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Almeida\Documents\GitHub\Linkotel\FASE II - Ejecucion\5000 Pruebas de Activos\5200 Cuentas por Cobrar\"/>
    </mc:Choice>
  </mc:AlternateContent>
  <xr:revisionPtr revIDLastSave="0" documentId="13_ncr:1_{72B93593-836A-4384-8E73-569DB0B175AF}" xr6:coauthVersionLast="46" xr6:coauthVersionMax="46" xr10:uidLastSave="{00000000-0000-0000-0000-000000000000}"/>
  <bookViews>
    <workbookView xWindow="-120" yWindow="-120" windowWidth="20730" windowHeight="11160" tabRatio="848" activeTab="7" xr2:uid="{00000000-000D-0000-FFFF-FFFF00000000}"/>
  </bookViews>
  <sheets>
    <sheet name="Resumen" sheetId="1" r:id="rId1"/>
    <sheet name="Oct-20" sheetId="2" r:id="rId2"/>
    <sheet name="Dic-19" sheetId="3" r:id="rId3"/>
    <sheet name="Cartera vencida" sheetId="5" r:id="rId4"/>
    <sheet name="Clientes sin movimiento" sheetId="4" r:id="rId5"/>
    <sheet name="CxC Telconet" sheetId="6" r:id="rId6"/>
    <sheet name="Sample size" sheetId="7" r:id="rId7"/>
    <sheet name="Muestreo" sheetId="8" r:id="rId8"/>
    <sheet name="Contabilidad" sheetId="9" r:id="rId9"/>
    <sheet name="Muestras" sheetId="10" r:id="rId10"/>
  </sheets>
  <externalReferences>
    <externalReference r:id="rId11"/>
    <externalReference r:id="rId12"/>
  </externalReferences>
  <definedNames>
    <definedName name="_xlnm._FilterDatabase" localSheetId="4" hidden="1">'Clientes sin movimiento'!$A$1:$F$4834</definedName>
    <definedName name="_xlnm._FilterDatabase" localSheetId="1">'Oct-20'!$A$7:$A$12</definedName>
    <definedName name="Total_Population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32" i="10" l="1"/>
  <c r="E4832" i="9"/>
  <c r="C4855" i="8"/>
  <c r="F4846" i="8"/>
  <c r="C9" i="8"/>
  <c r="I4854" i="8" s="1"/>
  <c r="C8" i="8"/>
  <c r="A1" i="8"/>
  <c r="F29" i="7"/>
  <c r="E29" i="7"/>
  <c r="D29" i="7"/>
  <c r="C29" i="7"/>
  <c r="C27" i="7"/>
  <c r="C26" i="7"/>
  <c r="C25" i="7"/>
  <c r="C24" i="7"/>
  <c r="C23" i="7"/>
  <c r="C22" i="7"/>
  <c r="C21" i="7"/>
  <c r="C20" i="7"/>
  <c r="C19" i="7"/>
  <c r="D16" i="7"/>
  <c r="D12" i="7"/>
  <c r="F27" i="7" s="1"/>
  <c r="I4851" i="8" l="1"/>
  <c r="C10" i="8"/>
  <c r="D21" i="7"/>
  <c r="D19" i="7"/>
  <c r="D20" i="7"/>
  <c r="D22" i="7"/>
  <c r="D23" i="7"/>
  <c r="D24" i="7"/>
  <c r="D25" i="7"/>
  <c r="D26" i="7"/>
  <c r="D27" i="7"/>
  <c r="E19" i="7"/>
  <c r="E20" i="7"/>
  <c r="E21" i="7"/>
  <c r="E22" i="7"/>
  <c r="E23" i="7"/>
  <c r="E24" i="7"/>
  <c r="E25" i="7"/>
  <c r="E26" i="7"/>
  <c r="E27" i="7"/>
  <c r="F19" i="7"/>
  <c r="D14" i="7" s="1"/>
  <c r="F20" i="7"/>
  <c r="F21" i="7"/>
  <c r="F22" i="7"/>
  <c r="F23" i="7"/>
  <c r="F24" i="7"/>
  <c r="F25" i="7"/>
  <c r="F26" i="7"/>
  <c r="I4844" i="8" l="1"/>
  <c r="I4840" i="8"/>
  <c r="I4836" i="8"/>
  <c r="I4832" i="8"/>
  <c r="I4828" i="8"/>
  <c r="I4824" i="8"/>
  <c r="I4820" i="8"/>
  <c r="I4816" i="8"/>
  <c r="I4812" i="8"/>
  <c r="I4808" i="8"/>
  <c r="I4804" i="8"/>
  <c r="I4800" i="8"/>
  <c r="I4796" i="8"/>
  <c r="I4792" i="8"/>
  <c r="I4788" i="8"/>
  <c r="I4784" i="8"/>
  <c r="I4780" i="8"/>
  <c r="I4776" i="8"/>
  <c r="I4772" i="8"/>
  <c r="I4768" i="8"/>
  <c r="I4764" i="8"/>
  <c r="I4841" i="8"/>
  <c r="I4837" i="8"/>
  <c r="I4833" i="8"/>
  <c r="I4829" i="8"/>
  <c r="I4825" i="8"/>
  <c r="I4821" i="8"/>
  <c r="I4817" i="8"/>
  <c r="I4813" i="8"/>
  <c r="I4809" i="8"/>
  <c r="I4805" i="8"/>
  <c r="I4801" i="8"/>
  <c r="I4797" i="8"/>
  <c r="I4793" i="8"/>
  <c r="I4789" i="8"/>
  <c r="I4785" i="8"/>
  <c r="I4781" i="8"/>
  <c r="I4777" i="8"/>
  <c r="I4773" i="8"/>
  <c r="I4769" i="8"/>
  <c r="I4765" i="8"/>
  <c r="I4839" i="8"/>
  <c r="I4831" i="8"/>
  <c r="I4823" i="8"/>
  <c r="I4815" i="8"/>
  <c r="I4807" i="8"/>
  <c r="I4799" i="8"/>
  <c r="I4791" i="8"/>
  <c r="I4783" i="8"/>
  <c r="I4775" i="8"/>
  <c r="I4767" i="8"/>
  <c r="I4740" i="8"/>
  <c r="I4736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838" i="8"/>
  <c r="I4830" i="8"/>
  <c r="I4822" i="8"/>
  <c r="I4814" i="8"/>
  <c r="I4806" i="8"/>
  <c r="I4798" i="8"/>
  <c r="I4790" i="8"/>
  <c r="I4782" i="8"/>
  <c r="I4774" i="8"/>
  <c r="I4766" i="8"/>
  <c r="I4761" i="8"/>
  <c r="I4759" i="8"/>
  <c r="I4757" i="8"/>
  <c r="I4755" i="8"/>
  <c r="I4753" i="8"/>
  <c r="I4751" i="8"/>
  <c r="I4749" i="8"/>
  <c r="I4747" i="8"/>
  <c r="I4745" i="8"/>
  <c r="I4743" i="8"/>
  <c r="I4741" i="8"/>
  <c r="I4737" i="8"/>
  <c r="I4733" i="8"/>
  <c r="I4842" i="8"/>
  <c r="I4826" i="8"/>
  <c r="I4810" i="8"/>
  <c r="I4794" i="8"/>
  <c r="I4778" i="8"/>
  <c r="I4762" i="8"/>
  <c r="I4758" i="8"/>
  <c r="I4754" i="8"/>
  <c r="I4750" i="8"/>
  <c r="I4746" i="8"/>
  <c r="I4742" i="8"/>
  <c r="I4739" i="8"/>
  <c r="I4835" i="8"/>
  <c r="I4819" i="8"/>
  <c r="I4803" i="8"/>
  <c r="I4787" i="8"/>
  <c r="I4771" i="8"/>
  <c r="I4738" i="8"/>
  <c r="I4827" i="8"/>
  <c r="I4795" i="8"/>
  <c r="I4763" i="8"/>
  <c r="I4734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834" i="8"/>
  <c r="I4779" i="8"/>
  <c r="I4752" i="8"/>
  <c r="I4735" i="8"/>
  <c r="I4610" i="8"/>
  <c r="I4607" i="8"/>
  <c r="I4602" i="8"/>
  <c r="I4599" i="8"/>
  <c r="I4594" i="8"/>
  <c r="I4591" i="8"/>
  <c r="I4586" i="8"/>
  <c r="I4583" i="8"/>
  <c r="I4578" i="8"/>
  <c r="I4575" i="8"/>
  <c r="I4570" i="8"/>
  <c r="I4567" i="8"/>
  <c r="I4562" i="8"/>
  <c r="I4559" i="8"/>
  <c r="I4554" i="8"/>
  <c r="I4551" i="8"/>
  <c r="I4546" i="8"/>
  <c r="I4543" i="8"/>
  <c r="I4538" i="8"/>
  <c r="I4818" i="8"/>
  <c r="I4802" i="8"/>
  <c r="I4760" i="8"/>
  <c r="I4609" i="8"/>
  <c r="I4604" i="8"/>
  <c r="I4601" i="8"/>
  <c r="I4596" i="8"/>
  <c r="I4593" i="8"/>
  <c r="I4588" i="8"/>
  <c r="I4585" i="8"/>
  <c r="I4580" i="8"/>
  <c r="I4577" i="8"/>
  <c r="I4572" i="8"/>
  <c r="I4569" i="8"/>
  <c r="I4564" i="8"/>
  <c r="I4561" i="8"/>
  <c r="I4556" i="8"/>
  <c r="I4553" i="8"/>
  <c r="I4548" i="8"/>
  <c r="I4545" i="8"/>
  <c r="I4540" i="8"/>
  <c r="I4537" i="8"/>
  <c r="I4770" i="8"/>
  <c r="I4748" i="8"/>
  <c r="I4606" i="8"/>
  <c r="I4595" i="8"/>
  <c r="I4590" i="8"/>
  <c r="I4579" i="8"/>
  <c r="I4574" i="8"/>
  <c r="I4563" i="8"/>
  <c r="I4558" i="8"/>
  <c r="I4547" i="8"/>
  <c r="I4542" i="8"/>
  <c r="I4193" i="8"/>
  <c r="I4189" i="8"/>
  <c r="I4185" i="8"/>
  <c r="I4181" i="8"/>
  <c r="I4177" i="8"/>
  <c r="I4173" i="8"/>
  <c r="I4169" i="8"/>
  <c r="I4165" i="8"/>
  <c r="I4161" i="8"/>
  <c r="I4157" i="8"/>
  <c r="I4153" i="8"/>
  <c r="I4149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4744" i="8"/>
  <c r="I4605" i="8"/>
  <c r="I4600" i="8"/>
  <c r="I4589" i="8"/>
  <c r="I4584" i="8"/>
  <c r="I4573" i="8"/>
  <c r="I4568" i="8"/>
  <c r="I4557" i="8"/>
  <c r="I4552" i="8"/>
  <c r="I4541" i="8"/>
  <c r="I4278" i="8"/>
  <c r="I4276" i="8"/>
  <c r="I4274" i="8"/>
  <c r="I4272" i="8"/>
  <c r="I4270" i="8"/>
  <c r="I4268" i="8"/>
  <c r="I4266" i="8"/>
  <c r="I4264" i="8"/>
  <c r="I4262" i="8"/>
  <c r="I4260" i="8"/>
  <c r="I4258" i="8"/>
  <c r="I4256" i="8"/>
  <c r="I4254" i="8"/>
  <c r="I4252" i="8"/>
  <c r="I4250" i="8"/>
  <c r="I4248" i="8"/>
  <c r="I4246" i="8"/>
  <c r="I4244" i="8"/>
  <c r="I4242" i="8"/>
  <c r="I4240" i="8"/>
  <c r="I4238" i="8"/>
  <c r="I4236" i="8"/>
  <c r="I4234" i="8"/>
  <c r="I4232" i="8"/>
  <c r="I4230" i="8"/>
  <c r="I4228" i="8"/>
  <c r="I4226" i="8"/>
  <c r="I4224" i="8"/>
  <c r="I4222" i="8"/>
  <c r="I4220" i="8"/>
  <c r="I4218" i="8"/>
  <c r="I4216" i="8"/>
  <c r="I4214" i="8"/>
  <c r="I4212" i="8"/>
  <c r="I4210" i="8"/>
  <c r="I4208" i="8"/>
  <c r="I4206" i="8"/>
  <c r="I4204" i="8"/>
  <c r="I4202" i="8"/>
  <c r="I4200" i="8"/>
  <c r="I4198" i="8"/>
  <c r="I4196" i="8"/>
  <c r="I4194" i="8"/>
  <c r="I4190" i="8"/>
  <c r="I4186" i="8"/>
  <c r="I4182" i="8"/>
  <c r="I4178" i="8"/>
  <c r="I4174" i="8"/>
  <c r="I4170" i="8"/>
  <c r="I4166" i="8"/>
  <c r="I4162" i="8"/>
  <c r="I4158" i="8"/>
  <c r="I4154" i="8"/>
  <c r="I4150" i="8"/>
  <c r="I4146" i="8"/>
  <c r="I4603" i="8"/>
  <c r="I4582" i="8"/>
  <c r="I4571" i="8"/>
  <c r="I4550" i="8"/>
  <c r="I4539" i="8"/>
  <c r="I4191" i="8"/>
  <c r="I4183" i="8"/>
  <c r="I4175" i="8"/>
  <c r="I4167" i="8"/>
  <c r="I4159" i="8"/>
  <c r="I4151" i="8"/>
  <c r="I4811" i="8"/>
  <c r="I4598" i="8"/>
  <c r="I4555" i="8"/>
  <c r="I4544" i="8"/>
  <c r="I4277" i="8"/>
  <c r="I4267" i="8"/>
  <c r="I4261" i="8"/>
  <c r="I4251" i="8"/>
  <c r="I4245" i="8"/>
  <c r="I4235" i="8"/>
  <c r="I4229" i="8"/>
  <c r="I4219" i="8"/>
  <c r="I4213" i="8"/>
  <c r="I4203" i="8"/>
  <c r="I4197" i="8"/>
  <c r="I4171" i="8"/>
  <c r="I4168" i="8"/>
  <c r="I4164" i="8"/>
  <c r="I3668" i="8"/>
  <c r="I3664" i="8"/>
  <c r="I3660" i="8"/>
  <c r="I3656" i="8"/>
  <c r="I3652" i="8"/>
  <c r="I3648" i="8"/>
  <c r="I3644" i="8"/>
  <c r="I3640" i="8"/>
  <c r="I3636" i="8"/>
  <c r="I3632" i="8"/>
  <c r="I3628" i="8"/>
  <c r="I3624" i="8"/>
  <c r="I3620" i="8"/>
  <c r="I3616" i="8"/>
  <c r="I3612" i="8"/>
  <c r="I3608" i="8"/>
  <c r="I3604" i="8"/>
  <c r="I3600" i="8"/>
  <c r="I3596" i="8"/>
  <c r="I3592" i="8"/>
  <c r="I3588" i="8"/>
  <c r="I3584" i="8"/>
  <c r="I3580" i="8"/>
  <c r="I3576" i="8"/>
  <c r="I3572" i="8"/>
  <c r="I3568" i="8"/>
  <c r="I3564" i="8"/>
  <c r="I3560" i="8"/>
  <c r="I3556" i="8"/>
  <c r="I3552" i="8"/>
  <c r="I3548" i="8"/>
  <c r="I3544" i="8"/>
  <c r="I3540" i="8"/>
  <c r="I3536" i="8"/>
  <c r="I3532" i="8"/>
  <c r="I3528" i="8"/>
  <c r="I3524" i="8"/>
  <c r="I3520" i="8"/>
  <c r="I3516" i="8"/>
  <c r="I3512" i="8"/>
  <c r="I3508" i="8"/>
  <c r="I3504" i="8"/>
  <c r="I3500" i="8"/>
  <c r="I3496" i="8"/>
  <c r="I3492" i="8"/>
  <c r="I3488" i="8"/>
  <c r="I3484" i="8"/>
  <c r="I3480" i="8"/>
  <c r="I3476" i="8"/>
  <c r="I3472" i="8"/>
  <c r="I3468" i="8"/>
  <c r="I3464" i="8"/>
  <c r="I3460" i="8"/>
  <c r="I3456" i="8"/>
  <c r="I3452" i="8"/>
  <c r="I3448" i="8"/>
  <c r="I3444" i="8"/>
  <c r="I3440" i="8"/>
  <c r="I3436" i="8"/>
  <c r="I3432" i="8"/>
  <c r="I3428" i="8"/>
  <c r="I3424" i="8"/>
  <c r="I3420" i="8"/>
  <c r="I3416" i="8"/>
  <c r="I3412" i="8"/>
  <c r="I3408" i="8"/>
  <c r="I3404" i="8"/>
  <c r="I3400" i="8"/>
  <c r="I3396" i="8"/>
  <c r="I3392" i="8"/>
  <c r="I3388" i="8"/>
  <c r="I3384" i="8"/>
  <c r="I3380" i="8"/>
  <c r="I3376" i="8"/>
  <c r="I3372" i="8"/>
  <c r="I3368" i="8"/>
  <c r="I3364" i="8"/>
  <c r="I3360" i="8"/>
  <c r="I3356" i="8"/>
  <c r="I3352" i="8"/>
  <c r="I3348" i="8"/>
  <c r="I3344" i="8"/>
  <c r="I3340" i="8"/>
  <c r="I3336" i="8"/>
  <c r="I3332" i="8"/>
  <c r="I3328" i="8"/>
  <c r="I3324" i="8"/>
  <c r="I3320" i="8"/>
  <c r="I3316" i="8"/>
  <c r="I3312" i="8"/>
  <c r="I3308" i="8"/>
  <c r="I3304" i="8"/>
  <c r="I3300" i="8"/>
  <c r="I3296" i="8"/>
  <c r="I3292" i="8"/>
  <c r="I3288" i="8"/>
  <c r="I3284" i="8"/>
  <c r="I3280" i="8"/>
  <c r="I3276" i="8"/>
  <c r="I3272" i="8"/>
  <c r="I3268" i="8"/>
  <c r="I3264" i="8"/>
  <c r="I3260" i="8"/>
  <c r="I3256" i="8"/>
  <c r="I3252" i="8"/>
  <c r="I3248" i="8"/>
  <c r="I3244" i="8"/>
  <c r="I3240" i="8"/>
  <c r="I3236" i="8"/>
  <c r="I3232" i="8"/>
  <c r="I3228" i="8"/>
  <c r="I3224" i="8"/>
  <c r="I3220" i="8"/>
  <c r="I3216" i="8"/>
  <c r="I3212" i="8"/>
  <c r="I3208" i="8"/>
  <c r="I3204" i="8"/>
  <c r="I3200" i="8"/>
  <c r="I3196" i="8"/>
  <c r="I3192" i="8"/>
  <c r="I3188" i="8"/>
  <c r="I3184" i="8"/>
  <c r="I3180" i="8"/>
  <c r="I3176" i="8"/>
  <c r="I3172" i="8"/>
  <c r="I3168" i="8"/>
  <c r="I3164" i="8"/>
  <c r="I3160" i="8"/>
  <c r="I3156" i="8"/>
  <c r="I3152" i="8"/>
  <c r="I3148" i="8"/>
  <c r="I3144" i="8"/>
  <c r="I3140" i="8"/>
  <c r="I3136" i="8"/>
  <c r="I3132" i="8"/>
  <c r="I3128" i="8"/>
  <c r="I3124" i="8"/>
  <c r="I3120" i="8"/>
  <c r="I3116" i="8"/>
  <c r="I3112" i="8"/>
  <c r="I3108" i="8"/>
  <c r="I3104" i="8"/>
  <c r="I3100" i="8"/>
  <c r="I3096" i="8"/>
  <c r="I3092" i="8"/>
  <c r="I3088" i="8"/>
  <c r="I3084" i="8"/>
  <c r="I3080" i="8"/>
  <c r="I3076" i="8"/>
  <c r="I3072" i="8"/>
  <c r="I3068" i="8"/>
  <c r="I3064" i="8"/>
  <c r="I3060" i="8"/>
  <c r="I3056" i="8"/>
  <c r="I3052" i="8"/>
  <c r="I3048" i="8"/>
  <c r="I3044" i="8"/>
  <c r="I3040" i="8"/>
  <c r="I3036" i="8"/>
  <c r="I3032" i="8"/>
  <c r="I3028" i="8"/>
  <c r="I3024" i="8"/>
  <c r="I3020" i="8"/>
  <c r="I3016" i="8"/>
  <c r="I3012" i="8"/>
  <c r="I3008" i="8"/>
  <c r="I3004" i="8"/>
  <c r="I3000" i="8"/>
  <c r="I2996" i="8"/>
  <c r="I2992" i="8"/>
  <c r="I2988" i="8"/>
  <c r="I2984" i="8"/>
  <c r="I2980" i="8"/>
  <c r="I2976" i="8"/>
  <c r="I2972" i="8"/>
  <c r="I2968" i="8"/>
  <c r="I2964" i="8"/>
  <c r="I2960" i="8"/>
  <c r="I2956" i="8"/>
  <c r="I2952" i="8"/>
  <c r="I2948" i="8"/>
  <c r="I2944" i="8"/>
  <c r="I2940" i="8"/>
  <c r="I2936" i="8"/>
  <c r="I2932" i="8"/>
  <c r="I2928" i="8"/>
  <c r="I2924" i="8"/>
  <c r="I2920" i="8"/>
  <c r="I2916" i="8"/>
  <c r="I2912" i="8"/>
  <c r="I2908" i="8"/>
  <c r="I2904" i="8"/>
  <c r="I2900" i="8"/>
  <c r="I2896" i="8"/>
  <c r="I2892" i="8"/>
  <c r="I2888" i="8"/>
  <c r="I2884" i="8"/>
  <c r="I2880" i="8"/>
  <c r="I2876" i="8"/>
  <c r="I2872" i="8"/>
  <c r="I2868" i="8"/>
  <c r="I2864" i="8"/>
  <c r="I2860" i="8"/>
  <c r="I2856" i="8"/>
  <c r="I2852" i="8"/>
  <c r="I2848" i="8"/>
  <c r="I2844" i="8"/>
  <c r="I2840" i="8"/>
  <c r="I2836" i="8"/>
  <c r="I2832" i="8"/>
  <c r="I2828" i="8"/>
  <c r="I2824" i="8"/>
  <c r="I2820" i="8"/>
  <c r="I2816" i="8"/>
  <c r="I2812" i="8"/>
  <c r="I2808" i="8"/>
  <c r="I2804" i="8"/>
  <c r="I2800" i="8"/>
  <c r="I2796" i="8"/>
  <c r="I2792" i="8"/>
  <c r="I2788" i="8"/>
  <c r="I2784" i="8"/>
  <c r="I2780" i="8"/>
  <c r="I2776" i="8"/>
  <c r="I2772" i="8"/>
  <c r="I2768" i="8"/>
  <c r="I2764" i="8"/>
  <c r="I2760" i="8"/>
  <c r="I2756" i="8"/>
  <c r="I2752" i="8"/>
  <c r="I2748" i="8"/>
  <c r="I2744" i="8"/>
  <c r="I2740" i="8"/>
  <c r="I2736" i="8"/>
  <c r="I2732" i="8"/>
  <c r="I2728" i="8"/>
  <c r="I2724" i="8"/>
  <c r="I2720" i="8"/>
  <c r="I2716" i="8"/>
  <c r="I2712" i="8"/>
  <c r="I2708" i="8"/>
  <c r="I2704" i="8"/>
  <c r="I2700" i="8"/>
  <c r="I2696" i="8"/>
  <c r="I2692" i="8"/>
  <c r="I2688" i="8"/>
  <c r="I2684" i="8"/>
  <c r="I2680" i="8"/>
  <c r="I2676" i="8"/>
  <c r="I2672" i="8"/>
  <c r="I2668" i="8"/>
  <c r="I2664" i="8"/>
  <c r="I2660" i="8"/>
  <c r="I4786" i="8"/>
  <c r="I4581" i="8"/>
  <c r="I4565" i="8"/>
  <c r="I4269" i="8"/>
  <c r="I4263" i="8"/>
  <c r="I4255" i="8"/>
  <c r="I4241" i="8"/>
  <c r="I4233" i="8"/>
  <c r="I4227" i="8"/>
  <c r="I4205" i="8"/>
  <c r="I4199" i="8"/>
  <c r="I4192" i="8"/>
  <c r="I4187" i="8"/>
  <c r="I4163" i="8"/>
  <c r="I3669" i="8"/>
  <c r="I3662" i="8"/>
  <c r="I3655" i="8"/>
  <c r="I3653" i="8"/>
  <c r="I3646" i="8"/>
  <c r="I3639" i="8"/>
  <c r="I3637" i="8"/>
  <c r="I3630" i="8"/>
  <c r="I3623" i="8"/>
  <c r="I3621" i="8"/>
  <c r="I3614" i="8"/>
  <c r="I3607" i="8"/>
  <c r="I3605" i="8"/>
  <c r="I3598" i="8"/>
  <c r="I3591" i="8"/>
  <c r="I3589" i="8"/>
  <c r="I3582" i="8"/>
  <c r="I3575" i="8"/>
  <c r="I3573" i="8"/>
  <c r="I3566" i="8"/>
  <c r="I3559" i="8"/>
  <c r="I3557" i="8"/>
  <c r="I3550" i="8"/>
  <c r="I3543" i="8"/>
  <c r="I3541" i="8"/>
  <c r="I3534" i="8"/>
  <c r="I3527" i="8"/>
  <c r="I3525" i="8"/>
  <c r="I3518" i="8"/>
  <c r="I3511" i="8"/>
  <c r="I3509" i="8"/>
  <c r="I3502" i="8"/>
  <c r="I3495" i="8"/>
  <c r="I3493" i="8"/>
  <c r="I3486" i="8"/>
  <c r="I3479" i="8"/>
  <c r="I3477" i="8"/>
  <c r="I3470" i="8"/>
  <c r="I3463" i="8"/>
  <c r="I3461" i="8"/>
  <c r="I3454" i="8"/>
  <c r="I3447" i="8"/>
  <c r="I3445" i="8"/>
  <c r="I3438" i="8"/>
  <c r="I3431" i="8"/>
  <c r="I3429" i="8"/>
  <c r="I3422" i="8"/>
  <c r="I3415" i="8"/>
  <c r="I3413" i="8"/>
  <c r="I3406" i="8"/>
  <c r="I3399" i="8"/>
  <c r="I3397" i="8"/>
  <c r="I3390" i="8"/>
  <c r="I3383" i="8"/>
  <c r="I3381" i="8"/>
  <c r="I3374" i="8"/>
  <c r="I3367" i="8"/>
  <c r="I3365" i="8"/>
  <c r="I3358" i="8"/>
  <c r="I3351" i="8"/>
  <c r="I3349" i="8"/>
  <c r="I3342" i="8"/>
  <c r="I3335" i="8"/>
  <c r="I3333" i="8"/>
  <c r="I3326" i="8"/>
  <c r="I3319" i="8"/>
  <c r="I3317" i="8"/>
  <c r="I3310" i="8"/>
  <c r="I3303" i="8"/>
  <c r="I3301" i="8"/>
  <c r="I3294" i="8"/>
  <c r="I3287" i="8"/>
  <c r="I3285" i="8"/>
  <c r="I3278" i="8"/>
  <c r="I3271" i="8"/>
  <c r="I3269" i="8"/>
  <c r="I3262" i="8"/>
  <c r="I3255" i="8"/>
  <c r="I3253" i="8"/>
  <c r="I3246" i="8"/>
  <c r="I3239" i="8"/>
  <c r="I3237" i="8"/>
  <c r="I3230" i="8"/>
  <c r="I3223" i="8"/>
  <c r="I3221" i="8"/>
  <c r="I3214" i="8"/>
  <c r="I3207" i="8"/>
  <c r="I3205" i="8"/>
  <c r="I3198" i="8"/>
  <c r="I3191" i="8"/>
  <c r="I3189" i="8"/>
  <c r="I3182" i="8"/>
  <c r="I3175" i="8"/>
  <c r="I3173" i="8"/>
  <c r="I3166" i="8"/>
  <c r="I3159" i="8"/>
  <c r="I3157" i="8"/>
  <c r="I3150" i="8"/>
  <c r="I3143" i="8"/>
  <c r="I3141" i="8"/>
  <c r="I3134" i="8"/>
  <c r="I3127" i="8"/>
  <c r="I3125" i="8"/>
  <c r="I3118" i="8"/>
  <c r="I3111" i="8"/>
  <c r="I3109" i="8"/>
  <c r="I3102" i="8"/>
  <c r="I3095" i="8"/>
  <c r="I3093" i="8"/>
  <c r="I3086" i="8"/>
  <c r="I3079" i="8"/>
  <c r="I3077" i="8"/>
  <c r="I3070" i="8"/>
  <c r="I3063" i="8"/>
  <c r="I3061" i="8"/>
  <c r="I3054" i="8"/>
  <c r="I3047" i="8"/>
  <c r="I3045" i="8"/>
  <c r="I3038" i="8"/>
  <c r="I3031" i="8"/>
  <c r="I3029" i="8"/>
  <c r="I3022" i="8"/>
  <c r="I3015" i="8"/>
  <c r="I3013" i="8"/>
  <c r="I3006" i="8"/>
  <c r="I2999" i="8"/>
  <c r="I2997" i="8"/>
  <c r="I2990" i="8"/>
  <c r="I2983" i="8"/>
  <c r="I2981" i="8"/>
  <c r="I2974" i="8"/>
  <c r="I2967" i="8"/>
  <c r="I2965" i="8"/>
  <c r="I2958" i="8"/>
  <c r="I2951" i="8"/>
  <c r="I2949" i="8"/>
  <c r="I2942" i="8"/>
  <c r="I2935" i="8"/>
  <c r="I2933" i="8"/>
  <c r="I2926" i="8"/>
  <c r="I2919" i="8"/>
  <c r="I2917" i="8"/>
  <c r="I2910" i="8"/>
  <c r="I2903" i="8"/>
  <c r="I2901" i="8"/>
  <c r="I2894" i="8"/>
  <c r="I2887" i="8"/>
  <c r="I2885" i="8"/>
  <c r="I2878" i="8"/>
  <c r="I2871" i="8"/>
  <c r="I2869" i="8"/>
  <c r="I2862" i="8"/>
  <c r="I2855" i="8"/>
  <c r="I2853" i="8"/>
  <c r="I2846" i="8"/>
  <c r="I2839" i="8"/>
  <c r="I2837" i="8"/>
  <c r="I2830" i="8"/>
  <c r="I2823" i="8"/>
  <c r="I2821" i="8"/>
  <c r="I2814" i="8"/>
  <c r="I4597" i="8"/>
  <c r="I4560" i="8"/>
  <c r="I4275" i="8"/>
  <c r="I4253" i="8"/>
  <c r="I4247" i="8"/>
  <c r="I4239" i="8"/>
  <c r="I4225" i="8"/>
  <c r="I4217" i="8"/>
  <c r="I4211" i="8"/>
  <c r="I4172" i="8"/>
  <c r="I4148" i="8"/>
  <c r="I3667" i="8"/>
  <c r="I3665" i="8"/>
  <c r="I3658" i="8"/>
  <c r="I3651" i="8"/>
  <c r="I3649" i="8"/>
  <c r="I3642" i="8"/>
  <c r="I3635" i="8"/>
  <c r="I3633" i="8"/>
  <c r="I3626" i="8"/>
  <c r="I3619" i="8"/>
  <c r="I3617" i="8"/>
  <c r="I3610" i="8"/>
  <c r="I3603" i="8"/>
  <c r="I3601" i="8"/>
  <c r="I3594" i="8"/>
  <c r="I3587" i="8"/>
  <c r="I3585" i="8"/>
  <c r="I3578" i="8"/>
  <c r="I3571" i="8"/>
  <c r="I3569" i="8"/>
  <c r="I3562" i="8"/>
  <c r="I3555" i="8"/>
  <c r="I3553" i="8"/>
  <c r="I3546" i="8"/>
  <c r="I3539" i="8"/>
  <c r="I3537" i="8"/>
  <c r="I3530" i="8"/>
  <c r="I3523" i="8"/>
  <c r="I3521" i="8"/>
  <c r="I3514" i="8"/>
  <c r="I3507" i="8"/>
  <c r="I3505" i="8"/>
  <c r="I3498" i="8"/>
  <c r="I3491" i="8"/>
  <c r="I3489" i="8"/>
  <c r="I3482" i="8"/>
  <c r="I3475" i="8"/>
  <c r="I3473" i="8"/>
  <c r="I3466" i="8"/>
  <c r="I3459" i="8"/>
  <c r="I3457" i="8"/>
  <c r="I3450" i="8"/>
  <c r="I3443" i="8"/>
  <c r="I3441" i="8"/>
  <c r="I3434" i="8"/>
  <c r="I3427" i="8"/>
  <c r="I3425" i="8"/>
  <c r="I3418" i="8"/>
  <c r="I3411" i="8"/>
  <c r="I3409" i="8"/>
  <c r="I3402" i="8"/>
  <c r="I3395" i="8"/>
  <c r="I3393" i="8"/>
  <c r="I3386" i="8"/>
  <c r="I3379" i="8"/>
  <c r="I3377" i="8"/>
  <c r="I3370" i="8"/>
  <c r="I3363" i="8"/>
  <c r="I3361" i="8"/>
  <c r="I3354" i="8"/>
  <c r="I3347" i="8"/>
  <c r="I3345" i="8"/>
  <c r="I3338" i="8"/>
  <c r="I3331" i="8"/>
  <c r="I3329" i="8"/>
  <c r="I3322" i="8"/>
  <c r="I3315" i="8"/>
  <c r="I3313" i="8"/>
  <c r="I3306" i="8"/>
  <c r="I3299" i="8"/>
  <c r="I3297" i="8"/>
  <c r="I3290" i="8"/>
  <c r="I3283" i="8"/>
  <c r="I3281" i="8"/>
  <c r="I3274" i="8"/>
  <c r="I3267" i="8"/>
  <c r="I3265" i="8"/>
  <c r="I3258" i="8"/>
  <c r="I3251" i="8"/>
  <c r="I3249" i="8"/>
  <c r="I3242" i="8"/>
  <c r="I3235" i="8"/>
  <c r="I3233" i="8"/>
  <c r="I3226" i="8"/>
  <c r="I3219" i="8"/>
  <c r="I3217" i="8"/>
  <c r="I3210" i="8"/>
  <c r="I3203" i="8"/>
  <c r="I3201" i="8"/>
  <c r="I3194" i="8"/>
  <c r="I3187" i="8"/>
  <c r="I3185" i="8"/>
  <c r="I3178" i="8"/>
  <c r="I3171" i="8"/>
  <c r="I3169" i="8"/>
  <c r="I3162" i="8"/>
  <c r="I3155" i="8"/>
  <c r="I3153" i="8"/>
  <c r="I3146" i="8"/>
  <c r="I3139" i="8"/>
  <c r="I3137" i="8"/>
  <c r="I3130" i="8"/>
  <c r="I3123" i="8"/>
  <c r="I3121" i="8"/>
  <c r="I3114" i="8"/>
  <c r="I3107" i="8"/>
  <c r="I3105" i="8"/>
  <c r="I3098" i="8"/>
  <c r="I3091" i="8"/>
  <c r="I3089" i="8"/>
  <c r="I3082" i="8"/>
  <c r="I3075" i="8"/>
  <c r="I3073" i="8"/>
  <c r="I3066" i="8"/>
  <c r="I3059" i="8"/>
  <c r="I3057" i="8"/>
  <c r="I3050" i="8"/>
  <c r="I3043" i="8"/>
  <c r="I3041" i="8"/>
  <c r="I3034" i="8"/>
  <c r="I3027" i="8"/>
  <c r="I3025" i="8"/>
  <c r="I3018" i="8"/>
  <c r="I3011" i="8"/>
  <c r="I3009" i="8"/>
  <c r="I3002" i="8"/>
  <c r="I2995" i="8"/>
  <c r="I2993" i="8"/>
  <c r="I2986" i="8"/>
  <c r="I2979" i="8"/>
  <c r="I2977" i="8"/>
  <c r="I2970" i="8"/>
  <c r="I2963" i="8"/>
  <c r="I2961" i="8"/>
  <c r="I2954" i="8"/>
  <c r="I2947" i="8"/>
  <c r="I2945" i="8"/>
  <c r="I2938" i="8"/>
  <c r="I2931" i="8"/>
  <c r="I2929" i="8"/>
  <c r="I2922" i="8"/>
  <c r="I2915" i="8"/>
  <c r="I2913" i="8"/>
  <c r="I2906" i="8"/>
  <c r="I2899" i="8"/>
  <c r="I2897" i="8"/>
  <c r="I2890" i="8"/>
  <c r="I2883" i="8"/>
  <c r="I2881" i="8"/>
  <c r="I2874" i="8"/>
  <c r="I2867" i="8"/>
  <c r="I2865" i="8"/>
  <c r="I2858" i="8"/>
  <c r="I2851" i="8"/>
  <c r="I2849" i="8"/>
  <c r="I2842" i="8"/>
  <c r="I2835" i="8"/>
  <c r="I2833" i="8"/>
  <c r="I2826" i="8"/>
  <c r="I2819" i="8"/>
  <c r="I2817" i="8"/>
  <c r="I2810" i="8"/>
  <c r="I4756" i="8"/>
  <c r="I4576" i="8"/>
  <c r="I4273" i="8"/>
  <c r="I4259" i="8"/>
  <c r="I4231" i="8"/>
  <c r="I4201" i="8"/>
  <c r="I4180" i="8"/>
  <c r="I4152" i="8"/>
  <c r="I3661" i="8"/>
  <c r="I3654" i="8"/>
  <c r="I3647" i="8"/>
  <c r="I3629" i="8"/>
  <c r="I3622" i="8"/>
  <c r="I3615" i="8"/>
  <c r="I3597" i="8"/>
  <c r="I3590" i="8"/>
  <c r="I3583" i="8"/>
  <c r="I3565" i="8"/>
  <c r="I3558" i="8"/>
  <c r="I3551" i="8"/>
  <c r="I3533" i="8"/>
  <c r="I3526" i="8"/>
  <c r="I3519" i="8"/>
  <c r="I3501" i="8"/>
  <c r="I3494" i="8"/>
  <c r="I3487" i="8"/>
  <c r="I3469" i="8"/>
  <c r="I3462" i="8"/>
  <c r="I3455" i="8"/>
  <c r="I3437" i="8"/>
  <c r="I3430" i="8"/>
  <c r="I3423" i="8"/>
  <c r="I3405" i="8"/>
  <c r="I3398" i="8"/>
  <c r="I3391" i="8"/>
  <c r="I3373" i="8"/>
  <c r="I3366" i="8"/>
  <c r="I3359" i="8"/>
  <c r="I3341" i="8"/>
  <c r="I3334" i="8"/>
  <c r="I3327" i="8"/>
  <c r="I3309" i="8"/>
  <c r="I3302" i="8"/>
  <c r="I3295" i="8"/>
  <c r="I3277" i="8"/>
  <c r="I3270" i="8"/>
  <c r="I3263" i="8"/>
  <c r="I3245" i="8"/>
  <c r="I3238" i="8"/>
  <c r="I3231" i="8"/>
  <c r="I3213" i="8"/>
  <c r="I3206" i="8"/>
  <c r="I3199" i="8"/>
  <c r="I3181" i="8"/>
  <c r="I3174" i="8"/>
  <c r="I3167" i="8"/>
  <c r="I3149" i="8"/>
  <c r="I3142" i="8"/>
  <c r="I3135" i="8"/>
  <c r="I3117" i="8"/>
  <c r="I3110" i="8"/>
  <c r="I3103" i="8"/>
  <c r="I3085" i="8"/>
  <c r="I3078" i="8"/>
  <c r="I3071" i="8"/>
  <c r="I3053" i="8"/>
  <c r="I3046" i="8"/>
  <c r="I3039" i="8"/>
  <c r="I3021" i="8"/>
  <c r="I3014" i="8"/>
  <c r="I3007" i="8"/>
  <c r="I2989" i="8"/>
  <c r="I2982" i="8"/>
  <c r="I2975" i="8"/>
  <c r="I2957" i="8"/>
  <c r="I2950" i="8"/>
  <c r="I2943" i="8"/>
  <c r="I2925" i="8"/>
  <c r="I2918" i="8"/>
  <c r="I2911" i="8"/>
  <c r="I2893" i="8"/>
  <c r="I2886" i="8"/>
  <c r="I2879" i="8"/>
  <c r="I2861" i="8"/>
  <c r="I2854" i="8"/>
  <c r="I2847" i="8"/>
  <c r="I2829" i="8"/>
  <c r="I2822" i="8"/>
  <c r="I2815" i="8"/>
  <c r="I2809" i="8"/>
  <c r="I2802" i="8"/>
  <c r="I2795" i="8"/>
  <c r="I2793" i="8"/>
  <c r="I2786" i="8"/>
  <c r="I2779" i="8"/>
  <c r="I2777" i="8"/>
  <c r="I2770" i="8"/>
  <c r="I2763" i="8"/>
  <c r="I2761" i="8"/>
  <c r="I2754" i="8"/>
  <c r="I2747" i="8"/>
  <c r="I2745" i="8"/>
  <c r="I2738" i="8"/>
  <c r="I2731" i="8"/>
  <c r="I2729" i="8"/>
  <c r="I2722" i="8"/>
  <c r="I2715" i="8"/>
  <c r="I2713" i="8"/>
  <c r="I2706" i="8"/>
  <c r="I2699" i="8"/>
  <c r="I2697" i="8"/>
  <c r="I2690" i="8"/>
  <c r="I2683" i="8"/>
  <c r="I2681" i="8"/>
  <c r="I2674" i="8"/>
  <c r="I2667" i="8"/>
  <c r="I2665" i="8"/>
  <c r="I2658" i="8"/>
  <c r="I2655" i="8"/>
  <c r="I2651" i="8"/>
  <c r="I2647" i="8"/>
  <c r="I2643" i="8"/>
  <c r="I2639" i="8"/>
  <c r="I2635" i="8"/>
  <c r="I2631" i="8"/>
  <c r="I2627" i="8"/>
  <c r="I2623" i="8"/>
  <c r="I2619" i="8"/>
  <c r="I2615" i="8"/>
  <c r="I2611" i="8"/>
  <c r="I2607" i="8"/>
  <c r="I2603" i="8"/>
  <c r="I2599" i="8"/>
  <c r="I2595" i="8"/>
  <c r="I2591" i="8"/>
  <c r="I2587" i="8"/>
  <c r="I2583" i="8"/>
  <c r="I2579" i="8"/>
  <c r="I2575" i="8"/>
  <c r="I2571" i="8"/>
  <c r="I2567" i="8"/>
  <c r="I2563" i="8"/>
  <c r="I2559" i="8"/>
  <c r="I2555" i="8"/>
  <c r="I2551" i="8"/>
  <c r="I2547" i="8"/>
  <c r="I2543" i="8"/>
  <c r="I2539" i="8"/>
  <c r="I2535" i="8"/>
  <c r="I2531" i="8"/>
  <c r="I2527" i="8"/>
  <c r="I2523" i="8"/>
  <c r="I2519" i="8"/>
  <c r="I2515" i="8"/>
  <c r="I2511" i="8"/>
  <c r="I2507" i="8"/>
  <c r="I2503" i="8"/>
  <c r="I2499" i="8"/>
  <c r="I2495" i="8"/>
  <c r="I2491" i="8"/>
  <c r="I2487" i="8"/>
  <c r="I2483" i="8"/>
  <c r="I2479" i="8"/>
  <c r="I2475" i="8"/>
  <c r="I2471" i="8"/>
  <c r="I2467" i="8"/>
  <c r="I2463" i="8"/>
  <c r="I2459" i="8"/>
  <c r="I2455" i="8"/>
  <c r="I2451" i="8"/>
  <c r="I2447" i="8"/>
  <c r="I2443" i="8"/>
  <c r="I2439" i="8"/>
  <c r="I2435" i="8"/>
  <c r="I2431" i="8"/>
  <c r="I2427" i="8"/>
  <c r="I2423" i="8"/>
  <c r="I2419" i="8"/>
  <c r="I2415" i="8"/>
  <c r="I2411" i="8"/>
  <c r="I2407" i="8"/>
  <c r="I2403" i="8"/>
  <c r="I2399" i="8"/>
  <c r="I2395" i="8"/>
  <c r="I2391" i="8"/>
  <c r="I2387" i="8"/>
  <c r="I2383" i="8"/>
  <c r="I2379" i="8"/>
  <c r="I2375" i="8"/>
  <c r="I2371" i="8"/>
  <c r="I2367" i="8"/>
  <c r="I2363" i="8"/>
  <c r="I2359" i="8"/>
  <c r="I2355" i="8"/>
  <c r="I2351" i="8"/>
  <c r="I2347" i="8"/>
  <c r="I2343" i="8"/>
  <c r="I2339" i="8"/>
  <c r="I2335" i="8"/>
  <c r="I2331" i="8"/>
  <c r="I2327" i="8"/>
  <c r="I2323" i="8"/>
  <c r="I2319" i="8"/>
  <c r="I2315" i="8"/>
  <c r="I2311" i="8"/>
  <c r="I2307" i="8"/>
  <c r="I2303" i="8"/>
  <c r="I2299" i="8"/>
  <c r="I2295" i="8"/>
  <c r="I2291" i="8"/>
  <c r="I2287" i="8"/>
  <c r="I2283" i="8"/>
  <c r="I2279" i="8"/>
  <c r="I2275" i="8"/>
  <c r="I2271" i="8"/>
  <c r="I2267" i="8"/>
  <c r="I2263" i="8"/>
  <c r="I2259" i="8"/>
  <c r="I2255" i="8"/>
  <c r="I2251" i="8"/>
  <c r="I2247" i="8"/>
  <c r="I2243" i="8"/>
  <c r="I2239" i="8"/>
  <c r="I2235" i="8"/>
  <c r="I2231" i="8"/>
  <c r="I2227" i="8"/>
  <c r="I2223" i="8"/>
  <c r="I2219" i="8"/>
  <c r="I2215" i="8"/>
  <c r="I2211" i="8"/>
  <c r="I2207" i="8"/>
  <c r="I2203" i="8"/>
  <c r="I2199" i="8"/>
  <c r="I2195" i="8"/>
  <c r="I2191" i="8"/>
  <c r="I2187" i="8"/>
  <c r="I2183" i="8"/>
  <c r="I2179" i="8"/>
  <c r="I2175" i="8"/>
  <c r="I2171" i="8"/>
  <c r="I2167" i="8"/>
  <c r="I2163" i="8"/>
  <c r="I2159" i="8"/>
  <c r="I2155" i="8"/>
  <c r="I2151" i="8"/>
  <c r="I2147" i="8"/>
  <c r="I2143" i="8"/>
  <c r="I2139" i="8"/>
  <c r="I4608" i="8"/>
  <c r="I4566" i="8"/>
  <c r="I4271" i="8"/>
  <c r="I4257" i="8"/>
  <c r="I4243" i="8"/>
  <c r="I4215" i="8"/>
  <c r="I4188" i="8"/>
  <c r="I4179" i="8"/>
  <c r="I4160" i="8"/>
  <c r="I3657" i="8"/>
  <c r="I3650" i="8"/>
  <c r="I3643" i="8"/>
  <c r="I3625" i="8"/>
  <c r="I3618" i="8"/>
  <c r="I3611" i="8"/>
  <c r="I3593" i="8"/>
  <c r="I3586" i="8"/>
  <c r="I3579" i="8"/>
  <c r="I3561" i="8"/>
  <c r="I3554" i="8"/>
  <c r="I3547" i="8"/>
  <c r="I3529" i="8"/>
  <c r="I3522" i="8"/>
  <c r="I3515" i="8"/>
  <c r="I3497" i="8"/>
  <c r="I3490" i="8"/>
  <c r="I3483" i="8"/>
  <c r="I3465" i="8"/>
  <c r="I3458" i="8"/>
  <c r="I3451" i="8"/>
  <c r="I3433" i="8"/>
  <c r="I3426" i="8"/>
  <c r="I3419" i="8"/>
  <c r="I3401" i="8"/>
  <c r="I3394" i="8"/>
  <c r="I3387" i="8"/>
  <c r="I4843" i="8"/>
  <c r="I4592" i="8"/>
  <c r="I4265" i="8"/>
  <c r="I4237" i="8"/>
  <c r="I4223" i="8"/>
  <c r="I4209" i="8"/>
  <c r="I4195" i="8"/>
  <c r="I4176" i="8"/>
  <c r="I4156" i="8"/>
  <c r="I4147" i="8"/>
  <c r="I4279" i="8"/>
  <c r="I4221" i="8"/>
  <c r="I3641" i="8"/>
  <c r="I3634" i="8"/>
  <c r="I3627" i="8"/>
  <c r="I3577" i="8"/>
  <c r="I3570" i="8"/>
  <c r="I3563" i="8"/>
  <c r="I3513" i="8"/>
  <c r="I3506" i="8"/>
  <c r="I3499" i="8"/>
  <c r="I3449" i="8"/>
  <c r="I3442" i="8"/>
  <c r="I3435" i="8"/>
  <c r="I3385" i="8"/>
  <c r="I3378" i="8"/>
  <c r="I3330" i="8"/>
  <c r="I3325" i="8"/>
  <c r="I3321" i="8"/>
  <c r="I3311" i="8"/>
  <c r="I3307" i="8"/>
  <c r="I3273" i="8"/>
  <c r="I3259" i="8"/>
  <c r="I3254" i="8"/>
  <c r="I3250" i="8"/>
  <c r="I3202" i="8"/>
  <c r="I3197" i="8"/>
  <c r="I3193" i="8"/>
  <c r="I3183" i="8"/>
  <c r="I3179" i="8"/>
  <c r="I3145" i="8"/>
  <c r="I3131" i="8"/>
  <c r="I3126" i="8"/>
  <c r="I3122" i="8"/>
  <c r="I3074" i="8"/>
  <c r="I3069" i="8"/>
  <c r="I3065" i="8"/>
  <c r="I3055" i="8"/>
  <c r="I3051" i="8"/>
  <c r="I3017" i="8"/>
  <c r="I3003" i="8"/>
  <c r="I2998" i="8"/>
  <c r="I2994" i="8"/>
  <c r="I2946" i="8"/>
  <c r="I2941" i="8"/>
  <c r="I2937" i="8"/>
  <c r="I2927" i="8"/>
  <c r="I2923" i="8"/>
  <c r="I2889" i="8"/>
  <c r="I2875" i="8"/>
  <c r="I2870" i="8"/>
  <c r="I2866" i="8"/>
  <c r="I2818" i="8"/>
  <c r="I2813" i="8"/>
  <c r="I2807" i="8"/>
  <c r="I2781" i="8"/>
  <c r="I2774" i="8"/>
  <c r="I2769" i="8"/>
  <c r="I2767" i="8"/>
  <c r="I2762" i="8"/>
  <c r="I2757" i="8"/>
  <c r="I2755" i="8"/>
  <c r="I2750" i="8"/>
  <c r="I2743" i="8"/>
  <c r="I2717" i="8"/>
  <c r="I2710" i="8"/>
  <c r="I2705" i="8"/>
  <c r="I2703" i="8"/>
  <c r="I2698" i="8"/>
  <c r="I2693" i="8"/>
  <c r="I2691" i="8"/>
  <c r="I2686" i="8"/>
  <c r="I2679" i="8"/>
  <c r="I2654" i="8"/>
  <c r="I2652" i="8"/>
  <c r="I2645" i="8"/>
  <c r="I2638" i="8"/>
  <c r="I2636" i="8"/>
  <c r="I2629" i="8"/>
  <c r="I2622" i="8"/>
  <c r="I2620" i="8"/>
  <c r="I2613" i="8"/>
  <c r="I2606" i="8"/>
  <c r="I2604" i="8"/>
  <c r="I2597" i="8"/>
  <c r="I2590" i="8"/>
  <c r="I2588" i="8"/>
  <c r="I2581" i="8"/>
  <c r="I2574" i="8"/>
  <c r="I2572" i="8"/>
  <c r="I2565" i="8"/>
  <c r="I2558" i="8"/>
  <c r="I2556" i="8"/>
  <c r="I2549" i="8"/>
  <c r="I2542" i="8"/>
  <c r="I2540" i="8"/>
  <c r="I2533" i="8"/>
  <c r="I2526" i="8"/>
  <c r="I2524" i="8"/>
  <c r="I2517" i="8"/>
  <c r="I2510" i="8"/>
  <c r="I2508" i="8"/>
  <c r="I2501" i="8"/>
  <c r="I2494" i="8"/>
  <c r="I2492" i="8"/>
  <c r="I2485" i="8"/>
  <c r="I2478" i="8"/>
  <c r="I2476" i="8"/>
  <c r="I2469" i="8"/>
  <c r="I2462" i="8"/>
  <c r="I2460" i="8"/>
  <c r="I2453" i="8"/>
  <c r="I2446" i="8"/>
  <c r="I2444" i="8"/>
  <c r="I2437" i="8"/>
  <c r="I2430" i="8"/>
  <c r="I2428" i="8"/>
  <c r="I2421" i="8"/>
  <c r="I2414" i="8"/>
  <c r="I2412" i="8"/>
  <c r="I2405" i="8"/>
  <c r="I2398" i="8"/>
  <c r="I2396" i="8"/>
  <c r="I2389" i="8"/>
  <c r="I2382" i="8"/>
  <c r="I2380" i="8"/>
  <c r="I2373" i="8"/>
  <c r="I2366" i="8"/>
  <c r="I2364" i="8"/>
  <c r="I2357" i="8"/>
  <c r="I2350" i="8"/>
  <c r="I2348" i="8"/>
  <c r="I2341" i="8"/>
  <c r="I2334" i="8"/>
  <c r="I2332" i="8"/>
  <c r="I2325" i="8"/>
  <c r="I2318" i="8"/>
  <c r="I2316" i="8"/>
  <c r="I2309" i="8"/>
  <c r="I2302" i="8"/>
  <c r="I2300" i="8"/>
  <c r="I2293" i="8"/>
  <c r="I2286" i="8"/>
  <c r="I2284" i="8"/>
  <c r="I2277" i="8"/>
  <c r="I2270" i="8"/>
  <c r="I2268" i="8"/>
  <c r="I2261" i="8"/>
  <c r="I2254" i="8"/>
  <c r="I2252" i="8"/>
  <c r="I2245" i="8"/>
  <c r="I2238" i="8"/>
  <c r="I2236" i="8"/>
  <c r="I2229" i="8"/>
  <c r="I2222" i="8"/>
  <c r="I2220" i="8"/>
  <c r="I2213" i="8"/>
  <c r="I2206" i="8"/>
  <c r="I2204" i="8"/>
  <c r="I2197" i="8"/>
  <c r="I2190" i="8"/>
  <c r="I2188" i="8"/>
  <c r="I2181" i="8"/>
  <c r="I2174" i="8"/>
  <c r="I2172" i="8"/>
  <c r="I2165" i="8"/>
  <c r="I2158" i="8"/>
  <c r="I2156" i="8"/>
  <c r="I2149" i="8"/>
  <c r="I2142" i="8"/>
  <c r="I2140" i="8"/>
  <c r="I2135" i="8"/>
  <c r="I2131" i="8"/>
  <c r="I2127" i="8"/>
  <c r="I2123" i="8"/>
  <c r="I2119" i="8"/>
  <c r="I2115" i="8"/>
  <c r="I2111" i="8"/>
  <c r="I2107" i="8"/>
  <c r="I2103" i="8"/>
  <c r="I2099" i="8"/>
  <c r="I2095" i="8"/>
  <c r="I2091" i="8"/>
  <c r="I2087" i="8"/>
  <c r="I2083" i="8"/>
  <c r="I2079" i="8"/>
  <c r="I2075" i="8"/>
  <c r="I2071" i="8"/>
  <c r="I2067" i="8"/>
  <c r="I2063" i="8"/>
  <c r="I2059" i="8"/>
  <c r="I2055" i="8"/>
  <c r="I2051" i="8"/>
  <c r="I2047" i="8"/>
  <c r="I2043" i="8"/>
  <c r="I2039" i="8"/>
  <c r="I2035" i="8"/>
  <c r="I2031" i="8"/>
  <c r="I2027" i="8"/>
  <c r="I2023" i="8"/>
  <c r="I2019" i="8"/>
  <c r="I2015" i="8"/>
  <c r="I2011" i="8"/>
  <c r="I2007" i="8"/>
  <c r="I2003" i="8"/>
  <c r="I1999" i="8"/>
  <c r="I1995" i="8"/>
  <c r="I1991" i="8"/>
  <c r="I1987" i="8"/>
  <c r="I1983" i="8"/>
  <c r="I1979" i="8"/>
  <c r="I1975" i="8"/>
  <c r="I1971" i="8"/>
  <c r="I1967" i="8"/>
  <c r="I1963" i="8"/>
  <c r="I1959" i="8"/>
  <c r="I1955" i="8"/>
  <c r="I1951" i="8"/>
  <c r="I1947" i="8"/>
  <c r="I1943" i="8"/>
  <c r="I1939" i="8"/>
  <c r="I1935" i="8"/>
  <c r="I1931" i="8"/>
  <c r="I1927" i="8"/>
  <c r="I1923" i="8"/>
  <c r="I1919" i="8"/>
  <c r="I1915" i="8"/>
  <c r="I1911" i="8"/>
  <c r="I1907" i="8"/>
  <c r="I1903" i="8"/>
  <c r="I1899" i="8"/>
  <c r="I1895" i="8"/>
  <c r="I1891" i="8"/>
  <c r="I1887" i="8"/>
  <c r="I1883" i="8"/>
  <c r="I1879" i="8"/>
  <c r="I1875" i="8"/>
  <c r="I1871" i="8"/>
  <c r="I1867" i="8"/>
  <c r="I1863" i="8"/>
  <c r="I1859" i="8"/>
  <c r="I1855" i="8"/>
  <c r="I1851" i="8"/>
  <c r="I1847" i="8"/>
  <c r="I1843" i="8"/>
  <c r="I1839" i="8"/>
  <c r="I1835" i="8"/>
  <c r="I1831" i="8"/>
  <c r="I1827" i="8"/>
  <c r="I1823" i="8"/>
  <c r="I1819" i="8"/>
  <c r="I1815" i="8"/>
  <c r="I1811" i="8"/>
  <c r="I1807" i="8"/>
  <c r="I1803" i="8"/>
  <c r="I1799" i="8"/>
  <c r="I1795" i="8"/>
  <c r="I1791" i="8"/>
  <c r="I1787" i="8"/>
  <c r="I1783" i="8"/>
  <c r="I1779" i="8"/>
  <c r="I1775" i="8"/>
  <c r="I1771" i="8"/>
  <c r="I1767" i="8"/>
  <c r="I1763" i="8"/>
  <c r="I1759" i="8"/>
  <c r="I1755" i="8"/>
  <c r="I1751" i="8"/>
  <c r="I1747" i="8"/>
  <c r="I1743" i="8"/>
  <c r="I1739" i="8"/>
  <c r="I1735" i="8"/>
  <c r="I1731" i="8"/>
  <c r="I1727" i="8"/>
  <c r="I1723" i="8"/>
  <c r="I1719" i="8"/>
  <c r="I1715" i="8"/>
  <c r="I1711" i="8"/>
  <c r="I1707" i="8"/>
  <c r="I1703" i="8"/>
  <c r="I1699" i="8"/>
  <c r="I1695" i="8"/>
  <c r="I1691" i="8"/>
  <c r="I1687" i="8"/>
  <c r="I1683" i="8"/>
  <c r="I1679" i="8"/>
  <c r="I1675" i="8"/>
  <c r="I1671" i="8"/>
  <c r="I1667" i="8"/>
  <c r="I1663" i="8"/>
  <c r="I1659" i="8"/>
  <c r="I1655" i="8"/>
  <c r="I1651" i="8"/>
  <c r="I1647" i="8"/>
  <c r="I1643" i="8"/>
  <c r="I1639" i="8"/>
  <c r="I1635" i="8"/>
  <c r="I1631" i="8"/>
  <c r="I1627" i="8"/>
  <c r="I1623" i="8"/>
  <c r="I1619" i="8"/>
  <c r="I1615" i="8"/>
  <c r="I1611" i="8"/>
  <c r="I1607" i="8"/>
  <c r="I1603" i="8"/>
  <c r="I1599" i="8"/>
  <c r="I1595" i="8"/>
  <c r="I1591" i="8"/>
  <c r="I1587" i="8"/>
  <c r="I1583" i="8"/>
  <c r="I1579" i="8"/>
  <c r="I1575" i="8"/>
  <c r="I1571" i="8"/>
  <c r="I1567" i="8"/>
  <c r="I1563" i="8"/>
  <c r="I1559" i="8"/>
  <c r="I1555" i="8"/>
  <c r="I1551" i="8"/>
  <c r="I1547" i="8"/>
  <c r="I1543" i="8"/>
  <c r="I1539" i="8"/>
  <c r="I1535" i="8"/>
  <c r="I1531" i="8"/>
  <c r="I1527" i="8"/>
  <c r="I1523" i="8"/>
  <c r="I1519" i="8"/>
  <c r="I1515" i="8"/>
  <c r="I1511" i="8"/>
  <c r="I1507" i="8"/>
  <c r="I1503" i="8"/>
  <c r="I1499" i="8"/>
  <c r="I1495" i="8"/>
  <c r="I1491" i="8"/>
  <c r="I1487" i="8"/>
  <c r="I1483" i="8"/>
  <c r="I1479" i="8"/>
  <c r="I1475" i="8"/>
  <c r="I1471" i="8"/>
  <c r="I1467" i="8"/>
  <c r="I1463" i="8"/>
  <c r="I1459" i="8"/>
  <c r="I1455" i="8"/>
  <c r="I1451" i="8"/>
  <c r="I1447" i="8"/>
  <c r="I1443" i="8"/>
  <c r="I1439" i="8"/>
  <c r="I1435" i="8"/>
  <c r="I1431" i="8"/>
  <c r="I1427" i="8"/>
  <c r="I1423" i="8"/>
  <c r="I1419" i="8"/>
  <c r="I1415" i="8"/>
  <c r="I1411" i="8"/>
  <c r="I1407" i="8"/>
  <c r="I1403" i="8"/>
  <c r="I1399" i="8"/>
  <c r="I1395" i="8"/>
  <c r="I1391" i="8"/>
  <c r="I1387" i="8"/>
  <c r="I1383" i="8"/>
  <c r="I1379" i="8"/>
  <c r="I1375" i="8"/>
  <c r="I1371" i="8"/>
  <c r="I1367" i="8"/>
  <c r="I1363" i="8"/>
  <c r="I1359" i="8"/>
  <c r="I1355" i="8"/>
  <c r="I1351" i="8"/>
  <c r="I1347" i="8"/>
  <c r="I1343" i="8"/>
  <c r="I1339" i="8"/>
  <c r="I1335" i="8"/>
  <c r="I1331" i="8"/>
  <c r="I1327" i="8"/>
  <c r="I4587" i="8"/>
  <c r="I4207" i="8"/>
  <c r="I3645" i="8"/>
  <c r="I3638" i="8"/>
  <c r="I3631" i="8"/>
  <c r="I3581" i="8"/>
  <c r="I3574" i="8"/>
  <c r="I3567" i="8"/>
  <c r="I3517" i="8"/>
  <c r="I3510" i="8"/>
  <c r="I3503" i="8"/>
  <c r="I3453" i="8"/>
  <c r="I3446" i="8"/>
  <c r="I3439" i="8"/>
  <c r="I3389" i="8"/>
  <c r="I3382" i="8"/>
  <c r="I3362" i="8"/>
  <c r="I3357" i="8"/>
  <c r="I3353" i="8"/>
  <c r="I3343" i="8"/>
  <c r="I3339" i="8"/>
  <c r="I3305" i="8"/>
  <c r="I3291" i="8"/>
  <c r="I3286" i="8"/>
  <c r="I3282" i="8"/>
  <c r="I3234" i="8"/>
  <c r="I3229" i="8"/>
  <c r="I3225" i="8"/>
  <c r="I3215" i="8"/>
  <c r="I3211" i="8"/>
  <c r="I3177" i="8"/>
  <c r="I3163" i="8"/>
  <c r="I3158" i="8"/>
  <c r="I3154" i="8"/>
  <c r="I3106" i="8"/>
  <c r="I3101" i="8"/>
  <c r="I3097" i="8"/>
  <c r="I3087" i="8"/>
  <c r="I3083" i="8"/>
  <c r="I3049" i="8"/>
  <c r="I3035" i="8"/>
  <c r="I3030" i="8"/>
  <c r="I3026" i="8"/>
  <c r="I2978" i="8"/>
  <c r="I2973" i="8"/>
  <c r="I2969" i="8"/>
  <c r="I2959" i="8"/>
  <c r="I2955" i="8"/>
  <c r="I2921" i="8"/>
  <c r="I2907" i="8"/>
  <c r="I2902" i="8"/>
  <c r="I2898" i="8"/>
  <c r="I2850" i="8"/>
  <c r="I2845" i="8"/>
  <c r="I2841" i="8"/>
  <c r="I2831" i="8"/>
  <c r="I2827" i="8"/>
  <c r="I2797" i="8"/>
  <c r="I2790" i="8"/>
  <c r="I2785" i="8"/>
  <c r="I2783" i="8"/>
  <c r="I2778" i="8"/>
  <c r="I2773" i="8"/>
  <c r="I2771" i="8"/>
  <c r="I2766" i="8"/>
  <c r="I2759" i="8"/>
  <c r="I2733" i="8"/>
  <c r="I2726" i="8"/>
  <c r="I2721" i="8"/>
  <c r="I2719" i="8"/>
  <c r="I2714" i="8"/>
  <c r="I2709" i="8"/>
  <c r="I2707" i="8"/>
  <c r="I2702" i="8"/>
  <c r="I2695" i="8"/>
  <c r="I2669" i="8"/>
  <c r="I2662" i="8"/>
  <c r="I2657" i="8"/>
  <c r="I2650" i="8"/>
  <c r="I2648" i="8"/>
  <c r="I2641" i="8"/>
  <c r="I2634" i="8"/>
  <c r="I2632" i="8"/>
  <c r="I2625" i="8"/>
  <c r="I2618" i="8"/>
  <c r="I2616" i="8"/>
  <c r="I2609" i="8"/>
  <c r="I2602" i="8"/>
  <c r="I2600" i="8"/>
  <c r="I2593" i="8"/>
  <c r="I2586" i="8"/>
  <c r="I2584" i="8"/>
  <c r="I2577" i="8"/>
  <c r="I2570" i="8"/>
  <c r="I2568" i="8"/>
  <c r="I2561" i="8"/>
  <c r="I2554" i="8"/>
  <c r="I2552" i="8"/>
  <c r="I2545" i="8"/>
  <c r="I2538" i="8"/>
  <c r="I2536" i="8"/>
  <c r="I2529" i="8"/>
  <c r="I2522" i="8"/>
  <c r="I2520" i="8"/>
  <c r="I2513" i="8"/>
  <c r="I2506" i="8"/>
  <c r="I2504" i="8"/>
  <c r="I2497" i="8"/>
  <c r="I2490" i="8"/>
  <c r="I2488" i="8"/>
  <c r="I2481" i="8"/>
  <c r="I2474" i="8"/>
  <c r="I2472" i="8"/>
  <c r="I2465" i="8"/>
  <c r="I2458" i="8"/>
  <c r="I2456" i="8"/>
  <c r="I2449" i="8"/>
  <c r="I2442" i="8"/>
  <c r="I2440" i="8"/>
  <c r="I2433" i="8"/>
  <c r="I2426" i="8"/>
  <c r="I2424" i="8"/>
  <c r="I2417" i="8"/>
  <c r="I2410" i="8"/>
  <c r="I2408" i="8"/>
  <c r="I2401" i="8"/>
  <c r="I2394" i="8"/>
  <c r="I2392" i="8"/>
  <c r="I2385" i="8"/>
  <c r="I2378" i="8"/>
  <c r="I2376" i="8"/>
  <c r="I2369" i="8"/>
  <c r="I2362" i="8"/>
  <c r="I2360" i="8"/>
  <c r="I2353" i="8"/>
  <c r="I2346" i="8"/>
  <c r="I2344" i="8"/>
  <c r="I2337" i="8"/>
  <c r="I2330" i="8"/>
  <c r="I2328" i="8"/>
  <c r="I2321" i="8"/>
  <c r="I2314" i="8"/>
  <c r="I2312" i="8"/>
  <c r="I2305" i="8"/>
  <c r="I2298" i="8"/>
  <c r="I2296" i="8"/>
  <c r="I2289" i="8"/>
  <c r="I2282" i="8"/>
  <c r="I2280" i="8"/>
  <c r="I2273" i="8"/>
  <c r="I2266" i="8"/>
  <c r="I2264" i="8"/>
  <c r="I2257" i="8"/>
  <c r="I2250" i="8"/>
  <c r="I2248" i="8"/>
  <c r="I2241" i="8"/>
  <c r="I2234" i="8"/>
  <c r="I2232" i="8"/>
  <c r="I2225" i="8"/>
  <c r="I2218" i="8"/>
  <c r="I2216" i="8"/>
  <c r="I2209" i="8"/>
  <c r="I2202" i="8"/>
  <c r="I2200" i="8"/>
  <c r="I2193" i="8"/>
  <c r="I2186" i="8"/>
  <c r="I2184" i="8"/>
  <c r="I2177" i="8"/>
  <c r="I2170" i="8"/>
  <c r="I2168" i="8"/>
  <c r="I2161" i="8"/>
  <c r="I2154" i="8"/>
  <c r="I2152" i="8"/>
  <c r="I2145" i="8"/>
  <c r="I2138" i="8"/>
  <c r="I2136" i="8"/>
  <c r="I2132" i="8"/>
  <c r="I2128" i="8"/>
  <c r="I2124" i="8"/>
  <c r="I2120" i="8"/>
  <c r="I2116" i="8"/>
  <c r="I2112" i="8"/>
  <c r="I2108" i="8"/>
  <c r="I2104" i="8"/>
  <c r="I2100" i="8"/>
  <c r="I2096" i="8"/>
  <c r="I2092" i="8"/>
  <c r="I2088" i="8"/>
  <c r="I2084" i="8"/>
  <c r="I2080" i="8"/>
  <c r="I2076" i="8"/>
  <c r="I2072" i="8"/>
  <c r="I2068" i="8"/>
  <c r="I2064" i="8"/>
  <c r="I2060" i="8"/>
  <c r="I2056" i="8"/>
  <c r="I2052" i="8"/>
  <c r="I2048" i="8"/>
  <c r="I2044" i="8"/>
  <c r="I2040" i="8"/>
  <c r="I2036" i="8"/>
  <c r="I2032" i="8"/>
  <c r="I2028" i="8"/>
  <c r="I2024" i="8"/>
  <c r="I2020" i="8"/>
  <c r="I2016" i="8"/>
  <c r="I2012" i="8"/>
  <c r="I2008" i="8"/>
  <c r="I2004" i="8"/>
  <c r="I2000" i="8"/>
  <c r="I1996" i="8"/>
  <c r="I1992" i="8"/>
  <c r="I1988" i="8"/>
  <c r="I1984" i="8"/>
  <c r="I1980" i="8"/>
  <c r="I1976" i="8"/>
  <c r="I1972" i="8"/>
  <c r="I1968" i="8"/>
  <c r="I1964" i="8"/>
  <c r="I1960" i="8"/>
  <c r="I1956" i="8"/>
  <c r="I1952" i="8"/>
  <c r="I1948" i="8"/>
  <c r="I1944" i="8"/>
  <c r="I1940" i="8"/>
  <c r="I1936" i="8"/>
  <c r="I1932" i="8"/>
  <c r="I1928" i="8"/>
  <c r="I1924" i="8"/>
  <c r="I1920" i="8"/>
  <c r="I1916" i="8"/>
  <c r="I1912" i="8"/>
  <c r="I1908" i="8"/>
  <c r="I1904" i="8"/>
  <c r="I1900" i="8"/>
  <c r="I1896" i="8"/>
  <c r="I1892" i="8"/>
  <c r="I1888" i="8"/>
  <c r="I1884" i="8"/>
  <c r="I1880" i="8"/>
  <c r="I1876" i="8"/>
  <c r="I1872" i="8"/>
  <c r="I1868" i="8"/>
  <c r="I1864" i="8"/>
  <c r="I1860" i="8"/>
  <c r="I1856" i="8"/>
  <c r="I1852" i="8"/>
  <c r="I1848" i="8"/>
  <c r="I1844" i="8"/>
  <c r="I1840" i="8"/>
  <c r="I1836" i="8"/>
  <c r="I1832" i="8"/>
  <c r="I1828" i="8"/>
  <c r="I1824" i="8"/>
  <c r="I1820" i="8"/>
  <c r="I1816" i="8"/>
  <c r="I1812" i="8"/>
  <c r="I1808" i="8"/>
  <c r="I1804" i="8"/>
  <c r="I1800" i="8"/>
  <c r="I1796" i="8"/>
  <c r="I1792" i="8"/>
  <c r="I1788" i="8"/>
  <c r="I1784" i="8"/>
  <c r="I1780" i="8"/>
  <c r="I1776" i="8"/>
  <c r="I1772" i="8"/>
  <c r="I1768" i="8"/>
  <c r="I1764" i="8"/>
  <c r="I1760" i="8"/>
  <c r="I1756" i="8"/>
  <c r="I1752" i="8"/>
  <c r="I1748" i="8"/>
  <c r="I1744" i="8"/>
  <c r="I1740" i="8"/>
  <c r="I1736" i="8"/>
  <c r="I1732" i="8"/>
  <c r="I1728" i="8"/>
  <c r="I1724" i="8"/>
  <c r="I1720" i="8"/>
  <c r="I1716" i="8"/>
  <c r="I1712" i="8"/>
  <c r="I1708" i="8"/>
  <c r="I1704" i="8"/>
  <c r="I1700" i="8"/>
  <c r="I1696" i="8"/>
  <c r="I1692" i="8"/>
  <c r="I1688" i="8"/>
  <c r="I1684" i="8"/>
  <c r="I1680" i="8"/>
  <c r="I1676" i="8"/>
  <c r="I1672" i="8"/>
  <c r="I1668" i="8"/>
  <c r="I1664" i="8"/>
  <c r="I1660" i="8"/>
  <c r="I1656" i="8"/>
  <c r="I1652" i="8"/>
  <c r="I1648" i="8"/>
  <c r="I1644" i="8"/>
  <c r="I1640" i="8"/>
  <c r="I1636" i="8"/>
  <c r="I1632" i="8"/>
  <c r="I1628" i="8"/>
  <c r="I1624" i="8"/>
  <c r="I1620" i="8"/>
  <c r="I1616" i="8"/>
  <c r="I1612" i="8"/>
  <c r="I1608" i="8"/>
  <c r="I1604" i="8"/>
  <c r="I1600" i="8"/>
  <c r="I1596" i="8"/>
  <c r="I1592" i="8"/>
  <c r="I1588" i="8"/>
  <c r="I1584" i="8"/>
  <c r="I1580" i="8"/>
  <c r="I1576" i="8"/>
  <c r="I1572" i="8"/>
  <c r="I1568" i="8"/>
  <c r="I1564" i="8"/>
  <c r="I1560" i="8"/>
  <c r="I1556" i="8"/>
  <c r="I1552" i="8"/>
  <c r="I1548" i="8"/>
  <c r="I1544" i="8"/>
  <c r="I1540" i="8"/>
  <c r="I1536" i="8"/>
  <c r="I1532" i="8"/>
  <c r="I1528" i="8"/>
  <c r="I1524" i="8"/>
  <c r="I1520" i="8"/>
  <c r="I1516" i="8"/>
  <c r="I1512" i="8"/>
  <c r="I1508" i="8"/>
  <c r="I1504" i="8"/>
  <c r="I1500" i="8"/>
  <c r="I1496" i="8"/>
  <c r="I1492" i="8"/>
  <c r="I1488" i="8"/>
  <c r="I1484" i="8"/>
  <c r="I1480" i="8"/>
  <c r="I1476" i="8"/>
  <c r="I1472" i="8"/>
  <c r="I1468" i="8"/>
  <c r="I1464" i="8"/>
  <c r="I1460" i="8"/>
  <c r="I1456" i="8"/>
  <c r="I1452" i="8"/>
  <c r="I1448" i="8"/>
  <c r="I1444" i="8"/>
  <c r="I1440" i="8"/>
  <c r="I1436" i="8"/>
  <c r="I1432" i="8"/>
  <c r="I1428" i="8"/>
  <c r="I1424" i="8"/>
  <c r="I1420" i="8"/>
  <c r="I1416" i="8"/>
  <c r="I1412" i="8"/>
  <c r="I1408" i="8"/>
  <c r="I1404" i="8"/>
  <c r="I1400" i="8"/>
  <c r="I1396" i="8"/>
  <c r="I1392" i="8"/>
  <c r="I1388" i="8"/>
  <c r="I1384" i="8"/>
  <c r="I1380" i="8"/>
  <c r="I1376" i="8"/>
  <c r="I1372" i="8"/>
  <c r="I1368" i="8"/>
  <c r="I1364" i="8"/>
  <c r="I1360" i="8"/>
  <c r="I1356" i="8"/>
  <c r="I1352" i="8"/>
  <c r="I1348" i="8"/>
  <c r="I1344" i="8"/>
  <c r="I1340" i="8"/>
  <c r="I1336" i="8"/>
  <c r="I1332" i="8"/>
  <c r="I1328" i="8"/>
  <c r="I1324" i="8"/>
  <c r="I1320" i="8"/>
  <c r="I1316" i="8"/>
  <c r="I1312" i="8"/>
  <c r="I1308" i="8"/>
  <c r="I1304" i="8"/>
  <c r="I1300" i="8"/>
  <c r="I1296" i="8"/>
  <c r="I1292" i="8"/>
  <c r="I1288" i="8"/>
  <c r="I1284" i="8"/>
  <c r="I1280" i="8"/>
  <c r="I1276" i="8"/>
  <c r="I1272" i="8"/>
  <c r="I1268" i="8"/>
  <c r="I1264" i="8"/>
  <c r="I1260" i="8"/>
  <c r="I1256" i="8"/>
  <c r="I1252" i="8"/>
  <c r="I1248" i="8"/>
  <c r="I1244" i="8"/>
  <c r="I1240" i="8"/>
  <c r="I1236" i="8"/>
  <c r="I1232" i="8"/>
  <c r="I1228" i="8"/>
  <c r="I1224" i="8"/>
  <c r="I1220" i="8"/>
  <c r="I1216" i="8"/>
  <c r="I1212" i="8"/>
  <c r="I1208" i="8"/>
  <c r="I1204" i="8"/>
  <c r="I1200" i="8"/>
  <c r="I1196" i="8"/>
  <c r="I1192" i="8"/>
  <c r="I1188" i="8"/>
  <c r="I1184" i="8"/>
  <c r="I1180" i="8"/>
  <c r="I1176" i="8"/>
  <c r="I1172" i="8"/>
  <c r="I1168" i="8"/>
  <c r="I1164" i="8"/>
  <c r="I1160" i="8"/>
  <c r="I1156" i="8"/>
  <c r="I1152" i="8"/>
  <c r="I1148" i="8"/>
  <c r="I1144" i="8"/>
  <c r="I1140" i="8"/>
  <c r="I1136" i="8"/>
  <c r="I1132" i="8"/>
  <c r="I1128" i="8"/>
  <c r="I1124" i="8"/>
  <c r="I1120" i="8"/>
  <c r="I1116" i="8"/>
  <c r="I1112" i="8"/>
  <c r="I1108" i="8"/>
  <c r="I1104" i="8"/>
  <c r="I1100" i="8"/>
  <c r="I1096" i="8"/>
  <c r="I1092" i="8"/>
  <c r="I1088" i="8"/>
  <c r="I1084" i="8"/>
  <c r="I1080" i="8"/>
  <c r="I1076" i="8"/>
  <c r="I1072" i="8"/>
  <c r="I1068" i="8"/>
  <c r="I1064" i="8"/>
  <c r="I1060" i="8"/>
  <c r="I1056" i="8"/>
  <c r="I1052" i="8"/>
  <c r="I1048" i="8"/>
  <c r="I4549" i="8"/>
  <c r="I4249" i="8"/>
  <c r="I4155" i="8"/>
  <c r="I3666" i="8"/>
  <c r="I3609" i="8"/>
  <c r="I3595" i="8"/>
  <c r="I3538" i="8"/>
  <c r="I3481" i="8"/>
  <c r="I3467" i="8"/>
  <c r="I3410" i="8"/>
  <c r="I3371" i="8"/>
  <c r="I3323" i="8"/>
  <c r="I3314" i="8"/>
  <c r="I3266" i="8"/>
  <c r="I3257" i="8"/>
  <c r="I3247" i="8"/>
  <c r="I3209" i="8"/>
  <c r="I3190" i="8"/>
  <c r="I3133" i="8"/>
  <c r="I3115" i="8"/>
  <c r="I3067" i="8"/>
  <c r="I3058" i="8"/>
  <c r="I3010" i="8"/>
  <c r="I3001" i="8"/>
  <c r="I2991" i="8"/>
  <c r="I2953" i="8"/>
  <c r="I2934" i="8"/>
  <c r="I2877" i="8"/>
  <c r="I2859" i="8"/>
  <c r="I2811" i="8"/>
  <c r="I2806" i="8"/>
  <c r="I2801" i="8"/>
  <c r="I2787" i="8"/>
  <c r="I2782" i="8"/>
  <c r="I2749" i="8"/>
  <c r="I2735" i="8"/>
  <c r="I2730" i="8"/>
  <c r="I2725" i="8"/>
  <c r="I2711" i="8"/>
  <c r="I2678" i="8"/>
  <c r="I2673" i="8"/>
  <c r="I2659" i="8"/>
  <c r="I2644" i="8"/>
  <c r="I2637" i="8"/>
  <c r="I2630" i="8"/>
  <c r="I2612" i="8"/>
  <c r="I2605" i="8"/>
  <c r="I2598" i="8"/>
  <c r="I2580" i="8"/>
  <c r="I2573" i="8"/>
  <c r="I2566" i="8"/>
  <c r="I2548" i="8"/>
  <c r="I2541" i="8"/>
  <c r="I2534" i="8"/>
  <c r="I2516" i="8"/>
  <c r="I2509" i="8"/>
  <c r="I2502" i="8"/>
  <c r="I2484" i="8"/>
  <c r="I2477" i="8"/>
  <c r="I2470" i="8"/>
  <c r="I2452" i="8"/>
  <c r="I2445" i="8"/>
  <c r="I2438" i="8"/>
  <c r="I2420" i="8"/>
  <c r="I2413" i="8"/>
  <c r="I2406" i="8"/>
  <c r="I2388" i="8"/>
  <c r="I2381" i="8"/>
  <c r="I2374" i="8"/>
  <c r="I2356" i="8"/>
  <c r="I2349" i="8"/>
  <c r="I2342" i="8"/>
  <c r="I2324" i="8"/>
  <c r="I2317" i="8"/>
  <c r="I2310" i="8"/>
  <c r="I2292" i="8"/>
  <c r="I2285" i="8"/>
  <c r="I2278" i="8"/>
  <c r="I2260" i="8"/>
  <c r="I2253" i="8"/>
  <c r="I2246" i="8"/>
  <c r="I2228" i="8"/>
  <c r="I2221" i="8"/>
  <c r="I2214" i="8"/>
  <c r="I2196" i="8"/>
  <c r="I2189" i="8"/>
  <c r="I2182" i="8"/>
  <c r="I2164" i="8"/>
  <c r="I2157" i="8"/>
  <c r="I2150" i="8"/>
  <c r="I2133" i="8"/>
  <c r="I2125" i="8"/>
  <c r="I2117" i="8"/>
  <c r="I2109" i="8"/>
  <c r="I2101" i="8"/>
  <c r="I2093" i="8"/>
  <c r="I2085" i="8"/>
  <c r="I2077" i="8"/>
  <c r="I2069" i="8"/>
  <c r="I2061" i="8"/>
  <c r="I2053" i="8"/>
  <c r="I2045" i="8"/>
  <c r="I2037" i="8"/>
  <c r="I2029" i="8"/>
  <c r="I2021" i="8"/>
  <c r="I2013" i="8"/>
  <c r="I2005" i="8"/>
  <c r="I1997" i="8"/>
  <c r="I1989" i="8"/>
  <c r="I1981" i="8"/>
  <c r="I1973" i="8"/>
  <c r="I1965" i="8"/>
  <c r="I1957" i="8"/>
  <c r="I1949" i="8"/>
  <c r="I1941" i="8"/>
  <c r="I1933" i="8"/>
  <c r="I1925" i="8"/>
  <c r="I1917" i="8"/>
  <c r="I1909" i="8"/>
  <c r="I1901" i="8"/>
  <c r="I1893" i="8"/>
  <c r="I1885" i="8"/>
  <c r="I1877" i="8"/>
  <c r="I1869" i="8"/>
  <c r="I1861" i="8"/>
  <c r="I1853" i="8"/>
  <c r="I1845" i="8"/>
  <c r="I1837" i="8"/>
  <c r="I1829" i="8"/>
  <c r="I1821" i="8"/>
  <c r="I1813" i="8"/>
  <c r="I1805" i="8"/>
  <c r="I1797" i="8"/>
  <c r="I1789" i="8"/>
  <c r="I1781" i="8"/>
  <c r="I1773" i="8"/>
  <c r="I1765" i="8"/>
  <c r="I1757" i="8"/>
  <c r="I1749" i="8"/>
  <c r="I1741" i="8"/>
  <c r="I1733" i="8"/>
  <c r="I1725" i="8"/>
  <c r="I1717" i="8"/>
  <c r="I1709" i="8"/>
  <c r="I1701" i="8"/>
  <c r="I1693" i="8"/>
  <c r="I1685" i="8"/>
  <c r="I1677" i="8"/>
  <c r="I1669" i="8"/>
  <c r="I1661" i="8"/>
  <c r="I1653" i="8"/>
  <c r="I1645" i="8"/>
  <c r="I1637" i="8"/>
  <c r="I1629" i="8"/>
  <c r="I1621" i="8"/>
  <c r="I1613" i="8"/>
  <c r="I1605" i="8"/>
  <c r="I1597" i="8"/>
  <c r="I1589" i="8"/>
  <c r="I1581" i="8"/>
  <c r="I1573" i="8"/>
  <c r="I1565" i="8"/>
  <c r="I1557" i="8"/>
  <c r="I1549" i="8"/>
  <c r="I1541" i="8"/>
  <c r="I1533" i="8"/>
  <c r="I1525" i="8"/>
  <c r="I1517" i="8"/>
  <c r="I1509" i="8"/>
  <c r="I1501" i="8"/>
  <c r="I1493" i="8"/>
  <c r="I1485" i="8"/>
  <c r="I1477" i="8"/>
  <c r="I1469" i="8"/>
  <c r="I1461" i="8"/>
  <c r="I1453" i="8"/>
  <c r="I1445" i="8"/>
  <c r="I1437" i="8"/>
  <c r="I1429" i="8"/>
  <c r="I1421" i="8"/>
  <c r="I1413" i="8"/>
  <c r="I1405" i="8"/>
  <c r="I1397" i="8"/>
  <c r="I1389" i="8"/>
  <c r="I1381" i="8"/>
  <c r="I1373" i="8"/>
  <c r="I1365" i="8"/>
  <c r="I1357" i="8"/>
  <c r="I1349" i="8"/>
  <c r="I1341" i="8"/>
  <c r="I1333" i="8"/>
  <c r="I1325" i="8"/>
  <c r="I1323" i="8"/>
  <c r="I1321" i="8"/>
  <c r="I1314" i="8"/>
  <c r="I1307" i="8"/>
  <c r="I1305" i="8"/>
  <c r="I1298" i="8"/>
  <c r="I1291" i="8"/>
  <c r="I1289" i="8"/>
  <c r="I1282" i="8"/>
  <c r="I1275" i="8"/>
  <c r="I1273" i="8"/>
  <c r="I1266" i="8"/>
  <c r="I1259" i="8"/>
  <c r="I1257" i="8"/>
  <c r="I1250" i="8"/>
  <c r="I1243" i="8"/>
  <c r="I1241" i="8"/>
  <c r="I1234" i="8"/>
  <c r="I1227" i="8"/>
  <c r="I1225" i="8"/>
  <c r="I1218" i="8"/>
  <c r="I1211" i="8"/>
  <c r="I1209" i="8"/>
  <c r="I1202" i="8"/>
  <c r="I1195" i="8"/>
  <c r="I1193" i="8"/>
  <c r="I1186" i="8"/>
  <c r="I1179" i="8"/>
  <c r="I1177" i="8"/>
  <c r="I1170" i="8"/>
  <c r="I1163" i="8"/>
  <c r="I1161" i="8"/>
  <c r="I1154" i="8"/>
  <c r="I1147" i="8"/>
  <c r="I1145" i="8"/>
  <c r="I1138" i="8"/>
  <c r="I1131" i="8"/>
  <c r="I1129" i="8"/>
  <c r="I1122" i="8"/>
  <c r="I1115" i="8"/>
  <c r="I1113" i="8"/>
  <c r="I1106" i="8"/>
  <c r="I1099" i="8"/>
  <c r="I1097" i="8"/>
  <c r="I1090" i="8"/>
  <c r="I1083" i="8"/>
  <c r="I1081" i="8"/>
  <c r="I1074" i="8"/>
  <c r="I1067" i="8"/>
  <c r="I1065" i="8"/>
  <c r="I1058" i="8"/>
  <c r="I1051" i="8"/>
  <c r="I1049" i="8"/>
  <c r="I1044" i="8"/>
  <c r="I1040" i="8"/>
  <c r="I1036" i="8"/>
  <c r="I1032" i="8"/>
  <c r="I1028" i="8"/>
  <c r="I1024" i="8"/>
  <c r="I1020" i="8"/>
  <c r="I1016" i="8"/>
  <c r="I1012" i="8"/>
  <c r="I1008" i="8"/>
  <c r="I1004" i="8"/>
  <c r="I1000" i="8"/>
  <c r="I996" i="8"/>
  <c r="I992" i="8"/>
  <c r="I988" i="8"/>
  <c r="I984" i="8"/>
  <c r="I980" i="8"/>
  <c r="I976" i="8"/>
  <c r="I972" i="8"/>
  <c r="I968" i="8"/>
  <c r="I964" i="8"/>
  <c r="I960" i="8"/>
  <c r="I956" i="8"/>
  <c r="I952" i="8"/>
  <c r="E10" i="8"/>
  <c r="C11" i="8" s="1"/>
  <c r="I3602" i="8"/>
  <c r="I3545" i="8"/>
  <c r="I3531" i="8"/>
  <c r="I3474" i="8"/>
  <c r="I3417" i="8"/>
  <c r="I3261" i="8"/>
  <c r="I3186" i="8"/>
  <c r="I3138" i="8"/>
  <c r="I3119" i="8"/>
  <c r="I3081" i="8"/>
  <c r="I3005" i="8"/>
  <c r="I2939" i="8"/>
  <c r="I2930" i="8"/>
  <c r="I2882" i="8"/>
  <c r="I2863" i="8"/>
  <c r="I2742" i="8"/>
  <c r="I2723" i="8"/>
  <c r="I2718" i="8"/>
  <c r="I2671" i="8"/>
  <c r="I2661" i="8"/>
  <c r="I2621" i="8"/>
  <c r="I2614" i="8"/>
  <c r="I2564" i="8"/>
  <c r="I2557" i="8"/>
  <c r="I2500" i="8"/>
  <c r="I2468" i="8"/>
  <c r="I2461" i="8"/>
  <c r="I2454" i="8"/>
  <c r="I2436" i="8"/>
  <c r="I2429" i="8"/>
  <c r="I2422" i="8"/>
  <c r="I2390" i="8"/>
  <c r="I2372" i="8"/>
  <c r="I2358" i="8"/>
  <c r="I2333" i="8"/>
  <c r="I2326" i="8"/>
  <c r="I2308" i="8"/>
  <c r="I2269" i="8"/>
  <c r="I2262" i="8"/>
  <c r="I2244" i="8"/>
  <c r="I2230" i="8"/>
  <c r="I2212" i="8"/>
  <c r="I2148" i="8"/>
  <c r="I2113" i="8"/>
  <c r="I2105" i="8"/>
  <c r="I2097" i="8"/>
  <c r="I2089" i="8"/>
  <c r="I2073" i="8"/>
  <c r="I2065" i="8"/>
  <c r="I2057" i="8"/>
  <c r="I2025" i="8"/>
  <c r="I2017" i="8"/>
  <c r="I2009" i="8"/>
  <c r="I1969" i="8"/>
  <c r="I1961" i="8"/>
  <c r="I1953" i="8"/>
  <c r="I1945" i="8"/>
  <c r="I1929" i="8"/>
  <c r="I1921" i="8"/>
  <c r="I1913" i="8"/>
  <c r="I1905" i="8"/>
  <c r="I1857" i="8"/>
  <c r="I1849" i="8"/>
  <c r="I1841" i="8"/>
  <c r="I1825" i="8"/>
  <c r="I1817" i="8"/>
  <c r="I1809" i="8"/>
  <c r="I1753" i="8"/>
  <c r="I1745" i="8"/>
  <c r="I1697" i="8"/>
  <c r="I1641" i="8"/>
  <c r="I1625" i="8"/>
  <c r="I1609" i="8"/>
  <c r="I1545" i="8"/>
  <c r="I1537" i="8"/>
  <c r="I1521" i="8"/>
  <c r="I1513" i="8"/>
  <c r="I1489" i="8"/>
  <c r="I1473" i="8"/>
  <c r="I1465" i="8"/>
  <c r="I1449" i="8"/>
  <c r="I1425" i="8"/>
  <c r="I1409" i="8"/>
  <c r="I1353" i="8"/>
  <c r="I1329" i="8"/>
  <c r="I1322" i="8"/>
  <c r="I1313" i="8"/>
  <c r="I1299" i="8"/>
  <c r="I1283" i="8"/>
  <c r="I1265" i="8"/>
  <c r="I1258" i="8"/>
  <c r="I1251" i="8"/>
  <c r="I1249" i="8"/>
  <c r="I1242" i="8"/>
  <c r="I1226" i="8"/>
  <c r="I1217" i="8"/>
  <c r="I1210" i="8"/>
  <c r="I1203" i="8"/>
  <c r="I1185" i="8"/>
  <c r="I1178" i="8"/>
  <c r="I1169" i="8"/>
  <c r="I1153" i="8"/>
  <c r="I1146" i="8"/>
  <c r="I1098" i="8"/>
  <c r="I1091" i="8"/>
  <c r="I1066" i="8"/>
  <c r="I1059" i="8"/>
  <c r="I1034" i="8"/>
  <c r="I1030" i="8"/>
  <c r="I1022" i="8"/>
  <c r="I1010" i="8"/>
  <c r="I1006" i="8"/>
  <c r="I1002" i="8"/>
  <c r="I994" i="8"/>
  <c r="I990" i="8"/>
  <c r="I982" i="8"/>
  <c r="I974" i="8"/>
  <c r="I966" i="8"/>
  <c r="I958" i="8"/>
  <c r="I4184" i="8"/>
  <c r="I3670" i="8"/>
  <c r="I3599" i="8"/>
  <c r="I3298" i="8"/>
  <c r="I3099" i="8"/>
  <c r="I3090" i="8"/>
  <c r="I3033" i="8"/>
  <c r="I3023" i="8"/>
  <c r="I2985" i="8"/>
  <c r="I2909" i="8"/>
  <c r="I2803" i="8"/>
  <c r="I2798" i="8"/>
  <c r="I2765" i="8"/>
  <c r="I2751" i="8"/>
  <c r="I2746" i="8"/>
  <c r="I2727" i="8"/>
  <c r="I2694" i="8"/>
  <c r="I2689" i="8"/>
  <c r="I2675" i="8"/>
  <c r="I2656" i="8"/>
  <c r="I2624" i="8"/>
  <c r="I2578" i="8"/>
  <c r="I2560" i="8"/>
  <c r="I2553" i="8"/>
  <c r="I2546" i="8"/>
  <c r="I2528" i="8"/>
  <c r="I2496" i="8"/>
  <c r="I2482" i="8"/>
  <c r="I2464" i="8"/>
  <c r="I2457" i="8"/>
  <c r="I2432" i="8"/>
  <c r="I2425" i="8"/>
  <c r="I2418" i="8"/>
  <c r="I2400" i="8"/>
  <c r="I2393" i="8"/>
  <c r="I2386" i="8"/>
  <c r="I2368" i="8"/>
  <c r="I2361" i="8"/>
  <c r="I2354" i="8"/>
  <c r="I2336" i="8"/>
  <c r="I2329" i="8"/>
  <c r="I3663" i="8"/>
  <c r="I3606" i="8"/>
  <c r="I3549" i="8"/>
  <c r="I3535" i="8"/>
  <c r="I3478" i="8"/>
  <c r="I3421" i="8"/>
  <c r="I3407" i="8"/>
  <c r="I3369" i="8"/>
  <c r="I3350" i="8"/>
  <c r="I3293" i="8"/>
  <c r="I3275" i="8"/>
  <c r="I3227" i="8"/>
  <c r="I3218" i="8"/>
  <c r="I3170" i="8"/>
  <c r="I3161" i="8"/>
  <c r="I3151" i="8"/>
  <c r="I3113" i="8"/>
  <c r="I3094" i="8"/>
  <c r="I3037" i="8"/>
  <c r="I3019" i="8"/>
  <c r="I2971" i="8"/>
  <c r="I2962" i="8"/>
  <c r="I2914" i="8"/>
  <c r="I2905" i="8"/>
  <c r="I2895" i="8"/>
  <c r="I2857" i="8"/>
  <c r="I2838" i="8"/>
  <c r="I2805" i="8"/>
  <c r="I2791" i="8"/>
  <c r="I2758" i="8"/>
  <c r="I2753" i="8"/>
  <c r="I2739" i="8"/>
  <c r="I2734" i="8"/>
  <c r="I2701" i="8"/>
  <c r="I2687" i="8"/>
  <c r="I2682" i="8"/>
  <c r="I2677" i="8"/>
  <c r="I2663" i="8"/>
  <c r="I2640" i="8"/>
  <c r="I2633" i="8"/>
  <c r="I2626" i="8"/>
  <c r="I2608" i="8"/>
  <c r="I2601" i="8"/>
  <c r="I2594" i="8"/>
  <c r="I2576" i="8"/>
  <c r="I2569" i="8"/>
  <c r="I2562" i="8"/>
  <c r="I2544" i="8"/>
  <c r="I2537" i="8"/>
  <c r="I2530" i="8"/>
  <c r="I2512" i="8"/>
  <c r="I2505" i="8"/>
  <c r="I2498" i="8"/>
  <c r="I2480" i="8"/>
  <c r="I2473" i="8"/>
  <c r="I2466" i="8"/>
  <c r="I2448" i="8"/>
  <c r="I2441" i="8"/>
  <c r="I2434" i="8"/>
  <c r="I2416" i="8"/>
  <c r="I2409" i="8"/>
  <c r="I2402" i="8"/>
  <c r="I2384" i="8"/>
  <c r="I2377" i="8"/>
  <c r="I2370" i="8"/>
  <c r="I2352" i="8"/>
  <c r="I2345" i="8"/>
  <c r="I2338" i="8"/>
  <c r="I2320" i="8"/>
  <c r="I2313" i="8"/>
  <c r="I2306" i="8"/>
  <c r="I2288" i="8"/>
  <c r="I2281" i="8"/>
  <c r="I2274" i="8"/>
  <c r="I2256" i="8"/>
  <c r="I2249" i="8"/>
  <c r="I2242" i="8"/>
  <c r="I2224" i="8"/>
  <c r="I2217" i="8"/>
  <c r="I2210" i="8"/>
  <c r="I2192" i="8"/>
  <c r="I2185" i="8"/>
  <c r="I2178" i="8"/>
  <c r="I2160" i="8"/>
  <c r="I2153" i="8"/>
  <c r="I2146" i="8"/>
  <c r="I2130" i="8"/>
  <c r="I2122" i="8"/>
  <c r="I2114" i="8"/>
  <c r="I2106" i="8"/>
  <c r="I2098" i="8"/>
  <c r="I2090" i="8"/>
  <c r="I2082" i="8"/>
  <c r="I2074" i="8"/>
  <c r="I2066" i="8"/>
  <c r="I2058" i="8"/>
  <c r="I2050" i="8"/>
  <c r="I2042" i="8"/>
  <c r="I2034" i="8"/>
  <c r="I2026" i="8"/>
  <c r="I2018" i="8"/>
  <c r="I2010" i="8"/>
  <c r="I2002" i="8"/>
  <c r="I1994" i="8"/>
  <c r="I1986" i="8"/>
  <c r="I1978" i="8"/>
  <c r="I1970" i="8"/>
  <c r="I1962" i="8"/>
  <c r="I1954" i="8"/>
  <c r="I1946" i="8"/>
  <c r="I1938" i="8"/>
  <c r="I1930" i="8"/>
  <c r="I1922" i="8"/>
  <c r="I1914" i="8"/>
  <c r="I1906" i="8"/>
  <c r="I1898" i="8"/>
  <c r="I1890" i="8"/>
  <c r="I1882" i="8"/>
  <c r="I1874" i="8"/>
  <c r="I1866" i="8"/>
  <c r="I1858" i="8"/>
  <c r="I1850" i="8"/>
  <c r="I1842" i="8"/>
  <c r="I1834" i="8"/>
  <c r="I1826" i="8"/>
  <c r="I1818" i="8"/>
  <c r="I1810" i="8"/>
  <c r="I1802" i="8"/>
  <c r="I1794" i="8"/>
  <c r="I1786" i="8"/>
  <c r="I1778" i="8"/>
  <c r="I1770" i="8"/>
  <c r="I1762" i="8"/>
  <c r="I1754" i="8"/>
  <c r="I1746" i="8"/>
  <c r="I1738" i="8"/>
  <c r="I1730" i="8"/>
  <c r="I1722" i="8"/>
  <c r="I1714" i="8"/>
  <c r="I1706" i="8"/>
  <c r="I1698" i="8"/>
  <c r="I1690" i="8"/>
  <c r="I1682" i="8"/>
  <c r="I1674" i="8"/>
  <c r="I1666" i="8"/>
  <c r="I1658" i="8"/>
  <c r="I1650" i="8"/>
  <c r="I1642" i="8"/>
  <c r="I1634" i="8"/>
  <c r="I1626" i="8"/>
  <c r="I1618" i="8"/>
  <c r="I1610" i="8"/>
  <c r="I1602" i="8"/>
  <c r="I1594" i="8"/>
  <c r="I1586" i="8"/>
  <c r="I1578" i="8"/>
  <c r="I1570" i="8"/>
  <c r="I1562" i="8"/>
  <c r="I1554" i="8"/>
  <c r="I1546" i="8"/>
  <c r="I1538" i="8"/>
  <c r="I1530" i="8"/>
  <c r="I1522" i="8"/>
  <c r="I1514" i="8"/>
  <c r="I1506" i="8"/>
  <c r="I1498" i="8"/>
  <c r="I1490" i="8"/>
  <c r="I1482" i="8"/>
  <c r="I1474" i="8"/>
  <c r="I1466" i="8"/>
  <c r="I1458" i="8"/>
  <c r="I1450" i="8"/>
  <c r="I1442" i="8"/>
  <c r="I1434" i="8"/>
  <c r="I1426" i="8"/>
  <c r="I1418" i="8"/>
  <c r="I1410" i="8"/>
  <c r="I1402" i="8"/>
  <c r="I1394" i="8"/>
  <c r="I1386" i="8"/>
  <c r="I1378" i="8"/>
  <c r="I1370" i="8"/>
  <c r="I1362" i="8"/>
  <c r="I1354" i="8"/>
  <c r="I1346" i="8"/>
  <c r="I1338" i="8"/>
  <c r="I1330" i="8"/>
  <c r="I1319" i="8"/>
  <c r="I1317" i="8"/>
  <c r="I1310" i="8"/>
  <c r="I1303" i="8"/>
  <c r="I1301" i="8"/>
  <c r="I1294" i="8"/>
  <c r="I1287" i="8"/>
  <c r="I1285" i="8"/>
  <c r="I1278" i="8"/>
  <c r="I1271" i="8"/>
  <c r="I1269" i="8"/>
  <c r="I1262" i="8"/>
  <c r="I1255" i="8"/>
  <c r="I1253" i="8"/>
  <c r="I1246" i="8"/>
  <c r="I1239" i="8"/>
  <c r="I1237" i="8"/>
  <c r="I1230" i="8"/>
  <c r="I1223" i="8"/>
  <c r="I1221" i="8"/>
  <c r="I1214" i="8"/>
  <c r="I1207" i="8"/>
  <c r="I1205" i="8"/>
  <c r="I1198" i="8"/>
  <c r="I1191" i="8"/>
  <c r="I1189" i="8"/>
  <c r="I1182" i="8"/>
  <c r="I1175" i="8"/>
  <c r="I1173" i="8"/>
  <c r="I1166" i="8"/>
  <c r="I1159" i="8"/>
  <c r="I1157" i="8"/>
  <c r="I1150" i="8"/>
  <c r="I1143" i="8"/>
  <c r="I1141" i="8"/>
  <c r="I1134" i="8"/>
  <c r="I1127" i="8"/>
  <c r="I1125" i="8"/>
  <c r="I1118" i="8"/>
  <c r="I1111" i="8"/>
  <c r="I1109" i="8"/>
  <c r="I1102" i="8"/>
  <c r="I1095" i="8"/>
  <c r="I1093" i="8"/>
  <c r="I1086" i="8"/>
  <c r="I1079" i="8"/>
  <c r="I1077" i="8"/>
  <c r="I1070" i="8"/>
  <c r="I1063" i="8"/>
  <c r="I1061" i="8"/>
  <c r="I1054" i="8"/>
  <c r="I1047" i="8"/>
  <c r="I1045" i="8"/>
  <c r="I1041" i="8"/>
  <c r="I1037" i="8"/>
  <c r="I1033" i="8"/>
  <c r="I1029" i="8"/>
  <c r="I1025" i="8"/>
  <c r="I1021" i="8"/>
  <c r="I1017" i="8"/>
  <c r="I1013" i="8"/>
  <c r="I1009" i="8"/>
  <c r="I1005" i="8"/>
  <c r="I1001" i="8"/>
  <c r="I997" i="8"/>
  <c r="I993" i="8"/>
  <c r="I989" i="8"/>
  <c r="I985" i="8"/>
  <c r="I981" i="8"/>
  <c r="I977" i="8"/>
  <c r="I973" i="8"/>
  <c r="I969" i="8"/>
  <c r="I965" i="8"/>
  <c r="I961" i="8"/>
  <c r="I957" i="8"/>
  <c r="I953" i="8"/>
  <c r="I3659" i="8"/>
  <c r="I3403" i="8"/>
  <c r="I3375" i="8"/>
  <c r="I3337" i="8"/>
  <c r="I3318" i="8"/>
  <c r="I3243" i="8"/>
  <c r="I3195" i="8"/>
  <c r="I3129" i="8"/>
  <c r="I3062" i="8"/>
  <c r="I2987" i="8"/>
  <c r="I2873" i="8"/>
  <c r="I2825" i="8"/>
  <c r="I2799" i="8"/>
  <c r="I2794" i="8"/>
  <c r="I2789" i="8"/>
  <c r="I2775" i="8"/>
  <c r="I2737" i="8"/>
  <c r="I2685" i="8"/>
  <c r="I2666" i="8"/>
  <c r="I2653" i="8"/>
  <c r="I2646" i="8"/>
  <c r="I2628" i="8"/>
  <c r="I2596" i="8"/>
  <c r="I2589" i="8"/>
  <c r="I2582" i="8"/>
  <c r="I2550" i="8"/>
  <c r="I2532" i="8"/>
  <c r="I2525" i="8"/>
  <c r="I2518" i="8"/>
  <c r="I2493" i="8"/>
  <c r="I2486" i="8"/>
  <c r="I2404" i="8"/>
  <c r="I2397" i="8"/>
  <c r="I2365" i="8"/>
  <c r="I2340" i="8"/>
  <c r="I2301" i="8"/>
  <c r="I2294" i="8"/>
  <c r="I2276" i="8"/>
  <c r="I2237" i="8"/>
  <c r="I2205" i="8"/>
  <c r="I2198" i="8"/>
  <c r="I2180" i="8"/>
  <c r="I2173" i="8"/>
  <c r="I2166" i="8"/>
  <c r="I2141" i="8"/>
  <c r="I2129" i="8"/>
  <c r="I2121" i="8"/>
  <c r="I2081" i="8"/>
  <c r="I2049" i="8"/>
  <c r="I2041" i="8"/>
  <c r="I2033" i="8"/>
  <c r="I2001" i="8"/>
  <c r="I1993" i="8"/>
  <c r="I1985" i="8"/>
  <c r="I1977" i="8"/>
  <c r="I1937" i="8"/>
  <c r="I1897" i="8"/>
  <c r="I1889" i="8"/>
  <c r="I1881" i="8"/>
  <c r="I1873" i="8"/>
  <c r="I1865" i="8"/>
  <c r="I1833" i="8"/>
  <c r="I1801" i="8"/>
  <c r="I1793" i="8"/>
  <c r="I1785" i="8"/>
  <c r="I1777" i="8"/>
  <c r="I1769" i="8"/>
  <c r="I1761" i="8"/>
  <c r="I1737" i="8"/>
  <c r="I1729" i="8"/>
  <c r="I1721" i="8"/>
  <c r="I1713" i="8"/>
  <c r="I1705" i="8"/>
  <c r="I1689" i="8"/>
  <c r="I1681" i="8"/>
  <c r="I1673" i="8"/>
  <c r="I1665" i="8"/>
  <c r="I1657" i="8"/>
  <c r="I1649" i="8"/>
  <c r="I1633" i="8"/>
  <c r="I1617" i="8"/>
  <c r="I1601" i="8"/>
  <c r="I1593" i="8"/>
  <c r="I1585" i="8"/>
  <c r="I1577" i="8"/>
  <c r="I1569" i="8"/>
  <c r="I1561" i="8"/>
  <c r="I1553" i="8"/>
  <c r="I1529" i="8"/>
  <c r="I1505" i="8"/>
  <c r="I1497" i="8"/>
  <c r="I1481" i="8"/>
  <c r="I1457" i="8"/>
  <c r="I1441" i="8"/>
  <c r="I1433" i="8"/>
  <c r="I1417" i="8"/>
  <c r="I1401" i="8"/>
  <c r="I1393" i="8"/>
  <c r="I1385" i="8"/>
  <c r="I1377" i="8"/>
  <c r="I1369" i="8"/>
  <c r="I1361" i="8"/>
  <c r="I1345" i="8"/>
  <c r="I1337" i="8"/>
  <c r="I1315" i="8"/>
  <c r="I1306" i="8"/>
  <c r="I1297" i="8"/>
  <c r="I1290" i="8"/>
  <c r="I1281" i="8"/>
  <c r="I1274" i="8"/>
  <c r="I1267" i="8"/>
  <c r="I1235" i="8"/>
  <c r="I1233" i="8"/>
  <c r="I1219" i="8"/>
  <c r="I1201" i="8"/>
  <c r="I1194" i="8"/>
  <c r="I1187" i="8"/>
  <c r="I1171" i="8"/>
  <c r="I1162" i="8"/>
  <c r="I1155" i="8"/>
  <c r="I1139" i="8"/>
  <c r="I1137" i="8"/>
  <c r="I1130" i="8"/>
  <c r="I1123" i="8"/>
  <c r="I1121" i="8"/>
  <c r="I1114" i="8"/>
  <c r="I1107" i="8"/>
  <c r="I1105" i="8"/>
  <c r="I1089" i="8"/>
  <c r="I1082" i="8"/>
  <c r="I1075" i="8"/>
  <c r="I1073" i="8"/>
  <c r="I1057" i="8"/>
  <c r="I1050" i="8"/>
  <c r="I1042" i="8"/>
  <c r="I1038" i="8"/>
  <c r="I1026" i="8"/>
  <c r="I1018" i="8"/>
  <c r="I1014" i="8"/>
  <c r="I998" i="8"/>
  <c r="I986" i="8"/>
  <c r="I978" i="8"/>
  <c r="I970" i="8"/>
  <c r="I962" i="8"/>
  <c r="I954" i="8"/>
  <c r="I3613" i="8"/>
  <c r="I3542" i="8"/>
  <c r="I3485" i="8"/>
  <c r="I3471" i="8"/>
  <c r="I3414" i="8"/>
  <c r="I3355" i="8"/>
  <c r="I3346" i="8"/>
  <c r="I3289" i="8"/>
  <c r="I3279" i="8"/>
  <c r="I3241" i="8"/>
  <c r="I3222" i="8"/>
  <c r="I3165" i="8"/>
  <c r="I3147" i="8"/>
  <c r="I3042" i="8"/>
  <c r="I2966" i="8"/>
  <c r="I2891" i="8"/>
  <c r="I2843" i="8"/>
  <c r="I2834" i="8"/>
  <c r="I2741" i="8"/>
  <c r="I2670" i="8"/>
  <c r="I2649" i="8"/>
  <c r="I2642" i="8"/>
  <c r="I2617" i="8"/>
  <c r="I2610" i="8"/>
  <c r="I2592" i="8"/>
  <c r="I2585" i="8"/>
  <c r="I2521" i="8"/>
  <c r="I2514" i="8"/>
  <c r="I2489" i="8"/>
  <c r="I2450" i="8"/>
  <c r="I2272" i="8"/>
  <c r="I2258" i="8"/>
  <c r="I2201" i="8"/>
  <c r="I2144" i="8"/>
  <c r="I2110" i="8"/>
  <c r="I2078" i="8"/>
  <c r="I2046" i="8"/>
  <c r="I2014" i="8"/>
  <c r="I1982" i="8"/>
  <c r="I1950" i="8"/>
  <c r="I1918" i="8"/>
  <c r="I1886" i="8"/>
  <c r="I1854" i="8"/>
  <c r="I1822" i="8"/>
  <c r="I1790" i="8"/>
  <c r="I1758" i="8"/>
  <c r="I1726" i="8"/>
  <c r="I1694" i="8"/>
  <c r="I1662" i="8"/>
  <c r="I1630" i="8"/>
  <c r="I1598" i="8"/>
  <c r="I1566" i="8"/>
  <c r="I1534" i="8"/>
  <c r="I1502" i="8"/>
  <c r="I1470" i="8"/>
  <c r="I1438" i="8"/>
  <c r="I1406" i="8"/>
  <c r="I1374" i="8"/>
  <c r="I1342" i="8"/>
  <c r="I1293" i="8"/>
  <c r="I1286" i="8"/>
  <c r="I1279" i="8"/>
  <c r="I1229" i="8"/>
  <c r="I1222" i="8"/>
  <c r="I1215" i="8"/>
  <c r="I1165" i="8"/>
  <c r="I1158" i="8"/>
  <c r="I1151" i="8"/>
  <c r="I1101" i="8"/>
  <c r="I1094" i="8"/>
  <c r="I1087" i="8"/>
  <c r="I1039" i="8"/>
  <c r="I1023" i="8"/>
  <c r="I1007" i="8"/>
  <c r="I991" i="8"/>
  <c r="I975" i="8"/>
  <c r="I959" i="8"/>
  <c r="I949" i="8"/>
  <c r="I945" i="8"/>
  <c r="I941" i="8"/>
  <c r="I937" i="8"/>
  <c r="I933" i="8"/>
  <c r="I929" i="8"/>
  <c r="I925" i="8"/>
  <c r="I921" i="8"/>
  <c r="I917" i="8"/>
  <c r="I913" i="8"/>
  <c r="I909" i="8"/>
  <c r="I905" i="8"/>
  <c r="I901" i="8"/>
  <c r="I897" i="8"/>
  <c r="I893" i="8"/>
  <c r="I889" i="8"/>
  <c r="I885" i="8"/>
  <c r="I881" i="8"/>
  <c r="I877" i="8"/>
  <c r="I873" i="8"/>
  <c r="I869" i="8"/>
  <c r="I865" i="8"/>
  <c r="I861" i="8"/>
  <c r="I857" i="8"/>
  <c r="I853" i="8"/>
  <c r="I849" i="8"/>
  <c r="I845" i="8"/>
  <c r="I841" i="8"/>
  <c r="I837" i="8"/>
  <c r="I833" i="8"/>
  <c r="I829" i="8"/>
  <c r="I825" i="8"/>
  <c r="I821" i="8"/>
  <c r="I817" i="8"/>
  <c r="I813" i="8"/>
  <c r="I809" i="8"/>
  <c r="I805" i="8"/>
  <c r="I801" i="8"/>
  <c r="I797" i="8"/>
  <c r="I793" i="8"/>
  <c r="I789" i="8"/>
  <c r="I785" i="8"/>
  <c r="I781" i="8"/>
  <c r="I777" i="8"/>
  <c r="I773" i="8"/>
  <c r="I769" i="8"/>
  <c r="I765" i="8"/>
  <c r="I761" i="8"/>
  <c r="I757" i="8"/>
  <c r="I753" i="8"/>
  <c r="I749" i="8"/>
  <c r="I745" i="8"/>
  <c r="I741" i="8"/>
  <c r="I737" i="8"/>
  <c r="I733" i="8"/>
  <c r="I729" i="8"/>
  <c r="I725" i="8"/>
  <c r="I721" i="8"/>
  <c r="I717" i="8"/>
  <c r="I713" i="8"/>
  <c r="I709" i="8"/>
  <c r="I705" i="8"/>
  <c r="I701" i="8"/>
  <c r="I697" i="8"/>
  <c r="I693" i="8"/>
  <c r="I689" i="8"/>
  <c r="I685" i="8"/>
  <c r="I681" i="8"/>
  <c r="I677" i="8"/>
  <c r="I673" i="8"/>
  <c r="I669" i="8"/>
  <c r="I665" i="8"/>
  <c r="I661" i="8"/>
  <c r="I657" i="8"/>
  <c r="I653" i="8"/>
  <c r="I649" i="8"/>
  <c r="I645" i="8"/>
  <c r="I641" i="8"/>
  <c r="I637" i="8"/>
  <c r="I633" i="8"/>
  <c r="I629" i="8"/>
  <c r="I625" i="8"/>
  <c r="I621" i="8"/>
  <c r="I617" i="8"/>
  <c r="I613" i="8"/>
  <c r="I609" i="8"/>
  <c r="I605" i="8"/>
  <c r="I601" i="8"/>
  <c r="I597" i="8"/>
  <c r="I593" i="8"/>
  <c r="I589" i="8"/>
  <c r="I585" i="8"/>
  <c r="I581" i="8"/>
  <c r="I577" i="8"/>
  <c r="I573" i="8"/>
  <c r="I569" i="8"/>
  <c r="I565" i="8"/>
  <c r="I561" i="8"/>
  <c r="I557" i="8"/>
  <c r="I553" i="8"/>
  <c r="I549" i="8"/>
  <c r="I545" i="8"/>
  <c r="I541" i="8"/>
  <c r="I537" i="8"/>
  <c r="I533" i="8"/>
  <c r="I529" i="8"/>
  <c r="I525" i="8"/>
  <c r="I521" i="8"/>
  <c r="I517" i="8"/>
  <c r="I513" i="8"/>
  <c r="I509" i="8"/>
  <c r="I505" i="8"/>
  <c r="I501" i="8"/>
  <c r="I497" i="8"/>
  <c r="I493" i="8"/>
  <c r="I489" i="8"/>
  <c r="I485" i="8"/>
  <c r="I481" i="8"/>
  <c r="I477" i="8"/>
  <c r="I473" i="8"/>
  <c r="I469" i="8"/>
  <c r="I465" i="8"/>
  <c r="I461" i="8"/>
  <c r="I457" i="8"/>
  <c r="I453" i="8"/>
  <c r="I449" i="8"/>
  <c r="I445" i="8"/>
  <c r="I441" i="8"/>
  <c r="I437" i="8"/>
  <c r="I433" i="8"/>
  <c r="I429" i="8"/>
  <c r="I425" i="8"/>
  <c r="I421" i="8"/>
  <c r="I417" i="8"/>
  <c r="I413" i="8"/>
  <c r="I409" i="8"/>
  <c r="I405" i="8"/>
  <c r="I401" i="8"/>
  <c r="I397" i="8"/>
  <c r="I393" i="8"/>
  <c r="I389" i="8"/>
  <c r="I385" i="8"/>
  <c r="I381" i="8"/>
  <c r="I377" i="8"/>
  <c r="I373" i="8"/>
  <c r="I369" i="8"/>
  <c r="I365" i="8"/>
  <c r="I361" i="8"/>
  <c r="I357" i="8"/>
  <c r="I353" i="8"/>
  <c r="I349" i="8"/>
  <c r="I345" i="8"/>
  <c r="I341" i="8"/>
  <c r="I337" i="8"/>
  <c r="I333" i="8"/>
  <c r="I329" i="8"/>
  <c r="I325" i="8"/>
  <c r="I321" i="8"/>
  <c r="I317" i="8"/>
  <c r="I313" i="8"/>
  <c r="I309" i="8"/>
  <c r="I305" i="8"/>
  <c r="I301" i="8"/>
  <c r="I297" i="8"/>
  <c r="I293" i="8"/>
  <c r="I289" i="8"/>
  <c r="I285" i="8"/>
  <c r="I281" i="8"/>
  <c r="I277" i="8"/>
  <c r="I273" i="8"/>
  <c r="I269" i="8"/>
  <c r="I265" i="8"/>
  <c r="I261" i="8"/>
  <c r="I257" i="8"/>
  <c r="I253" i="8"/>
  <c r="I249" i="8"/>
  <c r="I245" i="8"/>
  <c r="I241" i="8"/>
  <c r="I237" i="8"/>
  <c r="I233" i="8"/>
  <c r="I229" i="8"/>
  <c r="I225" i="8"/>
  <c r="I221" i="8"/>
  <c r="I217" i="8"/>
  <c r="I213" i="8"/>
  <c r="I209" i="8"/>
  <c r="I205" i="8"/>
  <c r="I201" i="8"/>
  <c r="I197" i="8"/>
  <c r="I193" i="8"/>
  <c r="I189" i="8"/>
  <c r="I185" i="8"/>
  <c r="I181" i="8"/>
  <c r="I177" i="8"/>
  <c r="I173" i="8"/>
  <c r="I169" i="8"/>
  <c r="I165" i="8"/>
  <c r="I161" i="8"/>
  <c r="I157" i="8"/>
  <c r="I153" i="8"/>
  <c r="I149" i="8"/>
  <c r="I145" i="8"/>
  <c r="I141" i="8"/>
  <c r="I137" i="8"/>
  <c r="I133" i="8"/>
  <c r="I129" i="8"/>
  <c r="I125" i="8"/>
  <c r="I121" i="8"/>
  <c r="I117" i="8"/>
  <c r="I113" i="8"/>
  <c r="I109" i="8"/>
  <c r="I105" i="8"/>
  <c r="I101" i="8"/>
  <c r="I97" i="8"/>
  <c r="I93" i="8"/>
  <c r="I89" i="8"/>
  <c r="I85" i="8"/>
  <c r="I81" i="8"/>
  <c r="I77" i="8"/>
  <c r="I73" i="8"/>
  <c r="I69" i="8"/>
  <c r="I65" i="8"/>
  <c r="I61" i="8"/>
  <c r="I57" i="8"/>
  <c r="I53" i="8"/>
  <c r="I49" i="8"/>
  <c r="I45" i="8"/>
  <c r="I41" i="8"/>
  <c r="I37" i="8"/>
  <c r="I33" i="8"/>
  <c r="I29" i="8"/>
  <c r="I25" i="8"/>
  <c r="I21" i="8"/>
  <c r="I17" i="8"/>
  <c r="I148" i="8"/>
  <c r="I136" i="8"/>
  <c r="I128" i="8"/>
  <c r="I124" i="8"/>
  <c r="I120" i="8"/>
  <c r="I112" i="8"/>
  <c r="I108" i="8"/>
  <c r="I104" i="8"/>
  <c r="I96" i="8"/>
  <c r="I92" i="8"/>
  <c r="I88" i="8"/>
  <c r="I80" i="8"/>
  <c r="I76" i="8"/>
  <c r="I72" i="8"/>
  <c r="I64" i="8"/>
  <c r="I60" i="8"/>
  <c r="I56" i="8"/>
  <c r="I52" i="8"/>
  <c r="I44" i="8"/>
  <c r="I40" i="8"/>
  <c r="I36" i="8"/>
  <c r="I28" i="8"/>
  <c r="I24" i="8"/>
  <c r="I20" i="8"/>
  <c r="I2322" i="8"/>
  <c r="I2265" i="8"/>
  <c r="I2208" i="8"/>
  <c r="I2194" i="8"/>
  <c r="I2137" i="8"/>
  <c r="I2126" i="8"/>
  <c r="I2094" i="8"/>
  <c r="I1998" i="8"/>
  <c r="I1838" i="8"/>
  <c r="I1806" i="8"/>
  <c r="I1774" i="8"/>
  <c r="I1678" i="8"/>
  <c r="I1582" i="8"/>
  <c r="I1518" i="8"/>
  <c r="I1454" i="8"/>
  <c r="I1254" i="8"/>
  <c r="I1183" i="8"/>
  <c r="I1126" i="8"/>
  <c r="I1069" i="8"/>
  <c r="I1055" i="8"/>
  <c r="I1031" i="8"/>
  <c r="I999" i="8"/>
  <c r="I983" i="8"/>
  <c r="I947" i="8"/>
  <c r="I935" i="8"/>
  <c r="I923" i="8"/>
  <c r="I911" i="8"/>
  <c r="I903" i="8"/>
  <c r="I895" i="8"/>
  <c r="I883" i="8"/>
  <c r="I871" i="8"/>
  <c r="I859" i="8"/>
  <c r="I847" i="8"/>
  <c r="I835" i="8"/>
  <c r="I823" i="8"/>
  <c r="I807" i="8"/>
  <c r="I795" i="8"/>
  <c r="I779" i="8"/>
  <c r="I763" i="8"/>
  <c r="I751" i="8"/>
  <c r="I739" i="8"/>
  <c r="I727" i="8"/>
  <c r="I715" i="8"/>
  <c r="I699" i="8"/>
  <c r="I687" i="8"/>
  <c r="I675" i="8"/>
  <c r="I663" i="8"/>
  <c r="I651" i="8"/>
  <c r="I635" i="8"/>
  <c r="I623" i="8"/>
  <c r="I611" i="8"/>
  <c r="I599" i="8"/>
  <c r="I587" i="8"/>
  <c r="I571" i="8"/>
  <c r="I559" i="8"/>
  <c r="I547" i="8"/>
  <c r="I535" i="8"/>
  <c r="I523" i="8"/>
  <c r="I507" i="8"/>
  <c r="I495" i="8"/>
  <c r="I483" i="8"/>
  <c r="I471" i="8"/>
  <c r="I459" i="8"/>
  <c r="I451" i="8"/>
  <c r="I447" i="8"/>
  <c r="I439" i="8"/>
  <c r="I435" i="8"/>
  <c r="I427" i="8"/>
  <c r="I423" i="8"/>
  <c r="I415" i="8"/>
  <c r="I411" i="8"/>
  <c r="I403" i="8"/>
  <c r="I399" i="8"/>
  <c r="I391" i="8"/>
  <c r="I387" i="8"/>
  <c r="I383" i="8"/>
  <c r="I375" i="8"/>
  <c r="I371" i="8"/>
  <c r="I363" i="8"/>
  <c r="I359" i="8"/>
  <c r="I351" i="8"/>
  <c r="I347" i="8"/>
  <c r="I339" i="8"/>
  <c r="I335" i="8"/>
  <c r="I327" i="8"/>
  <c r="I323" i="8"/>
  <c r="I319" i="8"/>
  <c r="I311" i="8"/>
  <c r="I307" i="8"/>
  <c r="I299" i="8"/>
  <c r="I295" i="8"/>
  <c r="I287" i="8"/>
  <c r="I283" i="8"/>
  <c r="I275" i="8"/>
  <c r="I271" i="8"/>
  <c r="I263" i="8"/>
  <c r="I259" i="8"/>
  <c r="I251" i="8"/>
  <c r="I247" i="8"/>
  <c r="I243" i="8"/>
  <c r="I235" i="8"/>
  <c r="I231" i="8"/>
  <c r="I223" i="8"/>
  <c r="I219" i="8"/>
  <c r="I211" i="8"/>
  <c r="I207" i="8"/>
  <c r="I199" i="8"/>
  <c r="I195" i="8"/>
  <c r="I191" i="8"/>
  <c r="I183" i="8"/>
  <c r="I179" i="8"/>
  <c r="I171" i="8"/>
  <c r="I167" i="8"/>
  <c r="I159" i="8"/>
  <c r="I155" i="8"/>
  <c r="I147" i="8"/>
  <c r="I143" i="8"/>
  <c r="I135" i="8"/>
  <c r="I131" i="8"/>
  <c r="I127" i="8"/>
  <c r="I119" i="8"/>
  <c r="I115" i="8"/>
  <c r="I107" i="8"/>
  <c r="I103" i="8"/>
  <c r="I95" i="8"/>
  <c r="I91" i="8"/>
  <c r="I87" i="8"/>
  <c r="I79" i="8"/>
  <c r="I75" i="8"/>
  <c r="I67" i="8"/>
  <c r="I63" i="8"/>
  <c r="I55" i="8"/>
  <c r="I51" i="8"/>
  <c r="I47" i="8"/>
  <c r="I39" i="8"/>
  <c r="I35" i="8"/>
  <c r="I31" i="8"/>
  <c r="I23" i="8"/>
  <c r="I19" i="8"/>
  <c r="I2304" i="8"/>
  <c r="I1686" i="8"/>
  <c r="I1654" i="8"/>
  <c r="I1622" i="8"/>
  <c r="I1558" i="8"/>
  <c r="I1494" i="8"/>
  <c r="I1462" i="8"/>
  <c r="I1398" i="8"/>
  <c r="I1295" i="8"/>
  <c r="I1238" i="8"/>
  <c r="I1231" i="8"/>
  <c r="I1181" i="8"/>
  <c r="I1174" i="8"/>
  <c r="I1167" i="8"/>
  <c r="I1117" i="8"/>
  <c r="I1110" i="8"/>
  <c r="I1103" i="8"/>
  <c r="I1053" i="8"/>
  <c r="I1046" i="8"/>
  <c r="I1035" i="8"/>
  <c r="I1019" i="8"/>
  <c r="I1003" i="8"/>
  <c r="I987" i="8"/>
  <c r="I971" i="8"/>
  <c r="I955" i="8"/>
  <c r="I950" i="8"/>
  <c r="I946" i="8"/>
  <c r="I942" i="8"/>
  <c r="I938" i="8"/>
  <c r="I934" i="8"/>
  <c r="I930" i="8"/>
  <c r="I926" i="8"/>
  <c r="I922" i="8"/>
  <c r="I918" i="8"/>
  <c r="I914" i="8"/>
  <c r="I910" i="8"/>
  <c r="I906" i="8"/>
  <c r="I902" i="8"/>
  <c r="I898" i="8"/>
  <c r="I894" i="8"/>
  <c r="I890" i="8"/>
  <c r="I886" i="8"/>
  <c r="I882" i="8"/>
  <c r="I878" i="8"/>
  <c r="I874" i="8"/>
  <c r="I870" i="8"/>
  <c r="I866" i="8"/>
  <c r="I862" i="8"/>
  <c r="I858" i="8"/>
  <c r="I854" i="8"/>
  <c r="I850" i="8"/>
  <c r="I846" i="8"/>
  <c r="I842" i="8"/>
  <c r="I838" i="8"/>
  <c r="I834" i="8"/>
  <c r="I830" i="8"/>
  <c r="I826" i="8"/>
  <c r="I822" i="8"/>
  <c r="I818" i="8"/>
  <c r="I814" i="8"/>
  <c r="I810" i="8"/>
  <c r="I806" i="8"/>
  <c r="I802" i="8"/>
  <c r="I798" i="8"/>
  <c r="I794" i="8"/>
  <c r="I790" i="8"/>
  <c r="I786" i="8"/>
  <c r="I782" i="8"/>
  <c r="I778" i="8"/>
  <c r="I774" i="8"/>
  <c r="I770" i="8"/>
  <c r="I766" i="8"/>
  <c r="I762" i="8"/>
  <c r="I758" i="8"/>
  <c r="I754" i="8"/>
  <c r="I750" i="8"/>
  <c r="I746" i="8"/>
  <c r="I742" i="8"/>
  <c r="I738" i="8"/>
  <c r="I734" i="8"/>
  <c r="I730" i="8"/>
  <c r="I726" i="8"/>
  <c r="I722" i="8"/>
  <c r="I718" i="8"/>
  <c r="I714" i="8"/>
  <c r="I710" i="8"/>
  <c r="I706" i="8"/>
  <c r="I702" i="8"/>
  <c r="I698" i="8"/>
  <c r="I694" i="8"/>
  <c r="I690" i="8"/>
  <c r="I686" i="8"/>
  <c r="I682" i="8"/>
  <c r="I678" i="8"/>
  <c r="I674" i="8"/>
  <c r="I670" i="8"/>
  <c r="I666" i="8"/>
  <c r="I662" i="8"/>
  <c r="I658" i="8"/>
  <c r="I654" i="8"/>
  <c r="I650" i="8"/>
  <c r="I646" i="8"/>
  <c r="I642" i="8"/>
  <c r="I638" i="8"/>
  <c r="I634" i="8"/>
  <c r="I630" i="8"/>
  <c r="I626" i="8"/>
  <c r="I622" i="8"/>
  <c r="I618" i="8"/>
  <c r="I614" i="8"/>
  <c r="I610" i="8"/>
  <c r="I606" i="8"/>
  <c r="I602" i="8"/>
  <c r="I598" i="8"/>
  <c r="I594" i="8"/>
  <c r="I590" i="8"/>
  <c r="I586" i="8"/>
  <c r="I582" i="8"/>
  <c r="I578" i="8"/>
  <c r="I574" i="8"/>
  <c r="I570" i="8"/>
  <c r="I566" i="8"/>
  <c r="I562" i="8"/>
  <c r="I558" i="8"/>
  <c r="I554" i="8"/>
  <c r="I550" i="8"/>
  <c r="I546" i="8"/>
  <c r="I542" i="8"/>
  <c r="I538" i="8"/>
  <c r="I534" i="8"/>
  <c r="I530" i="8"/>
  <c r="I526" i="8"/>
  <c r="I522" i="8"/>
  <c r="I518" i="8"/>
  <c r="I514" i="8"/>
  <c r="I510" i="8"/>
  <c r="I506" i="8"/>
  <c r="I502" i="8"/>
  <c r="I498" i="8"/>
  <c r="I494" i="8"/>
  <c r="I490" i="8"/>
  <c r="I486" i="8"/>
  <c r="I482" i="8"/>
  <c r="I478" i="8"/>
  <c r="I474" i="8"/>
  <c r="I470" i="8"/>
  <c r="I466" i="8"/>
  <c r="I462" i="8"/>
  <c r="I458" i="8"/>
  <c r="I454" i="8"/>
  <c r="I450" i="8"/>
  <c r="I446" i="8"/>
  <c r="I442" i="8"/>
  <c r="I438" i="8"/>
  <c r="I434" i="8"/>
  <c r="I430" i="8"/>
  <c r="I426" i="8"/>
  <c r="I422" i="8"/>
  <c r="I418" i="8"/>
  <c r="I414" i="8"/>
  <c r="I410" i="8"/>
  <c r="I406" i="8"/>
  <c r="I402" i="8"/>
  <c r="I398" i="8"/>
  <c r="I394" i="8"/>
  <c r="I390" i="8"/>
  <c r="I386" i="8"/>
  <c r="I382" i="8"/>
  <c r="I378" i="8"/>
  <c r="I374" i="8"/>
  <c r="I370" i="8"/>
  <c r="I366" i="8"/>
  <c r="I362" i="8"/>
  <c r="I358" i="8"/>
  <c r="I354" i="8"/>
  <c r="I350" i="8"/>
  <c r="I346" i="8"/>
  <c r="I342" i="8"/>
  <c r="I338" i="8"/>
  <c r="I334" i="8"/>
  <c r="I330" i="8"/>
  <c r="I326" i="8"/>
  <c r="I322" i="8"/>
  <c r="I318" i="8"/>
  <c r="I314" i="8"/>
  <c r="I310" i="8"/>
  <c r="I306" i="8"/>
  <c r="I302" i="8"/>
  <c r="I298" i="8"/>
  <c r="I294" i="8"/>
  <c r="I290" i="8"/>
  <c r="I286" i="8"/>
  <c r="I282" i="8"/>
  <c r="I278" i="8"/>
  <c r="I274" i="8"/>
  <c r="I270" i="8"/>
  <c r="I266" i="8"/>
  <c r="I262" i="8"/>
  <c r="I258" i="8"/>
  <c r="I254" i="8"/>
  <c r="I250" i="8"/>
  <c r="I246" i="8"/>
  <c r="I242" i="8"/>
  <c r="I238" i="8"/>
  <c r="I234" i="8"/>
  <c r="I230" i="8"/>
  <c r="I226" i="8"/>
  <c r="I222" i="8"/>
  <c r="I218" i="8"/>
  <c r="I214" i="8"/>
  <c r="I210" i="8"/>
  <c r="I206" i="8"/>
  <c r="I202" i="8"/>
  <c r="I198" i="8"/>
  <c r="I194" i="8"/>
  <c r="I190" i="8"/>
  <c r="I186" i="8"/>
  <c r="I182" i="8"/>
  <c r="I178" i="8"/>
  <c r="I174" i="8"/>
  <c r="I170" i="8"/>
  <c r="I166" i="8"/>
  <c r="I162" i="8"/>
  <c r="I158" i="8"/>
  <c r="I154" i="8"/>
  <c r="I150" i="8"/>
  <c r="I146" i="8"/>
  <c r="I142" i="8"/>
  <c r="I138" i="8"/>
  <c r="I134" i="8"/>
  <c r="I130" i="8"/>
  <c r="I126" i="8"/>
  <c r="I122" i="8"/>
  <c r="I118" i="8"/>
  <c r="I114" i="8"/>
  <c r="I110" i="8"/>
  <c r="I106" i="8"/>
  <c r="I102" i="8"/>
  <c r="I98" i="8"/>
  <c r="I94" i="8"/>
  <c r="I90" i="8"/>
  <c r="I86" i="8"/>
  <c r="I82" i="8"/>
  <c r="I78" i="8"/>
  <c r="I74" i="8"/>
  <c r="I70" i="8"/>
  <c r="I66" i="8"/>
  <c r="I62" i="8"/>
  <c r="I58" i="8"/>
  <c r="I54" i="8"/>
  <c r="I50" i="8"/>
  <c r="I46" i="8"/>
  <c r="I42" i="8"/>
  <c r="I38" i="8"/>
  <c r="I34" i="8"/>
  <c r="I30" i="8"/>
  <c r="I26" i="8"/>
  <c r="I22" i="8"/>
  <c r="I18" i="8"/>
  <c r="I14" i="8"/>
  <c r="I2297" i="8"/>
  <c r="I2240" i="8"/>
  <c r="I2226" i="8"/>
  <c r="I2169" i="8"/>
  <c r="I2118" i="8"/>
  <c r="I2086" i="8"/>
  <c r="I2054" i="8"/>
  <c r="I2022" i="8"/>
  <c r="I1990" i="8"/>
  <c r="I1958" i="8"/>
  <c r="I1926" i="8"/>
  <c r="I1894" i="8"/>
  <c r="I1862" i="8"/>
  <c r="I1830" i="8"/>
  <c r="I1798" i="8"/>
  <c r="I1766" i="8"/>
  <c r="I1734" i="8"/>
  <c r="I1702" i="8"/>
  <c r="I1670" i="8"/>
  <c r="I1638" i="8"/>
  <c r="I1606" i="8"/>
  <c r="I1574" i="8"/>
  <c r="I1542" i="8"/>
  <c r="I1510" i="8"/>
  <c r="I1478" i="8"/>
  <c r="I1446" i="8"/>
  <c r="I1414" i="8"/>
  <c r="I1382" i="8"/>
  <c r="I1350" i="8"/>
  <c r="I1277" i="8"/>
  <c r="I1270" i="8"/>
  <c r="I1263" i="8"/>
  <c r="I1213" i="8"/>
  <c r="I1206" i="8"/>
  <c r="I1199" i="8"/>
  <c r="I1149" i="8"/>
  <c r="I1142" i="8"/>
  <c r="I1135" i="8"/>
  <c r="I1085" i="8"/>
  <c r="I1078" i="8"/>
  <c r="I1071" i="8"/>
  <c r="I1043" i="8"/>
  <c r="I1027" i="8"/>
  <c r="I1011" i="8"/>
  <c r="I995" i="8"/>
  <c r="I979" i="8"/>
  <c r="I963" i="8"/>
  <c r="I948" i="8"/>
  <c r="I944" i="8"/>
  <c r="I940" i="8"/>
  <c r="I936" i="8"/>
  <c r="I932" i="8"/>
  <c r="I928" i="8"/>
  <c r="I924" i="8"/>
  <c r="I920" i="8"/>
  <c r="I916" i="8"/>
  <c r="I912" i="8"/>
  <c r="I908" i="8"/>
  <c r="I904" i="8"/>
  <c r="I900" i="8"/>
  <c r="I896" i="8"/>
  <c r="I892" i="8"/>
  <c r="I888" i="8"/>
  <c r="I884" i="8"/>
  <c r="I880" i="8"/>
  <c r="I876" i="8"/>
  <c r="I872" i="8"/>
  <c r="I868" i="8"/>
  <c r="I864" i="8"/>
  <c r="I860" i="8"/>
  <c r="I856" i="8"/>
  <c r="I852" i="8"/>
  <c r="I848" i="8"/>
  <c r="I844" i="8"/>
  <c r="I840" i="8"/>
  <c r="I836" i="8"/>
  <c r="I832" i="8"/>
  <c r="I828" i="8"/>
  <c r="I824" i="8"/>
  <c r="I820" i="8"/>
  <c r="I816" i="8"/>
  <c r="I812" i="8"/>
  <c r="I808" i="8"/>
  <c r="I804" i="8"/>
  <c r="I800" i="8"/>
  <c r="I796" i="8"/>
  <c r="I792" i="8"/>
  <c r="I788" i="8"/>
  <c r="I784" i="8"/>
  <c r="I780" i="8"/>
  <c r="I776" i="8"/>
  <c r="I772" i="8"/>
  <c r="I768" i="8"/>
  <c r="I764" i="8"/>
  <c r="I760" i="8"/>
  <c r="I756" i="8"/>
  <c r="I752" i="8"/>
  <c r="I748" i="8"/>
  <c r="I744" i="8"/>
  <c r="I740" i="8"/>
  <c r="I736" i="8"/>
  <c r="I732" i="8"/>
  <c r="I728" i="8"/>
  <c r="I724" i="8"/>
  <c r="I720" i="8"/>
  <c r="I716" i="8"/>
  <c r="I712" i="8"/>
  <c r="I708" i="8"/>
  <c r="I704" i="8"/>
  <c r="I700" i="8"/>
  <c r="I696" i="8"/>
  <c r="I692" i="8"/>
  <c r="I688" i="8"/>
  <c r="I684" i="8"/>
  <c r="I680" i="8"/>
  <c r="I676" i="8"/>
  <c r="I672" i="8"/>
  <c r="I668" i="8"/>
  <c r="I664" i="8"/>
  <c r="I660" i="8"/>
  <c r="I656" i="8"/>
  <c r="I652" i="8"/>
  <c r="I648" i="8"/>
  <c r="I644" i="8"/>
  <c r="I640" i="8"/>
  <c r="I636" i="8"/>
  <c r="I632" i="8"/>
  <c r="I628" i="8"/>
  <c r="I624" i="8"/>
  <c r="I620" i="8"/>
  <c r="I616" i="8"/>
  <c r="I612" i="8"/>
  <c r="I608" i="8"/>
  <c r="I604" i="8"/>
  <c r="I600" i="8"/>
  <c r="I596" i="8"/>
  <c r="I592" i="8"/>
  <c r="I588" i="8"/>
  <c r="I584" i="8"/>
  <c r="I580" i="8"/>
  <c r="I576" i="8"/>
  <c r="I572" i="8"/>
  <c r="I568" i="8"/>
  <c r="I564" i="8"/>
  <c r="I560" i="8"/>
  <c r="I556" i="8"/>
  <c r="I552" i="8"/>
  <c r="I548" i="8"/>
  <c r="I544" i="8"/>
  <c r="I540" i="8"/>
  <c r="I536" i="8"/>
  <c r="I532" i="8"/>
  <c r="I528" i="8"/>
  <c r="I524" i="8"/>
  <c r="I520" i="8"/>
  <c r="I516" i="8"/>
  <c r="I512" i="8"/>
  <c r="I508" i="8"/>
  <c r="I504" i="8"/>
  <c r="I500" i="8"/>
  <c r="I496" i="8"/>
  <c r="I492" i="8"/>
  <c r="I488" i="8"/>
  <c r="I484" i="8"/>
  <c r="I480" i="8"/>
  <c r="I476" i="8"/>
  <c r="I472" i="8"/>
  <c r="I468" i="8"/>
  <c r="I464" i="8"/>
  <c r="I460" i="8"/>
  <c r="I456" i="8"/>
  <c r="I452" i="8"/>
  <c r="I448" i="8"/>
  <c r="I444" i="8"/>
  <c r="I440" i="8"/>
  <c r="I436" i="8"/>
  <c r="I432" i="8"/>
  <c r="I428" i="8"/>
  <c r="I424" i="8"/>
  <c r="I420" i="8"/>
  <c r="I416" i="8"/>
  <c r="I412" i="8"/>
  <c r="I408" i="8"/>
  <c r="I404" i="8"/>
  <c r="I400" i="8"/>
  <c r="I396" i="8"/>
  <c r="I392" i="8"/>
  <c r="I388" i="8"/>
  <c r="I384" i="8"/>
  <c r="I380" i="8"/>
  <c r="I376" i="8"/>
  <c r="I372" i="8"/>
  <c r="I368" i="8"/>
  <c r="I364" i="8"/>
  <c r="I360" i="8"/>
  <c r="I356" i="8"/>
  <c r="I352" i="8"/>
  <c r="I348" i="8"/>
  <c r="I344" i="8"/>
  <c r="I340" i="8"/>
  <c r="I336" i="8"/>
  <c r="I332" i="8"/>
  <c r="I328" i="8"/>
  <c r="I324" i="8"/>
  <c r="I320" i="8"/>
  <c r="I316" i="8"/>
  <c r="I312" i="8"/>
  <c r="I308" i="8"/>
  <c r="I304" i="8"/>
  <c r="I300" i="8"/>
  <c r="I296" i="8"/>
  <c r="I292" i="8"/>
  <c r="I288" i="8"/>
  <c r="I284" i="8"/>
  <c r="I280" i="8"/>
  <c r="I276" i="8"/>
  <c r="I272" i="8"/>
  <c r="I268" i="8"/>
  <c r="I264" i="8"/>
  <c r="I260" i="8"/>
  <c r="I256" i="8"/>
  <c r="I252" i="8"/>
  <c r="I248" i="8"/>
  <c r="I244" i="8"/>
  <c r="I240" i="8"/>
  <c r="I236" i="8"/>
  <c r="I232" i="8"/>
  <c r="I228" i="8"/>
  <c r="I224" i="8"/>
  <c r="I220" i="8"/>
  <c r="I216" i="8"/>
  <c r="I212" i="8"/>
  <c r="I208" i="8"/>
  <c r="I204" i="8"/>
  <c r="I200" i="8"/>
  <c r="I196" i="8"/>
  <c r="I192" i="8"/>
  <c r="I188" i="8"/>
  <c r="I184" i="8"/>
  <c r="I180" i="8"/>
  <c r="I176" i="8"/>
  <c r="I172" i="8"/>
  <c r="I168" i="8"/>
  <c r="I164" i="8"/>
  <c r="I160" i="8"/>
  <c r="I156" i="8"/>
  <c r="I152" i="8"/>
  <c r="I144" i="8"/>
  <c r="I140" i="8"/>
  <c r="I132" i="8"/>
  <c r="I116" i="8"/>
  <c r="I100" i="8"/>
  <c r="I84" i="8"/>
  <c r="I68" i="8"/>
  <c r="I48" i="8"/>
  <c r="I32" i="8"/>
  <c r="I16" i="8"/>
  <c r="I2062" i="8"/>
  <c r="I2030" i="8"/>
  <c r="I1966" i="8"/>
  <c r="I1934" i="8"/>
  <c r="I1902" i="8"/>
  <c r="I1870" i="8"/>
  <c r="I1742" i="8"/>
  <c r="I1710" i="8"/>
  <c r="I1646" i="8"/>
  <c r="I1614" i="8"/>
  <c r="I1550" i="8"/>
  <c r="I1486" i="8"/>
  <c r="I1422" i="8"/>
  <c r="I1390" i="8"/>
  <c r="I1358" i="8"/>
  <c r="I1326" i="8"/>
  <c r="I1318" i="8"/>
  <c r="I1311" i="8"/>
  <c r="I1261" i="8"/>
  <c r="I1247" i="8"/>
  <c r="I1197" i="8"/>
  <c r="I1190" i="8"/>
  <c r="I1133" i="8"/>
  <c r="I1119" i="8"/>
  <c r="I1062" i="8"/>
  <c r="I1015" i="8"/>
  <c r="I967" i="8"/>
  <c r="I951" i="8"/>
  <c r="I943" i="8"/>
  <c r="I939" i="8"/>
  <c r="I931" i="8"/>
  <c r="I927" i="8"/>
  <c r="I919" i="8"/>
  <c r="I915" i="8"/>
  <c r="I907" i="8"/>
  <c r="I899" i="8"/>
  <c r="I891" i="8"/>
  <c r="I887" i="8"/>
  <c r="I879" i="8"/>
  <c r="I875" i="8"/>
  <c r="I867" i="8"/>
  <c r="I863" i="8"/>
  <c r="I855" i="8"/>
  <c r="I851" i="8"/>
  <c r="I843" i="8"/>
  <c r="I839" i="8"/>
  <c r="I831" i="8"/>
  <c r="I827" i="8"/>
  <c r="I819" i="8"/>
  <c r="I815" i="8"/>
  <c r="I811" i="8"/>
  <c r="I803" i="8"/>
  <c r="I799" i="8"/>
  <c r="I791" i="8"/>
  <c r="I787" i="8"/>
  <c r="I783" i="8"/>
  <c r="I775" i="8"/>
  <c r="I771" i="8"/>
  <c r="I767" i="8"/>
  <c r="I759" i="8"/>
  <c r="I755" i="8"/>
  <c r="I747" i="8"/>
  <c r="I743" i="8"/>
  <c r="I735" i="8"/>
  <c r="I731" i="8"/>
  <c r="I723" i="8"/>
  <c r="I719" i="8"/>
  <c r="I711" i="8"/>
  <c r="I707" i="8"/>
  <c r="I703" i="8"/>
  <c r="I695" i="8"/>
  <c r="I691" i="8"/>
  <c r="I683" i="8"/>
  <c r="I679" i="8"/>
  <c r="I671" i="8"/>
  <c r="I667" i="8"/>
  <c r="I659" i="8"/>
  <c r="I655" i="8"/>
  <c r="I647" i="8"/>
  <c r="I643" i="8"/>
  <c r="I639" i="8"/>
  <c r="I631" i="8"/>
  <c r="I627" i="8"/>
  <c r="I619" i="8"/>
  <c r="I615" i="8"/>
  <c r="I607" i="8"/>
  <c r="I603" i="8"/>
  <c r="I595" i="8"/>
  <c r="I591" i="8"/>
  <c r="I583" i="8"/>
  <c r="I579" i="8"/>
  <c r="I575" i="8"/>
  <c r="I567" i="8"/>
  <c r="I563" i="8"/>
  <c r="I555" i="8"/>
  <c r="I551" i="8"/>
  <c r="I543" i="8"/>
  <c r="I539" i="8"/>
  <c r="I531" i="8"/>
  <c r="I527" i="8"/>
  <c r="I519" i="8"/>
  <c r="I515" i="8"/>
  <c r="I511" i="8"/>
  <c r="I503" i="8"/>
  <c r="I499" i="8"/>
  <c r="I491" i="8"/>
  <c r="I487" i="8"/>
  <c r="I479" i="8"/>
  <c r="I475" i="8"/>
  <c r="I467" i="8"/>
  <c r="I463" i="8"/>
  <c r="I455" i="8"/>
  <c r="I443" i="8"/>
  <c r="I431" i="8"/>
  <c r="I419" i="8"/>
  <c r="I407" i="8"/>
  <c r="I395" i="8"/>
  <c r="I379" i="8"/>
  <c r="I367" i="8"/>
  <c r="I355" i="8"/>
  <c r="I343" i="8"/>
  <c r="I331" i="8"/>
  <c r="I315" i="8"/>
  <c r="I303" i="8"/>
  <c r="I291" i="8"/>
  <c r="I279" i="8"/>
  <c r="I267" i="8"/>
  <c r="I255" i="8"/>
  <c r="I239" i="8"/>
  <c r="I227" i="8"/>
  <c r="I215" i="8"/>
  <c r="I203" i="8"/>
  <c r="I187" i="8"/>
  <c r="I175" i="8"/>
  <c r="I163" i="8"/>
  <c r="I151" i="8"/>
  <c r="I139" i="8"/>
  <c r="I123" i="8"/>
  <c r="I111" i="8"/>
  <c r="I99" i="8"/>
  <c r="I83" i="8"/>
  <c r="I71" i="8"/>
  <c r="I59" i="8"/>
  <c r="I43" i="8"/>
  <c r="I27" i="8"/>
  <c r="I15" i="8"/>
  <c r="I2290" i="8"/>
  <c r="I2233" i="8"/>
  <c r="I2176" i="8"/>
  <c r="I2162" i="8"/>
  <c r="I2134" i="8"/>
  <c r="I2102" i="8"/>
  <c r="I2070" i="8"/>
  <c r="I2038" i="8"/>
  <c r="I2006" i="8"/>
  <c r="I1974" i="8"/>
  <c r="I1942" i="8"/>
  <c r="I1910" i="8"/>
  <c r="I1878" i="8"/>
  <c r="I1846" i="8"/>
  <c r="I1814" i="8"/>
  <c r="I1782" i="8"/>
  <c r="I1750" i="8"/>
  <c r="I1718" i="8"/>
  <c r="I1590" i="8"/>
  <c r="I1526" i="8"/>
  <c r="I1430" i="8"/>
  <c r="I1366" i="8"/>
  <c r="I1334" i="8"/>
  <c r="I1309" i="8"/>
  <c r="I1302" i="8"/>
  <c r="I1245" i="8"/>
  <c r="C4851" i="8" l="1"/>
  <c r="J13" i="8"/>
  <c r="G14" i="8" s="1"/>
  <c r="H14" i="8" l="1"/>
  <c r="J14" i="8"/>
  <c r="G15" i="8" s="1"/>
  <c r="H15" i="8" l="1"/>
  <c r="J15" i="8"/>
  <c r="G16" i="8" s="1"/>
  <c r="H16" i="8" l="1"/>
  <c r="J16" i="8"/>
  <c r="G17" i="8" s="1"/>
  <c r="H17" i="8" l="1"/>
  <c r="J17" i="8" s="1"/>
  <c r="G18" i="8" s="1"/>
  <c r="H18" i="8" l="1"/>
  <c r="J18" i="8" s="1"/>
  <c r="G19" i="8" s="1"/>
  <c r="H19" i="8" l="1"/>
  <c r="J19" i="8"/>
  <c r="G20" i="8" s="1"/>
  <c r="H20" i="8" l="1"/>
  <c r="J20" i="8" s="1"/>
  <c r="G21" i="8" s="1"/>
  <c r="H21" i="8" l="1"/>
  <c r="J21" i="8"/>
  <c r="G22" i="8" s="1"/>
  <c r="H22" i="8" l="1"/>
  <c r="J22" i="8"/>
  <c r="G23" i="8" s="1"/>
  <c r="H23" i="8" l="1"/>
  <c r="J23" i="8"/>
  <c r="G24" i="8" s="1"/>
  <c r="H24" i="8" l="1"/>
  <c r="J24" i="8"/>
  <c r="G25" i="8" s="1"/>
  <c r="H25" i="8" l="1"/>
  <c r="J25" i="8"/>
  <c r="G26" i="8" s="1"/>
  <c r="H26" i="8" l="1"/>
  <c r="J26" i="8"/>
  <c r="G27" i="8" s="1"/>
  <c r="H27" i="8" l="1"/>
  <c r="J27" i="8"/>
  <c r="G28" i="8" s="1"/>
  <c r="H28" i="8" l="1"/>
  <c r="J28" i="8"/>
  <c r="G29" i="8" s="1"/>
  <c r="H29" i="8" l="1"/>
  <c r="J29" i="8"/>
  <c r="G30" i="8" s="1"/>
  <c r="H30" i="8" l="1"/>
  <c r="J30" i="8" s="1"/>
  <c r="G31" i="8" s="1"/>
  <c r="H31" i="8" l="1"/>
  <c r="J31" i="8"/>
  <c r="J4846" i="8" l="1"/>
  <c r="G32" i="8"/>
  <c r="H32" i="8" l="1"/>
  <c r="J32" i="8"/>
  <c r="G33" i="8" s="1"/>
  <c r="H33" i="8" l="1"/>
  <c r="J33" i="8"/>
  <c r="G34" i="8" s="1"/>
  <c r="H34" i="8" l="1"/>
  <c r="J34" i="8"/>
  <c r="G35" i="8" s="1"/>
  <c r="H35" i="8" l="1"/>
  <c r="J35" i="8"/>
  <c r="G36" i="8" s="1"/>
  <c r="H36" i="8" l="1"/>
  <c r="J36" i="8"/>
  <c r="G37" i="8" s="1"/>
  <c r="H37" i="8" l="1"/>
  <c r="J37" i="8"/>
  <c r="G38" i="8" s="1"/>
  <c r="H38" i="8" l="1"/>
  <c r="J38" i="8"/>
  <c r="G39" i="8" s="1"/>
  <c r="H39" i="8" l="1"/>
  <c r="J39" i="8"/>
  <c r="G40" i="8" s="1"/>
  <c r="H40" i="8" l="1"/>
  <c r="J40" i="8"/>
  <c r="G41" i="8" s="1"/>
  <c r="H41" i="8" l="1"/>
  <c r="J41" i="8"/>
  <c r="G42" i="8" s="1"/>
  <c r="H42" i="8" l="1"/>
  <c r="J42" i="8"/>
  <c r="G43" i="8" s="1"/>
  <c r="H43" i="8" l="1"/>
  <c r="J43" i="8"/>
  <c r="G44" i="8" s="1"/>
  <c r="H44" i="8" l="1"/>
  <c r="J44" i="8"/>
  <c r="G45" i="8" s="1"/>
  <c r="H45" i="8" l="1"/>
  <c r="J45" i="8"/>
  <c r="G46" i="8" s="1"/>
  <c r="H46" i="8" l="1"/>
  <c r="J46" i="8"/>
  <c r="G47" i="8" s="1"/>
  <c r="H47" i="8" l="1"/>
  <c r="J47" i="8"/>
  <c r="G48" i="8" s="1"/>
  <c r="H48" i="8" l="1"/>
  <c r="J48" i="8"/>
  <c r="G49" i="8" s="1"/>
  <c r="H49" i="8" l="1"/>
  <c r="J49" i="8"/>
  <c r="G50" i="8" s="1"/>
  <c r="H50" i="8" l="1"/>
  <c r="J50" i="8"/>
  <c r="G51" i="8" s="1"/>
  <c r="H51" i="8" l="1"/>
  <c r="J51" i="8"/>
  <c r="G52" i="8" s="1"/>
  <c r="H52" i="8" l="1"/>
  <c r="J52" i="8"/>
  <c r="G53" i="8" s="1"/>
  <c r="H53" i="8" l="1"/>
  <c r="J53" i="8"/>
  <c r="G54" i="8" s="1"/>
  <c r="H54" i="8" l="1"/>
  <c r="J54" i="8"/>
  <c r="G55" i="8" s="1"/>
  <c r="H55" i="8" l="1"/>
  <c r="J55" i="8"/>
  <c r="G56" i="8" s="1"/>
  <c r="H56" i="8" l="1"/>
  <c r="J56" i="8"/>
  <c r="G57" i="8" s="1"/>
  <c r="H57" i="8" l="1"/>
  <c r="J57" i="8"/>
  <c r="G58" i="8" s="1"/>
  <c r="H58" i="8" l="1"/>
  <c r="J58" i="8"/>
  <c r="G59" i="8" s="1"/>
  <c r="H59" i="8" l="1"/>
  <c r="J59" i="8"/>
  <c r="G60" i="8" s="1"/>
  <c r="H60" i="8" l="1"/>
  <c r="J60" i="8"/>
  <c r="G61" i="8" s="1"/>
  <c r="H61" i="8" l="1"/>
  <c r="J61" i="8"/>
  <c r="G62" i="8" s="1"/>
  <c r="H62" i="8" l="1"/>
  <c r="J62" i="8"/>
  <c r="G63" i="8" s="1"/>
  <c r="H63" i="8" l="1"/>
  <c r="J63" i="8"/>
  <c r="G64" i="8" s="1"/>
  <c r="H64" i="8" l="1"/>
  <c r="J64" i="8"/>
  <c r="G65" i="8" s="1"/>
  <c r="H65" i="8" l="1"/>
  <c r="J65" i="8"/>
  <c r="G66" i="8" s="1"/>
  <c r="H66" i="8" l="1"/>
  <c r="J66" i="8"/>
  <c r="G67" i="8" s="1"/>
  <c r="H67" i="8" l="1"/>
  <c r="J67" i="8"/>
  <c r="G68" i="8" s="1"/>
  <c r="H68" i="8" l="1"/>
  <c r="J68" i="8"/>
  <c r="G69" i="8" s="1"/>
  <c r="H69" i="8" l="1"/>
  <c r="J69" i="8"/>
  <c r="G70" i="8" s="1"/>
  <c r="H70" i="8" l="1"/>
  <c r="J70" i="8"/>
  <c r="G71" i="8" s="1"/>
  <c r="H71" i="8" l="1"/>
  <c r="J71" i="8"/>
  <c r="G72" i="8" s="1"/>
  <c r="H72" i="8" l="1"/>
  <c r="J72" i="8"/>
  <c r="G73" i="8" s="1"/>
  <c r="H73" i="8" l="1"/>
  <c r="J73" i="8"/>
  <c r="G74" i="8" s="1"/>
  <c r="H74" i="8" l="1"/>
  <c r="J74" i="8"/>
  <c r="G75" i="8" s="1"/>
  <c r="H75" i="8" l="1"/>
  <c r="J75" i="8"/>
  <c r="G76" i="8" s="1"/>
  <c r="H76" i="8" l="1"/>
  <c r="J76" i="8"/>
  <c r="G77" i="8" s="1"/>
  <c r="H77" i="8" l="1"/>
  <c r="J77" i="8"/>
  <c r="G78" i="8" s="1"/>
  <c r="H78" i="8" l="1"/>
  <c r="J78" i="8"/>
  <c r="G79" i="8" s="1"/>
  <c r="H79" i="8" l="1"/>
  <c r="J79" i="8"/>
  <c r="G80" i="8" s="1"/>
  <c r="H80" i="8" l="1"/>
  <c r="J80" i="8"/>
  <c r="G81" i="8" s="1"/>
  <c r="H81" i="8" l="1"/>
  <c r="J81" i="8"/>
  <c r="G82" i="8" s="1"/>
  <c r="H82" i="8" l="1"/>
  <c r="J82" i="8"/>
  <c r="G83" i="8" s="1"/>
  <c r="H83" i="8" l="1"/>
  <c r="J83" i="8"/>
  <c r="G84" i="8" s="1"/>
  <c r="H84" i="8" l="1"/>
  <c r="J84" i="8"/>
  <c r="G85" i="8" s="1"/>
  <c r="H85" i="8" l="1"/>
  <c r="J85" i="8"/>
  <c r="G86" i="8" s="1"/>
  <c r="H86" i="8" l="1"/>
  <c r="J86" i="8"/>
  <c r="G87" i="8" s="1"/>
  <c r="H87" i="8" l="1"/>
  <c r="J87" i="8"/>
  <c r="G88" i="8" s="1"/>
  <c r="H88" i="8" l="1"/>
  <c r="J88" i="8"/>
  <c r="G89" i="8" s="1"/>
  <c r="H89" i="8" l="1"/>
  <c r="J89" i="8"/>
  <c r="G90" i="8" s="1"/>
  <c r="H90" i="8" l="1"/>
  <c r="J90" i="8"/>
  <c r="G91" i="8" s="1"/>
  <c r="H91" i="8" l="1"/>
  <c r="J91" i="8"/>
  <c r="G92" i="8" s="1"/>
  <c r="H92" i="8" l="1"/>
  <c r="J92" i="8"/>
  <c r="G93" i="8" s="1"/>
  <c r="H93" i="8" l="1"/>
  <c r="J93" i="8"/>
  <c r="G94" i="8" s="1"/>
  <c r="H94" i="8" l="1"/>
  <c r="J94" i="8"/>
  <c r="G95" i="8" s="1"/>
  <c r="H95" i="8" l="1"/>
  <c r="J95" i="8"/>
  <c r="G96" i="8" s="1"/>
  <c r="H96" i="8" l="1"/>
  <c r="J96" i="8"/>
  <c r="G97" i="8" s="1"/>
  <c r="H97" i="8" l="1"/>
  <c r="J97" i="8"/>
  <c r="G98" i="8" s="1"/>
  <c r="H98" i="8" l="1"/>
  <c r="J98" i="8"/>
  <c r="G99" i="8" s="1"/>
  <c r="H99" i="8" l="1"/>
  <c r="J99" i="8"/>
  <c r="G100" i="8" s="1"/>
  <c r="H100" i="8" l="1"/>
  <c r="J100" i="8" s="1"/>
  <c r="G101" i="8" s="1"/>
  <c r="H101" i="8" l="1"/>
  <c r="J101" i="8"/>
  <c r="G102" i="8" s="1"/>
  <c r="H102" i="8" l="1"/>
  <c r="J102" i="8"/>
  <c r="G103" i="8" s="1"/>
  <c r="H103" i="8" l="1"/>
  <c r="J103" i="8"/>
  <c r="G104" i="8" s="1"/>
  <c r="H104" i="8" l="1"/>
  <c r="J104" i="8"/>
  <c r="G105" i="8" s="1"/>
  <c r="H105" i="8" l="1"/>
  <c r="J105" i="8"/>
  <c r="G106" i="8" s="1"/>
  <c r="H106" i="8" l="1"/>
  <c r="J106" i="8"/>
  <c r="G107" i="8" s="1"/>
  <c r="H107" i="8" l="1"/>
  <c r="J107" i="8"/>
  <c r="G108" i="8" s="1"/>
  <c r="H108" i="8" l="1"/>
  <c r="J108" i="8"/>
  <c r="G109" i="8" s="1"/>
  <c r="H109" i="8" l="1"/>
  <c r="J109" i="8"/>
  <c r="G110" i="8" s="1"/>
  <c r="H110" i="8" l="1"/>
  <c r="J110" i="8"/>
  <c r="G111" i="8" s="1"/>
  <c r="H111" i="8" l="1"/>
  <c r="J111" i="8"/>
  <c r="G112" i="8" s="1"/>
  <c r="H112" i="8" l="1"/>
  <c r="J112" i="8"/>
  <c r="G113" i="8" s="1"/>
  <c r="H113" i="8" l="1"/>
  <c r="J113" i="8"/>
  <c r="G114" i="8" s="1"/>
  <c r="H114" i="8" l="1"/>
  <c r="J114" i="8"/>
  <c r="G115" i="8" s="1"/>
  <c r="H115" i="8" l="1"/>
  <c r="J115" i="8"/>
  <c r="G116" i="8" s="1"/>
  <c r="H116" i="8" l="1"/>
  <c r="J116" i="8"/>
  <c r="G117" i="8" s="1"/>
  <c r="H117" i="8" l="1"/>
  <c r="J117" i="8"/>
  <c r="G118" i="8" s="1"/>
  <c r="H118" i="8" l="1"/>
  <c r="J118" i="8"/>
  <c r="G119" i="8" s="1"/>
  <c r="H119" i="8" l="1"/>
  <c r="J119" i="8"/>
  <c r="G120" i="8" s="1"/>
  <c r="H120" i="8" l="1"/>
  <c r="J120" i="8"/>
  <c r="G121" i="8" s="1"/>
  <c r="H121" i="8" l="1"/>
  <c r="J121" i="8"/>
  <c r="G122" i="8" s="1"/>
  <c r="H122" i="8" l="1"/>
  <c r="J122" i="8"/>
  <c r="G123" i="8" s="1"/>
  <c r="H123" i="8" l="1"/>
  <c r="J123" i="8"/>
  <c r="G124" i="8" s="1"/>
  <c r="H124" i="8" l="1"/>
  <c r="J124" i="8"/>
  <c r="G125" i="8" s="1"/>
  <c r="H125" i="8" l="1"/>
  <c r="J125" i="8"/>
  <c r="G126" i="8" s="1"/>
  <c r="H126" i="8" l="1"/>
  <c r="J126" i="8"/>
  <c r="G127" i="8" s="1"/>
  <c r="H127" i="8" l="1"/>
  <c r="J127" i="8"/>
  <c r="G128" i="8" s="1"/>
  <c r="H128" i="8" l="1"/>
  <c r="J128" i="8"/>
  <c r="G129" i="8" s="1"/>
  <c r="H129" i="8" l="1"/>
  <c r="J129" i="8"/>
  <c r="G130" i="8" s="1"/>
  <c r="H130" i="8" l="1"/>
  <c r="J130" i="8"/>
  <c r="G131" i="8" s="1"/>
  <c r="H131" i="8" l="1"/>
  <c r="J131" i="8"/>
  <c r="G132" i="8" s="1"/>
  <c r="H132" i="8" l="1"/>
  <c r="J132" i="8"/>
  <c r="G133" i="8" s="1"/>
  <c r="H133" i="8" l="1"/>
  <c r="J133" i="8"/>
  <c r="G134" i="8" s="1"/>
  <c r="H134" i="8" l="1"/>
  <c r="J134" i="8"/>
  <c r="G135" i="8" s="1"/>
  <c r="H135" i="8" l="1"/>
  <c r="J135" i="8"/>
  <c r="G136" i="8" s="1"/>
  <c r="H136" i="8" l="1"/>
  <c r="J136" i="8"/>
  <c r="G137" i="8" s="1"/>
  <c r="H137" i="8" l="1"/>
  <c r="J137" i="8"/>
  <c r="G138" i="8" s="1"/>
  <c r="H138" i="8" l="1"/>
  <c r="J138" i="8"/>
  <c r="G139" i="8" s="1"/>
  <c r="H139" i="8" l="1"/>
  <c r="J139" i="8"/>
  <c r="G140" i="8" s="1"/>
  <c r="H140" i="8" l="1"/>
  <c r="J140" i="8"/>
  <c r="G141" i="8" s="1"/>
  <c r="H141" i="8" l="1"/>
  <c r="J141" i="8"/>
  <c r="G142" i="8" s="1"/>
  <c r="H142" i="8" l="1"/>
  <c r="J142" i="8"/>
  <c r="G143" i="8" s="1"/>
  <c r="H143" i="8" l="1"/>
  <c r="J143" i="8"/>
  <c r="G144" i="8" s="1"/>
  <c r="H144" i="8" l="1"/>
  <c r="J144" i="8"/>
  <c r="G145" i="8" s="1"/>
  <c r="H145" i="8" l="1"/>
  <c r="J145" i="8"/>
  <c r="G146" i="8" s="1"/>
  <c r="H146" i="8" l="1"/>
  <c r="J146" i="8"/>
  <c r="G147" i="8" s="1"/>
  <c r="H147" i="8" l="1"/>
  <c r="J147" i="8"/>
  <c r="G148" i="8" s="1"/>
  <c r="H148" i="8" l="1"/>
  <c r="J148" i="8"/>
  <c r="G149" i="8" s="1"/>
  <c r="H149" i="8" l="1"/>
  <c r="J149" i="8"/>
  <c r="G150" i="8" s="1"/>
  <c r="H150" i="8" l="1"/>
  <c r="J150" i="8"/>
  <c r="G151" i="8" s="1"/>
  <c r="H151" i="8" l="1"/>
  <c r="J151" i="8"/>
  <c r="G152" i="8" s="1"/>
  <c r="H152" i="8" l="1"/>
  <c r="J152" i="8"/>
  <c r="G153" i="8" s="1"/>
  <c r="H153" i="8" l="1"/>
  <c r="J153" i="8"/>
  <c r="G154" i="8" s="1"/>
  <c r="H154" i="8" l="1"/>
  <c r="J154" i="8"/>
  <c r="G155" i="8" s="1"/>
  <c r="H155" i="8" l="1"/>
  <c r="J155" i="8"/>
  <c r="G156" i="8" s="1"/>
  <c r="H156" i="8" l="1"/>
  <c r="J156" i="8"/>
  <c r="G157" i="8" s="1"/>
  <c r="H157" i="8" l="1"/>
  <c r="J157" i="8"/>
  <c r="G158" i="8" s="1"/>
  <c r="H158" i="8" l="1"/>
  <c r="J158" i="8"/>
  <c r="G159" i="8" s="1"/>
  <c r="H159" i="8" l="1"/>
  <c r="J159" i="8"/>
  <c r="G160" i="8" s="1"/>
  <c r="H160" i="8" l="1"/>
  <c r="J160" i="8"/>
  <c r="G161" i="8" s="1"/>
  <c r="H161" i="8" l="1"/>
  <c r="J161" i="8"/>
  <c r="G162" i="8" s="1"/>
  <c r="H162" i="8" l="1"/>
  <c r="J162" i="8"/>
  <c r="G163" i="8" s="1"/>
  <c r="H163" i="8" l="1"/>
  <c r="J163" i="8"/>
  <c r="G164" i="8" s="1"/>
  <c r="H164" i="8" l="1"/>
  <c r="J164" i="8"/>
  <c r="G165" i="8" s="1"/>
  <c r="H165" i="8" l="1"/>
  <c r="J165" i="8"/>
  <c r="G166" i="8" s="1"/>
  <c r="H166" i="8" l="1"/>
  <c r="J166" i="8"/>
  <c r="G167" i="8" s="1"/>
  <c r="H167" i="8" l="1"/>
  <c r="J167" i="8"/>
  <c r="G168" i="8" s="1"/>
  <c r="H168" i="8" l="1"/>
  <c r="J168" i="8"/>
  <c r="G169" i="8" s="1"/>
  <c r="H169" i="8" l="1"/>
  <c r="J169" i="8"/>
  <c r="G170" i="8" s="1"/>
  <c r="H170" i="8" l="1"/>
  <c r="J170" i="8"/>
  <c r="G171" i="8" s="1"/>
  <c r="H171" i="8" l="1"/>
  <c r="J171" i="8"/>
  <c r="G172" i="8" s="1"/>
  <c r="H172" i="8" l="1"/>
  <c r="J172" i="8"/>
  <c r="G173" i="8" s="1"/>
  <c r="H173" i="8" l="1"/>
  <c r="J173" i="8"/>
  <c r="G174" i="8" s="1"/>
  <c r="H174" i="8" l="1"/>
  <c r="J174" i="8"/>
  <c r="G175" i="8" s="1"/>
  <c r="H175" i="8" l="1"/>
  <c r="J175" i="8"/>
  <c r="G176" i="8" s="1"/>
  <c r="H176" i="8" l="1"/>
  <c r="J176" i="8"/>
  <c r="G177" i="8" s="1"/>
  <c r="H177" i="8" l="1"/>
  <c r="J177" i="8"/>
  <c r="G178" i="8" s="1"/>
  <c r="H178" i="8" l="1"/>
  <c r="J178" i="8"/>
  <c r="G179" i="8" s="1"/>
  <c r="H179" i="8" l="1"/>
  <c r="J179" i="8"/>
  <c r="G180" i="8" s="1"/>
  <c r="H180" i="8" l="1"/>
  <c r="J180" i="8"/>
  <c r="G181" i="8" s="1"/>
  <c r="H181" i="8" l="1"/>
  <c r="J181" i="8"/>
  <c r="G182" i="8" s="1"/>
  <c r="H182" i="8" l="1"/>
  <c r="J182" i="8"/>
  <c r="G183" i="8" s="1"/>
  <c r="H183" i="8" l="1"/>
  <c r="J183" i="8"/>
  <c r="G184" i="8" s="1"/>
  <c r="H184" i="8" l="1"/>
  <c r="J184" i="8"/>
  <c r="G185" i="8" s="1"/>
  <c r="H185" i="8" l="1"/>
  <c r="J185" i="8"/>
  <c r="G186" i="8" s="1"/>
  <c r="H186" i="8" l="1"/>
  <c r="J186" i="8"/>
  <c r="G187" i="8" s="1"/>
  <c r="H187" i="8" l="1"/>
  <c r="J187" i="8"/>
  <c r="G188" i="8" s="1"/>
  <c r="H188" i="8" l="1"/>
  <c r="J188" i="8"/>
  <c r="G189" i="8" s="1"/>
  <c r="H189" i="8" l="1"/>
  <c r="J189" i="8"/>
  <c r="G190" i="8" s="1"/>
  <c r="H190" i="8" l="1"/>
  <c r="J190" i="8"/>
  <c r="G191" i="8" s="1"/>
  <c r="H191" i="8" l="1"/>
  <c r="J191" i="8"/>
  <c r="G192" i="8" s="1"/>
  <c r="H192" i="8" l="1"/>
  <c r="J192" i="8"/>
  <c r="G193" i="8" s="1"/>
  <c r="H193" i="8" l="1"/>
  <c r="J193" i="8"/>
  <c r="G194" i="8" s="1"/>
  <c r="H194" i="8" l="1"/>
  <c r="J194" i="8"/>
  <c r="G195" i="8" s="1"/>
  <c r="H195" i="8" l="1"/>
  <c r="J195" i="8"/>
  <c r="G196" i="8" s="1"/>
  <c r="H196" i="8" l="1"/>
  <c r="J196" i="8"/>
  <c r="G197" i="8" s="1"/>
  <c r="H197" i="8" l="1"/>
  <c r="J197" i="8"/>
  <c r="G198" i="8" s="1"/>
  <c r="H198" i="8" l="1"/>
  <c r="J198" i="8"/>
  <c r="G199" i="8" s="1"/>
  <c r="H199" i="8" l="1"/>
  <c r="J199" i="8"/>
  <c r="G200" i="8" s="1"/>
  <c r="H200" i="8" l="1"/>
  <c r="J200" i="8"/>
  <c r="G201" i="8" s="1"/>
  <c r="H201" i="8" l="1"/>
  <c r="J201" i="8"/>
  <c r="G202" i="8" s="1"/>
  <c r="H202" i="8" l="1"/>
  <c r="J202" i="8"/>
  <c r="G203" i="8" s="1"/>
  <c r="H203" i="8" l="1"/>
  <c r="J203" i="8"/>
  <c r="G204" i="8" s="1"/>
  <c r="H204" i="8" l="1"/>
  <c r="J204" i="8"/>
  <c r="G205" i="8" s="1"/>
  <c r="H205" i="8" l="1"/>
  <c r="J205" i="8"/>
  <c r="G206" i="8" s="1"/>
  <c r="H206" i="8" l="1"/>
  <c r="J206" i="8"/>
  <c r="G207" i="8" s="1"/>
  <c r="H207" i="8" l="1"/>
  <c r="J207" i="8"/>
  <c r="G208" i="8" s="1"/>
  <c r="H208" i="8" l="1"/>
  <c r="J208" i="8"/>
  <c r="G209" i="8" s="1"/>
  <c r="H209" i="8" l="1"/>
  <c r="J209" i="8"/>
  <c r="G210" i="8" s="1"/>
  <c r="H210" i="8" l="1"/>
  <c r="J210" i="8"/>
  <c r="G211" i="8" s="1"/>
  <c r="H211" i="8" l="1"/>
  <c r="J211" i="8"/>
  <c r="G212" i="8" s="1"/>
  <c r="H212" i="8" l="1"/>
  <c r="J212" i="8"/>
  <c r="G213" i="8" s="1"/>
  <c r="H213" i="8" l="1"/>
  <c r="J213" i="8"/>
  <c r="G214" i="8" s="1"/>
  <c r="H214" i="8" l="1"/>
  <c r="J214" i="8"/>
  <c r="G215" i="8" s="1"/>
  <c r="H215" i="8" l="1"/>
  <c r="J215" i="8"/>
  <c r="G216" i="8" s="1"/>
  <c r="H216" i="8" l="1"/>
  <c r="J216" i="8"/>
  <c r="G217" i="8" s="1"/>
  <c r="H217" i="8" l="1"/>
  <c r="J217" i="8"/>
  <c r="G218" i="8" s="1"/>
  <c r="H218" i="8" l="1"/>
  <c r="J218" i="8"/>
  <c r="G219" i="8" s="1"/>
  <c r="H219" i="8" l="1"/>
  <c r="J219" i="8"/>
  <c r="G220" i="8" s="1"/>
  <c r="H220" i="8" l="1"/>
  <c r="J220" i="8"/>
  <c r="G221" i="8" s="1"/>
  <c r="H221" i="8" l="1"/>
  <c r="J221" i="8"/>
  <c r="G222" i="8" s="1"/>
  <c r="H222" i="8" l="1"/>
  <c r="J222" i="8"/>
  <c r="G223" i="8" s="1"/>
  <c r="H223" i="8" l="1"/>
  <c r="J223" i="8"/>
  <c r="G224" i="8" s="1"/>
  <c r="H224" i="8" l="1"/>
  <c r="J224" i="8"/>
  <c r="G225" i="8" s="1"/>
  <c r="H225" i="8" l="1"/>
  <c r="J225" i="8"/>
  <c r="G226" i="8" s="1"/>
  <c r="H226" i="8" l="1"/>
  <c r="J226" i="8"/>
  <c r="G227" i="8" s="1"/>
  <c r="H227" i="8" l="1"/>
  <c r="J227" i="8"/>
  <c r="G228" i="8" s="1"/>
  <c r="H228" i="8" l="1"/>
  <c r="J228" i="8"/>
  <c r="G229" i="8" s="1"/>
  <c r="H229" i="8" l="1"/>
  <c r="J229" i="8"/>
  <c r="G230" i="8" s="1"/>
  <c r="H230" i="8" l="1"/>
  <c r="J230" i="8"/>
  <c r="G231" i="8" s="1"/>
  <c r="H231" i="8" l="1"/>
  <c r="J231" i="8"/>
  <c r="G232" i="8" s="1"/>
  <c r="H232" i="8" l="1"/>
  <c r="J232" i="8"/>
  <c r="G233" i="8" s="1"/>
  <c r="H233" i="8" l="1"/>
  <c r="J233" i="8"/>
  <c r="G234" i="8" s="1"/>
  <c r="H234" i="8" l="1"/>
  <c r="J234" i="8"/>
  <c r="G235" i="8" s="1"/>
  <c r="H235" i="8" l="1"/>
  <c r="J235" i="8"/>
  <c r="G236" i="8" s="1"/>
  <c r="H236" i="8" l="1"/>
  <c r="J236" i="8"/>
  <c r="G237" i="8" s="1"/>
  <c r="H237" i="8" l="1"/>
  <c r="J237" i="8"/>
  <c r="G238" i="8" s="1"/>
  <c r="H238" i="8" l="1"/>
  <c r="J238" i="8"/>
  <c r="G239" i="8" s="1"/>
  <c r="H239" i="8" l="1"/>
  <c r="J239" i="8"/>
  <c r="G240" i="8" s="1"/>
  <c r="H240" i="8" l="1"/>
  <c r="J240" i="8"/>
  <c r="G241" i="8" s="1"/>
  <c r="H241" i="8" l="1"/>
  <c r="J241" i="8"/>
  <c r="G242" i="8" s="1"/>
  <c r="H242" i="8" l="1"/>
  <c r="J242" i="8"/>
  <c r="G243" i="8" s="1"/>
  <c r="H243" i="8" l="1"/>
  <c r="J243" i="8"/>
  <c r="G244" i="8" s="1"/>
  <c r="H244" i="8" l="1"/>
  <c r="J244" i="8"/>
  <c r="G245" i="8" s="1"/>
  <c r="H245" i="8" l="1"/>
  <c r="J245" i="8"/>
  <c r="G246" i="8" s="1"/>
  <c r="H246" i="8" l="1"/>
  <c r="J246" i="8"/>
  <c r="G247" i="8" s="1"/>
  <c r="H247" i="8" l="1"/>
  <c r="J247" i="8"/>
  <c r="G248" i="8" s="1"/>
  <c r="H248" i="8" l="1"/>
  <c r="J248" i="8"/>
  <c r="G249" i="8" s="1"/>
  <c r="H249" i="8" l="1"/>
  <c r="J249" i="8"/>
  <c r="G250" i="8" s="1"/>
  <c r="H250" i="8" l="1"/>
  <c r="J250" i="8"/>
  <c r="G251" i="8" s="1"/>
  <c r="H251" i="8" l="1"/>
  <c r="J251" i="8"/>
  <c r="G252" i="8" s="1"/>
  <c r="H252" i="8" l="1"/>
  <c r="J252" i="8"/>
  <c r="G253" i="8" s="1"/>
  <c r="H253" i="8" l="1"/>
  <c r="J253" i="8"/>
  <c r="G254" i="8" s="1"/>
  <c r="H254" i="8" l="1"/>
  <c r="J254" i="8"/>
  <c r="G255" i="8" s="1"/>
  <c r="H255" i="8" l="1"/>
  <c r="J255" i="8"/>
  <c r="G256" i="8" s="1"/>
  <c r="H256" i="8" l="1"/>
  <c r="J256" i="8"/>
  <c r="G257" i="8" s="1"/>
  <c r="H257" i="8" l="1"/>
  <c r="J257" i="8"/>
  <c r="G258" i="8" s="1"/>
  <c r="H258" i="8" l="1"/>
  <c r="J258" i="8"/>
  <c r="G259" i="8" s="1"/>
  <c r="H259" i="8" l="1"/>
  <c r="J259" i="8"/>
  <c r="G260" i="8" s="1"/>
  <c r="H260" i="8" l="1"/>
  <c r="J260" i="8"/>
  <c r="G261" i="8" s="1"/>
  <c r="H261" i="8" l="1"/>
  <c r="J261" i="8"/>
  <c r="G262" i="8" s="1"/>
  <c r="H262" i="8" l="1"/>
  <c r="J262" i="8"/>
  <c r="G263" i="8" s="1"/>
  <c r="H263" i="8" l="1"/>
  <c r="J263" i="8"/>
  <c r="G264" i="8" s="1"/>
  <c r="H264" i="8" l="1"/>
  <c r="J264" i="8"/>
  <c r="G265" i="8" s="1"/>
  <c r="H265" i="8" l="1"/>
  <c r="J265" i="8"/>
  <c r="G266" i="8" s="1"/>
  <c r="H266" i="8" l="1"/>
  <c r="J266" i="8"/>
  <c r="G267" i="8" s="1"/>
  <c r="H267" i="8" l="1"/>
  <c r="J267" i="8"/>
  <c r="G268" i="8" s="1"/>
  <c r="H268" i="8" l="1"/>
  <c r="J268" i="8"/>
  <c r="G269" i="8" s="1"/>
  <c r="H269" i="8" l="1"/>
  <c r="J269" i="8"/>
  <c r="G270" i="8" s="1"/>
  <c r="H270" i="8" l="1"/>
  <c r="J270" i="8"/>
  <c r="G271" i="8" s="1"/>
  <c r="H271" i="8" l="1"/>
  <c r="J271" i="8"/>
  <c r="G272" i="8" s="1"/>
  <c r="H272" i="8" l="1"/>
  <c r="J272" i="8"/>
  <c r="G273" i="8" s="1"/>
  <c r="H273" i="8" l="1"/>
  <c r="J273" i="8"/>
  <c r="G274" i="8" s="1"/>
  <c r="H274" i="8" l="1"/>
  <c r="J274" i="8"/>
  <c r="G275" i="8" s="1"/>
  <c r="H275" i="8" l="1"/>
  <c r="J275" i="8"/>
  <c r="G276" i="8" s="1"/>
  <c r="H276" i="8" l="1"/>
  <c r="J276" i="8"/>
  <c r="G277" i="8" s="1"/>
  <c r="H277" i="8" l="1"/>
  <c r="J277" i="8"/>
  <c r="G278" i="8" s="1"/>
  <c r="H278" i="8" l="1"/>
  <c r="J278" i="8"/>
  <c r="G279" i="8" s="1"/>
  <c r="H279" i="8" l="1"/>
  <c r="J279" i="8"/>
  <c r="G4844" i="8" l="1"/>
  <c r="G280" i="8"/>
  <c r="H280" i="8" l="1"/>
  <c r="J280" i="8"/>
  <c r="G281" i="8" s="1"/>
  <c r="H4844" i="8"/>
  <c r="J4844" i="8" s="1"/>
  <c r="H281" i="8" l="1"/>
  <c r="J281" i="8"/>
  <c r="G282" i="8" s="1"/>
  <c r="H282" i="8" l="1"/>
  <c r="J282" i="8"/>
  <c r="G283" i="8" s="1"/>
  <c r="H283" i="8" l="1"/>
  <c r="J283" i="8"/>
  <c r="G284" i="8" s="1"/>
  <c r="H284" i="8" l="1"/>
  <c r="J284" i="8"/>
  <c r="G285" i="8" s="1"/>
  <c r="H285" i="8" l="1"/>
  <c r="J285" i="8"/>
  <c r="G286" i="8" s="1"/>
  <c r="H286" i="8" l="1"/>
  <c r="J286" i="8"/>
  <c r="G287" i="8" s="1"/>
  <c r="H287" i="8" l="1"/>
  <c r="J287" i="8"/>
  <c r="G288" i="8" s="1"/>
  <c r="H288" i="8" l="1"/>
  <c r="J288" i="8"/>
  <c r="G289" i="8" s="1"/>
  <c r="H289" i="8" l="1"/>
  <c r="J289" i="8"/>
  <c r="G290" i="8" s="1"/>
  <c r="H290" i="8" l="1"/>
  <c r="J290" i="8"/>
  <c r="G291" i="8" s="1"/>
  <c r="H291" i="8" l="1"/>
  <c r="J291" i="8"/>
  <c r="G292" i="8" s="1"/>
  <c r="H292" i="8" l="1"/>
  <c r="J292" i="8"/>
  <c r="G293" i="8" s="1"/>
  <c r="H293" i="8" l="1"/>
  <c r="J293" i="8"/>
  <c r="G294" i="8" s="1"/>
  <c r="H294" i="8" l="1"/>
  <c r="J294" i="8"/>
  <c r="G295" i="8" s="1"/>
  <c r="H295" i="8" l="1"/>
  <c r="J295" i="8"/>
  <c r="G296" i="8" s="1"/>
  <c r="H296" i="8" l="1"/>
  <c r="J296" i="8"/>
  <c r="G297" i="8" s="1"/>
  <c r="H297" i="8" l="1"/>
  <c r="J297" i="8"/>
  <c r="G298" i="8" s="1"/>
  <c r="H298" i="8" l="1"/>
  <c r="J298" i="8"/>
  <c r="G299" i="8" s="1"/>
  <c r="H299" i="8" l="1"/>
  <c r="J299" i="8"/>
  <c r="G300" i="8" s="1"/>
  <c r="H300" i="8" l="1"/>
  <c r="J300" i="8"/>
  <c r="G301" i="8" s="1"/>
  <c r="H301" i="8" l="1"/>
  <c r="J301" i="8"/>
  <c r="G302" i="8" s="1"/>
  <c r="H302" i="8" l="1"/>
  <c r="J302" i="8"/>
  <c r="G303" i="8" s="1"/>
  <c r="H303" i="8" l="1"/>
  <c r="J303" i="8"/>
  <c r="G304" i="8" s="1"/>
  <c r="H304" i="8" l="1"/>
  <c r="J304" i="8"/>
  <c r="G305" i="8" s="1"/>
  <c r="H305" i="8" l="1"/>
  <c r="J305" i="8"/>
  <c r="G306" i="8" s="1"/>
  <c r="H306" i="8" l="1"/>
  <c r="J306" i="8"/>
  <c r="G307" i="8" s="1"/>
  <c r="H307" i="8" l="1"/>
  <c r="J307" i="8"/>
  <c r="G308" i="8" s="1"/>
  <c r="H308" i="8" l="1"/>
  <c r="J308" i="8"/>
  <c r="G309" i="8" s="1"/>
  <c r="H309" i="8" l="1"/>
  <c r="J309" i="8"/>
  <c r="G310" i="8" s="1"/>
  <c r="H310" i="8" l="1"/>
  <c r="J310" i="8"/>
  <c r="G311" i="8" s="1"/>
  <c r="H311" i="8" l="1"/>
  <c r="J311" i="8"/>
  <c r="G312" i="8" s="1"/>
  <c r="H312" i="8" l="1"/>
  <c r="J312" i="8"/>
  <c r="G313" i="8" s="1"/>
  <c r="H313" i="8" l="1"/>
  <c r="J313" i="8"/>
  <c r="G314" i="8" s="1"/>
  <c r="H314" i="8" l="1"/>
  <c r="J314" i="8"/>
  <c r="G315" i="8" s="1"/>
  <c r="H315" i="8" l="1"/>
  <c r="J315" i="8" s="1"/>
  <c r="G316" i="8" s="1"/>
  <c r="H316" i="8" l="1"/>
  <c r="J316" i="8"/>
  <c r="G317" i="8" s="1"/>
  <c r="H317" i="8" l="1"/>
  <c r="J317" i="8"/>
  <c r="G318" i="8" s="1"/>
  <c r="H318" i="8" l="1"/>
  <c r="J318" i="8"/>
  <c r="G319" i="8" s="1"/>
  <c r="H319" i="8" l="1"/>
  <c r="J319" i="8"/>
  <c r="G320" i="8" s="1"/>
  <c r="H320" i="8" l="1"/>
  <c r="J320" i="8"/>
  <c r="G321" i="8" s="1"/>
  <c r="H321" i="8" l="1"/>
  <c r="J321" i="8"/>
  <c r="G322" i="8" s="1"/>
  <c r="H322" i="8" l="1"/>
  <c r="J322" i="8"/>
  <c r="G323" i="8" s="1"/>
  <c r="H323" i="8" l="1"/>
  <c r="J323" i="8"/>
  <c r="G324" i="8" s="1"/>
  <c r="H324" i="8" l="1"/>
  <c r="J324" i="8"/>
  <c r="G325" i="8" s="1"/>
  <c r="H325" i="8" l="1"/>
  <c r="J325" i="8"/>
  <c r="G326" i="8" s="1"/>
  <c r="H326" i="8" l="1"/>
  <c r="J326" i="8"/>
  <c r="G327" i="8" s="1"/>
  <c r="H327" i="8" l="1"/>
  <c r="J327" i="8"/>
  <c r="G328" i="8" s="1"/>
  <c r="H328" i="8" l="1"/>
  <c r="J328" i="8"/>
  <c r="G329" i="8" s="1"/>
  <c r="H329" i="8" l="1"/>
  <c r="J329" i="8"/>
  <c r="G330" i="8" s="1"/>
  <c r="H330" i="8" l="1"/>
  <c r="J330" i="8"/>
  <c r="G331" i="8" s="1"/>
  <c r="H331" i="8" l="1"/>
  <c r="J331" i="8"/>
  <c r="G332" i="8" s="1"/>
  <c r="H332" i="8" l="1"/>
  <c r="J332" i="8"/>
  <c r="G333" i="8" s="1"/>
  <c r="H333" i="8" l="1"/>
  <c r="J333" i="8"/>
  <c r="G334" i="8" s="1"/>
  <c r="H334" i="8" l="1"/>
  <c r="J334" i="8"/>
  <c r="G335" i="8" s="1"/>
  <c r="H335" i="8" l="1"/>
  <c r="J335" i="8"/>
  <c r="G336" i="8" s="1"/>
  <c r="H336" i="8" l="1"/>
  <c r="J336" i="8"/>
  <c r="G337" i="8" s="1"/>
  <c r="H337" i="8" l="1"/>
  <c r="J337" i="8"/>
  <c r="G338" i="8" s="1"/>
  <c r="H338" i="8" l="1"/>
  <c r="J338" i="8"/>
  <c r="G339" i="8" s="1"/>
  <c r="H339" i="8" l="1"/>
  <c r="J339" i="8"/>
  <c r="G340" i="8" s="1"/>
  <c r="H340" i="8" l="1"/>
  <c r="J340" i="8"/>
  <c r="G341" i="8" s="1"/>
  <c r="H341" i="8" l="1"/>
  <c r="J341" i="8"/>
  <c r="G342" i="8" s="1"/>
  <c r="H342" i="8" l="1"/>
  <c r="J342" i="8"/>
  <c r="G343" i="8" s="1"/>
  <c r="H343" i="8" l="1"/>
  <c r="J343" i="8"/>
  <c r="G344" i="8" s="1"/>
  <c r="H344" i="8" l="1"/>
  <c r="J344" i="8"/>
  <c r="G345" i="8" s="1"/>
  <c r="H345" i="8" l="1"/>
  <c r="J345" i="8"/>
  <c r="G346" i="8" s="1"/>
  <c r="H346" i="8" l="1"/>
  <c r="J346" i="8"/>
  <c r="G347" i="8" s="1"/>
  <c r="H347" i="8" l="1"/>
  <c r="J347" i="8"/>
  <c r="G348" i="8" s="1"/>
  <c r="H348" i="8" l="1"/>
  <c r="J348" i="8"/>
  <c r="G349" i="8" s="1"/>
  <c r="H349" i="8" l="1"/>
  <c r="J349" i="8"/>
  <c r="G350" i="8" s="1"/>
  <c r="H350" i="8" l="1"/>
  <c r="J350" i="8"/>
  <c r="G351" i="8" s="1"/>
  <c r="H351" i="8" l="1"/>
  <c r="J351" i="8"/>
  <c r="G352" i="8" s="1"/>
  <c r="H352" i="8" l="1"/>
  <c r="J352" i="8"/>
  <c r="G353" i="8" s="1"/>
  <c r="H353" i="8" l="1"/>
  <c r="J353" i="8"/>
  <c r="G354" i="8" s="1"/>
  <c r="H354" i="8" l="1"/>
  <c r="J354" i="8"/>
  <c r="G355" i="8" s="1"/>
  <c r="H355" i="8" l="1"/>
  <c r="J355" i="8"/>
  <c r="G356" i="8" s="1"/>
  <c r="H356" i="8" l="1"/>
  <c r="J356" i="8"/>
  <c r="G357" i="8" s="1"/>
  <c r="H357" i="8" l="1"/>
  <c r="J357" i="8"/>
  <c r="G358" i="8" s="1"/>
  <c r="H358" i="8" l="1"/>
  <c r="J358" i="8"/>
  <c r="G359" i="8" s="1"/>
  <c r="H359" i="8" l="1"/>
  <c r="J359" i="8"/>
  <c r="G360" i="8" s="1"/>
  <c r="H360" i="8" l="1"/>
  <c r="J360" i="8"/>
  <c r="G361" i="8" s="1"/>
  <c r="H361" i="8" l="1"/>
  <c r="J361" i="8"/>
  <c r="G362" i="8" s="1"/>
  <c r="H362" i="8" l="1"/>
  <c r="J362" i="8"/>
  <c r="G363" i="8" s="1"/>
  <c r="H363" i="8" l="1"/>
  <c r="J363" i="8"/>
  <c r="G364" i="8" s="1"/>
  <c r="H364" i="8" l="1"/>
  <c r="J364" i="8"/>
  <c r="G365" i="8" s="1"/>
  <c r="H365" i="8" l="1"/>
  <c r="J365" i="8"/>
  <c r="G366" i="8" s="1"/>
  <c r="H366" i="8" l="1"/>
  <c r="J366" i="8"/>
  <c r="G367" i="8" s="1"/>
  <c r="H367" i="8" l="1"/>
  <c r="J367" i="8"/>
  <c r="G368" i="8" s="1"/>
  <c r="H368" i="8" l="1"/>
  <c r="J368" i="8"/>
  <c r="G369" i="8" s="1"/>
  <c r="H369" i="8" l="1"/>
  <c r="J369" i="8"/>
  <c r="G370" i="8" s="1"/>
  <c r="H370" i="8" l="1"/>
  <c r="J370" i="8"/>
  <c r="G371" i="8" s="1"/>
  <c r="H371" i="8" l="1"/>
  <c r="J371" i="8"/>
  <c r="G372" i="8" s="1"/>
  <c r="H372" i="8" l="1"/>
  <c r="J372" i="8"/>
  <c r="G373" i="8" s="1"/>
  <c r="H373" i="8" l="1"/>
  <c r="J373" i="8"/>
  <c r="G374" i="8" s="1"/>
  <c r="H374" i="8" l="1"/>
  <c r="J374" i="8"/>
  <c r="G375" i="8" s="1"/>
  <c r="H375" i="8" l="1"/>
  <c r="J375" i="8"/>
  <c r="G376" i="8" s="1"/>
  <c r="H376" i="8" l="1"/>
  <c r="J376" i="8"/>
  <c r="G377" i="8" s="1"/>
  <c r="H377" i="8" l="1"/>
  <c r="J377" i="8"/>
  <c r="G378" i="8" s="1"/>
  <c r="H378" i="8" l="1"/>
  <c r="J378" i="8"/>
  <c r="G379" i="8" s="1"/>
  <c r="H379" i="8" l="1"/>
  <c r="J379" i="8"/>
  <c r="G380" i="8" s="1"/>
  <c r="H380" i="8" l="1"/>
  <c r="J380" i="8"/>
  <c r="G381" i="8" s="1"/>
  <c r="H381" i="8" l="1"/>
  <c r="J381" i="8"/>
  <c r="G382" i="8" s="1"/>
  <c r="H382" i="8" l="1"/>
  <c r="J382" i="8"/>
  <c r="G383" i="8" s="1"/>
  <c r="H383" i="8" l="1"/>
  <c r="J383" i="8"/>
  <c r="G384" i="8" s="1"/>
  <c r="H384" i="8" l="1"/>
  <c r="J384" i="8"/>
  <c r="G385" i="8" s="1"/>
  <c r="H385" i="8" l="1"/>
  <c r="J385" i="8"/>
  <c r="G386" i="8" s="1"/>
  <c r="H386" i="8" l="1"/>
  <c r="J386" i="8"/>
  <c r="G387" i="8" s="1"/>
  <c r="H387" i="8" l="1"/>
  <c r="J387" i="8"/>
  <c r="G388" i="8" s="1"/>
  <c r="H388" i="8" l="1"/>
  <c r="J388" i="8"/>
  <c r="G389" i="8" s="1"/>
  <c r="H389" i="8" l="1"/>
  <c r="J389" i="8"/>
  <c r="G390" i="8" s="1"/>
  <c r="H390" i="8" l="1"/>
  <c r="J390" i="8"/>
  <c r="G391" i="8" s="1"/>
  <c r="H391" i="8" l="1"/>
  <c r="J391" i="8"/>
  <c r="G392" i="8" s="1"/>
  <c r="H392" i="8" l="1"/>
  <c r="J392" i="8"/>
  <c r="G393" i="8" s="1"/>
  <c r="H393" i="8" l="1"/>
  <c r="J393" i="8"/>
  <c r="G394" i="8" s="1"/>
  <c r="H394" i="8" l="1"/>
  <c r="J394" i="8"/>
  <c r="G395" i="8" s="1"/>
  <c r="H395" i="8" l="1"/>
  <c r="J395" i="8"/>
  <c r="G396" i="8" s="1"/>
  <c r="H396" i="8" l="1"/>
  <c r="J396" i="8"/>
  <c r="G397" i="8" s="1"/>
  <c r="H397" i="8" l="1"/>
  <c r="J397" i="8"/>
  <c r="G398" i="8" s="1"/>
  <c r="H398" i="8" l="1"/>
  <c r="J398" i="8"/>
  <c r="G399" i="8" s="1"/>
  <c r="H399" i="8" l="1"/>
  <c r="J399" i="8"/>
  <c r="G400" i="8" s="1"/>
  <c r="H400" i="8" l="1"/>
  <c r="J400" i="8"/>
  <c r="G401" i="8" s="1"/>
  <c r="H401" i="8" l="1"/>
  <c r="J401" i="8"/>
  <c r="G402" i="8" s="1"/>
  <c r="H402" i="8" l="1"/>
  <c r="J402" i="8"/>
  <c r="G403" i="8" s="1"/>
  <c r="H403" i="8" l="1"/>
  <c r="J403" i="8"/>
  <c r="G404" i="8" s="1"/>
  <c r="H404" i="8" l="1"/>
  <c r="J404" i="8"/>
  <c r="G405" i="8" s="1"/>
  <c r="H405" i="8" l="1"/>
  <c r="J405" i="8"/>
  <c r="G406" i="8" s="1"/>
  <c r="H406" i="8" l="1"/>
  <c r="J406" i="8"/>
  <c r="G407" i="8" s="1"/>
  <c r="H407" i="8" l="1"/>
  <c r="J407" i="8"/>
  <c r="G408" i="8" s="1"/>
  <c r="H408" i="8" l="1"/>
  <c r="J408" i="8"/>
  <c r="G409" i="8" s="1"/>
  <c r="H409" i="8" l="1"/>
  <c r="J409" i="8"/>
  <c r="G410" i="8" s="1"/>
  <c r="H410" i="8" l="1"/>
  <c r="J410" i="8"/>
  <c r="G411" i="8" s="1"/>
  <c r="H411" i="8" l="1"/>
  <c r="J411" i="8"/>
  <c r="G412" i="8" s="1"/>
  <c r="H412" i="8" l="1"/>
  <c r="J412" i="8"/>
  <c r="G413" i="8" s="1"/>
  <c r="H413" i="8" l="1"/>
  <c r="J413" i="8"/>
  <c r="G414" i="8" s="1"/>
  <c r="H414" i="8" l="1"/>
  <c r="J414" i="8"/>
  <c r="G415" i="8" s="1"/>
  <c r="H415" i="8" l="1"/>
  <c r="J415" i="8"/>
  <c r="G416" i="8" s="1"/>
  <c r="H416" i="8" l="1"/>
  <c r="J416" i="8"/>
  <c r="G417" i="8" s="1"/>
  <c r="H417" i="8" l="1"/>
  <c r="J417" i="8"/>
  <c r="G418" i="8" s="1"/>
  <c r="H418" i="8" l="1"/>
  <c r="J418" i="8"/>
  <c r="G419" i="8" s="1"/>
  <c r="H419" i="8" l="1"/>
  <c r="J419" i="8"/>
  <c r="G420" i="8" s="1"/>
  <c r="H420" i="8" l="1"/>
  <c r="J420" i="8"/>
  <c r="G421" i="8" s="1"/>
  <c r="H421" i="8" l="1"/>
  <c r="J421" i="8"/>
  <c r="G422" i="8" s="1"/>
  <c r="H422" i="8" l="1"/>
  <c r="J422" i="8"/>
  <c r="G423" i="8" s="1"/>
  <c r="H423" i="8" l="1"/>
  <c r="J423" i="8"/>
  <c r="G424" i="8" s="1"/>
  <c r="H424" i="8" l="1"/>
  <c r="J424" i="8" s="1"/>
  <c r="G425" i="8" s="1"/>
  <c r="H425" i="8" l="1"/>
  <c r="J425" i="8"/>
  <c r="G426" i="8" s="1"/>
  <c r="H426" i="8" l="1"/>
  <c r="J426" i="8"/>
  <c r="G427" i="8" s="1"/>
  <c r="H427" i="8" l="1"/>
  <c r="J427" i="8"/>
  <c r="G428" i="8" s="1"/>
  <c r="H428" i="8" l="1"/>
  <c r="J428" i="8"/>
  <c r="G429" i="8" s="1"/>
  <c r="H429" i="8" l="1"/>
  <c r="J429" i="8"/>
  <c r="G430" i="8" s="1"/>
  <c r="H430" i="8" l="1"/>
  <c r="J430" i="8"/>
  <c r="G431" i="8" s="1"/>
  <c r="H431" i="8" l="1"/>
  <c r="J431" i="8"/>
  <c r="G432" i="8" s="1"/>
  <c r="H432" i="8" l="1"/>
  <c r="J432" i="8"/>
  <c r="G433" i="8" s="1"/>
  <c r="H433" i="8" l="1"/>
  <c r="J433" i="8"/>
  <c r="G434" i="8" s="1"/>
  <c r="H434" i="8" l="1"/>
  <c r="J434" i="8"/>
  <c r="G435" i="8" s="1"/>
  <c r="H435" i="8" l="1"/>
  <c r="J435" i="8"/>
  <c r="G436" i="8" s="1"/>
  <c r="H436" i="8" l="1"/>
  <c r="J436" i="8"/>
  <c r="G437" i="8" s="1"/>
  <c r="H437" i="8" l="1"/>
  <c r="J437" i="8"/>
  <c r="G438" i="8" s="1"/>
  <c r="H438" i="8" l="1"/>
  <c r="J438" i="8" s="1"/>
  <c r="G439" i="8" s="1"/>
  <c r="H439" i="8" l="1"/>
  <c r="J439" i="8"/>
  <c r="G440" i="8" s="1"/>
  <c r="H440" i="8" l="1"/>
  <c r="J440" i="8"/>
  <c r="G441" i="8" s="1"/>
  <c r="H441" i="8" l="1"/>
  <c r="J441" i="8"/>
  <c r="G442" i="8" s="1"/>
  <c r="H442" i="8" l="1"/>
  <c r="J442" i="8"/>
  <c r="G443" i="8" s="1"/>
  <c r="H443" i="8" l="1"/>
  <c r="J443" i="8"/>
  <c r="G444" i="8" s="1"/>
  <c r="H444" i="8" l="1"/>
  <c r="J444" i="8"/>
  <c r="G445" i="8" s="1"/>
  <c r="H445" i="8" l="1"/>
  <c r="J445" i="8"/>
  <c r="G446" i="8" s="1"/>
  <c r="H446" i="8" l="1"/>
  <c r="J446" i="8"/>
  <c r="G447" i="8" s="1"/>
  <c r="H447" i="8" l="1"/>
  <c r="J447" i="8"/>
  <c r="G448" i="8" s="1"/>
  <c r="H448" i="8" l="1"/>
  <c r="J448" i="8"/>
  <c r="G449" i="8" s="1"/>
  <c r="H449" i="8" l="1"/>
  <c r="J449" i="8"/>
  <c r="G450" i="8" s="1"/>
  <c r="H450" i="8" l="1"/>
  <c r="J450" i="8"/>
  <c r="G451" i="8" s="1"/>
  <c r="H451" i="8" l="1"/>
  <c r="J451" i="8"/>
  <c r="G452" i="8" s="1"/>
  <c r="H452" i="8" l="1"/>
  <c r="J452" i="8"/>
  <c r="G453" i="8" s="1"/>
  <c r="H453" i="8" l="1"/>
  <c r="J453" i="8"/>
  <c r="G454" i="8" s="1"/>
  <c r="H454" i="8" l="1"/>
  <c r="J454" i="8"/>
  <c r="G455" i="8" s="1"/>
  <c r="H455" i="8" l="1"/>
  <c r="J455" i="8"/>
  <c r="G456" i="8" s="1"/>
  <c r="H456" i="8" l="1"/>
  <c r="J456" i="8"/>
  <c r="G457" i="8" s="1"/>
  <c r="H457" i="8" l="1"/>
  <c r="J457" i="8"/>
  <c r="G458" i="8" s="1"/>
  <c r="H458" i="8" l="1"/>
  <c r="J458" i="8"/>
  <c r="G459" i="8" s="1"/>
  <c r="H459" i="8" l="1"/>
  <c r="J459" i="8"/>
  <c r="G460" i="8" s="1"/>
  <c r="H460" i="8" l="1"/>
  <c r="J460" i="8"/>
  <c r="G461" i="8" s="1"/>
  <c r="H461" i="8" l="1"/>
  <c r="J461" i="8"/>
  <c r="G462" i="8" s="1"/>
  <c r="H462" i="8" l="1"/>
  <c r="J462" i="8"/>
  <c r="G463" i="8" s="1"/>
  <c r="H463" i="8" l="1"/>
  <c r="J463" i="8"/>
  <c r="G464" i="8" s="1"/>
  <c r="H464" i="8" l="1"/>
  <c r="J464" i="8"/>
  <c r="G465" i="8" s="1"/>
  <c r="H465" i="8" l="1"/>
  <c r="J465" i="8"/>
  <c r="G466" i="8" s="1"/>
  <c r="H466" i="8" l="1"/>
  <c r="J466" i="8"/>
  <c r="G467" i="8" s="1"/>
  <c r="H467" i="8" l="1"/>
  <c r="J467" i="8"/>
  <c r="G468" i="8" s="1"/>
  <c r="H468" i="8" l="1"/>
  <c r="J468" i="8" s="1"/>
  <c r="G469" i="8" s="1"/>
  <c r="H469" i="8" l="1"/>
  <c r="J469" i="8"/>
  <c r="G470" i="8" s="1"/>
  <c r="H470" i="8" l="1"/>
  <c r="J470" i="8"/>
  <c r="G471" i="8" s="1"/>
  <c r="H471" i="8" l="1"/>
  <c r="J471" i="8"/>
  <c r="G472" i="8" s="1"/>
  <c r="H472" i="8" l="1"/>
  <c r="J472" i="8"/>
  <c r="G473" i="8" s="1"/>
  <c r="H473" i="8" l="1"/>
  <c r="J473" i="8"/>
  <c r="G474" i="8" s="1"/>
  <c r="H474" i="8" l="1"/>
  <c r="J474" i="8"/>
  <c r="G475" i="8" s="1"/>
  <c r="H475" i="8" l="1"/>
  <c r="J475" i="8"/>
  <c r="G476" i="8" s="1"/>
  <c r="H476" i="8" l="1"/>
  <c r="J476" i="8"/>
  <c r="G477" i="8" s="1"/>
  <c r="H477" i="8" l="1"/>
  <c r="J477" i="8"/>
  <c r="G478" i="8" s="1"/>
  <c r="H478" i="8" l="1"/>
  <c r="J478" i="8"/>
  <c r="G479" i="8" s="1"/>
  <c r="H479" i="8" l="1"/>
  <c r="J479" i="8"/>
  <c r="G480" i="8" s="1"/>
  <c r="H480" i="8" l="1"/>
  <c r="J480" i="8"/>
  <c r="G481" i="8" s="1"/>
  <c r="H481" i="8" l="1"/>
  <c r="J481" i="8"/>
  <c r="G482" i="8" s="1"/>
  <c r="H482" i="8" l="1"/>
  <c r="J482" i="8"/>
  <c r="G483" i="8" s="1"/>
  <c r="H483" i="8" l="1"/>
  <c r="J483" i="8"/>
  <c r="G484" i="8" s="1"/>
  <c r="H484" i="8" l="1"/>
  <c r="J484" i="8"/>
  <c r="G485" i="8" s="1"/>
  <c r="H485" i="8" l="1"/>
  <c r="J485" i="8"/>
  <c r="G486" i="8" s="1"/>
  <c r="H486" i="8" l="1"/>
  <c r="J486" i="8"/>
  <c r="G487" i="8" s="1"/>
  <c r="H487" i="8" l="1"/>
  <c r="J487" i="8"/>
  <c r="G488" i="8" s="1"/>
  <c r="H488" i="8" l="1"/>
  <c r="J488" i="8"/>
  <c r="G489" i="8" s="1"/>
  <c r="H489" i="8" l="1"/>
  <c r="J489" i="8"/>
  <c r="G490" i="8" s="1"/>
  <c r="H490" i="8" l="1"/>
  <c r="J490" i="8"/>
  <c r="G491" i="8" s="1"/>
  <c r="H491" i="8" l="1"/>
  <c r="J491" i="8"/>
  <c r="G492" i="8" s="1"/>
  <c r="H492" i="8" l="1"/>
  <c r="J492" i="8"/>
  <c r="G493" i="8" s="1"/>
  <c r="H493" i="8" l="1"/>
  <c r="J493" i="8"/>
  <c r="G494" i="8" s="1"/>
  <c r="H494" i="8" l="1"/>
  <c r="J494" i="8"/>
  <c r="G495" i="8" s="1"/>
  <c r="H495" i="8" l="1"/>
  <c r="J495" i="8"/>
  <c r="G496" i="8" s="1"/>
  <c r="H496" i="8" l="1"/>
  <c r="J496" i="8"/>
  <c r="G497" i="8" s="1"/>
  <c r="H497" i="8" l="1"/>
  <c r="J497" i="8"/>
  <c r="G498" i="8" s="1"/>
  <c r="H498" i="8" l="1"/>
  <c r="J498" i="8"/>
  <c r="G499" i="8" s="1"/>
  <c r="H499" i="8" l="1"/>
  <c r="J499" i="8"/>
  <c r="G500" i="8" s="1"/>
  <c r="H500" i="8" l="1"/>
  <c r="J500" i="8"/>
  <c r="G501" i="8" s="1"/>
  <c r="H501" i="8" l="1"/>
  <c r="J501" i="8" s="1"/>
  <c r="G502" i="8" s="1"/>
  <c r="H502" i="8" l="1"/>
  <c r="J502" i="8"/>
  <c r="G503" i="8" s="1"/>
  <c r="H503" i="8" l="1"/>
  <c r="J503" i="8"/>
  <c r="G504" i="8" s="1"/>
  <c r="H504" i="8" l="1"/>
  <c r="J504" i="8"/>
  <c r="G505" i="8" s="1"/>
  <c r="H505" i="8" l="1"/>
  <c r="J505" i="8"/>
  <c r="G506" i="8" s="1"/>
  <c r="H506" i="8" l="1"/>
  <c r="J506" i="8"/>
  <c r="G507" i="8" s="1"/>
  <c r="H507" i="8" l="1"/>
  <c r="J507" i="8"/>
  <c r="G508" i="8" s="1"/>
  <c r="H508" i="8" l="1"/>
  <c r="J508" i="8"/>
  <c r="G509" i="8" s="1"/>
  <c r="H509" i="8" l="1"/>
  <c r="J509" i="8"/>
  <c r="G510" i="8" s="1"/>
  <c r="H510" i="8" l="1"/>
  <c r="J510" i="8"/>
  <c r="G511" i="8" s="1"/>
  <c r="H511" i="8" l="1"/>
  <c r="J511" i="8"/>
  <c r="G512" i="8" s="1"/>
  <c r="H512" i="8" l="1"/>
  <c r="J512" i="8"/>
  <c r="G513" i="8" s="1"/>
  <c r="H513" i="8" l="1"/>
  <c r="J513" i="8"/>
  <c r="G514" i="8" s="1"/>
  <c r="H514" i="8" l="1"/>
  <c r="J514" i="8"/>
  <c r="G515" i="8" s="1"/>
  <c r="H515" i="8" l="1"/>
  <c r="J515" i="8"/>
  <c r="G516" i="8" s="1"/>
  <c r="H516" i="8" l="1"/>
  <c r="J516" i="8"/>
  <c r="G517" i="8" s="1"/>
  <c r="H517" i="8" l="1"/>
  <c r="J517" i="8"/>
  <c r="G518" i="8" s="1"/>
  <c r="H518" i="8" l="1"/>
  <c r="J518" i="8"/>
  <c r="G519" i="8" s="1"/>
  <c r="H519" i="8" l="1"/>
  <c r="J519" i="8"/>
  <c r="G520" i="8" s="1"/>
  <c r="H520" i="8" l="1"/>
  <c r="J520" i="8"/>
  <c r="G521" i="8" s="1"/>
  <c r="H521" i="8" l="1"/>
  <c r="J521" i="8"/>
  <c r="G522" i="8" s="1"/>
  <c r="H522" i="8" l="1"/>
  <c r="J522" i="8"/>
  <c r="G523" i="8" s="1"/>
  <c r="H523" i="8" l="1"/>
  <c r="J523" i="8"/>
  <c r="G524" i="8" s="1"/>
  <c r="H524" i="8" l="1"/>
  <c r="J524" i="8"/>
  <c r="G525" i="8" s="1"/>
  <c r="H525" i="8" l="1"/>
  <c r="J525" i="8"/>
  <c r="G526" i="8" s="1"/>
  <c r="H526" i="8" l="1"/>
  <c r="J526" i="8"/>
  <c r="G527" i="8" s="1"/>
  <c r="H527" i="8" l="1"/>
  <c r="J527" i="8" s="1"/>
  <c r="G528" i="8" s="1"/>
  <c r="H528" i="8" l="1"/>
  <c r="J528" i="8"/>
  <c r="G529" i="8" s="1"/>
  <c r="H529" i="8" l="1"/>
  <c r="J529" i="8"/>
  <c r="G530" i="8" s="1"/>
  <c r="H530" i="8" l="1"/>
  <c r="J530" i="8"/>
  <c r="G531" i="8" s="1"/>
  <c r="H531" i="8" l="1"/>
  <c r="J531" i="8"/>
  <c r="G532" i="8" s="1"/>
  <c r="H532" i="8" l="1"/>
  <c r="J532" i="8"/>
  <c r="G533" i="8" s="1"/>
  <c r="H533" i="8" l="1"/>
  <c r="J533" i="8"/>
  <c r="G534" i="8" s="1"/>
  <c r="H534" i="8" l="1"/>
  <c r="J534" i="8"/>
  <c r="G535" i="8" s="1"/>
  <c r="H535" i="8" l="1"/>
  <c r="J535" i="8"/>
  <c r="G536" i="8" s="1"/>
  <c r="H536" i="8" l="1"/>
  <c r="J536" i="8"/>
  <c r="G537" i="8" s="1"/>
  <c r="H537" i="8" l="1"/>
  <c r="J537" i="8"/>
  <c r="G538" i="8" s="1"/>
  <c r="H538" i="8" l="1"/>
  <c r="J538" i="8"/>
  <c r="G539" i="8" s="1"/>
  <c r="H539" i="8" l="1"/>
  <c r="J539" i="8"/>
  <c r="G540" i="8" s="1"/>
  <c r="H540" i="8" l="1"/>
  <c r="J540" i="8"/>
  <c r="G541" i="8" s="1"/>
  <c r="H541" i="8" l="1"/>
  <c r="J541" i="8"/>
  <c r="G542" i="8" s="1"/>
  <c r="H542" i="8" l="1"/>
  <c r="J542" i="8"/>
  <c r="G543" i="8" s="1"/>
  <c r="H543" i="8" l="1"/>
  <c r="J543" i="8"/>
  <c r="G544" i="8" s="1"/>
  <c r="H544" i="8" l="1"/>
  <c r="J544" i="8"/>
  <c r="G545" i="8" s="1"/>
  <c r="H545" i="8" l="1"/>
  <c r="J545" i="8"/>
  <c r="G546" i="8" s="1"/>
  <c r="H546" i="8" l="1"/>
  <c r="J546" i="8"/>
  <c r="G547" i="8" s="1"/>
  <c r="H547" i="8" l="1"/>
  <c r="J547" i="8"/>
  <c r="G548" i="8" s="1"/>
  <c r="H548" i="8" l="1"/>
  <c r="J548" i="8"/>
  <c r="G549" i="8" s="1"/>
  <c r="H549" i="8" l="1"/>
  <c r="J549" i="8" s="1"/>
  <c r="G550" i="8" s="1"/>
  <c r="H550" i="8" l="1"/>
  <c r="J550" i="8"/>
  <c r="G551" i="8" s="1"/>
  <c r="H551" i="8" l="1"/>
  <c r="J551" i="8"/>
  <c r="G552" i="8" s="1"/>
  <c r="H552" i="8" l="1"/>
  <c r="J552" i="8"/>
  <c r="G553" i="8" s="1"/>
  <c r="H553" i="8" l="1"/>
  <c r="J553" i="8"/>
  <c r="G554" i="8" s="1"/>
  <c r="H554" i="8" l="1"/>
  <c r="J554" i="8"/>
  <c r="G555" i="8" s="1"/>
  <c r="H555" i="8" l="1"/>
  <c r="J555" i="8"/>
  <c r="G556" i="8" s="1"/>
  <c r="H556" i="8" l="1"/>
  <c r="J556" i="8"/>
  <c r="G557" i="8" s="1"/>
  <c r="H557" i="8" l="1"/>
  <c r="J557" i="8"/>
  <c r="G558" i="8" s="1"/>
  <c r="H558" i="8" l="1"/>
  <c r="J558" i="8"/>
  <c r="G559" i="8" s="1"/>
  <c r="H559" i="8" l="1"/>
  <c r="J559" i="8"/>
  <c r="G560" i="8" s="1"/>
  <c r="H560" i="8" l="1"/>
  <c r="J560" i="8"/>
  <c r="G561" i="8" s="1"/>
  <c r="H561" i="8" l="1"/>
  <c r="J561" i="8"/>
  <c r="G562" i="8" s="1"/>
  <c r="H562" i="8" l="1"/>
  <c r="J562" i="8"/>
  <c r="G563" i="8" s="1"/>
  <c r="H563" i="8" l="1"/>
  <c r="J563" i="8"/>
  <c r="G564" i="8" s="1"/>
  <c r="H564" i="8" l="1"/>
  <c r="J564" i="8"/>
  <c r="G565" i="8" s="1"/>
  <c r="H565" i="8" l="1"/>
  <c r="J565" i="8"/>
  <c r="G566" i="8" s="1"/>
  <c r="H566" i="8" l="1"/>
  <c r="J566" i="8"/>
  <c r="G567" i="8" s="1"/>
  <c r="H567" i="8" l="1"/>
  <c r="J567" i="8"/>
  <c r="G568" i="8" s="1"/>
  <c r="H568" i="8" l="1"/>
  <c r="J568" i="8"/>
  <c r="G569" i="8" s="1"/>
  <c r="H569" i="8" l="1"/>
  <c r="J569" i="8"/>
  <c r="G570" i="8" s="1"/>
  <c r="H570" i="8" l="1"/>
  <c r="J570" i="8"/>
  <c r="G571" i="8" s="1"/>
  <c r="H571" i="8" l="1"/>
  <c r="J571" i="8"/>
  <c r="G572" i="8" s="1"/>
  <c r="H572" i="8" l="1"/>
  <c r="J572" i="8"/>
  <c r="G573" i="8" s="1"/>
  <c r="H573" i="8" l="1"/>
  <c r="J573" i="8"/>
  <c r="G574" i="8" s="1"/>
  <c r="H574" i="8" l="1"/>
  <c r="J574" i="8"/>
  <c r="G575" i="8" s="1"/>
  <c r="H575" i="8" l="1"/>
  <c r="J575" i="8"/>
  <c r="G576" i="8" s="1"/>
  <c r="H576" i="8" l="1"/>
  <c r="J576" i="8"/>
  <c r="G577" i="8" s="1"/>
  <c r="H577" i="8" l="1"/>
  <c r="J577" i="8"/>
  <c r="G578" i="8" s="1"/>
  <c r="H578" i="8" l="1"/>
  <c r="J578" i="8"/>
  <c r="G579" i="8" s="1"/>
  <c r="H579" i="8" l="1"/>
  <c r="J579" i="8"/>
  <c r="G580" i="8" s="1"/>
  <c r="H580" i="8" l="1"/>
  <c r="J580" i="8"/>
  <c r="G581" i="8" s="1"/>
  <c r="H581" i="8" l="1"/>
  <c r="J581" i="8"/>
  <c r="G582" i="8" s="1"/>
  <c r="H582" i="8" l="1"/>
  <c r="J582" i="8"/>
  <c r="G583" i="8" s="1"/>
  <c r="H583" i="8" l="1"/>
  <c r="J583" i="8"/>
  <c r="G584" i="8" s="1"/>
  <c r="H584" i="8" l="1"/>
  <c r="J584" i="8"/>
  <c r="G585" i="8" s="1"/>
  <c r="H585" i="8" l="1"/>
  <c r="J585" i="8"/>
  <c r="G586" i="8" s="1"/>
  <c r="H586" i="8" l="1"/>
  <c r="J586" i="8"/>
  <c r="G587" i="8" s="1"/>
  <c r="H587" i="8" l="1"/>
  <c r="J587" i="8"/>
  <c r="G588" i="8" s="1"/>
  <c r="H588" i="8" l="1"/>
  <c r="J588" i="8"/>
  <c r="G589" i="8" s="1"/>
  <c r="H589" i="8" l="1"/>
  <c r="J589" i="8"/>
  <c r="G590" i="8" s="1"/>
  <c r="H590" i="8" l="1"/>
  <c r="J590" i="8"/>
  <c r="G591" i="8" s="1"/>
  <c r="H591" i="8" l="1"/>
  <c r="J591" i="8"/>
  <c r="G592" i="8" s="1"/>
  <c r="H592" i="8" l="1"/>
  <c r="J592" i="8"/>
  <c r="G593" i="8" s="1"/>
  <c r="H593" i="8" l="1"/>
  <c r="J593" i="8"/>
  <c r="G594" i="8" s="1"/>
  <c r="H594" i="8" l="1"/>
  <c r="J594" i="8"/>
  <c r="G595" i="8" s="1"/>
  <c r="H595" i="8" l="1"/>
  <c r="J595" i="8"/>
  <c r="G596" i="8" s="1"/>
  <c r="H596" i="8" l="1"/>
  <c r="J596" i="8"/>
  <c r="G597" i="8" s="1"/>
  <c r="H597" i="8" l="1"/>
  <c r="J597" i="8"/>
  <c r="G598" i="8" s="1"/>
  <c r="H598" i="8" l="1"/>
  <c r="J598" i="8"/>
  <c r="G599" i="8" s="1"/>
  <c r="H599" i="8" l="1"/>
  <c r="J599" i="8"/>
  <c r="G600" i="8" s="1"/>
  <c r="H600" i="8" l="1"/>
  <c r="J600" i="8"/>
  <c r="G601" i="8" s="1"/>
  <c r="H601" i="8" l="1"/>
  <c r="J601" i="8"/>
  <c r="G602" i="8" s="1"/>
  <c r="H602" i="8" l="1"/>
  <c r="J602" i="8"/>
  <c r="G603" i="8" s="1"/>
  <c r="H603" i="8" l="1"/>
  <c r="J603" i="8"/>
  <c r="G604" i="8" s="1"/>
  <c r="H604" i="8" l="1"/>
  <c r="J604" i="8"/>
  <c r="G605" i="8" s="1"/>
  <c r="H605" i="8" l="1"/>
  <c r="J605" i="8"/>
  <c r="G606" i="8" s="1"/>
  <c r="H606" i="8" l="1"/>
  <c r="J606" i="8" s="1"/>
  <c r="G607" i="8" s="1"/>
  <c r="H607" i="8" l="1"/>
  <c r="J607" i="8"/>
  <c r="G608" i="8" s="1"/>
  <c r="H608" i="8" l="1"/>
  <c r="J608" i="8"/>
  <c r="G609" i="8" s="1"/>
  <c r="H609" i="8" l="1"/>
  <c r="J609" i="8"/>
  <c r="G610" i="8" s="1"/>
  <c r="H610" i="8" l="1"/>
  <c r="J610" i="8" s="1"/>
  <c r="G611" i="8" s="1"/>
  <c r="H611" i="8" l="1"/>
  <c r="J611" i="8"/>
  <c r="G612" i="8" s="1"/>
  <c r="H612" i="8" l="1"/>
  <c r="J612" i="8"/>
  <c r="G613" i="8" s="1"/>
  <c r="H613" i="8" l="1"/>
  <c r="J613" i="8"/>
  <c r="G614" i="8" s="1"/>
  <c r="H614" i="8" l="1"/>
  <c r="J614" i="8"/>
  <c r="G615" i="8" s="1"/>
  <c r="H615" i="8" l="1"/>
  <c r="J615" i="8"/>
  <c r="G616" i="8" s="1"/>
  <c r="H616" i="8" l="1"/>
  <c r="J616" i="8"/>
  <c r="G617" i="8" s="1"/>
  <c r="H617" i="8" l="1"/>
  <c r="J617" i="8"/>
  <c r="G618" i="8" s="1"/>
  <c r="H618" i="8" l="1"/>
  <c r="J618" i="8"/>
  <c r="G619" i="8" s="1"/>
  <c r="H619" i="8" l="1"/>
  <c r="J619" i="8"/>
  <c r="G620" i="8" s="1"/>
  <c r="H620" i="8" l="1"/>
  <c r="J620" i="8"/>
  <c r="G621" i="8" s="1"/>
  <c r="H621" i="8" l="1"/>
  <c r="J621" i="8"/>
  <c r="G622" i="8" s="1"/>
  <c r="H622" i="8" l="1"/>
  <c r="J622" i="8"/>
  <c r="G623" i="8" s="1"/>
  <c r="H623" i="8" l="1"/>
  <c r="J623" i="8"/>
  <c r="G624" i="8" s="1"/>
  <c r="H624" i="8" l="1"/>
  <c r="J624" i="8"/>
  <c r="G625" i="8" s="1"/>
  <c r="H625" i="8" l="1"/>
  <c r="J625" i="8"/>
  <c r="G626" i="8" s="1"/>
  <c r="H626" i="8" l="1"/>
  <c r="J626" i="8"/>
  <c r="G627" i="8" s="1"/>
  <c r="H627" i="8" l="1"/>
  <c r="J627" i="8"/>
  <c r="G628" i="8" s="1"/>
  <c r="H628" i="8" l="1"/>
  <c r="J628" i="8"/>
  <c r="G629" i="8" s="1"/>
  <c r="H629" i="8" l="1"/>
  <c r="J629" i="8"/>
  <c r="G630" i="8" s="1"/>
  <c r="H630" i="8" l="1"/>
  <c r="J630" i="8"/>
  <c r="G631" i="8" s="1"/>
  <c r="H631" i="8" l="1"/>
  <c r="J631" i="8"/>
  <c r="G632" i="8" s="1"/>
  <c r="H632" i="8" l="1"/>
  <c r="J632" i="8"/>
  <c r="G633" i="8" s="1"/>
  <c r="H633" i="8" l="1"/>
  <c r="J633" i="8"/>
  <c r="G634" i="8" s="1"/>
  <c r="H634" i="8" l="1"/>
  <c r="J634" i="8"/>
  <c r="G635" i="8" s="1"/>
  <c r="H635" i="8" l="1"/>
  <c r="J635" i="8"/>
  <c r="G636" i="8" s="1"/>
  <c r="H636" i="8" l="1"/>
  <c r="J636" i="8"/>
  <c r="G637" i="8" s="1"/>
  <c r="H637" i="8" l="1"/>
  <c r="J637" i="8"/>
  <c r="G638" i="8" s="1"/>
  <c r="H638" i="8" l="1"/>
  <c r="J638" i="8"/>
  <c r="G639" i="8" s="1"/>
  <c r="H639" i="8" l="1"/>
  <c r="J639" i="8"/>
  <c r="G640" i="8" s="1"/>
  <c r="H640" i="8" l="1"/>
  <c r="J640" i="8"/>
  <c r="G641" i="8" s="1"/>
  <c r="H641" i="8" l="1"/>
  <c r="J641" i="8"/>
  <c r="G642" i="8" s="1"/>
  <c r="H642" i="8" l="1"/>
  <c r="J642" i="8"/>
  <c r="G643" i="8" s="1"/>
  <c r="H643" i="8" l="1"/>
  <c r="J643" i="8"/>
  <c r="G644" i="8" s="1"/>
  <c r="H644" i="8" l="1"/>
  <c r="J644" i="8"/>
  <c r="G645" i="8" s="1"/>
  <c r="H645" i="8" l="1"/>
  <c r="J645" i="8"/>
  <c r="G646" i="8" s="1"/>
  <c r="H646" i="8" l="1"/>
  <c r="J646" i="8"/>
  <c r="G647" i="8" s="1"/>
  <c r="H647" i="8" l="1"/>
  <c r="J647" i="8"/>
  <c r="G648" i="8" s="1"/>
  <c r="H648" i="8" l="1"/>
  <c r="J648" i="8"/>
  <c r="G649" i="8" s="1"/>
  <c r="H649" i="8" l="1"/>
  <c r="J649" i="8"/>
  <c r="G650" i="8" s="1"/>
  <c r="H650" i="8" l="1"/>
  <c r="J650" i="8"/>
  <c r="G651" i="8" s="1"/>
  <c r="H651" i="8" l="1"/>
  <c r="J651" i="8"/>
  <c r="G652" i="8" s="1"/>
  <c r="H652" i="8" l="1"/>
  <c r="J652" i="8"/>
  <c r="G653" i="8" s="1"/>
  <c r="H653" i="8" l="1"/>
  <c r="J653" i="8"/>
  <c r="G654" i="8" s="1"/>
  <c r="H654" i="8" l="1"/>
  <c r="J654" i="8"/>
  <c r="G655" i="8" s="1"/>
  <c r="H655" i="8" l="1"/>
  <c r="J655" i="8"/>
  <c r="G656" i="8" s="1"/>
  <c r="H656" i="8" l="1"/>
  <c r="J656" i="8"/>
  <c r="G657" i="8" s="1"/>
  <c r="H657" i="8" l="1"/>
  <c r="J657" i="8"/>
  <c r="G658" i="8" s="1"/>
  <c r="H658" i="8" l="1"/>
  <c r="J658" i="8"/>
  <c r="G659" i="8" s="1"/>
  <c r="H659" i="8" l="1"/>
  <c r="J659" i="8"/>
  <c r="G660" i="8" s="1"/>
  <c r="H660" i="8" l="1"/>
  <c r="J660" i="8"/>
  <c r="G661" i="8" s="1"/>
  <c r="H661" i="8" l="1"/>
  <c r="J661" i="8"/>
  <c r="G662" i="8" s="1"/>
  <c r="H662" i="8" l="1"/>
  <c r="J662" i="8"/>
  <c r="G663" i="8" s="1"/>
  <c r="H663" i="8" l="1"/>
  <c r="J663" i="8"/>
  <c r="G664" i="8" s="1"/>
  <c r="H664" i="8" l="1"/>
  <c r="J664" i="8"/>
  <c r="G665" i="8" s="1"/>
  <c r="H665" i="8" l="1"/>
  <c r="J665" i="8"/>
  <c r="G666" i="8" s="1"/>
  <c r="H666" i="8" l="1"/>
  <c r="J666" i="8"/>
  <c r="G667" i="8" s="1"/>
  <c r="H667" i="8" l="1"/>
  <c r="J667" i="8"/>
  <c r="G668" i="8" s="1"/>
  <c r="H668" i="8" l="1"/>
  <c r="J668" i="8"/>
  <c r="G669" i="8" s="1"/>
  <c r="H669" i="8" l="1"/>
  <c r="J669" i="8"/>
  <c r="G670" i="8" s="1"/>
  <c r="H670" i="8" l="1"/>
  <c r="J670" i="8"/>
  <c r="G671" i="8" s="1"/>
  <c r="H671" i="8" l="1"/>
  <c r="J671" i="8"/>
  <c r="G672" i="8" s="1"/>
  <c r="H672" i="8" l="1"/>
  <c r="J672" i="8" s="1"/>
  <c r="G673" i="8" s="1"/>
  <c r="H673" i="8" l="1"/>
  <c r="J673" i="8"/>
  <c r="G674" i="8" s="1"/>
  <c r="H674" i="8" l="1"/>
  <c r="J674" i="8"/>
  <c r="G675" i="8" s="1"/>
  <c r="H675" i="8" l="1"/>
  <c r="J675" i="8"/>
  <c r="G676" i="8" s="1"/>
  <c r="H676" i="8" l="1"/>
  <c r="J676" i="8"/>
  <c r="G677" i="8" s="1"/>
  <c r="H677" i="8" l="1"/>
  <c r="J677" i="8"/>
  <c r="G678" i="8" s="1"/>
  <c r="H678" i="8" l="1"/>
  <c r="J678" i="8"/>
  <c r="G679" i="8" s="1"/>
  <c r="H679" i="8" l="1"/>
  <c r="J679" i="8"/>
  <c r="G680" i="8" s="1"/>
  <c r="H680" i="8" l="1"/>
  <c r="J680" i="8"/>
  <c r="G681" i="8" s="1"/>
  <c r="H681" i="8" l="1"/>
  <c r="J681" i="8"/>
  <c r="G682" i="8" s="1"/>
  <c r="H682" i="8" l="1"/>
  <c r="J682" i="8"/>
  <c r="G683" i="8" s="1"/>
  <c r="H683" i="8" l="1"/>
  <c r="J683" i="8"/>
  <c r="G684" i="8" s="1"/>
  <c r="H684" i="8" l="1"/>
  <c r="J684" i="8"/>
  <c r="G685" i="8" s="1"/>
  <c r="H685" i="8" l="1"/>
  <c r="J685" i="8"/>
  <c r="G686" i="8" s="1"/>
  <c r="H686" i="8" l="1"/>
  <c r="J686" i="8"/>
  <c r="G687" i="8" s="1"/>
  <c r="H687" i="8" l="1"/>
  <c r="J687" i="8"/>
  <c r="G688" i="8" s="1"/>
  <c r="H688" i="8" l="1"/>
  <c r="J688" i="8"/>
  <c r="G689" i="8" s="1"/>
  <c r="H689" i="8" l="1"/>
  <c r="J689" i="8"/>
  <c r="G690" i="8" s="1"/>
  <c r="H690" i="8" l="1"/>
  <c r="J690" i="8"/>
  <c r="G691" i="8" s="1"/>
  <c r="H691" i="8" l="1"/>
  <c r="J691" i="8"/>
  <c r="G692" i="8" s="1"/>
  <c r="H692" i="8" l="1"/>
  <c r="J692" i="8"/>
  <c r="G693" i="8" s="1"/>
  <c r="H693" i="8" l="1"/>
  <c r="J693" i="8"/>
  <c r="G694" i="8" s="1"/>
  <c r="H694" i="8" l="1"/>
  <c r="J694" i="8"/>
  <c r="G695" i="8" s="1"/>
  <c r="H695" i="8" l="1"/>
  <c r="J695" i="8"/>
  <c r="G696" i="8" s="1"/>
  <c r="H696" i="8" l="1"/>
  <c r="J696" i="8"/>
  <c r="G697" i="8" s="1"/>
  <c r="H697" i="8" l="1"/>
  <c r="J697" i="8"/>
  <c r="G698" i="8" s="1"/>
  <c r="H698" i="8" l="1"/>
  <c r="J698" i="8"/>
  <c r="G699" i="8" s="1"/>
  <c r="H699" i="8" l="1"/>
  <c r="J699" i="8"/>
  <c r="G700" i="8" s="1"/>
  <c r="H700" i="8" l="1"/>
  <c r="J700" i="8"/>
  <c r="G701" i="8" s="1"/>
  <c r="H701" i="8" l="1"/>
  <c r="J701" i="8"/>
  <c r="G702" i="8" s="1"/>
  <c r="H702" i="8" l="1"/>
  <c r="J702" i="8"/>
  <c r="G703" i="8" s="1"/>
  <c r="H703" i="8" l="1"/>
  <c r="J703" i="8"/>
  <c r="G704" i="8" s="1"/>
  <c r="H704" i="8" l="1"/>
  <c r="J704" i="8"/>
  <c r="G705" i="8" s="1"/>
  <c r="H705" i="8" l="1"/>
  <c r="J705" i="8"/>
  <c r="G706" i="8" s="1"/>
  <c r="H706" i="8" l="1"/>
  <c r="J706" i="8"/>
  <c r="G707" i="8" s="1"/>
  <c r="H707" i="8" l="1"/>
  <c r="J707" i="8"/>
  <c r="G708" i="8" s="1"/>
  <c r="H708" i="8" l="1"/>
  <c r="J708" i="8"/>
  <c r="G709" i="8" s="1"/>
  <c r="H709" i="8" l="1"/>
  <c r="J709" i="8"/>
  <c r="G710" i="8" s="1"/>
  <c r="H710" i="8" l="1"/>
  <c r="J710" i="8"/>
  <c r="G711" i="8" s="1"/>
  <c r="H711" i="8" l="1"/>
  <c r="J711" i="8"/>
  <c r="G712" i="8" s="1"/>
  <c r="H712" i="8" l="1"/>
  <c r="J712" i="8"/>
  <c r="G713" i="8" s="1"/>
  <c r="H713" i="8" l="1"/>
  <c r="J713" i="8"/>
  <c r="G714" i="8" s="1"/>
  <c r="H714" i="8" l="1"/>
  <c r="J714" i="8"/>
  <c r="G715" i="8" s="1"/>
  <c r="H715" i="8" l="1"/>
  <c r="J715" i="8"/>
  <c r="G716" i="8" s="1"/>
  <c r="H716" i="8" l="1"/>
  <c r="J716" i="8"/>
  <c r="G717" i="8" s="1"/>
  <c r="H717" i="8" l="1"/>
  <c r="J717" i="8"/>
  <c r="G718" i="8" s="1"/>
  <c r="H718" i="8" l="1"/>
  <c r="J718" i="8"/>
  <c r="G719" i="8" s="1"/>
  <c r="H719" i="8" l="1"/>
  <c r="J719" i="8"/>
  <c r="G720" i="8" s="1"/>
  <c r="H720" i="8" l="1"/>
  <c r="J720" i="8"/>
  <c r="G721" i="8" s="1"/>
  <c r="H721" i="8" l="1"/>
  <c r="J721" i="8"/>
  <c r="G722" i="8" s="1"/>
  <c r="H722" i="8" l="1"/>
  <c r="J722" i="8"/>
  <c r="G723" i="8" s="1"/>
  <c r="H723" i="8" l="1"/>
  <c r="J723" i="8"/>
  <c r="G724" i="8" s="1"/>
  <c r="H724" i="8" l="1"/>
  <c r="J724" i="8"/>
  <c r="G725" i="8" s="1"/>
  <c r="H725" i="8" l="1"/>
  <c r="J725" i="8"/>
  <c r="G726" i="8" s="1"/>
  <c r="H726" i="8" l="1"/>
  <c r="J726" i="8"/>
  <c r="G727" i="8" s="1"/>
  <c r="H727" i="8" l="1"/>
  <c r="J727" i="8"/>
  <c r="G728" i="8" s="1"/>
  <c r="H728" i="8" l="1"/>
  <c r="J728" i="8"/>
  <c r="G729" i="8" s="1"/>
  <c r="H729" i="8" l="1"/>
  <c r="J729" i="8"/>
  <c r="G730" i="8" s="1"/>
  <c r="H730" i="8" l="1"/>
  <c r="J730" i="8"/>
  <c r="G731" i="8" s="1"/>
  <c r="H731" i="8" l="1"/>
  <c r="J731" i="8"/>
  <c r="G732" i="8" s="1"/>
  <c r="H732" i="8" l="1"/>
  <c r="J732" i="8"/>
  <c r="G733" i="8" s="1"/>
  <c r="H733" i="8" l="1"/>
  <c r="J733" i="8"/>
  <c r="G734" i="8" s="1"/>
  <c r="H734" i="8" l="1"/>
  <c r="J734" i="8"/>
  <c r="G735" i="8" s="1"/>
  <c r="H735" i="8" l="1"/>
  <c r="J735" i="8"/>
  <c r="G736" i="8" s="1"/>
  <c r="H736" i="8" l="1"/>
  <c r="J736" i="8"/>
  <c r="G737" i="8" s="1"/>
  <c r="H737" i="8" l="1"/>
  <c r="J737" i="8"/>
  <c r="G738" i="8" s="1"/>
  <c r="H738" i="8" l="1"/>
  <c r="J738" i="8"/>
  <c r="G739" i="8" s="1"/>
  <c r="H739" i="8" l="1"/>
  <c r="J739" i="8"/>
  <c r="G740" i="8" s="1"/>
  <c r="H740" i="8" l="1"/>
  <c r="J740" i="8"/>
  <c r="G741" i="8" s="1"/>
  <c r="H741" i="8" l="1"/>
  <c r="J741" i="8"/>
  <c r="G742" i="8" s="1"/>
  <c r="H742" i="8" l="1"/>
  <c r="J742" i="8"/>
  <c r="G743" i="8" s="1"/>
  <c r="H743" i="8" l="1"/>
  <c r="J743" i="8"/>
  <c r="G744" i="8" s="1"/>
  <c r="H744" i="8" l="1"/>
  <c r="J744" i="8"/>
  <c r="G745" i="8" s="1"/>
  <c r="H745" i="8" l="1"/>
  <c r="J745" i="8"/>
  <c r="G746" i="8" s="1"/>
  <c r="H746" i="8" l="1"/>
  <c r="J746" i="8"/>
  <c r="G747" i="8" s="1"/>
  <c r="H747" i="8" l="1"/>
  <c r="J747" i="8"/>
  <c r="G748" i="8" s="1"/>
  <c r="H748" i="8" l="1"/>
  <c r="J748" i="8"/>
  <c r="G749" i="8" s="1"/>
  <c r="H749" i="8" l="1"/>
  <c r="J749" i="8"/>
  <c r="G750" i="8" s="1"/>
  <c r="H750" i="8" l="1"/>
  <c r="J750" i="8"/>
  <c r="G751" i="8" s="1"/>
  <c r="H751" i="8" l="1"/>
  <c r="J751" i="8"/>
  <c r="G752" i="8" s="1"/>
  <c r="H752" i="8" l="1"/>
  <c r="J752" i="8"/>
  <c r="G753" i="8" s="1"/>
  <c r="H753" i="8" l="1"/>
  <c r="J753" i="8"/>
  <c r="G754" i="8" s="1"/>
  <c r="H754" i="8" l="1"/>
  <c r="J754" i="8"/>
  <c r="G755" i="8" s="1"/>
  <c r="H755" i="8" l="1"/>
  <c r="J755" i="8"/>
  <c r="G756" i="8" s="1"/>
  <c r="H756" i="8" l="1"/>
  <c r="J756" i="8"/>
  <c r="G757" i="8" s="1"/>
  <c r="H757" i="8" l="1"/>
  <c r="J757" i="8"/>
  <c r="G758" i="8" s="1"/>
  <c r="H758" i="8" l="1"/>
  <c r="J758" i="8"/>
  <c r="G759" i="8" s="1"/>
  <c r="H759" i="8" l="1"/>
  <c r="J759" i="8"/>
  <c r="G760" i="8" s="1"/>
  <c r="H760" i="8" l="1"/>
  <c r="J760" i="8"/>
  <c r="G761" i="8" s="1"/>
  <c r="H761" i="8" l="1"/>
  <c r="J761" i="8"/>
  <c r="G762" i="8" s="1"/>
  <c r="H762" i="8" l="1"/>
  <c r="J762" i="8"/>
  <c r="G763" i="8" s="1"/>
  <c r="H763" i="8" l="1"/>
  <c r="J763" i="8"/>
  <c r="G764" i="8" s="1"/>
  <c r="H764" i="8" l="1"/>
  <c r="J764" i="8"/>
  <c r="G765" i="8" s="1"/>
  <c r="H765" i="8" l="1"/>
  <c r="J765" i="8"/>
  <c r="G766" i="8" s="1"/>
  <c r="H766" i="8" l="1"/>
  <c r="J766" i="8"/>
  <c r="G767" i="8" s="1"/>
  <c r="H767" i="8" l="1"/>
  <c r="J767" i="8"/>
  <c r="G768" i="8" s="1"/>
  <c r="H768" i="8" l="1"/>
  <c r="J768" i="8"/>
  <c r="G769" i="8" s="1"/>
  <c r="H769" i="8" l="1"/>
  <c r="J769" i="8"/>
  <c r="G770" i="8" s="1"/>
  <c r="H770" i="8" l="1"/>
  <c r="J770" i="8"/>
  <c r="G771" i="8" s="1"/>
  <c r="H771" i="8" l="1"/>
  <c r="J771" i="8"/>
  <c r="G772" i="8" s="1"/>
  <c r="H772" i="8" l="1"/>
  <c r="J772" i="8"/>
  <c r="G773" i="8" s="1"/>
  <c r="H773" i="8" l="1"/>
  <c r="J773" i="8"/>
  <c r="G774" i="8" s="1"/>
  <c r="H774" i="8" l="1"/>
  <c r="J774" i="8"/>
  <c r="G775" i="8" s="1"/>
  <c r="H775" i="8" l="1"/>
  <c r="J775" i="8"/>
  <c r="G776" i="8" s="1"/>
  <c r="H776" i="8" l="1"/>
  <c r="J776" i="8"/>
  <c r="G777" i="8" s="1"/>
  <c r="H777" i="8" l="1"/>
  <c r="J777" i="8"/>
  <c r="G778" i="8" s="1"/>
  <c r="H778" i="8" l="1"/>
  <c r="J778" i="8"/>
  <c r="G779" i="8" s="1"/>
  <c r="H779" i="8" l="1"/>
  <c r="J779" i="8"/>
  <c r="G780" i="8" s="1"/>
  <c r="H780" i="8" l="1"/>
  <c r="J780" i="8"/>
  <c r="G781" i="8" s="1"/>
  <c r="H781" i="8" l="1"/>
  <c r="J781" i="8"/>
  <c r="G782" i="8" s="1"/>
  <c r="H782" i="8" l="1"/>
  <c r="J782" i="8"/>
  <c r="G783" i="8" s="1"/>
  <c r="H783" i="8" l="1"/>
  <c r="J783" i="8"/>
  <c r="G784" i="8" s="1"/>
  <c r="H784" i="8" l="1"/>
  <c r="J784" i="8"/>
  <c r="G785" i="8" s="1"/>
  <c r="H785" i="8" l="1"/>
  <c r="J785" i="8"/>
  <c r="G786" i="8" s="1"/>
  <c r="H786" i="8" l="1"/>
  <c r="J786" i="8"/>
  <c r="G787" i="8" s="1"/>
  <c r="H787" i="8" l="1"/>
  <c r="J787" i="8"/>
  <c r="G788" i="8" s="1"/>
  <c r="H788" i="8" l="1"/>
  <c r="J788" i="8"/>
  <c r="G789" i="8" s="1"/>
  <c r="H789" i="8" l="1"/>
  <c r="J789" i="8"/>
  <c r="G790" i="8" s="1"/>
  <c r="H790" i="8" l="1"/>
  <c r="J790" i="8"/>
  <c r="G791" i="8" s="1"/>
  <c r="H791" i="8" l="1"/>
  <c r="J791" i="8"/>
  <c r="G792" i="8" s="1"/>
  <c r="H792" i="8" l="1"/>
  <c r="J792" i="8"/>
  <c r="G793" i="8" s="1"/>
  <c r="H793" i="8" l="1"/>
  <c r="J793" i="8"/>
  <c r="G794" i="8" s="1"/>
  <c r="H794" i="8" l="1"/>
  <c r="J794" i="8"/>
  <c r="G795" i="8" s="1"/>
  <c r="H795" i="8" l="1"/>
  <c r="J795" i="8"/>
  <c r="G796" i="8" s="1"/>
  <c r="H796" i="8" l="1"/>
  <c r="J796" i="8"/>
  <c r="G797" i="8" s="1"/>
  <c r="H797" i="8" l="1"/>
  <c r="J797" i="8"/>
  <c r="G798" i="8" s="1"/>
  <c r="H798" i="8" l="1"/>
  <c r="J798" i="8"/>
  <c r="G799" i="8" s="1"/>
  <c r="H799" i="8" l="1"/>
  <c r="J799" i="8"/>
  <c r="G800" i="8" s="1"/>
  <c r="H800" i="8" l="1"/>
  <c r="J800" i="8"/>
  <c r="G801" i="8" s="1"/>
  <c r="H801" i="8" l="1"/>
  <c r="J801" i="8"/>
  <c r="G802" i="8" s="1"/>
  <c r="H802" i="8" l="1"/>
  <c r="J802" i="8"/>
  <c r="G803" i="8" s="1"/>
  <c r="H803" i="8" l="1"/>
  <c r="J803" i="8"/>
  <c r="G804" i="8" s="1"/>
  <c r="H804" i="8" l="1"/>
  <c r="J804" i="8"/>
  <c r="G805" i="8" s="1"/>
  <c r="H805" i="8" l="1"/>
  <c r="J805" i="8"/>
  <c r="G806" i="8" s="1"/>
  <c r="H806" i="8" l="1"/>
  <c r="J806" i="8"/>
  <c r="G807" i="8" s="1"/>
  <c r="H807" i="8" l="1"/>
  <c r="J807" i="8"/>
  <c r="G808" i="8" s="1"/>
  <c r="H808" i="8" l="1"/>
  <c r="J808" i="8"/>
  <c r="G809" i="8" s="1"/>
  <c r="H809" i="8" l="1"/>
  <c r="J809" i="8"/>
  <c r="G810" i="8" s="1"/>
  <c r="H810" i="8" l="1"/>
  <c r="J810" i="8"/>
  <c r="G811" i="8" s="1"/>
  <c r="H811" i="8" l="1"/>
  <c r="J811" i="8"/>
  <c r="G812" i="8" s="1"/>
  <c r="H812" i="8" l="1"/>
  <c r="J812" i="8"/>
  <c r="G813" i="8" s="1"/>
  <c r="H813" i="8" l="1"/>
  <c r="J813" i="8"/>
  <c r="G814" i="8" s="1"/>
  <c r="H814" i="8" l="1"/>
  <c r="J814" i="8"/>
  <c r="G815" i="8" s="1"/>
  <c r="H815" i="8" l="1"/>
  <c r="J815" i="8"/>
  <c r="G816" i="8" s="1"/>
  <c r="H816" i="8" l="1"/>
  <c r="J816" i="8"/>
  <c r="G817" i="8" s="1"/>
  <c r="H817" i="8" l="1"/>
  <c r="J817" i="8"/>
  <c r="G818" i="8" s="1"/>
  <c r="H818" i="8" l="1"/>
  <c r="J818" i="8"/>
  <c r="G819" i="8" s="1"/>
  <c r="H819" i="8" l="1"/>
  <c r="J819" i="8"/>
  <c r="G820" i="8" s="1"/>
  <c r="H820" i="8" l="1"/>
  <c r="J820" i="8"/>
  <c r="G821" i="8" s="1"/>
  <c r="H821" i="8" l="1"/>
  <c r="J821" i="8"/>
  <c r="G822" i="8" s="1"/>
  <c r="H822" i="8" l="1"/>
  <c r="J822" i="8"/>
  <c r="G823" i="8" s="1"/>
  <c r="H823" i="8" l="1"/>
  <c r="J823" i="8"/>
  <c r="G824" i="8" s="1"/>
  <c r="H824" i="8" l="1"/>
  <c r="J824" i="8" s="1"/>
  <c r="G825" i="8" s="1"/>
  <c r="H825" i="8" l="1"/>
  <c r="J825" i="8"/>
  <c r="G826" i="8" s="1"/>
  <c r="H826" i="8" l="1"/>
  <c r="J826" i="8"/>
  <c r="G827" i="8" s="1"/>
  <c r="H827" i="8" l="1"/>
  <c r="J827" i="8"/>
  <c r="G828" i="8" s="1"/>
  <c r="H828" i="8" l="1"/>
  <c r="J828" i="8"/>
  <c r="G829" i="8" s="1"/>
  <c r="H829" i="8" l="1"/>
  <c r="J829" i="8"/>
  <c r="G830" i="8" s="1"/>
  <c r="H830" i="8" l="1"/>
  <c r="J830" i="8"/>
  <c r="G831" i="8" s="1"/>
  <c r="H831" i="8" l="1"/>
  <c r="J831" i="8"/>
  <c r="G832" i="8" s="1"/>
  <c r="H832" i="8" l="1"/>
  <c r="J832" i="8"/>
  <c r="G833" i="8" s="1"/>
  <c r="H833" i="8" l="1"/>
  <c r="J833" i="8"/>
  <c r="G834" i="8" s="1"/>
  <c r="H834" i="8" l="1"/>
  <c r="J834" i="8"/>
  <c r="G835" i="8" s="1"/>
  <c r="H835" i="8" l="1"/>
  <c r="J835" i="8"/>
  <c r="G836" i="8" s="1"/>
  <c r="H836" i="8" l="1"/>
  <c r="J836" i="8"/>
  <c r="G837" i="8" s="1"/>
  <c r="H837" i="8" l="1"/>
  <c r="J837" i="8"/>
  <c r="G838" i="8" s="1"/>
  <c r="H838" i="8" l="1"/>
  <c r="J838" i="8"/>
  <c r="G839" i="8" s="1"/>
  <c r="H839" i="8" l="1"/>
  <c r="J839" i="8"/>
  <c r="G840" i="8" s="1"/>
  <c r="H840" i="8" l="1"/>
  <c r="J840" i="8"/>
  <c r="G841" i="8" s="1"/>
  <c r="H841" i="8" l="1"/>
  <c r="J841" i="8"/>
  <c r="G842" i="8" s="1"/>
  <c r="H842" i="8" l="1"/>
  <c r="J842" i="8"/>
  <c r="G843" i="8" s="1"/>
  <c r="H843" i="8" l="1"/>
  <c r="J843" i="8"/>
  <c r="G844" i="8" s="1"/>
  <c r="H844" i="8" l="1"/>
  <c r="J844" i="8"/>
  <c r="G845" i="8" s="1"/>
  <c r="H845" i="8" l="1"/>
  <c r="J845" i="8"/>
  <c r="G846" i="8" s="1"/>
  <c r="H846" i="8" l="1"/>
  <c r="J846" i="8"/>
  <c r="G847" i="8" s="1"/>
  <c r="H847" i="8" l="1"/>
  <c r="J847" i="8"/>
  <c r="G848" i="8" s="1"/>
  <c r="H848" i="8" l="1"/>
  <c r="J848" i="8"/>
  <c r="G849" i="8" s="1"/>
  <c r="H849" i="8" l="1"/>
  <c r="J849" i="8"/>
  <c r="G850" i="8" s="1"/>
  <c r="H850" i="8" l="1"/>
  <c r="J850" i="8"/>
  <c r="G851" i="8" s="1"/>
  <c r="H851" i="8" l="1"/>
  <c r="J851" i="8"/>
  <c r="G852" i="8" s="1"/>
  <c r="H852" i="8" l="1"/>
  <c r="J852" i="8"/>
  <c r="G853" i="8" s="1"/>
  <c r="H853" i="8" l="1"/>
  <c r="J853" i="8"/>
  <c r="G854" i="8" s="1"/>
  <c r="H854" i="8" l="1"/>
  <c r="J854" i="8"/>
  <c r="G855" i="8" s="1"/>
  <c r="H855" i="8" l="1"/>
  <c r="J855" i="8"/>
  <c r="G856" i="8" s="1"/>
  <c r="H856" i="8" l="1"/>
  <c r="J856" i="8"/>
  <c r="G857" i="8" s="1"/>
  <c r="H857" i="8" l="1"/>
  <c r="J857" i="8"/>
  <c r="G858" i="8" s="1"/>
  <c r="H858" i="8" l="1"/>
  <c r="J858" i="8"/>
  <c r="G859" i="8" s="1"/>
  <c r="H859" i="8" l="1"/>
  <c r="J859" i="8"/>
  <c r="G860" i="8" s="1"/>
  <c r="H860" i="8" l="1"/>
  <c r="J860" i="8"/>
  <c r="G861" i="8" s="1"/>
  <c r="H861" i="8" l="1"/>
  <c r="J861" i="8"/>
  <c r="G862" i="8" s="1"/>
  <c r="H862" i="8" l="1"/>
  <c r="J862" i="8"/>
  <c r="G863" i="8" s="1"/>
  <c r="H863" i="8" l="1"/>
  <c r="J863" i="8"/>
  <c r="G864" i="8" s="1"/>
  <c r="H864" i="8" l="1"/>
  <c r="J864" i="8"/>
  <c r="G865" i="8" s="1"/>
  <c r="H865" i="8" l="1"/>
  <c r="J865" i="8"/>
  <c r="G866" i="8" s="1"/>
  <c r="H866" i="8" l="1"/>
  <c r="J866" i="8"/>
  <c r="G867" i="8" s="1"/>
  <c r="H867" i="8" l="1"/>
  <c r="J867" i="8"/>
  <c r="G868" i="8" s="1"/>
  <c r="H868" i="8" l="1"/>
  <c r="J868" i="8"/>
  <c r="G869" i="8" s="1"/>
  <c r="H869" i="8" l="1"/>
  <c r="J869" i="8"/>
  <c r="G870" i="8" s="1"/>
  <c r="H870" i="8" l="1"/>
  <c r="J870" i="8"/>
  <c r="G871" i="8" s="1"/>
  <c r="H871" i="8" l="1"/>
  <c r="J871" i="8"/>
  <c r="G872" i="8" s="1"/>
  <c r="H872" i="8" l="1"/>
  <c r="J872" i="8"/>
  <c r="G873" i="8" s="1"/>
  <c r="H873" i="8" l="1"/>
  <c r="J873" i="8"/>
  <c r="G874" i="8" s="1"/>
  <c r="H874" i="8" l="1"/>
  <c r="J874" i="8"/>
  <c r="G875" i="8" s="1"/>
  <c r="H875" i="8" l="1"/>
  <c r="J875" i="8"/>
  <c r="G876" i="8" s="1"/>
  <c r="H876" i="8" l="1"/>
  <c r="J876" i="8"/>
  <c r="G877" i="8" s="1"/>
  <c r="H877" i="8" l="1"/>
  <c r="J877" i="8"/>
  <c r="G878" i="8" s="1"/>
  <c r="H878" i="8" l="1"/>
  <c r="J878" i="8"/>
  <c r="G879" i="8" s="1"/>
  <c r="H879" i="8" l="1"/>
  <c r="J879" i="8"/>
  <c r="G880" i="8" s="1"/>
  <c r="H880" i="8" l="1"/>
  <c r="J880" i="8"/>
  <c r="G881" i="8" s="1"/>
  <c r="H881" i="8" l="1"/>
  <c r="J881" i="8"/>
  <c r="G882" i="8" s="1"/>
  <c r="H882" i="8" l="1"/>
  <c r="J882" i="8"/>
  <c r="G883" i="8" s="1"/>
  <c r="H883" i="8" l="1"/>
  <c r="J883" i="8"/>
  <c r="G884" i="8" s="1"/>
  <c r="H884" i="8" l="1"/>
  <c r="J884" i="8"/>
  <c r="G885" i="8" s="1"/>
  <c r="H885" i="8" l="1"/>
  <c r="J885" i="8"/>
  <c r="G886" i="8" s="1"/>
  <c r="H886" i="8" l="1"/>
  <c r="J886" i="8"/>
  <c r="G887" i="8" s="1"/>
  <c r="H887" i="8" l="1"/>
  <c r="J887" i="8"/>
  <c r="G888" i="8" s="1"/>
  <c r="H888" i="8" l="1"/>
  <c r="J888" i="8"/>
  <c r="G889" i="8" s="1"/>
  <c r="H889" i="8" l="1"/>
  <c r="J889" i="8"/>
  <c r="G890" i="8" s="1"/>
  <c r="H890" i="8" l="1"/>
  <c r="J890" i="8"/>
  <c r="G891" i="8" s="1"/>
  <c r="H891" i="8" l="1"/>
  <c r="J891" i="8"/>
  <c r="G892" i="8" s="1"/>
  <c r="H892" i="8" l="1"/>
  <c r="J892" i="8"/>
  <c r="G893" i="8" s="1"/>
  <c r="H893" i="8" l="1"/>
  <c r="J893" i="8"/>
  <c r="G894" i="8" s="1"/>
  <c r="H894" i="8" l="1"/>
  <c r="J894" i="8"/>
  <c r="G895" i="8" s="1"/>
  <c r="H895" i="8" l="1"/>
  <c r="J895" i="8"/>
  <c r="G896" i="8" s="1"/>
  <c r="H896" i="8" l="1"/>
  <c r="J896" i="8"/>
  <c r="G897" i="8" s="1"/>
  <c r="H897" i="8" l="1"/>
  <c r="J897" i="8"/>
  <c r="G898" i="8" s="1"/>
  <c r="H898" i="8" l="1"/>
  <c r="J898" i="8"/>
  <c r="G899" i="8" s="1"/>
  <c r="H899" i="8" l="1"/>
  <c r="J899" i="8"/>
  <c r="G900" i="8" s="1"/>
  <c r="H900" i="8" l="1"/>
  <c r="J900" i="8"/>
  <c r="G901" i="8" s="1"/>
  <c r="H901" i="8" l="1"/>
  <c r="J901" i="8"/>
  <c r="G902" i="8" s="1"/>
  <c r="H902" i="8" l="1"/>
  <c r="J902" i="8"/>
  <c r="G903" i="8" s="1"/>
  <c r="H903" i="8" l="1"/>
  <c r="J903" i="8"/>
  <c r="G904" i="8" s="1"/>
  <c r="H904" i="8" l="1"/>
  <c r="J904" i="8"/>
  <c r="G905" i="8" s="1"/>
  <c r="H905" i="8" l="1"/>
  <c r="J905" i="8"/>
  <c r="G906" i="8" s="1"/>
  <c r="H906" i="8" l="1"/>
  <c r="J906" i="8"/>
  <c r="G907" i="8" s="1"/>
  <c r="H907" i="8" l="1"/>
  <c r="J907" i="8"/>
  <c r="G908" i="8" s="1"/>
  <c r="H908" i="8" l="1"/>
  <c r="J908" i="8"/>
  <c r="G909" i="8" s="1"/>
  <c r="H909" i="8" l="1"/>
  <c r="J909" i="8"/>
  <c r="G910" i="8" s="1"/>
  <c r="H910" i="8" l="1"/>
  <c r="J910" i="8"/>
  <c r="G911" i="8" s="1"/>
  <c r="H911" i="8" l="1"/>
  <c r="J911" i="8"/>
  <c r="G912" i="8" s="1"/>
  <c r="H912" i="8" l="1"/>
  <c r="J912" i="8"/>
  <c r="G913" i="8" s="1"/>
  <c r="H913" i="8" l="1"/>
  <c r="J913" i="8"/>
  <c r="G914" i="8" s="1"/>
  <c r="H914" i="8" l="1"/>
  <c r="J914" i="8"/>
  <c r="G915" i="8" s="1"/>
  <c r="H915" i="8" l="1"/>
  <c r="J915" i="8" s="1"/>
  <c r="G916" i="8" s="1"/>
  <c r="H916" i="8" l="1"/>
  <c r="J916" i="8"/>
  <c r="G917" i="8" s="1"/>
  <c r="H917" i="8" l="1"/>
  <c r="J917" i="8"/>
  <c r="G918" i="8" s="1"/>
  <c r="H918" i="8" l="1"/>
  <c r="J918" i="8"/>
  <c r="G919" i="8" s="1"/>
  <c r="H919" i="8" l="1"/>
  <c r="J919" i="8"/>
  <c r="G920" i="8" s="1"/>
  <c r="H920" i="8" l="1"/>
  <c r="J920" i="8"/>
  <c r="G921" i="8" s="1"/>
  <c r="H921" i="8" l="1"/>
  <c r="J921" i="8"/>
  <c r="G922" i="8" s="1"/>
  <c r="H922" i="8" l="1"/>
  <c r="J922" i="8"/>
  <c r="G923" i="8" s="1"/>
  <c r="H923" i="8" l="1"/>
  <c r="J923" i="8"/>
  <c r="G924" i="8" s="1"/>
  <c r="H924" i="8" l="1"/>
  <c r="J924" i="8"/>
  <c r="G925" i="8" s="1"/>
  <c r="H925" i="8" l="1"/>
  <c r="J925" i="8"/>
  <c r="G926" i="8" s="1"/>
  <c r="H926" i="8" l="1"/>
  <c r="J926" i="8"/>
  <c r="G927" i="8" s="1"/>
  <c r="H927" i="8" l="1"/>
  <c r="J927" i="8"/>
  <c r="G928" i="8" s="1"/>
  <c r="H928" i="8" l="1"/>
  <c r="J928" i="8"/>
  <c r="G929" i="8" s="1"/>
  <c r="H929" i="8" l="1"/>
  <c r="J929" i="8"/>
  <c r="G930" i="8" s="1"/>
  <c r="H930" i="8" l="1"/>
  <c r="J930" i="8"/>
  <c r="G931" i="8" s="1"/>
  <c r="H931" i="8" l="1"/>
  <c r="J931" i="8"/>
  <c r="G932" i="8" s="1"/>
  <c r="H932" i="8" l="1"/>
  <c r="J932" i="8"/>
  <c r="G933" i="8" s="1"/>
  <c r="H933" i="8" l="1"/>
  <c r="J933" i="8"/>
  <c r="G934" i="8" s="1"/>
  <c r="H934" i="8" l="1"/>
  <c r="J934" i="8"/>
  <c r="G935" i="8" s="1"/>
  <c r="H935" i="8" l="1"/>
  <c r="J935" i="8"/>
  <c r="G936" i="8" s="1"/>
  <c r="H936" i="8" l="1"/>
  <c r="J936" i="8"/>
  <c r="G937" i="8" s="1"/>
  <c r="H937" i="8" l="1"/>
  <c r="J937" i="8"/>
  <c r="G938" i="8" s="1"/>
  <c r="H938" i="8" l="1"/>
  <c r="J938" i="8"/>
  <c r="G939" i="8" s="1"/>
  <c r="H939" i="8" l="1"/>
  <c r="J939" i="8"/>
  <c r="G940" i="8" s="1"/>
  <c r="H940" i="8" l="1"/>
  <c r="J940" i="8"/>
  <c r="G941" i="8" s="1"/>
  <c r="H941" i="8" l="1"/>
  <c r="J941" i="8"/>
  <c r="G942" i="8" s="1"/>
  <c r="H942" i="8" l="1"/>
  <c r="J942" i="8"/>
  <c r="G943" i="8" s="1"/>
  <c r="H943" i="8" l="1"/>
  <c r="J943" i="8"/>
  <c r="G944" i="8" s="1"/>
  <c r="H944" i="8" l="1"/>
  <c r="J944" i="8"/>
  <c r="G945" i="8" s="1"/>
  <c r="H945" i="8" l="1"/>
  <c r="J945" i="8"/>
  <c r="G946" i="8" s="1"/>
  <c r="H946" i="8" l="1"/>
  <c r="J946" i="8"/>
  <c r="G947" i="8" s="1"/>
  <c r="H947" i="8" l="1"/>
  <c r="J947" i="8"/>
  <c r="G948" i="8" s="1"/>
  <c r="H948" i="8" l="1"/>
  <c r="J948" i="8"/>
  <c r="G949" i="8" s="1"/>
  <c r="H949" i="8" l="1"/>
  <c r="J949" i="8"/>
  <c r="G950" i="8" s="1"/>
  <c r="H950" i="8" l="1"/>
  <c r="J950" i="8"/>
  <c r="G951" i="8" s="1"/>
  <c r="H951" i="8" l="1"/>
  <c r="J951" i="8" s="1"/>
  <c r="G952" i="8" s="1"/>
  <c r="H952" i="8" l="1"/>
  <c r="J952" i="8" s="1"/>
  <c r="G953" i="8" s="1"/>
  <c r="H953" i="8" l="1"/>
  <c r="J953" i="8" s="1"/>
  <c r="G954" i="8" s="1"/>
  <c r="H954" i="8" l="1"/>
  <c r="J954" i="8" s="1"/>
  <c r="G955" i="8" s="1"/>
  <c r="H955" i="8" l="1"/>
  <c r="J955" i="8" s="1"/>
  <c r="G956" i="8" s="1"/>
  <c r="H956" i="8" l="1"/>
  <c r="J956" i="8" s="1"/>
  <c r="G957" i="8" s="1"/>
  <c r="H957" i="8" l="1"/>
  <c r="J957" i="8" s="1"/>
  <c r="G958" i="8" s="1"/>
  <c r="H958" i="8" l="1"/>
  <c r="J958" i="8" s="1"/>
  <c r="G959" i="8" s="1"/>
  <c r="H959" i="8" l="1"/>
  <c r="J959" i="8" s="1"/>
  <c r="G960" i="8" s="1"/>
  <c r="H960" i="8" l="1"/>
  <c r="J960" i="8" s="1"/>
  <c r="G961" i="8" s="1"/>
  <c r="H961" i="8" l="1"/>
  <c r="J961" i="8" s="1"/>
  <c r="G962" i="8" s="1"/>
  <c r="H962" i="8" l="1"/>
  <c r="J962" i="8" s="1"/>
  <c r="G963" i="8" s="1"/>
  <c r="H963" i="8" l="1"/>
  <c r="J963" i="8" s="1"/>
  <c r="G964" i="8" s="1"/>
  <c r="H964" i="8" l="1"/>
  <c r="J964" i="8" s="1"/>
  <c r="G965" i="8" s="1"/>
  <c r="H965" i="8" l="1"/>
  <c r="J965" i="8" s="1"/>
  <c r="G966" i="8" s="1"/>
  <c r="H966" i="8" l="1"/>
  <c r="J966" i="8" s="1"/>
  <c r="G967" i="8" s="1"/>
  <c r="H967" i="8" l="1"/>
  <c r="J967" i="8" s="1"/>
  <c r="G968" i="8" s="1"/>
  <c r="H968" i="8" l="1"/>
  <c r="J968" i="8" s="1"/>
  <c r="G969" i="8" s="1"/>
  <c r="H969" i="8" l="1"/>
  <c r="J969" i="8" s="1"/>
  <c r="G970" i="8" s="1"/>
  <c r="H970" i="8" l="1"/>
  <c r="J970" i="8" s="1"/>
  <c r="G971" i="8" s="1"/>
  <c r="H971" i="8" l="1"/>
  <c r="J971" i="8" s="1"/>
  <c r="G972" i="8" s="1"/>
  <c r="H972" i="8" l="1"/>
  <c r="J972" i="8" s="1"/>
  <c r="G973" i="8" s="1"/>
  <c r="H973" i="8" l="1"/>
  <c r="J973" i="8" s="1"/>
  <c r="G974" i="8" s="1"/>
  <c r="H974" i="8" l="1"/>
  <c r="J974" i="8" s="1"/>
  <c r="G975" i="8" s="1"/>
  <c r="H975" i="8" l="1"/>
  <c r="J975" i="8" s="1"/>
  <c r="G976" i="8" s="1"/>
  <c r="H976" i="8" l="1"/>
  <c r="J976" i="8" s="1"/>
  <c r="G977" i="8" s="1"/>
  <c r="H977" i="8" l="1"/>
  <c r="J977" i="8" s="1"/>
  <c r="G978" i="8" s="1"/>
  <c r="H978" i="8" l="1"/>
  <c r="J978" i="8" s="1"/>
  <c r="G979" i="8" s="1"/>
  <c r="H979" i="8" l="1"/>
  <c r="J979" i="8" s="1"/>
  <c r="G980" i="8" s="1"/>
  <c r="H980" i="8" l="1"/>
  <c r="J980" i="8" s="1"/>
  <c r="G981" i="8" s="1"/>
  <c r="H981" i="8" l="1"/>
  <c r="J981" i="8" s="1"/>
  <c r="G982" i="8" s="1"/>
  <c r="H982" i="8" l="1"/>
  <c r="J982" i="8" s="1"/>
  <c r="G983" i="8" s="1"/>
  <c r="H983" i="8" l="1"/>
  <c r="J983" i="8" s="1"/>
  <c r="G984" i="8" s="1"/>
  <c r="H984" i="8" l="1"/>
  <c r="J984" i="8" s="1"/>
  <c r="G985" i="8" s="1"/>
  <c r="H985" i="8" l="1"/>
  <c r="J985" i="8" s="1"/>
  <c r="G986" i="8" s="1"/>
  <c r="H986" i="8" l="1"/>
  <c r="J986" i="8" s="1"/>
  <c r="G987" i="8" s="1"/>
  <c r="H987" i="8" l="1"/>
  <c r="J987" i="8" s="1"/>
  <c r="G988" i="8" s="1"/>
  <c r="H988" i="8" l="1"/>
  <c r="J988" i="8" s="1"/>
  <c r="G989" i="8" s="1"/>
  <c r="H989" i="8" l="1"/>
  <c r="J989" i="8" s="1"/>
  <c r="G990" i="8" s="1"/>
  <c r="H990" i="8" l="1"/>
  <c r="J990" i="8" s="1"/>
  <c r="G991" i="8" s="1"/>
  <c r="H991" i="8" l="1"/>
  <c r="J991" i="8" s="1"/>
  <c r="G992" i="8" s="1"/>
  <c r="H992" i="8" l="1"/>
  <c r="J992" i="8" s="1"/>
  <c r="G993" i="8" s="1"/>
  <c r="H993" i="8" l="1"/>
  <c r="J993" i="8" s="1"/>
  <c r="G994" i="8" s="1"/>
  <c r="H994" i="8" l="1"/>
  <c r="J994" i="8" s="1"/>
  <c r="G995" i="8" s="1"/>
  <c r="H995" i="8" l="1"/>
  <c r="J995" i="8" s="1"/>
  <c r="G996" i="8" s="1"/>
  <c r="H996" i="8" l="1"/>
  <c r="J996" i="8" s="1"/>
  <c r="G997" i="8" s="1"/>
  <c r="H997" i="8" l="1"/>
  <c r="J997" i="8" s="1"/>
  <c r="G998" i="8" s="1"/>
  <c r="H998" i="8" l="1"/>
  <c r="J998" i="8" s="1"/>
  <c r="G999" i="8" s="1"/>
  <c r="H999" i="8" l="1"/>
  <c r="J999" i="8" s="1"/>
  <c r="G1000" i="8" s="1"/>
  <c r="H1000" i="8" l="1"/>
  <c r="J1000" i="8" s="1"/>
  <c r="G1001" i="8" s="1"/>
  <c r="H1001" i="8" l="1"/>
  <c r="J1001" i="8" s="1"/>
  <c r="G1002" i="8" s="1"/>
  <c r="H1002" i="8" l="1"/>
  <c r="J1002" i="8" s="1"/>
  <c r="G1003" i="8" s="1"/>
  <c r="H1003" i="8" l="1"/>
  <c r="J1003" i="8" s="1"/>
  <c r="G1004" i="8" s="1"/>
  <c r="H1004" i="8" l="1"/>
  <c r="J1004" i="8" s="1"/>
  <c r="G1005" i="8" s="1"/>
  <c r="H1005" i="8" l="1"/>
  <c r="J1005" i="8" s="1"/>
  <c r="G1006" i="8" s="1"/>
  <c r="H1006" i="8" l="1"/>
  <c r="J1006" i="8" s="1"/>
  <c r="G1007" i="8" s="1"/>
  <c r="H1007" i="8" l="1"/>
  <c r="J1007" i="8" s="1"/>
  <c r="G1008" i="8" s="1"/>
  <c r="H1008" i="8" l="1"/>
  <c r="J1008" i="8" s="1"/>
  <c r="G1009" i="8" s="1"/>
  <c r="H1009" i="8" l="1"/>
  <c r="J1009" i="8" s="1"/>
  <c r="G1010" i="8" s="1"/>
  <c r="H1010" i="8" l="1"/>
  <c r="J1010" i="8" s="1"/>
  <c r="G1011" i="8" s="1"/>
  <c r="H1011" i="8" l="1"/>
  <c r="J1011" i="8" s="1"/>
  <c r="G1012" i="8" s="1"/>
  <c r="H1012" i="8" l="1"/>
  <c r="J1012" i="8" s="1"/>
  <c r="G1013" i="8" s="1"/>
  <c r="H1013" i="8" l="1"/>
  <c r="J1013" i="8" s="1"/>
  <c r="G1014" i="8" s="1"/>
  <c r="H1014" i="8" l="1"/>
  <c r="J1014" i="8" s="1"/>
  <c r="G1015" i="8" s="1"/>
  <c r="H1015" i="8" l="1"/>
  <c r="J1015" i="8" s="1"/>
  <c r="G1016" i="8" s="1"/>
  <c r="H1016" i="8" l="1"/>
  <c r="J1016" i="8" s="1"/>
  <c r="G1017" i="8" s="1"/>
  <c r="H1017" i="8" l="1"/>
  <c r="J1017" i="8" s="1"/>
  <c r="G1018" i="8" s="1"/>
  <c r="H1018" i="8" l="1"/>
  <c r="J1018" i="8" s="1"/>
  <c r="G1019" i="8" s="1"/>
  <c r="H1019" i="8" l="1"/>
  <c r="J1019" i="8" s="1"/>
  <c r="G1020" i="8" s="1"/>
  <c r="H1020" i="8" l="1"/>
  <c r="J1020" i="8" s="1"/>
  <c r="G1021" i="8" s="1"/>
  <c r="H1021" i="8" l="1"/>
  <c r="J1021" i="8" s="1"/>
  <c r="G1022" i="8" s="1"/>
  <c r="H1022" i="8" l="1"/>
  <c r="J1022" i="8" s="1"/>
  <c r="G1023" i="8" s="1"/>
  <c r="H1023" i="8" l="1"/>
  <c r="J1023" i="8" s="1"/>
  <c r="G1024" i="8" s="1"/>
  <c r="H1024" i="8" l="1"/>
  <c r="J1024" i="8" s="1"/>
  <c r="G1025" i="8" s="1"/>
  <c r="H1025" i="8" l="1"/>
  <c r="J1025" i="8" s="1"/>
  <c r="G1026" i="8" s="1"/>
  <c r="H1026" i="8" l="1"/>
  <c r="J1026" i="8" s="1"/>
  <c r="G1027" i="8" s="1"/>
  <c r="H1027" i="8" l="1"/>
  <c r="J1027" i="8" s="1"/>
  <c r="G1028" i="8" s="1"/>
  <c r="H1028" i="8" l="1"/>
  <c r="J1028" i="8" s="1"/>
  <c r="G1029" i="8" s="1"/>
  <c r="H1029" i="8" l="1"/>
  <c r="J1029" i="8" s="1"/>
  <c r="G1030" i="8" s="1"/>
  <c r="H1030" i="8" l="1"/>
  <c r="J1030" i="8" s="1"/>
  <c r="G1031" i="8" s="1"/>
  <c r="H1031" i="8" l="1"/>
  <c r="J1031" i="8" s="1"/>
  <c r="G1032" i="8" s="1"/>
  <c r="H1032" i="8" l="1"/>
  <c r="J1032" i="8" s="1"/>
  <c r="G1033" i="8" s="1"/>
  <c r="H1033" i="8" l="1"/>
  <c r="J1033" i="8" s="1"/>
  <c r="G1034" i="8" s="1"/>
  <c r="H1034" i="8" l="1"/>
  <c r="J1034" i="8" s="1"/>
  <c r="G1035" i="8" s="1"/>
  <c r="H1035" i="8" l="1"/>
  <c r="J1035" i="8" s="1"/>
  <c r="G1036" i="8" s="1"/>
  <c r="H1036" i="8" l="1"/>
  <c r="J1036" i="8" s="1"/>
  <c r="G1037" i="8" s="1"/>
  <c r="H1037" i="8" l="1"/>
  <c r="J1037" i="8" s="1"/>
  <c r="G1038" i="8" s="1"/>
  <c r="H1038" i="8" l="1"/>
  <c r="J1038" i="8" s="1"/>
  <c r="G1039" i="8" s="1"/>
  <c r="H1039" i="8" l="1"/>
  <c r="J1039" i="8" s="1"/>
  <c r="G1040" i="8" s="1"/>
  <c r="H1040" i="8" l="1"/>
  <c r="J1040" i="8" s="1"/>
  <c r="G1041" i="8" s="1"/>
  <c r="H1041" i="8" l="1"/>
  <c r="J1041" i="8" s="1"/>
  <c r="G1042" i="8" s="1"/>
  <c r="H1042" i="8" l="1"/>
  <c r="J1042" i="8" s="1"/>
  <c r="G1043" i="8" s="1"/>
  <c r="H1043" i="8" l="1"/>
  <c r="J1043" i="8" s="1"/>
  <c r="G1044" i="8" s="1"/>
  <c r="H1044" i="8" l="1"/>
  <c r="J1044" i="8" s="1"/>
  <c r="G1045" i="8" s="1"/>
  <c r="H1045" i="8" l="1"/>
  <c r="J1045" i="8" s="1"/>
  <c r="G1046" i="8" s="1"/>
  <c r="H1046" i="8" l="1"/>
  <c r="J1046" i="8" s="1"/>
  <c r="G1047" i="8" s="1"/>
  <c r="H1047" i="8" l="1"/>
  <c r="J1047" i="8" s="1"/>
  <c r="G1048" i="8" s="1"/>
  <c r="H1048" i="8" l="1"/>
  <c r="J1048" i="8" s="1"/>
  <c r="G1049" i="8" s="1"/>
  <c r="H1049" i="8" l="1"/>
  <c r="J1049" i="8" s="1"/>
  <c r="G1050" i="8" s="1"/>
  <c r="H1050" i="8" l="1"/>
  <c r="J1050" i="8" s="1"/>
  <c r="G1051" i="8" s="1"/>
  <c r="H1051" i="8" l="1"/>
  <c r="J1051" i="8" s="1"/>
  <c r="G1052" i="8" s="1"/>
  <c r="H1052" i="8" l="1"/>
  <c r="J1052" i="8" s="1"/>
  <c r="G1053" i="8" s="1"/>
  <c r="H1053" i="8" l="1"/>
  <c r="J1053" i="8" s="1"/>
  <c r="G1054" i="8" s="1"/>
  <c r="H1054" i="8" l="1"/>
  <c r="J1054" i="8" s="1"/>
  <c r="G1055" i="8" s="1"/>
  <c r="H1055" i="8" l="1"/>
  <c r="J1055" i="8" s="1"/>
  <c r="G1056" i="8" s="1"/>
  <c r="H1056" i="8" l="1"/>
  <c r="J1056" i="8" s="1"/>
  <c r="G1057" i="8" s="1"/>
  <c r="H1057" i="8" l="1"/>
  <c r="J1057" i="8" s="1"/>
  <c r="G1058" i="8" s="1"/>
  <c r="H1058" i="8" l="1"/>
  <c r="J1058" i="8" s="1"/>
  <c r="G1059" i="8" s="1"/>
  <c r="H1059" i="8" l="1"/>
  <c r="J1059" i="8" s="1"/>
  <c r="G1060" i="8" s="1"/>
  <c r="H1060" i="8" l="1"/>
  <c r="J1060" i="8" s="1"/>
  <c r="G1061" i="8" s="1"/>
  <c r="H1061" i="8" l="1"/>
  <c r="J1061" i="8" s="1"/>
  <c r="G1062" i="8" s="1"/>
  <c r="H1062" i="8" l="1"/>
  <c r="J1062" i="8" s="1"/>
  <c r="G1063" i="8" s="1"/>
  <c r="H1063" i="8" l="1"/>
  <c r="J1063" i="8" s="1"/>
  <c r="G1064" i="8" s="1"/>
  <c r="H1064" i="8" l="1"/>
  <c r="J1064" i="8" s="1"/>
  <c r="G1065" i="8" s="1"/>
  <c r="H1065" i="8" l="1"/>
  <c r="J1065" i="8" s="1"/>
  <c r="G1066" i="8" s="1"/>
  <c r="H1066" i="8" l="1"/>
  <c r="J1066" i="8" s="1"/>
  <c r="G1067" i="8" s="1"/>
  <c r="H1067" i="8" l="1"/>
  <c r="J1067" i="8" s="1"/>
  <c r="G1068" i="8" s="1"/>
  <c r="H1068" i="8" l="1"/>
  <c r="J1068" i="8" s="1"/>
  <c r="G1069" i="8" s="1"/>
  <c r="H1069" i="8" l="1"/>
  <c r="J1069" i="8" s="1"/>
  <c r="G1070" i="8" s="1"/>
  <c r="H1070" i="8" l="1"/>
  <c r="J1070" i="8" s="1"/>
  <c r="G1071" i="8" s="1"/>
  <c r="H1071" i="8" l="1"/>
  <c r="J1071" i="8" s="1"/>
  <c r="G1072" i="8" s="1"/>
  <c r="H1072" i="8" l="1"/>
  <c r="J1072" i="8" s="1"/>
  <c r="G1073" i="8" s="1"/>
  <c r="H1073" i="8" l="1"/>
  <c r="J1073" i="8" s="1"/>
  <c r="G1074" i="8" s="1"/>
  <c r="H1074" i="8" l="1"/>
  <c r="J1074" i="8" s="1"/>
  <c r="G1075" i="8" s="1"/>
  <c r="H1075" i="8" l="1"/>
  <c r="J1075" i="8" s="1"/>
  <c r="G1076" i="8" s="1"/>
  <c r="H1076" i="8" l="1"/>
  <c r="J1076" i="8" s="1"/>
  <c r="G1077" i="8" s="1"/>
  <c r="H1077" i="8" l="1"/>
  <c r="J1077" i="8" s="1"/>
  <c r="G1078" i="8" s="1"/>
  <c r="H1078" i="8" l="1"/>
  <c r="J1078" i="8" s="1"/>
  <c r="G1079" i="8" s="1"/>
  <c r="H1079" i="8" l="1"/>
  <c r="J1079" i="8" s="1"/>
  <c r="G1080" i="8" s="1"/>
  <c r="H1080" i="8" l="1"/>
  <c r="J1080" i="8" s="1"/>
  <c r="G1081" i="8" s="1"/>
  <c r="H1081" i="8" l="1"/>
  <c r="J1081" i="8" s="1"/>
  <c r="G1082" i="8" s="1"/>
  <c r="H1082" i="8" l="1"/>
  <c r="J1082" i="8" s="1"/>
  <c r="G1083" i="8" s="1"/>
  <c r="H1083" i="8" l="1"/>
  <c r="J1083" i="8" s="1"/>
  <c r="G1084" i="8" s="1"/>
  <c r="H1084" i="8" l="1"/>
  <c r="J1084" i="8" s="1"/>
  <c r="G1085" i="8" s="1"/>
  <c r="H1085" i="8" l="1"/>
  <c r="J1085" i="8" s="1"/>
  <c r="G1086" i="8" s="1"/>
  <c r="H1086" i="8" l="1"/>
  <c r="J1086" i="8" s="1"/>
  <c r="G1087" i="8" s="1"/>
  <c r="H1087" i="8" l="1"/>
  <c r="J1087" i="8" s="1"/>
  <c r="G1088" i="8" s="1"/>
  <c r="H1088" i="8" l="1"/>
  <c r="J1088" i="8" s="1"/>
  <c r="G1089" i="8" s="1"/>
  <c r="H1089" i="8" l="1"/>
  <c r="J1089" i="8" s="1"/>
  <c r="G1090" i="8" s="1"/>
  <c r="H1090" i="8" l="1"/>
  <c r="J1090" i="8" s="1"/>
  <c r="G1091" i="8" s="1"/>
  <c r="H1091" i="8" l="1"/>
  <c r="J1091" i="8" s="1"/>
  <c r="G1092" i="8" s="1"/>
  <c r="H1092" i="8" l="1"/>
  <c r="J1092" i="8" s="1"/>
  <c r="G1093" i="8" s="1"/>
  <c r="H1093" i="8" l="1"/>
  <c r="J1093" i="8" s="1"/>
  <c r="G1094" i="8" s="1"/>
  <c r="H1094" i="8" l="1"/>
  <c r="J1094" i="8" s="1"/>
  <c r="G1095" i="8" s="1"/>
  <c r="H1095" i="8" l="1"/>
  <c r="J1095" i="8" s="1"/>
  <c r="G1096" i="8" s="1"/>
  <c r="H1096" i="8" l="1"/>
  <c r="J1096" i="8" s="1"/>
  <c r="G1097" i="8" s="1"/>
  <c r="H1097" i="8" l="1"/>
  <c r="J1097" i="8" s="1"/>
  <c r="G1098" i="8" s="1"/>
  <c r="H1098" i="8" l="1"/>
  <c r="J1098" i="8" s="1"/>
  <c r="G1099" i="8" s="1"/>
  <c r="H1099" i="8" l="1"/>
  <c r="J1099" i="8" s="1"/>
  <c r="G1100" i="8" s="1"/>
  <c r="H1100" i="8" l="1"/>
  <c r="J1100" i="8" s="1"/>
  <c r="G1101" i="8" s="1"/>
  <c r="H1101" i="8" l="1"/>
  <c r="J1101" i="8" s="1"/>
  <c r="G1102" i="8" s="1"/>
  <c r="H1102" i="8" l="1"/>
  <c r="J1102" i="8" s="1"/>
  <c r="G1103" i="8" s="1"/>
  <c r="H1103" i="8" l="1"/>
  <c r="J1103" i="8" s="1"/>
  <c r="G1104" i="8" s="1"/>
  <c r="H1104" i="8" l="1"/>
  <c r="J1104" i="8" s="1"/>
  <c r="G1105" i="8" s="1"/>
  <c r="H1105" i="8" l="1"/>
  <c r="J1105" i="8" s="1"/>
  <c r="G1106" i="8" s="1"/>
  <c r="H1106" i="8" l="1"/>
  <c r="J1106" i="8" s="1"/>
  <c r="G1107" i="8" s="1"/>
  <c r="H1107" i="8" l="1"/>
  <c r="J1107" i="8" s="1"/>
  <c r="G1108" i="8" s="1"/>
  <c r="H1108" i="8" l="1"/>
  <c r="J1108" i="8" s="1"/>
  <c r="G1109" i="8" s="1"/>
  <c r="H1109" i="8" l="1"/>
  <c r="J1109" i="8" s="1"/>
  <c r="G1110" i="8" s="1"/>
  <c r="H1110" i="8" l="1"/>
  <c r="J1110" i="8" s="1"/>
  <c r="G1111" i="8" s="1"/>
  <c r="H1111" i="8" l="1"/>
  <c r="J1111" i="8" s="1"/>
  <c r="G1112" i="8" s="1"/>
  <c r="H1112" i="8" l="1"/>
  <c r="J1112" i="8" s="1"/>
  <c r="G1113" i="8" s="1"/>
  <c r="H1113" i="8" l="1"/>
  <c r="J1113" i="8" s="1"/>
  <c r="G1114" i="8" s="1"/>
  <c r="H1114" i="8" l="1"/>
  <c r="J1114" i="8" s="1"/>
  <c r="G1115" i="8" s="1"/>
  <c r="H1115" i="8" l="1"/>
  <c r="J1115" i="8" s="1"/>
  <c r="G1116" i="8" s="1"/>
  <c r="H1116" i="8" l="1"/>
  <c r="J1116" i="8" s="1"/>
  <c r="G1117" i="8" s="1"/>
  <c r="H1117" i="8" l="1"/>
  <c r="J1117" i="8" s="1"/>
  <c r="G1118" i="8" s="1"/>
  <c r="H1118" i="8" l="1"/>
  <c r="J1118" i="8" s="1"/>
  <c r="G1119" i="8" s="1"/>
  <c r="H1119" i="8" l="1"/>
  <c r="J1119" i="8" s="1"/>
  <c r="G1120" i="8" s="1"/>
  <c r="H1120" i="8" l="1"/>
  <c r="J1120" i="8" s="1"/>
  <c r="G1121" i="8" s="1"/>
  <c r="H1121" i="8" l="1"/>
  <c r="J1121" i="8" s="1"/>
  <c r="G1122" i="8" s="1"/>
  <c r="H1122" i="8" l="1"/>
  <c r="J1122" i="8" s="1"/>
  <c r="G1123" i="8" s="1"/>
  <c r="H1123" i="8" l="1"/>
  <c r="J1123" i="8" s="1"/>
  <c r="G1124" i="8" s="1"/>
  <c r="H1124" i="8" l="1"/>
  <c r="J1124" i="8" s="1"/>
  <c r="G1125" i="8" s="1"/>
  <c r="H1125" i="8" l="1"/>
  <c r="J1125" i="8" s="1"/>
  <c r="G1126" i="8" s="1"/>
  <c r="H1126" i="8" l="1"/>
  <c r="J1126" i="8" s="1"/>
  <c r="G1127" i="8" s="1"/>
  <c r="H1127" i="8" l="1"/>
  <c r="J1127" i="8" s="1"/>
  <c r="G1128" i="8" s="1"/>
  <c r="H1128" i="8" l="1"/>
  <c r="J1128" i="8" s="1"/>
  <c r="G1129" i="8" s="1"/>
  <c r="H1129" i="8" l="1"/>
  <c r="J1129" i="8" s="1"/>
  <c r="G1130" i="8" s="1"/>
  <c r="H1130" i="8" l="1"/>
  <c r="J1130" i="8" s="1"/>
  <c r="G1131" i="8" s="1"/>
  <c r="H1131" i="8" l="1"/>
  <c r="J1131" i="8" s="1"/>
  <c r="G1132" i="8" s="1"/>
  <c r="H1132" i="8" l="1"/>
  <c r="J1132" i="8" s="1"/>
  <c r="G1133" i="8" s="1"/>
  <c r="H1133" i="8" l="1"/>
  <c r="J1133" i="8" s="1"/>
  <c r="G1134" i="8" s="1"/>
  <c r="H1134" i="8" l="1"/>
  <c r="J1134" i="8" s="1"/>
  <c r="G1135" i="8" s="1"/>
  <c r="H1135" i="8" l="1"/>
  <c r="J1135" i="8" s="1"/>
  <c r="G1136" i="8" s="1"/>
  <c r="H1136" i="8" l="1"/>
  <c r="J1136" i="8" s="1"/>
  <c r="G1137" i="8" s="1"/>
  <c r="H1137" i="8" l="1"/>
  <c r="J1137" i="8" s="1"/>
  <c r="G1138" i="8" s="1"/>
  <c r="H1138" i="8" l="1"/>
  <c r="J1138" i="8" s="1"/>
  <c r="G1139" i="8" s="1"/>
  <c r="H1139" i="8" l="1"/>
  <c r="J1139" i="8" s="1"/>
  <c r="G1140" i="8" s="1"/>
  <c r="H1140" i="8" l="1"/>
  <c r="J1140" i="8" s="1"/>
  <c r="G1141" i="8" s="1"/>
  <c r="H1141" i="8" l="1"/>
  <c r="J1141" i="8" s="1"/>
  <c r="G1142" i="8" s="1"/>
  <c r="H1142" i="8" l="1"/>
  <c r="J1142" i="8" s="1"/>
  <c r="G1143" i="8" s="1"/>
  <c r="H1143" i="8" l="1"/>
  <c r="J1143" i="8" s="1"/>
  <c r="G1144" i="8" s="1"/>
  <c r="H1144" i="8" l="1"/>
  <c r="J1144" i="8" s="1"/>
  <c r="G1145" i="8" s="1"/>
  <c r="H1145" i="8" l="1"/>
  <c r="J1145" i="8" s="1"/>
  <c r="G1146" i="8" s="1"/>
  <c r="H1146" i="8" l="1"/>
  <c r="J1146" i="8" s="1"/>
  <c r="G1147" i="8" s="1"/>
  <c r="H1147" i="8" l="1"/>
  <c r="J1147" i="8" s="1"/>
  <c r="G1148" i="8" s="1"/>
  <c r="H1148" i="8" l="1"/>
  <c r="J1148" i="8" s="1"/>
  <c r="G1149" i="8" s="1"/>
  <c r="H1149" i="8" l="1"/>
  <c r="J1149" i="8" s="1"/>
  <c r="G1150" i="8" s="1"/>
  <c r="H1150" i="8" l="1"/>
  <c r="J1150" i="8" s="1"/>
  <c r="G1151" i="8" s="1"/>
  <c r="H1151" i="8" l="1"/>
  <c r="J1151" i="8" s="1"/>
  <c r="G1152" i="8" s="1"/>
  <c r="H1152" i="8" l="1"/>
  <c r="J1152" i="8" s="1"/>
  <c r="G1153" i="8" s="1"/>
  <c r="H1153" i="8" l="1"/>
  <c r="J1153" i="8" s="1"/>
  <c r="G1154" i="8" s="1"/>
  <c r="H1154" i="8" l="1"/>
  <c r="J1154" i="8" s="1"/>
  <c r="G1155" i="8" s="1"/>
  <c r="H1155" i="8" l="1"/>
  <c r="J1155" i="8" s="1"/>
  <c r="G1156" i="8" s="1"/>
  <c r="H1156" i="8" l="1"/>
  <c r="J1156" i="8" s="1"/>
  <c r="G1157" i="8" s="1"/>
  <c r="H1157" i="8" l="1"/>
  <c r="J1157" i="8" s="1"/>
  <c r="G1158" i="8" s="1"/>
  <c r="H1158" i="8" l="1"/>
  <c r="J1158" i="8" s="1"/>
  <c r="G1159" i="8" s="1"/>
  <c r="H1159" i="8" l="1"/>
  <c r="J1159" i="8" s="1"/>
  <c r="G1160" i="8" s="1"/>
  <c r="H1160" i="8" l="1"/>
  <c r="J1160" i="8" s="1"/>
  <c r="G1161" i="8" s="1"/>
  <c r="H1161" i="8" l="1"/>
  <c r="J1161" i="8" s="1"/>
  <c r="G1162" i="8" s="1"/>
  <c r="H1162" i="8" l="1"/>
  <c r="J1162" i="8" s="1"/>
  <c r="G1163" i="8" s="1"/>
  <c r="H1163" i="8" l="1"/>
  <c r="J1163" i="8" s="1"/>
  <c r="G1164" i="8" s="1"/>
  <c r="H1164" i="8" l="1"/>
  <c r="J1164" i="8" s="1"/>
  <c r="G1165" i="8" s="1"/>
  <c r="H1165" i="8" l="1"/>
  <c r="J1165" i="8" s="1"/>
  <c r="G1166" i="8" s="1"/>
  <c r="H1166" i="8" l="1"/>
  <c r="J1166" i="8" s="1"/>
  <c r="G1167" i="8" s="1"/>
  <c r="H1167" i="8" l="1"/>
  <c r="J1167" i="8" s="1"/>
  <c r="G1168" i="8" s="1"/>
  <c r="H1168" i="8" l="1"/>
  <c r="J1168" i="8" s="1"/>
  <c r="G1169" i="8" s="1"/>
  <c r="H1169" i="8" l="1"/>
  <c r="J1169" i="8" s="1"/>
  <c r="G1170" i="8" s="1"/>
  <c r="H1170" i="8" l="1"/>
  <c r="J1170" i="8" s="1"/>
  <c r="G1171" i="8" s="1"/>
  <c r="H1171" i="8" l="1"/>
  <c r="J1171" i="8" s="1"/>
  <c r="G1172" i="8" s="1"/>
  <c r="H1172" i="8" l="1"/>
  <c r="J1172" i="8" s="1"/>
  <c r="G1173" i="8" s="1"/>
  <c r="H1173" i="8" l="1"/>
  <c r="J1173" i="8" s="1"/>
  <c r="G1174" i="8" s="1"/>
  <c r="H1174" i="8" l="1"/>
  <c r="J1174" i="8" s="1"/>
  <c r="G1175" i="8" s="1"/>
  <c r="H1175" i="8" l="1"/>
  <c r="J1175" i="8" s="1"/>
  <c r="G1176" i="8" s="1"/>
  <c r="H1176" i="8" l="1"/>
  <c r="J1176" i="8" s="1"/>
  <c r="G1177" i="8" s="1"/>
  <c r="H1177" i="8" l="1"/>
  <c r="J1177" i="8" s="1"/>
  <c r="G1178" i="8" s="1"/>
  <c r="H1178" i="8" l="1"/>
  <c r="J1178" i="8" s="1"/>
  <c r="G1179" i="8" s="1"/>
  <c r="H1179" i="8" l="1"/>
  <c r="J1179" i="8" s="1"/>
  <c r="G1180" i="8" s="1"/>
  <c r="H1180" i="8" l="1"/>
  <c r="J1180" i="8" s="1"/>
  <c r="G1181" i="8" s="1"/>
  <c r="H1181" i="8" l="1"/>
  <c r="J1181" i="8" s="1"/>
  <c r="G1182" i="8" s="1"/>
  <c r="H1182" i="8" l="1"/>
  <c r="J1182" i="8" s="1"/>
  <c r="G1183" i="8" s="1"/>
  <c r="H1183" i="8" l="1"/>
  <c r="J1183" i="8" s="1"/>
  <c r="G1184" i="8" s="1"/>
  <c r="H1184" i="8" l="1"/>
  <c r="J1184" i="8" s="1"/>
  <c r="G1185" i="8" s="1"/>
  <c r="H1185" i="8" l="1"/>
  <c r="J1185" i="8" s="1"/>
  <c r="G1186" i="8" s="1"/>
  <c r="H1186" i="8" l="1"/>
  <c r="J1186" i="8" s="1"/>
  <c r="G1187" i="8" s="1"/>
  <c r="H1187" i="8" l="1"/>
  <c r="J1187" i="8" s="1"/>
  <c r="G1188" i="8" s="1"/>
  <c r="H1188" i="8" l="1"/>
  <c r="J1188" i="8" s="1"/>
  <c r="G1189" i="8" s="1"/>
  <c r="H1189" i="8" l="1"/>
  <c r="J1189" i="8" s="1"/>
  <c r="G1190" i="8" s="1"/>
  <c r="H1190" i="8" l="1"/>
  <c r="J1190" i="8" s="1"/>
  <c r="G1191" i="8" s="1"/>
  <c r="H1191" i="8" l="1"/>
  <c r="J1191" i="8" s="1"/>
  <c r="G1192" i="8" s="1"/>
  <c r="H1192" i="8" l="1"/>
  <c r="J1192" i="8" s="1"/>
  <c r="G1193" i="8" s="1"/>
  <c r="H1193" i="8" l="1"/>
  <c r="J1193" i="8" s="1"/>
  <c r="G1194" i="8" s="1"/>
  <c r="H1194" i="8" l="1"/>
  <c r="J1194" i="8" s="1"/>
  <c r="G1195" i="8" s="1"/>
  <c r="H1195" i="8" l="1"/>
  <c r="J1195" i="8" s="1"/>
  <c r="G1196" i="8" s="1"/>
  <c r="H1196" i="8" l="1"/>
  <c r="J1196" i="8" s="1"/>
  <c r="G1197" i="8" s="1"/>
  <c r="H1197" i="8" l="1"/>
  <c r="J1197" i="8" s="1"/>
  <c r="G1198" i="8" s="1"/>
  <c r="H1198" i="8" l="1"/>
  <c r="J1198" i="8" s="1"/>
  <c r="G1199" i="8" s="1"/>
  <c r="H1199" i="8" l="1"/>
  <c r="J1199" i="8" s="1"/>
  <c r="G1200" i="8" s="1"/>
  <c r="H1200" i="8" l="1"/>
  <c r="J1200" i="8" s="1"/>
  <c r="G1201" i="8" s="1"/>
  <c r="H1201" i="8" l="1"/>
  <c r="J1201" i="8" s="1"/>
  <c r="G1202" i="8" s="1"/>
  <c r="H1202" i="8" l="1"/>
  <c r="J1202" i="8" s="1"/>
  <c r="G1203" i="8" s="1"/>
  <c r="H1203" i="8" l="1"/>
  <c r="J1203" i="8" s="1"/>
  <c r="G1204" i="8" s="1"/>
  <c r="H1204" i="8" l="1"/>
  <c r="J1204" i="8" s="1"/>
  <c r="G1205" i="8" s="1"/>
  <c r="H1205" i="8" l="1"/>
  <c r="J1205" i="8" s="1"/>
  <c r="G1206" i="8" s="1"/>
  <c r="H1206" i="8" l="1"/>
  <c r="J1206" i="8" s="1"/>
  <c r="G1207" i="8" s="1"/>
  <c r="H1207" i="8" l="1"/>
  <c r="J1207" i="8" s="1"/>
  <c r="G1208" i="8" s="1"/>
  <c r="H1208" i="8" l="1"/>
  <c r="J1208" i="8" s="1"/>
  <c r="G1209" i="8" s="1"/>
  <c r="H1209" i="8" l="1"/>
  <c r="J1209" i="8" s="1"/>
  <c r="G1210" i="8" s="1"/>
  <c r="H1210" i="8" l="1"/>
  <c r="J1210" i="8" s="1"/>
  <c r="G1211" i="8" s="1"/>
  <c r="H1211" i="8" l="1"/>
  <c r="J1211" i="8" s="1"/>
  <c r="G1212" i="8" s="1"/>
  <c r="H1212" i="8" l="1"/>
  <c r="J1212" i="8" s="1"/>
  <c r="G1213" i="8" s="1"/>
  <c r="H1213" i="8" l="1"/>
  <c r="J1213" i="8" s="1"/>
  <c r="G1214" i="8" s="1"/>
  <c r="H1214" i="8" l="1"/>
  <c r="J1214" i="8" s="1"/>
  <c r="G1215" i="8" s="1"/>
  <c r="H1215" i="8" l="1"/>
  <c r="J1215" i="8" s="1"/>
  <c r="G1216" i="8" s="1"/>
  <c r="H1216" i="8" l="1"/>
  <c r="J1216" i="8" s="1"/>
  <c r="G1217" i="8" s="1"/>
  <c r="H1217" i="8" l="1"/>
  <c r="J1217" i="8" s="1"/>
  <c r="G1218" i="8" s="1"/>
  <c r="H1218" i="8" l="1"/>
  <c r="J1218" i="8" s="1"/>
  <c r="G1219" i="8" s="1"/>
  <c r="H1219" i="8" l="1"/>
  <c r="J1219" i="8" s="1"/>
  <c r="G1220" i="8" s="1"/>
  <c r="H1220" i="8" l="1"/>
  <c r="J1220" i="8" s="1"/>
  <c r="G1221" i="8" s="1"/>
  <c r="H1221" i="8" l="1"/>
  <c r="J1221" i="8" s="1"/>
  <c r="G1222" i="8" s="1"/>
  <c r="H1222" i="8" l="1"/>
  <c r="J1222" i="8" s="1"/>
  <c r="G1223" i="8" s="1"/>
  <c r="H1223" i="8" l="1"/>
  <c r="J1223" i="8" s="1"/>
  <c r="G1224" i="8" s="1"/>
  <c r="H1224" i="8" l="1"/>
  <c r="J1224" i="8" s="1"/>
  <c r="G1225" i="8" s="1"/>
  <c r="H1225" i="8" l="1"/>
  <c r="J1225" i="8" s="1"/>
  <c r="G1226" i="8" s="1"/>
  <c r="H1226" i="8" l="1"/>
  <c r="J1226" i="8" s="1"/>
  <c r="G1227" i="8" s="1"/>
  <c r="H1227" i="8" l="1"/>
  <c r="J1227" i="8" s="1"/>
  <c r="G1228" i="8" s="1"/>
  <c r="H1228" i="8" l="1"/>
  <c r="J1228" i="8" s="1"/>
  <c r="G1229" i="8" s="1"/>
  <c r="H1229" i="8" l="1"/>
  <c r="J1229" i="8" s="1"/>
  <c r="G1230" i="8" s="1"/>
  <c r="H1230" i="8" l="1"/>
  <c r="J1230" i="8" s="1"/>
  <c r="G1231" i="8" s="1"/>
  <c r="H1231" i="8" l="1"/>
  <c r="J1231" i="8" s="1"/>
  <c r="G1232" i="8" s="1"/>
  <c r="H1232" i="8" l="1"/>
  <c r="J1232" i="8" s="1"/>
  <c r="G1233" i="8" s="1"/>
  <c r="H1233" i="8" l="1"/>
  <c r="J1233" i="8" s="1"/>
  <c r="G1234" i="8" s="1"/>
  <c r="H1234" i="8" l="1"/>
  <c r="J1234" i="8" s="1"/>
  <c r="G1235" i="8" s="1"/>
  <c r="H1235" i="8" l="1"/>
  <c r="J1235" i="8" s="1"/>
  <c r="G1236" i="8" s="1"/>
  <c r="H1236" i="8" l="1"/>
  <c r="J1236" i="8" s="1"/>
  <c r="G1237" i="8" s="1"/>
  <c r="H1237" i="8" l="1"/>
  <c r="J1237" i="8" s="1"/>
  <c r="G1238" i="8" s="1"/>
  <c r="H1238" i="8" l="1"/>
  <c r="J1238" i="8" s="1"/>
  <c r="G1239" i="8" s="1"/>
  <c r="H1239" i="8" l="1"/>
  <c r="J1239" i="8" s="1"/>
  <c r="G1240" i="8" s="1"/>
  <c r="H1240" i="8" l="1"/>
  <c r="J1240" i="8" s="1"/>
  <c r="G1241" i="8" s="1"/>
  <c r="H1241" i="8" l="1"/>
  <c r="J1241" i="8" s="1"/>
  <c r="G1242" i="8" s="1"/>
  <c r="H1242" i="8" l="1"/>
  <c r="J1242" i="8" s="1"/>
  <c r="G1243" i="8" s="1"/>
  <c r="H1243" i="8" l="1"/>
  <c r="J1243" i="8" s="1"/>
  <c r="G1244" i="8" s="1"/>
  <c r="H1244" i="8" l="1"/>
  <c r="J1244" i="8" s="1"/>
  <c r="G1245" i="8" s="1"/>
  <c r="H1245" i="8" l="1"/>
  <c r="J1245" i="8" s="1"/>
  <c r="G1246" i="8" s="1"/>
  <c r="H1246" i="8" l="1"/>
  <c r="J1246" i="8" s="1"/>
  <c r="G1247" i="8" s="1"/>
  <c r="H1247" i="8" l="1"/>
  <c r="J1247" i="8" s="1"/>
  <c r="G1248" i="8" s="1"/>
  <c r="H1248" i="8" l="1"/>
  <c r="J1248" i="8" s="1"/>
  <c r="G1249" i="8" s="1"/>
  <c r="H1249" i="8" l="1"/>
  <c r="J1249" i="8" s="1"/>
  <c r="G1250" i="8" s="1"/>
  <c r="H1250" i="8" l="1"/>
  <c r="J1250" i="8" s="1"/>
  <c r="G1251" i="8" s="1"/>
  <c r="H1251" i="8" l="1"/>
  <c r="J1251" i="8" s="1"/>
  <c r="G1252" i="8" s="1"/>
  <c r="H1252" i="8" l="1"/>
  <c r="J1252" i="8" s="1"/>
  <c r="G1253" i="8" s="1"/>
  <c r="H1253" i="8" l="1"/>
  <c r="J1253" i="8" s="1"/>
  <c r="G1254" i="8" s="1"/>
  <c r="H1254" i="8" l="1"/>
  <c r="J1254" i="8" s="1"/>
  <c r="G1255" i="8" s="1"/>
  <c r="H1255" i="8" l="1"/>
  <c r="J1255" i="8" s="1"/>
  <c r="G1256" i="8" s="1"/>
  <c r="H1256" i="8" l="1"/>
  <c r="J1256" i="8" s="1"/>
  <c r="G1257" i="8" s="1"/>
  <c r="H1257" i="8" l="1"/>
  <c r="J1257" i="8" s="1"/>
  <c r="G1258" i="8" s="1"/>
  <c r="H1258" i="8" l="1"/>
  <c r="J1258" i="8" s="1"/>
  <c r="G1259" i="8" s="1"/>
  <c r="H1259" i="8" l="1"/>
  <c r="J1259" i="8" s="1"/>
  <c r="G1260" i="8" s="1"/>
  <c r="H1260" i="8" l="1"/>
  <c r="J1260" i="8" s="1"/>
  <c r="G1261" i="8" s="1"/>
  <c r="H1261" i="8" l="1"/>
  <c r="J1261" i="8" s="1"/>
  <c r="G1262" i="8" s="1"/>
  <c r="H1262" i="8" l="1"/>
  <c r="J1262" i="8" s="1"/>
  <c r="G1263" i="8" s="1"/>
  <c r="H1263" i="8" l="1"/>
  <c r="J1263" i="8" s="1"/>
  <c r="G1264" i="8" s="1"/>
  <c r="H1264" i="8" l="1"/>
  <c r="J1264" i="8" s="1"/>
  <c r="G1265" i="8" s="1"/>
  <c r="H1265" i="8" l="1"/>
  <c r="J1265" i="8" s="1"/>
  <c r="G1266" i="8" s="1"/>
  <c r="H1266" i="8" l="1"/>
  <c r="J1266" i="8" s="1"/>
  <c r="G1267" i="8" s="1"/>
  <c r="H1267" i="8" l="1"/>
  <c r="J1267" i="8" s="1"/>
  <c r="G1268" i="8" s="1"/>
  <c r="H1268" i="8" l="1"/>
  <c r="J1268" i="8" s="1"/>
  <c r="G1269" i="8" s="1"/>
  <c r="H1269" i="8" l="1"/>
  <c r="J1269" i="8" s="1"/>
  <c r="G1270" i="8" s="1"/>
  <c r="H1270" i="8" l="1"/>
  <c r="J1270" i="8" s="1"/>
  <c r="G1271" i="8" s="1"/>
  <c r="H1271" i="8" l="1"/>
  <c r="J1271" i="8" s="1"/>
  <c r="G1272" i="8" s="1"/>
  <c r="H1272" i="8" l="1"/>
  <c r="J1272" i="8" s="1"/>
  <c r="G1273" i="8" s="1"/>
  <c r="H1273" i="8" l="1"/>
  <c r="J1273" i="8" s="1"/>
  <c r="G1274" i="8" s="1"/>
  <c r="H1274" i="8" l="1"/>
  <c r="J1274" i="8" s="1"/>
  <c r="G1275" i="8" s="1"/>
  <c r="H1275" i="8" l="1"/>
  <c r="J1275" i="8" s="1"/>
  <c r="G1276" i="8" s="1"/>
  <c r="H1276" i="8" l="1"/>
  <c r="J1276" i="8" s="1"/>
  <c r="G1277" i="8" s="1"/>
  <c r="H1277" i="8" l="1"/>
  <c r="J1277" i="8" s="1"/>
  <c r="G1278" i="8" s="1"/>
  <c r="H1278" i="8" l="1"/>
  <c r="J1278" i="8" s="1"/>
  <c r="G1279" i="8" s="1"/>
  <c r="H1279" i="8" l="1"/>
  <c r="J1279" i="8" s="1"/>
  <c r="G1280" i="8" s="1"/>
  <c r="H1280" i="8" l="1"/>
  <c r="J1280" i="8" s="1"/>
  <c r="G1281" i="8" s="1"/>
  <c r="H1281" i="8" l="1"/>
  <c r="J1281" i="8" s="1"/>
  <c r="G1282" i="8" s="1"/>
  <c r="H1282" i="8" l="1"/>
  <c r="J1282" i="8" s="1"/>
  <c r="G1283" i="8" s="1"/>
  <c r="H1283" i="8" l="1"/>
  <c r="J1283" i="8" s="1"/>
  <c r="G1284" i="8" s="1"/>
  <c r="H1284" i="8" l="1"/>
  <c r="J1284" i="8" s="1"/>
  <c r="G1285" i="8" s="1"/>
  <c r="H1285" i="8" l="1"/>
  <c r="J1285" i="8" s="1"/>
  <c r="G1286" i="8" s="1"/>
  <c r="H1286" i="8" l="1"/>
  <c r="J1286" i="8" s="1"/>
  <c r="G1287" i="8" s="1"/>
  <c r="H1287" i="8" l="1"/>
  <c r="J1287" i="8" s="1"/>
  <c r="G1288" i="8" s="1"/>
  <c r="H1288" i="8" l="1"/>
  <c r="J1288" i="8" s="1"/>
  <c r="G1289" i="8" s="1"/>
  <c r="H1289" i="8" l="1"/>
  <c r="J1289" i="8" s="1"/>
  <c r="G1290" i="8" s="1"/>
  <c r="H1290" i="8" l="1"/>
  <c r="J1290" i="8" s="1"/>
  <c r="G1291" i="8" s="1"/>
  <c r="H1291" i="8" l="1"/>
  <c r="J1291" i="8" s="1"/>
  <c r="G1292" i="8" s="1"/>
  <c r="H1292" i="8" l="1"/>
  <c r="J1292" i="8" s="1"/>
  <c r="G1293" i="8" s="1"/>
  <c r="H1293" i="8" l="1"/>
  <c r="J1293" i="8" s="1"/>
  <c r="G1294" i="8" s="1"/>
  <c r="H1294" i="8" l="1"/>
  <c r="J1294" i="8" s="1"/>
  <c r="G1295" i="8" s="1"/>
  <c r="H1295" i="8" l="1"/>
  <c r="J1295" i="8" s="1"/>
  <c r="G1296" i="8" s="1"/>
  <c r="H1296" i="8" l="1"/>
  <c r="J1296" i="8" s="1"/>
  <c r="G1297" i="8" s="1"/>
  <c r="H1297" i="8" l="1"/>
  <c r="J1297" i="8" s="1"/>
  <c r="G1298" i="8" s="1"/>
  <c r="H1298" i="8" l="1"/>
  <c r="J1298" i="8" s="1"/>
  <c r="G1299" i="8" s="1"/>
  <c r="H1299" i="8" l="1"/>
  <c r="J1299" i="8" s="1"/>
  <c r="G1300" i="8" s="1"/>
  <c r="H1300" i="8" l="1"/>
  <c r="J1300" i="8" s="1"/>
  <c r="G1301" i="8" s="1"/>
  <c r="H1301" i="8" l="1"/>
  <c r="J1301" i="8" s="1"/>
  <c r="G1302" i="8" s="1"/>
  <c r="H1302" i="8" l="1"/>
  <c r="J1302" i="8" s="1"/>
  <c r="G1303" i="8" s="1"/>
  <c r="H1303" i="8" l="1"/>
  <c r="J1303" i="8" s="1"/>
  <c r="G1304" i="8" s="1"/>
  <c r="H1304" i="8" l="1"/>
  <c r="J1304" i="8" s="1"/>
  <c r="G1305" i="8" s="1"/>
  <c r="H1305" i="8" l="1"/>
  <c r="J1305" i="8" s="1"/>
  <c r="G1306" i="8" s="1"/>
  <c r="H1306" i="8" l="1"/>
  <c r="J1306" i="8" s="1"/>
  <c r="G1307" i="8" s="1"/>
  <c r="H1307" i="8" l="1"/>
  <c r="J1307" i="8" s="1"/>
  <c r="G1308" i="8" s="1"/>
  <c r="H1308" i="8" l="1"/>
  <c r="J1308" i="8" s="1"/>
  <c r="G1309" i="8" s="1"/>
  <c r="H1309" i="8" l="1"/>
  <c r="J1309" i="8" s="1"/>
  <c r="G1310" i="8" s="1"/>
  <c r="H1310" i="8" l="1"/>
  <c r="J1310" i="8" s="1"/>
  <c r="G1311" i="8" s="1"/>
  <c r="H1311" i="8" l="1"/>
  <c r="J1311" i="8" s="1"/>
  <c r="G1312" i="8" s="1"/>
  <c r="H1312" i="8" l="1"/>
  <c r="J1312" i="8" s="1"/>
  <c r="G1313" i="8" s="1"/>
  <c r="H1313" i="8" l="1"/>
  <c r="J1313" i="8" s="1"/>
  <c r="G1314" i="8" s="1"/>
  <c r="H1314" i="8" l="1"/>
  <c r="J1314" i="8" s="1"/>
  <c r="G1315" i="8" s="1"/>
  <c r="H1315" i="8" l="1"/>
  <c r="J1315" i="8" s="1"/>
  <c r="G1316" i="8" s="1"/>
  <c r="H1316" i="8" l="1"/>
  <c r="J1316" i="8" s="1"/>
  <c r="G1317" i="8" s="1"/>
  <c r="H1317" i="8" l="1"/>
  <c r="J1317" i="8" s="1"/>
  <c r="G1318" i="8" s="1"/>
  <c r="H1318" i="8" l="1"/>
  <c r="J1318" i="8" s="1"/>
  <c r="G1319" i="8" s="1"/>
  <c r="H1319" i="8" l="1"/>
  <c r="J1319" i="8" s="1"/>
  <c r="G1320" i="8" s="1"/>
  <c r="H1320" i="8" l="1"/>
  <c r="J1320" i="8" s="1"/>
  <c r="G1321" i="8" s="1"/>
  <c r="H1321" i="8" l="1"/>
  <c r="J1321" i="8" s="1"/>
  <c r="G1322" i="8" s="1"/>
  <c r="H1322" i="8" l="1"/>
  <c r="J1322" i="8" s="1"/>
  <c r="G1323" i="8" s="1"/>
  <c r="H1323" i="8" l="1"/>
  <c r="J1323" i="8" s="1"/>
  <c r="G1324" i="8" s="1"/>
  <c r="H1324" i="8" l="1"/>
  <c r="J1324" i="8" s="1"/>
  <c r="G1325" i="8" s="1"/>
  <c r="H1325" i="8" l="1"/>
  <c r="J1325" i="8" s="1"/>
  <c r="G1326" i="8" s="1"/>
  <c r="H1326" i="8" l="1"/>
  <c r="J1326" i="8" s="1"/>
  <c r="G1327" i="8" s="1"/>
  <c r="H1327" i="8" l="1"/>
  <c r="J1327" i="8" s="1"/>
  <c r="G1328" i="8" s="1"/>
  <c r="H1328" i="8" l="1"/>
  <c r="J1328" i="8" s="1"/>
  <c r="G1329" i="8" s="1"/>
  <c r="H1329" i="8" l="1"/>
  <c r="J1329" i="8" s="1"/>
  <c r="G1330" i="8" s="1"/>
  <c r="H1330" i="8" l="1"/>
  <c r="J1330" i="8" s="1"/>
  <c r="G1331" i="8" s="1"/>
  <c r="H1331" i="8" l="1"/>
  <c r="J1331" i="8" s="1"/>
  <c r="G1332" i="8" s="1"/>
  <c r="H1332" i="8" l="1"/>
  <c r="J1332" i="8" s="1"/>
  <c r="G1333" i="8" s="1"/>
  <c r="H1333" i="8" l="1"/>
  <c r="J1333" i="8" s="1"/>
  <c r="G1334" i="8" s="1"/>
  <c r="H1334" i="8" l="1"/>
  <c r="J1334" i="8" s="1"/>
  <c r="G1335" i="8" s="1"/>
  <c r="H1335" i="8" l="1"/>
  <c r="J1335" i="8" s="1"/>
  <c r="G1336" i="8" s="1"/>
  <c r="H1336" i="8" l="1"/>
  <c r="J1336" i="8" s="1"/>
  <c r="G1337" i="8" s="1"/>
  <c r="H1337" i="8" l="1"/>
  <c r="J1337" i="8" s="1"/>
  <c r="G1338" i="8" s="1"/>
  <c r="H1338" i="8" l="1"/>
  <c r="J1338" i="8" s="1"/>
  <c r="G1339" i="8" s="1"/>
  <c r="H1339" i="8" l="1"/>
  <c r="J1339" i="8" s="1"/>
  <c r="G1340" i="8" s="1"/>
  <c r="H1340" i="8" l="1"/>
  <c r="J1340" i="8" s="1"/>
  <c r="G1341" i="8" s="1"/>
  <c r="H1341" i="8" l="1"/>
  <c r="J1341" i="8" s="1"/>
  <c r="G1342" i="8" s="1"/>
  <c r="H1342" i="8" l="1"/>
  <c r="J1342" i="8" s="1"/>
  <c r="G1343" i="8" s="1"/>
  <c r="H1343" i="8" l="1"/>
  <c r="J1343" i="8" s="1"/>
  <c r="G1344" i="8" s="1"/>
  <c r="H1344" i="8" l="1"/>
  <c r="J1344" i="8" s="1"/>
  <c r="G1345" i="8" s="1"/>
  <c r="H1345" i="8" l="1"/>
  <c r="J1345" i="8" s="1"/>
  <c r="G1346" i="8" s="1"/>
  <c r="H1346" i="8" l="1"/>
  <c r="J1346" i="8" s="1"/>
  <c r="G1347" i="8" s="1"/>
  <c r="H1347" i="8" l="1"/>
  <c r="J1347" i="8" s="1"/>
  <c r="G1348" i="8" s="1"/>
  <c r="H1348" i="8" l="1"/>
  <c r="J1348" i="8" s="1"/>
  <c r="G1349" i="8" s="1"/>
  <c r="H1349" i="8" l="1"/>
  <c r="J1349" i="8" s="1"/>
  <c r="G1350" i="8" s="1"/>
  <c r="H1350" i="8" l="1"/>
  <c r="J1350" i="8" s="1"/>
  <c r="G1351" i="8" s="1"/>
  <c r="H1351" i="8" l="1"/>
  <c r="J1351" i="8" s="1"/>
  <c r="G1352" i="8" s="1"/>
  <c r="H1352" i="8" l="1"/>
  <c r="J1352" i="8" s="1"/>
  <c r="G1353" i="8" s="1"/>
  <c r="H1353" i="8" l="1"/>
  <c r="J1353" i="8" s="1"/>
  <c r="G1354" i="8" s="1"/>
  <c r="H1354" i="8" l="1"/>
  <c r="J1354" i="8" s="1"/>
  <c r="G1355" i="8" s="1"/>
  <c r="H1355" i="8" l="1"/>
  <c r="J1355" i="8" s="1"/>
  <c r="G1356" i="8" s="1"/>
  <c r="H1356" i="8" l="1"/>
  <c r="J1356" i="8" s="1"/>
  <c r="G1357" i="8" s="1"/>
  <c r="H1357" i="8" l="1"/>
  <c r="J1357" i="8" s="1"/>
  <c r="G1358" i="8" s="1"/>
  <c r="H1358" i="8" l="1"/>
  <c r="J1358" i="8" s="1"/>
  <c r="G1359" i="8" s="1"/>
  <c r="H1359" i="8" l="1"/>
  <c r="J1359" i="8" s="1"/>
  <c r="G1360" i="8" s="1"/>
  <c r="H1360" i="8" l="1"/>
  <c r="J1360" i="8" s="1"/>
  <c r="G1361" i="8" s="1"/>
  <c r="H1361" i="8" l="1"/>
  <c r="J1361" i="8" s="1"/>
  <c r="G1362" i="8" s="1"/>
  <c r="H1362" i="8" l="1"/>
  <c r="J1362" i="8" s="1"/>
  <c r="G1363" i="8" s="1"/>
  <c r="H1363" i="8" l="1"/>
  <c r="J1363" i="8" s="1"/>
  <c r="G1364" i="8" s="1"/>
  <c r="H1364" i="8" l="1"/>
  <c r="J1364" i="8" s="1"/>
  <c r="G1365" i="8" s="1"/>
  <c r="H1365" i="8" l="1"/>
  <c r="J1365" i="8" s="1"/>
  <c r="G1366" i="8" s="1"/>
  <c r="H1366" i="8" l="1"/>
  <c r="J1366" i="8" s="1"/>
  <c r="G1367" i="8" s="1"/>
  <c r="H1367" i="8" l="1"/>
  <c r="J1367" i="8" s="1"/>
  <c r="G1368" i="8" s="1"/>
  <c r="H1368" i="8" l="1"/>
  <c r="J1368" i="8" s="1"/>
  <c r="G1369" i="8" s="1"/>
  <c r="H1369" i="8" l="1"/>
  <c r="J1369" i="8" s="1"/>
  <c r="G1370" i="8" s="1"/>
  <c r="H1370" i="8" l="1"/>
  <c r="J1370" i="8" s="1"/>
  <c r="G1371" i="8" s="1"/>
  <c r="H1371" i="8" l="1"/>
  <c r="J1371" i="8" s="1"/>
  <c r="G1372" i="8" s="1"/>
  <c r="H1372" i="8" l="1"/>
  <c r="J1372" i="8" s="1"/>
  <c r="G1373" i="8" s="1"/>
  <c r="H1373" i="8" l="1"/>
  <c r="J1373" i="8" s="1"/>
  <c r="G1374" i="8" s="1"/>
  <c r="H1374" i="8" l="1"/>
  <c r="J1374" i="8" s="1"/>
  <c r="G1375" i="8" s="1"/>
  <c r="H1375" i="8" l="1"/>
  <c r="J1375" i="8" s="1"/>
  <c r="G1376" i="8" s="1"/>
  <c r="H1376" i="8" l="1"/>
  <c r="J1376" i="8" s="1"/>
  <c r="G1377" i="8" s="1"/>
  <c r="H1377" i="8" l="1"/>
  <c r="J1377" i="8" s="1"/>
  <c r="G1378" i="8" s="1"/>
  <c r="H1378" i="8" l="1"/>
  <c r="J1378" i="8" s="1"/>
  <c r="G1379" i="8" s="1"/>
  <c r="H1379" i="8" l="1"/>
  <c r="J1379" i="8" s="1"/>
  <c r="G1380" i="8" s="1"/>
  <c r="H1380" i="8" l="1"/>
  <c r="J1380" i="8" s="1"/>
  <c r="G1381" i="8" s="1"/>
  <c r="H1381" i="8" l="1"/>
  <c r="J1381" i="8" s="1"/>
  <c r="G1382" i="8" s="1"/>
  <c r="H1382" i="8" l="1"/>
  <c r="J1382" i="8" s="1"/>
  <c r="G1383" i="8" s="1"/>
  <c r="H1383" i="8" l="1"/>
  <c r="J1383" i="8" s="1"/>
  <c r="G1384" i="8" s="1"/>
  <c r="H1384" i="8" l="1"/>
  <c r="J1384" i="8" s="1"/>
  <c r="G1385" i="8" s="1"/>
  <c r="H1385" i="8" l="1"/>
  <c r="J1385" i="8" s="1"/>
  <c r="G1386" i="8" s="1"/>
  <c r="H1386" i="8" l="1"/>
  <c r="J1386" i="8" s="1"/>
  <c r="G1387" i="8" s="1"/>
  <c r="H1387" i="8" l="1"/>
  <c r="J1387" i="8" s="1"/>
  <c r="G1388" i="8" s="1"/>
  <c r="H1388" i="8" l="1"/>
  <c r="J1388" i="8" s="1"/>
  <c r="G1389" i="8" s="1"/>
  <c r="H1389" i="8" l="1"/>
  <c r="J1389" i="8" s="1"/>
  <c r="G1390" i="8" s="1"/>
  <c r="H1390" i="8" l="1"/>
  <c r="J1390" i="8" s="1"/>
  <c r="G1391" i="8" s="1"/>
  <c r="H1391" i="8" l="1"/>
  <c r="J1391" i="8" s="1"/>
  <c r="G1392" i="8" s="1"/>
  <c r="H1392" i="8" l="1"/>
  <c r="J1392" i="8" s="1"/>
  <c r="G1393" i="8" s="1"/>
  <c r="H1393" i="8" l="1"/>
  <c r="J1393" i="8" s="1"/>
  <c r="G1394" i="8" s="1"/>
  <c r="H1394" i="8" l="1"/>
  <c r="J1394" i="8" s="1"/>
  <c r="G1395" i="8" s="1"/>
  <c r="H1395" i="8" l="1"/>
  <c r="J1395" i="8" s="1"/>
  <c r="G1396" i="8" s="1"/>
  <c r="H1396" i="8" l="1"/>
  <c r="J1396" i="8" s="1"/>
  <c r="G1397" i="8" s="1"/>
  <c r="H1397" i="8" l="1"/>
  <c r="J1397" i="8" s="1"/>
  <c r="G1398" i="8" s="1"/>
  <c r="H1398" i="8" l="1"/>
  <c r="J1398" i="8" s="1"/>
  <c r="G1399" i="8" s="1"/>
  <c r="H1399" i="8" l="1"/>
  <c r="J1399" i="8" s="1"/>
  <c r="G1400" i="8" s="1"/>
  <c r="H1400" i="8" l="1"/>
  <c r="J1400" i="8" s="1"/>
  <c r="G1401" i="8" s="1"/>
  <c r="H1401" i="8" l="1"/>
  <c r="J1401" i="8" s="1"/>
  <c r="G1402" i="8" s="1"/>
  <c r="H1402" i="8" l="1"/>
  <c r="J1402" i="8" s="1"/>
  <c r="G1403" i="8" s="1"/>
  <c r="H1403" i="8" l="1"/>
  <c r="J1403" i="8" s="1"/>
  <c r="G1404" i="8" s="1"/>
  <c r="H1404" i="8" l="1"/>
  <c r="J1404" i="8" s="1"/>
  <c r="G1405" i="8" s="1"/>
  <c r="H1405" i="8" l="1"/>
  <c r="J1405" i="8" s="1"/>
  <c r="G1406" i="8" s="1"/>
  <c r="H1406" i="8" l="1"/>
  <c r="J1406" i="8" s="1"/>
  <c r="G1407" i="8" s="1"/>
  <c r="H1407" i="8" l="1"/>
  <c r="J1407" i="8" s="1"/>
  <c r="G1408" i="8" s="1"/>
  <c r="H1408" i="8" l="1"/>
  <c r="J1408" i="8" s="1"/>
  <c r="G1409" i="8" s="1"/>
  <c r="H1409" i="8" l="1"/>
  <c r="J1409" i="8" s="1"/>
  <c r="G1410" i="8" s="1"/>
  <c r="H1410" i="8" l="1"/>
  <c r="J1410" i="8" s="1"/>
  <c r="G1411" i="8" s="1"/>
  <c r="H1411" i="8" l="1"/>
  <c r="J1411" i="8" s="1"/>
  <c r="G1412" i="8" s="1"/>
  <c r="H1412" i="8" l="1"/>
  <c r="J1412" i="8" s="1"/>
  <c r="G1413" i="8" s="1"/>
  <c r="H1413" i="8" l="1"/>
  <c r="J1413" i="8" s="1"/>
  <c r="G1414" i="8" s="1"/>
  <c r="H1414" i="8" l="1"/>
  <c r="J1414" i="8" s="1"/>
  <c r="G1415" i="8" s="1"/>
  <c r="H1415" i="8" l="1"/>
  <c r="J1415" i="8" s="1"/>
  <c r="G1416" i="8" s="1"/>
  <c r="H1416" i="8" l="1"/>
  <c r="J1416" i="8" s="1"/>
  <c r="G1417" i="8" s="1"/>
  <c r="H1417" i="8" l="1"/>
  <c r="J1417" i="8" s="1"/>
  <c r="G1418" i="8" s="1"/>
  <c r="H1418" i="8" l="1"/>
  <c r="J1418" i="8" s="1"/>
  <c r="G1419" i="8" s="1"/>
  <c r="H1419" i="8" l="1"/>
  <c r="J1419" i="8" s="1"/>
  <c r="G1420" i="8" s="1"/>
  <c r="H1420" i="8" l="1"/>
  <c r="J1420" i="8" s="1"/>
  <c r="G1421" i="8" s="1"/>
  <c r="H1421" i="8" l="1"/>
  <c r="J1421" i="8" s="1"/>
  <c r="G1422" i="8" s="1"/>
  <c r="H1422" i="8" l="1"/>
  <c r="J1422" i="8" s="1"/>
  <c r="G1423" i="8" s="1"/>
  <c r="H1423" i="8" l="1"/>
  <c r="J1423" i="8" s="1"/>
  <c r="G1424" i="8" s="1"/>
  <c r="H1424" i="8" l="1"/>
  <c r="J1424" i="8" s="1"/>
  <c r="G1425" i="8" s="1"/>
  <c r="H1425" i="8" l="1"/>
  <c r="J1425" i="8" s="1"/>
  <c r="G1426" i="8" s="1"/>
  <c r="H1426" i="8" l="1"/>
  <c r="J1426" i="8" s="1"/>
  <c r="G1427" i="8" s="1"/>
  <c r="H1427" i="8" l="1"/>
  <c r="J1427" i="8" s="1"/>
  <c r="G1428" i="8" s="1"/>
  <c r="H1428" i="8" l="1"/>
  <c r="J1428" i="8" s="1"/>
  <c r="G1429" i="8" s="1"/>
  <c r="H1429" i="8" l="1"/>
  <c r="J1429" i="8" s="1"/>
  <c r="G1430" i="8" s="1"/>
  <c r="H1430" i="8" l="1"/>
  <c r="J1430" i="8" s="1"/>
  <c r="G1431" i="8" s="1"/>
  <c r="H1431" i="8" l="1"/>
  <c r="J1431" i="8" s="1"/>
  <c r="G1432" i="8" s="1"/>
  <c r="H1432" i="8" l="1"/>
  <c r="J1432" i="8" s="1"/>
  <c r="G1433" i="8" s="1"/>
  <c r="H1433" i="8" l="1"/>
  <c r="J1433" i="8" s="1"/>
  <c r="G1434" i="8" s="1"/>
  <c r="H1434" i="8" l="1"/>
  <c r="J1434" i="8" s="1"/>
  <c r="G1435" i="8" s="1"/>
  <c r="H1435" i="8" l="1"/>
  <c r="J1435" i="8" s="1"/>
  <c r="G1436" i="8" s="1"/>
  <c r="H1436" i="8" l="1"/>
  <c r="J1436" i="8" s="1"/>
  <c r="G1437" i="8" s="1"/>
  <c r="H1437" i="8" l="1"/>
  <c r="J1437" i="8" s="1"/>
  <c r="G1438" i="8" s="1"/>
  <c r="H1438" i="8" l="1"/>
  <c r="J1438" i="8" s="1"/>
  <c r="G1439" i="8" s="1"/>
  <c r="H1439" i="8" l="1"/>
  <c r="J1439" i="8" s="1"/>
  <c r="G1440" i="8" s="1"/>
  <c r="H1440" i="8" l="1"/>
  <c r="J1440" i="8" s="1"/>
  <c r="G1441" i="8" s="1"/>
  <c r="H1441" i="8" l="1"/>
  <c r="J1441" i="8" s="1"/>
  <c r="G1442" i="8" s="1"/>
  <c r="H1442" i="8" l="1"/>
  <c r="J1442" i="8" s="1"/>
  <c r="G1443" i="8" s="1"/>
  <c r="H1443" i="8" l="1"/>
  <c r="J1443" i="8" s="1"/>
  <c r="G1444" i="8" s="1"/>
  <c r="H1444" i="8" l="1"/>
  <c r="J1444" i="8" s="1"/>
  <c r="G1445" i="8" s="1"/>
  <c r="H1445" i="8" l="1"/>
  <c r="J1445" i="8" s="1"/>
  <c r="G1446" i="8" s="1"/>
  <c r="H1446" i="8" l="1"/>
  <c r="J1446" i="8" s="1"/>
  <c r="G1447" i="8" s="1"/>
  <c r="H1447" i="8" l="1"/>
  <c r="J1447" i="8" s="1"/>
  <c r="G1448" i="8" s="1"/>
  <c r="H1448" i="8" l="1"/>
  <c r="J1448" i="8" s="1"/>
  <c r="G1449" i="8" s="1"/>
  <c r="H1449" i="8" l="1"/>
  <c r="J1449" i="8" s="1"/>
  <c r="G1450" i="8" s="1"/>
  <c r="H1450" i="8" l="1"/>
  <c r="J1450" i="8" s="1"/>
  <c r="G1451" i="8" s="1"/>
  <c r="H1451" i="8" l="1"/>
  <c r="J1451" i="8" s="1"/>
  <c r="G1452" i="8" s="1"/>
  <c r="H1452" i="8" l="1"/>
  <c r="J1452" i="8" s="1"/>
  <c r="G1453" i="8" s="1"/>
  <c r="H1453" i="8" l="1"/>
  <c r="J1453" i="8" s="1"/>
  <c r="G1454" i="8" s="1"/>
  <c r="H1454" i="8" l="1"/>
  <c r="J1454" i="8" s="1"/>
  <c r="G1455" i="8" s="1"/>
  <c r="H1455" i="8" l="1"/>
  <c r="J1455" i="8" s="1"/>
  <c r="G1456" i="8" s="1"/>
  <c r="H1456" i="8" l="1"/>
  <c r="J1456" i="8" s="1"/>
  <c r="G1457" i="8" s="1"/>
  <c r="H1457" i="8" l="1"/>
  <c r="J1457" i="8" s="1"/>
  <c r="G1458" i="8" s="1"/>
  <c r="H1458" i="8" l="1"/>
  <c r="J1458" i="8" s="1"/>
  <c r="G1459" i="8" s="1"/>
  <c r="H1459" i="8" l="1"/>
  <c r="J1459" i="8" s="1"/>
  <c r="G1460" i="8" s="1"/>
  <c r="H1460" i="8" l="1"/>
  <c r="J1460" i="8" s="1"/>
  <c r="G1461" i="8" s="1"/>
  <c r="H1461" i="8" l="1"/>
  <c r="J1461" i="8" s="1"/>
  <c r="G1462" i="8" s="1"/>
  <c r="H1462" i="8" l="1"/>
  <c r="J1462" i="8" s="1"/>
  <c r="G1463" i="8" s="1"/>
  <c r="H1463" i="8" l="1"/>
  <c r="J1463" i="8" s="1"/>
  <c r="G1464" i="8" s="1"/>
  <c r="H1464" i="8" l="1"/>
  <c r="J1464" i="8" s="1"/>
  <c r="G1465" i="8" s="1"/>
  <c r="H1465" i="8" l="1"/>
  <c r="J1465" i="8" s="1"/>
  <c r="G1466" i="8" s="1"/>
  <c r="H1466" i="8" l="1"/>
  <c r="J1466" i="8" s="1"/>
  <c r="G1467" i="8" s="1"/>
  <c r="H1467" i="8" l="1"/>
  <c r="J1467" i="8" s="1"/>
  <c r="G1468" i="8" s="1"/>
  <c r="H1468" i="8" l="1"/>
  <c r="J1468" i="8" s="1"/>
  <c r="G1469" i="8" s="1"/>
  <c r="H1469" i="8" l="1"/>
  <c r="J1469" i="8" s="1"/>
  <c r="G1470" i="8" s="1"/>
  <c r="H1470" i="8" l="1"/>
  <c r="J1470" i="8" s="1"/>
  <c r="G1471" i="8" s="1"/>
  <c r="H1471" i="8" l="1"/>
  <c r="J1471" i="8" s="1"/>
  <c r="G1472" i="8" s="1"/>
  <c r="H1472" i="8" l="1"/>
  <c r="J1472" i="8" s="1"/>
  <c r="G1473" i="8" s="1"/>
  <c r="H1473" i="8" l="1"/>
  <c r="J1473" i="8" s="1"/>
  <c r="G1474" i="8" s="1"/>
  <c r="H1474" i="8" l="1"/>
  <c r="J1474" i="8" s="1"/>
  <c r="G1475" i="8" s="1"/>
  <c r="H1475" i="8" l="1"/>
  <c r="J1475" i="8" s="1"/>
  <c r="G1476" i="8" s="1"/>
  <c r="H1476" i="8" l="1"/>
  <c r="J1476" i="8" s="1"/>
  <c r="G1477" i="8" s="1"/>
  <c r="H1477" i="8" l="1"/>
  <c r="J1477" i="8" s="1"/>
  <c r="G1478" i="8" s="1"/>
  <c r="H1478" i="8" l="1"/>
  <c r="J1478" i="8" s="1"/>
  <c r="G1479" i="8" s="1"/>
  <c r="H1479" i="8" l="1"/>
  <c r="J1479" i="8" s="1"/>
  <c r="G1480" i="8" s="1"/>
  <c r="H1480" i="8" l="1"/>
  <c r="J1480" i="8" s="1"/>
  <c r="G1481" i="8" s="1"/>
  <c r="H1481" i="8" l="1"/>
  <c r="J1481" i="8" s="1"/>
  <c r="G1482" i="8" s="1"/>
  <c r="H1482" i="8" l="1"/>
  <c r="J1482" i="8" s="1"/>
  <c r="G1483" i="8" s="1"/>
  <c r="H1483" i="8" l="1"/>
  <c r="J1483" i="8" s="1"/>
  <c r="G1484" i="8" s="1"/>
  <c r="H1484" i="8" l="1"/>
  <c r="J1484" i="8" s="1"/>
  <c r="G1485" i="8" s="1"/>
  <c r="H1485" i="8" l="1"/>
  <c r="J1485" i="8" s="1"/>
  <c r="G1486" i="8" s="1"/>
  <c r="H1486" i="8" l="1"/>
  <c r="J1486" i="8" s="1"/>
  <c r="G1487" i="8" s="1"/>
  <c r="H1487" i="8" l="1"/>
  <c r="J1487" i="8" s="1"/>
  <c r="G1488" i="8" s="1"/>
  <c r="H1488" i="8" l="1"/>
  <c r="J1488" i="8" s="1"/>
  <c r="G1489" i="8" s="1"/>
  <c r="H1489" i="8" l="1"/>
  <c r="J1489" i="8" s="1"/>
  <c r="G1490" i="8" s="1"/>
  <c r="H1490" i="8" l="1"/>
  <c r="J1490" i="8" s="1"/>
  <c r="G1491" i="8" s="1"/>
  <c r="H1491" i="8" l="1"/>
  <c r="J1491" i="8" s="1"/>
  <c r="G1492" i="8" s="1"/>
  <c r="H1492" i="8" l="1"/>
  <c r="J1492" i="8" s="1"/>
  <c r="G1493" i="8" s="1"/>
  <c r="H1493" i="8" l="1"/>
  <c r="J1493" i="8" s="1"/>
  <c r="G1494" i="8" s="1"/>
  <c r="H1494" i="8" l="1"/>
  <c r="J1494" i="8" s="1"/>
  <c r="G1495" i="8" s="1"/>
  <c r="H1495" i="8" l="1"/>
  <c r="J1495" i="8" s="1"/>
  <c r="G1496" i="8" s="1"/>
  <c r="H1496" i="8" l="1"/>
  <c r="J1496" i="8" s="1"/>
  <c r="G1497" i="8" s="1"/>
  <c r="H1497" i="8" l="1"/>
  <c r="J1497" i="8" s="1"/>
  <c r="G1498" i="8" s="1"/>
  <c r="H1498" i="8" l="1"/>
  <c r="J1498" i="8" s="1"/>
  <c r="G1499" i="8" s="1"/>
  <c r="H1499" i="8" l="1"/>
  <c r="J1499" i="8" s="1"/>
  <c r="G1500" i="8" s="1"/>
  <c r="H1500" i="8" l="1"/>
  <c r="J1500" i="8" s="1"/>
  <c r="G1501" i="8" s="1"/>
  <c r="H1501" i="8" l="1"/>
  <c r="J1501" i="8" s="1"/>
  <c r="G1502" i="8" s="1"/>
  <c r="H1502" i="8" l="1"/>
  <c r="J1502" i="8" s="1"/>
  <c r="G1503" i="8" s="1"/>
  <c r="H1503" i="8" l="1"/>
  <c r="J1503" i="8" s="1"/>
  <c r="G1504" i="8" s="1"/>
  <c r="H1504" i="8" l="1"/>
  <c r="J1504" i="8" s="1"/>
  <c r="G1505" i="8" s="1"/>
  <c r="H1505" i="8" l="1"/>
  <c r="J1505" i="8" s="1"/>
  <c r="G1506" i="8" s="1"/>
  <c r="H1506" i="8" l="1"/>
  <c r="J1506" i="8" s="1"/>
  <c r="G1507" i="8" s="1"/>
  <c r="H1507" i="8" l="1"/>
  <c r="J1507" i="8" s="1"/>
  <c r="G1508" i="8" s="1"/>
  <c r="H1508" i="8" l="1"/>
  <c r="J1508" i="8" s="1"/>
  <c r="G1509" i="8" s="1"/>
  <c r="H1509" i="8" l="1"/>
  <c r="J1509" i="8" s="1"/>
  <c r="G1510" i="8" s="1"/>
  <c r="H1510" i="8" l="1"/>
  <c r="J1510" i="8" s="1"/>
  <c r="G1511" i="8" s="1"/>
  <c r="H1511" i="8" l="1"/>
  <c r="J1511" i="8" s="1"/>
  <c r="G1512" i="8" s="1"/>
  <c r="H1512" i="8" l="1"/>
  <c r="J1512" i="8" s="1"/>
  <c r="G1513" i="8" s="1"/>
  <c r="H1513" i="8" l="1"/>
  <c r="J1513" i="8" s="1"/>
  <c r="G1514" i="8" s="1"/>
  <c r="H1514" i="8" l="1"/>
  <c r="J1514" i="8" s="1"/>
  <c r="G1515" i="8" s="1"/>
  <c r="H1515" i="8" l="1"/>
  <c r="J1515" i="8" s="1"/>
  <c r="G1516" i="8" s="1"/>
  <c r="H1516" i="8" l="1"/>
  <c r="J1516" i="8" s="1"/>
  <c r="G1517" i="8" s="1"/>
  <c r="H1517" i="8" l="1"/>
  <c r="J1517" i="8" s="1"/>
  <c r="G1518" i="8" s="1"/>
  <c r="H1518" i="8" l="1"/>
  <c r="J1518" i="8" s="1"/>
  <c r="G1519" i="8" s="1"/>
  <c r="H1519" i="8" l="1"/>
  <c r="J1519" i="8" s="1"/>
  <c r="G1520" i="8" s="1"/>
  <c r="H1520" i="8" l="1"/>
  <c r="J1520" i="8" s="1"/>
  <c r="G1521" i="8" s="1"/>
  <c r="H1521" i="8" l="1"/>
  <c r="J1521" i="8" s="1"/>
  <c r="G1522" i="8" s="1"/>
  <c r="H1522" i="8" l="1"/>
  <c r="J1522" i="8" s="1"/>
  <c r="G1523" i="8" s="1"/>
  <c r="H1523" i="8" l="1"/>
  <c r="J1523" i="8" s="1"/>
  <c r="G1524" i="8" s="1"/>
  <c r="H1524" i="8" l="1"/>
  <c r="J1524" i="8" s="1"/>
  <c r="G1525" i="8" s="1"/>
  <c r="H1525" i="8" l="1"/>
  <c r="J1525" i="8" s="1"/>
  <c r="G1526" i="8" s="1"/>
  <c r="H1526" i="8" l="1"/>
  <c r="J1526" i="8" s="1"/>
  <c r="G1527" i="8" s="1"/>
  <c r="H1527" i="8" l="1"/>
  <c r="J1527" i="8" s="1"/>
  <c r="G1528" i="8" s="1"/>
  <c r="H1528" i="8" l="1"/>
  <c r="J1528" i="8" s="1"/>
  <c r="G1529" i="8" s="1"/>
  <c r="H1529" i="8" l="1"/>
  <c r="J1529" i="8" s="1"/>
  <c r="G1530" i="8" s="1"/>
  <c r="H1530" i="8" l="1"/>
  <c r="J1530" i="8" s="1"/>
  <c r="G1531" i="8" s="1"/>
  <c r="H1531" i="8" l="1"/>
  <c r="J1531" i="8" s="1"/>
  <c r="G1532" i="8" s="1"/>
  <c r="H1532" i="8" l="1"/>
  <c r="J1532" i="8" s="1"/>
  <c r="G1533" i="8" s="1"/>
  <c r="H1533" i="8" l="1"/>
  <c r="J1533" i="8" s="1"/>
  <c r="G1534" i="8" s="1"/>
  <c r="H1534" i="8" l="1"/>
  <c r="J1534" i="8" s="1"/>
  <c r="G1535" i="8" s="1"/>
  <c r="H1535" i="8" l="1"/>
  <c r="J1535" i="8" s="1"/>
  <c r="G1536" i="8" s="1"/>
  <c r="H1536" i="8" l="1"/>
  <c r="J1536" i="8" s="1"/>
  <c r="G1537" i="8" s="1"/>
  <c r="H1537" i="8" l="1"/>
  <c r="J1537" i="8" s="1"/>
  <c r="G1538" i="8" s="1"/>
  <c r="H1538" i="8" l="1"/>
  <c r="J1538" i="8" s="1"/>
  <c r="G1539" i="8" s="1"/>
  <c r="H1539" i="8" l="1"/>
  <c r="J1539" i="8" s="1"/>
  <c r="G1540" i="8" s="1"/>
  <c r="H1540" i="8" l="1"/>
  <c r="J1540" i="8" s="1"/>
  <c r="G1541" i="8" s="1"/>
  <c r="H1541" i="8" l="1"/>
  <c r="J1541" i="8" s="1"/>
  <c r="G1542" i="8" s="1"/>
  <c r="H1542" i="8" l="1"/>
  <c r="J1542" i="8" s="1"/>
  <c r="G1543" i="8" s="1"/>
  <c r="H1543" i="8" l="1"/>
  <c r="J1543" i="8" s="1"/>
  <c r="G1544" i="8" s="1"/>
  <c r="H1544" i="8" l="1"/>
  <c r="J1544" i="8" s="1"/>
  <c r="G1545" i="8" s="1"/>
  <c r="H1545" i="8" l="1"/>
  <c r="J1545" i="8" s="1"/>
  <c r="G1546" i="8" s="1"/>
  <c r="H1546" i="8" l="1"/>
  <c r="J1546" i="8" s="1"/>
  <c r="G1547" i="8" s="1"/>
  <c r="H1547" i="8" l="1"/>
  <c r="J1547" i="8" s="1"/>
  <c r="G1548" i="8" s="1"/>
  <c r="H1548" i="8" l="1"/>
  <c r="J1548" i="8" s="1"/>
  <c r="G1549" i="8" s="1"/>
  <c r="H1549" i="8" l="1"/>
  <c r="J1549" i="8" s="1"/>
  <c r="G1550" i="8" s="1"/>
  <c r="H1550" i="8" l="1"/>
  <c r="J1550" i="8" s="1"/>
  <c r="G1551" i="8" s="1"/>
  <c r="H1551" i="8" l="1"/>
  <c r="J1551" i="8" s="1"/>
  <c r="G1552" i="8" s="1"/>
  <c r="H1552" i="8" l="1"/>
  <c r="J1552" i="8" s="1"/>
  <c r="G1553" i="8" s="1"/>
  <c r="H1553" i="8" l="1"/>
  <c r="J1553" i="8" s="1"/>
  <c r="G1554" i="8" s="1"/>
  <c r="H1554" i="8" l="1"/>
  <c r="J1554" i="8" s="1"/>
  <c r="G1555" i="8" s="1"/>
  <c r="H1555" i="8" l="1"/>
  <c r="J1555" i="8" s="1"/>
  <c r="G1556" i="8" s="1"/>
  <c r="H1556" i="8" l="1"/>
  <c r="J1556" i="8" s="1"/>
  <c r="G1557" i="8" s="1"/>
  <c r="H1557" i="8" l="1"/>
  <c r="J1557" i="8" s="1"/>
  <c r="G1558" i="8" s="1"/>
  <c r="H1558" i="8" l="1"/>
  <c r="J1558" i="8" s="1"/>
  <c r="G1559" i="8" s="1"/>
  <c r="H1559" i="8" l="1"/>
  <c r="J1559" i="8" s="1"/>
  <c r="G1560" i="8" s="1"/>
  <c r="H1560" i="8" l="1"/>
  <c r="J1560" i="8" s="1"/>
  <c r="G1561" i="8" s="1"/>
  <c r="H1561" i="8" l="1"/>
  <c r="J1561" i="8" s="1"/>
  <c r="G1562" i="8" s="1"/>
  <c r="H1562" i="8" l="1"/>
  <c r="J1562" i="8" s="1"/>
  <c r="G1563" i="8" s="1"/>
  <c r="H1563" i="8" l="1"/>
  <c r="J1563" i="8" s="1"/>
  <c r="G1564" i="8" s="1"/>
  <c r="H1564" i="8" l="1"/>
  <c r="J1564" i="8" s="1"/>
  <c r="G1565" i="8" s="1"/>
  <c r="H1565" i="8" l="1"/>
  <c r="J1565" i="8" s="1"/>
  <c r="G1566" i="8" s="1"/>
  <c r="H1566" i="8" l="1"/>
  <c r="J1566" i="8" s="1"/>
  <c r="G1567" i="8" s="1"/>
  <c r="H1567" i="8" l="1"/>
  <c r="J1567" i="8" s="1"/>
  <c r="G1568" i="8" s="1"/>
  <c r="H1568" i="8" l="1"/>
  <c r="J1568" i="8" s="1"/>
  <c r="G1569" i="8" s="1"/>
  <c r="H1569" i="8" l="1"/>
  <c r="J1569" i="8" s="1"/>
  <c r="G1570" i="8" s="1"/>
  <c r="H1570" i="8" l="1"/>
  <c r="J1570" i="8" s="1"/>
  <c r="G1571" i="8" s="1"/>
  <c r="H1571" i="8" l="1"/>
  <c r="J1571" i="8" s="1"/>
  <c r="G1572" i="8" s="1"/>
  <c r="H1572" i="8" l="1"/>
  <c r="J1572" i="8" s="1"/>
  <c r="G1573" i="8" s="1"/>
  <c r="H1573" i="8" l="1"/>
  <c r="J1573" i="8" s="1"/>
  <c r="G1574" i="8" s="1"/>
  <c r="H1574" i="8" l="1"/>
  <c r="J1574" i="8" s="1"/>
  <c r="G1575" i="8" s="1"/>
  <c r="H1575" i="8" l="1"/>
  <c r="J1575" i="8" s="1"/>
  <c r="G1576" i="8" s="1"/>
  <c r="H1576" i="8" l="1"/>
  <c r="J1576" i="8" s="1"/>
  <c r="G1577" i="8" s="1"/>
  <c r="H1577" i="8" l="1"/>
  <c r="J1577" i="8" s="1"/>
  <c r="G1578" i="8" s="1"/>
  <c r="H1578" i="8" l="1"/>
  <c r="J1578" i="8" s="1"/>
  <c r="G1579" i="8" s="1"/>
  <c r="H1579" i="8" l="1"/>
  <c r="J1579" i="8" s="1"/>
  <c r="G1580" i="8" s="1"/>
  <c r="H1580" i="8" l="1"/>
  <c r="J1580" i="8" s="1"/>
  <c r="G1581" i="8" s="1"/>
  <c r="H1581" i="8" l="1"/>
  <c r="J1581" i="8" s="1"/>
  <c r="G1582" i="8" s="1"/>
  <c r="H1582" i="8" l="1"/>
  <c r="J1582" i="8" s="1"/>
  <c r="G1583" i="8" s="1"/>
  <c r="H1583" i="8" l="1"/>
  <c r="J1583" i="8" s="1"/>
  <c r="G1584" i="8" s="1"/>
  <c r="H1584" i="8" l="1"/>
  <c r="J1584" i="8" s="1"/>
  <c r="G1585" i="8" s="1"/>
  <c r="H1585" i="8" l="1"/>
  <c r="J1585" i="8" s="1"/>
  <c r="G1586" i="8" s="1"/>
  <c r="H1586" i="8" l="1"/>
  <c r="J1586" i="8" s="1"/>
  <c r="G1587" i="8" s="1"/>
  <c r="H1587" i="8" l="1"/>
  <c r="J1587" i="8" s="1"/>
  <c r="G1588" i="8" s="1"/>
  <c r="H1588" i="8" l="1"/>
  <c r="J1588" i="8" s="1"/>
  <c r="G1589" i="8" s="1"/>
  <c r="H1589" i="8" l="1"/>
  <c r="J1589" i="8" s="1"/>
  <c r="G1590" i="8" s="1"/>
  <c r="H1590" i="8" l="1"/>
  <c r="J1590" i="8" s="1"/>
  <c r="G1591" i="8" s="1"/>
  <c r="H1591" i="8" l="1"/>
  <c r="J1591" i="8" s="1"/>
  <c r="G1592" i="8" s="1"/>
  <c r="H1592" i="8" l="1"/>
  <c r="J1592" i="8" s="1"/>
  <c r="G1593" i="8" s="1"/>
  <c r="H1593" i="8" l="1"/>
  <c r="J1593" i="8" s="1"/>
  <c r="G1594" i="8" s="1"/>
  <c r="H1594" i="8" l="1"/>
  <c r="J1594" i="8" s="1"/>
  <c r="G1595" i="8" s="1"/>
  <c r="H1595" i="8" l="1"/>
  <c r="J1595" i="8" s="1"/>
  <c r="G1596" i="8" s="1"/>
  <c r="H1596" i="8" l="1"/>
  <c r="J1596" i="8" s="1"/>
  <c r="G1597" i="8" s="1"/>
  <c r="H1597" i="8" l="1"/>
  <c r="J1597" i="8" s="1"/>
  <c r="G1598" i="8" s="1"/>
  <c r="H1598" i="8" l="1"/>
  <c r="J1598" i="8" s="1"/>
  <c r="G1599" i="8" s="1"/>
  <c r="H1599" i="8" l="1"/>
  <c r="J1599" i="8" s="1"/>
  <c r="G1600" i="8" s="1"/>
  <c r="H1600" i="8" l="1"/>
  <c r="J1600" i="8" s="1"/>
  <c r="G1601" i="8" s="1"/>
  <c r="H1601" i="8" l="1"/>
  <c r="J1601" i="8" s="1"/>
  <c r="G1602" i="8" s="1"/>
  <c r="H1602" i="8" l="1"/>
  <c r="J1602" i="8" s="1"/>
  <c r="G1603" i="8" s="1"/>
  <c r="H1603" i="8" l="1"/>
  <c r="J1603" i="8" s="1"/>
  <c r="G1604" i="8" s="1"/>
  <c r="H1604" i="8" l="1"/>
  <c r="J1604" i="8" s="1"/>
  <c r="G1605" i="8" s="1"/>
  <c r="H1605" i="8" l="1"/>
  <c r="J1605" i="8" s="1"/>
  <c r="G1606" i="8" s="1"/>
  <c r="H1606" i="8" l="1"/>
  <c r="J1606" i="8" s="1"/>
  <c r="G1607" i="8" s="1"/>
  <c r="H1607" i="8" l="1"/>
  <c r="J1607" i="8" s="1"/>
  <c r="G1608" i="8" s="1"/>
  <c r="H1608" i="8" l="1"/>
  <c r="J1608" i="8" s="1"/>
  <c r="G1609" i="8" s="1"/>
  <c r="H1609" i="8" l="1"/>
  <c r="J1609" i="8" s="1"/>
  <c r="G1610" i="8" s="1"/>
  <c r="H1610" i="8" l="1"/>
  <c r="J1610" i="8" s="1"/>
  <c r="G1611" i="8" s="1"/>
  <c r="H1611" i="8" l="1"/>
  <c r="J1611" i="8" s="1"/>
  <c r="G1612" i="8" s="1"/>
  <c r="H1612" i="8" l="1"/>
  <c r="J1612" i="8" s="1"/>
  <c r="G1613" i="8" s="1"/>
  <c r="H1613" i="8" l="1"/>
  <c r="J1613" i="8" s="1"/>
  <c r="G1614" i="8" s="1"/>
  <c r="H1614" i="8" l="1"/>
  <c r="J1614" i="8" s="1"/>
  <c r="G1615" i="8" s="1"/>
  <c r="H1615" i="8" l="1"/>
  <c r="J1615" i="8" s="1"/>
  <c r="G1616" i="8" s="1"/>
  <c r="H1616" i="8" l="1"/>
  <c r="J1616" i="8" s="1"/>
  <c r="G1617" i="8" s="1"/>
  <c r="H1617" i="8" l="1"/>
  <c r="J1617" i="8" s="1"/>
  <c r="G1618" i="8" s="1"/>
  <c r="H1618" i="8" l="1"/>
  <c r="J1618" i="8" s="1"/>
  <c r="G1619" i="8" s="1"/>
  <c r="H1619" i="8" l="1"/>
  <c r="J1619" i="8" s="1"/>
  <c r="G1620" i="8" s="1"/>
  <c r="H1620" i="8" l="1"/>
  <c r="J1620" i="8" s="1"/>
  <c r="G1621" i="8" s="1"/>
  <c r="H1621" i="8" l="1"/>
  <c r="J1621" i="8" s="1"/>
  <c r="G1622" i="8" s="1"/>
  <c r="H1622" i="8" l="1"/>
  <c r="J1622" i="8" s="1"/>
  <c r="G1623" i="8" s="1"/>
  <c r="H1623" i="8" l="1"/>
  <c r="J1623" i="8" s="1"/>
  <c r="G1624" i="8" s="1"/>
  <c r="H1624" i="8" l="1"/>
  <c r="J1624" i="8" s="1"/>
  <c r="G1625" i="8" s="1"/>
  <c r="H1625" i="8" l="1"/>
  <c r="J1625" i="8" s="1"/>
  <c r="G1626" i="8" s="1"/>
  <c r="H1626" i="8" l="1"/>
  <c r="J1626" i="8" s="1"/>
  <c r="G1627" i="8" s="1"/>
  <c r="H1627" i="8" l="1"/>
  <c r="J1627" i="8" s="1"/>
  <c r="G1628" i="8" s="1"/>
  <c r="H1628" i="8" l="1"/>
  <c r="J1628" i="8" s="1"/>
  <c r="G1629" i="8" s="1"/>
  <c r="H1629" i="8" l="1"/>
  <c r="J1629" i="8" s="1"/>
  <c r="G1630" i="8" s="1"/>
  <c r="H1630" i="8" l="1"/>
  <c r="J1630" i="8" s="1"/>
  <c r="G1631" i="8" s="1"/>
  <c r="H1631" i="8" l="1"/>
  <c r="J1631" i="8" s="1"/>
  <c r="G1632" i="8" s="1"/>
  <c r="H1632" i="8" l="1"/>
  <c r="J1632" i="8" s="1"/>
  <c r="G1633" i="8" s="1"/>
  <c r="H1633" i="8" l="1"/>
  <c r="J1633" i="8" s="1"/>
  <c r="G1634" i="8" s="1"/>
  <c r="H1634" i="8" l="1"/>
  <c r="J1634" i="8" s="1"/>
  <c r="G1635" i="8" s="1"/>
  <c r="H1635" i="8" l="1"/>
  <c r="J1635" i="8" s="1"/>
  <c r="G1636" i="8" s="1"/>
  <c r="H1636" i="8" l="1"/>
  <c r="J1636" i="8" s="1"/>
  <c r="G1637" i="8" s="1"/>
  <c r="H1637" i="8" l="1"/>
  <c r="J1637" i="8" s="1"/>
  <c r="G1638" i="8" s="1"/>
  <c r="H1638" i="8" l="1"/>
  <c r="J1638" i="8" s="1"/>
  <c r="G1639" i="8" s="1"/>
  <c r="H1639" i="8" l="1"/>
  <c r="J1639" i="8" s="1"/>
  <c r="G1640" i="8" s="1"/>
  <c r="H1640" i="8" l="1"/>
  <c r="J1640" i="8" s="1"/>
  <c r="G1641" i="8" s="1"/>
  <c r="H1641" i="8" l="1"/>
  <c r="J1641" i="8" s="1"/>
  <c r="G1642" i="8" s="1"/>
  <c r="H1642" i="8" l="1"/>
  <c r="J1642" i="8" s="1"/>
  <c r="G1643" i="8" s="1"/>
  <c r="H1643" i="8" l="1"/>
  <c r="J1643" i="8" s="1"/>
  <c r="G1644" i="8" s="1"/>
  <c r="H1644" i="8" l="1"/>
  <c r="J1644" i="8" s="1"/>
  <c r="G1645" i="8" s="1"/>
  <c r="H1645" i="8" l="1"/>
  <c r="J1645" i="8" s="1"/>
  <c r="G1646" i="8" s="1"/>
  <c r="H1646" i="8" l="1"/>
  <c r="J1646" i="8" s="1"/>
  <c r="G1647" i="8" s="1"/>
  <c r="H1647" i="8" l="1"/>
  <c r="J1647" i="8" s="1"/>
  <c r="G1648" i="8" s="1"/>
  <c r="H1648" i="8" l="1"/>
  <c r="J1648" i="8" s="1"/>
  <c r="G1649" i="8" s="1"/>
  <c r="H1649" i="8" l="1"/>
  <c r="J1649" i="8" s="1"/>
  <c r="G1650" i="8" s="1"/>
  <c r="H1650" i="8" l="1"/>
  <c r="J1650" i="8" s="1"/>
  <c r="G1651" i="8" s="1"/>
  <c r="H1651" i="8" l="1"/>
  <c r="J1651" i="8" s="1"/>
  <c r="G1652" i="8" s="1"/>
  <c r="H1652" i="8" l="1"/>
  <c r="J1652" i="8" s="1"/>
  <c r="G1653" i="8" s="1"/>
  <c r="H1653" i="8" l="1"/>
  <c r="J1653" i="8" s="1"/>
  <c r="G1654" i="8" s="1"/>
  <c r="H1654" i="8" l="1"/>
  <c r="J1654" i="8" s="1"/>
  <c r="G1655" i="8" s="1"/>
  <c r="H1655" i="8" l="1"/>
  <c r="J1655" i="8" s="1"/>
  <c r="G1656" i="8" s="1"/>
  <c r="H1656" i="8" l="1"/>
  <c r="J1656" i="8" s="1"/>
  <c r="G1657" i="8" s="1"/>
  <c r="H1657" i="8" l="1"/>
  <c r="J1657" i="8" s="1"/>
  <c r="G1658" i="8" s="1"/>
  <c r="H1658" i="8" l="1"/>
  <c r="J1658" i="8" s="1"/>
  <c r="G1659" i="8" s="1"/>
  <c r="H1659" i="8" l="1"/>
  <c r="J1659" i="8" s="1"/>
  <c r="G1660" i="8" s="1"/>
  <c r="H1660" i="8" l="1"/>
  <c r="J1660" i="8" s="1"/>
  <c r="G1661" i="8" s="1"/>
  <c r="H1661" i="8" l="1"/>
  <c r="J1661" i="8" s="1"/>
  <c r="G1662" i="8" s="1"/>
  <c r="H1662" i="8" l="1"/>
  <c r="J1662" i="8" s="1"/>
  <c r="G1663" i="8" s="1"/>
  <c r="H1663" i="8" l="1"/>
  <c r="J1663" i="8" s="1"/>
  <c r="G1664" i="8" s="1"/>
  <c r="H1664" i="8" l="1"/>
  <c r="J1664" i="8" s="1"/>
  <c r="G1665" i="8" s="1"/>
  <c r="H1665" i="8" l="1"/>
  <c r="J1665" i="8" s="1"/>
  <c r="G1666" i="8" s="1"/>
  <c r="H1666" i="8" l="1"/>
  <c r="J1666" i="8" s="1"/>
  <c r="G1667" i="8" s="1"/>
  <c r="H1667" i="8" l="1"/>
  <c r="J1667" i="8" s="1"/>
  <c r="G1668" i="8" s="1"/>
  <c r="H1668" i="8" l="1"/>
  <c r="J1668" i="8" s="1"/>
  <c r="G1669" i="8" s="1"/>
  <c r="H1669" i="8" l="1"/>
  <c r="J1669" i="8" s="1"/>
  <c r="G1670" i="8" s="1"/>
  <c r="H1670" i="8" l="1"/>
  <c r="J1670" i="8" s="1"/>
  <c r="G1671" i="8" s="1"/>
  <c r="H1671" i="8" l="1"/>
  <c r="J1671" i="8" s="1"/>
  <c r="G1672" i="8" s="1"/>
  <c r="H1672" i="8" l="1"/>
  <c r="J1672" i="8" s="1"/>
  <c r="G1673" i="8" s="1"/>
  <c r="H1673" i="8" l="1"/>
  <c r="J1673" i="8" s="1"/>
  <c r="G1674" i="8" s="1"/>
  <c r="H1674" i="8" l="1"/>
  <c r="J1674" i="8" s="1"/>
  <c r="G1675" i="8" s="1"/>
  <c r="H1675" i="8" l="1"/>
  <c r="J1675" i="8" s="1"/>
  <c r="G1676" i="8" s="1"/>
  <c r="H1676" i="8" l="1"/>
  <c r="J1676" i="8" s="1"/>
  <c r="G1677" i="8" s="1"/>
  <c r="H1677" i="8" l="1"/>
  <c r="J1677" i="8" s="1"/>
  <c r="G1678" i="8" s="1"/>
  <c r="H1678" i="8" l="1"/>
  <c r="J1678" i="8" s="1"/>
  <c r="G1679" i="8" s="1"/>
  <c r="H1679" i="8" l="1"/>
  <c r="J1679" i="8" s="1"/>
  <c r="G1680" i="8" s="1"/>
  <c r="H1680" i="8" l="1"/>
  <c r="J1680" i="8" s="1"/>
  <c r="G1681" i="8" s="1"/>
  <c r="H1681" i="8" l="1"/>
  <c r="J1681" i="8" s="1"/>
  <c r="G1682" i="8" s="1"/>
  <c r="H1682" i="8" l="1"/>
  <c r="J1682" i="8" s="1"/>
  <c r="G1683" i="8" s="1"/>
  <c r="H1683" i="8" l="1"/>
  <c r="J1683" i="8" s="1"/>
  <c r="G1684" i="8" s="1"/>
  <c r="H1684" i="8" l="1"/>
  <c r="J1684" i="8" s="1"/>
  <c r="G1685" i="8" s="1"/>
  <c r="H1685" i="8" l="1"/>
  <c r="J1685" i="8" s="1"/>
  <c r="G1686" i="8" s="1"/>
  <c r="H1686" i="8" l="1"/>
  <c r="J1686" i="8" s="1"/>
  <c r="G1687" i="8" s="1"/>
  <c r="H1687" i="8" l="1"/>
  <c r="J1687" i="8" s="1"/>
  <c r="G1688" i="8" s="1"/>
  <c r="H1688" i="8" l="1"/>
  <c r="J1688" i="8" s="1"/>
  <c r="G1689" i="8" s="1"/>
  <c r="H1689" i="8" l="1"/>
  <c r="J1689" i="8" s="1"/>
  <c r="G1690" i="8" s="1"/>
  <c r="H1690" i="8" l="1"/>
  <c r="J1690" i="8" s="1"/>
  <c r="G1691" i="8" s="1"/>
  <c r="H1691" i="8" l="1"/>
  <c r="J1691" i="8" s="1"/>
  <c r="G1692" i="8" s="1"/>
  <c r="H1692" i="8" l="1"/>
  <c r="J1692" i="8" s="1"/>
  <c r="G1693" i="8" s="1"/>
  <c r="H1693" i="8" l="1"/>
  <c r="J1693" i="8" s="1"/>
  <c r="G1694" i="8" s="1"/>
  <c r="H1694" i="8" l="1"/>
  <c r="J1694" i="8" s="1"/>
  <c r="G1695" i="8" s="1"/>
  <c r="H1695" i="8" l="1"/>
  <c r="J1695" i="8" s="1"/>
  <c r="G1696" i="8" s="1"/>
  <c r="H1696" i="8" l="1"/>
  <c r="J1696" i="8" s="1"/>
  <c r="G1697" i="8" s="1"/>
  <c r="H1697" i="8" l="1"/>
  <c r="J1697" i="8" s="1"/>
  <c r="G1698" i="8" s="1"/>
  <c r="H1698" i="8" l="1"/>
  <c r="J1698" i="8" s="1"/>
  <c r="G1699" i="8" s="1"/>
  <c r="H1699" i="8" l="1"/>
  <c r="J1699" i="8" s="1"/>
  <c r="G1700" i="8" s="1"/>
  <c r="H1700" i="8" l="1"/>
  <c r="J1700" i="8" s="1"/>
  <c r="G1701" i="8" s="1"/>
  <c r="H1701" i="8" l="1"/>
  <c r="J1701" i="8" s="1"/>
  <c r="G1702" i="8" s="1"/>
  <c r="H1702" i="8" l="1"/>
  <c r="J1702" i="8" s="1"/>
  <c r="G1703" i="8" s="1"/>
  <c r="H1703" i="8" l="1"/>
  <c r="J1703" i="8" s="1"/>
  <c r="G1704" i="8" s="1"/>
  <c r="H1704" i="8" l="1"/>
  <c r="J1704" i="8" s="1"/>
  <c r="G1705" i="8" s="1"/>
  <c r="H1705" i="8" l="1"/>
  <c r="J1705" i="8" s="1"/>
  <c r="G1706" i="8" s="1"/>
  <c r="H1706" i="8" l="1"/>
  <c r="J1706" i="8" s="1"/>
  <c r="G1707" i="8" s="1"/>
  <c r="H1707" i="8" l="1"/>
  <c r="J1707" i="8" s="1"/>
  <c r="G1708" i="8" s="1"/>
  <c r="H1708" i="8" l="1"/>
  <c r="J1708" i="8" s="1"/>
  <c r="G1709" i="8" s="1"/>
  <c r="H1709" i="8" l="1"/>
  <c r="J1709" i="8" s="1"/>
  <c r="G1710" i="8" s="1"/>
  <c r="H1710" i="8" l="1"/>
  <c r="J1710" i="8" s="1"/>
  <c r="G1711" i="8" s="1"/>
  <c r="H1711" i="8" l="1"/>
  <c r="J1711" i="8" s="1"/>
  <c r="G1712" i="8" s="1"/>
  <c r="H1712" i="8" l="1"/>
  <c r="J1712" i="8" s="1"/>
  <c r="G1713" i="8" s="1"/>
  <c r="H1713" i="8" l="1"/>
  <c r="J1713" i="8" s="1"/>
  <c r="G1714" i="8" s="1"/>
  <c r="H1714" i="8" l="1"/>
  <c r="J1714" i="8" s="1"/>
  <c r="G1715" i="8" s="1"/>
  <c r="H1715" i="8" l="1"/>
  <c r="J1715" i="8" s="1"/>
  <c r="G1716" i="8" s="1"/>
  <c r="H1716" i="8" l="1"/>
  <c r="J1716" i="8" s="1"/>
  <c r="G1717" i="8" s="1"/>
  <c r="H1717" i="8" l="1"/>
  <c r="J1717" i="8" s="1"/>
  <c r="G1718" i="8" s="1"/>
  <c r="H1718" i="8" l="1"/>
  <c r="J1718" i="8" s="1"/>
  <c r="G1719" i="8" s="1"/>
  <c r="H1719" i="8" l="1"/>
  <c r="J1719" i="8" s="1"/>
  <c r="G1720" i="8" s="1"/>
  <c r="H1720" i="8" l="1"/>
  <c r="J1720" i="8" s="1"/>
  <c r="G1721" i="8" s="1"/>
  <c r="H1721" i="8" l="1"/>
  <c r="J1721" i="8" s="1"/>
  <c r="G1722" i="8" s="1"/>
  <c r="H1722" i="8" l="1"/>
  <c r="J1722" i="8" s="1"/>
  <c r="G1723" i="8" s="1"/>
  <c r="H1723" i="8" l="1"/>
  <c r="J1723" i="8" s="1"/>
  <c r="G1724" i="8" s="1"/>
  <c r="H1724" i="8" l="1"/>
  <c r="J1724" i="8" s="1"/>
  <c r="G1725" i="8" s="1"/>
  <c r="H1725" i="8" l="1"/>
  <c r="J1725" i="8" s="1"/>
  <c r="G1726" i="8" s="1"/>
  <c r="H1726" i="8" l="1"/>
  <c r="J1726" i="8" s="1"/>
  <c r="G1727" i="8" s="1"/>
  <c r="H1727" i="8" l="1"/>
  <c r="J1727" i="8" s="1"/>
  <c r="G1728" i="8" s="1"/>
  <c r="H1728" i="8" l="1"/>
  <c r="J1728" i="8" s="1"/>
  <c r="G1729" i="8" s="1"/>
  <c r="H1729" i="8" l="1"/>
  <c r="J1729" i="8" s="1"/>
  <c r="G1730" i="8" s="1"/>
  <c r="H1730" i="8" l="1"/>
  <c r="J1730" i="8" s="1"/>
  <c r="G1731" i="8" s="1"/>
  <c r="H1731" i="8" l="1"/>
  <c r="J1731" i="8" s="1"/>
  <c r="G1732" i="8" s="1"/>
  <c r="H1732" i="8" l="1"/>
  <c r="J1732" i="8" s="1"/>
  <c r="G1733" i="8" s="1"/>
  <c r="H1733" i="8" l="1"/>
  <c r="J1733" i="8" s="1"/>
  <c r="G1734" i="8" s="1"/>
  <c r="H1734" i="8" l="1"/>
  <c r="J1734" i="8" s="1"/>
  <c r="G1735" i="8" s="1"/>
  <c r="H1735" i="8" l="1"/>
  <c r="J1735" i="8" s="1"/>
  <c r="G1736" i="8" s="1"/>
  <c r="H1736" i="8" l="1"/>
  <c r="J1736" i="8" s="1"/>
  <c r="G1737" i="8" s="1"/>
  <c r="H1737" i="8" l="1"/>
  <c r="J1737" i="8" s="1"/>
  <c r="G1738" i="8" s="1"/>
  <c r="H1738" i="8" l="1"/>
  <c r="J1738" i="8" s="1"/>
  <c r="G1739" i="8" s="1"/>
  <c r="H1739" i="8" l="1"/>
  <c r="J1739" i="8" s="1"/>
  <c r="G1740" i="8" s="1"/>
  <c r="H1740" i="8" l="1"/>
  <c r="J1740" i="8" s="1"/>
  <c r="G1741" i="8" s="1"/>
  <c r="H1741" i="8" l="1"/>
  <c r="J1741" i="8" s="1"/>
  <c r="G1742" i="8" s="1"/>
  <c r="H1742" i="8" l="1"/>
  <c r="J1742" i="8" s="1"/>
  <c r="G1743" i="8" s="1"/>
  <c r="H1743" i="8" l="1"/>
  <c r="J1743" i="8" s="1"/>
  <c r="G1744" i="8" s="1"/>
  <c r="H1744" i="8" l="1"/>
  <c r="J1744" i="8" s="1"/>
  <c r="G1745" i="8" s="1"/>
  <c r="H1745" i="8" l="1"/>
  <c r="J1745" i="8" s="1"/>
  <c r="G1746" i="8" s="1"/>
  <c r="H1746" i="8" l="1"/>
  <c r="J1746" i="8" s="1"/>
  <c r="G1747" i="8" s="1"/>
  <c r="H1747" i="8" l="1"/>
  <c r="J1747" i="8" s="1"/>
  <c r="G1748" i="8" s="1"/>
  <c r="H1748" i="8" l="1"/>
  <c r="J1748" i="8" s="1"/>
  <c r="G1749" i="8" s="1"/>
  <c r="H1749" i="8" l="1"/>
  <c r="J1749" i="8" s="1"/>
  <c r="G1750" i="8" s="1"/>
  <c r="H1750" i="8" l="1"/>
  <c r="J1750" i="8" s="1"/>
  <c r="G1751" i="8" s="1"/>
  <c r="H1751" i="8" l="1"/>
  <c r="J1751" i="8" s="1"/>
  <c r="G1752" i="8" s="1"/>
  <c r="H1752" i="8" l="1"/>
  <c r="J1752" i="8" s="1"/>
  <c r="G1753" i="8" s="1"/>
  <c r="H1753" i="8" l="1"/>
  <c r="J1753" i="8" s="1"/>
  <c r="G1754" i="8" s="1"/>
  <c r="H1754" i="8" l="1"/>
  <c r="J1754" i="8" s="1"/>
  <c r="G1755" i="8" s="1"/>
  <c r="H1755" i="8" l="1"/>
  <c r="J1755" i="8" s="1"/>
  <c r="G1756" i="8" s="1"/>
  <c r="H1756" i="8" l="1"/>
  <c r="J1756" i="8" s="1"/>
  <c r="G1757" i="8" s="1"/>
  <c r="H1757" i="8" l="1"/>
  <c r="J1757" i="8" s="1"/>
  <c r="G1758" i="8" s="1"/>
  <c r="H1758" i="8" l="1"/>
  <c r="J1758" i="8" s="1"/>
  <c r="G1759" i="8" s="1"/>
  <c r="H1759" i="8" l="1"/>
  <c r="J1759" i="8" s="1"/>
  <c r="G1760" i="8" s="1"/>
  <c r="H1760" i="8" l="1"/>
  <c r="J1760" i="8" s="1"/>
  <c r="G1761" i="8" s="1"/>
  <c r="H1761" i="8" l="1"/>
  <c r="J1761" i="8" s="1"/>
  <c r="G1762" i="8" s="1"/>
  <c r="H1762" i="8" l="1"/>
  <c r="J1762" i="8" s="1"/>
  <c r="G1763" i="8" s="1"/>
  <c r="H1763" i="8" l="1"/>
  <c r="J1763" i="8" s="1"/>
  <c r="G1764" i="8" s="1"/>
  <c r="H1764" i="8" l="1"/>
  <c r="J1764" i="8" s="1"/>
  <c r="G1765" i="8" s="1"/>
  <c r="H1765" i="8" l="1"/>
  <c r="J1765" i="8" s="1"/>
  <c r="G1766" i="8" s="1"/>
  <c r="H1766" i="8" l="1"/>
  <c r="J1766" i="8" s="1"/>
  <c r="G1767" i="8" s="1"/>
  <c r="H1767" i="8" l="1"/>
  <c r="J1767" i="8" s="1"/>
  <c r="G1768" i="8" s="1"/>
  <c r="H1768" i="8" l="1"/>
  <c r="J1768" i="8" s="1"/>
  <c r="G1769" i="8" s="1"/>
  <c r="H1769" i="8" l="1"/>
  <c r="J1769" i="8" s="1"/>
  <c r="G1770" i="8" s="1"/>
  <c r="H1770" i="8" l="1"/>
  <c r="J1770" i="8" s="1"/>
  <c r="G1771" i="8" s="1"/>
  <c r="H1771" i="8" l="1"/>
  <c r="J1771" i="8" s="1"/>
  <c r="G1772" i="8" s="1"/>
  <c r="H1772" i="8" l="1"/>
  <c r="J1772" i="8" s="1"/>
  <c r="G1773" i="8" s="1"/>
  <c r="H1773" i="8" l="1"/>
  <c r="J1773" i="8" s="1"/>
  <c r="G1774" i="8" s="1"/>
  <c r="H1774" i="8" l="1"/>
  <c r="J1774" i="8" s="1"/>
  <c r="G1775" i="8" s="1"/>
  <c r="H1775" i="8" l="1"/>
  <c r="J1775" i="8" s="1"/>
  <c r="G1776" i="8" s="1"/>
  <c r="H1776" i="8" l="1"/>
  <c r="J1776" i="8" s="1"/>
  <c r="G1777" i="8" s="1"/>
  <c r="H1777" i="8" l="1"/>
  <c r="J1777" i="8" s="1"/>
  <c r="G1778" i="8" s="1"/>
  <c r="H1778" i="8" l="1"/>
  <c r="J1778" i="8" s="1"/>
  <c r="G1779" i="8" s="1"/>
  <c r="H1779" i="8" l="1"/>
  <c r="J1779" i="8" s="1"/>
  <c r="G1780" i="8" s="1"/>
  <c r="H1780" i="8" l="1"/>
  <c r="J1780" i="8" s="1"/>
  <c r="G1781" i="8" s="1"/>
  <c r="H1781" i="8" l="1"/>
  <c r="J1781" i="8" s="1"/>
  <c r="G1782" i="8" s="1"/>
  <c r="H1782" i="8" l="1"/>
  <c r="J1782" i="8" s="1"/>
  <c r="G1783" i="8" s="1"/>
  <c r="H1783" i="8" l="1"/>
  <c r="J1783" i="8" s="1"/>
  <c r="G1784" i="8" s="1"/>
  <c r="H1784" i="8" l="1"/>
  <c r="J1784" i="8" s="1"/>
  <c r="G1785" i="8" s="1"/>
  <c r="H1785" i="8" l="1"/>
  <c r="J1785" i="8" s="1"/>
  <c r="G1786" i="8" s="1"/>
  <c r="H1786" i="8" l="1"/>
  <c r="J1786" i="8" s="1"/>
  <c r="G1787" i="8" s="1"/>
  <c r="H1787" i="8" l="1"/>
  <c r="J1787" i="8" s="1"/>
  <c r="G1788" i="8" s="1"/>
  <c r="H1788" i="8" l="1"/>
  <c r="J1788" i="8" s="1"/>
  <c r="G1789" i="8" s="1"/>
  <c r="H1789" i="8" l="1"/>
  <c r="J1789" i="8" s="1"/>
  <c r="G1790" i="8" s="1"/>
  <c r="H1790" i="8" l="1"/>
  <c r="J1790" i="8" s="1"/>
  <c r="G1791" i="8" s="1"/>
  <c r="H1791" i="8" l="1"/>
  <c r="J1791" i="8" s="1"/>
  <c r="G1792" i="8" s="1"/>
  <c r="H1792" i="8" l="1"/>
  <c r="J1792" i="8" s="1"/>
  <c r="G1793" i="8" s="1"/>
  <c r="H1793" i="8" l="1"/>
  <c r="J1793" i="8" s="1"/>
  <c r="G1794" i="8" s="1"/>
  <c r="H1794" i="8" l="1"/>
  <c r="J1794" i="8" s="1"/>
  <c r="G1795" i="8" s="1"/>
  <c r="H1795" i="8" l="1"/>
  <c r="J1795" i="8" s="1"/>
  <c r="G1796" i="8" s="1"/>
  <c r="H1796" i="8" l="1"/>
  <c r="J1796" i="8" s="1"/>
  <c r="G1797" i="8" s="1"/>
  <c r="H1797" i="8" l="1"/>
  <c r="J1797" i="8" s="1"/>
  <c r="G1798" i="8" s="1"/>
  <c r="H1798" i="8" l="1"/>
  <c r="J1798" i="8" s="1"/>
  <c r="G1799" i="8" s="1"/>
  <c r="H1799" i="8" l="1"/>
  <c r="J1799" i="8" s="1"/>
  <c r="G1800" i="8" s="1"/>
  <c r="H1800" i="8" l="1"/>
  <c r="J1800" i="8" s="1"/>
  <c r="G1801" i="8" s="1"/>
  <c r="H1801" i="8" l="1"/>
  <c r="J1801" i="8" s="1"/>
  <c r="G1802" i="8" s="1"/>
  <c r="H1802" i="8" l="1"/>
  <c r="J1802" i="8" s="1"/>
  <c r="G1803" i="8" s="1"/>
  <c r="H1803" i="8" l="1"/>
  <c r="J1803" i="8" s="1"/>
  <c r="G1804" i="8" s="1"/>
  <c r="H1804" i="8" l="1"/>
  <c r="J1804" i="8" s="1"/>
  <c r="G1805" i="8" s="1"/>
  <c r="H1805" i="8" l="1"/>
  <c r="J1805" i="8" s="1"/>
  <c r="G1806" i="8" s="1"/>
  <c r="H1806" i="8" l="1"/>
  <c r="J1806" i="8" s="1"/>
  <c r="G1807" i="8" s="1"/>
  <c r="H1807" i="8" l="1"/>
  <c r="J1807" i="8" s="1"/>
  <c r="G1808" i="8" s="1"/>
  <c r="H1808" i="8" l="1"/>
  <c r="J1808" i="8" s="1"/>
  <c r="G1809" i="8" s="1"/>
  <c r="H1809" i="8" l="1"/>
  <c r="J1809" i="8" s="1"/>
  <c r="G1810" i="8" s="1"/>
  <c r="H1810" i="8" l="1"/>
  <c r="J1810" i="8" s="1"/>
  <c r="G1811" i="8" s="1"/>
  <c r="H1811" i="8" l="1"/>
  <c r="J1811" i="8" s="1"/>
  <c r="G1812" i="8" s="1"/>
  <c r="H1812" i="8" l="1"/>
  <c r="J1812" i="8" s="1"/>
  <c r="G1813" i="8" s="1"/>
  <c r="H1813" i="8" l="1"/>
  <c r="J1813" i="8" s="1"/>
  <c r="G1814" i="8" s="1"/>
  <c r="H1814" i="8" l="1"/>
  <c r="J1814" i="8" s="1"/>
  <c r="G1815" i="8" s="1"/>
  <c r="H1815" i="8" l="1"/>
  <c r="J1815" i="8" s="1"/>
  <c r="G1816" i="8" s="1"/>
  <c r="H1816" i="8" l="1"/>
  <c r="J1816" i="8" s="1"/>
  <c r="G1817" i="8" s="1"/>
  <c r="H1817" i="8" l="1"/>
  <c r="J1817" i="8" s="1"/>
  <c r="G1818" i="8" s="1"/>
  <c r="H1818" i="8" l="1"/>
  <c r="J1818" i="8" s="1"/>
  <c r="G1819" i="8" s="1"/>
  <c r="H1819" i="8" l="1"/>
  <c r="J1819" i="8" s="1"/>
  <c r="G1820" i="8" s="1"/>
  <c r="H1820" i="8" l="1"/>
  <c r="J1820" i="8" s="1"/>
  <c r="G1821" i="8" s="1"/>
  <c r="H1821" i="8" l="1"/>
  <c r="J1821" i="8" s="1"/>
  <c r="G1822" i="8" s="1"/>
  <c r="H1822" i="8" l="1"/>
  <c r="J1822" i="8" s="1"/>
  <c r="G1823" i="8" s="1"/>
  <c r="H1823" i="8" l="1"/>
  <c r="J1823" i="8" s="1"/>
  <c r="G1824" i="8" s="1"/>
  <c r="H1824" i="8" l="1"/>
  <c r="J1824" i="8" s="1"/>
  <c r="G1825" i="8" s="1"/>
  <c r="H1825" i="8" l="1"/>
  <c r="J1825" i="8" s="1"/>
  <c r="G1826" i="8" s="1"/>
  <c r="H1826" i="8" l="1"/>
  <c r="J1826" i="8" s="1"/>
  <c r="G1827" i="8" s="1"/>
  <c r="H1827" i="8" l="1"/>
  <c r="J1827" i="8" s="1"/>
  <c r="G1828" i="8" s="1"/>
  <c r="H1828" i="8" l="1"/>
  <c r="J1828" i="8" s="1"/>
  <c r="G1829" i="8" s="1"/>
  <c r="H1829" i="8" l="1"/>
  <c r="J1829" i="8" s="1"/>
  <c r="G1830" i="8" s="1"/>
  <c r="H1830" i="8" l="1"/>
  <c r="J1830" i="8" s="1"/>
  <c r="G1831" i="8" s="1"/>
  <c r="H1831" i="8" l="1"/>
  <c r="J1831" i="8" s="1"/>
  <c r="G1832" i="8" s="1"/>
  <c r="H1832" i="8" l="1"/>
  <c r="J1832" i="8" s="1"/>
  <c r="G1833" i="8" s="1"/>
  <c r="H1833" i="8" l="1"/>
  <c r="J1833" i="8" s="1"/>
  <c r="G1834" i="8" s="1"/>
  <c r="H1834" i="8" l="1"/>
  <c r="J1834" i="8" s="1"/>
  <c r="G1835" i="8" s="1"/>
  <c r="H1835" i="8" l="1"/>
  <c r="J1835" i="8" s="1"/>
  <c r="G1836" i="8" s="1"/>
  <c r="H1836" i="8" l="1"/>
  <c r="J1836" i="8" s="1"/>
  <c r="G1837" i="8" s="1"/>
  <c r="H1837" i="8" l="1"/>
  <c r="J1837" i="8" s="1"/>
  <c r="G1838" i="8" s="1"/>
  <c r="H1838" i="8" l="1"/>
  <c r="J1838" i="8" s="1"/>
  <c r="G1839" i="8" s="1"/>
  <c r="H1839" i="8" l="1"/>
  <c r="J1839" i="8" s="1"/>
  <c r="G1840" i="8" s="1"/>
  <c r="H1840" i="8" l="1"/>
  <c r="J1840" i="8" s="1"/>
  <c r="G1841" i="8" s="1"/>
  <c r="H1841" i="8" l="1"/>
  <c r="J1841" i="8" s="1"/>
  <c r="G1842" i="8" s="1"/>
  <c r="H1842" i="8" l="1"/>
  <c r="J1842" i="8" s="1"/>
  <c r="G1843" i="8" s="1"/>
  <c r="H1843" i="8" l="1"/>
  <c r="J1843" i="8" s="1"/>
  <c r="G1844" i="8" s="1"/>
  <c r="H1844" i="8" l="1"/>
  <c r="J1844" i="8" s="1"/>
  <c r="G1845" i="8" s="1"/>
  <c r="H1845" i="8" l="1"/>
  <c r="J1845" i="8" s="1"/>
  <c r="G1846" i="8" s="1"/>
  <c r="H1846" i="8" l="1"/>
  <c r="J1846" i="8" s="1"/>
  <c r="G1847" i="8" s="1"/>
  <c r="H1847" i="8" l="1"/>
  <c r="J1847" i="8" s="1"/>
  <c r="G1848" i="8" s="1"/>
  <c r="H1848" i="8" l="1"/>
  <c r="J1848" i="8" s="1"/>
  <c r="G1849" i="8" s="1"/>
  <c r="H1849" i="8" l="1"/>
  <c r="J1849" i="8" s="1"/>
  <c r="G1850" i="8" s="1"/>
  <c r="H1850" i="8" l="1"/>
  <c r="J1850" i="8" s="1"/>
  <c r="G1851" i="8" s="1"/>
  <c r="H1851" i="8" l="1"/>
  <c r="J1851" i="8" s="1"/>
  <c r="G1852" i="8" s="1"/>
  <c r="H1852" i="8" l="1"/>
  <c r="J1852" i="8" s="1"/>
  <c r="G1853" i="8" s="1"/>
  <c r="H1853" i="8" l="1"/>
  <c r="J1853" i="8" s="1"/>
  <c r="G1854" i="8" s="1"/>
  <c r="H1854" i="8" l="1"/>
  <c r="J1854" i="8" s="1"/>
  <c r="G1855" i="8" s="1"/>
  <c r="H1855" i="8" l="1"/>
  <c r="J1855" i="8" s="1"/>
  <c r="G1856" i="8" s="1"/>
  <c r="H1856" i="8" l="1"/>
  <c r="J1856" i="8" s="1"/>
  <c r="G1857" i="8" s="1"/>
  <c r="H1857" i="8" l="1"/>
  <c r="J1857" i="8" s="1"/>
  <c r="G1858" i="8" s="1"/>
  <c r="H1858" i="8" l="1"/>
  <c r="J1858" i="8" s="1"/>
  <c r="G1859" i="8" s="1"/>
  <c r="H1859" i="8" l="1"/>
  <c r="J1859" i="8" s="1"/>
  <c r="G1860" i="8" s="1"/>
  <c r="H1860" i="8" l="1"/>
  <c r="J1860" i="8" s="1"/>
  <c r="G1861" i="8" s="1"/>
  <c r="H1861" i="8" l="1"/>
  <c r="J1861" i="8" s="1"/>
  <c r="G1862" i="8" s="1"/>
  <c r="H1862" i="8" l="1"/>
  <c r="J1862" i="8" s="1"/>
  <c r="G1863" i="8" s="1"/>
  <c r="H1863" i="8" l="1"/>
  <c r="J1863" i="8" s="1"/>
  <c r="G1864" i="8" s="1"/>
  <c r="H1864" i="8" l="1"/>
  <c r="J1864" i="8" s="1"/>
  <c r="G1865" i="8" s="1"/>
  <c r="H1865" i="8" l="1"/>
  <c r="J1865" i="8" s="1"/>
  <c r="G1866" i="8" s="1"/>
  <c r="H1866" i="8" l="1"/>
  <c r="J1866" i="8" s="1"/>
  <c r="G1867" i="8" s="1"/>
  <c r="H1867" i="8" l="1"/>
  <c r="J1867" i="8" s="1"/>
  <c r="G1868" i="8" s="1"/>
  <c r="H1868" i="8" l="1"/>
  <c r="J1868" i="8" s="1"/>
  <c r="G1869" i="8" s="1"/>
  <c r="H1869" i="8" l="1"/>
  <c r="J1869" i="8" s="1"/>
  <c r="G1870" i="8" s="1"/>
  <c r="H1870" i="8" l="1"/>
  <c r="J1870" i="8" s="1"/>
  <c r="G1871" i="8" s="1"/>
  <c r="H1871" i="8" l="1"/>
  <c r="J1871" i="8" s="1"/>
  <c r="G1872" i="8" s="1"/>
  <c r="H1872" i="8" l="1"/>
  <c r="J1872" i="8" s="1"/>
  <c r="G1873" i="8" s="1"/>
  <c r="H1873" i="8" l="1"/>
  <c r="J1873" i="8" s="1"/>
  <c r="G1874" i="8" s="1"/>
  <c r="H1874" i="8" l="1"/>
  <c r="J1874" i="8" s="1"/>
  <c r="G1875" i="8" s="1"/>
  <c r="H1875" i="8" l="1"/>
  <c r="J1875" i="8" s="1"/>
  <c r="G1876" i="8" s="1"/>
  <c r="H1876" i="8" l="1"/>
  <c r="J1876" i="8" s="1"/>
  <c r="G1877" i="8" s="1"/>
  <c r="H1877" i="8" l="1"/>
  <c r="J1877" i="8" s="1"/>
  <c r="G1878" i="8" s="1"/>
  <c r="H1878" i="8" l="1"/>
  <c r="J1878" i="8" s="1"/>
  <c r="G1879" i="8" s="1"/>
  <c r="H1879" i="8" l="1"/>
  <c r="J1879" i="8" s="1"/>
  <c r="G1880" i="8" s="1"/>
  <c r="H1880" i="8" l="1"/>
  <c r="J1880" i="8" s="1"/>
  <c r="G1881" i="8" s="1"/>
  <c r="H1881" i="8" l="1"/>
  <c r="J1881" i="8" s="1"/>
  <c r="G1882" i="8" s="1"/>
  <c r="H1882" i="8" l="1"/>
  <c r="J1882" i="8" s="1"/>
  <c r="G1883" i="8" s="1"/>
  <c r="H1883" i="8" l="1"/>
  <c r="J1883" i="8" s="1"/>
  <c r="G1884" i="8" s="1"/>
  <c r="H1884" i="8" l="1"/>
  <c r="J1884" i="8" s="1"/>
  <c r="G1885" i="8" s="1"/>
  <c r="H1885" i="8" l="1"/>
  <c r="J1885" i="8" s="1"/>
  <c r="G1886" i="8" s="1"/>
  <c r="H1886" i="8" l="1"/>
  <c r="J1886" i="8" s="1"/>
  <c r="G1887" i="8" s="1"/>
  <c r="H1887" i="8" l="1"/>
  <c r="J1887" i="8" s="1"/>
  <c r="G1888" i="8" s="1"/>
  <c r="H1888" i="8" l="1"/>
  <c r="J1888" i="8" s="1"/>
  <c r="G1889" i="8" s="1"/>
  <c r="H1889" i="8" l="1"/>
  <c r="J1889" i="8" s="1"/>
  <c r="G1890" i="8" s="1"/>
  <c r="H1890" i="8" l="1"/>
  <c r="J1890" i="8" s="1"/>
  <c r="G1891" i="8" s="1"/>
  <c r="H1891" i="8" l="1"/>
  <c r="J1891" i="8" s="1"/>
  <c r="G1892" i="8" s="1"/>
  <c r="H1892" i="8" l="1"/>
  <c r="J1892" i="8" s="1"/>
  <c r="G1893" i="8" s="1"/>
  <c r="H1893" i="8" l="1"/>
  <c r="J1893" i="8" s="1"/>
  <c r="G1894" i="8" s="1"/>
  <c r="H1894" i="8" l="1"/>
  <c r="J1894" i="8" s="1"/>
  <c r="G1895" i="8" s="1"/>
  <c r="H1895" i="8" l="1"/>
  <c r="J1895" i="8" s="1"/>
  <c r="G1896" i="8" s="1"/>
  <c r="H1896" i="8" l="1"/>
  <c r="J1896" i="8" s="1"/>
  <c r="G1897" i="8" s="1"/>
  <c r="H1897" i="8" l="1"/>
  <c r="J1897" i="8" s="1"/>
  <c r="G1898" i="8" s="1"/>
  <c r="H1898" i="8" l="1"/>
  <c r="J1898" i="8" s="1"/>
  <c r="G1899" i="8" s="1"/>
  <c r="H1899" i="8" l="1"/>
  <c r="J1899" i="8" s="1"/>
  <c r="G1900" i="8" s="1"/>
  <c r="H1900" i="8" l="1"/>
  <c r="J1900" i="8" s="1"/>
  <c r="G1901" i="8" s="1"/>
  <c r="H1901" i="8" l="1"/>
  <c r="J1901" i="8" s="1"/>
  <c r="G1902" i="8" s="1"/>
  <c r="H1902" i="8" l="1"/>
  <c r="J1902" i="8" s="1"/>
  <c r="G1903" i="8" s="1"/>
  <c r="H1903" i="8" l="1"/>
  <c r="J1903" i="8" s="1"/>
  <c r="G1904" i="8" s="1"/>
  <c r="H1904" i="8" l="1"/>
  <c r="J1904" i="8" s="1"/>
  <c r="G1905" i="8" s="1"/>
  <c r="H1905" i="8" l="1"/>
  <c r="J1905" i="8" s="1"/>
  <c r="G1906" i="8" s="1"/>
  <c r="H1906" i="8" l="1"/>
  <c r="J1906" i="8" s="1"/>
  <c r="G1907" i="8" s="1"/>
  <c r="H1907" i="8" l="1"/>
  <c r="J1907" i="8" s="1"/>
  <c r="G1908" i="8" s="1"/>
  <c r="H1908" i="8" l="1"/>
  <c r="J1908" i="8" s="1"/>
  <c r="G1909" i="8" s="1"/>
  <c r="H1909" i="8" l="1"/>
  <c r="J1909" i="8" s="1"/>
  <c r="G1910" i="8" s="1"/>
  <c r="H1910" i="8" l="1"/>
  <c r="J1910" i="8" s="1"/>
  <c r="G1911" i="8" s="1"/>
  <c r="H1911" i="8" l="1"/>
  <c r="J1911" i="8" s="1"/>
  <c r="G1912" i="8" s="1"/>
  <c r="H1912" i="8" l="1"/>
  <c r="J1912" i="8" s="1"/>
  <c r="G1913" i="8" s="1"/>
  <c r="H1913" i="8" l="1"/>
  <c r="J1913" i="8" s="1"/>
  <c r="G1914" i="8" s="1"/>
  <c r="H1914" i="8" l="1"/>
  <c r="J1914" i="8" s="1"/>
  <c r="G1915" i="8" s="1"/>
  <c r="H1915" i="8" l="1"/>
  <c r="J1915" i="8" s="1"/>
  <c r="G1916" i="8" s="1"/>
  <c r="H1916" i="8" l="1"/>
  <c r="J1916" i="8" s="1"/>
  <c r="G1917" i="8" s="1"/>
  <c r="H1917" i="8" l="1"/>
  <c r="J1917" i="8" s="1"/>
  <c r="G1918" i="8" s="1"/>
  <c r="H1918" i="8" l="1"/>
  <c r="J1918" i="8" s="1"/>
  <c r="G1919" i="8" s="1"/>
  <c r="H1919" i="8" l="1"/>
  <c r="J1919" i="8" s="1"/>
  <c r="G1920" i="8" s="1"/>
  <c r="H1920" i="8" l="1"/>
  <c r="J1920" i="8" s="1"/>
  <c r="G1921" i="8" s="1"/>
  <c r="H1921" i="8" l="1"/>
  <c r="J1921" i="8" s="1"/>
  <c r="G1922" i="8" s="1"/>
  <c r="H1922" i="8" l="1"/>
  <c r="J1922" i="8" s="1"/>
  <c r="G1923" i="8" s="1"/>
  <c r="H1923" i="8" l="1"/>
  <c r="J1923" i="8" s="1"/>
  <c r="G1924" i="8" s="1"/>
  <c r="H1924" i="8" l="1"/>
  <c r="J1924" i="8" s="1"/>
  <c r="G1925" i="8" s="1"/>
  <c r="H1925" i="8" l="1"/>
  <c r="J1925" i="8" s="1"/>
  <c r="G1926" i="8" s="1"/>
  <c r="H1926" i="8" l="1"/>
  <c r="J1926" i="8" s="1"/>
  <c r="G1927" i="8" s="1"/>
  <c r="H1927" i="8" l="1"/>
  <c r="J1927" i="8" s="1"/>
  <c r="G1928" i="8" s="1"/>
  <c r="H1928" i="8" l="1"/>
  <c r="J1928" i="8" s="1"/>
  <c r="G1929" i="8" s="1"/>
  <c r="H1929" i="8" l="1"/>
  <c r="J1929" i="8" s="1"/>
  <c r="G1930" i="8" s="1"/>
  <c r="H1930" i="8" l="1"/>
  <c r="J1930" i="8" s="1"/>
  <c r="G1931" i="8" s="1"/>
  <c r="H1931" i="8" l="1"/>
  <c r="J1931" i="8" s="1"/>
  <c r="G1932" i="8" s="1"/>
  <c r="H1932" i="8" l="1"/>
  <c r="J1932" i="8" s="1"/>
  <c r="G1933" i="8" s="1"/>
  <c r="H1933" i="8" l="1"/>
  <c r="J1933" i="8" s="1"/>
  <c r="G1934" i="8" s="1"/>
  <c r="H1934" i="8" l="1"/>
  <c r="J1934" i="8" s="1"/>
  <c r="G1935" i="8" s="1"/>
  <c r="H1935" i="8" l="1"/>
  <c r="J1935" i="8" s="1"/>
  <c r="G1936" i="8" s="1"/>
  <c r="H1936" i="8" l="1"/>
  <c r="J1936" i="8" s="1"/>
  <c r="G1937" i="8" s="1"/>
  <c r="H1937" i="8" l="1"/>
  <c r="J1937" i="8" s="1"/>
  <c r="G1938" i="8" s="1"/>
  <c r="H1938" i="8" l="1"/>
  <c r="J1938" i="8" s="1"/>
  <c r="G1939" i="8" s="1"/>
  <c r="H1939" i="8" l="1"/>
  <c r="J1939" i="8" s="1"/>
  <c r="G1940" i="8" s="1"/>
  <c r="H1940" i="8" l="1"/>
  <c r="J1940" i="8" s="1"/>
  <c r="G1941" i="8" s="1"/>
  <c r="H1941" i="8" l="1"/>
  <c r="J1941" i="8" s="1"/>
  <c r="G1942" i="8" s="1"/>
  <c r="H1942" i="8" l="1"/>
  <c r="J1942" i="8" s="1"/>
  <c r="G1943" i="8" s="1"/>
  <c r="H1943" i="8" l="1"/>
  <c r="J1943" i="8" s="1"/>
  <c r="G1944" i="8" s="1"/>
  <c r="H1944" i="8" l="1"/>
  <c r="J1944" i="8" s="1"/>
  <c r="G1945" i="8" s="1"/>
  <c r="H1945" i="8" l="1"/>
  <c r="J1945" i="8" s="1"/>
  <c r="G1946" i="8" s="1"/>
  <c r="H1946" i="8" l="1"/>
  <c r="J1946" i="8" s="1"/>
  <c r="G1947" i="8" s="1"/>
  <c r="H1947" i="8" l="1"/>
  <c r="J1947" i="8" s="1"/>
  <c r="G1948" i="8" s="1"/>
  <c r="H1948" i="8" l="1"/>
  <c r="J1948" i="8" s="1"/>
  <c r="G1949" i="8" s="1"/>
  <c r="H1949" i="8" l="1"/>
  <c r="J1949" i="8" s="1"/>
  <c r="G1950" i="8" s="1"/>
  <c r="H1950" i="8" l="1"/>
  <c r="J1950" i="8" s="1"/>
  <c r="G1951" i="8" s="1"/>
  <c r="H1951" i="8" l="1"/>
  <c r="J1951" i="8" s="1"/>
  <c r="G1952" i="8" s="1"/>
  <c r="H1952" i="8" l="1"/>
  <c r="J1952" i="8" s="1"/>
  <c r="G1953" i="8" s="1"/>
  <c r="H1953" i="8" l="1"/>
  <c r="J1953" i="8" s="1"/>
  <c r="G1954" i="8" s="1"/>
  <c r="H1954" i="8" l="1"/>
  <c r="J1954" i="8" s="1"/>
  <c r="G1955" i="8" s="1"/>
  <c r="H1955" i="8" l="1"/>
  <c r="J1955" i="8" s="1"/>
  <c r="G1956" i="8" s="1"/>
  <c r="H1956" i="8" l="1"/>
  <c r="J1956" i="8" s="1"/>
  <c r="G1957" i="8" s="1"/>
  <c r="H1957" i="8" l="1"/>
  <c r="J1957" i="8" s="1"/>
  <c r="G1958" i="8" s="1"/>
  <c r="H1958" i="8" l="1"/>
  <c r="J1958" i="8" s="1"/>
  <c r="G1959" i="8" s="1"/>
  <c r="H1959" i="8" l="1"/>
  <c r="J1959" i="8" s="1"/>
  <c r="G1960" i="8" s="1"/>
  <c r="H1960" i="8" l="1"/>
  <c r="J1960" i="8" s="1"/>
  <c r="G1961" i="8" s="1"/>
  <c r="H1961" i="8" l="1"/>
  <c r="J1961" i="8" s="1"/>
  <c r="G1962" i="8" s="1"/>
  <c r="H1962" i="8" l="1"/>
  <c r="J1962" i="8" s="1"/>
  <c r="G1963" i="8" s="1"/>
  <c r="H1963" i="8" l="1"/>
  <c r="J1963" i="8" s="1"/>
  <c r="G1964" i="8" s="1"/>
  <c r="H1964" i="8" l="1"/>
  <c r="J1964" i="8" s="1"/>
  <c r="G1965" i="8" s="1"/>
  <c r="H1965" i="8" l="1"/>
  <c r="J1965" i="8" s="1"/>
  <c r="G1966" i="8" s="1"/>
  <c r="H1966" i="8" l="1"/>
  <c r="J1966" i="8" s="1"/>
  <c r="G1967" i="8" s="1"/>
  <c r="H1967" i="8" l="1"/>
  <c r="J1967" i="8" s="1"/>
  <c r="G1968" i="8" s="1"/>
  <c r="H1968" i="8" l="1"/>
  <c r="J1968" i="8" s="1"/>
  <c r="G1969" i="8" s="1"/>
  <c r="H1969" i="8" l="1"/>
  <c r="J1969" i="8" s="1"/>
  <c r="G1970" i="8" s="1"/>
  <c r="H1970" i="8" l="1"/>
  <c r="J1970" i="8" s="1"/>
  <c r="G1971" i="8" s="1"/>
  <c r="H1971" i="8" l="1"/>
  <c r="J1971" i="8" s="1"/>
  <c r="G1972" i="8" s="1"/>
  <c r="H1972" i="8" l="1"/>
  <c r="J1972" i="8" s="1"/>
  <c r="G1973" i="8" s="1"/>
  <c r="H1973" i="8" l="1"/>
  <c r="J1973" i="8" s="1"/>
  <c r="G1974" i="8" s="1"/>
  <c r="H1974" i="8" l="1"/>
  <c r="J1974" i="8" s="1"/>
  <c r="G1975" i="8" s="1"/>
  <c r="H1975" i="8" l="1"/>
  <c r="J1975" i="8" s="1"/>
  <c r="G1976" i="8" s="1"/>
  <c r="H1976" i="8" l="1"/>
  <c r="J1976" i="8" s="1"/>
  <c r="G1977" i="8" s="1"/>
  <c r="H1977" i="8" l="1"/>
  <c r="J1977" i="8" s="1"/>
  <c r="G1978" i="8" s="1"/>
  <c r="H1978" i="8" l="1"/>
  <c r="J1978" i="8" s="1"/>
  <c r="G1979" i="8" s="1"/>
  <c r="H1979" i="8" l="1"/>
  <c r="J1979" i="8" s="1"/>
  <c r="G1980" i="8" s="1"/>
  <c r="H1980" i="8" l="1"/>
  <c r="J1980" i="8" s="1"/>
  <c r="G1981" i="8" s="1"/>
  <c r="H1981" i="8" l="1"/>
  <c r="J1981" i="8" s="1"/>
  <c r="G1982" i="8" s="1"/>
  <c r="H1982" i="8" l="1"/>
  <c r="J1982" i="8" s="1"/>
  <c r="G1983" i="8" s="1"/>
  <c r="H1983" i="8" l="1"/>
  <c r="J1983" i="8" s="1"/>
  <c r="G1984" i="8" s="1"/>
  <c r="H1984" i="8" l="1"/>
  <c r="J1984" i="8" s="1"/>
  <c r="G1985" i="8" s="1"/>
  <c r="H1985" i="8" l="1"/>
  <c r="J1985" i="8" s="1"/>
  <c r="G1986" i="8" s="1"/>
  <c r="H1986" i="8" l="1"/>
  <c r="J1986" i="8" s="1"/>
  <c r="G1987" i="8" s="1"/>
  <c r="H1987" i="8" l="1"/>
  <c r="J1987" i="8" s="1"/>
  <c r="G1988" i="8" s="1"/>
  <c r="H1988" i="8" l="1"/>
  <c r="J1988" i="8" s="1"/>
  <c r="G1989" i="8" s="1"/>
  <c r="H1989" i="8" l="1"/>
  <c r="J1989" i="8" s="1"/>
  <c r="G1990" i="8" s="1"/>
  <c r="H1990" i="8" l="1"/>
  <c r="J1990" i="8" s="1"/>
  <c r="G1991" i="8" s="1"/>
  <c r="H1991" i="8" l="1"/>
  <c r="J1991" i="8" s="1"/>
  <c r="G1992" i="8" s="1"/>
  <c r="H1992" i="8" l="1"/>
  <c r="J1992" i="8" s="1"/>
  <c r="G1993" i="8" s="1"/>
  <c r="H1993" i="8" l="1"/>
  <c r="J1993" i="8" s="1"/>
  <c r="G1994" i="8" s="1"/>
  <c r="H1994" i="8" l="1"/>
  <c r="J1994" i="8" s="1"/>
  <c r="G1995" i="8" s="1"/>
  <c r="H1995" i="8" l="1"/>
  <c r="J1995" i="8" s="1"/>
  <c r="G1996" i="8" s="1"/>
  <c r="H1996" i="8" l="1"/>
  <c r="J1996" i="8" s="1"/>
  <c r="G1997" i="8" s="1"/>
  <c r="H1997" i="8" l="1"/>
  <c r="J1997" i="8" s="1"/>
  <c r="G1998" i="8" s="1"/>
  <c r="H1998" i="8" l="1"/>
  <c r="J1998" i="8" s="1"/>
  <c r="G1999" i="8" s="1"/>
  <c r="H1999" i="8" l="1"/>
  <c r="J1999" i="8" s="1"/>
  <c r="G2000" i="8" s="1"/>
  <c r="H2000" i="8" l="1"/>
  <c r="J2000" i="8" s="1"/>
  <c r="G2001" i="8" s="1"/>
  <c r="H2001" i="8" l="1"/>
  <c r="J2001" i="8" s="1"/>
  <c r="G2002" i="8" s="1"/>
  <c r="H2002" i="8" l="1"/>
  <c r="J2002" i="8" s="1"/>
  <c r="G2003" i="8" s="1"/>
  <c r="H2003" i="8" l="1"/>
  <c r="J2003" i="8" s="1"/>
  <c r="G2004" i="8" s="1"/>
  <c r="H2004" i="8" l="1"/>
  <c r="J2004" i="8" s="1"/>
  <c r="G2005" i="8" s="1"/>
  <c r="H2005" i="8" l="1"/>
  <c r="J2005" i="8" s="1"/>
  <c r="G2006" i="8" s="1"/>
  <c r="H2006" i="8" l="1"/>
  <c r="J2006" i="8" s="1"/>
  <c r="G2007" i="8" s="1"/>
  <c r="H2007" i="8" l="1"/>
  <c r="J2007" i="8" s="1"/>
  <c r="G2008" i="8" s="1"/>
  <c r="H2008" i="8" l="1"/>
  <c r="J2008" i="8" s="1"/>
  <c r="G2009" i="8" s="1"/>
  <c r="H2009" i="8" l="1"/>
  <c r="J2009" i="8" s="1"/>
  <c r="G2010" i="8" s="1"/>
  <c r="H2010" i="8" l="1"/>
  <c r="J2010" i="8" s="1"/>
  <c r="G2011" i="8" s="1"/>
  <c r="H2011" i="8" l="1"/>
  <c r="J2011" i="8" s="1"/>
  <c r="G2012" i="8" s="1"/>
  <c r="H2012" i="8" l="1"/>
  <c r="J2012" i="8" s="1"/>
  <c r="G2013" i="8" s="1"/>
  <c r="H2013" i="8" l="1"/>
  <c r="J2013" i="8" s="1"/>
  <c r="G2014" i="8" s="1"/>
  <c r="H2014" i="8" l="1"/>
  <c r="J2014" i="8" s="1"/>
  <c r="G2015" i="8" s="1"/>
  <c r="H2015" i="8" l="1"/>
  <c r="J2015" i="8" s="1"/>
  <c r="G2016" i="8" s="1"/>
  <c r="H2016" i="8" l="1"/>
  <c r="J2016" i="8" s="1"/>
  <c r="G2017" i="8" s="1"/>
  <c r="H2017" i="8" l="1"/>
  <c r="J2017" i="8" s="1"/>
  <c r="G2018" i="8" s="1"/>
  <c r="H2018" i="8" l="1"/>
  <c r="J2018" i="8" s="1"/>
  <c r="G2019" i="8" s="1"/>
  <c r="H2019" i="8" l="1"/>
  <c r="J2019" i="8" s="1"/>
  <c r="G2020" i="8" s="1"/>
  <c r="H2020" i="8" l="1"/>
  <c r="J2020" i="8" s="1"/>
  <c r="G2021" i="8" s="1"/>
  <c r="H2021" i="8" l="1"/>
  <c r="J2021" i="8" s="1"/>
  <c r="G2022" i="8" s="1"/>
  <c r="H2022" i="8" l="1"/>
  <c r="J2022" i="8" s="1"/>
  <c r="G2023" i="8" s="1"/>
  <c r="H2023" i="8" l="1"/>
  <c r="J2023" i="8" s="1"/>
  <c r="G2024" i="8" s="1"/>
  <c r="H2024" i="8" l="1"/>
  <c r="J2024" i="8" s="1"/>
  <c r="G2025" i="8" s="1"/>
  <c r="H2025" i="8" l="1"/>
  <c r="J2025" i="8" s="1"/>
  <c r="G2026" i="8" s="1"/>
  <c r="H2026" i="8" l="1"/>
  <c r="J2026" i="8" s="1"/>
  <c r="G2027" i="8" s="1"/>
  <c r="H2027" i="8" l="1"/>
  <c r="J2027" i="8" s="1"/>
  <c r="G2028" i="8" s="1"/>
  <c r="H2028" i="8" l="1"/>
  <c r="J2028" i="8" s="1"/>
  <c r="G2029" i="8" s="1"/>
  <c r="H2029" i="8" l="1"/>
  <c r="J2029" i="8" s="1"/>
  <c r="G2030" i="8" s="1"/>
  <c r="H2030" i="8" l="1"/>
  <c r="J2030" i="8" s="1"/>
  <c r="G2031" i="8" s="1"/>
  <c r="H2031" i="8" l="1"/>
  <c r="J2031" i="8" s="1"/>
  <c r="G2032" i="8" s="1"/>
  <c r="H2032" i="8" l="1"/>
  <c r="J2032" i="8" s="1"/>
  <c r="G2033" i="8" s="1"/>
  <c r="H2033" i="8" l="1"/>
  <c r="J2033" i="8" s="1"/>
  <c r="G2034" i="8" s="1"/>
  <c r="H2034" i="8" l="1"/>
  <c r="J2034" i="8" s="1"/>
  <c r="G2035" i="8" s="1"/>
  <c r="H2035" i="8" l="1"/>
  <c r="J2035" i="8" s="1"/>
  <c r="G2036" i="8" s="1"/>
  <c r="H2036" i="8" l="1"/>
  <c r="J2036" i="8" s="1"/>
  <c r="G2037" i="8" s="1"/>
  <c r="H2037" i="8" l="1"/>
  <c r="J2037" i="8" s="1"/>
  <c r="G2038" i="8" s="1"/>
  <c r="H2038" i="8" l="1"/>
  <c r="J2038" i="8" s="1"/>
  <c r="G2039" i="8" s="1"/>
  <c r="H2039" i="8" l="1"/>
  <c r="J2039" i="8" s="1"/>
  <c r="G2040" i="8" s="1"/>
  <c r="H2040" i="8" l="1"/>
  <c r="J2040" i="8" s="1"/>
  <c r="G2041" i="8" s="1"/>
  <c r="H2041" i="8" l="1"/>
  <c r="J2041" i="8" s="1"/>
  <c r="G2042" i="8" s="1"/>
  <c r="H2042" i="8" l="1"/>
  <c r="J2042" i="8" s="1"/>
  <c r="G2043" i="8" s="1"/>
  <c r="H2043" i="8" l="1"/>
  <c r="J2043" i="8" s="1"/>
  <c r="G2044" i="8" s="1"/>
  <c r="H2044" i="8" l="1"/>
  <c r="J2044" i="8" s="1"/>
  <c r="G2045" i="8" s="1"/>
  <c r="H2045" i="8" l="1"/>
  <c r="J2045" i="8" s="1"/>
  <c r="G2046" i="8" s="1"/>
  <c r="H2046" i="8" l="1"/>
  <c r="J2046" i="8" s="1"/>
  <c r="G2047" i="8" s="1"/>
  <c r="H2047" i="8" l="1"/>
  <c r="J2047" i="8" s="1"/>
  <c r="G2048" i="8" s="1"/>
  <c r="H2048" i="8" l="1"/>
  <c r="J2048" i="8" s="1"/>
  <c r="G2049" i="8" s="1"/>
  <c r="H2049" i="8" l="1"/>
  <c r="J2049" i="8" s="1"/>
  <c r="G2050" i="8" s="1"/>
  <c r="H2050" i="8" l="1"/>
  <c r="J2050" i="8" s="1"/>
  <c r="G2051" i="8" s="1"/>
  <c r="H2051" i="8" l="1"/>
  <c r="J2051" i="8" s="1"/>
  <c r="G2052" i="8" s="1"/>
  <c r="H2052" i="8" l="1"/>
  <c r="J2052" i="8" s="1"/>
  <c r="G2053" i="8" s="1"/>
  <c r="H2053" i="8" l="1"/>
  <c r="J2053" i="8" s="1"/>
  <c r="G2054" i="8" s="1"/>
  <c r="H2054" i="8" l="1"/>
  <c r="J2054" i="8" s="1"/>
  <c r="G2055" i="8" s="1"/>
  <c r="H2055" i="8" l="1"/>
  <c r="J2055" i="8" s="1"/>
  <c r="G2056" i="8" s="1"/>
  <c r="H2056" i="8" l="1"/>
  <c r="J2056" i="8" s="1"/>
  <c r="G2057" i="8" s="1"/>
  <c r="H2057" i="8" l="1"/>
  <c r="J2057" i="8" s="1"/>
  <c r="G2058" i="8" s="1"/>
  <c r="H2058" i="8" l="1"/>
  <c r="J2058" i="8" s="1"/>
  <c r="G2059" i="8" s="1"/>
  <c r="H2059" i="8" l="1"/>
  <c r="J2059" i="8" s="1"/>
  <c r="G2060" i="8" s="1"/>
  <c r="H2060" i="8" l="1"/>
  <c r="J2060" i="8" s="1"/>
  <c r="G2061" i="8" s="1"/>
  <c r="H2061" i="8" l="1"/>
  <c r="J2061" i="8" s="1"/>
  <c r="G2062" i="8" s="1"/>
  <c r="H2062" i="8" l="1"/>
  <c r="J2062" i="8" s="1"/>
  <c r="G2063" i="8" s="1"/>
  <c r="J2063" i="8" l="1"/>
  <c r="G2064" i="8" s="1"/>
  <c r="H2063" i="8"/>
  <c r="H2064" i="8" l="1"/>
  <c r="J2064" i="8" s="1"/>
  <c r="G2065" i="8" s="1"/>
  <c r="H2065" i="8" l="1"/>
  <c r="J2065" i="8" s="1"/>
  <c r="G2066" i="8" s="1"/>
  <c r="H2066" i="8" l="1"/>
  <c r="J2066" i="8" s="1"/>
  <c r="G2067" i="8" s="1"/>
  <c r="H2067" i="8" l="1"/>
  <c r="J2067" i="8" s="1"/>
  <c r="G2068" i="8" s="1"/>
  <c r="H2068" i="8" l="1"/>
  <c r="J2068" i="8" s="1"/>
  <c r="G2069" i="8" s="1"/>
  <c r="H2069" i="8" l="1"/>
  <c r="J2069" i="8" s="1"/>
  <c r="G2070" i="8" s="1"/>
  <c r="H2070" i="8" l="1"/>
  <c r="J2070" i="8" s="1"/>
  <c r="G2071" i="8" s="1"/>
  <c r="H2071" i="8" l="1"/>
  <c r="J2071" i="8" s="1"/>
  <c r="G2072" i="8" s="1"/>
  <c r="H2072" i="8" l="1"/>
  <c r="J2072" i="8" s="1"/>
  <c r="G2073" i="8" s="1"/>
  <c r="H2073" i="8" l="1"/>
  <c r="J2073" i="8" s="1"/>
  <c r="G2074" i="8" s="1"/>
  <c r="H2074" i="8" l="1"/>
  <c r="J2074" i="8" s="1"/>
  <c r="G2075" i="8" s="1"/>
  <c r="H2075" i="8" l="1"/>
  <c r="J2075" i="8" s="1"/>
  <c r="G2076" i="8" s="1"/>
  <c r="H2076" i="8" l="1"/>
  <c r="J2076" i="8" s="1"/>
  <c r="G2077" i="8" s="1"/>
  <c r="H2077" i="8" l="1"/>
  <c r="J2077" i="8" s="1"/>
  <c r="G2078" i="8" s="1"/>
  <c r="H2078" i="8" l="1"/>
  <c r="J2078" i="8" s="1"/>
  <c r="G2079" i="8" s="1"/>
  <c r="H2079" i="8" l="1"/>
  <c r="J2079" i="8" s="1"/>
  <c r="G2080" i="8" s="1"/>
  <c r="H2080" i="8" l="1"/>
  <c r="J2080" i="8" s="1"/>
  <c r="G2081" i="8" s="1"/>
  <c r="H2081" i="8" l="1"/>
  <c r="J2081" i="8" s="1"/>
  <c r="G2082" i="8" s="1"/>
  <c r="H2082" i="8" l="1"/>
  <c r="J2082" i="8" s="1"/>
  <c r="G2083" i="8" s="1"/>
  <c r="H2083" i="8" l="1"/>
  <c r="J2083" i="8" s="1"/>
  <c r="G2084" i="8" s="1"/>
  <c r="H2084" i="8" l="1"/>
  <c r="J2084" i="8" s="1"/>
  <c r="G2085" i="8" s="1"/>
  <c r="H2085" i="8" l="1"/>
  <c r="J2085" i="8" s="1"/>
  <c r="G2086" i="8" s="1"/>
  <c r="H2086" i="8" l="1"/>
  <c r="J2086" i="8" s="1"/>
  <c r="G2087" i="8" s="1"/>
  <c r="H2087" i="8" l="1"/>
  <c r="J2087" i="8" s="1"/>
  <c r="G2088" i="8" s="1"/>
  <c r="H2088" i="8" l="1"/>
  <c r="J2088" i="8" s="1"/>
  <c r="G2089" i="8" s="1"/>
  <c r="H2089" i="8" l="1"/>
  <c r="J2089" i="8" s="1"/>
  <c r="G2090" i="8" s="1"/>
  <c r="H2090" i="8" l="1"/>
  <c r="J2090" i="8" s="1"/>
  <c r="G2091" i="8" s="1"/>
  <c r="H2091" i="8" l="1"/>
  <c r="J2091" i="8" s="1"/>
  <c r="G2092" i="8" s="1"/>
  <c r="H2092" i="8" l="1"/>
  <c r="J2092" i="8" s="1"/>
  <c r="G2093" i="8" s="1"/>
  <c r="H2093" i="8" l="1"/>
  <c r="J2093" i="8" s="1"/>
  <c r="G2094" i="8" s="1"/>
  <c r="H2094" i="8" l="1"/>
  <c r="J2094" i="8" s="1"/>
  <c r="G2095" i="8" s="1"/>
  <c r="H2095" i="8" l="1"/>
  <c r="J2095" i="8" s="1"/>
  <c r="G2096" i="8" s="1"/>
  <c r="H2096" i="8" l="1"/>
  <c r="J2096" i="8" s="1"/>
  <c r="G2097" i="8" s="1"/>
  <c r="H2097" i="8" l="1"/>
  <c r="J2097" i="8" s="1"/>
  <c r="G2098" i="8" s="1"/>
  <c r="H2098" i="8" l="1"/>
  <c r="J2098" i="8" s="1"/>
  <c r="G2099" i="8" s="1"/>
  <c r="H2099" i="8" l="1"/>
  <c r="J2099" i="8" s="1"/>
  <c r="G2100" i="8" s="1"/>
  <c r="H2100" i="8" l="1"/>
  <c r="J2100" i="8" s="1"/>
  <c r="G2101" i="8" s="1"/>
  <c r="H2101" i="8" l="1"/>
  <c r="J2101" i="8" s="1"/>
  <c r="G2102" i="8" s="1"/>
  <c r="H2102" i="8" l="1"/>
  <c r="J2102" i="8" s="1"/>
  <c r="G2103" i="8" s="1"/>
  <c r="H2103" i="8" l="1"/>
  <c r="J2103" i="8" s="1"/>
  <c r="G2104" i="8" s="1"/>
  <c r="H2104" i="8" l="1"/>
  <c r="J2104" i="8" s="1"/>
  <c r="G2105" i="8" s="1"/>
  <c r="H2105" i="8" l="1"/>
  <c r="J2105" i="8" s="1"/>
  <c r="G2106" i="8" s="1"/>
  <c r="H2106" i="8" l="1"/>
  <c r="J2106" i="8" s="1"/>
  <c r="G2107" i="8" s="1"/>
  <c r="H2107" i="8" l="1"/>
  <c r="J2107" i="8" s="1"/>
  <c r="G2108" i="8" s="1"/>
  <c r="H2108" i="8" l="1"/>
  <c r="J2108" i="8" s="1"/>
  <c r="G2109" i="8" s="1"/>
  <c r="H2109" i="8" l="1"/>
  <c r="J2109" i="8" s="1"/>
  <c r="G2110" i="8" s="1"/>
  <c r="H2110" i="8" l="1"/>
  <c r="J2110" i="8" s="1"/>
  <c r="G2111" i="8" s="1"/>
  <c r="H2111" i="8" l="1"/>
  <c r="J2111" i="8" s="1"/>
  <c r="G2112" i="8" s="1"/>
  <c r="H2112" i="8" l="1"/>
  <c r="J2112" i="8" s="1"/>
  <c r="G2113" i="8" s="1"/>
  <c r="H2113" i="8" l="1"/>
  <c r="J2113" i="8" s="1"/>
  <c r="G2114" i="8" s="1"/>
  <c r="H2114" i="8" l="1"/>
  <c r="J2114" i="8" s="1"/>
  <c r="G2115" i="8" s="1"/>
  <c r="H2115" i="8" l="1"/>
  <c r="J2115" i="8" s="1"/>
  <c r="G2116" i="8" s="1"/>
  <c r="H2116" i="8" l="1"/>
  <c r="J2116" i="8" s="1"/>
  <c r="G2117" i="8" s="1"/>
  <c r="H2117" i="8" l="1"/>
  <c r="J2117" i="8" s="1"/>
  <c r="G2118" i="8" s="1"/>
  <c r="H2118" i="8" l="1"/>
  <c r="J2118" i="8" s="1"/>
  <c r="G2119" i="8" s="1"/>
  <c r="H2119" i="8" l="1"/>
  <c r="J2119" i="8" s="1"/>
  <c r="G2120" i="8" s="1"/>
  <c r="H2120" i="8" l="1"/>
  <c r="J2120" i="8" s="1"/>
  <c r="G2121" i="8" s="1"/>
  <c r="H2121" i="8" l="1"/>
  <c r="J2121" i="8" s="1"/>
  <c r="G2122" i="8" s="1"/>
  <c r="H2122" i="8" l="1"/>
  <c r="J2122" i="8" s="1"/>
  <c r="G2123" i="8" s="1"/>
  <c r="H2123" i="8" l="1"/>
  <c r="J2123" i="8" s="1"/>
  <c r="G2124" i="8" s="1"/>
  <c r="H2124" i="8" l="1"/>
  <c r="J2124" i="8" s="1"/>
  <c r="G2125" i="8" s="1"/>
  <c r="H2125" i="8" l="1"/>
  <c r="J2125" i="8" s="1"/>
  <c r="G2126" i="8" s="1"/>
  <c r="H2126" i="8" l="1"/>
  <c r="J2126" i="8" s="1"/>
  <c r="G2127" i="8" s="1"/>
  <c r="H2127" i="8" l="1"/>
  <c r="J2127" i="8" s="1"/>
  <c r="G2128" i="8" s="1"/>
  <c r="H2128" i="8" l="1"/>
  <c r="J2128" i="8" s="1"/>
  <c r="G2129" i="8" s="1"/>
  <c r="H2129" i="8" l="1"/>
  <c r="J2129" i="8" s="1"/>
  <c r="G2130" i="8" s="1"/>
  <c r="H2130" i="8" l="1"/>
  <c r="J2130" i="8" s="1"/>
  <c r="G2131" i="8" s="1"/>
  <c r="H2131" i="8" l="1"/>
  <c r="J2131" i="8" s="1"/>
  <c r="G2132" i="8" s="1"/>
  <c r="H2132" i="8" l="1"/>
  <c r="J2132" i="8" s="1"/>
  <c r="G2133" i="8" s="1"/>
  <c r="H2133" i="8" l="1"/>
  <c r="J2133" i="8" s="1"/>
  <c r="G2134" i="8" s="1"/>
  <c r="H2134" i="8" l="1"/>
  <c r="J2134" i="8" s="1"/>
  <c r="G2135" i="8" s="1"/>
  <c r="H2135" i="8" l="1"/>
  <c r="J2135" i="8" s="1"/>
  <c r="G2136" i="8" s="1"/>
  <c r="H2136" i="8" l="1"/>
  <c r="J2136" i="8" s="1"/>
  <c r="G2137" i="8" s="1"/>
  <c r="H2137" i="8" l="1"/>
  <c r="J2137" i="8" s="1"/>
  <c r="G2138" i="8" s="1"/>
  <c r="H2138" i="8" l="1"/>
  <c r="J2138" i="8" s="1"/>
  <c r="G2139" i="8" s="1"/>
  <c r="H2139" i="8" l="1"/>
  <c r="J2139" i="8" s="1"/>
  <c r="G2140" i="8" s="1"/>
  <c r="H2140" i="8" l="1"/>
  <c r="J2140" i="8" s="1"/>
  <c r="G2141" i="8" s="1"/>
  <c r="H2141" i="8" l="1"/>
  <c r="J2141" i="8" s="1"/>
  <c r="G2142" i="8" s="1"/>
  <c r="H2142" i="8" l="1"/>
  <c r="J2142" i="8" s="1"/>
  <c r="G2143" i="8" s="1"/>
  <c r="H2143" i="8" l="1"/>
  <c r="J2143" i="8" s="1"/>
  <c r="G2144" i="8" s="1"/>
  <c r="H2144" i="8" l="1"/>
  <c r="J2144" i="8" s="1"/>
  <c r="G2145" i="8" s="1"/>
  <c r="H2145" i="8" l="1"/>
  <c r="J2145" i="8" s="1"/>
  <c r="G2146" i="8" s="1"/>
  <c r="H2146" i="8" l="1"/>
  <c r="J2146" i="8" s="1"/>
  <c r="G2147" i="8" s="1"/>
  <c r="H2147" i="8" l="1"/>
  <c r="J2147" i="8" s="1"/>
  <c r="G2148" i="8" s="1"/>
  <c r="H2148" i="8" l="1"/>
  <c r="J2148" i="8" s="1"/>
  <c r="G2149" i="8" s="1"/>
  <c r="H2149" i="8" l="1"/>
  <c r="J2149" i="8" s="1"/>
  <c r="G2150" i="8" s="1"/>
  <c r="H2150" i="8" l="1"/>
  <c r="J2150" i="8" s="1"/>
  <c r="G2151" i="8" s="1"/>
  <c r="H2151" i="8" l="1"/>
  <c r="J2151" i="8" s="1"/>
  <c r="G2152" i="8" s="1"/>
  <c r="H2152" i="8" l="1"/>
  <c r="J2152" i="8" s="1"/>
  <c r="G2153" i="8" s="1"/>
  <c r="H2153" i="8" l="1"/>
  <c r="J2153" i="8" s="1"/>
  <c r="G2154" i="8" s="1"/>
  <c r="H2154" i="8" l="1"/>
  <c r="J2154" i="8" s="1"/>
  <c r="G2155" i="8" s="1"/>
  <c r="H2155" i="8" l="1"/>
  <c r="J2155" i="8" s="1"/>
  <c r="G2156" i="8" s="1"/>
  <c r="H2156" i="8" l="1"/>
  <c r="J2156" i="8" s="1"/>
  <c r="G2157" i="8" s="1"/>
  <c r="H2157" i="8" l="1"/>
  <c r="J2157" i="8" s="1"/>
  <c r="G2158" i="8" s="1"/>
  <c r="H2158" i="8" l="1"/>
  <c r="J2158" i="8" s="1"/>
  <c r="G2159" i="8" s="1"/>
  <c r="H2159" i="8" l="1"/>
  <c r="J2159" i="8" s="1"/>
  <c r="G2160" i="8" s="1"/>
  <c r="H2160" i="8" l="1"/>
  <c r="J2160" i="8" s="1"/>
  <c r="G2161" i="8" s="1"/>
  <c r="H2161" i="8" l="1"/>
  <c r="J2161" i="8" s="1"/>
  <c r="G2162" i="8" s="1"/>
  <c r="H2162" i="8" l="1"/>
  <c r="J2162" i="8" s="1"/>
  <c r="G2163" i="8" s="1"/>
  <c r="H2163" i="8" l="1"/>
  <c r="J2163" i="8" s="1"/>
  <c r="G2164" i="8" s="1"/>
  <c r="H2164" i="8" l="1"/>
  <c r="J2164" i="8" s="1"/>
  <c r="G2165" i="8" s="1"/>
  <c r="H2165" i="8" l="1"/>
  <c r="J2165" i="8" s="1"/>
  <c r="G2166" i="8" s="1"/>
  <c r="H2166" i="8" l="1"/>
  <c r="J2166" i="8" s="1"/>
  <c r="G2167" i="8" s="1"/>
  <c r="H2167" i="8" l="1"/>
  <c r="J2167" i="8" s="1"/>
  <c r="G2168" i="8" s="1"/>
  <c r="H2168" i="8" l="1"/>
  <c r="J2168" i="8" s="1"/>
  <c r="G2169" i="8" s="1"/>
  <c r="H2169" i="8" l="1"/>
  <c r="J2169" i="8" s="1"/>
  <c r="G2170" i="8" s="1"/>
  <c r="H2170" i="8" l="1"/>
  <c r="J2170" i="8" s="1"/>
  <c r="G2171" i="8" s="1"/>
  <c r="H2171" i="8" l="1"/>
  <c r="J2171" i="8" s="1"/>
  <c r="G2172" i="8" s="1"/>
  <c r="H2172" i="8" l="1"/>
  <c r="J2172" i="8" s="1"/>
  <c r="G2173" i="8" s="1"/>
  <c r="H2173" i="8" l="1"/>
  <c r="J2173" i="8" s="1"/>
  <c r="G2174" i="8" s="1"/>
  <c r="H2174" i="8" l="1"/>
  <c r="J2174" i="8" s="1"/>
  <c r="G2175" i="8" s="1"/>
  <c r="H2175" i="8" l="1"/>
  <c r="J2175" i="8" s="1"/>
  <c r="G2176" i="8" s="1"/>
  <c r="H2176" i="8" l="1"/>
  <c r="J2176" i="8" s="1"/>
  <c r="G2177" i="8" s="1"/>
  <c r="H2177" i="8" l="1"/>
  <c r="J2177" i="8" s="1"/>
  <c r="G2178" i="8" s="1"/>
  <c r="H2178" i="8" l="1"/>
  <c r="J2178" i="8" s="1"/>
  <c r="G2179" i="8" s="1"/>
  <c r="H2179" i="8" l="1"/>
  <c r="J2179" i="8" s="1"/>
  <c r="G2180" i="8" s="1"/>
  <c r="H2180" i="8" l="1"/>
  <c r="J2180" i="8" s="1"/>
  <c r="G2181" i="8" s="1"/>
  <c r="H2181" i="8" l="1"/>
  <c r="J2181" i="8" s="1"/>
  <c r="G2182" i="8" s="1"/>
  <c r="H2182" i="8" l="1"/>
  <c r="J2182" i="8" s="1"/>
  <c r="G2183" i="8" s="1"/>
  <c r="H2183" i="8" l="1"/>
  <c r="J2183" i="8" s="1"/>
  <c r="G2184" i="8" s="1"/>
  <c r="H2184" i="8" l="1"/>
  <c r="J2184" i="8" s="1"/>
  <c r="G2185" i="8" s="1"/>
  <c r="H2185" i="8" l="1"/>
  <c r="J2185" i="8" s="1"/>
  <c r="G2186" i="8" s="1"/>
  <c r="H2186" i="8" l="1"/>
  <c r="J2186" i="8" s="1"/>
  <c r="G2187" i="8" s="1"/>
  <c r="H2187" i="8" l="1"/>
  <c r="J2187" i="8" s="1"/>
  <c r="G2188" i="8" s="1"/>
  <c r="H2188" i="8" l="1"/>
  <c r="J2188" i="8" s="1"/>
  <c r="G2189" i="8" s="1"/>
  <c r="H2189" i="8" l="1"/>
  <c r="J2189" i="8" s="1"/>
  <c r="G2190" i="8" s="1"/>
  <c r="H2190" i="8" l="1"/>
  <c r="J2190" i="8" s="1"/>
  <c r="G2191" i="8" s="1"/>
  <c r="H2191" i="8" l="1"/>
  <c r="J2191" i="8" s="1"/>
  <c r="G2192" i="8" s="1"/>
  <c r="H2192" i="8" l="1"/>
  <c r="J2192" i="8" s="1"/>
  <c r="G2193" i="8" s="1"/>
  <c r="H2193" i="8" l="1"/>
  <c r="J2193" i="8" s="1"/>
  <c r="G2194" i="8" s="1"/>
  <c r="H2194" i="8" l="1"/>
  <c r="J2194" i="8" s="1"/>
  <c r="G2195" i="8" s="1"/>
  <c r="H2195" i="8" l="1"/>
  <c r="J2195" i="8" s="1"/>
  <c r="G2196" i="8" s="1"/>
  <c r="H2196" i="8" l="1"/>
  <c r="J2196" i="8" s="1"/>
  <c r="G2197" i="8" s="1"/>
  <c r="H2197" i="8" l="1"/>
  <c r="J2197" i="8" s="1"/>
  <c r="G2198" i="8" s="1"/>
  <c r="H2198" i="8" l="1"/>
  <c r="J2198" i="8" s="1"/>
  <c r="G2199" i="8" s="1"/>
  <c r="H2199" i="8" l="1"/>
  <c r="J2199" i="8" s="1"/>
  <c r="G2200" i="8" s="1"/>
  <c r="H2200" i="8" l="1"/>
  <c r="J2200" i="8" s="1"/>
  <c r="G2201" i="8" s="1"/>
  <c r="H2201" i="8" l="1"/>
  <c r="J2201" i="8" s="1"/>
  <c r="G2202" i="8" s="1"/>
  <c r="H2202" i="8" l="1"/>
  <c r="J2202" i="8" s="1"/>
  <c r="G2203" i="8" s="1"/>
  <c r="H2203" i="8" l="1"/>
  <c r="J2203" i="8" s="1"/>
  <c r="G2204" i="8" s="1"/>
  <c r="H2204" i="8" l="1"/>
  <c r="J2204" i="8" s="1"/>
  <c r="G2205" i="8" s="1"/>
  <c r="H2205" i="8" l="1"/>
  <c r="J2205" i="8" s="1"/>
  <c r="G2206" i="8" s="1"/>
  <c r="H2206" i="8" l="1"/>
  <c r="J2206" i="8" s="1"/>
  <c r="G2207" i="8" s="1"/>
  <c r="H2207" i="8" l="1"/>
  <c r="J2207" i="8" s="1"/>
  <c r="G2208" i="8" s="1"/>
  <c r="H2208" i="8" l="1"/>
  <c r="J2208" i="8" s="1"/>
  <c r="G2209" i="8" s="1"/>
  <c r="H2209" i="8" l="1"/>
  <c r="J2209" i="8" s="1"/>
  <c r="G2210" i="8" s="1"/>
  <c r="H2210" i="8" l="1"/>
  <c r="J2210" i="8" s="1"/>
  <c r="G2211" i="8" s="1"/>
  <c r="H2211" i="8" l="1"/>
  <c r="J2211" i="8" s="1"/>
  <c r="G2212" i="8" s="1"/>
  <c r="H2212" i="8" l="1"/>
  <c r="J2212" i="8" s="1"/>
  <c r="G2213" i="8" s="1"/>
  <c r="H2213" i="8" l="1"/>
  <c r="J2213" i="8" s="1"/>
  <c r="G2214" i="8" s="1"/>
  <c r="H2214" i="8" l="1"/>
  <c r="J2214" i="8" s="1"/>
  <c r="G2215" i="8" s="1"/>
  <c r="H2215" i="8" l="1"/>
  <c r="J2215" i="8" s="1"/>
  <c r="G2216" i="8" s="1"/>
  <c r="H2216" i="8" l="1"/>
  <c r="J2216" i="8" s="1"/>
  <c r="G2217" i="8" s="1"/>
  <c r="H2217" i="8" l="1"/>
  <c r="J2217" i="8" s="1"/>
  <c r="G2218" i="8" s="1"/>
  <c r="H2218" i="8" l="1"/>
  <c r="J2218" i="8" s="1"/>
  <c r="G2219" i="8" s="1"/>
  <c r="H2219" i="8" l="1"/>
  <c r="J2219" i="8" s="1"/>
  <c r="G2220" i="8" s="1"/>
  <c r="H2220" i="8" l="1"/>
  <c r="J2220" i="8" s="1"/>
  <c r="G2221" i="8" s="1"/>
  <c r="H2221" i="8" l="1"/>
  <c r="J2221" i="8" s="1"/>
  <c r="G2222" i="8" s="1"/>
  <c r="H2222" i="8" l="1"/>
  <c r="J2222" i="8" s="1"/>
  <c r="G2223" i="8" s="1"/>
  <c r="H2223" i="8" l="1"/>
  <c r="J2223" i="8" s="1"/>
  <c r="G2224" i="8" s="1"/>
  <c r="H2224" i="8" l="1"/>
  <c r="J2224" i="8" s="1"/>
  <c r="G2225" i="8" s="1"/>
  <c r="H2225" i="8" l="1"/>
  <c r="J2225" i="8" s="1"/>
  <c r="G2226" i="8" s="1"/>
  <c r="H2226" i="8" l="1"/>
  <c r="J2226" i="8" s="1"/>
  <c r="G2227" i="8" s="1"/>
  <c r="H2227" i="8" l="1"/>
  <c r="J2227" i="8" s="1"/>
  <c r="G2228" i="8" s="1"/>
  <c r="H2228" i="8" l="1"/>
  <c r="J2228" i="8" s="1"/>
  <c r="G2229" i="8" s="1"/>
  <c r="H2229" i="8" l="1"/>
  <c r="J2229" i="8" s="1"/>
  <c r="G2230" i="8" s="1"/>
  <c r="H2230" i="8" l="1"/>
  <c r="J2230" i="8" s="1"/>
  <c r="G2231" i="8" s="1"/>
  <c r="H2231" i="8" l="1"/>
  <c r="J2231" i="8" s="1"/>
  <c r="G2232" i="8" s="1"/>
  <c r="H2232" i="8" l="1"/>
  <c r="J2232" i="8" s="1"/>
  <c r="G2233" i="8" s="1"/>
  <c r="H2233" i="8" l="1"/>
  <c r="J2233" i="8" s="1"/>
  <c r="G2234" i="8" s="1"/>
  <c r="H2234" i="8" l="1"/>
  <c r="J2234" i="8" s="1"/>
  <c r="G2235" i="8" s="1"/>
  <c r="H2235" i="8" l="1"/>
  <c r="J2235" i="8" s="1"/>
  <c r="G2236" i="8" s="1"/>
  <c r="H2236" i="8" l="1"/>
  <c r="J2236" i="8" s="1"/>
  <c r="G2237" i="8" s="1"/>
  <c r="H2237" i="8" l="1"/>
  <c r="J2237" i="8" s="1"/>
  <c r="G2238" i="8" s="1"/>
  <c r="H2238" i="8" l="1"/>
  <c r="J2238" i="8" s="1"/>
  <c r="G2239" i="8" s="1"/>
  <c r="H2239" i="8" l="1"/>
  <c r="J2239" i="8" s="1"/>
  <c r="G2240" i="8" s="1"/>
  <c r="H2240" i="8" l="1"/>
  <c r="J2240" i="8" s="1"/>
  <c r="G2241" i="8" s="1"/>
  <c r="H2241" i="8" l="1"/>
  <c r="J2241" i="8" s="1"/>
  <c r="G2242" i="8" s="1"/>
  <c r="H2242" i="8" l="1"/>
  <c r="J2242" i="8" s="1"/>
  <c r="G2243" i="8" s="1"/>
  <c r="H2243" i="8" l="1"/>
  <c r="J2243" i="8" s="1"/>
  <c r="G2244" i="8" s="1"/>
  <c r="H2244" i="8" l="1"/>
  <c r="J2244" i="8" s="1"/>
  <c r="G2245" i="8" s="1"/>
  <c r="H2245" i="8" l="1"/>
  <c r="J2245" i="8" s="1"/>
  <c r="G2246" i="8" s="1"/>
  <c r="H2246" i="8" l="1"/>
  <c r="J2246" i="8" s="1"/>
  <c r="G2247" i="8" s="1"/>
  <c r="H2247" i="8" l="1"/>
  <c r="J2247" i="8" s="1"/>
  <c r="G2248" i="8" s="1"/>
  <c r="H2248" i="8" l="1"/>
  <c r="J2248" i="8" s="1"/>
  <c r="G2249" i="8" s="1"/>
  <c r="H2249" i="8" l="1"/>
  <c r="J2249" i="8" s="1"/>
  <c r="G2250" i="8" s="1"/>
  <c r="H2250" i="8" l="1"/>
  <c r="J2250" i="8" s="1"/>
  <c r="G2251" i="8" s="1"/>
  <c r="H2251" i="8" l="1"/>
  <c r="J2251" i="8" s="1"/>
  <c r="G2252" i="8" s="1"/>
  <c r="H2252" i="8" l="1"/>
  <c r="J2252" i="8" s="1"/>
  <c r="G2253" i="8" s="1"/>
  <c r="H2253" i="8" l="1"/>
  <c r="J2253" i="8" s="1"/>
  <c r="G2254" i="8" s="1"/>
  <c r="H2254" i="8" l="1"/>
  <c r="J2254" i="8" s="1"/>
  <c r="G2255" i="8" s="1"/>
  <c r="H2255" i="8" l="1"/>
  <c r="J2255" i="8" s="1"/>
  <c r="G2256" i="8" s="1"/>
  <c r="H2256" i="8" l="1"/>
  <c r="J2256" i="8" s="1"/>
  <c r="G2257" i="8" s="1"/>
  <c r="H2257" i="8" l="1"/>
  <c r="J2257" i="8" s="1"/>
  <c r="G2258" i="8" s="1"/>
  <c r="H2258" i="8" l="1"/>
  <c r="J2258" i="8" s="1"/>
  <c r="G2259" i="8" s="1"/>
  <c r="H2259" i="8" l="1"/>
  <c r="J2259" i="8" s="1"/>
  <c r="G2260" i="8" s="1"/>
  <c r="H2260" i="8" l="1"/>
  <c r="J2260" i="8" s="1"/>
  <c r="G2261" i="8" s="1"/>
  <c r="H2261" i="8" l="1"/>
  <c r="J2261" i="8" s="1"/>
  <c r="G2262" i="8" s="1"/>
  <c r="H2262" i="8" l="1"/>
  <c r="J2262" i="8" s="1"/>
  <c r="G2263" i="8" s="1"/>
  <c r="H2263" i="8" l="1"/>
  <c r="J2263" i="8" s="1"/>
  <c r="G2264" i="8" s="1"/>
  <c r="H2264" i="8" l="1"/>
  <c r="J2264" i="8" s="1"/>
  <c r="G2265" i="8" s="1"/>
  <c r="H2265" i="8" l="1"/>
  <c r="J2265" i="8" s="1"/>
  <c r="G2266" i="8" s="1"/>
  <c r="H2266" i="8" l="1"/>
  <c r="J2266" i="8" s="1"/>
  <c r="G2267" i="8" s="1"/>
  <c r="H2267" i="8" l="1"/>
  <c r="J2267" i="8" s="1"/>
  <c r="G2268" i="8" s="1"/>
  <c r="H2268" i="8" l="1"/>
  <c r="J2268" i="8" s="1"/>
  <c r="G2269" i="8" s="1"/>
  <c r="H2269" i="8" l="1"/>
  <c r="J2269" i="8" s="1"/>
  <c r="G2270" i="8" s="1"/>
  <c r="H2270" i="8" l="1"/>
  <c r="J2270" i="8" s="1"/>
  <c r="G2271" i="8" s="1"/>
  <c r="H2271" i="8" l="1"/>
  <c r="J2271" i="8" s="1"/>
  <c r="G2272" i="8" s="1"/>
  <c r="H2272" i="8" l="1"/>
  <c r="J2272" i="8" s="1"/>
  <c r="G2273" i="8" s="1"/>
  <c r="H2273" i="8" l="1"/>
  <c r="J2273" i="8" s="1"/>
  <c r="G2274" i="8" s="1"/>
  <c r="H2274" i="8" l="1"/>
  <c r="J2274" i="8" s="1"/>
  <c r="G2275" i="8" s="1"/>
  <c r="H2275" i="8" l="1"/>
  <c r="J2275" i="8" s="1"/>
  <c r="G2276" i="8" s="1"/>
  <c r="H2276" i="8" l="1"/>
  <c r="J2276" i="8" s="1"/>
  <c r="G2277" i="8" s="1"/>
  <c r="H2277" i="8" l="1"/>
  <c r="J2277" i="8" s="1"/>
  <c r="G2278" i="8" s="1"/>
  <c r="H2278" i="8" l="1"/>
  <c r="J2278" i="8" s="1"/>
  <c r="G2279" i="8" s="1"/>
  <c r="H2279" i="8" l="1"/>
  <c r="J2279" i="8" s="1"/>
  <c r="G2280" i="8" s="1"/>
  <c r="H2280" i="8" l="1"/>
  <c r="J2280" i="8" s="1"/>
  <c r="G2281" i="8" s="1"/>
  <c r="H2281" i="8" l="1"/>
  <c r="J2281" i="8" s="1"/>
  <c r="G2282" i="8" s="1"/>
  <c r="H2282" i="8" l="1"/>
  <c r="J2282" i="8" s="1"/>
  <c r="G2283" i="8" s="1"/>
  <c r="H2283" i="8" l="1"/>
  <c r="J2283" i="8" s="1"/>
  <c r="G2284" i="8" s="1"/>
  <c r="H2284" i="8" l="1"/>
  <c r="J2284" i="8" s="1"/>
  <c r="G2285" i="8" s="1"/>
  <c r="H2285" i="8" l="1"/>
  <c r="J2285" i="8" s="1"/>
  <c r="G2286" i="8" s="1"/>
  <c r="H2286" i="8" l="1"/>
  <c r="J2286" i="8" s="1"/>
  <c r="G2287" i="8" s="1"/>
  <c r="H2287" i="8" l="1"/>
  <c r="J2287" i="8" s="1"/>
  <c r="G2288" i="8" s="1"/>
  <c r="H2288" i="8" l="1"/>
  <c r="J2288" i="8" s="1"/>
  <c r="G2289" i="8" s="1"/>
  <c r="H2289" i="8" l="1"/>
  <c r="J2289" i="8" s="1"/>
  <c r="G2290" i="8" s="1"/>
  <c r="H2290" i="8" l="1"/>
  <c r="J2290" i="8" s="1"/>
  <c r="G2291" i="8" s="1"/>
  <c r="H2291" i="8" l="1"/>
  <c r="J2291" i="8" s="1"/>
  <c r="G2292" i="8" s="1"/>
  <c r="H2292" i="8" l="1"/>
  <c r="J2292" i="8" s="1"/>
  <c r="G2293" i="8" s="1"/>
  <c r="H2293" i="8" l="1"/>
  <c r="J2293" i="8" s="1"/>
  <c r="G2294" i="8" s="1"/>
  <c r="H2294" i="8" l="1"/>
  <c r="J2294" i="8" s="1"/>
  <c r="G2295" i="8" s="1"/>
  <c r="H2295" i="8" l="1"/>
  <c r="J2295" i="8" s="1"/>
  <c r="G2296" i="8" s="1"/>
  <c r="H2296" i="8" l="1"/>
  <c r="J2296" i="8" s="1"/>
  <c r="G2297" i="8" s="1"/>
  <c r="H2297" i="8" l="1"/>
  <c r="J2297" i="8" s="1"/>
  <c r="G2298" i="8" s="1"/>
  <c r="H2298" i="8" l="1"/>
  <c r="J2298" i="8" s="1"/>
  <c r="G2299" i="8" s="1"/>
  <c r="H2299" i="8" l="1"/>
  <c r="J2299" i="8" s="1"/>
  <c r="G2300" i="8" s="1"/>
  <c r="H2300" i="8" l="1"/>
  <c r="J2300" i="8" s="1"/>
  <c r="G2301" i="8" s="1"/>
  <c r="H2301" i="8" l="1"/>
  <c r="J2301" i="8" s="1"/>
  <c r="G2302" i="8" s="1"/>
  <c r="H2302" i="8" l="1"/>
  <c r="J2302" i="8" s="1"/>
  <c r="G2303" i="8" s="1"/>
  <c r="H2303" i="8" l="1"/>
  <c r="J2303" i="8" s="1"/>
  <c r="G2304" i="8" s="1"/>
  <c r="H2304" i="8" l="1"/>
  <c r="J2304" i="8" s="1"/>
  <c r="G2305" i="8" s="1"/>
  <c r="H2305" i="8" l="1"/>
  <c r="J2305" i="8" s="1"/>
  <c r="G2306" i="8" s="1"/>
  <c r="H2306" i="8" l="1"/>
  <c r="J2306" i="8" s="1"/>
  <c r="G2307" i="8" s="1"/>
  <c r="H2307" i="8" l="1"/>
  <c r="J2307" i="8" s="1"/>
  <c r="G2308" i="8" s="1"/>
  <c r="H2308" i="8" l="1"/>
  <c r="J2308" i="8" s="1"/>
  <c r="G2309" i="8" s="1"/>
  <c r="H2309" i="8" l="1"/>
  <c r="J2309" i="8" s="1"/>
  <c r="G2310" i="8" s="1"/>
  <c r="H2310" i="8" l="1"/>
  <c r="J2310" i="8" s="1"/>
  <c r="G2311" i="8" s="1"/>
  <c r="H2311" i="8" l="1"/>
  <c r="J2311" i="8" s="1"/>
  <c r="G2312" i="8" s="1"/>
  <c r="H2312" i="8" l="1"/>
  <c r="J2312" i="8" s="1"/>
  <c r="G2313" i="8" s="1"/>
  <c r="H2313" i="8" l="1"/>
  <c r="J2313" i="8" s="1"/>
  <c r="G2314" i="8" s="1"/>
  <c r="H2314" i="8" l="1"/>
  <c r="J2314" i="8" s="1"/>
  <c r="G2315" i="8" s="1"/>
  <c r="H2315" i="8" l="1"/>
  <c r="J2315" i="8" s="1"/>
  <c r="G2316" i="8" s="1"/>
  <c r="H2316" i="8" l="1"/>
  <c r="J2316" i="8" s="1"/>
  <c r="G2317" i="8" s="1"/>
  <c r="H2317" i="8" l="1"/>
  <c r="J2317" i="8" s="1"/>
  <c r="G2318" i="8" s="1"/>
  <c r="H2318" i="8" l="1"/>
  <c r="J2318" i="8" s="1"/>
  <c r="G2319" i="8" s="1"/>
  <c r="H2319" i="8" l="1"/>
  <c r="J2319" i="8" s="1"/>
  <c r="G2320" i="8" s="1"/>
  <c r="H2320" i="8" l="1"/>
  <c r="J2320" i="8" s="1"/>
  <c r="G2321" i="8" s="1"/>
  <c r="H2321" i="8" l="1"/>
  <c r="J2321" i="8" s="1"/>
  <c r="G2322" i="8" s="1"/>
  <c r="H2322" i="8" l="1"/>
  <c r="J2322" i="8" s="1"/>
  <c r="G2323" i="8" s="1"/>
  <c r="H2323" i="8" l="1"/>
  <c r="J2323" i="8" s="1"/>
  <c r="G2324" i="8" s="1"/>
  <c r="H2324" i="8" l="1"/>
  <c r="J2324" i="8" s="1"/>
  <c r="G2325" i="8" s="1"/>
  <c r="H2325" i="8" l="1"/>
  <c r="J2325" i="8" s="1"/>
  <c r="G2326" i="8" s="1"/>
  <c r="H2326" i="8" l="1"/>
  <c r="J2326" i="8" s="1"/>
  <c r="G2327" i="8" s="1"/>
  <c r="H2327" i="8" l="1"/>
  <c r="J2327" i="8" s="1"/>
  <c r="G2328" i="8" s="1"/>
  <c r="H2328" i="8" l="1"/>
  <c r="J2328" i="8" s="1"/>
  <c r="G2329" i="8" s="1"/>
  <c r="H2329" i="8" l="1"/>
  <c r="J2329" i="8" s="1"/>
  <c r="G2330" i="8" s="1"/>
  <c r="H2330" i="8" l="1"/>
  <c r="J2330" i="8" s="1"/>
  <c r="G2331" i="8" s="1"/>
  <c r="H2331" i="8" l="1"/>
  <c r="J2331" i="8" s="1"/>
  <c r="G2332" i="8" s="1"/>
  <c r="H2332" i="8" l="1"/>
  <c r="J2332" i="8" s="1"/>
  <c r="G2333" i="8" s="1"/>
  <c r="H2333" i="8" l="1"/>
  <c r="J2333" i="8" s="1"/>
  <c r="G2334" i="8" s="1"/>
  <c r="H2334" i="8" l="1"/>
  <c r="J2334" i="8" s="1"/>
  <c r="G2335" i="8" s="1"/>
  <c r="H2335" i="8" l="1"/>
  <c r="J2335" i="8" s="1"/>
  <c r="G2336" i="8" s="1"/>
  <c r="H2336" i="8" l="1"/>
  <c r="J2336" i="8" s="1"/>
  <c r="G2337" i="8" s="1"/>
  <c r="H2337" i="8" l="1"/>
  <c r="J2337" i="8" s="1"/>
  <c r="G2338" i="8" s="1"/>
  <c r="H2338" i="8" l="1"/>
  <c r="J2338" i="8" s="1"/>
  <c r="G2339" i="8" s="1"/>
  <c r="H2339" i="8" l="1"/>
  <c r="J2339" i="8" s="1"/>
  <c r="G2340" i="8" s="1"/>
  <c r="H2340" i="8" l="1"/>
  <c r="J2340" i="8" s="1"/>
  <c r="G2341" i="8" s="1"/>
  <c r="H2341" i="8" l="1"/>
  <c r="J2341" i="8" s="1"/>
  <c r="G2342" i="8" s="1"/>
  <c r="H2342" i="8" l="1"/>
  <c r="J2342" i="8" s="1"/>
  <c r="G2343" i="8" s="1"/>
  <c r="H2343" i="8" l="1"/>
  <c r="J2343" i="8" s="1"/>
  <c r="G2344" i="8" s="1"/>
  <c r="H2344" i="8" l="1"/>
  <c r="J2344" i="8" s="1"/>
  <c r="G2345" i="8" s="1"/>
  <c r="H2345" i="8" l="1"/>
  <c r="J2345" i="8" s="1"/>
  <c r="G2346" i="8" s="1"/>
  <c r="H2346" i="8" l="1"/>
  <c r="J2346" i="8" s="1"/>
  <c r="G2347" i="8" s="1"/>
  <c r="H2347" i="8" l="1"/>
  <c r="J2347" i="8" s="1"/>
  <c r="G2348" i="8" s="1"/>
  <c r="H2348" i="8" l="1"/>
  <c r="J2348" i="8" s="1"/>
  <c r="G2349" i="8" s="1"/>
  <c r="H2349" i="8" l="1"/>
  <c r="J2349" i="8" s="1"/>
  <c r="G2350" i="8" s="1"/>
  <c r="H2350" i="8" l="1"/>
  <c r="J2350" i="8" s="1"/>
  <c r="G2351" i="8" s="1"/>
  <c r="H2351" i="8" l="1"/>
  <c r="J2351" i="8" s="1"/>
  <c r="G2352" i="8" s="1"/>
  <c r="H2352" i="8" l="1"/>
  <c r="J2352" i="8" s="1"/>
  <c r="G2353" i="8" s="1"/>
  <c r="H2353" i="8" l="1"/>
  <c r="J2353" i="8" s="1"/>
  <c r="G2354" i="8" s="1"/>
  <c r="H2354" i="8" l="1"/>
  <c r="J2354" i="8" s="1"/>
  <c r="G2355" i="8" s="1"/>
  <c r="H2355" i="8" l="1"/>
  <c r="J2355" i="8" s="1"/>
  <c r="G2356" i="8" s="1"/>
  <c r="H2356" i="8" l="1"/>
  <c r="J2356" i="8" s="1"/>
  <c r="G2357" i="8" s="1"/>
  <c r="H2357" i="8" l="1"/>
  <c r="J2357" i="8" s="1"/>
  <c r="G2358" i="8" s="1"/>
  <c r="H2358" i="8" l="1"/>
  <c r="J2358" i="8" s="1"/>
  <c r="G2359" i="8" s="1"/>
  <c r="H2359" i="8" l="1"/>
  <c r="J2359" i="8" s="1"/>
  <c r="G2360" i="8" s="1"/>
  <c r="H2360" i="8" l="1"/>
  <c r="J2360" i="8" s="1"/>
  <c r="G2361" i="8" s="1"/>
  <c r="H2361" i="8" l="1"/>
  <c r="J2361" i="8" s="1"/>
  <c r="G2362" i="8" s="1"/>
  <c r="H2362" i="8" l="1"/>
  <c r="J2362" i="8" s="1"/>
  <c r="G2363" i="8" s="1"/>
  <c r="H2363" i="8" l="1"/>
  <c r="J2363" i="8" s="1"/>
  <c r="G2364" i="8" s="1"/>
  <c r="H2364" i="8" l="1"/>
  <c r="J2364" i="8" s="1"/>
  <c r="G2365" i="8" s="1"/>
  <c r="H2365" i="8" l="1"/>
  <c r="J2365" i="8" s="1"/>
  <c r="G2366" i="8" s="1"/>
  <c r="H2366" i="8" l="1"/>
  <c r="J2366" i="8" s="1"/>
  <c r="G2367" i="8" s="1"/>
  <c r="H2367" i="8" l="1"/>
  <c r="J2367" i="8" s="1"/>
  <c r="G2368" i="8" s="1"/>
  <c r="H2368" i="8" l="1"/>
  <c r="J2368" i="8" s="1"/>
  <c r="G2369" i="8" s="1"/>
  <c r="H2369" i="8" l="1"/>
  <c r="J2369" i="8" s="1"/>
  <c r="G2370" i="8" s="1"/>
  <c r="H2370" i="8" l="1"/>
  <c r="J2370" i="8" s="1"/>
  <c r="G2371" i="8" s="1"/>
  <c r="H2371" i="8" l="1"/>
  <c r="J2371" i="8" s="1"/>
  <c r="G2372" i="8" s="1"/>
  <c r="H2372" i="8" l="1"/>
  <c r="J2372" i="8" s="1"/>
  <c r="G2373" i="8" s="1"/>
  <c r="H2373" i="8" l="1"/>
  <c r="J2373" i="8" s="1"/>
  <c r="G2374" i="8" s="1"/>
  <c r="H2374" i="8" l="1"/>
  <c r="J2374" i="8" s="1"/>
  <c r="G2375" i="8" s="1"/>
  <c r="H2375" i="8" l="1"/>
  <c r="J2375" i="8" s="1"/>
  <c r="G2376" i="8" s="1"/>
  <c r="H2376" i="8" l="1"/>
  <c r="J2376" i="8" s="1"/>
  <c r="G2377" i="8" s="1"/>
  <c r="H2377" i="8" l="1"/>
  <c r="J2377" i="8" s="1"/>
  <c r="G2378" i="8" s="1"/>
  <c r="H2378" i="8" l="1"/>
  <c r="J2378" i="8" s="1"/>
  <c r="G2379" i="8" s="1"/>
  <c r="H2379" i="8" l="1"/>
  <c r="J2379" i="8" s="1"/>
  <c r="G2380" i="8" s="1"/>
  <c r="H2380" i="8" l="1"/>
  <c r="J2380" i="8" s="1"/>
  <c r="G2381" i="8" s="1"/>
  <c r="H2381" i="8" l="1"/>
  <c r="J2381" i="8" s="1"/>
  <c r="G2382" i="8" s="1"/>
  <c r="H2382" i="8" l="1"/>
  <c r="J2382" i="8" s="1"/>
  <c r="G2383" i="8" s="1"/>
  <c r="H2383" i="8" l="1"/>
  <c r="J2383" i="8" s="1"/>
  <c r="G2384" i="8" s="1"/>
  <c r="H2384" i="8" l="1"/>
  <c r="J2384" i="8" s="1"/>
  <c r="G2385" i="8" s="1"/>
  <c r="H2385" i="8" l="1"/>
  <c r="J2385" i="8" s="1"/>
  <c r="G2386" i="8" s="1"/>
  <c r="H2386" i="8" l="1"/>
  <c r="J2386" i="8" s="1"/>
  <c r="G2387" i="8" s="1"/>
  <c r="H2387" i="8" l="1"/>
  <c r="J2387" i="8" s="1"/>
  <c r="G2388" i="8" s="1"/>
  <c r="H2388" i="8" l="1"/>
  <c r="J2388" i="8" s="1"/>
  <c r="G2389" i="8" s="1"/>
  <c r="H2389" i="8" l="1"/>
  <c r="J2389" i="8" s="1"/>
  <c r="G2390" i="8" s="1"/>
  <c r="H2390" i="8" l="1"/>
  <c r="J2390" i="8" s="1"/>
  <c r="G2391" i="8" s="1"/>
  <c r="H2391" i="8" l="1"/>
  <c r="J2391" i="8" s="1"/>
  <c r="G2392" i="8" s="1"/>
  <c r="H2392" i="8" l="1"/>
  <c r="J2392" i="8" s="1"/>
  <c r="G2393" i="8" s="1"/>
  <c r="H2393" i="8" l="1"/>
  <c r="J2393" i="8" s="1"/>
  <c r="G2394" i="8" s="1"/>
  <c r="H2394" i="8" l="1"/>
  <c r="J2394" i="8" s="1"/>
  <c r="G2395" i="8" s="1"/>
  <c r="H2395" i="8" l="1"/>
  <c r="J2395" i="8" s="1"/>
  <c r="G2396" i="8" s="1"/>
  <c r="H2396" i="8" l="1"/>
  <c r="J2396" i="8" s="1"/>
  <c r="G2397" i="8" s="1"/>
  <c r="H2397" i="8" l="1"/>
  <c r="J2397" i="8" s="1"/>
  <c r="G2398" i="8" s="1"/>
  <c r="H2398" i="8" l="1"/>
  <c r="J2398" i="8" s="1"/>
  <c r="G2399" i="8" s="1"/>
  <c r="H2399" i="8" l="1"/>
  <c r="J2399" i="8" s="1"/>
  <c r="G2400" i="8" s="1"/>
  <c r="H2400" i="8" l="1"/>
  <c r="J2400" i="8" s="1"/>
  <c r="G2401" i="8" s="1"/>
  <c r="H2401" i="8" l="1"/>
  <c r="J2401" i="8" s="1"/>
  <c r="G2402" i="8" s="1"/>
  <c r="H2402" i="8" l="1"/>
  <c r="J2402" i="8" s="1"/>
  <c r="G2403" i="8" s="1"/>
  <c r="H2403" i="8" l="1"/>
  <c r="J2403" i="8" s="1"/>
  <c r="G2404" i="8" s="1"/>
  <c r="H2404" i="8" l="1"/>
  <c r="J2404" i="8" s="1"/>
  <c r="G2405" i="8" s="1"/>
  <c r="H2405" i="8" l="1"/>
  <c r="J2405" i="8" s="1"/>
  <c r="G2406" i="8" s="1"/>
  <c r="H2406" i="8" l="1"/>
  <c r="J2406" i="8" s="1"/>
  <c r="G2407" i="8" s="1"/>
  <c r="H2407" i="8" l="1"/>
  <c r="J2407" i="8" s="1"/>
  <c r="G2408" i="8" s="1"/>
  <c r="H2408" i="8" l="1"/>
  <c r="J2408" i="8" s="1"/>
  <c r="G2409" i="8" s="1"/>
  <c r="H2409" i="8" l="1"/>
  <c r="J2409" i="8" s="1"/>
  <c r="G2410" i="8" s="1"/>
  <c r="H2410" i="8" l="1"/>
  <c r="J2410" i="8" s="1"/>
  <c r="G2411" i="8" s="1"/>
  <c r="H2411" i="8" l="1"/>
  <c r="J2411" i="8" s="1"/>
  <c r="G2412" i="8" s="1"/>
  <c r="H2412" i="8" l="1"/>
  <c r="J2412" i="8" s="1"/>
  <c r="G2413" i="8" s="1"/>
  <c r="H2413" i="8" l="1"/>
  <c r="J2413" i="8" s="1"/>
  <c r="G2414" i="8" s="1"/>
  <c r="H2414" i="8" l="1"/>
  <c r="J2414" i="8" s="1"/>
  <c r="G2415" i="8" s="1"/>
  <c r="H2415" i="8" l="1"/>
  <c r="J2415" i="8" s="1"/>
  <c r="G2416" i="8" s="1"/>
  <c r="H2416" i="8" l="1"/>
  <c r="J2416" i="8" s="1"/>
  <c r="G2417" i="8" s="1"/>
  <c r="H2417" i="8" l="1"/>
  <c r="J2417" i="8" s="1"/>
  <c r="G2418" i="8" s="1"/>
  <c r="H2418" i="8" l="1"/>
  <c r="J2418" i="8" s="1"/>
  <c r="G2419" i="8" s="1"/>
  <c r="H2419" i="8" l="1"/>
  <c r="J2419" i="8" s="1"/>
  <c r="G2420" i="8" s="1"/>
  <c r="H2420" i="8" l="1"/>
  <c r="J2420" i="8" s="1"/>
  <c r="G2421" i="8" s="1"/>
  <c r="H2421" i="8" l="1"/>
  <c r="J2421" i="8" s="1"/>
  <c r="G2422" i="8" s="1"/>
  <c r="H2422" i="8" l="1"/>
  <c r="J2422" i="8" s="1"/>
  <c r="G2423" i="8" s="1"/>
  <c r="H2423" i="8" l="1"/>
  <c r="J2423" i="8" s="1"/>
  <c r="G2424" i="8" s="1"/>
  <c r="H2424" i="8" l="1"/>
  <c r="J2424" i="8" s="1"/>
  <c r="G2425" i="8" s="1"/>
  <c r="H2425" i="8" l="1"/>
  <c r="J2425" i="8" s="1"/>
  <c r="G2426" i="8" s="1"/>
  <c r="H2426" i="8" l="1"/>
  <c r="J2426" i="8" s="1"/>
  <c r="G2427" i="8" s="1"/>
  <c r="H2427" i="8" l="1"/>
  <c r="J2427" i="8" s="1"/>
  <c r="G2428" i="8" s="1"/>
  <c r="H2428" i="8" l="1"/>
  <c r="J2428" i="8" s="1"/>
  <c r="G2429" i="8" s="1"/>
  <c r="H2429" i="8" l="1"/>
  <c r="J2429" i="8" s="1"/>
  <c r="G2430" i="8" s="1"/>
  <c r="H2430" i="8" l="1"/>
  <c r="J2430" i="8" s="1"/>
  <c r="G2431" i="8" s="1"/>
  <c r="H2431" i="8" l="1"/>
  <c r="J2431" i="8" s="1"/>
  <c r="G2432" i="8" s="1"/>
  <c r="H2432" i="8" l="1"/>
  <c r="J2432" i="8" s="1"/>
  <c r="G2433" i="8" s="1"/>
  <c r="H2433" i="8" l="1"/>
  <c r="J2433" i="8" s="1"/>
  <c r="G2434" i="8" s="1"/>
  <c r="H2434" i="8" l="1"/>
  <c r="J2434" i="8" s="1"/>
  <c r="G2435" i="8" s="1"/>
  <c r="H2435" i="8" l="1"/>
  <c r="J2435" i="8" s="1"/>
  <c r="G2436" i="8" s="1"/>
  <c r="H2436" i="8" l="1"/>
  <c r="J2436" i="8" s="1"/>
  <c r="G2437" i="8" s="1"/>
  <c r="H2437" i="8" l="1"/>
  <c r="J2437" i="8" s="1"/>
  <c r="G2438" i="8" s="1"/>
  <c r="H2438" i="8" l="1"/>
  <c r="J2438" i="8" s="1"/>
  <c r="G2439" i="8" s="1"/>
  <c r="H2439" i="8" l="1"/>
  <c r="J2439" i="8" s="1"/>
  <c r="G2440" i="8" s="1"/>
  <c r="H2440" i="8" l="1"/>
  <c r="J2440" i="8" s="1"/>
  <c r="G2441" i="8" s="1"/>
  <c r="H2441" i="8" l="1"/>
  <c r="J2441" i="8" s="1"/>
  <c r="G2442" i="8" s="1"/>
  <c r="H2442" i="8" l="1"/>
  <c r="J2442" i="8" s="1"/>
  <c r="G2443" i="8" s="1"/>
  <c r="H2443" i="8" l="1"/>
  <c r="J2443" i="8" s="1"/>
  <c r="G2444" i="8" s="1"/>
  <c r="H2444" i="8" l="1"/>
  <c r="J2444" i="8" s="1"/>
  <c r="G2445" i="8" s="1"/>
  <c r="H2445" i="8" l="1"/>
  <c r="J2445" i="8" s="1"/>
  <c r="G2446" i="8" s="1"/>
  <c r="H2446" i="8" l="1"/>
  <c r="J2446" i="8" s="1"/>
  <c r="G2447" i="8" s="1"/>
  <c r="H2447" i="8" l="1"/>
  <c r="J2447" i="8" s="1"/>
  <c r="G2448" i="8" s="1"/>
  <c r="H2448" i="8" l="1"/>
  <c r="J2448" i="8" s="1"/>
  <c r="G2449" i="8" s="1"/>
  <c r="H2449" i="8" l="1"/>
  <c r="J2449" i="8" s="1"/>
  <c r="G2450" i="8" s="1"/>
  <c r="H2450" i="8" l="1"/>
  <c r="J2450" i="8" s="1"/>
  <c r="G2451" i="8" s="1"/>
  <c r="H2451" i="8" l="1"/>
  <c r="J2451" i="8" s="1"/>
  <c r="G2452" i="8" s="1"/>
  <c r="H2452" i="8" l="1"/>
  <c r="J2452" i="8" s="1"/>
  <c r="G2453" i="8" s="1"/>
  <c r="H2453" i="8" l="1"/>
  <c r="J2453" i="8" s="1"/>
  <c r="G2454" i="8" s="1"/>
  <c r="H2454" i="8" l="1"/>
  <c r="J2454" i="8" s="1"/>
  <c r="G2455" i="8" s="1"/>
  <c r="H2455" i="8" l="1"/>
  <c r="J2455" i="8" s="1"/>
  <c r="G2456" i="8" s="1"/>
  <c r="H2456" i="8" l="1"/>
  <c r="J2456" i="8" s="1"/>
  <c r="G2457" i="8" s="1"/>
  <c r="H2457" i="8" l="1"/>
  <c r="J2457" i="8" s="1"/>
  <c r="G2458" i="8" s="1"/>
  <c r="H2458" i="8" l="1"/>
  <c r="J2458" i="8" s="1"/>
  <c r="G2459" i="8" s="1"/>
  <c r="H2459" i="8" l="1"/>
  <c r="J2459" i="8" s="1"/>
  <c r="G2460" i="8" s="1"/>
  <c r="H2460" i="8" l="1"/>
  <c r="J2460" i="8" s="1"/>
  <c r="G2461" i="8" s="1"/>
  <c r="H2461" i="8" l="1"/>
  <c r="J2461" i="8" s="1"/>
  <c r="G2462" i="8" s="1"/>
  <c r="H2462" i="8" l="1"/>
  <c r="J2462" i="8" s="1"/>
  <c r="G2463" i="8" s="1"/>
  <c r="H2463" i="8" l="1"/>
  <c r="J2463" i="8" s="1"/>
  <c r="G2464" i="8" s="1"/>
  <c r="H2464" i="8" l="1"/>
  <c r="J2464" i="8" s="1"/>
  <c r="G2465" i="8" s="1"/>
  <c r="H2465" i="8" l="1"/>
  <c r="J2465" i="8" s="1"/>
  <c r="G2466" i="8" s="1"/>
  <c r="H2466" i="8" l="1"/>
  <c r="J2466" i="8" s="1"/>
  <c r="G2467" i="8" s="1"/>
  <c r="H2467" i="8" l="1"/>
  <c r="J2467" i="8" s="1"/>
  <c r="G2468" i="8" s="1"/>
  <c r="H2468" i="8" l="1"/>
  <c r="J2468" i="8" s="1"/>
  <c r="G2469" i="8" s="1"/>
  <c r="H2469" i="8" l="1"/>
  <c r="J2469" i="8" s="1"/>
  <c r="G2470" i="8" s="1"/>
  <c r="H2470" i="8" l="1"/>
  <c r="J2470" i="8" s="1"/>
  <c r="G2471" i="8" s="1"/>
  <c r="H2471" i="8" l="1"/>
  <c r="J2471" i="8" s="1"/>
  <c r="G2472" i="8" s="1"/>
  <c r="H2472" i="8" l="1"/>
  <c r="J2472" i="8" s="1"/>
  <c r="G2473" i="8" s="1"/>
  <c r="H2473" i="8" l="1"/>
  <c r="J2473" i="8" s="1"/>
  <c r="G2474" i="8" s="1"/>
  <c r="H2474" i="8" l="1"/>
  <c r="J2474" i="8" s="1"/>
  <c r="G2475" i="8" s="1"/>
  <c r="H2475" i="8" l="1"/>
  <c r="J2475" i="8" s="1"/>
  <c r="G2476" i="8" s="1"/>
  <c r="H2476" i="8" l="1"/>
  <c r="J2476" i="8" s="1"/>
  <c r="G2477" i="8" s="1"/>
  <c r="H2477" i="8" l="1"/>
  <c r="J2477" i="8" s="1"/>
  <c r="G2478" i="8" s="1"/>
  <c r="H2478" i="8" l="1"/>
  <c r="J2478" i="8" s="1"/>
  <c r="G2479" i="8" s="1"/>
  <c r="H2479" i="8" l="1"/>
  <c r="J2479" i="8" s="1"/>
  <c r="G2480" i="8" s="1"/>
  <c r="H2480" i="8" l="1"/>
  <c r="J2480" i="8" s="1"/>
  <c r="G2481" i="8" s="1"/>
  <c r="H2481" i="8" l="1"/>
  <c r="J2481" i="8" s="1"/>
  <c r="G2482" i="8" s="1"/>
  <c r="H2482" i="8" l="1"/>
  <c r="J2482" i="8" s="1"/>
  <c r="G2483" i="8" s="1"/>
  <c r="H2483" i="8" l="1"/>
  <c r="J2483" i="8" s="1"/>
  <c r="G2484" i="8" s="1"/>
  <c r="H2484" i="8" l="1"/>
  <c r="J2484" i="8" s="1"/>
  <c r="G2485" i="8" s="1"/>
  <c r="H2485" i="8" l="1"/>
  <c r="J2485" i="8" s="1"/>
  <c r="G2486" i="8" s="1"/>
  <c r="H2486" i="8" l="1"/>
  <c r="J2486" i="8" s="1"/>
  <c r="G2487" i="8" s="1"/>
  <c r="H2487" i="8" l="1"/>
  <c r="J2487" i="8" s="1"/>
  <c r="G2488" i="8" s="1"/>
  <c r="H2488" i="8" l="1"/>
  <c r="J2488" i="8" s="1"/>
  <c r="G2489" i="8" s="1"/>
  <c r="H2489" i="8" l="1"/>
  <c r="J2489" i="8" s="1"/>
  <c r="G2490" i="8" s="1"/>
  <c r="H2490" i="8" l="1"/>
  <c r="J2490" i="8" s="1"/>
  <c r="G2491" i="8" s="1"/>
  <c r="H2491" i="8" l="1"/>
  <c r="J2491" i="8" s="1"/>
  <c r="G2492" i="8" s="1"/>
  <c r="H2492" i="8" l="1"/>
  <c r="J2492" i="8" s="1"/>
  <c r="G2493" i="8" s="1"/>
  <c r="H2493" i="8" l="1"/>
  <c r="J2493" i="8" s="1"/>
  <c r="G2494" i="8" s="1"/>
  <c r="H2494" i="8" l="1"/>
  <c r="J2494" i="8" s="1"/>
  <c r="G2495" i="8" s="1"/>
  <c r="H2495" i="8" l="1"/>
  <c r="J2495" i="8" s="1"/>
  <c r="G2496" i="8" s="1"/>
  <c r="H2496" i="8" l="1"/>
  <c r="J2496" i="8" s="1"/>
  <c r="G2497" i="8" s="1"/>
  <c r="H2497" i="8" l="1"/>
  <c r="J2497" i="8" s="1"/>
  <c r="G2498" i="8" s="1"/>
  <c r="H2498" i="8" l="1"/>
  <c r="J2498" i="8" s="1"/>
  <c r="G2499" i="8" s="1"/>
  <c r="H2499" i="8" l="1"/>
  <c r="J2499" i="8" s="1"/>
  <c r="G2500" i="8" s="1"/>
  <c r="H2500" i="8" l="1"/>
  <c r="J2500" i="8" s="1"/>
  <c r="G2501" i="8" s="1"/>
  <c r="H2501" i="8" l="1"/>
  <c r="J2501" i="8" s="1"/>
  <c r="G2502" i="8" s="1"/>
  <c r="H2502" i="8" l="1"/>
  <c r="J2502" i="8" s="1"/>
  <c r="G2503" i="8" s="1"/>
  <c r="H2503" i="8" l="1"/>
  <c r="J2503" i="8" s="1"/>
  <c r="G2504" i="8" s="1"/>
  <c r="H2504" i="8" l="1"/>
  <c r="J2504" i="8" s="1"/>
  <c r="G2505" i="8" s="1"/>
  <c r="H2505" i="8" l="1"/>
  <c r="J2505" i="8" s="1"/>
  <c r="G2506" i="8" s="1"/>
  <c r="H2506" i="8" l="1"/>
  <c r="J2506" i="8" s="1"/>
  <c r="G2507" i="8" s="1"/>
  <c r="H2507" i="8" l="1"/>
  <c r="J2507" i="8" s="1"/>
  <c r="G2508" i="8" s="1"/>
  <c r="H2508" i="8" l="1"/>
  <c r="J2508" i="8" s="1"/>
  <c r="G2509" i="8" s="1"/>
  <c r="H2509" i="8" l="1"/>
  <c r="J2509" i="8" s="1"/>
  <c r="G2510" i="8" s="1"/>
  <c r="H2510" i="8" l="1"/>
  <c r="J2510" i="8" s="1"/>
  <c r="G2511" i="8" s="1"/>
  <c r="H2511" i="8" l="1"/>
  <c r="J2511" i="8" s="1"/>
  <c r="G2512" i="8" s="1"/>
  <c r="H2512" i="8" l="1"/>
  <c r="J2512" i="8" s="1"/>
  <c r="G2513" i="8" s="1"/>
  <c r="H2513" i="8" l="1"/>
  <c r="J2513" i="8" s="1"/>
  <c r="G2514" i="8" s="1"/>
  <c r="H2514" i="8" l="1"/>
  <c r="J2514" i="8" s="1"/>
  <c r="G2515" i="8" s="1"/>
  <c r="H2515" i="8" l="1"/>
  <c r="J2515" i="8" s="1"/>
  <c r="G2516" i="8" s="1"/>
  <c r="H2516" i="8" l="1"/>
  <c r="J2516" i="8" s="1"/>
  <c r="G2517" i="8" s="1"/>
  <c r="H2517" i="8" l="1"/>
  <c r="J2517" i="8" s="1"/>
  <c r="G2518" i="8" s="1"/>
  <c r="H2518" i="8" l="1"/>
  <c r="J2518" i="8" s="1"/>
  <c r="G2519" i="8" s="1"/>
  <c r="H2519" i="8" l="1"/>
  <c r="J2519" i="8" s="1"/>
  <c r="G2520" i="8" s="1"/>
  <c r="H2520" i="8" l="1"/>
  <c r="J2520" i="8" s="1"/>
  <c r="G2521" i="8" s="1"/>
  <c r="H2521" i="8" l="1"/>
  <c r="J2521" i="8" s="1"/>
  <c r="G2522" i="8" s="1"/>
  <c r="H2522" i="8" l="1"/>
  <c r="J2522" i="8" s="1"/>
  <c r="G2523" i="8" s="1"/>
  <c r="H2523" i="8" l="1"/>
  <c r="J2523" i="8" s="1"/>
  <c r="G2524" i="8" s="1"/>
  <c r="H2524" i="8" l="1"/>
  <c r="J2524" i="8" s="1"/>
  <c r="G2525" i="8" s="1"/>
  <c r="H2525" i="8" l="1"/>
  <c r="J2525" i="8" s="1"/>
  <c r="G2526" i="8" s="1"/>
  <c r="H2526" i="8" l="1"/>
  <c r="J2526" i="8" s="1"/>
  <c r="G2527" i="8" s="1"/>
  <c r="H2527" i="8" l="1"/>
  <c r="J2527" i="8" s="1"/>
  <c r="G2528" i="8" s="1"/>
  <c r="H2528" i="8" l="1"/>
  <c r="J2528" i="8" s="1"/>
  <c r="G2529" i="8" s="1"/>
  <c r="H2529" i="8" l="1"/>
  <c r="J2529" i="8" s="1"/>
  <c r="G2530" i="8" s="1"/>
  <c r="H2530" i="8" l="1"/>
  <c r="J2530" i="8" s="1"/>
  <c r="G2531" i="8" s="1"/>
  <c r="H2531" i="8" l="1"/>
  <c r="J2531" i="8" s="1"/>
  <c r="G2532" i="8" s="1"/>
  <c r="H2532" i="8" l="1"/>
  <c r="J2532" i="8" s="1"/>
  <c r="G2533" i="8" s="1"/>
  <c r="H2533" i="8" l="1"/>
  <c r="J2533" i="8" s="1"/>
  <c r="G2534" i="8" s="1"/>
  <c r="H2534" i="8" l="1"/>
  <c r="J2534" i="8" s="1"/>
  <c r="G2535" i="8" s="1"/>
  <c r="H2535" i="8" l="1"/>
  <c r="J2535" i="8" s="1"/>
  <c r="G2536" i="8" s="1"/>
  <c r="H2536" i="8" l="1"/>
  <c r="J2536" i="8" s="1"/>
  <c r="G2537" i="8" s="1"/>
  <c r="H2537" i="8" l="1"/>
  <c r="J2537" i="8" s="1"/>
  <c r="G2538" i="8" s="1"/>
  <c r="H2538" i="8" l="1"/>
  <c r="J2538" i="8" s="1"/>
  <c r="G2539" i="8" s="1"/>
  <c r="H2539" i="8" l="1"/>
  <c r="J2539" i="8" s="1"/>
  <c r="G2540" i="8" s="1"/>
  <c r="H2540" i="8" l="1"/>
  <c r="J2540" i="8" s="1"/>
  <c r="G2541" i="8" s="1"/>
  <c r="H2541" i="8" l="1"/>
  <c r="J2541" i="8" s="1"/>
  <c r="G2542" i="8" s="1"/>
  <c r="H2542" i="8" l="1"/>
  <c r="J2542" i="8" s="1"/>
  <c r="G2543" i="8" s="1"/>
  <c r="H2543" i="8" l="1"/>
  <c r="J2543" i="8" s="1"/>
  <c r="G2544" i="8" s="1"/>
  <c r="H2544" i="8" l="1"/>
  <c r="J2544" i="8" s="1"/>
  <c r="G2545" i="8" s="1"/>
  <c r="H2545" i="8" l="1"/>
  <c r="J2545" i="8" s="1"/>
  <c r="G2546" i="8" s="1"/>
  <c r="H2546" i="8" l="1"/>
  <c r="J2546" i="8" s="1"/>
  <c r="G2547" i="8" s="1"/>
  <c r="H2547" i="8" l="1"/>
  <c r="J2547" i="8" s="1"/>
  <c r="G2548" i="8" s="1"/>
  <c r="H2548" i="8" l="1"/>
  <c r="J2548" i="8" s="1"/>
  <c r="G2549" i="8" s="1"/>
  <c r="H2549" i="8" l="1"/>
  <c r="J2549" i="8" s="1"/>
  <c r="G2550" i="8" s="1"/>
  <c r="H2550" i="8" l="1"/>
  <c r="J2550" i="8" s="1"/>
  <c r="G2551" i="8" s="1"/>
  <c r="H2551" i="8" l="1"/>
  <c r="J2551" i="8" s="1"/>
  <c r="G2552" i="8" s="1"/>
  <c r="H2552" i="8" l="1"/>
  <c r="J2552" i="8" s="1"/>
  <c r="G2553" i="8" s="1"/>
  <c r="H2553" i="8" l="1"/>
  <c r="J2553" i="8" s="1"/>
  <c r="G2554" i="8" s="1"/>
  <c r="H2554" i="8" l="1"/>
  <c r="J2554" i="8" s="1"/>
  <c r="G2555" i="8" s="1"/>
  <c r="H2555" i="8" l="1"/>
  <c r="J2555" i="8" s="1"/>
  <c r="G2556" i="8" s="1"/>
  <c r="H2556" i="8" l="1"/>
  <c r="J2556" i="8" s="1"/>
  <c r="G2557" i="8" s="1"/>
  <c r="H2557" i="8" l="1"/>
  <c r="J2557" i="8" s="1"/>
  <c r="G2558" i="8" s="1"/>
  <c r="H2558" i="8" l="1"/>
  <c r="J2558" i="8" s="1"/>
  <c r="G2559" i="8" s="1"/>
  <c r="H2559" i="8" l="1"/>
  <c r="J2559" i="8" s="1"/>
  <c r="G2560" i="8" s="1"/>
  <c r="H2560" i="8" l="1"/>
  <c r="J2560" i="8" s="1"/>
  <c r="G2561" i="8" s="1"/>
  <c r="H2561" i="8" l="1"/>
  <c r="J2561" i="8" s="1"/>
  <c r="G2562" i="8" s="1"/>
  <c r="H2562" i="8" l="1"/>
  <c r="J2562" i="8" s="1"/>
  <c r="G2563" i="8" s="1"/>
  <c r="H2563" i="8" l="1"/>
  <c r="J2563" i="8" s="1"/>
  <c r="G2564" i="8" s="1"/>
  <c r="H2564" i="8" l="1"/>
  <c r="J2564" i="8" s="1"/>
  <c r="G2565" i="8" s="1"/>
  <c r="H2565" i="8" l="1"/>
  <c r="J2565" i="8" s="1"/>
  <c r="G2566" i="8" s="1"/>
  <c r="H2566" i="8" l="1"/>
  <c r="J2566" i="8" s="1"/>
  <c r="G2567" i="8" s="1"/>
  <c r="H2567" i="8" l="1"/>
  <c r="J2567" i="8" s="1"/>
  <c r="G2568" i="8" s="1"/>
  <c r="H2568" i="8" l="1"/>
  <c r="J2568" i="8" s="1"/>
  <c r="G2569" i="8" s="1"/>
  <c r="H2569" i="8" l="1"/>
  <c r="J2569" i="8" s="1"/>
  <c r="G2570" i="8" s="1"/>
  <c r="H2570" i="8" l="1"/>
  <c r="J2570" i="8" s="1"/>
  <c r="G2571" i="8" s="1"/>
  <c r="H2571" i="8" l="1"/>
  <c r="J2571" i="8" s="1"/>
  <c r="G2572" i="8" s="1"/>
  <c r="H2572" i="8" l="1"/>
  <c r="J2572" i="8" s="1"/>
  <c r="G2573" i="8" s="1"/>
  <c r="H2573" i="8" l="1"/>
  <c r="J2573" i="8" s="1"/>
  <c r="G2574" i="8" s="1"/>
  <c r="H2574" i="8" l="1"/>
  <c r="J2574" i="8" s="1"/>
  <c r="G2575" i="8" s="1"/>
  <c r="H2575" i="8" l="1"/>
  <c r="J2575" i="8" s="1"/>
  <c r="G2576" i="8" s="1"/>
  <c r="H2576" i="8" l="1"/>
  <c r="J2576" i="8" s="1"/>
  <c r="G2577" i="8" s="1"/>
  <c r="H2577" i="8" l="1"/>
  <c r="J2577" i="8" s="1"/>
  <c r="G2578" i="8" s="1"/>
  <c r="H2578" i="8" l="1"/>
  <c r="J2578" i="8" s="1"/>
  <c r="G2579" i="8" s="1"/>
  <c r="H2579" i="8" l="1"/>
  <c r="J2579" i="8" s="1"/>
  <c r="G2580" i="8" s="1"/>
  <c r="H2580" i="8" l="1"/>
  <c r="J2580" i="8" s="1"/>
  <c r="G2581" i="8" s="1"/>
  <c r="H2581" i="8" l="1"/>
  <c r="J2581" i="8" s="1"/>
  <c r="G2582" i="8" s="1"/>
  <c r="H2582" i="8" l="1"/>
  <c r="J2582" i="8" s="1"/>
  <c r="G2583" i="8" s="1"/>
  <c r="H2583" i="8" l="1"/>
  <c r="J2583" i="8" s="1"/>
  <c r="G2584" i="8" s="1"/>
  <c r="H2584" i="8" l="1"/>
  <c r="J2584" i="8" s="1"/>
  <c r="G2585" i="8" s="1"/>
  <c r="H2585" i="8" l="1"/>
  <c r="J2585" i="8" s="1"/>
  <c r="G2586" i="8" s="1"/>
  <c r="H2586" i="8" l="1"/>
  <c r="J2586" i="8" s="1"/>
  <c r="G2587" i="8" s="1"/>
  <c r="H2587" i="8" l="1"/>
  <c r="J2587" i="8" s="1"/>
  <c r="G2588" i="8" s="1"/>
  <c r="H2588" i="8" l="1"/>
  <c r="J2588" i="8" s="1"/>
  <c r="G2589" i="8" s="1"/>
  <c r="H2589" i="8" l="1"/>
  <c r="J2589" i="8" s="1"/>
  <c r="G2590" i="8" s="1"/>
  <c r="H2590" i="8" l="1"/>
  <c r="J2590" i="8" s="1"/>
  <c r="G2591" i="8" s="1"/>
  <c r="H2591" i="8" l="1"/>
  <c r="J2591" i="8" s="1"/>
  <c r="G2592" i="8" s="1"/>
  <c r="H2592" i="8" l="1"/>
  <c r="J2592" i="8" s="1"/>
  <c r="G2593" i="8" s="1"/>
  <c r="H2593" i="8" l="1"/>
  <c r="J2593" i="8" s="1"/>
  <c r="G2594" i="8" s="1"/>
  <c r="H2594" i="8" l="1"/>
  <c r="J2594" i="8" s="1"/>
  <c r="G2595" i="8" s="1"/>
  <c r="H2595" i="8" l="1"/>
  <c r="J2595" i="8" s="1"/>
  <c r="G2596" i="8" s="1"/>
  <c r="H2596" i="8" l="1"/>
  <c r="J2596" i="8" s="1"/>
  <c r="G2597" i="8" s="1"/>
  <c r="H2597" i="8" l="1"/>
  <c r="J2597" i="8" s="1"/>
  <c r="G2598" i="8" s="1"/>
  <c r="H2598" i="8" l="1"/>
  <c r="J2598" i="8" s="1"/>
  <c r="G2599" i="8" s="1"/>
  <c r="H2599" i="8" l="1"/>
  <c r="J2599" i="8" s="1"/>
  <c r="G2600" i="8" s="1"/>
  <c r="H2600" i="8" l="1"/>
  <c r="J2600" i="8" s="1"/>
  <c r="G2601" i="8" s="1"/>
  <c r="H2601" i="8" l="1"/>
  <c r="J2601" i="8" s="1"/>
  <c r="G2602" i="8" s="1"/>
  <c r="H2602" i="8" l="1"/>
  <c r="J2602" i="8" s="1"/>
  <c r="G2603" i="8" s="1"/>
  <c r="H2603" i="8" l="1"/>
  <c r="J2603" i="8" s="1"/>
  <c r="G2604" i="8" s="1"/>
  <c r="H2604" i="8" l="1"/>
  <c r="J2604" i="8" s="1"/>
  <c r="G2605" i="8" s="1"/>
  <c r="H2605" i="8" l="1"/>
  <c r="J2605" i="8" s="1"/>
  <c r="G2606" i="8" s="1"/>
  <c r="H2606" i="8" l="1"/>
  <c r="J2606" i="8" s="1"/>
  <c r="G2607" i="8" s="1"/>
  <c r="H2607" i="8" l="1"/>
  <c r="J2607" i="8" s="1"/>
  <c r="G2608" i="8" s="1"/>
  <c r="H2608" i="8" l="1"/>
  <c r="J2608" i="8" s="1"/>
  <c r="G2609" i="8" s="1"/>
  <c r="H2609" i="8" l="1"/>
  <c r="J2609" i="8" s="1"/>
  <c r="G2610" i="8" s="1"/>
  <c r="H2610" i="8" l="1"/>
  <c r="J2610" i="8" s="1"/>
  <c r="G2611" i="8" s="1"/>
  <c r="H2611" i="8" l="1"/>
  <c r="J2611" i="8" s="1"/>
  <c r="G2612" i="8" s="1"/>
  <c r="H2612" i="8" l="1"/>
  <c r="J2612" i="8" s="1"/>
  <c r="G2613" i="8" s="1"/>
  <c r="H2613" i="8" l="1"/>
  <c r="J2613" i="8" s="1"/>
  <c r="G2614" i="8" s="1"/>
  <c r="H2614" i="8" l="1"/>
  <c r="J2614" i="8" s="1"/>
  <c r="G2615" i="8" s="1"/>
  <c r="H2615" i="8" l="1"/>
  <c r="J2615" i="8" s="1"/>
  <c r="G2616" i="8" s="1"/>
  <c r="H2616" i="8" l="1"/>
  <c r="J2616" i="8" s="1"/>
  <c r="G2617" i="8" s="1"/>
  <c r="H2617" i="8" l="1"/>
  <c r="J2617" i="8" s="1"/>
  <c r="G2618" i="8" s="1"/>
  <c r="H2618" i="8" l="1"/>
  <c r="J2618" i="8" s="1"/>
  <c r="G2619" i="8" s="1"/>
  <c r="H2619" i="8" l="1"/>
  <c r="J2619" i="8" s="1"/>
  <c r="G2620" i="8" s="1"/>
  <c r="H2620" i="8" l="1"/>
  <c r="J2620" i="8" s="1"/>
  <c r="G2621" i="8" s="1"/>
  <c r="H2621" i="8" l="1"/>
  <c r="J2621" i="8" s="1"/>
  <c r="G2622" i="8" s="1"/>
  <c r="H2622" i="8" l="1"/>
  <c r="J2622" i="8" s="1"/>
  <c r="G2623" i="8" s="1"/>
  <c r="H2623" i="8" l="1"/>
  <c r="J2623" i="8" s="1"/>
  <c r="G2624" i="8" s="1"/>
  <c r="H2624" i="8" l="1"/>
  <c r="J2624" i="8" s="1"/>
  <c r="G2625" i="8" s="1"/>
  <c r="H2625" i="8" l="1"/>
  <c r="J2625" i="8" s="1"/>
  <c r="G2626" i="8" s="1"/>
  <c r="H2626" i="8" l="1"/>
  <c r="J2626" i="8" s="1"/>
  <c r="G2627" i="8" s="1"/>
  <c r="H2627" i="8" l="1"/>
  <c r="J2627" i="8" s="1"/>
  <c r="G2628" i="8" s="1"/>
  <c r="H2628" i="8" l="1"/>
  <c r="J2628" i="8" s="1"/>
  <c r="G2629" i="8" s="1"/>
  <c r="H2629" i="8" l="1"/>
  <c r="J2629" i="8" s="1"/>
  <c r="G2630" i="8" s="1"/>
  <c r="H2630" i="8" l="1"/>
  <c r="J2630" i="8" s="1"/>
  <c r="G2631" i="8" s="1"/>
  <c r="H2631" i="8" l="1"/>
  <c r="J2631" i="8" s="1"/>
  <c r="G2632" i="8" s="1"/>
  <c r="H2632" i="8" l="1"/>
  <c r="J2632" i="8" s="1"/>
  <c r="G2633" i="8" s="1"/>
  <c r="H2633" i="8" l="1"/>
  <c r="J2633" i="8" s="1"/>
  <c r="G2634" i="8" s="1"/>
  <c r="H2634" i="8" l="1"/>
  <c r="J2634" i="8" s="1"/>
  <c r="G2635" i="8" s="1"/>
  <c r="H2635" i="8" l="1"/>
  <c r="J2635" i="8" s="1"/>
  <c r="G2636" i="8" s="1"/>
  <c r="H2636" i="8" l="1"/>
  <c r="J2636" i="8" s="1"/>
  <c r="G2637" i="8" s="1"/>
  <c r="H2637" i="8" l="1"/>
  <c r="J2637" i="8" s="1"/>
  <c r="G2638" i="8" s="1"/>
  <c r="H2638" i="8" l="1"/>
  <c r="J2638" i="8" s="1"/>
  <c r="G2639" i="8" s="1"/>
  <c r="H2639" i="8" l="1"/>
  <c r="J2639" i="8" s="1"/>
  <c r="G2640" i="8" s="1"/>
  <c r="H2640" i="8" l="1"/>
  <c r="J2640" i="8" s="1"/>
  <c r="G2641" i="8" s="1"/>
  <c r="H2641" i="8" l="1"/>
  <c r="J2641" i="8" s="1"/>
  <c r="G2642" i="8" s="1"/>
  <c r="H2642" i="8" l="1"/>
  <c r="J2642" i="8" s="1"/>
  <c r="G2643" i="8" s="1"/>
  <c r="H2643" i="8" l="1"/>
  <c r="J2643" i="8" s="1"/>
  <c r="G2644" i="8" s="1"/>
  <c r="H2644" i="8" l="1"/>
  <c r="J2644" i="8" s="1"/>
  <c r="G2645" i="8" s="1"/>
  <c r="H2645" i="8" l="1"/>
  <c r="J2645" i="8" s="1"/>
  <c r="G2646" i="8" s="1"/>
  <c r="H2646" i="8" l="1"/>
  <c r="J2646" i="8" s="1"/>
  <c r="G2647" i="8" s="1"/>
  <c r="H2647" i="8" l="1"/>
  <c r="J2647" i="8" s="1"/>
  <c r="G2648" i="8" s="1"/>
  <c r="H2648" i="8" l="1"/>
  <c r="J2648" i="8" s="1"/>
  <c r="G2649" i="8" s="1"/>
  <c r="H2649" i="8" l="1"/>
  <c r="J2649" i="8" s="1"/>
  <c r="G2650" i="8" s="1"/>
  <c r="H2650" i="8" l="1"/>
  <c r="J2650" i="8" s="1"/>
  <c r="G2651" i="8" s="1"/>
  <c r="H2651" i="8" l="1"/>
  <c r="J2651" i="8" s="1"/>
  <c r="G2652" i="8" s="1"/>
  <c r="H2652" i="8" l="1"/>
  <c r="J2652" i="8" s="1"/>
  <c r="G2653" i="8" s="1"/>
  <c r="H2653" i="8" l="1"/>
  <c r="J2653" i="8" s="1"/>
  <c r="G2654" i="8" s="1"/>
  <c r="H2654" i="8" l="1"/>
  <c r="J2654" i="8" s="1"/>
  <c r="G2655" i="8" s="1"/>
  <c r="H2655" i="8" l="1"/>
  <c r="J2655" i="8" s="1"/>
  <c r="G2656" i="8" s="1"/>
  <c r="H2656" i="8" l="1"/>
  <c r="J2656" i="8" s="1"/>
  <c r="G2657" i="8" s="1"/>
  <c r="H2657" i="8" l="1"/>
  <c r="J2657" i="8" s="1"/>
  <c r="G2658" i="8" s="1"/>
  <c r="H2658" i="8" l="1"/>
  <c r="J2658" i="8"/>
  <c r="G2659" i="8" s="1"/>
  <c r="H2659" i="8" l="1"/>
  <c r="J2659" i="8"/>
  <c r="G2660" i="8" s="1"/>
  <c r="H2660" i="8" l="1"/>
  <c r="J2660" i="8"/>
  <c r="G2661" i="8" s="1"/>
  <c r="H2661" i="8" l="1"/>
  <c r="J2661" i="8" s="1"/>
  <c r="G2662" i="8" s="1"/>
  <c r="H2662" i="8" l="1"/>
  <c r="J2662" i="8"/>
  <c r="G2663" i="8" s="1"/>
  <c r="H2663" i="8" l="1"/>
  <c r="J2663" i="8"/>
  <c r="G2664" i="8" s="1"/>
  <c r="H2664" i="8" l="1"/>
  <c r="J2664" i="8" s="1"/>
  <c r="G2665" i="8" s="1"/>
  <c r="H2665" i="8" l="1"/>
  <c r="J2665" i="8" s="1"/>
  <c r="G2666" i="8" s="1"/>
  <c r="H2666" i="8" l="1"/>
  <c r="J2666" i="8" s="1"/>
  <c r="G2667" i="8" s="1"/>
  <c r="H2667" i="8" l="1"/>
  <c r="J2667" i="8"/>
  <c r="G2668" i="8" s="1"/>
  <c r="H2668" i="8" l="1"/>
  <c r="J2668" i="8" s="1"/>
  <c r="G2669" i="8" s="1"/>
  <c r="H2669" i="8" l="1"/>
  <c r="J2669" i="8" s="1"/>
  <c r="G2670" i="8" s="1"/>
  <c r="H2670" i="8" l="1"/>
  <c r="J2670" i="8" s="1"/>
  <c r="G2671" i="8" s="1"/>
  <c r="H2671" i="8" l="1"/>
  <c r="J2671" i="8"/>
  <c r="G2672" i="8" s="1"/>
  <c r="H2672" i="8" l="1"/>
  <c r="J2672" i="8" s="1"/>
  <c r="G2673" i="8" s="1"/>
  <c r="H2673" i="8" l="1"/>
  <c r="J2673" i="8" s="1"/>
  <c r="G2674" i="8" s="1"/>
  <c r="H2674" i="8" l="1"/>
  <c r="J2674" i="8" s="1"/>
  <c r="G2675" i="8" s="1"/>
  <c r="H2675" i="8" l="1"/>
  <c r="J2675" i="8"/>
  <c r="G2676" i="8" s="1"/>
  <c r="H2676" i="8" l="1"/>
  <c r="J2676" i="8"/>
  <c r="G2677" i="8" s="1"/>
  <c r="H2677" i="8" l="1"/>
  <c r="J2677" i="8" s="1"/>
  <c r="G2678" i="8" s="1"/>
  <c r="H2678" i="8" l="1"/>
  <c r="J2678" i="8"/>
  <c r="G2679" i="8" s="1"/>
  <c r="H2679" i="8" l="1"/>
  <c r="J2679" i="8"/>
  <c r="G2680" i="8" s="1"/>
  <c r="H2680" i="8" l="1"/>
  <c r="J2680" i="8" s="1"/>
  <c r="G2681" i="8" s="1"/>
  <c r="H2681" i="8" l="1"/>
  <c r="J2681" i="8" s="1"/>
  <c r="G2682" i="8" s="1"/>
  <c r="H2682" i="8" l="1"/>
  <c r="J2682" i="8"/>
  <c r="G2683" i="8" s="1"/>
  <c r="H2683" i="8" l="1"/>
  <c r="J2683" i="8"/>
  <c r="G2684" i="8" s="1"/>
  <c r="H2684" i="8" l="1"/>
  <c r="J2684" i="8"/>
  <c r="G2685" i="8" s="1"/>
  <c r="H2685" i="8" l="1"/>
  <c r="J2685" i="8" s="1"/>
  <c r="G2686" i="8" s="1"/>
  <c r="H2686" i="8" l="1"/>
  <c r="J2686" i="8" s="1"/>
  <c r="G2687" i="8" s="1"/>
  <c r="H2687" i="8" l="1"/>
  <c r="J2687" i="8"/>
  <c r="G2688" i="8" s="1"/>
  <c r="H2688" i="8" l="1"/>
  <c r="J2688" i="8" s="1"/>
  <c r="G2689" i="8" s="1"/>
  <c r="H2689" i="8" l="1"/>
  <c r="J2689" i="8" s="1"/>
  <c r="G2690" i="8" s="1"/>
  <c r="H2690" i="8" l="1"/>
  <c r="J2690" i="8" s="1"/>
  <c r="G2691" i="8" s="1"/>
  <c r="H2691" i="8" l="1"/>
  <c r="J2691" i="8"/>
  <c r="G2692" i="8" s="1"/>
  <c r="H2692" i="8" l="1"/>
  <c r="J2692" i="8"/>
  <c r="G2693" i="8" s="1"/>
  <c r="H2693" i="8" l="1"/>
  <c r="J2693" i="8" s="1"/>
  <c r="G2694" i="8" s="1"/>
  <c r="H2694" i="8" l="1"/>
  <c r="J2694" i="8"/>
  <c r="G2695" i="8" s="1"/>
  <c r="H2695" i="8" l="1"/>
  <c r="J2695" i="8"/>
  <c r="G2696" i="8" s="1"/>
  <c r="H2696" i="8" l="1"/>
  <c r="J2696" i="8"/>
  <c r="G2697" i="8" s="1"/>
  <c r="H2697" i="8" l="1"/>
  <c r="J2697" i="8" s="1"/>
  <c r="G2698" i="8" s="1"/>
  <c r="H2698" i="8" l="1"/>
  <c r="J2698" i="8"/>
  <c r="G2699" i="8" s="1"/>
  <c r="H2699" i="8" l="1"/>
  <c r="J2699" i="8"/>
  <c r="G2700" i="8" s="1"/>
  <c r="H2700" i="8" l="1"/>
  <c r="J2700" i="8" s="1"/>
  <c r="G2701" i="8" s="1"/>
  <c r="H2701" i="8" l="1"/>
  <c r="J2701" i="8" s="1"/>
  <c r="G2702" i="8" s="1"/>
  <c r="H2702" i="8" l="1"/>
  <c r="J2702" i="8" s="1"/>
  <c r="G2703" i="8" s="1"/>
  <c r="H2703" i="8" l="1"/>
  <c r="J2703" i="8"/>
  <c r="G2704" i="8" s="1"/>
  <c r="H2704" i="8" l="1"/>
  <c r="J2704" i="8" s="1"/>
  <c r="G2705" i="8" s="1"/>
  <c r="H2705" i="8" l="1"/>
  <c r="J2705" i="8" s="1"/>
  <c r="G2706" i="8" s="1"/>
  <c r="H2706" i="8" l="1"/>
  <c r="J2706" i="8" s="1"/>
  <c r="G2707" i="8" s="1"/>
  <c r="H2707" i="8" l="1"/>
  <c r="J2707" i="8"/>
  <c r="G2708" i="8" s="1"/>
  <c r="H2708" i="8" l="1"/>
  <c r="J2708" i="8"/>
  <c r="G2709" i="8" s="1"/>
  <c r="H2709" i="8" l="1"/>
  <c r="J2709" i="8" s="1"/>
  <c r="G2710" i="8" s="1"/>
  <c r="H2710" i="8" l="1"/>
  <c r="J2710" i="8" s="1"/>
  <c r="G2711" i="8" s="1"/>
  <c r="H2711" i="8" l="1"/>
  <c r="J2711" i="8"/>
  <c r="G2712" i="8" s="1"/>
  <c r="H2712" i="8" l="1"/>
  <c r="J2712" i="8" s="1"/>
  <c r="G2713" i="8" s="1"/>
  <c r="H2713" i="8" l="1"/>
  <c r="J2713" i="8" s="1"/>
  <c r="G2714" i="8" s="1"/>
  <c r="H2714" i="8" l="1"/>
  <c r="J2714" i="8" s="1"/>
  <c r="G2715" i="8" s="1"/>
  <c r="H2715" i="8" l="1"/>
  <c r="J2715" i="8"/>
  <c r="G2716" i="8" s="1"/>
  <c r="H2716" i="8" l="1"/>
  <c r="J2716" i="8" s="1"/>
  <c r="G2717" i="8" s="1"/>
  <c r="H2717" i="8" l="1"/>
  <c r="J2717" i="8" s="1"/>
  <c r="G2718" i="8" s="1"/>
  <c r="H2718" i="8" l="1"/>
  <c r="J2718" i="8" s="1"/>
  <c r="G2719" i="8" s="1"/>
  <c r="H2719" i="8" l="1"/>
  <c r="J2719" i="8"/>
  <c r="G2720" i="8" s="1"/>
  <c r="H2720" i="8" l="1"/>
  <c r="J2720" i="8" s="1"/>
  <c r="G2721" i="8" s="1"/>
  <c r="H2721" i="8" l="1"/>
  <c r="J2721" i="8" s="1"/>
  <c r="G2722" i="8" s="1"/>
  <c r="H2722" i="8" l="1"/>
  <c r="J2722" i="8"/>
  <c r="G2723" i="8" s="1"/>
  <c r="H2723" i="8" l="1"/>
  <c r="J2723" i="8"/>
  <c r="G2724" i="8" s="1"/>
  <c r="H2724" i="8" l="1"/>
  <c r="J2724" i="8"/>
  <c r="G2725" i="8" s="1"/>
  <c r="H2725" i="8" l="1"/>
  <c r="J2725" i="8" s="1"/>
  <c r="G2726" i="8" s="1"/>
  <c r="H2726" i="8" l="1"/>
  <c r="J2726" i="8"/>
  <c r="G2727" i="8" s="1"/>
  <c r="H2727" i="8" l="1"/>
  <c r="J2727" i="8"/>
  <c r="G2728" i="8" s="1"/>
  <c r="H2728" i="8" l="1"/>
  <c r="J2728" i="8" s="1"/>
  <c r="G2729" i="8" s="1"/>
  <c r="H2729" i="8" l="1"/>
  <c r="J2729" i="8" s="1"/>
  <c r="G2730" i="8" s="1"/>
  <c r="H2730" i="8" l="1"/>
  <c r="J2730" i="8" s="1"/>
  <c r="G2731" i="8" s="1"/>
  <c r="H2731" i="8" l="1"/>
  <c r="J2731" i="8"/>
  <c r="G2732" i="8" s="1"/>
  <c r="H2732" i="8" l="1"/>
  <c r="J2732" i="8" s="1"/>
  <c r="G2733" i="8" s="1"/>
  <c r="H2733" i="8" l="1"/>
  <c r="J2733" i="8" s="1"/>
  <c r="G2734" i="8" s="1"/>
  <c r="H2734" i="8" l="1"/>
  <c r="J2734" i="8" s="1"/>
  <c r="G2735" i="8" s="1"/>
  <c r="H2735" i="8" l="1"/>
  <c r="J2735" i="8"/>
  <c r="G2736" i="8" s="1"/>
  <c r="H2736" i="8" l="1"/>
  <c r="J2736" i="8" s="1"/>
  <c r="G2737" i="8" s="1"/>
  <c r="H2737" i="8" l="1"/>
  <c r="J2737" i="8" s="1"/>
  <c r="G2738" i="8" s="1"/>
  <c r="H2738" i="8" l="1"/>
  <c r="J2738" i="8" s="1"/>
  <c r="G2739" i="8" s="1"/>
  <c r="H2739" i="8" l="1"/>
  <c r="J2739" i="8"/>
  <c r="G2740" i="8" s="1"/>
  <c r="H2740" i="8" l="1"/>
  <c r="J2740" i="8"/>
  <c r="G2741" i="8" s="1"/>
  <c r="H2741" i="8" l="1"/>
  <c r="J2741" i="8" s="1"/>
  <c r="G2742" i="8" s="1"/>
  <c r="H2742" i="8" l="1"/>
  <c r="J2742" i="8"/>
  <c r="G2743" i="8" s="1"/>
  <c r="H2743" i="8" l="1"/>
  <c r="J2743" i="8"/>
  <c r="G2744" i="8" s="1"/>
  <c r="H2744" i="8" l="1"/>
  <c r="J2744" i="8" s="1"/>
  <c r="G2745" i="8" s="1"/>
  <c r="H2745" i="8" l="1"/>
  <c r="J2745" i="8" s="1"/>
  <c r="G2746" i="8" s="1"/>
  <c r="H2746" i="8" l="1"/>
  <c r="J2746" i="8"/>
  <c r="G2747" i="8" s="1"/>
  <c r="H2747" i="8" l="1"/>
  <c r="J2747" i="8"/>
  <c r="G2748" i="8" s="1"/>
  <c r="H2748" i="8" l="1"/>
  <c r="J2748" i="8"/>
  <c r="G2749" i="8" s="1"/>
  <c r="H2749" i="8" l="1"/>
  <c r="J2749" i="8" s="1"/>
  <c r="G2750" i="8" s="1"/>
  <c r="H2750" i="8" l="1"/>
  <c r="J2750" i="8" s="1"/>
  <c r="G2751" i="8" s="1"/>
  <c r="H2751" i="8" l="1"/>
  <c r="J2751" i="8"/>
  <c r="G2752" i="8" s="1"/>
  <c r="H2752" i="8" l="1"/>
  <c r="J2752" i="8" s="1"/>
  <c r="G2753" i="8" s="1"/>
  <c r="H2753" i="8" l="1"/>
  <c r="J2753" i="8" s="1"/>
  <c r="G2754" i="8" s="1"/>
  <c r="H2754" i="8" l="1"/>
  <c r="J2754" i="8" s="1"/>
  <c r="G2755" i="8" s="1"/>
  <c r="H2755" i="8" l="1"/>
  <c r="J2755" i="8"/>
  <c r="G2756" i="8" s="1"/>
  <c r="H2756" i="8" l="1"/>
  <c r="J2756" i="8"/>
  <c r="G2757" i="8" s="1"/>
  <c r="H2757" i="8" l="1"/>
  <c r="J2757" i="8" s="1"/>
  <c r="G2758" i="8" s="1"/>
  <c r="H2758" i="8" l="1"/>
  <c r="J2758" i="8"/>
  <c r="G2759" i="8" s="1"/>
  <c r="H2759" i="8" l="1"/>
  <c r="J2759" i="8"/>
  <c r="G2760" i="8" s="1"/>
  <c r="H2760" i="8" l="1"/>
  <c r="J2760" i="8"/>
  <c r="G2761" i="8" s="1"/>
  <c r="H2761" i="8" l="1"/>
  <c r="J2761" i="8" s="1"/>
  <c r="G2762" i="8" s="1"/>
  <c r="H2762" i="8" l="1"/>
  <c r="J2762" i="8"/>
  <c r="G2763" i="8" s="1"/>
  <c r="H2763" i="8" l="1"/>
  <c r="J2763" i="8"/>
  <c r="G2764" i="8" s="1"/>
  <c r="H2764" i="8" l="1"/>
  <c r="J2764" i="8" s="1"/>
  <c r="G2765" i="8" s="1"/>
  <c r="H2765" i="8" l="1"/>
  <c r="J2765" i="8" s="1"/>
  <c r="G2766" i="8" s="1"/>
  <c r="H2766" i="8" l="1"/>
  <c r="J2766" i="8" s="1"/>
  <c r="G2767" i="8" s="1"/>
  <c r="H2767" i="8" l="1"/>
  <c r="J2767" i="8"/>
  <c r="G2768" i="8" s="1"/>
  <c r="H2768" i="8" l="1"/>
  <c r="J2768" i="8" s="1"/>
  <c r="G2769" i="8" s="1"/>
  <c r="H2769" i="8" l="1"/>
  <c r="J2769" i="8" s="1"/>
  <c r="G2770" i="8" s="1"/>
  <c r="H2770" i="8" l="1"/>
  <c r="J2770" i="8"/>
  <c r="G2771" i="8" s="1"/>
  <c r="H2771" i="8" l="1"/>
  <c r="J2771" i="8"/>
  <c r="G2772" i="8" s="1"/>
  <c r="H2772" i="8" l="1"/>
  <c r="J2772" i="8"/>
  <c r="G2773" i="8" s="1"/>
  <c r="H2773" i="8" l="1"/>
  <c r="J2773" i="8" s="1"/>
  <c r="G2774" i="8" s="1"/>
  <c r="H2774" i="8" l="1"/>
  <c r="J2774" i="8"/>
  <c r="G2775" i="8" s="1"/>
  <c r="H2775" i="8" l="1"/>
  <c r="J2775" i="8"/>
  <c r="G2776" i="8" s="1"/>
  <c r="H2776" i="8" l="1"/>
  <c r="J2776" i="8" s="1"/>
  <c r="G2777" i="8" s="1"/>
  <c r="H2777" i="8" l="1"/>
  <c r="J2777" i="8" s="1"/>
  <c r="G2778" i="8" s="1"/>
  <c r="H2778" i="8" l="1"/>
  <c r="J2778" i="8" s="1"/>
  <c r="G2779" i="8" s="1"/>
  <c r="H2779" i="8" l="1"/>
  <c r="J2779" i="8"/>
  <c r="G2780" i="8" s="1"/>
  <c r="H2780" i="8" l="1"/>
  <c r="J2780" i="8" s="1"/>
  <c r="G2781" i="8" s="1"/>
  <c r="H2781" i="8" l="1"/>
  <c r="J2781" i="8" s="1"/>
  <c r="G2782" i="8" s="1"/>
  <c r="H2782" i="8" l="1"/>
  <c r="J2782" i="8" s="1"/>
  <c r="G2783" i="8" s="1"/>
  <c r="H2783" i="8" l="1"/>
  <c r="J2783" i="8"/>
  <c r="G2784" i="8" s="1"/>
  <c r="H2784" i="8" l="1"/>
  <c r="J2784" i="8" s="1"/>
  <c r="G2785" i="8" s="1"/>
  <c r="H2785" i="8" l="1"/>
  <c r="J2785" i="8" s="1"/>
  <c r="G2786" i="8" s="1"/>
  <c r="H2786" i="8" l="1"/>
  <c r="J2786" i="8"/>
  <c r="G2787" i="8" s="1"/>
  <c r="H2787" i="8" l="1"/>
  <c r="J2787" i="8"/>
  <c r="G2788" i="8" s="1"/>
  <c r="H2788" i="8" l="1"/>
  <c r="J2788" i="8"/>
  <c r="G2789" i="8" s="1"/>
  <c r="H2789" i="8" l="1"/>
  <c r="J2789" i="8" s="1"/>
  <c r="G2790" i="8" s="1"/>
  <c r="H2790" i="8" l="1"/>
  <c r="J2790" i="8"/>
  <c r="G2791" i="8" s="1"/>
  <c r="H2791" i="8" l="1"/>
  <c r="J2791" i="8"/>
  <c r="G2792" i="8" s="1"/>
  <c r="H2792" i="8" l="1"/>
  <c r="J2792" i="8" s="1"/>
  <c r="G2793" i="8" s="1"/>
  <c r="H2793" i="8" l="1"/>
  <c r="J2793" i="8" s="1"/>
  <c r="G2794" i="8" s="1"/>
  <c r="H2794" i="8" l="1"/>
  <c r="J2794" i="8" s="1"/>
  <c r="G2795" i="8" s="1"/>
  <c r="H2795" i="8" l="1"/>
  <c r="J2795" i="8"/>
  <c r="G2796" i="8" s="1"/>
  <c r="H2796" i="8" l="1"/>
  <c r="J2796" i="8" s="1"/>
  <c r="G2797" i="8" s="1"/>
  <c r="H2797" i="8" l="1"/>
  <c r="J2797" i="8" s="1"/>
  <c r="G2798" i="8" s="1"/>
  <c r="H2798" i="8" l="1"/>
  <c r="J2798" i="8" s="1"/>
  <c r="G2799" i="8" s="1"/>
  <c r="H2799" i="8" l="1"/>
  <c r="J2799" i="8"/>
  <c r="G2800" i="8" s="1"/>
  <c r="H2800" i="8" l="1"/>
  <c r="J2800" i="8" s="1"/>
  <c r="G2801" i="8" s="1"/>
  <c r="H2801" i="8" l="1"/>
  <c r="J2801" i="8" s="1"/>
  <c r="G2802" i="8" s="1"/>
  <c r="H2802" i="8" l="1"/>
  <c r="J2802" i="8" s="1"/>
  <c r="G2803" i="8" s="1"/>
  <c r="H2803" i="8" l="1"/>
  <c r="J2803" i="8"/>
  <c r="G2804" i="8" s="1"/>
  <c r="H2804" i="8" l="1"/>
  <c r="J2804" i="8"/>
  <c r="G2805" i="8" s="1"/>
  <c r="H2805" i="8" l="1"/>
  <c r="J2805" i="8" s="1"/>
  <c r="G2806" i="8" s="1"/>
  <c r="H2806" i="8" l="1"/>
  <c r="J2806" i="8"/>
  <c r="G2807" i="8" s="1"/>
  <c r="H2807" i="8" l="1"/>
  <c r="J2807" i="8"/>
  <c r="G2808" i="8" s="1"/>
  <c r="H2808" i="8" l="1"/>
  <c r="J2808" i="8"/>
  <c r="G2809" i="8" s="1"/>
  <c r="H2809" i="8" l="1"/>
  <c r="J2809" i="8" s="1"/>
  <c r="G2810" i="8" s="1"/>
  <c r="H2810" i="8" l="1"/>
  <c r="J2810" i="8"/>
  <c r="G2811" i="8" s="1"/>
  <c r="H2811" i="8" l="1"/>
  <c r="J2811" i="8"/>
  <c r="G2812" i="8" s="1"/>
  <c r="H2812" i="8" l="1"/>
  <c r="J2812" i="8" s="1"/>
  <c r="G2813" i="8" s="1"/>
  <c r="H2813" i="8" l="1"/>
  <c r="J2813" i="8" s="1"/>
  <c r="G2814" i="8" s="1"/>
  <c r="H2814" i="8" l="1"/>
  <c r="J2814" i="8"/>
  <c r="G2815" i="8" s="1"/>
  <c r="H2815" i="8" l="1"/>
  <c r="J2815" i="8"/>
  <c r="G2816" i="8" s="1"/>
  <c r="H2816" i="8" l="1"/>
  <c r="J2816" i="8"/>
  <c r="G2817" i="8" s="1"/>
  <c r="H2817" i="8" l="1"/>
  <c r="J2817" i="8" s="1"/>
  <c r="G2818" i="8" s="1"/>
  <c r="H2818" i="8" l="1"/>
  <c r="J2818" i="8"/>
  <c r="G2819" i="8" s="1"/>
  <c r="H2819" i="8" l="1"/>
  <c r="J2819" i="8"/>
  <c r="G2820" i="8" s="1"/>
  <c r="H2820" i="8" l="1"/>
  <c r="J2820" i="8" s="1"/>
  <c r="G2821" i="8" s="1"/>
  <c r="H2821" i="8" l="1"/>
  <c r="J2821" i="8" s="1"/>
  <c r="G2822" i="8" s="1"/>
  <c r="H2822" i="8" l="1"/>
  <c r="J2822" i="8" s="1"/>
  <c r="G2823" i="8" s="1"/>
  <c r="H2823" i="8" l="1"/>
  <c r="J2823" i="8"/>
  <c r="G2824" i="8" s="1"/>
  <c r="H2824" i="8" l="1"/>
  <c r="J2824" i="8" s="1"/>
  <c r="G2825" i="8" s="1"/>
  <c r="H2825" i="8" l="1"/>
  <c r="J2825" i="8" s="1"/>
  <c r="G2826" i="8" s="1"/>
  <c r="H2826" i="8" l="1"/>
  <c r="J2826" i="8" s="1"/>
  <c r="G2827" i="8" s="1"/>
  <c r="H2827" i="8" l="1"/>
  <c r="J2827" i="8"/>
  <c r="G2828" i="8" s="1"/>
  <c r="H2828" i="8" l="1"/>
  <c r="J2828" i="8" s="1"/>
  <c r="G2829" i="8" s="1"/>
  <c r="H2829" i="8" l="1"/>
  <c r="J2829" i="8" s="1"/>
  <c r="G2830" i="8" s="1"/>
  <c r="H2830" i="8" l="1"/>
  <c r="J2830" i="8"/>
  <c r="G2831" i="8" s="1"/>
  <c r="H2831" i="8" l="1"/>
  <c r="J2831" i="8"/>
  <c r="G2832" i="8" s="1"/>
  <c r="H2832" i="8" l="1"/>
  <c r="J2832" i="8"/>
  <c r="G2833" i="8" s="1"/>
  <c r="H2833" i="8" l="1"/>
  <c r="J2833" i="8" s="1"/>
  <c r="G2834" i="8" s="1"/>
  <c r="H2834" i="8" l="1"/>
  <c r="J2834" i="8"/>
  <c r="G2835" i="8" s="1"/>
  <c r="H2835" i="8" l="1"/>
  <c r="J2835" i="8"/>
  <c r="G2836" i="8" s="1"/>
  <c r="H2836" i="8" l="1"/>
  <c r="J2836" i="8" s="1"/>
  <c r="G2837" i="8" s="1"/>
  <c r="H2837" i="8" l="1"/>
  <c r="J2837" i="8" s="1"/>
  <c r="G2838" i="8" s="1"/>
  <c r="H2838" i="8" l="1"/>
  <c r="J2838" i="8" s="1"/>
  <c r="G2839" i="8" s="1"/>
  <c r="H2839" i="8" l="1"/>
  <c r="J2839" i="8"/>
  <c r="G2840" i="8" s="1"/>
  <c r="H2840" i="8" l="1"/>
  <c r="J2840" i="8" s="1"/>
  <c r="G2841" i="8" s="1"/>
  <c r="H2841" i="8" l="1"/>
  <c r="J2841" i="8" s="1"/>
  <c r="G2842" i="8" s="1"/>
  <c r="H2842" i="8" l="1"/>
  <c r="J2842" i="8" s="1"/>
  <c r="G2843" i="8" s="1"/>
  <c r="H2843" i="8" l="1"/>
  <c r="J2843" i="8"/>
  <c r="G2844" i="8" s="1"/>
  <c r="H2844" i="8" l="1"/>
  <c r="J2844" i="8" s="1"/>
  <c r="G2845" i="8" s="1"/>
  <c r="H2845" i="8" l="1"/>
  <c r="J2845" i="8" s="1"/>
  <c r="G2846" i="8" s="1"/>
  <c r="H2846" i="8" l="1"/>
  <c r="J2846" i="8"/>
  <c r="G2847" i="8" s="1"/>
  <c r="H2847" i="8" l="1"/>
  <c r="J2847" i="8"/>
  <c r="G2848" i="8" s="1"/>
  <c r="H2848" i="8" l="1"/>
  <c r="J2848" i="8"/>
  <c r="G2849" i="8" s="1"/>
  <c r="H2849" i="8" l="1"/>
  <c r="J2849" i="8" s="1"/>
  <c r="G2850" i="8" s="1"/>
  <c r="H2850" i="8" l="1"/>
  <c r="J2850" i="8"/>
  <c r="G2851" i="8" s="1"/>
  <c r="H2851" i="8" l="1"/>
  <c r="J2851" i="8"/>
  <c r="G2852" i="8" s="1"/>
  <c r="H2852" i="8" l="1"/>
  <c r="J2852" i="8"/>
  <c r="G2853" i="8" s="1"/>
  <c r="H2853" i="8" l="1"/>
  <c r="J2853" i="8" s="1"/>
  <c r="G2854" i="8" s="1"/>
  <c r="H2854" i="8" l="1"/>
  <c r="J2854" i="8" s="1"/>
  <c r="G2855" i="8" s="1"/>
  <c r="H2855" i="8" l="1"/>
  <c r="J2855" i="8"/>
  <c r="G2856" i="8" s="1"/>
  <c r="H2856" i="8" l="1"/>
  <c r="J2856" i="8" s="1"/>
  <c r="G2857" i="8" s="1"/>
  <c r="H2857" i="8" l="1"/>
  <c r="J2857" i="8" s="1"/>
  <c r="G2858" i="8" s="1"/>
  <c r="H2858" i="8" l="1"/>
  <c r="J2858" i="8" s="1"/>
  <c r="G2859" i="8" s="1"/>
  <c r="H2859" i="8" l="1"/>
  <c r="J2859" i="8"/>
  <c r="G2860" i="8" s="1"/>
  <c r="H2860" i="8" l="1"/>
  <c r="J2860" i="8" s="1"/>
  <c r="G2861" i="8" s="1"/>
  <c r="H2861" i="8" l="1"/>
  <c r="J2861" i="8" s="1"/>
  <c r="G2862" i="8" s="1"/>
  <c r="H2862" i="8" l="1"/>
  <c r="J2862" i="8"/>
  <c r="G2863" i="8" s="1"/>
  <c r="H2863" i="8" l="1"/>
  <c r="J2863" i="8"/>
  <c r="G2864" i="8" s="1"/>
  <c r="H2864" i="8" l="1"/>
  <c r="J2864" i="8"/>
  <c r="G2865" i="8" s="1"/>
  <c r="H2865" i="8" l="1"/>
  <c r="J2865" i="8" s="1"/>
  <c r="G2866" i="8" s="1"/>
  <c r="H2866" i="8" l="1"/>
  <c r="J2866" i="8"/>
  <c r="G2867" i="8" s="1"/>
  <c r="H2867" i="8" l="1"/>
  <c r="J2867" i="8"/>
  <c r="G2868" i="8" s="1"/>
  <c r="H2868" i="8" l="1"/>
  <c r="J2868" i="8" s="1"/>
  <c r="G2869" i="8" s="1"/>
  <c r="H2869" i="8" l="1"/>
  <c r="J2869" i="8" s="1"/>
  <c r="G2870" i="8" s="1"/>
  <c r="H2870" i="8" l="1"/>
  <c r="J2870" i="8" s="1"/>
  <c r="G2871" i="8" s="1"/>
  <c r="H2871" i="8" l="1"/>
  <c r="J2871" i="8"/>
  <c r="G2872" i="8" s="1"/>
  <c r="H2872" i="8" l="1"/>
  <c r="J2872" i="8" s="1"/>
  <c r="G2873" i="8" s="1"/>
  <c r="H2873" i="8" l="1"/>
  <c r="J2873" i="8" s="1"/>
  <c r="G2874" i="8" s="1"/>
  <c r="H2874" i="8" l="1"/>
  <c r="J2874" i="8" s="1"/>
  <c r="G2875" i="8" s="1"/>
  <c r="H2875" i="8" l="1"/>
  <c r="J2875" i="8"/>
  <c r="G2876" i="8" s="1"/>
  <c r="H2876" i="8" l="1"/>
  <c r="J2876" i="8" s="1"/>
  <c r="G2877" i="8" s="1"/>
  <c r="H2877" i="8" l="1"/>
  <c r="J2877" i="8" s="1"/>
  <c r="G2878" i="8" s="1"/>
  <c r="H2878" i="8" l="1"/>
  <c r="J2878" i="8"/>
  <c r="G2879" i="8" s="1"/>
  <c r="H2879" i="8" l="1"/>
  <c r="J2879" i="8"/>
  <c r="G2880" i="8" s="1"/>
  <c r="H2880" i="8" l="1"/>
  <c r="J2880" i="8"/>
  <c r="G2881" i="8" s="1"/>
  <c r="H2881" i="8" l="1"/>
  <c r="J2881" i="8" s="1"/>
  <c r="G2882" i="8" s="1"/>
  <c r="H2882" i="8" l="1"/>
  <c r="J2882" i="8"/>
  <c r="G2883" i="8" s="1"/>
  <c r="H2883" i="8" l="1"/>
  <c r="J2883" i="8"/>
  <c r="G2884" i="8" s="1"/>
  <c r="H2884" i="8" l="1"/>
  <c r="J2884" i="8" s="1"/>
  <c r="G2885" i="8" s="1"/>
  <c r="H2885" i="8" l="1"/>
  <c r="J2885" i="8" s="1"/>
  <c r="G2886" i="8" s="1"/>
  <c r="H2886" i="8" l="1"/>
  <c r="J2886" i="8" s="1"/>
  <c r="G2887" i="8" s="1"/>
  <c r="H2887" i="8" l="1"/>
  <c r="J2887" i="8"/>
  <c r="G2888" i="8" s="1"/>
  <c r="H2888" i="8" l="1"/>
  <c r="J2888" i="8" s="1"/>
  <c r="G2889" i="8" s="1"/>
  <c r="H2889" i="8" l="1"/>
  <c r="J2889" i="8" s="1"/>
  <c r="G2890" i="8" s="1"/>
  <c r="H2890" i="8" l="1"/>
  <c r="J2890" i="8" s="1"/>
  <c r="G2891" i="8" s="1"/>
  <c r="H2891" i="8" l="1"/>
  <c r="J2891" i="8"/>
  <c r="G2892" i="8" s="1"/>
  <c r="H2892" i="8" l="1"/>
  <c r="J2892" i="8" s="1"/>
  <c r="G2893" i="8" s="1"/>
  <c r="H2893" i="8" l="1"/>
  <c r="J2893" i="8" s="1"/>
  <c r="G2894" i="8" s="1"/>
  <c r="H2894" i="8" l="1"/>
  <c r="J2894" i="8"/>
  <c r="G2895" i="8" s="1"/>
  <c r="H2895" i="8" l="1"/>
  <c r="J2895" i="8"/>
  <c r="G2896" i="8" s="1"/>
  <c r="H2896" i="8" l="1"/>
  <c r="J2896" i="8"/>
  <c r="G2897" i="8" s="1"/>
  <c r="H2897" i="8" l="1"/>
  <c r="J2897" i="8" s="1"/>
  <c r="G2898" i="8" s="1"/>
  <c r="H2898" i="8" l="1"/>
  <c r="J2898" i="8"/>
  <c r="G2899" i="8" s="1"/>
  <c r="H2899" i="8" l="1"/>
  <c r="J2899" i="8"/>
  <c r="G2900" i="8" s="1"/>
  <c r="H2900" i="8" l="1"/>
  <c r="J2900" i="8" s="1"/>
  <c r="G2901" i="8" s="1"/>
  <c r="H2901" i="8" l="1"/>
  <c r="J2901" i="8" s="1"/>
  <c r="G2902" i="8" s="1"/>
  <c r="H2902" i="8" l="1"/>
  <c r="J2902" i="8" s="1"/>
  <c r="G2903" i="8" s="1"/>
  <c r="H2903" i="8" l="1"/>
  <c r="J2903" i="8"/>
  <c r="G2904" i="8" s="1"/>
  <c r="H2904" i="8" l="1"/>
  <c r="J2904" i="8" s="1"/>
  <c r="G2905" i="8" s="1"/>
  <c r="H2905" i="8" l="1"/>
  <c r="J2905" i="8" s="1"/>
  <c r="G2906" i="8" s="1"/>
  <c r="H2906" i="8" l="1"/>
  <c r="J2906" i="8" s="1"/>
  <c r="G2907" i="8" s="1"/>
  <c r="H2907" i="8" l="1"/>
  <c r="J2907" i="8"/>
  <c r="G2908" i="8" s="1"/>
  <c r="H2908" i="8" l="1"/>
  <c r="J2908" i="8" s="1"/>
  <c r="G2909" i="8" s="1"/>
  <c r="H2909" i="8" l="1"/>
  <c r="J2909" i="8" s="1"/>
  <c r="G2910" i="8" s="1"/>
  <c r="H2910" i="8" l="1"/>
  <c r="J2910" i="8"/>
  <c r="G2911" i="8" s="1"/>
  <c r="H2911" i="8" l="1"/>
  <c r="J2911" i="8"/>
  <c r="G2912" i="8" s="1"/>
  <c r="H2912" i="8" l="1"/>
  <c r="J2912" i="8"/>
  <c r="G2913" i="8" s="1"/>
  <c r="H2913" i="8" l="1"/>
  <c r="J2913" i="8" s="1"/>
  <c r="G2914" i="8" s="1"/>
  <c r="H2914" i="8" l="1"/>
  <c r="J2914" i="8"/>
  <c r="G2915" i="8" s="1"/>
  <c r="H2915" i="8" l="1"/>
  <c r="J2915" i="8"/>
  <c r="G2916" i="8" s="1"/>
  <c r="H2916" i="8" l="1"/>
  <c r="J2916" i="8" s="1"/>
  <c r="G2917" i="8" s="1"/>
  <c r="H2917" i="8" l="1"/>
  <c r="J2917" i="8" s="1"/>
  <c r="G2918" i="8" s="1"/>
  <c r="H2918" i="8" l="1"/>
  <c r="J2918" i="8" s="1"/>
  <c r="G2919" i="8" s="1"/>
  <c r="H2919" i="8" l="1"/>
  <c r="J2919" i="8"/>
  <c r="G2920" i="8" s="1"/>
  <c r="H2920" i="8" l="1"/>
  <c r="J2920" i="8" s="1"/>
  <c r="G2921" i="8" s="1"/>
  <c r="H2921" i="8" l="1"/>
  <c r="J2921" i="8" s="1"/>
  <c r="G2922" i="8" s="1"/>
  <c r="H2922" i="8" l="1"/>
  <c r="J2922" i="8" s="1"/>
  <c r="G2923" i="8" s="1"/>
  <c r="H2923" i="8" l="1"/>
  <c r="J2923" i="8"/>
  <c r="G2924" i="8" s="1"/>
  <c r="H2924" i="8" l="1"/>
  <c r="J2924" i="8" s="1"/>
  <c r="G2925" i="8" s="1"/>
  <c r="H2925" i="8" l="1"/>
  <c r="J2925" i="8" s="1"/>
  <c r="G2926" i="8" s="1"/>
  <c r="H2926" i="8" l="1"/>
  <c r="J2926" i="8"/>
  <c r="G2927" i="8" s="1"/>
  <c r="H2927" i="8" l="1"/>
  <c r="J2927" i="8"/>
  <c r="G2928" i="8" s="1"/>
  <c r="H2928" i="8" l="1"/>
  <c r="J2928" i="8"/>
  <c r="G2929" i="8" s="1"/>
  <c r="H2929" i="8" l="1"/>
  <c r="J2929" i="8" s="1"/>
  <c r="G2930" i="8" s="1"/>
  <c r="H2930" i="8" l="1"/>
  <c r="J2930" i="8"/>
  <c r="G2931" i="8" s="1"/>
  <c r="H2931" i="8" l="1"/>
  <c r="J2931" i="8"/>
  <c r="G2932" i="8" s="1"/>
  <c r="H2932" i="8" l="1"/>
  <c r="J2932" i="8" s="1"/>
  <c r="G2933" i="8" s="1"/>
  <c r="H2933" i="8" l="1"/>
  <c r="J2933" i="8" s="1"/>
  <c r="G2934" i="8" s="1"/>
  <c r="H2934" i="8" l="1"/>
  <c r="J2934" i="8" s="1"/>
  <c r="G2935" i="8" s="1"/>
  <c r="H2935" i="8" l="1"/>
  <c r="J2935" i="8"/>
  <c r="G2936" i="8" s="1"/>
  <c r="H2936" i="8" l="1"/>
  <c r="J2936" i="8" s="1"/>
  <c r="G2937" i="8" s="1"/>
  <c r="H2937" i="8" l="1"/>
  <c r="J2937" i="8" s="1"/>
  <c r="G2938" i="8" s="1"/>
  <c r="H2938" i="8" l="1"/>
  <c r="J2938" i="8" s="1"/>
  <c r="G2939" i="8" s="1"/>
  <c r="H2939" i="8" l="1"/>
  <c r="J2939" i="8"/>
  <c r="G2940" i="8" s="1"/>
  <c r="H2940" i="8" l="1"/>
  <c r="J2940" i="8" s="1"/>
  <c r="G2941" i="8" s="1"/>
  <c r="H2941" i="8" l="1"/>
  <c r="J2941" i="8" s="1"/>
  <c r="G2942" i="8" s="1"/>
  <c r="H2942" i="8" l="1"/>
  <c r="J2942" i="8"/>
  <c r="G2943" i="8" s="1"/>
  <c r="H2943" i="8" l="1"/>
  <c r="J2943" i="8"/>
  <c r="G2944" i="8" s="1"/>
  <c r="H2944" i="8" l="1"/>
  <c r="J2944" i="8"/>
  <c r="G2945" i="8" s="1"/>
  <c r="H2945" i="8" l="1"/>
  <c r="J2945" i="8" s="1"/>
  <c r="G2946" i="8" s="1"/>
  <c r="H2946" i="8" l="1"/>
  <c r="J2946" i="8"/>
  <c r="G2947" i="8" s="1"/>
  <c r="H2947" i="8" l="1"/>
  <c r="J2947" i="8"/>
  <c r="G2948" i="8" s="1"/>
  <c r="H2948" i="8" l="1"/>
  <c r="J2948" i="8" s="1"/>
  <c r="G2949" i="8" s="1"/>
  <c r="H2949" i="8" l="1"/>
  <c r="J2949" i="8" s="1"/>
  <c r="G2950" i="8" s="1"/>
  <c r="H2950" i="8" l="1"/>
  <c r="J2950" i="8" s="1"/>
  <c r="G2951" i="8" s="1"/>
  <c r="H2951" i="8" l="1"/>
  <c r="J2951" i="8"/>
  <c r="G2952" i="8" s="1"/>
  <c r="H2952" i="8" l="1"/>
  <c r="J2952" i="8" s="1"/>
  <c r="G2953" i="8" s="1"/>
  <c r="H2953" i="8" l="1"/>
  <c r="J2953" i="8" s="1"/>
  <c r="G2954" i="8" s="1"/>
  <c r="H2954" i="8" l="1"/>
  <c r="J2954" i="8" s="1"/>
  <c r="G2955" i="8" s="1"/>
  <c r="H2955" i="8" l="1"/>
  <c r="J2955" i="8"/>
  <c r="G2956" i="8" s="1"/>
  <c r="H2956" i="8" l="1"/>
  <c r="J2956" i="8" s="1"/>
  <c r="G2957" i="8" s="1"/>
  <c r="H2957" i="8" l="1"/>
  <c r="J2957" i="8" s="1"/>
  <c r="G2958" i="8" s="1"/>
  <c r="H2958" i="8" l="1"/>
  <c r="J2958" i="8"/>
  <c r="G2959" i="8" s="1"/>
  <c r="H2959" i="8" l="1"/>
  <c r="J2959" i="8"/>
  <c r="G2960" i="8" s="1"/>
  <c r="H2960" i="8" l="1"/>
  <c r="J2960" i="8"/>
  <c r="G2961" i="8" s="1"/>
  <c r="H2961" i="8" l="1"/>
  <c r="J2961" i="8" s="1"/>
  <c r="G2962" i="8" s="1"/>
  <c r="H2962" i="8" l="1"/>
  <c r="J2962" i="8"/>
  <c r="G2963" i="8" s="1"/>
  <c r="H2963" i="8" l="1"/>
  <c r="J2963" i="8"/>
  <c r="G2964" i="8" s="1"/>
  <c r="H2964" i="8" l="1"/>
  <c r="J2964" i="8" s="1"/>
  <c r="G2965" i="8" s="1"/>
  <c r="H2965" i="8" l="1"/>
  <c r="J2965" i="8" s="1"/>
  <c r="G2966" i="8" s="1"/>
  <c r="H2966" i="8" l="1"/>
  <c r="J2966" i="8" s="1"/>
  <c r="G2967" i="8" s="1"/>
  <c r="H2967" i="8" l="1"/>
  <c r="J2967" i="8"/>
  <c r="G2968" i="8" s="1"/>
  <c r="H2968" i="8" l="1"/>
  <c r="J2968" i="8" s="1"/>
  <c r="G2969" i="8" s="1"/>
  <c r="H2969" i="8" l="1"/>
  <c r="J2969" i="8" s="1"/>
  <c r="G2970" i="8" s="1"/>
  <c r="H2970" i="8" l="1"/>
  <c r="J2970" i="8" s="1"/>
  <c r="G2971" i="8" s="1"/>
  <c r="H2971" i="8" l="1"/>
  <c r="J2971" i="8"/>
  <c r="G2972" i="8" s="1"/>
  <c r="H2972" i="8" l="1"/>
  <c r="J2972" i="8" s="1"/>
  <c r="G2973" i="8" s="1"/>
  <c r="H2973" i="8" l="1"/>
  <c r="J2973" i="8" s="1"/>
  <c r="G2974" i="8" s="1"/>
  <c r="H2974" i="8" l="1"/>
  <c r="J2974" i="8"/>
  <c r="G2975" i="8" s="1"/>
  <c r="H2975" i="8" l="1"/>
  <c r="J2975" i="8"/>
  <c r="G2976" i="8" s="1"/>
  <c r="H2976" i="8" l="1"/>
  <c r="J2976" i="8"/>
  <c r="G2977" i="8" s="1"/>
  <c r="H2977" i="8" l="1"/>
  <c r="J2977" i="8" s="1"/>
  <c r="G2978" i="8" s="1"/>
  <c r="H2978" i="8" l="1"/>
  <c r="J2978" i="8"/>
  <c r="G2979" i="8" s="1"/>
  <c r="H2979" i="8" l="1"/>
  <c r="J2979" i="8"/>
  <c r="G2980" i="8" s="1"/>
  <c r="H2980" i="8" l="1"/>
  <c r="J2980" i="8"/>
  <c r="G2981" i="8" s="1"/>
  <c r="H2981" i="8" l="1"/>
  <c r="J2981" i="8" s="1"/>
  <c r="G2982" i="8" s="1"/>
  <c r="H2982" i="8" l="1"/>
  <c r="J2982" i="8" s="1"/>
  <c r="G2983" i="8" s="1"/>
  <c r="H2983" i="8" l="1"/>
  <c r="J2983" i="8"/>
  <c r="G2984" i="8" s="1"/>
  <c r="H2984" i="8" l="1"/>
  <c r="J2984" i="8" s="1"/>
  <c r="G2985" i="8" s="1"/>
  <c r="H2985" i="8" l="1"/>
  <c r="J2985" i="8" s="1"/>
  <c r="G2986" i="8" s="1"/>
  <c r="H2986" i="8" l="1"/>
  <c r="J2986" i="8" s="1"/>
  <c r="G2987" i="8" s="1"/>
  <c r="H2987" i="8" l="1"/>
  <c r="J2987" i="8"/>
  <c r="G2988" i="8" s="1"/>
  <c r="H2988" i="8" l="1"/>
  <c r="J2988" i="8" s="1"/>
  <c r="G2989" i="8" s="1"/>
  <c r="H2989" i="8" l="1"/>
  <c r="J2989" i="8" s="1"/>
  <c r="G2990" i="8" s="1"/>
  <c r="H2990" i="8" l="1"/>
  <c r="J2990" i="8"/>
  <c r="G2991" i="8" s="1"/>
  <c r="H2991" i="8" l="1"/>
  <c r="J2991" i="8"/>
  <c r="G2992" i="8" s="1"/>
  <c r="H2992" i="8" l="1"/>
  <c r="J2992" i="8"/>
  <c r="G2993" i="8" s="1"/>
  <c r="H2993" i="8" l="1"/>
  <c r="J2993" i="8" s="1"/>
  <c r="G2994" i="8" s="1"/>
  <c r="H2994" i="8" l="1"/>
  <c r="J2994" i="8"/>
  <c r="G2995" i="8" s="1"/>
  <c r="H2995" i="8" l="1"/>
  <c r="J2995" i="8"/>
  <c r="G2996" i="8" s="1"/>
  <c r="H2996" i="8" l="1"/>
  <c r="J2996" i="8" s="1"/>
  <c r="G2997" i="8" s="1"/>
  <c r="H2997" i="8" l="1"/>
  <c r="J2997" i="8" s="1"/>
  <c r="G2998" i="8" s="1"/>
  <c r="H2998" i="8" l="1"/>
  <c r="J2998" i="8" s="1"/>
  <c r="G2999" i="8" s="1"/>
  <c r="H2999" i="8" l="1"/>
  <c r="J2999" i="8"/>
  <c r="G3000" i="8" s="1"/>
  <c r="H3000" i="8" l="1"/>
  <c r="J3000" i="8" s="1"/>
  <c r="G3001" i="8" s="1"/>
  <c r="H3001" i="8" l="1"/>
  <c r="J3001" i="8" s="1"/>
  <c r="G3002" i="8" s="1"/>
  <c r="H3002" i="8" l="1"/>
  <c r="J3002" i="8" s="1"/>
  <c r="G3003" i="8" s="1"/>
  <c r="H3003" i="8" l="1"/>
  <c r="J3003" i="8"/>
  <c r="G3004" i="8" s="1"/>
  <c r="H3004" i="8" l="1"/>
  <c r="J3004" i="8" s="1"/>
  <c r="G3005" i="8" s="1"/>
  <c r="H3005" i="8" l="1"/>
  <c r="J3005" i="8" s="1"/>
  <c r="G3006" i="8" s="1"/>
  <c r="H3006" i="8" l="1"/>
  <c r="J3006" i="8"/>
  <c r="G3007" i="8" s="1"/>
  <c r="H3007" i="8" l="1"/>
  <c r="J3007" i="8"/>
  <c r="G3008" i="8" s="1"/>
  <c r="H3008" i="8" l="1"/>
  <c r="J3008" i="8"/>
  <c r="G3009" i="8" s="1"/>
  <c r="H3009" i="8" l="1"/>
  <c r="J3009" i="8" s="1"/>
  <c r="G3010" i="8" s="1"/>
  <c r="H3010" i="8" l="1"/>
  <c r="J3010" i="8"/>
  <c r="G3011" i="8" s="1"/>
  <c r="H3011" i="8" l="1"/>
  <c r="J3011" i="8"/>
  <c r="G3012" i="8" s="1"/>
  <c r="H3012" i="8" l="1"/>
  <c r="J3012" i="8" s="1"/>
  <c r="G3013" i="8" s="1"/>
  <c r="H3013" i="8" l="1"/>
  <c r="J3013" i="8" s="1"/>
  <c r="G3014" i="8" s="1"/>
  <c r="H3014" i="8" l="1"/>
  <c r="J3014" i="8" s="1"/>
  <c r="G3015" i="8" s="1"/>
  <c r="H3015" i="8" l="1"/>
  <c r="J3015" i="8"/>
  <c r="G3016" i="8" s="1"/>
  <c r="H3016" i="8" l="1"/>
  <c r="J3016" i="8" s="1"/>
  <c r="G3017" i="8" s="1"/>
  <c r="H3017" i="8" l="1"/>
  <c r="J3017" i="8" s="1"/>
  <c r="G3018" i="8" s="1"/>
  <c r="H3018" i="8" l="1"/>
  <c r="J3018" i="8" s="1"/>
  <c r="G3019" i="8" s="1"/>
  <c r="H3019" i="8" l="1"/>
  <c r="J3019" i="8"/>
  <c r="G3020" i="8" s="1"/>
  <c r="H3020" i="8" l="1"/>
  <c r="J3020" i="8" s="1"/>
  <c r="G3021" i="8" s="1"/>
  <c r="H3021" i="8" l="1"/>
  <c r="J3021" i="8" s="1"/>
  <c r="G3022" i="8" s="1"/>
  <c r="H3022" i="8" l="1"/>
  <c r="J3022" i="8"/>
  <c r="G3023" i="8" s="1"/>
  <c r="H3023" i="8" l="1"/>
  <c r="J3023" i="8"/>
  <c r="G3024" i="8" s="1"/>
  <c r="H3024" i="8" l="1"/>
  <c r="J3024" i="8"/>
  <c r="G3025" i="8" s="1"/>
  <c r="H3025" i="8" l="1"/>
  <c r="J3025" i="8" s="1"/>
  <c r="G3026" i="8" s="1"/>
  <c r="H3026" i="8" l="1"/>
  <c r="J3026" i="8"/>
  <c r="G3027" i="8" s="1"/>
  <c r="H3027" i="8" l="1"/>
  <c r="J3027" i="8"/>
  <c r="G3028" i="8" s="1"/>
  <c r="H3028" i="8" l="1"/>
  <c r="J3028" i="8" s="1"/>
  <c r="G3029" i="8" s="1"/>
  <c r="H3029" i="8" l="1"/>
  <c r="J3029" i="8" s="1"/>
  <c r="G3030" i="8" s="1"/>
  <c r="H3030" i="8" l="1"/>
  <c r="J3030" i="8" s="1"/>
  <c r="G3031" i="8" s="1"/>
  <c r="H3031" i="8" l="1"/>
  <c r="J3031" i="8"/>
  <c r="G3032" i="8" s="1"/>
  <c r="H3032" i="8" l="1"/>
  <c r="J3032" i="8" s="1"/>
  <c r="G3033" i="8" s="1"/>
  <c r="H3033" i="8" l="1"/>
  <c r="J3033" i="8" s="1"/>
  <c r="G3034" i="8" s="1"/>
  <c r="H3034" i="8" l="1"/>
  <c r="J3034" i="8" s="1"/>
  <c r="G3035" i="8" s="1"/>
  <c r="H3035" i="8" l="1"/>
  <c r="J3035" i="8"/>
  <c r="G3036" i="8" s="1"/>
  <c r="H3036" i="8" l="1"/>
  <c r="J3036" i="8" s="1"/>
  <c r="G3037" i="8" s="1"/>
  <c r="H3037" i="8" l="1"/>
  <c r="J3037" i="8" s="1"/>
  <c r="G3038" i="8" s="1"/>
  <c r="H3038" i="8" l="1"/>
  <c r="J3038" i="8"/>
  <c r="G3039" i="8" s="1"/>
  <c r="H3039" i="8" l="1"/>
  <c r="J3039" i="8"/>
  <c r="G3040" i="8" s="1"/>
  <c r="H3040" i="8" l="1"/>
  <c r="J3040" i="8"/>
  <c r="G3041" i="8" s="1"/>
  <c r="H3041" i="8" l="1"/>
  <c r="J3041" i="8" s="1"/>
  <c r="G3042" i="8" s="1"/>
  <c r="H3042" i="8" l="1"/>
  <c r="J3042" i="8"/>
  <c r="G3043" i="8" s="1"/>
  <c r="H3043" i="8" l="1"/>
  <c r="J3043" i="8"/>
  <c r="G3044" i="8" s="1"/>
  <c r="H3044" i="8" l="1"/>
  <c r="J3044" i="8" s="1"/>
  <c r="G3045" i="8" s="1"/>
  <c r="H3045" i="8" l="1"/>
  <c r="J3045" i="8" s="1"/>
  <c r="G3046" i="8" s="1"/>
  <c r="H3046" i="8" l="1"/>
  <c r="J3046" i="8" s="1"/>
  <c r="G3047" i="8" s="1"/>
  <c r="H3047" i="8" l="1"/>
  <c r="J3047" i="8"/>
  <c r="G3048" i="8" s="1"/>
  <c r="H3048" i="8" l="1"/>
  <c r="J3048" i="8" s="1"/>
  <c r="G3049" i="8" s="1"/>
  <c r="H3049" i="8" l="1"/>
  <c r="J3049" i="8" s="1"/>
  <c r="G3050" i="8" s="1"/>
  <c r="H3050" i="8" l="1"/>
  <c r="J3050" i="8" s="1"/>
  <c r="G3051" i="8" s="1"/>
  <c r="H3051" i="8" l="1"/>
  <c r="J3051" i="8"/>
  <c r="G3052" i="8" s="1"/>
  <c r="H3052" i="8" l="1"/>
  <c r="J3052" i="8" s="1"/>
  <c r="G3053" i="8" s="1"/>
  <c r="H3053" i="8" l="1"/>
  <c r="J3053" i="8" s="1"/>
  <c r="G3054" i="8" s="1"/>
  <c r="H3054" i="8" l="1"/>
  <c r="J3054" i="8"/>
  <c r="G3055" i="8" s="1"/>
  <c r="H3055" i="8" l="1"/>
  <c r="J3055" i="8"/>
  <c r="G3056" i="8" s="1"/>
  <c r="H3056" i="8" l="1"/>
  <c r="J3056" i="8"/>
  <c r="G3057" i="8" s="1"/>
  <c r="H3057" i="8" l="1"/>
  <c r="J3057" i="8" s="1"/>
  <c r="G3058" i="8" s="1"/>
  <c r="H3058" i="8" l="1"/>
  <c r="J3058" i="8"/>
  <c r="G3059" i="8" s="1"/>
  <c r="H3059" i="8" l="1"/>
  <c r="J3059" i="8"/>
  <c r="G3060" i="8" s="1"/>
  <c r="H3060" i="8" l="1"/>
  <c r="J3060" i="8" s="1"/>
  <c r="G3061" i="8" s="1"/>
  <c r="H3061" i="8" l="1"/>
  <c r="J3061" i="8" s="1"/>
  <c r="G3062" i="8" s="1"/>
  <c r="H3062" i="8" l="1"/>
  <c r="J3062" i="8" s="1"/>
  <c r="G3063" i="8" s="1"/>
  <c r="H3063" i="8" l="1"/>
  <c r="J3063" i="8"/>
  <c r="G3064" i="8" s="1"/>
  <c r="H3064" i="8" l="1"/>
  <c r="J3064" i="8" s="1"/>
  <c r="G3065" i="8" s="1"/>
  <c r="H3065" i="8" l="1"/>
  <c r="J3065" i="8" s="1"/>
  <c r="G3066" i="8" s="1"/>
  <c r="H3066" i="8" l="1"/>
  <c r="J3066" i="8" s="1"/>
  <c r="G3067" i="8" s="1"/>
  <c r="H3067" i="8" l="1"/>
  <c r="J3067" i="8"/>
  <c r="G3068" i="8" s="1"/>
  <c r="H3068" i="8" l="1"/>
  <c r="J3068" i="8" s="1"/>
  <c r="G3069" i="8" s="1"/>
  <c r="H3069" i="8" l="1"/>
  <c r="J3069" i="8" s="1"/>
  <c r="G3070" i="8" s="1"/>
  <c r="H3070" i="8" l="1"/>
  <c r="J3070" i="8"/>
  <c r="G3071" i="8" s="1"/>
  <c r="H3071" i="8" l="1"/>
  <c r="J3071" i="8"/>
  <c r="G3072" i="8" s="1"/>
  <c r="H3072" i="8" l="1"/>
  <c r="J3072" i="8"/>
  <c r="G3073" i="8" s="1"/>
  <c r="H3073" i="8" l="1"/>
  <c r="J3073" i="8" s="1"/>
  <c r="G3074" i="8" s="1"/>
  <c r="H3074" i="8" l="1"/>
  <c r="J3074" i="8"/>
  <c r="G3075" i="8" s="1"/>
  <c r="H3075" i="8" l="1"/>
  <c r="J3075" i="8"/>
  <c r="G3076" i="8" s="1"/>
  <c r="H3076" i="8" l="1"/>
  <c r="J3076" i="8" s="1"/>
  <c r="G3077" i="8" s="1"/>
  <c r="H3077" i="8" l="1"/>
  <c r="J3077" i="8" s="1"/>
  <c r="G3078" i="8" s="1"/>
  <c r="H3078" i="8" l="1"/>
  <c r="J3078" i="8" s="1"/>
  <c r="G3079" i="8" s="1"/>
  <c r="H3079" i="8" l="1"/>
  <c r="J3079" i="8"/>
  <c r="G3080" i="8" s="1"/>
  <c r="H3080" i="8" l="1"/>
  <c r="J3080" i="8" s="1"/>
  <c r="G3081" i="8" s="1"/>
  <c r="H3081" i="8" l="1"/>
  <c r="J3081" i="8" s="1"/>
  <c r="G3082" i="8" s="1"/>
  <c r="H3082" i="8" l="1"/>
  <c r="J3082" i="8" s="1"/>
  <c r="G3083" i="8" s="1"/>
  <c r="H3083" i="8" l="1"/>
  <c r="J3083" i="8"/>
  <c r="G3084" i="8" s="1"/>
  <c r="H3084" i="8" l="1"/>
  <c r="J3084" i="8" s="1"/>
  <c r="G3085" i="8" s="1"/>
  <c r="H3085" i="8" l="1"/>
  <c r="J3085" i="8" s="1"/>
  <c r="G3086" i="8" s="1"/>
  <c r="H3086" i="8" l="1"/>
  <c r="J3086" i="8"/>
  <c r="G3087" i="8" s="1"/>
  <c r="H3087" i="8" l="1"/>
  <c r="J3087" i="8"/>
  <c r="G3088" i="8" s="1"/>
  <c r="H3088" i="8" l="1"/>
  <c r="J3088" i="8"/>
  <c r="G3089" i="8" s="1"/>
  <c r="H3089" i="8" l="1"/>
  <c r="J3089" i="8" s="1"/>
  <c r="G3090" i="8" s="1"/>
  <c r="H3090" i="8" l="1"/>
  <c r="J3090" i="8"/>
  <c r="G3091" i="8" s="1"/>
  <c r="H3091" i="8" l="1"/>
  <c r="J3091" i="8"/>
  <c r="G3092" i="8" s="1"/>
  <c r="H3092" i="8" l="1"/>
  <c r="J3092" i="8" s="1"/>
  <c r="G3093" i="8" s="1"/>
  <c r="H3093" i="8" l="1"/>
  <c r="J3093" i="8" s="1"/>
  <c r="G3094" i="8" s="1"/>
  <c r="H3094" i="8" l="1"/>
  <c r="J3094" i="8" s="1"/>
  <c r="G3095" i="8" s="1"/>
  <c r="H3095" i="8" l="1"/>
  <c r="J3095" i="8"/>
  <c r="G3096" i="8" s="1"/>
  <c r="H3096" i="8" l="1"/>
  <c r="J3096" i="8" s="1"/>
  <c r="G3097" i="8" s="1"/>
  <c r="H3097" i="8" l="1"/>
  <c r="J3097" i="8" s="1"/>
  <c r="G3098" i="8" s="1"/>
  <c r="H3098" i="8" l="1"/>
  <c r="J3098" i="8" s="1"/>
  <c r="G3099" i="8" s="1"/>
  <c r="H3099" i="8" l="1"/>
  <c r="J3099" i="8"/>
  <c r="G3100" i="8" s="1"/>
  <c r="H3100" i="8" l="1"/>
  <c r="J3100" i="8" s="1"/>
  <c r="G3101" i="8" s="1"/>
  <c r="H3101" i="8" l="1"/>
  <c r="J3101" i="8" s="1"/>
  <c r="G3102" i="8" s="1"/>
  <c r="H3102" i="8" l="1"/>
  <c r="J3102" i="8"/>
  <c r="G3103" i="8" s="1"/>
  <c r="H3103" i="8" l="1"/>
  <c r="J3103" i="8"/>
  <c r="G3104" i="8" s="1"/>
  <c r="H3104" i="8" l="1"/>
  <c r="J3104" i="8"/>
  <c r="G3105" i="8" s="1"/>
  <c r="H3105" i="8" l="1"/>
  <c r="J3105" i="8" s="1"/>
  <c r="G3106" i="8" s="1"/>
  <c r="H3106" i="8" l="1"/>
  <c r="J3106" i="8"/>
  <c r="G3107" i="8" s="1"/>
  <c r="H3107" i="8" l="1"/>
  <c r="J3107" i="8"/>
  <c r="G3108" i="8" s="1"/>
  <c r="H3108" i="8" l="1"/>
  <c r="J3108" i="8"/>
  <c r="G3109" i="8" s="1"/>
  <c r="H3109" i="8" l="1"/>
  <c r="J3109" i="8" s="1"/>
  <c r="G3110" i="8" s="1"/>
  <c r="H3110" i="8" l="1"/>
  <c r="J3110" i="8" s="1"/>
  <c r="G3111" i="8" s="1"/>
  <c r="H3111" i="8" l="1"/>
  <c r="J3111" i="8"/>
  <c r="G3112" i="8" s="1"/>
  <c r="H3112" i="8" l="1"/>
  <c r="J3112" i="8" s="1"/>
  <c r="G3113" i="8" s="1"/>
  <c r="H3113" i="8" l="1"/>
  <c r="J3113" i="8" s="1"/>
  <c r="G3114" i="8" s="1"/>
  <c r="H3114" i="8" l="1"/>
  <c r="J3114" i="8" s="1"/>
  <c r="G3115" i="8" s="1"/>
  <c r="H3115" i="8" l="1"/>
  <c r="J3115" i="8"/>
  <c r="G3116" i="8" s="1"/>
  <c r="H3116" i="8" l="1"/>
  <c r="J3116" i="8" s="1"/>
  <c r="G3117" i="8" s="1"/>
  <c r="H3117" i="8" l="1"/>
  <c r="J3117" i="8" s="1"/>
  <c r="G3118" i="8" s="1"/>
  <c r="H3118" i="8" l="1"/>
  <c r="J3118" i="8"/>
  <c r="G3119" i="8" s="1"/>
  <c r="H3119" i="8" l="1"/>
  <c r="J3119" i="8"/>
  <c r="G3120" i="8" s="1"/>
  <c r="H3120" i="8" l="1"/>
  <c r="J3120" i="8"/>
  <c r="G3121" i="8" s="1"/>
  <c r="H3121" i="8" l="1"/>
  <c r="J3121" i="8" s="1"/>
  <c r="G3122" i="8" s="1"/>
  <c r="H3122" i="8" l="1"/>
  <c r="J3122" i="8"/>
  <c r="G3123" i="8" s="1"/>
  <c r="H3123" i="8" l="1"/>
  <c r="J3123" i="8"/>
  <c r="G3124" i="8" s="1"/>
  <c r="H3124" i="8" l="1"/>
  <c r="J3124" i="8" s="1"/>
  <c r="G3125" i="8" s="1"/>
  <c r="H3125" i="8" l="1"/>
  <c r="J3125" i="8" s="1"/>
  <c r="G3126" i="8" s="1"/>
  <c r="H3126" i="8" l="1"/>
  <c r="J3126" i="8" s="1"/>
  <c r="G3127" i="8" s="1"/>
  <c r="H3127" i="8" l="1"/>
  <c r="J3127" i="8"/>
  <c r="G3128" i="8" s="1"/>
  <c r="H3128" i="8" l="1"/>
  <c r="J3128" i="8" s="1"/>
  <c r="G3129" i="8" s="1"/>
  <c r="H3129" i="8" l="1"/>
  <c r="J3129" i="8" s="1"/>
  <c r="G3130" i="8" s="1"/>
  <c r="H3130" i="8" l="1"/>
  <c r="J3130" i="8" s="1"/>
  <c r="G3131" i="8" s="1"/>
  <c r="H3131" i="8" l="1"/>
  <c r="J3131" i="8"/>
  <c r="G3132" i="8" s="1"/>
  <c r="H3132" i="8" l="1"/>
  <c r="J3132" i="8" s="1"/>
  <c r="G3133" i="8" s="1"/>
  <c r="H3133" i="8" l="1"/>
  <c r="J3133" i="8" s="1"/>
  <c r="G3134" i="8" s="1"/>
  <c r="H3134" i="8" l="1"/>
  <c r="J3134" i="8"/>
  <c r="G3135" i="8" s="1"/>
  <c r="H3135" i="8" l="1"/>
  <c r="J3135" i="8"/>
  <c r="G3136" i="8" s="1"/>
  <c r="H3136" i="8" l="1"/>
  <c r="J3136" i="8"/>
  <c r="G3137" i="8" s="1"/>
  <c r="H3137" i="8" l="1"/>
  <c r="J3137" i="8" s="1"/>
  <c r="G3138" i="8" s="1"/>
  <c r="H3138" i="8" l="1"/>
  <c r="J3138" i="8"/>
  <c r="G3139" i="8" s="1"/>
  <c r="H3139" i="8" l="1"/>
  <c r="J3139" i="8"/>
  <c r="G3140" i="8" s="1"/>
  <c r="H3140" i="8" l="1"/>
  <c r="J3140" i="8" s="1"/>
  <c r="G3141" i="8" s="1"/>
  <c r="H3141" i="8" l="1"/>
  <c r="J3141" i="8" s="1"/>
  <c r="G3142" i="8" s="1"/>
  <c r="H3142" i="8" l="1"/>
  <c r="J3142" i="8" s="1"/>
  <c r="G3143" i="8" s="1"/>
  <c r="H3143" i="8" l="1"/>
  <c r="J3143" i="8"/>
  <c r="G3144" i="8" s="1"/>
  <c r="H3144" i="8" l="1"/>
  <c r="J3144" i="8" s="1"/>
  <c r="G3145" i="8" s="1"/>
  <c r="H3145" i="8" l="1"/>
  <c r="J3145" i="8" s="1"/>
  <c r="G3146" i="8" s="1"/>
  <c r="H3146" i="8" l="1"/>
  <c r="J3146" i="8" s="1"/>
  <c r="G3147" i="8" s="1"/>
  <c r="H3147" i="8" l="1"/>
  <c r="J3147" i="8"/>
  <c r="G3148" i="8" s="1"/>
  <c r="H3148" i="8" l="1"/>
  <c r="J3148" i="8" s="1"/>
  <c r="G3149" i="8" s="1"/>
  <c r="H3149" i="8" l="1"/>
  <c r="J3149" i="8" s="1"/>
  <c r="G3150" i="8" s="1"/>
  <c r="H3150" i="8" l="1"/>
  <c r="J3150" i="8"/>
  <c r="G3151" i="8" s="1"/>
  <c r="H3151" i="8" l="1"/>
  <c r="J3151" i="8"/>
  <c r="G3152" i="8" s="1"/>
  <c r="H3152" i="8" l="1"/>
  <c r="J3152" i="8"/>
  <c r="G3153" i="8" s="1"/>
  <c r="H3153" i="8" l="1"/>
  <c r="J3153" i="8" s="1"/>
  <c r="G3154" i="8" s="1"/>
  <c r="H3154" i="8" l="1"/>
  <c r="J3154" i="8"/>
  <c r="G3155" i="8" s="1"/>
  <c r="H3155" i="8" l="1"/>
  <c r="J3155" i="8"/>
  <c r="G3156" i="8" s="1"/>
  <c r="H3156" i="8" l="1"/>
  <c r="J3156" i="8" s="1"/>
  <c r="G3157" i="8" s="1"/>
  <c r="H3157" i="8" l="1"/>
  <c r="J3157" i="8" s="1"/>
  <c r="G3158" i="8" s="1"/>
  <c r="H3158" i="8" l="1"/>
  <c r="J3158" i="8" s="1"/>
  <c r="G3159" i="8" s="1"/>
  <c r="H3159" i="8" l="1"/>
  <c r="J3159" i="8"/>
  <c r="G3160" i="8" s="1"/>
  <c r="H3160" i="8" l="1"/>
  <c r="J3160" i="8" s="1"/>
  <c r="G3161" i="8" s="1"/>
  <c r="H3161" i="8" l="1"/>
  <c r="J3161" i="8" s="1"/>
  <c r="G3162" i="8" s="1"/>
  <c r="H3162" i="8" l="1"/>
  <c r="J3162" i="8" s="1"/>
  <c r="G3163" i="8" s="1"/>
  <c r="H3163" i="8" l="1"/>
  <c r="J3163" i="8"/>
  <c r="G3164" i="8" s="1"/>
  <c r="H3164" i="8" l="1"/>
  <c r="J3164" i="8" s="1"/>
  <c r="G3165" i="8" s="1"/>
  <c r="H3165" i="8" l="1"/>
  <c r="J3165" i="8" s="1"/>
  <c r="G3166" i="8" s="1"/>
  <c r="H3166" i="8" l="1"/>
  <c r="J3166" i="8"/>
  <c r="G3167" i="8" s="1"/>
  <c r="H3167" i="8" l="1"/>
  <c r="J3167" i="8"/>
  <c r="G3168" i="8" s="1"/>
  <c r="H3168" i="8" l="1"/>
  <c r="J3168" i="8"/>
  <c r="G3169" i="8" s="1"/>
  <c r="H3169" i="8" l="1"/>
  <c r="J3169" i="8" s="1"/>
  <c r="G3170" i="8" s="1"/>
  <c r="H3170" i="8" l="1"/>
  <c r="J3170" i="8"/>
  <c r="G3171" i="8" s="1"/>
  <c r="H3171" i="8" l="1"/>
  <c r="J3171" i="8"/>
  <c r="G3172" i="8" s="1"/>
  <c r="H3172" i="8" l="1"/>
  <c r="J3172" i="8" s="1"/>
  <c r="G3173" i="8" s="1"/>
  <c r="H3173" i="8" l="1"/>
  <c r="J3173" i="8" s="1"/>
  <c r="G3174" i="8" s="1"/>
  <c r="H3174" i="8" l="1"/>
  <c r="J3174" i="8" s="1"/>
  <c r="G3175" i="8" s="1"/>
  <c r="H3175" i="8" l="1"/>
  <c r="J3175" i="8"/>
  <c r="G3176" i="8" s="1"/>
  <c r="H3176" i="8" l="1"/>
  <c r="J3176" i="8" s="1"/>
  <c r="G3177" i="8" s="1"/>
  <c r="H3177" i="8" l="1"/>
  <c r="J3177" i="8" s="1"/>
  <c r="G3178" i="8" s="1"/>
  <c r="H3178" i="8" l="1"/>
  <c r="J3178" i="8" s="1"/>
  <c r="G3179" i="8" s="1"/>
  <c r="H3179" i="8" l="1"/>
  <c r="J3179" i="8"/>
  <c r="G3180" i="8" s="1"/>
  <c r="H3180" i="8" l="1"/>
  <c r="J3180" i="8" s="1"/>
  <c r="G3181" i="8" s="1"/>
  <c r="H3181" i="8" l="1"/>
  <c r="J3181" i="8" s="1"/>
  <c r="G3182" i="8" s="1"/>
  <c r="H3182" i="8" l="1"/>
  <c r="J3182" i="8"/>
  <c r="G3183" i="8" s="1"/>
  <c r="H3183" i="8" l="1"/>
  <c r="J3183" i="8"/>
  <c r="G3184" i="8" s="1"/>
  <c r="H3184" i="8" l="1"/>
  <c r="J3184" i="8"/>
  <c r="G3185" i="8" s="1"/>
  <c r="H3185" i="8" l="1"/>
  <c r="J3185" i="8" s="1"/>
  <c r="G3186" i="8" s="1"/>
  <c r="H3186" i="8" l="1"/>
  <c r="J3186" i="8"/>
  <c r="G3187" i="8" s="1"/>
  <c r="H3187" i="8" l="1"/>
  <c r="J3187" i="8"/>
  <c r="G3188" i="8" s="1"/>
  <c r="H3188" i="8" l="1"/>
  <c r="J3188" i="8" s="1"/>
  <c r="G3189" i="8" s="1"/>
  <c r="H3189" i="8" l="1"/>
  <c r="J3189" i="8" s="1"/>
  <c r="G3190" i="8" s="1"/>
  <c r="H3190" i="8" l="1"/>
  <c r="J3190" i="8" s="1"/>
  <c r="G3191" i="8" s="1"/>
  <c r="H3191" i="8" l="1"/>
  <c r="J3191" i="8"/>
  <c r="G3192" i="8" s="1"/>
  <c r="H3192" i="8" l="1"/>
  <c r="J3192" i="8" s="1"/>
  <c r="G3193" i="8" s="1"/>
  <c r="H3193" i="8" l="1"/>
  <c r="J3193" i="8" s="1"/>
  <c r="G3194" i="8" s="1"/>
  <c r="H3194" i="8" l="1"/>
  <c r="J3194" i="8" s="1"/>
  <c r="G3195" i="8" s="1"/>
  <c r="H3195" i="8" l="1"/>
  <c r="J3195" i="8"/>
  <c r="G3196" i="8" s="1"/>
  <c r="H3196" i="8" l="1"/>
  <c r="J3196" i="8" s="1"/>
  <c r="G3197" i="8" s="1"/>
  <c r="H3197" i="8" l="1"/>
  <c r="J3197" i="8" s="1"/>
  <c r="G3198" i="8" s="1"/>
  <c r="H3198" i="8" l="1"/>
  <c r="J3198" i="8"/>
  <c r="G3199" i="8" s="1"/>
  <c r="H3199" i="8" l="1"/>
  <c r="J3199" i="8"/>
  <c r="G3200" i="8" s="1"/>
  <c r="H3200" i="8" l="1"/>
  <c r="J3200" i="8"/>
  <c r="G3201" i="8" s="1"/>
  <c r="H3201" i="8" l="1"/>
  <c r="J3201" i="8" s="1"/>
  <c r="G3202" i="8" s="1"/>
  <c r="H3202" i="8" l="1"/>
  <c r="J3202" i="8"/>
  <c r="G3203" i="8" s="1"/>
  <c r="H3203" i="8" l="1"/>
  <c r="J3203" i="8"/>
  <c r="G3204" i="8" s="1"/>
  <c r="H3204" i="8" l="1"/>
  <c r="J3204" i="8" s="1"/>
  <c r="G3205" i="8" s="1"/>
  <c r="H3205" i="8" l="1"/>
  <c r="J3205" i="8" s="1"/>
  <c r="G3206" i="8" s="1"/>
  <c r="H3206" i="8" l="1"/>
  <c r="J3206" i="8" s="1"/>
  <c r="G3207" i="8" s="1"/>
  <c r="H3207" i="8" l="1"/>
  <c r="J3207" i="8"/>
  <c r="G3208" i="8" s="1"/>
  <c r="H3208" i="8" l="1"/>
  <c r="J3208" i="8" s="1"/>
  <c r="G3209" i="8" s="1"/>
  <c r="H3209" i="8" l="1"/>
  <c r="J3209" i="8" s="1"/>
  <c r="G3210" i="8" s="1"/>
  <c r="H3210" i="8" l="1"/>
  <c r="J3210" i="8" s="1"/>
  <c r="G3211" i="8" s="1"/>
  <c r="H3211" i="8" l="1"/>
  <c r="J3211" i="8"/>
  <c r="G3212" i="8" s="1"/>
  <c r="H3212" i="8" l="1"/>
  <c r="J3212" i="8" s="1"/>
  <c r="G3213" i="8" s="1"/>
  <c r="H3213" i="8" l="1"/>
  <c r="J3213" i="8" s="1"/>
  <c r="G3214" i="8" s="1"/>
  <c r="H3214" i="8" l="1"/>
  <c r="J3214" i="8"/>
  <c r="G3215" i="8" s="1"/>
  <c r="H3215" i="8" l="1"/>
  <c r="J3215" i="8"/>
  <c r="G3216" i="8" s="1"/>
  <c r="H3216" i="8" l="1"/>
  <c r="J3216" i="8"/>
  <c r="G3217" i="8" s="1"/>
  <c r="H3217" i="8" l="1"/>
  <c r="J3217" i="8" s="1"/>
  <c r="G3218" i="8" s="1"/>
  <c r="H3218" i="8" l="1"/>
  <c r="J3218" i="8"/>
  <c r="G3219" i="8" s="1"/>
  <c r="H3219" i="8" l="1"/>
  <c r="J3219" i="8"/>
  <c r="G3220" i="8" s="1"/>
  <c r="H3220" i="8" l="1"/>
  <c r="J3220" i="8" s="1"/>
  <c r="G3221" i="8" s="1"/>
  <c r="H3221" i="8" l="1"/>
  <c r="J3221" i="8" s="1"/>
  <c r="G3222" i="8" s="1"/>
  <c r="H3222" i="8" l="1"/>
  <c r="J3222" i="8" s="1"/>
  <c r="G3223" i="8" s="1"/>
  <c r="H3223" i="8" l="1"/>
  <c r="J3223" i="8"/>
  <c r="G3224" i="8" s="1"/>
  <c r="H3224" i="8" l="1"/>
  <c r="J3224" i="8" s="1"/>
  <c r="G3225" i="8" s="1"/>
  <c r="H3225" i="8" l="1"/>
  <c r="J3225" i="8" s="1"/>
  <c r="G3226" i="8" s="1"/>
  <c r="H3226" i="8" l="1"/>
  <c r="J3226" i="8" s="1"/>
  <c r="G3227" i="8" s="1"/>
  <c r="H3227" i="8" l="1"/>
  <c r="J3227" i="8"/>
  <c r="G3228" i="8" s="1"/>
  <c r="H3228" i="8" l="1"/>
  <c r="J3228" i="8" s="1"/>
  <c r="G3229" i="8" s="1"/>
  <c r="H3229" i="8" l="1"/>
  <c r="J3229" i="8" s="1"/>
  <c r="G3230" i="8" s="1"/>
  <c r="H3230" i="8" l="1"/>
  <c r="J3230" i="8"/>
  <c r="G3231" i="8" s="1"/>
  <c r="H3231" i="8" l="1"/>
  <c r="J3231" i="8"/>
  <c r="G3232" i="8" s="1"/>
  <c r="H3232" i="8" l="1"/>
  <c r="J3232" i="8"/>
  <c r="G3233" i="8" s="1"/>
  <c r="H3233" i="8" l="1"/>
  <c r="J3233" i="8" s="1"/>
  <c r="G3234" i="8" s="1"/>
  <c r="H3234" i="8" l="1"/>
  <c r="J3234" i="8"/>
  <c r="G3235" i="8" s="1"/>
  <c r="H3235" i="8" l="1"/>
  <c r="J3235" i="8"/>
  <c r="G3236" i="8" s="1"/>
  <c r="H3236" i="8" l="1"/>
  <c r="J3236" i="8"/>
  <c r="G3237" i="8" s="1"/>
  <c r="H3237" i="8" l="1"/>
  <c r="J3237" i="8" s="1"/>
  <c r="G3238" i="8" s="1"/>
  <c r="H3238" i="8" l="1"/>
  <c r="J3238" i="8" s="1"/>
  <c r="G3239" i="8" s="1"/>
  <c r="H3239" i="8" l="1"/>
  <c r="J3239" i="8"/>
  <c r="G3240" i="8" s="1"/>
  <c r="H3240" i="8" l="1"/>
  <c r="J3240" i="8" s="1"/>
  <c r="G3241" i="8" s="1"/>
  <c r="H3241" i="8" l="1"/>
  <c r="J3241" i="8" s="1"/>
  <c r="G3242" i="8" s="1"/>
  <c r="H3242" i="8" l="1"/>
  <c r="J3242" i="8" s="1"/>
  <c r="G3243" i="8" s="1"/>
  <c r="H3243" i="8" l="1"/>
  <c r="J3243" i="8"/>
  <c r="G3244" i="8" s="1"/>
  <c r="H3244" i="8" l="1"/>
  <c r="J3244" i="8" s="1"/>
  <c r="G3245" i="8" s="1"/>
  <c r="H3245" i="8" l="1"/>
  <c r="J3245" i="8" s="1"/>
  <c r="G3246" i="8" s="1"/>
  <c r="H3246" i="8" l="1"/>
  <c r="J3246" i="8"/>
  <c r="G3247" i="8" s="1"/>
  <c r="H3247" i="8" l="1"/>
  <c r="J3247" i="8"/>
  <c r="G3248" i="8" s="1"/>
  <c r="H3248" i="8" l="1"/>
  <c r="J3248" i="8"/>
  <c r="G3249" i="8" s="1"/>
  <c r="H3249" i="8" l="1"/>
  <c r="J3249" i="8" s="1"/>
  <c r="G3250" i="8" s="1"/>
  <c r="H3250" i="8" l="1"/>
  <c r="J3250" i="8"/>
  <c r="G3251" i="8" s="1"/>
  <c r="H3251" i="8" l="1"/>
  <c r="J3251" i="8"/>
  <c r="G3252" i="8" s="1"/>
  <c r="H3252" i="8" l="1"/>
  <c r="J3252" i="8" s="1"/>
  <c r="G3253" i="8" s="1"/>
  <c r="H3253" i="8" l="1"/>
  <c r="J3253" i="8" s="1"/>
  <c r="G3254" i="8" s="1"/>
  <c r="H3254" i="8" l="1"/>
  <c r="J3254" i="8" s="1"/>
  <c r="G3255" i="8" s="1"/>
  <c r="H3255" i="8" l="1"/>
  <c r="J3255" i="8"/>
  <c r="G3256" i="8" s="1"/>
  <c r="H3256" i="8" l="1"/>
  <c r="J3256" i="8" s="1"/>
  <c r="G3257" i="8" s="1"/>
  <c r="H3257" i="8" l="1"/>
  <c r="J3257" i="8" s="1"/>
  <c r="G3258" i="8" s="1"/>
  <c r="H3258" i="8" l="1"/>
  <c r="J3258" i="8" s="1"/>
  <c r="G3259" i="8" s="1"/>
  <c r="H3259" i="8" l="1"/>
  <c r="J3259" i="8"/>
  <c r="G3260" i="8" s="1"/>
  <c r="H3260" i="8" l="1"/>
  <c r="J3260" i="8" s="1"/>
  <c r="G3261" i="8" s="1"/>
  <c r="H3261" i="8" l="1"/>
  <c r="J3261" i="8" s="1"/>
  <c r="G3262" i="8" s="1"/>
  <c r="H3262" i="8" l="1"/>
  <c r="J3262" i="8"/>
  <c r="G3263" i="8" s="1"/>
  <c r="H3263" i="8" l="1"/>
  <c r="J3263" i="8"/>
  <c r="G3264" i="8" s="1"/>
  <c r="H3264" i="8" l="1"/>
  <c r="J3264" i="8"/>
  <c r="G3265" i="8" s="1"/>
  <c r="H3265" i="8" l="1"/>
  <c r="J3265" i="8" s="1"/>
  <c r="G3266" i="8" s="1"/>
  <c r="H3266" i="8" l="1"/>
  <c r="J3266" i="8"/>
  <c r="G3267" i="8" s="1"/>
  <c r="H3267" i="8" l="1"/>
  <c r="J3267" i="8"/>
  <c r="G3268" i="8" s="1"/>
  <c r="H3268" i="8" l="1"/>
  <c r="J3268" i="8" s="1"/>
  <c r="G3269" i="8" s="1"/>
  <c r="H3269" i="8" l="1"/>
  <c r="J3269" i="8" s="1"/>
  <c r="G3270" i="8" s="1"/>
  <c r="H3270" i="8" l="1"/>
  <c r="J3270" i="8" s="1"/>
  <c r="G3271" i="8" s="1"/>
  <c r="H3271" i="8" l="1"/>
  <c r="J3271" i="8"/>
  <c r="G3272" i="8" s="1"/>
  <c r="H3272" i="8" l="1"/>
  <c r="J3272" i="8" s="1"/>
  <c r="G3273" i="8" s="1"/>
  <c r="H3273" i="8" l="1"/>
  <c r="J3273" i="8" s="1"/>
  <c r="G3274" i="8" s="1"/>
  <c r="H3274" i="8" l="1"/>
  <c r="J3274" i="8" s="1"/>
  <c r="G3275" i="8" s="1"/>
  <c r="H3275" i="8" l="1"/>
  <c r="J3275" i="8"/>
  <c r="G3276" i="8" s="1"/>
  <c r="H3276" i="8" l="1"/>
  <c r="J3276" i="8" s="1"/>
  <c r="G3277" i="8" s="1"/>
  <c r="H3277" i="8" l="1"/>
  <c r="J3277" i="8" s="1"/>
  <c r="G3278" i="8" s="1"/>
  <c r="H3278" i="8" l="1"/>
  <c r="J3278" i="8"/>
  <c r="G3279" i="8" s="1"/>
  <c r="H3279" i="8" l="1"/>
  <c r="J3279" i="8"/>
  <c r="G3280" i="8" s="1"/>
  <c r="H3280" i="8" l="1"/>
  <c r="J3280" i="8"/>
  <c r="G3281" i="8" s="1"/>
  <c r="H3281" i="8" l="1"/>
  <c r="J3281" i="8" s="1"/>
  <c r="G3282" i="8" s="1"/>
  <c r="H3282" i="8" l="1"/>
  <c r="J3282" i="8"/>
  <c r="G3283" i="8" s="1"/>
  <c r="H3283" i="8" l="1"/>
  <c r="J3283" i="8"/>
  <c r="G3284" i="8" s="1"/>
  <c r="H3284" i="8" l="1"/>
  <c r="J3284" i="8" s="1"/>
  <c r="G3285" i="8" s="1"/>
  <c r="H3285" i="8" l="1"/>
  <c r="J3285" i="8" s="1"/>
  <c r="G3286" i="8" s="1"/>
  <c r="H3286" i="8" l="1"/>
  <c r="J3286" i="8" s="1"/>
  <c r="G3287" i="8" s="1"/>
  <c r="H3287" i="8" l="1"/>
  <c r="J3287" i="8"/>
  <c r="G3288" i="8" s="1"/>
  <c r="H3288" i="8" l="1"/>
  <c r="J3288" i="8" s="1"/>
  <c r="G3289" i="8" s="1"/>
  <c r="H3289" i="8" l="1"/>
  <c r="J3289" i="8" s="1"/>
  <c r="G3290" i="8" s="1"/>
  <c r="H3290" i="8" l="1"/>
  <c r="J3290" i="8" s="1"/>
  <c r="G3291" i="8" s="1"/>
  <c r="H3291" i="8" l="1"/>
  <c r="J3291" i="8"/>
  <c r="G3292" i="8" s="1"/>
  <c r="H3292" i="8" l="1"/>
  <c r="J3292" i="8" s="1"/>
  <c r="G3293" i="8" s="1"/>
  <c r="H3293" i="8" l="1"/>
  <c r="J3293" i="8" s="1"/>
  <c r="G3294" i="8" s="1"/>
  <c r="H3294" i="8" l="1"/>
  <c r="J3294" i="8"/>
  <c r="G3295" i="8" s="1"/>
  <c r="H3295" i="8" l="1"/>
  <c r="J3295" i="8"/>
  <c r="G3296" i="8" s="1"/>
  <c r="H3296" i="8" l="1"/>
  <c r="J3296" i="8"/>
  <c r="G3297" i="8" s="1"/>
  <c r="H3297" i="8" l="1"/>
  <c r="J3297" i="8" s="1"/>
  <c r="G3298" i="8" s="1"/>
  <c r="H3298" i="8" l="1"/>
  <c r="J3298" i="8"/>
  <c r="G3299" i="8" s="1"/>
  <c r="H3299" i="8" l="1"/>
  <c r="J3299" i="8"/>
  <c r="G3300" i="8" s="1"/>
  <c r="H3300" i="8" l="1"/>
  <c r="J3300" i="8" s="1"/>
  <c r="G3301" i="8" s="1"/>
  <c r="H3301" i="8" l="1"/>
  <c r="J3301" i="8" s="1"/>
  <c r="G3302" i="8" s="1"/>
  <c r="H3302" i="8" l="1"/>
  <c r="J3302" i="8" s="1"/>
  <c r="G3303" i="8" s="1"/>
  <c r="H3303" i="8" l="1"/>
  <c r="J3303" i="8"/>
  <c r="G3304" i="8" s="1"/>
  <c r="H3304" i="8" l="1"/>
  <c r="J3304" i="8" s="1"/>
  <c r="G3305" i="8" s="1"/>
  <c r="H3305" i="8" l="1"/>
  <c r="J3305" i="8" s="1"/>
  <c r="G3306" i="8" s="1"/>
  <c r="H3306" i="8" l="1"/>
  <c r="J3306" i="8" s="1"/>
  <c r="G3307" i="8" s="1"/>
  <c r="H3307" i="8" l="1"/>
  <c r="J3307" i="8"/>
  <c r="G3308" i="8" s="1"/>
  <c r="H3308" i="8" l="1"/>
  <c r="J3308" i="8" s="1"/>
  <c r="G3309" i="8" s="1"/>
  <c r="H3309" i="8" l="1"/>
  <c r="J3309" i="8" s="1"/>
  <c r="G3310" i="8" s="1"/>
  <c r="H3310" i="8" l="1"/>
  <c r="J3310" i="8"/>
  <c r="G3311" i="8" s="1"/>
  <c r="H3311" i="8" l="1"/>
  <c r="J3311" i="8"/>
  <c r="G3312" i="8" s="1"/>
  <c r="H3312" i="8" l="1"/>
  <c r="J3312" i="8"/>
  <c r="G3313" i="8" s="1"/>
  <c r="H3313" i="8" l="1"/>
  <c r="J3313" i="8" s="1"/>
  <c r="G3314" i="8" s="1"/>
  <c r="H3314" i="8" l="1"/>
  <c r="J3314" i="8"/>
  <c r="G3315" i="8" s="1"/>
  <c r="H3315" i="8" l="1"/>
  <c r="J3315" i="8"/>
  <c r="G3316" i="8" s="1"/>
  <c r="H3316" i="8" l="1"/>
  <c r="J3316" i="8" s="1"/>
  <c r="G3317" i="8" s="1"/>
  <c r="H3317" i="8" l="1"/>
  <c r="J3317" i="8" s="1"/>
  <c r="G3318" i="8" s="1"/>
  <c r="H3318" i="8" l="1"/>
  <c r="J3318" i="8" s="1"/>
  <c r="G3319" i="8" s="1"/>
  <c r="H3319" i="8" l="1"/>
  <c r="J3319" i="8"/>
  <c r="G3320" i="8" s="1"/>
  <c r="H3320" i="8" l="1"/>
  <c r="J3320" i="8" s="1"/>
  <c r="G3321" i="8" s="1"/>
  <c r="H3321" i="8" l="1"/>
  <c r="J3321" i="8" s="1"/>
  <c r="G3322" i="8" s="1"/>
  <c r="H3322" i="8" l="1"/>
  <c r="J3322" i="8" s="1"/>
  <c r="G3323" i="8" s="1"/>
  <c r="H3323" i="8" l="1"/>
  <c r="J3323" i="8"/>
  <c r="G3324" i="8" s="1"/>
  <c r="H3324" i="8" l="1"/>
  <c r="J3324" i="8" s="1"/>
  <c r="G3325" i="8" s="1"/>
  <c r="H3325" i="8" l="1"/>
  <c r="J3325" i="8" s="1"/>
  <c r="G3326" i="8" s="1"/>
  <c r="H3326" i="8" l="1"/>
  <c r="J3326" i="8"/>
  <c r="G3327" i="8" s="1"/>
  <c r="H3327" i="8" l="1"/>
  <c r="J3327" i="8"/>
  <c r="G3328" i="8" s="1"/>
  <c r="H3328" i="8" l="1"/>
  <c r="J3328" i="8"/>
  <c r="G3329" i="8" s="1"/>
  <c r="H3329" i="8" l="1"/>
  <c r="J3329" i="8" s="1"/>
  <c r="G3330" i="8" s="1"/>
  <c r="H3330" i="8" l="1"/>
  <c r="J3330" i="8"/>
  <c r="G3331" i="8" s="1"/>
  <c r="H3331" i="8" l="1"/>
  <c r="J3331" i="8"/>
  <c r="G3332" i="8" s="1"/>
  <c r="H3332" i="8" l="1"/>
  <c r="J3332" i="8" s="1"/>
  <c r="G3333" i="8" s="1"/>
  <c r="H3333" i="8" l="1"/>
  <c r="J3333" i="8" s="1"/>
  <c r="G3334" i="8" s="1"/>
  <c r="H3334" i="8" l="1"/>
  <c r="J3334" i="8" s="1"/>
  <c r="G3335" i="8" s="1"/>
  <c r="H3335" i="8" l="1"/>
  <c r="J3335" i="8"/>
  <c r="G3336" i="8" s="1"/>
  <c r="H3336" i="8" l="1"/>
  <c r="J3336" i="8" s="1"/>
  <c r="G3337" i="8" s="1"/>
  <c r="H3337" i="8" l="1"/>
  <c r="J3337" i="8" s="1"/>
  <c r="G3338" i="8" s="1"/>
  <c r="H3338" i="8" l="1"/>
  <c r="J3338" i="8" s="1"/>
  <c r="G3339" i="8" s="1"/>
  <c r="H3339" i="8" l="1"/>
  <c r="J3339" i="8"/>
  <c r="G3340" i="8" s="1"/>
  <c r="H3340" i="8" l="1"/>
  <c r="J3340" i="8" s="1"/>
  <c r="G3341" i="8" s="1"/>
  <c r="H3341" i="8" l="1"/>
  <c r="J3341" i="8" s="1"/>
  <c r="G3342" i="8" s="1"/>
  <c r="H3342" i="8" l="1"/>
  <c r="J3342" i="8"/>
  <c r="G3343" i="8" s="1"/>
  <c r="H3343" i="8" l="1"/>
  <c r="J3343" i="8"/>
  <c r="G3344" i="8" s="1"/>
  <c r="H3344" i="8" l="1"/>
  <c r="J3344" i="8"/>
  <c r="G3345" i="8" s="1"/>
  <c r="H3345" i="8" l="1"/>
  <c r="J3345" i="8" s="1"/>
  <c r="G3346" i="8" s="1"/>
  <c r="H3346" i="8" l="1"/>
  <c r="J3346" i="8"/>
  <c r="G3347" i="8" s="1"/>
  <c r="H3347" i="8" l="1"/>
  <c r="J3347" i="8"/>
  <c r="G3348" i="8" s="1"/>
  <c r="H3348" i="8" l="1"/>
  <c r="J3348" i="8" s="1"/>
  <c r="G3349" i="8" s="1"/>
  <c r="H3349" i="8" l="1"/>
  <c r="J3349" i="8" s="1"/>
  <c r="G3350" i="8" s="1"/>
  <c r="H3350" i="8" l="1"/>
  <c r="J3350" i="8" s="1"/>
  <c r="G3351" i="8" s="1"/>
  <c r="H3351" i="8" l="1"/>
  <c r="J3351" i="8"/>
  <c r="G3352" i="8" s="1"/>
  <c r="H3352" i="8" l="1"/>
  <c r="J3352" i="8" s="1"/>
  <c r="G3353" i="8" s="1"/>
  <c r="H3353" i="8" l="1"/>
  <c r="J3353" i="8" s="1"/>
  <c r="G3354" i="8" s="1"/>
  <c r="H3354" i="8" l="1"/>
  <c r="J3354" i="8" s="1"/>
  <c r="G3355" i="8" s="1"/>
  <c r="H3355" i="8" l="1"/>
  <c r="J3355" i="8"/>
  <c r="G3356" i="8" s="1"/>
  <c r="H3356" i="8" l="1"/>
  <c r="J3356" i="8" s="1"/>
  <c r="G3357" i="8" s="1"/>
  <c r="H3357" i="8" l="1"/>
  <c r="J3357" i="8" s="1"/>
  <c r="G3358" i="8" s="1"/>
  <c r="H3358" i="8" l="1"/>
  <c r="J3358" i="8"/>
  <c r="G3359" i="8" s="1"/>
  <c r="H3359" i="8" l="1"/>
  <c r="J3359" i="8"/>
  <c r="G3360" i="8" s="1"/>
  <c r="H3360" i="8" l="1"/>
  <c r="J3360" i="8"/>
  <c r="G3361" i="8" s="1"/>
  <c r="H3361" i="8" l="1"/>
  <c r="J3361" i="8" s="1"/>
  <c r="G3362" i="8" s="1"/>
  <c r="H3362" i="8" l="1"/>
  <c r="J3362" i="8"/>
  <c r="G3363" i="8" s="1"/>
  <c r="H3363" i="8" l="1"/>
  <c r="J3363" i="8"/>
  <c r="G3364" i="8" s="1"/>
  <c r="H3364" i="8" l="1"/>
  <c r="J3364" i="8"/>
  <c r="G3365" i="8" s="1"/>
  <c r="H3365" i="8" l="1"/>
  <c r="J3365" i="8" s="1"/>
  <c r="G3366" i="8" s="1"/>
  <c r="H3366" i="8" l="1"/>
  <c r="J3366" i="8" s="1"/>
  <c r="G3367" i="8" s="1"/>
  <c r="H3367" i="8" l="1"/>
  <c r="J3367" i="8"/>
  <c r="G3368" i="8" s="1"/>
  <c r="H3368" i="8" l="1"/>
  <c r="J3368" i="8" s="1"/>
  <c r="G3369" i="8" s="1"/>
  <c r="H3369" i="8" l="1"/>
  <c r="J3369" i="8" s="1"/>
  <c r="G3370" i="8" s="1"/>
  <c r="H3370" i="8" l="1"/>
  <c r="J3370" i="8" s="1"/>
  <c r="G3371" i="8" s="1"/>
  <c r="H3371" i="8" l="1"/>
  <c r="J3371" i="8"/>
  <c r="G3372" i="8" s="1"/>
  <c r="H3372" i="8" l="1"/>
  <c r="J3372" i="8" s="1"/>
  <c r="G3373" i="8" s="1"/>
  <c r="H3373" i="8" l="1"/>
  <c r="J3373" i="8" s="1"/>
  <c r="G3374" i="8" s="1"/>
  <c r="H3374" i="8" l="1"/>
  <c r="J3374" i="8"/>
  <c r="G3375" i="8" s="1"/>
  <c r="H3375" i="8" l="1"/>
  <c r="J3375" i="8"/>
  <c r="G3376" i="8" s="1"/>
  <c r="H3376" i="8" l="1"/>
  <c r="J3376" i="8"/>
  <c r="G3377" i="8" s="1"/>
  <c r="H3377" i="8" l="1"/>
  <c r="J3377" i="8" s="1"/>
  <c r="G3378" i="8" s="1"/>
  <c r="H3378" i="8" l="1"/>
  <c r="J3378" i="8"/>
  <c r="G3379" i="8" s="1"/>
  <c r="H3379" i="8" l="1"/>
  <c r="J3379" i="8"/>
  <c r="G3380" i="8" s="1"/>
  <c r="H3380" i="8" l="1"/>
  <c r="J3380" i="8" s="1"/>
  <c r="G3381" i="8" s="1"/>
  <c r="H3381" i="8" l="1"/>
  <c r="J3381" i="8" s="1"/>
  <c r="G3382" i="8" s="1"/>
  <c r="H3382" i="8" l="1"/>
  <c r="J3382" i="8" s="1"/>
  <c r="G3383" i="8" s="1"/>
  <c r="H3383" i="8" l="1"/>
  <c r="J3383" i="8"/>
  <c r="G3384" i="8" s="1"/>
  <c r="H3384" i="8" l="1"/>
  <c r="J3384" i="8" s="1"/>
  <c r="G3385" i="8" s="1"/>
  <c r="H3385" i="8" l="1"/>
  <c r="J3385" i="8" s="1"/>
  <c r="G3386" i="8" s="1"/>
  <c r="H3386" i="8" l="1"/>
  <c r="J3386" i="8" s="1"/>
  <c r="G3387" i="8" s="1"/>
  <c r="H3387" i="8" l="1"/>
  <c r="J3387" i="8"/>
  <c r="G3388" i="8" s="1"/>
  <c r="H3388" i="8" l="1"/>
  <c r="J3388" i="8" s="1"/>
  <c r="G3389" i="8" s="1"/>
  <c r="H3389" i="8" l="1"/>
  <c r="J3389" i="8" s="1"/>
  <c r="G3390" i="8" s="1"/>
  <c r="H3390" i="8" l="1"/>
  <c r="J3390" i="8"/>
  <c r="G3391" i="8" s="1"/>
  <c r="H3391" i="8" l="1"/>
  <c r="J3391" i="8"/>
  <c r="G3392" i="8" s="1"/>
  <c r="H3392" i="8" l="1"/>
  <c r="J3392" i="8"/>
  <c r="G3393" i="8" s="1"/>
  <c r="H3393" i="8" l="1"/>
  <c r="J3393" i="8" s="1"/>
  <c r="G3394" i="8" s="1"/>
  <c r="H3394" i="8" l="1"/>
  <c r="J3394" i="8"/>
  <c r="G3395" i="8" s="1"/>
  <c r="H3395" i="8" l="1"/>
  <c r="J3395" i="8"/>
  <c r="G3396" i="8" s="1"/>
  <c r="H3396" i="8" l="1"/>
  <c r="J3396" i="8" s="1"/>
  <c r="G3397" i="8" s="1"/>
  <c r="H3397" i="8" l="1"/>
  <c r="J3397" i="8" s="1"/>
  <c r="G3398" i="8" s="1"/>
  <c r="H3398" i="8" l="1"/>
  <c r="J3398" i="8" s="1"/>
  <c r="G3399" i="8" s="1"/>
  <c r="H3399" i="8" l="1"/>
  <c r="J3399" i="8"/>
  <c r="G3400" i="8" s="1"/>
  <c r="H3400" i="8" l="1"/>
  <c r="J3400" i="8" s="1"/>
  <c r="G3401" i="8" s="1"/>
  <c r="H3401" i="8" l="1"/>
  <c r="J3401" i="8" s="1"/>
  <c r="G3402" i="8" s="1"/>
  <c r="H3402" i="8" l="1"/>
  <c r="J3402" i="8" s="1"/>
  <c r="G3403" i="8" s="1"/>
  <c r="H3403" i="8" l="1"/>
  <c r="J3403" i="8"/>
  <c r="G3404" i="8" s="1"/>
  <c r="H3404" i="8" l="1"/>
  <c r="J3404" i="8" s="1"/>
  <c r="G3405" i="8" s="1"/>
  <c r="H3405" i="8" l="1"/>
  <c r="J3405" i="8" s="1"/>
  <c r="G3406" i="8" s="1"/>
  <c r="H3406" i="8" l="1"/>
  <c r="J3406" i="8"/>
  <c r="G3407" i="8" s="1"/>
  <c r="H3407" i="8" l="1"/>
  <c r="J3407" i="8"/>
  <c r="G3408" i="8" s="1"/>
  <c r="H3408" i="8" l="1"/>
  <c r="J3408" i="8"/>
  <c r="G3409" i="8" s="1"/>
  <c r="H3409" i="8" l="1"/>
  <c r="J3409" i="8" s="1"/>
  <c r="G3410" i="8" s="1"/>
  <c r="H3410" i="8" l="1"/>
  <c r="J3410" i="8"/>
  <c r="G3411" i="8" s="1"/>
  <c r="H3411" i="8" l="1"/>
  <c r="J3411" i="8"/>
  <c r="G3412" i="8" s="1"/>
  <c r="H3412" i="8" l="1"/>
  <c r="J3412" i="8" s="1"/>
  <c r="G3413" i="8" s="1"/>
  <c r="H3413" i="8" l="1"/>
  <c r="J3413" i="8" s="1"/>
  <c r="G3414" i="8" s="1"/>
  <c r="H3414" i="8" l="1"/>
  <c r="J3414" i="8" s="1"/>
  <c r="G3415" i="8" s="1"/>
  <c r="H3415" i="8" l="1"/>
  <c r="J3415" i="8"/>
  <c r="G3416" i="8" s="1"/>
  <c r="H3416" i="8" l="1"/>
  <c r="J3416" i="8" s="1"/>
  <c r="G3417" i="8" s="1"/>
  <c r="H3417" i="8" l="1"/>
  <c r="J3417" i="8" s="1"/>
  <c r="G3418" i="8" s="1"/>
  <c r="H3418" i="8" l="1"/>
  <c r="J3418" i="8" s="1"/>
  <c r="G3419" i="8" s="1"/>
  <c r="H3419" i="8" l="1"/>
  <c r="J3419" i="8"/>
  <c r="G3420" i="8" s="1"/>
  <c r="H3420" i="8" l="1"/>
  <c r="J3420" i="8" s="1"/>
  <c r="G3421" i="8" s="1"/>
  <c r="H3421" i="8" l="1"/>
  <c r="J3421" i="8" s="1"/>
  <c r="G3422" i="8" s="1"/>
  <c r="H3422" i="8" l="1"/>
  <c r="J3422" i="8"/>
  <c r="G3423" i="8" s="1"/>
  <c r="H3423" i="8" l="1"/>
  <c r="J3423" i="8"/>
  <c r="G3424" i="8" s="1"/>
  <c r="H3424" i="8" l="1"/>
  <c r="J3424" i="8"/>
  <c r="G3425" i="8" s="1"/>
  <c r="H3425" i="8" l="1"/>
  <c r="J3425" i="8" s="1"/>
  <c r="G3426" i="8" s="1"/>
  <c r="H3426" i="8" l="1"/>
  <c r="J3426" i="8"/>
  <c r="G3427" i="8" s="1"/>
  <c r="H3427" i="8" l="1"/>
  <c r="J3427" i="8"/>
  <c r="G3428" i="8" s="1"/>
  <c r="H3428" i="8" l="1"/>
  <c r="J3428" i="8"/>
  <c r="G3429" i="8" s="1"/>
  <c r="H3429" i="8" l="1"/>
  <c r="J3429" i="8" s="1"/>
  <c r="G3430" i="8" s="1"/>
  <c r="H3430" i="8" l="1"/>
  <c r="J3430" i="8" s="1"/>
  <c r="G3431" i="8" s="1"/>
  <c r="H3431" i="8" l="1"/>
  <c r="J3431" i="8"/>
  <c r="G3432" i="8" s="1"/>
  <c r="H3432" i="8" l="1"/>
  <c r="J3432" i="8" s="1"/>
  <c r="G3433" i="8" s="1"/>
  <c r="H3433" i="8" l="1"/>
  <c r="J3433" i="8" s="1"/>
  <c r="G3434" i="8" s="1"/>
  <c r="H3434" i="8" l="1"/>
  <c r="J3434" i="8" s="1"/>
  <c r="G3435" i="8" s="1"/>
  <c r="H3435" i="8" l="1"/>
  <c r="J3435" i="8"/>
  <c r="G3436" i="8" s="1"/>
  <c r="H3436" i="8" l="1"/>
  <c r="J3436" i="8" s="1"/>
  <c r="G3437" i="8" s="1"/>
  <c r="H3437" i="8" l="1"/>
  <c r="J3437" i="8" s="1"/>
  <c r="G3438" i="8" s="1"/>
  <c r="H3438" i="8" l="1"/>
  <c r="J3438" i="8"/>
  <c r="G3439" i="8" s="1"/>
  <c r="H3439" i="8" l="1"/>
  <c r="J3439" i="8"/>
  <c r="G3440" i="8" s="1"/>
  <c r="H3440" i="8" l="1"/>
  <c r="J3440" i="8"/>
  <c r="G3441" i="8" s="1"/>
  <c r="H3441" i="8" l="1"/>
  <c r="J3441" i="8" s="1"/>
  <c r="G3442" i="8" s="1"/>
  <c r="H3442" i="8" l="1"/>
  <c r="J3442" i="8"/>
  <c r="G3443" i="8" s="1"/>
  <c r="H3443" i="8" l="1"/>
  <c r="J3443" i="8"/>
  <c r="G3444" i="8" s="1"/>
  <c r="H3444" i="8" l="1"/>
  <c r="J3444" i="8" s="1"/>
  <c r="G3445" i="8" s="1"/>
  <c r="H3445" i="8" l="1"/>
  <c r="J3445" i="8" s="1"/>
  <c r="G3446" i="8" s="1"/>
  <c r="H3446" i="8" l="1"/>
  <c r="J3446" i="8" s="1"/>
  <c r="G3447" i="8" s="1"/>
  <c r="H3447" i="8" l="1"/>
  <c r="J3447" i="8"/>
  <c r="G3448" i="8" s="1"/>
  <c r="H3448" i="8" l="1"/>
  <c r="J3448" i="8" s="1"/>
  <c r="G3449" i="8" s="1"/>
  <c r="H3449" i="8" l="1"/>
  <c r="J3449" i="8" s="1"/>
  <c r="G3450" i="8" s="1"/>
  <c r="H3450" i="8" l="1"/>
  <c r="J3450" i="8" s="1"/>
  <c r="G3451" i="8" s="1"/>
  <c r="H3451" i="8" l="1"/>
  <c r="J3451" i="8"/>
  <c r="G3452" i="8" s="1"/>
  <c r="H3452" i="8" l="1"/>
  <c r="J3452" i="8" s="1"/>
  <c r="G3453" i="8" s="1"/>
  <c r="H3453" i="8" l="1"/>
  <c r="J3453" i="8" s="1"/>
  <c r="G3454" i="8" s="1"/>
  <c r="H3454" i="8" l="1"/>
  <c r="J3454" i="8"/>
  <c r="G3455" i="8" s="1"/>
  <c r="H3455" i="8" l="1"/>
  <c r="J3455" i="8"/>
  <c r="G3456" i="8" s="1"/>
  <c r="H3456" i="8" l="1"/>
  <c r="J3456" i="8"/>
  <c r="G3457" i="8" s="1"/>
  <c r="H3457" i="8" l="1"/>
  <c r="J3457" i="8" s="1"/>
  <c r="G3458" i="8" s="1"/>
  <c r="H3458" i="8" l="1"/>
  <c r="J3458" i="8"/>
  <c r="G3459" i="8" s="1"/>
  <c r="H3459" i="8" l="1"/>
  <c r="J3459" i="8"/>
  <c r="G3460" i="8" s="1"/>
  <c r="H3460" i="8" l="1"/>
  <c r="J3460" i="8" s="1"/>
  <c r="G3461" i="8" s="1"/>
  <c r="H3461" i="8" l="1"/>
  <c r="J3461" i="8" s="1"/>
  <c r="G3462" i="8" s="1"/>
  <c r="H3462" i="8" l="1"/>
  <c r="J3462" i="8" s="1"/>
  <c r="G3463" i="8" s="1"/>
  <c r="H3463" i="8" l="1"/>
  <c r="J3463" i="8"/>
  <c r="G3464" i="8" s="1"/>
  <c r="H3464" i="8" l="1"/>
  <c r="J3464" i="8" s="1"/>
  <c r="G3465" i="8" s="1"/>
  <c r="H3465" i="8" l="1"/>
  <c r="J3465" i="8" s="1"/>
  <c r="G3466" i="8" s="1"/>
  <c r="H3466" i="8" l="1"/>
  <c r="J3466" i="8" s="1"/>
  <c r="G3467" i="8" s="1"/>
  <c r="H3467" i="8" l="1"/>
  <c r="J3467" i="8"/>
  <c r="G3468" i="8" s="1"/>
  <c r="H3468" i="8" l="1"/>
  <c r="J3468" i="8" s="1"/>
  <c r="G3469" i="8" s="1"/>
  <c r="H3469" i="8" l="1"/>
  <c r="J3469" i="8" s="1"/>
  <c r="G3470" i="8" s="1"/>
  <c r="H3470" i="8" l="1"/>
  <c r="J3470" i="8"/>
  <c r="G3471" i="8" s="1"/>
  <c r="H3471" i="8" l="1"/>
  <c r="J3471" i="8"/>
  <c r="G3472" i="8" s="1"/>
  <c r="H3472" i="8" l="1"/>
  <c r="J3472" i="8"/>
  <c r="G3473" i="8" s="1"/>
  <c r="H3473" i="8" l="1"/>
  <c r="J3473" i="8" s="1"/>
  <c r="G3474" i="8" s="1"/>
  <c r="H3474" i="8" l="1"/>
  <c r="J3474" i="8"/>
  <c r="G3475" i="8" s="1"/>
  <c r="H3475" i="8" l="1"/>
  <c r="J3475" i="8"/>
  <c r="G3476" i="8" s="1"/>
  <c r="H3476" i="8" l="1"/>
  <c r="J3476" i="8" s="1"/>
  <c r="G3477" i="8" s="1"/>
  <c r="H3477" i="8" l="1"/>
  <c r="J3477" i="8" s="1"/>
  <c r="G3478" i="8" s="1"/>
  <c r="H3478" i="8" l="1"/>
  <c r="J3478" i="8" s="1"/>
  <c r="G3479" i="8" s="1"/>
  <c r="H3479" i="8" l="1"/>
  <c r="J3479" i="8"/>
  <c r="G3480" i="8" s="1"/>
  <c r="H3480" i="8" l="1"/>
  <c r="J3480" i="8" s="1"/>
  <c r="G3481" i="8" s="1"/>
  <c r="H3481" i="8" l="1"/>
  <c r="J3481" i="8" s="1"/>
  <c r="G3482" i="8" s="1"/>
  <c r="H3482" i="8" l="1"/>
  <c r="J3482" i="8" s="1"/>
  <c r="G3483" i="8" s="1"/>
  <c r="H3483" i="8" l="1"/>
  <c r="J3483" i="8"/>
  <c r="G3484" i="8" s="1"/>
  <c r="H3484" i="8" l="1"/>
  <c r="J3484" i="8" s="1"/>
  <c r="G3485" i="8" s="1"/>
  <c r="H3485" i="8" l="1"/>
  <c r="J3485" i="8" s="1"/>
  <c r="G3486" i="8" s="1"/>
  <c r="H3486" i="8" l="1"/>
  <c r="J3486" i="8"/>
  <c r="G3487" i="8" s="1"/>
  <c r="H3487" i="8" l="1"/>
  <c r="J3487" i="8" s="1"/>
  <c r="G3488" i="8" s="1"/>
  <c r="H3488" i="8" l="1"/>
  <c r="J3488" i="8"/>
  <c r="G3489" i="8" s="1"/>
  <c r="H3489" i="8" l="1"/>
  <c r="J3489" i="8" s="1"/>
  <c r="G3490" i="8" s="1"/>
  <c r="H3490" i="8" l="1"/>
  <c r="J3490" i="8"/>
  <c r="G3491" i="8" s="1"/>
  <c r="H3491" i="8" l="1"/>
  <c r="J3491" i="8" s="1"/>
  <c r="G3492" i="8" s="1"/>
  <c r="H3492" i="8" l="1"/>
  <c r="J3492" i="8" s="1"/>
  <c r="G3493" i="8" s="1"/>
  <c r="H3493" i="8" l="1"/>
  <c r="J3493" i="8" s="1"/>
  <c r="G3494" i="8" s="1"/>
  <c r="H3494" i="8" l="1"/>
  <c r="J3494" i="8" s="1"/>
  <c r="G3495" i="8" s="1"/>
  <c r="H3495" i="8" l="1"/>
  <c r="J3495" i="8"/>
  <c r="G3496" i="8" s="1"/>
  <c r="H3496" i="8" l="1"/>
  <c r="J3496" i="8" s="1"/>
  <c r="G3497" i="8" s="1"/>
  <c r="H3497" i="8" l="1"/>
  <c r="J3497" i="8" s="1"/>
  <c r="G3498" i="8" s="1"/>
  <c r="H3498" i="8" l="1"/>
  <c r="J3498" i="8" s="1"/>
  <c r="G3499" i="8" s="1"/>
  <c r="H3499" i="8" l="1"/>
  <c r="J3499" i="8"/>
  <c r="G3500" i="8" s="1"/>
  <c r="H3500" i="8" l="1"/>
  <c r="J3500" i="8" s="1"/>
  <c r="G3501" i="8" s="1"/>
  <c r="H3501" i="8" l="1"/>
  <c r="J3501" i="8" s="1"/>
  <c r="G3502" i="8" s="1"/>
  <c r="H3502" i="8" l="1"/>
  <c r="J3502" i="8"/>
  <c r="G3503" i="8" s="1"/>
  <c r="H3503" i="8" l="1"/>
  <c r="J3503" i="8"/>
  <c r="G3504" i="8" s="1"/>
  <c r="H3504" i="8" l="1"/>
  <c r="J3504" i="8"/>
  <c r="G3505" i="8" s="1"/>
  <c r="H3505" i="8" l="1"/>
  <c r="J3505" i="8" s="1"/>
  <c r="G3506" i="8" s="1"/>
  <c r="H3506" i="8" l="1"/>
  <c r="J3506" i="8"/>
  <c r="G3507" i="8" s="1"/>
  <c r="H3507" i="8" l="1"/>
  <c r="J3507" i="8"/>
  <c r="G3508" i="8" s="1"/>
  <c r="H3508" i="8" l="1"/>
  <c r="J3508" i="8" s="1"/>
  <c r="G3509" i="8" s="1"/>
  <c r="H3509" i="8" l="1"/>
  <c r="J3509" i="8" s="1"/>
  <c r="G3510" i="8" s="1"/>
  <c r="H3510" i="8" l="1"/>
  <c r="J3510" i="8" s="1"/>
  <c r="G3511" i="8" s="1"/>
  <c r="H3511" i="8" l="1"/>
  <c r="J3511" i="8"/>
  <c r="G3512" i="8" s="1"/>
  <c r="H3512" i="8" l="1"/>
  <c r="J3512" i="8" s="1"/>
  <c r="G3513" i="8" s="1"/>
  <c r="H3513" i="8" l="1"/>
  <c r="J3513" i="8" s="1"/>
  <c r="G3514" i="8" s="1"/>
  <c r="H3514" i="8" l="1"/>
  <c r="J3514" i="8" s="1"/>
  <c r="G3515" i="8" s="1"/>
  <c r="H3515" i="8" l="1"/>
  <c r="J3515" i="8"/>
  <c r="G3516" i="8" s="1"/>
  <c r="H3516" i="8" l="1"/>
  <c r="J3516" i="8" s="1"/>
  <c r="G3517" i="8" s="1"/>
  <c r="H3517" i="8" l="1"/>
  <c r="J3517" i="8" s="1"/>
  <c r="G3518" i="8" s="1"/>
  <c r="H3518" i="8" l="1"/>
  <c r="J3518" i="8"/>
  <c r="G3519" i="8" s="1"/>
  <c r="H3519" i="8" l="1"/>
  <c r="J3519" i="8"/>
  <c r="G3520" i="8" s="1"/>
  <c r="H3520" i="8" l="1"/>
  <c r="J3520" i="8"/>
  <c r="G3521" i="8" s="1"/>
  <c r="H3521" i="8" l="1"/>
  <c r="J3521" i="8" s="1"/>
  <c r="G3522" i="8" s="1"/>
  <c r="H3522" i="8" l="1"/>
  <c r="J3522" i="8"/>
  <c r="G3523" i="8" s="1"/>
  <c r="H3523" i="8" l="1"/>
  <c r="J3523" i="8"/>
  <c r="G3524" i="8" s="1"/>
  <c r="H3524" i="8" l="1"/>
  <c r="J3524" i="8" s="1"/>
  <c r="G3525" i="8" s="1"/>
  <c r="H3525" i="8" l="1"/>
  <c r="J3525" i="8" s="1"/>
  <c r="G3526" i="8" s="1"/>
  <c r="H3526" i="8" l="1"/>
  <c r="J3526" i="8" s="1"/>
  <c r="G3527" i="8" s="1"/>
  <c r="H3527" i="8" l="1"/>
  <c r="J3527" i="8"/>
  <c r="G3528" i="8" s="1"/>
  <c r="H3528" i="8" l="1"/>
  <c r="J3528" i="8" s="1"/>
  <c r="G3529" i="8" s="1"/>
  <c r="H3529" i="8" l="1"/>
  <c r="J3529" i="8" s="1"/>
  <c r="G3530" i="8" s="1"/>
  <c r="H3530" i="8" l="1"/>
  <c r="J3530" i="8" s="1"/>
  <c r="G3531" i="8" s="1"/>
  <c r="H3531" i="8" l="1"/>
  <c r="J3531" i="8"/>
  <c r="G3532" i="8" s="1"/>
  <c r="H3532" i="8" l="1"/>
  <c r="J3532" i="8" s="1"/>
  <c r="G3533" i="8" s="1"/>
  <c r="H3533" i="8" l="1"/>
  <c r="J3533" i="8" s="1"/>
  <c r="G3534" i="8" s="1"/>
  <c r="H3534" i="8" l="1"/>
  <c r="J3534" i="8"/>
  <c r="G3535" i="8" s="1"/>
  <c r="H3535" i="8" l="1"/>
  <c r="J3535" i="8"/>
  <c r="G3536" i="8" s="1"/>
  <c r="H3536" i="8" l="1"/>
  <c r="J3536" i="8"/>
  <c r="G3537" i="8" s="1"/>
  <c r="H3537" i="8" l="1"/>
  <c r="J3537" i="8" s="1"/>
  <c r="G3538" i="8" s="1"/>
  <c r="H3538" i="8" l="1"/>
  <c r="J3538" i="8"/>
  <c r="G3539" i="8" s="1"/>
  <c r="H3539" i="8" l="1"/>
  <c r="J3539" i="8"/>
  <c r="G3540" i="8" s="1"/>
  <c r="H3540" i="8" l="1"/>
  <c r="J3540" i="8" s="1"/>
  <c r="G3541" i="8" s="1"/>
  <c r="H3541" i="8" l="1"/>
  <c r="J3541" i="8" s="1"/>
  <c r="G3542" i="8" s="1"/>
  <c r="H3542" i="8" l="1"/>
  <c r="J3542" i="8" s="1"/>
  <c r="G3543" i="8" s="1"/>
  <c r="H3543" i="8" l="1"/>
  <c r="J3543" i="8"/>
  <c r="G3544" i="8" s="1"/>
  <c r="H3544" i="8" l="1"/>
  <c r="J3544" i="8" s="1"/>
  <c r="G3545" i="8" s="1"/>
  <c r="H3545" i="8" l="1"/>
  <c r="J3545" i="8" s="1"/>
  <c r="G3546" i="8" s="1"/>
  <c r="H3546" i="8" l="1"/>
  <c r="J3546" i="8" s="1"/>
  <c r="G3547" i="8" s="1"/>
  <c r="H3547" i="8" l="1"/>
  <c r="J3547" i="8"/>
  <c r="G3548" i="8" s="1"/>
  <c r="H3548" i="8" l="1"/>
  <c r="J3548" i="8" s="1"/>
  <c r="G3549" i="8" s="1"/>
  <c r="H3549" i="8" l="1"/>
  <c r="J3549" i="8" s="1"/>
  <c r="G3550" i="8" s="1"/>
  <c r="H3550" i="8" l="1"/>
  <c r="J3550" i="8"/>
  <c r="G3551" i="8" s="1"/>
  <c r="H3551" i="8" l="1"/>
  <c r="J3551" i="8"/>
  <c r="G3552" i="8" s="1"/>
  <c r="H3552" i="8" l="1"/>
  <c r="J3552" i="8"/>
  <c r="G3553" i="8" s="1"/>
  <c r="H3553" i="8" l="1"/>
  <c r="J3553" i="8" s="1"/>
  <c r="G3554" i="8" s="1"/>
  <c r="H3554" i="8" l="1"/>
  <c r="J3554" i="8"/>
  <c r="G3555" i="8" s="1"/>
  <c r="H3555" i="8" l="1"/>
  <c r="J3555" i="8"/>
  <c r="G3556" i="8" s="1"/>
  <c r="H3556" i="8" l="1"/>
  <c r="J3556" i="8"/>
  <c r="G3557" i="8" s="1"/>
  <c r="H3557" i="8" l="1"/>
  <c r="J3557" i="8" s="1"/>
  <c r="G3558" i="8" s="1"/>
  <c r="H3558" i="8" l="1"/>
  <c r="J3558" i="8" s="1"/>
  <c r="G3559" i="8" s="1"/>
  <c r="H3559" i="8" l="1"/>
  <c r="J3559" i="8"/>
  <c r="G3560" i="8" s="1"/>
  <c r="H3560" i="8" l="1"/>
  <c r="J3560" i="8" s="1"/>
  <c r="G3561" i="8" s="1"/>
  <c r="H3561" i="8" l="1"/>
  <c r="J3561" i="8" s="1"/>
  <c r="G3562" i="8" s="1"/>
  <c r="H3562" i="8" l="1"/>
  <c r="J3562" i="8" s="1"/>
  <c r="G3563" i="8" s="1"/>
  <c r="H3563" i="8" l="1"/>
  <c r="J3563" i="8"/>
  <c r="G3564" i="8" s="1"/>
  <c r="H3564" i="8" l="1"/>
  <c r="J3564" i="8" s="1"/>
  <c r="G3565" i="8" s="1"/>
  <c r="H3565" i="8" l="1"/>
  <c r="J3565" i="8" s="1"/>
  <c r="G3566" i="8" s="1"/>
  <c r="H3566" i="8" l="1"/>
  <c r="J3566" i="8"/>
  <c r="G3567" i="8" s="1"/>
  <c r="H3567" i="8" l="1"/>
  <c r="J3567" i="8"/>
  <c r="G3568" i="8" s="1"/>
  <c r="H3568" i="8" l="1"/>
  <c r="J3568" i="8"/>
  <c r="G3569" i="8" s="1"/>
  <c r="H3569" i="8" l="1"/>
  <c r="J3569" i="8" s="1"/>
  <c r="G3570" i="8" s="1"/>
  <c r="H3570" i="8" l="1"/>
  <c r="J3570" i="8"/>
  <c r="G3571" i="8" s="1"/>
  <c r="H3571" i="8" l="1"/>
  <c r="J3571" i="8"/>
  <c r="G3572" i="8" s="1"/>
  <c r="H3572" i="8" l="1"/>
  <c r="J3572" i="8" s="1"/>
  <c r="G3573" i="8" s="1"/>
  <c r="H3573" i="8" l="1"/>
  <c r="J3573" i="8" s="1"/>
  <c r="G3574" i="8" s="1"/>
  <c r="H3574" i="8" l="1"/>
  <c r="J3574" i="8" s="1"/>
  <c r="G3575" i="8" s="1"/>
  <c r="H3575" i="8" l="1"/>
  <c r="J3575" i="8"/>
  <c r="G3576" i="8" s="1"/>
  <c r="H3576" i="8" l="1"/>
  <c r="J3576" i="8" s="1"/>
  <c r="G3577" i="8" s="1"/>
  <c r="H3577" i="8" l="1"/>
  <c r="J3577" i="8" s="1"/>
  <c r="G3578" i="8" s="1"/>
  <c r="H3578" i="8" l="1"/>
  <c r="J3578" i="8" s="1"/>
  <c r="G3579" i="8" s="1"/>
  <c r="H3579" i="8" l="1"/>
  <c r="J3579" i="8"/>
  <c r="G3580" i="8" s="1"/>
  <c r="H3580" i="8" l="1"/>
  <c r="J3580" i="8" s="1"/>
  <c r="G3581" i="8" s="1"/>
  <c r="H3581" i="8" l="1"/>
  <c r="J3581" i="8" s="1"/>
  <c r="G3582" i="8" s="1"/>
  <c r="H3582" i="8" l="1"/>
  <c r="J3582" i="8"/>
  <c r="G3583" i="8" s="1"/>
  <c r="H3583" i="8" l="1"/>
  <c r="J3583" i="8"/>
  <c r="G3584" i="8" s="1"/>
  <c r="H3584" i="8" l="1"/>
  <c r="J3584" i="8"/>
  <c r="G3585" i="8" s="1"/>
  <c r="H3585" i="8" l="1"/>
  <c r="J3585" i="8" s="1"/>
  <c r="G3586" i="8" s="1"/>
  <c r="H3586" i="8" l="1"/>
  <c r="J3586" i="8"/>
  <c r="G3587" i="8" s="1"/>
  <c r="H3587" i="8" l="1"/>
  <c r="J3587" i="8"/>
  <c r="G3588" i="8" s="1"/>
  <c r="H3588" i="8" l="1"/>
  <c r="J3588" i="8" s="1"/>
  <c r="G3589" i="8" s="1"/>
  <c r="H3589" i="8" l="1"/>
  <c r="J3589" i="8" s="1"/>
  <c r="G3590" i="8" s="1"/>
  <c r="H3590" i="8" l="1"/>
  <c r="J3590" i="8" s="1"/>
  <c r="G3591" i="8" s="1"/>
  <c r="H3591" i="8" l="1"/>
  <c r="J3591" i="8"/>
  <c r="G3592" i="8" s="1"/>
  <c r="H3592" i="8" l="1"/>
  <c r="J3592" i="8" s="1"/>
  <c r="G3593" i="8" s="1"/>
  <c r="H3593" i="8" l="1"/>
  <c r="J3593" i="8" s="1"/>
  <c r="G3594" i="8" s="1"/>
  <c r="H3594" i="8" l="1"/>
  <c r="J3594" i="8" s="1"/>
  <c r="G3595" i="8" s="1"/>
  <c r="H3595" i="8" l="1"/>
  <c r="J3595" i="8"/>
  <c r="G3596" i="8" s="1"/>
  <c r="H3596" i="8" l="1"/>
  <c r="J3596" i="8" s="1"/>
  <c r="G3597" i="8" s="1"/>
  <c r="H3597" i="8" l="1"/>
  <c r="J3597" i="8" s="1"/>
  <c r="G3598" i="8" s="1"/>
  <c r="H3598" i="8" l="1"/>
  <c r="J3598" i="8"/>
  <c r="G3599" i="8" s="1"/>
  <c r="H3599" i="8" l="1"/>
  <c r="J3599" i="8"/>
  <c r="G3600" i="8" s="1"/>
  <c r="H3600" i="8" l="1"/>
  <c r="J3600" i="8"/>
  <c r="G3601" i="8" s="1"/>
  <c r="H3601" i="8" l="1"/>
  <c r="J3601" i="8" s="1"/>
  <c r="G3602" i="8" s="1"/>
  <c r="H3602" i="8" l="1"/>
  <c r="J3602" i="8"/>
  <c r="G3603" i="8" s="1"/>
  <c r="H3603" i="8" l="1"/>
  <c r="J3603" i="8"/>
  <c r="G3604" i="8" s="1"/>
  <c r="H3604" i="8" l="1"/>
  <c r="J3604" i="8" s="1"/>
  <c r="G3605" i="8" s="1"/>
  <c r="H3605" i="8" l="1"/>
  <c r="J3605" i="8" s="1"/>
  <c r="G3606" i="8" s="1"/>
  <c r="H3606" i="8" l="1"/>
  <c r="J3606" i="8" s="1"/>
  <c r="G3607" i="8" s="1"/>
  <c r="H3607" i="8" l="1"/>
  <c r="J3607" i="8"/>
  <c r="G3608" i="8" s="1"/>
  <c r="H3608" i="8" l="1"/>
  <c r="J3608" i="8" s="1"/>
  <c r="G3609" i="8" s="1"/>
  <c r="H3609" i="8" l="1"/>
  <c r="J3609" i="8" s="1"/>
  <c r="G3610" i="8" s="1"/>
  <c r="H3610" i="8" l="1"/>
  <c r="J3610" i="8" s="1"/>
  <c r="G3611" i="8" s="1"/>
  <c r="H3611" i="8" l="1"/>
  <c r="J3611" i="8"/>
  <c r="G3612" i="8" s="1"/>
  <c r="H3612" i="8" l="1"/>
  <c r="J3612" i="8" s="1"/>
  <c r="G3613" i="8" s="1"/>
  <c r="H3613" i="8" l="1"/>
  <c r="J3613" i="8" s="1"/>
  <c r="G3614" i="8" s="1"/>
  <c r="H3614" i="8" l="1"/>
  <c r="J3614" i="8"/>
  <c r="G3615" i="8" s="1"/>
  <c r="H3615" i="8" l="1"/>
  <c r="J3615" i="8"/>
  <c r="G3616" i="8" s="1"/>
  <c r="H3616" i="8" l="1"/>
  <c r="J3616" i="8"/>
  <c r="G3617" i="8" s="1"/>
  <c r="H3617" i="8" l="1"/>
  <c r="J3617" i="8" s="1"/>
  <c r="G3618" i="8" s="1"/>
  <c r="H3618" i="8" l="1"/>
  <c r="J3618" i="8"/>
  <c r="G3619" i="8" s="1"/>
  <c r="H3619" i="8" l="1"/>
  <c r="J3619" i="8"/>
  <c r="G3620" i="8" s="1"/>
  <c r="H3620" i="8" l="1"/>
  <c r="J3620" i="8"/>
  <c r="G3621" i="8" s="1"/>
  <c r="H3621" i="8" l="1"/>
  <c r="J3621" i="8" s="1"/>
  <c r="G3622" i="8" s="1"/>
  <c r="H3622" i="8" l="1"/>
  <c r="J3622" i="8" s="1"/>
  <c r="G3623" i="8" s="1"/>
  <c r="H3623" i="8" l="1"/>
  <c r="J3623" i="8"/>
  <c r="G3624" i="8" s="1"/>
  <c r="H3624" i="8" l="1"/>
  <c r="J3624" i="8" s="1"/>
  <c r="G3625" i="8" s="1"/>
  <c r="H3625" i="8" l="1"/>
  <c r="J3625" i="8" s="1"/>
  <c r="G3626" i="8" s="1"/>
  <c r="H3626" i="8" l="1"/>
  <c r="J3626" i="8" s="1"/>
  <c r="G3627" i="8" s="1"/>
  <c r="H3627" i="8" l="1"/>
  <c r="J3627" i="8"/>
  <c r="G3628" i="8" s="1"/>
  <c r="H3628" i="8" l="1"/>
  <c r="J3628" i="8" s="1"/>
  <c r="G3629" i="8" s="1"/>
  <c r="H3629" i="8" l="1"/>
  <c r="J3629" i="8" s="1"/>
  <c r="G3630" i="8" s="1"/>
  <c r="H3630" i="8" l="1"/>
  <c r="J3630" i="8"/>
  <c r="G3631" i="8" s="1"/>
  <c r="H3631" i="8" l="1"/>
  <c r="J3631" i="8"/>
  <c r="G3632" i="8" s="1"/>
  <c r="H3632" i="8" l="1"/>
  <c r="J3632" i="8"/>
  <c r="G3633" i="8" s="1"/>
  <c r="H3633" i="8" l="1"/>
  <c r="J3633" i="8" s="1"/>
  <c r="G3634" i="8" s="1"/>
  <c r="H3634" i="8" l="1"/>
  <c r="J3634" i="8"/>
  <c r="G3635" i="8" s="1"/>
  <c r="H3635" i="8" l="1"/>
  <c r="J3635" i="8"/>
  <c r="G3636" i="8" s="1"/>
  <c r="H3636" i="8" l="1"/>
  <c r="J3636" i="8" s="1"/>
  <c r="G3637" i="8" s="1"/>
  <c r="H3637" i="8" l="1"/>
  <c r="J3637" i="8" s="1"/>
  <c r="G3638" i="8" s="1"/>
  <c r="H3638" i="8" l="1"/>
  <c r="J3638" i="8" s="1"/>
  <c r="G3639" i="8" s="1"/>
  <c r="H3639" i="8" l="1"/>
  <c r="J3639" i="8"/>
  <c r="G3640" i="8" s="1"/>
  <c r="H3640" i="8" l="1"/>
  <c r="J3640" i="8" s="1"/>
  <c r="G3641" i="8" s="1"/>
  <c r="H3641" i="8" l="1"/>
  <c r="J3641" i="8" s="1"/>
  <c r="G3642" i="8" s="1"/>
  <c r="H3642" i="8" l="1"/>
  <c r="J3642" i="8" s="1"/>
  <c r="G3643" i="8" s="1"/>
  <c r="H3643" i="8" l="1"/>
  <c r="J3643" i="8"/>
  <c r="G3644" i="8" s="1"/>
  <c r="H3644" i="8" l="1"/>
  <c r="J3644" i="8" s="1"/>
  <c r="G3645" i="8" s="1"/>
  <c r="H3645" i="8" l="1"/>
  <c r="J3645" i="8" s="1"/>
  <c r="G3646" i="8" s="1"/>
  <c r="H3646" i="8" l="1"/>
  <c r="J3646" i="8"/>
  <c r="G3647" i="8" s="1"/>
  <c r="H3647" i="8" l="1"/>
  <c r="J3647" i="8"/>
  <c r="G3648" i="8" s="1"/>
  <c r="H3648" i="8" l="1"/>
  <c r="J3648" i="8"/>
  <c r="G3649" i="8" s="1"/>
  <c r="H3649" i="8" l="1"/>
  <c r="J3649" i="8" s="1"/>
  <c r="G3650" i="8" s="1"/>
  <c r="H3650" i="8" l="1"/>
  <c r="J3650" i="8"/>
  <c r="G3651" i="8" s="1"/>
  <c r="H3651" i="8" l="1"/>
  <c r="J3651" i="8"/>
  <c r="G3652" i="8" s="1"/>
  <c r="H3652" i="8" l="1"/>
  <c r="J3652" i="8" s="1"/>
  <c r="G3653" i="8" s="1"/>
  <c r="H3653" i="8" l="1"/>
  <c r="J3653" i="8" s="1"/>
  <c r="G3654" i="8" s="1"/>
  <c r="H3654" i="8" l="1"/>
  <c r="J3654" i="8" s="1"/>
  <c r="G3655" i="8" s="1"/>
  <c r="H3655" i="8" l="1"/>
  <c r="J3655" i="8"/>
  <c r="G3656" i="8" s="1"/>
  <c r="H3656" i="8" l="1"/>
  <c r="J3656" i="8" s="1"/>
  <c r="G3657" i="8" s="1"/>
  <c r="H3657" i="8" l="1"/>
  <c r="J3657" i="8" s="1"/>
  <c r="G3658" i="8" s="1"/>
  <c r="H3658" i="8" l="1"/>
  <c r="J3658" i="8" s="1"/>
  <c r="G3659" i="8" s="1"/>
  <c r="H3659" i="8" l="1"/>
  <c r="J3659" i="8"/>
  <c r="G3660" i="8" s="1"/>
  <c r="H3660" i="8" l="1"/>
  <c r="J3660" i="8" s="1"/>
  <c r="G3661" i="8" s="1"/>
  <c r="H3661" i="8" l="1"/>
  <c r="J3661" i="8" s="1"/>
  <c r="G3662" i="8" s="1"/>
  <c r="H3662" i="8" l="1"/>
  <c r="J3662" i="8"/>
  <c r="G3663" i="8" s="1"/>
  <c r="H3663" i="8" l="1"/>
  <c r="J3663" i="8"/>
  <c r="G3664" i="8" s="1"/>
  <c r="H3664" i="8" l="1"/>
  <c r="J3664" i="8"/>
  <c r="G3665" i="8" s="1"/>
  <c r="H3665" i="8" l="1"/>
  <c r="J3665" i="8" s="1"/>
  <c r="G3666" i="8" s="1"/>
  <c r="H3666" i="8" l="1"/>
  <c r="J3666" i="8"/>
  <c r="G3667" i="8" s="1"/>
  <c r="H3667" i="8" l="1"/>
  <c r="J3667" i="8"/>
  <c r="G3668" i="8" s="1"/>
  <c r="H3668" i="8" l="1"/>
  <c r="J3668" i="8" s="1"/>
  <c r="G3669" i="8" s="1"/>
  <c r="H3669" i="8" l="1"/>
  <c r="J3669" i="8" s="1"/>
  <c r="G3670" i="8" s="1"/>
  <c r="H3670" i="8" l="1"/>
  <c r="J3670" i="8" s="1"/>
  <c r="G3671" i="8" s="1"/>
  <c r="H3671" i="8" l="1"/>
  <c r="J3671" i="8"/>
  <c r="G3672" i="8" s="1"/>
  <c r="H3672" i="8" l="1"/>
  <c r="J3672" i="8"/>
  <c r="G3673" i="8" s="1"/>
  <c r="H3673" i="8" l="1"/>
  <c r="J3673" i="8" s="1"/>
  <c r="G3674" i="8" s="1"/>
  <c r="H3674" i="8" l="1"/>
  <c r="J3674" i="8" s="1"/>
  <c r="G3675" i="8" s="1"/>
  <c r="H3675" i="8" l="1"/>
  <c r="J3675" i="8" s="1"/>
  <c r="G3676" i="8" s="1"/>
  <c r="H3676" i="8" l="1"/>
  <c r="J3676" i="8"/>
  <c r="G3677" i="8" s="1"/>
  <c r="H3677" i="8" l="1"/>
  <c r="J3677" i="8" s="1"/>
  <c r="G3678" i="8" s="1"/>
  <c r="H3678" i="8" l="1"/>
  <c r="J3678" i="8"/>
  <c r="G3679" i="8" s="1"/>
  <c r="H3679" i="8" l="1"/>
  <c r="J3679" i="8"/>
  <c r="G3680" i="8" s="1"/>
  <c r="H3680" i="8" l="1"/>
  <c r="J3680" i="8"/>
  <c r="G3681" i="8" s="1"/>
  <c r="H3681" i="8" l="1"/>
  <c r="J3681" i="8" s="1"/>
  <c r="G3682" i="8" s="1"/>
  <c r="H3682" i="8" l="1"/>
  <c r="J3682" i="8" s="1"/>
  <c r="G3683" i="8" s="1"/>
  <c r="H3683" i="8" l="1"/>
  <c r="J3683" i="8" s="1"/>
  <c r="G3684" i="8" s="1"/>
  <c r="H3684" i="8" l="1"/>
  <c r="J3684" i="8"/>
  <c r="G3685" i="8" s="1"/>
  <c r="H3685" i="8" l="1"/>
  <c r="J3685" i="8" s="1"/>
  <c r="G3686" i="8" s="1"/>
  <c r="H3686" i="8" l="1"/>
  <c r="J3686" i="8" s="1"/>
  <c r="G3687" i="8" s="1"/>
  <c r="H3687" i="8" l="1"/>
  <c r="J3687" i="8"/>
  <c r="G3688" i="8" s="1"/>
  <c r="H3688" i="8" l="1"/>
  <c r="J3688" i="8"/>
  <c r="G3689" i="8" s="1"/>
  <c r="H3689" i="8" l="1"/>
  <c r="J3689" i="8" s="1"/>
  <c r="G3690" i="8" s="1"/>
  <c r="H3690" i="8" l="1"/>
  <c r="J3690" i="8" s="1"/>
  <c r="G3691" i="8" s="1"/>
  <c r="H3691" i="8" l="1"/>
  <c r="J3691" i="8" s="1"/>
  <c r="G3692" i="8" s="1"/>
  <c r="H3692" i="8" l="1"/>
  <c r="J3692" i="8"/>
  <c r="G3693" i="8" s="1"/>
  <c r="H3693" i="8" l="1"/>
  <c r="J3693" i="8" s="1"/>
  <c r="G3694" i="8" s="1"/>
  <c r="H3694" i="8" l="1"/>
  <c r="J3694" i="8"/>
  <c r="G3695" i="8" s="1"/>
  <c r="H3695" i="8" l="1"/>
  <c r="J3695" i="8"/>
  <c r="G3696" i="8" s="1"/>
  <c r="H3696" i="8" l="1"/>
  <c r="J3696" i="8"/>
  <c r="G3697" i="8" s="1"/>
  <c r="H3697" i="8" l="1"/>
  <c r="J3697" i="8" s="1"/>
  <c r="G3698" i="8" s="1"/>
  <c r="H3698" i="8" l="1"/>
  <c r="J3698" i="8"/>
  <c r="G3699" i="8" s="1"/>
  <c r="H3699" i="8" l="1"/>
  <c r="J3699" i="8" s="1"/>
  <c r="G3700" i="8" s="1"/>
  <c r="H3700" i="8" l="1"/>
  <c r="J3700" i="8"/>
  <c r="G3701" i="8" s="1"/>
  <c r="H3701" i="8" l="1"/>
  <c r="J3701" i="8" s="1"/>
  <c r="G3702" i="8" s="1"/>
  <c r="H3702" i="8" l="1"/>
  <c r="J3702" i="8"/>
  <c r="G3703" i="8" s="1"/>
  <c r="H3703" i="8" l="1"/>
  <c r="J3703" i="8"/>
  <c r="G3704" i="8" s="1"/>
  <c r="H3704" i="8" l="1"/>
  <c r="J3704" i="8"/>
  <c r="G3705" i="8" s="1"/>
  <c r="H3705" i="8" l="1"/>
  <c r="J3705" i="8" s="1"/>
  <c r="G3706" i="8" s="1"/>
  <c r="H3706" i="8" l="1"/>
  <c r="J3706" i="8" s="1"/>
  <c r="G3707" i="8" s="1"/>
  <c r="H3707" i="8" l="1"/>
  <c r="J3707" i="8"/>
  <c r="G3708" i="8" s="1"/>
  <c r="H3708" i="8" l="1"/>
  <c r="J3708" i="8"/>
  <c r="G3709" i="8" s="1"/>
  <c r="H3709" i="8" l="1"/>
  <c r="J3709" i="8" s="1"/>
  <c r="G3710" i="8" s="1"/>
  <c r="H3710" i="8" l="1"/>
  <c r="J3710" i="8"/>
  <c r="G3711" i="8" s="1"/>
  <c r="H3711" i="8" l="1"/>
  <c r="J3711" i="8" s="1"/>
  <c r="G3712" i="8" s="1"/>
  <c r="H3712" i="8" l="1"/>
  <c r="J3712" i="8"/>
  <c r="G3713" i="8" s="1"/>
  <c r="H3713" i="8" l="1"/>
  <c r="J3713" i="8"/>
  <c r="G3714" i="8" s="1"/>
  <c r="H3714" i="8" l="1"/>
  <c r="J3714" i="8"/>
  <c r="G3715" i="8" s="1"/>
  <c r="H3715" i="8" l="1"/>
  <c r="J3715" i="8"/>
  <c r="G3716" i="8" s="1"/>
  <c r="H3716" i="8" l="1"/>
  <c r="J3716" i="8"/>
  <c r="G3717" i="8" s="1"/>
  <c r="H3717" i="8" l="1"/>
  <c r="J3717" i="8"/>
  <c r="G3718" i="8" s="1"/>
  <c r="H3718" i="8" l="1"/>
  <c r="J3718" i="8"/>
  <c r="G3719" i="8" s="1"/>
  <c r="H3719" i="8" l="1"/>
  <c r="J3719" i="8"/>
  <c r="G3720" i="8" s="1"/>
  <c r="H3720" i="8" l="1"/>
  <c r="J3720" i="8"/>
  <c r="G3721" i="8" s="1"/>
  <c r="H3721" i="8" l="1"/>
  <c r="J3721" i="8"/>
  <c r="G3722" i="8" s="1"/>
  <c r="H3722" i="8" l="1"/>
  <c r="J3722" i="8"/>
  <c r="G3723" i="8" s="1"/>
  <c r="H3723" i="8" l="1"/>
  <c r="J3723" i="8"/>
  <c r="G3724" i="8" s="1"/>
  <c r="H3724" i="8" l="1"/>
  <c r="J3724" i="8"/>
  <c r="G3725" i="8" s="1"/>
  <c r="H3725" i="8" l="1"/>
  <c r="J3725" i="8"/>
  <c r="G3726" i="8" s="1"/>
  <c r="H3726" i="8" l="1"/>
  <c r="J3726" i="8"/>
  <c r="G3727" i="8" s="1"/>
  <c r="H3727" i="8" l="1"/>
  <c r="J3727" i="8"/>
  <c r="G3728" i="8" s="1"/>
  <c r="H3728" i="8" l="1"/>
  <c r="J3728" i="8"/>
  <c r="G3729" i="8" s="1"/>
  <c r="H3729" i="8" l="1"/>
  <c r="J3729" i="8"/>
  <c r="G3730" i="8" s="1"/>
  <c r="H3730" i="8" l="1"/>
  <c r="J3730" i="8"/>
  <c r="G3731" i="8" s="1"/>
  <c r="H3731" i="8" l="1"/>
  <c r="J3731" i="8"/>
  <c r="G3732" i="8" s="1"/>
  <c r="H3732" i="8" l="1"/>
  <c r="J3732" i="8"/>
  <c r="G3733" i="8" s="1"/>
  <c r="H3733" i="8" l="1"/>
  <c r="J3733" i="8"/>
  <c r="G3734" i="8" s="1"/>
  <c r="H3734" i="8" l="1"/>
  <c r="J3734" i="8"/>
  <c r="G3735" i="8" s="1"/>
  <c r="H3735" i="8" l="1"/>
  <c r="J3735" i="8"/>
  <c r="G3736" i="8" s="1"/>
  <c r="H3736" i="8" l="1"/>
  <c r="J3736" i="8"/>
  <c r="G3737" i="8" s="1"/>
  <c r="H3737" i="8" l="1"/>
  <c r="J3737" i="8"/>
  <c r="G3738" i="8" s="1"/>
  <c r="H3738" i="8" l="1"/>
  <c r="J3738" i="8"/>
  <c r="G3739" i="8" s="1"/>
  <c r="H3739" i="8" l="1"/>
  <c r="J3739" i="8"/>
  <c r="G3740" i="8" s="1"/>
  <c r="H3740" i="8" l="1"/>
  <c r="J3740" i="8"/>
  <c r="G3741" i="8" s="1"/>
  <c r="H3741" i="8" l="1"/>
  <c r="J3741" i="8"/>
  <c r="G3742" i="8" s="1"/>
  <c r="H3742" i="8" l="1"/>
  <c r="J3742" i="8"/>
  <c r="G3743" i="8" s="1"/>
  <c r="H3743" i="8" l="1"/>
  <c r="J3743" i="8"/>
  <c r="G3744" i="8" s="1"/>
  <c r="H3744" i="8" l="1"/>
  <c r="J3744" i="8"/>
  <c r="G3745" i="8" s="1"/>
  <c r="H3745" i="8" l="1"/>
  <c r="J3745" i="8"/>
  <c r="G3746" i="8" s="1"/>
  <c r="H3746" i="8" l="1"/>
  <c r="J3746" i="8"/>
  <c r="G3747" i="8" s="1"/>
  <c r="H3747" i="8" l="1"/>
  <c r="J3747" i="8"/>
  <c r="G3748" i="8" s="1"/>
  <c r="H3748" i="8" l="1"/>
  <c r="J3748" i="8"/>
  <c r="G3749" i="8" s="1"/>
  <c r="H3749" i="8" l="1"/>
  <c r="J3749" i="8"/>
  <c r="G3750" i="8" s="1"/>
  <c r="H3750" i="8" l="1"/>
  <c r="J3750" i="8"/>
  <c r="G3751" i="8" s="1"/>
  <c r="H3751" i="8" l="1"/>
  <c r="J3751" i="8"/>
  <c r="G3752" i="8" s="1"/>
  <c r="H3752" i="8" l="1"/>
  <c r="J3752" i="8"/>
  <c r="G3753" i="8" s="1"/>
  <c r="H3753" i="8" l="1"/>
  <c r="J3753" i="8"/>
  <c r="G3754" i="8" s="1"/>
  <c r="H3754" i="8" l="1"/>
  <c r="J3754" i="8"/>
  <c r="G3755" i="8" s="1"/>
  <c r="H3755" i="8" l="1"/>
  <c r="J3755" i="8"/>
  <c r="G3756" i="8" s="1"/>
  <c r="H3756" i="8" l="1"/>
  <c r="J3756" i="8"/>
  <c r="G3757" i="8" s="1"/>
  <c r="H3757" i="8" l="1"/>
  <c r="J3757" i="8"/>
  <c r="G3758" i="8" s="1"/>
  <c r="H3758" i="8" l="1"/>
  <c r="J3758" i="8"/>
  <c r="G3759" i="8" s="1"/>
  <c r="H3759" i="8" l="1"/>
  <c r="J3759" i="8"/>
  <c r="G3760" i="8" s="1"/>
  <c r="H3760" i="8" l="1"/>
  <c r="J3760" i="8"/>
  <c r="G3761" i="8" s="1"/>
  <c r="H3761" i="8" l="1"/>
  <c r="J3761" i="8"/>
  <c r="G3762" i="8" s="1"/>
  <c r="H3762" i="8" l="1"/>
  <c r="J3762" i="8"/>
  <c r="G3763" i="8" s="1"/>
  <c r="H3763" i="8" l="1"/>
  <c r="J3763" i="8"/>
  <c r="G3764" i="8" s="1"/>
  <c r="H3764" i="8" l="1"/>
  <c r="J3764" i="8"/>
  <c r="G3765" i="8" s="1"/>
  <c r="H3765" i="8" l="1"/>
  <c r="J3765" i="8"/>
  <c r="G3766" i="8" s="1"/>
  <c r="H3766" i="8" l="1"/>
  <c r="J3766" i="8"/>
  <c r="G3767" i="8" s="1"/>
  <c r="H3767" i="8" l="1"/>
  <c r="J3767" i="8"/>
  <c r="G3768" i="8" s="1"/>
  <c r="H3768" i="8" l="1"/>
  <c r="J3768" i="8"/>
  <c r="G3769" i="8" s="1"/>
  <c r="H3769" i="8" l="1"/>
  <c r="J3769" i="8"/>
  <c r="G3770" i="8" s="1"/>
  <c r="H3770" i="8" l="1"/>
  <c r="J3770" i="8"/>
  <c r="G3771" i="8" s="1"/>
  <c r="H3771" i="8" l="1"/>
  <c r="J3771" i="8"/>
  <c r="G3772" i="8" s="1"/>
  <c r="H3772" i="8" l="1"/>
  <c r="J3772" i="8"/>
  <c r="G3773" i="8" s="1"/>
  <c r="H3773" i="8" l="1"/>
  <c r="J3773" i="8"/>
  <c r="G3774" i="8" s="1"/>
  <c r="H3774" i="8" l="1"/>
  <c r="J3774" i="8" s="1"/>
  <c r="G3775" i="8" s="1"/>
  <c r="H3775" i="8" l="1"/>
  <c r="J3775" i="8"/>
  <c r="G3776" i="8" s="1"/>
  <c r="H3776" i="8" l="1"/>
  <c r="J3776" i="8"/>
  <c r="G3777" i="8" s="1"/>
  <c r="H3777" i="8" l="1"/>
  <c r="J3777" i="8"/>
  <c r="G3778" i="8" s="1"/>
  <c r="H3778" i="8" l="1"/>
  <c r="J3778" i="8"/>
  <c r="G3779" i="8" s="1"/>
  <c r="H3779" i="8" l="1"/>
  <c r="J3779" i="8"/>
  <c r="G3780" i="8" s="1"/>
  <c r="H3780" i="8" l="1"/>
  <c r="J3780" i="8"/>
  <c r="G3781" i="8" s="1"/>
  <c r="H3781" i="8" l="1"/>
  <c r="J3781" i="8"/>
  <c r="G3782" i="8" s="1"/>
  <c r="H3782" i="8" l="1"/>
  <c r="J3782" i="8"/>
  <c r="G3783" i="8" s="1"/>
  <c r="H3783" i="8" l="1"/>
  <c r="J3783" i="8"/>
  <c r="G3784" i="8" s="1"/>
  <c r="H3784" i="8" l="1"/>
  <c r="J3784" i="8"/>
  <c r="G3785" i="8" s="1"/>
  <c r="H3785" i="8" l="1"/>
  <c r="J3785" i="8"/>
  <c r="G3786" i="8" s="1"/>
  <c r="H3786" i="8" l="1"/>
  <c r="J3786" i="8"/>
  <c r="G3787" i="8" s="1"/>
  <c r="H3787" i="8" l="1"/>
  <c r="J3787" i="8"/>
  <c r="G3788" i="8" s="1"/>
  <c r="H3788" i="8" l="1"/>
  <c r="J3788" i="8"/>
  <c r="G3789" i="8" s="1"/>
  <c r="H3789" i="8" l="1"/>
  <c r="J3789" i="8"/>
  <c r="G3790" i="8" s="1"/>
  <c r="H3790" i="8" l="1"/>
  <c r="J3790" i="8"/>
  <c r="G3791" i="8" s="1"/>
  <c r="H3791" i="8" l="1"/>
  <c r="J3791" i="8"/>
  <c r="G3792" i="8" s="1"/>
  <c r="H3792" i="8" l="1"/>
  <c r="J3792" i="8"/>
  <c r="G3793" i="8" s="1"/>
  <c r="H3793" i="8" l="1"/>
  <c r="J3793" i="8"/>
  <c r="G3794" i="8" s="1"/>
  <c r="H3794" i="8" l="1"/>
  <c r="J3794" i="8"/>
  <c r="G3795" i="8" s="1"/>
  <c r="H3795" i="8" l="1"/>
  <c r="J3795" i="8"/>
  <c r="G3796" i="8" s="1"/>
  <c r="H3796" i="8" l="1"/>
  <c r="J3796" i="8"/>
  <c r="G3797" i="8" s="1"/>
  <c r="H3797" i="8" l="1"/>
  <c r="J3797" i="8"/>
  <c r="G3798" i="8" s="1"/>
  <c r="H3798" i="8" l="1"/>
  <c r="J3798" i="8"/>
  <c r="G3799" i="8" s="1"/>
  <c r="H3799" i="8" l="1"/>
  <c r="J3799" i="8"/>
  <c r="G3800" i="8" s="1"/>
  <c r="H3800" i="8" l="1"/>
  <c r="J3800" i="8"/>
  <c r="G3801" i="8" s="1"/>
  <c r="H3801" i="8" l="1"/>
  <c r="J3801" i="8"/>
  <c r="G3802" i="8" s="1"/>
  <c r="H3802" i="8" l="1"/>
  <c r="J3802" i="8"/>
  <c r="G3803" i="8" s="1"/>
  <c r="H3803" i="8" l="1"/>
  <c r="J3803" i="8"/>
  <c r="G3804" i="8" s="1"/>
  <c r="H3804" i="8" l="1"/>
  <c r="J3804" i="8"/>
  <c r="G3805" i="8" s="1"/>
  <c r="H3805" i="8" l="1"/>
  <c r="J3805" i="8"/>
  <c r="G3806" i="8" s="1"/>
  <c r="H3806" i="8" l="1"/>
  <c r="J3806" i="8"/>
  <c r="G3807" i="8" s="1"/>
  <c r="H3807" i="8" l="1"/>
  <c r="J3807" i="8"/>
  <c r="G3808" i="8" s="1"/>
  <c r="H3808" i="8" l="1"/>
  <c r="J3808" i="8"/>
  <c r="G3809" i="8" s="1"/>
  <c r="H3809" i="8" l="1"/>
  <c r="J3809" i="8"/>
  <c r="G3810" i="8" s="1"/>
  <c r="H3810" i="8" l="1"/>
  <c r="J3810" i="8"/>
  <c r="G3811" i="8" s="1"/>
  <c r="H3811" i="8" l="1"/>
  <c r="J3811" i="8"/>
  <c r="G3812" i="8" s="1"/>
  <c r="H3812" i="8" l="1"/>
  <c r="J3812" i="8"/>
  <c r="G3813" i="8" s="1"/>
  <c r="H3813" i="8" l="1"/>
  <c r="J3813" i="8"/>
  <c r="G3814" i="8" s="1"/>
  <c r="H3814" i="8" l="1"/>
  <c r="J3814" i="8"/>
  <c r="G3815" i="8" s="1"/>
  <c r="H3815" i="8" l="1"/>
  <c r="J3815" i="8"/>
  <c r="G3816" i="8" s="1"/>
  <c r="H3816" i="8" l="1"/>
  <c r="J3816" i="8"/>
  <c r="G3817" i="8" s="1"/>
  <c r="H3817" i="8" l="1"/>
  <c r="J3817" i="8"/>
  <c r="G3818" i="8" s="1"/>
  <c r="H3818" i="8" l="1"/>
  <c r="J3818" i="8"/>
  <c r="G3819" i="8" s="1"/>
  <c r="H3819" i="8" l="1"/>
  <c r="J3819" i="8"/>
  <c r="G3820" i="8" s="1"/>
  <c r="H3820" i="8" l="1"/>
  <c r="J3820" i="8"/>
  <c r="G3821" i="8" s="1"/>
  <c r="H3821" i="8" l="1"/>
  <c r="J3821" i="8"/>
  <c r="G3822" i="8" s="1"/>
  <c r="H3822" i="8" l="1"/>
  <c r="J3822" i="8"/>
  <c r="G3823" i="8" s="1"/>
  <c r="H3823" i="8" l="1"/>
  <c r="J3823" i="8"/>
  <c r="G3824" i="8" s="1"/>
  <c r="H3824" i="8" l="1"/>
  <c r="J3824" i="8"/>
  <c r="G3825" i="8" s="1"/>
  <c r="H3825" i="8" l="1"/>
  <c r="J3825" i="8"/>
  <c r="G3826" i="8" s="1"/>
  <c r="H3826" i="8" l="1"/>
  <c r="J3826" i="8"/>
  <c r="G3827" i="8" s="1"/>
  <c r="H3827" i="8" l="1"/>
  <c r="J3827" i="8"/>
  <c r="G3828" i="8" s="1"/>
  <c r="H3828" i="8" l="1"/>
  <c r="J3828" i="8"/>
  <c r="G3829" i="8" s="1"/>
  <c r="H3829" i="8" l="1"/>
  <c r="J3829" i="8"/>
  <c r="G3830" i="8" s="1"/>
  <c r="H3830" i="8" l="1"/>
  <c r="J3830" i="8"/>
  <c r="G3831" i="8" s="1"/>
  <c r="H3831" i="8" l="1"/>
  <c r="J3831" i="8"/>
  <c r="G3832" i="8" s="1"/>
  <c r="H3832" i="8" l="1"/>
  <c r="J3832" i="8"/>
  <c r="G3833" i="8" s="1"/>
  <c r="H3833" i="8" l="1"/>
  <c r="J3833" i="8"/>
  <c r="G3834" i="8" s="1"/>
  <c r="H3834" i="8" l="1"/>
  <c r="J3834" i="8"/>
  <c r="G3835" i="8" s="1"/>
  <c r="H3835" i="8" l="1"/>
  <c r="J3835" i="8"/>
  <c r="G3836" i="8" s="1"/>
  <c r="H3836" i="8" l="1"/>
  <c r="J3836" i="8"/>
  <c r="G3837" i="8" s="1"/>
  <c r="H3837" i="8" l="1"/>
  <c r="J3837" i="8"/>
  <c r="G3838" i="8" s="1"/>
  <c r="H3838" i="8" l="1"/>
  <c r="J3838" i="8"/>
  <c r="G3839" i="8" s="1"/>
  <c r="H3839" i="8" l="1"/>
  <c r="J3839" i="8"/>
  <c r="G3840" i="8" s="1"/>
  <c r="H3840" i="8" l="1"/>
  <c r="J3840" i="8"/>
  <c r="G3841" i="8" s="1"/>
  <c r="H3841" i="8" l="1"/>
  <c r="J3841" i="8"/>
  <c r="G3842" i="8" s="1"/>
  <c r="H3842" i="8" l="1"/>
  <c r="J3842" i="8"/>
  <c r="G3843" i="8" s="1"/>
  <c r="H3843" i="8" l="1"/>
  <c r="J3843" i="8"/>
  <c r="G3844" i="8" s="1"/>
  <c r="H3844" i="8" l="1"/>
  <c r="J3844" i="8"/>
  <c r="G3845" i="8" s="1"/>
  <c r="H3845" i="8" l="1"/>
  <c r="J3845" i="8"/>
  <c r="G3846" i="8" s="1"/>
  <c r="H3846" i="8" l="1"/>
  <c r="J3846" i="8"/>
  <c r="G3847" i="8" s="1"/>
  <c r="H3847" i="8" l="1"/>
  <c r="J3847" i="8"/>
  <c r="G3848" i="8" s="1"/>
  <c r="H3848" i="8" l="1"/>
  <c r="J3848" i="8"/>
  <c r="G3849" i="8" s="1"/>
  <c r="H3849" i="8" l="1"/>
  <c r="J3849" i="8"/>
  <c r="G3850" i="8" s="1"/>
  <c r="H3850" i="8" l="1"/>
  <c r="J3850" i="8"/>
  <c r="G3851" i="8" s="1"/>
  <c r="H3851" i="8" l="1"/>
  <c r="J3851" i="8"/>
  <c r="G3852" i="8" s="1"/>
  <c r="H3852" i="8" l="1"/>
  <c r="J3852" i="8"/>
  <c r="G3853" i="8" s="1"/>
  <c r="H3853" i="8" l="1"/>
  <c r="J3853" i="8"/>
  <c r="G3854" i="8" s="1"/>
  <c r="H3854" i="8" l="1"/>
  <c r="J3854" i="8"/>
  <c r="G3855" i="8" s="1"/>
  <c r="H3855" i="8" l="1"/>
  <c r="J3855" i="8"/>
  <c r="G3856" i="8" s="1"/>
  <c r="H3856" i="8" l="1"/>
  <c r="J3856" i="8"/>
  <c r="G3857" i="8" s="1"/>
  <c r="H3857" i="8" l="1"/>
  <c r="J3857" i="8"/>
  <c r="G3858" i="8" s="1"/>
  <c r="H3858" i="8" l="1"/>
  <c r="J3858" i="8"/>
  <c r="G3859" i="8" s="1"/>
  <c r="H3859" i="8" l="1"/>
  <c r="J3859" i="8"/>
  <c r="G3860" i="8" s="1"/>
  <c r="H3860" i="8" l="1"/>
  <c r="J3860" i="8"/>
  <c r="G3861" i="8" s="1"/>
  <c r="H3861" i="8" l="1"/>
  <c r="J3861" i="8"/>
  <c r="G3862" i="8" s="1"/>
  <c r="H3862" i="8" l="1"/>
  <c r="J3862" i="8"/>
  <c r="G3863" i="8" s="1"/>
  <c r="H3863" i="8" l="1"/>
  <c r="J3863" i="8"/>
  <c r="G3864" i="8" s="1"/>
  <c r="H3864" i="8" l="1"/>
  <c r="J3864" i="8"/>
  <c r="G3865" i="8" s="1"/>
  <c r="H3865" i="8" l="1"/>
  <c r="J3865" i="8"/>
  <c r="G3866" i="8" s="1"/>
  <c r="H3866" i="8" l="1"/>
  <c r="J3866" i="8"/>
  <c r="G3867" i="8" s="1"/>
  <c r="H3867" i="8" l="1"/>
  <c r="J3867" i="8"/>
  <c r="G3868" i="8" s="1"/>
  <c r="H3868" i="8" l="1"/>
  <c r="J3868" i="8"/>
  <c r="G3869" i="8" s="1"/>
  <c r="H3869" i="8" l="1"/>
  <c r="J3869" i="8"/>
  <c r="G3870" i="8" s="1"/>
  <c r="H3870" i="8" l="1"/>
  <c r="J3870" i="8"/>
  <c r="G3871" i="8" s="1"/>
  <c r="H3871" i="8" l="1"/>
  <c r="J3871" i="8"/>
  <c r="G3872" i="8" s="1"/>
  <c r="H3872" i="8" l="1"/>
  <c r="J3872" i="8"/>
  <c r="G3873" i="8" s="1"/>
  <c r="H3873" i="8" l="1"/>
  <c r="J3873" i="8"/>
  <c r="G3874" i="8" s="1"/>
  <c r="H3874" i="8" l="1"/>
  <c r="J3874" i="8"/>
  <c r="G3875" i="8" s="1"/>
  <c r="H3875" i="8" l="1"/>
  <c r="J3875" i="8"/>
  <c r="G3876" i="8" s="1"/>
  <c r="H3876" i="8" l="1"/>
  <c r="J3876" i="8"/>
  <c r="G3877" i="8" s="1"/>
  <c r="H3877" i="8" l="1"/>
  <c r="J3877" i="8"/>
  <c r="G3878" i="8" s="1"/>
  <c r="H3878" i="8" l="1"/>
  <c r="J3878" i="8"/>
  <c r="G3879" i="8" s="1"/>
  <c r="H3879" i="8" l="1"/>
  <c r="J3879" i="8"/>
  <c r="G3880" i="8" s="1"/>
  <c r="H3880" i="8" l="1"/>
  <c r="J3880" i="8"/>
  <c r="G3881" i="8" s="1"/>
  <c r="H3881" i="8" l="1"/>
  <c r="J3881" i="8"/>
  <c r="G3882" i="8" s="1"/>
  <c r="H3882" i="8" l="1"/>
  <c r="J3882" i="8"/>
  <c r="G3883" i="8" s="1"/>
  <c r="H3883" i="8" l="1"/>
  <c r="J3883" i="8"/>
  <c r="G3884" i="8" s="1"/>
  <c r="H3884" i="8" l="1"/>
  <c r="J3884" i="8"/>
  <c r="G3885" i="8" s="1"/>
  <c r="H3885" i="8" l="1"/>
  <c r="J3885" i="8"/>
  <c r="G3886" i="8" s="1"/>
  <c r="H3886" i="8" l="1"/>
  <c r="J3886" i="8"/>
  <c r="G3887" i="8" s="1"/>
  <c r="H3887" i="8" l="1"/>
  <c r="J3887" i="8"/>
  <c r="G3888" i="8" s="1"/>
  <c r="H3888" i="8" l="1"/>
  <c r="J3888" i="8"/>
  <c r="G3889" i="8" s="1"/>
  <c r="H3889" i="8" l="1"/>
  <c r="J3889" i="8"/>
  <c r="G3890" i="8" s="1"/>
  <c r="H3890" i="8" l="1"/>
  <c r="J3890" i="8"/>
  <c r="G3891" i="8" s="1"/>
  <c r="H3891" i="8" l="1"/>
  <c r="J3891" i="8"/>
  <c r="G3892" i="8" s="1"/>
  <c r="H3892" i="8" l="1"/>
  <c r="J3892" i="8"/>
  <c r="G3893" i="8" s="1"/>
  <c r="H3893" i="8" l="1"/>
  <c r="J3893" i="8"/>
  <c r="G3894" i="8" s="1"/>
  <c r="H3894" i="8" l="1"/>
  <c r="J3894" i="8"/>
  <c r="G3895" i="8" s="1"/>
  <c r="H3895" i="8" l="1"/>
  <c r="J3895" i="8"/>
  <c r="G3896" i="8" s="1"/>
  <c r="H3896" i="8" l="1"/>
  <c r="J3896" i="8"/>
  <c r="G3897" i="8" s="1"/>
  <c r="H3897" i="8" l="1"/>
  <c r="J3897" i="8"/>
  <c r="G3898" i="8" s="1"/>
  <c r="H3898" i="8" l="1"/>
  <c r="J3898" i="8"/>
  <c r="G3899" i="8" s="1"/>
  <c r="H3899" i="8" l="1"/>
  <c r="J3899" i="8"/>
  <c r="G3900" i="8" s="1"/>
  <c r="H3900" i="8" l="1"/>
  <c r="J3900" i="8"/>
  <c r="G3901" i="8" s="1"/>
  <c r="H3901" i="8" l="1"/>
  <c r="J3901" i="8"/>
  <c r="G3902" i="8" s="1"/>
  <c r="H3902" i="8" l="1"/>
  <c r="J3902" i="8"/>
  <c r="G3903" i="8" s="1"/>
  <c r="H3903" i="8" l="1"/>
  <c r="J3903" i="8"/>
  <c r="G3904" i="8" s="1"/>
  <c r="H3904" i="8" l="1"/>
  <c r="J3904" i="8"/>
  <c r="G3905" i="8" s="1"/>
  <c r="H3905" i="8" l="1"/>
  <c r="J3905" i="8"/>
  <c r="G3906" i="8" s="1"/>
  <c r="H3906" i="8" l="1"/>
  <c r="J3906" i="8"/>
  <c r="G3907" i="8" s="1"/>
  <c r="H3907" i="8" l="1"/>
  <c r="J3907" i="8"/>
  <c r="G3908" i="8" s="1"/>
  <c r="H3908" i="8" l="1"/>
  <c r="J3908" i="8"/>
  <c r="G3909" i="8" s="1"/>
  <c r="H3909" i="8" l="1"/>
  <c r="J3909" i="8"/>
  <c r="G3910" i="8" s="1"/>
  <c r="H3910" i="8" l="1"/>
  <c r="J3910" i="8"/>
  <c r="G3911" i="8" s="1"/>
  <c r="H3911" i="8" l="1"/>
  <c r="J3911" i="8"/>
  <c r="G3912" i="8" s="1"/>
  <c r="H3912" i="8" l="1"/>
  <c r="J3912" i="8"/>
  <c r="G3913" i="8" s="1"/>
  <c r="H3913" i="8" l="1"/>
  <c r="J3913" i="8"/>
  <c r="G3914" i="8" s="1"/>
  <c r="H3914" i="8" l="1"/>
  <c r="J3914" i="8"/>
  <c r="G3915" i="8" s="1"/>
  <c r="H3915" i="8" l="1"/>
  <c r="J3915" i="8"/>
  <c r="G3916" i="8" s="1"/>
  <c r="H3916" i="8" l="1"/>
  <c r="J3916" i="8"/>
  <c r="G3917" i="8" s="1"/>
  <c r="H3917" i="8" l="1"/>
  <c r="J3917" i="8"/>
  <c r="G3918" i="8" s="1"/>
  <c r="H3918" i="8" l="1"/>
  <c r="J3918" i="8"/>
  <c r="G3919" i="8" s="1"/>
  <c r="H3919" i="8" l="1"/>
  <c r="J3919" i="8"/>
  <c r="G3920" i="8" s="1"/>
  <c r="H3920" i="8" l="1"/>
  <c r="J3920" i="8"/>
  <c r="G3921" i="8" s="1"/>
  <c r="H3921" i="8" l="1"/>
  <c r="J3921" i="8"/>
  <c r="G3922" i="8" s="1"/>
  <c r="H3922" i="8" l="1"/>
  <c r="J3922" i="8"/>
  <c r="G3923" i="8" s="1"/>
  <c r="H3923" i="8" l="1"/>
  <c r="J3923" i="8"/>
  <c r="G3924" i="8" s="1"/>
  <c r="H3924" i="8" l="1"/>
  <c r="J3924" i="8"/>
  <c r="G3925" i="8" s="1"/>
  <c r="H3925" i="8" l="1"/>
  <c r="J3925" i="8"/>
  <c r="G3926" i="8" s="1"/>
  <c r="H3926" i="8" l="1"/>
  <c r="J3926" i="8"/>
  <c r="G3927" i="8" s="1"/>
  <c r="H3927" i="8" l="1"/>
  <c r="J3927" i="8"/>
  <c r="G3928" i="8" s="1"/>
  <c r="H3928" i="8" l="1"/>
  <c r="J3928" i="8"/>
  <c r="G3929" i="8" s="1"/>
  <c r="H3929" i="8" l="1"/>
  <c r="J3929" i="8"/>
  <c r="G3930" i="8" s="1"/>
  <c r="H3930" i="8" l="1"/>
  <c r="J3930" i="8"/>
  <c r="G3931" i="8" s="1"/>
  <c r="H3931" i="8" l="1"/>
  <c r="J3931" i="8"/>
  <c r="G3932" i="8" s="1"/>
  <c r="H3932" i="8" l="1"/>
  <c r="J3932" i="8"/>
  <c r="G3933" i="8" s="1"/>
  <c r="H3933" i="8" l="1"/>
  <c r="J3933" i="8"/>
  <c r="G3934" i="8" s="1"/>
  <c r="H3934" i="8" l="1"/>
  <c r="J3934" i="8"/>
  <c r="G3935" i="8" s="1"/>
  <c r="H3935" i="8" l="1"/>
  <c r="J3935" i="8"/>
  <c r="G3936" i="8" s="1"/>
  <c r="H3936" i="8" l="1"/>
  <c r="J3936" i="8"/>
  <c r="G3937" i="8" s="1"/>
  <c r="H3937" i="8" l="1"/>
  <c r="J3937" i="8" s="1"/>
  <c r="G3938" i="8" s="1"/>
  <c r="H3938" i="8" l="1"/>
  <c r="J3938" i="8"/>
  <c r="G3939" i="8" s="1"/>
  <c r="H3939" i="8" l="1"/>
  <c r="J3939" i="8"/>
  <c r="G3940" i="8" s="1"/>
  <c r="H3940" i="8" l="1"/>
  <c r="J3940" i="8"/>
  <c r="G3941" i="8" s="1"/>
  <c r="H3941" i="8" l="1"/>
  <c r="J3941" i="8"/>
  <c r="G3942" i="8" s="1"/>
  <c r="H3942" i="8" l="1"/>
  <c r="J3942" i="8"/>
  <c r="G3943" i="8" s="1"/>
  <c r="H3943" i="8" l="1"/>
  <c r="J3943" i="8"/>
  <c r="G3944" i="8" s="1"/>
  <c r="H3944" i="8" l="1"/>
  <c r="J3944" i="8"/>
  <c r="G3945" i="8" s="1"/>
  <c r="H3945" i="8" l="1"/>
  <c r="J3945" i="8"/>
  <c r="G3946" i="8" s="1"/>
  <c r="H3946" i="8" l="1"/>
  <c r="J3946" i="8"/>
  <c r="G3947" i="8" s="1"/>
  <c r="H3947" i="8" l="1"/>
  <c r="J3947" i="8"/>
  <c r="G3948" i="8" s="1"/>
  <c r="H3948" i="8" l="1"/>
  <c r="J3948" i="8"/>
  <c r="G3949" i="8" s="1"/>
  <c r="H3949" i="8" l="1"/>
  <c r="J3949" i="8"/>
  <c r="G3950" i="8" s="1"/>
  <c r="H3950" i="8" l="1"/>
  <c r="J3950" i="8"/>
  <c r="G3951" i="8" s="1"/>
  <c r="H3951" i="8" l="1"/>
  <c r="J3951" i="8"/>
  <c r="G3952" i="8" s="1"/>
  <c r="H3952" i="8" l="1"/>
  <c r="J3952" i="8"/>
  <c r="G3953" i="8" s="1"/>
  <c r="H3953" i="8" l="1"/>
  <c r="J3953" i="8"/>
  <c r="G3954" i="8" s="1"/>
  <c r="H3954" i="8" l="1"/>
  <c r="J3954" i="8"/>
  <c r="G3955" i="8" s="1"/>
  <c r="H3955" i="8" l="1"/>
  <c r="J3955" i="8"/>
  <c r="G3956" i="8" s="1"/>
  <c r="H3956" i="8" l="1"/>
  <c r="J3956" i="8"/>
  <c r="G3957" i="8" s="1"/>
  <c r="H3957" i="8" l="1"/>
  <c r="J3957" i="8"/>
  <c r="G3958" i="8" s="1"/>
  <c r="H3958" i="8" l="1"/>
  <c r="J3958" i="8"/>
  <c r="G3959" i="8" s="1"/>
  <c r="H3959" i="8" l="1"/>
  <c r="J3959" i="8"/>
  <c r="G3960" i="8" s="1"/>
  <c r="H3960" i="8" l="1"/>
  <c r="J3960" i="8"/>
  <c r="G3961" i="8" s="1"/>
  <c r="H3961" i="8" l="1"/>
  <c r="J3961" i="8"/>
  <c r="G3962" i="8" s="1"/>
  <c r="H3962" i="8" l="1"/>
  <c r="J3962" i="8"/>
  <c r="G3963" i="8" s="1"/>
  <c r="H3963" i="8" l="1"/>
  <c r="J3963" i="8"/>
  <c r="G3964" i="8" s="1"/>
  <c r="H3964" i="8" l="1"/>
  <c r="J3964" i="8"/>
  <c r="G3965" i="8" s="1"/>
  <c r="H3965" i="8" l="1"/>
  <c r="J3965" i="8"/>
  <c r="G3966" i="8" s="1"/>
  <c r="H3966" i="8" l="1"/>
  <c r="J3966" i="8"/>
  <c r="G3967" i="8" s="1"/>
  <c r="H3967" i="8" l="1"/>
  <c r="J3967" i="8"/>
  <c r="G3968" i="8" s="1"/>
  <c r="H3968" i="8" l="1"/>
  <c r="J3968" i="8"/>
  <c r="G3969" i="8" s="1"/>
  <c r="H3969" i="8" l="1"/>
  <c r="J3969" i="8"/>
  <c r="G3970" i="8" s="1"/>
  <c r="H3970" i="8" l="1"/>
  <c r="J3970" i="8"/>
  <c r="G3971" i="8" s="1"/>
  <c r="H3971" i="8" l="1"/>
  <c r="J3971" i="8"/>
  <c r="G3972" i="8" s="1"/>
  <c r="H3972" i="8" l="1"/>
  <c r="J3972" i="8"/>
  <c r="G3973" i="8" s="1"/>
  <c r="H3973" i="8" l="1"/>
  <c r="J3973" i="8"/>
  <c r="G3974" i="8" s="1"/>
  <c r="H3974" i="8" l="1"/>
  <c r="J3974" i="8"/>
  <c r="G3975" i="8" s="1"/>
  <c r="H3975" i="8" l="1"/>
  <c r="J3975" i="8"/>
  <c r="G3976" i="8" s="1"/>
  <c r="H3976" i="8" l="1"/>
  <c r="J3976" i="8"/>
  <c r="G3977" i="8" s="1"/>
  <c r="H3977" i="8" l="1"/>
  <c r="J3977" i="8"/>
  <c r="G3978" i="8" s="1"/>
  <c r="H3978" i="8" l="1"/>
  <c r="J3978" i="8"/>
  <c r="G3979" i="8" s="1"/>
  <c r="H3979" i="8" l="1"/>
  <c r="J3979" i="8"/>
  <c r="G3980" i="8" s="1"/>
  <c r="H3980" i="8" l="1"/>
  <c r="J3980" i="8"/>
  <c r="G3981" i="8" s="1"/>
  <c r="H3981" i="8" l="1"/>
  <c r="J3981" i="8"/>
  <c r="G3982" i="8" s="1"/>
  <c r="H3982" i="8" l="1"/>
  <c r="J3982" i="8"/>
  <c r="G3983" i="8" s="1"/>
  <c r="H3983" i="8" l="1"/>
  <c r="J3983" i="8"/>
  <c r="G3984" i="8" s="1"/>
  <c r="H3984" i="8" l="1"/>
  <c r="J3984" i="8"/>
  <c r="G3985" i="8" s="1"/>
  <c r="H3985" i="8" l="1"/>
  <c r="J3985" i="8"/>
  <c r="G3986" i="8" s="1"/>
  <c r="H3986" i="8" l="1"/>
  <c r="J3986" i="8" s="1"/>
  <c r="G3987" i="8" s="1"/>
  <c r="H3987" i="8" l="1"/>
  <c r="J3987" i="8"/>
  <c r="G3988" i="8" s="1"/>
  <c r="H3988" i="8" l="1"/>
  <c r="J3988" i="8"/>
  <c r="G3989" i="8" s="1"/>
  <c r="H3989" i="8" l="1"/>
  <c r="J3989" i="8"/>
  <c r="G3990" i="8" s="1"/>
  <c r="H3990" i="8" l="1"/>
  <c r="J3990" i="8"/>
  <c r="G3991" i="8" s="1"/>
  <c r="H3991" i="8" l="1"/>
  <c r="J3991" i="8"/>
  <c r="G3992" i="8" s="1"/>
  <c r="H3992" i="8" l="1"/>
  <c r="J3992" i="8"/>
  <c r="G3993" i="8" s="1"/>
  <c r="H3993" i="8" l="1"/>
  <c r="J3993" i="8"/>
  <c r="G3994" i="8" s="1"/>
  <c r="H3994" i="8" l="1"/>
  <c r="J3994" i="8"/>
  <c r="G3995" i="8" s="1"/>
  <c r="H3995" i="8" l="1"/>
  <c r="J3995" i="8"/>
  <c r="G3996" i="8" s="1"/>
  <c r="H3996" i="8" l="1"/>
  <c r="J3996" i="8"/>
  <c r="G3997" i="8" s="1"/>
  <c r="H3997" i="8" l="1"/>
  <c r="J3997" i="8"/>
  <c r="G3998" i="8" s="1"/>
  <c r="H3998" i="8" l="1"/>
  <c r="J3998" i="8"/>
  <c r="G3999" i="8" s="1"/>
  <c r="H3999" i="8" l="1"/>
  <c r="J3999" i="8"/>
  <c r="G4000" i="8" s="1"/>
  <c r="H4000" i="8" l="1"/>
  <c r="J4000" i="8"/>
  <c r="G4001" i="8" s="1"/>
  <c r="H4001" i="8" l="1"/>
  <c r="J4001" i="8"/>
  <c r="G4002" i="8" s="1"/>
  <c r="H4002" i="8" l="1"/>
  <c r="J4002" i="8"/>
  <c r="G4003" i="8" s="1"/>
  <c r="H4003" i="8" l="1"/>
  <c r="J4003" i="8"/>
  <c r="G4004" i="8" s="1"/>
  <c r="H4004" i="8" l="1"/>
  <c r="J4004" i="8"/>
  <c r="G4005" i="8" s="1"/>
  <c r="H4005" i="8" l="1"/>
  <c r="J4005" i="8"/>
  <c r="G4006" i="8" s="1"/>
  <c r="H4006" i="8" l="1"/>
  <c r="J4006" i="8"/>
  <c r="G4007" i="8" s="1"/>
  <c r="H4007" i="8" l="1"/>
  <c r="J4007" i="8"/>
  <c r="G4008" i="8" s="1"/>
  <c r="H4008" i="8" l="1"/>
  <c r="J4008" i="8"/>
  <c r="G4009" i="8" s="1"/>
  <c r="H4009" i="8" l="1"/>
  <c r="J4009" i="8"/>
  <c r="G4010" i="8" s="1"/>
  <c r="H4010" i="8" l="1"/>
  <c r="J4010" i="8"/>
  <c r="G4011" i="8" s="1"/>
  <c r="H4011" i="8" l="1"/>
  <c r="J4011" i="8"/>
  <c r="G4012" i="8" s="1"/>
  <c r="H4012" i="8" l="1"/>
  <c r="J4012" i="8"/>
  <c r="G4013" i="8" s="1"/>
  <c r="H4013" i="8" l="1"/>
  <c r="J4013" i="8"/>
  <c r="G4014" i="8" s="1"/>
  <c r="H4014" i="8" l="1"/>
  <c r="J4014" i="8"/>
  <c r="G4015" i="8" s="1"/>
  <c r="H4015" i="8" l="1"/>
  <c r="J4015" i="8"/>
  <c r="G4016" i="8" s="1"/>
  <c r="H4016" i="8" l="1"/>
  <c r="J4016" i="8"/>
  <c r="G4017" i="8" s="1"/>
  <c r="H4017" i="8" l="1"/>
  <c r="J4017" i="8"/>
  <c r="G4018" i="8" s="1"/>
  <c r="H4018" i="8" l="1"/>
  <c r="J4018" i="8"/>
  <c r="G4019" i="8" s="1"/>
  <c r="H4019" i="8" l="1"/>
  <c r="J4019" i="8"/>
  <c r="G4020" i="8" s="1"/>
  <c r="H4020" i="8" l="1"/>
  <c r="J4020" i="8"/>
  <c r="G4021" i="8" s="1"/>
  <c r="H4021" i="8" l="1"/>
  <c r="J4021" i="8"/>
  <c r="G4022" i="8" s="1"/>
  <c r="H4022" i="8" l="1"/>
  <c r="J4022" i="8"/>
  <c r="G4023" i="8" s="1"/>
  <c r="H4023" i="8" l="1"/>
  <c r="J4023" i="8"/>
  <c r="G4024" i="8" s="1"/>
  <c r="H4024" i="8" l="1"/>
  <c r="J4024" i="8"/>
  <c r="G4025" i="8" s="1"/>
  <c r="H4025" i="8" l="1"/>
  <c r="J4025" i="8"/>
  <c r="G4026" i="8" s="1"/>
  <c r="H4026" i="8" l="1"/>
  <c r="J4026" i="8"/>
  <c r="G4027" i="8" s="1"/>
  <c r="H4027" i="8" l="1"/>
  <c r="J4027" i="8"/>
  <c r="G4028" i="8" s="1"/>
  <c r="H4028" i="8" l="1"/>
  <c r="J4028" i="8"/>
  <c r="G4029" i="8" s="1"/>
  <c r="H4029" i="8" l="1"/>
  <c r="J4029" i="8"/>
  <c r="G4030" i="8" s="1"/>
  <c r="H4030" i="8" l="1"/>
  <c r="J4030" i="8"/>
  <c r="G4031" i="8" s="1"/>
  <c r="H4031" i="8" l="1"/>
  <c r="J4031" i="8"/>
  <c r="G4032" i="8" s="1"/>
  <c r="H4032" i="8" l="1"/>
  <c r="J4032" i="8"/>
  <c r="G4033" i="8" s="1"/>
  <c r="H4033" i="8" l="1"/>
  <c r="J4033" i="8"/>
  <c r="G4034" i="8" s="1"/>
  <c r="H4034" i="8" l="1"/>
  <c r="J4034" i="8"/>
  <c r="G4035" i="8" s="1"/>
  <c r="H4035" i="8" l="1"/>
  <c r="J4035" i="8"/>
  <c r="G4036" i="8" s="1"/>
  <c r="H4036" i="8" l="1"/>
  <c r="J4036" i="8"/>
  <c r="G4037" i="8" s="1"/>
  <c r="H4037" i="8" l="1"/>
  <c r="J4037" i="8"/>
  <c r="G4038" i="8" s="1"/>
  <c r="H4038" i="8" l="1"/>
  <c r="J4038" i="8"/>
  <c r="G4039" i="8" s="1"/>
  <c r="H4039" i="8" l="1"/>
  <c r="J4039" i="8"/>
  <c r="G4040" i="8" s="1"/>
  <c r="H4040" i="8" l="1"/>
  <c r="J4040" i="8"/>
  <c r="G4041" i="8" s="1"/>
  <c r="H4041" i="8" l="1"/>
  <c r="J4041" i="8"/>
  <c r="G4042" i="8" s="1"/>
  <c r="H4042" i="8" l="1"/>
  <c r="J4042" i="8"/>
  <c r="G4043" i="8" s="1"/>
  <c r="H4043" i="8" l="1"/>
  <c r="J4043" i="8"/>
  <c r="G4044" i="8" s="1"/>
  <c r="H4044" i="8" l="1"/>
  <c r="J4044" i="8"/>
  <c r="G4045" i="8" s="1"/>
  <c r="H4045" i="8" l="1"/>
  <c r="J4045" i="8"/>
  <c r="G4046" i="8" s="1"/>
  <c r="H4046" i="8" l="1"/>
  <c r="J4046" i="8"/>
  <c r="G4047" i="8" s="1"/>
  <c r="H4047" i="8" l="1"/>
  <c r="J4047" i="8"/>
  <c r="G4048" i="8" s="1"/>
  <c r="H4048" i="8" l="1"/>
  <c r="J4048" i="8"/>
  <c r="G4049" i="8" s="1"/>
  <c r="H4049" i="8" l="1"/>
  <c r="J4049" i="8"/>
  <c r="G4050" i="8" s="1"/>
  <c r="H4050" i="8" l="1"/>
  <c r="J4050" i="8"/>
  <c r="G4051" i="8" s="1"/>
  <c r="H4051" i="8" l="1"/>
  <c r="J4051" i="8"/>
  <c r="G4052" i="8" s="1"/>
  <c r="H4052" i="8" l="1"/>
  <c r="J4052" i="8"/>
  <c r="G4053" i="8" s="1"/>
  <c r="H4053" i="8" l="1"/>
  <c r="J4053" i="8"/>
  <c r="G4054" i="8" s="1"/>
  <c r="H4054" i="8" l="1"/>
  <c r="J4054" i="8"/>
  <c r="G4055" i="8" s="1"/>
  <c r="H4055" i="8" l="1"/>
  <c r="J4055" i="8"/>
  <c r="G4056" i="8" s="1"/>
  <c r="H4056" i="8" l="1"/>
  <c r="J4056" i="8"/>
  <c r="G4057" i="8" s="1"/>
  <c r="H4057" i="8" l="1"/>
  <c r="J4057" i="8"/>
  <c r="G4058" i="8" s="1"/>
  <c r="H4058" i="8" l="1"/>
  <c r="J4058" i="8"/>
  <c r="G4059" i="8" s="1"/>
  <c r="H4059" i="8" l="1"/>
  <c r="J4059" i="8"/>
  <c r="G4060" i="8" s="1"/>
  <c r="H4060" i="8" l="1"/>
  <c r="J4060" i="8"/>
  <c r="G4061" i="8" s="1"/>
  <c r="H4061" i="8" l="1"/>
  <c r="J4061" i="8"/>
  <c r="G4062" i="8" s="1"/>
  <c r="H4062" i="8" l="1"/>
  <c r="J4062" i="8"/>
  <c r="G4063" i="8" s="1"/>
  <c r="H4063" i="8" l="1"/>
  <c r="J4063" i="8"/>
  <c r="G4064" i="8" s="1"/>
  <c r="H4064" i="8" l="1"/>
  <c r="J4064" i="8"/>
  <c r="G4065" i="8" s="1"/>
  <c r="H4065" i="8" l="1"/>
  <c r="J4065" i="8"/>
  <c r="G4066" i="8" s="1"/>
  <c r="H4066" i="8" l="1"/>
  <c r="J4066" i="8"/>
  <c r="G4067" i="8" s="1"/>
  <c r="H4067" i="8" l="1"/>
  <c r="J4067" i="8"/>
  <c r="G4068" i="8" s="1"/>
  <c r="H4068" i="8" l="1"/>
  <c r="J4068" i="8"/>
  <c r="G4069" i="8" s="1"/>
  <c r="H4069" i="8" l="1"/>
  <c r="J4069" i="8"/>
  <c r="G4070" i="8" s="1"/>
  <c r="H4070" i="8" l="1"/>
  <c r="J4070" i="8"/>
  <c r="G4071" i="8" s="1"/>
  <c r="H4071" i="8" l="1"/>
  <c r="J4071" i="8"/>
  <c r="G4072" i="8" s="1"/>
  <c r="H4072" i="8" l="1"/>
  <c r="J4072" i="8"/>
  <c r="G4073" i="8" s="1"/>
  <c r="H4073" i="8" l="1"/>
  <c r="J4073" i="8"/>
  <c r="G4074" i="8" s="1"/>
  <c r="H4074" i="8" l="1"/>
  <c r="J4074" i="8"/>
  <c r="G4075" i="8" s="1"/>
  <c r="H4075" i="8" l="1"/>
  <c r="J4075" i="8"/>
  <c r="G4076" i="8" s="1"/>
  <c r="H4076" i="8" l="1"/>
  <c r="J4076" i="8"/>
  <c r="G4077" i="8" s="1"/>
  <c r="H4077" i="8" l="1"/>
  <c r="J4077" i="8"/>
  <c r="G4078" i="8" s="1"/>
  <c r="H4078" i="8" l="1"/>
  <c r="J4078" i="8"/>
  <c r="G4079" i="8" s="1"/>
  <c r="H4079" i="8" l="1"/>
  <c r="J4079" i="8"/>
  <c r="G4080" i="8" s="1"/>
  <c r="H4080" i="8" l="1"/>
  <c r="J4080" i="8"/>
  <c r="G4081" i="8" s="1"/>
  <c r="H4081" i="8" l="1"/>
  <c r="J4081" i="8"/>
  <c r="G4082" i="8" s="1"/>
  <c r="H4082" i="8" l="1"/>
  <c r="J4082" i="8"/>
  <c r="G4083" i="8" s="1"/>
  <c r="H4083" i="8" l="1"/>
  <c r="J4083" i="8"/>
  <c r="G4084" i="8" s="1"/>
  <c r="H4084" i="8" l="1"/>
  <c r="J4084" i="8"/>
  <c r="G4085" i="8" s="1"/>
  <c r="H4085" i="8" l="1"/>
  <c r="J4085" i="8"/>
  <c r="G4086" i="8" s="1"/>
  <c r="H4086" i="8" l="1"/>
  <c r="J4086" i="8"/>
  <c r="G4087" i="8" s="1"/>
  <c r="H4087" i="8" l="1"/>
  <c r="J4087" i="8"/>
  <c r="G4088" i="8" s="1"/>
  <c r="H4088" i="8" l="1"/>
  <c r="J4088" i="8"/>
  <c r="G4089" i="8" s="1"/>
  <c r="H4089" i="8" l="1"/>
  <c r="J4089" i="8"/>
  <c r="G4090" i="8" s="1"/>
  <c r="H4090" i="8" l="1"/>
  <c r="J4090" i="8"/>
  <c r="G4091" i="8" s="1"/>
  <c r="H4091" i="8" l="1"/>
  <c r="J4091" i="8"/>
  <c r="G4092" i="8" s="1"/>
  <c r="H4092" i="8" l="1"/>
  <c r="J4092" i="8"/>
  <c r="G4093" i="8" s="1"/>
  <c r="H4093" i="8" l="1"/>
  <c r="J4093" i="8"/>
  <c r="G4094" i="8" s="1"/>
  <c r="H4094" i="8" l="1"/>
  <c r="J4094" i="8"/>
  <c r="G4095" i="8" s="1"/>
  <c r="H4095" i="8" l="1"/>
  <c r="J4095" i="8"/>
  <c r="G4096" i="8" s="1"/>
  <c r="H4096" i="8" l="1"/>
  <c r="J4096" i="8"/>
  <c r="G4097" i="8" s="1"/>
  <c r="H4097" i="8" l="1"/>
  <c r="J4097" i="8"/>
  <c r="G4098" i="8" s="1"/>
  <c r="H4098" i="8" l="1"/>
  <c r="J4098" i="8"/>
  <c r="G4099" i="8" s="1"/>
  <c r="H4099" i="8" l="1"/>
  <c r="J4099" i="8"/>
  <c r="G4100" i="8" s="1"/>
  <c r="H4100" i="8" l="1"/>
  <c r="J4100" i="8"/>
  <c r="G4101" i="8" s="1"/>
  <c r="H4101" i="8" l="1"/>
  <c r="J4101" i="8"/>
  <c r="G4102" i="8" s="1"/>
  <c r="H4102" i="8" l="1"/>
  <c r="J4102" i="8"/>
  <c r="G4103" i="8" s="1"/>
  <c r="H4103" i="8" l="1"/>
  <c r="J4103" i="8"/>
  <c r="G4104" i="8" s="1"/>
  <c r="H4104" i="8" l="1"/>
  <c r="J4104" i="8"/>
  <c r="G4105" i="8" s="1"/>
  <c r="H4105" i="8" l="1"/>
  <c r="J4105" i="8"/>
  <c r="G4106" i="8" s="1"/>
  <c r="H4106" i="8" l="1"/>
  <c r="J4106" i="8"/>
  <c r="G4107" i="8" s="1"/>
  <c r="H4107" i="8" l="1"/>
  <c r="J4107" i="8"/>
  <c r="G4108" i="8" s="1"/>
  <c r="H4108" i="8" l="1"/>
  <c r="J4108" i="8"/>
  <c r="G4109" i="8" s="1"/>
  <c r="H4109" i="8" l="1"/>
  <c r="J4109" i="8"/>
  <c r="G4110" i="8" s="1"/>
  <c r="H4110" i="8" l="1"/>
  <c r="J4110" i="8"/>
  <c r="G4111" i="8" s="1"/>
  <c r="H4111" i="8" l="1"/>
  <c r="J4111" i="8"/>
  <c r="G4112" i="8" s="1"/>
  <c r="H4112" i="8" l="1"/>
  <c r="J4112" i="8"/>
  <c r="G4113" i="8" s="1"/>
  <c r="H4113" i="8" l="1"/>
  <c r="J4113" i="8"/>
  <c r="G4114" i="8" s="1"/>
  <c r="H4114" i="8" l="1"/>
  <c r="J4114" i="8"/>
  <c r="G4115" i="8" s="1"/>
  <c r="H4115" i="8" l="1"/>
  <c r="J4115" i="8"/>
  <c r="G4116" i="8" s="1"/>
  <c r="H4116" i="8" l="1"/>
  <c r="J4116" i="8"/>
  <c r="G4117" i="8" s="1"/>
  <c r="H4117" i="8" l="1"/>
  <c r="J4117" i="8"/>
  <c r="G4118" i="8" s="1"/>
  <c r="H4118" i="8" l="1"/>
  <c r="J4118" i="8"/>
  <c r="G4119" i="8" s="1"/>
  <c r="H4119" i="8" l="1"/>
  <c r="J4119" i="8"/>
  <c r="G4120" i="8" s="1"/>
  <c r="H4120" i="8" l="1"/>
  <c r="J4120" i="8"/>
  <c r="G4121" i="8" s="1"/>
  <c r="H4121" i="8" l="1"/>
  <c r="J4121" i="8"/>
  <c r="G4122" i="8" s="1"/>
  <c r="H4122" i="8" l="1"/>
  <c r="J4122" i="8"/>
  <c r="G4123" i="8" s="1"/>
  <c r="H4123" i="8" l="1"/>
  <c r="J4123" i="8"/>
  <c r="G4124" i="8" s="1"/>
  <c r="H4124" i="8" l="1"/>
  <c r="J4124" i="8"/>
  <c r="G4125" i="8" s="1"/>
  <c r="H4125" i="8" l="1"/>
  <c r="J4125" i="8"/>
  <c r="G4126" i="8" s="1"/>
  <c r="H4126" i="8" l="1"/>
  <c r="J4126" i="8"/>
  <c r="G4127" i="8" s="1"/>
  <c r="H4127" i="8" l="1"/>
  <c r="J4127" i="8"/>
  <c r="G4128" i="8" s="1"/>
  <c r="H4128" i="8" l="1"/>
  <c r="J4128" i="8"/>
  <c r="G4129" i="8" s="1"/>
  <c r="H4129" i="8" l="1"/>
  <c r="J4129" i="8"/>
  <c r="G4130" i="8" s="1"/>
  <c r="H4130" i="8" l="1"/>
  <c r="J4130" i="8"/>
  <c r="G4131" i="8" s="1"/>
  <c r="H4131" i="8" l="1"/>
  <c r="J4131" i="8"/>
  <c r="G4132" i="8" s="1"/>
  <c r="H4132" i="8" l="1"/>
  <c r="J4132" i="8"/>
  <c r="G4133" i="8" s="1"/>
  <c r="H4133" i="8" l="1"/>
  <c r="J4133" i="8"/>
  <c r="G4134" i="8" s="1"/>
  <c r="H4134" i="8" l="1"/>
  <c r="J4134" i="8"/>
  <c r="G4135" i="8" s="1"/>
  <c r="H4135" i="8" l="1"/>
  <c r="J4135" i="8"/>
  <c r="G4136" i="8" s="1"/>
  <c r="H4136" i="8" l="1"/>
  <c r="J4136" i="8"/>
  <c r="G4137" i="8" s="1"/>
  <c r="H4137" i="8" l="1"/>
  <c r="J4137" i="8"/>
  <c r="G4138" i="8" s="1"/>
  <c r="H4138" i="8" l="1"/>
  <c r="J4138" i="8"/>
  <c r="G4139" i="8" s="1"/>
  <c r="H4139" i="8" l="1"/>
  <c r="J4139" i="8"/>
  <c r="G4140" i="8" s="1"/>
  <c r="H4140" i="8" l="1"/>
  <c r="J4140" i="8"/>
  <c r="G4141" i="8" s="1"/>
  <c r="H4141" i="8" l="1"/>
  <c r="J4141" i="8"/>
  <c r="G4142" i="8" s="1"/>
  <c r="H4142" i="8" l="1"/>
  <c r="J4142" i="8"/>
  <c r="G4143" i="8" s="1"/>
  <c r="H4143" i="8" l="1"/>
  <c r="J4143" i="8"/>
  <c r="G4144" i="8" s="1"/>
  <c r="H4144" i="8" l="1"/>
  <c r="J4144" i="8"/>
  <c r="G4145" i="8" s="1"/>
  <c r="H4145" i="8" l="1"/>
  <c r="J4145" i="8"/>
  <c r="G4146" i="8" s="1"/>
  <c r="H4146" i="8" l="1"/>
  <c r="J4146" i="8"/>
  <c r="G4147" i="8" s="1"/>
  <c r="H4147" i="8" l="1"/>
  <c r="J4147" i="8"/>
  <c r="G4148" i="8" s="1"/>
  <c r="H4148" i="8" l="1"/>
  <c r="J4148" i="8"/>
  <c r="G4149" i="8" s="1"/>
  <c r="H4149" i="8" l="1"/>
  <c r="J4149" i="8"/>
  <c r="G4150" i="8" s="1"/>
  <c r="H4150" i="8" l="1"/>
  <c r="J4150" i="8"/>
  <c r="G4151" i="8" s="1"/>
  <c r="H4151" i="8" l="1"/>
  <c r="J4151" i="8"/>
  <c r="G4152" i="8" s="1"/>
  <c r="H4152" i="8" l="1"/>
  <c r="J4152" i="8"/>
  <c r="G4153" i="8" s="1"/>
  <c r="H4153" i="8" l="1"/>
  <c r="J4153" i="8"/>
  <c r="G4154" i="8" s="1"/>
  <c r="H4154" i="8" l="1"/>
  <c r="J4154" i="8"/>
  <c r="G4155" i="8" s="1"/>
  <c r="H4155" i="8" l="1"/>
  <c r="J4155" i="8"/>
  <c r="G4156" i="8" s="1"/>
  <c r="H4156" i="8" l="1"/>
  <c r="J4156" i="8"/>
  <c r="G4157" i="8" s="1"/>
  <c r="H4157" i="8" l="1"/>
  <c r="J4157" i="8"/>
  <c r="G4158" i="8" s="1"/>
  <c r="H4158" i="8" l="1"/>
  <c r="J4158" i="8"/>
  <c r="G4159" i="8" s="1"/>
  <c r="H4159" i="8" l="1"/>
  <c r="J4159" i="8"/>
  <c r="G4160" i="8" s="1"/>
  <c r="H4160" i="8" l="1"/>
  <c r="J4160" i="8"/>
  <c r="G4161" i="8" s="1"/>
  <c r="H4161" i="8" l="1"/>
  <c r="J4161" i="8"/>
  <c r="G4162" i="8" s="1"/>
  <c r="H4162" i="8" l="1"/>
  <c r="J4162" i="8"/>
  <c r="G4163" i="8" s="1"/>
  <c r="H4163" i="8" l="1"/>
  <c r="J4163" i="8"/>
  <c r="G4164" i="8" s="1"/>
  <c r="H4164" i="8" l="1"/>
  <c r="J4164" i="8"/>
  <c r="G4165" i="8" s="1"/>
  <c r="H4165" i="8" l="1"/>
  <c r="J4165" i="8"/>
  <c r="G4166" i="8" s="1"/>
  <c r="H4166" i="8" l="1"/>
  <c r="J4166" i="8"/>
  <c r="G4167" i="8" s="1"/>
  <c r="H4167" i="8" l="1"/>
  <c r="J4167" i="8"/>
  <c r="G4168" i="8" s="1"/>
  <c r="H4168" i="8" l="1"/>
  <c r="J4168" i="8"/>
  <c r="G4169" i="8" s="1"/>
  <c r="H4169" i="8" l="1"/>
  <c r="J4169" i="8"/>
  <c r="G4170" i="8" s="1"/>
  <c r="H4170" i="8" l="1"/>
  <c r="J4170" i="8"/>
  <c r="G4171" i="8" s="1"/>
  <c r="H4171" i="8" l="1"/>
  <c r="J4171" i="8"/>
  <c r="G4172" i="8" s="1"/>
  <c r="H4172" i="8" l="1"/>
  <c r="J4172" i="8"/>
  <c r="G4173" i="8" s="1"/>
  <c r="H4173" i="8" l="1"/>
  <c r="J4173" i="8"/>
  <c r="G4174" i="8" s="1"/>
  <c r="H4174" i="8" l="1"/>
  <c r="J4174" i="8"/>
  <c r="G4175" i="8" s="1"/>
  <c r="H4175" i="8" l="1"/>
  <c r="J4175" i="8"/>
  <c r="G4176" i="8" s="1"/>
  <c r="H4176" i="8" l="1"/>
  <c r="J4176" i="8"/>
  <c r="G4177" i="8" s="1"/>
  <c r="H4177" i="8" l="1"/>
  <c r="J4177" i="8"/>
  <c r="G4178" i="8" s="1"/>
  <c r="H4178" i="8" l="1"/>
  <c r="J4178" i="8"/>
  <c r="G4179" i="8" s="1"/>
  <c r="H4179" i="8" l="1"/>
  <c r="J4179" i="8"/>
  <c r="G4180" i="8" s="1"/>
  <c r="H4180" i="8" l="1"/>
  <c r="J4180" i="8"/>
  <c r="G4181" i="8" s="1"/>
  <c r="H4181" i="8" l="1"/>
  <c r="J4181" i="8"/>
  <c r="G4182" i="8" s="1"/>
  <c r="H4182" i="8" l="1"/>
  <c r="J4182" i="8"/>
  <c r="G4183" i="8" s="1"/>
  <c r="H4183" i="8" l="1"/>
  <c r="J4183" i="8"/>
  <c r="G4184" i="8" s="1"/>
  <c r="H4184" i="8" l="1"/>
  <c r="J4184" i="8"/>
  <c r="G4185" i="8" s="1"/>
  <c r="H4185" i="8" l="1"/>
  <c r="J4185" i="8"/>
  <c r="G4186" i="8" s="1"/>
  <c r="H4186" i="8" l="1"/>
  <c r="J4186" i="8"/>
  <c r="G4187" i="8" s="1"/>
  <c r="H4187" i="8" l="1"/>
  <c r="J4187" i="8"/>
  <c r="G4188" i="8" s="1"/>
  <c r="H4188" i="8" l="1"/>
  <c r="J4188" i="8"/>
  <c r="G4189" i="8" s="1"/>
  <c r="H4189" i="8" l="1"/>
  <c r="J4189" i="8"/>
  <c r="G4190" i="8" s="1"/>
  <c r="H4190" i="8" l="1"/>
  <c r="J4190" i="8"/>
  <c r="G4191" i="8" s="1"/>
  <c r="H4191" i="8" l="1"/>
  <c r="J4191" i="8"/>
  <c r="G4192" i="8" s="1"/>
  <c r="H4192" i="8" l="1"/>
  <c r="J4192" i="8"/>
  <c r="G4193" i="8" s="1"/>
  <c r="H4193" i="8" l="1"/>
  <c r="J4193" i="8"/>
  <c r="G4194" i="8" s="1"/>
  <c r="H4194" i="8" l="1"/>
  <c r="J4194" i="8"/>
  <c r="G4195" i="8" s="1"/>
  <c r="H4195" i="8" l="1"/>
  <c r="J4195" i="8"/>
  <c r="G4196" i="8" s="1"/>
  <c r="H4196" i="8" l="1"/>
  <c r="J4196" i="8"/>
  <c r="G4197" i="8" s="1"/>
  <c r="H4197" i="8" l="1"/>
  <c r="J4197" i="8"/>
  <c r="G4198" i="8" s="1"/>
  <c r="H4198" i="8" l="1"/>
  <c r="J4198" i="8"/>
  <c r="G4199" i="8" s="1"/>
  <c r="H4199" i="8" l="1"/>
  <c r="J4199" i="8"/>
  <c r="G4200" i="8" s="1"/>
  <c r="H4200" i="8" l="1"/>
  <c r="J4200" i="8"/>
  <c r="G4201" i="8" s="1"/>
  <c r="H4201" i="8" l="1"/>
  <c r="J4201" i="8"/>
  <c r="G4202" i="8" s="1"/>
  <c r="H4202" i="8" l="1"/>
  <c r="J4202" i="8"/>
  <c r="G4203" i="8" s="1"/>
  <c r="H4203" i="8" l="1"/>
  <c r="J4203" i="8"/>
  <c r="G4204" i="8" s="1"/>
  <c r="H4204" i="8" l="1"/>
  <c r="J4204" i="8"/>
  <c r="G4205" i="8" s="1"/>
  <c r="H4205" i="8" l="1"/>
  <c r="J4205" i="8"/>
  <c r="G4206" i="8" s="1"/>
  <c r="H4206" i="8" l="1"/>
  <c r="J4206" i="8"/>
  <c r="G4207" i="8" s="1"/>
  <c r="H4207" i="8" l="1"/>
  <c r="J4207" i="8"/>
  <c r="G4208" i="8" s="1"/>
  <c r="H4208" i="8" l="1"/>
  <c r="J4208" i="8"/>
  <c r="G4209" i="8" s="1"/>
  <c r="H4209" i="8" l="1"/>
  <c r="J4209" i="8"/>
  <c r="G4210" i="8" s="1"/>
  <c r="H4210" i="8" l="1"/>
  <c r="J4210" i="8"/>
  <c r="G4211" i="8" s="1"/>
  <c r="H4211" i="8" l="1"/>
  <c r="J4211" i="8"/>
  <c r="G4212" i="8" s="1"/>
  <c r="H4212" i="8" l="1"/>
  <c r="J4212" i="8"/>
  <c r="G4213" i="8" s="1"/>
  <c r="H4213" i="8" l="1"/>
  <c r="J4213" i="8"/>
  <c r="G4214" i="8" s="1"/>
  <c r="H4214" i="8" l="1"/>
  <c r="J4214" i="8"/>
  <c r="G4215" i="8" s="1"/>
  <c r="H4215" i="8" l="1"/>
  <c r="J4215" i="8"/>
  <c r="G4216" i="8" s="1"/>
  <c r="H4216" i="8" l="1"/>
  <c r="J4216" i="8"/>
  <c r="G4217" i="8" s="1"/>
  <c r="H4217" i="8" l="1"/>
  <c r="J4217" i="8"/>
  <c r="G4218" i="8" s="1"/>
  <c r="H4218" i="8" l="1"/>
  <c r="J4218" i="8"/>
  <c r="G4219" i="8" s="1"/>
  <c r="H4219" i="8" l="1"/>
  <c r="J4219" i="8"/>
  <c r="G4220" i="8" s="1"/>
  <c r="H4220" i="8" l="1"/>
  <c r="J4220" i="8"/>
  <c r="G4221" i="8" s="1"/>
  <c r="H4221" i="8" l="1"/>
  <c r="J4221" i="8"/>
  <c r="G4222" i="8" s="1"/>
  <c r="H4222" i="8" l="1"/>
  <c r="J4222" i="8"/>
  <c r="G4223" i="8" s="1"/>
  <c r="H4223" i="8" l="1"/>
  <c r="J4223" i="8"/>
  <c r="G4224" i="8" s="1"/>
  <c r="H4224" i="8" l="1"/>
  <c r="J4224" i="8"/>
  <c r="G4225" i="8" s="1"/>
  <c r="H4225" i="8" l="1"/>
  <c r="J4225" i="8"/>
  <c r="G4226" i="8" s="1"/>
  <c r="H4226" i="8" l="1"/>
  <c r="J4226" i="8"/>
  <c r="G4227" i="8" s="1"/>
  <c r="H4227" i="8" l="1"/>
  <c r="J4227" i="8"/>
  <c r="G4228" i="8" s="1"/>
  <c r="H4228" i="8" l="1"/>
  <c r="J4228" i="8"/>
  <c r="G4229" i="8" s="1"/>
  <c r="H4229" i="8" l="1"/>
  <c r="J4229" i="8"/>
  <c r="G4230" i="8" s="1"/>
  <c r="H4230" i="8" l="1"/>
  <c r="J4230" i="8"/>
  <c r="G4231" i="8" s="1"/>
  <c r="H4231" i="8" l="1"/>
  <c r="J4231" i="8"/>
  <c r="G4232" i="8" s="1"/>
  <c r="H4232" i="8" l="1"/>
  <c r="J4232" i="8"/>
  <c r="G4233" i="8" s="1"/>
  <c r="H4233" i="8" l="1"/>
  <c r="J4233" i="8"/>
  <c r="G4234" i="8" s="1"/>
  <c r="H4234" i="8" l="1"/>
  <c r="J4234" i="8"/>
  <c r="G4235" i="8" s="1"/>
  <c r="H4235" i="8" l="1"/>
  <c r="J4235" i="8"/>
  <c r="G4236" i="8" s="1"/>
  <c r="H4236" i="8" l="1"/>
  <c r="J4236" i="8"/>
  <c r="G4237" i="8" s="1"/>
  <c r="H4237" i="8" l="1"/>
  <c r="J4237" i="8"/>
  <c r="G4238" i="8" s="1"/>
  <c r="H4238" i="8" l="1"/>
  <c r="J4238" i="8"/>
  <c r="G4239" i="8" s="1"/>
  <c r="H4239" i="8" l="1"/>
  <c r="J4239" i="8"/>
  <c r="G4240" i="8" s="1"/>
  <c r="H4240" i="8" l="1"/>
  <c r="J4240" i="8"/>
  <c r="G4241" i="8" s="1"/>
  <c r="H4241" i="8" l="1"/>
  <c r="J4241" i="8"/>
  <c r="G4242" i="8" s="1"/>
  <c r="H4242" i="8" l="1"/>
  <c r="J4242" i="8"/>
  <c r="G4243" i="8" s="1"/>
  <c r="H4243" i="8" l="1"/>
  <c r="J4243" i="8"/>
  <c r="G4244" i="8" s="1"/>
  <c r="H4244" i="8" l="1"/>
  <c r="J4244" i="8"/>
  <c r="G4245" i="8" s="1"/>
  <c r="H4245" i="8" l="1"/>
  <c r="J4245" i="8"/>
  <c r="G4246" i="8" s="1"/>
  <c r="H4246" i="8" l="1"/>
  <c r="J4246" i="8"/>
  <c r="G4247" i="8" s="1"/>
  <c r="H4247" i="8" l="1"/>
  <c r="J4247" i="8"/>
  <c r="G4248" i="8" s="1"/>
  <c r="H4248" i="8" l="1"/>
  <c r="J4248" i="8"/>
  <c r="G4249" i="8" s="1"/>
  <c r="H4249" i="8" l="1"/>
  <c r="J4249" i="8"/>
  <c r="G4250" i="8" s="1"/>
  <c r="H4250" i="8" l="1"/>
  <c r="J4250" i="8"/>
  <c r="G4251" i="8" s="1"/>
  <c r="H4251" i="8" l="1"/>
  <c r="J4251" i="8"/>
  <c r="G4252" i="8" s="1"/>
  <c r="H4252" i="8" l="1"/>
  <c r="J4252" i="8"/>
  <c r="G4253" i="8" s="1"/>
  <c r="H4253" i="8" l="1"/>
  <c r="J4253" i="8"/>
  <c r="G4254" i="8" s="1"/>
  <c r="H4254" i="8" l="1"/>
  <c r="J4254" i="8"/>
  <c r="G4255" i="8" s="1"/>
  <c r="H4255" i="8" l="1"/>
  <c r="J4255" i="8"/>
  <c r="G4256" i="8" s="1"/>
  <c r="H4256" i="8" l="1"/>
  <c r="J4256" i="8"/>
  <c r="G4257" i="8" s="1"/>
  <c r="H4257" i="8" l="1"/>
  <c r="J4257" i="8"/>
  <c r="G4258" i="8" s="1"/>
  <c r="H4258" i="8" l="1"/>
  <c r="J4258" i="8"/>
  <c r="G4259" i="8" s="1"/>
  <c r="H4259" i="8" l="1"/>
  <c r="J4259" i="8"/>
  <c r="G4260" i="8" s="1"/>
  <c r="H4260" i="8" l="1"/>
  <c r="J4260" i="8"/>
  <c r="G4261" i="8" s="1"/>
  <c r="H4261" i="8" l="1"/>
  <c r="J4261" i="8"/>
  <c r="G4262" i="8" s="1"/>
  <c r="H4262" i="8" l="1"/>
  <c r="J4262" i="8"/>
  <c r="G4263" i="8" s="1"/>
  <c r="H4263" i="8" l="1"/>
  <c r="J4263" i="8"/>
  <c r="G4264" i="8" s="1"/>
  <c r="H4264" i="8" l="1"/>
  <c r="J4264" i="8"/>
  <c r="G4265" i="8" s="1"/>
  <c r="H4265" i="8" l="1"/>
  <c r="J4265" i="8"/>
  <c r="G4266" i="8" s="1"/>
  <c r="H4266" i="8" l="1"/>
  <c r="J4266" i="8"/>
  <c r="G4267" i="8" s="1"/>
  <c r="H4267" i="8" l="1"/>
  <c r="J4267" i="8"/>
  <c r="G4268" i="8" s="1"/>
  <c r="H4268" i="8" l="1"/>
  <c r="J4268" i="8"/>
  <c r="G4269" i="8" s="1"/>
  <c r="H4269" i="8" l="1"/>
  <c r="J4269" i="8"/>
  <c r="G4270" i="8" s="1"/>
  <c r="H4270" i="8" l="1"/>
  <c r="J4270" i="8"/>
  <c r="G4271" i="8" s="1"/>
  <c r="H4271" i="8" l="1"/>
  <c r="J4271" i="8"/>
  <c r="G4272" i="8" s="1"/>
  <c r="H4272" i="8" l="1"/>
  <c r="J4272" i="8"/>
  <c r="G4273" i="8" s="1"/>
  <c r="H4273" i="8" l="1"/>
  <c r="J4273" i="8"/>
  <c r="G4274" i="8" s="1"/>
  <c r="H4274" i="8" l="1"/>
  <c r="J4274" i="8"/>
  <c r="G4275" i="8" s="1"/>
  <c r="H4275" i="8" l="1"/>
  <c r="J4275" i="8"/>
  <c r="G4276" i="8" s="1"/>
  <c r="H4276" i="8" l="1"/>
  <c r="J4276" i="8"/>
  <c r="G4277" i="8" s="1"/>
  <c r="H4277" i="8" l="1"/>
  <c r="J4277" i="8"/>
  <c r="G4278" i="8" s="1"/>
  <c r="H4278" i="8" l="1"/>
  <c r="J4278" i="8"/>
  <c r="G4279" i="8" s="1"/>
  <c r="H4279" i="8" l="1"/>
  <c r="J4279" i="8"/>
  <c r="G4280" i="8" s="1"/>
  <c r="H4280" i="8" l="1"/>
  <c r="J4280" i="8"/>
  <c r="G4281" i="8" s="1"/>
  <c r="H4281" i="8" l="1"/>
  <c r="J4281" i="8" s="1"/>
  <c r="G4282" i="8" s="1"/>
  <c r="H4282" i="8" l="1"/>
  <c r="J4282" i="8" s="1"/>
  <c r="G4283" i="8" s="1"/>
  <c r="H4283" i="8" l="1"/>
  <c r="J4283" i="8" s="1"/>
  <c r="G4284" i="8" s="1"/>
  <c r="H4284" i="8" l="1"/>
  <c r="J4284" i="8"/>
  <c r="G4285" i="8" s="1"/>
  <c r="H4285" i="8" l="1"/>
  <c r="J4285" i="8" s="1"/>
  <c r="G4286" i="8" s="1"/>
  <c r="H4286" i="8" l="1"/>
  <c r="J4286" i="8" s="1"/>
  <c r="G4287" i="8" s="1"/>
  <c r="H4287" i="8" l="1"/>
  <c r="J4287" i="8" s="1"/>
  <c r="G4288" i="8" s="1"/>
  <c r="H4288" i="8" l="1"/>
  <c r="J4288" i="8"/>
  <c r="G4289" i="8" s="1"/>
  <c r="H4289" i="8" l="1"/>
  <c r="J4289" i="8" s="1"/>
  <c r="G4290" i="8" s="1"/>
  <c r="H4290" i="8" l="1"/>
  <c r="J4290" i="8" s="1"/>
  <c r="G4291" i="8" s="1"/>
  <c r="H4291" i="8" l="1"/>
  <c r="J4291" i="8" s="1"/>
  <c r="G4292" i="8" s="1"/>
  <c r="H4292" i="8" l="1"/>
  <c r="J4292" i="8"/>
  <c r="G4293" i="8" s="1"/>
  <c r="H4293" i="8" l="1"/>
  <c r="J4293" i="8" s="1"/>
  <c r="G4294" i="8" s="1"/>
  <c r="H4294" i="8" l="1"/>
  <c r="J4294" i="8" s="1"/>
  <c r="G4295" i="8" s="1"/>
  <c r="H4295" i="8" l="1"/>
  <c r="J4295" i="8"/>
  <c r="G4296" i="8" s="1"/>
  <c r="H4296" i="8" l="1"/>
  <c r="J4296" i="8"/>
  <c r="G4297" i="8" s="1"/>
  <c r="H4297" i="8" l="1"/>
  <c r="J4297" i="8" s="1"/>
  <c r="G4298" i="8" s="1"/>
  <c r="H4298" i="8" l="1"/>
  <c r="J4298" i="8" s="1"/>
  <c r="G4299" i="8" s="1"/>
  <c r="H4299" i="8" l="1"/>
  <c r="J4299" i="8" s="1"/>
  <c r="G4300" i="8" s="1"/>
  <c r="H4300" i="8" l="1"/>
  <c r="J4300" i="8"/>
  <c r="G4301" i="8" s="1"/>
  <c r="H4301" i="8" l="1"/>
  <c r="J4301" i="8" s="1"/>
  <c r="G4302" i="8" s="1"/>
  <c r="H4302" i="8" l="1"/>
  <c r="J4302" i="8" s="1"/>
  <c r="G4303" i="8" s="1"/>
  <c r="H4303" i="8" l="1"/>
  <c r="J4303" i="8" s="1"/>
  <c r="G4304" i="8" s="1"/>
  <c r="H4304" i="8" l="1"/>
  <c r="J4304" i="8"/>
  <c r="G4305" i="8" s="1"/>
  <c r="H4305" i="8" l="1"/>
  <c r="J4305" i="8" s="1"/>
  <c r="G4306" i="8" s="1"/>
  <c r="H4306" i="8" l="1"/>
  <c r="J4306" i="8" s="1"/>
  <c r="G4307" i="8" s="1"/>
  <c r="H4307" i="8" l="1"/>
  <c r="J4307" i="8" s="1"/>
  <c r="G4308" i="8" s="1"/>
  <c r="H4308" i="8" l="1"/>
  <c r="J4308" i="8"/>
  <c r="G4309" i="8" s="1"/>
  <c r="H4309" i="8" l="1"/>
  <c r="J4309" i="8" s="1"/>
  <c r="G4310" i="8" s="1"/>
  <c r="H4310" i="8" l="1"/>
  <c r="J4310" i="8" s="1"/>
  <c r="G4311" i="8" s="1"/>
  <c r="H4311" i="8" l="1"/>
  <c r="J4311" i="8" s="1"/>
  <c r="G4312" i="8" s="1"/>
  <c r="H4312" i="8" l="1"/>
  <c r="J4312" i="8"/>
  <c r="G4313" i="8" s="1"/>
  <c r="H4313" i="8" l="1"/>
  <c r="J4313" i="8" s="1"/>
  <c r="G4314" i="8" s="1"/>
  <c r="H4314" i="8" l="1"/>
  <c r="J4314" i="8" s="1"/>
  <c r="G4315" i="8" s="1"/>
  <c r="H4315" i="8" l="1"/>
  <c r="J4315" i="8" s="1"/>
  <c r="G4316" i="8" s="1"/>
  <c r="H4316" i="8" l="1"/>
  <c r="J4316" i="8"/>
  <c r="G4317" i="8" s="1"/>
  <c r="H4317" i="8" l="1"/>
  <c r="J4317" i="8" s="1"/>
  <c r="G4318" i="8" s="1"/>
  <c r="H4318" i="8" l="1"/>
  <c r="J4318" i="8" s="1"/>
  <c r="G4319" i="8" s="1"/>
  <c r="H4319" i="8" l="1"/>
  <c r="J4319" i="8" s="1"/>
  <c r="G4320" i="8" s="1"/>
  <c r="H4320" i="8" l="1"/>
  <c r="J4320" i="8"/>
  <c r="G4321" i="8" s="1"/>
  <c r="H4321" i="8" l="1"/>
  <c r="J4321" i="8" s="1"/>
  <c r="G4322" i="8" s="1"/>
  <c r="H4322" i="8" l="1"/>
  <c r="J4322" i="8" s="1"/>
  <c r="G4323" i="8" s="1"/>
  <c r="H4323" i="8" l="1"/>
  <c r="J4323" i="8" s="1"/>
  <c r="G4324" i="8" s="1"/>
  <c r="H4324" i="8" l="1"/>
  <c r="J4324" i="8"/>
  <c r="G4325" i="8" s="1"/>
  <c r="H4325" i="8" l="1"/>
  <c r="J4325" i="8" s="1"/>
  <c r="G4326" i="8" s="1"/>
  <c r="H4326" i="8" l="1"/>
  <c r="J4326" i="8" s="1"/>
  <c r="G4327" i="8" s="1"/>
  <c r="H4327" i="8" l="1"/>
  <c r="J4327" i="8"/>
  <c r="G4328" i="8" s="1"/>
  <c r="H4328" i="8" l="1"/>
  <c r="J4328" i="8"/>
  <c r="G4329" i="8" s="1"/>
  <c r="H4329" i="8" l="1"/>
  <c r="J4329" i="8" s="1"/>
  <c r="G4330" i="8" s="1"/>
  <c r="H4330" i="8" l="1"/>
  <c r="J4330" i="8" s="1"/>
  <c r="G4331" i="8" s="1"/>
  <c r="H4331" i="8" l="1"/>
  <c r="J4331" i="8" s="1"/>
  <c r="G4332" i="8" s="1"/>
  <c r="H4332" i="8" l="1"/>
  <c r="J4332" i="8"/>
  <c r="G4333" i="8" s="1"/>
  <c r="H4333" i="8" l="1"/>
  <c r="J4333" i="8" s="1"/>
  <c r="G4334" i="8" s="1"/>
  <c r="H4334" i="8" l="1"/>
  <c r="J4334" i="8" s="1"/>
  <c r="G4335" i="8" s="1"/>
  <c r="H4335" i="8" l="1"/>
  <c r="J4335" i="8" s="1"/>
  <c r="G4336" i="8" s="1"/>
  <c r="H4336" i="8" l="1"/>
  <c r="J4336" i="8"/>
  <c r="G4337" i="8" s="1"/>
  <c r="H4337" i="8" l="1"/>
  <c r="J4337" i="8" s="1"/>
  <c r="G4338" i="8" s="1"/>
  <c r="H4338" i="8" l="1"/>
  <c r="J4338" i="8" s="1"/>
  <c r="G4339" i="8" s="1"/>
  <c r="H4339" i="8" l="1"/>
  <c r="J4339" i="8" s="1"/>
  <c r="G4340" i="8" s="1"/>
  <c r="H4340" i="8" l="1"/>
  <c r="J4340" i="8"/>
  <c r="G4341" i="8" s="1"/>
  <c r="H4341" i="8" l="1"/>
  <c r="J4341" i="8" s="1"/>
  <c r="G4342" i="8" s="1"/>
  <c r="H4342" i="8" l="1"/>
  <c r="J4342" i="8" s="1"/>
  <c r="G4343" i="8" s="1"/>
  <c r="H4343" i="8" l="1"/>
  <c r="J4343" i="8"/>
  <c r="G4344" i="8" s="1"/>
  <c r="H4344" i="8" l="1"/>
  <c r="J4344" i="8"/>
  <c r="G4345" i="8" s="1"/>
  <c r="H4345" i="8" l="1"/>
  <c r="J4345" i="8" s="1"/>
  <c r="G4346" i="8" s="1"/>
  <c r="H4346" i="8" l="1"/>
  <c r="J4346" i="8" s="1"/>
  <c r="G4347" i="8" s="1"/>
  <c r="H4347" i="8" l="1"/>
  <c r="J4347" i="8" s="1"/>
  <c r="G4348" i="8" s="1"/>
  <c r="H4348" i="8" l="1"/>
  <c r="J4348" i="8"/>
  <c r="G4349" i="8" s="1"/>
  <c r="H4349" i="8" l="1"/>
  <c r="J4349" i="8" s="1"/>
  <c r="G4350" i="8" s="1"/>
  <c r="H4350" i="8" l="1"/>
  <c r="J4350" i="8" s="1"/>
  <c r="G4351" i="8" s="1"/>
  <c r="H4351" i="8" l="1"/>
  <c r="J4351" i="8" s="1"/>
  <c r="G4352" i="8" s="1"/>
  <c r="H4352" i="8" l="1"/>
  <c r="J4352" i="8"/>
  <c r="G4353" i="8" s="1"/>
  <c r="H4353" i="8" l="1"/>
  <c r="J4353" i="8" s="1"/>
  <c r="G4354" i="8" s="1"/>
  <c r="H4354" i="8" l="1"/>
  <c r="J4354" i="8" s="1"/>
  <c r="G4355" i="8" s="1"/>
  <c r="H4355" i="8" l="1"/>
  <c r="J4355" i="8" s="1"/>
  <c r="G4356" i="8" s="1"/>
  <c r="H4356" i="8" l="1"/>
  <c r="J4356" i="8"/>
  <c r="G4357" i="8" s="1"/>
  <c r="H4357" i="8" l="1"/>
  <c r="J4357" i="8" s="1"/>
  <c r="G4358" i="8" s="1"/>
  <c r="H4358" i="8" l="1"/>
  <c r="J4358" i="8" s="1"/>
  <c r="G4359" i="8" s="1"/>
  <c r="H4359" i="8" l="1"/>
  <c r="J4359" i="8" s="1"/>
  <c r="G4360" i="8" s="1"/>
  <c r="H4360" i="8" l="1"/>
  <c r="J4360" i="8"/>
  <c r="G4361" i="8" s="1"/>
  <c r="H4361" i="8" l="1"/>
  <c r="J4361" i="8" s="1"/>
  <c r="G4362" i="8" s="1"/>
  <c r="H4362" i="8" l="1"/>
  <c r="J4362" i="8" s="1"/>
  <c r="G4363" i="8" s="1"/>
  <c r="H4363" i="8" l="1"/>
  <c r="J4363" i="8" s="1"/>
  <c r="G4364" i="8" s="1"/>
  <c r="H4364" i="8" l="1"/>
  <c r="J4364" i="8"/>
  <c r="G4365" i="8" s="1"/>
  <c r="H4365" i="8" l="1"/>
  <c r="J4365" i="8" s="1"/>
  <c r="G4366" i="8" s="1"/>
  <c r="H4366" i="8" l="1"/>
  <c r="J4366" i="8" s="1"/>
  <c r="G4367" i="8" s="1"/>
  <c r="H4367" i="8" l="1"/>
  <c r="J4367" i="8" s="1"/>
  <c r="G4368" i="8" s="1"/>
  <c r="H4368" i="8" l="1"/>
  <c r="J4368" i="8"/>
  <c r="G4369" i="8" s="1"/>
  <c r="H4369" i="8" l="1"/>
  <c r="J4369" i="8" s="1"/>
  <c r="G4370" i="8" s="1"/>
  <c r="H4370" i="8" l="1"/>
  <c r="J4370" i="8" s="1"/>
  <c r="G4371" i="8" s="1"/>
  <c r="H4371" i="8" l="1"/>
  <c r="J4371" i="8" s="1"/>
  <c r="G4372" i="8" s="1"/>
  <c r="H4372" i="8" l="1"/>
  <c r="J4372" i="8"/>
  <c r="G4373" i="8" s="1"/>
  <c r="H4373" i="8" l="1"/>
  <c r="J4373" i="8" s="1"/>
  <c r="G4374" i="8" s="1"/>
  <c r="H4374" i="8" l="1"/>
  <c r="J4374" i="8" s="1"/>
  <c r="G4375" i="8" s="1"/>
  <c r="H4375" i="8" l="1"/>
  <c r="J4375" i="8" s="1"/>
  <c r="G4376" i="8" s="1"/>
  <c r="H4376" i="8" l="1"/>
  <c r="J4376" i="8"/>
  <c r="G4377" i="8" s="1"/>
  <c r="H4377" i="8" l="1"/>
  <c r="J4377" i="8" s="1"/>
  <c r="G4378" i="8" s="1"/>
  <c r="H4378" i="8" l="1"/>
  <c r="J4378" i="8" s="1"/>
  <c r="G4379" i="8" s="1"/>
  <c r="H4379" i="8" l="1"/>
  <c r="J4379" i="8" s="1"/>
  <c r="G4380" i="8" s="1"/>
  <c r="H4380" i="8" l="1"/>
  <c r="J4380" i="8"/>
  <c r="G4381" i="8" s="1"/>
  <c r="H4381" i="8" l="1"/>
  <c r="J4381" i="8" s="1"/>
  <c r="G4382" i="8" s="1"/>
  <c r="H4382" i="8" l="1"/>
  <c r="J4382" i="8" s="1"/>
  <c r="G4383" i="8" s="1"/>
  <c r="H4383" i="8" l="1"/>
  <c r="J4383" i="8" s="1"/>
  <c r="G4384" i="8" s="1"/>
  <c r="H4384" i="8" l="1"/>
  <c r="J4384" i="8"/>
  <c r="G4385" i="8" s="1"/>
  <c r="H4385" i="8" l="1"/>
  <c r="J4385" i="8" s="1"/>
  <c r="G4386" i="8" s="1"/>
  <c r="H4386" i="8" l="1"/>
  <c r="J4386" i="8" s="1"/>
  <c r="G4387" i="8" s="1"/>
  <c r="H4387" i="8" l="1"/>
  <c r="J4387" i="8" s="1"/>
  <c r="G4388" i="8" s="1"/>
  <c r="H4388" i="8" l="1"/>
  <c r="J4388" i="8"/>
  <c r="G4389" i="8" s="1"/>
  <c r="H4389" i="8" l="1"/>
  <c r="J4389" i="8" s="1"/>
  <c r="G4390" i="8" s="1"/>
  <c r="H4390" i="8" l="1"/>
  <c r="J4390" i="8" s="1"/>
  <c r="G4391" i="8" s="1"/>
  <c r="H4391" i="8" l="1"/>
  <c r="J4391" i="8" s="1"/>
  <c r="G4392" i="8" s="1"/>
  <c r="H4392" i="8" l="1"/>
  <c r="J4392" i="8"/>
  <c r="G4393" i="8" s="1"/>
  <c r="H4393" i="8" l="1"/>
  <c r="J4393" i="8" s="1"/>
  <c r="G4394" i="8" s="1"/>
  <c r="H4394" i="8" l="1"/>
  <c r="J4394" i="8" s="1"/>
  <c r="G4395" i="8" s="1"/>
  <c r="H4395" i="8" l="1"/>
  <c r="J4395" i="8" s="1"/>
  <c r="G4396" i="8" s="1"/>
  <c r="H4396" i="8" l="1"/>
  <c r="J4396" i="8"/>
  <c r="G4397" i="8" s="1"/>
  <c r="H4397" i="8" l="1"/>
  <c r="J4397" i="8" s="1"/>
  <c r="G4398" i="8" s="1"/>
  <c r="H4398" i="8" l="1"/>
  <c r="J4398" i="8" s="1"/>
  <c r="G4399" i="8" s="1"/>
  <c r="H4399" i="8" l="1"/>
  <c r="J4399" i="8" s="1"/>
  <c r="G4400" i="8" s="1"/>
  <c r="H4400" i="8" l="1"/>
  <c r="J4400" i="8"/>
  <c r="G4401" i="8" s="1"/>
  <c r="H4401" i="8" l="1"/>
  <c r="J4401" i="8" s="1"/>
  <c r="G4402" i="8" s="1"/>
  <c r="H4402" i="8" l="1"/>
  <c r="J4402" i="8" s="1"/>
  <c r="G4403" i="8" s="1"/>
  <c r="H4403" i="8" l="1"/>
  <c r="J4403" i="8" s="1"/>
  <c r="G4404" i="8" s="1"/>
  <c r="H4404" i="8" l="1"/>
  <c r="J4404" i="8"/>
  <c r="G4405" i="8" s="1"/>
  <c r="H4405" i="8" l="1"/>
  <c r="J4405" i="8" s="1"/>
  <c r="G4406" i="8" s="1"/>
  <c r="H4406" i="8" l="1"/>
  <c r="J4406" i="8" s="1"/>
  <c r="G4407" i="8" s="1"/>
  <c r="H4407" i="8" l="1"/>
  <c r="J4407" i="8" s="1"/>
  <c r="G4408" i="8" s="1"/>
  <c r="H4408" i="8" l="1"/>
  <c r="J4408" i="8"/>
  <c r="G4409" i="8" s="1"/>
  <c r="H4409" i="8" l="1"/>
  <c r="J4409" i="8" s="1"/>
  <c r="G4410" i="8" s="1"/>
  <c r="H4410" i="8" l="1"/>
  <c r="J4410" i="8" s="1"/>
  <c r="G4411" i="8" s="1"/>
  <c r="H4411" i="8" l="1"/>
  <c r="J4411" i="8" s="1"/>
  <c r="G4412" i="8" s="1"/>
  <c r="H4412" i="8" l="1"/>
  <c r="J4412" i="8"/>
  <c r="G4413" i="8" s="1"/>
  <c r="H4413" i="8" l="1"/>
  <c r="J4413" i="8" s="1"/>
  <c r="G4414" i="8" s="1"/>
  <c r="H4414" i="8" l="1"/>
  <c r="J4414" i="8" s="1"/>
  <c r="G4415" i="8" s="1"/>
  <c r="H4415" i="8" l="1"/>
  <c r="J4415" i="8" s="1"/>
  <c r="G4416" i="8" s="1"/>
  <c r="H4416" i="8" l="1"/>
  <c r="J4416" i="8"/>
  <c r="G4417" i="8" s="1"/>
  <c r="H4417" i="8" l="1"/>
  <c r="J4417" i="8" s="1"/>
  <c r="G4418" i="8" s="1"/>
  <c r="H4418" i="8" l="1"/>
  <c r="J4418" i="8" s="1"/>
  <c r="G4419" i="8" s="1"/>
  <c r="H4419" i="8" l="1"/>
  <c r="J4419" i="8" s="1"/>
  <c r="G4420" i="8" s="1"/>
  <c r="H4420" i="8" l="1"/>
  <c r="J4420" i="8"/>
  <c r="G4421" i="8" s="1"/>
  <c r="H4421" i="8" l="1"/>
  <c r="J4421" i="8" s="1"/>
  <c r="G4422" i="8" s="1"/>
  <c r="H4422" i="8" l="1"/>
  <c r="J4422" i="8" s="1"/>
  <c r="G4423" i="8" s="1"/>
  <c r="H4423" i="8" l="1"/>
  <c r="J4423" i="8" s="1"/>
  <c r="G4424" i="8" s="1"/>
  <c r="H4424" i="8" l="1"/>
  <c r="J4424" i="8"/>
  <c r="G4425" i="8" s="1"/>
  <c r="H4425" i="8" l="1"/>
  <c r="J4425" i="8" s="1"/>
  <c r="G4426" i="8" s="1"/>
  <c r="H4426" i="8" l="1"/>
  <c r="J4426" i="8" s="1"/>
  <c r="G4427" i="8" s="1"/>
  <c r="H4427" i="8" l="1"/>
  <c r="J4427" i="8" s="1"/>
  <c r="G4428" i="8" s="1"/>
  <c r="H4428" i="8" l="1"/>
  <c r="J4428" i="8"/>
  <c r="G4429" i="8" s="1"/>
  <c r="H4429" i="8" l="1"/>
  <c r="J4429" i="8" s="1"/>
  <c r="G4430" i="8" s="1"/>
  <c r="H4430" i="8" l="1"/>
  <c r="J4430" i="8" s="1"/>
  <c r="G4431" i="8" s="1"/>
  <c r="H4431" i="8" l="1"/>
  <c r="J4431" i="8" s="1"/>
  <c r="G4432" i="8" s="1"/>
  <c r="H4432" i="8" l="1"/>
  <c r="J4432" i="8"/>
  <c r="G4433" i="8" s="1"/>
  <c r="H4433" i="8" l="1"/>
  <c r="J4433" i="8" s="1"/>
  <c r="G4434" i="8" s="1"/>
  <c r="H4434" i="8" l="1"/>
  <c r="J4434" i="8" s="1"/>
  <c r="G4435" i="8" s="1"/>
  <c r="H4435" i="8" l="1"/>
  <c r="J4435" i="8" s="1"/>
  <c r="G4436" i="8" s="1"/>
  <c r="H4436" i="8" l="1"/>
  <c r="J4436" i="8"/>
  <c r="G4437" i="8" s="1"/>
  <c r="H4437" i="8" l="1"/>
  <c r="J4437" i="8" s="1"/>
  <c r="G4438" i="8" s="1"/>
  <c r="H4438" i="8" l="1"/>
  <c r="J4438" i="8" s="1"/>
  <c r="G4439" i="8" s="1"/>
  <c r="H4439" i="8" l="1"/>
  <c r="J4439" i="8" s="1"/>
  <c r="G4440" i="8" s="1"/>
  <c r="H4440" i="8" l="1"/>
  <c r="J4440" i="8"/>
  <c r="G4441" i="8" s="1"/>
  <c r="H4441" i="8" l="1"/>
  <c r="J4441" i="8" s="1"/>
  <c r="G4442" i="8" s="1"/>
  <c r="H4442" i="8" l="1"/>
  <c r="J4442" i="8" s="1"/>
  <c r="G4443" i="8" s="1"/>
  <c r="H4443" i="8" l="1"/>
  <c r="J4443" i="8" s="1"/>
  <c r="G4444" i="8" s="1"/>
  <c r="H4444" i="8" l="1"/>
  <c r="J4444" i="8"/>
  <c r="G4445" i="8" s="1"/>
  <c r="H4445" i="8" l="1"/>
  <c r="J4445" i="8" s="1"/>
  <c r="G4446" i="8" s="1"/>
  <c r="H4446" i="8" l="1"/>
  <c r="J4446" i="8" s="1"/>
  <c r="G4447" i="8" s="1"/>
  <c r="H4447" i="8" l="1"/>
  <c r="J4447" i="8" s="1"/>
  <c r="G4448" i="8" s="1"/>
  <c r="H4448" i="8" l="1"/>
  <c r="J4448" i="8"/>
  <c r="G4449" i="8" s="1"/>
  <c r="H4449" i="8" l="1"/>
  <c r="J4449" i="8" s="1"/>
  <c r="G4450" i="8" s="1"/>
  <c r="H4450" i="8" l="1"/>
  <c r="J4450" i="8" s="1"/>
  <c r="G4451" i="8" s="1"/>
  <c r="H4451" i="8" l="1"/>
  <c r="J4451" i="8" s="1"/>
  <c r="G4452" i="8" s="1"/>
  <c r="H4452" i="8" l="1"/>
  <c r="J4452" i="8"/>
  <c r="G4453" i="8" s="1"/>
  <c r="H4453" i="8" l="1"/>
  <c r="J4453" i="8" s="1"/>
  <c r="G4454" i="8" s="1"/>
  <c r="H4454" i="8" l="1"/>
  <c r="J4454" i="8" s="1"/>
  <c r="G4455" i="8" s="1"/>
  <c r="H4455" i="8" l="1"/>
  <c r="J4455" i="8"/>
  <c r="G4456" i="8" s="1"/>
  <c r="H4456" i="8" l="1"/>
  <c r="J4456" i="8"/>
  <c r="G4457" i="8" s="1"/>
  <c r="H4457" i="8" l="1"/>
  <c r="J4457" i="8" s="1"/>
  <c r="G4458" i="8" s="1"/>
  <c r="H4458" i="8" l="1"/>
  <c r="J4458" i="8" s="1"/>
  <c r="G4459" i="8" s="1"/>
  <c r="H4459" i="8" l="1"/>
  <c r="J4459" i="8" s="1"/>
  <c r="G4460" i="8" s="1"/>
  <c r="H4460" i="8" l="1"/>
  <c r="J4460" i="8"/>
  <c r="G4461" i="8" s="1"/>
  <c r="H4461" i="8" l="1"/>
  <c r="J4461" i="8" s="1"/>
  <c r="G4462" i="8" s="1"/>
  <c r="H4462" i="8" l="1"/>
  <c r="J4462" i="8" s="1"/>
  <c r="G4463" i="8" s="1"/>
  <c r="H4463" i="8" l="1"/>
  <c r="J4463" i="8" s="1"/>
  <c r="G4464" i="8" s="1"/>
  <c r="H4464" i="8" l="1"/>
  <c r="J4464" i="8"/>
  <c r="G4465" i="8" s="1"/>
  <c r="H4465" i="8" l="1"/>
  <c r="J4465" i="8" s="1"/>
  <c r="G4466" i="8" s="1"/>
  <c r="H4466" i="8" l="1"/>
  <c r="J4466" i="8" s="1"/>
  <c r="G4467" i="8" s="1"/>
  <c r="H4467" i="8" l="1"/>
  <c r="J4467" i="8" s="1"/>
  <c r="G4468" i="8" s="1"/>
  <c r="H4468" i="8" l="1"/>
  <c r="J4468" i="8"/>
  <c r="G4469" i="8" s="1"/>
  <c r="H4469" i="8" l="1"/>
  <c r="J4469" i="8" s="1"/>
  <c r="G4470" i="8" s="1"/>
  <c r="H4470" i="8" l="1"/>
  <c r="J4470" i="8" s="1"/>
  <c r="G4471" i="8" s="1"/>
  <c r="H4471" i="8" l="1"/>
  <c r="J4471" i="8" s="1"/>
  <c r="G4472" i="8" s="1"/>
  <c r="H4472" i="8" l="1"/>
  <c r="J4472" i="8"/>
  <c r="G4473" i="8" s="1"/>
  <c r="H4473" i="8" l="1"/>
  <c r="J4473" i="8" s="1"/>
  <c r="G4474" i="8" s="1"/>
  <c r="H4474" i="8" l="1"/>
  <c r="J4474" i="8" s="1"/>
  <c r="G4475" i="8" s="1"/>
  <c r="H4475" i="8" l="1"/>
  <c r="J4475" i="8" s="1"/>
  <c r="G4476" i="8" s="1"/>
  <c r="H4476" i="8" l="1"/>
  <c r="J4476" i="8"/>
  <c r="G4477" i="8" s="1"/>
  <c r="H4477" i="8" l="1"/>
  <c r="J4477" i="8" s="1"/>
  <c r="G4478" i="8" s="1"/>
  <c r="H4478" i="8" l="1"/>
  <c r="J4478" i="8" s="1"/>
  <c r="G4479" i="8" s="1"/>
  <c r="H4479" i="8" l="1"/>
  <c r="J4479" i="8" s="1"/>
  <c r="G4480" i="8" s="1"/>
  <c r="H4480" i="8" l="1"/>
  <c r="J4480" i="8"/>
  <c r="G4481" i="8" s="1"/>
  <c r="H4481" i="8" l="1"/>
  <c r="J4481" i="8" s="1"/>
  <c r="G4482" i="8" s="1"/>
  <c r="H4482" i="8" l="1"/>
  <c r="J4482" i="8" s="1"/>
  <c r="G4483" i="8" s="1"/>
  <c r="H4483" i="8" l="1"/>
  <c r="J4483" i="8" s="1"/>
  <c r="G4484" i="8" s="1"/>
  <c r="H4484" i="8" l="1"/>
  <c r="J4484" i="8"/>
  <c r="G4485" i="8" s="1"/>
  <c r="H4485" i="8" l="1"/>
  <c r="J4485" i="8" s="1"/>
  <c r="G4486" i="8" s="1"/>
  <c r="H4486" i="8" l="1"/>
  <c r="J4486" i="8" s="1"/>
  <c r="G4487" i="8" s="1"/>
  <c r="H4487" i="8" l="1"/>
  <c r="J4487" i="8" s="1"/>
  <c r="G4488" i="8" s="1"/>
  <c r="H4488" i="8" l="1"/>
  <c r="J4488" i="8"/>
  <c r="G4489" i="8" s="1"/>
  <c r="H4489" i="8" l="1"/>
  <c r="J4489" i="8" s="1"/>
  <c r="G4490" i="8" s="1"/>
  <c r="H4490" i="8" l="1"/>
  <c r="J4490" i="8" s="1"/>
  <c r="G4491" i="8" s="1"/>
  <c r="H4491" i="8" l="1"/>
  <c r="J4491" i="8" s="1"/>
  <c r="G4492" i="8" s="1"/>
  <c r="H4492" i="8" l="1"/>
  <c r="J4492" i="8"/>
  <c r="G4493" i="8" s="1"/>
  <c r="H4493" i="8" l="1"/>
  <c r="J4493" i="8" s="1"/>
  <c r="G4494" i="8" s="1"/>
  <c r="H4494" i="8" l="1"/>
  <c r="J4494" i="8" s="1"/>
  <c r="G4495" i="8" s="1"/>
  <c r="H4495" i="8" l="1"/>
  <c r="J4495" i="8" s="1"/>
  <c r="G4496" i="8" s="1"/>
  <c r="H4496" i="8" l="1"/>
  <c r="J4496" i="8"/>
  <c r="G4497" i="8" s="1"/>
  <c r="H4497" i="8" l="1"/>
  <c r="J4497" i="8" s="1"/>
  <c r="G4498" i="8" s="1"/>
  <c r="H4498" i="8" l="1"/>
  <c r="J4498" i="8" s="1"/>
  <c r="G4499" i="8" s="1"/>
  <c r="H4499" i="8" l="1"/>
  <c r="J4499" i="8" s="1"/>
  <c r="G4500" i="8" s="1"/>
  <c r="H4500" i="8" l="1"/>
  <c r="J4500" i="8"/>
  <c r="G4501" i="8" s="1"/>
  <c r="H4501" i="8" l="1"/>
  <c r="J4501" i="8" s="1"/>
  <c r="G4502" i="8" s="1"/>
  <c r="H4502" i="8" l="1"/>
  <c r="J4502" i="8" s="1"/>
  <c r="G4503" i="8" s="1"/>
  <c r="H4503" i="8" l="1"/>
  <c r="J4503" i="8" s="1"/>
  <c r="G4504" i="8" s="1"/>
  <c r="H4504" i="8" l="1"/>
  <c r="J4504" i="8"/>
  <c r="G4505" i="8" s="1"/>
  <c r="H4505" i="8" l="1"/>
  <c r="J4505" i="8" s="1"/>
  <c r="G4506" i="8" s="1"/>
  <c r="H4506" i="8" l="1"/>
  <c r="J4506" i="8" s="1"/>
  <c r="G4507" i="8" s="1"/>
  <c r="H4507" i="8" l="1"/>
  <c r="J4507" i="8" s="1"/>
  <c r="G4508" i="8" s="1"/>
  <c r="H4508" i="8" l="1"/>
  <c r="J4508" i="8"/>
  <c r="G4509" i="8" s="1"/>
  <c r="H4509" i="8" l="1"/>
  <c r="J4509" i="8" s="1"/>
  <c r="G4510" i="8" s="1"/>
  <c r="H4510" i="8" l="1"/>
  <c r="J4510" i="8" s="1"/>
  <c r="G4511" i="8" s="1"/>
  <c r="H4511" i="8" l="1"/>
  <c r="J4511" i="8" s="1"/>
  <c r="G4512" i="8" s="1"/>
  <c r="H4512" i="8" l="1"/>
  <c r="J4512" i="8"/>
  <c r="G4513" i="8" s="1"/>
  <c r="H4513" i="8" l="1"/>
  <c r="J4513" i="8" s="1"/>
  <c r="G4514" i="8" s="1"/>
  <c r="H4514" i="8" l="1"/>
  <c r="J4514" i="8" s="1"/>
  <c r="G4515" i="8" s="1"/>
  <c r="H4515" i="8" l="1"/>
  <c r="J4515" i="8" s="1"/>
  <c r="G4516" i="8" s="1"/>
  <c r="H4516" i="8" l="1"/>
  <c r="J4516" i="8"/>
  <c r="G4517" i="8" s="1"/>
  <c r="H4517" i="8" l="1"/>
  <c r="J4517" i="8" s="1"/>
  <c r="G4518" i="8" s="1"/>
  <c r="H4518" i="8" l="1"/>
  <c r="J4518" i="8" s="1"/>
  <c r="G4519" i="8" s="1"/>
  <c r="H4519" i="8" l="1"/>
  <c r="J4519" i="8"/>
  <c r="G4520" i="8" s="1"/>
  <c r="H4520" i="8" l="1"/>
  <c r="J4520" i="8"/>
  <c r="G4521" i="8" s="1"/>
  <c r="H4521" i="8" l="1"/>
  <c r="J4521" i="8" s="1"/>
  <c r="G4522" i="8" s="1"/>
  <c r="H4522" i="8" l="1"/>
  <c r="J4522" i="8" s="1"/>
  <c r="G4523" i="8" s="1"/>
  <c r="H4523" i="8" l="1"/>
  <c r="J4523" i="8" s="1"/>
  <c r="G4524" i="8" s="1"/>
  <c r="H4524" i="8" l="1"/>
  <c r="J4524" i="8"/>
  <c r="G4525" i="8" s="1"/>
  <c r="H4525" i="8" l="1"/>
  <c r="J4525" i="8" s="1"/>
  <c r="G4526" i="8" s="1"/>
  <c r="H4526" i="8" l="1"/>
  <c r="J4526" i="8" s="1"/>
  <c r="G4527" i="8" s="1"/>
  <c r="H4527" i="8" l="1"/>
  <c r="J4527" i="8" s="1"/>
  <c r="G4528" i="8" s="1"/>
  <c r="H4528" i="8" l="1"/>
  <c r="J4528" i="8"/>
  <c r="G4529" i="8" s="1"/>
  <c r="H4529" i="8" l="1"/>
  <c r="J4529" i="8" s="1"/>
  <c r="G4530" i="8" s="1"/>
  <c r="H4530" i="8" l="1"/>
  <c r="J4530" i="8" s="1"/>
  <c r="G4531" i="8" s="1"/>
  <c r="H4531" i="8" l="1"/>
  <c r="J4531" i="8" s="1"/>
  <c r="G4532" i="8" s="1"/>
  <c r="H4532" i="8" l="1"/>
  <c r="J4532" i="8"/>
  <c r="G4533" i="8" s="1"/>
  <c r="H4533" i="8" l="1"/>
  <c r="J4533" i="8" s="1"/>
  <c r="G4534" i="8" s="1"/>
  <c r="H4534" i="8" l="1"/>
  <c r="J4534" i="8" s="1"/>
  <c r="G4535" i="8" s="1"/>
  <c r="H4535" i="8" l="1"/>
  <c r="J4535" i="8" s="1"/>
  <c r="G4536" i="8" s="1"/>
  <c r="H4536" i="8" l="1"/>
  <c r="J4536" i="8" s="1"/>
  <c r="G4537" i="8" s="1"/>
  <c r="H4537" i="8" l="1"/>
  <c r="J4537" i="8" s="1"/>
  <c r="G4538" i="8" s="1"/>
  <c r="H4538" i="8" l="1"/>
  <c r="J4538" i="8" s="1"/>
  <c r="G4539" i="8" s="1"/>
  <c r="H4539" i="8" l="1"/>
  <c r="J4539" i="8" s="1"/>
  <c r="G4540" i="8" s="1"/>
  <c r="H4540" i="8" l="1"/>
  <c r="J4540" i="8" s="1"/>
  <c r="G4541" i="8" s="1"/>
  <c r="H4541" i="8" l="1"/>
  <c r="J4541" i="8" s="1"/>
  <c r="G4542" i="8" s="1"/>
  <c r="H4542" i="8" l="1"/>
  <c r="J4542" i="8" s="1"/>
  <c r="G4543" i="8" s="1"/>
  <c r="H4543" i="8" l="1"/>
  <c r="J4543" i="8" s="1"/>
  <c r="G4544" i="8" s="1"/>
  <c r="H4544" i="8" l="1"/>
  <c r="J4544" i="8" s="1"/>
  <c r="G4545" i="8" s="1"/>
  <c r="H4545" i="8" l="1"/>
  <c r="J4545" i="8" s="1"/>
  <c r="G4546" i="8" s="1"/>
  <c r="H4546" i="8" l="1"/>
  <c r="J4546" i="8" s="1"/>
  <c r="G4547" i="8" s="1"/>
  <c r="H4547" i="8" l="1"/>
  <c r="J4547" i="8" s="1"/>
  <c r="G4548" i="8" s="1"/>
  <c r="H4548" i="8" l="1"/>
  <c r="J4548" i="8" s="1"/>
  <c r="G4549" i="8" s="1"/>
  <c r="H4549" i="8" l="1"/>
  <c r="J4549" i="8" s="1"/>
  <c r="G4550" i="8" s="1"/>
  <c r="H4550" i="8" l="1"/>
  <c r="J4550" i="8" s="1"/>
  <c r="G4551" i="8" s="1"/>
  <c r="H4551" i="8" l="1"/>
  <c r="J4551" i="8" s="1"/>
  <c r="G4552" i="8" s="1"/>
  <c r="H4552" i="8" l="1"/>
  <c r="J4552" i="8" s="1"/>
  <c r="G4553" i="8" s="1"/>
  <c r="H4553" i="8" l="1"/>
  <c r="J4553" i="8" s="1"/>
  <c r="G4554" i="8" s="1"/>
  <c r="H4554" i="8" l="1"/>
  <c r="J4554" i="8" s="1"/>
  <c r="G4555" i="8" s="1"/>
  <c r="H4555" i="8" l="1"/>
  <c r="J4555" i="8" s="1"/>
  <c r="G4556" i="8" s="1"/>
  <c r="H4556" i="8" l="1"/>
  <c r="J4556" i="8" s="1"/>
  <c r="G4557" i="8" s="1"/>
  <c r="H4557" i="8" l="1"/>
  <c r="J4557" i="8" s="1"/>
  <c r="G4558" i="8" s="1"/>
  <c r="H4558" i="8" l="1"/>
  <c r="J4558" i="8" s="1"/>
  <c r="G4559" i="8" s="1"/>
  <c r="H4559" i="8" l="1"/>
  <c r="J4559" i="8" s="1"/>
  <c r="G4560" i="8" s="1"/>
  <c r="H4560" i="8" l="1"/>
  <c r="J4560" i="8" s="1"/>
  <c r="G4561" i="8" s="1"/>
  <c r="H4561" i="8" l="1"/>
  <c r="J4561" i="8" s="1"/>
  <c r="G4562" i="8" s="1"/>
  <c r="H4562" i="8" l="1"/>
  <c r="J4562" i="8" s="1"/>
  <c r="G4563" i="8" s="1"/>
  <c r="H4563" i="8" l="1"/>
  <c r="J4563" i="8" s="1"/>
  <c r="G4564" i="8" s="1"/>
  <c r="H4564" i="8" l="1"/>
  <c r="J4564" i="8" s="1"/>
  <c r="G4565" i="8" s="1"/>
  <c r="H4565" i="8" l="1"/>
  <c r="J4565" i="8" s="1"/>
  <c r="G4566" i="8" s="1"/>
  <c r="H4566" i="8" l="1"/>
  <c r="J4566" i="8" s="1"/>
  <c r="G4567" i="8" s="1"/>
  <c r="H4567" i="8" l="1"/>
  <c r="J4567" i="8" s="1"/>
  <c r="G4568" i="8" s="1"/>
  <c r="H4568" i="8" l="1"/>
  <c r="J4568" i="8" s="1"/>
  <c r="G4569" i="8" s="1"/>
  <c r="H4569" i="8" l="1"/>
  <c r="J4569" i="8" s="1"/>
  <c r="G4570" i="8" s="1"/>
  <c r="H4570" i="8" l="1"/>
  <c r="J4570" i="8" s="1"/>
  <c r="G4571" i="8" s="1"/>
  <c r="H4571" i="8" l="1"/>
  <c r="J4571" i="8" s="1"/>
  <c r="G4572" i="8" s="1"/>
  <c r="H4572" i="8" l="1"/>
  <c r="J4572" i="8" s="1"/>
  <c r="G4573" i="8" s="1"/>
  <c r="H4573" i="8" l="1"/>
  <c r="J4573" i="8" s="1"/>
  <c r="G4574" i="8" s="1"/>
  <c r="H4574" i="8" l="1"/>
  <c r="J4574" i="8" s="1"/>
  <c r="G4575" i="8" s="1"/>
  <c r="H4575" i="8" l="1"/>
  <c r="J4575" i="8" s="1"/>
  <c r="G4576" i="8" s="1"/>
  <c r="H4576" i="8" l="1"/>
  <c r="J4576" i="8" s="1"/>
  <c r="G4577" i="8" s="1"/>
  <c r="H4577" i="8" l="1"/>
  <c r="J4577" i="8" s="1"/>
  <c r="G4578" i="8" s="1"/>
  <c r="H4578" i="8" l="1"/>
  <c r="J4578" i="8" s="1"/>
  <c r="G4579" i="8" s="1"/>
  <c r="H4579" i="8" l="1"/>
  <c r="J4579" i="8" s="1"/>
  <c r="G4580" i="8" s="1"/>
  <c r="H4580" i="8" l="1"/>
  <c r="J4580" i="8" s="1"/>
  <c r="G4581" i="8" s="1"/>
  <c r="H4581" i="8" l="1"/>
  <c r="J4581" i="8" s="1"/>
  <c r="G4582" i="8" s="1"/>
  <c r="H4582" i="8" l="1"/>
  <c r="J4582" i="8" s="1"/>
  <c r="G4583" i="8" s="1"/>
  <c r="H4583" i="8" l="1"/>
  <c r="J4583" i="8" s="1"/>
  <c r="G4584" i="8" s="1"/>
  <c r="H4584" i="8" l="1"/>
  <c r="J4584" i="8" s="1"/>
  <c r="G4585" i="8" s="1"/>
  <c r="H4585" i="8" l="1"/>
  <c r="J4585" i="8" s="1"/>
  <c r="G4586" i="8" s="1"/>
  <c r="H4586" i="8" l="1"/>
  <c r="J4586" i="8" s="1"/>
  <c r="G4587" i="8" s="1"/>
  <c r="H4587" i="8" l="1"/>
  <c r="J4587" i="8" s="1"/>
  <c r="G4588" i="8" s="1"/>
  <c r="H4588" i="8" l="1"/>
  <c r="J4588" i="8" s="1"/>
  <c r="G4589" i="8" s="1"/>
  <c r="H4589" i="8" l="1"/>
  <c r="J4589" i="8" s="1"/>
  <c r="G4590" i="8" s="1"/>
  <c r="H4590" i="8" l="1"/>
  <c r="J4590" i="8" s="1"/>
  <c r="G4591" i="8" s="1"/>
  <c r="H4591" i="8" l="1"/>
  <c r="J4591" i="8" s="1"/>
  <c r="G4592" i="8" s="1"/>
  <c r="H4592" i="8" l="1"/>
  <c r="J4592" i="8" s="1"/>
  <c r="G4593" i="8" s="1"/>
  <c r="H4593" i="8" l="1"/>
  <c r="J4593" i="8" s="1"/>
  <c r="G4594" i="8" s="1"/>
  <c r="H4594" i="8" l="1"/>
  <c r="J4594" i="8" s="1"/>
  <c r="G4595" i="8" s="1"/>
  <c r="H4595" i="8" l="1"/>
  <c r="J4595" i="8" s="1"/>
  <c r="G4596" i="8" s="1"/>
  <c r="H4596" i="8" l="1"/>
  <c r="J4596" i="8" s="1"/>
  <c r="G4597" i="8" s="1"/>
  <c r="H4597" i="8" l="1"/>
  <c r="J4597" i="8" s="1"/>
  <c r="G4598" i="8" s="1"/>
  <c r="H4598" i="8" l="1"/>
  <c r="J4598" i="8" s="1"/>
  <c r="G4599" i="8" s="1"/>
  <c r="H4599" i="8" l="1"/>
  <c r="J4599" i="8" s="1"/>
  <c r="G4600" i="8" s="1"/>
  <c r="H4600" i="8" l="1"/>
  <c r="J4600" i="8" s="1"/>
  <c r="G4601" i="8" s="1"/>
  <c r="H4601" i="8" l="1"/>
  <c r="J4601" i="8" s="1"/>
  <c r="G4602" i="8" s="1"/>
  <c r="H4602" i="8" l="1"/>
  <c r="J4602" i="8" s="1"/>
  <c r="G4603" i="8" s="1"/>
  <c r="H4603" i="8" l="1"/>
  <c r="J4603" i="8" s="1"/>
  <c r="G4604" i="8" s="1"/>
  <c r="H4604" i="8" l="1"/>
  <c r="J4604" i="8" s="1"/>
  <c r="G4605" i="8" s="1"/>
  <c r="H4605" i="8" l="1"/>
  <c r="J4605" i="8" s="1"/>
  <c r="G4606" i="8" s="1"/>
  <c r="H4606" i="8" l="1"/>
  <c r="J4606" i="8" s="1"/>
  <c r="G4607" i="8" s="1"/>
  <c r="H4607" i="8" l="1"/>
  <c r="J4607" i="8" s="1"/>
  <c r="G4608" i="8" s="1"/>
  <c r="H4608" i="8" l="1"/>
  <c r="J4608" i="8" s="1"/>
  <c r="G4609" i="8" s="1"/>
  <c r="H4609" i="8" l="1"/>
  <c r="J4609" i="8" s="1"/>
  <c r="G4610" i="8" s="1"/>
  <c r="H4610" i="8" l="1"/>
  <c r="J4610" i="8" s="1"/>
  <c r="G4611" i="8" s="1"/>
  <c r="H4611" i="8" l="1"/>
  <c r="J4611" i="8" s="1"/>
  <c r="G4612" i="8" s="1"/>
  <c r="H4612" i="8" l="1"/>
  <c r="J4612" i="8"/>
  <c r="G4613" i="8" s="1"/>
  <c r="H4613" i="8" l="1"/>
  <c r="J4613" i="8" s="1"/>
  <c r="G4614" i="8" s="1"/>
  <c r="H4614" i="8" l="1"/>
  <c r="J4614" i="8" s="1"/>
  <c r="G4615" i="8" s="1"/>
  <c r="H4615" i="8" l="1"/>
  <c r="J4615" i="8"/>
  <c r="G4616" i="8" s="1"/>
  <c r="H4616" i="8" l="1"/>
  <c r="J4616" i="8"/>
  <c r="G4617" i="8" s="1"/>
  <c r="H4617" i="8" l="1"/>
  <c r="J4617" i="8" s="1"/>
  <c r="G4618" i="8" s="1"/>
  <c r="H4618" i="8" l="1"/>
  <c r="J4618" i="8" s="1"/>
  <c r="G4619" i="8" s="1"/>
  <c r="H4619" i="8" l="1"/>
  <c r="J4619" i="8" s="1"/>
  <c r="G4620" i="8" s="1"/>
  <c r="H4620" i="8" l="1"/>
  <c r="J4620" i="8"/>
  <c r="G4621" i="8" s="1"/>
  <c r="H4621" i="8" l="1"/>
  <c r="J4621" i="8" s="1"/>
  <c r="G4622" i="8" s="1"/>
  <c r="H4622" i="8" l="1"/>
  <c r="J4622" i="8" s="1"/>
  <c r="G4623" i="8" s="1"/>
  <c r="H4623" i="8" l="1"/>
  <c r="J4623" i="8"/>
  <c r="G4624" i="8" s="1"/>
  <c r="H4624" i="8" l="1"/>
  <c r="J4624" i="8"/>
  <c r="G4625" i="8" s="1"/>
  <c r="H4625" i="8" l="1"/>
  <c r="J4625" i="8" s="1"/>
  <c r="G4626" i="8" s="1"/>
  <c r="H4626" i="8" l="1"/>
  <c r="J4626" i="8" s="1"/>
  <c r="G4627" i="8" s="1"/>
  <c r="H4627" i="8" l="1"/>
  <c r="J4627" i="8" s="1"/>
  <c r="G4628" i="8" s="1"/>
  <c r="H4628" i="8" l="1"/>
  <c r="J4628" i="8"/>
  <c r="G4629" i="8" s="1"/>
  <c r="H4629" i="8" l="1"/>
  <c r="J4629" i="8" s="1"/>
  <c r="G4630" i="8" s="1"/>
  <c r="H4630" i="8" l="1"/>
  <c r="J4630" i="8" s="1"/>
  <c r="G4631" i="8" s="1"/>
  <c r="H4631" i="8" l="1"/>
  <c r="J4631" i="8"/>
  <c r="G4632" i="8" s="1"/>
  <c r="H4632" i="8" l="1"/>
  <c r="J4632" i="8"/>
  <c r="G4633" i="8" s="1"/>
  <c r="H4633" i="8" l="1"/>
  <c r="J4633" i="8" s="1"/>
  <c r="G4634" i="8" s="1"/>
  <c r="H4634" i="8" l="1"/>
  <c r="J4634" i="8" s="1"/>
  <c r="G4635" i="8" s="1"/>
  <c r="H4635" i="8" l="1"/>
  <c r="J4635" i="8"/>
  <c r="G4636" i="8" s="1"/>
  <c r="H4636" i="8" l="1"/>
  <c r="J4636" i="8"/>
  <c r="G4637" i="8" s="1"/>
  <c r="H4637" i="8" l="1"/>
  <c r="J4637" i="8" s="1"/>
  <c r="G4638" i="8" s="1"/>
  <c r="H4638" i="8" l="1"/>
  <c r="J4638" i="8" s="1"/>
  <c r="G4639" i="8" s="1"/>
  <c r="H4639" i="8" l="1"/>
  <c r="J4639" i="8"/>
  <c r="G4640" i="8" s="1"/>
  <c r="H4640" i="8" l="1"/>
  <c r="J4640" i="8"/>
  <c r="G4641" i="8" s="1"/>
  <c r="H4641" i="8" l="1"/>
  <c r="J4641" i="8" s="1"/>
  <c r="G4642" i="8" s="1"/>
  <c r="H4642" i="8" l="1"/>
  <c r="J4642" i="8" s="1"/>
  <c r="G4643" i="8" s="1"/>
  <c r="H4643" i="8" l="1"/>
  <c r="J4643" i="8" s="1"/>
  <c r="G4644" i="8" s="1"/>
  <c r="H4644" i="8" l="1"/>
  <c r="J4644" i="8"/>
  <c r="G4645" i="8" s="1"/>
  <c r="H4645" i="8" l="1"/>
  <c r="J4645" i="8" s="1"/>
  <c r="G4646" i="8" s="1"/>
  <c r="H4646" i="8" l="1"/>
  <c r="J4646" i="8" s="1"/>
  <c r="G4647" i="8" s="1"/>
  <c r="H4647" i="8" l="1"/>
  <c r="J4647" i="8"/>
  <c r="G4648" i="8" s="1"/>
  <c r="H4648" i="8" l="1"/>
  <c r="J4648" i="8"/>
  <c r="G4649" i="8" s="1"/>
  <c r="H4649" i="8" l="1"/>
  <c r="J4649" i="8" s="1"/>
  <c r="G4650" i="8" s="1"/>
  <c r="H4650" i="8" l="1"/>
  <c r="J4650" i="8"/>
  <c r="G4651" i="8" s="1"/>
  <c r="H4651" i="8" l="1"/>
  <c r="J4651" i="8"/>
  <c r="G4652" i="8" s="1"/>
  <c r="H4652" i="8" l="1"/>
  <c r="J4652" i="8"/>
  <c r="G4653" i="8" s="1"/>
  <c r="H4653" i="8" l="1"/>
  <c r="J4653" i="8"/>
  <c r="G4654" i="8" s="1"/>
  <c r="H4654" i="8" l="1"/>
  <c r="J4654" i="8"/>
  <c r="G4655" i="8" s="1"/>
  <c r="H4655" i="8" l="1"/>
  <c r="J4655" i="8"/>
  <c r="G4656" i="8" s="1"/>
  <c r="H4656" i="8" l="1"/>
  <c r="J4656" i="8"/>
  <c r="G4657" i="8" s="1"/>
  <c r="H4657" i="8" l="1"/>
  <c r="J4657" i="8"/>
  <c r="G4658" i="8" s="1"/>
  <c r="H4658" i="8" l="1"/>
  <c r="J4658" i="8"/>
  <c r="G4659" i="8" s="1"/>
  <c r="H4659" i="8" l="1"/>
  <c r="J4659" i="8"/>
  <c r="G4660" i="8" s="1"/>
  <c r="H4660" i="8" l="1"/>
  <c r="J4660" i="8"/>
  <c r="G4661" i="8" s="1"/>
  <c r="H4661" i="8" l="1"/>
  <c r="J4661" i="8"/>
  <c r="G4662" i="8" s="1"/>
  <c r="H4662" i="8" l="1"/>
  <c r="J4662" i="8"/>
  <c r="G4663" i="8" s="1"/>
  <c r="H4663" i="8" l="1"/>
  <c r="J4663" i="8"/>
  <c r="G4664" i="8" s="1"/>
  <c r="H4664" i="8" l="1"/>
  <c r="J4664" i="8"/>
  <c r="G4665" i="8" s="1"/>
  <c r="H4665" i="8" l="1"/>
  <c r="J4665" i="8"/>
  <c r="G4666" i="8" s="1"/>
  <c r="H4666" i="8" l="1"/>
  <c r="J4666" i="8"/>
  <c r="G4667" i="8" s="1"/>
  <c r="H4667" i="8" l="1"/>
  <c r="J4667" i="8"/>
  <c r="G4668" i="8" s="1"/>
  <c r="H4668" i="8" l="1"/>
  <c r="J4668" i="8"/>
  <c r="G4669" i="8" s="1"/>
  <c r="H4669" i="8" l="1"/>
  <c r="J4669" i="8"/>
  <c r="G4670" i="8" s="1"/>
  <c r="H4670" i="8" l="1"/>
  <c r="J4670" i="8"/>
  <c r="G4671" i="8" s="1"/>
  <c r="H4671" i="8" l="1"/>
  <c r="J4671" i="8"/>
  <c r="G4672" i="8" s="1"/>
  <c r="H4672" i="8" l="1"/>
  <c r="J4672" i="8"/>
  <c r="G4673" i="8" s="1"/>
  <c r="H4673" i="8" l="1"/>
  <c r="J4673" i="8"/>
  <c r="G4674" i="8" s="1"/>
  <c r="H4674" i="8" l="1"/>
  <c r="J4674" i="8"/>
  <c r="G4675" i="8" s="1"/>
  <c r="H4675" i="8" l="1"/>
  <c r="J4675" i="8"/>
  <c r="G4676" i="8" s="1"/>
  <c r="H4676" i="8" l="1"/>
  <c r="J4676" i="8"/>
  <c r="G4677" i="8" s="1"/>
  <c r="H4677" i="8" l="1"/>
  <c r="J4677" i="8"/>
  <c r="G4678" i="8" s="1"/>
  <c r="H4678" i="8" l="1"/>
  <c r="J4678" i="8"/>
  <c r="G4679" i="8" s="1"/>
  <c r="H4679" i="8" l="1"/>
  <c r="J4679" i="8"/>
  <c r="G4680" i="8" s="1"/>
  <c r="H4680" i="8" l="1"/>
  <c r="J4680" i="8"/>
  <c r="G4681" i="8" s="1"/>
  <c r="H4681" i="8" l="1"/>
  <c r="J4681" i="8"/>
  <c r="G4682" i="8" s="1"/>
  <c r="H4682" i="8" l="1"/>
  <c r="J4682" i="8"/>
  <c r="G4683" i="8" s="1"/>
  <c r="H4683" i="8" l="1"/>
  <c r="J4683" i="8"/>
  <c r="G4684" i="8" s="1"/>
  <c r="H4684" i="8" l="1"/>
  <c r="J4684" i="8" s="1"/>
  <c r="G4685" i="8" s="1"/>
  <c r="H4685" i="8" l="1"/>
  <c r="J4685" i="8"/>
  <c r="G4686" i="8" s="1"/>
  <c r="H4686" i="8" l="1"/>
  <c r="J4686" i="8"/>
  <c r="G4687" i="8" s="1"/>
  <c r="H4687" i="8" l="1"/>
  <c r="J4687" i="8"/>
  <c r="G4688" i="8" s="1"/>
  <c r="H4688" i="8" l="1"/>
  <c r="J4688" i="8"/>
  <c r="G4689" i="8" s="1"/>
  <c r="H4689" i="8" l="1"/>
  <c r="J4689" i="8"/>
  <c r="G4690" i="8" s="1"/>
  <c r="H4690" i="8" l="1"/>
  <c r="J4690" i="8"/>
  <c r="G4691" i="8" s="1"/>
  <c r="H4691" i="8" l="1"/>
  <c r="J4691" i="8"/>
  <c r="G4692" i="8" s="1"/>
  <c r="H4692" i="8" l="1"/>
  <c r="J4692" i="8"/>
  <c r="G4693" i="8" s="1"/>
  <c r="H4693" i="8" l="1"/>
  <c r="J4693" i="8"/>
  <c r="G4694" i="8" s="1"/>
  <c r="H4694" i="8" l="1"/>
  <c r="J4694" i="8"/>
  <c r="G4695" i="8" s="1"/>
  <c r="H4695" i="8" l="1"/>
  <c r="J4695" i="8"/>
  <c r="G4696" i="8" s="1"/>
  <c r="H4696" i="8" l="1"/>
  <c r="J4696" i="8"/>
  <c r="G4697" i="8" s="1"/>
  <c r="H4697" i="8" l="1"/>
  <c r="J4697" i="8"/>
  <c r="G4698" i="8" s="1"/>
  <c r="H4698" i="8" l="1"/>
  <c r="J4698" i="8"/>
  <c r="G4699" i="8" s="1"/>
  <c r="H4699" i="8" l="1"/>
  <c r="J4699" i="8"/>
  <c r="G4700" i="8" s="1"/>
  <c r="H4700" i="8" l="1"/>
  <c r="J4700" i="8"/>
  <c r="G4701" i="8" s="1"/>
  <c r="H4701" i="8" l="1"/>
  <c r="J4701" i="8"/>
  <c r="G4702" i="8" s="1"/>
  <c r="H4702" i="8" l="1"/>
  <c r="J4702" i="8"/>
  <c r="G4703" i="8" s="1"/>
  <c r="H4703" i="8" l="1"/>
  <c r="J4703" i="8"/>
  <c r="G4704" i="8" s="1"/>
  <c r="H4704" i="8" l="1"/>
  <c r="J4704" i="8"/>
  <c r="G4705" i="8" s="1"/>
  <c r="H4705" i="8" l="1"/>
  <c r="J4705" i="8"/>
  <c r="G4706" i="8" s="1"/>
  <c r="H4706" i="8" l="1"/>
  <c r="J4706" i="8"/>
  <c r="G4707" i="8" s="1"/>
  <c r="H4707" i="8" l="1"/>
  <c r="J4707" i="8"/>
  <c r="G4708" i="8" s="1"/>
  <c r="H4708" i="8" l="1"/>
  <c r="J4708" i="8"/>
  <c r="G4709" i="8" s="1"/>
  <c r="H4709" i="8" l="1"/>
  <c r="J4709" i="8"/>
  <c r="G4710" i="8" s="1"/>
  <c r="H4710" i="8" l="1"/>
  <c r="J4710" i="8"/>
  <c r="G4711" i="8" s="1"/>
  <c r="H4711" i="8" l="1"/>
  <c r="J4711" i="8"/>
  <c r="G4712" i="8" s="1"/>
  <c r="H4712" i="8" l="1"/>
  <c r="J4712" i="8"/>
  <c r="G4713" i="8" s="1"/>
  <c r="H4713" i="8" l="1"/>
  <c r="J4713" i="8"/>
  <c r="G4714" i="8" s="1"/>
  <c r="H4714" i="8" l="1"/>
  <c r="J4714" i="8"/>
  <c r="G4715" i="8" s="1"/>
  <c r="H4715" i="8" l="1"/>
  <c r="J4715" i="8"/>
  <c r="G4716" i="8" s="1"/>
  <c r="H4716" i="8" l="1"/>
  <c r="J4716" i="8"/>
  <c r="G4717" i="8" s="1"/>
  <c r="H4717" i="8" l="1"/>
  <c r="J4717" i="8"/>
  <c r="G4718" i="8" s="1"/>
  <c r="H4718" i="8" l="1"/>
  <c r="J4718" i="8"/>
  <c r="G4719" i="8" s="1"/>
  <c r="H4719" i="8" l="1"/>
  <c r="J4719" i="8"/>
  <c r="G4720" i="8" s="1"/>
  <c r="H4720" i="8" l="1"/>
  <c r="J4720" i="8"/>
  <c r="G4721" i="8" s="1"/>
  <c r="H4721" i="8" l="1"/>
  <c r="J4721" i="8"/>
  <c r="G4722" i="8" s="1"/>
  <c r="H4722" i="8" l="1"/>
  <c r="J4722" i="8"/>
  <c r="G4723" i="8" s="1"/>
  <c r="H4723" i="8" l="1"/>
  <c r="J4723" i="8"/>
  <c r="G4724" i="8" s="1"/>
  <c r="H4724" i="8" l="1"/>
  <c r="J4724" i="8"/>
  <c r="G4725" i="8" s="1"/>
  <c r="H4725" i="8" l="1"/>
  <c r="J4725" i="8"/>
  <c r="G4726" i="8" s="1"/>
  <c r="H4726" i="8" l="1"/>
  <c r="J4726" i="8"/>
  <c r="G4727" i="8" s="1"/>
  <c r="H4727" i="8" l="1"/>
  <c r="J4727" i="8"/>
  <c r="G4728" i="8" s="1"/>
  <c r="H4728" i="8" l="1"/>
  <c r="J4728" i="8"/>
  <c r="G4729" i="8" s="1"/>
  <c r="H4729" i="8" l="1"/>
  <c r="J4729" i="8"/>
  <c r="G4730" i="8" s="1"/>
  <c r="H4730" i="8" l="1"/>
  <c r="J4730" i="8"/>
  <c r="G4731" i="8" s="1"/>
  <c r="H4731" i="8" l="1"/>
  <c r="J4731" i="8"/>
  <c r="G4732" i="8" s="1"/>
  <c r="H4732" i="8" l="1"/>
  <c r="J4732" i="8"/>
  <c r="G4733" i="8" s="1"/>
  <c r="H4733" i="8" l="1"/>
  <c r="J4733" i="8" s="1"/>
  <c r="G4734" i="8" s="1"/>
  <c r="H4734" i="8" l="1"/>
  <c r="J4734" i="8" s="1"/>
  <c r="G4735" i="8" s="1"/>
  <c r="H4735" i="8" l="1"/>
  <c r="J4735" i="8"/>
  <c r="G4736" i="8" s="1"/>
  <c r="H4736" i="8" l="1"/>
  <c r="J4736" i="8"/>
  <c r="G4737" i="8" s="1"/>
  <c r="H4737" i="8" l="1"/>
  <c r="J4737" i="8" s="1"/>
  <c r="G4738" i="8" s="1"/>
  <c r="H4738" i="8" l="1"/>
  <c r="J4738" i="8" s="1"/>
  <c r="G4739" i="8" s="1"/>
  <c r="H4739" i="8" l="1"/>
  <c r="J4739" i="8"/>
  <c r="G4740" i="8" s="1"/>
  <c r="H4740" i="8" l="1"/>
  <c r="J4740" i="8"/>
  <c r="G4741" i="8" s="1"/>
  <c r="H4741" i="8" l="1"/>
  <c r="J4741" i="8" s="1"/>
  <c r="G4742" i="8" s="1"/>
  <c r="H4742" i="8" l="1"/>
  <c r="J4742" i="8" s="1"/>
  <c r="G4743" i="8" s="1"/>
  <c r="H4743" i="8" l="1"/>
  <c r="J4743" i="8" s="1"/>
  <c r="G4744" i="8" s="1"/>
  <c r="H4744" i="8" l="1"/>
  <c r="J4744" i="8" s="1"/>
  <c r="G4745" i="8" s="1"/>
  <c r="H4745" i="8" l="1"/>
  <c r="J4745" i="8" s="1"/>
  <c r="G4746" i="8" s="1"/>
  <c r="H4746" i="8" l="1"/>
  <c r="J4746" i="8" s="1"/>
  <c r="G4747" i="8" s="1"/>
  <c r="H4747" i="8" l="1"/>
  <c r="J4747" i="8" s="1"/>
  <c r="G4748" i="8" s="1"/>
  <c r="H4748" i="8" l="1"/>
  <c r="J4748" i="8" s="1"/>
  <c r="G4749" i="8" s="1"/>
  <c r="H4749" i="8" l="1"/>
  <c r="J4749" i="8" s="1"/>
  <c r="G4750" i="8" s="1"/>
  <c r="H4750" i="8" l="1"/>
  <c r="J4750" i="8" s="1"/>
  <c r="G4751" i="8" s="1"/>
  <c r="H4751" i="8" l="1"/>
  <c r="J4751" i="8" s="1"/>
  <c r="G4752" i="8" s="1"/>
  <c r="H4752" i="8" l="1"/>
  <c r="J4752" i="8" s="1"/>
  <c r="G4753" i="8" s="1"/>
  <c r="H4753" i="8" l="1"/>
  <c r="J4753" i="8" s="1"/>
  <c r="G4754" i="8" s="1"/>
  <c r="H4754" i="8" l="1"/>
  <c r="J4754" i="8" s="1"/>
  <c r="G4755" i="8" s="1"/>
  <c r="H4755" i="8" l="1"/>
  <c r="J4755" i="8" s="1"/>
  <c r="G4756" i="8" s="1"/>
  <c r="H4756" i="8" l="1"/>
  <c r="J4756" i="8" s="1"/>
  <c r="G4757" i="8" s="1"/>
  <c r="H4757" i="8" l="1"/>
  <c r="J4757" i="8" s="1"/>
  <c r="G4758" i="8" s="1"/>
  <c r="H4758" i="8" l="1"/>
  <c r="J4758" i="8" s="1"/>
  <c r="G4759" i="8" s="1"/>
  <c r="H4759" i="8" l="1"/>
  <c r="J4759" i="8" s="1"/>
  <c r="G4760" i="8" s="1"/>
  <c r="H4760" i="8" l="1"/>
  <c r="J4760" i="8" s="1"/>
  <c r="G4761" i="8" s="1"/>
  <c r="H4761" i="8" l="1"/>
  <c r="J4761" i="8" s="1"/>
  <c r="G4762" i="8" s="1"/>
  <c r="H4762" i="8" l="1"/>
  <c r="J4762" i="8" s="1"/>
  <c r="G4763" i="8" s="1"/>
  <c r="H4763" i="8" l="1"/>
  <c r="J4763" i="8"/>
  <c r="G4764" i="8" s="1"/>
  <c r="H4764" i="8" l="1"/>
  <c r="J4764" i="8"/>
  <c r="G4765" i="8" s="1"/>
  <c r="H4765" i="8" l="1"/>
  <c r="J4765" i="8"/>
  <c r="G4766" i="8" s="1"/>
  <c r="H4766" i="8" l="1"/>
  <c r="J4766" i="8"/>
  <c r="G4767" i="8" s="1"/>
  <c r="H4767" i="8" l="1"/>
  <c r="J4767" i="8"/>
  <c r="G4768" i="8" s="1"/>
  <c r="H4768" i="8" l="1"/>
  <c r="J4768" i="8"/>
  <c r="G4769" i="8" s="1"/>
  <c r="H4769" i="8" l="1"/>
  <c r="J4769" i="8"/>
  <c r="G4770" i="8" s="1"/>
  <c r="H4770" i="8" l="1"/>
  <c r="J4770" i="8"/>
  <c r="G4771" i="8" s="1"/>
  <c r="H4771" i="8" l="1"/>
  <c r="J4771" i="8"/>
  <c r="G4772" i="8" s="1"/>
  <c r="H4772" i="8" l="1"/>
  <c r="J4772" i="8"/>
  <c r="G4773" i="8" s="1"/>
  <c r="H4773" i="8" l="1"/>
  <c r="J4773" i="8"/>
  <c r="G4774" i="8" s="1"/>
  <c r="H4774" i="8" l="1"/>
  <c r="J4774" i="8"/>
  <c r="G4775" i="8" s="1"/>
  <c r="H4775" i="8" l="1"/>
  <c r="J4775" i="8"/>
  <c r="G4776" i="8" s="1"/>
  <c r="H4776" i="8" l="1"/>
  <c r="J4776" i="8"/>
  <c r="G4777" i="8" s="1"/>
  <c r="H4777" i="8" l="1"/>
  <c r="J4777" i="8"/>
  <c r="G4778" i="8" s="1"/>
  <c r="H4778" i="8" l="1"/>
  <c r="J4778" i="8"/>
  <c r="G4779" i="8" s="1"/>
  <c r="H4779" i="8" l="1"/>
  <c r="J4779" i="8"/>
  <c r="G4780" i="8" s="1"/>
  <c r="H4780" i="8" l="1"/>
  <c r="J4780" i="8"/>
  <c r="G4781" i="8" s="1"/>
  <c r="H4781" i="8" l="1"/>
  <c r="J4781" i="8"/>
  <c r="G4782" i="8" s="1"/>
  <c r="H4782" i="8" l="1"/>
  <c r="J4782" i="8"/>
  <c r="G4783" i="8" s="1"/>
  <c r="H4783" i="8" l="1"/>
  <c r="J4783" i="8"/>
  <c r="G4784" i="8" s="1"/>
  <c r="H4784" i="8" l="1"/>
  <c r="J4784" i="8"/>
  <c r="G4785" i="8" s="1"/>
  <c r="H4785" i="8" l="1"/>
  <c r="J4785" i="8"/>
  <c r="G4786" i="8" s="1"/>
  <c r="H4786" i="8" l="1"/>
  <c r="J4786" i="8"/>
  <c r="G4787" i="8" s="1"/>
  <c r="H4787" i="8" l="1"/>
  <c r="J4787" i="8"/>
  <c r="G4788" i="8" s="1"/>
  <c r="H4788" i="8" l="1"/>
  <c r="J4788" i="8"/>
  <c r="G4789" i="8" s="1"/>
  <c r="H4789" i="8" l="1"/>
  <c r="J4789" i="8"/>
  <c r="G4790" i="8" s="1"/>
  <c r="H4790" i="8" l="1"/>
  <c r="J4790" i="8"/>
  <c r="G4791" i="8" s="1"/>
  <c r="H4791" i="8" l="1"/>
  <c r="J4791" i="8"/>
  <c r="G4792" i="8" s="1"/>
  <c r="H4792" i="8" l="1"/>
  <c r="J4792" i="8"/>
  <c r="G4793" i="8" s="1"/>
  <c r="H4793" i="8" l="1"/>
  <c r="J4793" i="8"/>
  <c r="G4794" i="8" s="1"/>
  <c r="H4794" i="8" l="1"/>
  <c r="J4794" i="8"/>
  <c r="G4795" i="8" s="1"/>
  <c r="H4795" i="8" l="1"/>
  <c r="J4795" i="8"/>
  <c r="G4796" i="8" s="1"/>
  <c r="H4796" i="8" l="1"/>
  <c r="J4796" i="8"/>
  <c r="G4797" i="8" s="1"/>
  <c r="H4797" i="8" l="1"/>
  <c r="J4797" i="8"/>
  <c r="G4798" i="8" s="1"/>
  <c r="H4798" i="8" l="1"/>
  <c r="J4798" i="8"/>
  <c r="G4799" i="8" s="1"/>
  <c r="H4799" i="8" l="1"/>
  <c r="J4799" i="8"/>
  <c r="G4800" i="8" s="1"/>
  <c r="H4800" i="8" l="1"/>
  <c r="J4800" i="8"/>
  <c r="G4801" i="8" s="1"/>
  <c r="H4801" i="8" l="1"/>
  <c r="J4801" i="8"/>
  <c r="G4802" i="8" s="1"/>
  <c r="H4802" i="8" l="1"/>
  <c r="J4802" i="8"/>
  <c r="G4803" i="8" s="1"/>
  <c r="H4803" i="8" l="1"/>
  <c r="J4803" i="8"/>
  <c r="G4804" i="8" s="1"/>
  <c r="H4804" i="8" l="1"/>
  <c r="J4804" i="8"/>
  <c r="G4805" i="8" s="1"/>
  <c r="H4805" i="8" l="1"/>
  <c r="J4805" i="8"/>
  <c r="G4806" i="8" s="1"/>
  <c r="H4806" i="8" l="1"/>
  <c r="J4806" i="8"/>
  <c r="G4807" i="8" s="1"/>
  <c r="H4807" i="8" l="1"/>
  <c r="J4807" i="8"/>
  <c r="G4808" i="8" s="1"/>
  <c r="H4808" i="8" l="1"/>
  <c r="J4808" i="8"/>
  <c r="G4809" i="8" s="1"/>
  <c r="H4809" i="8" l="1"/>
  <c r="J4809" i="8"/>
  <c r="G4810" i="8" s="1"/>
  <c r="H4810" i="8" l="1"/>
  <c r="J4810" i="8"/>
  <c r="G4811" i="8" s="1"/>
  <c r="H4811" i="8" l="1"/>
  <c r="J4811" i="8"/>
  <c r="G4812" i="8" s="1"/>
  <c r="H4812" i="8" l="1"/>
  <c r="J4812" i="8"/>
  <c r="G4813" i="8" s="1"/>
  <c r="H4813" i="8" l="1"/>
  <c r="J4813" i="8"/>
  <c r="G4814" i="8" s="1"/>
  <c r="H4814" i="8" l="1"/>
  <c r="J4814" i="8"/>
  <c r="G4815" i="8" s="1"/>
  <c r="H4815" i="8" l="1"/>
  <c r="J4815" i="8"/>
  <c r="G4816" i="8" s="1"/>
  <c r="H4816" i="8" l="1"/>
  <c r="J4816" i="8"/>
  <c r="G4817" i="8" s="1"/>
  <c r="H4817" i="8" l="1"/>
  <c r="J4817" i="8"/>
  <c r="G4818" i="8" s="1"/>
  <c r="H4818" i="8" l="1"/>
  <c r="J4818" i="8"/>
  <c r="G4819" i="8" s="1"/>
  <c r="H4819" i="8" l="1"/>
  <c r="J4819" i="8"/>
  <c r="G4820" i="8" s="1"/>
  <c r="H4820" i="8" l="1"/>
  <c r="J4820" i="8"/>
  <c r="G4821" i="8" s="1"/>
  <c r="H4821" i="8" l="1"/>
  <c r="J4821" i="8"/>
  <c r="G4822" i="8" s="1"/>
  <c r="H4822" i="8" l="1"/>
  <c r="J4822" i="8"/>
  <c r="G4823" i="8" s="1"/>
  <c r="H4823" i="8" l="1"/>
  <c r="J4823" i="8"/>
  <c r="G4824" i="8" s="1"/>
  <c r="H4824" i="8" l="1"/>
  <c r="J4824" i="8"/>
  <c r="G4825" i="8" s="1"/>
  <c r="H4825" i="8" l="1"/>
  <c r="J4825" i="8"/>
  <c r="G4826" i="8" s="1"/>
  <c r="H4826" i="8" l="1"/>
  <c r="J4826" i="8"/>
  <c r="G4827" i="8" s="1"/>
  <c r="H4827" i="8" l="1"/>
  <c r="J4827" i="8"/>
  <c r="G4828" i="8" s="1"/>
  <c r="H4828" i="8" l="1"/>
  <c r="J4828" i="8"/>
  <c r="G4829" i="8" s="1"/>
  <c r="H4829" i="8" l="1"/>
  <c r="J4829" i="8"/>
  <c r="G4830" i="8" s="1"/>
  <c r="H4830" i="8" l="1"/>
  <c r="J4830" i="8"/>
  <c r="G4831" i="8" s="1"/>
  <c r="H4831" i="8" l="1"/>
  <c r="J4831" i="8"/>
  <c r="G4832" i="8" s="1"/>
  <c r="H4832" i="8" l="1"/>
  <c r="J4832" i="8"/>
  <c r="G4833" i="8" s="1"/>
  <c r="H4833" i="8" l="1"/>
  <c r="J4833" i="8"/>
  <c r="G4834" i="8" s="1"/>
  <c r="H4834" i="8" l="1"/>
  <c r="J4834" i="8"/>
  <c r="G4835" i="8" s="1"/>
  <c r="H4835" i="8" l="1"/>
  <c r="J4835" i="8"/>
  <c r="G4836" i="8" s="1"/>
  <c r="H4836" i="8" l="1"/>
  <c r="J4836" i="8"/>
  <c r="G4837" i="8" s="1"/>
  <c r="H4837" i="8" l="1"/>
  <c r="J4837" i="8"/>
  <c r="G4838" i="8" s="1"/>
  <c r="H4838" i="8" l="1"/>
  <c r="J4838" i="8"/>
  <c r="G4839" i="8" s="1"/>
  <c r="H4839" i="8" l="1"/>
  <c r="J4839" i="8"/>
  <c r="G4840" i="8" s="1"/>
  <c r="H4840" i="8" l="1"/>
  <c r="J4840" i="8"/>
  <c r="G4841" i="8" s="1"/>
  <c r="H4841" i="8" l="1"/>
  <c r="J4841" i="8"/>
  <c r="G4842" i="8" s="1"/>
  <c r="H4842" i="8" l="1"/>
  <c r="J4842" i="8"/>
  <c r="G4843" i="8" s="1"/>
  <c r="H4843" i="8" l="1"/>
  <c r="H4846" i="8" s="1"/>
  <c r="C4852" i="8" s="1"/>
  <c r="C4854" i="8" s="1"/>
  <c r="C4856" i="8" s="1"/>
  <c r="J4843" i="8"/>
  <c r="H11416" i="5" l="1"/>
  <c r="E11416" i="5"/>
  <c r="F11416" i="5"/>
  <c r="G11416" i="5"/>
  <c r="D11416" i="5"/>
  <c r="H11415" i="5"/>
  <c r="G11415" i="5"/>
  <c r="F11415" i="5"/>
  <c r="E11415" i="5"/>
  <c r="D11415" i="5"/>
  <c r="I11410" i="5"/>
  <c r="I9272" i="5"/>
  <c r="I8406" i="5"/>
  <c r="I7414" i="5"/>
  <c r="I6406" i="5"/>
  <c r="F4068" i="4"/>
  <c r="F4065" i="4"/>
  <c r="F4062" i="4"/>
  <c r="F4061" i="4"/>
  <c r="F4060" i="4"/>
  <c r="F4059" i="4"/>
  <c r="F4058" i="4"/>
  <c r="F4057" i="4"/>
  <c r="F4056" i="4"/>
  <c r="F4055" i="4"/>
  <c r="F4054" i="4"/>
  <c r="F4052" i="4"/>
  <c r="F4051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6" i="4"/>
  <c r="F4035" i="4"/>
  <c r="F4033" i="4"/>
  <c r="F4032" i="4"/>
  <c r="F4031" i="4"/>
  <c r="F4030" i="4"/>
  <c r="F4029" i="4"/>
  <c r="F4028" i="4"/>
  <c r="F4026" i="4"/>
  <c r="F4025" i="4"/>
  <c r="F4024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4" i="4"/>
  <c r="F3973" i="4"/>
  <c r="F3972" i="4"/>
  <c r="F3971" i="4"/>
  <c r="F3970" i="4"/>
  <c r="F3969" i="4"/>
  <c r="F3967" i="4"/>
  <c r="F3966" i="4"/>
  <c r="F3965" i="4"/>
  <c r="F3964" i="4"/>
  <c r="F3963" i="4"/>
  <c r="F3962" i="4"/>
  <c r="F3960" i="4"/>
  <c r="F3959" i="4"/>
  <c r="F3958" i="4"/>
  <c r="F3957" i="4"/>
  <c r="F3956" i="4"/>
  <c r="F3954" i="4"/>
  <c r="F3953" i="4"/>
  <c r="F3951" i="4"/>
  <c r="F3950" i="4"/>
  <c r="F3949" i="4"/>
  <c r="F3948" i="4"/>
  <c r="F3947" i="4"/>
  <c r="F3945" i="4"/>
  <c r="F3944" i="4"/>
  <c r="F3942" i="4"/>
  <c r="F3941" i="4"/>
  <c r="F3940" i="4"/>
  <c r="F3939" i="4"/>
  <c r="F3938" i="4"/>
  <c r="F3937" i="4"/>
  <c r="F3936" i="4"/>
  <c r="F3935" i="4"/>
  <c r="F3934" i="4"/>
  <c r="F3932" i="4"/>
  <c r="F3931" i="4"/>
  <c r="F3930" i="4"/>
  <c r="F3929" i="4"/>
  <c r="F3928" i="4"/>
  <c r="F3927" i="4"/>
  <c r="F3923" i="4"/>
  <c r="F3922" i="4"/>
  <c r="F3921" i="4"/>
  <c r="F3920" i="4"/>
  <c r="F3919" i="4"/>
  <c r="F3918" i="4"/>
  <c r="F3917" i="4"/>
  <c r="F3916" i="4"/>
  <c r="F3914" i="4"/>
  <c r="F3913" i="4"/>
  <c r="F3912" i="4"/>
  <c r="F3911" i="4"/>
  <c r="F3910" i="4"/>
  <c r="F3909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0" i="4"/>
  <c r="F3889" i="4"/>
  <c r="F3888" i="4"/>
  <c r="F3887" i="4"/>
  <c r="F3886" i="4"/>
  <c r="F3885" i="4"/>
  <c r="F3884" i="4"/>
  <c r="F3883" i="4"/>
  <c r="F3881" i="4"/>
  <c r="F3880" i="4"/>
  <c r="F3879" i="4"/>
  <c r="F3878" i="4"/>
  <c r="F3877" i="4"/>
  <c r="F3876" i="4"/>
  <c r="F3875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4" i="4"/>
  <c r="F3823" i="4"/>
  <c r="F3822" i="4"/>
  <c r="F3819" i="4"/>
  <c r="F3818" i="4"/>
  <c r="F3817" i="4"/>
  <c r="F3816" i="4"/>
  <c r="F3815" i="4"/>
  <c r="F3814" i="4"/>
  <c r="F3813" i="4"/>
  <c r="F3812" i="4"/>
  <c r="F3811" i="4"/>
  <c r="F3810" i="4"/>
  <c r="F3808" i="4"/>
  <c r="F3807" i="4"/>
  <c r="F3805" i="4"/>
  <c r="F3803" i="4"/>
  <c r="F3802" i="4"/>
  <c r="F3801" i="4"/>
  <c r="F3800" i="4"/>
  <c r="F3798" i="4"/>
  <c r="F3797" i="4"/>
  <c r="F3796" i="4"/>
  <c r="F3795" i="4"/>
  <c r="F3793" i="4"/>
  <c r="F3792" i="4"/>
  <c r="F3790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5" i="4"/>
  <c r="F3774" i="4"/>
  <c r="F3773" i="4"/>
  <c r="F3772" i="4"/>
  <c r="F3770" i="4"/>
  <c r="F3769" i="4"/>
  <c r="F3768" i="4"/>
  <c r="F3765" i="4"/>
  <c r="F3764" i="4"/>
  <c r="F3763" i="4"/>
  <c r="F3762" i="4"/>
  <c r="F3761" i="4"/>
  <c r="F3760" i="4"/>
  <c r="F3759" i="4"/>
  <c r="F3758" i="4"/>
  <c r="F3757" i="4"/>
  <c r="F3756" i="4"/>
  <c r="F3754" i="4"/>
  <c r="F3753" i="4"/>
  <c r="F3752" i="4"/>
  <c r="F3750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5" i="4"/>
  <c r="F3734" i="4"/>
  <c r="F3733" i="4"/>
  <c r="F3732" i="4"/>
  <c r="F3731" i="4"/>
  <c r="F3730" i="4"/>
  <c r="F3728" i="4"/>
  <c r="F3727" i="4"/>
  <c r="F3726" i="4"/>
  <c r="F3725" i="4"/>
  <c r="F3724" i="4"/>
  <c r="F3723" i="4"/>
  <c r="F3722" i="4"/>
  <c r="F3720" i="4"/>
  <c r="F3719" i="4"/>
  <c r="F3718" i="4"/>
  <c r="F3717" i="4"/>
  <c r="F3716" i="4"/>
  <c r="F3715" i="4"/>
  <c r="F3714" i="4"/>
  <c r="F3712" i="4"/>
  <c r="F3711" i="4"/>
  <c r="F3710" i="4"/>
  <c r="F3709" i="4"/>
  <c r="F3708" i="4"/>
  <c r="F3707" i="4"/>
  <c r="F3706" i="4"/>
  <c r="F3705" i="4"/>
  <c r="F3704" i="4"/>
  <c r="F3703" i="4"/>
  <c r="F3701" i="4"/>
  <c r="F3699" i="4"/>
  <c r="F3697" i="4"/>
  <c r="F3696" i="4"/>
  <c r="F3695" i="4"/>
  <c r="F3694" i="4"/>
  <c r="F3693" i="4"/>
  <c r="F3690" i="4"/>
  <c r="F3689" i="4"/>
  <c r="F3688" i="4"/>
  <c r="F3687" i="4"/>
  <c r="F3686" i="4"/>
  <c r="F3685" i="4"/>
  <c r="F3684" i="4"/>
  <c r="F3683" i="4"/>
  <c r="F3682" i="4"/>
  <c r="F3680" i="4"/>
  <c r="F3679" i="4"/>
  <c r="F3678" i="4"/>
  <c r="F3676" i="4"/>
  <c r="F3675" i="4"/>
  <c r="F3674" i="4"/>
  <c r="F3673" i="4"/>
  <c r="F3672" i="4"/>
  <c r="F3670" i="4"/>
  <c r="F3669" i="4"/>
  <c r="F3668" i="4"/>
  <c r="F3667" i="4"/>
  <c r="F3666" i="4"/>
  <c r="F3665" i="4"/>
  <c r="F3664" i="4"/>
  <c r="F3663" i="4"/>
  <c r="F3661" i="4"/>
  <c r="F3659" i="4"/>
  <c r="F3658" i="4"/>
  <c r="F3657" i="4"/>
  <c r="F3655" i="4"/>
  <c r="F3653" i="4"/>
  <c r="F3652" i="4"/>
  <c r="F3651" i="4"/>
  <c r="F3649" i="4"/>
  <c r="F3648" i="4"/>
  <c r="F3647" i="4"/>
  <c r="F3646" i="4"/>
  <c r="F3643" i="4"/>
  <c r="F3642" i="4"/>
  <c r="F3641" i="4"/>
  <c r="F3640" i="4"/>
  <c r="F3639" i="4"/>
  <c r="F3638" i="4"/>
  <c r="F3637" i="4"/>
  <c r="F3636" i="4"/>
  <c r="F3635" i="4"/>
  <c r="F3634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5" i="4"/>
  <c r="F3614" i="4"/>
  <c r="F3612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88" i="4"/>
  <c r="F3587" i="4"/>
  <c r="F3586" i="4"/>
  <c r="F3585" i="4"/>
  <c r="F3584" i="4"/>
  <c r="F3583" i="4"/>
  <c r="F3581" i="4"/>
  <c r="F3580" i="4"/>
  <c r="F3579" i="4"/>
  <c r="F3578" i="4"/>
  <c r="F3577" i="4"/>
  <c r="F3576" i="4"/>
  <c r="F3574" i="4"/>
  <c r="F3573" i="4"/>
  <c r="F3572" i="4"/>
  <c r="F3571" i="4"/>
  <c r="F3570" i="4"/>
  <c r="F3569" i="4"/>
  <c r="F3566" i="4"/>
  <c r="F3565" i="4"/>
  <c r="F3564" i="4"/>
  <c r="F3563" i="4"/>
  <c r="F3562" i="4"/>
  <c r="F3561" i="4"/>
  <c r="F3560" i="4"/>
  <c r="F3559" i="4"/>
  <c r="F3556" i="4"/>
  <c r="F3555" i="4"/>
  <c r="F3554" i="4"/>
  <c r="F3553" i="4"/>
  <c r="F3552" i="4"/>
  <c r="F3551" i="4"/>
  <c r="F3549" i="4"/>
  <c r="F3547" i="4"/>
  <c r="F3546" i="4"/>
  <c r="F3545" i="4"/>
  <c r="F3544" i="4"/>
  <c r="F3542" i="4"/>
  <c r="F3541" i="4"/>
  <c r="F3540" i="4"/>
  <c r="F3539" i="4"/>
  <c r="F3538" i="4"/>
  <c r="F3537" i="4"/>
  <c r="F3536" i="4"/>
  <c r="F3535" i="4"/>
  <c r="F3534" i="4"/>
  <c r="F3533" i="4"/>
  <c r="F3532" i="4"/>
  <c r="F3530" i="4"/>
  <c r="F3529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09" i="4"/>
  <c r="F3507" i="4"/>
  <c r="F3506" i="4"/>
  <c r="F3504" i="4"/>
  <c r="F3503" i="4"/>
  <c r="F3501" i="4"/>
  <c r="F3500" i="4"/>
  <c r="F3499" i="4"/>
  <c r="F3496" i="4"/>
  <c r="F3494" i="4"/>
  <c r="F3492" i="4"/>
  <c r="F3491" i="4"/>
  <c r="F3490" i="4"/>
  <c r="F3489" i="4"/>
  <c r="F3486" i="4"/>
  <c r="F3485" i="4"/>
  <c r="F3484" i="4"/>
  <c r="F3483" i="4"/>
  <c r="F3482" i="4"/>
  <c r="F3479" i="4"/>
  <c r="F3478" i="4"/>
  <c r="F3477" i="4"/>
  <c r="F3476" i="4"/>
  <c r="F3475" i="4"/>
  <c r="F3474" i="4"/>
  <c r="F3473" i="4"/>
  <c r="F3472" i="4"/>
  <c r="F3471" i="4"/>
  <c r="F3470" i="4"/>
  <c r="F3469" i="4"/>
  <c r="F3467" i="4"/>
  <c r="F3466" i="4"/>
  <c r="F3465" i="4"/>
  <c r="F3464" i="4"/>
  <c r="F3463" i="4"/>
  <c r="F3462" i="4"/>
  <c r="F3461" i="4"/>
  <c r="F3460" i="4"/>
  <c r="F3459" i="4"/>
  <c r="F3458" i="4"/>
  <c r="F3456" i="4"/>
  <c r="F3454" i="4"/>
  <c r="F3453" i="4"/>
  <c r="F3452" i="4"/>
  <c r="F3451" i="4"/>
  <c r="F3450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7" i="4"/>
  <c r="F3424" i="4"/>
  <c r="F3423" i="4"/>
  <c r="F3422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1" i="4"/>
  <c r="F3400" i="4"/>
  <c r="F3399" i="4"/>
  <c r="F3398" i="4"/>
  <c r="F3397" i="4"/>
  <c r="F3396" i="4"/>
  <c r="F3395" i="4"/>
  <c r="F3394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69" i="4"/>
  <c r="F3368" i="4"/>
  <c r="F3367" i="4"/>
  <c r="F3366" i="4"/>
  <c r="F3365" i="4"/>
  <c r="F3364" i="4"/>
  <c r="F3363" i="4"/>
  <c r="F3362" i="4"/>
  <c r="F3361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3" i="4"/>
  <c r="F3342" i="4"/>
  <c r="F3340" i="4"/>
  <c r="F3339" i="4"/>
  <c r="F3338" i="4"/>
  <c r="F3335" i="4"/>
  <c r="F3333" i="4"/>
  <c r="F3332" i="4"/>
  <c r="F3331" i="4"/>
  <c r="F3329" i="4"/>
  <c r="F3328" i="4"/>
  <c r="F3327" i="4"/>
  <c r="F3326" i="4"/>
  <c r="F3324" i="4"/>
  <c r="F3323" i="4"/>
  <c r="F3322" i="4"/>
  <c r="F3321" i="4"/>
  <c r="F3320" i="4"/>
  <c r="F3319" i="4"/>
  <c r="F3318" i="4"/>
  <c r="F3317" i="4"/>
  <c r="F3316" i="4"/>
  <c r="F3315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0" i="4"/>
  <c r="F3298" i="4"/>
  <c r="F3297" i="4"/>
  <c r="F3296" i="4"/>
  <c r="F3295" i="4"/>
  <c r="F3294" i="4"/>
  <c r="F3293" i="4"/>
  <c r="F3292" i="4"/>
  <c r="F3291" i="4"/>
  <c r="F3287" i="4"/>
  <c r="F3284" i="4"/>
  <c r="F3282" i="4"/>
  <c r="F3281" i="4"/>
  <c r="F3279" i="4"/>
  <c r="F3278" i="4"/>
  <c r="F3277" i="4"/>
  <c r="F3276" i="4"/>
  <c r="F3275" i="4"/>
  <c r="F3274" i="4"/>
  <c r="F3273" i="4"/>
  <c r="F3272" i="4"/>
  <c r="F3271" i="4"/>
  <c r="F3269" i="4"/>
  <c r="F3268" i="4"/>
  <c r="F3267" i="4"/>
  <c r="F3266" i="4"/>
  <c r="F3265" i="4"/>
  <c r="F3264" i="4"/>
  <c r="F3263" i="4"/>
  <c r="F3261" i="4"/>
  <c r="F3260" i="4"/>
  <c r="F3258" i="4"/>
  <c r="F3257" i="4"/>
  <c r="F3256" i="4"/>
  <c r="F3255" i="4"/>
  <c r="F3254" i="4"/>
  <c r="F3253" i="4"/>
  <c r="F3252" i="4"/>
  <c r="F3250" i="4"/>
  <c r="F3249" i="4"/>
  <c r="F3248" i="4"/>
  <c r="F3247" i="4"/>
  <c r="F3246" i="4"/>
  <c r="F3245" i="4"/>
  <c r="F3242" i="4"/>
  <c r="F3240" i="4"/>
  <c r="F3238" i="4"/>
  <c r="F3237" i="4"/>
  <c r="F3236" i="4"/>
  <c r="F3235" i="4"/>
  <c r="F3232" i="4"/>
  <c r="F3231" i="4"/>
  <c r="F3226" i="4"/>
  <c r="F3225" i="4"/>
  <c r="F3223" i="4"/>
  <c r="F3222" i="4"/>
  <c r="F3221" i="4"/>
  <c r="F3219" i="4"/>
  <c r="F3215" i="4"/>
  <c r="F3213" i="4"/>
  <c r="F3212" i="4"/>
  <c r="F3209" i="4"/>
  <c r="F3205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3" i="4"/>
  <c r="F3162" i="4"/>
  <c r="F3159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0" i="4"/>
  <c r="F3139" i="4"/>
  <c r="F3137" i="4"/>
  <c r="F3135" i="4"/>
  <c r="F3134" i="4"/>
  <c r="F3133" i="4"/>
  <c r="F3132" i="4"/>
  <c r="F3130" i="4"/>
  <c r="F3129" i="4"/>
  <c r="F3128" i="4"/>
  <c r="F3127" i="4"/>
  <c r="F3125" i="4"/>
  <c r="F3123" i="4"/>
  <c r="F3122" i="4"/>
  <c r="F3120" i="4"/>
  <c r="F3118" i="4"/>
  <c r="F3117" i="4"/>
  <c r="F3116" i="4"/>
  <c r="F3114" i="4"/>
  <c r="F3113" i="4"/>
  <c r="F3110" i="4"/>
  <c r="F3109" i="4"/>
  <c r="F3106" i="4"/>
  <c r="F3103" i="4"/>
  <c r="F3102" i="4"/>
  <c r="F3100" i="4"/>
  <c r="F3099" i="4"/>
  <c r="F3098" i="4"/>
  <c r="F3097" i="4"/>
  <c r="F3094" i="4"/>
  <c r="F3093" i="4"/>
  <c r="F3092" i="4"/>
  <c r="F3091" i="4"/>
  <c r="F3090" i="4"/>
  <c r="F3089" i="4"/>
  <c r="F3088" i="4"/>
  <c r="F3087" i="4"/>
  <c r="F3086" i="4"/>
  <c r="F3081" i="4"/>
  <c r="F3079" i="4"/>
  <c r="F3078" i="4"/>
  <c r="F3076" i="4"/>
  <c r="F3075" i="4"/>
  <c r="F3074" i="4"/>
  <c r="F3073" i="4"/>
  <c r="F3072" i="4"/>
  <c r="F3071" i="4"/>
  <c r="F3070" i="4"/>
  <c r="F3069" i="4"/>
  <c r="F3065" i="4"/>
  <c r="F3064" i="4"/>
  <c r="F3063" i="4"/>
  <c r="F3062" i="4"/>
  <c r="F3058" i="4"/>
  <c r="F3057" i="4"/>
  <c r="F3055" i="4"/>
  <c r="F3054" i="4"/>
  <c r="F3051" i="4"/>
  <c r="F3050" i="4"/>
  <c r="F3049" i="4"/>
  <c r="F3048" i="4"/>
  <c r="F3046" i="4"/>
  <c r="F3045" i="4"/>
  <c r="F3044" i="4"/>
  <c r="F3042" i="4"/>
  <c r="F3040" i="4"/>
  <c r="F3039" i="4"/>
  <c r="F3038" i="4"/>
  <c r="F3035" i="4"/>
  <c r="F3034" i="4"/>
  <c r="F3033" i="4"/>
  <c r="F3026" i="4"/>
  <c r="F3025" i="4"/>
  <c r="F3024" i="4"/>
  <c r="F3021" i="4"/>
  <c r="F3020" i="4"/>
  <c r="F3019" i="4"/>
  <c r="F3016" i="4"/>
  <c r="F3013" i="4"/>
  <c r="F3012" i="4"/>
  <c r="F3011" i="4"/>
  <c r="F3009" i="4"/>
  <c r="F3008" i="4"/>
  <c r="F3007" i="4"/>
  <c r="F3006" i="4"/>
  <c r="F3004" i="4"/>
  <c r="F3003" i="4"/>
  <c r="F3002" i="4"/>
  <c r="F3000" i="4"/>
  <c r="F2999" i="4"/>
  <c r="F2995" i="4"/>
  <c r="F2994" i="4"/>
  <c r="F2993" i="4"/>
  <c r="F2992" i="4"/>
  <c r="F2990" i="4"/>
  <c r="F2989" i="4"/>
  <c r="F2987" i="4"/>
  <c r="F2986" i="4"/>
  <c r="F2981" i="4"/>
  <c r="F2978" i="4"/>
  <c r="F2977" i="4"/>
  <c r="F2973" i="4"/>
  <c r="F2969" i="4"/>
  <c r="F2968" i="4"/>
  <c r="F2967" i="4"/>
  <c r="F2958" i="4"/>
  <c r="F2956" i="4"/>
  <c r="F2953" i="4"/>
  <c r="F2951" i="4"/>
  <c r="F2950" i="4"/>
  <c r="F2949" i="4"/>
  <c r="F2948" i="4"/>
  <c r="F2947" i="4"/>
  <c r="F2946" i="4"/>
  <c r="F2941" i="4"/>
  <c r="F2940" i="4"/>
  <c r="F2937" i="4"/>
  <c r="F2936" i="4"/>
  <c r="F2935" i="4"/>
  <c r="F2934" i="4"/>
  <c r="F2933" i="4"/>
  <c r="F2932" i="4"/>
  <c r="F2930" i="4"/>
  <c r="F2929" i="4"/>
  <c r="F2927" i="4"/>
  <c r="F2926" i="4"/>
  <c r="F2925" i="4"/>
  <c r="F2923" i="4"/>
  <c r="F2922" i="4"/>
  <c r="F2921" i="4"/>
  <c r="F2920" i="4"/>
  <c r="F2919" i="4"/>
  <c r="F2918" i="4"/>
  <c r="F2917" i="4"/>
  <c r="F2915" i="4"/>
  <c r="F2914" i="4"/>
  <c r="F2910" i="4"/>
  <c r="F2908" i="4"/>
  <c r="F2907" i="4"/>
  <c r="F2905" i="4"/>
  <c r="F2904" i="4"/>
  <c r="F2902" i="4"/>
  <c r="F2901" i="4"/>
  <c r="F2899" i="4"/>
  <c r="F2894" i="4"/>
  <c r="F2893" i="4"/>
  <c r="F2891" i="4"/>
  <c r="F2890" i="4"/>
  <c r="F2889" i="4"/>
  <c r="F2888" i="4"/>
  <c r="F2886" i="4"/>
  <c r="F2885" i="4"/>
  <c r="F2884" i="4"/>
  <c r="F2882" i="4"/>
  <c r="F2879" i="4"/>
  <c r="F2878" i="4"/>
  <c r="F2876" i="4"/>
  <c r="F2874" i="4"/>
  <c r="F2873" i="4"/>
  <c r="F2872" i="4"/>
  <c r="F2866" i="4"/>
  <c r="F2863" i="4"/>
  <c r="F2862" i="4"/>
  <c r="F2860" i="4"/>
  <c r="F2858" i="4"/>
  <c r="F2857" i="4"/>
  <c r="F2856" i="4"/>
  <c r="F2855" i="4"/>
  <c r="F2854" i="4"/>
  <c r="F2852" i="4"/>
  <c r="F2850" i="4"/>
  <c r="F2849" i="4"/>
  <c r="F2848" i="4"/>
  <c r="F2847" i="4"/>
  <c r="F2846" i="4"/>
  <c r="F2845" i="4"/>
  <c r="F2843" i="4"/>
  <c r="F2842" i="4"/>
  <c r="F2840" i="4"/>
  <c r="F2838" i="4"/>
  <c r="F2837" i="4"/>
  <c r="F2836" i="4"/>
  <c r="F2833" i="4"/>
  <c r="F2825" i="4"/>
  <c r="F2824" i="4"/>
  <c r="F2822" i="4"/>
  <c r="F2819" i="4"/>
  <c r="F2817" i="4"/>
  <c r="F2815" i="4"/>
  <c r="F2813" i="4"/>
  <c r="F2812" i="4"/>
  <c r="F2806" i="4"/>
  <c r="F2804" i="4"/>
  <c r="F2801" i="4"/>
  <c r="F2800" i="4"/>
  <c r="F2797" i="4"/>
  <c r="F2795" i="4"/>
  <c r="F2792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8" i="4"/>
  <c r="F2767" i="4"/>
  <c r="F2766" i="4"/>
  <c r="F2764" i="4"/>
  <c r="F2763" i="4"/>
  <c r="F2762" i="4"/>
  <c r="F2761" i="4"/>
  <c r="F2760" i="4"/>
  <c r="F2759" i="4"/>
  <c r="F2758" i="4"/>
  <c r="F2755" i="4"/>
  <c r="F2754" i="4"/>
  <c r="F2753" i="4"/>
  <c r="F2752" i="4"/>
  <c r="F2749" i="4"/>
  <c r="F2747" i="4"/>
  <c r="F2745" i="4"/>
  <c r="F2742" i="4"/>
  <c r="F2740" i="4"/>
  <c r="F2737" i="4"/>
  <c r="F2736" i="4"/>
  <c r="F2735" i="4"/>
  <c r="F2733" i="4"/>
  <c r="F2731" i="4"/>
  <c r="F2729" i="4"/>
  <c r="F2723" i="4"/>
  <c r="F2720" i="4"/>
  <c r="F2719" i="4"/>
  <c r="F2718" i="4"/>
  <c r="F2717" i="4"/>
  <c r="F2716" i="4"/>
  <c r="F2714" i="4"/>
  <c r="F2713" i="4"/>
  <c r="F2710" i="4"/>
  <c r="F2707" i="4"/>
  <c r="F2706" i="4"/>
  <c r="F2703" i="4"/>
  <c r="F2701" i="4"/>
  <c r="F2699" i="4"/>
  <c r="F2696" i="4"/>
  <c r="F2695" i="4"/>
  <c r="F2694" i="4"/>
  <c r="F2693" i="4"/>
  <c r="F2692" i="4"/>
  <c r="F2691" i="4"/>
  <c r="F2690" i="4"/>
  <c r="F2688" i="4"/>
  <c r="F2687" i="4"/>
  <c r="F2685" i="4"/>
  <c r="F2684" i="4"/>
  <c r="F2683" i="4"/>
  <c r="F2682" i="4"/>
  <c r="F2681" i="4"/>
  <c r="F2680" i="4"/>
  <c r="F2679" i="4"/>
  <c r="F2676" i="4"/>
  <c r="F2674" i="4"/>
  <c r="F2672" i="4"/>
  <c r="F2669" i="4"/>
  <c r="F2668" i="4"/>
  <c r="F2664" i="4"/>
  <c r="F2662" i="4"/>
  <c r="F2658" i="4"/>
  <c r="F2655" i="4"/>
  <c r="F2654" i="4"/>
  <c r="F2651" i="4"/>
  <c r="F2650" i="4"/>
  <c r="F2649" i="4"/>
  <c r="F2645" i="4"/>
  <c r="F2643" i="4"/>
  <c r="F2641" i="4"/>
  <c r="F2640" i="4"/>
  <c r="F2637" i="4"/>
  <c r="F2636" i="4"/>
  <c r="F2635" i="4"/>
  <c r="F2634" i="4"/>
  <c r="F2628" i="4"/>
  <c r="F2626" i="4"/>
  <c r="F2624" i="4"/>
  <c r="F2623" i="4"/>
  <c r="F2618" i="4"/>
  <c r="F2617" i="4"/>
  <c r="F2616" i="4"/>
  <c r="F2605" i="4"/>
  <c r="F2602" i="4"/>
  <c r="F2596" i="4"/>
  <c r="F2594" i="4"/>
  <c r="F2592" i="4"/>
  <c r="F2589" i="4"/>
  <c r="F2586" i="4"/>
  <c r="F2585" i="4"/>
  <c r="F2582" i="4"/>
  <c r="F2575" i="4"/>
  <c r="F2574" i="4"/>
  <c r="F2573" i="4"/>
  <c r="F2566" i="4"/>
  <c r="F2564" i="4"/>
  <c r="F2562" i="4"/>
  <c r="F2560" i="4"/>
  <c r="F2557" i="4"/>
  <c r="F2556" i="4"/>
  <c r="F2555" i="4"/>
  <c r="F2553" i="4"/>
  <c r="F2551" i="4"/>
  <c r="F2550" i="4"/>
  <c r="F2546" i="4"/>
  <c r="F2543" i="4"/>
  <c r="F2541" i="4"/>
  <c r="F2537" i="4"/>
  <c r="F2536" i="4"/>
  <c r="F2533" i="4"/>
  <c r="F2532" i="4"/>
  <c r="F2529" i="4"/>
  <c r="F2527" i="4"/>
  <c r="F2519" i="4"/>
  <c r="F2518" i="4"/>
  <c r="F2517" i="4"/>
  <c r="F2516" i="4"/>
  <c r="F2513" i="4"/>
  <c r="F2510" i="4"/>
  <c r="F2508" i="4"/>
  <c r="F2507" i="4"/>
  <c r="F2506" i="4"/>
  <c r="F2505" i="4"/>
  <c r="F2503" i="4"/>
  <c r="F2502" i="4"/>
  <c r="F2500" i="4"/>
  <c r="F2499" i="4"/>
  <c r="F2493" i="4"/>
  <c r="F2491" i="4"/>
  <c r="F2488" i="4"/>
  <c r="F2486" i="4"/>
  <c r="F2481" i="4"/>
  <c r="F2478" i="4"/>
  <c r="F2476" i="4"/>
  <c r="F2474" i="4"/>
  <c r="F2471" i="4"/>
  <c r="F2470" i="4"/>
  <c r="F2463" i="4"/>
  <c r="F2461" i="4"/>
  <c r="F2460" i="4"/>
  <c r="F2457" i="4"/>
  <c r="F2455" i="4"/>
  <c r="F2451" i="4"/>
  <c r="F2450" i="4"/>
  <c r="F2449" i="4"/>
  <c r="F2448" i="4"/>
  <c r="F2446" i="4"/>
  <c r="F2439" i="4"/>
  <c r="F2438" i="4"/>
  <c r="F2436" i="4"/>
  <c r="F2434" i="4"/>
  <c r="F2432" i="4"/>
  <c r="F2431" i="4"/>
  <c r="F2427" i="4"/>
  <c r="F2425" i="4"/>
  <c r="F2422" i="4"/>
  <c r="F2421" i="4"/>
  <c r="F2419" i="4"/>
  <c r="F2416" i="4"/>
  <c r="F2415" i="4"/>
  <c r="F2414" i="4"/>
  <c r="F2413" i="4"/>
  <c r="F2412" i="4"/>
  <c r="F2410" i="4"/>
  <c r="F2409" i="4"/>
  <c r="F2407" i="4"/>
  <c r="F2405" i="4"/>
  <c r="F2404" i="4"/>
  <c r="F2403" i="4"/>
  <c r="F2402" i="4"/>
  <c r="F2401" i="4"/>
  <c r="F2400" i="4"/>
  <c r="F2399" i="4"/>
  <c r="F2398" i="4"/>
  <c r="F2395" i="4"/>
  <c r="F2394" i="4"/>
  <c r="F2393" i="4"/>
  <c r="F2391" i="4"/>
  <c r="F2390" i="4"/>
  <c r="F2389" i="4"/>
  <c r="F2388" i="4"/>
  <c r="F2387" i="4"/>
  <c r="F2385" i="4"/>
  <c r="F2382" i="4"/>
  <c r="F2381" i="4"/>
  <c r="F2380" i="4"/>
  <c r="F2377" i="4"/>
  <c r="F2375" i="4"/>
  <c r="F2372" i="4"/>
  <c r="F2370" i="4"/>
  <c r="F2369" i="4"/>
  <c r="F2368" i="4"/>
  <c r="F2367" i="4"/>
  <c r="F2364" i="4"/>
  <c r="F2362" i="4"/>
  <c r="F2360" i="4"/>
  <c r="F2359" i="4"/>
  <c r="F2358" i="4"/>
  <c r="F2356" i="4"/>
  <c r="F2354" i="4"/>
  <c r="F2352" i="4"/>
  <c r="F2351" i="4"/>
  <c r="F2344" i="4"/>
  <c r="F2342" i="4"/>
  <c r="F2341" i="4"/>
  <c r="F2337" i="4"/>
  <c r="F2336" i="4"/>
  <c r="F2334" i="4"/>
  <c r="F2332" i="4"/>
  <c r="F2330" i="4"/>
  <c r="F2329" i="4"/>
  <c r="F2325" i="4"/>
  <c r="F2324" i="4"/>
  <c r="F2321" i="4"/>
  <c r="F2319" i="4"/>
  <c r="F2316" i="4"/>
  <c r="F2315" i="4"/>
  <c r="F2309" i="4"/>
  <c r="F2308" i="4"/>
  <c r="F2307" i="4"/>
  <c r="F2304" i="4"/>
  <c r="F2300" i="4"/>
  <c r="F2295" i="4"/>
  <c r="F2292" i="4"/>
  <c r="F2291" i="4"/>
  <c r="F2290" i="4"/>
  <c r="F2289" i="4"/>
  <c r="F2287" i="4"/>
  <c r="F2284" i="4"/>
  <c r="F2283" i="4"/>
  <c r="F2282" i="4"/>
  <c r="F2281" i="4"/>
  <c r="F2280" i="4"/>
  <c r="F2279" i="4"/>
  <c r="F2277" i="4"/>
  <c r="F2274" i="4"/>
  <c r="F2272" i="4"/>
  <c r="F2271" i="4"/>
  <c r="F2270" i="4"/>
  <c r="F2264" i="4"/>
  <c r="F2261" i="4"/>
  <c r="F2257" i="4"/>
  <c r="F2256" i="4"/>
  <c r="F2255" i="4"/>
  <c r="F2254" i="4"/>
  <c r="F2252" i="4"/>
  <c r="F2250" i="4"/>
  <c r="F2249" i="4"/>
  <c r="F2246" i="4"/>
  <c r="F2244" i="4"/>
  <c r="F2240" i="4"/>
  <c r="F2239" i="4"/>
  <c r="F2238" i="4"/>
  <c r="F2237" i="4"/>
  <c r="F2235" i="4"/>
  <c r="F2233" i="4"/>
  <c r="F2230" i="4"/>
  <c r="F2228" i="4"/>
  <c r="F2225" i="4"/>
  <c r="F2224" i="4"/>
  <c r="F2222" i="4"/>
  <c r="F2220" i="4"/>
  <c r="F2218" i="4"/>
  <c r="F2217" i="4"/>
  <c r="F2216" i="4"/>
  <c r="F2215" i="4"/>
  <c r="F2211" i="4"/>
  <c r="F2210" i="4"/>
  <c r="F2206" i="4"/>
  <c r="F2205" i="4"/>
  <c r="F2204" i="4"/>
  <c r="F2203" i="4"/>
  <c r="F2201" i="4"/>
  <c r="F2200" i="4"/>
  <c r="F2199" i="4"/>
  <c r="F2196" i="4"/>
  <c r="F2195" i="4"/>
  <c r="F2192" i="4"/>
  <c r="F2189" i="4"/>
  <c r="F2186" i="4"/>
  <c r="F2185" i="4"/>
  <c r="F2184" i="4"/>
  <c r="F2183" i="4"/>
  <c r="F2182" i="4"/>
  <c r="F2181" i="4"/>
  <c r="F2180" i="4"/>
  <c r="F2179" i="4"/>
  <c r="F2177" i="4"/>
  <c r="F2174" i="4"/>
  <c r="F2173" i="4"/>
  <c r="F2170" i="4"/>
  <c r="F2168" i="4"/>
  <c r="F2167" i="4"/>
  <c r="F2166" i="4"/>
  <c r="F2165" i="4"/>
  <c r="F2163" i="4"/>
  <c r="F2161" i="4"/>
  <c r="F2160" i="4"/>
  <c r="F2159" i="4"/>
  <c r="F2158" i="4"/>
  <c r="F2157" i="4"/>
  <c r="F2154" i="4"/>
  <c r="F2151" i="4"/>
  <c r="F2150" i="4"/>
  <c r="F2149" i="4"/>
  <c r="F2148" i="4"/>
  <c r="F2147" i="4"/>
  <c r="F2144" i="4"/>
  <c r="F2143" i="4"/>
  <c r="F2142" i="4"/>
  <c r="F2141" i="4"/>
  <c r="F2137" i="4"/>
  <c r="F2131" i="4"/>
  <c r="F2129" i="4"/>
  <c r="F2124" i="4"/>
  <c r="F2123" i="4"/>
  <c r="F2122" i="4"/>
  <c r="F2121" i="4"/>
  <c r="F2120" i="4"/>
  <c r="F2118" i="4"/>
  <c r="F2116" i="4"/>
  <c r="F2114" i="4"/>
  <c r="F2111" i="4"/>
  <c r="F2108" i="4"/>
  <c r="F2106" i="4"/>
  <c r="F2103" i="4"/>
  <c r="F2097" i="4"/>
  <c r="F2095" i="4"/>
  <c r="F2094" i="4"/>
  <c r="F2093" i="4"/>
  <c r="F2091" i="4"/>
  <c r="F2090" i="4"/>
  <c r="F2088" i="4"/>
  <c r="F2081" i="4"/>
  <c r="F2080" i="4"/>
  <c r="F2078" i="4"/>
  <c r="F2076" i="4"/>
  <c r="F2074" i="4"/>
  <c r="F2073" i="4"/>
  <c r="F2070" i="4"/>
  <c r="F2068" i="4"/>
  <c r="F2066" i="4"/>
  <c r="F2064" i="4"/>
  <c r="F2063" i="4"/>
  <c r="F2061" i="4"/>
  <c r="F2055" i="4"/>
  <c r="F2054" i="4"/>
  <c r="F2053" i="4"/>
  <c r="F2049" i="4"/>
  <c r="F2048" i="4"/>
  <c r="F2044" i="4"/>
  <c r="F2033" i="4"/>
  <c r="F2031" i="4"/>
  <c r="F2028" i="4"/>
  <c r="F2027" i="4"/>
  <c r="F2026" i="4"/>
  <c r="F2024" i="4"/>
  <c r="F2022" i="4"/>
  <c r="F2019" i="4"/>
  <c r="F2018" i="4"/>
  <c r="F2017" i="4"/>
  <c r="F2016" i="4"/>
  <c r="F2015" i="4"/>
  <c r="F2010" i="4"/>
  <c r="F2007" i="4"/>
  <c r="F2006" i="4"/>
  <c r="F2001" i="4"/>
  <c r="F1999" i="4"/>
  <c r="F1998" i="4"/>
  <c r="F1991" i="4"/>
  <c r="F1989" i="4"/>
  <c r="F1988" i="4"/>
  <c r="F1987" i="4"/>
  <c r="F1986" i="4"/>
  <c r="F1984" i="4"/>
  <c r="F1983" i="4"/>
  <c r="F1980" i="4"/>
  <c r="F1979" i="4"/>
  <c r="F1978" i="4"/>
  <c r="F1977" i="4"/>
  <c r="F1972" i="4"/>
  <c r="F1971" i="4"/>
  <c r="F1969" i="4"/>
  <c r="F1968" i="4"/>
  <c r="F1966" i="4"/>
  <c r="F1963" i="4"/>
  <c r="F1957" i="4"/>
  <c r="F1955" i="4"/>
  <c r="F1954" i="4"/>
  <c r="F1953" i="4"/>
  <c r="F1952" i="4"/>
  <c r="F1947" i="4"/>
  <c r="F1946" i="4"/>
  <c r="F1945" i="4"/>
  <c r="F1944" i="4"/>
  <c r="F1935" i="4"/>
  <c r="F1931" i="4"/>
  <c r="F1929" i="4"/>
  <c r="F1926" i="4"/>
  <c r="F1918" i="4"/>
  <c r="F1917" i="4"/>
  <c r="F1915" i="4"/>
  <c r="F1911" i="4"/>
  <c r="F1909" i="4"/>
  <c r="F1903" i="4"/>
  <c r="F1901" i="4"/>
  <c r="F1899" i="4"/>
  <c r="F1887" i="4"/>
  <c r="F1886" i="4"/>
  <c r="F1884" i="4"/>
  <c r="F1882" i="4"/>
  <c r="F1879" i="4"/>
  <c r="F1877" i="4"/>
  <c r="F1874" i="4"/>
  <c r="F1873" i="4"/>
  <c r="F1872" i="4"/>
  <c r="F1869" i="4"/>
  <c r="F1867" i="4"/>
  <c r="F1865" i="4"/>
  <c r="F1864" i="4"/>
  <c r="F1863" i="4"/>
  <c r="F1860" i="4"/>
  <c r="F1858" i="4"/>
  <c r="F1857" i="4"/>
  <c r="F1856" i="4"/>
  <c r="F1855" i="4"/>
  <c r="F1852" i="4"/>
  <c r="F1849" i="4"/>
  <c r="F1844" i="4"/>
  <c r="F1843" i="4"/>
  <c r="F1842" i="4"/>
  <c r="F1841" i="4"/>
  <c r="F1837" i="4"/>
  <c r="F1835" i="4"/>
  <c r="F1834" i="4"/>
  <c r="F1833" i="4"/>
  <c r="F1832" i="4"/>
  <c r="F1831" i="4"/>
  <c r="F1828" i="4"/>
  <c r="F1822" i="4"/>
  <c r="F1819" i="4"/>
  <c r="F1818" i="4"/>
  <c r="F1809" i="4"/>
  <c r="F1808" i="4"/>
  <c r="F1807" i="4"/>
  <c r="F1806" i="4"/>
  <c r="F1805" i="4"/>
  <c r="F1804" i="4"/>
  <c r="F1802" i="4"/>
  <c r="F1800" i="4"/>
  <c r="F1798" i="4"/>
  <c r="F1796" i="4"/>
  <c r="F1794" i="4"/>
  <c r="F1790" i="4"/>
  <c r="F1787" i="4"/>
  <c r="F1785" i="4"/>
  <c r="F1784" i="4"/>
  <c r="F1783" i="4"/>
  <c r="F1779" i="4"/>
  <c r="F1777" i="4"/>
  <c r="F1775" i="4"/>
  <c r="F1773" i="4"/>
  <c r="F1770" i="4"/>
  <c r="F1768" i="4"/>
  <c r="F1767" i="4"/>
  <c r="F1766" i="4"/>
  <c r="F1765" i="4"/>
  <c r="F1764" i="4"/>
  <c r="F1763" i="4"/>
  <c r="F1762" i="4"/>
  <c r="F1761" i="4"/>
  <c r="F1758" i="4"/>
  <c r="F1757" i="4"/>
  <c r="F1753" i="4"/>
  <c r="F1752" i="4"/>
  <c r="F1750" i="4"/>
  <c r="F1749" i="4"/>
  <c r="F1748" i="4"/>
  <c r="F1747" i="4"/>
  <c r="F1746" i="4"/>
  <c r="F1745" i="4"/>
  <c r="F1744" i="4"/>
  <c r="F1743" i="4"/>
  <c r="F1742" i="4"/>
  <c r="F1740" i="4"/>
  <c r="F1739" i="4"/>
  <c r="F1738" i="4"/>
  <c r="F1737" i="4"/>
  <c r="F1736" i="4"/>
  <c r="F1734" i="4"/>
  <c r="F1732" i="4"/>
  <c r="F1731" i="4"/>
  <c r="F1730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0" i="4"/>
  <c r="F1709" i="4"/>
  <c r="F1708" i="4"/>
  <c r="F1707" i="4"/>
  <c r="F1706" i="4"/>
  <c r="F1705" i="4"/>
  <c r="F1704" i="4"/>
  <c r="F1703" i="4"/>
  <c r="F1701" i="4"/>
  <c r="F1700" i="4"/>
  <c r="F1698" i="4"/>
  <c r="F1697" i="4"/>
  <c r="F1696" i="4"/>
  <c r="F1695" i="4"/>
  <c r="F1694" i="4"/>
  <c r="F1693" i="4"/>
  <c r="F1691" i="4"/>
  <c r="F1690" i="4"/>
  <c r="F1688" i="4"/>
  <c r="F1687" i="4"/>
  <c r="F1686" i="4"/>
  <c r="F1684" i="4"/>
  <c r="F1683" i="4"/>
  <c r="F1682" i="4"/>
  <c r="F1680" i="4"/>
  <c r="F1679" i="4"/>
  <c r="F1678" i="4"/>
  <c r="F1677" i="4"/>
  <c r="F1676" i="4"/>
  <c r="F1674" i="4"/>
  <c r="F1673" i="4"/>
  <c r="F1672" i="4"/>
  <c r="F1670" i="4"/>
  <c r="F1669" i="4"/>
  <c r="F1668" i="4"/>
  <c r="F1667" i="4"/>
  <c r="F1666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4" i="4"/>
  <c r="F1643" i="4"/>
  <c r="F1642" i="4"/>
  <c r="F1641" i="4"/>
  <c r="F1640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4" i="4"/>
  <c r="F1613" i="4"/>
  <c r="F1612" i="4"/>
  <c r="F1610" i="4"/>
  <c r="F1609" i="4"/>
  <c r="F1608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0" i="4"/>
  <c r="F1547" i="4"/>
  <c r="F1546" i="4"/>
  <c r="F1539" i="4"/>
  <c r="F1538" i="4"/>
  <c r="F1537" i="4"/>
  <c r="F1532" i="4"/>
  <c r="F1531" i="4"/>
  <c r="F1525" i="4"/>
  <c r="F1521" i="4"/>
  <c r="F1519" i="4"/>
  <c r="F1518" i="4"/>
  <c r="F1517" i="4"/>
  <c r="F1514" i="4"/>
  <c r="F1512" i="4"/>
  <c r="F1506" i="4"/>
  <c r="F1501" i="4"/>
  <c r="F1497" i="4"/>
  <c r="F1491" i="4"/>
  <c r="F1490" i="4"/>
  <c r="F1489" i="4"/>
  <c r="F1486" i="4"/>
  <c r="F1485" i="4"/>
  <c r="F1484" i="4"/>
  <c r="F1482" i="4"/>
  <c r="F1479" i="4"/>
  <c r="F1475" i="4"/>
  <c r="F1473" i="4"/>
  <c r="F1471" i="4"/>
  <c r="F1467" i="4"/>
  <c r="F1464" i="4"/>
  <c r="F1463" i="4"/>
  <c r="F1459" i="4"/>
  <c r="F1454" i="4"/>
  <c r="F1446" i="4"/>
  <c r="F1445" i="4"/>
  <c r="F1438" i="4"/>
  <c r="F1437" i="4"/>
  <c r="F1433" i="4"/>
  <c r="F1432" i="4"/>
  <c r="F1431" i="4"/>
  <c r="F1427" i="4"/>
  <c r="F1425" i="4"/>
  <c r="F1424" i="4"/>
  <c r="F1423" i="4"/>
  <c r="F1421" i="4"/>
  <c r="F1420" i="4"/>
  <c r="F1418" i="4"/>
  <c r="F1409" i="4"/>
  <c r="F1408" i="4"/>
  <c r="F1407" i="4"/>
  <c r="F1406" i="4"/>
  <c r="F1404" i="4"/>
  <c r="F1403" i="4"/>
  <c r="F1402" i="4"/>
  <c r="F1401" i="4"/>
  <c r="F1394" i="4"/>
  <c r="F1391" i="4"/>
  <c r="F1390" i="4"/>
  <c r="F1389" i="4"/>
  <c r="F1388" i="4"/>
  <c r="F1385" i="4"/>
  <c r="F1384" i="4"/>
  <c r="F1383" i="4"/>
  <c r="F1378" i="4"/>
  <c r="F1373" i="4"/>
  <c r="F1365" i="4"/>
  <c r="F1364" i="4"/>
  <c r="F1362" i="4"/>
  <c r="F1361" i="4"/>
  <c r="F1357" i="4"/>
  <c r="F1356" i="4"/>
  <c r="F1350" i="4"/>
  <c r="F1349" i="4"/>
  <c r="F1348" i="4"/>
  <c r="F1343" i="4"/>
  <c r="F1342" i="4"/>
  <c r="F1341" i="4"/>
  <c r="F1338" i="4"/>
  <c r="F1337" i="4"/>
  <c r="F1336" i="4"/>
  <c r="F1333" i="4"/>
  <c r="F1325" i="4"/>
  <c r="F1324" i="4"/>
  <c r="F1323" i="4"/>
  <c r="F1321" i="4"/>
  <c r="F1320" i="4"/>
  <c r="F1318" i="4"/>
  <c r="F1317" i="4"/>
  <c r="F1311" i="4"/>
  <c r="F1307" i="4"/>
  <c r="F1294" i="4"/>
  <c r="F1291" i="4"/>
  <c r="F1288" i="4"/>
  <c r="F1287" i="4"/>
  <c r="F1277" i="4"/>
  <c r="F1271" i="4"/>
  <c r="F1264" i="4"/>
  <c r="F1263" i="4"/>
  <c r="F1261" i="4"/>
  <c r="F1260" i="4"/>
  <c r="F1258" i="4"/>
  <c r="F1255" i="4"/>
  <c r="F1253" i="4"/>
  <c r="F1252" i="4"/>
  <c r="F1249" i="4"/>
  <c r="F1244" i="4"/>
  <c r="F1242" i="4"/>
  <c r="F1241" i="4"/>
  <c r="F1239" i="4"/>
  <c r="F1237" i="4"/>
  <c r="F1233" i="4"/>
  <c r="F1231" i="4"/>
  <c r="F1230" i="4"/>
  <c r="F1229" i="4"/>
  <c r="F1221" i="4"/>
  <c r="F1218" i="4"/>
  <c r="F1216" i="4"/>
  <c r="F1214" i="4"/>
  <c r="F1206" i="4"/>
  <c r="F1203" i="4"/>
  <c r="F1202" i="4"/>
  <c r="F1201" i="4"/>
  <c r="F1200" i="4"/>
  <c r="F1199" i="4"/>
  <c r="F1198" i="4"/>
  <c r="F1196" i="4"/>
  <c r="F1195" i="4"/>
  <c r="F1194" i="4"/>
  <c r="F1192" i="4"/>
  <c r="F1189" i="4"/>
  <c r="F1185" i="4"/>
  <c r="F1172" i="4"/>
  <c r="F1171" i="4"/>
  <c r="F1168" i="4"/>
  <c r="F1163" i="4"/>
  <c r="F1162" i="4"/>
  <c r="F1160" i="4"/>
  <c r="F1159" i="4"/>
  <c r="F1157" i="4"/>
  <c r="F1156" i="4"/>
  <c r="F1154" i="4"/>
  <c r="F1151" i="4"/>
  <c r="F1150" i="4"/>
  <c r="F1149" i="4"/>
  <c r="F1148" i="4"/>
  <c r="F1146" i="4"/>
  <c r="F1145" i="4"/>
  <c r="F1144" i="4"/>
  <c r="F1143" i="4"/>
  <c r="F1140" i="4"/>
  <c r="F1139" i="4"/>
  <c r="F1138" i="4"/>
  <c r="F1137" i="4"/>
  <c r="F1136" i="4"/>
  <c r="F1126" i="4"/>
  <c r="F1104" i="4"/>
  <c r="F1097" i="4"/>
  <c r="F1093" i="4"/>
  <c r="F1089" i="4"/>
  <c r="F1085" i="4"/>
  <c r="F1082" i="4"/>
  <c r="F1073" i="4"/>
  <c r="F1072" i="4"/>
  <c r="F1068" i="4"/>
  <c r="F1067" i="4"/>
  <c r="F1063" i="4"/>
  <c r="F1061" i="4"/>
  <c r="F1059" i="4"/>
  <c r="F1058" i="4"/>
  <c r="F1054" i="4"/>
  <c r="F1053" i="4"/>
  <c r="F1044" i="4"/>
  <c r="F1034" i="4"/>
  <c r="F1033" i="4"/>
  <c r="F1027" i="4"/>
  <c r="F1020" i="4"/>
  <c r="F1008" i="4"/>
  <c r="F1003" i="4"/>
  <c r="F1001" i="4"/>
  <c r="F999" i="4"/>
  <c r="F993" i="4"/>
  <c r="F985" i="4"/>
  <c r="F981" i="4"/>
  <c r="F980" i="4"/>
  <c r="F976" i="4"/>
  <c r="F975" i="4"/>
  <c r="F969" i="4"/>
  <c r="F961" i="4"/>
  <c r="F957" i="4"/>
  <c r="F951" i="4"/>
  <c r="F948" i="4"/>
  <c r="F940" i="4"/>
  <c r="F935" i="4"/>
  <c r="F934" i="4"/>
  <c r="F931" i="4"/>
  <c r="F929" i="4"/>
  <c r="F922" i="4"/>
  <c r="F910" i="4"/>
  <c r="F902" i="4"/>
  <c r="F900" i="4"/>
  <c r="F894" i="4"/>
  <c r="F885" i="4"/>
  <c r="F882" i="4"/>
  <c r="F881" i="4"/>
  <c r="F871" i="4"/>
  <c r="F870" i="4"/>
  <c r="F867" i="4"/>
  <c r="F862" i="4"/>
  <c r="F853" i="4"/>
  <c r="F847" i="4"/>
  <c r="F839" i="4"/>
  <c r="F827" i="4"/>
  <c r="F810" i="4"/>
  <c r="F807" i="4"/>
  <c r="F801" i="4"/>
  <c r="F787" i="4"/>
  <c r="F785" i="4"/>
  <c r="F768" i="4"/>
  <c r="F767" i="4"/>
  <c r="F763" i="4"/>
  <c r="F756" i="4"/>
  <c r="F753" i="4"/>
  <c r="F752" i="4"/>
  <c r="F750" i="4"/>
  <c r="F748" i="4"/>
  <c r="F741" i="4"/>
  <c r="F732" i="4"/>
  <c r="F729" i="4"/>
  <c r="F727" i="4"/>
  <c r="F713" i="4"/>
  <c r="F707" i="4"/>
  <c r="F705" i="4"/>
  <c r="F700" i="4"/>
  <c r="F697" i="4"/>
  <c r="F684" i="4"/>
  <c r="F683" i="4"/>
  <c r="F664" i="4"/>
  <c r="F657" i="4"/>
  <c r="F642" i="4"/>
  <c r="F634" i="4"/>
  <c r="F633" i="4"/>
  <c r="F625" i="4"/>
  <c r="F624" i="4"/>
  <c r="F619" i="4"/>
  <c r="F618" i="4"/>
  <c r="F605" i="4"/>
  <c r="F603" i="4"/>
  <c r="F600" i="4"/>
  <c r="F599" i="4"/>
  <c r="F595" i="4"/>
  <c r="F592" i="4"/>
  <c r="F590" i="4"/>
  <c r="F588" i="4"/>
  <c r="F585" i="4"/>
  <c r="F583" i="4"/>
  <c r="F578" i="4"/>
  <c r="F577" i="4"/>
  <c r="F569" i="4"/>
  <c r="F567" i="4"/>
  <c r="F566" i="4"/>
  <c r="F563" i="4"/>
  <c r="F562" i="4"/>
  <c r="F561" i="4"/>
  <c r="F560" i="4"/>
  <c r="F559" i="4"/>
  <c r="F556" i="4"/>
  <c r="F545" i="4"/>
  <c r="F542" i="4"/>
  <c r="F540" i="4"/>
  <c r="F538" i="4"/>
  <c r="F537" i="4"/>
  <c r="F534" i="4"/>
  <c r="F532" i="4"/>
  <c r="F531" i="4"/>
  <c r="F527" i="4"/>
  <c r="F525" i="4"/>
  <c r="F518" i="4"/>
  <c r="F517" i="4"/>
  <c r="F516" i="4"/>
  <c r="F515" i="4"/>
  <c r="F514" i="4"/>
  <c r="F509" i="4"/>
  <c r="F508" i="4"/>
  <c r="F506" i="4"/>
  <c r="F504" i="4"/>
  <c r="F502" i="4"/>
  <c r="F500" i="4"/>
  <c r="F497" i="4"/>
  <c r="F495" i="4"/>
  <c r="F493" i="4"/>
  <c r="F492" i="4"/>
  <c r="F491" i="4"/>
  <c r="F488" i="4"/>
  <c r="F486" i="4"/>
  <c r="F481" i="4"/>
  <c r="F473" i="4"/>
  <c r="F472" i="4"/>
  <c r="F471" i="4"/>
  <c r="F470" i="4"/>
  <c r="F468" i="4"/>
  <c r="F467" i="4"/>
  <c r="F466" i="4"/>
  <c r="F465" i="4"/>
  <c r="F463" i="4"/>
  <c r="F462" i="4"/>
  <c r="F459" i="4"/>
  <c r="F458" i="4"/>
  <c r="F455" i="4"/>
  <c r="F453" i="4"/>
  <c r="F448" i="4"/>
  <c r="F447" i="4"/>
  <c r="F443" i="4"/>
  <c r="F441" i="4"/>
  <c r="F440" i="4"/>
  <c r="F436" i="4"/>
  <c r="F435" i="4"/>
  <c r="F431" i="4"/>
  <c r="F430" i="4"/>
  <c r="F429" i="4"/>
  <c r="F428" i="4"/>
  <c r="F425" i="4"/>
  <c r="F424" i="4"/>
  <c r="F417" i="4"/>
  <c r="F414" i="4"/>
  <c r="F413" i="4"/>
  <c r="F410" i="4"/>
  <c r="F407" i="4"/>
  <c r="F406" i="4"/>
  <c r="F405" i="4"/>
  <c r="F404" i="4"/>
  <c r="F399" i="4"/>
  <c r="F398" i="4"/>
  <c r="F396" i="4"/>
  <c r="F394" i="4"/>
  <c r="F393" i="4"/>
  <c r="F391" i="4"/>
  <c r="F388" i="4"/>
  <c r="F384" i="4"/>
  <c r="F382" i="4"/>
  <c r="F380" i="4"/>
  <c r="F379" i="4"/>
  <c r="F378" i="4"/>
  <c r="F376" i="4"/>
  <c r="F375" i="4"/>
  <c r="F374" i="4"/>
  <c r="F371" i="4"/>
  <c r="F368" i="4"/>
  <c r="F366" i="4"/>
  <c r="F363" i="4"/>
  <c r="F362" i="4"/>
  <c r="F361" i="4"/>
  <c r="F357" i="4"/>
  <c r="F356" i="4"/>
  <c r="F355" i="4"/>
  <c r="F353" i="4"/>
  <c r="F352" i="4"/>
  <c r="F351" i="4"/>
  <c r="F350" i="4"/>
  <c r="F348" i="4"/>
  <c r="F347" i="4"/>
  <c r="F341" i="4"/>
  <c r="F338" i="4"/>
  <c r="F333" i="4"/>
  <c r="F329" i="4"/>
  <c r="F325" i="4"/>
  <c r="F324" i="4"/>
  <c r="F320" i="4"/>
  <c r="F317" i="4"/>
  <c r="F314" i="4"/>
  <c r="F312" i="4"/>
  <c r="F311" i="4"/>
  <c r="F305" i="4"/>
  <c r="F302" i="4"/>
  <c r="F299" i="4"/>
  <c r="F295" i="4"/>
  <c r="F292" i="4"/>
  <c r="F291" i="4"/>
  <c r="F288" i="4"/>
  <c r="F285" i="4"/>
  <c r="F281" i="4"/>
  <c r="F280" i="4"/>
  <c r="F269" i="4"/>
  <c r="F265" i="4"/>
  <c r="F263" i="4"/>
  <c r="F260" i="4"/>
  <c r="F259" i="4"/>
  <c r="F256" i="4"/>
  <c r="F252" i="4"/>
  <c r="F243" i="4"/>
  <c r="F242" i="4"/>
  <c r="F240" i="4"/>
  <c r="F239" i="4"/>
  <c r="F234" i="4"/>
  <c r="F229" i="4"/>
  <c r="F228" i="4"/>
  <c r="F227" i="4"/>
  <c r="F225" i="4"/>
  <c r="F220" i="4"/>
  <c r="F217" i="4"/>
  <c r="F210" i="4"/>
  <c r="F207" i="4"/>
  <c r="F206" i="4"/>
  <c r="F148" i="4"/>
  <c r="F147" i="4"/>
  <c r="F145" i="4"/>
  <c r="F143" i="4"/>
  <c r="F142" i="4"/>
  <c r="F134" i="4"/>
  <c r="F133" i="4"/>
  <c r="F131" i="4"/>
  <c r="F127" i="4"/>
  <c r="F124" i="4"/>
  <c r="F122" i="4"/>
  <c r="F120" i="4"/>
  <c r="F119" i="4"/>
  <c r="F118" i="4"/>
  <c r="F115" i="4"/>
  <c r="F111" i="4"/>
  <c r="F107" i="4"/>
  <c r="F102" i="4"/>
  <c r="F95" i="4"/>
  <c r="F85" i="4"/>
  <c r="F82" i="4"/>
  <c r="F75" i="4"/>
  <c r="F73" i="4"/>
  <c r="F70" i="4"/>
  <c r="F67" i="4"/>
  <c r="F60" i="4"/>
  <c r="F58" i="4"/>
  <c r="F56" i="4"/>
  <c r="F52" i="4"/>
  <c r="F50" i="4"/>
  <c r="F48" i="4"/>
  <c r="F47" i="4"/>
  <c r="F46" i="4"/>
  <c r="F45" i="4"/>
  <c r="F44" i="4"/>
  <c r="F43" i="4"/>
  <c r="F36" i="4"/>
  <c r="F34" i="4"/>
  <c r="F33" i="4"/>
  <c r="F30" i="4"/>
  <c r="F29" i="4"/>
  <c r="F28" i="4"/>
  <c r="F26" i="4"/>
  <c r="F22" i="4"/>
  <c r="F21" i="4"/>
  <c r="F20" i="4"/>
  <c r="F19" i="4"/>
  <c r="F18" i="4"/>
  <c r="F17" i="4"/>
  <c r="F16" i="4"/>
  <c r="F15" i="4"/>
  <c r="F12" i="4"/>
  <c r="F9" i="4"/>
  <c r="F8" i="4"/>
  <c r="F3" i="4"/>
  <c r="F2" i="4"/>
  <c r="C4835" i="4"/>
  <c r="F4834" i="4"/>
  <c r="E4834" i="4"/>
  <c r="E4833" i="4"/>
  <c r="F4833" i="4" s="1"/>
  <c r="F4832" i="4"/>
  <c r="E4832" i="4"/>
  <c r="E4831" i="4"/>
  <c r="F4831" i="4" s="1"/>
  <c r="E4830" i="4"/>
  <c r="F4830" i="4" s="1"/>
  <c r="E4829" i="4"/>
  <c r="F4829" i="4" s="1"/>
  <c r="E4828" i="4"/>
  <c r="F4828" i="4" s="1"/>
  <c r="E4827" i="4"/>
  <c r="F4827" i="4" s="1"/>
  <c r="E4826" i="4"/>
  <c r="F4826" i="4" s="1"/>
  <c r="E4825" i="4"/>
  <c r="F4825" i="4" s="1"/>
  <c r="F4824" i="4"/>
  <c r="E4824" i="4"/>
  <c r="E4823" i="4"/>
  <c r="F4823" i="4" s="1"/>
  <c r="E4822" i="4"/>
  <c r="F4822" i="4" s="1"/>
  <c r="E4821" i="4"/>
  <c r="F4821" i="4" s="1"/>
  <c r="E4820" i="4"/>
  <c r="F4820" i="4" s="1"/>
  <c r="E4819" i="4"/>
  <c r="F4819" i="4" s="1"/>
  <c r="F4818" i="4"/>
  <c r="E4818" i="4"/>
  <c r="E4817" i="4"/>
  <c r="F4817" i="4" s="1"/>
  <c r="F4816" i="4"/>
  <c r="E4816" i="4"/>
  <c r="E4815" i="4"/>
  <c r="F4815" i="4" s="1"/>
  <c r="E4814" i="4"/>
  <c r="F4814" i="4" s="1"/>
  <c r="E4813" i="4"/>
  <c r="F4813" i="4" s="1"/>
  <c r="F4812" i="4"/>
  <c r="E4812" i="4"/>
  <c r="E4811" i="4"/>
  <c r="F4811" i="4" s="1"/>
  <c r="E4810" i="4"/>
  <c r="F4810" i="4" s="1"/>
  <c r="E4809" i="4"/>
  <c r="F4809" i="4" s="1"/>
  <c r="F4808" i="4"/>
  <c r="E4808" i="4"/>
  <c r="E4807" i="4"/>
  <c r="F4807" i="4" s="1"/>
  <c r="E4806" i="4"/>
  <c r="F4806" i="4" s="1"/>
  <c r="E4805" i="4"/>
  <c r="F4805" i="4" s="1"/>
  <c r="F4804" i="4"/>
  <c r="E4804" i="4"/>
  <c r="E4803" i="4"/>
  <c r="F4803" i="4" s="1"/>
  <c r="E4802" i="4"/>
  <c r="F4802" i="4" s="1"/>
  <c r="E4801" i="4"/>
  <c r="F4801" i="4" s="1"/>
  <c r="F4800" i="4"/>
  <c r="E4800" i="4"/>
  <c r="E4799" i="4"/>
  <c r="F4799" i="4" s="1"/>
  <c r="E4798" i="4"/>
  <c r="F4798" i="4" s="1"/>
  <c r="E4797" i="4"/>
  <c r="F4797" i="4" s="1"/>
  <c r="F4796" i="4"/>
  <c r="E4796" i="4"/>
  <c r="E4795" i="4"/>
  <c r="F4795" i="4" s="1"/>
  <c r="E4794" i="4"/>
  <c r="F4794" i="4" s="1"/>
  <c r="E4793" i="4"/>
  <c r="F4793" i="4" s="1"/>
  <c r="F4792" i="4"/>
  <c r="E4792" i="4"/>
  <c r="E4791" i="4"/>
  <c r="F4791" i="4" s="1"/>
  <c r="E4790" i="4"/>
  <c r="F4790" i="4" s="1"/>
  <c r="E4789" i="4"/>
  <c r="F4789" i="4" s="1"/>
  <c r="F4788" i="4"/>
  <c r="E4788" i="4"/>
  <c r="E4787" i="4"/>
  <c r="F4787" i="4" s="1"/>
  <c r="E4786" i="4"/>
  <c r="F4786" i="4" s="1"/>
  <c r="E4785" i="4"/>
  <c r="F4785" i="4" s="1"/>
  <c r="F4784" i="4"/>
  <c r="E4784" i="4"/>
  <c r="E4783" i="4"/>
  <c r="F4783" i="4" s="1"/>
  <c r="E4782" i="4"/>
  <c r="F4782" i="4" s="1"/>
  <c r="E4781" i="4"/>
  <c r="F4781" i="4" s="1"/>
  <c r="F4780" i="4"/>
  <c r="E4780" i="4"/>
  <c r="E4779" i="4"/>
  <c r="F4779" i="4" s="1"/>
  <c r="E4778" i="4"/>
  <c r="F4778" i="4" s="1"/>
  <c r="E4777" i="4"/>
  <c r="F4777" i="4" s="1"/>
  <c r="F4776" i="4"/>
  <c r="E4776" i="4"/>
  <c r="E4775" i="4"/>
  <c r="F4775" i="4" s="1"/>
  <c r="E4774" i="4"/>
  <c r="F4774" i="4" s="1"/>
  <c r="E4773" i="4"/>
  <c r="F4773" i="4" s="1"/>
  <c r="F4772" i="4"/>
  <c r="E4772" i="4"/>
  <c r="E4771" i="4"/>
  <c r="F4771" i="4" s="1"/>
  <c r="E4770" i="4"/>
  <c r="F4770" i="4" s="1"/>
  <c r="E4769" i="4"/>
  <c r="F4769" i="4" s="1"/>
  <c r="F4768" i="4"/>
  <c r="E4768" i="4"/>
  <c r="E4767" i="4"/>
  <c r="F4767" i="4" s="1"/>
  <c r="E4766" i="4"/>
  <c r="F4766" i="4" s="1"/>
  <c r="E4765" i="4"/>
  <c r="F4765" i="4" s="1"/>
  <c r="F4764" i="4"/>
  <c r="E4764" i="4"/>
  <c r="E4763" i="4"/>
  <c r="F4763" i="4" s="1"/>
  <c r="E4762" i="4"/>
  <c r="F4762" i="4" s="1"/>
  <c r="E4761" i="4"/>
  <c r="F4761" i="4" s="1"/>
  <c r="F4760" i="4"/>
  <c r="E4760" i="4"/>
  <c r="E4759" i="4"/>
  <c r="F4759" i="4" s="1"/>
  <c r="E4758" i="4"/>
  <c r="F4758" i="4" s="1"/>
  <c r="E4757" i="4"/>
  <c r="F4757" i="4" s="1"/>
  <c r="F4756" i="4"/>
  <c r="E4756" i="4"/>
  <c r="E4755" i="4"/>
  <c r="F4755" i="4" s="1"/>
  <c r="E4754" i="4"/>
  <c r="F4754" i="4" s="1"/>
  <c r="E4753" i="4"/>
  <c r="F4753" i="4" s="1"/>
  <c r="F4752" i="4"/>
  <c r="E4752" i="4"/>
  <c r="E4751" i="4"/>
  <c r="F4751" i="4" s="1"/>
  <c r="E4750" i="4"/>
  <c r="F4750" i="4" s="1"/>
  <c r="E4749" i="4"/>
  <c r="F4749" i="4" s="1"/>
  <c r="F4748" i="4"/>
  <c r="E4748" i="4"/>
  <c r="E4747" i="4"/>
  <c r="F4747" i="4" s="1"/>
  <c r="E4746" i="4"/>
  <c r="F4746" i="4" s="1"/>
  <c r="E4745" i="4"/>
  <c r="F4745" i="4" s="1"/>
  <c r="F4744" i="4"/>
  <c r="E4744" i="4"/>
  <c r="E4743" i="4"/>
  <c r="F4743" i="4" s="1"/>
  <c r="E4742" i="4"/>
  <c r="F4742" i="4" s="1"/>
  <c r="E4741" i="4"/>
  <c r="F4741" i="4" s="1"/>
  <c r="F4740" i="4"/>
  <c r="E4740" i="4"/>
  <c r="E4739" i="4"/>
  <c r="F4739" i="4" s="1"/>
  <c r="E4738" i="4"/>
  <c r="F4738" i="4" s="1"/>
  <c r="E4737" i="4"/>
  <c r="F4737" i="4" s="1"/>
  <c r="F4736" i="4"/>
  <c r="E4736" i="4"/>
  <c r="E4735" i="4"/>
  <c r="F4735" i="4" s="1"/>
  <c r="E4734" i="4"/>
  <c r="F4734" i="4" s="1"/>
  <c r="E4733" i="4"/>
  <c r="F4733" i="4" s="1"/>
  <c r="F4732" i="4"/>
  <c r="E4732" i="4"/>
  <c r="E4731" i="4"/>
  <c r="F4731" i="4" s="1"/>
  <c r="E4730" i="4"/>
  <c r="F4730" i="4" s="1"/>
  <c r="E4729" i="4"/>
  <c r="F4729" i="4" s="1"/>
  <c r="F4728" i="4"/>
  <c r="E4728" i="4"/>
  <c r="E4727" i="4"/>
  <c r="F4727" i="4" s="1"/>
  <c r="E4726" i="4"/>
  <c r="F4726" i="4" s="1"/>
  <c r="E4725" i="4"/>
  <c r="F4725" i="4" s="1"/>
  <c r="F4724" i="4"/>
  <c r="E4724" i="4"/>
  <c r="E4723" i="4"/>
  <c r="F4723" i="4" s="1"/>
  <c r="E4722" i="4"/>
  <c r="F4722" i="4" s="1"/>
  <c r="E4721" i="4"/>
  <c r="F4721" i="4" s="1"/>
  <c r="F4720" i="4"/>
  <c r="E4720" i="4"/>
  <c r="E4719" i="4"/>
  <c r="F4719" i="4" s="1"/>
  <c r="E4718" i="4"/>
  <c r="F4718" i="4" s="1"/>
  <c r="E4717" i="4"/>
  <c r="F4717" i="4" s="1"/>
  <c r="F4716" i="4"/>
  <c r="E4716" i="4"/>
  <c r="E4715" i="4"/>
  <c r="F4715" i="4" s="1"/>
  <c r="E4714" i="4"/>
  <c r="F4714" i="4" s="1"/>
  <c r="E4713" i="4"/>
  <c r="F4713" i="4" s="1"/>
  <c r="F4712" i="4"/>
  <c r="E4712" i="4"/>
  <c r="E4711" i="4"/>
  <c r="F4711" i="4" s="1"/>
  <c r="E4710" i="4"/>
  <c r="F4710" i="4" s="1"/>
  <c r="E4709" i="4"/>
  <c r="F4709" i="4" s="1"/>
  <c r="F4708" i="4"/>
  <c r="E4708" i="4"/>
  <c r="E4707" i="4"/>
  <c r="F4707" i="4" s="1"/>
  <c r="E4706" i="4"/>
  <c r="F4706" i="4" s="1"/>
  <c r="E4705" i="4"/>
  <c r="F4705" i="4" s="1"/>
  <c r="F4704" i="4"/>
  <c r="E4704" i="4"/>
  <c r="E4703" i="4"/>
  <c r="F4703" i="4" s="1"/>
  <c r="E4702" i="4"/>
  <c r="F4702" i="4" s="1"/>
  <c r="E4701" i="4"/>
  <c r="F4701" i="4" s="1"/>
  <c r="F4700" i="4"/>
  <c r="E4700" i="4"/>
  <c r="E4699" i="4"/>
  <c r="F4699" i="4" s="1"/>
  <c r="E4698" i="4"/>
  <c r="F4698" i="4" s="1"/>
  <c r="E4697" i="4"/>
  <c r="F4697" i="4" s="1"/>
  <c r="F4696" i="4"/>
  <c r="E4696" i="4"/>
  <c r="E4695" i="4"/>
  <c r="F4695" i="4" s="1"/>
  <c r="E4694" i="4"/>
  <c r="F4694" i="4" s="1"/>
  <c r="E4693" i="4"/>
  <c r="F4693" i="4" s="1"/>
  <c r="F4692" i="4"/>
  <c r="E4692" i="4"/>
  <c r="E4691" i="4"/>
  <c r="F4691" i="4" s="1"/>
  <c r="E4690" i="4"/>
  <c r="F4690" i="4" s="1"/>
  <c r="E4689" i="4"/>
  <c r="F4689" i="4" s="1"/>
  <c r="F4688" i="4"/>
  <c r="E4688" i="4"/>
  <c r="E4687" i="4"/>
  <c r="F4687" i="4" s="1"/>
  <c r="E4686" i="4"/>
  <c r="F4686" i="4" s="1"/>
  <c r="E4685" i="4"/>
  <c r="F4685" i="4" s="1"/>
  <c r="F4684" i="4"/>
  <c r="E4684" i="4"/>
  <c r="E4683" i="4"/>
  <c r="F4683" i="4" s="1"/>
  <c r="E4682" i="4"/>
  <c r="F4682" i="4" s="1"/>
  <c r="E4681" i="4"/>
  <c r="F4681" i="4" s="1"/>
  <c r="F4680" i="4"/>
  <c r="E4680" i="4"/>
  <c r="E4679" i="4"/>
  <c r="F4679" i="4" s="1"/>
  <c r="E4678" i="4"/>
  <c r="F4678" i="4" s="1"/>
  <c r="E4677" i="4"/>
  <c r="F4677" i="4" s="1"/>
  <c r="F4676" i="4"/>
  <c r="E4676" i="4"/>
  <c r="E4675" i="4"/>
  <c r="F4675" i="4" s="1"/>
  <c r="E4674" i="4"/>
  <c r="F4674" i="4" s="1"/>
  <c r="E4673" i="4"/>
  <c r="F4673" i="4" s="1"/>
  <c r="F4672" i="4"/>
  <c r="E4672" i="4"/>
  <c r="E4671" i="4"/>
  <c r="F4671" i="4" s="1"/>
  <c r="E4670" i="4"/>
  <c r="F4670" i="4" s="1"/>
  <c r="E4669" i="4"/>
  <c r="F4669" i="4" s="1"/>
  <c r="F4668" i="4"/>
  <c r="E4668" i="4"/>
  <c r="E4667" i="4"/>
  <c r="F4667" i="4" s="1"/>
  <c r="E4666" i="4"/>
  <c r="F4666" i="4" s="1"/>
  <c r="E4665" i="4"/>
  <c r="F4665" i="4" s="1"/>
  <c r="F4664" i="4"/>
  <c r="E4664" i="4"/>
  <c r="F4663" i="4"/>
  <c r="E4663" i="4"/>
  <c r="F4662" i="4"/>
  <c r="E4662" i="4"/>
  <c r="F4661" i="4"/>
  <c r="E4661" i="4"/>
  <c r="F4660" i="4"/>
  <c r="E4660" i="4"/>
  <c r="F4659" i="4"/>
  <c r="E4659" i="4"/>
  <c r="F4658" i="4"/>
  <c r="E4658" i="4"/>
  <c r="F4657" i="4"/>
  <c r="E4657" i="4"/>
  <c r="F4656" i="4"/>
  <c r="E4656" i="4"/>
  <c r="F4655" i="4"/>
  <c r="E4655" i="4"/>
  <c r="F4654" i="4"/>
  <c r="E4654" i="4"/>
  <c r="F4653" i="4"/>
  <c r="E4653" i="4"/>
  <c r="F4652" i="4"/>
  <c r="E4652" i="4"/>
  <c r="F4651" i="4"/>
  <c r="E4651" i="4"/>
  <c r="F4650" i="4"/>
  <c r="E4650" i="4"/>
  <c r="F4649" i="4"/>
  <c r="E4649" i="4"/>
  <c r="F4648" i="4"/>
  <c r="E4648" i="4"/>
  <c r="F4647" i="4"/>
  <c r="E4647" i="4"/>
  <c r="F4646" i="4"/>
  <c r="E4646" i="4"/>
  <c r="F4645" i="4"/>
  <c r="E4645" i="4"/>
  <c r="F4644" i="4"/>
  <c r="E4644" i="4"/>
  <c r="F4643" i="4"/>
  <c r="E4643" i="4"/>
  <c r="F4642" i="4"/>
  <c r="E4642" i="4"/>
  <c r="F4641" i="4"/>
  <c r="E4641" i="4"/>
  <c r="F4640" i="4"/>
  <c r="E4640" i="4"/>
  <c r="F4639" i="4"/>
  <c r="E4639" i="4"/>
  <c r="F4638" i="4"/>
  <c r="E4638" i="4"/>
  <c r="F4637" i="4"/>
  <c r="E4637" i="4"/>
  <c r="F4636" i="4"/>
  <c r="E4636" i="4"/>
  <c r="F4635" i="4"/>
  <c r="E4635" i="4"/>
  <c r="F4634" i="4"/>
  <c r="E4634" i="4"/>
  <c r="F4633" i="4"/>
  <c r="E4633" i="4"/>
  <c r="F4632" i="4"/>
  <c r="E4632" i="4"/>
  <c r="F4631" i="4"/>
  <c r="E4631" i="4"/>
  <c r="F4630" i="4"/>
  <c r="E4630" i="4"/>
  <c r="F4629" i="4"/>
  <c r="E4629" i="4"/>
  <c r="F4628" i="4"/>
  <c r="E4628" i="4"/>
  <c r="F4627" i="4"/>
  <c r="E4627" i="4"/>
  <c r="F4626" i="4"/>
  <c r="E4626" i="4"/>
  <c r="F4625" i="4"/>
  <c r="E4625" i="4"/>
  <c r="F4624" i="4"/>
  <c r="E4624" i="4"/>
  <c r="F4623" i="4"/>
  <c r="E4623" i="4"/>
  <c r="F4622" i="4"/>
  <c r="E4622" i="4"/>
  <c r="F4621" i="4"/>
  <c r="E4621" i="4"/>
  <c r="F4620" i="4"/>
  <c r="E4620" i="4"/>
  <c r="F4619" i="4"/>
  <c r="E4619" i="4"/>
  <c r="F4618" i="4"/>
  <c r="E4618" i="4"/>
  <c r="F4617" i="4"/>
  <c r="E4617" i="4"/>
  <c r="F4616" i="4"/>
  <c r="E4616" i="4"/>
  <c r="F4615" i="4"/>
  <c r="E4615" i="4"/>
  <c r="F4614" i="4"/>
  <c r="E4614" i="4"/>
  <c r="F4613" i="4"/>
  <c r="E4613" i="4"/>
  <c r="F4612" i="4"/>
  <c r="E4612" i="4"/>
  <c r="F4611" i="4"/>
  <c r="E4611" i="4"/>
  <c r="F4610" i="4"/>
  <c r="E4610" i="4"/>
  <c r="F4609" i="4"/>
  <c r="E4609" i="4"/>
  <c r="F4608" i="4"/>
  <c r="E4608" i="4"/>
  <c r="F4607" i="4"/>
  <c r="E4607" i="4"/>
  <c r="F4606" i="4"/>
  <c r="E4606" i="4"/>
  <c r="F4605" i="4"/>
  <c r="E4605" i="4"/>
  <c r="F4604" i="4"/>
  <c r="E4604" i="4"/>
  <c r="F4603" i="4"/>
  <c r="E4603" i="4"/>
  <c r="F4602" i="4"/>
  <c r="E4602" i="4"/>
  <c r="F4601" i="4"/>
  <c r="E4601" i="4"/>
  <c r="F4600" i="4"/>
  <c r="E4600" i="4"/>
  <c r="F4599" i="4"/>
  <c r="E4599" i="4"/>
  <c r="F4598" i="4"/>
  <c r="E4598" i="4"/>
  <c r="F4597" i="4"/>
  <c r="E4597" i="4"/>
  <c r="F4596" i="4"/>
  <c r="E4596" i="4"/>
  <c r="F4595" i="4"/>
  <c r="E4595" i="4"/>
  <c r="F4594" i="4"/>
  <c r="E4594" i="4"/>
  <c r="F4593" i="4"/>
  <c r="E4593" i="4"/>
  <c r="F4592" i="4"/>
  <c r="E4592" i="4"/>
  <c r="F4591" i="4"/>
  <c r="E4591" i="4"/>
  <c r="F4590" i="4"/>
  <c r="E4590" i="4"/>
  <c r="F4589" i="4"/>
  <c r="E4589" i="4"/>
  <c r="F4588" i="4"/>
  <c r="E4588" i="4"/>
  <c r="F4587" i="4"/>
  <c r="E4587" i="4"/>
  <c r="F4586" i="4"/>
  <c r="E4586" i="4"/>
  <c r="F4585" i="4"/>
  <c r="E4585" i="4"/>
  <c r="F4584" i="4"/>
  <c r="E4584" i="4"/>
  <c r="F4583" i="4"/>
  <c r="E4583" i="4"/>
  <c r="F4582" i="4"/>
  <c r="E4582" i="4"/>
  <c r="F4581" i="4"/>
  <c r="E4581" i="4"/>
  <c r="F4580" i="4"/>
  <c r="E4580" i="4"/>
  <c r="F4579" i="4"/>
  <c r="E4579" i="4"/>
  <c r="F4578" i="4"/>
  <c r="E4578" i="4"/>
  <c r="F4577" i="4"/>
  <c r="E4577" i="4"/>
  <c r="F4576" i="4"/>
  <c r="E4576" i="4"/>
  <c r="F4575" i="4"/>
  <c r="E4575" i="4"/>
  <c r="F4574" i="4"/>
  <c r="E4574" i="4"/>
  <c r="F4573" i="4"/>
  <c r="E4573" i="4"/>
  <c r="F4572" i="4"/>
  <c r="E4572" i="4"/>
  <c r="F4571" i="4"/>
  <c r="E4571" i="4"/>
  <c r="F4570" i="4"/>
  <c r="E4570" i="4"/>
  <c r="F4569" i="4"/>
  <c r="E4569" i="4"/>
  <c r="F4568" i="4"/>
  <c r="E4568" i="4"/>
  <c r="F4567" i="4"/>
  <c r="E4567" i="4"/>
  <c r="F4566" i="4"/>
  <c r="E4566" i="4"/>
  <c r="F4565" i="4"/>
  <c r="E4565" i="4"/>
  <c r="F4564" i="4"/>
  <c r="E4564" i="4"/>
  <c r="F4563" i="4"/>
  <c r="E4563" i="4"/>
  <c r="F4562" i="4"/>
  <c r="E4562" i="4"/>
  <c r="F4561" i="4"/>
  <c r="E4561" i="4"/>
  <c r="F4560" i="4"/>
  <c r="E4560" i="4"/>
  <c r="F4559" i="4"/>
  <c r="E4559" i="4"/>
  <c r="F4558" i="4"/>
  <c r="E4558" i="4"/>
  <c r="F4557" i="4"/>
  <c r="E4557" i="4"/>
  <c r="F4556" i="4"/>
  <c r="E4556" i="4"/>
  <c r="F4555" i="4"/>
  <c r="E4555" i="4"/>
  <c r="F4554" i="4"/>
  <c r="E4554" i="4"/>
  <c r="F4553" i="4"/>
  <c r="E4553" i="4"/>
  <c r="F4552" i="4"/>
  <c r="E4552" i="4"/>
  <c r="F4551" i="4"/>
  <c r="E4551" i="4"/>
  <c r="F4550" i="4"/>
  <c r="E4550" i="4"/>
  <c r="F4549" i="4"/>
  <c r="E4549" i="4"/>
  <c r="F4548" i="4"/>
  <c r="E4548" i="4"/>
  <c r="F4547" i="4"/>
  <c r="E4547" i="4"/>
  <c r="F4546" i="4"/>
  <c r="E4546" i="4"/>
  <c r="F4545" i="4"/>
  <c r="E4545" i="4"/>
  <c r="F4544" i="4"/>
  <c r="E4544" i="4"/>
  <c r="F4543" i="4"/>
  <c r="E4543" i="4"/>
  <c r="F4542" i="4"/>
  <c r="E4542" i="4"/>
  <c r="F4541" i="4"/>
  <c r="E4541" i="4"/>
  <c r="F4540" i="4"/>
  <c r="E4540" i="4"/>
  <c r="F4539" i="4"/>
  <c r="E4539" i="4"/>
  <c r="F4538" i="4"/>
  <c r="E4538" i="4"/>
  <c r="F4537" i="4"/>
  <c r="E4537" i="4"/>
  <c r="F4536" i="4"/>
  <c r="E4536" i="4"/>
  <c r="F4535" i="4"/>
  <c r="E4535" i="4"/>
  <c r="F4534" i="4"/>
  <c r="E4534" i="4"/>
  <c r="F4533" i="4"/>
  <c r="E4533" i="4"/>
  <c r="F4532" i="4"/>
  <c r="E4532" i="4"/>
  <c r="F4531" i="4"/>
  <c r="E4531" i="4"/>
  <c r="F4530" i="4"/>
  <c r="E4530" i="4"/>
  <c r="F4529" i="4"/>
  <c r="E4529" i="4"/>
  <c r="F4528" i="4"/>
  <c r="E4528" i="4"/>
  <c r="F4527" i="4"/>
  <c r="E4527" i="4"/>
  <c r="F4526" i="4"/>
  <c r="E4526" i="4"/>
  <c r="F4525" i="4"/>
  <c r="E4525" i="4"/>
  <c r="F4524" i="4"/>
  <c r="E4524" i="4"/>
  <c r="F4523" i="4"/>
  <c r="E4523" i="4"/>
  <c r="F4522" i="4"/>
  <c r="E4522" i="4"/>
  <c r="F4521" i="4"/>
  <c r="E4521" i="4"/>
  <c r="F4520" i="4"/>
  <c r="E4520" i="4"/>
  <c r="F4519" i="4"/>
  <c r="E4519" i="4"/>
  <c r="F4518" i="4"/>
  <c r="E4518" i="4"/>
  <c r="F4517" i="4"/>
  <c r="E4517" i="4"/>
  <c r="F4516" i="4"/>
  <c r="E4516" i="4"/>
  <c r="F4515" i="4"/>
  <c r="E4515" i="4"/>
  <c r="F4514" i="4"/>
  <c r="E4514" i="4"/>
  <c r="F4513" i="4"/>
  <c r="E4513" i="4"/>
  <c r="F4512" i="4"/>
  <c r="E4512" i="4"/>
  <c r="F4511" i="4"/>
  <c r="E4511" i="4"/>
  <c r="F4510" i="4"/>
  <c r="E4510" i="4"/>
  <c r="F4509" i="4"/>
  <c r="E4509" i="4"/>
  <c r="F4508" i="4"/>
  <c r="E4508" i="4"/>
  <c r="F4507" i="4"/>
  <c r="E4507" i="4"/>
  <c r="F4506" i="4"/>
  <c r="E4506" i="4"/>
  <c r="F4505" i="4"/>
  <c r="E4505" i="4"/>
  <c r="F4504" i="4"/>
  <c r="E4504" i="4"/>
  <c r="F4503" i="4"/>
  <c r="E4503" i="4"/>
  <c r="F4502" i="4"/>
  <c r="E4502" i="4"/>
  <c r="F4501" i="4"/>
  <c r="E4501" i="4"/>
  <c r="F4500" i="4"/>
  <c r="E4500" i="4"/>
  <c r="F4499" i="4"/>
  <c r="E4499" i="4"/>
  <c r="F4498" i="4"/>
  <c r="E4498" i="4"/>
  <c r="F4497" i="4"/>
  <c r="E4497" i="4"/>
  <c r="F4496" i="4"/>
  <c r="E4496" i="4"/>
  <c r="F4495" i="4"/>
  <c r="E4495" i="4"/>
  <c r="F4494" i="4"/>
  <c r="E4494" i="4"/>
  <c r="F4493" i="4"/>
  <c r="E4493" i="4"/>
  <c r="F4492" i="4"/>
  <c r="E4492" i="4"/>
  <c r="F4491" i="4"/>
  <c r="E4491" i="4"/>
  <c r="F4490" i="4"/>
  <c r="E4490" i="4"/>
  <c r="F4489" i="4"/>
  <c r="E4489" i="4"/>
  <c r="F4488" i="4"/>
  <c r="E4488" i="4"/>
  <c r="F4487" i="4"/>
  <c r="E4487" i="4"/>
  <c r="F4486" i="4"/>
  <c r="E4486" i="4"/>
  <c r="F4485" i="4"/>
  <c r="E4485" i="4"/>
  <c r="F4484" i="4"/>
  <c r="E4484" i="4"/>
  <c r="F4483" i="4"/>
  <c r="E4483" i="4"/>
  <c r="F4482" i="4"/>
  <c r="E4482" i="4"/>
  <c r="F4481" i="4"/>
  <c r="E4481" i="4"/>
  <c r="F4480" i="4"/>
  <c r="E4480" i="4"/>
  <c r="F4479" i="4"/>
  <c r="E4479" i="4"/>
  <c r="F4478" i="4"/>
  <c r="E4478" i="4"/>
  <c r="F4477" i="4"/>
  <c r="E4477" i="4"/>
  <c r="F4476" i="4"/>
  <c r="E4476" i="4"/>
  <c r="F4475" i="4"/>
  <c r="E4475" i="4"/>
  <c r="F4474" i="4"/>
  <c r="E4474" i="4"/>
  <c r="F4473" i="4"/>
  <c r="E4473" i="4"/>
  <c r="F4472" i="4"/>
  <c r="E4472" i="4"/>
  <c r="F4471" i="4"/>
  <c r="E4471" i="4"/>
  <c r="F4470" i="4"/>
  <c r="E4470" i="4"/>
  <c r="F4469" i="4"/>
  <c r="E4469" i="4"/>
  <c r="F4468" i="4"/>
  <c r="E4468" i="4"/>
  <c r="F4467" i="4"/>
  <c r="E4467" i="4"/>
  <c r="F4466" i="4"/>
  <c r="E4466" i="4"/>
  <c r="F4465" i="4"/>
  <c r="E4465" i="4"/>
  <c r="F4464" i="4"/>
  <c r="E4464" i="4"/>
  <c r="F4463" i="4"/>
  <c r="E4463" i="4"/>
  <c r="F4462" i="4"/>
  <c r="E4462" i="4"/>
  <c r="F4461" i="4"/>
  <c r="E4461" i="4"/>
  <c r="F4460" i="4"/>
  <c r="E4460" i="4"/>
  <c r="F4459" i="4"/>
  <c r="E4459" i="4"/>
  <c r="F4458" i="4"/>
  <c r="E4458" i="4"/>
  <c r="F4457" i="4"/>
  <c r="E4457" i="4"/>
  <c r="F4456" i="4"/>
  <c r="E4456" i="4"/>
  <c r="F4455" i="4"/>
  <c r="E4455" i="4"/>
  <c r="F4454" i="4"/>
  <c r="E4454" i="4"/>
  <c r="F4453" i="4"/>
  <c r="E4453" i="4"/>
  <c r="F4452" i="4"/>
  <c r="E4452" i="4"/>
  <c r="F4451" i="4"/>
  <c r="E4451" i="4"/>
  <c r="F4450" i="4"/>
  <c r="E4450" i="4"/>
  <c r="F4449" i="4"/>
  <c r="E4449" i="4"/>
  <c r="F4448" i="4"/>
  <c r="E4448" i="4"/>
  <c r="F4447" i="4"/>
  <c r="E4447" i="4"/>
  <c r="F4446" i="4"/>
  <c r="E4446" i="4"/>
  <c r="F4445" i="4"/>
  <c r="E4445" i="4"/>
  <c r="F4444" i="4"/>
  <c r="E4444" i="4"/>
  <c r="F4443" i="4"/>
  <c r="E4443" i="4"/>
  <c r="F4442" i="4"/>
  <c r="E4442" i="4"/>
  <c r="F4441" i="4"/>
  <c r="E4441" i="4"/>
  <c r="F4440" i="4"/>
  <c r="E4440" i="4"/>
  <c r="F4439" i="4"/>
  <c r="E4439" i="4"/>
  <c r="F4438" i="4"/>
  <c r="E4438" i="4"/>
  <c r="F4437" i="4"/>
  <c r="E4437" i="4"/>
  <c r="F4436" i="4"/>
  <c r="E4436" i="4"/>
  <c r="F4435" i="4"/>
  <c r="E4435" i="4"/>
  <c r="F4434" i="4"/>
  <c r="E4434" i="4"/>
  <c r="F4433" i="4"/>
  <c r="E4433" i="4"/>
  <c r="F4432" i="4"/>
  <c r="E4432" i="4"/>
  <c r="F4431" i="4"/>
  <c r="E4431" i="4"/>
  <c r="F4430" i="4"/>
  <c r="E4430" i="4"/>
  <c r="F4429" i="4"/>
  <c r="E4429" i="4"/>
  <c r="F4428" i="4"/>
  <c r="E4428" i="4"/>
  <c r="F4427" i="4"/>
  <c r="E4427" i="4"/>
  <c r="F4426" i="4"/>
  <c r="E4426" i="4"/>
  <c r="F4425" i="4"/>
  <c r="E4425" i="4"/>
  <c r="F4424" i="4"/>
  <c r="E4424" i="4"/>
  <c r="F4423" i="4"/>
  <c r="E4423" i="4"/>
  <c r="F4422" i="4"/>
  <c r="E4422" i="4"/>
  <c r="F4421" i="4"/>
  <c r="E4421" i="4"/>
  <c r="F4420" i="4"/>
  <c r="E4420" i="4"/>
  <c r="F4419" i="4"/>
  <c r="E4419" i="4"/>
  <c r="F4418" i="4"/>
  <c r="E4418" i="4"/>
  <c r="F4417" i="4"/>
  <c r="E4417" i="4"/>
  <c r="F4416" i="4"/>
  <c r="E4416" i="4"/>
  <c r="F4415" i="4"/>
  <c r="E4415" i="4"/>
  <c r="F4414" i="4"/>
  <c r="E4414" i="4"/>
  <c r="F4413" i="4"/>
  <c r="E4413" i="4"/>
  <c r="F4412" i="4"/>
  <c r="E4412" i="4"/>
  <c r="F4411" i="4"/>
  <c r="E4411" i="4"/>
  <c r="F4410" i="4"/>
  <c r="E4410" i="4"/>
  <c r="F4409" i="4"/>
  <c r="E4409" i="4"/>
  <c r="F4408" i="4"/>
  <c r="E4408" i="4"/>
  <c r="F4407" i="4"/>
  <c r="E4407" i="4"/>
  <c r="F4406" i="4"/>
  <c r="E4406" i="4"/>
  <c r="F4405" i="4"/>
  <c r="E4405" i="4"/>
  <c r="F4404" i="4"/>
  <c r="E4404" i="4"/>
  <c r="F4403" i="4"/>
  <c r="E4403" i="4"/>
  <c r="F4402" i="4"/>
  <c r="E4402" i="4"/>
  <c r="F4401" i="4"/>
  <c r="E4401" i="4"/>
  <c r="F4400" i="4"/>
  <c r="E4400" i="4"/>
  <c r="F4399" i="4"/>
  <c r="E4399" i="4"/>
  <c r="F4398" i="4"/>
  <c r="E4398" i="4"/>
  <c r="F4397" i="4"/>
  <c r="E4397" i="4"/>
  <c r="F4396" i="4"/>
  <c r="E4396" i="4"/>
  <c r="F4395" i="4"/>
  <c r="E4395" i="4"/>
  <c r="F4394" i="4"/>
  <c r="E4394" i="4"/>
  <c r="F4393" i="4"/>
  <c r="E4393" i="4"/>
  <c r="F4392" i="4"/>
  <c r="E4392" i="4"/>
  <c r="F4391" i="4"/>
  <c r="E4391" i="4"/>
  <c r="F4390" i="4"/>
  <c r="E4390" i="4"/>
  <c r="F4389" i="4"/>
  <c r="E4389" i="4"/>
  <c r="F4388" i="4"/>
  <c r="E4388" i="4"/>
  <c r="F4387" i="4"/>
  <c r="E4387" i="4"/>
  <c r="F4386" i="4"/>
  <c r="E4386" i="4"/>
  <c r="F4385" i="4"/>
  <c r="E4385" i="4"/>
  <c r="F4384" i="4"/>
  <c r="E4384" i="4"/>
  <c r="F4383" i="4"/>
  <c r="E4383" i="4"/>
  <c r="F4382" i="4"/>
  <c r="E4382" i="4"/>
  <c r="F4381" i="4"/>
  <c r="E4381" i="4"/>
  <c r="F4380" i="4"/>
  <c r="E4380" i="4"/>
  <c r="F4379" i="4"/>
  <c r="E4379" i="4"/>
  <c r="F4378" i="4"/>
  <c r="E4378" i="4"/>
  <c r="F4377" i="4"/>
  <c r="E4377" i="4"/>
  <c r="F4376" i="4"/>
  <c r="E4376" i="4"/>
  <c r="F4375" i="4"/>
  <c r="E4375" i="4"/>
  <c r="F4374" i="4"/>
  <c r="E4374" i="4"/>
  <c r="F4373" i="4"/>
  <c r="E4373" i="4"/>
  <c r="F4372" i="4"/>
  <c r="E4372" i="4"/>
  <c r="F4371" i="4"/>
  <c r="E4371" i="4"/>
  <c r="F4370" i="4"/>
  <c r="E4370" i="4"/>
  <c r="F4369" i="4"/>
  <c r="E4369" i="4"/>
  <c r="F4368" i="4"/>
  <c r="E4368" i="4"/>
  <c r="F4367" i="4"/>
  <c r="E4367" i="4"/>
  <c r="F4366" i="4"/>
  <c r="E4366" i="4"/>
  <c r="F4365" i="4"/>
  <c r="E4365" i="4"/>
  <c r="F4364" i="4"/>
  <c r="E4364" i="4"/>
  <c r="F4363" i="4"/>
  <c r="E4363" i="4"/>
  <c r="F4362" i="4"/>
  <c r="E4362" i="4"/>
  <c r="F4361" i="4"/>
  <c r="E4361" i="4"/>
  <c r="F4360" i="4"/>
  <c r="E4360" i="4"/>
  <c r="F4359" i="4"/>
  <c r="E4359" i="4"/>
  <c r="F4358" i="4"/>
  <c r="E4358" i="4"/>
  <c r="F4357" i="4"/>
  <c r="E4357" i="4"/>
  <c r="F4356" i="4"/>
  <c r="E4356" i="4"/>
  <c r="F4355" i="4"/>
  <c r="E4355" i="4"/>
  <c r="F4354" i="4"/>
  <c r="E4354" i="4"/>
  <c r="F4353" i="4"/>
  <c r="E4353" i="4"/>
  <c r="F4352" i="4"/>
  <c r="E4352" i="4"/>
  <c r="F4351" i="4"/>
  <c r="E4351" i="4"/>
  <c r="F4350" i="4"/>
  <c r="E4350" i="4"/>
  <c r="F4349" i="4"/>
  <c r="E4349" i="4"/>
  <c r="F4348" i="4"/>
  <c r="E4348" i="4"/>
  <c r="F4347" i="4"/>
  <c r="E4347" i="4"/>
  <c r="F4346" i="4"/>
  <c r="E4346" i="4"/>
  <c r="F4345" i="4"/>
  <c r="E4345" i="4"/>
  <c r="F4344" i="4"/>
  <c r="E4344" i="4"/>
  <c r="F4343" i="4"/>
  <c r="E4343" i="4"/>
  <c r="F4342" i="4"/>
  <c r="E4342" i="4"/>
  <c r="F4341" i="4"/>
  <c r="E4341" i="4"/>
  <c r="F4340" i="4"/>
  <c r="E4340" i="4"/>
  <c r="F4339" i="4"/>
  <c r="E4339" i="4"/>
  <c r="F4338" i="4"/>
  <c r="E4338" i="4"/>
  <c r="F4337" i="4"/>
  <c r="E4337" i="4"/>
  <c r="F4336" i="4"/>
  <c r="E4336" i="4"/>
  <c r="F4335" i="4"/>
  <c r="E4335" i="4"/>
  <c r="F4334" i="4"/>
  <c r="E4334" i="4"/>
  <c r="F4333" i="4"/>
  <c r="E4333" i="4"/>
  <c r="F4332" i="4"/>
  <c r="E4332" i="4"/>
  <c r="F4331" i="4"/>
  <c r="E4331" i="4"/>
  <c r="F4330" i="4"/>
  <c r="E4330" i="4"/>
  <c r="F4329" i="4"/>
  <c r="E4329" i="4"/>
  <c r="F4328" i="4"/>
  <c r="E4328" i="4"/>
  <c r="F4327" i="4"/>
  <c r="E4327" i="4"/>
  <c r="F4326" i="4"/>
  <c r="E4326" i="4"/>
  <c r="F4325" i="4"/>
  <c r="E4325" i="4"/>
  <c r="F4324" i="4"/>
  <c r="E4324" i="4"/>
  <c r="F4323" i="4"/>
  <c r="E4323" i="4"/>
  <c r="F4322" i="4"/>
  <c r="E4322" i="4"/>
  <c r="F4321" i="4"/>
  <c r="E4321" i="4"/>
  <c r="F4320" i="4"/>
  <c r="E4320" i="4"/>
  <c r="F4319" i="4"/>
  <c r="E4319" i="4"/>
  <c r="F4318" i="4"/>
  <c r="E4318" i="4"/>
  <c r="F4317" i="4"/>
  <c r="E4317" i="4"/>
  <c r="F4316" i="4"/>
  <c r="E4316" i="4"/>
  <c r="F4315" i="4"/>
  <c r="E4315" i="4"/>
  <c r="F4314" i="4"/>
  <c r="E4314" i="4"/>
  <c r="F4313" i="4"/>
  <c r="E4313" i="4"/>
  <c r="F4312" i="4"/>
  <c r="E4312" i="4"/>
  <c r="F4311" i="4"/>
  <c r="E4311" i="4"/>
  <c r="F4310" i="4"/>
  <c r="E4310" i="4"/>
  <c r="F4309" i="4"/>
  <c r="E4309" i="4"/>
  <c r="F4308" i="4"/>
  <c r="E4308" i="4"/>
  <c r="F4307" i="4"/>
  <c r="E4307" i="4"/>
  <c r="F4306" i="4"/>
  <c r="E4306" i="4"/>
  <c r="F4305" i="4"/>
  <c r="E4305" i="4"/>
  <c r="F4304" i="4"/>
  <c r="E4304" i="4"/>
  <c r="F4303" i="4"/>
  <c r="E4303" i="4"/>
  <c r="F4302" i="4"/>
  <c r="E4302" i="4"/>
  <c r="F4301" i="4"/>
  <c r="E4301" i="4"/>
  <c r="F4300" i="4"/>
  <c r="E4300" i="4"/>
  <c r="F4299" i="4"/>
  <c r="E4299" i="4"/>
  <c r="F4298" i="4"/>
  <c r="E4298" i="4"/>
  <c r="F4297" i="4"/>
  <c r="E4297" i="4"/>
  <c r="F4296" i="4"/>
  <c r="E4296" i="4"/>
  <c r="F4295" i="4"/>
  <c r="E4295" i="4"/>
  <c r="F4294" i="4"/>
  <c r="E4294" i="4"/>
  <c r="F4293" i="4"/>
  <c r="E4293" i="4"/>
  <c r="F4292" i="4"/>
  <c r="E4292" i="4"/>
  <c r="F4291" i="4"/>
  <c r="E4291" i="4"/>
  <c r="F4290" i="4"/>
  <c r="E4290" i="4"/>
  <c r="F4289" i="4"/>
  <c r="E4289" i="4"/>
  <c r="F4288" i="4"/>
  <c r="E4288" i="4"/>
  <c r="F4287" i="4"/>
  <c r="E4287" i="4"/>
  <c r="F4286" i="4"/>
  <c r="E4286" i="4"/>
  <c r="F4285" i="4"/>
  <c r="E4285" i="4"/>
  <c r="F4284" i="4"/>
  <c r="E4284" i="4"/>
  <c r="F4283" i="4"/>
  <c r="E4283" i="4"/>
  <c r="F4282" i="4"/>
  <c r="E4282" i="4"/>
  <c r="F4281" i="4"/>
  <c r="E4281" i="4"/>
  <c r="F4280" i="4"/>
  <c r="E4280" i="4"/>
  <c r="F4279" i="4"/>
  <c r="E4279" i="4"/>
  <c r="F4278" i="4"/>
  <c r="E4278" i="4"/>
  <c r="F4277" i="4"/>
  <c r="E4277" i="4"/>
  <c r="F4276" i="4"/>
  <c r="E4276" i="4"/>
  <c r="F4275" i="4"/>
  <c r="E4275" i="4"/>
  <c r="F4274" i="4"/>
  <c r="E4274" i="4"/>
  <c r="F4273" i="4"/>
  <c r="E4273" i="4"/>
  <c r="F4272" i="4"/>
  <c r="E4272" i="4"/>
  <c r="F4271" i="4"/>
  <c r="E4271" i="4"/>
  <c r="F4270" i="4"/>
  <c r="E4270" i="4"/>
  <c r="F4269" i="4"/>
  <c r="E4269" i="4"/>
  <c r="F4268" i="4"/>
  <c r="E4268" i="4"/>
  <c r="F4267" i="4"/>
  <c r="E4267" i="4"/>
  <c r="F4266" i="4"/>
  <c r="E4266" i="4"/>
  <c r="F4265" i="4"/>
  <c r="E4265" i="4"/>
  <c r="F4264" i="4"/>
  <c r="E4264" i="4"/>
  <c r="F4263" i="4"/>
  <c r="E4263" i="4"/>
  <c r="F4262" i="4"/>
  <c r="E4262" i="4"/>
  <c r="F4261" i="4"/>
  <c r="E4261" i="4"/>
  <c r="F4260" i="4"/>
  <c r="E4260" i="4"/>
  <c r="F4259" i="4"/>
  <c r="E4259" i="4"/>
  <c r="F4258" i="4"/>
  <c r="E4258" i="4"/>
  <c r="F4257" i="4"/>
  <c r="E4257" i="4"/>
  <c r="F4256" i="4"/>
  <c r="E4256" i="4"/>
  <c r="F4255" i="4"/>
  <c r="E4255" i="4"/>
  <c r="F4254" i="4"/>
  <c r="E4254" i="4"/>
  <c r="F4253" i="4"/>
  <c r="E4253" i="4"/>
  <c r="F4252" i="4"/>
  <c r="E4252" i="4"/>
  <c r="F4251" i="4"/>
  <c r="E4251" i="4"/>
  <c r="F4250" i="4"/>
  <c r="E4250" i="4"/>
  <c r="F4249" i="4"/>
  <c r="E4249" i="4"/>
  <c r="F4248" i="4"/>
  <c r="E4248" i="4"/>
  <c r="F4247" i="4"/>
  <c r="E4247" i="4"/>
  <c r="F4246" i="4"/>
  <c r="E4246" i="4"/>
  <c r="F4245" i="4"/>
  <c r="E4245" i="4"/>
  <c r="F4244" i="4"/>
  <c r="E4244" i="4"/>
  <c r="F4243" i="4"/>
  <c r="E4243" i="4"/>
  <c r="F4242" i="4"/>
  <c r="E4242" i="4"/>
  <c r="F4241" i="4"/>
  <c r="E4241" i="4"/>
  <c r="F4240" i="4"/>
  <c r="E4240" i="4"/>
  <c r="F4239" i="4"/>
  <c r="E4239" i="4"/>
  <c r="F4238" i="4"/>
  <c r="E4238" i="4"/>
  <c r="F4237" i="4"/>
  <c r="E4237" i="4"/>
  <c r="F4236" i="4"/>
  <c r="E4236" i="4"/>
  <c r="F4235" i="4"/>
  <c r="E4235" i="4"/>
  <c r="F4234" i="4"/>
  <c r="E4234" i="4"/>
  <c r="F4233" i="4"/>
  <c r="E4233" i="4"/>
  <c r="F4232" i="4"/>
  <c r="E4232" i="4"/>
  <c r="F4231" i="4"/>
  <c r="E4231" i="4"/>
  <c r="F4230" i="4"/>
  <c r="E4230" i="4"/>
  <c r="F4229" i="4"/>
  <c r="E4229" i="4"/>
  <c r="F4228" i="4"/>
  <c r="E4228" i="4"/>
  <c r="F4227" i="4"/>
  <c r="E4227" i="4"/>
  <c r="F4226" i="4"/>
  <c r="E4226" i="4"/>
  <c r="F4225" i="4"/>
  <c r="E4225" i="4"/>
  <c r="F4224" i="4"/>
  <c r="E4224" i="4"/>
  <c r="F4223" i="4"/>
  <c r="E4223" i="4"/>
  <c r="F4222" i="4"/>
  <c r="E4222" i="4"/>
  <c r="F4221" i="4"/>
  <c r="E4221" i="4"/>
  <c r="F4220" i="4"/>
  <c r="E4220" i="4"/>
  <c r="F4219" i="4"/>
  <c r="E4219" i="4"/>
  <c r="F4218" i="4"/>
  <c r="E4218" i="4"/>
  <c r="F4217" i="4"/>
  <c r="E4217" i="4"/>
  <c r="F4216" i="4"/>
  <c r="E4216" i="4"/>
  <c r="F4215" i="4"/>
  <c r="E4215" i="4"/>
  <c r="F4214" i="4"/>
  <c r="E4214" i="4"/>
  <c r="F4213" i="4"/>
  <c r="E4213" i="4"/>
  <c r="F4212" i="4"/>
  <c r="E4212" i="4"/>
  <c r="F4211" i="4"/>
  <c r="E4211" i="4"/>
  <c r="F4210" i="4"/>
  <c r="E4210" i="4"/>
  <c r="F4209" i="4"/>
  <c r="E4209" i="4"/>
  <c r="F4208" i="4"/>
  <c r="E4208" i="4"/>
  <c r="F4207" i="4"/>
  <c r="E4207" i="4"/>
  <c r="F4206" i="4"/>
  <c r="E4206" i="4"/>
  <c r="F4205" i="4"/>
  <c r="E4205" i="4"/>
  <c r="F4204" i="4"/>
  <c r="E4204" i="4"/>
  <c r="F4203" i="4"/>
  <c r="E4203" i="4"/>
  <c r="F4202" i="4"/>
  <c r="E4202" i="4"/>
  <c r="F4201" i="4"/>
  <c r="E4201" i="4"/>
  <c r="F4200" i="4"/>
  <c r="E4200" i="4"/>
  <c r="F4199" i="4"/>
  <c r="E4199" i="4"/>
  <c r="F4198" i="4"/>
  <c r="E4198" i="4"/>
  <c r="F4197" i="4"/>
  <c r="E4197" i="4"/>
  <c r="F4196" i="4"/>
  <c r="E4196" i="4"/>
  <c r="F4195" i="4"/>
  <c r="E4195" i="4"/>
  <c r="F4194" i="4"/>
  <c r="E4194" i="4"/>
  <c r="F4193" i="4"/>
  <c r="E4193" i="4"/>
  <c r="F4192" i="4"/>
  <c r="E4192" i="4"/>
  <c r="F4191" i="4"/>
  <c r="E4191" i="4"/>
  <c r="F4190" i="4"/>
  <c r="E4190" i="4"/>
  <c r="F4189" i="4"/>
  <c r="E4189" i="4"/>
  <c r="F4188" i="4"/>
  <c r="E4188" i="4"/>
  <c r="F4187" i="4"/>
  <c r="E4187" i="4"/>
  <c r="F4186" i="4"/>
  <c r="E4186" i="4"/>
  <c r="F4185" i="4"/>
  <c r="E4185" i="4"/>
  <c r="F4184" i="4"/>
  <c r="E4184" i="4"/>
  <c r="F4183" i="4"/>
  <c r="E4183" i="4"/>
  <c r="F4182" i="4"/>
  <c r="E4182" i="4"/>
  <c r="F4181" i="4"/>
  <c r="E4181" i="4"/>
  <c r="F4180" i="4"/>
  <c r="E4180" i="4"/>
  <c r="F4179" i="4"/>
  <c r="E4179" i="4"/>
  <c r="F4178" i="4"/>
  <c r="E4178" i="4"/>
  <c r="F4177" i="4"/>
  <c r="E4177" i="4"/>
  <c r="F4176" i="4"/>
  <c r="E4176" i="4"/>
  <c r="F4175" i="4"/>
  <c r="E4175" i="4"/>
  <c r="F4174" i="4"/>
  <c r="E4174" i="4"/>
  <c r="F4173" i="4"/>
  <c r="E4173" i="4"/>
  <c r="F4172" i="4"/>
  <c r="E4172" i="4"/>
  <c r="F4171" i="4"/>
  <c r="E4171" i="4"/>
  <c r="F4170" i="4"/>
  <c r="E4170" i="4"/>
  <c r="F4169" i="4"/>
  <c r="E4169" i="4"/>
  <c r="F4168" i="4"/>
  <c r="E4168" i="4"/>
  <c r="F4167" i="4"/>
  <c r="E4167" i="4"/>
  <c r="F4166" i="4"/>
  <c r="E4166" i="4"/>
  <c r="F4165" i="4"/>
  <c r="E4165" i="4"/>
  <c r="F4164" i="4"/>
  <c r="E4164" i="4"/>
  <c r="F4163" i="4"/>
  <c r="E4163" i="4"/>
  <c r="F4162" i="4"/>
  <c r="E4162" i="4"/>
  <c r="F4161" i="4"/>
  <c r="E4161" i="4"/>
  <c r="F4160" i="4"/>
  <c r="E4160" i="4"/>
  <c r="F4159" i="4"/>
  <c r="E4159" i="4"/>
  <c r="F4158" i="4"/>
  <c r="E4158" i="4"/>
  <c r="F4157" i="4"/>
  <c r="E4157" i="4"/>
  <c r="F4156" i="4"/>
  <c r="E4156" i="4"/>
  <c r="F4155" i="4"/>
  <c r="E4155" i="4"/>
  <c r="F4154" i="4"/>
  <c r="E4154" i="4"/>
  <c r="F4153" i="4"/>
  <c r="E4153" i="4"/>
  <c r="F4152" i="4"/>
  <c r="E4152" i="4"/>
  <c r="F4151" i="4"/>
  <c r="E4151" i="4"/>
  <c r="F4150" i="4"/>
  <c r="E4150" i="4"/>
  <c r="F4149" i="4"/>
  <c r="E4149" i="4"/>
  <c r="F4148" i="4"/>
  <c r="E4148" i="4"/>
  <c r="F4147" i="4"/>
  <c r="E4147" i="4"/>
  <c r="F4146" i="4"/>
  <c r="E4146" i="4"/>
  <c r="F4145" i="4"/>
  <c r="E4145" i="4"/>
  <c r="F4144" i="4"/>
  <c r="E4144" i="4"/>
  <c r="F4143" i="4"/>
  <c r="E4143" i="4"/>
  <c r="F4142" i="4"/>
  <c r="E4142" i="4"/>
  <c r="F4141" i="4"/>
  <c r="E4141" i="4"/>
  <c r="F4140" i="4"/>
  <c r="E4140" i="4"/>
  <c r="F4139" i="4"/>
  <c r="E4139" i="4"/>
  <c r="F4138" i="4"/>
  <c r="E4138" i="4"/>
  <c r="F4137" i="4"/>
  <c r="E4137" i="4"/>
  <c r="F4136" i="4"/>
  <c r="E4136" i="4"/>
  <c r="F4135" i="4"/>
  <c r="E4135" i="4"/>
  <c r="F4134" i="4"/>
  <c r="E4134" i="4"/>
  <c r="F4133" i="4"/>
  <c r="E4133" i="4"/>
  <c r="F4132" i="4"/>
  <c r="E4132" i="4"/>
  <c r="F4131" i="4"/>
  <c r="E4131" i="4"/>
  <c r="F4130" i="4"/>
  <c r="E4130" i="4"/>
  <c r="F4129" i="4"/>
  <c r="E4129" i="4"/>
  <c r="F4128" i="4"/>
  <c r="E4128" i="4"/>
  <c r="F4127" i="4"/>
  <c r="E4127" i="4"/>
  <c r="F4126" i="4"/>
  <c r="E4126" i="4"/>
  <c r="F4125" i="4"/>
  <c r="E4125" i="4"/>
  <c r="F4124" i="4"/>
  <c r="E4124" i="4"/>
  <c r="F4123" i="4"/>
  <c r="E4123" i="4"/>
  <c r="F4122" i="4"/>
  <c r="E4122" i="4"/>
  <c r="F4121" i="4"/>
  <c r="E4121" i="4"/>
  <c r="F4120" i="4"/>
  <c r="E4120" i="4"/>
  <c r="F4119" i="4"/>
  <c r="E4119" i="4"/>
  <c r="F4118" i="4"/>
  <c r="E4118" i="4"/>
  <c r="F4117" i="4"/>
  <c r="E4117" i="4"/>
  <c r="F4116" i="4"/>
  <c r="E4116" i="4"/>
  <c r="F4115" i="4"/>
  <c r="E4115" i="4"/>
  <c r="F4114" i="4"/>
  <c r="E4114" i="4"/>
  <c r="F4113" i="4"/>
  <c r="E4113" i="4"/>
  <c r="F4112" i="4"/>
  <c r="E4112" i="4"/>
  <c r="F4111" i="4"/>
  <c r="E4111" i="4"/>
  <c r="F4110" i="4"/>
  <c r="E4110" i="4"/>
  <c r="F4109" i="4"/>
  <c r="E4109" i="4"/>
  <c r="F4108" i="4"/>
  <c r="E4108" i="4"/>
  <c r="F4107" i="4"/>
  <c r="E4107" i="4"/>
  <c r="F4106" i="4"/>
  <c r="E4106" i="4"/>
  <c r="F4105" i="4"/>
  <c r="E4105" i="4"/>
  <c r="F4104" i="4"/>
  <c r="E4104" i="4"/>
  <c r="F4103" i="4"/>
  <c r="E4103" i="4"/>
  <c r="F4102" i="4"/>
  <c r="E4102" i="4"/>
  <c r="F4101" i="4"/>
  <c r="E4101" i="4"/>
  <c r="F4100" i="4"/>
  <c r="E4100" i="4"/>
  <c r="F4099" i="4"/>
  <c r="E4099" i="4"/>
  <c r="F4098" i="4"/>
  <c r="E4098" i="4"/>
  <c r="F4097" i="4"/>
  <c r="E4097" i="4"/>
  <c r="F4096" i="4"/>
  <c r="E4096" i="4"/>
  <c r="F4095" i="4"/>
  <c r="E4095" i="4"/>
  <c r="F4094" i="4"/>
  <c r="E4094" i="4"/>
  <c r="F4093" i="4"/>
  <c r="E4093" i="4"/>
  <c r="F4092" i="4"/>
  <c r="E4092" i="4"/>
  <c r="F4091" i="4"/>
  <c r="E4091" i="4"/>
  <c r="F4090" i="4"/>
  <c r="E4090" i="4"/>
  <c r="F4089" i="4"/>
  <c r="E4089" i="4"/>
  <c r="F4088" i="4"/>
  <c r="E4088" i="4"/>
  <c r="F4087" i="4"/>
  <c r="E4087" i="4"/>
  <c r="F4086" i="4"/>
  <c r="E4086" i="4"/>
  <c r="F4085" i="4"/>
  <c r="E4085" i="4"/>
  <c r="F4084" i="4"/>
  <c r="E4084" i="4"/>
  <c r="F4083" i="4"/>
  <c r="E4083" i="4"/>
  <c r="F4082" i="4"/>
  <c r="E4082" i="4"/>
  <c r="F4081" i="4"/>
  <c r="E4081" i="4"/>
  <c r="F4080" i="4"/>
  <c r="E4080" i="4"/>
  <c r="F4079" i="4"/>
  <c r="E4079" i="4"/>
  <c r="F4078" i="4"/>
  <c r="E4078" i="4"/>
  <c r="F4077" i="4"/>
  <c r="E4077" i="4"/>
  <c r="F4076" i="4"/>
  <c r="E4076" i="4"/>
  <c r="F4075" i="4"/>
  <c r="E4075" i="4"/>
  <c r="F4074" i="4"/>
  <c r="E4074" i="4"/>
  <c r="F4073" i="4"/>
  <c r="E4073" i="4"/>
  <c r="F4072" i="4"/>
  <c r="E4072" i="4"/>
  <c r="F4071" i="4"/>
  <c r="E4071" i="4"/>
  <c r="F4070" i="4"/>
  <c r="E4070" i="4"/>
  <c r="F4069" i="4"/>
  <c r="E4069" i="4"/>
  <c r="E4068" i="4"/>
  <c r="F4067" i="4"/>
  <c r="E4067" i="4"/>
  <c r="F4066" i="4"/>
  <c r="E4066" i="4"/>
  <c r="E4065" i="4"/>
  <c r="F4064" i="4"/>
  <c r="E4064" i="4"/>
  <c r="F4063" i="4"/>
  <c r="E4063" i="4"/>
  <c r="E4062" i="4"/>
  <c r="E4061" i="4"/>
  <c r="E4060" i="4"/>
  <c r="E4059" i="4"/>
  <c r="E4058" i="4"/>
  <c r="E4057" i="4"/>
  <c r="E4056" i="4"/>
  <c r="E4055" i="4"/>
  <c r="E4054" i="4"/>
  <c r="F4053" i="4"/>
  <c r="E4053" i="4"/>
  <c r="E4052" i="4"/>
  <c r="E4051" i="4"/>
  <c r="F4050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F4037" i="4"/>
  <c r="E4037" i="4"/>
  <c r="E4036" i="4"/>
  <c r="E4035" i="4"/>
  <c r="F4034" i="4"/>
  <c r="E4034" i="4"/>
  <c r="E4033" i="4"/>
  <c r="E4032" i="4"/>
  <c r="E4031" i="4"/>
  <c r="E4030" i="4"/>
  <c r="E4029" i="4"/>
  <c r="E4028" i="4"/>
  <c r="F4027" i="4"/>
  <c r="E4027" i="4"/>
  <c r="E4026" i="4"/>
  <c r="E4025" i="4"/>
  <c r="E4024" i="4"/>
  <c r="F4023" i="4"/>
  <c r="E4023" i="4"/>
  <c r="F4022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F4008" i="4"/>
  <c r="E4008" i="4"/>
  <c r="F4007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F3975" i="4"/>
  <c r="E3975" i="4"/>
  <c r="E3974" i="4"/>
  <c r="E3973" i="4"/>
  <c r="E3972" i="4"/>
  <c r="E3971" i="4"/>
  <c r="E3970" i="4"/>
  <c r="E3969" i="4"/>
  <c r="F3968" i="4"/>
  <c r="E3968" i="4"/>
  <c r="E3967" i="4"/>
  <c r="E3966" i="4"/>
  <c r="E3965" i="4"/>
  <c r="E3964" i="4"/>
  <c r="E3963" i="4"/>
  <c r="E3962" i="4"/>
  <c r="F3961" i="4"/>
  <c r="E3961" i="4"/>
  <c r="E3960" i="4"/>
  <c r="E3959" i="4"/>
  <c r="E3958" i="4"/>
  <c r="E3957" i="4"/>
  <c r="E3956" i="4"/>
  <c r="F3955" i="4"/>
  <c r="E3955" i="4"/>
  <c r="E3954" i="4"/>
  <c r="E3953" i="4"/>
  <c r="F3952" i="4"/>
  <c r="E3952" i="4"/>
  <c r="E3951" i="4"/>
  <c r="E3950" i="4"/>
  <c r="E3949" i="4"/>
  <c r="E3948" i="4"/>
  <c r="E3947" i="4"/>
  <c r="F3946" i="4"/>
  <c r="E3946" i="4"/>
  <c r="E3945" i="4"/>
  <c r="E3944" i="4"/>
  <c r="F3943" i="4"/>
  <c r="E3943" i="4"/>
  <c r="E3942" i="4"/>
  <c r="E3941" i="4"/>
  <c r="E3940" i="4"/>
  <c r="E3939" i="4"/>
  <c r="E3938" i="4"/>
  <c r="E3937" i="4"/>
  <c r="E3936" i="4"/>
  <c r="E3935" i="4"/>
  <c r="E3934" i="4"/>
  <c r="F3933" i="4"/>
  <c r="E3933" i="4"/>
  <c r="E3932" i="4"/>
  <c r="E3931" i="4"/>
  <c r="E3930" i="4"/>
  <c r="E3929" i="4"/>
  <c r="E3928" i="4"/>
  <c r="E3927" i="4"/>
  <c r="F3926" i="4"/>
  <c r="E3926" i="4"/>
  <c r="F3925" i="4"/>
  <c r="E3925" i="4"/>
  <c r="F3924" i="4"/>
  <c r="E3924" i="4"/>
  <c r="E3923" i="4"/>
  <c r="E3922" i="4"/>
  <c r="E3921" i="4"/>
  <c r="E3920" i="4"/>
  <c r="E3919" i="4"/>
  <c r="E3918" i="4"/>
  <c r="E3917" i="4"/>
  <c r="E3916" i="4"/>
  <c r="F3915" i="4"/>
  <c r="E3915" i="4"/>
  <c r="E3914" i="4"/>
  <c r="E3913" i="4"/>
  <c r="E3912" i="4"/>
  <c r="E3911" i="4"/>
  <c r="E3910" i="4"/>
  <c r="E3909" i="4"/>
  <c r="F3908" i="4"/>
  <c r="E3908" i="4"/>
  <c r="F3907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F3891" i="4"/>
  <c r="E3891" i="4"/>
  <c r="E3890" i="4"/>
  <c r="E3889" i="4"/>
  <c r="E3888" i="4"/>
  <c r="E3887" i="4"/>
  <c r="E3886" i="4"/>
  <c r="E3885" i="4"/>
  <c r="E3884" i="4"/>
  <c r="E3883" i="4"/>
  <c r="F3882" i="4"/>
  <c r="E3882" i="4"/>
  <c r="E3881" i="4"/>
  <c r="E3880" i="4"/>
  <c r="E3879" i="4"/>
  <c r="E3878" i="4"/>
  <c r="E3877" i="4"/>
  <c r="E3876" i="4"/>
  <c r="E3875" i="4"/>
  <c r="F3874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F3825" i="4"/>
  <c r="E3825" i="4"/>
  <c r="E3824" i="4"/>
  <c r="E3823" i="4"/>
  <c r="E3822" i="4"/>
  <c r="F3821" i="4"/>
  <c r="E3821" i="4"/>
  <c r="F3820" i="4"/>
  <c r="E3820" i="4"/>
  <c r="E3819" i="4"/>
  <c r="E3818" i="4"/>
  <c r="E3817" i="4"/>
  <c r="E3816" i="4"/>
  <c r="E3815" i="4"/>
  <c r="E3814" i="4"/>
  <c r="E3813" i="4"/>
  <c r="E3812" i="4"/>
  <c r="E3811" i="4"/>
  <c r="E3810" i="4"/>
  <c r="F3809" i="4"/>
  <c r="E3809" i="4"/>
  <c r="E3808" i="4"/>
  <c r="E3807" i="4"/>
  <c r="F3806" i="4"/>
  <c r="E3806" i="4"/>
  <c r="E3805" i="4"/>
  <c r="F3804" i="4"/>
  <c r="E3804" i="4"/>
  <c r="E3803" i="4"/>
  <c r="E3802" i="4"/>
  <c r="E3801" i="4"/>
  <c r="E3800" i="4"/>
  <c r="F3799" i="4"/>
  <c r="E3799" i="4"/>
  <c r="E3798" i="4"/>
  <c r="E3797" i="4"/>
  <c r="E3796" i="4"/>
  <c r="E3795" i="4"/>
  <c r="F3794" i="4"/>
  <c r="E3794" i="4"/>
  <c r="E3793" i="4"/>
  <c r="E3792" i="4"/>
  <c r="F3791" i="4"/>
  <c r="E3791" i="4"/>
  <c r="E3790" i="4"/>
  <c r="F3789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F3776" i="4"/>
  <c r="E3776" i="4"/>
  <c r="E3775" i="4"/>
  <c r="E3774" i="4"/>
  <c r="E3773" i="4"/>
  <c r="E3772" i="4"/>
  <c r="F3771" i="4"/>
  <c r="E3771" i="4"/>
  <c r="E3770" i="4"/>
  <c r="E3769" i="4"/>
  <c r="E3768" i="4"/>
  <c r="F3767" i="4"/>
  <c r="E3767" i="4"/>
  <c r="F3766" i="4"/>
  <c r="E3766" i="4"/>
  <c r="E3765" i="4"/>
  <c r="E3764" i="4"/>
  <c r="E3763" i="4"/>
  <c r="E3762" i="4"/>
  <c r="E3761" i="4"/>
  <c r="E3760" i="4"/>
  <c r="E3759" i="4"/>
  <c r="E3758" i="4"/>
  <c r="E3757" i="4"/>
  <c r="E3756" i="4"/>
  <c r="F3755" i="4"/>
  <c r="E3755" i="4"/>
  <c r="E3754" i="4"/>
  <c r="E3753" i="4"/>
  <c r="E3752" i="4"/>
  <c r="F3751" i="4"/>
  <c r="E3751" i="4"/>
  <c r="E3750" i="4"/>
  <c r="F3749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F3736" i="4"/>
  <c r="E3736" i="4"/>
  <c r="E3735" i="4"/>
  <c r="E3734" i="4"/>
  <c r="E3733" i="4"/>
  <c r="E3732" i="4"/>
  <c r="E3731" i="4"/>
  <c r="E3730" i="4"/>
  <c r="F3729" i="4"/>
  <c r="E3729" i="4"/>
  <c r="E3728" i="4"/>
  <c r="E3727" i="4"/>
  <c r="E3726" i="4"/>
  <c r="E3725" i="4"/>
  <c r="E3724" i="4"/>
  <c r="E3723" i="4"/>
  <c r="E3722" i="4"/>
  <c r="F3721" i="4"/>
  <c r="E3721" i="4"/>
  <c r="E3720" i="4"/>
  <c r="E3719" i="4"/>
  <c r="E3718" i="4"/>
  <c r="E3717" i="4"/>
  <c r="E3716" i="4"/>
  <c r="E3715" i="4"/>
  <c r="E3714" i="4"/>
  <c r="F3713" i="4"/>
  <c r="E3713" i="4"/>
  <c r="E3712" i="4"/>
  <c r="E3711" i="4"/>
  <c r="E3710" i="4"/>
  <c r="E3709" i="4"/>
  <c r="E3708" i="4"/>
  <c r="E3707" i="4"/>
  <c r="E3706" i="4"/>
  <c r="E3705" i="4"/>
  <c r="E3704" i="4"/>
  <c r="E3703" i="4"/>
  <c r="F3702" i="4"/>
  <c r="E3702" i="4"/>
  <c r="E3701" i="4"/>
  <c r="F3700" i="4"/>
  <c r="E3700" i="4"/>
  <c r="E3699" i="4"/>
  <c r="F3698" i="4"/>
  <c r="E3698" i="4"/>
  <c r="E3697" i="4"/>
  <c r="E3696" i="4"/>
  <c r="E3695" i="4"/>
  <c r="E3694" i="4"/>
  <c r="E3693" i="4"/>
  <c r="F3692" i="4"/>
  <c r="E3692" i="4"/>
  <c r="F3691" i="4"/>
  <c r="E3691" i="4"/>
  <c r="E3690" i="4"/>
  <c r="E3689" i="4"/>
  <c r="E3688" i="4"/>
  <c r="E3687" i="4"/>
  <c r="E3686" i="4"/>
  <c r="E3685" i="4"/>
  <c r="E3684" i="4"/>
  <c r="E3683" i="4"/>
  <c r="E3682" i="4"/>
  <c r="F3681" i="4"/>
  <c r="E3681" i="4"/>
  <c r="E3680" i="4"/>
  <c r="E3679" i="4"/>
  <c r="E3678" i="4"/>
  <c r="F3677" i="4"/>
  <c r="E3677" i="4"/>
  <c r="E3676" i="4"/>
  <c r="E3675" i="4"/>
  <c r="E3674" i="4"/>
  <c r="E3673" i="4"/>
  <c r="E3672" i="4"/>
  <c r="F3671" i="4"/>
  <c r="E3671" i="4"/>
  <c r="E3670" i="4"/>
  <c r="E3669" i="4"/>
  <c r="E3668" i="4"/>
  <c r="E3667" i="4"/>
  <c r="E3666" i="4"/>
  <c r="E3665" i="4"/>
  <c r="E3664" i="4"/>
  <c r="E3663" i="4"/>
  <c r="F3662" i="4"/>
  <c r="E3662" i="4"/>
  <c r="E3661" i="4"/>
  <c r="F3660" i="4"/>
  <c r="E3660" i="4"/>
  <c r="E3659" i="4"/>
  <c r="E3658" i="4"/>
  <c r="E3657" i="4"/>
  <c r="F3656" i="4"/>
  <c r="E3656" i="4"/>
  <c r="E3655" i="4"/>
  <c r="F3654" i="4"/>
  <c r="E3654" i="4"/>
  <c r="E3653" i="4"/>
  <c r="E3652" i="4"/>
  <c r="E3651" i="4"/>
  <c r="F3650" i="4"/>
  <c r="E3650" i="4"/>
  <c r="E3649" i="4"/>
  <c r="E3648" i="4"/>
  <c r="E3647" i="4"/>
  <c r="E3646" i="4"/>
  <c r="F3645" i="4"/>
  <c r="E3645" i="4"/>
  <c r="F3644" i="4"/>
  <c r="E3644" i="4"/>
  <c r="E3643" i="4"/>
  <c r="E3642" i="4"/>
  <c r="E3641" i="4"/>
  <c r="E3640" i="4"/>
  <c r="E3639" i="4"/>
  <c r="E3638" i="4"/>
  <c r="E3637" i="4"/>
  <c r="E3636" i="4"/>
  <c r="E3635" i="4"/>
  <c r="E3634" i="4"/>
  <c r="F3633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F3616" i="4"/>
  <c r="E3616" i="4"/>
  <c r="E3615" i="4"/>
  <c r="E3614" i="4"/>
  <c r="F3613" i="4"/>
  <c r="E3613" i="4"/>
  <c r="E3612" i="4"/>
  <c r="F3611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F3590" i="4"/>
  <c r="E3590" i="4"/>
  <c r="F3589" i="4"/>
  <c r="E3589" i="4"/>
  <c r="E3588" i="4"/>
  <c r="E3587" i="4"/>
  <c r="E3586" i="4"/>
  <c r="E3585" i="4"/>
  <c r="E3584" i="4"/>
  <c r="E3583" i="4"/>
  <c r="F3582" i="4"/>
  <c r="E3582" i="4"/>
  <c r="E3581" i="4"/>
  <c r="E3580" i="4"/>
  <c r="E3579" i="4"/>
  <c r="E3578" i="4"/>
  <c r="E3577" i="4"/>
  <c r="E3576" i="4"/>
  <c r="F3575" i="4"/>
  <c r="E3575" i="4"/>
  <c r="E3574" i="4"/>
  <c r="E3573" i="4"/>
  <c r="E3572" i="4"/>
  <c r="E3571" i="4"/>
  <c r="E3570" i="4"/>
  <c r="E3569" i="4"/>
  <c r="F3568" i="4"/>
  <c r="E3568" i="4"/>
  <c r="F3567" i="4"/>
  <c r="E3567" i="4"/>
  <c r="E3566" i="4"/>
  <c r="E3565" i="4"/>
  <c r="E3564" i="4"/>
  <c r="E3563" i="4"/>
  <c r="E3562" i="4"/>
  <c r="E3561" i="4"/>
  <c r="E3560" i="4"/>
  <c r="E3559" i="4"/>
  <c r="F3558" i="4"/>
  <c r="E3558" i="4"/>
  <c r="F3557" i="4"/>
  <c r="E3557" i="4"/>
  <c r="E3556" i="4"/>
  <c r="E3555" i="4"/>
  <c r="E3554" i="4"/>
  <c r="E3553" i="4"/>
  <c r="E3552" i="4"/>
  <c r="E3551" i="4"/>
  <c r="F3550" i="4"/>
  <c r="E3550" i="4"/>
  <c r="E3549" i="4"/>
  <c r="F3548" i="4"/>
  <c r="E3548" i="4"/>
  <c r="E3547" i="4"/>
  <c r="E3546" i="4"/>
  <c r="E3545" i="4"/>
  <c r="E3544" i="4"/>
  <c r="F3543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F3531" i="4"/>
  <c r="E3531" i="4"/>
  <c r="E3530" i="4"/>
  <c r="E3529" i="4"/>
  <c r="F3528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F3511" i="4"/>
  <c r="E3511" i="4"/>
  <c r="F3510" i="4"/>
  <c r="E3510" i="4"/>
  <c r="E3509" i="4"/>
  <c r="F3508" i="4"/>
  <c r="E3508" i="4"/>
  <c r="E3507" i="4"/>
  <c r="E3506" i="4"/>
  <c r="F3505" i="4"/>
  <c r="E3505" i="4"/>
  <c r="E3504" i="4"/>
  <c r="E3503" i="4"/>
  <c r="F3502" i="4"/>
  <c r="E3502" i="4"/>
  <c r="E3501" i="4"/>
  <c r="E3500" i="4"/>
  <c r="E3499" i="4"/>
  <c r="F3498" i="4"/>
  <c r="E3498" i="4"/>
  <c r="F3497" i="4"/>
  <c r="E3497" i="4"/>
  <c r="E3496" i="4"/>
  <c r="F3495" i="4"/>
  <c r="E3495" i="4"/>
  <c r="E3494" i="4"/>
  <c r="F3493" i="4"/>
  <c r="E3493" i="4"/>
  <c r="E3492" i="4"/>
  <c r="E3491" i="4"/>
  <c r="E3490" i="4"/>
  <c r="E3489" i="4"/>
  <c r="F3488" i="4"/>
  <c r="E3488" i="4"/>
  <c r="F3487" i="4"/>
  <c r="E3487" i="4"/>
  <c r="E3486" i="4"/>
  <c r="E3485" i="4"/>
  <c r="E3484" i="4"/>
  <c r="E3483" i="4"/>
  <c r="E3482" i="4"/>
  <c r="F3481" i="4"/>
  <c r="E3481" i="4"/>
  <c r="F3480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F3468" i="4"/>
  <c r="E3468" i="4"/>
  <c r="E3467" i="4"/>
  <c r="E3466" i="4"/>
  <c r="E3465" i="4"/>
  <c r="E3464" i="4"/>
  <c r="E3463" i="4"/>
  <c r="E3462" i="4"/>
  <c r="E3461" i="4"/>
  <c r="E3460" i="4"/>
  <c r="E3459" i="4"/>
  <c r="E3458" i="4"/>
  <c r="F3457" i="4"/>
  <c r="E3457" i="4"/>
  <c r="E3456" i="4"/>
  <c r="F3455" i="4"/>
  <c r="E3455" i="4"/>
  <c r="E3454" i="4"/>
  <c r="E3453" i="4"/>
  <c r="E3452" i="4"/>
  <c r="E3451" i="4"/>
  <c r="E3450" i="4"/>
  <c r="F3449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F3428" i="4"/>
  <c r="E3428" i="4"/>
  <c r="E3427" i="4"/>
  <c r="F3426" i="4"/>
  <c r="E3426" i="4"/>
  <c r="F3425" i="4"/>
  <c r="E3425" i="4"/>
  <c r="E3424" i="4"/>
  <c r="E3423" i="4"/>
  <c r="E3422" i="4"/>
  <c r="F3421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F3402" i="4"/>
  <c r="E3402" i="4"/>
  <c r="E3401" i="4"/>
  <c r="E3400" i="4"/>
  <c r="E3399" i="4"/>
  <c r="E3398" i="4"/>
  <c r="E3397" i="4"/>
  <c r="E3396" i="4"/>
  <c r="E3395" i="4"/>
  <c r="E3394" i="4"/>
  <c r="F3393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F3370" i="4"/>
  <c r="E3370" i="4"/>
  <c r="E3369" i="4"/>
  <c r="E3368" i="4"/>
  <c r="E3367" i="4"/>
  <c r="E3366" i="4"/>
  <c r="E3365" i="4"/>
  <c r="E3364" i="4"/>
  <c r="E3363" i="4"/>
  <c r="E3362" i="4"/>
  <c r="E3361" i="4"/>
  <c r="F3360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F3344" i="4"/>
  <c r="E3344" i="4"/>
  <c r="E3343" i="4"/>
  <c r="E3342" i="4"/>
  <c r="F3341" i="4"/>
  <c r="E3341" i="4"/>
  <c r="E3340" i="4"/>
  <c r="E3339" i="4"/>
  <c r="E3338" i="4"/>
  <c r="F3337" i="4"/>
  <c r="E3337" i="4"/>
  <c r="F3336" i="4"/>
  <c r="E3336" i="4"/>
  <c r="E3335" i="4"/>
  <c r="F3334" i="4"/>
  <c r="E3334" i="4"/>
  <c r="E3333" i="4"/>
  <c r="E3332" i="4"/>
  <c r="E3331" i="4"/>
  <c r="F3330" i="4"/>
  <c r="E3330" i="4"/>
  <c r="E3329" i="4"/>
  <c r="E3328" i="4"/>
  <c r="E3327" i="4"/>
  <c r="E3326" i="4"/>
  <c r="F3325" i="4"/>
  <c r="E3325" i="4"/>
  <c r="E3324" i="4"/>
  <c r="E3323" i="4"/>
  <c r="E3322" i="4"/>
  <c r="E3321" i="4"/>
  <c r="E3320" i="4"/>
  <c r="E3319" i="4"/>
  <c r="E3318" i="4"/>
  <c r="E3317" i="4"/>
  <c r="E3316" i="4"/>
  <c r="E3315" i="4"/>
  <c r="F3314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F3301" i="4"/>
  <c r="E3301" i="4"/>
  <c r="E3300" i="4"/>
  <c r="F3299" i="4"/>
  <c r="E3299" i="4"/>
  <c r="E3298" i="4"/>
  <c r="E3297" i="4"/>
  <c r="E3296" i="4"/>
  <c r="E3295" i="4"/>
  <c r="E3294" i="4"/>
  <c r="E3293" i="4"/>
  <c r="E3292" i="4"/>
  <c r="E3291" i="4"/>
  <c r="F3290" i="4"/>
  <c r="E3290" i="4"/>
  <c r="F3289" i="4"/>
  <c r="E3289" i="4"/>
  <c r="F3288" i="4"/>
  <c r="E3288" i="4"/>
  <c r="E3287" i="4"/>
  <c r="F3286" i="4"/>
  <c r="E3286" i="4"/>
  <c r="F3285" i="4"/>
  <c r="E3285" i="4"/>
  <c r="E3284" i="4"/>
  <c r="F3283" i="4"/>
  <c r="E3283" i="4"/>
  <c r="E3282" i="4"/>
  <c r="E3281" i="4"/>
  <c r="F3280" i="4"/>
  <c r="E3280" i="4"/>
  <c r="E3279" i="4"/>
  <c r="E3278" i="4"/>
  <c r="E3277" i="4"/>
  <c r="E3276" i="4"/>
  <c r="E3275" i="4"/>
  <c r="E3274" i="4"/>
  <c r="E3273" i="4"/>
  <c r="E3272" i="4"/>
  <c r="E3271" i="4"/>
  <c r="F3270" i="4"/>
  <c r="E3270" i="4"/>
  <c r="E3269" i="4"/>
  <c r="E3268" i="4"/>
  <c r="E3267" i="4"/>
  <c r="E3266" i="4"/>
  <c r="E3265" i="4"/>
  <c r="E3264" i="4"/>
  <c r="E3263" i="4"/>
  <c r="F3262" i="4"/>
  <c r="E3262" i="4"/>
  <c r="E3261" i="4"/>
  <c r="E3260" i="4"/>
  <c r="F3259" i="4"/>
  <c r="E3259" i="4"/>
  <c r="E3258" i="4"/>
  <c r="E3257" i="4"/>
  <c r="E3256" i="4"/>
  <c r="E3255" i="4"/>
  <c r="E3254" i="4"/>
  <c r="E3253" i="4"/>
  <c r="E3252" i="4"/>
  <c r="F3251" i="4"/>
  <c r="E3251" i="4"/>
  <c r="E3250" i="4"/>
  <c r="E3249" i="4"/>
  <c r="E3248" i="4"/>
  <c r="E3247" i="4"/>
  <c r="E3246" i="4"/>
  <c r="E3245" i="4"/>
  <c r="F3244" i="4"/>
  <c r="E3244" i="4"/>
  <c r="F3243" i="4"/>
  <c r="E3243" i="4"/>
  <c r="E3242" i="4"/>
  <c r="F3241" i="4"/>
  <c r="E3241" i="4"/>
  <c r="E3240" i="4"/>
  <c r="F3239" i="4"/>
  <c r="E3239" i="4"/>
  <c r="E3238" i="4"/>
  <c r="E3237" i="4"/>
  <c r="E3236" i="4"/>
  <c r="E3235" i="4"/>
  <c r="F3234" i="4"/>
  <c r="E3234" i="4"/>
  <c r="F3233" i="4"/>
  <c r="E3233" i="4"/>
  <c r="E3232" i="4"/>
  <c r="E3231" i="4"/>
  <c r="F3230" i="4"/>
  <c r="E3230" i="4"/>
  <c r="F3229" i="4"/>
  <c r="E3229" i="4"/>
  <c r="F3228" i="4"/>
  <c r="E3228" i="4"/>
  <c r="F3227" i="4"/>
  <c r="E3227" i="4"/>
  <c r="E3226" i="4"/>
  <c r="E3225" i="4"/>
  <c r="F3224" i="4"/>
  <c r="E3224" i="4"/>
  <c r="E3223" i="4"/>
  <c r="E3222" i="4"/>
  <c r="E3221" i="4"/>
  <c r="F3220" i="4"/>
  <c r="E3220" i="4"/>
  <c r="E3219" i="4"/>
  <c r="F3218" i="4"/>
  <c r="E3218" i="4"/>
  <c r="F3217" i="4"/>
  <c r="E3217" i="4"/>
  <c r="F3216" i="4"/>
  <c r="E3216" i="4"/>
  <c r="E3215" i="4"/>
  <c r="F3214" i="4"/>
  <c r="E3214" i="4"/>
  <c r="E3213" i="4"/>
  <c r="E3212" i="4"/>
  <c r="F3211" i="4"/>
  <c r="E3211" i="4"/>
  <c r="F3210" i="4"/>
  <c r="E3210" i="4"/>
  <c r="E3209" i="4"/>
  <c r="F3208" i="4"/>
  <c r="E3208" i="4"/>
  <c r="F3207" i="4"/>
  <c r="E3207" i="4"/>
  <c r="F3206" i="4"/>
  <c r="E3206" i="4"/>
  <c r="E3205" i="4"/>
  <c r="F3204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F3179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F3166" i="4"/>
  <c r="E3166" i="4"/>
  <c r="F3165" i="4"/>
  <c r="E3165" i="4"/>
  <c r="F3164" i="4"/>
  <c r="E3164" i="4"/>
  <c r="E3163" i="4"/>
  <c r="E3162" i="4"/>
  <c r="F3161" i="4"/>
  <c r="E3161" i="4"/>
  <c r="F3160" i="4"/>
  <c r="E3160" i="4"/>
  <c r="E3159" i="4"/>
  <c r="F3158" i="4"/>
  <c r="E3158" i="4"/>
  <c r="F3157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F3141" i="4"/>
  <c r="E3141" i="4"/>
  <c r="E3140" i="4"/>
  <c r="E3139" i="4"/>
  <c r="F3138" i="4"/>
  <c r="E3138" i="4"/>
  <c r="E3137" i="4"/>
  <c r="F3136" i="4"/>
  <c r="E3136" i="4"/>
  <c r="E3135" i="4"/>
  <c r="E3134" i="4"/>
  <c r="E3133" i="4"/>
  <c r="E3132" i="4"/>
  <c r="F3131" i="4"/>
  <c r="E3131" i="4"/>
  <c r="E3130" i="4"/>
  <c r="E3129" i="4"/>
  <c r="E3128" i="4"/>
  <c r="E3127" i="4"/>
  <c r="F3126" i="4"/>
  <c r="E3126" i="4"/>
  <c r="E3125" i="4"/>
  <c r="F3124" i="4"/>
  <c r="E3124" i="4"/>
  <c r="E3123" i="4"/>
  <c r="E3122" i="4"/>
  <c r="F3121" i="4"/>
  <c r="E3121" i="4"/>
  <c r="E3120" i="4"/>
  <c r="F3119" i="4"/>
  <c r="E3119" i="4"/>
  <c r="E3118" i="4"/>
  <c r="E3117" i="4"/>
  <c r="E3116" i="4"/>
  <c r="F3115" i="4"/>
  <c r="E3115" i="4"/>
  <c r="E3114" i="4"/>
  <c r="E3113" i="4"/>
  <c r="F3112" i="4"/>
  <c r="E3112" i="4"/>
  <c r="F3111" i="4"/>
  <c r="E3111" i="4"/>
  <c r="E3110" i="4"/>
  <c r="E3109" i="4"/>
  <c r="F3108" i="4"/>
  <c r="E3108" i="4"/>
  <c r="F3107" i="4"/>
  <c r="E3107" i="4"/>
  <c r="E3106" i="4"/>
  <c r="F3105" i="4"/>
  <c r="E3105" i="4"/>
  <c r="F3104" i="4"/>
  <c r="E3104" i="4"/>
  <c r="E3103" i="4"/>
  <c r="E3102" i="4"/>
  <c r="F3101" i="4"/>
  <c r="E3101" i="4"/>
  <c r="E3100" i="4"/>
  <c r="E3099" i="4"/>
  <c r="E3098" i="4"/>
  <c r="E3097" i="4"/>
  <c r="F3096" i="4"/>
  <c r="E3096" i="4"/>
  <c r="F3095" i="4"/>
  <c r="E3095" i="4"/>
  <c r="E3094" i="4"/>
  <c r="E3093" i="4"/>
  <c r="E3092" i="4"/>
  <c r="E3091" i="4"/>
  <c r="E3090" i="4"/>
  <c r="E3089" i="4"/>
  <c r="E3088" i="4"/>
  <c r="E3087" i="4"/>
  <c r="E3086" i="4"/>
  <c r="F3085" i="4"/>
  <c r="E3085" i="4"/>
  <c r="F3084" i="4"/>
  <c r="E3084" i="4"/>
  <c r="F3083" i="4"/>
  <c r="E3083" i="4"/>
  <c r="F3082" i="4"/>
  <c r="E3082" i="4"/>
  <c r="E3081" i="4"/>
  <c r="F3080" i="4"/>
  <c r="E3080" i="4"/>
  <c r="E3079" i="4"/>
  <c r="E3078" i="4"/>
  <c r="F3077" i="4"/>
  <c r="E3077" i="4"/>
  <c r="E3076" i="4"/>
  <c r="E3075" i="4"/>
  <c r="E3074" i="4"/>
  <c r="E3073" i="4"/>
  <c r="E3072" i="4"/>
  <c r="E3071" i="4"/>
  <c r="E3070" i="4"/>
  <c r="E3069" i="4"/>
  <c r="F3068" i="4"/>
  <c r="E3068" i="4"/>
  <c r="F3067" i="4"/>
  <c r="E3067" i="4"/>
  <c r="F3066" i="4"/>
  <c r="E3066" i="4"/>
  <c r="E3065" i="4"/>
  <c r="E3064" i="4"/>
  <c r="E3063" i="4"/>
  <c r="E3062" i="4"/>
  <c r="F3061" i="4"/>
  <c r="E3061" i="4"/>
  <c r="F3060" i="4"/>
  <c r="E3060" i="4"/>
  <c r="F3059" i="4"/>
  <c r="E3059" i="4"/>
  <c r="E3058" i="4"/>
  <c r="E3057" i="4"/>
  <c r="F3056" i="4"/>
  <c r="E3056" i="4"/>
  <c r="E3055" i="4"/>
  <c r="E3054" i="4"/>
  <c r="F3053" i="4"/>
  <c r="E3053" i="4"/>
  <c r="F3052" i="4"/>
  <c r="E3052" i="4"/>
  <c r="E3051" i="4"/>
  <c r="E3050" i="4"/>
  <c r="E3049" i="4"/>
  <c r="E3048" i="4"/>
  <c r="F3047" i="4"/>
  <c r="E3047" i="4"/>
  <c r="E3046" i="4"/>
  <c r="E3045" i="4"/>
  <c r="E3044" i="4"/>
  <c r="F3043" i="4"/>
  <c r="E3043" i="4"/>
  <c r="E3042" i="4"/>
  <c r="F3041" i="4"/>
  <c r="E3041" i="4"/>
  <c r="E3040" i="4"/>
  <c r="E3039" i="4"/>
  <c r="E3038" i="4"/>
  <c r="F3037" i="4"/>
  <c r="E3037" i="4"/>
  <c r="F3036" i="4"/>
  <c r="E3036" i="4"/>
  <c r="E3035" i="4"/>
  <c r="E3034" i="4"/>
  <c r="E3033" i="4"/>
  <c r="F3032" i="4"/>
  <c r="E3032" i="4"/>
  <c r="F3031" i="4"/>
  <c r="E3031" i="4"/>
  <c r="F3030" i="4"/>
  <c r="E3030" i="4"/>
  <c r="F3029" i="4"/>
  <c r="E3029" i="4"/>
  <c r="F3028" i="4"/>
  <c r="E3028" i="4"/>
  <c r="F3027" i="4"/>
  <c r="E3027" i="4"/>
  <c r="E3026" i="4"/>
  <c r="E3025" i="4"/>
  <c r="E3024" i="4"/>
  <c r="F3023" i="4"/>
  <c r="E3023" i="4"/>
  <c r="F3022" i="4"/>
  <c r="E3022" i="4"/>
  <c r="E3021" i="4"/>
  <c r="E3020" i="4"/>
  <c r="E3019" i="4"/>
  <c r="F3018" i="4"/>
  <c r="E3018" i="4"/>
  <c r="F3017" i="4"/>
  <c r="E3017" i="4"/>
  <c r="E3016" i="4"/>
  <c r="F3015" i="4"/>
  <c r="E3015" i="4"/>
  <c r="F3014" i="4"/>
  <c r="E3014" i="4"/>
  <c r="E3013" i="4"/>
  <c r="E3012" i="4"/>
  <c r="E3011" i="4"/>
  <c r="F3010" i="4"/>
  <c r="E3010" i="4"/>
  <c r="E3009" i="4"/>
  <c r="E3008" i="4"/>
  <c r="E3007" i="4"/>
  <c r="E3006" i="4"/>
  <c r="F3005" i="4"/>
  <c r="E3005" i="4"/>
  <c r="E3004" i="4"/>
  <c r="E3003" i="4"/>
  <c r="E3002" i="4"/>
  <c r="F3001" i="4"/>
  <c r="E3001" i="4"/>
  <c r="E3000" i="4"/>
  <c r="E2999" i="4"/>
  <c r="F2998" i="4"/>
  <c r="E2998" i="4"/>
  <c r="F2997" i="4"/>
  <c r="E2997" i="4"/>
  <c r="F2996" i="4"/>
  <c r="E2996" i="4"/>
  <c r="E2995" i="4"/>
  <c r="E2994" i="4"/>
  <c r="E2993" i="4"/>
  <c r="E2992" i="4"/>
  <c r="F2991" i="4"/>
  <c r="E2991" i="4"/>
  <c r="E2990" i="4"/>
  <c r="E2989" i="4"/>
  <c r="F2988" i="4"/>
  <c r="E2988" i="4"/>
  <c r="E2987" i="4"/>
  <c r="E2986" i="4"/>
  <c r="F2985" i="4"/>
  <c r="E2985" i="4"/>
  <c r="F2984" i="4"/>
  <c r="E2984" i="4"/>
  <c r="F2983" i="4"/>
  <c r="E2983" i="4"/>
  <c r="F2982" i="4"/>
  <c r="E2982" i="4"/>
  <c r="E2981" i="4"/>
  <c r="F2980" i="4"/>
  <c r="E2980" i="4"/>
  <c r="F2979" i="4"/>
  <c r="E2979" i="4"/>
  <c r="E2978" i="4"/>
  <c r="E2977" i="4"/>
  <c r="F2976" i="4"/>
  <c r="E2976" i="4"/>
  <c r="F2975" i="4"/>
  <c r="E2975" i="4"/>
  <c r="F2974" i="4"/>
  <c r="E2974" i="4"/>
  <c r="E2973" i="4"/>
  <c r="F2972" i="4"/>
  <c r="E2972" i="4"/>
  <c r="F2971" i="4"/>
  <c r="E2971" i="4"/>
  <c r="F2970" i="4"/>
  <c r="E2970" i="4"/>
  <c r="E2969" i="4"/>
  <c r="E2968" i="4"/>
  <c r="E2967" i="4"/>
  <c r="F2966" i="4"/>
  <c r="E2966" i="4"/>
  <c r="F2965" i="4"/>
  <c r="E2965" i="4"/>
  <c r="F2964" i="4"/>
  <c r="E2964" i="4"/>
  <c r="F2963" i="4"/>
  <c r="E2963" i="4"/>
  <c r="F2962" i="4"/>
  <c r="E2962" i="4"/>
  <c r="F2961" i="4"/>
  <c r="E2961" i="4"/>
  <c r="F2960" i="4"/>
  <c r="E2960" i="4"/>
  <c r="F2959" i="4"/>
  <c r="E2959" i="4"/>
  <c r="E2958" i="4"/>
  <c r="F2957" i="4"/>
  <c r="E2957" i="4"/>
  <c r="E2956" i="4"/>
  <c r="F2955" i="4"/>
  <c r="E2955" i="4"/>
  <c r="F2954" i="4"/>
  <c r="E2954" i="4"/>
  <c r="E2953" i="4"/>
  <c r="F2952" i="4"/>
  <c r="E2952" i="4"/>
  <c r="E2951" i="4"/>
  <c r="E2950" i="4"/>
  <c r="E2949" i="4"/>
  <c r="E2948" i="4"/>
  <c r="E2947" i="4"/>
  <c r="E2946" i="4"/>
  <c r="F2945" i="4"/>
  <c r="E2945" i="4"/>
  <c r="F2944" i="4"/>
  <c r="E2944" i="4"/>
  <c r="F2943" i="4"/>
  <c r="E2943" i="4"/>
  <c r="F2942" i="4"/>
  <c r="E2942" i="4"/>
  <c r="E2941" i="4"/>
  <c r="E2940" i="4"/>
  <c r="F2939" i="4"/>
  <c r="E2939" i="4"/>
  <c r="F2938" i="4"/>
  <c r="E2938" i="4"/>
  <c r="E2937" i="4"/>
  <c r="E2936" i="4"/>
  <c r="E2935" i="4"/>
  <c r="E2934" i="4"/>
  <c r="E2933" i="4"/>
  <c r="E2932" i="4"/>
  <c r="F2931" i="4"/>
  <c r="E2931" i="4"/>
  <c r="E2930" i="4"/>
  <c r="E2929" i="4"/>
  <c r="F2928" i="4"/>
  <c r="E2928" i="4"/>
  <c r="E2927" i="4"/>
  <c r="E2926" i="4"/>
  <c r="E2925" i="4"/>
  <c r="F2924" i="4"/>
  <c r="E2924" i="4"/>
  <c r="E2923" i="4"/>
  <c r="E2922" i="4"/>
  <c r="E2921" i="4"/>
  <c r="E2920" i="4"/>
  <c r="E2919" i="4"/>
  <c r="E2918" i="4"/>
  <c r="E2917" i="4"/>
  <c r="F2916" i="4"/>
  <c r="E2916" i="4"/>
  <c r="E2915" i="4"/>
  <c r="E2914" i="4"/>
  <c r="F2913" i="4"/>
  <c r="E2913" i="4"/>
  <c r="F2912" i="4"/>
  <c r="E2912" i="4"/>
  <c r="F2911" i="4"/>
  <c r="E2911" i="4"/>
  <c r="E2910" i="4"/>
  <c r="F2909" i="4"/>
  <c r="E2909" i="4"/>
  <c r="E2908" i="4"/>
  <c r="E2907" i="4"/>
  <c r="F2906" i="4"/>
  <c r="E2906" i="4"/>
  <c r="E2905" i="4"/>
  <c r="E2904" i="4"/>
  <c r="F2903" i="4"/>
  <c r="E2903" i="4"/>
  <c r="E2902" i="4"/>
  <c r="E2901" i="4"/>
  <c r="F2900" i="4"/>
  <c r="E2900" i="4"/>
  <c r="E2899" i="4"/>
  <c r="F2898" i="4"/>
  <c r="E2898" i="4"/>
  <c r="F2897" i="4"/>
  <c r="E2897" i="4"/>
  <c r="F2896" i="4"/>
  <c r="E2896" i="4"/>
  <c r="F2895" i="4"/>
  <c r="E2895" i="4"/>
  <c r="E2894" i="4"/>
  <c r="E2893" i="4"/>
  <c r="F2892" i="4"/>
  <c r="E2892" i="4"/>
  <c r="E2891" i="4"/>
  <c r="E2890" i="4"/>
  <c r="E2889" i="4"/>
  <c r="E2888" i="4"/>
  <c r="F2887" i="4"/>
  <c r="E2887" i="4"/>
  <c r="E2886" i="4"/>
  <c r="E2885" i="4"/>
  <c r="E2884" i="4"/>
  <c r="F2883" i="4"/>
  <c r="E2883" i="4"/>
  <c r="E2882" i="4"/>
  <c r="F2881" i="4"/>
  <c r="E2881" i="4"/>
  <c r="F2880" i="4"/>
  <c r="E2880" i="4"/>
  <c r="E2879" i="4"/>
  <c r="E2878" i="4"/>
  <c r="F2877" i="4"/>
  <c r="E2877" i="4"/>
  <c r="E2876" i="4"/>
  <c r="F2875" i="4"/>
  <c r="E2875" i="4"/>
  <c r="E2874" i="4"/>
  <c r="E2873" i="4"/>
  <c r="E2872" i="4"/>
  <c r="F2871" i="4"/>
  <c r="E2871" i="4"/>
  <c r="F2870" i="4"/>
  <c r="E2870" i="4"/>
  <c r="F2869" i="4"/>
  <c r="E2869" i="4"/>
  <c r="F2868" i="4"/>
  <c r="E2868" i="4"/>
  <c r="F2867" i="4"/>
  <c r="E2867" i="4"/>
  <c r="E2866" i="4"/>
  <c r="F2865" i="4"/>
  <c r="E2865" i="4"/>
  <c r="F2864" i="4"/>
  <c r="E2864" i="4"/>
  <c r="E2863" i="4"/>
  <c r="E2862" i="4"/>
  <c r="F2861" i="4"/>
  <c r="E2861" i="4"/>
  <c r="E2860" i="4"/>
  <c r="F2859" i="4"/>
  <c r="E2859" i="4"/>
  <c r="E2858" i="4"/>
  <c r="E2857" i="4"/>
  <c r="E2856" i="4"/>
  <c r="E2855" i="4"/>
  <c r="E2854" i="4"/>
  <c r="F2853" i="4"/>
  <c r="E2853" i="4"/>
  <c r="E2852" i="4"/>
  <c r="F2851" i="4"/>
  <c r="E2851" i="4"/>
  <c r="E2850" i="4"/>
  <c r="E2849" i="4"/>
  <c r="E2848" i="4"/>
  <c r="E2847" i="4"/>
  <c r="E2846" i="4"/>
  <c r="E2845" i="4"/>
  <c r="F2844" i="4"/>
  <c r="E2844" i="4"/>
  <c r="E2843" i="4"/>
  <c r="E2842" i="4"/>
  <c r="F2841" i="4"/>
  <c r="E2841" i="4"/>
  <c r="E2840" i="4"/>
  <c r="F2839" i="4"/>
  <c r="E2839" i="4"/>
  <c r="E2838" i="4"/>
  <c r="E2837" i="4"/>
  <c r="E2836" i="4"/>
  <c r="F2835" i="4"/>
  <c r="E2835" i="4"/>
  <c r="F2834" i="4"/>
  <c r="E2834" i="4"/>
  <c r="E2833" i="4"/>
  <c r="F2832" i="4"/>
  <c r="E2832" i="4"/>
  <c r="F2831" i="4"/>
  <c r="E2831" i="4"/>
  <c r="F2830" i="4"/>
  <c r="E2830" i="4"/>
  <c r="F2829" i="4"/>
  <c r="E2829" i="4"/>
  <c r="F2828" i="4"/>
  <c r="E2828" i="4"/>
  <c r="F2827" i="4"/>
  <c r="E2827" i="4"/>
  <c r="F2826" i="4"/>
  <c r="E2826" i="4"/>
  <c r="E2825" i="4"/>
  <c r="E2824" i="4"/>
  <c r="F2823" i="4"/>
  <c r="E2823" i="4"/>
  <c r="E2822" i="4"/>
  <c r="F2821" i="4"/>
  <c r="E2821" i="4"/>
  <c r="F2820" i="4"/>
  <c r="E2820" i="4"/>
  <c r="E2819" i="4"/>
  <c r="F2818" i="4"/>
  <c r="E2818" i="4"/>
  <c r="E2817" i="4"/>
  <c r="F2816" i="4"/>
  <c r="E2816" i="4"/>
  <c r="E2815" i="4"/>
  <c r="F2814" i="4"/>
  <c r="E2814" i="4"/>
  <c r="E2813" i="4"/>
  <c r="E2812" i="4"/>
  <c r="F2811" i="4"/>
  <c r="E2811" i="4"/>
  <c r="F2810" i="4"/>
  <c r="E2810" i="4"/>
  <c r="F2809" i="4"/>
  <c r="E2809" i="4"/>
  <c r="F2808" i="4"/>
  <c r="E2808" i="4"/>
  <c r="F2807" i="4"/>
  <c r="E2807" i="4"/>
  <c r="E2806" i="4"/>
  <c r="F2805" i="4"/>
  <c r="E2805" i="4"/>
  <c r="E2804" i="4"/>
  <c r="F2803" i="4"/>
  <c r="E2803" i="4"/>
  <c r="F2802" i="4"/>
  <c r="E2802" i="4"/>
  <c r="E2801" i="4"/>
  <c r="E2800" i="4"/>
  <c r="F2799" i="4"/>
  <c r="E2799" i="4"/>
  <c r="F2798" i="4"/>
  <c r="E2798" i="4"/>
  <c r="E2797" i="4"/>
  <c r="F2796" i="4"/>
  <c r="E2796" i="4"/>
  <c r="E2795" i="4"/>
  <c r="F2794" i="4"/>
  <c r="E2794" i="4"/>
  <c r="F2793" i="4"/>
  <c r="E2793" i="4"/>
  <c r="E2792" i="4"/>
  <c r="F2791" i="4"/>
  <c r="E2791" i="4"/>
  <c r="F2790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F2769" i="4"/>
  <c r="E2769" i="4"/>
  <c r="E2768" i="4"/>
  <c r="E2767" i="4"/>
  <c r="E2766" i="4"/>
  <c r="F2765" i="4"/>
  <c r="E2765" i="4"/>
  <c r="E2764" i="4"/>
  <c r="E2763" i="4"/>
  <c r="E2762" i="4"/>
  <c r="E2761" i="4"/>
  <c r="E2760" i="4"/>
  <c r="E2759" i="4"/>
  <c r="E2758" i="4"/>
  <c r="F2757" i="4"/>
  <c r="E2757" i="4"/>
  <c r="F2756" i="4"/>
  <c r="E2756" i="4"/>
  <c r="E2755" i="4"/>
  <c r="E2754" i="4"/>
  <c r="E2753" i="4"/>
  <c r="E2752" i="4"/>
  <c r="F2751" i="4"/>
  <c r="E2751" i="4"/>
  <c r="F2750" i="4"/>
  <c r="E2750" i="4"/>
  <c r="E2749" i="4"/>
  <c r="F2748" i="4"/>
  <c r="E2748" i="4"/>
  <c r="E2747" i="4"/>
  <c r="F2746" i="4"/>
  <c r="E2746" i="4"/>
  <c r="E2745" i="4"/>
  <c r="F2744" i="4"/>
  <c r="E2744" i="4"/>
  <c r="F2743" i="4"/>
  <c r="E2743" i="4"/>
  <c r="E2742" i="4"/>
  <c r="F2741" i="4"/>
  <c r="E2741" i="4"/>
  <c r="E2740" i="4"/>
  <c r="F2739" i="4"/>
  <c r="E2739" i="4"/>
  <c r="F2738" i="4"/>
  <c r="E2738" i="4"/>
  <c r="E2737" i="4"/>
  <c r="E2736" i="4"/>
  <c r="E2735" i="4"/>
  <c r="F2734" i="4"/>
  <c r="E2734" i="4"/>
  <c r="E2733" i="4"/>
  <c r="F2732" i="4"/>
  <c r="E2732" i="4"/>
  <c r="E2731" i="4"/>
  <c r="F2730" i="4"/>
  <c r="E2730" i="4"/>
  <c r="E2729" i="4"/>
  <c r="F2728" i="4"/>
  <c r="E2728" i="4"/>
  <c r="F2727" i="4"/>
  <c r="E2727" i="4"/>
  <c r="F2726" i="4"/>
  <c r="E2726" i="4"/>
  <c r="F2725" i="4"/>
  <c r="E2725" i="4"/>
  <c r="F2724" i="4"/>
  <c r="E2724" i="4"/>
  <c r="E2723" i="4"/>
  <c r="F2722" i="4"/>
  <c r="E2722" i="4"/>
  <c r="F2721" i="4"/>
  <c r="E2721" i="4"/>
  <c r="E2720" i="4"/>
  <c r="E2719" i="4"/>
  <c r="E2718" i="4"/>
  <c r="E2717" i="4"/>
  <c r="E2716" i="4"/>
  <c r="F2715" i="4"/>
  <c r="E2715" i="4"/>
  <c r="E2714" i="4"/>
  <c r="E2713" i="4"/>
  <c r="F2712" i="4"/>
  <c r="E2712" i="4"/>
  <c r="F2711" i="4"/>
  <c r="E2711" i="4"/>
  <c r="E2710" i="4"/>
  <c r="F2709" i="4"/>
  <c r="E2709" i="4"/>
  <c r="F2708" i="4"/>
  <c r="E2708" i="4"/>
  <c r="E2707" i="4"/>
  <c r="E2706" i="4"/>
  <c r="F2705" i="4"/>
  <c r="E2705" i="4"/>
  <c r="F2704" i="4"/>
  <c r="E2704" i="4"/>
  <c r="E2703" i="4"/>
  <c r="F2702" i="4"/>
  <c r="E2702" i="4"/>
  <c r="E2701" i="4"/>
  <c r="F2700" i="4"/>
  <c r="E2700" i="4"/>
  <c r="E2699" i="4"/>
  <c r="F2698" i="4"/>
  <c r="E2698" i="4"/>
  <c r="F2697" i="4"/>
  <c r="E2697" i="4"/>
  <c r="E2696" i="4"/>
  <c r="E2695" i="4"/>
  <c r="E2694" i="4"/>
  <c r="E2693" i="4"/>
  <c r="E2692" i="4"/>
  <c r="E2691" i="4"/>
  <c r="E2690" i="4"/>
  <c r="F2689" i="4"/>
  <c r="E2689" i="4"/>
  <c r="E2688" i="4"/>
  <c r="E2687" i="4"/>
  <c r="F2686" i="4"/>
  <c r="E2686" i="4"/>
  <c r="E2685" i="4"/>
  <c r="E2684" i="4"/>
  <c r="E2683" i="4"/>
  <c r="E2682" i="4"/>
  <c r="E2681" i="4"/>
  <c r="E2680" i="4"/>
  <c r="E2679" i="4"/>
  <c r="F2678" i="4"/>
  <c r="E2678" i="4"/>
  <c r="F2677" i="4"/>
  <c r="E2677" i="4"/>
  <c r="E2676" i="4"/>
  <c r="F2675" i="4"/>
  <c r="E2675" i="4"/>
  <c r="E2674" i="4"/>
  <c r="F2673" i="4"/>
  <c r="E2673" i="4"/>
  <c r="E2672" i="4"/>
  <c r="F2671" i="4"/>
  <c r="E2671" i="4"/>
  <c r="F2670" i="4"/>
  <c r="E2670" i="4"/>
  <c r="E2669" i="4"/>
  <c r="E2668" i="4"/>
  <c r="F2667" i="4"/>
  <c r="E2667" i="4"/>
  <c r="F2666" i="4"/>
  <c r="E2666" i="4"/>
  <c r="F2665" i="4"/>
  <c r="E2665" i="4"/>
  <c r="E2664" i="4"/>
  <c r="F2663" i="4"/>
  <c r="E2663" i="4"/>
  <c r="E2662" i="4"/>
  <c r="F2661" i="4"/>
  <c r="E2661" i="4"/>
  <c r="F2660" i="4"/>
  <c r="E2660" i="4"/>
  <c r="F2659" i="4"/>
  <c r="E2659" i="4"/>
  <c r="E2658" i="4"/>
  <c r="F2657" i="4"/>
  <c r="E2657" i="4"/>
  <c r="F2656" i="4"/>
  <c r="E2656" i="4"/>
  <c r="E2655" i="4"/>
  <c r="E2654" i="4"/>
  <c r="F2653" i="4"/>
  <c r="E2653" i="4"/>
  <c r="F2652" i="4"/>
  <c r="E2652" i="4"/>
  <c r="E2651" i="4"/>
  <c r="E2650" i="4"/>
  <c r="E2649" i="4"/>
  <c r="F2648" i="4"/>
  <c r="E2648" i="4"/>
  <c r="F2647" i="4"/>
  <c r="E2647" i="4"/>
  <c r="F2646" i="4"/>
  <c r="E2646" i="4"/>
  <c r="E2645" i="4"/>
  <c r="F2644" i="4"/>
  <c r="E2644" i="4"/>
  <c r="E2643" i="4"/>
  <c r="F2642" i="4"/>
  <c r="E2642" i="4"/>
  <c r="E2641" i="4"/>
  <c r="E2640" i="4"/>
  <c r="F2639" i="4"/>
  <c r="E2639" i="4"/>
  <c r="F2638" i="4"/>
  <c r="E2638" i="4"/>
  <c r="E2637" i="4"/>
  <c r="E2636" i="4"/>
  <c r="E2635" i="4"/>
  <c r="E2634" i="4"/>
  <c r="F2633" i="4"/>
  <c r="E2633" i="4"/>
  <c r="F2632" i="4"/>
  <c r="E2632" i="4"/>
  <c r="F2631" i="4"/>
  <c r="E2631" i="4"/>
  <c r="F2630" i="4"/>
  <c r="E2630" i="4"/>
  <c r="F2629" i="4"/>
  <c r="E2629" i="4"/>
  <c r="E2628" i="4"/>
  <c r="F2627" i="4"/>
  <c r="E2627" i="4"/>
  <c r="E2626" i="4"/>
  <c r="F2625" i="4"/>
  <c r="E2625" i="4"/>
  <c r="E2624" i="4"/>
  <c r="E2623" i="4"/>
  <c r="F2622" i="4"/>
  <c r="E2622" i="4"/>
  <c r="F2621" i="4"/>
  <c r="E2621" i="4"/>
  <c r="F2620" i="4"/>
  <c r="E2620" i="4"/>
  <c r="F2619" i="4"/>
  <c r="E2619" i="4"/>
  <c r="E2618" i="4"/>
  <c r="E2617" i="4"/>
  <c r="E2616" i="4"/>
  <c r="F2615" i="4"/>
  <c r="E2615" i="4"/>
  <c r="F2614" i="4"/>
  <c r="E2614" i="4"/>
  <c r="F2613" i="4"/>
  <c r="E2613" i="4"/>
  <c r="F2612" i="4"/>
  <c r="E2612" i="4"/>
  <c r="F2611" i="4"/>
  <c r="E2611" i="4"/>
  <c r="F2610" i="4"/>
  <c r="E2610" i="4"/>
  <c r="F2609" i="4"/>
  <c r="E2609" i="4"/>
  <c r="F2608" i="4"/>
  <c r="E2608" i="4"/>
  <c r="F2607" i="4"/>
  <c r="E2607" i="4"/>
  <c r="F2606" i="4"/>
  <c r="E2606" i="4"/>
  <c r="E2605" i="4"/>
  <c r="F2604" i="4"/>
  <c r="E2604" i="4"/>
  <c r="F2603" i="4"/>
  <c r="E2603" i="4"/>
  <c r="E2602" i="4"/>
  <c r="F2601" i="4"/>
  <c r="E2601" i="4"/>
  <c r="F2600" i="4"/>
  <c r="E2600" i="4"/>
  <c r="F2599" i="4"/>
  <c r="E2599" i="4"/>
  <c r="F2598" i="4"/>
  <c r="E2598" i="4"/>
  <c r="F2597" i="4"/>
  <c r="E2597" i="4"/>
  <c r="E2596" i="4"/>
  <c r="F2595" i="4"/>
  <c r="E2595" i="4"/>
  <c r="E2594" i="4"/>
  <c r="F2593" i="4"/>
  <c r="E2593" i="4"/>
  <c r="E2592" i="4"/>
  <c r="F2591" i="4"/>
  <c r="E2591" i="4"/>
  <c r="F2590" i="4"/>
  <c r="E2590" i="4"/>
  <c r="E2589" i="4"/>
  <c r="F2588" i="4"/>
  <c r="E2588" i="4"/>
  <c r="F2587" i="4"/>
  <c r="E2587" i="4"/>
  <c r="E2586" i="4"/>
  <c r="E2585" i="4"/>
  <c r="F2584" i="4"/>
  <c r="E2584" i="4"/>
  <c r="F2583" i="4"/>
  <c r="E2583" i="4"/>
  <c r="E2582" i="4"/>
  <c r="F2581" i="4"/>
  <c r="E2581" i="4"/>
  <c r="F2580" i="4"/>
  <c r="E2580" i="4"/>
  <c r="F2579" i="4"/>
  <c r="E2579" i="4"/>
  <c r="F2578" i="4"/>
  <c r="E2578" i="4"/>
  <c r="F2577" i="4"/>
  <c r="E2577" i="4"/>
  <c r="F2576" i="4"/>
  <c r="E2576" i="4"/>
  <c r="E2575" i="4"/>
  <c r="E2574" i="4"/>
  <c r="E2573" i="4"/>
  <c r="F2572" i="4"/>
  <c r="E2572" i="4"/>
  <c r="F2571" i="4"/>
  <c r="E2571" i="4"/>
  <c r="F2570" i="4"/>
  <c r="E2570" i="4"/>
  <c r="F2569" i="4"/>
  <c r="E2569" i="4"/>
  <c r="F2568" i="4"/>
  <c r="E2568" i="4"/>
  <c r="F2567" i="4"/>
  <c r="E2567" i="4"/>
  <c r="E2566" i="4"/>
  <c r="F2565" i="4"/>
  <c r="E2565" i="4"/>
  <c r="E2564" i="4"/>
  <c r="F2563" i="4"/>
  <c r="E2563" i="4"/>
  <c r="E2562" i="4"/>
  <c r="F2561" i="4"/>
  <c r="E2561" i="4"/>
  <c r="E2560" i="4"/>
  <c r="F2559" i="4"/>
  <c r="E2559" i="4"/>
  <c r="F2558" i="4"/>
  <c r="E2558" i="4"/>
  <c r="E2557" i="4"/>
  <c r="E2556" i="4"/>
  <c r="E2555" i="4"/>
  <c r="F2554" i="4"/>
  <c r="E2554" i="4"/>
  <c r="E2553" i="4"/>
  <c r="F2552" i="4"/>
  <c r="E2552" i="4"/>
  <c r="E2551" i="4"/>
  <c r="E2550" i="4"/>
  <c r="F2549" i="4"/>
  <c r="E2549" i="4"/>
  <c r="F2548" i="4"/>
  <c r="E2548" i="4"/>
  <c r="F2547" i="4"/>
  <c r="E2547" i="4"/>
  <c r="E2546" i="4"/>
  <c r="F2545" i="4"/>
  <c r="E2545" i="4"/>
  <c r="F2544" i="4"/>
  <c r="E2544" i="4"/>
  <c r="E2543" i="4"/>
  <c r="F2542" i="4"/>
  <c r="E2542" i="4"/>
  <c r="E2541" i="4"/>
  <c r="F2540" i="4"/>
  <c r="E2540" i="4"/>
  <c r="F2539" i="4"/>
  <c r="E2539" i="4"/>
  <c r="F2538" i="4"/>
  <c r="E2538" i="4"/>
  <c r="E2537" i="4"/>
  <c r="E2536" i="4"/>
  <c r="F2535" i="4"/>
  <c r="E2535" i="4"/>
  <c r="F2534" i="4"/>
  <c r="E2534" i="4"/>
  <c r="E2533" i="4"/>
  <c r="E2532" i="4"/>
  <c r="F2531" i="4"/>
  <c r="E2531" i="4"/>
  <c r="F2530" i="4"/>
  <c r="E2530" i="4"/>
  <c r="E2529" i="4"/>
  <c r="F2528" i="4"/>
  <c r="E2528" i="4"/>
  <c r="E2527" i="4"/>
  <c r="F2526" i="4"/>
  <c r="E2526" i="4"/>
  <c r="F2525" i="4"/>
  <c r="E2525" i="4"/>
  <c r="F2524" i="4"/>
  <c r="E2524" i="4"/>
  <c r="F2523" i="4"/>
  <c r="E2523" i="4"/>
  <c r="F2522" i="4"/>
  <c r="E2522" i="4"/>
  <c r="F2521" i="4"/>
  <c r="E2521" i="4"/>
  <c r="F2520" i="4"/>
  <c r="E2520" i="4"/>
  <c r="E2519" i="4"/>
  <c r="E2518" i="4"/>
  <c r="E2517" i="4"/>
  <c r="E2516" i="4"/>
  <c r="F2515" i="4"/>
  <c r="E2515" i="4"/>
  <c r="F2514" i="4"/>
  <c r="E2514" i="4"/>
  <c r="E2513" i="4"/>
  <c r="F2512" i="4"/>
  <c r="E2512" i="4"/>
  <c r="F2511" i="4"/>
  <c r="E2511" i="4"/>
  <c r="E2510" i="4"/>
  <c r="F2509" i="4"/>
  <c r="E2509" i="4"/>
  <c r="E2508" i="4"/>
  <c r="E2507" i="4"/>
  <c r="E2506" i="4"/>
  <c r="E2505" i="4"/>
  <c r="F2504" i="4"/>
  <c r="E2504" i="4"/>
  <c r="E2503" i="4"/>
  <c r="E2502" i="4"/>
  <c r="F2501" i="4"/>
  <c r="E2501" i="4"/>
  <c r="E2500" i="4"/>
  <c r="E2499" i="4"/>
  <c r="F2498" i="4"/>
  <c r="E2498" i="4"/>
  <c r="F2497" i="4"/>
  <c r="E2497" i="4"/>
  <c r="F2496" i="4"/>
  <c r="E2496" i="4"/>
  <c r="F2495" i="4"/>
  <c r="E2495" i="4"/>
  <c r="F2494" i="4"/>
  <c r="E2494" i="4"/>
  <c r="E2493" i="4"/>
  <c r="F2492" i="4"/>
  <c r="E2492" i="4"/>
  <c r="E2491" i="4"/>
  <c r="F2490" i="4"/>
  <c r="E2490" i="4"/>
  <c r="F2489" i="4"/>
  <c r="E2489" i="4"/>
  <c r="E2488" i="4"/>
  <c r="F2487" i="4"/>
  <c r="E2487" i="4"/>
  <c r="E2486" i="4"/>
  <c r="F2485" i="4"/>
  <c r="E2485" i="4"/>
  <c r="F2484" i="4"/>
  <c r="E2484" i="4"/>
  <c r="F2483" i="4"/>
  <c r="E2483" i="4"/>
  <c r="F2482" i="4"/>
  <c r="E2482" i="4"/>
  <c r="E2481" i="4"/>
  <c r="F2480" i="4"/>
  <c r="E2480" i="4"/>
  <c r="F2479" i="4"/>
  <c r="E2479" i="4"/>
  <c r="E2478" i="4"/>
  <c r="F2477" i="4"/>
  <c r="E2477" i="4"/>
  <c r="E2476" i="4"/>
  <c r="F2475" i="4"/>
  <c r="E2475" i="4"/>
  <c r="E2474" i="4"/>
  <c r="F2473" i="4"/>
  <c r="E2473" i="4"/>
  <c r="F2472" i="4"/>
  <c r="E2472" i="4"/>
  <c r="E2471" i="4"/>
  <c r="E2470" i="4"/>
  <c r="F2469" i="4"/>
  <c r="E2469" i="4"/>
  <c r="F2468" i="4"/>
  <c r="E2468" i="4"/>
  <c r="F2467" i="4"/>
  <c r="E2467" i="4"/>
  <c r="F2466" i="4"/>
  <c r="E2466" i="4"/>
  <c r="F2465" i="4"/>
  <c r="E2465" i="4"/>
  <c r="F2464" i="4"/>
  <c r="E2464" i="4"/>
  <c r="E2463" i="4"/>
  <c r="F2462" i="4"/>
  <c r="E2462" i="4"/>
  <c r="E2461" i="4"/>
  <c r="E2460" i="4"/>
  <c r="F2459" i="4"/>
  <c r="E2459" i="4"/>
  <c r="F2458" i="4"/>
  <c r="E2458" i="4"/>
  <c r="E2457" i="4"/>
  <c r="F2456" i="4"/>
  <c r="E2456" i="4"/>
  <c r="E2455" i="4"/>
  <c r="F2454" i="4"/>
  <c r="E2454" i="4"/>
  <c r="F2453" i="4"/>
  <c r="E2453" i="4"/>
  <c r="F2452" i="4"/>
  <c r="E2452" i="4"/>
  <c r="E2451" i="4"/>
  <c r="E2450" i="4"/>
  <c r="E2449" i="4"/>
  <c r="E2448" i="4"/>
  <c r="F2447" i="4"/>
  <c r="E2447" i="4"/>
  <c r="E2446" i="4"/>
  <c r="F2445" i="4"/>
  <c r="E2445" i="4"/>
  <c r="F2444" i="4"/>
  <c r="E2444" i="4"/>
  <c r="F2443" i="4"/>
  <c r="E2443" i="4"/>
  <c r="F2442" i="4"/>
  <c r="E2442" i="4"/>
  <c r="F2441" i="4"/>
  <c r="E2441" i="4"/>
  <c r="F2440" i="4"/>
  <c r="E2440" i="4"/>
  <c r="E2439" i="4"/>
  <c r="E2438" i="4"/>
  <c r="F2437" i="4"/>
  <c r="E2437" i="4"/>
  <c r="E2436" i="4"/>
  <c r="F2435" i="4"/>
  <c r="E2435" i="4"/>
  <c r="E2434" i="4"/>
  <c r="F2433" i="4"/>
  <c r="E2433" i="4"/>
  <c r="E2432" i="4"/>
  <c r="E2431" i="4"/>
  <c r="F2430" i="4"/>
  <c r="E2430" i="4"/>
  <c r="F2429" i="4"/>
  <c r="E2429" i="4"/>
  <c r="F2428" i="4"/>
  <c r="E2428" i="4"/>
  <c r="E2427" i="4"/>
  <c r="F2426" i="4"/>
  <c r="E2426" i="4"/>
  <c r="E2425" i="4"/>
  <c r="F2424" i="4"/>
  <c r="E2424" i="4"/>
  <c r="F2423" i="4"/>
  <c r="E2423" i="4"/>
  <c r="E2422" i="4"/>
  <c r="E2421" i="4"/>
  <c r="F2420" i="4"/>
  <c r="E2420" i="4"/>
  <c r="E2419" i="4"/>
  <c r="F2418" i="4"/>
  <c r="E2418" i="4"/>
  <c r="F2417" i="4"/>
  <c r="E2417" i="4"/>
  <c r="E2416" i="4"/>
  <c r="E2415" i="4"/>
  <c r="E2414" i="4"/>
  <c r="E2413" i="4"/>
  <c r="E2412" i="4"/>
  <c r="F2411" i="4"/>
  <c r="E2411" i="4"/>
  <c r="E2410" i="4"/>
  <c r="E2409" i="4"/>
  <c r="F2408" i="4"/>
  <c r="E2408" i="4"/>
  <c r="E2407" i="4"/>
  <c r="F2406" i="4"/>
  <c r="E2406" i="4"/>
  <c r="E2405" i="4"/>
  <c r="E2404" i="4"/>
  <c r="E2403" i="4"/>
  <c r="E2402" i="4"/>
  <c r="E2401" i="4"/>
  <c r="E2400" i="4"/>
  <c r="E2399" i="4"/>
  <c r="E2398" i="4"/>
  <c r="F2397" i="4"/>
  <c r="E2397" i="4"/>
  <c r="F2396" i="4"/>
  <c r="E2396" i="4"/>
  <c r="E2395" i="4"/>
  <c r="E2394" i="4"/>
  <c r="E2393" i="4"/>
  <c r="F2392" i="4"/>
  <c r="E2392" i="4"/>
  <c r="E2391" i="4"/>
  <c r="E2390" i="4"/>
  <c r="E2389" i="4"/>
  <c r="E2388" i="4"/>
  <c r="E2387" i="4"/>
  <c r="F2386" i="4"/>
  <c r="E2386" i="4"/>
  <c r="E2385" i="4"/>
  <c r="F2384" i="4"/>
  <c r="E2384" i="4"/>
  <c r="F2383" i="4"/>
  <c r="E2383" i="4"/>
  <c r="E2382" i="4"/>
  <c r="E2381" i="4"/>
  <c r="E2380" i="4"/>
  <c r="F2379" i="4"/>
  <c r="E2379" i="4"/>
  <c r="F2378" i="4"/>
  <c r="E2378" i="4"/>
  <c r="E2377" i="4"/>
  <c r="F2376" i="4"/>
  <c r="E2376" i="4"/>
  <c r="E2375" i="4"/>
  <c r="F2374" i="4"/>
  <c r="E2374" i="4"/>
  <c r="F2373" i="4"/>
  <c r="E2373" i="4"/>
  <c r="E2372" i="4"/>
  <c r="F2371" i="4"/>
  <c r="E2371" i="4"/>
  <c r="E2370" i="4"/>
  <c r="E2369" i="4"/>
  <c r="E2368" i="4"/>
  <c r="E2367" i="4"/>
  <c r="F2366" i="4"/>
  <c r="E2366" i="4"/>
  <c r="F2365" i="4"/>
  <c r="E2365" i="4"/>
  <c r="E2364" i="4"/>
  <c r="F2363" i="4"/>
  <c r="E2363" i="4"/>
  <c r="E2362" i="4"/>
  <c r="F2361" i="4"/>
  <c r="E2361" i="4"/>
  <c r="E2360" i="4"/>
  <c r="E2359" i="4"/>
  <c r="E2358" i="4"/>
  <c r="F2357" i="4"/>
  <c r="E2357" i="4"/>
  <c r="E2356" i="4"/>
  <c r="F2355" i="4"/>
  <c r="E2355" i="4"/>
  <c r="E2354" i="4"/>
  <c r="F2353" i="4"/>
  <c r="E2353" i="4"/>
  <c r="E2352" i="4"/>
  <c r="E2351" i="4"/>
  <c r="F2350" i="4"/>
  <c r="E2350" i="4"/>
  <c r="F2349" i="4"/>
  <c r="E2349" i="4"/>
  <c r="F2348" i="4"/>
  <c r="E2348" i="4"/>
  <c r="F2347" i="4"/>
  <c r="E2347" i="4"/>
  <c r="F2346" i="4"/>
  <c r="E2346" i="4"/>
  <c r="F2345" i="4"/>
  <c r="E2345" i="4"/>
  <c r="E2344" i="4"/>
  <c r="F2343" i="4"/>
  <c r="E2343" i="4"/>
  <c r="E2342" i="4"/>
  <c r="E2341" i="4"/>
  <c r="F2340" i="4"/>
  <c r="E2340" i="4"/>
  <c r="F2339" i="4"/>
  <c r="E2339" i="4"/>
  <c r="F2338" i="4"/>
  <c r="E2338" i="4"/>
  <c r="E2337" i="4"/>
  <c r="E2336" i="4"/>
  <c r="F2335" i="4"/>
  <c r="E2335" i="4"/>
  <c r="E2334" i="4"/>
  <c r="F2333" i="4"/>
  <c r="E2333" i="4"/>
  <c r="E2332" i="4"/>
  <c r="F2331" i="4"/>
  <c r="E2331" i="4"/>
  <c r="E2330" i="4"/>
  <c r="E2329" i="4"/>
  <c r="F2328" i="4"/>
  <c r="E2328" i="4"/>
  <c r="F2327" i="4"/>
  <c r="E2327" i="4"/>
  <c r="F2326" i="4"/>
  <c r="E2326" i="4"/>
  <c r="E2325" i="4"/>
  <c r="E2324" i="4"/>
  <c r="F2323" i="4"/>
  <c r="E2323" i="4"/>
  <c r="F2322" i="4"/>
  <c r="E2322" i="4"/>
  <c r="E2321" i="4"/>
  <c r="F2320" i="4"/>
  <c r="E2320" i="4"/>
  <c r="E2319" i="4"/>
  <c r="F2318" i="4"/>
  <c r="E2318" i="4"/>
  <c r="F2317" i="4"/>
  <c r="E2317" i="4"/>
  <c r="E2316" i="4"/>
  <c r="E2315" i="4"/>
  <c r="F2314" i="4"/>
  <c r="E2314" i="4"/>
  <c r="F2313" i="4"/>
  <c r="E2313" i="4"/>
  <c r="F2312" i="4"/>
  <c r="E2312" i="4"/>
  <c r="F2311" i="4"/>
  <c r="E2311" i="4"/>
  <c r="F2310" i="4"/>
  <c r="E2310" i="4"/>
  <c r="E2309" i="4"/>
  <c r="E2308" i="4"/>
  <c r="E2307" i="4"/>
  <c r="F2306" i="4"/>
  <c r="E2306" i="4"/>
  <c r="F2305" i="4"/>
  <c r="E2305" i="4"/>
  <c r="E2304" i="4"/>
  <c r="F2303" i="4"/>
  <c r="E2303" i="4"/>
  <c r="F2302" i="4"/>
  <c r="E2302" i="4"/>
  <c r="F2301" i="4"/>
  <c r="E2301" i="4"/>
  <c r="E2300" i="4"/>
  <c r="F2299" i="4"/>
  <c r="E2299" i="4"/>
  <c r="F2298" i="4"/>
  <c r="E2298" i="4"/>
  <c r="F2297" i="4"/>
  <c r="E2297" i="4"/>
  <c r="F2296" i="4"/>
  <c r="E2296" i="4"/>
  <c r="E2295" i="4"/>
  <c r="F2294" i="4"/>
  <c r="E2294" i="4"/>
  <c r="F2293" i="4"/>
  <c r="E2293" i="4"/>
  <c r="E2292" i="4"/>
  <c r="E2291" i="4"/>
  <c r="E2290" i="4"/>
  <c r="E2289" i="4"/>
  <c r="F2288" i="4"/>
  <c r="E2288" i="4"/>
  <c r="E2287" i="4"/>
  <c r="F2286" i="4"/>
  <c r="E2286" i="4"/>
  <c r="F2285" i="4"/>
  <c r="E2285" i="4"/>
  <c r="E2284" i="4"/>
  <c r="E2283" i="4"/>
  <c r="E2282" i="4"/>
  <c r="E2281" i="4"/>
  <c r="E2280" i="4"/>
  <c r="E2279" i="4"/>
  <c r="F2278" i="4"/>
  <c r="E2278" i="4"/>
  <c r="E2277" i="4"/>
  <c r="F2276" i="4"/>
  <c r="E2276" i="4"/>
  <c r="F2275" i="4"/>
  <c r="E2275" i="4"/>
  <c r="E2274" i="4"/>
  <c r="F2273" i="4"/>
  <c r="E2273" i="4"/>
  <c r="E2272" i="4"/>
  <c r="E2271" i="4"/>
  <c r="E2270" i="4"/>
  <c r="F2269" i="4"/>
  <c r="E2269" i="4"/>
  <c r="F2268" i="4"/>
  <c r="E2268" i="4"/>
  <c r="F2267" i="4"/>
  <c r="E2267" i="4"/>
  <c r="F2266" i="4"/>
  <c r="E2266" i="4"/>
  <c r="F2265" i="4"/>
  <c r="E2265" i="4"/>
  <c r="E2264" i="4"/>
  <c r="F2263" i="4"/>
  <c r="E2263" i="4"/>
  <c r="F2262" i="4"/>
  <c r="E2262" i="4"/>
  <c r="E2261" i="4"/>
  <c r="F2260" i="4"/>
  <c r="E2260" i="4"/>
  <c r="F2259" i="4"/>
  <c r="E2259" i="4"/>
  <c r="F2258" i="4"/>
  <c r="E2258" i="4"/>
  <c r="E2257" i="4"/>
  <c r="E2256" i="4"/>
  <c r="E2255" i="4"/>
  <c r="E2254" i="4"/>
  <c r="F2253" i="4"/>
  <c r="E2253" i="4"/>
  <c r="E2252" i="4"/>
  <c r="F2251" i="4"/>
  <c r="E2251" i="4"/>
  <c r="E2250" i="4"/>
  <c r="E2249" i="4"/>
  <c r="F2248" i="4"/>
  <c r="E2248" i="4"/>
  <c r="F2247" i="4"/>
  <c r="E2247" i="4"/>
  <c r="E2246" i="4"/>
  <c r="F2245" i="4"/>
  <c r="E2245" i="4"/>
  <c r="E2244" i="4"/>
  <c r="F2243" i="4"/>
  <c r="E2243" i="4"/>
  <c r="F2242" i="4"/>
  <c r="E2242" i="4"/>
  <c r="F2241" i="4"/>
  <c r="E2241" i="4"/>
  <c r="E2240" i="4"/>
  <c r="E2239" i="4"/>
  <c r="E2238" i="4"/>
  <c r="E2237" i="4"/>
  <c r="F2236" i="4"/>
  <c r="E2236" i="4"/>
  <c r="E2235" i="4"/>
  <c r="F2234" i="4"/>
  <c r="E2234" i="4"/>
  <c r="E2233" i="4"/>
  <c r="F2232" i="4"/>
  <c r="E2232" i="4"/>
  <c r="F2231" i="4"/>
  <c r="E2231" i="4"/>
  <c r="E2230" i="4"/>
  <c r="F2229" i="4"/>
  <c r="E2229" i="4"/>
  <c r="E2228" i="4"/>
  <c r="F2227" i="4"/>
  <c r="E2227" i="4"/>
  <c r="F2226" i="4"/>
  <c r="E2226" i="4"/>
  <c r="E2225" i="4"/>
  <c r="E2224" i="4"/>
  <c r="F2223" i="4"/>
  <c r="E2223" i="4"/>
  <c r="E2222" i="4"/>
  <c r="F2221" i="4"/>
  <c r="E2221" i="4"/>
  <c r="E2220" i="4"/>
  <c r="F2219" i="4"/>
  <c r="E2219" i="4"/>
  <c r="E2218" i="4"/>
  <c r="E2217" i="4"/>
  <c r="E2216" i="4"/>
  <c r="E2215" i="4"/>
  <c r="F2214" i="4"/>
  <c r="E2214" i="4"/>
  <c r="F2213" i="4"/>
  <c r="E2213" i="4"/>
  <c r="F2212" i="4"/>
  <c r="E2212" i="4"/>
  <c r="E2211" i="4"/>
  <c r="E2210" i="4"/>
  <c r="F2209" i="4"/>
  <c r="E2209" i="4"/>
  <c r="F2208" i="4"/>
  <c r="E2208" i="4"/>
  <c r="F2207" i="4"/>
  <c r="E2207" i="4"/>
  <c r="E2206" i="4"/>
  <c r="E2205" i="4"/>
  <c r="E2204" i="4"/>
  <c r="E2203" i="4"/>
  <c r="F2202" i="4"/>
  <c r="E2202" i="4"/>
  <c r="E2201" i="4"/>
  <c r="E2200" i="4"/>
  <c r="E2199" i="4"/>
  <c r="F2198" i="4"/>
  <c r="E2198" i="4"/>
  <c r="F2197" i="4"/>
  <c r="E2197" i="4"/>
  <c r="E2196" i="4"/>
  <c r="E2195" i="4"/>
  <c r="F2194" i="4"/>
  <c r="E2194" i="4"/>
  <c r="F2193" i="4"/>
  <c r="E2193" i="4"/>
  <c r="E2192" i="4"/>
  <c r="F2191" i="4"/>
  <c r="E2191" i="4"/>
  <c r="F2190" i="4"/>
  <c r="E2190" i="4"/>
  <c r="E2189" i="4"/>
  <c r="F2188" i="4"/>
  <c r="E2188" i="4"/>
  <c r="F2187" i="4"/>
  <c r="E2187" i="4"/>
  <c r="E2186" i="4"/>
  <c r="E2185" i="4"/>
  <c r="E2184" i="4"/>
  <c r="E2183" i="4"/>
  <c r="E2182" i="4"/>
  <c r="E2181" i="4"/>
  <c r="E2180" i="4"/>
  <c r="E2179" i="4"/>
  <c r="F2178" i="4"/>
  <c r="E2178" i="4"/>
  <c r="E2177" i="4"/>
  <c r="F2176" i="4"/>
  <c r="E2176" i="4"/>
  <c r="F2175" i="4"/>
  <c r="E2175" i="4"/>
  <c r="E2174" i="4"/>
  <c r="E2173" i="4"/>
  <c r="F2172" i="4"/>
  <c r="E2172" i="4"/>
  <c r="F2171" i="4"/>
  <c r="E2171" i="4"/>
  <c r="E2170" i="4"/>
  <c r="F2169" i="4"/>
  <c r="E2169" i="4"/>
  <c r="E2168" i="4"/>
  <c r="E2167" i="4"/>
  <c r="E2166" i="4"/>
  <c r="E2165" i="4"/>
  <c r="F2164" i="4"/>
  <c r="E2164" i="4"/>
  <c r="E2163" i="4"/>
  <c r="F2162" i="4"/>
  <c r="E2162" i="4"/>
  <c r="E2161" i="4"/>
  <c r="E2160" i="4"/>
  <c r="E2159" i="4"/>
  <c r="E2158" i="4"/>
  <c r="E2157" i="4"/>
  <c r="F2156" i="4"/>
  <c r="E2156" i="4"/>
  <c r="F2155" i="4"/>
  <c r="E2155" i="4"/>
  <c r="E2154" i="4"/>
  <c r="F2153" i="4"/>
  <c r="E2153" i="4"/>
  <c r="F2152" i="4"/>
  <c r="E2152" i="4"/>
  <c r="E2151" i="4"/>
  <c r="E2150" i="4"/>
  <c r="E2149" i="4"/>
  <c r="E2148" i="4"/>
  <c r="E2147" i="4"/>
  <c r="F2146" i="4"/>
  <c r="E2146" i="4"/>
  <c r="F2145" i="4"/>
  <c r="E2145" i="4"/>
  <c r="E2144" i="4"/>
  <c r="E2143" i="4"/>
  <c r="E2142" i="4"/>
  <c r="E2141" i="4"/>
  <c r="F2140" i="4"/>
  <c r="E2140" i="4"/>
  <c r="F2139" i="4"/>
  <c r="E2139" i="4"/>
  <c r="F2138" i="4"/>
  <c r="E2138" i="4"/>
  <c r="E2137" i="4"/>
  <c r="F2136" i="4"/>
  <c r="E2136" i="4"/>
  <c r="F2135" i="4"/>
  <c r="E2135" i="4"/>
  <c r="F2134" i="4"/>
  <c r="E2134" i="4"/>
  <c r="F2133" i="4"/>
  <c r="E2133" i="4"/>
  <c r="F2132" i="4"/>
  <c r="E2132" i="4"/>
  <c r="E2131" i="4"/>
  <c r="F2130" i="4"/>
  <c r="E2130" i="4"/>
  <c r="E2129" i="4"/>
  <c r="F2128" i="4"/>
  <c r="E2128" i="4"/>
  <c r="F2127" i="4"/>
  <c r="E2127" i="4"/>
  <c r="F2126" i="4"/>
  <c r="E2126" i="4"/>
  <c r="F2125" i="4"/>
  <c r="E2125" i="4"/>
  <c r="E2124" i="4"/>
  <c r="E2123" i="4"/>
  <c r="E2122" i="4"/>
  <c r="E2121" i="4"/>
  <c r="E2120" i="4"/>
  <c r="F2119" i="4"/>
  <c r="E2119" i="4"/>
  <c r="E2118" i="4"/>
  <c r="F2117" i="4"/>
  <c r="E2117" i="4"/>
  <c r="E2116" i="4"/>
  <c r="F2115" i="4"/>
  <c r="E2115" i="4"/>
  <c r="E2114" i="4"/>
  <c r="F2113" i="4"/>
  <c r="E2113" i="4"/>
  <c r="F2112" i="4"/>
  <c r="E2112" i="4"/>
  <c r="E2111" i="4"/>
  <c r="F2110" i="4"/>
  <c r="E2110" i="4"/>
  <c r="F2109" i="4"/>
  <c r="E2109" i="4"/>
  <c r="E2108" i="4"/>
  <c r="F2107" i="4"/>
  <c r="E2107" i="4"/>
  <c r="E2106" i="4"/>
  <c r="F2105" i="4"/>
  <c r="E2105" i="4"/>
  <c r="F2104" i="4"/>
  <c r="E2104" i="4"/>
  <c r="E2103" i="4"/>
  <c r="F2102" i="4"/>
  <c r="E2102" i="4"/>
  <c r="F2101" i="4"/>
  <c r="E2101" i="4"/>
  <c r="F2100" i="4"/>
  <c r="E2100" i="4"/>
  <c r="F2099" i="4"/>
  <c r="E2099" i="4"/>
  <c r="F2098" i="4"/>
  <c r="E2098" i="4"/>
  <c r="E2097" i="4"/>
  <c r="F2096" i="4"/>
  <c r="E2096" i="4"/>
  <c r="E2095" i="4"/>
  <c r="E2094" i="4"/>
  <c r="E2093" i="4"/>
  <c r="F2092" i="4"/>
  <c r="E2092" i="4"/>
  <c r="E2091" i="4"/>
  <c r="E2090" i="4"/>
  <c r="F2089" i="4"/>
  <c r="E2089" i="4"/>
  <c r="E2088" i="4"/>
  <c r="F2087" i="4"/>
  <c r="E2087" i="4"/>
  <c r="F2086" i="4"/>
  <c r="E2086" i="4"/>
  <c r="F2085" i="4"/>
  <c r="E2085" i="4"/>
  <c r="F2084" i="4"/>
  <c r="E2084" i="4"/>
  <c r="F2083" i="4"/>
  <c r="E2083" i="4"/>
  <c r="F2082" i="4"/>
  <c r="E2082" i="4"/>
  <c r="E2081" i="4"/>
  <c r="E2080" i="4"/>
  <c r="F2079" i="4"/>
  <c r="E2079" i="4"/>
  <c r="E2078" i="4"/>
  <c r="F2077" i="4"/>
  <c r="E2077" i="4"/>
  <c r="E2076" i="4"/>
  <c r="F2075" i="4"/>
  <c r="E2075" i="4"/>
  <c r="E2074" i="4"/>
  <c r="E2073" i="4"/>
  <c r="F2072" i="4"/>
  <c r="E2072" i="4"/>
  <c r="F2071" i="4"/>
  <c r="E2071" i="4"/>
  <c r="E2070" i="4"/>
  <c r="F2069" i="4"/>
  <c r="E2069" i="4"/>
  <c r="E2068" i="4"/>
  <c r="F2067" i="4"/>
  <c r="E2067" i="4"/>
  <c r="E2066" i="4"/>
  <c r="F2065" i="4"/>
  <c r="E2065" i="4"/>
  <c r="E2064" i="4"/>
  <c r="E2063" i="4"/>
  <c r="F2062" i="4"/>
  <c r="E2062" i="4"/>
  <c r="E2061" i="4"/>
  <c r="F2060" i="4"/>
  <c r="E2060" i="4"/>
  <c r="F2059" i="4"/>
  <c r="E2059" i="4"/>
  <c r="F2058" i="4"/>
  <c r="E2058" i="4"/>
  <c r="F2057" i="4"/>
  <c r="E2057" i="4"/>
  <c r="F2056" i="4"/>
  <c r="E2056" i="4"/>
  <c r="E2055" i="4"/>
  <c r="E2054" i="4"/>
  <c r="E2053" i="4"/>
  <c r="F2052" i="4"/>
  <c r="E2052" i="4"/>
  <c r="F2051" i="4"/>
  <c r="E2051" i="4"/>
  <c r="F2050" i="4"/>
  <c r="E2050" i="4"/>
  <c r="E2049" i="4"/>
  <c r="E2048" i="4"/>
  <c r="F2047" i="4"/>
  <c r="E2047" i="4"/>
  <c r="F2046" i="4"/>
  <c r="E2046" i="4"/>
  <c r="F2045" i="4"/>
  <c r="E2045" i="4"/>
  <c r="E2044" i="4"/>
  <c r="F2043" i="4"/>
  <c r="E2043" i="4"/>
  <c r="F2042" i="4"/>
  <c r="E2042" i="4"/>
  <c r="F2041" i="4"/>
  <c r="E2041" i="4"/>
  <c r="F2040" i="4"/>
  <c r="E2040" i="4"/>
  <c r="F2039" i="4"/>
  <c r="E2039" i="4"/>
  <c r="F2038" i="4"/>
  <c r="E2038" i="4"/>
  <c r="F2037" i="4"/>
  <c r="E2037" i="4"/>
  <c r="F2036" i="4"/>
  <c r="E2036" i="4"/>
  <c r="F2035" i="4"/>
  <c r="E2035" i="4"/>
  <c r="F2034" i="4"/>
  <c r="E2034" i="4"/>
  <c r="E2033" i="4"/>
  <c r="F2032" i="4"/>
  <c r="E2032" i="4"/>
  <c r="E2031" i="4"/>
  <c r="F2030" i="4"/>
  <c r="E2030" i="4"/>
  <c r="F2029" i="4"/>
  <c r="E2029" i="4"/>
  <c r="E2028" i="4"/>
  <c r="E2027" i="4"/>
  <c r="E2026" i="4"/>
  <c r="F2025" i="4"/>
  <c r="E2025" i="4"/>
  <c r="E2024" i="4"/>
  <c r="F2023" i="4"/>
  <c r="E2023" i="4"/>
  <c r="E2022" i="4"/>
  <c r="F2021" i="4"/>
  <c r="E2021" i="4"/>
  <c r="F2020" i="4"/>
  <c r="E2020" i="4"/>
  <c r="E2019" i="4"/>
  <c r="E2018" i="4"/>
  <c r="E2017" i="4"/>
  <c r="E2016" i="4"/>
  <c r="E2015" i="4"/>
  <c r="F2014" i="4"/>
  <c r="E2014" i="4"/>
  <c r="F2013" i="4"/>
  <c r="E2013" i="4"/>
  <c r="F2012" i="4"/>
  <c r="E2012" i="4"/>
  <c r="F2011" i="4"/>
  <c r="E2011" i="4"/>
  <c r="E2010" i="4"/>
  <c r="F2009" i="4"/>
  <c r="E2009" i="4"/>
  <c r="F2008" i="4"/>
  <c r="E2008" i="4"/>
  <c r="E2007" i="4"/>
  <c r="E2006" i="4"/>
  <c r="F2005" i="4"/>
  <c r="E2005" i="4"/>
  <c r="F2004" i="4"/>
  <c r="E2004" i="4"/>
  <c r="F2003" i="4"/>
  <c r="E2003" i="4"/>
  <c r="F2002" i="4"/>
  <c r="E2002" i="4"/>
  <c r="E2001" i="4"/>
  <c r="F2000" i="4"/>
  <c r="E2000" i="4"/>
  <c r="E1999" i="4"/>
  <c r="E1998" i="4"/>
  <c r="F1997" i="4"/>
  <c r="E1997" i="4"/>
  <c r="F1996" i="4"/>
  <c r="E1996" i="4"/>
  <c r="F1995" i="4"/>
  <c r="E1995" i="4"/>
  <c r="F1994" i="4"/>
  <c r="E1994" i="4"/>
  <c r="F1993" i="4"/>
  <c r="E1993" i="4"/>
  <c r="F1992" i="4"/>
  <c r="E1992" i="4"/>
  <c r="E1991" i="4"/>
  <c r="F1990" i="4"/>
  <c r="E1990" i="4"/>
  <c r="E1989" i="4"/>
  <c r="E1988" i="4"/>
  <c r="E1987" i="4"/>
  <c r="E1986" i="4"/>
  <c r="F1985" i="4"/>
  <c r="E1985" i="4"/>
  <c r="E1984" i="4"/>
  <c r="E1983" i="4"/>
  <c r="F1982" i="4"/>
  <c r="E1982" i="4"/>
  <c r="F1981" i="4"/>
  <c r="E1981" i="4"/>
  <c r="E1980" i="4"/>
  <c r="E1979" i="4"/>
  <c r="E1978" i="4"/>
  <c r="E1977" i="4"/>
  <c r="F1976" i="4"/>
  <c r="E1976" i="4"/>
  <c r="F1975" i="4"/>
  <c r="E1975" i="4"/>
  <c r="F1974" i="4"/>
  <c r="E1974" i="4"/>
  <c r="F1973" i="4"/>
  <c r="E1973" i="4"/>
  <c r="E1972" i="4"/>
  <c r="E1971" i="4"/>
  <c r="F1970" i="4"/>
  <c r="E1970" i="4"/>
  <c r="E1969" i="4"/>
  <c r="E1968" i="4"/>
  <c r="F1967" i="4"/>
  <c r="E1967" i="4"/>
  <c r="E1966" i="4"/>
  <c r="F1965" i="4"/>
  <c r="E1965" i="4"/>
  <c r="F1964" i="4"/>
  <c r="E1964" i="4"/>
  <c r="E1963" i="4"/>
  <c r="F1962" i="4"/>
  <c r="E1962" i="4"/>
  <c r="F1961" i="4"/>
  <c r="E1961" i="4"/>
  <c r="F1960" i="4"/>
  <c r="E1960" i="4"/>
  <c r="F1959" i="4"/>
  <c r="E1959" i="4"/>
  <c r="F1958" i="4"/>
  <c r="E1958" i="4"/>
  <c r="E1957" i="4"/>
  <c r="F1956" i="4"/>
  <c r="E1956" i="4"/>
  <c r="E1955" i="4"/>
  <c r="E1954" i="4"/>
  <c r="E1953" i="4"/>
  <c r="E1952" i="4"/>
  <c r="F1951" i="4"/>
  <c r="E1951" i="4"/>
  <c r="F1950" i="4"/>
  <c r="E1950" i="4"/>
  <c r="F1949" i="4"/>
  <c r="E1949" i="4"/>
  <c r="F1948" i="4"/>
  <c r="E1948" i="4"/>
  <c r="E1947" i="4"/>
  <c r="E1946" i="4"/>
  <c r="E1945" i="4"/>
  <c r="E1944" i="4"/>
  <c r="F1943" i="4"/>
  <c r="E1943" i="4"/>
  <c r="F1942" i="4"/>
  <c r="E1942" i="4"/>
  <c r="F1941" i="4"/>
  <c r="E1941" i="4"/>
  <c r="F1940" i="4"/>
  <c r="E1940" i="4"/>
  <c r="F1939" i="4"/>
  <c r="E1939" i="4"/>
  <c r="F1938" i="4"/>
  <c r="E1938" i="4"/>
  <c r="F1937" i="4"/>
  <c r="E1937" i="4"/>
  <c r="F1936" i="4"/>
  <c r="E1936" i="4"/>
  <c r="E1935" i="4"/>
  <c r="F1934" i="4"/>
  <c r="E1934" i="4"/>
  <c r="F1933" i="4"/>
  <c r="E1933" i="4"/>
  <c r="F1932" i="4"/>
  <c r="E1932" i="4"/>
  <c r="E1931" i="4"/>
  <c r="F1930" i="4"/>
  <c r="E1930" i="4"/>
  <c r="E1929" i="4"/>
  <c r="F1928" i="4"/>
  <c r="E1928" i="4"/>
  <c r="F1927" i="4"/>
  <c r="E1927" i="4"/>
  <c r="E1926" i="4"/>
  <c r="F1925" i="4"/>
  <c r="E1925" i="4"/>
  <c r="F1924" i="4"/>
  <c r="E1924" i="4"/>
  <c r="F1923" i="4"/>
  <c r="E1923" i="4"/>
  <c r="F1922" i="4"/>
  <c r="E1922" i="4"/>
  <c r="F1921" i="4"/>
  <c r="E1921" i="4"/>
  <c r="F1920" i="4"/>
  <c r="E1920" i="4"/>
  <c r="F1919" i="4"/>
  <c r="E1919" i="4"/>
  <c r="E1918" i="4"/>
  <c r="E1917" i="4"/>
  <c r="F1916" i="4"/>
  <c r="E1916" i="4"/>
  <c r="E1915" i="4"/>
  <c r="F1914" i="4"/>
  <c r="E1914" i="4"/>
  <c r="F1913" i="4"/>
  <c r="E1913" i="4"/>
  <c r="F1912" i="4"/>
  <c r="E1912" i="4"/>
  <c r="E1911" i="4"/>
  <c r="F1910" i="4"/>
  <c r="E1910" i="4"/>
  <c r="E1909" i="4"/>
  <c r="F1908" i="4"/>
  <c r="E1908" i="4"/>
  <c r="F1907" i="4"/>
  <c r="E1907" i="4"/>
  <c r="F1906" i="4"/>
  <c r="E1906" i="4"/>
  <c r="F1905" i="4"/>
  <c r="E1905" i="4"/>
  <c r="F1904" i="4"/>
  <c r="E1904" i="4"/>
  <c r="E1903" i="4"/>
  <c r="F1902" i="4"/>
  <c r="E1902" i="4"/>
  <c r="E1901" i="4"/>
  <c r="F1900" i="4"/>
  <c r="E1900" i="4"/>
  <c r="E1899" i="4"/>
  <c r="F1898" i="4"/>
  <c r="E1898" i="4"/>
  <c r="F1897" i="4"/>
  <c r="E1897" i="4"/>
  <c r="F1896" i="4"/>
  <c r="E1896" i="4"/>
  <c r="F1895" i="4"/>
  <c r="E1895" i="4"/>
  <c r="F1894" i="4"/>
  <c r="E1894" i="4"/>
  <c r="F1893" i="4"/>
  <c r="E1893" i="4"/>
  <c r="F1892" i="4"/>
  <c r="E1892" i="4"/>
  <c r="F1891" i="4"/>
  <c r="E1891" i="4"/>
  <c r="F1890" i="4"/>
  <c r="E1890" i="4"/>
  <c r="F1889" i="4"/>
  <c r="E1889" i="4"/>
  <c r="F1888" i="4"/>
  <c r="E1888" i="4"/>
  <c r="E1887" i="4"/>
  <c r="E1886" i="4"/>
  <c r="F1885" i="4"/>
  <c r="E1885" i="4"/>
  <c r="E1884" i="4"/>
  <c r="F1883" i="4"/>
  <c r="E1883" i="4"/>
  <c r="E1882" i="4"/>
  <c r="F1881" i="4"/>
  <c r="E1881" i="4"/>
  <c r="F1880" i="4"/>
  <c r="E1880" i="4"/>
  <c r="E1879" i="4"/>
  <c r="F1878" i="4"/>
  <c r="E1878" i="4"/>
  <c r="E1877" i="4"/>
  <c r="F1876" i="4"/>
  <c r="E1876" i="4"/>
  <c r="F1875" i="4"/>
  <c r="E1875" i="4"/>
  <c r="E1874" i="4"/>
  <c r="E1873" i="4"/>
  <c r="E1872" i="4"/>
  <c r="F1871" i="4"/>
  <c r="E1871" i="4"/>
  <c r="F1870" i="4"/>
  <c r="E1870" i="4"/>
  <c r="E1869" i="4"/>
  <c r="F1868" i="4"/>
  <c r="E1868" i="4"/>
  <c r="E1867" i="4"/>
  <c r="F1866" i="4"/>
  <c r="E1866" i="4"/>
  <c r="E1865" i="4"/>
  <c r="E1864" i="4"/>
  <c r="E1863" i="4"/>
  <c r="F1862" i="4"/>
  <c r="E1862" i="4"/>
  <c r="F1861" i="4"/>
  <c r="E1861" i="4"/>
  <c r="E1860" i="4"/>
  <c r="F1859" i="4"/>
  <c r="E1859" i="4"/>
  <c r="E1858" i="4"/>
  <c r="E1857" i="4"/>
  <c r="E1856" i="4"/>
  <c r="E1855" i="4"/>
  <c r="F1854" i="4"/>
  <c r="E1854" i="4"/>
  <c r="F1853" i="4"/>
  <c r="E1853" i="4"/>
  <c r="E1852" i="4"/>
  <c r="F1851" i="4"/>
  <c r="E1851" i="4"/>
  <c r="F1850" i="4"/>
  <c r="E1850" i="4"/>
  <c r="E1849" i="4"/>
  <c r="F1848" i="4"/>
  <c r="E1848" i="4"/>
  <c r="F1847" i="4"/>
  <c r="E1847" i="4"/>
  <c r="F1846" i="4"/>
  <c r="E1846" i="4"/>
  <c r="F1845" i="4"/>
  <c r="E1845" i="4"/>
  <c r="E1844" i="4"/>
  <c r="E1843" i="4"/>
  <c r="E1842" i="4"/>
  <c r="E1841" i="4"/>
  <c r="F1840" i="4"/>
  <c r="E1840" i="4"/>
  <c r="F1839" i="4"/>
  <c r="E1839" i="4"/>
  <c r="F1838" i="4"/>
  <c r="E1838" i="4"/>
  <c r="E1837" i="4"/>
  <c r="F1836" i="4"/>
  <c r="E1836" i="4"/>
  <c r="E1835" i="4"/>
  <c r="E1834" i="4"/>
  <c r="E1833" i="4"/>
  <c r="E1832" i="4"/>
  <c r="E1831" i="4"/>
  <c r="F1830" i="4"/>
  <c r="E1830" i="4"/>
  <c r="F1829" i="4"/>
  <c r="E1829" i="4"/>
  <c r="E1828" i="4"/>
  <c r="F1827" i="4"/>
  <c r="E1827" i="4"/>
  <c r="F1826" i="4"/>
  <c r="E1826" i="4"/>
  <c r="F1825" i="4"/>
  <c r="E1825" i="4"/>
  <c r="F1824" i="4"/>
  <c r="E1824" i="4"/>
  <c r="F1823" i="4"/>
  <c r="E1823" i="4"/>
  <c r="E1822" i="4"/>
  <c r="F1821" i="4"/>
  <c r="E1821" i="4"/>
  <c r="F1820" i="4"/>
  <c r="E1820" i="4"/>
  <c r="E1819" i="4"/>
  <c r="E1818" i="4"/>
  <c r="F1817" i="4"/>
  <c r="E1817" i="4"/>
  <c r="F1816" i="4"/>
  <c r="E1816" i="4"/>
  <c r="F1815" i="4"/>
  <c r="E1815" i="4"/>
  <c r="F1814" i="4"/>
  <c r="E1814" i="4"/>
  <c r="F1813" i="4"/>
  <c r="E1813" i="4"/>
  <c r="F1812" i="4"/>
  <c r="E1812" i="4"/>
  <c r="F1811" i="4"/>
  <c r="E1811" i="4"/>
  <c r="F1810" i="4"/>
  <c r="E1810" i="4"/>
  <c r="E1809" i="4"/>
  <c r="E1808" i="4"/>
  <c r="E1807" i="4"/>
  <c r="E1806" i="4"/>
  <c r="E1805" i="4"/>
  <c r="E1804" i="4"/>
  <c r="F1803" i="4"/>
  <c r="E1803" i="4"/>
  <c r="E1802" i="4"/>
  <c r="F1801" i="4"/>
  <c r="E1801" i="4"/>
  <c r="E1800" i="4"/>
  <c r="F1799" i="4"/>
  <c r="E1799" i="4"/>
  <c r="E1798" i="4"/>
  <c r="F1797" i="4"/>
  <c r="E1797" i="4"/>
  <c r="E1796" i="4"/>
  <c r="F1795" i="4"/>
  <c r="E1795" i="4"/>
  <c r="E1794" i="4"/>
  <c r="F1793" i="4"/>
  <c r="E1793" i="4"/>
  <c r="F1792" i="4"/>
  <c r="E1792" i="4"/>
  <c r="F1791" i="4"/>
  <c r="E1791" i="4"/>
  <c r="E1790" i="4"/>
  <c r="F1789" i="4"/>
  <c r="E1789" i="4"/>
  <c r="F1788" i="4"/>
  <c r="E1788" i="4"/>
  <c r="E1787" i="4"/>
  <c r="F1786" i="4"/>
  <c r="E1786" i="4"/>
  <c r="E1785" i="4"/>
  <c r="E1784" i="4"/>
  <c r="E1783" i="4"/>
  <c r="F1782" i="4"/>
  <c r="E1782" i="4"/>
  <c r="F1781" i="4"/>
  <c r="E1781" i="4"/>
  <c r="F1780" i="4"/>
  <c r="E1780" i="4"/>
  <c r="E1779" i="4"/>
  <c r="F1778" i="4"/>
  <c r="E1778" i="4"/>
  <c r="E1777" i="4"/>
  <c r="F1776" i="4"/>
  <c r="E1776" i="4"/>
  <c r="E1775" i="4"/>
  <c r="F1774" i="4"/>
  <c r="E1774" i="4"/>
  <c r="E1773" i="4"/>
  <c r="F1772" i="4"/>
  <c r="E1772" i="4"/>
  <c r="F1771" i="4"/>
  <c r="E1771" i="4"/>
  <c r="E1770" i="4"/>
  <c r="F1769" i="4"/>
  <c r="E1769" i="4"/>
  <c r="E1768" i="4"/>
  <c r="E1767" i="4"/>
  <c r="E1766" i="4"/>
  <c r="E1765" i="4"/>
  <c r="E1764" i="4"/>
  <c r="E1763" i="4"/>
  <c r="E1762" i="4"/>
  <c r="E1761" i="4"/>
  <c r="F1760" i="4"/>
  <c r="E1760" i="4"/>
  <c r="F1759" i="4"/>
  <c r="E1759" i="4"/>
  <c r="E1758" i="4"/>
  <c r="E1757" i="4"/>
  <c r="F1756" i="4"/>
  <c r="E1756" i="4"/>
  <c r="F1755" i="4"/>
  <c r="E1755" i="4"/>
  <c r="F1754" i="4"/>
  <c r="E1754" i="4"/>
  <c r="E1753" i="4"/>
  <c r="E1752" i="4"/>
  <c r="F1751" i="4"/>
  <c r="E1751" i="4"/>
  <c r="E1750" i="4"/>
  <c r="E1749" i="4"/>
  <c r="E1748" i="4"/>
  <c r="E1747" i="4"/>
  <c r="E1746" i="4"/>
  <c r="E1745" i="4"/>
  <c r="E1744" i="4"/>
  <c r="E1743" i="4"/>
  <c r="E1742" i="4"/>
  <c r="F1741" i="4"/>
  <c r="E1741" i="4"/>
  <c r="E1740" i="4"/>
  <c r="E1739" i="4"/>
  <c r="E1738" i="4"/>
  <c r="E1737" i="4"/>
  <c r="E1736" i="4"/>
  <c r="F1735" i="4"/>
  <c r="E1735" i="4"/>
  <c r="E1734" i="4"/>
  <c r="F1733" i="4"/>
  <c r="E1733" i="4"/>
  <c r="E1732" i="4"/>
  <c r="E1731" i="4"/>
  <c r="E1730" i="4"/>
  <c r="F1729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F1711" i="4"/>
  <c r="E1711" i="4"/>
  <c r="E1710" i="4"/>
  <c r="E1709" i="4"/>
  <c r="E1708" i="4"/>
  <c r="E1707" i="4"/>
  <c r="E1706" i="4"/>
  <c r="E1705" i="4"/>
  <c r="E1704" i="4"/>
  <c r="E1703" i="4"/>
  <c r="F1702" i="4"/>
  <c r="E1702" i="4"/>
  <c r="E1701" i="4"/>
  <c r="E1700" i="4"/>
  <c r="F1699" i="4"/>
  <c r="E1699" i="4"/>
  <c r="E1698" i="4"/>
  <c r="E1697" i="4"/>
  <c r="E1696" i="4"/>
  <c r="E1695" i="4"/>
  <c r="E1694" i="4"/>
  <c r="E1693" i="4"/>
  <c r="F1692" i="4"/>
  <c r="E1692" i="4"/>
  <c r="E1691" i="4"/>
  <c r="E1690" i="4"/>
  <c r="F1689" i="4"/>
  <c r="E1689" i="4"/>
  <c r="E1688" i="4"/>
  <c r="E1687" i="4"/>
  <c r="E1686" i="4"/>
  <c r="F1685" i="4"/>
  <c r="E1685" i="4"/>
  <c r="E1684" i="4"/>
  <c r="E1683" i="4"/>
  <c r="E1682" i="4"/>
  <c r="F1681" i="4"/>
  <c r="E1681" i="4"/>
  <c r="E1680" i="4"/>
  <c r="E1679" i="4"/>
  <c r="E1678" i="4"/>
  <c r="E1677" i="4"/>
  <c r="E1676" i="4"/>
  <c r="F1675" i="4"/>
  <c r="E1675" i="4"/>
  <c r="E1674" i="4"/>
  <c r="E1673" i="4"/>
  <c r="E1672" i="4"/>
  <c r="F1671" i="4"/>
  <c r="E1671" i="4"/>
  <c r="E1670" i="4"/>
  <c r="E1669" i="4"/>
  <c r="E1668" i="4"/>
  <c r="E1667" i="4"/>
  <c r="E1666" i="4"/>
  <c r="F1665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F1645" i="4"/>
  <c r="E1645" i="4"/>
  <c r="E1644" i="4"/>
  <c r="E1643" i="4"/>
  <c r="E1642" i="4"/>
  <c r="E1641" i="4"/>
  <c r="E1640" i="4"/>
  <c r="F1639" i="4"/>
  <c r="E1639" i="4"/>
  <c r="F1638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F1615" i="4"/>
  <c r="E1615" i="4"/>
  <c r="E1614" i="4"/>
  <c r="E1613" i="4"/>
  <c r="E1612" i="4"/>
  <c r="F1611" i="4"/>
  <c r="E1611" i="4"/>
  <c r="E1610" i="4"/>
  <c r="E1609" i="4"/>
  <c r="E1608" i="4"/>
  <c r="F1607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F1574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F1551" i="4"/>
  <c r="E1551" i="4"/>
  <c r="E1550" i="4"/>
  <c r="F1549" i="4"/>
  <c r="E1549" i="4"/>
  <c r="F1548" i="4"/>
  <c r="E1548" i="4"/>
  <c r="E1547" i="4"/>
  <c r="E1546" i="4"/>
  <c r="F1545" i="4"/>
  <c r="E1545" i="4"/>
  <c r="F1544" i="4"/>
  <c r="E1544" i="4"/>
  <c r="F1543" i="4"/>
  <c r="E1543" i="4"/>
  <c r="F1542" i="4"/>
  <c r="E1542" i="4"/>
  <c r="F1541" i="4"/>
  <c r="E1541" i="4"/>
  <c r="F1540" i="4"/>
  <c r="E1540" i="4"/>
  <c r="E1539" i="4"/>
  <c r="E1538" i="4"/>
  <c r="E1537" i="4"/>
  <c r="F1536" i="4"/>
  <c r="E1536" i="4"/>
  <c r="F1535" i="4"/>
  <c r="E1535" i="4"/>
  <c r="F1534" i="4"/>
  <c r="E1534" i="4"/>
  <c r="F1533" i="4"/>
  <c r="E1533" i="4"/>
  <c r="E1532" i="4"/>
  <c r="E1531" i="4"/>
  <c r="F1530" i="4"/>
  <c r="E1530" i="4"/>
  <c r="F1529" i="4"/>
  <c r="E1529" i="4"/>
  <c r="F1528" i="4"/>
  <c r="E1528" i="4"/>
  <c r="F1527" i="4"/>
  <c r="E1527" i="4"/>
  <c r="F1526" i="4"/>
  <c r="E1526" i="4"/>
  <c r="E1525" i="4"/>
  <c r="F1524" i="4"/>
  <c r="E1524" i="4"/>
  <c r="F1523" i="4"/>
  <c r="E1523" i="4"/>
  <c r="F1522" i="4"/>
  <c r="E1522" i="4"/>
  <c r="E1521" i="4"/>
  <c r="F1520" i="4"/>
  <c r="E1520" i="4"/>
  <c r="E1519" i="4"/>
  <c r="E1518" i="4"/>
  <c r="E1517" i="4"/>
  <c r="F1516" i="4"/>
  <c r="E1516" i="4"/>
  <c r="F1515" i="4"/>
  <c r="E1515" i="4"/>
  <c r="E1514" i="4"/>
  <c r="F1513" i="4"/>
  <c r="E1513" i="4"/>
  <c r="E1512" i="4"/>
  <c r="F1511" i="4"/>
  <c r="E1511" i="4"/>
  <c r="F1510" i="4"/>
  <c r="E1510" i="4"/>
  <c r="F1509" i="4"/>
  <c r="E1509" i="4"/>
  <c r="F1508" i="4"/>
  <c r="E1508" i="4"/>
  <c r="F1507" i="4"/>
  <c r="E1507" i="4"/>
  <c r="E1506" i="4"/>
  <c r="F1505" i="4"/>
  <c r="E1505" i="4"/>
  <c r="F1504" i="4"/>
  <c r="E1504" i="4"/>
  <c r="F1503" i="4"/>
  <c r="E1503" i="4"/>
  <c r="F1502" i="4"/>
  <c r="E1502" i="4"/>
  <c r="E1501" i="4"/>
  <c r="F1500" i="4"/>
  <c r="E1500" i="4"/>
  <c r="F1499" i="4"/>
  <c r="E1499" i="4"/>
  <c r="F1498" i="4"/>
  <c r="E1498" i="4"/>
  <c r="E1497" i="4"/>
  <c r="F1496" i="4"/>
  <c r="E1496" i="4"/>
  <c r="F1495" i="4"/>
  <c r="E1495" i="4"/>
  <c r="F1494" i="4"/>
  <c r="E1494" i="4"/>
  <c r="F1493" i="4"/>
  <c r="E1493" i="4"/>
  <c r="F1492" i="4"/>
  <c r="E1492" i="4"/>
  <c r="E1491" i="4"/>
  <c r="E1490" i="4"/>
  <c r="E1489" i="4"/>
  <c r="F1488" i="4"/>
  <c r="E1488" i="4"/>
  <c r="F1487" i="4"/>
  <c r="E1487" i="4"/>
  <c r="E1486" i="4"/>
  <c r="E1485" i="4"/>
  <c r="E1484" i="4"/>
  <c r="F1483" i="4"/>
  <c r="E1483" i="4"/>
  <c r="E1482" i="4"/>
  <c r="F1481" i="4"/>
  <c r="E1481" i="4"/>
  <c r="F1480" i="4"/>
  <c r="E1480" i="4"/>
  <c r="E1479" i="4"/>
  <c r="F1478" i="4"/>
  <c r="E1478" i="4"/>
  <c r="F1477" i="4"/>
  <c r="E1477" i="4"/>
  <c r="F1476" i="4"/>
  <c r="E1476" i="4"/>
  <c r="E1475" i="4"/>
  <c r="F1474" i="4"/>
  <c r="E1474" i="4"/>
  <c r="E1473" i="4"/>
  <c r="F1472" i="4"/>
  <c r="E1472" i="4"/>
  <c r="E1471" i="4"/>
  <c r="F1470" i="4"/>
  <c r="E1470" i="4"/>
  <c r="F1469" i="4"/>
  <c r="E1469" i="4"/>
  <c r="F1468" i="4"/>
  <c r="E1468" i="4"/>
  <c r="E1467" i="4"/>
  <c r="F1466" i="4"/>
  <c r="E1466" i="4"/>
  <c r="F1465" i="4"/>
  <c r="E1465" i="4"/>
  <c r="E1464" i="4"/>
  <c r="E1463" i="4"/>
  <c r="F1462" i="4"/>
  <c r="E1462" i="4"/>
  <c r="F1461" i="4"/>
  <c r="E1461" i="4"/>
  <c r="F1460" i="4"/>
  <c r="E1460" i="4"/>
  <c r="E1459" i="4"/>
  <c r="F1458" i="4"/>
  <c r="E1458" i="4"/>
  <c r="F1457" i="4"/>
  <c r="E1457" i="4"/>
  <c r="F1456" i="4"/>
  <c r="E1456" i="4"/>
  <c r="F1455" i="4"/>
  <c r="E1455" i="4"/>
  <c r="E1454" i="4"/>
  <c r="F1453" i="4"/>
  <c r="E1453" i="4"/>
  <c r="F1452" i="4"/>
  <c r="E1452" i="4"/>
  <c r="F1451" i="4"/>
  <c r="E1451" i="4"/>
  <c r="F1450" i="4"/>
  <c r="E1450" i="4"/>
  <c r="F1449" i="4"/>
  <c r="E1449" i="4"/>
  <c r="F1448" i="4"/>
  <c r="E1448" i="4"/>
  <c r="F1447" i="4"/>
  <c r="E1447" i="4"/>
  <c r="E1446" i="4"/>
  <c r="E1445" i="4"/>
  <c r="F1444" i="4"/>
  <c r="E1444" i="4"/>
  <c r="F1443" i="4"/>
  <c r="E1443" i="4"/>
  <c r="F1442" i="4"/>
  <c r="E1442" i="4"/>
  <c r="F1441" i="4"/>
  <c r="E1441" i="4"/>
  <c r="F1440" i="4"/>
  <c r="E1440" i="4"/>
  <c r="F1439" i="4"/>
  <c r="E1439" i="4"/>
  <c r="E1438" i="4"/>
  <c r="E1437" i="4"/>
  <c r="F1436" i="4"/>
  <c r="E1436" i="4"/>
  <c r="F1435" i="4"/>
  <c r="E1435" i="4"/>
  <c r="F1434" i="4"/>
  <c r="E1434" i="4"/>
  <c r="E1433" i="4"/>
  <c r="E1432" i="4"/>
  <c r="E1431" i="4"/>
  <c r="F1430" i="4"/>
  <c r="E1430" i="4"/>
  <c r="F1429" i="4"/>
  <c r="E1429" i="4"/>
  <c r="F1428" i="4"/>
  <c r="E1428" i="4"/>
  <c r="E1427" i="4"/>
  <c r="F1426" i="4"/>
  <c r="E1426" i="4"/>
  <c r="E1425" i="4"/>
  <c r="E1424" i="4"/>
  <c r="E1423" i="4"/>
  <c r="F1422" i="4"/>
  <c r="E1422" i="4"/>
  <c r="E1421" i="4"/>
  <c r="E1420" i="4"/>
  <c r="F1419" i="4"/>
  <c r="E1419" i="4"/>
  <c r="E1418" i="4"/>
  <c r="F1417" i="4"/>
  <c r="E1417" i="4"/>
  <c r="F1416" i="4"/>
  <c r="E1416" i="4"/>
  <c r="F1415" i="4"/>
  <c r="E1415" i="4"/>
  <c r="F1414" i="4"/>
  <c r="E1414" i="4"/>
  <c r="F1413" i="4"/>
  <c r="E1413" i="4"/>
  <c r="F1412" i="4"/>
  <c r="E1412" i="4"/>
  <c r="F1411" i="4"/>
  <c r="E1411" i="4"/>
  <c r="F1410" i="4"/>
  <c r="E1410" i="4"/>
  <c r="E1409" i="4"/>
  <c r="E1408" i="4"/>
  <c r="E1407" i="4"/>
  <c r="E1406" i="4"/>
  <c r="F1405" i="4"/>
  <c r="E1405" i="4"/>
  <c r="E1404" i="4"/>
  <c r="E1403" i="4"/>
  <c r="E1402" i="4"/>
  <c r="E1401" i="4"/>
  <c r="F1400" i="4"/>
  <c r="E1400" i="4"/>
  <c r="F1399" i="4"/>
  <c r="E1399" i="4"/>
  <c r="F1398" i="4"/>
  <c r="E1398" i="4"/>
  <c r="F1397" i="4"/>
  <c r="E1397" i="4"/>
  <c r="F1396" i="4"/>
  <c r="E1396" i="4"/>
  <c r="F1395" i="4"/>
  <c r="E1395" i="4"/>
  <c r="E1394" i="4"/>
  <c r="F1393" i="4"/>
  <c r="E1393" i="4"/>
  <c r="F1392" i="4"/>
  <c r="E1392" i="4"/>
  <c r="E1391" i="4"/>
  <c r="E1390" i="4"/>
  <c r="E1389" i="4"/>
  <c r="E1388" i="4"/>
  <c r="F1387" i="4"/>
  <c r="E1387" i="4"/>
  <c r="F1386" i="4"/>
  <c r="E1386" i="4"/>
  <c r="E1385" i="4"/>
  <c r="E1384" i="4"/>
  <c r="E1383" i="4"/>
  <c r="F1382" i="4"/>
  <c r="E1382" i="4"/>
  <c r="F1381" i="4"/>
  <c r="E1381" i="4"/>
  <c r="F1380" i="4"/>
  <c r="E1380" i="4"/>
  <c r="F1379" i="4"/>
  <c r="E1379" i="4"/>
  <c r="E1378" i="4"/>
  <c r="F1377" i="4"/>
  <c r="E1377" i="4"/>
  <c r="F1376" i="4"/>
  <c r="E1376" i="4"/>
  <c r="F1375" i="4"/>
  <c r="E1375" i="4"/>
  <c r="F1374" i="4"/>
  <c r="E1374" i="4"/>
  <c r="E1373" i="4"/>
  <c r="F1372" i="4"/>
  <c r="E1372" i="4"/>
  <c r="F1371" i="4"/>
  <c r="E1371" i="4"/>
  <c r="F1370" i="4"/>
  <c r="E1370" i="4"/>
  <c r="F1369" i="4"/>
  <c r="E1369" i="4"/>
  <c r="F1368" i="4"/>
  <c r="E1368" i="4"/>
  <c r="F1367" i="4"/>
  <c r="E1367" i="4"/>
  <c r="F1366" i="4"/>
  <c r="E1366" i="4"/>
  <c r="E1365" i="4"/>
  <c r="E1364" i="4"/>
  <c r="F1363" i="4"/>
  <c r="E1363" i="4"/>
  <c r="E1362" i="4"/>
  <c r="E1361" i="4"/>
  <c r="F1360" i="4"/>
  <c r="E1360" i="4"/>
  <c r="F1359" i="4"/>
  <c r="E1359" i="4"/>
  <c r="F1358" i="4"/>
  <c r="E1358" i="4"/>
  <c r="E1357" i="4"/>
  <c r="E1356" i="4"/>
  <c r="F1355" i="4"/>
  <c r="E1355" i="4"/>
  <c r="F1354" i="4"/>
  <c r="E1354" i="4"/>
  <c r="F1353" i="4"/>
  <c r="E1353" i="4"/>
  <c r="F1352" i="4"/>
  <c r="E1352" i="4"/>
  <c r="F1351" i="4"/>
  <c r="E1351" i="4"/>
  <c r="E1350" i="4"/>
  <c r="E1349" i="4"/>
  <c r="E1348" i="4"/>
  <c r="F1347" i="4"/>
  <c r="E1347" i="4"/>
  <c r="F1346" i="4"/>
  <c r="E1346" i="4"/>
  <c r="F1345" i="4"/>
  <c r="E1345" i="4"/>
  <c r="F1344" i="4"/>
  <c r="E1344" i="4"/>
  <c r="E1343" i="4"/>
  <c r="E1342" i="4"/>
  <c r="E1341" i="4"/>
  <c r="F1340" i="4"/>
  <c r="E1340" i="4"/>
  <c r="F1339" i="4"/>
  <c r="E1339" i="4"/>
  <c r="E1338" i="4"/>
  <c r="E1337" i="4"/>
  <c r="E1336" i="4"/>
  <c r="F1335" i="4"/>
  <c r="E1335" i="4"/>
  <c r="F1334" i="4"/>
  <c r="E1334" i="4"/>
  <c r="E1333" i="4"/>
  <c r="F1332" i="4"/>
  <c r="E1332" i="4"/>
  <c r="F1331" i="4"/>
  <c r="E1331" i="4"/>
  <c r="F1330" i="4"/>
  <c r="E1330" i="4"/>
  <c r="F1329" i="4"/>
  <c r="E1329" i="4"/>
  <c r="F1328" i="4"/>
  <c r="E1328" i="4"/>
  <c r="F1327" i="4"/>
  <c r="E1327" i="4"/>
  <c r="F1326" i="4"/>
  <c r="E1326" i="4"/>
  <c r="E1325" i="4"/>
  <c r="E1324" i="4"/>
  <c r="E1323" i="4"/>
  <c r="F1322" i="4"/>
  <c r="E1322" i="4"/>
  <c r="E1321" i="4"/>
  <c r="E1320" i="4"/>
  <c r="F1319" i="4"/>
  <c r="E1319" i="4"/>
  <c r="E1318" i="4"/>
  <c r="E1317" i="4"/>
  <c r="F1316" i="4"/>
  <c r="E1316" i="4"/>
  <c r="F1315" i="4"/>
  <c r="E1315" i="4"/>
  <c r="F1314" i="4"/>
  <c r="E1314" i="4"/>
  <c r="F1313" i="4"/>
  <c r="E1313" i="4"/>
  <c r="F1312" i="4"/>
  <c r="E1312" i="4"/>
  <c r="E1311" i="4"/>
  <c r="F1310" i="4"/>
  <c r="E1310" i="4"/>
  <c r="F1309" i="4"/>
  <c r="E1309" i="4"/>
  <c r="F1308" i="4"/>
  <c r="E1308" i="4"/>
  <c r="E1307" i="4"/>
  <c r="F1306" i="4"/>
  <c r="E1306" i="4"/>
  <c r="F1305" i="4"/>
  <c r="E1305" i="4"/>
  <c r="F1304" i="4"/>
  <c r="E1304" i="4"/>
  <c r="F1303" i="4"/>
  <c r="E1303" i="4"/>
  <c r="F1302" i="4"/>
  <c r="E1302" i="4"/>
  <c r="F1301" i="4"/>
  <c r="E1301" i="4"/>
  <c r="F1300" i="4"/>
  <c r="E1300" i="4"/>
  <c r="F1299" i="4"/>
  <c r="E1299" i="4"/>
  <c r="F1298" i="4"/>
  <c r="E1298" i="4"/>
  <c r="F1297" i="4"/>
  <c r="E1297" i="4"/>
  <c r="F1296" i="4"/>
  <c r="E1296" i="4"/>
  <c r="F1295" i="4"/>
  <c r="E1295" i="4"/>
  <c r="E1294" i="4"/>
  <c r="F1293" i="4"/>
  <c r="E1293" i="4"/>
  <c r="F1292" i="4"/>
  <c r="E1292" i="4"/>
  <c r="E1291" i="4"/>
  <c r="F1290" i="4"/>
  <c r="E1290" i="4"/>
  <c r="F1289" i="4"/>
  <c r="E1289" i="4"/>
  <c r="E1288" i="4"/>
  <c r="E1287" i="4"/>
  <c r="F1286" i="4"/>
  <c r="E1286" i="4"/>
  <c r="F1285" i="4"/>
  <c r="E1285" i="4"/>
  <c r="F1284" i="4"/>
  <c r="E1284" i="4"/>
  <c r="F1283" i="4"/>
  <c r="E1283" i="4"/>
  <c r="F1282" i="4"/>
  <c r="E1282" i="4"/>
  <c r="F1281" i="4"/>
  <c r="E1281" i="4"/>
  <c r="F1280" i="4"/>
  <c r="E1280" i="4"/>
  <c r="F1279" i="4"/>
  <c r="E1279" i="4"/>
  <c r="F1278" i="4"/>
  <c r="E1278" i="4"/>
  <c r="E1277" i="4"/>
  <c r="F1276" i="4"/>
  <c r="E1276" i="4"/>
  <c r="F1275" i="4"/>
  <c r="E1275" i="4"/>
  <c r="F1274" i="4"/>
  <c r="E1274" i="4"/>
  <c r="F1273" i="4"/>
  <c r="E1273" i="4"/>
  <c r="F1272" i="4"/>
  <c r="E1272" i="4"/>
  <c r="E1271" i="4"/>
  <c r="F1270" i="4"/>
  <c r="E1270" i="4"/>
  <c r="F1269" i="4"/>
  <c r="E1269" i="4"/>
  <c r="F1268" i="4"/>
  <c r="E1268" i="4"/>
  <c r="F1267" i="4"/>
  <c r="E1267" i="4"/>
  <c r="F1266" i="4"/>
  <c r="E1266" i="4"/>
  <c r="F1265" i="4"/>
  <c r="E1265" i="4"/>
  <c r="E1264" i="4"/>
  <c r="E1263" i="4"/>
  <c r="F1262" i="4"/>
  <c r="E1262" i="4"/>
  <c r="E1261" i="4"/>
  <c r="E1260" i="4"/>
  <c r="F1259" i="4"/>
  <c r="E1259" i="4"/>
  <c r="E1258" i="4"/>
  <c r="F1257" i="4"/>
  <c r="E1257" i="4"/>
  <c r="F1256" i="4"/>
  <c r="E1256" i="4"/>
  <c r="E1255" i="4"/>
  <c r="F1254" i="4"/>
  <c r="E1254" i="4"/>
  <c r="E1253" i="4"/>
  <c r="E1252" i="4"/>
  <c r="F1251" i="4"/>
  <c r="E1251" i="4"/>
  <c r="F1250" i="4"/>
  <c r="E1250" i="4"/>
  <c r="E1249" i="4"/>
  <c r="F1248" i="4"/>
  <c r="E1248" i="4"/>
  <c r="F1247" i="4"/>
  <c r="E1247" i="4"/>
  <c r="F1246" i="4"/>
  <c r="E1246" i="4"/>
  <c r="F1245" i="4"/>
  <c r="E1245" i="4"/>
  <c r="E1244" i="4"/>
  <c r="F1243" i="4"/>
  <c r="E1243" i="4"/>
  <c r="E1242" i="4"/>
  <c r="E1241" i="4"/>
  <c r="F1240" i="4"/>
  <c r="E1240" i="4"/>
  <c r="E1239" i="4"/>
  <c r="F1238" i="4"/>
  <c r="E1238" i="4"/>
  <c r="E1237" i="4"/>
  <c r="F1236" i="4"/>
  <c r="E1236" i="4"/>
  <c r="F1235" i="4"/>
  <c r="E1235" i="4"/>
  <c r="F1234" i="4"/>
  <c r="E1234" i="4"/>
  <c r="E1233" i="4"/>
  <c r="F1232" i="4"/>
  <c r="E1232" i="4"/>
  <c r="E1231" i="4"/>
  <c r="E1230" i="4"/>
  <c r="E1229" i="4"/>
  <c r="F1228" i="4"/>
  <c r="E1228" i="4"/>
  <c r="F1227" i="4"/>
  <c r="E1227" i="4"/>
  <c r="F1226" i="4"/>
  <c r="E1226" i="4"/>
  <c r="F1225" i="4"/>
  <c r="E1225" i="4"/>
  <c r="F1224" i="4"/>
  <c r="E1224" i="4"/>
  <c r="F1223" i="4"/>
  <c r="E1223" i="4"/>
  <c r="F1222" i="4"/>
  <c r="E1222" i="4"/>
  <c r="E1221" i="4"/>
  <c r="F1220" i="4"/>
  <c r="E1220" i="4"/>
  <c r="F1219" i="4"/>
  <c r="E1219" i="4"/>
  <c r="E1218" i="4"/>
  <c r="F1217" i="4"/>
  <c r="E1217" i="4"/>
  <c r="E1216" i="4"/>
  <c r="F1215" i="4"/>
  <c r="E1215" i="4"/>
  <c r="E1214" i="4"/>
  <c r="F1213" i="4"/>
  <c r="E1213" i="4"/>
  <c r="F1212" i="4"/>
  <c r="E1212" i="4"/>
  <c r="F1211" i="4"/>
  <c r="E1211" i="4"/>
  <c r="F1210" i="4"/>
  <c r="E1210" i="4"/>
  <c r="F1209" i="4"/>
  <c r="E1209" i="4"/>
  <c r="F1208" i="4"/>
  <c r="E1208" i="4"/>
  <c r="F1207" i="4"/>
  <c r="E1207" i="4"/>
  <c r="E1206" i="4"/>
  <c r="F1205" i="4"/>
  <c r="E1205" i="4"/>
  <c r="F1204" i="4"/>
  <c r="E1204" i="4"/>
  <c r="E1203" i="4"/>
  <c r="E1202" i="4"/>
  <c r="E1201" i="4"/>
  <c r="E1200" i="4"/>
  <c r="E1199" i="4"/>
  <c r="E1198" i="4"/>
  <c r="F1197" i="4"/>
  <c r="E1197" i="4"/>
  <c r="E1196" i="4"/>
  <c r="E1195" i="4"/>
  <c r="E1194" i="4"/>
  <c r="F1193" i="4"/>
  <c r="E1193" i="4"/>
  <c r="E1192" i="4"/>
  <c r="F1191" i="4"/>
  <c r="E1191" i="4"/>
  <c r="F1190" i="4"/>
  <c r="E1190" i="4"/>
  <c r="E1189" i="4"/>
  <c r="F1188" i="4"/>
  <c r="E1188" i="4"/>
  <c r="F1187" i="4"/>
  <c r="E1187" i="4"/>
  <c r="F1186" i="4"/>
  <c r="E1186" i="4"/>
  <c r="E1185" i="4"/>
  <c r="F1184" i="4"/>
  <c r="E1184" i="4"/>
  <c r="F1183" i="4"/>
  <c r="E1183" i="4"/>
  <c r="F1182" i="4"/>
  <c r="E1182" i="4"/>
  <c r="F1181" i="4"/>
  <c r="E1181" i="4"/>
  <c r="F1180" i="4"/>
  <c r="E1180" i="4"/>
  <c r="F1179" i="4"/>
  <c r="E1179" i="4"/>
  <c r="F1178" i="4"/>
  <c r="E1178" i="4"/>
  <c r="F1177" i="4"/>
  <c r="E1177" i="4"/>
  <c r="F1176" i="4"/>
  <c r="E1176" i="4"/>
  <c r="F1175" i="4"/>
  <c r="E1175" i="4"/>
  <c r="F1174" i="4"/>
  <c r="E1174" i="4"/>
  <c r="F1173" i="4"/>
  <c r="E1173" i="4"/>
  <c r="E1172" i="4"/>
  <c r="E1171" i="4"/>
  <c r="F1170" i="4"/>
  <c r="E1170" i="4"/>
  <c r="F1169" i="4"/>
  <c r="E1169" i="4"/>
  <c r="E1168" i="4"/>
  <c r="F1167" i="4"/>
  <c r="E1167" i="4"/>
  <c r="F1166" i="4"/>
  <c r="E1166" i="4"/>
  <c r="F1165" i="4"/>
  <c r="E1165" i="4"/>
  <c r="F1164" i="4"/>
  <c r="E1164" i="4"/>
  <c r="E1163" i="4"/>
  <c r="E1162" i="4"/>
  <c r="F1161" i="4"/>
  <c r="E1161" i="4"/>
  <c r="E1160" i="4"/>
  <c r="E1159" i="4"/>
  <c r="F1158" i="4"/>
  <c r="E1158" i="4"/>
  <c r="E1157" i="4"/>
  <c r="E1156" i="4"/>
  <c r="F1155" i="4"/>
  <c r="E1155" i="4"/>
  <c r="E1154" i="4"/>
  <c r="F1153" i="4"/>
  <c r="E1153" i="4"/>
  <c r="F1152" i="4"/>
  <c r="E1152" i="4"/>
  <c r="E1151" i="4"/>
  <c r="E1150" i="4"/>
  <c r="E1149" i="4"/>
  <c r="E1148" i="4"/>
  <c r="F1147" i="4"/>
  <c r="E1147" i="4"/>
  <c r="E1146" i="4"/>
  <c r="E1145" i="4"/>
  <c r="E1144" i="4"/>
  <c r="E1143" i="4"/>
  <c r="F1142" i="4"/>
  <c r="E1142" i="4"/>
  <c r="F1141" i="4"/>
  <c r="E1141" i="4"/>
  <c r="E1140" i="4"/>
  <c r="E1139" i="4"/>
  <c r="E1138" i="4"/>
  <c r="E1137" i="4"/>
  <c r="E1136" i="4"/>
  <c r="F1135" i="4"/>
  <c r="E1135" i="4"/>
  <c r="F1134" i="4"/>
  <c r="E1134" i="4"/>
  <c r="F1133" i="4"/>
  <c r="E1133" i="4"/>
  <c r="F1132" i="4"/>
  <c r="E1132" i="4"/>
  <c r="F1131" i="4"/>
  <c r="E1131" i="4"/>
  <c r="F1130" i="4"/>
  <c r="E1130" i="4"/>
  <c r="F1129" i="4"/>
  <c r="E1129" i="4"/>
  <c r="F1128" i="4"/>
  <c r="E1128" i="4"/>
  <c r="F1127" i="4"/>
  <c r="E1127" i="4"/>
  <c r="E1126" i="4"/>
  <c r="F1125" i="4"/>
  <c r="E1125" i="4"/>
  <c r="F1124" i="4"/>
  <c r="E1124" i="4"/>
  <c r="F1123" i="4"/>
  <c r="E1123" i="4"/>
  <c r="F1122" i="4"/>
  <c r="E1122" i="4"/>
  <c r="F1121" i="4"/>
  <c r="E1121" i="4"/>
  <c r="F1120" i="4"/>
  <c r="E1120" i="4"/>
  <c r="F1119" i="4"/>
  <c r="E1119" i="4"/>
  <c r="F1118" i="4"/>
  <c r="E1118" i="4"/>
  <c r="F1117" i="4"/>
  <c r="E1117" i="4"/>
  <c r="F1116" i="4"/>
  <c r="E1116" i="4"/>
  <c r="F1115" i="4"/>
  <c r="E1115" i="4"/>
  <c r="F1114" i="4"/>
  <c r="E1114" i="4"/>
  <c r="F1113" i="4"/>
  <c r="E1113" i="4"/>
  <c r="F1112" i="4"/>
  <c r="E1112" i="4"/>
  <c r="F1111" i="4"/>
  <c r="E1111" i="4"/>
  <c r="F1110" i="4"/>
  <c r="E1110" i="4"/>
  <c r="F1109" i="4"/>
  <c r="E1109" i="4"/>
  <c r="F1108" i="4"/>
  <c r="E1108" i="4"/>
  <c r="F1107" i="4"/>
  <c r="E1107" i="4"/>
  <c r="F1106" i="4"/>
  <c r="E1106" i="4"/>
  <c r="F1105" i="4"/>
  <c r="E1105" i="4"/>
  <c r="E1104" i="4"/>
  <c r="F1103" i="4"/>
  <c r="E1103" i="4"/>
  <c r="F1102" i="4"/>
  <c r="E1102" i="4"/>
  <c r="F1101" i="4"/>
  <c r="E1101" i="4"/>
  <c r="F1100" i="4"/>
  <c r="E1100" i="4"/>
  <c r="F1099" i="4"/>
  <c r="E1099" i="4"/>
  <c r="F1098" i="4"/>
  <c r="E1098" i="4"/>
  <c r="E1097" i="4"/>
  <c r="F1096" i="4"/>
  <c r="E1096" i="4"/>
  <c r="F1095" i="4"/>
  <c r="E1095" i="4"/>
  <c r="F1094" i="4"/>
  <c r="E1094" i="4"/>
  <c r="E1093" i="4"/>
  <c r="F1092" i="4"/>
  <c r="E1092" i="4"/>
  <c r="F1091" i="4"/>
  <c r="E1091" i="4"/>
  <c r="F1090" i="4"/>
  <c r="E1090" i="4"/>
  <c r="E1089" i="4"/>
  <c r="F1088" i="4"/>
  <c r="E1088" i="4"/>
  <c r="F1087" i="4"/>
  <c r="E1087" i="4"/>
  <c r="F1086" i="4"/>
  <c r="E1086" i="4"/>
  <c r="E1085" i="4"/>
  <c r="F1084" i="4"/>
  <c r="E1084" i="4"/>
  <c r="F1083" i="4"/>
  <c r="E1083" i="4"/>
  <c r="E1082" i="4"/>
  <c r="F1081" i="4"/>
  <c r="E1081" i="4"/>
  <c r="F1080" i="4"/>
  <c r="E1080" i="4"/>
  <c r="F1079" i="4"/>
  <c r="E1079" i="4"/>
  <c r="F1078" i="4"/>
  <c r="E1078" i="4"/>
  <c r="F1077" i="4"/>
  <c r="E1077" i="4"/>
  <c r="F1076" i="4"/>
  <c r="E1076" i="4"/>
  <c r="F1075" i="4"/>
  <c r="E1075" i="4"/>
  <c r="F1074" i="4"/>
  <c r="E1074" i="4"/>
  <c r="E1073" i="4"/>
  <c r="E1072" i="4"/>
  <c r="F1071" i="4"/>
  <c r="E1071" i="4"/>
  <c r="F1070" i="4"/>
  <c r="E1070" i="4"/>
  <c r="F1069" i="4"/>
  <c r="E1069" i="4"/>
  <c r="E1068" i="4"/>
  <c r="E1067" i="4"/>
  <c r="F1066" i="4"/>
  <c r="E1066" i="4"/>
  <c r="F1065" i="4"/>
  <c r="E1065" i="4"/>
  <c r="F1064" i="4"/>
  <c r="E1064" i="4"/>
  <c r="E1063" i="4"/>
  <c r="F1062" i="4"/>
  <c r="E1062" i="4"/>
  <c r="E1061" i="4"/>
  <c r="F1060" i="4"/>
  <c r="E1060" i="4"/>
  <c r="E1059" i="4"/>
  <c r="E1058" i="4"/>
  <c r="F1057" i="4"/>
  <c r="E1057" i="4"/>
  <c r="F1056" i="4"/>
  <c r="E1056" i="4"/>
  <c r="F1055" i="4"/>
  <c r="E1055" i="4"/>
  <c r="E1054" i="4"/>
  <c r="E1053" i="4"/>
  <c r="F1052" i="4"/>
  <c r="E1052" i="4"/>
  <c r="F1051" i="4"/>
  <c r="E1051" i="4"/>
  <c r="F1050" i="4"/>
  <c r="E1050" i="4"/>
  <c r="F1049" i="4"/>
  <c r="E1049" i="4"/>
  <c r="F1048" i="4"/>
  <c r="E1048" i="4"/>
  <c r="F1047" i="4"/>
  <c r="E1047" i="4"/>
  <c r="F1046" i="4"/>
  <c r="E1046" i="4"/>
  <c r="F1045" i="4"/>
  <c r="E1045" i="4"/>
  <c r="E1044" i="4"/>
  <c r="F1043" i="4"/>
  <c r="E1043" i="4"/>
  <c r="F1042" i="4"/>
  <c r="E1042" i="4"/>
  <c r="F1041" i="4"/>
  <c r="E1041" i="4"/>
  <c r="F1040" i="4"/>
  <c r="E1040" i="4"/>
  <c r="F1039" i="4"/>
  <c r="E1039" i="4"/>
  <c r="F1038" i="4"/>
  <c r="E1038" i="4"/>
  <c r="F1037" i="4"/>
  <c r="E1037" i="4"/>
  <c r="F1036" i="4"/>
  <c r="E1036" i="4"/>
  <c r="F1035" i="4"/>
  <c r="E1035" i="4"/>
  <c r="E1034" i="4"/>
  <c r="E1033" i="4"/>
  <c r="F1032" i="4"/>
  <c r="E1032" i="4"/>
  <c r="F1031" i="4"/>
  <c r="E1031" i="4"/>
  <c r="F1030" i="4"/>
  <c r="E1030" i="4"/>
  <c r="F1029" i="4"/>
  <c r="E1029" i="4"/>
  <c r="F1028" i="4"/>
  <c r="E1028" i="4"/>
  <c r="E1027" i="4"/>
  <c r="F1026" i="4"/>
  <c r="E1026" i="4"/>
  <c r="F1025" i="4"/>
  <c r="E1025" i="4"/>
  <c r="F1024" i="4"/>
  <c r="E1024" i="4"/>
  <c r="F1023" i="4"/>
  <c r="E1023" i="4"/>
  <c r="F1022" i="4"/>
  <c r="E1022" i="4"/>
  <c r="F1021" i="4"/>
  <c r="E1021" i="4"/>
  <c r="E1020" i="4"/>
  <c r="F1019" i="4"/>
  <c r="E1019" i="4"/>
  <c r="F1018" i="4"/>
  <c r="E1018" i="4"/>
  <c r="F1017" i="4"/>
  <c r="E1017" i="4"/>
  <c r="F1016" i="4"/>
  <c r="E1016" i="4"/>
  <c r="F1015" i="4"/>
  <c r="E1015" i="4"/>
  <c r="F1014" i="4"/>
  <c r="E1014" i="4"/>
  <c r="F1013" i="4"/>
  <c r="E1013" i="4"/>
  <c r="F1012" i="4"/>
  <c r="E1012" i="4"/>
  <c r="F1011" i="4"/>
  <c r="E1011" i="4"/>
  <c r="F1010" i="4"/>
  <c r="E1010" i="4"/>
  <c r="F1009" i="4"/>
  <c r="E1009" i="4"/>
  <c r="E1008" i="4"/>
  <c r="F1007" i="4"/>
  <c r="E1007" i="4"/>
  <c r="F1006" i="4"/>
  <c r="E1006" i="4"/>
  <c r="F1005" i="4"/>
  <c r="E1005" i="4"/>
  <c r="F1004" i="4"/>
  <c r="E1004" i="4"/>
  <c r="E1003" i="4"/>
  <c r="F1002" i="4"/>
  <c r="E1002" i="4"/>
  <c r="E1001" i="4"/>
  <c r="F1000" i="4"/>
  <c r="E1000" i="4"/>
  <c r="E999" i="4"/>
  <c r="F998" i="4"/>
  <c r="E998" i="4"/>
  <c r="F997" i="4"/>
  <c r="E997" i="4"/>
  <c r="F996" i="4"/>
  <c r="E996" i="4"/>
  <c r="F995" i="4"/>
  <c r="E995" i="4"/>
  <c r="F994" i="4"/>
  <c r="E994" i="4"/>
  <c r="E993" i="4"/>
  <c r="F992" i="4"/>
  <c r="E992" i="4"/>
  <c r="F991" i="4"/>
  <c r="E991" i="4"/>
  <c r="F990" i="4"/>
  <c r="E990" i="4"/>
  <c r="F989" i="4"/>
  <c r="E989" i="4"/>
  <c r="F988" i="4"/>
  <c r="E988" i="4"/>
  <c r="F987" i="4"/>
  <c r="E987" i="4"/>
  <c r="F986" i="4"/>
  <c r="E986" i="4"/>
  <c r="E985" i="4"/>
  <c r="F984" i="4"/>
  <c r="E984" i="4"/>
  <c r="F983" i="4"/>
  <c r="E983" i="4"/>
  <c r="F982" i="4"/>
  <c r="E982" i="4"/>
  <c r="E981" i="4"/>
  <c r="E980" i="4"/>
  <c r="F979" i="4"/>
  <c r="E979" i="4"/>
  <c r="F978" i="4"/>
  <c r="E978" i="4"/>
  <c r="F977" i="4"/>
  <c r="E977" i="4"/>
  <c r="E976" i="4"/>
  <c r="E975" i="4"/>
  <c r="F974" i="4"/>
  <c r="E974" i="4"/>
  <c r="F973" i="4"/>
  <c r="E973" i="4"/>
  <c r="F972" i="4"/>
  <c r="E972" i="4"/>
  <c r="F971" i="4"/>
  <c r="E971" i="4"/>
  <c r="F970" i="4"/>
  <c r="E970" i="4"/>
  <c r="E969" i="4"/>
  <c r="F968" i="4"/>
  <c r="E968" i="4"/>
  <c r="F967" i="4"/>
  <c r="E967" i="4"/>
  <c r="F966" i="4"/>
  <c r="E966" i="4"/>
  <c r="F965" i="4"/>
  <c r="E965" i="4"/>
  <c r="F964" i="4"/>
  <c r="E964" i="4"/>
  <c r="F963" i="4"/>
  <c r="E963" i="4"/>
  <c r="F962" i="4"/>
  <c r="E962" i="4"/>
  <c r="E961" i="4"/>
  <c r="F960" i="4"/>
  <c r="E960" i="4"/>
  <c r="F959" i="4"/>
  <c r="E959" i="4"/>
  <c r="F958" i="4"/>
  <c r="E958" i="4"/>
  <c r="E957" i="4"/>
  <c r="F956" i="4"/>
  <c r="E956" i="4"/>
  <c r="F955" i="4"/>
  <c r="E955" i="4"/>
  <c r="F954" i="4"/>
  <c r="E954" i="4"/>
  <c r="F953" i="4"/>
  <c r="E953" i="4"/>
  <c r="F952" i="4"/>
  <c r="E952" i="4"/>
  <c r="E951" i="4"/>
  <c r="F950" i="4"/>
  <c r="E950" i="4"/>
  <c r="F949" i="4"/>
  <c r="E949" i="4"/>
  <c r="E948" i="4"/>
  <c r="F947" i="4"/>
  <c r="E947" i="4"/>
  <c r="F946" i="4"/>
  <c r="E946" i="4"/>
  <c r="F945" i="4"/>
  <c r="E945" i="4"/>
  <c r="F944" i="4"/>
  <c r="E944" i="4"/>
  <c r="F943" i="4"/>
  <c r="E943" i="4"/>
  <c r="F942" i="4"/>
  <c r="E942" i="4"/>
  <c r="F941" i="4"/>
  <c r="E941" i="4"/>
  <c r="E940" i="4"/>
  <c r="F939" i="4"/>
  <c r="E939" i="4"/>
  <c r="F938" i="4"/>
  <c r="E938" i="4"/>
  <c r="F937" i="4"/>
  <c r="E937" i="4"/>
  <c r="F936" i="4"/>
  <c r="E936" i="4"/>
  <c r="E935" i="4"/>
  <c r="E934" i="4"/>
  <c r="F933" i="4"/>
  <c r="E933" i="4"/>
  <c r="F932" i="4"/>
  <c r="E932" i="4"/>
  <c r="E931" i="4"/>
  <c r="F930" i="4"/>
  <c r="E930" i="4"/>
  <c r="E929" i="4"/>
  <c r="F928" i="4"/>
  <c r="E928" i="4"/>
  <c r="F927" i="4"/>
  <c r="E927" i="4"/>
  <c r="F926" i="4"/>
  <c r="E926" i="4"/>
  <c r="F925" i="4"/>
  <c r="E925" i="4"/>
  <c r="F924" i="4"/>
  <c r="E924" i="4"/>
  <c r="F923" i="4"/>
  <c r="E923" i="4"/>
  <c r="E922" i="4"/>
  <c r="F921" i="4"/>
  <c r="E921" i="4"/>
  <c r="F920" i="4"/>
  <c r="E920" i="4"/>
  <c r="F919" i="4"/>
  <c r="E919" i="4"/>
  <c r="F918" i="4"/>
  <c r="E918" i="4"/>
  <c r="F917" i="4"/>
  <c r="E917" i="4"/>
  <c r="F916" i="4"/>
  <c r="E916" i="4"/>
  <c r="F915" i="4"/>
  <c r="E915" i="4"/>
  <c r="F914" i="4"/>
  <c r="E914" i="4"/>
  <c r="F913" i="4"/>
  <c r="E913" i="4"/>
  <c r="F912" i="4"/>
  <c r="E912" i="4"/>
  <c r="F911" i="4"/>
  <c r="E911" i="4"/>
  <c r="E910" i="4"/>
  <c r="F909" i="4"/>
  <c r="E909" i="4"/>
  <c r="F908" i="4"/>
  <c r="E908" i="4"/>
  <c r="F907" i="4"/>
  <c r="E907" i="4"/>
  <c r="F906" i="4"/>
  <c r="E906" i="4"/>
  <c r="F905" i="4"/>
  <c r="E905" i="4"/>
  <c r="F904" i="4"/>
  <c r="E904" i="4"/>
  <c r="F903" i="4"/>
  <c r="E903" i="4"/>
  <c r="E902" i="4"/>
  <c r="F901" i="4"/>
  <c r="E901" i="4"/>
  <c r="E900" i="4"/>
  <c r="F899" i="4"/>
  <c r="E899" i="4"/>
  <c r="F898" i="4"/>
  <c r="E898" i="4"/>
  <c r="F897" i="4"/>
  <c r="E897" i="4"/>
  <c r="F896" i="4"/>
  <c r="E896" i="4"/>
  <c r="F895" i="4"/>
  <c r="E895" i="4"/>
  <c r="E894" i="4"/>
  <c r="F893" i="4"/>
  <c r="E893" i="4"/>
  <c r="F892" i="4"/>
  <c r="E892" i="4"/>
  <c r="F891" i="4"/>
  <c r="E891" i="4"/>
  <c r="F890" i="4"/>
  <c r="E890" i="4"/>
  <c r="F889" i="4"/>
  <c r="E889" i="4"/>
  <c r="F888" i="4"/>
  <c r="E888" i="4"/>
  <c r="F887" i="4"/>
  <c r="E887" i="4"/>
  <c r="F886" i="4"/>
  <c r="E886" i="4"/>
  <c r="E885" i="4"/>
  <c r="F884" i="4"/>
  <c r="E884" i="4"/>
  <c r="F883" i="4"/>
  <c r="E883" i="4"/>
  <c r="E882" i="4"/>
  <c r="E881" i="4"/>
  <c r="F880" i="4"/>
  <c r="E880" i="4"/>
  <c r="F879" i="4"/>
  <c r="E879" i="4"/>
  <c r="F878" i="4"/>
  <c r="E878" i="4"/>
  <c r="F877" i="4"/>
  <c r="E877" i="4"/>
  <c r="F876" i="4"/>
  <c r="E876" i="4"/>
  <c r="F875" i="4"/>
  <c r="E875" i="4"/>
  <c r="F874" i="4"/>
  <c r="E874" i="4"/>
  <c r="F873" i="4"/>
  <c r="E873" i="4"/>
  <c r="F872" i="4"/>
  <c r="E872" i="4"/>
  <c r="E871" i="4"/>
  <c r="E870" i="4"/>
  <c r="F869" i="4"/>
  <c r="E869" i="4"/>
  <c r="F868" i="4"/>
  <c r="E868" i="4"/>
  <c r="E867" i="4"/>
  <c r="F866" i="4"/>
  <c r="E866" i="4"/>
  <c r="F865" i="4"/>
  <c r="E865" i="4"/>
  <c r="F864" i="4"/>
  <c r="E864" i="4"/>
  <c r="F863" i="4"/>
  <c r="E863" i="4"/>
  <c r="E862" i="4"/>
  <c r="F861" i="4"/>
  <c r="E861" i="4"/>
  <c r="F860" i="4"/>
  <c r="E860" i="4"/>
  <c r="F859" i="4"/>
  <c r="E859" i="4"/>
  <c r="F858" i="4"/>
  <c r="E858" i="4"/>
  <c r="F857" i="4"/>
  <c r="E857" i="4"/>
  <c r="F856" i="4"/>
  <c r="E856" i="4"/>
  <c r="F855" i="4"/>
  <c r="E855" i="4"/>
  <c r="F854" i="4"/>
  <c r="E854" i="4"/>
  <c r="E853" i="4"/>
  <c r="F852" i="4"/>
  <c r="E852" i="4"/>
  <c r="F851" i="4"/>
  <c r="E851" i="4"/>
  <c r="F850" i="4"/>
  <c r="E850" i="4"/>
  <c r="F849" i="4"/>
  <c r="E849" i="4"/>
  <c r="F848" i="4"/>
  <c r="E848" i="4"/>
  <c r="E847" i="4"/>
  <c r="F846" i="4"/>
  <c r="E846" i="4"/>
  <c r="F845" i="4"/>
  <c r="E845" i="4"/>
  <c r="F844" i="4"/>
  <c r="E844" i="4"/>
  <c r="F843" i="4"/>
  <c r="E843" i="4"/>
  <c r="F842" i="4"/>
  <c r="E842" i="4"/>
  <c r="F841" i="4"/>
  <c r="E841" i="4"/>
  <c r="F840" i="4"/>
  <c r="E840" i="4"/>
  <c r="E839" i="4"/>
  <c r="F838" i="4"/>
  <c r="E838" i="4"/>
  <c r="F837" i="4"/>
  <c r="E837" i="4"/>
  <c r="F836" i="4"/>
  <c r="E836" i="4"/>
  <c r="F835" i="4"/>
  <c r="E835" i="4"/>
  <c r="F834" i="4"/>
  <c r="E834" i="4"/>
  <c r="F833" i="4"/>
  <c r="E833" i="4"/>
  <c r="F832" i="4"/>
  <c r="E832" i="4"/>
  <c r="F831" i="4"/>
  <c r="E831" i="4"/>
  <c r="F830" i="4"/>
  <c r="E830" i="4"/>
  <c r="F829" i="4"/>
  <c r="E829" i="4"/>
  <c r="F828" i="4"/>
  <c r="E828" i="4"/>
  <c r="E827" i="4"/>
  <c r="F826" i="4"/>
  <c r="E826" i="4"/>
  <c r="F825" i="4"/>
  <c r="E825" i="4"/>
  <c r="F824" i="4"/>
  <c r="E824" i="4"/>
  <c r="F823" i="4"/>
  <c r="E823" i="4"/>
  <c r="F822" i="4"/>
  <c r="E822" i="4"/>
  <c r="F821" i="4"/>
  <c r="E821" i="4"/>
  <c r="F820" i="4"/>
  <c r="E820" i="4"/>
  <c r="F819" i="4"/>
  <c r="E819" i="4"/>
  <c r="F818" i="4"/>
  <c r="E818" i="4"/>
  <c r="F817" i="4"/>
  <c r="E817" i="4"/>
  <c r="F816" i="4"/>
  <c r="E816" i="4"/>
  <c r="F815" i="4"/>
  <c r="E815" i="4"/>
  <c r="F814" i="4"/>
  <c r="E814" i="4"/>
  <c r="F813" i="4"/>
  <c r="E813" i="4"/>
  <c r="F812" i="4"/>
  <c r="E812" i="4"/>
  <c r="F811" i="4"/>
  <c r="E811" i="4"/>
  <c r="E810" i="4"/>
  <c r="F809" i="4"/>
  <c r="E809" i="4"/>
  <c r="F808" i="4"/>
  <c r="E808" i="4"/>
  <c r="E807" i="4"/>
  <c r="F806" i="4"/>
  <c r="E806" i="4"/>
  <c r="F805" i="4"/>
  <c r="E805" i="4"/>
  <c r="F804" i="4"/>
  <c r="E804" i="4"/>
  <c r="F803" i="4"/>
  <c r="E803" i="4"/>
  <c r="F802" i="4"/>
  <c r="E802" i="4"/>
  <c r="E801" i="4"/>
  <c r="F800" i="4"/>
  <c r="E800" i="4"/>
  <c r="F799" i="4"/>
  <c r="E799" i="4"/>
  <c r="F798" i="4"/>
  <c r="E798" i="4"/>
  <c r="F797" i="4"/>
  <c r="E797" i="4"/>
  <c r="F796" i="4"/>
  <c r="E796" i="4"/>
  <c r="F795" i="4"/>
  <c r="E795" i="4"/>
  <c r="F794" i="4"/>
  <c r="E794" i="4"/>
  <c r="F793" i="4"/>
  <c r="E793" i="4"/>
  <c r="F792" i="4"/>
  <c r="E792" i="4"/>
  <c r="F791" i="4"/>
  <c r="E791" i="4"/>
  <c r="F790" i="4"/>
  <c r="E790" i="4"/>
  <c r="F789" i="4"/>
  <c r="E789" i="4"/>
  <c r="F788" i="4"/>
  <c r="E788" i="4"/>
  <c r="E787" i="4"/>
  <c r="F786" i="4"/>
  <c r="E786" i="4"/>
  <c r="E785" i="4"/>
  <c r="F784" i="4"/>
  <c r="E784" i="4"/>
  <c r="F783" i="4"/>
  <c r="E783" i="4"/>
  <c r="F782" i="4"/>
  <c r="E782" i="4"/>
  <c r="F781" i="4"/>
  <c r="E781" i="4"/>
  <c r="F780" i="4"/>
  <c r="E780" i="4"/>
  <c r="F779" i="4"/>
  <c r="E779" i="4"/>
  <c r="F778" i="4"/>
  <c r="E778" i="4"/>
  <c r="F777" i="4"/>
  <c r="E777" i="4"/>
  <c r="F776" i="4"/>
  <c r="E776" i="4"/>
  <c r="F775" i="4"/>
  <c r="E775" i="4"/>
  <c r="F774" i="4"/>
  <c r="E774" i="4"/>
  <c r="F773" i="4"/>
  <c r="E773" i="4"/>
  <c r="F772" i="4"/>
  <c r="E772" i="4"/>
  <c r="F771" i="4"/>
  <c r="E771" i="4"/>
  <c r="F770" i="4"/>
  <c r="E770" i="4"/>
  <c r="F769" i="4"/>
  <c r="E769" i="4"/>
  <c r="E768" i="4"/>
  <c r="E767" i="4"/>
  <c r="F766" i="4"/>
  <c r="E766" i="4"/>
  <c r="F765" i="4"/>
  <c r="E765" i="4"/>
  <c r="F764" i="4"/>
  <c r="E764" i="4"/>
  <c r="E763" i="4"/>
  <c r="F762" i="4"/>
  <c r="E762" i="4"/>
  <c r="F761" i="4"/>
  <c r="E761" i="4"/>
  <c r="F760" i="4"/>
  <c r="E760" i="4"/>
  <c r="F759" i="4"/>
  <c r="E759" i="4"/>
  <c r="F758" i="4"/>
  <c r="E758" i="4"/>
  <c r="F757" i="4"/>
  <c r="E757" i="4"/>
  <c r="E756" i="4"/>
  <c r="F755" i="4"/>
  <c r="E755" i="4"/>
  <c r="F754" i="4"/>
  <c r="E754" i="4"/>
  <c r="E753" i="4"/>
  <c r="E752" i="4"/>
  <c r="F751" i="4"/>
  <c r="E751" i="4"/>
  <c r="E750" i="4"/>
  <c r="F749" i="4"/>
  <c r="E749" i="4"/>
  <c r="E748" i="4"/>
  <c r="F747" i="4"/>
  <c r="E747" i="4"/>
  <c r="F746" i="4"/>
  <c r="E746" i="4"/>
  <c r="F745" i="4"/>
  <c r="E745" i="4"/>
  <c r="F744" i="4"/>
  <c r="E744" i="4"/>
  <c r="F743" i="4"/>
  <c r="E743" i="4"/>
  <c r="F742" i="4"/>
  <c r="E742" i="4"/>
  <c r="E741" i="4"/>
  <c r="F740" i="4"/>
  <c r="E740" i="4"/>
  <c r="F739" i="4"/>
  <c r="E739" i="4"/>
  <c r="F738" i="4"/>
  <c r="E738" i="4"/>
  <c r="F737" i="4"/>
  <c r="E737" i="4"/>
  <c r="F736" i="4"/>
  <c r="E736" i="4"/>
  <c r="F735" i="4"/>
  <c r="E735" i="4"/>
  <c r="F734" i="4"/>
  <c r="E734" i="4"/>
  <c r="F733" i="4"/>
  <c r="E733" i="4"/>
  <c r="E732" i="4"/>
  <c r="F731" i="4"/>
  <c r="E731" i="4"/>
  <c r="F730" i="4"/>
  <c r="E730" i="4"/>
  <c r="E729" i="4"/>
  <c r="F728" i="4"/>
  <c r="E728" i="4"/>
  <c r="E727" i="4"/>
  <c r="F726" i="4"/>
  <c r="E726" i="4"/>
  <c r="F725" i="4"/>
  <c r="E725" i="4"/>
  <c r="F724" i="4"/>
  <c r="E724" i="4"/>
  <c r="F723" i="4"/>
  <c r="E723" i="4"/>
  <c r="F722" i="4"/>
  <c r="E722" i="4"/>
  <c r="F721" i="4"/>
  <c r="E721" i="4"/>
  <c r="F720" i="4"/>
  <c r="E720" i="4"/>
  <c r="F719" i="4"/>
  <c r="E719" i="4"/>
  <c r="F718" i="4"/>
  <c r="E718" i="4"/>
  <c r="F717" i="4"/>
  <c r="E717" i="4"/>
  <c r="F716" i="4"/>
  <c r="E716" i="4"/>
  <c r="F715" i="4"/>
  <c r="E715" i="4"/>
  <c r="F714" i="4"/>
  <c r="E714" i="4"/>
  <c r="E713" i="4"/>
  <c r="F712" i="4"/>
  <c r="E712" i="4"/>
  <c r="F711" i="4"/>
  <c r="E711" i="4"/>
  <c r="F710" i="4"/>
  <c r="E710" i="4"/>
  <c r="F709" i="4"/>
  <c r="E709" i="4"/>
  <c r="F708" i="4"/>
  <c r="E708" i="4"/>
  <c r="E707" i="4"/>
  <c r="F706" i="4"/>
  <c r="E706" i="4"/>
  <c r="E705" i="4"/>
  <c r="F704" i="4"/>
  <c r="E704" i="4"/>
  <c r="F703" i="4"/>
  <c r="E703" i="4"/>
  <c r="F702" i="4"/>
  <c r="E702" i="4"/>
  <c r="F701" i="4"/>
  <c r="E701" i="4"/>
  <c r="E700" i="4"/>
  <c r="F699" i="4"/>
  <c r="E699" i="4"/>
  <c r="F698" i="4"/>
  <c r="E698" i="4"/>
  <c r="E697" i="4"/>
  <c r="F696" i="4"/>
  <c r="E696" i="4"/>
  <c r="F695" i="4"/>
  <c r="E695" i="4"/>
  <c r="F694" i="4"/>
  <c r="E694" i="4"/>
  <c r="F693" i="4"/>
  <c r="E693" i="4"/>
  <c r="F692" i="4"/>
  <c r="E692" i="4"/>
  <c r="F691" i="4"/>
  <c r="E691" i="4"/>
  <c r="F690" i="4"/>
  <c r="E690" i="4"/>
  <c r="F689" i="4"/>
  <c r="E689" i="4"/>
  <c r="F688" i="4"/>
  <c r="E688" i="4"/>
  <c r="F687" i="4"/>
  <c r="E687" i="4"/>
  <c r="F686" i="4"/>
  <c r="E686" i="4"/>
  <c r="F685" i="4"/>
  <c r="E685" i="4"/>
  <c r="E684" i="4"/>
  <c r="E683" i="4"/>
  <c r="F682" i="4"/>
  <c r="E682" i="4"/>
  <c r="F681" i="4"/>
  <c r="E681" i="4"/>
  <c r="F680" i="4"/>
  <c r="E680" i="4"/>
  <c r="F679" i="4"/>
  <c r="E679" i="4"/>
  <c r="F678" i="4"/>
  <c r="E678" i="4"/>
  <c r="F677" i="4"/>
  <c r="E677" i="4"/>
  <c r="F676" i="4"/>
  <c r="E676" i="4"/>
  <c r="F675" i="4"/>
  <c r="E675" i="4"/>
  <c r="F674" i="4"/>
  <c r="E674" i="4"/>
  <c r="F673" i="4"/>
  <c r="E673" i="4"/>
  <c r="F672" i="4"/>
  <c r="E672" i="4"/>
  <c r="F671" i="4"/>
  <c r="E671" i="4"/>
  <c r="F670" i="4"/>
  <c r="E670" i="4"/>
  <c r="F669" i="4"/>
  <c r="E669" i="4"/>
  <c r="F668" i="4"/>
  <c r="E668" i="4"/>
  <c r="F667" i="4"/>
  <c r="E667" i="4"/>
  <c r="F666" i="4"/>
  <c r="E666" i="4"/>
  <c r="F665" i="4"/>
  <c r="E665" i="4"/>
  <c r="E664" i="4"/>
  <c r="F663" i="4"/>
  <c r="E663" i="4"/>
  <c r="F662" i="4"/>
  <c r="E662" i="4"/>
  <c r="F661" i="4"/>
  <c r="E661" i="4"/>
  <c r="F660" i="4"/>
  <c r="E660" i="4"/>
  <c r="F659" i="4"/>
  <c r="E659" i="4"/>
  <c r="F658" i="4"/>
  <c r="E658" i="4"/>
  <c r="E657" i="4"/>
  <c r="F656" i="4"/>
  <c r="E656" i="4"/>
  <c r="F655" i="4"/>
  <c r="E655" i="4"/>
  <c r="F654" i="4"/>
  <c r="E654" i="4"/>
  <c r="F653" i="4"/>
  <c r="E653" i="4"/>
  <c r="F652" i="4"/>
  <c r="E652" i="4"/>
  <c r="F651" i="4"/>
  <c r="E651" i="4"/>
  <c r="F650" i="4"/>
  <c r="E650" i="4"/>
  <c r="F649" i="4"/>
  <c r="E649" i="4"/>
  <c r="F648" i="4"/>
  <c r="E648" i="4"/>
  <c r="F647" i="4"/>
  <c r="E647" i="4"/>
  <c r="F646" i="4"/>
  <c r="E646" i="4"/>
  <c r="F645" i="4"/>
  <c r="E645" i="4"/>
  <c r="F644" i="4"/>
  <c r="E644" i="4"/>
  <c r="F643" i="4"/>
  <c r="E643" i="4"/>
  <c r="E642" i="4"/>
  <c r="F641" i="4"/>
  <c r="E641" i="4"/>
  <c r="F640" i="4"/>
  <c r="E640" i="4"/>
  <c r="F639" i="4"/>
  <c r="E639" i="4"/>
  <c r="F638" i="4"/>
  <c r="E638" i="4"/>
  <c r="F637" i="4"/>
  <c r="E637" i="4"/>
  <c r="F636" i="4"/>
  <c r="E636" i="4"/>
  <c r="F635" i="4"/>
  <c r="E635" i="4"/>
  <c r="E634" i="4"/>
  <c r="E633" i="4"/>
  <c r="F632" i="4"/>
  <c r="E632" i="4"/>
  <c r="F631" i="4"/>
  <c r="E631" i="4"/>
  <c r="F630" i="4"/>
  <c r="E630" i="4"/>
  <c r="F629" i="4"/>
  <c r="E629" i="4"/>
  <c r="F628" i="4"/>
  <c r="E628" i="4"/>
  <c r="F627" i="4"/>
  <c r="E627" i="4"/>
  <c r="F626" i="4"/>
  <c r="E626" i="4"/>
  <c r="E625" i="4"/>
  <c r="E624" i="4"/>
  <c r="F623" i="4"/>
  <c r="E623" i="4"/>
  <c r="F622" i="4"/>
  <c r="E622" i="4"/>
  <c r="F621" i="4"/>
  <c r="E621" i="4"/>
  <c r="F620" i="4"/>
  <c r="E620" i="4"/>
  <c r="E619" i="4"/>
  <c r="E618" i="4"/>
  <c r="F617" i="4"/>
  <c r="E617" i="4"/>
  <c r="F616" i="4"/>
  <c r="E616" i="4"/>
  <c r="F615" i="4"/>
  <c r="E615" i="4"/>
  <c r="F614" i="4"/>
  <c r="E614" i="4"/>
  <c r="F613" i="4"/>
  <c r="E613" i="4"/>
  <c r="F612" i="4"/>
  <c r="E612" i="4"/>
  <c r="F611" i="4"/>
  <c r="E611" i="4"/>
  <c r="F610" i="4"/>
  <c r="E610" i="4"/>
  <c r="F609" i="4"/>
  <c r="E609" i="4"/>
  <c r="F608" i="4"/>
  <c r="E608" i="4"/>
  <c r="F607" i="4"/>
  <c r="E607" i="4"/>
  <c r="F606" i="4"/>
  <c r="E606" i="4"/>
  <c r="E605" i="4"/>
  <c r="F604" i="4"/>
  <c r="E604" i="4"/>
  <c r="E603" i="4"/>
  <c r="F602" i="4"/>
  <c r="E602" i="4"/>
  <c r="F601" i="4"/>
  <c r="E601" i="4"/>
  <c r="E600" i="4"/>
  <c r="E599" i="4"/>
  <c r="F598" i="4"/>
  <c r="E598" i="4"/>
  <c r="F597" i="4"/>
  <c r="E597" i="4"/>
  <c r="F596" i="4"/>
  <c r="E596" i="4"/>
  <c r="E595" i="4"/>
  <c r="F594" i="4"/>
  <c r="E594" i="4"/>
  <c r="F593" i="4"/>
  <c r="E593" i="4"/>
  <c r="E592" i="4"/>
  <c r="F591" i="4"/>
  <c r="E591" i="4"/>
  <c r="E590" i="4"/>
  <c r="F589" i="4"/>
  <c r="E589" i="4"/>
  <c r="E588" i="4"/>
  <c r="F587" i="4"/>
  <c r="E587" i="4"/>
  <c r="F586" i="4"/>
  <c r="E586" i="4"/>
  <c r="E585" i="4"/>
  <c r="F584" i="4"/>
  <c r="E584" i="4"/>
  <c r="E583" i="4"/>
  <c r="F582" i="4"/>
  <c r="E582" i="4"/>
  <c r="F581" i="4"/>
  <c r="E581" i="4"/>
  <c r="F580" i="4"/>
  <c r="E580" i="4"/>
  <c r="F579" i="4"/>
  <c r="E579" i="4"/>
  <c r="E578" i="4"/>
  <c r="E577" i="4"/>
  <c r="F576" i="4"/>
  <c r="E576" i="4"/>
  <c r="F575" i="4"/>
  <c r="E575" i="4"/>
  <c r="F574" i="4"/>
  <c r="E574" i="4"/>
  <c r="F573" i="4"/>
  <c r="E573" i="4"/>
  <c r="F572" i="4"/>
  <c r="E572" i="4"/>
  <c r="F571" i="4"/>
  <c r="E571" i="4"/>
  <c r="F570" i="4"/>
  <c r="E570" i="4"/>
  <c r="E569" i="4"/>
  <c r="F568" i="4"/>
  <c r="E568" i="4"/>
  <c r="E567" i="4"/>
  <c r="E566" i="4"/>
  <c r="F565" i="4"/>
  <c r="E565" i="4"/>
  <c r="F564" i="4"/>
  <c r="E564" i="4"/>
  <c r="E563" i="4"/>
  <c r="E562" i="4"/>
  <c r="E561" i="4"/>
  <c r="E560" i="4"/>
  <c r="E559" i="4"/>
  <c r="F558" i="4"/>
  <c r="E558" i="4"/>
  <c r="F557" i="4"/>
  <c r="E557" i="4"/>
  <c r="E556" i="4"/>
  <c r="F555" i="4"/>
  <c r="E555" i="4"/>
  <c r="F554" i="4"/>
  <c r="E554" i="4"/>
  <c r="F553" i="4"/>
  <c r="E553" i="4"/>
  <c r="F552" i="4"/>
  <c r="E552" i="4"/>
  <c r="F551" i="4"/>
  <c r="E551" i="4"/>
  <c r="F550" i="4"/>
  <c r="E550" i="4"/>
  <c r="F549" i="4"/>
  <c r="E549" i="4"/>
  <c r="F548" i="4"/>
  <c r="E548" i="4"/>
  <c r="F547" i="4"/>
  <c r="E547" i="4"/>
  <c r="F546" i="4"/>
  <c r="E546" i="4"/>
  <c r="E545" i="4"/>
  <c r="F544" i="4"/>
  <c r="E544" i="4"/>
  <c r="F543" i="4"/>
  <c r="E543" i="4"/>
  <c r="E542" i="4"/>
  <c r="F541" i="4"/>
  <c r="E541" i="4"/>
  <c r="E540" i="4"/>
  <c r="F539" i="4"/>
  <c r="E539" i="4"/>
  <c r="E538" i="4"/>
  <c r="E537" i="4"/>
  <c r="F536" i="4"/>
  <c r="E536" i="4"/>
  <c r="F535" i="4"/>
  <c r="E535" i="4"/>
  <c r="E534" i="4"/>
  <c r="F533" i="4"/>
  <c r="E533" i="4"/>
  <c r="E532" i="4"/>
  <c r="E531" i="4"/>
  <c r="F530" i="4"/>
  <c r="E530" i="4"/>
  <c r="F529" i="4"/>
  <c r="E529" i="4"/>
  <c r="F528" i="4"/>
  <c r="E528" i="4"/>
  <c r="E527" i="4"/>
  <c r="F526" i="4"/>
  <c r="E526" i="4"/>
  <c r="E525" i="4"/>
  <c r="F524" i="4"/>
  <c r="E524" i="4"/>
  <c r="F523" i="4"/>
  <c r="E523" i="4"/>
  <c r="F522" i="4"/>
  <c r="E522" i="4"/>
  <c r="F521" i="4"/>
  <c r="E521" i="4"/>
  <c r="F520" i="4"/>
  <c r="E520" i="4"/>
  <c r="F519" i="4"/>
  <c r="E519" i="4"/>
  <c r="E518" i="4"/>
  <c r="E517" i="4"/>
  <c r="E516" i="4"/>
  <c r="E515" i="4"/>
  <c r="E514" i="4"/>
  <c r="F513" i="4"/>
  <c r="E513" i="4"/>
  <c r="F512" i="4"/>
  <c r="E512" i="4"/>
  <c r="F511" i="4"/>
  <c r="E511" i="4"/>
  <c r="F510" i="4"/>
  <c r="E510" i="4"/>
  <c r="E509" i="4"/>
  <c r="E508" i="4"/>
  <c r="F507" i="4"/>
  <c r="E507" i="4"/>
  <c r="E506" i="4"/>
  <c r="F505" i="4"/>
  <c r="E505" i="4"/>
  <c r="E504" i="4"/>
  <c r="F503" i="4"/>
  <c r="E503" i="4"/>
  <c r="E502" i="4"/>
  <c r="F501" i="4"/>
  <c r="E501" i="4"/>
  <c r="E500" i="4"/>
  <c r="F499" i="4"/>
  <c r="E499" i="4"/>
  <c r="F498" i="4"/>
  <c r="E498" i="4"/>
  <c r="E497" i="4"/>
  <c r="F496" i="4"/>
  <c r="E496" i="4"/>
  <c r="E495" i="4"/>
  <c r="F494" i="4"/>
  <c r="E494" i="4"/>
  <c r="E493" i="4"/>
  <c r="E492" i="4"/>
  <c r="E491" i="4"/>
  <c r="F490" i="4"/>
  <c r="E490" i="4"/>
  <c r="F489" i="4"/>
  <c r="E489" i="4"/>
  <c r="E488" i="4"/>
  <c r="F487" i="4"/>
  <c r="E487" i="4"/>
  <c r="E486" i="4"/>
  <c r="F485" i="4"/>
  <c r="E485" i="4"/>
  <c r="F484" i="4"/>
  <c r="E484" i="4"/>
  <c r="F483" i="4"/>
  <c r="E483" i="4"/>
  <c r="F482" i="4"/>
  <c r="E482" i="4"/>
  <c r="E481" i="4"/>
  <c r="F480" i="4"/>
  <c r="E480" i="4"/>
  <c r="F479" i="4"/>
  <c r="E479" i="4"/>
  <c r="F478" i="4"/>
  <c r="E478" i="4"/>
  <c r="F477" i="4"/>
  <c r="E477" i="4"/>
  <c r="F476" i="4"/>
  <c r="E476" i="4"/>
  <c r="F475" i="4"/>
  <c r="E475" i="4"/>
  <c r="F474" i="4"/>
  <c r="E474" i="4"/>
  <c r="E473" i="4"/>
  <c r="E472" i="4"/>
  <c r="E471" i="4"/>
  <c r="E470" i="4"/>
  <c r="F469" i="4"/>
  <c r="E469" i="4"/>
  <c r="E468" i="4"/>
  <c r="E467" i="4"/>
  <c r="E466" i="4"/>
  <c r="E465" i="4"/>
  <c r="F464" i="4"/>
  <c r="E464" i="4"/>
  <c r="E463" i="4"/>
  <c r="E462" i="4"/>
  <c r="F461" i="4"/>
  <c r="E461" i="4"/>
  <c r="F460" i="4"/>
  <c r="E460" i="4"/>
  <c r="E459" i="4"/>
  <c r="E458" i="4"/>
  <c r="F457" i="4"/>
  <c r="E457" i="4"/>
  <c r="F456" i="4"/>
  <c r="E456" i="4"/>
  <c r="E455" i="4"/>
  <c r="F454" i="4"/>
  <c r="E454" i="4"/>
  <c r="E453" i="4"/>
  <c r="F452" i="4"/>
  <c r="E452" i="4"/>
  <c r="F451" i="4"/>
  <c r="E451" i="4"/>
  <c r="F450" i="4"/>
  <c r="E450" i="4"/>
  <c r="F449" i="4"/>
  <c r="E449" i="4"/>
  <c r="E448" i="4"/>
  <c r="E447" i="4"/>
  <c r="F446" i="4"/>
  <c r="E446" i="4"/>
  <c r="F445" i="4"/>
  <c r="E445" i="4"/>
  <c r="F444" i="4"/>
  <c r="E444" i="4"/>
  <c r="E443" i="4"/>
  <c r="F442" i="4"/>
  <c r="E442" i="4"/>
  <c r="E441" i="4"/>
  <c r="E440" i="4"/>
  <c r="F439" i="4"/>
  <c r="E439" i="4"/>
  <c r="F438" i="4"/>
  <c r="E438" i="4"/>
  <c r="F437" i="4"/>
  <c r="E437" i="4"/>
  <c r="E436" i="4"/>
  <c r="E435" i="4"/>
  <c r="F434" i="4"/>
  <c r="E434" i="4"/>
  <c r="F433" i="4"/>
  <c r="E433" i="4"/>
  <c r="F432" i="4"/>
  <c r="E432" i="4"/>
  <c r="E431" i="4"/>
  <c r="E430" i="4"/>
  <c r="E429" i="4"/>
  <c r="E428" i="4"/>
  <c r="F427" i="4"/>
  <c r="E427" i="4"/>
  <c r="F426" i="4"/>
  <c r="E426" i="4"/>
  <c r="E425" i="4"/>
  <c r="E424" i="4"/>
  <c r="F423" i="4"/>
  <c r="E423" i="4"/>
  <c r="F422" i="4"/>
  <c r="E422" i="4"/>
  <c r="F421" i="4"/>
  <c r="E421" i="4"/>
  <c r="F420" i="4"/>
  <c r="E420" i="4"/>
  <c r="F419" i="4"/>
  <c r="E419" i="4"/>
  <c r="F418" i="4"/>
  <c r="E418" i="4"/>
  <c r="E417" i="4"/>
  <c r="F416" i="4"/>
  <c r="E416" i="4"/>
  <c r="F415" i="4"/>
  <c r="E415" i="4"/>
  <c r="E414" i="4"/>
  <c r="E413" i="4"/>
  <c r="F412" i="4"/>
  <c r="E412" i="4"/>
  <c r="F411" i="4"/>
  <c r="E411" i="4"/>
  <c r="E410" i="4"/>
  <c r="F409" i="4"/>
  <c r="E409" i="4"/>
  <c r="F408" i="4"/>
  <c r="E408" i="4"/>
  <c r="E407" i="4"/>
  <c r="E406" i="4"/>
  <c r="E405" i="4"/>
  <c r="E404" i="4"/>
  <c r="F403" i="4"/>
  <c r="E403" i="4"/>
  <c r="F402" i="4"/>
  <c r="E402" i="4"/>
  <c r="F401" i="4"/>
  <c r="E401" i="4"/>
  <c r="F400" i="4"/>
  <c r="E400" i="4"/>
  <c r="E399" i="4"/>
  <c r="E398" i="4"/>
  <c r="F397" i="4"/>
  <c r="E397" i="4"/>
  <c r="E396" i="4"/>
  <c r="F395" i="4"/>
  <c r="E395" i="4"/>
  <c r="E394" i="4"/>
  <c r="E393" i="4"/>
  <c r="F392" i="4"/>
  <c r="E392" i="4"/>
  <c r="E391" i="4"/>
  <c r="F390" i="4"/>
  <c r="E390" i="4"/>
  <c r="F389" i="4"/>
  <c r="E389" i="4"/>
  <c r="E388" i="4"/>
  <c r="F387" i="4"/>
  <c r="E387" i="4"/>
  <c r="F386" i="4"/>
  <c r="E386" i="4"/>
  <c r="F385" i="4"/>
  <c r="E385" i="4"/>
  <c r="E384" i="4"/>
  <c r="F383" i="4"/>
  <c r="E383" i="4"/>
  <c r="E382" i="4"/>
  <c r="F381" i="4"/>
  <c r="E381" i="4"/>
  <c r="E380" i="4"/>
  <c r="E379" i="4"/>
  <c r="E378" i="4"/>
  <c r="F377" i="4"/>
  <c r="E377" i="4"/>
  <c r="E376" i="4"/>
  <c r="E375" i="4"/>
  <c r="E374" i="4"/>
  <c r="F373" i="4"/>
  <c r="E373" i="4"/>
  <c r="F372" i="4"/>
  <c r="E372" i="4"/>
  <c r="E371" i="4"/>
  <c r="F370" i="4"/>
  <c r="E370" i="4"/>
  <c r="F369" i="4"/>
  <c r="E369" i="4"/>
  <c r="E368" i="4"/>
  <c r="F367" i="4"/>
  <c r="E367" i="4"/>
  <c r="E366" i="4"/>
  <c r="F365" i="4"/>
  <c r="E365" i="4"/>
  <c r="F364" i="4"/>
  <c r="E364" i="4"/>
  <c r="E363" i="4"/>
  <c r="E362" i="4"/>
  <c r="E361" i="4"/>
  <c r="F360" i="4"/>
  <c r="E360" i="4"/>
  <c r="F359" i="4"/>
  <c r="E359" i="4"/>
  <c r="F358" i="4"/>
  <c r="E358" i="4"/>
  <c r="E357" i="4"/>
  <c r="E356" i="4"/>
  <c r="E355" i="4"/>
  <c r="F354" i="4"/>
  <c r="E354" i="4"/>
  <c r="E353" i="4"/>
  <c r="E352" i="4"/>
  <c r="E351" i="4"/>
  <c r="E350" i="4"/>
  <c r="F349" i="4"/>
  <c r="E349" i="4"/>
  <c r="E348" i="4"/>
  <c r="E347" i="4"/>
  <c r="F346" i="4"/>
  <c r="E346" i="4"/>
  <c r="F345" i="4"/>
  <c r="E345" i="4"/>
  <c r="F344" i="4"/>
  <c r="E344" i="4"/>
  <c r="F343" i="4"/>
  <c r="E343" i="4"/>
  <c r="F342" i="4"/>
  <c r="E342" i="4"/>
  <c r="E341" i="4"/>
  <c r="F340" i="4"/>
  <c r="E340" i="4"/>
  <c r="F339" i="4"/>
  <c r="E339" i="4"/>
  <c r="E338" i="4"/>
  <c r="F337" i="4"/>
  <c r="E337" i="4"/>
  <c r="F336" i="4"/>
  <c r="E336" i="4"/>
  <c r="F335" i="4"/>
  <c r="E335" i="4"/>
  <c r="F334" i="4"/>
  <c r="E334" i="4"/>
  <c r="E333" i="4"/>
  <c r="F332" i="4"/>
  <c r="E332" i="4"/>
  <c r="F331" i="4"/>
  <c r="E331" i="4"/>
  <c r="F330" i="4"/>
  <c r="E330" i="4"/>
  <c r="E329" i="4"/>
  <c r="F328" i="4"/>
  <c r="E328" i="4"/>
  <c r="F327" i="4"/>
  <c r="E327" i="4"/>
  <c r="F326" i="4"/>
  <c r="E326" i="4"/>
  <c r="E325" i="4"/>
  <c r="E324" i="4"/>
  <c r="F323" i="4"/>
  <c r="E323" i="4"/>
  <c r="F322" i="4"/>
  <c r="E322" i="4"/>
  <c r="F321" i="4"/>
  <c r="E321" i="4"/>
  <c r="E320" i="4"/>
  <c r="F319" i="4"/>
  <c r="E319" i="4"/>
  <c r="F318" i="4"/>
  <c r="E318" i="4"/>
  <c r="E317" i="4"/>
  <c r="F316" i="4"/>
  <c r="E316" i="4"/>
  <c r="F315" i="4"/>
  <c r="E315" i="4"/>
  <c r="E314" i="4"/>
  <c r="F313" i="4"/>
  <c r="E313" i="4"/>
  <c r="E312" i="4"/>
  <c r="E311" i="4"/>
  <c r="F310" i="4"/>
  <c r="E310" i="4"/>
  <c r="F309" i="4"/>
  <c r="E309" i="4"/>
  <c r="F308" i="4"/>
  <c r="E308" i="4"/>
  <c r="F307" i="4"/>
  <c r="E307" i="4"/>
  <c r="F306" i="4"/>
  <c r="E306" i="4"/>
  <c r="E305" i="4"/>
  <c r="F304" i="4"/>
  <c r="E304" i="4"/>
  <c r="F303" i="4"/>
  <c r="E303" i="4"/>
  <c r="E302" i="4"/>
  <c r="F301" i="4"/>
  <c r="E301" i="4"/>
  <c r="F300" i="4"/>
  <c r="E300" i="4"/>
  <c r="E299" i="4"/>
  <c r="F298" i="4"/>
  <c r="E298" i="4"/>
  <c r="F297" i="4"/>
  <c r="E297" i="4"/>
  <c r="F296" i="4"/>
  <c r="E296" i="4"/>
  <c r="E295" i="4"/>
  <c r="F294" i="4"/>
  <c r="E294" i="4"/>
  <c r="F293" i="4"/>
  <c r="E293" i="4"/>
  <c r="E292" i="4"/>
  <c r="E291" i="4"/>
  <c r="F290" i="4"/>
  <c r="E290" i="4"/>
  <c r="F289" i="4"/>
  <c r="E289" i="4"/>
  <c r="E288" i="4"/>
  <c r="F287" i="4"/>
  <c r="E287" i="4"/>
  <c r="F286" i="4"/>
  <c r="E286" i="4"/>
  <c r="E285" i="4"/>
  <c r="F284" i="4"/>
  <c r="E284" i="4"/>
  <c r="F283" i="4"/>
  <c r="E283" i="4"/>
  <c r="F282" i="4"/>
  <c r="E282" i="4"/>
  <c r="E281" i="4"/>
  <c r="E280" i="4"/>
  <c r="F279" i="4"/>
  <c r="E279" i="4"/>
  <c r="F278" i="4"/>
  <c r="E278" i="4"/>
  <c r="F277" i="4"/>
  <c r="E277" i="4"/>
  <c r="F276" i="4"/>
  <c r="E276" i="4"/>
  <c r="F275" i="4"/>
  <c r="E275" i="4"/>
  <c r="F274" i="4"/>
  <c r="E274" i="4"/>
  <c r="F273" i="4"/>
  <c r="E273" i="4"/>
  <c r="F272" i="4"/>
  <c r="E272" i="4"/>
  <c r="F271" i="4"/>
  <c r="E271" i="4"/>
  <c r="F270" i="4"/>
  <c r="E270" i="4"/>
  <c r="E269" i="4"/>
  <c r="F268" i="4"/>
  <c r="E268" i="4"/>
  <c r="F267" i="4"/>
  <c r="E267" i="4"/>
  <c r="F266" i="4"/>
  <c r="E266" i="4"/>
  <c r="E265" i="4"/>
  <c r="F264" i="4"/>
  <c r="E264" i="4"/>
  <c r="E263" i="4"/>
  <c r="F262" i="4"/>
  <c r="E262" i="4"/>
  <c r="F261" i="4"/>
  <c r="E261" i="4"/>
  <c r="E260" i="4"/>
  <c r="E259" i="4"/>
  <c r="F258" i="4"/>
  <c r="E258" i="4"/>
  <c r="F257" i="4"/>
  <c r="E257" i="4"/>
  <c r="E256" i="4"/>
  <c r="F255" i="4"/>
  <c r="E255" i="4"/>
  <c r="F254" i="4"/>
  <c r="E254" i="4"/>
  <c r="F253" i="4"/>
  <c r="E253" i="4"/>
  <c r="E252" i="4"/>
  <c r="F251" i="4"/>
  <c r="E251" i="4"/>
  <c r="F250" i="4"/>
  <c r="E250" i="4"/>
  <c r="F249" i="4"/>
  <c r="E249" i="4"/>
  <c r="F248" i="4"/>
  <c r="E248" i="4"/>
  <c r="F247" i="4"/>
  <c r="E247" i="4"/>
  <c r="F246" i="4"/>
  <c r="E246" i="4"/>
  <c r="F245" i="4"/>
  <c r="E245" i="4"/>
  <c r="F244" i="4"/>
  <c r="E244" i="4"/>
  <c r="E243" i="4"/>
  <c r="E242" i="4"/>
  <c r="F241" i="4"/>
  <c r="E241" i="4"/>
  <c r="E240" i="4"/>
  <c r="E239" i="4"/>
  <c r="F238" i="4"/>
  <c r="E238" i="4"/>
  <c r="F237" i="4"/>
  <c r="E237" i="4"/>
  <c r="F236" i="4"/>
  <c r="E236" i="4"/>
  <c r="F235" i="4"/>
  <c r="E235" i="4"/>
  <c r="E234" i="4"/>
  <c r="F233" i="4"/>
  <c r="E233" i="4"/>
  <c r="F232" i="4"/>
  <c r="E232" i="4"/>
  <c r="F231" i="4"/>
  <c r="E231" i="4"/>
  <c r="F230" i="4"/>
  <c r="E230" i="4"/>
  <c r="E229" i="4"/>
  <c r="E228" i="4"/>
  <c r="E227" i="4"/>
  <c r="F226" i="4"/>
  <c r="E226" i="4"/>
  <c r="E225" i="4"/>
  <c r="F224" i="4"/>
  <c r="E224" i="4"/>
  <c r="F223" i="4"/>
  <c r="E223" i="4"/>
  <c r="F222" i="4"/>
  <c r="E222" i="4"/>
  <c r="F221" i="4"/>
  <c r="E221" i="4"/>
  <c r="E220" i="4"/>
  <c r="F219" i="4"/>
  <c r="E219" i="4"/>
  <c r="F218" i="4"/>
  <c r="E218" i="4"/>
  <c r="E217" i="4"/>
  <c r="F216" i="4"/>
  <c r="E216" i="4"/>
  <c r="F215" i="4"/>
  <c r="E215" i="4"/>
  <c r="F214" i="4"/>
  <c r="E214" i="4"/>
  <c r="F213" i="4"/>
  <c r="E213" i="4"/>
  <c r="F212" i="4"/>
  <c r="E212" i="4"/>
  <c r="F211" i="4"/>
  <c r="E211" i="4"/>
  <c r="E210" i="4"/>
  <c r="F209" i="4"/>
  <c r="E209" i="4"/>
  <c r="F208" i="4"/>
  <c r="E208" i="4"/>
  <c r="E207" i="4"/>
  <c r="E206" i="4"/>
  <c r="F205" i="4"/>
  <c r="E205" i="4"/>
  <c r="F204" i="4"/>
  <c r="E204" i="4"/>
  <c r="F203" i="4"/>
  <c r="E203" i="4"/>
  <c r="F202" i="4"/>
  <c r="E202" i="4"/>
  <c r="F201" i="4"/>
  <c r="E201" i="4"/>
  <c r="F200" i="4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E148" i="4"/>
  <c r="E147" i="4"/>
  <c r="F146" i="4"/>
  <c r="E146" i="4"/>
  <c r="E145" i="4"/>
  <c r="F144" i="4"/>
  <c r="E144" i="4"/>
  <c r="E143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E134" i="4"/>
  <c r="E133" i="4"/>
  <c r="F132" i="4"/>
  <c r="E132" i="4"/>
  <c r="E131" i="4"/>
  <c r="F130" i="4"/>
  <c r="E130" i="4"/>
  <c r="F129" i="4"/>
  <c r="E129" i="4"/>
  <c r="F128" i="4"/>
  <c r="E128" i="4"/>
  <c r="E127" i="4"/>
  <c r="F126" i="4"/>
  <c r="E126" i="4"/>
  <c r="F125" i="4"/>
  <c r="E125" i="4"/>
  <c r="E124" i="4"/>
  <c r="F123" i="4"/>
  <c r="E123" i="4"/>
  <c r="E122" i="4"/>
  <c r="F121" i="4"/>
  <c r="E121" i="4"/>
  <c r="E120" i="4"/>
  <c r="E119" i="4"/>
  <c r="E118" i="4"/>
  <c r="F117" i="4"/>
  <c r="E117" i="4"/>
  <c r="F116" i="4"/>
  <c r="E116" i="4"/>
  <c r="E115" i="4"/>
  <c r="F114" i="4"/>
  <c r="E114" i="4"/>
  <c r="F113" i="4"/>
  <c r="E113" i="4"/>
  <c r="F112" i="4"/>
  <c r="E112" i="4"/>
  <c r="E111" i="4"/>
  <c r="F110" i="4"/>
  <c r="E110" i="4"/>
  <c r="F109" i="4"/>
  <c r="E109" i="4"/>
  <c r="F108" i="4"/>
  <c r="E108" i="4"/>
  <c r="E107" i="4"/>
  <c r="F106" i="4"/>
  <c r="E106" i="4"/>
  <c r="F105" i="4"/>
  <c r="E105" i="4"/>
  <c r="F104" i="4"/>
  <c r="E104" i="4"/>
  <c r="F103" i="4"/>
  <c r="E103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E85" i="4"/>
  <c r="F84" i="4"/>
  <c r="E84" i="4"/>
  <c r="F83" i="4"/>
  <c r="E83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E75" i="4"/>
  <c r="F74" i="4"/>
  <c r="E74" i="4"/>
  <c r="E73" i="4"/>
  <c r="F72" i="4"/>
  <c r="E72" i="4"/>
  <c r="F71" i="4"/>
  <c r="E71" i="4"/>
  <c r="E70" i="4"/>
  <c r="F69" i="4"/>
  <c r="E69" i="4"/>
  <c r="F68" i="4"/>
  <c r="E68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E60" i="4"/>
  <c r="F59" i="4"/>
  <c r="E59" i="4"/>
  <c r="E58" i="4"/>
  <c r="F57" i="4"/>
  <c r="E57" i="4"/>
  <c r="E56" i="4"/>
  <c r="F55" i="4"/>
  <c r="E55" i="4"/>
  <c r="F54" i="4"/>
  <c r="E54" i="4"/>
  <c r="F53" i="4"/>
  <c r="E53" i="4"/>
  <c r="E52" i="4"/>
  <c r="F51" i="4"/>
  <c r="E51" i="4"/>
  <c r="E50" i="4"/>
  <c r="F49" i="4"/>
  <c r="E49" i="4"/>
  <c r="E48" i="4"/>
  <c r="E47" i="4"/>
  <c r="E46" i="4"/>
  <c r="E45" i="4"/>
  <c r="E44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E36" i="4"/>
  <c r="F35" i="4"/>
  <c r="E35" i="4"/>
  <c r="E34" i="4"/>
  <c r="E33" i="4"/>
  <c r="F32" i="4"/>
  <c r="E32" i="4"/>
  <c r="F31" i="4"/>
  <c r="E31" i="4"/>
  <c r="E30" i="4"/>
  <c r="E29" i="4"/>
  <c r="E28" i="4"/>
  <c r="F27" i="4"/>
  <c r="E27" i="4"/>
  <c r="E26" i="4"/>
  <c r="F25" i="4"/>
  <c r="E25" i="4"/>
  <c r="F24" i="4"/>
  <c r="E24" i="4"/>
  <c r="F23" i="4"/>
  <c r="E23" i="4"/>
  <c r="E22" i="4"/>
  <c r="E21" i="4"/>
  <c r="E20" i="4"/>
  <c r="E19" i="4"/>
  <c r="E18" i="4"/>
  <c r="E17" i="4"/>
  <c r="E16" i="4"/>
  <c r="E15" i="4"/>
  <c r="F14" i="4"/>
  <c r="E14" i="4"/>
  <c r="F13" i="4"/>
  <c r="E13" i="4"/>
  <c r="E12" i="4"/>
  <c r="F11" i="4"/>
  <c r="E11" i="4"/>
  <c r="F10" i="4"/>
  <c r="E10" i="4"/>
  <c r="E9" i="4"/>
  <c r="E8" i="4"/>
  <c r="F7" i="4"/>
  <c r="E7" i="4"/>
  <c r="F6" i="4"/>
  <c r="E6" i="4"/>
  <c r="F5" i="4"/>
  <c r="E5" i="4"/>
  <c r="F4" i="4"/>
  <c r="E4" i="4"/>
  <c r="E3" i="4"/>
  <c r="E2" i="4"/>
  <c r="K4470" i="3"/>
  <c r="K4460" i="3"/>
  <c r="K4466" i="3" s="1"/>
  <c r="K4453" i="3"/>
  <c r="L4278" i="3"/>
  <c r="M4278" i="3" s="1"/>
  <c r="D50" i="1" s="1"/>
  <c r="J50" i="1" s="1"/>
  <c r="K4278" i="3"/>
  <c r="K4275" i="3"/>
  <c r="K4272" i="3"/>
  <c r="K4144" i="3"/>
  <c r="K4066" i="3"/>
  <c r="K3757" i="3"/>
  <c r="K2973" i="3"/>
  <c r="K2887" i="3"/>
  <c r="K2710" i="3"/>
  <c r="K2400" i="3"/>
  <c r="K2166" i="3"/>
  <c r="K1222" i="3"/>
  <c r="K1217" i="3"/>
  <c r="K1197" i="3"/>
  <c r="K1174" i="3"/>
  <c r="K1171" i="3"/>
  <c r="K1166" i="3"/>
  <c r="K1044" i="3"/>
  <c r="K1038" i="3"/>
  <c r="K997" i="3"/>
  <c r="K987" i="3"/>
  <c r="K984" i="3"/>
  <c r="K978" i="3"/>
  <c r="K970" i="3"/>
  <c r="K864" i="3"/>
  <c r="K854" i="3"/>
  <c r="K799" i="3"/>
  <c r="K742" i="3"/>
  <c r="K709" i="3"/>
  <c r="K653" i="3"/>
  <c r="K432" i="3"/>
  <c r="L425" i="3" s="1"/>
  <c r="M425" i="3" s="1"/>
  <c r="D19" i="1" s="1"/>
  <c r="F11" i="1" s="1"/>
  <c r="F64" i="1" s="1"/>
  <c r="K425" i="3"/>
  <c r="K422" i="3"/>
  <c r="K414" i="3"/>
  <c r="K348" i="3"/>
  <c r="K334" i="3"/>
  <c r="K143" i="3"/>
  <c r="K59" i="3"/>
  <c r="K4450" i="3" s="1"/>
  <c r="K12" i="3"/>
  <c r="M4671" i="2"/>
  <c r="L430" i="2"/>
  <c r="M430" i="2" s="1"/>
  <c r="E19" i="1" s="1"/>
  <c r="J19" i="1" s="1"/>
  <c r="I64" i="1"/>
  <c r="H64" i="1"/>
  <c r="E62" i="1"/>
  <c r="J62" i="1" s="1"/>
  <c r="D62" i="1"/>
  <c r="E60" i="1"/>
  <c r="J60" i="1" s="1"/>
  <c r="D60" i="1"/>
  <c r="J59" i="1"/>
  <c r="D59" i="1"/>
  <c r="E58" i="1"/>
  <c r="J58" i="1" s="1"/>
  <c r="D58" i="1"/>
  <c r="E57" i="1"/>
  <c r="J57" i="1" s="1"/>
  <c r="D57" i="1"/>
  <c r="E54" i="1"/>
  <c r="D54" i="1"/>
  <c r="J54" i="1" s="1"/>
  <c r="E53" i="1"/>
  <c r="J53" i="1" s="1"/>
  <c r="D53" i="1"/>
  <c r="E50" i="1"/>
  <c r="E49" i="1"/>
  <c r="J49" i="1" s="1"/>
  <c r="D49" i="1"/>
  <c r="E48" i="1"/>
  <c r="D48" i="1"/>
  <c r="J48" i="1" s="1"/>
  <c r="E47" i="1"/>
  <c r="J47" i="1" s="1"/>
  <c r="D47" i="1"/>
  <c r="E46" i="1"/>
  <c r="D46" i="1"/>
  <c r="J46" i="1" s="1"/>
  <c r="E45" i="1"/>
  <c r="J45" i="1" s="1"/>
  <c r="D45" i="1"/>
  <c r="E44" i="1"/>
  <c r="D44" i="1"/>
  <c r="J44" i="1" s="1"/>
  <c r="E43" i="1"/>
  <c r="J43" i="1" s="1"/>
  <c r="D43" i="1"/>
  <c r="E42" i="1"/>
  <c r="D42" i="1"/>
  <c r="J42" i="1" s="1"/>
  <c r="E41" i="1"/>
  <c r="J41" i="1" s="1"/>
  <c r="D41" i="1"/>
  <c r="E40" i="1"/>
  <c r="D40" i="1"/>
  <c r="J40" i="1" s="1"/>
  <c r="E39" i="1"/>
  <c r="J39" i="1" s="1"/>
  <c r="D39" i="1"/>
  <c r="E38" i="1"/>
  <c r="D38" i="1"/>
  <c r="J38" i="1" s="1"/>
  <c r="J37" i="1"/>
  <c r="E36" i="1"/>
  <c r="D36" i="1"/>
  <c r="J36" i="1" s="1"/>
  <c r="J35" i="1"/>
  <c r="E35" i="1"/>
  <c r="D35" i="1"/>
  <c r="E34" i="1"/>
  <c r="J34" i="1" s="1"/>
  <c r="D34" i="1"/>
  <c r="E33" i="1"/>
  <c r="J33" i="1" s="1"/>
  <c r="D33" i="1"/>
  <c r="E32" i="1"/>
  <c r="D32" i="1"/>
  <c r="J32" i="1" s="1"/>
  <c r="J31" i="1"/>
  <c r="E31" i="1"/>
  <c r="D31" i="1"/>
  <c r="E30" i="1"/>
  <c r="J30" i="1" s="1"/>
  <c r="D30" i="1"/>
  <c r="E29" i="1"/>
  <c r="J29" i="1" s="1"/>
  <c r="D29" i="1"/>
  <c r="E28" i="1"/>
  <c r="D28" i="1"/>
  <c r="J28" i="1" s="1"/>
  <c r="J27" i="1"/>
  <c r="E27" i="1"/>
  <c r="D27" i="1"/>
  <c r="E26" i="1"/>
  <c r="J26" i="1" s="1"/>
  <c r="D26" i="1"/>
  <c r="E25" i="1"/>
  <c r="J25" i="1" s="1"/>
  <c r="D25" i="1"/>
  <c r="E24" i="1"/>
  <c r="D24" i="1"/>
  <c r="J24" i="1" s="1"/>
  <c r="J23" i="1"/>
  <c r="E23" i="1"/>
  <c r="D23" i="1"/>
  <c r="E22" i="1"/>
  <c r="J22" i="1" s="1"/>
  <c r="D22" i="1"/>
  <c r="E21" i="1"/>
  <c r="J21" i="1" s="1"/>
  <c r="D21" i="1"/>
  <c r="E20" i="1"/>
  <c r="D20" i="1"/>
  <c r="J20" i="1" s="1"/>
  <c r="E18" i="1"/>
  <c r="J18" i="1" s="1"/>
  <c r="D18" i="1"/>
  <c r="E17" i="1"/>
  <c r="J17" i="1" s="1"/>
  <c r="D17" i="1"/>
  <c r="E16" i="1"/>
  <c r="J16" i="1" s="1"/>
  <c r="D16" i="1"/>
  <c r="E15" i="1"/>
  <c r="D15" i="1"/>
  <c r="J15" i="1" s="1"/>
  <c r="M14" i="1"/>
  <c r="E14" i="1"/>
  <c r="D14" i="1"/>
  <c r="J14" i="1" s="1"/>
  <c r="J13" i="1"/>
  <c r="E13" i="1"/>
  <c r="D13" i="1"/>
  <c r="E12" i="1"/>
  <c r="G11" i="1" s="1"/>
  <c r="D12" i="1"/>
  <c r="D64" i="1" s="1"/>
  <c r="I11411" i="5" l="1"/>
  <c r="G64" i="1"/>
  <c r="M16" i="1"/>
  <c r="J12" i="1"/>
  <c r="J64" i="1" s="1"/>
  <c r="E64" i="1"/>
</calcChain>
</file>

<file path=xl/sharedStrings.xml><?xml version="1.0" encoding="utf-8"?>
<sst xmlns="http://schemas.openxmlformats.org/spreadsheetml/2006/main" count="80303" uniqueCount="10937">
  <si>
    <t>LINKOTEL S.A.</t>
  </si>
  <si>
    <t xml:space="preserve">Ref.: </t>
  </si>
  <si>
    <t>A-2</t>
  </si>
  <si>
    <t>ACTIVO</t>
  </si>
  <si>
    <t>Elaboró:</t>
  </si>
  <si>
    <t>AE</t>
  </si>
  <si>
    <t>CUENTAS POR COBRAR</t>
  </si>
  <si>
    <t>Supervisó:</t>
  </si>
  <si>
    <t>GM</t>
  </si>
  <si>
    <t>AUDITORÍA AL 31/12/2020</t>
  </si>
  <si>
    <t xml:space="preserve">Aprobó: </t>
  </si>
  <si>
    <t>LM</t>
  </si>
  <si>
    <t>CÓDIGO</t>
  </si>
  <si>
    <t>NOMBRE DE LA CUENTA</t>
  </si>
  <si>
    <t>Ref.</t>
  </si>
  <si>
    <t>SALDO AL</t>
  </si>
  <si>
    <t>MOVIMIENTOS</t>
  </si>
  <si>
    <t>AJUSTES</t>
  </si>
  <si>
    <t>Diferencia</t>
  </si>
  <si>
    <t>DB.</t>
  </si>
  <si>
    <t>CR.</t>
  </si>
  <si>
    <t>AUDITORÍA al 31/12/2020</t>
  </si>
  <si>
    <t>CUENTAS POR COBRAR COMERCIALES</t>
  </si>
  <si>
    <t>Clientes Locales (terceros)</t>
  </si>
  <si>
    <t>1.1.03.01.01</t>
  </si>
  <si>
    <t>URBANIZACION VIA AL SOL</t>
  </si>
  <si>
    <t>Materialidad</t>
  </si>
  <si>
    <t>1.1.03.01.02</t>
  </si>
  <si>
    <t>URBANIZACION MATICES DE SAMBORONDON</t>
  </si>
  <si>
    <t>Confianza</t>
  </si>
  <si>
    <t>1.1.03.01.03</t>
  </si>
  <si>
    <t>URBANIZACION VALLE ALTO</t>
  </si>
  <si>
    <t>1.1.03.01.04</t>
  </si>
  <si>
    <t>EDIFICIO PRONOBIS</t>
  </si>
  <si>
    <t>1.1.03.01.05</t>
  </si>
  <si>
    <t>PASCUALES</t>
  </si>
  <si>
    <t># muestras</t>
  </si>
  <si>
    <t>1.1.03.01.06</t>
  </si>
  <si>
    <t>URBANIZACION BEATA MERCEDES MOLINA</t>
  </si>
  <si>
    <t>1.1.03.01.07</t>
  </si>
  <si>
    <t>EDIFICIO CENTRUM</t>
  </si>
  <si>
    <t>1.1.03.01.08</t>
  </si>
  <si>
    <t>CENTRAL KENNEDY</t>
  </si>
  <si>
    <t>1.1.03.01.09</t>
  </si>
  <si>
    <t>URBANIZACION EL CARACOL</t>
  </si>
  <si>
    <t>1.1.03.01.10</t>
  </si>
  <si>
    <t>URBANIZACION SAN FELIPE</t>
  </si>
  <si>
    <t>1.1.03.01.11</t>
  </si>
  <si>
    <t>URBANIZACION VISTA SOL</t>
  </si>
  <si>
    <t>1.1.03.01.12</t>
  </si>
  <si>
    <t>URBANIZACION TERRA SOL</t>
  </si>
  <si>
    <t>1.1.03.01.13</t>
  </si>
  <si>
    <t>URBANIZACION CAPRI</t>
  </si>
  <si>
    <t>1.1.03.01.14</t>
  </si>
  <si>
    <t>URBANIZACION PORTAL AL SOL</t>
  </si>
  <si>
    <t>1.1.03.01.15</t>
  </si>
  <si>
    <t>URBANIZACION LAGUNA DEL SOL</t>
  </si>
  <si>
    <t>1.1.03.01.16</t>
  </si>
  <si>
    <t>CYBER CAFÉ</t>
  </si>
  <si>
    <t>1.1.03.01.17</t>
  </si>
  <si>
    <t>URBANIZACION LAGO SOL</t>
  </si>
  <si>
    <t>1.1.03.01.18</t>
  </si>
  <si>
    <t>URBANIZACION VILLA ESPAÑA</t>
  </si>
  <si>
    <t>1.1.03.01.19</t>
  </si>
  <si>
    <t>URBANIZACION MUCHO LOTE</t>
  </si>
  <si>
    <t>1.1.03.01.20</t>
  </si>
  <si>
    <t>URBANIZACION BRISAS DEL NORTE</t>
  </si>
  <si>
    <t>1.1.03.01.21</t>
  </si>
  <si>
    <t>FLOR DE BASTION</t>
  </si>
  <si>
    <t>1.1.03.01.22</t>
  </si>
  <si>
    <t>URBANIZACION SANTA CLARA</t>
  </si>
  <si>
    <t>1.1.03.01.23</t>
  </si>
  <si>
    <t>URBANIZACION CUMBRES DEL SOL</t>
  </si>
  <si>
    <t>1.1.03.01.24</t>
  </si>
  <si>
    <t>EL FORTIN</t>
  </si>
  <si>
    <t>1.1.03.01.25</t>
  </si>
  <si>
    <t>URBANIZACION PUERTO SEYMOUR</t>
  </si>
  <si>
    <t>1.1.03.01.26</t>
  </si>
  <si>
    <t>1.1.03.01.27</t>
  </si>
  <si>
    <t>CLIENTES DE MANTA</t>
  </si>
  <si>
    <t>1.1.03.01.28</t>
  </si>
  <si>
    <t>CLIENTES SECTOR SUR</t>
  </si>
  <si>
    <t>1.1.03.01.29</t>
  </si>
  <si>
    <t>CLIENTES SECTOR DURAN</t>
  </si>
  <si>
    <t>1.1.03.01.30</t>
  </si>
  <si>
    <t>CLIENTES VÍA SAMBORONDON</t>
  </si>
  <si>
    <t>1.1.03.01.31</t>
  </si>
  <si>
    <t>CLIENTES VIA A LA COSTA</t>
  </si>
  <si>
    <t>1.1.03.01.32</t>
  </si>
  <si>
    <t>CLIENTES VIA A DAULE</t>
  </si>
  <si>
    <t>1.1.03.01.33</t>
  </si>
  <si>
    <t>CLIENTES SECTOR NORTE</t>
  </si>
  <si>
    <t>1.1.03.01.34</t>
  </si>
  <si>
    <t>DAULE</t>
  </si>
  <si>
    <t>1.1.03.01.35</t>
  </si>
  <si>
    <t>CENTRO DE GUAYAQUIL</t>
  </si>
  <si>
    <t>1.1.03.01.36</t>
  </si>
  <si>
    <t>CLIENTES AUTOPISTA TERMINAL PASCUALES</t>
  </si>
  <si>
    <t>1.1.03.01.37</t>
  </si>
  <si>
    <t>SALITRE</t>
  </si>
  <si>
    <t>1.1.03.01.38</t>
  </si>
  <si>
    <t>POSORJA</t>
  </si>
  <si>
    <t>1.1.03.01.39</t>
  </si>
  <si>
    <t>QUITO</t>
  </si>
  <si>
    <t>Otras cuentas por cobrar</t>
  </si>
  <si>
    <t>1.1.03.03.01</t>
  </si>
  <si>
    <t>Interconexiones</t>
  </si>
  <si>
    <t>1.1.03.03.02</t>
  </si>
  <si>
    <t>Otras cuentas</t>
  </si>
  <si>
    <t>Compañias y partes Relacionadas</t>
  </si>
  <si>
    <t>Telconet</t>
  </si>
  <si>
    <t>Megadatos</t>
  </si>
  <si>
    <t>Telconet Quito</t>
  </si>
  <si>
    <t>Megadatos Quito</t>
  </si>
  <si>
    <t>1.1.03.04.01</t>
  </si>
  <si>
    <t>Provisión para cuentas incobrables</t>
  </si>
  <si>
    <t>Total Cuentas Por Cobrar Comerciales</t>
  </si>
  <si>
    <t xml:space="preserve">Comentario: </t>
  </si>
  <si>
    <r>
      <rPr>
        <b/>
        <sz val="10"/>
        <rFont val="Arial"/>
        <family val="2"/>
        <charset val="1"/>
      </rPr>
      <t>Conclusión:</t>
    </r>
    <r>
      <rPr>
        <sz val="10"/>
        <rFont val="Arial"/>
        <family val="2"/>
        <charset val="1"/>
      </rPr>
      <t xml:space="preserve"> </t>
    </r>
  </si>
  <si>
    <r>
      <rPr>
        <b/>
        <sz val="8"/>
        <rFont val="Arial"/>
        <family val="2"/>
        <charset val="1"/>
      </rPr>
      <t>Fuente:</t>
    </r>
    <r>
      <rPr>
        <sz val="8"/>
        <rFont val="Arial"/>
        <family val="2"/>
        <charset val="1"/>
      </rPr>
      <t xml:space="preserve"> </t>
    </r>
  </si>
  <si>
    <t>√</t>
  </si>
  <si>
    <t>Revisado</t>
  </si>
  <si>
    <t>¥</t>
  </si>
  <si>
    <t>Confrontado con libros</t>
  </si>
  <si>
    <t>§</t>
  </si>
  <si>
    <t>Cotejado con documento</t>
  </si>
  <si>
    <t>Ʃ</t>
  </si>
  <si>
    <t>Totalizado</t>
  </si>
  <si>
    <t>Felix Montalvo &amp; Asociados FELMON Cía. Ltda. - CPA Associates International</t>
  </si>
  <si>
    <t>BALANCE GENERAL</t>
  </si>
  <si>
    <t>Página :</t>
  </si>
  <si>
    <t>Page -1 of 1</t>
  </si>
  <si>
    <t>Oct del 2020</t>
  </si>
  <si>
    <t>Fecha :</t>
  </si>
  <si>
    <t>03 - LINKOTEL</t>
  </si>
  <si>
    <t>01 - GUAYAQUIL</t>
  </si>
  <si>
    <t>Usuario :</t>
  </si>
  <si>
    <t>jbravo</t>
  </si>
  <si>
    <t>Cuenta</t>
  </si>
  <si>
    <t>Acumulado</t>
  </si>
  <si>
    <t>1</t>
  </si>
  <si>
    <t>ACTIVOS</t>
  </si>
  <si>
    <t>1.1</t>
  </si>
  <si>
    <t>ACTIVO CORRIENTE</t>
  </si>
  <si>
    <t>1.1.03</t>
  </si>
  <si>
    <t>CUENTA POR COBRAR</t>
  </si>
  <si>
    <t>1.1.03.01</t>
  </si>
  <si>
    <t>CUENTAS POR COBRAR CLIENTES</t>
  </si>
  <si>
    <t>CL</t>
  </si>
  <si>
    <t>ALV005</t>
  </si>
  <si>
    <t>AGUSTO ALVARADO VICTOR ANTONIO</t>
  </si>
  <si>
    <t>CAM002</t>
  </si>
  <si>
    <t>CAMPOVERDE CASTRO CHIARA</t>
  </si>
  <si>
    <t>CED003</t>
  </si>
  <si>
    <t>CEDILLO CALDERON CARMEN ALEXANDRA</t>
  </si>
  <si>
    <t>CHA005</t>
  </si>
  <si>
    <t>CHAVEZ SUAREZ PAUL HENRY</t>
  </si>
  <si>
    <t>CHI001</t>
  </si>
  <si>
    <t>CHILUIZA GARCIA KATHERINE MALENA</t>
  </si>
  <si>
    <t>CON003</t>
  </si>
  <si>
    <t>CONSTRUCTORA THALIA VICTORIA S.A.</t>
  </si>
  <si>
    <t>DAV001</t>
  </si>
  <si>
    <t>DAVILA CABRERA RICHARD EDUARDO</t>
  </si>
  <si>
    <t>EST008</t>
  </si>
  <si>
    <t>ESTEVES MORAN XAVIER FERNANDO</t>
  </si>
  <si>
    <t>LEO005</t>
  </si>
  <si>
    <t>LEON RODRIGUEZ MAURICIO XAVIER</t>
  </si>
  <si>
    <t>MAT004</t>
  </si>
  <si>
    <t>MATAMOROS LETAMENDI JOSE LUIS</t>
  </si>
  <si>
    <t>MER004</t>
  </si>
  <si>
    <t>MERCHAN SUAREZ GAVINO MANUEL</t>
  </si>
  <si>
    <t>NOB001</t>
  </si>
  <si>
    <t>NOBOA CORONEL JANET ISABEL</t>
  </si>
  <si>
    <t>RIV005</t>
  </si>
  <si>
    <t>RIVERA ADUM FREDERIC HUMBERTO</t>
  </si>
  <si>
    <t>RON003</t>
  </si>
  <si>
    <t>RONQUILLO IGLESIAS DAVID</t>
  </si>
  <si>
    <t>ROS001</t>
  </si>
  <si>
    <t>ROSERO CABALLERO JOSE</t>
  </si>
  <si>
    <t>SEM002</t>
  </si>
  <si>
    <t>SEMINARIO TOLEDO MORAIMA</t>
  </si>
  <si>
    <t>TAM001</t>
  </si>
  <si>
    <t>TAMAYO RIGAIL HELENA ESTHER</t>
  </si>
  <si>
    <t>TER001</t>
  </si>
  <si>
    <t>TERAN OLEAS ESTELA PATRICIA</t>
  </si>
  <si>
    <t>UVS209</t>
  </si>
  <si>
    <t>JUAN CARLOS MARTINEZ FASSIO</t>
  </si>
  <si>
    <t>VAN001</t>
  </si>
  <si>
    <t>VANONI ARMIJOS LORENA</t>
  </si>
  <si>
    <t>VIA009</t>
  </si>
  <si>
    <t>UBILLA MORAN MARIANA JACQUELINE</t>
  </si>
  <si>
    <t>VIL009</t>
  </si>
  <si>
    <t>VILLACIS QUEVEDO LAURA SOFIA</t>
  </si>
  <si>
    <t>VS0015</t>
  </si>
  <si>
    <t>MENENDEZ CALVO ANTONIO ORLANDO</t>
  </si>
  <si>
    <t>VS0021</t>
  </si>
  <si>
    <t>VINUEZA OCAÑA EVA MARIA</t>
  </si>
  <si>
    <t>VS0035</t>
  </si>
  <si>
    <t>VILLACIS ARREAGA ELSY CONSUELO</t>
  </si>
  <si>
    <t>VS0070</t>
  </si>
  <si>
    <t>VERNAZA MONZON ALEX BRUNO</t>
  </si>
  <si>
    <t>VS0098</t>
  </si>
  <si>
    <t>GONZALEZ ALARCON HUGO MANUEL</t>
  </si>
  <si>
    <t>VS0144</t>
  </si>
  <si>
    <t>DELGADO MEREGILDO WILSON ANTONIO</t>
  </si>
  <si>
    <t>VS0201</t>
  </si>
  <si>
    <t>LARCO DIAZ PEDRO</t>
  </si>
  <si>
    <t>VS0205</t>
  </si>
  <si>
    <t>ZAMBRANO BRAVO CARIDAD</t>
  </si>
  <si>
    <t>VS0230</t>
  </si>
  <si>
    <t>CASAME SANCHEZ TITO</t>
  </si>
  <si>
    <t>VS0233</t>
  </si>
  <si>
    <t>RIOFRIO LOPEZ XAVIER HUMBERTO</t>
  </si>
  <si>
    <t>VS0236</t>
  </si>
  <si>
    <t>CADENA BOLAÑOS MIGUEL BLAS</t>
  </si>
  <si>
    <t>VS0282</t>
  </si>
  <si>
    <t>LARREA VALENCIA JUAN</t>
  </si>
  <si>
    <t>VS0290</t>
  </si>
  <si>
    <t>BARCHI GUTIERREZ ELIANA JOANELY</t>
  </si>
  <si>
    <t>VS0296</t>
  </si>
  <si>
    <t>BRITO GALLEGOS LUIS RAUL</t>
  </si>
  <si>
    <t>VS0308</t>
  </si>
  <si>
    <t>DELGADO MAHAMONDE THELMO MANUEL</t>
  </si>
  <si>
    <t>VS0318</t>
  </si>
  <si>
    <t>AROSEMENA CORDOVEZ ROGELIO</t>
  </si>
  <si>
    <t>VS0339</t>
  </si>
  <si>
    <t>AYALA HENRIQUES SISSI JOHANA</t>
  </si>
  <si>
    <t>VS0370</t>
  </si>
  <si>
    <t>CIRES QUINTERO EVELYNN SCARLETH</t>
  </si>
  <si>
    <t>VS0372</t>
  </si>
  <si>
    <t>ALCIVAR AREVALO HENRY ALBERTO</t>
  </si>
  <si>
    <t>VS0374</t>
  </si>
  <si>
    <t>BERNAL AVEIGA JORGE LUIS</t>
  </si>
  <si>
    <t>VS0375</t>
  </si>
  <si>
    <t>BEJAR PALLARES FRANCISCO JOSE</t>
  </si>
  <si>
    <t>VS0388</t>
  </si>
  <si>
    <t>LEDESMA PRADO JORGE HERNAN</t>
  </si>
  <si>
    <t>VS0392</t>
  </si>
  <si>
    <t>ACCION PARA EL FUTURO S.A. AFUTUSA</t>
  </si>
  <si>
    <t>VS0394</t>
  </si>
  <si>
    <t>GONZALEZ SANCHEZ OLGA MARIA</t>
  </si>
  <si>
    <t>VS0395</t>
  </si>
  <si>
    <t>JORGE LUIS HERNANDEZ CHUCAN</t>
  </si>
  <si>
    <t>VS0396</t>
  </si>
  <si>
    <t>GONZALEZ SANCHEZ CESAR IVAN</t>
  </si>
  <si>
    <t>UMS002</t>
  </si>
  <si>
    <t>AGUIRRE CARRANZA GUILLERMO ISAIAS</t>
  </si>
  <si>
    <t>UMS004</t>
  </si>
  <si>
    <t>ARREAGA ZUÑIGA FANNY MERCEDES</t>
  </si>
  <si>
    <t>UMS005</t>
  </si>
  <si>
    <t>AVILA ESPINOZA SONNIA VANESSA</t>
  </si>
  <si>
    <t>UMS007</t>
  </si>
  <si>
    <t>CROW MOREIRA EDUARDO ENRIQUE</t>
  </si>
  <si>
    <t>UMS008</t>
  </si>
  <si>
    <t>DUNN YCAZA MARIA ROSA</t>
  </si>
  <si>
    <t>UMS013</t>
  </si>
  <si>
    <t>GALLESE STEFFIE DE DUNN</t>
  </si>
  <si>
    <t>UMS042</t>
  </si>
  <si>
    <t>GUERRERO SUAREZ YVES MANGEL</t>
  </si>
  <si>
    <t>UMS052</t>
  </si>
  <si>
    <t>MURGA MEJIA MANUEL HUMBERTO</t>
  </si>
  <si>
    <t>UMS053</t>
  </si>
  <si>
    <t>MURILLO MEJIA ALEX ENRIQUE</t>
  </si>
  <si>
    <t>UMS079</t>
  </si>
  <si>
    <t>PRADO SEMINARIO CARLOS JULIO</t>
  </si>
  <si>
    <t>UMS099</t>
  </si>
  <si>
    <t>COLLAHUAZO MACIAS JULIA</t>
  </si>
  <si>
    <t>UMS134</t>
  </si>
  <si>
    <t>MANOSALVAS SANCHEZ MARIA PAULINA</t>
  </si>
  <si>
    <t>UMS135</t>
  </si>
  <si>
    <t>INTRIAGO ORELLANA NARCISA MARICELA</t>
  </si>
  <si>
    <t>UMS140</t>
  </si>
  <si>
    <t>BRIONES CRESPO PABLO ELIAS</t>
  </si>
  <si>
    <t>UMS159</t>
  </si>
  <si>
    <t>NEIRA ESPINOZA VICTOR HUGO</t>
  </si>
  <si>
    <t>UMS160</t>
  </si>
  <si>
    <t>HIDROVO PORTILLA JOHNNY SALOMON</t>
  </si>
  <si>
    <t>UMS161</t>
  </si>
  <si>
    <t>CEVALLOS MIELES OTTO</t>
  </si>
  <si>
    <t>UMS180</t>
  </si>
  <si>
    <t>RENDON BRIONES MAGDALENA ARGENTINA</t>
  </si>
  <si>
    <t>UMS183</t>
  </si>
  <si>
    <t>SIMBALL RUIZ LUIS MANUEL</t>
  </si>
  <si>
    <t>UMS190</t>
  </si>
  <si>
    <t>MACIAS OLIVEROS WALTER DE JESUS</t>
  </si>
  <si>
    <t>UMS202</t>
  </si>
  <si>
    <t>MOSQUERA DIAZ JUAN RAMON</t>
  </si>
  <si>
    <t>UMS203</t>
  </si>
  <si>
    <t>BAYONA TRIVIÑO HAYDEE ISABEL</t>
  </si>
  <si>
    <t>UMS208</t>
  </si>
  <si>
    <t>FRANCO CUMMINGS JEFFERY LEE</t>
  </si>
  <si>
    <t>UMS217</t>
  </si>
  <si>
    <t>TRIVIÑO GUERRERO LEIDA ONDINA</t>
  </si>
  <si>
    <t>UMS222</t>
  </si>
  <si>
    <t>BRIONES TRIVIÑO ERICKA KATHERINE</t>
  </si>
  <si>
    <t>UMS239</t>
  </si>
  <si>
    <t>GUAYLUPO SUAREZ PETITA MARIA</t>
  </si>
  <si>
    <t>UMS259</t>
  </si>
  <si>
    <t>POWCHON LONG ERNESTO ALEJANDRO</t>
  </si>
  <si>
    <t>UMS265</t>
  </si>
  <si>
    <t>FUENTES RAMOS WILLIAMS</t>
  </si>
  <si>
    <t>UMS268</t>
  </si>
  <si>
    <t>MESIAS GALLARDO YAMIL FABRICIO</t>
  </si>
  <si>
    <t>UMS274</t>
  </si>
  <si>
    <t>ROCHE LEON JORGE FERNANDO</t>
  </si>
  <si>
    <t>UMS281</t>
  </si>
  <si>
    <t>MOLINA MORENO MARIA ESTHER</t>
  </si>
  <si>
    <t>UMS282</t>
  </si>
  <si>
    <t>RODRIGUEZ MONTES HENRY</t>
  </si>
  <si>
    <t>UMS289</t>
  </si>
  <si>
    <t>ALVAREZ VALDEZ ANDRES MAURICIO</t>
  </si>
  <si>
    <t>UMS308</t>
  </si>
  <si>
    <t>NIEMES SANCHEZ CATHERINE ROSSINE</t>
  </si>
  <si>
    <t>UMS311</t>
  </si>
  <si>
    <t>PEÑA FIGARI PASTOR JOSE MARIA</t>
  </si>
  <si>
    <t>UMS312</t>
  </si>
  <si>
    <t>SUAREZ CASTRO OLGA YOLANDA</t>
  </si>
  <si>
    <t>UMS334</t>
  </si>
  <si>
    <t>CABELLO PEÑAFIEL OTTO NICOLAS</t>
  </si>
  <si>
    <t>UMS336</t>
  </si>
  <si>
    <t>CARRION ARMIJOS EDGAR LEONARDO</t>
  </si>
  <si>
    <t>UMS348</t>
  </si>
  <si>
    <t>MAINGON MARTINEZ LENIN JAVIER</t>
  </si>
  <si>
    <t>UMS366</t>
  </si>
  <si>
    <t>MARTINEZ CARRION ALEXANDRE FABIAN</t>
  </si>
  <si>
    <t>UMS368</t>
  </si>
  <si>
    <t>VALLEJO CEVALLOS JHONNY PAULINO</t>
  </si>
  <si>
    <t>UMS374</t>
  </si>
  <si>
    <t>BRITO ANDRADE EDYSON JAVIER</t>
  </si>
  <si>
    <t>UMS380</t>
  </si>
  <si>
    <t>GARCIA ANDRADE RENE JOAQUIN</t>
  </si>
  <si>
    <t>UMS407</t>
  </si>
  <si>
    <t>AGUIRRE GOMEZ LUIS ALBERTO</t>
  </si>
  <si>
    <t>UMS409</t>
  </si>
  <si>
    <t>SOLEDISPA CAMBA GEORGE FRANKLIN</t>
  </si>
  <si>
    <t>UMS410</t>
  </si>
  <si>
    <t>LAPREA RESABALA RAFAEL GERARDO</t>
  </si>
  <si>
    <t>UMS414</t>
  </si>
  <si>
    <t>ZAMBRANO MACIAS ROSA MARGARITA</t>
  </si>
  <si>
    <t>UMS416</t>
  </si>
  <si>
    <t>CONSTANTE  GONZALEZ KATALINA DEL ROCIO</t>
  </si>
  <si>
    <t>UMS421</t>
  </si>
  <si>
    <t>SORIANO GOMEZ CRUZ MARIA</t>
  </si>
  <si>
    <t>UMS427</t>
  </si>
  <si>
    <t>LEON ANDRADE CARLOS EUGENIO</t>
  </si>
  <si>
    <t>UMS435</t>
  </si>
  <si>
    <t>CHILUIZA RODRIGUEZ ERWIN DARWIN</t>
  </si>
  <si>
    <t>UMS454</t>
  </si>
  <si>
    <t>VERGARA Y VITERI CIA. LTDA. AGENCIA ASESORA PRODUCTORA DE SEGUROS</t>
  </si>
  <si>
    <t>UMS482</t>
  </si>
  <si>
    <t>RUMBEA RIGAIL MARIA JULIA</t>
  </si>
  <si>
    <t>UMS507</t>
  </si>
  <si>
    <t>SUAREZ RUIZ ELOISA VANESSA</t>
  </si>
  <si>
    <t>UMS511</t>
  </si>
  <si>
    <t>SUAREZ RUIZ DANIEL ENRIQUE</t>
  </si>
  <si>
    <t>UMS515</t>
  </si>
  <si>
    <t>RAMOS OLMEDO CARLOS LUIS</t>
  </si>
  <si>
    <t>UMS565</t>
  </si>
  <si>
    <t>MARIA EUGENIA TERÁN JORDAN</t>
  </si>
  <si>
    <t>UMS566</t>
  </si>
  <si>
    <t>IOZZELLI VALAREZO PAOLA ELVIRA</t>
  </si>
  <si>
    <t>UMS569</t>
  </si>
  <si>
    <t>RODOLFO EDUARDO GARCIA MOREIRA</t>
  </si>
  <si>
    <t>UMS570</t>
  </si>
  <si>
    <t>RICARDO JAVIER PUENTE BERRY</t>
  </si>
  <si>
    <t>UMS572</t>
  </si>
  <si>
    <t>RENDON CELI CARLOTA ARACELI</t>
  </si>
  <si>
    <t>UMS573</t>
  </si>
  <si>
    <t>MARCELA VILLAREAL QUINTANA</t>
  </si>
  <si>
    <t>UMS576</t>
  </si>
  <si>
    <t>FLORES LEON HUGO ALEJANDRO</t>
  </si>
  <si>
    <t>UMS577</t>
  </si>
  <si>
    <t>CAICEDO ANTEPARA LIGIA EUGENIA</t>
  </si>
  <si>
    <t>UMS578</t>
  </si>
  <si>
    <t>FIGUEROA DUTASACA LUISA ESTEFANIA</t>
  </si>
  <si>
    <t>UMS581</t>
  </si>
  <si>
    <t>SANGSETER BARREZUETA JUAN CARLOS</t>
  </si>
  <si>
    <t>UMS582</t>
  </si>
  <si>
    <t>BUSTOS PEÑAHERRERA EDDY ALBERTO</t>
  </si>
  <si>
    <t>UMS584</t>
  </si>
  <si>
    <t>MOLINA BARONA SILVIA FILOMENA</t>
  </si>
  <si>
    <t>UMS586</t>
  </si>
  <si>
    <t>COBOS CAJAMARCA GERMANA ALBERTO</t>
  </si>
  <si>
    <t>UMS587</t>
  </si>
  <si>
    <t>BELTRAN GARCES CARMEN ELIZABETH</t>
  </si>
  <si>
    <t>UMS588</t>
  </si>
  <si>
    <t>MARINO RIVERA ALICIA ELVIRA</t>
  </si>
  <si>
    <t>UMS589</t>
  </si>
  <si>
    <t>CARRERA ORDOÑEZ MARIA DE LOS ANGELES</t>
  </si>
  <si>
    <t>UMS591</t>
  </si>
  <si>
    <t>MUTRE PEÑAFIEL JENNIFER IVETH</t>
  </si>
  <si>
    <t>UMS593</t>
  </si>
  <si>
    <t>RAMIREZ QUINTEROS JUAN ENRIQUE</t>
  </si>
  <si>
    <t>UMS594</t>
  </si>
  <si>
    <t>PARRALES TENELEMA CRISTHIAN XAVIER</t>
  </si>
  <si>
    <t>UMS597</t>
  </si>
  <si>
    <t>SAMANIEGO LAVAYEN YESENIA ELIZABETH</t>
  </si>
  <si>
    <t>UMS598</t>
  </si>
  <si>
    <t>INGA SANMARTIN DANIELA CAROLINA</t>
  </si>
  <si>
    <t>UMS599</t>
  </si>
  <si>
    <t>SILVIA ESPINOZA RAMIREZ</t>
  </si>
  <si>
    <t>UMS601</t>
  </si>
  <si>
    <t>BRITO HIDALGO LEONARDO WILMAR</t>
  </si>
  <si>
    <t>UMS602</t>
  </si>
  <si>
    <t>ASTUDILLO JARA ISRAEL WILLIAM</t>
  </si>
  <si>
    <t>UMS603</t>
  </si>
  <si>
    <t>CAICHE ROMERO GRACE SOFIA</t>
  </si>
  <si>
    <t>UMS604</t>
  </si>
  <si>
    <t>MOREIRA BARCIA KAREM PAMELA</t>
  </si>
  <si>
    <t>UMS605</t>
  </si>
  <si>
    <t>AGUIRRE CIRIO RIGOBERTO FRANCISCO</t>
  </si>
  <si>
    <t>UMS607</t>
  </si>
  <si>
    <t>ACUNA MOLINA PAOLA VERONICA</t>
  </si>
  <si>
    <t>UMS608</t>
  </si>
  <si>
    <t>DIAZ CHAVEZ WILLIAN ANTONIO</t>
  </si>
  <si>
    <t>UMS610</t>
  </si>
  <si>
    <t>FERNANDEZ SANCHEZ GIOVANNA IVONNE</t>
  </si>
  <si>
    <t>UMS611</t>
  </si>
  <si>
    <t>SALCEDO JARAMILLO MARIA JOSE</t>
  </si>
  <si>
    <t>UMS612</t>
  </si>
  <si>
    <t>CORONEL SANCHEZ YARLY ALEXANDRA</t>
  </si>
  <si>
    <t>UMS613</t>
  </si>
  <si>
    <t>RODAS NEIRA MARCIA ELENA</t>
  </si>
  <si>
    <t>UMS615</t>
  </si>
  <si>
    <t>JAUREGUI RICO FERNANDO</t>
  </si>
  <si>
    <t>CST154</t>
  </si>
  <si>
    <t>ROMMEL ANTONIO ZAMORA TRIGUERO</t>
  </si>
  <si>
    <t>SAM371</t>
  </si>
  <si>
    <t>MEDINA SOTOMAYOR XAVIER ENRIQUE</t>
  </si>
  <si>
    <t>UVA003</t>
  </si>
  <si>
    <t>BOLAÑOS RENTERIA JAVIER ANTONIO</t>
  </si>
  <si>
    <t>UVA004</t>
  </si>
  <si>
    <t>GALVEZ SOTO KATTY DEL CARMEN</t>
  </si>
  <si>
    <t>UVA009</t>
  </si>
  <si>
    <t>RAMIREZ RUIZ EDGAR ESTUARDO</t>
  </si>
  <si>
    <t>UVA011</t>
  </si>
  <si>
    <t>VALENZUELA IBIDA YADIRA DE PELAEZ</t>
  </si>
  <si>
    <t>UVA014</t>
  </si>
  <si>
    <t>BURGOS GUERRERO EDGAR TOMAS</t>
  </si>
  <si>
    <t>UVA020</t>
  </si>
  <si>
    <t>ZAMORA TRIGUERO ROMMEL ANTONIO</t>
  </si>
  <si>
    <t>UVA021</t>
  </si>
  <si>
    <t>MUZZIO NARANJO ROBERTO</t>
  </si>
  <si>
    <t>UVA028</t>
  </si>
  <si>
    <t>VERDUGA ANDRADE PATRICIA</t>
  </si>
  <si>
    <t>UVA030</t>
  </si>
  <si>
    <t>SORIA FLORENCIA CARMEN CECILIA</t>
  </si>
  <si>
    <t>UVA032</t>
  </si>
  <si>
    <t>MARMOL ESPINOZA JUANA ISABEL</t>
  </si>
  <si>
    <t>UVA033</t>
  </si>
  <si>
    <t>FRANCO MORAN JORGE ALFREDO</t>
  </si>
  <si>
    <t>UVA050</t>
  </si>
  <si>
    <t>PUICON ORTEGA ELIZABETH</t>
  </si>
  <si>
    <t>UVA052</t>
  </si>
  <si>
    <t>IZQUIERDO ZAVALA JOHN FRANCISCO</t>
  </si>
  <si>
    <t>UVA055</t>
  </si>
  <si>
    <t>GAVILANES AGUIRRE CESAR AUGUSTO</t>
  </si>
  <si>
    <t>UVA061</t>
  </si>
  <si>
    <t>RAMOS CRUZ ORLANDO BOLIVAR</t>
  </si>
  <si>
    <t>UVA064</t>
  </si>
  <si>
    <t>ZAMBRANO ZAMBRANO VICENTE MODESTO</t>
  </si>
  <si>
    <t>UVA068</t>
  </si>
  <si>
    <t>CLEMENTE VERA GISELLE MARIELA</t>
  </si>
  <si>
    <t>UVA070</t>
  </si>
  <si>
    <t>CONTRERAS PUCO CRISTOBAL KENY</t>
  </si>
  <si>
    <t>UVA073</t>
  </si>
  <si>
    <t>GALARZA BARZOLA VIOLETA MARGARITA</t>
  </si>
  <si>
    <t>UVA077</t>
  </si>
  <si>
    <t>NARVAEZ PORTILLA GIOVANNY</t>
  </si>
  <si>
    <t>UVA078</t>
  </si>
  <si>
    <t>GOMEZ MUÑOZ DOLORES MERCEDES</t>
  </si>
  <si>
    <t>UVA081</t>
  </si>
  <si>
    <t>CEDEÑO FAJARDO TERESA ALEJANDRINA</t>
  </si>
  <si>
    <t>UVA089</t>
  </si>
  <si>
    <t>ACUÑA AUCATOMA ANA MIRIAM</t>
  </si>
  <si>
    <t>UVA095</t>
  </si>
  <si>
    <t>GUEVARA SEGARRA PETITA CECIBEL</t>
  </si>
  <si>
    <t>UVA097</t>
  </si>
  <si>
    <t>SIERRA PIEDRA ROCIO DEL PILAR</t>
  </si>
  <si>
    <t>UVA101</t>
  </si>
  <si>
    <t>ASOC.DE PROP. DE LA 1ERA. ETAPA NEW YORK 12 DE SEPTIEMBRE</t>
  </si>
  <si>
    <t>UVA105</t>
  </si>
  <si>
    <t>VACA VACA RAMIRO JORGE</t>
  </si>
  <si>
    <t>UVA106</t>
  </si>
  <si>
    <t>QUINDE SORIANO ISABEL ROSARIO</t>
  </si>
  <si>
    <t>UVA111</t>
  </si>
  <si>
    <t>ARIAS GRIJALVA JHONNY YANKO</t>
  </si>
  <si>
    <t>UVA112</t>
  </si>
  <si>
    <t>CORDOVA GONZALEZ JHONNY JORGE</t>
  </si>
  <si>
    <t>UVA115</t>
  </si>
  <si>
    <t>SALMERON ACOSTA DELIA AMPARO</t>
  </si>
  <si>
    <t>UVA127</t>
  </si>
  <si>
    <t>IDROVO FALQUEZ ERNESTO</t>
  </si>
  <si>
    <t>UVA130</t>
  </si>
  <si>
    <t>ROMERO DAVILA SANDRA</t>
  </si>
  <si>
    <t>UVA136</t>
  </si>
  <si>
    <t>BURNEO FARINANGO CARLOS JULIO</t>
  </si>
  <si>
    <t>UVA143</t>
  </si>
  <si>
    <t>BEHTSAIDA BRIONES ADELAIDA</t>
  </si>
  <si>
    <t>UVA148</t>
  </si>
  <si>
    <t>UQUILLAS ALBAN MARCELO VINICIO</t>
  </si>
  <si>
    <t>UVA149</t>
  </si>
  <si>
    <t>TUZ ESCOBAR SYLVANA DEL CARMEN</t>
  </si>
  <si>
    <t>UVA162</t>
  </si>
  <si>
    <t>BEJAR GUERRERO DANIEL ALBERTO</t>
  </si>
  <si>
    <t>UVA171</t>
  </si>
  <si>
    <t>FARFAN PESANTES ROBERTO EMILIO</t>
  </si>
  <si>
    <t>UVA180</t>
  </si>
  <si>
    <t>CHAVEZ CABRERA SILVIA XIMENA</t>
  </si>
  <si>
    <t>UVA185</t>
  </si>
  <si>
    <t>HURTADO CASIERRA ELENA MARLENE</t>
  </si>
  <si>
    <t>UVA195</t>
  </si>
  <si>
    <t>JARAMILLO LEMA MARTHA XIMENA</t>
  </si>
  <si>
    <t>UVA198</t>
  </si>
  <si>
    <t>MAYA NAVARRETE MARIA MELINA</t>
  </si>
  <si>
    <t>UVA200</t>
  </si>
  <si>
    <t>LOOR VELEZ MAURO ALBERTO</t>
  </si>
  <si>
    <t>UVA203</t>
  </si>
  <si>
    <t>MORAN MORENO LUISA DEL CARMEN</t>
  </si>
  <si>
    <t>UVA204</t>
  </si>
  <si>
    <t>CHONILLO GUERRERO MARIA VERONICA</t>
  </si>
  <si>
    <t>UVA217</t>
  </si>
  <si>
    <t>RIVERO CUEVA BENITO ROBERTO</t>
  </si>
  <si>
    <t>UVA218</t>
  </si>
  <si>
    <t>AGUIÑO NARANJO MONICA TATIANA</t>
  </si>
  <si>
    <t>UVA219</t>
  </si>
  <si>
    <t>MALDONADO SALTOS ANGELA KARINA</t>
  </si>
  <si>
    <t>UVA220</t>
  </si>
  <si>
    <t>MOLINA POMA HILDA</t>
  </si>
  <si>
    <t>UVA221</t>
  </si>
  <si>
    <t>RUIZ ZAMORA LIGIA SORAYA</t>
  </si>
  <si>
    <t>UVA224</t>
  </si>
  <si>
    <t>ESPINOZA ORTIZ LAURA GABRIELA</t>
  </si>
  <si>
    <t>UVA225</t>
  </si>
  <si>
    <t>VALERO SANCHEZ ROSA ANABEL</t>
  </si>
  <si>
    <t>UVA226</t>
  </si>
  <si>
    <t>PAPADIMITRIOU FANNY ENRIQUETA</t>
  </si>
  <si>
    <t>UVA232</t>
  </si>
  <si>
    <t>RAMIREZ BUSTAMANTE CARLOS</t>
  </si>
  <si>
    <t>UVA233</t>
  </si>
  <si>
    <t>ZALAMAR GALDOS MARIO FABRICIO</t>
  </si>
  <si>
    <t>UVA238</t>
  </si>
  <si>
    <t>YANCE MACIAS JACQUELINE ALEXANDRA</t>
  </si>
  <si>
    <t>UVA245</t>
  </si>
  <si>
    <t>YEPEZ JIMENEZ NORMA ELISA</t>
  </si>
  <si>
    <t>UVA248</t>
  </si>
  <si>
    <t>SANCHEZ BRIONES MARIA EUGENIA</t>
  </si>
  <si>
    <t>UVA251</t>
  </si>
  <si>
    <t>QUIMIS QUIMIS ROSA MARICELA</t>
  </si>
  <si>
    <t>UVA252</t>
  </si>
  <si>
    <t>PERALTA HATI JENNI FELICIA</t>
  </si>
  <si>
    <t>UVA253</t>
  </si>
  <si>
    <t>GOMEZ QUIÑONEZ INOCENTA ROCIO</t>
  </si>
  <si>
    <t>UVA258</t>
  </si>
  <si>
    <t>DUARTE FRANCO CARLOS LUIS</t>
  </si>
  <si>
    <t>UVA261</t>
  </si>
  <si>
    <t>SUQUILLO SANCHEZ ROBERTO ALEJANDRO</t>
  </si>
  <si>
    <t>UVA262</t>
  </si>
  <si>
    <t>CEDEÑO CAAMAÑO JENNY</t>
  </si>
  <si>
    <t>UVA263</t>
  </si>
  <si>
    <t>LOPEZ ORRALA FRANCISCO</t>
  </si>
  <si>
    <t>UVA269</t>
  </si>
  <si>
    <t>GALARZA TORRES RITA CECILIA</t>
  </si>
  <si>
    <t>UVA272</t>
  </si>
  <si>
    <t>VALENCIA MONAR MESIAS JOHN</t>
  </si>
  <si>
    <t>UVA274</t>
  </si>
  <si>
    <t>JURADO YANEZ CARLOS ADOLFO</t>
  </si>
  <si>
    <t>UVA280</t>
  </si>
  <si>
    <t>RODRIGO ALBAN JAVIER MAURICIO</t>
  </si>
  <si>
    <t>UVA281</t>
  </si>
  <si>
    <t>INTRIAGO ZAMBRANO MARIA DOLORES</t>
  </si>
  <si>
    <t>UVA284</t>
  </si>
  <si>
    <t>HERRERA LOPEZ ELIZABETH DEL ROCIO</t>
  </si>
  <si>
    <t>UVA285</t>
  </si>
  <si>
    <t>MUÑOZ BRIONES MARITZA VERONICA</t>
  </si>
  <si>
    <t>UVA288</t>
  </si>
  <si>
    <t>TRIVIÑO GRIJALVA MARTHA ROCIO</t>
  </si>
  <si>
    <t>UVA297</t>
  </si>
  <si>
    <t>MURILLO LARA ROSA MARISOL</t>
  </si>
  <si>
    <t>UVA307</t>
  </si>
  <si>
    <t>ROMO MONTOYA ALEXANDRA KATHERINE</t>
  </si>
  <si>
    <t>UVA311</t>
  </si>
  <si>
    <t>GAONA PEÑA ROCIO DEL CISNE</t>
  </si>
  <si>
    <t>UVA313</t>
  </si>
  <si>
    <t>ASOC DE PROPIETARIOS III ETAPA LONDRES</t>
  </si>
  <si>
    <t>UVA315</t>
  </si>
  <si>
    <t>HEREDIA PLUAS GREGORIA MARIYESEL</t>
  </si>
  <si>
    <t>UVA317</t>
  </si>
  <si>
    <t>SARANGO MARTINEZ FREDDY MAURICIO</t>
  </si>
  <si>
    <t>UVA324</t>
  </si>
  <si>
    <t>ZERDA BARRENO ELSIE RUTH</t>
  </si>
  <si>
    <t>UVA327</t>
  </si>
  <si>
    <t>ESPARZA MORAN JULIO LUIS   3920764</t>
  </si>
  <si>
    <t>UVA328</t>
  </si>
  <si>
    <t>MORAN JIMENEZ JULIA JUSTINA</t>
  </si>
  <si>
    <t>UVA331</t>
  </si>
  <si>
    <t>MICROBIZ CIA LTDA.</t>
  </si>
  <si>
    <t>UVA332</t>
  </si>
  <si>
    <t>SANTOS BERMUDEZ MARTA CECILIA</t>
  </si>
  <si>
    <t>UVA333</t>
  </si>
  <si>
    <t>CALLE CAMPOVERDE JOSE FLORES</t>
  </si>
  <si>
    <t>UVA335</t>
  </si>
  <si>
    <t>GAMARRA GONZALES LUIS CESAR</t>
  </si>
  <si>
    <t>UVA339</t>
  </si>
  <si>
    <t>JEREZ ROBALINO JOSE OSWALDO</t>
  </si>
  <si>
    <t>UVA345</t>
  </si>
  <si>
    <t>AGUIAR PEREZ BRUMELL OMAR</t>
  </si>
  <si>
    <t>UVA347</t>
  </si>
  <si>
    <t>TERAN SEVILLA MARIA GABRIELA</t>
  </si>
  <si>
    <t>UVA355</t>
  </si>
  <si>
    <t>LOPEZ CORNEJO ROSA PILAR</t>
  </si>
  <si>
    <t>UVA357</t>
  </si>
  <si>
    <t>CHALEN LAINEZ CESAR AURELIO</t>
  </si>
  <si>
    <t>UVA358</t>
  </si>
  <si>
    <t>OSTAIZA LUCAS LUZ LILIANA</t>
  </si>
  <si>
    <t>uva361</t>
  </si>
  <si>
    <t>ACOSTA MURILLO ROSALINDA GRACIELA</t>
  </si>
  <si>
    <t>uva362</t>
  </si>
  <si>
    <t>CEDEÑO PARRALES CARLOS SAUL</t>
  </si>
  <si>
    <t>UVA366</t>
  </si>
  <si>
    <t>ZAMORA RUIZ MARIA GERMANIA</t>
  </si>
  <si>
    <t>UVA373</t>
  </si>
  <si>
    <t>NIEVE ARROYO OLIBA SELEDINA</t>
  </si>
  <si>
    <t>UVA376</t>
  </si>
  <si>
    <t>PALOMEQUE FARIAS ZOILA RAQUEL</t>
  </si>
  <si>
    <t>UVA380</t>
  </si>
  <si>
    <t>MARTINEZ ESPINOZA YOLANDA VERONICA</t>
  </si>
  <si>
    <t>UVA383</t>
  </si>
  <si>
    <t>SALAZAR MUÑOZ MIGUEL MANUEL</t>
  </si>
  <si>
    <t>UVA387</t>
  </si>
  <si>
    <t>COBOS MARMOLEJO MARIA DOLORES</t>
  </si>
  <si>
    <t>UVA388</t>
  </si>
  <si>
    <t>GOMERO ESPINEL LOURDES REGINA</t>
  </si>
  <si>
    <t>UVA392</t>
  </si>
  <si>
    <t>ASOC PROPIETARIOS PARIS</t>
  </si>
  <si>
    <t>UVA394</t>
  </si>
  <si>
    <t>NARANJO JACOME WASHINGTON BOLIVAR</t>
  </si>
  <si>
    <t>UVA396</t>
  </si>
  <si>
    <t>MORAN VILLON FREDDY VICENTE</t>
  </si>
  <si>
    <t>UVA398</t>
  </si>
  <si>
    <t>GOMEZ CHOEZ JICENIA DEL ROCIO</t>
  </si>
  <si>
    <t>UVA400</t>
  </si>
  <si>
    <t>PALACIOS IZURIETA JONATAN FREDDY</t>
  </si>
  <si>
    <t>UVA401</t>
  </si>
  <si>
    <t>SALMERON ACOSTA HUGO ACOSTA</t>
  </si>
  <si>
    <t>UVA402</t>
  </si>
  <si>
    <t>VALENCIA ROMERO SUSANA MILDRED</t>
  </si>
  <si>
    <t>UVA404</t>
  </si>
  <si>
    <t>CHINGA PINEDA JULISSA ERIKA</t>
  </si>
  <si>
    <t>UVA408</t>
  </si>
  <si>
    <t>LALAMA CARRION HECTOR RENE</t>
  </si>
  <si>
    <t>UVA418</t>
  </si>
  <si>
    <t>CARRILLO ZAMBRANO RICARDO JULIO</t>
  </si>
  <si>
    <t>UVA419</t>
  </si>
  <si>
    <t>CARBO RIVERA FAUSTO EDUARDO</t>
  </si>
  <si>
    <t>UVA421</t>
  </si>
  <si>
    <t>ACOSTA CAJAPE BETTY EUVENIA</t>
  </si>
  <si>
    <t>UVA422</t>
  </si>
  <si>
    <t>PROAÑO LANDIN WASHINGTON HENRY</t>
  </si>
  <si>
    <t>UVA423</t>
  </si>
  <si>
    <t>AVILES LOZANO GEOVANNY ALEXANDER</t>
  </si>
  <si>
    <t>UVA424</t>
  </si>
  <si>
    <t>PEÑA ALVAREZ JORGE LUS</t>
  </si>
  <si>
    <t>UVA427</t>
  </si>
  <si>
    <t>ULLAURI VELA CARLOS ENRIQUE</t>
  </si>
  <si>
    <t>UVA429</t>
  </si>
  <si>
    <t>GLORIA ISABEL MITE LEON</t>
  </si>
  <si>
    <t>UVA430</t>
  </si>
  <si>
    <t>VELASCO PAZMIÑO NELSON SAVITRI</t>
  </si>
  <si>
    <t>UVA431</t>
  </si>
  <si>
    <t>RUATA TOLEDO LILIANA PAOLA</t>
  </si>
  <si>
    <t>UVA435</t>
  </si>
  <si>
    <t>FLOR ALTAFUYA ROSA MARGARITA</t>
  </si>
  <si>
    <t>UVA474</t>
  </si>
  <si>
    <t>MOLINA PADILLA JOSE OLMEDO</t>
  </si>
  <si>
    <t>UVA480</t>
  </si>
  <si>
    <t>ACUYUL S.A.</t>
  </si>
  <si>
    <t>UVA482</t>
  </si>
  <si>
    <t>ULLAURI VILLIN ANGELA EMILIA</t>
  </si>
  <si>
    <t>UVA483</t>
  </si>
  <si>
    <t>ALMEIDA LEON CARLOS EDUARDO</t>
  </si>
  <si>
    <t>UVA487</t>
  </si>
  <si>
    <t>JARA ESPINOZA EVA FLORIANA</t>
  </si>
  <si>
    <t>UVA490</t>
  </si>
  <si>
    <t>SANTANA CALDERON GLEXI LIVARDO</t>
  </si>
  <si>
    <t>UVA495</t>
  </si>
  <si>
    <t>ALVAREZ MENDIETA TARGELIA DEL PILAR</t>
  </si>
  <si>
    <t>UVA496</t>
  </si>
  <si>
    <t>ESCALANTE TORRES BARBARA</t>
  </si>
  <si>
    <t>UVA498</t>
  </si>
  <si>
    <t>GRANDA ZARI MAIRA ALEJANDRA</t>
  </si>
  <si>
    <t>UVA504</t>
  </si>
  <si>
    <t>ACOSTA ZAMBRANO BENILDA JESUS</t>
  </si>
  <si>
    <t>UVA509</t>
  </si>
  <si>
    <t>ORTIZ MOCHA DANNY JOSE</t>
  </si>
  <si>
    <t>UVA510</t>
  </si>
  <si>
    <t>CALDERON VALDIVIEZO LEONARDO EDUARDO</t>
  </si>
  <si>
    <t>UVA512</t>
  </si>
  <si>
    <t>SUAREZ RODRIGUEZ MARIA LISBETH</t>
  </si>
  <si>
    <t>UVA514</t>
  </si>
  <si>
    <t>CANTOS SANDOLLA LENY MADRID</t>
  </si>
  <si>
    <t>UVA515</t>
  </si>
  <si>
    <t>HERBAS HERRERA MARIA EUGENIA</t>
  </si>
  <si>
    <t>UVA517</t>
  </si>
  <si>
    <t>ARTEAGA BURGOS EDISON HERIBERTO</t>
  </si>
  <si>
    <t>UVA841</t>
  </si>
  <si>
    <t>ANCHUNDIA ORMEÑO DEYSE AMALINDA</t>
  </si>
  <si>
    <t>UVA845</t>
  </si>
  <si>
    <t>LEON TORRES JORGE ARMANDO</t>
  </si>
  <si>
    <t>UVA849</t>
  </si>
  <si>
    <t>VELEZ ROMERO GALO FERNANDO</t>
  </si>
  <si>
    <t>UVA852</t>
  </si>
  <si>
    <t>GUEVARA LINDO LOURDES PATRICIA</t>
  </si>
  <si>
    <t>UVA856</t>
  </si>
  <si>
    <t>ESPINOZA AMPUERO ANGEL ALBERTO</t>
  </si>
  <si>
    <t>UVA860</t>
  </si>
  <si>
    <t>VERDESOTO MARTINEZ CARMEN KATALINA</t>
  </si>
  <si>
    <t>UVA871</t>
  </si>
  <si>
    <t>ESPINOZA DELGADO WENDDY ELENA</t>
  </si>
  <si>
    <t>UVA876</t>
  </si>
  <si>
    <t>LINDAO GALLO JAZMIN ALEXANDRA</t>
  </si>
  <si>
    <t>UVA880</t>
  </si>
  <si>
    <t>SANDOLLA CASTRO FILADELFIA MADRID</t>
  </si>
  <si>
    <t>UVA891</t>
  </si>
  <si>
    <t>CAJIAS DELGADO JESSICA CECILIA</t>
  </si>
  <si>
    <t>UVA892</t>
  </si>
  <si>
    <t>REGALADO MORALES ALVARO LIOVO</t>
  </si>
  <si>
    <t>UVA895</t>
  </si>
  <si>
    <t>SEAFOODSERVICE S.A.</t>
  </si>
  <si>
    <t>UVA900</t>
  </si>
  <si>
    <t>PERALTA PILCO ELENA DEL CARMEN</t>
  </si>
  <si>
    <t>UVA904</t>
  </si>
  <si>
    <t>PAOLA LEONOR ROMERO CRESPO</t>
  </si>
  <si>
    <t>UVA905</t>
  </si>
  <si>
    <t>CAMPUZANO GUERRERO EMMA IVON</t>
  </si>
  <si>
    <t>UVA908</t>
  </si>
  <si>
    <t>DORYS MARIUXI QUIROZ ZAMBRANO</t>
  </si>
  <si>
    <t>UVA918</t>
  </si>
  <si>
    <t>MENDOZA RODRIGUEZ LUIS ANGEL</t>
  </si>
  <si>
    <t>UVA927</t>
  </si>
  <si>
    <t>NARANJO LOZANO GERMAN MANUEL</t>
  </si>
  <si>
    <t>UVA934</t>
  </si>
  <si>
    <t>VARELA LOOR MARIA MONSERRATE</t>
  </si>
  <si>
    <t>UVA935</t>
  </si>
  <si>
    <t>JUAN SANTOS GONZALEZ RAMIREZ</t>
  </si>
  <si>
    <t>UVA938</t>
  </si>
  <si>
    <t>LAINEZ FERNANDEZ LUDYS LADIMIRA</t>
  </si>
  <si>
    <t>UVA940</t>
  </si>
  <si>
    <t>RONQUILLO QUINTEROS JORGE WASHINGTON</t>
  </si>
  <si>
    <t>UVA941</t>
  </si>
  <si>
    <t>MALENA PAOLA AVELLAN MOLINA</t>
  </si>
  <si>
    <t>UVA944</t>
  </si>
  <si>
    <t>RODRIGUEZ RIZZO ALBA YESENIA</t>
  </si>
  <si>
    <t>UVA945</t>
  </si>
  <si>
    <t>LARA JIMENEZ AIDA PATRICIA</t>
  </si>
  <si>
    <t>UVA946</t>
  </si>
  <si>
    <t>GEO GUSTAVO COBOS DUEÑAS</t>
  </si>
  <si>
    <t>UVA952</t>
  </si>
  <si>
    <t>CARLOS LUIS QUEZADA NAVAS</t>
  </si>
  <si>
    <t>UVA953</t>
  </si>
  <si>
    <t>SECAIRA JACOME SONIA GRACIELA</t>
  </si>
  <si>
    <t>UVA954</t>
  </si>
  <si>
    <t>MARTINEZ ESPINOZA NELSON JAVIER</t>
  </si>
  <si>
    <t>UVA956</t>
  </si>
  <si>
    <t>MIRANDA DE LA ESE CARLOS GEOVANNY</t>
  </si>
  <si>
    <t>UVA960</t>
  </si>
  <si>
    <t>SILVA ORTIZ JORGE PATRICIO</t>
  </si>
  <si>
    <t>UVA961</t>
  </si>
  <si>
    <t>REYES TOMALA VILMA GIOCONDA</t>
  </si>
  <si>
    <t>UVA962</t>
  </si>
  <si>
    <t>BRITO MOREIRA KARINA DE JESUS</t>
  </si>
  <si>
    <t>UVA963</t>
  </si>
  <si>
    <t>REYES HERRERA SILVIA LORENA</t>
  </si>
  <si>
    <t>VAL025</t>
  </si>
  <si>
    <t>TERAN VASQUEZ HECTOR HUGO</t>
  </si>
  <si>
    <t>VAL031</t>
  </si>
  <si>
    <t>ROMERO NACIPUCHA WILSON EFREN</t>
  </si>
  <si>
    <t>VAL032</t>
  </si>
  <si>
    <t>VALENZA ENRICO</t>
  </si>
  <si>
    <t>VAL033</t>
  </si>
  <si>
    <t>JOSE SEGUNDO AVILA DELGADO</t>
  </si>
  <si>
    <t>VAL037</t>
  </si>
  <si>
    <t>CEDEÑO MERA ITATI AEROPACITA</t>
  </si>
  <si>
    <t>UEP004</t>
  </si>
  <si>
    <t>EFFICACITAS CONSULTORA CIA. LTDA.</t>
  </si>
  <si>
    <t>UEP013</t>
  </si>
  <si>
    <t>EL DIARIO EDIASA S.A.</t>
  </si>
  <si>
    <t>UEP035</t>
  </si>
  <si>
    <t>LLERENA MARTINETTI AB. GIAN PABLO</t>
  </si>
  <si>
    <t>UEP043</t>
  </si>
  <si>
    <t>INSECTACORP S. A.</t>
  </si>
  <si>
    <t>UEP070</t>
  </si>
  <si>
    <t>SERVICIOS EMPRESARIALES ASOC. SEMASOC S.A.</t>
  </si>
  <si>
    <t>UEP076</t>
  </si>
  <si>
    <t>EDIF.  PROFESSIONAL CENTER</t>
  </si>
  <si>
    <t>UEP093</t>
  </si>
  <si>
    <t>GILAUCO S.A.</t>
  </si>
  <si>
    <t>UEP095</t>
  </si>
  <si>
    <t>LARREATEGUI MEYTHALER &amp; ZAMBRANO</t>
  </si>
  <si>
    <t>UEP099</t>
  </si>
  <si>
    <t>PUBLICTRAFFIC S-A-</t>
  </si>
  <si>
    <t>UEP102</t>
  </si>
  <si>
    <t>BONOPRICE CIA. LTDA.</t>
  </si>
  <si>
    <t>UEP105</t>
  </si>
  <si>
    <t>CORP.GRUPO DE INVEST.&amp; DOCENCIA ECONOMICA</t>
  </si>
  <si>
    <t>UEP107</t>
  </si>
  <si>
    <t>URBANI S.A</t>
  </si>
  <si>
    <t>CST121</t>
  </si>
  <si>
    <t>AREVALO MORA JOHNNY ROBERTO</t>
  </si>
  <si>
    <t>ECU011</t>
  </si>
  <si>
    <t>SOLVESA ECUADOR S.A.</t>
  </si>
  <si>
    <t>MAD003</t>
  </si>
  <si>
    <t>MADETEC MEDERERA TECNICA S.A.</t>
  </si>
  <si>
    <t>PAS003</t>
  </si>
  <si>
    <t>PLASTICOS &amp; PERFILES S. A.</t>
  </si>
  <si>
    <t>PAS010</t>
  </si>
  <si>
    <t>METAL MECANICA MECHMETALSA C.A.</t>
  </si>
  <si>
    <t>PAS013</t>
  </si>
  <si>
    <t>EDGAR MAURICIO ARELLANO CANTOS</t>
  </si>
  <si>
    <t>PAS014</t>
  </si>
  <si>
    <t>JARDINERIA RANCHO ALEGRE S.A. JARDINASA</t>
  </si>
  <si>
    <t>PAS015</t>
  </si>
  <si>
    <t>LABORATORIO BIOTANICALS DEL ECUADOR S.A.</t>
  </si>
  <si>
    <t>PAS016</t>
  </si>
  <si>
    <t>YANCE VEGA KAREN FATIMA</t>
  </si>
  <si>
    <t>PAS017</t>
  </si>
  <si>
    <t>MARJORIE ANGELA NARANJO FERNANDEZ</t>
  </si>
  <si>
    <t>PAS018</t>
  </si>
  <si>
    <t>URETA AVILA CRUZ MARIA</t>
  </si>
  <si>
    <t>PAS020</t>
  </si>
  <si>
    <t>JORGE ISRAEL SIERRA ARTEAGA</t>
  </si>
  <si>
    <t>PAS022</t>
  </si>
  <si>
    <t>JESSENIA PATRICIA PEREZ CANTOS</t>
  </si>
  <si>
    <t>PAS023</t>
  </si>
  <si>
    <t>CORNEJO HUACON GUILLERMO JOHNNY</t>
  </si>
  <si>
    <t>PAS024</t>
  </si>
  <si>
    <t>DULCENAC S.A. DULCERIA NACIONAL</t>
  </si>
  <si>
    <t>PAS025</t>
  </si>
  <si>
    <t>SERVICIOS MEDICOS SUMEDCA S.A.</t>
  </si>
  <si>
    <t>PAS026</t>
  </si>
  <si>
    <t>PAEZ DELGADO FREDDY SANTIAGO</t>
  </si>
  <si>
    <t>PAS027</t>
  </si>
  <si>
    <t>POVEDA PITA OLGA LUCIA</t>
  </si>
  <si>
    <t>PAS028</t>
  </si>
  <si>
    <t>AGUEDA EMPERATRIZ RUIZ HERNANDEZ</t>
  </si>
  <si>
    <t>PAS029</t>
  </si>
  <si>
    <t>NARANJO MARTINEZ LUIS ALBERTO</t>
  </si>
  <si>
    <t>PAS030</t>
  </si>
  <si>
    <t>PINCAY MERCHAN KETTY MARIBEL</t>
  </si>
  <si>
    <t>PAS031</t>
  </si>
  <si>
    <t>HIDALGO VILLAVICENCIO JORGE EDGAR</t>
  </si>
  <si>
    <t>PAS032</t>
  </si>
  <si>
    <t>TRIANA VELIS JESSICA LORENA</t>
  </si>
  <si>
    <t>PAS033</t>
  </si>
  <si>
    <t>CANESSA MONROY EUGENIO SANTIAGO</t>
  </si>
  <si>
    <t>PAS035</t>
  </si>
  <si>
    <t>ALVARADO MORAN LEONOR ALEXANDRA</t>
  </si>
  <si>
    <t>PAS036</t>
  </si>
  <si>
    <t>ANCHUNDIA MESTANZA PATRICIA IVETTE</t>
  </si>
  <si>
    <t>PAS037</t>
  </si>
  <si>
    <t>GUERRERO HERRERA TANIA YADIRA</t>
  </si>
  <si>
    <t>PAS038</t>
  </si>
  <si>
    <t>ROMERO SANISACA DARWIN BOLIVAR</t>
  </si>
  <si>
    <t>PAS040</t>
  </si>
  <si>
    <t>REYES LA ROSA GLADYS MERCEDES</t>
  </si>
  <si>
    <t>PAS041</t>
  </si>
  <si>
    <t>MORA ARRIAGA JOSELYNE VIVIANA</t>
  </si>
  <si>
    <t>PAS042</t>
  </si>
  <si>
    <t>MUÑIZ MERCHAN JOSE LUIS</t>
  </si>
  <si>
    <t>PAS043</t>
  </si>
  <si>
    <t>BAQUE SANCHEZ JESSICA JENNY</t>
  </si>
  <si>
    <t>PAS044</t>
  </si>
  <si>
    <t>VITE CHOEZ JOFFRE JULIAN</t>
  </si>
  <si>
    <t>PAS045</t>
  </si>
  <si>
    <t>REYES DOMINGUEZ LADY GABRIELA</t>
  </si>
  <si>
    <t>PAS046</t>
  </si>
  <si>
    <t>MUÑIZ CHANCAY ALEXIS DAVID</t>
  </si>
  <si>
    <t>PAS047</t>
  </si>
  <si>
    <t>ARRIAGA ARISTEGA WENDY KATHERINE</t>
  </si>
  <si>
    <t>PAS049</t>
  </si>
  <si>
    <t>CRUZ SEGURA SONIA YANINA</t>
  </si>
  <si>
    <t>PAS050</t>
  </si>
  <si>
    <t>SILVA VERA MAIRA YESENIA</t>
  </si>
  <si>
    <t>PAS052</t>
  </si>
  <si>
    <t>VERA GUZMAN SILVIA AZUCENA</t>
  </si>
  <si>
    <t>PAS053</t>
  </si>
  <si>
    <t>PARRAGA CEDEÑO JOSE VIRGILIO</t>
  </si>
  <si>
    <t>PAS054</t>
  </si>
  <si>
    <t>XIAOBAO WENG</t>
  </si>
  <si>
    <t>PAS055</t>
  </si>
  <si>
    <t>MONROY MELO CARMEN</t>
  </si>
  <si>
    <t>PAS056</t>
  </si>
  <si>
    <t>QUIMIS MORENO FRANKLIN WINSTONG</t>
  </si>
  <si>
    <t>PAS057</t>
  </si>
  <si>
    <t>DELGADO GONZALEZ LORENZO MARTIN</t>
  </si>
  <si>
    <t>PAS058</t>
  </si>
  <si>
    <t>QUINTANA MORA REINA ENEDINA</t>
  </si>
  <si>
    <t>PAS059</t>
  </si>
  <si>
    <t>DEMERA JAMA ELIAS PAUL</t>
  </si>
  <si>
    <t>PAS060</t>
  </si>
  <si>
    <t>ZAMORA AVILA ANGELA MARIA</t>
  </si>
  <si>
    <t>PAS061</t>
  </si>
  <si>
    <t>LOOR VEGA DIEGO FIDEL</t>
  </si>
  <si>
    <t>PAS062</t>
  </si>
  <si>
    <t>CHIQUITO SANCHEZ JOSE MARCOS</t>
  </si>
  <si>
    <t>PAS063</t>
  </si>
  <si>
    <t>VALDERRAMA OSORIO ROSA MARILYN</t>
  </si>
  <si>
    <t>PAS064</t>
  </si>
  <si>
    <t>AGUIRRE HURTADO KATHERINE ELIZABETH</t>
  </si>
  <si>
    <t>PAS065</t>
  </si>
  <si>
    <t>CANDEL LOPEZ DOUGLAS KEVIN</t>
  </si>
  <si>
    <t>PAS067</t>
  </si>
  <si>
    <t>REBOLLEDO PINELA ALEJANDRO ROBERTO</t>
  </si>
  <si>
    <t>PAS068</t>
  </si>
  <si>
    <t>BOLAÑO HURTADO SUGEY MERY</t>
  </si>
  <si>
    <t>PAS069</t>
  </si>
  <si>
    <t>VERA BERMUDEZ CHRISTIAN ALBERTO</t>
  </si>
  <si>
    <t>PAS070</t>
  </si>
  <si>
    <t>CHELE TORO OSCAR EULICES</t>
  </si>
  <si>
    <t>PAS071</t>
  </si>
  <si>
    <t>MORALES FRANCO WILMAN</t>
  </si>
  <si>
    <t>PAS072</t>
  </si>
  <si>
    <t>ALARCON ROJAS JESSICA LEONELA</t>
  </si>
  <si>
    <t>PAS073</t>
  </si>
  <si>
    <t>BORBOR MORENO LUIS ANTONIO</t>
  </si>
  <si>
    <t>PAS074</t>
  </si>
  <si>
    <t>CAMPOVERDE RAMIREZ ERIKA ELUDIA</t>
  </si>
  <si>
    <t>PAS075</t>
  </si>
  <si>
    <t>MERINO GONZALEZ KELLY JESSENIA</t>
  </si>
  <si>
    <t>PAS076</t>
  </si>
  <si>
    <t>SIMBANA BANCHON MANUEL EDUARDO</t>
  </si>
  <si>
    <t>PAS077</t>
  </si>
  <si>
    <t>VERA DOMINGUEZ JOSE MARCELO</t>
  </si>
  <si>
    <t>PAS079</t>
  </si>
  <si>
    <t>ANDRADE ROJAS WALTER RODOLFO</t>
  </si>
  <si>
    <t>PAS080</t>
  </si>
  <si>
    <t>ROJAS ARREAGA SABINA MARIA</t>
  </si>
  <si>
    <t>PAS081</t>
  </si>
  <si>
    <t>MUNOZ PINARGOTE LISBETH ALEXANDRA</t>
  </si>
  <si>
    <t>PAS082</t>
  </si>
  <si>
    <t>GUALE ANGULO SORAYA ITALIA</t>
  </si>
  <si>
    <t>REF001</t>
  </si>
  <si>
    <t>REFRESCOS SIN GAS S.A</t>
  </si>
  <si>
    <t>MER019</t>
  </si>
  <si>
    <t>MORA LARA FRANCISCO JUAN</t>
  </si>
  <si>
    <t>MER022</t>
  </si>
  <si>
    <t>RUIZ ZAMBRANO JUAN MANUEL</t>
  </si>
  <si>
    <t>MER023</t>
  </si>
  <si>
    <t>REYES VILLACRES JOSE ANDRES</t>
  </si>
  <si>
    <t>UMM003</t>
  </si>
  <si>
    <t>SEGARRA CALDERON BLANCA LUZ</t>
  </si>
  <si>
    <t>UMM161</t>
  </si>
  <si>
    <t>ORDOÑEZ GRANDA NORMA LELIA</t>
  </si>
  <si>
    <t>EDC002</t>
  </si>
  <si>
    <t>GADERE S. A.</t>
  </si>
  <si>
    <t>AIG001</t>
  </si>
  <si>
    <t>AIG METROPOLITANA CIA DE SEGUROS</t>
  </si>
  <si>
    <t>ALF001</t>
  </si>
  <si>
    <t>ALFADOMUS CIA. LTDA</t>
  </si>
  <si>
    <t>BAQ020</t>
  </si>
  <si>
    <t>BAQUERIZO VIVAR JULIETA</t>
  </si>
  <si>
    <t>DOL001</t>
  </si>
  <si>
    <t>DOLMEN S.A.</t>
  </si>
  <si>
    <t>MEG006</t>
  </si>
  <si>
    <t>MEGADATOS S. A.</t>
  </si>
  <si>
    <t>ORQ002</t>
  </si>
  <si>
    <t>CALDERON ECHEVERRIA NEY XAVIER</t>
  </si>
  <si>
    <t>TEL001</t>
  </si>
  <si>
    <t>TELCONET S.A.</t>
  </si>
  <si>
    <t>TIE001</t>
  </si>
  <si>
    <t>TIENDAS INDUSTRIALES ASOCIADAS</t>
  </si>
  <si>
    <t>UCK005</t>
  </si>
  <si>
    <t>BANCO TERRITORIAL</t>
  </si>
  <si>
    <t>UCK044</t>
  </si>
  <si>
    <t>CODEMET S. A.</t>
  </si>
  <si>
    <t>UCK057</t>
  </si>
  <si>
    <t>CONTECON GUAYAQUIL S.A.</t>
  </si>
  <si>
    <t>UCK058</t>
  </si>
  <si>
    <t>DURAGAS S.A.</t>
  </si>
  <si>
    <t>UCK066</t>
  </si>
  <si>
    <t>PRODUCTOS TISSUE DEL ECUADOR S. A.</t>
  </si>
  <si>
    <t>UCK095</t>
  </si>
  <si>
    <t>AUTOMEKANO CIA LTDA</t>
  </si>
  <si>
    <t>UCK097</t>
  </si>
  <si>
    <t>LOGIRAN S.A.</t>
  </si>
  <si>
    <t>UCK118</t>
  </si>
  <si>
    <t>DOLCA S.A.</t>
  </si>
  <si>
    <t>UCK119</t>
  </si>
  <si>
    <t>CORNALIA S.A.</t>
  </si>
  <si>
    <t>UCK120</t>
  </si>
  <si>
    <t>TEDEX S.A.</t>
  </si>
  <si>
    <t>UCK140</t>
  </si>
  <si>
    <t>ACCOUNTSERVS S.A.</t>
  </si>
  <si>
    <t>UCK142</t>
  </si>
  <si>
    <t>ALVAREZ ALVEAR ALEXANDER / COCOI S.A./</t>
  </si>
  <si>
    <t>UCK149</t>
  </si>
  <si>
    <t>ESPOLTEL S.A.</t>
  </si>
  <si>
    <t>UCK150</t>
  </si>
  <si>
    <t>PIOVESAN AMPUERO EMILIO</t>
  </si>
  <si>
    <t>UCK151</t>
  </si>
  <si>
    <t>POZO LEDESMA NIEVES REBECA</t>
  </si>
  <si>
    <t>UCK155</t>
  </si>
  <si>
    <t>FLORES ARROYO XAVIER GASTON / MALEXA S.A./</t>
  </si>
  <si>
    <t>UCK157</t>
  </si>
  <si>
    <t>DORCIEN S.A.</t>
  </si>
  <si>
    <t>UCK170</t>
  </si>
  <si>
    <t>TRANSLOINSA S.A. (TRANSP. Y LOGISTICA NACIONAL E INTERNACIONAL)</t>
  </si>
  <si>
    <t>UCK171</t>
  </si>
  <si>
    <t>ORGANIZACION COMERCIAL Y ADUANERA MARIO COKA B. "MACOBSA S.A."</t>
  </si>
  <si>
    <t>UCK175</t>
  </si>
  <si>
    <t>AGUA DEL LITORAL S.A. - AGUALITSA</t>
  </si>
  <si>
    <t>UCK178</t>
  </si>
  <si>
    <t>TELCOMAG S.A.</t>
  </si>
  <si>
    <t>UCK179</t>
  </si>
  <si>
    <t>BLUEBOX S.A.</t>
  </si>
  <si>
    <t>UCK181</t>
  </si>
  <si>
    <t>BLIFE TRAINING S.A.</t>
  </si>
  <si>
    <t>UCK185</t>
  </si>
  <si>
    <t>LG. ELECTRONIC PANAMÁ S.A.</t>
  </si>
  <si>
    <t>UCK204</t>
  </si>
  <si>
    <t>ASEACI</t>
  </si>
  <si>
    <t>UCK206</t>
  </si>
  <si>
    <t>JORLIGROUP S.A.</t>
  </si>
  <si>
    <t>UCK208</t>
  </si>
  <si>
    <t>CONSTRUCTORA VERAPRAD S.A.</t>
  </si>
  <si>
    <t>UCK213</t>
  </si>
  <si>
    <t>ALLTECH ECUADOR CIA. LTDA.</t>
  </si>
  <si>
    <t>UCK214</t>
  </si>
  <si>
    <t>INSTALACIONES DE TUBOS DE HORMIGON S.A.</t>
  </si>
  <si>
    <t>UCK217</t>
  </si>
  <si>
    <t>LEON PIEDRA FIDEL ANTONIO</t>
  </si>
  <si>
    <t>UCK225</t>
  </si>
  <si>
    <t>GUAYAQUIL PILOTS GUAPILOT S.A.</t>
  </si>
  <si>
    <t>UCK226</t>
  </si>
  <si>
    <t>ANKESA S. A.</t>
  </si>
  <si>
    <t>UCK228</t>
  </si>
  <si>
    <t>PROLIM S.A.</t>
  </si>
  <si>
    <t>UCK235</t>
  </si>
  <si>
    <t>TELECOM LATINA S.A.</t>
  </si>
  <si>
    <t>UCK236</t>
  </si>
  <si>
    <t>VALAREZO &amp; ASOCIADOS VALASCO CIA. LTDA.</t>
  </si>
  <si>
    <t>UCK238</t>
  </si>
  <si>
    <t>LAUDE S.A. LAUDESA ADMINISTRADORA DE FONDOS</t>
  </si>
  <si>
    <t>UCK239</t>
  </si>
  <si>
    <t>ALPATRANS S. A.</t>
  </si>
  <si>
    <t>UCK246</t>
  </si>
  <si>
    <t>FEDAL MAR S.A</t>
  </si>
  <si>
    <t>UCK252</t>
  </si>
  <si>
    <t>LARA DELGADO LUIS ANTONIO</t>
  </si>
  <si>
    <t>UCK260</t>
  </si>
  <si>
    <t>CONBABIENES S.A. PROMOTORA DE BIENES RAICES</t>
  </si>
  <si>
    <t>UCK266</t>
  </si>
  <si>
    <t>AGENCAL S. A.</t>
  </si>
  <si>
    <t>UCK272</t>
  </si>
  <si>
    <t>PAINIZ FLORES BELLA LINDA</t>
  </si>
  <si>
    <t>UCK277</t>
  </si>
  <si>
    <t>TROPICAL PACKING ECUADOR S.A. TROPACK</t>
  </si>
  <si>
    <t>UCK281</t>
  </si>
  <si>
    <t>ASOC. DE PROPIETARIOS URB. LA LAGUNA</t>
  </si>
  <si>
    <t>UCK285</t>
  </si>
  <si>
    <t>CITAMED S. A.</t>
  </si>
  <si>
    <t>UCK288</t>
  </si>
  <si>
    <t>GIPSOFLEX S. A.</t>
  </si>
  <si>
    <t>UCK289</t>
  </si>
  <si>
    <t>VILLAMAR MACKENZIE CINDY ALEXANDRA</t>
  </si>
  <si>
    <t>UCK290</t>
  </si>
  <si>
    <t>INDAMI CIA. LTDA.</t>
  </si>
  <si>
    <t>UCK292</t>
  </si>
  <si>
    <t>MANAVISION S.A.</t>
  </si>
  <si>
    <t>UCK293</t>
  </si>
  <si>
    <t>SADINSA S.A.</t>
  </si>
  <si>
    <t>UCK299</t>
  </si>
  <si>
    <t>MOSQUERA AULESTIA MANUEL ALEJANDRO</t>
  </si>
  <si>
    <t>UCK310</t>
  </si>
  <si>
    <t>SER. TRANSPORTE Y LOGISTICA INTEGRADO TRANSLOINTEG.</t>
  </si>
  <si>
    <t>UCK322</t>
  </si>
  <si>
    <t>DVT DEL ECUADOR S.A.</t>
  </si>
  <si>
    <t>UCK323</t>
  </si>
  <si>
    <t>REDENLACE S.A.</t>
  </si>
  <si>
    <t>UCK330</t>
  </si>
  <si>
    <t>CONSULTORES YTURRALDE CIA LTDA</t>
  </si>
  <si>
    <t>UCK333</t>
  </si>
  <si>
    <t>MERGONCORP S.A.</t>
  </si>
  <si>
    <t>UCK338</t>
  </si>
  <si>
    <t>MUENTES VELEZ MARIANA DE JESUS</t>
  </si>
  <si>
    <t>UCK344</t>
  </si>
  <si>
    <t>DIDELPA S.A.</t>
  </si>
  <si>
    <t>UCK345</t>
  </si>
  <si>
    <t>DECOTTAGE S.A.</t>
  </si>
  <si>
    <t>UCK349</t>
  </si>
  <si>
    <t>COLEGIO INTERNACIONAL SEK ECUADOR</t>
  </si>
  <si>
    <t>UCK360</t>
  </si>
  <si>
    <t>BORDIRA S.A.</t>
  </si>
  <si>
    <t>UCK382</t>
  </si>
  <si>
    <t>MARTINEZ MARIDUEÑA MARTHA MARIA</t>
  </si>
  <si>
    <t>UCK397</t>
  </si>
  <si>
    <t>NAVARRETE LOZANO TATIANA AZUCENA</t>
  </si>
  <si>
    <t>UCK400</t>
  </si>
  <si>
    <t>MOTORULICH S.A.</t>
  </si>
  <si>
    <t>UCK405</t>
  </si>
  <si>
    <t>PERE GUMMA JUAN CARLOS</t>
  </si>
  <si>
    <t>UCK423</t>
  </si>
  <si>
    <t>ASESORIA INTEGRAL EMASESOR S.A.</t>
  </si>
  <si>
    <t>UCK427</t>
  </si>
  <si>
    <t>CARVAGU S.A.</t>
  </si>
  <si>
    <t>UCK428</t>
  </si>
  <si>
    <t>LETTY DEL CISNE DAVILA ROMO</t>
  </si>
  <si>
    <t>UCK431</t>
  </si>
  <si>
    <t>CRUSBET S.A</t>
  </si>
  <si>
    <t>UCK433</t>
  </si>
  <si>
    <t>SOLUGLOBAL S.A.</t>
  </si>
  <si>
    <t>UCK438</t>
  </si>
  <si>
    <t>SEMINARIOS Y ASESORIA EMPRESARIAL SEMPRESA S.A.</t>
  </si>
  <si>
    <t>UCK439</t>
  </si>
  <si>
    <t>LIFE FOOD PRODUCT ECUADOR LIFPRODEC S.A.</t>
  </si>
  <si>
    <t>UCK441</t>
  </si>
  <si>
    <t>FERTILIZANTES DEL PACIFICO FERPACIFIC S.A</t>
  </si>
  <si>
    <t>UCK442</t>
  </si>
  <si>
    <t>ASOCIACION FE Y ALEGRIA ECUADOR</t>
  </si>
  <si>
    <t>UCK447</t>
  </si>
  <si>
    <t>TRUJILLO ESPINEL IRENE</t>
  </si>
  <si>
    <t>UCK449</t>
  </si>
  <si>
    <t>IGLESIA DE JESUCRISTO SUD</t>
  </si>
  <si>
    <t>UCK450</t>
  </si>
  <si>
    <t>ACRUXZA C.A.</t>
  </si>
  <si>
    <t>UCK452</t>
  </si>
  <si>
    <t>SOLUCIONES SEGURA S.A.</t>
  </si>
  <si>
    <t>UCK454</t>
  </si>
  <si>
    <t>RODRIGUEZ Y DUQUE JORGE</t>
  </si>
  <si>
    <t>UCK458</t>
  </si>
  <si>
    <t>COMPAÑIA SALUD PLENA S.A/PLENISALUD</t>
  </si>
  <si>
    <t>UCK460</t>
  </si>
  <si>
    <t>GRANITECSA S.A</t>
  </si>
  <si>
    <t>UCK462</t>
  </si>
  <si>
    <t>MEGACONSTRUCCIONES S.A. SAIBABA</t>
  </si>
  <si>
    <t>UCK464</t>
  </si>
  <si>
    <t>ANCHUNDIA NAVAS CHRISTIAN ALEXANDER</t>
  </si>
  <si>
    <t>UCK465</t>
  </si>
  <si>
    <t>INTEQUIN S.A.</t>
  </si>
  <si>
    <t>UCK466</t>
  </si>
  <si>
    <t>PROMILCA S.A</t>
  </si>
  <si>
    <t>UCK467</t>
  </si>
  <si>
    <t>TUTOBIENES S.A</t>
  </si>
  <si>
    <t>UCK468</t>
  </si>
  <si>
    <t>DAYCENTER S.A</t>
  </si>
  <si>
    <t>UCK469</t>
  </si>
  <si>
    <t>PROAC S.A</t>
  </si>
  <si>
    <t>UCK470</t>
  </si>
  <si>
    <t>IMASEN DEL ECUADOR S.A.</t>
  </si>
  <si>
    <t>UCK473</t>
  </si>
  <si>
    <t>FARMACOS &amp; COSMETICOS VETERINARIOS S.A FARCOVETSA</t>
  </si>
  <si>
    <t>UCK474</t>
  </si>
  <si>
    <t>EDUCACION SIN FRONTERAS</t>
  </si>
  <si>
    <t>UCK476</t>
  </si>
  <si>
    <t>PRODUCTOS DEL AGRO SYLVIA MARIA S.A. AGROSYLMA</t>
  </si>
  <si>
    <t>UCK477</t>
  </si>
  <si>
    <t>CHURTA RODRIGUEZ MILTON OSWALDO</t>
  </si>
  <si>
    <t>UCK479</t>
  </si>
  <si>
    <t>FRANCO PORRAS JOSE JOAQUIN</t>
  </si>
  <si>
    <t>UCK480</t>
  </si>
  <si>
    <t>SERVICIOS JURIDICOS JURISA S.A.</t>
  </si>
  <si>
    <t>UCK481</t>
  </si>
  <si>
    <t>HUERTA ARCE PEDRO PABLO</t>
  </si>
  <si>
    <t>UCK482</t>
  </si>
  <si>
    <t>CARREÑO GARCIA MAXIMO JEHOVA</t>
  </si>
  <si>
    <t>UCK483</t>
  </si>
  <si>
    <t>COMPAÑIA TABACALERA IBERECUA S.A</t>
  </si>
  <si>
    <t>UCK485</t>
  </si>
  <si>
    <t>INDEXPMAR SOCIEDAD ANONIMA</t>
  </si>
  <si>
    <t>UCK486</t>
  </si>
  <si>
    <t>COMPAÑIA VERDU S.A.</t>
  </si>
  <si>
    <t>UCK488</t>
  </si>
  <si>
    <t>COMBLANC DEL ECUADOR S.A</t>
  </si>
  <si>
    <t>UCK492</t>
  </si>
  <si>
    <t>DALLYANA ALEJANDRA MANOSALVAS VELASCO</t>
  </si>
  <si>
    <t>UCK493</t>
  </si>
  <si>
    <t>BLIX S.A</t>
  </si>
  <si>
    <t>UCK497</t>
  </si>
  <si>
    <t>CORPDELMAR S.A</t>
  </si>
  <si>
    <t>UCK499</t>
  </si>
  <si>
    <t>RIBALTAF S.A.</t>
  </si>
  <si>
    <t>UCK500</t>
  </si>
  <si>
    <t>INDUGLOBAL S.A</t>
  </si>
  <si>
    <t>UCK501</t>
  </si>
  <si>
    <t>BORGARO S.A.</t>
  </si>
  <si>
    <t>UCK502</t>
  </si>
  <si>
    <t>MERCALOGIC S.A</t>
  </si>
  <si>
    <t>UCK504</t>
  </si>
  <si>
    <t>SALENTY S.A</t>
  </si>
  <si>
    <t>UCK505</t>
  </si>
  <si>
    <t>JIMENEZ &amp; JIMENEZ, ABOGADOS Y COMPAÑIA</t>
  </si>
  <si>
    <t>UCK506</t>
  </si>
  <si>
    <t>NEGOCIOS DE COMUNIACIONES NEDECOM S.A.</t>
  </si>
  <si>
    <t>UCK507</t>
  </si>
  <si>
    <t>DISMEDSA S.A.</t>
  </si>
  <si>
    <t>UCK508</t>
  </si>
  <si>
    <t>ENTER SOLUTIONS S.A</t>
  </si>
  <si>
    <t>UCK509</t>
  </si>
  <si>
    <t>NATALIA RODRIGUEZ CAMACHO</t>
  </si>
  <si>
    <t>UCK510</t>
  </si>
  <si>
    <t>BOURNE ZAMBRANO ROSA ELENA</t>
  </si>
  <si>
    <t>UCK511</t>
  </si>
  <si>
    <t>NAMIRA S.A.</t>
  </si>
  <si>
    <t>UCK512</t>
  </si>
  <si>
    <t>TRADEXMEGA S.A</t>
  </si>
  <si>
    <t>UCK513</t>
  </si>
  <si>
    <t>GLAS ESPINEL HERIBERTO ANTONIO</t>
  </si>
  <si>
    <t>UCK514</t>
  </si>
  <si>
    <t>ESJURHEC S.A</t>
  </si>
  <si>
    <t>UCK519</t>
  </si>
  <si>
    <t>RODRIGUEZ GOMEZ FERNANDO ALBERTO</t>
  </si>
  <si>
    <t>UCK520</t>
  </si>
  <si>
    <t>MADERO PALACIOS PAULINA VERONICA</t>
  </si>
  <si>
    <t>UCK521</t>
  </si>
  <si>
    <t>ANIBAL HUMBERTO ENRIQUEZ MONCAYO</t>
  </si>
  <si>
    <t>UCK522</t>
  </si>
  <si>
    <t>ANEFI S.A ADMINISTRADORA DE FONDOS Y FIDEICOMISOS</t>
  </si>
  <si>
    <t>UCK524</t>
  </si>
  <si>
    <t>CHIANG GUERRERO LUIS DANIEL</t>
  </si>
  <si>
    <t>UCK526</t>
  </si>
  <si>
    <t>ARMAS CABRERA CESAR FERNANDO</t>
  </si>
  <si>
    <t>UCK530</t>
  </si>
  <si>
    <t>ASEINFULL S.A.</t>
  </si>
  <si>
    <t>UCK531</t>
  </si>
  <si>
    <t>ACERIA DEL ECUADOR ADELCA CA</t>
  </si>
  <si>
    <t>UCK532</t>
  </si>
  <si>
    <t>STARMEDIX S.A.</t>
  </si>
  <si>
    <t>UCK533</t>
  </si>
  <si>
    <t>MONTERO ZAMBRANO IVONNE MARCELA</t>
  </si>
  <si>
    <t>UCK535</t>
  </si>
  <si>
    <t>ECUANUMEROS</t>
  </si>
  <si>
    <t>UCK537</t>
  </si>
  <si>
    <t>ESTRELLA RENDON CARLOS ANIBAL</t>
  </si>
  <si>
    <t>UCK539</t>
  </si>
  <si>
    <t>PACHECO GARCIA 0ROSA MARIA</t>
  </si>
  <si>
    <t>UCK540</t>
  </si>
  <si>
    <t>ROMAN SALAVARRIA IRVIN GADIER</t>
  </si>
  <si>
    <t>UCK541</t>
  </si>
  <si>
    <t>TORRES RODRIGUEZ JOSE LUIS</t>
  </si>
  <si>
    <t>UCK542</t>
  </si>
  <si>
    <t>LUIS EDISON SOLORZANO CADENA</t>
  </si>
  <si>
    <t>UCK543</t>
  </si>
  <si>
    <t>ECHANIQUE PARRAGA WALDO FABIAN</t>
  </si>
  <si>
    <t>UCK544</t>
  </si>
  <si>
    <t>ZAMBRANO RUGEL ALEX RICARDO</t>
  </si>
  <si>
    <t>UCK545</t>
  </si>
  <si>
    <t>ORTEGA AROSEMENA FABIAN JOSE</t>
  </si>
  <si>
    <t>UCK549</t>
  </si>
  <si>
    <t>BRAVO TOMALA CAROLINA GLORIA</t>
  </si>
  <si>
    <t>UCK551</t>
  </si>
  <si>
    <t>ZHINDOM GARCIA MANUEL AUGUSTO</t>
  </si>
  <si>
    <t>UCK552</t>
  </si>
  <si>
    <t>MARTINEZ GOMEZ FERNANDO JAVIER</t>
  </si>
  <si>
    <t>UCK555</t>
  </si>
  <si>
    <t>BARROS QUINTO MANUEL ALFREDO</t>
  </si>
  <si>
    <t>UCK557</t>
  </si>
  <si>
    <t>LANGARANO DELA JUAN CARLOS</t>
  </si>
  <si>
    <t>UCK559</t>
  </si>
  <si>
    <t>JUAN DE DIOS PEREZ RIASCOS</t>
  </si>
  <si>
    <t>UCK560</t>
  </si>
  <si>
    <t>PARRA OLMEDO XAVIER FERNANDO</t>
  </si>
  <si>
    <t>UCK562</t>
  </si>
  <si>
    <t>CALASANZ VALLE ALEJANDRA ANDREA</t>
  </si>
  <si>
    <t>UCK563</t>
  </si>
  <si>
    <t>LAURIDO ROMERO GALICIO VALERIO</t>
  </si>
  <si>
    <t>UCK564</t>
  </si>
  <si>
    <t>CORREA REYES CRISTOBAL ELIEZER</t>
  </si>
  <si>
    <t>UCK568</t>
  </si>
  <si>
    <t>POMAGUAYO YUQUILEMA JESSENIA YUQUILEMA</t>
  </si>
  <si>
    <t>UCK569</t>
  </si>
  <si>
    <t>CABELLO ANDRADE DARLYN OMAR</t>
  </si>
  <si>
    <t>UCK570</t>
  </si>
  <si>
    <t>JAUREGUIZAR RAMOS DIEGO IGNACIO</t>
  </si>
  <si>
    <t>UCK572</t>
  </si>
  <si>
    <t>MENDOZA GUTIERREZ YULEXI LILIBETH</t>
  </si>
  <si>
    <t>UCK575</t>
  </si>
  <si>
    <t>VINCENT CAJAS MARIA AUXILIADORA</t>
  </si>
  <si>
    <t>UCK576</t>
  </si>
  <si>
    <t>GRANDMAR-CORP S.A.</t>
  </si>
  <si>
    <t>UCK577</t>
  </si>
  <si>
    <t>CONSULTLMZ CIA. LTDA.</t>
  </si>
  <si>
    <t>UCK581</t>
  </si>
  <si>
    <t>BAQUE FRANCO YURITZA ELIZABETH</t>
  </si>
  <si>
    <t>UCK583</t>
  </si>
  <si>
    <t>TEXTILNET S.A.</t>
  </si>
  <si>
    <t>UCK585</t>
  </si>
  <si>
    <t>ARGUDO GUZMAN ALEX GIOVANNI</t>
  </si>
  <si>
    <t>UCK586</t>
  </si>
  <si>
    <t>ROSADO AVILES LORENA ELIZABETH</t>
  </si>
  <si>
    <t>UCK587</t>
  </si>
  <si>
    <t>LEMA GUTIERREZ JAVIER FERNANDO</t>
  </si>
  <si>
    <t>UCK588</t>
  </si>
  <si>
    <t>FANTONI VELASCO FABRIZZIO RENATTO</t>
  </si>
  <si>
    <t>UCK589</t>
  </si>
  <si>
    <t>FIGUEIRA BRAVO NELSON VICENTE</t>
  </si>
  <si>
    <t>UCK590</t>
  </si>
  <si>
    <t>INSTITUTO TECNICO SUPERIOR PARTICULAR REY DAVID</t>
  </si>
  <si>
    <t>UCK591</t>
  </si>
  <si>
    <t>ZUÑIGA RODRIGUEZ JAIME RICARDO</t>
  </si>
  <si>
    <t>UCK592</t>
  </si>
  <si>
    <t>ECUAPOLIZAS CIA. LTDA.</t>
  </si>
  <si>
    <t>UCK593</t>
  </si>
  <si>
    <t>SANCHEZ TIMM LUIS EDUARDO</t>
  </si>
  <si>
    <t>UCK594</t>
  </si>
  <si>
    <t>ROBLES CARPIO MARIO RAFAEL</t>
  </si>
  <si>
    <t>UCK595</t>
  </si>
  <si>
    <t>BERMEO MARIN FREDDY ANDRES</t>
  </si>
  <si>
    <t>UCK596</t>
  </si>
  <si>
    <t>JUMBO GARCIA CARLOS XAVIER</t>
  </si>
  <si>
    <t>UCK597</t>
  </si>
  <si>
    <t>VALDANO GUERRERO NICOLAS WALTER</t>
  </si>
  <si>
    <t>UCK599</t>
  </si>
  <si>
    <t>COSTALES VERA JORGE HUMBERTO</t>
  </si>
  <si>
    <t>UCK600</t>
  </si>
  <si>
    <t>FAJARDO TOMALA JEFFERSON ALEXANDER</t>
  </si>
  <si>
    <t>UCK601</t>
  </si>
  <si>
    <t>VANESA ALEXANDRA FREIRE PALIZ</t>
  </si>
  <si>
    <t>UCK602</t>
  </si>
  <si>
    <t>RODRIGUEZ IDROVO JHOSEPH WASHINGTON</t>
  </si>
  <si>
    <t>UCK603</t>
  </si>
  <si>
    <t>RAMOS MANOSALVAS RAFAEL MAXIMILIANO</t>
  </si>
  <si>
    <t>UCK604</t>
  </si>
  <si>
    <t>CONSULTORA DE TECNOLOGIA INFORMATICA QVCEC S.A.</t>
  </si>
  <si>
    <t>UCK605</t>
  </si>
  <si>
    <t>MAWYIN PALACIOS ANDREA ESTEFANIA</t>
  </si>
  <si>
    <t>UCK606</t>
  </si>
  <si>
    <t>BRAVO MORENO ROCIO ELIZABETH</t>
  </si>
  <si>
    <t>UCK607</t>
  </si>
  <si>
    <t>GUNCAY FEIJO MARCO ANDRES</t>
  </si>
  <si>
    <t>UCK608</t>
  </si>
  <si>
    <t>CAMPOVERDE MALDONADO PATRICIA ARACELLY</t>
  </si>
  <si>
    <t>UCK610</t>
  </si>
  <si>
    <t>INDUSTRIA TEXTILES VEGA TEXVEGA S.A.</t>
  </si>
  <si>
    <t>UCK611</t>
  </si>
  <si>
    <t>PIOVESAN DESCALZI VICENTE</t>
  </si>
  <si>
    <t>UCK612</t>
  </si>
  <si>
    <t>AGUAYO CANTOS NURY ASUNCION</t>
  </si>
  <si>
    <t>UCK613</t>
  </si>
  <si>
    <t>AFCO S.A.</t>
  </si>
  <si>
    <t>UCK615</t>
  </si>
  <si>
    <t>VERA AYALA JOSE ALBERTO</t>
  </si>
  <si>
    <t>UCK616</t>
  </si>
  <si>
    <t>RAIKKONEN S.A.</t>
  </si>
  <si>
    <t>UCK617</t>
  </si>
  <si>
    <t>GILER ANCHUNDIA VICENTE RAUL</t>
  </si>
  <si>
    <t>UCK619</t>
  </si>
  <si>
    <t>ALVAREZ CHONG PATRICIA ELIZABETH</t>
  </si>
  <si>
    <t>UCK620</t>
  </si>
  <si>
    <t>ROMERO GALARZA ALFONSO MARCELO</t>
  </si>
  <si>
    <t>UCK624</t>
  </si>
  <si>
    <t>FONTE CAIZA SANTIAGO MAURICIO</t>
  </si>
  <si>
    <t>UCK625</t>
  </si>
  <si>
    <t>VIEJO BAQUERO KRISTEL EILEEN</t>
  </si>
  <si>
    <t>UCK627</t>
  </si>
  <si>
    <t>CHAVEZ VITERI TERESA MATILDE</t>
  </si>
  <si>
    <t>UCK628</t>
  </si>
  <si>
    <t>PEREZ CAPA MARIA GABRIELA</t>
  </si>
  <si>
    <t>UCK629</t>
  </si>
  <si>
    <t>JORGE BEJARANO JAZMIN ADELA</t>
  </si>
  <si>
    <t>UCK631</t>
  </si>
  <si>
    <t>SACOTO GANDOLFO JUAN CARLOS</t>
  </si>
  <si>
    <t>UCK632</t>
  </si>
  <si>
    <t>ALVARADO RAMIREZ KAREN IVETTE</t>
  </si>
  <si>
    <t>UCK633</t>
  </si>
  <si>
    <t>BASURTO VELEZ JOSE GUSTAVO</t>
  </si>
  <si>
    <t>UCK635</t>
  </si>
  <si>
    <t>DRONECU S.A.</t>
  </si>
  <si>
    <t>UCK636</t>
  </si>
  <si>
    <t>EXPORTADORA AGRICOLA BANANATRADE S.A.</t>
  </si>
  <si>
    <t>UCK637</t>
  </si>
  <si>
    <t>PALACIOS HOYOS JIMMY FABRICIO</t>
  </si>
  <si>
    <t>UCK638</t>
  </si>
  <si>
    <t>CALDERON COELLO GONZALO FRANCISCO</t>
  </si>
  <si>
    <t>UCK639</t>
  </si>
  <si>
    <t>CONSULTORA JURIDICA SAMANIEGO &amp; GARCIA DAJOS S. A</t>
  </si>
  <si>
    <t>UCK641</t>
  </si>
  <si>
    <t>WINSTOCORP S.A</t>
  </si>
  <si>
    <t>UCK646</t>
  </si>
  <si>
    <t>PAZMIÑO FALCONES KAROLINA LEONOR</t>
  </si>
  <si>
    <t>UCK647</t>
  </si>
  <si>
    <t>CAMARONERA SUPRACAMARON ECUADOR ECUASUPRA S.A.</t>
  </si>
  <si>
    <t>UCK648</t>
  </si>
  <si>
    <t>CONSULTORIA INTEGRAL EN GESTION EMPRESARIAL CIGEMSA S.A</t>
  </si>
  <si>
    <t>UCK652</t>
  </si>
  <si>
    <t>ALCIVAR BURGOS ISABEL ESPAÑA</t>
  </si>
  <si>
    <t>UCK653</t>
  </si>
  <si>
    <t>CASTILLO CABRERA ANDRES ELOY</t>
  </si>
  <si>
    <t>UCK655</t>
  </si>
  <si>
    <t>COOPERATIVA DE TRANSPORTE DE PASAJEROS FLOTA SANTA MARTHA</t>
  </si>
  <si>
    <t>UCK656</t>
  </si>
  <si>
    <t>VUMILATINA MEDICINA PREPAGADA S.A.</t>
  </si>
  <si>
    <t>UCK657</t>
  </si>
  <si>
    <t>MERA MOYANO ADRIANA SOLANGE</t>
  </si>
  <si>
    <t>UCK658</t>
  </si>
  <si>
    <t>CORPALVAH S A</t>
  </si>
  <si>
    <t>UCK659</t>
  </si>
  <si>
    <t>QUIMI VALVERDE JENNIFFER FABIOLA</t>
  </si>
  <si>
    <t>UCK660</t>
  </si>
  <si>
    <t>CABRERA FREIRE ROXANA MAGALI DEL PILAR</t>
  </si>
  <si>
    <t>UCK661</t>
  </si>
  <si>
    <t>MORENO VIVAR LORENA BEATRIZ</t>
  </si>
  <si>
    <t>UCK662</t>
  </si>
  <si>
    <t>COSTARAMA S.A.</t>
  </si>
  <si>
    <t>UCK663</t>
  </si>
  <si>
    <t>DE LA ROSA FIGUEROA GABRIELA TATIANA</t>
  </si>
  <si>
    <t>UCK664</t>
  </si>
  <si>
    <t>AJMUMALEX S.A.</t>
  </si>
  <si>
    <t>UCK665</t>
  </si>
  <si>
    <t>VELEZ ORTEGA JOEL LUIS</t>
  </si>
  <si>
    <t>UCK666</t>
  </si>
  <si>
    <t>MORA FONT MIGUEL FERNANDO</t>
  </si>
  <si>
    <t>UCK667</t>
  </si>
  <si>
    <t>SIERRA VARGAS ALEXANDRA DEL PILAR</t>
  </si>
  <si>
    <t>UCK669</t>
  </si>
  <si>
    <t>GIRON VILLACIS ODALIA CECIBEL</t>
  </si>
  <si>
    <t>UCK670</t>
  </si>
  <si>
    <t>UQUILLAS PENA JOSE UBALDO</t>
  </si>
  <si>
    <t>UCK671</t>
  </si>
  <si>
    <t>SANCHEZ MEDINA FELIX</t>
  </si>
  <si>
    <t>UCK672</t>
  </si>
  <si>
    <t>TORRES BUSTAMANTE LUIS ARTURO</t>
  </si>
  <si>
    <t>UCK673</t>
  </si>
  <si>
    <t>VALVERDE MACAY CARLOS ARTURO</t>
  </si>
  <si>
    <t>UCK674</t>
  </si>
  <si>
    <t>MOLOSIA S.A.</t>
  </si>
  <si>
    <t>UCK676</t>
  </si>
  <si>
    <t>MANCERCORP S.A.</t>
  </si>
  <si>
    <t>UVK559</t>
  </si>
  <si>
    <t>MARIA AURELIA ZAMBRANO HIDALGO</t>
  </si>
  <si>
    <t>UEC006</t>
  </si>
  <si>
    <t>VERA VERA SHIRLEY MARIBEL</t>
  </si>
  <si>
    <t>UEC010</t>
  </si>
  <si>
    <t>OJEDA RUIZ LIDIA JUDITH</t>
  </si>
  <si>
    <t>UEC011</t>
  </si>
  <si>
    <t>GOMEZ AREVALO FRANKLIN</t>
  </si>
  <si>
    <t>UEC019</t>
  </si>
  <si>
    <t>LAUZOO PAREDES MANUEL FRAILAN</t>
  </si>
  <si>
    <t>UEC022</t>
  </si>
  <si>
    <t>GOMEZ COELLO JAIRO ALBERTO</t>
  </si>
  <si>
    <t>UEC027</t>
  </si>
  <si>
    <t>VERA LUCAS MARITZA ELIZABETH</t>
  </si>
  <si>
    <t>UEC030</t>
  </si>
  <si>
    <t>CHACON PACHECO JUAN JOSE</t>
  </si>
  <si>
    <t>UEC036</t>
  </si>
  <si>
    <t>RENDON MARTRUS CARLOS ALBERTO</t>
  </si>
  <si>
    <t>UEC043</t>
  </si>
  <si>
    <t>MONTOYA ALVARADO LEONOR MARGARITA</t>
  </si>
  <si>
    <t>UEC049</t>
  </si>
  <si>
    <t>MORA HOLGUIN NORMA NARCISA</t>
  </si>
  <si>
    <t>UEC052</t>
  </si>
  <si>
    <t>GARAY CHIPRE GABRIELA MARISOL</t>
  </si>
  <si>
    <t>UEC057</t>
  </si>
  <si>
    <t>BUSTAMANTE ALVARADO NOEMI CHANENA</t>
  </si>
  <si>
    <t>UEC063</t>
  </si>
  <si>
    <t>ANZOATEGUI CASTRO MIRELA LEONOR</t>
  </si>
  <si>
    <t>UEC070</t>
  </si>
  <si>
    <t>SALAZAR MERINO NELSON FABIAN</t>
  </si>
  <si>
    <t>UEC079</t>
  </si>
  <si>
    <t>TRELLES MANTILLA JORGE ENRIQUE</t>
  </si>
  <si>
    <t>UEC085</t>
  </si>
  <si>
    <t>ANDRADE LOAYZA SEGUNDO PEDRO</t>
  </si>
  <si>
    <t>UEC095</t>
  </si>
  <si>
    <t>PIZA PEÑA DAVID MANUEL</t>
  </si>
  <si>
    <t>UEC096</t>
  </si>
  <si>
    <t>ZAMBRANO SEGURA FIDEL ANTONIO</t>
  </si>
  <si>
    <t>UEC098</t>
  </si>
  <si>
    <t>PALOMINO VARGAS MIGUEL ANGEL</t>
  </si>
  <si>
    <t>UEC118</t>
  </si>
  <si>
    <t>PARRALES GOMEZ EDDA GLADYS</t>
  </si>
  <si>
    <t>UEC142</t>
  </si>
  <si>
    <t>QUINTO VILLACIS ANGEL ENRIQUE</t>
  </si>
  <si>
    <t>UEC143</t>
  </si>
  <si>
    <t>CARPIO VILLEGAS ANITA ELIZABETH</t>
  </si>
  <si>
    <t>UEC147</t>
  </si>
  <si>
    <t>MEDINA BARRERA ALICIA LIDIA</t>
  </si>
  <si>
    <t>UEC162</t>
  </si>
  <si>
    <t>MUÑOZ SUAREZ NANCY ELENA</t>
  </si>
  <si>
    <t>UEC175</t>
  </si>
  <si>
    <t>CARVAJAL SOLORZANO MIGUEL DARIO</t>
  </si>
  <si>
    <t>UEC181</t>
  </si>
  <si>
    <t>BURGOS ARELLANO ALEXANDRA</t>
  </si>
  <si>
    <t>UEC184</t>
  </si>
  <si>
    <t>ZAMBRANO GUERRERO NEYSI  ANDREA</t>
  </si>
  <si>
    <t>UEC205</t>
  </si>
  <si>
    <t>ORTEGA ARMIJOS BALTAZAR BALDEMA</t>
  </si>
  <si>
    <t>UEC208</t>
  </si>
  <si>
    <t>BAUS VILLAGRAN ELIZABETH DEL ROCIO</t>
  </si>
  <si>
    <t>UEC210</t>
  </si>
  <si>
    <t>VILLACIS BUENAÑO ADOLFO ENRIQUE</t>
  </si>
  <si>
    <t>UEC218</t>
  </si>
  <si>
    <t>PEZO AQUINO VICTOR HUGO</t>
  </si>
  <si>
    <t>UEC222</t>
  </si>
  <si>
    <t>SANCHO ORELLANA JOSE DAVID</t>
  </si>
  <si>
    <t>UEC225</t>
  </si>
  <si>
    <t>BORBOR MANTILLA PEGGY LEONOR</t>
  </si>
  <si>
    <t>UEC247</t>
  </si>
  <si>
    <t>CAMPAÑA DAVILA FERNANDO PATRICIO</t>
  </si>
  <si>
    <t>UEC264</t>
  </si>
  <si>
    <t>ORDOÑEZ SUAREZ ESTRELLA DEL ROCIO</t>
  </si>
  <si>
    <t>UEC271</t>
  </si>
  <si>
    <t>SOLIS RETO NORALMA NARCISA</t>
  </si>
  <si>
    <t>UEC276</t>
  </si>
  <si>
    <t>BURBANO DAQUILEMA VENANCIO CORNELIO</t>
  </si>
  <si>
    <t>UEC278</t>
  </si>
  <si>
    <t>VELEZ VELEZ ANTONIO WILFRIDO</t>
  </si>
  <si>
    <t>UEC292</t>
  </si>
  <si>
    <t>MENDIVEZ CUCALON WALTER ANTONIO</t>
  </si>
  <si>
    <t>UEC311</t>
  </si>
  <si>
    <t>TORBAY GONZALEZ JORGE JOSE</t>
  </si>
  <si>
    <t>UEC321</t>
  </si>
  <si>
    <t>AUCAPIÑA CAMPUZANO MARLON LUIS</t>
  </si>
  <si>
    <t>UEC323</t>
  </si>
  <si>
    <t>DOMINGUEZ VARGAS FRANKLIN JOAQUIN</t>
  </si>
  <si>
    <t>UEC326</t>
  </si>
  <si>
    <t>DELGADO FARIA GREI DOLORES</t>
  </si>
  <si>
    <t>UEC336</t>
  </si>
  <si>
    <t>SALAZAR LLORENTE MARIA FERNANDA</t>
  </si>
  <si>
    <t>UEC359</t>
  </si>
  <si>
    <t>RODRIGUEZ PUGA JAIME ALFREDO</t>
  </si>
  <si>
    <t>UEC361</t>
  </si>
  <si>
    <t>ASOCIACION DE MORADORES URB. EL CARACOL</t>
  </si>
  <si>
    <t>UEC364</t>
  </si>
  <si>
    <t>PINARGOTE YEPEZ NELIS MARIA</t>
  </si>
  <si>
    <t>UEC367</t>
  </si>
  <si>
    <t>EVELYN ARREAGA ESPINOZA</t>
  </si>
  <si>
    <t>UEC368</t>
  </si>
  <si>
    <t>BURGOS SANTANA JACINTA TRANCITO</t>
  </si>
  <si>
    <t>UEC370</t>
  </si>
  <si>
    <t>BUSTAMANTE RENGEL TANYA VERONICA</t>
  </si>
  <si>
    <t>UEC371</t>
  </si>
  <si>
    <t>CAMPUZANO SEGOVIA CARLOS PAUL</t>
  </si>
  <si>
    <t>UEC372</t>
  </si>
  <si>
    <t>CORDOVA JUANAZO FELIX WILFRIDO</t>
  </si>
  <si>
    <t>UEC373</t>
  </si>
  <si>
    <t>VERA ALCIVAR JUAN ALFREDO</t>
  </si>
  <si>
    <t>UEC374</t>
  </si>
  <si>
    <t>SACHEZ VERA PATRICIA ELIZABETH</t>
  </si>
  <si>
    <t>USF005</t>
  </si>
  <si>
    <t>AGUILAR PESANTES CARLOS EDUARDO</t>
  </si>
  <si>
    <t>USF009</t>
  </si>
  <si>
    <t>LEON SARMIENTO ANIBAL RIGOBERTO</t>
  </si>
  <si>
    <t>USF020</t>
  </si>
  <si>
    <t>MOLINA QUIMI AMBROSIO PAUL</t>
  </si>
  <si>
    <t>USF027</t>
  </si>
  <si>
    <t>TORRES ALMEIDA MELVA PATRICIA</t>
  </si>
  <si>
    <t>USF037</t>
  </si>
  <si>
    <t>ZAMARA BARREZUETA MAURICIO THELMO</t>
  </si>
  <si>
    <t>USF038</t>
  </si>
  <si>
    <t>SILVA TOASA CARLOS PALMIRO</t>
  </si>
  <si>
    <t>USF044</t>
  </si>
  <si>
    <t>CHOEZ CARRERA MAGALI ELIZABETH</t>
  </si>
  <si>
    <t>USF047</t>
  </si>
  <si>
    <t>GAROFALO LEON KETTY ARACELY</t>
  </si>
  <si>
    <t>USF073</t>
  </si>
  <si>
    <t>VEINTIMILLA BALAS CARLOS ALBERTO</t>
  </si>
  <si>
    <t>USF075</t>
  </si>
  <si>
    <t>ESTRELLA ACENSIO LIDIA PATRICIA</t>
  </si>
  <si>
    <t>USF076</t>
  </si>
  <si>
    <t>ALARCON RUGEL ENRIQUETA</t>
  </si>
  <si>
    <t>USF078</t>
  </si>
  <si>
    <t>ICAZA HIDALGO WILSON ANTONIO</t>
  </si>
  <si>
    <t>USF088</t>
  </si>
  <si>
    <t>GOROZABEL MARLENE DEL ROCIO</t>
  </si>
  <si>
    <t>USF092</t>
  </si>
  <si>
    <t>ALVARADO ANDRADE CARLOS LUIS</t>
  </si>
  <si>
    <t>usf107</t>
  </si>
  <si>
    <t>TISALEMA MERA MONICA ALEXANDRA</t>
  </si>
  <si>
    <t>USF127</t>
  </si>
  <si>
    <t>CALERO MOREIRA JOSE ROBERTO</t>
  </si>
  <si>
    <t>USF140</t>
  </si>
  <si>
    <t>BARREZUETA VALLE VIVIANA JACQUELINE</t>
  </si>
  <si>
    <t>USF142</t>
  </si>
  <si>
    <t>CASTAÑO SALAZAR RODRIGO DE JESUS</t>
  </si>
  <si>
    <t>USF143</t>
  </si>
  <si>
    <t>MACIAS CHAVEZ CARLOS ANTONIO</t>
  </si>
  <si>
    <t>USF144</t>
  </si>
  <si>
    <t>JIMENEZ ALVARADO JOFFRE DAVID</t>
  </si>
  <si>
    <t>USF145</t>
  </si>
  <si>
    <t>DATA TOOLS S.A.</t>
  </si>
  <si>
    <t>USF146</t>
  </si>
  <si>
    <t>RODRIGUEZ BASANTES VERONICA VIOLETA</t>
  </si>
  <si>
    <t>USF147</t>
  </si>
  <si>
    <t>ARELLANO VELEZ NORMA ERIKA</t>
  </si>
  <si>
    <t>USF149</t>
  </si>
  <si>
    <t>ZAMBRANO ENRIQUEZ VERONICA IVONN</t>
  </si>
  <si>
    <t>USF150</t>
  </si>
  <si>
    <t>SANCHEZ QUINCHUELA INES MONICA</t>
  </si>
  <si>
    <t>USF152</t>
  </si>
  <si>
    <t>CARDONA RUIZ JOSE ALEXANDER</t>
  </si>
  <si>
    <t>USF153</t>
  </si>
  <si>
    <t>LUIS ALFONSO LEON CALDERON</t>
  </si>
  <si>
    <t>ASO001</t>
  </si>
  <si>
    <t>ASOC. DE PROPIETARIOS URB VIA AL SOL</t>
  </si>
  <si>
    <t>UVA010</t>
  </si>
  <si>
    <t>TURRIAGO SANCHEZ VILMA INES</t>
  </si>
  <si>
    <t>UVA193</t>
  </si>
  <si>
    <t>GAVILANEZ CASTILLO OLGA ISABEL</t>
  </si>
  <si>
    <t>UVS009</t>
  </si>
  <si>
    <t>NOBOA BEJARANO ISABEL MARIA</t>
  </si>
  <si>
    <t>UVS010</t>
  </si>
  <si>
    <t>RODAS TIMBRE JOSE LUIS</t>
  </si>
  <si>
    <t>UVS011</t>
  </si>
  <si>
    <t>JIMENEZ NOBOA PEDRO ANGEL</t>
  </si>
  <si>
    <t>UVS013</t>
  </si>
  <si>
    <t>CEPEDA GARCIA MARCO VINICIO</t>
  </si>
  <si>
    <t>UVS025</t>
  </si>
  <si>
    <t>MENDOZA RODRIGUEZ MANUEL ALFREDO</t>
  </si>
  <si>
    <t>UVS034</t>
  </si>
  <si>
    <t>BACIGALUPO BARQUET FREDDY EDUARDO</t>
  </si>
  <si>
    <t>UVS042</t>
  </si>
  <si>
    <t>BAQUERIZO BRAND LUIS EDUARDO</t>
  </si>
  <si>
    <t>UVS043</t>
  </si>
  <si>
    <t>CORONEL INTRIAGO MARIA JOSEFINA</t>
  </si>
  <si>
    <t>UVS047</t>
  </si>
  <si>
    <t>DELGADO AUMALA SOFIA VALENTINA</t>
  </si>
  <si>
    <t>UVS056</t>
  </si>
  <si>
    <t>SANTISTEVAN TRIANA MARIA MAGDALENA</t>
  </si>
  <si>
    <t>UVS059</t>
  </si>
  <si>
    <t>GILBERT FEBRES CORDERO ESTEFANIA</t>
  </si>
  <si>
    <t>UVS062</t>
  </si>
  <si>
    <t>ROVELLO ANDRADE NEELTJEE SUSANA</t>
  </si>
  <si>
    <t>UVS064</t>
  </si>
  <si>
    <t>SEMMINARIO VALENZUELA SERGIO ANDRES</t>
  </si>
  <si>
    <t>UVS072</t>
  </si>
  <si>
    <t>BARRIGA HOLGUIN ALFREDO</t>
  </si>
  <si>
    <t>UVS077</t>
  </si>
  <si>
    <t>CRIOLLO SALAZAR MONICA</t>
  </si>
  <si>
    <t>UVS081</t>
  </si>
  <si>
    <t>ASOC. DE PROPIETARIOS URB. VISTA SOL</t>
  </si>
  <si>
    <t>UVS082</t>
  </si>
  <si>
    <t>OLMEDO CASTELLO JOSE JOAQUIN</t>
  </si>
  <si>
    <t>UVS083</t>
  </si>
  <si>
    <t>POVEDA CAMACHO GINA PATRICIA</t>
  </si>
  <si>
    <t>UVS087</t>
  </si>
  <si>
    <t>LOPEZ CORDOVA MICHELLE LAI YIM</t>
  </si>
  <si>
    <t>UVS088</t>
  </si>
  <si>
    <t>BACIGALUPO ALAVA FREDDY EDMUNDO</t>
  </si>
  <si>
    <t>UVS090</t>
  </si>
  <si>
    <t>BARRENO BRAVO MONSERRAT</t>
  </si>
  <si>
    <t>UVS092</t>
  </si>
  <si>
    <t>TORRES CARRILLO LAURO DAVID</t>
  </si>
  <si>
    <t>UVS094</t>
  </si>
  <si>
    <t>CORNEJO RODRIGUEZ ALVARO</t>
  </si>
  <si>
    <t>UVS108</t>
  </si>
  <si>
    <t>MUÑOZ SARMIENTO LUPER GABRIEL</t>
  </si>
  <si>
    <t>UVS109</t>
  </si>
  <si>
    <t>CHAVEZ CEDEÑO EDDY MANUEL</t>
  </si>
  <si>
    <t>UVS126</t>
  </si>
  <si>
    <t>ECHEVERRIA ZAVALA FERNANDO</t>
  </si>
  <si>
    <t>UVS139</t>
  </si>
  <si>
    <t>FEIJOO ROMERO ANGEL ENRIQUE</t>
  </si>
  <si>
    <t>UVS145</t>
  </si>
  <si>
    <t>LITARDO UNDA ELVIA ALICIA</t>
  </si>
  <si>
    <t>UVS156</t>
  </si>
  <si>
    <t>ORTIZ DE LA CADENA FAUSTO LEONARDO</t>
  </si>
  <si>
    <t>UVS157</t>
  </si>
  <si>
    <t>CAMPOSANO MORLA JOSE ANTONIO</t>
  </si>
  <si>
    <t>UVS158</t>
  </si>
  <si>
    <t>IBARRA LOPEZ CECILIA VIRGINA</t>
  </si>
  <si>
    <t>UVS161</t>
  </si>
  <si>
    <t>PULLAS DE ROMERO NELLY</t>
  </si>
  <si>
    <t>UVS165</t>
  </si>
  <si>
    <t>MORENO CASTILLO WALTER OLIVER</t>
  </si>
  <si>
    <t>UVS176</t>
  </si>
  <si>
    <t>SUBIA ALAVA HERNANDO</t>
  </si>
  <si>
    <t>UVS177</t>
  </si>
  <si>
    <t>CABRERA GARCIA ANA LUCIA</t>
  </si>
  <si>
    <t>UVS182</t>
  </si>
  <si>
    <t>ZEVALLOZ NUQUES  MARIA CRISTINA</t>
  </si>
  <si>
    <t>UVS184</t>
  </si>
  <si>
    <t>RENDON PALMA CARLOS ALBERTO</t>
  </si>
  <si>
    <t>UVS188</t>
  </si>
  <si>
    <t>RIOS ORELLANA INGRID DE LA CRUZ</t>
  </si>
  <si>
    <t>UVS190</t>
  </si>
  <si>
    <t>UVIDIA SALTOS CARLOS BOLIVAR</t>
  </si>
  <si>
    <t>UVS193</t>
  </si>
  <si>
    <t>FANNY MAGDALENA MOLINA ANDRADE DE CHERREZ</t>
  </si>
  <si>
    <t>UVS196</t>
  </si>
  <si>
    <t>RODRIGUEZ SORIANO ALEXANDRA ELIZABETH</t>
  </si>
  <si>
    <t>UVS200</t>
  </si>
  <si>
    <t>BETANCOURT MALO ERIKA BEATRIZ</t>
  </si>
  <si>
    <t>UVS201</t>
  </si>
  <si>
    <t>JARA ZUÑIGA FAUSTO RODRIGO</t>
  </si>
  <si>
    <t>UVS205</t>
  </si>
  <si>
    <t>CHAVEZ TORRES ROBERTO EDUARDO</t>
  </si>
  <si>
    <t>UVS206</t>
  </si>
  <si>
    <t>MEJIA GONZALEZ CHRISTIAN RENATO</t>
  </si>
  <si>
    <t>UVS207</t>
  </si>
  <si>
    <t>RIVERA CORDOVA CARLOS LUIS</t>
  </si>
  <si>
    <t>UVS208</t>
  </si>
  <si>
    <t>BOLOÑA COLON LUIS DAVID</t>
  </si>
  <si>
    <t>UVS210</t>
  </si>
  <si>
    <t>ARELLANO SAMANIEGO NAY ALEXANDRA</t>
  </si>
  <si>
    <t>UVS213</t>
  </si>
  <si>
    <t>MOLINA ALCIVAR CESAR RAUL</t>
  </si>
  <si>
    <t>UVS214</t>
  </si>
  <si>
    <t>FALCONI YCAZA GUSTAVO XAVIER</t>
  </si>
  <si>
    <t>UVS215</t>
  </si>
  <si>
    <t>VELASTEGUI COELLAR MICHAEL PATRICIO</t>
  </si>
  <si>
    <t>UTS002</t>
  </si>
  <si>
    <t>CABAL BRAVO PATRICIO GREGORIO</t>
  </si>
  <si>
    <t>UTS008</t>
  </si>
  <si>
    <t>ASOC. DE PROPIETARIOS URB. TERRASOL</t>
  </si>
  <si>
    <t>UTS020</t>
  </si>
  <si>
    <t>AGUILAR MUÑOZ LUIS</t>
  </si>
  <si>
    <t>UTS021</t>
  </si>
  <si>
    <t>VALLEJO MEDRANDA FREDDY RENE</t>
  </si>
  <si>
    <t>UTS025</t>
  </si>
  <si>
    <t>ARELLANO SILVA JENNY ARACELLY</t>
  </si>
  <si>
    <t>UTS026</t>
  </si>
  <si>
    <t>TABARES CEDEÑO LUIS ERNESTO</t>
  </si>
  <si>
    <t>UTS028</t>
  </si>
  <si>
    <t>CALDERON VELASQUEZ MARCOS ROBERTO</t>
  </si>
  <si>
    <t>UTS029</t>
  </si>
  <si>
    <t>FRANCO ZUÑIGA MARIA NARCISA</t>
  </si>
  <si>
    <t>UTS032</t>
  </si>
  <si>
    <t>SALAZAR MACIAS PAULA JESUS</t>
  </si>
  <si>
    <t>UTS034</t>
  </si>
  <si>
    <t>VALDIVIESO SERRANO MAURICIO AGUSTIN</t>
  </si>
  <si>
    <t>UTS038</t>
  </si>
  <si>
    <t>AVILES USCOCOVICHI FERNANDO GABRIEL</t>
  </si>
  <si>
    <t>UTS044</t>
  </si>
  <si>
    <t>ORTIZ SAN MARTIN RICARDO ALFONSO</t>
  </si>
  <si>
    <t>UTS049</t>
  </si>
  <si>
    <t>CENTENO HENK CARLOS JULIO</t>
  </si>
  <si>
    <t>UTS055</t>
  </si>
  <si>
    <t>CAMACHO COELLO GRACIELA ELENA</t>
  </si>
  <si>
    <t>UTS056</t>
  </si>
  <si>
    <t>ESPINOZA MORA RUTH XIMENA</t>
  </si>
  <si>
    <t>UTS059</t>
  </si>
  <si>
    <t>BARROS MENESES LUIS ENRIQUE</t>
  </si>
  <si>
    <t>UTS060</t>
  </si>
  <si>
    <t>KONAZ SCHOTEL CHRISTIAN ARTHUR</t>
  </si>
  <si>
    <t>UTS063</t>
  </si>
  <si>
    <t>ORMAZABAL DELGADO JOSE ARTURO</t>
  </si>
  <si>
    <t>UTS067</t>
  </si>
  <si>
    <t>MACIAS ROCA GUILLERMO ENRIQUE</t>
  </si>
  <si>
    <t>UTS068</t>
  </si>
  <si>
    <t>ALTAMIRANO VAZQUEZ JESSICA DEL PILAR</t>
  </si>
  <si>
    <t>UTS076</t>
  </si>
  <si>
    <t>CARPIO JIMENEZ SARA GRACIELA</t>
  </si>
  <si>
    <t>UTS090</t>
  </si>
  <si>
    <t>ECHEVERRIA VERA MARIA ALEXANDRA</t>
  </si>
  <si>
    <t>UTS091</t>
  </si>
  <si>
    <t>AVILA AVELINO ANDRES ADALBERTO</t>
  </si>
  <si>
    <t>UTS092</t>
  </si>
  <si>
    <t>CARBO ENDERICA EDUARDO CESAR</t>
  </si>
  <si>
    <t>UTS109</t>
  </si>
  <si>
    <t>SALCEDO BOWEN NELLY YOLANDA</t>
  </si>
  <si>
    <t>UTS110</t>
  </si>
  <si>
    <t>CARRERA CALDERON TANNIA ELIZABETH</t>
  </si>
  <si>
    <t>UTS111</t>
  </si>
  <si>
    <t>JAUME SAPORITI CAROLINA MILENA</t>
  </si>
  <si>
    <t>UTS114</t>
  </si>
  <si>
    <t>ESPINOZA BARERA KLEBER FERNANDO</t>
  </si>
  <si>
    <t>UTS115</t>
  </si>
  <si>
    <t>DEL ALCAZAR GRANDA  RODRIGO ANTONIO</t>
  </si>
  <si>
    <t>UTS116</t>
  </si>
  <si>
    <t>BARRIGA CANTOS ROSA MARGARITA</t>
  </si>
  <si>
    <t>UTS117</t>
  </si>
  <si>
    <t>COBOS JARA PATRICIA ALEXANDRA</t>
  </si>
  <si>
    <t>UTS118</t>
  </si>
  <si>
    <t>SEGARRA BARRIGA GERARDO MAURICIO</t>
  </si>
  <si>
    <t>UTS119</t>
  </si>
  <si>
    <t>VERA VALVERDE MARIA DEL CARMEN</t>
  </si>
  <si>
    <t>UTS122</t>
  </si>
  <si>
    <t>HERNANDEZ VELASQUEZ ANA MARIA</t>
  </si>
  <si>
    <t>UTS125</t>
  </si>
  <si>
    <t>VELEZ GOMEZ PATRICIA ANTONIETA</t>
  </si>
  <si>
    <t>UTS129</t>
  </si>
  <si>
    <t>GRANJA MACIAS IRINA DEL ROCIO</t>
  </si>
  <si>
    <t>UTS133</t>
  </si>
  <si>
    <t>SEGARRA BARRIGA KARINA KATIUSKA</t>
  </si>
  <si>
    <t>UTS139</t>
  </si>
  <si>
    <t>CALLE VACA LORENA GICELLA</t>
  </si>
  <si>
    <t>UTS144</t>
  </si>
  <si>
    <t>PALACIOS GALVEZ MARIA ELENA</t>
  </si>
  <si>
    <t>UTS145</t>
  </si>
  <si>
    <t>ORTIZ HERBENER MARIA VERONICA</t>
  </si>
  <si>
    <t>UTS148</t>
  </si>
  <si>
    <t>MANRIQUEZ SALAZAR MARIA PAZ</t>
  </si>
  <si>
    <t>UTS157</t>
  </si>
  <si>
    <t>HUGO RENE LUNA</t>
  </si>
  <si>
    <t>UTS159</t>
  </si>
  <si>
    <t>GIAN CARLOS ORTIZ GALLARDO</t>
  </si>
  <si>
    <t>UTS160</t>
  </si>
  <si>
    <t>FAYTONG MOREIRA SANDRA MARIA</t>
  </si>
  <si>
    <t>UTS162</t>
  </si>
  <si>
    <t>SANCHEZ CHEVEZ PATRICIA LORENA</t>
  </si>
  <si>
    <t>UTS163</t>
  </si>
  <si>
    <t>UBIDIA LOZANO GLENDA ALEXANDRA</t>
  </si>
  <si>
    <t>UTS164</t>
  </si>
  <si>
    <t>PEREZ VELASQUEZ ROBERTO LUIS</t>
  </si>
  <si>
    <t>UC0071</t>
  </si>
  <si>
    <t>FLORES FARIAS RICARDO VLADIMIR</t>
  </si>
  <si>
    <t>UC011</t>
  </si>
  <si>
    <t>RECALDE URDIALES FAUSTO</t>
  </si>
  <si>
    <t>UC019</t>
  </si>
  <si>
    <t>DIAZ CARRASCO HERNAN ANDRES</t>
  </si>
  <si>
    <t>UC031</t>
  </si>
  <si>
    <t>QUIMI LARREA AURA EDITH</t>
  </si>
  <si>
    <t>UC054</t>
  </si>
  <si>
    <t>ZAMBRANO NAVIA MARIA VERONICA</t>
  </si>
  <si>
    <t>UC080</t>
  </si>
  <si>
    <t>LUIS FELIPE SANTOS BOLOÑA</t>
  </si>
  <si>
    <t>CST233</t>
  </si>
  <si>
    <t>FERNANDEZ ESPINOZA JOSE FRANCISCO</t>
  </si>
  <si>
    <t>ILT001</t>
  </si>
  <si>
    <t>ILTRASA S. A.</t>
  </si>
  <si>
    <t>PS0009</t>
  </si>
  <si>
    <t>SUAREZ CEDEÑO ALEJANDRO ANTONIO</t>
  </si>
  <si>
    <t>PS0011</t>
  </si>
  <si>
    <t>FERNANDEZ ESPINOZA FRANCISCO</t>
  </si>
  <si>
    <t>PS0060</t>
  </si>
  <si>
    <t>PEREZ JARAMILLO RONALD MARCOS</t>
  </si>
  <si>
    <t>PS0119</t>
  </si>
  <si>
    <t>GARCES VIMOS BERTHA</t>
  </si>
  <si>
    <t>PS0154</t>
  </si>
  <si>
    <t>CISNEROS TERAN JAIME GABRIEL</t>
  </si>
  <si>
    <t>PS0161</t>
  </si>
  <si>
    <t>LOYOLA LOYOLA LUIS JACINTO</t>
  </si>
  <si>
    <t>PS0202</t>
  </si>
  <si>
    <t>VERA SCHETTINI MARIA ELENA</t>
  </si>
  <si>
    <t>PS0203</t>
  </si>
  <si>
    <t>FALUGIANI MORA HAYDEE GANDIOSA</t>
  </si>
  <si>
    <t>PS0209</t>
  </si>
  <si>
    <t>ARGUELLO FIGUEROA AMPARO DE MARIA</t>
  </si>
  <si>
    <t>PS0210</t>
  </si>
  <si>
    <t>ROMERO HUERTA KARLA DEL CARMEN</t>
  </si>
  <si>
    <t>PS0247</t>
  </si>
  <si>
    <t>AYORA GUILLEN ROY DANIELS</t>
  </si>
  <si>
    <t>PS0251</t>
  </si>
  <si>
    <t>BRITO GALARRAGA VIRGINIA ELIZABETH</t>
  </si>
  <si>
    <t>PS0280</t>
  </si>
  <si>
    <t>LEON LUCAS LAURA CECILIA</t>
  </si>
  <si>
    <t>PS0286</t>
  </si>
  <si>
    <t>FEIJOO ROSA EMILIA</t>
  </si>
  <si>
    <t>PS0288</t>
  </si>
  <si>
    <t>JURADO PAREDES CARMEN NARCISA</t>
  </si>
  <si>
    <t>PS0335</t>
  </si>
  <si>
    <t>SUAREZ CHANCAY RONALD DAVID</t>
  </si>
  <si>
    <t>PS0340</t>
  </si>
  <si>
    <t>LOPEZ LOPEZ WASHINGTON FERMIN</t>
  </si>
  <si>
    <t>PS0351</t>
  </si>
  <si>
    <t>APOLO PINEDA JOSE LIZARDO</t>
  </si>
  <si>
    <t>PS0352</t>
  </si>
  <si>
    <t>PAZMIÑO RODRIGUEZ EDUARDO FRANCISCO</t>
  </si>
  <si>
    <t>PS0378</t>
  </si>
  <si>
    <t>CONTRERAS CARVAJAL WALTER OMAR</t>
  </si>
  <si>
    <t>PS0382</t>
  </si>
  <si>
    <t>CEDEÑO VERA ALBI RAMON</t>
  </si>
  <si>
    <t>PS0425</t>
  </si>
  <si>
    <t>CIANCA MONCAYO HENRY JAVIER</t>
  </si>
  <si>
    <t>PS0443</t>
  </si>
  <si>
    <t>AYALA VILLACRES REMIGIO GERARDO</t>
  </si>
  <si>
    <t>PS0481</t>
  </si>
  <si>
    <t>ANDRADE LABORDE NICOLAS EDUARDO</t>
  </si>
  <si>
    <t>PS0482</t>
  </si>
  <si>
    <t>ECHEVERRIA GOYES CARLOS</t>
  </si>
  <si>
    <t>PS0492</t>
  </si>
  <si>
    <t>VILLAO MORAN DANILO ANTONIO</t>
  </si>
  <si>
    <t>PS0508</t>
  </si>
  <si>
    <t>CORONEL MAZZA CARLOS</t>
  </si>
  <si>
    <t>PS0513</t>
  </si>
  <si>
    <t>GARCIA HERRERA ANGELA SUSANA</t>
  </si>
  <si>
    <t>PS0514</t>
  </si>
  <si>
    <t>RIVERA HERRERA NICOLAS BELLISARIO</t>
  </si>
  <si>
    <t>PS0516</t>
  </si>
  <si>
    <t>BAQUE ROMERO JIMMY ALFREDO</t>
  </si>
  <si>
    <t>PS0517</t>
  </si>
  <si>
    <t>MORENO GARCES ANA MARIA</t>
  </si>
  <si>
    <t>PS0519</t>
  </si>
  <si>
    <t>URDIALES LEON GLADYS AZUCENA</t>
  </si>
  <si>
    <t>PS0520</t>
  </si>
  <si>
    <t>VILLACIS PEÑAHERRERA XAVIER RODRIGO</t>
  </si>
  <si>
    <t>PS0522</t>
  </si>
  <si>
    <t>TERESA DE LA CRUZ TOSCANO BRITO</t>
  </si>
  <si>
    <t>PS0525</t>
  </si>
  <si>
    <t>BAQUERIZO FIGUEROA GUILLERMO ENRIQUE</t>
  </si>
  <si>
    <t>PS0529</t>
  </si>
  <si>
    <t>CAMPOS MANCERO ALBERTO JULIO</t>
  </si>
  <si>
    <t>PS0531</t>
  </si>
  <si>
    <t>MIRANDA ECHEVERRIA CLAUDIA TAMARA</t>
  </si>
  <si>
    <t>PS0540</t>
  </si>
  <si>
    <t>ROMERO VITERI PAULINA ALEXANDRA</t>
  </si>
  <si>
    <t>PS0541</t>
  </si>
  <si>
    <t>CAJAS MARISCAL JAVIER IGNACIO</t>
  </si>
  <si>
    <t>PS0555</t>
  </si>
  <si>
    <t>GOMEZ SARMIENTO ISABEL MARIA</t>
  </si>
  <si>
    <t>PS0558</t>
  </si>
  <si>
    <t>ASTUDILLO AYORA CECILIA FILOMENA</t>
  </si>
  <si>
    <t>PS0561</t>
  </si>
  <si>
    <t>VILLAO JURADO ANDREA BELEN</t>
  </si>
  <si>
    <t>PS0567</t>
  </si>
  <si>
    <t>ANCHUNDIA MERA CESAR AUGUSTO</t>
  </si>
  <si>
    <t>PS0572</t>
  </si>
  <si>
    <t>LUCIO GARCIA SAMUEL ENRIQUE</t>
  </si>
  <si>
    <t>PS0579</t>
  </si>
  <si>
    <t>VIVANCO BALLESTEROS CARMEN JANET</t>
  </si>
  <si>
    <t>PS0582</t>
  </si>
  <si>
    <t>DE LUCCA MEJIA ROSA ELVIRA</t>
  </si>
  <si>
    <t>PS0587</t>
  </si>
  <si>
    <t>CONFORME SANCHEZ DANIEL LIDER</t>
  </si>
  <si>
    <t>PS0589</t>
  </si>
  <si>
    <t>TORRES MARQUEZ LILIANA DEL ROCIO</t>
  </si>
  <si>
    <t>PS0592</t>
  </si>
  <si>
    <t>JOSE MANUEL VALDEZ VALDEZ</t>
  </si>
  <si>
    <t>PS0593</t>
  </si>
  <si>
    <t>ALMAFERMARKET C.L.</t>
  </si>
  <si>
    <t>PS0595</t>
  </si>
  <si>
    <t>PALADINES AGUIRRE MARCO ANDRES</t>
  </si>
  <si>
    <t>PS0596</t>
  </si>
  <si>
    <t>REINOSO DAVALOS DANNY BENJAMIN</t>
  </si>
  <si>
    <t>PS0597</t>
  </si>
  <si>
    <t>GALLARDO ARTEAGA JESSICA KATHERINE</t>
  </si>
  <si>
    <t>PS0599</t>
  </si>
  <si>
    <t>GRANJA ZEVALLOS CLAUDIA MARIA</t>
  </si>
  <si>
    <t>PS0601</t>
  </si>
  <si>
    <t>QUIÑONEZ GARCIA SEGUNDO WASHINGTON</t>
  </si>
  <si>
    <t>PS0602</t>
  </si>
  <si>
    <t>PICO AVENDAÑO VALERIA KATHERINE</t>
  </si>
  <si>
    <t>PS0605</t>
  </si>
  <si>
    <t>NORMAND ARMENDARIZ MARTINA ELIZABETH</t>
  </si>
  <si>
    <t>PS522</t>
  </si>
  <si>
    <t>ENCALADA SANCHEZ NIEVES ELIZABETH</t>
  </si>
  <si>
    <t>PS523</t>
  </si>
  <si>
    <t>SADAKA NOLE DANIEL HALIM</t>
  </si>
  <si>
    <t>PS524</t>
  </si>
  <si>
    <t>MARCILLO VALLEJO GALO GUSTAVO</t>
  </si>
  <si>
    <t>PS526</t>
  </si>
  <si>
    <t>VINUEZA GALLARDO CARLOS ENRIQUE</t>
  </si>
  <si>
    <t>PS527</t>
  </si>
  <si>
    <t>VELASCO SUAREZ HUGO ROBERTO</t>
  </si>
  <si>
    <t>PS529</t>
  </si>
  <si>
    <t>ANCHUNDIA AYALA GINA ELIZABETH</t>
  </si>
  <si>
    <t>PS536</t>
  </si>
  <si>
    <t>GUERRERO NEGRETE SIMON BOLIVAR</t>
  </si>
  <si>
    <t>PS537</t>
  </si>
  <si>
    <t>ENRIQUEZ RENDON JOSE ANTONIO</t>
  </si>
  <si>
    <t>PS542</t>
  </si>
  <si>
    <t>RUGEL MONGE KATTY IVONNE</t>
  </si>
  <si>
    <t>PS544</t>
  </si>
  <si>
    <t>ZAVALA ICAZA VICTOR HUGO</t>
  </si>
  <si>
    <t>PS545</t>
  </si>
  <si>
    <t>GUTIERREZ FAJARDO EDISABEL</t>
  </si>
  <si>
    <t>PS547</t>
  </si>
  <si>
    <t>MATA ITURRALDE MARCOS ANTONIO</t>
  </si>
  <si>
    <t>PS552</t>
  </si>
  <si>
    <t>MARIA ISABEL CORONEL TORRES</t>
  </si>
  <si>
    <t>PS563</t>
  </si>
  <si>
    <t>JOSE RICARDO CAMPOS CEDEÑO</t>
  </si>
  <si>
    <t>PS565</t>
  </si>
  <si>
    <t>JORGE TYRONE AVILA OJEDA</t>
  </si>
  <si>
    <t>PS572</t>
  </si>
  <si>
    <t>RIVADENEIRA MONCAYO LUCY TANYA</t>
  </si>
  <si>
    <t>PS574</t>
  </si>
  <si>
    <t>ARREAGA LEON SANTY LORENA</t>
  </si>
  <si>
    <t>PS575</t>
  </si>
  <si>
    <t>LUNA VARAS MARCO ANTONIO</t>
  </si>
  <si>
    <t>PS588</t>
  </si>
  <si>
    <t>MARTINEZ ARROYO CARLOTA CECIBEL</t>
  </si>
  <si>
    <t>PSL001</t>
  </si>
  <si>
    <t>ABAD YCAZA LUIS CARLOS</t>
  </si>
  <si>
    <t>PSL004</t>
  </si>
  <si>
    <t>AGUIRRE  ROSSI INGRID MELINA</t>
  </si>
  <si>
    <t>PSL006</t>
  </si>
  <si>
    <t>QUINTEROS ALLAUCA CATHERINE ELIZABETH</t>
  </si>
  <si>
    <t>PSL008</t>
  </si>
  <si>
    <t>ESPINOZA ARGUELLO ANGEL XAVIER</t>
  </si>
  <si>
    <t>PSL017</t>
  </si>
  <si>
    <t>ROSADO ROSADO BETTY  MARGARITA</t>
  </si>
  <si>
    <t>PSL040</t>
  </si>
  <si>
    <t>ANCHUNDIA BASTIDAS PAUL ANTONIO</t>
  </si>
  <si>
    <t>PSL044</t>
  </si>
  <si>
    <t>MATAMOROS DAGER MARIA ISIDORA</t>
  </si>
  <si>
    <t>PSL050</t>
  </si>
  <si>
    <t>RODRIGUEZ SANCHEZ MARIA PATRICIA</t>
  </si>
  <si>
    <t>PSL064</t>
  </si>
  <si>
    <t>ESPINOZA BURGOS  JOHN FREDDY / COCOI S.A.</t>
  </si>
  <si>
    <t>PSL065</t>
  </si>
  <si>
    <t>RODRIGUEZ VITERI VICTOR EMILIO / COCOI S.A.</t>
  </si>
  <si>
    <t>PSL066</t>
  </si>
  <si>
    <t>UGALDE PONCE CARLOS IVAN</t>
  </si>
  <si>
    <t>PSL067</t>
  </si>
  <si>
    <t>ARREAGA SUAREZ PIEDAD EDITA</t>
  </si>
  <si>
    <t>PSL069</t>
  </si>
  <si>
    <t>CORDOVA BERMEO MARIA EUGENIA</t>
  </si>
  <si>
    <t>PSL073</t>
  </si>
  <si>
    <t>PERALTA RODRIGUEZ OTTO EDUARDO</t>
  </si>
  <si>
    <t>PSL075</t>
  </si>
  <si>
    <t>LOOR IBARRA  FRANCISCA ISABEL</t>
  </si>
  <si>
    <t>PSL091</t>
  </si>
  <si>
    <t>DIAZ CEVALLOS GINA DEL CONSUELO</t>
  </si>
  <si>
    <t>PSL094</t>
  </si>
  <si>
    <t>MIRANDA ALVAREZ NATALIA ELIZABETH</t>
  </si>
  <si>
    <t>PSL097</t>
  </si>
  <si>
    <t>SALAZAR CARRILLO MARIA ANDREA</t>
  </si>
  <si>
    <t>PSL098</t>
  </si>
  <si>
    <t>ELVIA MONROY RINCON</t>
  </si>
  <si>
    <t>PSL102</t>
  </si>
  <si>
    <t>VERDELLI ANDRADE ALDO ANDRES</t>
  </si>
  <si>
    <t>PSL106</t>
  </si>
  <si>
    <t>AGUILERA RODRIGUEZ YONNY STALIN</t>
  </si>
  <si>
    <t>PSL107</t>
  </si>
  <si>
    <t>JARRIN ABRAMOWIEZ FAWEL EDUARDO</t>
  </si>
  <si>
    <t>PSL119</t>
  </si>
  <si>
    <t>QUINTERO CABRERA TERESA DEL CARMEN</t>
  </si>
  <si>
    <t>PSL123</t>
  </si>
  <si>
    <t>MURILLO CANTONI JOHANNA GRACIELA</t>
  </si>
  <si>
    <t>UPS004</t>
  </si>
  <si>
    <t>MONRROY PAREDES  MARY ELENA</t>
  </si>
  <si>
    <t>UPS006</t>
  </si>
  <si>
    <t>BORDES ESTRADA CAROLINA JEANNETTE</t>
  </si>
  <si>
    <t>LAG016</t>
  </si>
  <si>
    <t>RIBADENEIRA CARRERA ALEX ENRIQUE</t>
  </si>
  <si>
    <t>LAG017</t>
  </si>
  <si>
    <t>BRAVO ANDRADE HECTOR MELECIO</t>
  </si>
  <si>
    <t>ULS031</t>
  </si>
  <si>
    <t>RINCON GOMEZ JAIME ALBERTO</t>
  </si>
  <si>
    <t>ULS041</t>
  </si>
  <si>
    <t>VIVER CUCALON PABLO JOSE</t>
  </si>
  <si>
    <t>ULS049</t>
  </si>
  <si>
    <t>PALACIOS RECALDE  MARIA FLORENCIA</t>
  </si>
  <si>
    <t>ULS065</t>
  </si>
  <si>
    <t>MASTALIR DIVISEK ROBERTO</t>
  </si>
  <si>
    <t>UCF016</t>
  </si>
  <si>
    <t>DIAZ MANTILLA RONALD OBED</t>
  </si>
  <si>
    <t>UCF017</t>
  </si>
  <si>
    <t>PINEDA COBA LOURDES MAGALI (FAST CYBER)</t>
  </si>
  <si>
    <t>UCF039</t>
  </si>
  <si>
    <t>CABRERA DUMEZ YESSICA / INSTALNET</t>
  </si>
  <si>
    <t>UCF071</t>
  </si>
  <si>
    <t>MEZA MANTILLA JENIFFER GABRIELA</t>
  </si>
  <si>
    <t>ROS003</t>
  </si>
  <si>
    <t>ROSSI FLORES VIRNA ALICIA</t>
  </si>
  <si>
    <t>ESP020</t>
  </si>
  <si>
    <t>SALINAS ROMERO CLAUDIA EDITH</t>
  </si>
  <si>
    <t>ESP021</t>
  </si>
  <si>
    <t>PEÑAFIEL FAJARDO ERIKA PRISCILA</t>
  </si>
  <si>
    <t>ESP022</t>
  </si>
  <si>
    <t>ANALUISA HARO SUSANA HERMELINDA</t>
  </si>
  <si>
    <t>ESP023</t>
  </si>
  <si>
    <t>FLORES ROSADO JORGE JUSTO</t>
  </si>
  <si>
    <t>ESP024</t>
  </si>
  <si>
    <t>GARCIA COBEÑA VERONICA PATRICIA</t>
  </si>
  <si>
    <t>ESP026</t>
  </si>
  <si>
    <t>BAQUE CHILAN JUAN CARLOS</t>
  </si>
  <si>
    <t>ESP028</t>
  </si>
  <si>
    <t>MARTINEZ DAVILA YINET</t>
  </si>
  <si>
    <t>ESP029</t>
  </si>
  <si>
    <t>SALCEDO ISBELL JENNIFFER MICHELLE</t>
  </si>
  <si>
    <t>ESP030</t>
  </si>
  <si>
    <t>PILLA MARTILLO INGRID JOHANNA</t>
  </si>
  <si>
    <t>UVE037</t>
  </si>
  <si>
    <t>CANTOS QUIROZ MARIA DE LOURDES</t>
  </si>
  <si>
    <t>LOT005</t>
  </si>
  <si>
    <t>RODRIGUEZ COELLO RONNIE RONALDO</t>
  </si>
  <si>
    <t>LOT007</t>
  </si>
  <si>
    <t>CARTAGENA SALAZAR GABRIELA ESPERANZA</t>
  </si>
  <si>
    <t>LOT008</t>
  </si>
  <si>
    <t>SALCEDO SALINAS BLANCA CECILIA</t>
  </si>
  <si>
    <t>LOT009</t>
  </si>
  <si>
    <t>MARIDUEÑA VALENZUELA MIRIAM ANTONIETA</t>
  </si>
  <si>
    <t>LOT010</t>
  </si>
  <si>
    <t>DOMINGUEZ MONTIEL HILDA IRINA</t>
  </si>
  <si>
    <t>LOT013</t>
  </si>
  <si>
    <t>ZAMBRANO GONZALEZ IRMA MARIANELA</t>
  </si>
  <si>
    <t>LOT014</t>
  </si>
  <si>
    <t>BAQUE GARCIA CAROLINA DENIS</t>
  </si>
  <si>
    <t>LOT015</t>
  </si>
  <si>
    <t>ARAY JATIVA KETTY ELIZABETH</t>
  </si>
  <si>
    <t>LOT016</t>
  </si>
  <si>
    <t>LOPEZ MORAN FERNANDO JOSELITO</t>
  </si>
  <si>
    <t>LOT018</t>
  </si>
  <si>
    <t>HERNANDEZ VAGUI TITO YVIN</t>
  </si>
  <si>
    <t>LOT019</t>
  </si>
  <si>
    <t>VERA PERALTA HUGO SILVANO</t>
  </si>
  <si>
    <t>LOT020</t>
  </si>
  <si>
    <t>ARMENDARIZ SEGOVIA VLADIMIR RICARDO</t>
  </si>
  <si>
    <t>LOT021</t>
  </si>
  <si>
    <t>RAMOS CUEVA ALEX OSWALDO</t>
  </si>
  <si>
    <t>LOT022</t>
  </si>
  <si>
    <t>SOLORZANO MENA RENE BALDOMERO</t>
  </si>
  <si>
    <t>LOT023</t>
  </si>
  <si>
    <t>MITE HANNA CRISTY DE LAS MERCEDES</t>
  </si>
  <si>
    <t>LOT024</t>
  </si>
  <si>
    <t>VILLAMAR SALAVARRIA ALICIA JOSEFINA</t>
  </si>
  <si>
    <t>LOT025</t>
  </si>
  <si>
    <t>COLOMA MOLINA RICARDO ARMANDO</t>
  </si>
  <si>
    <t>LOT026</t>
  </si>
  <si>
    <t>SANTOS MACIAS MARIA ELIZABETH</t>
  </si>
  <si>
    <t>LOT027</t>
  </si>
  <si>
    <t>RONQUILLO VINCES JOSE DONACIO</t>
  </si>
  <si>
    <t>LOT028</t>
  </si>
  <si>
    <t>SILVA RODRIGUEZ JUAN JOSE</t>
  </si>
  <si>
    <t>LOT029</t>
  </si>
  <si>
    <t>GIRALDO MONTERO KARINA PATRICIA</t>
  </si>
  <si>
    <t>LOT030</t>
  </si>
  <si>
    <t>ZAMBRANO CARPIO LUIS ANGEL</t>
  </si>
  <si>
    <t>LOT031</t>
  </si>
  <si>
    <t>REYES VILLALTA PIO ISAIAS</t>
  </si>
  <si>
    <t>LOT032</t>
  </si>
  <si>
    <t>PRECIADO MOREIRA GABRIELA STEFANIA</t>
  </si>
  <si>
    <t>LOT033</t>
  </si>
  <si>
    <t>QUINTO BAZAN JHON HENRY</t>
  </si>
  <si>
    <t>LOT035</t>
  </si>
  <si>
    <t>HERNANDEZ ROMAN ALEXANDRA ANGELINA</t>
  </si>
  <si>
    <t>LOT037</t>
  </si>
  <si>
    <t>PEREZ ALAVA JESUS GIOVANNY</t>
  </si>
  <si>
    <t>LOT038</t>
  </si>
  <si>
    <t>CASTRO DORADO MARJORIE LUCIA</t>
  </si>
  <si>
    <t>LOT039</t>
  </si>
  <si>
    <t>ALVARADO PINEDA JENNY KATTIA</t>
  </si>
  <si>
    <t>LOT040</t>
  </si>
  <si>
    <t>TOALA HIDALGO GRACE AMELIA</t>
  </si>
  <si>
    <t>LOT043</t>
  </si>
  <si>
    <t>PERALTA AVILES MIGUEL ANGEL</t>
  </si>
  <si>
    <t>LOT044</t>
  </si>
  <si>
    <t>MACIAS CHOEZ TEOFILO JAIR</t>
  </si>
  <si>
    <t>LOT045</t>
  </si>
  <si>
    <t>MERA BAUTISTA RONALD DARIO</t>
  </si>
  <si>
    <t>LOT046</t>
  </si>
  <si>
    <t>RESABALA CHILA DARWIN ISRAEL</t>
  </si>
  <si>
    <t>LOT047</t>
  </si>
  <si>
    <t>TOVAR RODRIGUEZ FREDDY ALEJANDRO</t>
  </si>
  <si>
    <t>LOT048</t>
  </si>
  <si>
    <t>VILLON SORIANO DIOSELINA SOLEDAD</t>
  </si>
  <si>
    <t>LOT049</t>
  </si>
  <si>
    <t>FRANCO GOMEZ DIVANIA ALEXANDRA</t>
  </si>
  <si>
    <t>LOT050</t>
  </si>
  <si>
    <t>MENENDEZ GARCIA RODRIGO ANTONIO</t>
  </si>
  <si>
    <t>LOT051</t>
  </si>
  <si>
    <t>SANCHEZ COELLO MERCEDES MARTINA</t>
  </si>
  <si>
    <t>LOT052</t>
  </si>
  <si>
    <t>PONCE VICTORES MARICELA YOLANDA</t>
  </si>
  <si>
    <t>LOT053</t>
  </si>
  <si>
    <t>BELLO MENDEZ JOSELINE ZORAIDA</t>
  </si>
  <si>
    <t>LOT054</t>
  </si>
  <si>
    <t>VALLADARES ZAMBRANO RAMON ALEJANDRO</t>
  </si>
  <si>
    <t>LOT055</t>
  </si>
  <si>
    <t>QUITO CABRERA MARIA TRANCITO</t>
  </si>
  <si>
    <t>LOT056</t>
  </si>
  <si>
    <t>ALVARADO VERA YADIRA FRANCISCA</t>
  </si>
  <si>
    <t>UML139</t>
  </si>
  <si>
    <t>ARMIJOS FUENTES MARIA SOLEDAD</t>
  </si>
  <si>
    <t>BRI007</t>
  </si>
  <si>
    <t>VELEZ MUÑOZ EDGAR EDUARDO</t>
  </si>
  <si>
    <t>NTE552</t>
  </si>
  <si>
    <t>ARIAS SALAZAR KATHERINE JUSETH</t>
  </si>
  <si>
    <t>UBN007</t>
  </si>
  <si>
    <t>RIVAS VILLEGAS FEDERICO ANTONIO</t>
  </si>
  <si>
    <t>UBN010</t>
  </si>
  <si>
    <t>CASSAGNE MONTALVO SAYDA SANADARE</t>
  </si>
  <si>
    <t>BAS021</t>
  </si>
  <si>
    <t>VACA ARAUJO CARMEN ELIZABETH</t>
  </si>
  <si>
    <t>BAS023</t>
  </si>
  <si>
    <t>RIVERA LOPEZ MARCOS ANTONIO</t>
  </si>
  <si>
    <t>BAS024</t>
  </si>
  <si>
    <t>SEMISTERRA BOBOY WENDY DENNISSE</t>
  </si>
  <si>
    <t>BAS025</t>
  </si>
  <si>
    <t>GUEVARA ANGAMARCA BOLIVAR ROLANDO</t>
  </si>
  <si>
    <t>BAS026</t>
  </si>
  <si>
    <t>HOLGUIN MALAVE KAREN LISSETTE</t>
  </si>
  <si>
    <t>BAS027</t>
  </si>
  <si>
    <t>BAJAÑA MERCHAN JENNIFER MARITZA</t>
  </si>
  <si>
    <t>BAS028</t>
  </si>
  <si>
    <t>JORGE PAUL CAMACHO TITES</t>
  </si>
  <si>
    <t>BAS029</t>
  </si>
  <si>
    <t>GUILLEN LAPO WILSON ORLANDO</t>
  </si>
  <si>
    <t>BAS030</t>
  </si>
  <si>
    <t>LEON FLORES OMAR RAFAEL</t>
  </si>
  <si>
    <t>BAS032</t>
  </si>
  <si>
    <t>JAIME CATAGUA ANGEL RICARDO</t>
  </si>
  <si>
    <t>BAS033</t>
  </si>
  <si>
    <t>LUQUE LUQUE MARIA ALEXANDRA</t>
  </si>
  <si>
    <t>BAS034</t>
  </si>
  <si>
    <t>SEGURA HERRERA SORAIDA GRICELDA</t>
  </si>
  <si>
    <t>BAS035</t>
  </si>
  <si>
    <t>MORALES OLVERA LUIS FERNANDO</t>
  </si>
  <si>
    <t>BAS036</t>
  </si>
  <si>
    <t>CEDEÑO MENDIETA MARGARITA DEL ROCIO</t>
  </si>
  <si>
    <t>BAS037</t>
  </si>
  <si>
    <t>SANCHEZ AGUAS JUAN CARLOS</t>
  </si>
  <si>
    <t>BAS038</t>
  </si>
  <si>
    <t>MIRABA CALDERON ARACELY DEL ROCIO</t>
  </si>
  <si>
    <t>BAS039</t>
  </si>
  <si>
    <t>BORJA MEDRANDA JORGE ENRIQUE</t>
  </si>
  <si>
    <t>BAS040</t>
  </si>
  <si>
    <t>CARLOS COROZO YEPE</t>
  </si>
  <si>
    <t>BAS041</t>
  </si>
  <si>
    <t>MOTOCHE MEDINA UBALDO HELIODORO</t>
  </si>
  <si>
    <t>BAS042</t>
  </si>
  <si>
    <t>ZAMBRANO SAAVEDRA MADELINE GABRIELA</t>
  </si>
  <si>
    <t>BAS043</t>
  </si>
  <si>
    <t>YUPA PUCUNA MARIA LURDES</t>
  </si>
  <si>
    <t>BAS044</t>
  </si>
  <si>
    <t>BRAVO GUERRERO LUIS ALBERTO</t>
  </si>
  <si>
    <t>BAS045</t>
  </si>
  <si>
    <t>RIQUERO RIQUERA NANCY GREGORIA</t>
  </si>
  <si>
    <t>BAS046</t>
  </si>
  <si>
    <t>SILVANA VERONICA ESTRADA MACIAS</t>
  </si>
  <si>
    <t>BAS047</t>
  </si>
  <si>
    <t>LANON ESPINOZA YINELA EUGENIA</t>
  </si>
  <si>
    <t>BAS048</t>
  </si>
  <si>
    <t>BERNARDI PINCAY MARIA MAGDALENA</t>
  </si>
  <si>
    <t>BAS049</t>
  </si>
  <si>
    <t>TORRES REYES BLANCA LETICIA</t>
  </si>
  <si>
    <t>BAS050</t>
  </si>
  <si>
    <t>JIMENEZ RAMOS SANTA CATALINA</t>
  </si>
  <si>
    <t>BAS051</t>
  </si>
  <si>
    <t>ORTIZ PAUCAR EDUARDO RAFAEL</t>
  </si>
  <si>
    <t>BAS052</t>
  </si>
  <si>
    <t>ALBURQUERQUE ZAMBRANO MILTON ABRAHAN</t>
  </si>
  <si>
    <t>BAS053</t>
  </si>
  <si>
    <t>YEPEZ CHILAN ALBERTO BOLIVAR</t>
  </si>
  <si>
    <t>BAS054</t>
  </si>
  <si>
    <t>SANTO JUSTO RIVERA VARGAS</t>
  </si>
  <si>
    <t>BAS055</t>
  </si>
  <si>
    <t>ROSAS SUAREZ LUIS FERNANDO</t>
  </si>
  <si>
    <t>BAS056</t>
  </si>
  <si>
    <t>MORA MORALES WALTER JAVIER</t>
  </si>
  <si>
    <t>BAS057</t>
  </si>
  <si>
    <t>CORREA PISCO HEDIBERTO GIOVANNI</t>
  </si>
  <si>
    <t>BAS058</t>
  </si>
  <si>
    <t>ZAMBRANO MELO ANA ISABEL</t>
  </si>
  <si>
    <t>BAS060</t>
  </si>
  <si>
    <t>PARRALES CASTRO CESAR JAVIER</t>
  </si>
  <si>
    <t>BAS061</t>
  </si>
  <si>
    <t>QUITO CHAFLA ANGEL GEOVANY</t>
  </si>
  <si>
    <t>BAS062</t>
  </si>
  <si>
    <t>GALARZA BAQUE CRISTHIAN JAVIER</t>
  </si>
  <si>
    <t>BAS063</t>
  </si>
  <si>
    <t>ANCHUNDIA TUTIVEN SIXTO JAVIER</t>
  </si>
  <si>
    <t>BAS064</t>
  </si>
  <si>
    <t>LIGTON ESTALIN PILOSO MUENTES</t>
  </si>
  <si>
    <t>BAS065</t>
  </si>
  <si>
    <t>SAQUIPULLA PINELA NIVALDO ANTONIO</t>
  </si>
  <si>
    <t>BAS066</t>
  </si>
  <si>
    <t>MIRANDA POZO WILSON ISMAEL</t>
  </si>
  <si>
    <t>BAS068</t>
  </si>
  <si>
    <t>PINARGOTE CEDEÑO OLGA JANETH</t>
  </si>
  <si>
    <t>BAS069</t>
  </si>
  <si>
    <t>HERRERA GRANADOS GINA PATRICIA</t>
  </si>
  <si>
    <t>BAS071</t>
  </si>
  <si>
    <t>GALARZA MACIAS JHON JOFFRE</t>
  </si>
  <si>
    <t>BAS072</t>
  </si>
  <si>
    <t>LUIS CLEVER HUZHO MOROCHO</t>
  </si>
  <si>
    <t>BAS074</t>
  </si>
  <si>
    <t>QUITO JIMENEZ CHRISTOPHER BRYAN</t>
  </si>
  <si>
    <t>BAS075</t>
  </si>
  <si>
    <t>ACERO ZUMBA MARIA DE LOURDES</t>
  </si>
  <si>
    <t>BAS076</t>
  </si>
  <si>
    <t>PAZMIÑO MACIAS MALLITA ALEXANDRA</t>
  </si>
  <si>
    <t>BAS077</t>
  </si>
  <si>
    <t>CHIRIGUAYA VARGAS DANIELA DEL ROCIO</t>
  </si>
  <si>
    <t>BAS078</t>
  </si>
  <si>
    <t>VERA YUBI ANGELITA BETZABET</t>
  </si>
  <si>
    <t>BAS079</t>
  </si>
  <si>
    <t>CELI PEREZ ANDRES GONZALO</t>
  </si>
  <si>
    <t>BAS080</t>
  </si>
  <si>
    <t>MACIAS ESCALANTE ELSA YADIRA</t>
  </si>
  <si>
    <t>BAS081</t>
  </si>
  <si>
    <t>CHABLA VASQUEZ MARIA ALEJANDRA</t>
  </si>
  <si>
    <t>BAS082</t>
  </si>
  <si>
    <t>OCHOA PANCHANA ANGELA MARIA</t>
  </si>
  <si>
    <t>BAS083</t>
  </si>
  <si>
    <t>GARCIA GARCIA YOLANDA YULIANA</t>
  </si>
  <si>
    <t>BAS084</t>
  </si>
  <si>
    <t>GURUMENDI MERELLO LUIS ANTONIO</t>
  </si>
  <si>
    <t>BAS085</t>
  </si>
  <si>
    <t>LORENTY TOALA ANGEL LENIN</t>
  </si>
  <si>
    <t>BAS086</t>
  </si>
  <si>
    <t>CABEZA BENITEZ MONSERRATE FATIMA</t>
  </si>
  <si>
    <t>BAS087</t>
  </si>
  <si>
    <t>DEL VALLE MONTECE SELENA MARIBEL</t>
  </si>
  <si>
    <t>BAS088</t>
  </si>
  <si>
    <t>CARDENAS BARREZUETA EUCLIDES FELIPE</t>
  </si>
  <si>
    <t>BAS089</t>
  </si>
  <si>
    <t>GAVIRIA BAQUE JORGE UBALDINO</t>
  </si>
  <si>
    <t>BAS090</t>
  </si>
  <si>
    <t>ZAMBRANO CORREA GISELLA DEL ROSARIO</t>
  </si>
  <si>
    <t>BAS091</t>
  </si>
  <si>
    <t>MACIAS CARRIEL FRANKLIN ALFREDO</t>
  </si>
  <si>
    <t>BAS092</t>
  </si>
  <si>
    <t>SALAZAR MONTIEL ABEL OLIMPO</t>
  </si>
  <si>
    <t>BAS093</t>
  </si>
  <si>
    <t>GOMEZ CALDERON ALEXANDRA ELIZABETH</t>
  </si>
  <si>
    <t>BAS094</t>
  </si>
  <si>
    <t>GUACHO LAZO ANGEL ERICK</t>
  </si>
  <si>
    <t>BAS095</t>
  </si>
  <si>
    <t>DESIDERIO RODRIGO JORGE JOHN</t>
  </si>
  <si>
    <t>BAS097</t>
  </si>
  <si>
    <t>PILAY QUINDE ALEXI ANDRES</t>
  </si>
  <si>
    <t>BAS098</t>
  </si>
  <si>
    <t>ESPANA BAJAÑA STEFANIA ELIZABETH</t>
  </si>
  <si>
    <t>BAS100</t>
  </si>
  <si>
    <t>FLOR MAZZINI LADY FABIANA</t>
  </si>
  <si>
    <t>BAS101</t>
  </si>
  <si>
    <t>SAA MONTOYA CARLOS GEOVANNY</t>
  </si>
  <si>
    <t>BAS102</t>
  </si>
  <si>
    <t>VALENCIA QUINTERO MONICA ALEXIA</t>
  </si>
  <si>
    <t>BAS103</t>
  </si>
  <si>
    <t>GUACON FARIAS LUIS HOMERO</t>
  </si>
  <si>
    <t>BAS104</t>
  </si>
  <si>
    <t>RIVADENEIRA SACON GRACE ALEXANDRA</t>
  </si>
  <si>
    <t>BAS105</t>
  </si>
  <si>
    <t>MATAMOROS MATOMOROS MAYRA ISABEL</t>
  </si>
  <si>
    <t>BAS106</t>
  </si>
  <si>
    <t>CASTILLO PAZMIÑO ANTHONI AARON</t>
  </si>
  <si>
    <t>BAS107</t>
  </si>
  <si>
    <t>VERA MORA VIVIANA VERONICA</t>
  </si>
  <si>
    <t>BAS108</t>
  </si>
  <si>
    <t>ZAMBRANO MOREIRA ARTURO JOSE</t>
  </si>
  <si>
    <t>BAS109</t>
  </si>
  <si>
    <t>RODRIGUEZ PEÑA CARMEN ERINELSA</t>
  </si>
  <si>
    <t>BAS110</t>
  </si>
  <si>
    <t>LASCANO BRIONES JENNY IRLANDA</t>
  </si>
  <si>
    <t>BAS111</t>
  </si>
  <si>
    <t>EVAS TORRES LUIS ALBERTO</t>
  </si>
  <si>
    <t>BAS112</t>
  </si>
  <si>
    <t>MUÑOZ CASTRO JULEXI ALEXANDRA</t>
  </si>
  <si>
    <t>BAS113</t>
  </si>
  <si>
    <t>MORAN DUNN RAMON GABRIEL</t>
  </si>
  <si>
    <t>BAS114</t>
  </si>
  <si>
    <t>SANCAN ZAMBRANO BETTY AZUCENA</t>
  </si>
  <si>
    <t>BAS115</t>
  </si>
  <si>
    <t>ZAMBRANO MORA EDGAR JOSE</t>
  </si>
  <si>
    <t>BAS116</t>
  </si>
  <si>
    <t>ORTEGA ARGUELLO GISELLA LORENA</t>
  </si>
  <si>
    <t>BAS117</t>
  </si>
  <si>
    <t>SANTACRUZ ORTIZ MARIA GORETTY</t>
  </si>
  <si>
    <t>BAS119</t>
  </si>
  <si>
    <t>ZAMBRANO RODRIGUEZ ALFREDO VIDAL</t>
  </si>
  <si>
    <t>BAS120</t>
  </si>
  <si>
    <t>ALVARADO PEREZ OSCAR ANTONIO</t>
  </si>
  <si>
    <t>BAS121</t>
  </si>
  <si>
    <t>PARRALES CABRERA TEOFILO CELESTINO</t>
  </si>
  <si>
    <t>BAS122</t>
  </si>
  <si>
    <t>CASTRO CHOEZ KERLLY JAZMIN</t>
  </si>
  <si>
    <t>BAS123</t>
  </si>
  <si>
    <t>LOOR VELEZ MILTON DAVID</t>
  </si>
  <si>
    <t>BAS124</t>
  </si>
  <si>
    <t>MORAN ALVARADO OSCAR FABIAN</t>
  </si>
  <si>
    <t>BAS125</t>
  </si>
  <si>
    <t>MONCAYO CORTEZ FRANCISCA YOVANNY</t>
  </si>
  <si>
    <t>BAS126</t>
  </si>
  <si>
    <t>MACIAS CARRASCO MERCEDES MARIBEL</t>
  </si>
  <si>
    <t>BAS128</t>
  </si>
  <si>
    <t>SANCHEZ CONTRERAS VICTOR MANUEL</t>
  </si>
  <si>
    <t>BAS129</t>
  </si>
  <si>
    <t>PIN POZO JOSELITO JANNER</t>
  </si>
  <si>
    <t>BAS130</t>
  </si>
  <si>
    <t>MORA REYES JOSE FRANK</t>
  </si>
  <si>
    <t>BAS131</t>
  </si>
  <si>
    <t>MORA GRANADOS JEFFERSON GABRIEL</t>
  </si>
  <si>
    <t>BAS132</t>
  </si>
  <si>
    <t>MERO CASTILLO JOSE XAVIER</t>
  </si>
  <si>
    <t>BAS133</t>
  </si>
  <si>
    <t>MACIAS DEL VALLE JOSELYN VALERIA</t>
  </si>
  <si>
    <t>BAS134</t>
  </si>
  <si>
    <t>DRUED ESPINOZA JESUS ENRIQUE</t>
  </si>
  <si>
    <t>BAS136</t>
  </si>
  <si>
    <t>RAMIREZ MITTE JUAN CARLOS</t>
  </si>
  <si>
    <t>BAS137</t>
  </si>
  <si>
    <t>BORBOR LAINEZ CHRISTIAN ARMANDO</t>
  </si>
  <si>
    <t>BAS138</t>
  </si>
  <si>
    <t>MACAS LAPO JOSE LUIS</t>
  </si>
  <si>
    <t>BAS139</t>
  </si>
  <si>
    <t>SANTANA MORENO SAUL AUGUSTO</t>
  </si>
  <si>
    <t>BAS140</t>
  </si>
  <si>
    <t>QUIJIJE ESTACIO OSCAR JAVIER</t>
  </si>
  <si>
    <t>BAS141</t>
  </si>
  <si>
    <t>GAVIRIA BAQUE MARIBEL ELISABET</t>
  </si>
  <si>
    <t>BAS142</t>
  </si>
  <si>
    <t>MENDOZA VELASQUEZ JOSE EDILBERTO</t>
  </si>
  <si>
    <t>BAS143</t>
  </si>
  <si>
    <t>ZAMBRANO ZAMBRANO MARIUXI MONSERRATE</t>
  </si>
  <si>
    <t>BAS144</t>
  </si>
  <si>
    <t>MANCERO AGUAS LOURDES PAOLA</t>
  </si>
  <si>
    <t>BAS145</t>
  </si>
  <si>
    <t>CHOEZ ANCHUNDIA WILTER ANTONIO</t>
  </si>
  <si>
    <t>BAS146</t>
  </si>
  <si>
    <t>MARCILLO ARTEAGA RUDY ELIZABETH</t>
  </si>
  <si>
    <t>BAS147</t>
  </si>
  <si>
    <t>VARGAS ROSALES ANTONIO SANTOS</t>
  </si>
  <si>
    <t>BAS148</t>
  </si>
  <si>
    <t>CEVALLOS AVILA KENIA KARINA</t>
  </si>
  <si>
    <t>BAS149</t>
  </si>
  <si>
    <t>CARREÑO ACOSTA JESUS LAUREANO</t>
  </si>
  <si>
    <t>BAS150</t>
  </si>
  <si>
    <t>ZURITA MARTINEZ FERNANDO  DAVID</t>
  </si>
  <si>
    <t>BAS151</t>
  </si>
  <si>
    <t>CABEZAS QUINONEZ LEONELA KATHERINE</t>
  </si>
  <si>
    <t>BAS152</t>
  </si>
  <si>
    <t>TINOCO ESPINOZA DIONICIO LUCIANO</t>
  </si>
  <si>
    <t>BAS153</t>
  </si>
  <si>
    <t>REYES QUIJIJE ALEXI EDUARDO</t>
  </si>
  <si>
    <t>BAS154</t>
  </si>
  <si>
    <t>MARTINEZ PIN MARIO SILVESTRE</t>
  </si>
  <si>
    <t>BAS155</t>
  </si>
  <si>
    <t>TOMALA CEDENO ANATOLIA ESTHER</t>
  </si>
  <si>
    <t>BAS157</t>
  </si>
  <si>
    <t>MEZA PIN YESSICA PAOLA</t>
  </si>
  <si>
    <t>BAS158</t>
  </si>
  <si>
    <t>PILLIGUA ANCHUNDIA SEGUNDO BAUDILLO</t>
  </si>
  <si>
    <t>BAS159</t>
  </si>
  <si>
    <t>SALVADOR REYES KATIUSKA ELIZABETH</t>
  </si>
  <si>
    <t>BAS160</t>
  </si>
  <si>
    <t>MAYORGA ASPIAZU DARWIN RODY</t>
  </si>
  <si>
    <t>BAS161</t>
  </si>
  <si>
    <t>NARANJO RAMOS  WASHINGTON ARMANDO</t>
  </si>
  <si>
    <t>BAS162</t>
  </si>
  <si>
    <t>VILLAFUERTE PEREZ PETRA MARIA</t>
  </si>
  <si>
    <t>BAS163</t>
  </si>
  <si>
    <t>CASTRO YEPEZ CARMEN CAROLINA</t>
  </si>
  <si>
    <t>BAS164</t>
  </si>
  <si>
    <t>PIZA SILVA ALEX DANILO</t>
  </si>
  <si>
    <t>BAS165</t>
  </si>
  <si>
    <t>MAGALLANES TROYA EDGAR EDUARDO</t>
  </si>
  <si>
    <t>BAS166</t>
  </si>
  <si>
    <t>MEJIA LEMA WILSON ALEXANDER</t>
  </si>
  <si>
    <t>UCF074</t>
  </si>
  <si>
    <t>CORPORACION VIVIENDAS DEL HOGAR DE CRISTO</t>
  </si>
  <si>
    <t>UFB039</t>
  </si>
  <si>
    <t>VILLALVA BERMEO TANIA JULISA</t>
  </si>
  <si>
    <t>USC001</t>
  </si>
  <si>
    <t>YAGUAL BRITO ARMANDO ROBERTO</t>
  </si>
  <si>
    <t>CUM002</t>
  </si>
  <si>
    <t>ARGUELLO SANTOS GUILLERMO ANIBAL</t>
  </si>
  <si>
    <t>FOR004</t>
  </si>
  <si>
    <t>ALAY ALONZO DENNY MANUEL</t>
  </si>
  <si>
    <t>FOR005</t>
  </si>
  <si>
    <t>BRAVO RODRIGUEZ ANGEL ALADY</t>
  </si>
  <si>
    <t>FOR006</t>
  </si>
  <si>
    <t>SAAVEDRA QUINTO ANGELA LEONOR</t>
  </si>
  <si>
    <t>FOR007</t>
  </si>
  <si>
    <t>PINCAY CHIQUITO LORENZO ANGEL</t>
  </si>
  <si>
    <t>FOR008</t>
  </si>
  <si>
    <t>ROMERO ALVARADO MAGALY LILIBETH</t>
  </si>
  <si>
    <t>FOR009</t>
  </si>
  <si>
    <t>QUITO GUACHO JOSE VINICIO</t>
  </si>
  <si>
    <t>FOR010</t>
  </si>
  <si>
    <t>SANTANA GAVILANES MANUEL HERMEL</t>
  </si>
  <si>
    <t>FOR011</t>
  </si>
  <si>
    <t>ESPINAR ESPINAR JAVIER ELIAS</t>
  </si>
  <si>
    <t>FOR012</t>
  </si>
  <si>
    <t>DUMES QUEVEDO LAURA ALEJANDRA</t>
  </si>
  <si>
    <t>FOR013</t>
  </si>
  <si>
    <t>ORTEGA CONFORME  JANET AURORA</t>
  </si>
  <si>
    <t>FOR014</t>
  </si>
  <si>
    <t>CRISPIN ALTAMIRANO  MONICA ELIZABETH</t>
  </si>
  <si>
    <t>FOR015</t>
  </si>
  <si>
    <t>CARRANZA MONTOYA ALFONSO AMADO</t>
  </si>
  <si>
    <t>FOR017</t>
  </si>
  <si>
    <t>FRANCO BRAVO JAVIER FERNANDO</t>
  </si>
  <si>
    <t>FOR018</t>
  </si>
  <si>
    <t>CHELE GUALE FRANCISCO JAVIER</t>
  </si>
  <si>
    <t>FOR019</t>
  </si>
  <si>
    <t>DUQUELINO GILBERTO  MINTO</t>
  </si>
  <si>
    <t>FOR020</t>
  </si>
  <si>
    <t>BORBOR VILLON ALEX ALEJANDRO</t>
  </si>
  <si>
    <t>FOR022</t>
  </si>
  <si>
    <t>AMAGUAYA DOMINGUEZ ODALYS BELEN</t>
  </si>
  <si>
    <t>FOR024</t>
  </si>
  <si>
    <t>MORAN POZO CRUZ HYDEE</t>
  </si>
  <si>
    <t>FOR025</t>
  </si>
  <si>
    <t>MOREIRA DELGADO JOSE ANTONIO</t>
  </si>
  <si>
    <t>FOR026</t>
  </si>
  <si>
    <t>MORA FUENTES ALONSO GABRIEL</t>
  </si>
  <si>
    <t>UEF133</t>
  </si>
  <si>
    <t>OLIVEIRA DA SILVA RONIERLAN</t>
  </si>
  <si>
    <t>UEF135</t>
  </si>
  <si>
    <t>BRIDGE COMUNICACIONES S.A</t>
  </si>
  <si>
    <t>SEY019</t>
  </si>
  <si>
    <t>DIAZ ACOSTA JOSE ANTONIO</t>
  </si>
  <si>
    <t>SEY025</t>
  </si>
  <si>
    <t>ENDARA SAAVEDRA FREDDY PABLO</t>
  </si>
  <si>
    <t>SEY026</t>
  </si>
  <si>
    <t>IMAICELA ROSILLO VICENTA</t>
  </si>
  <si>
    <t>SEY046</t>
  </si>
  <si>
    <t>MARTINEZ BARACALDO EDUARDO</t>
  </si>
  <si>
    <t>SEY061</t>
  </si>
  <si>
    <t>MOLINA GUERRERO JIMMY FIDEL</t>
  </si>
  <si>
    <t>SEY064</t>
  </si>
  <si>
    <t>IBARRA ROSERO  JUAN CARLOS</t>
  </si>
  <si>
    <t>SEY068</t>
  </si>
  <si>
    <t>ARROYO SALGADO ALEX AUGUSTO</t>
  </si>
  <si>
    <t>SEY077</t>
  </si>
  <si>
    <t>BASTIDAS REDIN KATHERINE PAULINA</t>
  </si>
  <si>
    <t>SEY079</t>
  </si>
  <si>
    <t>RODRIGUEZ RODRIGUEZ MARIELENA</t>
  </si>
  <si>
    <t>SEY086</t>
  </si>
  <si>
    <t>REYES ESCOBAR VIRNA SORAYA</t>
  </si>
  <si>
    <t>SEY097</t>
  </si>
  <si>
    <t>VERA GARCIA EDUARDO ANDRES</t>
  </si>
  <si>
    <t>SEY106</t>
  </si>
  <si>
    <t>FRANCISCO RAMIRO ANDRADE SANCHEZ</t>
  </si>
  <si>
    <t>SEY127</t>
  </si>
  <si>
    <t>ABAD BAUS RENATA DEL ROCIO</t>
  </si>
  <si>
    <t>SEY130</t>
  </si>
  <si>
    <t>ANDRADE ARELLANO PAOLA FERNANDA</t>
  </si>
  <si>
    <t>SEY131</t>
  </si>
  <si>
    <t>FILOMENA RUTH GALLEGOS ABARCA</t>
  </si>
  <si>
    <t>SEY134</t>
  </si>
  <si>
    <t>BASTIDAS ALVAREZ BYRON JOSE</t>
  </si>
  <si>
    <t>MMAN0003</t>
  </si>
  <si>
    <t>MARIA DOMINIQUE MOREIRA ZAMBRANO</t>
  </si>
  <si>
    <t>MTA002</t>
  </si>
  <si>
    <t>COMPAÑIA FARMACEUTICA VERA S.A. COFARVE</t>
  </si>
  <si>
    <t>MTA004</t>
  </si>
  <si>
    <t>COMERCIALIZADORA DE ROPA FASHION CLUB CIA. LTDA.</t>
  </si>
  <si>
    <t>MTA005</t>
  </si>
  <si>
    <t>URDESMAR RESTAURANTES CIA. LTDA.</t>
  </si>
  <si>
    <t>MTA006</t>
  </si>
  <si>
    <t>CONSORCIO VEOLIA-PROACTIVA</t>
  </si>
  <si>
    <t>CTO012</t>
  </si>
  <si>
    <t>ARREAGA SALAZAR ROSA JULIA</t>
  </si>
  <si>
    <t>DUR080</t>
  </si>
  <si>
    <t>ARIAS ALMENDARIZ GUSTAVO RODOLFO</t>
  </si>
  <si>
    <t>GUA014</t>
  </si>
  <si>
    <t>SANCHEZ FRANCO AMANDA CUMANDA</t>
  </si>
  <si>
    <t>GUA015</t>
  </si>
  <si>
    <t>VERA PANCHANA JUNIOR OSWALDO</t>
  </si>
  <si>
    <t>GUA016</t>
  </si>
  <si>
    <t>MENENDEZ MARTINEZ INES</t>
  </si>
  <si>
    <t>GUA017</t>
  </si>
  <si>
    <t>BAQUE CHOEZ EDISON JAVIER</t>
  </si>
  <si>
    <t>GUA018</t>
  </si>
  <si>
    <t>MORAN CHIPRE ARTURO GIOVANNI</t>
  </si>
  <si>
    <t>GUA019</t>
  </si>
  <si>
    <t>BONILLA SUAREZ MAYRA LORENA</t>
  </si>
  <si>
    <t>GUA021</t>
  </si>
  <si>
    <t>MAZA ESTRADA LUISIN LEONICIO</t>
  </si>
  <si>
    <t>GUA023</t>
  </si>
  <si>
    <t>FRANCO QUIROZ ANGELICA MARIA</t>
  </si>
  <si>
    <t>GUA024</t>
  </si>
  <si>
    <t>COMPAÑIA NACIONAL DE PLASTICO CONAPLAS S.A.</t>
  </si>
  <si>
    <t>GUA025</t>
  </si>
  <si>
    <t>GARAICOA MONTES LORENZA MARYURITH</t>
  </si>
  <si>
    <t>GUA026</t>
  </si>
  <si>
    <t>CISNEROS MAESTRE EDIN ERNESTO</t>
  </si>
  <si>
    <t>GUA027</t>
  </si>
  <si>
    <t>QUIÑONEZ SEMISTERRA ELIZABETH MELANIA</t>
  </si>
  <si>
    <t>GUA028</t>
  </si>
  <si>
    <t>SIMANCAS PINTA NESTOR AGUSTIN</t>
  </si>
  <si>
    <t>GUA029</t>
  </si>
  <si>
    <t>SALTOS BOHORQUEZ EDUARDO DAVID</t>
  </si>
  <si>
    <t>GUA030</t>
  </si>
  <si>
    <t>LANDIN PALACIOS GINA AIDA</t>
  </si>
  <si>
    <t>GUA031</t>
  </si>
  <si>
    <t>BELTRAN SOLANO ESTHER BEATRIZ</t>
  </si>
  <si>
    <t>GUA032</t>
  </si>
  <si>
    <t>VERA CASTILLO STALYN CAMILO</t>
  </si>
  <si>
    <t>GUA033</t>
  </si>
  <si>
    <t>AYOVI CAICEDO ERMENCIA IRENE</t>
  </si>
  <si>
    <t>GUA034</t>
  </si>
  <si>
    <t>MONCAYO CRESPIN JULIO CESAR</t>
  </si>
  <si>
    <t>GUA036</t>
  </si>
  <si>
    <t>VIVES ALCIVAR FREDDY FRANCISCO</t>
  </si>
  <si>
    <t>GUA037</t>
  </si>
  <si>
    <t>FARIAS BANEGAS BELLA FRANCISCA</t>
  </si>
  <si>
    <t>GUA038</t>
  </si>
  <si>
    <t>GARCIA MACIAS JONNY VIMARK</t>
  </si>
  <si>
    <t>GUA039</t>
  </si>
  <si>
    <t>LINO LEON MAIRA FERNANDA</t>
  </si>
  <si>
    <t>GUA041</t>
  </si>
  <si>
    <t>TRIANA GONZALEZ JAIME GABRIEL</t>
  </si>
  <si>
    <t>GUA042</t>
  </si>
  <si>
    <t>BANCHON GONZALEZ CAROLINA AMELIA</t>
  </si>
  <si>
    <t>GUA043</t>
  </si>
  <si>
    <t>MIRABA HERRERA CESAR ENRIQUE</t>
  </si>
  <si>
    <t>GUA044</t>
  </si>
  <si>
    <t>DELGADO RODRIGUEZ XAVIER JOSUE</t>
  </si>
  <si>
    <t>GUA046</t>
  </si>
  <si>
    <t>ACOSTA CASTILLO JULIA INOCENTE</t>
  </si>
  <si>
    <t>GUA047</t>
  </si>
  <si>
    <t>ALVARADO SUAREZ STEVEN JHONNY</t>
  </si>
  <si>
    <t>GUA048</t>
  </si>
  <si>
    <t>PLUAS OCHOA NESTOR EDUARDO</t>
  </si>
  <si>
    <t>GUA049</t>
  </si>
  <si>
    <t>ANDRADE MENDEZ TATIANA JESSENIA</t>
  </si>
  <si>
    <t>GUA052</t>
  </si>
  <si>
    <t>MILTON CARRASCO ZAMBRANO</t>
  </si>
  <si>
    <t>GUA053</t>
  </si>
  <si>
    <t>MEREJILDO VERA GRACIELA GUADALUPE</t>
  </si>
  <si>
    <t>GUA054</t>
  </si>
  <si>
    <t>APOLINARIO SUAREZ JESSICA MICHELLE</t>
  </si>
  <si>
    <t>GUA055</t>
  </si>
  <si>
    <t>VALERA CRESPO MARTHA PATRICIA</t>
  </si>
  <si>
    <t>GUA056</t>
  </si>
  <si>
    <t>ARRIAGA RAMOS MAGNOLIA HAYDEE</t>
  </si>
  <si>
    <t>GUA057</t>
  </si>
  <si>
    <t>GONZALO ENRIQUE PIZARRO GUAYAMABE</t>
  </si>
  <si>
    <t>GUA058</t>
  </si>
  <si>
    <t>LEON PEÑA JOHANNA DAYANA</t>
  </si>
  <si>
    <t>GUA059</t>
  </si>
  <si>
    <t>RODRIGUEZ ANDRADE JESSICA PAOLA</t>
  </si>
  <si>
    <t>GUA061</t>
  </si>
  <si>
    <t>OLVERA SUAREZ ERWIN OSWALDO</t>
  </si>
  <si>
    <t>GUA062</t>
  </si>
  <si>
    <t>MORANTE LEON ANDREA ESTEFANIA</t>
  </si>
  <si>
    <t>GUA063</t>
  </si>
  <si>
    <t>CRESPIN PINELA VICTOR HUGO</t>
  </si>
  <si>
    <t>GUA064</t>
  </si>
  <si>
    <t>ARAUJO FAJARDO KATHERINE TATIANA</t>
  </si>
  <si>
    <t>GUA065</t>
  </si>
  <si>
    <t>GONZALEZ VILLAGRAN DANIEL GEOVANNY</t>
  </si>
  <si>
    <t>GUA066</t>
  </si>
  <si>
    <t>JULITZA DEL PILAR LOOR SUAREZ</t>
  </si>
  <si>
    <t>GUA067</t>
  </si>
  <si>
    <t>VERA PACHECO ISMAEL EDUARDO</t>
  </si>
  <si>
    <t>GUA070</t>
  </si>
  <si>
    <t>ZUÑIGA ALARCON YOMAIRA SULAY</t>
  </si>
  <si>
    <t>GUA071</t>
  </si>
  <si>
    <t>APUPALO MENESES JUAN CARLOS</t>
  </si>
  <si>
    <t>GUA072</t>
  </si>
  <si>
    <t>SALAS JARAMILLO SONIA CECIBELL</t>
  </si>
  <si>
    <t>GUA073</t>
  </si>
  <si>
    <t>YONTOMO AVILES DIGNA GABRIELA</t>
  </si>
  <si>
    <t>GUA074</t>
  </si>
  <si>
    <t>TOMAS MIGUEL YEPEZ MOREIRA</t>
  </si>
  <si>
    <t>GUA075</t>
  </si>
  <si>
    <t>GIANCARLO DROUET SALAZAR</t>
  </si>
  <si>
    <t>GUA076</t>
  </si>
  <si>
    <t>VILLAGRAN CASTRO FRANCISCA JACQUELINE</t>
  </si>
  <si>
    <t>GUA077</t>
  </si>
  <si>
    <t>QUITO VALERO ANA DENNIS</t>
  </si>
  <si>
    <t>GUA078</t>
  </si>
  <si>
    <t>GUZHÑAY ANDRADE JAVIER SANTIAGO</t>
  </si>
  <si>
    <t>GUA079</t>
  </si>
  <si>
    <t>CEREZO CAMPOZANO LUIS MIGUEL</t>
  </si>
  <si>
    <t>GUA080</t>
  </si>
  <si>
    <t>MARTINEZ CAGUA WALTER ROLANDO</t>
  </si>
  <si>
    <t>GUA081</t>
  </si>
  <si>
    <t>BETANCOURT VITERI HENRY LENY</t>
  </si>
  <si>
    <t>GUA082</t>
  </si>
  <si>
    <t>NARANJO PARRA JUAN JOSE</t>
  </si>
  <si>
    <t>GUA083</t>
  </si>
  <si>
    <t>AUTOMERCADO S.A.</t>
  </si>
  <si>
    <t>GUA084</t>
  </si>
  <si>
    <t>BERMUDEZ ZAMBRANO DIMAS CLEDENTON</t>
  </si>
  <si>
    <t>GUA085</t>
  </si>
  <si>
    <t>PACHECO VILLIGUA JORGE WASHIGTON</t>
  </si>
  <si>
    <t>GUA086</t>
  </si>
  <si>
    <t>MOLINA POMA WILMER EDUARDO</t>
  </si>
  <si>
    <t>GUA087</t>
  </si>
  <si>
    <t>PARRALES MITE CECILIA ALEXANDRA</t>
  </si>
  <si>
    <t>GUA088</t>
  </si>
  <si>
    <t>HERNAN BAUDILIO MANZABA MUÑIZ</t>
  </si>
  <si>
    <t>GUA089</t>
  </si>
  <si>
    <t>AVILES GONGORA ANDREA LUISA</t>
  </si>
  <si>
    <t>GUA090</t>
  </si>
  <si>
    <t>TAPIA LOPEZ MANUEL ISAIAS</t>
  </si>
  <si>
    <t>GUA091</t>
  </si>
  <si>
    <t>MURILLO RIVERA JOSE FERNANDO</t>
  </si>
  <si>
    <t>GUA092</t>
  </si>
  <si>
    <t>ROSARIO KARINA VIVAS CEVALLOS</t>
  </si>
  <si>
    <t>GUA093</t>
  </si>
  <si>
    <t>CHAVEZ LEON LUIS ANTHONY</t>
  </si>
  <si>
    <t>GUA094</t>
  </si>
  <si>
    <t>JIMMY LEONARDO NORIEGA VIÑANSACA</t>
  </si>
  <si>
    <t>GUA095</t>
  </si>
  <si>
    <t>GARCIA DELGADO VICTOR HUGO</t>
  </si>
  <si>
    <t>GUA096</t>
  </si>
  <si>
    <t>JIMENEZ GARZON ANGEL DAVID</t>
  </si>
  <si>
    <t>GUA098</t>
  </si>
  <si>
    <t>AMAGUAYA VARGAS MARITZA ISABEL</t>
  </si>
  <si>
    <t>GUA099</t>
  </si>
  <si>
    <t>CUJILEMA TOAQUIZA NICOLAS PATRICIO</t>
  </si>
  <si>
    <t>GUA100</t>
  </si>
  <si>
    <t>ECHEVERRIA MURILLO WENDY KATHERINE</t>
  </si>
  <si>
    <t>GUA1000</t>
  </si>
  <si>
    <t>ARMIJOS VERA RONNYE ISMAEL</t>
  </si>
  <si>
    <t>GUA1001</t>
  </si>
  <si>
    <t>MEDINA MORA IVAN ALEXANDER</t>
  </si>
  <si>
    <t>GUA1002</t>
  </si>
  <si>
    <t>LOOR ESTRADA GABRIELLA MICHELLE</t>
  </si>
  <si>
    <t>GUA1004</t>
  </si>
  <si>
    <t>NOBOA VASQUEZ FANNY MARITZA</t>
  </si>
  <si>
    <t>GUA1006</t>
  </si>
  <si>
    <t>SANDOVAL MORALES MARGARITA DE LAS MERCEDES</t>
  </si>
  <si>
    <t>GUA1007</t>
  </si>
  <si>
    <t>PONCE CARRIEL BRENDA LIZETH</t>
  </si>
  <si>
    <t>GUA1008</t>
  </si>
  <si>
    <t>MORA BLANCO NANCY ESTELA</t>
  </si>
  <si>
    <t>GUA1009</t>
  </si>
  <si>
    <t>ARCENTALES DOMINGUEZ JOSE LEONIDAS</t>
  </si>
  <si>
    <t>GUA101</t>
  </si>
  <si>
    <t>RODRIGUEZ MARTINEZ LILIAN ALICIA</t>
  </si>
  <si>
    <t>GUA1010</t>
  </si>
  <si>
    <t>CHALEN MALAVE JUSTO LINO</t>
  </si>
  <si>
    <t>GUA1011</t>
  </si>
  <si>
    <t>ANTEPARA RAMIREZ FABRICIO RAUL</t>
  </si>
  <si>
    <t>GUA1012</t>
  </si>
  <si>
    <t>SAMANIEGO SANTANA LUIS RONALD</t>
  </si>
  <si>
    <t>GUA1013</t>
  </si>
  <si>
    <t>MEDINA ALVARADO CARLOS VICENTE</t>
  </si>
  <si>
    <t>GUA1014</t>
  </si>
  <si>
    <t>CHICA GARCIA DEISY KARINA</t>
  </si>
  <si>
    <t>GUA1015</t>
  </si>
  <si>
    <t>MACIAS GRACIA JOHNNY FRANCISCO</t>
  </si>
  <si>
    <t>GUA1016</t>
  </si>
  <si>
    <t>RAQUEL MARLENE AMAIQUEMA ILLESCAS</t>
  </si>
  <si>
    <t>GUA1017</t>
  </si>
  <si>
    <t>CEDENO ZAMBRANO XAVIER ADONIAS</t>
  </si>
  <si>
    <t>GUA1018</t>
  </si>
  <si>
    <t>DIAZ CRUZ ALEXIS STEFANIA</t>
  </si>
  <si>
    <t>GUA1019</t>
  </si>
  <si>
    <t>MARTILLO JIMENEZ ADRIANA MARIA TERESA</t>
  </si>
  <si>
    <t>GUA102</t>
  </si>
  <si>
    <t>MORAN CRUZ SILVIA</t>
  </si>
  <si>
    <t>GUA1020</t>
  </si>
  <si>
    <t>PONCE ORCES JOSE RAFAEL</t>
  </si>
  <si>
    <t>GUA1021</t>
  </si>
  <si>
    <t>BAQUE MORA DARWIN EDWIN</t>
  </si>
  <si>
    <t>GUA1022</t>
  </si>
  <si>
    <t>MEDINA QUINTERO NIEVE EMETERIA</t>
  </si>
  <si>
    <t>GUA1023</t>
  </si>
  <si>
    <t>TOALA VELEZ CONSUELO ELIZABETH</t>
  </si>
  <si>
    <t>GUA1024</t>
  </si>
  <si>
    <t>ERAZO TIGRERO MARJORIE KATIUSKA</t>
  </si>
  <si>
    <t>GUA1025</t>
  </si>
  <si>
    <t>SAQUICELA SORIA MARCELO ALEJANDRO</t>
  </si>
  <si>
    <t>GUA1027</t>
  </si>
  <si>
    <t>MALATS MARIN JENNY ALEXANDRA</t>
  </si>
  <si>
    <t>GUA1028</t>
  </si>
  <si>
    <t>CAMACHO PEÑAFIEL WILLIAM WILFRIDO</t>
  </si>
  <si>
    <t>GUA1029</t>
  </si>
  <si>
    <t>PAREDES HIDALGO ALVARO LENIN</t>
  </si>
  <si>
    <t>GUA103</t>
  </si>
  <si>
    <t>QUINDE SOTO ALEXANDRA ISABEL</t>
  </si>
  <si>
    <t>GUA1030</t>
  </si>
  <si>
    <t>CASTILLLO JIMENEZ  EURIPIDES NESTOR</t>
  </si>
  <si>
    <t>GUA1031</t>
  </si>
  <si>
    <t>REYES CIMARRA AUDI JOJAN</t>
  </si>
  <si>
    <t>GUA1033</t>
  </si>
  <si>
    <t>PEREZ ASENCIO LUCIANO ALBERTO</t>
  </si>
  <si>
    <t>GUA1034</t>
  </si>
  <si>
    <t>ZAMBRANO JAIME MARIA AUXILIADORA</t>
  </si>
  <si>
    <t>GUA1035</t>
  </si>
  <si>
    <t>PACHECO SARANGO LAURA AMERICA</t>
  </si>
  <si>
    <t>GUA1036</t>
  </si>
  <si>
    <t>RIVERA PINTO RAMONA ELIZABETH</t>
  </si>
  <si>
    <t>GUA1037</t>
  </si>
  <si>
    <t>ALVARADO JALCA JAZMIN ESTHER</t>
  </si>
  <si>
    <t>GUA1038</t>
  </si>
  <si>
    <t>MUNOZ CRUZ JESSENIA ISABEL</t>
  </si>
  <si>
    <t>GUA1039</t>
  </si>
  <si>
    <t>MUNOZ PROANO HUGO</t>
  </si>
  <si>
    <t>GUA104</t>
  </si>
  <si>
    <t>MORENO COBEÑA OSWALDO PATRICIO</t>
  </si>
  <si>
    <t>GUA1040</t>
  </si>
  <si>
    <t>CEDEÑO VERA MARIA ISABEL</t>
  </si>
  <si>
    <t>GUA1041</t>
  </si>
  <si>
    <t>PILAY ALVARADO MARIA BELEN</t>
  </si>
  <si>
    <t>GUA1042</t>
  </si>
  <si>
    <t>SANCHEZ PEREZ FRANCISCO ROBERTO</t>
  </si>
  <si>
    <t>GUA1043</t>
  </si>
  <si>
    <t>RIVERA SALAZAR BYRON ANTONIO</t>
  </si>
  <si>
    <t>GUA1044</t>
  </si>
  <si>
    <t>VELASQUEZ AGUIRRE CARLOS JOSE</t>
  </si>
  <si>
    <t>GUA1045</t>
  </si>
  <si>
    <t>DEL SALTO JIMENEZ MERCEDES ESTHER</t>
  </si>
  <si>
    <t>GUA1046</t>
  </si>
  <si>
    <t>QUINONEZ GARCIA MELGAR EDISON</t>
  </si>
  <si>
    <t>GUA1047</t>
  </si>
  <si>
    <t>LUCIN DE LA A JOSE WILMER</t>
  </si>
  <si>
    <t>GUA1048</t>
  </si>
  <si>
    <t>ALVARADO MORALES  GLORIA ANGELICA</t>
  </si>
  <si>
    <t>GUA1049</t>
  </si>
  <si>
    <t>CABEZAS ESPINOZA RICARDO ANDRES</t>
  </si>
  <si>
    <t>GUA105</t>
  </si>
  <si>
    <t>COROZO RUIZ GEOVANNY FRANCISCO</t>
  </si>
  <si>
    <t>GUA1050</t>
  </si>
  <si>
    <t>RUIZ BRUSIL RONALD ROMARIO</t>
  </si>
  <si>
    <t>GUA1051</t>
  </si>
  <si>
    <t>VERA ALAVA OSWALDO ALFREDO</t>
  </si>
  <si>
    <t>GUA1052</t>
  </si>
  <si>
    <t>RIVADENEIRA JUNCO LUIS ENRIQUE</t>
  </si>
  <si>
    <t>GUA1053</t>
  </si>
  <si>
    <t>GUALLI CHIMBORAZO MARTHA DEL ROCIO</t>
  </si>
  <si>
    <t>GUA1054</t>
  </si>
  <si>
    <t>IMPROMAYET S.A</t>
  </si>
  <si>
    <t>GUA1055</t>
  </si>
  <si>
    <t>SALAZAR CANDO MARITZA DEL CONSUELO</t>
  </si>
  <si>
    <t>GUA1057</t>
  </si>
  <si>
    <t>RODRIGUEZ VALVERDE FELIX ALBERTO</t>
  </si>
  <si>
    <t>GUA1059</t>
  </si>
  <si>
    <t>IRRAZABAL NARANJO ERIKA GARDENIA</t>
  </si>
  <si>
    <t>GUA106</t>
  </si>
  <si>
    <t>ARREAGA CASTRO KETTY AMERICA</t>
  </si>
  <si>
    <t>GUA1060</t>
  </si>
  <si>
    <t>FERRIN ANDRADE ERICKA MARIUXI</t>
  </si>
  <si>
    <t>GUA1063</t>
  </si>
  <si>
    <t>ALVARADO IBERO JOHNNY GERARDO</t>
  </si>
  <si>
    <t>GUA1064</t>
  </si>
  <si>
    <t>GALLEGOS VERA ALEX AUGUSTO</t>
  </si>
  <si>
    <t>GUA1065</t>
  </si>
  <si>
    <t>GUEVARA CAICE MAYRA CECILIA</t>
  </si>
  <si>
    <t>GUA1068</t>
  </si>
  <si>
    <t>CARDENAS CONTRERAS MARIO WALTER</t>
  </si>
  <si>
    <t>GUA1069</t>
  </si>
  <si>
    <t>CASTILLO MEDINA YOSELIN EMILIA</t>
  </si>
  <si>
    <t>GUA1070</t>
  </si>
  <si>
    <t>MARIN PAREDES ISRAEL DAVID</t>
  </si>
  <si>
    <t>GUA1071</t>
  </si>
  <si>
    <t>SANISACA MELENDRES KELLY MELANIE</t>
  </si>
  <si>
    <t>GUA1072</t>
  </si>
  <si>
    <t>MOREIRA ALAVA JUAN CARLOS</t>
  </si>
  <si>
    <t>GUA1074</t>
  </si>
  <si>
    <t>PEREDO TIGSI KEYLA THALIA</t>
  </si>
  <si>
    <t>GUA1075</t>
  </si>
  <si>
    <t>CALI CORTEZ LISSETTE DIGNA</t>
  </si>
  <si>
    <t>GUA1076</t>
  </si>
  <si>
    <t>SUAREZ MORAN ANDREA ALEXANDRA</t>
  </si>
  <si>
    <t>GUA1078</t>
  </si>
  <si>
    <t>JIMENEZ OCHOA LUIS ENRIQUE</t>
  </si>
  <si>
    <t>GUA1079</t>
  </si>
  <si>
    <t>LOPEZ JIMENEZ ROSA MARGARITA</t>
  </si>
  <si>
    <t>GUA1081</t>
  </si>
  <si>
    <t>GUAMAN BALDEON KATTYA DEL JESUS</t>
  </si>
  <si>
    <t>GUA1082</t>
  </si>
  <si>
    <t>LOPEZ MURILLO JOSE ANTONIO</t>
  </si>
  <si>
    <t>GUA1083</t>
  </si>
  <si>
    <t>SEGURA ANGULO KATTY EDITH</t>
  </si>
  <si>
    <t>GUA1084</t>
  </si>
  <si>
    <t>GOMEZ ALCIVAR RUBER GIL</t>
  </si>
  <si>
    <t>GUA1085</t>
  </si>
  <si>
    <t>LOOR MATEO OLGA MERCEDES</t>
  </si>
  <si>
    <t>GUA1087</t>
  </si>
  <si>
    <t>PENAFIEL SOLIS KATTY ALEXANDRA</t>
  </si>
  <si>
    <t>GUA1089</t>
  </si>
  <si>
    <t>VERA VELA ANA MARIA</t>
  </si>
  <si>
    <t>GUA109</t>
  </si>
  <si>
    <t>BALLADARES PALMA JAIME HINDENBURG</t>
  </si>
  <si>
    <t>GUA1090</t>
  </si>
  <si>
    <t>MONTEALEGRE PEDRO JOAQUIN</t>
  </si>
  <si>
    <t>GUA1091</t>
  </si>
  <si>
    <t>UBILLA CHIRIGUAYA LEONELA CECILIA</t>
  </si>
  <si>
    <t>GUA1092</t>
  </si>
  <si>
    <t>ALAVA FAJARDO CARLOS ANTONIO</t>
  </si>
  <si>
    <t>GUA1093</t>
  </si>
  <si>
    <t>MOSCOSO DE LA TORRE CARLOS ENRIQUE</t>
  </si>
  <si>
    <t>GUA1095</t>
  </si>
  <si>
    <t>PIN GONZALEZ MARIA ESTHER</t>
  </si>
  <si>
    <t>GUA1096</t>
  </si>
  <si>
    <t>TAMAYO SANCHEZ ZOILA KATTIA</t>
  </si>
  <si>
    <t>GUA1097</t>
  </si>
  <si>
    <t>LANDA SANCHEZ JAZMIN ALEXANDRA</t>
  </si>
  <si>
    <t>GUA1098</t>
  </si>
  <si>
    <t>JARA VALENCIA GUIDO RICARDO</t>
  </si>
  <si>
    <t>GUA1099</t>
  </si>
  <si>
    <t>RAMIREZ MOSQUERA JIMMY XAVIER</t>
  </si>
  <si>
    <t>GUA110</t>
  </si>
  <si>
    <t>ICAZA RODRIGUEZ RODOLFO RAFAEL</t>
  </si>
  <si>
    <t>GUA1100</t>
  </si>
  <si>
    <t>LINDAO CEDENO KATHERIN LIZBETH</t>
  </si>
  <si>
    <t>GUA1101</t>
  </si>
  <si>
    <t>HOLGUIN VAQUE PEDRO PABLO</t>
  </si>
  <si>
    <t>GUA1102</t>
  </si>
  <si>
    <t>ZAPATA ROMERO ROBERTO DRUVAL</t>
  </si>
  <si>
    <t>GUA1103</t>
  </si>
  <si>
    <t>CHIRIGUAYA BARZOLA JULIANA VERONICA</t>
  </si>
  <si>
    <t>GUA1104</t>
  </si>
  <si>
    <t>CEDENO ANGULO JAIRO RENE</t>
  </si>
  <si>
    <t>GUA1105</t>
  </si>
  <si>
    <t>MITE LOPEZ JESSICA ALEXANDRA</t>
  </si>
  <si>
    <t>GUA1106</t>
  </si>
  <si>
    <t>CORONEL BORBOR ANA ISABEL</t>
  </si>
  <si>
    <t>GUA1107</t>
  </si>
  <si>
    <t>FARIAS GARCIA MARCOS MOISES</t>
  </si>
  <si>
    <t>GUA1108</t>
  </si>
  <si>
    <t>VERA DUME VALERIA DOLORES</t>
  </si>
  <si>
    <t>GUA1109</t>
  </si>
  <si>
    <t>LEMOS CASTILLO PEDRO FELIX</t>
  </si>
  <si>
    <t>GUA111</t>
  </si>
  <si>
    <t>BRIONES CRESPO HECTOR PABLO</t>
  </si>
  <si>
    <t>GUA1110</t>
  </si>
  <si>
    <t>VERA  CARCHIPULLA DOUGLAS  JOEL</t>
  </si>
  <si>
    <t>GUA1111</t>
  </si>
  <si>
    <t>TUMBACO VERA JOSE LUIS</t>
  </si>
  <si>
    <t>GUA1112</t>
  </si>
  <si>
    <t>PAZMINO CAJAMARCA HORTENCIA BOLIVIA</t>
  </si>
  <si>
    <t>GUA1113</t>
  </si>
  <si>
    <t>MOREIRA PACHECO ANGIE DAYANA</t>
  </si>
  <si>
    <t>GUA1114</t>
  </si>
  <si>
    <t>ROSADO VILLAMAR YESENIA VIOLETA</t>
  </si>
  <si>
    <t>GUA1115</t>
  </si>
  <si>
    <t>NARANJO VERA MARGARITA DEL ROCIO</t>
  </si>
  <si>
    <t>GUA1116</t>
  </si>
  <si>
    <t>ALVARADO CALDERON LUIS ENRIQUE</t>
  </si>
  <si>
    <t>GUA1117</t>
  </si>
  <si>
    <t>CAICEDO CHICAIZA YTALO DAVID</t>
  </si>
  <si>
    <t>GUA1118</t>
  </si>
  <si>
    <t>BALDEON SORIA ANGELICA MARIA</t>
  </si>
  <si>
    <t>GUA1119</t>
  </si>
  <si>
    <t>ANDRADE VILLAMAR FRANCHESCO FERNANDO</t>
  </si>
  <si>
    <t>GUA112</t>
  </si>
  <si>
    <t>RODRIGUEZ SIMISTERRA HECTOR LUIS</t>
  </si>
  <si>
    <t>GUA1121</t>
  </si>
  <si>
    <t>CALERO JIMENEZ WASHINGTON GUILLERMO</t>
  </si>
  <si>
    <t>GUA1122</t>
  </si>
  <si>
    <t>LAINEZ FRANCO MILDRED BETSABE</t>
  </si>
  <si>
    <t>GUA1123</t>
  </si>
  <si>
    <t>CEDENO SOLIS ERICKA VANESSA</t>
  </si>
  <si>
    <t>GUA1124</t>
  </si>
  <si>
    <t>GANCINO TOAPANTA NAPOLEON ISRAEL</t>
  </si>
  <si>
    <t>GUA1125</t>
  </si>
  <si>
    <t>REYES GUAGUA GENESSIS BRIGGITTE</t>
  </si>
  <si>
    <t>GUA1126</t>
  </si>
  <si>
    <t>GUA1127</t>
  </si>
  <si>
    <t>PINO GUANOLUISA FREDY ORLANDO</t>
  </si>
  <si>
    <t>GUA1128</t>
  </si>
  <si>
    <t>ALCIVAR  CEVALLOS ROOSBEHT ALAN</t>
  </si>
  <si>
    <t>GUA1129</t>
  </si>
  <si>
    <t>MITE VENTURA JOHNNY DANIEL</t>
  </si>
  <si>
    <t>GUA113</t>
  </si>
  <si>
    <t>CHABLA SUPO  MIGUEL EFRAIN</t>
  </si>
  <si>
    <t>GUA1130</t>
  </si>
  <si>
    <t>FRANCO FIGUEROA ORLY JOFFRE</t>
  </si>
  <si>
    <t>GUA1131</t>
  </si>
  <si>
    <t>ALAVA CORNEJO JOSE ISRAEL</t>
  </si>
  <si>
    <t>GUA1132</t>
  </si>
  <si>
    <t>GONZALEZ BARRERA ANABEL NATALI</t>
  </si>
  <si>
    <t>GUA1133</t>
  </si>
  <si>
    <t>LOOR ZAMBRANO MARIA LEONOR</t>
  </si>
  <si>
    <t>GUA1134</t>
  </si>
  <si>
    <t>AVILES ECHEVER GUSTAVO MICHAEL</t>
  </si>
  <si>
    <t>GUA1135</t>
  </si>
  <si>
    <t>CEVALLOS YOZA LAILA NICOLE</t>
  </si>
  <si>
    <t>GUA1136</t>
  </si>
  <si>
    <t>PALACIOS YLLESCAS RAUL ANDRES</t>
  </si>
  <si>
    <t>GUA1137</t>
  </si>
  <si>
    <t>PARRALES GARCIA BRYAN STEVEN</t>
  </si>
  <si>
    <t>GUA1138</t>
  </si>
  <si>
    <t>PEREZ VERA BORIS ALEXANDER</t>
  </si>
  <si>
    <t>GUA1139</t>
  </si>
  <si>
    <t>ESTACIO NAPA HECTOR RICARDO</t>
  </si>
  <si>
    <t>GUA114</t>
  </si>
  <si>
    <t>SALINAS LUCANDO YESSENIA NOEMI</t>
  </si>
  <si>
    <t>GUA1141</t>
  </si>
  <si>
    <t>CUERO VACA JUNIOR RAFAEL</t>
  </si>
  <si>
    <t>GUA1142</t>
  </si>
  <si>
    <t>FRANCO DIAZ  ENRIQUE WILLIAM</t>
  </si>
  <si>
    <t>GUA1143</t>
  </si>
  <si>
    <t>MALDONADO ZUMBA DIEGO MANUEL</t>
  </si>
  <si>
    <t>GUA116</t>
  </si>
  <si>
    <t>RUIZ GONZALEZ MANUEL FERNANDO</t>
  </si>
  <si>
    <t>GUA117</t>
  </si>
  <si>
    <t>FLOR ORELLANA LUCILA SOLANGE</t>
  </si>
  <si>
    <t>GUA118</t>
  </si>
  <si>
    <t>COTERA GALLO ANDRES ENRIQUE</t>
  </si>
  <si>
    <t>GUA119</t>
  </si>
  <si>
    <t>ROMO GUEVARA RITA CECILIA</t>
  </si>
  <si>
    <t>GUA120</t>
  </si>
  <si>
    <t>NAVARRETE BRAVO JOFFRE ANGEL</t>
  </si>
  <si>
    <t>GUA122</t>
  </si>
  <si>
    <t>MELENDREZ CAICEDO GUILLERMO ALEXANDER</t>
  </si>
  <si>
    <t>GUA123</t>
  </si>
  <si>
    <t>ANGEL VICENTE CORTEZ GUZMAN</t>
  </si>
  <si>
    <t>GUA124</t>
  </si>
  <si>
    <t>MOREIRA RIVADENEIRA AIDEE PAULETTE</t>
  </si>
  <si>
    <t>GUA125</t>
  </si>
  <si>
    <t>VALVERDE ESTRELLA RUTH LISSETTE</t>
  </si>
  <si>
    <t>GUA126</t>
  </si>
  <si>
    <t>CAICEDO MEDINA ANDRES EDUARDO</t>
  </si>
  <si>
    <t>GUA127</t>
  </si>
  <si>
    <t>TANDAZO RONQUILLO JENNY JOHANNA</t>
  </si>
  <si>
    <t>GUA129</t>
  </si>
  <si>
    <t>MORALES MENDOZA ALFREDO RAFAEL</t>
  </si>
  <si>
    <t>GUA130</t>
  </si>
  <si>
    <t>PACHECO FIGUEROA JOHNN FRANCISCO</t>
  </si>
  <si>
    <t>GUA131</t>
  </si>
  <si>
    <t>VERGARA GOMEZ ALEXANDRA MARINA</t>
  </si>
  <si>
    <t>GUA133</t>
  </si>
  <si>
    <t>CHEVEZ ADRIAN MALENA MICHELLE</t>
  </si>
  <si>
    <t>GUA134</t>
  </si>
  <si>
    <t>MURILLO RIVERA MARCOS VINICIO</t>
  </si>
  <si>
    <t>GUA135</t>
  </si>
  <si>
    <t>ACOSTA ZUÑIGA ALICIA CECILIA</t>
  </si>
  <si>
    <t>GUA136</t>
  </si>
  <si>
    <t>DELGADO ROMERO LILIANA MAYRA</t>
  </si>
  <si>
    <t>GUA137</t>
  </si>
  <si>
    <t>RIZZO BRAVO VLADIMIR GERARDO</t>
  </si>
  <si>
    <t>GUA138</t>
  </si>
  <si>
    <t>GALLARDO ROMERO PETRONIO ANASTACIO</t>
  </si>
  <si>
    <t>GUA139</t>
  </si>
  <si>
    <t>VALDEZ CHIRIGUAYO ISABEL ADITA</t>
  </si>
  <si>
    <t>GUA140</t>
  </si>
  <si>
    <t>SAN MARTIN LOPEZ JESSICA YADIRA</t>
  </si>
  <si>
    <t>GUA141</t>
  </si>
  <si>
    <t>GARCIA VARGAS GISELA LEONOR</t>
  </si>
  <si>
    <t>GUA142</t>
  </si>
  <si>
    <t>VERA AGUILAR JAZMIN ALEXANDRA</t>
  </si>
  <si>
    <t>GUA143</t>
  </si>
  <si>
    <t>ARBELAEZ VELASQUEZ FLOR MARIA</t>
  </si>
  <si>
    <t>GUA144</t>
  </si>
  <si>
    <t>ZAMORA GUZMAN GARY EFRAIN</t>
  </si>
  <si>
    <t>GUA146</t>
  </si>
  <si>
    <t>HOLGUIN SELLAN ANTHONY MIGUEL</t>
  </si>
  <si>
    <t>GUA147</t>
  </si>
  <si>
    <t>QUEZADA GARCIA HOLGER VICENTE</t>
  </si>
  <si>
    <t>GUA148</t>
  </si>
  <si>
    <t>MEDINA SANGOLUISA EDISON GEOVANNY</t>
  </si>
  <si>
    <t>GUA149</t>
  </si>
  <si>
    <t>RODRIGUEZ PUA CINTHYA ELIZABETH</t>
  </si>
  <si>
    <t>GUA150</t>
  </si>
  <si>
    <t>DAVILA TOMALA JANETH CATALINA</t>
  </si>
  <si>
    <t>GUA151</t>
  </si>
  <si>
    <t>OTERO OBANDO FRANCISCA MARITZA</t>
  </si>
  <si>
    <t>GUA152</t>
  </si>
  <si>
    <t>ZAMBRANO VERA FAUSTO HENRY</t>
  </si>
  <si>
    <t>GUA153</t>
  </si>
  <si>
    <t>MITE ANDRADE EVELYN MERCEDES</t>
  </si>
  <si>
    <t>GUA154</t>
  </si>
  <si>
    <t>FIGUEROA ROMERO DAYSI ALEXANDRA</t>
  </si>
  <si>
    <t>GUA155</t>
  </si>
  <si>
    <t>RIVAS SUAREZ ERNESTO FABRICIO</t>
  </si>
  <si>
    <t>GUA156</t>
  </si>
  <si>
    <t>CHAVEZ SANCHEZ ANDRES GABRIEL</t>
  </si>
  <si>
    <t>GUA157</t>
  </si>
  <si>
    <t>BURGOS GARCIA MARIA GUIOMAR</t>
  </si>
  <si>
    <t>GUA158</t>
  </si>
  <si>
    <t>VERA LINDAO EDHISON JAIRO</t>
  </si>
  <si>
    <t>GUA159</t>
  </si>
  <si>
    <t>CHAVEZ ANZULES VICTOR ANTONIO</t>
  </si>
  <si>
    <t>GUA160</t>
  </si>
  <si>
    <t>ORTIZ COCHEA JACQUELINE MARLENE</t>
  </si>
  <si>
    <t>GUA161</t>
  </si>
  <si>
    <t>MENDOZA BRAVO PABLO ADOLFO</t>
  </si>
  <si>
    <t>GUA162</t>
  </si>
  <si>
    <t>CRUZ REVELO MIRIAM ISABEL</t>
  </si>
  <si>
    <t>GUA163</t>
  </si>
  <si>
    <t>MOLINA ASENCIO SARA YAZMIN</t>
  </si>
  <si>
    <t>GUA164</t>
  </si>
  <si>
    <t>AMPUDIA CORTEZ WELLINGTON JAVIER</t>
  </si>
  <si>
    <t>GUA165</t>
  </si>
  <si>
    <t>CONFORME MEDINA ARACELY ELIZABETH</t>
  </si>
  <si>
    <t>GUA166</t>
  </si>
  <si>
    <t>ARTEAGA MORAN FERNANDO ALFONSO</t>
  </si>
  <si>
    <t>GUA167</t>
  </si>
  <si>
    <t>MITE LOZADA GRACIELA GRICELDA</t>
  </si>
  <si>
    <t>GUA168</t>
  </si>
  <si>
    <t>ORDOÑEZ LINDAO CARLOS AURELIO</t>
  </si>
  <si>
    <t>GUA169</t>
  </si>
  <si>
    <t>PONCE ABADIE LESLY MICHEL</t>
  </si>
  <si>
    <t>GUA170</t>
  </si>
  <si>
    <t>COROZO WILA MARIA DEL CARMEN</t>
  </si>
  <si>
    <t>GUA171</t>
  </si>
  <si>
    <t>GARCIA ROMERO ALAN ANDRES</t>
  </si>
  <si>
    <t>GUA172</t>
  </si>
  <si>
    <t>RIOFRIO SILVA LEONCIO ERNESTO</t>
  </si>
  <si>
    <t>GUA173</t>
  </si>
  <si>
    <t>FLORES HUERTA DENISSE JUDITH</t>
  </si>
  <si>
    <t>GUA174</t>
  </si>
  <si>
    <t>VARGAS CASTRO JESUS YOLANDA</t>
  </si>
  <si>
    <t>GUA175</t>
  </si>
  <si>
    <t>CAMPOVERDE CARBAJO HOLGER FREDDY</t>
  </si>
  <si>
    <t>GUA176</t>
  </si>
  <si>
    <t>BORJA REYES ERIKA JULISSA</t>
  </si>
  <si>
    <t>GUA177</t>
  </si>
  <si>
    <t>GRANDA CEDILLO JOHN WALTER</t>
  </si>
  <si>
    <t>GUA179</t>
  </si>
  <si>
    <t>ZAMORA LOPEZ KATTY DE LOS ANGELES</t>
  </si>
  <si>
    <t>GUA180</t>
  </si>
  <si>
    <t>SANTANA LOPEZ ANA ALEXANDRA</t>
  </si>
  <si>
    <t>GUA181</t>
  </si>
  <si>
    <t>SANTOS GUERRA JHONNY DANIEL</t>
  </si>
  <si>
    <t>GUA182</t>
  </si>
  <si>
    <t>QUIMIS JESUS RUBEN DARIO</t>
  </si>
  <si>
    <t>GUA183</t>
  </si>
  <si>
    <t>BOBADILLA SUAREZ ADELA LOURDES</t>
  </si>
  <si>
    <t>GUA184</t>
  </si>
  <si>
    <t>VALENCIA MONTES SHIRLEY JANINA</t>
  </si>
  <si>
    <t>GUA185</t>
  </si>
  <si>
    <t>GERMAN REYES GONZALO PASCUAL</t>
  </si>
  <si>
    <t>GUA186</t>
  </si>
  <si>
    <t>CALDERON BARRIOS ANGELICA KATTY</t>
  </si>
  <si>
    <t>GUA187</t>
  </si>
  <si>
    <t>NARANJO CASTILLO MARIA MERCEDES</t>
  </si>
  <si>
    <t>GUA188</t>
  </si>
  <si>
    <t>CAIZA BUNAY MARIA JULIANA</t>
  </si>
  <si>
    <t>GUA189</t>
  </si>
  <si>
    <t>MUÑOZ ANCHUNDIA LUIS ALFREDO</t>
  </si>
  <si>
    <t>GUA190</t>
  </si>
  <si>
    <t>ESCALANTE QUIÑONEZ FREDDY FABIAN</t>
  </si>
  <si>
    <t>GUA191</t>
  </si>
  <si>
    <t>DELIS VERA MARCOS MARCELINO</t>
  </si>
  <si>
    <t>GUA192</t>
  </si>
  <si>
    <t>MERCHAN MERCHAN RAMONA MARILIN</t>
  </si>
  <si>
    <t>GUA193</t>
  </si>
  <si>
    <t>STAY COELLO NIDIA SABRINA</t>
  </si>
  <si>
    <t>GUA194</t>
  </si>
  <si>
    <t>GONZALEZ BRANDA JORDAN VICENTE</t>
  </si>
  <si>
    <t>GUA196</t>
  </si>
  <si>
    <t>COLLAZO LOOR PEDRO LUIS</t>
  </si>
  <si>
    <t>GUA197</t>
  </si>
  <si>
    <t>PRIMO LOPEZ JESSENIA FERNANDA</t>
  </si>
  <si>
    <t>GUA198</t>
  </si>
  <si>
    <t>DUEÑAS LAJE ALEXIS EMMANUEL</t>
  </si>
  <si>
    <t>GUA199</t>
  </si>
  <si>
    <t>SANTILLAN SILVA INGRID ELIZABETH</t>
  </si>
  <si>
    <t>GUA200</t>
  </si>
  <si>
    <t>ANANGONO ESPINOZA MARIA DOLORES DAMIANA</t>
  </si>
  <si>
    <t>GUA201</t>
  </si>
  <si>
    <t>TABARA CASTRO ISMAEL EDUARDO</t>
  </si>
  <si>
    <t>GUA202</t>
  </si>
  <si>
    <t>CAMACHO DELGADO RICARDO JAVIER</t>
  </si>
  <si>
    <t>GUA203</t>
  </si>
  <si>
    <t>ORMAZA ZAMBRANO KLEVER GREGORIO</t>
  </si>
  <si>
    <t>GUA204</t>
  </si>
  <si>
    <t>NELSON DEL CASTILLO WILSON ALBERTO</t>
  </si>
  <si>
    <t>GUA205</t>
  </si>
  <si>
    <t>VELASQUEZ BONE FRANCISCO AGUSTO</t>
  </si>
  <si>
    <t>GUA206</t>
  </si>
  <si>
    <t>OCHOA MEDINA ISIDRO RIGOBERTO</t>
  </si>
  <si>
    <t>GUA207</t>
  </si>
  <si>
    <t>CRUZ CHIPRE GRACE JUANA</t>
  </si>
  <si>
    <t>GUA208</t>
  </si>
  <si>
    <t>TAPIA TAPIA CARLOS ENRIQUE</t>
  </si>
  <si>
    <t>GUA209</t>
  </si>
  <si>
    <t>SANCHEZ BENAVIDES ALFREDO GEOVANNY</t>
  </si>
  <si>
    <t>GUA210</t>
  </si>
  <si>
    <t>COELLO MORAN LUIS JONATHAN</t>
  </si>
  <si>
    <t>GUA211</t>
  </si>
  <si>
    <t>PILOZO DELGADO MARCOS EFREN</t>
  </si>
  <si>
    <t>GUA212</t>
  </si>
  <si>
    <t>LOOR PIONCE PABLO ROBERTO</t>
  </si>
  <si>
    <t>GUA213</t>
  </si>
  <si>
    <t>FREIRE YEDRA LUIS MARCELO</t>
  </si>
  <si>
    <t>GUA214</t>
  </si>
  <si>
    <t>OBANDO ESTACIO EDISON XAVIER</t>
  </si>
  <si>
    <t>GUA215</t>
  </si>
  <si>
    <t>BAGUI COLOMBIA</t>
  </si>
  <si>
    <t>GUA216</t>
  </si>
  <si>
    <t>MEDINA SUAREZ HUBER GUILLERMO</t>
  </si>
  <si>
    <t>GUA217</t>
  </si>
  <si>
    <t>MACIAS CEDEÑO MARTHA ALEXANDRA</t>
  </si>
  <si>
    <t>GUA218</t>
  </si>
  <si>
    <t>BRIONES CEPEDA KELLY VERONICA</t>
  </si>
  <si>
    <t>GUA220</t>
  </si>
  <si>
    <t>MARCILLO BRIONES JEFFERSON OMAR</t>
  </si>
  <si>
    <t>GUA221</t>
  </si>
  <si>
    <t>PEÑA SANCHEZ LEONELA MAGALY</t>
  </si>
  <si>
    <t>GUA222</t>
  </si>
  <si>
    <t>BARCOS ROSERO CAROLINA TATIANA</t>
  </si>
  <si>
    <t>GUA223</t>
  </si>
  <si>
    <t>AGUAS MARINO RICARDO MICHAEL</t>
  </si>
  <si>
    <t>GUA224</t>
  </si>
  <si>
    <t>HERRERA MEDINA EDDIE ENRIQUE</t>
  </si>
  <si>
    <t>GUA225</t>
  </si>
  <si>
    <t>RAYMONDI ORTIZ CRISTINA ELIZABETH</t>
  </si>
  <si>
    <t>GUA226</t>
  </si>
  <si>
    <t>LOOR MOYA JAIME EDUARDO</t>
  </si>
  <si>
    <t>GUA227</t>
  </si>
  <si>
    <t>CASTRO CANDO BRAULIO XAVIER</t>
  </si>
  <si>
    <t>GUA228</t>
  </si>
  <si>
    <t>PARRA AVILA ESTHER GUILLERMINA</t>
  </si>
  <si>
    <t>GUA230</t>
  </si>
  <si>
    <t>ALVENDRAVO CAJAPE CYNTHIA GENOVEVA</t>
  </si>
  <si>
    <t>GUA231</t>
  </si>
  <si>
    <t>RUIZ BORBOR ANTHONY FERNANDO</t>
  </si>
  <si>
    <t>GUA232</t>
  </si>
  <si>
    <t>AVILA CONFORME LEONARDO RODOLFO</t>
  </si>
  <si>
    <t>GUA233</t>
  </si>
  <si>
    <t>ROSADO BOHORQUEZ RICHARD ANTONY</t>
  </si>
  <si>
    <t>GUA234</t>
  </si>
  <si>
    <t>VERA TOAPANTA ELENA MARIZOL</t>
  </si>
  <si>
    <t>GUA235</t>
  </si>
  <si>
    <t>MENDOZA ORTIZ CARLOS XAVIER</t>
  </si>
  <si>
    <t>GUA236</t>
  </si>
  <si>
    <t>BARBA BAILON PAOLA MARIA AURELIA</t>
  </si>
  <si>
    <t>GUA237</t>
  </si>
  <si>
    <t>CARVAJAL LOOR CARLOS EDUARDO</t>
  </si>
  <si>
    <t>GUA238</t>
  </si>
  <si>
    <t>ALVARADO CARRIEL ALEXANDER WELLINGTON</t>
  </si>
  <si>
    <t>GUA239</t>
  </si>
  <si>
    <t>RAMIREZ AGILA JUAN PABLO</t>
  </si>
  <si>
    <t>GUA240</t>
  </si>
  <si>
    <t>JORDAN PEÑAFIEL LISIMACO OMAR</t>
  </si>
  <si>
    <t>GUA241</t>
  </si>
  <si>
    <t>MARCILLO MARCILLO BERNABE LEONEL</t>
  </si>
  <si>
    <t>GUA242</t>
  </si>
  <si>
    <t>PATIÑO CEDEÑO CARMEN ISABEL</t>
  </si>
  <si>
    <t>GUA244</t>
  </si>
  <si>
    <t>TOLOZANO YEPEZ GIOVANNY FRANCISCO</t>
  </si>
  <si>
    <t>GUA245</t>
  </si>
  <si>
    <t>ORMAZA PEREZ AMADA ZORAIDA</t>
  </si>
  <si>
    <t>GUA247</t>
  </si>
  <si>
    <t>MORAN RONQUILLO FABIOLA BENEDICTA</t>
  </si>
  <si>
    <t>GUA248</t>
  </si>
  <si>
    <t>MACIAS PINCAY LIDIA VICENTA</t>
  </si>
  <si>
    <t>GUA249</t>
  </si>
  <si>
    <t>VILLAMAR FREIRE CARLOS ALFREDO</t>
  </si>
  <si>
    <t>GUA250</t>
  </si>
  <si>
    <t>LOOR ANCHUNDIA LUIS ENRIQUE</t>
  </si>
  <si>
    <t>GUA251</t>
  </si>
  <si>
    <t>ESTUPIÑAN VIEJO JIMMY JAVIER</t>
  </si>
  <si>
    <t>GUA252</t>
  </si>
  <si>
    <t>PERALTA GUERRERO DARWIN XAVIER</t>
  </si>
  <si>
    <t>GUA253</t>
  </si>
  <si>
    <t>ALVES BAUTISTA JONATHAN SAHI</t>
  </si>
  <si>
    <t>GUA254</t>
  </si>
  <si>
    <t>MUÑOZ ANCHUNDIA MIGUEL ANGEL</t>
  </si>
  <si>
    <t>GUA255</t>
  </si>
  <si>
    <t>SARANGO MOROCHO GRACIELA GUADALUPE</t>
  </si>
  <si>
    <t>GUA256</t>
  </si>
  <si>
    <t>RAMIREZ NUÑEZ ANGEL ANTONIO</t>
  </si>
  <si>
    <t>GUA257</t>
  </si>
  <si>
    <t>SORIANO FUENTES JORGE LUIS</t>
  </si>
  <si>
    <t>GUA258</t>
  </si>
  <si>
    <t>ESPINOZA FARIAS BRYAN EDUARDO</t>
  </si>
  <si>
    <t>GUA259</t>
  </si>
  <si>
    <t>MORAN PEREZ GLADYS ALEXANDRA</t>
  </si>
  <si>
    <t>GUA260</t>
  </si>
  <si>
    <t>GUEVARA FLORES JOHANNA ELIZABETH</t>
  </si>
  <si>
    <t>GUA261</t>
  </si>
  <si>
    <t>QUINTANA HERNANDEZ CARLOS JONATHAN</t>
  </si>
  <si>
    <t>GUA262</t>
  </si>
  <si>
    <t>TAPIA CEDEÑO MIGUEL EDUARDO</t>
  </si>
  <si>
    <t>GUA263</t>
  </si>
  <si>
    <t>RODRIGUEZ TAPIA LUIS FERNANDO</t>
  </si>
  <si>
    <t>GUA264</t>
  </si>
  <si>
    <t>SANCHEZ LEON DAVID ALEJANDRO</t>
  </si>
  <si>
    <t>GUA265</t>
  </si>
  <si>
    <t>LIMONES DE LA ROSA FRANKLIN EZEQUIEL</t>
  </si>
  <si>
    <t>GUA266</t>
  </si>
  <si>
    <t>PEREIRA BARZAGA OSVALDO</t>
  </si>
  <si>
    <t>GUA267</t>
  </si>
  <si>
    <t>MARITZA ALEXANDRA CHOEZ PONCE</t>
  </si>
  <si>
    <t>GUA268</t>
  </si>
  <si>
    <t>ALEJANDRO SILVA SERGIO AURELIO</t>
  </si>
  <si>
    <t>GUA269</t>
  </si>
  <si>
    <t>FARMACIA GUAYAQUILEÑA DEL SUR FARMGUASUR S.A</t>
  </si>
  <si>
    <t>GUA270</t>
  </si>
  <si>
    <t>CARLOS ANDRES ZUÑIGA BAJAÑA</t>
  </si>
  <si>
    <t>GUA273</t>
  </si>
  <si>
    <t>BAJAÑA GALARZA CINTHYA GRICELDA</t>
  </si>
  <si>
    <t>GUA274</t>
  </si>
  <si>
    <t>ALMACHE AGUIRRE SEGUNDO PATRICIO</t>
  </si>
  <si>
    <t>GUA275</t>
  </si>
  <si>
    <t>JENNIFFER XIOMARA ZAMBRANO BARZOLA</t>
  </si>
  <si>
    <t>GUA276</t>
  </si>
  <si>
    <t>MACIAS VILLAGRAN ALFREDO JONATHAN</t>
  </si>
  <si>
    <t>GUA277</t>
  </si>
  <si>
    <t>HURTADO FLORES CARLOS FRANCISCO</t>
  </si>
  <si>
    <t>GUA278</t>
  </si>
  <si>
    <t>ACOSTA MORAN PEDRO VICENTE</t>
  </si>
  <si>
    <t>GUA279</t>
  </si>
  <si>
    <t>GUTIERREZ BERNABE DIANA VERONICA</t>
  </si>
  <si>
    <t>GUA280</t>
  </si>
  <si>
    <t>PIONCE CHOEZ JAIME BOLIVAR</t>
  </si>
  <si>
    <t>GUA281</t>
  </si>
  <si>
    <t>CEVALLOS FIGUEROA ANTHONY GABRIEL</t>
  </si>
  <si>
    <t>GUA282</t>
  </si>
  <si>
    <t>ARAUJO CAAMAÑO IGNACIO ENRIQUE</t>
  </si>
  <si>
    <t>GUA284</t>
  </si>
  <si>
    <t>VARGAS CARRASCO TARQUINO EFRAIN</t>
  </si>
  <si>
    <t>GUA285</t>
  </si>
  <si>
    <t>CLAVIJO SAILEMA MARIA FERNANDA</t>
  </si>
  <si>
    <t>GUA286</t>
  </si>
  <si>
    <t>CRESPO TRELLES JENNY LUPE</t>
  </si>
  <si>
    <t>GUA287</t>
  </si>
  <si>
    <t>ASENCIO PINELA ARIANNA ELVIRA</t>
  </si>
  <si>
    <t>GUA288</t>
  </si>
  <si>
    <t>OROVIO COROZO SEGUNDO ELEUTERIO</t>
  </si>
  <si>
    <t>GUA289</t>
  </si>
  <si>
    <t>CRUZ PINCAY FRANCISCO XAVIER</t>
  </si>
  <si>
    <t>GUA290</t>
  </si>
  <si>
    <t>CAICHE HERMENEJILDO CRISTHIAN JEFFERSON</t>
  </si>
  <si>
    <t>GUA291</t>
  </si>
  <si>
    <t>VALLEJO VERA CESAR ORLANDO</t>
  </si>
  <si>
    <t>GUA292</t>
  </si>
  <si>
    <t>CHOMPOL GASPAR SHIRLEY MADELYNE</t>
  </si>
  <si>
    <t>GUA293</t>
  </si>
  <si>
    <t>CALDERON GARCIA DELFIN NESTOR</t>
  </si>
  <si>
    <t>GUA294</t>
  </si>
  <si>
    <t>SEMINARIO PAREJA MIGUEL ANGEL</t>
  </si>
  <si>
    <t>GUA295</t>
  </si>
  <si>
    <t>PORTILLA ESPINOZA CECILIA ISABEL</t>
  </si>
  <si>
    <t>GUA296</t>
  </si>
  <si>
    <t>ANGELA MARITZA MACIAS ALAVA</t>
  </si>
  <si>
    <t>GUA297</t>
  </si>
  <si>
    <t>NAVARRETE ORTIZ CARLOS ALBERTO</t>
  </si>
  <si>
    <t>GUA298</t>
  </si>
  <si>
    <t>DELGADO SANTILLAN BARBARA PILAR</t>
  </si>
  <si>
    <t>GUA299</t>
  </si>
  <si>
    <t>ZAMBRANO MORAN GABRIELA CAROLINA</t>
  </si>
  <si>
    <t>GUA300</t>
  </si>
  <si>
    <t>MORENO VASQUEZ VICTOR MANUEL</t>
  </si>
  <si>
    <t>GUA301</t>
  </si>
  <si>
    <t>ANCHUNDIA ALVARADO ERIKA SUGEY</t>
  </si>
  <si>
    <t>GUA302</t>
  </si>
  <si>
    <t>BAILON QUEZADA BRAULIO ALEXANDER</t>
  </si>
  <si>
    <t>GUA304</t>
  </si>
  <si>
    <t>BERMEO BARREIRO CRISTIAN PAUL</t>
  </si>
  <si>
    <t>GUA305</t>
  </si>
  <si>
    <t>ABRIL GUARANDA INGRID VANESSA</t>
  </si>
  <si>
    <t>GUA306</t>
  </si>
  <si>
    <t>DOMINGUEZ LOPEZ MIGUEL SEGUNDO</t>
  </si>
  <si>
    <t>GUA307</t>
  </si>
  <si>
    <t>KATTYA MARGARET SELLAN TORRES</t>
  </si>
  <si>
    <t>GUA308</t>
  </si>
  <si>
    <t>ROQUE APOLO YOFFRE TEODORO</t>
  </si>
  <si>
    <t>GUA309</t>
  </si>
  <si>
    <t>CEVALLOS CRUZ LUIS GONZALO</t>
  </si>
  <si>
    <t>GUA310</t>
  </si>
  <si>
    <t>ORTEGA BRAVO WILLY MAY</t>
  </si>
  <si>
    <t>GUA311</t>
  </si>
  <si>
    <t>DELGADO MEZA NANCY GREGORIA</t>
  </si>
  <si>
    <t>GUA312</t>
  </si>
  <si>
    <t>ACOSTA VERA CECILIA VANESSA</t>
  </si>
  <si>
    <t>GUA313</t>
  </si>
  <si>
    <t>BARRERA PACHECO JOSE STIVEN</t>
  </si>
  <si>
    <t>GUA314</t>
  </si>
  <si>
    <t>CASTILLO PUA MERCY KARINA</t>
  </si>
  <si>
    <t>GUA316</t>
  </si>
  <si>
    <t>SANCHEZ MURILLO VERONICA DEL ROCIO</t>
  </si>
  <si>
    <t>GUA317</t>
  </si>
  <si>
    <t>LOZANO ARROYO ELADIA JULISSA</t>
  </si>
  <si>
    <t>GUA318</t>
  </si>
  <si>
    <t>CHACON MENESES EDUARDO MANUEL</t>
  </si>
  <si>
    <t>GUA319</t>
  </si>
  <si>
    <t>VELASCO GONZALEZ LUIS JOSE</t>
  </si>
  <si>
    <t>GUA320</t>
  </si>
  <si>
    <t>MONTECE MORAN ENRIQUE GIOVANNY</t>
  </si>
  <si>
    <t>GUA321</t>
  </si>
  <si>
    <t>INTRIAGO ESPINAR VICTOR HUGO</t>
  </si>
  <si>
    <t>GUA322</t>
  </si>
  <si>
    <t>ORTIZ SALAZAR SALVATORE JULIANO</t>
  </si>
  <si>
    <t>GUA323</t>
  </si>
  <si>
    <t>SOLEDISPA ELIZALDE ERIKA TAHIS</t>
  </si>
  <si>
    <t>GUA324</t>
  </si>
  <si>
    <t>JULIO ANTONIO PEÑA MONTENEGRO</t>
  </si>
  <si>
    <t>GUA325</t>
  </si>
  <si>
    <t>MOREIRA VELIZ LIMBER TAYRON</t>
  </si>
  <si>
    <t>GUA326</t>
  </si>
  <si>
    <t>SORNOZA GARCIA MARIUXI EFIGENIA</t>
  </si>
  <si>
    <t>GUA327</t>
  </si>
  <si>
    <t>SABANDO FEIJOO FRANKLIN ALFREDO</t>
  </si>
  <si>
    <t>GUA328</t>
  </si>
  <si>
    <t>GARCIA ACOSTA JONATHAN ANDRES</t>
  </si>
  <si>
    <t>GUA329</t>
  </si>
  <si>
    <t>MUÑIZ DELGADO IRENE ZENOBIA</t>
  </si>
  <si>
    <t>GUA330</t>
  </si>
  <si>
    <t>FRANCO VENTURA YONNY ELIECER</t>
  </si>
  <si>
    <t>GUA331</t>
  </si>
  <si>
    <t>OROZCO AVILES MONICA LORENA</t>
  </si>
  <si>
    <t>GUA332</t>
  </si>
  <si>
    <t>ORTEGA SANTOS CRISTHIAN DANIEL</t>
  </si>
  <si>
    <t>GUA333</t>
  </si>
  <si>
    <t>JAIME ESPINOZA HILDA VIVIANA</t>
  </si>
  <si>
    <t>GUA335</t>
  </si>
  <si>
    <t>BRAVO ALEMAN INGRID ELIZABETH</t>
  </si>
  <si>
    <t>GUA336</t>
  </si>
  <si>
    <t>CRESPO TRELLES WALTER JIMSON</t>
  </si>
  <si>
    <t>GUA338</t>
  </si>
  <si>
    <t>MONSERRATE FRANCO CAROLINA MERCEDES</t>
  </si>
  <si>
    <t>GUA339</t>
  </si>
  <si>
    <t>MARTINEZ QUINDE CHRISTIAN EDISON</t>
  </si>
  <si>
    <t>GUA340</t>
  </si>
  <si>
    <t>VELASQUEZ JIJON AMADA INGEBORG</t>
  </si>
  <si>
    <t>GUA343</t>
  </si>
  <si>
    <t>VILLAVICENCIO RAMON BLANCA GERARDINA</t>
  </si>
  <si>
    <t>GUA344</t>
  </si>
  <si>
    <t>ZAMBRANO SAN MARTIN MARIO ANDRES</t>
  </si>
  <si>
    <t>GUA345</t>
  </si>
  <si>
    <t>FLORES ESCOBAR WASHINGTON GUSTAVO</t>
  </si>
  <si>
    <t>GUA346</t>
  </si>
  <si>
    <t>JESUS RAMONA FERNANDEZ</t>
  </si>
  <si>
    <t>GUA347</t>
  </si>
  <si>
    <t>RIVERA ORTIZ JONATHAN JOEL</t>
  </si>
  <si>
    <t>GUA348</t>
  </si>
  <si>
    <t>JARA CAGUA CINTHYA ELIZABETH</t>
  </si>
  <si>
    <t>GUA349</t>
  </si>
  <si>
    <t>AVILA DOMINGUEZ ANA LUCIA</t>
  </si>
  <si>
    <t>GUA350</t>
  </si>
  <si>
    <t>JIMENEZ YAGUAL CYNTHIA ELIZABETH</t>
  </si>
  <si>
    <t>GUA351</t>
  </si>
  <si>
    <t>BOLOÑA NARANJO KARLA TATIANA</t>
  </si>
  <si>
    <t>GUA352</t>
  </si>
  <si>
    <t>ROMERO ROBLES WILMER RIGOBERTO</t>
  </si>
  <si>
    <t>GUA354</t>
  </si>
  <si>
    <t>ALAVA BERMUDEZ KAREN ADRIANA</t>
  </si>
  <si>
    <t>GUA355</t>
  </si>
  <si>
    <t>VILLAFUERTE HIDALGO LISBETH BRIGGITTE</t>
  </si>
  <si>
    <t>GUA356</t>
  </si>
  <si>
    <t>AGUAYO CABRERA VALERIA ARLENE</t>
  </si>
  <si>
    <t>GUA358</t>
  </si>
  <si>
    <t>YEPEZ BANCHON JOSE ALIONCIO</t>
  </si>
  <si>
    <t>GUA359</t>
  </si>
  <si>
    <t>FRANCO LUNA CESAR DANILO</t>
  </si>
  <si>
    <t>GUA360</t>
  </si>
  <si>
    <t>TORRES LUZURRAGA ALEX ALCIDES</t>
  </si>
  <si>
    <t>GUA361</t>
  </si>
  <si>
    <t>RUIZ YEPEZ ABEL ISRAEL</t>
  </si>
  <si>
    <t>GUA362</t>
  </si>
  <si>
    <t>CIRINO MACIAS YOLANDA OTILIA</t>
  </si>
  <si>
    <t>GUA364</t>
  </si>
  <si>
    <t>LOOR SUAREZ ANDREA DEL PILAR</t>
  </si>
  <si>
    <t>GUA365</t>
  </si>
  <si>
    <t>PEREZ ALEAGA CARLOS ENRIQUE</t>
  </si>
  <si>
    <t>GUA366</t>
  </si>
  <si>
    <t>LEYTON MENDEZ BRAYAN ALI</t>
  </si>
  <si>
    <t>GUA367</t>
  </si>
  <si>
    <t>HUAYAMAVE CONGO JUAN ELIAS</t>
  </si>
  <si>
    <t>GUA368</t>
  </si>
  <si>
    <t>HERRERA LUCIO CESAR ANDRES</t>
  </si>
  <si>
    <t>GUA369</t>
  </si>
  <si>
    <t>GONZALEZ ALVARADO ANGELA</t>
  </si>
  <si>
    <t>GUA370</t>
  </si>
  <si>
    <t>JAIME LEON JESSENIA ESTEFANIA</t>
  </si>
  <si>
    <t>GUA371</t>
  </si>
  <si>
    <t>LUCAS MARTILLO CRUZ ALBERTO</t>
  </si>
  <si>
    <t>GUA372</t>
  </si>
  <si>
    <t>CABEZA RENTERIA GABRIELA VITALIA</t>
  </si>
  <si>
    <t>GUA373</t>
  </si>
  <si>
    <t>MONSERRATE REYES ABELARDO MARCOS</t>
  </si>
  <si>
    <t>GUA374</t>
  </si>
  <si>
    <t>JORDAN GUZMAN JULIO EMILIO</t>
  </si>
  <si>
    <t>GUA375</t>
  </si>
  <si>
    <t>ARGUELLO PEÑAFIEL EDUARDO EFRAIN</t>
  </si>
  <si>
    <t>GUA377</t>
  </si>
  <si>
    <t>REYES TORRES GERARDO ANDRES</t>
  </si>
  <si>
    <t>GUA378</t>
  </si>
  <si>
    <t>LITARDO BECERRA MARTHA VIVIANA</t>
  </si>
  <si>
    <t>GUA379</t>
  </si>
  <si>
    <t>VERONICA ALEXANDRA MORALES MARCILLO</t>
  </si>
  <si>
    <t>GUA380</t>
  </si>
  <si>
    <t>ROBAYO LEDESMA ARIEL VINICIO</t>
  </si>
  <si>
    <t>GUA381</t>
  </si>
  <si>
    <t>COELLO MOREIRA IVAN ARTURO</t>
  </si>
  <si>
    <t>GUA382</t>
  </si>
  <si>
    <t>ANA DEL PILAR GALARZA RODRIGUEZ</t>
  </si>
  <si>
    <t>GUA383</t>
  </si>
  <si>
    <t>MONTUFAR SELLAN EVA MARIA</t>
  </si>
  <si>
    <t>GUA385</t>
  </si>
  <si>
    <t>BUSTAMANTE CERVANTES VICTORIA BERNARDINA</t>
  </si>
  <si>
    <t>GUA386</t>
  </si>
  <si>
    <t>MORAN AGUIRRE STALIN CLEMENTE</t>
  </si>
  <si>
    <t>GUA387</t>
  </si>
  <si>
    <t>ANGULO ROSALES YULEXI ANDREA</t>
  </si>
  <si>
    <t>GUA388</t>
  </si>
  <si>
    <t>MUÑOZ MURILLO MARIA MAGDALENA</t>
  </si>
  <si>
    <t>GUA389</t>
  </si>
  <si>
    <t>SELLAN SANCHEZ HARLLEYN ROBERTO</t>
  </si>
  <si>
    <t>GUA390</t>
  </si>
  <si>
    <t>MUÑOZ ZAMBRANO JOSE BENITO</t>
  </si>
  <si>
    <t>GUA391</t>
  </si>
  <si>
    <t>MACIAS OBREGON EMMA CONCEPCION</t>
  </si>
  <si>
    <t>GUA392</t>
  </si>
  <si>
    <t>RAMIREZ JARA BEATRIZ HAYDEE</t>
  </si>
  <si>
    <t>GUA394</t>
  </si>
  <si>
    <t>HERNANDEZ CRUZ DIOCELINA JACQUELINE</t>
  </si>
  <si>
    <t>GUA395</t>
  </si>
  <si>
    <t>ZAVALA PONCE NORMA ISABEL</t>
  </si>
  <si>
    <t>GUA396</t>
  </si>
  <si>
    <t>CAMINO ROCAFUERTE GABRIEL ISAAC</t>
  </si>
  <si>
    <t>GUA397</t>
  </si>
  <si>
    <t>ZAMBRANO ZAMBRANO REINEL DARWIN</t>
  </si>
  <si>
    <t>GUA398</t>
  </si>
  <si>
    <t>CACAY BENITEZ RAMIRO VICENTE</t>
  </si>
  <si>
    <t>GUA399</t>
  </si>
  <si>
    <t>ORTEGA REYES LUIS ENRIQUE</t>
  </si>
  <si>
    <t>GUA400</t>
  </si>
  <si>
    <t>PROAÑO BRIONES GONZALO ARTURO</t>
  </si>
  <si>
    <t>GUA401</t>
  </si>
  <si>
    <t>EUGENIO CATUTO NANCY DEL ROCIO</t>
  </si>
  <si>
    <t>GUA402</t>
  </si>
  <si>
    <t>ZURITA PRECIADO DAVID EFREN</t>
  </si>
  <si>
    <t>GUA403</t>
  </si>
  <si>
    <t>REYES CONFORME KARINA YOLANDA</t>
  </si>
  <si>
    <t>GUA404</t>
  </si>
  <si>
    <t>CHOEZ FIGUEROA ALBERTO WILSON</t>
  </si>
  <si>
    <t>GUA405</t>
  </si>
  <si>
    <t>LIMA TAMAY RUTH PAOLA</t>
  </si>
  <si>
    <t>GUA406</t>
  </si>
  <si>
    <t>LAVAYEN PIONCE JORGE EFRAIN</t>
  </si>
  <si>
    <t>GUA407</t>
  </si>
  <si>
    <t>INTRIAGO SANCHEZ JORGE LUIS</t>
  </si>
  <si>
    <t>GUA408</t>
  </si>
  <si>
    <t>BAJAÑA VERA BENJAMIN OMAR</t>
  </si>
  <si>
    <t>GUA409</t>
  </si>
  <si>
    <t>JUSTO ASUNCION RIVERA</t>
  </si>
  <si>
    <t>GUA410</t>
  </si>
  <si>
    <t>ALVAREZ CORREA JOSE ALBERTO</t>
  </si>
  <si>
    <t>GUA411</t>
  </si>
  <si>
    <t>MEDINA MARTINEZ KATHERINE GABRIELA</t>
  </si>
  <si>
    <t>GUA412</t>
  </si>
  <si>
    <t>VELEZ MUÑIZ ALFREDO ALONSO</t>
  </si>
  <si>
    <t>GUA413</t>
  </si>
  <si>
    <t>CARVACHE SUAREZ MOISES ANTONIO</t>
  </si>
  <si>
    <t>GUA414</t>
  </si>
  <si>
    <t>LEON MATA JOSELYN POLET</t>
  </si>
  <si>
    <t>GUA415</t>
  </si>
  <si>
    <t>MALATS PENA BELGICA ALEXANDRA</t>
  </si>
  <si>
    <t>GUA416</t>
  </si>
  <si>
    <t>MUÑOZ CAICEDO JHON ALFREDO</t>
  </si>
  <si>
    <t>GUA417</t>
  </si>
  <si>
    <t>MORAN CARRANZA ALEX ALBERTO</t>
  </si>
  <si>
    <t>GUA418</t>
  </si>
  <si>
    <t>LLAMUCA CAMBISACA JENNIFER TATIANA</t>
  </si>
  <si>
    <t>GUA419</t>
  </si>
  <si>
    <t>VERA VELEZ VICTOR VICENTE</t>
  </si>
  <si>
    <t>GUA420</t>
  </si>
  <si>
    <t>MARTILLO PEÑA VALERIA DE LOS ANGELES</t>
  </si>
  <si>
    <t>GUA421</t>
  </si>
  <si>
    <t>HANSEN VIK TORRES ERIKA KATHERINE</t>
  </si>
  <si>
    <t>GUA422</t>
  </si>
  <si>
    <t>CUENCA SALAZAR ADRIANA DE LOS ANGELES</t>
  </si>
  <si>
    <t>GUA423</t>
  </si>
  <si>
    <t>MARTINEZ CRUZ GLORIA VERONICA</t>
  </si>
  <si>
    <t>GUA424</t>
  </si>
  <si>
    <t>LIMONES MEDINA ELENA ELIZABETH</t>
  </si>
  <si>
    <t>GUA425</t>
  </si>
  <si>
    <t>MEDINA ARROYO KATERYN DIANA</t>
  </si>
  <si>
    <t>GUA426</t>
  </si>
  <si>
    <t>VARGAS CANALES EDITH JACQUELINE</t>
  </si>
  <si>
    <t>GUA427</t>
  </si>
  <si>
    <t>USHIÑA GIRALDO MARITZA MABEL</t>
  </si>
  <si>
    <t>GUA428</t>
  </si>
  <si>
    <t>VELEZ SANCHEZ MEIBOL CRUZ</t>
  </si>
  <si>
    <t>GUA429</t>
  </si>
  <si>
    <t>MALAN CHIMBOLEMA WASHINGTON WILFRIDO</t>
  </si>
  <si>
    <t>GUA430</t>
  </si>
  <si>
    <t>GUAMAN PEÑA SEGUNDO MANUEL</t>
  </si>
  <si>
    <t>GUA431</t>
  </si>
  <si>
    <t>ZAMBRANO PERERO RUTH ELIZABETH</t>
  </si>
  <si>
    <t>GUA432</t>
  </si>
  <si>
    <t>VALENCIA VALENCIA CATALINA DEL ROCIO</t>
  </si>
  <si>
    <t>GUA434</t>
  </si>
  <si>
    <t>VILLAVICENCIO GALAN CARLOS ALBERTO</t>
  </si>
  <si>
    <t>GUA436</t>
  </si>
  <si>
    <t>FREDY RAUL IBARRA FRANCO</t>
  </si>
  <si>
    <t>GUA437</t>
  </si>
  <si>
    <t>GARCIA CASTRO BETSY DEL ROCIO</t>
  </si>
  <si>
    <t>GUA438</t>
  </si>
  <si>
    <t>VERA ALAVA WELLINGTON TARQUINO</t>
  </si>
  <si>
    <t>GUA439</t>
  </si>
  <si>
    <t>BAJAÑA PEREZ EDWIN GREGORIO</t>
  </si>
  <si>
    <t>GUA441</t>
  </si>
  <si>
    <t>MEDINA LADINES VERONICA ELIZABETH</t>
  </si>
  <si>
    <t>GUA442</t>
  </si>
  <si>
    <t>RIVAS LOPEZ GINO JAVIER</t>
  </si>
  <si>
    <t>GUA443</t>
  </si>
  <si>
    <t>VELASCO RODRIGUEZ ENRIQUE PATRICIO</t>
  </si>
  <si>
    <t>GUA444</t>
  </si>
  <si>
    <t>AREVALO FERNANDEZ CINDI ROXANA</t>
  </si>
  <si>
    <t>GUA445</t>
  </si>
  <si>
    <t>SANCHEZ ZAMBRANO ALEXANDRA JACKELINE</t>
  </si>
  <si>
    <t>GUA446</t>
  </si>
  <si>
    <t>ROSADO GALARZA ARMANDO FERNANDO</t>
  </si>
  <si>
    <t>GUA447</t>
  </si>
  <si>
    <t>PIN BAJAÑA ELEODORO RICARDO</t>
  </si>
  <si>
    <t>GUA448</t>
  </si>
  <si>
    <t>ALVARADO ARGUELLO CARLOS LUIS</t>
  </si>
  <si>
    <t>GUA449</t>
  </si>
  <si>
    <t>FLORES ENRIQUEZ NELSON ENRIQUE</t>
  </si>
  <si>
    <t>GUA452</t>
  </si>
  <si>
    <t>BAZURTO LEON CHRISTIAN HORACIO</t>
  </si>
  <si>
    <t>GUA453</t>
  </si>
  <si>
    <t>OLIVERO PEÑAFIEL CLARISA DEL CARMEN</t>
  </si>
  <si>
    <t>GUA454</t>
  </si>
  <si>
    <t>CHAVEZ GUALE DAVID PETER</t>
  </si>
  <si>
    <t>GUA455</t>
  </si>
  <si>
    <t>MOREIRA VELEZ ELIDA DEL CARMEN</t>
  </si>
  <si>
    <t>GUA456</t>
  </si>
  <si>
    <t>ACOSTA JURADO ESTEFANY LILIANA</t>
  </si>
  <si>
    <t>GUA457</t>
  </si>
  <si>
    <t>CHALEN GARZON EVELYN CRISTINA</t>
  </si>
  <si>
    <t>GUA458</t>
  </si>
  <si>
    <t>CASTRO SANCAN HECTOR STALYN</t>
  </si>
  <si>
    <t>GUA459</t>
  </si>
  <si>
    <t>JUPITER RODRIGUEZ JOHNNY ALBERTO</t>
  </si>
  <si>
    <t>GUA460</t>
  </si>
  <si>
    <t>CASTILLO JIMENEZ KARINA PRISCILA</t>
  </si>
  <si>
    <t>GUA462</t>
  </si>
  <si>
    <t>RAMBAY TOMALA MARIA MAGDALENA</t>
  </si>
  <si>
    <t>GUA463</t>
  </si>
  <si>
    <t>VIVAR MARCILLO MARIA PIEDAD</t>
  </si>
  <si>
    <t>GUA464</t>
  </si>
  <si>
    <t>CHIPANTIZA SUDARIO PEDRO ANDRES</t>
  </si>
  <si>
    <t>GUA465</t>
  </si>
  <si>
    <t>COSTALES ORTIZ RICHARD EDUARDO</t>
  </si>
  <si>
    <t>GUA466</t>
  </si>
  <si>
    <t>DONOSO PAYNE DIEGO JAIME</t>
  </si>
  <si>
    <t>GUA467</t>
  </si>
  <si>
    <t>MOREIRA MACIAS VIVIAN YELITZA</t>
  </si>
  <si>
    <t>GUA468</t>
  </si>
  <si>
    <t>FRANCO CASTRO LISETTE VICTORIA</t>
  </si>
  <si>
    <t>GUA469</t>
  </si>
  <si>
    <t>TENORIO QUIÑONEZ VERONICA JAYONARA</t>
  </si>
  <si>
    <t>GUA470</t>
  </si>
  <si>
    <t>PERALTA COROZO LUIS PATRICIO</t>
  </si>
  <si>
    <t>GUA471</t>
  </si>
  <si>
    <t>VILLAMAR LOZANO LUIS ALBERTO</t>
  </si>
  <si>
    <t>GUA472</t>
  </si>
  <si>
    <t>JESSICA VANNESA METIGA GUARANDA</t>
  </si>
  <si>
    <t>GUA473</t>
  </si>
  <si>
    <t>SANCAN MONTECE JOSE GREGORIO</t>
  </si>
  <si>
    <t>GUA474</t>
  </si>
  <si>
    <t>MUÑOZ ARANA CASILDO WILTON</t>
  </si>
  <si>
    <t>GUA475</t>
  </si>
  <si>
    <t>WILMER IVAN GUERRERO GUAYALEMA</t>
  </si>
  <si>
    <t>GUA476</t>
  </si>
  <si>
    <t>CAGUA CAGUA MIGUEL ANGEL</t>
  </si>
  <si>
    <t>GUA477</t>
  </si>
  <si>
    <t>GARCIA CABRERA CARLOS MIGUEL</t>
  </si>
  <si>
    <t>GUA478</t>
  </si>
  <si>
    <t>LAINEZ ECHEVERRIA VICTOR IGNACIO</t>
  </si>
  <si>
    <t>GUA479</t>
  </si>
  <si>
    <t>LARA FRANCO BILLY JOHN</t>
  </si>
  <si>
    <t>GUA480</t>
  </si>
  <si>
    <t>BARRERA GALLEGOS MIGUEL LEONARDO</t>
  </si>
  <si>
    <t>GUA482</t>
  </si>
  <si>
    <t>SUAREZ NARANJO LADY DIANA</t>
  </si>
  <si>
    <t>GUA484</t>
  </si>
  <si>
    <t>USEY OLEAS JAVIER ALEXANDER</t>
  </si>
  <si>
    <t>GUA485</t>
  </si>
  <si>
    <t>AYOVI COROZO MANUEL REINALDO</t>
  </si>
  <si>
    <t>GUA486</t>
  </si>
  <si>
    <t>JUAN CARLOS PINCAY MALDONADO</t>
  </si>
  <si>
    <t>GUA487</t>
  </si>
  <si>
    <t>MONCADA MORA WENDY GINA</t>
  </si>
  <si>
    <t>GUA488</t>
  </si>
  <si>
    <t>ANGULO ARAMBURO ISIDORA</t>
  </si>
  <si>
    <t>GUA490</t>
  </si>
  <si>
    <t>BARRAGAN QUISHPE PATRICIO XAVIER</t>
  </si>
  <si>
    <t>GUA491</t>
  </si>
  <si>
    <t>BAQUE PARRALES JESSICA EDITA</t>
  </si>
  <si>
    <t>GUA493</t>
  </si>
  <si>
    <t>VINANSACA CAJILEMA PEDRO RAFAEL</t>
  </si>
  <si>
    <t>GUA494</t>
  </si>
  <si>
    <t>CARRANZA PARRA ANGELICA FATIMA</t>
  </si>
  <si>
    <t>GUA495</t>
  </si>
  <si>
    <t>MACIAS JARAMILLO DANIEL ALBERTO</t>
  </si>
  <si>
    <t>GUA496</t>
  </si>
  <si>
    <t>AVALOS VERA LISBETH ESTEFANIA</t>
  </si>
  <si>
    <t>GUA497</t>
  </si>
  <si>
    <t>ARROBA ROSALES MAURICIO GABRIEL</t>
  </si>
  <si>
    <t>GUA498</t>
  </si>
  <si>
    <t>SALAZAR TORRES KEN MARY</t>
  </si>
  <si>
    <t>GUA499</t>
  </si>
  <si>
    <t>QUINTERO CAICEDO NANCY PATRICIA</t>
  </si>
  <si>
    <t>GUA500</t>
  </si>
  <si>
    <t>LLUMIQUINGA REYES JOHANNA ELIZABETH</t>
  </si>
  <si>
    <t>GUA501</t>
  </si>
  <si>
    <t>TERRANOVA RODRIGUEZ JHONNY JANCARLOS</t>
  </si>
  <si>
    <t>GUA502</t>
  </si>
  <si>
    <t>CHAVEZ TORAL JUAN CARLOS</t>
  </si>
  <si>
    <t>GUA503</t>
  </si>
  <si>
    <t>VASQUEZ ANDRADE FREDDY ENRIQUE</t>
  </si>
  <si>
    <t>GUA504</t>
  </si>
  <si>
    <t>MARTILLO BUSTAMANTE JIMMY JAVIER</t>
  </si>
  <si>
    <t>GUA505</t>
  </si>
  <si>
    <t>YELA TAPIA ANDRES JOSE</t>
  </si>
  <si>
    <t>GUA506</t>
  </si>
  <si>
    <t>GUILLERMO ELOY SERRANO GOMEZ</t>
  </si>
  <si>
    <t>GUA507</t>
  </si>
  <si>
    <t>MOROCHO CRUZ ELIZABETH MERCEDEZ</t>
  </si>
  <si>
    <t>GUA508</t>
  </si>
  <si>
    <t>ESTUPIÑAN BAJAÑA JORDAN EDWARD</t>
  </si>
  <si>
    <t>GUA509</t>
  </si>
  <si>
    <t>MACIAS HUNGRIA PABLO EMILIO</t>
  </si>
  <si>
    <t>GUA511</t>
  </si>
  <si>
    <t>TENENUELA CEPEDA MARIA MANUELA</t>
  </si>
  <si>
    <t>GUA512</t>
  </si>
  <si>
    <t>LARA CASIERRA MARIA PIEDAD</t>
  </si>
  <si>
    <t>GUA513</t>
  </si>
  <si>
    <t>PAZMIÑO BELTRAN MONSERRATE DE LOS ANGELES</t>
  </si>
  <si>
    <t>GUA515</t>
  </si>
  <si>
    <t>MEJIA JAIME JESSICA ELIZABETH</t>
  </si>
  <si>
    <t>GUA517</t>
  </si>
  <si>
    <t>HENRIQUEZ LEON LUIS FERNANDO</t>
  </si>
  <si>
    <t>GUA518</t>
  </si>
  <si>
    <t>REYES ROCAFUERTE ESTHELA MARIA</t>
  </si>
  <si>
    <t>GUA519</t>
  </si>
  <si>
    <t>PLUA CHANCAY MARIA DEL CARMEN</t>
  </si>
  <si>
    <t>GUA520</t>
  </si>
  <si>
    <t>CASTRO OLAYA WILLIAN IVAN</t>
  </si>
  <si>
    <t>GUA521</t>
  </si>
  <si>
    <t>SUAREZ PALMA JOSE LUIS</t>
  </si>
  <si>
    <t>GUA522</t>
  </si>
  <si>
    <t>PERALTA RUA JOSE LUIS</t>
  </si>
  <si>
    <t>GUA523</t>
  </si>
  <si>
    <t>ROSALES TRIVIÑO PEDRO ARMANDO</t>
  </si>
  <si>
    <t>GUA524</t>
  </si>
  <si>
    <t>OCHOA MENDEZ MABELL ELIZABETH</t>
  </si>
  <si>
    <t>GUA525</t>
  </si>
  <si>
    <t>CASTILLO HERNANDEZ EWIN GREGORIO</t>
  </si>
  <si>
    <t>GUA526</t>
  </si>
  <si>
    <t>MANTILLA ABAD DARWIN ALEX</t>
  </si>
  <si>
    <t>GUA528</t>
  </si>
  <si>
    <t>COROZO AÑCIVAR KATHERINE ISABEL</t>
  </si>
  <si>
    <t>GUA529</t>
  </si>
  <si>
    <t>CHIQUITO PIHUAVE CHRISTIAN EDUARDO</t>
  </si>
  <si>
    <t>GUA530</t>
  </si>
  <si>
    <t>MACIAS AVILES WALTER UFREDO</t>
  </si>
  <si>
    <t>GUA532</t>
  </si>
  <si>
    <t>ESPIN PEREZ JOSE XAVIER</t>
  </si>
  <si>
    <t>GUA533</t>
  </si>
  <si>
    <t>ARELLANO ROJAS ELIEZER DE JESUS</t>
  </si>
  <si>
    <t>GUA534</t>
  </si>
  <si>
    <t>CEDEÑO GARCIA ROBERT EDUARDO</t>
  </si>
  <si>
    <t>GUA535</t>
  </si>
  <si>
    <t>FLORES INTRIAGO CRISTOBAL DOUGLAS</t>
  </si>
  <si>
    <t>GUA536</t>
  </si>
  <si>
    <t>QUIÑONEZ SIMISTERRA CARLOS EFREN</t>
  </si>
  <si>
    <t>GUA537</t>
  </si>
  <si>
    <t>JUNCO GUERERO ANGEL VICENTE</t>
  </si>
  <si>
    <t>GUA538</t>
  </si>
  <si>
    <t>GUTIERREZ CAJIAS ANDREA YOLANDA</t>
  </si>
  <si>
    <t>GUA539</t>
  </si>
  <si>
    <t>TOVAR MORA ARISTIDES EDUARDO</t>
  </si>
  <si>
    <t>GUA540</t>
  </si>
  <si>
    <t>VILLAGOMEZ GUAMAN ANA VICTORIA</t>
  </si>
  <si>
    <t>GUA541</t>
  </si>
  <si>
    <t>GUERRERO HOLGUIN JAIME GUSTAVO</t>
  </si>
  <si>
    <t>GUA542</t>
  </si>
  <si>
    <t>ESCOBAR MARTINEZ CARLOS ANDRES</t>
  </si>
  <si>
    <t>GUA543</t>
  </si>
  <si>
    <t>CALERO CEDEÑO CINTHYA SUSANA</t>
  </si>
  <si>
    <t>GUA544</t>
  </si>
  <si>
    <t>CARRILLO ANCHUNDIA FLOR MARIA</t>
  </si>
  <si>
    <t>GUA545</t>
  </si>
  <si>
    <t>ARROYO AYOVI SANDRA YADIRA</t>
  </si>
  <si>
    <t>GUA546</t>
  </si>
  <si>
    <t>GUERRERO CORTEZ  CELDRY CENER</t>
  </si>
  <si>
    <t>GUA547</t>
  </si>
  <si>
    <t>VERA FARIÑO JENNY ISABEL</t>
  </si>
  <si>
    <t>GUA548</t>
  </si>
  <si>
    <t>PICO GRANADOS CESAR ERNAN</t>
  </si>
  <si>
    <t>GUA549</t>
  </si>
  <si>
    <t>SIMISTERRA HURTADO WILSON LUIS</t>
  </si>
  <si>
    <t>GUA551</t>
  </si>
  <si>
    <t>CASTILLO SAA LUIS ORLANDO</t>
  </si>
  <si>
    <t>GUA552</t>
  </si>
  <si>
    <t>REINA SALAZAR JOSE DIEGO</t>
  </si>
  <si>
    <t>GUA553</t>
  </si>
  <si>
    <t>ZAMBRANO CASTRO JOSE JAIR</t>
  </si>
  <si>
    <t>GUA554</t>
  </si>
  <si>
    <t>CORONEL REYES KARINA ELIZABETH</t>
  </si>
  <si>
    <t>GUA555</t>
  </si>
  <si>
    <t>FIENCO LUCERO DARIO JOSUE</t>
  </si>
  <si>
    <t>GUA556</t>
  </si>
  <si>
    <t>CANO VELASCO LUIS</t>
  </si>
  <si>
    <t>GUA557</t>
  </si>
  <si>
    <t>AREVALO ROSERO LUIS ESTEBAN</t>
  </si>
  <si>
    <t>GUA558</t>
  </si>
  <si>
    <t>CHARCOPA ARCE MELBA RITA</t>
  </si>
  <si>
    <t>GUA559</t>
  </si>
  <si>
    <t>GOMEZ LOPEZ SAMUEL ELEODORO</t>
  </si>
  <si>
    <t>GUA560</t>
  </si>
  <si>
    <t>CEVALLOS VERA SILVIA ANTONIA</t>
  </si>
  <si>
    <t>GUA561</t>
  </si>
  <si>
    <t>CORNEJO PRIMO CRISTIAN XAVIER</t>
  </si>
  <si>
    <t>GUA563</t>
  </si>
  <si>
    <t>OVIEDO GUARANDA KLEBER JAIME</t>
  </si>
  <si>
    <t>GUA566</t>
  </si>
  <si>
    <t>PARRAGA MOLINA MAURICIO ROBERTO</t>
  </si>
  <si>
    <t>GUA567</t>
  </si>
  <si>
    <t>CHACHA MOREIRA SINTIA PAOLA</t>
  </si>
  <si>
    <t>GUA568</t>
  </si>
  <si>
    <t>CHAVEZ GUAYARA ANDREINA PILAR</t>
  </si>
  <si>
    <t>GUA569</t>
  </si>
  <si>
    <t>ZAPATA ASUNCION ANGEL ENRIQUE</t>
  </si>
  <si>
    <t>GUA570</t>
  </si>
  <si>
    <t>BURGOS CASTRO JORGE ARMANDO</t>
  </si>
  <si>
    <t>GUA571</t>
  </si>
  <si>
    <t>GERARDY CAMPAÑA JACIER AUGUSTO</t>
  </si>
  <si>
    <t>GUA572</t>
  </si>
  <si>
    <t>VARGAS BRAVO SULIN NICOLE</t>
  </si>
  <si>
    <t>GUA573</t>
  </si>
  <si>
    <t>VALENCIA ESTRADA JOSELYN ELIANA</t>
  </si>
  <si>
    <t>GUA574</t>
  </si>
  <si>
    <t>CORTEZ CAICEDO MAYRA ELIZABETH</t>
  </si>
  <si>
    <t>GUA576</t>
  </si>
  <si>
    <t>JIMENEZ PARRAGA LISTER</t>
  </si>
  <si>
    <t>GUA578</t>
  </si>
  <si>
    <t>HERNANDEZ NAVAS ANTHONY GABRIEL</t>
  </si>
  <si>
    <t>GUA579</t>
  </si>
  <si>
    <t>SUAREZ VARGAS JAZMIN DEL CARMEN</t>
  </si>
  <si>
    <t>GUA580</t>
  </si>
  <si>
    <t>PANTA MEDINA LUIS HENRY</t>
  </si>
  <si>
    <t>GUA581</t>
  </si>
  <si>
    <t>ICAZA TORRES KAREN JOYCE</t>
  </si>
  <si>
    <t>GUA582</t>
  </si>
  <si>
    <t>CHESME BONILLA NATIVIDAD ELIZABETH</t>
  </si>
  <si>
    <t>GUA583</t>
  </si>
  <si>
    <t>PALMA NEGRETE KLVER MIGUEL</t>
  </si>
  <si>
    <t>GUA584</t>
  </si>
  <si>
    <t>VILLACRESES ALVARADO DIANA CAROLINA</t>
  </si>
  <si>
    <t>GUA585</t>
  </si>
  <si>
    <t>MENDOZA ESPAÑA XIMENA GABRIELA</t>
  </si>
  <si>
    <t>GUA586</t>
  </si>
  <si>
    <t>YUNGAN VELARDE ANDREA ESTEFANYA</t>
  </si>
  <si>
    <t>GUA587</t>
  </si>
  <si>
    <t>VILLAVICENCIO CEDEÑO CARLOS LUIS</t>
  </si>
  <si>
    <t>GUA588</t>
  </si>
  <si>
    <t>ZAMBRANO CASTRO STEPFANNY VANESSA</t>
  </si>
  <si>
    <t>GUA589</t>
  </si>
  <si>
    <t>ROMAN PICO JIMMY RAUL</t>
  </si>
  <si>
    <t>GUA590</t>
  </si>
  <si>
    <t>PACHECO GIL LEONARDO FRANCISCO</t>
  </si>
  <si>
    <t>GUA591</t>
  </si>
  <si>
    <t>ALTAMIRANO AQUINO YANINA KARINA</t>
  </si>
  <si>
    <t>GUA592</t>
  </si>
  <si>
    <t>EGAS LINO KEVIN STALIN</t>
  </si>
  <si>
    <t>GUA593</t>
  </si>
  <si>
    <t>COOPERATIVA DE AHORRO Y CREDITO MUSHUK YUYAY-CHIMBORAZO LTDA</t>
  </si>
  <si>
    <t>GUA594</t>
  </si>
  <si>
    <t>PEÑA CORREA JUAN ALBERTO</t>
  </si>
  <si>
    <t>GUA595</t>
  </si>
  <si>
    <t>CORREA FARIAS DOUGLAS STARLYN</t>
  </si>
  <si>
    <t>GUA596</t>
  </si>
  <si>
    <t>LAUZO CHAVEZ MICHELLE ALEXANDRA</t>
  </si>
  <si>
    <t>GUA597</t>
  </si>
  <si>
    <t>MARTINEZ TUFIÑO MARIA ALEXANDRA</t>
  </si>
  <si>
    <t>GUA599</t>
  </si>
  <si>
    <t>GERMAN MORENO JOSE EDUARDO</t>
  </si>
  <si>
    <t>GUA600</t>
  </si>
  <si>
    <t>ESPINOZA DIAZ VICTOR ANGEL</t>
  </si>
  <si>
    <t>GUA601</t>
  </si>
  <si>
    <t>ARIAS LOZANO AUGUSTO JAVIER</t>
  </si>
  <si>
    <t>GUA602</t>
  </si>
  <si>
    <t>RAMOS HERMENEJILDO FANNY GABRIELA</t>
  </si>
  <si>
    <t>GUA603</t>
  </si>
  <si>
    <t>SUAREZ FRANCO JUAN CARLOS</t>
  </si>
  <si>
    <t>GUA604</t>
  </si>
  <si>
    <t>CAMPOVERDE LOPEZ EDWIN EDUARDO</t>
  </si>
  <si>
    <t>GUA605</t>
  </si>
  <si>
    <t>VASQUEZ MERO RAUL FERNANDO</t>
  </si>
  <si>
    <t>GUA606</t>
  </si>
  <si>
    <t>BAZURTO PALMA FREDDY ARMANDO</t>
  </si>
  <si>
    <t>GUA607</t>
  </si>
  <si>
    <t>MACIAS PERUGACHI OSCAR ROLANDO</t>
  </si>
  <si>
    <t>GUA608</t>
  </si>
  <si>
    <t>SOLORZANO VEGA JESSICA ROCIO</t>
  </si>
  <si>
    <t>GUA609</t>
  </si>
  <si>
    <t>PIZARRO CARDENAS PEDRO ANTONIO</t>
  </si>
  <si>
    <t>GUA610</t>
  </si>
  <si>
    <t>ESPIN FLORES FERNANDO XAVIER</t>
  </si>
  <si>
    <t>GUA612</t>
  </si>
  <si>
    <t>PARIAS QUINTERO FRANKLIN ANTONIO</t>
  </si>
  <si>
    <t>GUA613</t>
  </si>
  <si>
    <t>LASTRA COROZO ISMAEL ALEXIS</t>
  </si>
  <si>
    <t>GUA615</t>
  </si>
  <si>
    <t>SANCHEZ ZUÑIGA OSCAR SANTIAGO</t>
  </si>
  <si>
    <t>GUA616</t>
  </si>
  <si>
    <t>JORDAN SAILEMA MARCELO WILSON</t>
  </si>
  <si>
    <t>GUA617</t>
  </si>
  <si>
    <t>BOSQUEZ PINCAY LILIAN MARLENE</t>
  </si>
  <si>
    <t>GUA618</t>
  </si>
  <si>
    <t>CARRION RODRIGUEZ RICHARD HAMILTON</t>
  </si>
  <si>
    <t>GUA619</t>
  </si>
  <si>
    <t>PARDO BECERRA YEHILIN</t>
  </si>
  <si>
    <t>GUA620</t>
  </si>
  <si>
    <t>GUERRERO SPOONER IVON KATHERINE</t>
  </si>
  <si>
    <t>GUA621</t>
  </si>
  <si>
    <t>COROZO CORTEZ VICTOR LELY</t>
  </si>
  <si>
    <t>GUA622</t>
  </si>
  <si>
    <t>TOMALA TOMALA JOHNNY MIGUEL</t>
  </si>
  <si>
    <t>GUA623</t>
  </si>
  <si>
    <t>ESPINAR GONZALEZ ALBERTO JAVIER</t>
  </si>
  <si>
    <t>GUA625</t>
  </si>
  <si>
    <t>RODRIGUEZ TRIVINO KENNY JESUS</t>
  </si>
  <si>
    <t>GUA626</t>
  </si>
  <si>
    <t>SALAZAR VELEZ ERIKA MARIA</t>
  </si>
  <si>
    <t>GUA627</t>
  </si>
  <si>
    <t>GONZALEZ MARTINEZ NINFA KARINA</t>
  </si>
  <si>
    <t>GUA628</t>
  </si>
  <si>
    <t>ZAMBRANO IZQUIERDO SHIRLEY LISSETTE</t>
  </si>
  <si>
    <t>GUA629</t>
  </si>
  <si>
    <t>LLAMUCA PIZARRO SANDRA KARINA</t>
  </si>
  <si>
    <t>GUA630</t>
  </si>
  <si>
    <t>VELAZQUEZ PARRAGA LORENA VERONICA</t>
  </si>
  <si>
    <t>GUA632</t>
  </si>
  <si>
    <t>RAMIREZ RUIZ MILTON EMILIO</t>
  </si>
  <si>
    <t>GUA633</t>
  </si>
  <si>
    <t>CARABALI MINA CRUZ ROSA</t>
  </si>
  <si>
    <t>GUA634</t>
  </si>
  <si>
    <t>CASTILLO RIVERA RUTH NOEMI</t>
  </si>
  <si>
    <t>GUA636</t>
  </si>
  <si>
    <t>TORRES DELGADO YOMAIRA MICHELLE</t>
  </si>
  <si>
    <t>GUA638</t>
  </si>
  <si>
    <t>MIRANDA LAJONE JORGE ANTONIO</t>
  </si>
  <si>
    <t>GUA639</t>
  </si>
  <si>
    <t>DUCHI ALCOSER JHONNY FERNANDO</t>
  </si>
  <si>
    <t>GUA640</t>
  </si>
  <si>
    <t>CARRASCO ARANA LEONELA MERCEDES</t>
  </si>
  <si>
    <t>GUA641</t>
  </si>
  <si>
    <t>REINOSO VASCONEZ RONALD HUMBERTO</t>
  </si>
  <si>
    <t>GUA642</t>
  </si>
  <si>
    <t>PEREZ PEREZ JAZMIN DEL ROCIO</t>
  </si>
  <si>
    <t>GUA644</t>
  </si>
  <si>
    <t>BARREIRO CEVALLOS CATALINA FLORENCIA</t>
  </si>
  <si>
    <t>GUA645</t>
  </si>
  <si>
    <t>CHALEN PALMA VIVIANA SARA</t>
  </si>
  <si>
    <t>GUA646</t>
  </si>
  <si>
    <t>NARANJO MURILLO ALEJANDRO GABRIEL</t>
  </si>
  <si>
    <t>GUA647</t>
  </si>
  <si>
    <t>MOLINA GONZALEZ MERCEDES CECILIA</t>
  </si>
  <si>
    <t>GUA648</t>
  </si>
  <si>
    <t>MATUTE MANUEL VINICIO</t>
  </si>
  <si>
    <t>GUA649</t>
  </si>
  <si>
    <t>PACURUCU VISCAINO NELSON PATRICIO</t>
  </si>
  <si>
    <t>GUA651</t>
  </si>
  <si>
    <t>LAJE BRAVO JULIO CESAR</t>
  </si>
  <si>
    <t>GUA652</t>
  </si>
  <si>
    <t>PEÑA BAQUE PATRICIA ELIZABETH</t>
  </si>
  <si>
    <t>GUA653</t>
  </si>
  <si>
    <t>ARROBA VALENCIA  JULIO ZENON</t>
  </si>
  <si>
    <t>GUA654</t>
  </si>
  <si>
    <t>MINA PERALTA EDDY FABRICIO</t>
  </si>
  <si>
    <t>GUA655</t>
  </si>
  <si>
    <t>VICUÑA CHASI NORMA MARYLIN</t>
  </si>
  <si>
    <t>GUA656</t>
  </si>
  <si>
    <t>WILCAZO TERRANOVA  JOSE HUMBERTO</t>
  </si>
  <si>
    <t>GUA657</t>
  </si>
  <si>
    <t>BAJAÑA ALVARADO ALFREDO JUSTINO</t>
  </si>
  <si>
    <t>GUA658</t>
  </si>
  <si>
    <t>PINCAY YANINA LORENA</t>
  </si>
  <si>
    <t>GUA659</t>
  </si>
  <si>
    <t>PERLA PEÑA GENESIS ELIZABETH</t>
  </si>
  <si>
    <t>GUA660</t>
  </si>
  <si>
    <t>MENDEZ VILLON CARMEN MARISOL</t>
  </si>
  <si>
    <t>GUA661</t>
  </si>
  <si>
    <t>ROMERO VERA MARIANA DE LAS MERCEDES</t>
  </si>
  <si>
    <t>GUA662</t>
  </si>
  <si>
    <t>MANZABA POSLIGUA HEYNER GREGORY</t>
  </si>
  <si>
    <t>GUA663</t>
  </si>
  <si>
    <t>SALINAS RIVADENEIRA JACQUELINE ANDREA</t>
  </si>
  <si>
    <t>GUA664</t>
  </si>
  <si>
    <t>PILCO SALAZAR OTTO ALFONSO</t>
  </si>
  <si>
    <t>GUA665</t>
  </si>
  <si>
    <t>ARCE TRONCOSO YULLY CATALINA</t>
  </si>
  <si>
    <t>GUA666</t>
  </si>
  <si>
    <t>BELARDE BRAVO WILLIAM JASMANI</t>
  </si>
  <si>
    <t>GUA667</t>
  </si>
  <si>
    <t>CIRINO BORBOR JUAN ALBERTO</t>
  </si>
  <si>
    <t>GUA668</t>
  </si>
  <si>
    <t>PORTILLA PRADO ROBERT ALEJANDRO</t>
  </si>
  <si>
    <t>GUA669</t>
  </si>
  <si>
    <t>CABRERA VIZUETE OLGA VICTORIA</t>
  </si>
  <si>
    <t>GUA670</t>
  </si>
  <si>
    <t>GUZMAN QUIÑONEZ MIGUEL EDUARDO</t>
  </si>
  <si>
    <t>GUA671</t>
  </si>
  <si>
    <t>ALEMAN SEGARRA SHIRLEY ELIZABETH</t>
  </si>
  <si>
    <t>GUA672</t>
  </si>
  <si>
    <t>MARRETT POROZO ABRAHAN DAVID</t>
  </si>
  <si>
    <t>GUA673</t>
  </si>
  <si>
    <t>SILVA PELAEZ EDWIN</t>
  </si>
  <si>
    <t>GUA674</t>
  </si>
  <si>
    <t>MORENO GONZABAY HILDA PAOLA</t>
  </si>
  <si>
    <t>GUA675</t>
  </si>
  <si>
    <t>MAZAMBA DELGADO SANTOS VICTORIANO</t>
  </si>
  <si>
    <t>GUA676</t>
  </si>
  <si>
    <t>GARCIA RIOS JANINA ESTEFANIA</t>
  </si>
  <si>
    <t>GUA677</t>
  </si>
  <si>
    <t>PARRALES ORMAZA CARLA CRISTINA</t>
  </si>
  <si>
    <t>GUA678</t>
  </si>
  <si>
    <t>MACIAS RODRIGUEZ PABLO ISRAEL</t>
  </si>
  <si>
    <t>GUA679</t>
  </si>
  <si>
    <t>RUIZ SOLANO KELVIL ORLANDO</t>
  </si>
  <si>
    <t>GUA680</t>
  </si>
  <si>
    <t>JARAMILLO RIVERA WILLIAN ADOLFO</t>
  </si>
  <si>
    <t>GUA681</t>
  </si>
  <si>
    <t>WUILA MONTANO SANDRA DOMINGO</t>
  </si>
  <si>
    <t>GUA682</t>
  </si>
  <si>
    <t>VILLEGAS JARA LUCIA ISABEL</t>
  </si>
  <si>
    <t>GUA684</t>
  </si>
  <si>
    <t>QUINONEZ TUMBACO MARIA COLOMBIA</t>
  </si>
  <si>
    <t>GUA685</t>
  </si>
  <si>
    <t>LECARO QUINTERO MANUEL FRANCISCO</t>
  </si>
  <si>
    <t>GUA686</t>
  </si>
  <si>
    <t>DESIDERIO LA ROSA DORIS AZUCENA</t>
  </si>
  <si>
    <t>GUA688</t>
  </si>
  <si>
    <t>VALERO GUTIERREZ OSCAR ARMANDO</t>
  </si>
  <si>
    <t>GUA689</t>
  </si>
  <si>
    <t>TORRES GARCIA SUSANA VIRGINIA</t>
  </si>
  <si>
    <t>GUA690</t>
  </si>
  <si>
    <t>GONZALEZ ESPINOZA GRACE ELIZABETH</t>
  </si>
  <si>
    <t>GUA691</t>
  </si>
  <si>
    <t>RAMIREZ GARCIA JAVIER ORLANDO</t>
  </si>
  <si>
    <t>GUA692</t>
  </si>
  <si>
    <t>TORRES CHILAN DAVID STIVEN</t>
  </si>
  <si>
    <t>GUA693</t>
  </si>
  <si>
    <t>QUIJIJE MACIAS JOSE EDUARDO</t>
  </si>
  <si>
    <t>GUA695</t>
  </si>
  <si>
    <t>REYNA SANTACRUZ OSCAR</t>
  </si>
  <si>
    <t>GUA696</t>
  </si>
  <si>
    <t>BAUTISTA MEJIA PATRICIO IVAN</t>
  </si>
  <si>
    <t>GUA697</t>
  </si>
  <si>
    <t>PONCE ANDRADE KERLY KARINA</t>
  </si>
  <si>
    <t>GUA699</t>
  </si>
  <si>
    <t>CASTRO VILLEGAS ALBERTO ALEJANDRO</t>
  </si>
  <si>
    <t>GUA700</t>
  </si>
  <si>
    <t>MOREIRA TRIVINO JUANA MARTHA</t>
  </si>
  <si>
    <t>GUA702</t>
  </si>
  <si>
    <t>RAYO MONTANO LOURDES DEL ROCIO</t>
  </si>
  <si>
    <t>GUA703</t>
  </si>
  <si>
    <t>SIMISTERRA MICOLTA RUBEN DARIO</t>
  </si>
  <si>
    <t>GUA705</t>
  </si>
  <si>
    <t>TANA LOPEZ CRISTHIAN MANUEL</t>
  </si>
  <si>
    <t>GUA706</t>
  </si>
  <si>
    <t>MOLINA MORENO GERARDO ENRIQUE</t>
  </si>
  <si>
    <t>GUA707</t>
  </si>
  <si>
    <t>VALLE GONZALEZ LIDIA ELIZABETH</t>
  </si>
  <si>
    <t>GUA708</t>
  </si>
  <si>
    <t>VACA BORBOR JASON STEEVEN</t>
  </si>
  <si>
    <t>GUA710</t>
  </si>
  <si>
    <t>MARURI HERRERA JAQUELINE DEL ROCIO</t>
  </si>
  <si>
    <t>GUA712</t>
  </si>
  <si>
    <t>WILA HURTADO GORLLIS ANIBAL</t>
  </si>
  <si>
    <t>GUA713</t>
  </si>
  <si>
    <t>CHACHA MOREIRA PETER</t>
  </si>
  <si>
    <t>GUA714</t>
  </si>
  <si>
    <t>OLIVARES LOOR CARLOS ALFREDO</t>
  </si>
  <si>
    <t>GUA715</t>
  </si>
  <si>
    <t>HERRERA ZAPATA LEIDY TATIANA</t>
  </si>
  <si>
    <t>GUA716</t>
  </si>
  <si>
    <t>HINOJOSA RABASCO OLGA MORAYMA</t>
  </si>
  <si>
    <t>GUA717</t>
  </si>
  <si>
    <t>MENDEZ QUINCHE HUMBERTO JESUS</t>
  </si>
  <si>
    <t>GUA719</t>
  </si>
  <si>
    <t>ANGULO JAMA MAGALY ISABEL</t>
  </si>
  <si>
    <t>GUA720</t>
  </si>
  <si>
    <t>ORTIZ TOMALA RODOLFO AGUSTIN</t>
  </si>
  <si>
    <t>GUA721</t>
  </si>
  <si>
    <t>YUMBLA MENDIETA MONICA ELIZABETH</t>
  </si>
  <si>
    <t>GUA722</t>
  </si>
  <si>
    <t>ARGUELLO VACILIA HILDA ARACELLY</t>
  </si>
  <si>
    <t>GUA723</t>
  </si>
  <si>
    <t>PAGUAY VARGAS FERNANDO JAVIER</t>
  </si>
  <si>
    <t>GUA725</t>
  </si>
  <si>
    <t>CURILLO CORO GUSTAVO JACINTO</t>
  </si>
  <si>
    <t>GUA726</t>
  </si>
  <si>
    <t>NUÑEZ CEDEÑO ANGY SABRINA</t>
  </si>
  <si>
    <t>GUA727</t>
  </si>
  <si>
    <t>CAMPOVERDE GONZALEZ IVAN EUSEBIO</t>
  </si>
  <si>
    <t>GUA728</t>
  </si>
  <si>
    <t>SANTOS CHANCAY BOLIVAR JONATHAN</t>
  </si>
  <si>
    <t>GUA730</t>
  </si>
  <si>
    <t>NAZARENO RAMIREZ LEONELA ELIZABETH</t>
  </si>
  <si>
    <t>GUA731</t>
  </si>
  <si>
    <t>CAICEDO CABEZA EDMUNDO</t>
  </si>
  <si>
    <t>GUA732</t>
  </si>
  <si>
    <t>TORRES PEÑA ROXANNA MICHAEL</t>
  </si>
  <si>
    <t>GUA733</t>
  </si>
  <si>
    <t>BAUTIN NAVARRO TOMASITA LINDA</t>
  </si>
  <si>
    <t>GUA736</t>
  </si>
  <si>
    <t>ESPINOZA MORAN JORGE FERNANDO</t>
  </si>
  <si>
    <t>GUA737</t>
  </si>
  <si>
    <t>BARAHONA CEVALLOS MIGUEL ANGEL</t>
  </si>
  <si>
    <t>GUA738</t>
  </si>
  <si>
    <t>CASTILLO PEREIRA GABRIEL ARCANGEL</t>
  </si>
  <si>
    <t>GUA739</t>
  </si>
  <si>
    <t>VELEZ RAMOS MARIUXI MONSERRATE</t>
  </si>
  <si>
    <t>GUA740</t>
  </si>
  <si>
    <t>GOMEZ COELLAR JOSE LICIMACO</t>
  </si>
  <si>
    <t>GUA741</t>
  </si>
  <si>
    <t>MIELES MOREIRA MARVIN LARRY</t>
  </si>
  <si>
    <t>GUA742</t>
  </si>
  <si>
    <t>GARCIA BERSOSA CARLOS ENRIQUE</t>
  </si>
  <si>
    <t>GUA743</t>
  </si>
  <si>
    <t>VILLAMAR LANDIVAR FRANKLIN XAVIER</t>
  </si>
  <si>
    <t>GUA744</t>
  </si>
  <si>
    <t>HOLGIN RIVERA STEVEN ARMANDO</t>
  </si>
  <si>
    <t>GUA746</t>
  </si>
  <si>
    <t>FAJARDO DIAZ MARIA NATALIA</t>
  </si>
  <si>
    <t>GUA747</t>
  </si>
  <si>
    <t>PROAÑO SALVATIERRA FABRICIO MARTIN</t>
  </si>
  <si>
    <t>GUA748</t>
  </si>
  <si>
    <t>CONTRERAS GARAICOA ANDRES GEOVANNY</t>
  </si>
  <si>
    <t>GUA749</t>
  </si>
  <si>
    <t>GUAMAN IZA LILIANA ARACELY</t>
  </si>
  <si>
    <t>GUA750</t>
  </si>
  <si>
    <t>ALVARADO VIVEROS MONICA ALEXANDRA</t>
  </si>
  <si>
    <t>GUA751</t>
  </si>
  <si>
    <t>VEINTIMILLA PAREDES LUIS ENRIQUE</t>
  </si>
  <si>
    <t>GUA752</t>
  </si>
  <si>
    <t>VILLON DURAN REYNA FELICITA</t>
  </si>
  <si>
    <t>GUA753</t>
  </si>
  <si>
    <t>CAMPOVERDE AREVALO WILLIAM HERNAN</t>
  </si>
  <si>
    <t>GUA754</t>
  </si>
  <si>
    <t>COLETTA GRIBORIO WALTER JOSE</t>
  </si>
  <si>
    <t>GUA755</t>
  </si>
  <si>
    <t>MOREIRA ZAMBRANO FATIMA NARCISA</t>
  </si>
  <si>
    <t>GUA756</t>
  </si>
  <si>
    <t>VARGAS TAPIA ANGELICA THALIA</t>
  </si>
  <si>
    <t>GUA757</t>
  </si>
  <si>
    <t>MOREIRA CRUZ PEDRO ANTONIO</t>
  </si>
  <si>
    <t>GUA758</t>
  </si>
  <si>
    <t>PEREZ ALVARADO DAYSI GARDENIA</t>
  </si>
  <si>
    <t>GUA759</t>
  </si>
  <si>
    <t>ANGULO GRUESO MARIA GABRIELA</t>
  </si>
  <si>
    <t>GUA760</t>
  </si>
  <si>
    <t>LUCAS VERA ANGEL DAVID</t>
  </si>
  <si>
    <t>GUA761</t>
  </si>
  <si>
    <t>OCHOA MACIAS JHONNY RICARDO</t>
  </si>
  <si>
    <t>GUA763</t>
  </si>
  <si>
    <t>HARO LINDOR OSWALDO ANDRES</t>
  </si>
  <si>
    <t>GUA764</t>
  </si>
  <si>
    <t>ZUNIGA RODRIGUEZ LUIS ORLANDO</t>
  </si>
  <si>
    <t>GUA765</t>
  </si>
  <si>
    <t>QUIMI MONTENEGRO CARMEN DEL ROCIO</t>
  </si>
  <si>
    <t>GUA766</t>
  </si>
  <si>
    <t>ARROYO RUANO ENRRIQUE TOMAS</t>
  </si>
  <si>
    <t>GUA767</t>
  </si>
  <si>
    <t>MEDINA CRUZ JHONNY SERGIO</t>
  </si>
  <si>
    <t>GUA769</t>
  </si>
  <si>
    <t>PARRALES CASTRO DARWIN MARINO</t>
  </si>
  <si>
    <t>GUA771</t>
  </si>
  <si>
    <t>GANCHOZO QUIROZ JONATHAN GREGORIO</t>
  </si>
  <si>
    <t>GUA772</t>
  </si>
  <si>
    <t>LAZARO CEVALLOS KEVIN JESUS</t>
  </si>
  <si>
    <t>GUA773</t>
  </si>
  <si>
    <t>VALENCIA NIEVES BYRON BOLIVAR</t>
  </si>
  <si>
    <t>GUA774</t>
  </si>
  <si>
    <t>SALVATIERRA SELLAN ELIZONDA DEL PILAR</t>
  </si>
  <si>
    <t>GUA775</t>
  </si>
  <si>
    <t>GUERRERO AMAYA DIEGO ANDRES</t>
  </si>
  <si>
    <t>GUA776</t>
  </si>
  <si>
    <t>SEISA REYES ALEX FERNANDO</t>
  </si>
  <si>
    <t>GUA777</t>
  </si>
  <si>
    <t>RUSSO JARAMILLO MARCO VINICIO</t>
  </si>
  <si>
    <t>GUA778</t>
  </si>
  <si>
    <t>BARCO CIRINO TATIANA NICOLE</t>
  </si>
  <si>
    <t>GUA779</t>
  </si>
  <si>
    <t>COQUI PINO GASTON RUBEN</t>
  </si>
  <si>
    <t>GUA780</t>
  </si>
  <si>
    <t>BIOJO BURBANO MIGUEL ANTONIO</t>
  </si>
  <si>
    <t>GUA781</t>
  </si>
  <si>
    <t>ACOSTA PENAFIEL GRETA ESTRELLA</t>
  </si>
  <si>
    <t>GUA782</t>
  </si>
  <si>
    <t>GARCIA CARDENAS JENIFFER ELINA</t>
  </si>
  <si>
    <t>GUA784</t>
  </si>
  <si>
    <t>LUZARDO SALAZAR CRISTIAN NERY</t>
  </si>
  <si>
    <t>GUA785</t>
  </si>
  <si>
    <t>GOMEZ SALAZAR JIPCY PILAR</t>
  </si>
  <si>
    <t>GUA786</t>
  </si>
  <si>
    <t>RONQUILLO LOPEZ BIRMANIA NURY</t>
  </si>
  <si>
    <t>GUA787</t>
  </si>
  <si>
    <t>GARCIA BAJANA NAYITH ALEJANDRO</t>
  </si>
  <si>
    <t>GUA788</t>
  </si>
  <si>
    <t>VILLALBA TOMALA GABRIEL FERNANDO</t>
  </si>
  <si>
    <t>GUA789</t>
  </si>
  <si>
    <t>LINDAO RODRIGUEZ STEFANY NARCISA</t>
  </si>
  <si>
    <t>GUA790</t>
  </si>
  <si>
    <t>CHILA PINELA JUAN CARLOS</t>
  </si>
  <si>
    <t>GUA791</t>
  </si>
  <si>
    <t>AVILA VERA DIANA MERCEDES</t>
  </si>
  <si>
    <t>GUA793</t>
  </si>
  <si>
    <t>ALCIVAR MACIAS ROLANDO ANTONIO</t>
  </si>
  <si>
    <t>GUA794</t>
  </si>
  <si>
    <t>SEGOVIA TOMALA DENNIS ABEL</t>
  </si>
  <si>
    <t>GUA796</t>
  </si>
  <si>
    <t>CAMPUZANO CASTILLO TOMAS ROLANDO</t>
  </si>
  <si>
    <t>GUA797</t>
  </si>
  <si>
    <t>MOROCHO RAMOS JESSICA MAGDALENA</t>
  </si>
  <si>
    <t>GUA798</t>
  </si>
  <si>
    <t>PEZO MALDONADO CECILIA FERNANDA</t>
  </si>
  <si>
    <t>GUA799</t>
  </si>
  <si>
    <t>GARCES BAJANA MARIA BELEN</t>
  </si>
  <si>
    <t>GUA800</t>
  </si>
  <si>
    <t>ITURRALDE CALAHORRANO VICTOR ALFREDO</t>
  </si>
  <si>
    <t>GUA801</t>
  </si>
  <si>
    <t>SANCHEZ EGAS LIZETH MARITZA</t>
  </si>
  <si>
    <t>GUA803</t>
  </si>
  <si>
    <t>SOLEDISPA LAVAYEN DANNY ARNULFO</t>
  </si>
  <si>
    <t>GUA804</t>
  </si>
  <si>
    <t>CHAVEZ CAMPOVERDE ROXANA ELIZABETH</t>
  </si>
  <si>
    <t>GUA805</t>
  </si>
  <si>
    <t>ORTEGA QUIMI ADRIANA ALEXANDRA</t>
  </si>
  <si>
    <t>GUA806</t>
  </si>
  <si>
    <t>VILLAMAR ONOFRE MARTHA ISABEL</t>
  </si>
  <si>
    <t>GUA808</t>
  </si>
  <si>
    <t>AYON CEDEÑO HELEN ELIZABETH</t>
  </si>
  <si>
    <t>GUA809</t>
  </si>
  <si>
    <t>MANYA CEPEDA WILLIAM DAVID</t>
  </si>
  <si>
    <t>GUA810</t>
  </si>
  <si>
    <t>ARMIJOS BURGOS ZOILA EUGENIA</t>
  </si>
  <si>
    <t>GUA811</t>
  </si>
  <si>
    <t>NEIRA LOY EDISON GUSTAVO</t>
  </si>
  <si>
    <t>GUA813</t>
  </si>
  <si>
    <t>ESQUETINE TUMBACO EVELIN PAOLA</t>
  </si>
  <si>
    <t>GUA814</t>
  </si>
  <si>
    <t>ESTUPINAN PEREZ EDUARDO</t>
  </si>
  <si>
    <t>GUA816</t>
  </si>
  <si>
    <t>URRUTIA MOREIRA LEONARDO JACKSON</t>
  </si>
  <si>
    <t>GUA817</t>
  </si>
  <si>
    <t>MORAN CHICHANDE JOSE LUIS</t>
  </si>
  <si>
    <t>GUA818</t>
  </si>
  <si>
    <t>ZAMBRANO GUERRERO GALO HARRINGTON</t>
  </si>
  <si>
    <t>GUA819</t>
  </si>
  <si>
    <t>CHEME AYALA MARTHA JANINA</t>
  </si>
  <si>
    <t>GUA820</t>
  </si>
  <si>
    <t>VICTORES ARTEAGA HOLGER ENRIQUE</t>
  </si>
  <si>
    <t>GUA821</t>
  </si>
  <si>
    <t>VERA ANGULO CARLOS RAUL</t>
  </si>
  <si>
    <t>GUA822</t>
  </si>
  <si>
    <t>TORRES RODRIGUEZ LILI PAOLA</t>
  </si>
  <si>
    <t>GUA823</t>
  </si>
  <si>
    <t>MARTINEZ OCHOA BRISTOL ANTONIO</t>
  </si>
  <si>
    <t>GUA824</t>
  </si>
  <si>
    <t>TAFUR MOSQUERA AMPARO JACQUELINE</t>
  </si>
  <si>
    <t>GUA825</t>
  </si>
  <si>
    <t>GUAMANQUISPE FLORES TERESA ISABEL</t>
  </si>
  <si>
    <t>GUA826</t>
  </si>
  <si>
    <t>MONTANO ARROYO CARLINA INES</t>
  </si>
  <si>
    <t>GUA827</t>
  </si>
  <si>
    <t>GARCIA CORDERO CLAUDIO DAVID</t>
  </si>
  <si>
    <t>GUA828</t>
  </si>
  <si>
    <t>HOLGUIN HOLGUIN CALIXTO ANTONIO</t>
  </si>
  <si>
    <t>GUA829</t>
  </si>
  <si>
    <t>RODRIGUEZ GALLEGOS ANDRES ANIBAL</t>
  </si>
  <si>
    <t>GUA830</t>
  </si>
  <si>
    <t>GILER PRECIADO VICENTE LEODAN</t>
  </si>
  <si>
    <t>GUA831</t>
  </si>
  <si>
    <t>GUERRERO RENDON VICTORIA EDITA</t>
  </si>
  <si>
    <t>GUA832</t>
  </si>
  <si>
    <t>CALONGE GUERRERO JAIR</t>
  </si>
  <si>
    <t>GUA833</t>
  </si>
  <si>
    <t>ROSERO MERCADO ELSA KARINA</t>
  </si>
  <si>
    <t>GUA834</t>
  </si>
  <si>
    <t>MACAS CHAUCA CARLOS ALBERTO</t>
  </si>
  <si>
    <t>GUA836</t>
  </si>
  <si>
    <t>MOSQUERA TEJADA JOHANA MARISOL</t>
  </si>
  <si>
    <t>GUA837</t>
  </si>
  <si>
    <t>TOBAR MOROCHO JOSE AUGUSTO</t>
  </si>
  <si>
    <t>GUA838</t>
  </si>
  <si>
    <t>JIMBO ANDRADE KEVIN ISAAC</t>
  </si>
  <si>
    <t>GUA839</t>
  </si>
  <si>
    <t>DIAZ PINARGOTE ISIDORA BEATRIZ</t>
  </si>
  <si>
    <t>GUA840</t>
  </si>
  <si>
    <t>PEREZ ARANA CHRISTIAN GEOVANNY</t>
  </si>
  <si>
    <t>GUA841</t>
  </si>
  <si>
    <t>MUNIZ CEDEÑO ALEXANDRA PATRICIA</t>
  </si>
  <si>
    <t>GUA842</t>
  </si>
  <si>
    <t>FLORES ALCIVAR CINTHYA LISSETTE</t>
  </si>
  <si>
    <t>GUA843</t>
  </si>
  <si>
    <t>CARDENAS CASTANEDA BOSCO FERNANDO</t>
  </si>
  <si>
    <t>GUA844</t>
  </si>
  <si>
    <t>MORAN BURGOS KARINA ELIZABETH</t>
  </si>
  <si>
    <t>GUA846</t>
  </si>
  <si>
    <t>MEDINA CHOCO JORDY JOEL</t>
  </si>
  <si>
    <t>GUA847</t>
  </si>
  <si>
    <t>FUENTES MONCADA DIANA DENISSE</t>
  </si>
  <si>
    <t>GUA848</t>
  </si>
  <si>
    <t>LOOR ZAMBRANO EDGAR ASDRUBAL</t>
  </si>
  <si>
    <t>GUA849</t>
  </si>
  <si>
    <t>VELASQUEZ ALVAREZ JOSSELYNE JOHANNA</t>
  </si>
  <si>
    <t>GUA850</t>
  </si>
  <si>
    <t>VALDIVIESO GOMEZ CESAR HUMBERTO</t>
  </si>
  <si>
    <t>GUA851</t>
  </si>
  <si>
    <t>CAMPANA MORA MARCIA CECILA</t>
  </si>
  <si>
    <t>GUA852</t>
  </si>
  <si>
    <t>BAJANA DE LA ROSA SANTIAGO EDISON</t>
  </si>
  <si>
    <t>GUA853</t>
  </si>
  <si>
    <t>TORRES PRECIADO MIGUEL ANGEL</t>
  </si>
  <si>
    <t>GUA854</t>
  </si>
  <si>
    <t>BORJA MESIAS SEGUNDO ALFREDO</t>
  </si>
  <si>
    <t>GUA855</t>
  </si>
  <si>
    <t>RIVERA HIDALGO NESTOR ALBERTO</t>
  </si>
  <si>
    <t>GUA856</t>
  </si>
  <si>
    <t>LOPEZ PISCOCAMA FREDDY ARMANDO</t>
  </si>
  <si>
    <t>GUA857</t>
  </si>
  <si>
    <t>NAVEDA PAREJA NINFA VIOLETA</t>
  </si>
  <si>
    <t>GUA858</t>
  </si>
  <si>
    <t>JOZA QUIROZ MARIA JOSE</t>
  </si>
  <si>
    <t>GUA859</t>
  </si>
  <si>
    <t>REYES PITA EDINSON GEOVANNY</t>
  </si>
  <si>
    <t>GUA861</t>
  </si>
  <si>
    <t>MITE CONFORME RUTH STEFANIA</t>
  </si>
  <si>
    <t>GUA862</t>
  </si>
  <si>
    <t>ALARCON GARCIA FRANCISCO ANTONIO</t>
  </si>
  <si>
    <t>GUA863</t>
  </si>
  <si>
    <t>ARAUJO SOLIS VICTORIA MERCEDES</t>
  </si>
  <si>
    <t>GUA864</t>
  </si>
  <si>
    <t>FALCONES ESPINEL IGNACIO FEDERICO</t>
  </si>
  <si>
    <t>GUA865</t>
  </si>
  <si>
    <t>MAGALLANES CHAVEZ MAGALI MERCEDES</t>
  </si>
  <si>
    <t>GUA866</t>
  </si>
  <si>
    <t>LOMA ALARCON JUAN GREGORIO</t>
  </si>
  <si>
    <t>GUA867</t>
  </si>
  <si>
    <t>ALTAMIRANO RIVERA GRACE VERONICA</t>
  </si>
  <si>
    <t>GUA868</t>
  </si>
  <si>
    <t>COYAGO TORRES NANCY SOLEDAD</t>
  </si>
  <si>
    <t>GUA869</t>
  </si>
  <si>
    <t>VALERO MORAN RAFAEL</t>
  </si>
  <si>
    <t>GUA870</t>
  </si>
  <si>
    <t>GARCIA FRIAS LUIS ALBERTO</t>
  </si>
  <si>
    <t>GUA871</t>
  </si>
  <si>
    <t>GRESELY RODRIGUEZ JONATHAN FRANCISCO</t>
  </si>
  <si>
    <t>GUA872</t>
  </si>
  <si>
    <t>TAPIA YAGUAL JOSE FRANCISCO</t>
  </si>
  <si>
    <t>GUA873</t>
  </si>
  <si>
    <t>MARTINEZ LEN LEONARDO ROBERTO</t>
  </si>
  <si>
    <t>GUA874</t>
  </si>
  <si>
    <t>ESCOBAR RODRIGUEZ RICARDO DANIEL</t>
  </si>
  <si>
    <t>GUA875</t>
  </si>
  <si>
    <t>FRANCO GARCIA BYRON NELSON</t>
  </si>
  <si>
    <t>GUA876</t>
  </si>
  <si>
    <t>CHAPALVAY DECIDERIO AGUSTIN ALFREDO</t>
  </si>
  <si>
    <t>GUA877</t>
  </si>
  <si>
    <t>GAIBOR SANCHEZ CARLOS GENARO</t>
  </si>
  <si>
    <t>GUA878</t>
  </si>
  <si>
    <t>PALMA MACIAS ROBERTO CARLOS</t>
  </si>
  <si>
    <t>GUA879</t>
  </si>
  <si>
    <t>FLORES GORDILLO LUIS EDUARDO</t>
  </si>
  <si>
    <t>GUA880</t>
  </si>
  <si>
    <t>SANCHEZ PARRA MAYURI EMILIA</t>
  </si>
  <si>
    <t>GUA881</t>
  </si>
  <si>
    <t>QUINONEZ QUINONEZ JULIO ANTONIO</t>
  </si>
  <si>
    <t>GUA882</t>
  </si>
  <si>
    <t>RIVERA UBILLA PEDRO JHOVANNY</t>
  </si>
  <si>
    <t>GUA883</t>
  </si>
  <si>
    <t>SANDOVAL ESPAÑA CLEMENCIA AQUILINA</t>
  </si>
  <si>
    <t>GUA884</t>
  </si>
  <si>
    <t>CASTRO ALZAMORA DARWIN GABRIEL</t>
  </si>
  <si>
    <t>GUA885</t>
  </si>
  <si>
    <t>MIRANDA ALVARADO JAIME ENRIQUE</t>
  </si>
  <si>
    <t>GUA886</t>
  </si>
  <si>
    <t>LEON VASQUEZ DEBORA ESTHER</t>
  </si>
  <si>
    <t>GUA887</t>
  </si>
  <si>
    <t>BALSECA CALVA GRACIELA RAQUEL</t>
  </si>
  <si>
    <t>GUA888</t>
  </si>
  <si>
    <t>MORALES MARCILLO YESENIA MONICA</t>
  </si>
  <si>
    <t>GUA889</t>
  </si>
  <si>
    <t>CHALEN NAZATE GLENDA GIMABEL</t>
  </si>
  <si>
    <t>GUA890</t>
  </si>
  <si>
    <t>VERA VELOZ LISSETTE IRENE</t>
  </si>
  <si>
    <t>GUA891</t>
  </si>
  <si>
    <t>RUIZ TORRES ALICIA DEL PILAR</t>
  </si>
  <si>
    <t>GUA892</t>
  </si>
  <si>
    <t>ORELLANA VARGAS RAUL ALBINO</t>
  </si>
  <si>
    <t>GUA893</t>
  </si>
  <si>
    <t>QUINDE HOLGUIN YONNY ARCENIO</t>
  </si>
  <si>
    <t>GUA894</t>
  </si>
  <si>
    <t>PINCAY DELGADO BENITO ARMANDO</t>
  </si>
  <si>
    <t>GUA895</t>
  </si>
  <si>
    <t>YAGUAREMA GUEVARA RUTH ALEXANDRA</t>
  </si>
  <si>
    <t>GUA896</t>
  </si>
  <si>
    <t>ESCALANTE ZAMBRANO ELIZABETH STEPHANIA</t>
  </si>
  <si>
    <t>GUA897</t>
  </si>
  <si>
    <t>CASTRO DEMERA ROSA ODALIA</t>
  </si>
  <si>
    <t>GUA898</t>
  </si>
  <si>
    <t>RONQUILLO CAMBA FRANCISCO JAVIER</t>
  </si>
  <si>
    <t>GUA899</t>
  </si>
  <si>
    <t>MARTINEZ ABAD DOUGLAS GUILLERMO</t>
  </si>
  <si>
    <t>GUA900</t>
  </si>
  <si>
    <t>DADDYSCORP S.A.</t>
  </si>
  <si>
    <t>GUA901</t>
  </si>
  <si>
    <t>FIGUEROA PEREZ ELIAM BETZABETH</t>
  </si>
  <si>
    <t>GUA902</t>
  </si>
  <si>
    <t>ROCAFUERTE ESTRELLA JUAN CARLOS</t>
  </si>
  <si>
    <t>GUA903</t>
  </si>
  <si>
    <t>CORDOVA REYES CARLOS HORACIO</t>
  </si>
  <si>
    <t>GUA904</t>
  </si>
  <si>
    <t>FLORES MOTA VIVIANA DEL ROCIO</t>
  </si>
  <si>
    <t>GUA905</t>
  </si>
  <si>
    <t>BIMBELA HEREDIA AXEL AARON</t>
  </si>
  <si>
    <t>GUA906</t>
  </si>
  <si>
    <t>CEDENO BORBOR JOSE ELIAS</t>
  </si>
  <si>
    <t>GUA908</t>
  </si>
  <si>
    <t>LEON MUNOZ LUCY DOMENICA</t>
  </si>
  <si>
    <t>GUA909</t>
  </si>
  <si>
    <t>VALENCIA QUINONEZ JIMMY MARCELO</t>
  </si>
  <si>
    <t>GUA910</t>
  </si>
  <si>
    <t>RUIZ PAREDES JESUS DAVID</t>
  </si>
  <si>
    <t>GUA911</t>
  </si>
  <si>
    <t>BORJA MESIAS CARLOS LUIS</t>
  </si>
  <si>
    <t>GUA912</t>
  </si>
  <si>
    <t>RODRIGUEZ LLAMUCA JOHANNA MIREYA</t>
  </si>
  <si>
    <t>GUA913</t>
  </si>
  <si>
    <t>CORNEJO FLORES JOEL BEN HUR</t>
  </si>
  <si>
    <t>GUA914</t>
  </si>
  <si>
    <t>ANGULO BATALLA CHRISTIAN PAOLO</t>
  </si>
  <si>
    <t>GUA915</t>
  </si>
  <si>
    <t>PADILLA VERA DARWIN ALFONSO</t>
  </si>
  <si>
    <t>GUA916</t>
  </si>
  <si>
    <t>CHIQUITO PIBAQUE LEONARDO ALEJANDRO</t>
  </si>
  <si>
    <t>GUA917</t>
  </si>
  <si>
    <t>MARQUEZ SELLAN NICOLAS AGAPITO</t>
  </si>
  <si>
    <t>GUA918</t>
  </si>
  <si>
    <t>AGILA MALDONADO MANUEL HORACIO</t>
  </si>
  <si>
    <t>GUA919</t>
  </si>
  <si>
    <t>CASTRO BARZOLA KEVIN JONATHAN</t>
  </si>
  <si>
    <t>GUA920</t>
  </si>
  <si>
    <t>BRAVO CARVAJAL ALEXANDRA ELIZABETH</t>
  </si>
  <si>
    <t>GUA921</t>
  </si>
  <si>
    <t>TIXE DOMINGUEZ SERGIO ELADIO</t>
  </si>
  <si>
    <t>GUA923</t>
  </si>
  <si>
    <t>DELGADO MACIAS HECTOR FABRICIO</t>
  </si>
  <si>
    <t>GUA924</t>
  </si>
  <si>
    <t>BARRIOS BAJANA JORGE ALEXIS</t>
  </si>
  <si>
    <t>GUA926</t>
  </si>
  <si>
    <t>SANCHEZ CORDOVA ALEXIS ANTONIO</t>
  </si>
  <si>
    <t>GUA927</t>
  </si>
  <si>
    <t>QUINONEZ CUERO PATRICIA ALEXANDRA</t>
  </si>
  <si>
    <t>GUA928</t>
  </si>
  <si>
    <t>GUARANDA SALAZAR MILTON JUAN</t>
  </si>
  <si>
    <t>GUA929</t>
  </si>
  <si>
    <t>CANTOS FERNANDEZ ALEX FERNANDO</t>
  </si>
  <si>
    <t>GUA930</t>
  </si>
  <si>
    <t>CRUZ LINDAO MARTHA MONICA</t>
  </si>
  <si>
    <t>GUA931</t>
  </si>
  <si>
    <t>BAILON ANCHUNDIA JAIME ENRIQUE</t>
  </si>
  <si>
    <t>GUA932</t>
  </si>
  <si>
    <t>ZAMBRANO RONQUILLO MARIA AUXILIADORA</t>
  </si>
  <si>
    <t>GUA933</t>
  </si>
  <si>
    <t>JURADO FRANCO SANDRA MARIUXI</t>
  </si>
  <si>
    <t>GUA934</t>
  </si>
  <si>
    <t>CHANCAY VINCES ANTONIO JAVIER</t>
  </si>
  <si>
    <t>GUA935</t>
  </si>
  <si>
    <t>ABAD CONTRERAS LILIBETH KATHERINE</t>
  </si>
  <si>
    <t>GUA936</t>
  </si>
  <si>
    <t>PALMA PADILLA MANUEL HUMBERTO</t>
  </si>
  <si>
    <t>GUA937</t>
  </si>
  <si>
    <t>CHIQUITO SANCHEZ RAMON ALBERTO</t>
  </si>
  <si>
    <t>GUA938</t>
  </si>
  <si>
    <t>VITERI AGUILERA ANDREW RICHARD</t>
  </si>
  <si>
    <t>GUA939</t>
  </si>
  <si>
    <t>OYOLA CABRERA SANDRA ELIZABETH</t>
  </si>
  <si>
    <t>GUA940</t>
  </si>
  <si>
    <t>PAUCAR JARAMILLO BRENDA ELENA</t>
  </si>
  <si>
    <t>GUA941</t>
  </si>
  <si>
    <t>FIGUEROA MIRANDA MARTINA MONSERRATE</t>
  </si>
  <si>
    <t>GUA942</t>
  </si>
  <si>
    <t>SOLEDISPA ACEBO MILTON ANTONIO</t>
  </si>
  <si>
    <t>GUA944</t>
  </si>
  <si>
    <t>RODRIGUEZ SUAREZ OBIRME</t>
  </si>
  <si>
    <t>GUA945</t>
  </si>
  <si>
    <t>LEON ANDRADE CRISTIAN ALFREDO</t>
  </si>
  <si>
    <t>GUA946</t>
  </si>
  <si>
    <t>VASQUEZ JURADO JEFFERSON LUIS</t>
  </si>
  <si>
    <t>GUA947</t>
  </si>
  <si>
    <t>CRUZ QUIMIS JORGE ANTONIO</t>
  </si>
  <si>
    <t>GUA948</t>
  </si>
  <si>
    <t>MOLINA MOLINA PEDRO ANDRES</t>
  </si>
  <si>
    <t>GUA949</t>
  </si>
  <si>
    <t>MINA MONTOYA ADAINA</t>
  </si>
  <si>
    <t>GUA950</t>
  </si>
  <si>
    <t>VALENCIA GARCIA ANDREA GLADYS</t>
  </si>
  <si>
    <t>GUA951</t>
  </si>
  <si>
    <t>OJEDA GALLEGOS JUAN FERNANDO</t>
  </si>
  <si>
    <t>GUA952</t>
  </si>
  <si>
    <t>BERMEO DELGADO GLORIA ESTEFANIA</t>
  </si>
  <si>
    <t>GUA953</t>
  </si>
  <si>
    <t>ESTRADA VERA BRYAN GABRIEL</t>
  </si>
  <si>
    <t>GUA954</t>
  </si>
  <si>
    <t>CHUCA CHANCAY ANDREA BETZABETH</t>
  </si>
  <si>
    <t>GUA955</t>
  </si>
  <si>
    <t>ZAMBRANO CALENO OLGA PATRICIA</t>
  </si>
  <si>
    <t>GUA956</t>
  </si>
  <si>
    <t>ALVARADO BAJANA MARIELA MARISOL</t>
  </si>
  <si>
    <t>GUA957</t>
  </si>
  <si>
    <t>LUCIN DE LA A ANA GERTRUDIS</t>
  </si>
  <si>
    <t>GUA958</t>
  </si>
  <si>
    <t>FIGUEROA VILLON IVAN ALFREDO</t>
  </si>
  <si>
    <t>GUA959</t>
  </si>
  <si>
    <t>LAZ BARRE BYRON ANDERSON</t>
  </si>
  <si>
    <t>GUA960</t>
  </si>
  <si>
    <t>BERMEO ANDRADE RITA AZUCENA</t>
  </si>
  <si>
    <t>GUA961</t>
  </si>
  <si>
    <t>TOAPANTA ANALUCA ANGEL STALIN</t>
  </si>
  <si>
    <t>GUA962</t>
  </si>
  <si>
    <t>FAGUINSON ESTEVES JUAN ARTURO</t>
  </si>
  <si>
    <t>GUA963</t>
  </si>
  <si>
    <t>AMAGUAYA CHUQUI ANGEL DANIEL</t>
  </si>
  <si>
    <t>GUA964</t>
  </si>
  <si>
    <t>GALARZA GALARZA DIOMEDES GUSTAVO</t>
  </si>
  <si>
    <t>GUA965</t>
  </si>
  <si>
    <t>BUSTAMANTE INIGA LUIS MAURICIO</t>
  </si>
  <si>
    <t>GUA966</t>
  </si>
  <si>
    <t>GUAMAN QUISPE FLORES ESPERANZA ANTONIETA</t>
  </si>
  <si>
    <t>GUA967</t>
  </si>
  <si>
    <t>MACIAS PEÑAFIEL KATTY MARIBEL</t>
  </si>
  <si>
    <t>GUA969</t>
  </si>
  <si>
    <t>YANQUI CEREZO MARIA FERNANDA</t>
  </si>
  <si>
    <t>GUA970</t>
  </si>
  <si>
    <t>FAJARDO LEON ANDREA EMPERATRIZ</t>
  </si>
  <si>
    <t>GUA971</t>
  </si>
  <si>
    <t>MONTANO  VALDEZ AGUSTO</t>
  </si>
  <si>
    <t>GUA972</t>
  </si>
  <si>
    <t>LOZANO JIMENEZ MAY DICSON</t>
  </si>
  <si>
    <t>GUA973</t>
  </si>
  <si>
    <t>GAMEZ CUELLAR PEDRO NASARIO</t>
  </si>
  <si>
    <t>GUA974</t>
  </si>
  <si>
    <t>MORENO GARCES LUZ DE LOURDES</t>
  </si>
  <si>
    <t>GUA975</t>
  </si>
  <si>
    <t>JORDAN MENDOZA MANUEL EDUARDO</t>
  </si>
  <si>
    <t>GUA976</t>
  </si>
  <si>
    <t>BURBANO VARGAS LUIS ALEJANDRO</t>
  </si>
  <si>
    <t>GUA977</t>
  </si>
  <si>
    <t>CASTANEDA BASTIDAS ELLEN MABELL</t>
  </si>
  <si>
    <t>GUA978</t>
  </si>
  <si>
    <t>BRAVO LLERENA JORGE FEDERICO</t>
  </si>
  <si>
    <t>GUA979</t>
  </si>
  <si>
    <t>FUMIGACORP S.A</t>
  </si>
  <si>
    <t>GUA980</t>
  </si>
  <si>
    <t>CABANILLA CORREA JORGE LOBERTI</t>
  </si>
  <si>
    <t>GUA982</t>
  </si>
  <si>
    <t>CATAGUA CHALEN JOHANNA MARIELA</t>
  </si>
  <si>
    <t>GUA983</t>
  </si>
  <si>
    <t>REYES SOLIS  MARJORIE YOLANDA</t>
  </si>
  <si>
    <t>GUA985</t>
  </si>
  <si>
    <t>JIMENEZ VELIZ JONNY UFREDO</t>
  </si>
  <si>
    <t>GUA986</t>
  </si>
  <si>
    <t>CASAGRANDE GARBOA BYRON OTON</t>
  </si>
  <si>
    <t>GUA987</t>
  </si>
  <si>
    <t>PONCE HUACON GABRIELA VANESSA</t>
  </si>
  <si>
    <t>GUA988</t>
  </si>
  <si>
    <t>DUQUE GUARANDA LILIAN MARCELA</t>
  </si>
  <si>
    <t>GUA989</t>
  </si>
  <si>
    <t>JARAMILLO CASTILLO JOSE STALYN</t>
  </si>
  <si>
    <t>GUA990</t>
  </si>
  <si>
    <t>SIMBALA PADILLA CARLOS EDUARDO</t>
  </si>
  <si>
    <t>GUA992</t>
  </si>
  <si>
    <t>SANCHEZ CASTELLANO GLADYS MARICELA</t>
  </si>
  <si>
    <t>GUA993</t>
  </si>
  <si>
    <t>BUSTAMANTE CHUQUIMARCA SANDRA ELIZABETH</t>
  </si>
  <si>
    <t>GUA994</t>
  </si>
  <si>
    <t>CABEZA RODRIGUEZ PETER FABRICIO</t>
  </si>
  <si>
    <t>GUA995</t>
  </si>
  <si>
    <t>TORRES BURVANO EDUARDO ANTONIO</t>
  </si>
  <si>
    <t>GUA996</t>
  </si>
  <si>
    <t>BARZOLA ARREAGA IVAN ABEL</t>
  </si>
  <si>
    <t>GUA997</t>
  </si>
  <si>
    <t>GOMEZ MONTUFAR ANA MARIA</t>
  </si>
  <si>
    <t>GUA998</t>
  </si>
  <si>
    <t>VERA ANCHUNDIA LUIS ENRIQUE</t>
  </si>
  <si>
    <t>GUA999</t>
  </si>
  <si>
    <t>PAREDES TORRES ANGELA DEL ROSARIO</t>
  </si>
  <si>
    <t>CAM012</t>
  </si>
  <si>
    <t>DLE064</t>
  </si>
  <si>
    <t>PANTA MURILLO CARMEN YSABEL</t>
  </si>
  <si>
    <t>DUR004</t>
  </si>
  <si>
    <t>SPOONER FERNANDEZ DOLORES ELVIRA</t>
  </si>
  <si>
    <t>DUR005</t>
  </si>
  <si>
    <t>MADRID ANASTACIO NANCY ELIZABETH</t>
  </si>
  <si>
    <t>DUR007</t>
  </si>
  <si>
    <t>ROSE MARI JARAMILLO LEON</t>
  </si>
  <si>
    <t>DUR008</t>
  </si>
  <si>
    <t>CARPIO MORAN ROCIO YAQUELINE</t>
  </si>
  <si>
    <t>DUR009</t>
  </si>
  <si>
    <t>LOOR HOLMES MARCOS ABRAHAM</t>
  </si>
  <si>
    <t>DUR011</t>
  </si>
  <si>
    <t>SEVILLANO MORA HENRY ALEJANDRO</t>
  </si>
  <si>
    <t>DUR012</t>
  </si>
  <si>
    <t>INDUSTRIA COLOMBO ECUATORIANA DE CARROCERIAS CARCE</t>
  </si>
  <si>
    <t>DUR013</t>
  </si>
  <si>
    <t>AMFORAPACKING S.A.</t>
  </si>
  <si>
    <t>DUR015</t>
  </si>
  <si>
    <t>BERNARDINO CALLE JOHNNY WILSON</t>
  </si>
  <si>
    <t>DUR017</t>
  </si>
  <si>
    <t>VALVERDE VULGARIN MABEL EMMA</t>
  </si>
  <si>
    <t>DUR018</t>
  </si>
  <si>
    <t>ITURRALDE AYOVI ANA MARIA</t>
  </si>
  <si>
    <t>DUR019</t>
  </si>
  <si>
    <t>SOLANO ZAMBRANO MERCY DEL PILAR</t>
  </si>
  <si>
    <t>DUR020</t>
  </si>
  <si>
    <t>BURBANO ASUNCION RONALD ANIBAL</t>
  </si>
  <si>
    <t>DUR022</t>
  </si>
  <si>
    <t>CORTEZ AYOVI JORGE ARMANDO</t>
  </si>
  <si>
    <t>DUR023</t>
  </si>
  <si>
    <t>CABRERA LEON ELSA INES</t>
  </si>
  <si>
    <t>DUR024</t>
  </si>
  <si>
    <t>ANEMASA S.A.</t>
  </si>
  <si>
    <t>DUR025</t>
  </si>
  <si>
    <t>INSERLECTRIC S.A.</t>
  </si>
  <si>
    <t>DUR026</t>
  </si>
  <si>
    <t>PEÑAFIEL MACIAS XAVIER JACINTO</t>
  </si>
  <si>
    <t>DUR027</t>
  </si>
  <si>
    <t>CORTEZ ESPINOZA GASTON ALLAND</t>
  </si>
  <si>
    <t>DUR028</t>
  </si>
  <si>
    <t>VERA AMAYA LILY ESTEFANIA</t>
  </si>
  <si>
    <t>DUR029</t>
  </si>
  <si>
    <t>ABAD VILLAMAR ROSA YCELA</t>
  </si>
  <si>
    <t>DUR031</t>
  </si>
  <si>
    <t>SARCOS VILLON STEFANIA BELGICA</t>
  </si>
  <si>
    <t>DUR033</t>
  </si>
  <si>
    <t>MENDOZA ALVARADO MARJORIE JACQUELINE</t>
  </si>
  <si>
    <t>DUR034</t>
  </si>
  <si>
    <t>BRITO MURILLO ARTURO ENRIQUE</t>
  </si>
  <si>
    <t>DUR035</t>
  </si>
  <si>
    <t>VARGAS LEON FREDY JHOVANY</t>
  </si>
  <si>
    <t>DUR036</t>
  </si>
  <si>
    <t>MINA LASTRA BIRON ANDERSON</t>
  </si>
  <si>
    <t>DUR037</t>
  </si>
  <si>
    <t>PITA CARRILLO FRANKLIN HUGO</t>
  </si>
  <si>
    <t>DUR038</t>
  </si>
  <si>
    <t>MORENO SOLIS CIRILO FERNANDO</t>
  </si>
  <si>
    <t>DUR039</t>
  </si>
  <si>
    <t>PINO BERMELLO KEVIN ALEXANDER</t>
  </si>
  <si>
    <t>DUR040</t>
  </si>
  <si>
    <t>QUISHPILLO PAGUAY MARIA ELENA</t>
  </si>
  <si>
    <t>DUR041</t>
  </si>
  <si>
    <t>GRACIA CASTRO CARLINA GIULIANA</t>
  </si>
  <si>
    <t>DUR043</t>
  </si>
  <si>
    <t>CADENA RODRIGUEZ JULIO OSWALDO</t>
  </si>
  <si>
    <t>DUR044</t>
  </si>
  <si>
    <t>PESANTES GONZALEZ SANDRA DEL ROCIO</t>
  </si>
  <si>
    <t>DUR045</t>
  </si>
  <si>
    <t>GONZALEZ REINA FRANKLIN DANIEL</t>
  </si>
  <si>
    <t>DUR046</t>
  </si>
  <si>
    <t>PAZMIÑO LITARDO ERICKA ANDREA</t>
  </si>
  <si>
    <t>DUR047</t>
  </si>
  <si>
    <t>ZAMBRANO CHANCAY LIGIA PILAR</t>
  </si>
  <si>
    <t>DUR048</t>
  </si>
  <si>
    <t>CEVALLOS CEDEÑO JUAN REMIGIO</t>
  </si>
  <si>
    <t>DUR049</t>
  </si>
  <si>
    <t>RIVAS MATA FLERIDA FATIMA</t>
  </si>
  <si>
    <t>DUR050</t>
  </si>
  <si>
    <t>NAVARRETE LOOR MAGALY BETSABETH</t>
  </si>
  <si>
    <t>DUR051</t>
  </si>
  <si>
    <t>ASPIAZU BONOSO RUFINA EPIFANIA</t>
  </si>
  <si>
    <t>DUR052</t>
  </si>
  <si>
    <t>CODUTT HERRERA ELBA LEONOR</t>
  </si>
  <si>
    <t>DUR053</t>
  </si>
  <si>
    <t>URRUTIA VINUEZA RUBEN ESTEBAN</t>
  </si>
  <si>
    <t>DUR054</t>
  </si>
  <si>
    <t>GARCIA MACIAS MARTIN SALVADOR</t>
  </si>
  <si>
    <t>DUR056</t>
  </si>
  <si>
    <t>RIVAS FIGUEROA JONATHAN XAVIER</t>
  </si>
  <si>
    <t>DUR057</t>
  </si>
  <si>
    <t>ARAUJO MORALES WELLINGTON STEVEN</t>
  </si>
  <si>
    <t>DUR058</t>
  </si>
  <si>
    <t>MENDOZA CRUZ SEGUNDO VICENTE</t>
  </si>
  <si>
    <t>DUR059</t>
  </si>
  <si>
    <t>CEVALLOS FIGUEROA CESAR AUGUSTO</t>
  </si>
  <si>
    <t>DUR061</t>
  </si>
  <si>
    <t>VIÑAN TOMAREMA PEDRO</t>
  </si>
  <si>
    <t>DUR062</t>
  </si>
  <si>
    <t>GARCIA YEPEZ MIRELLA JULIETA DE FATIMA</t>
  </si>
  <si>
    <t>DUR063</t>
  </si>
  <si>
    <t>ESTRELLA BENITES GALO ALBERTO</t>
  </si>
  <si>
    <t>DUR065</t>
  </si>
  <si>
    <t>VILLA CAICEDO ERWIN YANDRI</t>
  </si>
  <si>
    <t>DUR068</t>
  </si>
  <si>
    <t>MOYA GUEVARA DIANA FERNANDA</t>
  </si>
  <si>
    <t>DUR070</t>
  </si>
  <si>
    <t>CAMPOS ESILDA MAGDALENA</t>
  </si>
  <si>
    <t>DUR071</t>
  </si>
  <si>
    <t>GRANIZO HUAYAMAVE OMAR JOSSUE</t>
  </si>
  <si>
    <t>DUR072</t>
  </si>
  <si>
    <t>CARRASQUERO RODRIGUEZ EDWUIN JESUS</t>
  </si>
  <si>
    <t>DUR073</t>
  </si>
  <si>
    <t>POSADA RAMIREZ RAQUEL YOLANDA</t>
  </si>
  <si>
    <t>DUR074</t>
  </si>
  <si>
    <t>MACIAS GURUMENDI ROSA ESTHER</t>
  </si>
  <si>
    <t>DUR075</t>
  </si>
  <si>
    <t>BRIAN ROMERO TATIANA AMARILIS</t>
  </si>
  <si>
    <t>DUR076</t>
  </si>
  <si>
    <t>MACIAS VERA JESSICA ELIZABETH</t>
  </si>
  <si>
    <t>DUR079</t>
  </si>
  <si>
    <t>VELIZ ALVAREZ CAROLINA AGRIPINA</t>
  </si>
  <si>
    <t>DUR081</t>
  </si>
  <si>
    <t>MOREIRA CASANOVA CONSUELO VANESSA</t>
  </si>
  <si>
    <t>DUR082</t>
  </si>
  <si>
    <t>IRRAZABAL CHAMAIDAN DIANA CAROLINA</t>
  </si>
  <si>
    <t>DUR084</t>
  </si>
  <si>
    <t>GUACHILEMA MINTA JOSE MANUEL</t>
  </si>
  <si>
    <t>DUR085</t>
  </si>
  <si>
    <t>CHENCHE TUBON JUAN CARLOS</t>
  </si>
  <si>
    <t>DUR086</t>
  </si>
  <si>
    <t>ESTRADA SANTILLAN JASMIN AURORA</t>
  </si>
  <si>
    <t>DUR087</t>
  </si>
  <si>
    <t>RIZZO AGUIAR ANA VERONICA</t>
  </si>
  <si>
    <t>DUR088</t>
  </si>
  <si>
    <t>ANTEPARA ACOSTA ANA ESTHER</t>
  </si>
  <si>
    <t>DUR089</t>
  </si>
  <si>
    <t>GENDER ARREAGA GINGER MICHELLE</t>
  </si>
  <si>
    <t>DUR090</t>
  </si>
  <si>
    <t>CORTEZ CONTRERAS ERWIN LORENZO</t>
  </si>
  <si>
    <t>DUR091</t>
  </si>
  <si>
    <t>ORAMAS HINOJOSA VICTOR DARIO</t>
  </si>
  <si>
    <t>DUR092</t>
  </si>
  <si>
    <t>CEVALLOS VACA EDGAR AUGUSTO</t>
  </si>
  <si>
    <t>DUR094</t>
  </si>
  <si>
    <t>PRODUCTOS LACTEOS GONZALEZ CIA. LTDA.</t>
  </si>
  <si>
    <t>DUR095</t>
  </si>
  <si>
    <t>TRUJILLO MORA CRISTINA DEL ROCIO</t>
  </si>
  <si>
    <t>DUR096</t>
  </si>
  <si>
    <t>FAZ POAQUIZA WILMER JULIAN</t>
  </si>
  <si>
    <t>DUR098</t>
  </si>
  <si>
    <t>ZAPATA CEVALLOS PEDRO LUIS</t>
  </si>
  <si>
    <t>DUR099</t>
  </si>
  <si>
    <t>CRISTOBAL MUÑOZ JONATAN ERICK</t>
  </si>
  <si>
    <t>DUR100</t>
  </si>
  <si>
    <t>COLON MINA MARCO ANTONIO</t>
  </si>
  <si>
    <t>DUR101</t>
  </si>
  <si>
    <t>ACUÑA VALDIVIEZO GLORIA ELIZABETH</t>
  </si>
  <si>
    <t>DUR102</t>
  </si>
  <si>
    <t>OCHOA CHEHAB JORGE AURELIO</t>
  </si>
  <si>
    <t>DUR103</t>
  </si>
  <si>
    <t>CEDEÑO ZAMBRANO JUAN GABRIEL</t>
  </si>
  <si>
    <t>DUR104</t>
  </si>
  <si>
    <t>QUINANCELA SOLORZANO MELINA ELIZABETH</t>
  </si>
  <si>
    <t>DUR105</t>
  </si>
  <si>
    <t>MURILLO NARANJO MONICA JOHANA</t>
  </si>
  <si>
    <t>DUR106</t>
  </si>
  <si>
    <t>PALMA CASTRO ORLANDO ERNESTO</t>
  </si>
  <si>
    <t>DUR107</t>
  </si>
  <si>
    <t>LUSPA SISALEMA MILTON PATRICIO</t>
  </si>
  <si>
    <t>DUR108</t>
  </si>
  <si>
    <t>MACIAS GAMARRA CRISTOBAL VENANCIO</t>
  </si>
  <si>
    <t>DUR109</t>
  </si>
  <si>
    <t>REYES BORJA WALTER OSWALDO</t>
  </si>
  <si>
    <t>DUR111</t>
  </si>
  <si>
    <t>PINCAY MURGUEITO KATHERINE KEYLA</t>
  </si>
  <si>
    <t>DUR112</t>
  </si>
  <si>
    <t>ARANA ANALUISA EDISON ROGELIO</t>
  </si>
  <si>
    <t>DUR113</t>
  </si>
  <si>
    <t>ZAMBRANO CARRASCO WENDY JACQUELINE</t>
  </si>
  <si>
    <t>DUR114</t>
  </si>
  <si>
    <t>FARFAN GUADAMUD GLORIA DISNEY</t>
  </si>
  <si>
    <t>DUR115</t>
  </si>
  <si>
    <t>MOSQUERA LEON LUIS FRANCISCO</t>
  </si>
  <si>
    <t>DUR117</t>
  </si>
  <si>
    <t>MUÑOZ MORA CESAR ALEXI</t>
  </si>
  <si>
    <t>DUR118</t>
  </si>
  <si>
    <t>GALLEGOS RODAS MARIA NATALY</t>
  </si>
  <si>
    <t>DUR119</t>
  </si>
  <si>
    <t>ARCE TENORIO LAUTER GISNER</t>
  </si>
  <si>
    <t>DUR120</t>
  </si>
  <si>
    <t>RAMIREZ HERRERA PAUL FERNANDO</t>
  </si>
  <si>
    <t>DUR121</t>
  </si>
  <si>
    <t>LEROUX ZUÑIGA DANILO ROMO</t>
  </si>
  <si>
    <t>DUR122</t>
  </si>
  <si>
    <t>LOOR CERVANTES CRISTIAN DAVID</t>
  </si>
  <si>
    <t>DUR123</t>
  </si>
  <si>
    <t>ZAMBRANO CHAVEZ DOLORES MONSERRATE</t>
  </si>
  <si>
    <t>DUR124</t>
  </si>
  <si>
    <t>REYES ANDRADE CLAUDIA LESLIE</t>
  </si>
  <si>
    <t>DUR125</t>
  </si>
  <si>
    <t>RIVAS CASTRO CRISTOBAL ANTONIO</t>
  </si>
  <si>
    <t>DUR126</t>
  </si>
  <si>
    <t>ARTEAGA NEVAREZ AIDA NARCISA</t>
  </si>
  <si>
    <t>DUR128</t>
  </si>
  <si>
    <t>FERNANDEZ VELIZ JOCELYN TATIANA</t>
  </si>
  <si>
    <t>DUR129</t>
  </si>
  <si>
    <t>CAICEDO TREJO AMADA ORQUIDEA</t>
  </si>
  <si>
    <t>DUR130</t>
  </si>
  <si>
    <t>VALENCIA PEREZ MELCHOR MAURICIO</t>
  </si>
  <si>
    <t>DUR131</t>
  </si>
  <si>
    <t>PEÑAFIEL BRAVO SUSANA PAMELA</t>
  </si>
  <si>
    <t>DUR132</t>
  </si>
  <si>
    <t>RECALDE VALVERDE JOSE MANUEL</t>
  </si>
  <si>
    <t>DUR133</t>
  </si>
  <si>
    <t>INTRIAGO AGUIRRE GERALDINE JESSICA</t>
  </si>
  <si>
    <t>DUR135</t>
  </si>
  <si>
    <t>CHICAIZA BASTIDAS GLADYS FABIOLA</t>
  </si>
  <si>
    <t>DUR136</t>
  </si>
  <si>
    <t>GONZALEZ RON JAZMIN ESMERALDAS</t>
  </si>
  <si>
    <t>DUR137</t>
  </si>
  <si>
    <t>RESABALA MORA LISME DEL CONSUELO</t>
  </si>
  <si>
    <t>DUR138</t>
  </si>
  <si>
    <t>CASTRO MUÑOZ ERICKA GICEL</t>
  </si>
  <si>
    <t>DUR139</t>
  </si>
  <si>
    <t>FRANKLIN ROBERTO ZAVALA GORDILLO</t>
  </si>
  <si>
    <t>DUR140</t>
  </si>
  <si>
    <t>VERA MENDOZA MARIA ESTEFANIA</t>
  </si>
  <si>
    <t>DUR142</t>
  </si>
  <si>
    <t>LOAYZA VILLA ROBERTH CESAR</t>
  </si>
  <si>
    <t>DUR143</t>
  </si>
  <si>
    <t>FERNANDEZ BARZALLO CLAUDIO IVAN</t>
  </si>
  <si>
    <t>DUR144</t>
  </si>
  <si>
    <t>ANDRADE MEDINA PATRICIA ELIZABETH</t>
  </si>
  <si>
    <t>DUR145</t>
  </si>
  <si>
    <t>MORENO CASTRO JORGE ALCIDES</t>
  </si>
  <si>
    <t>DUR146</t>
  </si>
  <si>
    <t>ELSI EDIT ALVARADO PONCE</t>
  </si>
  <si>
    <t>DUR147</t>
  </si>
  <si>
    <t>ZHUO LICHAO</t>
  </si>
  <si>
    <t>DUR148</t>
  </si>
  <si>
    <t>GUILLEN VELEZ JOSE EDUARDO</t>
  </si>
  <si>
    <t>DUR149</t>
  </si>
  <si>
    <t>NAZARENO VARGAS LUIS JOSE</t>
  </si>
  <si>
    <t>DUR150</t>
  </si>
  <si>
    <t>MORA MORA VILMA NINFA</t>
  </si>
  <si>
    <t>DUR151</t>
  </si>
  <si>
    <t>TAPIA VELASCO GLORIA SEVERA</t>
  </si>
  <si>
    <t>DUR152</t>
  </si>
  <si>
    <t>LEON LOPEZ DELIA JUDITH</t>
  </si>
  <si>
    <t>DUR153</t>
  </si>
  <si>
    <t>ORTIZ SANTAMARIA MATEO WILLIAN</t>
  </si>
  <si>
    <t>DUR154</t>
  </si>
  <si>
    <t>BRAVO FLORES GEOVANNY CAMILO</t>
  </si>
  <si>
    <t>DUR155</t>
  </si>
  <si>
    <t>BARBERAN BRIONES DIGNA RAQUEL</t>
  </si>
  <si>
    <t>DUR158</t>
  </si>
  <si>
    <t>VELIZ BERMELLO CARLOS JAVIER</t>
  </si>
  <si>
    <t>DUR159</t>
  </si>
  <si>
    <t>PIN LOPEZ CARLOS ROBERTO</t>
  </si>
  <si>
    <t>DUR161</t>
  </si>
  <si>
    <t>ESPINOZA MEDINA ERNESTO ENRIQUE</t>
  </si>
  <si>
    <t>DUR162</t>
  </si>
  <si>
    <t>PERERA NOA GLORIA ELEANNE</t>
  </si>
  <si>
    <t>DUR163</t>
  </si>
  <si>
    <t>AYALA BENAVIDES JIMMY PATRICIO</t>
  </si>
  <si>
    <t>DUR164</t>
  </si>
  <si>
    <t>CAMBALL TORRES MARIA DEL CARMEN</t>
  </si>
  <si>
    <t>DUR165</t>
  </si>
  <si>
    <t>NAVARRO CRUZ MARIUXI DEL ROCIO</t>
  </si>
  <si>
    <t>DUR166</t>
  </si>
  <si>
    <t>GARCIA CARRASCO SUSAN JESSENEA</t>
  </si>
  <si>
    <t>DUR167</t>
  </si>
  <si>
    <t>HURTADO MOSQUERA CARLOS GREGORIO</t>
  </si>
  <si>
    <t>DUR168</t>
  </si>
  <si>
    <t>PANCHANA CASTILLO MARIA CRISTINA</t>
  </si>
  <si>
    <t>DUR170</t>
  </si>
  <si>
    <t>SALINAS DOMO FREDDY LEONARDO</t>
  </si>
  <si>
    <t>DUR171</t>
  </si>
  <si>
    <t>MAMARANDI PAREDES VALERIA MAGDALENA</t>
  </si>
  <si>
    <t>DUR172</t>
  </si>
  <si>
    <t>BONE MINA LUIS MARCO</t>
  </si>
  <si>
    <t>DUR173</t>
  </si>
  <si>
    <t>VASQUEZ MIRANDA MARIO AUGUSTO</t>
  </si>
  <si>
    <t>DUR174</t>
  </si>
  <si>
    <t>ERICK DAVID VINUEZA CORREA</t>
  </si>
  <si>
    <t>DUR175</t>
  </si>
  <si>
    <t>MOGRO VALDEZ ROSA DEL CISNE</t>
  </si>
  <si>
    <t>DUR177</t>
  </si>
  <si>
    <t>NOVAY REMACHE LOURDES ALEXANDRA</t>
  </si>
  <si>
    <t>DUR178</t>
  </si>
  <si>
    <t>PALACIOS BEJARANO HAROLD WILSON</t>
  </si>
  <si>
    <t>DUR179</t>
  </si>
  <si>
    <t>ZAPATA VILLON CARMITA DEL PILAR</t>
  </si>
  <si>
    <t>DUR180</t>
  </si>
  <si>
    <t>GRANDSOUTH S.A.</t>
  </si>
  <si>
    <t>DUR181</t>
  </si>
  <si>
    <t>TRACTOCENTRO ECUADOR</t>
  </si>
  <si>
    <t>DUR182</t>
  </si>
  <si>
    <t>INDUSTRIA ALUCAPS ECUADOR GA S.A.</t>
  </si>
  <si>
    <t>DUR184</t>
  </si>
  <si>
    <t>LEON PALMA BRYAN XAVIER</t>
  </si>
  <si>
    <t>DUR185</t>
  </si>
  <si>
    <t>ARREAGA AGUILAR IVAN VICENTE</t>
  </si>
  <si>
    <t>DUR186</t>
  </si>
  <si>
    <t>PERALTA CASTILLO MARIUXI MARICELA</t>
  </si>
  <si>
    <t>DUR188</t>
  </si>
  <si>
    <t>CASTILLO SALAS AMABILIA JACQUELINE</t>
  </si>
  <si>
    <t>DUR189</t>
  </si>
  <si>
    <t>LAPIDO UBEDA LUIS FERNANDO</t>
  </si>
  <si>
    <t>DUR190</t>
  </si>
  <si>
    <t>JARRIN ALARCON VIOLETA GENESIS</t>
  </si>
  <si>
    <t>DUR191</t>
  </si>
  <si>
    <t>VASCONEZ BELTRAN MONICA ALEXANDRA</t>
  </si>
  <si>
    <t>DUR192</t>
  </si>
  <si>
    <t>CULTIVOS SANTA ROSA CULSARO SA.</t>
  </si>
  <si>
    <t>DUR193</t>
  </si>
  <si>
    <t>ANGUIETA SAMANIEGO RAUL</t>
  </si>
  <si>
    <t>DUR194</t>
  </si>
  <si>
    <t>ESTRELLA BRIONES EDUARDO ANDRES</t>
  </si>
  <si>
    <t>DUR195</t>
  </si>
  <si>
    <t>CORRALES CAVERO CHRISTIAN ENRIQUE</t>
  </si>
  <si>
    <t>DUR196</t>
  </si>
  <si>
    <t>UNION DE ORGANIZACIONES CAMPESINAS CACAOTERAS UNOCACE</t>
  </si>
  <si>
    <t>DUR198</t>
  </si>
  <si>
    <t>ROMERO GARCIA LAURO MIGUEL</t>
  </si>
  <si>
    <t>DUR199</t>
  </si>
  <si>
    <t>PONCE BAEZ MARIA DEL ROCIO</t>
  </si>
  <si>
    <t>DUR200</t>
  </si>
  <si>
    <t>BRAVO ZAMBRANO HENRY MICHEL</t>
  </si>
  <si>
    <t>DUR202</t>
  </si>
  <si>
    <t>ALCIVAR VERA WENDY MARIA</t>
  </si>
  <si>
    <t>DUR204</t>
  </si>
  <si>
    <t>LEON ORTEGA CATHERINE ELIZABETH</t>
  </si>
  <si>
    <t>DUR205</t>
  </si>
  <si>
    <t>PERALTA GODOY JORGE DAVID</t>
  </si>
  <si>
    <t>DUR206</t>
  </si>
  <si>
    <t>BAÑOS BARRAGAN FLOR AMERICA</t>
  </si>
  <si>
    <t>DUR208</t>
  </si>
  <si>
    <t>ESPINOSA CORDOVA TEODULO FRANCISCO</t>
  </si>
  <si>
    <t>DUR209</t>
  </si>
  <si>
    <t>CHIMBORAZO ROBLES OLIVER JOSE</t>
  </si>
  <si>
    <t>DUR210</t>
  </si>
  <si>
    <t>ESPINOZA ZUNIGA ISABEL MARIA</t>
  </si>
  <si>
    <t>DUR211</t>
  </si>
  <si>
    <t>HUNGRIA CALERO JOSE LUIS</t>
  </si>
  <si>
    <t>DUR212</t>
  </si>
  <si>
    <t>YUBI PAZMINO WALTER MICHAEL</t>
  </si>
  <si>
    <t>DUR213</t>
  </si>
  <si>
    <t>SARAGUAYO SALDANA PABLO MARIANO</t>
  </si>
  <si>
    <t>DUR214</t>
  </si>
  <si>
    <t>PAVON QUINTE LOURDES DE JESUS</t>
  </si>
  <si>
    <t>DUR215</t>
  </si>
  <si>
    <t>GAMARRA MURILLO RUSBEL EDUARDO</t>
  </si>
  <si>
    <t>DUR216</t>
  </si>
  <si>
    <t>MOREIRA VERA ERNESTINA DE LOS ANGELES</t>
  </si>
  <si>
    <t>DUR217</t>
  </si>
  <si>
    <t>CHALAR BONE JESSICA GEOCONDA</t>
  </si>
  <si>
    <t>DUR218</t>
  </si>
  <si>
    <t>LOZANO OTERO RICARDO REIMONDI</t>
  </si>
  <si>
    <t>DUR219</t>
  </si>
  <si>
    <t>VERA POSLIGUA MARIA ALEXANDRA</t>
  </si>
  <si>
    <t>DUR221</t>
  </si>
  <si>
    <t>BENALCAZAR PEÑAFIEL LEANDRO JOSUE</t>
  </si>
  <si>
    <t>DUR222</t>
  </si>
  <si>
    <t>ARREAGA HINOSTROZA ANTERO FLORENCIO</t>
  </si>
  <si>
    <t>DUR223</t>
  </si>
  <si>
    <t>ORELLANA MORA MAYRA ELIZABETH</t>
  </si>
  <si>
    <t>DUR225</t>
  </si>
  <si>
    <t>ALVARADO PIN EMILIO PABLO</t>
  </si>
  <si>
    <t>DUR226</t>
  </si>
  <si>
    <t>ALARCON MORALES JENNY ROCIO</t>
  </si>
  <si>
    <t>DUR227</t>
  </si>
  <si>
    <t>LOGROÑO REYES VICENTE JAVIER</t>
  </si>
  <si>
    <t>DUR229</t>
  </si>
  <si>
    <t>GONZABAY CASTRO JAIME NORBERTO</t>
  </si>
  <si>
    <t>DUR230</t>
  </si>
  <si>
    <t>LEON LOPEZ LUZ LEONELA</t>
  </si>
  <si>
    <t>DUR231</t>
  </si>
  <si>
    <t>GUERRERO CARRIEL CARLOS FRANCISCO</t>
  </si>
  <si>
    <t>DUR233</t>
  </si>
  <si>
    <t>GUEVARA RAMOS MILTON HENRY</t>
  </si>
  <si>
    <t>DUR234</t>
  </si>
  <si>
    <t>GAVILAN MARIA LUCIA</t>
  </si>
  <si>
    <t>DUR235</t>
  </si>
  <si>
    <t>CHIM-TINTAS S.A.</t>
  </si>
  <si>
    <t>DUR237</t>
  </si>
  <si>
    <t>CALI PINCAY SANDRA ELIZABETH</t>
  </si>
  <si>
    <t>DUR238</t>
  </si>
  <si>
    <t>CHIRIBOGA GONZALEZ DIGNA MERCEDES</t>
  </si>
  <si>
    <t>DUR239</t>
  </si>
  <si>
    <t>COMPAÑIA DE TRANSPORTE CUADRADO VALLEJO S.A. CUADLLEJO</t>
  </si>
  <si>
    <t>DUR240</t>
  </si>
  <si>
    <t>MIRANDA VERNAZA JENNIFER ROXANA</t>
  </si>
  <si>
    <t>DUR241</t>
  </si>
  <si>
    <t>MENDOZA CHAVEZ RONALD JAIR</t>
  </si>
  <si>
    <t>DUR242</t>
  </si>
  <si>
    <t>CARDENAS ORELLANA JONATHAN MAURICIO</t>
  </si>
  <si>
    <t>DUR243</t>
  </si>
  <si>
    <t>ORTEGA ALVAREZ CARLA DENISSE</t>
  </si>
  <si>
    <t>DUR244</t>
  </si>
  <si>
    <t>MORA RODRIGUEZ BLANCA MARGARITA</t>
  </si>
  <si>
    <t>DUR245</t>
  </si>
  <si>
    <t>VILLEGAS BASTIDAS JOSE ALFREDO</t>
  </si>
  <si>
    <t>DUR246</t>
  </si>
  <si>
    <t>PACHAR GONZALEZ ERIKA JOHANNA</t>
  </si>
  <si>
    <t>DUR247</t>
  </si>
  <si>
    <t>MURILLO ARTEAGA FELIX ENRIQUE</t>
  </si>
  <si>
    <t>DUR248</t>
  </si>
  <si>
    <t>ITURRALDE THORET ALBERTO FELIX</t>
  </si>
  <si>
    <t>DUR249</t>
  </si>
  <si>
    <t>MINA MONTANO JUVER RUBEN</t>
  </si>
  <si>
    <t>DUR250</t>
  </si>
  <si>
    <t>SARMIENTO MARTINEZ GRACE VANESSA</t>
  </si>
  <si>
    <t>DUR251</t>
  </si>
  <si>
    <t>CHICA PONCE ANDREA STEFANIA</t>
  </si>
  <si>
    <t>DUR252</t>
  </si>
  <si>
    <t>CEDENO ZAMBRANO MARYORY MONSERRATE</t>
  </si>
  <si>
    <t>DUR253</t>
  </si>
  <si>
    <t>PRECIADO SALVATIERRA WILMER JAVIER</t>
  </si>
  <si>
    <t>DUR254</t>
  </si>
  <si>
    <t>DOMINGUEZ DESIDERIO DANIEL ROLANDO</t>
  </si>
  <si>
    <t>DUR255</t>
  </si>
  <si>
    <t>MEDINA PLUAS BRYAN GUILLERMO</t>
  </si>
  <si>
    <t>DUR256</t>
  </si>
  <si>
    <t>RODAS HERNANDEZ MARIBEL JANETH</t>
  </si>
  <si>
    <t>DUR258</t>
  </si>
  <si>
    <t>QUISIGUINA NUNEZ MARTHA ELIZABETH</t>
  </si>
  <si>
    <t>DUR259</t>
  </si>
  <si>
    <t>BRAVO TORRES DANIEL FERNANDO</t>
  </si>
  <si>
    <t>DUR260</t>
  </si>
  <si>
    <t>TORRES HERNANDEZ HECTOR BOLIVAR</t>
  </si>
  <si>
    <t>DUR261</t>
  </si>
  <si>
    <t>QUINTO BORJA LAURA PAMELA</t>
  </si>
  <si>
    <t>DUR262</t>
  </si>
  <si>
    <t>ORELLANA CALDERON JUAN CARLOS</t>
  </si>
  <si>
    <t>DUR263</t>
  </si>
  <si>
    <t>OCHOA TAMAYO VICENTE GREGORIO</t>
  </si>
  <si>
    <t>DUR264</t>
  </si>
  <si>
    <t>DEL SALTO RUIZ JANE STEPHANIE</t>
  </si>
  <si>
    <t>DUR265</t>
  </si>
  <si>
    <t>PALACIOS SORROSA GEOVANNY MOISES</t>
  </si>
  <si>
    <t>DUR266</t>
  </si>
  <si>
    <t>VILLACIS CASTRO JONATHAN GUILLERMO</t>
  </si>
  <si>
    <t>DUR267</t>
  </si>
  <si>
    <t>SANTANA GOMEZ CARLOS ALBERTO</t>
  </si>
  <si>
    <t>DUR268</t>
  </si>
  <si>
    <t>CEREZO MENDOZA GUIDO MAXIMO</t>
  </si>
  <si>
    <t>DUR269</t>
  </si>
  <si>
    <t>AREVALO VERA MARIA ESTELA</t>
  </si>
  <si>
    <t>DUR270</t>
  </si>
  <si>
    <t>PITA PENAFIEL ALISON CAROLINA</t>
  </si>
  <si>
    <t>DUR272</t>
  </si>
  <si>
    <t>GUTIERREZ NIEVES LIDA AURORA</t>
  </si>
  <si>
    <t>DUR273</t>
  </si>
  <si>
    <t>FERNANDEZ ASSAN CESAR ENRIQUE</t>
  </si>
  <si>
    <t>DUR274</t>
  </si>
  <si>
    <t>SANCHEZ JIMENEZ MARGARITA ELIZABETH</t>
  </si>
  <si>
    <t>DUR275</t>
  </si>
  <si>
    <t>BAJANA TACURI ANA YOLANDA</t>
  </si>
  <si>
    <t>DUR276</t>
  </si>
  <si>
    <t>VILLAVICENCIO TIGRE DARWIN YAZMANY</t>
  </si>
  <si>
    <t>DUR277</t>
  </si>
  <si>
    <t>MANZANO CABRERA KEVIN BRYAN</t>
  </si>
  <si>
    <t>DUR278</t>
  </si>
  <si>
    <t>VICUNA CAICEDO DENNYS ALEJANDRO</t>
  </si>
  <si>
    <t>DUR280</t>
  </si>
  <si>
    <t>MELENDEZ TREJO IVETTE DE GUADALUPE</t>
  </si>
  <si>
    <t>DUR281</t>
  </si>
  <si>
    <t>DIAZ MANTILLA MARY ELIZABETH</t>
  </si>
  <si>
    <t>DUR282</t>
  </si>
  <si>
    <t>LOPEZ OLLAGUE JURY JANETH</t>
  </si>
  <si>
    <t>DUR283</t>
  </si>
  <si>
    <t>ARROYO MOURA RENE PATRICIO</t>
  </si>
  <si>
    <t>DUR285</t>
  </si>
  <si>
    <t>VELEZ LOZANO HECTOR EDUARDO</t>
  </si>
  <si>
    <t>DUR286</t>
  </si>
  <si>
    <t>CEBALLOS CASTRILLON CAROLINA</t>
  </si>
  <si>
    <t>DUR287</t>
  </si>
  <si>
    <t>MONTANO CHILA MAYRA PATRICIA</t>
  </si>
  <si>
    <t>DUR288</t>
  </si>
  <si>
    <t>SANCHEZ ALVARADO JACINTA ROSARIO</t>
  </si>
  <si>
    <t>DUR289</t>
  </si>
  <si>
    <t>RODRIGUEZ BARZOLA VLADIMIR MAURICIO</t>
  </si>
  <si>
    <t>DUR291</t>
  </si>
  <si>
    <t>ESPINOZA MONTERO GRACIELA DEL ROCIO</t>
  </si>
  <si>
    <t>DUR292</t>
  </si>
  <si>
    <t>TAPIA RODRIGUEZ MARIOLI MARITZA</t>
  </si>
  <si>
    <t>DUR293</t>
  </si>
  <si>
    <t>LOPEZ MALDONADO CARLOS ROLANDO</t>
  </si>
  <si>
    <t>DUR294</t>
  </si>
  <si>
    <t>CARCHIPULLA BURGOS JOHANNA BEATRIZ</t>
  </si>
  <si>
    <t>DUR295</t>
  </si>
  <si>
    <t>CHECA CAPA RUTH ELIZABETH</t>
  </si>
  <si>
    <t>DUR296</t>
  </si>
  <si>
    <t>ZAMBRANO LARREA RAFAEL ANTONIO</t>
  </si>
  <si>
    <t>DUR297</t>
  </si>
  <si>
    <t>AGROQUIMICOS DEL ECUADOR AGRODESA</t>
  </si>
  <si>
    <t>DUR298</t>
  </si>
  <si>
    <t>VERGARA JARAMILLO OMAR ISRAEL</t>
  </si>
  <si>
    <t>DUR299</t>
  </si>
  <si>
    <t>TAPIA ONOFRE MARCOS ANDRES</t>
  </si>
  <si>
    <t>DUR301</t>
  </si>
  <si>
    <t>PARADA PARRA MIGUEL ANGEL</t>
  </si>
  <si>
    <t>DUR302</t>
  </si>
  <si>
    <t>FERNANDEZ CEVALLOS S.A FERCEVSA</t>
  </si>
  <si>
    <t>DUR303</t>
  </si>
  <si>
    <t>PRECIADO SALVATIERRA PATRICIA PAOLA</t>
  </si>
  <si>
    <t>DUR304</t>
  </si>
  <si>
    <t>CONZAELECT S.A.</t>
  </si>
  <si>
    <t>DUR305</t>
  </si>
  <si>
    <t>PANTA GARZON MARCOS STALYN</t>
  </si>
  <si>
    <t>DUR307</t>
  </si>
  <si>
    <t>BALAREZO FREIRE EDGAR MARCELO</t>
  </si>
  <si>
    <t>DUR308</t>
  </si>
  <si>
    <t>INDUSTRIA FERREHIERRO S.A.</t>
  </si>
  <si>
    <t>DUR309</t>
  </si>
  <si>
    <t>RODRIGUEZ DELGADO CARLA LILIANA</t>
  </si>
  <si>
    <t>DUR311</t>
  </si>
  <si>
    <t>OCAÑA MORALES ANGEL RODRIGO</t>
  </si>
  <si>
    <t>DUR312</t>
  </si>
  <si>
    <t>SEGOVIA DOMINGUEZ KARLA FIORELLA</t>
  </si>
  <si>
    <t>GUA128</t>
  </si>
  <si>
    <t>CORRAL CELLERI PEDRO CHRISTIAN</t>
  </si>
  <si>
    <t>BAQ006</t>
  </si>
  <si>
    <t>BAQUERIZO DAVILA PABLO</t>
  </si>
  <si>
    <t>LAG018</t>
  </si>
  <si>
    <t>ORELLANA ROSERO GABRIELA GERMANIA</t>
  </si>
  <si>
    <t>SAM007</t>
  </si>
  <si>
    <t>CONCHA NEME DAVID EDUARDO</t>
  </si>
  <si>
    <t>SAM009</t>
  </si>
  <si>
    <t>TORRES FREIRE GENESIS EMMA</t>
  </si>
  <si>
    <t>SAM010</t>
  </si>
  <si>
    <t>DOCAL HOLDING S.A DOCAHOLDSA</t>
  </si>
  <si>
    <t>SAM012</t>
  </si>
  <si>
    <t>ARGUELLO JURADO CHRISTIAN JAIR</t>
  </si>
  <si>
    <t>SAM014</t>
  </si>
  <si>
    <t>JIMENEZ MOSQUERA FANNY PIEDAD</t>
  </si>
  <si>
    <t>SAM0147</t>
  </si>
  <si>
    <t>GUZMAN MASPONS MARIA DEL ROSARIO</t>
  </si>
  <si>
    <t>SAM015</t>
  </si>
  <si>
    <t>YUNES ANDRADE GISELLA MARIA</t>
  </si>
  <si>
    <t>SAM017</t>
  </si>
  <si>
    <t>VALENCIA RIPALTA RODRIGO XAVIER</t>
  </si>
  <si>
    <t>SAM019</t>
  </si>
  <si>
    <t>NEIRA CALDERON HECTOR ROBERTO</t>
  </si>
  <si>
    <t>SAM021</t>
  </si>
  <si>
    <t>LEON ALTAMIRANO JUAN CARLOS</t>
  </si>
  <si>
    <t>SAM022</t>
  </si>
  <si>
    <t>JIMENEZ MOSQUERA CECILIA MARIA</t>
  </si>
  <si>
    <t>SAM024</t>
  </si>
  <si>
    <t>ALVARADO MORA ANDREA JACQUELINE</t>
  </si>
  <si>
    <t>SAM026</t>
  </si>
  <si>
    <t>CEVALLOS VILLAVICENCIO JOSE FRANCISCO</t>
  </si>
  <si>
    <t>SAM027</t>
  </si>
  <si>
    <t>RICAURTE GARCES MANUEL ISIDRO</t>
  </si>
  <si>
    <t>SAM028</t>
  </si>
  <si>
    <t>GARCIA SOLANO JOHNNY ABRAHAM</t>
  </si>
  <si>
    <t>SAM029</t>
  </si>
  <si>
    <t>RODRIGUEZ FERNANDEZ JUAN GABRIEL</t>
  </si>
  <si>
    <t>SAM030</t>
  </si>
  <si>
    <t>YARECUADOR CIA. LTDA</t>
  </si>
  <si>
    <t>SAM031</t>
  </si>
  <si>
    <t>LORENA OLIVA PINCAY PINARGOTE</t>
  </si>
  <si>
    <t>SAM032</t>
  </si>
  <si>
    <t>SAMANIEGO BLUM MARIO ROBERTO</t>
  </si>
  <si>
    <t>SAM033</t>
  </si>
  <si>
    <t>RESTAURANTE LA CASTELLANA RESCASTELLANA S.A.</t>
  </si>
  <si>
    <t>SAM036</t>
  </si>
  <si>
    <t>ASESORIA ECONOMICA INTEGRAL ADVFINSERVICES S.A.</t>
  </si>
  <si>
    <t>SAM037</t>
  </si>
  <si>
    <t>CAÑIZARES GARAICOA RAUL JOSE</t>
  </si>
  <si>
    <t>SAM038</t>
  </si>
  <si>
    <t>CAICEDO RODRIGUEZ ANGEL JIMMY</t>
  </si>
  <si>
    <t>SAM040</t>
  </si>
  <si>
    <t>GALINDO ALVAREZ ANA MARIA</t>
  </si>
  <si>
    <t>SAM041</t>
  </si>
  <si>
    <t>KARINA YAJAIRA ALVARADO QUINTO</t>
  </si>
  <si>
    <t>SAM042</t>
  </si>
  <si>
    <t>SCHEEL CARRION OSCAR ENRIQUE</t>
  </si>
  <si>
    <t>SAM043</t>
  </si>
  <si>
    <t>MOREINIS MALCA STEVEN VICTOR</t>
  </si>
  <si>
    <t>SAM044</t>
  </si>
  <si>
    <t>CHAVEZ CRESPO JOSE ANDRES</t>
  </si>
  <si>
    <t>SAM045</t>
  </si>
  <si>
    <t>BENEDETI RIPALDA JUAN XAVIER</t>
  </si>
  <si>
    <t>SAM046</t>
  </si>
  <si>
    <t>JOSE ALFREDO JIMENEZ PENA</t>
  </si>
  <si>
    <t>SAM048</t>
  </si>
  <si>
    <t>SUPERGLOBAL S.A.</t>
  </si>
  <si>
    <t>SAM050</t>
  </si>
  <si>
    <t>VITERI VITERI JOSE BENIGNO</t>
  </si>
  <si>
    <t>SAM051</t>
  </si>
  <si>
    <t>GOMEZ LOPEZ ANDRES ELISEO</t>
  </si>
  <si>
    <t>SAM052</t>
  </si>
  <si>
    <t>CHANG ESTRELLA MARIA FERNANDA</t>
  </si>
  <si>
    <t>SAM053</t>
  </si>
  <si>
    <t>RODRIGUEZ MINOTTA ADOLFO ROBERTO</t>
  </si>
  <si>
    <t>SAM055</t>
  </si>
  <si>
    <t>ALEGRIA HUREL NACER</t>
  </si>
  <si>
    <t>SAM056</t>
  </si>
  <si>
    <t>COELLO PALADINES CARLOS EFREN</t>
  </si>
  <si>
    <t>SAM057</t>
  </si>
  <si>
    <t>MEZA KUFFO FRANCISCO ALFONSO</t>
  </si>
  <si>
    <t>SAM058</t>
  </si>
  <si>
    <t>OLAYA GELLIBERT OMAR DAVID</t>
  </si>
  <si>
    <t>SAM060</t>
  </si>
  <si>
    <t>ANDA MALDONADO SEBASTIAN ALBERTO</t>
  </si>
  <si>
    <t>SAM062</t>
  </si>
  <si>
    <t>SORIA AYON RAFAEL HUMBERTO</t>
  </si>
  <si>
    <t>SAM064</t>
  </si>
  <si>
    <t>ALZATE GARCIA JUAN CARLOS</t>
  </si>
  <si>
    <t>SAM065</t>
  </si>
  <si>
    <t>MIRANDA COPPIANO MELISSA SOFIA</t>
  </si>
  <si>
    <t>SAM067</t>
  </si>
  <si>
    <t>ARTEAGA FERAUD ANTONIO IGNACIO</t>
  </si>
  <si>
    <t>SAM068</t>
  </si>
  <si>
    <t>SANDOVAL ELIZONDO SHARON ANA BEATRIZ</t>
  </si>
  <si>
    <t>SAM069</t>
  </si>
  <si>
    <t>HENRIQUES AGUILERA JORGE JOSUE</t>
  </si>
  <si>
    <t>SAM070</t>
  </si>
  <si>
    <t>MOROCHZ VALDEZ ALFREDO MAURICIO</t>
  </si>
  <si>
    <t>SAM071</t>
  </si>
  <si>
    <t>VALLARINO PEÑA GABRIELA MARIA</t>
  </si>
  <si>
    <t>SAM072</t>
  </si>
  <si>
    <t>MEJIA INTRIAGO SANDRA BALVINA</t>
  </si>
  <si>
    <t>SAM073</t>
  </si>
  <si>
    <t>CAMARONES Y PESCA DEL ECUADOR CAMPEEC S.A.</t>
  </si>
  <si>
    <t>SAM078</t>
  </si>
  <si>
    <t>AMAYA ZEVALLOS JAIME ANDRES</t>
  </si>
  <si>
    <t>SAM079</t>
  </si>
  <si>
    <t>NARANJO TOLEDO JUAN CARLOS</t>
  </si>
  <si>
    <t>SAM080</t>
  </si>
  <si>
    <t>EGAS NUÑEZ CAROLINA ALICIA</t>
  </si>
  <si>
    <t>SAM081</t>
  </si>
  <si>
    <t>RECOSEG S.A</t>
  </si>
  <si>
    <t>SAM082</t>
  </si>
  <si>
    <t>ELIAS MENDEZ HUGO ALEXANDER</t>
  </si>
  <si>
    <t>SAM084</t>
  </si>
  <si>
    <t>AGUIRRE BARRIGA JUAN GABRIEL</t>
  </si>
  <si>
    <t>SAM085</t>
  </si>
  <si>
    <t>RIVAS CEVALLOS MELBA JOSEFINA</t>
  </si>
  <si>
    <t>SAM086</t>
  </si>
  <si>
    <t>ROSALES PINO CARLOS BENJAMIN</t>
  </si>
  <si>
    <t>SAM087</t>
  </si>
  <si>
    <t>RIBADENEIRA CARRERA MARIA ELENA</t>
  </si>
  <si>
    <t>SAM088</t>
  </si>
  <si>
    <t>CARLOS JOSE PLAZA MENESES</t>
  </si>
  <si>
    <t>SAM090</t>
  </si>
  <si>
    <t>RODRIGUEZ PARRA CARLOS JAVIER</t>
  </si>
  <si>
    <t>SAM091</t>
  </si>
  <si>
    <t>COLOMBARA PAVESE CARLO</t>
  </si>
  <si>
    <t>SAM093</t>
  </si>
  <si>
    <t>NADER GARZOZI RONALD ALBERTO</t>
  </si>
  <si>
    <t>SAM094</t>
  </si>
  <si>
    <t>GONZALEZ GUZMAN GRETHA JULYANA</t>
  </si>
  <si>
    <t>SAM095</t>
  </si>
  <si>
    <t>SAM097</t>
  </si>
  <si>
    <t>GALLARDO CRUSELLAS CORA MARGARITA ROCIO</t>
  </si>
  <si>
    <t>SAM101</t>
  </si>
  <si>
    <t>SULLY GABRIELA GONZALEZ GUZMAN</t>
  </si>
  <si>
    <t>SAM102</t>
  </si>
  <si>
    <t>MOELLER GILBERT STEFANIE MARIA</t>
  </si>
  <si>
    <t>SAM103</t>
  </si>
  <si>
    <t>MORA QUIROZ MATILDE PILAR</t>
  </si>
  <si>
    <t>SAM104</t>
  </si>
  <si>
    <t>LOPEZ GALVEZ ILEANA PAOLA</t>
  </si>
  <si>
    <t>SAM105</t>
  </si>
  <si>
    <t>QUIÑONEZ CORTEZ BEATRIZ ISABEL</t>
  </si>
  <si>
    <t>SAM106</t>
  </si>
  <si>
    <t>FRANCO CORREA MAGDALENA CONCEPCION</t>
  </si>
  <si>
    <t>SAM107</t>
  </si>
  <si>
    <t>BENAVIDES LOPEZ DAVID GONZALO</t>
  </si>
  <si>
    <t>SAM108</t>
  </si>
  <si>
    <t>YUNEZ NOWAK JUAN JOSE</t>
  </si>
  <si>
    <t>SAM109</t>
  </si>
  <si>
    <t>QUINTANA JEDERMANN HUGO MAURICIO</t>
  </si>
  <si>
    <t>SAM111</t>
  </si>
  <si>
    <t>RECONSTELEC S.A</t>
  </si>
  <si>
    <t>SAM113</t>
  </si>
  <si>
    <t>ROSANA LETICIA VIOLA</t>
  </si>
  <si>
    <t>SAM114</t>
  </si>
  <si>
    <t>DOUMET HERZOG SELIM FERNANDO</t>
  </si>
  <si>
    <t>SAM115</t>
  </si>
  <si>
    <t>AVILES GUERRA MARIA GABRIELA</t>
  </si>
  <si>
    <t>SAM116</t>
  </si>
  <si>
    <t>ORTEGA SANTOS JUAN PABLO</t>
  </si>
  <si>
    <t>SAM118</t>
  </si>
  <si>
    <t>EDUARDO CAMPOSANO ULLOA</t>
  </si>
  <si>
    <t>SAM121</t>
  </si>
  <si>
    <t>MOLINA SIGCHO BEATRIZ ELIZABETH</t>
  </si>
  <si>
    <t>SAM122</t>
  </si>
  <si>
    <t>ALFREDO FRANCISCO XAVIER DIAZ CARBO</t>
  </si>
  <si>
    <t>SAM123</t>
  </si>
  <si>
    <t>XERTICAEC S.A.</t>
  </si>
  <si>
    <t>SAM125</t>
  </si>
  <si>
    <t>SOCIEDAD DE HECHO SAMBAC</t>
  </si>
  <si>
    <t>SAM127</t>
  </si>
  <si>
    <t>SAMANIEGO SERPA CESAR RAUL</t>
  </si>
  <si>
    <t>SAM128</t>
  </si>
  <si>
    <t>SILVA ARMAS MARIA ANDREA</t>
  </si>
  <si>
    <t>SAM129</t>
  </si>
  <si>
    <t>ALVEAR MERCHAN HERNAN ANTONIO</t>
  </si>
  <si>
    <t>SAM130</t>
  </si>
  <si>
    <t>HERNANDEZ VALVERDE DANIEL EDUARDO</t>
  </si>
  <si>
    <t>SAM131</t>
  </si>
  <si>
    <t>FLORES VILLAGOMEZ EDGAR ERNESTO</t>
  </si>
  <si>
    <t>SAM135</t>
  </si>
  <si>
    <t>CARPIO FREIRE CARLOS RAUL</t>
  </si>
  <si>
    <t>SAM136</t>
  </si>
  <si>
    <t>SANCHEZ EGAS DAVID ALEJANDRO</t>
  </si>
  <si>
    <t>SAM137</t>
  </si>
  <si>
    <t>GUZMAN BERTULIO GISELA MARIA</t>
  </si>
  <si>
    <t>SAM138</t>
  </si>
  <si>
    <t>FALCONI DUEÑAS RICARDO PABLO</t>
  </si>
  <si>
    <t>SAM141</t>
  </si>
  <si>
    <t>JOMALUNKA S.A</t>
  </si>
  <si>
    <t>SAM142</t>
  </si>
  <si>
    <t>MARRIOT CAICEDO NIZA ALEJANDRA</t>
  </si>
  <si>
    <t>SAM143</t>
  </si>
  <si>
    <t>GUEVARA CARRILLO JORGE LUIS</t>
  </si>
  <si>
    <t>SAM144</t>
  </si>
  <si>
    <t>JIMENEZ CAMPOVERDE ROSARIO MARIBEL</t>
  </si>
  <si>
    <t>SAM145</t>
  </si>
  <si>
    <t>ALONSO MERA PILAR DEL ROCIO</t>
  </si>
  <si>
    <t>SAM146</t>
  </si>
  <si>
    <t>LOGISTICA ZEUS S.A. LOGZEUS</t>
  </si>
  <si>
    <t>SAM147</t>
  </si>
  <si>
    <t>ECUADORIANSHIMP S.A.</t>
  </si>
  <si>
    <t>SAM149</t>
  </si>
  <si>
    <t>JAVIER EMILIO HRYCANIUK</t>
  </si>
  <si>
    <t>SAM150</t>
  </si>
  <si>
    <t>XAVIER ESTRADA BJARNER</t>
  </si>
  <si>
    <t>SAM151</t>
  </si>
  <si>
    <t>BARKIGAMA S.A.</t>
  </si>
  <si>
    <t>SAM152</t>
  </si>
  <si>
    <t>VERA PIEDRA CESAR ALFONSO</t>
  </si>
  <si>
    <t>SAM155</t>
  </si>
  <si>
    <t>FREIRE VALENCIA EFREN AUGUSTO</t>
  </si>
  <si>
    <t>SAM156</t>
  </si>
  <si>
    <t>ALVAREZ GUERRERO GINA IVONNE</t>
  </si>
  <si>
    <t>SAM159</t>
  </si>
  <si>
    <t>JUAN FRANCISCO ZUNINO</t>
  </si>
  <si>
    <t>SAM160</t>
  </si>
  <si>
    <t>VITERI LANDIVAR MARIA GRACIA</t>
  </si>
  <si>
    <t>SAM161</t>
  </si>
  <si>
    <t>FIGUEROA CAÑARTE MARIA KARINA</t>
  </si>
  <si>
    <t>SAM162</t>
  </si>
  <si>
    <t>VILLACRES GUZMAN MAYI CECIBEL</t>
  </si>
  <si>
    <t>SAM163</t>
  </si>
  <si>
    <t>MONTERO HINOJOSA OSCAR LEONEL</t>
  </si>
  <si>
    <t>SAM164</t>
  </si>
  <si>
    <t>VINUEZA YEPEZ PRISCILLA DENISSE</t>
  </si>
  <si>
    <t>SAM167</t>
  </si>
  <si>
    <t>AGROPECUARIA AQUA CAMARON AGROSEACOM S.A.</t>
  </si>
  <si>
    <t>SAM169</t>
  </si>
  <si>
    <t>NOBOA BAQUERIZO LAURA MARIA</t>
  </si>
  <si>
    <t>SAM170</t>
  </si>
  <si>
    <t>NORERO SANTOS JORGE ALBERTO</t>
  </si>
  <si>
    <t>SAM171</t>
  </si>
  <si>
    <t>JESSICA RUIZ ANDRADE</t>
  </si>
  <si>
    <t>SAM172</t>
  </si>
  <si>
    <t>XAVIER ALFREDO ZANABRIA VILLAMAR</t>
  </si>
  <si>
    <t>SAM173</t>
  </si>
  <si>
    <t>MULTICOMPRAS</t>
  </si>
  <si>
    <t>SAM174</t>
  </si>
  <si>
    <t>CAÑARTE EISER DIEGO EMILIO</t>
  </si>
  <si>
    <t>SAM175</t>
  </si>
  <si>
    <t>DONOSO SANCHEZ ADRIANA VALENTINA</t>
  </si>
  <si>
    <t>SAM176</t>
  </si>
  <si>
    <t>BELLETTINI CHAVEZ ESABELLA</t>
  </si>
  <si>
    <t>SAM177</t>
  </si>
  <si>
    <t>ESTRADA RAMIREZ CRISTOBAL ENRIQUE</t>
  </si>
  <si>
    <t>SAM178</t>
  </si>
  <si>
    <t>GLADYS ANGELICA AGUILAR ALVARADO</t>
  </si>
  <si>
    <t>SAM183</t>
  </si>
  <si>
    <t>RICAURTE CHUMO LUIS ALBERTO</t>
  </si>
  <si>
    <t>SAM184</t>
  </si>
  <si>
    <t>ANDRADE ANDRADE SERGIO EDUARDO</t>
  </si>
  <si>
    <t>SAM186</t>
  </si>
  <si>
    <t>VERA VELASQUEZ MARIA AUXILIADORA</t>
  </si>
  <si>
    <t>SAM187</t>
  </si>
  <si>
    <t>NEDERAGRO S.A</t>
  </si>
  <si>
    <t>SAM188</t>
  </si>
  <si>
    <t>CASAL WESSON XAVIER GUSTAVO</t>
  </si>
  <si>
    <t>SAM189</t>
  </si>
  <si>
    <t>JERVIS BASURTO KENYA SORAYA</t>
  </si>
  <si>
    <t>SAM190</t>
  </si>
  <si>
    <t>SECONRET S.A.</t>
  </si>
  <si>
    <t>SAM191</t>
  </si>
  <si>
    <t>AVICOLA FERNANDEZ S.A.</t>
  </si>
  <si>
    <t>SAM193</t>
  </si>
  <si>
    <t>GOMEZ HIDALGO FERNANDO JOSE</t>
  </si>
  <si>
    <t>SAM195</t>
  </si>
  <si>
    <t>ARMIJOS OBANDO LEISTER ELIZABETH</t>
  </si>
  <si>
    <t>SAM196</t>
  </si>
  <si>
    <t>DONOSO CARRASCO MARIA VERONICA</t>
  </si>
  <si>
    <t>SAM197</t>
  </si>
  <si>
    <t>ARCENTALES BASTIDAS DANILO ANDRES</t>
  </si>
  <si>
    <t>SAM199</t>
  </si>
  <si>
    <t>MIRANDA MESTANZA HUGO MARCELO</t>
  </si>
  <si>
    <t>SAM200</t>
  </si>
  <si>
    <t>ENJOYCHANNEL S.A</t>
  </si>
  <si>
    <t>SAM202</t>
  </si>
  <si>
    <t>VELEZ VERA ANGEL ALBERTO</t>
  </si>
  <si>
    <t>SAM203</t>
  </si>
  <si>
    <t>PALACIOS CEVALLOS JUSTO FERNANDO</t>
  </si>
  <si>
    <t>SAM204</t>
  </si>
  <si>
    <t>MUÑOZ QUINTO MONICA ANABELLE</t>
  </si>
  <si>
    <t>SAM206</t>
  </si>
  <si>
    <t>RAMIREZ ROJAS RONNEY RAFAEL</t>
  </si>
  <si>
    <t>SAM207</t>
  </si>
  <si>
    <t>GILBERT JONES CARLOS LUIS</t>
  </si>
  <si>
    <t>SAM208</t>
  </si>
  <si>
    <t>BAQUERO PILOSO OTTO XAVIER</t>
  </si>
  <si>
    <t>SAM210</t>
  </si>
  <si>
    <t>FLORES LOPEZ ANDRES ALFREDO</t>
  </si>
  <si>
    <t>SAM211</t>
  </si>
  <si>
    <t>AGUILAR AVILES ANDREA CAROLINA</t>
  </si>
  <si>
    <t>SAM212</t>
  </si>
  <si>
    <t>GONZALEZ ARBAIZA CESAR MARTIN</t>
  </si>
  <si>
    <t>SAM213</t>
  </si>
  <si>
    <t>ZAMBRANO VASQUEZ ALBERTO FRANCISCO</t>
  </si>
  <si>
    <t>SAM214</t>
  </si>
  <si>
    <t>ROSERO BARZOLA KATHERINE VERONICA</t>
  </si>
  <si>
    <t>SAM215</t>
  </si>
  <si>
    <t>PRIM. ETA. PROYEC. URB. AIRES DE BATAN</t>
  </si>
  <si>
    <t>SAM216</t>
  </si>
  <si>
    <t>DIAB AGUILAR XAVIER ABDEL</t>
  </si>
  <si>
    <t>SAM217</t>
  </si>
  <si>
    <t>GAVINO LARREATEGUI JUAN ALFREDO</t>
  </si>
  <si>
    <t>SAM221</t>
  </si>
  <si>
    <t>VILLAPRADO CHAVEZ OTTO YONIUR</t>
  </si>
  <si>
    <t>SAM223</t>
  </si>
  <si>
    <t>NAVARRO VELIZ LUIS MIGUEL</t>
  </si>
  <si>
    <t>SAM227</t>
  </si>
  <si>
    <t>LUQUE RIVAS MARIA ROSA</t>
  </si>
  <si>
    <t>SAM230</t>
  </si>
  <si>
    <t>CHILA QUIÑONEZ ITER ALFREDO</t>
  </si>
  <si>
    <t>SAM231</t>
  </si>
  <si>
    <t>AROSEMENA DURAN CARLOS JULIO</t>
  </si>
  <si>
    <t>SAM233</t>
  </si>
  <si>
    <t>TECNOLOGIAS DE BUSINESS S.A  TECBUSINESS</t>
  </si>
  <si>
    <t>SAM236</t>
  </si>
  <si>
    <t>SORIANO SUAREZ GUILBERT SAUL</t>
  </si>
  <si>
    <t>SAM237</t>
  </si>
  <si>
    <t>CORRELARE S.A.</t>
  </si>
  <si>
    <t>SAM239</t>
  </si>
  <si>
    <t>MUÑOZ MUÑOZ WASHINGTON VICENTE</t>
  </si>
  <si>
    <t>SAM240</t>
  </si>
  <si>
    <t>ALVAREZ DAVILA JUAN DIEGO</t>
  </si>
  <si>
    <t>SAM242</t>
  </si>
  <si>
    <t>SALEM ONETO MARIA AUXILIADORA</t>
  </si>
  <si>
    <t>SAM243</t>
  </si>
  <si>
    <t>CHONG CRUZ LUIS CRISTOBAL</t>
  </si>
  <si>
    <t>SAM244</t>
  </si>
  <si>
    <t>WIENER GOMEZ ANTHONY EDWARD</t>
  </si>
  <si>
    <t>SAM245</t>
  </si>
  <si>
    <t>SABUPI S.A.</t>
  </si>
  <si>
    <t>SAM248</t>
  </si>
  <si>
    <t>DELGADO ILLESCAS GARY ANDRES</t>
  </si>
  <si>
    <t>SAM249</t>
  </si>
  <si>
    <t>CALLE RAMIREZ SARA CRISTINA</t>
  </si>
  <si>
    <t>SAM250</t>
  </si>
  <si>
    <t>PLAZACAMPO S A</t>
  </si>
  <si>
    <t>SAM251</t>
  </si>
  <si>
    <t>RODRIGUEZ SANTOS RINA IVONNE</t>
  </si>
  <si>
    <t>SAM252</t>
  </si>
  <si>
    <t>JARAMILLO MENDOZA KAROL RODRIGO</t>
  </si>
  <si>
    <t>SAM254</t>
  </si>
  <si>
    <t>ZAMBRANO MOREIRA LUIS ALFREDO</t>
  </si>
  <si>
    <t>SAM255</t>
  </si>
  <si>
    <t>NARANJO PAZMIÑO OLGA MICHELLE</t>
  </si>
  <si>
    <t>SAM256</t>
  </si>
  <si>
    <t>RODRIGUEZ SALAZAR JOHANNA EUSEBIA</t>
  </si>
  <si>
    <t>SAM257</t>
  </si>
  <si>
    <t>SORIA MAYORGA NELLY PAULINA</t>
  </si>
  <si>
    <t>SAM258</t>
  </si>
  <si>
    <t>GUERRA BONNARD JULIO RAFAEL</t>
  </si>
  <si>
    <t>SAM259</t>
  </si>
  <si>
    <t>MORAN CABELLO JUSUETH WENSTLAND</t>
  </si>
  <si>
    <t>SAM260</t>
  </si>
  <si>
    <t>DURAN POLIT MARIA DANIELLA</t>
  </si>
  <si>
    <t>SAM261</t>
  </si>
  <si>
    <t>WEISSON OCHOA EVELYN SOLANGE</t>
  </si>
  <si>
    <t>SAM262</t>
  </si>
  <si>
    <t>ZAMBRANO GARCIA FRANZ BADIH</t>
  </si>
  <si>
    <t>SAM264</t>
  </si>
  <si>
    <t>MOLINA BUSTOS JAIRO RAMIRO</t>
  </si>
  <si>
    <t>SAM265</t>
  </si>
  <si>
    <t>ECHEVERRIA REYES JOE JOFFREY</t>
  </si>
  <si>
    <t>SAM266</t>
  </si>
  <si>
    <t>GOMEZ HIDALGO LUIS EDUARDO</t>
  </si>
  <si>
    <t>SAM268</t>
  </si>
  <si>
    <t>LEON ROCA BILLI JOE</t>
  </si>
  <si>
    <t>SAM269</t>
  </si>
  <si>
    <t>L MENTAL OFICINAS - INTELIGENTES S.A</t>
  </si>
  <si>
    <t>SAM270</t>
  </si>
  <si>
    <t>VISION ESTRATEGICA EMPRESARIAL CIA. LTDA. VISTRAEM</t>
  </si>
  <si>
    <t>SAM271</t>
  </si>
  <si>
    <t>SUAREZ MOLINA DAVID ALFREDO</t>
  </si>
  <si>
    <t>SAM274</t>
  </si>
  <si>
    <t>GRANJA CONEJEROS LUCY DEL PILAR</t>
  </si>
  <si>
    <t>SAM275</t>
  </si>
  <si>
    <t>GOMEZ ORDENANA LUCILA INES</t>
  </si>
  <si>
    <t>SAM279</t>
  </si>
  <si>
    <t>ORTEGA ILLINGWORTH DENISE MARIA</t>
  </si>
  <si>
    <t>SAM280</t>
  </si>
  <si>
    <t>ROMERO PRADO DIEGO ALEJANDRO</t>
  </si>
  <si>
    <t>SAM281</t>
  </si>
  <si>
    <t>AGRIHGROUP S.A</t>
  </si>
  <si>
    <t>SAM282</t>
  </si>
  <si>
    <t>NOBOA BEJARANO GLORIA</t>
  </si>
  <si>
    <t>SAM284</t>
  </si>
  <si>
    <t>ZAMBRANO MOLINA IVAN EDUARDO</t>
  </si>
  <si>
    <t>SAM285</t>
  </si>
  <si>
    <t>SETH NEETU</t>
  </si>
  <si>
    <t>SAM286</t>
  </si>
  <si>
    <t>SOTOMAYOR MONTEVERDE BRENDA JUDITH</t>
  </si>
  <si>
    <t>SAM287</t>
  </si>
  <si>
    <t>GUARDINI PRIETO ADOLFO GIUSEPPE</t>
  </si>
  <si>
    <t>SAM288</t>
  </si>
  <si>
    <t>GUTIERREZ HERNANDEZ RICARDO ALBERTO</t>
  </si>
  <si>
    <t>SAM292</t>
  </si>
  <si>
    <t>MOLESTINA NOBOA JOSE LUIS</t>
  </si>
  <si>
    <t>SAM293</t>
  </si>
  <si>
    <t>REIMBERG BADUY PETER PAUL</t>
  </si>
  <si>
    <t>SAM294</t>
  </si>
  <si>
    <t>MOLINA ROBLES MARIO EDER</t>
  </si>
  <si>
    <t>SAM295</t>
  </si>
  <si>
    <t>TAX-CONSULTINGROUP S A</t>
  </si>
  <si>
    <t>SAM296</t>
  </si>
  <si>
    <t>AGUILERA PAZMINO AMALIA ESTHER</t>
  </si>
  <si>
    <t>SAM298</t>
  </si>
  <si>
    <t>PANCHANA CHALEN PILAR</t>
  </si>
  <si>
    <t>SAM299</t>
  </si>
  <si>
    <t>CAMACHO SORIA CARLOS EDUARDO</t>
  </si>
  <si>
    <t>SAM300</t>
  </si>
  <si>
    <t>YUNEZ PARRA JOSE MIGUEL</t>
  </si>
  <si>
    <t>SAM303</t>
  </si>
  <si>
    <t>CARVAJAL SUASTEGUI AMADA MERCEDES</t>
  </si>
  <si>
    <t>SAM306</t>
  </si>
  <si>
    <t>GRANADOS MUTIS JUAN PABLO</t>
  </si>
  <si>
    <t>SAM307</t>
  </si>
  <si>
    <t>GUZMAN CELLERI GINGER DEL ROCIO</t>
  </si>
  <si>
    <t>SAM309</t>
  </si>
  <si>
    <t>CARRION MALDONADO RUTH GRACIELA</t>
  </si>
  <si>
    <t>SAM310</t>
  </si>
  <si>
    <t>FORESTIERI CUCALON GIANCARLO</t>
  </si>
  <si>
    <t>SAM311</t>
  </si>
  <si>
    <t>SORIANO NUNEZ CAMILO ERNESTO</t>
  </si>
  <si>
    <t>SAM312</t>
  </si>
  <si>
    <t>LAW LAI ALBERTO</t>
  </si>
  <si>
    <t>SAM313</t>
  </si>
  <si>
    <t>CHEMEL ALFREDO NEME MACCHIAVELLO</t>
  </si>
  <si>
    <t>SAM314</t>
  </si>
  <si>
    <t>DIAZ FREIRE LUCCIOLA ALEXANDRA</t>
  </si>
  <si>
    <t>SAM315</t>
  </si>
  <si>
    <t>BOSCHETTI BARREIRO TRIZZIA GIOVANNA</t>
  </si>
  <si>
    <t>SAM316</t>
  </si>
  <si>
    <t>MARIA LORENA CENTENO ANDRADE</t>
  </si>
  <si>
    <t>SAM317</t>
  </si>
  <si>
    <t>SPORTSMANAGEMENT S.A.</t>
  </si>
  <si>
    <t>SAM318</t>
  </si>
  <si>
    <t>POVEDA VALLEJO JORGE LUIS</t>
  </si>
  <si>
    <t>SAM319</t>
  </si>
  <si>
    <t>SALAZAR TELLO NICOLAS EDUARDO</t>
  </si>
  <si>
    <t>SAM320</t>
  </si>
  <si>
    <t>JARAMILLO MEJIA EDGAR PATRICIO</t>
  </si>
  <si>
    <t>SAM322</t>
  </si>
  <si>
    <t>OSPINA PALADINES CARLOS ANDRES</t>
  </si>
  <si>
    <t>SAM323</t>
  </si>
  <si>
    <t>MACIAS GRADIN IRENE AZUCENA</t>
  </si>
  <si>
    <t>SAM324</t>
  </si>
  <si>
    <t>ASO. DE P. DE INM. DE LA URB. ESMERALDA DEL RIO</t>
  </si>
  <si>
    <t>SAM325</t>
  </si>
  <si>
    <t>BLACIO LEON MARIA FERNANDA</t>
  </si>
  <si>
    <t>SAM326</t>
  </si>
  <si>
    <t>BACULIMA URGILES PABLO FERNANDO</t>
  </si>
  <si>
    <t>SAM332</t>
  </si>
  <si>
    <t>CABRERA CHAVEZ MAYRA YOLANDA</t>
  </si>
  <si>
    <t>SAM334</t>
  </si>
  <si>
    <t>ITURRALDE THORET DANIEL JOSE</t>
  </si>
  <si>
    <t>SAM335</t>
  </si>
  <si>
    <t>JARRIN GONZAGA LUIS ALFONSO</t>
  </si>
  <si>
    <t>SAM337</t>
  </si>
  <si>
    <t>INGENIERO ALVARO PINO ICAZA</t>
  </si>
  <si>
    <t>SAM338</t>
  </si>
  <si>
    <t>RIVAS DE PENALOZA BEATRIZ ELENA</t>
  </si>
  <si>
    <t>SAM340</t>
  </si>
  <si>
    <t>ANDRADE AMOROZO AUGUSTO GUIDO</t>
  </si>
  <si>
    <t>SAM344</t>
  </si>
  <si>
    <t>COBENA MACIAS FRAY RUDYARB</t>
  </si>
  <si>
    <t>SAM347</t>
  </si>
  <si>
    <t>INTRIAGO NAVARRETE MARIELA ADELAIDA</t>
  </si>
  <si>
    <t>SAM351</t>
  </si>
  <si>
    <t>ZARLENGA RAMIREZ MONICA GISELA</t>
  </si>
  <si>
    <t>SAM352</t>
  </si>
  <si>
    <t>BARAHONA MONTALVO HECTOR GONZALO</t>
  </si>
  <si>
    <t>SAM353</t>
  </si>
  <si>
    <t>DUQUE ROMERO LENIN EFRAIN</t>
  </si>
  <si>
    <t>SAM354</t>
  </si>
  <si>
    <t>CHRISTIAN GIOVANNY MUÑOZ RIVERA</t>
  </si>
  <si>
    <t>SAM355</t>
  </si>
  <si>
    <t>PIZA POZUELO FERNANDO</t>
  </si>
  <si>
    <t>SAM356</t>
  </si>
  <si>
    <t>CIALONI PINTO GIANCARLO</t>
  </si>
  <si>
    <t>SAM357</t>
  </si>
  <si>
    <t>ROVELLO VALENCIA JOSE ROMAN</t>
  </si>
  <si>
    <t>SAM358</t>
  </si>
  <si>
    <t>CARRERA DAVILA ROMMEL EDUARDO</t>
  </si>
  <si>
    <t>SAM360</t>
  </si>
  <si>
    <t>LOPEZ FLORES JUAN PEDRO</t>
  </si>
  <si>
    <t>SAM361</t>
  </si>
  <si>
    <t>RENDON PLAZA ADRIANA MARIA</t>
  </si>
  <si>
    <t>SAM362</t>
  </si>
  <si>
    <t>MOELLER GOMEZ ROMMY LEE</t>
  </si>
  <si>
    <t>SAM363</t>
  </si>
  <si>
    <t>RODRIGUEZ ROJAS FRANCISCO ESTEBAN</t>
  </si>
  <si>
    <t>SAM364</t>
  </si>
  <si>
    <t>CORTEZ BASTIDAS JORGE ENRIQUE</t>
  </si>
  <si>
    <t>SAM365</t>
  </si>
  <si>
    <t>PROMOTORA OCCIDENTAL PROCCIDENT S.A</t>
  </si>
  <si>
    <t>SAM366</t>
  </si>
  <si>
    <t>ROMAN GARCIA JOSE LUIS</t>
  </si>
  <si>
    <t>SAM367</t>
  </si>
  <si>
    <t>ROCA AGUILERA FRANCISCO</t>
  </si>
  <si>
    <t>SAM368</t>
  </si>
  <si>
    <t>ELBA MARINA RAMIREZ CROW</t>
  </si>
  <si>
    <t>SAM369</t>
  </si>
  <si>
    <t>ANTOTRANSPORT S.A</t>
  </si>
  <si>
    <t>SAM372</t>
  </si>
  <si>
    <t>CENTOP S.A.</t>
  </si>
  <si>
    <t>SAM373</t>
  </si>
  <si>
    <t>ALVEAR GILBERT FABIANA MARIA</t>
  </si>
  <si>
    <t>SAM374</t>
  </si>
  <si>
    <t>MARCHELLE GUIM GINO</t>
  </si>
  <si>
    <t>SAM375</t>
  </si>
  <si>
    <t>MORENO DE ICAZA ADRIANA</t>
  </si>
  <si>
    <t>SAM376</t>
  </si>
  <si>
    <t>CABANILLA FUENTES CINDY GABRIELA</t>
  </si>
  <si>
    <t>SAM377</t>
  </si>
  <si>
    <t>ALVAREZ CASTILLO AURORA DEL CISNE</t>
  </si>
  <si>
    <t>SAM378</t>
  </si>
  <si>
    <t>CEREIJO MARTIN</t>
  </si>
  <si>
    <t>SAM379</t>
  </si>
  <si>
    <t>CAMBA PLUAS ANDY ARTURO</t>
  </si>
  <si>
    <t>SAM380</t>
  </si>
  <si>
    <t>ZULVY BEDON LAGOS</t>
  </si>
  <si>
    <t>SAM382</t>
  </si>
  <si>
    <t>KOPPEL ADUM ANA GIANNINA</t>
  </si>
  <si>
    <t>SAM383</t>
  </si>
  <si>
    <t>ANDRADE ZAMBRANO RAMON TRINO</t>
  </si>
  <si>
    <t>SAM384</t>
  </si>
  <si>
    <t>ZAMBRANO CEVALLOS EMILIO JOSE</t>
  </si>
  <si>
    <t>SAM385</t>
  </si>
  <si>
    <t>ZUMBA CAMPOVERDE MARIA CRISTHINA</t>
  </si>
  <si>
    <t>SAM386</t>
  </si>
  <si>
    <t>TRSC ENTERPRISES S.A</t>
  </si>
  <si>
    <t>SAM387</t>
  </si>
  <si>
    <t>RECALDE FERNANDEZ CARLA ANDREA</t>
  </si>
  <si>
    <t>SAM388</t>
  </si>
  <si>
    <t>SEGUNET S.A.</t>
  </si>
  <si>
    <t>SAM389</t>
  </si>
  <si>
    <t>SALGADO PLATA DORIS</t>
  </si>
  <si>
    <t>SAM390</t>
  </si>
  <si>
    <t>MARQUEZ HONORATO ARNOLDO OSVALDO</t>
  </si>
  <si>
    <t>SAM392</t>
  </si>
  <si>
    <t>KOVAL MANAGEMENT KOVMANAG S.A</t>
  </si>
  <si>
    <t>SAM393</t>
  </si>
  <si>
    <t>HIDALGO VEGA MARIUXI ELIZABETH</t>
  </si>
  <si>
    <t>SAM395</t>
  </si>
  <si>
    <t>CABRERA GOMEZ MARTHA INES</t>
  </si>
  <si>
    <t>SAM396</t>
  </si>
  <si>
    <t>CHUM BASTIDAS ERNESTO ALFONSO</t>
  </si>
  <si>
    <t>SAM397</t>
  </si>
  <si>
    <t>PAZMINO HERRERA DIEGO WILFRIDO</t>
  </si>
  <si>
    <t>SAM398</t>
  </si>
  <si>
    <t>ANNIE ANDREA CARRERA MOROCHO</t>
  </si>
  <si>
    <t>SAM399</t>
  </si>
  <si>
    <t>GOMEZ MALDONADO FRANCISCO TEODORO</t>
  </si>
  <si>
    <t>SAM400</t>
  </si>
  <si>
    <t>LOPEZ GERMAN FLAVIO OLIVER</t>
  </si>
  <si>
    <t>SAM401</t>
  </si>
  <si>
    <t>NEME ZAVALA NAYIB</t>
  </si>
  <si>
    <t>SAM402</t>
  </si>
  <si>
    <t>PAREDES CORNEJO MARIA JOSE</t>
  </si>
  <si>
    <t>SAM406</t>
  </si>
  <si>
    <t>COFFEEBOX S A</t>
  </si>
  <si>
    <t>SAM407</t>
  </si>
  <si>
    <t>VILLACRES CORONEL KLEBER RICARDO</t>
  </si>
  <si>
    <t>SAM408</t>
  </si>
  <si>
    <t>SILGADO DIAZ ANA MARIA</t>
  </si>
  <si>
    <t>SAM410</t>
  </si>
  <si>
    <t>OLLAGUE ALARCON DIEGO GABRIEL</t>
  </si>
  <si>
    <t>SAM411</t>
  </si>
  <si>
    <t>SALAZAR ZULEYMAN FELIX ANTONIO</t>
  </si>
  <si>
    <t>SAM412</t>
  </si>
  <si>
    <t>PRIETO MOLINA ALLAN JOAO</t>
  </si>
  <si>
    <t>SAM414</t>
  </si>
  <si>
    <t>NARANJO FERNANDEZ VERONICA VERENICE</t>
  </si>
  <si>
    <t>SAM415</t>
  </si>
  <si>
    <t>TOBAR MORAN ESTHER MARIA</t>
  </si>
  <si>
    <t>SAM416</t>
  </si>
  <si>
    <t>DUVAL QUIROLA KRISTTY EVELLING</t>
  </si>
  <si>
    <t>SAM417</t>
  </si>
  <si>
    <t>CARVALLO TORRES LUIS FERNANDO</t>
  </si>
  <si>
    <t>SAM418</t>
  </si>
  <si>
    <t>FABARA CUCALON CARLOS ANDRES</t>
  </si>
  <si>
    <t>SAM419</t>
  </si>
  <si>
    <t>ROSERO TEJADA RICARDO EMILIO</t>
  </si>
  <si>
    <t>SAM420</t>
  </si>
  <si>
    <t>ONETO LERTORA CARMEN MARIA</t>
  </si>
  <si>
    <t>SAM421</t>
  </si>
  <si>
    <t>HERRERA CASTRO HUGO ANDRES</t>
  </si>
  <si>
    <t>SAM422</t>
  </si>
  <si>
    <t>GABINO MIRANDA DAVID EDUARDO</t>
  </si>
  <si>
    <t>SAM424</t>
  </si>
  <si>
    <t>HERRERA MOSQUERA SHELLMA GISELLA BERNARDIT</t>
  </si>
  <si>
    <t>SAM425</t>
  </si>
  <si>
    <t>ARAUJO AGUIRRE JUAN JOSE</t>
  </si>
  <si>
    <t>SAM426</t>
  </si>
  <si>
    <t>PINOS PEREZ JUAN SEBASTIAN</t>
  </si>
  <si>
    <t>SAM427</t>
  </si>
  <si>
    <t>MERA GILER MICHAEL AGUSTIN</t>
  </si>
  <si>
    <t>SAM428</t>
  </si>
  <si>
    <t>LABMAC S.A.</t>
  </si>
  <si>
    <t>SAM429</t>
  </si>
  <si>
    <t>CARPIO PORTILLA RAUL MOISES</t>
  </si>
  <si>
    <t>SAM430</t>
  </si>
  <si>
    <t>HIDALGO LASTRA CONSUELO ALEXANDRA</t>
  </si>
  <si>
    <t>SAM431</t>
  </si>
  <si>
    <t>MACIAS LOPEZ GINA ELIZABETH</t>
  </si>
  <si>
    <t>SAM432</t>
  </si>
  <si>
    <t>CAPIA MORALES FRANCESCO MARIO</t>
  </si>
  <si>
    <t>SAM433</t>
  </si>
  <si>
    <t>VALLEJO PROANO FABIAN IGNACIO</t>
  </si>
  <si>
    <t>SAM434</t>
  </si>
  <si>
    <t>HENRIQUEZ PAZMINO EVELIN MARGARITA</t>
  </si>
  <si>
    <t>SAM435</t>
  </si>
  <si>
    <t>ENRIQUEZ LOMBEIDA ROSA ISABEL</t>
  </si>
  <si>
    <t>SAM436</t>
  </si>
  <si>
    <t>CHOURIO ORTIZ ELADIO JOSE</t>
  </si>
  <si>
    <t>SAM438</t>
  </si>
  <si>
    <t>NIETO CORDERO EDYIMAR JOSEFINA</t>
  </si>
  <si>
    <t>SAM441</t>
  </si>
  <si>
    <t>PAN ZI</t>
  </si>
  <si>
    <t>SAM443</t>
  </si>
  <si>
    <t>MARTINEZ PUGA XAVIER ENRRIQUE</t>
  </si>
  <si>
    <t>SAM444</t>
  </si>
  <si>
    <t>CUEVA VEGA EFREN</t>
  </si>
  <si>
    <t>SAM446</t>
  </si>
  <si>
    <t>INDUSTRIAL JUVENALIS S.A.</t>
  </si>
  <si>
    <t>SAM447</t>
  </si>
  <si>
    <t>JALIL MORANTE CECILIO</t>
  </si>
  <si>
    <t>SAM448</t>
  </si>
  <si>
    <t>CONTRERAS LLOPART MARIA CRISTINA</t>
  </si>
  <si>
    <t>SAM452</t>
  </si>
  <si>
    <t>INTERBANANAEXPORT S.A.</t>
  </si>
  <si>
    <t>SAM453</t>
  </si>
  <si>
    <t>DEL CAMPO VALLE  RALPH LEONIDAS</t>
  </si>
  <si>
    <t>SAM454</t>
  </si>
  <si>
    <t>SUESCUM ROMERO  NATHALY VIRINEYA</t>
  </si>
  <si>
    <t>SAM455</t>
  </si>
  <si>
    <t>MENCIAS CAMPOS VIANKA VIVIANA</t>
  </si>
  <si>
    <t>SAM456</t>
  </si>
  <si>
    <t>ORTEGA GUILLEN JAVIER FRANCISCO</t>
  </si>
  <si>
    <t>SAM457</t>
  </si>
  <si>
    <t>PENA MUENTES MARCELA EDELMIRA</t>
  </si>
  <si>
    <t>SAM458</t>
  </si>
  <si>
    <t>HUNGRIA ENCALADA JOHN HOLGER</t>
  </si>
  <si>
    <t>SAM460</t>
  </si>
  <si>
    <t>VALLEJO MEDRANDA YURI MAURICIO</t>
  </si>
  <si>
    <t>SAM461</t>
  </si>
  <si>
    <t>SAMAN CERASUOLO CRISTHIAN VICENTE</t>
  </si>
  <si>
    <t>SAM462</t>
  </si>
  <si>
    <t>ESTRADA ESTRADA ROSEMARIA</t>
  </si>
  <si>
    <t>SAM463</t>
  </si>
  <si>
    <t>ROBALINO MORENO IVETTE ELIZABETH</t>
  </si>
  <si>
    <t>SAM465</t>
  </si>
  <si>
    <t>DECKER UBILLA ERNESTO RAMON</t>
  </si>
  <si>
    <t>SAM466</t>
  </si>
  <si>
    <t>LEBED VELEZ DAVID FERNANDO</t>
  </si>
  <si>
    <t>SAM467</t>
  </si>
  <si>
    <t>PEÑA AROSEMENA ENRIQUE JOSE</t>
  </si>
  <si>
    <t>SAM470</t>
  </si>
  <si>
    <t>GOMEZ HIDALGO CARLOS ALBERTO</t>
  </si>
  <si>
    <t>SAM471</t>
  </si>
  <si>
    <t>NUNEZ ORTIZ REBECA</t>
  </si>
  <si>
    <t>SAM472</t>
  </si>
  <si>
    <t>SAPORITI DESCALZI JULIA DIANA MILENA</t>
  </si>
  <si>
    <t>SAM476</t>
  </si>
  <si>
    <t>CAMACHO SILVA JAVIER ENRIQUE</t>
  </si>
  <si>
    <t>SAM477</t>
  </si>
  <si>
    <t>VILLON MEZA GRACE CLEMENCIA</t>
  </si>
  <si>
    <t>SAM478</t>
  </si>
  <si>
    <t>IRIGOYEN NEGRON MARIA TERESA</t>
  </si>
  <si>
    <t>CST002</t>
  </si>
  <si>
    <t>PIEDRAHITA IDROVO CAROLINA AMALIA</t>
  </si>
  <si>
    <t>CST004</t>
  </si>
  <si>
    <t>TOLEDO ECHEVERRIA SANTIAGO IVAN</t>
  </si>
  <si>
    <t>CST005</t>
  </si>
  <si>
    <t>JARAMILLO RUGEL LUIS MANUEL</t>
  </si>
  <si>
    <t>CST006</t>
  </si>
  <si>
    <t>CARVAJAL TORAL LUIS ANTONIO</t>
  </si>
  <si>
    <t>CST007</t>
  </si>
  <si>
    <t>GALEFSKI CAYCHO ALAN ALFREDO</t>
  </si>
  <si>
    <t>CST010</t>
  </si>
  <si>
    <t>LOOR ALARCON MARLENE JANINA</t>
  </si>
  <si>
    <t>CST012</t>
  </si>
  <si>
    <t>VILLAO PALACIOS OSWALDO JAVIER</t>
  </si>
  <si>
    <t>CST014</t>
  </si>
  <si>
    <t>MUÑOZ GUTIERREZ CARLOS GUILLERMO</t>
  </si>
  <si>
    <t>CST016</t>
  </si>
  <si>
    <t>RODRIGUEZ GONZALEZ DARWIN FERNANDO</t>
  </si>
  <si>
    <t>CST017</t>
  </si>
  <si>
    <t>BALDEON TOLEDO EDISON EDUARDO</t>
  </si>
  <si>
    <t>CST019</t>
  </si>
  <si>
    <t>ORELLANA ALAVA JOHANNA MARIUXI</t>
  </si>
  <si>
    <t>CST021</t>
  </si>
  <si>
    <t>VASQUEZ HINOJOSA XIMENA DE LOURDES</t>
  </si>
  <si>
    <t>CST022</t>
  </si>
  <si>
    <t>RAMIREZ RUIZ DAVID EDUARDO</t>
  </si>
  <si>
    <t>CST023</t>
  </si>
  <si>
    <t>MACKLIFF COELLO MARCO ANTONIO</t>
  </si>
  <si>
    <t>CST024</t>
  </si>
  <si>
    <t>ORRANTIA MEDINA MARIA CECILIA</t>
  </si>
  <si>
    <t>CST025</t>
  </si>
  <si>
    <t>KARIN JANETH ARAY SILVA</t>
  </si>
  <si>
    <t>CST026</t>
  </si>
  <si>
    <t>SANCHEZ MARTINEZ CECILIA MAGDALENA</t>
  </si>
  <si>
    <t>CST027</t>
  </si>
  <si>
    <t>AL ALAM HADWE YOUSEF</t>
  </si>
  <si>
    <t>CST028</t>
  </si>
  <si>
    <t>MARTINEZ SEGARRA FERNANDO EFRAIN</t>
  </si>
  <si>
    <t>CST029</t>
  </si>
  <si>
    <t>INTRIAGO MERO LIDER JONAS</t>
  </si>
  <si>
    <t>CST031</t>
  </si>
  <si>
    <t>ORTEGA BURGOS RAUL GERARDO</t>
  </si>
  <si>
    <t>CST032</t>
  </si>
  <si>
    <t>APOLO MATAMOROS ILSI AMERICA</t>
  </si>
  <si>
    <t>CST033</t>
  </si>
  <si>
    <t>LEON VILLAO ANGEL ALBERTO</t>
  </si>
  <si>
    <t>CST034</t>
  </si>
  <si>
    <t>MOREIRA AGUIRRE RICHARD OMAR</t>
  </si>
  <si>
    <t>CST035</t>
  </si>
  <si>
    <t>FALCONES ZAMBRANO LUIS FERNANDO</t>
  </si>
  <si>
    <t>CST036</t>
  </si>
  <si>
    <t>ARTEAGA MENENDEZ JAVIER ENRIQUE</t>
  </si>
  <si>
    <t>CST037</t>
  </si>
  <si>
    <t>GRANDA QUESADA FABRICIO OLMEDO</t>
  </si>
  <si>
    <t>CST039</t>
  </si>
  <si>
    <t>GRACIA MARIA PEREZ CERECEDA</t>
  </si>
  <si>
    <t>CST040</t>
  </si>
  <si>
    <t>GUTIERREZ FLORES FELIX DANIEL</t>
  </si>
  <si>
    <t>CST042</t>
  </si>
  <si>
    <t>YEPEZ PARRAGA JULIO MARLON</t>
  </si>
  <si>
    <t>CST043</t>
  </si>
  <si>
    <t>ESPINOZA CONSTANTE JEAN PAUL</t>
  </si>
  <si>
    <t>CST044</t>
  </si>
  <si>
    <t>SOLIS CHIQUITO ALFREDO DANIEL</t>
  </si>
  <si>
    <t>CST045</t>
  </si>
  <si>
    <t>LEDESMA CARDENAS BYRON JOSE</t>
  </si>
  <si>
    <t>CST046</t>
  </si>
  <si>
    <t>CARRERA CEDEÑO FELIX EDUARDO</t>
  </si>
  <si>
    <t>CST047</t>
  </si>
  <si>
    <t>RICAURTE SANCHEZ JOSE GUSTAVO</t>
  </si>
  <si>
    <t>CST048</t>
  </si>
  <si>
    <t>PASHMA GUADALUPE ANGEL ALEX</t>
  </si>
  <si>
    <t>CST050</t>
  </si>
  <si>
    <t>SETH SHAILENDRA</t>
  </si>
  <si>
    <t>CST051</t>
  </si>
  <si>
    <t>DROUET CEDEÑO FERNANDO XAVIER</t>
  </si>
  <si>
    <t>CST053</t>
  </si>
  <si>
    <t>VILLACIS NORIEGA MONICA TATIANA</t>
  </si>
  <si>
    <t>CST054</t>
  </si>
  <si>
    <t>RUGEL CARRERA CATHERINE NICOLE</t>
  </si>
  <si>
    <t>CST055</t>
  </si>
  <si>
    <t>JACHO CHAVEZ MANUEL DE JESUS</t>
  </si>
  <si>
    <t>CST056</t>
  </si>
  <si>
    <t>PEREZ HERNANDEZ BERNARDO ANTONIO</t>
  </si>
  <si>
    <t>CST057</t>
  </si>
  <si>
    <t>VEGA CEDEÑO EDUARDO RENE</t>
  </si>
  <si>
    <t>CST058</t>
  </si>
  <si>
    <t>SOLORZANO DELGADO KAREN JAQUELINE</t>
  </si>
  <si>
    <t>CST059</t>
  </si>
  <si>
    <t>AGUILLON AGUILLON DANNY FRANKLIN</t>
  </si>
  <si>
    <t>CST060</t>
  </si>
  <si>
    <t>CEDEÑO RIVAS ELVIS JAVIER</t>
  </si>
  <si>
    <t>CST061</t>
  </si>
  <si>
    <t>DAGER FLORES VICENTE ALFREDO</t>
  </si>
  <si>
    <t>CST062</t>
  </si>
  <si>
    <t>PAZMIÑO MOLINA CRISTOBAL EDUARDO</t>
  </si>
  <si>
    <t>CST063</t>
  </si>
  <si>
    <t>PAEZ JORQUERA FRANCISCO JAVIER ROBERTO</t>
  </si>
  <si>
    <t>CST064</t>
  </si>
  <si>
    <t>LOOR ORTEGA JACKELINE LUCIA</t>
  </si>
  <si>
    <t>CST065</t>
  </si>
  <si>
    <t>JORDAN GRANJA MARIA FERNANDA</t>
  </si>
  <si>
    <t>CST066</t>
  </si>
  <si>
    <t>BASTIDAS GONZALEZ FELIX GUSTAVO</t>
  </si>
  <si>
    <t>CST067</t>
  </si>
  <si>
    <t>LUZURIAGA CAMPOVERDE MILTON JAIRO</t>
  </si>
  <si>
    <t>CST069</t>
  </si>
  <si>
    <t>GONZALEZ LINDAO FREDDY GIOVANNY</t>
  </si>
  <si>
    <t>CST070</t>
  </si>
  <si>
    <t>MUIRRAGUI ZAMBRANO LUIS ALBERTO</t>
  </si>
  <si>
    <t>CST071</t>
  </si>
  <si>
    <t>RODRIGUEZ GUTIERREZ NANCY VERONICA</t>
  </si>
  <si>
    <t>CST072</t>
  </si>
  <si>
    <t>HAZ PALACIOS ROSANA ANALIA</t>
  </si>
  <si>
    <t>CST073</t>
  </si>
  <si>
    <t>WEISON EGAS ANTONELLA DEL ROCIO</t>
  </si>
  <si>
    <t>CST075</t>
  </si>
  <si>
    <t>YAGLODVIAL S.A.</t>
  </si>
  <si>
    <t>CST076</t>
  </si>
  <si>
    <t>PAREDES SALTOS JAVIER ALEJANDRO</t>
  </si>
  <si>
    <t>CST077</t>
  </si>
  <si>
    <t>ARAUZ SAAVEDRA GONZALO XAVIER</t>
  </si>
  <si>
    <t>CST078</t>
  </si>
  <si>
    <t>NEWMARKS S.A</t>
  </si>
  <si>
    <t>CST079</t>
  </si>
  <si>
    <t>CONSUEGRA JIMENEZ ANGEL DANIEL</t>
  </si>
  <si>
    <t>CST080</t>
  </si>
  <si>
    <t>VEAS MEZA JAVIERA FRANCISCA</t>
  </si>
  <si>
    <t>CST081</t>
  </si>
  <si>
    <t>DIANA VANESSA ROMERO SECAIRA</t>
  </si>
  <si>
    <t>CST082</t>
  </si>
  <si>
    <t>EGGELING MENDEZ GUSTAVO ADOLFO</t>
  </si>
  <si>
    <t>CST083</t>
  </si>
  <si>
    <t>IBANEZ VASCONES MARIA CECILIA</t>
  </si>
  <si>
    <t>CST084</t>
  </si>
  <si>
    <t>IZQUIETA CERDA TATIANA PAOLA</t>
  </si>
  <si>
    <t>CST085</t>
  </si>
  <si>
    <t>VERA GONZALEZ MARIANA LORENA</t>
  </si>
  <si>
    <t>CST087</t>
  </si>
  <si>
    <t>MARTEN CABALLERO NILDA</t>
  </si>
  <si>
    <t>CST088</t>
  </si>
  <si>
    <t>CHANG SALAS JOSE ROMULO</t>
  </si>
  <si>
    <t>CST089</t>
  </si>
  <si>
    <t>MORA GUERRERO HILDA ANTONIETA</t>
  </si>
  <si>
    <t>CST090</t>
  </si>
  <si>
    <t>GONZALEZ RIVERA MAURICIO GIOVANNI</t>
  </si>
  <si>
    <t>CST091</t>
  </si>
  <si>
    <t>VILLAGOMEZ OJEDA ANA CECILIA</t>
  </si>
  <si>
    <t>CST092</t>
  </si>
  <si>
    <t>URRIOLA ESTRADA CARLA IVETTE</t>
  </si>
  <si>
    <t>CST093</t>
  </si>
  <si>
    <t>CAICEDO ROSSI WALTER FERNANDO</t>
  </si>
  <si>
    <t>CST095</t>
  </si>
  <si>
    <t>GILBERT SILVA CECILIA MARIA</t>
  </si>
  <si>
    <t>CST096</t>
  </si>
  <si>
    <t>MURILLO MIRANDA GUILLERMO XAVIER</t>
  </si>
  <si>
    <t>CST098</t>
  </si>
  <si>
    <t>FLORES MORALES JORGE ALFREDO</t>
  </si>
  <si>
    <t>CST100</t>
  </si>
  <si>
    <t>CEVALLOS PLUAS JULIT LORENA</t>
  </si>
  <si>
    <t>CST102</t>
  </si>
  <si>
    <t>JARAMILLO SANCHEZ RICARDO DAVID</t>
  </si>
  <si>
    <t>CST104</t>
  </si>
  <si>
    <t>MATAMOROS CHUNGA HOLGER EDUARDO</t>
  </si>
  <si>
    <t>CST105</t>
  </si>
  <si>
    <t>GOMEZ ZAMBRANO KAREN YALILE</t>
  </si>
  <si>
    <t>CST106</t>
  </si>
  <si>
    <t>GARCIA ADUM SANDRA VERONICA</t>
  </si>
  <si>
    <t>CST109</t>
  </si>
  <si>
    <t>CALLE LOFFREDO LUIS DANIEL</t>
  </si>
  <si>
    <t>CST110</t>
  </si>
  <si>
    <t>JARAMILLO SEMINARIO FRANCISCO JAVIER</t>
  </si>
  <si>
    <t>CST111</t>
  </si>
  <si>
    <t>ARIAS RIVERA SONIA CARMEN</t>
  </si>
  <si>
    <t>CST112</t>
  </si>
  <si>
    <t>ALVARADO JIMBO CIA. LTDA.</t>
  </si>
  <si>
    <t>CST113</t>
  </si>
  <si>
    <t>CAMBA COELLO ROMMEL ANTONIO</t>
  </si>
  <si>
    <t>CST115</t>
  </si>
  <si>
    <t>AGUILAR CARDENAS EDWIN MARCELO</t>
  </si>
  <si>
    <t>CST116</t>
  </si>
  <si>
    <t>SALAMEA HUREL MARIUXI MINERVA</t>
  </si>
  <si>
    <t>CST117</t>
  </si>
  <si>
    <t>LOAIZA ORELLANA IGOR WLADISLAV</t>
  </si>
  <si>
    <t>CST119</t>
  </si>
  <si>
    <t>ANDRADRE CASSINELLI KAREM PAMELA</t>
  </si>
  <si>
    <t>CST122</t>
  </si>
  <si>
    <t>SUQUILANDA VERA MICHAEL ANTONIO</t>
  </si>
  <si>
    <t>CST123</t>
  </si>
  <si>
    <t>LEON ZAPATA JHONNY JAIR</t>
  </si>
  <si>
    <t>CST124</t>
  </si>
  <si>
    <t>BASANTES ZAMBRANO CHRISTIAN ANDRES</t>
  </si>
  <si>
    <t>CST126</t>
  </si>
  <si>
    <t>RODRIGUEZ ANDRADE JAIME ALFREDO</t>
  </si>
  <si>
    <t>CST127</t>
  </si>
  <si>
    <t>RUPERTI LOOR ANA MARIA</t>
  </si>
  <si>
    <t>CST129</t>
  </si>
  <si>
    <t>LUEY PUNGUIL MAYRA LUCIA</t>
  </si>
  <si>
    <t>CST130</t>
  </si>
  <si>
    <t>NARVAEZ SOLORZANO GABRIEL ANDRES</t>
  </si>
  <si>
    <t>CST132</t>
  </si>
  <si>
    <t>PLAZA TUMBACO FRANCISCO XAVIER</t>
  </si>
  <si>
    <t>CST133</t>
  </si>
  <si>
    <t>NARANJO BENITES LUIS ALBERTO</t>
  </si>
  <si>
    <t>CST134</t>
  </si>
  <si>
    <t>POW CHON LONG MOREIRA STEFANIA DESIREE</t>
  </si>
  <si>
    <t>CST135</t>
  </si>
  <si>
    <t>AGUILAR BARCO LUIS ANTONIO</t>
  </si>
  <si>
    <t>CST138</t>
  </si>
  <si>
    <t>MALDONADO GONZALEZ SILVIA ELIZABETH</t>
  </si>
  <si>
    <t>CST139</t>
  </si>
  <si>
    <t>MENDIETA CANELO SANDRA ANGELICA</t>
  </si>
  <si>
    <t>CST142</t>
  </si>
  <si>
    <t>JOUVIN SORIA JIMMY BOLIVAR</t>
  </si>
  <si>
    <t>CST146</t>
  </si>
  <si>
    <t>GUTIERREZ ALZAMORA VERONICA DEL PILAR</t>
  </si>
  <si>
    <t>CST147</t>
  </si>
  <si>
    <t>RAMOS YAGUAL FLABIO EDMUNDO</t>
  </si>
  <si>
    <t>CST151</t>
  </si>
  <si>
    <t>MORILLO GRIBORIO JUAN PABLO</t>
  </si>
  <si>
    <t>CST152</t>
  </si>
  <si>
    <t>MONTESDEOCA ZAMBRANO SILVIA MARIA</t>
  </si>
  <si>
    <t>CST156</t>
  </si>
  <si>
    <t>BLOISE CORTAZAR LUIGI BRUNO</t>
  </si>
  <si>
    <t>CST157</t>
  </si>
  <si>
    <t>MANCERO PALMA MARIA TERESA</t>
  </si>
  <si>
    <t>CST158</t>
  </si>
  <si>
    <t>PAREDES CASTRO PAOLA VANESSA</t>
  </si>
  <si>
    <t>CST159</t>
  </si>
  <si>
    <t>CEDEÑO VILLAVICENCIO ROBERTO ANTONIO</t>
  </si>
  <si>
    <t>CST161</t>
  </si>
  <si>
    <t>SORIANO PARRAGA ANA CRISTINA</t>
  </si>
  <si>
    <t>CST164</t>
  </si>
  <si>
    <t>MARRIOTT GONZALEZ ANDRES RICARDO</t>
  </si>
  <si>
    <t>CST165</t>
  </si>
  <si>
    <t>TAPIA CARDENAS CARLOS IVAN</t>
  </si>
  <si>
    <t>CST166</t>
  </si>
  <si>
    <t>PLUAS PAREDES LUBI ISIDRO</t>
  </si>
  <si>
    <t>CST167</t>
  </si>
  <si>
    <t>GOMEZ BAHAMON PEDRO FELIPE</t>
  </si>
  <si>
    <t>CST168</t>
  </si>
  <si>
    <t>POVEDA VACA ANDRES EDUARDO</t>
  </si>
  <si>
    <t>CST169</t>
  </si>
  <si>
    <t>CAMPOS VELEZ HENRRY GONZALO</t>
  </si>
  <si>
    <t>CST170</t>
  </si>
  <si>
    <t>VALENCIA CEDEÑO MARIA CONCHITA</t>
  </si>
  <si>
    <t>CST172</t>
  </si>
  <si>
    <t>ZAMBRANO COLLAGUAZO HECTOR FABIAN</t>
  </si>
  <si>
    <t>CST173</t>
  </si>
  <si>
    <t>CUEVA CALI SAMANTHA MILENA</t>
  </si>
  <si>
    <t>CST174</t>
  </si>
  <si>
    <t>BALLESTER ROMERO EDWARD JAVIER</t>
  </si>
  <si>
    <t>CST175</t>
  </si>
  <si>
    <t>PAREDES ALVARADO RUBEN JOSE</t>
  </si>
  <si>
    <t>CST176</t>
  </si>
  <si>
    <t>VELIZ NOBOA CARLOS ANTONIO</t>
  </si>
  <si>
    <t>CST177</t>
  </si>
  <si>
    <t>OSORIO RESTREPO CESAR AUGUSTO</t>
  </si>
  <si>
    <t>CST178</t>
  </si>
  <si>
    <t>ANDRADE FORNELL JOSE LUIS</t>
  </si>
  <si>
    <t>CST179</t>
  </si>
  <si>
    <t>PRADO MONCAYO IVONNE ALEXANDRA</t>
  </si>
  <si>
    <t>CST180</t>
  </si>
  <si>
    <t>MITE VIVAR FRANCISCO ARTURO</t>
  </si>
  <si>
    <t>CST181</t>
  </si>
  <si>
    <t>MIRANDA RODRIGUEZ FRANCISCO FABRICIO</t>
  </si>
  <si>
    <t>CST182</t>
  </si>
  <si>
    <t>SANCHEZ MARTINEZ PICHUSA ANNABELLE</t>
  </si>
  <si>
    <t>CST183</t>
  </si>
  <si>
    <t>SALAS PLUAS PAULO ROBERTO</t>
  </si>
  <si>
    <t>CST185</t>
  </si>
  <si>
    <t>AREVALO PONCE JAVIER MAURICIO</t>
  </si>
  <si>
    <t>CST186</t>
  </si>
  <si>
    <t>GARCIA INTRIAGO SHAIRA CRISTINA</t>
  </si>
  <si>
    <t>CST187</t>
  </si>
  <si>
    <t>SOLUCIONES WANDARINA S.A</t>
  </si>
  <si>
    <t>CST188</t>
  </si>
  <si>
    <t>VENTURA  CHANCAY JOSE LUIS</t>
  </si>
  <si>
    <t>CST190</t>
  </si>
  <si>
    <t>TERAN RUBIO CHRISTIAN RAUL</t>
  </si>
  <si>
    <t>CST191</t>
  </si>
  <si>
    <t>FREIRE ANDRADE PAOLA MARIA</t>
  </si>
  <si>
    <t>CST192</t>
  </si>
  <si>
    <t>CASTRO CASTILLO BYRON MANUEL</t>
  </si>
  <si>
    <t>CST193</t>
  </si>
  <si>
    <t>BHURANI SUMEET</t>
  </si>
  <si>
    <t>CST194</t>
  </si>
  <si>
    <t>SALAZAR GUEVARA MARIELLA ISABEL</t>
  </si>
  <si>
    <t>CST195</t>
  </si>
  <si>
    <t>ROJAS MELONI LUIS FERNANDO</t>
  </si>
  <si>
    <t>CST196</t>
  </si>
  <si>
    <t>TORO SANCHEZ MONICA ELIZABETH</t>
  </si>
  <si>
    <t>CST197</t>
  </si>
  <si>
    <t>SALVATIERRA TIMM MARIA AUXILIADORA</t>
  </si>
  <si>
    <t>CST198</t>
  </si>
  <si>
    <t>CEDENO CASTRO PATRICIA NOEMI</t>
  </si>
  <si>
    <t>CST199</t>
  </si>
  <si>
    <t>PERALTA JURADO GUSTAVO ADOLFO</t>
  </si>
  <si>
    <t>CST201</t>
  </si>
  <si>
    <t>MITE VERGARA EDISON CLAUDIO</t>
  </si>
  <si>
    <t>CST202</t>
  </si>
  <si>
    <t>CASTAÑEDA RENDON JOFFRE AUGUSTO</t>
  </si>
  <si>
    <t>CST203</t>
  </si>
  <si>
    <t>CHALEN MATAMOROS RICARDO ALEJANDRO</t>
  </si>
  <si>
    <t>CST204</t>
  </si>
  <si>
    <t>VERA DELGADO JOSE ANTONIO</t>
  </si>
  <si>
    <t>CST205</t>
  </si>
  <si>
    <t>ALVAREZ DOMINGUEZ KEVIN ANGELO</t>
  </si>
  <si>
    <t>CST208</t>
  </si>
  <si>
    <t>LARA MARURI SANDRA ELIZABETH</t>
  </si>
  <si>
    <t>CST209</t>
  </si>
  <si>
    <t>CST210</t>
  </si>
  <si>
    <t>ORELLANA ESPEJO ELOISA DEL CARMEN</t>
  </si>
  <si>
    <t>CST211</t>
  </si>
  <si>
    <t>BOHORQUEZ GILBERT MARIA BEATRIZ</t>
  </si>
  <si>
    <t>CST212</t>
  </si>
  <si>
    <t>GARRUCHAS Y EQUIPOS S.A</t>
  </si>
  <si>
    <t>CST213</t>
  </si>
  <si>
    <t>CST214</t>
  </si>
  <si>
    <t>MARIN RIVERA FREDDY OMAR</t>
  </si>
  <si>
    <t>CST215</t>
  </si>
  <si>
    <t>SOLIS RODRIGUEZ  SILVIA AZALEA</t>
  </si>
  <si>
    <t>CST218</t>
  </si>
  <si>
    <t>LACERA CANDELL JORGE ANDRES</t>
  </si>
  <si>
    <t>CST219</t>
  </si>
  <si>
    <t>VALENZUELA PHILLIPS DANIEL ENRIQUE</t>
  </si>
  <si>
    <t>CST220</t>
  </si>
  <si>
    <t>BACA GARAYCOA HILDA SHELLMA</t>
  </si>
  <si>
    <t>CST221</t>
  </si>
  <si>
    <t>TAPIA FAYTONG MARCOS JAVIER</t>
  </si>
  <si>
    <t>CST223</t>
  </si>
  <si>
    <t>MEDINA FLORES DANIEL FRANCISCO</t>
  </si>
  <si>
    <t>CST228</t>
  </si>
  <si>
    <t>GARCIA CEDENO ALFREDO ALBERTO</t>
  </si>
  <si>
    <t>CST229</t>
  </si>
  <si>
    <t>VAN DE MAAT ALBERDINA</t>
  </si>
  <si>
    <t>CST230</t>
  </si>
  <si>
    <t>LEON CRESPO ANDREA GIOCONDA</t>
  </si>
  <si>
    <t>CST231</t>
  </si>
  <si>
    <t>FELUGRAF S.A.</t>
  </si>
  <si>
    <t>CST232</t>
  </si>
  <si>
    <t>SUAREZ FORTUN HENRY JUSTO</t>
  </si>
  <si>
    <t>CST234</t>
  </si>
  <si>
    <t>ESPINEL MOLINA CARLINA TATIANA</t>
  </si>
  <si>
    <t>CST235</t>
  </si>
  <si>
    <t>ALVARADO ROLDAN VICTOR DARWIN</t>
  </si>
  <si>
    <t>CST236</t>
  </si>
  <si>
    <t>BASURTO LOOR ESTEFANIA EUGENIA</t>
  </si>
  <si>
    <t>CST237</t>
  </si>
  <si>
    <t>VELASQUEZ SANTANA NESTOR SIGIFREDO</t>
  </si>
  <si>
    <t>CST239</t>
  </si>
  <si>
    <t>STURLA GALLEGOS FELIPE NICOLAS</t>
  </si>
  <si>
    <t>CST240</t>
  </si>
  <si>
    <t>MOSCOSO MEJIA GUSTAVO ANTONIO</t>
  </si>
  <si>
    <t>CST241</t>
  </si>
  <si>
    <t>VALENCIA COROZO JEFFERSON ANTONIO</t>
  </si>
  <si>
    <t>CST242</t>
  </si>
  <si>
    <t>VELASCO ROMERO MARIA DEL CARMEN</t>
  </si>
  <si>
    <t>CST243</t>
  </si>
  <si>
    <t>TRUJILL0 ELJURI ROBERTO FARID</t>
  </si>
  <si>
    <t>CST244</t>
  </si>
  <si>
    <t>SOFFE PAZMINO JUDITH ROSABEL</t>
  </si>
  <si>
    <t>CST245</t>
  </si>
  <si>
    <t>CHALEN ROSADO VICENTE MANUEL</t>
  </si>
  <si>
    <t>CST246</t>
  </si>
  <si>
    <t>MÜLLER CARDENAS MICHAEL</t>
  </si>
  <si>
    <t>CST247</t>
  </si>
  <si>
    <t>ARMIJOS SALAZAR ANA ISABEL</t>
  </si>
  <si>
    <t>CST248</t>
  </si>
  <si>
    <t>SALTOS MATA FILADELFO VLADIMIR</t>
  </si>
  <si>
    <t>CST249</t>
  </si>
  <si>
    <t>ZAMORA CARRIEL JORGE HECTOR</t>
  </si>
  <si>
    <t>CST250</t>
  </si>
  <si>
    <t>MORQUECHO CHOEZ MARTHA ELIZABETH</t>
  </si>
  <si>
    <t>CST251</t>
  </si>
  <si>
    <t>GONZALEZ HUACON ANABELL DOLORES</t>
  </si>
  <si>
    <t>CST253</t>
  </si>
  <si>
    <t>ANDRADE ANDRADE RICARDO ALEJO</t>
  </si>
  <si>
    <t>CST254</t>
  </si>
  <si>
    <t>SANTOS KUNZE CARLOS ANDRES</t>
  </si>
  <si>
    <t>CST255</t>
  </si>
  <si>
    <t>LEON SALAZAR PABLO  DAVID</t>
  </si>
  <si>
    <t>CST256</t>
  </si>
  <si>
    <t>ANDRADE FLORENCIA  EMILIO JOSE</t>
  </si>
  <si>
    <t>CST258</t>
  </si>
  <si>
    <t>COTTO RUIZ CARLOS HUMBERTO</t>
  </si>
  <si>
    <t>CST259</t>
  </si>
  <si>
    <t>PAREDES MUNOZ EDUARDO SANTIAGO</t>
  </si>
  <si>
    <t>CST260</t>
  </si>
  <si>
    <t>SUAREZ VARGAS ALEX MARCELO</t>
  </si>
  <si>
    <t>CST262</t>
  </si>
  <si>
    <t>MORA ALVARADO ENRIQUE ALEJANDRO</t>
  </si>
  <si>
    <t>CST263</t>
  </si>
  <si>
    <t>PARODI LEDESMA VINICIO JAVIER</t>
  </si>
  <si>
    <t>CST267</t>
  </si>
  <si>
    <t>GONZALEZ LINCH ERICK ERMORY</t>
  </si>
  <si>
    <t>DAU</t>
  </si>
  <si>
    <t>PRODUCTORA DE ALIMENTOS SALUDABLES Y CHOCOLATE PROCHOC S.A</t>
  </si>
  <si>
    <t>DAU002</t>
  </si>
  <si>
    <t>CASTRO TUBAY FRANKLIN DAVID</t>
  </si>
  <si>
    <t>DAU004</t>
  </si>
  <si>
    <t>ADITIVOS Y ALIMENTOS S.A. ADILISA</t>
  </si>
  <si>
    <t>DAU006</t>
  </si>
  <si>
    <t>PANATLANTIC LOGISTICS  S.A.</t>
  </si>
  <si>
    <t>DAU007</t>
  </si>
  <si>
    <t>SABANDO PERALTA LISSETTE STEPHANIE</t>
  </si>
  <si>
    <t>DAU009</t>
  </si>
  <si>
    <t>SALTOS BUSTES DELSITO PABLO</t>
  </si>
  <si>
    <t>DAU011</t>
  </si>
  <si>
    <t>CHICAIZA AGUILAR</t>
  </si>
  <si>
    <t>DAU012</t>
  </si>
  <si>
    <t>RECICLA ELECTRONIC RECICLAJES RECICLAELECTRONIC S.A.</t>
  </si>
  <si>
    <t>DAU013</t>
  </si>
  <si>
    <t>PACHECO BERMUDES RAFAEL WILLIAM</t>
  </si>
  <si>
    <t>DAU014</t>
  </si>
  <si>
    <t>ESPINOZA VILLAMAR DANIEL MARCELO</t>
  </si>
  <si>
    <t>DAU015</t>
  </si>
  <si>
    <t>ASKEW SUSAN</t>
  </si>
  <si>
    <t>DAU016</t>
  </si>
  <si>
    <t>BALLADARES GUILLEN REBECA VANESSA</t>
  </si>
  <si>
    <t>DAU017</t>
  </si>
  <si>
    <t>RUIZ CASTRO OMAR ALEXIS</t>
  </si>
  <si>
    <t>DAU018</t>
  </si>
  <si>
    <t>OBANDO MONTENEGRO MOISES SIGIFREDO</t>
  </si>
  <si>
    <t>DAU019</t>
  </si>
  <si>
    <t>GALLEGOS GUZMAN GARY GEOVANNY</t>
  </si>
  <si>
    <t>DAU020</t>
  </si>
  <si>
    <t>PILLIGUA PEREZ GABRIEL EDUARDO</t>
  </si>
  <si>
    <t>DAU021</t>
  </si>
  <si>
    <t>SUAREZ SACOTO JAIME ALFREDO</t>
  </si>
  <si>
    <t>DAU022</t>
  </si>
  <si>
    <t>SANDRA ELIZABETH BARBERAN GUADAMUD</t>
  </si>
  <si>
    <t>DAU024</t>
  </si>
  <si>
    <t>FLORES BAQUERIZO SANDRA LILI</t>
  </si>
  <si>
    <t>DAU025</t>
  </si>
  <si>
    <t>VERA GUARANDA ALEXANDRA MARGARITA</t>
  </si>
  <si>
    <t>DAU026</t>
  </si>
  <si>
    <t>ZULUAGA ZULUAGA JENNY CATHERINE</t>
  </si>
  <si>
    <t>DAU028</t>
  </si>
  <si>
    <t>CASTILLO MORAN MARTHA FAVIOLA</t>
  </si>
  <si>
    <t>DAU029</t>
  </si>
  <si>
    <t>RODRIGUEZ RIZO ISABEL</t>
  </si>
  <si>
    <t>DAU030</t>
  </si>
  <si>
    <t>ANDRADE QUINDE KARINA DE LOS ANGELES</t>
  </si>
  <si>
    <t>DAU031</t>
  </si>
  <si>
    <t>ORTIZ MOLINA JORGE LUIS</t>
  </si>
  <si>
    <t>DAU033</t>
  </si>
  <si>
    <t>BENAVIDES SANDOVAL MAYRA FERNANDA</t>
  </si>
  <si>
    <t>DAU035</t>
  </si>
  <si>
    <t>MOREIRA ESPINOZA MARIA GABRIELA</t>
  </si>
  <si>
    <t>DAU037</t>
  </si>
  <si>
    <t>PALACIOS NAVARRETE MARIA BRIGIDA</t>
  </si>
  <si>
    <t>DAU038</t>
  </si>
  <si>
    <t>YANEZ MORAN JOSE ANTONIO</t>
  </si>
  <si>
    <t>DAU039</t>
  </si>
  <si>
    <t>VASQUEZ GOMEZ FREDDY DOLORES</t>
  </si>
  <si>
    <t>DAU040</t>
  </si>
  <si>
    <t>CARPIO MUÑOZ JOSE ANTONIO</t>
  </si>
  <si>
    <t>DAU042</t>
  </si>
  <si>
    <t>GONZALEZ MORA DAVID JHON</t>
  </si>
  <si>
    <t>DAU043</t>
  </si>
  <si>
    <t>NAVARRETE LEON ROSA MARIA</t>
  </si>
  <si>
    <t>DAU047</t>
  </si>
  <si>
    <t>MONTALVO RODRIGUEZ ABEL FERNANDO</t>
  </si>
  <si>
    <t>DAU048</t>
  </si>
  <si>
    <t>MIGUEZ ACOSTA WILLIAM GERMAN</t>
  </si>
  <si>
    <t>DAU049</t>
  </si>
  <si>
    <t>FERRUX S.A.</t>
  </si>
  <si>
    <t>DAU050</t>
  </si>
  <si>
    <t>DIAZ ARICA RANULFO IVAN</t>
  </si>
  <si>
    <t>DAU051</t>
  </si>
  <si>
    <t>GARCIA LOPEZ JUAN XAVIER</t>
  </si>
  <si>
    <t>DAU054</t>
  </si>
  <si>
    <t>RODRIGUEZ SANCHEZ JANNETH HOMAIRA</t>
  </si>
  <si>
    <t>DAU056</t>
  </si>
  <si>
    <t>CEDEÑO LOPEZ RUBEN EDUARDO</t>
  </si>
  <si>
    <t>DAU057</t>
  </si>
  <si>
    <t>GONZALEZ RENDON MARCOS DANIEL</t>
  </si>
  <si>
    <t>DAU062</t>
  </si>
  <si>
    <t>VALAREZO ARZUBE MERLEN TATIANA</t>
  </si>
  <si>
    <t>DAU063</t>
  </si>
  <si>
    <t>ARIAS MORALES MARIA JOSE</t>
  </si>
  <si>
    <t>DAU066</t>
  </si>
  <si>
    <t>MEJIA GUZHNAY HOLGER MARIO</t>
  </si>
  <si>
    <t>DAU067</t>
  </si>
  <si>
    <t>PERALTA CASTILLO ELSA DEL ROCIO</t>
  </si>
  <si>
    <t>DAU069</t>
  </si>
  <si>
    <t>PENA PAREDES PEDRO PABLO</t>
  </si>
  <si>
    <t>DAU071</t>
  </si>
  <si>
    <t>ROMERO LOPEZ ANDRES ROBERTO</t>
  </si>
  <si>
    <t>DAU072</t>
  </si>
  <si>
    <t>DIPLOTER SA</t>
  </si>
  <si>
    <t>DAU075</t>
  </si>
  <si>
    <t>CORREA CORREA JHON YINSOP</t>
  </si>
  <si>
    <t>DAU076</t>
  </si>
  <si>
    <t>GREEN ROADS ORGANICS ORGANICGREEN S.A.</t>
  </si>
  <si>
    <t>DAU077</t>
  </si>
  <si>
    <t>RODRIGUEZ RAMON PAMELA CAROLINA</t>
  </si>
  <si>
    <t>DAU078</t>
  </si>
  <si>
    <t>MOREIRA SALINAS RICHARD DANTON</t>
  </si>
  <si>
    <t>DAU080</t>
  </si>
  <si>
    <t>NARANJO VALVERDE GABRIEL ALBERTO</t>
  </si>
  <si>
    <t>DAU082</t>
  </si>
  <si>
    <t>CEVALLOS BRIONES GEMA PAOLA</t>
  </si>
  <si>
    <t>DAU084</t>
  </si>
  <si>
    <t>ROYAL MONTACARGAS ECUADOR COMERCIAL RENTAL S.A.</t>
  </si>
  <si>
    <t>DAU085</t>
  </si>
  <si>
    <t>ZHIQUAN ZANG</t>
  </si>
  <si>
    <t>DAU087</t>
  </si>
  <si>
    <t>BELTRAN NARVAEZ FABIAN MAURICIO</t>
  </si>
  <si>
    <t>DAU089</t>
  </si>
  <si>
    <t>VELIZ CASTRO RICARDO XAVIER</t>
  </si>
  <si>
    <t>DAU094</t>
  </si>
  <si>
    <t>INDIO MUÑOZ SNAYDER VALENTIN</t>
  </si>
  <si>
    <t>DAU095</t>
  </si>
  <si>
    <t>GUALPA LOOR LUIS ANDRES</t>
  </si>
  <si>
    <t>DAU096</t>
  </si>
  <si>
    <t>XLOG ECUADOR S.A</t>
  </si>
  <si>
    <t>DAU097</t>
  </si>
  <si>
    <t>HUALCA ALVARADO GERARDO VLADIMIR</t>
  </si>
  <si>
    <t>DAU098</t>
  </si>
  <si>
    <t>ABARCA PACHAY GEOVANNY ANDRES</t>
  </si>
  <si>
    <t>DAU099</t>
  </si>
  <si>
    <t>ALTAMIRANO GONZALEZ MARLENE CECILIA</t>
  </si>
  <si>
    <t>DAU100</t>
  </si>
  <si>
    <t>MEJIA QUISPILLO MARIA LORENA</t>
  </si>
  <si>
    <t>DAU101</t>
  </si>
  <si>
    <t>PARRALES LOPEZ VERONICA CARLOTA</t>
  </si>
  <si>
    <t>DAU102</t>
  </si>
  <si>
    <t>BARRERA PACHECO VICTOR MANUEL</t>
  </si>
  <si>
    <t>DAU105</t>
  </si>
  <si>
    <t>DEL SALTO GONZALEZ GLORIA ANA</t>
  </si>
  <si>
    <t>DAU106</t>
  </si>
  <si>
    <t>SALAS PLUAS GONZALO ANDRES</t>
  </si>
  <si>
    <t>DAU107</t>
  </si>
  <si>
    <t>ANDRADE VILLON CESAR ROLANDO</t>
  </si>
  <si>
    <t>DAU109</t>
  </si>
  <si>
    <t>CAMPOVERDE BARZOLA ALEXANDRA JACQUELINE</t>
  </si>
  <si>
    <t>DAU110</t>
  </si>
  <si>
    <t>VARGAS PARRALES CARLOS JORGE</t>
  </si>
  <si>
    <t>DAU111</t>
  </si>
  <si>
    <t>AGUAYO SOLORZANO JOEL GEOVANNY</t>
  </si>
  <si>
    <t>DAU112</t>
  </si>
  <si>
    <t>CARPIO ALVARADO CELIA MARYURI</t>
  </si>
  <si>
    <t>DAU113</t>
  </si>
  <si>
    <t>GONZALEZ SINCHE EDWIN VICENTE</t>
  </si>
  <si>
    <t>DAU114</t>
  </si>
  <si>
    <t>MIRANDA COPPIANO JUAN CARLOS</t>
  </si>
  <si>
    <t>DAU115</t>
  </si>
  <si>
    <t>MORENO TELLO CELI DURINDANA</t>
  </si>
  <si>
    <t>DAU116</t>
  </si>
  <si>
    <t>BONE CORTEZ JOHANNA JAZMINA</t>
  </si>
  <si>
    <t>DAU117</t>
  </si>
  <si>
    <t>ROSS LOPERA JOFFRE GABRIEL</t>
  </si>
  <si>
    <t>DAU118</t>
  </si>
  <si>
    <t>VEINTIMILLA MARIN FREDDY PATRICIO</t>
  </si>
  <si>
    <t>DAU119</t>
  </si>
  <si>
    <t>TENECOTA RAMIREZ MANUEL ENRIQUE</t>
  </si>
  <si>
    <t>DAU120</t>
  </si>
  <si>
    <t>MEDINA SILVA ROBERTO JAVIER</t>
  </si>
  <si>
    <t>DAU121</t>
  </si>
  <si>
    <t>PALMA PIN JEFFERSON ROLANDO</t>
  </si>
  <si>
    <t>DAU122</t>
  </si>
  <si>
    <t>JUMBO NARANJO LORENA DE LOURDES</t>
  </si>
  <si>
    <t>DAU123</t>
  </si>
  <si>
    <t>NAVARRETE CEDENO RUTH ELIZABETH</t>
  </si>
  <si>
    <t>DAU127</t>
  </si>
  <si>
    <t>RUBIRA PEREZ JUAN SEBASTIAN</t>
  </si>
  <si>
    <t>DAU128</t>
  </si>
  <si>
    <t>QUINDE PEREZ JIMMY FELIX</t>
  </si>
  <si>
    <t>DAU130</t>
  </si>
  <si>
    <t>MARCILLO VELASQUEZ LAIYA MARIA</t>
  </si>
  <si>
    <t>DAU132</t>
  </si>
  <si>
    <t>VILLON GRANADOS FREDDY MOISES</t>
  </si>
  <si>
    <t>DAU133</t>
  </si>
  <si>
    <t>BRAVO FRANCO HORACIO GERARDO</t>
  </si>
  <si>
    <t>DAU134</t>
  </si>
  <si>
    <t>QUIROZ MARTINEZ KARINA SOLANGE</t>
  </si>
  <si>
    <t>DAU136</t>
  </si>
  <si>
    <t>VERA LUCIO EUSTACIO BENICIO</t>
  </si>
  <si>
    <t>DAU139</t>
  </si>
  <si>
    <t>SILVA ESPINOZA CARLOTA ELIZABETH</t>
  </si>
  <si>
    <t>DAU141</t>
  </si>
  <si>
    <t>OLVERA ALCIVAR JOEL DOMINGO</t>
  </si>
  <si>
    <t>DAU142</t>
  </si>
  <si>
    <t>MANGOLAND S. A.</t>
  </si>
  <si>
    <t>DAU144</t>
  </si>
  <si>
    <t>AGUIRRE COELLO KRUPSKAIA MARIELA</t>
  </si>
  <si>
    <t>DAU147</t>
  </si>
  <si>
    <t>CASTRO ORTEGA JONNY EVARISTO</t>
  </si>
  <si>
    <t>DLE021</t>
  </si>
  <si>
    <t>CARDENAS ZAMORA LIGIA ELENA</t>
  </si>
  <si>
    <t>DLE105</t>
  </si>
  <si>
    <t>APOLINARIO ROJAS LUIS ENRIQUE</t>
  </si>
  <si>
    <t>DLE199</t>
  </si>
  <si>
    <t>CAZAR ERAZO RODRIGO ARTURO</t>
  </si>
  <si>
    <t>DLE241</t>
  </si>
  <si>
    <t>MAFALDO PUENTE GUILLERMO ANTONIO</t>
  </si>
  <si>
    <t>DLE242</t>
  </si>
  <si>
    <t>MUNOZ PATINO OSCAR HUMBERTO</t>
  </si>
  <si>
    <t>DLE316</t>
  </si>
  <si>
    <t>SARABIA INTRIAGO JOHNNY WILSON</t>
  </si>
  <si>
    <t>DLE319</t>
  </si>
  <si>
    <t>MORALES ROLDAN MIGUEL ANGEL</t>
  </si>
  <si>
    <t>DLE344</t>
  </si>
  <si>
    <t>OVIEDO EUVIN MARIA FERNANDA</t>
  </si>
  <si>
    <t>BAS073</t>
  </si>
  <si>
    <t>MOROCHO GUEBLA MARIO HUMBERTO</t>
  </si>
  <si>
    <t>CAJ003</t>
  </si>
  <si>
    <t>CAJAMARCA PROTECTIVE SERVICES C. LTDA.</t>
  </si>
  <si>
    <t>DUL002</t>
  </si>
  <si>
    <t>DULCES, PASTELES Y TORTAS RADU S.A.</t>
  </si>
  <si>
    <t>NT1076</t>
  </si>
  <si>
    <t>GONZALEZ RODRIGUEZ JUAN SEBASTIAN</t>
  </si>
  <si>
    <t>NT931</t>
  </si>
  <si>
    <t>NTE002</t>
  </si>
  <si>
    <t>MIRANDA MORAN MARCOS ANTONIO</t>
  </si>
  <si>
    <t>NTE003</t>
  </si>
  <si>
    <t>CARBO MACIAS VIKI VIRGINIA</t>
  </si>
  <si>
    <t>NTE007</t>
  </si>
  <si>
    <t>TECNOSEGURIDAD S.A.</t>
  </si>
  <si>
    <t>NTE009</t>
  </si>
  <si>
    <t>TUTIVEN VELASQUEZ ABEL WASHINGTON</t>
  </si>
  <si>
    <t>NTE013</t>
  </si>
  <si>
    <t>OCHOA MEDINA FRANCISCO NICOLAS</t>
  </si>
  <si>
    <t>NTE014</t>
  </si>
  <si>
    <t>RODRIGUEZ CHENCHE JOFFRE RUFINO</t>
  </si>
  <si>
    <t>NTE015</t>
  </si>
  <si>
    <t>ESPINOZA CADENA WILLIAN JULIAN</t>
  </si>
  <si>
    <t>NTE018</t>
  </si>
  <si>
    <t>CASTRO CEDEÑO CELESTE KATHERINE</t>
  </si>
  <si>
    <t>NTE019</t>
  </si>
  <si>
    <t>MORA ESPINOZA GLENDA GRACIELA</t>
  </si>
  <si>
    <t>NTE020</t>
  </si>
  <si>
    <t>MORA AYON LUIS ANDRES</t>
  </si>
  <si>
    <t>NTE021</t>
  </si>
  <si>
    <t>JEAN PHILIPPE DUCLONA</t>
  </si>
  <si>
    <t>NTE023</t>
  </si>
  <si>
    <t>CAGUANA ZEGARRA HERNAN ISAIAS</t>
  </si>
  <si>
    <t>NTE024</t>
  </si>
  <si>
    <t>SANTILLAN CONTRERAS JINSON ANTONIO</t>
  </si>
  <si>
    <t>NTE025</t>
  </si>
  <si>
    <t>PALOMEQUE CABRERA CESAR AUGUSTO</t>
  </si>
  <si>
    <t>NTE026</t>
  </si>
  <si>
    <t>ENDERICA PIONCE MIRIAM ALEXANDRA</t>
  </si>
  <si>
    <t>NTE027</t>
  </si>
  <si>
    <t>SARES REYES JOSE FERNANDO</t>
  </si>
  <si>
    <t>NTE028</t>
  </si>
  <si>
    <t>LINO DELGADO EVELYN DAYANA</t>
  </si>
  <si>
    <t>NTE029</t>
  </si>
  <si>
    <t>CEDEÑO MOREIRA VICTOR JAVIER</t>
  </si>
  <si>
    <t>NTE032</t>
  </si>
  <si>
    <t>AGAMA LOOR GUILLERMO RODOLFO</t>
  </si>
  <si>
    <t>NTE033</t>
  </si>
  <si>
    <t>ECHEVERRIA GUTIERREZ MARCOS GABRIEL</t>
  </si>
  <si>
    <t>NTE034</t>
  </si>
  <si>
    <t>BECERRA FERNANDEZ PACSHA TAMARA</t>
  </si>
  <si>
    <t>NTE035</t>
  </si>
  <si>
    <t>VELEZ SANDOVAL ADRIANA VANESSA</t>
  </si>
  <si>
    <t>NTE036</t>
  </si>
  <si>
    <t>CASTRO FORTTY YADIRA MADELINE</t>
  </si>
  <si>
    <t>NTE037</t>
  </si>
  <si>
    <t>BURGOS LAYANA YESSICA PAMELA</t>
  </si>
  <si>
    <t>NTE038</t>
  </si>
  <si>
    <t>CALIZ MARCILLO FLOR VIOLETA</t>
  </si>
  <si>
    <t>NTE039</t>
  </si>
  <si>
    <t>ZAMUDIO ZAMBRANO JOSE IGNACIO</t>
  </si>
  <si>
    <t>NTE040</t>
  </si>
  <si>
    <t>SALGUERO VALENZUELA KATHERINE ISABEL</t>
  </si>
  <si>
    <t>NTE041</t>
  </si>
  <si>
    <t>CARANGUI AUCANCELA CARLOS HUMBERTO</t>
  </si>
  <si>
    <t>NTE042</t>
  </si>
  <si>
    <t>SANDOYA AROCA MARIA VERONICA</t>
  </si>
  <si>
    <t>NTE043</t>
  </si>
  <si>
    <t>CERCADO REYNA BORIS OMAR</t>
  </si>
  <si>
    <t>NTE044</t>
  </si>
  <si>
    <t>RAMIREZ SALDAÑA KATHERINE NOEMI</t>
  </si>
  <si>
    <t>NTE045</t>
  </si>
  <si>
    <t>CHOEZ CATUTO GIOMAR PAOLA</t>
  </si>
  <si>
    <t>NTE047</t>
  </si>
  <si>
    <t>OCAÑA ESPARZA WIMPER ERICK</t>
  </si>
  <si>
    <t>NTE048</t>
  </si>
  <si>
    <t>ORTIZ PEREZ JUAN JAVIER</t>
  </si>
  <si>
    <t>NTE049</t>
  </si>
  <si>
    <t>AGUIRRE GARCIA CARLOS IVAN</t>
  </si>
  <si>
    <t>NTE050</t>
  </si>
  <si>
    <t>CAJAMARCA CONFORME OSCAR XAVIER</t>
  </si>
  <si>
    <t>NTE051</t>
  </si>
  <si>
    <t>MALAVE ORRALA JOFFRE FERNANDO</t>
  </si>
  <si>
    <t>NTE053</t>
  </si>
  <si>
    <t>CEVALLOS REVELO JAVIER OSWALDO</t>
  </si>
  <si>
    <t>NTE055</t>
  </si>
  <si>
    <t>VEINTIMILLA ESPINOZA MARIA MERCEDES</t>
  </si>
  <si>
    <t>NTE056</t>
  </si>
  <si>
    <t>CARVAJAL ALARCON IVONN ROSARIO</t>
  </si>
  <si>
    <t>NTE057</t>
  </si>
  <si>
    <t>PIBAQUE AVELINO OSCAR VALENTIN</t>
  </si>
  <si>
    <t>NTE058</t>
  </si>
  <si>
    <t>CONTECPRO S.A.</t>
  </si>
  <si>
    <t>NTE059</t>
  </si>
  <si>
    <t>FACILITADORES DE SERVICIOS DE TELEFONIA MOVIL</t>
  </si>
  <si>
    <t>NTE060</t>
  </si>
  <si>
    <t>BAJAÑA BELTRAN CINDY LORENA</t>
  </si>
  <si>
    <t>NTE061</t>
  </si>
  <si>
    <t>LOPEZ CANDELARIO JUANA DEL ROCIO</t>
  </si>
  <si>
    <t>NTE062</t>
  </si>
  <si>
    <t>ANDRADE ESPINOZA CARLOS LUIS</t>
  </si>
  <si>
    <t>NTE063</t>
  </si>
  <si>
    <t>ZAMORA LOOR MARIA DOLORES</t>
  </si>
  <si>
    <t>NTE064</t>
  </si>
  <si>
    <t>MONTOYA CHAVARRIA FREDDY EDILBERTO</t>
  </si>
  <si>
    <t>NTE065</t>
  </si>
  <si>
    <t>MACIAS SORNOZA WAGNER GANEN</t>
  </si>
  <si>
    <t>NTE067</t>
  </si>
  <si>
    <t>YANEZ GARCIA KEVIN ISRAEL</t>
  </si>
  <si>
    <t>NTE068</t>
  </si>
  <si>
    <t>CRIOLLO LARRETA LADY CATHERINE</t>
  </si>
  <si>
    <t>NTE069</t>
  </si>
  <si>
    <t>TOALA OVIEDO RIGOBERTO PRIMO</t>
  </si>
  <si>
    <t>NTE070</t>
  </si>
  <si>
    <t>VARGAS GONZALEZ GLADYS FLOR</t>
  </si>
  <si>
    <t>NTE071</t>
  </si>
  <si>
    <t>FALCONES PINCAY GUADALUPE MARIA</t>
  </si>
  <si>
    <t>NTE072</t>
  </si>
  <si>
    <t>GOMEZ CALDERON GINGER LIZBETH</t>
  </si>
  <si>
    <t>NTE073</t>
  </si>
  <si>
    <t>DAVID SAMUEL PUMAGUALLE</t>
  </si>
  <si>
    <t>NTE074</t>
  </si>
  <si>
    <t>SILVA MENDOZA FERNANDO ANTONIO</t>
  </si>
  <si>
    <t>NTE075</t>
  </si>
  <si>
    <t>ASTUDILLO DE LA CUADRA RAUL ENRIQUE</t>
  </si>
  <si>
    <t>NTE076</t>
  </si>
  <si>
    <t>ALENBRAC S.A.</t>
  </si>
  <si>
    <t>NTE079</t>
  </si>
  <si>
    <t>MULLO SAGÑAY MAYRA ROCIO</t>
  </si>
  <si>
    <t>NTE080</t>
  </si>
  <si>
    <t>ZAVALA TORRES MARIA ELENA</t>
  </si>
  <si>
    <t>NTE081</t>
  </si>
  <si>
    <t>YEFERSON VALENCIA RENTERIA</t>
  </si>
  <si>
    <t>NTE082</t>
  </si>
  <si>
    <t>REYES POZO CARMEN ADELA</t>
  </si>
  <si>
    <t>NTE083</t>
  </si>
  <si>
    <t>MUÑOZ GUARNIZO GALO ESTUARDO</t>
  </si>
  <si>
    <t>NTE084</t>
  </si>
  <si>
    <t>HIDALGO MUñOZ RUBEN DARIO</t>
  </si>
  <si>
    <t>NTE085</t>
  </si>
  <si>
    <t>VARGAS ACUÑA GLORIA GABRIELA</t>
  </si>
  <si>
    <t>NTE086</t>
  </si>
  <si>
    <t>CHIQUITO MOLINA ADRIANA ALEXANDRA</t>
  </si>
  <si>
    <t>NTE087</t>
  </si>
  <si>
    <t>LAAZ CHAVALIE MARIA ELIZABETH</t>
  </si>
  <si>
    <t>NTE088</t>
  </si>
  <si>
    <t>MENDEZ OYOLA MANUEL EDUARDO</t>
  </si>
  <si>
    <t>NTE089</t>
  </si>
  <si>
    <t>ALCIVAR MORAN PILAR MARYLIN</t>
  </si>
  <si>
    <t>NTE090</t>
  </si>
  <si>
    <t>GAMBOA NARANJO JONATHAN DANIEL</t>
  </si>
  <si>
    <t>NTE091</t>
  </si>
  <si>
    <t>SALAZAR MORENO WILSON VINICIO</t>
  </si>
  <si>
    <t>NTE092</t>
  </si>
  <si>
    <t>OLANO MACHANO LUIS ALFONSO</t>
  </si>
  <si>
    <t>NTE093</t>
  </si>
  <si>
    <t>RON VALAREZO NEXAR FERNANDO</t>
  </si>
  <si>
    <t>NTE094</t>
  </si>
  <si>
    <t>MIRANDA NARVAEZ KAREN STEFANIA</t>
  </si>
  <si>
    <t>NTE095</t>
  </si>
  <si>
    <t>TUMBACO CHIQUITO LORENZO PASTOR</t>
  </si>
  <si>
    <t>NTE096</t>
  </si>
  <si>
    <t>BAQUE CANTOS ANDRES SANTIAGO</t>
  </si>
  <si>
    <t>NTE097</t>
  </si>
  <si>
    <t>POWELL BRIONES OLGA LIDIA</t>
  </si>
  <si>
    <t>NTE098</t>
  </si>
  <si>
    <t>LASCANO ESTRADA LUIS ABELARDO</t>
  </si>
  <si>
    <t>NTE099</t>
  </si>
  <si>
    <t>BRAVO YAGUANA ALEXANDRA MARISOL</t>
  </si>
  <si>
    <t>NTE100</t>
  </si>
  <si>
    <t>QUINTANA CORONEL MARCO ANTONIO</t>
  </si>
  <si>
    <t>NTE1000</t>
  </si>
  <si>
    <t>MAYER ZAVALA CYNTHIA MARIE</t>
  </si>
  <si>
    <t>NTE1002</t>
  </si>
  <si>
    <t>ORRALA VILLON MARJORIE ESTEFANIA</t>
  </si>
  <si>
    <t>NTE1003</t>
  </si>
  <si>
    <t>VILLEGAS VALENCIA JUAN JOSE</t>
  </si>
  <si>
    <t>NTE1004</t>
  </si>
  <si>
    <t>SOTOMAYOR ESPINOSA MARIA VANESSA</t>
  </si>
  <si>
    <t>NTE1005</t>
  </si>
  <si>
    <t>TAPIA CONTRERAS LESLEY EVELYN</t>
  </si>
  <si>
    <t>NTE1006</t>
  </si>
  <si>
    <t>ROMERO RODRIGUEZ EDGARDO ERNESTO</t>
  </si>
  <si>
    <t>NTE1007</t>
  </si>
  <si>
    <t>MORAN MOSQUERA JORGE RAMON</t>
  </si>
  <si>
    <t>NTE1008</t>
  </si>
  <si>
    <t>ARROYO CARDOZO DIANA CRISTINA</t>
  </si>
  <si>
    <t>NTE1009</t>
  </si>
  <si>
    <t>SEVILLANO RENTERIA LEANDRO RAMON</t>
  </si>
  <si>
    <t>NTE1010</t>
  </si>
  <si>
    <t>FLOREZ QUINTERO DIEGO ERNESTO</t>
  </si>
  <si>
    <t>NTE1011</t>
  </si>
  <si>
    <t>MACHACILLA QUINCHE MARIO UBALDO</t>
  </si>
  <si>
    <t>NTE1012</t>
  </si>
  <si>
    <t>NTE1013</t>
  </si>
  <si>
    <t>VALLEJO RICAURTE VANESSA ALEXANDRA</t>
  </si>
  <si>
    <t>NTE1014</t>
  </si>
  <si>
    <t>ALCIVAR GARRIDO FABRICIO ANTONIO</t>
  </si>
  <si>
    <t>NTE1015</t>
  </si>
  <si>
    <t>GARCIA AGUIRRE ROSA NANCY</t>
  </si>
  <si>
    <t>NTE1016</t>
  </si>
  <si>
    <t>HENRIQUEZ JIMENEZ LEONARDO JOSE</t>
  </si>
  <si>
    <t>NTE1017</t>
  </si>
  <si>
    <t>ALVARADO SANTOS SILVANA PATRICIA</t>
  </si>
  <si>
    <t>NTE1018</t>
  </si>
  <si>
    <t>BRAVO CARRIEL HENRRY JOSELO</t>
  </si>
  <si>
    <t>NTE1019</t>
  </si>
  <si>
    <t>PONCE PARRALES HOLGER GEOVANNY</t>
  </si>
  <si>
    <t>NTE1020</t>
  </si>
  <si>
    <t>PINCAY LOVATON KATHERINE ELIZABETH</t>
  </si>
  <si>
    <t>NTE1022</t>
  </si>
  <si>
    <t>MONTECE QUINONEZ LISBETH MAGDALENA</t>
  </si>
  <si>
    <t>NTE1023</t>
  </si>
  <si>
    <t>MONGE SCALDAFERRI ANDRES ALBERTO</t>
  </si>
  <si>
    <t>NTE1024</t>
  </si>
  <si>
    <t>ROYAL TOUR S.A.</t>
  </si>
  <si>
    <t>NTE1025</t>
  </si>
  <si>
    <t>TUMBACO LARA DEIDES DEL CARMEN</t>
  </si>
  <si>
    <t>NTE1026</t>
  </si>
  <si>
    <t>VERA MEZA ANA REGINA</t>
  </si>
  <si>
    <t>NTE1027</t>
  </si>
  <si>
    <t>BALDA VELASQUEZ CARLOS ALBERTO</t>
  </si>
  <si>
    <t>NTE1028</t>
  </si>
  <si>
    <t>VDS C.C.C</t>
  </si>
  <si>
    <t>NTE1029</t>
  </si>
  <si>
    <t>AVILES BARBOTO PABLO XAVIER</t>
  </si>
  <si>
    <t>NTE1030</t>
  </si>
  <si>
    <t>PASEABORDO S.A</t>
  </si>
  <si>
    <t>NTE1031</t>
  </si>
  <si>
    <t>UBILLA MEDINA JOSE OMAR</t>
  </si>
  <si>
    <t>NTE1032</t>
  </si>
  <si>
    <t>BAQUE ROVIRA JOSEPH CRISTOPHER</t>
  </si>
  <si>
    <t>NTE1033</t>
  </si>
  <si>
    <t>EMPRESA PUBLICA MUNICIPAL PARA LA GESTIÓN DE LA INNOVACIÓN  Y LA COMPETITIVIDAD, EP</t>
  </si>
  <si>
    <t>NTE1035</t>
  </si>
  <si>
    <t>FARIAS FRANCO JUAN FRANCISCO</t>
  </si>
  <si>
    <t>NTE1036</t>
  </si>
  <si>
    <t>SALAZAR MARURI ROXANA ELIZABETH</t>
  </si>
  <si>
    <t>NTE1037</t>
  </si>
  <si>
    <t>NIEVES RODRIGUEZ JORGE ELIECER</t>
  </si>
  <si>
    <t>NTE1038</t>
  </si>
  <si>
    <t>MINGA ESPINOZA KEVIN GEOVANNY</t>
  </si>
  <si>
    <t>NTE1039</t>
  </si>
  <si>
    <t>ZUNIGA BURGOS IBELIA ISABEL</t>
  </si>
  <si>
    <t>NTE104</t>
  </si>
  <si>
    <t>SALAZAR YANEZ ROMMY KARINA</t>
  </si>
  <si>
    <t>NTE1040</t>
  </si>
  <si>
    <t>ZAMBRANO ZAMBRANO MARIA AUXILIADORA</t>
  </si>
  <si>
    <t>NTE1041</t>
  </si>
  <si>
    <t>VERA MUNOZ FANNY NARCISA</t>
  </si>
  <si>
    <t>NTE1042</t>
  </si>
  <si>
    <t>VELEZ PALACIOS CUMANDA ELIZABETH</t>
  </si>
  <si>
    <t>NTE1043</t>
  </si>
  <si>
    <t>ESCOBAR PILAY MARCIA VALERIA</t>
  </si>
  <si>
    <t>NTE1044</t>
  </si>
  <si>
    <t>PONCE OCHOA ERIKA LISSETTE</t>
  </si>
  <si>
    <t>NTE1045</t>
  </si>
  <si>
    <t>SANCHEZ GONZALEZ ANGIE</t>
  </si>
  <si>
    <t>NTE1046</t>
  </si>
  <si>
    <t>ROBLES CHACHA RICHARD ITALO</t>
  </si>
  <si>
    <t>NTE1048</t>
  </si>
  <si>
    <t>FLORES NAZARENO KLEONIS LEONELA</t>
  </si>
  <si>
    <t>NTE1049</t>
  </si>
  <si>
    <t>COMPANIA ON LINE FACTORY S.A ONLYFAC</t>
  </si>
  <si>
    <t>NTE105</t>
  </si>
  <si>
    <t>MERCHAN VELEZ RAUL IVAN</t>
  </si>
  <si>
    <t>NTE1050</t>
  </si>
  <si>
    <t>SANCHEZ CONSTANTE RICHARD ALBERTO</t>
  </si>
  <si>
    <t>NTE1051</t>
  </si>
  <si>
    <t>DUQUE ESTEVEZ MIRKA</t>
  </si>
  <si>
    <t>NTE1052</t>
  </si>
  <si>
    <t>BORBOR ORTIZ MARIA JOSE</t>
  </si>
  <si>
    <t>NTE1053</t>
  </si>
  <si>
    <t>DIAZ MENDEZ NELSON FELIX</t>
  </si>
  <si>
    <t>NTE1054</t>
  </si>
  <si>
    <t>MERA NEVAREZ FREDEVINDA ALEXANDRA</t>
  </si>
  <si>
    <t>NTE1055</t>
  </si>
  <si>
    <t>FREIRE JIMENEZ JOSE OCTAVIO</t>
  </si>
  <si>
    <t>NTE1056</t>
  </si>
  <si>
    <t>LEMA PARCO JULIO CESAR</t>
  </si>
  <si>
    <t>NTE1058</t>
  </si>
  <si>
    <t>SOLANO JIMENEZ PABLO EMILIO</t>
  </si>
  <si>
    <t>NTE106</t>
  </si>
  <si>
    <t>ARGUELLO SANCHEZ NATHALY ESTEFANIA</t>
  </si>
  <si>
    <t>NTE1060</t>
  </si>
  <si>
    <t>BONILLA MIELES MAXIMO REMIGIO</t>
  </si>
  <si>
    <t>NTE1061</t>
  </si>
  <si>
    <t>GARAY BARRETO MARIA FERNANDA</t>
  </si>
  <si>
    <t>NTE1062</t>
  </si>
  <si>
    <t>CELY BAUX CARMEN FABIOLA</t>
  </si>
  <si>
    <t>NTE1063</t>
  </si>
  <si>
    <t>MORALES MORALES ALEXANDRA MARISELA</t>
  </si>
  <si>
    <t>NTE1064</t>
  </si>
  <si>
    <t>PIN ZAMBRANO ISIDRA JUSTINA</t>
  </si>
  <si>
    <t>NTE1065</t>
  </si>
  <si>
    <t>GUILLEN RENGIFO GLENDA ELIZABETH</t>
  </si>
  <si>
    <t>NTE1066</t>
  </si>
  <si>
    <t>LINEAS AEREAS NACIONALES ECUADOR S.A. LAN ECUADOR</t>
  </si>
  <si>
    <t>NTE1067</t>
  </si>
  <si>
    <t>PLUA ALAY EDUARDO ANDRES</t>
  </si>
  <si>
    <t>NTE1068</t>
  </si>
  <si>
    <t>MONTOYA LEON DARWIN SANTIAGO</t>
  </si>
  <si>
    <t>NTE1069</t>
  </si>
  <si>
    <t>GONZALEZ BARRERA HENRY HUMBERTO</t>
  </si>
  <si>
    <t>NTE107</t>
  </si>
  <si>
    <t>CAMPUZANO ARIAS TONY ENRIQUE</t>
  </si>
  <si>
    <t>NTE1070</t>
  </si>
  <si>
    <t>ZAMBRANO RAMIREZ LUIS MIGUEL</t>
  </si>
  <si>
    <t>NTE1071</t>
  </si>
  <si>
    <t>CORREA MURILLO NINFA IRENE</t>
  </si>
  <si>
    <t>NTE1072</t>
  </si>
  <si>
    <t>PALACIOS ALVARADO JULIO RAMON</t>
  </si>
  <si>
    <t>NTE1073</t>
  </si>
  <si>
    <t>MORA MORA MARIA DE LOURDES</t>
  </si>
  <si>
    <t>NTE1074</t>
  </si>
  <si>
    <t>PADILLA ALVAREZ JUAN LEONARDO</t>
  </si>
  <si>
    <t>NTE1076</t>
  </si>
  <si>
    <t>SALTOS ORDONEZ RONALD ANDRES</t>
  </si>
  <si>
    <t>NTE1077</t>
  </si>
  <si>
    <t>LOYOLA ALAMA SILVIA ALEXANDRA</t>
  </si>
  <si>
    <t>NTE1078</t>
  </si>
  <si>
    <t>MIRANDA MORAN DIANA ISABEL</t>
  </si>
  <si>
    <t>NTE1079</t>
  </si>
  <si>
    <t>MONCAYO AGUIRRE MARIA DE LOURDES</t>
  </si>
  <si>
    <t>NTE108</t>
  </si>
  <si>
    <t>VILLAMAR ORELLANA JULIO CESAR</t>
  </si>
  <si>
    <t>NTE1080</t>
  </si>
  <si>
    <t>VELEZ COBENA HUGO NEUTORGIO</t>
  </si>
  <si>
    <t>NTE1081</t>
  </si>
  <si>
    <t>NARVAEZ MUNOZ LEONELA LISSETTE</t>
  </si>
  <si>
    <t>NTE1082</t>
  </si>
  <si>
    <t>H M GROUP S.A</t>
  </si>
  <si>
    <t>NTE1085</t>
  </si>
  <si>
    <t>CONSTANTE BONILLA FRANKLIN EDUARDO</t>
  </si>
  <si>
    <t>NTE1086</t>
  </si>
  <si>
    <t>AYNAGUANO NAUNAY MARIA ELVIRA</t>
  </si>
  <si>
    <t>NTE1087</t>
  </si>
  <si>
    <t>UVIDIA ANDRADE CESAR FERNANDO</t>
  </si>
  <si>
    <t>NTE1088</t>
  </si>
  <si>
    <t>LOOR BARREZUETA JAVIER ANTONIO</t>
  </si>
  <si>
    <t>NTE1089</t>
  </si>
  <si>
    <t>LOOR MENDOZA IRIS GABRIELA</t>
  </si>
  <si>
    <t>NTE109</t>
  </si>
  <si>
    <t>TOALA ALVAREZ JORGE ANDRES</t>
  </si>
  <si>
    <t>NTE1090</t>
  </si>
  <si>
    <t>PRETOMEL S.A.</t>
  </si>
  <si>
    <t>NTE1091</t>
  </si>
  <si>
    <t>NTE1093</t>
  </si>
  <si>
    <t>CRESPO PEREZ CAROL SILVANA</t>
  </si>
  <si>
    <t>NTE1096</t>
  </si>
  <si>
    <t>LEON TOAPANTA ANA GABRIELA</t>
  </si>
  <si>
    <t>NTE1098</t>
  </si>
  <si>
    <t>RODRIGUEZ SALCEDO WILLIAM DAVID</t>
  </si>
  <si>
    <t>NTE1099</t>
  </si>
  <si>
    <t>ZHU LIDAN</t>
  </si>
  <si>
    <t>NTE110</t>
  </si>
  <si>
    <t>SALAZAR PLUAS TERESA LEONOR</t>
  </si>
  <si>
    <t>NTE1100</t>
  </si>
  <si>
    <t>VELASTEGUI QUEZADA MARITZA LILIANA</t>
  </si>
  <si>
    <t>NTE111</t>
  </si>
  <si>
    <t>RODRIGUEZ CALLE MYRIAM LORENA</t>
  </si>
  <si>
    <t>NTE112</t>
  </si>
  <si>
    <t>GARCIA CONTRERAS ERICK LUIS</t>
  </si>
  <si>
    <t>NTE115</t>
  </si>
  <si>
    <t>GUTIERREZ CASTILLO LUIS JOSE</t>
  </si>
  <si>
    <t>NTE116</t>
  </si>
  <si>
    <t>VARGAS FIGUEROA ULISES MARTIN</t>
  </si>
  <si>
    <t>NTE117</t>
  </si>
  <si>
    <t>CASSAGNE VERA RODOLFO JAVIER</t>
  </si>
  <si>
    <t>NTE118</t>
  </si>
  <si>
    <t>HURTADO ARMIJOS MANUEL TEODORO</t>
  </si>
  <si>
    <t>NTE119</t>
  </si>
  <si>
    <t>MENENDEZ AREVALO LANIER VICENTE</t>
  </si>
  <si>
    <t>NTE120</t>
  </si>
  <si>
    <t>SERLESMED S.A.</t>
  </si>
  <si>
    <t>NTE121</t>
  </si>
  <si>
    <t>HIDALGO PABLO PATRICIO FERNANDO</t>
  </si>
  <si>
    <t>NTE122</t>
  </si>
  <si>
    <t>ALVAREZ RUIZ JOCABED ELIZABETH</t>
  </si>
  <si>
    <t>NTE123</t>
  </si>
  <si>
    <t>CHOEZ VERA CARLOS WELLINGTON</t>
  </si>
  <si>
    <t>NTE124</t>
  </si>
  <si>
    <t>MARTILLO PALACIOS CARMEN ANA</t>
  </si>
  <si>
    <t>NTE125</t>
  </si>
  <si>
    <t>BRAVO AYORA JENNY ELIZABETH</t>
  </si>
  <si>
    <t>NTE126</t>
  </si>
  <si>
    <t>RUBILUZ VALDIVIEZO URETA</t>
  </si>
  <si>
    <t>NTE127</t>
  </si>
  <si>
    <t>IDROBO ACEBO LUIS GALO</t>
  </si>
  <si>
    <t>NTE128</t>
  </si>
  <si>
    <t>FERNANDA ALEJANDRINA VINCES VALENCIA</t>
  </si>
  <si>
    <t>NTE130</t>
  </si>
  <si>
    <t>ESPINOZA LUZARDO GASTON ALBERTO</t>
  </si>
  <si>
    <t>NTE133</t>
  </si>
  <si>
    <t>MOSCOSO VILLAVICENCIO ERICK XAVIER</t>
  </si>
  <si>
    <t>NTE137</t>
  </si>
  <si>
    <t>LAXUMAR S.A.</t>
  </si>
  <si>
    <t>NTE138</t>
  </si>
  <si>
    <t>CEDEÑO SALVATIERRA BYRON FABRICIO</t>
  </si>
  <si>
    <t>NTE139</t>
  </si>
  <si>
    <t>QUEVEDO ORTIZ KARLA STEFANIE</t>
  </si>
  <si>
    <t>NTE142</t>
  </si>
  <si>
    <t>MESIAS MORALES ANDRES XAVIER</t>
  </si>
  <si>
    <t>NTE143</t>
  </si>
  <si>
    <t>VELASTEGUI QUEZADA CARLOS LUIS</t>
  </si>
  <si>
    <t>NTE144</t>
  </si>
  <si>
    <t>CANDO MACAS NANCY DEL ROCIO</t>
  </si>
  <si>
    <t>NTE145</t>
  </si>
  <si>
    <t>VILLACRESES RUIZ FREDY ANTONIO</t>
  </si>
  <si>
    <t>NTE146</t>
  </si>
  <si>
    <t>MUÑOZ AGUAYO NARCISA CECILIA</t>
  </si>
  <si>
    <t>NTE147</t>
  </si>
  <si>
    <t>PONCE MENDOZA DIEGO FRANCISCO</t>
  </si>
  <si>
    <t>NTE148</t>
  </si>
  <si>
    <t>MACIAS DELGADO MARIUXI JUDITH</t>
  </si>
  <si>
    <t>NTE149</t>
  </si>
  <si>
    <t>TAMAYO VELASQUEZ IVANOVA PATRICIA</t>
  </si>
  <si>
    <t>NTE150</t>
  </si>
  <si>
    <t>PILAY GALARZA RICARDO DANNERY</t>
  </si>
  <si>
    <t>NTE151</t>
  </si>
  <si>
    <t>PAREDES RODRIGUEZ JAMES HERMES</t>
  </si>
  <si>
    <t>NTE153</t>
  </si>
  <si>
    <t>MORLA MERO MICHAEL MAURICIO</t>
  </si>
  <si>
    <t>NTE154</t>
  </si>
  <si>
    <t>CONTENTO ESCOBAR CARMITA ESPERANZA</t>
  </si>
  <si>
    <t>NTE155</t>
  </si>
  <si>
    <t>PIN SALAZAR ISIDRO SEGUNDO</t>
  </si>
  <si>
    <t>NTE156</t>
  </si>
  <si>
    <t>DURAN GOMEZ ARIANNY ANDREINA</t>
  </si>
  <si>
    <t>NTE157</t>
  </si>
  <si>
    <t>PORTALUPPI DANIEL ANGELO LEONELO</t>
  </si>
  <si>
    <t>NTE158</t>
  </si>
  <si>
    <t>BENAVIDES CASTILLO ALVARO VICENTE</t>
  </si>
  <si>
    <t>NTE159</t>
  </si>
  <si>
    <t>FERNÁNDEZ RONQUILLO CELESTE ALEMANIA</t>
  </si>
  <si>
    <t>NTE160</t>
  </si>
  <si>
    <t>MORALES RAMIREZ ROBERTO GABRIEL</t>
  </si>
  <si>
    <t>NTE162</t>
  </si>
  <si>
    <t>SANTOS NARANJO MIGUEL ANGEL</t>
  </si>
  <si>
    <t>NTE163</t>
  </si>
  <si>
    <t>CARRION MENA SILVIA ALEXANDRA</t>
  </si>
  <si>
    <t>NTE164</t>
  </si>
  <si>
    <t>TORRES POVEDA RICHARD VICENTE</t>
  </si>
  <si>
    <t>NTE165</t>
  </si>
  <si>
    <t>PINOARGOTE VELOZ HECTOR XAVIER</t>
  </si>
  <si>
    <t>NTE167</t>
  </si>
  <si>
    <t xml:space="preserve"> NUÑEZ RODRIGUEZ LORENA LISSET</t>
  </si>
  <si>
    <t>NTE168</t>
  </si>
  <si>
    <t>MORENO NIVELA LIXSI STEFANIA</t>
  </si>
  <si>
    <t>NTE169</t>
  </si>
  <si>
    <t>ZHANG ZHANQIU</t>
  </si>
  <si>
    <t>NTE170</t>
  </si>
  <si>
    <t>MOYANO CARBO MAURA FRANCISA</t>
  </si>
  <si>
    <t>NTE172</t>
  </si>
  <si>
    <t>MARIUXI PIEDRA ARGUELLO PIEDRA</t>
  </si>
  <si>
    <t>NTE173</t>
  </si>
  <si>
    <t>ASCENCIO ESPINOZA JIMMY FRANCISCO</t>
  </si>
  <si>
    <t>NTE174</t>
  </si>
  <si>
    <t>RAMOS VALENCIA JOHNNY EDUARDO</t>
  </si>
  <si>
    <t>NTE175</t>
  </si>
  <si>
    <t>KAYSER NEIRA NICOLE HANNELORE</t>
  </si>
  <si>
    <t>NTE176</t>
  </si>
  <si>
    <t>GOMEZ ATIENCIA ANA KARINA</t>
  </si>
  <si>
    <t>NTE177</t>
  </si>
  <si>
    <t>VITORES SANCHEZ SOFIA ELIANA</t>
  </si>
  <si>
    <t>NTE178</t>
  </si>
  <si>
    <t>JORGE ALFONSO FRIAS ORTIZ</t>
  </si>
  <si>
    <t>NTE179</t>
  </si>
  <si>
    <t>VASCONES MARTINEZ JOSE MARIA</t>
  </si>
  <si>
    <t>NTE180</t>
  </si>
  <si>
    <t>ANDREWS GAVULA</t>
  </si>
  <si>
    <t>NTE181</t>
  </si>
  <si>
    <t>MENESES SOLORZANO DAVID MANUEL</t>
  </si>
  <si>
    <t>NTE182</t>
  </si>
  <si>
    <t>ALAVA NAVARRO AXEL NAHUN</t>
  </si>
  <si>
    <t>NTE183</t>
  </si>
  <si>
    <t>ALVEAR LOZANO GENESIS MAGDALENA</t>
  </si>
  <si>
    <t>NTE185</t>
  </si>
  <si>
    <t>TORRES VERA NUVIA ELIZABETH</t>
  </si>
  <si>
    <t>NTE186</t>
  </si>
  <si>
    <t>FRANCO CHEME ANGELA IVONNE</t>
  </si>
  <si>
    <t>NTE187</t>
  </si>
  <si>
    <t>TORRES SALCEDO CARLOS MAURICIO</t>
  </si>
  <si>
    <t>NTE188</t>
  </si>
  <si>
    <t>DILSON FORY SALINAS</t>
  </si>
  <si>
    <t>NTE189</t>
  </si>
  <si>
    <t>ALEJANDRO ALMEIDA TATIANA JENNIFER</t>
  </si>
  <si>
    <t>NTE190</t>
  </si>
  <si>
    <t>PONGUILLO ESPAÑA IGNACIO DOUGLAS</t>
  </si>
  <si>
    <t>NTE191</t>
  </si>
  <si>
    <t>ESPINOZA FARFAN PEDRO ALEXIS</t>
  </si>
  <si>
    <t>NTE192</t>
  </si>
  <si>
    <t>ALBAN JIMENEZ CARLOS MIGUEL</t>
  </si>
  <si>
    <t>NTE193</t>
  </si>
  <si>
    <t>CARRANZA ANCHUNDIA JOHANNA MARICELA</t>
  </si>
  <si>
    <t>NTE194</t>
  </si>
  <si>
    <t>LASCANO RODRIGUEZ RONALD ERICK</t>
  </si>
  <si>
    <t>NTE195</t>
  </si>
  <si>
    <t>MANZANO VERGARA CARLITA BELEN</t>
  </si>
  <si>
    <t>NTE197</t>
  </si>
  <si>
    <t>SOLEDISPA MORAN MERCEDES ADELINA</t>
  </si>
  <si>
    <t>NTE198</t>
  </si>
  <si>
    <t>BURGOS VERA RICHARD FERNANDO</t>
  </si>
  <si>
    <t>NTE200</t>
  </si>
  <si>
    <t>AYORA GUEVARA MARIA DANIELA</t>
  </si>
  <si>
    <t>NTE201</t>
  </si>
  <si>
    <t>LOPEZ CUZME MARGARITA AZUCENA</t>
  </si>
  <si>
    <t>NTE203</t>
  </si>
  <si>
    <t>CETICA-CLEAN MANTENIMIENTO S A</t>
  </si>
  <si>
    <t>NTE204</t>
  </si>
  <si>
    <t>AVILES VITERI MARIA VICTORIA</t>
  </si>
  <si>
    <t>NTE210</t>
  </si>
  <si>
    <t>FORMICONSTRUC S.A.</t>
  </si>
  <si>
    <t>NTE211</t>
  </si>
  <si>
    <t>COMERCIAL IMPORTADORA Y EXPORTADORA COMEXIMPORT S.</t>
  </si>
  <si>
    <t>NTE212</t>
  </si>
  <si>
    <t>EMPRESA DE MEDIOS PUBLICITARIOS PIXEL &amp; PLUS PIXEL</t>
  </si>
  <si>
    <t>NTE215</t>
  </si>
  <si>
    <t>SAQUISILI SIBRI LUIS VINICIO</t>
  </si>
  <si>
    <t>NTE216</t>
  </si>
  <si>
    <t>SALAS RIVAS ELIANA STEFANIA</t>
  </si>
  <si>
    <t>NTE218</t>
  </si>
  <si>
    <t>ELSA ELIDA BAQUE CHOEZ</t>
  </si>
  <si>
    <t>NTE219</t>
  </si>
  <si>
    <t>CASTRO CEREZO FELIX DARIO</t>
  </si>
  <si>
    <t>NTE220</t>
  </si>
  <si>
    <t>VELASQUEZ SUAREZ GABRIELA ELIZABETH</t>
  </si>
  <si>
    <t>NTE221</t>
  </si>
  <si>
    <t>QUIÑONEZ PILAY TITO SILVINO</t>
  </si>
  <si>
    <t>NTE222</t>
  </si>
  <si>
    <t>CARLO ALEJANDRO STALIN JOSE</t>
  </si>
  <si>
    <t>NTE223</t>
  </si>
  <si>
    <t>ORTIZ MENDOZA CINDY XIOMARA</t>
  </si>
  <si>
    <t>NTE224</t>
  </si>
  <si>
    <t>NUÑEZ OTERO CONNIE GRACE</t>
  </si>
  <si>
    <t>NTE225</t>
  </si>
  <si>
    <t>ZAMBRANO HARO ELENA DE FATIMA</t>
  </si>
  <si>
    <t>NTE226</t>
  </si>
  <si>
    <t>CHIQUITO QUIMIS ELIZABETH IBETH</t>
  </si>
  <si>
    <t>NTE227</t>
  </si>
  <si>
    <t>NAREA MENDIETA JOSEFINA DEL CARMEN</t>
  </si>
  <si>
    <t>NTE229</t>
  </si>
  <si>
    <t>ESCOBAR LARREA MARIA BELEN</t>
  </si>
  <si>
    <t>NTE230</t>
  </si>
  <si>
    <t>GARCIA SUAREZ CHRISTIAN RAMON</t>
  </si>
  <si>
    <t>NTE231</t>
  </si>
  <si>
    <t>CEDEÑO SANTOS YESSENIA GLORIA</t>
  </si>
  <si>
    <t>NTE232</t>
  </si>
  <si>
    <t>MARTINEZ VALENZUELA BRYAN MAURICIO</t>
  </si>
  <si>
    <t>NTE233</t>
  </si>
  <si>
    <t>ROXANA REBECA RAMOS LEAL</t>
  </si>
  <si>
    <t>NTE234</t>
  </si>
  <si>
    <t>GONZALEZ CASTILLO NUBE MARLENE</t>
  </si>
  <si>
    <t>NTE235</t>
  </si>
  <si>
    <t>VERA BARAHONA GIOCONDA AUXILIADORA</t>
  </si>
  <si>
    <t>NTE236</t>
  </si>
  <si>
    <t>CARRERA BRIONES JUAN CARLOS</t>
  </si>
  <si>
    <t>NTE237</t>
  </si>
  <si>
    <t>PASAGUAY ZOILA GUADALUPE</t>
  </si>
  <si>
    <t>NTE238</t>
  </si>
  <si>
    <t>VILLON ANASTACIO JAVIER FEDERICO</t>
  </si>
  <si>
    <t>NTE240</t>
  </si>
  <si>
    <t>FLORES ALCIVAR JOSE MEDARDO</t>
  </si>
  <si>
    <t>NTE241</t>
  </si>
  <si>
    <t>MOUTINHO OJEDA BRYAN MAURICIO</t>
  </si>
  <si>
    <t>NTE242</t>
  </si>
  <si>
    <t>ROMERO DELGADO JESSENIA PATRICIA</t>
  </si>
  <si>
    <t>NTE243</t>
  </si>
  <si>
    <t>WHEATLEY HURTADO ROSA MARIUXI</t>
  </si>
  <si>
    <t>NTE244</t>
  </si>
  <si>
    <t>RIVERA MONTIEL JORJY JIMY</t>
  </si>
  <si>
    <t>NTE245</t>
  </si>
  <si>
    <t>TOMALA DE LA ROSA HOLGER ALFREDO</t>
  </si>
  <si>
    <t>NTE246</t>
  </si>
  <si>
    <t>ARROYO FASSIO JUAN CARLOS</t>
  </si>
  <si>
    <t>NTE247</t>
  </si>
  <si>
    <t>VALENCIA BUSTAMANTE EINER JOSE</t>
  </si>
  <si>
    <t>NTE248</t>
  </si>
  <si>
    <t>ENRIQUE ABEL FREIRE PERALTA</t>
  </si>
  <si>
    <t>NTE249</t>
  </si>
  <si>
    <t>PILOSO OTAIZA EGDIN ALEXANDER</t>
  </si>
  <si>
    <t>NTE250</t>
  </si>
  <si>
    <t>BAJAÑA QUIZHPI JEYSON ENRIQUE</t>
  </si>
  <si>
    <t>NTE251</t>
  </si>
  <si>
    <t>LOPEZ GONZALEZ JACINTO</t>
  </si>
  <si>
    <t>NTE254</t>
  </si>
  <si>
    <t>LINO PINCAY DIEGO ENMANUEL</t>
  </si>
  <si>
    <t>NTE255</t>
  </si>
  <si>
    <t>ANDRADE NUÑEZ CAMILO JOSE</t>
  </si>
  <si>
    <t>NTE256</t>
  </si>
  <si>
    <t>PARRALES TUMBACO CRISTIAN ALAN</t>
  </si>
  <si>
    <t>NTE258</t>
  </si>
  <si>
    <t>CEDEÑO ORTIZ FABIAN GABRIEL</t>
  </si>
  <si>
    <t>NTE259</t>
  </si>
  <si>
    <t>ASENCIO CEDEÑO LUIS MIGUEL</t>
  </si>
  <si>
    <t>NTE260</t>
  </si>
  <si>
    <t>CRUZ SAYO UBALDO HONORATO</t>
  </si>
  <si>
    <t>NTE261</t>
  </si>
  <si>
    <t>NIETO HIDALGO SUSAN AMPARITO</t>
  </si>
  <si>
    <t>NTE262</t>
  </si>
  <si>
    <t>BURGOS ALVARADO DIANA BEATRIZ</t>
  </si>
  <si>
    <t>NTE263</t>
  </si>
  <si>
    <t>VILLAGRAN MARIANITA DE JESUS</t>
  </si>
  <si>
    <t>NTE264</t>
  </si>
  <si>
    <t>GUERRA GALINDO ANTONIO ANGEL</t>
  </si>
  <si>
    <t>NTE265</t>
  </si>
  <si>
    <t>IMP RUAGRO INSUMO DEL ECUADOR IMRUINEC S A</t>
  </si>
  <si>
    <t>NTE267</t>
  </si>
  <si>
    <t>MERIZALDE PATIÑO GABRIEL FERNANDO</t>
  </si>
  <si>
    <t>NTE269</t>
  </si>
  <si>
    <t>COBAS SANTACRUZ MONICA LETICIA</t>
  </si>
  <si>
    <t>NTE270</t>
  </si>
  <si>
    <t>BURGOS DURAN OSWALDO ALFREDO</t>
  </si>
  <si>
    <t>NTE271</t>
  </si>
  <si>
    <t>ANCHUNDIA TIGRERO MARIO ENRIQUE</t>
  </si>
  <si>
    <t>NTE272</t>
  </si>
  <si>
    <t>LOPEZ VELASCO MARCO ANTONIO</t>
  </si>
  <si>
    <t>NTE275</t>
  </si>
  <si>
    <t>ALVARADO TOMALA ROLANDO DAVID</t>
  </si>
  <si>
    <t>NTE277</t>
  </si>
  <si>
    <t>MACANCELA AVENDAÑO JENNIFER STEFANIA</t>
  </si>
  <si>
    <t>NTE278</t>
  </si>
  <si>
    <t>GUERRERO CEVALLOS JEFERSON ANTONIO</t>
  </si>
  <si>
    <t>NTE279</t>
  </si>
  <si>
    <t>ANDRADE TOMALA FELIX TEODORO</t>
  </si>
  <si>
    <t>NTE280</t>
  </si>
  <si>
    <t>MERA CASTAÑEDA EDISON FERNANDO</t>
  </si>
  <si>
    <t>NTE281</t>
  </si>
  <si>
    <t>MORAN MOREIRA MAYRA MARIELA</t>
  </si>
  <si>
    <t>NTE283</t>
  </si>
  <si>
    <t>CEDEÑO BASURTO JAVIER KEVIN</t>
  </si>
  <si>
    <t>NTE284</t>
  </si>
  <si>
    <t>MARIDUEÑA CAJAS ANDRES EDUARDO</t>
  </si>
  <si>
    <t>NTE285</t>
  </si>
  <si>
    <t>SEME MUÑOZ JULIA YAJAIRA</t>
  </si>
  <si>
    <t>NTE286</t>
  </si>
  <si>
    <t>RONQUILLO CEPEDA JAVIER MANUEL</t>
  </si>
  <si>
    <t>NTE287</t>
  </si>
  <si>
    <t>SALAVARRIA PALMA CARLOS ADALBERTO</t>
  </si>
  <si>
    <t>NTE288</t>
  </si>
  <si>
    <t>DUEÑAS GALVIS VICTOR ORLANDO</t>
  </si>
  <si>
    <t>NTE289</t>
  </si>
  <si>
    <t>TAMAYO SANTOS GUILLERMO DANNY</t>
  </si>
  <si>
    <t>NTE291</t>
  </si>
  <si>
    <t>FRANCO ANDRADE MOISES ROBERTO</t>
  </si>
  <si>
    <t>NTE292</t>
  </si>
  <si>
    <t>JORDAN GALLINO OSCAR LUIS</t>
  </si>
  <si>
    <t>NTE294</t>
  </si>
  <si>
    <t>MARTINEZ MARIN JANIO SAID</t>
  </si>
  <si>
    <t>NTE296</t>
  </si>
  <si>
    <t>HARO ANDRADE CHRISTIAN WILLIAN</t>
  </si>
  <si>
    <t>NTE297</t>
  </si>
  <si>
    <t>NUÑEZ MELO JORGE HUMBERTO</t>
  </si>
  <si>
    <t>NTE298</t>
  </si>
  <si>
    <t>NOBLECILLA CASTRO DANIEL ENRIQUE</t>
  </si>
  <si>
    <t>NTE299</t>
  </si>
  <si>
    <t>ORTIZ CHALAN CYNTIA DOLORES</t>
  </si>
  <si>
    <t>NTE300</t>
  </si>
  <si>
    <t>BARRERA MORALES CESAR AURELIO</t>
  </si>
  <si>
    <t>NTE301</t>
  </si>
  <si>
    <t>ROJAS LOPEZ ERICKA MARILU</t>
  </si>
  <si>
    <t>NTE302</t>
  </si>
  <si>
    <t>JARAMILLO HOLGUIN CARLOS ALBERTO</t>
  </si>
  <si>
    <t>NTE303</t>
  </si>
  <si>
    <t>PEREZ ASTUDILLO DARWIN ENRIQUE</t>
  </si>
  <si>
    <t>NTE305</t>
  </si>
  <si>
    <t>OCHOA VELASCO CECIBEL MONSERRATE</t>
  </si>
  <si>
    <t>NTE306</t>
  </si>
  <si>
    <t>SANDOVAL LUCERO JOHNNY FERNANDO</t>
  </si>
  <si>
    <t>NTE307</t>
  </si>
  <si>
    <t>LARA NARVAEZ CESAR WILSON</t>
  </si>
  <si>
    <t>NTE308</t>
  </si>
  <si>
    <t>GALARRAGA LARCO GEOVANNA IVONNE</t>
  </si>
  <si>
    <t>NTE309</t>
  </si>
  <si>
    <t>MAGOZOLUTIONS S.A.</t>
  </si>
  <si>
    <t>NTE311</t>
  </si>
  <si>
    <t>QUIMIS CHIQUITO BRYAN EDUARDO</t>
  </si>
  <si>
    <t>NTE312</t>
  </si>
  <si>
    <t>MONTOYA ARGUDO LUIS FRANCISCO</t>
  </si>
  <si>
    <t>NTE313</t>
  </si>
  <si>
    <t>ANDRADE PACHECO NANCY EUFEMIA</t>
  </si>
  <si>
    <t>NTE314</t>
  </si>
  <si>
    <t>CHOEZ PILAY JENNY NELLY</t>
  </si>
  <si>
    <t>NTE316</t>
  </si>
  <si>
    <t>ALEJANDRO ROSADO JORGE ANTONIO</t>
  </si>
  <si>
    <t>NTE317</t>
  </si>
  <si>
    <t>MORAN CHOEZ FELIX DEMETRIO</t>
  </si>
  <si>
    <t>NTE318</t>
  </si>
  <si>
    <t>CAMPO JAMA CARINA ALEXANDRA</t>
  </si>
  <si>
    <t>NTE319</t>
  </si>
  <si>
    <t>GONZALEZ RUIZ RODNNY XAVIER</t>
  </si>
  <si>
    <t>NTE320</t>
  </si>
  <si>
    <t>RIVERA SANCHEZ CARMITA ESPERANZA</t>
  </si>
  <si>
    <t>NTE321</t>
  </si>
  <si>
    <t>LEON CHONILLO GEOVANNY JAVIER</t>
  </si>
  <si>
    <t>NTE323</t>
  </si>
  <si>
    <t>TOMALA PINCAY CARLOS LUIS</t>
  </si>
  <si>
    <t>NTE324</t>
  </si>
  <si>
    <t>MENDOZA HARO EDGAR ITALO</t>
  </si>
  <si>
    <t>NTE325</t>
  </si>
  <si>
    <t>BONILLA LLAMUCA FLOR MARIVEL</t>
  </si>
  <si>
    <t>NTE326</t>
  </si>
  <si>
    <t>CONSTRULOXI S.A</t>
  </si>
  <si>
    <t>NTE328</t>
  </si>
  <si>
    <t>CEDEÑO PLUAS ROLANDO NEPTALI</t>
  </si>
  <si>
    <t>NTE329</t>
  </si>
  <si>
    <t>FAJARDO JUELA MANUEL EDUARDO</t>
  </si>
  <si>
    <t>NTE330</t>
  </si>
  <si>
    <t>SERRANO SANTANA FREDDY JAVIER</t>
  </si>
  <si>
    <t>NTE332</t>
  </si>
  <si>
    <t>VITERI FERNANDEZ MARIA JOSE</t>
  </si>
  <si>
    <t>NTE333</t>
  </si>
  <si>
    <t>SERVICITY C A</t>
  </si>
  <si>
    <t>NTE335</t>
  </si>
  <si>
    <t>BALAREZO DELGADO SERGIO RAUL</t>
  </si>
  <si>
    <t>NTE336</t>
  </si>
  <si>
    <t>COELLO VERA KENYA ANTONIA</t>
  </si>
  <si>
    <t>NTE337</t>
  </si>
  <si>
    <t>OCHOA VELASCO SARA DEL CONSUELO</t>
  </si>
  <si>
    <t>NTE338</t>
  </si>
  <si>
    <t>MENDOZA PARRAGA LUIS JAVIER</t>
  </si>
  <si>
    <t>NTE339</t>
  </si>
  <si>
    <t>CALL CENTER GLOBALINE SERVICES GLOSERVICOM S.A.</t>
  </si>
  <si>
    <t>NTE340</t>
  </si>
  <si>
    <t>ARCILA RAMIREZ MONICA</t>
  </si>
  <si>
    <t>NTE341</t>
  </si>
  <si>
    <t>SILVA ENRIQUEZ VERONICA DEL ROCIO</t>
  </si>
  <si>
    <t>NTE342</t>
  </si>
  <si>
    <t>GARCIA ZAMBRANO YONELA PAMELA</t>
  </si>
  <si>
    <t>NTE343</t>
  </si>
  <si>
    <t>ECHEVERRY MENDEZ ANDRES XAVIER</t>
  </si>
  <si>
    <t>NTE345</t>
  </si>
  <si>
    <t>ALVARADO MOREIRA ELVIS JAVIER</t>
  </si>
  <si>
    <t>NTE347</t>
  </si>
  <si>
    <t>ESPINAL YEPEZ MANUELA DEL CARMEN</t>
  </si>
  <si>
    <t>NTE350</t>
  </si>
  <si>
    <t>QUINDE DIAZ ROBERTO GABRIEL</t>
  </si>
  <si>
    <t>NTE351</t>
  </si>
  <si>
    <t>PLAZA MARQUEZ CRISTIAN ALEJANDRO</t>
  </si>
  <si>
    <t>NTE352</t>
  </si>
  <si>
    <t>MOSQUERA MACIAS MERLY MARIELLA</t>
  </si>
  <si>
    <t>NTE353</t>
  </si>
  <si>
    <t>ARROYO RIZZO JULIO FRED</t>
  </si>
  <si>
    <t>NTE354</t>
  </si>
  <si>
    <t>GARCIA MORALES MIGDONIA ELINOR</t>
  </si>
  <si>
    <t>NTE355</t>
  </si>
  <si>
    <t>INMOBILIARIA GALILEA-ECUADOR S.A</t>
  </si>
  <si>
    <t>NTE356</t>
  </si>
  <si>
    <t>DISTRIBUIDORA DE ELECTRODOMESTICOS WALTMAYSA S.A</t>
  </si>
  <si>
    <t>NTE359</t>
  </si>
  <si>
    <t>BARRIGA MEDINA VICENTE ALFREDO</t>
  </si>
  <si>
    <t>NTE360</t>
  </si>
  <si>
    <t>BAQUE LOZANO PABLO JAVIER</t>
  </si>
  <si>
    <t>NTE361</t>
  </si>
  <si>
    <t>ABARCA MORAN ERWIN ANTONIO</t>
  </si>
  <si>
    <t>NTE362</t>
  </si>
  <si>
    <t>PUGA BURGOS CARLOS JAVIER</t>
  </si>
  <si>
    <t>NTE363</t>
  </si>
  <si>
    <t>NIETO RODRIGUEZ RICHARD IVAN</t>
  </si>
  <si>
    <t>NTE365</t>
  </si>
  <si>
    <t>JIMBO ALAVA CLARA AZUCENA</t>
  </si>
  <si>
    <t>NTE366</t>
  </si>
  <si>
    <t>MAZZINI BURGOS MILTON ALFREDO</t>
  </si>
  <si>
    <t>NTE367</t>
  </si>
  <si>
    <t>APPTELINK S.A.</t>
  </si>
  <si>
    <t>NTE368</t>
  </si>
  <si>
    <t>ZANABRIA VILLAMAR JORGE ARTURO</t>
  </si>
  <si>
    <t>NTE369</t>
  </si>
  <si>
    <t>MASCIALINO ALVAREZ MARCELO RODOLFO</t>
  </si>
  <si>
    <t>NTE371</t>
  </si>
  <si>
    <t>POTES REINA MARCIA AUXILIADORA</t>
  </si>
  <si>
    <t>NTE372</t>
  </si>
  <si>
    <t>SANCHEZ SOLORZANO JUAN CARLOS</t>
  </si>
  <si>
    <t>NTE373</t>
  </si>
  <si>
    <t>MALDONADO CHEING ELSY EVANA</t>
  </si>
  <si>
    <t>NTE376</t>
  </si>
  <si>
    <t>GALARZA GALARZA NORALMA ESMERALDA</t>
  </si>
  <si>
    <t>NTE377</t>
  </si>
  <si>
    <t>ANCHUNDIA PARRALES LEUCADIO JUVENAL</t>
  </si>
  <si>
    <t>NTE378</t>
  </si>
  <si>
    <t>BZEIH BARAKAT RAWAD MACHLB</t>
  </si>
  <si>
    <t>NTE379</t>
  </si>
  <si>
    <t>ZAMBRANO POMA JHONNY ANDRES</t>
  </si>
  <si>
    <t>NTE380</t>
  </si>
  <si>
    <t>BAQUE SANCHEZ TAIRY MELISSA</t>
  </si>
  <si>
    <t>NTE381</t>
  </si>
  <si>
    <t>AGUAYO CABRERA ANA GABRIELA</t>
  </si>
  <si>
    <t>NTE382</t>
  </si>
  <si>
    <t>FIGUEROA ORDENANA ABDON MISAEL</t>
  </si>
  <si>
    <t>NTE383</t>
  </si>
  <si>
    <t>LARA BENITEZ AMANDA ESTELA</t>
  </si>
  <si>
    <t>NTE384</t>
  </si>
  <si>
    <t>ALAVA MOSQUERA AMBAR YESSENIA</t>
  </si>
  <si>
    <t>NTE385</t>
  </si>
  <si>
    <t>ALCIVAR CANTOS ANGELICA YESSENIA</t>
  </si>
  <si>
    <t>NTE386</t>
  </si>
  <si>
    <t>GALLO FLORES CARLOS ENRIQUE</t>
  </si>
  <si>
    <t>NTE387</t>
  </si>
  <si>
    <t>TENEZACA ZHAPAN CESAR PATRICIO</t>
  </si>
  <si>
    <t>NTE388</t>
  </si>
  <si>
    <t>PEREZ MONTERO EDGAR HERNAN</t>
  </si>
  <si>
    <t>NTE389</t>
  </si>
  <si>
    <t>ALVARADO SEGURA ESMERALDA MARITZA</t>
  </si>
  <si>
    <t>NTE390</t>
  </si>
  <si>
    <t>RIVERA MARTINEZ GABRIELA CAROLINA</t>
  </si>
  <si>
    <t>NTE391</t>
  </si>
  <si>
    <t>CONDE ALVAREZ GLADYS FRANCISCA</t>
  </si>
  <si>
    <t>NTE392</t>
  </si>
  <si>
    <t>DUEÑAS PARRALES GUILLERMO FRANCISCO</t>
  </si>
  <si>
    <t>NTE393</t>
  </si>
  <si>
    <t>ARANA MACIAS HERLINDA ISABEL</t>
  </si>
  <si>
    <t>NTE394</t>
  </si>
  <si>
    <t>GRANDA DOMINGUEZ ISABEL JOHANNA</t>
  </si>
  <si>
    <t>NTE395</t>
  </si>
  <si>
    <t>MERIZALDE PROAÑO JUAN CARLOS</t>
  </si>
  <si>
    <t>NTE396</t>
  </si>
  <si>
    <t>CABUYALES HUACON JUVIKA JOHANNA</t>
  </si>
  <si>
    <t>NTE398</t>
  </si>
  <si>
    <t>SCOTLAND TUTIVEN MARJORIE LUISA</t>
  </si>
  <si>
    <t>NTE400</t>
  </si>
  <si>
    <t>MORA MOREIRA PABLO MARCELO</t>
  </si>
  <si>
    <t>NTE401</t>
  </si>
  <si>
    <t>MERELLO LOPEZ PEDRO ROBERTO</t>
  </si>
  <si>
    <t>NTE402</t>
  </si>
  <si>
    <t>CHIQUITO MOLINA RICHARD ORLANDO</t>
  </si>
  <si>
    <t>NTE403</t>
  </si>
  <si>
    <t>IZURIETA MENA SEGUNDO WALTER</t>
  </si>
  <si>
    <t>NTE404</t>
  </si>
  <si>
    <t>ILLESCAS PIBAQUE TANIA PAOLA</t>
  </si>
  <si>
    <t>NTE405</t>
  </si>
  <si>
    <t>QUIROZ REAL VICTORIA ESTEFANIA</t>
  </si>
  <si>
    <t>NTE407</t>
  </si>
  <si>
    <t>MEJIA MATA GABRIEL CLEMENTE</t>
  </si>
  <si>
    <t>NTE410</t>
  </si>
  <si>
    <t>CABEZAS BURGOS JOSE ANTONIO</t>
  </si>
  <si>
    <t>NTE412</t>
  </si>
  <si>
    <t>CARLOS FABRICIO TOBAR RODRIGUEZ</t>
  </si>
  <si>
    <t>NTE413</t>
  </si>
  <si>
    <t>GO &amp; MEDICAL GO&amp;MEDICAL S.A.</t>
  </si>
  <si>
    <t>NTE415</t>
  </si>
  <si>
    <t>SEGURA MACIAS PAUL FERNANDO</t>
  </si>
  <si>
    <t>NTE416</t>
  </si>
  <si>
    <t>LUIS ERICK ESPINOZA PIONCE</t>
  </si>
  <si>
    <t>NTE417</t>
  </si>
  <si>
    <t>DANIELA MELISSA MORAN RUGEL</t>
  </si>
  <si>
    <t>NTE418</t>
  </si>
  <si>
    <t>VARGAS VARGAS MONICA DEL ROCIO</t>
  </si>
  <si>
    <t>NTE419</t>
  </si>
  <si>
    <t>VERA BRAVO YISELA ARIOPAQUITA</t>
  </si>
  <si>
    <t>NTE420</t>
  </si>
  <si>
    <t>CARRASCAL ARIAS ALVARO EDUARDO</t>
  </si>
  <si>
    <t>NTE423</t>
  </si>
  <si>
    <t>CORTEZ DIAZ JULIO CESAR</t>
  </si>
  <si>
    <t>NTE424</t>
  </si>
  <si>
    <t>CAPACITACIONES Y EVENTOS ARTE&amp;CAFE</t>
  </si>
  <si>
    <t>NTE426</t>
  </si>
  <si>
    <t>MERO MANTUANO DARWIN IVAN</t>
  </si>
  <si>
    <t>NTE428</t>
  </si>
  <si>
    <t>PARRALES ALVAREZ KLEBER ERNESTO</t>
  </si>
  <si>
    <t>NTE429</t>
  </si>
  <si>
    <t>TACLE ESTRADA CARLOS JEOVANNY</t>
  </si>
  <si>
    <t>NTE430</t>
  </si>
  <si>
    <t>CAMPAÑA MORA JOFFRE ARMANDO</t>
  </si>
  <si>
    <t>NTE432</t>
  </si>
  <si>
    <t>AVILA COELLO ANNABELLE DEL ROCIO</t>
  </si>
  <si>
    <t>NTE433</t>
  </si>
  <si>
    <t>GLENDA ALEXANDRA NUGRA PEREZ</t>
  </si>
  <si>
    <t>NTE434</t>
  </si>
  <si>
    <t>OSWALDO NEMECIO LEON PIN</t>
  </si>
  <si>
    <t>NTE436</t>
  </si>
  <si>
    <t>PRODUCCION &amp; EVENTOS ECUAMULTISPORT S.A</t>
  </si>
  <si>
    <t>NTE438</t>
  </si>
  <si>
    <t>CELLFON S.A</t>
  </si>
  <si>
    <t>NTE439</t>
  </si>
  <si>
    <t>SILVERCONSULT S.A.</t>
  </si>
  <si>
    <t>NTE440</t>
  </si>
  <si>
    <t>QUIMIZ CHOEZ BYRON MILTON</t>
  </si>
  <si>
    <t>NTE441</t>
  </si>
  <si>
    <t>ALOMIA SAENZ GABRIEL FRANCISCO</t>
  </si>
  <si>
    <t>NTE443</t>
  </si>
  <si>
    <t>MALDONADO CASTRO DAYSI ARACELY</t>
  </si>
  <si>
    <t>NTE445</t>
  </si>
  <si>
    <t>CORDASCO ANGELO</t>
  </si>
  <si>
    <t>NTE446</t>
  </si>
  <si>
    <t>PLAZA TORRES CECILIA DE LAS MERCEDES</t>
  </si>
  <si>
    <t>NTE447</t>
  </si>
  <si>
    <t>AGUILAR GUERRERO GLORIA EULOGIA</t>
  </si>
  <si>
    <t>NTE449</t>
  </si>
  <si>
    <t>GONZALEZ MELLA CRISTIAN ALEJANDRO</t>
  </si>
  <si>
    <t>NTE451</t>
  </si>
  <si>
    <t>COMPANIA DE FUMIGACION PESTSCONTROL S.A</t>
  </si>
  <si>
    <t>NTE452</t>
  </si>
  <si>
    <t>DERCONSULT CIA LTDA</t>
  </si>
  <si>
    <t>NTE453</t>
  </si>
  <si>
    <t>BALTODANO CATARINE LUIS ADOLFO</t>
  </si>
  <si>
    <t>NTE454</t>
  </si>
  <si>
    <t>QUINTO BRAVO GINGER ESTHER</t>
  </si>
  <si>
    <t>NTE455</t>
  </si>
  <si>
    <t>COPPIANO RAMIREZ CINTHYA LORENA</t>
  </si>
  <si>
    <t>NTE457</t>
  </si>
  <si>
    <t>MASACHE VERA GENESIS AMERICA</t>
  </si>
  <si>
    <t>NTE458</t>
  </si>
  <si>
    <t>BURGOS TEJADA CARMEN MARGARITA</t>
  </si>
  <si>
    <t>NTE459</t>
  </si>
  <si>
    <t>PINCAY RODRIGUEZ MARIO LOBERTY</t>
  </si>
  <si>
    <t>NTE460</t>
  </si>
  <si>
    <t>NAZARENO ALEGRIA JENNY KARINA</t>
  </si>
  <si>
    <t>NTE461</t>
  </si>
  <si>
    <t>ORMAZA CAPELO FELIX ANGEL</t>
  </si>
  <si>
    <t>NTE462</t>
  </si>
  <si>
    <t>BARRE MENDOZA DORA MARISOL</t>
  </si>
  <si>
    <t>NTE464</t>
  </si>
  <si>
    <t>MORANTE VILLAREAL ROBERTO OMAR</t>
  </si>
  <si>
    <t>NTE468</t>
  </si>
  <si>
    <t>GUERRERO CELI FRANCISCO</t>
  </si>
  <si>
    <t>NTE469</t>
  </si>
  <si>
    <t>SUAREZ MAGALLANES JULIO ALFONSO</t>
  </si>
  <si>
    <t>NTE470</t>
  </si>
  <si>
    <t>EGUEZ RUIZ ERNESTO GUILLERMO</t>
  </si>
  <si>
    <t>NTE471</t>
  </si>
  <si>
    <t>MORALES CASTRO SAMUEL</t>
  </si>
  <si>
    <t>NTE472</t>
  </si>
  <si>
    <t>QUIMIZ MERCHAN SORAIDA MARCELINA</t>
  </si>
  <si>
    <t>NTE473</t>
  </si>
  <si>
    <t>ARTEAGA DICAO EDUARDO ALEXANDER</t>
  </si>
  <si>
    <t>NTE474</t>
  </si>
  <si>
    <t>ETYECU S.A</t>
  </si>
  <si>
    <t>NTE476</t>
  </si>
  <si>
    <t>NTE477</t>
  </si>
  <si>
    <t>CORTEZ ORDOÑEZ GABY GERALDINE</t>
  </si>
  <si>
    <t>NTE478</t>
  </si>
  <si>
    <t>PINCAY NUNURA VIOLETA PETITA</t>
  </si>
  <si>
    <t>NTE481</t>
  </si>
  <si>
    <t>ALVARADO HUAYAMABE WILDEN ENRIQUE</t>
  </si>
  <si>
    <t>NTE482</t>
  </si>
  <si>
    <t>PLANET-MEDIK</t>
  </si>
  <si>
    <t>NTE483</t>
  </si>
  <si>
    <t>HOLGUIN SUAREZ NELSON AMADOR</t>
  </si>
  <si>
    <t>NTE485</t>
  </si>
  <si>
    <t>BARRET BANGUERA JENNY VERONICA</t>
  </si>
  <si>
    <t>NTE486</t>
  </si>
  <si>
    <t>RIOS CANO LEYDY LAURA</t>
  </si>
  <si>
    <t>NTE487</t>
  </si>
  <si>
    <t>TUMBACO DE LA O ALEX MARCELO</t>
  </si>
  <si>
    <t>NTE488</t>
  </si>
  <si>
    <t>ANTON REYES DIANA LORENA</t>
  </si>
  <si>
    <t>NTE489</t>
  </si>
  <si>
    <t>CEDEÑO MURILLO ARIANA ANDREA</t>
  </si>
  <si>
    <t>NTE490</t>
  </si>
  <si>
    <t>TRANSPORTES Y LOGISTICA HONORES MENDEZ TRANSLOGISHOME S.A.</t>
  </si>
  <si>
    <t>NTE491</t>
  </si>
  <si>
    <t>CABAL VILLACRECES DENNISE ESTEFANIA</t>
  </si>
  <si>
    <t>NTE492</t>
  </si>
  <si>
    <t>MARINO LOOR MARIA GABRIELA</t>
  </si>
  <si>
    <t>NTE493</t>
  </si>
  <si>
    <t>GUADAMUD BURGOS JORGE ULPIANO</t>
  </si>
  <si>
    <t>NTE495</t>
  </si>
  <si>
    <t>MARTINEZ MEJIA MARJORIE ALEXANDRA</t>
  </si>
  <si>
    <t>NTE496</t>
  </si>
  <si>
    <t>ORRALA BALLADARES JENNIFFER ALEXANDRA</t>
  </si>
  <si>
    <t>NTE498</t>
  </si>
  <si>
    <t>BATALLAS CRUZ GINA SAMOHA</t>
  </si>
  <si>
    <t>NTE499</t>
  </si>
  <si>
    <t>PINO MATAMOROS GALO EFRAIN</t>
  </si>
  <si>
    <t>NTE500</t>
  </si>
  <si>
    <t>DAGER PESANTES OMAR ALEJANDRO</t>
  </si>
  <si>
    <t>NTE501</t>
  </si>
  <si>
    <t>NARANJO PEÑA MARIA JOSE</t>
  </si>
  <si>
    <t>NTE502</t>
  </si>
  <si>
    <t>VILLEGAS LIRIANO YULIANA IRINA</t>
  </si>
  <si>
    <t>NTE503</t>
  </si>
  <si>
    <t>BRIONES CEVALLOS CARLOS DANIEL</t>
  </si>
  <si>
    <t>NTE504</t>
  </si>
  <si>
    <t>BACA PATIÑO RAFAEL</t>
  </si>
  <si>
    <t>NTE507</t>
  </si>
  <si>
    <t>INFINITYLABS S.A.</t>
  </si>
  <si>
    <t>NTE510</t>
  </si>
  <si>
    <t>CARRERA PALOMEQUE TANYA CAROLINA</t>
  </si>
  <si>
    <t>NTE513</t>
  </si>
  <si>
    <t>SANCHEZ ALMEIDA LOURDES VERONICA</t>
  </si>
  <si>
    <t>NTE514</t>
  </si>
  <si>
    <t>BAQUERIZO MOREIRA SARA GENESIS</t>
  </si>
  <si>
    <t>NTE515</t>
  </si>
  <si>
    <t>EDUARDO VINICIO SOLIS CORDOVA</t>
  </si>
  <si>
    <t>NTE516</t>
  </si>
  <si>
    <t>CISNEROS PINO VITTORIO DANIEL</t>
  </si>
  <si>
    <t>NTE518</t>
  </si>
  <si>
    <t>VITERI RAMIREZ RICARDO ISAIAS</t>
  </si>
  <si>
    <t>NTE519</t>
  </si>
  <si>
    <t>NTE520</t>
  </si>
  <si>
    <t>REYES BACUSOY BRYAN ANDRES</t>
  </si>
  <si>
    <t>NTE521</t>
  </si>
  <si>
    <t>ZURITA GARCIA DARWIN JACINTO</t>
  </si>
  <si>
    <t>NTE522</t>
  </si>
  <si>
    <t>TALLERES MECHANICS ROCKS MECHANICROCK S.A.</t>
  </si>
  <si>
    <t>NTE523</t>
  </si>
  <si>
    <t>CASTRO RIVERA JONATHAN GEOVANNY</t>
  </si>
  <si>
    <t>NTE525</t>
  </si>
  <si>
    <t>PINCAY RUIZ VICENTA MARLENE</t>
  </si>
  <si>
    <t>NTE527</t>
  </si>
  <si>
    <t>QUIÑONEZ SEGURA RUBEN DARIO</t>
  </si>
  <si>
    <t>NTE528</t>
  </si>
  <si>
    <t>GRUPOMEDIX S.A</t>
  </si>
  <si>
    <t>NTE529</t>
  </si>
  <si>
    <t>CUSME BENITES MIGUEL ANGEL</t>
  </si>
  <si>
    <t>NTE530</t>
  </si>
  <si>
    <t>CERCADO ERAZO GALO ENRIQUE</t>
  </si>
  <si>
    <t>NTE532</t>
  </si>
  <si>
    <t>MALDONADO PILALO MARIO DE JESUS</t>
  </si>
  <si>
    <t>NTE533</t>
  </si>
  <si>
    <t>RODRIGUEZ BADILLO GLENDA MARITZA</t>
  </si>
  <si>
    <t>NTE534</t>
  </si>
  <si>
    <t>BOLONA BAUX ALEJANDRO XAVIER</t>
  </si>
  <si>
    <t>NTE535</t>
  </si>
  <si>
    <t>VALENCIA VICTOR HUGO</t>
  </si>
  <si>
    <t>NTE537</t>
  </si>
  <si>
    <t>TAYASTA S.A</t>
  </si>
  <si>
    <t>NTE539</t>
  </si>
  <si>
    <t>RIOS LOPEZ  BETTY ALEXANDRA</t>
  </si>
  <si>
    <t>NTE540</t>
  </si>
  <si>
    <t>MARURI FLORES JACINTO FERNANDO</t>
  </si>
  <si>
    <t>NTE541</t>
  </si>
  <si>
    <t>ANANGONO COTTO ALEXANDRA MARIBEL</t>
  </si>
  <si>
    <t>NTE543</t>
  </si>
  <si>
    <t>LOZANO VELIZ PAMELA ALEXANDRA</t>
  </si>
  <si>
    <t>NTE545</t>
  </si>
  <si>
    <t>BAJAÑA DE LA ROSA SANTIAGO EDISON</t>
  </si>
  <si>
    <t>NTE546</t>
  </si>
  <si>
    <t>CRUZ NAVARRETE HENRY GABRIEL</t>
  </si>
  <si>
    <t>NTE549</t>
  </si>
  <si>
    <t>INDACOCHEA AREVALO JONATHAN ALFONSO</t>
  </si>
  <si>
    <t>NTE550</t>
  </si>
  <si>
    <t>ERIC ADALBERTO ALVAREZ CAMBERT</t>
  </si>
  <si>
    <t>NTE553</t>
  </si>
  <si>
    <t>BERMEO MENDOZA CLEBER ROBESPIE</t>
  </si>
  <si>
    <t>NTE557</t>
  </si>
  <si>
    <t>FLORES MARTINEZ RAQUEL VERONICA</t>
  </si>
  <si>
    <t>NTE558</t>
  </si>
  <si>
    <t>SALAS NORIEGA BLANCA TERESA</t>
  </si>
  <si>
    <t>NTE559</t>
  </si>
  <si>
    <t>TRUJILLO LOPEZ DIANA CAROLINA</t>
  </si>
  <si>
    <t>NTE561</t>
  </si>
  <si>
    <t>CASTILLO MARTINEZ GUADALUPE LUCILA</t>
  </si>
  <si>
    <t>NTE562</t>
  </si>
  <si>
    <t>RAMIREZ CAICEDO CARMEN IGNACIA DEL ROCIO</t>
  </si>
  <si>
    <t>NTE563</t>
  </si>
  <si>
    <t>MEDINA MATIAS FRANCISCA ELIZABETH</t>
  </si>
  <si>
    <t>NTE564</t>
  </si>
  <si>
    <t>DE LA O CHACON JOSEPH CHRISTIAN</t>
  </si>
  <si>
    <t>NTE566</t>
  </si>
  <si>
    <t>MENDEZ ROSALES GIOCONDA EREUTEIDA</t>
  </si>
  <si>
    <t>NTE567</t>
  </si>
  <si>
    <t>DIAZ CHAMBA WALTER OVIDIO</t>
  </si>
  <si>
    <t>NTE568</t>
  </si>
  <si>
    <t>NTE570</t>
  </si>
  <si>
    <t>LUCIA CLARA PAREDES ORDONEZ</t>
  </si>
  <si>
    <t>NTE571</t>
  </si>
  <si>
    <t>SARMIENTO SARMIENTO JULIO RODRIGO</t>
  </si>
  <si>
    <t>NTE572</t>
  </si>
  <si>
    <t>IGUASNIA SANCHEZ CAROLINA DEL ROCIO</t>
  </si>
  <si>
    <t>NTE574</t>
  </si>
  <si>
    <t>RODRIGUEZ MOLINA AGUSTO ARMANDO</t>
  </si>
  <si>
    <t>NTE576</t>
  </si>
  <si>
    <t>PACHECO CACERES DENISE ERIKA</t>
  </si>
  <si>
    <t>NTE577</t>
  </si>
  <si>
    <t>RODAS PEREZ CAROLINA ANTONIETA</t>
  </si>
  <si>
    <t>NTE578</t>
  </si>
  <si>
    <t>ZAPATA GILER WELLINGTON ANDRES</t>
  </si>
  <si>
    <t>NTE580</t>
  </si>
  <si>
    <t>VASQUEZ DORA JUAN JOSE</t>
  </si>
  <si>
    <t>NTE583</t>
  </si>
  <si>
    <t>CAMACHO SUAREZ MARIA DE LOURDES</t>
  </si>
  <si>
    <t>NTE585</t>
  </si>
  <si>
    <t>COLINA MANZANAREZ LUIS MANUEL</t>
  </si>
  <si>
    <t>NTE586</t>
  </si>
  <si>
    <t>BURGOS MERCHAN UVENCIO ELICIO</t>
  </si>
  <si>
    <t>NTE589</t>
  </si>
  <si>
    <t>VALERO ZABALA  JULIA ELIZABETH</t>
  </si>
  <si>
    <t>NTE590</t>
  </si>
  <si>
    <t>COQUE ALVAREZ MANUEL ANTONIO</t>
  </si>
  <si>
    <t>NTE591</t>
  </si>
  <si>
    <t>ALTAMIRANO DILUCA MARLON ALFONSO</t>
  </si>
  <si>
    <t>NTE592</t>
  </si>
  <si>
    <t>OSTAIZA OSTAIZA ERIK VICENTE</t>
  </si>
  <si>
    <t>NTE594</t>
  </si>
  <si>
    <t>SUAREZ YEPEZ KARINA ALEXANDRA</t>
  </si>
  <si>
    <t>NTE595</t>
  </si>
  <si>
    <t>GONZALEZ MURO CARLOS LUIS</t>
  </si>
  <si>
    <t>NTE596</t>
  </si>
  <si>
    <t>LUPERA NAVARRETE WALTER ARTURO</t>
  </si>
  <si>
    <t>NTE599</t>
  </si>
  <si>
    <t>LOOR VIEJO ESTEFANIA EILLIN</t>
  </si>
  <si>
    <t>NTE600</t>
  </si>
  <si>
    <t>ESPIN CARRION ANDRES FABIAN</t>
  </si>
  <si>
    <t>NTE601</t>
  </si>
  <si>
    <t>VALLEJO MARTINEZ LEIDIZ DIANA</t>
  </si>
  <si>
    <t>NTE602</t>
  </si>
  <si>
    <t>CACERES GONZALEZ JOSE FELIX</t>
  </si>
  <si>
    <t>NTE604</t>
  </si>
  <si>
    <t>CEVALLOS MATUTE GABRIELA STEPHANIE</t>
  </si>
  <si>
    <t>NTE605</t>
  </si>
  <si>
    <t>BORBOR GONZABAY PABLO CESAR</t>
  </si>
  <si>
    <t>NTE606</t>
  </si>
  <si>
    <t>CENTRO DE ECOGRAFIAS ECOBEBE S.A</t>
  </si>
  <si>
    <t>NTE607</t>
  </si>
  <si>
    <t>PAREDES CORNEJO BELLA ZOILA</t>
  </si>
  <si>
    <t>NTE608</t>
  </si>
  <si>
    <t>PAZMINO VERA GUILLERMO EDUARDO</t>
  </si>
  <si>
    <t>NTE609</t>
  </si>
  <si>
    <t>ROMAN ALVARADO LILIAN ISIDORA</t>
  </si>
  <si>
    <t>NTE610</t>
  </si>
  <si>
    <t>COOPERATIVA DE TRANSPORTES LOJA</t>
  </si>
  <si>
    <t>NTE611</t>
  </si>
  <si>
    <t>MACIAS VILLALVA ZULLY VERONICA</t>
  </si>
  <si>
    <t>NTE612</t>
  </si>
  <si>
    <t>GARCIA VALDIVIEZO CARLOS ANDRES</t>
  </si>
  <si>
    <t>NTE613</t>
  </si>
  <si>
    <t>ROBLES RODRIGUEZ DAVID RONALD</t>
  </si>
  <si>
    <t>NTE615</t>
  </si>
  <si>
    <t>CULQUI CHOEZ JIMMY ANDRES</t>
  </si>
  <si>
    <t>NTE616</t>
  </si>
  <si>
    <t>ESPIN LARA DAVID ANTONIO</t>
  </si>
  <si>
    <t>NTE617</t>
  </si>
  <si>
    <t>FIGUEROA ORTIZ LISSETTE GIOCONDA</t>
  </si>
  <si>
    <t>NTE618</t>
  </si>
  <si>
    <t>MORA FIERRO MEILY MELINA</t>
  </si>
  <si>
    <t>NTE620</t>
  </si>
  <si>
    <t>NARANJO BENAVIDES MONSERRATE DEL ROCIO</t>
  </si>
  <si>
    <t>NTE626</t>
  </si>
  <si>
    <t>BEBEGRAFIA S.A.</t>
  </si>
  <si>
    <t>NTE627</t>
  </si>
  <si>
    <t>GALARZA JARAMILLO RICHARD GUISEPPE</t>
  </si>
  <si>
    <t>NTE628</t>
  </si>
  <si>
    <t>ALVEAR REINOSO ANNABELL YESENIA</t>
  </si>
  <si>
    <t>NTE629</t>
  </si>
  <si>
    <t>RODRIGUEZ RAMIREZ FERNANDO MAURICIO</t>
  </si>
  <si>
    <t>NTE632</t>
  </si>
  <si>
    <t>PINCAY MURILLO KATHERINE LAYAN</t>
  </si>
  <si>
    <t>NTE633</t>
  </si>
  <si>
    <t>ROSERO CRUZ MARIA AUXILIADORA</t>
  </si>
  <si>
    <t>NTE634</t>
  </si>
  <si>
    <t>MORALES AVEIGA CRUZ LORENA</t>
  </si>
  <si>
    <t>NTE636</t>
  </si>
  <si>
    <t>LOPEZ VALENCIA NATALIE RUTH</t>
  </si>
  <si>
    <t>NTE638</t>
  </si>
  <si>
    <t>MIRANDA MERO ISAIAS ISAAC</t>
  </si>
  <si>
    <t>NTE639</t>
  </si>
  <si>
    <t>BORBOR BERMEO JUAN CARLOS</t>
  </si>
  <si>
    <t>NTE640</t>
  </si>
  <si>
    <t>FEBRES CORDERO SOTOMAYOR JORGE DANIEL</t>
  </si>
  <si>
    <t>NTE641</t>
  </si>
  <si>
    <t>ALVARADO ROJAS ANGEL DE JESUS</t>
  </si>
  <si>
    <t>NTE642</t>
  </si>
  <si>
    <t>PABLO OTERO NICOLAS ALEJANDRO</t>
  </si>
  <si>
    <t>NTE643</t>
  </si>
  <si>
    <t>MENDOZA MUNOZ ANDRES GABRIEL</t>
  </si>
  <si>
    <t>NTE644</t>
  </si>
  <si>
    <t>WEISFRUIT  S.A.</t>
  </si>
  <si>
    <t>NTE646</t>
  </si>
  <si>
    <t>SAAB ACHI MICHEL</t>
  </si>
  <si>
    <t>NTE647</t>
  </si>
  <si>
    <t>VALENCIA TORRES IVIS MABEL</t>
  </si>
  <si>
    <t>NTE649</t>
  </si>
  <si>
    <t>GALARZA FLORES TYRONE STALIN</t>
  </si>
  <si>
    <t>NTE650</t>
  </si>
  <si>
    <t>CHOLOTA OQUENDO JORDAN GONZALO</t>
  </si>
  <si>
    <t>NTE651</t>
  </si>
  <si>
    <t>ALCIVAR PIN MIGUEL HUMBERTO</t>
  </si>
  <si>
    <t>NTE653</t>
  </si>
  <si>
    <t>CHICHAY CORDOVA SAUL BLADIMIR</t>
  </si>
  <si>
    <t>NTE654</t>
  </si>
  <si>
    <t>DE LA O PINCAY STALIN OTILIO</t>
  </si>
  <si>
    <t>NTE655</t>
  </si>
  <si>
    <t>SAMPEDRO PENZZO CARMEN  MERCEDES</t>
  </si>
  <si>
    <t>NTE656</t>
  </si>
  <si>
    <t>MENDOZA PESANTEZ MAYRA IVONNE</t>
  </si>
  <si>
    <t>NTE658</t>
  </si>
  <si>
    <t>VERA GONZALEZ JOSE ANTONIO</t>
  </si>
  <si>
    <t>NTE659</t>
  </si>
  <si>
    <t>MARTINEZ TOMALA DIANA JANETH</t>
  </si>
  <si>
    <t>NTE660</t>
  </si>
  <si>
    <t>CORTEZ AVILES PEDRO ROGELIO</t>
  </si>
  <si>
    <t>NTE661</t>
  </si>
  <si>
    <t>CEDENO MUÑOZ EDGAR ENRIQUE</t>
  </si>
  <si>
    <t>NTE662</t>
  </si>
  <si>
    <t>RASTREO TOTAL (RASTOTAL) S.A.</t>
  </si>
  <si>
    <t>NTE663</t>
  </si>
  <si>
    <t>RIZZO GAMARRA HERIKA CAROLINA</t>
  </si>
  <si>
    <t>NTE664</t>
  </si>
  <si>
    <t>MOLINA FLORES ANTONIO XAVIER</t>
  </si>
  <si>
    <t>NTE665</t>
  </si>
  <si>
    <t>MORA ALBARRACIN ROBERTO CARLOS</t>
  </si>
  <si>
    <t>NTE666</t>
  </si>
  <si>
    <t>TIGUA VASQUEZ GEORGE IVAN</t>
  </si>
  <si>
    <t>NTE667</t>
  </si>
  <si>
    <t>MUÑOZ TOAPANTA ALEXANDRA SALOME</t>
  </si>
  <si>
    <t>NTE668</t>
  </si>
  <si>
    <t>SANTOS MALDONADO MARIA GABRIELA</t>
  </si>
  <si>
    <t>NTE671</t>
  </si>
  <si>
    <t>RISQUE RISK S.A.</t>
  </si>
  <si>
    <t>NTE672</t>
  </si>
  <si>
    <t>SALINAS ROSERO CHRISTIAN ANDRES</t>
  </si>
  <si>
    <t>NTE673</t>
  </si>
  <si>
    <t>POZO ROSERO DAVID FABIAN</t>
  </si>
  <si>
    <t>NTE674</t>
  </si>
  <si>
    <t>RUIZ JORDAN TERESA DE JESUS</t>
  </si>
  <si>
    <t>NTE676</t>
  </si>
  <si>
    <t>BAQUE CHOEZ DANILO JOSE</t>
  </si>
  <si>
    <t>NTE677</t>
  </si>
  <si>
    <t>LOPEZ RUIZ MARIA DEL CARMEN</t>
  </si>
  <si>
    <t>NTE678</t>
  </si>
  <si>
    <t>CASTRO CEDEÑO LUIS AGUSTIN</t>
  </si>
  <si>
    <t>NTE679</t>
  </si>
  <si>
    <t>LEON MENDOZA LUIS ANDRES</t>
  </si>
  <si>
    <t>NTE680</t>
  </si>
  <si>
    <t>VITE GALARZA ISRAEL DANIEL</t>
  </si>
  <si>
    <t>NTE684</t>
  </si>
  <si>
    <t>BAQUERIZO BARRERA MARIO EDUARDO</t>
  </si>
  <si>
    <t>NTE687</t>
  </si>
  <si>
    <t>CASTILLO PALMA DANIEL ALFREDO</t>
  </si>
  <si>
    <t>NTE688</t>
  </si>
  <si>
    <t>ESCOBAR HERRERA EDISON EDUARDO</t>
  </si>
  <si>
    <t>NTE689</t>
  </si>
  <si>
    <t>ZEREGA GARAYCOA MARIA MERCEDES</t>
  </si>
  <si>
    <t>NTE691</t>
  </si>
  <si>
    <t>CHOEZ MENDOZA SHIRLEY ALEXI</t>
  </si>
  <si>
    <t>NTE692</t>
  </si>
  <si>
    <t>GOMEZ RUIZ DIANA ESTEFANIA</t>
  </si>
  <si>
    <t>NTE693</t>
  </si>
  <si>
    <t>NARANJO PEÑA GUILLERMO JUAN</t>
  </si>
  <si>
    <t>NTE696</t>
  </si>
  <si>
    <t>MUNOZ ZAMBRANO NELSON ENRIQUE</t>
  </si>
  <si>
    <t>NTE697</t>
  </si>
  <si>
    <t>NTE698</t>
  </si>
  <si>
    <t>REPUBLIKEC SA</t>
  </si>
  <si>
    <t>NTE699</t>
  </si>
  <si>
    <t>ERAZO PAZMINO FREDDY ORLANDO</t>
  </si>
  <si>
    <t>NTE701</t>
  </si>
  <si>
    <t>QUIROGA RAMIREZ ALVARO EDUARDO</t>
  </si>
  <si>
    <t>NTE702</t>
  </si>
  <si>
    <t>RICMETRUCKS S.A.</t>
  </si>
  <si>
    <t>NTE703</t>
  </si>
  <si>
    <t>VENTURA ZAMBRANO YADIRA MABEL</t>
  </si>
  <si>
    <t>NTE704</t>
  </si>
  <si>
    <t>MERA MACIAS LUIS EDUARDO</t>
  </si>
  <si>
    <t>NTE705</t>
  </si>
  <si>
    <t>TARABO PINARGOTE RAMON HOMERO</t>
  </si>
  <si>
    <t>NTE707</t>
  </si>
  <si>
    <t>AGUIRRE PERALVO GELGI CECIBEL</t>
  </si>
  <si>
    <t>NTE708</t>
  </si>
  <si>
    <t>FIGUEROA RODRIGUEZ JUANA BARTOLA</t>
  </si>
  <si>
    <t>NTE709</t>
  </si>
  <si>
    <t>NAVARRETE MONTIEL JOAO SANTIAGO</t>
  </si>
  <si>
    <t>NTE710</t>
  </si>
  <si>
    <t>RUIZ ROMAN ROMMEL ELIAS</t>
  </si>
  <si>
    <t>NTE712</t>
  </si>
  <si>
    <t>MOREIRA VELEZ MANUEL ISIDRO</t>
  </si>
  <si>
    <t>NTE713</t>
  </si>
  <si>
    <t>ESCANDON DIAZ FRANCISCO DAVID</t>
  </si>
  <si>
    <t>NTE714</t>
  </si>
  <si>
    <t>GALARZA QUINDE JIMMY DEL JESUS</t>
  </si>
  <si>
    <t>NTE715</t>
  </si>
  <si>
    <t>AGENCIA-TIM S.A</t>
  </si>
  <si>
    <t>NTE716</t>
  </si>
  <si>
    <t>VIOSCULPT ECUADOR S.A.</t>
  </si>
  <si>
    <t>NTE717</t>
  </si>
  <si>
    <t>MORA VILLACRES DIANA CAROLINA</t>
  </si>
  <si>
    <t>NTE718</t>
  </si>
  <si>
    <t>RODRIGUEZ PIEDRAHITA JORGE LUIS</t>
  </si>
  <si>
    <t>NTE719</t>
  </si>
  <si>
    <t>BILMONTE LOPEZ CHRISTIAN PAOLO</t>
  </si>
  <si>
    <t>NTE720</t>
  </si>
  <si>
    <t>MUÑOZ AVILES GEOVANNI NAZARIO</t>
  </si>
  <si>
    <t>NTE721</t>
  </si>
  <si>
    <t>GUACHO LEMA JORGE LUIS</t>
  </si>
  <si>
    <t>NTE722</t>
  </si>
  <si>
    <t>PALADINES RODRIGUEZ VICTOR EMILIO</t>
  </si>
  <si>
    <t>NTE723</t>
  </si>
  <si>
    <t>PATINO TORRES SALVADOR</t>
  </si>
  <si>
    <t>NTE724</t>
  </si>
  <si>
    <t>BERMELLO PONCE SALBADOR ATILIO</t>
  </si>
  <si>
    <t>NTE726</t>
  </si>
  <si>
    <t>REYNA VALLEJO CARMEN ELIZABETH</t>
  </si>
  <si>
    <t>NTE727</t>
  </si>
  <si>
    <t>MOREIRA ANDRADE JUAN JOSE</t>
  </si>
  <si>
    <t>NTE728</t>
  </si>
  <si>
    <t>ORTEGA AVILES HENRY GIOVANNI</t>
  </si>
  <si>
    <t>NTE729</t>
  </si>
  <si>
    <t>MORENO OVIEDO LUIS ITALO</t>
  </si>
  <si>
    <t>NTE730</t>
  </si>
  <si>
    <t>NEIRA PILLASAGUA ROSA DEL CARMEN</t>
  </si>
  <si>
    <t>NTE731</t>
  </si>
  <si>
    <t>CORREA NAVARRETE MARCIA CECILIA</t>
  </si>
  <si>
    <t>NTE732</t>
  </si>
  <si>
    <t>DAZA GUERRERO DANIEL FERNANDO</t>
  </si>
  <si>
    <t>NTE733</t>
  </si>
  <si>
    <t>BAQUE CHOEZ DIANA ELIZABETH</t>
  </si>
  <si>
    <t>NTE735</t>
  </si>
  <si>
    <t>MORALES CASTRO HUGO ANDRES</t>
  </si>
  <si>
    <t>NTE736</t>
  </si>
  <si>
    <t>MORAN PIZA TANIA YADIRA</t>
  </si>
  <si>
    <t>NTE739</t>
  </si>
  <si>
    <t>MORA LOZADA HAYDEE MAGDALENA</t>
  </si>
  <si>
    <t>NTE740</t>
  </si>
  <si>
    <t>RONQUILLO TERAN KELVIN KLEBER</t>
  </si>
  <si>
    <t>NTE741</t>
  </si>
  <si>
    <t>ARRICIAGA HERRERA LAILA PATRICIA</t>
  </si>
  <si>
    <t>NTE742</t>
  </si>
  <si>
    <t>BARRAGAN ORTEGA JUAN CARLOS</t>
  </si>
  <si>
    <t>NTE743</t>
  </si>
  <si>
    <t>ARIAS ALVAREZ MARIUXI ISABEL</t>
  </si>
  <si>
    <t>NTE744</t>
  </si>
  <si>
    <t>CEDEÑO MARCILLO IRMA JANETH</t>
  </si>
  <si>
    <t>NTE745</t>
  </si>
  <si>
    <t>MOLINA PALMA WALTER DANIEL</t>
  </si>
  <si>
    <t>NTE746</t>
  </si>
  <si>
    <t>QUEZADA MUÑOZ NICK MARIANO</t>
  </si>
  <si>
    <t>NTE747</t>
  </si>
  <si>
    <t>ESPINOZA ALOMIA JOSE LUIS</t>
  </si>
  <si>
    <t>NTE748</t>
  </si>
  <si>
    <t>ALVARADO EDGAR ANTONIO</t>
  </si>
  <si>
    <t>NTE749</t>
  </si>
  <si>
    <t>LOPEZ NIETO WILFRIDO BENEDICTO</t>
  </si>
  <si>
    <t>NTE750</t>
  </si>
  <si>
    <t>GOMEZ CALERO LUIS GERVACIO</t>
  </si>
  <si>
    <t>NTE751</t>
  </si>
  <si>
    <t>ASSEG AGENCIA ASESORA PRODUCTORA DE SEGUROS S.A.</t>
  </si>
  <si>
    <t>NTE752</t>
  </si>
  <si>
    <t>RAMIL ALVARADO TUPAC FABIAN</t>
  </si>
  <si>
    <t>NTE754</t>
  </si>
  <si>
    <t>SANCHEZ ROJAS EVELYN KATHERINE</t>
  </si>
  <si>
    <t>NTE755</t>
  </si>
  <si>
    <t>CUEVA SAREZ JENNIFER STEFANIA</t>
  </si>
  <si>
    <t>NTE757</t>
  </si>
  <si>
    <t>CUSME VELASQUEZ MONICA JOSEFA</t>
  </si>
  <si>
    <t>NTE758</t>
  </si>
  <si>
    <t>MOSQUERA REIRA CHRISTIAN LUIS</t>
  </si>
  <si>
    <t>NTE759</t>
  </si>
  <si>
    <t>NARANJO MARTINEZ CATHERINE JOHANNA</t>
  </si>
  <si>
    <t>NTE760</t>
  </si>
  <si>
    <t>HONORES ASENCIO CRISTHIAN RAMON</t>
  </si>
  <si>
    <t>NTE761</t>
  </si>
  <si>
    <t>VELEZ AVILA LISSETTE PAOLA</t>
  </si>
  <si>
    <t>NTE762</t>
  </si>
  <si>
    <t>REYES ZAVALA CRISTOPHER DANIEL</t>
  </si>
  <si>
    <t>NTE763</t>
  </si>
  <si>
    <t>REYES QUIMI MELANIE JENNY</t>
  </si>
  <si>
    <t>NTE765</t>
  </si>
  <si>
    <t>MEJIA BRIONES WILSON JAVIER</t>
  </si>
  <si>
    <t>NTE766</t>
  </si>
  <si>
    <t>PIN VELEZ FATIMA DOLORES</t>
  </si>
  <si>
    <t>NTE767</t>
  </si>
  <si>
    <t>GENDE CEDENO KEVIN XAVIER</t>
  </si>
  <si>
    <t>NTE768</t>
  </si>
  <si>
    <t>ORTEGA CHAVEZ JUANA ALEJANDRINA</t>
  </si>
  <si>
    <t>NTE770</t>
  </si>
  <si>
    <t>LINDAO PEÑAFIEL ELENA BEATRIZ</t>
  </si>
  <si>
    <t>NTE771</t>
  </si>
  <si>
    <t>DE LA CRUZ YAGUAL ERLITA JACKELINE</t>
  </si>
  <si>
    <t>NTE772</t>
  </si>
  <si>
    <t>CASTRO CELI OSCAR GEOVANNI</t>
  </si>
  <si>
    <t>NTE773</t>
  </si>
  <si>
    <t>TUAREZ MORALES EDISON ULDARICO</t>
  </si>
  <si>
    <t>NTE774</t>
  </si>
  <si>
    <t>ZARUMA ROMERO GENESIS MERCEDES</t>
  </si>
  <si>
    <t>NTE775</t>
  </si>
  <si>
    <t>PALOMO PEREZ WALTER RIGOBERTO</t>
  </si>
  <si>
    <t>NTE776</t>
  </si>
  <si>
    <t>BRAVO BRIONES JOSE FEDERICO</t>
  </si>
  <si>
    <t>NTE777</t>
  </si>
  <si>
    <t>IMPORTADORA RODRIGUEZ GALLEGOS RODGALPARTS S.A</t>
  </si>
  <si>
    <t>NTE778</t>
  </si>
  <si>
    <t>AMBALY ASHOKAN</t>
  </si>
  <si>
    <t>NTE779</t>
  </si>
  <si>
    <t>GEDEQUIP S.A.</t>
  </si>
  <si>
    <t>NTE780</t>
  </si>
  <si>
    <t>GRANDA PALMA JURGEN STALIN</t>
  </si>
  <si>
    <t>NTE781</t>
  </si>
  <si>
    <t>ADUANOVACORP S.A.</t>
  </si>
  <si>
    <t>NTE782</t>
  </si>
  <si>
    <t>SAMPEDRO BASURTO MARIA JULIANA</t>
  </si>
  <si>
    <t>NTE783</t>
  </si>
  <si>
    <t>VILLAMARIN PARRAGA DELIA MERCEDES</t>
  </si>
  <si>
    <t>NTE784</t>
  </si>
  <si>
    <t>CANDO REYES JOSE MAURICIO</t>
  </si>
  <si>
    <t>NTE785</t>
  </si>
  <si>
    <t>ROBALINO CARVAJAL JANET MONICA</t>
  </si>
  <si>
    <t>NTE786</t>
  </si>
  <si>
    <t>NIETO PIN ANDREA ISABELA</t>
  </si>
  <si>
    <t>NTE787</t>
  </si>
  <si>
    <t>NARANJO CADENA DANIEL FIDEL</t>
  </si>
  <si>
    <t>NTE788</t>
  </si>
  <si>
    <t>CAMPUZANO BRAVO KAROLY ANDREA</t>
  </si>
  <si>
    <t>NTE789</t>
  </si>
  <si>
    <t>BUSTE ZAMBRANO DENNY JOSE</t>
  </si>
  <si>
    <t>NTE791</t>
  </si>
  <si>
    <t>POVEDA FLORES NANCY CAROLINA</t>
  </si>
  <si>
    <t>NTE792</t>
  </si>
  <si>
    <t>ALVIA CARBOA MANUEL ANDRES</t>
  </si>
  <si>
    <t>NTE793</t>
  </si>
  <si>
    <t>ESMERALDAS VIDAL JIMER DAGOBERTO</t>
  </si>
  <si>
    <t>NTE795</t>
  </si>
  <si>
    <t>LOPEZ JARA PATRICIO ALBERTO</t>
  </si>
  <si>
    <t>NTE796</t>
  </si>
  <si>
    <t>LUCAS LUCAS ZENEN  VIRGILIO</t>
  </si>
  <si>
    <t>NTE797</t>
  </si>
  <si>
    <t>HOLGUIN SALAZAR LUIS ALFREDO</t>
  </si>
  <si>
    <t>NTE798</t>
  </si>
  <si>
    <t>RIVERA LUZARRAGA ROBERT DENYS</t>
  </si>
  <si>
    <t>NTE800</t>
  </si>
  <si>
    <t>GUADALUPE REMACHE SILVIA FABIOLA</t>
  </si>
  <si>
    <t>NTE801</t>
  </si>
  <si>
    <t>INGENIERIA PARA EL DESARROLLO ACURIO Y ASOCIADOS S.A.</t>
  </si>
  <si>
    <t>NTE802</t>
  </si>
  <si>
    <t>ARMIJOS FLORES MIRIAN MARIANA</t>
  </si>
  <si>
    <t>NTE804</t>
  </si>
  <si>
    <t>VIEJO ALEJANDRO NORMA ILIANA</t>
  </si>
  <si>
    <t>NTE805</t>
  </si>
  <si>
    <t>CALLE MATEO MARCO ANTONIO</t>
  </si>
  <si>
    <t>NTE806</t>
  </si>
  <si>
    <t>NTE807</t>
  </si>
  <si>
    <t>NTE808</t>
  </si>
  <si>
    <t>CRICSA S.A.</t>
  </si>
  <si>
    <t>NTE812</t>
  </si>
  <si>
    <t>VITE PICON JUAN CARLOS</t>
  </si>
  <si>
    <t>NTE813</t>
  </si>
  <si>
    <t>CABELLO CHIRIGUAYA DAVID ELIAS</t>
  </si>
  <si>
    <t>NTE815</t>
  </si>
  <si>
    <t>CABRERA JIMENES FAUSTO IBAN</t>
  </si>
  <si>
    <t>NTE816</t>
  </si>
  <si>
    <t>MERA GRANADOS GLADYS MARGARITA</t>
  </si>
  <si>
    <t>NTE817</t>
  </si>
  <si>
    <t>REYES MUÑIZ STALIN EFREN</t>
  </si>
  <si>
    <t>NTE818</t>
  </si>
  <si>
    <t>NTE819</t>
  </si>
  <si>
    <t>SANTOS YCAZA MARIA JOSE</t>
  </si>
  <si>
    <t>NTE820</t>
  </si>
  <si>
    <t>MUNIZ MARTINEZ CARMEN ALEJA</t>
  </si>
  <si>
    <t>NTE821</t>
  </si>
  <si>
    <t>SUAREZ VALENCIA FRANCISCO XAVIER</t>
  </si>
  <si>
    <t>NTE822</t>
  </si>
  <si>
    <t>RAMOS PACHAY JOSE MANUEL</t>
  </si>
  <si>
    <t>NTE823</t>
  </si>
  <si>
    <t>BAQUERIZO VERA JARITZA JESSICA</t>
  </si>
  <si>
    <t>NTE824</t>
  </si>
  <si>
    <t>CARRION VALDEZ JORGE PATRICIO</t>
  </si>
  <si>
    <t>NTE825</t>
  </si>
  <si>
    <t>GOMEZ CATAGUA GENESIS GUISELL</t>
  </si>
  <si>
    <t>NTE826</t>
  </si>
  <si>
    <t>QUINONEZ MINA DARLIS LUCIA</t>
  </si>
  <si>
    <t>NTE827</t>
  </si>
  <si>
    <t>MAYORGA ANDRADE WASHINGTON LUIS</t>
  </si>
  <si>
    <t>NTE828</t>
  </si>
  <si>
    <t>ARAUZ INTRIAGO KAREN STEPHANY</t>
  </si>
  <si>
    <t>NTE829</t>
  </si>
  <si>
    <t>BURGOS VILLAMAR MARGARITA PAOLA</t>
  </si>
  <si>
    <t>NTE830</t>
  </si>
  <si>
    <t>PAYAROSO PANCHANA  JIMABEL NARCISA</t>
  </si>
  <si>
    <t>NTE832</t>
  </si>
  <si>
    <t>PESANTES GUAMAN DANIEL ARTURO</t>
  </si>
  <si>
    <t>NTE833</t>
  </si>
  <si>
    <t>IDROVO URGILES JANETH GUILLERMINA</t>
  </si>
  <si>
    <t>NTE836</t>
  </si>
  <si>
    <t>SANCHEZ RIVERA ROSARIO MATILDE</t>
  </si>
  <si>
    <t>NTE838</t>
  </si>
  <si>
    <t>SEAM TRACK S.A SEAMTRACKSA</t>
  </si>
  <si>
    <t>NTE839</t>
  </si>
  <si>
    <t>NTE841</t>
  </si>
  <si>
    <t>ALCIVAR MENDOZA MARIANA CONCEPCION</t>
  </si>
  <si>
    <t>NTE842</t>
  </si>
  <si>
    <t>CORNEJO SEGARRA MARCO ANTONIO</t>
  </si>
  <si>
    <t>NTE843</t>
  </si>
  <si>
    <t>INFANTE MINDIOLA JULIA MARLENE</t>
  </si>
  <si>
    <t>NTE844</t>
  </si>
  <si>
    <t>WEISSON CEDENO GLADYS LORENA</t>
  </si>
  <si>
    <t>NTE845</t>
  </si>
  <si>
    <t>DELGADO LUCERO KARLA LIZBETH</t>
  </si>
  <si>
    <t>NTE846</t>
  </si>
  <si>
    <t>AVILES CALDERON JESSICA MARIUXI</t>
  </si>
  <si>
    <t>NTE847</t>
  </si>
  <si>
    <t>MARIN CESAR EDUARDO</t>
  </si>
  <si>
    <t>NTE848</t>
  </si>
  <si>
    <t>SARMIENTO VIVEROS ALEXANDRA ELIZABETH</t>
  </si>
  <si>
    <t>NTE849</t>
  </si>
  <si>
    <t>DELGADO DELGADO JUSTINA ISABEL</t>
  </si>
  <si>
    <t>NTE850</t>
  </si>
  <si>
    <t>TRIVINO BARONA GEORGE XAVIER</t>
  </si>
  <si>
    <t>NTE851</t>
  </si>
  <si>
    <t>BAQUE MANZO MARIA LUISA</t>
  </si>
  <si>
    <t>NTE852</t>
  </si>
  <si>
    <t>TECNISYSTEM-SIMIL S.A</t>
  </si>
  <si>
    <t>NTE853</t>
  </si>
  <si>
    <t>NAULA ANZOATEGUI ANA MARIA</t>
  </si>
  <si>
    <t>NTE854</t>
  </si>
  <si>
    <t>EDREIS S.A</t>
  </si>
  <si>
    <t>NTE855</t>
  </si>
  <si>
    <t>SKYCELL S.A</t>
  </si>
  <si>
    <t>NTE857</t>
  </si>
  <si>
    <t>CEVALLOS ARTEAGA DANIEL ABEL</t>
  </si>
  <si>
    <t>NTE858</t>
  </si>
  <si>
    <t>MENDEZ PEREZ DENNIS JOSE</t>
  </si>
  <si>
    <t>NTE859</t>
  </si>
  <si>
    <t>CANARTE ARZUBE MELISSA MARIA</t>
  </si>
  <si>
    <t>NTE860</t>
  </si>
  <si>
    <t>CALDERON PONCE ALBA ISABEL</t>
  </si>
  <si>
    <t>NTE861</t>
  </si>
  <si>
    <t>LUCAS VALAREZO CRISTINA EVELIN</t>
  </si>
  <si>
    <t>NTE862</t>
  </si>
  <si>
    <t>ZAVALA TORO CRUZ SISIBEL</t>
  </si>
  <si>
    <t>NTE864</t>
  </si>
  <si>
    <t>DULCOSTA S.A.</t>
  </si>
  <si>
    <t>NTE865</t>
  </si>
  <si>
    <t>ESPINOZA HERRERA MIGUEL ANGEL</t>
  </si>
  <si>
    <t>NTE866</t>
  </si>
  <si>
    <t>SABANDO CEDENO MARIA ELISAº</t>
  </si>
  <si>
    <t>NTE867</t>
  </si>
  <si>
    <t>SOLANO DE LA TORRE EFRAIN ALFREDO</t>
  </si>
  <si>
    <t>NTE868</t>
  </si>
  <si>
    <t>JARRIN LOPEZ VERONICA ELIZABETH</t>
  </si>
  <si>
    <t>NTE869</t>
  </si>
  <si>
    <t>NTE870</t>
  </si>
  <si>
    <t>PITA VELEZ XAVIER ANTONIO</t>
  </si>
  <si>
    <t>NTE871</t>
  </si>
  <si>
    <t>CHALEN LOOR JHONNY ALEXANDER</t>
  </si>
  <si>
    <t>NTE872</t>
  </si>
  <si>
    <t>ARIAS AVILA JONATHAN DANIEL</t>
  </si>
  <si>
    <t>NTE874</t>
  </si>
  <si>
    <t>RIZZO BARZOLA JOSELYN THALIA</t>
  </si>
  <si>
    <t>NTE875</t>
  </si>
  <si>
    <t>VELASCO ZAMBRANO NORA DEL PILAR</t>
  </si>
  <si>
    <t>NTE876</t>
  </si>
  <si>
    <t>ALVAREZ BORRERO JUAN CARLOS</t>
  </si>
  <si>
    <t>NTE877</t>
  </si>
  <si>
    <t>MUNOZ ZAMBRANO DANIEL MARCELO</t>
  </si>
  <si>
    <t>NTE878</t>
  </si>
  <si>
    <t>LEONES ZAMBRANO CRISTHIAN ROLANDO</t>
  </si>
  <si>
    <t>NTE880</t>
  </si>
  <si>
    <t>NUÑEZ DEL ARCO FERNANDEZ JUAN CARLOS</t>
  </si>
  <si>
    <t>NTE881</t>
  </si>
  <si>
    <t>VACA AIZAGA LUIS ALFONSO</t>
  </si>
  <si>
    <t>NTE882</t>
  </si>
  <si>
    <t>BONES CORDOVA GUIDO EDUARDO</t>
  </si>
  <si>
    <t>NTE883</t>
  </si>
  <si>
    <t>VALVERDE PARRAGA AZUCENA MARIA</t>
  </si>
  <si>
    <t>NTE884</t>
  </si>
  <si>
    <t>SANCHEZ HERRERA TANIA VANESSA</t>
  </si>
  <si>
    <t>NTE885</t>
  </si>
  <si>
    <t>REYES PINCAY JORGE VICTOR</t>
  </si>
  <si>
    <t>NTE886</t>
  </si>
  <si>
    <t>ASHQUI PACA LIDA JACQUELINE</t>
  </si>
  <si>
    <t>NTE887</t>
  </si>
  <si>
    <t>RONALD DAVID CONTRERAS POTES</t>
  </si>
  <si>
    <t>NTE888</t>
  </si>
  <si>
    <t>SOFTPROJECT S.A.</t>
  </si>
  <si>
    <t>NTE889</t>
  </si>
  <si>
    <t>VERA ROBLES LUIS ALBERTO</t>
  </si>
  <si>
    <t>NTE890</t>
  </si>
  <si>
    <t>TANDAZO ROLDAN RONALD MANUEL</t>
  </si>
  <si>
    <t>NTE891</t>
  </si>
  <si>
    <t>ACTIVASPORT S A</t>
  </si>
  <si>
    <t>NTE892</t>
  </si>
  <si>
    <t>VERDUGA CANARTE ANTONIO ZABULON</t>
  </si>
  <si>
    <t>NTE893</t>
  </si>
  <si>
    <t>PENAFIEL GUTIERREZ CLARITA ELENA</t>
  </si>
  <si>
    <t>NTE894</t>
  </si>
  <si>
    <t>SILVA ALVARADO JEAN CARLOS</t>
  </si>
  <si>
    <t>NTE895</t>
  </si>
  <si>
    <t>PEREZ SUAREZ DIEGO EFRAIN</t>
  </si>
  <si>
    <t>NTE896</t>
  </si>
  <si>
    <t>BARREIRO BELLETTINI RUBEN JESUS</t>
  </si>
  <si>
    <t>NTE897</t>
  </si>
  <si>
    <t>BARCO ORRALA FRANCISCO MANUEL</t>
  </si>
  <si>
    <t>NTE898</t>
  </si>
  <si>
    <t>VARGAS RIPALDA GONZALO XAVIER</t>
  </si>
  <si>
    <t>NTE899</t>
  </si>
  <si>
    <t>CASTILLO AVILA JORGE LUIS</t>
  </si>
  <si>
    <t>NTE900</t>
  </si>
  <si>
    <t>VALAREZO AMAYA BANESA VALERIA</t>
  </si>
  <si>
    <t>NTE902</t>
  </si>
  <si>
    <t>TRIVINO MORLA CARLOS ERNESTO</t>
  </si>
  <si>
    <t>NTE903</t>
  </si>
  <si>
    <t>GONZALEZ VASQUEZ ANA LUCIA</t>
  </si>
  <si>
    <t>NTE904</t>
  </si>
  <si>
    <t>MURGA JARAMILLO VERONICA DEL CARMEN</t>
  </si>
  <si>
    <t>NTE905</t>
  </si>
  <si>
    <t>PUIG PANDO RAINER</t>
  </si>
  <si>
    <t>NTE906</t>
  </si>
  <si>
    <t>MORA SANCHEZ DIANA LISSETH</t>
  </si>
  <si>
    <t>NTE907</t>
  </si>
  <si>
    <t>CORTEZ CANTOS  PEDRO PABLO</t>
  </si>
  <si>
    <t>NTE908</t>
  </si>
  <si>
    <t>BAQUERIZO ARANA MARIA TERESA</t>
  </si>
  <si>
    <t>NTE909</t>
  </si>
  <si>
    <t>RODRIGUEZ CARRASCO JOICCE MOISES</t>
  </si>
  <si>
    <t>NTE910</t>
  </si>
  <si>
    <t>RODRIGUEZ REYES JINSOP ORLIN</t>
  </si>
  <si>
    <t>NTE911</t>
  </si>
  <si>
    <t>REZABALA VELIZ GABRIELA MARGARITA</t>
  </si>
  <si>
    <t>NTE912</t>
  </si>
  <si>
    <t>RENFID S.A.</t>
  </si>
  <si>
    <t>NTE913</t>
  </si>
  <si>
    <t>ESPINOSA ORTEGA GERMAN EDUARDO</t>
  </si>
  <si>
    <t>NTE914</t>
  </si>
  <si>
    <t>ACOSTA SALTOS KEVIN JOSEPH</t>
  </si>
  <si>
    <t>NTE915</t>
  </si>
  <si>
    <t>ALVARADO COBOS ALDO MANUEL</t>
  </si>
  <si>
    <t>NTE917</t>
  </si>
  <si>
    <t>PEÑAFIEL SALAZAR LUIS ANDRES</t>
  </si>
  <si>
    <t>NTE918</t>
  </si>
  <si>
    <t>NARANJO VELIZ ANGELO ESTEBAN</t>
  </si>
  <si>
    <t>NTE919</t>
  </si>
  <si>
    <t>TROPICAL CARGO TROPICARGO S.A</t>
  </si>
  <si>
    <t>NTE920</t>
  </si>
  <si>
    <t>TAGLE MORAN ESTEFANIA NARCISA</t>
  </si>
  <si>
    <t>NTE921</t>
  </si>
  <si>
    <t>AMORES SANDOVAL CARLOS ABELARDO</t>
  </si>
  <si>
    <t>NTE922</t>
  </si>
  <si>
    <t>LOPEZ HERRERA FRANKLIN RIGOBERTO</t>
  </si>
  <si>
    <t>NTE923</t>
  </si>
  <si>
    <t>SUAREZ MAYORGA FRANK JONNATHAN</t>
  </si>
  <si>
    <t>NTE924</t>
  </si>
  <si>
    <t>GUERRERO ALMEIDA RODOLFO BYRON</t>
  </si>
  <si>
    <t>NTE926</t>
  </si>
  <si>
    <t>PLASTICOS KOCH C LTDA</t>
  </si>
  <si>
    <t>NTE928</t>
  </si>
  <si>
    <t>MUNOZ VERA ROSA MONICA</t>
  </si>
  <si>
    <t>NTE929</t>
  </si>
  <si>
    <t>BERMEO ROMERO  MERCY LORENA</t>
  </si>
  <si>
    <t>NTE930</t>
  </si>
  <si>
    <t>ARBOLEDA CORTEZ CRUZ</t>
  </si>
  <si>
    <t>NTE931</t>
  </si>
  <si>
    <t>JARAMILLO MUNOZ GENARO JORGE</t>
  </si>
  <si>
    <t>NTE932</t>
  </si>
  <si>
    <t>SILVA VACA LORENZO ROBINSON</t>
  </si>
  <si>
    <t>NTE933</t>
  </si>
  <si>
    <t>MATA RODRIGUEZ IRENE VALENTINA</t>
  </si>
  <si>
    <t>NTE934</t>
  </si>
  <si>
    <t>NTE936</t>
  </si>
  <si>
    <t>AGUILAR NARANJO MARIA DEL PILAR</t>
  </si>
  <si>
    <t>NTE940</t>
  </si>
  <si>
    <t>VASQUEZ MOREIRA HILDA VIVIANA</t>
  </si>
  <si>
    <t>NTE941</t>
  </si>
  <si>
    <t>TUBAY SOLEDSIPA RAFAEL ANDRES</t>
  </si>
  <si>
    <t>NTE943</t>
  </si>
  <si>
    <t>AGUILAR ANGULO ANGEL CONRADO</t>
  </si>
  <si>
    <t>NTE944</t>
  </si>
  <si>
    <t>CLEMENTE MAGALLANES ROBERTO CARLOS</t>
  </si>
  <si>
    <t>NTE946</t>
  </si>
  <si>
    <t>FIGUEROA GAVELA SILVIA FABIOLA</t>
  </si>
  <si>
    <t>NTE949</t>
  </si>
  <si>
    <t>PONCE MORAN GUSTAVO JAVIER</t>
  </si>
  <si>
    <t>NTE950</t>
  </si>
  <si>
    <t>INMOBILIRIA REALTORS TRESCIENTOS SESENTA GRADOS INMOBREALTRES S.A.</t>
  </si>
  <si>
    <t>NTE951</t>
  </si>
  <si>
    <t>RODRIGUEZ BARREIRO MARIA JOSE</t>
  </si>
  <si>
    <t>NTE952</t>
  </si>
  <si>
    <t>VERGARA VELASQUEZ MARIO ISRAEL</t>
  </si>
  <si>
    <t>NTE953</t>
  </si>
  <si>
    <t>MAJOJO MANZABA JOSE LUIS</t>
  </si>
  <si>
    <t>NTE954</t>
  </si>
  <si>
    <t>FRANCO BARRAGAN MARLON JULIO</t>
  </si>
  <si>
    <t>NTE955</t>
  </si>
  <si>
    <t>VELEZ OSORIO JHON EDILKER</t>
  </si>
  <si>
    <t>NTE956</t>
  </si>
  <si>
    <t>VERA MARCILLO CARLOS ALFREDO</t>
  </si>
  <si>
    <t>NTE957</t>
  </si>
  <si>
    <t>RODRIGUEZ LOOR PABLO ANDRES</t>
  </si>
  <si>
    <t>NTE958</t>
  </si>
  <si>
    <t>CHIQUITO TUMBACO CRUZ RICARDO</t>
  </si>
  <si>
    <t>NTE959</t>
  </si>
  <si>
    <t>METAL MAN</t>
  </si>
  <si>
    <t>NTE960</t>
  </si>
  <si>
    <t>PARRAGA JOSE JUAN</t>
  </si>
  <si>
    <t>NTE961</t>
  </si>
  <si>
    <t>CERCADO MENDOZA MARIA AUXILIADORA</t>
  </si>
  <si>
    <t>NTE962</t>
  </si>
  <si>
    <t>ENDARA TERAN  DAYSI THALIA</t>
  </si>
  <si>
    <t>NTE963</t>
  </si>
  <si>
    <t>MACIAS MIRANDA DELIA ADRIANA</t>
  </si>
  <si>
    <t>NTE964</t>
  </si>
  <si>
    <t>CHOEZ BRAVO JOSE ANTONIO</t>
  </si>
  <si>
    <t>NTE965</t>
  </si>
  <si>
    <t>VALENCIA BENNETT CARLOS VICENTE</t>
  </si>
  <si>
    <t>NTE966</t>
  </si>
  <si>
    <t>ANDRADE RENGIFO CARLOS ENRIQUE</t>
  </si>
  <si>
    <t>NTE967</t>
  </si>
  <si>
    <t>TOPFOOD CIA. LTDA.</t>
  </si>
  <si>
    <t>NTE968</t>
  </si>
  <si>
    <t>BAQUE DIAZ JORGE PAUL</t>
  </si>
  <si>
    <t>NTE969</t>
  </si>
  <si>
    <t>ARROYO BUSTOS EXON OSNI</t>
  </si>
  <si>
    <t>NTE970</t>
  </si>
  <si>
    <t>VERDESOTO SOTOMAYOR MARTIN DOUGLAS</t>
  </si>
  <si>
    <t>NTE971</t>
  </si>
  <si>
    <t>BASANTES CHILUIZA RAUL</t>
  </si>
  <si>
    <t>NTE972</t>
  </si>
  <si>
    <t>REYES POVEDA ANDRES ALBERTO</t>
  </si>
  <si>
    <t>NTE974</t>
  </si>
  <si>
    <t>PONCE BURGOS NORMA ISABEL</t>
  </si>
  <si>
    <t>NTE975</t>
  </si>
  <si>
    <t>GUALAN HIDALGO MARCO ANTONIO</t>
  </si>
  <si>
    <t>NTE976</t>
  </si>
  <si>
    <t>AVILES CRESPO LEONOR STEPHANY</t>
  </si>
  <si>
    <t>NTE977</t>
  </si>
  <si>
    <t>PENA TIGRERO MARIA VICTORIA</t>
  </si>
  <si>
    <t>NTE978</t>
  </si>
  <si>
    <t>VASQUEZ AGUIRRE DAVID DONATO</t>
  </si>
  <si>
    <t>NTE979</t>
  </si>
  <si>
    <t>BRAVO MORAN DAVID XAVIER</t>
  </si>
  <si>
    <t>NTE980</t>
  </si>
  <si>
    <t>JIMENEZ HERNANDEZ TANNIA MARITZA</t>
  </si>
  <si>
    <t>NTE981</t>
  </si>
  <si>
    <t>POSLIGUA RODAS INGRID STEFANIA</t>
  </si>
  <si>
    <t>NTE982</t>
  </si>
  <si>
    <t>VILLAMAR CARRANZA MARISOL DEL PILAR</t>
  </si>
  <si>
    <t>NTE983</t>
  </si>
  <si>
    <t>MALDONADO ACOSTA RUBEN DARIO</t>
  </si>
  <si>
    <t>NTE984</t>
  </si>
  <si>
    <t>MOREIRA FARINO FATIMA CAROLA</t>
  </si>
  <si>
    <t>NTE985</t>
  </si>
  <si>
    <t>SANTAMARIA MUNOZ LIGIA VIRGINIA</t>
  </si>
  <si>
    <t>NTE986</t>
  </si>
  <si>
    <t>AYLLON LOOR ANGGYE LORENA</t>
  </si>
  <si>
    <t>NTE987</t>
  </si>
  <si>
    <t>CEDENO SORIANO CHRISTIAN OLIVER</t>
  </si>
  <si>
    <t>NTE989</t>
  </si>
  <si>
    <t>MACIAS CASTRO GINA MAYRA</t>
  </si>
  <si>
    <t>NTE990</t>
  </si>
  <si>
    <t>CORTEZ CAMACHO LUIS FERNANDO</t>
  </si>
  <si>
    <t>NTE991</t>
  </si>
  <si>
    <t>VALERIANO BAQUE JIMMY DARWIN</t>
  </si>
  <si>
    <t>NTE992</t>
  </si>
  <si>
    <t>VELOZ MORAN JORGE GABRIEL</t>
  </si>
  <si>
    <t>NTE993</t>
  </si>
  <si>
    <t>COBREXLEG SA</t>
  </si>
  <si>
    <t>NTE994</t>
  </si>
  <si>
    <t>HOLGUIN MARQUEZ JAVIER ENRIQUE</t>
  </si>
  <si>
    <t>NTE995</t>
  </si>
  <si>
    <t>BENITEZ MACIAS ROSA NARCISA</t>
  </si>
  <si>
    <t>NTE996</t>
  </si>
  <si>
    <t>SALAZAR YAGUAL DANIEL OSCAR</t>
  </si>
  <si>
    <t>NTE997</t>
  </si>
  <si>
    <t>NTE998</t>
  </si>
  <si>
    <t>TOMALA BURGOS TANIA JACQUELINE</t>
  </si>
  <si>
    <t>NTE999</t>
  </si>
  <si>
    <t>SANTANA MUNOZ DANIEL EDUARDO</t>
  </si>
  <si>
    <t>SAM120</t>
  </si>
  <si>
    <t>MARTINEZ CARRILLO ANGEL DOMINGO</t>
  </si>
  <si>
    <t>UCK640</t>
  </si>
  <si>
    <t>SONIA GUERRA IGLESIAS</t>
  </si>
  <si>
    <t>UEP075</t>
  </si>
  <si>
    <t>FRENOSEGURO CIA. LTDA.</t>
  </si>
  <si>
    <t>DAU055</t>
  </si>
  <si>
    <t>FIGUEROA VERGARA SARA MARITZA</t>
  </si>
  <si>
    <t>DAU058</t>
  </si>
  <si>
    <t>ANDRADE ARIZAGA LUIS ENRIQUE</t>
  </si>
  <si>
    <t>DAU059</t>
  </si>
  <si>
    <t>PIGUAVE MORAN PEDRO LEONEL</t>
  </si>
  <si>
    <t>DAU061</t>
  </si>
  <si>
    <t>SOLUCIONES GLOBALES S.A GLOBFAST</t>
  </si>
  <si>
    <t>DL316</t>
  </si>
  <si>
    <t>ARBOLEDA CHATTIN NESTOR RAUL</t>
  </si>
  <si>
    <t>DLE002</t>
  </si>
  <si>
    <t>MEZA VEGA LISETTE JOHANNA</t>
  </si>
  <si>
    <t>DLE004</t>
  </si>
  <si>
    <t>DUNNYA MARIONT BROWN ARAUJO</t>
  </si>
  <si>
    <t>DLE005</t>
  </si>
  <si>
    <t>MERCHAN JALCA JIMMY LEANDRO</t>
  </si>
  <si>
    <t>DLE006</t>
  </si>
  <si>
    <t>IDA IVETE CAMPI MAYORGA</t>
  </si>
  <si>
    <t>DLE007</t>
  </si>
  <si>
    <t>SOTO CORTAZAR YOLANDA DE FATIMA</t>
  </si>
  <si>
    <t>DLE009</t>
  </si>
  <si>
    <t>MORAN APOLINARIO MEDARDO MAURICIO</t>
  </si>
  <si>
    <t>DLE010</t>
  </si>
  <si>
    <t>CUEVA GAIBOR DIEGO ABRAHAM</t>
  </si>
  <si>
    <t>DLE011</t>
  </si>
  <si>
    <t>JAMA ESPINOZA JOAQUIN ALEJANDRO</t>
  </si>
  <si>
    <t>DLE012</t>
  </si>
  <si>
    <t>FUDRIVER S.A.</t>
  </si>
  <si>
    <t>DLE013</t>
  </si>
  <si>
    <t>SAAVEDRA ALVEAR JOHANNA ELIZABETH</t>
  </si>
  <si>
    <t>DLE014</t>
  </si>
  <si>
    <t>PASTOR RAMIREZ DANNY CRISTHIAN</t>
  </si>
  <si>
    <t>DLE015</t>
  </si>
  <si>
    <t>CORONEL ORELLANA ANDREA CAROLINA</t>
  </si>
  <si>
    <t>DLE016</t>
  </si>
  <si>
    <t>LEON ORTIZ RAUL ARTURO</t>
  </si>
  <si>
    <t>DLE017</t>
  </si>
  <si>
    <t>BRAVO CABALLERO ANGELA ELIZABETH</t>
  </si>
  <si>
    <t>DLE018</t>
  </si>
  <si>
    <t>PAREDES SOLIS CARLOS ENRIQUE</t>
  </si>
  <si>
    <t>DLE019</t>
  </si>
  <si>
    <t>VERDUGO ORMAZA FLAVIO ISRAEL</t>
  </si>
  <si>
    <t>DLE020</t>
  </si>
  <si>
    <t>VINUEZA GARCIA LUIS EURO</t>
  </si>
  <si>
    <t>DLE022</t>
  </si>
  <si>
    <t>GARCIA ANDRADE CARLA MARIA</t>
  </si>
  <si>
    <t>DLE023</t>
  </si>
  <si>
    <t>ALVAREZ SALAZAR GUILLERMO ALFREDO</t>
  </si>
  <si>
    <t>DLE024</t>
  </si>
  <si>
    <t>RIOS MORANTE ALDO RUBEN</t>
  </si>
  <si>
    <t>DLE025</t>
  </si>
  <si>
    <t>PEÑA ALVAREZ ERICA YULIANA</t>
  </si>
  <si>
    <t>DLE026</t>
  </si>
  <si>
    <t>RAMIREZ RODRIGUEZ WILMER GUSTAVO</t>
  </si>
  <si>
    <t>DLE027</t>
  </si>
  <si>
    <t>YUNES MARIDUEÑA NAIM ANTONIO</t>
  </si>
  <si>
    <t>DLE028</t>
  </si>
  <si>
    <t>NIEVES PAREDES CECILIA ISABEL</t>
  </si>
  <si>
    <t>DLE029</t>
  </si>
  <si>
    <t>YEPEZ GONZALEZ MARIA GABRIELA</t>
  </si>
  <si>
    <t>DLE030</t>
  </si>
  <si>
    <t>GARCIA HUAYAMAVE JERRY JEFFREY</t>
  </si>
  <si>
    <t>DLE031</t>
  </si>
  <si>
    <t>VARAS CHIQUITO FEDERICO GUILLERMO</t>
  </si>
  <si>
    <t>DLE032</t>
  </si>
  <si>
    <t>WENDY ROSARIO ALAVA LOZANO</t>
  </si>
  <si>
    <t>DLE033</t>
  </si>
  <si>
    <t>ORNA AYMACANA PACO OLMEDO</t>
  </si>
  <si>
    <t>DLE034</t>
  </si>
  <si>
    <t>OCHOA VILLAO FERNANDO MARCEL</t>
  </si>
  <si>
    <t>DLE036</t>
  </si>
  <si>
    <t>CHAVEZ VENEGAS CARLOS ESTUARDO</t>
  </si>
  <si>
    <t>DLE038</t>
  </si>
  <si>
    <t>GONZALEZ ZAMBRANO CHRISTIAN RODIAN</t>
  </si>
  <si>
    <t>DLE039</t>
  </si>
  <si>
    <t>COLLANTES MUÑOZ VICTOR CHRISTIAN</t>
  </si>
  <si>
    <t>DLE040</t>
  </si>
  <si>
    <t>ORELLANA LUNA NORMA TATIANA</t>
  </si>
  <si>
    <t>DLE041</t>
  </si>
  <si>
    <t>MATAMOROS LADINES FIDEL FERNANDO</t>
  </si>
  <si>
    <t>DLE042</t>
  </si>
  <si>
    <t>JUDITH MERCEDES RUIZ MORENO</t>
  </si>
  <si>
    <t>DLE043</t>
  </si>
  <si>
    <t>PIZARRO VELIZ HUMBERTO FLORENTINO</t>
  </si>
  <si>
    <t>DLE044</t>
  </si>
  <si>
    <t>BRAVO LUNA LUIS NAPOLEON</t>
  </si>
  <si>
    <t>DLE046</t>
  </si>
  <si>
    <t>PIN SANCHEZ RUBEN ISIDRO</t>
  </si>
  <si>
    <t>DLE047</t>
  </si>
  <si>
    <t>VALLET IBARRA NELSON RODRIGO</t>
  </si>
  <si>
    <t>DLE048</t>
  </si>
  <si>
    <t>VILLAO ORELLANA ANDREA CECILIA</t>
  </si>
  <si>
    <t>DLE049</t>
  </si>
  <si>
    <t>ULLAURI SERRANO BILLY ALFREDO</t>
  </si>
  <si>
    <t>DLE050</t>
  </si>
  <si>
    <t>REATEGUI BURNEO CHRISTIAN DAVID</t>
  </si>
  <si>
    <t>DLE051</t>
  </si>
  <si>
    <t>CEDEÑO GARCES HECTOR ALEJANDRO</t>
  </si>
  <si>
    <t>DLE053</t>
  </si>
  <si>
    <t>TORRES CHUCHUCA ROSA AMADA</t>
  </si>
  <si>
    <t>DLE054</t>
  </si>
  <si>
    <t>MALTA CASSAGNE KARYN STEFANIE</t>
  </si>
  <si>
    <t>DLE055</t>
  </si>
  <si>
    <t>SALAZAR MACIAS EDGAR MANUEL</t>
  </si>
  <si>
    <t>DLE057</t>
  </si>
  <si>
    <t>RUIZ VERA VICTOR ANDRES</t>
  </si>
  <si>
    <t>DLE059</t>
  </si>
  <si>
    <t>SOSA SALAME EDISON PATRICIO</t>
  </si>
  <si>
    <t>DLE060</t>
  </si>
  <si>
    <t>VARGAS BUSTAMANTE  MIGUEL ANGEL</t>
  </si>
  <si>
    <t>DLE061</t>
  </si>
  <si>
    <t>PEREZ VALVERDE MARIA GRACIA</t>
  </si>
  <si>
    <t>DLE062</t>
  </si>
  <si>
    <t>BAQUERIZO SUAREZ PEDRO JAVIER</t>
  </si>
  <si>
    <t>DLE063</t>
  </si>
  <si>
    <t>SALAS LAURIDO JOSE LUIS</t>
  </si>
  <si>
    <t>DLE065</t>
  </si>
  <si>
    <t>CABRERA BROCCOLI SONIA MARIA</t>
  </si>
  <si>
    <t>DLE066</t>
  </si>
  <si>
    <t>BRIONES ALTAMIRANO JESENNIA ALEXANDRA</t>
  </si>
  <si>
    <t>DLE067</t>
  </si>
  <si>
    <t>VITERI GOMEZ VICENTE ANTONIO</t>
  </si>
  <si>
    <t>DLE068</t>
  </si>
  <si>
    <t>BARANDEARAN OYAGUE ROBERTO DAVID</t>
  </si>
  <si>
    <t>DLE070</t>
  </si>
  <si>
    <t>NANCY ESTHELA SANCHEZ</t>
  </si>
  <si>
    <t>DLE072</t>
  </si>
  <si>
    <t>RAMIREZ SAVERIO EMILIA ESTEFANIA</t>
  </si>
  <si>
    <t>DLE073</t>
  </si>
  <si>
    <t>CAYETANO MOREIRA ALEXANDRA MARITZA</t>
  </si>
  <si>
    <t>DLE074</t>
  </si>
  <si>
    <t>RAMIREZ ROJAS RODDY RAINER</t>
  </si>
  <si>
    <t>DLE075</t>
  </si>
  <si>
    <t>JAMA GUERRERO ROBERT CESAR</t>
  </si>
  <si>
    <t>DLE076</t>
  </si>
  <si>
    <t>PAREDES NARANJO GALO DANIEL</t>
  </si>
  <si>
    <t>DLE078</t>
  </si>
  <si>
    <t>AMAT MONCAYO GONZALO IVAN</t>
  </si>
  <si>
    <t>DLE083</t>
  </si>
  <si>
    <t>ALCIVAR SOLEDISPA EVELYN SULEYKA</t>
  </si>
  <si>
    <t>DLE084</t>
  </si>
  <si>
    <t>COLOMBO MALTA LUIS ENRIQUE</t>
  </si>
  <si>
    <t>DLE085</t>
  </si>
  <si>
    <t>VALLE TIXI SARA RAQUEL</t>
  </si>
  <si>
    <t>DLE087</t>
  </si>
  <si>
    <t>VALLEJO NUÑEZ JAVIER JOHNNY</t>
  </si>
  <si>
    <t>DLE089</t>
  </si>
  <si>
    <t>BERNAL GUTIERREZ DEBEBLLADIRA KAROLAEN</t>
  </si>
  <si>
    <t>DLE090</t>
  </si>
  <si>
    <t>MARTINEZ BANCHON JOSE CARLOS</t>
  </si>
  <si>
    <t>DLE092</t>
  </si>
  <si>
    <t>USCOCOVICH ABAD ALAN DANIEL</t>
  </si>
  <si>
    <t>DLE093</t>
  </si>
  <si>
    <t>POLIT LUNA ALEX RICARDO</t>
  </si>
  <si>
    <t>DLE094</t>
  </si>
  <si>
    <t>MEJIA ALVARADO JUAN JOSE SANTIAGO</t>
  </si>
  <si>
    <t>DLE095</t>
  </si>
  <si>
    <t>ALVAREZ ZAPATA WILLIAM JONATHAN</t>
  </si>
  <si>
    <t>DLE096</t>
  </si>
  <si>
    <t>PAZ FIALLOS CARLOS ENRIQUE</t>
  </si>
  <si>
    <t>DLE097</t>
  </si>
  <si>
    <t>HIDALGO VALLEJO JUAN CARLOS</t>
  </si>
  <si>
    <t>DLE098</t>
  </si>
  <si>
    <t>TUTIVEN PALACIOS PAXI JASMIN</t>
  </si>
  <si>
    <t>DLE100</t>
  </si>
  <si>
    <t>VIERA VASCO PABLO WILLIAN</t>
  </si>
  <si>
    <t>DLE101</t>
  </si>
  <si>
    <t>VALAREZO SOTO NELSON RAFAEL</t>
  </si>
  <si>
    <t>DLE103</t>
  </si>
  <si>
    <t>LOOR CONSTANTE JORGE ISSAC</t>
  </si>
  <si>
    <t>DLE104</t>
  </si>
  <si>
    <t>FELIX MINANGO LUPE MIREYA</t>
  </si>
  <si>
    <t>DLE106</t>
  </si>
  <si>
    <t>CEDEÑO ALCIVAR GIOCONDA AUXILIADORA</t>
  </si>
  <si>
    <t>DLE108</t>
  </si>
  <si>
    <t>NORIEGA ALBUJA HANS EDUARDO</t>
  </si>
  <si>
    <t>DLE110</t>
  </si>
  <si>
    <t>ALDAZABAL ALZAMORA CESAR VICENTE</t>
  </si>
  <si>
    <t>DLE111</t>
  </si>
  <si>
    <t>ANDRADE SALTOS NARCISA MIRELLA</t>
  </si>
  <si>
    <t>DLE112</t>
  </si>
  <si>
    <t>CASTRO ARAUJO LUIS ALBERTO</t>
  </si>
  <si>
    <t>DLE118</t>
  </si>
  <si>
    <t>ANDRADE MENESES VIOLETA ELIZABETH</t>
  </si>
  <si>
    <t>DLE119</t>
  </si>
  <si>
    <t>BEDON BEDOYA MARCELA CAROLINA</t>
  </si>
  <si>
    <t>DLE120</t>
  </si>
  <si>
    <t>BERMELLO MEZA CARLOS FERNANDO</t>
  </si>
  <si>
    <t>DLE121</t>
  </si>
  <si>
    <t>PINO MANTILLA DAVID EMANUEL</t>
  </si>
  <si>
    <t>DLE122</t>
  </si>
  <si>
    <t>LUCIANO JAVER ARTEAGA LOPEZ</t>
  </si>
  <si>
    <t>DLE123</t>
  </si>
  <si>
    <t>EDUARDO DE JESUS QUIROZ FLOREZ</t>
  </si>
  <si>
    <t>DLE124</t>
  </si>
  <si>
    <t>WILLIE RICARDO REYES MARTINEZ</t>
  </si>
  <si>
    <t>DLE125</t>
  </si>
  <si>
    <t>RAMIREZ MORENO MELISSA</t>
  </si>
  <si>
    <t>DLE126</t>
  </si>
  <si>
    <t>PONCE ROCA FRANCISCA JANETTE</t>
  </si>
  <si>
    <t>DLE127</t>
  </si>
  <si>
    <t>VILLACIS MENDOZA JORGE HOMERO</t>
  </si>
  <si>
    <t>DLE128</t>
  </si>
  <si>
    <t>ROJAS ALVARIO JENNYFER JESSENIA</t>
  </si>
  <si>
    <t>DLE129</t>
  </si>
  <si>
    <t>SUAREZ CHANCAY TANHIA ELIZABETH</t>
  </si>
  <si>
    <t>DLE130</t>
  </si>
  <si>
    <t>GABRIEL EDUARDO BARRERA MANZO</t>
  </si>
  <si>
    <t>DLE131</t>
  </si>
  <si>
    <t>VACA LOPEZ DAVID MANUEL</t>
  </si>
  <si>
    <t>DLE132</t>
  </si>
  <si>
    <t>MINCHALA ZAMBRANO TOBIA ANDRES</t>
  </si>
  <si>
    <t>DLE134</t>
  </si>
  <si>
    <t>MENENDEZ VERA PABLO JOSE</t>
  </si>
  <si>
    <t>DLE135</t>
  </si>
  <si>
    <t>ROBAYO GONZALEZ ROBERTO JAVIER</t>
  </si>
  <si>
    <t>DLE136</t>
  </si>
  <si>
    <t>GONZALEZ MOREIRA MARIO ALEJANDRO</t>
  </si>
  <si>
    <t>DLE137</t>
  </si>
  <si>
    <t>VANEGAS RIPALDA NATHALIE VALERIA</t>
  </si>
  <si>
    <t>DLE138</t>
  </si>
  <si>
    <t>BARCO LOOR ALEXANDRA JACQUELINE</t>
  </si>
  <si>
    <t>DLE139</t>
  </si>
  <si>
    <t>CHRISTIAN FELIPE ALCIVAR MONTERO</t>
  </si>
  <si>
    <t>DLE140</t>
  </si>
  <si>
    <t>JAIRALA HABZE GERARDO JORGE</t>
  </si>
  <si>
    <t>DLE141</t>
  </si>
  <si>
    <t>SOLORZANO ROMO ZULEMA ANALI</t>
  </si>
  <si>
    <t>DLE142</t>
  </si>
  <si>
    <t>GOMEZ SALAZAR CARLOS ALBERTO</t>
  </si>
  <si>
    <t>DLE143</t>
  </si>
  <si>
    <t>ANDRADE ECHEVERRIA ANA CECILIA</t>
  </si>
  <si>
    <t>DLE144</t>
  </si>
  <si>
    <t>MANTUANO PEREZ DORIAN ARNALDO</t>
  </si>
  <si>
    <t>DLE147</t>
  </si>
  <si>
    <t>SALAZAR JAIME CECILIA NARCISA</t>
  </si>
  <si>
    <t>DLE148</t>
  </si>
  <si>
    <t>FLORES LAVAYEN HECTOR GIOVANNY</t>
  </si>
  <si>
    <t>DLE149</t>
  </si>
  <si>
    <t>MACIAS AVILES SEFERINO ORLANDO</t>
  </si>
  <si>
    <t>DLE150</t>
  </si>
  <si>
    <t>COELLO CASTRO MARIA CECILIA</t>
  </si>
  <si>
    <t>DLE151</t>
  </si>
  <si>
    <t>LOOR GOMEZ MARIA ANTONIETA</t>
  </si>
  <si>
    <t>DLE152</t>
  </si>
  <si>
    <t>PEREZ CASTRP MARIANA DE JESUS</t>
  </si>
  <si>
    <t>DLE154</t>
  </si>
  <si>
    <t>RUIZ VELEZ LIBIA KARINA</t>
  </si>
  <si>
    <t>DLE155</t>
  </si>
  <si>
    <t>MANZO BARZOLA ALBA VANESSA</t>
  </si>
  <si>
    <t>DLE156</t>
  </si>
  <si>
    <t>MILLAN PESANTEZ JOSE ANDRES</t>
  </si>
  <si>
    <t>DLE157</t>
  </si>
  <si>
    <t>RUBIO LEON FRANCISCO MANUEL</t>
  </si>
  <si>
    <t>DLE158</t>
  </si>
  <si>
    <t>ARIAS FLORES ENRIQUE SEBASTIAN</t>
  </si>
  <si>
    <t>DLE159</t>
  </si>
  <si>
    <t>JARAMILLO ARCOS JOSE ISRAEL</t>
  </si>
  <si>
    <t>DLE160</t>
  </si>
  <si>
    <t>ZAMBRANO PELAEZ LUIS CRISTOBAL</t>
  </si>
  <si>
    <t>DLE161</t>
  </si>
  <si>
    <t>ALVARADO LAJE YURI BERNALDY</t>
  </si>
  <si>
    <t>DLE162</t>
  </si>
  <si>
    <t>PALACIOS DILLON ALEXANDRA DEL ROCIO</t>
  </si>
  <si>
    <t>DLE163</t>
  </si>
  <si>
    <t>HOLGUIN WILSON JOSE EDUARDO</t>
  </si>
  <si>
    <t>DLE164</t>
  </si>
  <si>
    <t>QUIMI CABANILLA EDISON JERONIMO</t>
  </si>
  <si>
    <t>DLE165</t>
  </si>
  <si>
    <t>SANI CERON LINDA MARICELA</t>
  </si>
  <si>
    <t>DLE166</t>
  </si>
  <si>
    <t>VALLE MOSCOSO JORGE RAPHAEL</t>
  </si>
  <si>
    <t>DLE167</t>
  </si>
  <si>
    <t>FLORES TORRES ELIO MAURICIO</t>
  </si>
  <si>
    <t>DLE168</t>
  </si>
  <si>
    <t>ESPINEL NARANJO JORGE JOSE</t>
  </si>
  <si>
    <t>DLE169</t>
  </si>
  <si>
    <t>QUIÑONEZ VILLOTA KATTY ELIANA</t>
  </si>
  <si>
    <t>DLE170</t>
  </si>
  <si>
    <t>SALTOS RODRIGUEZ ANDREA EDTIH</t>
  </si>
  <si>
    <t>DLE171</t>
  </si>
  <si>
    <t>PLAZA CHUNGA SILVIA MARIA</t>
  </si>
  <si>
    <t>DLE172</t>
  </si>
  <si>
    <t>SALTOS RODRIGUEZ ANDREA EDITH</t>
  </si>
  <si>
    <t>DLE173</t>
  </si>
  <si>
    <t>SAN LUCAS PEÑA SHEYLA</t>
  </si>
  <si>
    <t>DLE174</t>
  </si>
  <si>
    <t>RESTREPO MALDONADO MARIA EUGENIA</t>
  </si>
  <si>
    <t>DLE178</t>
  </si>
  <si>
    <t>SAN ANDRES PALMA SHEYLA MARGARITA</t>
  </si>
  <si>
    <t>DLE179</t>
  </si>
  <si>
    <t>NAREA BAJAÑA ANGELA DEL CARMEN</t>
  </si>
  <si>
    <t>DLE180</t>
  </si>
  <si>
    <t>MORENO VELOZ ELECTRA AZUCENA</t>
  </si>
  <si>
    <t>DLE181</t>
  </si>
  <si>
    <t>ROMERO PALACIOS BETHANIA CAROLINA</t>
  </si>
  <si>
    <t>DLE182</t>
  </si>
  <si>
    <t>VARGAS TORRES ZENIA</t>
  </si>
  <si>
    <t>DLE183</t>
  </si>
  <si>
    <t>LOPEZ ORTEGA ROMMY KARINA</t>
  </si>
  <si>
    <t>DLE184</t>
  </si>
  <si>
    <t>HERBAS MORALES CHRISTIAN ALFREDO</t>
  </si>
  <si>
    <t>DLE185</t>
  </si>
  <si>
    <t>ACOSTA HERNANDEZ MARITZA NOEMI</t>
  </si>
  <si>
    <t>DLE186</t>
  </si>
  <si>
    <t>MOLINA POVEDA CESAR AUGUSTO</t>
  </si>
  <si>
    <t>DLE187</t>
  </si>
  <si>
    <t>BONILLA MUÑOZ MARWIEK ELENA</t>
  </si>
  <si>
    <t>DLE188</t>
  </si>
  <si>
    <t>VILLACIS MENDOZA MARTHA MARIA ELENA</t>
  </si>
  <si>
    <t>DLE189</t>
  </si>
  <si>
    <t>REYES MUÑOZ FRANCISCO XAVIER</t>
  </si>
  <si>
    <t>DLE190</t>
  </si>
  <si>
    <t>ORTIZ VALVERDE CARMEN GRACIELA</t>
  </si>
  <si>
    <t>DLE191</t>
  </si>
  <si>
    <t>AGUILAR CARRION DANIELA JUDITH</t>
  </si>
  <si>
    <t>DLE192</t>
  </si>
  <si>
    <t>JACOME ENCALADA JANETT MARIELA</t>
  </si>
  <si>
    <t>DLE193</t>
  </si>
  <si>
    <t>NAVARRO RAMIREZ JESSENIA MARISELA</t>
  </si>
  <si>
    <t>DLE194</t>
  </si>
  <si>
    <t>PEÑAFIEL TAPIA MARIA GABRIELA</t>
  </si>
  <si>
    <t>DLE195</t>
  </si>
  <si>
    <t>QUIMI TIGRERO KEVIN NICOLAS</t>
  </si>
  <si>
    <t>DLE196</t>
  </si>
  <si>
    <t>PAZ SANCHEZ ROXANA MICHELLE</t>
  </si>
  <si>
    <t>DLE197</t>
  </si>
  <si>
    <t>PEREZ MENENDEZ JESSICA DEL ROCIO</t>
  </si>
  <si>
    <t>DLE200</t>
  </si>
  <si>
    <t>NELLY CAROLINA ALVAREZ YEPES</t>
  </si>
  <si>
    <t>DLE201</t>
  </si>
  <si>
    <t>CARRIEL RODRIGUEZ BRYAN JAIR</t>
  </si>
  <si>
    <t>DLE202</t>
  </si>
  <si>
    <t>TRIVINO LOPEZ WALTER ARMANDO</t>
  </si>
  <si>
    <t>DLE203</t>
  </si>
  <si>
    <t>PEREZ BAJAÑA CARLOS ARIEL</t>
  </si>
  <si>
    <t>DLE205</t>
  </si>
  <si>
    <t>CALDERON INCA PEDRO ORLANDO</t>
  </si>
  <si>
    <t>DLE207</t>
  </si>
  <si>
    <t>ALVARADO ALAVA FREDDY LENIN</t>
  </si>
  <si>
    <t>DLE209</t>
  </si>
  <si>
    <t>TOVAR HERNANDEZ CESAR ALBERTO</t>
  </si>
  <si>
    <t>DLE210</t>
  </si>
  <si>
    <t>HEREDIA AGUILAR LEONARDO ANTONIO</t>
  </si>
  <si>
    <t>DLE213</t>
  </si>
  <si>
    <t>BURGOS CORDOVA ROBINSON LEONCIO</t>
  </si>
  <si>
    <t>DLE215</t>
  </si>
  <si>
    <t>MORA URRUTIA MACARENA IVONNE</t>
  </si>
  <si>
    <t>DLE216</t>
  </si>
  <si>
    <t>PONCE GODOY JOSSETTE MARIETA</t>
  </si>
  <si>
    <t>DLE217</t>
  </si>
  <si>
    <t>VARGAS RONQUILLO KARINA DENISSE</t>
  </si>
  <si>
    <t>DLE218</t>
  </si>
  <si>
    <t>RODRIGUEZ SARMIENTO GABRIEL JOFFRE</t>
  </si>
  <si>
    <t>DLE219</t>
  </si>
  <si>
    <t>ALVERNIA OJEDA NIDIA ROSA</t>
  </si>
  <si>
    <t>DLE220</t>
  </si>
  <si>
    <t>LOZANO QUIÑONEZ GILBERT GIOVANNY</t>
  </si>
  <si>
    <t>DLE221</t>
  </si>
  <si>
    <t>CRUZ ALVARADO CINTHYA MARIELA</t>
  </si>
  <si>
    <t>DLE222</t>
  </si>
  <si>
    <t>PAZMINO PRIETO SIXTO JAVIER</t>
  </si>
  <si>
    <t>DLE223</t>
  </si>
  <si>
    <t>PERALTA ROJAS JOSE MANUEL</t>
  </si>
  <si>
    <t>DLE224</t>
  </si>
  <si>
    <t>ROMERO PADILLA MARCOS MARCELO</t>
  </si>
  <si>
    <t>DLE225</t>
  </si>
  <si>
    <t>ORTIZ ACOSTA HERNAN GONZALO</t>
  </si>
  <si>
    <t>DLE226</t>
  </si>
  <si>
    <t>RIBADENEIRA ESTRADA GABRIEL ENRIQUE</t>
  </si>
  <si>
    <t>DLE228</t>
  </si>
  <si>
    <t>ROCAFUERTE FIGUEROA DILGLA MARIANELA</t>
  </si>
  <si>
    <t>DLE230</t>
  </si>
  <si>
    <t>TOALA MEZA JAVIER CLEMENTE</t>
  </si>
  <si>
    <t>DLE231</t>
  </si>
  <si>
    <t>BORJA PASATO JOSELINE GERALDINE</t>
  </si>
  <si>
    <t>DLE232</t>
  </si>
  <si>
    <t>GARCIA CHAVEZ MARCIA BEATRIZ</t>
  </si>
  <si>
    <t>DLE233</t>
  </si>
  <si>
    <t>ZAMBRANO IZQUIERDO CATALINA MARIA ELENA</t>
  </si>
  <si>
    <t>DLE234</t>
  </si>
  <si>
    <t>PENAFIEL TAPIA FRANCISCO MIGUEL</t>
  </si>
  <si>
    <t>DLE235</t>
  </si>
  <si>
    <t>VELEZ VITERI LENIN ENRIQUE</t>
  </si>
  <si>
    <t>DLE236</t>
  </si>
  <si>
    <t>CASTRO TUTIVEN CECIBEL YOLANDA</t>
  </si>
  <si>
    <t>DLE237</t>
  </si>
  <si>
    <t>JIMENEZ MARCHAN CARLOS ALEJANDRO</t>
  </si>
  <si>
    <t>DLE238</t>
  </si>
  <si>
    <t>MOLINA SALAVARRIA ADRIANO ENRIQUE</t>
  </si>
  <si>
    <t>DLE239</t>
  </si>
  <si>
    <t>JAUREGUI RENDON JONATHAN STEFANO</t>
  </si>
  <si>
    <t>DLE243</t>
  </si>
  <si>
    <t>MURILLO RAMOS BELKYS LIANA</t>
  </si>
  <si>
    <t>DLE244</t>
  </si>
  <si>
    <t>JARAMILLO DELGADO JUAN JOSE</t>
  </si>
  <si>
    <t>DLE245</t>
  </si>
  <si>
    <t>BUENAVENTURA RODRIGUEZ MARIA DEL CARMEN</t>
  </si>
  <si>
    <t>DLE246</t>
  </si>
  <si>
    <t>ANDRADE PARRA MARIA TERESA</t>
  </si>
  <si>
    <t>DLE247</t>
  </si>
  <si>
    <t>DUARTE DEMERA FRANCISCO JAVIER</t>
  </si>
  <si>
    <t>DLE248</t>
  </si>
  <si>
    <t>VALLEJO BOSSO PEDRO ALEJANDRO</t>
  </si>
  <si>
    <t>DLE250</t>
  </si>
  <si>
    <t>GUERRERO CRESPIN JULIO ENRIQUE</t>
  </si>
  <si>
    <t>DLE252</t>
  </si>
  <si>
    <t>VENEGAS ARTEAGA CARLOS ALFREDO</t>
  </si>
  <si>
    <t>DLE253</t>
  </si>
  <si>
    <t>VOXLU S A</t>
  </si>
  <si>
    <t>DLE254</t>
  </si>
  <si>
    <t>MONCAYO ONATE NELSON GABRIEL</t>
  </si>
  <si>
    <t>DLE255</t>
  </si>
  <si>
    <t>CHOURIO ORTIZ ABRAHAM JOSE</t>
  </si>
  <si>
    <t>DLE256</t>
  </si>
  <si>
    <t>JARAMILLO CARPIO FATIMA DEL PILAR</t>
  </si>
  <si>
    <t>DLE257</t>
  </si>
  <si>
    <t>CARRILLO QUEZADA VERONICA MELINA</t>
  </si>
  <si>
    <t>DLE258</t>
  </si>
  <si>
    <t>MACIAS VELASCO MARIO ROBERTO</t>
  </si>
  <si>
    <t>DLE259</t>
  </si>
  <si>
    <t>ORDENANA MOSCOSO MARCOS ANRES</t>
  </si>
  <si>
    <t>DLE260</t>
  </si>
  <si>
    <t>LONDONO CHAPARRO PATRICIA</t>
  </si>
  <si>
    <t>DLE261</t>
  </si>
  <si>
    <t>TORRES CORDOVA LILIANA PIEDAD</t>
  </si>
  <si>
    <t>DLE262</t>
  </si>
  <si>
    <t>RUGEL AGUAYO KARINA ELIZABETH</t>
  </si>
  <si>
    <t>DLE263</t>
  </si>
  <si>
    <t>ARTEAGA TOBAR PRISCILA AZUCENA</t>
  </si>
  <si>
    <t>DLE264</t>
  </si>
  <si>
    <t>SORIA GUANO JOFFRE EFRAIN</t>
  </si>
  <si>
    <t>DLE265</t>
  </si>
  <si>
    <t>SALDIVIA LOPEZ MARTHA ISABEL</t>
  </si>
  <si>
    <t>DLE266</t>
  </si>
  <si>
    <t>MACHARE CARABAJO OMAR ALEXANDER</t>
  </si>
  <si>
    <t>DLE267</t>
  </si>
  <si>
    <t>AVILA ORTIZ GEOVANNY FABRICIO</t>
  </si>
  <si>
    <t>DLE268</t>
  </si>
  <si>
    <t>PUIG PANDO RAYNER</t>
  </si>
  <si>
    <t>DLE269</t>
  </si>
  <si>
    <t>PAEZ TROYA JESSICA LISSETTE</t>
  </si>
  <si>
    <t>DLE270</t>
  </si>
  <si>
    <t>ESCOBAR MOREIRA JOSE MIGUEL</t>
  </si>
  <si>
    <t>DLE271</t>
  </si>
  <si>
    <t>PENAFIEL TIRCIO KARINA LISSETTE</t>
  </si>
  <si>
    <t>DLE272</t>
  </si>
  <si>
    <t>IZURIETA MEDINA KARINA EULALIA</t>
  </si>
  <si>
    <t>DLE273</t>
  </si>
  <si>
    <t>AYALA LAYANA DAVID ALEXANDER</t>
  </si>
  <si>
    <t>DLE274</t>
  </si>
  <si>
    <t>GONZALEZ PENA WRLEY ARNULFO</t>
  </si>
  <si>
    <t>DLE275</t>
  </si>
  <si>
    <t>ROMERO VERSOZA RICARDO GERONIMO</t>
  </si>
  <si>
    <t>DLE276</t>
  </si>
  <si>
    <t>PENA MENDOZA JEFFERSON RAFAEL</t>
  </si>
  <si>
    <t>DLE278</t>
  </si>
  <si>
    <t>MESIAS MUÑOZ LILA MARINA</t>
  </si>
  <si>
    <t>DLE279</t>
  </si>
  <si>
    <t>CHIRIBOGA ANDRADE JORGE ALBERTO</t>
  </si>
  <si>
    <t>DLE280</t>
  </si>
  <si>
    <t>PERALTA BENITEZ ROBERTO ELIAS</t>
  </si>
  <si>
    <t>DLE281</t>
  </si>
  <si>
    <t>GUSNAY MULLO MARTHA YOLANDA</t>
  </si>
  <si>
    <t>DLE282</t>
  </si>
  <si>
    <t>QUIMI LOPEZ FROILAN TITO</t>
  </si>
  <si>
    <t>DLE283</t>
  </si>
  <si>
    <t>PRADO BORBOR GABRIEL JOSUA</t>
  </si>
  <si>
    <t>DLE284</t>
  </si>
  <si>
    <t>MARTINEZ PILOCO JESSENIA VERONICA</t>
  </si>
  <si>
    <t>DLE286</t>
  </si>
  <si>
    <t>ESPIN PICO NANCY CRISTINA</t>
  </si>
  <si>
    <t>DLE287</t>
  </si>
  <si>
    <t>VINUEZA GARCIA EDISON EDUARDO</t>
  </si>
  <si>
    <t>DLE288</t>
  </si>
  <si>
    <t>FERNANDEZ ZAMBRANO ELSA VIOLETA</t>
  </si>
  <si>
    <t>DLE289</t>
  </si>
  <si>
    <t>MORAN BARREIRO PIEDAD JANETH</t>
  </si>
  <si>
    <t>DLE290</t>
  </si>
  <si>
    <t>ECHEVERRIA MATA ALVARO DANIEL</t>
  </si>
  <si>
    <t>DLE291</t>
  </si>
  <si>
    <t>GUAYLLAS CARANQUI ROOSEVELT PATRICIO</t>
  </si>
  <si>
    <t>DLE292</t>
  </si>
  <si>
    <t>IYAMU COLLINS OLUWAGBENGA</t>
  </si>
  <si>
    <t>DLE293</t>
  </si>
  <si>
    <t>AVILA OSORIA EUGENIO</t>
  </si>
  <si>
    <t>DLE294</t>
  </si>
  <si>
    <t>RIVADENEIRA TOMALA FRANCISCO RAUL</t>
  </si>
  <si>
    <t>DLE295</t>
  </si>
  <si>
    <t>PAREDES TORRES MONICA RAQUEL</t>
  </si>
  <si>
    <t>DLE296</t>
  </si>
  <si>
    <t>MENDOZA ORJUELA DAVID FERNANDO</t>
  </si>
  <si>
    <t>DLE297</t>
  </si>
  <si>
    <t>ACEBO NARANJO NESTOR ANTONIO</t>
  </si>
  <si>
    <t>DLE298</t>
  </si>
  <si>
    <t>GARCIA JARAMILLO DIEGO FERNANDO</t>
  </si>
  <si>
    <t>DLE299</t>
  </si>
  <si>
    <t>SANTOS MARTINEZ NANCY GROVANNA</t>
  </si>
  <si>
    <t>DLE300</t>
  </si>
  <si>
    <t>MORAN MACIAS CHRISTIAN ALFREDO</t>
  </si>
  <si>
    <t>DLE301</t>
  </si>
  <si>
    <t>VALDEZ ESPINEL YESSICA MARIELA</t>
  </si>
  <si>
    <t>DLE302</t>
  </si>
  <si>
    <t>GEORGE TENORIO FRICSON VINICIO</t>
  </si>
  <si>
    <t>DLE303</t>
  </si>
  <si>
    <t>SUAREZ SORIANO AURORA CECILIA</t>
  </si>
  <si>
    <t>DLE304</t>
  </si>
  <si>
    <t>NEIRA GUAMAN MELANIA INES</t>
  </si>
  <si>
    <t>DLE305</t>
  </si>
  <si>
    <t>HERNANDEZ MARIA ISABEL</t>
  </si>
  <si>
    <t>DLE307</t>
  </si>
  <si>
    <t>LEY VITERI LUIS ROBERTO</t>
  </si>
  <si>
    <t>DLE308</t>
  </si>
  <si>
    <t>IDROVO ROSADO JOHANNA LORENA</t>
  </si>
  <si>
    <t>DLE309</t>
  </si>
  <si>
    <t>MENA ILLESCAS PEBOLEY ANTOSERY</t>
  </si>
  <si>
    <t>DLE310</t>
  </si>
  <si>
    <t>ASENCIO PARRALES ANDREA CAROLINA</t>
  </si>
  <si>
    <t>DLE311</t>
  </si>
  <si>
    <t>BAUTISTA FILELLA DANIEL ANDRE</t>
  </si>
  <si>
    <t>DLE312</t>
  </si>
  <si>
    <t>PEREZ BERGHER LUIS ANDRES</t>
  </si>
  <si>
    <t>DLE313</t>
  </si>
  <si>
    <t>MALDONADO RODRIGUEZ RAUL ANTONIO</t>
  </si>
  <si>
    <t>DLE315</t>
  </si>
  <si>
    <t>CHOEZ SANTANA EUDOMAR AQUILES</t>
  </si>
  <si>
    <t>DLE317</t>
  </si>
  <si>
    <t>ESCALA JORDAN EDUARDO SALOMON</t>
  </si>
  <si>
    <t>DLE318</t>
  </si>
  <si>
    <t>GARCIA PALMA NEYDA MERCEDES</t>
  </si>
  <si>
    <t>DLE320</t>
  </si>
  <si>
    <t>VEITIA SALAS FERMIN GUILLERMO</t>
  </si>
  <si>
    <t>DLE321</t>
  </si>
  <si>
    <t>VILLACIS VILLALVA MARTHA CECILIA</t>
  </si>
  <si>
    <t>DLE322</t>
  </si>
  <si>
    <t>ASTUDILLO ALVARADO ALEXANDRA CELESTE</t>
  </si>
  <si>
    <t>DLE323</t>
  </si>
  <si>
    <t>ANZOATEGUI SANTOS WENDY STEFANIA</t>
  </si>
  <si>
    <t>DLE325</t>
  </si>
  <si>
    <t>SALINAS ROSERO ALEJANDRO PATRICIO</t>
  </si>
  <si>
    <t>DLE326</t>
  </si>
  <si>
    <t>SALMAN JARAMILLO MILTON RAFAEL</t>
  </si>
  <si>
    <t>DLE327</t>
  </si>
  <si>
    <t>DLE328</t>
  </si>
  <si>
    <t>MARCANTONINI SCARDAZZA GARCIA CIA LTDA</t>
  </si>
  <si>
    <t>DLE329</t>
  </si>
  <si>
    <t>AGROAVILAB S.A.</t>
  </si>
  <si>
    <t>DLE330</t>
  </si>
  <si>
    <t>CASTRO OLAYA PATRICIA ANNABEL DEL ROSARIO</t>
  </si>
  <si>
    <t>DLE331</t>
  </si>
  <si>
    <t>MUNOZ LEDESMA HERACLEO NAPOLEON</t>
  </si>
  <si>
    <t>DLE333</t>
  </si>
  <si>
    <t>ALZAMORA RAMIREZ PEDRO FAUSTO</t>
  </si>
  <si>
    <t>DLE334</t>
  </si>
  <si>
    <t>VITE CALDERON PEDRO PABLO</t>
  </si>
  <si>
    <t>DLE335</t>
  </si>
  <si>
    <t>JIMENEZ ALVAREZ GARY WINDER</t>
  </si>
  <si>
    <t>DLE336</t>
  </si>
  <si>
    <t>MACAS VERA CARLOS ERNESTO</t>
  </si>
  <si>
    <t>DLE337</t>
  </si>
  <si>
    <t>EGUEZ SALCEDO SANTIAGO FELIPE</t>
  </si>
  <si>
    <t>DLE339</t>
  </si>
  <si>
    <t>CARRANZA HIDALGO MIOSOTIS LISZET</t>
  </si>
  <si>
    <t>DLE341</t>
  </si>
  <si>
    <t>CABELLO GARCIA MARIA CONCEPCION</t>
  </si>
  <si>
    <t>DLE342</t>
  </si>
  <si>
    <t>BUSTAMANTE TORRES CAMILO EDUARDO</t>
  </si>
  <si>
    <t>DLE343</t>
  </si>
  <si>
    <t>ALBAN DEL SALTO KARLA FERNANDA</t>
  </si>
  <si>
    <t>DLE345</t>
  </si>
  <si>
    <t>RICAURTE PAZ ROBERT CRISTIAN</t>
  </si>
  <si>
    <t>DLE346</t>
  </si>
  <si>
    <t>CASTRO SAENZ DIANA INDIRA</t>
  </si>
  <si>
    <t>DLE347</t>
  </si>
  <si>
    <t>CASTRO AGUA MARLON JOSE</t>
  </si>
  <si>
    <t>DLE348</t>
  </si>
  <si>
    <t>CENTENO YEPEZ MARIA FERNANDA</t>
  </si>
  <si>
    <t>DLE349</t>
  </si>
  <si>
    <t>HERRERA CALVACHE JUAN CARLOS</t>
  </si>
  <si>
    <t>DLE350</t>
  </si>
  <si>
    <t>DLE351</t>
  </si>
  <si>
    <t>MORAN RODRIGUEZ JOHNNY JULIO</t>
  </si>
  <si>
    <t>DLE352</t>
  </si>
  <si>
    <t>GUANIN CAMPOVERDE MERCY JANET</t>
  </si>
  <si>
    <t>DLE353</t>
  </si>
  <si>
    <t>SAONA GOMEZ JORGE ALFREDO</t>
  </si>
  <si>
    <t>DLE354</t>
  </si>
  <si>
    <t>TACURY CALDERON CARLOS ALBERTO</t>
  </si>
  <si>
    <t>DLE355</t>
  </si>
  <si>
    <t>CHAVELI CHAVEZ YMILCA</t>
  </si>
  <si>
    <t>DLE356</t>
  </si>
  <si>
    <t>ROMERO ROMERO JANETT VICTORIA</t>
  </si>
  <si>
    <t>DLE357</t>
  </si>
  <si>
    <t>JIMENEZ BARBERAN DANIELA JESSICA</t>
  </si>
  <si>
    <t>DLE358</t>
  </si>
  <si>
    <t>MOSQUERA KATTAN ABDO PETER</t>
  </si>
  <si>
    <t>DLE359</t>
  </si>
  <si>
    <t>ESTRELLA MORALES LAURA RAQUEL</t>
  </si>
  <si>
    <t>DLE360</t>
  </si>
  <si>
    <t>VARGAS ZAMBRANO HILDA MARIA</t>
  </si>
  <si>
    <t>DLE361</t>
  </si>
  <si>
    <t>IZQUIERDO NOBOA ANDREA STEFANIA</t>
  </si>
  <si>
    <t>DLE362</t>
  </si>
  <si>
    <t>ARREAGA MARTILLO JOSE BRAULIO</t>
  </si>
  <si>
    <t>DLE363</t>
  </si>
  <si>
    <t>ESCALANTE AVILES ABRAHAN JOSUE</t>
  </si>
  <si>
    <t>DLE365</t>
  </si>
  <si>
    <t>VILLACIS LOPEZ ATALA ELENA</t>
  </si>
  <si>
    <t>DLE366</t>
  </si>
  <si>
    <t>LAURIDO ROMERO MOISES ARGENIS</t>
  </si>
  <si>
    <t>DLE367</t>
  </si>
  <si>
    <t>RIVAS CEVALLOS HOLGER ENRIQUE</t>
  </si>
  <si>
    <t>DLE368</t>
  </si>
  <si>
    <t>VASQUEZ MONCAYO GUIDO MANUEL</t>
  </si>
  <si>
    <t>DLE370</t>
  </si>
  <si>
    <t>SALAZAR CANDO CECILIA ELIZABETH</t>
  </si>
  <si>
    <t>DLE371</t>
  </si>
  <si>
    <t>VALENCIA VALENCIA NIVARES DAVID</t>
  </si>
  <si>
    <t>DLE372</t>
  </si>
  <si>
    <t>RODRIGUEZ ORELLANA SAMUEL MOISES</t>
  </si>
  <si>
    <t>DLE373</t>
  </si>
  <si>
    <t>LEBED CORNEJO PAULETTE</t>
  </si>
  <si>
    <t>DLE374</t>
  </si>
  <si>
    <t>LAUZO MARISCAL MANUEL DAVID</t>
  </si>
  <si>
    <t>DLE375</t>
  </si>
  <si>
    <t>REVILLA MEZA ROBINSON JOSE</t>
  </si>
  <si>
    <t>DLE376</t>
  </si>
  <si>
    <t>LEON VILLALVA JUAN CARLOS</t>
  </si>
  <si>
    <t>DLE377</t>
  </si>
  <si>
    <t>CASTRO ESPINALES LUCELINA PRIMITIVA</t>
  </si>
  <si>
    <t>DLE378</t>
  </si>
  <si>
    <t>MALDONADO SEGURA MARIA DANIELA</t>
  </si>
  <si>
    <t>DLE379</t>
  </si>
  <si>
    <t>CHAVEZ GARAICOA PAOLA YOLANDA</t>
  </si>
  <si>
    <t>DLE380</t>
  </si>
  <si>
    <t>ELIAS CABRERA ANGELA MARIA</t>
  </si>
  <si>
    <t>DLE381</t>
  </si>
  <si>
    <t>LLERAS EVARISTO RAFAEL GUSTAVO</t>
  </si>
  <si>
    <t>DLE382</t>
  </si>
  <si>
    <t>BROCEL LOZANO DIEGO EFRAIN</t>
  </si>
  <si>
    <t>DLE383</t>
  </si>
  <si>
    <t>HERRERA ORTEGA JOHNNY ANDRES</t>
  </si>
  <si>
    <t>DLE384</t>
  </si>
  <si>
    <t>LOPEZ FLOREZ CARLOS RAFAEL</t>
  </si>
  <si>
    <t>DLE385</t>
  </si>
  <si>
    <t>ESPINOZA VANEGAS INGRID ALEXANDRA</t>
  </si>
  <si>
    <t>DLE386</t>
  </si>
  <si>
    <t>INGA AVILA HUGO HUMBERTO</t>
  </si>
  <si>
    <t>DLE387</t>
  </si>
  <si>
    <t>MENDOZA BRITO ALLAN FERNANDO</t>
  </si>
  <si>
    <t>DLE390</t>
  </si>
  <si>
    <t>BOWEN FLORES WALTER EDISON</t>
  </si>
  <si>
    <t>DLE391</t>
  </si>
  <si>
    <t>MAZZILLI MENDOZA MELANIE MICHELLE</t>
  </si>
  <si>
    <t>DLE392</t>
  </si>
  <si>
    <t>CADENA CHONG SEGUNDO NAPOLEON</t>
  </si>
  <si>
    <t>DLE393</t>
  </si>
  <si>
    <t>DAVILA SOLORZANO DANIEL SIMON</t>
  </si>
  <si>
    <t>DLE394</t>
  </si>
  <si>
    <t>DAGER RAMIREZ SAID ELIAS</t>
  </si>
  <si>
    <t>DLE395</t>
  </si>
  <si>
    <t>JARAMILLO JALON JOSE GABRIEL</t>
  </si>
  <si>
    <t>DLE396</t>
  </si>
  <si>
    <t>SCUBATEC S A</t>
  </si>
  <si>
    <t>DLE397</t>
  </si>
  <si>
    <t>FLORES ORTEGA MERCEDES ROCIO</t>
  </si>
  <si>
    <t>DLE398</t>
  </si>
  <si>
    <t>RODRIGUEZ CAJIAS ALEX LEONEL</t>
  </si>
  <si>
    <t>DLE399</t>
  </si>
  <si>
    <t>ZAMBRANO RODRIGUEZ JESUS ALBERTO</t>
  </si>
  <si>
    <t>DLE400</t>
  </si>
  <si>
    <t>SANTANA COBENA CIELO MARIBEL</t>
  </si>
  <si>
    <t>DLE401</t>
  </si>
  <si>
    <t>MAZZINI RADA MARIELA PAOLA</t>
  </si>
  <si>
    <t>DLE402</t>
  </si>
  <si>
    <t>RUIZ FLORES ESTANISLAO DEIVY</t>
  </si>
  <si>
    <t>DLE403</t>
  </si>
  <si>
    <t>CEREZO ANZULES ALBA LORENA</t>
  </si>
  <si>
    <t>DLE404</t>
  </si>
  <si>
    <t>LANDIVAR VELIZ CARLOS ALEX</t>
  </si>
  <si>
    <t>DLE406</t>
  </si>
  <si>
    <t>LUZURIAGA CARRERA GLORIA AZUCENA</t>
  </si>
  <si>
    <t>DLE407</t>
  </si>
  <si>
    <t>REPLACHEM SA REPRESENTACIONES PLASTICAS Y QUIMICAS</t>
  </si>
  <si>
    <t>DLE408</t>
  </si>
  <si>
    <t>PIGUAVE ARAMBULO RONALD FABRICIO</t>
  </si>
  <si>
    <t>DLE409</t>
  </si>
  <si>
    <t>REBUTTI DUQUE JAVIER PAUL</t>
  </si>
  <si>
    <t>DLE412</t>
  </si>
  <si>
    <t>CALLE RODRIGO GERARDO DANIEL</t>
  </si>
  <si>
    <t>DLE413</t>
  </si>
  <si>
    <t>VITERI  CHAVEZ CARLOS ALBERTO</t>
  </si>
  <si>
    <t>DLE414</t>
  </si>
  <si>
    <t>CAGUANA VELESACA NORMA ALEXANDRA</t>
  </si>
  <si>
    <t>DLE415</t>
  </si>
  <si>
    <t>GUAMAN TUPIZA MANUEL FRANCISCO</t>
  </si>
  <si>
    <t>DLE417</t>
  </si>
  <si>
    <t>GARCIA DROUET ENRIQUE RICARDO</t>
  </si>
  <si>
    <t>DLE418</t>
  </si>
  <si>
    <t>ESCALANTE BUSTAMANTE MARIA GABRIELA</t>
  </si>
  <si>
    <t>DLE419</t>
  </si>
  <si>
    <t>CHAVEZ AVILES FELIX EDGAR</t>
  </si>
  <si>
    <t>DLE420</t>
  </si>
  <si>
    <t>MARTILLO AVILES  CHRISTIAN NAHUN</t>
  </si>
  <si>
    <t>DLE421</t>
  </si>
  <si>
    <t>BATTEN SORIANO CARLOS ARTURO</t>
  </si>
  <si>
    <t>DLE422</t>
  </si>
  <si>
    <t>IZQUIERDO CARRION HARTMAN FERNANDO</t>
  </si>
  <si>
    <t>DLE423</t>
  </si>
  <si>
    <t>GIRALDO ECHEVERRY CLAUDIA ISABEL</t>
  </si>
  <si>
    <t>DLE424</t>
  </si>
  <si>
    <t>AGUILAR BALSECA FANNY TERESA</t>
  </si>
  <si>
    <t>DLE425</t>
  </si>
  <si>
    <t>PROANO PIEDRA CHRISTIAN XAVIER</t>
  </si>
  <si>
    <t>DLE426</t>
  </si>
  <si>
    <t>RAMIREZ FLORES JOSE MIGUEL</t>
  </si>
  <si>
    <t>DLE428</t>
  </si>
  <si>
    <t>FREYLE DUCAND ORIETA CAROLINA</t>
  </si>
  <si>
    <t>CTO003</t>
  </si>
  <si>
    <t>CALDERON RUIZ WILLIAN ARTURO</t>
  </si>
  <si>
    <t>CTO004</t>
  </si>
  <si>
    <t>HECTOR EMANUEL SOLIS ANDRADE</t>
  </si>
  <si>
    <t>CTO005</t>
  </si>
  <si>
    <t>MUNDIFIESTA S.A</t>
  </si>
  <si>
    <t>CTO006</t>
  </si>
  <si>
    <t>TAMAYO MULET ELIZABETH CECILIA</t>
  </si>
  <si>
    <t>CTO007</t>
  </si>
  <si>
    <t>PLUAS CEVALLOS FAUSTO ALFREDO</t>
  </si>
  <si>
    <t>CTO010</t>
  </si>
  <si>
    <t>BENITEZ PERLAZA CIRO HERNANDO</t>
  </si>
  <si>
    <t>CTO013</t>
  </si>
  <si>
    <t>TORRES FAJARDO CARLOS ANTONIO</t>
  </si>
  <si>
    <t>CTO014</t>
  </si>
  <si>
    <t>TORRES ROMAN IVAN ENRIQUE</t>
  </si>
  <si>
    <t>CTO015</t>
  </si>
  <si>
    <t>VAQUE ORTIZ JORGE SANTIAGO</t>
  </si>
  <si>
    <t>CTO016</t>
  </si>
  <si>
    <t>PERALTA MUJICA JENNIFER ISABEL</t>
  </si>
  <si>
    <t>CTO017</t>
  </si>
  <si>
    <t>MITE QUINTO DANNYS JAVIER</t>
  </si>
  <si>
    <t>CTO018</t>
  </si>
  <si>
    <t>FALCONI NOBOA CARLOS VICENTE</t>
  </si>
  <si>
    <t>CTO019</t>
  </si>
  <si>
    <t>OCHOA PEÑA DINO FABRICIO</t>
  </si>
  <si>
    <t>CTO021</t>
  </si>
  <si>
    <t>NARVAEZ MIRANDA ALAN PEDRO</t>
  </si>
  <si>
    <t>CTO022</t>
  </si>
  <si>
    <t>PILLASAGUA VENTURA MARIA FERNANDA</t>
  </si>
  <si>
    <t>CTO023</t>
  </si>
  <si>
    <t>GOLDHILL S.A.</t>
  </si>
  <si>
    <t>CTO024</t>
  </si>
  <si>
    <t>CEDILLO CHICA KARINA LEONOR</t>
  </si>
  <si>
    <t>CTO025</t>
  </si>
  <si>
    <t>CARDENAS IZQUIERDO JULIO EDUARDI</t>
  </si>
  <si>
    <t>CTO026</t>
  </si>
  <si>
    <t>ESPINEL PAUCAR MIGUEL ANGEL</t>
  </si>
  <si>
    <t>CTO027</t>
  </si>
  <si>
    <t>JURADO ESCALANTE SARA ESTEFANIA</t>
  </si>
  <si>
    <t>CTO028</t>
  </si>
  <si>
    <t>AGUILAR CONTENTO COSME EDUARDO</t>
  </si>
  <si>
    <t>CTO030</t>
  </si>
  <si>
    <t>ROMAN ACUÑA PATRICIO GUSTAVO</t>
  </si>
  <si>
    <t>CTO031</t>
  </si>
  <si>
    <t>YOU XIANDAN</t>
  </si>
  <si>
    <t>CTO032</t>
  </si>
  <si>
    <t>SORNOZA MARQUEZ ROLANDO CLAUDIO</t>
  </si>
  <si>
    <t>CTO033</t>
  </si>
  <si>
    <t>RODRIGUEZ PLUA DOLORES MARIA</t>
  </si>
  <si>
    <t>CTO034</t>
  </si>
  <si>
    <t>HIDALGO MAYORGA TONNY JAREK</t>
  </si>
  <si>
    <t>CTO035</t>
  </si>
  <si>
    <t>CASTILLO PALACIOS VICTORIA ESTEFANIA</t>
  </si>
  <si>
    <t>CTO036</t>
  </si>
  <si>
    <t>CARDENAS CASTILLO JUAN IGNACIO</t>
  </si>
  <si>
    <t>CTO037</t>
  </si>
  <si>
    <t>ROMERO LITARDO FRANCISCO XAVIER</t>
  </si>
  <si>
    <t>CTO038</t>
  </si>
  <si>
    <t>VANEGAS GUILLEN OSWALDO ANDRES</t>
  </si>
  <si>
    <t>CTO039</t>
  </si>
  <si>
    <t>BRITO LAVAYEN BEATRIZ TERESA</t>
  </si>
  <si>
    <t>CTO040</t>
  </si>
  <si>
    <t>SANCHEZ CARRIEL NARCISA DE JESUS</t>
  </si>
  <si>
    <t>CTO042</t>
  </si>
  <si>
    <t>MEJIA CHASIPANTA ALEX FERNANDO</t>
  </si>
  <si>
    <t>CTO043</t>
  </si>
  <si>
    <t>LOZADA TOBAR ADRIANA VERONICA</t>
  </si>
  <si>
    <t>CTO045</t>
  </si>
  <si>
    <t>DUPRE MELLA HERNAN TADEO</t>
  </si>
  <si>
    <t>CTO047</t>
  </si>
  <si>
    <t>FREIRE ORTIZ PEDRO PABLO</t>
  </si>
  <si>
    <t>CTO049</t>
  </si>
  <si>
    <t>PIZARRO CARDENAS MIGUEL MODESTO</t>
  </si>
  <si>
    <t>CTO050</t>
  </si>
  <si>
    <t>HECHAVARRIA GUEVARA SANTIAGO RAFAEL</t>
  </si>
  <si>
    <t>CTO051</t>
  </si>
  <si>
    <t>ROJAS ULLOA AURORA DEL CARMEN</t>
  </si>
  <si>
    <t>CTO053</t>
  </si>
  <si>
    <t>COBOS MARMOLEJO JESUS ALFREDO</t>
  </si>
  <si>
    <t>CTO054</t>
  </si>
  <si>
    <t>PARRALES GONZALEZ NIXA JASMIN</t>
  </si>
  <si>
    <t>CTO055</t>
  </si>
  <si>
    <t>VILLON MATUTE TEODORO FRANCISCO</t>
  </si>
  <si>
    <t>CTO056</t>
  </si>
  <si>
    <t>CAMPOS MANZABA ESTEFANIA XIOMARA</t>
  </si>
  <si>
    <t>CTO057</t>
  </si>
  <si>
    <t>SERNAQUE CORONEL SILVIO SAUL</t>
  </si>
  <si>
    <t>CTO058</t>
  </si>
  <si>
    <t>BENAVIDES OGONO JENNIFFER ISABEL</t>
  </si>
  <si>
    <t>CTO059</t>
  </si>
  <si>
    <t>PULLEY&amp;PULLEY GESTION DE COBRANZA Y MERCADEO</t>
  </si>
  <si>
    <t>CTO060</t>
  </si>
  <si>
    <t>MANRIQUE MOSQUERA SILVIA LORENA</t>
  </si>
  <si>
    <t>CTO061</t>
  </si>
  <si>
    <t>IMPORTADORA JARAMILLO&amp;MIELES S A</t>
  </si>
  <si>
    <t>CTO062</t>
  </si>
  <si>
    <t>ESPIN CEVALLOS PATRICIA JACKELINE</t>
  </si>
  <si>
    <t>CTO063</t>
  </si>
  <si>
    <t>RAMIREZ TAMAYO ENMA MERCEDES</t>
  </si>
  <si>
    <t>CTO065</t>
  </si>
  <si>
    <t>MONCAYO OÑATE NELSON GABRIEL</t>
  </si>
  <si>
    <t>CTO066</t>
  </si>
  <si>
    <t>MUNOZ MOREIRA ANGELA MARIA</t>
  </si>
  <si>
    <t>CTO067</t>
  </si>
  <si>
    <t>ROSAS SUAREZ EDUARDO DAVID</t>
  </si>
  <si>
    <t>CTO068</t>
  </si>
  <si>
    <t>SOLORZANO SEGARRA KELVIN JOSE</t>
  </si>
  <si>
    <t>CTO069</t>
  </si>
  <si>
    <t>WENDY PRISCILLA SALAZAR SALAZAR</t>
  </si>
  <si>
    <t>CTO070</t>
  </si>
  <si>
    <t>AGUINO ARTEAGA MARIA DE LOURDES</t>
  </si>
  <si>
    <t>CTO071</t>
  </si>
  <si>
    <t>BALLADARES ALVARADO LEONARD ANTHONY</t>
  </si>
  <si>
    <t>CTO072</t>
  </si>
  <si>
    <t>MONCAYO PINCAY OMAR ANTONIO</t>
  </si>
  <si>
    <t>CTO073</t>
  </si>
  <si>
    <t>PASTRYCHEF CIA LTDA</t>
  </si>
  <si>
    <t>CTO074</t>
  </si>
  <si>
    <t>FREIRE PORRAS XAVIER ANDRES</t>
  </si>
  <si>
    <t>CTO075</t>
  </si>
  <si>
    <t>GARCIA MALABE SONIA PAOLA</t>
  </si>
  <si>
    <t>CTO076</t>
  </si>
  <si>
    <t>PEREZ SEMINARIO HECTOR JUNIOR</t>
  </si>
  <si>
    <t>CTO077</t>
  </si>
  <si>
    <t>ORTEGA ROMERO SANDRA ELIZABETH</t>
  </si>
  <si>
    <t>CTO078</t>
  </si>
  <si>
    <t>PUNGUIL PILLA JEAN PAUL</t>
  </si>
  <si>
    <t>CTO079</t>
  </si>
  <si>
    <t>CTO080</t>
  </si>
  <si>
    <t>RODRIGUEZ YCAZA DANIEL ALEJANDRO</t>
  </si>
  <si>
    <t>CTO081</t>
  </si>
  <si>
    <t>CREME DURAND YORDAN</t>
  </si>
  <si>
    <t>CTO083</t>
  </si>
  <si>
    <t>SAGNAY PUCUNA JOSE MANUEL</t>
  </si>
  <si>
    <t>CTO084</t>
  </si>
  <si>
    <t>BARROS TERREROS JIMMY ALEJANDRO</t>
  </si>
  <si>
    <t>CTO085</t>
  </si>
  <si>
    <t>CTO086</t>
  </si>
  <si>
    <t>PENAFIEL VALLE MELISSA DEL ROCIO</t>
  </si>
  <si>
    <t>CTO087</t>
  </si>
  <si>
    <t>VILLACIS ALVARADO EDGAR EUSTORGIO</t>
  </si>
  <si>
    <t>CTO088</t>
  </si>
  <si>
    <t>SANTANA ALAVA JUAN ESTUARDO</t>
  </si>
  <si>
    <t>CTO090</t>
  </si>
  <si>
    <t>LOPEZ CARCHI CARLOS ANTONIO</t>
  </si>
  <si>
    <t>CTO091</t>
  </si>
  <si>
    <t>MORAN MERA SANDRA ISABEL</t>
  </si>
  <si>
    <t>CTO093</t>
  </si>
  <si>
    <t>LA CASA DEL MEDICO LACASADELMEDICO S.A.</t>
  </si>
  <si>
    <t>CTO094</t>
  </si>
  <si>
    <t>MONTES BRIONES JEFFERSON ANTONIO</t>
  </si>
  <si>
    <t>CTO095</t>
  </si>
  <si>
    <t>VELEZ MACIAS  KATHERINE ANGELINE</t>
  </si>
  <si>
    <t>CTO096</t>
  </si>
  <si>
    <t>HERNANDEZ PANCHANA  ARIANA ELIZABETH</t>
  </si>
  <si>
    <t>CTO097</t>
  </si>
  <si>
    <t>ZAMORA MURILLO MARISOL ALEXANDRA</t>
  </si>
  <si>
    <t>CTO098</t>
  </si>
  <si>
    <t>ALVAREZ MIRANDA WENDY VANESSA</t>
  </si>
  <si>
    <t>CTO099</t>
  </si>
  <si>
    <t>JATIVA CARRILLO MARIA EUGENIA</t>
  </si>
  <si>
    <t>CTO100</t>
  </si>
  <si>
    <t>MURILLI JARA KATIUSKA ELIZABETH</t>
  </si>
  <si>
    <t>CTO101</t>
  </si>
  <si>
    <t>FRANCO MARIN KAREN DANIELA</t>
  </si>
  <si>
    <t>CTO102</t>
  </si>
  <si>
    <t>MARMOL GONZALEZ GUSTAVO ANDRES</t>
  </si>
  <si>
    <t>CTO103</t>
  </si>
  <si>
    <t>LOOR ROMERO HILDA MERCEDES</t>
  </si>
  <si>
    <t>CTO104</t>
  </si>
  <si>
    <t>ARAUJO FIGUEROA WASHINGTON SALVADOR</t>
  </si>
  <si>
    <t>CTO105</t>
  </si>
  <si>
    <t>BENAVIDES QUIMI KAREN RUSHELL</t>
  </si>
  <si>
    <t>CTO107</t>
  </si>
  <si>
    <t>IMPORTADORA CANGURO - ECUADOR S.A .</t>
  </si>
  <si>
    <t>CTO108</t>
  </si>
  <si>
    <t>REPROLIMIT CIA.LTDA</t>
  </si>
  <si>
    <t>CTO109</t>
  </si>
  <si>
    <t>HONG GUANSHEN</t>
  </si>
  <si>
    <t>ATP002</t>
  </si>
  <si>
    <t>GUERRERO LOZANO JORGE ANTONIO</t>
  </si>
  <si>
    <t>ATP006</t>
  </si>
  <si>
    <t>PILATAXI PALACIOS CLARIBEL DEL PILAR</t>
  </si>
  <si>
    <t>ATP007</t>
  </si>
  <si>
    <t>MENDOZA CORTEZ JOSE LEONCIO</t>
  </si>
  <si>
    <t>ATP009</t>
  </si>
  <si>
    <t>CHIRIBOGA CALDERON LISSETT ARACELY</t>
  </si>
  <si>
    <t>ATP010</t>
  </si>
  <si>
    <t>JIMENEZ NAVARRETE MERCEDES ISABEL</t>
  </si>
  <si>
    <t>ATP013</t>
  </si>
  <si>
    <t>TRIVIÑO TOMALA ALEXANDRA DE LOURDES</t>
  </si>
  <si>
    <t>ATP014</t>
  </si>
  <si>
    <t>PEÑAFIEL SOLIS NANCY PRISCILA</t>
  </si>
  <si>
    <t>ATP015</t>
  </si>
  <si>
    <t>ZURITA VILEMA PAOLA CRISTINA</t>
  </si>
  <si>
    <t>ATP016</t>
  </si>
  <si>
    <t>BARRETO SANTANA FABRICIO ELIS</t>
  </si>
  <si>
    <t>ATP017</t>
  </si>
  <si>
    <t>ERAS GALARZA ANGEL FERNANDO</t>
  </si>
  <si>
    <t>ATP018</t>
  </si>
  <si>
    <t>VALENCIA MORA JOSSELIN ABIGAIL</t>
  </si>
  <si>
    <t>ATP020</t>
  </si>
  <si>
    <t>DI LUCA NAVARRETE CARLOS RAFAEL</t>
  </si>
  <si>
    <t>ATP021</t>
  </si>
  <si>
    <t>BRIGGS CHAGERBEN WASHINGTON DANIEL</t>
  </si>
  <si>
    <t>ATP022</t>
  </si>
  <si>
    <t>LOZANO VERA RUTH ELIZABETH</t>
  </si>
  <si>
    <t>ATP024</t>
  </si>
  <si>
    <t>RUIZ MENDOZA CECILIA VIVIANA</t>
  </si>
  <si>
    <t>ATP026</t>
  </si>
  <si>
    <t>URIÑA ZAMORA MARCIA ANGELICA</t>
  </si>
  <si>
    <t>ATP027</t>
  </si>
  <si>
    <t>HOLGUIN MORALES ANDREA KATHERINE</t>
  </si>
  <si>
    <t>ATP028</t>
  </si>
  <si>
    <t>LOPEZ CONTRERAS NUBIA CICELY</t>
  </si>
  <si>
    <t>ATP029</t>
  </si>
  <si>
    <t>ZAMBRANO ARRIAGA WALTER WILLIAM</t>
  </si>
  <si>
    <t>ATP030</t>
  </si>
  <si>
    <t>BAQUE SANCHEZ CONSUELO DEL ROCIO</t>
  </si>
  <si>
    <t>ATP031</t>
  </si>
  <si>
    <t>PLAZA VERA EISTEHIN GILBERTO</t>
  </si>
  <si>
    <t>ATP033</t>
  </si>
  <si>
    <t>MEDINA ORELLANA ERIKA ELBA</t>
  </si>
  <si>
    <t>ATP034</t>
  </si>
  <si>
    <t>SILVA JAUREGUI LUDGARDA CRISTINA</t>
  </si>
  <si>
    <t>ATP035</t>
  </si>
  <si>
    <t>MONTIEL LOOR ESTEFANIA ISABEL</t>
  </si>
  <si>
    <t>ATP036</t>
  </si>
  <si>
    <t>MAYO TEODOMIRO</t>
  </si>
  <si>
    <t>ATP037</t>
  </si>
  <si>
    <t>CONTRERAS ZUÑIGAS IRMA ALEXANDRA</t>
  </si>
  <si>
    <t>ATP038</t>
  </si>
  <si>
    <t>RIVAS ORDOÑEZ ERIK SANTIAGO</t>
  </si>
  <si>
    <t>ATP039</t>
  </si>
  <si>
    <t>SANTACRUZ CHERREZ DIANA LISBETH</t>
  </si>
  <si>
    <t>ATP040</t>
  </si>
  <si>
    <t>ROJAS AMAYA LUIS</t>
  </si>
  <si>
    <t>ATP042</t>
  </si>
  <si>
    <t>MERA VALLEJO IVAN PATRICIO</t>
  </si>
  <si>
    <t>ATP043</t>
  </si>
  <si>
    <t>SALAZAR ORTEGA JACQUELINE DOLORES</t>
  </si>
  <si>
    <t>ATP044</t>
  </si>
  <si>
    <t>CARDENAS MOSQUERA GALO ALEXANDER</t>
  </si>
  <si>
    <t>ATP045</t>
  </si>
  <si>
    <t>FLORIL ESPINOZA FELIX ELIAS</t>
  </si>
  <si>
    <t>ATP046</t>
  </si>
  <si>
    <t>GUILLEN VASQUEZ GLORIA IRENE</t>
  </si>
  <si>
    <t>ATP047</t>
  </si>
  <si>
    <t>LOOR VERA JULIO CESAR</t>
  </si>
  <si>
    <t>ATP050</t>
  </si>
  <si>
    <t>VELEZ BARCO SORAYA PAOLA</t>
  </si>
  <si>
    <t>ATP051</t>
  </si>
  <si>
    <t>GUIM SANTILLAN KATHERINE VIVIANA</t>
  </si>
  <si>
    <t>ATP053</t>
  </si>
  <si>
    <t>GUAILACELA ZAMBRANO JOSE LUIS</t>
  </si>
  <si>
    <t>ATP055</t>
  </si>
  <si>
    <t>MACIAS FABRE CARLOS JULIO</t>
  </si>
  <si>
    <t>ATP056</t>
  </si>
  <si>
    <t>SIBRI BERNEJO CESAR GEOVANNY</t>
  </si>
  <si>
    <t>ATP057</t>
  </si>
  <si>
    <t>LANATA GARAICOA ESTEFANO ATTILIO</t>
  </si>
  <si>
    <t>ATP058</t>
  </si>
  <si>
    <t>CASTRO CASTRO MERY GREGORIA</t>
  </si>
  <si>
    <t>ATP059</t>
  </si>
  <si>
    <t>YAGUAL GOMEZ JOHAN ALEJANDRO</t>
  </si>
  <si>
    <t>ATP060</t>
  </si>
  <si>
    <t>MACIAS MACIAS JOSE ANDRES</t>
  </si>
  <si>
    <t>ATP061</t>
  </si>
  <si>
    <t>ALVARADO HERAS MARIA FERNANDA</t>
  </si>
  <si>
    <t>ATP063</t>
  </si>
  <si>
    <t>CEPEDA CASTAÑEDA WILMER YURY</t>
  </si>
  <si>
    <t>ATP064</t>
  </si>
  <si>
    <t>MERCHAN PEREZ FABIAN BERNARDINO</t>
  </si>
  <si>
    <t>ATP065</t>
  </si>
  <si>
    <t>MARQUEZ CABRERA EDINSON JAVIER</t>
  </si>
  <si>
    <t>ATP067</t>
  </si>
  <si>
    <t>CHANCAY DOMENECH MARILIN ARACELY</t>
  </si>
  <si>
    <t>ATP068</t>
  </si>
  <si>
    <t>BAILON SALAZAR JOSE GUILLERMO</t>
  </si>
  <si>
    <t>ATP069</t>
  </si>
  <si>
    <t>EXCELCALL ECUADOR</t>
  </si>
  <si>
    <t>ATP070</t>
  </si>
  <si>
    <t>SANCHEZ MERCHAN JAVIER FERNANADO</t>
  </si>
  <si>
    <t>ATP071</t>
  </si>
  <si>
    <t>SANCHEZ LOOR TEMISTOCLES ESTEBAN</t>
  </si>
  <si>
    <t>ATP072</t>
  </si>
  <si>
    <t>LUNG ALVAREZ JUAN NAPOLEON</t>
  </si>
  <si>
    <t>ATP073</t>
  </si>
  <si>
    <t>LOPEZ SEGURA DIANA KATHERINE</t>
  </si>
  <si>
    <t>ATP074</t>
  </si>
  <si>
    <t>SOXO QUICHIMBO IVONNE ALEXANDRA</t>
  </si>
  <si>
    <t>ATP075</t>
  </si>
  <si>
    <t>LARREATEGUI MOLINA JOHNNY ADRIAN</t>
  </si>
  <si>
    <t>ATP076</t>
  </si>
  <si>
    <t>DUEÑAS RUIZ TERESA EDITH</t>
  </si>
  <si>
    <t>ATP077</t>
  </si>
  <si>
    <t>HIDALGO ORDOÑEZ YESENIA DEL ROCIO</t>
  </si>
  <si>
    <t>ATP078</t>
  </si>
  <si>
    <t>BOHORQUEZ ALVARADO FELICITA DEL CARMEN</t>
  </si>
  <si>
    <t>ATP079</t>
  </si>
  <si>
    <t>ALVEAR MUNOZ JUAN RAUL</t>
  </si>
  <si>
    <t>ATP080</t>
  </si>
  <si>
    <t>RODRIGUEZ  SALAZAR DANIEL</t>
  </si>
  <si>
    <t>ATP082</t>
  </si>
  <si>
    <t>GALARZA CENTENO MIGUEL ALEJANDRO</t>
  </si>
  <si>
    <t>ATP083</t>
  </si>
  <si>
    <t>SANCA ALAY GISELLA ANTONIA</t>
  </si>
  <si>
    <t>ATP084</t>
  </si>
  <si>
    <t>MENA INTRIAGO  GLORIA MARIUXI</t>
  </si>
  <si>
    <t>ATP085</t>
  </si>
  <si>
    <t>MUNOZ SALTOS JESSICA ELVIRA</t>
  </si>
  <si>
    <t>ATP086</t>
  </si>
  <si>
    <t>FABARA SARMIENTO ZOILA JESSENIA</t>
  </si>
  <si>
    <t>ATP087</t>
  </si>
  <si>
    <t>VELASQUEZ POLIT NINA NATASHA</t>
  </si>
  <si>
    <t>ATP088</t>
  </si>
  <si>
    <t>PINCAY SILVA FERNANDO RAFAEL</t>
  </si>
  <si>
    <t>ATP090</t>
  </si>
  <si>
    <t>FAJARDO GONZALEZ CESAR ANTONIO</t>
  </si>
  <si>
    <t>ATP091</t>
  </si>
  <si>
    <t>PILLIGUA TORRES ADELAIDA DE LA CRUZ</t>
  </si>
  <si>
    <t>ATP094</t>
  </si>
  <si>
    <t>MATAMOROS MORENO MELANI STEFFANI</t>
  </si>
  <si>
    <t>ATP097</t>
  </si>
  <si>
    <t>COMERCIALIZADORA DE PROUCTOS &amp; SERVICIOS ECUADOR S.A</t>
  </si>
  <si>
    <t>ATP098</t>
  </si>
  <si>
    <t>REINA MENENDEZ AMADO JOSE LUIS</t>
  </si>
  <si>
    <t>ATP099</t>
  </si>
  <si>
    <t>INTRIAGO GANCHOZO ANGELA MERCEDES</t>
  </si>
  <si>
    <t>ATP100</t>
  </si>
  <si>
    <t>VIERA ROMERO DANTE JAVIER</t>
  </si>
  <si>
    <t>ATP101</t>
  </si>
  <si>
    <t>ANCHATUNA LAICA SANTIAGO PAUL</t>
  </si>
  <si>
    <t>ATP102</t>
  </si>
  <si>
    <t>DUCHI CARRILLO CARLOS ALBERTO</t>
  </si>
  <si>
    <t>ATP103</t>
  </si>
  <si>
    <t>LLAGUNO BECERRA GUSTAVO ALBERTO</t>
  </si>
  <si>
    <t>ATP105</t>
  </si>
  <si>
    <t>RAMOS MARCILLO CATHERINE LISSETTE</t>
  </si>
  <si>
    <t>ATP107</t>
  </si>
  <si>
    <t>BRITO ANDRADE MILTON KLEBER</t>
  </si>
  <si>
    <t>ATP108</t>
  </si>
  <si>
    <t>SOLIS PARRALES SILVIA LUCERO</t>
  </si>
  <si>
    <t>ATP109</t>
  </si>
  <si>
    <t>PEREIRA CACERES KETTY DEL ROCIO</t>
  </si>
  <si>
    <t>ATP110</t>
  </si>
  <si>
    <t>ESTRADA TORRES JUAN CARLOS</t>
  </si>
  <si>
    <t>ATP111</t>
  </si>
  <si>
    <t>CRUZ MONTANO CLAUDIA JOHANNA</t>
  </si>
  <si>
    <t>ATP112</t>
  </si>
  <si>
    <t>PLAZA CARREÑO FABRICIO JAVIER</t>
  </si>
  <si>
    <t>ATP114</t>
  </si>
  <si>
    <t>VILLAMAR GUADAMUD NIXON WILLIAN</t>
  </si>
  <si>
    <t>ATP115</t>
  </si>
  <si>
    <t>ATP116</t>
  </si>
  <si>
    <t>RIVERA AGUIRRE JOSE RODRIGO</t>
  </si>
  <si>
    <t>ATP117</t>
  </si>
  <si>
    <t>ANDRAMUNO PAREDES MARIANA DE JESUS</t>
  </si>
  <si>
    <t>ATP118</t>
  </si>
  <si>
    <t>CONSTANTE GARCIA VICKY POALA</t>
  </si>
  <si>
    <t>ATP119</t>
  </si>
  <si>
    <t>CEDENO DAVILA CAMILO FIDEL</t>
  </si>
  <si>
    <t>ATP120</t>
  </si>
  <si>
    <t>COELLO GARNICA EDGAR JOSE</t>
  </si>
  <si>
    <t>ATP121</t>
  </si>
  <si>
    <t>NAVIA MACIAS ARIANA MICHELLE</t>
  </si>
  <si>
    <t>ATP122</t>
  </si>
  <si>
    <t>FAJARDO VILLAMAR XIOMARA JACQUELINE</t>
  </si>
  <si>
    <t>ATP123</t>
  </si>
  <si>
    <t>CEVALLOS ZAVALA BOLIVAR ANTONIO</t>
  </si>
  <si>
    <t>ATP124</t>
  </si>
  <si>
    <t>RODRIGUEZ GARCIA TEODORO DAGOBERTO</t>
  </si>
  <si>
    <t>ATP125</t>
  </si>
  <si>
    <t>GUNCAY LOPEZ HECTOR DAVID</t>
  </si>
  <si>
    <t>ATP126</t>
  </si>
  <si>
    <t>RODRIGUEZ BODERO ANA SHIRLEY</t>
  </si>
  <si>
    <t>ATP127</t>
  </si>
  <si>
    <t>ROSALES TRIVINO MARGARITA AURORA</t>
  </si>
  <si>
    <t>ATP128</t>
  </si>
  <si>
    <t>POLANCO SOTOMAYOR MARIANA DEL CARMEN</t>
  </si>
  <si>
    <t>ATP129</t>
  </si>
  <si>
    <t>BARRAZUETA PERDOMO EDUARDO DANIEL</t>
  </si>
  <si>
    <t>ATP130</t>
  </si>
  <si>
    <t>GOMEZ VERA NATALY ELIZABETH</t>
  </si>
  <si>
    <t>ATP132</t>
  </si>
  <si>
    <t>CHAVEZ VELEZ HENRY PAUL</t>
  </si>
  <si>
    <t>ATP134</t>
  </si>
  <si>
    <t>ORTIZ REVELO MARLON ANIBAL</t>
  </si>
  <si>
    <t>ATP135</t>
  </si>
  <si>
    <t>MORAN CEPEDA ELENA JACQUELINE</t>
  </si>
  <si>
    <t>ATP136</t>
  </si>
  <si>
    <t>ZEREGA RECALDE ERIKA PAMELA</t>
  </si>
  <si>
    <t>ATP137</t>
  </si>
  <si>
    <t>ITURBURU SALVADOR EDISON JACINTO</t>
  </si>
  <si>
    <t>ATP138</t>
  </si>
  <si>
    <t>BURGOS GOYA MARLIE  KATHERINE</t>
  </si>
  <si>
    <t>ATP139</t>
  </si>
  <si>
    <t>VASQUEZ RESABALA CARLOS JESUS</t>
  </si>
  <si>
    <t>ATP140</t>
  </si>
  <si>
    <t>PAREDES ZAPATA JONATTAN ANDRES</t>
  </si>
  <si>
    <t>ATP141</t>
  </si>
  <si>
    <t>FRANCO RODRIGUEZ FEDERICO ENRIQUE</t>
  </si>
  <si>
    <t>ATP144</t>
  </si>
  <si>
    <t>INDACOCHEA TUBAY BYRON JOSE</t>
  </si>
  <si>
    <t>ATP146</t>
  </si>
  <si>
    <t>COMERCIALIZADORA JUAN JOSE REYES TORRES ZOEMEDIC S.A.</t>
  </si>
  <si>
    <t>ATP147</t>
  </si>
  <si>
    <t>RUIZ UNDA ROBERTO ANTONIO</t>
  </si>
  <si>
    <t>ATP148</t>
  </si>
  <si>
    <t>ORBEA GUERRERO FERNANDO ENRIQUE</t>
  </si>
  <si>
    <t>ATP149</t>
  </si>
  <si>
    <t>DAVILA TORRES JACQUELINE MARIVEL</t>
  </si>
  <si>
    <t>ATP150</t>
  </si>
  <si>
    <t>GARCIA CHARCOPA YANDRES JANNETH</t>
  </si>
  <si>
    <t>ATP151</t>
  </si>
  <si>
    <t>BAQUE MAGALLANES ENMA VERONICA</t>
  </si>
  <si>
    <t>ATP152</t>
  </si>
  <si>
    <t>CERVANTES VERA CONNY STEFANIA</t>
  </si>
  <si>
    <t>ATP153</t>
  </si>
  <si>
    <t>MOLINA BONILLA LISSETE BEATRIZ</t>
  </si>
  <si>
    <t>ATP154</t>
  </si>
  <si>
    <t>MARIN MANRINQUE JOHNNY FRANCISCO</t>
  </si>
  <si>
    <t>ATP155</t>
  </si>
  <si>
    <t>MEJIA TOLEDO ALEX YAIR</t>
  </si>
  <si>
    <t>ATP156</t>
  </si>
  <si>
    <t>ITURBURU SALVADOR JORGE DAVID</t>
  </si>
  <si>
    <t>ATP158</t>
  </si>
  <si>
    <t>ZAMBRANO LUCAS NOMARDY DEL JESUS</t>
  </si>
  <si>
    <t>ATP159</t>
  </si>
  <si>
    <t>VELEZ TERRANOVA RONALD</t>
  </si>
  <si>
    <t>ATP161</t>
  </si>
  <si>
    <t>TOMALA CUENCA DANIEL GERARDO</t>
  </si>
  <si>
    <t>ATP162</t>
  </si>
  <si>
    <t>ARGUELLO CORTEZ OSCAR NICOLAS</t>
  </si>
  <si>
    <t>ATP163</t>
  </si>
  <si>
    <t>NEIRA CUENCA MAGNER RICHARD</t>
  </si>
  <si>
    <t>ATP165</t>
  </si>
  <si>
    <t>VERA DEL PEZO DOLORES VICTORIA</t>
  </si>
  <si>
    <t>ATP166</t>
  </si>
  <si>
    <t>SALTOS ZAMBRANO JOSE FERNANDO</t>
  </si>
  <si>
    <t>ATP167</t>
  </si>
  <si>
    <t>CABRERA SOLORZANO NELSON CATITO</t>
  </si>
  <si>
    <t>ATP168</t>
  </si>
  <si>
    <t>MAZZINI RIVADENEIRA VALERIE GEOVANNA</t>
  </si>
  <si>
    <t>ATP169</t>
  </si>
  <si>
    <t>TORRES SALCEDO GUSTAVO ERNESTO</t>
  </si>
  <si>
    <t>ATP170</t>
  </si>
  <si>
    <t>CASTRO FARINO MARIUXI AZUCENA</t>
  </si>
  <si>
    <t>ATP171</t>
  </si>
  <si>
    <t>PHILCO BAQUE JORGE FERNANDO</t>
  </si>
  <si>
    <t>ATP172</t>
  </si>
  <si>
    <t>ZAMBRANO MANZUR NELLY DE LAS MERCEDES</t>
  </si>
  <si>
    <t>ATP173</t>
  </si>
  <si>
    <t>RIZZO BASTIDAS CECILIA ELIZABETH</t>
  </si>
  <si>
    <t>ATP174</t>
  </si>
  <si>
    <t>PERALTA CHICA DANIEL EDUARDO</t>
  </si>
  <si>
    <t>ATP176</t>
  </si>
  <si>
    <t>JURADO LEYTON YUL FRANK</t>
  </si>
  <si>
    <t>ATP177</t>
  </si>
  <si>
    <t>FREIRE JIMENEZ JIMMY JAVIER</t>
  </si>
  <si>
    <t>ATP178</t>
  </si>
  <si>
    <t>AVEIGA INTRIAGO JORGE ALFREDO</t>
  </si>
  <si>
    <t>ATP179</t>
  </si>
  <si>
    <t>TIRCIO ZAMORA JENNY KARINA</t>
  </si>
  <si>
    <t>ATP180</t>
  </si>
  <si>
    <t>ANDRADE ARELLANO MARCOS VICENTE</t>
  </si>
  <si>
    <t>ATP181</t>
  </si>
  <si>
    <t>FARIAS ERIQUE JOEL EDUARDO</t>
  </si>
  <si>
    <t>POS002</t>
  </si>
  <si>
    <t>VILLAVICENCIO CORNEJO JORGE LUIS</t>
  </si>
  <si>
    <t>PALA0001</t>
  </si>
  <si>
    <t>LAMIÑA ALMEIDA  SOLEDAD ANGELICA</t>
  </si>
  <si>
    <t>PALA0002</t>
  </si>
  <si>
    <t>AVILA CIFUENTES JOSE ENRIQUE</t>
  </si>
  <si>
    <t>PANT0002</t>
  </si>
  <si>
    <t>VALENCIA MANTILLA MARIA AUGUSTA</t>
  </si>
  <si>
    <t>PANT0003</t>
  </si>
  <si>
    <t>JARAMILLO PEREZ SUSANA ALICIA DEL CARMEN</t>
  </si>
  <si>
    <t>PANT0004</t>
  </si>
  <si>
    <t>DUQUE ROMERO JOSE MIGUEL</t>
  </si>
  <si>
    <t>PANT0005</t>
  </si>
  <si>
    <t>HERRERA PAREDES ZENAIDA MERCEDES</t>
  </si>
  <si>
    <t>PANT0006</t>
  </si>
  <si>
    <t>TAPIA ARAQUE MARCELA  PATRICIA</t>
  </si>
  <si>
    <t>PANT0007</t>
  </si>
  <si>
    <t>AGUIRRE HERRERA EDWIN RENE</t>
  </si>
  <si>
    <t>PARG0002</t>
  </si>
  <si>
    <t>GARCIA TORRES VERONICA MERCEDES</t>
  </si>
  <si>
    <t>PBAR0001</t>
  </si>
  <si>
    <t>IMBAQUINGO CARLOZAMA ROBERTO ADRIAN</t>
  </si>
  <si>
    <t>PBAR0002</t>
  </si>
  <si>
    <t>CHILUISA COMINA WILMER MARCELO</t>
  </si>
  <si>
    <t>PBAR0003</t>
  </si>
  <si>
    <t>LOGRONO ANDRADE ANGEL ARTURO</t>
  </si>
  <si>
    <t>PBEL0001</t>
  </si>
  <si>
    <t>CASTRO BENAVIDEZ MARIELA ALEXANDRA</t>
  </si>
  <si>
    <t>PBEL0002</t>
  </si>
  <si>
    <t>COTACACHI HILES HENRY EDUARDO</t>
  </si>
  <si>
    <t>PCAL0001</t>
  </si>
  <si>
    <t>MORALES ZALDIVAR YONEL</t>
  </si>
  <si>
    <t>PCAL0002</t>
  </si>
  <si>
    <t>LANDETA AYALA ROMEL FAUSTINO</t>
  </si>
  <si>
    <t>PCAL0003</t>
  </si>
  <si>
    <t>ZAMBRANO LOOR ENITA LEONOR</t>
  </si>
  <si>
    <t>PCAL0004</t>
  </si>
  <si>
    <t>INTRIAGO ALCIVAR DAISY ADRIANA</t>
  </si>
  <si>
    <t>PCAL0005</t>
  </si>
  <si>
    <t>SANCHEZ IZQUIERDO YUSMARAY</t>
  </si>
  <si>
    <t>PCAL0006</t>
  </si>
  <si>
    <t>LASSO MAFLA ALEJANDRA DESIRRE</t>
  </si>
  <si>
    <t>PCAL0007</t>
  </si>
  <si>
    <t>CEVALLOS  ESTRADA RAFAEL</t>
  </si>
  <si>
    <t>PCAL0008</t>
  </si>
  <si>
    <t>PACHECO ORBEA ALDRIN JEANET</t>
  </si>
  <si>
    <t>PCAL0009</t>
  </si>
  <si>
    <t>GUERRA PACHECO LUIS ANIBAL</t>
  </si>
  <si>
    <t>PCAL0011</t>
  </si>
  <si>
    <t>GUERRERO SUBIA SONIA CARINA</t>
  </si>
  <si>
    <t>PCAL0013</t>
  </si>
  <si>
    <t>ANDRADE PISCO WASHINGTON RAFAEL</t>
  </si>
  <si>
    <t>PCAL0015</t>
  </si>
  <si>
    <t>ZAPATA FLORES GILMAR FABRICIO</t>
  </si>
  <si>
    <t>PCAL0016</t>
  </si>
  <si>
    <t>JARAMILLO MONTANO JESSICA XIMENA</t>
  </si>
  <si>
    <t>PCAL0018</t>
  </si>
  <si>
    <t>OGONAGA BOLANOS MARIA AUGUSTA</t>
  </si>
  <si>
    <t>PCAL0019</t>
  </si>
  <si>
    <t>CHAVEZ ZAMBRANO BRYAN SEBASTIAN</t>
  </si>
  <si>
    <t>PCAL0021</t>
  </si>
  <si>
    <t>RAMOS ZAMBRANO JIMMY MANUEL</t>
  </si>
  <si>
    <t>PCAL0022</t>
  </si>
  <si>
    <t>IZA PUMASUNTA JOSSELYN LIZBETH</t>
  </si>
  <si>
    <t>PCAL0023</t>
  </si>
  <si>
    <t>ARAMBULO VINCES GEIVER YASMANY</t>
  </si>
  <si>
    <t>PCAL0025</t>
  </si>
  <si>
    <t>CRUZ CESAR BELISARIO</t>
  </si>
  <si>
    <t>PCAL0026</t>
  </si>
  <si>
    <t>MASACHE PALACIOS EMMA ALBERTINA</t>
  </si>
  <si>
    <t>PCAL0027</t>
  </si>
  <si>
    <t>CUMBAL LUNA EDUARDO PATRICIO</t>
  </si>
  <si>
    <t>PCAL0029</t>
  </si>
  <si>
    <t>CELI PEREIRA MARIANNE PAULETTE</t>
  </si>
  <si>
    <t>PCAL0030</t>
  </si>
  <si>
    <t>JIMENEZ ENCARNACION JOSE VICENTE</t>
  </si>
  <si>
    <t>PCAR0002</t>
  </si>
  <si>
    <t>VILLACRES GONZALEZ GISSELLA CECILIA</t>
  </si>
  <si>
    <t>PCAR0003</t>
  </si>
  <si>
    <t>SILVA REA OLIVO AMADO</t>
  </si>
  <si>
    <t>PCAR0004</t>
  </si>
  <si>
    <t>INDEXCORP CIA. LTDA.</t>
  </si>
  <si>
    <t>PCAR0006</t>
  </si>
  <si>
    <t>PCAR0007</t>
  </si>
  <si>
    <t>ARTEAGA MOSQUERA RAFAEL JOSUE</t>
  </si>
  <si>
    <t>PCAR0008</t>
  </si>
  <si>
    <t>CHILUISA CORTES RUTH ELIZABETH</t>
  </si>
  <si>
    <t>PCAR0009</t>
  </si>
  <si>
    <t>HERNANDEZ POVEDA PABLO ANDRES</t>
  </si>
  <si>
    <t>PCAR0010</t>
  </si>
  <si>
    <t>POMA VIVANCO VALERIA SOFIA</t>
  </si>
  <si>
    <t>PCAR0011</t>
  </si>
  <si>
    <t>CASTILLO VELASTEGUI ELVER DAVID</t>
  </si>
  <si>
    <t>PCEN0002</t>
  </si>
  <si>
    <t>HCG TRADING</t>
  </si>
  <si>
    <t>PCEN0003</t>
  </si>
  <si>
    <t>VELEZ ROJAS FRANCISCO ARTURO</t>
  </si>
  <si>
    <t>PCEN0006</t>
  </si>
  <si>
    <t>PUNGUIL PARRA BYRON PATRICIO</t>
  </si>
  <si>
    <t>PCEN0007</t>
  </si>
  <si>
    <t>ARGUDO MURILLO JULIO ALEJANDRO</t>
  </si>
  <si>
    <t>PCEN0008</t>
  </si>
  <si>
    <t>SANI SANI CRISTIAN DAVID</t>
  </si>
  <si>
    <t>PCEN0009</t>
  </si>
  <si>
    <t>GUAMAN PADILLA HOLGER EFRAIN</t>
  </si>
  <si>
    <t>PCEN0010</t>
  </si>
  <si>
    <t>INDUSTRIAL SALES &amp; SERVICES COOTERSINDSALE CIA. LTDA.</t>
  </si>
  <si>
    <t>PCEN0014</t>
  </si>
  <si>
    <t>SANTIAGO JAVIER NIETO CARRERA</t>
  </si>
  <si>
    <t>PCHI0001</t>
  </si>
  <si>
    <t>CAJILIMA JIMENEZ JOSE LUIS</t>
  </si>
  <si>
    <t>PCHI0003</t>
  </si>
  <si>
    <t>MORALES CHUQUER EVELYN YADIRA</t>
  </si>
  <si>
    <t>PCOM0001</t>
  </si>
  <si>
    <t>SERRANO GARRIDO GIOVANNI TOBIAS</t>
  </si>
  <si>
    <t>PCOM0002</t>
  </si>
  <si>
    <t>CUENCA ARAUZ OMAR EDUARDO</t>
  </si>
  <si>
    <t>PCOM0003</t>
  </si>
  <si>
    <t>CHACUA TREJO LENIN ORLANDO</t>
  </si>
  <si>
    <t>PCOM0004</t>
  </si>
  <si>
    <t>ZAMBRANO OLMEDO VERONICA PATRICIA</t>
  </si>
  <si>
    <t>PCOM0005</t>
  </si>
  <si>
    <t>LEON CARDENAS MARIA GABRIELA</t>
  </si>
  <si>
    <t>PCON0001</t>
  </si>
  <si>
    <t>PCON0002</t>
  </si>
  <si>
    <t>ORELLANA LLIVICURA JOSE LUIS</t>
  </si>
  <si>
    <t>PCON0003</t>
  </si>
  <si>
    <t>GUAINILLA CAJAS LUIS FERNANDO</t>
  </si>
  <si>
    <t>PCON0004</t>
  </si>
  <si>
    <t>SIGCHA SEMPERTEGUI LUIS OSWALDO</t>
  </si>
  <si>
    <t>PCON0005</t>
  </si>
  <si>
    <t>MACAS OCHOA UBALDO RAMIRO</t>
  </si>
  <si>
    <t>PCON0006</t>
  </si>
  <si>
    <t>CABEZAS FLORES MARIELA EVELIN</t>
  </si>
  <si>
    <t>PCON0007</t>
  </si>
  <si>
    <t>CEVALLOS GRANJA MAYRA ALEJANDRA</t>
  </si>
  <si>
    <t>PCON0008</t>
  </si>
  <si>
    <t>LEON RIVERA PABLO FERNANDO</t>
  </si>
  <si>
    <t>PCON0009</t>
  </si>
  <si>
    <t>MOYA EDISON FERNANDO</t>
  </si>
  <si>
    <t>PCON0010</t>
  </si>
  <si>
    <t>MADERA ROSALES GLADYS DE LAS MERCEDES</t>
  </si>
  <si>
    <t>PCON0011</t>
  </si>
  <si>
    <t>LEON CONSTANTE BOLIVAR GIOVANNY</t>
  </si>
  <si>
    <t>PCON0012</t>
  </si>
  <si>
    <t>LORENZO LOPEZ AGUSTIN LAZARO</t>
  </si>
  <si>
    <t>PCON0013</t>
  </si>
  <si>
    <t>CRUZ JOSE AMABLE</t>
  </si>
  <si>
    <t>PCON0014</t>
  </si>
  <si>
    <t>VELEZ CHAVARRIA FRANCISCA MARIA</t>
  </si>
  <si>
    <t>PCON0015</t>
  </si>
  <si>
    <t>MORILLO VACA JOSE VICENTE</t>
  </si>
  <si>
    <t>PCON0016</t>
  </si>
  <si>
    <t>PINEDA &amp; NARVAEZ ADVISERS IN GLOBAL BUSINESS S. A.</t>
  </si>
  <si>
    <t>PCON0017</t>
  </si>
  <si>
    <t>ROMERO DIAZ JAIME HUMBERTO</t>
  </si>
  <si>
    <t>PCON0019</t>
  </si>
  <si>
    <t>DUENAS REYES VERONICA ALEJANDRA</t>
  </si>
  <si>
    <t>PCON0020</t>
  </si>
  <si>
    <t>SILVA ALDAS MARIANA DE JESUS</t>
  </si>
  <si>
    <t>PCON0021</t>
  </si>
  <si>
    <t>ESPINOSA BARAHONA LENIN PETRONIO</t>
  </si>
  <si>
    <t>PCON0022</t>
  </si>
  <si>
    <t>ZULES ACOSTA FABRICIO ANDRES</t>
  </si>
  <si>
    <t>PCON0023</t>
  </si>
  <si>
    <t>VASCO ORTIZ OSCAR IVAN</t>
  </si>
  <si>
    <t>PCON0024</t>
  </si>
  <si>
    <t>GUERRERO CASTRO ROSA ELVIRA</t>
  </si>
  <si>
    <t>PCON0025</t>
  </si>
  <si>
    <t>CAJIAS MENDOZA ENRIQUE ANDRES</t>
  </si>
  <si>
    <t>PCON0027</t>
  </si>
  <si>
    <t>GORDON ROSERO EDWIN IGNACIO</t>
  </si>
  <si>
    <t>PCON0029</t>
  </si>
  <si>
    <t>MENA CRUZ ROBERTO CARLOS</t>
  </si>
  <si>
    <t>PCON0030</t>
  </si>
  <si>
    <t>CASTILLO PAEZ SERGIO ALBERTO</t>
  </si>
  <si>
    <t>PCON0031</t>
  </si>
  <si>
    <t>CPM SERVICIOS ADUANEROS Y OPERACIONES LOGISTICAS</t>
  </si>
  <si>
    <t>PCON0032</t>
  </si>
  <si>
    <t>MENDIGA DELGADO JOSE CRISTOBAL</t>
  </si>
  <si>
    <t>PCON0033</t>
  </si>
  <si>
    <t>AGUILAR TACO CRISTIAN SANTIAGO</t>
  </si>
  <si>
    <t>PCON0034</t>
  </si>
  <si>
    <t>SILVA VANEGAS CESAR MARCOS</t>
  </si>
  <si>
    <t>PCON0036</t>
  </si>
  <si>
    <t>LARCO ROSERO LOLA SOFIA</t>
  </si>
  <si>
    <t>PCOT0001</t>
  </si>
  <si>
    <t>HUGO IVAN PROAÑO AYABACA</t>
  </si>
  <si>
    <t>PCOT0002</t>
  </si>
  <si>
    <t>CORAL VELASCO ROCIO ESPERANZA</t>
  </si>
  <si>
    <t>PCOT0003</t>
  </si>
  <si>
    <t>SIERRA HERRERA EDISON VICTOR MANUEL</t>
  </si>
  <si>
    <t>PCOT0004</t>
  </si>
  <si>
    <t>RUEDA QUISHPE WASHINGTON RAMIRO</t>
  </si>
  <si>
    <t>PCOT0005</t>
  </si>
  <si>
    <t>GONZALEZ RUIZ SANDY</t>
  </si>
  <si>
    <t>PCOT0006</t>
  </si>
  <si>
    <t>CARRANZA PINARGOTE CATHERYNE ELIZABETH</t>
  </si>
  <si>
    <t>PCOT0007</t>
  </si>
  <si>
    <t>AGUILAR ECHEVERRIA LUIS FERNANDO</t>
  </si>
  <si>
    <t>PCOT0008</t>
  </si>
  <si>
    <t>SUAREZ GALARRAGA BRYAN MARCELO</t>
  </si>
  <si>
    <t>PCOT0009</t>
  </si>
  <si>
    <t>CORREA CUNIN GRACIELA PIEDAD</t>
  </si>
  <si>
    <t>PCOT0010</t>
  </si>
  <si>
    <t>ORTIZ ARMAS ROBERTO DAVID</t>
  </si>
  <si>
    <t>PCOT0011</t>
  </si>
  <si>
    <t>REINOSO MERA  WILSON BLADIMIR</t>
  </si>
  <si>
    <t>PCOT0012</t>
  </si>
  <si>
    <t>BENAVIDES  GAVILANES ULVIO LENIN</t>
  </si>
  <si>
    <t>PCOT0013</t>
  </si>
  <si>
    <t>ROSERO VALENCIA DIEGO PATRICIO</t>
  </si>
  <si>
    <t>PCUM0001</t>
  </si>
  <si>
    <t>EXEL MEDICA DEL ECUADOR EXELMEDICA CIA. LTDA.</t>
  </si>
  <si>
    <t>PCUM0003</t>
  </si>
  <si>
    <t>SIMCHECK AARON QUENTIN</t>
  </si>
  <si>
    <t>PCUM0004</t>
  </si>
  <si>
    <t>CARRERA JIBAJA MARCELO EDUARDO</t>
  </si>
  <si>
    <t>PCUM0006</t>
  </si>
  <si>
    <t>ANDRADE LANZL ADRIANA PATRICIA</t>
  </si>
  <si>
    <t>PCUM0007</t>
  </si>
  <si>
    <t>BARONA MOREY RAFAELA DEL PILAR</t>
  </si>
  <si>
    <t>PCUM0010</t>
  </si>
  <si>
    <t>ALCAZAR VALENCIA IVAN MARCELO</t>
  </si>
  <si>
    <t>PCUM0011</t>
  </si>
  <si>
    <t>SERVICIOS ESTRATEGICOS VEKTOR - SEVEKSA S.A.</t>
  </si>
  <si>
    <t>PCUM0012</t>
  </si>
  <si>
    <t>INFINITYGROUP S.A</t>
  </si>
  <si>
    <t>PCUM0013</t>
  </si>
  <si>
    <t>FALCONI GALARZA AIDA LORENA</t>
  </si>
  <si>
    <t>PCUM0014</t>
  </si>
  <si>
    <t>LAMINA ALMEIDA SOLEDAD ANGELICA</t>
  </si>
  <si>
    <t>PCUM0015</t>
  </si>
  <si>
    <t>AGUINAGA SILVA PABLO JULIO</t>
  </si>
  <si>
    <t>PCUM0017</t>
  </si>
  <si>
    <t>LIRA CORREA MARTIN ALFREDO</t>
  </si>
  <si>
    <t>PCUM0018</t>
  </si>
  <si>
    <t>SALGADO SALGADO ROBERTO</t>
  </si>
  <si>
    <t>PFER0001</t>
  </si>
  <si>
    <t>SANGUCHO MONTENEGRO CARMEN ROCIO</t>
  </si>
  <si>
    <t>PFER0003</t>
  </si>
  <si>
    <t>ESCOBAR LEDESMA KARINA NATALY</t>
  </si>
  <si>
    <t>PFER0004</t>
  </si>
  <si>
    <t>NARANJO TORRES DIEGO ALEJANDRO</t>
  </si>
  <si>
    <t>PFLO0001</t>
  </si>
  <si>
    <t>TORRES MOPOSITA ELIANA ESTEFANIA</t>
  </si>
  <si>
    <t>PFLO0002</t>
  </si>
  <si>
    <t>GUTIERREZ ALVAREZ TERESA EUGENIA</t>
  </si>
  <si>
    <t>PFLO0003</t>
  </si>
  <si>
    <t>MANCERO ZAMBONINO PEDRO JOSE</t>
  </si>
  <si>
    <t>PGUA0002</t>
  </si>
  <si>
    <t>GUERRA ZAPATA CHRISTIAN ALEXIS</t>
  </si>
  <si>
    <t>PGUA0003</t>
  </si>
  <si>
    <t>BUSTILLOS DIAZ JOSE LUIS</t>
  </si>
  <si>
    <t>PGUA0004</t>
  </si>
  <si>
    <t>TISALEMA QUIROGA HENRY VINICIO</t>
  </si>
  <si>
    <t>PGUA0005</t>
  </si>
  <si>
    <t>ROMERO PAEZ DIEGO ROBERTO</t>
  </si>
  <si>
    <t>PGUA0006</t>
  </si>
  <si>
    <t>TIGRE PEÑAFIEL JOSE LEONARDO</t>
  </si>
  <si>
    <t>PGUA0008</t>
  </si>
  <si>
    <t>TIXILIMA CARANQUI MARIO ROBERTO</t>
  </si>
  <si>
    <t>PGUA0009</t>
  </si>
  <si>
    <t>TERAN LAYEDRA HUGO FABRICIO</t>
  </si>
  <si>
    <t>PGUA0010</t>
  </si>
  <si>
    <t>CALLE DURAN DIEGO VINICIO</t>
  </si>
  <si>
    <t>PIÑA0001</t>
  </si>
  <si>
    <t>SANCHEZ RIOS FERNANDO ALEXIS</t>
  </si>
  <si>
    <t>PIÑA0002</t>
  </si>
  <si>
    <t>PEREZ SERRANO  ALFONSO RAFAEL</t>
  </si>
  <si>
    <t>PIÑA0003</t>
  </si>
  <si>
    <t>VALERA SAMANIEGO KARLY ANTONELLA</t>
  </si>
  <si>
    <t>PIÑA0004</t>
  </si>
  <si>
    <t>TESSERAE BUREAU DE ABOGADOS TESSBUAB C.L.</t>
  </si>
  <si>
    <t>PIÑA0006</t>
  </si>
  <si>
    <t>CEVALLOS SUAREZ MARIO RUBEN</t>
  </si>
  <si>
    <t>PIÑA0007</t>
  </si>
  <si>
    <t>SIERRA PADRON JUAN ALBERTO</t>
  </si>
  <si>
    <t>PIÑA0008</t>
  </si>
  <si>
    <t>SILVA ANDRADE FREDDY TADEO</t>
  </si>
  <si>
    <t>PIÑA0009</t>
  </si>
  <si>
    <t>BASTIDAS CORRALES  ERNESTO AURELIO</t>
  </si>
  <si>
    <t>PIÑA0010</t>
  </si>
  <si>
    <t>AGUDELO GOMEZ ANGELA MARIA</t>
  </si>
  <si>
    <t>PIÑA0012</t>
  </si>
  <si>
    <t>GONZALEZ DOMINGUEZ OSVALDO</t>
  </si>
  <si>
    <t>PIÑA0014</t>
  </si>
  <si>
    <t>CENTRO DE CAPACITACION ECUADOR CCDE CIA. LTDA.</t>
  </si>
  <si>
    <t>PIÑA0015</t>
  </si>
  <si>
    <t>BERNAL VIRACOCHA SILVIA ELIZABETH</t>
  </si>
  <si>
    <t>PIÑA0016</t>
  </si>
  <si>
    <t>COELLO CANELOS ANDRES FELIPE</t>
  </si>
  <si>
    <t>PIÑA0018</t>
  </si>
  <si>
    <t>RURANA CONSTRUCCIONES CIA. LTDA.</t>
  </si>
  <si>
    <t>PIÑA0019</t>
  </si>
  <si>
    <t>FUNDACION AVSI</t>
  </si>
  <si>
    <t>PIÑA0022</t>
  </si>
  <si>
    <t>CEVALLOS GUERRERO MARIA DEL CISNE</t>
  </si>
  <si>
    <t>PIÑA0023</t>
  </si>
  <si>
    <t>CELTA DREAMS CELDREA S.A.</t>
  </si>
  <si>
    <t>PIÑA0024</t>
  </si>
  <si>
    <t>CLOUDEC S.A.</t>
  </si>
  <si>
    <t>PISI0001</t>
  </si>
  <si>
    <t>GUATEMAL COLIMBA JUAN BAUTISTA</t>
  </si>
  <si>
    <t>PISI0002</t>
  </si>
  <si>
    <t>LOPEZ FIERRO VALERIA MAINTENAN</t>
  </si>
  <si>
    <t>PISI0003</t>
  </si>
  <si>
    <t>PAREDES PEREZ GUSTAVO XAVIER</t>
  </si>
  <si>
    <t>PISI0004</t>
  </si>
  <si>
    <t>SALINAS GONZALEZ JAIME PATRICIO</t>
  </si>
  <si>
    <t>PISI0006</t>
  </si>
  <si>
    <t>ARREDONDO GUZMAN BORIS ERNESTO</t>
  </si>
  <si>
    <t>PISI0007</t>
  </si>
  <si>
    <t>YANEZ QUEZADA SANDRA IVONNE</t>
  </si>
  <si>
    <t>PISI0008</t>
  </si>
  <si>
    <t>MOLINA PENA IVONNE SORAYA</t>
  </si>
  <si>
    <t>PISI0009</t>
  </si>
  <si>
    <t>SORNOZA MACIAS MANUEL DE JESUS</t>
  </si>
  <si>
    <t>PITC0001</t>
  </si>
  <si>
    <t>GUIJARRO ALTAMIRANO CARLOS EDUARDO</t>
  </si>
  <si>
    <t>PJIP0001</t>
  </si>
  <si>
    <t>ACUNA ALBUJA XIMENA ALEXANDRA</t>
  </si>
  <si>
    <t>PJIP0005</t>
  </si>
  <si>
    <t>ZOANNI SALDIVAR DAMIAN ALFREDO</t>
  </si>
  <si>
    <t>PJIP0007</t>
  </si>
  <si>
    <t>ROJAS PRADO ANDRES RENE</t>
  </si>
  <si>
    <t>PJIP0008</t>
  </si>
  <si>
    <t>CAMPAÑA DONOSO CIA. LTDA.</t>
  </si>
  <si>
    <t>PJUA0001</t>
  </si>
  <si>
    <t>NARANJO ROMERO MARCIA IRLANDA</t>
  </si>
  <si>
    <t>PJUA0002</t>
  </si>
  <si>
    <t>YANEZ ARBOLEDA DELIDA ELINA</t>
  </si>
  <si>
    <t>PJUA0003</t>
  </si>
  <si>
    <t>FUNDACION FAMILIAS UNIDAS POR EL CAMBIO</t>
  </si>
  <si>
    <t>PJUA0004</t>
  </si>
  <si>
    <t>PARRA MOROCHO GLADYS ROCIO</t>
  </si>
  <si>
    <t>PKEN0001</t>
  </si>
  <si>
    <t>MINO MANOSALVAS SUSANA JACQUELINE</t>
  </si>
  <si>
    <t>PKEN0002</t>
  </si>
  <si>
    <t>ESPIN BIFARINI LOURDES TAMARA</t>
  </si>
  <si>
    <t>PKEN0003</t>
  </si>
  <si>
    <t>CISNEROS GUERRERO JEFFER ALEXANDER</t>
  </si>
  <si>
    <t>PLIB0001</t>
  </si>
  <si>
    <t>MALLA BUSTAMANTE ROCIO DE JESUS</t>
  </si>
  <si>
    <t>PLLA0001</t>
  </si>
  <si>
    <t>CACUANGO LINCANGO EDISON FABIAN</t>
  </si>
  <si>
    <t>PMAG0001</t>
  </si>
  <si>
    <t>CORREA MORENO EDISON FERNANDO</t>
  </si>
  <si>
    <t>PMAG0002</t>
  </si>
  <si>
    <t>BRIONES MARTINEZ DIEGO MICHAEL</t>
  </si>
  <si>
    <t>PMAG0003</t>
  </si>
  <si>
    <t>LAJONES MORENO CARLOS JAVIER</t>
  </si>
  <si>
    <t>PMAR0001</t>
  </si>
  <si>
    <t>TORRES LOAIZA MAXIMO EDUARDO</t>
  </si>
  <si>
    <t>PMAR0003</t>
  </si>
  <si>
    <t>ROMERO DIAZ CARLOS</t>
  </si>
  <si>
    <t>PMAR0004</t>
  </si>
  <si>
    <t>CORPORACION DE PEQUENOS GANADEROS S.A. CORGANPECSA</t>
  </si>
  <si>
    <t>PMAR0007</t>
  </si>
  <si>
    <t>HERRERA MONTALUISA ESTHELA DEL ROCIO</t>
  </si>
  <si>
    <t>PMAR0008</t>
  </si>
  <si>
    <t>BOMATE GAVIO RAFAEL FELIPE</t>
  </si>
  <si>
    <t>PMAR0009</t>
  </si>
  <si>
    <t>RUIZ CHIVICO LEONARD JOSE</t>
  </si>
  <si>
    <t>PMAR0010</t>
  </si>
  <si>
    <t>ARIAS MANJARRES CARLOS ALBERTO</t>
  </si>
  <si>
    <t>PMAR0014</t>
  </si>
  <si>
    <t>TRONCOSO LEIVA RENE CARLOS</t>
  </si>
  <si>
    <t>PNAY0001</t>
  </si>
  <si>
    <t>RIVERA MOLINA GABRIEL DARIO</t>
  </si>
  <si>
    <t>PNAY0002</t>
  </si>
  <si>
    <t>CORONEL CARRION DOLY ALBERTINA DE LOURDES</t>
  </si>
  <si>
    <t>PNAY0003</t>
  </si>
  <si>
    <t>GARCIA MECIAS ANA GABRIELA</t>
  </si>
  <si>
    <t>PPED0001</t>
  </si>
  <si>
    <t>GARCIA RAMOS JOSE RIGOBERTO</t>
  </si>
  <si>
    <t>PPED0002</t>
  </si>
  <si>
    <t>CRUZ SANTANA MARCOS BOLIVAR</t>
  </si>
  <si>
    <t>PPED0004</t>
  </si>
  <si>
    <t>CONTRERAS VEGA MARIA ELENA</t>
  </si>
  <si>
    <t>PPIF0001</t>
  </si>
  <si>
    <t>ESCORZA CUMBAL JAIME DAVID</t>
  </si>
  <si>
    <t>PPOM0001</t>
  </si>
  <si>
    <t>PANIZA RIVERA WILTON JAIRO</t>
  </si>
  <si>
    <t>PPOM0002</t>
  </si>
  <si>
    <t>SUAREZ RIVADENEIRA JEFERSON ALFONSO</t>
  </si>
  <si>
    <t>PPOM0003</t>
  </si>
  <si>
    <t>RIVADENEIRA ESTEVEZ  SILVANA MARIBEL</t>
  </si>
  <si>
    <t>PPOM0004</t>
  </si>
  <si>
    <t>TASIGCHANA VACA LENIN ENRIQUE</t>
  </si>
  <si>
    <t>PPOM0005</t>
  </si>
  <si>
    <t>PANTOJA BURBANO CARLOS ANDRES</t>
  </si>
  <si>
    <t>PPOM0006</t>
  </si>
  <si>
    <t>MENENDEZ LARA LINNER DANIELA</t>
  </si>
  <si>
    <t>PPON0001</t>
  </si>
  <si>
    <t>ANDRADE NARVAEZ WENDY JAQUELINE</t>
  </si>
  <si>
    <t>PPON0002</t>
  </si>
  <si>
    <t>CADENA CHONTASI OLGA MARIA</t>
  </si>
  <si>
    <t>PPON0004</t>
  </si>
  <si>
    <t>TERAN MERCHAN DANIEL LIZARDO</t>
  </si>
  <si>
    <t>PPON0005</t>
  </si>
  <si>
    <t>LINARES VILLAMAR ALVARO JESUS</t>
  </si>
  <si>
    <t>PPON0006</t>
  </si>
  <si>
    <t>ALCANTARA FERRER LOLIMAR ANTONIA</t>
  </si>
  <si>
    <t>PPUE0001</t>
  </si>
  <si>
    <t>PUMA IPIALES MARIO FERNANDO</t>
  </si>
  <si>
    <t>PPUE0002</t>
  </si>
  <si>
    <t>VARGAS HIDALGO SANDRA DEL ROSARIO</t>
  </si>
  <si>
    <t>PPUE0003</t>
  </si>
  <si>
    <t>ALZATE GUIO IVAN DARIO</t>
  </si>
  <si>
    <t>PQUI0003</t>
  </si>
  <si>
    <t>GAVILANEZ MEDINA MIRIAM PATRICIA</t>
  </si>
  <si>
    <t>PQUI0004</t>
  </si>
  <si>
    <t>ARGUELLO ARGUELLO MANUEL GUILLERMO</t>
  </si>
  <si>
    <t>PQUI0005</t>
  </si>
  <si>
    <t>JARA SANCHEZ MANUEL BENIGNO</t>
  </si>
  <si>
    <t>PQUI0006</t>
  </si>
  <si>
    <t>CALLE AVILA CRISTIAN DARWIN</t>
  </si>
  <si>
    <t>PQUI0007</t>
  </si>
  <si>
    <t>ORTIZ BARRERA MARCO VINICIO</t>
  </si>
  <si>
    <t>PQUI0008</t>
  </si>
  <si>
    <t>ARIAS ORTIZ MAYRA ELISA</t>
  </si>
  <si>
    <t>PQUI0009</t>
  </si>
  <si>
    <t>CABEZAS SAMANIEGO JORGE GEOVANNY</t>
  </si>
  <si>
    <t>PRAF0001</t>
  </si>
  <si>
    <t>PAREDES GORDON ROSSANA ELVIRIA</t>
  </si>
  <si>
    <t>PRAF0002</t>
  </si>
  <si>
    <t>CARRALERO MULET RONNY</t>
  </si>
  <si>
    <t>PRAF0003</t>
  </si>
  <si>
    <t>LAVERDE GRANIZO GLADYS NOEMI</t>
  </si>
  <si>
    <t>PRAF0004</t>
  </si>
  <si>
    <t>BORJA UYANA DANIEL GENARO</t>
  </si>
  <si>
    <t>PRUM0001</t>
  </si>
  <si>
    <t>ARIAS SEGOVIA HERNAN PATRICIO</t>
  </si>
  <si>
    <t>PRUM0002</t>
  </si>
  <si>
    <t>ALVAREZ MOLINA PAUL ALEJANDRO</t>
  </si>
  <si>
    <t>PRUM0003</t>
  </si>
  <si>
    <t>LARREA PAEZ ALBERTO JOSE</t>
  </si>
  <si>
    <t>PSAN0002</t>
  </si>
  <si>
    <t>MACHO SANCHEZ YULIMAR DEL CARMEN</t>
  </si>
  <si>
    <t>PSAN0003</t>
  </si>
  <si>
    <t>PSAN0004</t>
  </si>
  <si>
    <t>HERRERA VALLEJO ANDREA CAROLINA</t>
  </si>
  <si>
    <t>PSAN0005</t>
  </si>
  <si>
    <t>ENDARA GOMEZ ANDRES ESTEBAN</t>
  </si>
  <si>
    <t>PSAN0006</t>
  </si>
  <si>
    <t>GARCIA GUERRERO SEGUNDO GUSTAVO</t>
  </si>
  <si>
    <t>PSAN0007</t>
  </si>
  <si>
    <t>PENA GALLEGOS MARIA SALOME</t>
  </si>
  <si>
    <t>PSAN0008</t>
  </si>
  <si>
    <t>REYES KAROLYS ANDRES EDUARDO</t>
  </si>
  <si>
    <t>PSAN0009</t>
  </si>
  <si>
    <t>RIERA ORDONEZ MIGUEL ANGEL</t>
  </si>
  <si>
    <t>PSAN0010</t>
  </si>
  <si>
    <t>SANCHEZ CEDENO MELYT JANINKA</t>
  </si>
  <si>
    <t>PSOL0001</t>
  </si>
  <si>
    <t>LEMA CHICAIZA FRANCISCO HERNAN</t>
  </si>
  <si>
    <t>PSOL0002</t>
  </si>
  <si>
    <t>MINDA POZO EDVIN ERNESTO</t>
  </si>
  <si>
    <t>PTUM0001</t>
  </si>
  <si>
    <t>MOSQUERA MENESES SANTIAGO</t>
  </si>
  <si>
    <t>PTUM0002</t>
  </si>
  <si>
    <t>CRESPO MONCAYO MARIA SOLEDAD</t>
  </si>
  <si>
    <t>PTUM0003</t>
  </si>
  <si>
    <t>CORONEL GARCIA MARITZA LUCILA</t>
  </si>
  <si>
    <t>PTUM0004</t>
  </si>
  <si>
    <t>BALCAZAR PAREJA JOSE ALEJANDRO</t>
  </si>
  <si>
    <t>PTUM0005</t>
  </si>
  <si>
    <t>SALAS ANZULES MAYRA IABEL</t>
  </si>
  <si>
    <t>PTUM0006</t>
  </si>
  <si>
    <t>JAITIA TOAINGA GLADYS BEATRIZ</t>
  </si>
  <si>
    <t>PTUM0007</t>
  </si>
  <si>
    <t>VELASCO ECHEVERRIA IVAN RAMIRO</t>
  </si>
  <si>
    <t>PTUM0008</t>
  </si>
  <si>
    <t>VEJAR ROMERO SILVANA MICHELLE</t>
  </si>
  <si>
    <t>PTUM0010</t>
  </si>
  <si>
    <t>ENTERPRISING S.A</t>
  </si>
  <si>
    <t>PTUM0011</t>
  </si>
  <si>
    <t>GUERRERO REINA ADRIANA MICHELL</t>
  </si>
  <si>
    <t>PTUM0012</t>
  </si>
  <si>
    <t>ROMERO MONTOYA MARIA AMADA</t>
  </si>
  <si>
    <t>PTUM0013</t>
  </si>
  <si>
    <t>LOOR CASTAÑEDA  NEGRI LORENA</t>
  </si>
  <si>
    <t>PTUR0001</t>
  </si>
  <si>
    <t>ZABALA BARRIONUEVO RITA CECILIA</t>
  </si>
  <si>
    <t>PTUR0002</t>
  </si>
  <si>
    <t>FLORES ANDRADE ALEX ROBERTO</t>
  </si>
  <si>
    <t>PTUR0003</t>
  </si>
  <si>
    <t>GUAMAN QUILLIGANA WILSON MISAEL</t>
  </si>
  <si>
    <t>TATO0001</t>
  </si>
  <si>
    <t>BUENANO JARRIN WALTER ASDRUBAL</t>
  </si>
  <si>
    <t>TOTAL</t>
  </si>
  <si>
    <t>1.1.03.03</t>
  </si>
  <si>
    <t>OTRAS CUENTAS POR COBRAR</t>
  </si>
  <si>
    <t>INTERCONEXION POR COBRAR</t>
  </si>
  <si>
    <t>CON002</t>
  </si>
  <si>
    <t>CONECEL S.A</t>
  </si>
  <si>
    <t>ETA001</t>
  </si>
  <si>
    <t>ETAPA EP</t>
  </si>
  <si>
    <t>OTE001</t>
  </si>
  <si>
    <t>OTECEL S.A</t>
  </si>
  <si>
    <t>PAC001</t>
  </si>
  <si>
    <t>CORPORACION NACIONAL DE TELECOMUNICACIONES CNT,EP - EX-PACIFICTEL</t>
  </si>
  <si>
    <t>SET001</t>
  </si>
  <si>
    <t>SETEL S.A</t>
  </si>
  <si>
    <t>TEL002</t>
  </si>
  <si>
    <t>CNT EP - TELECSA S.A.</t>
  </si>
  <si>
    <t>CC</t>
  </si>
  <si>
    <t>AND005</t>
  </si>
  <si>
    <t>ANDRADE JÁUREGUI BRIGITTE</t>
  </si>
  <si>
    <t>MOO001</t>
  </si>
  <si>
    <t>MOORES ROWLAND ECUADOR CIA. LTDA.</t>
  </si>
  <si>
    <t>OTR002</t>
  </si>
  <si>
    <t>VAR001</t>
  </si>
  <si>
    <t>VARIOS</t>
  </si>
  <si>
    <t>1.1.03.04</t>
  </si>
  <si>
    <t>PROVISION DE CUENTAS INCOBRABLES</t>
  </si>
  <si>
    <t>PROV. PARA CTAS POR COB. CLIENTES</t>
  </si>
  <si>
    <t>Dic del 2019</t>
  </si>
  <si>
    <t>BRI002</t>
  </si>
  <si>
    <t>BRITO BRITO LINO MARTIN</t>
  </si>
  <si>
    <t>OCH001</t>
  </si>
  <si>
    <t>OCHOA BAQUE NERY LILIANA</t>
  </si>
  <si>
    <t>VIA008</t>
  </si>
  <si>
    <t>MIELES GUZMAN VICENTE GABRIEL</t>
  </si>
  <si>
    <t>VS0237</t>
  </si>
  <si>
    <t>VELASCO TUTIVEN ARTURO</t>
  </si>
  <si>
    <t>UMS182</t>
  </si>
  <si>
    <t>AGUILAR MURILLO FATIMA LEONOR</t>
  </si>
  <si>
    <t>UMS595</t>
  </si>
  <si>
    <t>RODRIGUEZ QUINDE MARIA DEL PILAR</t>
  </si>
  <si>
    <t>UMS609</t>
  </si>
  <si>
    <t>RIVERA CRESPIN ROSA ANGELA</t>
  </si>
  <si>
    <t>UVA031</t>
  </si>
  <si>
    <t>CHAVEZ YEPEZ HENRY JAVIER</t>
  </si>
  <si>
    <t>UVA038</t>
  </si>
  <si>
    <t>ALCIVAR MOLINA JANNETH DEL ROCIO</t>
  </si>
  <si>
    <t>UVA048</t>
  </si>
  <si>
    <t>BRIONES LOOR SIMON EMILIO</t>
  </si>
  <si>
    <t>UVA104</t>
  </si>
  <si>
    <t>ERAZO FALQUEZ RAFAEL VICENTE</t>
  </si>
  <si>
    <t>UVA151</t>
  </si>
  <si>
    <t>ALVARIO MERA EDISON VIRGILIO</t>
  </si>
  <si>
    <t>UVA194</t>
  </si>
  <si>
    <t>DIAZ FAGGIONI NELLY MARIA</t>
  </si>
  <si>
    <t>UVA206</t>
  </si>
  <si>
    <t>BOHORQUEZ JACOME ALBA REBECA</t>
  </si>
  <si>
    <t>UVA214</t>
  </si>
  <si>
    <t>ECHEVERRIA ORTIZ SIXTER ABRAHAM</t>
  </si>
  <si>
    <t>UVA243</t>
  </si>
  <si>
    <t>PESANTES VILLAMAR YIRA DE LOS ANGELES</t>
  </si>
  <si>
    <t>UVA250</t>
  </si>
  <si>
    <t>MOLINA POMA MARCIA ALEXANDRA</t>
  </si>
  <si>
    <t>UVA257</t>
  </si>
  <si>
    <t>RADA AGUIRRE CESAR AUGUSTO</t>
  </si>
  <si>
    <t>UVA259</t>
  </si>
  <si>
    <t>COBOS ARANA LUIS MANUEL</t>
  </si>
  <si>
    <t>UVA271</t>
  </si>
  <si>
    <t>COLLAZO BAJAÑA LUCIA</t>
  </si>
  <si>
    <t>UVA273</t>
  </si>
  <si>
    <t>ALBAN CANEPA DOROTHY VIRGINIA</t>
  </si>
  <si>
    <t>UVA473</t>
  </si>
  <si>
    <t>MATIAS YEPEZ LUIS ENRIQUE</t>
  </si>
  <si>
    <t>UVA477</t>
  </si>
  <si>
    <t>PLAZA DE LA ROSA WESNER FABIAN</t>
  </si>
  <si>
    <t>UVA851</t>
  </si>
  <si>
    <t>MARTINEZ ESPINOZA ALEX ENRIQUE</t>
  </si>
  <si>
    <t>UVA864</t>
  </si>
  <si>
    <t>CARBO MORA  CAROLINA ROXANNA</t>
  </si>
  <si>
    <t>UVA893</t>
  </si>
  <si>
    <t>PAZMIÑO COELLO JAIME MARCELO</t>
  </si>
  <si>
    <t>UVA899</t>
  </si>
  <si>
    <t>SAEZ ALARCON AQUILES ENRIQUE</t>
  </si>
  <si>
    <t>UVA901</t>
  </si>
  <si>
    <t>TIGRERO VILLON SILVIA ROXANA</t>
  </si>
  <si>
    <t>UVA909</t>
  </si>
  <si>
    <t>AGUILERA PAZMIÑO FREDDY ERNESTO</t>
  </si>
  <si>
    <t>UVA957</t>
  </si>
  <si>
    <t>CORDOVA ROMERO EDUARDO GERMAN</t>
  </si>
  <si>
    <t>UVA959</t>
  </si>
  <si>
    <t>YIDEASA S.A</t>
  </si>
  <si>
    <t>PAS034</t>
  </si>
  <si>
    <t>MORA PLAZA JUAN GABRIEL</t>
  </si>
  <si>
    <t>PAS039</t>
  </si>
  <si>
    <t>ESPINOZA BAJAÑA EDGAR JUNIOR</t>
  </si>
  <si>
    <t>PAS048</t>
  </si>
  <si>
    <t>PASTELES Y COMPAÑIA PASTELICON S.A.</t>
  </si>
  <si>
    <t>PAS078</t>
  </si>
  <si>
    <t>RIVADENEIRA ZAMBRANO ANGEL FAUSTO</t>
  </si>
  <si>
    <t>MER021</t>
  </si>
  <si>
    <t>SALAZAR ALBAN CARLOS JOSE</t>
  </si>
  <si>
    <t>UCK190</t>
  </si>
  <si>
    <t>ITURRALDE TORRES EDUARDO ANIBAL</t>
  </si>
  <si>
    <t>UCK307</t>
  </si>
  <si>
    <t>VIEJO LEON OSWALDO VICENTE</t>
  </si>
  <si>
    <t>UCK548</t>
  </si>
  <si>
    <t>DIGAO S.A.</t>
  </si>
  <si>
    <t>UCK553</t>
  </si>
  <si>
    <t>ASOC. DE PROPIETARIOS DE LA URBANIZACION PUERTO MOCOLI</t>
  </si>
  <si>
    <t>UCK567</t>
  </si>
  <si>
    <t>RODRIGUEZ LOPEZ JOSE ALBERTO</t>
  </si>
  <si>
    <t>UCK579</t>
  </si>
  <si>
    <t>VERGARA GALLEGOS JOFRE XAVIER</t>
  </si>
  <si>
    <t>UCK580</t>
  </si>
  <si>
    <t>GARAY CALERO MARIA DEL CARMEN GINETTE</t>
  </si>
  <si>
    <t>UCK584</t>
  </si>
  <si>
    <t>JUAYATABC TELEVISION S.A.</t>
  </si>
  <si>
    <t>UCK630</t>
  </si>
  <si>
    <t>RODRIGUEZ FERNANDEZ AIMARA</t>
  </si>
  <si>
    <t>UEC108</t>
  </si>
  <si>
    <t>GOMEZ VILLAFUERTE GLENDA NOEMI</t>
  </si>
  <si>
    <t>UEC128</t>
  </si>
  <si>
    <t>GONZALEZ QUIÑONEZ OMAIRA MATILDE</t>
  </si>
  <si>
    <t>USF039</t>
  </si>
  <si>
    <t>RONQUILLO RODRIGUEZ MARIA MONICA</t>
  </si>
  <si>
    <t>USF067</t>
  </si>
  <si>
    <t>CEDEÑO VERA LEANA MARIA</t>
  </si>
  <si>
    <t>USF072</t>
  </si>
  <si>
    <t>TAPIA HIDALGO MARIA EULALIA</t>
  </si>
  <si>
    <t>USF086</t>
  </si>
  <si>
    <t>VERGARA MORAN LILIA ELSA</t>
  </si>
  <si>
    <t>USF115</t>
  </si>
  <si>
    <t>FIGUEROA MACIAS ROSA CONSUELO</t>
  </si>
  <si>
    <t>USF134</t>
  </si>
  <si>
    <t>BAJAÑA MEDINA WLATER ENRIQUE</t>
  </si>
  <si>
    <t>USF151</t>
  </si>
  <si>
    <t>JORDAN ROMERO MONICA ESTHER</t>
  </si>
  <si>
    <t>UVS116</t>
  </si>
  <si>
    <t>ROMERO JARAMILLO MARCO TULIO</t>
  </si>
  <si>
    <t>UVS119</t>
  </si>
  <si>
    <t>PASTOR CABRERA MIGUEL ANGEL</t>
  </si>
  <si>
    <t>uvs122</t>
  </si>
  <si>
    <t>MANRIQUE CHEVASCO JUAN CARLOS</t>
  </si>
  <si>
    <t>UVS144</t>
  </si>
  <si>
    <t>GUERRERO YEPEZ BEATRIZ DEL PILAR</t>
  </si>
  <si>
    <t>UVS147</t>
  </si>
  <si>
    <t>VINUEZA MERINO VICENTE GABRIEL</t>
  </si>
  <si>
    <t>UVS199</t>
  </si>
  <si>
    <t>MUÑOZ ESPIN GINA ALICIA</t>
  </si>
  <si>
    <t>UVS203</t>
  </si>
  <si>
    <t>CASTRO POLO FABIO HUMBERTO</t>
  </si>
  <si>
    <t>UTS012</t>
  </si>
  <si>
    <t>PALADINES CORDOVA OMAR</t>
  </si>
  <si>
    <t>UTS037</t>
  </si>
  <si>
    <t>QUIJANO GOMEZ BELINDA LEONOR</t>
  </si>
  <si>
    <t>UTS066</t>
  </si>
  <si>
    <t>MOREJON LLANOS SANDRA PATRICIA</t>
  </si>
  <si>
    <t>UTS080</t>
  </si>
  <si>
    <t>ABISAAB MEDINA CAROLA MISHEL</t>
  </si>
  <si>
    <t>UTS094</t>
  </si>
  <si>
    <t>BRITO GUILLEN OSCAR HUMBERTO</t>
  </si>
  <si>
    <t>UTS101</t>
  </si>
  <si>
    <t>BADUY ECHEVERRIA  JOSE MIGUEL</t>
  </si>
  <si>
    <t>UTS103</t>
  </si>
  <si>
    <t>SEVILLA CAMPOVERDE INGRID JACQUELINE</t>
  </si>
  <si>
    <t>UTS128</t>
  </si>
  <si>
    <t>LOURDES JANETH BRITO GUILLEN</t>
  </si>
  <si>
    <t>UC051</t>
  </si>
  <si>
    <t>DEL CAMPO VALDEZ DANIELA</t>
  </si>
  <si>
    <t>UC067</t>
  </si>
  <si>
    <t>CHANG HI FONG MARCOS ALFREDO</t>
  </si>
  <si>
    <t>PS0059</t>
  </si>
  <si>
    <t>BENITES QUINTERO MARJORIE</t>
  </si>
  <si>
    <t>PS0073</t>
  </si>
  <si>
    <t>BRAVO SARMIENTO PATRICIA</t>
  </si>
  <si>
    <t>PS0465</t>
  </si>
  <si>
    <t>CALDERON LOZANO CLEMENTE ANTONIO</t>
  </si>
  <si>
    <t>PS0570</t>
  </si>
  <si>
    <t>HINOSTROZA MOROCHO JACQUELINE DEL PILAR</t>
  </si>
  <si>
    <t>PS0600</t>
  </si>
  <si>
    <t>JIMENEZ CABRERA DIANA GISELLA</t>
  </si>
  <si>
    <t>PSL022</t>
  </si>
  <si>
    <t>OCHOA MUÑOZ SORALLA  GENOVEVA</t>
  </si>
  <si>
    <t>PSL047</t>
  </si>
  <si>
    <t>CALDERON AVILA MAGALI ELIZABTEH</t>
  </si>
  <si>
    <t>ULS047</t>
  </si>
  <si>
    <t>VILLAVICENCIO LUZURIAGA DUNNYA MARLENE</t>
  </si>
  <si>
    <t>BAS118</t>
  </si>
  <si>
    <t>JURADO VELEZ JONNY EUGENIO</t>
  </si>
  <si>
    <t>BAS127</t>
  </si>
  <si>
    <t>RODRIGUEZ ZHUNIO MIGUEL JORDDY</t>
  </si>
  <si>
    <t>BAS135</t>
  </si>
  <si>
    <t>GUEVARA GUEVARA ORIOL FERNANDO</t>
  </si>
  <si>
    <t>USC007</t>
  </si>
  <si>
    <t>QUIMI MORA ROXANA ELIZABETH</t>
  </si>
  <si>
    <t>USC011</t>
  </si>
  <si>
    <t>ARCE FLORES NORBERTO</t>
  </si>
  <si>
    <t>SEY033</t>
  </si>
  <si>
    <t>SEY080</t>
  </si>
  <si>
    <t>BONILLA ALCIVAR  MARIANA VERONICA</t>
  </si>
  <si>
    <t>SEY105</t>
  </si>
  <si>
    <t>VACA RIVAS MARIA JOSE</t>
  </si>
  <si>
    <t>SEY132</t>
  </si>
  <si>
    <t>HUACON MEDINA GEOCONDA PETRONILA</t>
  </si>
  <si>
    <t>GUA035</t>
  </si>
  <si>
    <t>VERA ABAD MARCOS GERMAN</t>
  </si>
  <si>
    <t>GUA040</t>
  </si>
  <si>
    <t>MONROY LOPEZ ISAC ISMAEL</t>
  </si>
  <si>
    <t>GUA050</t>
  </si>
  <si>
    <t>ANGULO MARTINEZ YANIRA SUGEY</t>
  </si>
  <si>
    <t>GUA1026</t>
  </si>
  <si>
    <t>SAGUBAY VALENCIA CRUZ MIRELLA</t>
  </si>
  <si>
    <t>GUA1056</t>
  </si>
  <si>
    <t>BRIONES BAQUERIZO ALFREDO ROBERTO</t>
  </si>
  <si>
    <t>GUA1058</t>
  </si>
  <si>
    <t>MOROCHO AGURTO VIVIANA MANUELA</t>
  </si>
  <si>
    <t>GUA1062</t>
  </si>
  <si>
    <t>PENAFIEL MOSQUERA MIRNA LORGIA</t>
  </si>
  <si>
    <t>GUA1066</t>
  </si>
  <si>
    <t>LARA CHERE FREDY GONZALO</t>
  </si>
  <si>
    <t>GUA1073</t>
  </si>
  <si>
    <t>BARZALLO URGILES EDINSON EFRAIN</t>
  </si>
  <si>
    <t>GUA1077</t>
  </si>
  <si>
    <t>LINDAO BRAVO JIMMY ALBERTO</t>
  </si>
  <si>
    <t>GUA1080</t>
  </si>
  <si>
    <t>MORAN QUISPE DAMARYS YEREISI</t>
  </si>
  <si>
    <t>GUA115</t>
  </si>
  <si>
    <t>PUERTAS SOLANO SANTIAGO ISRAEL</t>
  </si>
  <si>
    <t>GUA121</t>
  </si>
  <si>
    <t>GARCIA LOOR NIEVE JOHANNA</t>
  </si>
  <si>
    <t>GUA132</t>
  </si>
  <si>
    <t>NIETO REYES JOSE DAVID</t>
  </si>
  <si>
    <t>GUA145</t>
  </si>
  <si>
    <t>GOMEZ SALAZAR ARIANA ELIZABETH</t>
  </si>
  <si>
    <t>GUA178</t>
  </si>
  <si>
    <t>GANAN OROZCO ANGEL JULIO</t>
  </si>
  <si>
    <t>GUA229</t>
  </si>
  <si>
    <t>BURGOS RODRIGUEZ MELANIE GERALDINE</t>
  </si>
  <si>
    <t>GUA271</t>
  </si>
  <si>
    <t>TOALA GARCIA RAMIRO RAMON</t>
  </si>
  <si>
    <t>GUA272</t>
  </si>
  <si>
    <t>DELGADO TAMAYO ROOSEVELT EDYM</t>
  </si>
  <si>
    <t>GUA334</t>
  </si>
  <si>
    <t>BAQUERIZO AQUINO DAYANNA ANABELL</t>
  </si>
  <si>
    <t>GUA337</t>
  </si>
  <si>
    <t>CAMPOVERDE PEREZ WASHINGTON WILFRIDO</t>
  </si>
  <si>
    <t>GUA342</t>
  </si>
  <si>
    <t>SANDOYA HIDALGO FELIX JHON</t>
  </si>
  <si>
    <t>GUA353</t>
  </si>
  <si>
    <t>REYES TOALA EDWIN ANDRES</t>
  </si>
  <si>
    <t>GUA357</t>
  </si>
  <si>
    <t>VARELA LOOR TERESA CARMEN</t>
  </si>
  <si>
    <t>GUA376</t>
  </si>
  <si>
    <t>TORRES TORRES JEXY CECILIA</t>
  </si>
  <si>
    <t>GUA384</t>
  </si>
  <si>
    <t>CASTILLO SALTOS GUSTAVO ALBERTO</t>
  </si>
  <si>
    <t>GUA433</t>
  </si>
  <si>
    <t>PITA CARRASCO EVELYN SUSANA</t>
  </si>
  <si>
    <t>GUA435</t>
  </si>
  <si>
    <t>BARCIA SAN MARTIN ANGELICA MARIA</t>
  </si>
  <si>
    <t>GUA440</t>
  </si>
  <si>
    <t>POMBO JURADO JOSE ANDRES</t>
  </si>
  <si>
    <t>GUA483</t>
  </si>
  <si>
    <t>CARRANZA RUIZ SANTIAGO DAMIAN</t>
  </si>
  <si>
    <t>GUA492</t>
  </si>
  <si>
    <t>MINO DOYLET YOLANDA ABIGAIL</t>
  </si>
  <si>
    <t>GUA516</t>
  </si>
  <si>
    <t>TRANSPORTES NOROCCIDENTAL CIA. LTDA.</t>
  </si>
  <si>
    <t>GUA527</t>
  </si>
  <si>
    <t>QUIMIS QUIMIS JUAN STANISLAO</t>
  </si>
  <si>
    <t>GUA550</t>
  </si>
  <si>
    <t>LAYANA FERNANDEZ GENESIS CRISTINA</t>
  </si>
  <si>
    <t>GUA562</t>
  </si>
  <si>
    <t>BARBERAN BRIONES JOSE JULIAN</t>
  </si>
  <si>
    <t>GUA564</t>
  </si>
  <si>
    <t>GARCIA PEREZ JORGE LUIS</t>
  </si>
  <si>
    <t>GUA565</t>
  </si>
  <si>
    <t>ARREAGA BOZADA ANGEL DAVID</t>
  </si>
  <si>
    <t>GUA575</t>
  </si>
  <si>
    <t>ANDRADE ALVARADO NANCY NOEMI</t>
  </si>
  <si>
    <t>GUA631</t>
  </si>
  <si>
    <t>ROSADO YANEZ ISABEL DEL ROCIO</t>
  </si>
  <si>
    <t>GUA635</t>
  </si>
  <si>
    <t>YANEZ ARROYO LUIS ALBERTO</t>
  </si>
  <si>
    <t>GUA637</t>
  </si>
  <si>
    <t>GOMEZ PENAFIEL BLANCA VICTORIA</t>
  </si>
  <si>
    <t>GUA683</t>
  </si>
  <si>
    <t>QUINDE MORAN MARITZA ALEXANDRA</t>
  </si>
  <si>
    <t>GUA694</t>
  </si>
  <si>
    <t>GUEVARA ACOSTA LUIS JAIRO</t>
  </si>
  <si>
    <t>GUA698</t>
  </si>
  <si>
    <t>ECHEVERRIA CORONADO PAUL VICENTE</t>
  </si>
  <si>
    <t>GUA701</t>
  </si>
  <si>
    <t>PANCHANA GONZALEZ GLADYS HAIDEE</t>
  </si>
  <si>
    <t>GUA704</t>
  </si>
  <si>
    <t>SANTOS VELASQUEZ HENRY STEEVEN</t>
  </si>
  <si>
    <t>GUA724</t>
  </si>
  <si>
    <t>CHAVEZ ZAMBRANO MARIA DOLORES</t>
  </si>
  <si>
    <t>GUA729</t>
  </si>
  <si>
    <t>SOLORZANO ITURRALDE JORGE LUIS</t>
  </si>
  <si>
    <t>GUA802</t>
  </si>
  <si>
    <t>CEVALLOS ORVEN AMADITA</t>
  </si>
  <si>
    <t>GUA807</t>
  </si>
  <si>
    <t>DESINTONIO HUAYAMAVE ALBERTO LUIS</t>
  </si>
  <si>
    <t>GUA812</t>
  </si>
  <si>
    <t>ANZULES LEMA JUAN GABRIEL</t>
  </si>
  <si>
    <t>GUA815</t>
  </si>
  <si>
    <t>VALENCIA MEDINA JOSE RICARDO</t>
  </si>
  <si>
    <t>GUA845</t>
  </si>
  <si>
    <t>PAREDES LOPEZ NARCISA DEL CARMEN</t>
  </si>
  <si>
    <t>GUA860</t>
  </si>
  <si>
    <t>CASTRO MORA AGRIPINA GARDENIA</t>
  </si>
  <si>
    <t>GUA922</t>
  </si>
  <si>
    <t>SORNOZA ALCIVAR MARIA GABRIELA</t>
  </si>
  <si>
    <t>GUA925</t>
  </si>
  <si>
    <t>CHANCAY SOLEDISPA VICTOR MANUEL</t>
  </si>
  <si>
    <t>GUA943</t>
  </si>
  <si>
    <t>ARANA BARROS AMBAR GEOVANA</t>
  </si>
  <si>
    <t>GUA968</t>
  </si>
  <si>
    <t>BIZZARRI MICOLTA CINTHIA LILIBETH</t>
  </si>
  <si>
    <t>GUA981</t>
  </si>
  <si>
    <t>PERALTA RODRIGUEZ MARLON SANTIAGO</t>
  </si>
  <si>
    <t>GUA984</t>
  </si>
  <si>
    <t>INSTALACIONES TECNOLOGICAS IT-21 HUACON &amp; MOLINA S A</t>
  </si>
  <si>
    <t>DUR010</t>
  </si>
  <si>
    <t>MONTALVO GARCIA INES ISABEL</t>
  </si>
  <si>
    <t>DUR042</t>
  </si>
  <si>
    <t>PONCE GREFA KEVIN BLADIMIR</t>
  </si>
  <si>
    <t>DUR110</t>
  </si>
  <si>
    <t>FERNANDEZ RAMIREZ ROMELIA JACOBA</t>
  </si>
  <si>
    <t>DUR157</t>
  </si>
  <si>
    <t>MORA BARAHONA CANDY PAOLA</t>
  </si>
  <si>
    <t>DUR169</t>
  </si>
  <si>
    <t>ANGEL ROGELIO PUMA MEDINA</t>
  </si>
  <si>
    <t>DUR187</t>
  </si>
  <si>
    <t>ARREAGA LOPEZ GLENDA ROCIO</t>
  </si>
  <si>
    <t>DUR207</t>
  </si>
  <si>
    <t>FIGUEROA RUIZ NAIDDA ELIZABETH</t>
  </si>
  <si>
    <t>DUR220</t>
  </si>
  <si>
    <t>CHICHANDE DIAZ LUIS ENRIQUE</t>
  </si>
  <si>
    <t>SAM008</t>
  </si>
  <si>
    <t>AGUIRRE PALACIOS ANDRES DAVID</t>
  </si>
  <si>
    <t>SAM013</t>
  </si>
  <si>
    <t>MONTALVAN CAMPOVERDE MARIA PIEDAD</t>
  </si>
  <si>
    <t>SAM016</t>
  </si>
  <si>
    <t>ARGUELLO JURADO EVELYN ROSANGELA</t>
  </si>
  <si>
    <t>SAM018</t>
  </si>
  <si>
    <t>BAQUERIZO VASQUEZ GUILLERMO IGNACIO JORGE</t>
  </si>
  <si>
    <t>SAM025</t>
  </si>
  <si>
    <t>BAQUERIZO AROSEMENA CESAR AUGUSTO</t>
  </si>
  <si>
    <t>SAM066</t>
  </si>
  <si>
    <t>PALMA JIMENEZ CINTHIA VANESA</t>
  </si>
  <si>
    <t>SAM075</t>
  </si>
  <si>
    <t>FILUS S.A</t>
  </si>
  <si>
    <t>SAM076</t>
  </si>
  <si>
    <t>RAMOS SALAS JEAN PAOLO</t>
  </si>
  <si>
    <t>SAM089</t>
  </si>
  <si>
    <t>VALERO RODRIGUEZ ALEJANDRO JOSE</t>
  </si>
  <si>
    <t>SAM098</t>
  </si>
  <si>
    <t>MERINO RODRIGUEZ DANIEL ANTONIO</t>
  </si>
  <si>
    <t>SAM099</t>
  </si>
  <si>
    <t>MANTILLA LOPEZ MARIA AUXILIADORA</t>
  </si>
  <si>
    <t>SAM110</t>
  </si>
  <si>
    <t>FOODSERVEC FOOD SERVICE ECUADOR S.A</t>
  </si>
  <si>
    <t>SAM140</t>
  </si>
  <si>
    <t>IGLESIAS CRESPO MARIA AUGUSTA</t>
  </si>
  <si>
    <t>SAM148</t>
  </si>
  <si>
    <t>HERRERA HERRERA LUIS OSWALDO</t>
  </si>
  <si>
    <t>SAM153</t>
  </si>
  <si>
    <t>DISMELEC S.A.</t>
  </si>
  <si>
    <t>SAM154</t>
  </si>
  <si>
    <t>SANTOS HERRERA EDUARDO CESAR</t>
  </si>
  <si>
    <t>SAM165</t>
  </si>
  <si>
    <t>QUIMIS CHOEZ WENDY LORENA</t>
  </si>
  <si>
    <t>SAM179</t>
  </si>
  <si>
    <t>RODRIGUEZ MEJIA KARLA PATRICIA</t>
  </si>
  <si>
    <t>SAM181</t>
  </si>
  <si>
    <t>JURADO QUINTERO JULIO ERNESTO</t>
  </si>
  <si>
    <t>SAM198</t>
  </si>
  <si>
    <t>BAUTISTA LITARDO NOEMI LOURDES</t>
  </si>
  <si>
    <t>SAM218</t>
  </si>
  <si>
    <t>IBAÑEZ GARCIA CARLOS RENE</t>
  </si>
  <si>
    <t>SAM228</t>
  </si>
  <si>
    <t>JURADO QUINTERO ANDRES</t>
  </si>
  <si>
    <t>SAM241</t>
  </si>
  <si>
    <t>CEDAP.S.A.</t>
  </si>
  <si>
    <t>SAM267</t>
  </si>
  <si>
    <t>DELGADO VINTIMILLA CARLOS FERNANDO</t>
  </si>
  <si>
    <t>SAM272</t>
  </si>
  <si>
    <t>ARGUELLO ENCALADA ENRIQUETA MARIA</t>
  </si>
  <si>
    <t>SAM273</t>
  </si>
  <si>
    <t>PINO MAULME ENRIQUE GABRIEL</t>
  </si>
  <si>
    <t>SAM276</t>
  </si>
  <si>
    <t>BERNAL MORAN ALEX XAVIER</t>
  </si>
  <si>
    <t>SAM277</t>
  </si>
  <si>
    <t>ESPINOSA VELARDE ALMA MARIA</t>
  </si>
  <si>
    <t>SAM297</t>
  </si>
  <si>
    <t>GUZMAN TORRES MAURICIO ALEJANDRO</t>
  </si>
  <si>
    <t>SAM301</t>
  </si>
  <si>
    <t>SALAME ANDRADE JORGE EDUARDO</t>
  </si>
  <si>
    <t>SAM329</t>
  </si>
  <si>
    <t>FALCONI DUEÑAS ELISA MARIA</t>
  </si>
  <si>
    <t>SAM336</t>
  </si>
  <si>
    <t>ZAMBRANO NAPA SHIRLEY ROCIO</t>
  </si>
  <si>
    <t>SAM339</t>
  </si>
  <si>
    <t>SCHWARMANN HUERTA ROBERT JOHANN</t>
  </si>
  <si>
    <t>SAM341</t>
  </si>
  <si>
    <t>JURADO LARREA FABRICIO GUSTAVO</t>
  </si>
  <si>
    <t>SAM345</t>
  </si>
  <si>
    <t>FANG ZHANG XIAOZHEN</t>
  </si>
  <si>
    <t>SAM350</t>
  </si>
  <si>
    <t>SAN ANDRES OREJUELA ELSA JANNETT</t>
  </si>
  <si>
    <t>SAM381</t>
  </si>
  <si>
    <t>LOPEZ ARCOS GRACE IVONNE</t>
  </si>
  <si>
    <t>SAM391</t>
  </si>
  <si>
    <t>VIZCAINO ARMIJOS FELIPE</t>
  </si>
  <si>
    <t>SAM394</t>
  </si>
  <si>
    <t>CASTILLO CHOCO PEDRO CHRISTIAN</t>
  </si>
  <si>
    <t>SAM403</t>
  </si>
  <si>
    <t>BUENDIA MUNOZ JAIME ARTURO</t>
  </si>
  <si>
    <t>SAM404</t>
  </si>
  <si>
    <t>BRODERIN S.A</t>
  </si>
  <si>
    <t>SAM413</t>
  </si>
  <si>
    <t>ALARCON ALVARADO GABRIELA GISELLA</t>
  </si>
  <si>
    <t>SAM437</t>
  </si>
  <si>
    <t>CHACON CALDERON SARITA MARIA DE LOS ANGEL</t>
  </si>
  <si>
    <t>CST008</t>
  </si>
  <si>
    <t>MORA LUZCANDO MARIA ELENA</t>
  </si>
  <si>
    <t>CST009</t>
  </si>
  <si>
    <t>WATCHMEDIA S.A.</t>
  </si>
  <si>
    <t>CST030</t>
  </si>
  <si>
    <t>CARLOS ENRIQUE PEREZ REYES</t>
  </si>
  <si>
    <t>CST086</t>
  </si>
  <si>
    <t>NIETO BARQUET OSCAR AHMED</t>
  </si>
  <si>
    <t>CST094</t>
  </si>
  <si>
    <t>GABRIELA NATHALY GONZALEZ BAÑOS</t>
  </si>
  <si>
    <t>CST103</t>
  </si>
  <si>
    <t>HERRERA DIAZ HIALINA AMALIA DE LAS ROSAS</t>
  </si>
  <si>
    <t>CST114</t>
  </si>
  <si>
    <t>TRUJILLO SALTOS  CYNTHIA TATIANA</t>
  </si>
  <si>
    <t>CST120</t>
  </si>
  <si>
    <t>GRANDA GALLARDO MARLON GERMAN</t>
  </si>
  <si>
    <t>CST128</t>
  </si>
  <si>
    <t>RIVAS CONSTANTINE VICENTE EMILIO</t>
  </si>
  <si>
    <t>CST136</t>
  </si>
  <si>
    <t>AMADOR SALMERON JOSE ERNESTO</t>
  </si>
  <si>
    <t>CST141</t>
  </si>
  <si>
    <t>APOLO QUEZADA IVAN RAMIRO</t>
  </si>
  <si>
    <t>CST144</t>
  </si>
  <si>
    <t>VALERO CEPEDA IVONNE MARIA</t>
  </si>
  <si>
    <t>CST153</t>
  </si>
  <si>
    <t>SANCHEZ MONCAYO LUIS FELIPE</t>
  </si>
  <si>
    <t>CST160</t>
  </si>
  <si>
    <t>FERNANDEZ PACHECO DIANA ISABEL</t>
  </si>
  <si>
    <t>CST163</t>
  </si>
  <si>
    <t>LUCAS MERA ELI FRANCISCO</t>
  </si>
  <si>
    <t>CST184</t>
  </si>
  <si>
    <t>MACIAS ALCIVAR DAVID ESAU</t>
  </si>
  <si>
    <t>CST189</t>
  </si>
  <si>
    <t>RENDON REGALADO MARIANA SOLANGE</t>
  </si>
  <si>
    <t>CST207</t>
  </si>
  <si>
    <t>CABRERA ENDARA MARIA BELEN</t>
  </si>
  <si>
    <t>CST217</t>
  </si>
  <si>
    <t>MALDONADO GONZALEZ MARIA VERONICA</t>
  </si>
  <si>
    <t>CST222</t>
  </si>
  <si>
    <t>LEON GARCIA MARCELA VERONICA</t>
  </si>
  <si>
    <t>CST227</t>
  </si>
  <si>
    <t>ESPINOSA ESPINOZA HUGO STANLEY</t>
  </si>
  <si>
    <t>DAU010</t>
  </si>
  <si>
    <t>AVILA MANRIQUE MARIUXI ALEXANDRA</t>
  </si>
  <si>
    <t>DAU034</t>
  </si>
  <si>
    <t>CHONG MELGAR NEISI LORENA</t>
  </si>
  <si>
    <t>DAU036</t>
  </si>
  <si>
    <t>GOMEZ GOMEZ WALTER ALEJANDRO</t>
  </si>
  <si>
    <t>DAU041</t>
  </si>
  <si>
    <t>FLORES GUZMAN CARLOS LUIS</t>
  </si>
  <si>
    <t>DAU044</t>
  </si>
  <si>
    <t>LOPEZ PALACIOS DANNY CHRISTIAN</t>
  </si>
  <si>
    <t>DAU093</t>
  </si>
  <si>
    <t>MORALES GUARANDA SERGIO ANTONIO</t>
  </si>
  <si>
    <t>DAU125</t>
  </si>
  <si>
    <t>CHOEZ BAQUE MARIA FERNANDA</t>
  </si>
  <si>
    <t>NTE008</t>
  </si>
  <si>
    <t>MALDONADO MACIAS ISIDRO DAVID</t>
  </si>
  <si>
    <t>NTE012</t>
  </si>
  <si>
    <t xml:space="preserve"> NARANJO FIALLOS JULIO MIGUEL</t>
  </si>
  <si>
    <t>NTE054</t>
  </si>
  <si>
    <t>CHIQUITO VERA JESUS NEREYDA</t>
  </si>
  <si>
    <t>NTE077</t>
  </si>
  <si>
    <t>OPENGROUP S.A.</t>
  </si>
  <si>
    <t>NTE1001</t>
  </si>
  <si>
    <t>VARGAS FUENTEZ LADY LEONOR</t>
  </si>
  <si>
    <t>NTE1021</t>
  </si>
  <si>
    <t>MARTINEZ LOOR LOURDES ELIZABETH</t>
  </si>
  <si>
    <t>NTE129</t>
  </si>
  <si>
    <t>BRYAN JOEL BURGOS GALARZA</t>
  </si>
  <si>
    <t>NTE135</t>
  </si>
  <si>
    <t>GLASTICOLSAS.A</t>
  </si>
  <si>
    <t>NTE152</t>
  </si>
  <si>
    <t>SANCHEZ PORTILLA ROSA DEL CARMEN</t>
  </si>
  <si>
    <t>NTE199</t>
  </si>
  <si>
    <t>WORISU S. A</t>
  </si>
  <si>
    <t>NTE273</t>
  </si>
  <si>
    <t>VILLAMAR AGUAYO MARGARITA MAGALI</t>
  </si>
  <si>
    <t>NTE274</t>
  </si>
  <si>
    <t>GONZALEZ LEDESMA MARCO VINICIO</t>
  </si>
  <si>
    <t>NTE295</t>
  </si>
  <si>
    <t>VERDEZOTO GAIBOR RUTH ANGELICA</t>
  </si>
  <si>
    <t>NTE322</t>
  </si>
  <si>
    <t>CHALELA SAENZ DENISE MARIA</t>
  </si>
  <si>
    <t>NTE327</t>
  </si>
  <si>
    <t>JARRIN CRUZ JAIME EDUARDO</t>
  </si>
  <si>
    <t>NTE331</t>
  </si>
  <si>
    <t>HUACA PEREZ FRANCISCO XAVIER</t>
  </si>
  <si>
    <t>NTE344</t>
  </si>
  <si>
    <t>JIMENEZ ACOSTA LOURDES DEL ROCIO</t>
  </si>
  <si>
    <t>NTE349</t>
  </si>
  <si>
    <t>GAMFOOD S.A.</t>
  </si>
  <si>
    <t>NTE358</t>
  </si>
  <si>
    <t>GRANDA BARZOLA CAROLINA DEL ROCIO</t>
  </si>
  <si>
    <t>NTE399</t>
  </si>
  <si>
    <t>APOLINARIO RODRIGUEZ NEY AQUILES</t>
  </si>
  <si>
    <t>NTE414</t>
  </si>
  <si>
    <t>RITOMI S.A.</t>
  </si>
  <si>
    <t>NTE422</t>
  </si>
  <si>
    <t>GENOVESE CEVALLOS GIANCARLO CESAR</t>
  </si>
  <si>
    <t>NTE442</t>
  </si>
  <si>
    <t>SUAREZ INTRIAGO JORGE ARTURO</t>
  </si>
  <si>
    <t>NTE448</t>
  </si>
  <si>
    <t>MONCAYO LARREA JOHANN LEONARDO</t>
  </si>
  <si>
    <t>NTE450</t>
  </si>
  <si>
    <t>TAMAYO CARABALLOSO LISANDRA MRCEDES</t>
  </si>
  <si>
    <t>NTE456</t>
  </si>
  <si>
    <t>NUÑEZ MORAN TANIA DEL ROCIO</t>
  </si>
  <si>
    <t>NTE466</t>
  </si>
  <si>
    <t>TRUJILLO JIMENEZ CRISTINA</t>
  </si>
  <si>
    <t>NTE480</t>
  </si>
  <si>
    <t>VASQUEZ AYALA MARIA DE LOURDES</t>
  </si>
  <si>
    <t>NTE512</t>
  </si>
  <si>
    <t>SELLAN SELLAN EMILIA MARGARITA</t>
  </si>
  <si>
    <t>NTE542</t>
  </si>
  <si>
    <t>VILLALTA TENECELA MARCIA MARIA</t>
  </si>
  <si>
    <t>NTE548</t>
  </si>
  <si>
    <t>ECUATERMOFORMADOS S.A.</t>
  </si>
  <si>
    <t>NTE569</t>
  </si>
  <si>
    <t>ZHICAY CARRILLO FRANKLIN GEOVANNY</t>
  </si>
  <si>
    <t>NTE593</t>
  </si>
  <si>
    <t>CEDEÑO CEVALLOS ALEJANDRO EUGENIO</t>
  </si>
  <si>
    <t>NTE619</t>
  </si>
  <si>
    <t>CORPENO ANGEL HECTOR LUIS</t>
  </si>
  <si>
    <t>NTE669</t>
  </si>
  <si>
    <t>ESPINOZA YANQUI FRANCISCO JOSE</t>
  </si>
  <si>
    <t>NTE670</t>
  </si>
  <si>
    <t>VERA PISPIRA JONATHAN LUIS</t>
  </si>
  <si>
    <t>NTE681</t>
  </si>
  <si>
    <t>MIRABAL RODRIGUEZ CRISTINA</t>
  </si>
  <si>
    <t>NTE685</t>
  </si>
  <si>
    <t>INTRIAGO TORRES NARCISA JANETH</t>
  </si>
  <si>
    <t>NTE690</t>
  </si>
  <si>
    <t>SAKURA HATSUMI INTERNACIONAL EXPORTADORA S.A</t>
  </si>
  <si>
    <t>NTE725</t>
  </si>
  <si>
    <t>MERA ESPINOZA LEONEL ANTONIO</t>
  </si>
  <si>
    <t>NTE734</t>
  </si>
  <si>
    <t>GENERALAIR S. A</t>
  </si>
  <si>
    <t>NTE764</t>
  </si>
  <si>
    <t>ALFONZO TIGRE GUILLERMO DARIO</t>
  </si>
  <si>
    <t>NTE769</t>
  </si>
  <si>
    <t>TENORIO PRECIADO SUSANA MIRELLA</t>
  </si>
  <si>
    <t>NTE794</t>
  </si>
  <si>
    <t>BENITEZ SIGUENZA CECILIA DEL CARMEN</t>
  </si>
  <si>
    <t>NTE799</t>
  </si>
  <si>
    <t>CASTRO CEDENO JENNIFFER VERONICA</t>
  </si>
  <si>
    <t>NTE809</t>
  </si>
  <si>
    <t>ORTIZ ULLOA HENRRY JAVIER</t>
  </si>
  <si>
    <t>NTE810</t>
  </si>
  <si>
    <t>GALAZ GALAZ CARMEN GLORIA</t>
  </si>
  <si>
    <t>NTE811</t>
  </si>
  <si>
    <t>ROMO VILLAFUERTE MARIA ISABEL</t>
  </si>
  <si>
    <t>NTE814</t>
  </si>
  <si>
    <t>PANIMBOZA ROCA ESTELA EDELMIRA</t>
  </si>
  <si>
    <t>NTE831</t>
  </si>
  <si>
    <t>ALMEIDA CAMPOVERDE ALEX ADRIAN</t>
  </si>
  <si>
    <t>NTE856</t>
  </si>
  <si>
    <t>SANCHEZ AGUILAR SORAYA PATRICIA</t>
  </si>
  <si>
    <t>NTE873</t>
  </si>
  <si>
    <t>NTE879</t>
  </si>
  <si>
    <t>MARCILLO COBOS DAVID FERNANDO</t>
  </si>
  <si>
    <t>NTE901</t>
  </si>
  <si>
    <t>GARAY MAUCHY RAUL ANDRES</t>
  </si>
  <si>
    <t>NTE925</t>
  </si>
  <si>
    <t>CONSTRUCTORA TORAL E HIJOS CONSTRUCTORUGAL CIA LTDA</t>
  </si>
  <si>
    <t>NTE938</t>
  </si>
  <si>
    <t>W E C A R E   S.A</t>
  </si>
  <si>
    <t>NTE939</t>
  </si>
  <si>
    <t>DREW S.A.</t>
  </si>
  <si>
    <t>NTE942</t>
  </si>
  <si>
    <t>MENENDEZ ROMERO GILDA MARIA</t>
  </si>
  <si>
    <t>NTE947</t>
  </si>
  <si>
    <t>ZAMBRANO RIVERA EDINSON EDGAR</t>
  </si>
  <si>
    <t>NTE988</t>
  </si>
  <si>
    <t>GUZMAN PONGUILLO MAYRA AZUCENA</t>
  </si>
  <si>
    <t xml:space="preserve">  </t>
  </si>
  <si>
    <t>DLE052</t>
  </si>
  <si>
    <t>TACURY MENDOZA LORENA BETSABE</t>
  </si>
  <si>
    <t>DLE058</t>
  </si>
  <si>
    <t>VALENCIA CHICA ALONSO RIGOBERTO</t>
  </si>
  <si>
    <t>DLE086</t>
  </si>
  <si>
    <t>ARTEAGA VALENZUELA LIGIA AZUCENA</t>
  </si>
  <si>
    <t>DLE088</t>
  </si>
  <si>
    <t>CALDERON MORENO ALFONSO ELIAS</t>
  </si>
  <si>
    <t>DLE102</t>
  </si>
  <si>
    <t>PORTUGAL JACOME CARMEN LUISA</t>
  </si>
  <si>
    <t>DLE107</t>
  </si>
  <si>
    <t>VERA ALARCON CRISTINA CECIBEL</t>
  </si>
  <si>
    <t>DLE116</t>
  </si>
  <si>
    <t>DELA AVENDANO PRISCILA NORALMA</t>
  </si>
  <si>
    <t>DLE145</t>
  </si>
  <si>
    <t>ORTIZ CARRILLO ROBERTO JAVIER</t>
  </si>
  <si>
    <t>DLE175</t>
  </si>
  <si>
    <t>CAJAS BOHORQUEZ FREDDY XAVIER</t>
  </si>
  <si>
    <t>DLE177</t>
  </si>
  <si>
    <t>BURGOS BRIONES MARIA PAMELA</t>
  </si>
  <si>
    <t>DLE204</t>
  </si>
  <si>
    <t>VERA RODRIGUEZ CHRISTIAN ORLANDO</t>
  </si>
  <si>
    <t>DLE227</t>
  </si>
  <si>
    <t>MARTINEZ FUENTES JAIME ANDRES</t>
  </si>
  <si>
    <t>DLE229</t>
  </si>
  <si>
    <t>BARREIRO ZAMBRANO JONATHAN MANUEL</t>
  </si>
  <si>
    <t>DLE249</t>
  </si>
  <si>
    <t>SILVA ARMAS MARIA TERESA</t>
  </si>
  <si>
    <t>DLE277</t>
  </si>
  <si>
    <t>ZAMORA SABANDO MONICA RAQUEL</t>
  </si>
  <si>
    <t>DLE285</t>
  </si>
  <si>
    <t>LEY VITERI LISSETTE MELISSA</t>
  </si>
  <si>
    <t>DLE314</t>
  </si>
  <si>
    <t>BAQUERIZO SOTO LAURA ELIZABETH</t>
  </si>
  <si>
    <t>DLE324</t>
  </si>
  <si>
    <t>ALCIVAR PIN NORMA PEPITA</t>
  </si>
  <si>
    <t>DLE338</t>
  </si>
  <si>
    <t>AVILES PEREZ ALFONSO</t>
  </si>
  <si>
    <t>DLE340</t>
  </si>
  <si>
    <t>RAMIREZ MACANCELA MARIA EUGENIA</t>
  </si>
  <si>
    <t>DLE364</t>
  </si>
  <si>
    <t>SABANDO ELIZALDE JOEL ADOLFO</t>
  </si>
  <si>
    <t>DLE369</t>
  </si>
  <si>
    <t>SILVA CHIQUITO JOSE LUIS</t>
  </si>
  <si>
    <t>CTO048</t>
  </si>
  <si>
    <t>ELIZALDE MAZZINI PAULINA GABRIELA</t>
  </si>
  <si>
    <t>CTO052</t>
  </si>
  <si>
    <t>BELLO ORTIZ JORGE ALFREDO</t>
  </si>
  <si>
    <t>CTO092</t>
  </si>
  <si>
    <t>ARIAS RENDON LUIS ALBERTO</t>
  </si>
  <si>
    <t>ATP012</t>
  </si>
  <si>
    <t>DIAZ FARAH FARID RENE</t>
  </si>
  <si>
    <t>ATP023</t>
  </si>
  <si>
    <t>NILO JUSTINO GUERRERO INDIO</t>
  </si>
  <si>
    <t>ATP049</t>
  </si>
  <si>
    <t>SARABIA ORELLANA MARCOS ALEXANDER</t>
  </si>
  <si>
    <t>ATP066</t>
  </si>
  <si>
    <t>ZEVALLOS YUNAPANTA MISHELL ESTEFANIA</t>
  </si>
  <si>
    <t>ATP081</t>
  </si>
  <si>
    <t>VELEZ CASTRO HARRY VICENTE</t>
  </si>
  <si>
    <t>ATP089</t>
  </si>
  <si>
    <t>MONTOYA RENDON GUSTAVO ADOLFO</t>
  </si>
  <si>
    <t>ATP096</t>
  </si>
  <si>
    <t>RUFINO NAPOLES FRANK</t>
  </si>
  <si>
    <t>ATP113</t>
  </si>
  <si>
    <t>MUNOZ CANTOS MARIA FERNANDA</t>
  </si>
  <si>
    <t>ATP131</t>
  </si>
  <si>
    <t>RUIZ RUIZ RAUL EDGARDO</t>
  </si>
  <si>
    <t>ATP142</t>
  </si>
  <si>
    <t>PONCE GANCHOZO MARICELA RAQUEL</t>
  </si>
  <si>
    <t>ATP145</t>
  </si>
  <si>
    <t>GARCIA SILVA ROSA IRALDA</t>
  </si>
  <si>
    <t>ATP157</t>
  </si>
  <si>
    <t>PINEDA CUENCA FLOR MARIA</t>
  </si>
  <si>
    <t>ATP160</t>
  </si>
  <si>
    <t>MERA NERO JHONNY ALEXANDER</t>
  </si>
  <si>
    <t>PARG0001</t>
  </si>
  <si>
    <t>ARTIEDA GUACHAMIN CHRISTIAN ANDRES</t>
  </si>
  <si>
    <t>PCAL0010</t>
  </si>
  <si>
    <t>ARAY   PONCE ADRIANA    PATRICIA</t>
  </si>
  <si>
    <t>PCAL0012</t>
  </si>
  <si>
    <t>GUANO ALCARRAZ GLADYS ALEXANDRA</t>
  </si>
  <si>
    <t>PCAL0014</t>
  </si>
  <si>
    <t>CARRERA RECALDE EUGENIO WILFRIDO</t>
  </si>
  <si>
    <t>PCAL0017</t>
  </si>
  <si>
    <t>ACERO TIPANLUIZA DANIEL TEODORO</t>
  </si>
  <si>
    <t>PCAL0020</t>
  </si>
  <si>
    <t>SANGUNA RON TANIA GRICELDA</t>
  </si>
  <si>
    <t>PCEN0005</t>
  </si>
  <si>
    <t>SHERIDANCORP S.A.</t>
  </si>
  <si>
    <t>PCON0018</t>
  </si>
  <si>
    <t>CARRASCO QUEVEDO DIANA ZORAIDA</t>
  </si>
  <si>
    <t>PCON0026</t>
  </si>
  <si>
    <t>SUMBA SALINAS MARTHA ELENA</t>
  </si>
  <si>
    <t>PCON0028</t>
  </si>
  <si>
    <t>BOLANOS NARANJO ROMMEL VINICIO</t>
  </si>
  <si>
    <t>PCUM0002</t>
  </si>
  <si>
    <t>VILLAR SERGIO FERNANDO</t>
  </si>
  <si>
    <t>PCUM0008</t>
  </si>
  <si>
    <t>MIELES GUEVERA OLGA PATRICIA</t>
  </si>
  <si>
    <t>PCUM0009</t>
  </si>
  <si>
    <t>FREIRE LEON DANIEL JOSE</t>
  </si>
  <si>
    <t>PFER0002</t>
  </si>
  <si>
    <t>MONCAYO ROBLES FERNANDO JOSE</t>
  </si>
  <si>
    <t>PGUA0007</t>
  </si>
  <si>
    <t>ASTUDILLO PIURI DOLORES LUZMILA</t>
  </si>
  <si>
    <t>PIÑA0011</t>
  </si>
  <si>
    <t>CAIZA VILLAGOMEZ KARLA FERNANDA</t>
  </si>
  <si>
    <t>PIÑA0013</t>
  </si>
  <si>
    <t>ROSO SANCHEZ JHONATAN ALFONSO</t>
  </si>
  <si>
    <t>PISI0005</t>
  </si>
  <si>
    <t>JIMENEZ BERNAL TANIA BEATRIZ</t>
  </si>
  <si>
    <t>PJIP0002</t>
  </si>
  <si>
    <t>BOADA DURAN MARCELA ELIZABETH</t>
  </si>
  <si>
    <t>PMAR0005</t>
  </si>
  <si>
    <t>TIO ALVAREZ ADRIAN</t>
  </si>
  <si>
    <t>PPED0003</t>
  </si>
  <si>
    <t>HERRERA MOLINA ANGEL ALBERTO</t>
  </si>
  <si>
    <t>PPUE0004</t>
  </si>
  <si>
    <t>CORONEL AYALA VINICIO DANIEL</t>
  </si>
  <si>
    <t>PQUI0002</t>
  </si>
  <si>
    <t>ALAVA REAL ANDREA MICHELLE</t>
  </si>
  <si>
    <t>codigo</t>
  </si>
  <si>
    <t>cliente</t>
  </si>
  <si>
    <t>oct-20</t>
  </si>
  <si>
    <t>dic-19</t>
  </si>
  <si>
    <t>Variación</t>
  </si>
  <si>
    <t>Conclusión</t>
  </si>
  <si>
    <t>CCiCia</t>
  </si>
  <si>
    <t>numeroIdentificacion</t>
  </si>
  <si>
    <t>NCtDocCobranza</t>
  </si>
  <si>
    <t>numcontrolCartera</t>
  </si>
  <si>
    <t>fechaIngresoCobrar</t>
  </si>
  <si>
    <t>codigonumerofactura</t>
  </si>
  <si>
    <t>numeroFactura</t>
  </si>
  <si>
    <t>valorDocumento</t>
  </si>
  <si>
    <t>saldoAcumuladoPendiente</t>
  </si>
  <si>
    <t>CCtTransanccion</t>
  </si>
  <si>
    <t>cantidadDiasVencido</t>
  </si>
  <si>
    <t>gruposDias</t>
  </si>
  <si>
    <t>D</t>
  </si>
  <si>
    <t>31-60</t>
  </si>
  <si>
    <t>0-30</t>
  </si>
  <si>
    <t>&gt;180</t>
  </si>
  <si>
    <t>91-180</t>
  </si>
  <si>
    <t>61-90</t>
  </si>
  <si>
    <t>AO148424</t>
  </si>
  <si>
    <t xml:space="preserve">AO148424     </t>
  </si>
  <si>
    <t xml:space="preserve">AO221159     </t>
  </si>
  <si>
    <t xml:space="preserve">FB611002     </t>
  </si>
  <si>
    <t xml:space="preserve">N8497409     </t>
  </si>
  <si>
    <t xml:space="preserve">AAC729499    </t>
  </si>
  <si>
    <t xml:space="preserve">AT959164     </t>
  </si>
  <si>
    <t xml:space="preserve">E22161122    </t>
  </si>
  <si>
    <t>Grand Total</t>
  </si>
  <si>
    <t>&gt;180 Total</t>
  </si>
  <si>
    <t>0-30 Total</t>
  </si>
  <si>
    <t>31-60 Total</t>
  </si>
  <si>
    <t>61-90 Total</t>
  </si>
  <si>
    <t>91-180 Total</t>
  </si>
  <si>
    <t>Ratio esperado de pérdida crediticia</t>
  </si>
  <si>
    <t>Cuentas por cobrar comerciales</t>
  </si>
  <si>
    <t>Pérdida crediticia esperada</t>
  </si>
  <si>
    <t>Por vencer</t>
  </si>
  <si>
    <t>0-30 ds.</t>
  </si>
  <si>
    <t>31-90 ds.</t>
  </si>
  <si>
    <t>91-180 ds.</t>
  </si>
  <si>
    <t>+ 181 ds.</t>
  </si>
  <si>
    <t>Vencido</t>
  </si>
  <si>
    <t>Total</t>
  </si>
  <si>
    <t>LIBRO MAYOR - CUENTA</t>
  </si>
  <si>
    <t>Página:</t>
  </si>
  <si>
    <t>Fecha:</t>
  </si>
  <si>
    <t>Desde:</t>
  </si>
  <si>
    <t>Ene/2020</t>
  </si>
  <si>
    <t>Hasta:</t>
  </si>
  <si>
    <t>Oct/2020</t>
  </si>
  <si>
    <t>Usuario:</t>
  </si>
  <si>
    <t>JBRAVO</t>
  </si>
  <si>
    <t>Compañía:</t>
  </si>
  <si>
    <t>03 LINKOTEL</t>
  </si>
  <si>
    <t>División:</t>
  </si>
  <si>
    <t>01 GUAYAQUIL</t>
  </si>
  <si>
    <t>Sucursal:</t>
  </si>
  <si>
    <t>CC-Fase</t>
  </si>
  <si>
    <t>Compr</t>
  </si>
  <si>
    <t>F. Contab.</t>
  </si>
  <si>
    <t>Detalle Movimiento</t>
  </si>
  <si>
    <t>Débito</t>
  </si>
  <si>
    <t>Crédito</t>
  </si>
  <si>
    <t>Saldo</t>
  </si>
  <si>
    <t>11030108   CENTRAL KENNEDY</t>
  </si>
  <si>
    <t>Auxiliar</t>
  </si>
  <si>
    <t>CL   TEL001   TELCONET S.A.</t>
  </si>
  <si>
    <t>Saldo Inicial</t>
  </si>
  <si>
    <t>DR-3382</t>
  </si>
  <si>
    <t>Correccion al DR-3097, valor correspondiente a Telconet Quito, valor $292.16</t>
  </si>
  <si>
    <t>FA-316689</t>
  </si>
  <si>
    <t>Registro.- Contabilización de factura # 316689 del 0991327371001-TELCONET  S.A. por  consumo telefónico</t>
  </si>
  <si>
    <t>FA-317020</t>
  </si>
  <si>
    <t>Registro.- Contabilización de factura # 317020 del 0991327371001-TELCONET  S.A. por  consumo telefónico</t>
  </si>
  <si>
    <t>FA-317029</t>
  </si>
  <si>
    <t>Registro.- Contabilización de factura # 317029 del 0991327371001-TELCONET  S.A. por  consumo telefónico</t>
  </si>
  <si>
    <t>FA-317030</t>
  </si>
  <si>
    <t>Registro.- Contabilización de factura # 317030 del 0991327371001-TELCONET  S.A. por  consumo telefónico</t>
  </si>
  <si>
    <t>FA-317091</t>
  </si>
  <si>
    <t>Registro.- Contabilización de factura # 317091 del 0991327371001-TELCONET  S.A. Por: Factura Reventa desde el 21/11/2019 al  20/12/2019</t>
  </si>
  <si>
    <t>FA-317097</t>
  </si>
  <si>
    <t>Registro.- Contabilización de factura # 317097 del 0991327371001-TELCONET  S.A. Por: FACTURA POR SOPORTE TÉCNICO</t>
  </si>
  <si>
    <t>IC-834</t>
  </si>
  <si>
    <t>Fact#: 314022-314364-314375-314376-314433-795 Rec#: 61563 TELCONET  S.A.</t>
  </si>
  <si>
    <t>DR-254</t>
  </si>
  <si>
    <t>Fact#: 317097 Rec#: 5384 TELCONET  S.A.</t>
  </si>
  <si>
    <t>DR-257</t>
  </si>
  <si>
    <t>Fact#: 317020-317029-317030-317091-948 Rec#: 5386 TELCONET  S.A.</t>
  </si>
  <si>
    <t>DR-261</t>
  </si>
  <si>
    <t>Fact#: 316689 Rec#: 5390 TELCONET  S.A.</t>
  </si>
  <si>
    <t>FA-319747</t>
  </si>
  <si>
    <t>Registro.- Contabilización de factura # 319747 del 0991327371001-TELCONET  S.A. por  consumo telefónico</t>
  </si>
  <si>
    <t>FA-319756</t>
  </si>
  <si>
    <t>Registro.- Contabilización de factura # 319756 del 0991327371001-TELCONET  S.A. por  consumo telefónico</t>
  </si>
  <si>
    <t>FA-319757</t>
  </si>
  <si>
    <t>Registro.- Contabilización de factura # 319757 del 0991327371001-TELCONET  S.A. por  consumo telefónico</t>
  </si>
  <si>
    <t>FA-319832</t>
  </si>
  <si>
    <t>Registro.- Contabilización de factura # 319832 del 0991327371001-TELCONET  S.A. Por: FACTURA POR CONSUMO Y SERVICIO</t>
  </si>
  <si>
    <t>FA-319835</t>
  </si>
  <si>
    <t>Registro.- Contabilización de factura # 319835 del 0991327371001-TELCONET  S.A. por: Factura Reventa desde el 21/12/2019 al  20/01/2020</t>
  </si>
  <si>
    <t>IC-2701</t>
  </si>
  <si>
    <t>Fact#: 317091-317097 Rec#: 61882 TELCONET  S.A.</t>
  </si>
  <si>
    <t>IC-2702</t>
  </si>
  <si>
    <t>Fact#: 316689-317020-317029-317030-948 Rec#: 61883 TELCONET  S.A.</t>
  </si>
  <si>
    <t>IC-2703</t>
  </si>
  <si>
    <t>Fact#: 314375 Rec#: 61884 TELCONET  S.A.</t>
  </si>
  <si>
    <t>DR-543</t>
  </si>
  <si>
    <t>Fact#: 1133-319747-319756-319757-319832-319835 Rec#: 5498 TELCONET  S.A.</t>
  </si>
  <si>
    <t>FA-322185</t>
  </si>
  <si>
    <t>Registro.- Contabilización de factura # 322185 del 0991327371001-TELCONET  S.A. por  consumo telefónico</t>
  </si>
  <si>
    <t>FA-322510</t>
  </si>
  <si>
    <t>Registro.- Contabilización de factura # 322510 del 0991327371001-TELCONET  S.A. por  consumo telefónico</t>
  </si>
  <si>
    <t>FA-322520</t>
  </si>
  <si>
    <t>Registro.- Contabilización de factura # 322520 del 0991327371001-TELCONET  S.A. por  consumo telefónico</t>
  </si>
  <si>
    <t>FA-322521</t>
  </si>
  <si>
    <t>Registro.- Contabilización de factura # 322521 del 0991327371001-TELCONET  S.A. por  consumo telefónico</t>
  </si>
  <si>
    <t>FA-322612</t>
  </si>
  <si>
    <t>Registro.- Contabilización de factura # 322612 del 0991327371001-TELCONET  S.A. Por: FACTURA REV DEL 21/01/2020 AL  20/02/2020</t>
  </si>
  <si>
    <t>DR-812</t>
  </si>
  <si>
    <t>Fact#: 322521 Rec#: 5592 TELCONET  S.A.</t>
  </si>
  <si>
    <t>DR-814</t>
  </si>
  <si>
    <t>Fact#: 322185 Rec#: 5594 TELCONET  S.A.</t>
  </si>
  <si>
    <t>DR-815</t>
  </si>
  <si>
    <t>Fact#: 322510 Rec#: 5595 TELCONET  S.A.</t>
  </si>
  <si>
    <t>DR-816</t>
  </si>
  <si>
    <t>Fact#: 322612 Rec#: 5596 TELCONET  S.A.</t>
  </si>
  <si>
    <t>DR-817</t>
  </si>
  <si>
    <t>Fact#: 322520 Rec#: 5597 TELCONET  S.A.</t>
  </si>
  <si>
    <t>DR-1060</t>
  </si>
  <si>
    <t>Fact#: 322626 Rec#: 5671 TELCONET  S.A.</t>
  </si>
  <si>
    <t>FA-322626</t>
  </si>
  <si>
    <t>Registro.- Contabilización de factura # 322626 del 0991327371001-TELCONET  S.A. por: SERVICIO SEGÚN CONTRATO DE  MANTENIMIENTOS DE REDES, SOPORTES TÉCNICOS Y TELEFÓNICOS PERIODO ENERO A DICIEMBRE 2019</t>
  </si>
  <si>
    <t>FA-322627</t>
  </si>
  <si>
    <t>Registro.- Contabilización de factura # 322627 del 0991327371001-TELCONET  S.A. Por: FACTURA POR SOPORTE TÉCNICO</t>
  </si>
  <si>
    <t>MR-8</t>
  </si>
  <si>
    <t xml:space="preserve">Registro.- Reversion de provision realizada segun A/D DI-24 del 27/12/19 ref. factura 322626 </t>
  </si>
  <si>
    <t>FA-322628</t>
  </si>
  <si>
    <t>Registro.- Contabilización de factura # 322628 del 0991327371001-TELCONET  S.A. Por: FACTURA POR SOPORTE TÉCNICO REEMPLAZO DE LA FACTURA 319833 DEL MES DE FEBRERO</t>
  </si>
  <si>
    <t>DR-823</t>
  </si>
  <si>
    <t>Fact#: 322627 Rec#: 5603 TELCONET  S.A.</t>
  </si>
  <si>
    <t>IC-4411</t>
  </si>
  <si>
    <t>Fact#: 1133-319747-319756-319757-319832-319835 Rec#: 9174 TELCONET  S.A.</t>
  </si>
  <si>
    <t>DR-828</t>
  </si>
  <si>
    <t>Fact#: 322628 Rec#: 5608 TELCONET  S.A.</t>
  </si>
  <si>
    <t>FA-324947</t>
  </si>
  <si>
    <t>Registro.- Contabilización de factura # 324947 del 0991327371001-TELCONET  S.A. por  consumo telefónico</t>
  </si>
  <si>
    <t>FA-325267</t>
  </si>
  <si>
    <t>Registro.- Contabilización de factura # 325267 del 0991327371001-TELCONET  S.A. por  consumo telefónico</t>
  </si>
  <si>
    <t>FA-325277</t>
  </si>
  <si>
    <t>Registro.- Contabilización de factura # 325277 del 0991327371001-TELCONET  S.A. por  consumo telefónico</t>
  </si>
  <si>
    <t>FA-325278</t>
  </si>
  <si>
    <t>Registro.- Contabilización de factura # 325278 del 0991327371001-TELCONET  S.A. por  consumo telefónico</t>
  </si>
  <si>
    <t>FA-325376</t>
  </si>
  <si>
    <t>Registro.- Contabilización de factura # 325376 del 0991327371001-TELCONET  S.A. Por: FACTURA REV DEL 21/02/2020 AL 20/03/2020</t>
  </si>
  <si>
    <t>FA-325378</t>
  </si>
  <si>
    <t>Registro.- Contabilización de factura # 325378 del 0991327371001-TELCONET  S.A. Por: FACTURA POR SOPORTE TÉCNICO</t>
  </si>
  <si>
    <t>IC-6466</t>
  </si>
  <si>
    <t>Fact#: 1329-322185-322510-322520-322521-322612 Rec#: 9383 TELCONET  S.A.</t>
  </si>
  <si>
    <t>DR-1020</t>
  </si>
  <si>
    <t>Fact#: 325267 Rec#: 5634 TELCONET  S.A.</t>
  </si>
  <si>
    <t>DR-1021</t>
  </si>
  <si>
    <t>Fact#: 325277 Rec#: 5635 TELCONET  S.A.</t>
  </si>
  <si>
    <t>DR-1036</t>
  </si>
  <si>
    <t>Fact#: 325278 Rec#: 5650 TELCONET  S.A.</t>
  </si>
  <si>
    <t>DR-1033</t>
  </si>
  <si>
    <t>Fact#: 324947 Rec#: 5647 TELCONET  S.A.</t>
  </si>
  <si>
    <t>DR-1039</t>
  </si>
  <si>
    <t>Fact#: 325376 Rec#: 5653 TELCONET  S.A.</t>
  </si>
  <si>
    <t>DR-1043</t>
  </si>
  <si>
    <t>Fact#: 325378 Rec#: 5657 TELCONET  S.A.</t>
  </si>
  <si>
    <t>IC-5061</t>
  </si>
  <si>
    <t>Fact#: 322627 Rec#: 9211 TELCONET  S.A.</t>
  </si>
  <si>
    <t>IC-5062</t>
  </si>
  <si>
    <t>Fact#: 325378 Rec#: 9212 TELCONET  S.A.</t>
  </si>
  <si>
    <t>IC-5063</t>
  </si>
  <si>
    <t>Fact#: 322626 Rec#: 9213 TELCONET  S.A.</t>
  </si>
  <si>
    <t>IC-5237</t>
  </si>
  <si>
    <t>Fact#: 322626 Rec#: 9250 TELCONET  S.A.</t>
  </si>
  <si>
    <t>AB-14</t>
  </si>
  <si>
    <t>Registro.- Distribucion de Utilidades correspondiente al Ejercicio Fiscal 2019</t>
  </si>
  <si>
    <t>FA-327716</t>
  </si>
  <si>
    <t>Registro.- Contabilización de factura # 327716 del 0991327371001-TELCONET  S.A. por  consumo telefónico</t>
  </si>
  <si>
    <t>FA-328025</t>
  </si>
  <si>
    <t>Registro.- Contabilización de factura # 328025 del 0991327371001-TELCONET  S.A. por  consumo telefónico</t>
  </si>
  <si>
    <t>FA-328035</t>
  </si>
  <si>
    <t>Registro.- Contabilización de factura # 328035 del 0991327371001-TELCONET  S.A. por  consumo telefónico</t>
  </si>
  <si>
    <t>FA-328036</t>
  </si>
  <si>
    <t>Registro.- Contabilización de factura # 328036 del 0991327371001-TELCONET  S.A. por  consumo telefónico</t>
  </si>
  <si>
    <t>FA-328121</t>
  </si>
  <si>
    <t>Registro.- Contabilización de factura # 328121 del 0991327371001-TELCONET  S.A. Por: FACTURA REV DEL 21/03/2020 AL 20/04/2020</t>
  </si>
  <si>
    <t>IC-5958</t>
  </si>
  <si>
    <t>Fact#: 1535-324947-325267-325277-325278-325376 Rec#: 9333 TELCONET  S.A.</t>
  </si>
  <si>
    <t>FA-328123</t>
  </si>
  <si>
    <t>Registro.- Contabilización de factura # 328123 del 0991327371001-TELCONET  S.A. Por: FACTURA POR SOPORTE TÉCNICO</t>
  </si>
  <si>
    <t>DR-1212</t>
  </si>
  <si>
    <t>Fact#: 328035 Rec#: 5753 TELCONET  S.A.</t>
  </si>
  <si>
    <t>DR-1213</t>
  </si>
  <si>
    <t>Fact#: 328025 Rec#: 5754 TELCONET  S.A.</t>
  </si>
  <si>
    <t>DR-1214</t>
  </si>
  <si>
    <t>Fact#: 328121 Rec#: 5755 TELCONET  S.A.</t>
  </si>
  <si>
    <t>DR-1215</t>
  </si>
  <si>
    <t>Fact#: 328036 Rec#: 5756 TELCONET  S.A.</t>
  </si>
  <si>
    <t>DR-1216</t>
  </si>
  <si>
    <t>Fact#: 327716 Rec#: 5757 TELCONET  S.A.</t>
  </si>
  <si>
    <t>DR-1324</t>
  </si>
  <si>
    <t>Fact#: 328123 Rec#: 5774 TELCONET  S.A.</t>
  </si>
  <si>
    <t>IC-6465</t>
  </si>
  <si>
    <t>Fact#: 328123 Rec#: 9385 TELCONET  S.A.</t>
  </si>
  <si>
    <t>IC-6464</t>
  </si>
  <si>
    <t>Fact#: 322628 Rec#: 9384 TELCONET  S.A.</t>
  </si>
  <si>
    <t>IC-6420</t>
  </si>
  <si>
    <t>Fact#: 328121 Rec#: 9370 TELCONET  S.A.</t>
  </si>
  <si>
    <t>FA-330519</t>
  </si>
  <si>
    <t>Registro.- Contabilización de factura # 330519 del 0991327371001-TELCONET  S.A. por  consumo telefónico</t>
  </si>
  <si>
    <t>FA-330832</t>
  </si>
  <si>
    <t>Registro.- Contabilización de factura # 330832 del 0991327371001-TELCONET  S.A. por  consumo telefónico</t>
  </si>
  <si>
    <t>FA-330842</t>
  </si>
  <si>
    <t>Registro.- Contabilización de factura # 330842 del 0991327371001-TELCONET  S.A. por  consumo telefónico</t>
  </si>
  <si>
    <t>FA-330843</t>
  </si>
  <si>
    <t>Registro.- Contabilización de factura # 330843 del 0991327371001-TELCONET  S.A. por  consumo telefónico</t>
  </si>
  <si>
    <t>FA-330932</t>
  </si>
  <si>
    <t>Registro.- Contabilización de factura # 330932 del 0991327371001-TELCONET  S.A. Por: Factura  Rev. del  21/04/2020 AL 20/05/2020</t>
  </si>
  <si>
    <t>FA-330940</t>
  </si>
  <si>
    <t>Registro.- Contabilización de factura # 330940 del 0991327371001-TELCONET  S.A. Por: FACTURA POR SOPORTE TÉCNICO</t>
  </si>
  <si>
    <t>DR-1421</t>
  </si>
  <si>
    <t>INGRESO POR PAGO TELCONET , BCO PACIFICO POR DEP EN CTA #DOC 24448430</t>
  </si>
  <si>
    <t>DR-1422</t>
  </si>
  <si>
    <t>INGRESO POR PAGO TELCONET , BCO PACIFICO POR DEP EN CTA #DOC 24448428</t>
  </si>
  <si>
    <t>DR-1767</t>
  </si>
  <si>
    <t>INGRESO POR DEPOSITO TELCONET BCO PACIFICO POR DEP EN CTA #DOC 26457744</t>
  </si>
  <si>
    <t>DR-1431</t>
  </si>
  <si>
    <t>Fact#: 330932 Rec#: 5846 TELCONET  S.A.</t>
  </si>
  <si>
    <t>DR-1433</t>
  </si>
  <si>
    <t>Fact#: 330519 Rec#: 5848 TELCONET  S.A.</t>
  </si>
  <si>
    <t>DR-1434</t>
  </si>
  <si>
    <t>Fact#: 330832 Rec#: 5849 TELCONET  S.A.</t>
  </si>
  <si>
    <t>DR-1435</t>
  </si>
  <si>
    <t>Fact#: 330842 Rec#: 5850 TELCONET  S.A.</t>
  </si>
  <si>
    <t>DR-1436</t>
  </si>
  <si>
    <t>Fact#: 330843 Rec#: 5851 TELCONET  S.A.</t>
  </si>
  <si>
    <t>ND-1</t>
  </si>
  <si>
    <t xml:space="preserve">REVERSO POR INGRESO POR PAGO TELCONET POR ERROR, BCO PACIFICO POR DEP EN CTA #DOC 24448428 </t>
  </si>
  <si>
    <t>ND-2</t>
  </si>
  <si>
    <t xml:space="preserve">REVERSO POR INGRESO POR PAGO TELCONET POR ERROR, BCO PACIFICO POR DEP EN CTA #DOC 24448430 </t>
  </si>
  <si>
    <t>DR-1768</t>
  </si>
  <si>
    <t>INGRESO POR DEPOSITO TELCONET BCO PACIFICO POR DEP EN CTA #DOC 8665</t>
  </si>
  <si>
    <t>DR-1488</t>
  </si>
  <si>
    <t>Fact#: 330940 Rec#: 5863 TELCONET  S.A.</t>
  </si>
  <si>
    <t>IC-7418</t>
  </si>
  <si>
    <t>Fact#: 1924-330932 Rec#: 9479 TELCONET  S.A.</t>
  </si>
  <si>
    <t>IC-7419</t>
  </si>
  <si>
    <t>Fact#: 330519-330832-330842-330843 Rec#: 9480 TELCONET  S.A.</t>
  </si>
  <si>
    <t>IC-7739</t>
  </si>
  <si>
    <t>Fact#: 1734-327716-328025-328035-328036-330940 Rec#: 9515 TELCONET  S.A.</t>
  </si>
  <si>
    <t>FA-333413</t>
  </si>
  <si>
    <t>Registro.- Contabilización de factura # 333413 del 0991327371001-TELCONET  S.A. por  consumo telefónico</t>
  </si>
  <si>
    <t>FA-333725</t>
  </si>
  <si>
    <t>Registro.- Contabilización de factura # 333725 del 0991327371001-TELCONET  S.A. por  consumo telefónico</t>
  </si>
  <si>
    <t>FA-333735</t>
  </si>
  <si>
    <t>Registro.- Contabilización de factura # 333735 del 0991327371001-TELCONET  S.A. por  consumo telefónico</t>
  </si>
  <si>
    <t>FA-333736</t>
  </si>
  <si>
    <t>Registro.- Contabilización de factura # 333736 del 0991327371001-TELCONET  S.A. por  consumo telefónico</t>
  </si>
  <si>
    <t>FA-333841</t>
  </si>
  <si>
    <t>Registro.- Contabilización de factura # 333841 del 0991327371001-TELCONET  S.A. Por: Factura  Rev. del  21/05/2020 AL 20/06/2020</t>
  </si>
  <si>
    <t>FA-333844</t>
  </si>
  <si>
    <t>Registro.- Contabilización de factura # 333844 del 0991327371001-TELCONET  S.A. Por: FACTURA POR SOPORTE TÉCNICO</t>
  </si>
  <si>
    <t>DR-1723</t>
  </si>
  <si>
    <t>Fact#: 333844 Rec#: 5973 TELCONET  S.A.</t>
  </si>
  <si>
    <t>DR-1726</t>
  </si>
  <si>
    <t>Fact#: 333725 Rec#: 5976 TELCONET  S.A.</t>
  </si>
  <si>
    <t>DR-1727</t>
  </si>
  <si>
    <t>Fact#: 333413 Rec#: 5977 TELCONET  S.A.</t>
  </si>
  <si>
    <t>DR-1728</t>
  </si>
  <si>
    <t>Fact#: 333735 Rec#: 5978 TELCONET  S.A.</t>
  </si>
  <si>
    <t>DR-1729</t>
  </si>
  <si>
    <t>Fact#: 333736 Rec#: 5979 TELCONET  S.A.</t>
  </si>
  <si>
    <t>DR-1730</t>
  </si>
  <si>
    <t>Fact#: 333841 Rec#: 5980 TELCONET  S.A.</t>
  </si>
  <si>
    <t>DR-1769</t>
  </si>
  <si>
    <t>INGRESO POR DEPOSITO TELCONET BCO PACIFICO POR DEP EN CTA #DOC 225758662</t>
  </si>
  <si>
    <t>REVERSO POR ERROR EN DEPOSITO, INGRESO POR PAGO TELCONET BCO PACIFICO POR DEP EN CTA #DOC 8665</t>
  </si>
  <si>
    <t>ND-3</t>
  </si>
  <si>
    <t>REVERSO POR ERROR EN DEPOSITO, INGRESO POR PAGO TELCONET BCO PACIFICO POR DEP EN CTA #DOC 26457744</t>
  </si>
  <si>
    <t>IC-8705</t>
  </si>
  <si>
    <t>Fact#: 2130-333413-333725-333735-333736-333841 Rec#: 9621 TELCONET  S.A.</t>
  </si>
  <si>
    <t>DR-2224</t>
  </si>
  <si>
    <t>Ingreso por pago Telconet en banco pacifico por dep en cta #doc 25067681</t>
  </si>
  <si>
    <t>FA-336362</t>
  </si>
  <si>
    <t>Registro.- Contabilización de factura # 336362 del 0991327371001-TELCONET  S.A. por  consumo telefónico</t>
  </si>
  <si>
    <t>FA-336670</t>
  </si>
  <si>
    <t>Registro.- Contabilización de factura # 336670 del 0991327371001-TELCONET  S.A. por  consumo telefónico</t>
  </si>
  <si>
    <t>FA-336679</t>
  </si>
  <si>
    <t>Registro.- Contabilización de factura # 336679 del 0991327371001-TELCONET  S.A. por  consumo telefónico</t>
  </si>
  <si>
    <t>FA-336680</t>
  </si>
  <si>
    <t>Registro.- Contabilización de factura # 336680 del 0991327371001-TELCONET  S.A. por  consumo telefónico</t>
  </si>
  <si>
    <t>FA-336799</t>
  </si>
  <si>
    <t>Registro.- Contabilización de factura # 336799 del 0991327371001-TELCONET  S.A. Por: Factura  Rev. del  21/06/2020 AL 20/07/2020</t>
  </si>
  <si>
    <t>FA-336800</t>
  </si>
  <si>
    <t>Registro.- Contabilización de factura # 336800 del 0991327371001-TELCONET  S.A. Por: FACTURA POR SOPORTE TÉCNICO</t>
  </si>
  <si>
    <t>DR-2225</t>
  </si>
  <si>
    <t>Ingreso por pago Telconet en banco pacifico por dep en cta #doc 26865271</t>
  </si>
  <si>
    <t>DR-2129</t>
  </si>
  <si>
    <t>Fact#: 336800 Rec#: 6086 TELCONET  S.A.</t>
  </si>
  <si>
    <t>IC-9834</t>
  </si>
  <si>
    <t>Fact#: 333844 Rec#: 9716 TELCONET  S.A.</t>
  </si>
  <si>
    <t>DR-2158</t>
  </si>
  <si>
    <t>Fact#: 336670 Rec#: 6104 TELCONET  S.A.</t>
  </si>
  <si>
    <t>DR-2280</t>
  </si>
  <si>
    <t>Fact#: 336679 Rec#: 6193 TELCONET  S.A.</t>
  </si>
  <si>
    <t>DR-2282</t>
  </si>
  <si>
    <t>Fact#: 336680 Rec#: 6195 TELCONET  S.A.</t>
  </si>
  <si>
    <t>DR-2283</t>
  </si>
  <si>
    <t>Fact#: 336362 Rec#: 6196 TELCONET  S.A.</t>
  </si>
  <si>
    <t>IC-10238</t>
  </si>
  <si>
    <t>Fact#: 336800 Rec#: 9765 TELCONET  S.A.</t>
  </si>
  <si>
    <t>IC-11156</t>
  </si>
  <si>
    <t>Fact#: 2346-336362-336670-336679-336680 Rec#: 9852 TELCONET  S.A.</t>
  </si>
  <si>
    <t>FA-339364</t>
  </si>
  <si>
    <t>Registro.- Contabilización de factura # 339364 del 0991327371001-TELCONET  S.A. por  consumo telefónico</t>
  </si>
  <si>
    <t>FA-339663</t>
  </si>
  <si>
    <t>Registro.- Contabilización de factura # 339663 del 0991327371001-TELCONET  S.A. por  consumo telefónico</t>
  </si>
  <si>
    <t>FA-339672</t>
  </si>
  <si>
    <t>Registro.- Contabilización de factura # 339672 del 0991327371001-TELCONET  S.A. por  consumo telefónico</t>
  </si>
  <si>
    <t>FA-339673</t>
  </si>
  <si>
    <t>Registro.- Contabilización de factura # 339673 del 0991327371001-TELCONET  S.A. por  consumo telefónico</t>
  </si>
  <si>
    <t>FA-339808</t>
  </si>
  <si>
    <t>Registro.- Contabilización de factura # 339808 del 0991327371001-TELCONET  S.A. Por: Factura  Rev. del  21/07/2020 AL 20/08/2020</t>
  </si>
  <si>
    <t>FA-339813</t>
  </si>
  <si>
    <t>Registro.- Contabilización de factura # 339813 del 0991327371001-TELCONET  S.A. Por: FACTURA POR SOPORTE TÉCNICO</t>
  </si>
  <si>
    <t>DR-2536</t>
  </si>
  <si>
    <t>Fact#: 339364 Rec#: 6300 TELCONET  S.A.</t>
  </si>
  <si>
    <t>NDL-10</t>
  </si>
  <si>
    <t>Ingreso por valores devueltos por pagos Telconet, bco pacifico</t>
  </si>
  <si>
    <t>DR-2238</t>
  </si>
  <si>
    <t>Fact#: 339813 Rec#: 6181 TELCONET  S.A.</t>
  </si>
  <si>
    <t>IC-11016</t>
  </si>
  <si>
    <t>Fact#: 339813 Rec#: 9838 TELCONET  S.A.</t>
  </si>
  <si>
    <t>IC-12363</t>
  </si>
  <si>
    <t>Fact#: 2570-339364-339673-339808 Rec#: 9978 TELCONET  S.A.</t>
  </si>
  <si>
    <t>DR-2329</t>
  </si>
  <si>
    <t>Fact#: 339663 Rec#: 6208 TELCONET  S.A.</t>
  </si>
  <si>
    <t>FA-339826</t>
  </si>
  <si>
    <t>Registro.- Contabilización de factura # 339826 del 0991327371001-TELCONET  S.A. Por: Factura  Rev. del  21/06/2020 AL 20/07/2020</t>
  </si>
  <si>
    <t>NC-9</t>
  </si>
  <si>
    <t xml:space="preserve">NC 2936 APLICA A LA FACTURA 336799 FACTURA NO LLEGÓ AL CLIENTE SE VOLVIÓ A EMITIR CON FECHA ACTUAL </t>
  </si>
  <si>
    <t>IC-12364</t>
  </si>
  <si>
    <t>Fact#: 339663-339672-339826 Rec#: 9979 TELCONET  S.A.</t>
  </si>
  <si>
    <t>DR-2537</t>
  </si>
  <si>
    <t>Fact#: 2570-339672-339673-339808 Rec#: 6301 TELCONET  S.A.</t>
  </si>
  <si>
    <t>DR-2538</t>
  </si>
  <si>
    <t>Fact#: 339826 Rec#: 6302 TELCONET  S.A.</t>
  </si>
  <si>
    <t>FA-342838</t>
  </si>
  <si>
    <t>Registro.- Contabilización de factura # 342838 del 0991327371001-TELCONET  S.A. por: Factura  Rev. del  21/08/2020 AL 20/09/2020</t>
  </si>
  <si>
    <t>FA-342911</t>
  </si>
  <si>
    <t>Registro.- Contabilización de factura # 342911 del 0991327371001-TELCONET  S.A. por  consumo telefónico</t>
  </si>
  <si>
    <t>FA-343208</t>
  </si>
  <si>
    <t>Registro.- Contabilización de factura # 343208 del 0991327371001-TELCONET  S.A. por  consumo telefónico</t>
  </si>
  <si>
    <t>FA-343217</t>
  </si>
  <si>
    <t>Registro.- Contabilización de factura # 343217 del 0991327371001-TELCONET  S.A. por  consumo telefónico</t>
  </si>
  <si>
    <t>FA-343218</t>
  </si>
  <si>
    <t>Registro.- Contabilización de factura # 343218 del 0991327371001-TELCONET  S.A. por  consumo telefónico</t>
  </si>
  <si>
    <t>FA-343352</t>
  </si>
  <si>
    <t>Registro.- Contabilización de factura # 343352 del 0991327371001-TELCONET  S.A. Por: FACTURA POR SOPORTE TÉCNICO</t>
  </si>
  <si>
    <t>DR-2631</t>
  </si>
  <si>
    <t>Fact#: 343218 Rec#: 6324 TELCONET  S.A.</t>
  </si>
  <si>
    <t>DR-2632</t>
  </si>
  <si>
    <t>Fact#: 343217 Rec#: 6325 TELCONET  S.A.</t>
  </si>
  <si>
    <t>DR-2633</t>
  </si>
  <si>
    <t>Fact#: 343208 Rec#: 6326 TELCONET  S.A.</t>
  </si>
  <si>
    <t>DR-2634</t>
  </si>
  <si>
    <t>Fact#: 342911 Rec#: 6327 TELCONET  S.A.</t>
  </si>
  <si>
    <t>DR-2662</t>
  </si>
  <si>
    <t>Fact#: 343352 Rec#: 6329 TELCONET  S.A.</t>
  </si>
  <si>
    <t>IC-12369</t>
  </si>
  <si>
    <t>Fact#: 2570-339364-339672-339673-339808-343352 Rec#: 9981 TELCONET  S.A.</t>
  </si>
  <si>
    <t>IC-13656</t>
  </si>
  <si>
    <t>Fact#: 2882-342838-342911-343208-343217-343218 Rec#: 10127 TELCONET  S.A.</t>
  </si>
  <si>
    <t>DR-3045</t>
  </si>
  <si>
    <t>NC Excedente #61-184104 Fact#: 342838 Rec#: 6460 TELCONET  S.A.</t>
  </si>
  <si>
    <t>Fact#: 342838 Rec#: 6460 TELCONET  S.A.</t>
  </si>
  <si>
    <t>Saldo Final</t>
  </si>
  <si>
    <t>N</t>
  </si>
  <si>
    <t>rptConsContMayor.rpt</t>
  </si>
  <si>
    <t>New Audit Methodology Sample Size &amp; Threshold Calculator</t>
  </si>
  <si>
    <t>[09-10]</t>
  </si>
  <si>
    <t>U.S. Audit Approach Manual (AAM) 2010 (Effective for annual periods beginning on or after December 15, 2009)</t>
  </si>
  <si>
    <r>
      <rPr>
        <sz val="8"/>
        <color rgb="FF000000"/>
        <rFont val="Arial"/>
        <family val="2"/>
        <charset val="1"/>
      </rPr>
      <t>Population Name (</t>
    </r>
    <r>
      <rPr>
        <i/>
        <sz val="8"/>
        <color rgb="FF000000"/>
        <rFont val="Arial"/>
        <family val="2"/>
        <charset val="1"/>
      </rPr>
      <t>optional</t>
    </r>
    <r>
      <rPr>
        <sz val="8"/>
        <color rgb="FF000000"/>
        <rFont val="Arial"/>
        <family val="2"/>
        <charset val="1"/>
      </rPr>
      <t xml:space="preserve">): </t>
    </r>
  </si>
  <si>
    <t>Gastos de mantenimiento y Otros Gastos Administrativos</t>
  </si>
  <si>
    <t xml:space="preserve">Population: </t>
  </si>
  <si>
    <t xml:space="preserve">Performance Materiality (PM): </t>
  </si>
  <si>
    <t>Risk/Controls Strategy:</t>
  </si>
  <si>
    <t>Significant Risk &amp; Not Relying on Controls</t>
  </si>
  <si>
    <t>Multiples of PM:</t>
  </si>
  <si>
    <t>Minimum required selections if performing Tests of Details:</t>
  </si>
  <si>
    <t>Threshold if performing Substantive Analytical Procedures:</t>
  </si>
  <si>
    <t xml:space="preserve">Minimum # of 
Selections Required: </t>
  </si>
  <si>
    <t>Risk (not significant) &amp; Relying on Controls — Low Extent of Testing</t>
  </si>
  <si>
    <t>Risk (not significant) &amp; Relying on Controls — Normal Extent of Testing</t>
  </si>
  <si>
    <t>Significant Risk &amp; Relying on Controls, or Risk (not significant) &amp; Not Relying on Controls</t>
  </si>
  <si>
    <t>PM 1x - 10x</t>
  </si>
  <si>
    <t>PM 10x - 15x</t>
  </si>
  <si>
    <t>PM 15x - 20x</t>
  </si>
  <si>
    <t>PM 20x - 25x</t>
  </si>
  <si>
    <t>PM 25x - 30x</t>
  </si>
  <si>
    <t>PM 30x - 40x</t>
  </si>
  <si>
    <t>PM 40x - 50x</t>
  </si>
  <si>
    <t>PM 50x - 100x</t>
  </si>
  <si>
    <t>PM 100x - 200x</t>
  </si>
  <si>
    <t>Threshold</t>
  </si>
  <si>
    <t xml:space="preserve">Selección Pruebas de Detalle - Cuentas de Balance: Gastos </t>
  </si>
  <si>
    <t>Al 31 de Diciembre del 2019</t>
  </si>
  <si>
    <t>Hoja de Trabajo de Muestreo Monetario Acumulativo</t>
  </si>
  <si>
    <t>Nombre de la cuenta</t>
  </si>
  <si>
    <t>Gastos</t>
  </si>
  <si>
    <t>Población</t>
  </si>
  <si>
    <t>Ver PT</t>
  </si>
  <si>
    <t xml:space="preserve">Tamaño de Muestra </t>
  </si>
  <si>
    <t xml:space="preserve">Intervalo de Muestreo </t>
  </si>
  <si>
    <t>Inicio Aleatorio</t>
  </si>
  <si>
    <t>Partida #</t>
  </si>
  <si>
    <t>Asiento</t>
  </si>
  <si>
    <t>Fecha</t>
  </si>
  <si>
    <t>Descripción Cuenta</t>
  </si>
  <si>
    <t>Monto</t>
  </si>
  <si>
    <t>Sub-Total</t>
  </si>
  <si>
    <t>Número de Selecciones</t>
  </si>
  <si>
    <t>Intervalo de Muestreo</t>
  </si>
  <si>
    <t>Resto de Selección</t>
  </si>
  <si>
    <t>NO USAR ESTA LÍNEA</t>
  </si>
  <si>
    <t>Fin de partidas</t>
  </si>
  <si>
    <t>Total Población:</t>
  </si>
  <si>
    <t># de Selecciones:</t>
  </si>
  <si>
    <t>MMA</t>
  </si>
  <si>
    <t>Calculo de Tamano Muestra</t>
  </si>
  <si>
    <t>Intervalo de Muestra * # de Selecciones</t>
  </si>
  <si>
    <t>Resto de la Selección</t>
  </si>
  <si>
    <t>Tamano de Muestra</t>
  </si>
  <si>
    <t>Población Por Detalle</t>
  </si>
  <si>
    <t>Prueba
N.-</t>
  </si>
  <si>
    <t>Descripccion</t>
  </si>
  <si>
    <t>Importancia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</si>
</sst>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 * #,##0.00_ ;_ * \-#,##0.00_ ;_ * &quot;-&quot;??_ ;_ @_ "/>
    <numFmt numFmtId="164" formatCode="d&quot; de &quot;mmm&quot; de &quot;yy"/>
    <numFmt numFmtId="165" formatCode="#,##0.00;[Red]#,##0.00"/>
    <numFmt numFmtId="166" formatCode="_ * #,##0.00_ ;_ * \-#,##0.00_ ;_ * \-??_ ;_ @_ "/>
    <numFmt numFmtId="167" formatCode="#,##0;[Red]#,##0"/>
    <numFmt numFmtId="168" formatCode="_ \$* #,##0.00_ ;_ \$* \-#,##0.00_ ;_ \$* \-??_ ;_ @_ "/>
    <numFmt numFmtId="169" formatCode="_ \$* #,##0_ ;_ \$* \-#,##0_ ;_ \$* \-??_ ;_ @_ "/>
    <numFmt numFmtId="170" formatCode="#,##0_);\(#,##0\)"/>
    <numFmt numFmtId="171" formatCode="dd\-mmm\-yyyy"/>
    <numFmt numFmtId="172" formatCode="hh\:mm\:ss\ AM/PM"/>
    <numFmt numFmtId="173" formatCode="#,##0.00_);\-#,##0.00"/>
    <numFmt numFmtId="174" formatCode="dd/mm/yy"/>
    <numFmt numFmtId="175" formatCode="_ * #,##0_ ;_ * \-#,##0_ ;_ * \-??_ ;_ @_ "/>
    <numFmt numFmtId="176" formatCode="dd&quot;-&quot;mmm&quot;-&quot;yyyy"/>
    <numFmt numFmtId="177" formatCode="hh&quot;:&quot;mm&quot;:&quot;ss\ AM/PM"/>
    <numFmt numFmtId="178" formatCode="dd&quot;-&quot;mmm&quot;-&quot;yy"/>
    <numFmt numFmtId="179" formatCode="\-#,##0.00;#,##0.00_)"/>
    <numFmt numFmtId="180" formatCode="_(* #,##0_);_(* \(#,##0\);_(* \-??_);_(@_)"/>
    <numFmt numFmtId="181" formatCode="#,##0.00_);\(#,##0.00\)"/>
    <numFmt numFmtId="182" formatCode="_(* #,##0_);_(* \(#,##0\);_(* \-_);_(@_)"/>
  </numFmts>
  <fonts count="55" x14ac:knownFonts="1">
    <font>
      <sz val="11"/>
      <color rgb="FF000000"/>
      <name val="Calibri"/>
      <family val="2"/>
      <charset val="1"/>
    </font>
    <font>
      <b/>
      <sz val="11"/>
      <name val="Arial"/>
      <family val="2"/>
      <charset val="1"/>
    </font>
    <font>
      <b/>
      <sz val="11"/>
      <color rgb="FFFF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0"/>
      <name val="Arial"/>
      <family val="2"/>
      <charset val="1"/>
    </font>
    <font>
      <b/>
      <sz val="10"/>
      <color rgb="FFFF0000"/>
      <name val="Arial"/>
      <family val="2"/>
      <charset val="1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name val="Arial"/>
      <charset val="1"/>
    </font>
    <font>
      <sz val="10"/>
      <color rgb="FFFF0000"/>
      <name val="Arial"/>
      <family val="2"/>
      <charset val="1"/>
    </font>
    <font>
      <b/>
      <sz val="8"/>
      <name val="Arial"/>
      <family val="2"/>
      <charset val="1"/>
    </font>
    <font>
      <sz val="8"/>
      <name val="Arial"/>
      <family val="2"/>
      <charset val="1"/>
    </font>
    <font>
      <b/>
      <i/>
      <sz val="10"/>
      <name val="Arial"/>
      <family val="2"/>
      <charset val="1"/>
    </font>
    <font>
      <b/>
      <sz val="16"/>
      <color rgb="FF000000"/>
      <name val="Courier New"/>
      <family val="3"/>
      <charset val="1"/>
    </font>
    <font>
      <b/>
      <sz val="8"/>
      <color rgb="FF000000"/>
      <name val="Tahoma"/>
      <family val="2"/>
      <charset val="1"/>
    </font>
    <font>
      <sz val="7.8"/>
      <color rgb="FF000000"/>
      <name val="Courier New"/>
      <family val="3"/>
      <charset val="1"/>
    </font>
    <font>
      <b/>
      <sz val="9"/>
      <color rgb="FF000000"/>
      <name val="Courier New"/>
      <family val="3"/>
      <charset val="1"/>
    </font>
    <font>
      <b/>
      <sz val="9"/>
      <color rgb="FF000080"/>
      <name val="Courier New"/>
      <family val="3"/>
      <charset val="1"/>
    </font>
    <font>
      <b/>
      <sz val="7.8"/>
      <color rgb="FF000000"/>
      <name val="Courier New"/>
      <family val="3"/>
      <charset val="1"/>
    </font>
    <font>
      <b/>
      <sz val="12"/>
      <color rgb="FF000000"/>
      <name val="Courier New"/>
      <family val="3"/>
      <charset val="1"/>
    </font>
    <font>
      <b/>
      <sz val="7.8"/>
      <name val="Courier New"/>
      <family val="3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6"/>
      <color indexed="8"/>
      <name val="Verdana"/>
    </font>
    <font>
      <b/>
      <sz val="7.6"/>
      <color indexed="8"/>
      <name val="Verdana"/>
    </font>
    <font>
      <sz val="7.6"/>
      <color indexed="8"/>
      <name val="Verdana"/>
    </font>
    <font>
      <sz val="7.6"/>
      <color indexed="8"/>
      <name val="Verdana"/>
      <family val="2"/>
    </font>
    <font>
      <b/>
      <sz val="9"/>
      <color indexed="8"/>
      <name val="Verdana"/>
      <family val="2"/>
    </font>
    <font>
      <sz val="9"/>
      <color indexed="8"/>
      <name val="Verdana"/>
      <family val="2"/>
    </font>
    <font>
      <b/>
      <sz val="7.6"/>
      <color indexed="8"/>
      <name val="Verdana"/>
      <family val="2"/>
    </font>
    <font>
      <sz val="8"/>
      <color indexed="8"/>
      <name val="Tahoma"/>
      <family val="2"/>
    </font>
    <font>
      <sz val="8"/>
      <color indexed="8"/>
      <name val="Verdana"/>
      <family val="2"/>
    </font>
    <font>
      <b/>
      <sz val="8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A6A6A6"/>
      <name val="Arial"/>
      <family val="2"/>
      <charset val="1"/>
    </font>
    <font>
      <i/>
      <sz val="8"/>
      <color rgb="FFA6A6A6"/>
      <name val="Arial"/>
      <family val="2"/>
      <charset val="1"/>
    </font>
    <font>
      <sz val="8"/>
      <color rgb="FFFF0000"/>
      <name val="Arial"/>
      <family val="2"/>
      <charset val="1"/>
    </font>
    <font>
      <i/>
      <sz val="8"/>
      <color rgb="FF000000"/>
      <name val="Arial"/>
      <family val="2"/>
      <charset val="1"/>
    </font>
    <font>
      <sz val="8"/>
      <color rgb="FF0000FF"/>
      <name val="Arial"/>
      <family val="2"/>
      <charset val="1"/>
    </font>
    <font>
      <b/>
      <sz val="8"/>
      <color rgb="FF0000FF"/>
      <name val="Arial"/>
      <family val="2"/>
      <charset val="1"/>
    </font>
    <font>
      <b/>
      <sz val="8"/>
      <color rgb="FFFFFFFF"/>
      <name val="Arial"/>
      <family val="2"/>
      <charset val="1"/>
    </font>
    <font>
      <sz val="10"/>
      <name val="Times New Roman"/>
      <family val="1"/>
      <charset val="1"/>
    </font>
    <font>
      <b/>
      <u/>
      <sz val="16"/>
      <name val="Arial"/>
      <family val="2"/>
      <charset val="1"/>
    </font>
    <font>
      <sz val="11"/>
      <name val="Arial"/>
      <family val="2"/>
      <charset val="1"/>
    </font>
    <font>
      <b/>
      <sz val="10"/>
      <color rgb="FF4472C4"/>
      <name val="Arial"/>
      <family val="2"/>
      <charset val="1"/>
    </font>
    <font>
      <b/>
      <sz val="10"/>
      <name val="Times New Roman"/>
      <family val="1"/>
      <charset val="1"/>
    </font>
    <font>
      <b/>
      <sz val="11"/>
      <color rgb="FF000000"/>
      <name val="Arial"/>
      <family val="2"/>
      <charset val="1"/>
    </font>
    <font>
      <b/>
      <sz val="11"/>
      <color rgb="FF4472C4"/>
      <name val="Arial"/>
      <family val="2"/>
      <charset val="1"/>
    </font>
    <font>
      <sz val="10"/>
      <color rgb="FF000000"/>
      <name val="Century Gothic"/>
      <family val="2"/>
      <charset val="1"/>
    </font>
    <font>
      <b/>
      <sz val="10"/>
      <color rgb="FF000000"/>
      <name val="Arial"/>
      <family val="2"/>
      <charset val="1"/>
    </font>
    <font>
      <sz val="10"/>
      <color rgb="FF4472C4"/>
      <name val="Arial"/>
      <family val="2"/>
      <charset val="1"/>
    </font>
    <font>
      <b/>
      <u/>
      <sz val="10"/>
      <name val="Arial"/>
      <family val="2"/>
      <charset val="1"/>
    </font>
    <font>
      <u/>
      <sz val="1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F2F2F2"/>
        <bgColor rgb="FFFFFFFF"/>
      </patternFill>
    </fill>
    <fill>
      <patternFill patternType="solid">
        <fgColor rgb="FF002060"/>
        <bgColor rgb="FF003399"/>
      </patternFill>
    </fill>
    <fill>
      <patternFill patternType="solid">
        <fgColor rgb="FF003399"/>
        <bgColor rgb="FF002060"/>
      </patternFill>
    </fill>
    <fill>
      <patternFill patternType="solid">
        <fgColor rgb="FFDAE3F3"/>
        <bgColor rgb="FFF2F2F2"/>
      </patternFill>
    </fill>
  </fills>
  <borders count="50">
    <border>
      <left/>
      <right/>
      <top/>
      <bottom/>
      <diagonal/>
    </border>
    <border>
      <left style="medium">
        <color rgb="FF333333"/>
      </left>
      <right style="medium">
        <color rgb="FF333333"/>
      </right>
      <top style="medium">
        <color rgb="FF333333"/>
      </top>
      <bottom style="medium">
        <color rgb="FF333333"/>
      </bottom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 style="medium">
        <color rgb="FF333333"/>
      </top>
      <bottom/>
      <diagonal/>
    </border>
    <border>
      <left style="medium">
        <color rgb="FF333333"/>
      </left>
      <right style="medium">
        <color rgb="FF333333"/>
      </right>
      <top style="medium">
        <color rgb="FF333333"/>
      </top>
      <bottom/>
      <diagonal/>
    </border>
    <border>
      <left/>
      <right/>
      <top/>
      <bottom style="medium">
        <color rgb="FF333333"/>
      </bottom>
      <diagonal/>
    </border>
    <border>
      <left style="medium">
        <color rgb="FF333333"/>
      </left>
      <right/>
      <top style="medium">
        <color rgb="FF333333"/>
      </top>
      <bottom style="medium">
        <color rgb="FF333333"/>
      </bottom>
      <diagonal/>
    </border>
    <border>
      <left style="medium">
        <color rgb="FF333333"/>
      </left>
      <right style="medium">
        <color rgb="FF333333"/>
      </right>
      <top/>
      <bottom style="medium">
        <color rgb="FF333333"/>
      </bottom>
      <diagonal/>
    </border>
    <border>
      <left style="medium">
        <color rgb="FF333333"/>
      </left>
      <right style="hair">
        <color rgb="FF333333"/>
      </right>
      <top/>
      <bottom style="hair">
        <color rgb="FF333333"/>
      </bottom>
      <diagonal/>
    </border>
    <border>
      <left style="hair">
        <color rgb="FF333333"/>
      </left>
      <right style="hair">
        <color rgb="FF333333"/>
      </right>
      <top/>
      <bottom style="hair">
        <color rgb="FF333333"/>
      </bottom>
      <diagonal/>
    </border>
    <border>
      <left style="hair">
        <color rgb="FF333333"/>
      </left>
      <right style="hair">
        <color rgb="FF333333"/>
      </right>
      <top style="double">
        <color rgb="FF333333"/>
      </top>
      <bottom style="hair">
        <color rgb="FF333333"/>
      </bottom>
      <diagonal/>
    </border>
    <border>
      <left style="hair">
        <color rgb="FF333333"/>
      </left>
      <right style="medium">
        <color rgb="FF333333"/>
      </right>
      <top/>
      <bottom style="hair">
        <color rgb="FF333333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333333"/>
      </left>
      <right style="hair">
        <color rgb="FF333333"/>
      </right>
      <top style="hair">
        <color rgb="FF333333"/>
      </top>
      <bottom style="hair">
        <color rgb="FF333333"/>
      </bottom>
      <diagonal/>
    </border>
    <border>
      <left style="hair">
        <color rgb="FF333333"/>
      </left>
      <right style="medium">
        <color rgb="FF333333"/>
      </right>
      <top style="hair">
        <color rgb="FF333333"/>
      </top>
      <bottom style="hair">
        <color rgb="FF333333"/>
      </bottom>
      <diagonal/>
    </border>
    <border>
      <left style="medium">
        <color rgb="FF333333"/>
      </left>
      <right style="hair">
        <color rgb="FF333333"/>
      </right>
      <top style="hair">
        <color rgb="FF333333"/>
      </top>
      <bottom style="hair">
        <color rgb="FF333333"/>
      </bottom>
      <diagonal/>
    </border>
    <border>
      <left style="hair">
        <color rgb="FF333333"/>
      </left>
      <right style="hair">
        <color rgb="FF333333"/>
      </right>
      <top style="hair">
        <color rgb="FF333333"/>
      </top>
      <bottom style="medium">
        <color rgb="FF333333"/>
      </bottom>
      <diagonal/>
    </border>
    <border>
      <left style="hair">
        <color rgb="FF333333"/>
      </left>
      <right style="medium">
        <color rgb="FF333333"/>
      </right>
      <top style="hair">
        <color rgb="FF333333"/>
      </top>
      <bottom style="medium">
        <color rgb="FF333333"/>
      </bottom>
      <diagonal/>
    </border>
    <border>
      <left style="hair">
        <color rgb="FF333333"/>
      </left>
      <right style="hair">
        <color rgb="FF333333"/>
      </right>
      <top/>
      <bottom style="double">
        <color rgb="FF333333"/>
      </bottom>
      <diagonal/>
    </border>
    <border>
      <left style="medium">
        <color rgb="FF333333"/>
      </left>
      <right style="hair">
        <color rgb="FF333333"/>
      </right>
      <top style="hair">
        <color rgb="FF333333"/>
      </top>
      <bottom/>
      <diagonal/>
    </border>
    <border>
      <left style="hair">
        <color rgb="FF333333"/>
      </left>
      <right style="hair">
        <color rgb="FF333333"/>
      </right>
      <top style="hair">
        <color rgb="FF333333"/>
      </top>
      <bottom/>
      <diagonal/>
    </border>
    <border>
      <left style="hair">
        <color rgb="FF333333"/>
      </left>
      <right style="hair">
        <color rgb="FF333333"/>
      </right>
      <top/>
      <bottom/>
      <diagonal/>
    </border>
    <border>
      <left style="hair">
        <color rgb="FF333333"/>
      </left>
      <right style="medium">
        <color rgb="FF333333"/>
      </right>
      <top/>
      <bottom/>
      <diagonal/>
    </border>
    <border>
      <left style="medium">
        <color rgb="FF333333"/>
      </left>
      <right/>
      <top style="medium">
        <color rgb="FF333333"/>
      </top>
      <bottom/>
      <diagonal/>
    </border>
    <border>
      <left/>
      <right style="medium">
        <color rgb="FF333333"/>
      </right>
      <top style="medium">
        <color rgb="FF333333"/>
      </top>
      <bottom/>
      <diagonal/>
    </border>
    <border>
      <left style="medium">
        <color rgb="FF333333"/>
      </left>
      <right/>
      <top/>
      <bottom/>
      <diagonal/>
    </border>
    <border>
      <left/>
      <right style="medium">
        <color rgb="FF333333"/>
      </right>
      <top/>
      <bottom/>
      <diagonal/>
    </border>
    <border>
      <left style="medium">
        <color rgb="FF333333"/>
      </left>
      <right/>
      <top/>
      <bottom style="medium">
        <color rgb="FF333333"/>
      </bottom>
      <diagonal/>
    </border>
    <border>
      <left/>
      <right style="medium">
        <color rgb="FF333333"/>
      </right>
      <top/>
      <bottom style="medium">
        <color rgb="FF333333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</borders>
  <cellStyleXfs count="4">
    <xf numFmtId="0" fontId="0" fillId="0" borderId="0"/>
    <xf numFmtId="166" fontId="21" fillId="0" borderId="0" applyBorder="0" applyProtection="0"/>
    <xf numFmtId="168" fontId="8" fillId="0" borderId="0" applyBorder="0" applyProtection="0"/>
    <xf numFmtId="9" fontId="21" fillId="0" borderId="0" applyFont="0" applyFill="0" applyBorder="0" applyAlignment="0" applyProtection="0"/>
  </cellStyleXfs>
  <cellXfs count="26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64" fontId="3" fillId="2" borderId="5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4" fillId="0" borderId="8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165" fontId="4" fillId="0" borderId="10" xfId="0" applyNumberFormat="1" applyFont="1" applyBorder="1" applyAlignment="1">
      <alignment horizontal="right"/>
    </xf>
    <xf numFmtId="165" fontId="4" fillId="0" borderId="9" xfId="0" applyNumberFormat="1" applyFont="1" applyBorder="1" applyAlignment="1">
      <alignment horizontal="right"/>
    </xf>
    <xf numFmtId="165" fontId="4" fillId="0" borderId="11" xfId="0" applyNumberFormat="1" applyFont="1" applyBorder="1" applyAlignment="1">
      <alignment horizontal="right"/>
    </xf>
    <xf numFmtId="0" fontId="0" fillId="0" borderId="12" xfId="0" applyFont="1" applyBorder="1"/>
    <xf numFmtId="0" fontId="0" fillId="0" borderId="12" xfId="0" applyFont="1" applyBorder="1" applyAlignment="1">
      <alignment horizontal="left" indent="4"/>
    </xf>
    <xf numFmtId="0" fontId="5" fillId="0" borderId="13" xfId="0" applyFont="1" applyBorder="1" applyAlignment="1">
      <alignment horizontal="center"/>
    </xf>
    <xf numFmtId="167" fontId="6" fillId="0" borderId="13" xfId="1" applyNumberFormat="1" applyFont="1" applyBorder="1" applyAlignment="1" applyProtection="1">
      <alignment horizontal="right"/>
    </xf>
    <xf numFmtId="167" fontId="6" fillId="0" borderId="13" xfId="0" applyNumberFormat="1" applyFont="1" applyBorder="1" applyAlignment="1">
      <alignment horizontal="right"/>
    </xf>
    <xf numFmtId="167" fontId="7" fillId="0" borderId="14" xfId="0" applyNumberFormat="1" applyFont="1" applyBorder="1" applyAlignment="1">
      <alignment horizontal="right"/>
    </xf>
    <xf numFmtId="0" fontId="0" fillId="0" borderId="12" xfId="0" applyFont="1" applyBorder="1" applyAlignment="1">
      <alignment horizontal="left" indent="7"/>
    </xf>
    <xf numFmtId="169" fontId="8" fillId="0" borderId="13" xfId="2" applyNumberFormat="1" applyBorder="1" applyAlignment="1" applyProtection="1">
      <alignment horizontal="right"/>
    </xf>
    <xf numFmtId="0" fontId="6" fillId="0" borderId="12" xfId="0" applyFont="1" applyBorder="1" applyAlignment="1">
      <alignment horizontal="left" indent="7"/>
    </xf>
    <xf numFmtId="0" fontId="6" fillId="0" borderId="13" xfId="0" applyFont="1" applyBorder="1" applyAlignment="1">
      <alignment horizontal="left" indent="7"/>
    </xf>
    <xf numFmtId="1" fontId="0" fillId="0" borderId="0" xfId="0" applyNumberFormat="1"/>
    <xf numFmtId="0" fontId="6" fillId="0" borderId="13" xfId="0" applyFont="1" applyBorder="1" applyAlignment="1">
      <alignment horizontal="left" indent="15"/>
    </xf>
    <xf numFmtId="0" fontId="6" fillId="0" borderId="8" xfId="0" applyFont="1" applyBorder="1" applyAlignment="1">
      <alignment horizontal="left" vertical="center" wrapText="1"/>
    </xf>
    <xf numFmtId="0" fontId="6" fillId="0" borderId="13" xfId="0" applyFont="1" applyBorder="1" applyAlignment="1">
      <alignment horizontal="left" indent="13"/>
    </xf>
    <xf numFmtId="0" fontId="6" fillId="0" borderId="15" xfId="0" applyFont="1" applyBorder="1" applyAlignment="1">
      <alignment horizontal="left"/>
    </xf>
    <xf numFmtId="0" fontId="6" fillId="0" borderId="13" xfId="0" applyFont="1" applyBorder="1"/>
    <xf numFmtId="169" fontId="8" fillId="0" borderId="16" xfId="2" applyNumberFormat="1" applyBorder="1" applyAlignment="1" applyProtection="1">
      <alignment horizontal="right"/>
    </xf>
    <xf numFmtId="167" fontId="6" fillId="0" borderId="16" xfId="0" applyNumberFormat="1" applyFont="1" applyBorder="1" applyAlignment="1">
      <alignment horizontal="right"/>
    </xf>
    <xf numFmtId="167" fontId="6" fillId="0" borderId="17" xfId="0" applyNumberFormat="1" applyFont="1" applyBorder="1" applyAlignment="1">
      <alignment horizontal="right"/>
    </xf>
    <xf numFmtId="0" fontId="4" fillId="0" borderId="15" xfId="0" applyFont="1" applyBorder="1" applyAlignment="1">
      <alignment horizontal="left"/>
    </xf>
    <xf numFmtId="0" fontId="4" fillId="0" borderId="13" xfId="0" applyFont="1" applyBorder="1"/>
    <xf numFmtId="170" fontId="5" fillId="0" borderId="13" xfId="0" applyNumberFormat="1" applyFont="1" applyBorder="1" applyAlignment="1">
      <alignment horizontal="center"/>
    </xf>
    <xf numFmtId="169" fontId="8" fillId="0" borderId="18" xfId="2" applyNumberFormat="1" applyBorder="1" applyAlignment="1" applyProtection="1">
      <alignment horizontal="right"/>
    </xf>
    <xf numFmtId="167" fontId="4" fillId="0" borderId="18" xfId="0" applyNumberFormat="1" applyFont="1" applyBorder="1" applyAlignment="1">
      <alignment horizontal="right"/>
    </xf>
    <xf numFmtId="0" fontId="6" fillId="0" borderId="19" xfId="0" applyFont="1" applyBorder="1" applyAlignment="1">
      <alignment horizontal="left"/>
    </xf>
    <xf numFmtId="0" fontId="4" fillId="0" borderId="20" xfId="0" applyFont="1" applyBorder="1"/>
    <xf numFmtId="0" fontId="5" fillId="0" borderId="20" xfId="0" applyFont="1" applyBorder="1"/>
    <xf numFmtId="165" fontId="5" fillId="0" borderId="21" xfId="0" applyNumberFormat="1" applyFont="1" applyBorder="1" applyAlignment="1">
      <alignment horizontal="center"/>
    </xf>
    <xf numFmtId="165" fontId="6" fillId="0" borderId="21" xfId="0" applyNumberFormat="1" applyFont="1" applyBorder="1" applyAlignment="1">
      <alignment horizontal="right"/>
    </xf>
    <xf numFmtId="165" fontId="6" fillId="0" borderId="22" xfId="0" applyNumberFormat="1" applyFont="1" applyBorder="1" applyAlignment="1">
      <alignment horizontal="right"/>
    </xf>
    <xf numFmtId="165" fontId="4" fillId="0" borderId="23" xfId="0" applyNumberFormat="1" applyFont="1" applyBorder="1"/>
    <xf numFmtId="165" fontId="4" fillId="0" borderId="3" xfId="0" applyNumberFormat="1" applyFont="1" applyBorder="1"/>
    <xf numFmtId="165" fontId="4" fillId="0" borderId="24" xfId="0" applyNumberFormat="1" applyFont="1" applyBorder="1"/>
    <xf numFmtId="0" fontId="6" fillId="0" borderId="25" xfId="0" applyFont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26" xfId="0" applyFont="1" applyBorder="1" applyAlignment="1">
      <alignment vertical="center" wrapText="1"/>
    </xf>
    <xf numFmtId="0" fontId="6" fillId="0" borderId="0" xfId="0" applyFont="1" applyAlignment="1">
      <alignment horizontal="justify" vertical="center" wrapText="1"/>
    </xf>
    <xf numFmtId="0" fontId="6" fillId="0" borderId="26" xfId="0" applyFont="1" applyBorder="1" applyAlignment="1">
      <alignment horizontal="justify" vertical="center" wrapText="1"/>
    </xf>
    <xf numFmtId="0" fontId="6" fillId="0" borderId="27" xfId="0" applyFont="1" applyBorder="1" applyAlignment="1">
      <alignment horizontal="justify" vertical="center" wrapText="1"/>
    </xf>
    <xf numFmtId="0" fontId="6" fillId="0" borderId="5" xfId="0" applyFont="1" applyBorder="1" applyAlignment="1">
      <alignment horizontal="justify" vertical="center" wrapText="1"/>
    </xf>
    <xf numFmtId="0" fontId="6" fillId="0" borderId="28" xfId="0" applyFont="1" applyBorder="1" applyAlignment="1">
      <alignment horizontal="justify" vertical="center" wrapText="1"/>
    </xf>
    <xf numFmtId="0" fontId="4" fillId="0" borderId="23" xfId="0" applyFont="1" applyBorder="1" applyAlignment="1">
      <alignment vertical="top"/>
    </xf>
    <xf numFmtId="0" fontId="6" fillId="0" borderId="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6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28" xfId="0" applyFont="1" applyBorder="1" applyAlignment="1">
      <alignment vertical="top"/>
    </xf>
    <xf numFmtId="0" fontId="10" fillId="0" borderId="0" xfId="0" applyFont="1" applyAlignment="1">
      <alignment vertical="top"/>
    </xf>
    <xf numFmtId="0" fontId="5" fillId="0" borderId="0" xfId="0" applyFont="1" applyAlignment="1">
      <alignment horizontal="right" vertical="top"/>
    </xf>
    <xf numFmtId="0" fontId="6" fillId="0" borderId="0" xfId="0" applyFont="1" applyAlignment="1">
      <alignment horizontal="left" vertical="top"/>
    </xf>
    <xf numFmtId="0" fontId="12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1" fontId="15" fillId="0" borderId="0" xfId="0" applyNumberFormat="1" applyFont="1" applyAlignment="1">
      <alignment vertical="center"/>
    </xf>
    <xf numFmtId="172" fontId="15" fillId="0" borderId="0" xfId="0" applyNumberFormat="1" applyFont="1" applyAlignment="1">
      <alignment vertical="center"/>
    </xf>
    <xf numFmtId="0" fontId="17" fillId="0" borderId="0" xfId="0" applyFont="1" applyAlignment="1">
      <alignment horizontal="left" vertical="center"/>
    </xf>
    <xf numFmtId="173" fontId="14" fillId="0" borderId="0" xfId="0" applyNumberFormat="1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173" fontId="15" fillId="0" borderId="0" xfId="0" applyNumberFormat="1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173" fontId="14" fillId="0" borderId="29" xfId="0" applyNumberFormat="1" applyFont="1" applyBorder="1" applyAlignment="1">
      <alignment horizontal="right" vertical="center"/>
    </xf>
    <xf numFmtId="0" fontId="19" fillId="0" borderId="0" xfId="0" applyFont="1" applyAlignment="1">
      <alignment horizontal="center" vertical="center"/>
    </xf>
    <xf numFmtId="173" fontId="20" fillId="0" borderId="0" xfId="0" applyNumberFormat="1" applyFont="1" applyAlignment="1">
      <alignment horizontal="right" vertical="center"/>
    </xf>
    <xf numFmtId="173" fontId="18" fillId="0" borderId="0" xfId="0" applyNumberFormat="1" applyFont="1" applyAlignment="1">
      <alignment horizontal="right" vertical="center"/>
    </xf>
    <xf numFmtId="173" fontId="0" fillId="0" borderId="0" xfId="0" applyNumberFormat="1"/>
    <xf numFmtId="0" fontId="0" fillId="0" borderId="0" xfId="0"/>
    <xf numFmtId="0" fontId="22" fillId="0" borderId="0" xfId="0" applyFont="1"/>
    <xf numFmtId="174" fontId="22" fillId="0" borderId="0" xfId="0" quotePrefix="1" applyNumberFormat="1" applyFont="1" applyAlignment="1">
      <alignment horizontal="center"/>
    </xf>
    <xf numFmtId="0" fontId="22" fillId="0" borderId="0" xfId="0" applyFont="1" applyAlignment="1">
      <alignment horizontal="center"/>
    </xf>
    <xf numFmtId="22" fontId="0" fillId="0" borderId="0" xfId="0" applyNumberFormat="1"/>
    <xf numFmtId="166" fontId="21" fillId="0" borderId="0" xfId="1"/>
    <xf numFmtId="0" fontId="23" fillId="0" borderId="0" xfId="0" applyFont="1"/>
    <xf numFmtId="43" fontId="0" fillId="0" borderId="0" xfId="0" applyNumberFormat="1"/>
    <xf numFmtId="0" fontId="0" fillId="0" borderId="30" xfId="0" applyBorder="1" applyAlignment="1">
      <alignment horizontal="center"/>
    </xf>
    <xf numFmtId="0" fontId="0" fillId="0" borderId="30" xfId="0" applyBorder="1"/>
    <xf numFmtId="0" fontId="24" fillId="0" borderId="30" xfId="0" quotePrefix="1" applyFont="1" applyBorder="1" applyAlignment="1">
      <alignment horizontal="center"/>
    </xf>
    <xf numFmtId="0" fontId="24" fillId="0" borderId="30" xfId="0" applyFont="1" applyBorder="1" applyAlignment="1">
      <alignment horizontal="center"/>
    </xf>
    <xf numFmtId="9" fontId="0" fillId="0" borderId="30" xfId="3" applyFont="1" applyBorder="1" applyAlignment="1">
      <alignment horizontal="center"/>
    </xf>
    <xf numFmtId="175" fontId="21" fillId="0" borderId="30" xfId="1" applyNumberFormat="1" applyBorder="1"/>
    <xf numFmtId="175" fontId="22" fillId="0" borderId="30" xfId="1" applyNumberFormat="1" applyFont="1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22" fillId="0" borderId="31" xfId="0" applyFont="1" applyBorder="1"/>
    <xf numFmtId="0" fontId="22" fillId="0" borderId="32" xfId="0" applyFont="1" applyBorder="1"/>
    <xf numFmtId="0" fontId="22" fillId="0" borderId="33" xfId="0" applyFont="1" applyBorder="1"/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right" vertical="center"/>
    </xf>
    <xf numFmtId="3" fontId="27" fillId="0" borderId="0" xfId="0" applyNumberFormat="1" applyFont="1" applyAlignment="1">
      <alignment horizontal="left" vertical="center"/>
    </xf>
    <xf numFmtId="176" fontId="28" fillId="0" borderId="0" xfId="0" applyNumberFormat="1" applyFont="1" applyAlignment="1">
      <alignment vertical="center"/>
    </xf>
    <xf numFmtId="0" fontId="29" fillId="0" borderId="0" xfId="0" applyFont="1" applyAlignment="1">
      <alignment horizontal="right" vertical="center"/>
    </xf>
    <xf numFmtId="0" fontId="29" fillId="0" borderId="0" xfId="0" applyFont="1" applyAlignment="1">
      <alignment vertical="center"/>
    </xf>
    <xf numFmtId="177" fontId="28" fillId="0" borderId="0" xfId="0" applyNumberFormat="1" applyFont="1" applyAlignment="1">
      <alignment vertical="center"/>
    </xf>
    <xf numFmtId="0" fontId="28" fillId="0" borderId="0" xfId="0" applyFont="1" applyAlignment="1">
      <alignment vertical="center"/>
    </xf>
    <xf numFmtId="0" fontId="30" fillId="0" borderId="0" xfId="0" applyFont="1" applyAlignment="1">
      <alignment horizontal="right" vertical="center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173" fontId="28" fillId="0" borderId="0" xfId="0" applyNumberFormat="1" applyFont="1" applyAlignment="1">
      <alignment horizontal="right" vertical="center"/>
    </xf>
    <xf numFmtId="178" fontId="28" fillId="0" borderId="0" xfId="0" applyNumberFormat="1" applyFont="1" applyAlignment="1">
      <alignment horizontal="left" vertical="center"/>
    </xf>
    <xf numFmtId="179" fontId="28" fillId="0" borderId="0" xfId="0" applyNumberFormat="1" applyFont="1" applyAlignment="1">
      <alignment horizontal="right" vertical="center"/>
    </xf>
    <xf numFmtId="173" fontId="28" fillId="0" borderId="0" xfId="0" applyNumberFormat="1" applyFont="1" applyAlignment="1">
      <alignment horizontal="left" vertical="center"/>
    </xf>
    <xf numFmtId="0" fontId="32" fillId="0" borderId="0" xfId="0" applyFont="1" applyAlignment="1">
      <alignment vertical="center"/>
    </xf>
    <xf numFmtId="0" fontId="33" fillId="0" borderId="0" xfId="0" applyFont="1" applyAlignment="1">
      <alignment horizontal="right" vertical="center"/>
    </xf>
    <xf numFmtId="0" fontId="1" fillId="0" borderId="0" xfId="0" applyFont="1" applyBorder="1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34" fillId="0" borderId="0" xfId="0" applyFont="1"/>
    <xf numFmtId="0" fontId="35" fillId="0" borderId="0" xfId="0" applyFont="1"/>
    <xf numFmtId="0" fontId="36" fillId="0" borderId="0" xfId="0" applyFont="1" applyAlignment="1">
      <alignment horizontal="right"/>
    </xf>
    <xf numFmtId="0" fontId="37" fillId="0" borderId="0" xfId="0" applyFont="1" applyAlignment="1">
      <alignment horizontal="right"/>
    </xf>
    <xf numFmtId="0" fontId="38" fillId="0" borderId="0" xfId="0" applyFont="1"/>
    <xf numFmtId="0" fontId="35" fillId="0" borderId="0" xfId="0" applyFont="1" applyAlignment="1">
      <alignment vertical="top"/>
    </xf>
    <xf numFmtId="0" fontId="35" fillId="0" borderId="30" xfId="0" applyFont="1" applyBorder="1" applyAlignment="1" applyProtection="1">
      <alignment horizontal="center"/>
      <protection locked="0"/>
    </xf>
    <xf numFmtId="0" fontId="34" fillId="0" borderId="0" xfId="0" applyFont="1" applyAlignment="1">
      <alignment horizontal="right"/>
    </xf>
    <xf numFmtId="0" fontId="35" fillId="0" borderId="0" xfId="0" applyFont="1" applyAlignment="1">
      <alignment horizontal="center"/>
    </xf>
    <xf numFmtId="0" fontId="35" fillId="0" borderId="0" xfId="0" applyFont="1" applyAlignment="1">
      <alignment horizontal="right"/>
    </xf>
    <xf numFmtId="170" fontId="35" fillId="0" borderId="30" xfId="0" applyNumberFormat="1" applyFont="1" applyBorder="1" applyAlignment="1" applyProtection="1">
      <alignment horizontal="center"/>
      <protection locked="0"/>
    </xf>
    <xf numFmtId="170" fontId="35" fillId="0" borderId="0" xfId="0" applyNumberFormat="1" applyFont="1" applyAlignment="1">
      <alignment horizontal="center"/>
    </xf>
    <xf numFmtId="180" fontId="35" fillId="0" borderId="0" xfId="0" applyNumberFormat="1" applyFont="1" applyAlignment="1">
      <alignment horizontal="center" vertical="center"/>
    </xf>
    <xf numFmtId="0" fontId="35" fillId="0" borderId="30" xfId="0" applyFont="1" applyBorder="1" applyAlignment="1" applyProtection="1">
      <alignment horizontal="center" wrapText="1"/>
      <protection locked="0"/>
    </xf>
    <xf numFmtId="181" fontId="40" fillId="3" borderId="30" xfId="0" applyNumberFormat="1" applyFont="1" applyFill="1" applyBorder="1" applyAlignment="1">
      <alignment horizontal="center"/>
    </xf>
    <xf numFmtId="0" fontId="34" fillId="0" borderId="0" xfId="0" applyFont="1" applyAlignment="1">
      <alignment vertical="top"/>
    </xf>
    <xf numFmtId="170" fontId="41" fillId="3" borderId="30" xfId="0" applyNumberFormat="1" applyFont="1" applyFill="1" applyBorder="1" applyAlignment="1">
      <alignment horizontal="center"/>
    </xf>
    <xf numFmtId="170" fontId="41" fillId="0" borderId="0" xfId="0" applyNumberFormat="1" applyFont="1" applyAlignment="1">
      <alignment horizontal="center"/>
    </xf>
    <xf numFmtId="0" fontId="42" fillId="4" borderId="0" xfId="0" applyFont="1" applyFill="1" applyAlignment="1">
      <alignment horizontal="center" wrapText="1"/>
    </xf>
    <xf numFmtId="0" fontId="42" fillId="4" borderId="30" xfId="0" applyFont="1" applyFill="1" applyBorder="1" applyAlignment="1">
      <alignment horizontal="center" vertical="center" wrapText="1"/>
    </xf>
    <xf numFmtId="0" fontId="42" fillId="5" borderId="30" xfId="0" applyFont="1" applyFill="1" applyBorder="1" applyAlignment="1">
      <alignment horizontal="left" indent="1"/>
    </xf>
    <xf numFmtId="1" fontId="35" fillId="0" borderId="30" xfId="0" applyNumberFormat="1" applyFont="1" applyBorder="1" applyAlignment="1">
      <alignment horizontal="center"/>
    </xf>
    <xf numFmtId="3" fontId="35" fillId="0" borderId="30" xfId="0" applyNumberFormat="1" applyFont="1" applyBorder="1" applyAlignment="1">
      <alignment horizontal="center"/>
    </xf>
    <xf numFmtId="0" fontId="4" fillId="0" borderId="0" xfId="0" applyFont="1"/>
    <xf numFmtId="0" fontId="4" fillId="0" borderId="34" xfId="0" applyFont="1" applyBorder="1"/>
    <xf numFmtId="0" fontId="0" fillId="0" borderId="34" xfId="0" applyBorder="1"/>
    <xf numFmtId="0" fontId="43" fillId="0" borderId="0" xfId="0" applyFont="1"/>
    <xf numFmtId="0" fontId="44" fillId="6" borderId="35" xfId="0" applyFont="1" applyFill="1" applyBorder="1" applyAlignment="1">
      <alignment horizontal="center"/>
    </xf>
    <xf numFmtId="0" fontId="4" fillId="6" borderId="36" xfId="0" applyFont="1" applyFill="1" applyBorder="1" applyAlignment="1">
      <alignment horizontal="right"/>
    </xf>
    <xf numFmtId="0" fontId="4" fillId="0" borderId="30" xfId="0" applyFont="1" applyBorder="1" applyAlignment="1">
      <alignment horizontal="center" wrapText="1"/>
    </xf>
    <xf numFmtId="0" fontId="45" fillId="6" borderId="0" xfId="0" applyFont="1" applyFill="1"/>
    <xf numFmtId="0" fontId="0" fillId="6" borderId="0" xfId="0" applyFill="1"/>
    <xf numFmtId="0" fontId="0" fillId="6" borderId="37" xfId="0" applyFill="1" applyBorder="1"/>
    <xf numFmtId="170" fontId="46" fillId="0" borderId="30" xfId="0" applyNumberFormat="1" applyFont="1" applyBorder="1"/>
    <xf numFmtId="0" fontId="0" fillId="6" borderId="0" xfId="0" applyFill="1" applyAlignment="1">
      <alignment horizontal="right"/>
    </xf>
    <xf numFmtId="170" fontId="4" fillId="0" borderId="30" xfId="0" applyNumberFormat="1" applyFont="1" applyBorder="1"/>
    <xf numFmtId="0" fontId="46" fillId="0" borderId="30" xfId="0" applyFont="1" applyBorder="1"/>
    <xf numFmtId="0" fontId="45" fillId="6" borderId="0" xfId="0" applyFont="1" applyFill="1" applyAlignment="1">
      <alignment horizontal="left"/>
    </xf>
    <xf numFmtId="0" fontId="4" fillId="6" borderId="38" xfId="0" applyFont="1" applyFill="1" applyBorder="1" applyAlignment="1">
      <alignment horizontal="right"/>
    </xf>
    <xf numFmtId="182" fontId="0" fillId="0" borderId="12" xfId="0" applyNumberFormat="1" applyBorder="1"/>
    <xf numFmtId="0" fontId="45" fillId="6" borderId="34" xfId="0" applyFont="1" applyFill="1" applyBorder="1"/>
    <xf numFmtId="0" fontId="0" fillId="6" borderId="34" xfId="0" applyFill="1" applyBorder="1"/>
    <xf numFmtId="0" fontId="0" fillId="6" borderId="34" xfId="0" applyFill="1" applyBorder="1" applyAlignment="1">
      <alignment horizontal="right"/>
    </xf>
    <xf numFmtId="0" fontId="0" fillId="6" borderId="39" xfId="0" applyFill="1" applyBorder="1"/>
    <xf numFmtId="0" fontId="47" fillId="0" borderId="0" xfId="0" applyFont="1" applyAlignment="1">
      <alignment horizontal="center" vertical="center" wrapText="1"/>
    </xf>
    <xf numFmtId="0" fontId="4" fillId="6" borderId="30" xfId="0" applyFont="1" applyFill="1" applyBorder="1" applyAlignment="1">
      <alignment horizontal="center" vertical="center" wrapText="1"/>
    </xf>
    <xf numFmtId="0" fontId="48" fillId="6" borderId="30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40" xfId="0" applyFont="1" applyBorder="1" applyAlignment="1">
      <alignment horizontal="center" wrapText="1"/>
    </xf>
    <xf numFmtId="0" fontId="2" fillId="0" borderId="31" xfId="0" applyFont="1" applyBorder="1" applyAlignment="1">
      <alignment wrapText="1"/>
    </xf>
    <xf numFmtId="0" fontId="2" fillId="0" borderId="32" xfId="0" applyFont="1" applyBorder="1" applyAlignment="1">
      <alignment wrapText="1"/>
    </xf>
    <xf numFmtId="0" fontId="2" fillId="0" borderId="33" xfId="0" applyFont="1" applyBorder="1" applyAlignment="1">
      <alignment wrapText="1"/>
    </xf>
    <xf numFmtId="0" fontId="49" fillId="0" borderId="29" xfId="0" applyFont="1" applyBorder="1" applyAlignment="1">
      <alignment horizontal="center" wrapText="1"/>
    </xf>
    <xf numFmtId="0" fontId="49" fillId="0" borderId="32" xfId="0" applyFont="1" applyBorder="1" applyAlignment="1">
      <alignment horizontal="center" wrapText="1"/>
    </xf>
    <xf numFmtId="182" fontId="46" fillId="0" borderId="33" xfId="0" applyNumberFormat="1" applyFont="1" applyBorder="1" applyAlignment="1">
      <alignment horizontal="center" wrapText="1"/>
    </xf>
    <xf numFmtId="0" fontId="0" fillId="0" borderId="41" xfId="0" applyBorder="1"/>
    <xf numFmtId="0" fontId="15" fillId="0" borderId="41" xfId="0" applyFont="1" applyBorder="1" applyAlignment="1">
      <alignment vertical="center"/>
    </xf>
    <xf numFmtId="173" fontId="15" fillId="0" borderId="41" xfId="0" applyNumberFormat="1" applyFont="1" applyBorder="1" applyAlignment="1">
      <alignment horizontal="right" vertical="center"/>
    </xf>
    <xf numFmtId="182" fontId="46" fillId="0" borderId="41" xfId="0" applyNumberFormat="1" applyFont="1" applyBorder="1" applyAlignment="1">
      <alignment horizontal="center"/>
    </xf>
    <xf numFmtId="170" fontId="46" fillId="0" borderId="35" xfId="0" applyNumberFormat="1" applyFont="1" applyBorder="1" applyAlignment="1">
      <alignment horizontal="center"/>
    </xf>
    <xf numFmtId="170" fontId="46" fillId="0" borderId="35" xfId="0" applyNumberFormat="1" applyFont="1" applyBorder="1"/>
    <xf numFmtId="0" fontId="0" fillId="0" borderId="42" xfId="0" applyBorder="1"/>
    <xf numFmtId="0" fontId="15" fillId="0" borderId="42" xfId="0" applyFont="1" applyBorder="1" applyAlignment="1">
      <alignment vertical="center"/>
    </xf>
    <xf numFmtId="173" fontId="15" fillId="0" borderId="42" xfId="0" applyNumberFormat="1" applyFont="1" applyBorder="1" applyAlignment="1">
      <alignment horizontal="right" vertical="center"/>
    </xf>
    <xf numFmtId="182" fontId="46" fillId="0" borderId="42" xfId="0" applyNumberFormat="1" applyFont="1" applyBorder="1" applyAlignment="1">
      <alignment horizontal="center"/>
    </xf>
    <xf numFmtId="170" fontId="46" fillId="0" borderId="36" xfId="0" applyNumberFormat="1" applyFont="1" applyBorder="1" applyAlignment="1">
      <alignment horizontal="center"/>
    </xf>
    <xf numFmtId="170" fontId="46" fillId="0" borderId="36" xfId="0" applyNumberFormat="1" applyFont="1" applyBorder="1"/>
    <xf numFmtId="170" fontId="46" fillId="0" borderId="42" xfId="0" applyNumberFormat="1" applyFont="1" applyBorder="1" applyAlignment="1">
      <alignment horizontal="center"/>
    </xf>
    <xf numFmtId="170" fontId="46" fillId="0" borderId="42" xfId="0" applyNumberFormat="1" applyFont="1" applyBorder="1"/>
    <xf numFmtId="0" fontId="0" fillId="0" borderId="43" xfId="0" applyBorder="1"/>
    <xf numFmtId="173" fontId="15" fillId="0" borderId="44" xfId="0" applyNumberFormat="1" applyFont="1" applyBorder="1" applyAlignment="1">
      <alignment horizontal="right" vertical="center"/>
    </xf>
    <xf numFmtId="0" fontId="4" fillId="0" borderId="43" xfId="0" applyFont="1" applyBorder="1" applyAlignment="1">
      <alignment horizontal="center"/>
    </xf>
    <xf numFmtId="0" fontId="50" fillId="0" borderId="42" xfId="0" applyFont="1" applyBorder="1"/>
    <xf numFmtId="0" fontId="50" fillId="0" borderId="0" xfId="0" applyFont="1"/>
    <xf numFmtId="4" fontId="50" fillId="0" borderId="44" xfId="0" applyNumberFormat="1" applyFont="1" applyBorder="1" applyAlignment="1">
      <alignment horizontal="right"/>
    </xf>
    <xf numFmtId="0" fontId="46" fillId="0" borderId="30" xfId="0" applyFont="1" applyBorder="1" applyAlignment="1">
      <alignment horizontal="center"/>
    </xf>
    <xf numFmtId="170" fontId="0" fillId="0" borderId="30" xfId="0" applyNumberFormat="1" applyBorder="1" applyAlignment="1" applyProtection="1">
      <alignment horizontal="center"/>
      <protection locked="0"/>
    </xf>
    <xf numFmtId="0" fontId="0" fillId="0" borderId="30" xfId="0" applyBorder="1" applyAlignment="1" applyProtection="1">
      <alignment horizontal="center"/>
      <protection locked="0"/>
    </xf>
    <xf numFmtId="170" fontId="0" fillId="0" borderId="30" xfId="0" applyNumberFormat="1" applyBorder="1" applyProtection="1">
      <protection locked="0"/>
    </xf>
    <xf numFmtId="170" fontId="0" fillId="0" borderId="38" xfId="0" applyNumberFormat="1" applyBorder="1"/>
    <xf numFmtId="170" fontId="0" fillId="0" borderId="38" xfId="0" applyNumberFormat="1" applyBorder="1" applyAlignment="1">
      <alignment horizontal="center"/>
    </xf>
    <xf numFmtId="182" fontId="0" fillId="0" borderId="38" xfId="0" applyNumberFormat="1" applyBorder="1"/>
    <xf numFmtId="170" fontId="12" fillId="6" borderId="30" xfId="0" applyNumberFormat="1" applyFont="1" applyFill="1" applyBorder="1" applyAlignment="1">
      <alignment wrapText="1"/>
    </xf>
    <xf numFmtId="170" fontId="12" fillId="6" borderId="30" xfId="0" applyNumberFormat="1" applyFont="1" applyFill="1" applyBorder="1" applyAlignment="1">
      <alignment horizontal="center"/>
    </xf>
    <xf numFmtId="170" fontId="4" fillId="6" borderId="30" xfId="0" applyNumberFormat="1" applyFont="1" applyFill="1" applyBorder="1" applyAlignment="1">
      <alignment horizontal="right"/>
    </xf>
    <xf numFmtId="170" fontId="46" fillId="6" borderId="30" xfId="0" applyNumberFormat="1" applyFont="1" applyFill="1" applyBorder="1"/>
    <xf numFmtId="170" fontId="46" fillId="6" borderId="30" xfId="0" applyNumberFormat="1" applyFont="1" applyFill="1" applyBorder="1" applyAlignment="1">
      <alignment horizontal="center"/>
    </xf>
    <xf numFmtId="170" fontId="0" fillId="6" borderId="30" xfId="0" applyNumberFormat="1" applyFill="1" applyBorder="1"/>
    <xf numFmtId="182" fontId="0" fillId="0" borderId="0" xfId="0" applyNumberFormat="1"/>
    <xf numFmtId="170" fontId="0" fillId="0" borderId="0" xfId="0" applyNumberFormat="1"/>
    <xf numFmtId="170" fontId="51" fillId="6" borderId="45" xfId="0" applyNumberFormat="1" applyFont="1" applyFill="1" applyBorder="1" applyAlignment="1">
      <alignment horizontal="left"/>
    </xf>
    <xf numFmtId="0" fontId="52" fillId="6" borderId="46" xfId="0" applyFont="1" applyFill="1" applyBorder="1"/>
    <xf numFmtId="0" fontId="52" fillId="6" borderId="0" xfId="0" applyFont="1" applyFill="1"/>
    <xf numFmtId="0" fontId="53" fillId="0" borderId="0" xfId="0" applyFont="1" applyAlignment="1">
      <alignment horizontal="center"/>
    </xf>
    <xf numFmtId="0" fontId="46" fillId="6" borderId="47" xfId="0" applyFont="1" applyFill="1" applyBorder="1"/>
    <xf numFmtId="0" fontId="52" fillId="6" borderId="37" xfId="0" applyFont="1" applyFill="1" applyBorder="1"/>
    <xf numFmtId="180" fontId="0" fillId="0" borderId="0" xfId="1" applyNumberFormat="1" applyFont="1" applyBorder="1" applyProtection="1"/>
    <xf numFmtId="170" fontId="46" fillId="6" borderId="47" xfId="0" applyNumberFormat="1" applyFont="1" applyFill="1" applyBorder="1" applyAlignment="1">
      <alignment horizontal="left"/>
    </xf>
    <xf numFmtId="170" fontId="46" fillId="6" borderId="37" xfId="0" applyNumberFormat="1" applyFont="1" applyFill="1" applyBorder="1"/>
    <xf numFmtId="170" fontId="46" fillId="6" borderId="0" xfId="0" applyNumberFormat="1" applyFont="1" applyFill="1"/>
    <xf numFmtId="180" fontId="54" fillId="0" borderId="0" xfId="1" applyNumberFormat="1" applyFont="1" applyBorder="1" applyAlignment="1" applyProtection="1">
      <alignment vertical="center"/>
    </xf>
    <xf numFmtId="0" fontId="0" fillId="0" borderId="0" xfId="0" applyAlignment="1">
      <alignment horizontal="right"/>
    </xf>
    <xf numFmtId="180" fontId="0" fillId="0" borderId="0" xfId="0" applyNumberFormat="1"/>
    <xf numFmtId="170" fontId="46" fillId="6" borderId="47" xfId="0" applyNumberFormat="1" applyFont="1" applyFill="1" applyBorder="1" applyAlignment="1">
      <alignment horizontal="left" wrapText="1"/>
    </xf>
    <xf numFmtId="166" fontId="0" fillId="0" borderId="0" xfId="1" applyFont="1" applyBorder="1" applyProtection="1"/>
    <xf numFmtId="0" fontId="0" fillId="0" borderId="0" xfId="0" applyAlignment="1">
      <alignment horizontal="right" vertical="center"/>
    </xf>
    <xf numFmtId="180" fontId="54" fillId="0" borderId="0" xfId="0" applyNumberFormat="1" applyFont="1" applyAlignment="1">
      <alignment vertical="center"/>
    </xf>
    <xf numFmtId="170" fontId="46" fillId="6" borderId="39" xfId="0" applyNumberFormat="1" applyFont="1" applyFill="1" applyBorder="1"/>
    <xf numFmtId="180" fontId="4" fillId="0" borderId="0" xfId="1" applyNumberFormat="1" applyFont="1" applyBorder="1" applyProtection="1"/>
    <xf numFmtId="0" fontId="4" fillId="0" borderId="0" xfId="0" applyFont="1" applyAlignment="1">
      <alignment horizontal="right"/>
    </xf>
    <xf numFmtId="180" fontId="4" fillId="0" borderId="0" xfId="0" applyNumberFormat="1" applyFont="1"/>
    <xf numFmtId="170" fontId="46" fillId="6" borderId="48" xfId="0" applyNumberFormat="1" applyFont="1" applyFill="1" applyBorder="1" applyAlignment="1">
      <alignment horizontal="left"/>
    </xf>
    <xf numFmtId="170" fontId="46" fillId="6" borderId="33" xfId="0" applyNumberFormat="1" applyFont="1" applyFill="1" applyBorder="1"/>
    <xf numFmtId="170" fontId="4" fillId="0" borderId="0" xfId="0" applyNumberFormat="1" applyFont="1" applyAlignment="1">
      <alignment horizontal="left"/>
    </xf>
    <xf numFmtId="0" fontId="23" fillId="0" borderId="41" xfId="0" applyFont="1" applyBorder="1" applyAlignment="1">
      <alignment horizontal="center"/>
    </xf>
    <xf numFmtId="0" fontId="35" fillId="0" borderId="41" xfId="0" applyFont="1" applyBorder="1"/>
    <xf numFmtId="0" fontId="23" fillId="0" borderId="42" xfId="0" applyFont="1" applyBorder="1" applyAlignment="1">
      <alignment horizontal="center"/>
    </xf>
    <xf numFmtId="0" fontId="35" fillId="0" borderId="42" xfId="0" applyFont="1" applyBorder="1"/>
    <xf numFmtId="174" fontId="50" fillId="0" borderId="42" xfId="0" applyNumberFormat="1" applyFont="1" applyBorder="1"/>
    <xf numFmtId="0" fontId="50" fillId="0" borderId="42" xfId="0" applyFont="1" applyBorder="1" applyAlignment="1">
      <alignment wrapText="1"/>
    </xf>
    <xf numFmtId="4" fontId="50" fillId="0" borderId="42" xfId="0" applyNumberFormat="1" applyFont="1" applyBorder="1" applyAlignment="1">
      <alignment horizontal="right"/>
    </xf>
    <xf numFmtId="0" fontId="23" fillId="0" borderId="49" xfId="0" applyFont="1" applyBorder="1" applyAlignment="1">
      <alignment horizontal="center"/>
    </xf>
    <xf numFmtId="0" fontId="50" fillId="0" borderId="49" xfId="0" applyFont="1" applyBorder="1"/>
    <xf numFmtId="174" fontId="50" fillId="0" borderId="49" xfId="0" applyNumberFormat="1" applyFont="1" applyBorder="1"/>
    <xf numFmtId="0" fontId="50" fillId="0" borderId="49" xfId="0" applyFont="1" applyBorder="1" applyAlignment="1">
      <alignment wrapText="1"/>
    </xf>
    <xf numFmtId="4" fontId="50" fillId="0" borderId="49" xfId="0" applyNumberFormat="1" applyFont="1" applyBorder="1" applyAlignment="1">
      <alignment horizontal="right"/>
    </xf>
    <xf numFmtId="0" fontId="35" fillId="0" borderId="49" xfId="0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">
    <dxf>
      <font>
        <name val="Arial"/>
        <family val="2"/>
        <charset val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.I18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971640</xdr:colOff>
      <xdr:row>76</xdr:row>
      <xdr:rowOff>104760</xdr:rowOff>
    </xdr:from>
    <xdr:to>
      <xdr:col>9</xdr:col>
      <xdr:colOff>2095560</xdr:colOff>
      <xdr:row>78</xdr:row>
      <xdr:rowOff>56880</xdr:rowOff>
    </xdr:to>
    <xdr:sp macro="" textlink="">
      <xdr:nvSpPr>
        <xdr:cNvPr id="2" name="Custom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2821040" y="14592240"/>
          <a:ext cx="1123920" cy="333000"/>
        </a:xfrm>
        <a:prstGeom prst="leftArrow">
          <a:avLst>
            <a:gd name="adj1" fmla="val 50000"/>
            <a:gd name="adj2" fmla="val 51726"/>
          </a:avLst>
        </a:prstGeom>
        <a:gradFill rotWithShape="0">
          <a:gsLst>
            <a:gs pos="0">
              <a:srgbClr val="F0EAF9"/>
            </a:gs>
            <a:gs pos="100000">
              <a:srgbClr val="C9B5E8"/>
            </a:gs>
          </a:gsLst>
          <a:lin ang="5400000"/>
        </a:gradFill>
        <a:ln w="9360">
          <a:solidFill>
            <a:srgbClr val="7D60A0"/>
          </a:solidFill>
          <a:miter/>
        </a:ln>
        <a:effectLst>
          <a:outerShdw dist="20160" dir="5400000" algn="ctr" rotWithShape="0">
            <a:srgbClr val="000000">
              <a:alpha val="38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000" tIns="0" rIns="0" bIns="0" anchor="ctr">
          <a:noAutofit/>
        </a:bodyPr>
        <a:lstStyle/>
        <a:p>
          <a:pPr algn="ctr">
            <a:lnSpc>
              <a:spcPct val="100000"/>
            </a:lnSpc>
          </a:pPr>
          <a:r>
            <a:rPr lang="es-EC" sz="800" b="0" strike="noStrike" spc="-1">
              <a:solidFill>
                <a:srgbClr val="000000"/>
              </a:solidFill>
              <a:latin typeface="Calibri"/>
            </a:rPr>
            <a:t>PG</a:t>
          </a:r>
          <a:endParaRPr lang="es-EC" sz="800" b="0" strike="noStrike" spc="-1">
            <a:latin typeface="Times New Roman"/>
          </a:endParaRPr>
        </a:p>
        <a:p>
          <a:pPr algn="ctr">
            <a:lnSpc>
              <a:spcPct val="100000"/>
            </a:lnSpc>
          </a:pPr>
          <a:endParaRPr lang="es-EC" sz="800" b="0" strike="noStrike" spc="-1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176</xdr:row>
      <xdr:rowOff>0</xdr:rowOff>
    </xdr:from>
    <xdr:to>
      <xdr:col>2</xdr:col>
      <xdr:colOff>190500</xdr:colOff>
      <xdr:row>177</xdr:row>
      <xdr:rowOff>133350</xdr:rowOff>
    </xdr:to>
    <xdr:sp macro="" textlink="">
      <xdr:nvSpPr>
        <xdr:cNvPr id="2" name="Imagen 1">
          <a:extLst>
            <a:ext uri="{FF2B5EF4-FFF2-40B4-BE49-F238E27FC236}">
              <a16:creationId xmlns:a16="http://schemas.microsoft.com/office/drawing/2014/main" id="{4FB3C397-9C4A-4FCE-B0A3-80C7C0062313}"/>
            </a:ext>
          </a:extLst>
        </xdr:cNvPr>
        <xdr:cNvSpPr>
          <a:spLocks noChangeAspect="1" noChangeArrowheads="1"/>
        </xdr:cNvSpPr>
      </xdr:nvSpPr>
      <xdr:spPr bwMode="auto">
        <a:xfrm>
          <a:off x="76200" y="28584525"/>
          <a:ext cx="1333500" cy="32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Ang&#233;lica/CLIENTES/2015/SURPAPELCORP/8000%20PRUEBAS%20SUSTANTIVAS%20-%20RESULTADOS/8300%20GASTOS/Determinaci&#243;n%20del%20tama&#241;o%20de%20muestras%201%20Gast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5211%20Determinacion%20tamano%20muestra,%20clien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 Size &amp; Threshold Calc"/>
      <sheetName val="New Audit Methodology Guidance"/>
      <sheetName val="xref"/>
      <sheetName val="p.2 mma calculations"/>
    </sheetNames>
    <sheetDataSet>
      <sheetData sheetId="0" refreshError="1"/>
      <sheetData sheetId="1" refreshError="1">
        <row r="6">
          <cell r="B6">
            <v>1</v>
          </cell>
          <cell r="D6">
            <v>1</v>
          </cell>
          <cell r="H6">
            <v>1</v>
          </cell>
        </row>
        <row r="7">
          <cell r="B7">
            <v>2</v>
          </cell>
          <cell r="D7">
            <v>1</v>
          </cell>
          <cell r="H7">
            <v>2</v>
          </cell>
        </row>
        <row r="8">
          <cell r="B8">
            <v>3</v>
          </cell>
          <cell r="D8">
            <v>1</v>
          </cell>
          <cell r="H8">
            <v>3</v>
          </cell>
        </row>
        <row r="9">
          <cell r="B9">
            <v>4</v>
          </cell>
          <cell r="D9">
            <v>1</v>
          </cell>
          <cell r="H9">
            <v>3</v>
          </cell>
        </row>
        <row r="10">
          <cell r="B10">
            <v>5</v>
          </cell>
          <cell r="D10">
            <v>1</v>
          </cell>
          <cell r="H10">
            <v>4</v>
          </cell>
        </row>
        <row r="11">
          <cell r="B11">
            <v>6</v>
          </cell>
          <cell r="D11">
            <v>2</v>
          </cell>
          <cell r="H11">
            <v>5</v>
          </cell>
        </row>
        <row r="12">
          <cell r="B12">
            <v>7</v>
          </cell>
          <cell r="D12">
            <v>2</v>
          </cell>
          <cell r="H12">
            <v>5</v>
          </cell>
        </row>
        <row r="13">
          <cell r="B13">
            <v>8</v>
          </cell>
          <cell r="D13">
            <v>2</v>
          </cell>
          <cell r="H13">
            <v>6</v>
          </cell>
        </row>
        <row r="14">
          <cell r="B14">
            <v>9</v>
          </cell>
          <cell r="D14">
            <v>2</v>
          </cell>
          <cell r="H14">
            <v>7</v>
          </cell>
        </row>
        <row r="15">
          <cell r="B15">
            <v>10</v>
          </cell>
          <cell r="D15">
            <v>2</v>
          </cell>
          <cell r="H15">
            <v>7</v>
          </cell>
          <cell r="L15">
            <v>15</v>
          </cell>
          <cell r="P15">
            <v>30</v>
          </cell>
        </row>
        <row r="16">
          <cell r="B16">
            <v>15</v>
          </cell>
          <cell r="D16">
            <v>3</v>
          </cell>
          <cell r="F16">
            <v>0.2</v>
          </cell>
          <cell r="H16">
            <v>11</v>
          </cell>
          <cell r="J16">
            <v>0.8</v>
          </cell>
          <cell r="L16">
            <v>23</v>
          </cell>
          <cell r="N16">
            <v>1.6</v>
          </cell>
          <cell r="P16">
            <v>45</v>
          </cell>
          <cell r="R16">
            <v>3</v>
          </cell>
        </row>
        <row r="17">
          <cell r="B17">
            <v>20</v>
          </cell>
          <cell r="D17">
            <v>4</v>
          </cell>
          <cell r="F17">
            <v>0.2</v>
          </cell>
          <cell r="H17">
            <v>14</v>
          </cell>
          <cell r="J17">
            <v>0.6</v>
          </cell>
          <cell r="L17">
            <v>30</v>
          </cell>
          <cell r="N17">
            <v>1.4</v>
          </cell>
          <cell r="P17">
            <v>60</v>
          </cell>
          <cell r="R17">
            <v>3</v>
          </cell>
        </row>
        <row r="18">
          <cell r="B18">
            <v>25</v>
          </cell>
          <cell r="D18">
            <v>5</v>
          </cell>
          <cell r="F18">
            <v>0.2</v>
          </cell>
          <cell r="H18">
            <v>18</v>
          </cell>
          <cell r="J18">
            <v>0.8</v>
          </cell>
          <cell r="L18">
            <v>38</v>
          </cell>
          <cell r="N18">
            <v>1.6</v>
          </cell>
          <cell r="P18">
            <v>75</v>
          </cell>
          <cell r="R18">
            <v>3</v>
          </cell>
        </row>
        <row r="19">
          <cell r="B19">
            <v>30</v>
          </cell>
          <cell r="D19">
            <v>6</v>
          </cell>
          <cell r="F19">
            <v>0.2</v>
          </cell>
          <cell r="H19">
            <v>21</v>
          </cell>
          <cell r="J19">
            <v>0.6</v>
          </cell>
          <cell r="L19">
            <v>45</v>
          </cell>
          <cell r="N19">
            <v>1.4</v>
          </cell>
          <cell r="P19">
            <v>75</v>
          </cell>
          <cell r="R19">
            <v>0</v>
          </cell>
        </row>
        <row r="20">
          <cell r="B20">
            <v>40</v>
          </cell>
          <cell r="D20">
            <v>8</v>
          </cell>
          <cell r="F20">
            <v>0.2</v>
          </cell>
          <cell r="H20">
            <v>28</v>
          </cell>
          <cell r="J20">
            <v>0.7</v>
          </cell>
          <cell r="L20">
            <v>60</v>
          </cell>
          <cell r="N20">
            <v>1.5</v>
          </cell>
          <cell r="P20">
            <v>75</v>
          </cell>
          <cell r="R20">
            <v>0</v>
          </cell>
        </row>
        <row r="21">
          <cell r="B21">
            <v>50</v>
          </cell>
          <cell r="D21">
            <v>10</v>
          </cell>
          <cell r="F21">
            <v>0.2</v>
          </cell>
          <cell r="H21">
            <v>35</v>
          </cell>
          <cell r="J21">
            <v>0.7</v>
          </cell>
          <cell r="L21">
            <v>75</v>
          </cell>
          <cell r="N21">
            <v>1.5</v>
          </cell>
          <cell r="P21">
            <v>75</v>
          </cell>
          <cell r="R21">
            <v>0</v>
          </cell>
        </row>
        <row r="22">
          <cell r="B22">
            <v>100</v>
          </cell>
          <cell r="D22">
            <v>20</v>
          </cell>
          <cell r="F22">
            <v>0.2</v>
          </cell>
          <cell r="H22">
            <v>70</v>
          </cell>
          <cell r="J22">
            <v>0.7</v>
          </cell>
          <cell r="L22">
            <v>75</v>
          </cell>
          <cell r="N22">
            <v>0</v>
          </cell>
          <cell r="P22">
            <v>75</v>
          </cell>
          <cell r="R22">
            <v>0</v>
          </cell>
        </row>
        <row r="23">
          <cell r="B23">
            <v>200</v>
          </cell>
          <cell r="D23">
            <v>40</v>
          </cell>
          <cell r="E23" t="str">
            <v>(*)</v>
          </cell>
          <cell r="F23">
            <v>0.2</v>
          </cell>
          <cell r="H23">
            <v>75</v>
          </cell>
          <cell r="J23">
            <v>0.05</v>
          </cell>
          <cell r="N23">
            <v>0</v>
          </cell>
          <cell r="R23">
            <v>0</v>
          </cell>
        </row>
        <row r="36">
          <cell r="D36">
            <v>0.25</v>
          </cell>
          <cell r="H36">
            <v>0.2</v>
          </cell>
          <cell r="L36">
            <v>0.15</v>
          </cell>
          <cell r="P36">
            <v>0.15</v>
          </cell>
        </row>
        <row r="37">
          <cell r="D37">
            <v>0.9</v>
          </cell>
          <cell r="H37">
            <v>0.9</v>
          </cell>
          <cell r="L37">
            <v>0.45</v>
          </cell>
          <cell r="P37">
            <v>0.45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Sample Size &amp; Threshold Calc"/>
      <sheetName val="Sample Size - Clientes"/>
      <sheetName val="Muestreo Clientes"/>
      <sheetName val="contabilidad"/>
      <sheetName val="muestras"/>
    </sheetNames>
    <sheetDataSet>
      <sheetData sheetId="0">
        <row r="2">
          <cell r="A2" t="str">
            <v>LINKOTEL S.A</v>
          </cell>
        </row>
      </sheetData>
      <sheetData sheetId="1">
        <row r="12">
          <cell r="D12">
            <v>12.547763347763349</v>
          </cell>
        </row>
      </sheetData>
      <sheetData sheetId="2">
        <row r="6">
          <cell r="D6">
            <v>148498</v>
          </cell>
        </row>
        <row r="14">
          <cell r="D14">
            <v>28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3"/>
  <sheetViews>
    <sheetView zoomScale="90" zoomScaleNormal="90" workbookViewId="0">
      <selection activeCell="B17" sqref="B17"/>
    </sheetView>
  </sheetViews>
  <sheetFormatPr defaultColWidth="8.5703125" defaultRowHeight="15" x14ac:dyDescent="0.25"/>
  <cols>
    <col min="1" max="1" width="13.28515625" customWidth="1"/>
    <col min="2" max="2" width="44.28515625" customWidth="1"/>
    <col min="4" max="5" width="14.7109375" customWidth="1"/>
    <col min="9" max="9" width="12" customWidth="1"/>
    <col min="10" max="10" width="23.5703125" customWidth="1"/>
    <col min="12" max="12" width="12.28515625" customWidth="1"/>
  </cols>
  <sheetData>
    <row r="1" spans="1:13" x14ac:dyDescent="0.25">
      <c r="A1" s="1"/>
      <c r="B1" s="1"/>
      <c r="C1" s="2"/>
      <c r="D1" s="1"/>
      <c r="E1" s="1"/>
      <c r="F1" s="1"/>
      <c r="G1" s="1"/>
      <c r="H1" s="1"/>
      <c r="I1" s="1"/>
      <c r="J1" s="1"/>
    </row>
    <row r="2" spans="1:13" x14ac:dyDescent="0.25">
      <c r="A2" s="130" t="s">
        <v>0</v>
      </c>
      <c r="B2" s="130"/>
      <c r="C2" s="130"/>
      <c r="D2" s="130"/>
      <c r="E2" s="130"/>
      <c r="F2" s="130"/>
      <c r="G2" s="130"/>
      <c r="H2" s="130"/>
      <c r="I2" s="3" t="s">
        <v>1</v>
      </c>
      <c r="J2" s="3" t="s">
        <v>2</v>
      </c>
    </row>
    <row r="3" spans="1:13" x14ac:dyDescent="0.25">
      <c r="A3" s="130" t="s">
        <v>3</v>
      </c>
      <c r="B3" s="130"/>
      <c r="C3" s="130"/>
      <c r="D3" s="130"/>
      <c r="E3" s="130"/>
      <c r="F3" s="130"/>
      <c r="G3" s="130"/>
      <c r="H3" s="130"/>
      <c r="I3" s="3" t="s">
        <v>4</v>
      </c>
      <c r="J3" s="3" t="s">
        <v>5</v>
      </c>
    </row>
    <row r="4" spans="1:13" x14ac:dyDescent="0.25">
      <c r="A4" s="130" t="s">
        <v>6</v>
      </c>
      <c r="B4" s="130"/>
      <c r="C4" s="130"/>
      <c r="D4" s="130"/>
      <c r="E4" s="130"/>
      <c r="F4" s="130"/>
      <c r="G4" s="130"/>
      <c r="H4" s="130"/>
      <c r="I4" s="3" t="s">
        <v>7</v>
      </c>
      <c r="J4" s="3" t="s">
        <v>8</v>
      </c>
    </row>
    <row r="5" spans="1:13" x14ac:dyDescent="0.25">
      <c r="A5" s="130" t="s">
        <v>9</v>
      </c>
      <c r="B5" s="130"/>
      <c r="C5" s="130"/>
      <c r="D5" s="130"/>
      <c r="E5" s="130"/>
      <c r="F5" s="130"/>
      <c r="G5" s="130"/>
      <c r="H5" s="130"/>
      <c r="I5" s="1" t="s">
        <v>10</v>
      </c>
      <c r="J5" s="3" t="s">
        <v>11</v>
      </c>
    </row>
    <row r="6" spans="1:13" x14ac:dyDescent="0.25">
      <c r="A6" s="1"/>
      <c r="B6" s="1"/>
      <c r="C6" s="2"/>
      <c r="D6" s="1"/>
      <c r="E6" s="1"/>
      <c r="F6" s="1"/>
      <c r="G6" s="1"/>
      <c r="H6" s="1"/>
      <c r="I6" s="1"/>
      <c r="J6" s="1"/>
    </row>
    <row r="7" spans="1:13" ht="15.75" customHeight="1" x14ac:dyDescent="0.25">
      <c r="A7" s="131" t="s">
        <v>12</v>
      </c>
      <c r="B7" s="132" t="s">
        <v>13</v>
      </c>
      <c r="C7" s="133" t="s">
        <v>14</v>
      </c>
      <c r="D7" s="4" t="s">
        <v>15</v>
      </c>
      <c r="E7" s="4" t="s">
        <v>15</v>
      </c>
      <c r="F7" s="134" t="s">
        <v>16</v>
      </c>
      <c r="G7" s="134"/>
      <c r="H7" s="135" t="s">
        <v>17</v>
      </c>
      <c r="I7" s="135"/>
      <c r="J7" s="5" t="s">
        <v>18</v>
      </c>
    </row>
    <row r="8" spans="1:13" x14ac:dyDescent="0.25">
      <c r="A8" s="131"/>
      <c r="B8" s="132"/>
      <c r="C8" s="133"/>
      <c r="D8" s="6">
        <v>43830</v>
      </c>
      <c r="E8" s="6">
        <v>44135</v>
      </c>
      <c r="F8" s="7" t="s">
        <v>19</v>
      </c>
      <c r="G8" s="7" t="s">
        <v>20</v>
      </c>
      <c r="H8" s="7" t="s">
        <v>19</v>
      </c>
      <c r="I8" s="8" t="s">
        <v>20</v>
      </c>
      <c r="J8" s="9" t="s">
        <v>21</v>
      </c>
    </row>
    <row r="9" spans="1:13" x14ac:dyDescent="0.25">
      <c r="A9" s="10"/>
      <c r="B9" s="11"/>
      <c r="C9" s="12"/>
      <c r="D9" s="13"/>
      <c r="E9" s="13"/>
      <c r="F9" s="14"/>
      <c r="G9" s="14"/>
      <c r="H9" s="14"/>
      <c r="I9" s="14"/>
      <c r="J9" s="15"/>
    </row>
    <row r="10" spans="1:13" x14ac:dyDescent="0.25">
      <c r="A10" s="10"/>
      <c r="B10" s="11" t="s">
        <v>22</v>
      </c>
      <c r="C10" s="12"/>
      <c r="D10" s="14"/>
      <c r="E10" s="14"/>
      <c r="F10" s="14"/>
      <c r="G10" s="14"/>
      <c r="H10" s="14"/>
      <c r="I10" s="14"/>
      <c r="J10" s="15"/>
    </row>
    <row r="11" spans="1:13" x14ac:dyDescent="0.25">
      <c r="A11" s="16"/>
      <c r="B11" s="17" t="s">
        <v>23</v>
      </c>
      <c r="C11" s="18"/>
      <c r="D11" s="19"/>
      <c r="E11" s="19"/>
      <c r="F11" s="20">
        <f>SUM(D12:D50)</f>
        <v>106907.15000000125</v>
      </c>
      <c r="G11" s="20">
        <f>SUM(E12:E50)</f>
        <v>148497.73999999993</v>
      </c>
      <c r="H11" s="20"/>
      <c r="I11" s="20"/>
      <c r="J11" s="21"/>
    </row>
    <row r="12" spans="1:13" x14ac:dyDescent="0.25">
      <c r="A12" s="16" t="s">
        <v>24</v>
      </c>
      <c r="B12" s="22" t="s">
        <v>25</v>
      </c>
      <c r="C12" s="18"/>
      <c r="D12" s="23">
        <f>'Dic-19'!K12</f>
        <v>1370.4300000000007</v>
      </c>
      <c r="E12" s="23">
        <f>'Oct-20'!K12</f>
        <v>1715.75</v>
      </c>
      <c r="F12" s="20"/>
      <c r="G12" s="20"/>
      <c r="H12" s="20"/>
      <c r="I12" s="20"/>
      <c r="J12" s="21">
        <f t="shared" ref="J12:J50" si="0">E12-D12</f>
        <v>345.31999999999925</v>
      </c>
      <c r="L12" t="s">
        <v>26</v>
      </c>
      <c r="M12">
        <v>11550</v>
      </c>
    </row>
    <row r="13" spans="1:13" x14ac:dyDescent="0.25">
      <c r="A13" s="16" t="s">
        <v>27</v>
      </c>
      <c r="B13" s="22" t="s">
        <v>28</v>
      </c>
      <c r="C13" s="18"/>
      <c r="D13" s="23">
        <f>'Dic-19'!K59</f>
        <v>1465.2399999999998</v>
      </c>
      <c r="E13" s="23">
        <f>'Oct-20'!K62</f>
        <v>2278.67</v>
      </c>
      <c r="F13" s="20"/>
      <c r="G13" s="20"/>
      <c r="H13" s="20"/>
      <c r="I13" s="20"/>
      <c r="J13" s="21">
        <f t="shared" si="0"/>
        <v>813.43000000000029</v>
      </c>
      <c r="L13" t="s">
        <v>29</v>
      </c>
      <c r="M13">
        <v>2</v>
      </c>
    </row>
    <row r="14" spans="1:13" x14ac:dyDescent="0.25">
      <c r="A14" s="16" t="s">
        <v>30</v>
      </c>
      <c r="B14" s="24" t="s">
        <v>31</v>
      </c>
      <c r="C14" s="18"/>
      <c r="D14" s="23">
        <f>'Dic-19'!K143</f>
        <v>3339.1100000000029</v>
      </c>
      <c r="E14" s="23">
        <f>'Oct-20'!K154</f>
        <v>4359.13</v>
      </c>
      <c r="F14" s="20"/>
      <c r="G14" s="20"/>
      <c r="H14" s="20"/>
      <c r="I14" s="20"/>
      <c r="J14" s="21">
        <f t="shared" si="0"/>
        <v>1020.0199999999973</v>
      </c>
      <c r="M14">
        <f>+M12/M13</f>
        <v>5775</v>
      </c>
    </row>
    <row r="15" spans="1:13" x14ac:dyDescent="0.25">
      <c r="A15" s="16" t="s">
        <v>32</v>
      </c>
      <c r="B15" s="25" t="s">
        <v>33</v>
      </c>
      <c r="C15" s="18"/>
      <c r="D15" s="23">
        <f>'Dic-19'!K334</f>
        <v>665.2</v>
      </c>
      <c r="E15" s="23">
        <f>'Oct-20'!K335</f>
        <v>878.91</v>
      </c>
      <c r="F15" s="20"/>
      <c r="G15" s="20"/>
      <c r="H15" s="20"/>
      <c r="I15" s="20"/>
      <c r="J15" s="21">
        <f t="shared" si="0"/>
        <v>213.70999999999992</v>
      </c>
    </row>
    <row r="16" spans="1:13" x14ac:dyDescent="0.25">
      <c r="A16" s="16" t="s">
        <v>34</v>
      </c>
      <c r="B16" s="25" t="s">
        <v>35</v>
      </c>
      <c r="C16" s="18"/>
      <c r="D16" s="23">
        <f>'Dic-19'!K348</f>
        <v>1262.2499999999998</v>
      </c>
      <c r="E16" s="23">
        <f>'Oct-20'!K349</f>
        <v>1968.47</v>
      </c>
      <c r="F16" s="20"/>
      <c r="G16" s="20"/>
      <c r="H16" s="20"/>
      <c r="I16" s="20"/>
      <c r="J16" s="21">
        <f t="shared" si="0"/>
        <v>706.22000000000025</v>
      </c>
      <c r="L16" t="s">
        <v>36</v>
      </c>
      <c r="M16" s="26">
        <f>+G11/M14</f>
        <v>25.713894372294362</v>
      </c>
    </row>
    <row r="17" spans="1:10" x14ac:dyDescent="0.25">
      <c r="A17" s="16" t="s">
        <v>37</v>
      </c>
      <c r="B17" s="25" t="s">
        <v>38</v>
      </c>
      <c r="C17" s="18"/>
      <c r="D17" s="23">
        <f>'Dic-19'!K414</f>
        <v>73.639999999999986</v>
      </c>
      <c r="E17" s="23">
        <f>'Oct-20'!K420</f>
        <v>72.760000000000005</v>
      </c>
      <c r="F17" s="20"/>
      <c r="G17" s="20"/>
      <c r="H17" s="20"/>
      <c r="I17" s="20"/>
      <c r="J17" s="21">
        <f t="shared" si="0"/>
        <v>-0.87999999999998124</v>
      </c>
    </row>
    <row r="18" spans="1:10" x14ac:dyDescent="0.25">
      <c r="A18" s="16" t="s">
        <v>39</v>
      </c>
      <c r="B18" s="25" t="s">
        <v>40</v>
      </c>
      <c r="C18" s="18"/>
      <c r="D18" s="23">
        <f>'Dic-19'!K422</f>
        <v>13.31</v>
      </c>
      <c r="E18" s="23">
        <f>'Oct-20'!K427</f>
        <v>13.31</v>
      </c>
      <c r="F18" s="20"/>
      <c r="G18" s="20"/>
      <c r="H18" s="20"/>
      <c r="I18" s="20"/>
      <c r="J18" s="21">
        <f t="shared" si="0"/>
        <v>0</v>
      </c>
    </row>
    <row r="19" spans="1:10" x14ac:dyDescent="0.25">
      <c r="A19" s="16" t="s">
        <v>41</v>
      </c>
      <c r="B19" s="25" t="s">
        <v>42</v>
      </c>
      <c r="C19" s="18"/>
      <c r="D19" s="23">
        <f>'Dic-19'!M425</f>
        <v>43475.250000001164</v>
      </c>
      <c r="E19" s="23">
        <f>'Oct-20'!M430</f>
        <v>45470.139999999898</v>
      </c>
      <c r="F19" s="20"/>
      <c r="G19" s="20"/>
      <c r="H19" s="20"/>
      <c r="I19" s="20"/>
      <c r="J19" s="21">
        <f t="shared" si="0"/>
        <v>1994.8899999987334</v>
      </c>
    </row>
    <row r="20" spans="1:10" x14ac:dyDescent="0.25">
      <c r="A20" s="16" t="s">
        <v>43</v>
      </c>
      <c r="B20" s="25" t="s">
        <v>44</v>
      </c>
      <c r="C20" s="18"/>
      <c r="D20" s="23">
        <f>'Dic-19'!K653</f>
        <v>768.16999999999973</v>
      </c>
      <c r="E20" s="23">
        <f>'Oct-20'!K669</f>
        <v>1451.77</v>
      </c>
      <c r="F20" s="20"/>
      <c r="G20" s="20"/>
      <c r="H20" s="20"/>
      <c r="I20" s="20"/>
      <c r="J20" s="21">
        <f t="shared" si="0"/>
        <v>683.60000000000025</v>
      </c>
    </row>
    <row r="21" spans="1:10" x14ac:dyDescent="0.25">
      <c r="A21" s="16" t="s">
        <v>45</v>
      </c>
      <c r="B21" s="25" t="s">
        <v>46</v>
      </c>
      <c r="C21" s="18"/>
      <c r="D21" s="23">
        <f>'Dic-19'!K709</f>
        <v>409.0800000000001</v>
      </c>
      <c r="E21" s="23">
        <f>'Oct-20'!K725</f>
        <v>568.74</v>
      </c>
      <c r="F21" s="20"/>
      <c r="G21" s="20"/>
      <c r="H21" s="20"/>
      <c r="I21" s="20"/>
      <c r="J21" s="21">
        <f t="shared" si="0"/>
        <v>159.65999999999991</v>
      </c>
    </row>
    <row r="22" spans="1:10" x14ac:dyDescent="0.25">
      <c r="A22" s="16" t="s">
        <v>47</v>
      </c>
      <c r="B22" s="25" t="s">
        <v>48</v>
      </c>
      <c r="C22" s="18"/>
      <c r="D22" s="23">
        <f>'Dic-19'!K742</f>
        <v>686.33</v>
      </c>
      <c r="E22" s="23">
        <f>'Oct-20'!K755</f>
        <v>1092.56</v>
      </c>
      <c r="F22" s="20"/>
      <c r="G22" s="20"/>
      <c r="H22" s="20"/>
      <c r="I22" s="20"/>
      <c r="J22" s="21">
        <f t="shared" si="0"/>
        <v>406.2299999999999</v>
      </c>
    </row>
    <row r="23" spans="1:10" x14ac:dyDescent="0.25">
      <c r="A23" s="16" t="s">
        <v>49</v>
      </c>
      <c r="B23" s="25" t="s">
        <v>50</v>
      </c>
      <c r="C23" s="18"/>
      <c r="D23" s="23">
        <f>'Dic-19'!K799</f>
        <v>884.18999999999983</v>
      </c>
      <c r="E23" s="23">
        <f>'Oct-20'!K811</f>
        <v>1346.08</v>
      </c>
      <c r="F23" s="20"/>
      <c r="G23" s="20"/>
      <c r="H23" s="20"/>
      <c r="I23" s="20"/>
      <c r="J23" s="21">
        <f t="shared" si="0"/>
        <v>461.8900000000001</v>
      </c>
    </row>
    <row r="24" spans="1:10" x14ac:dyDescent="0.25">
      <c r="A24" s="16" t="s">
        <v>51</v>
      </c>
      <c r="B24" s="25" t="s">
        <v>52</v>
      </c>
      <c r="C24" s="18"/>
      <c r="D24" s="23">
        <f>'Dic-19'!K854</f>
        <v>141.18</v>
      </c>
      <c r="E24" s="23">
        <f>'Oct-20'!K860</f>
        <v>174.7</v>
      </c>
      <c r="F24" s="20"/>
      <c r="G24" s="20"/>
      <c r="H24" s="20"/>
      <c r="I24" s="20"/>
      <c r="J24" s="21">
        <f t="shared" si="0"/>
        <v>33.519999999999982</v>
      </c>
    </row>
    <row r="25" spans="1:10" x14ac:dyDescent="0.25">
      <c r="A25" s="16" t="s">
        <v>53</v>
      </c>
      <c r="B25" s="25" t="s">
        <v>54</v>
      </c>
      <c r="C25" s="18"/>
      <c r="D25" s="23">
        <f>'Dic-19'!K864</f>
        <v>3254.6000000000008</v>
      </c>
      <c r="E25" s="23">
        <f>'Oct-20'!K868</f>
        <v>3588.75</v>
      </c>
      <c r="F25" s="20"/>
      <c r="G25" s="20"/>
      <c r="H25" s="20"/>
      <c r="I25" s="20"/>
      <c r="J25" s="21">
        <f t="shared" si="0"/>
        <v>334.14999999999918</v>
      </c>
    </row>
    <row r="26" spans="1:10" x14ac:dyDescent="0.25">
      <c r="A26" s="16" t="s">
        <v>55</v>
      </c>
      <c r="B26" s="25" t="s">
        <v>56</v>
      </c>
      <c r="C26" s="18"/>
      <c r="D26" s="23">
        <f>'Dic-19'!K970</f>
        <v>88.789999999999992</v>
      </c>
      <c r="E26" s="23">
        <f>'Oct-20'!K974</f>
        <v>99.67</v>
      </c>
      <c r="F26" s="20"/>
      <c r="G26" s="20"/>
      <c r="H26" s="20"/>
      <c r="I26" s="20"/>
      <c r="J26" s="21">
        <f t="shared" si="0"/>
        <v>10.88000000000001</v>
      </c>
    </row>
    <row r="27" spans="1:10" x14ac:dyDescent="0.25">
      <c r="A27" s="16" t="s">
        <v>57</v>
      </c>
      <c r="B27" s="25" t="s">
        <v>58</v>
      </c>
      <c r="C27" s="18"/>
      <c r="D27" s="23">
        <f>'Dic-19'!K978</f>
        <v>226.32</v>
      </c>
      <c r="E27" s="23">
        <f>'Oct-20'!K982</f>
        <v>226.32</v>
      </c>
      <c r="F27" s="20"/>
      <c r="G27" s="20"/>
      <c r="H27" s="20"/>
      <c r="I27" s="20"/>
      <c r="J27" s="21">
        <f t="shared" si="0"/>
        <v>0</v>
      </c>
    </row>
    <row r="28" spans="1:10" x14ac:dyDescent="0.25">
      <c r="A28" s="16" t="s">
        <v>59</v>
      </c>
      <c r="B28" s="25" t="s">
        <v>60</v>
      </c>
      <c r="C28" s="18"/>
      <c r="D28" s="23">
        <f>'Dic-19'!K984</f>
        <v>1.69</v>
      </c>
      <c r="E28" s="23">
        <f>'Oct-20'!K988</f>
        <v>8.4</v>
      </c>
      <c r="F28" s="20"/>
      <c r="G28" s="20"/>
      <c r="H28" s="20"/>
      <c r="I28" s="20"/>
      <c r="J28" s="21">
        <f t="shared" si="0"/>
        <v>6.7100000000000009</v>
      </c>
    </row>
    <row r="29" spans="1:10" x14ac:dyDescent="0.25">
      <c r="A29" s="16" t="s">
        <v>61</v>
      </c>
      <c r="B29" s="25" t="s">
        <v>62</v>
      </c>
      <c r="C29" s="18"/>
      <c r="D29" s="23">
        <f>'Dic-19'!K987</f>
        <v>78.97</v>
      </c>
      <c r="E29" s="23">
        <f>'Oct-20'!K991</f>
        <v>122.82</v>
      </c>
      <c r="F29" s="20"/>
      <c r="G29" s="20"/>
      <c r="H29" s="20"/>
      <c r="I29" s="20"/>
      <c r="J29" s="21">
        <f t="shared" si="0"/>
        <v>43.849999999999994</v>
      </c>
    </row>
    <row r="30" spans="1:10" x14ac:dyDescent="0.25">
      <c r="A30" s="16" t="s">
        <v>63</v>
      </c>
      <c r="B30" s="25" t="s">
        <v>64</v>
      </c>
      <c r="C30" s="18"/>
      <c r="D30" s="23">
        <f>'Dic-19'!K997</f>
        <v>430.06</v>
      </c>
      <c r="E30" s="23">
        <f>'Oct-20'!K1003</f>
        <v>539.05999999999995</v>
      </c>
      <c r="F30" s="20"/>
      <c r="G30" s="20"/>
      <c r="H30" s="20"/>
      <c r="I30" s="20"/>
      <c r="J30" s="21">
        <f t="shared" si="0"/>
        <v>108.99999999999994</v>
      </c>
    </row>
    <row r="31" spans="1:10" x14ac:dyDescent="0.25">
      <c r="A31" s="16" t="s">
        <v>65</v>
      </c>
      <c r="B31" s="25" t="s">
        <v>66</v>
      </c>
      <c r="C31" s="18"/>
      <c r="D31" s="23">
        <f>'Dic-19'!K1038</f>
        <v>27.8</v>
      </c>
      <c r="E31" s="23">
        <f>'Oct-20'!K1050</f>
        <v>27.81</v>
      </c>
      <c r="F31" s="20"/>
      <c r="G31" s="20"/>
      <c r="H31" s="20"/>
      <c r="I31" s="20"/>
      <c r="J31" s="21">
        <f t="shared" si="0"/>
        <v>9.9999999999980105E-3</v>
      </c>
    </row>
    <row r="32" spans="1:10" x14ac:dyDescent="0.25">
      <c r="A32" s="16" t="s">
        <v>67</v>
      </c>
      <c r="B32" s="25" t="s">
        <v>68</v>
      </c>
      <c r="C32" s="18"/>
      <c r="D32" s="23">
        <f>'Dic-19'!K1044</f>
        <v>2097.0800000000004</v>
      </c>
      <c r="E32" s="23">
        <f>'Oct-20'!K1056</f>
        <v>2778.96</v>
      </c>
      <c r="F32" s="20"/>
      <c r="G32" s="20"/>
      <c r="H32" s="20"/>
      <c r="I32" s="20"/>
      <c r="J32" s="21">
        <f t="shared" si="0"/>
        <v>681.87999999999965</v>
      </c>
    </row>
    <row r="33" spans="1:10" x14ac:dyDescent="0.25">
      <c r="A33" s="16" t="s">
        <v>69</v>
      </c>
      <c r="B33" s="25" t="s">
        <v>70</v>
      </c>
      <c r="C33" s="18"/>
      <c r="D33" s="23">
        <f>'Dic-19'!K1166</f>
        <v>29.330000000000002</v>
      </c>
      <c r="E33" s="23">
        <f>'Oct-20'!K1194</f>
        <v>29.33</v>
      </c>
      <c r="F33" s="20"/>
      <c r="G33" s="20"/>
      <c r="H33" s="20"/>
      <c r="I33" s="20"/>
      <c r="J33" s="21">
        <f t="shared" si="0"/>
        <v>0</v>
      </c>
    </row>
    <row r="34" spans="1:10" x14ac:dyDescent="0.25">
      <c r="A34" s="16" t="s">
        <v>71</v>
      </c>
      <c r="B34" s="25" t="s">
        <v>72</v>
      </c>
      <c r="C34" s="18"/>
      <c r="D34" s="23">
        <f>'Dic-19'!K1171</f>
        <v>3.47</v>
      </c>
      <c r="E34" s="23">
        <f>'Oct-20'!K1197</f>
        <v>3.47</v>
      </c>
      <c r="F34" s="20"/>
      <c r="G34" s="20"/>
      <c r="H34" s="20"/>
      <c r="I34" s="20"/>
      <c r="J34" s="21">
        <f t="shared" si="0"/>
        <v>0</v>
      </c>
    </row>
    <row r="35" spans="1:10" x14ac:dyDescent="0.25">
      <c r="A35" s="16" t="s">
        <v>73</v>
      </c>
      <c r="B35" s="25" t="s">
        <v>74</v>
      </c>
      <c r="C35" s="18"/>
      <c r="D35" s="23">
        <f>'Dic-19'!K1174</f>
        <v>337.02</v>
      </c>
      <c r="E35" s="23">
        <f>'Oct-20'!K1200</f>
        <v>477.41</v>
      </c>
      <c r="F35" s="20"/>
      <c r="G35" s="20"/>
      <c r="H35" s="20"/>
      <c r="I35" s="20"/>
      <c r="J35" s="21">
        <f t="shared" si="0"/>
        <v>140.39000000000004</v>
      </c>
    </row>
    <row r="36" spans="1:10" x14ac:dyDescent="0.25">
      <c r="A36" s="16" t="s">
        <v>75</v>
      </c>
      <c r="B36" s="25" t="s">
        <v>76</v>
      </c>
      <c r="C36" s="18"/>
      <c r="D36" s="23">
        <f>'Dic-19'!K1197</f>
        <v>237.07</v>
      </c>
      <c r="E36" s="23">
        <f>'Oct-20'!K1224</f>
        <v>196.8</v>
      </c>
      <c r="F36" s="20"/>
      <c r="G36" s="20"/>
      <c r="H36" s="20"/>
      <c r="I36" s="20"/>
      <c r="J36" s="21">
        <f t="shared" si="0"/>
        <v>-40.269999999999982</v>
      </c>
    </row>
    <row r="37" spans="1:10" x14ac:dyDescent="0.25">
      <c r="A37" s="16" t="s">
        <v>77</v>
      </c>
      <c r="B37" s="25"/>
      <c r="C37" s="18"/>
      <c r="D37" s="23"/>
      <c r="E37" s="23"/>
      <c r="F37" s="20"/>
      <c r="G37" s="20"/>
      <c r="H37" s="20"/>
      <c r="I37" s="20"/>
      <c r="J37" s="21">
        <f t="shared" si="0"/>
        <v>0</v>
      </c>
    </row>
    <row r="38" spans="1:10" x14ac:dyDescent="0.25">
      <c r="A38" s="16" t="s">
        <v>78</v>
      </c>
      <c r="B38" s="25" t="s">
        <v>79</v>
      </c>
      <c r="C38" s="18"/>
      <c r="D38" s="23">
        <f>'Dic-19'!K1217</f>
        <v>87.820000000000007</v>
      </c>
      <c r="E38" s="23">
        <f>'Oct-20'!K1242</f>
        <v>188.82</v>
      </c>
      <c r="F38" s="20"/>
      <c r="G38" s="20"/>
      <c r="H38" s="20"/>
      <c r="I38" s="20"/>
      <c r="J38" s="21">
        <f t="shared" si="0"/>
        <v>100.99999999999999</v>
      </c>
    </row>
    <row r="39" spans="1:10" x14ac:dyDescent="0.25">
      <c r="A39" s="16" t="s">
        <v>80</v>
      </c>
      <c r="B39" s="25" t="s">
        <v>81</v>
      </c>
      <c r="C39" s="18"/>
      <c r="D39" s="23">
        <f>'Dic-19'!K1222</f>
        <v>17840.900000000038</v>
      </c>
      <c r="E39" s="23">
        <f>'Oct-20'!K1249</f>
        <v>25990.23</v>
      </c>
      <c r="F39" s="20"/>
      <c r="G39" s="20"/>
      <c r="H39" s="20"/>
      <c r="I39" s="20"/>
      <c r="J39" s="21">
        <f t="shared" si="0"/>
        <v>8149.3299999999617</v>
      </c>
    </row>
    <row r="40" spans="1:10" x14ac:dyDescent="0.25">
      <c r="A40" s="16" t="s">
        <v>82</v>
      </c>
      <c r="B40" s="25" t="s">
        <v>83</v>
      </c>
      <c r="C40" s="18"/>
      <c r="D40" s="23">
        <f>'Dic-19'!K2166</f>
        <v>3947.0399999999972</v>
      </c>
      <c r="E40" s="23">
        <f>'Oct-20'!K2261</f>
        <v>6168.46</v>
      </c>
      <c r="F40" s="20"/>
      <c r="G40" s="20"/>
      <c r="H40" s="20"/>
      <c r="I40" s="20"/>
      <c r="J40" s="21">
        <f t="shared" si="0"/>
        <v>2221.4200000000028</v>
      </c>
    </row>
    <row r="41" spans="1:10" x14ac:dyDescent="0.25">
      <c r="A41" s="16" t="s">
        <v>84</v>
      </c>
      <c r="B41" s="25" t="s">
        <v>85</v>
      </c>
      <c r="C41" s="18"/>
      <c r="D41" s="23">
        <f>'Dic-19'!K2400</f>
        <v>3430.9100000000017</v>
      </c>
      <c r="E41" s="23">
        <f>'Oct-20'!K2526</f>
        <v>5832.71</v>
      </c>
      <c r="F41" s="20"/>
      <c r="G41" s="20"/>
      <c r="H41" s="20"/>
      <c r="I41" s="20"/>
      <c r="J41" s="21">
        <f t="shared" si="0"/>
        <v>2401.7999999999984</v>
      </c>
    </row>
    <row r="42" spans="1:10" x14ac:dyDescent="0.25">
      <c r="A42" s="16" t="s">
        <v>86</v>
      </c>
      <c r="B42" s="25" t="s">
        <v>87</v>
      </c>
      <c r="C42" s="18"/>
      <c r="D42" s="23">
        <f>'Dic-19'!K2710</f>
        <v>1182.3500000000001</v>
      </c>
      <c r="E42" s="23">
        <f>'Oct-20'!K2866</f>
        <v>2859.48</v>
      </c>
      <c r="F42" s="20"/>
      <c r="G42" s="20"/>
      <c r="H42" s="20"/>
      <c r="I42" s="20"/>
      <c r="J42" s="21">
        <f t="shared" si="0"/>
        <v>1677.1299999999999</v>
      </c>
    </row>
    <row r="43" spans="1:10" x14ac:dyDescent="0.25">
      <c r="A43" s="16" t="s">
        <v>88</v>
      </c>
      <c r="B43" s="25" t="s">
        <v>89</v>
      </c>
      <c r="C43" s="18"/>
      <c r="D43" s="23">
        <f>'Dic-19'!K2887</f>
        <v>844.53999999999985</v>
      </c>
      <c r="E43" s="23">
        <f>'Oct-20'!K3068</f>
        <v>2226.8200000000002</v>
      </c>
      <c r="F43" s="20"/>
      <c r="G43" s="20"/>
      <c r="H43" s="20"/>
      <c r="I43" s="20"/>
      <c r="J43" s="21">
        <f t="shared" si="0"/>
        <v>1382.2800000000002</v>
      </c>
    </row>
    <row r="44" spans="1:10" x14ac:dyDescent="0.25">
      <c r="A44" s="16" t="s">
        <v>90</v>
      </c>
      <c r="B44" s="25" t="s">
        <v>91</v>
      </c>
      <c r="C44" s="18"/>
      <c r="D44" s="23">
        <f>'Dic-19'!K2973</f>
        <v>12491.070000000038</v>
      </c>
      <c r="E44" s="23">
        <f>'Oct-20'!K3175</f>
        <v>23071.62</v>
      </c>
      <c r="F44" s="20"/>
      <c r="G44" s="20"/>
      <c r="H44" s="20"/>
      <c r="I44" s="20"/>
      <c r="J44" s="21">
        <f t="shared" si="0"/>
        <v>10580.549999999961</v>
      </c>
    </row>
    <row r="45" spans="1:10" x14ac:dyDescent="0.25">
      <c r="A45" s="16" t="s">
        <v>92</v>
      </c>
      <c r="B45" s="25" t="s">
        <v>93</v>
      </c>
      <c r="C45" s="18"/>
      <c r="D45" s="23">
        <f>'Dic-19'!K3757</f>
        <v>2223.3100000000009</v>
      </c>
      <c r="E45" s="23">
        <f>'Oct-20'!K4060</f>
        <v>4094.37</v>
      </c>
      <c r="F45" s="20"/>
      <c r="G45" s="20"/>
      <c r="H45" s="20"/>
      <c r="I45" s="20"/>
      <c r="J45" s="21">
        <f t="shared" si="0"/>
        <v>1871.059999999999</v>
      </c>
    </row>
    <row r="46" spans="1:10" x14ac:dyDescent="0.25">
      <c r="A46" s="16" t="s">
        <v>94</v>
      </c>
      <c r="B46" s="25" t="s">
        <v>95</v>
      </c>
      <c r="C46" s="18"/>
      <c r="D46" s="23">
        <f>'Dic-19'!K4066</f>
        <v>1114.27</v>
      </c>
      <c r="E46" s="23">
        <f>'Oct-20'!K4425</f>
        <v>2226.41</v>
      </c>
      <c r="F46" s="20"/>
      <c r="G46" s="20"/>
      <c r="H46" s="20"/>
      <c r="I46" s="20"/>
      <c r="J46" s="21">
        <f t="shared" si="0"/>
        <v>1112.1399999999999</v>
      </c>
    </row>
    <row r="47" spans="1:10" x14ac:dyDescent="0.25">
      <c r="A47" s="16" t="s">
        <v>96</v>
      </c>
      <c r="B47" s="25" t="s">
        <v>97</v>
      </c>
      <c r="C47" s="18"/>
      <c r="D47" s="23">
        <f>'Dic-19'!K4144</f>
        <v>1046.1899999999994</v>
      </c>
      <c r="E47" s="23">
        <f>'Oct-20'!K4518</f>
        <v>2538.65</v>
      </c>
      <c r="F47" s="20"/>
      <c r="G47" s="20"/>
      <c r="H47" s="20"/>
      <c r="I47" s="20"/>
      <c r="J47" s="21">
        <f t="shared" si="0"/>
        <v>1492.4600000000007</v>
      </c>
    </row>
    <row r="48" spans="1:10" x14ac:dyDescent="0.25">
      <c r="A48" s="16" t="s">
        <v>98</v>
      </c>
      <c r="B48" s="25" t="s">
        <v>99</v>
      </c>
      <c r="C48" s="18"/>
      <c r="D48" s="23">
        <f>'Dic-19'!K4272</f>
        <v>0.09</v>
      </c>
      <c r="E48" s="23">
        <f>'Oct-20'!K4665</f>
        <v>28.03</v>
      </c>
      <c r="F48" s="20"/>
      <c r="G48" s="20"/>
      <c r="H48" s="20"/>
      <c r="I48" s="20"/>
      <c r="J48" s="21">
        <f t="shared" si="0"/>
        <v>27.94</v>
      </c>
    </row>
    <row r="49" spans="1:10" x14ac:dyDescent="0.25">
      <c r="A49" s="16" t="s">
        <v>100</v>
      </c>
      <c r="B49" s="25" t="s">
        <v>101</v>
      </c>
      <c r="C49" s="18"/>
      <c r="D49" s="23">
        <f>'Dic-19'!K4275</f>
        <v>6.91</v>
      </c>
      <c r="E49" s="23">
        <f>'Oct-20'!K4668</f>
        <v>6.91</v>
      </c>
      <c r="F49" s="20"/>
      <c r="G49" s="20"/>
      <c r="H49" s="20"/>
      <c r="I49" s="20"/>
      <c r="J49" s="21">
        <f t="shared" si="0"/>
        <v>0</v>
      </c>
    </row>
    <row r="50" spans="1:10" x14ac:dyDescent="0.25">
      <c r="A50" s="16" t="s">
        <v>102</v>
      </c>
      <c r="B50" s="25" t="s">
        <v>103</v>
      </c>
      <c r="C50" s="18"/>
      <c r="D50" s="23">
        <f>'Dic-19'!M4278</f>
        <v>1326.1699999999996</v>
      </c>
      <c r="E50" s="23">
        <f>'Oct-20'!M4671</f>
        <v>3775.44</v>
      </c>
      <c r="F50" s="20"/>
      <c r="G50" s="20"/>
      <c r="H50" s="20"/>
      <c r="I50" s="20"/>
      <c r="J50" s="21">
        <f t="shared" si="0"/>
        <v>2449.2700000000004</v>
      </c>
    </row>
    <row r="51" spans="1:10" x14ac:dyDescent="0.25">
      <c r="A51" s="16"/>
      <c r="B51" s="25"/>
      <c r="C51" s="18"/>
      <c r="D51" s="23"/>
      <c r="E51" s="23"/>
      <c r="F51" s="20"/>
      <c r="G51" s="20"/>
      <c r="H51" s="20"/>
      <c r="I51" s="20"/>
      <c r="J51" s="21"/>
    </row>
    <row r="52" spans="1:10" x14ac:dyDescent="0.25">
      <c r="A52" s="16"/>
      <c r="B52" s="25" t="s">
        <v>104</v>
      </c>
      <c r="C52" s="18"/>
      <c r="D52" s="23"/>
      <c r="E52" s="23"/>
      <c r="F52" s="20"/>
      <c r="G52" s="20"/>
      <c r="H52" s="20"/>
      <c r="I52" s="20"/>
      <c r="J52" s="21"/>
    </row>
    <row r="53" spans="1:10" x14ac:dyDescent="0.25">
      <c r="A53" s="16" t="s">
        <v>105</v>
      </c>
      <c r="B53" s="27" t="s">
        <v>106</v>
      </c>
      <c r="C53" s="18"/>
      <c r="D53" s="23">
        <f>'Dic-19'!K4453</f>
        <v>35469.210000000006</v>
      </c>
      <c r="E53" s="23">
        <f>'Oct-20'!K4923</f>
        <v>46433.279999999999</v>
      </c>
      <c r="F53" s="20"/>
      <c r="G53" s="20"/>
      <c r="H53" s="20"/>
      <c r="I53" s="20"/>
      <c r="J53" s="21">
        <f>E53-D53</f>
        <v>10964.069999999992</v>
      </c>
    </row>
    <row r="54" spans="1:10" x14ac:dyDescent="0.25">
      <c r="A54" s="16" t="s">
        <v>107</v>
      </c>
      <c r="B54" s="27" t="s">
        <v>108</v>
      </c>
      <c r="C54" s="18"/>
      <c r="D54" s="23">
        <f>'Dic-19'!K4460</f>
        <v>193.47000000000003</v>
      </c>
      <c r="E54" s="23">
        <f>'Oct-20'!K4932</f>
        <v>1900.39</v>
      </c>
      <c r="F54" s="20"/>
      <c r="G54" s="20"/>
      <c r="H54" s="20"/>
      <c r="I54" s="20"/>
      <c r="J54" s="21">
        <f>E54-D54</f>
        <v>1706.92</v>
      </c>
    </row>
    <row r="55" spans="1:10" x14ac:dyDescent="0.25">
      <c r="A55" s="28"/>
      <c r="B55" s="27"/>
      <c r="C55" s="18"/>
      <c r="D55" s="23"/>
      <c r="E55" s="23"/>
      <c r="F55" s="20"/>
      <c r="G55" s="20"/>
      <c r="H55" s="20"/>
      <c r="I55" s="20"/>
      <c r="J55" s="21"/>
    </row>
    <row r="56" spans="1:10" x14ac:dyDescent="0.25">
      <c r="A56" s="28"/>
      <c r="B56" s="25" t="s">
        <v>109</v>
      </c>
      <c r="C56" s="18"/>
      <c r="D56" s="23"/>
      <c r="E56" s="23"/>
      <c r="F56" s="20"/>
      <c r="G56" s="20"/>
      <c r="H56" s="20"/>
      <c r="I56" s="20"/>
      <c r="J56" s="21"/>
    </row>
    <row r="57" spans="1:10" x14ac:dyDescent="0.25">
      <c r="A57" s="28"/>
      <c r="B57" s="29" t="s">
        <v>110</v>
      </c>
      <c r="C57" s="18"/>
      <c r="D57" s="23">
        <f>'Dic-19'!K432</f>
        <v>1644355.28</v>
      </c>
      <c r="E57" s="23">
        <f>'Oct-20'!K437</f>
        <v>1091371.8600000001</v>
      </c>
      <c r="F57" s="20"/>
      <c r="G57" s="20"/>
      <c r="H57" s="20"/>
      <c r="I57" s="20"/>
      <c r="J57" s="21">
        <f>E57-D57</f>
        <v>-552983.41999999993</v>
      </c>
    </row>
    <row r="58" spans="1:10" x14ac:dyDescent="0.25">
      <c r="A58" s="28"/>
      <c r="B58" s="29" t="s">
        <v>111</v>
      </c>
      <c r="C58" s="18"/>
      <c r="D58" s="23">
        <f>'Dic-19'!K430</f>
        <v>5506.88</v>
      </c>
      <c r="E58" s="23">
        <f>'Oct-20'!K435</f>
        <v>7120.05</v>
      </c>
      <c r="F58" s="20"/>
      <c r="G58" s="20"/>
      <c r="H58" s="20"/>
      <c r="I58" s="20"/>
      <c r="J58" s="21">
        <f>E58-D58</f>
        <v>1613.17</v>
      </c>
    </row>
    <row r="59" spans="1:10" x14ac:dyDescent="0.25">
      <c r="A59" s="28"/>
      <c r="B59" s="29" t="s">
        <v>112</v>
      </c>
      <c r="C59" s="18"/>
      <c r="D59" s="23">
        <f>'Dic-19'!K4447</f>
        <v>3227.29</v>
      </c>
      <c r="E59" s="23">
        <v>0</v>
      </c>
      <c r="F59" s="20"/>
      <c r="G59" s="20"/>
      <c r="H59" s="20"/>
      <c r="I59" s="20"/>
      <c r="J59" s="21">
        <f>E59-D59</f>
        <v>-3227.29</v>
      </c>
    </row>
    <row r="60" spans="1:10" x14ac:dyDescent="0.25">
      <c r="A60" s="28"/>
      <c r="B60" s="29" t="s">
        <v>113</v>
      </c>
      <c r="C60" s="18"/>
      <c r="D60" s="23">
        <f>'Dic-19'!K4279</f>
        <v>0.23</v>
      </c>
      <c r="E60" s="23">
        <f>'Oct-20'!K4672</f>
        <v>0.23</v>
      </c>
      <c r="F60" s="20"/>
      <c r="G60" s="20"/>
      <c r="H60" s="20"/>
      <c r="I60" s="20"/>
      <c r="J60" s="21">
        <f>E60-D60</f>
        <v>0</v>
      </c>
    </row>
    <row r="61" spans="1:10" x14ac:dyDescent="0.25">
      <c r="A61" s="28"/>
      <c r="B61" s="29"/>
      <c r="C61" s="18"/>
      <c r="D61" s="23"/>
      <c r="E61" s="23"/>
      <c r="F61" s="20"/>
      <c r="G61" s="20"/>
      <c r="H61" s="20"/>
      <c r="I61" s="20"/>
      <c r="J61" s="21"/>
    </row>
    <row r="62" spans="1:10" x14ac:dyDescent="0.25">
      <c r="A62" s="16" t="s">
        <v>114</v>
      </c>
      <c r="B62" s="25" t="s">
        <v>115</v>
      </c>
      <c r="C62" s="18"/>
      <c r="D62" s="23">
        <f>'Dic-19'!K4468</f>
        <v>-46413.87</v>
      </c>
      <c r="E62" s="23">
        <f>'Oct-20'!K4940</f>
        <v>-46413.87</v>
      </c>
      <c r="F62" s="20"/>
      <c r="G62" s="20"/>
      <c r="H62" s="20"/>
      <c r="I62" s="20"/>
      <c r="J62" s="21">
        <f>E62-D62</f>
        <v>0</v>
      </c>
    </row>
    <row r="63" spans="1:10" x14ac:dyDescent="0.25">
      <c r="A63" s="30"/>
      <c r="B63" s="31"/>
      <c r="C63" s="18"/>
      <c r="D63" s="32"/>
      <c r="E63" s="32"/>
      <c r="F63" s="33"/>
      <c r="G63" s="33"/>
      <c r="H63" s="33"/>
      <c r="I63" s="33"/>
      <c r="J63" s="34"/>
    </row>
    <row r="64" spans="1:10" x14ac:dyDescent="0.25">
      <c r="A64" s="35"/>
      <c r="B64" s="36" t="s">
        <v>116</v>
      </c>
      <c r="C64" s="37"/>
      <c r="D64" s="38">
        <f t="shared" ref="D64:J64" si="1">SUM(D11:D63)</f>
        <v>1749245.6400000011</v>
      </c>
      <c r="E64" s="38">
        <f t="shared" si="1"/>
        <v>1248909.68</v>
      </c>
      <c r="F64" s="39">
        <f t="shared" si="1"/>
        <v>106907.15000000125</v>
      </c>
      <c r="G64" s="39">
        <f t="shared" si="1"/>
        <v>148497.73999999993</v>
      </c>
      <c r="H64" s="39">
        <f t="shared" si="1"/>
        <v>0</v>
      </c>
      <c r="I64" s="39">
        <f t="shared" si="1"/>
        <v>0</v>
      </c>
      <c r="J64" s="39">
        <f t="shared" si="1"/>
        <v>-500335.96000000124</v>
      </c>
    </row>
    <row r="65" spans="1:10" x14ac:dyDescent="0.25">
      <c r="A65" s="40"/>
      <c r="B65" s="41"/>
      <c r="C65" s="42"/>
      <c r="D65" s="43"/>
      <c r="E65" s="43"/>
      <c r="F65" s="44"/>
      <c r="G65" s="44"/>
      <c r="H65" s="44"/>
      <c r="I65" s="44"/>
      <c r="J65" s="45"/>
    </row>
    <row r="66" spans="1:10" x14ac:dyDescent="0.25">
      <c r="A66" s="46" t="s">
        <v>117</v>
      </c>
      <c r="B66" s="47"/>
      <c r="C66" s="47"/>
      <c r="D66" s="47"/>
      <c r="E66" s="47"/>
      <c r="F66" s="47"/>
      <c r="G66" s="47"/>
      <c r="H66" s="47"/>
      <c r="I66" s="47"/>
      <c r="J66" s="48"/>
    </row>
    <row r="67" spans="1:10" x14ac:dyDescent="0.25">
      <c r="A67" s="49"/>
      <c r="B67" s="50"/>
      <c r="C67" s="51"/>
      <c r="D67" s="51"/>
      <c r="E67" s="51"/>
      <c r="F67" s="51"/>
      <c r="G67" s="51"/>
      <c r="H67" s="51"/>
      <c r="I67" s="51"/>
      <c r="J67" s="52"/>
    </row>
    <row r="68" spans="1:10" x14ac:dyDescent="0.25">
      <c r="A68" s="53"/>
      <c r="B68" s="53"/>
      <c r="C68" s="53"/>
      <c r="D68" s="53"/>
      <c r="E68" s="53"/>
      <c r="F68" s="53"/>
      <c r="G68" s="53"/>
      <c r="H68" s="53"/>
      <c r="I68" s="53"/>
      <c r="J68" s="54"/>
    </row>
    <row r="69" spans="1:10" x14ac:dyDescent="0.25">
      <c r="A69" s="53"/>
      <c r="B69" s="53"/>
      <c r="C69" s="53"/>
      <c r="D69" s="53"/>
      <c r="E69" s="53"/>
      <c r="F69" s="53"/>
      <c r="G69" s="53"/>
      <c r="H69" s="53"/>
      <c r="I69" s="53"/>
      <c r="J69" s="54"/>
    </row>
    <row r="70" spans="1:10" x14ac:dyDescent="0.25">
      <c r="A70" s="53"/>
      <c r="B70" s="53"/>
      <c r="C70" s="53"/>
      <c r="D70" s="53"/>
      <c r="E70" s="53"/>
      <c r="F70" s="53"/>
      <c r="G70" s="53"/>
      <c r="H70" s="53"/>
      <c r="I70" s="53"/>
      <c r="J70" s="54"/>
    </row>
    <row r="71" spans="1:10" x14ac:dyDescent="0.25">
      <c r="A71" s="55"/>
      <c r="B71" s="56"/>
      <c r="C71" s="56"/>
      <c r="D71" s="56"/>
      <c r="E71" s="56"/>
      <c r="F71" s="56"/>
      <c r="G71" s="56"/>
      <c r="H71" s="56"/>
      <c r="I71" s="56"/>
      <c r="J71" s="57"/>
    </row>
    <row r="72" spans="1:10" x14ac:dyDescent="0.25">
      <c r="A72" s="58" t="s">
        <v>118</v>
      </c>
      <c r="B72" s="59"/>
      <c r="C72" s="59"/>
      <c r="D72" s="59"/>
      <c r="E72" s="59"/>
      <c r="F72" s="59"/>
      <c r="G72" s="59"/>
      <c r="H72" s="59"/>
      <c r="I72" s="59"/>
      <c r="J72" s="60"/>
    </row>
    <row r="73" spans="1:10" x14ac:dyDescent="0.25">
      <c r="A73" s="61"/>
      <c r="B73" s="62"/>
      <c r="C73" s="62"/>
      <c r="D73" s="62"/>
      <c r="E73" s="62"/>
      <c r="F73" s="62"/>
      <c r="G73" s="62"/>
      <c r="H73" s="62"/>
      <c r="I73" s="62"/>
      <c r="J73" s="63"/>
    </row>
    <row r="74" spans="1:10" x14ac:dyDescent="0.25">
      <c r="A74" s="61"/>
      <c r="B74" s="62"/>
      <c r="C74" s="62"/>
      <c r="D74" s="62"/>
      <c r="E74" s="62"/>
      <c r="F74" s="62"/>
      <c r="G74" s="62"/>
      <c r="H74" s="62"/>
      <c r="I74" s="62"/>
      <c r="J74" s="63"/>
    </row>
    <row r="75" spans="1:10" x14ac:dyDescent="0.25">
      <c r="A75" s="64"/>
      <c r="B75" s="65"/>
      <c r="C75" s="65"/>
      <c r="D75" s="65"/>
      <c r="E75" s="65"/>
      <c r="F75" s="65"/>
      <c r="G75" s="65"/>
      <c r="H75" s="65"/>
      <c r="I75" s="65"/>
      <c r="J75" s="66"/>
    </row>
    <row r="76" spans="1:10" x14ac:dyDescent="0.25">
      <c r="A76" s="67" t="s">
        <v>119</v>
      </c>
      <c r="B76" s="62"/>
      <c r="C76" s="62"/>
      <c r="D76" s="62"/>
      <c r="E76" s="62"/>
      <c r="F76" s="62"/>
      <c r="G76" s="62"/>
      <c r="H76" s="62"/>
      <c r="I76" s="62"/>
      <c r="J76" s="62"/>
    </row>
    <row r="77" spans="1:10" x14ac:dyDescent="0.25">
      <c r="A77" s="62"/>
      <c r="B77" s="62"/>
      <c r="C77" s="62"/>
      <c r="D77" s="62"/>
      <c r="E77" s="62"/>
      <c r="F77" s="62"/>
      <c r="G77" s="62"/>
      <c r="H77" s="62"/>
      <c r="I77" s="62"/>
      <c r="J77" s="62"/>
    </row>
    <row r="78" spans="1:10" x14ac:dyDescent="0.25">
      <c r="A78" s="68" t="s">
        <v>120</v>
      </c>
      <c r="B78" s="69" t="s">
        <v>121</v>
      </c>
      <c r="C78" s="69"/>
      <c r="D78" s="69"/>
      <c r="E78" s="69"/>
      <c r="F78" s="69"/>
      <c r="G78" s="69"/>
      <c r="H78" s="69"/>
      <c r="I78" s="69"/>
      <c r="J78" s="69"/>
    </row>
    <row r="79" spans="1:10" x14ac:dyDescent="0.25">
      <c r="A79" s="68" t="s">
        <v>122</v>
      </c>
      <c r="B79" s="69" t="s">
        <v>123</v>
      </c>
      <c r="C79" s="69"/>
      <c r="D79" s="69"/>
      <c r="E79" s="69"/>
      <c r="F79" s="69"/>
      <c r="G79" s="69"/>
      <c r="H79" s="69"/>
      <c r="I79" s="69"/>
      <c r="J79" s="69"/>
    </row>
    <row r="80" spans="1:10" x14ac:dyDescent="0.25">
      <c r="A80" s="68" t="s">
        <v>124</v>
      </c>
      <c r="B80" s="69" t="s">
        <v>125</v>
      </c>
      <c r="C80" s="69"/>
      <c r="D80" s="69"/>
      <c r="E80" s="69"/>
      <c r="F80" s="69"/>
      <c r="G80" s="69"/>
      <c r="H80" s="69"/>
      <c r="I80" s="69"/>
      <c r="J80" s="69"/>
    </row>
    <row r="81" spans="1:10" x14ac:dyDescent="0.25">
      <c r="A81" s="68" t="s">
        <v>126</v>
      </c>
      <c r="B81" s="69" t="s">
        <v>127</v>
      </c>
      <c r="C81" s="69"/>
      <c r="D81" s="69"/>
      <c r="E81" s="69"/>
      <c r="F81" s="69"/>
      <c r="G81" s="69"/>
      <c r="H81" s="69"/>
      <c r="I81" s="69"/>
      <c r="J81" s="69"/>
    </row>
    <row r="82" spans="1:10" x14ac:dyDescent="0.25">
      <c r="A82" s="69"/>
      <c r="B82" s="69"/>
      <c r="C82" s="69"/>
      <c r="D82" s="69"/>
      <c r="E82" s="69"/>
      <c r="F82" s="69"/>
      <c r="G82" s="69"/>
      <c r="H82" s="69"/>
      <c r="I82" s="69"/>
      <c r="J82" s="69"/>
    </row>
    <row r="83" spans="1:10" x14ac:dyDescent="0.25">
      <c r="A83" s="70" t="s">
        <v>128</v>
      </c>
      <c r="B83" s="71"/>
      <c r="C83" s="72"/>
      <c r="D83" s="71"/>
      <c r="E83" s="71"/>
      <c r="F83" s="71"/>
      <c r="G83" s="71"/>
      <c r="H83" s="71"/>
      <c r="I83" s="71"/>
      <c r="J83" s="71"/>
    </row>
  </sheetData>
  <mergeCells count="9">
    <mergeCell ref="A2:H2"/>
    <mergeCell ref="A3:H3"/>
    <mergeCell ref="A4:H4"/>
    <mergeCell ref="A5:H5"/>
    <mergeCell ref="A7:A8"/>
    <mergeCell ref="B7:B8"/>
    <mergeCell ref="C7:C8"/>
    <mergeCell ref="F7:G7"/>
    <mergeCell ref="H7:I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942"/>
  <sheetViews>
    <sheetView topLeftCell="A59" zoomScaleNormal="100" workbookViewId="0">
      <selection activeCell="E170" sqref="E170"/>
    </sheetView>
  </sheetViews>
  <sheetFormatPr defaultColWidth="8.5703125" defaultRowHeight="15" outlineLevelRow="1" x14ac:dyDescent="0.25"/>
  <cols>
    <col min="11" max="12" width="12" customWidth="1"/>
  </cols>
  <sheetData>
    <row r="1" spans="1:12" ht="21" x14ac:dyDescent="0.25">
      <c r="F1" s="73" t="s">
        <v>129</v>
      </c>
      <c r="J1" s="74" t="s">
        <v>130</v>
      </c>
      <c r="K1" s="75" t="s">
        <v>131</v>
      </c>
    </row>
    <row r="3" spans="1:12" x14ac:dyDescent="0.25">
      <c r="F3" s="76" t="s">
        <v>132</v>
      </c>
      <c r="J3" s="74" t="s">
        <v>133</v>
      </c>
      <c r="K3" s="77">
        <v>44194</v>
      </c>
    </row>
    <row r="4" spans="1:12" x14ac:dyDescent="0.25">
      <c r="K4" s="78">
        <v>0.49131944444444398</v>
      </c>
    </row>
    <row r="5" spans="1:12" x14ac:dyDescent="0.25">
      <c r="A5" s="79" t="s">
        <v>134</v>
      </c>
      <c r="D5" s="79" t="s">
        <v>135</v>
      </c>
      <c r="F5" s="79" t="s">
        <v>135</v>
      </c>
      <c r="J5" s="74" t="s">
        <v>136</v>
      </c>
      <c r="K5" s="75" t="s">
        <v>137</v>
      </c>
      <c r="L5" s="80"/>
    </row>
    <row r="6" spans="1:12" x14ac:dyDescent="0.25">
      <c r="L6" s="80"/>
    </row>
    <row r="7" spans="1:12" x14ac:dyDescent="0.25">
      <c r="A7" s="81" t="s">
        <v>138</v>
      </c>
      <c r="K7" s="74" t="s">
        <v>139</v>
      </c>
      <c r="L7" s="80"/>
    </row>
    <row r="8" spans="1:12" x14ac:dyDescent="0.25">
      <c r="A8" s="82" t="s">
        <v>140</v>
      </c>
      <c r="C8" s="82" t="s">
        <v>141</v>
      </c>
      <c r="L8" s="80"/>
    </row>
    <row r="9" spans="1:12" x14ac:dyDescent="0.25">
      <c r="A9" s="75" t="s">
        <v>142</v>
      </c>
      <c r="C9" s="75" t="s">
        <v>143</v>
      </c>
      <c r="L9" s="80"/>
    </row>
    <row r="10" spans="1:12" x14ac:dyDescent="0.25">
      <c r="A10" s="75" t="s">
        <v>144</v>
      </c>
      <c r="C10" s="75" t="s">
        <v>145</v>
      </c>
    </row>
    <row r="11" spans="1:12" x14ac:dyDescent="0.25">
      <c r="A11" s="75" t="s">
        <v>146</v>
      </c>
      <c r="C11" s="75" t="s">
        <v>147</v>
      </c>
      <c r="L11" s="80"/>
    </row>
    <row r="12" spans="1:12" x14ac:dyDescent="0.25">
      <c r="A12" s="75" t="s">
        <v>24</v>
      </c>
      <c r="D12" s="75" t="s">
        <v>25</v>
      </c>
      <c r="K12" s="83">
        <v>1715.75</v>
      </c>
      <c r="L12" s="80"/>
    </row>
    <row r="13" spans="1:12" outlineLevel="1" x14ac:dyDescent="0.25">
      <c r="C13" s="75" t="s">
        <v>148</v>
      </c>
      <c r="D13" s="75" t="s">
        <v>149</v>
      </c>
      <c r="E13" s="75" t="s">
        <v>150</v>
      </c>
      <c r="K13" s="83">
        <v>8.1</v>
      </c>
      <c r="L13" s="80"/>
    </row>
    <row r="14" spans="1:12" outlineLevel="1" x14ac:dyDescent="0.25">
      <c r="C14" s="75" t="s">
        <v>148</v>
      </c>
      <c r="D14" s="75" t="s">
        <v>151</v>
      </c>
      <c r="E14" s="75" t="s">
        <v>152</v>
      </c>
      <c r="K14" s="83">
        <v>8.3800000000000008</v>
      </c>
      <c r="L14" s="80"/>
    </row>
    <row r="15" spans="1:12" outlineLevel="1" x14ac:dyDescent="0.25">
      <c r="C15" s="75" t="s">
        <v>148</v>
      </c>
      <c r="D15" s="75" t="s">
        <v>153</v>
      </c>
      <c r="E15" s="75" t="s">
        <v>154</v>
      </c>
      <c r="K15" s="83">
        <v>7.82</v>
      </c>
      <c r="L15" s="80"/>
    </row>
    <row r="16" spans="1:12" outlineLevel="1" x14ac:dyDescent="0.25">
      <c r="C16" s="75" t="s">
        <v>148</v>
      </c>
      <c r="D16" s="75" t="s">
        <v>155</v>
      </c>
      <c r="E16" s="75" t="s">
        <v>156</v>
      </c>
      <c r="K16" s="83">
        <v>25.12</v>
      </c>
      <c r="L16" s="80"/>
    </row>
    <row r="17" spans="3:12" outlineLevel="1" x14ac:dyDescent="0.25">
      <c r="C17" s="75" t="s">
        <v>148</v>
      </c>
      <c r="D17" s="75" t="s">
        <v>157</v>
      </c>
      <c r="E17" s="75" t="s">
        <v>158</v>
      </c>
      <c r="K17" s="83">
        <v>8.68</v>
      </c>
      <c r="L17" s="80"/>
    </row>
    <row r="18" spans="3:12" outlineLevel="1" x14ac:dyDescent="0.25">
      <c r="C18" s="75" t="s">
        <v>148</v>
      </c>
      <c r="D18" s="75" t="s">
        <v>159</v>
      </c>
      <c r="E18" s="75" t="s">
        <v>160</v>
      </c>
      <c r="K18" s="83">
        <v>-3.13</v>
      </c>
      <c r="L18" s="80"/>
    </row>
    <row r="19" spans="3:12" outlineLevel="1" x14ac:dyDescent="0.25">
      <c r="C19" s="75" t="s">
        <v>148</v>
      </c>
      <c r="D19" s="75" t="s">
        <v>161</v>
      </c>
      <c r="E19" s="75" t="s">
        <v>162</v>
      </c>
      <c r="K19" s="83">
        <v>68.48</v>
      </c>
      <c r="L19" s="80"/>
    </row>
    <row r="20" spans="3:12" outlineLevel="1" x14ac:dyDescent="0.25">
      <c r="C20" s="75" t="s">
        <v>148</v>
      </c>
      <c r="D20" s="75" t="s">
        <v>163</v>
      </c>
      <c r="E20" s="75" t="s">
        <v>164</v>
      </c>
      <c r="K20" s="83">
        <v>17.899999999999999</v>
      </c>
      <c r="L20" s="80"/>
    </row>
    <row r="21" spans="3:12" outlineLevel="1" x14ac:dyDescent="0.25">
      <c r="C21" s="75" t="s">
        <v>148</v>
      </c>
      <c r="D21" s="75" t="s">
        <v>165</v>
      </c>
      <c r="E21" s="75" t="s">
        <v>166</v>
      </c>
      <c r="K21" s="83">
        <v>44.64</v>
      </c>
      <c r="L21" s="80"/>
    </row>
    <row r="22" spans="3:12" outlineLevel="1" x14ac:dyDescent="0.25">
      <c r="C22" s="75" t="s">
        <v>148</v>
      </c>
      <c r="D22" s="75" t="s">
        <v>167</v>
      </c>
      <c r="E22" s="75" t="s">
        <v>168</v>
      </c>
      <c r="K22" s="83">
        <v>25.59</v>
      </c>
      <c r="L22" s="80"/>
    </row>
    <row r="23" spans="3:12" outlineLevel="1" x14ac:dyDescent="0.25">
      <c r="C23" s="75" t="s">
        <v>148</v>
      </c>
      <c r="D23" s="75" t="s">
        <v>169</v>
      </c>
      <c r="E23" s="75" t="s">
        <v>170</v>
      </c>
      <c r="K23" s="83">
        <v>8.3800000000000008</v>
      </c>
      <c r="L23" s="80"/>
    </row>
    <row r="24" spans="3:12" outlineLevel="1" x14ac:dyDescent="0.25">
      <c r="C24" s="75" t="s">
        <v>148</v>
      </c>
      <c r="D24" s="75" t="s">
        <v>171</v>
      </c>
      <c r="E24" s="75" t="s">
        <v>172</v>
      </c>
      <c r="K24" s="83">
        <v>104.1</v>
      </c>
      <c r="L24" s="80"/>
    </row>
    <row r="25" spans="3:12" outlineLevel="1" x14ac:dyDescent="0.25">
      <c r="C25" s="75" t="s">
        <v>148</v>
      </c>
      <c r="D25" s="75" t="s">
        <v>173</v>
      </c>
      <c r="E25" s="75" t="s">
        <v>174</v>
      </c>
      <c r="K25" s="83">
        <v>16.760000000000002</v>
      </c>
      <c r="L25" s="80"/>
    </row>
    <row r="26" spans="3:12" outlineLevel="1" x14ac:dyDescent="0.25">
      <c r="C26" s="75" t="s">
        <v>148</v>
      </c>
      <c r="D26" s="75" t="s">
        <v>175</v>
      </c>
      <c r="E26" s="75" t="s">
        <v>176</v>
      </c>
      <c r="K26" s="83">
        <v>481.86</v>
      </c>
      <c r="L26" s="80"/>
    </row>
    <row r="27" spans="3:12" outlineLevel="1" x14ac:dyDescent="0.25">
      <c r="C27" s="75" t="s">
        <v>148</v>
      </c>
      <c r="D27" s="75" t="s">
        <v>177</v>
      </c>
      <c r="E27" s="75" t="s">
        <v>178</v>
      </c>
      <c r="K27" s="83">
        <v>16.760000000000002</v>
      </c>
      <c r="L27" s="80"/>
    </row>
    <row r="28" spans="3:12" outlineLevel="1" x14ac:dyDescent="0.25">
      <c r="C28" s="75" t="s">
        <v>148</v>
      </c>
      <c r="D28" s="75" t="s">
        <v>179</v>
      </c>
      <c r="E28" s="75" t="s">
        <v>180</v>
      </c>
      <c r="K28" s="83">
        <v>10.89</v>
      </c>
      <c r="L28" s="80"/>
    </row>
    <row r="29" spans="3:12" outlineLevel="1" x14ac:dyDescent="0.25">
      <c r="C29" s="75" t="s">
        <v>148</v>
      </c>
      <c r="D29" s="75" t="s">
        <v>181</v>
      </c>
      <c r="E29" s="75" t="s">
        <v>182</v>
      </c>
      <c r="K29" s="83">
        <v>18.45</v>
      </c>
      <c r="L29" s="80"/>
    </row>
    <row r="30" spans="3:12" outlineLevel="1" x14ac:dyDescent="0.25">
      <c r="C30" s="75" t="s">
        <v>148</v>
      </c>
      <c r="D30" s="75" t="s">
        <v>183</v>
      </c>
      <c r="E30" s="75" t="s">
        <v>184</v>
      </c>
      <c r="K30" s="83">
        <v>7.82</v>
      </c>
      <c r="L30" s="80"/>
    </row>
    <row r="31" spans="3:12" outlineLevel="1" x14ac:dyDescent="0.25">
      <c r="C31" s="75" t="s">
        <v>148</v>
      </c>
      <c r="D31" s="75" t="s">
        <v>185</v>
      </c>
      <c r="E31" s="75" t="s">
        <v>186</v>
      </c>
      <c r="K31" s="83">
        <v>79.739999999999995</v>
      </c>
      <c r="L31" s="80"/>
    </row>
    <row r="32" spans="3:12" outlineLevel="1" x14ac:dyDescent="0.25">
      <c r="C32" s="75" t="s">
        <v>148</v>
      </c>
      <c r="D32" s="75" t="s">
        <v>187</v>
      </c>
      <c r="E32" s="75" t="s">
        <v>188</v>
      </c>
      <c r="K32" s="83">
        <v>17.899999999999999</v>
      </c>
      <c r="L32" s="80"/>
    </row>
    <row r="33" spans="3:12" outlineLevel="1" x14ac:dyDescent="0.25">
      <c r="C33" s="75" t="s">
        <v>148</v>
      </c>
      <c r="D33" s="75" t="s">
        <v>189</v>
      </c>
      <c r="E33" s="75" t="s">
        <v>190</v>
      </c>
      <c r="K33" s="83">
        <v>1.76</v>
      </c>
      <c r="L33" s="80"/>
    </row>
    <row r="34" spans="3:12" outlineLevel="1" x14ac:dyDescent="0.25">
      <c r="C34" s="75" t="s">
        <v>148</v>
      </c>
      <c r="D34" s="75" t="s">
        <v>191</v>
      </c>
      <c r="E34" s="75" t="s">
        <v>192</v>
      </c>
      <c r="K34" s="83">
        <v>17.899999999999999</v>
      </c>
      <c r="L34" s="80"/>
    </row>
    <row r="35" spans="3:12" outlineLevel="1" x14ac:dyDescent="0.25">
      <c r="C35" s="75" t="s">
        <v>148</v>
      </c>
      <c r="D35" s="75" t="s">
        <v>193</v>
      </c>
      <c r="E35" s="75" t="s">
        <v>194</v>
      </c>
      <c r="K35" s="83">
        <v>37.56</v>
      </c>
      <c r="L35" s="80"/>
    </row>
    <row r="36" spans="3:12" outlineLevel="1" x14ac:dyDescent="0.25">
      <c r="C36" s="75" t="s">
        <v>148</v>
      </c>
      <c r="D36" s="75" t="s">
        <v>195</v>
      </c>
      <c r="E36" s="75" t="s">
        <v>196</v>
      </c>
      <c r="K36" s="83">
        <v>7.82</v>
      </c>
      <c r="L36" s="80"/>
    </row>
    <row r="37" spans="3:12" outlineLevel="1" x14ac:dyDescent="0.25">
      <c r="C37" s="75" t="s">
        <v>148</v>
      </c>
      <c r="D37" s="75" t="s">
        <v>197</v>
      </c>
      <c r="E37" s="75" t="s">
        <v>198</v>
      </c>
      <c r="K37" s="83">
        <v>75.83</v>
      </c>
      <c r="L37" s="80"/>
    </row>
    <row r="38" spans="3:12" outlineLevel="1" x14ac:dyDescent="0.25">
      <c r="C38" s="75" t="s">
        <v>148</v>
      </c>
      <c r="D38" s="75" t="s">
        <v>199</v>
      </c>
      <c r="E38" s="75" t="s">
        <v>200</v>
      </c>
      <c r="K38" s="83">
        <v>23.46</v>
      </c>
      <c r="L38" s="80"/>
    </row>
    <row r="39" spans="3:12" outlineLevel="1" x14ac:dyDescent="0.25">
      <c r="C39" s="75" t="s">
        <v>148</v>
      </c>
      <c r="D39" s="75" t="s">
        <v>201</v>
      </c>
      <c r="E39" s="75" t="s">
        <v>202</v>
      </c>
      <c r="K39" s="83">
        <v>77.040000000000006</v>
      </c>
      <c r="L39" s="80"/>
    </row>
    <row r="40" spans="3:12" outlineLevel="1" x14ac:dyDescent="0.25">
      <c r="C40" s="75" t="s">
        <v>148</v>
      </c>
      <c r="D40" s="75" t="s">
        <v>203</v>
      </c>
      <c r="E40" s="75" t="s">
        <v>204</v>
      </c>
      <c r="K40" s="83">
        <v>23.69</v>
      </c>
      <c r="L40" s="80"/>
    </row>
    <row r="41" spans="3:12" outlineLevel="1" x14ac:dyDescent="0.25">
      <c r="C41" s="75" t="s">
        <v>148</v>
      </c>
      <c r="D41" s="75" t="s">
        <v>205</v>
      </c>
      <c r="E41" s="75" t="s">
        <v>206</v>
      </c>
      <c r="K41" s="83">
        <v>15.67</v>
      </c>
      <c r="L41" s="80"/>
    </row>
    <row r="42" spans="3:12" outlineLevel="1" x14ac:dyDescent="0.25">
      <c r="C42" s="75" t="s">
        <v>148</v>
      </c>
      <c r="D42" s="75" t="s">
        <v>207</v>
      </c>
      <c r="E42" s="75" t="s">
        <v>208</v>
      </c>
      <c r="K42" s="83">
        <v>11.73</v>
      </c>
      <c r="L42" s="80"/>
    </row>
    <row r="43" spans="3:12" outlineLevel="1" x14ac:dyDescent="0.25">
      <c r="C43" s="75" t="s">
        <v>148</v>
      </c>
      <c r="D43" s="75" t="s">
        <v>209</v>
      </c>
      <c r="E43" s="75" t="s">
        <v>210</v>
      </c>
      <c r="K43" s="83">
        <v>7.82</v>
      </c>
      <c r="L43" s="80"/>
    </row>
    <row r="44" spans="3:12" outlineLevel="1" x14ac:dyDescent="0.25">
      <c r="C44" s="75" t="s">
        <v>148</v>
      </c>
      <c r="D44" s="75" t="s">
        <v>211</v>
      </c>
      <c r="E44" s="75" t="s">
        <v>212</v>
      </c>
      <c r="K44" s="83">
        <v>8.3800000000000008</v>
      </c>
      <c r="L44" s="80"/>
    </row>
    <row r="45" spans="3:12" outlineLevel="1" x14ac:dyDescent="0.25">
      <c r="C45" s="75" t="s">
        <v>148</v>
      </c>
      <c r="D45" s="75" t="s">
        <v>213</v>
      </c>
      <c r="E45" s="75" t="s">
        <v>214</v>
      </c>
      <c r="K45" s="83">
        <v>3.66</v>
      </c>
      <c r="L45" s="80"/>
    </row>
    <row r="46" spans="3:12" outlineLevel="1" x14ac:dyDescent="0.25">
      <c r="C46" s="75" t="s">
        <v>148</v>
      </c>
      <c r="D46" s="75" t="s">
        <v>215</v>
      </c>
      <c r="E46" s="75" t="s">
        <v>216</v>
      </c>
      <c r="K46" s="83">
        <v>24.93</v>
      </c>
      <c r="L46" s="80"/>
    </row>
    <row r="47" spans="3:12" outlineLevel="1" x14ac:dyDescent="0.25">
      <c r="C47" s="75" t="s">
        <v>148</v>
      </c>
      <c r="D47" s="75" t="s">
        <v>217</v>
      </c>
      <c r="E47" s="75" t="s">
        <v>218</v>
      </c>
      <c r="K47" s="83">
        <v>96.05</v>
      </c>
      <c r="L47" s="80"/>
    </row>
    <row r="48" spans="3:12" outlineLevel="1" x14ac:dyDescent="0.25">
      <c r="C48" s="75" t="s">
        <v>148</v>
      </c>
      <c r="D48" s="75" t="s">
        <v>219</v>
      </c>
      <c r="E48" s="75" t="s">
        <v>220</v>
      </c>
      <c r="K48" s="83">
        <v>83.8</v>
      </c>
      <c r="L48" s="80"/>
    </row>
    <row r="49" spans="1:12" outlineLevel="1" x14ac:dyDescent="0.25">
      <c r="C49" s="75" t="s">
        <v>148</v>
      </c>
      <c r="D49" s="75" t="s">
        <v>221</v>
      </c>
      <c r="E49" s="75" t="s">
        <v>222</v>
      </c>
      <c r="K49" s="83">
        <v>25.14</v>
      </c>
      <c r="L49" s="80"/>
    </row>
    <row r="50" spans="1:12" outlineLevel="1" x14ac:dyDescent="0.25">
      <c r="C50" s="75" t="s">
        <v>148</v>
      </c>
      <c r="D50" s="75" t="s">
        <v>223</v>
      </c>
      <c r="E50" s="75" t="s">
        <v>224</v>
      </c>
      <c r="K50" s="83">
        <v>26.74</v>
      </c>
      <c r="L50" s="80"/>
    </row>
    <row r="51" spans="1:12" outlineLevel="1" x14ac:dyDescent="0.25">
      <c r="C51" s="75" t="s">
        <v>148</v>
      </c>
      <c r="D51" s="75" t="s">
        <v>225</v>
      </c>
      <c r="E51" s="75" t="s">
        <v>226</v>
      </c>
      <c r="K51" s="83">
        <v>25.14</v>
      </c>
      <c r="L51" s="80"/>
    </row>
    <row r="52" spans="1:12" outlineLevel="1" x14ac:dyDescent="0.25">
      <c r="C52" s="75" t="s">
        <v>148</v>
      </c>
      <c r="D52" s="75" t="s">
        <v>227</v>
      </c>
      <c r="E52" s="75" t="s">
        <v>228</v>
      </c>
      <c r="K52" s="83">
        <v>24.88</v>
      </c>
      <c r="L52" s="80"/>
    </row>
    <row r="53" spans="1:12" outlineLevel="1" x14ac:dyDescent="0.25">
      <c r="C53" s="75" t="s">
        <v>148</v>
      </c>
      <c r="D53" s="75" t="s">
        <v>229</v>
      </c>
      <c r="E53" s="75" t="s">
        <v>230</v>
      </c>
      <c r="K53" s="83">
        <v>8.3800000000000008</v>
      </c>
      <c r="L53" s="80"/>
    </row>
    <row r="54" spans="1:12" outlineLevel="1" x14ac:dyDescent="0.25">
      <c r="C54" s="75" t="s">
        <v>148</v>
      </c>
      <c r="D54" s="75" t="s">
        <v>231</v>
      </c>
      <c r="E54" s="75" t="s">
        <v>232</v>
      </c>
      <c r="K54" s="83">
        <v>25.14</v>
      </c>
      <c r="L54" s="80"/>
    </row>
    <row r="55" spans="1:12" outlineLevel="1" x14ac:dyDescent="0.25">
      <c r="C55" s="75" t="s">
        <v>148</v>
      </c>
      <c r="D55" s="75" t="s">
        <v>233</v>
      </c>
      <c r="E55" s="75" t="s">
        <v>234</v>
      </c>
      <c r="K55" s="83">
        <v>36.9</v>
      </c>
      <c r="L55" s="80"/>
    </row>
    <row r="56" spans="1:12" outlineLevel="1" x14ac:dyDescent="0.25">
      <c r="C56" s="75" t="s">
        <v>148</v>
      </c>
      <c r="D56" s="75" t="s">
        <v>235</v>
      </c>
      <c r="E56" s="75" t="s">
        <v>236</v>
      </c>
      <c r="K56" s="83">
        <v>8.3800000000000008</v>
      </c>
      <c r="L56" s="80"/>
    </row>
    <row r="57" spans="1:12" outlineLevel="1" x14ac:dyDescent="0.25">
      <c r="C57" s="75" t="s">
        <v>148</v>
      </c>
      <c r="D57" s="75" t="s">
        <v>237</v>
      </c>
      <c r="E57" s="75" t="s">
        <v>238</v>
      </c>
      <c r="K57" s="83">
        <v>26.61</v>
      </c>
      <c r="L57" s="80"/>
    </row>
    <row r="58" spans="1:12" outlineLevel="1" x14ac:dyDescent="0.25">
      <c r="C58" s="75" t="s">
        <v>148</v>
      </c>
      <c r="D58" s="75" t="s">
        <v>239</v>
      </c>
      <c r="E58" s="75" t="s">
        <v>240</v>
      </c>
      <c r="K58" s="83">
        <v>13.9</v>
      </c>
      <c r="L58" s="80"/>
    </row>
    <row r="59" spans="1:12" outlineLevel="1" x14ac:dyDescent="0.25">
      <c r="C59" s="75" t="s">
        <v>148</v>
      </c>
      <c r="D59" s="75" t="s">
        <v>241</v>
      </c>
      <c r="E59" s="75" t="s">
        <v>242</v>
      </c>
      <c r="K59" s="83">
        <v>-0.31</v>
      </c>
      <c r="L59" s="80"/>
    </row>
    <row r="60" spans="1:12" outlineLevel="1" x14ac:dyDescent="0.25">
      <c r="C60" s="75" t="s">
        <v>148</v>
      </c>
      <c r="D60" s="75" t="s">
        <v>243</v>
      </c>
      <c r="E60" s="75" t="s">
        <v>244</v>
      </c>
      <c r="K60" s="83">
        <v>3.51</v>
      </c>
      <c r="L60" s="80"/>
    </row>
    <row r="61" spans="1:12" outlineLevel="1" x14ac:dyDescent="0.25">
      <c r="L61" s="80"/>
    </row>
    <row r="62" spans="1:12" x14ac:dyDescent="0.25">
      <c r="A62" s="75" t="s">
        <v>27</v>
      </c>
      <c r="D62" s="75" t="s">
        <v>28</v>
      </c>
      <c r="K62" s="83">
        <v>2278.67</v>
      </c>
      <c r="L62" s="80"/>
    </row>
    <row r="63" spans="1:12" hidden="1" outlineLevel="1" x14ac:dyDescent="0.25">
      <c r="C63" s="75" t="s">
        <v>148</v>
      </c>
      <c r="D63" s="75" t="s">
        <v>245</v>
      </c>
      <c r="E63" s="75" t="s">
        <v>246</v>
      </c>
      <c r="K63" s="83">
        <v>0.03</v>
      </c>
      <c r="L63" s="80"/>
    </row>
    <row r="64" spans="1:12" hidden="1" outlineLevel="1" x14ac:dyDescent="0.25">
      <c r="C64" s="75" t="s">
        <v>148</v>
      </c>
      <c r="D64" s="75" t="s">
        <v>247</v>
      </c>
      <c r="E64" s="75" t="s">
        <v>248</v>
      </c>
      <c r="K64" s="83">
        <v>23.88</v>
      </c>
      <c r="L64" s="80"/>
    </row>
    <row r="65" spans="3:12" hidden="1" outlineLevel="1" x14ac:dyDescent="0.25">
      <c r="C65" s="75" t="s">
        <v>148</v>
      </c>
      <c r="D65" s="75" t="s">
        <v>249</v>
      </c>
      <c r="E65" s="75" t="s">
        <v>250</v>
      </c>
      <c r="K65" s="83">
        <v>33.520000000000003</v>
      </c>
      <c r="L65" s="80"/>
    </row>
    <row r="66" spans="3:12" hidden="1" outlineLevel="1" x14ac:dyDescent="0.25">
      <c r="C66" s="75" t="s">
        <v>148</v>
      </c>
      <c r="D66" s="75" t="s">
        <v>251</v>
      </c>
      <c r="E66" s="75" t="s">
        <v>252</v>
      </c>
      <c r="K66" s="83">
        <v>-36.9</v>
      </c>
      <c r="L66" s="80"/>
    </row>
    <row r="67" spans="3:12" hidden="1" outlineLevel="1" x14ac:dyDescent="0.25">
      <c r="C67" s="75" t="s">
        <v>148</v>
      </c>
      <c r="D67" s="75" t="s">
        <v>253</v>
      </c>
      <c r="E67" s="75" t="s">
        <v>254</v>
      </c>
      <c r="K67" s="83">
        <v>12.34</v>
      </c>
      <c r="L67" s="80"/>
    </row>
    <row r="68" spans="3:12" hidden="1" outlineLevel="1" x14ac:dyDescent="0.25">
      <c r="C68" s="75" t="s">
        <v>148</v>
      </c>
      <c r="D68" s="75" t="s">
        <v>255</v>
      </c>
      <c r="E68" s="75" t="s">
        <v>256</v>
      </c>
      <c r="K68" s="83">
        <v>16.760000000000002</v>
      </c>
      <c r="L68" s="80"/>
    </row>
    <row r="69" spans="3:12" hidden="1" outlineLevel="1" x14ac:dyDescent="0.25">
      <c r="C69" s="75" t="s">
        <v>148</v>
      </c>
      <c r="D69" s="75" t="s">
        <v>257</v>
      </c>
      <c r="E69" s="75" t="s">
        <v>258</v>
      </c>
      <c r="K69" s="83">
        <v>49.2</v>
      </c>
      <c r="L69" s="80"/>
    </row>
    <row r="70" spans="3:12" hidden="1" outlineLevel="1" x14ac:dyDescent="0.25">
      <c r="C70" s="75" t="s">
        <v>148</v>
      </c>
      <c r="D70" s="75" t="s">
        <v>259</v>
      </c>
      <c r="E70" s="75" t="s">
        <v>260</v>
      </c>
      <c r="K70" s="83">
        <v>32.46</v>
      </c>
      <c r="L70" s="80"/>
    </row>
    <row r="71" spans="3:12" hidden="1" outlineLevel="1" x14ac:dyDescent="0.25">
      <c r="C71" s="75" t="s">
        <v>148</v>
      </c>
      <c r="D71" s="75" t="s">
        <v>261</v>
      </c>
      <c r="E71" s="75" t="s">
        <v>262</v>
      </c>
      <c r="K71" s="83">
        <v>-4.4800000000000004</v>
      </c>
      <c r="L71" s="80"/>
    </row>
    <row r="72" spans="3:12" hidden="1" outlineLevel="1" x14ac:dyDescent="0.25">
      <c r="C72" s="75" t="s">
        <v>148</v>
      </c>
      <c r="D72" s="75" t="s">
        <v>263</v>
      </c>
      <c r="E72" s="75" t="s">
        <v>264</v>
      </c>
      <c r="K72" s="83">
        <v>0.04</v>
      </c>
      <c r="L72" s="80"/>
    </row>
    <row r="73" spans="3:12" hidden="1" outlineLevel="1" x14ac:dyDescent="0.25">
      <c r="C73" s="75" t="s">
        <v>148</v>
      </c>
      <c r="D73" s="75" t="s">
        <v>265</v>
      </c>
      <c r="E73" s="75" t="s">
        <v>266</v>
      </c>
      <c r="K73" s="83">
        <v>17.899999999999999</v>
      </c>
      <c r="L73" s="80"/>
    </row>
    <row r="74" spans="3:12" hidden="1" outlineLevel="1" x14ac:dyDescent="0.25">
      <c r="C74" s="75" t="s">
        <v>148</v>
      </c>
      <c r="D74" s="75" t="s">
        <v>267</v>
      </c>
      <c r="E74" s="75" t="s">
        <v>268</v>
      </c>
      <c r="K74" s="83">
        <v>-0.01</v>
      </c>
      <c r="L74" s="80"/>
    </row>
    <row r="75" spans="3:12" hidden="1" outlineLevel="1" x14ac:dyDescent="0.25">
      <c r="C75" s="75" t="s">
        <v>148</v>
      </c>
      <c r="D75" s="75" t="s">
        <v>269</v>
      </c>
      <c r="E75" s="75" t="s">
        <v>270</v>
      </c>
      <c r="K75" s="83">
        <v>37.56</v>
      </c>
      <c r="L75" s="80"/>
    </row>
    <row r="76" spans="3:12" hidden="1" outlineLevel="1" x14ac:dyDescent="0.25">
      <c r="C76" s="75" t="s">
        <v>148</v>
      </c>
      <c r="D76" s="75" t="s">
        <v>271</v>
      </c>
      <c r="E76" s="75" t="s">
        <v>272</v>
      </c>
      <c r="K76" s="83">
        <v>53.7</v>
      </c>
      <c r="L76" s="80"/>
    </row>
    <row r="77" spans="3:12" hidden="1" outlineLevel="1" x14ac:dyDescent="0.25">
      <c r="C77" s="75" t="s">
        <v>148</v>
      </c>
      <c r="D77" s="75" t="s">
        <v>273</v>
      </c>
      <c r="E77" s="75" t="s">
        <v>274</v>
      </c>
      <c r="K77" s="83">
        <v>23.46</v>
      </c>
      <c r="L77" s="80"/>
    </row>
    <row r="78" spans="3:12" hidden="1" outlineLevel="1" x14ac:dyDescent="0.25">
      <c r="C78" s="75" t="s">
        <v>148</v>
      </c>
      <c r="D78" s="75" t="s">
        <v>275</v>
      </c>
      <c r="E78" s="75" t="s">
        <v>276</v>
      </c>
      <c r="K78" s="83">
        <v>7.82</v>
      </c>
      <c r="L78" s="80"/>
    </row>
    <row r="79" spans="3:12" hidden="1" outlineLevel="1" x14ac:dyDescent="0.25">
      <c r="C79" s="75" t="s">
        <v>148</v>
      </c>
      <c r="D79" s="75" t="s">
        <v>277</v>
      </c>
      <c r="E79" s="75" t="s">
        <v>278</v>
      </c>
      <c r="K79" s="83">
        <v>88.01</v>
      </c>
      <c r="L79" s="80"/>
    </row>
    <row r="80" spans="3:12" hidden="1" outlineLevel="1" x14ac:dyDescent="0.25">
      <c r="C80" s="75" t="s">
        <v>148</v>
      </c>
      <c r="D80" s="75" t="s">
        <v>279</v>
      </c>
      <c r="E80" s="75" t="s">
        <v>280</v>
      </c>
      <c r="K80" s="83">
        <v>25.73</v>
      </c>
      <c r="L80" s="80"/>
    </row>
    <row r="81" spans="3:12" hidden="1" outlineLevel="1" x14ac:dyDescent="0.25">
      <c r="C81" s="75" t="s">
        <v>148</v>
      </c>
      <c r="D81" s="75" t="s">
        <v>281</v>
      </c>
      <c r="E81" s="75" t="s">
        <v>282</v>
      </c>
      <c r="K81" s="83">
        <v>105.75</v>
      </c>
      <c r="L81" s="80"/>
    </row>
    <row r="82" spans="3:12" hidden="1" outlineLevel="1" x14ac:dyDescent="0.25">
      <c r="C82" s="75" t="s">
        <v>148</v>
      </c>
      <c r="D82" s="75" t="s">
        <v>283</v>
      </c>
      <c r="E82" s="75" t="s">
        <v>284</v>
      </c>
      <c r="K82" s="83">
        <v>25.24</v>
      </c>
      <c r="L82" s="80"/>
    </row>
    <row r="83" spans="3:12" hidden="1" outlineLevel="1" x14ac:dyDescent="0.25">
      <c r="C83" s="75" t="s">
        <v>148</v>
      </c>
      <c r="D83" s="75" t="s">
        <v>285</v>
      </c>
      <c r="E83" s="75" t="s">
        <v>286</v>
      </c>
      <c r="K83" s="83">
        <v>28.35</v>
      </c>
      <c r="L83" s="80"/>
    </row>
    <row r="84" spans="3:12" hidden="1" outlineLevel="1" x14ac:dyDescent="0.25">
      <c r="C84" s="75" t="s">
        <v>148</v>
      </c>
      <c r="D84" s="75" t="s">
        <v>287</v>
      </c>
      <c r="E84" s="75" t="s">
        <v>288</v>
      </c>
      <c r="K84" s="83">
        <v>3.57</v>
      </c>
      <c r="L84" s="80"/>
    </row>
    <row r="85" spans="3:12" hidden="1" outlineLevel="1" x14ac:dyDescent="0.25">
      <c r="C85" s="75" t="s">
        <v>148</v>
      </c>
      <c r="D85" s="75" t="s">
        <v>289</v>
      </c>
      <c r="E85" s="75" t="s">
        <v>290</v>
      </c>
      <c r="K85" s="83">
        <v>12.3</v>
      </c>
      <c r="L85" s="80"/>
    </row>
    <row r="86" spans="3:12" hidden="1" outlineLevel="1" x14ac:dyDescent="0.25">
      <c r="C86" s="75" t="s">
        <v>148</v>
      </c>
      <c r="D86" s="75" t="s">
        <v>291</v>
      </c>
      <c r="E86" s="75" t="s">
        <v>292</v>
      </c>
      <c r="K86" s="83">
        <v>45.23</v>
      </c>
      <c r="L86" s="80"/>
    </row>
    <row r="87" spans="3:12" hidden="1" outlineLevel="1" x14ac:dyDescent="0.25">
      <c r="C87" s="75" t="s">
        <v>148</v>
      </c>
      <c r="D87" s="75" t="s">
        <v>293</v>
      </c>
      <c r="E87" s="75" t="s">
        <v>294</v>
      </c>
      <c r="K87" s="83">
        <v>23.46</v>
      </c>
      <c r="L87" s="80"/>
    </row>
    <row r="88" spans="3:12" hidden="1" outlineLevel="1" x14ac:dyDescent="0.25">
      <c r="C88" s="75" t="s">
        <v>148</v>
      </c>
      <c r="D88" s="75" t="s">
        <v>295</v>
      </c>
      <c r="E88" s="75" t="s">
        <v>296</v>
      </c>
      <c r="K88" s="83">
        <v>25.14</v>
      </c>
      <c r="L88" s="80"/>
    </row>
    <row r="89" spans="3:12" hidden="1" outlineLevel="1" x14ac:dyDescent="0.25">
      <c r="C89" s="75" t="s">
        <v>148</v>
      </c>
      <c r="D89" s="75" t="s">
        <v>297</v>
      </c>
      <c r="E89" s="75" t="s">
        <v>298</v>
      </c>
      <c r="K89" s="83">
        <v>13.32</v>
      </c>
      <c r="L89" s="80"/>
    </row>
    <row r="90" spans="3:12" hidden="1" outlineLevel="1" x14ac:dyDescent="0.25">
      <c r="C90" s="75" t="s">
        <v>148</v>
      </c>
      <c r="D90" s="75" t="s">
        <v>299</v>
      </c>
      <c r="E90" s="75" t="s">
        <v>300</v>
      </c>
      <c r="K90" s="83">
        <v>27.14</v>
      </c>
      <c r="L90" s="80"/>
    </row>
    <row r="91" spans="3:12" hidden="1" outlineLevel="1" x14ac:dyDescent="0.25">
      <c r="C91" s="75" t="s">
        <v>148</v>
      </c>
      <c r="D91" s="75" t="s">
        <v>301</v>
      </c>
      <c r="E91" s="75" t="s">
        <v>302</v>
      </c>
      <c r="K91" s="83">
        <v>25.14</v>
      </c>
      <c r="L91" s="80"/>
    </row>
    <row r="92" spans="3:12" hidden="1" outlineLevel="1" x14ac:dyDescent="0.25">
      <c r="C92" s="75" t="s">
        <v>148</v>
      </c>
      <c r="D92" s="75" t="s">
        <v>303</v>
      </c>
      <c r="E92" s="75" t="s">
        <v>304</v>
      </c>
      <c r="K92" s="83">
        <v>8.3800000000000008</v>
      </c>
      <c r="L92" s="80"/>
    </row>
    <row r="93" spans="3:12" hidden="1" outlineLevel="1" x14ac:dyDescent="0.25">
      <c r="C93" s="75" t="s">
        <v>148</v>
      </c>
      <c r="D93" s="75" t="s">
        <v>305</v>
      </c>
      <c r="E93" s="75" t="s">
        <v>306</v>
      </c>
      <c r="K93" s="83">
        <v>25.14</v>
      </c>
      <c r="L93" s="80"/>
    </row>
    <row r="94" spans="3:12" hidden="1" outlineLevel="1" x14ac:dyDescent="0.25">
      <c r="C94" s="75" t="s">
        <v>148</v>
      </c>
      <c r="D94" s="75" t="s">
        <v>307</v>
      </c>
      <c r="E94" s="75" t="s">
        <v>308</v>
      </c>
      <c r="K94" s="83">
        <v>25.14</v>
      </c>
      <c r="L94" s="80"/>
    </row>
    <row r="95" spans="3:12" hidden="1" outlineLevel="1" x14ac:dyDescent="0.25">
      <c r="C95" s="75" t="s">
        <v>148</v>
      </c>
      <c r="D95" s="75" t="s">
        <v>309</v>
      </c>
      <c r="E95" s="75" t="s">
        <v>310</v>
      </c>
      <c r="K95" s="83">
        <v>25.14</v>
      </c>
      <c r="L95" s="80"/>
    </row>
    <row r="96" spans="3:12" hidden="1" outlineLevel="1" x14ac:dyDescent="0.25">
      <c r="C96" s="75" t="s">
        <v>148</v>
      </c>
      <c r="D96" s="75" t="s">
        <v>311</v>
      </c>
      <c r="E96" s="75" t="s">
        <v>312</v>
      </c>
      <c r="K96" s="83">
        <v>29.29</v>
      </c>
      <c r="L96" s="80"/>
    </row>
    <row r="97" spans="3:12" hidden="1" outlineLevel="1" x14ac:dyDescent="0.25">
      <c r="C97" s="75" t="s">
        <v>148</v>
      </c>
      <c r="D97" s="75" t="s">
        <v>313</v>
      </c>
      <c r="E97" s="75" t="s">
        <v>314</v>
      </c>
      <c r="K97" s="83">
        <v>8.3800000000000008</v>
      </c>
      <c r="L97" s="80"/>
    </row>
    <row r="98" spans="3:12" hidden="1" outlineLevel="1" x14ac:dyDescent="0.25">
      <c r="C98" s="75" t="s">
        <v>148</v>
      </c>
      <c r="D98" s="75" t="s">
        <v>315</v>
      </c>
      <c r="E98" s="75" t="s">
        <v>316</v>
      </c>
      <c r="K98" s="83">
        <v>25.14</v>
      </c>
      <c r="L98" s="80"/>
    </row>
    <row r="99" spans="3:12" hidden="1" outlineLevel="1" x14ac:dyDescent="0.25">
      <c r="C99" s="75" t="s">
        <v>148</v>
      </c>
      <c r="D99" s="75" t="s">
        <v>317</v>
      </c>
      <c r="E99" s="75" t="s">
        <v>318</v>
      </c>
      <c r="K99" s="83">
        <v>47.74</v>
      </c>
      <c r="L99" s="80"/>
    </row>
    <row r="100" spans="3:12" hidden="1" outlineLevel="1" x14ac:dyDescent="0.25">
      <c r="C100" s="75" t="s">
        <v>148</v>
      </c>
      <c r="D100" s="75" t="s">
        <v>319</v>
      </c>
      <c r="E100" s="75" t="s">
        <v>320</v>
      </c>
      <c r="K100" s="83">
        <v>7.41</v>
      </c>
      <c r="L100" s="80"/>
    </row>
    <row r="101" spans="3:12" hidden="1" outlineLevel="1" x14ac:dyDescent="0.25">
      <c r="C101" s="75" t="s">
        <v>148</v>
      </c>
      <c r="D101" s="75" t="s">
        <v>321</v>
      </c>
      <c r="E101" s="75" t="s">
        <v>322</v>
      </c>
      <c r="K101" s="83">
        <v>25.14</v>
      </c>
      <c r="L101" s="80"/>
    </row>
    <row r="102" spans="3:12" hidden="1" outlineLevel="1" x14ac:dyDescent="0.25">
      <c r="C102" s="75" t="s">
        <v>148</v>
      </c>
      <c r="D102" s="75" t="s">
        <v>323</v>
      </c>
      <c r="E102" s="75" t="s">
        <v>324</v>
      </c>
      <c r="K102" s="83">
        <v>11.27</v>
      </c>
      <c r="L102" s="80"/>
    </row>
    <row r="103" spans="3:12" hidden="1" outlineLevel="1" x14ac:dyDescent="0.25">
      <c r="C103" s="75" t="s">
        <v>148</v>
      </c>
      <c r="D103" s="75" t="s">
        <v>325</v>
      </c>
      <c r="E103" s="75" t="s">
        <v>326</v>
      </c>
      <c r="K103" s="83">
        <v>3.51</v>
      </c>
      <c r="L103" s="80"/>
    </row>
    <row r="104" spans="3:12" hidden="1" outlineLevel="1" x14ac:dyDescent="0.25">
      <c r="C104" s="75" t="s">
        <v>148</v>
      </c>
      <c r="D104" s="75" t="s">
        <v>327</v>
      </c>
      <c r="E104" s="75" t="s">
        <v>328</v>
      </c>
      <c r="K104" s="83">
        <v>76.64</v>
      </c>
      <c r="L104" s="80"/>
    </row>
    <row r="105" spans="3:12" hidden="1" outlineLevel="1" x14ac:dyDescent="0.25">
      <c r="C105" s="75" t="s">
        <v>148</v>
      </c>
      <c r="D105" s="75" t="s">
        <v>329</v>
      </c>
      <c r="E105" s="75" t="s">
        <v>330</v>
      </c>
      <c r="K105" s="83">
        <v>30.25</v>
      </c>
      <c r="L105" s="80"/>
    </row>
    <row r="106" spans="3:12" hidden="1" outlineLevel="1" x14ac:dyDescent="0.25">
      <c r="C106" s="75" t="s">
        <v>148</v>
      </c>
      <c r="D106" s="75" t="s">
        <v>331</v>
      </c>
      <c r="E106" s="75" t="s">
        <v>332</v>
      </c>
      <c r="K106" s="83">
        <v>18.8</v>
      </c>
      <c r="L106" s="80"/>
    </row>
    <row r="107" spans="3:12" hidden="1" outlineLevel="1" x14ac:dyDescent="0.25">
      <c r="C107" s="75" t="s">
        <v>148</v>
      </c>
      <c r="D107" s="75" t="s">
        <v>333</v>
      </c>
      <c r="E107" s="75" t="s">
        <v>334</v>
      </c>
      <c r="K107" s="83">
        <v>8.3800000000000008</v>
      </c>
      <c r="L107" s="80"/>
    </row>
    <row r="108" spans="3:12" hidden="1" outlineLevel="1" x14ac:dyDescent="0.25">
      <c r="C108" s="75" t="s">
        <v>148</v>
      </c>
      <c r="D108" s="75" t="s">
        <v>335</v>
      </c>
      <c r="E108" s="75" t="s">
        <v>336</v>
      </c>
      <c r="K108" s="83">
        <v>54.45</v>
      </c>
      <c r="L108" s="80"/>
    </row>
    <row r="109" spans="3:12" hidden="1" outlineLevel="1" x14ac:dyDescent="0.25">
      <c r="C109" s="75" t="s">
        <v>148</v>
      </c>
      <c r="D109" s="75" t="s">
        <v>337</v>
      </c>
      <c r="E109" s="75" t="s">
        <v>338</v>
      </c>
      <c r="K109" s="83">
        <v>-15.41</v>
      </c>
      <c r="L109" s="80"/>
    </row>
    <row r="110" spans="3:12" hidden="1" outlineLevel="1" x14ac:dyDescent="0.25">
      <c r="C110" s="75" t="s">
        <v>148</v>
      </c>
      <c r="D110" s="75" t="s">
        <v>339</v>
      </c>
      <c r="E110" s="75" t="s">
        <v>340</v>
      </c>
      <c r="K110" s="83">
        <v>7.82</v>
      </c>
      <c r="L110" s="80"/>
    </row>
    <row r="111" spans="3:12" hidden="1" outlineLevel="1" x14ac:dyDescent="0.25">
      <c r="C111" s="75" t="s">
        <v>148</v>
      </c>
      <c r="D111" s="75" t="s">
        <v>341</v>
      </c>
      <c r="E111" s="75" t="s">
        <v>342</v>
      </c>
      <c r="K111" s="83">
        <v>83.8</v>
      </c>
      <c r="L111" s="80"/>
    </row>
    <row r="112" spans="3:12" hidden="1" outlineLevel="1" x14ac:dyDescent="0.25">
      <c r="C112" s="75" t="s">
        <v>148</v>
      </c>
      <c r="D112" s="75" t="s">
        <v>343</v>
      </c>
      <c r="E112" s="75" t="s">
        <v>344</v>
      </c>
      <c r="K112" s="83">
        <v>-8.3800000000000008</v>
      </c>
      <c r="L112" s="80"/>
    </row>
    <row r="113" spans="3:12" hidden="1" outlineLevel="1" x14ac:dyDescent="0.25">
      <c r="C113" s="75" t="s">
        <v>148</v>
      </c>
      <c r="D113" s="75" t="s">
        <v>345</v>
      </c>
      <c r="E113" s="75" t="s">
        <v>346</v>
      </c>
      <c r="K113" s="83">
        <v>176.06</v>
      </c>
      <c r="L113" s="80"/>
    </row>
    <row r="114" spans="3:12" hidden="1" outlineLevel="1" x14ac:dyDescent="0.25">
      <c r="C114" s="75" t="s">
        <v>148</v>
      </c>
      <c r="D114" s="75" t="s">
        <v>347</v>
      </c>
      <c r="E114" s="75" t="s">
        <v>348</v>
      </c>
      <c r="K114" s="83">
        <v>20.22</v>
      </c>
      <c r="L114" s="80"/>
    </row>
    <row r="115" spans="3:12" hidden="1" outlineLevel="1" x14ac:dyDescent="0.25">
      <c r="C115" s="75" t="s">
        <v>148</v>
      </c>
      <c r="D115" s="75" t="s">
        <v>349</v>
      </c>
      <c r="E115" s="75" t="s">
        <v>350</v>
      </c>
      <c r="K115" s="83">
        <v>25.14</v>
      </c>
      <c r="L115" s="80"/>
    </row>
    <row r="116" spans="3:12" hidden="1" outlineLevel="1" x14ac:dyDescent="0.25">
      <c r="C116" s="75" t="s">
        <v>148</v>
      </c>
      <c r="D116" s="75" t="s">
        <v>351</v>
      </c>
      <c r="E116" s="75" t="s">
        <v>352</v>
      </c>
      <c r="K116" s="83">
        <v>4.8600000000000003</v>
      </c>
      <c r="L116" s="80"/>
    </row>
    <row r="117" spans="3:12" hidden="1" outlineLevel="1" x14ac:dyDescent="0.25">
      <c r="C117" s="75" t="s">
        <v>148</v>
      </c>
      <c r="D117" s="75" t="s">
        <v>353</v>
      </c>
      <c r="E117" s="75" t="s">
        <v>354</v>
      </c>
      <c r="K117" s="83">
        <v>4.8600000000000003</v>
      </c>
      <c r="L117" s="80"/>
    </row>
    <row r="118" spans="3:12" hidden="1" outlineLevel="1" x14ac:dyDescent="0.25">
      <c r="C118" s="75" t="s">
        <v>148</v>
      </c>
      <c r="D118" s="75" t="s">
        <v>355</v>
      </c>
      <c r="E118" s="75" t="s">
        <v>356</v>
      </c>
      <c r="K118" s="83">
        <v>31.03</v>
      </c>
      <c r="L118" s="80"/>
    </row>
    <row r="119" spans="3:12" hidden="1" outlineLevel="1" x14ac:dyDescent="0.25">
      <c r="C119" s="75" t="s">
        <v>148</v>
      </c>
      <c r="D119" s="75" t="s">
        <v>357</v>
      </c>
      <c r="E119" s="75" t="s">
        <v>358</v>
      </c>
      <c r="K119" s="83">
        <v>16.760000000000002</v>
      </c>
      <c r="L119" s="80"/>
    </row>
    <row r="120" spans="3:12" hidden="1" outlineLevel="1" x14ac:dyDescent="0.25">
      <c r="C120" s="75" t="s">
        <v>148</v>
      </c>
      <c r="D120" s="75" t="s">
        <v>359</v>
      </c>
      <c r="E120" s="75" t="s">
        <v>360</v>
      </c>
      <c r="K120" s="83">
        <v>8.43</v>
      </c>
      <c r="L120" s="80"/>
    </row>
    <row r="121" spans="3:12" hidden="1" outlineLevel="1" x14ac:dyDescent="0.25">
      <c r="C121" s="75" t="s">
        <v>148</v>
      </c>
      <c r="D121" s="75" t="s">
        <v>361</v>
      </c>
      <c r="E121" s="75" t="s">
        <v>362</v>
      </c>
      <c r="K121" s="83">
        <v>7.0000000000000007E-2</v>
      </c>
      <c r="L121" s="80"/>
    </row>
    <row r="122" spans="3:12" hidden="1" outlineLevel="1" x14ac:dyDescent="0.25">
      <c r="C122" s="75" t="s">
        <v>148</v>
      </c>
      <c r="D122" s="75" t="s">
        <v>363</v>
      </c>
      <c r="E122" s="75" t="s">
        <v>364</v>
      </c>
      <c r="K122" s="83">
        <v>8.3800000000000008</v>
      </c>
      <c r="L122" s="80"/>
    </row>
    <row r="123" spans="3:12" hidden="1" outlineLevel="1" x14ac:dyDescent="0.25">
      <c r="C123" s="75" t="s">
        <v>148</v>
      </c>
      <c r="D123" s="75" t="s">
        <v>365</v>
      </c>
      <c r="E123" s="75" t="s">
        <v>366</v>
      </c>
      <c r="K123" s="83">
        <v>152.27000000000001</v>
      </c>
      <c r="L123" s="80"/>
    </row>
    <row r="124" spans="3:12" hidden="1" outlineLevel="1" x14ac:dyDescent="0.25">
      <c r="C124" s="75" t="s">
        <v>148</v>
      </c>
      <c r="D124" s="75" t="s">
        <v>367</v>
      </c>
      <c r="E124" s="75" t="s">
        <v>368</v>
      </c>
      <c r="K124" s="83">
        <v>25.59</v>
      </c>
      <c r="L124" s="80"/>
    </row>
    <row r="125" spans="3:12" hidden="1" outlineLevel="1" x14ac:dyDescent="0.25">
      <c r="C125" s="75" t="s">
        <v>148</v>
      </c>
      <c r="D125" s="75" t="s">
        <v>369</v>
      </c>
      <c r="E125" s="75" t="s">
        <v>370</v>
      </c>
      <c r="K125" s="83">
        <v>0.91</v>
      </c>
      <c r="L125" s="80"/>
    </row>
    <row r="126" spans="3:12" hidden="1" outlineLevel="1" x14ac:dyDescent="0.25">
      <c r="C126" s="75" t="s">
        <v>148</v>
      </c>
      <c r="D126" s="75" t="s">
        <v>371</v>
      </c>
      <c r="E126" s="75" t="s">
        <v>372</v>
      </c>
      <c r="K126" s="83">
        <v>1.68</v>
      </c>
      <c r="L126" s="80"/>
    </row>
    <row r="127" spans="3:12" hidden="1" outlineLevel="1" x14ac:dyDescent="0.25">
      <c r="C127" s="75" t="s">
        <v>148</v>
      </c>
      <c r="D127" s="75" t="s">
        <v>373</v>
      </c>
      <c r="E127" s="75" t="s">
        <v>374</v>
      </c>
      <c r="K127" s="83">
        <v>5.04</v>
      </c>
      <c r="L127" s="80"/>
    </row>
    <row r="128" spans="3:12" hidden="1" outlineLevel="1" x14ac:dyDescent="0.25">
      <c r="C128" s="75" t="s">
        <v>148</v>
      </c>
      <c r="D128" s="75" t="s">
        <v>375</v>
      </c>
      <c r="E128" s="75" t="s">
        <v>376</v>
      </c>
      <c r="K128" s="83">
        <v>41.54</v>
      </c>
      <c r="L128" s="80"/>
    </row>
    <row r="129" spans="3:12" hidden="1" outlineLevel="1" x14ac:dyDescent="0.25">
      <c r="C129" s="75" t="s">
        <v>148</v>
      </c>
      <c r="D129" s="75" t="s">
        <v>377</v>
      </c>
      <c r="E129" s="75" t="s">
        <v>378</v>
      </c>
      <c r="K129" s="83">
        <v>5.25</v>
      </c>
      <c r="L129" s="80"/>
    </row>
    <row r="130" spans="3:12" hidden="1" outlineLevel="1" x14ac:dyDescent="0.25">
      <c r="C130" s="75" t="s">
        <v>148</v>
      </c>
      <c r="D130" s="75" t="s">
        <v>379</v>
      </c>
      <c r="E130" s="75" t="s">
        <v>380</v>
      </c>
      <c r="K130" s="83">
        <v>16.7</v>
      </c>
      <c r="L130" s="80"/>
    </row>
    <row r="131" spans="3:12" hidden="1" outlineLevel="1" x14ac:dyDescent="0.25">
      <c r="C131" s="75" t="s">
        <v>148</v>
      </c>
      <c r="D131" s="75" t="s">
        <v>381</v>
      </c>
      <c r="E131" s="75" t="s">
        <v>382</v>
      </c>
      <c r="K131" s="83">
        <v>3.4</v>
      </c>
      <c r="L131" s="80"/>
    </row>
    <row r="132" spans="3:12" hidden="1" outlineLevel="1" x14ac:dyDescent="0.25">
      <c r="C132" s="75" t="s">
        <v>148</v>
      </c>
      <c r="D132" s="75" t="s">
        <v>383</v>
      </c>
      <c r="E132" s="75" t="s">
        <v>384</v>
      </c>
      <c r="K132" s="83">
        <v>10.51</v>
      </c>
      <c r="L132" s="80"/>
    </row>
    <row r="133" spans="3:12" hidden="1" outlineLevel="1" x14ac:dyDescent="0.25">
      <c r="C133" s="75" t="s">
        <v>148</v>
      </c>
      <c r="D133" s="75" t="s">
        <v>385</v>
      </c>
      <c r="E133" s="75" t="s">
        <v>386</v>
      </c>
      <c r="K133" s="83">
        <v>5.33</v>
      </c>
      <c r="L133" s="80"/>
    </row>
    <row r="134" spans="3:12" hidden="1" outlineLevel="1" x14ac:dyDescent="0.25">
      <c r="C134" s="75" t="s">
        <v>148</v>
      </c>
      <c r="D134" s="75" t="s">
        <v>387</v>
      </c>
      <c r="E134" s="75" t="s">
        <v>388</v>
      </c>
      <c r="K134" s="83">
        <v>1.68</v>
      </c>
      <c r="L134" s="80"/>
    </row>
    <row r="135" spans="3:12" hidden="1" outlineLevel="1" x14ac:dyDescent="0.25">
      <c r="C135" s="75" t="s">
        <v>148</v>
      </c>
      <c r="D135" s="75" t="s">
        <v>389</v>
      </c>
      <c r="E135" s="75" t="s">
        <v>390</v>
      </c>
      <c r="K135" s="83">
        <v>5.04</v>
      </c>
      <c r="L135" s="80"/>
    </row>
    <row r="136" spans="3:12" hidden="1" outlineLevel="1" x14ac:dyDescent="0.25">
      <c r="C136" s="75" t="s">
        <v>148</v>
      </c>
      <c r="D136" s="75" t="s">
        <v>391</v>
      </c>
      <c r="E136" s="75" t="s">
        <v>392</v>
      </c>
      <c r="K136" s="83">
        <v>8.09</v>
      </c>
      <c r="L136" s="80"/>
    </row>
    <row r="137" spans="3:12" hidden="1" outlineLevel="1" x14ac:dyDescent="0.25">
      <c r="C137" s="75" t="s">
        <v>148</v>
      </c>
      <c r="D137" s="75" t="s">
        <v>393</v>
      </c>
      <c r="E137" s="75" t="s">
        <v>394</v>
      </c>
      <c r="K137" s="83">
        <v>1.68</v>
      </c>
      <c r="L137" s="80"/>
    </row>
    <row r="138" spans="3:12" hidden="1" outlineLevel="1" x14ac:dyDescent="0.25">
      <c r="C138" s="75" t="s">
        <v>148</v>
      </c>
      <c r="D138" s="75" t="s">
        <v>395</v>
      </c>
      <c r="E138" s="75" t="s">
        <v>396</v>
      </c>
      <c r="K138" s="83">
        <v>8.56</v>
      </c>
      <c r="L138" s="80"/>
    </row>
    <row r="139" spans="3:12" hidden="1" outlineLevel="1" x14ac:dyDescent="0.25">
      <c r="C139" s="75" t="s">
        <v>148</v>
      </c>
      <c r="D139" s="75" t="s">
        <v>397</v>
      </c>
      <c r="E139" s="75" t="s">
        <v>398</v>
      </c>
      <c r="K139" s="83">
        <v>5.04</v>
      </c>
      <c r="L139" s="80"/>
    </row>
    <row r="140" spans="3:12" hidden="1" outlineLevel="1" x14ac:dyDescent="0.25">
      <c r="C140" s="75" t="s">
        <v>148</v>
      </c>
      <c r="D140" s="75" t="s">
        <v>399</v>
      </c>
      <c r="E140" s="75" t="s">
        <v>400</v>
      </c>
      <c r="K140" s="83">
        <v>5.04</v>
      </c>
      <c r="L140" s="80"/>
    </row>
    <row r="141" spans="3:12" hidden="1" outlineLevel="1" x14ac:dyDescent="0.25">
      <c r="C141" s="75" t="s">
        <v>148</v>
      </c>
      <c r="D141" s="75" t="s">
        <v>401</v>
      </c>
      <c r="E141" s="75" t="s">
        <v>402</v>
      </c>
      <c r="K141" s="83">
        <v>1.52</v>
      </c>
      <c r="L141" s="80"/>
    </row>
    <row r="142" spans="3:12" hidden="1" outlineLevel="1" x14ac:dyDescent="0.25">
      <c r="C142" s="75" t="s">
        <v>148</v>
      </c>
      <c r="D142" s="75" t="s">
        <v>403</v>
      </c>
      <c r="E142" s="75" t="s">
        <v>404</v>
      </c>
      <c r="K142" s="83">
        <v>11.09</v>
      </c>
      <c r="L142" s="80"/>
    </row>
    <row r="143" spans="3:12" hidden="1" outlineLevel="1" x14ac:dyDescent="0.25">
      <c r="C143" s="75" t="s">
        <v>148</v>
      </c>
      <c r="D143" s="75" t="s">
        <v>405</v>
      </c>
      <c r="E143" s="75" t="s">
        <v>406</v>
      </c>
      <c r="K143" s="83">
        <v>1.68</v>
      </c>
      <c r="L143" s="80"/>
    </row>
    <row r="144" spans="3:12" hidden="1" outlineLevel="1" x14ac:dyDescent="0.25">
      <c r="C144" s="75" t="s">
        <v>148</v>
      </c>
      <c r="D144" s="75" t="s">
        <v>407</v>
      </c>
      <c r="E144" s="75" t="s">
        <v>408</v>
      </c>
      <c r="K144" s="83">
        <v>2.2999999999999998</v>
      </c>
      <c r="L144" s="80"/>
    </row>
    <row r="145" spans="1:12" hidden="1" outlineLevel="1" x14ac:dyDescent="0.25">
      <c r="C145" s="75" t="s">
        <v>148</v>
      </c>
      <c r="D145" s="75" t="s">
        <v>409</v>
      </c>
      <c r="E145" s="75" t="s">
        <v>410</v>
      </c>
      <c r="K145" s="83">
        <v>12.6</v>
      </c>
      <c r="L145" s="80"/>
    </row>
    <row r="146" spans="1:12" hidden="1" outlineLevel="1" x14ac:dyDescent="0.25">
      <c r="C146" s="75" t="s">
        <v>148</v>
      </c>
      <c r="D146" s="75" t="s">
        <v>411</v>
      </c>
      <c r="E146" s="75" t="s">
        <v>412</v>
      </c>
      <c r="K146" s="83">
        <v>-1.5</v>
      </c>
      <c r="L146" s="80"/>
    </row>
    <row r="147" spans="1:12" hidden="1" outlineLevel="1" x14ac:dyDescent="0.25">
      <c r="C147" s="75" t="s">
        <v>148</v>
      </c>
      <c r="D147" s="75" t="s">
        <v>413</v>
      </c>
      <c r="E147" s="75" t="s">
        <v>414</v>
      </c>
      <c r="K147" s="83">
        <v>392.01</v>
      </c>
      <c r="L147" s="80"/>
    </row>
    <row r="148" spans="1:12" hidden="1" outlineLevel="1" x14ac:dyDescent="0.25">
      <c r="C148" s="75" t="s">
        <v>148</v>
      </c>
      <c r="D148" s="75" t="s">
        <v>415</v>
      </c>
      <c r="E148" s="75" t="s">
        <v>416</v>
      </c>
      <c r="K148" s="83">
        <v>1.28</v>
      </c>
      <c r="L148" s="80"/>
    </row>
    <row r="149" spans="1:12" hidden="1" outlineLevel="1" x14ac:dyDescent="0.25">
      <c r="C149" s="75" t="s">
        <v>148</v>
      </c>
      <c r="D149" s="75" t="s">
        <v>417</v>
      </c>
      <c r="E149" s="75" t="s">
        <v>418</v>
      </c>
      <c r="K149" s="83">
        <v>10.08</v>
      </c>
      <c r="L149" s="80"/>
    </row>
    <row r="150" spans="1:12" hidden="1" outlineLevel="1" x14ac:dyDescent="0.25">
      <c r="C150" s="75" t="s">
        <v>148</v>
      </c>
      <c r="D150" s="75" t="s">
        <v>419</v>
      </c>
      <c r="E150" s="75" t="s">
        <v>420</v>
      </c>
      <c r="K150" s="83">
        <v>5.07</v>
      </c>
      <c r="L150" s="80"/>
    </row>
    <row r="151" spans="1:12" hidden="1" outlineLevel="1" x14ac:dyDescent="0.25">
      <c r="C151" s="75" t="s">
        <v>148</v>
      </c>
      <c r="D151" s="75" t="s">
        <v>421</v>
      </c>
      <c r="E151" s="75" t="s">
        <v>422</v>
      </c>
      <c r="K151" s="83">
        <v>23.9</v>
      </c>
      <c r="L151" s="80"/>
    </row>
    <row r="152" spans="1:12" hidden="1" outlineLevel="1" x14ac:dyDescent="0.25">
      <c r="C152" s="75" t="s">
        <v>148</v>
      </c>
      <c r="D152" s="75" t="s">
        <v>423</v>
      </c>
      <c r="E152" s="75" t="s">
        <v>424</v>
      </c>
      <c r="K152" s="83">
        <v>5.79</v>
      </c>
      <c r="L152" s="80"/>
    </row>
    <row r="153" spans="1:12" hidden="1" outlineLevel="1" x14ac:dyDescent="0.25">
      <c r="L153" s="80"/>
    </row>
    <row r="154" spans="1:12" collapsed="1" x14ac:dyDescent="0.25">
      <c r="A154" s="75" t="s">
        <v>30</v>
      </c>
      <c r="D154" s="75" t="s">
        <v>31</v>
      </c>
      <c r="K154" s="83">
        <v>4359.13</v>
      </c>
      <c r="L154" s="80"/>
    </row>
    <row r="155" spans="1:12" outlineLevel="1" x14ac:dyDescent="0.25">
      <c r="C155" s="75" t="s">
        <v>148</v>
      </c>
      <c r="D155" s="75" t="s">
        <v>425</v>
      </c>
      <c r="E155" s="75" t="s">
        <v>426</v>
      </c>
      <c r="K155" s="83">
        <v>-5.45</v>
      </c>
      <c r="L155" s="80"/>
    </row>
    <row r="156" spans="1:12" outlineLevel="1" x14ac:dyDescent="0.25">
      <c r="C156" s="75" t="s">
        <v>148</v>
      </c>
      <c r="D156" s="75" t="s">
        <v>427</v>
      </c>
      <c r="E156" s="75" t="s">
        <v>428</v>
      </c>
      <c r="K156" s="83">
        <v>-291.95</v>
      </c>
      <c r="L156" s="80"/>
    </row>
    <row r="157" spans="1:12" outlineLevel="1" x14ac:dyDescent="0.25">
      <c r="C157" s="75" t="s">
        <v>148</v>
      </c>
      <c r="D157" s="75" t="s">
        <v>429</v>
      </c>
      <c r="E157" s="75" t="s">
        <v>430</v>
      </c>
      <c r="K157" s="83">
        <v>25.14</v>
      </c>
      <c r="L157" s="80"/>
    </row>
    <row r="158" spans="1:12" outlineLevel="1" x14ac:dyDescent="0.25">
      <c r="C158" s="75" t="s">
        <v>148</v>
      </c>
      <c r="D158" s="75" t="s">
        <v>431</v>
      </c>
      <c r="E158" s="75" t="s">
        <v>432</v>
      </c>
      <c r="K158" s="83">
        <v>212.85</v>
      </c>
      <c r="L158" s="80"/>
    </row>
    <row r="159" spans="1:12" outlineLevel="1" x14ac:dyDescent="0.25">
      <c r="C159" s="75" t="s">
        <v>148</v>
      </c>
      <c r="D159" s="75" t="s">
        <v>433</v>
      </c>
      <c r="E159" s="75" t="s">
        <v>434</v>
      </c>
      <c r="K159" s="83">
        <v>27.22</v>
      </c>
      <c r="L159" s="80"/>
    </row>
    <row r="160" spans="1:12" outlineLevel="1" x14ac:dyDescent="0.25">
      <c r="C160" s="75" t="s">
        <v>148</v>
      </c>
      <c r="D160" s="75" t="s">
        <v>435</v>
      </c>
      <c r="E160" s="75" t="s">
        <v>436</v>
      </c>
      <c r="K160" s="83">
        <v>20.82</v>
      </c>
      <c r="L160" s="80"/>
    </row>
    <row r="161" spans="3:12" outlineLevel="1" x14ac:dyDescent="0.25">
      <c r="C161" s="75" t="s">
        <v>148</v>
      </c>
      <c r="D161" s="75" t="s">
        <v>437</v>
      </c>
      <c r="E161" s="75" t="s">
        <v>438</v>
      </c>
      <c r="K161" s="83">
        <v>29.97</v>
      </c>
      <c r="L161" s="80"/>
    </row>
    <row r="162" spans="3:12" outlineLevel="1" x14ac:dyDescent="0.25">
      <c r="C162" s="75" t="s">
        <v>148</v>
      </c>
      <c r="D162" s="75" t="s">
        <v>439</v>
      </c>
      <c r="E162" s="75" t="s">
        <v>440</v>
      </c>
      <c r="K162" s="83">
        <v>5.45</v>
      </c>
      <c r="L162" s="80"/>
    </row>
    <row r="163" spans="3:12" outlineLevel="1" x14ac:dyDescent="0.25">
      <c r="C163" s="75" t="s">
        <v>148</v>
      </c>
      <c r="D163" s="75" t="s">
        <v>441</v>
      </c>
      <c r="E163" s="75" t="s">
        <v>442</v>
      </c>
      <c r="K163" s="83">
        <v>7.82</v>
      </c>
      <c r="L163" s="80"/>
    </row>
    <row r="164" spans="3:12" outlineLevel="1" x14ac:dyDescent="0.25">
      <c r="C164" s="75" t="s">
        <v>148</v>
      </c>
      <c r="D164" s="75" t="s">
        <v>443</v>
      </c>
      <c r="E164" s="75" t="s">
        <v>444</v>
      </c>
      <c r="K164" s="83">
        <v>6.51</v>
      </c>
      <c r="L164" s="80"/>
    </row>
    <row r="165" spans="3:12" outlineLevel="1" x14ac:dyDescent="0.25">
      <c r="C165" s="75" t="s">
        <v>148</v>
      </c>
      <c r="D165" s="75" t="s">
        <v>445</v>
      </c>
      <c r="E165" s="75" t="s">
        <v>446</v>
      </c>
      <c r="K165" s="83">
        <v>110.7</v>
      </c>
      <c r="L165" s="80"/>
    </row>
    <row r="166" spans="3:12" outlineLevel="1" x14ac:dyDescent="0.25">
      <c r="C166" s="75" t="s">
        <v>148</v>
      </c>
      <c r="D166" s="75" t="s">
        <v>447</v>
      </c>
      <c r="E166" s="75" t="s">
        <v>448</v>
      </c>
      <c r="K166" s="83">
        <v>39.1</v>
      </c>
      <c r="L166" s="80"/>
    </row>
    <row r="167" spans="3:12" outlineLevel="1" x14ac:dyDescent="0.25">
      <c r="C167" s="75" t="s">
        <v>148</v>
      </c>
      <c r="D167" s="75" t="s">
        <v>449</v>
      </c>
      <c r="E167" s="75" t="s">
        <v>450</v>
      </c>
      <c r="K167" s="83">
        <v>12.3</v>
      </c>
      <c r="L167" s="80"/>
    </row>
    <row r="168" spans="3:12" outlineLevel="1" x14ac:dyDescent="0.25">
      <c r="C168" s="75" t="s">
        <v>148</v>
      </c>
      <c r="D168" s="75" t="s">
        <v>451</v>
      </c>
      <c r="E168" s="75" t="s">
        <v>452</v>
      </c>
      <c r="K168" s="83">
        <v>35.799999999999997</v>
      </c>
      <c r="L168" s="80"/>
    </row>
    <row r="169" spans="3:12" outlineLevel="1" x14ac:dyDescent="0.25">
      <c r="C169" s="75" t="s">
        <v>148</v>
      </c>
      <c r="D169" s="75" t="s">
        <v>453</v>
      </c>
      <c r="E169" s="75" t="s">
        <v>454</v>
      </c>
      <c r="K169" s="83">
        <v>6.74</v>
      </c>
      <c r="L169" s="80"/>
    </row>
    <row r="170" spans="3:12" outlineLevel="1" x14ac:dyDescent="0.25">
      <c r="C170" s="75" t="s">
        <v>148</v>
      </c>
      <c r="D170" s="75" t="s">
        <v>455</v>
      </c>
      <c r="E170" s="75" t="s">
        <v>456</v>
      </c>
      <c r="K170" s="83">
        <v>3.58</v>
      </c>
      <c r="L170" s="80"/>
    </row>
    <row r="171" spans="3:12" outlineLevel="1" x14ac:dyDescent="0.25">
      <c r="C171" s="75" t="s">
        <v>148</v>
      </c>
      <c r="D171" s="75" t="s">
        <v>457</v>
      </c>
      <c r="E171" s="75" t="s">
        <v>458</v>
      </c>
      <c r="K171" s="83">
        <v>15.64</v>
      </c>
      <c r="L171" s="80"/>
    </row>
    <row r="172" spans="3:12" outlineLevel="1" x14ac:dyDescent="0.25">
      <c r="C172" s="75" t="s">
        <v>148</v>
      </c>
      <c r="D172" s="75" t="s">
        <v>459</v>
      </c>
      <c r="E172" s="75" t="s">
        <v>460</v>
      </c>
      <c r="K172" s="83">
        <v>36.08</v>
      </c>
      <c r="L172" s="80"/>
    </row>
    <row r="173" spans="3:12" outlineLevel="1" x14ac:dyDescent="0.25">
      <c r="C173" s="75" t="s">
        <v>148</v>
      </c>
      <c r="D173" s="75" t="s">
        <v>461</v>
      </c>
      <c r="E173" s="75" t="s">
        <v>462</v>
      </c>
      <c r="K173" s="83">
        <v>17.899999999999999</v>
      </c>
      <c r="L173" s="80"/>
    </row>
    <row r="174" spans="3:12" outlineLevel="1" x14ac:dyDescent="0.25">
      <c r="C174" s="75" t="s">
        <v>148</v>
      </c>
      <c r="D174" s="75" t="s">
        <v>463</v>
      </c>
      <c r="E174" s="75" t="s">
        <v>464</v>
      </c>
      <c r="K174" s="83">
        <v>-7.82</v>
      </c>
      <c r="L174" s="80"/>
    </row>
    <row r="175" spans="3:12" outlineLevel="1" x14ac:dyDescent="0.25">
      <c r="C175" s="75" t="s">
        <v>148</v>
      </c>
      <c r="D175" s="75" t="s">
        <v>465</v>
      </c>
      <c r="E175" s="75" t="s">
        <v>466</v>
      </c>
      <c r="K175" s="83">
        <v>23.46</v>
      </c>
      <c r="L175" s="80"/>
    </row>
    <row r="176" spans="3:12" outlineLevel="1" x14ac:dyDescent="0.25">
      <c r="C176" s="75" t="s">
        <v>148</v>
      </c>
      <c r="D176" s="75" t="s">
        <v>467</v>
      </c>
      <c r="E176" s="75" t="s">
        <v>468</v>
      </c>
      <c r="K176" s="83">
        <v>8.1199999999999992</v>
      </c>
      <c r="L176" s="80"/>
    </row>
    <row r="177" spans="3:12" outlineLevel="1" x14ac:dyDescent="0.25">
      <c r="C177" s="75" t="s">
        <v>148</v>
      </c>
      <c r="D177" s="75" t="s">
        <v>469</v>
      </c>
      <c r="E177" s="75" t="s">
        <v>470</v>
      </c>
      <c r="K177" s="83">
        <v>54.66</v>
      </c>
      <c r="L177" s="80"/>
    </row>
    <row r="178" spans="3:12" outlineLevel="1" x14ac:dyDescent="0.25">
      <c r="C178" s="75" t="s">
        <v>148</v>
      </c>
      <c r="D178" s="75" t="s">
        <v>471</v>
      </c>
      <c r="E178" s="75" t="s">
        <v>472</v>
      </c>
      <c r="K178" s="83">
        <v>34.68</v>
      </c>
      <c r="L178" s="80"/>
    </row>
    <row r="179" spans="3:12" outlineLevel="1" x14ac:dyDescent="0.25">
      <c r="C179" s="75" t="s">
        <v>148</v>
      </c>
      <c r="D179" s="75" t="s">
        <v>473</v>
      </c>
      <c r="E179" s="75" t="s">
        <v>474</v>
      </c>
      <c r="K179" s="83">
        <v>19.2</v>
      </c>
      <c r="L179" s="80"/>
    </row>
    <row r="180" spans="3:12" outlineLevel="1" x14ac:dyDescent="0.25">
      <c r="C180" s="75" t="s">
        <v>148</v>
      </c>
      <c r="D180" s="75" t="s">
        <v>475</v>
      </c>
      <c r="E180" s="75" t="s">
        <v>476</v>
      </c>
      <c r="K180" s="83">
        <v>7.85</v>
      </c>
      <c r="L180" s="80"/>
    </row>
    <row r="181" spans="3:12" outlineLevel="1" x14ac:dyDescent="0.25">
      <c r="C181" s="75" t="s">
        <v>148</v>
      </c>
      <c r="D181" s="75" t="s">
        <v>477</v>
      </c>
      <c r="E181" s="75" t="s">
        <v>478</v>
      </c>
      <c r="K181" s="83">
        <v>29.55</v>
      </c>
      <c r="L181" s="80"/>
    </row>
    <row r="182" spans="3:12" outlineLevel="1" x14ac:dyDescent="0.25">
      <c r="C182" s="75" t="s">
        <v>148</v>
      </c>
      <c r="D182" s="75" t="s">
        <v>479</v>
      </c>
      <c r="E182" s="75" t="s">
        <v>480</v>
      </c>
      <c r="K182" s="83">
        <v>30.6</v>
      </c>
      <c r="L182" s="80"/>
    </row>
    <row r="183" spans="3:12" outlineLevel="1" x14ac:dyDescent="0.25">
      <c r="C183" s="75" t="s">
        <v>148</v>
      </c>
      <c r="D183" s="75" t="s">
        <v>481</v>
      </c>
      <c r="E183" s="75" t="s">
        <v>482</v>
      </c>
      <c r="K183" s="83">
        <v>7.82</v>
      </c>
      <c r="L183" s="80"/>
    </row>
    <row r="184" spans="3:12" outlineLevel="1" x14ac:dyDescent="0.25">
      <c r="C184" s="75" t="s">
        <v>148</v>
      </c>
      <c r="D184" s="75" t="s">
        <v>483</v>
      </c>
      <c r="E184" s="75" t="s">
        <v>484</v>
      </c>
      <c r="K184" s="83">
        <v>9.2200000000000006</v>
      </c>
      <c r="L184" s="80"/>
    </row>
    <row r="185" spans="3:12" outlineLevel="1" x14ac:dyDescent="0.25">
      <c r="C185" s="75" t="s">
        <v>148</v>
      </c>
      <c r="D185" s="75" t="s">
        <v>485</v>
      </c>
      <c r="E185" s="75" t="s">
        <v>486</v>
      </c>
      <c r="K185" s="83">
        <v>25.14</v>
      </c>
      <c r="L185" s="80"/>
    </row>
    <row r="186" spans="3:12" outlineLevel="1" x14ac:dyDescent="0.25">
      <c r="C186" s="75" t="s">
        <v>148</v>
      </c>
      <c r="D186" s="75" t="s">
        <v>487</v>
      </c>
      <c r="E186" s="75" t="s">
        <v>488</v>
      </c>
      <c r="K186" s="83">
        <v>25.14</v>
      </c>
      <c r="L186" s="80"/>
    </row>
    <row r="187" spans="3:12" outlineLevel="1" x14ac:dyDescent="0.25">
      <c r="C187" s="75" t="s">
        <v>148</v>
      </c>
      <c r="D187" s="75" t="s">
        <v>489</v>
      </c>
      <c r="E187" s="75" t="s">
        <v>490</v>
      </c>
      <c r="K187" s="83">
        <v>87.96</v>
      </c>
      <c r="L187" s="80"/>
    </row>
    <row r="188" spans="3:12" outlineLevel="1" x14ac:dyDescent="0.25">
      <c r="C188" s="75" t="s">
        <v>148</v>
      </c>
      <c r="D188" s="75" t="s">
        <v>491</v>
      </c>
      <c r="E188" s="75" t="s">
        <v>492</v>
      </c>
      <c r="K188" s="83">
        <v>50.28</v>
      </c>
      <c r="L188" s="80"/>
    </row>
    <row r="189" spans="3:12" outlineLevel="1" x14ac:dyDescent="0.25">
      <c r="C189" s="75" t="s">
        <v>148</v>
      </c>
      <c r="D189" s="75" t="s">
        <v>493</v>
      </c>
      <c r="E189" s="75" t="s">
        <v>494</v>
      </c>
      <c r="K189" s="83">
        <v>25.14</v>
      </c>
      <c r="L189" s="80"/>
    </row>
    <row r="190" spans="3:12" outlineLevel="1" x14ac:dyDescent="0.25">
      <c r="C190" s="75" t="s">
        <v>148</v>
      </c>
      <c r="D190" s="75" t="s">
        <v>495</v>
      </c>
      <c r="E190" s="75" t="s">
        <v>496</v>
      </c>
      <c r="K190" s="83">
        <v>89.77</v>
      </c>
      <c r="L190" s="80"/>
    </row>
    <row r="191" spans="3:12" outlineLevel="1" x14ac:dyDescent="0.25">
      <c r="C191" s="75" t="s">
        <v>148</v>
      </c>
      <c r="D191" s="75" t="s">
        <v>497</v>
      </c>
      <c r="E191" s="75" t="s">
        <v>498</v>
      </c>
      <c r="K191" s="83">
        <v>-5.95</v>
      </c>
      <c r="L191" s="80"/>
    </row>
    <row r="192" spans="3:12" outlineLevel="1" x14ac:dyDescent="0.25">
      <c r="C192" s="75" t="s">
        <v>148</v>
      </c>
      <c r="D192" s="75" t="s">
        <v>499</v>
      </c>
      <c r="E192" s="75" t="s">
        <v>500</v>
      </c>
      <c r="K192" s="83">
        <v>-16.760000000000002</v>
      </c>
      <c r="L192" s="80"/>
    </row>
    <row r="193" spans="3:12" outlineLevel="1" x14ac:dyDescent="0.25">
      <c r="C193" s="75" t="s">
        <v>148</v>
      </c>
      <c r="D193" s="75" t="s">
        <v>501</v>
      </c>
      <c r="E193" s="75" t="s">
        <v>502</v>
      </c>
      <c r="K193" s="83">
        <v>37.479999999999997</v>
      </c>
      <c r="L193" s="80"/>
    </row>
    <row r="194" spans="3:12" outlineLevel="1" x14ac:dyDescent="0.25">
      <c r="C194" s="75" t="s">
        <v>148</v>
      </c>
      <c r="D194" s="75" t="s">
        <v>503</v>
      </c>
      <c r="E194" s="75" t="s">
        <v>504</v>
      </c>
      <c r="K194" s="83">
        <v>41.64</v>
      </c>
      <c r="L194" s="80"/>
    </row>
    <row r="195" spans="3:12" outlineLevel="1" x14ac:dyDescent="0.25">
      <c r="C195" s="75" t="s">
        <v>148</v>
      </c>
      <c r="D195" s="75" t="s">
        <v>505</v>
      </c>
      <c r="E195" s="75" t="s">
        <v>506</v>
      </c>
      <c r="K195" s="83">
        <v>12.3</v>
      </c>
      <c r="L195" s="80"/>
    </row>
    <row r="196" spans="3:12" outlineLevel="1" x14ac:dyDescent="0.25">
      <c r="C196" s="75" t="s">
        <v>148</v>
      </c>
      <c r="D196" s="75" t="s">
        <v>507</v>
      </c>
      <c r="E196" s="75" t="s">
        <v>508</v>
      </c>
      <c r="K196" s="83">
        <v>20.39</v>
      </c>
      <c r="L196" s="80"/>
    </row>
    <row r="197" spans="3:12" outlineLevel="1" x14ac:dyDescent="0.25">
      <c r="C197" s="75" t="s">
        <v>148</v>
      </c>
      <c r="D197" s="75" t="s">
        <v>509</v>
      </c>
      <c r="E197" s="75" t="s">
        <v>510</v>
      </c>
      <c r="K197" s="83">
        <v>75.790000000000006</v>
      </c>
      <c r="L197" s="80"/>
    </row>
    <row r="198" spans="3:12" outlineLevel="1" x14ac:dyDescent="0.25">
      <c r="C198" s="75" t="s">
        <v>148</v>
      </c>
      <c r="D198" s="75" t="s">
        <v>511</v>
      </c>
      <c r="E198" s="75" t="s">
        <v>512</v>
      </c>
      <c r="K198" s="83">
        <v>20.95</v>
      </c>
      <c r="L198" s="80"/>
    </row>
    <row r="199" spans="3:12" outlineLevel="1" x14ac:dyDescent="0.25">
      <c r="C199" s="75" t="s">
        <v>148</v>
      </c>
      <c r="D199" s="75" t="s">
        <v>513</v>
      </c>
      <c r="E199" s="75" t="s">
        <v>514</v>
      </c>
      <c r="K199" s="83">
        <v>133.33000000000001</v>
      </c>
      <c r="L199" s="80"/>
    </row>
    <row r="200" spans="3:12" outlineLevel="1" x14ac:dyDescent="0.25">
      <c r="C200" s="75" t="s">
        <v>148</v>
      </c>
      <c r="D200" s="75" t="s">
        <v>515</v>
      </c>
      <c r="E200" s="75" t="s">
        <v>516</v>
      </c>
      <c r="K200" s="83">
        <v>5.22</v>
      </c>
      <c r="L200" s="80"/>
    </row>
    <row r="201" spans="3:12" outlineLevel="1" x14ac:dyDescent="0.25">
      <c r="C201" s="75" t="s">
        <v>148</v>
      </c>
      <c r="D201" s="75" t="s">
        <v>517</v>
      </c>
      <c r="E201" s="75" t="s">
        <v>518</v>
      </c>
      <c r="K201" s="83">
        <v>51.14</v>
      </c>
      <c r="L201" s="80"/>
    </row>
    <row r="202" spans="3:12" outlineLevel="1" x14ac:dyDescent="0.25">
      <c r="C202" s="75" t="s">
        <v>148</v>
      </c>
      <c r="D202" s="75" t="s">
        <v>519</v>
      </c>
      <c r="E202" s="75" t="s">
        <v>520</v>
      </c>
      <c r="K202" s="83">
        <v>32.229999999999997</v>
      </c>
      <c r="L202" s="80"/>
    </row>
    <row r="203" spans="3:12" outlineLevel="1" x14ac:dyDescent="0.25">
      <c r="C203" s="75" t="s">
        <v>148</v>
      </c>
      <c r="D203" s="75" t="s">
        <v>521</v>
      </c>
      <c r="E203" s="75" t="s">
        <v>522</v>
      </c>
      <c r="K203" s="83">
        <v>25.14</v>
      </c>
      <c r="L203" s="80"/>
    </row>
    <row r="204" spans="3:12" outlineLevel="1" x14ac:dyDescent="0.25">
      <c r="C204" s="75" t="s">
        <v>148</v>
      </c>
      <c r="D204" s="75" t="s">
        <v>523</v>
      </c>
      <c r="E204" s="75" t="s">
        <v>524</v>
      </c>
      <c r="K204" s="83">
        <v>67.040000000000006</v>
      </c>
      <c r="L204" s="80"/>
    </row>
    <row r="205" spans="3:12" outlineLevel="1" x14ac:dyDescent="0.25">
      <c r="C205" s="75" t="s">
        <v>148</v>
      </c>
      <c r="D205" s="75" t="s">
        <v>525</v>
      </c>
      <c r="E205" s="75" t="s">
        <v>526</v>
      </c>
      <c r="K205" s="83">
        <v>7.82</v>
      </c>
      <c r="L205" s="80"/>
    </row>
    <row r="206" spans="3:12" outlineLevel="1" x14ac:dyDescent="0.25">
      <c r="C206" s="75" t="s">
        <v>148</v>
      </c>
      <c r="D206" s="75" t="s">
        <v>527</v>
      </c>
      <c r="E206" s="75" t="s">
        <v>528</v>
      </c>
      <c r="K206" s="83">
        <v>37.56</v>
      </c>
      <c r="L206" s="80"/>
    </row>
    <row r="207" spans="3:12" outlineLevel="1" x14ac:dyDescent="0.25">
      <c r="C207" s="75" t="s">
        <v>148</v>
      </c>
      <c r="D207" s="75" t="s">
        <v>529</v>
      </c>
      <c r="E207" s="75" t="s">
        <v>530</v>
      </c>
      <c r="K207" s="83">
        <v>157.99</v>
      </c>
      <c r="L207" s="80"/>
    </row>
    <row r="208" spans="3:12" outlineLevel="1" x14ac:dyDescent="0.25">
      <c r="C208" s="75" t="s">
        <v>148</v>
      </c>
      <c r="D208" s="75" t="s">
        <v>531</v>
      </c>
      <c r="E208" s="75" t="s">
        <v>532</v>
      </c>
      <c r="K208" s="83">
        <v>25.69</v>
      </c>
      <c r="L208" s="80"/>
    </row>
    <row r="209" spans="3:12" outlineLevel="1" x14ac:dyDescent="0.25">
      <c r="C209" s="75" t="s">
        <v>148</v>
      </c>
      <c r="D209" s="75" t="s">
        <v>533</v>
      </c>
      <c r="E209" s="75" t="s">
        <v>534</v>
      </c>
      <c r="K209" s="83">
        <v>57.4</v>
      </c>
      <c r="L209" s="80"/>
    </row>
    <row r="210" spans="3:12" outlineLevel="1" x14ac:dyDescent="0.25">
      <c r="C210" s="75" t="s">
        <v>148</v>
      </c>
      <c r="D210" s="75" t="s">
        <v>535</v>
      </c>
      <c r="E210" s="75" t="s">
        <v>536</v>
      </c>
      <c r="K210" s="83">
        <v>57.21</v>
      </c>
      <c r="L210" s="80"/>
    </row>
    <row r="211" spans="3:12" outlineLevel="1" x14ac:dyDescent="0.25">
      <c r="C211" s="75" t="s">
        <v>148</v>
      </c>
      <c r="D211" s="75" t="s">
        <v>537</v>
      </c>
      <c r="E211" s="75" t="s">
        <v>538</v>
      </c>
      <c r="K211" s="83">
        <v>71.680000000000007</v>
      </c>
      <c r="L211" s="80"/>
    </row>
    <row r="212" spans="3:12" outlineLevel="1" x14ac:dyDescent="0.25">
      <c r="C212" s="75" t="s">
        <v>148</v>
      </c>
      <c r="D212" s="75" t="s">
        <v>539</v>
      </c>
      <c r="E212" s="75" t="s">
        <v>540</v>
      </c>
      <c r="K212" s="83">
        <v>8.3800000000000008</v>
      </c>
      <c r="L212" s="80"/>
    </row>
    <row r="213" spans="3:12" outlineLevel="1" x14ac:dyDescent="0.25">
      <c r="C213" s="75" t="s">
        <v>148</v>
      </c>
      <c r="D213" s="75" t="s">
        <v>541</v>
      </c>
      <c r="E213" s="75" t="s">
        <v>542</v>
      </c>
      <c r="K213" s="83">
        <v>25.14</v>
      </c>
      <c r="L213" s="80"/>
    </row>
    <row r="214" spans="3:12" outlineLevel="1" x14ac:dyDescent="0.25">
      <c r="C214" s="75" t="s">
        <v>148</v>
      </c>
      <c r="D214" s="75" t="s">
        <v>543</v>
      </c>
      <c r="E214" s="75" t="s">
        <v>544</v>
      </c>
      <c r="K214" s="83">
        <v>8.3800000000000008</v>
      </c>
      <c r="L214" s="80"/>
    </row>
    <row r="215" spans="3:12" outlineLevel="1" x14ac:dyDescent="0.25">
      <c r="C215" s="75" t="s">
        <v>148</v>
      </c>
      <c r="D215" s="75" t="s">
        <v>545</v>
      </c>
      <c r="E215" s="75" t="s">
        <v>546</v>
      </c>
      <c r="K215" s="83">
        <v>25.14</v>
      </c>
      <c r="L215" s="80"/>
    </row>
    <row r="216" spans="3:12" outlineLevel="1" x14ac:dyDescent="0.25">
      <c r="C216" s="75" t="s">
        <v>148</v>
      </c>
      <c r="D216" s="75" t="s">
        <v>547</v>
      </c>
      <c r="E216" s="75" t="s">
        <v>548</v>
      </c>
      <c r="K216" s="83">
        <v>0.02</v>
      </c>
      <c r="L216" s="80"/>
    </row>
    <row r="217" spans="3:12" outlineLevel="1" x14ac:dyDescent="0.25">
      <c r="C217" s="75" t="s">
        <v>148</v>
      </c>
      <c r="D217" s="75" t="s">
        <v>549</v>
      </c>
      <c r="E217" s="75" t="s">
        <v>550</v>
      </c>
      <c r="K217" s="83">
        <v>25.14</v>
      </c>
      <c r="L217" s="80"/>
    </row>
    <row r="218" spans="3:12" outlineLevel="1" x14ac:dyDescent="0.25">
      <c r="C218" s="75" t="s">
        <v>148</v>
      </c>
      <c r="D218" s="75" t="s">
        <v>551</v>
      </c>
      <c r="E218" s="75" t="s">
        <v>552</v>
      </c>
      <c r="K218" s="83">
        <v>20.81</v>
      </c>
      <c r="L218" s="80"/>
    </row>
    <row r="219" spans="3:12" outlineLevel="1" x14ac:dyDescent="0.25">
      <c r="C219" s="75" t="s">
        <v>148</v>
      </c>
      <c r="D219" s="75" t="s">
        <v>553</v>
      </c>
      <c r="E219" s="75" t="s">
        <v>554</v>
      </c>
      <c r="K219" s="83">
        <v>31.27</v>
      </c>
      <c r="L219" s="80"/>
    </row>
    <row r="220" spans="3:12" outlineLevel="1" x14ac:dyDescent="0.25">
      <c r="C220" s="75" t="s">
        <v>148</v>
      </c>
      <c r="D220" s="75" t="s">
        <v>555</v>
      </c>
      <c r="E220" s="75" t="s">
        <v>556</v>
      </c>
      <c r="K220" s="83">
        <v>23.26</v>
      </c>
      <c r="L220" s="80"/>
    </row>
    <row r="221" spans="3:12" outlineLevel="1" x14ac:dyDescent="0.25">
      <c r="C221" s="75" t="s">
        <v>148</v>
      </c>
      <c r="D221" s="75" t="s">
        <v>557</v>
      </c>
      <c r="E221" s="75" t="s">
        <v>558</v>
      </c>
      <c r="K221" s="83">
        <v>12.3</v>
      </c>
      <c r="L221" s="80"/>
    </row>
    <row r="222" spans="3:12" outlineLevel="1" x14ac:dyDescent="0.25">
      <c r="C222" s="75" t="s">
        <v>148</v>
      </c>
      <c r="D222" s="75" t="s">
        <v>559</v>
      </c>
      <c r="E222" s="75" t="s">
        <v>560</v>
      </c>
      <c r="K222" s="83">
        <v>36.9</v>
      </c>
      <c r="L222" s="80"/>
    </row>
    <row r="223" spans="3:12" outlineLevel="1" x14ac:dyDescent="0.25">
      <c r="C223" s="75" t="s">
        <v>148</v>
      </c>
      <c r="D223" s="75" t="s">
        <v>561</v>
      </c>
      <c r="E223" s="75" t="s">
        <v>562</v>
      </c>
      <c r="K223" s="83">
        <v>-8.3800000000000008</v>
      </c>
      <c r="L223" s="80"/>
    </row>
    <row r="224" spans="3:12" outlineLevel="1" x14ac:dyDescent="0.25">
      <c r="C224" s="75" t="s">
        <v>148</v>
      </c>
      <c r="D224" s="75" t="s">
        <v>563</v>
      </c>
      <c r="E224" s="75" t="s">
        <v>564</v>
      </c>
      <c r="K224" s="83">
        <v>25.14</v>
      </c>
      <c r="L224" s="80"/>
    </row>
    <row r="225" spans="3:12" outlineLevel="1" x14ac:dyDescent="0.25">
      <c r="C225" s="75" t="s">
        <v>148</v>
      </c>
      <c r="D225" s="75" t="s">
        <v>565</v>
      </c>
      <c r="E225" s="75" t="s">
        <v>566</v>
      </c>
      <c r="K225" s="83">
        <v>87.67</v>
      </c>
      <c r="L225" s="80"/>
    </row>
    <row r="226" spans="3:12" outlineLevel="1" x14ac:dyDescent="0.25">
      <c r="C226" s="75" t="s">
        <v>148</v>
      </c>
      <c r="D226" s="75" t="s">
        <v>567</v>
      </c>
      <c r="E226" s="75" t="s">
        <v>568</v>
      </c>
      <c r="K226" s="83">
        <v>15.67</v>
      </c>
      <c r="L226" s="80"/>
    </row>
    <row r="227" spans="3:12" outlineLevel="1" x14ac:dyDescent="0.25">
      <c r="C227" s="75" t="s">
        <v>148</v>
      </c>
      <c r="D227" s="75" t="s">
        <v>569</v>
      </c>
      <c r="E227" s="75" t="s">
        <v>570</v>
      </c>
      <c r="K227" s="83">
        <v>25.34</v>
      </c>
      <c r="L227" s="80"/>
    </row>
    <row r="228" spans="3:12" outlineLevel="1" x14ac:dyDescent="0.25">
      <c r="C228" s="75" t="s">
        <v>148</v>
      </c>
      <c r="D228" s="75" t="s">
        <v>571</v>
      </c>
      <c r="E228" s="75" t="s">
        <v>572</v>
      </c>
      <c r="K228" s="83">
        <v>25.14</v>
      </c>
      <c r="L228" s="80"/>
    </row>
    <row r="229" spans="3:12" outlineLevel="1" x14ac:dyDescent="0.25">
      <c r="C229" s="75" t="s">
        <v>148</v>
      </c>
      <c r="D229" s="75" t="s">
        <v>573</v>
      </c>
      <c r="E229" s="75" t="s">
        <v>574</v>
      </c>
      <c r="K229" s="83">
        <v>8.3800000000000008</v>
      </c>
      <c r="L229" s="80"/>
    </row>
    <row r="230" spans="3:12" outlineLevel="1" x14ac:dyDescent="0.25">
      <c r="C230" s="75" t="s">
        <v>148</v>
      </c>
      <c r="D230" s="75" t="s">
        <v>575</v>
      </c>
      <c r="E230" s="75" t="s">
        <v>576</v>
      </c>
      <c r="K230" s="83">
        <v>16.760000000000002</v>
      </c>
      <c r="L230" s="80"/>
    </row>
    <row r="231" spans="3:12" outlineLevel="1" x14ac:dyDescent="0.25">
      <c r="C231" s="75" t="s">
        <v>148</v>
      </c>
      <c r="D231" s="75" t="s">
        <v>577</v>
      </c>
      <c r="E231" s="75" t="s">
        <v>578</v>
      </c>
      <c r="K231" s="83">
        <v>25.71</v>
      </c>
      <c r="L231" s="80"/>
    </row>
    <row r="232" spans="3:12" outlineLevel="1" x14ac:dyDescent="0.25">
      <c r="C232" s="75" t="s">
        <v>148</v>
      </c>
      <c r="D232" s="75" t="s">
        <v>579</v>
      </c>
      <c r="E232" s="75" t="s">
        <v>580</v>
      </c>
      <c r="K232" s="83">
        <v>25.14</v>
      </c>
      <c r="L232" s="80"/>
    </row>
    <row r="233" spans="3:12" outlineLevel="1" x14ac:dyDescent="0.25">
      <c r="C233" s="75" t="s">
        <v>148</v>
      </c>
      <c r="D233" s="75" t="s">
        <v>581</v>
      </c>
      <c r="E233" s="75" t="s">
        <v>582</v>
      </c>
      <c r="K233" s="83">
        <v>25.14</v>
      </c>
      <c r="L233" s="80"/>
    </row>
    <row r="234" spans="3:12" outlineLevel="1" x14ac:dyDescent="0.25">
      <c r="C234" s="75" t="s">
        <v>148</v>
      </c>
      <c r="D234" s="75" t="s">
        <v>583</v>
      </c>
      <c r="E234" s="75" t="s">
        <v>584</v>
      </c>
      <c r="K234" s="83">
        <v>13.38</v>
      </c>
      <c r="L234" s="80"/>
    </row>
    <row r="235" spans="3:12" outlineLevel="1" x14ac:dyDescent="0.25">
      <c r="C235" s="75" t="s">
        <v>148</v>
      </c>
      <c r="D235" s="75" t="s">
        <v>585</v>
      </c>
      <c r="E235" s="75" t="s">
        <v>586</v>
      </c>
      <c r="K235" s="83">
        <v>41.8</v>
      </c>
      <c r="L235" s="80"/>
    </row>
    <row r="236" spans="3:12" outlineLevel="1" x14ac:dyDescent="0.25">
      <c r="C236" s="75" t="s">
        <v>148</v>
      </c>
      <c r="D236" s="75" t="s">
        <v>587</v>
      </c>
      <c r="E236" s="75" t="s">
        <v>588</v>
      </c>
      <c r="K236" s="83">
        <v>8.3800000000000008</v>
      </c>
      <c r="L236" s="80"/>
    </row>
    <row r="237" spans="3:12" outlineLevel="1" x14ac:dyDescent="0.25">
      <c r="C237" s="75" t="s">
        <v>148</v>
      </c>
      <c r="D237" s="75" t="s">
        <v>589</v>
      </c>
      <c r="E237" s="75" t="s">
        <v>590</v>
      </c>
      <c r="K237" s="83">
        <v>8.3800000000000008</v>
      </c>
      <c r="L237" s="80"/>
    </row>
    <row r="238" spans="3:12" outlineLevel="1" x14ac:dyDescent="0.25">
      <c r="C238" s="75" t="s">
        <v>148</v>
      </c>
      <c r="D238" s="75" t="s">
        <v>591</v>
      </c>
      <c r="E238" s="75" t="s">
        <v>592</v>
      </c>
      <c r="K238" s="83">
        <v>41.9</v>
      </c>
      <c r="L238" s="80"/>
    </row>
    <row r="239" spans="3:12" outlineLevel="1" x14ac:dyDescent="0.25">
      <c r="C239" s="75" t="s">
        <v>148</v>
      </c>
      <c r="D239" s="75" t="s">
        <v>593</v>
      </c>
      <c r="E239" s="75" t="s">
        <v>594</v>
      </c>
      <c r="K239" s="83">
        <v>4.93</v>
      </c>
      <c r="L239" s="80"/>
    </row>
    <row r="240" spans="3:12" outlineLevel="1" x14ac:dyDescent="0.25">
      <c r="C240" s="75" t="s">
        <v>148</v>
      </c>
      <c r="D240" s="75" t="s">
        <v>595</v>
      </c>
      <c r="E240" s="75" t="s">
        <v>596</v>
      </c>
      <c r="K240" s="83">
        <v>107.1</v>
      </c>
      <c r="L240" s="80"/>
    </row>
    <row r="241" spans="3:12" outlineLevel="1" x14ac:dyDescent="0.25">
      <c r="C241" s="75" t="s">
        <v>148</v>
      </c>
      <c r="D241" s="75" t="s">
        <v>597</v>
      </c>
      <c r="E241" s="75" t="s">
        <v>598</v>
      </c>
      <c r="K241" s="83">
        <v>8.3800000000000008</v>
      </c>
      <c r="L241" s="80"/>
    </row>
    <row r="242" spans="3:12" outlineLevel="1" x14ac:dyDescent="0.25">
      <c r="C242" s="75" t="s">
        <v>148</v>
      </c>
      <c r="D242" s="75" t="s">
        <v>599</v>
      </c>
      <c r="E242" s="75" t="s">
        <v>600</v>
      </c>
      <c r="K242" s="83">
        <v>36.9</v>
      </c>
      <c r="L242" s="80"/>
    </row>
    <row r="243" spans="3:12" outlineLevel="1" x14ac:dyDescent="0.25">
      <c r="C243" s="75" t="s">
        <v>148</v>
      </c>
      <c r="D243" s="75" t="s">
        <v>601</v>
      </c>
      <c r="E243" s="75" t="s">
        <v>602</v>
      </c>
      <c r="K243" s="83">
        <v>8.3800000000000008</v>
      </c>
      <c r="L243" s="80"/>
    </row>
    <row r="244" spans="3:12" outlineLevel="1" x14ac:dyDescent="0.25">
      <c r="C244" s="75" t="s">
        <v>148</v>
      </c>
      <c r="D244" s="75" t="s">
        <v>603</v>
      </c>
      <c r="E244" s="75" t="s">
        <v>604</v>
      </c>
      <c r="K244" s="83">
        <v>20.81</v>
      </c>
      <c r="L244" s="80"/>
    </row>
    <row r="245" spans="3:12" outlineLevel="1" x14ac:dyDescent="0.25">
      <c r="C245" s="75" t="s">
        <v>148</v>
      </c>
      <c r="D245" s="75" t="s">
        <v>605</v>
      </c>
      <c r="E245" s="75" t="s">
        <v>606</v>
      </c>
      <c r="K245" s="83">
        <v>50.28</v>
      </c>
      <c r="L245" s="80"/>
    </row>
    <row r="246" spans="3:12" outlineLevel="1" x14ac:dyDescent="0.25">
      <c r="C246" s="75" t="s">
        <v>148</v>
      </c>
      <c r="D246" s="75" t="s">
        <v>607</v>
      </c>
      <c r="E246" s="75" t="s">
        <v>608</v>
      </c>
      <c r="K246" s="83">
        <v>27.62</v>
      </c>
      <c r="L246" s="80"/>
    </row>
    <row r="247" spans="3:12" outlineLevel="1" x14ac:dyDescent="0.25">
      <c r="C247" s="75" t="s">
        <v>148</v>
      </c>
      <c r="D247" s="75" t="s">
        <v>609</v>
      </c>
      <c r="E247" s="75" t="s">
        <v>610</v>
      </c>
      <c r="K247" s="83">
        <v>16.84</v>
      </c>
      <c r="L247" s="80"/>
    </row>
    <row r="248" spans="3:12" outlineLevel="1" x14ac:dyDescent="0.25">
      <c r="C248" s="75" t="s">
        <v>148</v>
      </c>
      <c r="D248" s="75" t="s">
        <v>611</v>
      </c>
      <c r="E248" s="75" t="s">
        <v>612</v>
      </c>
      <c r="K248" s="83">
        <v>33.520000000000003</v>
      </c>
      <c r="L248" s="80"/>
    </row>
    <row r="249" spans="3:12" outlineLevel="1" x14ac:dyDescent="0.25">
      <c r="C249" s="75" t="s">
        <v>148</v>
      </c>
      <c r="D249" s="75" t="s">
        <v>613</v>
      </c>
      <c r="E249" s="75" t="s">
        <v>614</v>
      </c>
      <c r="K249" s="83">
        <v>16.760000000000002</v>
      </c>
      <c r="L249" s="80"/>
    </row>
    <row r="250" spans="3:12" outlineLevel="1" x14ac:dyDescent="0.25">
      <c r="C250" s="75" t="s">
        <v>148</v>
      </c>
      <c r="D250" s="75" t="s">
        <v>615</v>
      </c>
      <c r="E250" s="75" t="s">
        <v>616</v>
      </c>
      <c r="K250" s="83">
        <v>75.42</v>
      </c>
      <c r="L250" s="80"/>
    </row>
    <row r="251" spans="3:12" outlineLevel="1" x14ac:dyDescent="0.25">
      <c r="C251" s="75" t="s">
        <v>148</v>
      </c>
      <c r="D251" s="75" t="s">
        <v>617</v>
      </c>
      <c r="E251" s="75" t="s">
        <v>618</v>
      </c>
      <c r="K251" s="83">
        <v>25.14</v>
      </c>
      <c r="L251" s="80"/>
    </row>
    <row r="252" spans="3:12" outlineLevel="1" x14ac:dyDescent="0.25">
      <c r="C252" s="75" t="s">
        <v>148</v>
      </c>
      <c r="D252" s="75" t="s">
        <v>619</v>
      </c>
      <c r="E252" s="75" t="s">
        <v>620</v>
      </c>
      <c r="K252" s="83">
        <v>41.9</v>
      </c>
      <c r="L252" s="80"/>
    </row>
    <row r="253" spans="3:12" outlineLevel="1" x14ac:dyDescent="0.25">
      <c r="C253" s="75" t="s">
        <v>148</v>
      </c>
      <c r="D253" s="75" t="s">
        <v>621</v>
      </c>
      <c r="E253" s="75" t="s">
        <v>622</v>
      </c>
      <c r="K253" s="83">
        <v>71.36</v>
      </c>
      <c r="L253" s="80"/>
    </row>
    <row r="254" spans="3:12" outlineLevel="1" x14ac:dyDescent="0.25">
      <c r="C254" s="75" t="s">
        <v>148</v>
      </c>
      <c r="D254" s="75" t="s">
        <v>623</v>
      </c>
      <c r="E254" s="75" t="s">
        <v>624</v>
      </c>
      <c r="K254" s="83">
        <v>14.62</v>
      </c>
      <c r="L254" s="80"/>
    </row>
    <row r="255" spans="3:12" outlineLevel="1" x14ac:dyDescent="0.25">
      <c r="C255" s="75" t="s">
        <v>148</v>
      </c>
      <c r="D255" s="75" t="s">
        <v>625</v>
      </c>
      <c r="E255" s="75" t="s">
        <v>626</v>
      </c>
      <c r="K255" s="83">
        <v>30.63</v>
      </c>
      <c r="L255" s="80"/>
    </row>
    <row r="256" spans="3:12" outlineLevel="1" x14ac:dyDescent="0.25">
      <c r="C256" s="75" t="s">
        <v>148</v>
      </c>
      <c r="D256" s="75" t="s">
        <v>627</v>
      </c>
      <c r="E256" s="75" t="s">
        <v>628</v>
      </c>
      <c r="K256" s="83">
        <v>25.14</v>
      </c>
      <c r="L256" s="80"/>
    </row>
    <row r="257" spans="3:12" outlineLevel="1" x14ac:dyDescent="0.25">
      <c r="C257" s="75" t="s">
        <v>148</v>
      </c>
      <c r="D257" s="75" t="s">
        <v>629</v>
      </c>
      <c r="E257" s="75" t="s">
        <v>630</v>
      </c>
      <c r="K257" s="83">
        <v>33.94</v>
      </c>
      <c r="L257" s="80"/>
    </row>
    <row r="258" spans="3:12" outlineLevel="1" x14ac:dyDescent="0.25">
      <c r="C258" s="75" t="s">
        <v>148</v>
      </c>
      <c r="D258" s="75" t="s">
        <v>631</v>
      </c>
      <c r="E258" s="75" t="s">
        <v>632</v>
      </c>
      <c r="K258" s="83">
        <v>36.9</v>
      </c>
      <c r="L258" s="80"/>
    </row>
    <row r="259" spans="3:12" outlineLevel="1" x14ac:dyDescent="0.25">
      <c r="C259" s="75" t="s">
        <v>148</v>
      </c>
      <c r="D259" s="75" t="s">
        <v>633</v>
      </c>
      <c r="E259" s="75" t="s">
        <v>634</v>
      </c>
      <c r="K259" s="83">
        <v>13.31</v>
      </c>
      <c r="L259" s="80"/>
    </row>
    <row r="260" spans="3:12" outlineLevel="1" x14ac:dyDescent="0.25">
      <c r="C260" s="75" t="s">
        <v>148</v>
      </c>
      <c r="D260" s="75" t="s">
        <v>635</v>
      </c>
      <c r="E260" s="75" t="s">
        <v>636</v>
      </c>
      <c r="K260" s="83">
        <v>23.46</v>
      </c>
      <c r="L260" s="80"/>
    </row>
    <row r="261" spans="3:12" outlineLevel="1" x14ac:dyDescent="0.25">
      <c r="C261" s="75" t="s">
        <v>148</v>
      </c>
      <c r="D261" s="75" t="s">
        <v>637</v>
      </c>
      <c r="E261" s="75" t="s">
        <v>638</v>
      </c>
      <c r="K261" s="83">
        <v>20.95</v>
      </c>
      <c r="L261" s="80"/>
    </row>
    <row r="262" spans="3:12" outlineLevel="1" x14ac:dyDescent="0.25">
      <c r="C262" s="75" t="s">
        <v>148</v>
      </c>
      <c r="D262" s="75" t="s">
        <v>639</v>
      </c>
      <c r="E262" s="75" t="s">
        <v>640</v>
      </c>
      <c r="K262" s="83">
        <v>8.3800000000000008</v>
      </c>
      <c r="L262" s="80"/>
    </row>
    <row r="263" spans="3:12" outlineLevel="1" x14ac:dyDescent="0.25">
      <c r="C263" s="75" t="s">
        <v>148</v>
      </c>
      <c r="D263" s="75" t="s">
        <v>641</v>
      </c>
      <c r="E263" s="75" t="s">
        <v>642</v>
      </c>
      <c r="K263" s="83">
        <v>-12.42</v>
      </c>
      <c r="L263" s="80"/>
    </row>
    <row r="264" spans="3:12" outlineLevel="1" x14ac:dyDescent="0.25">
      <c r="C264" s="75" t="s">
        <v>148</v>
      </c>
      <c r="D264" s="75" t="s">
        <v>643</v>
      </c>
      <c r="E264" s="75" t="s">
        <v>644</v>
      </c>
      <c r="K264" s="83">
        <v>8.3800000000000008</v>
      </c>
      <c r="L264" s="80"/>
    </row>
    <row r="265" spans="3:12" outlineLevel="1" x14ac:dyDescent="0.25">
      <c r="C265" s="75" t="s">
        <v>148</v>
      </c>
      <c r="D265" s="75" t="s">
        <v>645</v>
      </c>
      <c r="E265" s="75" t="s">
        <v>646</v>
      </c>
      <c r="K265" s="83">
        <v>41.41</v>
      </c>
      <c r="L265" s="80"/>
    </row>
    <row r="266" spans="3:12" outlineLevel="1" x14ac:dyDescent="0.25">
      <c r="C266" s="75" t="s">
        <v>148</v>
      </c>
      <c r="D266" s="75" t="s">
        <v>647</v>
      </c>
      <c r="E266" s="75" t="s">
        <v>648</v>
      </c>
      <c r="K266" s="83">
        <v>2.4300000000000002</v>
      </c>
      <c r="L266" s="80"/>
    </row>
    <row r="267" spans="3:12" outlineLevel="1" x14ac:dyDescent="0.25">
      <c r="C267" s="75" t="s">
        <v>148</v>
      </c>
      <c r="D267" s="75" t="s">
        <v>649</v>
      </c>
      <c r="E267" s="75" t="s">
        <v>650</v>
      </c>
      <c r="K267" s="83">
        <v>28.73</v>
      </c>
      <c r="L267" s="80"/>
    </row>
    <row r="268" spans="3:12" outlineLevel="1" x14ac:dyDescent="0.25">
      <c r="C268" s="75" t="s">
        <v>148</v>
      </c>
      <c r="D268" s="75" t="s">
        <v>651</v>
      </c>
      <c r="E268" s="75" t="s">
        <v>652</v>
      </c>
      <c r="K268" s="83">
        <v>25.59</v>
      </c>
      <c r="L268" s="80"/>
    </row>
    <row r="269" spans="3:12" outlineLevel="1" x14ac:dyDescent="0.25">
      <c r="C269" s="75" t="s">
        <v>148</v>
      </c>
      <c r="D269" s="75" t="s">
        <v>653</v>
      </c>
      <c r="E269" s="75" t="s">
        <v>654</v>
      </c>
      <c r="K269" s="83">
        <v>6.97</v>
      </c>
      <c r="L269" s="80"/>
    </row>
    <row r="270" spans="3:12" outlineLevel="1" x14ac:dyDescent="0.25">
      <c r="C270" s="75" t="s">
        <v>148</v>
      </c>
      <c r="D270" s="75" t="s">
        <v>655</v>
      </c>
      <c r="E270" s="75" t="s">
        <v>656</v>
      </c>
      <c r="K270" s="83">
        <v>8.3800000000000008</v>
      </c>
      <c r="L270" s="80"/>
    </row>
    <row r="271" spans="3:12" outlineLevel="1" x14ac:dyDescent="0.25">
      <c r="C271" s="75" t="s">
        <v>148</v>
      </c>
      <c r="D271" s="75" t="s">
        <v>657</v>
      </c>
      <c r="E271" s="75" t="s">
        <v>658</v>
      </c>
      <c r="K271" s="83">
        <v>-79.86</v>
      </c>
      <c r="L271" s="80"/>
    </row>
    <row r="272" spans="3:12" outlineLevel="1" x14ac:dyDescent="0.25">
      <c r="C272" s="75" t="s">
        <v>148</v>
      </c>
      <c r="D272" s="75" t="s">
        <v>659</v>
      </c>
      <c r="E272" s="75" t="s">
        <v>660</v>
      </c>
      <c r="K272" s="83">
        <v>25.14</v>
      </c>
      <c r="L272" s="80"/>
    </row>
    <row r="273" spans="3:12" outlineLevel="1" x14ac:dyDescent="0.25">
      <c r="C273" s="75" t="s">
        <v>148</v>
      </c>
      <c r="D273" s="75" t="s">
        <v>661</v>
      </c>
      <c r="E273" s="75" t="s">
        <v>662</v>
      </c>
      <c r="K273" s="83">
        <v>18.09</v>
      </c>
      <c r="L273" s="80"/>
    </row>
    <row r="274" spans="3:12" outlineLevel="1" x14ac:dyDescent="0.25">
      <c r="C274" s="75" t="s">
        <v>148</v>
      </c>
      <c r="D274" s="75" t="s">
        <v>663</v>
      </c>
      <c r="E274" s="75" t="s">
        <v>664</v>
      </c>
      <c r="K274" s="83">
        <v>2.4300000000000002</v>
      </c>
      <c r="L274" s="80"/>
    </row>
    <row r="275" spans="3:12" outlineLevel="1" x14ac:dyDescent="0.25">
      <c r="C275" s="75" t="s">
        <v>148</v>
      </c>
      <c r="D275" s="75" t="s">
        <v>665</v>
      </c>
      <c r="E275" s="75" t="s">
        <v>666</v>
      </c>
      <c r="K275" s="83">
        <v>8.3800000000000008</v>
      </c>
      <c r="L275" s="80"/>
    </row>
    <row r="276" spans="3:12" outlineLevel="1" x14ac:dyDescent="0.25">
      <c r="C276" s="75" t="s">
        <v>148</v>
      </c>
      <c r="D276" s="75" t="s">
        <v>667</v>
      </c>
      <c r="E276" s="75" t="s">
        <v>668</v>
      </c>
      <c r="K276" s="83">
        <v>23.46</v>
      </c>
      <c r="L276" s="80"/>
    </row>
    <row r="277" spans="3:12" outlineLevel="1" x14ac:dyDescent="0.25">
      <c r="C277" s="75" t="s">
        <v>148</v>
      </c>
      <c r="D277" s="75" t="s">
        <v>669</v>
      </c>
      <c r="E277" s="75" t="s">
        <v>670</v>
      </c>
      <c r="K277" s="83">
        <v>102.26</v>
      </c>
      <c r="L277" s="80"/>
    </row>
    <row r="278" spans="3:12" outlineLevel="1" x14ac:dyDescent="0.25">
      <c r="C278" s="75" t="s">
        <v>148</v>
      </c>
      <c r="D278" s="75" t="s">
        <v>671</v>
      </c>
      <c r="E278" s="75" t="s">
        <v>672</v>
      </c>
      <c r="K278" s="83">
        <v>12.57</v>
      </c>
      <c r="L278" s="80"/>
    </row>
    <row r="279" spans="3:12" outlineLevel="1" x14ac:dyDescent="0.25">
      <c r="C279" s="75" t="s">
        <v>148</v>
      </c>
      <c r="D279" s="75" t="s">
        <v>673</v>
      </c>
      <c r="E279" s="75" t="s">
        <v>674</v>
      </c>
      <c r="K279" s="83">
        <v>25.14</v>
      </c>
      <c r="L279" s="80"/>
    </row>
    <row r="280" spans="3:12" outlineLevel="1" x14ac:dyDescent="0.25">
      <c r="C280" s="75" t="s">
        <v>148</v>
      </c>
      <c r="D280" s="75" t="s">
        <v>675</v>
      </c>
      <c r="E280" s="75" t="s">
        <v>676</v>
      </c>
      <c r="K280" s="83">
        <v>13.31</v>
      </c>
      <c r="L280" s="80"/>
    </row>
    <row r="281" spans="3:12" outlineLevel="1" x14ac:dyDescent="0.25">
      <c r="C281" s="75" t="s">
        <v>148</v>
      </c>
      <c r="D281" s="75" t="s">
        <v>677</v>
      </c>
      <c r="E281" s="75" t="s">
        <v>678</v>
      </c>
      <c r="K281" s="83">
        <v>16.760000000000002</v>
      </c>
      <c r="L281" s="80"/>
    </row>
    <row r="282" spans="3:12" outlineLevel="1" x14ac:dyDescent="0.25">
      <c r="C282" s="75" t="s">
        <v>148</v>
      </c>
      <c r="D282" s="75" t="s">
        <v>679</v>
      </c>
      <c r="E282" s="75" t="s">
        <v>680</v>
      </c>
      <c r="K282" s="83">
        <v>25.14</v>
      </c>
      <c r="L282" s="80"/>
    </row>
    <row r="283" spans="3:12" outlineLevel="1" x14ac:dyDescent="0.25">
      <c r="C283" s="75" t="s">
        <v>148</v>
      </c>
      <c r="D283" s="75" t="s">
        <v>681</v>
      </c>
      <c r="E283" s="75" t="s">
        <v>682</v>
      </c>
      <c r="K283" s="83">
        <v>-16.86</v>
      </c>
      <c r="L283" s="80"/>
    </row>
    <row r="284" spans="3:12" outlineLevel="1" x14ac:dyDescent="0.25">
      <c r="C284" s="75" t="s">
        <v>148</v>
      </c>
      <c r="D284" s="75" t="s">
        <v>683</v>
      </c>
      <c r="E284" s="75" t="s">
        <v>684</v>
      </c>
      <c r="K284" s="83">
        <v>16.760000000000002</v>
      </c>
      <c r="L284" s="80"/>
    </row>
    <row r="285" spans="3:12" outlineLevel="1" x14ac:dyDescent="0.25">
      <c r="C285" s="75" t="s">
        <v>148</v>
      </c>
      <c r="D285" s="75" t="s">
        <v>685</v>
      </c>
      <c r="E285" s="75" t="s">
        <v>686</v>
      </c>
      <c r="K285" s="83">
        <v>16.760000000000002</v>
      </c>
      <c r="L285" s="80"/>
    </row>
    <row r="286" spans="3:12" outlineLevel="1" x14ac:dyDescent="0.25">
      <c r="C286" s="75" t="s">
        <v>148</v>
      </c>
      <c r="D286" s="75" t="s">
        <v>687</v>
      </c>
      <c r="E286" s="75" t="s">
        <v>688</v>
      </c>
      <c r="K286" s="83">
        <v>-16.760000000000002</v>
      </c>
      <c r="L286" s="80"/>
    </row>
    <row r="287" spans="3:12" outlineLevel="1" x14ac:dyDescent="0.25">
      <c r="C287" s="75" t="s">
        <v>148</v>
      </c>
      <c r="D287" s="75" t="s">
        <v>689</v>
      </c>
      <c r="E287" s="75" t="s">
        <v>690</v>
      </c>
      <c r="K287" s="83">
        <v>58.66</v>
      </c>
      <c r="L287" s="80"/>
    </row>
    <row r="288" spans="3:12" outlineLevel="1" x14ac:dyDescent="0.25">
      <c r="C288" s="75" t="s">
        <v>148</v>
      </c>
      <c r="D288" s="75" t="s">
        <v>691</v>
      </c>
      <c r="E288" s="75" t="s">
        <v>692</v>
      </c>
      <c r="K288" s="83">
        <v>4.1900000000000004</v>
      </c>
      <c r="L288" s="80"/>
    </row>
    <row r="289" spans="3:12" outlineLevel="1" x14ac:dyDescent="0.25">
      <c r="C289" s="75" t="s">
        <v>148</v>
      </c>
      <c r="D289" s="75" t="s">
        <v>693</v>
      </c>
      <c r="E289" s="75" t="s">
        <v>694</v>
      </c>
      <c r="K289" s="83">
        <v>2.0499999999999998</v>
      </c>
      <c r="L289" s="80"/>
    </row>
    <row r="290" spans="3:12" outlineLevel="1" x14ac:dyDescent="0.25">
      <c r="C290" s="75" t="s">
        <v>148</v>
      </c>
      <c r="D290" s="75" t="s">
        <v>695</v>
      </c>
      <c r="E290" s="75" t="s">
        <v>696</v>
      </c>
      <c r="K290" s="83">
        <v>18.59</v>
      </c>
      <c r="L290" s="80"/>
    </row>
    <row r="291" spans="3:12" outlineLevel="1" x14ac:dyDescent="0.25">
      <c r="C291" s="75" t="s">
        <v>148</v>
      </c>
      <c r="D291" s="75" t="s">
        <v>697</v>
      </c>
      <c r="E291" s="75" t="s">
        <v>698</v>
      </c>
      <c r="K291" s="83">
        <v>26.74</v>
      </c>
      <c r="L291" s="80"/>
    </row>
    <row r="292" spans="3:12" outlineLevel="1" x14ac:dyDescent="0.25">
      <c r="C292" s="75" t="s">
        <v>148</v>
      </c>
      <c r="D292" s="75" t="s">
        <v>699</v>
      </c>
      <c r="E292" s="75" t="s">
        <v>700</v>
      </c>
      <c r="K292" s="83">
        <v>8.3800000000000008</v>
      </c>
      <c r="L292" s="80"/>
    </row>
    <row r="293" spans="3:12" outlineLevel="1" x14ac:dyDescent="0.25">
      <c r="C293" s="75" t="s">
        <v>148</v>
      </c>
      <c r="D293" s="75" t="s">
        <v>701</v>
      </c>
      <c r="E293" s="75" t="s">
        <v>702</v>
      </c>
      <c r="K293" s="83">
        <v>3.61</v>
      </c>
      <c r="L293" s="80"/>
    </row>
    <row r="294" spans="3:12" outlineLevel="1" x14ac:dyDescent="0.25">
      <c r="C294" s="75" t="s">
        <v>148</v>
      </c>
      <c r="D294" s="75" t="s">
        <v>703</v>
      </c>
      <c r="E294" s="75" t="s">
        <v>704</v>
      </c>
      <c r="K294" s="83">
        <v>25.59</v>
      </c>
      <c r="L294" s="80"/>
    </row>
    <row r="295" spans="3:12" outlineLevel="1" x14ac:dyDescent="0.25">
      <c r="C295" s="75" t="s">
        <v>148</v>
      </c>
      <c r="D295" s="75" t="s">
        <v>705</v>
      </c>
      <c r="E295" s="75" t="s">
        <v>706</v>
      </c>
      <c r="K295" s="83">
        <v>25.14</v>
      </c>
      <c r="L295" s="80"/>
    </row>
    <row r="296" spans="3:12" outlineLevel="1" x14ac:dyDescent="0.25">
      <c r="C296" s="75" t="s">
        <v>148</v>
      </c>
      <c r="D296" s="75" t="s">
        <v>707</v>
      </c>
      <c r="E296" s="75" t="s">
        <v>708</v>
      </c>
      <c r="K296" s="83">
        <v>2.4300000000000002</v>
      </c>
      <c r="L296" s="80"/>
    </row>
    <row r="297" spans="3:12" outlineLevel="1" x14ac:dyDescent="0.25">
      <c r="C297" s="75" t="s">
        <v>148</v>
      </c>
      <c r="D297" s="75" t="s">
        <v>709</v>
      </c>
      <c r="E297" s="75" t="s">
        <v>710</v>
      </c>
      <c r="K297" s="83">
        <v>26.75</v>
      </c>
      <c r="L297" s="80"/>
    </row>
    <row r="298" spans="3:12" outlineLevel="1" x14ac:dyDescent="0.25">
      <c r="C298" s="75" t="s">
        <v>148</v>
      </c>
      <c r="D298" s="75" t="s">
        <v>711</v>
      </c>
      <c r="E298" s="75" t="s">
        <v>712</v>
      </c>
      <c r="K298" s="83">
        <v>25.14</v>
      </c>
      <c r="L298" s="80"/>
    </row>
    <row r="299" spans="3:12" outlineLevel="1" x14ac:dyDescent="0.25">
      <c r="C299" s="75" t="s">
        <v>148</v>
      </c>
      <c r="D299" s="75" t="s">
        <v>713</v>
      </c>
      <c r="E299" s="75" t="s">
        <v>714</v>
      </c>
      <c r="K299" s="83">
        <v>25.14</v>
      </c>
      <c r="L299" s="80"/>
    </row>
    <row r="300" spans="3:12" outlineLevel="1" x14ac:dyDescent="0.25">
      <c r="C300" s="75" t="s">
        <v>148</v>
      </c>
      <c r="D300" s="75" t="s">
        <v>715</v>
      </c>
      <c r="E300" s="75" t="s">
        <v>716</v>
      </c>
      <c r="K300" s="83">
        <v>24.6</v>
      </c>
      <c r="L300" s="80"/>
    </row>
    <row r="301" spans="3:12" outlineLevel="1" x14ac:dyDescent="0.25">
      <c r="C301" s="75" t="s">
        <v>148</v>
      </c>
      <c r="D301" s="75" t="s">
        <v>717</v>
      </c>
      <c r="E301" s="75" t="s">
        <v>718</v>
      </c>
      <c r="K301" s="83">
        <v>-29.22</v>
      </c>
      <c r="L301" s="80"/>
    </row>
    <row r="302" spans="3:12" outlineLevel="1" x14ac:dyDescent="0.25">
      <c r="C302" s="75" t="s">
        <v>148</v>
      </c>
      <c r="D302" s="75" t="s">
        <v>719</v>
      </c>
      <c r="E302" s="75" t="s">
        <v>720</v>
      </c>
      <c r="K302" s="83">
        <v>8.3800000000000008</v>
      </c>
      <c r="L302" s="80"/>
    </row>
    <row r="303" spans="3:12" outlineLevel="1" x14ac:dyDescent="0.25">
      <c r="C303" s="75" t="s">
        <v>148</v>
      </c>
      <c r="D303" s="75" t="s">
        <v>721</v>
      </c>
      <c r="E303" s="75" t="s">
        <v>722</v>
      </c>
      <c r="K303" s="83">
        <v>10.81</v>
      </c>
      <c r="L303" s="80"/>
    </row>
    <row r="304" spans="3:12" outlineLevel="1" x14ac:dyDescent="0.25">
      <c r="C304" s="75" t="s">
        <v>148</v>
      </c>
      <c r="D304" s="75" t="s">
        <v>723</v>
      </c>
      <c r="E304" s="75" t="s">
        <v>724</v>
      </c>
      <c r="K304" s="83">
        <v>25.14</v>
      </c>
      <c r="L304" s="80"/>
    </row>
    <row r="305" spans="3:12" outlineLevel="1" x14ac:dyDescent="0.25">
      <c r="C305" s="75" t="s">
        <v>148</v>
      </c>
      <c r="D305" s="75" t="s">
        <v>725</v>
      </c>
      <c r="E305" s="75" t="s">
        <v>726</v>
      </c>
      <c r="K305" s="83">
        <v>52.72</v>
      </c>
      <c r="L305" s="80"/>
    </row>
    <row r="306" spans="3:12" outlineLevel="1" x14ac:dyDescent="0.25">
      <c r="C306" s="75" t="s">
        <v>148</v>
      </c>
      <c r="D306" s="75" t="s">
        <v>727</v>
      </c>
      <c r="E306" s="75" t="s">
        <v>728</v>
      </c>
      <c r="K306" s="83">
        <v>13.31</v>
      </c>
      <c r="L306" s="80"/>
    </row>
    <row r="307" spans="3:12" outlineLevel="1" x14ac:dyDescent="0.25">
      <c r="C307" s="75" t="s">
        <v>148</v>
      </c>
      <c r="D307" s="75" t="s">
        <v>729</v>
      </c>
      <c r="E307" s="75" t="s">
        <v>730</v>
      </c>
      <c r="K307" s="83">
        <v>23.88</v>
      </c>
      <c r="L307" s="80"/>
    </row>
    <row r="308" spans="3:12" outlineLevel="1" x14ac:dyDescent="0.25">
      <c r="C308" s="75" t="s">
        <v>148</v>
      </c>
      <c r="D308" s="75" t="s">
        <v>731</v>
      </c>
      <c r="E308" s="75" t="s">
        <v>732</v>
      </c>
      <c r="K308" s="83">
        <v>34.619999999999997</v>
      </c>
      <c r="L308" s="80"/>
    </row>
    <row r="309" spans="3:12" outlineLevel="1" x14ac:dyDescent="0.25">
      <c r="C309" s="75" t="s">
        <v>148</v>
      </c>
      <c r="D309" s="75" t="s">
        <v>733</v>
      </c>
      <c r="E309" s="75" t="s">
        <v>734</v>
      </c>
      <c r="K309" s="83">
        <v>16.760000000000002</v>
      </c>
      <c r="L309" s="80"/>
    </row>
    <row r="310" spans="3:12" outlineLevel="1" x14ac:dyDescent="0.25">
      <c r="C310" s="75" t="s">
        <v>148</v>
      </c>
      <c r="D310" s="75" t="s">
        <v>735</v>
      </c>
      <c r="E310" s="75" t="s">
        <v>736</v>
      </c>
      <c r="K310" s="83">
        <v>8.3800000000000008</v>
      </c>
      <c r="L310" s="80"/>
    </row>
    <row r="311" spans="3:12" outlineLevel="1" x14ac:dyDescent="0.25">
      <c r="C311" s="75" t="s">
        <v>148</v>
      </c>
      <c r="D311" s="75" t="s">
        <v>737</v>
      </c>
      <c r="E311" s="75" t="s">
        <v>738</v>
      </c>
      <c r="K311" s="83">
        <v>-94.5</v>
      </c>
      <c r="L311" s="80"/>
    </row>
    <row r="312" spans="3:12" outlineLevel="1" x14ac:dyDescent="0.25">
      <c r="C312" s="75" t="s">
        <v>148</v>
      </c>
      <c r="D312" s="75" t="s">
        <v>739</v>
      </c>
      <c r="E312" s="75" t="s">
        <v>740</v>
      </c>
      <c r="K312" s="83">
        <v>42.8</v>
      </c>
      <c r="L312" s="80"/>
    </row>
    <row r="313" spans="3:12" outlineLevel="1" x14ac:dyDescent="0.25">
      <c r="C313" s="75" t="s">
        <v>148</v>
      </c>
      <c r="D313" s="75" t="s">
        <v>741</v>
      </c>
      <c r="E313" s="75" t="s">
        <v>742</v>
      </c>
      <c r="K313" s="83">
        <v>116.36</v>
      </c>
      <c r="L313" s="80"/>
    </row>
    <row r="314" spans="3:12" outlineLevel="1" x14ac:dyDescent="0.25">
      <c r="C314" s="75" t="s">
        <v>148</v>
      </c>
      <c r="D314" s="75" t="s">
        <v>743</v>
      </c>
      <c r="E314" s="75" t="s">
        <v>744</v>
      </c>
      <c r="K314" s="83">
        <v>8.3800000000000008</v>
      </c>
      <c r="L314" s="80"/>
    </row>
    <row r="315" spans="3:12" outlineLevel="1" x14ac:dyDescent="0.25">
      <c r="C315" s="75" t="s">
        <v>148</v>
      </c>
      <c r="D315" s="75" t="s">
        <v>745</v>
      </c>
      <c r="E315" s="75" t="s">
        <v>746</v>
      </c>
      <c r="K315" s="83">
        <v>5.4</v>
      </c>
      <c r="L315" s="80"/>
    </row>
    <row r="316" spans="3:12" outlineLevel="1" x14ac:dyDescent="0.25">
      <c r="C316" s="75" t="s">
        <v>148</v>
      </c>
      <c r="D316" s="75" t="s">
        <v>747</v>
      </c>
      <c r="E316" s="75" t="s">
        <v>748</v>
      </c>
      <c r="K316" s="83">
        <v>25.14</v>
      </c>
      <c r="L316" s="80"/>
    </row>
    <row r="317" spans="3:12" outlineLevel="1" x14ac:dyDescent="0.25">
      <c r="C317" s="75" t="s">
        <v>148</v>
      </c>
      <c r="D317" s="75" t="s">
        <v>749</v>
      </c>
      <c r="E317" s="75" t="s">
        <v>750</v>
      </c>
      <c r="K317" s="83">
        <v>-0.16</v>
      </c>
      <c r="L317" s="80"/>
    </row>
    <row r="318" spans="3:12" outlineLevel="1" x14ac:dyDescent="0.25">
      <c r="C318" s="75" t="s">
        <v>148</v>
      </c>
      <c r="D318" s="75" t="s">
        <v>751</v>
      </c>
      <c r="E318" s="75" t="s">
        <v>752</v>
      </c>
      <c r="K318" s="83">
        <v>25.14</v>
      </c>
      <c r="L318" s="80"/>
    </row>
    <row r="319" spans="3:12" outlineLevel="1" x14ac:dyDescent="0.25">
      <c r="C319" s="75" t="s">
        <v>148</v>
      </c>
      <c r="D319" s="75" t="s">
        <v>753</v>
      </c>
      <c r="E319" s="75" t="s">
        <v>754</v>
      </c>
      <c r="K319" s="83">
        <v>27.65</v>
      </c>
      <c r="L319" s="80"/>
    </row>
    <row r="320" spans="3:12" outlineLevel="1" x14ac:dyDescent="0.25">
      <c r="C320" s="75" t="s">
        <v>148</v>
      </c>
      <c r="D320" s="75" t="s">
        <v>755</v>
      </c>
      <c r="E320" s="75" t="s">
        <v>756</v>
      </c>
      <c r="K320" s="83">
        <v>25.14</v>
      </c>
      <c r="L320" s="80"/>
    </row>
    <row r="321" spans="1:12" outlineLevel="1" x14ac:dyDescent="0.25">
      <c r="C321" s="75" t="s">
        <v>148</v>
      </c>
      <c r="D321" s="75" t="s">
        <v>757</v>
      </c>
      <c r="E321" s="75" t="s">
        <v>758</v>
      </c>
      <c r="K321" s="83">
        <v>20.82</v>
      </c>
      <c r="L321" s="80"/>
    </row>
    <row r="322" spans="1:12" outlineLevel="1" x14ac:dyDescent="0.25">
      <c r="C322" s="75" t="s">
        <v>148</v>
      </c>
      <c r="D322" s="75" t="s">
        <v>759</v>
      </c>
      <c r="E322" s="75" t="s">
        <v>760</v>
      </c>
      <c r="K322" s="83">
        <v>6.94</v>
      </c>
      <c r="L322" s="80"/>
    </row>
    <row r="323" spans="1:12" outlineLevel="1" x14ac:dyDescent="0.25">
      <c r="C323" s="75" t="s">
        <v>148</v>
      </c>
      <c r="D323" s="75" t="s">
        <v>761</v>
      </c>
      <c r="E323" s="75" t="s">
        <v>762</v>
      </c>
      <c r="K323" s="83">
        <v>5.47</v>
      </c>
      <c r="L323" s="80"/>
    </row>
    <row r="324" spans="1:12" outlineLevel="1" x14ac:dyDescent="0.25">
      <c r="C324" s="75" t="s">
        <v>148</v>
      </c>
      <c r="D324" s="75" t="s">
        <v>763</v>
      </c>
      <c r="E324" s="75" t="s">
        <v>764</v>
      </c>
      <c r="K324" s="83">
        <v>5.04</v>
      </c>
      <c r="L324" s="80"/>
    </row>
    <row r="325" spans="1:12" outlineLevel="1" x14ac:dyDescent="0.25">
      <c r="C325" s="75" t="s">
        <v>148</v>
      </c>
      <c r="D325" s="75" t="s">
        <v>765</v>
      </c>
      <c r="E325" s="75" t="s">
        <v>766</v>
      </c>
      <c r="K325" s="83">
        <v>6.61</v>
      </c>
      <c r="L325" s="80"/>
    </row>
    <row r="326" spans="1:12" outlineLevel="1" x14ac:dyDescent="0.25">
      <c r="C326" s="75" t="s">
        <v>148</v>
      </c>
      <c r="D326" s="75" t="s">
        <v>767</v>
      </c>
      <c r="E326" s="75" t="s">
        <v>768</v>
      </c>
      <c r="K326" s="83">
        <v>9.34</v>
      </c>
      <c r="L326" s="80"/>
    </row>
    <row r="327" spans="1:12" outlineLevel="1" x14ac:dyDescent="0.25">
      <c r="C327" s="75" t="s">
        <v>148</v>
      </c>
      <c r="D327" s="75" t="s">
        <v>769</v>
      </c>
      <c r="E327" s="75" t="s">
        <v>770</v>
      </c>
      <c r="K327" s="83">
        <v>10.56</v>
      </c>
      <c r="L327" s="80"/>
    </row>
    <row r="328" spans="1:12" outlineLevel="1" x14ac:dyDescent="0.25">
      <c r="C328" s="75" t="s">
        <v>148</v>
      </c>
      <c r="D328" s="75" t="s">
        <v>771</v>
      </c>
      <c r="E328" s="75" t="s">
        <v>772</v>
      </c>
      <c r="K328" s="83">
        <v>0.47</v>
      </c>
      <c r="L328" s="80"/>
    </row>
    <row r="329" spans="1:12" outlineLevel="1" x14ac:dyDescent="0.25">
      <c r="C329" s="75" t="s">
        <v>148</v>
      </c>
      <c r="D329" s="75" t="s">
        <v>773</v>
      </c>
      <c r="E329" s="75" t="s">
        <v>774</v>
      </c>
      <c r="K329" s="83">
        <v>27.33</v>
      </c>
      <c r="L329" s="80"/>
    </row>
    <row r="330" spans="1:12" outlineLevel="1" x14ac:dyDescent="0.25">
      <c r="C330" s="75" t="s">
        <v>148</v>
      </c>
      <c r="D330" s="75" t="s">
        <v>775</v>
      </c>
      <c r="E330" s="75" t="s">
        <v>776</v>
      </c>
      <c r="K330" s="83">
        <v>132.5</v>
      </c>
      <c r="L330" s="80"/>
    </row>
    <row r="331" spans="1:12" outlineLevel="1" x14ac:dyDescent="0.25">
      <c r="C331" s="75" t="s">
        <v>148</v>
      </c>
      <c r="D331" s="75" t="s">
        <v>777</v>
      </c>
      <c r="E331" s="75" t="s">
        <v>778</v>
      </c>
      <c r="K331" s="83">
        <v>31.62</v>
      </c>
      <c r="L331" s="80"/>
    </row>
    <row r="332" spans="1:12" outlineLevel="1" x14ac:dyDescent="0.25">
      <c r="C332" s="75" t="s">
        <v>148</v>
      </c>
      <c r="D332" s="75" t="s">
        <v>779</v>
      </c>
      <c r="E332" s="75" t="s">
        <v>780</v>
      </c>
      <c r="K332" s="83">
        <v>65.260000000000005</v>
      </c>
      <c r="L332" s="80"/>
    </row>
    <row r="333" spans="1:12" outlineLevel="1" x14ac:dyDescent="0.25">
      <c r="C333" s="75" t="s">
        <v>148</v>
      </c>
      <c r="D333" s="75" t="s">
        <v>781</v>
      </c>
      <c r="E333" s="75" t="s">
        <v>782</v>
      </c>
      <c r="K333" s="83">
        <v>4.5999999999999996</v>
      </c>
      <c r="L333" s="80"/>
    </row>
    <row r="334" spans="1:12" outlineLevel="1" x14ac:dyDescent="0.25">
      <c r="L334" s="80"/>
    </row>
    <row r="335" spans="1:12" x14ac:dyDescent="0.25">
      <c r="A335" s="75" t="s">
        <v>32</v>
      </c>
      <c r="D335" s="75" t="s">
        <v>33</v>
      </c>
      <c r="K335" s="83">
        <v>878.91</v>
      </c>
      <c r="L335" s="80"/>
    </row>
    <row r="336" spans="1:12" hidden="1" outlineLevel="1" x14ac:dyDescent="0.25">
      <c r="C336" s="75" t="s">
        <v>148</v>
      </c>
      <c r="D336" s="75" t="s">
        <v>783</v>
      </c>
      <c r="E336" s="75" t="s">
        <v>784</v>
      </c>
      <c r="K336" s="83">
        <v>39.92</v>
      </c>
      <c r="L336" s="80"/>
    </row>
    <row r="337" spans="1:12" hidden="1" outlineLevel="1" x14ac:dyDescent="0.25">
      <c r="C337" s="75" t="s">
        <v>148</v>
      </c>
      <c r="D337" s="75" t="s">
        <v>785</v>
      </c>
      <c r="E337" s="75" t="s">
        <v>786</v>
      </c>
      <c r="K337" s="83">
        <v>13.31</v>
      </c>
      <c r="L337" s="80"/>
    </row>
    <row r="338" spans="1:12" hidden="1" outlineLevel="1" x14ac:dyDescent="0.25">
      <c r="C338" s="75" t="s">
        <v>148</v>
      </c>
      <c r="D338" s="75" t="s">
        <v>787</v>
      </c>
      <c r="E338" s="75" t="s">
        <v>788</v>
      </c>
      <c r="K338" s="83">
        <v>25.14</v>
      </c>
      <c r="L338" s="80"/>
    </row>
    <row r="339" spans="1:12" hidden="1" outlineLevel="1" x14ac:dyDescent="0.25">
      <c r="C339" s="75" t="s">
        <v>148</v>
      </c>
      <c r="D339" s="75" t="s">
        <v>789</v>
      </c>
      <c r="E339" s="75" t="s">
        <v>790</v>
      </c>
      <c r="K339" s="83">
        <v>91.8</v>
      </c>
      <c r="L339" s="80"/>
    </row>
    <row r="340" spans="1:12" hidden="1" outlineLevel="1" x14ac:dyDescent="0.25">
      <c r="C340" s="75" t="s">
        <v>148</v>
      </c>
      <c r="D340" s="75" t="s">
        <v>791</v>
      </c>
      <c r="E340" s="75" t="s">
        <v>792</v>
      </c>
      <c r="K340" s="83">
        <v>64.84</v>
      </c>
      <c r="L340" s="80"/>
    </row>
    <row r="341" spans="1:12" hidden="1" outlineLevel="1" x14ac:dyDescent="0.25">
      <c r="C341" s="75" t="s">
        <v>148</v>
      </c>
      <c r="D341" s="75" t="s">
        <v>793</v>
      </c>
      <c r="E341" s="75" t="s">
        <v>794</v>
      </c>
      <c r="K341" s="83">
        <v>27.35</v>
      </c>
      <c r="L341" s="80"/>
    </row>
    <row r="342" spans="1:12" hidden="1" outlineLevel="1" x14ac:dyDescent="0.25">
      <c r="C342" s="75" t="s">
        <v>148</v>
      </c>
      <c r="D342" s="75" t="s">
        <v>795</v>
      </c>
      <c r="E342" s="75" t="s">
        <v>796</v>
      </c>
      <c r="K342" s="83">
        <v>168.48</v>
      </c>
      <c r="L342" s="80"/>
    </row>
    <row r="343" spans="1:12" hidden="1" outlineLevel="1" x14ac:dyDescent="0.25">
      <c r="C343" s="75" t="s">
        <v>148</v>
      </c>
      <c r="D343" s="75" t="s">
        <v>797</v>
      </c>
      <c r="E343" s="75" t="s">
        <v>798</v>
      </c>
      <c r="K343" s="83">
        <v>107.15</v>
      </c>
      <c r="L343" s="80"/>
    </row>
    <row r="344" spans="1:12" hidden="1" outlineLevel="1" x14ac:dyDescent="0.25">
      <c r="C344" s="75" t="s">
        <v>148</v>
      </c>
      <c r="D344" s="75" t="s">
        <v>799</v>
      </c>
      <c r="E344" s="75" t="s">
        <v>800</v>
      </c>
      <c r="K344" s="83">
        <v>107.34</v>
      </c>
      <c r="L344" s="80"/>
    </row>
    <row r="345" spans="1:12" hidden="1" outlineLevel="1" x14ac:dyDescent="0.25">
      <c r="C345" s="75" t="s">
        <v>148</v>
      </c>
      <c r="D345" s="75" t="s">
        <v>801</v>
      </c>
      <c r="E345" s="75" t="s">
        <v>802</v>
      </c>
      <c r="K345" s="83">
        <v>18.829999999999998</v>
      </c>
      <c r="L345" s="80"/>
    </row>
    <row r="346" spans="1:12" hidden="1" outlineLevel="1" x14ac:dyDescent="0.25">
      <c r="C346" s="75" t="s">
        <v>148</v>
      </c>
      <c r="D346" s="75" t="s">
        <v>803</v>
      </c>
      <c r="E346" s="75" t="s">
        <v>804</v>
      </c>
      <c r="K346" s="83">
        <v>155.54</v>
      </c>
      <c r="L346" s="80"/>
    </row>
    <row r="347" spans="1:12" hidden="1" outlineLevel="1" x14ac:dyDescent="0.25">
      <c r="C347" s="75" t="s">
        <v>148</v>
      </c>
      <c r="D347" s="75" t="s">
        <v>805</v>
      </c>
      <c r="E347" s="75" t="s">
        <v>806</v>
      </c>
      <c r="K347" s="83">
        <v>59.21</v>
      </c>
      <c r="L347" s="80"/>
    </row>
    <row r="348" spans="1:12" hidden="1" outlineLevel="1" x14ac:dyDescent="0.25">
      <c r="L348" s="80"/>
    </row>
    <row r="349" spans="1:12" collapsed="1" x14ac:dyDescent="0.25">
      <c r="A349" s="75" t="s">
        <v>34</v>
      </c>
      <c r="D349" s="75" t="s">
        <v>35</v>
      </c>
      <c r="K349" s="83">
        <v>1968.47</v>
      </c>
      <c r="L349" s="80"/>
    </row>
    <row r="350" spans="1:12" hidden="1" outlineLevel="1" x14ac:dyDescent="0.25">
      <c r="C350" s="75" t="s">
        <v>148</v>
      </c>
      <c r="D350" s="75" t="s">
        <v>807</v>
      </c>
      <c r="E350" s="75" t="s">
        <v>808</v>
      </c>
      <c r="K350" s="83">
        <v>-3.12</v>
      </c>
      <c r="L350" s="80"/>
    </row>
    <row r="351" spans="1:12" hidden="1" outlineLevel="1" x14ac:dyDescent="0.25">
      <c r="C351" s="75" t="s">
        <v>148</v>
      </c>
      <c r="D351" s="75" t="s">
        <v>809</v>
      </c>
      <c r="E351" s="75" t="s">
        <v>810</v>
      </c>
      <c r="K351" s="83">
        <v>54.26</v>
      </c>
      <c r="L351" s="80"/>
    </row>
    <row r="352" spans="1:12" hidden="1" outlineLevel="1" x14ac:dyDescent="0.25">
      <c r="C352" s="75" t="s">
        <v>148</v>
      </c>
      <c r="D352" s="75" t="s">
        <v>811</v>
      </c>
      <c r="E352" s="75" t="s">
        <v>812</v>
      </c>
      <c r="K352" s="83">
        <v>20.149999999999999</v>
      </c>
      <c r="L352" s="80"/>
    </row>
    <row r="353" spans="3:12" hidden="1" outlineLevel="1" x14ac:dyDescent="0.25">
      <c r="C353" s="75" t="s">
        <v>148</v>
      </c>
      <c r="D353" s="75" t="s">
        <v>813</v>
      </c>
      <c r="E353" s="75" t="s">
        <v>814</v>
      </c>
      <c r="K353" s="83">
        <v>44.6</v>
      </c>
      <c r="L353" s="80"/>
    </row>
    <row r="354" spans="3:12" hidden="1" outlineLevel="1" x14ac:dyDescent="0.25">
      <c r="C354" s="75" t="s">
        <v>148</v>
      </c>
      <c r="D354" s="75" t="s">
        <v>815</v>
      </c>
      <c r="E354" s="75" t="s">
        <v>816</v>
      </c>
      <c r="K354" s="83">
        <v>38.92</v>
      </c>
      <c r="L354" s="80"/>
    </row>
    <row r="355" spans="3:12" hidden="1" outlineLevel="1" x14ac:dyDescent="0.25">
      <c r="C355" s="75" t="s">
        <v>148</v>
      </c>
      <c r="D355" s="75" t="s">
        <v>817</v>
      </c>
      <c r="E355" s="75" t="s">
        <v>818</v>
      </c>
      <c r="K355" s="83">
        <v>24.07</v>
      </c>
      <c r="L355" s="80"/>
    </row>
    <row r="356" spans="3:12" hidden="1" outlineLevel="1" x14ac:dyDescent="0.25">
      <c r="C356" s="75" t="s">
        <v>148</v>
      </c>
      <c r="D356" s="75" t="s">
        <v>819</v>
      </c>
      <c r="E356" s="75" t="s">
        <v>820</v>
      </c>
      <c r="K356" s="83">
        <v>64.7</v>
      </c>
      <c r="L356" s="80"/>
    </row>
    <row r="357" spans="3:12" hidden="1" outlineLevel="1" x14ac:dyDescent="0.25">
      <c r="C357" s="75" t="s">
        <v>148</v>
      </c>
      <c r="D357" s="75" t="s">
        <v>821</v>
      </c>
      <c r="E357" s="75" t="s">
        <v>822</v>
      </c>
      <c r="K357" s="83">
        <v>213.97</v>
      </c>
      <c r="L357" s="80"/>
    </row>
    <row r="358" spans="3:12" hidden="1" outlineLevel="1" x14ac:dyDescent="0.25">
      <c r="C358" s="75" t="s">
        <v>148</v>
      </c>
      <c r="D358" s="75" t="s">
        <v>823</v>
      </c>
      <c r="E358" s="75" t="s">
        <v>824</v>
      </c>
      <c r="K358" s="83">
        <v>30.66</v>
      </c>
      <c r="L358" s="80"/>
    </row>
    <row r="359" spans="3:12" hidden="1" outlineLevel="1" x14ac:dyDescent="0.25">
      <c r="C359" s="75" t="s">
        <v>148</v>
      </c>
      <c r="D359" s="75" t="s">
        <v>825</v>
      </c>
      <c r="E359" s="75" t="s">
        <v>826</v>
      </c>
      <c r="K359" s="83">
        <v>77.13</v>
      </c>
      <c r="L359" s="80"/>
    </row>
    <row r="360" spans="3:12" hidden="1" outlineLevel="1" x14ac:dyDescent="0.25">
      <c r="C360" s="75" t="s">
        <v>148</v>
      </c>
      <c r="D360" s="75" t="s">
        <v>827</v>
      </c>
      <c r="E360" s="75" t="s">
        <v>828</v>
      </c>
      <c r="K360" s="83">
        <v>21.21</v>
      </c>
      <c r="L360" s="80"/>
    </row>
    <row r="361" spans="3:12" hidden="1" outlineLevel="1" x14ac:dyDescent="0.25">
      <c r="C361" s="75" t="s">
        <v>148</v>
      </c>
      <c r="D361" s="75" t="s">
        <v>829</v>
      </c>
      <c r="E361" s="75" t="s">
        <v>830</v>
      </c>
      <c r="K361" s="83">
        <v>6.94</v>
      </c>
      <c r="L361" s="80"/>
    </row>
    <row r="362" spans="3:12" hidden="1" outlineLevel="1" x14ac:dyDescent="0.25">
      <c r="C362" s="75" t="s">
        <v>148</v>
      </c>
      <c r="D362" s="75" t="s">
        <v>831</v>
      </c>
      <c r="E362" s="75" t="s">
        <v>832</v>
      </c>
      <c r="K362" s="83">
        <v>55.52</v>
      </c>
      <c r="L362" s="80"/>
    </row>
    <row r="363" spans="3:12" hidden="1" outlineLevel="1" x14ac:dyDescent="0.25">
      <c r="C363" s="75" t="s">
        <v>148</v>
      </c>
      <c r="D363" s="75" t="s">
        <v>833</v>
      </c>
      <c r="E363" s="75" t="s">
        <v>834</v>
      </c>
      <c r="K363" s="83">
        <v>-46.8</v>
      </c>
      <c r="L363" s="80"/>
    </row>
    <row r="364" spans="3:12" hidden="1" outlineLevel="1" x14ac:dyDescent="0.25">
      <c r="C364" s="75" t="s">
        <v>148</v>
      </c>
      <c r="D364" s="75" t="s">
        <v>835</v>
      </c>
      <c r="E364" s="75" t="s">
        <v>836</v>
      </c>
      <c r="K364" s="83">
        <v>-38.69</v>
      </c>
      <c r="L364" s="80"/>
    </row>
    <row r="365" spans="3:12" hidden="1" outlineLevel="1" x14ac:dyDescent="0.25">
      <c r="C365" s="75" t="s">
        <v>148</v>
      </c>
      <c r="D365" s="75" t="s">
        <v>837</v>
      </c>
      <c r="E365" s="75" t="s">
        <v>838</v>
      </c>
      <c r="K365" s="83">
        <v>150.16999999999999</v>
      </c>
      <c r="L365" s="80"/>
    </row>
    <row r="366" spans="3:12" hidden="1" outlineLevel="1" x14ac:dyDescent="0.25">
      <c r="C366" s="75" t="s">
        <v>148</v>
      </c>
      <c r="D366" s="75" t="s">
        <v>839</v>
      </c>
      <c r="E366" s="75" t="s">
        <v>840</v>
      </c>
      <c r="K366" s="83">
        <v>22.56</v>
      </c>
      <c r="L366" s="80"/>
    </row>
    <row r="367" spans="3:12" hidden="1" outlineLevel="1" x14ac:dyDescent="0.25">
      <c r="C367" s="75" t="s">
        <v>148</v>
      </c>
      <c r="D367" s="75" t="s">
        <v>841</v>
      </c>
      <c r="E367" s="75" t="s">
        <v>842</v>
      </c>
      <c r="K367" s="83">
        <v>45.23</v>
      </c>
      <c r="L367" s="80"/>
    </row>
    <row r="368" spans="3:12" hidden="1" outlineLevel="1" x14ac:dyDescent="0.25">
      <c r="C368" s="75" t="s">
        <v>148</v>
      </c>
      <c r="D368" s="75" t="s">
        <v>843</v>
      </c>
      <c r="E368" s="75" t="s">
        <v>844</v>
      </c>
      <c r="K368" s="83">
        <v>5.04</v>
      </c>
      <c r="L368" s="80"/>
    </row>
    <row r="369" spans="3:12" hidden="1" outlineLevel="1" x14ac:dyDescent="0.25">
      <c r="C369" s="75" t="s">
        <v>148</v>
      </c>
      <c r="D369" s="75" t="s">
        <v>845</v>
      </c>
      <c r="E369" s="75" t="s">
        <v>846</v>
      </c>
      <c r="K369" s="83">
        <v>178.61</v>
      </c>
      <c r="L369" s="80"/>
    </row>
    <row r="370" spans="3:12" hidden="1" outlineLevel="1" x14ac:dyDescent="0.25">
      <c r="C370" s="75" t="s">
        <v>148</v>
      </c>
      <c r="D370" s="75" t="s">
        <v>847</v>
      </c>
      <c r="E370" s="75" t="s">
        <v>848</v>
      </c>
      <c r="K370" s="83">
        <v>15.41</v>
      </c>
      <c r="L370" s="80"/>
    </row>
    <row r="371" spans="3:12" hidden="1" outlineLevel="1" x14ac:dyDescent="0.25">
      <c r="C371" s="75" t="s">
        <v>148</v>
      </c>
      <c r="D371" s="75" t="s">
        <v>849</v>
      </c>
      <c r="E371" s="75" t="s">
        <v>850</v>
      </c>
      <c r="K371" s="83">
        <v>4.91</v>
      </c>
      <c r="L371" s="80"/>
    </row>
    <row r="372" spans="3:12" hidden="1" outlineLevel="1" x14ac:dyDescent="0.25">
      <c r="C372" s="75" t="s">
        <v>148</v>
      </c>
      <c r="D372" s="75" t="s">
        <v>851</v>
      </c>
      <c r="E372" s="75" t="s">
        <v>852</v>
      </c>
      <c r="K372" s="83">
        <v>2.77</v>
      </c>
      <c r="L372" s="80"/>
    </row>
    <row r="373" spans="3:12" hidden="1" outlineLevel="1" x14ac:dyDescent="0.25">
      <c r="C373" s="75" t="s">
        <v>148</v>
      </c>
      <c r="D373" s="75" t="s">
        <v>853</v>
      </c>
      <c r="E373" s="75" t="s">
        <v>854</v>
      </c>
      <c r="K373" s="83">
        <v>27.85</v>
      </c>
      <c r="L373" s="80"/>
    </row>
    <row r="374" spans="3:12" hidden="1" outlineLevel="1" x14ac:dyDescent="0.25">
      <c r="C374" s="75" t="s">
        <v>148</v>
      </c>
      <c r="D374" s="75" t="s">
        <v>855</v>
      </c>
      <c r="E374" s="75" t="s">
        <v>856</v>
      </c>
      <c r="K374" s="83">
        <v>6.3</v>
      </c>
      <c r="L374" s="80"/>
    </row>
    <row r="375" spans="3:12" hidden="1" outlineLevel="1" x14ac:dyDescent="0.25">
      <c r="C375" s="75" t="s">
        <v>148</v>
      </c>
      <c r="D375" s="75" t="s">
        <v>857</v>
      </c>
      <c r="E375" s="75" t="s">
        <v>858</v>
      </c>
      <c r="K375" s="83">
        <v>2.82</v>
      </c>
      <c r="L375" s="80"/>
    </row>
    <row r="376" spans="3:12" hidden="1" outlineLevel="1" x14ac:dyDescent="0.25">
      <c r="C376" s="75" t="s">
        <v>148</v>
      </c>
      <c r="D376" s="75" t="s">
        <v>859</v>
      </c>
      <c r="E376" s="75" t="s">
        <v>860</v>
      </c>
      <c r="K376" s="83">
        <v>12.04</v>
      </c>
      <c r="L376" s="80"/>
    </row>
    <row r="377" spans="3:12" hidden="1" outlineLevel="1" x14ac:dyDescent="0.25">
      <c r="C377" s="75" t="s">
        <v>148</v>
      </c>
      <c r="D377" s="75" t="s">
        <v>861</v>
      </c>
      <c r="E377" s="75" t="s">
        <v>862</v>
      </c>
      <c r="K377" s="83">
        <v>5.22</v>
      </c>
      <c r="L377" s="80"/>
    </row>
    <row r="378" spans="3:12" hidden="1" outlineLevel="1" x14ac:dyDescent="0.25">
      <c r="C378" s="75" t="s">
        <v>148</v>
      </c>
      <c r="D378" s="75" t="s">
        <v>863</v>
      </c>
      <c r="E378" s="75" t="s">
        <v>864</v>
      </c>
      <c r="K378" s="83">
        <v>20.67</v>
      </c>
      <c r="L378" s="80"/>
    </row>
    <row r="379" spans="3:12" hidden="1" outlineLevel="1" x14ac:dyDescent="0.25">
      <c r="C379" s="75" t="s">
        <v>148</v>
      </c>
      <c r="D379" s="75" t="s">
        <v>865</v>
      </c>
      <c r="E379" s="75" t="s">
        <v>866</v>
      </c>
      <c r="K379" s="83">
        <v>22.91</v>
      </c>
      <c r="L379" s="80"/>
    </row>
    <row r="380" spans="3:12" hidden="1" outlineLevel="1" x14ac:dyDescent="0.25">
      <c r="C380" s="75" t="s">
        <v>148</v>
      </c>
      <c r="D380" s="75" t="s">
        <v>867</v>
      </c>
      <c r="E380" s="75" t="s">
        <v>868</v>
      </c>
      <c r="K380" s="83">
        <v>11.32</v>
      </c>
      <c r="L380" s="80"/>
    </row>
    <row r="381" spans="3:12" hidden="1" outlineLevel="1" x14ac:dyDescent="0.25">
      <c r="C381" s="75" t="s">
        <v>148</v>
      </c>
      <c r="D381" s="75" t="s">
        <v>869</v>
      </c>
      <c r="E381" s="75" t="s">
        <v>870</v>
      </c>
      <c r="K381" s="83">
        <v>7.03</v>
      </c>
      <c r="L381" s="80"/>
    </row>
    <row r="382" spans="3:12" hidden="1" outlineLevel="1" x14ac:dyDescent="0.25">
      <c r="C382" s="75" t="s">
        <v>148</v>
      </c>
      <c r="D382" s="75" t="s">
        <v>871</v>
      </c>
      <c r="E382" s="75" t="s">
        <v>872</v>
      </c>
      <c r="K382" s="83">
        <v>40.07</v>
      </c>
      <c r="L382" s="80"/>
    </row>
    <row r="383" spans="3:12" hidden="1" outlineLevel="1" x14ac:dyDescent="0.25">
      <c r="C383" s="75" t="s">
        <v>148</v>
      </c>
      <c r="D383" s="75" t="s">
        <v>873</v>
      </c>
      <c r="E383" s="75" t="s">
        <v>874</v>
      </c>
      <c r="K383" s="83">
        <v>18.579999999999998</v>
      </c>
      <c r="L383" s="80"/>
    </row>
    <row r="384" spans="3:12" hidden="1" outlineLevel="1" x14ac:dyDescent="0.25">
      <c r="C384" s="75" t="s">
        <v>148</v>
      </c>
      <c r="D384" s="75" t="s">
        <v>875</v>
      </c>
      <c r="E384" s="75" t="s">
        <v>876</v>
      </c>
      <c r="K384" s="83">
        <v>6.23</v>
      </c>
      <c r="L384" s="80"/>
    </row>
    <row r="385" spans="3:12" hidden="1" outlineLevel="1" x14ac:dyDescent="0.25">
      <c r="C385" s="75" t="s">
        <v>148</v>
      </c>
      <c r="D385" s="75" t="s">
        <v>877</v>
      </c>
      <c r="E385" s="75" t="s">
        <v>878</v>
      </c>
      <c r="K385" s="83">
        <v>0.25</v>
      </c>
      <c r="L385" s="80"/>
    </row>
    <row r="386" spans="3:12" hidden="1" outlineLevel="1" x14ac:dyDescent="0.25">
      <c r="C386" s="75" t="s">
        <v>148</v>
      </c>
      <c r="D386" s="75" t="s">
        <v>879</v>
      </c>
      <c r="E386" s="75" t="s">
        <v>880</v>
      </c>
      <c r="K386" s="83">
        <v>1.68</v>
      </c>
      <c r="L386" s="80"/>
    </row>
    <row r="387" spans="3:12" hidden="1" outlineLevel="1" x14ac:dyDescent="0.25">
      <c r="C387" s="75" t="s">
        <v>148</v>
      </c>
      <c r="D387" s="75" t="s">
        <v>881</v>
      </c>
      <c r="E387" s="75" t="s">
        <v>882</v>
      </c>
      <c r="K387" s="83">
        <v>10</v>
      </c>
      <c r="L387" s="80"/>
    </row>
    <row r="388" spans="3:12" hidden="1" outlineLevel="1" x14ac:dyDescent="0.25">
      <c r="C388" s="75" t="s">
        <v>148</v>
      </c>
      <c r="D388" s="75" t="s">
        <v>883</v>
      </c>
      <c r="E388" s="75" t="s">
        <v>884</v>
      </c>
      <c r="K388" s="83">
        <v>8.4</v>
      </c>
      <c r="L388" s="80"/>
    </row>
    <row r="389" spans="3:12" hidden="1" outlineLevel="1" x14ac:dyDescent="0.25">
      <c r="C389" s="75" t="s">
        <v>148</v>
      </c>
      <c r="D389" s="75" t="s">
        <v>885</v>
      </c>
      <c r="E389" s="75" t="s">
        <v>886</v>
      </c>
      <c r="K389" s="83">
        <v>16.059999999999999</v>
      </c>
      <c r="L389" s="80"/>
    </row>
    <row r="390" spans="3:12" hidden="1" outlineLevel="1" x14ac:dyDescent="0.25">
      <c r="C390" s="75" t="s">
        <v>148</v>
      </c>
      <c r="D390" s="75" t="s">
        <v>887</v>
      </c>
      <c r="E390" s="75" t="s">
        <v>888</v>
      </c>
      <c r="K390" s="83">
        <v>3.58</v>
      </c>
      <c r="L390" s="80"/>
    </row>
    <row r="391" spans="3:12" hidden="1" outlineLevel="1" x14ac:dyDescent="0.25">
      <c r="C391" s="75" t="s">
        <v>148</v>
      </c>
      <c r="D391" s="75" t="s">
        <v>889</v>
      </c>
      <c r="E391" s="75" t="s">
        <v>890</v>
      </c>
      <c r="K391" s="83">
        <v>12.05</v>
      </c>
      <c r="L391" s="80"/>
    </row>
    <row r="392" spans="3:12" hidden="1" outlineLevel="1" x14ac:dyDescent="0.25">
      <c r="C392" s="75" t="s">
        <v>148</v>
      </c>
      <c r="D392" s="75" t="s">
        <v>891</v>
      </c>
      <c r="E392" s="75" t="s">
        <v>892</v>
      </c>
      <c r="K392" s="83">
        <v>4.1100000000000003</v>
      </c>
      <c r="L392" s="80"/>
    </row>
    <row r="393" spans="3:12" hidden="1" outlineLevel="1" x14ac:dyDescent="0.25">
      <c r="C393" s="75" t="s">
        <v>148</v>
      </c>
      <c r="D393" s="75" t="s">
        <v>893</v>
      </c>
      <c r="E393" s="75" t="s">
        <v>894</v>
      </c>
      <c r="K393" s="83">
        <v>7.8</v>
      </c>
      <c r="L393" s="80"/>
    </row>
    <row r="394" spans="3:12" hidden="1" outlineLevel="1" x14ac:dyDescent="0.25">
      <c r="C394" s="75" t="s">
        <v>148</v>
      </c>
      <c r="D394" s="75" t="s">
        <v>895</v>
      </c>
      <c r="E394" s="75" t="s">
        <v>896</v>
      </c>
      <c r="K394" s="83">
        <v>26.41</v>
      </c>
      <c r="L394" s="80"/>
    </row>
    <row r="395" spans="3:12" hidden="1" outlineLevel="1" x14ac:dyDescent="0.25">
      <c r="C395" s="75" t="s">
        <v>148</v>
      </c>
      <c r="D395" s="75" t="s">
        <v>897</v>
      </c>
      <c r="E395" s="75" t="s">
        <v>898</v>
      </c>
      <c r="K395" s="83">
        <v>5.04</v>
      </c>
      <c r="L395" s="80"/>
    </row>
    <row r="396" spans="3:12" hidden="1" outlineLevel="1" x14ac:dyDescent="0.25">
      <c r="C396" s="75" t="s">
        <v>148</v>
      </c>
      <c r="D396" s="75" t="s">
        <v>899</v>
      </c>
      <c r="E396" s="75" t="s">
        <v>900</v>
      </c>
      <c r="K396" s="83">
        <v>8.42</v>
      </c>
      <c r="L396" s="80"/>
    </row>
    <row r="397" spans="3:12" hidden="1" outlineLevel="1" x14ac:dyDescent="0.25">
      <c r="C397" s="75" t="s">
        <v>148</v>
      </c>
      <c r="D397" s="75" t="s">
        <v>901</v>
      </c>
      <c r="E397" s="75" t="s">
        <v>902</v>
      </c>
      <c r="K397" s="83">
        <v>77.819999999999993</v>
      </c>
      <c r="L397" s="80"/>
    </row>
    <row r="398" spans="3:12" hidden="1" outlineLevel="1" x14ac:dyDescent="0.25">
      <c r="C398" s="75" t="s">
        <v>148</v>
      </c>
      <c r="D398" s="75" t="s">
        <v>903</v>
      </c>
      <c r="E398" s="75" t="s">
        <v>904</v>
      </c>
      <c r="K398" s="83">
        <v>43.78</v>
      </c>
      <c r="L398" s="80"/>
    </row>
    <row r="399" spans="3:12" hidden="1" outlineLevel="1" x14ac:dyDescent="0.25">
      <c r="C399" s="75" t="s">
        <v>148</v>
      </c>
      <c r="D399" s="75" t="s">
        <v>905</v>
      </c>
      <c r="E399" s="75" t="s">
        <v>906</v>
      </c>
      <c r="K399" s="83">
        <v>5.04</v>
      </c>
      <c r="L399" s="80"/>
    </row>
    <row r="400" spans="3:12" hidden="1" outlineLevel="1" x14ac:dyDescent="0.25">
      <c r="C400" s="75" t="s">
        <v>148</v>
      </c>
      <c r="D400" s="75" t="s">
        <v>907</v>
      </c>
      <c r="E400" s="75" t="s">
        <v>908</v>
      </c>
      <c r="K400" s="83">
        <v>24.58</v>
      </c>
      <c r="L400" s="80"/>
    </row>
    <row r="401" spans="3:12" hidden="1" outlineLevel="1" x14ac:dyDescent="0.25">
      <c r="C401" s="75" t="s">
        <v>148</v>
      </c>
      <c r="D401" s="75" t="s">
        <v>909</v>
      </c>
      <c r="E401" s="75" t="s">
        <v>910</v>
      </c>
      <c r="K401" s="83">
        <v>22.21</v>
      </c>
      <c r="L401" s="80"/>
    </row>
    <row r="402" spans="3:12" hidden="1" outlineLevel="1" x14ac:dyDescent="0.25">
      <c r="C402" s="75" t="s">
        <v>148</v>
      </c>
      <c r="D402" s="75" t="s">
        <v>911</v>
      </c>
      <c r="E402" s="75" t="s">
        <v>912</v>
      </c>
      <c r="K402" s="83">
        <v>2.99</v>
      </c>
      <c r="L402" s="80"/>
    </row>
    <row r="403" spans="3:12" hidden="1" outlineLevel="1" x14ac:dyDescent="0.25">
      <c r="C403" s="75" t="s">
        <v>148</v>
      </c>
      <c r="D403" s="75" t="s">
        <v>913</v>
      </c>
      <c r="E403" s="75" t="s">
        <v>914</v>
      </c>
      <c r="K403" s="83">
        <v>11.11</v>
      </c>
      <c r="L403" s="80"/>
    </row>
    <row r="404" spans="3:12" hidden="1" outlineLevel="1" x14ac:dyDescent="0.25">
      <c r="C404" s="75" t="s">
        <v>148</v>
      </c>
      <c r="D404" s="75" t="s">
        <v>915</v>
      </c>
      <c r="E404" s="75" t="s">
        <v>916</v>
      </c>
      <c r="K404" s="83">
        <v>24.88</v>
      </c>
      <c r="L404" s="80"/>
    </row>
    <row r="405" spans="3:12" hidden="1" outlineLevel="1" x14ac:dyDescent="0.25">
      <c r="C405" s="75" t="s">
        <v>148</v>
      </c>
      <c r="D405" s="75" t="s">
        <v>917</v>
      </c>
      <c r="E405" s="75" t="s">
        <v>918</v>
      </c>
      <c r="K405" s="83">
        <v>3.62</v>
      </c>
      <c r="L405" s="80"/>
    </row>
    <row r="406" spans="3:12" hidden="1" outlineLevel="1" x14ac:dyDescent="0.25">
      <c r="C406" s="75" t="s">
        <v>148</v>
      </c>
      <c r="D406" s="75" t="s">
        <v>919</v>
      </c>
      <c r="E406" s="75" t="s">
        <v>920</v>
      </c>
      <c r="K406" s="83">
        <v>105.98</v>
      </c>
      <c r="L406" s="80"/>
    </row>
    <row r="407" spans="3:12" hidden="1" outlineLevel="1" x14ac:dyDescent="0.25">
      <c r="C407" s="75" t="s">
        <v>148</v>
      </c>
      <c r="D407" s="75" t="s">
        <v>921</v>
      </c>
      <c r="E407" s="75" t="s">
        <v>922</v>
      </c>
      <c r="K407" s="83">
        <v>10.27</v>
      </c>
      <c r="L407" s="80"/>
    </row>
    <row r="408" spans="3:12" hidden="1" outlineLevel="1" x14ac:dyDescent="0.25">
      <c r="C408" s="75" t="s">
        <v>148</v>
      </c>
      <c r="D408" s="75" t="s">
        <v>923</v>
      </c>
      <c r="E408" s="75" t="s">
        <v>924</v>
      </c>
      <c r="K408" s="83">
        <v>2.56</v>
      </c>
      <c r="L408" s="80"/>
    </row>
    <row r="409" spans="3:12" hidden="1" outlineLevel="1" x14ac:dyDescent="0.25">
      <c r="C409" s="75" t="s">
        <v>148</v>
      </c>
      <c r="D409" s="75" t="s">
        <v>925</v>
      </c>
      <c r="E409" s="75" t="s">
        <v>926</v>
      </c>
      <c r="K409" s="83">
        <v>4.49</v>
      </c>
      <c r="L409" s="80"/>
    </row>
    <row r="410" spans="3:12" hidden="1" outlineLevel="1" x14ac:dyDescent="0.25">
      <c r="C410" s="75" t="s">
        <v>148</v>
      </c>
      <c r="D410" s="75" t="s">
        <v>927</v>
      </c>
      <c r="E410" s="75" t="s">
        <v>928</v>
      </c>
      <c r="K410" s="83">
        <v>7.84</v>
      </c>
      <c r="L410" s="80"/>
    </row>
    <row r="411" spans="3:12" hidden="1" outlineLevel="1" x14ac:dyDescent="0.25">
      <c r="C411" s="75" t="s">
        <v>148</v>
      </c>
      <c r="D411" s="75" t="s">
        <v>929</v>
      </c>
      <c r="E411" s="75" t="s">
        <v>930</v>
      </c>
      <c r="K411" s="83">
        <v>2.56</v>
      </c>
      <c r="L411" s="80"/>
    </row>
    <row r="412" spans="3:12" hidden="1" outlineLevel="1" x14ac:dyDescent="0.25">
      <c r="C412" s="75" t="s">
        <v>148</v>
      </c>
      <c r="D412" s="75" t="s">
        <v>931</v>
      </c>
      <c r="E412" s="75" t="s">
        <v>932</v>
      </c>
      <c r="K412" s="83">
        <v>6.64</v>
      </c>
      <c r="L412" s="80"/>
    </row>
    <row r="413" spans="3:12" hidden="1" outlineLevel="1" x14ac:dyDescent="0.25">
      <c r="C413" s="75" t="s">
        <v>148</v>
      </c>
      <c r="D413" s="75" t="s">
        <v>933</v>
      </c>
      <c r="E413" s="75" t="s">
        <v>934</v>
      </c>
      <c r="K413" s="83">
        <v>72.31</v>
      </c>
      <c r="L413" s="80"/>
    </row>
    <row r="414" spans="3:12" hidden="1" outlineLevel="1" x14ac:dyDescent="0.25">
      <c r="C414" s="75" t="s">
        <v>148</v>
      </c>
      <c r="D414" s="75" t="s">
        <v>935</v>
      </c>
      <c r="E414" s="75" t="s">
        <v>936</v>
      </c>
      <c r="K414" s="83">
        <v>2.25</v>
      </c>
      <c r="L414" s="80"/>
    </row>
    <row r="415" spans="3:12" hidden="1" outlineLevel="1" x14ac:dyDescent="0.25">
      <c r="C415" s="75" t="s">
        <v>148</v>
      </c>
      <c r="D415" s="75" t="s">
        <v>937</v>
      </c>
      <c r="E415" s="75" t="s">
        <v>938</v>
      </c>
      <c r="K415" s="83">
        <v>14.52</v>
      </c>
      <c r="L415" s="80"/>
    </row>
    <row r="416" spans="3:12" hidden="1" outlineLevel="1" x14ac:dyDescent="0.25">
      <c r="C416" s="75" t="s">
        <v>148</v>
      </c>
      <c r="D416" s="75" t="s">
        <v>939</v>
      </c>
      <c r="E416" s="75" t="s">
        <v>940</v>
      </c>
      <c r="K416" s="83">
        <v>6.72</v>
      </c>
      <c r="L416" s="80"/>
    </row>
    <row r="417" spans="1:13" hidden="1" outlineLevel="1" x14ac:dyDescent="0.25">
      <c r="C417" s="75" t="s">
        <v>148</v>
      </c>
      <c r="D417" s="75" t="s">
        <v>941</v>
      </c>
      <c r="E417" s="75" t="s">
        <v>942</v>
      </c>
      <c r="K417" s="83">
        <v>242.93</v>
      </c>
      <c r="L417" s="80"/>
    </row>
    <row r="418" spans="1:13" hidden="1" outlineLevel="1" x14ac:dyDescent="0.25">
      <c r="C418" s="75" t="s">
        <v>148</v>
      </c>
      <c r="D418" s="75" t="s">
        <v>241</v>
      </c>
      <c r="E418" s="75" t="s">
        <v>242</v>
      </c>
      <c r="K418" s="83">
        <v>0.31</v>
      </c>
      <c r="L418" s="80"/>
    </row>
    <row r="419" spans="1:13" hidden="1" outlineLevel="1" x14ac:dyDescent="0.25">
      <c r="L419" s="80"/>
    </row>
    <row r="420" spans="1:13" collapsed="1" x14ac:dyDescent="0.25">
      <c r="A420" s="75" t="s">
        <v>37</v>
      </c>
      <c r="D420" s="75" t="s">
        <v>38</v>
      </c>
      <c r="K420" s="83">
        <v>72.760000000000005</v>
      </c>
      <c r="L420" s="80"/>
    </row>
    <row r="421" spans="1:13" hidden="1" outlineLevel="1" x14ac:dyDescent="0.25">
      <c r="C421" s="75" t="s">
        <v>148</v>
      </c>
      <c r="D421" s="75" t="s">
        <v>943</v>
      </c>
      <c r="E421" s="75" t="s">
        <v>944</v>
      </c>
      <c r="K421" s="83">
        <v>20.82</v>
      </c>
      <c r="L421" s="80"/>
    </row>
    <row r="422" spans="1:13" hidden="1" outlineLevel="1" x14ac:dyDescent="0.25">
      <c r="C422" s="75" t="s">
        <v>148</v>
      </c>
      <c r="D422" s="75" t="s">
        <v>945</v>
      </c>
      <c r="E422" s="75" t="s">
        <v>946</v>
      </c>
      <c r="K422" s="83">
        <v>2.91</v>
      </c>
      <c r="L422" s="80"/>
    </row>
    <row r="423" spans="1:13" hidden="1" outlineLevel="1" x14ac:dyDescent="0.25">
      <c r="C423" s="75" t="s">
        <v>148</v>
      </c>
      <c r="D423" s="75" t="s">
        <v>947</v>
      </c>
      <c r="E423" s="75" t="s">
        <v>948</v>
      </c>
      <c r="K423" s="83">
        <v>4.3099999999999996</v>
      </c>
      <c r="L423" s="80"/>
    </row>
    <row r="424" spans="1:13" hidden="1" outlineLevel="1" x14ac:dyDescent="0.25">
      <c r="C424" s="75" t="s">
        <v>148</v>
      </c>
      <c r="D424" s="75" t="s">
        <v>949</v>
      </c>
      <c r="E424" s="75" t="s">
        <v>950</v>
      </c>
      <c r="K424" s="83">
        <v>7.82</v>
      </c>
      <c r="L424" s="80"/>
    </row>
    <row r="425" spans="1:13" hidden="1" outlineLevel="1" x14ac:dyDescent="0.25">
      <c r="C425" s="75" t="s">
        <v>148</v>
      </c>
      <c r="D425" s="75" t="s">
        <v>951</v>
      </c>
      <c r="E425" s="75" t="s">
        <v>952</v>
      </c>
      <c r="K425" s="83">
        <v>36.9</v>
      </c>
      <c r="L425" s="80"/>
    </row>
    <row r="426" spans="1:13" hidden="1" outlineLevel="1" x14ac:dyDescent="0.25">
      <c r="L426" s="80"/>
    </row>
    <row r="427" spans="1:13" collapsed="1" x14ac:dyDescent="0.25">
      <c r="A427" s="75" t="s">
        <v>39</v>
      </c>
      <c r="D427" s="75" t="s">
        <v>40</v>
      </c>
      <c r="K427" s="83">
        <v>13.31</v>
      </c>
      <c r="L427" s="80"/>
    </row>
    <row r="428" spans="1:13" hidden="1" outlineLevel="1" x14ac:dyDescent="0.25">
      <c r="C428" s="75" t="s">
        <v>148</v>
      </c>
      <c r="D428" s="75" t="s">
        <v>953</v>
      </c>
      <c r="E428" s="75" t="s">
        <v>954</v>
      </c>
      <c r="K428" s="83">
        <v>13.31</v>
      </c>
      <c r="L428" s="80"/>
    </row>
    <row r="429" spans="1:13" hidden="1" outlineLevel="1" x14ac:dyDescent="0.25">
      <c r="L429" s="80"/>
    </row>
    <row r="430" spans="1:13" collapsed="1" x14ac:dyDescent="0.25">
      <c r="A430" s="75" t="s">
        <v>41</v>
      </c>
      <c r="D430" s="75" t="s">
        <v>42</v>
      </c>
      <c r="K430" s="83">
        <v>1143962.05</v>
      </c>
      <c r="L430" s="80">
        <f>K437+K435</f>
        <v>1098491.9100000001</v>
      </c>
      <c r="M430">
        <f>K430-L430</f>
        <v>45470.139999999898</v>
      </c>
    </row>
    <row r="431" spans="1:13" hidden="1" outlineLevel="1" x14ac:dyDescent="0.25">
      <c r="C431" s="75" t="s">
        <v>148</v>
      </c>
      <c r="D431" s="75" t="s">
        <v>955</v>
      </c>
      <c r="E431" s="75" t="s">
        <v>956</v>
      </c>
      <c r="K431" s="83">
        <v>133.05000000000001</v>
      </c>
      <c r="L431" s="80"/>
    </row>
    <row r="432" spans="1:13" hidden="1" outlineLevel="1" x14ac:dyDescent="0.25">
      <c r="C432" s="75" t="s">
        <v>148</v>
      </c>
      <c r="D432" s="75" t="s">
        <v>957</v>
      </c>
      <c r="E432" s="75" t="s">
        <v>958</v>
      </c>
      <c r="K432" s="83">
        <v>46.71</v>
      </c>
      <c r="L432" s="80"/>
    </row>
    <row r="433" spans="3:12" hidden="1" outlineLevel="1" x14ac:dyDescent="0.25">
      <c r="C433" s="75" t="s">
        <v>148</v>
      </c>
      <c r="D433" s="75" t="s">
        <v>959</v>
      </c>
      <c r="E433" s="75" t="s">
        <v>960</v>
      </c>
      <c r="K433" s="83">
        <v>25.4</v>
      </c>
      <c r="L433" s="80"/>
    </row>
    <row r="434" spans="3:12" hidden="1" outlineLevel="1" x14ac:dyDescent="0.25">
      <c r="C434" s="75" t="s">
        <v>148</v>
      </c>
      <c r="D434" s="75" t="s">
        <v>961</v>
      </c>
      <c r="E434" s="75" t="s">
        <v>962</v>
      </c>
      <c r="K434" s="83">
        <v>93.2</v>
      </c>
      <c r="L434" s="80"/>
    </row>
    <row r="435" spans="3:12" hidden="1" outlineLevel="1" x14ac:dyDescent="0.25">
      <c r="C435" s="75" t="s">
        <v>148</v>
      </c>
      <c r="D435" s="75" t="s">
        <v>963</v>
      </c>
      <c r="E435" s="75" t="s">
        <v>964</v>
      </c>
      <c r="K435" s="83">
        <v>7120.05</v>
      </c>
      <c r="L435" s="80"/>
    </row>
    <row r="436" spans="3:12" hidden="1" outlineLevel="1" x14ac:dyDescent="0.25">
      <c r="C436" s="75" t="s">
        <v>148</v>
      </c>
      <c r="D436" s="75" t="s">
        <v>965</v>
      </c>
      <c r="E436" s="75" t="s">
        <v>966</v>
      </c>
      <c r="K436" s="83">
        <v>-25.14</v>
      </c>
      <c r="L436" s="80"/>
    </row>
    <row r="437" spans="3:12" hidden="1" outlineLevel="1" x14ac:dyDescent="0.25">
      <c r="C437" s="75" t="s">
        <v>148</v>
      </c>
      <c r="D437" s="75" t="s">
        <v>967</v>
      </c>
      <c r="E437" s="75" t="s">
        <v>968</v>
      </c>
      <c r="K437" s="83">
        <v>1091371.8600000001</v>
      </c>
      <c r="L437" s="80"/>
    </row>
    <row r="438" spans="3:12" hidden="1" outlineLevel="1" x14ac:dyDescent="0.25">
      <c r="C438" s="75" t="s">
        <v>148</v>
      </c>
      <c r="D438" s="75" t="s">
        <v>969</v>
      </c>
      <c r="E438" s="75" t="s">
        <v>970</v>
      </c>
      <c r="K438" s="83">
        <v>14</v>
      </c>
      <c r="L438" s="80"/>
    </row>
    <row r="439" spans="3:12" hidden="1" outlineLevel="1" x14ac:dyDescent="0.25">
      <c r="C439" s="75" t="s">
        <v>148</v>
      </c>
      <c r="D439" s="75" t="s">
        <v>971</v>
      </c>
      <c r="E439" s="75" t="s">
        <v>972</v>
      </c>
      <c r="K439" s="83">
        <v>25399.040000000001</v>
      </c>
      <c r="L439" s="80"/>
    </row>
    <row r="440" spans="3:12" hidden="1" outlineLevel="1" x14ac:dyDescent="0.25">
      <c r="C440" s="75" t="s">
        <v>148</v>
      </c>
      <c r="D440" s="75" t="s">
        <v>973</v>
      </c>
      <c r="E440" s="75" t="s">
        <v>974</v>
      </c>
      <c r="K440" s="83">
        <v>67.790000000000006</v>
      </c>
      <c r="L440" s="80"/>
    </row>
    <row r="441" spans="3:12" hidden="1" outlineLevel="1" x14ac:dyDescent="0.25">
      <c r="C441" s="75" t="s">
        <v>148</v>
      </c>
      <c r="D441" s="75" t="s">
        <v>975</v>
      </c>
      <c r="E441" s="75" t="s">
        <v>976</v>
      </c>
      <c r="K441" s="83">
        <v>1617.01</v>
      </c>
      <c r="L441" s="80"/>
    </row>
    <row r="442" spans="3:12" hidden="1" outlineLevel="1" x14ac:dyDescent="0.25">
      <c r="C442" s="75" t="s">
        <v>148</v>
      </c>
      <c r="D442" s="75" t="s">
        <v>977</v>
      </c>
      <c r="E442" s="75" t="s">
        <v>978</v>
      </c>
      <c r="K442" s="83">
        <v>247.1</v>
      </c>
      <c r="L442" s="80"/>
    </row>
    <row r="443" spans="3:12" hidden="1" outlineLevel="1" x14ac:dyDescent="0.25">
      <c r="C443" s="75" t="s">
        <v>148</v>
      </c>
      <c r="D443" s="75" t="s">
        <v>979</v>
      </c>
      <c r="E443" s="75" t="s">
        <v>980</v>
      </c>
      <c r="K443" s="83">
        <v>6.33</v>
      </c>
      <c r="L443" s="80"/>
    </row>
    <row r="444" spans="3:12" hidden="1" outlineLevel="1" x14ac:dyDescent="0.25">
      <c r="C444" s="75" t="s">
        <v>148</v>
      </c>
      <c r="D444" s="75" t="s">
        <v>981</v>
      </c>
      <c r="E444" s="75" t="s">
        <v>982</v>
      </c>
      <c r="K444" s="83">
        <v>112.51</v>
      </c>
      <c r="L444" s="80"/>
    </row>
    <row r="445" spans="3:12" hidden="1" outlineLevel="1" x14ac:dyDescent="0.25">
      <c r="C445" s="75" t="s">
        <v>148</v>
      </c>
      <c r="D445" s="75" t="s">
        <v>983</v>
      </c>
      <c r="E445" s="75" t="s">
        <v>984</v>
      </c>
      <c r="K445" s="83">
        <v>57.06</v>
      </c>
      <c r="L445" s="80"/>
    </row>
    <row r="446" spans="3:12" hidden="1" outlineLevel="1" x14ac:dyDescent="0.25">
      <c r="C446" s="75" t="s">
        <v>148</v>
      </c>
      <c r="D446" s="75" t="s">
        <v>985</v>
      </c>
      <c r="E446" s="75" t="s">
        <v>986</v>
      </c>
      <c r="K446" s="83">
        <v>66.53</v>
      </c>
      <c r="L446" s="80"/>
    </row>
    <row r="447" spans="3:12" hidden="1" outlineLevel="1" x14ac:dyDescent="0.25">
      <c r="C447" s="75" t="s">
        <v>148</v>
      </c>
      <c r="D447" s="75" t="s">
        <v>987</v>
      </c>
      <c r="E447" s="75" t="s">
        <v>988</v>
      </c>
      <c r="K447" s="83">
        <v>39.92</v>
      </c>
      <c r="L447" s="80"/>
    </row>
    <row r="448" spans="3:12" hidden="1" outlineLevel="1" x14ac:dyDescent="0.25">
      <c r="C448" s="75" t="s">
        <v>148</v>
      </c>
      <c r="D448" s="75" t="s">
        <v>989</v>
      </c>
      <c r="E448" s="75" t="s">
        <v>990</v>
      </c>
      <c r="K448" s="83">
        <v>60.79</v>
      </c>
      <c r="L448" s="80"/>
    </row>
    <row r="449" spans="3:12" hidden="1" outlineLevel="1" x14ac:dyDescent="0.25">
      <c r="C449" s="75" t="s">
        <v>148</v>
      </c>
      <c r="D449" s="75" t="s">
        <v>991</v>
      </c>
      <c r="E449" s="75" t="s">
        <v>992</v>
      </c>
      <c r="K449" s="83">
        <v>154.94999999999999</v>
      </c>
      <c r="L449" s="80"/>
    </row>
    <row r="450" spans="3:12" hidden="1" outlineLevel="1" x14ac:dyDescent="0.25">
      <c r="C450" s="75" t="s">
        <v>148</v>
      </c>
      <c r="D450" s="75" t="s">
        <v>993</v>
      </c>
      <c r="E450" s="75" t="s">
        <v>994</v>
      </c>
      <c r="K450" s="83">
        <v>-8.3800000000000008</v>
      </c>
      <c r="L450" s="80"/>
    </row>
    <row r="451" spans="3:12" hidden="1" outlineLevel="1" x14ac:dyDescent="0.25">
      <c r="C451" s="75" t="s">
        <v>148</v>
      </c>
      <c r="D451" s="75" t="s">
        <v>995</v>
      </c>
      <c r="E451" s="75" t="s">
        <v>996</v>
      </c>
      <c r="K451" s="83">
        <v>258.79000000000002</v>
      </c>
      <c r="L451" s="80"/>
    </row>
    <row r="452" spans="3:12" hidden="1" outlineLevel="1" x14ac:dyDescent="0.25">
      <c r="C452" s="75" t="s">
        <v>148</v>
      </c>
      <c r="D452" s="75" t="s">
        <v>997</v>
      </c>
      <c r="E452" s="75" t="s">
        <v>998</v>
      </c>
      <c r="K452" s="83">
        <v>62.57</v>
      </c>
      <c r="L452" s="80"/>
    </row>
    <row r="453" spans="3:12" hidden="1" outlineLevel="1" x14ac:dyDescent="0.25">
      <c r="C453" s="75" t="s">
        <v>148</v>
      </c>
      <c r="D453" s="75" t="s">
        <v>999</v>
      </c>
      <c r="E453" s="75" t="s">
        <v>1000</v>
      </c>
      <c r="K453" s="83">
        <v>95.2</v>
      </c>
      <c r="L453" s="80"/>
    </row>
    <row r="454" spans="3:12" hidden="1" outlineLevel="1" x14ac:dyDescent="0.25">
      <c r="C454" s="75" t="s">
        <v>148</v>
      </c>
      <c r="D454" s="75" t="s">
        <v>1001</v>
      </c>
      <c r="E454" s="75" t="s">
        <v>1002</v>
      </c>
      <c r="K454" s="83">
        <v>75.38</v>
      </c>
      <c r="L454" s="80"/>
    </row>
    <row r="455" spans="3:12" hidden="1" outlineLevel="1" x14ac:dyDescent="0.25">
      <c r="C455" s="75" t="s">
        <v>148</v>
      </c>
      <c r="D455" s="75" t="s">
        <v>1003</v>
      </c>
      <c r="E455" s="75" t="s">
        <v>1004</v>
      </c>
      <c r="K455" s="83">
        <v>13.31</v>
      </c>
      <c r="L455" s="80"/>
    </row>
    <row r="456" spans="3:12" hidden="1" outlineLevel="1" x14ac:dyDescent="0.25">
      <c r="C456" s="75" t="s">
        <v>148</v>
      </c>
      <c r="D456" s="75" t="s">
        <v>1005</v>
      </c>
      <c r="E456" s="75" t="s">
        <v>1006</v>
      </c>
      <c r="K456" s="83">
        <v>13.31</v>
      </c>
      <c r="L456" s="80"/>
    </row>
    <row r="457" spans="3:12" hidden="1" outlineLevel="1" x14ac:dyDescent="0.25">
      <c r="C457" s="75" t="s">
        <v>148</v>
      </c>
      <c r="D457" s="75" t="s">
        <v>1007</v>
      </c>
      <c r="E457" s="75" t="s">
        <v>1008</v>
      </c>
      <c r="K457" s="83">
        <v>133.06</v>
      </c>
      <c r="L457" s="80"/>
    </row>
    <row r="458" spans="3:12" hidden="1" outlineLevel="1" x14ac:dyDescent="0.25">
      <c r="C458" s="75" t="s">
        <v>148</v>
      </c>
      <c r="D458" s="75" t="s">
        <v>1009</v>
      </c>
      <c r="E458" s="75" t="s">
        <v>1010</v>
      </c>
      <c r="K458" s="83">
        <v>29.58</v>
      </c>
      <c r="L458" s="80"/>
    </row>
    <row r="459" spans="3:12" hidden="1" outlineLevel="1" x14ac:dyDescent="0.25">
      <c r="C459" s="75" t="s">
        <v>148</v>
      </c>
      <c r="D459" s="75" t="s">
        <v>1011</v>
      </c>
      <c r="E459" s="75" t="s">
        <v>1012</v>
      </c>
      <c r="K459" s="83">
        <v>37.08</v>
      </c>
      <c r="L459" s="80"/>
    </row>
    <row r="460" spans="3:12" hidden="1" outlineLevel="1" x14ac:dyDescent="0.25">
      <c r="C460" s="75" t="s">
        <v>148</v>
      </c>
      <c r="D460" s="75" t="s">
        <v>1013</v>
      </c>
      <c r="E460" s="75" t="s">
        <v>1014</v>
      </c>
      <c r="K460" s="83">
        <v>27.17</v>
      </c>
      <c r="L460" s="80"/>
    </row>
    <row r="461" spans="3:12" hidden="1" outlineLevel="1" x14ac:dyDescent="0.25">
      <c r="C461" s="75" t="s">
        <v>148</v>
      </c>
      <c r="D461" s="75" t="s">
        <v>1015</v>
      </c>
      <c r="E461" s="75" t="s">
        <v>1016</v>
      </c>
      <c r="K461" s="83">
        <v>84.01</v>
      </c>
      <c r="L461" s="80"/>
    </row>
    <row r="462" spans="3:12" hidden="1" outlineLevel="1" x14ac:dyDescent="0.25">
      <c r="C462" s="75" t="s">
        <v>148</v>
      </c>
      <c r="D462" s="75" t="s">
        <v>1017</v>
      </c>
      <c r="E462" s="75" t="s">
        <v>1018</v>
      </c>
      <c r="K462" s="83">
        <v>538.88</v>
      </c>
      <c r="L462" s="80"/>
    </row>
    <row r="463" spans="3:12" hidden="1" outlineLevel="1" x14ac:dyDescent="0.25">
      <c r="C463" s="75" t="s">
        <v>148</v>
      </c>
      <c r="D463" s="75" t="s">
        <v>1019</v>
      </c>
      <c r="E463" s="75" t="s">
        <v>1020</v>
      </c>
      <c r="K463" s="83">
        <v>38.409999999999997</v>
      </c>
      <c r="L463" s="80"/>
    </row>
    <row r="464" spans="3:12" hidden="1" outlineLevel="1" x14ac:dyDescent="0.25">
      <c r="C464" s="75" t="s">
        <v>148</v>
      </c>
      <c r="D464" s="75" t="s">
        <v>1021</v>
      </c>
      <c r="E464" s="75" t="s">
        <v>1022</v>
      </c>
      <c r="K464" s="83">
        <v>111.13</v>
      </c>
      <c r="L464" s="80"/>
    </row>
    <row r="465" spans="3:12" hidden="1" outlineLevel="1" x14ac:dyDescent="0.25">
      <c r="C465" s="75" t="s">
        <v>148</v>
      </c>
      <c r="D465" s="75" t="s">
        <v>1023</v>
      </c>
      <c r="E465" s="75" t="s">
        <v>1024</v>
      </c>
      <c r="K465" s="83">
        <v>122.44</v>
      </c>
      <c r="L465" s="80"/>
    </row>
    <row r="466" spans="3:12" hidden="1" outlineLevel="1" x14ac:dyDescent="0.25">
      <c r="C466" s="75" t="s">
        <v>148</v>
      </c>
      <c r="D466" s="75" t="s">
        <v>1025</v>
      </c>
      <c r="E466" s="75" t="s">
        <v>1026</v>
      </c>
      <c r="K466" s="83">
        <v>56.49</v>
      </c>
      <c r="L466" s="80"/>
    </row>
    <row r="467" spans="3:12" hidden="1" outlineLevel="1" x14ac:dyDescent="0.25">
      <c r="C467" s="75" t="s">
        <v>148</v>
      </c>
      <c r="D467" s="75" t="s">
        <v>1027</v>
      </c>
      <c r="E467" s="75" t="s">
        <v>1028</v>
      </c>
      <c r="K467" s="83">
        <v>31.97</v>
      </c>
      <c r="L467" s="80"/>
    </row>
    <row r="468" spans="3:12" hidden="1" outlineLevel="1" x14ac:dyDescent="0.25">
      <c r="C468" s="75" t="s">
        <v>148</v>
      </c>
      <c r="D468" s="75" t="s">
        <v>1029</v>
      </c>
      <c r="E468" s="75" t="s">
        <v>1030</v>
      </c>
      <c r="K468" s="83">
        <v>13.31</v>
      </c>
      <c r="L468" s="80"/>
    </row>
    <row r="469" spans="3:12" hidden="1" outlineLevel="1" x14ac:dyDescent="0.25">
      <c r="C469" s="75" t="s">
        <v>148</v>
      </c>
      <c r="D469" s="75" t="s">
        <v>1031</v>
      </c>
      <c r="E469" s="75" t="s">
        <v>1032</v>
      </c>
      <c r="K469" s="83">
        <v>43.25</v>
      </c>
      <c r="L469" s="80"/>
    </row>
    <row r="470" spans="3:12" hidden="1" outlineLevel="1" x14ac:dyDescent="0.25">
      <c r="C470" s="75" t="s">
        <v>148</v>
      </c>
      <c r="D470" s="75" t="s">
        <v>1033</v>
      </c>
      <c r="E470" s="75" t="s">
        <v>1034</v>
      </c>
      <c r="K470" s="83">
        <v>55.45</v>
      </c>
      <c r="L470" s="80"/>
    </row>
    <row r="471" spans="3:12" hidden="1" outlineLevel="1" x14ac:dyDescent="0.25">
      <c r="C471" s="75" t="s">
        <v>148</v>
      </c>
      <c r="D471" s="75" t="s">
        <v>1035</v>
      </c>
      <c r="E471" s="75" t="s">
        <v>1036</v>
      </c>
      <c r="K471" s="83">
        <v>13.31</v>
      </c>
      <c r="L471" s="80"/>
    </row>
    <row r="472" spans="3:12" hidden="1" outlineLevel="1" x14ac:dyDescent="0.25">
      <c r="C472" s="75" t="s">
        <v>148</v>
      </c>
      <c r="D472" s="75" t="s">
        <v>1037</v>
      </c>
      <c r="E472" s="75" t="s">
        <v>1038</v>
      </c>
      <c r="K472" s="83">
        <v>36.47</v>
      </c>
      <c r="L472" s="80"/>
    </row>
    <row r="473" spans="3:12" hidden="1" outlineLevel="1" x14ac:dyDescent="0.25">
      <c r="C473" s="75" t="s">
        <v>148</v>
      </c>
      <c r="D473" s="75" t="s">
        <v>1039</v>
      </c>
      <c r="E473" s="75" t="s">
        <v>1040</v>
      </c>
      <c r="K473" s="83">
        <v>155.30000000000001</v>
      </c>
      <c r="L473" s="80"/>
    </row>
    <row r="474" spans="3:12" hidden="1" outlineLevel="1" x14ac:dyDescent="0.25">
      <c r="C474" s="75" t="s">
        <v>148</v>
      </c>
      <c r="D474" s="75" t="s">
        <v>1041</v>
      </c>
      <c r="E474" s="75" t="s">
        <v>1042</v>
      </c>
      <c r="K474" s="83">
        <v>20.81</v>
      </c>
      <c r="L474" s="80"/>
    </row>
    <row r="475" spans="3:12" hidden="1" outlineLevel="1" x14ac:dyDescent="0.25">
      <c r="C475" s="75" t="s">
        <v>148</v>
      </c>
      <c r="D475" s="75" t="s">
        <v>1043</v>
      </c>
      <c r="E475" s="75" t="s">
        <v>1044</v>
      </c>
      <c r="K475" s="83">
        <v>43.32</v>
      </c>
      <c r="L475" s="80"/>
    </row>
    <row r="476" spans="3:12" hidden="1" outlineLevel="1" x14ac:dyDescent="0.25">
      <c r="C476" s="75" t="s">
        <v>148</v>
      </c>
      <c r="D476" s="75" t="s">
        <v>1045</v>
      </c>
      <c r="E476" s="75" t="s">
        <v>1046</v>
      </c>
      <c r="K476" s="83">
        <v>71.040000000000006</v>
      </c>
      <c r="L476" s="80"/>
    </row>
    <row r="477" spans="3:12" hidden="1" outlineLevel="1" x14ac:dyDescent="0.25">
      <c r="C477" s="75" t="s">
        <v>148</v>
      </c>
      <c r="D477" s="75" t="s">
        <v>1047</v>
      </c>
      <c r="E477" s="75" t="s">
        <v>1048</v>
      </c>
      <c r="K477" s="83">
        <v>30.7</v>
      </c>
      <c r="L477" s="80"/>
    </row>
    <row r="478" spans="3:12" hidden="1" outlineLevel="1" x14ac:dyDescent="0.25">
      <c r="C478" s="75" t="s">
        <v>148</v>
      </c>
      <c r="D478" s="75" t="s">
        <v>1049</v>
      </c>
      <c r="E478" s="75" t="s">
        <v>1050</v>
      </c>
      <c r="K478" s="83">
        <v>39.92</v>
      </c>
      <c r="L478" s="80"/>
    </row>
    <row r="479" spans="3:12" hidden="1" outlineLevel="1" x14ac:dyDescent="0.25">
      <c r="C479" s="75" t="s">
        <v>148</v>
      </c>
      <c r="D479" s="75" t="s">
        <v>1051</v>
      </c>
      <c r="E479" s="75" t="s">
        <v>1052</v>
      </c>
      <c r="K479" s="83">
        <v>85.86</v>
      </c>
      <c r="L479" s="80"/>
    </row>
    <row r="480" spans="3:12" hidden="1" outlineLevel="1" x14ac:dyDescent="0.25">
      <c r="C480" s="75" t="s">
        <v>148</v>
      </c>
      <c r="D480" s="75" t="s">
        <v>1053</v>
      </c>
      <c r="E480" s="75" t="s">
        <v>1054</v>
      </c>
      <c r="K480" s="83">
        <v>6.7</v>
      </c>
      <c r="L480" s="80"/>
    </row>
    <row r="481" spans="3:12" hidden="1" outlineLevel="1" x14ac:dyDescent="0.25">
      <c r="C481" s="75" t="s">
        <v>148</v>
      </c>
      <c r="D481" s="75" t="s">
        <v>1055</v>
      </c>
      <c r="E481" s="75" t="s">
        <v>1056</v>
      </c>
      <c r="K481" s="83">
        <v>123.36</v>
      </c>
      <c r="L481" s="80"/>
    </row>
    <row r="482" spans="3:12" hidden="1" outlineLevel="1" x14ac:dyDescent="0.25">
      <c r="C482" s="75" t="s">
        <v>148</v>
      </c>
      <c r="D482" s="75" t="s">
        <v>1057</v>
      </c>
      <c r="E482" s="75" t="s">
        <v>1058</v>
      </c>
      <c r="K482" s="83">
        <v>15.3</v>
      </c>
      <c r="L482" s="80"/>
    </row>
    <row r="483" spans="3:12" hidden="1" outlineLevel="1" x14ac:dyDescent="0.25">
      <c r="C483" s="75" t="s">
        <v>148</v>
      </c>
      <c r="D483" s="75" t="s">
        <v>1059</v>
      </c>
      <c r="E483" s="75" t="s">
        <v>1060</v>
      </c>
      <c r="K483" s="83">
        <v>92.22</v>
      </c>
      <c r="L483" s="80"/>
    </row>
    <row r="484" spans="3:12" hidden="1" outlineLevel="1" x14ac:dyDescent="0.25">
      <c r="C484" s="75" t="s">
        <v>148</v>
      </c>
      <c r="D484" s="75" t="s">
        <v>1061</v>
      </c>
      <c r="E484" s="75" t="s">
        <v>1062</v>
      </c>
      <c r="K484" s="83">
        <v>28.65</v>
      </c>
      <c r="L484" s="80"/>
    </row>
    <row r="485" spans="3:12" hidden="1" outlineLevel="1" x14ac:dyDescent="0.25">
      <c r="C485" s="75" t="s">
        <v>148</v>
      </c>
      <c r="D485" s="75" t="s">
        <v>1063</v>
      </c>
      <c r="E485" s="75" t="s">
        <v>1064</v>
      </c>
      <c r="K485" s="83">
        <v>30.66</v>
      </c>
      <c r="L485" s="80"/>
    </row>
    <row r="486" spans="3:12" hidden="1" outlineLevel="1" x14ac:dyDescent="0.25">
      <c r="C486" s="75" t="s">
        <v>148</v>
      </c>
      <c r="D486" s="75" t="s">
        <v>1065</v>
      </c>
      <c r="E486" s="75" t="s">
        <v>1066</v>
      </c>
      <c r="K486" s="83">
        <v>231.39</v>
      </c>
      <c r="L486" s="80"/>
    </row>
    <row r="487" spans="3:12" hidden="1" outlineLevel="1" x14ac:dyDescent="0.25">
      <c r="C487" s="75" t="s">
        <v>148</v>
      </c>
      <c r="D487" s="75" t="s">
        <v>1067</v>
      </c>
      <c r="E487" s="75" t="s">
        <v>1068</v>
      </c>
      <c r="K487" s="83">
        <v>13.31</v>
      </c>
      <c r="L487" s="80"/>
    </row>
    <row r="488" spans="3:12" hidden="1" outlineLevel="1" x14ac:dyDescent="0.25">
      <c r="C488" s="75" t="s">
        <v>148</v>
      </c>
      <c r="D488" s="75" t="s">
        <v>1069</v>
      </c>
      <c r="E488" s="75" t="s">
        <v>1070</v>
      </c>
      <c r="K488" s="83">
        <v>26.61</v>
      </c>
      <c r="L488" s="80"/>
    </row>
    <row r="489" spans="3:12" hidden="1" outlineLevel="1" x14ac:dyDescent="0.25">
      <c r="C489" s="75" t="s">
        <v>148</v>
      </c>
      <c r="D489" s="75" t="s">
        <v>1071</v>
      </c>
      <c r="E489" s="75" t="s">
        <v>1072</v>
      </c>
      <c r="K489" s="83">
        <v>34.96</v>
      </c>
      <c r="L489" s="80"/>
    </row>
    <row r="490" spans="3:12" hidden="1" outlineLevel="1" x14ac:dyDescent="0.25">
      <c r="C490" s="75" t="s">
        <v>148</v>
      </c>
      <c r="D490" s="75" t="s">
        <v>1073</v>
      </c>
      <c r="E490" s="75" t="s">
        <v>1074</v>
      </c>
      <c r="K490" s="83">
        <v>116.3</v>
      </c>
      <c r="L490" s="80"/>
    </row>
    <row r="491" spans="3:12" hidden="1" outlineLevel="1" x14ac:dyDescent="0.25">
      <c r="C491" s="75" t="s">
        <v>148</v>
      </c>
      <c r="D491" s="75" t="s">
        <v>1075</v>
      </c>
      <c r="E491" s="75" t="s">
        <v>1076</v>
      </c>
      <c r="K491" s="83">
        <v>48.33</v>
      </c>
      <c r="L491" s="80"/>
    </row>
    <row r="492" spans="3:12" hidden="1" outlineLevel="1" x14ac:dyDescent="0.25">
      <c r="C492" s="75" t="s">
        <v>148</v>
      </c>
      <c r="D492" s="75" t="s">
        <v>1077</v>
      </c>
      <c r="E492" s="75" t="s">
        <v>1078</v>
      </c>
      <c r="K492" s="83">
        <v>13.31</v>
      </c>
      <c r="L492" s="80"/>
    </row>
    <row r="493" spans="3:12" hidden="1" outlineLevel="1" x14ac:dyDescent="0.25">
      <c r="C493" s="75" t="s">
        <v>148</v>
      </c>
      <c r="D493" s="75" t="s">
        <v>1079</v>
      </c>
      <c r="E493" s="75" t="s">
        <v>1080</v>
      </c>
      <c r="K493" s="83">
        <v>13.31</v>
      </c>
      <c r="L493" s="80"/>
    </row>
    <row r="494" spans="3:12" hidden="1" outlineLevel="1" x14ac:dyDescent="0.25">
      <c r="C494" s="75" t="s">
        <v>148</v>
      </c>
      <c r="D494" s="75" t="s">
        <v>1081</v>
      </c>
      <c r="E494" s="75" t="s">
        <v>1082</v>
      </c>
      <c r="K494" s="83">
        <v>31.49</v>
      </c>
      <c r="L494" s="80"/>
    </row>
    <row r="495" spans="3:12" hidden="1" outlineLevel="1" x14ac:dyDescent="0.25">
      <c r="C495" s="75" t="s">
        <v>148</v>
      </c>
      <c r="D495" s="75" t="s">
        <v>1083</v>
      </c>
      <c r="E495" s="75" t="s">
        <v>1084</v>
      </c>
      <c r="K495" s="83">
        <v>6.15</v>
      </c>
      <c r="L495" s="80"/>
    </row>
    <row r="496" spans="3:12" hidden="1" outlineLevel="1" x14ac:dyDescent="0.25">
      <c r="C496" s="75" t="s">
        <v>148</v>
      </c>
      <c r="D496" s="75" t="s">
        <v>1085</v>
      </c>
      <c r="E496" s="75" t="s">
        <v>1086</v>
      </c>
      <c r="K496" s="83">
        <v>13.31</v>
      </c>
      <c r="L496" s="80"/>
    </row>
    <row r="497" spans="3:12" hidden="1" outlineLevel="1" x14ac:dyDescent="0.25">
      <c r="C497" s="75" t="s">
        <v>148</v>
      </c>
      <c r="D497" s="75" t="s">
        <v>1087</v>
      </c>
      <c r="E497" s="75" t="s">
        <v>1088</v>
      </c>
      <c r="K497" s="83">
        <v>16.28</v>
      </c>
      <c r="L497" s="80"/>
    </row>
    <row r="498" spans="3:12" hidden="1" outlineLevel="1" x14ac:dyDescent="0.25">
      <c r="C498" s="75" t="s">
        <v>148</v>
      </c>
      <c r="D498" s="75" t="s">
        <v>1089</v>
      </c>
      <c r="E498" s="75" t="s">
        <v>1090</v>
      </c>
      <c r="K498" s="83">
        <v>90.89</v>
      </c>
      <c r="L498" s="80"/>
    </row>
    <row r="499" spans="3:12" hidden="1" outlineLevel="1" x14ac:dyDescent="0.25">
      <c r="C499" s="75" t="s">
        <v>148</v>
      </c>
      <c r="D499" s="75" t="s">
        <v>1091</v>
      </c>
      <c r="E499" s="75" t="s">
        <v>1092</v>
      </c>
      <c r="K499" s="83">
        <v>13.84</v>
      </c>
      <c r="L499" s="80"/>
    </row>
    <row r="500" spans="3:12" hidden="1" outlineLevel="1" x14ac:dyDescent="0.25">
      <c r="C500" s="75" t="s">
        <v>148</v>
      </c>
      <c r="D500" s="75" t="s">
        <v>1093</v>
      </c>
      <c r="E500" s="75" t="s">
        <v>1094</v>
      </c>
      <c r="K500" s="83">
        <v>48.87</v>
      </c>
      <c r="L500" s="80"/>
    </row>
    <row r="501" spans="3:12" hidden="1" outlineLevel="1" x14ac:dyDescent="0.25">
      <c r="C501" s="75" t="s">
        <v>148</v>
      </c>
      <c r="D501" s="75" t="s">
        <v>1095</v>
      </c>
      <c r="E501" s="75" t="s">
        <v>1096</v>
      </c>
      <c r="K501" s="83">
        <v>25.14</v>
      </c>
      <c r="L501" s="80"/>
    </row>
    <row r="502" spans="3:12" hidden="1" outlineLevel="1" x14ac:dyDescent="0.25">
      <c r="C502" s="75" t="s">
        <v>148</v>
      </c>
      <c r="D502" s="75" t="s">
        <v>1097</v>
      </c>
      <c r="E502" s="75" t="s">
        <v>1098</v>
      </c>
      <c r="K502" s="83">
        <v>69.42</v>
      </c>
      <c r="L502" s="80"/>
    </row>
    <row r="503" spans="3:12" hidden="1" outlineLevel="1" x14ac:dyDescent="0.25">
      <c r="C503" s="75" t="s">
        <v>148</v>
      </c>
      <c r="D503" s="75" t="s">
        <v>1099</v>
      </c>
      <c r="E503" s="75" t="s">
        <v>1100</v>
      </c>
      <c r="K503" s="83">
        <v>117.15</v>
      </c>
      <c r="L503" s="80"/>
    </row>
    <row r="504" spans="3:12" hidden="1" outlineLevel="1" x14ac:dyDescent="0.25">
      <c r="C504" s="75" t="s">
        <v>148</v>
      </c>
      <c r="D504" s="75" t="s">
        <v>1101</v>
      </c>
      <c r="E504" s="75" t="s">
        <v>1102</v>
      </c>
      <c r="K504" s="83">
        <v>95.93</v>
      </c>
      <c r="L504" s="80"/>
    </row>
    <row r="505" spans="3:12" hidden="1" outlineLevel="1" x14ac:dyDescent="0.25">
      <c r="C505" s="75" t="s">
        <v>148</v>
      </c>
      <c r="D505" s="75" t="s">
        <v>1103</v>
      </c>
      <c r="E505" s="75" t="s">
        <v>1104</v>
      </c>
      <c r="K505" s="83">
        <v>77.34</v>
      </c>
      <c r="L505" s="80"/>
    </row>
    <row r="506" spans="3:12" hidden="1" outlineLevel="1" x14ac:dyDescent="0.25">
      <c r="C506" s="75" t="s">
        <v>148</v>
      </c>
      <c r="D506" s="75" t="s">
        <v>1105</v>
      </c>
      <c r="E506" s="75" t="s">
        <v>1106</v>
      </c>
      <c r="K506" s="83">
        <v>9.23</v>
      </c>
      <c r="L506" s="80"/>
    </row>
    <row r="507" spans="3:12" hidden="1" outlineLevel="1" x14ac:dyDescent="0.25">
      <c r="C507" s="75" t="s">
        <v>148</v>
      </c>
      <c r="D507" s="75" t="s">
        <v>1107</v>
      </c>
      <c r="E507" s="75" t="s">
        <v>1108</v>
      </c>
      <c r="K507" s="83">
        <v>13.31</v>
      </c>
      <c r="L507" s="80"/>
    </row>
    <row r="508" spans="3:12" hidden="1" outlineLevel="1" x14ac:dyDescent="0.25">
      <c r="C508" s="75" t="s">
        <v>148</v>
      </c>
      <c r="D508" s="75" t="s">
        <v>1109</v>
      </c>
      <c r="E508" s="75" t="s">
        <v>1110</v>
      </c>
      <c r="K508" s="83">
        <v>59.21</v>
      </c>
      <c r="L508" s="80"/>
    </row>
    <row r="509" spans="3:12" hidden="1" outlineLevel="1" x14ac:dyDescent="0.25">
      <c r="C509" s="75" t="s">
        <v>148</v>
      </c>
      <c r="D509" s="75" t="s">
        <v>1111</v>
      </c>
      <c r="E509" s="75" t="s">
        <v>1112</v>
      </c>
      <c r="K509" s="83">
        <v>68.17</v>
      </c>
      <c r="L509" s="80"/>
    </row>
    <row r="510" spans="3:12" hidden="1" outlineLevel="1" x14ac:dyDescent="0.25">
      <c r="C510" s="75" t="s">
        <v>148</v>
      </c>
      <c r="D510" s="75" t="s">
        <v>1113</v>
      </c>
      <c r="E510" s="75" t="s">
        <v>1114</v>
      </c>
      <c r="K510" s="83">
        <v>103.68</v>
      </c>
      <c r="L510" s="80"/>
    </row>
    <row r="511" spans="3:12" hidden="1" outlineLevel="1" x14ac:dyDescent="0.25">
      <c r="C511" s="75" t="s">
        <v>148</v>
      </c>
      <c r="D511" s="75" t="s">
        <v>1115</v>
      </c>
      <c r="E511" s="75" t="s">
        <v>1116</v>
      </c>
      <c r="K511" s="83">
        <v>-0.46</v>
      </c>
      <c r="L511" s="80"/>
    </row>
    <row r="512" spans="3:12" hidden="1" outlineLevel="1" x14ac:dyDescent="0.25">
      <c r="C512" s="75" t="s">
        <v>148</v>
      </c>
      <c r="D512" s="75" t="s">
        <v>1117</v>
      </c>
      <c r="E512" s="75" t="s">
        <v>1118</v>
      </c>
      <c r="K512" s="83">
        <v>116.11</v>
      </c>
      <c r="L512" s="80"/>
    </row>
    <row r="513" spans="3:12" hidden="1" outlineLevel="1" x14ac:dyDescent="0.25">
      <c r="C513" s="75" t="s">
        <v>148</v>
      </c>
      <c r="D513" s="75" t="s">
        <v>1119</v>
      </c>
      <c r="E513" s="75" t="s">
        <v>1120</v>
      </c>
      <c r="K513" s="83">
        <v>2.06</v>
      </c>
      <c r="L513" s="80"/>
    </row>
    <row r="514" spans="3:12" hidden="1" outlineLevel="1" x14ac:dyDescent="0.25">
      <c r="C514" s="75" t="s">
        <v>148</v>
      </c>
      <c r="D514" s="75" t="s">
        <v>1121</v>
      </c>
      <c r="E514" s="75" t="s">
        <v>1122</v>
      </c>
      <c r="K514" s="83">
        <v>-61.17</v>
      </c>
      <c r="L514" s="80"/>
    </row>
    <row r="515" spans="3:12" hidden="1" outlineLevel="1" x14ac:dyDescent="0.25">
      <c r="C515" s="75" t="s">
        <v>148</v>
      </c>
      <c r="D515" s="75" t="s">
        <v>1123</v>
      </c>
      <c r="E515" s="75" t="s">
        <v>1124</v>
      </c>
      <c r="K515" s="83">
        <v>153.68</v>
      </c>
      <c r="L515" s="80"/>
    </row>
    <row r="516" spans="3:12" hidden="1" outlineLevel="1" x14ac:dyDescent="0.25">
      <c r="C516" s="75" t="s">
        <v>148</v>
      </c>
      <c r="D516" s="75" t="s">
        <v>1125</v>
      </c>
      <c r="E516" s="75" t="s">
        <v>1126</v>
      </c>
      <c r="K516" s="83">
        <v>0.98</v>
      </c>
      <c r="L516" s="80"/>
    </row>
    <row r="517" spans="3:12" hidden="1" outlineLevel="1" x14ac:dyDescent="0.25">
      <c r="C517" s="75" t="s">
        <v>148</v>
      </c>
      <c r="D517" s="75" t="s">
        <v>1127</v>
      </c>
      <c r="E517" s="75" t="s">
        <v>1128</v>
      </c>
      <c r="K517" s="83">
        <v>148.88</v>
      </c>
      <c r="L517" s="80"/>
    </row>
    <row r="518" spans="3:12" hidden="1" outlineLevel="1" x14ac:dyDescent="0.25">
      <c r="C518" s="75" t="s">
        <v>148</v>
      </c>
      <c r="D518" s="75" t="s">
        <v>1129</v>
      </c>
      <c r="E518" s="75" t="s">
        <v>1130</v>
      </c>
      <c r="K518" s="83">
        <v>170.08</v>
      </c>
      <c r="L518" s="80"/>
    </row>
    <row r="519" spans="3:12" hidden="1" outlineLevel="1" x14ac:dyDescent="0.25">
      <c r="C519" s="75" t="s">
        <v>148</v>
      </c>
      <c r="D519" s="75" t="s">
        <v>1131</v>
      </c>
      <c r="E519" s="75" t="s">
        <v>1132</v>
      </c>
      <c r="K519" s="83">
        <v>146.16</v>
      </c>
      <c r="L519" s="80"/>
    </row>
    <row r="520" spans="3:12" hidden="1" outlineLevel="1" x14ac:dyDescent="0.25">
      <c r="C520" s="75" t="s">
        <v>148</v>
      </c>
      <c r="D520" s="75" t="s">
        <v>1133</v>
      </c>
      <c r="E520" s="75" t="s">
        <v>1134</v>
      </c>
      <c r="K520" s="83">
        <v>30.69</v>
      </c>
      <c r="L520" s="80"/>
    </row>
    <row r="521" spans="3:12" hidden="1" outlineLevel="1" x14ac:dyDescent="0.25">
      <c r="C521" s="75" t="s">
        <v>148</v>
      </c>
      <c r="D521" s="75" t="s">
        <v>1135</v>
      </c>
      <c r="E521" s="75" t="s">
        <v>1136</v>
      </c>
      <c r="K521" s="83">
        <v>8.3800000000000008</v>
      </c>
      <c r="L521" s="80"/>
    </row>
    <row r="522" spans="3:12" hidden="1" outlineLevel="1" x14ac:dyDescent="0.25">
      <c r="C522" s="75" t="s">
        <v>148</v>
      </c>
      <c r="D522" s="75" t="s">
        <v>1137</v>
      </c>
      <c r="E522" s="75" t="s">
        <v>1138</v>
      </c>
      <c r="K522" s="83">
        <v>53.21</v>
      </c>
      <c r="L522" s="80"/>
    </row>
    <row r="523" spans="3:12" hidden="1" outlineLevel="1" x14ac:dyDescent="0.25">
      <c r="C523" s="75" t="s">
        <v>148</v>
      </c>
      <c r="D523" s="75" t="s">
        <v>1139</v>
      </c>
      <c r="E523" s="75" t="s">
        <v>1140</v>
      </c>
      <c r="K523" s="83">
        <v>13.31</v>
      </c>
      <c r="L523" s="80"/>
    </row>
    <row r="524" spans="3:12" hidden="1" outlineLevel="1" x14ac:dyDescent="0.25">
      <c r="C524" s="75" t="s">
        <v>148</v>
      </c>
      <c r="D524" s="75" t="s">
        <v>1141</v>
      </c>
      <c r="E524" s="75" t="s">
        <v>1142</v>
      </c>
      <c r="K524" s="83">
        <v>12.16</v>
      </c>
      <c r="L524" s="80"/>
    </row>
    <row r="525" spans="3:12" hidden="1" outlineLevel="1" x14ac:dyDescent="0.25">
      <c r="C525" s="75" t="s">
        <v>148</v>
      </c>
      <c r="D525" s="75" t="s">
        <v>1143</v>
      </c>
      <c r="E525" s="75" t="s">
        <v>1144</v>
      </c>
      <c r="K525" s="83">
        <v>18.079999999999998</v>
      </c>
      <c r="L525" s="80"/>
    </row>
    <row r="526" spans="3:12" hidden="1" outlineLevel="1" x14ac:dyDescent="0.25">
      <c r="C526" s="75" t="s">
        <v>148</v>
      </c>
      <c r="D526" s="75" t="s">
        <v>1145</v>
      </c>
      <c r="E526" s="75" t="s">
        <v>1146</v>
      </c>
      <c r="K526" s="83">
        <v>120.41</v>
      </c>
      <c r="L526" s="80"/>
    </row>
    <row r="527" spans="3:12" hidden="1" outlineLevel="1" x14ac:dyDescent="0.25">
      <c r="C527" s="75" t="s">
        <v>148</v>
      </c>
      <c r="D527" s="75" t="s">
        <v>1147</v>
      </c>
      <c r="E527" s="75" t="s">
        <v>1148</v>
      </c>
      <c r="K527" s="83">
        <v>56.21</v>
      </c>
      <c r="L527" s="80"/>
    </row>
    <row r="528" spans="3:12" hidden="1" outlineLevel="1" x14ac:dyDescent="0.25">
      <c r="C528" s="75" t="s">
        <v>148</v>
      </c>
      <c r="D528" s="75" t="s">
        <v>1149</v>
      </c>
      <c r="E528" s="75" t="s">
        <v>1150</v>
      </c>
      <c r="K528" s="83">
        <v>26.32</v>
      </c>
      <c r="L528" s="80"/>
    </row>
    <row r="529" spans="3:12" hidden="1" outlineLevel="1" x14ac:dyDescent="0.25">
      <c r="C529" s="75" t="s">
        <v>148</v>
      </c>
      <c r="D529" s="75" t="s">
        <v>1151</v>
      </c>
      <c r="E529" s="75" t="s">
        <v>1152</v>
      </c>
      <c r="K529" s="83">
        <v>113.21</v>
      </c>
      <c r="L529" s="80"/>
    </row>
    <row r="530" spans="3:12" hidden="1" outlineLevel="1" x14ac:dyDescent="0.25">
      <c r="C530" s="75" t="s">
        <v>148</v>
      </c>
      <c r="D530" s="75" t="s">
        <v>1153</v>
      </c>
      <c r="E530" s="75" t="s">
        <v>1154</v>
      </c>
      <c r="K530" s="83">
        <v>26.41</v>
      </c>
      <c r="L530" s="80"/>
    </row>
    <row r="531" spans="3:12" hidden="1" outlineLevel="1" x14ac:dyDescent="0.25">
      <c r="C531" s="75" t="s">
        <v>148</v>
      </c>
      <c r="D531" s="75" t="s">
        <v>1155</v>
      </c>
      <c r="E531" s="75" t="s">
        <v>1156</v>
      </c>
      <c r="K531" s="83">
        <v>69.959999999999994</v>
      </c>
      <c r="L531" s="80"/>
    </row>
    <row r="532" spans="3:12" hidden="1" outlineLevel="1" x14ac:dyDescent="0.25">
      <c r="C532" s="75" t="s">
        <v>148</v>
      </c>
      <c r="D532" s="75" t="s">
        <v>1157</v>
      </c>
      <c r="E532" s="75" t="s">
        <v>1158</v>
      </c>
      <c r="K532" s="83">
        <v>26.61</v>
      </c>
      <c r="L532" s="80"/>
    </row>
    <row r="533" spans="3:12" hidden="1" outlineLevel="1" x14ac:dyDescent="0.25">
      <c r="C533" s="75" t="s">
        <v>148</v>
      </c>
      <c r="D533" s="75" t="s">
        <v>1159</v>
      </c>
      <c r="E533" s="75" t="s">
        <v>1160</v>
      </c>
      <c r="K533" s="83">
        <v>0.01</v>
      </c>
      <c r="L533" s="80"/>
    </row>
    <row r="534" spans="3:12" hidden="1" outlineLevel="1" x14ac:dyDescent="0.25">
      <c r="C534" s="75" t="s">
        <v>148</v>
      </c>
      <c r="D534" s="75" t="s">
        <v>1161</v>
      </c>
      <c r="E534" s="75" t="s">
        <v>1162</v>
      </c>
      <c r="K534" s="83">
        <v>41.9</v>
      </c>
      <c r="L534" s="80"/>
    </row>
    <row r="535" spans="3:12" hidden="1" outlineLevel="1" x14ac:dyDescent="0.25">
      <c r="C535" s="75" t="s">
        <v>148</v>
      </c>
      <c r="D535" s="75" t="s">
        <v>1163</v>
      </c>
      <c r="E535" s="75" t="s">
        <v>1164</v>
      </c>
      <c r="K535" s="83">
        <v>8.3800000000000008</v>
      </c>
      <c r="L535" s="80"/>
    </row>
    <row r="536" spans="3:12" hidden="1" outlineLevel="1" x14ac:dyDescent="0.25">
      <c r="C536" s="75" t="s">
        <v>148</v>
      </c>
      <c r="D536" s="75" t="s">
        <v>1165</v>
      </c>
      <c r="E536" s="75" t="s">
        <v>1166</v>
      </c>
      <c r="K536" s="83">
        <v>24.09</v>
      </c>
      <c r="L536" s="80"/>
    </row>
    <row r="537" spans="3:12" hidden="1" outlineLevel="1" x14ac:dyDescent="0.25">
      <c r="C537" s="75" t="s">
        <v>148</v>
      </c>
      <c r="D537" s="75" t="s">
        <v>1167</v>
      </c>
      <c r="E537" s="75" t="s">
        <v>1168</v>
      </c>
      <c r="K537" s="83">
        <v>13.31</v>
      </c>
      <c r="L537" s="80"/>
    </row>
    <row r="538" spans="3:12" hidden="1" outlineLevel="1" x14ac:dyDescent="0.25">
      <c r="C538" s="75" t="s">
        <v>148</v>
      </c>
      <c r="D538" s="75" t="s">
        <v>1169</v>
      </c>
      <c r="E538" s="75" t="s">
        <v>1170</v>
      </c>
      <c r="K538" s="83">
        <v>224.63</v>
      </c>
      <c r="L538" s="80"/>
    </row>
    <row r="539" spans="3:12" hidden="1" outlineLevel="1" x14ac:dyDescent="0.25">
      <c r="C539" s="75" t="s">
        <v>148</v>
      </c>
      <c r="D539" s="75" t="s">
        <v>1171</v>
      </c>
      <c r="E539" s="75" t="s">
        <v>1172</v>
      </c>
      <c r="K539" s="83">
        <v>2.19</v>
      </c>
      <c r="L539" s="80"/>
    </row>
    <row r="540" spans="3:12" hidden="1" outlineLevel="1" x14ac:dyDescent="0.25">
      <c r="C540" s="75" t="s">
        <v>148</v>
      </c>
      <c r="D540" s="75" t="s">
        <v>1173</v>
      </c>
      <c r="E540" s="75" t="s">
        <v>1174</v>
      </c>
      <c r="K540" s="83">
        <v>13.48</v>
      </c>
      <c r="L540" s="80"/>
    </row>
    <row r="541" spans="3:12" hidden="1" outlineLevel="1" x14ac:dyDescent="0.25">
      <c r="C541" s="75" t="s">
        <v>148</v>
      </c>
      <c r="D541" s="75" t="s">
        <v>1175</v>
      </c>
      <c r="E541" s="75" t="s">
        <v>1176</v>
      </c>
      <c r="K541" s="83">
        <v>71.98</v>
      </c>
      <c r="L541" s="80"/>
    </row>
    <row r="542" spans="3:12" hidden="1" outlineLevel="1" x14ac:dyDescent="0.25">
      <c r="C542" s="75" t="s">
        <v>148</v>
      </c>
      <c r="D542" s="75" t="s">
        <v>1177</v>
      </c>
      <c r="E542" s="75" t="s">
        <v>1178</v>
      </c>
      <c r="K542" s="83">
        <v>48.35</v>
      </c>
      <c r="L542" s="80"/>
    </row>
    <row r="543" spans="3:12" hidden="1" outlineLevel="1" x14ac:dyDescent="0.25">
      <c r="C543" s="75" t="s">
        <v>148</v>
      </c>
      <c r="D543" s="75" t="s">
        <v>1179</v>
      </c>
      <c r="E543" s="75" t="s">
        <v>1180</v>
      </c>
      <c r="K543" s="83">
        <v>130.58000000000001</v>
      </c>
      <c r="L543" s="80"/>
    </row>
    <row r="544" spans="3:12" hidden="1" outlineLevel="1" x14ac:dyDescent="0.25">
      <c r="C544" s="75" t="s">
        <v>148</v>
      </c>
      <c r="D544" s="75" t="s">
        <v>1181</v>
      </c>
      <c r="E544" s="75" t="s">
        <v>1182</v>
      </c>
      <c r="K544" s="83">
        <v>13.82</v>
      </c>
      <c r="L544" s="80"/>
    </row>
    <row r="545" spans="3:12" hidden="1" outlineLevel="1" x14ac:dyDescent="0.25">
      <c r="C545" s="75" t="s">
        <v>148</v>
      </c>
      <c r="D545" s="75" t="s">
        <v>1183</v>
      </c>
      <c r="E545" s="75" t="s">
        <v>1184</v>
      </c>
      <c r="K545" s="83">
        <v>121.77</v>
      </c>
      <c r="L545" s="80"/>
    </row>
    <row r="546" spans="3:12" hidden="1" outlineLevel="1" x14ac:dyDescent="0.25">
      <c r="C546" s="75" t="s">
        <v>148</v>
      </c>
      <c r="D546" s="75" t="s">
        <v>1185</v>
      </c>
      <c r="E546" s="75" t="s">
        <v>1186</v>
      </c>
      <c r="K546" s="83">
        <v>94.35</v>
      </c>
      <c r="L546" s="80"/>
    </row>
    <row r="547" spans="3:12" hidden="1" outlineLevel="1" x14ac:dyDescent="0.25">
      <c r="C547" s="75" t="s">
        <v>148</v>
      </c>
      <c r="D547" s="75" t="s">
        <v>1187</v>
      </c>
      <c r="E547" s="75" t="s">
        <v>1188</v>
      </c>
      <c r="K547" s="83">
        <v>52.4</v>
      </c>
      <c r="L547" s="80"/>
    </row>
    <row r="548" spans="3:12" hidden="1" outlineLevel="1" x14ac:dyDescent="0.25">
      <c r="C548" s="75" t="s">
        <v>148</v>
      </c>
      <c r="D548" s="75" t="s">
        <v>1189</v>
      </c>
      <c r="E548" s="75" t="s">
        <v>1190</v>
      </c>
      <c r="K548" s="83">
        <v>107.13</v>
      </c>
      <c r="L548" s="80"/>
    </row>
    <row r="549" spans="3:12" hidden="1" outlineLevel="1" x14ac:dyDescent="0.25">
      <c r="C549" s="75" t="s">
        <v>148</v>
      </c>
      <c r="D549" s="75" t="s">
        <v>1191</v>
      </c>
      <c r="E549" s="75" t="s">
        <v>1192</v>
      </c>
      <c r="K549" s="83">
        <v>465.7</v>
      </c>
      <c r="L549" s="80"/>
    </row>
    <row r="550" spans="3:12" hidden="1" outlineLevel="1" x14ac:dyDescent="0.25">
      <c r="C550" s="75" t="s">
        <v>148</v>
      </c>
      <c r="D550" s="75" t="s">
        <v>1193</v>
      </c>
      <c r="E550" s="75" t="s">
        <v>1194</v>
      </c>
      <c r="K550" s="83">
        <v>798.34</v>
      </c>
      <c r="L550" s="80"/>
    </row>
    <row r="551" spans="3:12" hidden="1" outlineLevel="1" x14ac:dyDescent="0.25">
      <c r="C551" s="75" t="s">
        <v>148</v>
      </c>
      <c r="D551" s="75" t="s">
        <v>1195</v>
      </c>
      <c r="E551" s="75" t="s">
        <v>1196</v>
      </c>
      <c r="K551" s="83">
        <v>79.83</v>
      </c>
      <c r="L551" s="80"/>
    </row>
    <row r="552" spans="3:12" hidden="1" outlineLevel="1" x14ac:dyDescent="0.25">
      <c r="C552" s="75" t="s">
        <v>148</v>
      </c>
      <c r="D552" s="75" t="s">
        <v>1197</v>
      </c>
      <c r="E552" s="75" t="s">
        <v>1198</v>
      </c>
      <c r="K552" s="83">
        <v>39.92</v>
      </c>
      <c r="L552" s="80"/>
    </row>
    <row r="553" spans="3:12" hidden="1" outlineLevel="1" x14ac:dyDescent="0.25">
      <c r="C553" s="75" t="s">
        <v>148</v>
      </c>
      <c r="D553" s="75" t="s">
        <v>1199</v>
      </c>
      <c r="E553" s="75" t="s">
        <v>1200</v>
      </c>
      <c r="K553" s="83">
        <v>39.92</v>
      </c>
      <c r="L553" s="80"/>
    </row>
    <row r="554" spans="3:12" hidden="1" outlineLevel="1" x14ac:dyDescent="0.25">
      <c r="C554" s="75" t="s">
        <v>148</v>
      </c>
      <c r="D554" s="75" t="s">
        <v>1201</v>
      </c>
      <c r="E554" s="75" t="s">
        <v>1202</v>
      </c>
      <c r="K554" s="83">
        <v>266.11</v>
      </c>
      <c r="L554" s="80"/>
    </row>
    <row r="555" spans="3:12" hidden="1" outlineLevel="1" x14ac:dyDescent="0.25">
      <c r="C555" s="75" t="s">
        <v>148</v>
      </c>
      <c r="D555" s="75" t="s">
        <v>1203</v>
      </c>
      <c r="E555" s="75" t="s">
        <v>1204</v>
      </c>
      <c r="K555" s="83">
        <v>133.06</v>
      </c>
      <c r="L555" s="80"/>
    </row>
    <row r="556" spans="3:12" hidden="1" outlineLevel="1" x14ac:dyDescent="0.25">
      <c r="C556" s="75" t="s">
        <v>148</v>
      </c>
      <c r="D556" s="75" t="s">
        <v>1205</v>
      </c>
      <c r="E556" s="75" t="s">
        <v>1206</v>
      </c>
      <c r="K556" s="83">
        <v>133.06</v>
      </c>
      <c r="L556" s="80"/>
    </row>
    <row r="557" spans="3:12" hidden="1" outlineLevel="1" x14ac:dyDescent="0.25">
      <c r="C557" s="75" t="s">
        <v>148</v>
      </c>
      <c r="D557" s="75" t="s">
        <v>1207</v>
      </c>
      <c r="E557" s="75" t="s">
        <v>1208</v>
      </c>
      <c r="K557" s="83">
        <v>-2.1</v>
      </c>
      <c r="L557" s="80"/>
    </row>
    <row r="558" spans="3:12" hidden="1" outlineLevel="1" x14ac:dyDescent="0.25">
      <c r="C558" s="75" t="s">
        <v>148</v>
      </c>
      <c r="D558" s="75" t="s">
        <v>1209</v>
      </c>
      <c r="E558" s="75" t="s">
        <v>1210</v>
      </c>
      <c r="K558" s="83">
        <v>9.91</v>
      </c>
      <c r="L558" s="80"/>
    </row>
    <row r="559" spans="3:12" hidden="1" outlineLevel="1" x14ac:dyDescent="0.25">
      <c r="C559" s="75" t="s">
        <v>148</v>
      </c>
      <c r="D559" s="75" t="s">
        <v>1211</v>
      </c>
      <c r="E559" s="75" t="s">
        <v>1212</v>
      </c>
      <c r="K559" s="83">
        <v>25.13</v>
      </c>
      <c r="L559" s="80"/>
    </row>
    <row r="560" spans="3:12" hidden="1" outlineLevel="1" x14ac:dyDescent="0.25">
      <c r="C560" s="75" t="s">
        <v>148</v>
      </c>
      <c r="D560" s="75" t="s">
        <v>1213</v>
      </c>
      <c r="E560" s="75" t="s">
        <v>1214</v>
      </c>
      <c r="K560" s="83">
        <v>8.3800000000000008</v>
      </c>
      <c r="L560" s="80"/>
    </row>
    <row r="561" spans="3:12" hidden="1" outlineLevel="1" x14ac:dyDescent="0.25">
      <c r="C561" s="75" t="s">
        <v>148</v>
      </c>
      <c r="D561" s="75" t="s">
        <v>1215</v>
      </c>
      <c r="E561" s="75" t="s">
        <v>1216</v>
      </c>
      <c r="K561" s="83">
        <v>-0.91</v>
      </c>
      <c r="L561" s="80"/>
    </row>
    <row r="562" spans="3:12" hidden="1" outlineLevel="1" x14ac:dyDescent="0.25">
      <c r="C562" s="75" t="s">
        <v>148</v>
      </c>
      <c r="D562" s="75" t="s">
        <v>1217</v>
      </c>
      <c r="E562" s="75" t="s">
        <v>1218</v>
      </c>
      <c r="K562" s="83">
        <v>24.76</v>
      </c>
      <c r="L562" s="80"/>
    </row>
    <row r="563" spans="3:12" hidden="1" outlineLevel="1" x14ac:dyDescent="0.25">
      <c r="C563" s="75" t="s">
        <v>148</v>
      </c>
      <c r="D563" s="75" t="s">
        <v>1219</v>
      </c>
      <c r="E563" s="75" t="s">
        <v>1220</v>
      </c>
      <c r="K563" s="83">
        <v>567.05999999999995</v>
      </c>
      <c r="L563" s="80"/>
    </row>
    <row r="564" spans="3:12" hidden="1" outlineLevel="1" x14ac:dyDescent="0.25">
      <c r="C564" s="75" t="s">
        <v>148</v>
      </c>
      <c r="D564" s="75" t="s">
        <v>1221</v>
      </c>
      <c r="E564" s="75" t="s">
        <v>1222</v>
      </c>
      <c r="K564" s="83">
        <v>4889.04</v>
      </c>
      <c r="L564" s="80"/>
    </row>
    <row r="565" spans="3:12" hidden="1" outlineLevel="1" x14ac:dyDescent="0.25">
      <c r="C565" s="75" t="s">
        <v>148</v>
      </c>
      <c r="D565" s="75" t="s">
        <v>1223</v>
      </c>
      <c r="E565" s="75" t="s">
        <v>1224</v>
      </c>
      <c r="K565" s="83">
        <v>-0.04</v>
      </c>
      <c r="L565" s="80"/>
    </row>
    <row r="566" spans="3:12" hidden="1" outlineLevel="1" x14ac:dyDescent="0.25">
      <c r="C566" s="75" t="s">
        <v>148</v>
      </c>
      <c r="D566" s="75" t="s">
        <v>1225</v>
      </c>
      <c r="E566" s="75" t="s">
        <v>1226</v>
      </c>
      <c r="K566" s="83">
        <v>7.0000000000000007E-2</v>
      </c>
      <c r="L566" s="80"/>
    </row>
    <row r="567" spans="3:12" hidden="1" outlineLevel="1" x14ac:dyDescent="0.25">
      <c r="C567" s="75" t="s">
        <v>148</v>
      </c>
      <c r="D567" s="75" t="s">
        <v>1227</v>
      </c>
      <c r="E567" s="75" t="s">
        <v>1228</v>
      </c>
      <c r="K567" s="83">
        <v>0.01</v>
      </c>
      <c r="L567" s="80"/>
    </row>
    <row r="568" spans="3:12" hidden="1" outlineLevel="1" x14ac:dyDescent="0.25">
      <c r="C568" s="75" t="s">
        <v>148</v>
      </c>
      <c r="D568" s="75" t="s">
        <v>1229</v>
      </c>
      <c r="E568" s="75" t="s">
        <v>1230</v>
      </c>
      <c r="K568" s="83">
        <v>139.24</v>
      </c>
      <c r="L568" s="80"/>
    </row>
    <row r="569" spans="3:12" hidden="1" outlineLevel="1" x14ac:dyDescent="0.25">
      <c r="C569" s="75" t="s">
        <v>148</v>
      </c>
      <c r="D569" s="75" t="s">
        <v>1231</v>
      </c>
      <c r="E569" s="75" t="s">
        <v>1232</v>
      </c>
      <c r="K569" s="83">
        <v>162.56</v>
      </c>
      <c r="L569" s="80"/>
    </row>
    <row r="570" spans="3:12" hidden="1" outlineLevel="1" x14ac:dyDescent="0.25">
      <c r="C570" s="75" t="s">
        <v>148</v>
      </c>
      <c r="D570" s="75" t="s">
        <v>1233</v>
      </c>
      <c r="E570" s="75" t="s">
        <v>1234</v>
      </c>
      <c r="K570" s="83">
        <v>61.44</v>
      </c>
      <c r="L570" s="80"/>
    </row>
    <row r="571" spans="3:12" hidden="1" outlineLevel="1" x14ac:dyDescent="0.25">
      <c r="C571" s="75" t="s">
        <v>148</v>
      </c>
      <c r="D571" s="75" t="s">
        <v>1235</v>
      </c>
      <c r="E571" s="75" t="s">
        <v>1236</v>
      </c>
      <c r="K571" s="83">
        <v>81</v>
      </c>
      <c r="L571" s="80"/>
    </row>
    <row r="572" spans="3:12" hidden="1" outlineLevel="1" x14ac:dyDescent="0.25">
      <c r="C572" s="75" t="s">
        <v>148</v>
      </c>
      <c r="D572" s="75" t="s">
        <v>1237</v>
      </c>
      <c r="E572" s="75" t="s">
        <v>1238</v>
      </c>
      <c r="K572" s="83">
        <v>29.06</v>
      </c>
      <c r="L572" s="80"/>
    </row>
    <row r="573" spans="3:12" hidden="1" outlineLevel="1" x14ac:dyDescent="0.25">
      <c r="C573" s="75" t="s">
        <v>148</v>
      </c>
      <c r="D573" s="75" t="s">
        <v>1239</v>
      </c>
      <c r="E573" s="75" t="s">
        <v>1240</v>
      </c>
      <c r="K573" s="83">
        <v>0.03</v>
      </c>
      <c r="L573" s="80"/>
    </row>
    <row r="574" spans="3:12" hidden="1" outlineLevel="1" x14ac:dyDescent="0.25">
      <c r="C574" s="75" t="s">
        <v>148</v>
      </c>
      <c r="D574" s="75" t="s">
        <v>1241</v>
      </c>
      <c r="E574" s="75" t="s">
        <v>1242</v>
      </c>
      <c r="K574" s="83">
        <v>27.47</v>
      </c>
      <c r="L574" s="80"/>
    </row>
    <row r="575" spans="3:12" hidden="1" outlineLevel="1" x14ac:dyDescent="0.25">
      <c r="C575" s="75" t="s">
        <v>148</v>
      </c>
      <c r="D575" s="75" t="s">
        <v>1243</v>
      </c>
      <c r="E575" s="75" t="s">
        <v>1244</v>
      </c>
      <c r="K575" s="83">
        <v>6.94</v>
      </c>
      <c r="L575" s="80"/>
    </row>
    <row r="576" spans="3:12" hidden="1" outlineLevel="1" x14ac:dyDescent="0.25">
      <c r="C576" s="75" t="s">
        <v>148</v>
      </c>
      <c r="D576" s="75" t="s">
        <v>1245</v>
      </c>
      <c r="E576" s="75" t="s">
        <v>1246</v>
      </c>
      <c r="K576" s="83">
        <v>-0.7</v>
      </c>
      <c r="L576" s="80"/>
    </row>
    <row r="577" spans="3:12" hidden="1" outlineLevel="1" x14ac:dyDescent="0.25">
      <c r="C577" s="75" t="s">
        <v>148</v>
      </c>
      <c r="D577" s="75" t="s">
        <v>1247</v>
      </c>
      <c r="E577" s="75" t="s">
        <v>1248</v>
      </c>
      <c r="K577" s="83">
        <v>14.78</v>
      </c>
      <c r="L577" s="80"/>
    </row>
    <row r="578" spans="3:12" hidden="1" outlineLevel="1" x14ac:dyDescent="0.25">
      <c r="C578" s="75" t="s">
        <v>148</v>
      </c>
      <c r="D578" s="75" t="s">
        <v>1249</v>
      </c>
      <c r="E578" s="75" t="s">
        <v>1250</v>
      </c>
      <c r="K578" s="83">
        <v>3.47</v>
      </c>
      <c r="L578" s="80"/>
    </row>
    <row r="579" spans="3:12" hidden="1" outlineLevel="1" x14ac:dyDescent="0.25">
      <c r="C579" s="75" t="s">
        <v>148</v>
      </c>
      <c r="D579" s="75" t="s">
        <v>1251</v>
      </c>
      <c r="E579" s="75" t="s">
        <v>1252</v>
      </c>
      <c r="K579" s="83">
        <v>14.6</v>
      </c>
      <c r="L579" s="80"/>
    </row>
    <row r="580" spans="3:12" hidden="1" outlineLevel="1" x14ac:dyDescent="0.25">
      <c r="C580" s="75" t="s">
        <v>148</v>
      </c>
      <c r="D580" s="75" t="s">
        <v>1253</v>
      </c>
      <c r="E580" s="75" t="s">
        <v>1254</v>
      </c>
      <c r="K580" s="83">
        <v>24.32</v>
      </c>
      <c r="L580" s="80"/>
    </row>
    <row r="581" spans="3:12" hidden="1" outlineLevel="1" x14ac:dyDescent="0.25">
      <c r="C581" s="75" t="s">
        <v>148</v>
      </c>
      <c r="D581" s="75" t="s">
        <v>1255</v>
      </c>
      <c r="E581" s="75" t="s">
        <v>1256</v>
      </c>
      <c r="K581" s="83">
        <v>5.32</v>
      </c>
      <c r="L581" s="80"/>
    </row>
    <row r="582" spans="3:12" hidden="1" outlineLevel="1" x14ac:dyDescent="0.25">
      <c r="C582" s="75" t="s">
        <v>148</v>
      </c>
      <c r="D582" s="75" t="s">
        <v>1257</v>
      </c>
      <c r="E582" s="75" t="s">
        <v>1258</v>
      </c>
      <c r="K582" s="83">
        <v>27.76</v>
      </c>
      <c r="L582" s="80"/>
    </row>
    <row r="583" spans="3:12" hidden="1" outlineLevel="1" x14ac:dyDescent="0.25">
      <c r="C583" s="75" t="s">
        <v>148</v>
      </c>
      <c r="D583" s="75" t="s">
        <v>1259</v>
      </c>
      <c r="E583" s="75" t="s">
        <v>1260</v>
      </c>
      <c r="K583" s="83">
        <v>20.97</v>
      </c>
      <c r="L583" s="80"/>
    </row>
    <row r="584" spans="3:12" hidden="1" outlineLevel="1" x14ac:dyDescent="0.25">
      <c r="C584" s="75" t="s">
        <v>148</v>
      </c>
      <c r="D584" s="75" t="s">
        <v>1261</v>
      </c>
      <c r="E584" s="75" t="s">
        <v>1262</v>
      </c>
      <c r="K584" s="83">
        <v>-11.2</v>
      </c>
      <c r="L584" s="80"/>
    </row>
    <row r="585" spans="3:12" hidden="1" outlineLevel="1" x14ac:dyDescent="0.25">
      <c r="C585" s="75" t="s">
        <v>148</v>
      </c>
      <c r="D585" s="75" t="s">
        <v>1263</v>
      </c>
      <c r="E585" s="75" t="s">
        <v>1264</v>
      </c>
      <c r="K585" s="83">
        <v>48.58</v>
      </c>
      <c r="L585" s="80"/>
    </row>
    <row r="586" spans="3:12" hidden="1" outlineLevel="1" x14ac:dyDescent="0.25">
      <c r="C586" s="75" t="s">
        <v>148</v>
      </c>
      <c r="D586" s="75" t="s">
        <v>1265</v>
      </c>
      <c r="E586" s="75" t="s">
        <v>1266</v>
      </c>
      <c r="K586" s="83">
        <v>6.97</v>
      </c>
      <c r="L586" s="80"/>
    </row>
    <row r="587" spans="3:12" hidden="1" outlineLevel="1" x14ac:dyDescent="0.25">
      <c r="C587" s="75" t="s">
        <v>148</v>
      </c>
      <c r="D587" s="75" t="s">
        <v>1267</v>
      </c>
      <c r="E587" s="75" t="s">
        <v>1268</v>
      </c>
      <c r="K587" s="83">
        <v>37.020000000000003</v>
      </c>
      <c r="L587" s="80"/>
    </row>
    <row r="588" spans="3:12" hidden="1" outlineLevel="1" x14ac:dyDescent="0.25">
      <c r="C588" s="75" t="s">
        <v>148</v>
      </c>
      <c r="D588" s="75" t="s">
        <v>1269</v>
      </c>
      <c r="E588" s="75" t="s">
        <v>1270</v>
      </c>
      <c r="K588" s="83">
        <v>40.49</v>
      </c>
      <c r="L588" s="80"/>
    </row>
    <row r="589" spans="3:12" hidden="1" outlineLevel="1" x14ac:dyDescent="0.25">
      <c r="C589" s="75" t="s">
        <v>148</v>
      </c>
      <c r="D589" s="75" t="s">
        <v>1271</v>
      </c>
      <c r="E589" s="75" t="s">
        <v>1272</v>
      </c>
      <c r="K589" s="83">
        <v>21.21</v>
      </c>
      <c r="L589" s="80"/>
    </row>
    <row r="590" spans="3:12" hidden="1" outlineLevel="1" x14ac:dyDescent="0.25">
      <c r="C590" s="75" t="s">
        <v>148</v>
      </c>
      <c r="D590" s="75" t="s">
        <v>1273</v>
      </c>
      <c r="E590" s="75" t="s">
        <v>1274</v>
      </c>
      <c r="K590" s="83">
        <v>32.22</v>
      </c>
      <c r="L590" s="80"/>
    </row>
    <row r="591" spans="3:12" hidden="1" outlineLevel="1" x14ac:dyDescent="0.25">
      <c r="C591" s="75" t="s">
        <v>148</v>
      </c>
      <c r="D591" s="75" t="s">
        <v>1275</v>
      </c>
      <c r="E591" s="75" t="s">
        <v>1276</v>
      </c>
      <c r="K591" s="83">
        <v>94.04</v>
      </c>
      <c r="L591" s="80"/>
    </row>
    <row r="592" spans="3:12" hidden="1" outlineLevel="1" x14ac:dyDescent="0.25">
      <c r="C592" s="75" t="s">
        <v>148</v>
      </c>
      <c r="D592" s="75" t="s">
        <v>1277</v>
      </c>
      <c r="E592" s="75" t="s">
        <v>1278</v>
      </c>
      <c r="K592" s="83">
        <v>3.31</v>
      </c>
      <c r="L592" s="80"/>
    </row>
    <row r="593" spans="3:12" hidden="1" outlineLevel="1" x14ac:dyDescent="0.25">
      <c r="C593" s="75" t="s">
        <v>148</v>
      </c>
      <c r="D593" s="75" t="s">
        <v>1279</v>
      </c>
      <c r="E593" s="75" t="s">
        <v>1280</v>
      </c>
      <c r="K593" s="83">
        <v>-1.94</v>
      </c>
      <c r="L593" s="80"/>
    </row>
    <row r="594" spans="3:12" hidden="1" outlineLevel="1" x14ac:dyDescent="0.25">
      <c r="C594" s="75" t="s">
        <v>148</v>
      </c>
      <c r="D594" s="75" t="s">
        <v>1281</v>
      </c>
      <c r="E594" s="75" t="s">
        <v>1282</v>
      </c>
      <c r="K594" s="83">
        <v>20.82</v>
      </c>
      <c r="L594" s="80"/>
    </row>
    <row r="595" spans="3:12" hidden="1" outlineLevel="1" x14ac:dyDescent="0.25">
      <c r="C595" s="75" t="s">
        <v>148</v>
      </c>
      <c r="D595" s="75" t="s">
        <v>1283</v>
      </c>
      <c r="E595" s="75" t="s">
        <v>1284</v>
      </c>
      <c r="K595" s="83">
        <v>-0.02</v>
      </c>
      <c r="L595" s="80"/>
    </row>
    <row r="596" spans="3:12" hidden="1" outlineLevel="1" x14ac:dyDescent="0.25">
      <c r="C596" s="75" t="s">
        <v>148</v>
      </c>
      <c r="D596" s="75" t="s">
        <v>1285</v>
      </c>
      <c r="E596" s="75" t="s">
        <v>1286</v>
      </c>
      <c r="K596" s="83">
        <v>21.13</v>
      </c>
      <c r="L596" s="80"/>
    </row>
    <row r="597" spans="3:12" hidden="1" outlineLevel="1" x14ac:dyDescent="0.25">
      <c r="C597" s="75" t="s">
        <v>148</v>
      </c>
      <c r="D597" s="75" t="s">
        <v>1287</v>
      </c>
      <c r="E597" s="75" t="s">
        <v>1288</v>
      </c>
      <c r="K597" s="83">
        <v>17.21</v>
      </c>
      <c r="L597" s="80"/>
    </row>
    <row r="598" spans="3:12" hidden="1" outlineLevel="1" x14ac:dyDescent="0.25">
      <c r="C598" s="75" t="s">
        <v>148</v>
      </c>
      <c r="D598" s="75" t="s">
        <v>1289</v>
      </c>
      <c r="E598" s="75" t="s">
        <v>1290</v>
      </c>
      <c r="K598" s="83">
        <v>54.2</v>
      </c>
      <c r="L598" s="80"/>
    </row>
    <row r="599" spans="3:12" hidden="1" outlineLevel="1" x14ac:dyDescent="0.25">
      <c r="C599" s="75" t="s">
        <v>148</v>
      </c>
      <c r="D599" s="75" t="s">
        <v>1291</v>
      </c>
      <c r="E599" s="75" t="s">
        <v>1292</v>
      </c>
      <c r="K599" s="83">
        <v>45.35</v>
      </c>
      <c r="L599" s="80"/>
    </row>
    <row r="600" spans="3:12" hidden="1" outlineLevel="1" x14ac:dyDescent="0.25">
      <c r="C600" s="75" t="s">
        <v>148</v>
      </c>
      <c r="D600" s="75" t="s">
        <v>1293</v>
      </c>
      <c r="E600" s="75" t="s">
        <v>1294</v>
      </c>
      <c r="K600" s="83">
        <v>20.82</v>
      </c>
      <c r="L600" s="80"/>
    </row>
    <row r="601" spans="3:12" hidden="1" outlineLevel="1" x14ac:dyDescent="0.25">
      <c r="C601" s="75" t="s">
        <v>148</v>
      </c>
      <c r="D601" s="75" t="s">
        <v>1295</v>
      </c>
      <c r="E601" s="75" t="s">
        <v>1296</v>
      </c>
      <c r="K601" s="83">
        <v>31.06</v>
      </c>
      <c r="L601" s="80"/>
    </row>
    <row r="602" spans="3:12" hidden="1" outlineLevel="1" x14ac:dyDescent="0.25">
      <c r="C602" s="75" t="s">
        <v>148</v>
      </c>
      <c r="D602" s="75" t="s">
        <v>1297</v>
      </c>
      <c r="E602" s="75" t="s">
        <v>1298</v>
      </c>
      <c r="K602" s="83">
        <v>6.94</v>
      </c>
      <c r="L602" s="80"/>
    </row>
    <row r="603" spans="3:12" hidden="1" outlineLevel="1" x14ac:dyDescent="0.25">
      <c r="C603" s="75" t="s">
        <v>148</v>
      </c>
      <c r="D603" s="75" t="s">
        <v>1299</v>
      </c>
      <c r="E603" s="75" t="s">
        <v>1300</v>
      </c>
      <c r="K603" s="83">
        <v>52.09</v>
      </c>
      <c r="L603" s="80"/>
    </row>
    <row r="604" spans="3:12" hidden="1" outlineLevel="1" x14ac:dyDescent="0.25">
      <c r="C604" s="75" t="s">
        <v>148</v>
      </c>
      <c r="D604" s="75" t="s">
        <v>1301</v>
      </c>
      <c r="E604" s="75" t="s">
        <v>1302</v>
      </c>
      <c r="K604" s="83">
        <v>6.94</v>
      </c>
      <c r="L604" s="80"/>
    </row>
    <row r="605" spans="3:12" hidden="1" outlineLevel="1" x14ac:dyDescent="0.25">
      <c r="C605" s="75" t="s">
        <v>148</v>
      </c>
      <c r="D605" s="75" t="s">
        <v>1303</v>
      </c>
      <c r="E605" s="75" t="s">
        <v>1304</v>
      </c>
      <c r="K605" s="83">
        <v>14.93</v>
      </c>
      <c r="L605" s="80"/>
    </row>
    <row r="606" spans="3:12" hidden="1" outlineLevel="1" x14ac:dyDescent="0.25">
      <c r="C606" s="75" t="s">
        <v>148</v>
      </c>
      <c r="D606" s="75" t="s">
        <v>1305</v>
      </c>
      <c r="E606" s="75" t="s">
        <v>1306</v>
      </c>
      <c r="K606" s="83">
        <v>27.91</v>
      </c>
      <c r="L606" s="80"/>
    </row>
    <row r="607" spans="3:12" hidden="1" outlineLevel="1" x14ac:dyDescent="0.25">
      <c r="C607" s="75" t="s">
        <v>148</v>
      </c>
      <c r="D607" s="75" t="s">
        <v>1307</v>
      </c>
      <c r="E607" s="75" t="s">
        <v>1308</v>
      </c>
      <c r="K607" s="83">
        <v>20.05</v>
      </c>
      <c r="L607" s="80"/>
    </row>
    <row r="608" spans="3:12" hidden="1" outlineLevel="1" x14ac:dyDescent="0.25">
      <c r="C608" s="75" t="s">
        <v>148</v>
      </c>
      <c r="D608" s="75" t="s">
        <v>1309</v>
      </c>
      <c r="E608" s="75" t="s">
        <v>1310</v>
      </c>
      <c r="K608" s="83">
        <v>30.28</v>
      </c>
      <c r="L608" s="80"/>
    </row>
    <row r="609" spans="3:12" hidden="1" outlineLevel="1" x14ac:dyDescent="0.25">
      <c r="C609" s="75" t="s">
        <v>148</v>
      </c>
      <c r="D609" s="75" t="s">
        <v>1311</v>
      </c>
      <c r="E609" s="75" t="s">
        <v>1312</v>
      </c>
      <c r="K609" s="83">
        <v>36.31</v>
      </c>
      <c r="L609" s="80"/>
    </row>
    <row r="610" spans="3:12" hidden="1" outlineLevel="1" x14ac:dyDescent="0.25">
      <c r="C610" s="75" t="s">
        <v>148</v>
      </c>
      <c r="D610" s="75" t="s">
        <v>1313</v>
      </c>
      <c r="E610" s="75" t="s">
        <v>1314</v>
      </c>
      <c r="K610" s="83">
        <v>20.82</v>
      </c>
      <c r="L610" s="80"/>
    </row>
    <row r="611" spans="3:12" hidden="1" outlineLevel="1" x14ac:dyDescent="0.25">
      <c r="C611" s="75" t="s">
        <v>148</v>
      </c>
      <c r="D611" s="75" t="s">
        <v>1315</v>
      </c>
      <c r="E611" s="75" t="s">
        <v>1316</v>
      </c>
      <c r="K611" s="83">
        <v>7.64</v>
      </c>
      <c r="L611" s="80"/>
    </row>
    <row r="612" spans="3:12" hidden="1" outlineLevel="1" x14ac:dyDescent="0.25">
      <c r="C612" s="75" t="s">
        <v>148</v>
      </c>
      <c r="D612" s="75" t="s">
        <v>1317</v>
      </c>
      <c r="E612" s="75" t="s">
        <v>1318</v>
      </c>
      <c r="K612" s="83">
        <v>8.6199999999999992</v>
      </c>
      <c r="L612" s="80"/>
    </row>
    <row r="613" spans="3:12" hidden="1" outlineLevel="1" x14ac:dyDescent="0.25">
      <c r="C613" s="75" t="s">
        <v>148</v>
      </c>
      <c r="D613" s="75" t="s">
        <v>1319</v>
      </c>
      <c r="E613" s="75" t="s">
        <v>1320</v>
      </c>
      <c r="K613" s="83">
        <v>26.11</v>
      </c>
      <c r="L613" s="80"/>
    </row>
    <row r="614" spans="3:12" hidden="1" outlineLevel="1" x14ac:dyDescent="0.25">
      <c r="C614" s="75" t="s">
        <v>148</v>
      </c>
      <c r="D614" s="75" t="s">
        <v>1321</v>
      </c>
      <c r="E614" s="75" t="s">
        <v>1322</v>
      </c>
      <c r="K614" s="83">
        <v>38.64</v>
      </c>
      <c r="L614" s="80"/>
    </row>
    <row r="615" spans="3:12" hidden="1" outlineLevel="1" x14ac:dyDescent="0.25">
      <c r="C615" s="75" t="s">
        <v>148</v>
      </c>
      <c r="D615" s="75" t="s">
        <v>1323</v>
      </c>
      <c r="E615" s="75" t="s">
        <v>1324</v>
      </c>
      <c r="K615" s="83">
        <v>13.15</v>
      </c>
      <c r="L615" s="80"/>
    </row>
    <row r="616" spans="3:12" hidden="1" outlineLevel="1" x14ac:dyDescent="0.25">
      <c r="C616" s="75" t="s">
        <v>148</v>
      </c>
      <c r="D616" s="75" t="s">
        <v>1325</v>
      </c>
      <c r="E616" s="75" t="s">
        <v>1326</v>
      </c>
      <c r="K616" s="83">
        <v>2.84</v>
      </c>
      <c r="L616" s="80"/>
    </row>
    <row r="617" spans="3:12" hidden="1" outlineLevel="1" x14ac:dyDescent="0.25">
      <c r="C617" s="75" t="s">
        <v>148</v>
      </c>
      <c r="D617" s="75" t="s">
        <v>1327</v>
      </c>
      <c r="E617" s="75" t="s">
        <v>1328</v>
      </c>
      <c r="K617" s="83">
        <v>20.82</v>
      </c>
      <c r="L617" s="80"/>
    </row>
    <row r="618" spans="3:12" hidden="1" outlineLevel="1" x14ac:dyDescent="0.25">
      <c r="C618" s="75" t="s">
        <v>148</v>
      </c>
      <c r="D618" s="75" t="s">
        <v>1329</v>
      </c>
      <c r="E618" s="75" t="s">
        <v>1330</v>
      </c>
      <c r="K618" s="83">
        <v>31.12</v>
      </c>
      <c r="L618" s="80"/>
    </row>
    <row r="619" spans="3:12" hidden="1" outlineLevel="1" x14ac:dyDescent="0.25">
      <c r="C619" s="75" t="s">
        <v>148</v>
      </c>
      <c r="D619" s="75" t="s">
        <v>1331</v>
      </c>
      <c r="E619" s="75" t="s">
        <v>1332</v>
      </c>
      <c r="K619" s="83">
        <v>1100.25</v>
      </c>
      <c r="L619" s="80"/>
    </row>
    <row r="620" spans="3:12" hidden="1" outlineLevel="1" x14ac:dyDescent="0.25">
      <c r="C620" s="75" t="s">
        <v>148</v>
      </c>
      <c r="D620" s="75" t="s">
        <v>1333</v>
      </c>
      <c r="E620" s="75" t="s">
        <v>1334</v>
      </c>
      <c r="K620" s="83">
        <v>6.94</v>
      </c>
      <c r="L620" s="80"/>
    </row>
    <row r="621" spans="3:12" hidden="1" outlineLevel="1" x14ac:dyDescent="0.25">
      <c r="C621" s="75" t="s">
        <v>148</v>
      </c>
      <c r="D621" s="75" t="s">
        <v>1335</v>
      </c>
      <c r="E621" s="75" t="s">
        <v>1336</v>
      </c>
      <c r="K621" s="83">
        <v>147.43</v>
      </c>
      <c r="L621" s="80"/>
    </row>
    <row r="622" spans="3:12" hidden="1" outlineLevel="1" x14ac:dyDescent="0.25">
      <c r="C622" s="75" t="s">
        <v>148</v>
      </c>
      <c r="D622" s="75" t="s">
        <v>1337</v>
      </c>
      <c r="E622" s="75" t="s">
        <v>1338</v>
      </c>
      <c r="K622" s="83">
        <v>-0.39</v>
      </c>
      <c r="L622" s="80"/>
    </row>
    <row r="623" spans="3:12" hidden="1" outlineLevel="1" x14ac:dyDescent="0.25">
      <c r="C623" s="75" t="s">
        <v>148</v>
      </c>
      <c r="D623" s="75" t="s">
        <v>1339</v>
      </c>
      <c r="E623" s="75" t="s">
        <v>1340</v>
      </c>
      <c r="K623" s="83">
        <v>5.04</v>
      </c>
      <c r="L623" s="80"/>
    </row>
    <row r="624" spans="3:12" hidden="1" outlineLevel="1" x14ac:dyDescent="0.25">
      <c r="C624" s="75" t="s">
        <v>148</v>
      </c>
      <c r="D624" s="75" t="s">
        <v>1341</v>
      </c>
      <c r="E624" s="75" t="s">
        <v>1342</v>
      </c>
      <c r="K624" s="83">
        <v>19.53</v>
      </c>
      <c r="L624" s="80"/>
    </row>
    <row r="625" spans="3:12" hidden="1" outlineLevel="1" x14ac:dyDescent="0.25">
      <c r="C625" s="75" t="s">
        <v>148</v>
      </c>
      <c r="D625" s="75" t="s">
        <v>1343</v>
      </c>
      <c r="E625" s="75" t="s">
        <v>1344</v>
      </c>
      <c r="K625" s="83">
        <v>2.69</v>
      </c>
      <c r="L625" s="80"/>
    </row>
    <row r="626" spans="3:12" hidden="1" outlineLevel="1" x14ac:dyDescent="0.25">
      <c r="C626" s="75" t="s">
        <v>148</v>
      </c>
      <c r="D626" s="75" t="s">
        <v>1345</v>
      </c>
      <c r="E626" s="75" t="s">
        <v>1346</v>
      </c>
      <c r="K626" s="83">
        <v>5.98</v>
      </c>
      <c r="L626" s="80"/>
    </row>
    <row r="627" spans="3:12" hidden="1" outlineLevel="1" x14ac:dyDescent="0.25">
      <c r="C627" s="75" t="s">
        <v>148</v>
      </c>
      <c r="D627" s="75" t="s">
        <v>1347</v>
      </c>
      <c r="E627" s="75" t="s">
        <v>1348</v>
      </c>
      <c r="K627" s="83">
        <v>8.98</v>
      </c>
      <c r="L627" s="80"/>
    </row>
    <row r="628" spans="3:12" hidden="1" outlineLevel="1" x14ac:dyDescent="0.25">
      <c r="C628" s="75" t="s">
        <v>148</v>
      </c>
      <c r="D628" s="75" t="s">
        <v>1349</v>
      </c>
      <c r="E628" s="75" t="s">
        <v>1350</v>
      </c>
      <c r="K628" s="83">
        <v>65.45</v>
      </c>
      <c r="L628" s="80"/>
    </row>
    <row r="629" spans="3:12" hidden="1" outlineLevel="1" x14ac:dyDescent="0.25">
      <c r="C629" s="75" t="s">
        <v>148</v>
      </c>
      <c r="D629" s="75" t="s">
        <v>1351</v>
      </c>
      <c r="E629" s="75" t="s">
        <v>1352</v>
      </c>
      <c r="K629" s="83">
        <v>4.05</v>
      </c>
      <c r="L629" s="80"/>
    </row>
    <row r="630" spans="3:12" hidden="1" outlineLevel="1" x14ac:dyDescent="0.25">
      <c r="C630" s="75" t="s">
        <v>148</v>
      </c>
      <c r="D630" s="75" t="s">
        <v>1353</v>
      </c>
      <c r="E630" s="75" t="s">
        <v>1354</v>
      </c>
      <c r="K630" s="83">
        <v>3.69</v>
      </c>
      <c r="L630" s="80"/>
    </row>
    <row r="631" spans="3:12" hidden="1" outlineLevel="1" x14ac:dyDescent="0.25">
      <c r="C631" s="75" t="s">
        <v>148</v>
      </c>
      <c r="D631" s="75" t="s">
        <v>1355</v>
      </c>
      <c r="E631" s="75" t="s">
        <v>1356</v>
      </c>
      <c r="K631" s="83">
        <v>78.63</v>
      </c>
      <c r="L631" s="80"/>
    </row>
    <row r="632" spans="3:12" hidden="1" outlineLevel="1" x14ac:dyDescent="0.25">
      <c r="C632" s="75" t="s">
        <v>148</v>
      </c>
      <c r="D632" s="75" t="s">
        <v>1357</v>
      </c>
      <c r="E632" s="75" t="s">
        <v>1358</v>
      </c>
      <c r="K632" s="83">
        <v>11.25</v>
      </c>
      <c r="L632" s="80"/>
    </row>
    <row r="633" spans="3:12" hidden="1" outlineLevel="1" x14ac:dyDescent="0.25">
      <c r="C633" s="75" t="s">
        <v>148</v>
      </c>
      <c r="D633" s="75" t="s">
        <v>1359</v>
      </c>
      <c r="E633" s="75" t="s">
        <v>1360</v>
      </c>
      <c r="K633" s="83">
        <v>5.04</v>
      </c>
      <c r="L633" s="80"/>
    </row>
    <row r="634" spans="3:12" hidden="1" outlineLevel="1" x14ac:dyDescent="0.25">
      <c r="C634" s="75" t="s">
        <v>148</v>
      </c>
      <c r="D634" s="75" t="s">
        <v>1361</v>
      </c>
      <c r="E634" s="75" t="s">
        <v>1362</v>
      </c>
      <c r="K634" s="83">
        <v>66.31</v>
      </c>
      <c r="L634" s="80"/>
    </row>
    <row r="635" spans="3:12" hidden="1" outlineLevel="1" x14ac:dyDescent="0.25">
      <c r="C635" s="75" t="s">
        <v>148</v>
      </c>
      <c r="D635" s="75" t="s">
        <v>1363</v>
      </c>
      <c r="E635" s="75" t="s">
        <v>1364</v>
      </c>
      <c r="K635" s="83">
        <v>5.21</v>
      </c>
      <c r="L635" s="80"/>
    </row>
    <row r="636" spans="3:12" hidden="1" outlineLevel="1" x14ac:dyDescent="0.25">
      <c r="C636" s="75" t="s">
        <v>148</v>
      </c>
      <c r="D636" s="75" t="s">
        <v>1365</v>
      </c>
      <c r="E636" s="75" t="s">
        <v>1366</v>
      </c>
      <c r="K636" s="83">
        <v>4.55</v>
      </c>
      <c r="L636" s="80"/>
    </row>
    <row r="637" spans="3:12" hidden="1" outlineLevel="1" x14ac:dyDescent="0.25">
      <c r="C637" s="75" t="s">
        <v>148</v>
      </c>
      <c r="D637" s="75" t="s">
        <v>1367</v>
      </c>
      <c r="E637" s="75" t="s">
        <v>1368</v>
      </c>
      <c r="K637" s="83">
        <v>7.58</v>
      </c>
      <c r="L637" s="80"/>
    </row>
    <row r="638" spans="3:12" hidden="1" outlineLevel="1" x14ac:dyDescent="0.25">
      <c r="C638" s="75" t="s">
        <v>148</v>
      </c>
      <c r="D638" s="75" t="s">
        <v>1369</v>
      </c>
      <c r="E638" s="75" t="s">
        <v>1370</v>
      </c>
      <c r="K638" s="83">
        <v>3.38</v>
      </c>
      <c r="L638" s="80"/>
    </row>
    <row r="639" spans="3:12" hidden="1" outlineLevel="1" x14ac:dyDescent="0.25">
      <c r="C639" s="75" t="s">
        <v>148</v>
      </c>
      <c r="D639" s="75" t="s">
        <v>1371</v>
      </c>
      <c r="E639" s="75" t="s">
        <v>1372</v>
      </c>
      <c r="K639" s="83">
        <v>47.71</v>
      </c>
      <c r="L639" s="80"/>
    </row>
    <row r="640" spans="3:12" hidden="1" outlineLevel="1" x14ac:dyDescent="0.25">
      <c r="C640" s="75" t="s">
        <v>148</v>
      </c>
      <c r="D640" s="75" t="s">
        <v>1373</v>
      </c>
      <c r="E640" s="75" t="s">
        <v>1374</v>
      </c>
      <c r="K640" s="83">
        <v>4.5999999999999996</v>
      </c>
      <c r="L640" s="80"/>
    </row>
    <row r="641" spans="3:12" hidden="1" outlineLevel="1" x14ac:dyDescent="0.25">
      <c r="C641" s="75" t="s">
        <v>148</v>
      </c>
      <c r="D641" s="75" t="s">
        <v>1375</v>
      </c>
      <c r="E641" s="75" t="s">
        <v>1376</v>
      </c>
      <c r="K641" s="83">
        <v>-17.29</v>
      </c>
      <c r="L641" s="80"/>
    </row>
    <row r="642" spans="3:12" hidden="1" outlineLevel="1" x14ac:dyDescent="0.25">
      <c r="C642" s="75" t="s">
        <v>148</v>
      </c>
      <c r="D642" s="75" t="s">
        <v>1377</v>
      </c>
      <c r="E642" s="75" t="s">
        <v>1378</v>
      </c>
      <c r="K642" s="83">
        <v>11.76</v>
      </c>
      <c r="L642" s="80"/>
    </row>
    <row r="643" spans="3:12" hidden="1" outlineLevel="1" x14ac:dyDescent="0.25">
      <c r="C643" s="75" t="s">
        <v>148</v>
      </c>
      <c r="D643" s="75" t="s">
        <v>1379</v>
      </c>
      <c r="E643" s="75" t="s">
        <v>1380</v>
      </c>
      <c r="K643" s="83">
        <v>-5.59</v>
      </c>
      <c r="L643" s="80"/>
    </row>
    <row r="644" spans="3:12" hidden="1" outlineLevel="1" x14ac:dyDescent="0.25">
      <c r="C644" s="75" t="s">
        <v>148</v>
      </c>
      <c r="D644" s="75" t="s">
        <v>1381</v>
      </c>
      <c r="E644" s="75" t="s">
        <v>1382</v>
      </c>
      <c r="K644" s="83">
        <v>5.82</v>
      </c>
      <c r="L644" s="80"/>
    </row>
    <row r="645" spans="3:12" hidden="1" outlineLevel="1" x14ac:dyDescent="0.25">
      <c r="C645" s="75" t="s">
        <v>148</v>
      </c>
      <c r="D645" s="75" t="s">
        <v>1383</v>
      </c>
      <c r="E645" s="75" t="s">
        <v>1384</v>
      </c>
      <c r="K645" s="83">
        <v>5.04</v>
      </c>
      <c r="L645" s="80"/>
    </row>
    <row r="646" spans="3:12" hidden="1" outlineLevel="1" x14ac:dyDescent="0.25">
      <c r="C646" s="75" t="s">
        <v>148</v>
      </c>
      <c r="D646" s="75" t="s">
        <v>1385</v>
      </c>
      <c r="E646" s="75" t="s">
        <v>1386</v>
      </c>
      <c r="K646" s="83">
        <v>2.65</v>
      </c>
      <c r="L646" s="80"/>
    </row>
    <row r="647" spans="3:12" hidden="1" outlineLevel="1" x14ac:dyDescent="0.25">
      <c r="C647" s="75" t="s">
        <v>148</v>
      </c>
      <c r="D647" s="75" t="s">
        <v>1387</v>
      </c>
      <c r="E647" s="75" t="s">
        <v>1388</v>
      </c>
      <c r="K647" s="83">
        <v>249.99</v>
      </c>
      <c r="L647" s="80"/>
    </row>
    <row r="648" spans="3:12" hidden="1" outlineLevel="1" x14ac:dyDescent="0.25">
      <c r="C648" s="75" t="s">
        <v>148</v>
      </c>
      <c r="D648" s="75" t="s">
        <v>1389</v>
      </c>
      <c r="E648" s="75" t="s">
        <v>1390</v>
      </c>
      <c r="K648" s="83">
        <v>-0.12</v>
      </c>
      <c r="L648" s="80"/>
    </row>
    <row r="649" spans="3:12" hidden="1" outlineLevel="1" x14ac:dyDescent="0.25">
      <c r="C649" s="75" t="s">
        <v>148</v>
      </c>
      <c r="D649" s="75" t="s">
        <v>1391</v>
      </c>
      <c r="E649" s="75" t="s">
        <v>1392</v>
      </c>
      <c r="K649" s="83">
        <v>22.61</v>
      </c>
      <c r="L649" s="80"/>
    </row>
    <row r="650" spans="3:12" hidden="1" outlineLevel="1" x14ac:dyDescent="0.25">
      <c r="C650" s="75" t="s">
        <v>148</v>
      </c>
      <c r="D650" s="75" t="s">
        <v>1393</v>
      </c>
      <c r="E650" s="75" t="s">
        <v>1394</v>
      </c>
      <c r="K650" s="83">
        <v>22.42</v>
      </c>
      <c r="L650" s="80"/>
    </row>
    <row r="651" spans="3:12" hidden="1" outlineLevel="1" x14ac:dyDescent="0.25">
      <c r="C651" s="75" t="s">
        <v>148</v>
      </c>
      <c r="D651" s="75" t="s">
        <v>1395</v>
      </c>
      <c r="E651" s="75" t="s">
        <v>1396</v>
      </c>
      <c r="K651" s="83">
        <v>12.43</v>
      </c>
      <c r="L651" s="80"/>
    </row>
    <row r="652" spans="3:12" hidden="1" outlineLevel="1" x14ac:dyDescent="0.25">
      <c r="C652" s="75" t="s">
        <v>148</v>
      </c>
      <c r="D652" s="75" t="s">
        <v>1397</v>
      </c>
      <c r="E652" s="75" t="s">
        <v>1398</v>
      </c>
      <c r="K652" s="83">
        <v>4.26</v>
      </c>
      <c r="L652" s="80"/>
    </row>
    <row r="653" spans="3:12" hidden="1" outlineLevel="1" x14ac:dyDescent="0.25">
      <c r="C653" s="75" t="s">
        <v>148</v>
      </c>
      <c r="D653" s="75" t="s">
        <v>1399</v>
      </c>
      <c r="E653" s="75" t="s">
        <v>1400</v>
      </c>
      <c r="K653" s="83">
        <v>130.37</v>
      </c>
      <c r="L653" s="80"/>
    </row>
    <row r="654" spans="3:12" hidden="1" outlineLevel="1" x14ac:dyDescent="0.25">
      <c r="C654" s="75" t="s">
        <v>148</v>
      </c>
      <c r="D654" s="75" t="s">
        <v>1401</v>
      </c>
      <c r="E654" s="75" t="s">
        <v>1402</v>
      </c>
      <c r="K654" s="83">
        <v>-0.67</v>
      </c>
      <c r="L654" s="80"/>
    </row>
    <row r="655" spans="3:12" hidden="1" outlineLevel="1" x14ac:dyDescent="0.25">
      <c r="C655" s="75" t="s">
        <v>148</v>
      </c>
      <c r="D655" s="75" t="s">
        <v>1403</v>
      </c>
      <c r="E655" s="75" t="s">
        <v>1404</v>
      </c>
      <c r="K655" s="83">
        <v>18.09</v>
      </c>
      <c r="L655" s="80"/>
    </row>
    <row r="656" spans="3:12" hidden="1" outlineLevel="1" x14ac:dyDescent="0.25">
      <c r="C656" s="75" t="s">
        <v>148</v>
      </c>
      <c r="D656" s="75" t="s">
        <v>1405</v>
      </c>
      <c r="E656" s="75" t="s">
        <v>1406</v>
      </c>
      <c r="K656" s="83">
        <v>17.59</v>
      </c>
      <c r="L656" s="80"/>
    </row>
    <row r="657" spans="1:12" hidden="1" outlineLevel="1" x14ac:dyDescent="0.25">
      <c r="C657" s="75" t="s">
        <v>148</v>
      </c>
      <c r="D657" s="75" t="s">
        <v>1407</v>
      </c>
      <c r="E657" s="75" t="s">
        <v>1408</v>
      </c>
      <c r="K657" s="83">
        <v>15.25</v>
      </c>
      <c r="L657" s="80"/>
    </row>
    <row r="658" spans="1:12" hidden="1" outlineLevel="1" x14ac:dyDescent="0.25">
      <c r="C658" s="75" t="s">
        <v>148</v>
      </c>
      <c r="D658" s="75" t="s">
        <v>1409</v>
      </c>
      <c r="E658" s="75" t="s">
        <v>1410</v>
      </c>
      <c r="K658" s="83">
        <v>11.1</v>
      </c>
      <c r="L658" s="80"/>
    </row>
    <row r="659" spans="1:12" hidden="1" outlineLevel="1" x14ac:dyDescent="0.25">
      <c r="C659" s="75" t="s">
        <v>148</v>
      </c>
      <c r="D659" s="75" t="s">
        <v>1411</v>
      </c>
      <c r="E659" s="75" t="s">
        <v>1412</v>
      </c>
      <c r="K659" s="83">
        <v>3.9</v>
      </c>
      <c r="L659" s="80"/>
    </row>
    <row r="660" spans="1:12" hidden="1" outlineLevel="1" x14ac:dyDescent="0.25">
      <c r="C660" s="75" t="s">
        <v>148</v>
      </c>
      <c r="D660" s="75" t="s">
        <v>1413</v>
      </c>
      <c r="E660" s="75" t="s">
        <v>1414</v>
      </c>
      <c r="K660" s="83">
        <v>1.44</v>
      </c>
      <c r="L660" s="80"/>
    </row>
    <row r="661" spans="1:12" hidden="1" outlineLevel="1" x14ac:dyDescent="0.25">
      <c r="C661" s="75" t="s">
        <v>148</v>
      </c>
      <c r="D661" s="75" t="s">
        <v>1415</v>
      </c>
      <c r="E661" s="75" t="s">
        <v>1416</v>
      </c>
      <c r="K661" s="83">
        <v>11.84</v>
      </c>
      <c r="L661" s="80"/>
    </row>
    <row r="662" spans="1:12" hidden="1" outlineLevel="1" x14ac:dyDescent="0.25">
      <c r="C662" s="75" t="s">
        <v>148</v>
      </c>
      <c r="D662" s="75" t="s">
        <v>1417</v>
      </c>
      <c r="E662" s="75" t="s">
        <v>1418</v>
      </c>
      <c r="K662" s="83">
        <v>2.2799999999999998</v>
      </c>
      <c r="L662" s="80"/>
    </row>
    <row r="663" spans="1:12" hidden="1" outlineLevel="1" x14ac:dyDescent="0.25">
      <c r="C663" s="75" t="s">
        <v>148</v>
      </c>
      <c r="D663" s="75" t="s">
        <v>1419</v>
      </c>
      <c r="E663" s="75" t="s">
        <v>1420</v>
      </c>
      <c r="K663" s="83">
        <v>13.97</v>
      </c>
      <c r="L663" s="80"/>
    </row>
    <row r="664" spans="1:12" hidden="1" outlineLevel="1" x14ac:dyDescent="0.25">
      <c r="C664" s="75" t="s">
        <v>148</v>
      </c>
      <c r="D664" s="75" t="s">
        <v>1421</v>
      </c>
      <c r="E664" s="75" t="s">
        <v>1422</v>
      </c>
      <c r="K664" s="83">
        <v>5.99</v>
      </c>
      <c r="L664" s="80"/>
    </row>
    <row r="665" spans="1:12" hidden="1" outlineLevel="1" x14ac:dyDescent="0.25">
      <c r="C665" s="75" t="s">
        <v>148</v>
      </c>
      <c r="D665" s="75" t="s">
        <v>1423</v>
      </c>
      <c r="E665" s="75" t="s">
        <v>1424</v>
      </c>
      <c r="K665" s="83">
        <v>38.94</v>
      </c>
      <c r="L665" s="80"/>
    </row>
    <row r="666" spans="1:12" hidden="1" outlineLevel="1" x14ac:dyDescent="0.25">
      <c r="C666" s="75" t="s">
        <v>148</v>
      </c>
      <c r="D666" s="75" t="s">
        <v>1425</v>
      </c>
      <c r="E666" s="75" t="s">
        <v>1426</v>
      </c>
      <c r="K666" s="83">
        <v>0.46</v>
      </c>
      <c r="L666" s="80"/>
    </row>
    <row r="667" spans="1:12" hidden="1" outlineLevel="1" x14ac:dyDescent="0.25">
      <c r="C667" s="75" t="s">
        <v>148</v>
      </c>
      <c r="D667" s="75" t="s">
        <v>1427</v>
      </c>
      <c r="E667" s="75" t="s">
        <v>1428</v>
      </c>
      <c r="K667" s="83">
        <v>20.86</v>
      </c>
      <c r="L667" s="80"/>
    </row>
    <row r="668" spans="1:12" hidden="1" outlineLevel="1" x14ac:dyDescent="0.25">
      <c r="L668" s="80"/>
    </row>
    <row r="669" spans="1:12" collapsed="1" x14ac:dyDescent="0.25">
      <c r="A669" s="75" t="s">
        <v>43</v>
      </c>
      <c r="D669" s="75" t="s">
        <v>44</v>
      </c>
      <c r="K669" s="83">
        <v>1451.77</v>
      </c>
      <c r="L669" s="80"/>
    </row>
    <row r="670" spans="1:12" hidden="1" outlineLevel="1" x14ac:dyDescent="0.25">
      <c r="C670" s="75" t="s">
        <v>148</v>
      </c>
      <c r="D670" s="75" t="s">
        <v>1429</v>
      </c>
      <c r="E670" s="75" t="s">
        <v>1430</v>
      </c>
      <c r="K670" s="83">
        <v>8.3800000000000008</v>
      </c>
      <c r="L670" s="80"/>
    </row>
    <row r="671" spans="1:12" hidden="1" outlineLevel="1" x14ac:dyDescent="0.25">
      <c r="C671" s="75" t="s">
        <v>148</v>
      </c>
      <c r="D671" s="75" t="s">
        <v>1431</v>
      </c>
      <c r="E671" s="75" t="s">
        <v>1432</v>
      </c>
      <c r="K671" s="83">
        <v>3.91</v>
      </c>
      <c r="L671" s="80"/>
    </row>
    <row r="672" spans="1:12" hidden="1" outlineLevel="1" x14ac:dyDescent="0.25">
      <c r="C672" s="75" t="s">
        <v>148</v>
      </c>
      <c r="D672" s="75" t="s">
        <v>1433</v>
      </c>
      <c r="E672" s="75" t="s">
        <v>1434</v>
      </c>
      <c r="K672" s="83">
        <v>31.3</v>
      </c>
      <c r="L672" s="80"/>
    </row>
    <row r="673" spans="3:12" hidden="1" outlineLevel="1" x14ac:dyDescent="0.25">
      <c r="C673" s="75" t="s">
        <v>148</v>
      </c>
      <c r="D673" s="75" t="s">
        <v>1435</v>
      </c>
      <c r="E673" s="75" t="s">
        <v>1436</v>
      </c>
      <c r="K673" s="83">
        <v>18.63</v>
      </c>
      <c r="L673" s="80"/>
    </row>
    <row r="674" spans="3:12" hidden="1" outlineLevel="1" x14ac:dyDescent="0.25">
      <c r="C674" s="75" t="s">
        <v>148</v>
      </c>
      <c r="D674" s="75" t="s">
        <v>1437</v>
      </c>
      <c r="E674" s="75" t="s">
        <v>1438</v>
      </c>
      <c r="K674" s="83">
        <v>8.3800000000000008</v>
      </c>
      <c r="L674" s="80"/>
    </row>
    <row r="675" spans="3:12" hidden="1" outlineLevel="1" x14ac:dyDescent="0.25">
      <c r="C675" s="75" t="s">
        <v>148</v>
      </c>
      <c r="D675" s="75" t="s">
        <v>1439</v>
      </c>
      <c r="E675" s="75" t="s">
        <v>1440</v>
      </c>
      <c r="K675" s="83">
        <v>-2.98</v>
      </c>
      <c r="L675" s="80"/>
    </row>
    <row r="676" spans="3:12" hidden="1" outlineLevel="1" x14ac:dyDescent="0.25">
      <c r="C676" s="75" t="s">
        <v>148</v>
      </c>
      <c r="D676" s="75" t="s">
        <v>1441</v>
      </c>
      <c r="E676" s="75" t="s">
        <v>1442</v>
      </c>
      <c r="K676" s="83">
        <v>-18.61</v>
      </c>
      <c r="L676" s="80"/>
    </row>
    <row r="677" spans="3:12" hidden="1" outlineLevel="1" x14ac:dyDescent="0.25">
      <c r="C677" s="75" t="s">
        <v>148</v>
      </c>
      <c r="D677" s="75" t="s">
        <v>1443</v>
      </c>
      <c r="E677" s="75" t="s">
        <v>1444</v>
      </c>
      <c r="K677" s="83">
        <v>23.46</v>
      </c>
      <c r="L677" s="80"/>
    </row>
    <row r="678" spans="3:12" hidden="1" outlineLevel="1" x14ac:dyDescent="0.25">
      <c r="C678" s="75" t="s">
        <v>148</v>
      </c>
      <c r="D678" s="75" t="s">
        <v>1445</v>
      </c>
      <c r="E678" s="75" t="s">
        <v>1446</v>
      </c>
      <c r="K678" s="83">
        <v>12.63</v>
      </c>
      <c r="L678" s="80"/>
    </row>
    <row r="679" spans="3:12" hidden="1" outlineLevel="1" x14ac:dyDescent="0.25">
      <c r="C679" s="75" t="s">
        <v>148</v>
      </c>
      <c r="D679" s="75" t="s">
        <v>1447</v>
      </c>
      <c r="E679" s="75" t="s">
        <v>1448</v>
      </c>
      <c r="K679" s="83">
        <v>0.94</v>
      </c>
      <c r="L679" s="80"/>
    </row>
    <row r="680" spans="3:12" hidden="1" outlineLevel="1" x14ac:dyDescent="0.25">
      <c r="C680" s="75" t="s">
        <v>148</v>
      </c>
      <c r="D680" s="75" t="s">
        <v>1449</v>
      </c>
      <c r="E680" s="75" t="s">
        <v>1450</v>
      </c>
      <c r="K680" s="83">
        <v>28.33</v>
      </c>
      <c r="L680" s="80"/>
    </row>
    <row r="681" spans="3:12" hidden="1" outlineLevel="1" x14ac:dyDescent="0.25">
      <c r="C681" s="75" t="s">
        <v>148</v>
      </c>
      <c r="D681" s="75" t="s">
        <v>1451</v>
      </c>
      <c r="E681" s="75" t="s">
        <v>1452</v>
      </c>
      <c r="K681" s="83">
        <v>36.14</v>
      </c>
      <c r="L681" s="80"/>
    </row>
    <row r="682" spans="3:12" hidden="1" outlineLevel="1" x14ac:dyDescent="0.25">
      <c r="C682" s="75" t="s">
        <v>148</v>
      </c>
      <c r="D682" s="75" t="s">
        <v>1453</v>
      </c>
      <c r="E682" s="75" t="s">
        <v>1454</v>
      </c>
      <c r="K682" s="83">
        <v>17.25</v>
      </c>
      <c r="L682" s="80"/>
    </row>
    <row r="683" spans="3:12" hidden="1" outlineLevel="1" x14ac:dyDescent="0.25">
      <c r="C683" s="75" t="s">
        <v>148</v>
      </c>
      <c r="D683" s="75" t="s">
        <v>1455</v>
      </c>
      <c r="E683" s="75" t="s">
        <v>1456</v>
      </c>
      <c r="K683" s="83">
        <v>25.14</v>
      </c>
      <c r="L683" s="80"/>
    </row>
    <row r="684" spans="3:12" hidden="1" outlineLevel="1" x14ac:dyDescent="0.25">
      <c r="C684" s="75" t="s">
        <v>148</v>
      </c>
      <c r="D684" s="75" t="s">
        <v>1457</v>
      </c>
      <c r="E684" s="75" t="s">
        <v>1458</v>
      </c>
      <c r="K684" s="83">
        <v>73.69</v>
      </c>
      <c r="L684" s="80"/>
    </row>
    <row r="685" spans="3:12" hidden="1" outlineLevel="1" x14ac:dyDescent="0.25">
      <c r="C685" s="75" t="s">
        <v>148</v>
      </c>
      <c r="D685" s="75" t="s">
        <v>1459</v>
      </c>
      <c r="E685" s="75" t="s">
        <v>1460</v>
      </c>
      <c r="K685" s="83">
        <v>110.7</v>
      </c>
      <c r="L685" s="80"/>
    </row>
    <row r="686" spans="3:12" hidden="1" outlineLevel="1" x14ac:dyDescent="0.25">
      <c r="C686" s="75" t="s">
        <v>148</v>
      </c>
      <c r="D686" s="75" t="s">
        <v>1461</v>
      </c>
      <c r="E686" s="75" t="s">
        <v>1462</v>
      </c>
      <c r="K686" s="83">
        <v>31.84</v>
      </c>
      <c r="L686" s="80"/>
    </row>
    <row r="687" spans="3:12" hidden="1" outlineLevel="1" x14ac:dyDescent="0.25">
      <c r="C687" s="75" t="s">
        <v>148</v>
      </c>
      <c r="D687" s="75" t="s">
        <v>1463</v>
      </c>
      <c r="E687" s="75" t="s">
        <v>1464</v>
      </c>
      <c r="K687" s="83">
        <v>-31.84</v>
      </c>
      <c r="L687" s="80"/>
    </row>
    <row r="688" spans="3:12" hidden="1" outlineLevel="1" x14ac:dyDescent="0.25">
      <c r="C688" s="75" t="s">
        <v>148</v>
      </c>
      <c r="D688" s="75" t="s">
        <v>1465</v>
      </c>
      <c r="E688" s="75" t="s">
        <v>1466</v>
      </c>
      <c r="K688" s="83">
        <v>30.84</v>
      </c>
      <c r="L688" s="80"/>
    </row>
    <row r="689" spans="3:12" hidden="1" outlineLevel="1" x14ac:dyDescent="0.25">
      <c r="C689" s="75" t="s">
        <v>148</v>
      </c>
      <c r="D689" s="75" t="s">
        <v>1467</v>
      </c>
      <c r="E689" s="75" t="s">
        <v>1468</v>
      </c>
      <c r="K689" s="83">
        <v>12.3</v>
      </c>
      <c r="L689" s="80"/>
    </row>
    <row r="690" spans="3:12" hidden="1" outlineLevel="1" x14ac:dyDescent="0.25">
      <c r="C690" s="75" t="s">
        <v>148</v>
      </c>
      <c r="D690" s="75" t="s">
        <v>1469</v>
      </c>
      <c r="E690" s="75" t="s">
        <v>1470</v>
      </c>
      <c r="K690" s="83">
        <v>23.88</v>
      </c>
      <c r="L690" s="80"/>
    </row>
    <row r="691" spans="3:12" hidden="1" outlineLevel="1" x14ac:dyDescent="0.25">
      <c r="C691" s="75" t="s">
        <v>148</v>
      </c>
      <c r="D691" s="75" t="s">
        <v>1471</v>
      </c>
      <c r="E691" s="75" t="s">
        <v>1472</v>
      </c>
      <c r="K691" s="83">
        <v>36.9</v>
      </c>
      <c r="L691" s="80"/>
    </row>
    <row r="692" spans="3:12" hidden="1" outlineLevel="1" x14ac:dyDescent="0.25">
      <c r="C692" s="75" t="s">
        <v>148</v>
      </c>
      <c r="D692" s="75" t="s">
        <v>1473</v>
      </c>
      <c r="E692" s="75" t="s">
        <v>1474</v>
      </c>
      <c r="K692" s="83">
        <v>24.95</v>
      </c>
      <c r="L692" s="80"/>
    </row>
    <row r="693" spans="3:12" hidden="1" outlineLevel="1" x14ac:dyDescent="0.25">
      <c r="C693" s="75" t="s">
        <v>148</v>
      </c>
      <c r="D693" s="75" t="s">
        <v>1475</v>
      </c>
      <c r="E693" s="75" t="s">
        <v>1476</v>
      </c>
      <c r="K693" s="83">
        <v>70.38</v>
      </c>
      <c r="L693" s="80"/>
    </row>
    <row r="694" spans="3:12" hidden="1" outlineLevel="1" x14ac:dyDescent="0.25">
      <c r="C694" s="75" t="s">
        <v>148</v>
      </c>
      <c r="D694" s="75" t="s">
        <v>1477</v>
      </c>
      <c r="E694" s="75" t="s">
        <v>1478</v>
      </c>
      <c r="K694" s="83">
        <v>11</v>
      </c>
      <c r="L694" s="80"/>
    </row>
    <row r="695" spans="3:12" hidden="1" outlineLevel="1" x14ac:dyDescent="0.25">
      <c r="C695" s="75" t="s">
        <v>148</v>
      </c>
      <c r="D695" s="75" t="s">
        <v>1479</v>
      </c>
      <c r="E695" s="75" t="s">
        <v>1480</v>
      </c>
      <c r="K695" s="83">
        <v>-0.08</v>
      </c>
      <c r="L695" s="80"/>
    </row>
    <row r="696" spans="3:12" hidden="1" outlineLevel="1" x14ac:dyDescent="0.25">
      <c r="C696" s="75" t="s">
        <v>148</v>
      </c>
      <c r="D696" s="75" t="s">
        <v>1481</v>
      </c>
      <c r="E696" s="75" t="s">
        <v>1482</v>
      </c>
      <c r="K696" s="83">
        <v>-31.47</v>
      </c>
      <c r="L696" s="80"/>
    </row>
    <row r="697" spans="3:12" hidden="1" outlineLevel="1" x14ac:dyDescent="0.25">
      <c r="C697" s="75" t="s">
        <v>148</v>
      </c>
      <c r="D697" s="75" t="s">
        <v>1483</v>
      </c>
      <c r="E697" s="75" t="s">
        <v>1484</v>
      </c>
      <c r="K697" s="83">
        <v>15.42</v>
      </c>
      <c r="L697" s="80"/>
    </row>
    <row r="698" spans="3:12" hidden="1" outlineLevel="1" x14ac:dyDescent="0.25">
      <c r="C698" s="75" t="s">
        <v>148</v>
      </c>
      <c r="D698" s="75" t="s">
        <v>1485</v>
      </c>
      <c r="E698" s="75" t="s">
        <v>1486</v>
      </c>
      <c r="K698" s="83">
        <v>25.14</v>
      </c>
      <c r="L698" s="80"/>
    </row>
    <row r="699" spans="3:12" hidden="1" outlineLevel="1" x14ac:dyDescent="0.25">
      <c r="C699" s="75" t="s">
        <v>148</v>
      </c>
      <c r="D699" s="75" t="s">
        <v>1487</v>
      </c>
      <c r="E699" s="75" t="s">
        <v>1488</v>
      </c>
      <c r="K699" s="83">
        <v>236.4</v>
      </c>
      <c r="L699" s="80"/>
    </row>
    <row r="700" spans="3:12" hidden="1" outlineLevel="1" x14ac:dyDescent="0.25">
      <c r="C700" s="75" t="s">
        <v>148</v>
      </c>
      <c r="D700" s="75" t="s">
        <v>1489</v>
      </c>
      <c r="E700" s="75" t="s">
        <v>1490</v>
      </c>
      <c r="K700" s="83">
        <v>26.85</v>
      </c>
      <c r="L700" s="80"/>
    </row>
    <row r="701" spans="3:12" hidden="1" outlineLevel="1" x14ac:dyDescent="0.25">
      <c r="C701" s="75" t="s">
        <v>148</v>
      </c>
      <c r="D701" s="75" t="s">
        <v>1491</v>
      </c>
      <c r="E701" s="75" t="s">
        <v>1492</v>
      </c>
      <c r="K701" s="83">
        <v>25.14</v>
      </c>
      <c r="L701" s="80"/>
    </row>
    <row r="702" spans="3:12" hidden="1" outlineLevel="1" x14ac:dyDescent="0.25">
      <c r="C702" s="75" t="s">
        <v>148</v>
      </c>
      <c r="D702" s="75" t="s">
        <v>1493</v>
      </c>
      <c r="E702" s="75" t="s">
        <v>1494</v>
      </c>
      <c r="K702" s="83">
        <v>33.520000000000003</v>
      </c>
      <c r="L702" s="80"/>
    </row>
    <row r="703" spans="3:12" hidden="1" outlineLevel="1" x14ac:dyDescent="0.25">
      <c r="C703" s="75" t="s">
        <v>148</v>
      </c>
      <c r="D703" s="75" t="s">
        <v>1495</v>
      </c>
      <c r="E703" s="75" t="s">
        <v>1496</v>
      </c>
      <c r="K703" s="83">
        <v>37.03</v>
      </c>
      <c r="L703" s="80"/>
    </row>
    <row r="704" spans="3:12" hidden="1" outlineLevel="1" x14ac:dyDescent="0.25">
      <c r="C704" s="75" t="s">
        <v>148</v>
      </c>
      <c r="D704" s="75" t="s">
        <v>1497</v>
      </c>
      <c r="E704" s="75" t="s">
        <v>1498</v>
      </c>
      <c r="K704" s="83">
        <v>25.14</v>
      </c>
      <c r="L704" s="80"/>
    </row>
    <row r="705" spans="3:12" hidden="1" outlineLevel="1" x14ac:dyDescent="0.25">
      <c r="C705" s="75" t="s">
        <v>148</v>
      </c>
      <c r="D705" s="75" t="s">
        <v>1499</v>
      </c>
      <c r="E705" s="75" t="s">
        <v>1500</v>
      </c>
      <c r="K705" s="83">
        <v>25.14</v>
      </c>
      <c r="L705" s="80"/>
    </row>
    <row r="706" spans="3:12" hidden="1" outlineLevel="1" x14ac:dyDescent="0.25">
      <c r="C706" s="75" t="s">
        <v>148</v>
      </c>
      <c r="D706" s="75" t="s">
        <v>1501</v>
      </c>
      <c r="E706" s="75" t="s">
        <v>1502</v>
      </c>
      <c r="K706" s="83">
        <v>25.14</v>
      </c>
      <c r="L706" s="80"/>
    </row>
    <row r="707" spans="3:12" hidden="1" outlineLevel="1" x14ac:dyDescent="0.25">
      <c r="C707" s="75" t="s">
        <v>148</v>
      </c>
      <c r="D707" s="75" t="s">
        <v>1503</v>
      </c>
      <c r="E707" s="75" t="s">
        <v>1504</v>
      </c>
      <c r="K707" s="83">
        <v>25.14</v>
      </c>
      <c r="L707" s="80"/>
    </row>
    <row r="708" spans="3:12" hidden="1" outlineLevel="1" x14ac:dyDescent="0.25">
      <c r="C708" s="75" t="s">
        <v>148</v>
      </c>
      <c r="D708" s="75" t="s">
        <v>1505</v>
      </c>
      <c r="E708" s="75" t="s">
        <v>1506</v>
      </c>
      <c r="K708" s="83">
        <v>49.62</v>
      </c>
      <c r="L708" s="80"/>
    </row>
    <row r="709" spans="3:12" hidden="1" outlineLevel="1" x14ac:dyDescent="0.25">
      <c r="C709" s="75" t="s">
        <v>148</v>
      </c>
      <c r="D709" s="75" t="s">
        <v>1507</v>
      </c>
      <c r="E709" s="75" t="s">
        <v>1508</v>
      </c>
      <c r="K709" s="83">
        <v>8.3800000000000008</v>
      </c>
      <c r="L709" s="80"/>
    </row>
    <row r="710" spans="3:12" hidden="1" outlineLevel="1" x14ac:dyDescent="0.25">
      <c r="C710" s="75" t="s">
        <v>148</v>
      </c>
      <c r="D710" s="75" t="s">
        <v>1509</v>
      </c>
      <c r="E710" s="75" t="s">
        <v>1510</v>
      </c>
      <c r="K710" s="83">
        <v>82.66</v>
      </c>
      <c r="L710" s="80"/>
    </row>
    <row r="711" spans="3:12" hidden="1" outlineLevel="1" x14ac:dyDescent="0.25">
      <c r="C711" s="75" t="s">
        <v>148</v>
      </c>
      <c r="D711" s="75" t="s">
        <v>1511</v>
      </c>
      <c r="E711" s="75" t="s">
        <v>1512</v>
      </c>
      <c r="K711" s="83">
        <v>8.3800000000000008</v>
      </c>
      <c r="L711" s="80"/>
    </row>
    <row r="712" spans="3:12" hidden="1" outlineLevel="1" x14ac:dyDescent="0.25">
      <c r="C712" s="75" t="s">
        <v>148</v>
      </c>
      <c r="D712" s="75" t="s">
        <v>1513</v>
      </c>
      <c r="E712" s="75" t="s">
        <v>1514</v>
      </c>
      <c r="K712" s="83">
        <v>8.3800000000000008</v>
      </c>
      <c r="L712" s="80"/>
    </row>
    <row r="713" spans="3:12" hidden="1" outlineLevel="1" x14ac:dyDescent="0.25">
      <c r="C713" s="75" t="s">
        <v>148</v>
      </c>
      <c r="D713" s="75" t="s">
        <v>1515</v>
      </c>
      <c r="E713" s="75" t="s">
        <v>1516</v>
      </c>
      <c r="K713" s="83">
        <v>8.3800000000000008</v>
      </c>
      <c r="L713" s="80"/>
    </row>
    <row r="714" spans="3:12" hidden="1" outlineLevel="1" x14ac:dyDescent="0.25">
      <c r="C714" s="75" t="s">
        <v>148</v>
      </c>
      <c r="D714" s="75" t="s">
        <v>1517</v>
      </c>
      <c r="E714" s="75" t="s">
        <v>1518</v>
      </c>
      <c r="K714" s="83">
        <v>130.36000000000001</v>
      </c>
      <c r="L714" s="80"/>
    </row>
    <row r="715" spans="3:12" hidden="1" outlineLevel="1" x14ac:dyDescent="0.25">
      <c r="C715" s="75" t="s">
        <v>148</v>
      </c>
      <c r="D715" s="75" t="s">
        <v>1519</v>
      </c>
      <c r="E715" s="75" t="s">
        <v>1520</v>
      </c>
      <c r="K715" s="83">
        <v>26.61</v>
      </c>
      <c r="L715" s="80"/>
    </row>
    <row r="716" spans="3:12" hidden="1" outlineLevel="1" x14ac:dyDescent="0.25">
      <c r="C716" s="75" t="s">
        <v>148</v>
      </c>
      <c r="D716" s="75" t="s">
        <v>1521</v>
      </c>
      <c r="E716" s="75" t="s">
        <v>1522</v>
      </c>
      <c r="K716" s="83">
        <v>10.09</v>
      </c>
      <c r="L716" s="80"/>
    </row>
    <row r="717" spans="3:12" hidden="1" outlineLevel="1" x14ac:dyDescent="0.25">
      <c r="C717" s="75" t="s">
        <v>148</v>
      </c>
      <c r="D717" s="75" t="s">
        <v>1523</v>
      </c>
      <c r="E717" s="75" t="s">
        <v>1524</v>
      </c>
      <c r="K717" s="83">
        <v>26.63</v>
      </c>
      <c r="L717" s="80"/>
    </row>
    <row r="718" spans="3:12" hidden="1" outlineLevel="1" x14ac:dyDescent="0.25">
      <c r="C718" s="75" t="s">
        <v>148</v>
      </c>
      <c r="D718" s="75" t="s">
        <v>1525</v>
      </c>
      <c r="E718" s="75" t="s">
        <v>1526</v>
      </c>
      <c r="K718" s="83">
        <v>8.3800000000000008</v>
      </c>
      <c r="L718" s="80"/>
    </row>
    <row r="719" spans="3:12" hidden="1" outlineLevel="1" x14ac:dyDescent="0.25">
      <c r="C719" s="75" t="s">
        <v>148</v>
      </c>
      <c r="D719" s="75" t="s">
        <v>1527</v>
      </c>
      <c r="E719" s="75" t="s">
        <v>1528</v>
      </c>
      <c r="K719" s="83">
        <v>6.02</v>
      </c>
      <c r="L719" s="80"/>
    </row>
    <row r="720" spans="3:12" hidden="1" outlineLevel="1" x14ac:dyDescent="0.25">
      <c r="C720" s="75" t="s">
        <v>148</v>
      </c>
      <c r="D720" s="75" t="s">
        <v>1529</v>
      </c>
      <c r="E720" s="75" t="s">
        <v>1530</v>
      </c>
      <c r="K720" s="83">
        <v>5.04</v>
      </c>
      <c r="L720" s="80"/>
    </row>
    <row r="721" spans="1:12" hidden="1" outlineLevel="1" x14ac:dyDescent="0.25">
      <c r="C721" s="75" t="s">
        <v>148</v>
      </c>
      <c r="D721" s="75" t="s">
        <v>1531</v>
      </c>
      <c r="E721" s="75" t="s">
        <v>1532</v>
      </c>
      <c r="K721" s="83">
        <v>7.84</v>
      </c>
      <c r="L721" s="80"/>
    </row>
    <row r="722" spans="1:12" hidden="1" outlineLevel="1" x14ac:dyDescent="0.25">
      <c r="C722" s="75" t="s">
        <v>148</v>
      </c>
      <c r="D722" s="75" t="s">
        <v>1533</v>
      </c>
      <c r="E722" s="75" t="s">
        <v>1534</v>
      </c>
      <c r="K722" s="83">
        <v>5.04</v>
      </c>
      <c r="L722" s="80"/>
    </row>
    <row r="723" spans="1:12" hidden="1" outlineLevel="1" x14ac:dyDescent="0.25">
      <c r="C723" s="75" t="s">
        <v>148</v>
      </c>
      <c r="D723" s="75" t="s">
        <v>1535</v>
      </c>
      <c r="E723" s="75" t="s">
        <v>1536</v>
      </c>
      <c r="K723" s="83">
        <v>3.91</v>
      </c>
      <c r="L723" s="80"/>
    </row>
    <row r="724" spans="1:12" hidden="1" outlineLevel="1" x14ac:dyDescent="0.25">
      <c r="L724" s="80"/>
    </row>
    <row r="725" spans="1:12" collapsed="1" x14ac:dyDescent="0.25">
      <c r="A725" s="75" t="s">
        <v>45</v>
      </c>
      <c r="D725" s="75" t="s">
        <v>46</v>
      </c>
      <c r="K725" s="83">
        <v>568.74</v>
      </c>
      <c r="L725" s="80"/>
    </row>
    <row r="726" spans="1:12" hidden="1" outlineLevel="1" x14ac:dyDescent="0.25">
      <c r="C726" s="75" t="s">
        <v>148</v>
      </c>
      <c r="D726" s="75" t="s">
        <v>1537</v>
      </c>
      <c r="E726" s="75" t="s">
        <v>1538</v>
      </c>
      <c r="K726" s="83">
        <v>35.799999999999997</v>
      </c>
      <c r="L726" s="80"/>
    </row>
    <row r="727" spans="1:12" hidden="1" outlineLevel="1" x14ac:dyDescent="0.25">
      <c r="C727" s="75" t="s">
        <v>148</v>
      </c>
      <c r="D727" s="75" t="s">
        <v>1539</v>
      </c>
      <c r="E727" s="75" t="s">
        <v>1540</v>
      </c>
      <c r="K727" s="83">
        <v>4.1900000000000004</v>
      </c>
      <c r="L727" s="80"/>
    </row>
    <row r="728" spans="1:12" hidden="1" outlineLevel="1" x14ac:dyDescent="0.25">
      <c r="C728" s="75" t="s">
        <v>148</v>
      </c>
      <c r="D728" s="75" t="s">
        <v>1541</v>
      </c>
      <c r="E728" s="75" t="s">
        <v>1542</v>
      </c>
      <c r="K728" s="83">
        <v>12.3</v>
      </c>
      <c r="L728" s="80"/>
    </row>
    <row r="729" spans="1:12" hidden="1" outlineLevel="1" x14ac:dyDescent="0.25">
      <c r="C729" s="75" t="s">
        <v>148</v>
      </c>
      <c r="D729" s="75" t="s">
        <v>1543</v>
      </c>
      <c r="E729" s="75" t="s">
        <v>1544</v>
      </c>
      <c r="K729" s="83">
        <v>12.3</v>
      </c>
      <c r="L729" s="80"/>
    </row>
    <row r="730" spans="1:12" hidden="1" outlineLevel="1" x14ac:dyDescent="0.25">
      <c r="C730" s="75" t="s">
        <v>148</v>
      </c>
      <c r="D730" s="75" t="s">
        <v>1545</v>
      </c>
      <c r="E730" s="75" t="s">
        <v>1546</v>
      </c>
      <c r="K730" s="83">
        <v>36.9</v>
      </c>
      <c r="L730" s="80"/>
    </row>
    <row r="731" spans="1:12" hidden="1" outlineLevel="1" x14ac:dyDescent="0.25">
      <c r="C731" s="75" t="s">
        <v>148</v>
      </c>
      <c r="D731" s="75" t="s">
        <v>1547</v>
      </c>
      <c r="E731" s="75" t="s">
        <v>1548</v>
      </c>
      <c r="K731" s="83">
        <v>25.14</v>
      </c>
      <c r="L731" s="80"/>
    </row>
    <row r="732" spans="1:12" hidden="1" outlineLevel="1" x14ac:dyDescent="0.25">
      <c r="C732" s="75" t="s">
        <v>148</v>
      </c>
      <c r="D732" s="75" t="s">
        <v>1549</v>
      </c>
      <c r="E732" s="75" t="s">
        <v>1550</v>
      </c>
      <c r="K732" s="83">
        <v>23.46</v>
      </c>
      <c r="L732" s="80"/>
    </row>
    <row r="733" spans="1:12" hidden="1" outlineLevel="1" x14ac:dyDescent="0.25">
      <c r="C733" s="75" t="s">
        <v>148</v>
      </c>
      <c r="D733" s="75" t="s">
        <v>1551</v>
      </c>
      <c r="E733" s="75" t="s">
        <v>1552</v>
      </c>
      <c r="K733" s="83">
        <v>15.47</v>
      </c>
      <c r="L733" s="80"/>
    </row>
    <row r="734" spans="1:12" hidden="1" outlineLevel="1" x14ac:dyDescent="0.25">
      <c r="C734" s="75" t="s">
        <v>148</v>
      </c>
      <c r="D734" s="75" t="s">
        <v>1553</v>
      </c>
      <c r="E734" s="75" t="s">
        <v>1554</v>
      </c>
      <c r="K734" s="83">
        <v>22.43</v>
      </c>
      <c r="L734" s="80"/>
    </row>
    <row r="735" spans="1:12" hidden="1" outlineLevel="1" x14ac:dyDescent="0.25">
      <c r="C735" s="75" t="s">
        <v>148</v>
      </c>
      <c r="D735" s="75" t="s">
        <v>1555</v>
      </c>
      <c r="E735" s="75" t="s">
        <v>1556</v>
      </c>
      <c r="K735" s="83">
        <v>2.27</v>
      </c>
      <c r="L735" s="80"/>
    </row>
    <row r="736" spans="1:12" hidden="1" outlineLevel="1" x14ac:dyDescent="0.25">
      <c r="C736" s="75" t="s">
        <v>148</v>
      </c>
      <c r="D736" s="75" t="s">
        <v>1557</v>
      </c>
      <c r="E736" s="75" t="s">
        <v>1558</v>
      </c>
      <c r="K736" s="83">
        <v>14.05</v>
      </c>
      <c r="L736" s="80"/>
    </row>
    <row r="737" spans="3:12" hidden="1" outlineLevel="1" x14ac:dyDescent="0.25">
      <c r="C737" s="75" t="s">
        <v>148</v>
      </c>
      <c r="D737" s="75" t="s">
        <v>1559</v>
      </c>
      <c r="E737" s="75" t="s">
        <v>1560</v>
      </c>
      <c r="K737" s="83">
        <v>16.760000000000002</v>
      </c>
      <c r="L737" s="80"/>
    </row>
    <row r="738" spans="3:12" hidden="1" outlineLevel="1" x14ac:dyDescent="0.25">
      <c r="C738" s="75" t="s">
        <v>148</v>
      </c>
      <c r="D738" s="75" t="s">
        <v>1561</v>
      </c>
      <c r="E738" s="75" t="s">
        <v>1562</v>
      </c>
      <c r="K738" s="83">
        <v>12.3</v>
      </c>
      <c r="L738" s="80"/>
    </row>
    <row r="739" spans="3:12" hidden="1" outlineLevel="1" x14ac:dyDescent="0.25">
      <c r="C739" s="75" t="s">
        <v>148</v>
      </c>
      <c r="D739" s="75" t="s">
        <v>1563</v>
      </c>
      <c r="E739" s="75" t="s">
        <v>1564</v>
      </c>
      <c r="K739" s="83">
        <v>25.14</v>
      </c>
      <c r="L739" s="80"/>
    </row>
    <row r="740" spans="3:12" hidden="1" outlineLevel="1" x14ac:dyDescent="0.25">
      <c r="C740" s="75" t="s">
        <v>148</v>
      </c>
      <c r="D740" s="75" t="s">
        <v>1565</v>
      </c>
      <c r="E740" s="75" t="s">
        <v>1566</v>
      </c>
      <c r="K740" s="83">
        <v>25.69</v>
      </c>
      <c r="L740" s="80"/>
    </row>
    <row r="741" spans="3:12" hidden="1" outlineLevel="1" x14ac:dyDescent="0.25">
      <c r="C741" s="75" t="s">
        <v>148</v>
      </c>
      <c r="D741" s="75" t="s">
        <v>1567</v>
      </c>
      <c r="E741" s="75" t="s">
        <v>1568</v>
      </c>
      <c r="K741" s="83">
        <v>8.3800000000000008</v>
      </c>
      <c r="L741" s="80"/>
    </row>
    <row r="742" spans="3:12" hidden="1" outlineLevel="1" x14ac:dyDescent="0.25">
      <c r="C742" s="75" t="s">
        <v>148</v>
      </c>
      <c r="D742" s="75" t="s">
        <v>1569</v>
      </c>
      <c r="E742" s="75" t="s">
        <v>1570</v>
      </c>
      <c r="K742" s="83">
        <v>-13.27</v>
      </c>
      <c r="L742" s="80"/>
    </row>
    <row r="743" spans="3:12" hidden="1" outlineLevel="1" x14ac:dyDescent="0.25">
      <c r="C743" s="75" t="s">
        <v>148</v>
      </c>
      <c r="D743" s="75" t="s">
        <v>1571</v>
      </c>
      <c r="E743" s="75" t="s">
        <v>1572</v>
      </c>
      <c r="K743" s="83">
        <v>5.31</v>
      </c>
      <c r="L743" s="80"/>
    </row>
    <row r="744" spans="3:12" hidden="1" outlineLevel="1" x14ac:dyDescent="0.25">
      <c r="C744" s="75" t="s">
        <v>148</v>
      </c>
      <c r="D744" s="75" t="s">
        <v>1573</v>
      </c>
      <c r="E744" s="75" t="s">
        <v>1574</v>
      </c>
      <c r="K744" s="83">
        <v>7.44</v>
      </c>
      <c r="L744" s="80"/>
    </row>
    <row r="745" spans="3:12" hidden="1" outlineLevel="1" x14ac:dyDescent="0.25">
      <c r="C745" s="75" t="s">
        <v>148</v>
      </c>
      <c r="D745" s="75" t="s">
        <v>1575</v>
      </c>
      <c r="E745" s="75" t="s">
        <v>1576</v>
      </c>
      <c r="K745" s="83">
        <v>5.04</v>
      </c>
      <c r="L745" s="80"/>
    </row>
    <row r="746" spans="3:12" hidden="1" outlineLevel="1" x14ac:dyDescent="0.25">
      <c r="C746" s="75" t="s">
        <v>148</v>
      </c>
      <c r="D746" s="75" t="s">
        <v>1577</v>
      </c>
      <c r="E746" s="75" t="s">
        <v>1578</v>
      </c>
      <c r="K746" s="83">
        <v>182.37</v>
      </c>
      <c r="L746" s="80"/>
    </row>
    <row r="747" spans="3:12" hidden="1" outlineLevel="1" x14ac:dyDescent="0.25">
      <c r="C747" s="75" t="s">
        <v>148</v>
      </c>
      <c r="D747" s="75" t="s">
        <v>1579</v>
      </c>
      <c r="E747" s="75" t="s">
        <v>1580</v>
      </c>
      <c r="K747" s="83">
        <v>30.76</v>
      </c>
      <c r="L747" s="80"/>
    </row>
    <row r="748" spans="3:12" hidden="1" outlineLevel="1" x14ac:dyDescent="0.25">
      <c r="C748" s="75" t="s">
        <v>148</v>
      </c>
      <c r="D748" s="75" t="s">
        <v>1581</v>
      </c>
      <c r="E748" s="75" t="s">
        <v>1582</v>
      </c>
      <c r="K748" s="83">
        <v>9.5500000000000007</v>
      </c>
      <c r="L748" s="80"/>
    </row>
    <row r="749" spans="3:12" hidden="1" outlineLevel="1" x14ac:dyDescent="0.25">
      <c r="C749" s="75" t="s">
        <v>148</v>
      </c>
      <c r="D749" s="75" t="s">
        <v>1583</v>
      </c>
      <c r="E749" s="75" t="s">
        <v>1584</v>
      </c>
      <c r="K749" s="83">
        <v>37.06</v>
      </c>
      <c r="L749" s="80"/>
    </row>
    <row r="750" spans="3:12" hidden="1" outlineLevel="1" x14ac:dyDescent="0.25">
      <c r="C750" s="75" t="s">
        <v>148</v>
      </c>
      <c r="D750" s="75" t="s">
        <v>1585</v>
      </c>
      <c r="E750" s="75" t="s">
        <v>1586</v>
      </c>
      <c r="K750" s="83">
        <v>18.03</v>
      </c>
      <c r="L750" s="80"/>
    </row>
    <row r="751" spans="3:12" hidden="1" outlineLevel="1" x14ac:dyDescent="0.25">
      <c r="C751" s="75" t="s">
        <v>148</v>
      </c>
      <c r="D751" s="75" t="s">
        <v>1587</v>
      </c>
      <c r="E751" s="75" t="s">
        <v>1588</v>
      </c>
      <c r="K751" s="83">
        <v>3.42</v>
      </c>
      <c r="L751" s="80"/>
    </row>
    <row r="752" spans="3:12" hidden="1" outlineLevel="1" x14ac:dyDescent="0.25">
      <c r="C752" s="75" t="s">
        <v>148</v>
      </c>
      <c r="D752" s="75" t="s">
        <v>1589</v>
      </c>
      <c r="E752" s="75" t="s">
        <v>1590</v>
      </c>
      <c r="K752" s="83">
        <v>6.09</v>
      </c>
      <c r="L752" s="80"/>
    </row>
    <row r="753" spans="1:12" hidden="1" outlineLevel="1" x14ac:dyDescent="0.25">
      <c r="C753" s="75" t="s">
        <v>148</v>
      </c>
      <c r="D753" s="75" t="s">
        <v>457</v>
      </c>
      <c r="E753" s="75" t="s">
        <v>458</v>
      </c>
      <c r="K753" s="83">
        <v>-15.64</v>
      </c>
      <c r="L753" s="80"/>
    </row>
    <row r="754" spans="1:12" hidden="1" outlineLevel="1" x14ac:dyDescent="0.25">
      <c r="L754" s="80"/>
    </row>
    <row r="755" spans="1:12" collapsed="1" x14ac:dyDescent="0.25">
      <c r="A755" s="75" t="s">
        <v>47</v>
      </c>
      <c r="D755" s="75" t="s">
        <v>48</v>
      </c>
      <c r="K755" s="83">
        <v>1092.56</v>
      </c>
      <c r="L755" s="80"/>
    </row>
    <row r="756" spans="1:12" outlineLevel="1" x14ac:dyDescent="0.25">
      <c r="C756" s="75" t="s">
        <v>148</v>
      </c>
      <c r="D756" s="75" t="s">
        <v>1591</v>
      </c>
      <c r="E756" s="75" t="s">
        <v>1592</v>
      </c>
      <c r="K756" s="83">
        <v>34.81</v>
      </c>
      <c r="L756" s="80"/>
    </row>
    <row r="757" spans="1:12" outlineLevel="1" x14ac:dyDescent="0.25">
      <c r="C757" s="75" t="s">
        <v>148</v>
      </c>
      <c r="D757" s="75" t="s">
        <v>1593</v>
      </c>
      <c r="E757" s="75" t="s">
        <v>1594</v>
      </c>
      <c r="K757" s="83">
        <v>689.96</v>
      </c>
      <c r="L757" s="80"/>
    </row>
    <row r="758" spans="1:12" outlineLevel="1" x14ac:dyDescent="0.25">
      <c r="C758" s="75" t="s">
        <v>148</v>
      </c>
      <c r="D758" s="75" t="s">
        <v>1595</v>
      </c>
      <c r="E758" s="75" t="s">
        <v>1596</v>
      </c>
      <c r="K758" s="83">
        <v>255.23</v>
      </c>
      <c r="L758" s="80"/>
    </row>
    <row r="759" spans="1:12" outlineLevel="1" x14ac:dyDescent="0.25">
      <c r="C759" s="75" t="s">
        <v>148</v>
      </c>
      <c r="D759" s="75" t="s">
        <v>1597</v>
      </c>
      <c r="E759" s="75" t="s">
        <v>1598</v>
      </c>
      <c r="K759" s="83">
        <v>8.9499999999999993</v>
      </c>
      <c r="L759" s="80"/>
    </row>
    <row r="760" spans="1:12" outlineLevel="1" x14ac:dyDescent="0.25">
      <c r="C760" s="75" t="s">
        <v>148</v>
      </c>
      <c r="D760" s="75" t="s">
        <v>1599</v>
      </c>
      <c r="E760" s="75" t="s">
        <v>1600</v>
      </c>
      <c r="K760" s="83">
        <v>-689.96</v>
      </c>
      <c r="L760" s="80"/>
    </row>
    <row r="761" spans="1:12" outlineLevel="1" x14ac:dyDescent="0.25">
      <c r="C761" s="75" t="s">
        <v>148</v>
      </c>
      <c r="D761" s="75" t="s">
        <v>1601</v>
      </c>
      <c r="E761" s="75" t="s">
        <v>1602</v>
      </c>
      <c r="K761" s="83">
        <v>49.2</v>
      </c>
      <c r="L761" s="80"/>
    </row>
    <row r="762" spans="1:12" outlineLevel="1" x14ac:dyDescent="0.25">
      <c r="C762" s="75" t="s">
        <v>148</v>
      </c>
      <c r="D762" s="75" t="s">
        <v>1603</v>
      </c>
      <c r="E762" s="75" t="s">
        <v>1604</v>
      </c>
      <c r="K762" s="83">
        <v>4.26</v>
      </c>
      <c r="L762" s="80"/>
    </row>
    <row r="763" spans="1:12" outlineLevel="1" x14ac:dyDescent="0.25">
      <c r="C763" s="75" t="s">
        <v>148</v>
      </c>
      <c r="D763" s="75" t="s">
        <v>1605</v>
      </c>
      <c r="E763" s="75" t="s">
        <v>1606</v>
      </c>
      <c r="K763" s="83">
        <v>27.09</v>
      </c>
      <c r="L763" s="80"/>
    </row>
    <row r="764" spans="1:12" outlineLevel="1" x14ac:dyDescent="0.25">
      <c r="C764" s="75" t="s">
        <v>148</v>
      </c>
      <c r="D764" s="75" t="s">
        <v>1607</v>
      </c>
      <c r="E764" s="75" t="s">
        <v>1608</v>
      </c>
      <c r="K764" s="83">
        <v>12.3</v>
      </c>
      <c r="L764" s="80"/>
    </row>
    <row r="765" spans="1:12" outlineLevel="1" x14ac:dyDescent="0.25">
      <c r="C765" s="75" t="s">
        <v>148</v>
      </c>
      <c r="D765" s="75" t="s">
        <v>1609</v>
      </c>
      <c r="E765" s="75" t="s">
        <v>1610</v>
      </c>
      <c r="K765" s="83">
        <v>8.3800000000000008</v>
      </c>
      <c r="L765" s="80"/>
    </row>
    <row r="766" spans="1:12" outlineLevel="1" x14ac:dyDescent="0.25">
      <c r="C766" s="75" t="s">
        <v>148</v>
      </c>
      <c r="D766" s="75" t="s">
        <v>1611</v>
      </c>
      <c r="E766" s="75" t="s">
        <v>1612</v>
      </c>
      <c r="K766" s="83">
        <v>179</v>
      </c>
      <c r="L766" s="80"/>
    </row>
    <row r="767" spans="1:12" outlineLevel="1" x14ac:dyDescent="0.25">
      <c r="C767" s="75" t="s">
        <v>148</v>
      </c>
      <c r="D767" s="75" t="s">
        <v>1613</v>
      </c>
      <c r="E767" s="75" t="s">
        <v>1614</v>
      </c>
      <c r="K767" s="83">
        <v>25.14</v>
      </c>
      <c r="L767" s="80"/>
    </row>
    <row r="768" spans="1:12" outlineLevel="1" x14ac:dyDescent="0.25">
      <c r="C768" s="75" t="s">
        <v>148</v>
      </c>
      <c r="D768" s="75" t="s">
        <v>1615</v>
      </c>
      <c r="E768" s="75" t="s">
        <v>1616</v>
      </c>
      <c r="K768" s="83">
        <v>-0.2</v>
      </c>
      <c r="L768" s="80"/>
    </row>
    <row r="769" spans="3:12" outlineLevel="1" x14ac:dyDescent="0.25">
      <c r="C769" s="75" t="s">
        <v>148</v>
      </c>
      <c r="D769" s="75" t="s">
        <v>1617</v>
      </c>
      <c r="E769" s="75" t="s">
        <v>1618</v>
      </c>
      <c r="K769" s="83">
        <v>8.3800000000000008</v>
      </c>
      <c r="L769" s="80"/>
    </row>
    <row r="770" spans="3:12" outlineLevel="1" x14ac:dyDescent="0.25">
      <c r="C770" s="75" t="s">
        <v>148</v>
      </c>
      <c r="D770" s="75" t="s">
        <v>1619</v>
      </c>
      <c r="E770" s="75" t="s">
        <v>1620</v>
      </c>
      <c r="K770" s="83">
        <v>-8.3800000000000008</v>
      </c>
      <c r="L770" s="80"/>
    </row>
    <row r="771" spans="3:12" outlineLevel="1" x14ac:dyDescent="0.25">
      <c r="C771" s="75" t="s">
        <v>148</v>
      </c>
      <c r="D771" s="75" t="s">
        <v>1621</v>
      </c>
      <c r="E771" s="75" t="s">
        <v>1622</v>
      </c>
      <c r="K771" s="83">
        <v>-1.1000000000000001</v>
      </c>
      <c r="L771" s="80"/>
    </row>
    <row r="772" spans="3:12" outlineLevel="1" x14ac:dyDescent="0.25">
      <c r="C772" s="75" t="s">
        <v>148</v>
      </c>
      <c r="D772" s="75" t="s">
        <v>1623</v>
      </c>
      <c r="E772" s="75" t="s">
        <v>1624</v>
      </c>
      <c r="K772" s="83">
        <v>39.42</v>
      </c>
      <c r="L772" s="80"/>
    </row>
    <row r="773" spans="3:12" outlineLevel="1" x14ac:dyDescent="0.25">
      <c r="C773" s="75" t="s">
        <v>148</v>
      </c>
      <c r="D773" s="75" t="s">
        <v>1625</v>
      </c>
      <c r="E773" s="75" t="s">
        <v>1626</v>
      </c>
      <c r="K773" s="83">
        <v>8.3800000000000008</v>
      </c>
      <c r="L773" s="80"/>
    </row>
    <row r="774" spans="3:12" outlineLevel="1" x14ac:dyDescent="0.25">
      <c r="C774" s="75" t="s">
        <v>148</v>
      </c>
      <c r="D774" s="75" t="s">
        <v>1627</v>
      </c>
      <c r="E774" s="75" t="s">
        <v>1628</v>
      </c>
      <c r="K774" s="83">
        <v>100.85</v>
      </c>
      <c r="L774" s="80"/>
    </row>
    <row r="775" spans="3:12" outlineLevel="1" x14ac:dyDescent="0.25">
      <c r="C775" s="75" t="s">
        <v>148</v>
      </c>
      <c r="D775" s="75" t="s">
        <v>1629</v>
      </c>
      <c r="E775" s="75" t="s">
        <v>1630</v>
      </c>
      <c r="K775" s="83">
        <v>8.3800000000000008</v>
      </c>
      <c r="L775" s="80"/>
    </row>
    <row r="776" spans="3:12" outlineLevel="1" x14ac:dyDescent="0.25">
      <c r="C776" s="75" t="s">
        <v>148</v>
      </c>
      <c r="D776" s="75" t="s">
        <v>1631</v>
      </c>
      <c r="E776" s="75" t="s">
        <v>1632</v>
      </c>
      <c r="K776" s="83">
        <v>11.28</v>
      </c>
      <c r="L776" s="80"/>
    </row>
    <row r="777" spans="3:12" outlineLevel="1" x14ac:dyDescent="0.25">
      <c r="C777" s="75" t="s">
        <v>148</v>
      </c>
      <c r="D777" s="75" t="s">
        <v>1633</v>
      </c>
      <c r="E777" s="75" t="s">
        <v>1634</v>
      </c>
      <c r="K777" s="83">
        <v>75.42</v>
      </c>
      <c r="L777" s="80"/>
    </row>
    <row r="778" spans="3:12" outlineLevel="1" x14ac:dyDescent="0.25">
      <c r="C778" s="75" t="s">
        <v>148</v>
      </c>
      <c r="D778" s="75" t="s">
        <v>1635</v>
      </c>
      <c r="E778" s="75" t="s">
        <v>1636</v>
      </c>
      <c r="K778" s="83">
        <v>-12.3</v>
      </c>
      <c r="L778" s="80"/>
    </row>
    <row r="779" spans="3:12" outlineLevel="1" x14ac:dyDescent="0.25">
      <c r="C779" s="75" t="s">
        <v>148</v>
      </c>
      <c r="D779" s="75" t="s">
        <v>1637</v>
      </c>
      <c r="E779" s="75" t="s">
        <v>1638</v>
      </c>
      <c r="K779" s="83">
        <v>25.14</v>
      </c>
      <c r="L779" s="80"/>
    </row>
    <row r="780" spans="3:12" outlineLevel="1" x14ac:dyDescent="0.25">
      <c r="C780" s="75" t="s">
        <v>148</v>
      </c>
      <c r="D780" s="75" t="s">
        <v>1639</v>
      </c>
      <c r="E780" s="75" t="s">
        <v>1640</v>
      </c>
      <c r="K780" s="83">
        <v>9.59</v>
      </c>
      <c r="L780" s="80"/>
    </row>
    <row r="781" spans="3:12" outlineLevel="1" x14ac:dyDescent="0.25">
      <c r="C781" s="75" t="s">
        <v>148</v>
      </c>
      <c r="D781" s="75" t="s">
        <v>1641</v>
      </c>
      <c r="E781" s="75" t="s">
        <v>1642</v>
      </c>
      <c r="K781" s="83">
        <v>8.3800000000000008</v>
      </c>
      <c r="L781" s="80"/>
    </row>
    <row r="782" spans="3:12" outlineLevel="1" x14ac:dyDescent="0.25">
      <c r="C782" s="75" t="s">
        <v>148</v>
      </c>
      <c r="D782" s="75" t="s">
        <v>1643</v>
      </c>
      <c r="E782" s="75" t="s">
        <v>1644</v>
      </c>
      <c r="K782" s="83">
        <v>0.97</v>
      </c>
      <c r="L782" s="80"/>
    </row>
    <row r="783" spans="3:12" outlineLevel="1" x14ac:dyDescent="0.25">
      <c r="C783" s="75" t="s">
        <v>148</v>
      </c>
      <c r="D783" s="75" t="s">
        <v>1645</v>
      </c>
      <c r="E783" s="75" t="s">
        <v>1646</v>
      </c>
      <c r="K783" s="83">
        <v>20.62</v>
      </c>
      <c r="L783" s="80"/>
    </row>
    <row r="784" spans="3:12" outlineLevel="1" x14ac:dyDescent="0.25">
      <c r="C784" s="75" t="s">
        <v>148</v>
      </c>
      <c r="D784" s="75" t="s">
        <v>1647</v>
      </c>
      <c r="E784" s="75" t="s">
        <v>1648</v>
      </c>
      <c r="K784" s="83">
        <v>-38.65</v>
      </c>
      <c r="L784" s="80"/>
    </row>
    <row r="785" spans="3:12" outlineLevel="1" x14ac:dyDescent="0.25">
      <c r="C785" s="75" t="s">
        <v>148</v>
      </c>
      <c r="D785" s="75" t="s">
        <v>1649</v>
      </c>
      <c r="E785" s="75" t="s">
        <v>1650</v>
      </c>
      <c r="K785" s="83">
        <v>29.9</v>
      </c>
      <c r="L785" s="80"/>
    </row>
    <row r="786" spans="3:12" outlineLevel="1" x14ac:dyDescent="0.25">
      <c r="C786" s="75" t="s">
        <v>148</v>
      </c>
      <c r="D786" s="75" t="s">
        <v>1651</v>
      </c>
      <c r="E786" s="75" t="s">
        <v>1652</v>
      </c>
      <c r="K786" s="83">
        <v>25.14</v>
      </c>
      <c r="L786" s="80"/>
    </row>
    <row r="787" spans="3:12" outlineLevel="1" x14ac:dyDescent="0.25">
      <c r="C787" s="75" t="s">
        <v>148</v>
      </c>
      <c r="D787" s="75" t="s">
        <v>1653</v>
      </c>
      <c r="E787" s="75" t="s">
        <v>1654</v>
      </c>
      <c r="K787" s="83">
        <v>133.41</v>
      </c>
      <c r="L787" s="80"/>
    </row>
    <row r="788" spans="3:12" outlineLevel="1" x14ac:dyDescent="0.25">
      <c r="C788" s="75" t="s">
        <v>148</v>
      </c>
      <c r="D788" s="75" t="s">
        <v>1655</v>
      </c>
      <c r="E788" s="75" t="s">
        <v>1656</v>
      </c>
      <c r="K788" s="83">
        <v>25.14</v>
      </c>
      <c r="L788" s="80"/>
    </row>
    <row r="789" spans="3:12" outlineLevel="1" x14ac:dyDescent="0.25">
      <c r="C789" s="75" t="s">
        <v>148</v>
      </c>
      <c r="D789" s="75" t="s">
        <v>1657</v>
      </c>
      <c r="E789" s="75" t="s">
        <v>1658</v>
      </c>
      <c r="K789" s="83">
        <v>25.14</v>
      </c>
      <c r="L789" s="80"/>
    </row>
    <row r="790" spans="3:12" outlineLevel="1" x14ac:dyDescent="0.25">
      <c r="C790" s="75" t="s">
        <v>148</v>
      </c>
      <c r="D790" s="75" t="s">
        <v>1659</v>
      </c>
      <c r="E790" s="75" t="s">
        <v>1660</v>
      </c>
      <c r="K790" s="83">
        <v>25.14</v>
      </c>
      <c r="L790" s="80"/>
    </row>
    <row r="791" spans="3:12" outlineLevel="1" x14ac:dyDescent="0.25">
      <c r="C791" s="75" t="s">
        <v>148</v>
      </c>
      <c r="D791" s="75" t="s">
        <v>1661</v>
      </c>
      <c r="E791" s="75" t="s">
        <v>1662</v>
      </c>
      <c r="K791" s="83">
        <v>14.92</v>
      </c>
      <c r="L791" s="80"/>
    </row>
    <row r="792" spans="3:12" outlineLevel="1" x14ac:dyDescent="0.25">
      <c r="C792" s="75" t="s">
        <v>148</v>
      </c>
      <c r="D792" s="75" t="s">
        <v>1663</v>
      </c>
      <c r="E792" s="75" t="s">
        <v>1664</v>
      </c>
      <c r="K792" s="83">
        <v>-25.14</v>
      </c>
      <c r="L792" s="80"/>
    </row>
    <row r="793" spans="3:12" outlineLevel="1" x14ac:dyDescent="0.25">
      <c r="C793" s="75" t="s">
        <v>148</v>
      </c>
      <c r="D793" s="75" t="s">
        <v>1665</v>
      </c>
      <c r="E793" s="75" t="s">
        <v>1666</v>
      </c>
      <c r="K793" s="83">
        <v>10.039999999999999</v>
      </c>
      <c r="L793" s="80"/>
    </row>
    <row r="794" spans="3:12" outlineLevel="1" x14ac:dyDescent="0.25">
      <c r="C794" s="75" t="s">
        <v>148</v>
      </c>
      <c r="D794" s="75" t="s">
        <v>1667</v>
      </c>
      <c r="E794" s="75" t="s">
        <v>1668</v>
      </c>
      <c r="K794" s="83">
        <v>63</v>
      </c>
      <c r="L794" s="80"/>
    </row>
    <row r="795" spans="3:12" outlineLevel="1" x14ac:dyDescent="0.25">
      <c r="C795" s="75" t="s">
        <v>148</v>
      </c>
      <c r="D795" s="75" t="s">
        <v>1669</v>
      </c>
      <c r="E795" s="75" t="s">
        <v>1670</v>
      </c>
      <c r="K795" s="83">
        <v>4.1900000000000004</v>
      </c>
      <c r="L795" s="80"/>
    </row>
    <row r="796" spans="3:12" outlineLevel="1" x14ac:dyDescent="0.25">
      <c r="C796" s="75" t="s">
        <v>148</v>
      </c>
      <c r="D796" s="75" t="s">
        <v>1671</v>
      </c>
      <c r="E796" s="75" t="s">
        <v>1672</v>
      </c>
      <c r="K796" s="83">
        <v>5.98</v>
      </c>
      <c r="L796" s="80"/>
    </row>
    <row r="797" spans="3:12" outlineLevel="1" x14ac:dyDescent="0.25">
      <c r="C797" s="75" t="s">
        <v>148</v>
      </c>
      <c r="D797" s="75" t="s">
        <v>1673</v>
      </c>
      <c r="E797" s="75" t="s">
        <v>1674</v>
      </c>
      <c r="K797" s="83">
        <v>10.62</v>
      </c>
      <c r="L797" s="80"/>
    </row>
    <row r="798" spans="3:12" outlineLevel="1" x14ac:dyDescent="0.25">
      <c r="C798" s="75" t="s">
        <v>148</v>
      </c>
      <c r="D798" s="75" t="s">
        <v>1675</v>
      </c>
      <c r="E798" s="75" t="s">
        <v>1676</v>
      </c>
      <c r="K798" s="83">
        <v>-247.29</v>
      </c>
      <c r="L798" s="80"/>
    </row>
    <row r="799" spans="3:12" outlineLevel="1" x14ac:dyDescent="0.25">
      <c r="C799" s="75" t="s">
        <v>148</v>
      </c>
      <c r="D799" s="75" t="s">
        <v>1677</v>
      </c>
      <c r="E799" s="75" t="s">
        <v>1678</v>
      </c>
      <c r="K799" s="83">
        <v>25.14</v>
      </c>
      <c r="L799" s="80"/>
    </row>
    <row r="800" spans="3:12" outlineLevel="1" x14ac:dyDescent="0.25">
      <c r="C800" s="75" t="s">
        <v>148</v>
      </c>
      <c r="D800" s="75" t="s">
        <v>1679</v>
      </c>
      <c r="E800" s="75" t="s">
        <v>1680</v>
      </c>
      <c r="K800" s="83">
        <v>25.24</v>
      </c>
      <c r="L800" s="80"/>
    </row>
    <row r="801" spans="1:12" outlineLevel="1" x14ac:dyDescent="0.25">
      <c r="C801" s="75" t="s">
        <v>148</v>
      </c>
      <c r="D801" s="75" t="s">
        <v>1681</v>
      </c>
      <c r="E801" s="75" t="s">
        <v>1682</v>
      </c>
      <c r="K801" s="83">
        <v>0.11</v>
      </c>
      <c r="L801" s="80"/>
    </row>
    <row r="802" spans="1:12" outlineLevel="1" x14ac:dyDescent="0.25">
      <c r="C802" s="75" t="s">
        <v>148</v>
      </c>
      <c r="D802" s="75" t="s">
        <v>1683</v>
      </c>
      <c r="E802" s="75" t="s">
        <v>1684</v>
      </c>
      <c r="K802" s="83">
        <v>-84.55</v>
      </c>
      <c r="L802" s="80"/>
    </row>
    <row r="803" spans="1:12" outlineLevel="1" x14ac:dyDescent="0.25">
      <c r="C803" s="75" t="s">
        <v>148</v>
      </c>
      <c r="D803" s="75" t="s">
        <v>1685</v>
      </c>
      <c r="E803" s="75" t="s">
        <v>1686</v>
      </c>
      <c r="K803" s="83">
        <v>1.74</v>
      </c>
      <c r="L803" s="80"/>
    </row>
    <row r="804" spans="1:12" outlineLevel="1" x14ac:dyDescent="0.25">
      <c r="C804" s="75" t="s">
        <v>148</v>
      </c>
      <c r="D804" s="75" t="s">
        <v>1687</v>
      </c>
      <c r="E804" s="75" t="s">
        <v>1688</v>
      </c>
      <c r="K804" s="83">
        <v>1.7</v>
      </c>
      <c r="L804" s="80"/>
    </row>
    <row r="805" spans="1:12" outlineLevel="1" x14ac:dyDescent="0.25">
      <c r="C805" s="75" t="s">
        <v>148</v>
      </c>
      <c r="D805" s="75" t="s">
        <v>1689</v>
      </c>
      <c r="E805" s="75" t="s">
        <v>1690</v>
      </c>
      <c r="K805" s="83">
        <v>1.68</v>
      </c>
      <c r="L805" s="80"/>
    </row>
    <row r="806" spans="1:12" outlineLevel="1" x14ac:dyDescent="0.25">
      <c r="C806" s="75" t="s">
        <v>148</v>
      </c>
      <c r="D806" s="75" t="s">
        <v>1691</v>
      </c>
      <c r="E806" s="75" t="s">
        <v>1692</v>
      </c>
      <c r="K806" s="83">
        <v>24.8</v>
      </c>
      <c r="L806" s="80"/>
    </row>
    <row r="807" spans="1:12" outlineLevel="1" x14ac:dyDescent="0.25">
      <c r="C807" s="75" t="s">
        <v>148</v>
      </c>
      <c r="D807" s="75" t="s">
        <v>1693</v>
      </c>
      <c r="E807" s="75" t="s">
        <v>1694</v>
      </c>
      <c r="K807" s="83">
        <v>13.52</v>
      </c>
      <c r="L807" s="80"/>
    </row>
    <row r="808" spans="1:12" outlineLevel="1" x14ac:dyDescent="0.25">
      <c r="C808" s="75" t="s">
        <v>148</v>
      </c>
      <c r="D808" s="75" t="s">
        <v>1695</v>
      </c>
      <c r="E808" s="75" t="s">
        <v>1696</v>
      </c>
      <c r="K808" s="83">
        <v>1.68</v>
      </c>
      <c r="L808" s="80"/>
    </row>
    <row r="809" spans="1:12" outlineLevel="1" x14ac:dyDescent="0.25">
      <c r="C809" s="75" t="s">
        <v>148</v>
      </c>
      <c r="D809" s="75" t="s">
        <v>1697</v>
      </c>
      <c r="E809" s="75" t="s">
        <v>1698</v>
      </c>
      <c r="K809" s="83">
        <v>120.77</v>
      </c>
      <c r="L809" s="80"/>
    </row>
    <row r="810" spans="1:12" outlineLevel="1" x14ac:dyDescent="0.25">
      <c r="L810" s="80"/>
    </row>
    <row r="811" spans="1:12" x14ac:dyDescent="0.25">
      <c r="A811" s="75" t="s">
        <v>49</v>
      </c>
      <c r="D811" s="75" t="s">
        <v>50</v>
      </c>
      <c r="K811" s="83">
        <v>1346.08</v>
      </c>
      <c r="L811" s="80"/>
    </row>
    <row r="812" spans="1:12" outlineLevel="1" x14ac:dyDescent="0.25">
      <c r="C812" s="75" t="s">
        <v>148</v>
      </c>
      <c r="D812" s="75" t="s">
        <v>1699</v>
      </c>
      <c r="E812" s="75" t="s">
        <v>1700</v>
      </c>
      <c r="K812" s="83">
        <v>75.52</v>
      </c>
      <c r="L812" s="80"/>
    </row>
    <row r="813" spans="1:12" outlineLevel="1" x14ac:dyDescent="0.25">
      <c r="C813" s="75" t="s">
        <v>148</v>
      </c>
      <c r="D813" s="75" t="s">
        <v>1701</v>
      </c>
      <c r="E813" s="75" t="s">
        <v>1702</v>
      </c>
      <c r="K813" s="83">
        <v>66.55</v>
      </c>
      <c r="L813" s="80"/>
    </row>
    <row r="814" spans="1:12" outlineLevel="1" x14ac:dyDescent="0.25">
      <c r="C814" s="75" t="s">
        <v>148</v>
      </c>
      <c r="D814" s="75" t="s">
        <v>1703</v>
      </c>
      <c r="E814" s="75" t="s">
        <v>1704</v>
      </c>
      <c r="K814" s="83">
        <v>-8.3800000000000008</v>
      </c>
      <c r="L814" s="80"/>
    </row>
    <row r="815" spans="1:12" outlineLevel="1" x14ac:dyDescent="0.25">
      <c r="C815" s="75" t="s">
        <v>148</v>
      </c>
      <c r="D815" s="75" t="s">
        <v>1705</v>
      </c>
      <c r="E815" s="75" t="s">
        <v>1706</v>
      </c>
      <c r="K815" s="83">
        <v>85.35</v>
      </c>
      <c r="L815" s="80"/>
    </row>
    <row r="816" spans="1:12" outlineLevel="1" x14ac:dyDescent="0.25">
      <c r="C816" s="75" t="s">
        <v>148</v>
      </c>
      <c r="D816" s="75" t="s">
        <v>1707</v>
      </c>
      <c r="E816" s="75" t="s">
        <v>1708</v>
      </c>
      <c r="K816" s="83">
        <v>54.66</v>
      </c>
      <c r="L816" s="80"/>
    </row>
    <row r="817" spans="3:12" outlineLevel="1" x14ac:dyDescent="0.25">
      <c r="C817" s="75" t="s">
        <v>148</v>
      </c>
      <c r="D817" s="75" t="s">
        <v>1709</v>
      </c>
      <c r="E817" s="75" t="s">
        <v>1710</v>
      </c>
      <c r="K817" s="83">
        <v>152.75</v>
      </c>
      <c r="L817" s="80"/>
    </row>
    <row r="818" spans="3:12" outlineLevel="1" x14ac:dyDescent="0.25">
      <c r="C818" s="75" t="s">
        <v>148</v>
      </c>
      <c r="D818" s="75" t="s">
        <v>1711</v>
      </c>
      <c r="E818" s="75" t="s">
        <v>1712</v>
      </c>
      <c r="K818" s="83">
        <v>10.33</v>
      </c>
      <c r="L818" s="80"/>
    </row>
    <row r="819" spans="3:12" outlineLevel="1" x14ac:dyDescent="0.25">
      <c r="C819" s="75" t="s">
        <v>148</v>
      </c>
      <c r="D819" s="75" t="s">
        <v>1713</v>
      </c>
      <c r="E819" s="75" t="s">
        <v>1714</v>
      </c>
      <c r="K819" s="83">
        <v>68.989999999999995</v>
      </c>
      <c r="L819" s="80"/>
    </row>
    <row r="820" spans="3:12" outlineLevel="1" x14ac:dyDescent="0.25">
      <c r="C820" s="75" t="s">
        <v>148</v>
      </c>
      <c r="D820" s="75" t="s">
        <v>1715</v>
      </c>
      <c r="E820" s="75" t="s">
        <v>1716</v>
      </c>
      <c r="K820" s="83">
        <v>8.3800000000000008</v>
      </c>
      <c r="L820" s="80"/>
    </row>
    <row r="821" spans="3:12" outlineLevel="1" x14ac:dyDescent="0.25">
      <c r="C821" s="75" t="s">
        <v>148</v>
      </c>
      <c r="D821" s="75" t="s">
        <v>1717</v>
      </c>
      <c r="E821" s="75" t="s">
        <v>1718</v>
      </c>
      <c r="K821" s="83">
        <v>20.100000000000001</v>
      </c>
      <c r="L821" s="80"/>
    </row>
    <row r="822" spans="3:12" outlineLevel="1" x14ac:dyDescent="0.25">
      <c r="C822" s="75" t="s">
        <v>148</v>
      </c>
      <c r="D822" s="75" t="s">
        <v>1719</v>
      </c>
      <c r="E822" s="75" t="s">
        <v>1720</v>
      </c>
      <c r="K822" s="83">
        <v>8.3800000000000008</v>
      </c>
      <c r="L822" s="80"/>
    </row>
    <row r="823" spans="3:12" outlineLevel="1" x14ac:dyDescent="0.25">
      <c r="C823" s="75" t="s">
        <v>148</v>
      </c>
      <c r="D823" s="75" t="s">
        <v>1721</v>
      </c>
      <c r="E823" s="75" t="s">
        <v>1722</v>
      </c>
      <c r="K823" s="83">
        <v>4.1900000000000004</v>
      </c>
      <c r="L823" s="80"/>
    </row>
    <row r="824" spans="3:12" outlineLevel="1" x14ac:dyDescent="0.25">
      <c r="C824" s="75" t="s">
        <v>148</v>
      </c>
      <c r="D824" s="75" t="s">
        <v>1723</v>
      </c>
      <c r="E824" s="75" t="s">
        <v>1724</v>
      </c>
      <c r="K824" s="83">
        <v>8.3800000000000008</v>
      </c>
      <c r="L824" s="80"/>
    </row>
    <row r="825" spans="3:12" outlineLevel="1" x14ac:dyDescent="0.25">
      <c r="C825" s="75" t="s">
        <v>148</v>
      </c>
      <c r="D825" s="75" t="s">
        <v>1725</v>
      </c>
      <c r="E825" s="75" t="s">
        <v>1726</v>
      </c>
      <c r="K825" s="83">
        <v>29.55</v>
      </c>
      <c r="L825" s="80"/>
    </row>
    <row r="826" spans="3:12" outlineLevel="1" x14ac:dyDescent="0.25">
      <c r="C826" s="75" t="s">
        <v>148</v>
      </c>
      <c r="D826" s="75" t="s">
        <v>1727</v>
      </c>
      <c r="E826" s="75" t="s">
        <v>1728</v>
      </c>
      <c r="K826" s="83">
        <v>8.3800000000000008</v>
      </c>
      <c r="L826" s="80"/>
    </row>
    <row r="827" spans="3:12" outlineLevel="1" x14ac:dyDescent="0.25">
      <c r="C827" s="75" t="s">
        <v>148</v>
      </c>
      <c r="D827" s="75" t="s">
        <v>1729</v>
      </c>
      <c r="E827" s="75" t="s">
        <v>1730</v>
      </c>
      <c r="K827" s="83">
        <v>25.14</v>
      </c>
      <c r="L827" s="80"/>
    </row>
    <row r="828" spans="3:12" outlineLevel="1" x14ac:dyDescent="0.25">
      <c r="C828" s="75" t="s">
        <v>148</v>
      </c>
      <c r="D828" s="75" t="s">
        <v>1731</v>
      </c>
      <c r="E828" s="75" t="s">
        <v>1732</v>
      </c>
      <c r="K828" s="83">
        <v>33.520000000000003</v>
      </c>
      <c r="L828" s="80"/>
    </row>
    <row r="829" spans="3:12" outlineLevel="1" x14ac:dyDescent="0.25">
      <c r="C829" s="75" t="s">
        <v>148</v>
      </c>
      <c r="D829" s="75" t="s">
        <v>1733</v>
      </c>
      <c r="E829" s="75" t="s">
        <v>1734</v>
      </c>
      <c r="K829" s="83">
        <v>107.03</v>
      </c>
      <c r="L829" s="80"/>
    </row>
    <row r="830" spans="3:12" outlineLevel="1" x14ac:dyDescent="0.25">
      <c r="C830" s="75" t="s">
        <v>148</v>
      </c>
      <c r="D830" s="75" t="s">
        <v>1735</v>
      </c>
      <c r="E830" s="75" t="s">
        <v>1736</v>
      </c>
      <c r="K830" s="83">
        <v>22.91</v>
      </c>
      <c r="L830" s="80"/>
    </row>
    <row r="831" spans="3:12" outlineLevel="1" x14ac:dyDescent="0.25">
      <c r="C831" s="75" t="s">
        <v>148</v>
      </c>
      <c r="D831" s="75" t="s">
        <v>1737</v>
      </c>
      <c r="E831" s="75" t="s">
        <v>1738</v>
      </c>
      <c r="K831" s="83">
        <v>56.31</v>
      </c>
      <c r="L831" s="80"/>
    </row>
    <row r="832" spans="3:12" outlineLevel="1" x14ac:dyDescent="0.25">
      <c r="C832" s="75" t="s">
        <v>148</v>
      </c>
      <c r="D832" s="75" t="s">
        <v>1739</v>
      </c>
      <c r="E832" s="75" t="s">
        <v>1740</v>
      </c>
      <c r="K832" s="83">
        <v>17.66</v>
      </c>
      <c r="L832" s="80"/>
    </row>
    <row r="833" spans="3:12" outlineLevel="1" x14ac:dyDescent="0.25">
      <c r="C833" s="75" t="s">
        <v>148</v>
      </c>
      <c r="D833" s="75" t="s">
        <v>1741</v>
      </c>
      <c r="E833" s="75" t="s">
        <v>1742</v>
      </c>
      <c r="K833" s="83">
        <v>8.3800000000000008</v>
      </c>
      <c r="L833" s="80"/>
    </row>
    <row r="834" spans="3:12" outlineLevel="1" x14ac:dyDescent="0.25">
      <c r="C834" s="75" t="s">
        <v>148</v>
      </c>
      <c r="D834" s="75" t="s">
        <v>1743</v>
      </c>
      <c r="E834" s="75" t="s">
        <v>1744</v>
      </c>
      <c r="K834" s="83">
        <v>25.59</v>
      </c>
      <c r="L834" s="80"/>
    </row>
    <row r="835" spans="3:12" outlineLevel="1" x14ac:dyDescent="0.25">
      <c r="C835" s="75" t="s">
        <v>148</v>
      </c>
      <c r="D835" s="75" t="s">
        <v>1745</v>
      </c>
      <c r="E835" s="75" t="s">
        <v>1746</v>
      </c>
      <c r="K835" s="83">
        <v>25.65</v>
      </c>
      <c r="L835" s="80"/>
    </row>
    <row r="836" spans="3:12" outlineLevel="1" x14ac:dyDescent="0.25">
      <c r="C836" s="75" t="s">
        <v>148</v>
      </c>
      <c r="D836" s="75" t="s">
        <v>1747</v>
      </c>
      <c r="E836" s="75" t="s">
        <v>1748</v>
      </c>
      <c r="K836" s="83">
        <v>8.3800000000000008</v>
      </c>
      <c r="L836" s="80"/>
    </row>
    <row r="837" spans="3:12" outlineLevel="1" x14ac:dyDescent="0.25">
      <c r="C837" s="75" t="s">
        <v>148</v>
      </c>
      <c r="D837" s="75" t="s">
        <v>1749</v>
      </c>
      <c r="E837" s="75" t="s">
        <v>1750</v>
      </c>
      <c r="K837" s="83">
        <v>16.760000000000002</v>
      </c>
      <c r="L837" s="80"/>
    </row>
    <row r="838" spans="3:12" outlineLevel="1" x14ac:dyDescent="0.25">
      <c r="C838" s="75" t="s">
        <v>148</v>
      </c>
      <c r="D838" s="75" t="s">
        <v>1751</v>
      </c>
      <c r="E838" s="75" t="s">
        <v>1752</v>
      </c>
      <c r="K838" s="83">
        <v>8.3800000000000008</v>
      </c>
      <c r="L838" s="80"/>
    </row>
    <row r="839" spans="3:12" outlineLevel="1" x14ac:dyDescent="0.25">
      <c r="C839" s="75" t="s">
        <v>148</v>
      </c>
      <c r="D839" s="75" t="s">
        <v>1753</v>
      </c>
      <c r="E839" s="75" t="s">
        <v>1754</v>
      </c>
      <c r="K839" s="83">
        <v>8.3800000000000008</v>
      </c>
      <c r="L839" s="80"/>
    </row>
    <row r="840" spans="3:12" outlineLevel="1" x14ac:dyDescent="0.25">
      <c r="C840" s="75" t="s">
        <v>148</v>
      </c>
      <c r="D840" s="75" t="s">
        <v>1755</v>
      </c>
      <c r="E840" s="75" t="s">
        <v>1756</v>
      </c>
      <c r="K840" s="83">
        <v>25.14</v>
      </c>
      <c r="L840" s="80"/>
    </row>
    <row r="841" spans="3:12" outlineLevel="1" x14ac:dyDescent="0.25">
      <c r="C841" s="75" t="s">
        <v>148</v>
      </c>
      <c r="D841" s="75" t="s">
        <v>1757</v>
      </c>
      <c r="E841" s="75" t="s">
        <v>1758</v>
      </c>
      <c r="K841" s="83">
        <v>8.3800000000000008</v>
      </c>
      <c r="L841" s="80"/>
    </row>
    <row r="842" spans="3:12" outlineLevel="1" x14ac:dyDescent="0.25">
      <c r="C842" s="75" t="s">
        <v>148</v>
      </c>
      <c r="D842" s="75" t="s">
        <v>1759</v>
      </c>
      <c r="E842" s="75" t="s">
        <v>1760</v>
      </c>
      <c r="K842" s="83">
        <v>8.3800000000000008</v>
      </c>
      <c r="L842" s="80"/>
    </row>
    <row r="843" spans="3:12" outlineLevel="1" x14ac:dyDescent="0.25">
      <c r="C843" s="75" t="s">
        <v>148</v>
      </c>
      <c r="D843" s="75" t="s">
        <v>1761</v>
      </c>
      <c r="E843" s="75" t="s">
        <v>1762</v>
      </c>
      <c r="K843" s="83">
        <v>8.3800000000000008</v>
      </c>
      <c r="L843" s="80"/>
    </row>
    <row r="844" spans="3:12" outlineLevel="1" x14ac:dyDescent="0.25">
      <c r="C844" s="75" t="s">
        <v>148</v>
      </c>
      <c r="D844" s="75" t="s">
        <v>1763</v>
      </c>
      <c r="E844" s="75" t="s">
        <v>1764</v>
      </c>
      <c r="K844" s="83">
        <v>8.3800000000000008</v>
      </c>
      <c r="L844" s="80"/>
    </row>
    <row r="845" spans="3:12" outlineLevel="1" x14ac:dyDescent="0.25">
      <c r="C845" s="75" t="s">
        <v>148</v>
      </c>
      <c r="D845" s="75" t="s">
        <v>1765</v>
      </c>
      <c r="E845" s="75" t="s">
        <v>1766</v>
      </c>
      <c r="K845" s="83">
        <v>25.14</v>
      </c>
      <c r="L845" s="80"/>
    </row>
    <row r="846" spans="3:12" outlineLevel="1" x14ac:dyDescent="0.25">
      <c r="C846" s="75" t="s">
        <v>148</v>
      </c>
      <c r="D846" s="75" t="s">
        <v>1767</v>
      </c>
      <c r="E846" s="75" t="s">
        <v>1768</v>
      </c>
      <c r="K846" s="83">
        <v>25.14</v>
      </c>
      <c r="L846" s="80"/>
    </row>
    <row r="847" spans="3:12" outlineLevel="1" x14ac:dyDescent="0.25">
      <c r="C847" s="75" t="s">
        <v>148</v>
      </c>
      <c r="D847" s="75" t="s">
        <v>1769</v>
      </c>
      <c r="E847" s="75" t="s">
        <v>1770</v>
      </c>
      <c r="K847" s="83">
        <v>59.09</v>
      </c>
      <c r="L847" s="80"/>
    </row>
    <row r="848" spans="3:12" outlineLevel="1" x14ac:dyDescent="0.25">
      <c r="C848" s="75" t="s">
        <v>148</v>
      </c>
      <c r="D848" s="75" t="s">
        <v>1771</v>
      </c>
      <c r="E848" s="75" t="s">
        <v>1772</v>
      </c>
      <c r="K848" s="83">
        <v>8.3800000000000008</v>
      </c>
      <c r="L848" s="80"/>
    </row>
    <row r="849" spans="1:12" outlineLevel="1" x14ac:dyDescent="0.25">
      <c r="C849" s="75" t="s">
        <v>148</v>
      </c>
      <c r="D849" s="75" t="s">
        <v>1773</v>
      </c>
      <c r="E849" s="75" t="s">
        <v>1774</v>
      </c>
      <c r="K849" s="83">
        <v>16.760000000000002</v>
      </c>
      <c r="L849" s="80"/>
    </row>
    <row r="850" spans="1:12" outlineLevel="1" x14ac:dyDescent="0.25">
      <c r="C850" s="75" t="s">
        <v>148</v>
      </c>
      <c r="D850" s="75" t="s">
        <v>1775</v>
      </c>
      <c r="E850" s="75" t="s">
        <v>1776</v>
      </c>
      <c r="K850" s="83">
        <v>2.2400000000000002</v>
      </c>
      <c r="L850" s="80"/>
    </row>
    <row r="851" spans="1:12" outlineLevel="1" x14ac:dyDescent="0.25">
      <c r="C851" s="75" t="s">
        <v>148</v>
      </c>
      <c r="D851" s="75" t="s">
        <v>1777</v>
      </c>
      <c r="E851" s="75" t="s">
        <v>1778</v>
      </c>
      <c r="K851" s="83">
        <v>25.14</v>
      </c>
      <c r="L851" s="80"/>
    </row>
    <row r="852" spans="1:12" outlineLevel="1" x14ac:dyDescent="0.25">
      <c r="C852" s="75" t="s">
        <v>148</v>
      </c>
      <c r="D852" s="75" t="s">
        <v>1779</v>
      </c>
      <c r="E852" s="75" t="s">
        <v>1780</v>
      </c>
      <c r="K852" s="83">
        <v>3.36</v>
      </c>
      <c r="L852" s="80"/>
    </row>
    <row r="853" spans="1:12" outlineLevel="1" x14ac:dyDescent="0.25">
      <c r="C853" s="75" t="s">
        <v>148</v>
      </c>
      <c r="D853" s="75" t="s">
        <v>1781</v>
      </c>
      <c r="E853" s="75" t="s">
        <v>1782</v>
      </c>
      <c r="K853" s="83">
        <v>67.31</v>
      </c>
      <c r="L853" s="80"/>
    </row>
    <row r="854" spans="1:12" outlineLevel="1" x14ac:dyDescent="0.25">
      <c r="C854" s="75" t="s">
        <v>148</v>
      </c>
      <c r="D854" s="75" t="s">
        <v>1783</v>
      </c>
      <c r="E854" s="75" t="s">
        <v>1784</v>
      </c>
      <c r="K854" s="83">
        <v>75.42</v>
      </c>
      <c r="L854" s="80"/>
    </row>
    <row r="855" spans="1:12" outlineLevel="1" x14ac:dyDescent="0.25">
      <c r="C855" s="75" t="s">
        <v>148</v>
      </c>
      <c r="D855" s="75" t="s">
        <v>1785</v>
      </c>
      <c r="E855" s="75" t="s">
        <v>1786</v>
      </c>
      <c r="K855" s="83">
        <v>8.3800000000000008</v>
      </c>
      <c r="L855" s="80"/>
    </row>
    <row r="856" spans="1:12" outlineLevel="1" x14ac:dyDescent="0.25">
      <c r="C856" s="75" t="s">
        <v>148</v>
      </c>
      <c r="D856" s="75" t="s">
        <v>1787</v>
      </c>
      <c r="E856" s="75" t="s">
        <v>1788</v>
      </c>
      <c r="K856" s="83">
        <v>8.3800000000000008</v>
      </c>
      <c r="L856" s="80"/>
    </row>
    <row r="857" spans="1:12" outlineLevel="1" x14ac:dyDescent="0.25">
      <c r="C857" s="75" t="s">
        <v>148</v>
      </c>
      <c r="D857" s="75" t="s">
        <v>1789</v>
      </c>
      <c r="E857" s="75" t="s">
        <v>1790</v>
      </c>
      <c r="K857" s="83">
        <v>2.5</v>
      </c>
      <c r="L857" s="80"/>
    </row>
    <row r="858" spans="1:12" outlineLevel="1" x14ac:dyDescent="0.25">
      <c r="C858" s="75" t="s">
        <v>148</v>
      </c>
      <c r="D858" s="75" t="s">
        <v>1791</v>
      </c>
      <c r="E858" s="75" t="s">
        <v>1792</v>
      </c>
      <c r="K858" s="83">
        <v>2.96</v>
      </c>
      <c r="L858" s="80"/>
    </row>
    <row r="859" spans="1:12" outlineLevel="1" x14ac:dyDescent="0.25">
      <c r="L859" s="80"/>
    </row>
    <row r="860" spans="1:12" x14ac:dyDescent="0.25">
      <c r="A860" s="75" t="s">
        <v>51</v>
      </c>
      <c r="D860" s="75" t="s">
        <v>52</v>
      </c>
      <c r="K860" s="83">
        <v>174.7</v>
      </c>
      <c r="L860" s="80"/>
    </row>
    <row r="861" spans="1:12" hidden="1" outlineLevel="1" x14ac:dyDescent="0.25">
      <c r="C861" s="75" t="s">
        <v>148</v>
      </c>
      <c r="D861" s="75" t="s">
        <v>1793</v>
      </c>
      <c r="E861" s="75" t="s">
        <v>1794</v>
      </c>
      <c r="K861" s="83">
        <v>22.17</v>
      </c>
      <c r="L861" s="80"/>
    </row>
    <row r="862" spans="1:12" hidden="1" outlineLevel="1" x14ac:dyDescent="0.25">
      <c r="C862" s="75" t="s">
        <v>148</v>
      </c>
      <c r="D862" s="75" t="s">
        <v>1795</v>
      </c>
      <c r="E862" s="75" t="s">
        <v>1796</v>
      </c>
      <c r="K862" s="83">
        <v>25.59</v>
      </c>
      <c r="L862" s="80"/>
    </row>
    <row r="863" spans="1:12" hidden="1" outlineLevel="1" x14ac:dyDescent="0.25">
      <c r="C863" s="75" t="s">
        <v>148</v>
      </c>
      <c r="D863" s="75" t="s">
        <v>1797</v>
      </c>
      <c r="E863" s="75" t="s">
        <v>1798</v>
      </c>
      <c r="K863" s="83">
        <v>26.28</v>
      </c>
      <c r="L863" s="80"/>
    </row>
    <row r="864" spans="1:12" hidden="1" outlineLevel="1" x14ac:dyDescent="0.25">
      <c r="C864" s="75" t="s">
        <v>148</v>
      </c>
      <c r="D864" s="75" t="s">
        <v>1799</v>
      </c>
      <c r="E864" s="75" t="s">
        <v>1800</v>
      </c>
      <c r="K864" s="83">
        <v>25.24</v>
      </c>
      <c r="L864" s="80"/>
    </row>
    <row r="865" spans="1:12" hidden="1" outlineLevel="1" x14ac:dyDescent="0.25">
      <c r="C865" s="75" t="s">
        <v>148</v>
      </c>
      <c r="D865" s="75" t="s">
        <v>1801</v>
      </c>
      <c r="E865" s="75" t="s">
        <v>1802</v>
      </c>
      <c r="K865" s="83">
        <v>83.8</v>
      </c>
      <c r="L865" s="80"/>
    </row>
    <row r="866" spans="1:12" hidden="1" outlineLevel="1" x14ac:dyDescent="0.25">
      <c r="C866" s="75" t="s">
        <v>148</v>
      </c>
      <c r="D866" s="75" t="s">
        <v>1803</v>
      </c>
      <c r="E866" s="75" t="s">
        <v>1804</v>
      </c>
      <c r="K866" s="83">
        <v>-8.3800000000000008</v>
      </c>
      <c r="L866" s="80"/>
    </row>
    <row r="867" spans="1:12" hidden="1" outlineLevel="1" x14ac:dyDescent="0.25">
      <c r="L867" s="80"/>
    </row>
    <row r="868" spans="1:12" x14ac:dyDescent="0.25">
      <c r="A868" s="75" t="s">
        <v>53</v>
      </c>
      <c r="D868" s="75" t="s">
        <v>54</v>
      </c>
      <c r="K868" s="83">
        <v>3588.75</v>
      </c>
      <c r="L868" s="80"/>
    </row>
    <row r="869" spans="1:12" hidden="1" outlineLevel="1" x14ac:dyDescent="0.25">
      <c r="C869" s="75" t="s">
        <v>148</v>
      </c>
      <c r="D869" s="75" t="s">
        <v>1805</v>
      </c>
      <c r="E869" s="75" t="s">
        <v>1806</v>
      </c>
      <c r="K869" s="83">
        <v>-1.68</v>
      </c>
      <c r="L869" s="80"/>
    </row>
    <row r="870" spans="1:12" hidden="1" outlineLevel="1" x14ac:dyDescent="0.25">
      <c r="C870" s="75" t="s">
        <v>148</v>
      </c>
      <c r="D870" s="75" t="s">
        <v>1807</v>
      </c>
      <c r="E870" s="75" t="s">
        <v>1808</v>
      </c>
      <c r="K870" s="83">
        <v>891.69</v>
      </c>
      <c r="L870" s="80"/>
    </row>
    <row r="871" spans="1:12" hidden="1" outlineLevel="1" x14ac:dyDescent="0.25">
      <c r="C871" s="75" t="s">
        <v>148</v>
      </c>
      <c r="D871" s="75" t="s">
        <v>1809</v>
      </c>
      <c r="E871" s="75" t="s">
        <v>1810</v>
      </c>
      <c r="K871" s="83">
        <v>25.14</v>
      </c>
      <c r="L871" s="80"/>
    </row>
    <row r="872" spans="1:12" hidden="1" outlineLevel="1" x14ac:dyDescent="0.25">
      <c r="C872" s="75" t="s">
        <v>148</v>
      </c>
      <c r="D872" s="75" t="s">
        <v>1811</v>
      </c>
      <c r="E872" s="75" t="s">
        <v>1812</v>
      </c>
      <c r="K872" s="83">
        <v>3.37</v>
      </c>
      <c r="L872" s="80"/>
    </row>
    <row r="873" spans="1:12" hidden="1" outlineLevel="1" x14ac:dyDescent="0.25">
      <c r="C873" s="75" t="s">
        <v>148</v>
      </c>
      <c r="D873" s="75" t="s">
        <v>1813</v>
      </c>
      <c r="E873" s="75" t="s">
        <v>1814</v>
      </c>
      <c r="K873" s="83">
        <v>26.77</v>
      </c>
      <c r="L873" s="80"/>
    </row>
    <row r="874" spans="1:12" hidden="1" outlineLevel="1" x14ac:dyDescent="0.25">
      <c r="C874" s="75" t="s">
        <v>148</v>
      </c>
      <c r="D874" s="75" t="s">
        <v>1815</v>
      </c>
      <c r="E874" s="75" t="s">
        <v>1816</v>
      </c>
      <c r="K874" s="83">
        <v>4.1900000000000004</v>
      </c>
      <c r="L874" s="80"/>
    </row>
    <row r="875" spans="1:12" hidden="1" outlineLevel="1" x14ac:dyDescent="0.25">
      <c r="C875" s="75" t="s">
        <v>148</v>
      </c>
      <c r="D875" s="75" t="s">
        <v>1817</v>
      </c>
      <c r="E875" s="75" t="s">
        <v>1818</v>
      </c>
      <c r="K875" s="83">
        <v>25.14</v>
      </c>
      <c r="L875" s="80"/>
    </row>
    <row r="876" spans="1:12" hidden="1" outlineLevel="1" x14ac:dyDescent="0.25">
      <c r="C876" s="75" t="s">
        <v>148</v>
      </c>
      <c r="D876" s="75" t="s">
        <v>1819</v>
      </c>
      <c r="E876" s="75" t="s">
        <v>1820</v>
      </c>
      <c r="K876" s="83">
        <v>16.760000000000002</v>
      </c>
      <c r="L876" s="80"/>
    </row>
    <row r="877" spans="1:12" hidden="1" outlineLevel="1" x14ac:dyDescent="0.25">
      <c r="C877" s="75" t="s">
        <v>148</v>
      </c>
      <c r="D877" s="75" t="s">
        <v>1821</v>
      </c>
      <c r="E877" s="75" t="s">
        <v>1822</v>
      </c>
      <c r="K877" s="83">
        <v>25.14</v>
      </c>
      <c r="L877" s="80"/>
    </row>
    <row r="878" spans="1:12" hidden="1" outlineLevel="1" x14ac:dyDescent="0.25">
      <c r="C878" s="75" t="s">
        <v>148</v>
      </c>
      <c r="D878" s="75" t="s">
        <v>1823</v>
      </c>
      <c r="E878" s="75" t="s">
        <v>1824</v>
      </c>
      <c r="K878" s="83">
        <v>6.23</v>
      </c>
      <c r="L878" s="80"/>
    </row>
    <row r="879" spans="1:12" hidden="1" outlineLevel="1" x14ac:dyDescent="0.25">
      <c r="C879" s="75" t="s">
        <v>148</v>
      </c>
      <c r="D879" s="75" t="s">
        <v>1825</v>
      </c>
      <c r="E879" s="75" t="s">
        <v>1826</v>
      </c>
      <c r="K879" s="83">
        <v>0.78</v>
      </c>
      <c r="L879" s="80"/>
    </row>
    <row r="880" spans="1:12" hidden="1" outlineLevel="1" x14ac:dyDescent="0.25">
      <c r="C880" s="75" t="s">
        <v>148</v>
      </c>
      <c r="D880" s="75" t="s">
        <v>1827</v>
      </c>
      <c r="E880" s="75" t="s">
        <v>1828</v>
      </c>
      <c r="K880" s="83">
        <v>1.4</v>
      </c>
      <c r="L880" s="80"/>
    </row>
    <row r="881" spans="3:12" hidden="1" outlineLevel="1" x14ac:dyDescent="0.25">
      <c r="C881" s="75" t="s">
        <v>148</v>
      </c>
      <c r="D881" s="75" t="s">
        <v>1829</v>
      </c>
      <c r="E881" s="75" t="s">
        <v>1830</v>
      </c>
      <c r="K881" s="83">
        <v>35.770000000000003</v>
      </c>
      <c r="L881" s="80"/>
    </row>
    <row r="882" spans="3:12" hidden="1" outlineLevel="1" x14ac:dyDescent="0.25">
      <c r="C882" s="75" t="s">
        <v>148</v>
      </c>
      <c r="D882" s="75" t="s">
        <v>1831</v>
      </c>
      <c r="E882" s="75" t="s">
        <v>1832</v>
      </c>
      <c r="K882" s="83">
        <v>25.14</v>
      </c>
      <c r="L882" s="80"/>
    </row>
    <row r="883" spans="3:12" hidden="1" outlineLevel="1" x14ac:dyDescent="0.25">
      <c r="C883" s="75" t="s">
        <v>148</v>
      </c>
      <c r="D883" s="75" t="s">
        <v>1833</v>
      </c>
      <c r="E883" s="75" t="s">
        <v>1834</v>
      </c>
      <c r="K883" s="83">
        <v>-8.68</v>
      </c>
      <c r="L883" s="80"/>
    </row>
    <row r="884" spans="3:12" hidden="1" outlineLevel="1" x14ac:dyDescent="0.25">
      <c r="C884" s="75" t="s">
        <v>148</v>
      </c>
      <c r="D884" s="75" t="s">
        <v>1835</v>
      </c>
      <c r="E884" s="75" t="s">
        <v>1836</v>
      </c>
      <c r="K884" s="83">
        <v>8.3800000000000008</v>
      </c>
      <c r="L884" s="80"/>
    </row>
    <row r="885" spans="3:12" hidden="1" outlineLevel="1" x14ac:dyDescent="0.25">
      <c r="C885" s="75" t="s">
        <v>148</v>
      </c>
      <c r="D885" s="75" t="s">
        <v>1837</v>
      </c>
      <c r="E885" s="75" t="s">
        <v>1838</v>
      </c>
      <c r="K885" s="83">
        <v>8.3800000000000008</v>
      </c>
      <c r="L885" s="80"/>
    </row>
    <row r="886" spans="3:12" hidden="1" outlineLevel="1" x14ac:dyDescent="0.25">
      <c r="C886" s="75" t="s">
        <v>148</v>
      </c>
      <c r="D886" s="75" t="s">
        <v>1839</v>
      </c>
      <c r="E886" s="75" t="s">
        <v>1840</v>
      </c>
      <c r="K886" s="83">
        <v>50.28</v>
      </c>
      <c r="L886" s="80"/>
    </row>
    <row r="887" spans="3:12" hidden="1" outlineLevel="1" x14ac:dyDescent="0.25">
      <c r="C887" s="75" t="s">
        <v>148</v>
      </c>
      <c r="D887" s="75" t="s">
        <v>1841</v>
      </c>
      <c r="E887" s="75" t="s">
        <v>1842</v>
      </c>
      <c r="K887" s="83">
        <v>8.3800000000000008</v>
      </c>
      <c r="L887" s="80"/>
    </row>
    <row r="888" spans="3:12" hidden="1" outlineLevel="1" x14ac:dyDescent="0.25">
      <c r="C888" s="75" t="s">
        <v>148</v>
      </c>
      <c r="D888" s="75" t="s">
        <v>1843</v>
      </c>
      <c r="E888" s="75" t="s">
        <v>1844</v>
      </c>
      <c r="K888" s="83">
        <v>25.25</v>
      </c>
      <c r="L888" s="80"/>
    </row>
    <row r="889" spans="3:12" hidden="1" outlineLevel="1" x14ac:dyDescent="0.25">
      <c r="C889" s="75" t="s">
        <v>148</v>
      </c>
      <c r="D889" s="75" t="s">
        <v>1845</v>
      </c>
      <c r="E889" s="75" t="s">
        <v>1846</v>
      </c>
      <c r="K889" s="83">
        <v>75.42</v>
      </c>
      <c r="L889" s="80"/>
    </row>
    <row r="890" spans="3:12" hidden="1" outlineLevel="1" x14ac:dyDescent="0.25">
      <c r="C890" s="75" t="s">
        <v>148</v>
      </c>
      <c r="D890" s="75" t="s">
        <v>1847</v>
      </c>
      <c r="E890" s="75" t="s">
        <v>1848</v>
      </c>
      <c r="K890" s="83">
        <v>25.24</v>
      </c>
      <c r="L890" s="80"/>
    </row>
    <row r="891" spans="3:12" hidden="1" outlineLevel="1" x14ac:dyDescent="0.25">
      <c r="C891" s="75" t="s">
        <v>148</v>
      </c>
      <c r="D891" s="75" t="s">
        <v>1849</v>
      </c>
      <c r="E891" s="75" t="s">
        <v>1850</v>
      </c>
      <c r="K891" s="83">
        <v>-8.3800000000000008</v>
      </c>
      <c r="L891" s="80"/>
    </row>
    <row r="892" spans="3:12" hidden="1" outlineLevel="1" x14ac:dyDescent="0.25">
      <c r="C892" s="75" t="s">
        <v>148</v>
      </c>
      <c r="D892" s="75" t="s">
        <v>1851</v>
      </c>
      <c r="E892" s="75" t="s">
        <v>1852</v>
      </c>
      <c r="K892" s="83">
        <v>25.14</v>
      </c>
      <c r="L892" s="80"/>
    </row>
    <row r="893" spans="3:12" hidden="1" outlineLevel="1" x14ac:dyDescent="0.25">
      <c r="C893" s="75" t="s">
        <v>148</v>
      </c>
      <c r="D893" s="75" t="s">
        <v>1853</v>
      </c>
      <c r="E893" s="75" t="s">
        <v>1854</v>
      </c>
      <c r="K893" s="83">
        <v>11.31</v>
      </c>
      <c r="L893" s="80"/>
    </row>
    <row r="894" spans="3:12" hidden="1" outlineLevel="1" x14ac:dyDescent="0.25">
      <c r="C894" s="75" t="s">
        <v>148</v>
      </c>
      <c r="D894" s="75" t="s">
        <v>1855</v>
      </c>
      <c r="E894" s="75" t="s">
        <v>1856</v>
      </c>
      <c r="K894" s="83">
        <v>0.32</v>
      </c>
      <c r="L894" s="80"/>
    </row>
    <row r="895" spans="3:12" hidden="1" outlineLevel="1" x14ac:dyDescent="0.25">
      <c r="C895" s="75" t="s">
        <v>148</v>
      </c>
      <c r="D895" s="75" t="s">
        <v>1857</v>
      </c>
      <c r="E895" s="75" t="s">
        <v>1858</v>
      </c>
      <c r="K895" s="83">
        <v>6.94</v>
      </c>
      <c r="L895" s="80"/>
    </row>
    <row r="896" spans="3:12" hidden="1" outlineLevel="1" x14ac:dyDescent="0.25">
      <c r="C896" s="75" t="s">
        <v>148</v>
      </c>
      <c r="D896" s="75" t="s">
        <v>1859</v>
      </c>
      <c r="E896" s="75" t="s">
        <v>1860</v>
      </c>
      <c r="K896" s="83">
        <v>27.15</v>
      </c>
      <c r="L896" s="80"/>
    </row>
    <row r="897" spans="3:12" hidden="1" outlineLevel="1" x14ac:dyDescent="0.25">
      <c r="C897" s="75" t="s">
        <v>148</v>
      </c>
      <c r="D897" s="75" t="s">
        <v>1861</v>
      </c>
      <c r="E897" s="75" t="s">
        <v>1862</v>
      </c>
      <c r="K897" s="83">
        <v>25.14</v>
      </c>
      <c r="L897" s="80"/>
    </row>
    <row r="898" spans="3:12" hidden="1" outlineLevel="1" x14ac:dyDescent="0.25">
      <c r="C898" s="75" t="s">
        <v>148</v>
      </c>
      <c r="D898" s="75" t="s">
        <v>1863</v>
      </c>
      <c r="E898" s="75" t="s">
        <v>1864</v>
      </c>
      <c r="K898" s="83">
        <v>0.03</v>
      </c>
      <c r="L898" s="80"/>
    </row>
    <row r="899" spans="3:12" hidden="1" outlineLevel="1" x14ac:dyDescent="0.25">
      <c r="C899" s="75" t="s">
        <v>148</v>
      </c>
      <c r="D899" s="75" t="s">
        <v>1865</v>
      </c>
      <c r="E899" s="75" t="s">
        <v>1866</v>
      </c>
      <c r="K899" s="83">
        <v>8.3800000000000008</v>
      </c>
      <c r="L899" s="80"/>
    </row>
    <row r="900" spans="3:12" hidden="1" outlineLevel="1" x14ac:dyDescent="0.25">
      <c r="C900" s="75" t="s">
        <v>148</v>
      </c>
      <c r="D900" s="75" t="s">
        <v>1867</v>
      </c>
      <c r="E900" s="75" t="s">
        <v>1868</v>
      </c>
      <c r="K900" s="83">
        <v>73.22</v>
      </c>
      <c r="L900" s="80"/>
    </row>
    <row r="901" spans="3:12" hidden="1" outlineLevel="1" x14ac:dyDescent="0.25">
      <c r="C901" s="75" t="s">
        <v>148</v>
      </c>
      <c r="D901" s="75" t="s">
        <v>1869</v>
      </c>
      <c r="E901" s="75" t="s">
        <v>1870</v>
      </c>
      <c r="K901" s="83">
        <v>8.3800000000000008</v>
      </c>
      <c r="L901" s="80"/>
    </row>
    <row r="902" spans="3:12" hidden="1" outlineLevel="1" x14ac:dyDescent="0.25">
      <c r="C902" s="75" t="s">
        <v>148</v>
      </c>
      <c r="D902" s="75" t="s">
        <v>1871</v>
      </c>
      <c r="E902" s="75" t="s">
        <v>1872</v>
      </c>
      <c r="K902" s="83">
        <v>0.03</v>
      </c>
      <c r="L902" s="80"/>
    </row>
    <row r="903" spans="3:12" hidden="1" outlineLevel="1" x14ac:dyDescent="0.25">
      <c r="C903" s="75" t="s">
        <v>148</v>
      </c>
      <c r="D903" s="75" t="s">
        <v>1873</v>
      </c>
      <c r="E903" s="75" t="s">
        <v>1874</v>
      </c>
      <c r="K903" s="83">
        <v>25.14</v>
      </c>
      <c r="L903" s="80"/>
    </row>
    <row r="904" spans="3:12" hidden="1" outlineLevel="1" x14ac:dyDescent="0.25">
      <c r="C904" s="75" t="s">
        <v>148</v>
      </c>
      <c r="D904" s="75" t="s">
        <v>1875</v>
      </c>
      <c r="E904" s="75" t="s">
        <v>1876</v>
      </c>
      <c r="K904" s="83">
        <v>4.1900000000000004</v>
      </c>
      <c r="L904" s="80"/>
    </row>
    <row r="905" spans="3:12" hidden="1" outlineLevel="1" x14ac:dyDescent="0.25">
      <c r="C905" s="75" t="s">
        <v>148</v>
      </c>
      <c r="D905" s="75" t="s">
        <v>1877</v>
      </c>
      <c r="E905" s="75" t="s">
        <v>1878</v>
      </c>
      <c r="K905" s="83">
        <v>26.07</v>
      </c>
      <c r="L905" s="80"/>
    </row>
    <row r="906" spans="3:12" hidden="1" outlineLevel="1" x14ac:dyDescent="0.25">
      <c r="C906" s="75" t="s">
        <v>148</v>
      </c>
      <c r="D906" s="75" t="s">
        <v>1879</v>
      </c>
      <c r="E906" s="75" t="s">
        <v>1880</v>
      </c>
      <c r="K906" s="83">
        <v>182.33</v>
      </c>
      <c r="L906" s="80"/>
    </row>
    <row r="907" spans="3:12" hidden="1" outlineLevel="1" x14ac:dyDescent="0.25">
      <c r="C907" s="75" t="s">
        <v>148</v>
      </c>
      <c r="D907" s="75" t="s">
        <v>1881</v>
      </c>
      <c r="E907" s="75" t="s">
        <v>1882</v>
      </c>
      <c r="K907" s="83">
        <v>8.3800000000000008</v>
      </c>
      <c r="L907" s="80"/>
    </row>
    <row r="908" spans="3:12" hidden="1" outlineLevel="1" x14ac:dyDescent="0.25">
      <c r="C908" s="75" t="s">
        <v>148</v>
      </c>
      <c r="D908" s="75" t="s">
        <v>1883</v>
      </c>
      <c r="E908" s="75" t="s">
        <v>1884</v>
      </c>
      <c r="K908" s="83">
        <v>3.98</v>
      </c>
      <c r="L908" s="80"/>
    </row>
    <row r="909" spans="3:12" hidden="1" outlineLevel="1" x14ac:dyDescent="0.25">
      <c r="C909" s="75" t="s">
        <v>148</v>
      </c>
      <c r="D909" s="75" t="s">
        <v>1885</v>
      </c>
      <c r="E909" s="75" t="s">
        <v>1886</v>
      </c>
      <c r="K909" s="83">
        <v>18.13</v>
      </c>
      <c r="L909" s="80"/>
    </row>
    <row r="910" spans="3:12" hidden="1" outlineLevel="1" x14ac:dyDescent="0.25">
      <c r="C910" s="75" t="s">
        <v>148</v>
      </c>
      <c r="D910" s="75" t="s">
        <v>1887</v>
      </c>
      <c r="E910" s="75" t="s">
        <v>1888</v>
      </c>
      <c r="K910" s="83">
        <v>48.85</v>
      </c>
      <c r="L910" s="80"/>
    </row>
    <row r="911" spans="3:12" hidden="1" outlineLevel="1" x14ac:dyDescent="0.25">
      <c r="C911" s="75" t="s">
        <v>148</v>
      </c>
      <c r="D911" s="75" t="s">
        <v>1889</v>
      </c>
      <c r="E911" s="75" t="s">
        <v>1890</v>
      </c>
      <c r="K911" s="83">
        <v>9.69</v>
      </c>
      <c r="L911" s="80"/>
    </row>
    <row r="912" spans="3:12" hidden="1" outlineLevel="1" x14ac:dyDescent="0.25">
      <c r="C912" s="75" t="s">
        <v>148</v>
      </c>
      <c r="D912" s="75" t="s">
        <v>1891</v>
      </c>
      <c r="E912" s="75" t="s">
        <v>1892</v>
      </c>
      <c r="K912" s="83">
        <v>11.27</v>
      </c>
      <c r="L912" s="80"/>
    </row>
    <row r="913" spans="3:12" hidden="1" outlineLevel="1" x14ac:dyDescent="0.25">
      <c r="C913" s="75" t="s">
        <v>148</v>
      </c>
      <c r="D913" s="75" t="s">
        <v>1893</v>
      </c>
      <c r="E913" s="75" t="s">
        <v>1894</v>
      </c>
      <c r="K913" s="83">
        <v>37.24</v>
      </c>
      <c r="L913" s="80"/>
    </row>
    <row r="914" spans="3:12" hidden="1" outlineLevel="1" x14ac:dyDescent="0.25">
      <c r="C914" s="75" t="s">
        <v>148</v>
      </c>
      <c r="D914" s="75" t="s">
        <v>1895</v>
      </c>
      <c r="E914" s="75" t="s">
        <v>1896</v>
      </c>
      <c r="K914" s="83">
        <v>4.1900000000000004</v>
      </c>
      <c r="L914" s="80"/>
    </row>
    <row r="915" spans="3:12" hidden="1" outlineLevel="1" x14ac:dyDescent="0.25">
      <c r="C915" s="75" t="s">
        <v>148</v>
      </c>
      <c r="D915" s="75" t="s">
        <v>1897</v>
      </c>
      <c r="E915" s="75" t="s">
        <v>1898</v>
      </c>
      <c r="K915" s="83">
        <v>24.29</v>
      </c>
      <c r="L915" s="80"/>
    </row>
    <row r="916" spans="3:12" hidden="1" outlineLevel="1" x14ac:dyDescent="0.25">
      <c r="C916" s="75" t="s">
        <v>148</v>
      </c>
      <c r="D916" s="75" t="s">
        <v>1899</v>
      </c>
      <c r="E916" s="75" t="s">
        <v>1900</v>
      </c>
      <c r="K916" s="83">
        <v>4.1900000000000004</v>
      </c>
      <c r="L916" s="80"/>
    </row>
    <row r="917" spans="3:12" hidden="1" outlineLevel="1" x14ac:dyDescent="0.25">
      <c r="C917" s="75" t="s">
        <v>148</v>
      </c>
      <c r="D917" s="75" t="s">
        <v>1901</v>
      </c>
      <c r="E917" s="75" t="s">
        <v>1902</v>
      </c>
      <c r="K917" s="83">
        <v>59.49</v>
      </c>
      <c r="L917" s="80"/>
    </row>
    <row r="918" spans="3:12" hidden="1" outlineLevel="1" x14ac:dyDescent="0.25">
      <c r="C918" s="75" t="s">
        <v>148</v>
      </c>
      <c r="D918" s="75" t="s">
        <v>1903</v>
      </c>
      <c r="E918" s="75" t="s">
        <v>1904</v>
      </c>
      <c r="K918" s="83">
        <v>12.25</v>
      </c>
      <c r="L918" s="80"/>
    </row>
    <row r="919" spans="3:12" hidden="1" outlineLevel="1" x14ac:dyDescent="0.25">
      <c r="C919" s="75" t="s">
        <v>148</v>
      </c>
      <c r="D919" s="75" t="s">
        <v>1905</v>
      </c>
      <c r="E919" s="75" t="s">
        <v>1906</v>
      </c>
      <c r="K919" s="83">
        <v>25.54</v>
      </c>
      <c r="L919" s="80"/>
    </row>
    <row r="920" spans="3:12" hidden="1" outlineLevel="1" x14ac:dyDescent="0.25">
      <c r="C920" s="75" t="s">
        <v>148</v>
      </c>
      <c r="D920" s="75" t="s">
        <v>1907</v>
      </c>
      <c r="E920" s="75" t="s">
        <v>1908</v>
      </c>
      <c r="K920" s="83">
        <v>257.32</v>
      </c>
      <c r="L920" s="80"/>
    </row>
    <row r="921" spans="3:12" hidden="1" outlineLevel="1" x14ac:dyDescent="0.25">
      <c r="C921" s="75" t="s">
        <v>148</v>
      </c>
      <c r="D921" s="75" t="s">
        <v>1909</v>
      </c>
      <c r="E921" s="75" t="s">
        <v>1910</v>
      </c>
      <c r="K921" s="83">
        <v>47.97</v>
      </c>
      <c r="L921" s="80"/>
    </row>
    <row r="922" spans="3:12" hidden="1" outlineLevel="1" x14ac:dyDescent="0.25">
      <c r="C922" s="75" t="s">
        <v>148</v>
      </c>
      <c r="D922" s="75" t="s">
        <v>1911</v>
      </c>
      <c r="E922" s="75" t="s">
        <v>1912</v>
      </c>
      <c r="K922" s="83">
        <v>9.48</v>
      </c>
      <c r="L922" s="80"/>
    </row>
    <row r="923" spans="3:12" hidden="1" outlineLevel="1" x14ac:dyDescent="0.25">
      <c r="C923" s="75" t="s">
        <v>148</v>
      </c>
      <c r="D923" s="75" t="s">
        <v>1913</v>
      </c>
      <c r="E923" s="75" t="s">
        <v>1914</v>
      </c>
      <c r="K923" s="83">
        <v>2.14</v>
      </c>
      <c r="L923" s="80"/>
    </row>
    <row r="924" spans="3:12" hidden="1" outlineLevel="1" x14ac:dyDescent="0.25">
      <c r="C924" s="75" t="s">
        <v>148</v>
      </c>
      <c r="D924" s="75" t="s">
        <v>1915</v>
      </c>
      <c r="E924" s="75" t="s">
        <v>1916</v>
      </c>
      <c r="K924" s="83">
        <v>9.14</v>
      </c>
      <c r="L924" s="80"/>
    </row>
    <row r="925" spans="3:12" hidden="1" outlineLevel="1" x14ac:dyDescent="0.25">
      <c r="C925" s="75" t="s">
        <v>148</v>
      </c>
      <c r="D925" s="75" t="s">
        <v>1917</v>
      </c>
      <c r="E925" s="75" t="s">
        <v>1918</v>
      </c>
      <c r="K925" s="83">
        <v>5.0599999999999996</v>
      </c>
      <c r="L925" s="80"/>
    </row>
    <row r="926" spans="3:12" hidden="1" outlineLevel="1" x14ac:dyDescent="0.25">
      <c r="C926" s="75" t="s">
        <v>148</v>
      </c>
      <c r="D926" s="75" t="s">
        <v>1919</v>
      </c>
      <c r="E926" s="75" t="s">
        <v>1920</v>
      </c>
      <c r="K926" s="83">
        <v>16.96</v>
      </c>
      <c r="L926" s="80"/>
    </row>
    <row r="927" spans="3:12" hidden="1" outlineLevel="1" x14ac:dyDescent="0.25">
      <c r="C927" s="75" t="s">
        <v>148</v>
      </c>
      <c r="D927" s="75" t="s">
        <v>1921</v>
      </c>
      <c r="E927" s="75" t="s">
        <v>1922</v>
      </c>
      <c r="K927" s="83">
        <v>7.09</v>
      </c>
      <c r="L927" s="80"/>
    </row>
    <row r="928" spans="3:12" hidden="1" outlineLevel="1" x14ac:dyDescent="0.25">
      <c r="C928" s="75" t="s">
        <v>148</v>
      </c>
      <c r="D928" s="75" t="s">
        <v>1923</v>
      </c>
      <c r="E928" s="75" t="s">
        <v>1924</v>
      </c>
      <c r="K928" s="83">
        <v>26.07</v>
      </c>
      <c r="L928" s="80"/>
    </row>
    <row r="929" spans="3:12" hidden="1" outlineLevel="1" x14ac:dyDescent="0.25">
      <c r="C929" s="75" t="s">
        <v>148</v>
      </c>
      <c r="D929" s="75" t="s">
        <v>1925</v>
      </c>
      <c r="E929" s="75" t="s">
        <v>1926</v>
      </c>
      <c r="K929" s="83">
        <v>25.14</v>
      </c>
      <c r="L929" s="80"/>
    </row>
    <row r="930" spans="3:12" hidden="1" outlineLevel="1" x14ac:dyDescent="0.25">
      <c r="C930" s="75" t="s">
        <v>148</v>
      </c>
      <c r="D930" s="75" t="s">
        <v>1927</v>
      </c>
      <c r="E930" s="75" t="s">
        <v>1928</v>
      </c>
      <c r="K930" s="83">
        <v>8.3800000000000008</v>
      </c>
      <c r="L930" s="80"/>
    </row>
    <row r="931" spans="3:12" hidden="1" outlineLevel="1" x14ac:dyDescent="0.25">
      <c r="C931" s="75" t="s">
        <v>148</v>
      </c>
      <c r="D931" s="75" t="s">
        <v>1929</v>
      </c>
      <c r="E931" s="75" t="s">
        <v>1930</v>
      </c>
      <c r="K931" s="83">
        <v>12.57</v>
      </c>
      <c r="L931" s="80"/>
    </row>
    <row r="932" spans="3:12" hidden="1" outlineLevel="1" x14ac:dyDescent="0.25">
      <c r="C932" s="75" t="s">
        <v>148</v>
      </c>
      <c r="D932" s="75" t="s">
        <v>1931</v>
      </c>
      <c r="E932" s="75" t="s">
        <v>1932</v>
      </c>
      <c r="K932" s="83">
        <v>25.14</v>
      </c>
      <c r="L932" s="80"/>
    </row>
    <row r="933" spans="3:12" hidden="1" outlineLevel="1" x14ac:dyDescent="0.25">
      <c r="C933" s="75" t="s">
        <v>148</v>
      </c>
      <c r="D933" s="75" t="s">
        <v>1933</v>
      </c>
      <c r="E933" s="75" t="s">
        <v>1934</v>
      </c>
      <c r="K933" s="83">
        <v>1.93</v>
      </c>
      <c r="L933" s="80"/>
    </row>
    <row r="934" spans="3:12" hidden="1" outlineLevel="1" x14ac:dyDescent="0.25">
      <c r="C934" s="75" t="s">
        <v>148</v>
      </c>
      <c r="D934" s="75" t="s">
        <v>1935</v>
      </c>
      <c r="E934" s="75" t="s">
        <v>1936</v>
      </c>
      <c r="K934" s="83">
        <v>20.12</v>
      </c>
      <c r="L934" s="80"/>
    </row>
    <row r="935" spans="3:12" hidden="1" outlineLevel="1" x14ac:dyDescent="0.25">
      <c r="C935" s="75" t="s">
        <v>148</v>
      </c>
      <c r="D935" s="75" t="s">
        <v>1937</v>
      </c>
      <c r="E935" s="75" t="s">
        <v>1938</v>
      </c>
      <c r="K935" s="83">
        <v>104.28</v>
      </c>
      <c r="L935" s="80"/>
    </row>
    <row r="936" spans="3:12" hidden="1" outlineLevel="1" x14ac:dyDescent="0.25">
      <c r="C936" s="75" t="s">
        <v>148</v>
      </c>
      <c r="D936" s="75" t="s">
        <v>1939</v>
      </c>
      <c r="E936" s="75" t="s">
        <v>1940</v>
      </c>
      <c r="K936" s="83">
        <v>25.59</v>
      </c>
      <c r="L936" s="80"/>
    </row>
    <row r="937" spans="3:12" hidden="1" outlineLevel="1" x14ac:dyDescent="0.25">
      <c r="C937" s="75" t="s">
        <v>148</v>
      </c>
      <c r="D937" s="75" t="s">
        <v>1941</v>
      </c>
      <c r="E937" s="75" t="s">
        <v>1942</v>
      </c>
      <c r="K937" s="83">
        <v>16.760000000000002</v>
      </c>
      <c r="L937" s="80"/>
    </row>
    <row r="938" spans="3:12" hidden="1" outlineLevel="1" x14ac:dyDescent="0.25">
      <c r="C938" s="75" t="s">
        <v>148</v>
      </c>
      <c r="D938" s="75" t="s">
        <v>1943</v>
      </c>
      <c r="E938" s="75" t="s">
        <v>1944</v>
      </c>
      <c r="K938" s="83">
        <v>14.35</v>
      </c>
      <c r="L938" s="80"/>
    </row>
    <row r="939" spans="3:12" hidden="1" outlineLevel="1" x14ac:dyDescent="0.25">
      <c r="C939" s="75" t="s">
        <v>148</v>
      </c>
      <c r="D939" s="75" t="s">
        <v>1945</v>
      </c>
      <c r="E939" s="75" t="s">
        <v>1946</v>
      </c>
      <c r="K939" s="83">
        <v>33.24</v>
      </c>
      <c r="L939" s="80"/>
    </row>
    <row r="940" spans="3:12" hidden="1" outlineLevel="1" x14ac:dyDescent="0.25">
      <c r="C940" s="75" t="s">
        <v>148</v>
      </c>
      <c r="D940" s="75" t="s">
        <v>1947</v>
      </c>
      <c r="E940" s="75" t="s">
        <v>1948</v>
      </c>
      <c r="K940" s="83">
        <v>5.25</v>
      </c>
      <c r="L940" s="80"/>
    </row>
    <row r="941" spans="3:12" hidden="1" outlineLevel="1" x14ac:dyDescent="0.25">
      <c r="C941" s="75" t="s">
        <v>148</v>
      </c>
      <c r="D941" s="75" t="s">
        <v>1949</v>
      </c>
      <c r="E941" s="75" t="s">
        <v>1950</v>
      </c>
      <c r="K941" s="83">
        <v>33.950000000000003</v>
      </c>
      <c r="L941" s="80"/>
    </row>
    <row r="942" spans="3:12" hidden="1" outlineLevel="1" x14ac:dyDescent="0.25">
      <c r="C942" s="75" t="s">
        <v>148</v>
      </c>
      <c r="D942" s="75" t="s">
        <v>1951</v>
      </c>
      <c r="E942" s="75" t="s">
        <v>1952</v>
      </c>
      <c r="K942" s="83">
        <v>8.3800000000000008</v>
      </c>
      <c r="L942" s="80"/>
    </row>
    <row r="943" spans="3:12" hidden="1" outlineLevel="1" x14ac:dyDescent="0.25">
      <c r="C943" s="75" t="s">
        <v>148</v>
      </c>
      <c r="D943" s="75" t="s">
        <v>1953</v>
      </c>
      <c r="E943" s="75" t="s">
        <v>1954</v>
      </c>
      <c r="K943" s="83">
        <v>73.459999999999994</v>
      </c>
      <c r="L943" s="80"/>
    </row>
    <row r="944" spans="3:12" hidden="1" outlineLevel="1" x14ac:dyDescent="0.25">
      <c r="C944" s="75" t="s">
        <v>148</v>
      </c>
      <c r="D944" s="75" t="s">
        <v>1955</v>
      </c>
      <c r="E944" s="75" t="s">
        <v>1956</v>
      </c>
      <c r="K944" s="83">
        <v>25.49</v>
      </c>
      <c r="L944" s="80"/>
    </row>
    <row r="945" spans="3:12" hidden="1" outlineLevel="1" x14ac:dyDescent="0.25">
      <c r="C945" s="75" t="s">
        <v>148</v>
      </c>
      <c r="D945" s="75" t="s">
        <v>1957</v>
      </c>
      <c r="E945" s="75" t="s">
        <v>1958</v>
      </c>
      <c r="K945" s="83">
        <v>25.14</v>
      </c>
      <c r="L945" s="80"/>
    </row>
    <row r="946" spans="3:12" hidden="1" outlineLevel="1" x14ac:dyDescent="0.25">
      <c r="C946" s="75" t="s">
        <v>148</v>
      </c>
      <c r="D946" s="75" t="s">
        <v>1959</v>
      </c>
      <c r="E946" s="75" t="s">
        <v>1960</v>
      </c>
      <c r="K946" s="83">
        <v>305.36</v>
      </c>
      <c r="L946" s="80"/>
    </row>
    <row r="947" spans="3:12" hidden="1" outlineLevel="1" x14ac:dyDescent="0.25">
      <c r="C947" s="75" t="s">
        <v>148</v>
      </c>
      <c r="D947" s="75" t="s">
        <v>1961</v>
      </c>
      <c r="E947" s="75" t="s">
        <v>1962</v>
      </c>
      <c r="K947" s="83">
        <v>3.47</v>
      </c>
      <c r="L947" s="80"/>
    </row>
    <row r="948" spans="3:12" hidden="1" outlineLevel="1" x14ac:dyDescent="0.25">
      <c r="C948" s="75" t="s">
        <v>148</v>
      </c>
      <c r="D948" s="75" t="s">
        <v>1963</v>
      </c>
      <c r="E948" s="75" t="s">
        <v>1964</v>
      </c>
      <c r="K948" s="83">
        <v>29.69</v>
      </c>
      <c r="L948" s="80"/>
    </row>
    <row r="949" spans="3:12" hidden="1" outlineLevel="1" x14ac:dyDescent="0.25">
      <c r="C949" s="75" t="s">
        <v>148</v>
      </c>
      <c r="D949" s="75" t="s">
        <v>1965</v>
      </c>
      <c r="E949" s="75" t="s">
        <v>1966</v>
      </c>
      <c r="K949" s="83">
        <v>8.49</v>
      </c>
      <c r="L949" s="80"/>
    </row>
    <row r="950" spans="3:12" hidden="1" outlineLevel="1" x14ac:dyDescent="0.25">
      <c r="C950" s="75" t="s">
        <v>148</v>
      </c>
      <c r="D950" s="75" t="s">
        <v>1967</v>
      </c>
      <c r="E950" s="75" t="s">
        <v>1968</v>
      </c>
      <c r="K950" s="83">
        <v>36.9</v>
      </c>
      <c r="L950" s="80"/>
    </row>
    <row r="951" spans="3:12" hidden="1" outlineLevel="1" x14ac:dyDescent="0.25">
      <c r="C951" s="75" t="s">
        <v>148</v>
      </c>
      <c r="D951" s="75" t="s">
        <v>1969</v>
      </c>
      <c r="E951" s="75" t="s">
        <v>1970</v>
      </c>
      <c r="K951" s="83">
        <v>25.14</v>
      </c>
      <c r="L951" s="80"/>
    </row>
    <row r="952" spans="3:12" hidden="1" outlineLevel="1" x14ac:dyDescent="0.25">
      <c r="C952" s="75" t="s">
        <v>148</v>
      </c>
      <c r="D952" s="75" t="s">
        <v>1971</v>
      </c>
      <c r="E952" s="75" t="s">
        <v>1972</v>
      </c>
      <c r="K952" s="83">
        <v>25.14</v>
      </c>
      <c r="L952" s="80"/>
    </row>
    <row r="953" spans="3:12" hidden="1" outlineLevel="1" x14ac:dyDescent="0.25">
      <c r="C953" s="75" t="s">
        <v>148</v>
      </c>
      <c r="D953" s="75" t="s">
        <v>1973</v>
      </c>
      <c r="E953" s="75" t="s">
        <v>1974</v>
      </c>
      <c r="K953" s="83">
        <v>4.1900000000000004</v>
      </c>
      <c r="L953" s="80"/>
    </row>
    <row r="954" spans="3:12" hidden="1" outlineLevel="1" x14ac:dyDescent="0.25">
      <c r="C954" s="75" t="s">
        <v>148</v>
      </c>
      <c r="D954" s="75" t="s">
        <v>1975</v>
      </c>
      <c r="E954" s="75" t="s">
        <v>1976</v>
      </c>
      <c r="K954" s="83">
        <v>13.22</v>
      </c>
      <c r="L954" s="80"/>
    </row>
    <row r="955" spans="3:12" hidden="1" outlineLevel="1" x14ac:dyDescent="0.25">
      <c r="C955" s="75" t="s">
        <v>148</v>
      </c>
      <c r="D955" s="75" t="s">
        <v>1977</v>
      </c>
      <c r="E955" s="75" t="s">
        <v>1978</v>
      </c>
      <c r="K955" s="83">
        <v>25.14</v>
      </c>
      <c r="L955" s="80"/>
    </row>
    <row r="956" spans="3:12" hidden="1" outlineLevel="1" x14ac:dyDescent="0.25">
      <c r="C956" s="75" t="s">
        <v>148</v>
      </c>
      <c r="D956" s="75" t="s">
        <v>1979</v>
      </c>
      <c r="E956" s="75" t="s">
        <v>1980</v>
      </c>
      <c r="K956" s="83">
        <v>11.14</v>
      </c>
      <c r="L956" s="80"/>
    </row>
    <row r="957" spans="3:12" hidden="1" outlineLevel="1" x14ac:dyDescent="0.25">
      <c r="C957" s="75" t="s">
        <v>148</v>
      </c>
      <c r="D957" s="75" t="s">
        <v>1981</v>
      </c>
      <c r="E957" s="75" t="s">
        <v>1982</v>
      </c>
      <c r="K957" s="83">
        <v>21.51</v>
      </c>
      <c r="L957" s="80"/>
    </row>
    <row r="958" spans="3:12" hidden="1" outlineLevel="1" x14ac:dyDescent="0.25">
      <c r="C958" s="75" t="s">
        <v>148</v>
      </c>
      <c r="D958" s="75" t="s">
        <v>1983</v>
      </c>
      <c r="E958" s="75" t="s">
        <v>1984</v>
      </c>
      <c r="K958" s="83">
        <v>25.14</v>
      </c>
      <c r="L958" s="80"/>
    </row>
    <row r="959" spans="3:12" hidden="1" outlineLevel="1" x14ac:dyDescent="0.25">
      <c r="C959" s="75" t="s">
        <v>148</v>
      </c>
      <c r="D959" s="75" t="s">
        <v>1985</v>
      </c>
      <c r="E959" s="75" t="s">
        <v>1986</v>
      </c>
      <c r="K959" s="83">
        <v>21.51</v>
      </c>
      <c r="L959" s="80"/>
    </row>
    <row r="960" spans="3:12" hidden="1" outlineLevel="1" x14ac:dyDescent="0.25">
      <c r="C960" s="75" t="s">
        <v>148</v>
      </c>
      <c r="D960" s="75" t="s">
        <v>1987</v>
      </c>
      <c r="E960" s="75" t="s">
        <v>1988</v>
      </c>
      <c r="K960" s="83">
        <v>8.3800000000000008</v>
      </c>
      <c r="L960" s="80"/>
    </row>
    <row r="961" spans="1:12" hidden="1" outlineLevel="1" x14ac:dyDescent="0.25">
      <c r="C961" s="75" t="s">
        <v>148</v>
      </c>
      <c r="D961" s="75" t="s">
        <v>1989</v>
      </c>
      <c r="E961" s="75" t="s">
        <v>1990</v>
      </c>
      <c r="K961" s="83">
        <v>30.75</v>
      </c>
      <c r="L961" s="80"/>
    </row>
    <row r="962" spans="1:12" hidden="1" outlineLevel="1" x14ac:dyDescent="0.25">
      <c r="C962" s="75" t="s">
        <v>148</v>
      </c>
      <c r="D962" s="75" t="s">
        <v>1991</v>
      </c>
      <c r="E962" s="75" t="s">
        <v>1992</v>
      </c>
      <c r="K962" s="83">
        <v>-28.32</v>
      </c>
      <c r="L962" s="80"/>
    </row>
    <row r="963" spans="1:12" hidden="1" outlineLevel="1" x14ac:dyDescent="0.25">
      <c r="C963" s="75" t="s">
        <v>148</v>
      </c>
      <c r="D963" s="75" t="s">
        <v>1993</v>
      </c>
      <c r="E963" s="75" t="s">
        <v>1994</v>
      </c>
      <c r="K963" s="83">
        <v>-25.14</v>
      </c>
      <c r="L963" s="80"/>
    </row>
    <row r="964" spans="1:12" hidden="1" outlineLevel="1" x14ac:dyDescent="0.25">
      <c r="C964" s="75" t="s">
        <v>148</v>
      </c>
      <c r="D964" s="75" t="s">
        <v>1995</v>
      </c>
      <c r="E964" s="75" t="s">
        <v>1996</v>
      </c>
      <c r="K964" s="83">
        <v>16.760000000000002</v>
      </c>
      <c r="L964" s="80"/>
    </row>
    <row r="965" spans="1:12" hidden="1" outlineLevel="1" x14ac:dyDescent="0.25">
      <c r="C965" s="75" t="s">
        <v>148</v>
      </c>
      <c r="D965" s="75" t="s">
        <v>1997</v>
      </c>
      <c r="E965" s="75" t="s">
        <v>1998</v>
      </c>
      <c r="K965" s="83">
        <v>57.53</v>
      </c>
      <c r="L965" s="80"/>
    </row>
    <row r="966" spans="1:12" hidden="1" outlineLevel="1" x14ac:dyDescent="0.25">
      <c r="C966" s="75" t="s">
        <v>148</v>
      </c>
      <c r="D966" s="75" t="s">
        <v>1999</v>
      </c>
      <c r="E966" s="75" t="s">
        <v>2000</v>
      </c>
      <c r="K966" s="83">
        <v>11.75</v>
      </c>
      <c r="L966" s="80"/>
    </row>
    <row r="967" spans="1:12" hidden="1" outlineLevel="1" x14ac:dyDescent="0.25">
      <c r="C967" s="75" t="s">
        <v>148</v>
      </c>
      <c r="D967" s="75" t="s">
        <v>2001</v>
      </c>
      <c r="E967" s="75" t="s">
        <v>2002</v>
      </c>
      <c r="K967" s="83">
        <v>8.3800000000000008</v>
      </c>
      <c r="L967" s="80"/>
    </row>
    <row r="968" spans="1:12" hidden="1" outlineLevel="1" x14ac:dyDescent="0.25">
      <c r="C968" s="75" t="s">
        <v>148</v>
      </c>
      <c r="D968" s="75" t="s">
        <v>2003</v>
      </c>
      <c r="E968" s="75" t="s">
        <v>2004</v>
      </c>
      <c r="K968" s="83">
        <v>63.55</v>
      </c>
      <c r="L968" s="80"/>
    </row>
    <row r="969" spans="1:12" hidden="1" outlineLevel="1" x14ac:dyDescent="0.25">
      <c r="C969" s="75" t="s">
        <v>148</v>
      </c>
      <c r="D969" s="75" t="s">
        <v>2005</v>
      </c>
      <c r="E969" s="75" t="s">
        <v>2006</v>
      </c>
      <c r="K969" s="83">
        <v>3.93</v>
      </c>
      <c r="L969" s="80"/>
    </row>
    <row r="970" spans="1:12" hidden="1" outlineLevel="1" x14ac:dyDescent="0.25">
      <c r="C970" s="75" t="s">
        <v>148</v>
      </c>
      <c r="D970" s="75" t="s">
        <v>2007</v>
      </c>
      <c r="E970" s="75" t="s">
        <v>2008</v>
      </c>
      <c r="K970" s="83">
        <v>32.229999999999997</v>
      </c>
      <c r="L970" s="80"/>
    </row>
    <row r="971" spans="1:12" hidden="1" outlineLevel="1" x14ac:dyDescent="0.25">
      <c r="C971" s="75" t="s">
        <v>148</v>
      </c>
      <c r="D971" s="75" t="s">
        <v>2009</v>
      </c>
      <c r="E971" s="75" t="s">
        <v>2010</v>
      </c>
      <c r="K971" s="83">
        <v>26</v>
      </c>
      <c r="L971" s="80"/>
    </row>
    <row r="972" spans="1:12" hidden="1" outlineLevel="1" x14ac:dyDescent="0.25">
      <c r="C972" s="75" t="s">
        <v>148</v>
      </c>
      <c r="D972" s="75" t="s">
        <v>2011</v>
      </c>
      <c r="E972" s="75" t="s">
        <v>2012</v>
      </c>
      <c r="K972" s="83">
        <v>25.14</v>
      </c>
      <c r="L972" s="80"/>
    </row>
    <row r="973" spans="1:12" hidden="1" outlineLevel="1" x14ac:dyDescent="0.25">
      <c r="L973" s="80"/>
    </row>
    <row r="974" spans="1:12" x14ac:dyDescent="0.25">
      <c r="A974" s="75" t="s">
        <v>55</v>
      </c>
      <c r="D974" s="75" t="s">
        <v>56</v>
      </c>
      <c r="K974" s="83">
        <v>99.67</v>
      </c>
      <c r="L974" s="80"/>
    </row>
    <row r="975" spans="1:12" hidden="1" outlineLevel="1" x14ac:dyDescent="0.25">
      <c r="C975" s="75" t="s">
        <v>148</v>
      </c>
      <c r="D975" s="75" t="s">
        <v>2013</v>
      </c>
      <c r="E975" s="75" t="s">
        <v>2014</v>
      </c>
      <c r="K975" s="83">
        <v>6.84</v>
      </c>
      <c r="L975" s="80"/>
    </row>
    <row r="976" spans="1:12" hidden="1" outlineLevel="1" x14ac:dyDescent="0.25">
      <c r="C976" s="75" t="s">
        <v>148</v>
      </c>
      <c r="D976" s="75" t="s">
        <v>2015</v>
      </c>
      <c r="E976" s="75" t="s">
        <v>2016</v>
      </c>
      <c r="K976" s="83">
        <v>3.67</v>
      </c>
      <c r="L976" s="80"/>
    </row>
    <row r="977" spans="1:12" hidden="1" outlineLevel="1" x14ac:dyDescent="0.25">
      <c r="C977" s="75" t="s">
        <v>148</v>
      </c>
      <c r="D977" s="75" t="s">
        <v>2017</v>
      </c>
      <c r="E977" s="75" t="s">
        <v>2018</v>
      </c>
      <c r="K977" s="83">
        <v>21.96</v>
      </c>
      <c r="L977" s="80"/>
    </row>
    <row r="978" spans="1:12" hidden="1" outlineLevel="1" x14ac:dyDescent="0.25">
      <c r="C978" s="75" t="s">
        <v>148</v>
      </c>
      <c r="D978" s="75" t="s">
        <v>2019</v>
      </c>
      <c r="E978" s="75" t="s">
        <v>2020</v>
      </c>
      <c r="K978" s="83">
        <v>29.49</v>
      </c>
      <c r="L978" s="80"/>
    </row>
    <row r="979" spans="1:12" hidden="1" outlineLevel="1" x14ac:dyDescent="0.25">
      <c r="C979" s="75" t="s">
        <v>148</v>
      </c>
      <c r="D979" s="75" t="s">
        <v>2021</v>
      </c>
      <c r="E979" s="75" t="s">
        <v>2022</v>
      </c>
      <c r="K979" s="83">
        <v>25.14</v>
      </c>
      <c r="L979" s="80"/>
    </row>
    <row r="980" spans="1:12" hidden="1" outlineLevel="1" x14ac:dyDescent="0.25">
      <c r="C980" s="75" t="s">
        <v>148</v>
      </c>
      <c r="D980" s="75" t="s">
        <v>2023</v>
      </c>
      <c r="E980" s="75" t="s">
        <v>2024</v>
      </c>
      <c r="K980" s="83">
        <v>12.57</v>
      </c>
      <c r="L980" s="80"/>
    </row>
    <row r="981" spans="1:12" hidden="1" outlineLevel="1" x14ac:dyDescent="0.25">
      <c r="L981" s="80"/>
    </row>
    <row r="982" spans="1:12" x14ac:dyDescent="0.25">
      <c r="A982" s="75" t="s">
        <v>57</v>
      </c>
      <c r="D982" s="75" t="s">
        <v>58</v>
      </c>
      <c r="K982" s="83">
        <v>226.32</v>
      </c>
      <c r="L982" s="80"/>
    </row>
    <row r="983" spans="1:12" hidden="1" outlineLevel="1" x14ac:dyDescent="0.25">
      <c r="C983" s="75" t="s">
        <v>148</v>
      </c>
      <c r="D983" s="75" t="s">
        <v>2025</v>
      </c>
      <c r="E983" s="75" t="s">
        <v>2026</v>
      </c>
      <c r="K983" s="83">
        <v>30</v>
      </c>
      <c r="L983" s="80"/>
    </row>
    <row r="984" spans="1:12" hidden="1" outlineLevel="1" x14ac:dyDescent="0.25">
      <c r="C984" s="75" t="s">
        <v>148</v>
      </c>
      <c r="D984" s="75" t="s">
        <v>2027</v>
      </c>
      <c r="E984" s="75" t="s">
        <v>2028</v>
      </c>
      <c r="K984" s="83">
        <v>60</v>
      </c>
      <c r="L984" s="80"/>
    </row>
    <row r="985" spans="1:12" hidden="1" outlineLevel="1" x14ac:dyDescent="0.25">
      <c r="C985" s="75" t="s">
        <v>148</v>
      </c>
      <c r="D985" s="75" t="s">
        <v>2029</v>
      </c>
      <c r="E985" s="75" t="s">
        <v>2030</v>
      </c>
      <c r="K985" s="83">
        <v>110</v>
      </c>
      <c r="L985" s="80"/>
    </row>
    <row r="986" spans="1:12" hidden="1" outlineLevel="1" x14ac:dyDescent="0.25">
      <c r="C986" s="75" t="s">
        <v>148</v>
      </c>
      <c r="D986" s="75" t="s">
        <v>2031</v>
      </c>
      <c r="E986" s="75" t="s">
        <v>2032</v>
      </c>
      <c r="K986" s="83">
        <v>26.32</v>
      </c>
      <c r="L986" s="80"/>
    </row>
    <row r="987" spans="1:12" hidden="1" outlineLevel="1" x14ac:dyDescent="0.25">
      <c r="L987" s="80"/>
    </row>
    <row r="988" spans="1:12" x14ac:dyDescent="0.25">
      <c r="A988" s="75" t="s">
        <v>59</v>
      </c>
      <c r="D988" s="75" t="s">
        <v>60</v>
      </c>
      <c r="K988" s="83">
        <v>8.4</v>
      </c>
      <c r="L988" s="80"/>
    </row>
    <row r="989" spans="1:12" hidden="1" outlineLevel="1" x14ac:dyDescent="0.25">
      <c r="C989" s="75" t="s">
        <v>148</v>
      </c>
      <c r="D989" s="75" t="s">
        <v>2033</v>
      </c>
      <c r="E989" s="75" t="s">
        <v>2034</v>
      </c>
      <c r="K989" s="83">
        <v>8.4</v>
      </c>
      <c r="L989" s="80"/>
    </row>
    <row r="990" spans="1:12" hidden="1" outlineLevel="1" x14ac:dyDescent="0.25">
      <c r="L990" s="80"/>
    </row>
    <row r="991" spans="1:12" x14ac:dyDescent="0.25">
      <c r="A991" s="75" t="s">
        <v>61</v>
      </c>
      <c r="D991" s="75" t="s">
        <v>62</v>
      </c>
      <c r="K991" s="83">
        <v>122.82</v>
      </c>
      <c r="L991" s="80"/>
    </row>
    <row r="992" spans="1:12" hidden="1" outlineLevel="1" x14ac:dyDescent="0.25">
      <c r="C992" s="75" t="s">
        <v>148</v>
      </c>
      <c r="D992" s="75" t="s">
        <v>2035</v>
      </c>
      <c r="E992" s="75" t="s">
        <v>2036</v>
      </c>
      <c r="K992" s="83">
        <v>40.36</v>
      </c>
      <c r="L992" s="80"/>
    </row>
    <row r="993" spans="1:12" hidden="1" outlineLevel="1" x14ac:dyDescent="0.25">
      <c r="C993" s="75" t="s">
        <v>148</v>
      </c>
      <c r="D993" s="75" t="s">
        <v>2037</v>
      </c>
      <c r="E993" s="75" t="s">
        <v>2038</v>
      </c>
      <c r="K993" s="83">
        <v>5.77</v>
      </c>
      <c r="L993" s="80"/>
    </row>
    <row r="994" spans="1:12" hidden="1" outlineLevel="1" x14ac:dyDescent="0.25">
      <c r="C994" s="75" t="s">
        <v>148</v>
      </c>
      <c r="D994" s="75" t="s">
        <v>2039</v>
      </c>
      <c r="E994" s="75" t="s">
        <v>2040</v>
      </c>
      <c r="K994" s="83">
        <v>3.28</v>
      </c>
      <c r="L994" s="80"/>
    </row>
    <row r="995" spans="1:12" hidden="1" outlineLevel="1" x14ac:dyDescent="0.25">
      <c r="C995" s="75" t="s">
        <v>148</v>
      </c>
      <c r="D995" s="75" t="s">
        <v>2041</v>
      </c>
      <c r="E995" s="75" t="s">
        <v>2042</v>
      </c>
      <c r="K995" s="83">
        <v>-4.12</v>
      </c>
      <c r="L995" s="80"/>
    </row>
    <row r="996" spans="1:12" hidden="1" outlineLevel="1" x14ac:dyDescent="0.25">
      <c r="C996" s="75" t="s">
        <v>148</v>
      </c>
      <c r="D996" s="75" t="s">
        <v>2043</v>
      </c>
      <c r="E996" s="75" t="s">
        <v>2044</v>
      </c>
      <c r="K996" s="83">
        <v>5.04</v>
      </c>
      <c r="L996" s="80"/>
    </row>
    <row r="997" spans="1:12" hidden="1" outlineLevel="1" x14ac:dyDescent="0.25">
      <c r="C997" s="75" t="s">
        <v>148</v>
      </c>
      <c r="D997" s="75" t="s">
        <v>2045</v>
      </c>
      <c r="E997" s="75" t="s">
        <v>2046</v>
      </c>
      <c r="K997" s="83">
        <v>6.69</v>
      </c>
      <c r="L997" s="80"/>
    </row>
    <row r="998" spans="1:12" hidden="1" outlineLevel="1" x14ac:dyDescent="0.25">
      <c r="C998" s="75" t="s">
        <v>148</v>
      </c>
      <c r="D998" s="75" t="s">
        <v>2047</v>
      </c>
      <c r="E998" s="75" t="s">
        <v>2048</v>
      </c>
      <c r="K998" s="83">
        <v>1.68</v>
      </c>
      <c r="L998" s="80"/>
    </row>
    <row r="999" spans="1:12" hidden="1" outlineLevel="1" x14ac:dyDescent="0.25">
      <c r="C999" s="75" t="s">
        <v>148</v>
      </c>
      <c r="D999" s="75" t="s">
        <v>2049</v>
      </c>
      <c r="E999" s="75" t="s">
        <v>2050</v>
      </c>
      <c r="K999" s="83">
        <v>50.8</v>
      </c>
      <c r="L999" s="80"/>
    </row>
    <row r="1000" spans="1:12" hidden="1" outlineLevel="1" x14ac:dyDescent="0.25">
      <c r="C1000" s="75" t="s">
        <v>148</v>
      </c>
      <c r="D1000" s="75" t="s">
        <v>2051</v>
      </c>
      <c r="E1000" s="75" t="s">
        <v>2052</v>
      </c>
      <c r="K1000" s="83">
        <v>1.74</v>
      </c>
      <c r="L1000" s="80"/>
    </row>
    <row r="1001" spans="1:12" hidden="1" outlineLevel="1" x14ac:dyDescent="0.25">
      <c r="C1001" s="75" t="s">
        <v>148</v>
      </c>
      <c r="D1001" s="75" t="s">
        <v>2053</v>
      </c>
      <c r="E1001" s="75" t="s">
        <v>2054</v>
      </c>
      <c r="K1001" s="83">
        <v>11.58</v>
      </c>
      <c r="L1001" s="80"/>
    </row>
    <row r="1002" spans="1:12" hidden="1" outlineLevel="1" x14ac:dyDescent="0.25">
      <c r="L1002" s="80"/>
    </row>
    <row r="1003" spans="1:12" x14ac:dyDescent="0.25">
      <c r="A1003" s="75" t="s">
        <v>63</v>
      </c>
      <c r="D1003" s="75" t="s">
        <v>64</v>
      </c>
      <c r="K1003" s="83">
        <v>539.05999999999995</v>
      </c>
      <c r="L1003" s="80"/>
    </row>
    <row r="1004" spans="1:12" hidden="1" outlineLevel="1" x14ac:dyDescent="0.25">
      <c r="C1004" s="75" t="s">
        <v>148</v>
      </c>
      <c r="D1004" s="75" t="s">
        <v>2055</v>
      </c>
      <c r="E1004" s="75" t="s">
        <v>2056</v>
      </c>
      <c r="K1004" s="83">
        <v>10.64</v>
      </c>
      <c r="L1004" s="80"/>
    </row>
    <row r="1005" spans="1:12" hidden="1" outlineLevel="1" x14ac:dyDescent="0.25">
      <c r="C1005" s="75" t="s">
        <v>148</v>
      </c>
      <c r="D1005" s="75" t="s">
        <v>2057</v>
      </c>
      <c r="E1005" s="75" t="s">
        <v>2058</v>
      </c>
      <c r="K1005" s="83">
        <v>5.64</v>
      </c>
      <c r="L1005" s="80"/>
    </row>
    <row r="1006" spans="1:12" hidden="1" outlineLevel="1" x14ac:dyDescent="0.25">
      <c r="C1006" s="75" t="s">
        <v>148</v>
      </c>
      <c r="D1006" s="75" t="s">
        <v>2059</v>
      </c>
      <c r="E1006" s="75" t="s">
        <v>2060</v>
      </c>
      <c r="K1006" s="83">
        <v>5.04</v>
      </c>
      <c r="L1006" s="80"/>
    </row>
    <row r="1007" spans="1:12" hidden="1" outlineLevel="1" x14ac:dyDescent="0.25">
      <c r="C1007" s="75" t="s">
        <v>148</v>
      </c>
      <c r="D1007" s="75" t="s">
        <v>2061</v>
      </c>
      <c r="E1007" s="75" t="s">
        <v>2062</v>
      </c>
      <c r="K1007" s="83">
        <v>4.72</v>
      </c>
      <c r="L1007" s="80"/>
    </row>
    <row r="1008" spans="1:12" hidden="1" outlineLevel="1" x14ac:dyDescent="0.25">
      <c r="C1008" s="75" t="s">
        <v>148</v>
      </c>
      <c r="D1008" s="75" t="s">
        <v>2063</v>
      </c>
      <c r="E1008" s="75" t="s">
        <v>2064</v>
      </c>
      <c r="K1008" s="83">
        <v>16.8</v>
      </c>
      <c r="L1008" s="80"/>
    </row>
    <row r="1009" spans="3:12" hidden="1" outlineLevel="1" x14ac:dyDescent="0.25">
      <c r="C1009" s="75" t="s">
        <v>148</v>
      </c>
      <c r="D1009" s="75" t="s">
        <v>2065</v>
      </c>
      <c r="E1009" s="75" t="s">
        <v>2066</v>
      </c>
      <c r="K1009" s="83">
        <v>40.72</v>
      </c>
      <c r="L1009" s="80"/>
    </row>
    <row r="1010" spans="3:12" hidden="1" outlineLevel="1" x14ac:dyDescent="0.25">
      <c r="C1010" s="75" t="s">
        <v>148</v>
      </c>
      <c r="D1010" s="75" t="s">
        <v>2067</v>
      </c>
      <c r="E1010" s="75" t="s">
        <v>2068</v>
      </c>
      <c r="K1010" s="83">
        <v>5.04</v>
      </c>
      <c r="L1010" s="80"/>
    </row>
    <row r="1011" spans="3:12" hidden="1" outlineLevel="1" x14ac:dyDescent="0.25">
      <c r="C1011" s="75" t="s">
        <v>148</v>
      </c>
      <c r="D1011" s="75" t="s">
        <v>2069</v>
      </c>
      <c r="E1011" s="75" t="s">
        <v>2070</v>
      </c>
      <c r="K1011" s="83">
        <v>8.5</v>
      </c>
      <c r="L1011" s="80"/>
    </row>
    <row r="1012" spans="3:12" hidden="1" outlineLevel="1" x14ac:dyDescent="0.25">
      <c r="C1012" s="75" t="s">
        <v>148</v>
      </c>
      <c r="D1012" s="75" t="s">
        <v>2071</v>
      </c>
      <c r="E1012" s="75" t="s">
        <v>2072</v>
      </c>
      <c r="K1012" s="83">
        <v>5.04</v>
      </c>
      <c r="L1012" s="80"/>
    </row>
    <row r="1013" spans="3:12" hidden="1" outlineLevel="1" x14ac:dyDescent="0.25">
      <c r="C1013" s="75" t="s">
        <v>148</v>
      </c>
      <c r="D1013" s="75" t="s">
        <v>2073</v>
      </c>
      <c r="E1013" s="75" t="s">
        <v>2074</v>
      </c>
      <c r="K1013" s="83">
        <v>42.79</v>
      </c>
      <c r="L1013" s="80"/>
    </row>
    <row r="1014" spans="3:12" hidden="1" outlineLevel="1" x14ac:dyDescent="0.25">
      <c r="C1014" s="75" t="s">
        <v>148</v>
      </c>
      <c r="D1014" s="75" t="s">
        <v>2075</v>
      </c>
      <c r="E1014" s="75" t="s">
        <v>2076</v>
      </c>
      <c r="K1014" s="83">
        <v>42.48</v>
      </c>
      <c r="L1014" s="80"/>
    </row>
    <row r="1015" spans="3:12" hidden="1" outlineLevel="1" x14ac:dyDescent="0.25">
      <c r="C1015" s="75" t="s">
        <v>148</v>
      </c>
      <c r="D1015" s="75" t="s">
        <v>2077</v>
      </c>
      <c r="E1015" s="75" t="s">
        <v>2078</v>
      </c>
      <c r="K1015" s="83">
        <v>5.86</v>
      </c>
      <c r="L1015" s="80"/>
    </row>
    <row r="1016" spans="3:12" hidden="1" outlineLevel="1" x14ac:dyDescent="0.25">
      <c r="C1016" s="75" t="s">
        <v>148</v>
      </c>
      <c r="D1016" s="75" t="s">
        <v>2079</v>
      </c>
      <c r="E1016" s="75" t="s">
        <v>2080</v>
      </c>
      <c r="K1016" s="83">
        <v>-0.46</v>
      </c>
      <c r="L1016" s="80"/>
    </row>
    <row r="1017" spans="3:12" hidden="1" outlineLevel="1" x14ac:dyDescent="0.25">
      <c r="C1017" s="75" t="s">
        <v>148</v>
      </c>
      <c r="D1017" s="75" t="s">
        <v>2081</v>
      </c>
      <c r="E1017" s="75" t="s">
        <v>2082</v>
      </c>
      <c r="K1017" s="83">
        <v>6.84</v>
      </c>
      <c r="L1017" s="80"/>
    </row>
    <row r="1018" spans="3:12" hidden="1" outlineLevel="1" x14ac:dyDescent="0.25">
      <c r="C1018" s="75" t="s">
        <v>148</v>
      </c>
      <c r="D1018" s="75" t="s">
        <v>2083</v>
      </c>
      <c r="E1018" s="75" t="s">
        <v>2084</v>
      </c>
      <c r="K1018" s="83">
        <v>5.0599999999999996</v>
      </c>
      <c r="L1018" s="80"/>
    </row>
    <row r="1019" spans="3:12" hidden="1" outlineLevel="1" x14ac:dyDescent="0.25">
      <c r="C1019" s="75" t="s">
        <v>148</v>
      </c>
      <c r="D1019" s="75" t="s">
        <v>2085</v>
      </c>
      <c r="E1019" s="75" t="s">
        <v>2086</v>
      </c>
      <c r="K1019" s="83">
        <v>5.04</v>
      </c>
      <c r="L1019" s="80"/>
    </row>
    <row r="1020" spans="3:12" hidden="1" outlineLevel="1" x14ac:dyDescent="0.25">
      <c r="C1020" s="75" t="s">
        <v>148</v>
      </c>
      <c r="D1020" s="75" t="s">
        <v>2087</v>
      </c>
      <c r="E1020" s="75" t="s">
        <v>2088</v>
      </c>
      <c r="K1020" s="83">
        <v>21.3</v>
      </c>
      <c r="L1020" s="80"/>
    </row>
    <row r="1021" spans="3:12" hidden="1" outlineLevel="1" x14ac:dyDescent="0.25">
      <c r="C1021" s="75" t="s">
        <v>148</v>
      </c>
      <c r="D1021" s="75" t="s">
        <v>2089</v>
      </c>
      <c r="E1021" s="75" t="s">
        <v>2090</v>
      </c>
      <c r="K1021" s="83">
        <v>8.2799999999999994</v>
      </c>
      <c r="L1021" s="80"/>
    </row>
    <row r="1022" spans="3:12" hidden="1" outlineLevel="1" x14ac:dyDescent="0.25">
      <c r="C1022" s="75" t="s">
        <v>148</v>
      </c>
      <c r="D1022" s="75" t="s">
        <v>2091</v>
      </c>
      <c r="E1022" s="75" t="s">
        <v>2092</v>
      </c>
      <c r="K1022" s="83">
        <v>50.58</v>
      </c>
      <c r="L1022" s="80"/>
    </row>
    <row r="1023" spans="3:12" hidden="1" outlineLevel="1" x14ac:dyDescent="0.25">
      <c r="C1023" s="75" t="s">
        <v>148</v>
      </c>
      <c r="D1023" s="75" t="s">
        <v>2093</v>
      </c>
      <c r="E1023" s="75" t="s">
        <v>2094</v>
      </c>
      <c r="K1023" s="83">
        <v>56.47</v>
      </c>
      <c r="L1023" s="80"/>
    </row>
    <row r="1024" spans="3:12" hidden="1" outlineLevel="1" x14ac:dyDescent="0.25">
      <c r="C1024" s="75" t="s">
        <v>148</v>
      </c>
      <c r="D1024" s="75" t="s">
        <v>2095</v>
      </c>
      <c r="E1024" s="75" t="s">
        <v>2096</v>
      </c>
      <c r="K1024" s="83">
        <v>20.95</v>
      </c>
      <c r="L1024" s="80"/>
    </row>
    <row r="1025" spans="3:12" hidden="1" outlineLevel="1" x14ac:dyDescent="0.25">
      <c r="C1025" s="75" t="s">
        <v>148</v>
      </c>
      <c r="D1025" s="75" t="s">
        <v>2097</v>
      </c>
      <c r="E1025" s="75" t="s">
        <v>2098</v>
      </c>
      <c r="K1025" s="83">
        <v>19.53</v>
      </c>
      <c r="L1025" s="80"/>
    </row>
    <row r="1026" spans="3:12" hidden="1" outlineLevel="1" x14ac:dyDescent="0.25">
      <c r="C1026" s="75" t="s">
        <v>148</v>
      </c>
      <c r="D1026" s="75" t="s">
        <v>2099</v>
      </c>
      <c r="E1026" s="75" t="s">
        <v>2100</v>
      </c>
      <c r="K1026" s="83">
        <v>5.69</v>
      </c>
      <c r="L1026" s="80"/>
    </row>
    <row r="1027" spans="3:12" hidden="1" outlineLevel="1" x14ac:dyDescent="0.25">
      <c r="C1027" s="75" t="s">
        <v>148</v>
      </c>
      <c r="D1027" s="75" t="s">
        <v>2101</v>
      </c>
      <c r="E1027" s="75" t="s">
        <v>2102</v>
      </c>
      <c r="K1027" s="83">
        <v>3.63</v>
      </c>
      <c r="L1027" s="80"/>
    </row>
    <row r="1028" spans="3:12" hidden="1" outlineLevel="1" x14ac:dyDescent="0.25">
      <c r="C1028" s="75" t="s">
        <v>148</v>
      </c>
      <c r="D1028" s="75" t="s">
        <v>2103</v>
      </c>
      <c r="E1028" s="75" t="s">
        <v>2104</v>
      </c>
      <c r="K1028" s="83">
        <v>2.27</v>
      </c>
      <c r="L1028" s="80"/>
    </row>
    <row r="1029" spans="3:12" hidden="1" outlineLevel="1" x14ac:dyDescent="0.25">
      <c r="C1029" s="75" t="s">
        <v>148</v>
      </c>
      <c r="D1029" s="75" t="s">
        <v>2105</v>
      </c>
      <c r="E1029" s="75" t="s">
        <v>2106</v>
      </c>
      <c r="K1029" s="83">
        <v>3.93</v>
      </c>
      <c r="L1029" s="80"/>
    </row>
    <row r="1030" spans="3:12" hidden="1" outlineLevel="1" x14ac:dyDescent="0.25">
      <c r="C1030" s="75" t="s">
        <v>148</v>
      </c>
      <c r="D1030" s="75" t="s">
        <v>2107</v>
      </c>
      <c r="E1030" s="75" t="s">
        <v>2108</v>
      </c>
      <c r="K1030" s="83">
        <v>3.29</v>
      </c>
      <c r="L1030" s="80"/>
    </row>
    <row r="1031" spans="3:12" hidden="1" outlineLevel="1" x14ac:dyDescent="0.25">
      <c r="C1031" s="75" t="s">
        <v>148</v>
      </c>
      <c r="D1031" s="75" t="s">
        <v>2109</v>
      </c>
      <c r="E1031" s="75" t="s">
        <v>2110</v>
      </c>
      <c r="K1031" s="83">
        <v>1.68</v>
      </c>
      <c r="L1031" s="80"/>
    </row>
    <row r="1032" spans="3:12" hidden="1" outlineLevel="1" x14ac:dyDescent="0.25">
      <c r="C1032" s="75" t="s">
        <v>148</v>
      </c>
      <c r="D1032" s="75" t="s">
        <v>2111</v>
      </c>
      <c r="E1032" s="75" t="s">
        <v>2112</v>
      </c>
      <c r="K1032" s="83">
        <v>5.04</v>
      </c>
      <c r="L1032" s="80"/>
    </row>
    <row r="1033" spans="3:12" hidden="1" outlineLevel="1" x14ac:dyDescent="0.25">
      <c r="C1033" s="75" t="s">
        <v>148</v>
      </c>
      <c r="D1033" s="75" t="s">
        <v>2113</v>
      </c>
      <c r="E1033" s="75" t="s">
        <v>2114</v>
      </c>
      <c r="K1033" s="83">
        <v>23.14</v>
      </c>
      <c r="L1033" s="80"/>
    </row>
    <row r="1034" spans="3:12" hidden="1" outlineLevel="1" x14ac:dyDescent="0.25">
      <c r="C1034" s="75" t="s">
        <v>148</v>
      </c>
      <c r="D1034" s="75" t="s">
        <v>2115</v>
      </c>
      <c r="E1034" s="75" t="s">
        <v>2116</v>
      </c>
      <c r="K1034" s="83">
        <v>5.36</v>
      </c>
      <c r="L1034" s="80"/>
    </row>
    <row r="1035" spans="3:12" hidden="1" outlineLevel="1" x14ac:dyDescent="0.25">
      <c r="C1035" s="75" t="s">
        <v>148</v>
      </c>
      <c r="D1035" s="75" t="s">
        <v>2117</v>
      </c>
      <c r="E1035" s="75" t="s">
        <v>2118</v>
      </c>
      <c r="K1035" s="83">
        <v>16.87</v>
      </c>
      <c r="L1035" s="80"/>
    </row>
    <row r="1036" spans="3:12" hidden="1" outlineLevel="1" x14ac:dyDescent="0.25">
      <c r="C1036" s="75" t="s">
        <v>148</v>
      </c>
      <c r="D1036" s="75" t="s">
        <v>2119</v>
      </c>
      <c r="E1036" s="75" t="s">
        <v>2120</v>
      </c>
      <c r="K1036" s="83">
        <v>16.97</v>
      </c>
      <c r="L1036" s="80"/>
    </row>
    <row r="1037" spans="3:12" hidden="1" outlineLevel="1" x14ac:dyDescent="0.25">
      <c r="C1037" s="75" t="s">
        <v>148</v>
      </c>
      <c r="D1037" s="75" t="s">
        <v>2121</v>
      </c>
      <c r="E1037" s="75" t="s">
        <v>2122</v>
      </c>
      <c r="K1037" s="83">
        <v>3.84</v>
      </c>
      <c r="L1037" s="80"/>
    </row>
    <row r="1038" spans="3:12" hidden="1" outlineLevel="1" x14ac:dyDescent="0.25">
      <c r="C1038" s="75" t="s">
        <v>148</v>
      </c>
      <c r="D1038" s="75" t="s">
        <v>2123</v>
      </c>
      <c r="E1038" s="75" t="s">
        <v>2124</v>
      </c>
      <c r="K1038" s="83">
        <v>6.93</v>
      </c>
      <c r="L1038" s="80"/>
    </row>
    <row r="1039" spans="3:12" hidden="1" outlineLevel="1" x14ac:dyDescent="0.25">
      <c r="C1039" s="75" t="s">
        <v>148</v>
      </c>
      <c r="D1039" s="75" t="s">
        <v>2125</v>
      </c>
      <c r="E1039" s="75" t="s">
        <v>2126</v>
      </c>
      <c r="K1039" s="83">
        <v>3.86</v>
      </c>
      <c r="L1039" s="80"/>
    </row>
    <row r="1040" spans="3:12" hidden="1" outlineLevel="1" x14ac:dyDescent="0.25">
      <c r="C1040" s="75" t="s">
        <v>148</v>
      </c>
      <c r="D1040" s="75" t="s">
        <v>2127</v>
      </c>
      <c r="E1040" s="75" t="s">
        <v>2128</v>
      </c>
      <c r="K1040" s="83">
        <v>3.38</v>
      </c>
      <c r="L1040" s="80"/>
    </row>
    <row r="1041" spans="1:12" hidden="1" outlineLevel="1" x14ac:dyDescent="0.25">
      <c r="C1041" s="75" t="s">
        <v>148</v>
      </c>
      <c r="D1041" s="75" t="s">
        <v>2129</v>
      </c>
      <c r="E1041" s="75" t="s">
        <v>2130</v>
      </c>
      <c r="K1041" s="83">
        <v>4.79</v>
      </c>
      <c r="L1041" s="80"/>
    </row>
    <row r="1042" spans="1:12" hidden="1" outlineLevel="1" x14ac:dyDescent="0.25">
      <c r="C1042" s="75" t="s">
        <v>148</v>
      </c>
      <c r="D1042" s="75" t="s">
        <v>2131</v>
      </c>
      <c r="E1042" s="75" t="s">
        <v>2132</v>
      </c>
      <c r="K1042" s="83">
        <v>8.0500000000000007</v>
      </c>
      <c r="L1042" s="80"/>
    </row>
    <row r="1043" spans="1:12" hidden="1" outlineLevel="1" x14ac:dyDescent="0.25">
      <c r="C1043" s="75" t="s">
        <v>148</v>
      </c>
      <c r="D1043" s="75" t="s">
        <v>2133</v>
      </c>
      <c r="E1043" s="75" t="s">
        <v>2134</v>
      </c>
      <c r="K1043" s="83">
        <v>2</v>
      </c>
      <c r="L1043" s="80"/>
    </row>
    <row r="1044" spans="1:12" hidden="1" outlineLevel="1" x14ac:dyDescent="0.25">
      <c r="C1044" s="75" t="s">
        <v>148</v>
      </c>
      <c r="D1044" s="75" t="s">
        <v>2135</v>
      </c>
      <c r="E1044" s="75" t="s">
        <v>2136</v>
      </c>
      <c r="K1044" s="83">
        <v>12.03</v>
      </c>
      <c r="L1044" s="80"/>
    </row>
    <row r="1045" spans="1:12" hidden="1" outlineLevel="1" x14ac:dyDescent="0.25">
      <c r="C1045" s="75" t="s">
        <v>148</v>
      </c>
      <c r="D1045" s="75" t="s">
        <v>2137</v>
      </c>
      <c r="E1045" s="75" t="s">
        <v>2138</v>
      </c>
      <c r="K1045" s="83">
        <v>0.53</v>
      </c>
      <c r="L1045" s="80"/>
    </row>
    <row r="1046" spans="1:12" hidden="1" outlineLevel="1" x14ac:dyDescent="0.25">
      <c r="C1046" s="75" t="s">
        <v>148</v>
      </c>
      <c r="D1046" s="75" t="s">
        <v>2139</v>
      </c>
      <c r="E1046" s="75" t="s">
        <v>2140</v>
      </c>
      <c r="K1046" s="83">
        <v>6.94</v>
      </c>
      <c r="L1046" s="80"/>
    </row>
    <row r="1047" spans="1:12" hidden="1" outlineLevel="1" x14ac:dyDescent="0.25">
      <c r="C1047" s="75" t="s">
        <v>148</v>
      </c>
      <c r="D1047" s="75" t="s">
        <v>2141</v>
      </c>
      <c r="E1047" s="75" t="s">
        <v>2142</v>
      </c>
      <c r="K1047" s="83">
        <v>3.6</v>
      </c>
      <c r="L1047" s="80"/>
    </row>
    <row r="1048" spans="1:12" hidden="1" outlineLevel="1" x14ac:dyDescent="0.25">
      <c r="C1048" s="75" t="s">
        <v>148</v>
      </c>
      <c r="D1048" s="75" t="s">
        <v>2143</v>
      </c>
      <c r="E1048" s="75" t="s">
        <v>2144</v>
      </c>
      <c r="K1048" s="83">
        <v>8.3800000000000008</v>
      </c>
      <c r="L1048" s="80"/>
    </row>
    <row r="1049" spans="1:12" hidden="1" outlineLevel="1" x14ac:dyDescent="0.25">
      <c r="L1049" s="80"/>
    </row>
    <row r="1050" spans="1:12" x14ac:dyDescent="0.25">
      <c r="A1050" s="75" t="s">
        <v>65</v>
      </c>
      <c r="D1050" s="75" t="s">
        <v>66</v>
      </c>
      <c r="K1050" s="83">
        <v>27.81</v>
      </c>
      <c r="L1050" s="80"/>
    </row>
    <row r="1051" spans="1:12" hidden="1" outlineLevel="1" x14ac:dyDescent="0.25">
      <c r="C1051" s="75" t="s">
        <v>148</v>
      </c>
      <c r="D1051" s="75" t="s">
        <v>2145</v>
      </c>
      <c r="E1051" s="75" t="s">
        <v>2146</v>
      </c>
      <c r="K1051" s="83">
        <v>20.91</v>
      </c>
      <c r="L1051" s="80"/>
    </row>
    <row r="1052" spans="1:12" hidden="1" outlineLevel="1" x14ac:dyDescent="0.25">
      <c r="C1052" s="75" t="s">
        <v>148</v>
      </c>
      <c r="D1052" s="75" t="s">
        <v>2147</v>
      </c>
      <c r="E1052" s="75" t="s">
        <v>2148</v>
      </c>
      <c r="K1052" s="83">
        <v>2.12</v>
      </c>
      <c r="L1052" s="80"/>
    </row>
    <row r="1053" spans="1:12" hidden="1" outlineLevel="1" x14ac:dyDescent="0.25">
      <c r="C1053" s="75" t="s">
        <v>148</v>
      </c>
      <c r="D1053" s="75" t="s">
        <v>2149</v>
      </c>
      <c r="E1053" s="75" t="s">
        <v>2150</v>
      </c>
      <c r="K1053" s="83">
        <v>3.6</v>
      </c>
      <c r="L1053" s="80"/>
    </row>
    <row r="1054" spans="1:12" hidden="1" outlineLevel="1" x14ac:dyDescent="0.25">
      <c r="C1054" s="75" t="s">
        <v>148</v>
      </c>
      <c r="D1054" s="75" t="s">
        <v>2151</v>
      </c>
      <c r="E1054" s="75" t="s">
        <v>2152</v>
      </c>
      <c r="K1054" s="83">
        <v>1.18</v>
      </c>
      <c r="L1054" s="80"/>
    </row>
    <row r="1055" spans="1:12" hidden="1" outlineLevel="1" x14ac:dyDescent="0.25">
      <c r="L1055" s="80"/>
    </row>
    <row r="1056" spans="1:12" x14ac:dyDescent="0.25">
      <c r="A1056" s="75" t="s">
        <v>67</v>
      </c>
      <c r="D1056" s="75" t="s">
        <v>68</v>
      </c>
      <c r="K1056" s="83">
        <v>2778.96</v>
      </c>
      <c r="L1056" s="80"/>
    </row>
    <row r="1057" spans="3:12" hidden="1" outlineLevel="1" x14ac:dyDescent="0.25">
      <c r="C1057" s="75" t="s">
        <v>148</v>
      </c>
      <c r="D1057" s="75" t="s">
        <v>2153</v>
      </c>
      <c r="E1057" s="75" t="s">
        <v>2154</v>
      </c>
      <c r="K1057" s="83">
        <v>16.809999999999999</v>
      </c>
      <c r="L1057" s="80"/>
    </row>
    <row r="1058" spans="3:12" hidden="1" outlineLevel="1" x14ac:dyDescent="0.25">
      <c r="C1058" s="75" t="s">
        <v>148</v>
      </c>
      <c r="D1058" s="75" t="s">
        <v>2155</v>
      </c>
      <c r="E1058" s="75" t="s">
        <v>2156</v>
      </c>
      <c r="K1058" s="83">
        <v>21.21</v>
      </c>
      <c r="L1058" s="80"/>
    </row>
    <row r="1059" spans="3:12" hidden="1" outlineLevel="1" x14ac:dyDescent="0.25">
      <c r="C1059" s="75" t="s">
        <v>148</v>
      </c>
      <c r="D1059" s="75" t="s">
        <v>2157</v>
      </c>
      <c r="E1059" s="75" t="s">
        <v>2158</v>
      </c>
      <c r="K1059" s="83">
        <v>20.82</v>
      </c>
      <c r="L1059" s="80"/>
    </row>
    <row r="1060" spans="3:12" hidden="1" outlineLevel="1" x14ac:dyDescent="0.25">
      <c r="C1060" s="75" t="s">
        <v>148</v>
      </c>
      <c r="D1060" s="75" t="s">
        <v>2159</v>
      </c>
      <c r="E1060" s="75" t="s">
        <v>2160</v>
      </c>
      <c r="K1060" s="83">
        <v>49.01</v>
      </c>
      <c r="L1060" s="80"/>
    </row>
    <row r="1061" spans="3:12" hidden="1" outlineLevel="1" x14ac:dyDescent="0.25">
      <c r="C1061" s="75" t="s">
        <v>148</v>
      </c>
      <c r="D1061" s="75" t="s">
        <v>2161</v>
      </c>
      <c r="E1061" s="75" t="s">
        <v>2162</v>
      </c>
      <c r="K1061" s="83">
        <v>21</v>
      </c>
      <c r="L1061" s="80"/>
    </row>
    <row r="1062" spans="3:12" hidden="1" outlineLevel="1" x14ac:dyDescent="0.25">
      <c r="C1062" s="75" t="s">
        <v>148</v>
      </c>
      <c r="D1062" s="75" t="s">
        <v>2163</v>
      </c>
      <c r="E1062" s="75" t="s">
        <v>2164</v>
      </c>
      <c r="K1062" s="83">
        <v>15.62</v>
      </c>
      <c r="L1062" s="80"/>
    </row>
    <row r="1063" spans="3:12" hidden="1" outlineLevel="1" x14ac:dyDescent="0.25">
      <c r="C1063" s="75" t="s">
        <v>148</v>
      </c>
      <c r="D1063" s="75" t="s">
        <v>2165</v>
      </c>
      <c r="E1063" s="75" t="s">
        <v>2166</v>
      </c>
      <c r="K1063" s="83">
        <v>21.68</v>
      </c>
      <c r="L1063" s="80"/>
    </row>
    <row r="1064" spans="3:12" hidden="1" outlineLevel="1" x14ac:dyDescent="0.25">
      <c r="C1064" s="75" t="s">
        <v>148</v>
      </c>
      <c r="D1064" s="75" t="s">
        <v>2167</v>
      </c>
      <c r="E1064" s="75" t="s">
        <v>2168</v>
      </c>
      <c r="K1064" s="83">
        <v>69.040000000000006</v>
      </c>
      <c r="L1064" s="80"/>
    </row>
    <row r="1065" spans="3:12" hidden="1" outlineLevel="1" x14ac:dyDescent="0.25">
      <c r="C1065" s="75" t="s">
        <v>148</v>
      </c>
      <c r="D1065" s="75" t="s">
        <v>2169</v>
      </c>
      <c r="E1065" s="75" t="s">
        <v>2170</v>
      </c>
      <c r="K1065" s="83">
        <v>36.090000000000003</v>
      </c>
      <c r="L1065" s="80"/>
    </row>
    <row r="1066" spans="3:12" hidden="1" outlineLevel="1" x14ac:dyDescent="0.25">
      <c r="C1066" s="75" t="s">
        <v>148</v>
      </c>
      <c r="D1066" s="75" t="s">
        <v>2171</v>
      </c>
      <c r="E1066" s="75" t="s">
        <v>2172</v>
      </c>
      <c r="K1066" s="83">
        <v>31.86</v>
      </c>
      <c r="L1066" s="80"/>
    </row>
    <row r="1067" spans="3:12" hidden="1" outlineLevel="1" x14ac:dyDescent="0.25">
      <c r="C1067" s="75" t="s">
        <v>148</v>
      </c>
      <c r="D1067" s="75" t="s">
        <v>2173</v>
      </c>
      <c r="E1067" s="75" t="s">
        <v>2174</v>
      </c>
      <c r="K1067" s="83">
        <v>56.41</v>
      </c>
      <c r="L1067" s="80"/>
    </row>
    <row r="1068" spans="3:12" hidden="1" outlineLevel="1" x14ac:dyDescent="0.25">
      <c r="C1068" s="75" t="s">
        <v>148</v>
      </c>
      <c r="D1068" s="75" t="s">
        <v>2175</v>
      </c>
      <c r="E1068" s="75" t="s">
        <v>2176</v>
      </c>
      <c r="K1068" s="83">
        <v>1.68</v>
      </c>
      <c r="L1068" s="80"/>
    </row>
    <row r="1069" spans="3:12" hidden="1" outlineLevel="1" x14ac:dyDescent="0.25">
      <c r="C1069" s="75" t="s">
        <v>148</v>
      </c>
      <c r="D1069" s="75" t="s">
        <v>2177</v>
      </c>
      <c r="E1069" s="75" t="s">
        <v>2178</v>
      </c>
      <c r="K1069" s="83">
        <v>1.68</v>
      </c>
      <c r="L1069" s="80"/>
    </row>
    <row r="1070" spans="3:12" hidden="1" outlineLevel="1" x14ac:dyDescent="0.25">
      <c r="C1070" s="75" t="s">
        <v>148</v>
      </c>
      <c r="D1070" s="75" t="s">
        <v>2179</v>
      </c>
      <c r="E1070" s="75" t="s">
        <v>2180</v>
      </c>
      <c r="K1070" s="83">
        <v>31.95</v>
      </c>
      <c r="L1070" s="80"/>
    </row>
    <row r="1071" spans="3:12" hidden="1" outlineLevel="1" x14ac:dyDescent="0.25">
      <c r="C1071" s="75" t="s">
        <v>148</v>
      </c>
      <c r="D1071" s="75" t="s">
        <v>2181</v>
      </c>
      <c r="E1071" s="75" t="s">
        <v>2182</v>
      </c>
      <c r="K1071" s="83">
        <v>6.3</v>
      </c>
      <c r="L1071" s="80"/>
    </row>
    <row r="1072" spans="3:12" hidden="1" outlineLevel="1" x14ac:dyDescent="0.25">
      <c r="C1072" s="75" t="s">
        <v>148</v>
      </c>
      <c r="D1072" s="75" t="s">
        <v>2183</v>
      </c>
      <c r="E1072" s="75" t="s">
        <v>2184</v>
      </c>
      <c r="K1072" s="83">
        <v>14</v>
      </c>
      <c r="L1072" s="80"/>
    </row>
    <row r="1073" spans="3:12" hidden="1" outlineLevel="1" x14ac:dyDescent="0.25">
      <c r="C1073" s="75" t="s">
        <v>148</v>
      </c>
      <c r="D1073" s="75" t="s">
        <v>2185</v>
      </c>
      <c r="E1073" s="75" t="s">
        <v>2186</v>
      </c>
      <c r="K1073" s="83">
        <v>4.79</v>
      </c>
      <c r="L1073" s="80"/>
    </row>
    <row r="1074" spans="3:12" hidden="1" outlineLevel="1" x14ac:dyDescent="0.25">
      <c r="C1074" s="75" t="s">
        <v>148</v>
      </c>
      <c r="D1074" s="75" t="s">
        <v>2187</v>
      </c>
      <c r="E1074" s="75" t="s">
        <v>2188</v>
      </c>
      <c r="K1074" s="83">
        <v>14.15</v>
      </c>
      <c r="L1074" s="80"/>
    </row>
    <row r="1075" spans="3:12" hidden="1" outlineLevel="1" x14ac:dyDescent="0.25">
      <c r="C1075" s="75" t="s">
        <v>148</v>
      </c>
      <c r="D1075" s="75" t="s">
        <v>2189</v>
      </c>
      <c r="E1075" s="75" t="s">
        <v>2190</v>
      </c>
      <c r="K1075" s="83">
        <v>1.97</v>
      </c>
      <c r="L1075" s="80"/>
    </row>
    <row r="1076" spans="3:12" hidden="1" outlineLevel="1" x14ac:dyDescent="0.25">
      <c r="C1076" s="75" t="s">
        <v>148</v>
      </c>
      <c r="D1076" s="75" t="s">
        <v>2191</v>
      </c>
      <c r="E1076" s="75" t="s">
        <v>2192</v>
      </c>
      <c r="K1076" s="83">
        <v>2.82</v>
      </c>
      <c r="L1076" s="80"/>
    </row>
    <row r="1077" spans="3:12" hidden="1" outlineLevel="1" x14ac:dyDescent="0.25">
      <c r="C1077" s="75" t="s">
        <v>148</v>
      </c>
      <c r="D1077" s="75" t="s">
        <v>2193</v>
      </c>
      <c r="E1077" s="75" t="s">
        <v>2194</v>
      </c>
      <c r="K1077" s="83">
        <v>23.83</v>
      </c>
      <c r="L1077" s="80"/>
    </row>
    <row r="1078" spans="3:12" hidden="1" outlineLevel="1" x14ac:dyDescent="0.25">
      <c r="C1078" s="75" t="s">
        <v>148</v>
      </c>
      <c r="D1078" s="75" t="s">
        <v>2195</v>
      </c>
      <c r="E1078" s="75" t="s">
        <v>2196</v>
      </c>
      <c r="K1078" s="83">
        <v>1.68</v>
      </c>
      <c r="L1078" s="80"/>
    </row>
    <row r="1079" spans="3:12" hidden="1" outlineLevel="1" x14ac:dyDescent="0.25">
      <c r="C1079" s="75" t="s">
        <v>148</v>
      </c>
      <c r="D1079" s="75" t="s">
        <v>2197</v>
      </c>
      <c r="E1079" s="75" t="s">
        <v>2198</v>
      </c>
      <c r="K1079" s="83">
        <v>13.22</v>
      </c>
      <c r="L1079" s="80"/>
    </row>
    <row r="1080" spans="3:12" hidden="1" outlineLevel="1" x14ac:dyDescent="0.25">
      <c r="C1080" s="75" t="s">
        <v>148</v>
      </c>
      <c r="D1080" s="75" t="s">
        <v>2199</v>
      </c>
      <c r="E1080" s="75" t="s">
        <v>2200</v>
      </c>
      <c r="K1080" s="83">
        <v>9.4499999999999993</v>
      </c>
      <c r="L1080" s="80"/>
    </row>
    <row r="1081" spans="3:12" hidden="1" outlineLevel="1" x14ac:dyDescent="0.25">
      <c r="C1081" s="75" t="s">
        <v>148</v>
      </c>
      <c r="D1081" s="75" t="s">
        <v>2201</v>
      </c>
      <c r="E1081" s="75" t="s">
        <v>2202</v>
      </c>
      <c r="K1081" s="83">
        <v>6.65</v>
      </c>
      <c r="L1081" s="80"/>
    </row>
    <row r="1082" spans="3:12" hidden="1" outlineLevel="1" x14ac:dyDescent="0.25">
      <c r="C1082" s="75" t="s">
        <v>148</v>
      </c>
      <c r="D1082" s="75" t="s">
        <v>2203</v>
      </c>
      <c r="E1082" s="75" t="s">
        <v>2204</v>
      </c>
      <c r="K1082" s="83">
        <v>7.65</v>
      </c>
      <c r="L1082" s="80"/>
    </row>
    <row r="1083" spans="3:12" hidden="1" outlineLevel="1" x14ac:dyDescent="0.25">
      <c r="C1083" s="75" t="s">
        <v>148</v>
      </c>
      <c r="D1083" s="75" t="s">
        <v>2205</v>
      </c>
      <c r="E1083" s="75" t="s">
        <v>2206</v>
      </c>
      <c r="K1083" s="83">
        <v>23.46</v>
      </c>
      <c r="L1083" s="80"/>
    </row>
    <row r="1084" spans="3:12" hidden="1" outlineLevel="1" x14ac:dyDescent="0.25">
      <c r="C1084" s="75" t="s">
        <v>148</v>
      </c>
      <c r="D1084" s="75" t="s">
        <v>2207</v>
      </c>
      <c r="E1084" s="75" t="s">
        <v>2208</v>
      </c>
      <c r="K1084" s="83">
        <v>10.42</v>
      </c>
      <c r="L1084" s="80"/>
    </row>
    <row r="1085" spans="3:12" hidden="1" outlineLevel="1" x14ac:dyDescent="0.25">
      <c r="C1085" s="75" t="s">
        <v>148</v>
      </c>
      <c r="D1085" s="75" t="s">
        <v>2209</v>
      </c>
      <c r="E1085" s="75" t="s">
        <v>2210</v>
      </c>
      <c r="K1085" s="83">
        <v>3.26</v>
      </c>
      <c r="L1085" s="80"/>
    </row>
    <row r="1086" spans="3:12" hidden="1" outlineLevel="1" x14ac:dyDescent="0.25">
      <c r="C1086" s="75" t="s">
        <v>148</v>
      </c>
      <c r="D1086" s="75" t="s">
        <v>2211</v>
      </c>
      <c r="E1086" s="75" t="s">
        <v>2212</v>
      </c>
      <c r="K1086" s="83">
        <v>18.61</v>
      </c>
      <c r="L1086" s="80"/>
    </row>
    <row r="1087" spans="3:12" hidden="1" outlineLevel="1" x14ac:dyDescent="0.25">
      <c r="C1087" s="75" t="s">
        <v>148</v>
      </c>
      <c r="D1087" s="75" t="s">
        <v>2213</v>
      </c>
      <c r="E1087" s="75" t="s">
        <v>2214</v>
      </c>
      <c r="K1087" s="83">
        <v>17.32</v>
      </c>
      <c r="L1087" s="80"/>
    </row>
    <row r="1088" spans="3:12" hidden="1" outlineLevel="1" x14ac:dyDescent="0.25">
      <c r="C1088" s="75" t="s">
        <v>148</v>
      </c>
      <c r="D1088" s="75" t="s">
        <v>2215</v>
      </c>
      <c r="E1088" s="75" t="s">
        <v>2216</v>
      </c>
      <c r="K1088" s="83">
        <v>5.2</v>
      </c>
      <c r="L1088" s="80"/>
    </row>
    <row r="1089" spans="3:12" hidden="1" outlineLevel="1" x14ac:dyDescent="0.25">
      <c r="C1089" s="75" t="s">
        <v>148</v>
      </c>
      <c r="D1089" s="75" t="s">
        <v>2217</v>
      </c>
      <c r="E1089" s="75" t="s">
        <v>2218</v>
      </c>
      <c r="K1089" s="83">
        <v>90.82</v>
      </c>
      <c r="L1089" s="80"/>
    </row>
    <row r="1090" spans="3:12" hidden="1" outlineLevel="1" x14ac:dyDescent="0.25">
      <c r="C1090" s="75" t="s">
        <v>148</v>
      </c>
      <c r="D1090" s="75" t="s">
        <v>2219</v>
      </c>
      <c r="E1090" s="75" t="s">
        <v>2220</v>
      </c>
      <c r="K1090" s="83">
        <v>1.68</v>
      </c>
      <c r="L1090" s="80"/>
    </row>
    <row r="1091" spans="3:12" hidden="1" outlineLevel="1" x14ac:dyDescent="0.25">
      <c r="C1091" s="75" t="s">
        <v>148</v>
      </c>
      <c r="D1091" s="75" t="s">
        <v>2221</v>
      </c>
      <c r="E1091" s="75" t="s">
        <v>2222</v>
      </c>
      <c r="K1091" s="83">
        <v>42.93</v>
      </c>
      <c r="L1091" s="80"/>
    </row>
    <row r="1092" spans="3:12" hidden="1" outlineLevel="1" x14ac:dyDescent="0.25">
      <c r="C1092" s="75" t="s">
        <v>148</v>
      </c>
      <c r="D1092" s="75" t="s">
        <v>2223</v>
      </c>
      <c r="E1092" s="75" t="s">
        <v>2224</v>
      </c>
      <c r="K1092" s="83">
        <v>19.43</v>
      </c>
      <c r="L1092" s="80"/>
    </row>
    <row r="1093" spans="3:12" hidden="1" outlineLevel="1" x14ac:dyDescent="0.25">
      <c r="C1093" s="75" t="s">
        <v>148</v>
      </c>
      <c r="D1093" s="75" t="s">
        <v>2225</v>
      </c>
      <c r="E1093" s="75" t="s">
        <v>2226</v>
      </c>
      <c r="K1093" s="83">
        <v>7.55</v>
      </c>
      <c r="L1093" s="80"/>
    </row>
    <row r="1094" spans="3:12" hidden="1" outlineLevel="1" x14ac:dyDescent="0.25">
      <c r="C1094" s="75" t="s">
        <v>148</v>
      </c>
      <c r="D1094" s="75" t="s">
        <v>2227</v>
      </c>
      <c r="E1094" s="75" t="s">
        <v>2228</v>
      </c>
      <c r="K1094" s="83">
        <v>35.880000000000003</v>
      </c>
      <c r="L1094" s="80"/>
    </row>
    <row r="1095" spans="3:12" hidden="1" outlineLevel="1" x14ac:dyDescent="0.25">
      <c r="C1095" s="75" t="s">
        <v>148</v>
      </c>
      <c r="D1095" s="75" t="s">
        <v>2229</v>
      </c>
      <c r="E1095" s="75" t="s">
        <v>2230</v>
      </c>
      <c r="K1095" s="83">
        <v>48.65</v>
      </c>
      <c r="L1095" s="80"/>
    </row>
    <row r="1096" spans="3:12" hidden="1" outlineLevel="1" x14ac:dyDescent="0.25">
      <c r="C1096" s="75" t="s">
        <v>148</v>
      </c>
      <c r="D1096" s="75" t="s">
        <v>2231</v>
      </c>
      <c r="E1096" s="75" t="s">
        <v>2232</v>
      </c>
      <c r="K1096" s="83">
        <v>5.04</v>
      </c>
      <c r="L1096" s="80"/>
    </row>
    <row r="1097" spans="3:12" hidden="1" outlineLevel="1" x14ac:dyDescent="0.25">
      <c r="C1097" s="75" t="s">
        <v>148</v>
      </c>
      <c r="D1097" s="75" t="s">
        <v>2233</v>
      </c>
      <c r="E1097" s="75" t="s">
        <v>2234</v>
      </c>
      <c r="K1097" s="83">
        <v>7.36</v>
      </c>
      <c r="L1097" s="80"/>
    </row>
    <row r="1098" spans="3:12" hidden="1" outlineLevel="1" x14ac:dyDescent="0.25">
      <c r="C1098" s="75" t="s">
        <v>148</v>
      </c>
      <c r="D1098" s="75" t="s">
        <v>2235</v>
      </c>
      <c r="E1098" s="75" t="s">
        <v>2236</v>
      </c>
      <c r="K1098" s="83">
        <v>9.85</v>
      </c>
      <c r="L1098" s="80"/>
    </row>
    <row r="1099" spans="3:12" hidden="1" outlineLevel="1" x14ac:dyDescent="0.25">
      <c r="C1099" s="75" t="s">
        <v>148</v>
      </c>
      <c r="D1099" s="75" t="s">
        <v>2237</v>
      </c>
      <c r="E1099" s="75" t="s">
        <v>2238</v>
      </c>
      <c r="K1099" s="83">
        <v>6.33</v>
      </c>
      <c r="L1099" s="80"/>
    </row>
    <row r="1100" spans="3:12" hidden="1" outlineLevel="1" x14ac:dyDescent="0.25">
      <c r="C1100" s="75" t="s">
        <v>148</v>
      </c>
      <c r="D1100" s="75" t="s">
        <v>2239</v>
      </c>
      <c r="E1100" s="75" t="s">
        <v>2240</v>
      </c>
      <c r="K1100" s="83">
        <v>27.39</v>
      </c>
      <c r="L1100" s="80"/>
    </row>
    <row r="1101" spans="3:12" hidden="1" outlineLevel="1" x14ac:dyDescent="0.25">
      <c r="C1101" s="75" t="s">
        <v>148</v>
      </c>
      <c r="D1101" s="75" t="s">
        <v>2241</v>
      </c>
      <c r="E1101" s="75" t="s">
        <v>2242</v>
      </c>
      <c r="K1101" s="83">
        <v>18.7</v>
      </c>
      <c r="L1101" s="80"/>
    </row>
    <row r="1102" spans="3:12" hidden="1" outlineLevel="1" x14ac:dyDescent="0.25">
      <c r="C1102" s="75" t="s">
        <v>148</v>
      </c>
      <c r="D1102" s="75" t="s">
        <v>2243</v>
      </c>
      <c r="E1102" s="75" t="s">
        <v>2244</v>
      </c>
      <c r="K1102" s="83">
        <v>6.01</v>
      </c>
      <c r="L1102" s="80"/>
    </row>
    <row r="1103" spans="3:12" hidden="1" outlineLevel="1" x14ac:dyDescent="0.25">
      <c r="C1103" s="75" t="s">
        <v>148</v>
      </c>
      <c r="D1103" s="75" t="s">
        <v>2245</v>
      </c>
      <c r="E1103" s="75" t="s">
        <v>2246</v>
      </c>
      <c r="K1103" s="83">
        <v>22.91</v>
      </c>
      <c r="L1103" s="80"/>
    </row>
    <row r="1104" spans="3:12" hidden="1" outlineLevel="1" x14ac:dyDescent="0.25">
      <c r="C1104" s="75" t="s">
        <v>148</v>
      </c>
      <c r="D1104" s="75" t="s">
        <v>2247</v>
      </c>
      <c r="E1104" s="75" t="s">
        <v>2248</v>
      </c>
      <c r="K1104" s="83">
        <v>17.34</v>
      </c>
      <c r="L1104" s="80"/>
    </row>
    <row r="1105" spans="3:12" hidden="1" outlineLevel="1" x14ac:dyDescent="0.25">
      <c r="C1105" s="75" t="s">
        <v>148</v>
      </c>
      <c r="D1105" s="75" t="s">
        <v>2249</v>
      </c>
      <c r="E1105" s="75" t="s">
        <v>2250</v>
      </c>
      <c r="K1105" s="83">
        <v>5.04</v>
      </c>
      <c r="L1105" s="80"/>
    </row>
    <row r="1106" spans="3:12" hidden="1" outlineLevel="1" x14ac:dyDescent="0.25">
      <c r="C1106" s="75" t="s">
        <v>148</v>
      </c>
      <c r="D1106" s="75" t="s">
        <v>2251</v>
      </c>
      <c r="E1106" s="75" t="s">
        <v>2252</v>
      </c>
      <c r="K1106" s="83">
        <v>-0.24</v>
      </c>
      <c r="L1106" s="80"/>
    </row>
    <row r="1107" spans="3:12" hidden="1" outlineLevel="1" x14ac:dyDescent="0.25">
      <c r="C1107" s="75" t="s">
        <v>148</v>
      </c>
      <c r="D1107" s="75" t="s">
        <v>2253</v>
      </c>
      <c r="E1107" s="75" t="s">
        <v>2254</v>
      </c>
      <c r="K1107" s="83">
        <v>1.68</v>
      </c>
      <c r="L1107" s="80"/>
    </row>
    <row r="1108" spans="3:12" hidden="1" outlineLevel="1" x14ac:dyDescent="0.25">
      <c r="C1108" s="75" t="s">
        <v>148</v>
      </c>
      <c r="D1108" s="75" t="s">
        <v>2255</v>
      </c>
      <c r="E1108" s="75" t="s">
        <v>2256</v>
      </c>
      <c r="K1108" s="83">
        <v>14.2</v>
      </c>
      <c r="L1108" s="80"/>
    </row>
    <row r="1109" spans="3:12" hidden="1" outlineLevel="1" x14ac:dyDescent="0.25">
      <c r="C1109" s="75" t="s">
        <v>148</v>
      </c>
      <c r="D1109" s="75" t="s">
        <v>2257</v>
      </c>
      <c r="E1109" s="75" t="s">
        <v>2258</v>
      </c>
      <c r="K1109" s="83">
        <v>4.0999999999999996</v>
      </c>
      <c r="L1109" s="80"/>
    </row>
    <row r="1110" spans="3:12" hidden="1" outlineLevel="1" x14ac:dyDescent="0.25">
      <c r="C1110" s="75" t="s">
        <v>148</v>
      </c>
      <c r="D1110" s="75" t="s">
        <v>2259</v>
      </c>
      <c r="E1110" s="75" t="s">
        <v>2260</v>
      </c>
      <c r="K1110" s="83">
        <v>7.4</v>
      </c>
      <c r="L1110" s="80"/>
    </row>
    <row r="1111" spans="3:12" hidden="1" outlineLevel="1" x14ac:dyDescent="0.25">
      <c r="C1111" s="75" t="s">
        <v>148</v>
      </c>
      <c r="D1111" s="75" t="s">
        <v>2261</v>
      </c>
      <c r="E1111" s="75" t="s">
        <v>2262</v>
      </c>
      <c r="K1111" s="83">
        <v>17.850000000000001</v>
      </c>
      <c r="L1111" s="80"/>
    </row>
    <row r="1112" spans="3:12" hidden="1" outlineLevel="1" x14ac:dyDescent="0.25">
      <c r="C1112" s="75" t="s">
        <v>148</v>
      </c>
      <c r="D1112" s="75" t="s">
        <v>2263</v>
      </c>
      <c r="E1112" s="75" t="s">
        <v>2264</v>
      </c>
      <c r="K1112" s="83">
        <v>23.99</v>
      </c>
      <c r="L1112" s="80"/>
    </row>
    <row r="1113" spans="3:12" hidden="1" outlineLevel="1" x14ac:dyDescent="0.25">
      <c r="C1113" s="75" t="s">
        <v>148</v>
      </c>
      <c r="D1113" s="75" t="s">
        <v>2265</v>
      </c>
      <c r="E1113" s="75" t="s">
        <v>2266</v>
      </c>
      <c r="K1113" s="83">
        <v>3.86</v>
      </c>
      <c r="L1113" s="80"/>
    </row>
    <row r="1114" spans="3:12" hidden="1" outlineLevel="1" x14ac:dyDescent="0.25">
      <c r="C1114" s="75" t="s">
        <v>148</v>
      </c>
      <c r="D1114" s="75" t="s">
        <v>2267</v>
      </c>
      <c r="E1114" s="75" t="s">
        <v>2268</v>
      </c>
      <c r="K1114" s="83">
        <v>27.93</v>
      </c>
      <c r="L1114" s="80"/>
    </row>
    <row r="1115" spans="3:12" hidden="1" outlineLevel="1" x14ac:dyDescent="0.25">
      <c r="C1115" s="75" t="s">
        <v>148</v>
      </c>
      <c r="D1115" s="75" t="s">
        <v>2269</v>
      </c>
      <c r="E1115" s="75" t="s">
        <v>2270</v>
      </c>
      <c r="K1115" s="83">
        <v>13.85</v>
      </c>
      <c r="L1115" s="80"/>
    </row>
    <row r="1116" spans="3:12" hidden="1" outlineLevel="1" x14ac:dyDescent="0.25">
      <c r="C1116" s="75" t="s">
        <v>148</v>
      </c>
      <c r="D1116" s="75" t="s">
        <v>2271</v>
      </c>
      <c r="E1116" s="75" t="s">
        <v>2272</v>
      </c>
      <c r="K1116" s="83">
        <v>3.96</v>
      </c>
      <c r="L1116" s="80"/>
    </row>
    <row r="1117" spans="3:12" hidden="1" outlineLevel="1" x14ac:dyDescent="0.25">
      <c r="C1117" s="75" t="s">
        <v>148</v>
      </c>
      <c r="D1117" s="75" t="s">
        <v>2273</v>
      </c>
      <c r="E1117" s="75" t="s">
        <v>2274</v>
      </c>
      <c r="K1117" s="83">
        <v>2.4500000000000002</v>
      </c>
      <c r="L1117" s="80"/>
    </row>
    <row r="1118" spans="3:12" hidden="1" outlineLevel="1" x14ac:dyDescent="0.25">
      <c r="C1118" s="75" t="s">
        <v>148</v>
      </c>
      <c r="D1118" s="75" t="s">
        <v>2275</v>
      </c>
      <c r="E1118" s="75" t="s">
        <v>2276</v>
      </c>
      <c r="K1118" s="83">
        <v>5.04</v>
      </c>
      <c r="L1118" s="80"/>
    </row>
    <row r="1119" spans="3:12" hidden="1" outlineLevel="1" x14ac:dyDescent="0.25">
      <c r="C1119" s="75" t="s">
        <v>148</v>
      </c>
      <c r="D1119" s="75" t="s">
        <v>2277</v>
      </c>
      <c r="E1119" s="75" t="s">
        <v>2278</v>
      </c>
      <c r="K1119" s="83">
        <v>11.47</v>
      </c>
      <c r="L1119" s="80"/>
    </row>
    <row r="1120" spans="3:12" hidden="1" outlineLevel="1" x14ac:dyDescent="0.25">
      <c r="C1120" s="75" t="s">
        <v>148</v>
      </c>
      <c r="D1120" s="75" t="s">
        <v>2279</v>
      </c>
      <c r="E1120" s="75" t="s">
        <v>2280</v>
      </c>
      <c r="K1120" s="83">
        <v>58.76</v>
      </c>
      <c r="L1120" s="80"/>
    </row>
    <row r="1121" spans="3:12" hidden="1" outlineLevel="1" x14ac:dyDescent="0.25">
      <c r="C1121" s="75" t="s">
        <v>148</v>
      </c>
      <c r="D1121" s="75" t="s">
        <v>2281</v>
      </c>
      <c r="E1121" s="75" t="s">
        <v>2282</v>
      </c>
      <c r="K1121" s="83">
        <v>5.24</v>
      </c>
      <c r="L1121" s="80"/>
    </row>
    <row r="1122" spans="3:12" hidden="1" outlineLevel="1" x14ac:dyDescent="0.25">
      <c r="C1122" s="75" t="s">
        <v>148</v>
      </c>
      <c r="D1122" s="75" t="s">
        <v>2283</v>
      </c>
      <c r="E1122" s="75" t="s">
        <v>2284</v>
      </c>
      <c r="K1122" s="83">
        <v>19.350000000000001</v>
      </c>
      <c r="L1122" s="80"/>
    </row>
    <row r="1123" spans="3:12" hidden="1" outlineLevel="1" x14ac:dyDescent="0.25">
      <c r="C1123" s="75" t="s">
        <v>148</v>
      </c>
      <c r="D1123" s="75" t="s">
        <v>2285</v>
      </c>
      <c r="E1123" s="75" t="s">
        <v>2286</v>
      </c>
      <c r="K1123" s="83">
        <v>44.24</v>
      </c>
      <c r="L1123" s="80"/>
    </row>
    <row r="1124" spans="3:12" hidden="1" outlineLevel="1" x14ac:dyDescent="0.25">
      <c r="C1124" s="75" t="s">
        <v>148</v>
      </c>
      <c r="D1124" s="75" t="s">
        <v>2287</v>
      </c>
      <c r="E1124" s="75" t="s">
        <v>2288</v>
      </c>
      <c r="K1124" s="83">
        <v>30.79</v>
      </c>
      <c r="L1124" s="80"/>
    </row>
    <row r="1125" spans="3:12" hidden="1" outlineLevel="1" x14ac:dyDescent="0.25">
      <c r="C1125" s="75" t="s">
        <v>148</v>
      </c>
      <c r="D1125" s="75" t="s">
        <v>2289</v>
      </c>
      <c r="E1125" s="75" t="s">
        <v>2290</v>
      </c>
      <c r="K1125" s="83">
        <v>17.53</v>
      </c>
      <c r="L1125" s="80"/>
    </row>
    <row r="1126" spans="3:12" hidden="1" outlineLevel="1" x14ac:dyDescent="0.25">
      <c r="C1126" s="75" t="s">
        <v>148</v>
      </c>
      <c r="D1126" s="75" t="s">
        <v>2291</v>
      </c>
      <c r="E1126" s="75" t="s">
        <v>2292</v>
      </c>
      <c r="K1126" s="83">
        <v>1.68</v>
      </c>
      <c r="L1126" s="80"/>
    </row>
    <row r="1127" spans="3:12" hidden="1" outlineLevel="1" x14ac:dyDescent="0.25">
      <c r="C1127" s="75" t="s">
        <v>148</v>
      </c>
      <c r="D1127" s="75" t="s">
        <v>2293</v>
      </c>
      <c r="E1127" s="75" t="s">
        <v>2294</v>
      </c>
      <c r="K1127" s="83">
        <v>7.58</v>
      </c>
      <c r="L1127" s="80"/>
    </row>
    <row r="1128" spans="3:12" hidden="1" outlineLevel="1" x14ac:dyDescent="0.25">
      <c r="C1128" s="75" t="s">
        <v>148</v>
      </c>
      <c r="D1128" s="75" t="s">
        <v>2295</v>
      </c>
      <c r="E1128" s="75" t="s">
        <v>2296</v>
      </c>
      <c r="K1128" s="83">
        <v>16.79</v>
      </c>
      <c r="L1128" s="80"/>
    </row>
    <row r="1129" spans="3:12" hidden="1" outlineLevel="1" x14ac:dyDescent="0.25">
      <c r="C1129" s="75" t="s">
        <v>148</v>
      </c>
      <c r="D1129" s="75" t="s">
        <v>2297</v>
      </c>
      <c r="E1129" s="75" t="s">
        <v>2298</v>
      </c>
      <c r="K1129" s="83">
        <v>37.14</v>
      </c>
      <c r="L1129" s="80"/>
    </row>
    <row r="1130" spans="3:12" hidden="1" outlineLevel="1" x14ac:dyDescent="0.25">
      <c r="C1130" s="75" t="s">
        <v>148</v>
      </c>
      <c r="D1130" s="75" t="s">
        <v>2299</v>
      </c>
      <c r="E1130" s="75" t="s">
        <v>2300</v>
      </c>
      <c r="K1130" s="83">
        <v>9.7200000000000006</v>
      </c>
      <c r="L1130" s="80"/>
    </row>
    <row r="1131" spans="3:12" hidden="1" outlineLevel="1" x14ac:dyDescent="0.25">
      <c r="C1131" s="75" t="s">
        <v>148</v>
      </c>
      <c r="D1131" s="75" t="s">
        <v>2301</v>
      </c>
      <c r="E1131" s="75" t="s">
        <v>2302</v>
      </c>
      <c r="K1131" s="83">
        <v>8.17</v>
      </c>
      <c r="L1131" s="80"/>
    </row>
    <row r="1132" spans="3:12" hidden="1" outlineLevel="1" x14ac:dyDescent="0.25">
      <c r="C1132" s="75" t="s">
        <v>148</v>
      </c>
      <c r="D1132" s="75" t="s">
        <v>2303</v>
      </c>
      <c r="E1132" s="75" t="s">
        <v>2304</v>
      </c>
      <c r="K1132" s="83">
        <v>3.01</v>
      </c>
      <c r="L1132" s="80"/>
    </row>
    <row r="1133" spans="3:12" hidden="1" outlineLevel="1" x14ac:dyDescent="0.25">
      <c r="C1133" s="75" t="s">
        <v>148</v>
      </c>
      <c r="D1133" s="75" t="s">
        <v>2305</v>
      </c>
      <c r="E1133" s="75" t="s">
        <v>2306</v>
      </c>
      <c r="K1133" s="83">
        <v>23.16</v>
      </c>
      <c r="L1133" s="80"/>
    </row>
    <row r="1134" spans="3:12" hidden="1" outlineLevel="1" x14ac:dyDescent="0.25">
      <c r="C1134" s="75" t="s">
        <v>148</v>
      </c>
      <c r="D1134" s="75" t="s">
        <v>2307</v>
      </c>
      <c r="E1134" s="75" t="s">
        <v>2308</v>
      </c>
      <c r="K1134" s="83">
        <v>2.99</v>
      </c>
      <c r="L1134" s="80"/>
    </row>
    <row r="1135" spans="3:12" hidden="1" outlineLevel="1" x14ac:dyDescent="0.25">
      <c r="C1135" s="75" t="s">
        <v>148</v>
      </c>
      <c r="D1135" s="75" t="s">
        <v>2309</v>
      </c>
      <c r="E1135" s="75" t="s">
        <v>2310</v>
      </c>
      <c r="K1135" s="83">
        <v>9.2200000000000006</v>
      </c>
      <c r="L1135" s="80"/>
    </row>
    <row r="1136" spans="3:12" hidden="1" outlineLevel="1" x14ac:dyDescent="0.25">
      <c r="C1136" s="75" t="s">
        <v>148</v>
      </c>
      <c r="D1136" s="75" t="s">
        <v>2311</v>
      </c>
      <c r="E1136" s="75" t="s">
        <v>2312</v>
      </c>
      <c r="K1136" s="83">
        <v>5.05</v>
      </c>
      <c r="L1136" s="80"/>
    </row>
    <row r="1137" spans="3:12" hidden="1" outlineLevel="1" x14ac:dyDescent="0.25">
      <c r="C1137" s="75" t="s">
        <v>148</v>
      </c>
      <c r="D1137" s="75" t="s">
        <v>2313</v>
      </c>
      <c r="E1137" s="75" t="s">
        <v>2314</v>
      </c>
      <c r="K1137" s="83">
        <v>50.33</v>
      </c>
      <c r="L1137" s="80"/>
    </row>
    <row r="1138" spans="3:12" hidden="1" outlineLevel="1" x14ac:dyDescent="0.25">
      <c r="C1138" s="75" t="s">
        <v>148</v>
      </c>
      <c r="D1138" s="75" t="s">
        <v>2315</v>
      </c>
      <c r="E1138" s="75" t="s">
        <v>2316</v>
      </c>
      <c r="K1138" s="83">
        <v>1.76</v>
      </c>
      <c r="L1138" s="80"/>
    </row>
    <row r="1139" spans="3:12" hidden="1" outlineLevel="1" x14ac:dyDescent="0.25">
      <c r="C1139" s="75" t="s">
        <v>148</v>
      </c>
      <c r="D1139" s="75" t="s">
        <v>2317</v>
      </c>
      <c r="E1139" s="75" t="s">
        <v>2318</v>
      </c>
      <c r="K1139" s="83">
        <v>5.63</v>
      </c>
      <c r="L1139" s="80"/>
    </row>
    <row r="1140" spans="3:12" hidden="1" outlineLevel="1" x14ac:dyDescent="0.25">
      <c r="C1140" s="75" t="s">
        <v>148</v>
      </c>
      <c r="D1140" s="75" t="s">
        <v>2319</v>
      </c>
      <c r="E1140" s="75" t="s">
        <v>2320</v>
      </c>
      <c r="K1140" s="83">
        <v>13.09</v>
      </c>
      <c r="L1140" s="80"/>
    </row>
    <row r="1141" spans="3:12" hidden="1" outlineLevel="1" x14ac:dyDescent="0.25">
      <c r="C1141" s="75" t="s">
        <v>148</v>
      </c>
      <c r="D1141" s="75" t="s">
        <v>2321</v>
      </c>
      <c r="E1141" s="75" t="s">
        <v>2322</v>
      </c>
      <c r="K1141" s="83">
        <v>14.03</v>
      </c>
      <c r="L1141" s="80"/>
    </row>
    <row r="1142" spans="3:12" hidden="1" outlineLevel="1" x14ac:dyDescent="0.25">
      <c r="C1142" s="75" t="s">
        <v>148</v>
      </c>
      <c r="D1142" s="75" t="s">
        <v>2323</v>
      </c>
      <c r="E1142" s="75" t="s">
        <v>2324</v>
      </c>
      <c r="K1142" s="83">
        <v>3.37</v>
      </c>
      <c r="L1142" s="80"/>
    </row>
    <row r="1143" spans="3:12" hidden="1" outlineLevel="1" x14ac:dyDescent="0.25">
      <c r="C1143" s="75" t="s">
        <v>148</v>
      </c>
      <c r="D1143" s="75" t="s">
        <v>2325</v>
      </c>
      <c r="E1143" s="75" t="s">
        <v>2326</v>
      </c>
      <c r="K1143" s="83">
        <v>0.13</v>
      </c>
      <c r="L1143" s="80"/>
    </row>
    <row r="1144" spans="3:12" hidden="1" outlineLevel="1" x14ac:dyDescent="0.25">
      <c r="C1144" s="75" t="s">
        <v>148</v>
      </c>
      <c r="D1144" s="75" t="s">
        <v>2327</v>
      </c>
      <c r="E1144" s="75" t="s">
        <v>2328</v>
      </c>
      <c r="K1144" s="83">
        <v>6.54</v>
      </c>
      <c r="L1144" s="80"/>
    </row>
    <row r="1145" spans="3:12" hidden="1" outlineLevel="1" x14ac:dyDescent="0.25">
      <c r="C1145" s="75" t="s">
        <v>148</v>
      </c>
      <c r="D1145" s="75" t="s">
        <v>2329</v>
      </c>
      <c r="E1145" s="75" t="s">
        <v>2330</v>
      </c>
      <c r="K1145" s="83">
        <v>17.45</v>
      </c>
      <c r="L1145" s="80"/>
    </row>
    <row r="1146" spans="3:12" hidden="1" outlineLevel="1" x14ac:dyDescent="0.25">
      <c r="C1146" s="75" t="s">
        <v>148</v>
      </c>
      <c r="D1146" s="75" t="s">
        <v>2331</v>
      </c>
      <c r="E1146" s="75" t="s">
        <v>2332</v>
      </c>
      <c r="K1146" s="83">
        <v>16.170000000000002</v>
      </c>
      <c r="L1146" s="80"/>
    </row>
    <row r="1147" spans="3:12" hidden="1" outlineLevel="1" x14ac:dyDescent="0.25">
      <c r="C1147" s="75" t="s">
        <v>148</v>
      </c>
      <c r="D1147" s="75" t="s">
        <v>2333</v>
      </c>
      <c r="E1147" s="75" t="s">
        <v>2334</v>
      </c>
      <c r="K1147" s="83">
        <v>8.6300000000000008</v>
      </c>
      <c r="L1147" s="80"/>
    </row>
    <row r="1148" spans="3:12" hidden="1" outlineLevel="1" x14ac:dyDescent="0.25">
      <c r="C1148" s="75" t="s">
        <v>148</v>
      </c>
      <c r="D1148" s="75" t="s">
        <v>2335</v>
      </c>
      <c r="E1148" s="75" t="s">
        <v>2336</v>
      </c>
      <c r="K1148" s="83">
        <v>2.2200000000000002</v>
      </c>
      <c r="L1148" s="80"/>
    </row>
    <row r="1149" spans="3:12" hidden="1" outlineLevel="1" x14ac:dyDescent="0.25">
      <c r="C1149" s="75" t="s">
        <v>148</v>
      </c>
      <c r="D1149" s="75" t="s">
        <v>2337</v>
      </c>
      <c r="E1149" s="75" t="s">
        <v>2338</v>
      </c>
      <c r="K1149" s="83">
        <v>48.58</v>
      </c>
      <c r="L1149" s="80"/>
    </row>
    <row r="1150" spans="3:12" hidden="1" outlineLevel="1" x14ac:dyDescent="0.25">
      <c r="C1150" s="75" t="s">
        <v>148</v>
      </c>
      <c r="D1150" s="75" t="s">
        <v>2339</v>
      </c>
      <c r="E1150" s="75" t="s">
        <v>2340</v>
      </c>
      <c r="K1150" s="83">
        <v>4.13</v>
      </c>
      <c r="L1150" s="80"/>
    </row>
    <row r="1151" spans="3:12" hidden="1" outlineLevel="1" x14ac:dyDescent="0.25">
      <c r="C1151" s="75" t="s">
        <v>148</v>
      </c>
      <c r="D1151" s="75" t="s">
        <v>2341</v>
      </c>
      <c r="E1151" s="75" t="s">
        <v>2342</v>
      </c>
      <c r="K1151" s="83">
        <v>18.600000000000001</v>
      </c>
      <c r="L1151" s="80"/>
    </row>
    <row r="1152" spans="3:12" hidden="1" outlineLevel="1" x14ac:dyDescent="0.25">
      <c r="C1152" s="75" t="s">
        <v>148</v>
      </c>
      <c r="D1152" s="75" t="s">
        <v>2343</v>
      </c>
      <c r="E1152" s="75" t="s">
        <v>2344</v>
      </c>
      <c r="K1152" s="83">
        <v>10.08</v>
      </c>
      <c r="L1152" s="80"/>
    </row>
    <row r="1153" spans="3:12" hidden="1" outlineLevel="1" x14ac:dyDescent="0.25">
      <c r="C1153" s="75" t="s">
        <v>148</v>
      </c>
      <c r="D1153" s="75" t="s">
        <v>2345</v>
      </c>
      <c r="E1153" s="75" t="s">
        <v>2346</v>
      </c>
      <c r="K1153" s="83">
        <v>0.21</v>
      </c>
      <c r="L1153" s="80"/>
    </row>
    <row r="1154" spans="3:12" hidden="1" outlineLevel="1" x14ac:dyDescent="0.25">
      <c r="C1154" s="75" t="s">
        <v>148</v>
      </c>
      <c r="D1154" s="75" t="s">
        <v>2347</v>
      </c>
      <c r="E1154" s="75" t="s">
        <v>2348</v>
      </c>
      <c r="K1154" s="83">
        <v>1.92</v>
      </c>
      <c r="L1154" s="80"/>
    </row>
    <row r="1155" spans="3:12" hidden="1" outlineLevel="1" x14ac:dyDescent="0.25">
      <c r="C1155" s="75" t="s">
        <v>148</v>
      </c>
      <c r="D1155" s="75" t="s">
        <v>2349</v>
      </c>
      <c r="E1155" s="75" t="s">
        <v>2350</v>
      </c>
      <c r="K1155" s="83">
        <v>0.72</v>
      </c>
      <c r="L1155" s="80"/>
    </row>
    <row r="1156" spans="3:12" hidden="1" outlineLevel="1" x14ac:dyDescent="0.25">
      <c r="C1156" s="75" t="s">
        <v>148</v>
      </c>
      <c r="D1156" s="75" t="s">
        <v>2351</v>
      </c>
      <c r="E1156" s="75" t="s">
        <v>2352</v>
      </c>
      <c r="K1156" s="83">
        <v>1.68</v>
      </c>
      <c r="L1156" s="80"/>
    </row>
    <row r="1157" spans="3:12" hidden="1" outlineLevel="1" x14ac:dyDescent="0.25">
      <c r="C1157" s="75" t="s">
        <v>148</v>
      </c>
      <c r="D1157" s="75" t="s">
        <v>2353</v>
      </c>
      <c r="E1157" s="75" t="s">
        <v>2354</v>
      </c>
      <c r="K1157" s="83">
        <v>5.04</v>
      </c>
      <c r="L1157" s="80"/>
    </row>
    <row r="1158" spans="3:12" hidden="1" outlineLevel="1" x14ac:dyDescent="0.25">
      <c r="C1158" s="75" t="s">
        <v>148</v>
      </c>
      <c r="D1158" s="75" t="s">
        <v>2355</v>
      </c>
      <c r="E1158" s="75" t="s">
        <v>2356</v>
      </c>
      <c r="K1158" s="83">
        <v>24.39</v>
      </c>
      <c r="L1158" s="80"/>
    </row>
    <row r="1159" spans="3:12" hidden="1" outlineLevel="1" x14ac:dyDescent="0.25">
      <c r="C1159" s="75" t="s">
        <v>148</v>
      </c>
      <c r="D1159" s="75" t="s">
        <v>2357</v>
      </c>
      <c r="E1159" s="75" t="s">
        <v>2358</v>
      </c>
      <c r="K1159" s="83">
        <v>18.68</v>
      </c>
      <c r="L1159" s="80"/>
    </row>
    <row r="1160" spans="3:12" hidden="1" outlineLevel="1" x14ac:dyDescent="0.25">
      <c r="C1160" s="75" t="s">
        <v>148</v>
      </c>
      <c r="D1160" s="75" t="s">
        <v>2359</v>
      </c>
      <c r="E1160" s="75" t="s">
        <v>2360</v>
      </c>
      <c r="K1160" s="83">
        <v>19.04</v>
      </c>
      <c r="L1160" s="80"/>
    </row>
    <row r="1161" spans="3:12" hidden="1" outlineLevel="1" x14ac:dyDescent="0.25">
      <c r="C1161" s="75" t="s">
        <v>148</v>
      </c>
      <c r="D1161" s="75" t="s">
        <v>2361</v>
      </c>
      <c r="E1161" s="75" t="s">
        <v>2362</v>
      </c>
      <c r="K1161" s="83">
        <v>0.88</v>
      </c>
      <c r="L1161" s="80"/>
    </row>
    <row r="1162" spans="3:12" hidden="1" outlineLevel="1" x14ac:dyDescent="0.25">
      <c r="C1162" s="75" t="s">
        <v>148</v>
      </c>
      <c r="D1162" s="75" t="s">
        <v>2363</v>
      </c>
      <c r="E1162" s="75" t="s">
        <v>2364</v>
      </c>
      <c r="K1162" s="83">
        <v>54.91</v>
      </c>
      <c r="L1162" s="80"/>
    </row>
    <row r="1163" spans="3:12" hidden="1" outlineLevel="1" x14ac:dyDescent="0.25">
      <c r="C1163" s="75" t="s">
        <v>148</v>
      </c>
      <c r="D1163" s="75" t="s">
        <v>2365</v>
      </c>
      <c r="E1163" s="75" t="s">
        <v>2366</v>
      </c>
      <c r="K1163" s="83">
        <v>14.26</v>
      </c>
      <c r="L1163" s="80"/>
    </row>
    <row r="1164" spans="3:12" hidden="1" outlineLevel="1" x14ac:dyDescent="0.25">
      <c r="C1164" s="75" t="s">
        <v>148</v>
      </c>
      <c r="D1164" s="75" t="s">
        <v>2367</v>
      </c>
      <c r="E1164" s="75" t="s">
        <v>2368</v>
      </c>
      <c r="K1164" s="83">
        <v>5.31</v>
      </c>
      <c r="L1164" s="80"/>
    </row>
    <row r="1165" spans="3:12" hidden="1" outlineLevel="1" x14ac:dyDescent="0.25">
      <c r="C1165" s="75" t="s">
        <v>148</v>
      </c>
      <c r="D1165" s="75" t="s">
        <v>2369</v>
      </c>
      <c r="E1165" s="75" t="s">
        <v>2370</v>
      </c>
      <c r="K1165" s="83">
        <v>59.73</v>
      </c>
      <c r="L1165" s="80"/>
    </row>
    <row r="1166" spans="3:12" hidden="1" outlineLevel="1" x14ac:dyDescent="0.25">
      <c r="C1166" s="75" t="s">
        <v>148</v>
      </c>
      <c r="D1166" s="75" t="s">
        <v>2371</v>
      </c>
      <c r="E1166" s="75" t="s">
        <v>2372</v>
      </c>
      <c r="K1166" s="83">
        <v>131.52000000000001</v>
      </c>
      <c r="L1166" s="80"/>
    </row>
    <row r="1167" spans="3:12" hidden="1" outlineLevel="1" x14ac:dyDescent="0.25">
      <c r="C1167" s="75" t="s">
        <v>148</v>
      </c>
      <c r="D1167" s="75" t="s">
        <v>2373</v>
      </c>
      <c r="E1167" s="75" t="s">
        <v>2374</v>
      </c>
      <c r="K1167" s="83">
        <v>26.15</v>
      </c>
      <c r="L1167" s="80"/>
    </row>
    <row r="1168" spans="3:12" hidden="1" outlineLevel="1" x14ac:dyDescent="0.25">
      <c r="C1168" s="75" t="s">
        <v>148</v>
      </c>
      <c r="D1168" s="75" t="s">
        <v>2375</v>
      </c>
      <c r="E1168" s="75" t="s">
        <v>2376</v>
      </c>
      <c r="K1168" s="83">
        <v>52.58</v>
      </c>
      <c r="L1168" s="80"/>
    </row>
    <row r="1169" spans="3:12" hidden="1" outlineLevel="1" x14ac:dyDescent="0.25">
      <c r="C1169" s="75" t="s">
        <v>148</v>
      </c>
      <c r="D1169" s="75" t="s">
        <v>2377</v>
      </c>
      <c r="E1169" s="75" t="s">
        <v>2378</v>
      </c>
      <c r="K1169" s="83">
        <v>25.92</v>
      </c>
      <c r="L1169" s="80"/>
    </row>
    <row r="1170" spans="3:12" hidden="1" outlineLevel="1" x14ac:dyDescent="0.25">
      <c r="C1170" s="75" t="s">
        <v>148</v>
      </c>
      <c r="D1170" s="75" t="s">
        <v>2379</v>
      </c>
      <c r="E1170" s="75" t="s">
        <v>2380</v>
      </c>
      <c r="K1170" s="83">
        <v>10.08</v>
      </c>
      <c r="L1170" s="80"/>
    </row>
    <row r="1171" spans="3:12" hidden="1" outlineLevel="1" x14ac:dyDescent="0.25">
      <c r="C1171" s="75" t="s">
        <v>148</v>
      </c>
      <c r="D1171" s="75" t="s">
        <v>2381</v>
      </c>
      <c r="E1171" s="75" t="s">
        <v>2382</v>
      </c>
      <c r="K1171" s="83">
        <v>18.14</v>
      </c>
      <c r="L1171" s="80"/>
    </row>
    <row r="1172" spans="3:12" hidden="1" outlineLevel="1" x14ac:dyDescent="0.25">
      <c r="C1172" s="75" t="s">
        <v>148</v>
      </c>
      <c r="D1172" s="75" t="s">
        <v>2383</v>
      </c>
      <c r="E1172" s="75" t="s">
        <v>2384</v>
      </c>
      <c r="K1172" s="83">
        <v>0.24</v>
      </c>
      <c r="L1172" s="80"/>
    </row>
    <row r="1173" spans="3:12" hidden="1" outlineLevel="1" x14ac:dyDescent="0.25">
      <c r="C1173" s="75" t="s">
        <v>148</v>
      </c>
      <c r="D1173" s="75" t="s">
        <v>2385</v>
      </c>
      <c r="E1173" s="75" t="s">
        <v>2386</v>
      </c>
      <c r="K1173" s="83">
        <v>24.53</v>
      </c>
      <c r="L1173" s="80"/>
    </row>
    <row r="1174" spans="3:12" hidden="1" outlineLevel="1" x14ac:dyDescent="0.25">
      <c r="C1174" s="75" t="s">
        <v>148</v>
      </c>
      <c r="D1174" s="75" t="s">
        <v>2387</v>
      </c>
      <c r="E1174" s="75" t="s">
        <v>2388</v>
      </c>
      <c r="K1174" s="83">
        <v>8.5299999999999994</v>
      </c>
      <c r="L1174" s="80"/>
    </row>
    <row r="1175" spans="3:12" hidden="1" outlineLevel="1" x14ac:dyDescent="0.25">
      <c r="C1175" s="75" t="s">
        <v>148</v>
      </c>
      <c r="D1175" s="75" t="s">
        <v>2389</v>
      </c>
      <c r="E1175" s="75" t="s">
        <v>2390</v>
      </c>
      <c r="K1175" s="83">
        <v>105.74</v>
      </c>
      <c r="L1175" s="80"/>
    </row>
    <row r="1176" spans="3:12" hidden="1" outlineLevel="1" x14ac:dyDescent="0.25">
      <c r="C1176" s="75" t="s">
        <v>148</v>
      </c>
      <c r="D1176" s="75" t="s">
        <v>2391</v>
      </c>
      <c r="E1176" s="75" t="s">
        <v>2392</v>
      </c>
      <c r="K1176" s="83">
        <v>16.93</v>
      </c>
      <c r="L1176" s="80"/>
    </row>
    <row r="1177" spans="3:12" hidden="1" outlineLevel="1" x14ac:dyDescent="0.25">
      <c r="C1177" s="75" t="s">
        <v>148</v>
      </c>
      <c r="D1177" s="75" t="s">
        <v>2393</v>
      </c>
      <c r="E1177" s="75" t="s">
        <v>2394</v>
      </c>
      <c r="K1177" s="83">
        <v>31.47</v>
      </c>
      <c r="L1177" s="80"/>
    </row>
    <row r="1178" spans="3:12" hidden="1" outlineLevel="1" x14ac:dyDescent="0.25">
      <c r="C1178" s="75" t="s">
        <v>148</v>
      </c>
      <c r="D1178" s="75" t="s">
        <v>2395</v>
      </c>
      <c r="E1178" s="75" t="s">
        <v>2396</v>
      </c>
      <c r="K1178" s="83">
        <v>6.33</v>
      </c>
      <c r="L1178" s="80"/>
    </row>
    <row r="1179" spans="3:12" hidden="1" outlineLevel="1" x14ac:dyDescent="0.25">
      <c r="C1179" s="75" t="s">
        <v>148</v>
      </c>
      <c r="D1179" s="75" t="s">
        <v>2397</v>
      </c>
      <c r="E1179" s="75" t="s">
        <v>2398</v>
      </c>
      <c r="K1179" s="83">
        <v>21.8</v>
      </c>
      <c r="L1179" s="80"/>
    </row>
    <row r="1180" spans="3:12" hidden="1" outlineLevel="1" x14ac:dyDescent="0.25">
      <c r="C1180" s="75" t="s">
        <v>148</v>
      </c>
      <c r="D1180" s="75" t="s">
        <v>2399</v>
      </c>
      <c r="E1180" s="75" t="s">
        <v>2400</v>
      </c>
      <c r="K1180" s="83">
        <v>5.09</v>
      </c>
      <c r="L1180" s="80"/>
    </row>
    <row r="1181" spans="3:12" hidden="1" outlineLevel="1" x14ac:dyDescent="0.25">
      <c r="C1181" s="75" t="s">
        <v>148</v>
      </c>
      <c r="D1181" s="75" t="s">
        <v>2401</v>
      </c>
      <c r="E1181" s="75" t="s">
        <v>2402</v>
      </c>
      <c r="K1181" s="83">
        <v>7.68</v>
      </c>
      <c r="L1181" s="80"/>
    </row>
    <row r="1182" spans="3:12" hidden="1" outlineLevel="1" x14ac:dyDescent="0.25">
      <c r="C1182" s="75" t="s">
        <v>148</v>
      </c>
      <c r="D1182" s="75" t="s">
        <v>2403</v>
      </c>
      <c r="E1182" s="75" t="s">
        <v>2404</v>
      </c>
      <c r="K1182" s="83">
        <v>30.88</v>
      </c>
      <c r="L1182" s="80"/>
    </row>
    <row r="1183" spans="3:12" hidden="1" outlineLevel="1" x14ac:dyDescent="0.25">
      <c r="C1183" s="75" t="s">
        <v>148</v>
      </c>
      <c r="D1183" s="75" t="s">
        <v>2405</v>
      </c>
      <c r="E1183" s="75" t="s">
        <v>2406</v>
      </c>
      <c r="K1183" s="83">
        <v>6.86</v>
      </c>
      <c r="L1183" s="80"/>
    </row>
    <row r="1184" spans="3:12" hidden="1" outlineLevel="1" x14ac:dyDescent="0.25">
      <c r="C1184" s="75" t="s">
        <v>148</v>
      </c>
      <c r="D1184" s="75" t="s">
        <v>2407</v>
      </c>
      <c r="E1184" s="75" t="s">
        <v>2408</v>
      </c>
      <c r="K1184" s="83">
        <v>2.0499999999999998</v>
      </c>
      <c r="L1184" s="80"/>
    </row>
    <row r="1185" spans="1:12" hidden="1" outlineLevel="1" x14ac:dyDescent="0.25">
      <c r="C1185" s="75" t="s">
        <v>148</v>
      </c>
      <c r="D1185" s="75" t="s">
        <v>2409</v>
      </c>
      <c r="E1185" s="75" t="s">
        <v>2410</v>
      </c>
      <c r="K1185" s="83">
        <v>10.71</v>
      </c>
      <c r="L1185" s="80"/>
    </row>
    <row r="1186" spans="1:12" hidden="1" outlineLevel="1" x14ac:dyDescent="0.25">
      <c r="C1186" s="75" t="s">
        <v>148</v>
      </c>
      <c r="D1186" s="75" t="s">
        <v>2411</v>
      </c>
      <c r="E1186" s="75" t="s">
        <v>2412</v>
      </c>
      <c r="K1186" s="83">
        <v>6.56</v>
      </c>
      <c r="L1186" s="80"/>
    </row>
    <row r="1187" spans="1:12" hidden="1" outlineLevel="1" x14ac:dyDescent="0.25">
      <c r="C1187" s="75" t="s">
        <v>148</v>
      </c>
      <c r="D1187" s="75" t="s">
        <v>2413</v>
      </c>
      <c r="E1187" s="75" t="s">
        <v>2414</v>
      </c>
      <c r="K1187" s="83">
        <v>1.53</v>
      </c>
      <c r="L1187" s="80"/>
    </row>
    <row r="1188" spans="1:12" hidden="1" outlineLevel="1" x14ac:dyDescent="0.25">
      <c r="C1188" s="75" t="s">
        <v>148</v>
      </c>
      <c r="D1188" s="75" t="s">
        <v>2415</v>
      </c>
      <c r="E1188" s="75" t="s">
        <v>2416</v>
      </c>
      <c r="K1188" s="83">
        <v>13.91</v>
      </c>
      <c r="L1188" s="80"/>
    </row>
    <row r="1189" spans="1:12" hidden="1" outlineLevel="1" x14ac:dyDescent="0.25">
      <c r="C1189" s="75" t="s">
        <v>148</v>
      </c>
      <c r="D1189" s="75" t="s">
        <v>2417</v>
      </c>
      <c r="E1189" s="75" t="s">
        <v>2418</v>
      </c>
      <c r="K1189" s="83">
        <v>0.11</v>
      </c>
      <c r="L1189" s="80"/>
    </row>
    <row r="1190" spans="1:12" hidden="1" outlineLevel="1" x14ac:dyDescent="0.25">
      <c r="C1190" s="75" t="s">
        <v>148</v>
      </c>
      <c r="D1190" s="75" t="s">
        <v>2419</v>
      </c>
      <c r="E1190" s="75" t="s">
        <v>2420</v>
      </c>
      <c r="K1190" s="83">
        <v>0.09</v>
      </c>
      <c r="L1190" s="80"/>
    </row>
    <row r="1191" spans="1:12" hidden="1" outlineLevel="1" x14ac:dyDescent="0.25">
      <c r="C1191" s="75" t="s">
        <v>148</v>
      </c>
      <c r="D1191" s="75" t="s">
        <v>2421</v>
      </c>
      <c r="E1191" s="75" t="s">
        <v>2422</v>
      </c>
      <c r="K1191" s="83">
        <v>384.23</v>
      </c>
      <c r="L1191" s="80"/>
    </row>
    <row r="1192" spans="1:12" hidden="1" outlineLevel="1" x14ac:dyDescent="0.25">
      <c r="C1192" s="75" t="s">
        <v>148</v>
      </c>
      <c r="D1192" s="75" t="s">
        <v>2423</v>
      </c>
      <c r="E1192" s="75" t="s">
        <v>2424</v>
      </c>
      <c r="K1192" s="83">
        <v>11.28</v>
      </c>
      <c r="L1192" s="80"/>
    </row>
    <row r="1193" spans="1:12" hidden="1" outlineLevel="1" x14ac:dyDescent="0.25">
      <c r="L1193" s="80"/>
    </row>
    <row r="1194" spans="1:12" x14ac:dyDescent="0.25">
      <c r="A1194" s="75" t="s">
        <v>69</v>
      </c>
      <c r="D1194" s="75" t="s">
        <v>70</v>
      </c>
      <c r="K1194" s="83">
        <v>29.33</v>
      </c>
      <c r="L1194" s="80"/>
    </row>
    <row r="1195" spans="1:12" hidden="1" outlineLevel="1" x14ac:dyDescent="0.25">
      <c r="C1195" s="75" t="s">
        <v>148</v>
      </c>
      <c r="D1195" s="75" t="s">
        <v>2425</v>
      </c>
      <c r="E1195" s="75" t="s">
        <v>2426</v>
      </c>
      <c r="K1195" s="83">
        <v>29.33</v>
      </c>
      <c r="L1195" s="80"/>
    </row>
    <row r="1196" spans="1:12" hidden="1" outlineLevel="1" x14ac:dyDescent="0.25">
      <c r="L1196" s="80"/>
    </row>
    <row r="1197" spans="1:12" x14ac:dyDescent="0.25">
      <c r="A1197" s="75" t="s">
        <v>71</v>
      </c>
      <c r="D1197" s="75" t="s">
        <v>72</v>
      </c>
      <c r="K1197" s="83">
        <v>3.47</v>
      </c>
      <c r="L1197" s="80"/>
    </row>
    <row r="1198" spans="1:12" hidden="1" outlineLevel="1" x14ac:dyDescent="0.25">
      <c r="C1198" s="75" t="s">
        <v>148</v>
      </c>
      <c r="D1198" s="75" t="s">
        <v>2427</v>
      </c>
      <c r="E1198" s="75" t="s">
        <v>2428</v>
      </c>
      <c r="K1198" s="83">
        <v>3.47</v>
      </c>
      <c r="L1198" s="80"/>
    </row>
    <row r="1199" spans="1:12" hidden="1" outlineLevel="1" x14ac:dyDescent="0.25">
      <c r="L1199" s="80"/>
    </row>
    <row r="1200" spans="1:12" x14ac:dyDescent="0.25">
      <c r="A1200" s="75" t="s">
        <v>73</v>
      </c>
      <c r="D1200" s="75" t="s">
        <v>74</v>
      </c>
      <c r="K1200" s="83">
        <v>477.41</v>
      </c>
      <c r="L1200" s="80"/>
    </row>
    <row r="1201" spans="3:12" hidden="1" outlineLevel="1" x14ac:dyDescent="0.25">
      <c r="C1201" s="75" t="s">
        <v>148</v>
      </c>
      <c r="D1201" s="75" t="s">
        <v>2429</v>
      </c>
      <c r="E1201" s="75" t="s">
        <v>2430</v>
      </c>
      <c r="K1201" s="83">
        <v>27.11</v>
      </c>
      <c r="L1201" s="80"/>
    </row>
    <row r="1202" spans="3:12" hidden="1" outlineLevel="1" x14ac:dyDescent="0.25">
      <c r="C1202" s="75" t="s">
        <v>148</v>
      </c>
      <c r="D1202" s="75" t="s">
        <v>2431</v>
      </c>
      <c r="E1202" s="75" t="s">
        <v>2432</v>
      </c>
      <c r="K1202" s="83">
        <v>20.82</v>
      </c>
      <c r="L1202" s="80"/>
    </row>
    <row r="1203" spans="3:12" hidden="1" outlineLevel="1" x14ac:dyDescent="0.25">
      <c r="C1203" s="75" t="s">
        <v>148</v>
      </c>
      <c r="D1203" s="75" t="s">
        <v>2433</v>
      </c>
      <c r="E1203" s="75" t="s">
        <v>2434</v>
      </c>
      <c r="K1203" s="83">
        <v>2.17</v>
      </c>
      <c r="L1203" s="80"/>
    </row>
    <row r="1204" spans="3:12" hidden="1" outlineLevel="1" x14ac:dyDescent="0.25">
      <c r="C1204" s="75" t="s">
        <v>148</v>
      </c>
      <c r="D1204" s="75" t="s">
        <v>2435</v>
      </c>
      <c r="E1204" s="75" t="s">
        <v>2436</v>
      </c>
      <c r="K1204" s="83">
        <v>8.14</v>
      </c>
      <c r="L1204" s="80"/>
    </row>
    <row r="1205" spans="3:12" hidden="1" outlineLevel="1" x14ac:dyDescent="0.25">
      <c r="C1205" s="75" t="s">
        <v>148</v>
      </c>
      <c r="D1205" s="75" t="s">
        <v>2437</v>
      </c>
      <c r="E1205" s="75" t="s">
        <v>2438</v>
      </c>
      <c r="K1205" s="83">
        <v>6.89</v>
      </c>
      <c r="L1205" s="80"/>
    </row>
    <row r="1206" spans="3:12" hidden="1" outlineLevel="1" x14ac:dyDescent="0.25">
      <c r="C1206" s="75" t="s">
        <v>148</v>
      </c>
      <c r="D1206" s="75" t="s">
        <v>2439</v>
      </c>
      <c r="E1206" s="75" t="s">
        <v>2440</v>
      </c>
      <c r="K1206" s="83">
        <v>61.57</v>
      </c>
      <c r="L1206" s="80"/>
    </row>
    <row r="1207" spans="3:12" hidden="1" outlineLevel="1" x14ac:dyDescent="0.25">
      <c r="C1207" s="75" t="s">
        <v>148</v>
      </c>
      <c r="D1207" s="75" t="s">
        <v>2441</v>
      </c>
      <c r="E1207" s="75" t="s">
        <v>2442</v>
      </c>
      <c r="K1207" s="83">
        <v>1.9</v>
      </c>
      <c r="L1207" s="80"/>
    </row>
    <row r="1208" spans="3:12" hidden="1" outlineLevel="1" x14ac:dyDescent="0.25">
      <c r="C1208" s="75" t="s">
        <v>148</v>
      </c>
      <c r="D1208" s="75" t="s">
        <v>2443</v>
      </c>
      <c r="E1208" s="75" t="s">
        <v>2444</v>
      </c>
      <c r="K1208" s="83">
        <v>52.07</v>
      </c>
      <c r="L1208" s="80"/>
    </row>
    <row r="1209" spans="3:12" hidden="1" outlineLevel="1" x14ac:dyDescent="0.25">
      <c r="C1209" s="75" t="s">
        <v>148</v>
      </c>
      <c r="D1209" s="75" t="s">
        <v>2445</v>
      </c>
      <c r="E1209" s="75" t="s">
        <v>2446</v>
      </c>
      <c r="K1209" s="83">
        <v>5.04</v>
      </c>
      <c r="L1209" s="80"/>
    </row>
    <row r="1210" spans="3:12" hidden="1" outlineLevel="1" x14ac:dyDescent="0.25">
      <c r="C1210" s="75" t="s">
        <v>148</v>
      </c>
      <c r="D1210" s="75" t="s">
        <v>2447</v>
      </c>
      <c r="E1210" s="75" t="s">
        <v>2448</v>
      </c>
      <c r="K1210" s="83">
        <v>6.73</v>
      </c>
      <c r="L1210" s="80"/>
    </row>
    <row r="1211" spans="3:12" hidden="1" outlineLevel="1" x14ac:dyDescent="0.25">
      <c r="C1211" s="75" t="s">
        <v>148</v>
      </c>
      <c r="D1211" s="75" t="s">
        <v>2449</v>
      </c>
      <c r="E1211" s="75" t="s">
        <v>2450</v>
      </c>
      <c r="K1211" s="83">
        <v>3.44</v>
      </c>
      <c r="L1211" s="80"/>
    </row>
    <row r="1212" spans="3:12" hidden="1" outlineLevel="1" x14ac:dyDescent="0.25">
      <c r="C1212" s="75" t="s">
        <v>148</v>
      </c>
      <c r="D1212" s="75" t="s">
        <v>2451</v>
      </c>
      <c r="E1212" s="75" t="s">
        <v>2452</v>
      </c>
      <c r="K1212" s="83">
        <v>32</v>
      </c>
      <c r="L1212" s="80"/>
    </row>
    <row r="1213" spans="3:12" hidden="1" outlineLevel="1" x14ac:dyDescent="0.25">
      <c r="C1213" s="75" t="s">
        <v>148</v>
      </c>
      <c r="D1213" s="75" t="s">
        <v>2453</v>
      </c>
      <c r="E1213" s="75" t="s">
        <v>2454</v>
      </c>
      <c r="K1213" s="83">
        <v>5.18</v>
      </c>
      <c r="L1213" s="80"/>
    </row>
    <row r="1214" spans="3:12" hidden="1" outlineLevel="1" x14ac:dyDescent="0.25">
      <c r="C1214" s="75" t="s">
        <v>148</v>
      </c>
      <c r="D1214" s="75" t="s">
        <v>2455</v>
      </c>
      <c r="E1214" s="75" t="s">
        <v>2456</v>
      </c>
      <c r="K1214" s="83">
        <v>34.03</v>
      </c>
      <c r="L1214" s="80"/>
    </row>
    <row r="1215" spans="3:12" hidden="1" outlineLevel="1" x14ac:dyDescent="0.25">
      <c r="C1215" s="75" t="s">
        <v>148</v>
      </c>
      <c r="D1215" s="75" t="s">
        <v>2457</v>
      </c>
      <c r="E1215" s="75" t="s">
        <v>2458</v>
      </c>
      <c r="K1215" s="83">
        <v>16.72</v>
      </c>
      <c r="L1215" s="80"/>
    </row>
    <row r="1216" spans="3:12" hidden="1" outlineLevel="1" x14ac:dyDescent="0.25">
      <c r="C1216" s="75" t="s">
        <v>148</v>
      </c>
      <c r="D1216" s="75" t="s">
        <v>2459</v>
      </c>
      <c r="E1216" s="75" t="s">
        <v>2460</v>
      </c>
      <c r="K1216" s="83">
        <v>7.2</v>
      </c>
      <c r="L1216" s="80"/>
    </row>
    <row r="1217" spans="1:12" hidden="1" outlineLevel="1" x14ac:dyDescent="0.25">
      <c r="C1217" s="75" t="s">
        <v>148</v>
      </c>
      <c r="D1217" s="75" t="s">
        <v>2461</v>
      </c>
      <c r="E1217" s="75" t="s">
        <v>2462</v>
      </c>
      <c r="K1217" s="83">
        <v>1.17</v>
      </c>
      <c r="L1217" s="80"/>
    </row>
    <row r="1218" spans="1:12" hidden="1" outlineLevel="1" x14ac:dyDescent="0.25">
      <c r="C1218" s="75" t="s">
        <v>148</v>
      </c>
      <c r="D1218" s="75" t="s">
        <v>2463</v>
      </c>
      <c r="E1218" s="75" t="s">
        <v>2464</v>
      </c>
      <c r="K1218" s="83">
        <v>9.8699999999999992</v>
      </c>
      <c r="L1218" s="80"/>
    </row>
    <row r="1219" spans="1:12" hidden="1" outlineLevel="1" x14ac:dyDescent="0.25">
      <c r="C1219" s="75" t="s">
        <v>148</v>
      </c>
      <c r="D1219" s="75" t="s">
        <v>2465</v>
      </c>
      <c r="E1219" s="75" t="s">
        <v>2466</v>
      </c>
      <c r="K1219" s="83">
        <v>1.88</v>
      </c>
      <c r="L1219" s="80"/>
    </row>
    <row r="1220" spans="1:12" hidden="1" outlineLevel="1" x14ac:dyDescent="0.25">
      <c r="C1220" s="75" t="s">
        <v>148</v>
      </c>
      <c r="D1220" s="75" t="s">
        <v>2467</v>
      </c>
      <c r="E1220" s="75" t="s">
        <v>2468</v>
      </c>
      <c r="K1220" s="83">
        <v>6.47</v>
      </c>
      <c r="L1220" s="80"/>
    </row>
    <row r="1221" spans="1:12" hidden="1" outlineLevel="1" x14ac:dyDescent="0.25">
      <c r="C1221" s="75" t="s">
        <v>148</v>
      </c>
      <c r="D1221" s="75" t="s">
        <v>2469</v>
      </c>
      <c r="E1221" s="75" t="s">
        <v>2470</v>
      </c>
      <c r="K1221" s="83">
        <v>5.1100000000000003</v>
      </c>
      <c r="L1221" s="80"/>
    </row>
    <row r="1222" spans="1:12" hidden="1" outlineLevel="1" x14ac:dyDescent="0.25">
      <c r="C1222" s="75" t="s">
        <v>148</v>
      </c>
      <c r="D1222" s="75" t="s">
        <v>2471</v>
      </c>
      <c r="E1222" s="75" t="s">
        <v>2472</v>
      </c>
      <c r="K1222" s="83">
        <v>161.9</v>
      </c>
      <c r="L1222" s="80"/>
    </row>
    <row r="1223" spans="1:12" hidden="1" outlineLevel="1" x14ac:dyDescent="0.25">
      <c r="L1223" s="80"/>
    </row>
    <row r="1224" spans="1:12" x14ac:dyDescent="0.25">
      <c r="A1224" s="75" t="s">
        <v>75</v>
      </c>
      <c r="D1224" s="75" t="s">
        <v>76</v>
      </c>
      <c r="K1224" s="83">
        <v>196.8</v>
      </c>
      <c r="L1224" s="80"/>
    </row>
    <row r="1225" spans="1:12" hidden="1" outlineLevel="1" x14ac:dyDescent="0.25">
      <c r="C1225" s="75" t="s">
        <v>148</v>
      </c>
      <c r="D1225" s="75" t="s">
        <v>2473</v>
      </c>
      <c r="E1225" s="75" t="s">
        <v>2474</v>
      </c>
      <c r="K1225" s="83">
        <v>1.69</v>
      </c>
      <c r="L1225" s="80"/>
    </row>
    <row r="1226" spans="1:12" hidden="1" outlineLevel="1" x14ac:dyDescent="0.25">
      <c r="C1226" s="75" t="s">
        <v>148</v>
      </c>
      <c r="D1226" s="75" t="s">
        <v>2475</v>
      </c>
      <c r="E1226" s="75" t="s">
        <v>2476</v>
      </c>
      <c r="K1226" s="83">
        <v>-16.239999999999998</v>
      </c>
      <c r="L1226" s="80"/>
    </row>
    <row r="1227" spans="1:12" hidden="1" outlineLevel="1" x14ac:dyDescent="0.25">
      <c r="C1227" s="75" t="s">
        <v>148</v>
      </c>
      <c r="D1227" s="75" t="s">
        <v>2477</v>
      </c>
      <c r="E1227" s="75" t="s">
        <v>2478</v>
      </c>
      <c r="K1227" s="83">
        <v>7.82</v>
      </c>
      <c r="L1227" s="80"/>
    </row>
    <row r="1228" spans="1:12" hidden="1" outlineLevel="1" x14ac:dyDescent="0.25">
      <c r="C1228" s="75" t="s">
        <v>148</v>
      </c>
      <c r="D1228" s="75" t="s">
        <v>2479</v>
      </c>
      <c r="E1228" s="75" t="s">
        <v>2480</v>
      </c>
      <c r="K1228" s="83">
        <v>7.82</v>
      </c>
      <c r="L1228" s="80"/>
    </row>
    <row r="1229" spans="1:12" hidden="1" outlineLevel="1" x14ac:dyDescent="0.25">
      <c r="C1229" s="75" t="s">
        <v>148</v>
      </c>
      <c r="D1229" s="75" t="s">
        <v>2481</v>
      </c>
      <c r="E1229" s="75" t="s">
        <v>2482</v>
      </c>
      <c r="K1229" s="83">
        <v>7.82</v>
      </c>
      <c r="L1229" s="80"/>
    </row>
    <row r="1230" spans="1:12" hidden="1" outlineLevel="1" x14ac:dyDescent="0.25">
      <c r="C1230" s="75" t="s">
        <v>148</v>
      </c>
      <c r="D1230" s="75" t="s">
        <v>2483</v>
      </c>
      <c r="E1230" s="75" t="s">
        <v>2484</v>
      </c>
      <c r="K1230" s="83">
        <v>31.28</v>
      </c>
      <c r="L1230" s="80"/>
    </row>
    <row r="1231" spans="1:12" hidden="1" outlineLevel="1" x14ac:dyDescent="0.25">
      <c r="C1231" s="75" t="s">
        <v>148</v>
      </c>
      <c r="D1231" s="75" t="s">
        <v>2485</v>
      </c>
      <c r="E1231" s="75" t="s">
        <v>2486</v>
      </c>
      <c r="K1231" s="83">
        <v>7.82</v>
      </c>
      <c r="L1231" s="80"/>
    </row>
    <row r="1232" spans="1:12" hidden="1" outlineLevel="1" x14ac:dyDescent="0.25">
      <c r="C1232" s="75" t="s">
        <v>148</v>
      </c>
      <c r="D1232" s="75" t="s">
        <v>2487</v>
      </c>
      <c r="E1232" s="75" t="s">
        <v>2488</v>
      </c>
      <c r="K1232" s="83">
        <v>23.46</v>
      </c>
      <c r="L1232" s="80"/>
    </row>
    <row r="1233" spans="1:12" hidden="1" outlineLevel="1" x14ac:dyDescent="0.25">
      <c r="C1233" s="75" t="s">
        <v>148</v>
      </c>
      <c r="D1233" s="75" t="s">
        <v>2489</v>
      </c>
      <c r="E1233" s="75" t="s">
        <v>2490</v>
      </c>
      <c r="K1233" s="83">
        <v>23.46</v>
      </c>
      <c r="L1233" s="80"/>
    </row>
    <row r="1234" spans="1:12" hidden="1" outlineLevel="1" x14ac:dyDescent="0.25">
      <c r="C1234" s="75" t="s">
        <v>148</v>
      </c>
      <c r="D1234" s="75" t="s">
        <v>2491</v>
      </c>
      <c r="E1234" s="75" t="s">
        <v>2492</v>
      </c>
      <c r="K1234" s="83">
        <v>23.46</v>
      </c>
      <c r="L1234" s="80"/>
    </row>
    <row r="1235" spans="1:12" hidden="1" outlineLevel="1" x14ac:dyDescent="0.25">
      <c r="C1235" s="75" t="s">
        <v>148</v>
      </c>
      <c r="D1235" s="75" t="s">
        <v>2493</v>
      </c>
      <c r="E1235" s="75" t="s">
        <v>2494</v>
      </c>
      <c r="K1235" s="83">
        <v>23.46</v>
      </c>
      <c r="L1235" s="80"/>
    </row>
    <row r="1236" spans="1:12" hidden="1" outlineLevel="1" x14ac:dyDescent="0.25">
      <c r="C1236" s="75" t="s">
        <v>148</v>
      </c>
      <c r="D1236" s="75" t="s">
        <v>2495</v>
      </c>
      <c r="E1236" s="75" t="s">
        <v>2496</v>
      </c>
      <c r="K1236" s="83">
        <v>11.89</v>
      </c>
      <c r="L1236" s="80"/>
    </row>
    <row r="1237" spans="1:12" hidden="1" outlineLevel="1" x14ac:dyDescent="0.25">
      <c r="C1237" s="75" t="s">
        <v>148</v>
      </c>
      <c r="D1237" s="75" t="s">
        <v>2497</v>
      </c>
      <c r="E1237" s="75" t="s">
        <v>2498</v>
      </c>
      <c r="K1237" s="83">
        <v>25.14</v>
      </c>
      <c r="L1237" s="80"/>
    </row>
    <row r="1238" spans="1:12" hidden="1" outlineLevel="1" x14ac:dyDescent="0.25">
      <c r="C1238" s="75" t="s">
        <v>148</v>
      </c>
      <c r="D1238" s="75" t="s">
        <v>2499</v>
      </c>
      <c r="E1238" s="75" t="s">
        <v>2500</v>
      </c>
      <c r="K1238" s="83">
        <v>-6.16</v>
      </c>
      <c r="L1238" s="80"/>
    </row>
    <row r="1239" spans="1:12" hidden="1" outlineLevel="1" x14ac:dyDescent="0.25">
      <c r="C1239" s="75" t="s">
        <v>148</v>
      </c>
      <c r="D1239" s="75" t="s">
        <v>2501</v>
      </c>
      <c r="E1239" s="75" t="s">
        <v>2502</v>
      </c>
      <c r="K1239" s="83">
        <v>22.4</v>
      </c>
      <c r="L1239" s="80"/>
    </row>
    <row r="1240" spans="1:12" hidden="1" outlineLevel="1" x14ac:dyDescent="0.25">
      <c r="C1240" s="75" t="s">
        <v>148</v>
      </c>
      <c r="D1240" s="75" t="s">
        <v>2503</v>
      </c>
      <c r="E1240" s="75" t="s">
        <v>2504</v>
      </c>
      <c r="K1240" s="83">
        <v>1.68</v>
      </c>
      <c r="L1240" s="80"/>
    </row>
    <row r="1241" spans="1:12" hidden="1" outlineLevel="1" x14ac:dyDescent="0.25">
      <c r="L1241" s="80"/>
    </row>
    <row r="1242" spans="1:12" x14ac:dyDescent="0.25">
      <c r="A1242" s="75" t="s">
        <v>78</v>
      </c>
      <c r="D1242" s="75" t="s">
        <v>79</v>
      </c>
      <c r="K1242" s="83">
        <v>188.82</v>
      </c>
      <c r="L1242" s="80"/>
    </row>
    <row r="1243" spans="1:12" hidden="1" outlineLevel="1" x14ac:dyDescent="0.25">
      <c r="C1243" s="75" t="s">
        <v>148</v>
      </c>
      <c r="D1243" s="75" t="s">
        <v>2505</v>
      </c>
      <c r="E1243" s="75" t="s">
        <v>2506</v>
      </c>
      <c r="K1243" s="83">
        <v>78.569999999999993</v>
      </c>
      <c r="L1243" s="80"/>
    </row>
    <row r="1244" spans="1:12" hidden="1" outlineLevel="1" x14ac:dyDescent="0.25">
      <c r="C1244" s="75" t="s">
        <v>148</v>
      </c>
      <c r="D1244" s="75" t="s">
        <v>2507</v>
      </c>
      <c r="E1244" s="75" t="s">
        <v>2508</v>
      </c>
      <c r="K1244" s="83">
        <v>10.43</v>
      </c>
      <c r="L1244" s="80"/>
    </row>
    <row r="1245" spans="1:12" hidden="1" outlineLevel="1" x14ac:dyDescent="0.25">
      <c r="C1245" s="75" t="s">
        <v>148</v>
      </c>
      <c r="D1245" s="75" t="s">
        <v>2509</v>
      </c>
      <c r="E1245" s="75" t="s">
        <v>2510</v>
      </c>
      <c r="K1245" s="83">
        <v>39.54</v>
      </c>
      <c r="L1245" s="80"/>
    </row>
    <row r="1246" spans="1:12" hidden="1" outlineLevel="1" x14ac:dyDescent="0.25">
      <c r="C1246" s="75" t="s">
        <v>148</v>
      </c>
      <c r="D1246" s="75" t="s">
        <v>2511</v>
      </c>
      <c r="E1246" s="75" t="s">
        <v>2512</v>
      </c>
      <c r="K1246" s="83">
        <v>48.3</v>
      </c>
      <c r="L1246" s="80"/>
    </row>
    <row r="1247" spans="1:12" hidden="1" outlineLevel="1" x14ac:dyDescent="0.25">
      <c r="C1247" s="75" t="s">
        <v>148</v>
      </c>
      <c r="D1247" s="75" t="s">
        <v>2513</v>
      </c>
      <c r="E1247" s="75" t="s">
        <v>2514</v>
      </c>
      <c r="K1247" s="83">
        <v>11.98</v>
      </c>
      <c r="L1247" s="80"/>
    </row>
    <row r="1248" spans="1:12" hidden="1" outlineLevel="1" x14ac:dyDescent="0.25">
      <c r="L1248" s="80"/>
    </row>
    <row r="1249" spans="1:12" x14ac:dyDescent="0.25">
      <c r="A1249" s="75" t="s">
        <v>80</v>
      </c>
      <c r="D1249" s="75" t="s">
        <v>81</v>
      </c>
      <c r="K1249" s="83">
        <v>25990.23</v>
      </c>
      <c r="L1249" s="80"/>
    </row>
    <row r="1250" spans="1:12" hidden="1" outlineLevel="1" x14ac:dyDescent="0.25">
      <c r="C1250" s="75" t="s">
        <v>148</v>
      </c>
      <c r="D1250" s="75" t="s">
        <v>2515</v>
      </c>
      <c r="E1250" s="75" t="s">
        <v>2516</v>
      </c>
      <c r="K1250" s="83">
        <v>29.93</v>
      </c>
      <c r="L1250" s="80"/>
    </row>
    <row r="1251" spans="1:12" hidden="1" outlineLevel="1" x14ac:dyDescent="0.25">
      <c r="C1251" s="75" t="s">
        <v>148</v>
      </c>
      <c r="D1251" s="75" t="s">
        <v>2517</v>
      </c>
      <c r="E1251" s="75" t="s">
        <v>2518</v>
      </c>
      <c r="K1251" s="83">
        <v>20.37</v>
      </c>
      <c r="L1251" s="80"/>
    </row>
    <row r="1252" spans="1:12" hidden="1" outlineLevel="1" x14ac:dyDescent="0.25">
      <c r="C1252" s="75" t="s">
        <v>148</v>
      </c>
      <c r="D1252" s="75" t="s">
        <v>2519</v>
      </c>
      <c r="E1252" s="75" t="s">
        <v>2520</v>
      </c>
      <c r="K1252" s="83">
        <v>21.21</v>
      </c>
      <c r="L1252" s="80"/>
    </row>
    <row r="1253" spans="1:12" hidden="1" outlineLevel="1" x14ac:dyDescent="0.25">
      <c r="C1253" s="75" t="s">
        <v>148</v>
      </c>
      <c r="D1253" s="75" t="s">
        <v>2521</v>
      </c>
      <c r="E1253" s="75" t="s">
        <v>2522</v>
      </c>
      <c r="K1253" s="83">
        <v>90.63</v>
      </c>
      <c r="L1253" s="80"/>
    </row>
    <row r="1254" spans="1:12" hidden="1" outlineLevel="1" x14ac:dyDescent="0.25">
      <c r="C1254" s="75" t="s">
        <v>148</v>
      </c>
      <c r="D1254" s="75" t="s">
        <v>2523</v>
      </c>
      <c r="E1254" s="75" t="s">
        <v>2524</v>
      </c>
      <c r="K1254" s="83">
        <v>141.71</v>
      </c>
      <c r="L1254" s="80"/>
    </row>
    <row r="1255" spans="1:12" hidden="1" outlineLevel="1" x14ac:dyDescent="0.25">
      <c r="C1255" s="75" t="s">
        <v>148</v>
      </c>
      <c r="D1255" s="75" t="s">
        <v>2525</v>
      </c>
      <c r="E1255" s="75" t="s">
        <v>2526</v>
      </c>
      <c r="K1255" s="83">
        <v>30.45</v>
      </c>
      <c r="L1255" s="80"/>
    </row>
    <row r="1256" spans="1:12" hidden="1" outlineLevel="1" x14ac:dyDescent="0.25">
      <c r="C1256" s="75" t="s">
        <v>148</v>
      </c>
      <c r="D1256" s="75" t="s">
        <v>2527</v>
      </c>
      <c r="E1256" s="75" t="s">
        <v>2528</v>
      </c>
      <c r="K1256" s="83">
        <v>21.21</v>
      </c>
      <c r="L1256" s="80"/>
    </row>
    <row r="1257" spans="1:12" hidden="1" outlineLevel="1" x14ac:dyDescent="0.25">
      <c r="C1257" s="75" t="s">
        <v>148</v>
      </c>
      <c r="D1257" s="75" t="s">
        <v>2529</v>
      </c>
      <c r="E1257" s="75" t="s">
        <v>2530</v>
      </c>
      <c r="K1257" s="83">
        <v>41.76</v>
      </c>
      <c r="L1257" s="80"/>
    </row>
    <row r="1258" spans="1:12" hidden="1" outlineLevel="1" x14ac:dyDescent="0.25">
      <c r="C1258" s="75" t="s">
        <v>148</v>
      </c>
      <c r="D1258" s="75" t="s">
        <v>2531</v>
      </c>
      <c r="E1258" s="75" t="s">
        <v>2532</v>
      </c>
      <c r="K1258" s="83">
        <v>21.95</v>
      </c>
      <c r="L1258" s="80"/>
    </row>
    <row r="1259" spans="1:12" hidden="1" outlineLevel="1" x14ac:dyDescent="0.25">
      <c r="C1259" s="75" t="s">
        <v>148</v>
      </c>
      <c r="D1259" s="75" t="s">
        <v>2533</v>
      </c>
      <c r="E1259" s="75" t="s">
        <v>2534</v>
      </c>
      <c r="K1259" s="83">
        <v>20.82</v>
      </c>
      <c r="L1259" s="80"/>
    </row>
    <row r="1260" spans="1:12" hidden="1" outlineLevel="1" x14ac:dyDescent="0.25">
      <c r="C1260" s="75" t="s">
        <v>148</v>
      </c>
      <c r="D1260" s="75" t="s">
        <v>2535</v>
      </c>
      <c r="E1260" s="75" t="s">
        <v>2536</v>
      </c>
      <c r="K1260" s="83">
        <v>9.8800000000000008</v>
      </c>
      <c r="L1260" s="80"/>
    </row>
    <row r="1261" spans="1:12" hidden="1" outlineLevel="1" x14ac:dyDescent="0.25">
      <c r="C1261" s="75" t="s">
        <v>148</v>
      </c>
      <c r="D1261" s="75" t="s">
        <v>2537</v>
      </c>
      <c r="E1261" s="75" t="s">
        <v>2538</v>
      </c>
      <c r="K1261" s="83">
        <v>131.62</v>
      </c>
      <c r="L1261" s="80"/>
    </row>
    <row r="1262" spans="1:12" hidden="1" outlineLevel="1" x14ac:dyDescent="0.25">
      <c r="C1262" s="75" t="s">
        <v>148</v>
      </c>
      <c r="D1262" s="75" t="s">
        <v>2539</v>
      </c>
      <c r="E1262" s="75" t="s">
        <v>2540</v>
      </c>
      <c r="K1262" s="83">
        <v>79.55</v>
      </c>
      <c r="L1262" s="80"/>
    </row>
    <row r="1263" spans="1:12" hidden="1" outlineLevel="1" x14ac:dyDescent="0.25">
      <c r="C1263" s="75" t="s">
        <v>148</v>
      </c>
      <c r="D1263" s="75" t="s">
        <v>2541</v>
      </c>
      <c r="E1263" s="75" t="s">
        <v>2542</v>
      </c>
      <c r="K1263" s="83">
        <v>21.21</v>
      </c>
      <c r="L1263" s="80"/>
    </row>
    <row r="1264" spans="1:12" hidden="1" outlineLevel="1" x14ac:dyDescent="0.25">
      <c r="C1264" s="75" t="s">
        <v>148</v>
      </c>
      <c r="D1264" s="75" t="s">
        <v>2543</v>
      </c>
      <c r="E1264" s="75" t="s">
        <v>2544</v>
      </c>
      <c r="K1264" s="83">
        <v>19.8</v>
      </c>
      <c r="L1264" s="80"/>
    </row>
    <row r="1265" spans="3:12" hidden="1" outlineLevel="1" x14ac:dyDescent="0.25">
      <c r="C1265" s="75" t="s">
        <v>148</v>
      </c>
      <c r="D1265" s="75" t="s">
        <v>2545</v>
      </c>
      <c r="E1265" s="75" t="s">
        <v>2546</v>
      </c>
      <c r="K1265" s="83">
        <v>21.21</v>
      </c>
      <c r="L1265" s="80"/>
    </row>
    <row r="1266" spans="3:12" hidden="1" outlineLevel="1" x14ac:dyDescent="0.25">
      <c r="C1266" s="75" t="s">
        <v>148</v>
      </c>
      <c r="D1266" s="75" t="s">
        <v>2547</v>
      </c>
      <c r="E1266" s="75" t="s">
        <v>2548</v>
      </c>
      <c r="K1266" s="83">
        <v>18.96</v>
      </c>
      <c r="L1266" s="80"/>
    </row>
    <row r="1267" spans="3:12" hidden="1" outlineLevel="1" x14ac:dyDescent="0.25">
      <c r="C1267" s="75" t="s">
        <v>148</v>
      </c>
      <c r="D1267" s="75" t="s">
        <v>2549</v>
      </c>
      <c r="E1267" s="75" t="s">
        <v>2550</v>
      </c>
      <c r="K1267" s="83">
        <v>63.83</v>
      </c>
      <c r="L1267" s="80"/>
    </row>
    <row r="1268" spans="3:12" hidden="1" outlineLevel="1" x14ac:dyDescent="0.25">
      <c r="C1268" s="75" t="s">
        <v>148</v>
      </c>
      <c r="D1268" s="75" t="s">
        <v>2551</v>
      </c>
      <c r="E1268" s="75" t="s">
        <v>2552</v>
      </c>
      <c r="K1268" s="83">
        <v>69.209999999999994</v>
      </c>
      <c r="L1268" s="80"/>
    </row>
    <row r="1269" spans="3:12" hidden="1" outlineLevel="1" x14ac:dyDescent="0.25">
      <c r="C1269" s="75" t="s">
        <v>148</v>
      </c>
      <c r="D1269" s="75" t="s">
        <v>2553</v>
      </c>
      <c r="E1269" s="75" t="s">
        <v>2554</v>
      </c>
      <c r="K1269" s="83">
        <v>48.58</v>
      </c>
      <c r="L1269" s="80"/>
    </row>
    <row r="1270" spans="3:12" hidden="1" outlineLevel="1" x14ac:dyDescent="0.25">
      <c r="C1270" s="75" t="s">
        <v>148</v>
      </c>
      <c r="D1270" s="75" t="s">
        <v>2555</v>
      </c>
      <c r="E1270" s="75" t="s">
        <v>2556</v>
      </c>
      <c r="K1270" s="83">
        <v>13.88</v>
      </c>
      <c r="L1270" s="80"/>
    </row>
    <row r="1271" spans="3:12" hidden="1" outlineLevel="1" x14ac:dyDescent="0.25">
      <c r="C1271" s="75" t="s">
        <v>148</v>
      </c>
      <c r="D1271" s="75" t="s">
        <v>2557</v>
      </c>
      <c r="E1271" s="75" t="s">
        <v>2558</v>
      </c>
      <c r="K1271" s="83">
        <v>102.44</v>
      </c>
      <c r="L1271" s="80"/>
    </row>
    <row r="1272" spans="3:12" hidden="1" outlineLevel="1" x14ac:dyDescent="0.25">
      <c r="C1272" s="75" t="s">
        <v>148</v>
      </c>
      <c r="D1272" s="75" t="s">
        <v>2559</v>
      </c>
      <c r="E1272" s="75" t="s">
        <v>2560</v>
      </c>
      <c r="K1272" s="83">
        <v>24.52</v>
      </c>
      <c r="L1272" s="80"/>
    </row>
    <row r="1273" spans="3:12" hidden="1" outlineLevel="1" x14ac:dyDescent="0.25">
      <c r="C1273" s="75" t="s">
        <v>148</v>
      </c>
      <c r="D1273" s="75" t="s">
        <v>2561</v>
      </c>
      <c r="E1273" s="75" t="s">
        <v>2562</v>
      </c>
      <c r="K1273" s="83">
        <v>21.21</v>
      </c>
      <c r="L1273" s="80"/>
    </row>
    <row r="1274" spans="3:12" hidden="1" outlineLevel="1" x14ac:dyDescent="0.25">
      <c r="C1274" s="75" t="s">
        <v>148</v>
      </c>
      <c r="D1274" s="75" t="s">
        <v>2563</v>
      </c>
      <c r="E1274" s="75" t="s">
        <v>2564</v>
      </c>
      <c r="K1274" s="83">
        <v>59.92</v>
      </c>
      <c r="L1274" s="80"/>
    </row>
    <row r="1275" spans="3:12" hidden="1" outlineLevel="1" x14ac:dyDescent="0.25">
      <c r="C1275" s="75" t="s">
        <v>148</v>
      </c>
      <c r="D1275" s="75" t="s">
        <v>2565</v>
      </c>
      <c r="E1275" s="75" t="s">
        <v>2566</v>
      </c>
      <c r="K1275" s="83">
        <v>21.21</v>
      </c>
      <c r="L1275" s="80"/>
    </row>
    <row r="1276" spans="3:12" hidden="1" outlineLevel="1" x14ac:dyDescent="0.25">
      <c r="C1276" s="75" t="s">
        <v>148</v>
      </c>
      <c r="D1276" s="75" t="s">
        <v>2567</v>
      </c>
      <c r="E1276" s="75" t="s">
        <v>2568</v>
      </c>
      <c r="K1276" s="83">
        <v>40.950000000000003</v>
      </c>
      <c r="L1276" s="80"/>
    </row>
    <row r="1277" spans="3:12" hidden="1" outlineLevel="1" x14ac:dyDescent="0.25">
      <c r="C1277" s="75" t="s">
        <v>148</v>
      </c>
      <c r="D1277" s="75" t="s">
        <v>2569</v>
      </c>
      <c r="E1277" s="75" t="s">
        <v>2570</v>
      </c>
      <c r="K1277" s="83">
        <v>21.21</v>
      </c>
      <c r="L1277" s="80"/>
    </row>
    <row r="1278" spans="3:12" hidden="1" outlineLevel="1" x14ac:dyDescent="0.25">
      <c r="C1278" s="75" t="s">
        <v>148</v>
      </c>
      <c r="D1278" s="75" t="s">
        <v>2571</v>
      </c>
      <c r="E1278" s="75" t="s">
        <v>2572</v>
      </c>
      <c r="K1278" s="83">
        <v>25.28</v>
      </c>
      <c r="L1278" s="80"/>
    </row>
    <row r="1279" spans="3:12" hidden="1" outlineLevel="1" x14ac:dyDescent="0.25">
      <c r="C1279" s="75" t="s">
        <v>148</v>
      </c>
      <c r="D1279" s="75" t="s">
        <v>2573</v>
      </c>
      <c r="E1279" s="75" t="s">
        <v>2574</v>
      </c>
      <c r="K1279" s="83">
        <v>20.65</v>
      </c>
      <c r="L1279" s="80"/>
    </row>
    <row r="1280" spans="3:12" hidden="1" outlineLevel="1" x14ac:dyDescent="0.25">
      <c r="C1280" s="75" t="s">
        <v>148</v>
      </c>
      <c r="D1280" s="75" t="s">
        <v>2575</v>
      </c>
      <c r="E1280" s="75" t="s">
        <v>2576</v>
      </c>
      <c r="K1280" s="83">
        <v>6.94</v>
      </c>
      <c r="L1280" s="80"/>
    </row>
    <row r="1281" spans="3:12" hidden="1" outlineLevel="1" x14ac:dyDescent="0.25">
      <c r="C1281" s="75" t="s">
        <v>148</v>
      </c>
      <c r="D1281" s="75" t="s">
        <v>2577</v>
      </c>
      <c r="E1281" s="75" t="s">
        <v>2578</v>
      </c>
      <c r="K1281" s="83">
        <v>62.46</v>
      </c>
      <c r="L1281" s="80"/>
    </row>
    <row r="1282" spans="3:12" hidden="1" outlineLevel="1" x14ac:dyDescent="0.25">
      <c r="C1282" s="75" t="s">
        <v>148</v>
      </c>
      <c r="D1282" s="75" t="s">
        <v>2579</v>
      </c>
      <c r="E1282" s="75" t="s">
        <v>2580</v>
      </c>
      <c r="K1282" s="83">
        <v>49.14</v>
      </c>
      <c r="L1282" s="80"/>
    </row>
    <row r="1283" spans="3:12" hidden="1" outlineLevel="1" x14ac:dyDescent="0.25">
      <c r="C1283" s="75" t="s">
        <v>148</v>
      </c>
      <c r="D1283" s="75" t="s">
        <v>2581</v>
      </c>
      <c r="E1283" s="75" t="s">
        <v>2582</v>
      </c>
      <c r="K1283" s="83">
        <v>85.73</v>
      </c>
      <c r="L1283" s="80"/>
    </row>
    <row r="1284" spans="3:12" hidden="1" outlineLevel="1" x14ac:dyDescent="0.25">
      <c r="C1284" s="75" t="s">
        <v>148</v>
      </c>
      <c r="D1284" s="75" t="s">
        <v>2583</v>
      </c>
      <c r="E1284" s="75" t="s">
        <v>2584</v>
      </c>
      <c r="K1284" s="83">
        <v>6.94</v>
      </c>
      <c r="L1284" s="80"/>
    </row>
    <row r="1285" spans="3:12" hidden="1" outlineLevel="1" x14ac:dyDescent="0.25">
      <c r="C1285" s="75" t="s">
        <v>148</v>
      </c>
      <c r="D1285" s="75" t="s">
        <v>2585</v>
      </c>
      <c r="E1285" s="75" t="s">
        <v>2586</v>
      </c>
      <c r="K1285" s="83">
        <v>20.82</v>
      </c>
      <c r="L1285" s="80"/>
    </row>
    <row r="1286" spans="3:12" hidden="1" outlineLevel="1" x14ac:dyDescent="0.25">
      <c r="C1286" s="75" t="s">
        <v>148</v>
      </c>
      <c r="D1286" s="75" t="s">
        <v>2587</v>
      </c>
      <c r="E1286" s="75" t="s">
        <v>2588</v>
      </c>
      <c r="K1286" s="83">
        <v>32.44</v>
      </c>
      <c r="L1286" s="80"/>
    </row>
    <row r="1287" spans="3:12" hidden="1" outlineLevel="1" x14ac:dyDescent="0.25">
      <c r="C1287" s="75" t="s">
        <v>148</v>
      </c>
      <c r="D1287" s="75" t="s">
        <v>2589</v>
      </c>
      <c r="E1287" s="75" t="s">
        <v>2590</v>
      </c>
      <c r="K1287" s="83">
        <v>21.44</v>
      </c>
      <c r="L1287" s="80"/>
    </row>
    <row r="1288" spans="3:12" hidden="1" outlineLevel="1" x14ac:dyDescent="0.25">
      <c r="C1288" s="75" t="s">
        <v>148</v>
      </c>
      <c r="D1288" s="75" t="s">
        <v>2591</v>
      </c>
      <c r="E1288" s="75" t="s">
        <v>2592</v>
      </c>
      <c r="K1288" s="83">
        <v>103.97</v>
      </c>
      <c r="L1288" s="80"/>
    </row>
    <row r="1289" spans="3:12" hidden="1" outlineLevel="1" x14ac:dyDescent="0.25">
      <c r="C1289" s="75" t="s">
        <v>148</v>
      </c>
      <c r="D1289" s="75" t="s">
        <v>2593</v>
      </c>
      <c r="E1289" s="75" t="s">
        <v>2594</v>
      </c>
      <c r="K1289" s="83">
        <v>45.14</v>
      </c>
      <c r="L1289" s="80"/>
    </row>
    <row r="1290" spans="3:12" hidden="1" outlineLevel="1" x14ac:dyDescent="0.25">
      <c r="C1290" s="75" t="s">
        <v>148</v>
      </c>
      <c r="D1290" s="75" t="s">
        <v>2595</v>
      </c>
      <c r="E1290" s="75" t="s">
        <v>2596</v>
      </c>
      <c r="K1290" s="83">
        <v>297.89999999999998</v>
      </c>
      <c r="L1290" s="80"/>
    </row>
    <row r="1291" spans="3:12" hidden="1" outlineLevel="1" x14ac:dyDescent="0.25">
      <c r="C1291" s="75" t="s">
        <v>148</v>
      </c>
      <c r="D1291" s="75" t="s">
        <v>2597</v>
      </c>
      <c r="E1291" s="75" t="s">
        <v>2598</v>
      </c>
      <c r="K1291" s="83">
        <v>6.94</v>
      </c>
      <c r="L1291" s="80"/>
    </row>
    <row r="1292" spans="3:12" hidden="1" outlineLevel="1" x14ac:dyDescent="0.25">
      <c r="C1292" s="75" t="s">
        <v>148</v>
      </c>
      <c r="D1292" s="75" t="s">
        <v>2599</v>
      </c>
      <c r="E1292" s="75" t="s">
        <v>2600</v>
      </c>
      <c r="K1292" s="83">
        <v>21.21</v>
      </c>
      <c r="L1292" s="80"/>
    </row>
    <row r="1293" spans="3:12" hidden="1" outlineLevel="1" x14ac:dyDescent="0.25">
      <c r="C1293" s="75" t="s">
        <v>148</v>
      </c>
      <c r="D1293" s="75" t="s">
        <v>2601</v>
      </c>
      <c r="E1293" s="75" t="s">
        <v>2602</v>
      </c>
      <c r="K1293" s="83">
        <v>19.22</v>
      </c>
      <c r="L1293" s="80"/>
    </row>
    <row r="1294" spans="3:12" hidden="1" outlineLevel="1" x14ac:dyDescent="0.25">
      <c r="C1294" s="75" t="s">
        <v>148</v>
      </c>
      <c r="D1294" s="75" t="s">
        <v>2603</v>
      </c>
      <c r="E1294" s="75" t="s">
        <v>2604</v>
      </c>
      <c r="K1294" s="83">
        <v>21.21</v>
      </c>
      <c r="L1294" s="80"/>
    </row>
    <row r="1295" spans="3:12" hidden="1" outlineLevel="1" x14ac:dyDescent="0.25">
      <c r="C1295" s="75" t="s">
        <v>148</v>
      </c>
      <c r="D1295" s="75" t="s">
        <v>2605</v>
      </c>
      <c r="E1295" s="75" t="s">
        <v>2606</v>
      </c>
      <c r="K1295" s="83">
        <v>21.21</v>
      </c>
      <c r="L1295" s="80"/>
    </row>
    <row r="1296" spans="3:12" hidden="1" outlineLevel="1" x14ac:dyDescent="0.25">
      <c r="C1296" s="75" t="s">
        <v>148</v>
      </c>
      <c r="D1296" s="75" t="s">
        <v>2607</v>
      </c>
      <c r="E1296" s="75" t="s">
        <v>2608</v>
      </c>
      <c r="K1296" s="83">
        <v>43.12</v>
      </c>
      <c r="L1296" s="80"/>
    </row>
    <row r="1297" spans="3:12" hidden="1" outlineLevel="1" x14ac:dyDescent="0.25">
      <c r="C1297" s="75" t="s">
        <v>148</v>
      </c>
      <c r="D1297" s="75" t="s">
        <v>2609</v>
      </c>
      <c r="E1297" s="75" t="s">
        <v>2610</v>
      </c>
      <c r="K1297" s="83">
        <v>68.069999999999993</v>
      </c>
      <c r="L1297" s="80"/>
    </row>
    <row r="1298" spans="3:12" hidden="1" outlineLevel="1" x14ac:dyDescent="0.25">
      <c r="C1298" s="75" t="s">
        <v>148</v>
      </c>
      <c r="D1298" s="75" t="s">
        <v>2611</v>
      </c>
      <c r="E1298" s="75" t="s">
        <v>2612</v>
      </c>
      <c r="K1298" s="83">
        <v>124.55</v>
      </c>
      <c r="L1298" s="80"/>
    </row>
    <row r="1299" spans="3:12" hidden="1" outlineLevel="1" x14ac:dyDescent="0.25">
      <c r="C1299" s="75" t="s">
        <v>148</v>
      </c>
      <c r="D1299" s="75" t="s">
        <v>2613</v>
      </c>
      <c r="E1299" s="75" t="s">
        <v>2614</v>
      </c>
      <c r="K1299" s="83">
        <v>23.83</v>
      </c>
      <c r="L1299" s="80"/>
    </row>
    <row r="1300" spans="3:12" hidden="1" outlineLevel="1" x14ac:dyDescent="0.25">
      <c r="C1300" s="75" t="s">
        <v>148</v>
      </c>
      <c r="D1300" s="75" t="s">
        <v>2615</v>
      </c>
      <c r="E1300" s="75" t="s">
        <v>2616</v>
      </c>
      <c r="K1300" s="83">
        <v>69.400000000000006</v>
      </c>
      <c r="L1300" s="80"/>
    </row>
    <row r="1301" spans="3:12" hidden="1" outlineLevel="1" x14ac:dyDescent="0.25">
      <c r="C1301" s="75" t="s">
        <v>148</v>
      </c>
      <c r="D1301" s="75" t="s">
        <v>2617</v>
      </c>
      <c r="E1301" s="75" t="s">
        <v>2618</v>
      </c>
      <c r="K1301" s="83">
        <v>28.54</v>
      </c>
      <c r="L1301" s="80"/>
    </row>
    <row r="1302" spans="3:12" hidden="1" outlineLevel="1" x14ac:dyDescent="0.25">
      <c r="C1302" s="75" t="s">
        <v>148</v>
      </c>
      <c r="D1302" s="75" t="s">
        <v>2619</v>
      </c>
      <c r="E1302" s="75" t="s">
        <v>2620</v>
      </c>
      <c r="K1302" s="83">
        <v>14.09</v>
      </c>
      <c r="L1302" s="80"/>
    </row>
    <row r="1303" spans="3:12" hidden="1" outlineLevel="1" x14ac:dyDescent="0.25">
      <c r="C1303" s="75" t="s">
        <v>148</v>
      </c>
      <c r="D1303" s="75" t="s">
        <v>2621</v>
      </c>
      <c r="E1303" s="75" t="s">
        <v>2622</v>
      </c>
      <c r="K1303" s="83">
        <v>6.94</v>
      </c>
      <c r="L1303" s="80"/>
    </row>
    <row r="1304" spans="3:12" hidden="1" outlineLevel="1" x14ac:dyDescent="0.25">
      <c r="C1304" s="75" t="s">
        <v>148</v>
      </c>
      <c r="D1304" s="75" t="s">
        <v>2623</v>
      </c>
      <c r="E1304" s="75" t="s">
        <v>2624</v>
      </c>
      <c r="K1304" s="83">
        <v>45.31</v>
      </c>
      <c r="L1304" s="80"/>
    </row>
    <row r="1305" spans="3:12" hidden="1" outlineLevel="1" x14ac:dyDescent="0.25">
      <c r="C1305" s="75" t="s">
        <v>148</v>
      </c>
      <c r="D1305" s="75" t="s">
        <v>2625</v>
      </c>
      <c r="E1305" s="75" t="s">
        <v>2626</v>
      </c>
      <c r="K1305" s="83">
        <v>5.14</v>
      </c>
      <c r="L1305" s="80"/>
    </row>
    <row r="1306" spans="3:12" hidden="1" outlineLevel="1" x14ac:dyDescent="0.25">
      <c r="C1306" s="75" t="s">
        <v>148</v>
      </c>
      <c r="D1306" s="75" t="s">
        <v>2627</v>
      </c>
      <c r="E1306" s="75" t="s">
        <v>2628</v>
      </c>
      <c r="K1306" s="83">
        <v>6.64</v>
      </c>
      <c r="L1306" s="80"/>
    </row>
    <row r="1307" spans="3:12" hidden="1" outlineLevel="1" x14ac:dyDescent="0.25">
      <c r="C1307" s="75" t="s">
        <v>148</v>
      </c>
      <c r="D1307" s="75" t="s">
        <v>2629</v>
      </c>
      <c r="E1307" s="75" t="s">
        <v>2630</v>
      </c>
      <c r="K1307" s="83">
        <v>1.88</v>
      </c>
      <c r="L1307" s="80"/>
    </row>
    <row r="1308" spans="3:12" hidden="1" outlineLevel="1" x14ac:dyDescent="0.25">
      <c r="C1308" s="75" t="s">
        <v>148</v>
      </c>
      <c r="D1308" s="75" t="s">
        <v>2631</v>
      </c>
      <c r="E1308" s="75" t="s">
        <v>2632</v>
      </c>
      <c r="K1308" s="83">
        <v>18.36</v>
      </c>
      <c r="L1308" s="80"/>
    </row>
    <row r="1309" spans="3:12" hidden="1" outlineLevel="1" x14ac:dyDescent="0.25">
      <c r="C1309" s="75" t="s">
        <v>148</v>
      </c>
      <c r="D1309" s="75" t="s">
        <v>2633</v>
      </c>
      <c r="E1309" s="75" t="s">
        <v>2634</v>
      </c>
      <c r="K1309" s="83">
        <v>22.42</v>
      </c>
      <c r="L1309" s="80"/>
    </row>
    <row r="1310" spans="3:12" hidden="1" outlineLevel="1" x14ac:dyDescent="0.25">
      <c r="C1310" s="75" t="s">
        <v>148</v>
      </c>
      <c r="D1310" s="75" t="s">
        <v>2635</v>
      </c>
      <c r="E1310" s="75" t="s">
        <v>2636</v>
      </c>
      <c r="K1310" s="83">
        <v>76.89</v>
      </c>
      <c r="L1310" s="80"/>
    </row>
    <row r="1311" spans="3:12" hidden="1" outlineLevel="1" x14ac:dyDescent="0.25">
      <c r="C1311" s="75" t="s">
        <v>148</v>
      </c>
      <c r="D1311" s="75" t="s">
        <v>2637</v>
      </c>
      <c r="E1311" s="75" t="s">
        <v>2638</v>
      </c>
      <c r="K1311" s="83">
        <v>10.6</v>
      </c>
      <c r="L1311" s="80"/>
    </row>
    <row r="1312" spans="3:12" hidden="1" outlineLevel="1" x14ac:dyDescent="0.25">
      <c r="C1312" s="75" t="s">
        <v>148</v>
      </c>
      <c r="D1312" s="75" t="s">
        <v>2639</v>
      </c>
      <c r="E1312" s="75" t="s">
        <v>2640</v>
      </c>
      <c r="K1312" s="83">
        <v>95.07</v>
      </c>
      <c r="L1312" s="80"/>
    </row>
    <row r="1313" spans="3:12" hidden="1" outlineLevel="1" x14ac:dyDescent="0.25">
      <c r="C1313" s="75" t="s">
        <v>148</v>
      </c>
      <c r="D1313" s="75" t="s">
        <v>2641</v>
      </c>
      <c r="E1313" s="75" t="s">
        <v>2642</v>
      </c>
      <c r="K1313" s="83">
        <v>9.4499999999999993</v>
      </c>
      <c r="L1313" s="80"/>
    </row>
    <row r="1314" spans="3:12" hidden="1" outlineLevel="1" x14ac:dyDescent="0.25">
      <c r="C1314" s="75" t="s">
        <v>148</v>
      </c>
      <c r="D1314" s="75" t="s">
        <v>2643</v>
      </c>
      <c r="E1314" s="75" t="s">
        <v>2644</v>
      </c>
      <c r="K1314" s="83">
        <v>29.1</v>
      </c>
      <c r="L1314" s="80"/>
    </row>
    <row r="1315" spans="3:12" hidden="1" outlineLevel="1" x14ac:dyDescent="0.25">
      <c r="C1315" s="75" t="s">
        <v>148</v>
      </c>
      <c r="D1315" s="75" t="s">
        <v>2645</v>
      </c>
      <c r="E1315" s="75" t="s">
        <v>2646</v>
      </c>
      <c r="K1315" s="83">
        <v>47.71</v>
      </c>
      <c r="L1315" s="80"/>
    </row>
    <row r="1316" spans="3:12" hidden="1" outlineLevel="1" x14ac:dyDescent="0.25">
      <c r="C1316" s="75" t="s">
        <v>148</v>
      </c>
      <c r="D1316" s="75" t="s">
        <v>2647</v>
      </c>
      <c r="E1316" s="75" t="s">
        <v>2648</v>
      </c>
      <c r="K1316" s="83">
        <v>63.79</v>
      </c>
      <c r="L1316" s="80"/>
    </row>
    <row r="1317" spans="3:12" hidden="1" outlineLevel="1" x14ac:dyDescent="0.25">
      <c r="C1317" s="75" t="s">
        <v>148</v>
      </c>
      <c r="D1317" s="75" t="s">
        <v>2649</v>
      </c>
      <c r="E1317" s="75" t="s">
        <v>2650</v>
      </c>
      <c r="K1317" s="83">
        <v>3.71</v>
      </c>
      <c r="L1317" s="80"/>
    </row>
    <row r="1318" spans="3:12" hidden="1" outlineLevel="1" x14ac:dyDescent="0.25">
      <c r="C1318" s="75" t="s">
        <v>148</v>
      </c>
      <c r="D1318" s="75" t="s">
        <v>2651</v>
      </c>
      <c r="E1318" s="75" t="s">
        <v>2652</v>
      </c>
      <c r="K1318" s="83">
        <v>2.09</v>
      </c>
      <c r="L1318" s="80"/>
    </row>
    <row r="1319" spans="3:12" hidden="1" outlineLevel="1" x14ac:dyDescent="0.25">
      <c r="C1319" s="75" t="s">
        <v>148</v>
      </c>
      <c r="D1319" s="75" t="s">
        <v>2653</v>
      </c>
      <c r="E1319" s="75" t="s">
        <v>2654</v>
      </c>
      <c r="K1319" s="83">
        <v>13.58</v>
      </c>
      <c r="L1319" s="80"/>
    </row>
    <row r="1320" spans="3:12" hidden="1" outlineLevel="1" x14ac:dyDescent="0.25">
      <c r="C1320" s="75" t="s">
        <v>148</v>
      </c>
      <c r="D1320" s="75" t="s">
        <v>2655</v>
      </c>
      <c r="E1320" s="75" t="s">
        <v>2656</v>
      </c>
      <c r="K1320" s="83">
        <v>9.67</v>
      </c>
      <c r="L1320" s="80"/>
    </row>
    <row r="1321" spans="3:12" hidden="1" outlineLevel="1" x14ac:dyDescent="0.25">
      <c r="C1321" s="75" t="s">
        <v>148</v>
      </c>
      <c r="D1321" s="75" t="s">
        <v>2657</v>
      </c>
      <c r="E1321" s="75" t="s">
        <v>2658</v>
      </c>
      <c r="K1321" s="83">
        <v>5.04</v>
      </c>
      <c r="L1321" s="80"/>
    </row>
    <row r="1322" spans="3:12" hidden="1" outlineLevel="1" x14ac:dyDescent="0.25">
      <c r="C1322" s="75" t="s">
        <v>148</v>
      </c>
      <c r="D1322" s="75" t="s">
        <v>2659</v>
      </c>
      <c r="E1322" s="75" t="s">
        <v>2660</v>
      </c>
      <c r="K1322" s="83">
        <v>14.07</v>
      </c>
      <c r="L1322" s="80"/>
    </row>
    <row r="1323" spans="3:12" hidden="1" outlineLevel="1" x14ac:dyDescent="0.25">
      <c r="C1323" s="75" t="s">
        <v>148</v>
      </c>
      <c r="D1323" s="75" t="s">
        <v>2661</v>
      </c>
      <c r="E1323" s="75" t="s">
        <v>2662</v>
      </c>
      <c r="K1323" s="83">
        <v>5.04</v>
      </c>
      <c r="L1323" s="80"/>
    </row>
    <row r="1324" spans="3:12" hidden="1" outlineLevel="1" x14ac:dyDescent="0.25">
      <c r="C1324" s="75" t="s">
        <v>148</v>
      </c>
      <c r="D1324" s="75" t="s">
        <v>2663</v>
      </c>
      <c r="E1324" s="75" t="s">
        <v>2664</v>
      </c>
      <c r="K1324" s="83">
        <v>25.25</v>
      </c>
      <c r="L1324" s="80"/>
    </row>
    <row r="1325" spans="3:12" hidden="1" outlineLevel="1" x14ac:dyDescent="0.25">
      <c r="C1325" s="75" t="s">
        <v>148</v>
      </c>
      <c r="D1325" s="75" t="s">
        <v>2665</v>
      </c>
      <c r="E1325" s="75" t="s">
        <v>2666</v>
      </c>
      <c r="K1325" s="83">
        <v>5.04</v>
      </c>
      <c r="L1325" s="80"/>
    </row>
    <row r="1326" spans="3:12" hidden="1" outlineLevel="1" x14ac:dyDescent="0.25">
      <c r="C1326" s="75" t="s">
        <v>148</v>
      </c>
      <c r="D1326" s="75" t="s">
        <v>2667</v>
      </c>
      <c r="E1326" s="75" t="s">
        <v>2668</v>
      </c>
      <c r="K1326" s="83">
        <v>9</v>
      </c>
      <c r="L1326" s="80"/>
    </row>
    <row r="1327" spans="3:12" hidden="1" outlineLevel="1" x14ac:dyDescent="0.25">
      <c r="C1327" s="75" t="s">
        <v>148</v>
      </c>
      <c r="D1327" s="75" t="s">
        <v>2669</v>
      </c>
      <c r="E1327" s="75" t="s">
        <v>2670</v>
      </c>
      <c r="K1327" s="83">
        <v>3.37</v>
      </c>
      <c r="L1327" s="80"/>
    </row>
    <row r="1328" spans="3:12" hidden="1" outlineLevel="1" x14ac:dyDescent="0.25">
      <c r="C1328" s="75" t="s">
        <v>148</v>
      </c>
      <c r="D1328" s="75" t="s">
        <v>2671</v>
      </c>
      <c r="E1328" s="75" t="s">
        <v>2672</v>
      </c>
      <c r="K1328" s="83">
        <v>69.09</v>
      </c>
      <c r="L1328" s="80"/>
    </row>
    <row r="1329" spans="3:12" hidden="1" outlineLevel="1" x14ac:dyDescent="0.25">
      <c r="C1329" s="75" t="s">
        <v>148</v>
      </c>
      <c r="D1329" s="75" t="s">
        <v>2673</v>
      </c>
      <c r="E1329" s="75" t="s">
        <v>2674</v>
      </c>
      <c r="K1329" s="83">
        <v>3.46</v>
      </c>
      <c r="L1329" s="80"/>
    </row>
    <row r="1330" spans="3:12" hidden="1" outlineLevel="1" x14ac:dyDescent="0.25">
      <c r="C1330" s="75" t="s">
        <v>148</v>
      </c>
      <c r="D1330" s="75" t="s">
        <v>2675</v>
      </c>
      <c r="E1330" s="75" t="s">
        <v>2676</v>
      </c>
      <c r="K1330" s="83">
        <v>14.15</v>
      </c>
      <c r="L1330" s="80"/>
    </row>
    <row r="1331" spans="3:12" hidden="1" outlineLevel="1" x14ac:dyDescent="0.25">
      <c r="C1331" s="75" t="s">
        <v>148</v>
      </c>
      <c r="D1331" s="75" t="s">
        <v>2677</v>
      </c>
      <c r="E1331" s="75" t="s">
        <v>2678</v>
      </c>
      <c r="K1331" s="83">
        <v>20.66</v>
      </c>
      <c r="L1331" s="80"/>
    </row>
    <row r="1332" spans="3:12" hidden="1" outlineLevel="1" x14ac:dyDescent="0.25">
      <c r="C1332" s="75" t="s">
        <v>148</v>
      </c>
      <c r="D1332" s="75" t="s">
        <v>2679</v>
      </c>
      <c r="E1332" s="75" t="s">
        <v>2680</v>
      </c>
      <c r="K1332" s="83">
        <v>34.01</v>
      </c>
      <c r="L1332" s="80"/>
    </row>
    <row r="1333" spans="3:12" hidden="1" outlineLevel="1" x14ac:dyDescent="0.25">
      <c r="C1333" s="75" t="s">
        <v>148</v>
      </c>
      <c r="D1333" s="75" t="s">
        <v>2681</v>
      </c>
      <c r="E1333" s="75" t="s">
        <v>2682</v>
      </c>
      <c r="K1333" s="83">
        <v>16.809999999999999</v>
      </c>
      <c r="L1333" s="80"/>
    </row>
    <row r="1334" spans="3:12" hidden="1" outlineLevel="1" x14ac:dyDescent="0.25">
      <c r="C1334" s="75" t="s">
        <v>148</v>
      </c>
      <c r="D1334" s="75" t="s">
        <v>2683</v>
      </c>
      <c r="E1334" s="75" t="s">
        <v>2684</v>
      </c>
      <c r="K1334" s="83">
        <v>34.520000000000003</v>
      </c>
      <c r="L1334" s="80"/>
    </row>
    <row r="1335" spans="3:12" hidden="1" outlineLevel="1" x14ac:dyDescent="0.25">
      <c r="C1335" s="75" t="s">
        <v>148</v>
      </c>
      <c r="D1335" s="75" t="s">
        <v>2685</v>
      </c>
      <c r="E1335" s="75" t="s">
        <v>2686</v>
      </c>
      <c r="K1335" s="83">
        <v>39.58</v>
      </c>
      <c r="L1335" s="80"/>
    </row>
    <row r="1336" spans="3:12" hidden="1" outlineLevel="1" x14ac:dyDescent="0.25">
      <c r="C1336" s="75" t="s">
        <v>148</v>
      </c>
      <c r="D1336" s="75" t="s">
        <v>2687</v>
      </c>
      <c r="E1336" s="75" t="s">
        <v>2688</v>
      </c>
      <c r="K1336" s="83">
        <v>5.04</v>
      </c>
      <c r="L1336" s="80"/>
    </row>
    <row r="1337" spans="3:12" hidden="1" outlineLevel="1" x14ac:dyDescent="0.25">
      <c r="C1337" s="75" t="s">
        <v>148</v>
      </c>
      <c r="D1337" s="75" t="s">
        <v>2689</v>
      </c>
      <c r="E1337" s="75" t="s">
        <v>2690</v>
      </c>
      <c r="K1337" s="83">
        <v>0.77</v>
      </c>
      <c r="L1337" s="80"/>
    </row>
    <row r="1338" spans="3:12" hidden="1" outlineLevel="1" x14ac:dyDescent="0.25">
      <c r="C1338" s="75" t="s">
        <v>148</v>
      </c>
      <c r="D1338" s="75" t="s">
        <v>2691</v>
      </c>
      <c r="E1338" s="75" t="s">
        <v>2692</v>
      </c>
      <c r="K1338" s="83">
        <v>137.94</v>
      </c>
      <c r="L1338" s="80"/>
    </row>
    <row r="1339" spans="3:12" hidden="1" outlineLevel="1" x14ac:dyDescent="0.25">
      <c r="C1339" s="75" t="s">
        <v>148</v>
      </c>
      <c r="D1339" s="75" t="s">
        <v>2693</v>
      </c>
      <c r="E1339" s="75" t="s">
        <v>2694</v>
      </c>
      <c r="K1339" s="83">
        <v>0.69</v>
      </c>
      <c r="L1339" s="80"/>
    </row>
    <row r="1340" spans="3:12" hidden="1" outlineLevel="1" x14ac:dyDescent="0.25">
      <c r="C1340" s="75" t="s">
        <v>148</v>
      </c>
      <c r="D1340" s="75" t="s">
        <v>2695</v>
      </c>
      <c r="E1340" s="75" t="s">
        <v>2696</v>
      </c>
      <c r="K1340" s="83">
        <v>1.68</v>
      </c>
      <c r="L1340" s="80"/>
    </row>
    <row r="1341" spans="3:12" hidden="1" outlineLevel="1" x14ac:dyDescent="0.25">
      <c r="C1341" s="75" t="s">
        <v>148</v>
      </c>
      <c r="D1341" s="75" t="s">
        <v>2697</v>
      </c>
      <c r="E1341" s="75" t="s">
        <v>2698</v>
      </c>
      <c r="K1341" s="83">
        <v>30.74</v>
      </c>
      <c r="L1341" s="80"/>
    </row>
    <row r="1342" spans="3:12" hidden="1" outlineLevel="1" x14ac:dyDescent="0.25">
      <c r="C1342" s="75" t="s">
        <v>148</v>
      </c>
      <c r="D1342" s="75" t="s">
        <v>2699</v>
      </c>
      <c r="E1342" s="75" t="s">
        <v>2700</v>
      </c>
      <c r="K1342" s="83">
        <v>6.53</v>
      </c>
      <c r="L1342" s="80"/>
    </row>
    <row r="1343" spans="3:12" hidden="1" outlineLevel="1" x14ac:dyDescent="0.25">
      <c r="C1343" s="75" t="s">
        <v>148</v>
      </c>
      <c r="D1343" s="75" t="s">
        <v>2701</v>
      </c>
      <c r="E1343" s="75" t="s">
        <v>2702</v>
      </c>
      <c r="K1343" s="83">
        <v>23.29</v>
      </c>
      <c r="L1343" s="80"/>
    </row>
    <row r="1344" spans="3:12" hidden="1" outlineLevel="1" x14ac:dyDescent="0.25">
      <c r="C1344" s="75" t="s">
        <v>148</v>
      </c>
      <c r="D1344" s="75" t="s">
        <v>2703</v>
      </c>
      <c r="E1344" s="75" t="s">
        <v>2704</v>
      </c>
      <c r="K1344" s="83">
        <v>30.92</v>
      </c>
      <c r="L1344" s="80"/>
    </row>
    <row r="1345" spans="3:12" hidden="1" outlineLevel="1" x14ac:dyDescent="0.25">
      <c r="C1345" s="75" t="s">
        <v>148</v>
      </c>
      <c r="D1345" s="75" t="s">
        <v>2705</v>
      </c>
      <c r="E1345" s="75" t="s">
        <v>2706</v>
      </c>
      <c r="K1345" s="83">
        <v>773.4</v>
      </c>
      <c r="L1345" s="80"/>
    </row>
    <row r="1346" spans="3:12" hidden="1" outlineLevel="1" x14ac:dyDescent="0.25">
      <c r="C1346" s="75" t="s">
        <v>148</v>
      </c>
      <c r="D1346" s="75" t="s">
        <v>2707</v>
      </c>
      <c r="E1346" s="75" t="s">
        <v>2708</v>
      </c>
      <c r="K1346" s="83">
        <v>14.37</v>
      </c>
      <c r="L1346" s="80"/>
    </row>
    <row r="1347" spans="3:12" hidden="1" outlineLevel="1" x14ac:dyDescent="0.25">
      <c r="C1347" s="75" t="s">
        <v>148</v>
      </c>
      <c r="D1347" s="75" t="s">
        <v>2709</v>
      </c>
      <c r="E1347" s="75" t="s">
        <v>2710</v>
      </c>
      <c r="K1347" s="83">
        <v>7.22</v>
      </c>
      <c r="L1347" s="80"/>
    </row>
    <row r="1348" spans="3:12" hidden="1" outlineLevel="1" x14ac:dyDescent="0.25">
      <c r="C1348" s="75" t="s">
        <v>148</v>
      </c>
      <c r="D1348" s="75" t="s">
        <v>2711</v>
      </c>
      <c r="E1348" s="75" t="s">
        <v>2712</v>
      </c>
      <c r="K1348" s="83">
        <v>25.74</v>
      </c>
      <c r="L1348" s="80"/>
    </row>
    <row r="1349" spans="3:12" hidden="1" outlineLevel="1" x14ac:dyDescent="0.25">
      <c r="C1349" s="75" t="s">
        <v>148</v>
      </c>
      <c r="D1349" s="75" t="s">
        <v>2713</v>
      </c>
      <c r="E1349" s="75" t="s">
        <v>2714</v>
      </c>
      <c r="K1349" s="83">
        <v>57.85</v>
      </c>
      <c r="L1349" s="80"/>
    </row>
    <row r="1350" spans="3:12" hidden="1" outlineLevel="1" x14ac:dyDescent="0.25">
      <c r="C1350" s="75" t="s">
        <v>148</v>
      </c>
      <c r="D1350" s="75" t="s">
        <v>2715</v>
      </c>
      <c r="E1350" s="75" t="s">
        <v>2716</v>
      </c>
      <c r="K1350" s="83">
        <v>11.69</v>
      </c>
      <c r="L1350" s="80"/>
    </row>
    <row r="1351" spans="3:12" hidden="1" outlineLevel="1" x14ac:dyDescent="0.25">
      <c r="C1351" s="75" t="s">
        <v>148</v>
      </c>
      <c r="D1351" s="75" t="s">
        <v>2717</v>
      </c>
      <c r="E1351" s="75" t="s">
        <v>2718</v>
      </c>
      <c r="K1351" s="83">
        <v>2.6</v>
      </c>
      <c r="L1351" s="80"/>
    </row>
    <row r="1352" spans="3:12" hidden="1" outlineLevel="1" x14ac:dyDescent="0.25">
      <c r="C1352" s="75" t="s">
        <v>148</v>
      </c>
      <c r="D1352" s="75" t="s">
        <v>2719</v>
      </c>
      <c r="E1352" s="75" t="s">
        <v>2720</v>
      </c>
      <c r="K1352" s="83">
        <v>6.83</v>
      </c>
      <c r="L1352" s="80"/>
    </row>
    <row r="1353" spans="3:12" hidden="1" outlineLevel="1" x14ac:dyDescent="0.25">
      <c r="C1353" s="75" t="s">
        <v>148</v>
      </c>
      <c r="D1353" s="75" t="s">
        <v>2721</v>
      </c>
      <c r="E1353" s="75" t="s">
        <v>2722</v>
      </c>
      <c r="K1353" s="83">
        <v>4.6399999999999997</v>
      </c>
      <c r="L1353" s="80"/>
    </row>
    <row r="1354" spans="3:12" hidden="1" outlineLevel="1" x14ac:dyDescent="0.25">
      <c r="C1354" s="75" t="s">
        <v>148</v>
      </c>
      <c r="D1354" s="75" t="s">
        <v>2723</v>
      </c>
      <c r="E1354" s="75" t="s">
        <v>2724</v>
      </c>
      <c r="K1354" s="83">
        <v>2.59</v>
      </c>
      <c r="L1354" s="80"/>
    </row>
    <row r="1355" spans="3:12" hidden="1" outlineLevel="1" x14ac:dyDescent="0.25">
      <c r="C1355" s="75" t="s">
        <v>148</v>
      </c>
      <c r="D1355" s="75" t="s">
        <v>2725</v>
      </c>
      <c r="E1355" s="75" t="s">
        <v>2726</v>
      </c>
      <c r="K1355" s="83">
        <v>44.89</v>
      </c>
      <c r="L1355" s="80"/>
    </row>
    <row r="1356" spans="3:12" hidden="1" outlineLevel="1" x14ac:dyDescent="0.25">
      <c r="C1356" s="75" t="s">
        <v>148</v>
      </c>
      <c r="D1356" s="75" t="s">
        <v>2727</v>
      </c>
      <c r="E1356" s="75" t="s">
        <v>2728</v>
      </c>
      <c r="K1356" s="83">
        <v>14.04</v>
      </c>
      <c r="L1356" s="80"/>
    </row>
    <row r="1357" spans="3:12" hidden="1" outlineLevel="1" x14ac:dyDescent="0.25">
      <c r="C1357" s="75" t="s">
        <v>148</v>
      </c>
      <c r="D1357" s="75" t="s">
        <v>2729</v>
      </c>
      <c r="E1357" s="75" t="s">
        <v>2730</v>
      </c>
      <c r="K1357" s="83">
        <v>5.04</v>
      </c>
      <c r="L1357" s="80"/>
    </row>
    <row r="1358" spans="3:12" hidden="1" outlineLevel="1" x14ac:dyDescent="0.25">
      <c r="C1358" s="75" t="s">
        <v>148</v>
      </c>
      <c r="D1358" s="75" t="s">
        <v>2731</v>
      </c>
      <c r="E1358" s="75" t="s">
        <v>2732</v>
      </c>
      <c r="K1358" s="83">
        <v>4.0599999999999996</v>
      </c>
      <c r="L1358" s="80"/>
    </row>
    <row r="1359" spans="3:12" hidden="1" outlineLevel="1" x14ac:dyDescent="0.25">
      <c r="C1359" s="75" t="s">
        <v>148</v>
      </c>
      <c r="D1359" s="75" t="s">
        <v>2733</v>
      </c>
      <c r="E1359" s="75" t="s">
        <v>2734</v>
      </c>
      <c r="K1359" s="83">
        <v>6.78</v>
      </c>
      <c r="L1359" s="80"/>
    </row>
    <row r="1360" spans="3:12" hidden="1" outlineLevel="1" x14ac:dyDescent="0.25">
      <c r="C1360" s="75" t="s">
        <v>148</v>
      </c>
      <c r="D1360" s="75" t="s">
        <v>2735</v>
      </c>
      <c r="E1360" s="75" t="s">
        <v>2736</v>
      </c>
      <c r="K1360" s="83">
        <v>4.75</v>
      </c>
      <c r="L1360" s="80"/>
    </row>
    <row r="1361" spans="3:12" hidden="1" outlineLevel="1" x14ac:dyDescent="0.25">
      <c r="C1361" s="75" t="s">
        <v>148</v>
      </c>
      <c r="D1361" s="75" t="s">
        <v>2737</v>
      </c>
      <c r="E1361" s="75" t="s">
        <v>2738</v>
      </c>
      <c r="K1361" s="83">
        <v>15.28</v>
      </c>
      <c r="L1361" s="80"/>
    </row>
    <row r="1362" spans="3:12" hidden="1" outlineLevel="1" x14ac:dyDescent="0.25">
      <c r="C1362" s="75" t="s">
        <v>148</v>
      </c>
      <c r="D1362" s="75" t="s">
        <v>2739</v>
      </c>
      <c r="E1362" s="75" t="s">
        <v>2740</v>
      </c>
      <c r="K1362" s="83">
        <v>202.07</v>
      </c>
      <c r="L1362" s="80"/>
    </row>
    <row r="1363" spans="3:12" hidden="1" outlineLevel="1" x14ac:dyDescent="0.25">
      <c r="C1363" s="75" t="s">
        <v>148</v>
      </c>
      <c r="D1363" s="75" t="s">
        <v>2741</v>
      </c>
      <c r="E1363" s="75" t="s">
        <v>2742</v>
      </c>
      <c r="K1363" s="83">
        <v>2.5</v>
      </c>
      <c r="L1363" s="80"/>
    </row>
    <row r="1364" spans="3:12" hidden="1" outlineLevel="1" x14ac:dyDescent="0.25">
      <c r="C1364" s="75" t="s">
        <v>148</v>
      </c>
      <c r="D1364" s="75" t="s">
        <v>2743</v>
      </c>
      <c r="E1364" s="75" t="s">
        <v>2744</v>
      </c>
      <c r="K1364" s="83">
        <v>1.8</v>
      </c>
      <c r="L1364" s="80"/>
    </row>
    <row r="1365" spans="3:12" hidden="1" outlineLevel="1" x14ac:dyDescent="0.25">
      <c r="C1365" s="75" t="s">
        <v>148</v>
      </c>
      <c r="D1365" s="75" t="s">
        <v>2745</v>
      </c>
      <c r="E1365" s="75" t="s">
        <v>2746</v>
      </c>
      <c r="K1365" s="83">
        <v>18.579999999999998</v>
      </c>
      <c r="L1365" s="80"/>
    </row>
    <row r="1366" spans="3:12" hidden="1" outlineLevel="1" x14ac:dyDescent="0.25">
      <c r="C1366" s="75" t="s">
        <v>148</v>
      </c>
      <c r="D1366" s="75" t="s">
        <v>2747</v>
      </c>
      <c r="E1366" s="75" t="s">
        <v>2748</v>
      </c>
      <c r="K1366" s="83">
        <v>58.25</v>
      </c>
      <c r="L1366" s="80"/>
    </row>
    <row r="1367" spans="3:12" hidden="1" outlineLevel="1" x14ac:dyDescent="0.25">
      <c r="C1367" s="75" t="s">
        <v>148</v>
      </c>
      <c r="D1367" s="75" t="s">
        <v>2749</v>
      </c>
      <c r="E1367" s="75" t="s">
        <v>2750</v>
      </c>
      <c r="K1367" s="83">
        <v>10.44</v>
      </c>
      <c r="L1367" s="80"/>
    </row>
    <row r="1368" spans="3:12" hidden="1" outlineLevel="1" x14ac:dyDescent="0.25">
      <c r="C1368" s="75" t="s">
        <v>148</v>
      </c>
      <c r="D1368" s="75" t="s">
        <v>2751</v>
      </c>
      <c r="E1368" s="75" t="s">
        <v>2752</v>
      </c>
      <c r="K1368" s="83">
        <v>3.61</v>
      </c>
      <c r="L1368" s="80"/>
    </row>
    <row r="1369" spans="3:12" hidden="1" outlineLevel="1" x14ac:dyDescent="0.25">
      <c r="C1369" s="75" t="s">
        <v>148</v>
      </c>
      <c r="D1369" s="75" t="s">
        <v>2753</v>
      </c>
      <c r="E1369" s="75" t="s">
        <v>2754</v>
      </c>
      <c r="K1369" s="83">
        <v>14.35</v>
      </c>
      <c r="L1369" s="80"/>
    </row>
    <row r="1370" spans="3:12" hidden="1" outlineLevel="1" x14ac:dyDescent="0.25">
      <c r="C1370" s="75" t="s">
        <v>148</v>
      </c>
      <c r="D1370" s="75" t="s">
        <v>2755</v>
      </c>
      <c r="E1370" s="75" t="s">
        <v>2756</v>
      </c>
      <c r="K1370" s="83">
        <v>4.6500000000000004</v>
      </c>
      <c r="L1370" s="80"/>
    </row>
    <row r="1371" spans="3:12" hidden="1" outlineLevel="1" x14ac:dyDescent="0.25">
      <c r="C1371" s="75" t="s">
        <v>148</v>
      </c>
      <c r="D1371" s="75" t="s">
        <v>2757</v>
      </c>
      <c r="E1371" s="75" t="s">
        <v>2758</v>
      </c>
      <c r="K1371" s="83">
        <v>32.590000000000003</v>
      </c>
      <c r="L1371" s="80"/>
    </row>
    <row r="1372" spans="3:12" hidden="1" outlineLevel="1" x14ac:dyDescent="0.25">
      <c r="C1372" s="75" t="s">
        <v>148</v>
      </c>
      <c r="D1372" s="75" t="s">
        <v>2759</v>
      </c>
      <c r="E1372" s="75" t="s">
        <v>2760</v>
      </c>
      <c r="K1372" s="83">
        <v>9.94</v>
      </c>
      <c r="L1372" s="80"/>
    </row>
    <row r="1373" spans="3:12" hidden="1" outlineLevel="1" x14ac:dyDescent="0.25">
      <c r="C1373" s="75" t="s">
        <v>148</v>
      </c>
      <c r="D1373" s="75" t="s">
        <v>2761</v>
      </c>
      <c r="E1373" s="75" t="s">
        <v>2762</v>
      </c>
      <c r="K1373" s="83">
        <v>16.5</v>
      </c>
      <c r="L1373" s="80"/>
    </row>
    <row r="1374" spans="3:12" hidden="1" outlineLevel="1" x14ac:dyDescent="0.25">
      <c r="C1374" s="75" t="s">
        <v>148</v>
      </c>
      <c r="D1374" s="75" t="s">
        <v>2763</v>
      </c>
      <c r="E1374" s="75" t="s">
        <v>2764</v>
      </c>
      <c r="K1374" s="83">
        <v>4.3</v>
      </c>
      <c r="L1374" s="80"/>
    </row>
    <row r="1375" spans="3:12" hidden="1" outlineLevel="1" x14ac:dyDescent="0.25">
      <c r="C1375" s="75" t="s">
        <v>148</v>
      </c>
      <c r="D1375" s="75" t="s">
        <v>2765</v>
      </c>
      <c r="E1375" s="75" t="s">
        <v>2766</v>
      </c>
      <c r="K1375" s="83">
        <v>20.8</v>
      </c>
      <c r="L1375" s="80"/>
    </row>
    <row r="1376" spans="3:12" hidden="1" outlineLevel="1" x14ac:dyDescent="0.25">
      <c r="C1376" s="75" t="s">
        <v>148</v>
      </c>
      <c r="D1376" s="75" t="s">
        <v>2767</v>
      </c>
      <c r="E1376" s="75" t="s">
        <v>2768</v>
      </c>
      <c r="K1376" s="83">
        <v>6.36</v>
      </c>
      <c r="L1376" s="80"/>
    </row>
    <row r="1377" spans="3:12" hidden="1" outlineLevel="1" x14ac:dyDescent="0.25">
      <c r="C1377" s="75" t="s">
        <v>148</v>
      </c>
      <c r="D1377" s="75" t="s">
        <v>2769</v>
      </c>
      <c r="E1377" s="75" t="s">
        <v>2770</v>
      </c>
      <c r="K1377" s="83">
        <v>115.22</v>
      </c>
      <c r="L1377" s="80"/>
    </row>
    <row r="1378" spans="3:12" hidden="1" outlineLevel="1" x14ac:dyDescent="0.25">
      <c r="C1378" s="75" t="s">
        <v>148</v>
      </c>
      <c r="D1378" s="75" t="s">
        <v>2771</v>
      </c>
      <c r="E1378" s="75" t="s">
        <v>2772</v>
      </c>
      <c r="K1378" s="83">
        <v>26.35</v>
      </c>
      <c r="L1378" s="80"/>
    </row>
    <row r="1379" spans="3:12" hidden="1" outlineLevel="1" x14ac:dyDescent="0.25">
      <c r="C1379" s="75" t="s">
        <v>148</v>
      </c>
      <c r="D1379" s="75" t="s">
        <v>2773</v>
      </c>
      <c r="E1379" s="75" t="s">
        <v>2774</v>
      </c>
      <c r="K1379" s="83">
        <v>62.6</v>
      </c>
      <c r="L1379" s="80"/>
    </row>
    <row r="1380" spans="3:12" hidden="1" outlineLevel="1" x14ac:dyDescent="0.25">
      <c r="C1380" s="75" t="s">
        <v>148</v>
      </c>
      <c r="D1380" s="75" t="s">
        <v>2775</v>
      </c>
      <c r="E1380" s="75" t="s">
        <v>2776</v>
      </c>
      <c r="K1380" s="83">
        <v>22.58</v>
      </c>
      <c r="L1380" s="80"/>
    </row>
    <row r="1381" spans="3:12" hidden="1" outlineLevel="1" x14ac:dyDescent="0.25">
      <c r="C1381" s="75" t="s">
        <v>148</v>
      </c>
      <c r="D1381" s="75" t="s">
        <v>2777</v>
      </c>
      <c r="E1381" s="75" t="s">
        <v>2778</v>
      </c>
      <c r="K1381" s="83">
        <v>128</v>
      </c>
      <c r="L1381" s="80"/>
    </row>
    <row r="1382" spans="3:12" hidden="1" outlineLevel="1" x14ac:dyDescent="0.25">
      <c r="C1382" s="75" t="s">
        <v>148</v>
      </c>
      <c r="D1382" s="75" t="s">
        <v>2779</v>
      </c>
      <c r="E1382" s="75" t="s">
        <v>2780</v>
      </c>
      <c r="K1382" s="83">
        <v>10.78</v>
      </c>
      <c r="L1382" s="80"/>
    </row>
    <row r="1383" spans="3:12" hidden="1" outlineLevel="1" x14ac:dyDescent="0.25">
      <c r="C1383" s="75" t="s">
        <v>148</v>
      </c>
      <c r="D1383" s="75" t="s">
        <v>2781</v>
      </c>
      <c r="E1383" s="75" t="s">
        <v>2782</v>
      </c>
      <c r="K1383" s="83">
        <v>12.8</v>
      </c>
      <c r="L1383" s="80"/>
    </row>
    <row r="1384" spans="3:12" hidden="1" outlineLevel="1" x14ac:dyDescent="0.25">
      <c r="C1384" s="75" t="s">
        <v>148</v>
      </c>
      <c r="D1384" s="75" t="s">
        <v>2783</v>
      </c>
      <c r="E1384" s="75" t="s">
        <v>2784</v>
      </c>
      <c r="K1384" s="83">
        <v>1.83</v>
      </c>
      <c r="L1384" s="80"/>
    </row>
    <row r="1385" spans="3:12" hidden="1" outlineLevel="1" x14ac:dyDescent="0.25">
      <c r="C1385" s="75" t="s">
        <v>148</v>
      </c>
      <c r="D1385" s="75" t="s">
        <v>2785</v>
      </c>
      <c r="E1385" s="75" t="s">
        <v>2786</v>
      </c>
      <c r="K1385" s="83">
        <v>3.36</v>
      </c>
      <c r="L1385" s="80"/>
    </row>
    <row r="1386" spans="3:12" hidden="1" outlineLevel="1" x14ac:dyDescent="0.25">
      <c r="C1386" s="75" t="s">
        <v>148</v>
      </c>
      <c r="D1386" s="75" t="s">
        <v>2787</v>
      </c>
      <c r="E1386" s="75" t="s">
        <v>2788</v>
      </c>
      <c r="K1386" s="83">
        <v>25.1</v>
      </c>
      <c r="L1386" s="80"/>
    </row>
    <row r="1387" spans="3:12" hidden="1" outlineLevel="1" x14ac:dyDescent="0.25">
      <c r="C1387" s="75" t="s">
        <v>148</v>
      </c>
      <c r="D1387" s="75" t="s">
        <v>2789</v>
      </c>
      <c r="E1387" s="75" t="s">
        <v>2790</v>
      </c>
      <c r="K1387" s="83">
        <v>197.53</v>
      </c>
      <c r="L1387" s="80"/>
    </row>
    <row r="1388" spans="3:12" hidden="1" outlineLevel="1" x14ac:dyDescent="0.25">
      <c r="C1388" s="75" t="s">
        <v>148</v>
      </c>
      <c r="D1388" s="75" t="s">
        <v>2791</v>
      </c>
      <c r="E1388" s="75" t="s">
        <v>2792</v>
      </c>
      <c r="K1388" s="83">
        <v>6.02</v>
      </c>
      <c r="L1388" s="80"/>
    </row>
    <row r="1389" spans="3:12" hidden="1" outlineLevel="1" x14ac:dyDescent="0.25">
      <c r="C1389" s="75" t="s">
        <v>148</v>
      </c>
      <c r="D1389" s="75" t="s">
        <v>2793</v>
      </c>
      <c r="E1389" s="75" t="s">
        <v>2794</v>
      </c>
      <c r="K1389" s="83">
        <v>87.29</v>
      </c>
      <c r="L1389" s="80"/>
    </row>
    <row r="1390" spans="3:12" hidden="1" outlineLevel="1" x14ac:dyDescent="0.25">
      <c r="C1390" s="75" t="s">
        <v>148</v>
      </c>
      <c r="D1390" s="75" t="s">
        <v>2795</v>
      </c>
      <c r="E1390" s="75" t="s">
        <v>2796</v>
      </c>
      <c r="K1390" s="83">
        <v>2.09</v>
      </c>
      <c r="L1390" s="80"/>
    </row>
    <row r="1391" spans="3:12" hidden="1" outlineLevel="1" x14ac:dyDescent="0.25">
      <c r="C1391" s="75" t="s">
        <v>148</v>
      </c>
      <c r="D1391" s="75" t="s">
        <v>2797</v>
      </c>
      <c r="E1391" s="75" t="s">
        <v>2798</v>
      </c>
      <c r="K1391" s="83">
        <v>11.76</v>
      </c>
      <c r="L1391" s="80"/>
    </row>
    <row r="1392" spans="3:12" hidden="1" outlineLevel="1" x14ac:dyDescent="0.25">
      <c r="C1392" s="75" t="s">
        <v>148</v>
      </c>
      <c r="D1392" s="75" t="s">
        <v>2799</v>
      </c>
      <c r="E1392" s="75" t="s">
        <v>2800</v>
      </c>
      <c r="K1392" s="83">
        <v>1.37</v>
      </c>
      <c r="L1392" s="80"/>
    </row>
    <row r="1393" spans="3:12" hidden="1" outlineLevel="1" x14ac:dyDescent="0.25">
      <c r="C1393" s="75" t="s">
        <v>148</v>
      </c>
      <c r="D1393" s="75" t="s">
        <v>2801</v>
      </c>
      <c r="E1393" s="75" t="s">
        <v>2802</v>
      </c>
      <c r="K1393" s="83">
        <v>7.27</v>
      </c>
      <c r="L1393" s="80"/>
    </row>
    <row r="1394" spans="3:12" hidden="1" outlineLevel="1" x14ac:dyDescent="0.25">
      <c r="C1394" s="75" t="s">
        <v>148</v>
      </c>
      <c r="D1394" s="75" t="s">
        <v>2803</v>
      </c>
      <c r="E1394" s="75" t="s">
        <v>2804</v>
      </c>
      <c r="K1394" s="83">
        <v>1.68</v>
      </c>
      <c r="L1394" s="80"/>
    </row>
    <row r="1395" spans="3:12" hidden="1" outlineLevel="1" x14ac:dyDescent="0.25">
      <c r="C1395" s="75" t="s">
        <v>148</v>
      </c>
      <c r="D1395" s="75" t="s">
        <v>2805</v>
      </c>
      <c r="E1395" s="75" t="s">
        <v>2806</v>
      </c>
      <c r="K1395" s="83">
        <v>14.44</v>
      </c>
      <c r="L1395" s="80"/>
    </row>
    <row r="1396" spans="3:12" hidden="1" outlineLevel="1" x14ac:dyDescent="0.25">
      <c r="C1396" s="75" t="s">
        <v>148</v>
      </c>
      <c r="D1396" s="75" t="s">
        <v>2807</v>
      </c>
      <c r="E1396" s="75" t="s">
        <v>2808</v>
      </c>
      <c r="K1396" s="83">
        <v>97.4</v>
      </c>
      <c r="L1396" s="80"/>
    </row>
    <row r="1397" spans="3:12" hidden="1" outlineLevel="1" x14ac:dyDescent="0.25">
      <c r="C1397" s="75" t="s">
        <v>148</v>
      </c>
      <c r="D1397" s="75" t="s">
        <v>2809</v>
      </c>
      <c r="E1397" s="75" t="s">
        <v>2810</v>
      </c>
      <c r="K1397" s="83">
        <v>89.4</v>
      </c>
      <c r="L1397" s="80"/>
    </row>
    <row r="1398" spans="3:12" hidden="1" outlineLevel="1" x14ac:dyDescent="0.25">
      <c r="C1398" s="75" t="s">
        <v>148</v>
      </c>
      <c r="D1398" s="75" t="s">
        <v>2811</v>
      </c>
      <c r="E1398" s="75" t="s">
        <v>2812</v>
      </c>
      <c r="K1398" s="83">
        <v>57.86</v>
      </c>
      <c r="L1398" s="80"/>
    </row>
    <row r="1399" spans="3:12" hidden="1" outlineLevel="1" x14ac:dyDescent="0.25">
      <c r="C1399" s="75" t="s">
        <v>148</v>
      </c>
      <c r="D1399" s="75" t="s">
        <v>2813</v>
      </c>
      <c r="E1399" s="75" t="s">
        <v>2814</v>
      </c>
      <c r="K1399" s="83">
        <v>0.76</v>
      </c>
      <c r="L1399" s="80"/>
    </row>
    <row r="1400" spans="3:12" hidden="1" outlineLevel="1" x14ac:dyDescent="0.25">
      <c r="C1400" s="75" t="s">
        <v>148</v>
      </c>
      <c r="D1400" s="75" t="s">
        <v>2815</v>
      </c>
      <c r="E1400" s="75" t="s">
        <v>2816</v>
      </c>
      <c r="K1400" s="83">
        <v>5.53</v>
      </c>
      <c r="L1400" s="80"/>
    </row>
    <row r="1401" spans="3:12" hidden="1" outlineLevel="1" x14ac:dyDescent="0.25">
      <c r="C1401" s="75" t="s">
        <v>148</v>
      </c>
      <c r="D1401" s="75" t="s">
        <v>2817</v>
      </c>
      <c r="E1401" s="75" t="s">
        <v>2818</v>
      </c>
      <c r="K1401" s="83">
        <v>73.98</v>
      </c>
      <c r="L1401" s="80"/>
    </row>
    <row r="1402" spans="3:12" hidden="1" outlineLevel="1" x14ac:dyDescent="0.25">
      <c r="C1402" s="75" t="s">
        <v>148</v>
      </c>
      <c r="D1402" s="75" t="s">
        <v>2819</v>
      </c>
      <c r="E1402" s="75" t="s">
        <v>2820</v>
      </c>
      <c r="K1402" s="83">
        <v>5.15</v>
      </c>
      <c r="L1402" s="80"/>
    </row>
    <row r="1403" spans="3:12" hidden="1" outlineLevel="1" x14ac:dyDescent="0.25">
      <c r="C1403" s="75" t="s">
        <v>148</v>
      </c>
      <c r="D1403" s="75" t="s">
        <v>2821</v>
      </c>
      <c r="E1403" s="75" t="s">
        <v>2822</v>
      </c>
      <c r="K1403" s="83">
        <v>4.9800000000000004</v>
      </c>
      <c r="L1403" s="80"/>
    </row>
    <row r="1404" spans="3:12" hidden="1" outlineLevel="1" x14ac:dyDescent="0.25">
      <c r="C1404" s="75" t="s">
        <v>148</v>
      </c>
      <c r="D1404" s="75" t="s">
        <v>2823</v>
      </c>
      <c r="E1404" s="75" t="s">
        <v>2824</v>
      </c>
      <c r="K1404" s="83">
        <v>8.4</v>
      </c>
      <c r="L1404" s="80"/>
    </row>
    <row r="1405" spans="3:12" hidden="1" outlineLevel="1" x14ac:dyDescent="0.25">
      <c r="C1405" s="75" t="s">
        <v>148</v>
      </c>
      <c r="D1405" s="75" t="s">
        <v>2825</v>
      </c>
      <c r="E1405" s="75" t="s">
        <v>2826</v>
      </c>
      <c r="K1405" s="83">
        <v>3.58</v>
      </c>
      <c r="L1405" s="80"/>
    </row>
    <row r="1406" spans="3:12" hidden="1" outlineLevel="1" x14ac:dyDescent="0.25">
      <c r="C1406" s="75" t="s">
        <v>148</v>
      </c>
      <c r="D1406" s="75" t="s">
        <v>2827</v>
      </c>
      <c r="E1406" s="75" t="s">
        <v>2828</v>
      </c>
      <c r="K1406" s="83">
        <v>7.51</v>
      </c>
      <c r="L1406" s="80"/>
    </row>
    <row r="1407" spans="3:12" hidden="1" outlineLevel="1" x14ac:dyDescent="0.25">
      <c r="C1407" s="75" t="s">
        <v>148</v>
      </c>
      <c r="D1407" s="75" t="s">
        <v>2829</v>
      </c>
      <c r="E1407" s="75" t="s">
        <v>2830</v>
      </c>
      <c r="K1407" s="83">
        <v>11.96</v>
      </c>
      <c r="L1407" s="80"/>
    </row>
    <row r="1408" spans="3:12" hidden="1" outlineLevel="1" x14ac:dyDescent="0.25">
      <c r="C1408" s="75" t="s">
        <v>148</v>
      </c>
      <c r="D1408" s="75" t="s">
        <v>2831</v>
      </c>
      <c r="E1408" s="75" t="s">
        <v>2832</v>
      </c>
      <c r="K1408" s="83">
        <v>24.92</v>
      </c>
      <c r="L1408" s="80"/>
    </row>
    <row r="1409" spans="3:12" hidden="1" outlineLevel="1" x14ac:dyDescent="0.25">
      <c r="C1409" s="75" t="s">
        <v>148</v>
      </c>
      <c r="D1409" s="75" t="s">
        <v>2833</v>
      </c>
      <c r="E1409" s="75" t="s">
        <v>2834</v>
      </c>
      <c r="K1409" s="83">
        <v>7.74</v>
      </c>
      <c r="L1409" s="80"/>
    </row>
    <row r="1410" spans="3:12" hidden="1" outlineLevel="1" x14ac:dyDescent="0.25">
      <c r="C1410" s="75" t="s">
        <v>148</v>
      </c>
      <c r="D1410" s="75" t="s">
        <v>2835</v>
      </c>
      <c r="E1410" s="75" t="s">
        <v>2836</v>
      </c>
      <c r="K1410" s="83">
        <v>3.73</v>
      </c>
      <c r="L1410" s="80"/>
    </row>
    <row r="1411" spans="3:12" hidden="1" outlineLevel="1" x14ac:dyDescent="0.25">
      <c r="C1411" s="75" t="s">
        <v>148</v>
      </c>
      <c r="D1411" s="75" t="s">
        <v>2837</v>
      </c>
      <c r="E1411" s="75" t="s">
        <v>2838</v>
      </c>
      <c r="K1411" s="83">
        <v>22.69</v>
      </c>
      <c r="L1411" s="80"/>
    </row>
    <row r="1412" spans="3:12" hidden="1" outlineLevel="1" x14ac:dyDescent="0.25">
      <c r="C1412" s="75" t="s">
        <v>148</v>
      </c>
      <c r="D1412" s="75" t="s">
        <v>2839</v>
      </c>
      <c r="E1412" s="75" t="s">
        <v>2840</v>
      </c>
      <c r="K1412" s="83">
        <v>24.5</v>
      </c>
      <c r="L1412" s="80"/>
    </row>
    <row r="1413" spans="3:12" hidden="1" outlineLevel="1" x14ac:dyDescent="0.25">
      <c r="C1413" s="75" t="s">
        <v>148</v>
      </c>
      <c r="D1413" s="75" t="s">
        <v>2841</v>
      </c>
      <c r="E1413" s="75" t="s">
        <v>2842</v>
      </c>
      <c r="K1413" s="83">
        <v>38.39</v>
      </c>
      <c r="L1413" s="80"/>
    </row>
    <row r="1414" spans="3:12" hidden="1" outlineLevel="1" x14ac:dyDescent="0.25">
      <c r="C1414" s="75" t="s">
        <v>148</v>
      </c>
      <c r="D1414" s="75" t="s">
        <v>2843</v>
      </c>
      <c r="E1414" s="75" t="s">
        <v>2844</v>
      </c>
      <c r="K1414" s="83">
        <v>34.880000000000003</v>
      </c>
      <c r="L1414" s="80"/>
    </row>
    <row r="1415" spans="3:12" hidden="1" outlineLevel="1" x14ac:dyDescent="0.25">
      <c r="C1415" s="75" t="s">
        <v>148</v>
      </c>
      <c r="D1415" s="75" t="s">
        <v>2845</v>
      </c>
      <c r="E1415" s="75" t="s">
        <v>2846</v>
      </c>
      <c r="K1415" s="83">
        <v>30.14</v>
      </c>
      <c r="L1415" s="80"/>
    </row>
    <row r="1416" spans="3:12" hidden="1" outlineLevel="1" x14ac:dyDescent="0.25">
      <c r="C1416" s="75" t="s">
        <v>148</v>
      </c>
      <c r="D1416" s="75" t="s">
        <v>2847</v>
      </c>
      <c r="E1416" s="75" t="s">
        <v>2848</v>
      </c>
      <c r="K1416" s="83">
        <v>10.1</v>
      </c>
      <c r="L1416" s="80"/>
    </row>
    <row r="1417" spans="3:12" hidden="1" outlineLevel="1" x14ac:dyDescent="0.25">
      <c r="C1417" s="75" t="s">
        <v>148</v>
      </c>
      <c r="D1417" s="75" t="s">
        <v>2849</v>
      </c>
      <c r="E1417" s="75" t="s">
        <v>2850</v>
      </c>
      <c r="K1417" s="83">
        <v>43.84</v>
      </c>
      <c r="L1417" s="80"/>
    </row>
    <row r="1418" spans="3:12" hidden="1" outlineLevel="1" x14ac:dyDescent="0.25">
      <c r="C1418" s="75" t="s">
        <v>148</v>
      </c>
      <c r="D1418" s="75" t="s">
        <v>2851</v>
      </c>
      <c r="E1418" s="75" t="s">
        <v>2852</v>
      </c>
      <c r="K1418" s="83">
        <v>30.16</v>
      </c>
      <c r="L1418" s="80"/>
    </row>
    <row r="1419" spans="3:12" hidden="1" outlineLevel="1" x14ac:dyDescent="0.25">
      <c r="C1419" s="75" t="s">
        <v>148</v>
      </c>
      <c r="D1419" s="75" t="s">
        <v>2853</v>
      </c>
      <c r="E1419" s="75" t="s">
        <v>2854</v>
      </c>
      <c r="K1419" s="83">
        <v>73.31</v>
      </c>
      <c r="L1419" s="80"/>
    </row>
    <row r="1420" spans="3:12" hidden="1" outlineLevel="1" x14ac:dyDescent="0.25">
      <c r="C1420" s="75" t="s">
        <v>148</v>
      </c>
      <c r="D1420" s="75" t="s">
        <v>2855</v>
      </c>
      <c r="E1420" s="75" t="s">
        <v>2856</v>
      </c>
      <c r="K1420" s="83">
        <v>5.55</v>
      </c>
      <c r="L1420" s="80"/>
    </row>
    <row r="1421" spans="3:12" hidden="1" outlineLevel="1" x14ac:dyDescent="0.25">
      <c r="C1421" s="75" t="s">
        <v>148</v>
      </c>
      <c r="D1421" s="75" t="s">
        <v>2857</v>
      </c>
      <c r="E1421" s="75" t="s">
        <v>2858</v>
      </c>
      <c r="K1421" s="83">
        <v>9.14</v>
      </c>
      <c r="L1421" s="80"/>
    </row>
    <row r="1422" spans="3:12" hidden="1" outlineLevel="1" x14ac:dyDescent="0.25">
      <c r="C1422" s="75" t="s">
        <v>148</v>
      </c>
      <c r="D1422" s="75" t="s">
        <v>2859</v>
      </c>
      <c r="E1422" s="75" t="s">
        <v>2860</v>
      </c>
      <c r="K1422" s="83">
        <v>7.32</v>
      </c>
      <c r="L1422" s="80"/>
    </row>
    <row r="1423" spans="3:12" hidden="1" outlineLevel="1" x14ac:dyDescent="0.25">
      <c r="C1423" s="75" t="s">
        <v>148</v>
      </c>
      <c r="D1423" s="75" t="s">
        <v>2861</v>
      </c>
      <c r="E1423" s="75" t="s">
        <v>2862</v>
      </c>
      <c r="K1423" s="83">
        <v>22.99</v>
      </c>
      <c r="L1423" s="80"/>
    </row>
    <row r="1424" spans="3:12" hidden="1" outlineLevel="1" x14ac:dyDescent="0.25">
      <c r="C1424" s="75" t="s">
        <v>148</v>
      </c>
      <c r="D1424" s="75" t="s">
        <v>2863</v>
      </c>
      <c r="E1424" s="75" t="s">
        <v>2864</v>
      </c>
      <c r="K1424" s="83">
        <v>4.79</v>
      </c>
      <c r="L1424" s="80"/>
    </row>
    <row r="1425" spans="3:12" hidden="1" outlineLevel="1" x14ac:dyDescent="0.25">
      <c r="C1425" s="75" t="s">
        <v>148</v>
      </c>
      <c r="D1425" s="75" t="s">
        <v>2865</v>
      </c>
      <c r="E1425" s="75" t="s">
        <v>2866</v>
      </c>
      <c r="K1425" s="83">
        <v>4.3</v>
      </c>
      <c r="L1425" s="80"/>
    </row>
    <row r="1426" spans="3:12" hidden="1" outlineLevel="1" x14ac:dyDescent="0.25">
      <c r="C1426" s="75" t="s">
        <v>148</v>
      </c>
      <c r="D1426" s="75" t="s">
        <v>2867</v>
      </c>
      <c r="E1426" s="75" t="s">
        <v>2868</v>
      </c>
      <c r="K1426" s="83">
        <v>5.04</v>
      </c>
      <c r="L1426" s="80"/>
    </row>
    <row r="1427" spans="3:12" hidden="1" outlineLevel="1" x14ac:dyDescent="0.25">
      <c r="C1427" s="75" t="s">
        <v>148</v>
      </c>
      <c r="D1427" s="75" t="s">
        <v>2869</v>
      </c>
      <c r="E1427" s="75" t="s">
        <v>2870</v>
      </c>
      <c r="K1427" s="83">
        <v>20.100000000000001</v>
      </c>
      <c r="L1427" s="80"/>
    </row>
    <row r="1428" spans="3:12" hidden="1" outlineLevel="1" x14ac:dyDescent="0.25">
      <c r="C1428" s="75" t="s">
        <v>148</v>
      </c>
      <c r="D1428" s="75" t="s">
        <v>2871</v>
      </c>
      <c r="E1428" s="75" t="s">
        <v>2872</v>
      </c>
      <c r="K1428" s="83">
        <v>14</v>
      </c>
      <c r="L1428" s="80"/>
    </row>
    <row r="1429" spans="3:12" hidden="1" outlineLevel="1" x14ac:dyDescent="0.25">
      <c r="C1429" s="75" t="s">
        <v>148</v>
      </c>
      <c r="D1429" s="75" t="s">
        <v>2873</v>
      </c>
      <c r="E1429" s="75" t="s">
        <v>2874</v>
      </c>
      <c r="K1429" s="83">
        <v>12.35</v>
      </c>
      <c r="L1429" s="80"/>
    </row>
    <row r="1430" spans="3:12" hidden="1" outlineLevel="1" x14ac:dyDescent="0.25">
      <c r="C1430" s="75" t="s">
        <v>148</v>
      </c>
      <c r="D1430" s="75" t="s">
        <v>2875</v>
      </c>
      <c r="E1430" s="75" t="s">
        <v>2876</v>
      </c>
      <c r="K1430" s="83">
        <v>1.69</v>
      </c>
      <c r="L1430" s="80"/>
    </row>
    <row r="1431" spans="3:12" hidden="1" outlineLevel="1" x14ac:dyDescent="0.25">
      <c r="C1431" s="75" t="s">
        <v>148</v>
      </c>
      <c r="D1431" s="75" t="s">
        <v>2877</v>
      </c>
      <c r="E1431" s="75" t="s">
        <v>2878</v>
      </c>
      <c r="K1431" s="83">
        <v>17.3</v>
      </c>
      <c r="L1431" s="80"/>
    </row>
    <row r="1432" spans="3:12" hidden="1" outlineLevel="1" x14ac:dyDescent="0.25">
      <c r="C1432" s="75" t="s">
        <v>148</v>
      </c>
      <c r="D1432" s="75" t="s">
        <v>2879</v>
      </c>
      <c r="E1432" s="75" t="s">
        <v>2880</v>
      </c>
      <c r="K1432" s="83">
        <v>8.9499999999999993</v>
      </c>
      <c r="L1432" s="80"/>
    </row>
    <row r="1433" spans="3:12" hidden="1" outlineLevel="1" x14ac:dyDescent="0.25">
      <c r="C1433" s="75" t="s">
        <v>148</v>
      </c>
      <c r="D1433" s="75" t="s">
        <v>2881</v>
      </c>
      <c r="E1433" s="75" t="s">
        <v>2882</v>
      </c>
      <c r="K1433" s="83">
        <v>33.049999999999997</v>
      </c>
      <c r="L1433" s="80"/>
    </row>
    <row r="1434" spans="3:12" hidden="1" outlineLevel="1" x14ac:dyDescent="0.25">
      <c r="C1434" s="75" t="s">
        <v>148</v>
      </c>
      <c r="D1434" s="75" t="s">
        <v>2883</v>
      </c>
      <c r="E1434" s="75" t="s">
        <v>2884</v>
      </c>
      <c r="K1434" s="83">
        <v>12.05</v>
      </c>
      <c r="L1434" s="80"/>
    </row>
    <row r="1435" spans="3:12" hidden="1" outlineLevel="1" x14ac:dyDescent="0.25">
      <c r="C1435" s="75" t="s">
        <v>148</v>
      </c>
      <c r="D1435" s="75" t="s">
        <v>2885</v>
      </c>
      <c r="E1435" s="75" t="s">
        <v>2886</v>
      </c>
      <c r="K1435" s="83">
        <v>450.23</v>
      </c>
      <c r="L1435" s="80"/>
    </row>
    <row r="1436" spans="3:12" hidden="1" outlineLevel="1" x14ac:dyDescent="0.25">
      <c r="C1436" s="75" t="s">
        <v>148</v>
      </c>
      <c r="D1436" s="75" t="s">
        <v>2887</v>
      </c>
      <c r="E1436" s="75" t="s">
        <v>2888</v>
      </c>
      <c r="K1436" s="83">
        <v>25.86</v>
      </c>
      <c r="L1436" s="80"/>
    </row>
    <row r="1437" spans="3:12" hidden="1" outlineLevel="1" x14ac:dyDescent="0.25">
      <c r="C1437" s="75" t="s">
        <v>148</v>
      </c>
      <c r="D1437" s="75" t="s">
        <v>2889</v>
      </c>
      <c r="E1437" s="75" t="s">
        <v>2890</v>
      </c>
      <c r="K1437" s="83">
        <v>20.71</v>
      </c>
      <c r="L1437" s="80"/>
    </row>
    <row r="1438" spans="3:12" hidden="1" outlineLevel="1" x14ac:dyDescent="0.25">
      <c r="C1438" s="75" t="s">
        <v>148</v>
      </c>
      <c r="D1438" s="75" t="s">
        <v>2891</v>
      </c>
      <c r="E1438" s="75" t="s">
        <v>2892</v>
      </c>
      <c r="K1438" s="83">
        <v>3.36</v>
      </c>
      <c r="L1438" s="80"/>
    </row>
    <row r="1439" spans="3:12" hidden="1" outlineLevel="1" x14ac:dyDescent="0.25">
      <c r="C1439" s="75" t="s">
        <v>148</v>
      </c>
      <c r="D1439" s="75" t="s">
        <v>2893</v>
      </c>
      <c r="E1439" s="75" t="s">
        <v>2894</v>
      </c>
      <c r="K1439" s="83">
        <v>15.49</v>
      </c>
      <c r="L1439" s="80"/>
    </row>
    <row r="1440" spans="3:12" hidden="1" outlineLevel="1" x14ac:dyDescent="0.25">
      <c r="C1440" s="75" t="s">
        <v>148</v>
      </c>
      <c r="D1440" s="75" t="s">
        <v>2895</v>
      </c>
      <c r="E1440" s="75" t="s">
        <v>2896</v>
      </c>
      <c r="K1440" s="83">
        <v>25.54</v>
      </c>
      <c r="L1440" s="80"/>
    </row>
    <row r="1441" spans="3:12" hidden="1" outlineLevel="1" x14ac:dyDescent="0.25">
      <c r="C1441" s="75" t="s">
        <v>148</v>
      </c>
      <c r="D1441" s="75" t="s">
        <v>2897</v>
      </c>
      <c r="E1441" s="75" t="s">
        <v>2898</v>
      </c>
      <c r="K1441" s="83">
        <v>6.72</v>
      </c>
      <c r="L1441" s="80"/>
    </row>
    <row r="1442" spans="3:12" hidden="1" outlineLevel="1" x14ac:dyDescent="0.25">
      <c r="C1442" s="75" t="s">
        <v>148</v>
      </c>
      <c r="D1442" s="75" t="s">
        <v>2899</v>
      </c>
      <c r="E1442" s="75" t="s">
        <v>2900</v>
      </c>
      <c r="K1442" s="83">
        <v>1.35</v>
      </c>
      <c r="L1442" s="80"/>
    </row>
    <row r="1443" spans="3:12" hidden="1" outlineLevel="1" x14ac:dyDescent="0.25">
      <c r="C1443" s="75" t="s">
        <v>148</v>
      </c>
      <c r="D1443" s="75" t="s">
        <v>2901</v>
      </c>
      <c r="E1443" s="75" t="s">
        <v>2902</v>
      </c>
      <c r="K1443" s="83">
        <v>0.03</v>
      </c>
      <c r="L1443" s="80"/>
    </row>
    <row r="1444" spans="3:12" hidden="1" outlineLevel="1" x14ac:dyDescent="0.25">
      <c r="C1444" s="75" t="s">
        <v>148</v>
      </c>
      <c r="D1444" s="75" t="s">
        <v>2903</v>
      </c>
      <c r="E1444" s="75" t="s">
        <v>2904</v>
      </c>
      <c r="K1444" s="83">
        <v>10.38</v>
      </c>
      <c r="L1444" s="80"/>
    </row>
    <row r="1445" spans="3:12" hidden="1" outlineLevel="1" x14ac:dyDescent="0.25">
      <c r="C1445" s="75" t="s">
        <v>148</v>
      </c>
      <c r="D1445" s="75" t="s">
        <v>2905</v>
      </c>
      <c r="E1445" s="75" t="s">
        <v>2906</v>
      </c>
      <c r="K1445" s="83">
        <v>19.45</v>
      </c>
      <c r="L1445" s="80"/>
    </row>
    <row r="1446" spans="3:12" hidden="1" outlineLevel="1" x14ac:dyDescent="0.25">
      <c r="C1446" s="75" t="s">
        <v>148</v>
      </c>
      <c r="D1446" s="75" t="s">
        <v>2907</v>
      </c>
      <c r="E1446" s="75" t="s">
        <v>2908</v>
      </c>
      <c r="K1446" s="83">
        <v>20.11</v>
      </c>
      <c r="L1446" s="80"/>
    </row>
    <row r="1447" spans="3:12" hidden="1" outlineLevel="1" x14ac:dyDescent="0.25">
      <c r="C1447" s="75" t="s">
        <v>148</v>
      </c>
      <c r="D1447" s="75" t="s">
        <v>2909</v>
      </c>
      <c r="E1447" s="75" t="s">
        <v>2908</v>
      </c>
      <c r="K1447" s="83">
        <v>7.42</v>
      </c>
      <c r="L1447" s="80"/>
    </row>
    <row r="1448" spans="3:12" hidden="1" outlineLevel="1" x14ac:dyDescent="0.25">
      <c r="C1448" s="75" t="s">
        <v>148</v>
      </c>
      <c r="D1448" s="75" t="s">
        <v>2910</v>
      </c>
      <c r="E1448" s="75" t="s">
        <v>2911</v>
      </c>
      <c r="K1448" s="83">
        <v>0.43</v>
      </c>
      <c r="L1448" s="80"/>
    </row>
    <row r="1449" spans="3:12" hidden="1" outlineLevel="1" x14ac:dyDescent="0.25">
      <c r="C1449" s="75" t="s">
        <v>148</v>
      </c>
      <c r="D1449" s="75" t="s">
        <v>2912</v>
      </c>
      <c r="E1449" s="75" t="s">
        <v>2913</v>
      </c>
      <c r="K1449" s="83">
        <v>3.04</v>
      </c>
      <c r="L1449" s="80"/>
    </row>
    <row r="1450" spans="3:12" hidden="1" outlineLevel="1" x14ac:dyDescent="0.25">
      <c r="C1450" s="75" t="s">
        <v>148</v>
      </c>
      <c r="D1450" s="75" t="s">
        <v>2914</v>
      </c>
      <c r="E1450" s="75" t="s">
        <v>2915</v>
      </c>
      <c r="K1450" s="83">
        <v>0.08</v>
      </c>
      <c r="L1450" s="80"/>
    </row>
    <row r="1451" spans="3:12" hidden="1" outlineLevel="1" x14ac:dyDescent="0.25">
      <c r="C1451" s="75" t="s">
        <v>148</v>
      </c>
      <c r="D1451" s="75" t="s">
        <v>2916</v>
      </c>
      <c r="E1451" s="75" t="s">
        <v>2917</v>
      </c>
      <c r="K1451" s="83">
        <v>1.42</v>
      </c>
      <c r="L1451" s="80"/>
    </row>
    <row r="1452" spans="3:12" hidden="1" outlineLevel="1" x14ac:dyDescent="0.25">
      <c r="C1452" s="75" t="s">
        <v>148</v>
      </c>
      <c r="D1452" s="75" t="s">
        <v>2918</v>
      </c>
      <c r="E1452" s="75" t="s">
        <v>2919</v>
      </c>
      <c r="K1452" s="83">
        <v>2.08</v>
      </c>
      <c r="L1452" s="80"/>
    </row>
    <row r="1453" spans="3:12" hidden="1" outlineLevel="1" x14ac:dyDescent="0.25">
      <c r="C1453" s="75" t="s">
        <v>148</v>
      </c>
      <c r="D1453" s="75" t="s">
        <v>2920</v>
      </c>
      <c r="E1453" s="75" t="s">
        <v>2921</v>
      </c>
      <c r="K1453" s="83">
        <v>43.15</v>
      </c>
      <c r="L1453" s="80"/>
    </row>
    <row r="1454" spans="3:12" hidden="1" outlineLevel="1" x14ac:dyDescent="0.25">
      <c r="C1454" s="75" t="s">
        <v>148</v>
      </c>
      <c r="D1454" s="75" t="s">
        <v>2922</v>
      </c>
      <c r="E1454" s="75" t="s">
        <v>2923</v>
      </c>
      <c r="K1454" s="83">
        <v>3.71</v>
      </c>
      <c r="L1454" s="80"/>
    </row>
    <row r="1455" spans="3:12" hidden="1" outlineLevel="1" x14ac:dyDescent="0.25">
      <c r="C1455" s="75" t="s">
        <v>148</v>
      </c>
      <c r="D1455" s="75" t="s">
        <v>2924</v>
      </c>
      <c r="E1455" s="75" t="s">
        <v>2925</v>
      </c>
      <c r="K1455" s="83">
        <v>3.38</v>
      </c>
      <c r="L1455" s="80"/>
    </row>
    <row r="1456" spans="3:12" hidden="1" outlineLevel="1" x14ac:dyDescent="0.25">
      <c r="C1456" s="75" t="s">
        <v>148</v>
      </c>
      <c r="D1456" s="75" t="s">
        <v>2926</v>
      </c>
      <c r="E1456" s="75" t="s">
        <v>2927</v>
      </c>
      <c r="K1456" s="83">
        <v>1.4</v>
      </c>
      <c r="L1456" s="80"/>
    </row>
    <row r="1457" spans="3:12" hidden="1" outlineLevel="1" x14ac:dyDescent="0.25">
      <c r="C1457" s="75" t="s">
        <v>148</v>
      </c>
      <c r="D1457" s="75" t="s">
        <v>2928</v>
      </c>
      <c r="E1457" s="75" t="s">
        <v>2929</v>
      </c>
      <c r="K1457" s="83">
        <v>3.02</v>
      </c>
      <c r="L1457" s="80"/>
    </row>
    <row r="1458" spans="3:12" hidden="1" outlineLevel="1" x14ac:dyDescent="0.25">
      <c r="C1458" s="75" t="s">
        <v>148</v>
      </c>
      <c r="D1458" s="75" t="s">
        <v>2930</v>
      </c>
      <c r="E1458" s="75" t="s">
        <v>2931</v>
      </c>
      <c r="K1458" s="83">
        <v>27.34</v>
      </c>
      <c r="L1458" s="80"/>
    </row>
    <row r="1459" spans="3:12" hidden="1" outlineLevel="1" x14ac:dyDescent="0.25">
      <c r="C1459" s="75" t="s">
        <v>148</v>
      </c>
      <c r="D1459" s="75" t="s">
        <v>2932</v>
      </c>
      <c r="E1459" s="75" t="s">
        <v>2933</v>
      </c>
      <c r="K1459" s="83">
        <v>0.9</v>
      </c>
      <c r="L1459" s="80"/>
    </row>
    <row r="1460" spans="3:12" hidden="1" outlineLevel="1" x14ac:dyDescent="0.25">
      <c r="C1460" s="75" t="s">
        <v>148</v>
      </c>
      <c r="D1460" s="75" t="s">
        <v>2934</v>
      </c>
      <c r="E1460" s="75" t="s">
        <v>2935</v>
      </c>
      <c r="K1460" s="83">
        <v>0.75</v>
      </c>
      <c r="L1460" s="80"/>
    </row>
    <row r="1461" spans="3:12" hidden="1" outlineLevel="1" x14ac:dyDescent="0.25">
      <c r="C1461" s="75" t="s">
        <v>148</v>
      </c>
      <c r="D1461" s="75" t="s">
        <v>2936</v>
      </c>
      <c r="E1461" s="75" t="s">
        <v>2937</v>
      </c>
      <c r="K1461" s="83">
        <v>0.67</v>
      </c>
      <c r="L1461" s="80"/>
    </row>
    <row r="1462" spans="3:12" hidden="1" outlineLevel="1" x14ac:dyDescent="0.25">
      <c r="C1462" s="75" t="s">
        <v>148</v>
      </c>
      <c r="D1462" s="75" t="s">
        <v>2938</v>
      </c>
      <c r="E1462" s="75" t="s">
        <v>2939</v>
      </c>
      <c r="K1462" s="83">
        <v>15.47</v>
      </c>
      <c r="L1462" s="80"/>
    </row>
    <row r="1463" spans="3:12" hidden="1" outlineLevel="1" x14ac:dyDescent="0.25">
      <c r="C1463" s="75" t="s">
        <v>148</v>
      </c>
      <c r="D1463" s="75" t="s">
        <v>2940</v>
      </c>
      <c r="E1463" s="75" t="s">
        <v>2941</v>
      </c>
      <c r="K1463" s="83">
        <v>4.8099999999999996</v>
      </c>
      <c r="L1463" s="80"/>
    </row>
    <row r="1464" spans="3:12" hidden="1" outlineLevel="1" x14ac:dyDescent="0.25">
      <c r="C1464" s="75" t="s">
        <v>148</v>
      </c>
      <c r="D1464" s="75" t="s">
        <v>2942</v>
      </c>
      <c r="E1464" s="75" t="s">
        <v>2943</v>
      </c>
      <c r="K1464" s="83">
        <v>2.08</v>
      </c>
      <c r="L1464" s="80"/>
    </row>
    <row r="1465" spans="3:12" hidden="1" outlineLevel="1" x14ac:dyDescent="0.25">
      <c r="C1465" s="75" t="s">
        <v>148</v>
      </c>
      <c r="D1465" s="75" t="s">
        <v>2944</v>
      </c>
      <c r="E1465" s="75" t="s">
        <v>2945</v>
      </c>
      <c r="K1465" s="83">
        <v>4.2300000000000004</v>
      </c>
      <c r="L1465" s="80"/>
    </row>
    <row r="1466" spans="3:12" hidden="1" outlineLevel="1" x14ac:dyDescent="0.25">
      <c r="C1466" s="75" t="s">
        <v>148</v>
      </c>
      <c r="D1466" s="75" t="s">
        <v>2946</v>
      </c>
      <c r="E1466" s="75" t="s">
        <v>2947</v>
      </c>
      <c r="K1466" s="83">
        <v>18.71</v>
      </c>
      <c r="L1466" s="80"/>
    </row>
    <row r="1467" spans="3:12" hidden="1" outlineLevel="1" x14ac:dyDescent="0.25">
      <c r="C1467" s="75" t="s">
        <v>148</v>
      </c>
      <c r="D1467" s="75" t="s">
        <v>2948</v>
      </c>
      <c r="E1467" s="75" t="s">
        <v>2949</v>
      </c>
      <c r="K1467" s="83">
        <v>1.75</v>
      </c>
      <c r="L1467" s="80"/>
    </row>
    <row r="1468" spans="3:12" hidden="1" outlineLevel="1" x14ac:dyDescent="0.25">
      <c r="C1468" s="75" t="s">
        <v>148</v>
      </c>
      <c r="D1468" s="75" t="s">
        <v>2950</v>
      </c>
      <c r="E1468" s="75" t="s">
        <v>2951</v>
      </c>
      <c r="K1468" s="83">
        <v>28.72</v>
      </c>
      <c r="L1468" s="80"/>
    </row>
    <row r="1469" spans="3:12" hidden="1" outlineLevel="1" x14ac:dyDescent="0.25">
      <c r="C1469" s="75" t="s">
        <v>148</v>
      </c>
      <c r="D1469" s="75" t="s">
        <v>2952</v>
      </c>
      <c r="E1469" s="75" t="s">
        <v>2953</v>
      </c>
      <c r="K1469" s="83">
        <v>82.43</v>
      </c>
      <c r="L1469" s="80"/>
    </row>
    <row r="1470" spans="3:12" hidden="1" outlineLevel="1" x14ac:dyDescent="0.25">
      <c r="C1470" s="75" t="s">
        <v>148</v>
      </c>
      <c r="D1470" s="75" t="s">
        <v>2954</v>
      </c>
      <c r="E1470" s="75" t="s">
        <v>2955</v>
      </c>
      <c r="K1470" s="83">
        <v>51.6</v>
      </c>
      <c r="L1470" s="80"/>
    </row>
    <row r="1471" spans="3:12" hidden="1" outlineLevel="1" x14ac:dyDescent="0.25">
      <c r="C1471" s="75" t="s">
        <v>148</v>
      </c>
      <c r="D1471" s="75" t="s">
        <v>2956</v>
      </c>
      <c r="E1471" s="75" t="s">
        <v>2957</v>
      </c>
      <c r="K1471" s="83">
        <v>26.88</v>
      </c>
      <c r="L1471" s="80"/>
    </row>
    <row r="1472" spans="3:12" hidden="1" outlineLevel="1" x14ac:dyDescent="0.25">
      <c r="C1472" s="75" t="s">
        <v>148</v>
      </c>
      <c r="D1472" s="75" t="s">
        <v>2958</v>
      </c>
      <c r="E1472" s="75" t="s">
        <v>2959</v>
      </c>
      <c r="K1472" s="83">
        <v>5.04</v>
      </c>
      <c r="L1472" s="80"/>
    </row>
    <row r="1473" spans="3:12" hidden="1" outlineLevel="1" x14ac:dyDescent="0.25">
      <c r="C1473" s="75" t="s">
        <v>148</v>
      </c>
      <c r="D1473" s="75" t="s">
        <v>2960</v>
      </c>
      <c r="E1473" s="75" t="s">
        <v>2961</v>
      </c>
      <c r="K1473" s="83">
        <v>5.04</v>
      </c>
      <c r="L1473" s="80"/>
    </row>
    <row r="1474" spans="3:12" hidden="1" outlineLevel="1" x14ac:dyDescent="0.25">
      <c r="C1474" s="75" t="s">
        <v>148</v>
      </c>
      <c r="D1474" s="75" t="s">
        <v>2962</v>
      </c>
      <c r="E1474" s="75" t="s">
        <v>2963</v>
      </c>
      <c r="K1474" s="83">
        <v>13.95</v>
      </c>
      <c r="L1474" s="80"/>
    </row>
    <row r="1475" spans="3:12" hidden="1" outlineLevel="1" x14ac:dyDescent="0.25">
      <c r="C1475" s="75" t="s">
        <v>148</v>
      </c>
      <c r="D1475" s="75" t="s">
        <v>2964</v>
      </c>
      <c r="E1475" s="75" t="s">
        <v>2965</v>
      </c>
      <c r="K1475" s="83">
        <v>5.04</v>
      </c>
      <c r="L1475" s="80"/>
    </row>
    <row r="1476" spans="3:12" hidden="1" outlineLevel="1" x14ac:dyDescent="0.25">
      <c r="C1476" s="75" t="s">
        <v>148</v>
      </c>
      <c r="D1476" s="75" t="s">
        <v>2966</v>
      </c>
      <c r="E1476" s="75" t="s">
        <v>2967</v>
      </c>
      <c r="K1476" s="83">
        <v>8.6</v>
      </c>
      <c r="L1476" s="80"/>
    </row>
    <row r="1477" spans="3:12" hidden="1" outlineLevel="1" x14ac:dyDescent="0.25">
      <c r="C1477" s="75" t="s">
        <v>148</v>
      </c>
      <c r="D1477" s="75" t="s">
        <v>2968</v>
      </c>
      <c r="E1477" s="75" t="s">
        <v>2969</v>
      </c>
      <c r="K1477" s="83">
        <v>11.44</v>
      </c>
      <c r="L1477" s="80"/>
    </row>
    <row r="1478" spans="3:12" hidden="1" outlineLevel="1" x14ac:dyDescent="0.25">
      <c r="C1478" s="75" t="s">
        <v>148</v>
      </c>
      <c r="D1478" s="75" t="s">
        <v>2970</v>
      </c>
      <c r="E1478" s="75" t="s">
        <v>2971</v>
      </c>
      <c r="K1478" s="83">
        <v>18.5</v>
      </c>
      <c r="L1478" s="80"/>
    </row>
    <row r="1479" spans="3:12" hidden="1" outlineLevel="1" x14ac:dyDescent="0.25">
      <c r="C1479" s="75" t="s">
        <v>148</v>
      </c>
      <c r="D1479" s="75" t="s">
        <v>2972</v>
      </c>
      <c r="E1479" s="75" t="s">
        <v>2973</v>
      </c>
      <c r="K1479" s="83">
        <v>4.1399999999999997</v>
      </c>
      <c r="L1479" s="80"/>
    </row>
    <row r="1480" spans="3:12" hidden="1" outlineLevel="1" x14ac:dyDescent="0.25">
      <c r="C1480" s="75" t="s">
        <v>148</v>
      </c>
      <c r="D1480" s="75" t="s">
        <v>2974</v>
      </c>
      <c r="E1480" s="75" t="s">
        <v>2975</v>
      </c>
      <c r="K1480" s="83">
        <v>13.69</v>
      </c>
      <c r="L1480" s="80"/>
    </row>
    <row r="1481" spans="3:12" hidden="1" outlineLevel="1" x14ac:dyDescent="0.25">
      <c r="C1481" s="75" t="s">
        <v>148</v>
      </c>
      <c r="D1481" s="75" t="s">
        <v>2976</v>
      </c>
      <c r="E1481" s="75" t="s">
        <v>2977</v>
      </c>
      <c r="K1481" s="83">
        <v>58.51</v>
      </c>
      <c r="L1481" s="80"/>
    </row>
    <row r="1482" spans="3:12" hidden="1" outlineLevel="1" x14ac:dyDescent="0.25">
      <c r="C1482" s="75" t="s">
        <v>148</v>
      </c>
      <c r="D1482" s="75" t="s">
        <v>2978</v>
      </c>
      <c r="E1482" s="75" t="s">
        <v>2979</v>
      </c>
      <c r="K1482" s="83">
        <v>64.56</v>
      </c>
      <c r="L1482" s="80"/>
    </row>
    <row r="1483" spans="3:12" hidden="1" outlineLevel="1" x14ac:dyDescent="0.25">
      <c r="C1483" s="75" t="s">
        <v>148</v>
      </c>
      <c r="D1483" s="75" t="s">
        <v>2980</v>
      </c>
      <c r="E1483" s="75" t="s">
        <v>2981</v>
      </c>
      <c r="K1483" s="83">
        <v>38.33</v>
      </c>
      <c r="L1483" s="80"/>
    </row>
    <row r="1484" spans="3:12" hidden="1" outlineLevel="1" x14ac:dyDescent="0.25">
      <c r="C1484" s="75" t="s">
        <v>148</v>
      </c>
      <c r="D1484" s="75" t="s">
        <v>2982</v>
      </c>
      <c r="E1484" s="75" t="s">
        <v>2983</v>
      </c>
      <c r="K1484" s="83">
        <v>58.54</v>
      </c>
      <c r="L1484" s="80"/>
    </row>
    <row r="1485" spans="3:12" hidden="1" outlineLevel="1" x14ac:dyDescent="0.25">
      <c r="C1485" s="75" t="s">
        <v>148</v>
      </c>
      <c r="D1485" s="75" t="s">
        <v>2984</v>
      </c>
      <c r="E1485" s="75" t="s">
        <v>2985</v>
      </c>
      <c r="K1485" s="83">
        <v>11.91</v>
      </c>
      <c r="L1485" s="80"/>
    </row>
    <row r="1486" spans="3:12" hidden="1" outlineLevel="1" x14ac:dyDescent="0.25">
      <c r="C1486" s="75" t="s">
        <v>148</v>
      </c>
      <c r="D1486" s="75" t="s">
        <v>2986</v>
      </c>
      <c r="E1486" s="75" t="s">
        <v>2987</v>
      </c>
      <c r="K1486" s="83">
        <v>238.81</v>
      </c>
      <c r="L1486" s="80"/>
    </row>
    <row r="1487" spans="3:12" hidden="1" outlineLevel="1" x14ac:dyDescent="0.25">
      <c r="C1487" s="75" t="s">
        <v>148</v>
      </c>
      <c r="D1487" s="75" t="s">
        <v>2988</v>
      </c>
      <c r="E1487" s="75" t="s">
        <v>2989</v>
      </c>
      <c r="K1487" s="83">
        <v>19.87</v>
      </c>
      <c r="L1487" s="80"/>
    </row>
    <row r="1488" spans="3:12" hidden="1" outlineLevel="1" x14ac:dyDescent="0.25">
      <c r="C1488" s="75" t="s">
        <v>148</v>
      </c>
      <c r="D1488" s="75" t="s">
        <v>2990</v>
      </c>
      <c r="E1488" s="75" t="s">
        <v>2991</v>
      </c>
      <c r="K1488" s="83">
        <v>29.95</v>
      </c>
      <c r="L1488" s="80"/>
    </row>
    <row r="1489" spans="3:12" hidden="1" outlineLevel="1" x14ac:dyDescent="0.25">
      <c r="C1489" s="75" t="s">
        <v>148</v>
      </c>
      <c r="D1489" s="75" t="s">
        <v>2992</v>
      </c>
      <c r="E1489" s="75" t="s">
        <v>2993</v>
      </c>
      <c r="K1489" s="83">
        <v>12.97</v>
      </c>
      <c r="L1489" s="80"/>
    </row>
    <row r="1490" spans="3:12" hidden="1" outlineLevel="1" x14ac:dyDescent="0.25">
      <c r="C1490" s="75" t="s">
        <v>148</v>
      </c>
      <c r="D1490" s="75" t="s">
        <v>2994</v>
      </c>
      <c r="E1490" s="75" t="s">
        <v>2995</v>
      </c>
      <c r="K1490" s="83">
        <v>25.9</v>
      </c>
      <c r="L1490" s="80"/>
    </row>
    <row r="1491" spans="3:12" hidden="1" outlineLevel="1" x14ac:dyDescent="0.25">
      <c r="C1491" s="75" t="s">
        <v>148</v>
      </c>
      <c r="D1491" s="75" t="s">
        <v>2996</v>
      </c>
      <c r="E1491" s="75" t="s">
        <v>2997</v>
      </c>
      <c r="K1491" s="83">
        <v>5.04</v>
      </c>
      <c r="L1491" s="80"/>
    </row>
    <row r="1492" spans="3:12" hidden="1" outlineLevel="1" x14ac:dyDescent="0.25">
      <c r="C1492" s="75" t="s">
        <v>148</v>
      </c>
      <c r="D1492" s="75" t="s">
        <v>2998</v>
      </c>
      <c r="E1492" s="75" t="s">
        <v>2999</v>
      </c>
      <c r="K1492" s="83">
        <v>5.04</v>
      </c>
      <c r="L1492" s="80"/>
    </row>
    <row r="1493" spans="3:12" hidden="1" outlineLevel="1" x14ac:dyDescent="0.25">
      <c r="C1493" s="75" t="s">
        <v>148</v>
      </c>
      <c r="D1493" s="75" t="s">
        <v>3000</v>
      </c>
      <c r="E1493" s="75" t="s">
        <v>3001</v>
      </c>
      <c r="K1493" s="83">
        <v>19.350000000000001</v>
      </c>
      <c r="L1493" s="80"/>
    </row>
    <row r="1494" spans="3:12" hidden="1" outlineLevel="1" x14ac:dyDescent="0.25">
      <c r="C1494" s="75" t="s">
        <v>148</v>
      </c>
      <c r="D1494" s="75" t="s">
        <v>3002</v>
      </c>
      <c r="E1494" s="75" t="s">
        <v>3003</v>
      </c>
      <c r="K1494" s="83">
        <v>1.68</v>
      </c>
      <c r="L1494" s="80"/>
    </row>
    <row r="1495" spans="3:12" hidden="1" outlineLevel="1" x14ac:dyDescent="0.25">
      <c r="C1495" s="75" t="s">
        <v>148</v>
      </c>
      <c r="D1495" s="75" t="s">
        <v>3004</v>
      </c>
      <c r="E1495" s="75" t="s">
        <v>3005</v>
      </c>
      <c r="K1495" s="83">
        <v>11.13</v>
      </c>
      <c r="L1495" s="80"/>
    </row>
    <row r="1496" spans="3:12" hidden="1" outlineLevel="1" x14ac:dyDescent="0.25">
      <c r="C1496" s="75" t="s">
        <v>148</v>
      </c>
      <c r="D1496" s="75" t="s">
        <v>3006</v>
      </c>
      <c r="E1496" s="75" t="s">
        <v>3007</v>
      </c>
      <c r="K1496" s="83">
        <v>14.11</v>
      </c>
      <c r="L1496" s="80"/>
    </row>
    <row r="1497" spans="3:12" hidden="1" outlineLevel="1" x14ac:dyDescent="0.25">
      <c r="C1497" s="75" t="s">
        <v>148</v>
      </c>
      <c r="D1497" s="75" t="s">
        <v>3008</v>
      </c>
      <c r="E1497" s="75" t="s">
        <v>3009</v>
      </c>
      <c r="K1497" s="83">
        <v>7.22</v>
      </c>
      <c r="L1497" s="80"/>
    </row>
    <row r="1498" spans="3:12" hidden="1" outlineLevel="1" x14ac:dyDescent="0.25">
      <c r="C1498" s="75" t="s">
        <v>148</v>
      </c>
      <c r="D1498" s="75" t="s">
        <v>3010</v>
      </c>
      <c r="E1498" s="75" t="s">
        <v>3011</v>
      </c>
      <c r="K1498" s="83">
        <v>11.41</v>
      </c>
      <c r="L1498" s="80"/>
    </row>
    <row r="1499" spans="3:12" hidden="1" outlineLevel="1" x14ac:dyDescent="0.25">
      <c r="C1499" s="75" t="s">
        <v>148</v>
      </c>
      <c r="D1499" s="75" t="s">
        <v>3012</v>
      </c>
      <c r="E1499" s="75" t="s">
        <v>3013</v>
      </c>
      <c r="K1499" s="83">
        <v>3.02</v>
      </c>
      <c r="L1499" s="80"/>
    </row>
    <row r="1500" spans="3:12" hidden="1" outlineLevel="1" x14ac:dyDescent="0.25">
      <c r="C1500" s="75" t="s">
        <v>148</v>
      </c>
      <c r="D1500" s="75" t="s">
        <v>3014</v>
      </c>
      <c r="E1500" s="75" t="s">
        <v>3015</v>
      </c>
      <c r="K1500" s="83">
        <v>5.04</v>
      </c>
      <c r="L1500" s="80"/>
    </row>
    <row r="1501" spans="3:12" hidden="1" outlineLevel="1" x14ac:dyDescent="0.25">
      <c r="C1501" s="75" t="s">
        <v>148</v>
      </c>
      <c r="D1501" s="75" t="s">
        <v>3016</v>
      </c>
      <c r="E1501" s="75" t="s">
        <v>3017</v>
      </c>
      <c r="K1501" s="83">
        <v>150.22999999999999</v>
      </c>
      <c r="L1501" s="80"/>
    </row>
    <row r="1502" spans="3:12" hidden="1" outlineLevel="1" x14ac:dyDescent="0.25">
      <c r="C1502" s="75" t="s">
        <v>148</v>
      </c>
      <c r="D1502" s="75" t="s">
        <v>3018</v>
      </c>
      <c r="E1502" s="75" t="s">
        <v>3019</v>
      </c>
      <c r="K1502" s="83">
        <v>5.99</v>
      </c>
      <c r="L1502" s="80"/>
    </row>
    <row r="1503" spans="3:12" hidden="1" outlineLevel="1" x14ac:dyDescent="0.25">
      <c r="C1503" s="75" t="s">
        <v>148</v>
      </c>
      <c r="D1503" s="75" t="s">
        <v>3020</v>
      </c>
      <c r="E1503" s="75" t="s">
        <v>3021</v>
      </c>
      <c r="K1503" s="83">
        <v>4.5199999999999996</v>
      </c>
      <c r="L1503" s="80"/>
    </row>
    <row r="1504" spans="3:12" hidden="1" outlineLevel="1" x14ac:dyDescent="0.25">
      <c r="C1504" s="75" t="s">
        <v>148</v>
      </c>
      <c r="D1504" s="75" t="s">
        <v>3022</v>
      </c>
      <c r="E1504" s="75" t="s">
        <v>3023</v>
      </c>
      <c r="K1504" s="83">
        <v>27.89</v>
      </c>
      <c r="L1504" s="80"/>
    </row>
    <row r="1505" spans="3:12" hidden="1" outlineLevel="1" x14ac:dyDescent="0.25">
      <c r="C1505" s="75" t="s">
        <v>148</v>
      </c>
      <c r="D1505" s="75" t="s">
        <v>3024</v>
      </c>
      <c r="E1505" s="75" t="s">
        <v>3025</v>
      </c>
      <c r="K1505" s="83">
        <v>1.87</v>
      </c>
      <c r="L1505" s="80"/>
    </row>
    <row r="1506" spans="3:12" hidden="1" outlineLevel="1" x14ac:dyDescent="0.25">
      <c r="C1506" s="75" t="s">
        <v>148</v>
      </c>
      <c r="D1506" s="75" t="s">
        <v>3026</v>
      </c>
      <c r="E1506" s="75" t="s">
        <v>3027</v>
      </c>
      <c r="K1506" s="83">
        <v>29.9</v>
      </c>
      <c r="L1506" s="80"/>
    </row>
    <row r="1507" spans="3:12" hidden="1" outlineLevel="1" x14ac:dyDescent="0.25">
      <c r="C1507" s="75" t="s">
        <v>148</v>
      </c>
      <c r="D1507" s="75" t="s">
        <v>3028</v>
      </c>
      <c r="E1507" s="75" t="s">
        <v>3029</v>
      </c>
      <c r="K1507" s="83">
        <v>51.73</v>
      </c>
      <c r="L1507" s="80"/>
    </row>
    <row r="1508" spans="3:12" hidden="1" outlineLevel="1" x14ac:dyDescent="0.25">
      <c r="C1508" s="75" t="s">
        <v>148</v>
      </c>
      <c r="D1508" s="75" t="s">
        <v>3030</v>
      </c>
      <c r="E1508" s="75" t="s">
        <v>3031</v>
      </c>
      <c r="K1508" s="83">
        <v>2.02</v>
      </c>
      <c r="L1508" s="80"/>
    </row>
    <row r="1509" spans="3:12" hidden="1" outlineLevel="1" x14ac:dyDescent="0.25">
      <c r="C1509" s="75" t="s">
        <v>148</v>
      </c>
      <c r="D1509" s="75" t="s">
        <v>3032</v>
      </c>
      <c r="E1509" s="75" t="s">
        <v>3033</v>
      </c>
      <c r="K1509" s="83">
        <v>5.04</v>
      </c>
      <c r="L1509" s="80"/>
    </row>
    <row r="1510" spans="3:12" hidden="1" outlineLevel="1" x14ac:dyDescent="0.25">
      <c r="C1510" s="75" t="s">
        <v>148</v>
      </c>
      <c r="D1510" s="75" t="s">
        <v>3034</v>
      </c>
      <c r="E1510" s="75" t="s">
        <v>3035</v>
      </c>
      <c r="K1510" s="83">
        <v>6.49</v>
      </c>
      <c r="L1510" s="80"/>
    </row>
    <row r="1511" spans="3:12" hidden="1" outlineLevel="1" x14ac:dyDescent="0.25">
      <c r="C1511" s="75" t="s">
        <v>148</v>
      </c>
      <c r="D1511" s="75" t="s">
        <v>3036</v>
      </c>
      <c r="E1511" s="75" t="s">
        <v>3037</v>
      </c>
      <c r="K1511" s="83">
        <v>27.21</v>
      </c>
      <c r="L1511" s="80"/>
    </row>
    <row r="1512" spans="3:12" hidden="1" outlineLevel="1" x14ac:dyDescent="0.25">
      <c r="C1512" s="75" t="s">
        <v>148</v>
      </c>
      <c r="D1512" s="75" t="s">
        <v>3038</v>
      </c>
      <c r="E1512" s="75" t="s">
        <v>3039</v>
      </c>
      <c r="K1512" s="83">
        <v>5.04</v>
      </c>
      <c r="L1512" s="80"/>
    </row>
    <row r="1513" spans="3:12" hidden="1" outlineLevel="1" x14ac:dyDescent="0.25">
      <c r="C1513" s="75" t="s">
        <v>148</v>
      </c>
      <c r="D1513" s="75" t="s">
        <v>3040</v>
      </c>
      <c r="E1513" s="75" t="s">
        <v>3041</v>
      </c>
      <c r="K1513" s="83">
        <v>3.07</v>
      </c>
      <c r="L1513" s="80"/>
    </row>
    <row r="1514" spans="3:12" hidden="1" outlineLevel="1" x14ac:dyDescent="0.25">
      <c r="C1514" s="75" t="s">
        <v>148</v>
      </c>
      <c r="D1514" s="75" t="s">
        <v>3042</v>
      </c>
      <c r="E1514" s="75" t="s">
        <v>3043</v>
      </c>
      <c r="K1514" s="83">
        <v>5.29</v>
      </c>
      <c r="L1514" s="80"/>
    </row>
    <row r="1515" spans="3:12" hidden="1" outlineLevel="1" x14ac:dyDescent="0.25">
      <c r="C1515" s="75" t="s">
        <v>148</v>
      </c>
      <c r="D1515" s="75" t="s">
        <v>3044</v>
      </c>
      <c r="E1515" s="75" t="s">
        <v>3045</v>
      </c>
      <c r="K1515" s="83">
        <v>25.18</v>
      </c>
      <c r="L1515" s="80"/>
    </row>
    <row r="1516" spans="3:12" hidden="1" outlineLevel="1" x14ac:dyDescent="0.25">
      <c r="C1516" s="75" t="s">
        <v>148</v>
      </c>
      <c r="D1516" s="75" t="s">
        <v>3046</v>
      </c>
      <c r="E1516" s="75" t="s">
        <v>3047</v>
      </c>
      <c r="K1516" s="83">
        <v>41.87</v>
      </c>
      <c r="L1516" s="80"/>
    </row>
    <row r="1517" spans="3:12" hidden="1" outlineLevel="1" x14ac:dyDescent="0.25">
      <c r="C1517" s="75" t="s">
        <v>148</v>
      </c>
      <c r="D1517" s="75" t="s">
        <v>3048</v>
      </c>
      <c r="E1517" s="75" t="s">
        <v>3049</v>
      </c>
      <c r="K1517" s="83">
        <v>5.0199999999999996</v>
      </c>
      <c r="L1517" s="80"/>
    </row>
    <row r="1518" spans="3:12" hidden="1" outlineLevel="1" x14ac:dyDescent="0.25">
      <c r="C1518" s="75" t="s">
        <v>148</v>
      </c>
      <c r="D1518" s="75" t="s">
        <v>3050</v>
      </c>
      <c r="E1518" s="75" t="s">
        <v>3051</v>
      </c>
      <c r="K1518" s="83">
        <v>7.25</v>
      </c>
      <c r="L1518" s="80"/>
    </row>
    <row r="1519" spans="3:12" hidden="1" outlineLevel="1" x14ac:dyDescent="0.25">
      <c r="C1519" s="75" t="s">
        <v>148</v>
      </c>
      <c r="D1519" s="75" t="s">
        <v>3052</v>
      </c>
      <c r="E1519" s="75" t="s">
        <v>3053</v>
      </c>
      <c r="K1519" s="83">
        <v>3.34</v>
      </c>
      <c r="L1519" s="80"/>
    </row>
    <row r="1520" spans="3:12" hidden="1" outlineLevel="1" x14ac:dyDescent="0.25">
      <c r="C1520" s="75" t="s">
        <v>148</v>
      </c>
      <c r="D1520" s="75" t="s">
        <v>3054</v>
      </c>
      <c r="E1520" s="75" t="s">
        <v>3055</v>
      </c>
      <c r="K1520" s="83">
        <v>5.04</v>
      </c>
      <c r="L1520" s="80"/>
    </row>
    <row r="1521" spans="3:12" hidden="1" outlineLevel="1" x14ac:dyDescent="0.25">
      <c r="C1521" s="75" t="s">
        <v>148</v>
      </c>
      <c r="D1521" s="75" t="s">
        <v>3056</v>
      </c>
      <c r="E1521" s="75" t="s">
        <v>3057</v>
      </c>
      <c r="K1521" s="83">
        <v>28.27</v>
      </c>
      <c r="L1521" s="80"/>
    </row>
    <row r="1522" spans="3:12" hidden="1" outlineLevel="1" x14ac:dyDescent="0.25">
      <c r="C1522" s="75" t="s">
        <v>148</v>
      </c>
      <c r="D1522" s="75" t="s">
        <v>3058</v>
      </c>
      <c r="E1522" s="75" t="s">
        <v>3059</v>
      </c>
      <c r="K1522" s="83">
        <v>14.72</v>
      </c>
      <c r="L1522" s="80"/>
    </row>
    <row r="1523" spans="3:12" hidden="1" outlineLevel="1" x14ac:dyDescent="0.25">
      <c r="C1523" s="75" t="s">
        <v>148</v>
      </c>
      <c r="D1523" s="75" t="s">
        <v>3060</v>
      </c>
      <c r="E1523" s="75" t="s">
        <v>3061</v>
      </c>
      <c r="K1523" s="83">
        <v>9</v>
      </c>
      <c r="L1523" s="80"/>
    </row>
    <row r="1524" spans="3:12" hidden="1" outlineLevel="1" x14ac:dyDescent="0.25">
      <c r="C1524" s="75" t="s">
        <v>148</v>
      </c>
      <c r="D1524" s="75" t="s">
        <v>3062</v>
      </c>
      <c r="E1524" s="75" t="s">
        <v>3063</v>
      </c>
      <c r="K1524" s="83">
        <v>18.71</v>
      </c>
      <c r="L1524" s="80"/>
    </row>
    <row r="1525" spans="3:12" hidden="1" outlineLevel="1" x14ac:dyDescent="0.25">
      <c r="C1525" s="75" t="s">
        <v>148</v>
      </c>
      <c r="D1525" s="75" t="s">
        <v>3064</v>
      </c>
      <c r="E1525" s="75" t="s">
        <v>3065</v>
      </c>
      <c r="K1525" s="83">
        <v>24.73</v>
      </c>
      <c r="L1525" s="80"/>
    </row>
    <row r="1526" spans="3:12" hidden="1" outlineLevel="1" x14ac:dyDescent="0.25">
      <c r="C1526" s="75" t="s">
        <v>148</v>
      </c>
      <c r="D1526" s="75" t="s">
        <v>3066</v>
      </c>
      <c r="E1526" s="75" t="s">
        <v>3067</v>
      </c>
      <c r="K1526" s="83">
        <v>5.04</v>
      </c>
      <c r="L1526" s="80"/>
    </row>
    <row r="1527" spans="3:12" hidden="1" outlineLevel="1" x14ac:dyDescent="0.25">
      <c r="C1527" s="75" t="s">
        <v>148</v>
      </c>
      <c r="D1527" s="75" t="s">
        <v>3068</v>
      </c>
      <c r="E1527" s="75" t="s">
        <v>3069</v>
      </c>
      <c r="K1527" s="83">
        <v>10.06</v>
      </c>
      <c r="L1527" s="80"/>
    </row>
    <row r="1528" spans="3:12" hidden="1" outlineLevel="1" x14ac:dyDescent="0.25">
      <c r="C1528" s="75" t="s">
        <v>148</v>
      </c>
      <c r="D1528" s="75" t="s">
        <v>3070</v>
      </c>
      <c r="E1528" s="75" t="s">
        <v>3071</v>
      </c>
      <c r="K1528" s="83">
        <v>41.15</v>
      </c>
      <c r="L1528" s="80"/>
    </row>
    <row r="1529" spans="3:12" hidden="1" outlineLevel="1" x14ac:dyDescent="0.25">
      <c r="C1529" s="75" t="s">
        <v>148</v>
      </c>
      <c r="D1529" s="75" t="s">
        <v>3072</v>
      </c>
      <c r="E1529" s="75" t="s">
        <v>3073</v>
      </c>
      <c r="K1529" s="83">
        <v>106.59</v>
      </c>
      <c r="L1529" s="80"/>
    </row>
    <row r="1530" spans="3:12" hidden="1" outlineLevel="1" x14ac:dyDescent="0.25">
      <c r="C1530" s="75" t="s">
        <v>148</v>
      </c>
      <c r="D1530" s="75" t="s">
        <v>3074</v>
      </c>
      <c r="E1530" s="75" t="s">
        <v>3075</v>
      </c>
      <c r="K1530" s="83">
        <v>31.13</v>
      </c>
      <c r="L1530" s="80"/>
    </row>
    <row r="1531" spans="3:12" hidden="1" outlineLevel="1" x14ac:dyDescent="0.25">
      <c r="C1531" s="75" t="s">
        <v>148</v>
      </c>
      <c r="D1531" s="75" t="s">
        <v>3076</v>
      </c>
      <c r="E1531" s="75" t="s">
        <v>3077</v>
      </c>
      <c r="K1531" s="83">
        <v>10.67</v>
      </c>
      <c r="L1531" s="80"/>
    </row>
    <row r="1532" spans="3:12" hidden="1" outlineLevel="1" x14ac:dyDescent="0.25">
      <c r="C1532" s="75" t="s">
        <v>148</v>
      </c>
      <c r="D1532" s="75" t="s">
        <v>3078</v>
      </c>
      <c r="E1532" s="75" t="s">
        <v>3079</v>
      </c>
      <c r="K1532" s="83">
        <v>23</v>
      </c>
      <c r="L1532" s="80"/>
    </row>
    <row r="1533" spans="3:12" hidden="1" outlineLevel="1" x14ac:dyDescent="0.25">
      <c r="C1533" s="75" t="s">
        <v>148</v>
      </c>
      <c r="D1533" s="75" t="s">
        <v>3080</v>
      </c>
      <c r="E1533" s="75" t="s">
        <v>3081</v>
      </c>
      <c r="K1533" s="83">
        <v>5.18</v>
      </c>
      <c r="L1533" s="80"/>
    </row>
    <row r="1534" spans="3:12" hidden="1" outlineLevel="1" x14ac:dyDescent="0.25">
      <c r="C1534" s="75" t="s">
        <v>148</v>
      </c>
      <c r="D1534" s="75" t="s">
        <v>3082</v>
      </c>
      <c r="E1534" s="75" t="s">
        <v>3083</v>
      </c>
      <c r="K1534" s="83">
        <v>25.31</v>
      </c>
      <c r="L1534" s="80"/>
    </row>
    <row r="1535" spans="3:12" hidden="1" outlineLevel="1" x14ac:dyDescent="0.25">
      <c r="C1535" s="75" t="s">
        <v>148</v>
      </c>
      <c r="D1535" s="75" t="s">
        <v>3084</v>
      </c>
      <c r="E1535" s="75" t="s">
        <v>3085</v>
      </c>
      <c r="K1535" s="83">
        <v>-4.22</v>
      </c>
      <c r="L1535" s="80"/>
    </row>
    <row r="1536" spans="3:12" hidden="1" outlineLevel="1" x14ac:dyDescent="0.25">
      <c r="C1536" s="75" t="s">
        <v>148</v>
      </c>
      <c r="D1536" s="75" t="s">
        <v>3086</v>
      </c>
      <c r="E1536" s="75" t="s">
        <v>3087</v>
      </c>
      <c r="K1536" s="83">
        <v>9.59</v>
      </c>
      <c r="L1536" s="80"/>
    </row>
    <row r="1537" spans="3:12" hidden="1" outlineLevel="1" x14ac:dyDescent="0.25">
      <c r="C1537" s="75" t="s">
        <v>148</v>
      </c>
      <c r="D1537" s="75" t="s">
        <v>3088</v>
      </c>
      <c r="E1537" s="75" t="s">
        <v>3089</v>
      </c>
      <c r="K1537" s="83">
        <v>75</v>
      </c>
      <c r="L1537" s="80"/>
    </row>
    <row r="1538" spans="3:12" hidden="1" outlineLevel="1" x14ac:dyDescent="0.25">
      <c r="C1538" s="75" t="s">
        <v>148</v>
      </c>
      <c r="D1538" s="75" t="s">
        <v>3090</v>
      </c>
      <c r="E1538" s="75" t="s">
        <v>3091</v>
      </c>
      <c r="K1538" s="83">
        <v>62.29</v>
      </c>
      <c r="L1538" s="80"/>
    </row>
    <row r="1539" spans="3:12" hidden="1" outlineLevel="1" x14ac:dyDescent="0.25">
      <c r="C1539" s="75" t="s">
        <v>148</v>
      </c>
      <c r="D1539" s="75" t="s">
        <v>3092</v>
      </c>
      <c r="E1539" s="75" t="s">
        <v>3093</v>
      </c>
      <c r="K1539" s="83">
        <v>38.380000000000003</v>
      </c>
      <c r="L1539" s="80"/>
    </row>
    <row r="1540" spans="3:12" hidden="1" outlineLevel="1" x14ac:dyDescent="0.25">
      <c r="C1540" s="75" t="s">
        <v>148</v>
      </c>
      <c r="D1540" s="75" t="s">
        <v>3094</v>
      </c>
      <c r="E1540" s="75" t="s">
        <v>3095</v>
      </c>
      <c r="K1540" s="83">
        <v>15.88</v>
      </c>
      <c r="L1540" s="80"/>
    </row>
    <row r="1541" spans="3:12" hidden="1" outlineLevel="1" x14ac:dyDescent="0.25">
      <c r="C1541" s="75" t="s">
        <v>148</v>
      </c>
      <c r="D1541" s="75" t="s">
        <v>3096</v>
      </c>
      <c r="E1541" s="75" t="s">
        <v>3097</v>
      </c>
      <c r="K1541" s="83">
        <v>55.34</v>
      </c>
      <c r="L1541" s="80"/>
    </row>
    <row r="1542" spans="3:12" hidden="1" outlineLevel="1" x14ac:dyDescent="0.25">
      <c r="C1542" s="75" t="s">
        <v>148</v>
      </c>
      <c r="D1542" s="75" t="s">
        <v>3098</v>
      </c>
      <c r="E1542" s="75" t="s">
        <v>3099</v>
      </c>
      <c r="K1542" s="83">
        <v>23.88</v>
      </c>
      <c r="L1542" s="80"/>
    </row>
    <row r="1543" spans="3:12" hidden="1" outlineLevel="1" x14ac:dyDescent="0.25">
      <c r="C1543" s="75" t="s">
        <v>148</v>
      </c>
      <c r="D1543" s="75" t="s">
        <v>3100</v>
      </c>
      <c r="E1543" s="75" t="s">
        <v>3101</v>
      </c>
      <c r="K1543" s="83">
        <v>8.5</v>
      </c>
      <c r="L1543" s="80"/>
    </row>
    <row r="1544" spans="3:12" hidden="1" outlineLevel="1" x14ac:dyDescent="0.25">
      <c r="C1544" s="75" t="s">
        <v>148</v>
      </c>
      <c r="D1544" s="75" t="s">
        <v>3102</v>
      </c>
      <c r="E1544" s="75" t="s">
        <v>3103</v>
      </c>
      <c r="K1544" s="83">
        <v>12.39</v>
      </c>
      <c r="L1544" s="80"/>
    </row>
    <row r="1545" spans="3:12" hidden="1" outlineLevel="1" x14ac:dyDescent="0.25">
      <c r="C1545" s="75" t="s">
        <v>148</v>
      </c>
      <c r="D1545" s="75" t="s">
        <v>3104</v>
      </c>
      <c r="E1545" s="75" t="s">
        <v>3105</v>
      </c>
      <c r="K1545" s="83">
        <v>56.7</v>
      </c>
      <c r="L1545" s="80"/>
    </row>
    <row r="1546" spans="3:12" hidden="1" outlineLevel="1" x14ac:dyDescent="0.25">
      <c r="C1546" s="75" t="s">
        <v>148</v>
      </c>
      <c r="D1546" s="75" t="s">
        <v>3106</v>
      </c>
      <c r="E1546" s="75" t="s">
        <v>3107</v>
      </c>
      <c r="K1546" s="83">
        <v>37.69</v>
      </c>
      <c r="L1546" s="80"/>
    </row>
    <row r="1547" spans="3:12" hidden="1" outlineLevel="1" x14ac:dyDescent="0.25">
      <c r="C1547" s="75" t="s">
        <v>148</v>
      </c>
      <c r="D1547" s="75" t="s">
        <v>3108</v>
      </c>
      <c r="E1547" s="75" t="s">
        <v>3109</v>
      </c>
      <c r="K1547" s="83">
        <v>13.38</v>
      </c>
      <c r="L1547" s="80"/>
    </row>
    <row r="1548" spans="3:12" hidden="1" outlineLevel="1" x14ac:dyDescent="0.25">
      <c r="C1548" s="75" t="s">
        <v>148</v>
      </c>
      <c r="D1548" s="75" t="s">
        <v>3110</v>
      </c>
      <c r="E1548" s="75" t="s">
        <v>3111</v>
      </c>
      <c r="K1548" s="83">
        <v>46.77</v>
      </c>
      <c r="L1548" s="80"/>
    </row>
    <row r="1549" spans="3:12" hidden="1" outlineLevel="1" x14ac:dyDescent="0.25">
      <c r="C1549" s="75" t="s">
        <v>148</v>
      </c>
      <c r="D1549" s="75" t="s">
        <v>3112</v>
      </c>
      <c r="E1549" s="75" t="s">
        <v>3113</v>
      </c>
      <c r="K1549" s="83">
        <v>36.130000000000003</v>
      </c>
      <c r="L1549" s="80"/>
    </row>
    <row r="1550" spans="3:12" hidden="1" outlineLevel="1" x14ac:dyDescent="0.25">
      <c r="C1550" s="75" t="s">
        <v>148</v>
      </c>
      <c r="D1550" s="75" t="s">
        <v>3114</v>
      </c>
      <c r="E1550" s="75" t="s">
        <v>3115</v>
      </c>
      <c r="K1550" s="83">
        <v>72.73</v>
      </c>
      <c r="L1550" s="80"/>
    </row>
    <row r="1551" spans="3:12" hidden="1" outlineLevel="1" x14ac:dyDescent="0.25">
      <c r="C1551" s="75" t="s">
        <v>148</v>
      </c>
      <c r="D1551" s="75" t="s">
        <v>3116</v>
      </c>
      <c r="E1551" s="75" t="s">
        <v>3117</v>
      </c>
      <c r="K1551" s="83">
        <v>1.68</v>
      </c>
      <c r="L1551" s="80"/>
    </row>
    <row r="1552" spans="3:12" hidden="1" outlineLevel="1" x14ac:dyDescent="0.25">
      <c r="C1552" s="75" t="s">
        <v>148</v>
      </c>
      <c r="D1552" s="75" t="s">
        <v>3118</v>
      </c>
      <c r="E1552" s="75" t="s">
        <v>3119</v>
      </c>
      <c r="K1552" s="83">
        <v>3.52</v>
      </c>
      <c r="L1552" s="80"/>
    </row>
    <row r="1553" spans="3:12" hidden="1" outlineLevel="1" x14ac:dyDescent="0.25">
      <c r="C1553" s="75" t="s">
        <v>148</v>
      </c>
      <c r="D1553" s="75" t="s">
        <v>3120</v>
      </c>
      <c r="E1553" s="75" t="s">
        <v>3121</v>
      </c>
      <c r="K1553" s="83">
        <v>3.16</v>
      </c>
      <c r="L1553" s="80"/>
    </row>
    <row r="1554" spans="3:12" hidden="1" outlineLevel="1" x14ac:dyDescent="0.25">
      <c r="C1554" s="75" t="s">
        <v>148</v>
      </c>
      <c r="D1554" s="75" t="s">
        <v>3122</v>
      </c>
      <c r="E1554" s="75" t="s">
        <v>3123</v>
      </c>
      <c r="K1554" s="83">
        <v>64.989999999999995</v>
      </c>
      <c r="L1554" s="80"/>
    </row>
    <row r="1555" spans="3:12" hidden="1" outlineLevel="1" x14ac:dyDescent="0.25">
      <c r="C1555" s="75" t="s">
        <v>148</v>
      </c>
      <c r="D1555" s="75" t="s">
        <v>3124</v>
      </c>
      <c r="E1555" s="75" t="s">
        <v>3125</v>
      </c>
      <c r="K1555" s="83">
        <v>46.48</v>
      </c>
      <c r="L1555" s="80"/>
    </row>
    <row r="1556" spans="3:12" hidden="1" outlineLevel="1" x14ac:dyDescent="0.25">
      <c r="C1556" s="75" t="s">
        <v>148</v>
      </c>
      <c r="D1556" s="75" t="s">
        <v>3126</v>
      </c>
      <c r="E1556" s="75" t="s">
        <v>3127</v>
      </c>
      <c r="K1556" s="83">
        <v>25</v>
      </c>
      <c r="L1556" s="80"/>
    </row>
    <row r="1557" spans="3:12" hidden="1" outlineLevel="1" x14ac:dyDescent="0.25">
      <c r="C1557" s="75" t="s">
        <v>148</v>
      </c>
      <c r="D1557" s="75" t="s">
        <v>3128</v>
      </c>
      <c r="E1557" s="75" t="s">
        <v>3129</v>
      </c>
      <c r="K1557" s="83">
        <v>8.07</v>
      </c>
      <c r="L1557" s="80"/>
    </row>
    <row r="1558" spans="3:12" hidden="1" outlineLevel="1" x14ac:dyDescent="0.25">
      <c r="C1558" s="75" t="s">
        <v>148</v>
      </c>
      <c r="D1558" s="75" t="s">
        <v>3130</v>
      </c>
      <c r="E1558" s="75" t="s">
        <v>3131</v>
      </c>
      <c r="K1558" s="83">
        <v>2.91</v>
      </c>
      <c r="L1558" s="80"/>
    </row>
    <row r="1559" spans="3:12" hidden="1" outlineLevel="1" x14ac:dyDescent="0.25">
      <c r="C1559" s="75" t="s">
        <v>148</v>
      </c>
      <c r="D1559" s="75" t="s">
        <v>3132</v>
      </c>
      <c r="E1559" s="75" t="s">
        <v>3133</v>
      </c>
      <c r="K1559" s="83">
        <v>105.99</v>
      </c>
      <c r="L1559" s="80"/>
    </row>
    <row r="1560" spans="3:12" hidden="1" outlineLevel="1" x14ac:dyDescent="0.25">
      <c r="C1560" s="75" t="s">
        <v>148</v>
      </c>
      <c r="D1560" s="75" t="s">
        <v>3134</v>
      </c>
      <c r="E1560" s="75" t="s">
        <v>3135</v>
      </c>
      <c r="K1560" s="83">
        <v>1.68</v>
      </c>
      <c r="L1560" s="80"/>
    </row>
    <row r="1561" spans="3:12" hidden="1" outlineLevel="1" x14ac:dyDescent="0.25">
      <c r="C1561" s="75" t="s">
        <v>148</v>
      </c>
      <c r="D1561" s="75" t="s">
        <v>3136</v>
      </c>
      <c r="E1561" s="75" t="s">
        <v>3137</v>
      </c>
      <c r="K1561" s="83">
        <v>5.04</v>
      </c>
      <c r="L1561" s="80"/>
    </row>
    <row r="1562" spans="3:12" hidden="1" outlineLevel="1" x14ac:dyDescent="0.25">
      <c r="C1562" s="75" t="s">
        <v>148</v>
      </c>
      <c r="D1562" s="75" t="s">
        <v>3138</v>
      </c>
      <c r="E1562" s="75" t="s">
        <v>3139</v>
      </c>
      <c r="K1562" s="83">
        <v>5.2</v>
      </c>
      <c r="L1562" s="80"/>
    </row>
    <row r="1563" spans="3:12" hidden="1" outlineLevel="1" x14ac:dyDescent="0.25">
      <c r="C1563" s="75" t="s">
        <v>148</v>
      </c>
      <c r="D1563" s="75" t="s">
        <v>3140</v>
      </c>
      <c r="E1563" s="75" t="s">
        <v>3141</v>
      </c>
      <c r="K1563" s="83">
        <v>42.6</v>
      </c>
      <c r="L1563" s="80"/>
    </row>
    <row r="1564" spans="3:12" hidden="1" outlineLevel="1" x14ac:dyDescent="0.25">
      <c r="C1564" s="75" t="s">
        <v>148</v>
      </c>
      <c r="D1564" s="75" t="s">
        <v>3142</v>
      </c>
      <c r="E1564" s="75" t="s">
        <v>3143</v>
      </c>
      <c r="K1564" s="83">
        <v>24.04</v>
      </c>
      <c r="L1564" s="80"/>
    </row>
    <row r="1565" spans="3:12" hidden="1" outlineLevel="1" x14ac:dyDescent="0.25">
      <c r="C1565" s="75" t="s">
        <v>148</v>
      </c>
      <c r="D1565" s="75" t="s">
        <v>3144</v>
      </c>
      <c r="E1565" s="75" t="s">
        <v>3145</v>
      </c>
      <c r="K1565" s="83">
        <v>34.42</v>
      </c>
      <c r="L1565" s="80"/>
    </row>
    <row r="1566" spans="3:12" hidden="1" outlineLevel="1" x14ac:dyDescent="0.25">
      <c r="C1566" s="75" t="s">
        <v>148</v>
      </c>
      <c r="D1566" s="75" t="s">
        <v>3146</v>
      </c>
      <c r="E1566" s="75" t="s">
        <v>3147</v>
      </c>
      <c r="K1566" s="83">
        <v>6.72</v>
      </c>
      <c r="L1566" s="80"/>
    </row>
    <row r="1567" spans="3:12" hidden="1" outlineLevel="1" x14ac:dyDescent="0.25">
      <c r="C1567" s="75" t="s">
        <v>148</v>
      </c>
      <c r="D1567" s="75" t="s">
        <v>3148</v>
      </c>
      <c r="E1567" s="75" t="s">
        <v>3149</v>
      </c>
      <c r="K1567" s="83">
        <v>5.04</v>
      </c>
      <c r="L1567" s="80"/>
    </row>
    <row r="1568" spans="3:12" hidden="1" outlineLevel="1" x14ac:dyDescent="0.25">
      <c r="C1568" s="75" t="s">
        <v>148</v>
      </c>
      <c r="D1568" s="75" t="s">
        <v>3150</v>
      </c>
      <c r="E1568" s="75" t="s">
        <v>3151</v>
      </c>
      <c r="K1568" s="83">
        <v>28.31</v>
      </c>
      <c r="L1568" s="80"/>
    </row>
    <row r="1569" spans="3:12" hidden="1" outlineLevel="1" x14ac:dyDescent="0.25">
      <c r="C1569" s="75" t="s">
        <v>148</v>
      </c>
      <c r="D1569" s="75" t="s">
        <v>3152</v>
      </c>
      <c r="E1569" s="75" t="s">
        <v>3153</v>
      </c>
      <c r="K1569" s="83">
        <v>71.84</v>
      </c>
      <c r="L1569" s="80"/>
    </row>
    <row r="1570" spans="3:12" hidden="1" outlineLevel="1" x14ac:dyDescent="0.25">
      <c r="C1570" s="75" t="s">
        <v>148</v>
      </c>
      <c r="D1570" s="75" t="s">
        <v>3154</v>
      </c>
      <c r="E1570" s="75" t="s">
        <v>3155</v>
      </c>
      <c r="K1570" s="83">
        <v>246.85</v>
      </c>
      <c r="L1570" s="80"/>
    </row>
    <row r="1571" spans="3:12" hidden="1" outlineLevel="1" x14ac:dyDescent="0.25">
      <c r="C1571" s="75" t="s">
        <v>148</v>
      </c>
      <c r="D1571" s="75" t="s">
        <v>3156</v>
      </c>
      <c r="E1571" s="75" t="s">
        <v>3157</v>
      </c>
      <c r="K1571" s="83">
        <v>24.31</v>
      </c>
      <c r="L1571" s="80"/>
    </row>
    <row r="1572" spans="3:12" hidden="1" outlineLevel="1" x14ac:dyDescent="0.25">
      <c r="C1572" s="75" t="s">
        <v>148</v>
      </c>
      <c r="D1572" s="75" t="s">
        <v>3158</v>
      </c>
      <c r="E1572" s="75" t="s">
        <v>3159</v>
      </c>
      <c r="K1572" s="83">
        <v>15.6</v>
      </c>
      <c r="L1572" s="80"/>
    </row>
    <row r="1573" spans="3:12" hidden="1" outlineLevel="1" x14ac:dyDescent="0.25">
      <c r="C1573" s="75" t="s">
        <v>148</v>
      </c>
      <c r="D1573" s="75" t="s">
        <v>3160</v>
      </c>
      <c r="E1573" s="75" t="s">
        <v>3161</v>
      </c>
      <c r="K1573" s="83">
        <v>71.69</v>
      </c>
      <c r="L1573" s="80"/>
    </row>
    <row r="1574" spans="3:12" hidden="1" outlineLevel="1" x14ac:dyDescent="0.25">
      <c r="C1574" s="75" t="s">
        <v>148</v>
      </c>
      <c r="D1574" s="75" t="s">
        <v>3162</v>
      </c>
      <c r="E1574" s="75" t="s">
        <v>3163</v>
      </c>
      <c r="K1574" s="83">
        <v>5.66</v>
      </c>
      <c r="L1574" s="80"/>
    </row>
    <row r="1575" spans="3:12" hidden="1" outlineLevel="1" x14ac:dyDescent="0.25">
      <c r="C1575" s="75" t="s">
        <v>148</v>
      </c>
      <c r="D1575" s="75" t="s">
        <v>3164</v>
      </c>
      <c r="E1575" s="75" t="s">
        <v>3165</v>
      </c>
      <c r="K1575" s="83">
        <v>15.12</v>
      </c>
      <c r="L1575" s="80"/>
    </row>
    <row r="1576" spans="3:12" hidden="1" outlineLevel="1" x14ac:dyDescent="0.25">
      <c r="C1576" s="75" t="s">
        <v>148</v>
      </c>
      <c r="D1576" s="75" t="s">
        <v>3166</v>
      </c>
      <c r="E1576" s="75" t="s">
        <v>3167</v>
      </c>
      <c r="K1576" s="83">
        <v>25.21</v>
      </c>
      <c r="L1576" s="80"/>
    </row>
    <row r="1577" spans="3:12" hidden="1" outlineLevel="1" x14ac:dyDescent="0.25">
      <c r="C1577" s="75" t="s">
        <v>148</v>
      </c>
      <c r="D1577" s="75" t="s">
        <v>3168</v>
      </c>
      <c r="E1577" s="75" t="s">
        <v>3169</v>
      </c>
      <c r="K1577" s="83">
        <v>3.13</v>
      </c>
      <c r="L1577" s="80"/>
    </row>
    <row r="1578" spans="3:12" hidden="1" outlineLevel="1" x14ac:dyDescent="0.25">
      <c r="C1578" s="75" t="s">
        <v>148</v>
      </c>
      <c r="D1578" s="75" t="s">
        <v>3170</v>
      </c>
      <c r="E1578" s="75" t="s">
        <v>3171</v>
      </c>
      <c r="K1578" s="83">
        <v>1.68</v>
      </c>
      <c r="L1578" s="80"/>
    </row>
    <row r="1579" spans="3:12" hidden="1" outlineLevel="1" x14ac:dyDescent="0.25">
      <c r="C1579" s="75" t="s">
        <v>148</v>
      </c>
      <c r="D1579" s="75" t="s">
        <v>3172</v>
      </c>
      <c r="E1579" s="75" t="s">
        <v>3173</v>
      </c>
      <c r="K1579" s="83">
        <v>3.49</v>
      </c>
      <c r="L1579" s="80"/>
    </row>
    <row r="1580" spans="3:12" hidden="1" outlineLevel="1" x14ac:dyDescent="0.25">
      <c r="C1580" s="75" t="s">
        <v>148</v>
      </c>
      <c r="D1580" s="75" t="s">
        <v>3174</v>
      </c>
      <c r="E1580" s="75" t="s">
        <v>3175</v>
      </c>
      <c r="K1580" s="83">
        <v>1.68</v>
      </c>
      <c r="L1580" s="80"/>
    </row>
    <row r="1581" spans="3:12" hidden="1" outlineLevel="1" x14ac:dyDescent="0.25">
      <c r="C1581" s="75" t="s">
        <v>148</v>
      </c>
      <c r="D1581" s="75" t="s">
        <v>3176</v>
      </c>
      <c r="E1581" s="75" t="s">
        <v>3177</v>
      </c>
      <c r="K1581" s="83">
        <v>7.18</v>
      </c>
      <c r="L1581" s="80"/>
    </row>
    <row r="1582" spans="3:12" hidden="1" outlineLevel="1" x14ac:dyDescent="0.25">
      <c r="C1582" s="75" t="s">
        <v>148</v>
      </c>
      <c r="D1582" s="75" t="s">
        <v>3178</v>
      </c>
      <c r="E1582" s="75" t="s">
        <v>3179</v>
      </c>
      <c r="K1582" s="83">
        <v>5.04</v>
      </c>
      <c r="L1582" s="80"/>
    </row>
    <row r="1583" spans="3:12" hidden="1" outlineLevel="1" x14ac:dyDescent="0.25">
      <c r="C1583" s="75" t="s">
        <v>148</v>
      </c>
      <c r="D1583" s="75" t="s">
        <v>3180</v>
      </c>
      <c r="E1583" s="75" t="s">
        <v>3181</v>
      </c>
      <c r="K1583" s="83">
        <v>3.88</v>
      </c>
      <c r="L1583" s="80"/>
    </row>
    <row r="1584" spans="3:12" hidden="1" outlineLevel="1" x14ac:dyDescent="0.25">
      <c r="C1584" s="75" t="s">
        <v>148</v>
      </c>
      <c r="D1584" s="75" t="s">
        <v>3182</v>
      </c>
      <c r="E1584" s="75" t="s">
        <v>3183</v>
      </c>
      <c r="K1584" s="83">
        <v>3.85</v>
      </c>
      <c r="L1584" s="80"/>
    </row>
    <row r="1585" spans="3:12" hidden="1" outlineLevel="1" x14ac:dyDescent="0.25">
      <c r="C1585" s="75" t="s">
        <v>148</v>
      </c>
      <c r="D1585" s="75" t="s">
        <v>3184</v>
      </c>
      <c r="E1585" s="75" t="s">
        <v>3185</v>
      </c>
      <c r="K1585" s="83">
        <v>6.53</v>
      </c>
      <c r="L1585" s="80"/>
    </row>
    <row r="1586" spans="3:12" hidden="1" outlineLevel="1" x14ac:dyDescent="0.25">
      <c r="C1586" s="75" t="s">
        <v>148</v>
      </c>
      <c r="D1586" s="75" t="s">
        <v>3186</v>
      </c>
      <c r="E1586" s="75" t="s">
        <v>3187</v>
      </c>
      <c r="K1586" s="83">
        <v>9.2899999999999991</v>
      </c>
      <c r="L1586" s="80"/>
    </row>
    <row r="1587" spans="3:12" hidden="1" outlineLevel="1" x14ac:dyDescent="0.25">
      <c r="C1587" s="75" t="s">
        <v>148</v>
      </c>
      <c r="D1587" s="75" t="s">
        <v>3188</v>
      </c>
      <c r="E1587" s="75" t="s">
        <v>3189</v>
      </c>
      <c r="K1587" s="83">
        <v>56.31</v>
      </c>
      <c r="L1587" s="80"/>
    </row>
    <row r="1588" spans="3:12" hidden="1" outlineLevel="1" x14ac:dyDescent="0.25">
      <c r="C1588" s="75" t="s">
        <v>148</v>
      </c>
      <c r="D1588" s="75" t="s">
        <v>3190</v>
      </c>
      <c r="E1588" s="75" t="s">
        <v>3191</v>
      </c>
      <c r="K1588" s="83">
        <v>7.96</v>
      </c>
      <c r="L1588" s="80"/>
    </row>
    <row r="1589" spans="3:12" hidden="1" outlineLevel="1" x14ac:dyDescent="0.25">
      <c r="C1589" s="75" t="s">
        <v>148</v>
      </c>
      <c r="D1589" s="75" t="s">
        <v>3192</v>
      </c>
      <c r="E1589" s="75" t="s">
        <v>3193</v>
      </c>
      <c r="K1589" s="83">
        <v>20.78</v>
      </c>
      <c r="L1589" s="80"/>
    </row>
    <row r="1590" spans="3:12" hidden="1" outlineLevel="1" x14ac:dyDescent="0.25">
      <c r="C1590" s="75" t="s">
        <v>148</v>
      </c>
      <c r="D1590" s="75" t="s">
        <v>3194</v>
      </c>
      <c r="E1590" s="75" t="s">
        <v>3195</v>
      </c>
      <c r="K1590" s="83">
        <v>11.64</v>
      </c>
      <c r="L1590" s="80"/>
    </row>
    <row r="1591" spans="3:12" hidden="1" outlineLevel="1" x14ac:dyDescent="0.25">
      <c r="C1591" s="75" t="s">
        <v>148</v>
      </c>
      <c r="D1591" s="75" t="s">
        <v>3196</v>
      </c>
      <c r="E1591" s="75" t="s">
        <v>3197</v>
      </c>
      <c r="K1591" s="83">
        <v>14.27</v>
      </c>
      <c r="L1591" s="80"/>
    </row>
    <row r="1592" spans="3:12" hidden="1" outlineLevel="1" x14ac:dyDescent="0.25">
      <c r="C1592" s="75" t="s">
        <v>148</v>
      </c>
      <c r="D1592" s="75" t="s">
        <v>3198</v>
      </c>
      <c r="E1592" s="75" t="s">
        <v>3199</v>
      </c>
      <c r="K1592" s="83">
        <v>16.53</v>
      </c>
      <c r="L1592" s="80"/>
    </row>
    <row r="1593" spans="3:12" hidden="1" outlineLevel="1" x14ac:dyDescent="0.25">
      <c r="C1593" s="75" t="s">
        <v>148</v>
      </c>
      <c r="D1593" s="75" t="s">
        <v>3200</v>
      </c>
      <c r="E1593" s="75" t="s">
        <v>3201</v>
      </c>
      <c r="K1593" s="83">
        <v>13.78</v>
      </c>
      <c r="L1593" s="80"/>
    </row>
    <row r="1594" spans="3:12" hidden="1" outlineLevel="1" x14ac:dyDescent="0.25">
      <c r="C1594" s="75" t="s">
        <v>148</v>
      </c>
      <c r="D1594" s="75" t="s">
        <v>3202</v>
      </c>
      <c r="E1594" s="75" t="s">
        <v>3203</v>
      </c>
      <c r="K1594" s="83">
        <v>14.11</v>
      </c>
      <c r="L1594" s="80"/>
    </row>
    <row r="1595" spans="3:12" hidden="1" outlineLevel="1" x14ac:dyDescent="0.25">
      <c r="C1595" s="75" t="s">
        <v>148</v>
      </c>
      <c r="D1595" s="75" t="s">
        <v>3204</v>
      </c>
      <c r="E1595" s="75" t="s">
        <v>3205</v>
      </c>
      <c r="K1595" s="83">
        <v>55.06</v>
      </c>
      <c r="L1595" s="80"/>
    </row>
    <row r="1596" spans="3:12" hidden="1" outlineLevel="1" x14ac:dyDescent="0.25">
      <c r="C1596" s="75" t="s">
        <v>148</v>
      </c>
      <c r="D1596" s="75" t="s">
        <v>3206</v>
      </c>
      <c r="E1596" s="75" t="s">
        <v>3207</v>
      </c>
      <c r="K1596" s="83">
        <v>5.04</v>
      </c>
      <c r="L1596" s="80"/>
    </row>
    <row r="1597" spans="3:12" hidden="1" outlineLevel="1" x14ac:dyDescent="0.25">
      <c r="C1597" s="75" t="s">
        <v>148</v>
      </c>
      <c r="D1597" s="75" t="s">
        <v>3208</v>
      </c>
      <c r="E1597" s="75" t="s">
        <v>3209</v>
      </c>
      <c r="K1597" s="83">
        <v>12.9</v>
      </c>
      <c r="L1597" s="80"/>
    </row>
    <row r="1598" spans="3:12" hidden="1" outlineLevel="1" x14ac:dyDescent="0.25">
      <c r="C1598" s="75" t="s">
        <v>148</v>
      </c>
      <c r="D1598" s="75" t="s">
        <v>3210</v>
      </c>
      <c r="E1598" s="75" t="s">
        <v>3211</v>
      </c>
      <c r="K1598" s="83">
        <v>5.04</v>
      </c>
      <c r="L1598" s="80"/>
    </row>
    <row r="1599" spans="3:12" hidden="1" outlineLevel="1" x14ac:dyDescent="0.25">
      <c r="C1599" s="75" t="s">
        <v>148</v>
      </c>
      <c r="D1599" s="75" t="s">
        <v>3212</v>
      </c>
      <c r="E1599" s="75" t="s">
        <v>3213</v>
      </c>
      <c r="K1599" s="83">
        <v>6.87</v>
      </c>
      <c r="L1599" s="80"/>
    </row>
    <row r="1600" spans="3:12" hidden="1" outlineLevel="1" x14ac:dyDescent="0.25">
      <c r="C1600" s="75" t="s">
        <v>148</v>
      </c>
      <c r="D1600" s="75" t="s">
        <v>3214</v>
      </c>
      <c r="E1600" s="75" t="s">
        <v>3215</v>
      </c>
      <c r="K1600" s="83">
        <v>13.71</v>
      </c>
      <c r="L1600" s="80"/>
    </row>
    <row r="1601" spans="3:12" hidden="1" outlineLevel="1" x14ac:dyDescent="0.25">
      <c r="C1601" s="75" t="s">
        <v>148</v>
      </c>
      <c r="D1601" s="75" t="s">
        <v>3216</v>
      </c>
      <c r="E1601" s="75" t="s">
        <v>3217</v>
      </c>
      <c r="K1601" s="83">
        <v>2.2000000000000002</v>
      </c>
      <c r="L1601" s="80"/>
    </row>
    <row r="1602" spans="3:12" hidden="1" outlineLevel="1" x14ac:dyDescent="0.25">
      <c r="C1602" s="75" t="s">
        <v>148</v>
      </c>
      <c r="D1602" s="75" t="s">
        <v>3218</v>
      </c>
      <c r="E1602" s="75" t="s">
        <v>3219</v>
      </c>
      <c r="K1602" s="83">
        <v>12.9</v>
      </c>
      <c r="L1602" s="80"/>
    </row>
    <row r="1603" spans="3:12" hidden="1" outlineLevel="1" x14ac:dyDescent="0.25">
      <c r="C1603" s="75" t="s">
        <v>148</v>
      </c>
      <c r="D1603" s="75" t="s">
        <v>3220</v>
      </c>
      <c r="E1603" s="75" t="s">
        <v>3221</v>
      </c>
      <c r="K1603" s="83">
        <v>8.77</v>
      </c>
      <c r="L1603" s="80"/>
    </row>
    <row r="1604" spans="3:12" hidden="1" outlineLevel="1" x14ac:dyDescent="0.25">
      <c r="C1604" s="75" t="s">
        <v>148</v>
      </c>
      <c r="D1604" s="75" t="s">
        <v>3222</v>
      </c>
      <c r="E1604" s="75" t="s">
        <v>3223</v>
      </c>
      <c r="K1604" s="83">
        <v>38.659999999999997</v>
      </c>
      <c r="L1604" s="80"/>
    </row>
    <row r="1605" spans="3:12" hidden="1" outlineLevel="1" x14ac:dyDescent="0.25">
      <c r="C1605" s="75" t="s">
        <v>148</v>
      </c>
      <c r="D1605" s="75" t="s">
        <v>3224</v>
      </c>
      <c r="E1605" s="75" t="s">
        <v>3225</v>
      </c>
      <c r="K1605" s="83">
        <v>40.299999999999997</v>
      </c>
      <c r="L1605" s="80"/>
    </row>
    <row r="1606" spans="3:12" hidden="1" outlineLevel="1" x14ac:dyDescent="0.25">
      <c r="C1606" s="75" t="s">
        <v>148</v>
      </c>
      <c r="D1606" s="75" t="s">
        <v>3226</v>
      </c>
      <c r="E1606" s="75" t="s">
        <v>3227</v>
      </c>
      <c r="K1606" s="83">
        <v>2.08</v>
      </c>
      <c r="L1606" s="80"/>
    </row>
    <row r="1607" spans="3:12" hidden="1" outlineLevel="1" x14ac:dyDescent="0.25">
      <c r="C1607" s="75" t="s">
        <v>148</v>
      </c>
      <c r="D1607" s="75" t="s">
        <v>3228</v>
      </c>
      <c r="E1607" s="75" t="s">
        <v>3229</v>
      </c>
      <c r="K1607" s="83">
        <v>27.48</v>
      </c>
      <c r="L1607" s="80"/>
    </row>
    <row r="1608" spans="3:12" hidden="1" outlineLevel="1" x14ac:dyDescent="0.25">
      <c r="C1608" s="75" t="s">
        <v>148</v>
      </c>
      <c r="D1608" s="75" t="s">
        <v>3230</v>
      </c>
      <c r="E1608" s="75" t="s">
        <v>3231</v>
      </c>
      <c r="K1608" s="83">
        <v>22.32</v>
      </c>
      <c r="L1608" s="80"/>
    </row>
    <row r="1609" spans="3:12" hidden="1" outlineLevel="1" x14ac:dyDescent="0.25">
      <c r="C1609" s="75" t="s">
        <v>148</v>
      </c>
      <c r="D1609" s="75" t="s">
        <v>3232</v>
      </c>
      <c r="E1609" s="75" t="s">
        <v>3233</v>
      </c>
      <c r="K1609" s="83">
        <v>15.52</v>
      </c>
      <c r="L1609" s="80"/>
    </row>
    <row r="1610" spans="3:12" hidden="1" outlineLevel="1" x14ac:dyDescent="0.25">
      <c r="C1610" s="75" t="s">
        <v>148</v>
      </c>
      <c r="D1610" s="75" t="s">
        <v>3234</v>
      </c>
      <c r="E1610" s="75" t="s">
        <v>3235</v>
      </c>
      <c r="K1610" s="83">
        <v>32.97</v>
      </c>
      <c r="L1610" s="80"/>
    </row>
    <row r="1611" spans="3:12" hidden="1" outlineLevel="1" x14ac:dyDescent="0.25">
      <c r="C1611" s="75" t="s">
        <v>148</v>
      </c>
      <c r="D1611" s="75" t="s">
        <v>3236</v>
      </c>
      <c r="E1611" s="75" t="s">
        <v>3237</v>
      </c>
      <c r="K1611" s="83">
        <v>30.08</v>
      </c>
      <c r="L1611" s="80"/>
    </row>
    <row r="1612" spans="3:12" hidden="1" outlineLevel="1" x14ac:dyDescent="0.25">
      <c r="C1612" s="75" t="s">
        <v>148</v>
      </c>
      <c r="D1612" s="75" t="s">
        <v>3238</v>
      </c>
      <c r="E1612" s="75" t="s">
        <v>3239</v>
      </c>
      <c r="K1612" s="83">
        <v>85.54</v>
      </c>
      <c r="L1612" s="80"/>
    </row>
    <row r="1613" spans="3:12" hidden="1" outlineLevel="1" x14ac:dyDescent="0.25">
      <c r="C1613" s="75" t="s">
        <v>148</v>
      </c>
      <c r="D1613" s="75" t="s">
        <v>3240</v>
      </c>
      <c r="E1613" s="75" t="s">
        <v>3241</v>
      </c>
      <c r="K1613" s="83">
        <v>19.690000000000001</v>
      </c>
      <c r="L1613" s="80"/>
    </row>
    <row r="1614" spans="3:12" hidden="1" outlineLevel="1" x14ac:dyDescent="0.25">
      <c r="C1614" s="75" t="s">
        <v>148</v>
      </c>
      <c r="D1614" s="75" t="s">
        <v>3242</v>
      </c>
      <c r="E1614" s="75" t="s">
        <v>3243</v>
      </c>
      <c r="K1614" s="83">
        <v>5.04</v>
      </c>
      <c r="L1614" s="80"/>
    </row>
    <row r="1615" spans="3:12" hidden="1" outlineLevel="1" x14ac:dyDescent="0.25">
      <c r="C1615" s="75" t="s">
        <v>148</v>
      </c>
      <c r="D1615" s="75" t="s">
        <v>3244</v>
      </c>
      <c r="E1615" s="75" t="s">
        <v>3245</v>
      </c>
      <c r="K1615" s="83">
        <v>10.46</v>
      </c>
      <c r="L1615" s="80"/>
    </row>
    <row r="1616" spans="3:12" hidden="1" outlineLevel="1" x14ac:dyDescent="0.25">
      <c r="C1616" s="75" t="s">
        <v>148</v>
      </c>
      <c r="D1616" s="75" t="s">
        <v>3246</v>
      </c>
      <c r="E1616" s="75" t="s">
        <v>3247</v>
      </c>
      <c r="K1616" s="83">
        <v>4.66</v>
      </c>
      <c r="L1616" s="80"/>
    </row>
    <row r="1617" spans="3:12" hidden="1" outlineLevel="1" x14ac:dyDescent="0.25">
      <c r="C1617" s="75" t="s">
        <v>148</v>
      </c>
      <c r="D1617" s="75" t="s">
        <v>3248</v>
      </c>
      <c r="E1617" s="75" t="s">
        <v>3249</v>
      </c>
      <c r="K1617" s="83">
        <v>11.54</v>
      </c>
      <c r="L1617" s="80"/>
    </row>
    <row r="1618" spans="3:12" hidden="1" outlineLevel="1" x14ac:dyDescent="0.25">
      <c r="C1618" s="75" t="s">
        <v>148</v>
      </c>
      <c r="D1618" s="75" t="s">
        <v>3250</v>
      </c>
      <c r="E1618" s="75" t="s">
        <v>3251</v>
      </c>
      <c r="K1618" s="83">
        <v>5.04</v>
      </c>
      <c r="L1618" s="80"/>
    </row>
    <row r="1619" spans="3:12" hidden="1" outlineLevel="1" x14ac:dyDescent="0.25">
      <c r="C1619" s="75" t="s">
        <v>148</v>
      </c>
      <c r="D1619" s="75" t="s">
        <v>3252</v>
      </c>
      <c r="E1619" s="75" t="s">
        <v>3253</v>
      </c>
      <c r="K1619" s="83">
        <v>1.86</v>
      </c>
      <c r="L1619" s="80"/>
    </row>
    <row r="1620" spans="3:12" hidden="1" outlineLevel="1" x14ac:dyDescent="0.25">
      <c r="C1620" s="75" t="s">
        <v>148</v>
      </c>
      <c r="D1620" s="75" t="s">
        <v>3254</v>
      </c>
      <c r="E1620" s="75" t="s">
        <v>3255</v>
      </c>
      <c r="K1620" s="83">
        <v>5.04</v>
      </c>
      <c r="L1620" s="80"/>
    </row>
    <row r="1621" spans="3:12" hidden="1" outlineLevel="1" x14ac:dyDescent="0.25">
      <c r="C1621" s="75" t="s">
        <v>148</v>
      </c>
      <c r="D1621" s="75" t="s">
        <v>3256</v>
      </c>
      <c r="E1621" s="75" t="s">
        <v>3257</v>
      </c>
      <c r="K1621" s="83">
        <v>25.34</v>
      </c>
      <c r="L1621" s="80"/>
    </row>
    <row r="1622" spans="3:12" hidden="1" outlineLevel="1" x14ac:dyDescent="0.25">
      <c r="C1622" s="75" t="s">
        <v>148</v>
      </c>
      <c r="D1622" s="75" t="s">
        <v>3258</v>
      </c>
      <c r="E1622" s="75" t="s">
        <v>3259</v>
      </c>
      <c r="K1622" s="83">
        <v>9.2200000000000006</v>
      </c>
      <c r="L1622" s="80"/>
    </row>
    <row r="1623" spans="3:12" hidden="1" outlineLevel="1" x14ac:dyDescent="0.25">
      <c r="C1623" s="75" t="s">
        <v>148</v>
      </c>
      <c r="D1623" s="75" t="s">
        <v>3260</v>
      </c>
      <c r="E1623" s="75" t="s">
        <v>3261</v>
      </c>
      <c r="K1623" s="83">
        <v>29.97</v>
      </c>
      <c r="L1623" s="80"/>
    </row>
    <row r="1624" spans="3:12" hidden="1" outlineLevel="1" x14ac:dyDescent="0.25">
      <c r="C1624" s="75" t="s">
        <v>148</v>
      </c>
      <c r="D1624" s="75" t="s">
        <v>3262</v>
      </c>
      <c r="E1624" s="75" t="s">
        <v>3263</v>
      </c>
      <c r="K1624" s="83">
        <v>30.79</v>
      </c>
      <c r="L1624" s="80"/>
    </row>
    <row r="1625" spans="3:12" hidden="1" outlineLevel="1" x14ac:dyDescent="0.25">
      <c r="C1625" s="75" t="s">
        <v>148</v>
      </c>
      <c r="D1625" s="75" t="s">
        <v>3264</v>
      </c>
      <c r="E1625" s="75" t="s">
        <v>3265</v>
      </c>
      <c r="K1625" s="83">
        <v>8.6199999999999992</v>
      </c>
      <c r="L1625" s="80"/>
    </row>
    <row r="1626" spans="3:12" hidden="1" outlineLevel="1" x14ac:dyDescent="0.25">
      <c r="C1626" s="75" t="s">
        <v>148</v>
      </c>
      <c r="D1626" s="75" t="s">
        <v>3266</v>
      </c>
      <c r="E1626" s="75" t="s">
        <v>3267</v>
      </c>
      <c r="K1626" s="83">
        <v>4.79</v>
      </c>
      <c r="L1626" s="80"/>
    </row>
    <row r="1627" spans="3:12" hidden="1" outlineLevel="1" x14ac:dyDescent="0.25">
      <c r="C1627" s="75" t="s">
        <v>148</v>
      </c>
      <c r="D1627" s="75" t="s">
        <v>3268</v>
      </c>
      <c r="E1627" s="75" t="s">
        <v>3269</v>
      </c>
      <c r="K1627" s="83">
        <v>4.9000000000000004</v>
      </c>
      <c r="L1627" s="80"/>
    </row>
    <row r="1628" spans="3:12" hidden="1" outlineLevel="1" x14ac:dyDescent="0.25">
      <c r="C1628" s="75" t="s">
        <v>148</v>
      </c>
      <c r="D1628" s="75" t="s">
        <v>3270</v>
      </c>
      <c r="E1628" s="75" t="s">
        <v>3271</v>
      </c>
      <c r="K1628" s="83">
        <v>1.74</v>
      </c>
      <c r="L1628" s="80"/>
    </row>
    <row r="1629" spans="3:12" hidden="1" outlineLevel="1" x14ac:dyDescent="0.25">
      <c r="C1629" s="75" t="s">
        <v>148</v>
      </c>
      <c r="D1629" s="75" t="s">
        <v>3272</v>
      </c>
      <c r="E1629" s="75" t="s">
        <v>3273</v>
      </c>
      <c r="K1629" s="83">
        <v>44.37</v>
      </c>
      <c r="L1629" s="80"/>
    </row>
    <row r="1630" spans="3:12" hidden="1" outlineLevel="1" x14ac:dyDescent="0.25">
      <c r="C1630" s="75" t="s">
        <v>148</v>
      </c>
      <c r="D1630" s="75" t="s">
        <v>3274</v>
      </c>
      <c r="E1630" s="75" t="s">
        <v>3275</v>
      </c>
      <c r="K1630" s="83">
        <v>5.53</v>
      </c>
      <c r="L1630" s="80"/>
    </row>
    <row r="1631" spans="3:12" hidden="1" outlineLevel="1" x14ac:dyDescent="0.25">
      <c r="C1631" s="75" t="s">
        <v>148</v>
      </c>
      <c r="D1631" s="75" t="s">
        <v>3276</v>
      </c>
      <c r="E1631" s="75" t="s">
        <v>3277</v>
      </c>
      <c r="K1631" s="83">
        <v>5.04</v>
      </c>
      <c r="L1631" s="80"/>
    </row>
    <row r="1632" spans="3:12" hidden="1" outlineLevel="1" x14ac:dyDescent="0.25">
      <c r="C1632" s="75" t="s">
        <v>148</v>
      </c>
      <c r="D1632" s="75" t="s">
        <v>3278</v>
      </c>
      <c r="E1632" s="75" t="s">
        <v>3279</v>
      </c>
      <c r="K1632" s="83">
        <v>2.48</v>
      </c>
      <c r="L1632" s="80"/>
    </row>
    <row r="1633" spans="3:12" hidden="1" outlineLevel="1" x14ac:dyDescent="0.25">
      <c r="C1633" s="75" t="s">
        <v>148</v>
      </c>
      <c r="D1633" s="75" t="s">
        <v>3280</v>
      </c>
      <c r="E1633" s="75" t="s">
        <v>3281</v>
      </c>
      <c r="K1633" s="83">
        <v>10.87</v>
      </c>
      <c r="L1633" s="80"/>
    </row>
    <row r="1634" spans="3:12" hidden="1" outlineLevel="1" x14ac:dyDescent="0.25">
      <c r="C1634" s="75" t="s">
        <v>148</v>
      </c>
      <c r="D1634" s="75" t="s">
        <v>3282</v>
      </c>
      <c r="E1634" s="75" t="s">
        <v>3283</v>
      </c>
      <c r="K1634" s="83">
        <v>50.9</v>
      </c>
      <c r="L1634" s="80"/>
    </row>
    <row r="1635" spans="3:12" hidden="1" outlineLevel="1" x14ac:dyDescent="0.25">
      <c r="C1635" s="75" t="s">
        <v>148</v>
      </c>
      <c r="D1635" s="75" t="s">
        <v>3284</v>
      </c>
      <c r="E1635" s="75" t="s">
        <v>3285</v>
      </c>
      <c r="K1635" s="83">
        <v>3.1</v>
      </c>
      <c r="L1635" s="80"/>
    </row>
    <row r="1636" spans="3:12" hidden="1" outlineLevel="1" x14ac:dyDescent="0.25">
      <c r="C1636" s="75" t="s">
        <v>148</v>
      </c>
      <c r="D1636" s="75" t="s">
        <v>3286</v>
      </c>
      <c r="E1636" s="75" t="s">
        <v>3287</v>
      </c>
      <c r="K1636" s="83">
        <v>5.04</v>
      </c>
      <c r="L1636" s="80"/>
    </row>
    <row r="1637" spans="3:12" hidden="1" outlineLevel="1" x14ac:dyDescent="0.25">
      <c r="C1637" s="75" t="s">
        <v>148</v>
      </c>
      <c r="D1637" s="75" t="s">
        <v>3288</v>
      </c>
      <c r="E1637" s="75" t="s">
        <v>3289</v>
      </c>
      <c r="K1637" s="83">
        <v>11.76</v>
      </c>
      <c r="L1637" s="80"/>
    </row>
    <row r="1638" spans="3:12" hidden="1" outlineLevel="1" x14ac:dyDescent="0.25">
      <c r="C1638" s="75" t="s">
        <v>148</v>
      </c>
      <c r="D1638" s="75" t="s">
        <v>3290</v>
      </c>
      <c r="E1638" s="75" t="s">
        <v>3291</v>
      </c>
      <c r="K1638" s="83">
        <v>2.89</v>
      </c>
      <c r="L1638" s="80"/>
    </row>
    <row r="1639" spans="3:12" hidden="1" outlineLevel="1" x14ac:dyDescent="0.25">
      <c r="C1639" s="75" t="s">
        <v>148</v>
      </c>
      <c r="D1639" s="75" t="s">
        <v>3292</v>
      </c>
      <c r="E1639" s="75" t="s">
        <v>3293</v>
      </c>
      <c r="K1639" s="83">
        <v>15.2</v>
      </c>
      <c r="L1639" s="80"/>
    </row>
    <row r="1640" spans="3:12" hidden="1" outlineLevel="1" x14ac:dyDescent="0.25">
      <c r="C1640" s="75" t="s">
        <v>148</v>
      </c>
      <c r="D1640" s="75" t="s">
        <v>3294</v>
      </c>
      <c r="E1640" s="75" t="s">
        <v>3295</v>
      </c>
      <c r="K1640" s="83">
        <v>65.34</v>
      </c>
      <c r="L1640" s="80"/>
    </row>
    <row r="1641" spans="3:12" hidden="1" outlineLevel="1" x14ac:dyDescent="0.25">
      <c r="C1641" s="75" t="s">
        <v>148</v>
      </c>
      <c r="D1641" s="75" t="s">
        <v>3296</v>
      </c>
      <c r="E1641" s="75" t="s">
        <v>3297</v>
      </c>
      <c r="K1641" s="83">
        <v>5.33</v>
      </c>
      <c r="L1641" s="80"/>
    </row>
    <row r="1642" spans="3:12" hidden="1" outlineLevel="1" x14ac:dyDescent="0.25">
      <c r="C1642" s="75" t="s">
        <v>148</v>
      </c>
      <c r="D1642" s="75" t="s">
        <v>3298</v>
      </c>
      <c r="E1642" s="75" t="s">
        <v>3299</v>
      </c>
      <c r="K1642" s="83">
        <v>5.04</v>
      </c>
      <c r="L1642" s="80"/>
    </row>
    <row r="1643" spans="3:12" hidden="1" outlineLevel="1" x14ac:dyDescent="0.25">
      <c r="C1643" s="75" t="s">
        <v>148</v>
      </c>
      <c r="D1643" s="75" t="s">
        <v>3300</v>
      </c>
      <c r="E1643" s="75" t="s">
        <v>3301</v>
      </c>
      <c r="K1643" s="83">
        <v>20.72</v>
      </c>
      <c r="L1643" s="80"/>
    </row>
    <row r="1644" spans="3:12" hidden="1" outlineLevel="1" x14ac:dyDescent="0.25">
      <c r="C1644" s="75" t="s">
        <v>148</v>
      </c>
      <c r="D1644" s="75" t="s">
        <v>3302</v>
      </c>
      <c r="E1644" s="75" t="s">
        <v>3303</v>
      </c>
      <c r="K1644" s="83">
        <v>7.4</v>
      </c>
      <c r="L1644" s="80"/>
    </row>
    <row r="1645" spans="3:12" hidden="1" outlineLevel="1" x14ac:dyDescent="0.25">
      <c r="C1645" s="75" t="s">
        <v>148</v>
      </c>
      <c r="D1645" s="75" t="s">
        <v>3304</v>
      </c>
      <c r="E1645" s="75" t="s">
        <v>3305</v>
      </c>
      <c r="K1645" s="83">
        <v>7.89</v>
      </c>
      <c r="L1645" s="80"/>
    </row>
    <row r="1646" spans="3:12" hidden="1" outlineLevel="1" x14ac:dyDescent="0.25">
      <c r="C1646" s="75" t="s">
        <v>148</v>
      </c>
      <c r="D1646" s="75" t="s">
        <v>3306</v>
      </c>
      <c r="E1646" s="75" t="s">
        <v>3307</v>
      </c>
      <c r="K1646" s="83">
        <v>39.81</v>
      </c>
      <c r="L1646" s="80"/>
    </row>
    <row r="1647" spans="3:12" hidden="1" outlineLevel="1" x14ac:dyDescent="0.25">
      <c r="C1647" s="75" t="s">
        <v>148</v>
      </c>
      <c r="D1647" s="75" t="s">
        <v>3308</v>
      </c>
      <c r="E1647" s="75" t="s">
        <v>3309</v>
      </c>
      <c r="K1647" s="83">
        <v>-2.98</v>
      </c>
      <c r="L1647" s="80"/>
    </row>
    <row r="1648" spans="3:12" hidden="1" outlineLevel="1" x14ac:dyDescent="0.25">
      <c r="C1648" s="75" t="s">
        <v>148</v>
      </c>
      <c r="D1648" s="75" t="s">
        <v>3310</v>
      </c>
      <c r="E1648" s="75" t="s">
        <v>3311</v>
      </c>
      <c r="K1648" s="83">
        <v>7.67</v>
      </c>
      <c r="L1648" s="80"/>
    </row>
    <row r="1649" spans="3:12" hidden="1" outlineLevel="1" x14ac:dyDescent="0.25">
      <c r="C1649" s="75" t="s">
        <v>148</v>
      </c>
      <c r="D1649" s="75" t="s">
        <v>3312</v>
      </c>
      <c r="E1649" s="75" t="s">
        <v>3313</v>
      </c>
      <c r="K1649" s="83">
        <v>6.76</v>
      </c>
      <c r="L1649" s="80"/>
    </row>
    <row r="1650" spans="3:12" hidden="1" outlineLevel="1" x14ac:dyDescent="0.25">
      <c r="C1650" s="75" t="s">
        <v>148</v>
      </c>
      <c r="D1650" s="75" t="s">
        <v>3314</v>
      </c>
      <c r="E1650" s="75" t="s">
        <v>3315</v>
      </c>
      <c r="K1650" s="83">
        <v>62.72</v>
      </c>
      <c r="L1650" s="80"/>
    </row>
    <row r="1651" spans="3:12" hidden="1" outlineLevel="1" x14ac:dyDescent="0.25">
      <c r="C1651" s="75" t="s">
        <v>148</v>
      </c>
      <c r="D1651" s="75" t="s">
        <v>3316</v>
      </c>
      <c r="E1651" s="75" t="s">
        <v>3317</v>
      </c>
      <c r="K1651" s="83">
        <v>3.46</v>
      </c>
      <c r="L1651" s="80"/>
    </row>
    <row r="1652" spans="3:12" hidden="1" outlineLevel="1" x14ac:dyDescent="0.25">
      <c r="C1652" s="75" t="s">
        <v>148</v>
      </c>
      <c r="D1652" s="75" t="s">
        <v>3318</v>
      </c>
      <c r="E1652" s="75" t="s">
        <v>3319</v>
      </c>
      <c r="K1652" s="83">
        <v>12.82</v>
      </c>
      <c r="L1652" s="80"/>
    </row>
    <row r="1653" spans="3:12" hidden="1" outlineLevel="1" x14ac:dyDescent="0.25">
      <c r="C1653" s="75" t="s">
        <v>148</v>
      </c>
      <c r="D1653" s="75" t="s">
        <v>3320</v>
      </c>
      <c r="E1653" s="75" t="s">
        <v>3321</v>
      </c>
      <c r="K1653" s="83">
        <v>0.63</v>
      </c>
      <c r="L1653" s="80"/>
    </row>
    <row r="1654" spans="3:12" hidden="1" outlineLevel="1" x14ac:dyDescent="0.25">
      <c r="C1654" s="75" t="s">
        <v>148</v>
      </c>
      <c r="D1654" s="75" t="s">
        <v>3322</v>
      </c>
      <c r="E1654" s="75" t="s">
        <v>3323</v>
      </c>
      <c r="K1654" s="83">
        <v>6.47</v>
      </c>
      <c r="L1654" s="80"/>
    </row>
    <row r="1655" spans="3:12" hidden="1" outlineLevel="1" x14ac:dyDescent="0.25">
      <c r="C1655" s="75" t="s">
        <v>148</v>
      </c>
      <c r="D1655" s="75" t="s">
        <v>3324</v>
      </c>
      <c r="E1655" s="75" t="s">
        <v>3325</v>
      </c>
      <c r="K1655" s="83">
        <v>11.21</v>
      </c>
      <c r="L1655" s="80"/>
    </row>
    <row r="1656" spans="3:12" hidden="1" outlineLevel="1" x14ac:dyDescent="0.25">
      <c r="C1656" s="75" t="s">
        <v>148</v>
      </c>
      <c r="D1656" s="75" t="s">
        <v>3326</v>
      </c>
      <c r="E1656" s="75" t="s">
        <v>3327</v>
      </c>
      <c r="K1656" s="83">
        <v>4.2699999999999996</v>
      </c>
      <c r="L1656" s="80"/>
    </row>
    <row r="1657" spans="3:12" hidden="1" outlineLevel="1" x14ac:dyDescent="0.25">
      <c r="C1657" s="75" t="s">
        <v>148</v>
      </c>
      <c r="D1657" s="75" t="s">
        <v>3328</v>
      </c>
      <c r="E1657" s="75" t="s">
        <v>3329</v>
      </c>
      <c r="K1657" s="83">
        <v>17.97</v>
      </c>
      <c r="L1657" s="80"/>
    </row>
    <row r="1658" spans="3:12" hidden="1" outlineLevel="1" x14ac:dyDescent="0.25">
      <c r="C1658" s="75" t="s">
        <v>148</v>
      </c>
      <c r="D1658" s="75" t="s">
        <v>3330</v>
      </c>
      <c r="E1658" s="75" t="s">
        <v>3331</v>
      </c>
      <c r="K1658" s="83">
        <v>38.880000000000003</v>
      </c>
      <c r="L1658" s="80"/>
    </row>
    <row r="1659" spans="3:12" hidden="1" outlineLevel="1" x14ac:dyDescent="0.25">
      <c r="C1659" s="75" t="s">
        <v>148</v>
      </c>
      <c r="D1659" s="75" t="s">
        <v>3332</v>
      </c>
      <c r="E1659" s="75" t="s">
        <v>3333</v>
      </c>
      <c r="K1659" s="83">
        <v>5.04</v>
      </c>
      <c r="L1659" s="80"/>
    </row>
    <row r="1660" spans="3:12" hidden="1" outlineLevel="1" x14ac:dyDescent="0.25">
      <c r="C1660" s="75" t="s">
        <v>148</v>
      </c>
      <c r="D1660" s="75" t="s">
        <v>3334</v>
      </c>
      <c r="E1660" s="75" t="s">
        <v>3335</v>
      </c>
      <c r="K1660" s="83">
        <v>44.44</v>
      </c>
      <c r="L1660" s="80"/>
    </row>
    <row r="1661" spans="3:12" hidden="1" outlineLevel="1" x14ac:dyDescent="0.25">
      <c r="C1661" s="75" t="s">
        <v>148</v>
      </c>
      <c r="D1661" s="75" t="s">
        <v>3336</v>
      </c>
      <c r="E1661" s="75" t="s">
        <v>3337</v>
      </c>
      <c r="K1661" s="83">
        <v>3.62</v>
      </c>
      <c r="L1661" s="80"/>
    </row>
    <row r="1662" spans="3:12" hidden="1" outlineLevel="1" x14ac:dyDescent="0.25">
      <c r="C1662" s="75" t="s">
        <v>148</v>
      </c>
      <c r="D1662" s="75" t="s">
        <v>3338</v>
      </c>
      <c r="E1662" s="75" t="s">
        <v>3339</v>
      </c>
      <c r="K1662" s="83">
        <v>10.130000000000001</v>
      </c>
      <c r="L1662" s="80"/>
    </row>
    <row r="1663" spans="3:12" hidden="1" outlineLevel="1" x14ac:dyDescent="0.25">
      <c r="C1663" s="75" t="s">
        <v>148</v>
      </c>
      <c r="D1663" s="75" t="s">
        <v>3340</v>
      </c>
      <c r="E1663" s="75" t="s">
        <v>3341</v>
      </c>
      <c r="K1663" s="83">
        <v>1.76</v>
      </c>
      <c r="L1663" s="80"/>
    </row>
    <row r="1664" spans="3:12" hidden="1" outlineLevel="1" x14ac:dyDescent="0.25">
      <c r="C1664" s="75" t="s">
        <v>148</v>
      </c>
      <c r="D1664" s="75" t="s">
        <v>3342</v>
      </c>
      <c r="E1664" s="75" t="s">
        <v>3343</v>
      </c>
      <c r="K1664" s="83">
        <v>5.89</v>
      </c>
      <c r="L1664" s="80"/>
    </row>
    <row r="1665" spans="3:12" hidden="1" outlineLevel="1" x14ac:dyDescent="0.25">
      <c r="C1665" s="75" t="s">
        <v>148</v>
      </c>
      <c r="D1665" s="75" t="s">
        <v>3344</v>
      </c>
      <c r="E1665" s="75" t="s">
        <v>3345</v>
      </c>
      <c r="K1665" s="83">
        <v>8.1199999999999992</v>
      </c>
      <c r="L1665" s="80"/>
    </row>
    <row r="1666" spans="3:12" hidden="1" outlineLevel="1" x14ac:dyDescent="0.25">
      <c r="C1666" s="75" t="s">
        <v>148</v>
      </c>
      <c r="D1666" s="75" t="s">
        <v>3346</v>
      </c>
      <c r="E1666" s="75" t="s">
        <v>3347</v>
      </c>
      <c r="K1666" s="83">
        <v>4.46</v>
      </c>
      <c r="L1666" s="80"/>
    </row>
    <row r="1667" spans="3:12" hidden="1" outlineLevel="1" x14ac:dyDescent="0.25">
      <c r="C1667" s="75" t="s">
        <v>148</v>
      </c>
      <c r="D1667" s="75" t="s">
        <v>3348</v>
      </c>
      <c r="E1667" s="75" t="s">
        <v>3349</v>
      </c>
      <c r="K1667" s="83">
        <v>15.53</v>
      </c>
      <c r="L1667" s="80"/>
    </row>
    <row r="1668" spans="3:12" hidden="1" outlineLevel="1" x14ac:dyDescent="0.25">
      <c r="C1668" s="75" t="s">
        <v>148</v>
      </c>
      <c r="D1668" s="75" t="s">
        <v>3350</v>
      </c>
      <c r="E1668" s="75" t="s">
        <v>3351</v>
      </c>
      <c r="K1668" s="83">
        <v>5.26</v>
      </c>
      <c r="L1668" s="80"/>
    </row>
    <row r="1669" spans="3:12" hidden="1" outlineLevel="1" x14ac:dyDescent="0.25">
      <c r="C1669" s="75" t="s">
        <v>148</v>
      </c>
      <c r="D1669" s="75" t="s">
        <v>3352</v>
      </c>
      <c r="E1669" s="75" t="s">
        <v>3353</v>
      </c>
      <c r="K1669" s="83">
        <v>14.55</v>
      </c>
      <c r="L1669" s="80"/>
    </row>
    <row r="1670" spans="3:12" hidden="1" outlineLevel="1" x14ac:dyDescent="0.25">
      <c r="C1670" s="75" t="s">
        <v>148</v>
      </c>
      <c r="D1670" s="75" t="s">
        <v>3354</v>
      </c>
      <c r="E1670" s="75" t="s">
        <v>3355</v>
      </c>
      <c r="K1670" s="83">
        <v>27.86</v>
      </c>
      <c r="L1670" s="80"/>
    </row>
    <row r="1671" spans="3:12" hidden="1" outlineLevel="1" x14ac:dyDescent="0.25">
      <c r="C1671" s="75" t="s">
        <v>148</v>
      </c>
      <c r="D1671" s="75" t="s">
        <v>3356</v>
      </c>
      <c r="E1671" s="75" t="s">
        <v>3357</v>
      </c>
      <c r="K1671" s="83">
        <v>6.98</v>
      </c>
      <c r="L1671" s="80"/>
    </row>
    <row r="1672" spans="3:12" hidden="1" outlineLevel="1" x14ac:dyDescent="0.25">
      <c r="C1672" s="75" t="s">
        <v>148</v>
      </c>
      <c r="D1672" s="75" t="s">
        <v>3358</v>
      </c>
      <c r="E1672" s="75" t="s">
        <v>3359</v>
      </c>
      <c r="K1672" s="83">
        <v>5.04</v>
      </c>
      <c r="L1672" s="80"/>
    </row>
    <row r="1673" spans="3:12" hidden="1" outlineLevel="1" x14ac:dyDescent="0.25">
      <c r="C1673" s="75" t="s">
        <v>148</v>
      </c>
      <c r="D1673" s="75" t="s">
        <v>3360</v>
      </c>
      <c r="E1673" s="75" t="s">
        <v>3361</v>
      </c>
      <c r="K1673" s="83">
        <v>5.04</v>
      </c>
      <c r="L1673" s="80"/>
    </row>
    <row r="1674" spans="3:12" hidden="1" outlineLevel="1" x14ac:dyDescent="0.25">
      <c r="C1674" s="75" t="s">
        <v>148</v>
      </c>
      <c r="D1674" s="75" t="s">
        <v>3362</v>
      </c>
      <c r="E1674" s="75" t="s">
        <v>3363</v>
      </c>
      <c r="K1674" s="83">
        <v>6.72</v>
      </c>
      <c r="L1674" s="80"/>
    </row>
    <row r="1675" spans="3:12" hidden="1" outlineLevel="1" x14ac:dyDescent="0.25">
      <c r="C1675" s="75" t="s">
        <v>148</v>
      </c>
      <c r="D1675" s="75" t="s">
        <v>3364</v>
      </c>
      <c r="E1675" s="75" t="s">
        <v>3365</v>
      </c>
      <c r="K1675" s="83">
        <v>8.8699999999999992</v>
      </c>
      <c r="L1675" s="80"/>
    </row>
    <row r="1676" spans="3:12" hidden="1" outlineLevel="1" x14ac:dyDescent="0.25">
      <c r="C1676" s="75" t="s">
        <v>148</v>
      </c>
      <c r="D1676" s="75" t="s">
        <v>3366</v>
      </c>
      <c r="E1676" s="75" t="s">
        <v>3367</v>
      </c>
      <c r="K1676" s="83">
        <v>16.34</v>
      </c>
      <c r="L1676" s="80"/>
    </row>
    <row r="1677" spans="3:12" hidden="1" outlineLevel="1" x14ac:dyDescent="0.25">
      <c r="C1677" s="75" t="s">
        <v>148</v>
      </c>
      <c r="D1677" s="75" t="s">
        <v>3368</v>
      </c>
      <c r="E1677" s="75" t="s">
        <v>3369</v>
      </c>
      <c r="K1677" s="83">
        <v>4.63</v>
      </c>
      <c r="L1677" s="80"/>
    </row>
    <row r="1678" spans="3:12" hidden="1" outlineLevel="1" x14ac:dyDescent="0.25">
      <c r="C1678" s="75" t="s">
        <v>148</v>
      </c>
      <c r="D1678" s="75" t="s">
        <v>3370</v>
      </c>
      <c r="E1678" s="75" t="s">
        <v>3371</v>
      </c>
      <c r="K1678" s="83">
        <v>66.739999999999995</v>
      </c>
      <c r="L1678" s="80"/>
    </row>
    <row r="1679" spans="3:12" hidden="1" outlineLevel="1" x14ac:dyDescent="0.25">
      <c r="C1679" s="75" t="s">
        <v>148</v>
      </c>
      <c r="D1679" s="75" t="s">
        <v>3372</v>
      </c>
      <c r="E1679" s="75" t="s">
        <v>3373</v>
      </c>
      <c r="K1679" s="83">
        <v>22.06</v>
      </c>
      <c r="L1679" s="80"/>
    </row>
    <row r="1680" spans="3:12" hidden="1" outlineLevel="1" x14ac:dyDescent="0.25">
      <c r="C1680" s="75" t="s">
        <v>148</v>
      </c>
      <c r="D1680" s="75" t="s">
        <v>3374</v>
      </c>
      <c r="E1680" s="75" t="s">
        <v>3375</v>
      </c>
      <c r="K1680" s="83">
        <v>38.28</v>
      </c>
      <c r="L1680" s="80"/>
    </row>
    <row r="1681" spans="3:12" hidden="1" outlineLevel="1" x14ac:dyDescent="0.25">
      <c r="C1681" s="75" t="s">
        <v>148</v>
      </c>
      <c r="D1681" s="75" t="s">
        <v>3376</v>
      </c>
      <c r="E1681" s="75" t="s">
        <v>3377</v>
      </c>
      <c r="K1681" s="83">
        <v>15.99</v>
      </c>
      <c r="L1681" s="80"/>
    </row>
    <row r="1682" spans="3:12" hidden="1" outlineLevel="1" x14ac:dyDescent="0.25">
      <c r="C1682" s="75" t="s">
        <v>148</v>
      </c>
      <c r="D1682" s="75" t="s">
        <v>3378</v>
      </c>
      <c r="E1682" s="75" t="s">
        <v>3379</v>
      </c>
      <c r="K1682" s="83">
        <v>16.489999999999998</v>
      </c>
      <c r="L1682" s="80"/>
    </row>
    <row r="1683" spans="3:12" hidden="1" outlineLevel="1" x14ac:dyDescent="0.25">
      <c r="C1683" s="75" t="s">
        <v>148</v>
      </c>
      <c r="D1683" s="75" t="s">
        <v>3380</v>
      </c>
      <c r="E1683" s="75" t="s">
        <v>3381</v>
      </c>
      <c r="K1683" s="83">
        <v>8.64</v>
      </c>
      <c r="L1683" s="80"/>
    </row>
    <row r="1684" spans="3:12" hidden="1" outlineLevel="1" x14ac:dyDescent="0.25">
      <c r="C1684" s="75" t="s">
        <v>148</v>
      </c>
      <c r="D1684" s="75" t="s">
        <v>3382</v>
      </c>
      <c r="E1684" s="75" t="s">
        <v>3383</v>
      </c>
      <c r="K1684" s="83">
        <v>5.29</v>
      </c>
      <c r="L1684" s="80"/>
    </row>
    <row r="1685" spans="3:12" hidden="1" outlineLevel="1" x14ac:dyDescent="0.25">
      <c r="C1685" s="75" t="s">
        <v>148</v>
      </c>
      <c r="D1685" s="75" t="s">
        <v>3384</v>
      </c>
      <c r="E1685" s="75" t="s">
        <v>3385</v>
      </c>
      <c r="K1685" s="83">
        <v>0.16</v>
      </c>
      <c r="L1685" s="80"/>
    </row>
    <row r="1686" spans="3:12" hidden="1" outlineLevel="1" x14ac:dyDescent="0.25">
      <c r="C1686" s="75" t="s">
        <v>148</v>
      </c>
      <c r="D1686" s="75" t="s">
        <v>3386</v>
      </c>
      <c r="E1686" s="75" t="s">
        <v>3387</v>
      </c>
      <c r="K1686" s="83">
        <v>11.89</v>
      </c>
      <c r="L1686" s="80"/>
    </row>
    <row r="1687" spans="3:12" hidden="1" outlineLevel="1" x14ac:dyDescent="0.25">
      <c r="C1687" s="75" t="s">
        <v>148</v>
      </c>
      <c r="D1687" s="75" t="s">
        <v>3388</v>
      </c>
      <c r="E1687" s="75" t="s">
        <v>3389</v>
      </c>
      <c r="K1687" s="83">
        <v>124.45</v>
      </c>
      <c r="L1687" s="80"/>
    </row>
    <row r="1688" spans="3:12" hidden="1" outlineLevel="1" x14ac:dyDescent="0.25">
      <c r="C1688" s="75" t="s">
        <v>148</v>
      </c>
      <c r="D1688" s="75" t="s">
        <v>3390</v>
      </c>
      <c r="E1688" s="75" t="s">
        <v>3391</v>
      </c>
      <c r="K1688" s="83">
        <v>7.4</v>
      </c>
      <c r="L1688" s="80"/>
    </row>
    <row r="1689" spans="3:12" hidden="1" outlineLevel="1" x14ac:dyDescent="0.25">
      <c r="C1689" s="75" t="s">
        <v>148</v>
      </c>
      <c r="D1689" s="75" t="s">
        <v>3392</v>
      </c>
      <c r="E1689" s="75" t="s">
        <v>3393</v>
      </c>
      <c r="K1689" s="83">
        <v>53.24</v>
      </c>
      <c r="L1689" s="80"/>
    </row>
    <row r="1690" spans="3:12" hidden="1" outlineLevel="1" x14ac:dyDescent="0.25">
      <c r="C1690" s="75" t="s">
        <v>148</v>
      </c>
      <c r="D1690" s="75" t="s">
        <v>3394</v>
      </c>
      <c r="E1690" s="75" t="s">
        <v>3395</v>
      </c>
      <c r="K1690" s="83">
        <v>23.93</v>
      </c>
      <c r="L1690" s="80"/>
    </row>
    <row r="1691" spans="3:12" hidden="1" outlineLevel="1" x14ac:dyDescent="0.25">
      <c r="C1691" s="75" t="s">
        <v>148</v>
      </c>
      <c r="D1691" s="75" t="s">
        <v>3396</v>
      </c>
      <c r="E1691" s="75" t="s">
        <v>3397</v>
      </c>
      <c r="K1691" s="83">
        <v>14.91</v>
      </c>
      <c r="L1691" s="80"/>
    </row>
    <row r="1692" spans="3:12" hidden="1" outlineLevel="1" x14ac:dyDescent="0.25">
      <c r="C1692" s="75" t="s">
        <v>148</v>
      </c>
      <c r="D1692" s="75" t="s">
        <v>3398</v>
      </c>
      <c r="E1692" s="75" t="s">
        <v>3399</v>
      </c>
      <c r="K1692" s="83">
        <v>35.54</v>
      </c>
      <c r="L1692" s="80"/>
    </row>
    <row r="1693" spans="3:12" hidden="1" outlineLevel="1" x14ac:dyDescent="0.25">
      <c r="C1693" s="75" t="s">
        <v>148</v>
      </c>
      <c r="D1693" s="75" t="s">
        <v>3400</v>
      </c>
      <c r="E1693" s="75" t="s">
        <v>3401</v>
      </c>
      <c r="K1693" s="83">
        <v>16.670000000000002</v>
      </c>
      <c r="L1693" s="80"/>
    </row>
    <row r="1694" spans="3:12" hidden="1" outlineLevel="1" x14ac:dyDescent="0.25">
      <c r="C1694" s="75" t="s">
        <v>148</v>
      </c>
      <c r="D1694" s="75" t="s">
        <v>3402</v>
      </c>
      <c r="E1694" s="75" t="s">
        <v>3403</v>
      </c>
      <c r="K1694" s="83">
        <v>5.04</v>
      </c>
      <c r="L1694" s="80"/>
    </row>
    <row r="1695" spans="3:12" hidden="1" outlineLevel="1" x14ac:dyDescent="0.25">
      <c r="C1695" s="75" t="s">
        <v>148</v>
      </c>
      <c r="D1695" s="75" t="s">
        <v>3404</v>
      </c>
      <c r="E1695" s="75" t="s">
        <v>3405</v>
      </c>
      <c r="K1695" s="83">
        <v>5.55</v>
      </c>
      <c r="L1695" s="80"/>
    </row>
    <row r="1696" spans="3:12" hidden="1" outlineLevel="1" x14ac:dyDescent="0.25">
      <c r="C1696" s="75" t="s">
        <v>148</v>
      </c>
      <c r="D1696" s="75" t="s">
        <v>3406</v>
      </c>
      <c r="E1696" s="75" t="s">
        <v>3407</v>
      </c>
      <c r="K1696" s="83">
        <v>24.93</v>
      </c>
      <c r="L1696" s="80"/>
    </row>
    <row r="1697" spans="3:12" hidden="1" outlineLevel="1" x14ac:dyDescent="0.25">
      <c r="C1697" s="75" t="s">
        <v>148</v>
      </c>
      <c r="D1697" s="75" t="s">
        <v>3408</v>
      </c>
      <c r="E1697" s="75" t="s">
        <v>3409</v>
      </c>
      <c r="K1697" s="83">
        <v>1.53</v>
      </c>
      <c r="L1697" s="80"/>
    </row>
    <row r="1698" spans="3:12" hidden="1" outlineLevel="1" x14ac:dyDescent="0.25">
      <c r="C1698" s="75" t="s">
        <v>148</v>
      </c>
      <c r="D1698" s="75" t="s">
        <v>3410</v>
      </c>
      <c r="E1698" s="75" t="s">
        <v>3411</v>
      </c>
      <c r="K1698" s="83">
        <v>18.809999999999999</v>
      </c>
      <c r="L1698" s="80"/>
    </row>
    <row r="1699" spans="3:12" hidden="1" outlineLevel="1" x14ac:dyDescent="0.25">
      <c r="C1699" s="75" t="s">
        <v>148</v>
      </c>
      <c r="D1699" s="75" t="s">
        <v>3412</v>
      </c>
      <c r="E1699" s="75" t="s">
        <v>3413</v>
      </c>
      <c r="K1699" s="83">
        <v>6.85</v>
      </c>
      <c r="L1699" s="80"/>
    </row>
    <row r="1700" spans="3:12" hidden="1" outlineLevel="1" x14ac:dyDescent="0.25">
      <c r="C1700" s="75" t="s">
        <v>148</v>
      </c>
      <c r="D1700" s="75" t="s">
        <v>3414</v>
      </c>
      <c r="E1700" s="75" t="s">
        <v>3415</v>
      </c>
      <c r="K1700" s="83">
        <v>5.13</v>
      </c>
      <c r="L1700" s="80"/>
    </row>
    <row r="1701" spans="3:12" hidden="1" outlineLevel="1" x14ac:dyDescent="0.25">
      <c r="C1701" s="75" t="s">
        <v>148</v>
      </c>
      <c r="D1701" s="75" t="s">
        <v>3416</v>
      </c>
      <c r="E1701" s="75" t="s">
        <v>3417</v>
      </c>
      <c r="K1701" s="83">
        <v>35.04</v>
      </c>
      <c r="L1701" s="80"/>
    </row>
    <row r="1702" spans="3:12" hidden="1" outlineLevel="1" x14ac:dyDescent="0.25">
      <c r="C1702" s="75" t="s">
        <v>148</v>
      </c>
      <c r="D1702" s="75" t="s">
        <v>3418</v>
      </c>
      <c r="E1702" s="75" t="s">
        <v>3419</v>
      </c>
      <c r="K1702" s="83">
        <v>14</v>
      </c>
      <c r="L1702" s="80"/>
    </row>
    <row r="1703" spans="3:12" hidden="1" outlineLevel="1" x14ac:dyDescent="0.25">
      <c r="C1703" s="75" t="s">
        <v>148</v>
      </c>
      <c r="D1703" s="75" t="s">
        <v>3420</v>
      </c>
      <c r="E1703" s="75" t="s">
        <v>3421</v>
      </c>
      <c r="K1703" s="83">
        <v>5.04</v>
      </c>
      <c r="L1703" s="80"/>
    </row>
    <row r="1704" spans="3:12" hidden="1" outlineLevel="1" x14ac:dyDescent="0.25">
      <c r="C1704" s="75" t="s">
        <v>148</v>
      </c>
      <c r="D1704" s="75" t="s">
        <v>3422</v>
      </c>
      <c r="E1704" s="75" t="s">
        <v>3423</v>
      </c>
      <c r="K1704" s="83">
        <v>4.5999999999999996</v>
      </c>
      <c r="L1704" s="80"/>
    </row>
    <row r="1705" spans="3:12" hidden="1" outlineLevel="1" x14ac:dyDescent="0.25">
      <c r="C1705" s="75" t="s">
        <v>148</v>
      </c>
      <c r="D1705" s="75" t="s">
        <v>3424</v>
      </c>
      <c r="E1705" s="75" t="s">
        <v>3425</v>
      </c>
      <c r="K1705" s="83">
        <v>3.34</v>
      </c>
      <c r="L1705" s="80"/>
    </row>
    <row r="1706" spans="3:12" hidden="1" outlineLevel="1" x14ac:dyDescent="0.25">
      <c r="C1706" s="75" t="s">
        <v>148</v>
      </c>
      <c r="D1706" s="75" t="s">
        <v>3426</v>
      </c>
      <c r="E1706" s="75" t="s">
        <v>3427</v>
      </c>
      <c r="K1706" s="83">
        <v>-0.87</v>
      </c>
      <c r="L1706" s="80"/>
    </row>
    <row r="1707" spans="3:12" hidden="1" outlineLevel="1" x14ac:dyDescent="0.25">
      <c r="C1707" s="75" t="s">
        <v>148</v>
      </c>
      <c r="D1707" s="75" t="s">
        <v>3428</v>
      </c>
      <c r="E1707" s="75" t="s">
        <v>3429</v>
      </c>
      <c r="K1707" s="83">
        <v>6.98</v>
      </c>
      <c r="L1707" s="80"/>
    </row>
    <row r="1708" spans="3:12" hidden="1" outlineLevel="1" x14ac:dyDescent="0.25">
      <c r="C1708" s="75" t="s">
        <v>148</v>
      </c>
      <c r="D1708" s="75" t="s">
        <v>3430</v>
      </c>
      <c r="E1708" s="75" t="s">
        <v>3431</v>
      </c>
      <c r="K1708" s="83">
        <v>65.150000000000006</v>
      </c>
      <c r="L1708" s="80"/>
    </row>
    <row r="1709" spans="3:12" hidden="1" outlineLevel="1" x14ac:dyDescent="0.25">
      <c r="C1709" s="75" t="s">
        <v>148</v>
      </c>
      <c r="D1709" s="75" t="s">
        <v>3432</v>
      </c>
      <c r="E1709" s="75" t="s">
        <v>3433</v>
      </c>
      <c r="K1709" s="83">
        <v>150.41</v>
      </c>
      <c r="L1709" s="80"/>
    </row>
    <row r="1710" spans="3:12" hidden="1" outlineLevel="1" x14ac:dyDescent="0.25">
      <c r="C1710" s="75" t="s">
        <v>148</v>
      </c>
      <c r="D1710" s="75" t="s">
        <v>3434</v>
      </c>
      <c r="E1710" s="75" t="s">
        <v>3435</v>
      </c>
      <c r="K1710" s="83">
        <v>38.6</v>
      </c>
      <c r="L1710" s="80"/>
    </row>
    <row r="1711" spans="3:12" hidden="1" outlineLevel="1" x14ac:dyDescent="0.25">
      <c r="C1711" s="75" t="s">
        <v>148</v>
      </c>
      <c r="D1711" s="75" t="s">
        <v>3436</v>
      </c>
      <c r="E1711" s="75" t="s">
        <v>3437</v>
      </c>
      <c r="K1711" s="83">
        <v>29.34</v>
      </c>
      <c r="L1711" s="80"/>
    </row>
    <row r="1712" spans="3:12" hidden="1" outlineLevel="1" x14ac:dyDescent="0.25">
      <c r="C1712" s="75" t="s">
        <v>148</v>
      </c>
      <c r="D1712" s="75" t="s">
        <v>3438</v>
      </c>
      <c r="E1712" s="75" t="s">
        <v>3439</v>
      </c>
      <c r="K1712" s="83">
        <v>120.99</v>
      </c>
      <c r="L1712" s="80"/>
    </row>
    <row r="1713" spans="3:12" hidden="1" outlineLevel="1" x14ac:dyDescent="0.25">
      <c r="C1713" s="75" t="s">
        <v>148</v>
      </c>
      <c r="D1713" s="75" t="s">
        <v>3440</v>
      </c>
      <c r="E1713" s="75" t="s">
        <v>3441</v>
      </c>
      <c r="K1713" s="83">
        <v>57.61</v>
      </c>
      <c r="L1713" s="80"/>
    </row>
    <row r="1714" spans="3:12" hidden="1" outlineLevel="1" x14ac:dyDescent="0.25">
      <c r="C1714" s="75" t="s">
        <v>148</v>
      </c>
      <c r="D1714" s="75" t="s">
        <v>3442</v>
      </c>
      <c r="E1714" s="75" t="s">
        <v>3443</v>
      </c>
      <c r="K1714" s="83">
        <v>43.37</v>
      </c>
      <c r="L1714" s="80"/>
    </row>
    <row r="1715" spans="3:12" hidden="1" outlineLevel="1" x14ac:dyDescent="0.25">
      <c r="C1715" s="75" t="s">
        <v>148</v>
      </c>
      <c r="D1715" s="75" t="s">
        <v>3444</v>
      </c>
      <c r="E1715" s="75" t="s">
        <v>3445</v>
      </c>
      <c r="K1715" s="83">
        <v>21.42</v>
      </c>
      <c r="L1715" s="80"/>
    </row>
    <row r="1716" spans="3:12" hidden="1" outlineLevel="1" x14ac:dyDescent="0.25">
      <c r="C1716" s="75" t="s">
        <v>148</v>
      </c>
      <c r="D1716" s="75" t="s">
        <v>3446</v>
      </c>
      <c r="E1716" s="75" t="s">
        <v>3447</v>
      </c>
      <c r="K1716" s="83">
        <v>5</v>
      </c>
      <c r="L1716" s="80"/>
    </row>
    <row r="1717" spans="3:12" hidden="1" outlineLevel="1" x14ac:dyDescent="0.25">
      <c r="C1717" s="75" t="s">
        <v>148</v>
      </c>
      <c r="D1717" s="75" t="s">
        <v>3448</v>
      </c>
      <c r="E1717" s="75" t="s">
        <v>3449</v>
      </c>
      <c r="K1717" s="83">
        <v>6.22</v>
      </c>
      <c r="L1717" s="80"/>
    </row>
    <row r="1718" spans="3:12" hidden="1" outlineLevel="1" x14ac:dyDescent="0.25">
      <c r="C1718" s="75" t="s">
        <v>148</v>
      </c>
      <c r="D1718" s="75" t="s">
        <v>3450</v>
      </c>
      <c r="E1718" s="75" t="s">
        <v>3451</v>
      </c>
      <c r="K1718" s="83">
        <v>5.04</v>
      </c>
      <c r="L1718" s="80"/>
    </row>
    <row r="1719" spans="3:12" hidden="1" outlineLevel="1" x14ac:dyDescent="0.25">
      <c r="C1719" s="75" t="s">
        <v>148</v>
      </c>
      <c r="D1719" s="75" t="s">
        <v>3452</v>
      </c>
      <c r="E1719" s="75" t="s">
        <v>3453</v>
      </c>
      <c r="K1719" s="83">
        <v>50.03</v>
      </c>
      <c r="L1719" s="80"/>
    </row>
    <row r="1720" spans="3:12" hidden="1" outlineLevel="1" x14ac:dyDescent="0.25">
      <c r="C1720" s="75" t="s">
        <v>148</v>
      </c>
      <c r="D1720" s="75" t="s">
        <v>3454</v>
      </c>
      <c r="E1720" s="75" t="s">
        <v>3455</v>
      </c>
      <c r="K1720" s="83">
        <v>5.04</v>
      </c>
      <c r="L1720" s="80"/>
    </row>
    <row r="1721" spans="3:12" hidden="1" outlineLevel="1" x14ac:dyDescent="0.25">
      <c r="C1721" s="75" t="s">
        <v>148</v>
      </c>
      <c r="D1721" s="75" t="s">
        <v>3456</v>
      </c>
      <c r="E1721" s="75" t="s">
        <v>3457</v>
      </c>
      <c r="K1721" s="83">
        <v>16.03</v>
      </c>
      <c r="L1721" s="80"/>
    </row>
    <row r="1722" spans="3:12" hidden="1" outlineLevel="1" x14ac:dyDescent="0.25">
      <c r="C1722" s="75" t="s">
        <v>148</v>
      </c>
      <c r="D1722" s="75" t="s">
        <v>3458</v>
      </c>
      <c r="E1722" s="75" t="s">
        <v>3459</v>
      </c>
      <c r="K1722" s="83">
        <v>6.85</v>
      </c>
      <c r="L1722" s="80"/>
    </row>
    <row r="1723" spans="3:12" hidden="1" outlineLevel="1" x14ac:dyDescent="0.25">
      <c r="C1723" s="75" t="s">
        <v>148</v>
      </c>
      <c r="D1723" s="75" t="s">
        <v>3460</v>
      </c>
      <c r="E1723" s="75" t="s">
        <v>3461</v>
      </c>
      <c r="K1723" s="83">
        <v>8.0500000000000007</v>
      </c>
      <c r="L1723" s="80"/>
    </row>
    <row r="1724" spans="3:12" hidden="1" outlineLevel="1" x14ac:dyDescent="0.25">
      <c r="C1724" s="75" t="s">
        <v>148</v>
      </c>
      <c r="D1724" s="75" t="s">
        <v>3462</v>
      </c>
      <c r="E1724" s="75" t="s">
        <v>3463</v>
      </c>
      <c r="K1724" s="83">
        <v>4.3600000000000003</v>
      </c>
      <c r="L1724" s="80"/>
    </row>
    <row r="1725" spans="3:12" hidden="1" outlineLevel="1" x14ac:dyDescent="0.25">
      <c r="C1725" s="75" t="s">
        <v>148</v>
      </c>
      <c r="D1725" s="75" t="s">
        <v>3464</v>
      </c>
      <c r="E1725" s="75" t="s">
        <v>3465</v>
      </c>
      <c r="K1725" s="83">
        <v>4.0999999999999996</v>
      </c>
      <c r="L1725" s="80"/>
    </row>
    <row r="1726" spans="3:12" hidden="1" outlineLevel="1" x14ac:dyDescent="0.25">
      <c r="C1726" s="75" t="s">
        <v>148</v>
      </c>
      <c r="D1726" s="75" t="s">
        <v>3466</v>
      </c>
      <c r="E1726" s="75" t="s">
        <v>3467</v>
      </c>
      <c r="K1726" s="83">
        <v>4.5599999999999996</v>
      </c>
      <c r="L1726" s="80"/>
    </row>
    <row r="1727" spans="3:12" hidden="1" outlineLevel="1" x14ac:dyDescent="0.25">
      <c r="C1727" s="75" t="s">
        <v>148</v>
      </c>
      <c r="D1727" s="75" t="s">
        <v>3468</v>
      </c>
      <c r="E1727" s="75" t="s">
        <v>3469</v>
      </c>
      <c r="K1727" s="83">
        <v>11.76</v>
      </c>
      <c r="L1727" s="80"/>
    </row>
    <row r="1728" spans="3:12" hidden="1" outlineLevel="1" x14ac:dyDescent="0.25">
      <c r="C1728" s="75" t="s">
        <v>148</v>
      </c>
      <c r="D1728" s="75" t="s">
        <v>3470</v>
      </c>
      <c r="E1728" s="75" t="s">
        <v>3471</v>
      </c>
      <c r="K1728" s="83">
        <v>16.8</v>
      </c>
      <c r="L1728" s="80"/>
    </row>
    <row r="1729" spans="3:12" hidden="1" outlineLevel="1" x14ac:dyDescent="0.25">
      <c r="C1729" s="75" t="s">
        <v>148</v>
      </c>
      <c r="D1729" s="75" t="s">
        <v>3472</v>
      </c>
      <c r="E1729" s="75" t="s">
        <v>3473</v>
      </c>
      <c r="K1729" s="83">
        <v>13.34</v>
      </c>
      <c r="L1729" s="80"/>
    </row>
    <row r="1730" spans="3:12" hidden="1" outlineLevel="1" x14ac:dyDescent="0.25">
      <c r="C1730" s="75" t="s">
        <v>148</v>
      </c>
      <c r="D1730" s="75" t="s">
        <v>3474</v>
      </c>
      <c r="E1730" s="75" t="s">
        <v>3475</v>
      </c>
      <c r="K1730" s="83">
        <v>5.04</v>
      </c>
      <c r="L1730" s="80"/>
    </row>
    <row r="1731" spans="3:12" hidden="1" outlineLevel="1" x14ac:dyDescent="0.25">
      <c r="C1731" s="75" t="s">
        <v>148</v>
      </c>
      <c r="D1731" s="75" t="s">
        <v>3476</v>
      </c>
      <c r="E1731" s="75" t="s">
        <v>3477</v>
      </c>
      <c r="K1731" s="83">
        <v>9.16</v>
      </c>
      <c r="L1731" s="80"/>
    </row>
    <row r="1732" spans="3:12" hidden="1" outlineLevel="1" x14ac:dyDescent="0.25">
      <c r="C1732" s="75" t="s">
        <v>148</v>
      </c>
      <c r="D1732" s="75" t="s">
        <v>3478</v>
      </c>
      <c r="E1732" s="75" t="s">
        <v>3479</v>
      </c>
      <c r="K1732" s="83">
        <v>20.95</v>
      </c>
      <c r="L1732" s="80"/>
    </row>
    <row r="1733" spans="3:12" hidden="1" outlineLevel="1" x14ac:dyDescent="0.25">
      <c r="C1733" s="75" t="s">
        <v>148</v>
      </c>
      <c r="D1733" s="75" t="s">
        <v>3480</v>
      </c>
      <c r="E1733" s="75" t="s">
        <v>3481</v>
      </c>
      <c r="K1733" s="83">
        <v>5.04</v>
      </c>
      <c r="L1733" s="80"/>
    </row>
    <row r="1734" spans="3:12" hidden="1" outlineLevel="1" x14ac:dyDescent="0.25">
      <c r="C1734" s="75" t="s">
        <v>148</v>
      </c>
      <c r="D1734" s="75" t="s">
        <v>3482</v>
      </c>
      <c r="E1734" s="75" t="s">
        <v>3483</v>
      </c>
      <c r="K1734" s="83">
        <v>31.52</v>
      </c>
      <c r="L1734" s="80"/>
    </row>
    <row r="1735" spans="3:12" hidden="1" outlineLevel="1" x14ac:dyDescent="0.25">
      <c r="C1735" s="75" t="s">
        <v>148</v>
      </c>
      <c r="D1735" s="75" t="s">
        <v>3484</v>
      </c>
      <c r="E1735" s="75" t="s">
        <v>3485</v>
      </c>
      <c r="K1735" s="83">
        <v>9.9499999999999993</v>
      </c>
      <c r="L1735" s="80"/>
    </row>
    <row r="1736" spans="3:12" hidden="1" outlineLevel="1" x14ac:dyDescent="0.25">
      <c r="C1736" s="75" t="s">
        <v>148</v>
      </c>
      <c r="D1736" s="75" t="s">
        <v>3486</v>
      </c>
      <c r="E1736" s="75" t="s">
        <v>3487</v>
      </c>
      <c r="K1736" s="83">
        <v>331.79</v>
      </c>
      <c r="L1736" s="80"/>
    </row>
    <row r="1737" spans="3:12" hidden="1" outlineLevel="1" x14ac:dyDescent="0.25">
      <c r="C1737" s="75" t="s">
        <v>148</v>
      </c>
      <c r="D1737" s="75" t="s">
        <v>3488</v>
      </c>
      <c r="E1737" s="75" t="s">
        <v>3489</v>
      </c>
      <c r="K1737" s="83">
        <v>72.09</v>
      </c>
      <c r="L1737" s="80"/>
    </row>
    <row r="1738" spans="3:12" hidden="1" outlineLevel="1" x14ac:dyDescent="0.25">
      <c r="C1738" s="75" t="s">
        <v>148</v>
      </c>
      <c r="D1738" s="75" t="s">
        <v>3490</v>
      </c>
      <c r="E1738" s="75" t="s">
        <v>3491</v>
      </c>
      <c r="K1738" s="83">
        <v>133.04</v>
      </c>
      <c r="L1738" s="80"/>
    </row>
    <row r="1739" spans="3:12" hidden="1" outlineLevel="1" x14ac:dyDescent="0.25">
      <c r="C1739" s="75" t="s">
        <v>148</v>
      </c>
      <c r="D1739" s="75" t="s">
        <v>3492</v>
      </c>
      <c r="E1739" s="75" t="s">
        <v>3493</v>
      </c>
      <c r="K1739" s="83">
        <v>117.48</v>
      </c>
      <c r="L1739" s="80"/>
    </row>
    <row r="1740" spans="3:12" hidden="1" outlineLevel="1" x14ac:dyDescent="0.25">
      <c r="C1740" s="75" t="s">
        <v>148</v>
      </c>
      <c r="D1740" s="75" t="s">
        <v>3494</v>
      </c>
      <c r="E1740" s="75" t="s">
        <v>3495</v>
      </c>
      <c r="K1740" s="83">
        <v>6.2</v>
      </c>
      <c r="L1740" s="80"/>
    </row>
    <row r="1741" spans="3:12" hidden="1" outlineLevel="1" x14ac:dyDescent="0.25">
      <c r="C1741" s="75" t="s">
        <v>148</v>
      </c>
      <c r="D1741" s="75" t="s">
        <v>3496</v>
      </c>
      <c r="E1741" s="75" t="s">
        <v>3497</v>
      </c>
      <c r="K1741" s="83">
        <v>2.73</v>
      </c>
      <c r="L1741" s="80"/>
    </row>
    <row r="1742" spans="3:12" hidden="1" outlineLevel="1" x14ac:dyDescent="0.25">
      <c r="C1742" s="75" t="s">
        <v>148</v>
      </c>
      <c r="D1742" s="75" t="s">
        <v>3498</v>
      </c>
      <c r="E1742" s="75" t="s">
        <v>3499</v>
      </c>
      <c r="K1742" s="83">
        <v>39.729999999999997</v>
      </c>
      <c r="L1742" s="80"/>
    </row>
    <row r="1743" spans="3:12" hidden="1" outlineLevel="1" x14ac:dyDescent="0.25">
      <c r="C1743" s="75" t="s">
        <v>148</v>
      </c>
      <c r="D1743" s="75" t="s">
        <v>3500</v>
      </c>
      <c r="E1743" s="75" t="s">
        <v>3501</v>
      </c>
      <c r="K1743" s="83">
        <v>20.43</v>
      </c>
      <c r="L1743" s="80"/>
    </row>
    <row r="1744" spans="3:12" hidden="1" outlineLevel="1" x14ac:dyDescent="0.25">
      <c r="C1744" s="75" t="s">
        <v>148</v>
      </c>
      <c r="D1744" s="75" t="s">
        <v>3502</v>
      </c>
      <c r="E1744" s="75" t="s">
        <v>3503</v>
      </c>
      <c r="K1744" s="83">
        <v>63.27</v>
      </c>
      <c r="L1744" s="80"/>
    </row>
    <row r="1745" spans="3:12" hidden="1" outlineLevel="1" x14ac:dyDescent="0.25">
      <c r="C1745" s="75" t="s">
        <v>148</v>
      </c>
      <c r="D1745" s="75" t="s">
        <v>3504</v>
      </c>
      <c r="E1745" s="75" t="s">
        <v>3505</v>
      </c>
      <c r="K1745" s="83">
        <v>3.55</v>
      </c>
      <c r="L1745" s="80"/>
    </row>
    <row r="1746" spans="3:12" hidden="1" outlineLevel="1" x14ac:dyDescent="0.25">
      <c r="C1746" s="75" t="s">
        <v>148</v>
      </c>
      <c r="D1746" s="75" t="s">
        <v>3506</v>
      </c>
      <c r="E1746" s="75" t="s">
        <v>3507</v>
      </c>
      <c r="K1746" s="83">
        <v>3.07</v>
      </c>
      <c r="L1746" s="80"/>
    </row>
    <row r="1747" spans="3:12" hidden="1" outlineLevel="1" x14ac:dyDescent="0.25">
      <c r="C1747" s="75" t="s">
        <v>148</v>
      </c>
      <c r="D1747" s="75" t="s">
        <v>3508</v>
      </c>
      <c r="E1747" s="75" t="s">
        <v>3509</v>
      </c>
      <c r="K1747" s="83">
        <v>6.01</v>
      </c>
      <c r="L1747" s="80"/>
    </row>
    <row r="1748" spans="3:12" hidden="1" outlineLevel="1" x14ac:dyDescent="0.25">
      <c r="C1748" s="75" t="s">
        <v>148</v>
      </c>
      <c r="D1748" s="75" t="s">
        <v>3510</v>
      </c>
      <c r="E1748" s="75" t="s">
        <v>3511</v>
      </c>
      <c r="K1748" s="83">
        <v>15.48</v>
      </c>
      <c r="L1748" s="80"/>
    </row>
    <row r="1749" spans="3:12" hidden="1" outlineLevel="1" x14ac:dyDescent="0.25">
      <c r="C1749" s="75" t="s">
        <v>148</v>
      </c>
      <c r="D1749" s="75" t="s">
        <v>3512</v>
      </c>
      <c r="E1749" s="75" t="s">
        <v>3513</v>
      </c>
      <c r="K1749" s="83">
        <v>5.04</v>
      </c>
      <c r="L1749" s="80"/>
    </row>
    <row r="1750" spans="3:12" hidden="1" outlineLevel="1" x14ac:dyDescent="0.25">
      <c r="C1750" s="75" t="s">
        <v>148</v>
      </c>
      <c r="D1750" s="75" t="s">
        <v>3514</v>
      </c>
      <c r="E1750" s="75" t="s">
        <v>3515</v>
      </c>
      <c r="K1750" s="83">
        <v>33.5</v>
      </c>
      <c r="L1750" s="80"/>
    </row>
    <row r="1751" spans="3:12" hidden="1" outlineLevel="1" x14ac:dyDescent="0.25">
      <c r="C1751" s="75" t="s">
        <v>148</v>
      </c>
      <c r="D1751" s="75" t="s">
        <v>3516</v>
      </c>
      <c r="E1751" s="75" t="s">
        <v>3517</v>
      </c>
      <c r="K1751" s="83">
        <v>55.64</v>
      </c>
      <c r="L1751" s="80"/>
    </row>
    <row r="1752" spans="3:12" hidden="1" outlineLevel="1" x14ac:dyDescent="0.25">
      <c r="C1752" s="75" t="s">
        <v>148</v>
      </c>
      <c r="D1752" s="75" t="s">
        <v>3518</v>
      </c>
      <c r="E1752" s="75" t="s">
        <v>3519</v>
      </c>
      <c r="K1752" s="83">
        <v>5.04</v>
      </c>
      <c r="L1752" s="80"/>
    </row>
    <row r="1753" spans="3:12" hidden="1" outlineLevel="1" x14ac:dyDescent="0.25">
      <c r="C1753" s="75" t="s">
        <v>148</v>
      </c>
      <c r="D1753" s="75" t="s">
        <v>3520</v>
      </c>
      <c r="E1753" s="75" t="s">
        <v>3521</v>
      </c>
      <c r="K1753" s="83">
        <v>8.9700000000000006</v>
      </c>
      <c r="L1753" s="80"/>
    </row>
    <row r="1754" spans="3:12" hidden="1" outlineLevel="1" x14ac:dyDescent="0.25">
      <c r="C1754" s="75" t="s">
        <v>148</v>
      </c>
      <c r="D1754" s="75" t="s">
        <v>3522</v>
      </c>
      <c r="E1754" s="75" t="s">
        <v>3523</v>
      </c>
      <c r="K1754" s="83">
        <v>12.28</v>
      </c>
      <c r="L1754" s="80"/>
    </row>
    <row r="1755" spans="3:12" hidden="1" outlineLevel="1" x14ac:dyDescent="0.25">
      <c r="C1755" s="75" t="s">
        <v>148</v>
      </c>
      <c r="D1755" s="75" t="s">
        <v>3524</v>
      </c>
      <c r="E1755" s="75" t="s">
        <v>3525</v>
      </c>
      <c r="K1755" s="83">
        <v>3.11</v>
      </c>
      <c r="L1755" s="80"/>
    </row>
    <row r="1756" spans="3:12" hidden="1" outlineLevel="1" x14ac:dyDescent="0.25">
      <c r="C1756" s="75" t="s">
        <v>148</v>
      </c>
      <c r="D1756" s="75" t="s">
        <v>3526</v>
      </c>
      <c r="E1756" s="75" t="s">
        <v>3527</v>
      </c>
      <c r="K1756" s="83">
        <v>9.93</v>
      </c>
      <c r="L1756" s="80"/>
    </row>
    <row r="1757" spans="3:12" hidden="1" outlineLevel="1" x14ac:dyDescent="0.25">
      <c r="C1757" s="75" t="s">
        <v>148</v>
      </c>
      <c r="D1757" s="75" t="s">
        <v>3528</v>
      </c>
      <c r="E1757" s="75" t="s">
        <v>3529</v>
      </c>
      <c r="K1757" s="83">
        <v>3.99</v>
      </c>
      <c r="L1757" s="80"/>
    </row>
    <row r="1758" spans="3:12" hidden="1" outlineLevel="1" x14ac:dyDescent="0.25">
      <c r="C1758" s="75" t="s">
        <v>148</v>
      </c>
      <c r="D1758" s="75" t="s">
        <v>3530</v>
      </c>
      <c r="E1758" s="75" t="s">
        <v>3531</v>
      </c>
      <c r="K1758" s="83">
        <v>4.5199999999999996</v>
      </c>
      <c r="L1758" s="80"/>
    </row>
    <row r="1759" spans="3:12" hidden="1" outlineLevel="1" x14ac:dyDescent="0.25">
      <c r="C1759" s="75" t="s">
        <v>148</v>
      </c>
      <c r="D1759" s="75" t="s">
        <v>3532</v>
      </c>
      <c r="E1759" s="75" t="s">
        <v>3533</v>
      </c>
      <c r="K1759" s="83">
        <v>24.4</v>
      </c>
      <c r="L1759" s="80"/>
    </row>
    <row r="1760" spans="3:12" hidden="1" outlineLevel="1" x14ac:dyDescent="0.25">
      <c r="C1760" s="75" t="s">
        <v>148</v>
      </c>
      <c r="D1760" s="75" t="s">
        <v>3534</v>
      </c>
      <c r="E1760" s="75" t="s">
        <v>3535</v>
      </c>
      <c r="K1760" s="83">
        <v>12.48</v>
      </c>
      <c r="L1760" s="80"/>
    </row>
    <row r="1761" spans="3:12" hidden="1" outlineLevel="1" x14ac:dyDescent="0.25">
      <c r="C1761" s="75" t="s">
        <v>148</v>
      </c>
      <c r="D1761" s="75" t="s">
        <v>3536</v>
      </c>
      <c r="E1761" s="75" t="s">
        <v>3537</v>
      </c>
      <c r="K1761" s="83">
        <v>16.82</v>
      </c>
      <c r="L1761" s="80"/>
    </row>
    <row r="1762" spans="3:12" hidden="1" outlineLevel="1" x14ac:dyDescent="0.25">
      <c r="C1762" s="75" t="s">
        <v>148</v>
      </c>
      <c r="D1762" s="75" t="s">
        <v>3538</v>
      </c>
      <c r="E1762" s="75" t="s">
        <v>3539</v>
      </c>
      <c r="K1762" s="83">
        <v>5.04</v>
      </c>
      <c r="L1762" s="80"/>
    </row>
    <row r="1763" spans="3:12" hidden="1" outlineLevel="1" x14ac:dyDescent="0.25">
      <c r="C1763" s="75" t="s">
        <v>148</v>
      </c>
      <c r="D1763" s="75" t="s">
        <v>3540</v>
      </c>
      <c r="E1763" s="75" t="s">
        <v>3541</v>
      </c>
      <c r="K1763" s="83">
        <v>33.49</v>
      </c>
      <c r="L1763" s="80"/>
    </row>
    <row r="1764" spans="3:12" hidden="1" outlineLevel="1" x14ac:dyDescent="0.25">
      <c r="C1764" s="75" t="s">
        <v>148</v>
      </c>
      <c r="D1764" s="75" t="s">
        <v>3542</v>
      </c>
      <c r="E1764" s="75" t="s">
        <v>3543</v>
      </c>
      <c r="K1764" s="83">
        <v>3.37</v>
      </c>
      <c r="L1764" s="80"/>
    </row>
    <row r="1765" spans="3:12" hidden="1" outlineLevel="1" x14ac:dyDescent="0.25">
      <c r="C1765" s="75" t="s">
        <v>148</v>
      </c>
      <c r="D1765" s="75" t="s">
        <v>3544</v>
      </c>
      <c r="E1765" s="75" t="s">
        <v>3545</v>
      </c>
      <c r="K1765" s="83">
        <v>10.039999999999999</v>
      </c>
      <c r="L1765" s="80"/>
    </row>
    <row r="1766" spans="3:12" hidden="1" outlineLevel="1" x14ac:dyDescent="0.25">
      <c r="C1766" s="75" t="s">
        <v>148</v>
      </c>
      <c r="D1766" s="75" t="s">
        <v>3546</v>
      </c>
      <c r="E1766" s="75" t="s">
        <v>3547</v>
      </c>
      <c r="K1766" s="83">
        <v>6.41</v>
      </c>
      <c r="L1766" s="80"/>
    </row>
    <row r="1767" spans="3:12" hidden="1" outlineLevel="1" x14ac:dyDescent="0.25">
      <c r="C1767" s="75" t="s">
        <v>148</v>
      </c>
      <c r="D1767" s="75" t="s">
        <v>3548</v>
      </c>
      <c r="E1767" s="75" t="s">
        <v>3549</v>
      </c>
      <c r="K1767" s="83">
        <v>5.41</v>
      </c>
      <c r="L1767" s="80"/>
    </row>
    <row r="1768" spans="3:12" hidden="1" outlineLevel="1" x14ac:dyDescent="0.25">
      <c r="C1768" s="75" t="s">
        <v>148</v>
      </c>
      <c r="D1768" s="75" t="s">
        <v>3550</v>
      </c>
      <c r="E1768" s="75" t="s">
        <v>3551</v>
      </c>
      <c r="K1768" s="83">
        <v>11.73</v>
      </c>
      <c r="L1768" s="80"/>
    </row>
    <row r="1769" spans="3:12" hidden="1" outlineLevel="1" x14ac:dyDescent="0.25">
      <c r="C1769" s="75" t="s">
        <v>148</v>
      </c>
      <c r="D1769" s="75" t="s">
        <v>3552</v>
      </c>
      <c r="E1769" s="75" t="s">
        <v>3553</v>
      </c>
      <c r="K1769" s="83">
        <v>44.12</v>
      </c>
      <c r="L1769" s="80"/>
    </row>
    <row r="1770" spans="3:12" hidden="1" outlineLevel="1" x14ac:dyDescent="0.25">
      <c r="C1770" s="75" t="s">
        <v>148</v>
      </c>
      <c r="D1770" s="75" t="s">
        <v>3554</v>
      </c>
      <c r="E1770" s="75" t="s">
        <v>3555</v>
      </c>
      <c r="K1770" s="83">
        <v>0.79</v>
      </c>
      <c r="L1770" s="80"/>
    </row>
    <row r="1771" spans="3:12" hidden="1" outlineLevel="1" x14ac:dyDescent="0.25">
      <c r="C1771" s="75" t="s">
        <v>148</v>
      </c>
      <c r="D1771" s="75" t="s">
        <v>3556</v>
      </c>
      <c r="E1771" s="75" t="s">
        <v>3557</v>
      </c>
      <c r="K1771" s="83">
        <v>5.04</v>
      </c>
      <c r="L1771" s="80"/>
    </row>
    <row r="1772" spans="3:12" hidden="1" outlineLevel="1" x14ac:dyDescent="0.25">
      <c r="C1772" s="75" t="s">
        <v>148</v>
      </c>
      <c r="D1772" s="75" t="s">
        <v>3558</v>
      </c>
      <c r="E1772" s="75" t="s">
        <v>3559</v>
      </c>
      <c r="K1772" s="83">
        <v>5.85</v>
      </c>
      <c r="L1772" s="80"/>
    </row>
    <row r="1773" spans="3:12" hidden="1" outlineLevel="1" x14ac:dyDescent="0.25">
      <c r="C1773" s="75" t="s">
        <v>148</v>
      </c>
      <c r="D1773" s="75" t="s">
        <v>3560</v>
      </c>
      <c r="E1773" s="75" t="s">
        <v>3561</v>
      </c>
      <c r="K1773" s="83">
        <v>71.5</v>
      </c>
      <c r="L1773" s="80"/>
    </row>
    <row r="1774" spans="3:12" hidden="1" outlineLevel="1" x14ac:dyDescent="0.25">
      <c r="C1774" s="75" t="s">
        <v>148</v>
      </c>
      <c r="D1774" s="75" t="s">
        <v>3562</v>
      </c>
      <c r="E1774" s="75" t="s">
        <v>3563</v>
      </c>
      <c r="K1774" s="83">
        <v>3.56</v>
      </c>
      <c r="L1774" s="80"/>
    </row>
    <row r="1775" spans="3:12" hidden="1" outlineLevel="1" x14ac:dyDescent="0.25">
      <c r="C1775" s="75" t="s">
        <v>148</v>
      </c>
      <c r="D1775" s="75" t="s">
        <v>3564</v>
      </c>
      <c r="E1775" s="75" t="s">
        <v>3565</v>
      </c>
      <c r="K1775" s="83">
        <v>9.3800000000000008</v>
      </c>
      <c r="L1775" s="80"/>
    </row>
    <row r="1776" spans="3:12" hidden="1" outlineLevel="1" x14ac:dyDescent="0.25">
      <c r="C1776" s="75" t="s">
        <v>148</v>
      </c>
      <c r="D1776" s="75" t="s">
        <v>3566</v>
      </c>
      <c r="E1776" s="75" t="s">
        <v>3567</v>
      </c>
      <c r="K1776" s="83">
        <v>34.29</v>
      </c>
      <c r="L1776" s="80"/>
    </row>
    <row r="1777" spans="3:12" hidden="1" outlineLevel="1" x14ac:dyDescent="0.25">
      <c r="C1777" s="75" t="s">
        <v>148</v>
      </c>
      <c r="D1777" s="75" t="s">
        <v>3568</v>
      </c>
      <c r="E1777" s="75" t="s">
        <v>3569</v>
      </c>
      <c r="K1777" s="83">
        <v>5.61</v>
      </c>
      <c r="L1777" s="80"/>
    </row>
    <row r="1778" spans="3:12" hidden="1" outlineLevel="1" x14ac:dyDescent="0.25">
      <c r="C1778" s="75" t="s">
        <v>148</v>
      </c>
      <c r="D1778" s="75" t="s">
        <v>3570</v>
      </c>
      <c r="E1778" s="75" t="s">
        <v>3571</v>
      </c>
      <c r="K1778" s="83">
        <v>5.04</v>
      </c>
      <c r="L1778" s="80"/>
    </row>
    <row r="1779" spans="3:12" hidden="1" outlineLevel="1" x14ac:dyDescent="0.25">
      <c r="C1779" s="75" t="s">
        <v>148</v>
      </c>
      <c r="D1779" s="75" t="s">
        <v>3572</v>
      </c>
      <c r="E1779" s="75" t="s">
        <v>3573</v>
      </c>
      <c r="K1779" s="83">
        <v>12.59</v>
      </c>
      <c r="L1779" s="80"/>
    </row>
    <row r="1780" spans="3:12" hidden="1" outlineLevel="1" x14ac:dyDescent="0.25">
      <c r="C1780" s="75" t="s">
        <v>148</v>
      </c>
      <c r="D1780" s="75" t="s">
        <v>3574</v>
      </c>
      <c r="E1780" s="75" t="s">
        <v>3575</v>
      </c>
      <c r="K1780" s="83">
        <v>13.65</v>
      </c>
      <c r="L1780" s="80"/>
    </row>
    <row r="1781" spans="3:12" hidden="1" outlineLevel="1" x14ac:dyDescent="0.25">
      <c r="C1781" s="75" t="s">
        <v>148</v>
      </c>
      <c r="D1781" s="75" t="s">
        <v>3576</v>
      </c>
      <c r="E1781" s="75" t="s">
        <v>3577</v>
      </c>
      <c r="K1781" s="83">
        <v>15.79</v>
      </c>
      <c r="L1781" s="80"/>
    </row>
    <row r="1782" spans="3:12" hidden="1" outlineLevel="1" x14ac:dyDescent="0.25">
      <c r="C1782" s="75" t="s">
        <v>148</v>
      </c>
      <c r="D1782" s="75" t="s">
        <v>3578</v>
      </c>
      <c r="E1782" s="75" t="s">
        <v>3579</v>
      </c>
      <c r="K1782" s="83">
        <v>115.95</v>
      </c>
      <c r="L1782" s="80"/>
    </row>
    <row r="1783" spans="3:12" hidden="1" outlineLevel="1" x14ac:dyDescent="0.25">
      <c r="C1783" s="75" t="s">
        <v>148</v>
      </c>
      <c r="D1783" s="75" t="s">
        <v>3580</v>
      </c>
      <c r="E1783" s="75" t="s">
        <v>3581</v>
      </c>
      <c r="K1783" s="83">
        <v>5.04</v>
      </c>
      <c r="L1783" s="80"/>
    </row>
    <row r="1784" spans="3:12" hidden="1" outlineLevel="1" x14ac:dyDescent="0.25">
      <c r="C1784" s="75" t="s">
        <v>148</v>
      </c>
      <c r="D1784" s="75" t="s">
        <v>3582</v>
      </c>
      <c r="E1784" s="75" t="s">
        <v>3583</v>
      </c>
      <c r="K1784" s="83">
        <v>17.190000000000001</v>
      </c>
      <c r="L1784" s="80"/>
    </row>
    <row r="1785" spans="3:12" hidden="1" outlineLevel="1" x14ac:dyDescent="0.25">
      <c r="C1785" s="75" t="s">
        <v>148</v>
      </c>
      <c r="D1785" s="75" t="s">
        <v>3584</v>
      </c>
      <c r="E1785" s="75" t="s">
        <v>3585</v>
      </c>
      <c r="K1785" s="83">
        <v>1.68</v>
      </c>
      <c r="L1785" s="80"/>
    </row>
    <row r="1786" spans="3:12" hidden="1" outlineLevel="1" x14ac:dyDescent="0.25">
      <c r="C1786" s="75" t="s">
        <v>148</v>
      </c>
      <c r="D1786" s="75" t="s">
        <v>3586</v>
      </c>
      <c r="E1786" s="75" t="s">
        <v>3587</v>
      </c>
      <c r="K1786" s="83">
        <v>17.98</v>
      </c>
      <c r="L1786" s="80"/>
    </row>
    <row r="1787" spans="3:12" hidden="1" outlineLevel="1" x14ac:dyDescent="0.25">
      <c r="C1787" s="75" t="s">
        <v>148</v>
      </c>
      <c r="D1787" s="75" t="s">
        <v>3588</v>
      </c>
      <c r="E1787" s="75" t="s">
        <v>3589</v>
      </c>
      <c r="K1787" s="83">
        <v>6.92</v>
      </c>
      <c r="L1787" s="80"/>
    </row>
    <row r="1788" spans="3:12" hidden="1" outlineLevel="1" x14ac:dyDescent="0.25">
      <c r="C1788" s="75" t="s">
        <v>148</v>
      </c>
      <c r="D1788" s="75" t="s">
        <v>3590</v>
      </c>
      <c r="E1788" s="75" t="s">
        <v>3591</v>
      </c>
      <c r="K1788" s="83">
        <v>13.96</v>
      </c>
      <c r="L1788" s="80"/>
    </row>
    <row r="1789" spans="3:12" hidden="1" outlineLevel="1" x14ac:dyDescent="0.25">
      <c r="C1789" s="75" t="s">
        <v>148</v>
      </c>
      <c r="D1789" s="75" t="s">
        <v>3592</v>
      </c>
      <c r="E1789" s="75" t="s">
        <v>3593</v>
      </c>
      <c r="K1789" s="83">
        <v>5.96</v>
      </c>
      <c r="L1789" s="80"/>
    </row>
    <row r="1790" spans="3:12" hidden="1" outlineLevel="1" x14ac:dyDescent="0.25">
      <c r="C1790" s="75" t="s">
        <v>148</v>
      </c>
      <c r="D1790" s="75" t="s">
        <v>3594</v>
      </c>
      <c r="E1790" s="75" t="s">
        <v>3595</v>
      </c>
      <c r="K1790" s="83">
        <v>23.93</v>
      </c>
      <c r="L1790" s="80"/>
    </row>
    <row r="1791" spans="3:12" hidden="1" outlineLevel="1" x14ac:dyDescent="0.25">
      <c r="C1791" s="75" t="s">
        <v>148</v>
      </c>
      <c r="D1791" s="75" t="s">
        <v>3596</v>
      </c>
      <c r="E1791" s="75" t="s">
        <v>3597</v>
      </c>
      <c r="K1791" s="83">
        <v>17.7</v>
      </c>
      <c r="L1791" s="80"/>
    </row>
    <row r="1792" spans="3:12" hidden="1" outlineLevel="1" x14ac:dyDescent="0.25">
      <c r="C1792" s="75" t="s">
        <v>148</v>
      </c>
      <c r="D1792" s="75" t="s">
        <v>3598</v>
      </c>
      <c r="E1792" s="75" t="s">
        <v>3599</v>
      </c>
      <c r="K1792" s="83">
        <v>89.67</v>
      </c>
      <c r="L1792" s="80"/>
    </row>
    <row r="1793" spans="3:12" hidden="1" outlineLevel="1" x14ac:dyDescent="0.25">
      <c r="C1793" s="75" t="s">
        <v>148</v>
      </c>
      <c r="D1793" s="75" t="s">
        <v>3600</v>
      </c>
      <c r="E1793" s="75" t="s">
        <v>3601</v>
      </c>
      <c r="K1793" s="83">
        <v>38.74</v>
      </c>
      <c r="L1793" s="80"/>
    </row>
    <row r="1794" spans="3:12" hidden="1" outlineLevel="1" x14ac:dyDescent="0.25">
      <c r="C1794" s="75" t="s">
        <v>148</v>
      </c>
      <c r="D1794" s="75" t="s">
        <v>3602</v>
      </c>
      <c r="E1794" s="75" t="s">
        <v>3603</v>
      </c>
      <c r="K1794" s="83">
        <v>24.39</v>
      </c>
      <c r="L1794" s="80"/>
    </row>
    <row r="1795" spans="3:12" hidden="1" outlineLevel="1" x14ac:dyDescent="0.25">
      <c r="C1795" s="75" t="s">
        <v>148</v>
      </c>
      <c r="D1795" s="75" t="s">
        <v>3604</v>
      </c>
      <c r="E1795" s="75" t="s">
        <v>3605</v>
      </c>
      <c r="K1795" s="83">
        <v>17.670000000000002</v>
      </c>
      <c r="L1795" s="80"/>
    </row>
    <row r="1796" spans="3:12" hidden="1" outlineLevel="1" x14ac:dyDescent="0.25">
      <c r="C1796" s="75" t="s">
        <v>148</v>
      </c>
      <c r="D1796" s="75" t="s">
        <v>3606</v>
      </c>
      <c r="E1796" s="75" t="s">
        <v>3607</v>
      </c>
      <c r="K1796" s="83">
        <v>18.100000000000001</v>
      </c>
      <c r="L1796" s="80"/>
    </row>
    <row r="1797" spans="3:12" hidden="1" outlineLevel="1" x14ac:dyDescent="0.25">
      <c r="C1797" s="75" t="s">
        <v>148</v>
      </c>
      <c r="D1797" s="75" t="s">
        <v>3608</v>
      </c>
      <c r="E1797" s="75" t="s">
        <v>3609</v>
      </c>
      <c r="K1797" s="83">
        <v>6.72</v>
      </c>
      <c r="L1797" s="80"/>
    </row>
    <row r="1798" spans="3:12" hidden="1" outlineLevel="1" x14ac:dyDescent="0.25">
      <c r="C1798" s="75" t="s">
        <v>148</v>
      </c>
      <c r="D1798" s="75" t="s">
        <v>3610</v>
      </c>
      <c r="E1798" s="75" t="s">
        <v>3611</v>
      </c>
      <c r="K1798" s="83">
        <v>60.04</v>
      </c>
      <c r="L1798" s="80"/>
    </row>
    <row r="1799" spans="3:12" hidden="1" outlineLevel="1" x14ac:dyDescent="0.25">
      <c r="C1799" s="75" t="s">
        <v>148</v>
      </c>
      <c r="D1799" s="75" t="s">
        <v>3612</v>
      </c>
      <c r="E1799" s="75" t="s">
        <v>3613</v>
      </c>
      <c r="K1799" s="83">
        <v>-1.71</v>
      </c>
      <c r="L1799" s="80"/>
    </row>
    <row r="1800" spans="3:12" hidden="1" outlineLevel="1" x14ac:dyDescent="0.25">
      <c r="C1800" s="75" t="s">
        <v>148</v>
      </c>
      <c r="D1800" s="75" t="s">
        <v>3614</v>
      </c>
      <c r="E1800" s="75" t="s">
        <v>3615</v>
      </c>
      <c r="K1800" s="83">
        <v>21.41</v>
      </c>
      <c r="L1800" s="80"/>
    </row>
    <row r="1801" spans="3:12" hidden="1" outlineLevel="1" x14ac:dyDescent="0.25">
      <c r="C1801" s="75" t="s">
        <v>148</v>
      </c>
      <c r="D1801" s="75" t="s">
        <v>3616</v>
      </c>
      <c r="E1801" s="75" t="s">
        <v>3617</v>
      </c>
      <c r="K1801" s="83">
        <v>10.11</v>
      </c>
      <c r="L1801" s="80"/>
    </row>
    <row r="1802" spans="3:12" hidden="1" outlineLevel="1" x14ac:dyDescent="0.25">
      <c r="C1802" s="75" t="s">
        <v>148</v>
      </c>
      <c r="D1802" s="75" t="s">
        <v>3618</v>
      </c>
      <c r="E1802" s="75" t="s">
        <v>3619</v>
      </c>
      <c r="K1802" s="83">
        <v>32.49</v>
      </c>
      <c r="L1802" s="80"/>
    </row>
    <row r="1803" spans="3:12" hidden="1" outlineLevel="1" x14ac:dyDescent="0.25">
      <c r="C1803" s="75" t="s">
        <v>148</v>
      </c>
      <c r="D1803" s="75" t="s">
        <v>3620</v>
      </c>
      <c r="E1803" s="75" t="s">
        <v>3621</v>
      </c>
      <c r="K1803" s="83">
        <v>24.8</v>
      </c>
      <c r="L1803" s="80"/>
    </row>
    <row r="1804" spans="3:12" hidden="1" outlineLevel="1" x14ac:dyDescent="0.25">
      <c r="C1804" s="75" t="s">
        <v>148</v>
      </c>
      <c r="D1804" s="75" t="s">
        <v>3622</v>
      </c>
      <c r="E1804" s="75" t="s">
        <v>3623</v>
      </c>
      <c r="K1804" s="83">
        <v>9.02</v>
      </c>
      <c r="L1804" s="80"/>
    </row>
    <row r="1805" spans="3:12" hidden="1" outlineLevel="1" x14ac:dyDescent="0.25">
      <c r="C1805" s="75" t="s">
        <v>148</v>
      </c>
      <c r="D1805" s="75" t="s">
        <v>3624</v>
      </c>
      <c r="E1805" s="75" t="s">
        <v>3625</v>
      </c>
      <c r="K1805" s="83">
        <v>9.74</v>
      </c>
      <c r="L1805" s="80"/>
    </row>
    <row r="1806" spans="3:12" hidden="1" outlineLevel="1" x14ac:dyDescent="0.25">
      <c r="C1806" s="75" t="s">
        <v>148</v>
      </c>
      <c r="D1806" s="75" t="s">
        <v>3626</v>
      </c>
      <c r="E1806" s="75" t="s">
        <v>3627</v>
      </c>
      <c r="K1806" s="83">
        <v>142.29</v>
      </c>
      <c r="L1806" s="80"/>
    </row>
    <row r="1807" spans="3:12" hidden="1" outlineLevel="1" x14ac:dyDescent="0.25">
      <c r="C1807" s="75" t="s">
        <v>148</v>
      </c>
      <c r="D1807" s="75" t="s">
        <v>3628</v>
      </c>
      <c r="E1807" s="75" t="s">
        <v>3629</v>
      </c>
      <c r="K1807" s="83">
        <v>6.57</v>
      </c>
      <c r="L1807" s="80"/>
    </row>
    <row r="1808" spans="3:12" hidden="1" outlineLevel="1" x14ac:dyDescent="0.25">
      <c r="C1808" s="75" t="s">
        <v>148</v>
      </c>
      <c r="D1808" s="75" t="s">
        <v>3630</v>
      </c>
      <c r="E1808" s="75" t="s">
        <v>3631</v>
      </c>
      <c r="K1808" s="83">
        <v>5.04</v>
      </c>
      <c r="L1808" s="80"/>
    </row>
    <row r="1809" spans="3:12" hidden="1" outlineLevel="1" x14ac:dyDescent="0.25">
      <c r="C1809" s="75" t="s">
        <v>148</v>
      </c>
      <c r="D1809" s="75" t="s">
        <v>3632</v>
      </c>
      <c r="E1809" s="75" t="s">
        <v>3633</v>
      </c>
      <c r="K1809" s="83">
        <v>31.83</v>
      </c>
      <c r="L1809" s="80"/>
    </row>
    <row r="1810" spans="3:12" hidden="1" outlineLevel="1" x14ac:dyDescent="0.25">
      <c r="C1810" s="75" t="s">
        <v>148</v>
      </c>
      <c r="D1810" s="75" t="s">
        <v>3634</v>
      </c>
      <c r="E1810" s="75" t="s">
        <v>3635</v>
      </c>
      <c r="K1810" s="83">
        <v>16.53</v>
      </c>
      <c r="L1810" s="80"/>
    </row>
    <row r="1811" spans="3:12" hidden="1" outlineLevel="1" x14ac:dyDescent="0.25">
      <c r="C1811" s="75" t="s">
        <v>148</v>
      </c>
      <c r="D1811" s="75" t="s">
        <v>3636</v>
      </c>
      <c r="E1811" s="75" t="s">
        <v>3637</v>
      </c>
      <c r="K1811" s="83">
        <v>29.19</v>
      </c>
      <c r="L1811" s="80"/>
    </row>
    <row r="1812" spans="3:12" hidden="1" outlineLevel="1" x14ac:dyDescent="0.25">
      <c r="C1812" s="75" t="s">
        <v>148</v>
      </c>
      <c r="D1812" s="75" t="s">
        <v>3638</v>
      </c>
      <c r="E1812" s="75" t="s">
        <v>3639</v>
      </c>
      <c r="K1812" s="83">
        <v>64.17</v>
      </c>
      <c r="L1812" s="80"/>
    </row>
    <row r="1813" spans="3:12" hidden="1" outlineLevel="1" x14ac:dyDescent="0.25">
      <c r="C1813" s="75" t="s">
        <v>148</v>
      </c>
      <c r="D1813" s="75" t="s">
        <v>3640</v>
      </c>
      <c r="E1813" s="75" t="s">
        <v>3641</v>
      </c>
      <c r="K1813" s="83">
        <v>5.04</v>
      </c>
      <c r="L1813" s="80"/>
    </row>
    <row r="1814" spans="3:12" hidden="1" outlineLevel="1" x14ac:dyDescent="0.25">
      <c r="C1814" s="75" t="s">
        <v>148</v>
      </c>
      <c r="D1814" s="75" t="s">
        <v>3642</v>
      </c>
      <c r="E1814" s="75" t="s">
        <v>3643</v>
      </c>
      <c r="K1814" s="83">
        <v>5.71</v>
      </c>
      <c r="L1814" s="80"/>
    </row>
    <row r="1815" spans="3:12" hidden="1" outlineLevel="1" x14ac:dyDescent="0.25">
      <c r="C1815" s="75" t="s">
        <v>148</v>
      </c>
      <c r="D1815" s="75" t="s">
        <v>3644</v>
      </c>
      <c r="E1815" s="75" t="s">
        <v>3645</v>
      </c>
      <c r="K1815" s="83">
        <v>241.87</v>
      </c>
      <c r="L1815" s="80"/>
    </row>
    <row r="1816" spans="3:12" hidden="1" outlineLevel="1" x14ac:dyDescent="0.25">
      <c r="C1816" s="75" t="s">
        <v>148</v>
      </c>
      <c r="D1816" s="75" t="s">
        <v>3646</v>
      </c>
      <c r="E1816" s="75" t="s">
        <v>3647</v>
      </c>
      <c r="K1816" s="83">
        <v>5.07</v>
      </c>
      <c r="L1816" s="80"/>
    </row>
    <row r="1817" spans="3:12" hidden="1" outlineLevel="1" x14ac:dyDescent="0.25">
      <c r="C1817" s="75" t="s">
        <v>148</v>
      </c>
      <c r="D1817" s="75" t="s">
        <v>3648</v>
      </c>
      <c r="E1817" s="75" t="s">
        <v>3649</v>
      </c>
      <c r="K1817" s="83">
        <v>6.28</v>
      </c>
      <c r="L1817" s="80"/>
    </row>
    <row r="1818" spans="3:12" hidden="1" outlineLevel="1" x14ac:dyDescent="0.25">
      <c r="C1818" s="75" t="s">
        <v>148</v>
      </c>
      <c r="D1818" s="75" t="s">
        <v>3650</v>
      </c>
      <c r="E1818" s="75" t="s">
        <v>3651</v>
      </c>
      <c r="K1818" s="83">
        <v>34.770000000000003</v>
      </c>
      <c r="L1818" s="80"/>
    </row>
    <row r="1819" spans="3:12" hidden="1" outlineLevel="1" x14ac:dyDescent="0.25">
      <c r="C1819" s="75" t="s">
        <v>148</v>
      </c>
      <c r="D1819" s="75" t="s">
        <v>3652</v>
      </c>
      <c r="E1819" s="75" t="s">
        <v>3653</v>
      </c>
      <c r="K1819" s="83">
        <v>10.7</v>
      </c>
      <c r="L1819" s="80"/>
    </row>
    <row r="1820" spans="3:12" hidden="1" outlineLevel="1" x14ac:dyDescent="0.25">
      <c r="C1820" s="75" t="s">
        <v>148</v>
      </c>
      <c r="D1820" s="75" t="s">
        <v>3654</v>
      </c>
      <c r="E1820" s="75" t="s">
        <v>3655</v>
      </c>
      <c r="K1820" s="83">
        <v>92.44</v>
      </c>
      <c r="L1820" s="80"/>
    </row>
    <row r="1821" spans="3:12" hidden="1" outlineLevel="1" x14ac:dyDescent="0.25">
      <c r="C1821" s="75" t="s">
        <v>148</v>
      </c>
      <c r="D1821" s="75" t="s">
        <v>3656</v>
      </c>
      <c r="E1821" s="75" t="s">
        <v>3657</v>
      </c>
      <c r="K1821" s="83">
        <v>3.9</v>
      </c>
      <c r="L1821" s="80"/>
    </row>
    <row r="1822" spans="3:12" hidden="1" outlineLevel="1" x14ac:dyDescent="0.25">
      <c r="C1822" s="75" t="s">
        <v>148</v>
      </c>
      <c r="D1822" s="75" t="s">
        <v>3658</v>
      </c>
      <c r="E1822" s="75" t="s">
        <v>3659</v>
      </c>
      <c r="K1822" s="83">
        <v>1.68</v>
      </c>
      <c r="L1822" s="80"/>
    </row>
    <row r="1823" spans="3:12" hidden="1" outlineLevel="1" x14ac:dyDescent="0.25">
      <c r="C1823" s="75" t="s">
        <v>148</v>
      </c>
      <c r="D1823" s="75" t="s">
        <v>3660</v>
      </c>
      <c r="E1823" s="75" t="s">
        <v>3661</v>
      </c>
      <c r="K1823" s="83">
        <v>4.49</v>
      </c>
      <c r="L1823" s="80"/>
    </row>
    <row r="1824" spans="3:12" hidden="1" outlineLevel="1" x14ac:dyDescent="0.25">
      <c r="C1824" s="75" t="s">
        <v>148</v>
      </c>
      <c r="D1824" s="75" t="s">
        <v>3662</v>
      </c>
      <c r="E1824" s="75" t="s">
        <v>3663</v>
      </c>
      <c r="K1824" s="83">
        <v>5.24</v>
      </c>
      <c r="L1824" s="80"/>
    </row>
    <row r="1825" spans="3:12" hidden="1" outlineLevel="1" x14ac:dyDescent="0.25">
      <c r="C1825" s="75" t="s">
        <v>148</v>
      </c>
      <c r="D1825" s="75" t="s">
        <v>3664</v>
      </c>
      <c r="E1825" s="75" t="s">
        <v>3665</v>
      </c>
      <c r="K1825" s="83">
        <v>1.79</v>
      </c>
      <c r="L1825" s="80"/>
    </row>
    <row r="1826" spans="3:12" hidden="1" outlineLevel="1" x14ac:dyDescent="0.25">
      <c r="C1826" s="75" t="s">
        <v>148</v>
      </c>
      <c r="D1826" s="75" t="s">
        <v>3666</v>
      </c>
      <c r="E1826" s="75" t="s">
        <v>3667</v>
      </c>
      <c r="K1826" s="83">
        <v>10.08</v>
      </c>
      <c r="L1826" s="80"/>
    </row>
    <row r="1827" spans="3:12" hidden="1" outlineLevel="1" x14ac:dyDescent="0.25">
      <c r="C1827" s="75" t="s">
        <v>148</v>
      </c>
      <c r="D1827" s="75" t="s">
        <v>3668</v>
      </c>
      <c r="E1827" s="75" t="s">
        <v>3669</v>
      </c>
      <c r="K1827" s="83">
        <v>5.04</v>
      </c>
      <c r="L1827" s="80"/>
    </row>
    <row r="1828" spans="3:12" hidden="1" outlineLevel="1" x14ac:dyDescent="0.25">
      <c r="C1828" s="75" t="s">
        <v>148</v>
      </c>
      <c r="D1828" s="75" t="s">
        <v>3670</v>
      </c>
      <c r="E1828" s="75" t="s">
        <v>3671</v>
      </c>
      <c r="K1828" s="83">
        <v>48.18</v>
      </c>
      <c r="L1828" s="80"/>
    </row>
    <row r="1829" spans="3:12" hidden="1" outlineLevel="1" x14ac:dyDescent="0.25">
      <c r="C1829" s="75" t="s">
        <v>148</v>
      </c>
      <c r="D1829" s="75" t="s">
        <v>3672</v>
      </c>
      <c r="E1829" s="75" t="s">
        <v>3673</v>
      </c>
      <c r="K1829" s="83">
        <v>11.29</v>
      </c>
      <c r="L1829" s="80"/>
    </row>
    <row r="1830" spans="3:12" hidden="1" outlineLevel="1" x14ac:dyDescent="0.25">
      <c r="C1830" s="75" t="s">
        <v>148</v>
      </c>
      <c r="D1830" s="75" t="s">
        <v>3674</v>
      </c>
      <c r="E1830" s="75" t="s">
        <v>3675</v>
      </c>
      <c r="K1830" s="83">
        <v>5.04</v>
      </c>
      <c r="L1830" s="80"/>
    </row>
    <row r="1831" spans="3:12" hidden="1" outlineLevel="1" x14ac:dyDescent="0.25">
      <c r="C1831" s="75" t="s">
        <v>148</v>
      </c>
      <c r="D1831" s="75" t="s">
        <v>3676</v>
      </c>
      <c r="E1831" s="75" t="s">
        <v>3677</v>
      </c>
      <c r="K1831" s="83">
        <v>5.77</v>
      </c>
      <c r="L1831" s="80"/>
    </row>
    <row r="1832" spans="3:12" hidden="1" outlineLevel="1" x14ac:dyDescent="0.25">
      <c r="C1832" s="75" t="s">
        <v>148</v>
      </c>
      <c r="D1832" s="75" t="s">
        <v>3678</v>
      </c>
      <c r="E1832" s="75" t="s">
        <v>3679</v>
      </c>
      <c r="K1832" s="83">
        <v>190.47</v>
      </c>
      <c r="L1832" s="80"/>
    </row>
    <row r="1833" spans="3:12" hidden="1" outlineLevel="1" x14ac:dyDescent="0.25">
      <c r="C1833" s="75" t="s">
        <v>148</v>
      </c>
      <c r="D1833" s="75" t="s">
        <v>3680</v>
      </c>
      <c r="E1833" s="75" t="s">
        <v>3681</v>
      </c>
      <c r="K1833" s="83">
        <v>20.03</v>
      </c>
      <c r="L1833" s="80"/>
    </row>
    <row r="1834" spans="3:12" hidden="1" outlineLevel="1" x14ac:dyDescent="0.25">
      <c r="C1834" s="75" t="s">
        <v>148</v>
      </c>
      <c r="D1834" s="75" t="s">
        <v>3682</v>
      </c>
      <c r="E1834" s="75" t="s">
        <v>3683</v>
      </c>
      <c r="K1834" s="83">
        <v>107.21</v>
      </c>
      <c r="L1834" s="80"/>
    </row>
    <row r="1835" spans="3:12" hidden="1" outlineLevel="1" x14ac:dyDescent="0.25">
      <c r="C1835" s="75" t="s">
        <v>148</v>
      </c>
      <c r="D1835" s="75" t="s">
        <v>3684</v>
      </c>
      <c r="E1835" s="75" t="s">
        <v>3685</v>
      </c>
      <c r="K1835" s="83">
        <v>5.34</v>
      </c>
      <c r="L1835" s="80"/>
    </row>
    <row r="1836" spans="3:12" hidden="1" outlineLevel="1" x14ac:dyDescent="0.25">
      <c r="C1836" s="75" t="s">
        <v>148</v>
      </c>
      <c r="D1836" s="75" t="s">
        <v>3686</v>
      </c>
      <c r="E1836" s="75" t="s">
        <v>3687</v>
      </c>
      <c r="K1836" s="83">
        <v>16.8</v>
      </c>
      <c r="L1836" s="80"/>
    </row>
    <row r="1837" spans="3:12" hidden="1" outlineLevel="1" x14ac:dyDescent="0.25">
      <c r="C1837" s="75" t="s">
        <v>148</v>
      </c>
      <c r="D1837" s="75" t="s">
        <v>3688</v>
      </c>
      <c r="E1837" s="75" t="s">
        <v>3689</v>
      </c>
      <c r="K1837" s="83">
        <v>14.85</v>
      </c>
      <c r="L1837" s="80"/>
    </row>
    <row r="1838" spans="3:12" hidden="1" outlineLevel="1" x14ac:dyDescent="0.25">
      <c r="C1838" s="75" t="s">
        <v>148</v>
      </c>
      <c r="D1838" s="75" t="s">
        <v>3690</v>
      </c>
      <c r="E1838" s="75" t="s">
        <v>3691</v>
      </c>
      <c r="K1838" s="83">
        <v>40.39</v>
      </c>
      <c r="L1838" s="80"/>
    </row>
    <row r="1839" spans="3:12" hidden="1" outlineLevel="1" x14ac:dyDescent="0.25">
      <c r="C1839" s="75" t="s">
        <v>148</v>
      </c>
      <c r="D1839" s="75" t="s">
        <v>3692</v>
      </c>
      <c r="E1839" s="75" t="s">
        <v>3693</v>
      </c>
      <c r="K1839" s="83">
        <v>5.04</v>
      </c>
      <c r="L1839" s="80"/>
    </row>
    <row r="1840" spans="3:12" hidden="1" outlineLevel="1" x14ac:dyDescent="0.25">
      <c r="C1840" s="75" t="s">
        <v>148</v>
      </c>
      <c r="D1840" s="75" t="s">
        <v>3694</v>
      </c>
      <c r="E1840" s="75" t="s">
        <v>3695</v>
      </c>
      <c r="K1840" s="83">
        <v>8.4</v>
      </c>
      <c r="L1840" s="80"/>
    </row>
    <row r="1841" spans="3:12" hidden="1" outlineLevel="1" x14ac:dyDescent="0.25">
      <c r="C1841" s="75" t="s">
        <v>148</v>
      </c>
      <c r="D1841" s="75" t="s">
        <v>3696</v>
      </c>
      <c r="E1841" s="75" t="s">
        <v>3697</v>
      </c>
      <c r="K1841" s="83">
        <v>5.04</v>
      </c>
      <c r="L1841" s="80"/>
    </row>
    <row r="1842" spans="3:12" hidden="1" outlineLevel="1" x14ac:dyDescent="0.25">
      <c r="C1842" s="75" t="s">
        <v>148</v>
      </c>
      <c r="D1842" s="75" t="s">
        <v>3698</v>
      </c>
      <c r="E1842" s="75" t="s">
        <v>3699</v>
      </c>
      <c r="K1842" s="83">
        <v>1.2</v>
      </c>
      <c r="L1842" s="80"/>
    </row>
    <row r="1843" spans="3:12" hidden="1" outlineLevel="1" x14ac:dyDescent="0.25">
      <c r="C1843" s="75" t="s">
        <v>148</v>
      </c>
      <c r="D1843" s="75" t="s">
        <v>3700</v>
      </c>
      <c r="E1843" s="75" t="s">
        <v>3701</v>
      </c>
      <c r="K1843" s="83">
        <v>16</v>
      </c>
      <c r="L1843" s="80"/>
    </row>
    <row r="1844" spans="3:12" hidden="1" outlineLevel="1" x14ac:dyDescent="0.25">
      <c r="C1844" s="75" t="s">
        <v>148</v>
      </c>
      <c r="D1844" s="75" t="s">
        <v>3702</v>
      </c>
      <c r="E1844" s="75" t="s">
        <v>3703</v>
      </c>
      <c r="K1844" s="83">
        <v>26.71</v>
      </c>
      <c r="L1844" s="80"/>
    </row>
    <row r="1845" spans="3:12" hidden="1" outlineLevel="1" x14ac:dyDescent="0.25">
      <c r="C1845" s="75" t="s">
        <v>148</v>
      </c>
      <c r="D1845" s="75" t="s">
        <v>3704</v>
      </c>
      <c r="E1845" s="75" t="s">
        <v>3705</v>
      </c>
      <c r="K1845" s="83">
        <v>16.8</v>
      </c>
      <c r="L1845" s="80"/>
    </row>
    <row r="1846" spans="3:12" hidden="1" outlineLevel="1" x14ac:dyDescent="0.25">
      <c r="C1846" s="75" t="s">
        <v>148</v>
      </c>
      <c r="D1846" s="75" t="s">
        <v>3706</v>
      </c>
      <c r="E1846" s="75" t="s">
        <v>3707</v>
      </c>
      <c r="K1846" s="83">
        <v>9.26</v>
      </c>
      <c r="L1846" s="80"/>
    </row>
    <row r="1847" spans="3:12" hidden="1" outlineLevel="1" x14ac:dyDescent="0.25">
      <c r="C1847" s="75" t="s">
        <v>148</v>
      </c>
      <c r="D1847" s="75" t="s">
        <v>3708</v>
      </c>
      <c r="E1847" s="75" t="s">
        <v>3709</v>
      </c>
      <c r="K1847" s="83">
        <v>10.58</v>
      </c>
      <c r="L1847" s="80"/>
    </row>
    <row r="1848" spans="3:12" hidden="1" outlineLevel="1" x14ac:dyDescent="0.25">
      <c r="C1848" s="75" t="s">
        <v>148</v>
      </c>
      <c r="D1848" s="75" t="s">
        <v>3710</v>
      </c>
      <c r="E1848" s="75" t="s">
        <v>3711</v>
      </c>
      <c r="K1848" s="83">
        <v>24.88</v>
      </c>
      <c r="L1848" s="80"/>
    </row>
    <row r="1849" spans="3:12" hidden="1" outlineLevel="1" x14ac:dyDescent="0.25">
      <c r="C1849" s="75" t="s">
        <v>148</v>
      </c>
      <c r="D1849" s="75" t="s">
        <v>3712</v>
      </c>
      <c r="E1849" s="75" t="s">
        <v>3713</v>
      </c>
      <c r="K1849" s="83">
        <v>2.09</v>
      </c>
      <c r="L1849" s="80"/>
    </row>
    <row r="1850" spans="3:12" hidden="1" outlineLevel="1" x14ac:dyDescent="0.25">
      <c r="C1850" s="75" t="s">
        <v>148</v>
      </c>
      <c r="D1850" s="75" t="s">
        <v>3714</v>
      </c>
      <c r="E1850" s="75" t="s">
        <v>3715</v>
      </c>
      <c r="K1850" s="83">
        <v>20.88</v>
      </c>
      <c r="L1850" s="80"/>
    </row>
    <row r="1851" spans="3:12" hidden="1" outlineLevel="1" x14ac:dyDescent="0.25">
      <c r="C1851" s="75" t="s">
        <v>148</v>
      </c>
      <c r="D1851" s="75" t="s">
        <v>3716</v>
      </c>
      <c r="E1851" s="75" t="s">
        <v>3717</v>
      </c>
      <c r="K1851" s="83">
        <v>5.16</v>
      </c>
      <c r="L1851" s="80"/>
    </row>
    <row r="1852" spans="3:12" hidden="1" outlineLevel="1" x14ac:dyDescent="0.25">
      <c r="C1852" s="75" t="s">
        <v>148</v>
      </c>
      <c r="D1852" s="75" t="s">
        <v>3718</v>
      </c>
      <c r="E1852" s="75" t="s">
        <v>3719</v>
      </c>
      <c r="K1852" s="83">
        <v>5.25</v>
      </c>
      <c r="L1852" s="80"/>
    </row>
    <row r="1853" spans="3:12" hidden="1" outlineLevel="1" x14ac:dyDescent="0.25">
      <c r="C1853" s="75" t="s">
        <v>148</v>
      </c>
      <c r="D1853" s="75" t="s">
        <v>3720</v>
      </c>
      <c r="E1853" s="75" t="s">
        <v>3721</v>
      </c>
      <c r="K1853" s="83">
        <v>5.3</v>
      </c>
      <c r="L1853" s="80"/>
    </row>
    <row r="1854" spans="3:12" hidden="1" outlineLevel="1" x14ac:dyDescent="0.25">
      <c r="C1854" s="75" t="s">
        <v>148</v>
      </c>
      <c r="D1854" s="75" t="s">
        <v>3722</v>
      </c>
      <c r="E1854" s="75" t="s">
        <v>3723</v>
      </c>
      <c r="K1854" s="83">
        <v>1.68</v>
      </c>
      <c r="L1854" s="80"/>
    </row>
    <row r="1855" spans="3:12" hidden="1" outlineLevel="1" x14ac:dyDescent="0.25">
      <c r="C1855" s="75" t="s">
        <v>148</v>
      </c>
      <c r="D1855" s="75" t="s">
        <v>3724</v>
      </c>
      <c r="E1855" s="75" t="s">
        <v>3725</v>
      </c>
      <c r="K1855" s="83">
        <v>35.11</v>
      </c>
      <c r="L1855" s="80"/>
    </row>
    <row r="1856" spans="3:12" hidden="1" outlineLevel="1" x14ac:dyDescent="0.25">
      <c r="C1856" s="75" t="s">
        <v>148</v>
      </c>
      <c r="D1856" s="75" t="s">
        <v>3726</v>
      </c>
      <c r="E1856" s="75" t="s">
        <v>3727</v>
      </c>
      <c r="K1856" s="83">
        <v>165.95</v>
      </c>
      <c r="L1856" s="80"/>
    </row>
    <row r="1857" spans="3:12" hidden="1" outlineLevel="1" x14ac:dyDescent="0.25">
      <c r="C1857" s="75" t="s">
        <v>148</v>
      </c>
      <c r="D1857" s="75" t="s">
        <v>3728</v>
      </c>
      <c r="E1857" s="75" t="s">
        <v>3729</v>
      </c>
      <c r="K1857" s="83">
        <v>12.08</v>
      </c>
      <c r="L1857" s="80"/>
    </row>
    <row r="1858" spans="3:12" hidden="1" outlineLevel="1" x14ac:dyDescent="0.25">
      <c r="C1858" s="75" t="s">
        <v>148</v>
      </c>
      <c r="D1858" s="75" t="s">
        <v>3730</v>
      </c>
      <c r="E1858" s="75" t="s">
        <v>3731</v>
      </c>
      <c r="K1858" s="83">
        <v>11.71</v>
      </c>
      <c r="L1858" s="80"/>
    </row>
    <row r="1859" spans="3:12" hidden="1" outlineLevel="1" x14ac:dyDescent="0.25">
      <c r="C1859" s="75" t="s">
        <v>148</v>
      </c>
      <c r="D1859" s="75" t="s">
        <v>3732</v>
      </c>
      <c r="E1859" s="75" t="s">
        <v>3733</v>
      </c>
      <c r="K1859" s="83">
        <v>53.8</v>
      </c>
      <c r="L1859" s="80"/>
    </row>
    <row r="1860" spans="3:12" hidden="1" outlineLevel="1" x14ac:dyDescent="0.25">
      <c r="C1860" s="75" t="s">
        <v>148</v>
      </c>
      <c r="D1860" s="75" t="s">
        <v>3734</v>
      </c>
      <c r="E1860" s="75" t="s">
        <v>3735</v>
      </c>
      <c r="K1860" s="83">
        <v>168.75</v>
      </c>
      <c r="L1860" s="80"/>
    </row>
    <row r="1861" spans="3:12" hidden="1" outlineLevel="1" x14ac:dyDescent="0.25">
      <c r="C1861" s="75" t="s">
        <v>148</v>
      </c>
      <c r="D1861" s="75" t="s">
        <v>3736</v>
      </c>
      <c r="E1861" s="75" t="s">
        <v>3737</v>
      </c>
      <c r="K1861" s="83">
        <v>5.27</v>
      </c>
      <c r="L1861" s="80"/>
    </row>
    <row r="1862" spans="3:12" hidden="1" outlineLevel="1" x14ac:dyDescent="0.25">
      <c r="C1862" s="75" t="s">
        <v>148</v>
      </c>
      <c r="D1862" s="75" t="s">
        <v>3738</v>
      </c>
      <c r="E1862" s="75" t="s">
        <v>3739</v>
      </c>
      <c r="K1862" s="83">
        <v>32.67</v>
      </c>
      <c r="L1862" s="80"/>
    </row>
    <row r="1863" spans="3:12" hidden="1" outlineLevel="1" x14ac:dyDescent="0.25">
      <c r="C1863" s="75" t="s">
        <v>148</v>
      </c>
      <c r="D1863" s="75" t="s">
        <v>3740</v>
      </c>
      <c r="E1863" s="75" t="s">
        <v>3741</v>
      </c>
      <c r="K1863" s="83">
        <v>21.56</v>
      </c>
      <c r="L1863" s="80"/>
    </row>
    <row r="1864" spans="3:12" hidden="1" outlineLevel="1" x14ac:dyDescent="0.25">
      <c r="C1864" s="75" t="s">
        <v>148</v>
      </c>
      <c r="D1864" s="75" t="s">
        <v>3742</v>
      </c>
      <c r="E1864" s="75" t="s">
        <v>3743</v>
      </c>
      <c r="K1864" s="83">
        <v>5.04</v>
      </c>
      <c r="L1864" s="80"/>
    </row>
    <row r="1865" spans="3:12" hidden="1" outlineLevel="1" x14ac:dyDescent="0.25">
      <c r="C1865" s="75" t="s">
        <v>148</v>
      </c>
      <c r="D1865" s="75" t="s">
        <v>3744</v>
      </c>
      <c r="E1865" s="75" t="s">
        <v>3745</v>
      </c>
      <c r="K1865" s="83">
        <v>90.73</v>
      </c>
      <c r="L1865" s="80"/>
    </row>
    <row r="1866" spans="3:12" hidden="1" outlineLevel="1" x14ac:dyDescent="0.25">
      <c r="C1866" s="75" t="s">
        <v>148</v>
      </c>
      <c r="D1866" s="75" t="s">
        <v>3746</v>
      </c>
      <c r="E1866" s="75" t="s">
        <v>3747</v>
      </c>
      <c r="K1866" s="83">
        <v>2.33</v>
      </c>
      <c r="L1866" s="80"/>
    </row>
    <row r="1867" spans="3:12" hidden="1" outlineLevel="1" x14ac:dyDescent="0.25">
      <c r="C1867" s="75" t="s">
        <v>148</v>
      </c>
      <c r="D1867" s="75" t="s">
        <v>3748</v>
      </c>
      <c r="E1867" s="75" t="s">
        <v>3749</v>
      </c>
      <c r="K1867" s="83">
        <v>0.79</v>
      </c>
      <c r="L1867" s="80"/>
    </row>
    <row r="1868" spans="3:12" hidden="1" outlineLevel="1" x14ac:dyDescent="0.25">
      <c r="C1868" s="75" t="s">
        <v>148</v>
      </c>
      <c r="D1868" s="75" t="s">
        <v>3750</v>
      </c>
      <c r="E1868" s="75" t="s">
        <v>3751</v>
      </c>
      <c r="K1868" s="83">
        <v>11.5</v>
      </c>
      <c r="L1868" s="80"/>
    </row>
    <row r="1869" spans="3:12" hidden="1" outlineLevel="1" x14ac:dyDescent="0.25">
      <c r="C1869" s="75" t="s">
        <v>148</v>
      </c>
      <c r="D1869" s="75" t="s">
        <v>3752</v>
      </c>
      <c r="E1869" s="75" t="s">
        <v>3753</v>
      </c>
      <c r="K1869" s="83">
        <v>35.28</v>
      </c>
      <c r="L1869" s="80"/>
    </row>
    <row r="1870" spans="3:12" hidden="1" outlineLevel="1" x14ac:dyDescent="0.25">
      <c r="C1870" s="75" t="s">
        <v>148</v>
      </c>
      <c r="D1870" s="75" t="s">
        <v>3754</v>
      </c>
      <c r="E1870" s="75" t="s">
        <v>3755</v>
      </c>
      <c r="K1870" s="83">
        <v>42.43</v>
      </c>
      <c r="L1870" s="80"/>
    </row>
    <row r="1871" spans="3:12" hidden="1" outlineLevel="1" x14ac:dyDescent="0.25">
      <c r="C1871" s="75" t="s">
        <v>148</v>
      </c>
      <c r="D1871" s="75" t="s">
        <v>3756</v>
      </c>
      <c r="E1871" s="75" t="s">
        <v>3757</v>
      </c>
      <c r="K1871" s="83">
        <v>12.72</v>
      </c>
      <c r="L1871" s="80"/>
    </row>
    <row r="1872" spans="3:12" hidden="1" outlineLevel="1" x14ac:dyDescent="0.25">
      <c r="C1872" s="75" t="s">
        <v>148</v>
      </c>
      <c r="D1872" s="75" t="s">
        <v>3758</v>
      </c>
      <c r="E1872" s="75" t="s">
        <v>3759</v>
      </c>
      <c r="K1872" s="83">
        <v>6.91</v>
      </c>
      <c r="L1872" s="80"/>
    </row>
    <row r="1873" spans="3:12" hidden="1" outlineLevel="1" x14ac:dyDescent="0.25">
      <c r="C1873" s="75" t="s">
        <v>148</v>
      </c>
      <c r="D1873" s="75" t="s">
        <v>3760</v>
      </c>
      <c r="E1873" s="75" t="s">
        <v>3761</v>
      </c>
      <c r="K1873" s="83">
        <v>3.58</v>
      </c>
      <c r="L1873" s="80"/>
    </row>
    <row r="1874" spans="3:12" hidden="1" outlineLevel="1" x14ac:dyDescent="0.25">
      <c r="C1874" s="75" t="s">
        <v>148</v>
      </c>
      <c r="D1874" s="75" t="s">
        <v>3762</v>
      </c>
      <c r="E1874" s="75" t="s">
        <v>3763</v>
      </c>
      <c r="K1874" s="83">
        <v>7.38</v>
      </c>
      <c r="L1874" s="80"/>
    </row>
    <row r="1875" spans="3:12" hidden="1" outlineLevel="1" x14ac:dyDescent="0.25">
      <c r="C1875" s="75" t="s">
        <v>148</v>
      </c>
      <c r="D1875" s="75" t="s">
        <v>3764</v>
      </c>
      <c r="E1875" s="75" t="s">
        <v>3765</v>
      </c>
      <c r="K1875" s="83">
        <v>2.87</v>
      </c>
      <c r="L1875" s="80"/>
    </row>
    <row r="1876" spans="3:12" hidden="1" outlineLevel="1" x14ac:dyDescent="0.25">
      <c r="C1876" s="75" t="s">
        <v>148</v>
      </c>
      <c r="D1876" s="75" t="s">
        <v>3766</v>
      </c>
      <c r="E1876" s="75" t="s">
        <v>3767</v>
      </c>
      <c r="K1876" s="83">
        <v>5.04</v>
      </c>
      <c r="L1876" s="80"/>
    </row>
    <row r="1877" spans="3:12" hidden="1" outlineLevel="1" x14ac:dyDescent="0.25">
      <c r="C1877" s="75" t="s">
        <v>148</v>
      </c>
      <c r="D1877" s="75" t="s">
        <v>3768</v>
      </c>
      <c r="E1877" s="75" t="s">
        <v>3769</v>
      </c>
      <c r="K1877" s="83">
        <v>14.99</v>
      </c>
      <c r="L1877" s="80"/>
    </row>
    <row r="1878" spans="3:12" hidden="1" outlineLevel="1" x14ac:dyDescent="0.25">
      <c r="C1878" s="75" t="s">
        <v>148</v>
      </c>
      <c r="D1878" s="75" t="s">
        <v>3770</v>
      </c>
      <c r="E1878" s="75" t="s">
        <v>3771</v>
      </c>
      <c r="K1878" s="83">
        <v>45.99</v>
      </c>
      <c r="L1878" s="80"/>
    </row>
    <row r="1879" spans="3:12" hidden="1" outlineLevel="1" x14ac:dyDescent="0.25">
      <c r="C1879" s="75" t="s">
        <v>148</v>
      </c>
      <c r="D1879" s="75" t="s">
        <v>3772</v>
      </c>
      <c r="E1879" s="75" t="s">
        <v>3773</v>
      </c>
      <c r="K1879" s="83">
        <v>12.04</v>
      </c>
      <c r="L1879" s="80"/>
    </row>
    <row r="1880" spans="3:12" hidden="1" outlineLevel="1" x14ac:dyDescent="0.25">
      <c r="C1880" s="75" t="s">
        <v>148</v>
      </c>
      <c r="D1880" s="75" t="s">
        <v>3774</v>
      </c>
      <c r="E1880" s="75" t="s">
        <v>3775</v>
      </c>
      <c r="K1880" s="83">
        <v>3.36</v>
      </c>
      <c r="L1880" s="80"/>
    </row>
    <row r="1881" spans="3:12" hidden="1" outlineLevel="1" x14ac:dyDescent="0.25">
      <c r="C1881" s="75" t="s">
        <v>148</v>
      </c>
      <c r="D1881" s="75" t="s">
        <v>3776</v>
      </c>
      <c r="E1881" s="75" t="s">
        <v>3777</v>
      </c>
      <c r="K1881" s="83">
        <v>5.04</v>
      </c>
      <c r="L1881" s="80"/>
    </row>
    <row r="1882" spans="3:12" hidden="1" outlineLevel="1" x14ac:dyDescent="0.25">
      <c r="C1882" s="75" t="s">
        <v>148</v>
      </c>
      <c r="D1882" s="75" t="s">
        <v>3778</v>
      </c>
      <c r="E1882" s="75" t="s">
        <v>3779</v>
      </c>
      <c r="K1882" s="83">
        <v>6.84</v>
      </c>
      <c r="L1882" s="80"/>
    </row>
    <row r="1883" spans="3:12" hidden="1" outlineLevel="1" x14ac:dyDescent="0.25">
      <c r="C1883" s="75" t="s">
        <v>148</v>
      </c>
      <c r="D1883" s="75" t="s">
        <v>3780</v>
      </c>
      <c r="E1883" s="75" t="s">
        <v>3781</v>
      </c>
      <c r="K1883" s="83">
        <v>12.77</v>
      </c>
      <c r="L1883" s="80"/>
    </row>
    <row r="1884" spans="3:12" hidden="1" outlineLevel="1" x14ac:dyDescent="0.25">
      <c r="C1884" s="75" t="s">
        <v>148</v>
      </c>
      <c r="D1884" s="75" t="s">
        <v>3782</v>
      </c>
      <c r="E1884" s="75" t="s">
        <v>3783</v>
      </c>
      <c r="K1884" s="83">
        <v>5.04</v>
      </c>
      <c r="L1884" s="80"/>
    </row>
    <row r="1885" spans="3:12" hidden="1" outlineLevel="1" x14ac:dyDescent="0.25">
      <c r="C1885" s="75" t="s">
        <v>148</v>
      </c>
      <c r="D1885" s="75" t="s">
        <v>3784</v>
      </c>
      <c r="E1885" s="75" t="s">
        <v>3785</v>
      </c>
      <c r="K1885" s="83">
        <v>1.68</v>
      </c>
      <c r="L1885" s="80"/>
    </row>
    <row r="1886" spans="3:12" hidden="1" outlineLevel="1" x14ac:dyDescent="0.25">
      <c r="C1886" s="75" t="s">
        <v>148</v>
      </c>
      <c r="D1886" s="75" t="s">
        <v>3786</v>
      </c>
      <c r="E1886" s="75" t="s">
        <v>3787</v>
      </c>
      <c r="K1886" s="83">
        <v>36.56</v>
      </c>
      <c r="L1886" s="80"/>
    </row>
    <row r="1887" spans="3:12" hidden="1" outlineLevel="1" x14ac:dyDescent="0.25">
      <c r="C1887" s="75" t="s">
        <v>148</v>
      </c>
      <c r="D1887" s="75" t="s">
        <v>3788</v>
      </c>
      <c r="E1887" s="75" t="s">
        <v>3789</v>
      </c>
      <c r="K1887" s="83">
        <v>10.91</v>
      </c>
      <c r="L1887" s="80"/>
    </row>
    <row r="1888" spans="3:12" hidden="1" outlineLevel="1" x14ac:dyDescent="0.25">
      <c r="C1888" s="75" t="s">
        <v>148</v>
      </c>
      <c r="D1888" s="75" t="s">
        <v>3790</v>
      </c>
      <c r="E1888" s="75" t="s">
        <v>3791</v>
      </c>
      <c r="K1888" s="83">
        <v>24.79</v>
      </c>
      <c r="L1888" s="80"/>
    </row>
    <row r="1889" spans="3:12" hidden="1" outlineLevel="1" x14ac:dyDescent="0.25">
      <c r="C1889" s="75" t="s">
        <v>148</v>
      </c>
      <c r="D1889" s="75" t="s">
        <v>3792</v>
      </c>
      <c r="E1889" s="75" t="s">
        <v>3793</v>
      </c>
      <c r="K1889" s="83">
        <v>67.52</v>
      </c>
      <c r="L1889" s="80"/>
    </row>
    <row r="1890" spans="3:12" hidden="1" outlineLevel="1" x14ac:dyDescent="0.25">
      <c r="C1890" s="75" t="s">
        <v>148</v>
      </c>
      <c r="D1890" s="75" t="s">
        <v>3794</v>
      </c>
      <c r="E1890" s="75" t="s">
        <v>3795</v>
      </c>
      <c r="K1890" s="83">
        <v>3.02</v>
      </c>
      <c r="L1890" s="80"/>
    </row>
    <row r="1891" spans="3:12" hidden="1" outlineLevel="1" x14ac:dyDescent="0.25">
      <c r="C1891" s="75" t="s">
        <v>148</v>
      </c>
      <c r="D1891" s="75" t="s">
        <v>3796</v>
      </c>
      <c r="E1891" s="75" t="s">
        <v>3797</v>
      </c>
      <c r="K1891" s="83">
        <v>3.36</v>
      </c>
      <c r="L1891" s="80"/>
    </row>
    <row r="1892" spans="3:12" hidden="1" outlineLevel="1" x14ac:dyDescent="0.25">
      <c r="C1892" s="75" t="s">
        <v>148</v>
      </c>
      <c r="D1892" s="75" t="s">
        <v>3798</v>
      </c>
      <c r="E1892" s="75" t="s">
        <v>3799</v>
      </c>
      <c r="K1892" s="83">
        <v>7.47</v>
      </c>
      <c r="L1892" s="80"/>
    </row>
    <row r="1893" spans="3:12" hidden="1" outlineLevel="1" x14ac:dyDescent="0.25">
      <c r="C1893" s="75" t="s">
        <v>148</v>
      </c>
      <c r="D1893" s="75" t="s">
        <v>3800</v>
      </c>
      <c r="E1893" s="75" t="s">
        <v>3801</v>
      </c>
      <c r="K1893" s="83">
        <v>1.18</v>
      </c>
      <c r="L1893" s="80"/>
    </row>
    <row r="1894" spans="3:12" hidden="1" outlineLevel="1" x14ac:dyDescent="0.25">
      <c r="C1894" s="75" t="s">
        <v>148</v>
      </c>
      <c r="D1894" s="75" t="s">
        <v>3802</v>
      </c>
      <c r="E1894" s="75" t="s">
        <v>3803</v>
      </c>
      <c r="K1894" s="83">
        <v>20.190000000000001</v>
      </c>
      <c r="L1894" s="80"/>
    </row>
    <row r="1895" spans="3:12" hidden="1" outlineLevel="1" x14ac:dyDescent="0.25">
      <c r="C1895" s="75" t="s">
        <v>148</v>
      </c>
      <c r="D1895" s="75" t="s">
        <v>3804</v>
      </c>
      <c r="E1895" s="75" t="s">
        <v>3805</v>
      </c>
      <c r="K1895" s="83">
        <v>3.36</v>
      </c>
      <c r="L1895" s="80"/>
    </row>
    <row r="1896" spans="3:12" hidden="1" outlineLevel="1" x14ac:dyDescent="0.25">
      <c r="C1896" s="75" t="s">
        <v>148</v>
      </c>
      <c r="D1896" s="75" t="s">
        <v>3806</v>
      </c>
      <c r="E1896" s="75" t="s">
        <v>3807</v>
      </c>
      <c r="K1896" s="83">
        <v>8.5299999999999994</v>
      </c>
      <c r="L1896" s="80"/>
    </row>
    <row r="1897" spans="3:12" hidden="1" outlineLevel="1" x14ac:dyDescent="0.25">
      <c r="C1897" s="75" t="s">
        <v>148</v>
      </c>
      <c r="D1897" s="75" t="s">
        <v>3808</v>
      </c>
      <c r="E1897" s="75" t="s">
        <v>3809</v>
      </c>
      <c r="K1897" s="83">
        <v>68.05</v>
      </c>
      <c r="L1897" s="80"/>
    </row>
    <row r="1898" spans="3:12" hidden="1" outlineLevel="1" x14ac:dyDescent="0.25">
      <c r="C1898" s="75" t="s">
        <v>148</v>
      </c>
      <c r="D1898" s="75" t="s">
        <v>3810</v>
      </c>
      <c r="E1898" s="75" t="s">
        <v>3811</v>
      </c>
      <c r="K1898" s="83">
        <v>7.51</v>
      </c>
      <c r="L1898" s="80"/>
    </row>
    <row r="1899" spans="3:12" hidden="1" outlineLevel="1" x14ac:dyDescent="0.25">
      <c r="C1899" s="75" t="s">
        <v>148</v>
      </c>
      <c r="D1899" s="75" t="s">
        <v>3812</v>
      </c>
      <c r="E1899" s="75" t="s">
        <v>3813</v>
      </c>
      <c r="K1899" s="83">
        <v>3.89</v>
      </c>
      <c r="L1899" s="80"/>
    </row>
    <row r="1900" spans="3:12" hidden="1" outlineLevel="1" x14ac:dyDescent="0.25">
      <c r="C1900" s="75" t="s">
        <v>148</v>
      </c>
      <c r="D1900" s="75" t="s">
        <v>3814</v>
      </c>
      <c r="E1900" s="75" t="s">
        <v>3815</v>
      </c>
      <c r="K1900" s="83">
        <v>2.6</v>
      </c>
      <c r="L1900" s="80"/>
    </row>
    <row r="1901" spans="3:12" hidden="1" outlineLevel="1" x14ac:dyDescent="0.25">
      <c r="C1901" s="75" t="s">
        <v>148</v>
      </c>
      <c r="D1901" s="75" t="s">
        <v>3816</v>
      </c>
      <c r="E1901" s="75" t="s">
        <v>3817</v>
      </c>
      <c r="K1901" s="83">
        <v>5.04</v>
      </c>
      <c r="L1901" s="80"/>
    </row>
    <row r="1902" spans="3:12" hidden="1" outlineLevel="1" x14ac:dyDescent="0.25">
      <c r="C1902" s="75" t="s">
        <v>148</v>
      </c>
      <c r="D1902" s="75" t="s">
        <v>3818</v>
      </c>
      <c r="E1902" s="75" t="s">
        <v>3819</v>
      </c>
      <c r="K1902" s="83">
        <v>40.67</v>
      </c>
      <c r="L1902" s="80"/>
    </row>
    <row r="1903" spans="3:12" hidden="1" outlineLevel="1" x14ac:dyDescent="0.25">
      <c r="C1903" s="75" t="s">
        <v>148</v>
      </c>
      <c r="D1903" s="75" t="s">
        <v>3820</v>
      </c>
      <c r="E1903" s="75" t="s">
        <v>3821</v>
      </c>
      <c r="K1903" s="83">
        <v>5.04</v>
      </c>
      <c r="L1903" s="80"/>
    </row>
    <row r="1904" spans="3:12" hidden="1" outlineLevel="1" x14ac:dyDescent="0.25">
      <c r="C1904" s="75" t="s">
        <v>148</v>
      </c>
      <c r="D1904" s="75" t="s">
        <v>3822</v>
      </c>
      <c r="E1904" s="75" t="s">
        <v>3823</v>
      </c>
      <c r="K1904" s="83">
        <v>5.04</v>
      </c>
      <c r="L1904" s="80"/>
    </row>
    <row r="1905" spans="3:12" hidden="1" outlineLevel="1" x14ac:dyDescent="0.25">
      <c r="C1905" s="75" t="s">
        <v>148</v>
      </c>
      <c r="D1905" s="75" t="s">
        <v>3824</v>
      </c>
      <c r="E1905" s="75" t="s">
        <v>3825</v>
      </c>
      <c r="K1905" s="83">
        <v>24.88</v>
      </c>
      <c r="L1905" s="80"/>
    </row>
    <row r="1906" spans="3:12" hidden="1" outlineLevel="1" x14ac:dyDescent="0.25">
      <c r="C1906" s="75" t="s">
        <v>148</v>
      </c>
      <c r="D1906" s="75" t="s">
        <v>3826</v>
      </c>
      <c r="E1906" s="75" t="s">
        <v>3827</v>
      </c>
      <c r="K1906" s="83">
        <v>43.87</v>
      </c>
      <c r="L1906" s="80"/>
    </row>
    <row r="1907" spans="3:12" hidden="1" outlineLevel="1" x14ac:dyDescent="0.25">
      <c r="C1907" s="75" t="s">
        <v>148</v>
      </c>
      <c r="D1907" s="75" t="s">
        <v>3828</v>
      </c>
      <c r="E1907" s="75" t="s">
        <v>3829</v>
      </c>
      <c r="K1907" s="83">
        <v>2.54</v>
      </c>
      <c r="L1907" s="80"/>
    </row>
    <row r="1908" spans="3:12" hidden="1" outlineLevel="1" x14ac:dyDescent="0.25">
      <c r="C1908" s="75" t="s">
        <v>148</v>
      </c>
      <c r="D1908" s="75" t="s">
        <v>3830</v>
      </c>
      <c r="E1908" s="75" t="s">
        <v>3831</v>
      </c>
      <c r="K1908" s="83">
        <v>95.46</v>
      </c>
      <c r="L1908" s="80"/>
    </row>
    <row r="1909" spans="3:12" hidden="1" outlineLevel="1" x14ac:dyDescent="0.25">
      <c r="C1909" s="75" t="s">
        <v>148</v>
      </c>
      <c r="D1909" s="75" t="s">
        <v>3832</v>
      </c>
      <c r="E1909" s="75" t="s">
        <v>3833</v>
      </c>
      <c r="K1909" s="83">
        <v>11.04</v>
      </c>
      <c r="L1909" s="80"/>
    </row>
    <row r="1910" spans="3:12" hidden="1" outlineLevel="1" x14ac:dyDescent="0.25">
      <c r="C1910" s="75" t="s">
        <v>148</v>
      </c>
      <c r="D1910" s="75" t="s">
        <v>3834</v>
      </c>
      <c r="E1910" s="75" t="s">
        <v>3835</v>
      </c>
      <c r="K1910" s="83">
        <v>18.829999999999998</v>
      </c>
      <c r="L1910" s="80"/>
    </row>
    <row r="1911" spans="3:12" hidden="1" outlineLevel="1" x14ac:dyDescent="0.25">
      <c r="C1911" s="75" t="s">
        <v>148</v>
      </c>
      <c r="D1911" s="75" t="s">
        <v>3836</v>
      </c>
      <c r="E1911" s="75" t="s">
        <v>3837</v>
      </c>
      <c r="K1911" s="83">
        <v>6.72</v>
      </c>
      <c r="L1911" s="80"/>
    </row>
    <row r="1912" spans="3:12" hidden="1" outlineLevel="1" x14ac:dyDescent="0.25">
      <c r="C1912" s="75" t="s">
        <v>148</v>
      </c>
      <c r="D1912" s="75" t="s">
        <v>3838</v>
      </c>
      <c r="E1912" s="75" t="s">
        <v>3839</v>
      </c>
      <c r="K1912" s="83">
        <v>7.02</v>
      </c>
      <c r="L1912" s="80"/>
    </row>
    <row r="1913" spans="3:12" hidden="1" outlineLevel="1" x14ac:dyDescent="0.25">
      <c r="C1913" s="75" t="s">
        <v>148</v>
      </c>
      <c r="D1913" s="75" t="s">
        <v>3840</v>
      </c>
      <c r="E1913" s="75" t="s">
        <v>3841</v>
      </c>
      <c r="K1913" s="83">
        <v>2.34</v>
      </c>
      <c r="L1913" s="80"/>
    </row>
    <row r="1914" spans="3:12" hidden="1" outlineLevel="1" x14ac:dyDescent="0.25">
      <c r="C1914" s="75" t="s">
        <v>148</v>
      </c>
      <c r="D1914" s="75" t="s">
        <v>3842</v>
      </c>
      <c r="E1914" s="75" t="s">
        <v>3843</v>
      </c>
      <c r="K1914" s="83">
        <v>9.7899999999999991</v>
      </c>
      <c r="L1914" s="80"/>
    </row>
    <row r="1915" spans="3:12" hidden="1" outlineLevel="1" x14ac:dyDescent="0.25">
      <c r="C1915" s="75" t="s">
        <v>148</v>
      </c>
      <c r="D1915" s="75" t="s">
        <v>3844</v>
      </c>
      <c r="E1915" s="75" t="s">
        <v>3845</v>
      </c>
      <c r="K1915" s="83">
        <v>43.16</v>
      </c>
      <c r="L1915" s="80"/>
    </row>
    <row r="1916" spans="3:12" hidden="1" outlineLevel="1" x14ac:dyDescent="0.25">
      <c r="C1916" s="75" t="s">
        <v>148</v>
      </c>
      <c r="D1916" s="75" t="s">
        <v>3846</v>
      </c>
      <c r="E1916" s="75" t="s">
        <v>3847</v>
      </c>
      <c r="K1916" s="83">
        <v>5.05</v>
      </c>
      <c r="L1916" s="80"/>
    </row>
    <row r="1917" spans="3:12" hidden="1" outlineLevel="1" x14ac:dyDescent="0.25">
      <c r="C1917" s="75" t="s">
        <v>148</v>
      </c>
      <c r="D1917" s="75" t="s">
        <v>3848</v>
      </c>
      <c r="E1917" s="75" t="s">
        <v>3849</v>
      </c>
      <c r="K1917" s="83">
        <v>23.99</v>
      </c>
      <c r="L1917" s="80"/>
    </row>
    <row r="1918" spans="3:12" hidden="1" outlineLevel="1" x14ac:dyDescent="0.25">
      <c r="C1918" s="75" t="s">
        <v>148</v>
      </c>
      <c r="D1918" s="75" t="s">
        <v>3850</v>
      </c>
      <c r="E1918" s="75" t="s">
        <v>3851</v>
      </c>
      <c r="K1918" s="83">
        <v>49.87</v>
      </c>
      <c r="L1918" s="80"/>
    </row>
    <row r="1919" spans="3:12" hidden="1" outlineLevel="1" x14ac:dyDescent="0.25">
      <c r="C1919" s="75" t="s">
        <v>148</v>
      </c>
      <c r="D1919" s="75" t="s">
        <v>3852</v>
      </c>
      <c r="E1919" s="75" t="s">
        <v>3853</v>
      </c>
      <c r="K1919" s="83">
        <v>6.24</v>
      </c>
      <c r="L1919" s="80"/>
    </row>
    <row r="1920" spans="3:12" hidden="1" outlineLevel="1" x14ac:dyDescent="0.25">
      <c r="C1920" s="75" t="s">
        <v>148</v>
      </c>
      <c r="D1920" s="75" t="s">
        <v>3854</v>
      </c>
      <c r="E1920" s="75" t="s">
        <v>3855</v>
      </c>
      <c r="K1920" s="83">
        <v>10.72</v>
      </c>
      <c r="L1920" s="80"/>
    </row>
    <row r="1921" spans="3:12" hidden="1" outlineLevel="1" x14ac:dyDescent="0.25">
      <c r="C1921" s="75" t="s">
        <v>148</v>
      </c>
      <c r="D1921" s="75" t="s">
        <v>3856</v>
      </c>
      <c r="E1921" s="75" t="s">
        <v>3857</v>
      </c>
      <c r="K1921" s="83">
        <v>17.7</v>
      </c>
      <c r="L1921" s="80"/>
    </row>
    <row r="1922" spans="3:12" hidden="1" outlineLevel="1" x14ac:dyDescent="0.25">
      <c r="C1922" s="75" t="s">
        <v>148</v>
      </c>
      <c r="D1922" s="75" t="s">
        <v>3858</v>
      </c>
      <c r="E1922" s="75" t="s">
        <v>3859</v>
      </c>
      <c r="K1922" s="83">
        <v>3.32</v>
      </c>
      <c r="L1922" s="80"/>
    </row>
    <row r="1923" spans="3:12" hidden="1" outlineLevel="1" x14ac:dyDescent="0.25">
      <c r="C1923" s="75" t="s">
        <v>148</v>
      </c>
      <c r="D1923" s="75" t="s">
        <v>3860</v>
      </c>
      <c r="E1923" s="75" t="s">
        <v>3861</v>
      </c>
      <c r="K1923" s="83">
        <v>30.65</v>
      </c>
      <c r="L1923" s="80"/>
    </row>
    <row r="1924" spans="3:12" hidden="1" outlineLevel="1" x14ac:dyDescent="0.25">
      <c r="C1924" s="75" t="s">
        <v>148</v>
      </c>
      <c r="D1924" s="75" t="s">
        <v>3862</v>
      </c>
      <c r="E1924" s="75" t="s">
        <v>3863</v>
      </c>
      <c r="K1924" s="83">
        <v>46.77</v>
      </c>
      <c r="L1924" s="80"/>
    </row>
    <row r="1925" spans="3:12" hidden="1" outlineLevel="1" x14ac:dyDescent="0.25">
      <c r="C1925" s="75" t="s">
        <v>148</v>
      </c>
      <c r="D1925" s="75" t="s">
        <v>3864</v>
      </c>
      <c r="E1925" s="75" t="s">
        <v>3865</v>
      </c>
      <c r="K1925" s="83">
        <v>198.05</v>
      </c>
      <c r="L1925" s="80"/>
    </row>
    <row r="1926" spans="3:12" hidden="1" outlineLevel="1" x14ac:dyDescent="0.25">
      <c r="C1926" s="75" t="s">
        <v>148</v>
      </c>
      <c r="D1926" s="75" t="s">
        <v>3866</v>
      </c>
      <c r="E1926" s="75" t="s">
        <v>3867</v>
      </c>
      <c r="K1926" s="83">
        <v>7.41</v>
      </c>
      <c r="L1926" s="80"/>
    </row>
    <row r="1927" spans="3:12" hidden="1" outlineLevel="1" x14ac:dyDescent="0.25">
      <c r="C1927" s="75" t="s">
        <v>148</v>
      </c>
      <c r="D1927" s="75" t="s">
        <v>3868</v>
      </c>
      <c r="E1927" s="75" t="s">
        <v>3869</v>
      </c>
      <c r="K1927" s="83">
        <v>23.41</v>
      </c>
      <c r="L1927" s="80"/>
    </row>
    <row r="1928" spans="3:12" hidden="1" outlineLevel="1" x14ac:dyDescent="0.25">
      <c r="C1928" s="75" t="s">
        <v>148</v>
      </c>
      <c r="D1928" s="75" t="s">
        <v>3870</v>
      </c>
      <c r="E1928" s="75" t="s">
        <v>3871</v>
      </c>
      <c r="K1928" s="83">
        <v>10.23</v>
      </c>
      <c r="L1928" s="80"/>
    </row>
    <row r="1929" spans="3:12" hidden="1" outlineLevel="1" x14ac:dyDescent="0.25">
      <c r="C1929" s="75" t="s">
        <v>148</v>
      </c>
      <c r="D1929" s="75" t="s">
        <v>3872</v>
      </c>
      <c r="E1929" s="75" t="s">
        <v>3873</v>
      </c>
      <c r="K1929" s="83">
        <v>1.1599999999999999</v>
      </c>
      <c r="L1929" s="80"/>
    </row>
    <row r="1930" spans="3:12" hidden="1" outlineLevel="1" x14ac:dyDescent="0.25">
      <c r="C1930" s="75" t="s">
        <v>148</v>
      </c>
      <c r="D1930" s="75" t="s">
        <v>3874</v>
      </c>
      <c r="E1930" s="75" t="s">
        <v>3875</v>
      </c>
      <c r="K1930" s="83">
        <v>8.18</v>
      </c>
      <c r="L1930" s="80"/>
    </row>
    <row r="1931" spans="3:12" hidden="1" outlineLevel="1" x14ac:dyDescent="0.25">
      <c r="C1931" s="75" t="s">
        <v>148</v>
      </c>
      <c r="D1931" s="75" t="s">
        <v>3876</v>
      </c>
      <c r="E1931" s="75" t="s">
        <v>3877</v>
      </c>
      <c r="K1931" s="83">
        <v>3.92</v>
      </c>
      <c r="L1931" s="80"/>
    </row>
    <row r="1932" spans="3:12" hidden="1" outlineLevel="1" x14ac:dyDescent="0.25">
      <c r="C1932" s="75" t="s">
        <v>148</v>
      </c>
      <c r="D1932" s="75" t="s">
        <v>3878</v>
      </c>
      <c r="E1932" s="75" t="s">
        <v>3879</v>
      </c>
      <c r="K1932" s="83">
        <v>6.19</v>
      </c>
      <c r="L1932" s="80"/>
    </row>
    <row r="1933" spans="3:12" hidden="1" outlineLevel="1" x14ac:dyDescent="0.25">
      <c r="C1933" s="75" t="s">
        <v>148</v>
      </c>
      <c r="D1933" s="75" t="s">
        <v>3880</v>
      </c>
      <c r="E1933" s="75" t="s">
        <v>3881</v>
      </c>
      <c r="K1933" s="83">
        <v>7.05</v>
      </c>
      <c r="L1933" s="80"/>
    </row>
    <row r="1934" spans="3:12" hidden="1" outlineLevel="1" x14ac:dyDescent="0.25">
      <c r="C1934" s="75" t="s">
        <v>148</v>
      </c>
      <c r="D1934" s="75" t="s">
        <v>3882</v>
      </c>
      <c r="E1934" s="75" t="s">
        <v>3883</v>
      </c>
      <c r="K1934" s="83">
        <v>3.59</v>
      </c>
      <c r="L1934" s="80"/>
    </row>
    <row r="1935" spans="3:12" hidden="1" outlineLevel="1" x14ac:dyDescent="0.25">
      <c r="C1935" s="75" t="s">
        <v>148</v>
      </c>
      <c r="D1935" s="75" t="s">
        <v>3884</v>
      </c>
      <c r="E1935" s="75" t="s">
        <v>3885</v>
      </c>
      <c r="K1935" s="83">
        <v>18.05</v>
      </c>
      <c r="L1935" s="80"/>
    </row>
    <row r="1936" spans="3:12" hidden="1" outlineLevel="1" x14ac:dyDescent="0.25">
      <c r="C1936" s="75" t="s">
        <v>148</v>
      </c>
      <c r="D1936" s="75" t="s">
        <v>3886</v>
      </c>
      <c r="E1936" s="75" t="s">
        <v>3887</v>
      </c>
      <c r="K1936" s="83">
        <v>2.15</v>
      </c>
      <c r="L1936" s="80"/>
    </row>
    <row r="1937" spans="3:12" hidden="1" outlineLevel="1" x14ac:dyDescent="0.25">
      <c r="C1937" s="75" t="s">
        <v>148</v>
      </c>
      <c r="D1937" s="75" t="s">
        <v>3888</v>
      </c>
      <c r="E1937" s="75" t="s">
        <v>3889</v>
      </c>
      <c r="K1937" s="83">
        <v>24.18</v>
      </c>
      <c r="L1937" s="80"/>
    </row>
    <row r="1938" spans="3:12" hidden="1" outlineLevel="1" x14ac:dyDescent="0.25">
      <c r="C1938" s="75" t="s">
        <v>148</v>
      </c>
      <c r="D1938" s="75" t="s">
        <v>3890</v>
      </c>
      <c r="E1938" s="75" t="s">
        <v>3891</v>
      </c>
      <c r="K1938" s="83">
        <v>2.46</v>
      </c>
      <c r="L1938" s="80"/>
    </row>
    <row r="1939" spans="3:12" hidden="1" outlineLevel="1" x14ac:dyDescent="0.25">
      <c r="C1939" s="75" t="s">
        <v>148</v>
      </c>
      <c r="D1939" s="75" t="s">
        <v>3892</v>
      </c>
      <c r="E1939" s="75" t="s">
        <v>3893</v>
      </c>
      <c r="K1939" s="83">
        <v>7.12</v>
      </c>
      <c r="L1939" s="80"/>
    </row>
    <row r="1940" spans="3:12" hidden="1" outlineLevel="1" x14ac:dyDescent="0.25">
      <c r="C1940" s="75" t="s">
        <v>148</v>
      </c>
      <c r="D1940" s="75" t="s">
        <v>3894</v>
      </c>
      <c r="E1940" s="75" t="s">
        <v>3895</v>
      </c>
      <c r="K1940" s="83">
        <v>2.42</v>
      </c>
      <c r="L1940" s="80"/>
    </row>
    <row r="1941" spans="3:12" hidden="1" outlineLevel="1" x14ac:dyDescent="0.25">
      <c r="C1941" s="75" t="s">
        <v>148</v>
      </c>
      <c r="D1941" s="75" t="s">
        <v>3896</v>
      </c>
      <c r="E1941" s="75" t="s">
        <v>3897</v>
      </c>
      <c r="K1941" s="83">
        <v>50.94</v>
      </c>
      <c r="L1941" s="80"/>
    </row>
    <row r="1942" spans="3:12" hidden="1" outlineLevel="1" x14ac:dyDescent="0.25">
      <c r="C1942" s="75" t="s">
        <v>148</v>
      </c>
      <c r="D1942" s="75" t="s">
        <v>3898</v>
      </c>
      <c r="E1942" s="75" t="s">
        <v>3899</v>
      </c>
      <c r="K1942" s="83">
        <v>3.1</v>
      </c>
      <c r="L1942" s="80"/>
    </row>
    <row r="1943" spans="3:12" hidden="1" outlineLevel="1" x14ac:dyDescent="0.25">
      <c r="C1943" s="75" t="s">
        <v>148</v>
      </c>
      <c r="D1943" s="75" t="s">
        <v>3900</v>
      </c>
      <c r="E1943" s="75" t="s">
        <v>3901</v>
      </c>
      <c r="K1943" s="83">
        <v>6.24</v>
      </c>
      <c r="L1943" s="80"/>
    </row>
    <row r="1944" spans="3:12" hidden="1" outlineLevel="1" x14ac:dyDescent="0.25">
      <c r="C1944" s="75" t="s">
        <v>148</v>
      </c>
      <c r="D1944" s="75" t="s">
        <v>3902</v>
      </c>
      <c r="E1944" s="75" t="s">
        <v>3903</v>
      </c>
      <c r="K1944" s="83">
        <v>4.6900000000000004</v>
      </c>
      <c r="L1944" s="80"/>
    </row>
    <row r="1945" spans="3:12" hidden="1" outlineLevel="1" x14ac:dyDescent="0.25">
      <c r="C1945" s="75" t="s">
        <v>148</v>
      </c>
      <c r="D1945" s="75" t="s">
        <v>3904</v>
      </c>
      <c r="E1945" s="75" t="s">
        <v>3905</v>
      </c>
      <c r="K1945" s="83">
        <v>8.76</v>
      </c>
      <c r="L1945" s="80"/>
    </row>
    <row r="1946" spans="3:12" hidden="1" outlineLevel="1" x14ac:dyDescent="0.25">
      <c r="C1946" s="75" t="s">
        <v>148</v>
      </c>
      <c r="D1946" s="75" t="s">
        <v>3906</v>
      </c>
      <c r="E1946" s="75" t="s">
        <v>3907</v>
      </c>
      <c r="K1946" s="83">
        <v>47.71</v>
      </c>
      <c r="L1946" s="80"/>
    </row>
    <row r="1947" spans="3:12" hidden="1" outlineLevel="1" x14ac:dyDescent="0.25">
      <c r="C1947" s="75" t="s">
        <v>148</v>
      </c>
      <c r="D1947" s="75" t="s">
        <v>3908</v>
      </c>
      <c r="E1947" s="75" t="s">
        <v>3909</v>
      </c>
      <c r="K1947" s="83">
        <v>18.7</v>
      </c>
      <c r="L1947" s="80"/>
    </row>
    <row r="1948" spans="3:12" hidden="1" outlineLevel="1" x14ac:dyDescent="0.25">
      <c r="C1948" s="75" t="s">
        <v>148</v>
      </c>
      <c r="D1948" s="75" t="s">
        <v>3910</v>
      </c>
      <c r="E1948" s="75" t="s">
        <v>3911</v>
      </c>
      <c r="K1948" s="83">
        <v>20.68</v>
      </c>
      <c r="L1948" s="80"/>
    </row>
    <row r="1949" spans="3:12" hidden="1" outlineLevel="1" x14ac:dyDescent="0.25">
      <c r="C1949" s="75" t="s">
        <v>148</v>
      </c>
      <c r="D1949" s="75" t="s">
        <v>3912</v>
      </c>
      <c r="E1949" s="75" t="s">
        <v>3913</v>
      </c>
      <c r="K1949" s="83">
        <v>91.14</v>
      </c>
      <c r="L1949" s="80"/>
    </row>
    <row r="1950" spans="3:12" hidden="1" outlineLevel="1" x14ac:dyDescent="0.25">
      <c r="C1950" s="75" t="s">
        <v>148</v>
      </c>
      <c r="D1950" s="75" t="s">
        <v>3914</v>
      </c>
      <c r="E1950" s="75" t="s">
        <v>3915</v>
      </c>
      <c r="K1950" s="83">
        <v>7.95</v>
      </c>
      <c r="L1950" s="80"/>
    </row>
    <row r="1951" spans="3:12" hidden="1" outlineLevel="1" x14ac:dyDescent="0.25">
      <c r="C1951" s="75" t="s">
        <v>148</v>
      </c>
      <c r="D1951" s="75" t="s">
        <v>3916</v>
      </c>
      <c r="E1951" s="75" t="s">
        <v>3917</v>
      </c>
      <c r="K1951" s="83">
        <v>45.32</v>
      </c>
      <c r="L1951" s="80"/>
    </row>
    <row r="1952" spans="3:12" hidden="1" outlineLevel="1" x14ac:dyDescent="0.25">
      <c r="C1952" s="75" t="s">
        <v>148</v>
      </c>
      <c r="D1952" s="75" t="s">
        <v>3918</v>
      </c>
      <c r="E1952" s="75" t="s">
        <v>3919</v>
      </c>
      <c r="K1952" s="83">
        <v>6.84</v>
      </c>
      <c r="L1952" s="80"/>
    </row>
    <row r="1953" spans="3:12" hidden="1" outlineLevel="1" x14ac:dyDescent="0.25">
      <c r="C1953" s="75" t="s">
        <v>148</v>
      </c>
      <c r="D1953" s="75" t="s">
        <v>3920</v>
      </c>
      <c r="E1953" s="75" t="s">
        <v>3921</v>
      </c>
      <c r="K1953" s="83">
        <v>51.99</v>
      </c>
      <c r="L1953" s="80"/>
    </row>
    <row r="1954" spans="3:12" hidden="1" outlineLevel="1" x14ac:dyDescent="0.25">
      <c r="C1954" s="75" t="s">
        <v>148</v>
      </c>
      <c r="D1954" s="75" t="s">
        <v>3922</v>
      </c>
      <c r="E1954" s="75" t="s">
        <v>3923</v>
      </c>
      <c r="K1954" s="83">
        <v>51.77</v>
      </c>
      <c r="L1954" s="80"/>
    </row>
    <row r="1955" spans="3:12" hidden="1" outlineLevel="1" x14ac:dyDescent="0.25">
      <c r="C1955" s="75" t="s">
        <v>148</v>
      </c>
      <c r="D1955" s="75" t="s">
        <v>3924</v>
      </c>
      <c r="E1955" s="75" t="s">
        <v>3925</v>
      </c>
      <c r="K1955" s="83">
        <v>1.77</v>
      </c>
      <c r="L1955" s="80"/>
    </row>
    <row r="1956" spans="3:12" hidden="1" outlineLevel="1" x14ac:dyDescent="0.25">
      <c r="C1956" s="75" t="s">
        <v>148</v>
      </c>
      <c r="D1956" s="75" t="s">
        <v>3926</v>
      </c>
      <c r="E1956" s="75" t="s">
        <v>3927</v>
      </c>
      <c r="K1956" s="83">
        <v>16.46</v>
      </c>
      <c r="L1956" s="80"/>
    </row>
    <row r="1957" spans="3:12" hidden="1" outlineLevel="1" x14ac:dyDescent="0.25">
      <c r="C1957" s="75" t="s">
        <v>148</v>
      </c>
      <c r="D1957" s="75" t="s">
        <v>3928</v>
      </c>
      <c r="E1957" s="75" t="s">
        <v>3929</v>
      </c>
      <c r="K1957" s="83">
        <v>39.82</v>
      </c>
      <c r="L1957" s="80"/>
    </row>
    <row r="1958" spans="3:12" hidden="1" outlineLevel="1" x14ac:dyDescent="0.25">
      <c r="C1958" s="75" t="s">
        <v>148</v>
      </c>
      <c r="D1958" s="75" t="s">
        <v>3930</v>
      </c>
      <c r="E1958" s="75" t="s">
        <v>3931</v>
      </c>
      <c r="K1958" s="83">
        <v>6.9</v>
      </c>
      <c r="L1958" s="80"/>
    </row>
    <row r="1959" spans="3:12" hidden="1" outlineLevel="1" x14ac:dyDescent="0.25">
      <c r="C1959" s="75" t="s">
        <v>148</v>
      </c>
      <c r="D1959" s="75" t="s">
        <v>3932</v>
      </c>
      <c r="E1959" s="75" t="s">
        <v>3933</v>
      </c>
      <c r="K1959" s="83">
        <v>20.84</v>
      </c>
      <c r="L1959" s="80"/>
    </row>
    <row r="1960" spans="3:12" hidden="1" outlineLevel="1" x14ac:dyDescent="0.25">
      <c r="C1960" s="75" t="s">
        <v>148</v>
      </c>
      <c r="D1960" s="75" t="s">
        <v>3934</v>
      </c>
      <c r="E1960" s="75" t="s">
        <v>3935</v>
      </c>
      <c r="K1960" s="83">
        <v>8.49</v>
      </c>
      <c r="L1960" s="80"/>
    </row>
    <row r="1961" spans="3:12" hidden="1" outlineLevel="1" x14ac:dyDescent="0.25">
      <c r="C1961" s="75" t="s">
        <v>148</v>
      </c>
      <c r="D1961" s="75" t="s">
        <v>3936</v>
      </c>
      <c r="E1961" s="75" t="s">
        <v>3937</v>
      </c>
      <c r="K1961" s="83">
        <v>5.04</v>
      </c>
      <c r="L1961" s="80"/>
    </row>
    <row r="1962" spans="3:12" hidden="1" outlineLevel="1" x14ac:dyDescent="0.25">
      <c r="C1962" s="75" t="s">
        <v>148</v>
      </c>
      <c r="D1962" s="75" t="s">
        <v>3938</v>
      </c>
      <c r="E1962" s="75" t="s">
        <v>3939</v>
      </c>
      <c r="K1962" s="83">
        <v>182.08</v>
      </c>
      <c r="L1962" s="80"/>
    </row>
    <row r="1963" spans="3:12" hidden="1" outlineLevel="1" x14ac:dyDescent="0.25">
      <c r="C1963" s="75" t="s">
        <v>148</v>
      </c>
      <c r="D1963" s="75" t="s">
        <v>3940</v>
      </c>
      <c r="E1963" s="75" t="s">
        <v>3941</v>
      </c>
      <c r="K1963" s="83">
        <v>5.04</v>
      </c>
      <c r="L1963" s="80"/>
    </row>
    <row r="1964" spans="3:12" hidden="1" outlineLevel="1" x14ac:dyDescent="0.25">
      <c r="C1964" s="75" t="s">
        <v>148</v>
      </c>
      <c r="D1964" s="75" t="s">
        <v>3942</v>
      </c>
      <c r="E1964" s="75" t="s">
        <v>3943</v>
      </c>
      <c r="K1964" s="83">
        <v>17.3</v>
      </c>
      <c r="L1964" s="80"/>
    </row>
    <row r="1965" spans="3:12" hidden="1" outlineLevel="1" x14ac:dyDescent="0.25">
      <c r="C1965" s="75" t="s">
        <v>148</v>
      </c>
      <c r="D1965" s="75" t="s">
        <v>3944</v>
      </c>
      <c r="E1965" s="75" t="s">
        <v>3945</v>
      </c>
      <c r="K1965" s="83">
        <v>13.67</v>
      </c>
      <c r="L1965" s="80"/>
    </row>
    <row r="1966" spans="3:12" hidden="1" outlineLevel="1" x14ac:dyDescent="0.25">
      <c r="C1966" s="75" t="s">
        <v>148</v>
      </c>
      <c r="D1966" s="75" t="s">
        <v>3946</v>
      </c>
      <c r="E1966" s="75" t="s">
        <v>3947</v>
      </c>
      <c r="K1966" s="83">
        <v>23.89</v>
      </c>
      <c r="L1966" s="80"/>
    </row>
    <row r="1967" spans="3:12" hidden="1" outlineLevel="1" x14ac:dyDescent="0.25">
      <c r="C1967" s="75" t="s">
        <v>148</v>
      </c>
      <c r="D1967" s="75" t="s">
        <v>3948</v>
      </c>
      <c r="E1967" s="75" t="s">
        <v>3949</v>
      </c>
      <c r="K1967" s="83">
        <v>57.46</v>
      </c>
      <c r="L1967" s="80"/>
    </row>
    <row r="1968" spans="3:12" hidden="1" outlineLevel="1" x14ac:dyDescent="0.25">
      <c r="C1968" s="75" t="s">
        <v>148</v>
      </c>
      <c r="D1968" s="75" t="s">
        <v>3950</v>
      </c>
      <c r="E1968" s="75" t="s">
        <v>3951</v>
      </c>
      <c r="K1968" s="83">
        <v>3.76</v>
      </c>
      <c r="L1968" s="80"/>
    </row>
    <row r="1969" spans="3:12" hidden="1" outlineLevel="1" x14ac:dyDescent="0.25">
      <c r="C1969" s="75" t="s">
        <v>148</v>
      </c>
      <c r="D1969" s="75" t="s">
        <v>3952</v>
      </c>
      <c r="E1969" s="75" t="s">
        <v>3953</v>
      </c>
      <c r="K1969" s="83">
        <v>14.2</v>
      </c>
      <c r="L1969" s="80"/>
    </row>
    <row r="1970" spans="3:12" hidden="1" outlineLevel="1" x14ac:dyDescent="0.25">
      <c r="C1970" s="75" t="s">
        <v>148</v>
      </c>
      <c r="D1970" s="75" t="s">
        <v>3954</v>
      </c>
      <c r="E1970" s="75" t="s">
        <v>3955</v>
      </c>
      <c r="K1970" s="83">
        <v>33.340000000000003</v>
      </c>
      <c r="L1970" s="80"/>
    </row>
    <row r="1971" spans="3:12" hidden="1" outlineLevel="1" x14ac:dyDescent="0.25">
      <c r="C1971" s="75" t="s">
        <v>148</v>
      </c>
      <c r="D1971" s="75" t="s">
        <v>3956</v>
      </c>
      <c r="E1971" s="75" t="s">
        <v>3957</v>
      </c>
      <c r="K1971" s="83">
        <v>5.47</v>
      </c>
      <c r="L1971" s="80"/>
    </row>
    <row r="1972" spans="3:12" hidden="1" outlineLevel="1" x14ac:dyDescent="0.25">
      <c r="C1972" s="75" t="s">
        <v>148</v>
      </c>
      <c r="D1972" s="75" t="s">
        <v>3958</v>
      </c>
      <c r="E1972" s="75" t="s">
        <v>3959</v>
      </c>
      <c r="K1972" s="83">
        <v>2.31</v>
      </c>
      <c r="L1972" s="80"/>
    </row>
    <row r="1973" spans="3:12" hidden="1" outlineLevel="1" x14ac:dyDescent="0.25">
      <c r="C1973" s="75" t="s">
        <v>148</v>
      </c>
      <c r="D1973" s="75" t="s">
        <v>3960</v>
      </c>
      <c r="E1973" s="75" t="s">
        <v>3961</v>
      </c>
      <c r="K1973" s="83">
        <v>5.27</v>
      </c>
      <c r="L1973" s="80"/>
    </row>
    <row r="1974" spans="3:12" hidden="1" outlineLevel="1" x14ac:dyDescent="0.25">
      <c r="C1974" s="75" t="s">
        <v>148</v>
      </c>
      <c r="D1974" s="75" t="s">
        <v>3962</v>
      </c>
      <c r="E1974" s="75" t="s">
        <v>3963</v>
      </c>
      <c r="K1974" s="83">
        <v>4.1399999999999997</v>
      </c>
      <c r="L1974" s="80"/>
    </row>
    <row r="1975" spans="3:12" hidden="1" outlineLevel="1" x14ac:dyDescent="0.25">
      <c r="C1975" s="75" t="s">
        <v>148</v>
      </c>
      <c r="D1975" s="75" t="s">
        <v>3964</v>
      </c>
      <c r="E1975" s="75" t="s">
        <v>3965</v>
      </c>
      <c r="K1975" s="83">
        <v>12.79</v>
      </c>
      <c r="L1975" s="80"/>
    </row>
    <row r="1976" spans="3:12" hidden="1" outlineLevel="1" x14ac:dyDescent="0.25">
      <c r="C1976" s="75" t="s">
        <v>148</v>
      </c>
      <c r="D1976" s="75" t="s">
        <v>3966</v>
      </c>
      <c r="E1976" s="75" t="s">
        <v>3967</v>
      </c>
      <c r="K1976" s="83">
        <v>32.659999999999997</v>
      </c>
      <c r="L1976" s="80"/>
    </row>
    <row r="1977" spans="3:12" hidden="1" outlineLevel="1" x14ac:dyDescent="0.25">
      <c r="C1977" s="75" t="s">
        <v>148</v>
      </c>
      <c r="D1977" s="75" t="s">
        <v>3968</v>
      </c>
      <c r="E1977" s="75" t="s">
        <v>3969</v>
      </c>
      <c r="K1977" s="83">
        <v>26.78</v>
      </c>
      <c r="L1977" s="80"/>
    </row>
    <row r="1978" spans="3:12" hidden="1" outlineLevel="1" x14ac:dyDescent="0.25">
      <c r="C1978" s="75" t="s">
        <v>148</v>
      </c>
      <c r="D1978" s="75" t="s">
        <v>3970</v>
      </c>
      <c r="E1978" s="75" t="s">
        <v>3971</v>
      </c>
      <c r="K1978" s="83">
        <v>5.12</v>
      </c>
      <c r="L1978" s="80"/>
    </row>
    <row r="1979" spans="3:12" hidden="1" outlineLevel="1" x14ac:dyDescent="0.25">
      <c r="C1979" s="75" t="s">
        <v>148</v>
      </c>
      <c r="D1979" s="75" t="s">
        <v>3972</v>
      </c>
      <c r="E1979" s="75" t="s">
        <v>3973</v>
      </c>
      <c r="K1979" s="83">
        <v>5.04</v>
      </c>
      <c r="L1979" s="80"/>
    </row>
    <row r="1980" spans="3:12" hidden="1" outlineLevel="1" x14ac:dyDescent="0.25">
      <c r="C1980" s="75" t="s">
        <v>148</v>
      </c>
      <c r="D1980" s="75" t="s">
        <v>3974</v>
      </c>
      <c r="E1980" s="75" t="s">
        <v>3975</v>
      </c>
      <c r="K1980" s="83">
        <v>17.45</v>
      </c>
      <c r="L1980" s="80"/>
    </row>
    <row r="1981" spans="3:12" hidden="1" outlineLevel="1" x14ac:dyDescent="0.25">
      <c r="C1981" s="75" t="s">
        <v>148</v>
      </c>
      <c r="D1981" s="75" t="s">
        <v>3976</v>
      </c>
      <c r="E1981" s="75" t="s">
        <v>3977</v>
      </c>
      <c r="K1981" s="83">
        <v>85.43</v>
      </c>
      <c r="L1981" s="80"/>
    </row>
    <row r="1982" spans="3:12" hidden="1" outlineLevel="1" x14ac:dyDescent="0.25">
      <c r="C1982" s="75" t="s">
        <v>148</v>
      </c>
      <c r="D1982" s="75" t="s">
        <v>3978</v>
      </c>
      <c r="E1982" s="75" t="s">
        <v>3979</v>
      </c>
      <c r="K1982" s="83">
        <v>39.97</v>
      </c>
      <c r="L1982" s="80"/>
    </row>
    <row r="1983" spans="3:12" hidden="1" outlineLevel="1" x14ac:dyDescent="0.25">
      <c r="C1983" s="75" t="s">
        <v>148</v>
      </c>
      <c r="D1983" s="75" t="s">
        <v>3980</v>
      </c>
      <c r="E1983" s="75" t="s">
        <v>3981</v>
      </c>
      <c r="K1983" s="83">
        <v>27.24</v>
      </c>
      <c r="L1983" s="80"/>
    </row>
    <row r="1984" spans="3:12" hidden="1" outlineLevel="1" x14ac:dyDescent="0.25">
      <c r="C1984" s="75" t="s">
        <v>148</v>
      </c>
      <c r="D1984" s="75" t="s">
        <v>3982</v>
      </c>
      <c r="E1984" s="75" t="s">
        <v>3983</v>
      </c>
      <c r="K1984" s="83">
        <v>12.32</v>
      </c>
      <c r="L1984" s="80"/>
    </row>
    <row r="1985" spans="3:12" hidden="1" outlineLevel="1" x14ac:dyDescent="0.25">
      <c r="C1985" s="75" t="s">
        <v>148</v>
      </c>
      <c r="D1985" s="75" t="s">
        <v>3984</v>
      </c>
      <c r="E1985" s="75" t="s">
        <v>3985</v>
      </c>
      <c r="K1985" s="83">
        <v>34.909999999999997</v>
      </c>
      <c r="L1985" s="80"/>
    </row>
    <row r="1986" spans="3:12" hidden="1" outlineLevel="1" x14ac:dyDescent="0.25">
      <c r="C1986" s="75" t="s">
        <v>148</v>
      </c>
      <c r="D1986" s="75" t="s">
        <v>3986</v>
      </c>
      <c r="E1986" s="75" t="s">
        <v>3987</v>
      </c>
      <c r="K1986" s="83">
        <v>18.149999999999999</v>
      </c>
      <c r="L1986" s="80"/>
    </row>
    <row r="1987" spans="3:12" hidden="1" outlineLevel="1" x14ac:dyDescent="0.25">
      <c r="C1987" s="75" t="s">
        <v>148</v>
      </c>
      <c r="D1987" s="75" t="s">
        <v>3988</v>
      </c>
      <c r="E1987" s="75" t="s">
        <v>3989</v>
      </c>
      <c r="K1987" s="83">
        <v>2.52</v>
      </c>
      <c r="L1987" s="80"/>
    </row>
    <row r="1988" spans="3:12" hidden="1" outlineLevel="1" x14ac:dyDescent="0.25">
      <c r="C1988" s="75" t="s">
        <v>148</v>
      </c>
      <c r="D1988" s="75" t="s">
        <v>3990</v>
      </c>
      <c r="E1988" s="75" t="s">
        <v>3991</v>
      </c>
      <c r="K1988" s="83">
        <v>248.1</v>
      </c>
      <c r="L1988" s="80"/>
    </row>
    <row r="1989" spans="3:12" hidden="1" outlineLevel="1" x14ac:dyDescent="0.25">
      <c r="C1989" s="75" t="s">
        <v>148</v>
      </c>
      <c r="D1989" s="75" t="s">
        <v>3992</v>
      </c>
      <c r="E1989" s="75" t="s">
        <v>3993</v>
      </c>
      <c r="K1989" s="83">
        <v>25.11</v>
      </c>
      <c r="L1989" s="80"/>
    </row>
    <row r="1990" spans="3:12" hidden="1" outlineLevel="1" x14ac:dyDescent="0.25">
      <c r="C1990" s="75" t="s">
        <v>148</v>
      </c>
      <c r="D1990" s="75" t="s">
        <v>3994</v>
      </c>
      <c r="E1990" s="75" t="s">
        <v>3995</v>
      </c>
      <c r="K1990" s="83">
        <v>7.27</v>
      </c>
      <c r="L1990" s="80"/>
    </row>
    <row r="1991" spans="3:12" hidden="1" outlineLevel="1" x14ac:dyDescent="0.25">
      <c r="C1991" s="75" t="s">
        <v>148</v>
      </c>
      <c r="D1991" s="75" t="s">
        <v>3996</v>
      </c>
      <c r="E1991" s="75" t="s">
        <v>3997</v>
      </c>
      <c r="K1991" s="83">
        <v>1.76</v>
      </c>
      <c r="L1991" s="80"/>
    </row>
    <row r="1992" spans="3:12" hidden="1" outlineLevel="1" x14ac:dyDescent="0.25">
      <c r="C1992" s="75" t="s">
        <v>148</v>
      </c>
      <c r="D1992" s="75" t="s">
        <v>3998</v>
      </c>
      <c r="E1992" s="75" t="s">
        <v>3999</v>
      </c>
      <c r="K1992" s="83">
        <v>32.54</v>
      </c>
      <c r="L1992" s="80"/>
    </row>
    <row r="1993" spans="3:12" hidden="1" outlineLevel="1" x14ac:dyDescent="0.25">
      <c r="C1993" s="75" t="s">
        <v>148</v>
      </c>
      <c r="D1993" s="75" t="s">
        <v>4000</v>
      </c>
      <c r="E1993" s="75" t="s">
        <v>4001</v>
      </c>
      <c r="K1993" s="83">
        <v>4.6500000000000004</v>
      </c>
      <c r="L1993" s="80"/>
    </row>
    <row r="1994" spans="3:12" hidden="1" outlineLevel="1" x14ac:dyDescent="0.25">
      <c r="C1994" s="75" t="s">
        <v>148</v>
      </c>
      <c r="D1994" s="75" t="s">
        <v>4002</v>
      </c>
      <c r="E1994" s="75" t="s">
        <v>4003</v>
      </c>
      <c r="K1994" s="83">
        <v>39.74</v>
      </c>
      <c r="L1994" s="80"/>
    </row>
    <row r="1995" spans="3:12" hidden="1" outlineLevel="1" x14ac:dyDescent="0.25">
      <c r="C1995" s="75" t="s">
        <v>148</v>
      </c>
      <c r="D1995" s="75" t="s">
        <v>4004</v>
      </c>
      <c r="E1995" s="75" t="s">
        <v>4005</v>
      </c>
      <c r="K1995" s="83">
        <v>0.71</v>
      </c>
      <c r="L1995" s="80"/>
    </row>
    <row r="1996" spans="3:12" hidden="1" outlineLevel="1" x14ac:dyDescent="0.25">
      <c r="C1996" s="75" t="s">
        <v>148</v>
      </c>
      <c r="D1996" s="75" t="s">
        <v>4006</v>
      </c>
      <c r="E1996" s="75" t="s">
        <v>4007</v>
      </c>
      <c r="K1996" s="83">
        <v>3.56</v>
      </c>
      <c r="L1996" s="80"/>
    </row>
    <row r="1997" spans="3:12" hidden="1" outlineLevel="1" x14ac:dyDescent="0.25">
      <c r="C1997" s="75" t="s">
        <v>148</v>
      </c>
      <c r="D1997" s="75" t="s">
        <v>4008</v>
      </c>
      <c r="E1997" s="75" t="s">
        <v>4009</v>
      </c>
      <c r="K1997" s="83">
        <v>6.6</v>
      </c>
      <c r="L1997" s="80"/>
    </row>
    <row r="1998" spans="3:12" hidden="1" outlineLevel="1" x14ac:dyDescent="0.25">
      <c r="C1998" s="75" t="s">
        <v>148</v>
      </c>
      <c r="D1998" s="75" t="s">
        <v>4010</v>
      </c>
      <c r="E1998" s="75" t="s">
        <v>4011</v>
      </c>
      <c r="K1998" s="83">
        <v>6.98</v>
      </c>
      <c r="L1998" s="80"/>
    </row>
    <row r="1999" spans="3:12" hidden="1" outlineLevel="1" x14ac:dyDescent="0.25">
      <c r="C1999" s="75" t="s">
        <v>148</v>
      </c>
      <c r="D1999" s="75" t="s">
        <v>4012</v>
      </c>
      <c r="E1999" s="75" t="s">
        <v>4013</v>
      </c>
      <c r="K1999" s="83">
        <v>14.17</v>
      </c>
      <c r="L1999" s="80"/>
    </row>
    <row r="2000" spans="3:12" hidden="1" outlineLevel="1" x14ac:dyDescent="0.25">
      <c r="C2000" s="75" t="s">
        <v>148</v>
      </c>
      <c r="D2000" s="75" t="s">
        <v>4014</v>
      </c>
      <c r="E2000" s="75" t="s">
        <v>4015</v>
      </c>
      <c r="K2000" s="83">
        <v>5.04</v>
      </c>
      <c r="L2000" s="80"/>
    </row>
    <row r="2001" spans="3:12" hidden="1" outlineLevel="1" x14ac:dyDescent="0.25">
      <c r="C2001" s="75" t="s">
        <v>148</v>
      </c>
      <c r="D2001" s="75" t="s">
        <v>4016</v>
      </c>
      <c r="E2001" s="75" t="s">
        <v>4017</v>
      </c>
      <c r="K2001" s="83">
        <v>16.149999999999999</v>
      </c>
      <c r="L2001" s="80"/>
    </row>
    <row r="2002" spans="3:12" hidden="1" outlineLevel="1" x14ac:dyDescent="0.25">
      <c r="C2002" s="75" t="s">
        <v>148</v>
      </c>
      <c r="D2002" s="75" t="s">
        <v>4018</v>
      </c>
      <c r="E2002" s="75" t="s">
        <v>4019</v>
      </c>
      <c r="K2002" s="83">
        <v>12.9</v>
      </c>
      <c r="L2002" s="80"/>
    </row>
    <row r="2003" spans="3:12" hidden="1" outlineLevel="1" x14ac:dyDescent="0.25">
      <c r="C2003" s="75" t="s">
        <v>148</v>
      </c>
      <c r="D2003" s="75" t="s">
        <v>4020</v>
      </c>
      <c r="E2003" s="75" t="s">
        <v>4021</v>
      </c>
      <c r="K2003" s="83">
        <v>17.18</v>
      </c>
      <c r="L2003" s="80"/>
    </row>
    <row r="2004" spans="3:12" hidden="1" outlineLevel="1" x14ac:dyDescent="0.25">
      <c r="C2004" s="75" t="s">
        <v>148</v>
      </c>
      <c r="D2004" s="75" t="s">
        <v>4022</v>
      </c>
      <c r="E2004" s="75" t="s">
        <v>4023</v>
      </c>
      <c r="K2004" s="83">
        <v>5.04</v>
      </c>
      <c r="L2004" s="80"/>
    </row>
    <row r="2005" spans="3:12" hidden="1" outlineLevel="1" x14ac:dyDescent="0.25">
      <c r="C2005" s="75" t="s">
        <v>148</v>
      </c>
      <c r="D2005" s="75" t="s">
        <v>4024</v>
      </c>
      <c r="E2005" s="75" t="s">
        <v>4025</v>
      </c>
      <c r="K2005" s="83">
        <v>16.63</v>
      </c>
      <c r="L2005" s="80"/>
    </row>
    <row r="2006" spans="3:12" hidden="1" outlineLevel="1" x14ac:dyDescent="0.25">
      <c r="C2006" s="75" t="s">
        <v>148</v>
      </c>
      <c r="D2006" s="75" t="s">
        <v>4026</v>
      </c>
      <c r="E2006" s="75" t="s">
        <v>4027</v>
      </c>
      <c r="K2006" s="83">
        <v>4.1100000000000003</v>
      </c>
      <c r="L2006" s="80"/>
    </row>
    <row r="2007" spans="3:12" hidden="1" outlineLevel="1" x14ac:dyDescent="0.25">
      <c r="C2007" s="75" t="s">
        <v>148</v>
      </c>
      <c r="D2007" s="75" t="s">
        <v>4028</v>
      </c>
      <c r="E2007" s="75" t="s">
        <v>4029</v>
      </c>
      <c r="K2007" s="83">
        <v>3.99</v>
      </c>
      <c r="L2007" s="80"/>
    </row>
    <row r="2008" spans="3:12" hidden="1" outlineLevel="1" x14ac:dyDescent="0.25">
      <c r="C2008" s="75" t="s">
        <v>148</v>
      </c>
      <c r="D2008" s="75" t="s">
        <v>4030</v>
      </c>
      <c r="E2008" s="75" t="s">
        <v>4031</v>
      </c>
      <c r="K2008" s="83">
        <v>22.64</v>
      </c>
      <c r="L2008" s="80"/>
    </row>
    <row r="2009" spans="3:12" hidden="1" outlineLevel="1" x14ac:dyDescent="0.25">
      <c r="C2009" s="75" t="s">
        <v>148</v>
      </c>
      <c r="D2009" s="75" t="s">
        <v>4032</v>
      </c>
      <c r="E2009" s="75" t="s">
        <v>4033</v>
      </c>
      <c r="K2009" s="83">
        <v>56.96</v>
      </c>
      <c r="L2009" s="80"/>
    </row>
    <row r="2010" spans="3:12" hidden="1" outlineLevel="1" x14ac:dyDescent="0.25">
      <c r="C2010" s="75" t="s">
        <v>148</v>
      </c>
      <c r="D2010" s="75" t="s">
        <v>4034</v>
      </c>
      <c r="E2010" s="75" t="s">
        <v>4035</v>
      </c>
      <c r="K2010" s="83">
        <v>19.45</v>
      </c>
      <c r="L2010" s="80"/>
    </row>
    <row r="2011" spans="3:12" hidden="1" outlineLevel="1" x14ac:dyDescent="0.25">
      <c r="C2011" s="75" t="s">
        <v>148</v>
      </c>
      <c r="D2011" s="75" t="s">
        <v>4036</v>
      </c>
      <c r="E2011" s="75" t="s">
        <v>4037</v>
      </c>
      <c r="K2011" s="83">
        <v>8.42</v>
      </c>
      <c r="L2011" s="80"/>
    </row>
    <row r="2012" spans="3:12" hidden="1" outlineLevel="1" x14ac:dyDescent="0.25">
      <c r="C2012" s="75" t="s">
        <v>148</v>
      </c>
      <c r="D2012" s="75" t="s">
        <v>4038</v>
      </c>
      <c r="E2012" s="75" t="s">
        <v>4039</v>
      </c>
      <c r="K2012" s="83">
        <v>23.33</v>
      </c>
      <c r="L2012" s="80"/>
    </row>
    <row r="2013" spans="3:12" hidden="1" outlineLevel="1" x14ac:dyDescent="0.25">
      <c r="C2013" s="75" t="s">
        <v>148</v>
      </c>
      <c r="D2013" s="75" t="s">
        <v>4040</v>
      </c>
      <c r="E2013" s="75" t="s">
        <v>4041</v>
      </c>
      <c r="K2013" s="83">
        <v>48.82</v>
      </c>
      <c r="L2013" s="80"/>
    </row>
    <row r="2014" spans="3:12" hidden="1" outlineLevel="1" x14ac:dyDescent="0.25">
      <c r="C2014" s="75" t="s">
        <v>148</v>
      </c>
      <c r="D2014" s="75" t="s">
        <v>4042</v>
      </c>
      <c r="E2014" s="75" t="s">
        <v>4043</v>
      </c>
      <c r="K2014" s="83">
        <v>52.11</v>
      </c>
      <c r="L2014" s="80"/>
    </row>
    <row r="2015" spans="3:12" hidden="1" outlineLevel="1" x14ac:dyDescent="0.25">
      <c r="C2015" s="75" t="s">
        <v>148</v>
      </c>
      <c r="D2015" s="75" t="s">
        <v>4044</v>
      </c>
      <c r="E2015" s="75" t="s">
        <v>4045</v>
      </c>
      <c r="K2015" s="83">
        <v>14.07</v>
      </c>
      <c r="L2015" s="80"/>
    </row>
    <row r="2016" spans="3:12" hidden="1" outlineLevel="1" x14ac:dyDescent="0.25">
      <c r="C2016" s="75" t="s">
        <v>148</v>
      </c>
      <c r="D2016" s="75" t="s">
        <v>4046</v>
      </c>
      <c r="E2016" s="75" t="s">
        <v>4047</v>
      </c>
      <c r="K2016" s="83">
        <v>15.18</v>
      </c>
      <c r="L2016" s="80"/>
    </row>
    <row r="2017" spans="3:12" hidden="1" outlineLevel="1" x14ac:dyDescent="0.25">
      <c r="C2017" s="75" t="s">
        <v>148</v>
      </c>
      <c r="D2017" s="75" t="s">
        <v>4048</v>
      </c>
      <c r="E2017" s="75" t="s">
        <v>4049</v>
      </c>
      <c r="K2017" s="83">
        <v>6.35</v>
      </c>
      <c r="L2017" s="80"/>
    </row>
    <row r="2018" spans="3:12" hidden="1" outlineLevel="1" x14ac:dyDescent="0.25">
      <c r="C2018" s="75" t="s">
        <v>148</v>
      </c>
      <c r="D2018" s="75" t="s">
        <v>4050</v>
      </c>
      <c r="E2018" s="75" t="s">
        <v>4051</v>
      </c>
      <c r="K2018" s="83">
        <v>10.199999999999999</v>
      </c>
      <c r="L2018" s="80"/>
    </row>
    <row r="2019" spans="3:12" hidden="1" outlineLevel="1" x14ac:dyDescent="0.25">
      <c r="C2019" s="75" t="s">
        <v>148</v>
      </c>
      <c r="D2019" s="75" t="s">
        <v>4052</v>
      </c>
      <c r="E2019" s="75" t="s">
        <v>4053</v>
      </c>
      <c r="K2019" s="83">
        <v>13.91</v>
      </c>
      <c r="L2019" s="80"/>
    </row>
    <row r="2020" spans="3:12" hidden="1" outlineLevel="1" x14ac:dyDescent="0.25">
      <c r="C2020" s="75" t="s">
        <v>148</v>
      </c>
      <c r="D2020" s="75" t="s">
        <v>4054</v>
      </c>
      <c r="E2020" s="75" t="s">
        <v>4055</v>
      </c>
      <c r="K2020" s="83">
        <v>13.85</v>
      </c>
      <c r="L2020" s="80"/>
    </row>
    <row r="2021" spans="3:12" hidden="1" outlineLevel="1" x14ac:dyDescent="0.25">
      <c r="C2021" s="75" t="s">
        <v>148</v>
      </c>
      <c r="D2021" s="75" t="s">
        <v>4056</v>
      </c>
      <c r="E2021" s="75" t="s">
        <v>4057</v>
      </c>
      <c r="K2021" s="83">
        <v>18.28</v>
      </c>
      <c r="L2021" s="80"/>
    </row>
    <row r="2022" spans="3:12" hidden="1" outlineLevel="1" x14ac:dyDescent="0.25">
      <c r="C2022" s="75" t="s">
        <v>148</v>
      </c>
      <c r="D2022" s="75" t="s">
        <v>4058</v>
      </c>
      <c r="E2022" s="75" t="s">
        <v>4059</v>
      </c>
      <c r="K2022" s="83">
        <v>56.47</v>
      </c>
      <c r="L2022" s="80"/>
    </row>
    <row r="2023" spans="3:12" hidden="1" outlineLevel="1" x14ac:dyDescent="0.25">
      <c r="C2023" s="75" t="s">
        <v>148</v>
      </c>
      <c r="D2023" s="75" t="s">
        <v>4060</v>
      </c>
      <c r="E2023" s="75" t="s">
        <v>4061</v>
      </c>
      <c r="K2023" s="83">
        <v>1.6</v>
      </c>
      <c r="L2023" s="80"/>
    </row>
    <row r="2024" spans="3:12" hidden="1" outlineLevel="1" x14ac:dyDescent="0.25">
      <c r="C2024" s="75" t="s">
        <v>148</v>
      </c>
      <c r="D2024" s="75" t="s">
        <v>4062</v>
      </c>
      <c r="E2024" s="75" t="s">
        <v>4063</v>
      </c>
      <c r="K2024" s="83">
        <v>49.25</v>
      </c>
      <c r="L2024" s="80"/>
    </row>
    <row r="2025" spans="3:12" hidden="1" outlineLevel="1" x14ac:dyDescent="0.25">
      <c r="C2025" s="75" t="s">
        <v>148</v>
      </c>
      <c r="D2025" s="75" t="s">
        <v>4064</v>
      </c>
      <c r="E2025" s="75" t="s">
        <v>4065</v>
      </c>
      <c r="K2025" s="83">
        <v>1.95</v>
      </c>
      <c r="L2025" s="80"/>
    </row>
    <row r="2026" spans="3:12" hidden="1" outlineLevel="1" x14ac:dyDescent="0.25">
      <c r="C2026" s="75" t="s">
        <v>148</v>
      </c>
      <c r="D2026" s="75" t="s">
        <v>4066</v>
      </c>
      <c r="E2026" s="75" t="s">
        <v>4067</v>
      </c>
      <c r="K2026" s="83">
        <v>8.84</v>
      </c>
      <c r="L2026" s="80"/>
    </row>
    <row r="2027" spans="3:12" hidden="1" outlineLevel="1" x14ac:dyDescent="0.25">
      <c r="C2027" s="75" t="s">
        <v>148</v>
      </c>
      <c r="D2027" s="75" t="s">
        <v>4068</v>
      </c>
      <c r="E2027" s="75" t="s">
        <v>4069</v>
      </c>
      <c r="K2027" s="83">
        <v>40.46</v>
      </c>
      <c r="L2027" s="80"/>
    </row>
    <row r="2028" spans="3:12" hidden="1" outlineLevel="1" x14ac:dyDescent="0.25">
      <c r="C2028" s="75" t="s">
        <v>148</v>
      </c>
      <c r="D2028" s="75" t="s">
        <v>4070</v>
      </c>
      <c r="E2028" s="75" t="s">
        <v>4071</v>
      </c>
      <c r="K2028" s="83">
        <v>12.68</v>
      </c>
      <c r="L2028" s="80"/>
    </row>
    <row r="2029" spans="3:12" hidden="1" outlineLevel="1" x14ac:dyDescent="0.25">
      <c r="C2029" s="75" t="s">
        <v>148</v>
      </c>
      <c r="D2029" s="75" t="s">
        <v>4072</v>
      </c>
      <c r="E2029" s="75" t="s">
        <v>4073</v>
      </c>
      <c r="K2029" s="83">
        <v>87.85</v>
      </c>
      <c r="L2029" s="80"/>
    </row>
    <row r="2030" spans="3:12" hidden="1" outlineLevel="1" x14ac:dyDescent="0.25">
      <c r="C2030" s="75" t="s">
        <v>148</v>
      </c>
      <c r="D2030" s="75" t="s">
        <v>4074</v>
      </c>
      <c r="E2030" s="75" t="s">
        <v>4075</v>
      </c>
      <c r="K2030" s="83">
        <v>6.44</v>
      </c>
      <c r="L2030" s="80"/>
    </row>
    <row r="2031" spans="3:12" hidden="1" outlineLevel="1" x14ac:dyDescent="0.25">
      <c r="C2031" s="75" t="s">
        <v>148</v>
      </c>
      <c r="D2031" s="75" t="s">
        <v>4076</v>
      </c>
      <c r="E2031" s="75" t="s">
        <v>4077</v>
      </c>
      <c r="K2031" s="83">
        <v>0.56999999999999995</v>
      </c>
      <c r="L2031" s="80"/>
    </row>
    <row r="2032" spans="3:12" hidden="1" outlineLevel="1" x14ac:dyDescent="0.25">
      <c r="C2032" s="75" t="s">
        <v>148</v>
      </c>
      <c r="D2032" s="75" t="s">
        <v>4078</v>
      </c>
      <c r="E2032" s="75" t="s">
        <v>4079</v>
      </c>
      <c r="K2032" s="83">
        <v>16.8</v>
      </c>
      <c r="L2032" s="80"/>
    </row>
    <row r="2033" spans="3:12" hidden="1" outlineLevel="1" x14ac:dyDescent="0.25">
      <c r="C2033" s="75" t="s">
        <v>148</v>
      </c>
      <c r="D2033" s="75" t="s">
        <v>4080</v>
      </c>
      <c r="E2033" s="75" t="s">
        <v>4081</v>
      </c>
      <c r="K2033" s="83">
        <v>7.3</v>
      </c>
      <c r="L2033" s="80"/>
    </row>
    <row r="2034" spans="3:12" hidden="1" outlineLevel="1" x14ac:dyDescent="0.25">
      <c r="C2034" s="75" t="s">
        <v>148</v>
      </c>
      <c r="D2034" s="75" t="s">
        <v>4082</v>
      </c>
      <c r="E2034" s="75" t="s">
        <v>4083</v>
      </c>
      <c r="K2034" s="83">
        <v>3.46</v>
      </c>
      <c r="L2034" s="80"/>
    </row>
    <row r="2035" spans="3:12" hidden="1" outlineLevel="1" x14ac:dyDescent="0.25">
      <c r="C2035" s="75" t="s">
        <v>148</v>
      </c>
      <c r="D2035" s="75" t="s">
        <v>4084</v>
      </c>
      <c r="E2035" s="75" t="s">
        <v>4085</v>
      </c>
      <c r="K2035" s="83">
        <v>5.04</v>
      </c>
      <c r="L2035" s="80"/>
    </row>
    <row r="2036" spans="3:12" hidden="1" outlineLevel="1" x14ac:dyDescent="0.25">
      <c r="C2036" s="75" t="s">
        <v>148</v>
      </c>
      <c r="D2036" s="75" t="s">
        <v>4086</v>
      </c>
      <c r="E2036" s="75" t="s">
        <v>4087</v>
      </c>
      <c r="K2036" s="83">
        <v>24.81</v>
      </c>
      <c r="L2036" s="80"/>
    </row>
    <row r="2037" spans="3:12" hidden="1" outlineLevel="1" x14ac:dyDescent="0.25">
      <c r="C2037" s="75" t="s">
        <v>148</v>
      </c>
      <c r="D2037" s="75" t="s">
        <v>4088</v>
      </c>
      <c r="E2037" s="75" t="s">
        <v>4089</v>
      </c>
      <c r="K2037" s="83">
        <v>22.81</v>
      </c>
      <c r="L2037" s="80"/>
    </row>
    <row r="2038" spans="3:12" hidden="1" outlineLevel="1" x14ac:dyDescent="0.25">
      <c r="C2038" s="75" t="s">
        <v>148</v>
      </c>
      <c r="D2038" s="75" t="s">
        <v>4090</v>
      </c>
      <c r="E2038" s="75" t="s">
        <v>4091</v>
      </c>
      <c r="K2038" s="83">
        <v>0.34</v>
      </c>
      <c r="L2038" s="80"/>
    </row>
    <row r="2039" spans="3:12" hidden="1" outlineLevel="1" x14ac:dyDescent="0.25">
      <c r="C2039" s="75" t="s">
        <v>148</v>
      </c>
      <c r="D2039" s="75" t="s">
        <v>4092</v>
      </c>
      <c r="E2039" s="75" t="s">
        <v>4093</v>
      </c>
      <c r="K2039" s="83">
        <v>3.93</v>
      </c>
      <c r="L2039" s="80"/>
    </row>
    <row r="2040" spans="3:12" hidden="1" outlineLevel="1" x14ac:dyDescent="0.25">
      <c r="C2040" s="75" t="s">
        <v>148</v>
      </c>
      <c r="D2040" s="75" t="s">
        <v>4094</v>
      </c>
      <c r="E2040" s="75" t="s">
        <v>4095</v>
      </c>
      <c r="K2040" s="83">
        <v>2.77</v>
      </c>
      <c r="L2040" s="80"/>
    </row>
    <row r="2041" spans="3:12" hidden="1" outlineLevel="1" x14ac:dyDescent="0.25">
      <c r="C2041" s="75" t="s">
        <v>148</v>
      </c>
      <c r="D2041" s="75" t="s">
        <v>4096</v>
      </c>
      <c r="E2041" s="75" t="s">
        <v>4097</v>
      </c>
      <c r="K2041" s="83">
        <v>7.74</v>
      </c>
      <c r="L2041" s="80"/>
    </row>
    <row r="2042" spans="3:12" hidden="1" outlineLevel="1" x14ac:dyDescent="0.25">
      <c r="C2042" s="75" t="s">
        <v>148</v>
      </c>
      <c r="D2042" s="75" t="s">
        <v>4098</v>
      </c>
      <c r="E2042" s="75" t="s">
        <v>4099</v>
      </c>
      <c r="K2042" s="83">
        <v>4.29</v>
      </c>
      <c r="L2042" s="80"/>
    </row>
    <row r="2043" spans="3:12" hidden="1" outlineLevel="1" x14ac:dyDescent="0.25">
      <c r="C2043" s="75" t="s">
        <v>148</v>
      </c>
      <c r="D2043" s="75" t="s">
        <v>4100</v>
      </c>
      <c r="E2043" s="75" t="s">
        <v>4101</v>
      </c>
      <c r="K2043" s="83">
        <v>20.6</v>
      </c>
      <c r="L2043" s="80"/>
    </row>
    <row r="2044" spans="3:12" hidden="1" outlineLevel="1" x14ac:dyDescent="0.25">
      <c r="C2044" s="75" t="s">
        <v>148</v>
      </c>
      <c r="D2044" s="75" t="s">
        <v>4102</v>
      </c>
      <c r="E2044" s="75" t="s">
        <v>4103</v>
      </c>
      <c r="K2044" s="83">
        <v>5.04</v>
      </c>
      <c r="L2044" s="80"/>
    </row>
    <row r="2045" spans="3:12" hidden="1" outlineLevel="1" x14ac:dyDescent="0.25">
      <c r="C2045" s="75" t="s">
        <v>148</v>
      </c>
      <c r="D2045" s="75" t="s">
        <v>4104</v>
      </c>
      <c r="E2045" s="75" t="s">
        <v>4105</v>
      </c>
      <c r="K2045" s="83">
        <v>5.87</v>
      </c>
      <c r="L2045" s="80"/>
    </row>
    <row r="2046" spans="3:12" hidden="1" outlineLevel="1" x14ac:dyDescent="0.25">
      <c r="C2046" s="75" t="s">
        <v>148</v>
      </c>
      <c r="D2046" s="75" t="s">
        <v>4106</v>
      </c>
      <c r="E2046" s="75" t="s">
        <v>4107</v>
      </c>
      <c r="K2046" s="83">
        <v>15.45</v>
      </c>
      <c r="L2046" s="80"/>
    </row>
    <row r="2047" spans="3:12" hidden="1" outlineLevel="1" x14ac:dyDescent="0.25">
      <c r="C2047" s="75" t="s">
        <v>148</v>
      </c>
      <c r="D2047" s="75" t="s">
        <v>4108</v>
      </c>
      <c r="E2047" s="75" t="s">
        <v>4109</v>
      </c>
      <c r="K2047" s="83">
        <v>17.760000000000002</v>
      </c>
      <c r="L2047" s="80"/>
    </row>
    <row r="2048" spans="3:12" hidden="1" outlineLevel="1" x14ac:dyDescent="0.25">
      <c r="C2048" s="75" t="s">
        <v>148</v>
      </c>
      <c r="D2048" s="75" t="s">
        <v>4110</v>
      </c>
      <c r="E2048" s="75" t="s">
        <v>4111</v>
      </c>
      <c r="K2048" s="83">
        <v>37.32</v>
      </c>
      <c r="L2048" s="80"/>
    </row>
    <row r="2049" spans="3:12" hidden="1" outlineLevel="1" x14ac:dyDescent="0.25">
      <c r="C2049" s="75" t="s">
        <v>148</v>
      </c>
      <c r="D2049" s="75" t="s">
        <v>4112</v>
      </c>
      <c r="E2049" s="75" t="s">
        <v>4113</v>
      </c>
      <c r="K2049" s="83">
        <v>63.15</v>
      </c>
      <c r="L2049" s="80"/>
    </row>
    <row r="2050" spans="3:12" hidden="1" outlineLevel="1" x14ac:dyDescent="0.25">
      <c r="C2050" s="75" t="s">
        <v>148</v>
      </c>
      <c r="D2050" s="75" t="s">
        <v>4114</v>
      </c>
      <c r="E2050" s="75" t="s">
        <v>4115</v>
      </c>
      <c r="K2050" s="83">
        <v>15.83</v>
      </c>
      <c r="L2050" s="80"/>
    </row>
    <row r="2051" spans="3:12" hidden="1" outlineLevel="1" x14ac:dyDescent="0.25">
      <c r="C2051" s="75" t="s">
        <v>148</v>
      </c>
      <c r="D2051" s="75" t="s">
        <v>4116</v>
      </c>
      <c r="E2051" s="75" t="s">
        <v>4117</v>
      </c>
      <c r="K2051" s="83">
        <v>15</v>
      </c>
      <c r="L2051" s="80"/>
    </row>
    <row r="2052" spans="3:12" hidden="1" outlineLevel="1" x14ac:dyDescent="0.25">
      <c r="C2052" s="75" t="s">
        <v>148</v>
      </c>
      <c r="D2052" s="75" t="s">
        <v>4118</v>
      </c>
      <c r="E2052" s="75" t="s">
        <v>4119</v>
      </c>
      <c r="K2052" s="83">
        <v>15.12</v>
      </c>
      <c r="L2052" s="80"/>
    </row>
    <row r="2053" spans="3:12" hidden="1" outlineLevel="1" x14ac:dyDescent="0.25">
      <c r="C2053" s="75" t="s">
        <v>148</v>
      </c>
      <c r="D2053" s="75" t="s">
        <v>4120</v>
      </c>
      <c r="E2053" s="75" t="s">
        <v>4121</v>
      </c>
      <c r="K2053" s="83">
        <v>4.6500000000000004</v>
      </c>
      <c r="L2053" s="80"/>
    </row>
    <row r="2054" spans="3:12" hidden="1" outlineLevel="1" x14ac:dyDescent="0.25">
      <c r="C2054" s="75" t="s">
        <v>148</v>
      </c>
      <c r="D2054" s="75" t="s">
        <v>4122</v>
      </c>
      <c r="E2054" s="75" t="s">
        <v>4123</v>
      </c>
      <c r="K2054" s="83">
        <v>9.6999999999999993</v>
      </c>
      <c r="L2054" s="80"/>
    </row>
    <row r="2055" spans="3:12" hidden="1" outlineLevel="1" x14ac:dyDescent="0.25">
      <c r="C2055" s="75" t="s">
        <v>148</v>
      </c>
      <c r="D2055" s="75" t="s">
        <v>4124</v>
      </c>
      <c r="E2055" s="75" t="s">
        <v>4125</v>
      </c>
      <c r="K2055" s="83">
        <v>5.04</v>
      </c>
      <c r="L2055" s="80"/>
    </row>
    <row r="2056" spans="3:12" hidden="1" outlineLevel="1" x14ac:dyDescent="0.25">
      <c r="C2056" s="75" t="s">
        <v>148</v>
      </c>
      <c r="D2056" s="75" t="s">
        <v>4126</v>
      </c>
      <c r="E2056" s="75" t="s">
        <v>4127</v>
      </c>
      <c r="K2056" s="83">
        <v>17.440000000000001</v>
      </c>
      <c r="L2056" s="80"/>
    </row>
    <row r="2057" spans="3:12" hidden="1" outlineLevel="1" x14ac:dyDescent="0.25">
      <c r="C2057" s="75" t="s">
        <v>148</v>
      </c>
      <c r="D2057" s="75" t="s">
        <v>4128</v>
      </c>
      <c r="E2057" s="75" t="s">
        <v>4129</v>
      </c>
      <c r="K2057" s="83">
        <v>5.04</v>
      </c>
      <c r="L2057" s="80"/>
    </row>
    <row r="2058" spans="3:12" hidden="1" outlineLevel="1" x14ac:dyDescent="0.25">
      <c r="C2058" s="75" t="s">
        <v>148</v>
      </c>
      <c r="D2058" s="75" t="s">
        <v>4130</v>
      </c>
      <c r="E2058" s="75" t="s">
        <v>4131</v>
      </c>
      <c r="K2058" s="83">
        <v>13.1</v>
      </c>
      <c r="L2058" s="80"/>
    </row>
    <row r="2059" spans="3:12" hidden="1" outlineLevel="1" x14ac:dyDescent="0.25">
      <c r="C2059" s="75" t="s">
        <v>148</v>
      </c>
      <c r="D2059" s="75" t="s">
        <v>4132</v>
      </c>
      <c r="E2059" s="75" t="s">
        <v>4133</v>
      </c>
      <c r="K2059" s="83">
        <v>5.04</v>
      </c>
      <c r="L2059" s="80"/>
    </row>
    <row r="2060" spans="3:12" hidden="1" outlineLevel="1" x14ac:dyDescent="0.25">
      <c r="C2060" s="75" t="s">
        <v>148</v>
      </c>
      <c r="D2060" s="75" t="s">
        <v>4134</v>
      </c>
      <c r="E2060" s="75" t="s">
        <v>4135</v>
      </c>
      <c r="K2060" s="83">
        <v>12.91</v>
      </c>
      <c r="L2060" s="80"/>
    </row>
    <row r="2061" spans="3:12" hidden="1" outlineLevel="1" x14ac:dyDescent="0.25">
      <c r="C2061" s="75" t="s">
        <v>148</v>
      </c>
      <c r="D2061" s="75" t="s">
        <v>4136</v>
      </c>
      <c r="E2061" s="75" t="s">
        <v>4137</v>
      </c>
      <c r="K2061" s="83">
        <v>8.74</v>
      </c>
      <c r="L2061" s="80"/>
    </row>
    <row r="2062" spans="3:12" hidden="1" outlineLevel="1" x14ac:dyDescent="0.25">
      <c r="C2062" s="75" t="s">
        <v>148</v>
      </c>
      <c r="D2062" s="75" t="s">
        <v>4138</v>
      </c>
      <c r="E2062" s="75" t="s">
        <v>4139</v>
      </c>
      <c r="K2062" s="83">
        <v>0.51</v>
      </c>
      <c r="L2062" s="80"/>
    </row>
    <row r="2063" spans="3:12" hidden="1" outlineLevel="1" x14ac:dyDescent="0.25">
      <c r="C2063" s="75" t="s">
        <v>148</v>
      </c>
      <c r="D2063" s="75" t="s">
        <v>4140</v>
      </c>
      <c r="E2063" s="75" t="s">
        <v>4141</v>
      </c>
      <c r="K2063" s="83">
        <v>3.42</v>
      </c>
      <c r="L2063" s="80"/>
    </row>
    <row r="2064" spans="3:12" hidden="1" outlineLevel="1" x14ac:dyDescent="0.25">
      <c r="C2064" s="75" t="s">
        <v>148</v>
      </c>
      <c r="D2064" s="75" t="s">
        <v>4142</v>
      </c>
      <c r="E2064" s="75" t="s">
        <v>4143</v>
      </c>
      <c r="K2064" s="83">
        <v>22.8</v>
      </c>
      <c r="L2064" s="80"/>
    </row>
    <row r="2065" spans="3:12" hidden="1" outlineLevel="1" x14ac:dyDescent="0.25">
      <c r="C2065" s="75" t="s">
        <v>148</v>
      </c>
      <c r="D2065" s="75" t="s">
        <v>4144</v>
      </c>
      <c r="E2065" s="75" t="s">
        <v>4145</v>
      </c>
      <c r="K2065" s="83">
        <v>29.62</v>
      </c>
      <c r="L2065" s="80"/>
    </row>
    <row r="2066" spans="3:12" hidden="1" outlineLevel="1" x14ac:dyDescent="0.25">
      <c r="C2066" s="75" t="s">
        <v>148</v>
      </c>
      <c r="D2066" s="75" t="s">
        <v>4146</v>
      </c>
      <c r="E2066" s="75" t="s">
        <v>4147</v>
      </c>
      <c r="K2066" s="83">
        <v>4.09</v>
      </c>
      <c r="L2066" s="80"/>
    </row>
    <row r="2067" spans="3:12" hidden="1" outlineLevel="1" x14ac:dyDescent="0.25">
      <c r="C2067" s="75" t="s">
        <v>148</v>
      </c>
      <c r="D2067" s="75" t="s">
        <v>4148</v>
      </c>
      <c r="E2067" s="75" t="s">
        <v>4149</v>
      </c>
      <c r="K2067" s="83">
        <v>12.64</v>
      </c>
      <c r="L2067" s="80"/>
    </row>
    <row r="2068" spans="3:12" hidden="1" outlineLevel="1" x14ac:dyDescent="0.25">
      <c r="C2068" s="75" t="s">
        <v>148</v>
      </c>
      <c r="D2068" s="75" t="s">
        <v>4150</v>
      </c>
      <c r="E2068" s="75" t="s">
        <v>4151</v>
      </c>
      <c r="K2068" s="83">
        <v>1.8</v>
      </c>
      <c r="L2068" s="80"/>
    </row>
    <row r="2069" spans="3:12" hidden="1" outlineLevel="1" x14ac:dyDescent="0.25">
      <c r="C2069" s="75" t="s">
        <v>148</v>
      </c>
      <c r="D2069" s="75" t="s">
        <v>4152</v>
      </c>
      <c r="E2069" s="75" t="s">
        <v>4153</v>
      </c>
      <c r="K2069" s="83">
        <v>30.1</v>
      </c>
      <c r="L2069" s="80"/>
    </row>
    <row r="2070" spans="3:12" hidden="1" outlineLevel="1" x14ac:dyDescent="0.25">
      <c r="C2070" s="75" t="s">
        <v>148</v>
      </c>
      <c r="D2070" s="75" t="s">
        <v>4154</v>
      </c>
      <c r="E2070" s="75" t="s">
        <v>4155</v>
      </c>
      <c r="K2070" s="83">
        <v>0.48</v>
      </c>
      <c r="L2070" s="80"/>
    </row>
    <row r="2071" spans="3:12" hidden="1" outlineLevel="1" x14ac:dyDescent="0.25">
      <c r="C2071" s="75" t="s">
        <v>148</v>
      </c>
      <c r="D2071" s="75" t="s">
        <v>4156</v>
      </c>
      <c r="E2071" s="75" t="s">
        <v>4157</v>
      </c>
      <c r="K2071" s="83">
        <v>5.54</v>
      </c>
      <c r="L2071" s="80"/>
    </row>
    <row r="2072" spans="3:12" hidden="1" outlineLevel="1" x14ac:dyDescent="0.25">
      <c r="C2072" s="75" t="s">
        <v>148</v>
      </c>
      <c r="D2072" s="75" t="s">
        <v>4158</v>
      </c>
      <c r="E2072" s="75" t="s">
        <v>4159</v>
      </c>
      <c r="K2072" s="83">
        <v>3.37</v>
      </c>
      <c r="L2072" s="80"/>
    </row>
    <row r="2073" spans="3:12" hidden="1" outlineLevel="1" x14ac:dyDescent="0.25">
      <c r="C2073" s="75" t="s">
        <v>148</v>
      </c>
      <c r="D2073" s="75" t="s">
        <v>4160</v>
      </c>
      <c r="E2073" s="75" t="s">
        <v>4161</v>
      </c>
      <c r="K2073" s="83">
        <v>16.91</v>
      </c>
      <c r="L2073" s="80"/>
    </row>
    <row r="2074" spans="3:12" hidden="1" outlineLevel="1" x14ac:dyDescent="0.25">
      <c r="C2074" s="75" t="s">
        <v>148</v>
      </c>
      <c r="D2074" s="75" t="s">
        <v>4162</v>
      </c>
      <c r="E2074" s="75" t="s">
        <v>4163</v>
      </c>
      <c r="K2074" s="83">
        <v>5.29</v>
      </c>
      <c r="L2074" s="80"/>
    </row>
    <row r="2075" spans="3:12" hidden="1" outlineLevel="1" x14ac:dyDescent="0.25">
      <c r="C2075" s="75" t="s">
        <v>148</v>
      </c>
      <c r="D2075" s="75" t="s">
        <v>4164</v>
      </c>
      <c r="E2075" s="75" t="s">
        <v>4165</v>
      </c>
      <c r="K2075" s="83">
        <v>6.72</v>
      </c>
      <c r="L2075" s="80"/>
    </row>
    <row r="2076" spans="3:12" hidden="1" outlineLevel="1" x14ac:dyDescent="0.25">
      <c r="C2076" s="75" t="s">
        <v>148</v>
      </c>
      <c r="D2076" s="75" t="s">
        <v>4166</v>
      </c>
      <c r="E2076" s="75" t="s">
        <v>4167</v>
      </c>
      <c r="K2076" s="83">
        <v>3.67</v>
      </c>
      <c r="L2076" s="80"/>
    </row>
    <row r="2077" spans="3:12" hidden="1" outlineLevel="1" x14ac:dyDescent="0.25">
      <c r="C2077" s="75" t="s">
        <v>148</v>
      </c>
      <c r="D2077" s="75" t="s">
        <v>4168</v>
      </c>
      <c r="E2077" s="75" t="s">
        <v>4169</v>
      </c>
      <c r="K2077" s="83">
        <v>9.77</v>
      </c>
      <c r="L2077" s="80"/>
    </row>
    <row r="2078" spans="3:12" hidden="1" outlineLevel="1" x14ac:dyDescent="0.25">
      <c r="C2078" s="75" t="s">
        <v>148</v>
      </c>
      <c r="D2078" s="75" t="s">
        <v>4170</v>
      </c>
      <c r="E2078" s="75" t="s">
        <v>4171</v>
      </c>
      <c r="K2078" s="83">
        <v>70.94</v>
      </c>
      <c r="L2078" s="80"/>
    </row>
    <row r="2079" spans="3:12" hidden="1" outlineLevel="1" x14ac:dyDescent="0.25">
      <c r="C2079" s="75" t="s">
        <v>148</v>
      </c>
      <c r="D2079" s="75" t="s">
        <v>4172</v>
      </c>
      <c r="E2079" s="75" t="s">
        <v>4173</v>
      </c>
      <c r="K2079" s="83">
        <v>1.68</v>
      </c>
      <c r="L2079" s="80"/>
    </row>
    <row r="2080" spans="3:12" hidden="1" outlineLevel="1" x14ac:dyDescent="0.25">
      <c r="C2080" s="75" t="s">
        <v>148</v>
      </c>
      <c r="D2080" s="75" t="s">
        <v>4174</v>
      </c>
      <c r="E2080" s="75" t="s">
        <v>4175</v>
      </c>
      <c r="K2080" s="83">
        <v>3.37</v>
      </c>
      <c r="L2080" s="80"/>
    </row>
    <row r="2081" spans="3:12" hidden="1" outlineLevel="1" x14ac:dyDescent="0.25">
      <c r="C2081" s="75" t="s">
        <v>148</v>
      </c>
      <c r="D2081" s="75" t="s">
        <v>4176</v>
      </c>
      <c r="E2081" s="75" t="s">
        <v>4177</v>
      </c>
      <c r="K2081" s="83">
        <v>17.07</v>
      </c>
      <c r="L2081" s="80"/>
    </row>
    <row r="2082" spans="3:12" hidden="1" outlineLevel="1" x14ac:dyDescent="0.25">
      <c r="C2082" s="75" t="s">
        <v>148</v>
      </c>
      <c r="D2082" s="75" t="s">
        <v>4178</v>
      </c>
      <c r="E2082" s="75" t="s">
        <v>4179</v>
      </c>
      <c r="K2082" s="83">
        <v>107.56</v>
      </c>
      <c r="L2082" s="80"/>
    </row>
    <row r="2083" spans="3:12" hidden="1" outlineLevel="1" x14ac:dyDescent="0.25">
      <c r="C2083" s="75" t="s">
        <v>148</v>
      </c>
      <c r="D2083" s="75" t="s">
        <v>4180</v>
      </c>
      <c r="E2083" s="75" t="s">
        <v>4181</v>
      </c>
      <c r="K2083" s="83">
        <v>5.29</v>
      </c>
      <c r="L2083" s="80"/>
    </row>
    <row r="2084" spans="3:12" hidden="1" outlineLevel="1" x14ac:dyDescent="0.25">
      <c r="C2084" s="75" t="s">
        <v>148</v>
      </c>
      <c r="D2084" s="75" t="s">
        <v>4182</v>
      </c>
      <c r="E2084" s="75" t="s">
        <v>4183</v>
      </c>
      <c r="K2084" s="83">
        <v>38.380000000000003</v>
      </c>
      <c r="L2084" s="80"/>
    </row>
    <row r="2085" spans="3:12" hidden="1" outlineLevel="1" x14ac:dyDescent="0.25">
      <c r="C2085" s="75" t="s">
        <v>148</v>
      </c>
      <c r="D2085" s="75" t="s">
        <v>4184</v>
      </c>
      <c r="E2085" s="75" t="s">
        <v>4185</v>
      </c>
      <c r="K2085" s="83">
        <v>4.6100000000000003</v>
      </c>
      <c r="L2085" s="80"/>
    </row>
    <row r="2086" spans="3:12" hidden="1" outlineLevel="1" x14ac:dyDescent="0.25">
      <c r="C2086" s="75" t="s">
        <v>148</v>
      </c>
      <c r="D2086" s="75" t="s">
        <v>4186</v>
      </c>
      <c r="E2086" s="75" t="s">
        <v>4187</v>
      </c>
      <c r="K2086" s="83">
        <v>10.34</v>
      </c>
      <c r="L2086" s="80"/>
    </row>
    <row r="2087" spans="3:12" hidden="1" outlineLevel="1" x14ac:dyDescent="0.25">
      <c r="C2087" s="75" t="s">
        <v>148</v>
      </c>
      <c r="D2087" s="75" t="s">
        <v>4188</v>
      </c>
      <c r="E2087" s="75" t="s">
        <v>4189</v>
      </c>
      <c r="K2087" s="83">
        <v>55.51</v>
      </c>
      <c r="L2087" s="80"/>
    </row>
    <row r="2088" spans="3:12" hidden="1" outlineLevel="1" x14ac:dyDescent="0.25">
      <c r="C2088" s="75" t="s">
        <v>148</v>
      </c>
      <c r="D2088" s="75" t="s">
        <v>4190</v>
      </c>
      <c r="E2088" s="75" t="s">
        <v>4191</v>
      </c>
      <c r="K2088" s="83">
        <v>88.11</v>
      </c>
      <c r="L2088" s="80"/>
    </row>
    <row r="2089" spans="3:12" hidden="1" outlineLevel="1" x14ac:dyDescent="0.25">
      <c r="C2089" s="75" t="s">
        <v>148</v>
      </c>
      <c r="D2089" s="75" t="s">
        <v>4192</v>
      </c>
      <c r="E2089" s="75" t="s">
        <v>4193</v>
      </c>
      <c r="K2089" s="83">
        <v>31.5</v>
      </c>
      <c r="L2089" s="80"/>
    </row>
    <row r="2090" spans="3:12" hidden="1" outlineLevel="1" x14ac:dyDescent="0.25">
      <c r="C2090" s="75" t="s">
        <v>148</v>
      </c>
      <c r="D2090" s="75" t="s">
        <v>4194</v>
      </c>
      <c r="E2090" s="75" t="s">
        <v>4195</v>
      </c>
      <c r="K2090" s="83">
        <v>19.54</v>
      </c>
      <c r="L2090" s="80"/>
    </row>
    <row r="2091" spans="3:12" hidden="1" outlineLevel="1" x14ac:dyDescent="0.25">
      <c r="C2091" s="75" t="s">
        <v>148</v>
      </c>
      <c r="D2091" s="75" t="s">
        <v>4196</v>
      </c>
      <c r="E2091" s="75" t="s">
        <v>4197</v>
      </c>
      <c r="K2091" s="83">
        <v>5.05</v>
      </c>
      <c r="L2091" s="80"/>
    </row>
    <row r="2092" spans="3:12" hidden="1" outlineLevel="1" x14ac:dyDescent="0.25">
      <c r="C2092" s="75" t="s">
        <v>148</v>
      </c>
      <c r="D2092" s="75" t="s">
        <v>4198</v>
      </c>
      <c r="E2092" s="75" t="s">
        <v>4199</v>
      </c>
      <c r="K2092" s="83">
        <v>12.21</v>
      </c>
      <c r="L2092" s="80"/>
    </row>
    <row r="2093" spans="3:12" hidden="1" outlineLevel="1" x14ac:dyDescent="0.25">
      <c r="C2093" s="75" t="s">
        <v>148</v>
      </c>
      <c r="D2093" s="75" t="s">
        <v>4200</v>
      </c>
      <c r="E2093" s="75" t="s">
        <v>4201</v>
      </c>
      <c r="K2093" s="83">
        <v>22.89</v>
      </c>
      <c r="L2093" s="80"/>
    </row>
    <row r="2094" spans="3:12" hidden="1" outlineLevel="1" x14ac:dyDescent="0.25">
      <c r="C2094" s="75" t="s">
        <v>148</v>
      </c>
      <c r="D2094" s="75" t="s">
        <v>4202</v>
      </c>
      <c r="E2094" s="75" t="s">
        <v>4203</v>
      </c>
      <c r="K2094" s="83">
        <v>21.74</v>
      </c>
      <c r="L2094" s="80"/>
    </row>
    <row r="2095" spans="3:12" hidden="1" outlineLevel="1" x14ac:dyDescent="0.25">
      <c r="C2095" s="75" t="s">
        <v>148</v>
      </c>
      <c r="D2095" s="75" t="s">
        <v>4204</v>
      </c>
      <c r="E2095" s="75" t="s">
        <v>4205</v>
      </c>
      <c r="K2095" s="83">
        <v>1.68</v>
      </c>
      <c r="L2095" s="80"/>
    </row>
    <row r="2096" spans="3:12" hidden="1" outlineLevel="1" x14ac:dyDescent="0.25">
      <c r="C2096" s="75" t="s">
        <v>148</v>
      </c>
      <c r="D2096" s="75" t="s">
        <v>4206</v>
      </c>
      <c r="E2096" s="75" t="s">
        <v>4207</v>
      </c>
      <c r="K2096" s="83">
        <v>31.45</v>
      </c>
      <c r="L2096" s="80"/>
    </row>
    <row r="2097" spans="3:12" hidden="1" outlineLevel="1" x14ac:dyDescent="0.25">
      <c r="C2097" s="75" t="s">
        <v>148</v>
      </c>
      <c r="D2097" s="75" t="s">
        <v>4208</v>
      </c>
      <c r="E2097" s="75" t="s">
        <v>4209</v>
      </c>
      <c r="K2097" s="83">
        <v>18.45</v>
      </c>
      <c r="L2097" s="80"/>
    </row>
    <row r="2098" spans="3:12" hidden="1" outlineLevel="1" x14ac:dyDescent="0.25">
      <c r="C2098" s="75" t="s">
        <v>148</v>
      </c>
      <c r="D2098" s="75" t="s">
        <v>4210</v>
      </c>
      <c r="E2098" s="75" t="s">
        <v>4211</v>
      </c>
      <c r="K2098" s="83">
        <v>3.99</v>
      </c>
      <c r="L2098" s="80"/>
    </row>
    <row r="2099" spans="3:12" hidden="1" outlineLevel="1" x14ac:dyDescent="0.25">
      <c r="C2099" s="75" t="s">
        <v>148</v>
      </c>
      <c r="D2099" s="75" t="s">
        <v>4212</v>
      </c>
      <c r="E2099" s="75" t="s">
        <v>4213</v>
      </c>
      <c r="K2099" s="83">
        <v>3.57</v>
      </c>
      <c r="L2099" s="80"/>
    </row>
    <row r="2100" spans="3:12" hidden="1" outlineLevel="1" x14ac:dyDescent="0.25">
      <c r="C2100" s="75" t="s">
        <v>148</v>
      </c>
      <c r="D2100" s="75" t="s">
        <v>4214</v>
      </c>
      <c r="E2100" s="75" t="s">
        <v>4215</v>
      </c>
      <c r="K2100" s="83">
        <v>1.68</v>
      </c>
      <c r="L2100" s="80"/>
    </row>
    <row r="2101" spans="3:12" hidden="1" outlineLevel="1" x14ac:dyDescent="0.25">
      <c r="C2101" s="75" t="s">
        <v>148</v>
      </c>
      <c r="D2101" s="75" t="s">
        <v>4216</v>
      </c>
      <c r="E2101" s="75" t="s">
        <v>4217</v>
      </c>
      <c r="K2101" s="83">
        <v>11.37</v>
      </c>
      <c r="L2101" s="80"/>
    </row>
    <row r="2102" spans="3:12" hidden="1" outlineLevel="1" x14ac:dyDescent="0.25">
      <c r="C2102" s="75" t="s">
        <v>148</v>
      </c>
      <c r="D2102" s="75" t="s">
        <v>4218</v>
      </c>
      <c r="E2102" s="75" t="s">
        <v>4219</v>
      </c>
      <c r="K2102" s="83">
        <v>2.36</v>
      </c>
      <c r="L2102" s="80"/>
    </row>
    <row r="2103" spans="3:12" hidden="1" outlineLevel="1" x14ac:dyDescent="0.25">
      <c r="C2103" s="75" t="s">
        <v>148</v>
      </c>
      <c r="D2103" s="75" t="s">
        <v>4220</v>
      </c>
      <c r="E2103" s="75" t="s">
        <v>4221</v>
      </c>
      <c r="K2103" s="83">
        <v>7.16</v>
      </c>
      <c r="L2103" s="80"/>
    </row>
    <row r="2104" spans="3:12" hidden="1" outlineLevel="1" x14ac:dyDescent="0.25">
      <c r="C2104" s="75" t="s">
        <v>148</v>
      </c>
      <c r="D2104" s="75" t="s">
        <v>4222</v>
      </c>
      <c r="E2104" s="75" t="s">
        <v>4223</v>
      </c>
      <c r="K2104" s="83">
        <v>10.87</v>
      </c>
      <c r="L2104" s="80"/>
    </row>
    <row r="2105" spans="3:12" hidden="1" outlineLevel="1" x14ac:dyDescent="0.25">
      <c r="C2105" s="75" t="s">
        <v>148</v>
      </c>
      <c r="D2105" s="75" t="s">
        <v>4224</v>
      </c>
      <c r="E2105" s="75" t="s">
        <v>4225</v>
      </c>
      <c r="K2105" s="83">
        <v>13.86</v>
      </c>
      <c r="L2105" s="80"/>
    </row>
    <row r="2106" spans="3:12" hidden="1" outlineLevel="1" x14ac:dyDescent="0.25">
      <c r="C2106" s="75" t="s">
        <v>148</v>
      </c>
      <c r="D2106" s="75" t="s">
        <v>4226</v>
      </c>
      <c r="E2106" s="75" t="s">
        <v>4227</v>
      </c>
      <c r="K2106" s="83">
        <v>6.85</v>
      </c>
      <c r="L2106" s="80"/>
    </row>
    <row r="2107" spans="3:12" hidden="1" outlineLevel="1" x14ac:dyDescent="0.25">
      <c r="C2107" s="75" t="s">
        <v>148</v>
      </c>
      <c r="D2107" s="75" t="s">
        <v>4228</v>
      </c>
      <c r="E2107" s="75" t="s">
        <v>4229</v>
      </c>
      <c r="K2107" s="83">
        <v>7.02</v>
      </c>
      <c r="L2107" s="80"/>
    </row>
    <row r="2108" spans="3:12" hidden="1" outlineLevel="1" x14ac:dyDescent="0.25">
      <c r="C2108" s="75" t="s">
        <v>148</v>
      </c>
      <c r="D2108" s="75" t="s">
        <v>4230</v>
      </c>
      <c r="E2108" s="75" t="s">
        <v>4231</v>
      </c>
      <c r="K2108" s="83">
        <v>13.08</v>
      </c>
      <c r="L2108" s="80"/>
    </row>
    <row r="2109" spans="3:12" hidden="1" outlineLevel="1" x14ac:dyDescent="0.25">
      <c r="C2109" s="75" t="s">
        <v>148</v>
      </c>
      <c r="D2109" s="75" t="s">
        <v>4232</v>
      </c>
      <c r="E2109" s="75" t="s">
        <v>4233</v>
      </c>
      <c r="K2109" s="83">
        <v>16.5</v>
      </c>
      <c r="L2109" s="80"/>
    </row>
    <row r="2110" spans="3:12" hidden="1" outlineLevel="1" x14ac:dyDescent="0.25">
      <c r="C2110" s="75" t="s">
        <v>148</v>
      </c>
      <c r="D2110" s="75" t="s">
        <v>4234</v>
      </c>
      <c r="E2110" s="75" t="s">
        <v>4235</v>
      </c>
      <c r="K2110" s="83">
        <v>6.12</v>
      </c>
      <c r="L2110" s="80"/>
    </row>
    <row r="2111" spans="3:12" hidden="1" outlineLevel="1" x14ac:dyDescent="0.25">
      <c r="C2111" s="75" t="s">
        <v>148</v>
      </c>
      <c r="D2111" s="75" t="s">
        <v>4236</v>
      </c>
      <c r="E2111" s="75" t="s">
        <v>4237</v>
      </c>
      <c r="K2111" s="83">
        <v>4.59</v>
      </c>
      <c r="L2111" s="80"/>
    </row>
    <row r="2112" spans="3:12" hidden="1" outlineLevel="1" x14ac:dyDescent="0.25">
      <c r="C2112" s="75" t="s">
        <v>148</v>
      </c>
      <c r="D2112" s="75" t="s">
        <v>4238</v>
      </c>
      <c r="E2112" s="75" t="s">
        <v>4239</v>
      </c>
      <c r="K2112" s="83">
        <v>60.1</v>
      </c>
      <c r="L2112" s="80"/>
    </row>
    <row r="2113" spans="3:12" hidden="1" outlineLevel="1" x14ac:dyDescent="0.25">
      <c r="C2113" s="75" t="s">
        <v>148</v>
      </c>
      <c r="D2113" s="75" t="s">
        <v>4240</v>
      </c>
      <c r="E2113" s="75" t="s">
        <v>4241</v>
      </c>
      <c r="K2113" s="83">
        <v>3.39</v>
      </c>
      <c r="L2113" s="80"/>
    </row>
    <row r="2114" spans="3:12" hidden="1" outlineLevel="1" x14ac:dyDescent="0.25">
      <c r="C2114" s="75" t="s">
        <v>148</v>
      </c>
      <c r="D2114" s="75" t="s">
        <v>4242</v>
      </c>
      <c r="E2114" s="75" t="s">
        <v>4243</v>
      </c>
      <c r="K2114" s="83">
        <v>24.56</v>
      </c>
      <c r="L2114" s="80"/>
    </row>
    <row r="2115" spans="3:12" hidden="1" outlineLevel="1" x14ac:dyDescent="0.25">
      <c r="C2115" s="75" t="s">
        <v>148</v>
      </c>
      <c r="D2115" s="75" t="s">
        <v>4244</v>
      </c>
      <c r="E2115" s="75" t="s">
        <v>4245</v>
      </c>
      <c r="K2115" s="83">
        <v>92.4</v>
      </c>
      <c r="L2115" s="80"/>
    </row>
    <row r="2116" spans="3:12" hidden="1" outlineLevel="1" x14ac:dyDescent="0.25">
      <c r="C2116" s="75" t="s">
        <v>148</v>
      </c>
      <c r="D2116" s="75" t="s">
        <v>4246</v>
      </c>
      <c r="E2116" s="75" t="s">
        <v>4247</v>
      </c>
      <c r="K2116" s="83">
        <v>24.86</v>
      </c>
      <c r="L2116" s="80"/>
    </row>
    <row r="2117" spans="3:12" hidden="1" outlineLevel="1" x14ac:dyDescent="0.25">
      <c r="C2117" s="75" t="s">
        <v>148</v>
      </c>
      <c r="D2117" s="75" t="s">
        <v>4248</v>
      </c>
      <c r="E2117" s="75" t="s">
        <v>4249</v>
      </c>
      <c r="K2117" s="83">
        <v>5.04</v>
      </c>
      <c r="L2117" s="80"/>
    </row>
    <row r="2118" spans="3:12" hidden="1" outlineLevel="1" x14ac:dyDescent="0.25">
      <c r="C2118" s="75" t="s">
        <v>148</v>
      </c>
      <c r="D2118" s="75" t="s">
        <v>4250</v>
      </c>
      <c r="E2118" s="75" t="s">
        <v>4251</v>
      </c>
      <c r="K2118" s="83">
        <v>29.83</v>
      </c>
      <c r="L2118" s="80"/>
    </row>
    <row r="2119" spans="3:12" hidden="1" outlineLevel="1" x14ac:dyDescent="0.25">
      <c r="C2119" s="75" t="s">
        <v>148</v>
      </c>
      <c r="D2119" s="75" t="s">
        <v>4252</v>
      </c>
      <c r="E2119" s="75" t="s">
        <v>4253</v>
      </c>
      <c r="K2119" s="83">
        <v>1.18</v>
      </c>
      <c r="L2119" s="80"/>
    </row>
    <row r="2120" spans="3:12" hidden="1" outlineLevel="1" x14ac:dyDescent="0.25">
      <c r="C2120" s="75" t="s">
        <v>148</v>
      </c>
      <c r="D2120" s="75" t="s">
        <v>4254</v>
      </c>
      <c r="E2120" s="75" t="s">
        <v>4255</v>
      </c>
      <c r="K2120" s="83">
        <v>3.9</v>
      </c>
      <c r="L2120" s="80"/>
    </row>
    <row r="2121" spans="3:12" hidden="1" outlineLevel="1" x14ac:dyDescent="0.25">
      <c r="C2121" s="75" t="s">
        <v>148</v>
      </c>
      <c r="D2121" s="75" t="s">
        <v>4256</v>
      </c>
      <c r="E2121" s="75" t="s">
        <v>4257</v>
      </c>
      <c r="K2121" s="83">
        <v>5.04</v>
      </c>
      <c r="L2121" s="80"/>
    </row>
    <row r="2122" spans="3:12" hidden="1" outlineLevel="1" x14ac:dyDescent="0.25">
      <c r="C2122" s="75" t="s">
        <v>148</v>
      </c>
      <c r="D2122" s="75" t="s">
        <v>4258</v>
      </c>
      <c r="E2122" s="75" t="s">
        <v>4259</v>
      </c>
      <c r="K2122" s="83">
        <v>30.93</v>
      </c>
      <c r="L2122" s="80"/>
    </row>
    <row r="2123" spans="3:12" hidden="1" outlineLevel="1" x14ac:dyDescent="0.25">
      <c r="C2123" s="75" t="s">
        <v>148</v>
      </c>
      <c r="D2123" s="75" t="s">
        <v>4260</v>
      </c>
      <c r="E2123" s="75" t="s">
        <v>4261</v>
      </c>
      <c r="K2123" s="83">
        <v>9.06</v>
      </c>
      <c r="L2123" s="80"/>
    </row>
    <row r="2124" spans="3:12" hidden="1" outlineLevel="1" x14ac:dyDescent="0.25">
      <c r="C2124" s="75" t="s">
        <v>148</v>
      </c>
      <c r="D2124" s="75" t="s">
        <v>4262</v>
      </c>
      <c r="E2124" s="75" t="s">
        <v>4263</v>
      </c>
      <c r="K2124" s="83">
        <v>5.04</v>
      </c>
      <c r="L2124" s="80"/>
    </row>
    <row r="2125" spans="3:12" hidden="1" outlineLevel="1" x14ac:dyDescent="0.25">
      <c r="C2125" s="75" t="s">
        <v>148</v>
      </c>
      <c r="D2125" s="75" t="s">
        <v>4264</v>
      </c>
      <c r="E2125" s="75" t="s">
        <v>4265</v>
      </c>
      <c r="K2125" s="83">
        <v>3.4</v>
      </c>
      <c r="L2125" s="80"/>
    </row>
    <row r="2126" spans="3:12" hidden="1" outlineLevel="1" x14ac:dyDescent="0.25">
      <c r="C2126" s="75" t="s">
        <v>148</v>
      </c>
      <c r="D2126" s="75" t="s">
        <v>4266</v>
      </c>
      <c r="E2126" s="75" t="s">
        <v>4267</v>
      </c>
      <c r="K2126" s="83">
        <v>11.16</v>
      </c>
      <c r="L2126" s="80"/>
    </row>
    <row r="2127" spans="3:12" hidden="1" outlineLevel="1" x14ac:dyDescent="0.25">
      <c r="C2127" s="75" t="s">
        <v>148</v>
      </c>
      <c r="D2127" s="75" t="s">
        <v>4268</v>
      </c>
      <c r="E2127" s="75" t="s">
        <v>4269</v>
      </c>
      <c r="K2127" s="83">
        <v>17.66</v>
      </c>
      <c r="L2127" s="80"/>
    </row>
    <row r="2128" spans="3:12" hidden="1" outlineLevel="1" x14ac:dyDescent="0.25">
      <c r="C2128" s="75" t="s">
        <v>148</v>
      </c>
      <c r="D2128" s="75" t="s">
        <v>4270</v>
      </c>
      <c r="E2128" s="75" t="s">
        <v>4271</v>
      </c>
      <c r="K2128" s="83">
        <v>24.24</v>
      </c>
      <c r="L2128" s="80"/>
    </row>
    <row r="2129" spans="3:12" hidden="1" outlineLevel="1" x14ac:dyDescent="0.25">
      <c r="C2129" s="75" t="s">
        <v>148</v>
      </c>
      <c r="D2129" s="75" t="s">
        <v>4272</v>
      </c>
      <c r="E2129" s="75" t="s">
        <v>4273</v>
      </c>
      <c r="K2129" s="83">
        <v>114.33</v>
      </c>
      <c r="L2129" s="80"/>
    </row>
    <row r="2130" spans="3:12" hidden="1" outlineLevel="1" x14ac:dyDescent="0.25">
      <c r="C2130" s="75" t="s">
        <v>148</v>
      </c>
      <c r="D2130" s="75" t="s">
        <v>4274</v>
      </c>
      <c r="E2130" s="75" t="s">
        <v>4275</v>
      </c>
      <c r="K2130" s="83">
        <v>14.24</v>
      </c>
      <c r="L2130" s="80"/>
    </row>
    <row r="2131" spans="3:12" hidden="1" outlineLevel="1" x14ac:dyDescent="0.25">
      <c r="C2131" s="75" t="s">
        <v>148</v>
      </c>
      <c r="D2131" s="75" t="s">
        <v>4276</v>
      </c>
      <c r="E2131" s="75" t="s">
        <v>4277</v>
      </c>
      <c r="K2131" s="83">
        <v>3.56</v>
      </c>
      <c r="L2131" s="80"/>
    </row>
    <row r="2132" spans="3:12" hidden="1" outlineLevel="1" x14ac:dyDescent="0.25">
      <c r="C2132" s="75" t="s">
        <v>148</v>
      </c>
      <c r="D2132" s="75" t="s">
        <v>4278</v>
      </c>
      <c r="E2132" s="75" t="s">
        <v>4279</v>
      </c>
      <c r="K2132" s="83">
        <v>6.75</v>
      </c>
      <c r="L2132" s="80"/>
    </row>
    <row r="2133" spans="3:12" hidden="1" outlineLevel="1" x14ac:dyDescent="0.25">
      <c r="C2133" s="75" t="s">
        <v>148</v>
      </c>
      <c r="D2133" s="75" t="s">
        <v>4280</v>
      </c>
      <c r="E2133" s="75" t="s">
        <v>4281</v>
      </c>
      <c r="K2133" s="83">
        <v>19.86</v>
      </c>
      <c r="L2133" s="80"/>
    </row>
    <row r="2134" spans="3:12" hidden="1" outlineLevel="1" x14ac:dyDescent="0.25">
      <c r="C2134" s="75" t="s">
        <v>148</v>
      </c>
      <c r="D2134" s="75" t="s">
        <v>4282</v>
      </c>
      <c r="E2134" s="75" t="s">
        <v>4283</v>
      </c>
      <c r="K2134" s="83">
        <v>16.559999999999999</v>
      </c>
      <c r="L2134" s="80"/>
    </row>
    <row r="2135" spans="3:12" hidden="1" outlineLevel="1" x14ac:dyDescent="0.25">
      <c r="C2135" s="75" t="s">
        <v>148</v>
      </c>
      <c r="D2135" s="75" t="s">
        <v>4284</v>
      </c>
      <c r="E2135" s="75" t="s">
        <v>4285</v>
      </c>
      <c r="K2135" s="83">
        <v>21.28</v>
      </c>
      <c r="L2135" s="80"/>
    </row>
    <row r="2136" spans="3:12" hidden="1" outlineLevel="1" x14ac:dyDescent="0.25">
      <c r="C2136" s="75" t="s">
        <v>148</v>
      </c>
      <c r="D2136" s="75" t="s">
        <v>4286</v>
      </c>
      <c r="E2136" s="75" t="s">
        <v>4287</v>
      </c>
      <c r="K2136" s="83">
        <v>1.83</v>
      </c>
      <c r="L2136" s="80"/>
    </row>
    <row r="2137" spans="3:12" hidden="1" outlineLevel="1" x14ac:dyDescent="0.25">
      <c r="C2137" s="75" t="s">
        <v>148</v>
      </c>
      <c r="D2137" s="75" t="s">
        <v>4288</v>
      </c>
      <c r="E2137" s="75" t="s">
        <v>4289</v>
      </c>
      <c r="K2137" s="83">
        <v>51.66</v>
      </c>
      <c r="L2137" s="80"/>
    </row>
    <row r="2138" spans="3:12" hidden="1" outlineLevel="1" x14ac:dyDescent="0.25">
      <c r="C2138" s="75" t="s">
        <v>148</v>
      </c>
      <c r="D2138" s="75" t="s">
        <v>4290</v>
      </c>
      <c r="E2138" s="75" t="s">
        <v>4291</v>
      </c>
      <c r="K2138" s="83">
        <v>17.62</v>
      </c>
      <c r="L2138" s="80"/>
    </row>
    <row r="2139" spans="3:12" hidden="1" outlineLevel="1" x14ac:dyDescent="0.25">
      <c r="C2139" s="75" t="s">
        <v>148</v>
      </c>
      <c r="D2139" s="75" t="s">
        <v>4292</v>
      </c>
      <c r="E2139" s="75" t="s">
        <v>4293</v>
      </c>
      <c r="K2139" s="83">
        <v>34.92</v>
      </c>
      <c r="L2139" s="80"/>
    </row>
    <row r="2140" spans="3:12" hidden="1" outlineLevel="1" x14ac:dyDescent="0.25">
      <c r="C2140" s="75" t="s">
        <v>148</v>
      </c>
      <c r="D2140" s="75" t="s">
        <v>4294</v>
      </c>
      <c r="E2140" s="75" t="s">
        <v>4295</v>
      </c>
      <c r="K2140" s="83">
        <v>20.010000000000002</v>
      </c>
      <c r="L2140" s="80"/>
    </row>
    <row r="2141" spans="3:12" hidden="1" outlineLevel="1" x14ac:dyDescent="0.25">
      <c r="C2141" s="75" t="s">
        <v>148</v>
      </c>
      <c r="D2141" s="75" t="s">
        <v>4296</v>
      </c>
      <c r="E2141" s="75" t="s">
        <v>4297</v>
      </c>
      <c r="K2141" s="83">
        <v>3.49</v>
      </c>
      <c r="L2141" s="80"/>
    </row>
    <row r="2142" spans="3:12" hidden="1" outlineLevel="1" x14ac:dyDescent="0.25">
      <c r="C2142" s="75" t="s">
        <v>148</v>
      </c>
      <c r="D2142" s="75" t="s">
        <v>4298</v>
      </c>
      <c r="E2142" s="75" t="s">
        <v>4299</v>
      </c>
      <c r="K2142" s="83">
        <v>17.600000000000001</v>
      </c>
      <c r="L2142" s="80"/>
    </row>
    <row r="2143" spans="3:12" hidden="1" outlineLevel="1" x14ac:dyDescent="0.25">
      <c r="C2143" s="75" t="s">
        <v>148</v>
      </c>
      <c r="D2143" s="75" t="s">
        <v>4300</v>
      </c>
      <c r="E2143" s="75" t="s">
        <v>4301</v>
      </c>
      <c r="K2143" s="83">
        <v>16.28</v>
      </c>
      <c r="L2143" s="80"/>
    </row>
    <row r="2144" spans="3:12" hidden="1" outlineLevel="1" x14ac:dyDescent="0.25">
      <c r="C2144" s="75" t="s">
        <v>148</v>
      </c>
      <c r="D2144" s="75" t="s">
        <v>4302</v>
      </c>
      <c r="E2144" s="75" t="s">
        <v>4303</v>
      </c>
      <c r="K2144" s="83">
        <v>7.65</v>
      </c>
      <c r="L2144" s="80"/>
    </row>
    <row r="2145" spans="3:12" hidden="1" outlineLevel="1" x14ac:dyDescent="0.25">
      <c r="C2145" s="75" t="s">
        <v>148</v>
      </c>
      <c r="D2145" s="75" t="s">
        <v>4304</v>
      </c>
      <c r="E2145" s="75" t="s">
        <v>4305</v>
      </c>
      <c r="K2145" s="83">
        <v>0.93</v>
      </c>
      <c r="L2145" s="80"/>
    </row>
    <row r="2146" spans="3:12" hidden="1" outlineLevel="1" x14ac:dyDescent="0.25">
      <c r="C2146" s="75" t="s">
        <v>148</v>
      </c>
      <c r="D2146" s="75" t="s">
        <v>4306</v>
      </c>
      <c r="E2146" s="75" t="s">
        <v>4307</v>
      </c>
      <c r="K2146" s="83">
        <v>10</v>
      </c>
      <c r="L2146" s="80"/>
    </row>
    <row r="2147" spans="3:12" hidden="1" outlineLevel="1" x14ac:dyDescent="0.25">
      <c r="C2147" s="75" t="s">
        <v>148</v>
      </c>
      <c r="D2147" s="75" t="s">
        <v>4308</v>
      </c>
      <c r="E2147" s="75" t="s">
        <v>4309</v>
      </c>
      <c r="K2147" s="83">
        <v>2.17</v>
      </c>
      <c r="L2147" s="80"/>
    </row>
    <row r="2148" spans="3:12" hidden="1" outlineLevel="1" x14ac:dyDescent="0.25">
      <c r="C2148" s="75" t="s">
        <v>148</v>
      </c>
      <c r="D2148" s="75" t="s">
        <v>4310</v>
      </c>
      <c r="E2148" s="75" t="s">
        <v>4311</v>
      </c>
      <c r="K2148" s="83">
        <v>6.72</v>
      </c>
      <c r="L2148" s="80"/>
    </row>
    <row r="2149" spans="3:12" hidden="1" outlineLevel="1" x14ac:dyDescent="0.25">
      <c r="C2149" s="75" t="s">
        <v>148</v>
      </c>
      <c r="D2149" s="75" t="s">
        <v>4312</v>
      </c>
      <c r="E2149" s="75" t="s">
        <v>4313</v>
      </c>
      <c r="K2149" s="83">
        <v>16.3</v>
      </c>
      <c r="L2149" s="80"/>
    </row>
    <row r="2150" spans="3:12" hidden="1" outlineLevel="1" x14ac:dyDescent="0.25">
      <c r="C2150" s="75" t="s">
        <v>148</v>
      </c>
      <c r="D2150" s="75" t="s">
        <v>4314</v>
      </c>
      <c r="E2150" s="75" t="s">
        <v>4315</v>
      </c>
      <c r="K2150" s="83">
        <v>37.71</v>
      </c>
      <c r="L2150" s="80"/>
    </row>
    <row r="2151" spans="3:12" hidden="1" outlineLevel="1" x14ac:dyDescent="0.25">
      <c r="C2151" s="75" t="s">
        <v>148</v>
      </c>
      <c r="D2151" s="75" t="s">
        <v>4316</v>
      </c>
      <c r="E2151" s="75" t="s">
        <v>4317</v>
      </c>
      <c r="K2151" s="83">
        <v>58.93</v>
      </c>
      <c r="L2151" s="80"/>
    </row>
    <row r="2152" spans="3:12" hidden="1" outlineLevel="1" x14ac:dyDescent="0.25">
      <c r="C2152" s="75" t="s">
        <v>148</v>
      </c>
      <c r="D2152" s="75" t="s">
        <v>4318</v>
      </c>
      <c r="E2152" s="75" t="s">
        <v>4319</v>
      </c>
      <c r="K2152" s="83">
        <v>27.5</v>
      </c>
      <c r="L2152" s="80"/>
    </row>
    <row r="2153" spans="3:12" hidden="1" outlineLevel="1" x14ac:dyDescent="0.25">
      <c r="C2153" s="75" t="s">
        <v>148</v>
      </c>
      <c r="D2153" s="75" t="s">
        <v>4320</v>
      </c>
      <c r="E2153" s="75" t="s">
        <v>4321</v>
      </c>
      <c r="K2153" s="83">
        <v>30.51</v>
      </c>
      <c r="L2153" s="80"/>
    </row>
    <row r="2154" spans="3:12" hidden="1" outlineLevel="1" x14ac:dyDescent="0.25">
      <c r="C2154" s="75" t="s">
        <v>148</v>
      </c>
      <c r="D2154" s="75" t="s">
        <v>4322</v>
      </c>
      <c r="E2154" s="75" t="s">
        <v>4323</v>
      </c>
      <c r="K2154" s="83">
        <v>5.27</v>
      </c>
      <c r="L2154" s="80"/>
    </row>
    <row r="2155" spans="3:12" hidden="1" outlineLevel="1" x14ac:dyDescent="0.25">
      <c r="C2155" s="75" t="s">
        <v>148</v>
      </c>
      <c r="D2155" s="75" t="s">
        <v>4324</v>
      </c>
      <c r="E2155" s="75" t="s">
        <v>4325</v>
      </c>
      <c r="K2155" s="83">
        <v>9.43</v>
      </c>
      <c r="L2155" s="80"/>
    </row>
    <row r="2156" spans="3:12" hidden="1" outlineLevel="1" x14ac:dyDescent="0.25">
      <c r="C2156" s="75" t="s">
        <v>148</v>
      </c>
      <c r="D2156" s="75" t="s">
        <v>4326</v>
      </c>
      <c r="E2156" s="75" t="s">
        <v>4327</v>
      </c>
      <c r="K2156" s="83">
        <v>16.71</v>
      </c>
      <c r="L2156" s="80"/>
    </row>
    <row r="2157" spans="3:12" hidden="1" outlineLevel="1" x14ac:dyDescent="0.25">
      <c r="C2157" s="75" t="s">
        <v>148</v>
      </c>
      <c r="D2157" s="75" t="s">
        <v>4328</v>
      </c>
      <c r="E2157" s="75" t="s">
        <v>4329</v>
      </c>
      <c r="K2157" s="83">
        <v>29.89</v>
      </c>
      <c r="L2157" s="80"/>
    </row>
    <row r="2158" spans="3:12" hidden="1" outlineLevel="1" x14ac:dyDescent="0.25">
      <c r="C2158" s="75" t="s">
        <v>148</v>
      </c>
      <c r="D2158" s="75" t="s">
        <v>4330</v>
      </c>
      <c r="E2158" s="75" t="s">
        <v>4331</v>
      </c>
      <c r="K2158" s="83">
        <v>20.2</v>
      </c>
      <c r="L2158" s="80"/>
    </row>
    <row r="2159" spans="3:12" hidden="1" outlineLevel="1" x14ac:dyDescent="0.25">
      <c r="C2159" s="75" t="s">
        <v>148</v>
      </c>
      <c r="D2159" s="75" t="s">
        <v>4332</v>
      </c>
      <c r="E2159" s="75" t="s">
        <v>4333</v>
      </c>
      <c r="K2159" s="83">
        <v>5.04</v>
      </c>
      <c r="L2159" s="80"/>
    </row>
    <row r="2160" spans="3:12" hidden="1" outlineLevel="1" x14ac:dyDescent="0.25">
      <c r="C2160" s="75" t="s">
        <v>148</v>
      </c>
      <c r="D2160" s="75" t="s">
        <v>4334</v>
      </c>
      <c r="E2160" s="75" t="s">
        <v>4335</v>
      </c>
      <c r="K2160" s="83">
        <v>36.880000000000003</v>
      </c>
      <c r="L2160" s="80"/>
    </row>
    <row r="2161" spans="3:12" hidden="1" outlineLevel="1" x14ac:dyDescent="0.25">
      <c r="C2161" s="75" t="s">
        <v>148</v>
      </c>
      <c r="D2161" s="75" t="s">
        <v>4336</v>
      </c>
      <c r="E2161" s="75" t="s">
        <v>4337</v>
      </c>
      <c r="K2161" s="83">
        <v>4.8099999999999996</v>
      </c>
      <c r="L2161" s="80"/>
    </row>
    <row r="2162" spans="3:12" hidden="1" outlineLevel="1" x14ac:dyDescent="0.25">
      <c r="C2162" s="75" t="s">
        <v>148</v>
      </c>
      <c r="D2162" s="75" t="s">
        <v>4338</v>
      </c>
      <c r="E2162" s="75" t="s">
        <v>4339</v>
      </c>
      <c r="K2162" s="83">
        <v>5.04</v>
      </c>
      <c r="L2162" s="80"/>
    </row>
    <row r="2163" spans="3:12" hidden="1" outlineLevel="1" x14ac:dyDescent="0.25">
      <c r="C2163" s="75" t="s">
        <v>148</v>
      </c>
      <c r="D2163" s="75" t="s">
        <v>4340</v>
      </c>
      <c r="E2163" s="75" t="s">
        <v>4341</v>
      </c>
      <c r="K2163" s="83">
        <v>18.47</v>
      </c>
      <c r="L2163" s="80"/>
    </row>
    <row r="2164" spans="3:12" hidden="1" outlineLevel="1" x14ac:dyDescent="0.25">
      <c r="C2164" s="75" t="s">
        <v>148</v>
      </c>
      <c r="D2164" s="75" t="s">
        <v>4342</v>
      </c>
      <c r="E2164" s="75" t="s">
        <v>4343</v>
      </c>
      <c r="K2164" s="83">
        <v>1</v>
      </c>
      <c r="L2164" s="80"/>
    </row>
    <row r="2165" spans="3:12" hidden="1" outlineLevel="1" x14ac:dyDescent="0.25">
      <c r="C2165" s="75" t="s">
        <v>148</v>
      </c>
      <c r="D2165" s="75" t="s">
        <v>4344</v>
      </c>
      <c r="E2165" s="75" t="s">
        <v>4345</v>
      </c>
      <c r="K2165" s="83">
        <v>1.0900000000000001</v>
      </c>
      <c r="L2165" s="80"/>
    </row>
    <row r="2166" spans="3:12" hidden="1" outlineLevel="1" x14ac:dyDescent="0.25">
      <c r="C2166" s="75" t="s">
        <v>148</v>
      </c>
      <c r="D2166" s="75" t="s">
        <v>4346</v>
      </c>
      <c r="E2166" s="75" t="s">
        <v>4347</v>
      </c>
      <c r="K2166" s="83">
        <v>1.93</v>
      </c>
      <c r="L2166" s="80"/>
    </row>
    <row r="2167" spans="3:12" hidden="1" outlineLevel="1" x14ac:dyDescent="0.25">
      <c r="C2167" s="75" t="s">
        <v>148</v>
      </c>
      <c r="D2167" s="75" t="s">
        <v>4348</v>
      </c>
      <c r="E2167" s="75" t="s">
        <v>4349</v>
      </c>
      <c r="K2167" s="83">
        <v>10.74</v>
      </c>
      <c r="L2167" s="80"/>
    </row>
    <row r="2168" spans="3:12" hidden="1" outlineLevel="1" x14ac:dyDescent="0.25">
      <c r="C2168" s="75" t="s">
        <v>148</v>
      </c>
      <c r="D2168" s="75" t="s">
        <v>4350</v>
      </c>
      <c r="E2168" s="75" t="s">
        <v>4351</v>
      </c>
      <c r="K2168" s="83">
        <v>19.12</v>
      </c>
      <c r="L2168" s="80"/>
    </row>
    <row r="2169" spans="3:12" hidden="1" outlineLevel="1" x14ac:dyDescent="0.25">
      <c r="C2169" s="75" t="s">
        <v>148</v>
      </c>
      <c r="D2169" s="75" t="s">
        <v>4352</v>
      </c>
      <c r="E2169" s="75" t="s">
        <v>4353</v>
      </c>
      <c r="K2169" s="83">
        <v>39.340000000000003</v>
      </c>
      <c r="L2169" s="80"/>
    </row>
    <row r="2170" spans="3:12" hidden="1" outlineLevel="1" x14ac:dyDescent="0.25">
      <c r="C2170" s="75" t="s">
        <v>148</v>
      </c>
      <c r="D2170" s="75" t="s">
        <v>4354</v>
      </c>
      <c r="E2170" s="75" t="s">
        <v>4355</v>
      </c>
      <c r="K2170" s="83">
        <v>18.71</v>
      </c>
      <c r="L2170" s="80"/>
    </row>
    <row r="2171" spans="3:12" hidden="1" outlineLevel="1" x14ac:dyDescent="0.25">
      <c r="C2171" s="75" t="s">
        <v>148</v>
      </c>
      <c r="D2171" s="75" t="s">
        <v>4356</v>
      </c>
      <c r="E2171" s="75" t="s">
        <v>4357</v>
      </c>
      <c r="K2171" s="83">
        <v>4.3099999999999996</v>
      </c>
      <c r="L2171" s="80"/>
    </row>
    <row r="2172" spans="3:12" hidden="1" outlineLevel="1" x14ac:dyDescent="0.25">
      <c r="C2172" s="75" t="s">
        <v>148</v>
      </c>
      <c r="D2172" s="75" t="s">
        <v>4358</v>
      </c>
      <c r="E2172" s="75" t="s">
        <v>4359</v>
      </c>
      <c r="K2172" s="83">
        <v>3.39</v>
      </c>
      <c r="L2172" s="80"/>
    </row>
    <row r="2173" spans="3:12" hidden="1" outlineLevel="1" x14ac:dyDescent="0.25">
      <c r="C2173" s="75" t="s">
        <v>148</v>
      </c>
      <c r="D2173" s="75" t="s">
        <v>4360</v>
      </c>
      <c r="E2173" s="75" t="s">
        <v>4361</v>
      </c>
      <c r="K2173" s="83">
        <v>23.25</v>
      </c>
      <c r="L2173" s="80"/>
    </row>
    <row r="2174" spans="3:12" hidden="1" outlineLevel="1" x14ac:dyDescent="0.25">
      <c r="C2174" s="75" t="s">
        <v>148</v>
      </c>
      <c r="D2174" s="75" t="s">
        <v>4362</v>
      </c>
      <c r="E2174" s="75" t="s">
        <v>4363</v>
      </c>
      <c r="K2174" s="83">
        <v>16.100000000000001</v>
      </c>
      <c r="L2174" s="80"/>
    </row>
    <row r="2175" spans="3:12" hidden="1" outlineLevel="1" x14ac:dyDescent="0.25">
      <c r="C2175" s="75" t="s">
        <v>148</v>
      </c>
      <c r="D2175" s="75" t="s">
        <v>4364</v>
      </c>
      <c r="E2175" s="75" t="s">
        <v>4365</v>
      </c>
      <c r="K2175" s="83">
        <v>13.72</v>
      </c>
      <c r="L2175" s="80"/>
    </row>
    <row r="2176" spans="3:12" hidden="1" outlineLevel="1" x14ac:dyDescent="0.25">
      <c r="C2176" s="75" t="s">
        <v>148</v>
      </c>
      <c r="D2176" s="75" t="s">
        <v>4366</v>
      </c>
      <c r="E2176" s="75" t="s">
        <v>4367</v>
      </c>
      <c r="K2176" s="83">
        <v>68.59</v>
      </c>
      <c r="L2176" s="80"/>
    </row>
    <row r="2177" spans="3:12" hidden="1" outlineLevel="1" x14ac:dyDescent="0.25">
      <c r="C2177" s="75" t="s">
        <v>148</v>
      </c>
      <c r="D2177" s="75" t="s">
        <v>4368</v>
      </c>
      <c r="E2177" s="75" t="s">
        <v>4369</v>
      </c>
      <c r="K2177" s="83">
        <v>17.809999999999999</v>
      </c>
      <c r="L2177" s="80"/>
    </row>
    <row r="2178" spans="3:12" hidden="1" outlineLevel="1" x14ac:dyDescent="0.25">
      <c r="C2178" s="75" t="s">
        <v>148</v>
      </c>
      <c r="D2178" s="75" t="s">
        <v>4370</v>
      </c>
      <c r="E2178" s="75" t="s">
        <v>4371</v>
      </c>
      <c r="K2178" s="83">
        <v>17.43</v>
      </c>
      <c r="L2178" s="80"/>
    </row>
    <row r="2179" spans="3:12" hidden="1" outlineLevel="1" x14ac:dyDescent="0.25">
      <c r="C2179" s="75" t="s">
        <v>148</v>
      </c>
      <c r="D2179" s="75" t="s">
        <v>4372</v>
      </c>
      <c r="E2179" s="75" t="s">
        <v>4373</v>
      </c>
      <c r="K2179" s="83">
        <v>-4.74</v>
      </c>
      <c r="L2179" s="80"/>
    </row>
    <row r="2180" spans="3:12" hidden="1" outlineLevel="1" x14ac:dyDescent="0.25">
      <c r="C2180" s="75" t="s">
        <v>148</v>
      </c>
      <c r="D2180" s="75" t="s">
        <v>4374</v>
      </c>
      <c r="E2180" s="75" t="s">
        <v>4375</v>
      </c>
      <c r="K2180" s="83">
        <v>8.16</v>
      </c>
      <c r="L2180" s="80"/>
    </row>
    <row r="2181" spans="3:12" hidden="1" outlineLevel="1" x14ac:dyDescent="0.25">
      <c r="C2181" s="75" t="s">
        <v>148</v>
      </c>
      <c r="D2181" s="75" t="s">
        <v>4376</v>
      </c>
      <c r="E2181" s="75" t="s">
        <v>4377</v>
      </c>
      <c r="K2181" s="83">
        <v>3.82</v>
      </c>
      <c r="L2181" s="80"/>
    </row>
    <row r="2182" spans="3:12" hidden="1" outlineLevel="1" x14ac:dyDescent="0.25">
      <c r="C2182" s="75" t="s">
        <v>148</v>
      </c>
      <c r="D2182" s="75" t="s">
        <v>4378</v>
      </c>
      <c r="E2182" s="75" t="s">
        <v>4379</v>
      </c>
      <c r="K2182" s="83">
        <v>31.35</v>
      </c>
      <c r="L2182" s="80"/>
    </row>
    <row r="2183" spans="3:12" hidden="1" outlineLevel="1" x14ac:dyDescent="0.25">
      <c r="C2183" s="75" t="s">
        <v>148</v>
      </c>
      <c r="D2183" s="75" t="s">
        <v>4380</v>
      </c>
      <c r="E2183" s="75" t="s">
        <v>4381</v>
      </c>
      <c r="K2183" s="83">
        <v>17.53</v>
      </c>
      <c r="L2183" s="80"/>
    </row>
    <row r="2184" spans="3:12" hidden="1" outlineLevel="1" x14ac:dyDescent="0.25">
      <c r="C2184" s="75" t="s">
        <v>148</v>
      </c>
      <c r="D2184" s="75" t="s">
        <v>4382</v>
      </c>
      <c r="E2184" s="75" t="s">
        <v>4383</v>
      </c>
      <c r="K2184" s="83">
        <v>6.54</v>
      </c>
      <c r="L2184" s="80"/>
    </row>
    <row r="2185" spans="3:12" hidden="1" outlineLevel="1" x14ac:dyDescent="0.25">
      <c r="C2185" s="75" t="s">
        <v>148</v>
      </c>
      <c r="D2185" s="75" t="s">
        <v>4384</v>
      </c>
      <c r="E2185" s="75" t="s">
        <v>4385</v>
      </c>
      <c r="K2185" s="83">
        <v>33.130000000000003</v>
      </c>
      <c r="L2185" s="80"/>
    </row>
    <row r="2186" spans="3:12" hidden="1" outlineLevel="1" x14ac:dyDescent="0.25">
      <c r="C2186" s="75" t="s">
        <v>148</v>
      </c>
      <c r="D2186" s="75" t="s">
        <v>4386</v>
      </c>
      <c r="E2186" s="75" t="s">
        <v>4387</v>
      </c>
      <c r="K2186" s="83">
        <v>3.28</v>
      </c>
      <c r="L2186" s="80"/>
    </row>
    <row r="2187" spans="3:12" hidden="1" outlineLevel="1" x14ac:dyDescent="0.25">
      <c r="C2187" s="75" t="s">
        <v>148</v>
      </c>
      <c r="D2187" s="75" t="s">
        <v>4388</v>
      </c>
      <c r="E2187" s="75" t="s">
        <v>4389</v>
      </c>
      <c r="K2187" s="83">
        <v>32.89</v>
      </c>
      <c r="L2187" s="80"/>
    </row>
    <row r="2188" spans="3:12" hidden="1" outlineLevel="1" x14ac:dyDescent="0.25">
      <c r="C2188" s="75" t="s">
        <v>148</v>
      </c>
      <c r="D2188" s="75" t="s">
        <v>4390</v>
      </c>
      <c r="E2188" s="75" t="s">
        <v>4391</v>
      </c>
      <c r="K2188" s="83">
        <v>5.04</v>
      </c>
      <c r="L2188" s="80"/>
    </row>
    <row r="2189" spans="3:12" hidden="1" outlineLevel="1" x14ac:dyDescent="0.25">
      <c r="C2189" s="75" t="s">
        <v>148</v>
      </c>
      <c r="D2189" s="75" t="s">
        <v>4392</v>
      </c>
      <c r="E2189" s="75" t="s">
        <v>4393</v>
      </c>
      <c r="K2189" s="83">
        <v>1.89</v>
      </c>
      <c r="L2189" s="80"/>
    </row>
    <row r="2190" spans="3:12" hidden="1" outlineLevel="1" x14ac:dyDescent="0.25">
      <c r="C2190" s="75" t="s">
        <v>148</v>
      </c>
      <c r="D2190" s="75" t="s">
        <v>4394</v>
      </c>
      <c r="E2190" s="75" t="s">
        <v>4395</v>
      </c>
      <c r="K2190" s="83">
        <v>5.66</v>
      </c>
      <c r="L2190" s="80"/>
    </row>
    <row r="2191" spans="3:12" hidden="1" outlineLevel="1" x14ac:dyDescent="0.25">
      <c r="C2191" s="75" t="s">
        <v>148</v>
      </c>
      <c r="D2191" s="75" t="s">
        <v>4396</v>
      </c>
      <c r="E2191" s="75" t="s">
        <v>4397</v>
      </c>
      <c r="K2191" s="83">
        <v>26.76</v>
      </c>
      <c r="L2191" s="80"/>
    </row>
    <row r="2192" spans="3:12" hidden="1" outlineLevel="1" x14ac:dyDescent="0.25">
      <c r="C2192" s="75" t="s">
        <v>148</v>
      </c>
      <c r="D2192" s="75" t="s">
        <v>4398</v>
      </c>
      <c r="E2192" s="75" t="s">
        <v>4399</v>
      </c>
      <c r="K2192" s="83">
        <v>61.01</v>
      </c>
      <c r="L2192" s="80"/>
    </row>
    <row r="2193" spans="3:12" hidden="1" outlineLevel="1" x14ac:dyDescent="0.25">
      <c r="C2193" s="75" t="s">
        <v>148</v>
      </c>
      <c r="D2193" s="75" t="s">
        <v>4400</v>
      </c>
      <c r="E2193" s="75" t="s">
        <v>4401</v>
      </c>
      <c r="K2193" s="83">
        <v>2.52</v>
      </c>
      <c r="L2193" s="80"/>
    </row>
    <row r="2194" spans="3:12" hidden="1" outlineLevel="1" x14ac:dyDescent="0.25">
      <c r="C2194" s="75" t="s">
        <v>148</v>
      </c>
      <c r="D2194" s="75" t="s">
        <v>4402</v>
      </c>
      <c r="E2194" s="75" t="s">
        <v>4403</v>
      </c>
      <c r="K2194" s="83">
        <v>89.61</v>
      </c>
      <c r="L2194" s="80"/>
    </row>
    <row r="2195" spans="3:12" hidden="1" outlineLevel="1" x14ac:dyDescent="0.25">
      <c r="C2195" s="75" t="s">
        <v>148</v>
      </c>
      <c r="D2195" s="75" t="s">
        <v>4404</v>
      </c>
      <c r="E2195" s="75" t="s">
        <v>4405</v>
      </c>
      <c r="K2195" s="83">
        <v>27.55</v>
      </c>
      <c r="L2195" s="80"/>
    </row>
    <row r="2196" spans="3:12" hidden="1" outlineLevel="1" x14ac:dyDescent="0.25">
      <c r="C2196" s="75" t="s">
        <v>148</v>
      </c>
      <c r="D2196" s="75" t="s">
        <v>4406</v>
      </c>
      <c r="E2196" s="75" t="s">
        <v>4407</v>
      </c>
      <c r="K2196" s="83">
        <v>10.07</v>
      </c>
      <c r="L2196" s="80"/>
    </row>
    <row r="2197" spans="3:12" hidden="1" outlineLevel="1" x14ac:dyDescent="0.25">
      <c r="C2197" s="75" t="s">
        <v>148</v>
      </c>
      <c r="D2197" s="75" t="s">
        <v>4408</v>
      </c>
      <c r="E2197" s="75" t="s">
        <v>4409</v>
      </c>
      <c r="K2197" s="83">
        <v>58.22</v>
      </c>
      <c r="L2197" s="80"/>
    </row>
    <row r="2198" spans="3:12" hidden="1" outlineLevel="1" x14ac:dyDescent="0.25">
      <c r="C2198" s="75" t="s">
        <v>148</v>
      </c>
      <c r="D2198" s="75" t="s">
        <v>4410</v>
      </c>
      <c r="E2198" s="75" t="s">
        <v>4411</v>
      </c>
      <c r="K2198" s="83">
        <v>70.36</v>
      </c>
      <c r="L2198" s="80"/>
    </row>
    <row r="2199" spans="3:12" hidden="1" outlineLevel="1" x14ac:dyDescent="0.25">
      <c r="C2199" s="75" t="s">
        <v>148</v>
      </c>
      <c r="D2199" s="75" t="s">
        <v>4412</v>
      </c>
      <c r="E2199" s="75" t="s">
        <v>4413</v>
      </c>
      <c r="K2199" s="83">
        <v>3.38</v>
      </c>
      <c r="L2199" s="80"/>
    </row>
    <row r="2200" spans="3:12" hidden="1" outlineLevel="1" x14ac:dyDescent="0.25">
      <c r="C2200" s="75" t="s">
        <v>148</v>
      </c>
      <c r="D2200" s="75" t="s">
        <v>4414</v>
      </c>
      <c r="E2200" s="75" t="s">
        <v>4415</v>
      </c>
      <c r="K2200" s="83">
        <v>3.14</v>
      </c>
      <c r="L2200" s="80"/>
    </row>
    <row r="2201" spans="3:12" hidden="1" outlineLevel="1" x14ac:dyDescent="0.25">
      <c r="C2201" s="75" t="s">
        <v>148</v>
      </c>
      <c r="D2201" s="75" t="s">
        <v>4416</v>
      </c>
      <c r="E2201" s="75" t="s">
        <v>4417</v>
      </c>
      <c r="K2201" s="83">
        <v>80.7</v>
      </c>
      <c r="L2201" s="80"/>
    </row>
    <row r="2202" spans="3:12" hidden="1" outlineLevel="1" x14ac:dyDescent="0.25">
      <c r="C2202" s="75" t="s">
        <v>148</v>
      </c>
      <c r="D2202" s="75" t="s">
        <v>4418</v>
      </c>
      <c r="E2202" s="75" t="s">
        <v>4419</v>
      </c>
      <c r="K2202" s="83">
        <v>2.11</v>
      </c>
      <c r="L2202" s="80"/>
    </row>
    <row r="2203" spans="3:12" hidden="1" outlineLevel="1" x14ac:dyDescent="0.25">
      <c r="C2203" s="75" t="s">
        <v>148</v>
      </c>
      <c r="D2203" s="75" t="s">
        <v>4420</v>
      </c>
      <c r="E2203" s="75" t="s">
        <v>4421</v>
      </c>
      <c r="K2203" s="83">
        <v>4</v>
      </c>
      <c r="L2203" s="80"/>
    </row>
    <row r="2204" spans="3:12" hidden="1" outlineLevel="1" x14ac:dyDescent="0.25">
      <c r="C2204" s="75" t="s">
        <v>148</v>
      </c>
      <c r="D2204" s="75" t="s">
        <v>4422</v>
      </c>
      <c r="E2204" s="75" t="s">
        <v>4423</v>
      </c>
      <c r="K2204" s="83">
        <v>1.64</v>
      </c>
      <c r="L2204" s="80"/>
    </row>
    <row r="2205" spans="3:12" hidden="1" outlineLevel="1" x14ac:dyDescent="0.25">
      <c r="C2205" s="75" t="s">
        <v>148</v>
      </c>
      <c r="D2205" s="75" t="s">
        <v>4424</v>
      </c>
      <c r="E2205" s="75" t="s">
        <v>4425</v>
      </c>
      <c r="K2205" s="83">
        <v>2.64</v>
      </c>
      <c r="L2205" s="80"/>
    </row>
    <row r="2206" spans="3:12" hidden="1" outlineLevel="1" x14ac:dyDescent="0.25">
      <c r="C2206" s="75" t="s">
        <v>148</v>
      </c>
      <c r="D2206" s="75" t="s">
        <v>4426</v>
      </c>
      <c r="E2206" s="75" t="s">
        <v>4427</v>
      </c>
      <c r="K2206" s="83">
        <v>25.64</v>
      </c>
      <c r="L2206" s="80"/>
    </row>
    <row r="2207" spans="3:12" hidden="1" outlineLevel="1" x14ac:dyDescent="0.25">
      <c r="C2207" s="75" t="s">
        <v>148</v>
      </c>
      <c r="D2207" s="75" t="s">
        <v>4428</v>
      </c>
      <c r="E2207" s="75" t="s">
        <v>4429</v>
      </c>
      <c r="K2207" s="83">
        <v>14.34</v>
      </c>
      <c r="L2207" s="80"/>
    </row>
    <row r="2208" spans="3:12" hidden="1" outlineLevel="1" x14ac:dyDescent="0.25">
      <c r="C2208" s="75" t="s">
        <v>148</v>
      </c>
      <c r="D2208" s="75" t="s">
        <v>4430</v>
      </c>
      <c r="E2208" s="75" t="s">
        <v>4431</v>
      </c>
      <c r="K2208" s="83">
        <v>16.8</v>
      </c>
      <c r="L2208" s="80"/>
    </row>
    <row r="2209" spans="3:12" hidden="1" outlineLevel="1" x14ac:dyDescent="0.25">
      <c r="C2209" s="75" t="s">
        <v>148</v>
      </c>
      <c r="D2209" s="75" t="s">
        <v>4432</v>
      </c>
      <c r="E2209" s="75" t="s">
        <v>4433</v>
      </c>
      <c r="K2209" s="83">
        <v>3.36</v>
      </c>
      <c r="L2209" s="80"/>
    </row>
    <row r="2210" spans="3:12" hidden="1" outlineLevel="1" x14ac:dyDescent="0.25">
      <c r="C2210" s="75" t="s">
        <v>148</v>
      </c>
      <c r="D2210" s="75" t="s">
        <v>4434</v>
      </c>
      <c r="E2210" s="75" t="s">
        <v>4435</v>
      </c>
      <c r="K2210" s="83">
        <v>26.64</v>
      </c>
      <c r="L2210" s="80"/>
    </row>
    <row r="2211" spans="3:12" hidden="1" outlineLevel="1" x14ac:dyDescent="0.25">
      <c r="C2211" s="75" t="s">
        <v>148</v>
      </c>
      <c r="D2211" s="75" t="s">
        <v>4436</v>
      </c>
      <c r="E2211" s="75" t="s">
        <v>4437</v>
      </c>
      <c r="K2211" s="83">
        <v>22.35</v>
      </c>
      <c r="L2211" s="80"/>
    </row>
    <row r="2212" spans="3:12" hidden="1" outlineLevel="1" x14ac:dyDescent="0.25">
      <c r="C2212" s="75" t="s">
        <v>148</v>
      </c>
      <c r="D2212" s="75" t="s">
        <v>4438</v>
      </c>
      <c r="E2212" s="75" t="s">
        <v>4439</v>
      </c>
      <c r="K2212" s="83">
        <v>56.97</v>
      </c>
      <c r="L2212" s="80"/>
    </row>
    <row r="2213" spans="3:12" hidden="1" outlineLevel="1" x14ac:dyDescent="0.25">
      <c r="C2213" s="75" t="s">
        <v>148</v>
      </c>
      <c r="D2213" s="75" t="s">
        <v>4440</v>
      </c>
      <c r="E2213" s="75" t="s">
        <v>4441</v>
      </c>
      <c r="K2213" s="83">
        <v>9.99</v>
      </c>
      <c r="L2213" s="80"/>
    </row>
    <row r="2214" spans="3:12" hidden="1" outlineLevel="1" x14ac:dyDescent="0.25">
      <c r="C2214" s="75" t="s">
        <v>148</v>
      </c>
      <c r="D2214" s="75" t="s">
        <v>4442</v>
      </c>
      <c r="E2214" s="75" t="s">
        <v>4443</v>
      </c>
      <c r="K2214" s="83">
        <v>58.12</v>
      </c>
      <c r="L2214" s="80"/>
    </row>
    <row r="2215" spans="3:12" hidden="1" outlineLevel="1" x14ac:dyDescent="0.25">
      <c r="C2215" s="75" t="s">
        <v>148</v>
      </c>
      <c r="D2215" s="75" t="s">
        <v>4444</v>
      </c>
      <c r="E2215" s="75" t="s">
        <v>4445</v>
      </c>
      <c r="K2215" s="83">
        <v>11.76</v>
      </c>
      <c r="L2215" s="80"/>
    </row>
    <row r="2216" spans="3:12" hidden="1" outlineLevel="1" x14ac:dyDescent="0.25">
      <c r="C2216" s="75" t="s">
        <v>148</v>
      </c>
      <c r="D2216" s="75" t="s">
        <v>4446</v>
      </c>
      <c r="E2216" s="75" t="s">
        <v>4447</v>
      </c>
      <c r="K2216" s="83">
        <v>33.08</v>
      </c>
      <c r="L2216" s="80"/>
    </row>
    <row r="2217" spans="3:12" hidden="1" outlineLevel="1" x14ac:dyDescent="0.25">
      <c r="C2217" s="75" t="s">
        <v>148</v>
      </c>
      <c r="D2217" s="75" t="s">
        <v>4448</v>
      </c>
      <c r="E2217" s="75" t="s">
        <v>4449</v>
      </c>
      <c r="K2217" s="83">
        <v>9.64</v>
      </c>
      <c r="L2217" s="80"/>
    </row>
    <row r="2218" spans="3:12" hidden="1" outlineLevel="1" x14ac:dyDescent="0.25">
      <c r="C2218" s="75" t="s">
        <v>148</v>
      </c>
      <c r="D2218" s="75" t="s">
        <v>4450</v>
      </c>
      <c r="E2218" s="75" t="s">
        <v>4451</v>
      </c>
      <c r="K2218" s="83">
        <v>2.2000000000000002</v>
      </c>
      <c r="L2218" s="80"/>
    </row>
    <row r="2219" spans="3:12" hidden="1" outlineLevel="1" x14ac:dyDescent="0.25">
      <c r="C2219" s="75" t="s">
        <v>148</v>
      </c>
      <c r="D2219" s="75" t="s">
        <v>4452</v>
      </c>
      <c r="E2219" s="75" t="s">
        <v>4453</v>
      </c>
      <c r="K2219" s="83">
        <v>24.92</v>
      </c>
      <c r="L2219" s="80"/>
    </row>
    <row r="2220" spans="3:12" hidden="1" outlineLevel="1" x14ac:dyDescent="0.25">
      <c r="C2220" s="75" t="s">
        <v>148</v>
      </c>
      <c r="D2220" s="75" t="s">
        <v>4454</v>
      </c>
      <c r="E2220" s="75" t="s">
        <v>4455</v>
      </c>
      <c r="K2220" s="83">
        <v>5.92</v>
      </c>
      <c r="L2220" s="80"/>
    </row>
    <row r="2221" spans="3:12" hidden="1" outlineLevel="1" x14ac:dyDescent="0.25">
      <c r="C2221" s="75" t="s">
        <v>148</v>
      </c>
      <c r="D2221" s="75" t="s">
        <v>4456</v>
      </c>
      <c r="E2221" s="75" t="s">
        <v>4457</v>
      </c>
      <c r="K2221" s="83">
        <v>8.2100000000000009</v>
      </c>
      <c r="L2221" s="80"/>
    </row>
    <row r="2222" spans="3:12" hidden="1" outlineLevel="1" x14ac:dyDescent="0.25">
      <c r="C2222" s="75" t="s">
        <v>148</v>
      </c>
      <c r="D2222" s="75" t="s">
        <v>4458</v>
      </c>
      <c r="E2222" s="75" t="s">
        <v>4459</v>
      </c>
      <c r="K2222" s="83">
        <v>4.87</v>
      </c>
      <c r="L2222" s="80"/>
    </row>
    <row r="2223" spans="3:12" hidden="1" outlineLevel="1" x14ac:dyDescent="0.25">
      <c r="C2223" s="75" t="s">
        <v>148</v>
      </c>
      <c r="D2223" s="75" t="s">
        <v>4460</v>
      </c>
      <c r="E2223" s="75" t="s">
        <v>4461</v>
      </c>
      <c r="K2223" s="83">
        <v>17.32</v>
      </c>
      <c r="L2223" s="80"/>
    </row>
    <row r="2224" spans="3:12" hidden="1" outlineLevel="1" x14ac:dyDescent="0.25">
      <c r="C2224" s="75" t="s">
        <v>148</v>
      </c>
      <c r="D2224" s="75" t="s">
        <v>4462</v>
      </c>
      <c r="E2224" s="75" t="s">
        <v>4463</v>
      </c>
      <c r="K2224" s="83">
        <v>8.17</v>
      </c>
      <c r="L2224" s="80"/>
    </row>
    <row r="2225" spans="3:12" hidden="1" outlineLevel="1" x14ac:dyDescent="0.25">
      <c r="C2225" s="75" t="s">
        <v>148</v>
      </c>
      <c r="D2225" s="75" t="s">
        <v>4464</v>
      </c>
      <c r="E2225" s="75" t="s">
        <v>4465</v>
      </c>
      <c r="K2225" s="83">
        <v>16.8</v>
      </c>
      <c r="L2225" s="80"/>
    </row>
    <row r="2226" spans="3:12" hidden="1" outlineLevel="1" x14ac:dyDescent="0.25">
      <c r="C2226" s="75" t="s">
        <v>148</v>
      </c>
      <c r="D2226" s="75" t="s">
        <v>4466</v>
      </c>
      <c r="E2226" s="75" t="s">
        <v>4467</v>
      </c>
      <c r="K2226" s="83">
        <v>13.2</v>
      </c>
      <c r="L2226" s="80"/>
    </row>
    <row r="2227" spans="3:12" hidden="1" outlineLevel="1" x14ac:dyDescent="0.25">
      <c r="C2227" s="75" t="s">
        <v>148</v>
      </c>
      <c r="D2227" s="75" t="s">
        <v>4468</v>
      </c>
      <c r="E2227" s="75" t="s">
        <v>4469</v>
      </c>
      <c r="K2227" s="83">
        <v>3.25</v>
      </c>
      <c r="L2227" s="80"/>
    </row>
    <row r="2228" spans="3:12" hidden="1" outlineLevel="1" x14ac:dyDescent="0.25">
      <c r="C2228" s="75" t="s">
        <v>148</v>
      </c>
      <c r="D2228" s="75" t="s">
        <v>4470</v>
      </c>
      <c r="E2228" s="75" t="s">
        <v>4471</v>
      </c>
      <c r="K2228" s="83">
        <v>3.43</v>
      </c>
      <c r="L2228" s="80"/>
    </row>
    <row r="2229" spans="3:12" hidden="1" outlineLevel="1" x14ac:dyDescent="0.25">
      <c r="C2229" s="75" t="s">
        <v>148</v>
      </c>
      <c r="D2229" s="75" t="s">
        <v>4472</v>
      </c>
      <c r="E2229" s="75" t="s">
        <v>4473</v>
      </c>
      <c r="K2229" s="83">
        <v>53.31</v>
      </c>
      <c r="L2229" s="80"/>
    </row>
    <row r="2230" spans="3:12" hidden="1" outlineLevel="1" x14ac:dyDescent="0.25">
      <c r="C2230" s="75" t="s">
        <v>148</v>
      </c>
      <c r="D2230" s="75" t="s">
        <v>4474</v>
      </c>
      <c r="E2230" s="75" t="s">
        <v>4475</v>
      </c>
      <c r="K2230" s="83">
        <v>3.02</v>
      </c>
      <c r="L2230" s="80"/>
    </row>
    <row r="2231" spans="3:12" hidden="1" outlineLevel="1" x14ac:dyDescent="0.25">
      <c r="C2231" s="75" t="s">
        <v>148</v>
      </c>
      <c r="D2231" s="75" t="s">
        <v>4476</v>
      </c>
      <c r="E2231" s="75" t="s">
        <v>4477</v>
      </c>
      <c r="K2231" s="83">
        <v>3.35</v>
      </c>
      <c r="L2231" s="80"/>
    </row>
    <row r="2232" spans="3:12" hidden="1" outlineLevel="1" x14ac:dyDescent="0.25">
      <c r="C2232" s="75" t="s">
        <v>148</v>
      </c>
      <c r="D2232" s="75" t="s">
        <v>4478</v>
      </c>
      <c r="E2232" s="75" t="s">
        <v>4479</v>
      </c>
      <c r="K2232" s="83">
        <v>44.92</v>
      </c>
      <c r="L2232" s="80"/>
    </row>
    <row r="2233" spans="3:12" hidden="1" outlineLevel="1" x14ac:dyDescent="0.25">
      <c r="C2233" s="75" t="s">
        <v>148</v>
      </c>
      <c r="D2233" s="75" t="s">
        <v>4480</v>
      </c>
      <c r="E2233" s="75" t="s">
        <v>4481</v>
      </c>
      <c r="K2233" s="83">
        <v>0.26</v>
      </c>
      <c r="L2233" s="80"/>
    </row>
    <row r="2234" spans="3:12" hidden="1" outlineLevel="1" x14ac:dyDescent="0.25">
      <c r="C2234" s="75" t="s">
        <v>148</v>
      </c>
      <c r="D2234" s="75" t="s">
        <v>4482</v>
      </c>
      <c r="E2234" s="75" t="s">
        <v>4483</v>
      </c>
      <c r="K2234" s="83">
        <v>39.28</v>
      </c>
      <c r="L2234" s="80"/>
    </row>
    <row r="2235" spans="3:12" hidden="1" outlineLevel="1" x14ac:dyDescent="0.25">
      <c r="C2235" s="75" t="s">
        <v>148</v>
      </c>
      <c r="D2235" s="75" t="s">
        <v>4484</v>
      </c>
      <c r="E2235" s="75" t="s">
        <v>4485</v>
      </c>
      <c r="K2235" s="83">
        <v>28.35</v>
      </c>
      <c r="L2235" s="80"/>
    </row>
    <row r="2236" spans="3:12" hidden="1" outlineLevel="1" x14ac:dyDescent="0.25">
      <c r="C2236" s="75" t="s">
        <v>148</v>
      </c>
      <c r="D2236" s="75" t="s">
        <v>4486</v>
      </c>
      <c r="E2236" s="75" t="s">
        <v>4487</v>
      </c>
      <c r="K2236" s="83">
        <v>6.46</v>
      </c>
      <c r="L2236" s="80"/>
    </row>
    <row r="2237" spans="3:12" hidden="1" outlineLevel="1" x14ac:dyDescent="0.25">
      <c r="C2237" s="75" t="s">
        <v>148</v>
      </c>
      <c r="D2237" s="75" t="s">
        <v>4488</v>
      </c>
      <c r="E2237" s="75" t="s">
        <v>4489</v>
      </c>
      <c r="K2237" s="83">
        <v>18.940000000000001</v>
      </c>
      <c r="L2237" s="80"/>
    </row>
    <row r="2238" spans="3:12" hidden="1" outlineLevel="1" x14ac:dyDescent="0.25">
      <c r="C2238" s="75" t="s">
        <v>148</v>
      </c>
      <c r="D2238" s="75" t="s">
        <v>4490</v>
      </c>
      <c r="E2238" s="75" t="s">
        <v>4491</v>
      </c>
      <c r="K2238" s="83">
        <v>985.52</v>
      </c>
      <c r="L2238" s="80"/>
    </row>
    <row r="2239" spans="3:12" hidden="1" outlineLevel="1" x14ac:dyDescent="0.25">
      <c r="C2239" s="75" t="s">
        <v>148</v>
      </c>
      <c r="D2239" s="75" t="s">
        <v>4492</v>
      </c>
      <c r="E2239" s="75" t="s">
        <v>4493</v>
      </c>
      <c r="K2239" s="83">
        <v>13.96</v>
      </c>
      <c r="L2239" s="80"/>
    </row>
    <row r="2240" spans="3:12" hidden="1" outlineLevel="1" x14ac:dyDescent="0.25">
      <c r="C2240" s="75" t="s">
        <v>148</v>
      </c>
      <c r="D2240" s="75" t="s">
        <v>4494</v>
      </c>
      <c r="E2240" s="75" t="s">
        <v>4495</v>
      </c>
      <c r="K2240" s="83">
        <v>10.24</v>
      </c>
      <c r="L2240" s="80"/>
    </row>
    <row r="2241" spans="3:12" hidden="1" outlineLevel="1" x14ac:dyDescent="0.25">
      <c r="C2241" s="75" t="s">
        <v>148</v>
      </c>
      <c r="D2241" s="75" t="s">
        <v>4496</v>
      </c>
      <c r="E2241" s="75" t="s">
        <v>4497</v>
      </c>
      <c r="K2241" s="83">
        <v>44.73</v>
      </c>
      <c r="L2241" s="80"/>
    </row>
    <row r="2242" spans="3:12" hidden="1" outlineLevel="1" x14ac:dyDescent="0.25">
      <c r="C2242" s="75" t="s">
        <v>148</v>
      </c>
      <c r="D2242" s="75" t="s">
        <v>4498</v>
      </c>
      <c r="E2242" s="75" t="s">
        <v>4499</v>
      </c>
      <c r="K2242" s="83">
        <v>5.33</v>
      </c>
      <c r="L2242" s="80"/>
    </row>
    <row r="2243" spans="3:12" hidden="1" outlineLevel="1" x14ac:dyDescent="0.25">
      <c r="C2243" s="75" t="s">
        <v>148</v>
      </c>
      <c r="D2243" s="75" t="s">
        <v>4500</v>
      </c>
      <c r="E2243" s="75" t="s">
        <v>4501</v>
      </c>
      <c r="K2243" s="83">
        <v>15.13</v>
      </c>
      <c r="L2243" s="80"/>
    </row>
    <row r="2244" spans="3:12" hidden="1" outlineLevel="1" x14ac:dyDescent="0.25">
      <c r="C2244" s="75" t="s">
        <v>148</v>
      </c>
      <c r="D2244" s="75" t="s">
        <v>4502</v>
      </c>
      <c r="E2244" s="75" t="s">
        <v>4503</v>
      </c>
      <c r="K2244" s="83">
        <v>9.16</v>
      </c>
      <c r="L2244" s="80"/>
    </row>
    <row r="2245" spans="3:12" hidden="1" outlineLevel="1" x14ac:dyDescent="0.25">
      <c r="C2245" s="75" t="s">
        <v>148</v>
      </c>
      <c r="D2245" s="75" t="s">
        <v>4504</v>
      </c>
      <c r="E2245" s="75" t="s">
        <v>4505</v>
      </c>
      <c r="K2245" s="83">
        <v>9.2100000000000009</v>
      </c>
      <c r="L2245" s="80"/>
    </row>
    <row r="2246" spans="3:12" hidden="1" outlineLevel="1" x14ac:dyDescent="0.25">
      <c r="C2246" s="75" t="s">
        <v>148</v>
      </c>
      <c r="D2246" s="75" t="s">
        <v>4506</v>
      </c>
      <c r="E2246" s="75" t="s">
        <v>4507</v>
      </c>
      <c r="K2246" s="83">
        <v>71.52</v>
      </c>
      <c r="L2246" s="80"/>
    </row>
    <row r="2247" spans="3:12" hidden="1" outlineLevel="1" x14ac:dyDescent="0.25">
      <c r="C2247" s="75" t="s">
        <v>148</v>
      </c>
      <c r="D2247" s="75" t="s">
        <v>4508</v>
      </c>
      <c r="E2247" s="75" t="s">
        <v>4509</v>
      </c>
      <c r="K2247" s="83">
        <v>65.290000000000006</v>
      </c>
      <c r="L2247" s="80"/>
    </row>
    <row r="2248" spans="3:12" hidden="1" outlineLevel="1" x14ac:dyDescent="0.25">
      <c r="C2248" s="75" t="s">
        <v>148</v>
      </c>
      <c r="D2248" s="75" t="s">
        <v>4510</v>
      </c>
      <c r="E2248" s="75" t="s">
        <v>4511</v>
      </c>
      <c r="K2248" s="83">
        <v>15.35</v>
      </c>
      <c r="L2248" s="80"/>
    </row>
    <row r="2249" spans="3:12" hidden="1" outlineLevel="1" x14ac:dyDescent="0.25">
      <c r="C2249" s="75" t="s">
        <v>148</v>
      </c>
      <c r="D2249" s="75" t="s">
        <v>4512</v>
      </c>
      <c r="E2249" s="75" t="s">
        <v>4513</v>
      </c>
      <c r="K2249" s="83">
        <v>0.1</v>
      </c>
      <c r="L2249" s="80"/>
    </row>
    <row r="2250" spans="3:12" hidden="1" outlineLevel="1" x14ac:dyDescent="0.25">
      <c r="C2250" s="75" t="s">
        <v>148</v>
      </c>
      <c r="D2250" s="75" t="s">
        <v>4514</v>
      </c>
      <c r="E2250" s="75" t="s">
        <v>4515</v>
      </c>
      <c r="K2250" s="83">
        <v>8.2799999999999994</v>
      </c>
      <c r="L2250" s="80"/>
    </row>
    <row r="2251" spans="3:12" hidden="1" outlineLevel="1" x14ac:dyDescent="0.25">
      <c r="C2251" s="75" t="s">
        <v>148</v>
      </c>
      <c r="D2251" s="75" t="s">
        <v>4516</v>
      </c>
      <c r="E2251" s="75" t="s">
        <v>4517</v>
      </c>
      <c r="K2251" s="83">
        <v>26.55</v>
      </c>
      <c r="L2251" s="80"/>
    </row>
    <row r="2252" spans="3:12" hidden="1" outlineLevel="1" x14ac:dyDescent="0.25">
      <c r="C2252" s="75" t="s">
        <v>148</v>
      </c>
      <c r="D2252" s="75" t="s">
        <v>4518</v>
      </c>
      <c r="E2252" s="75" t="s">
        <v>4519</v>
      </c>
      <c r="K2252" s="83">
        <v>191.88</v>
      </c>
      <c r="L2252" s="80"/>
    </row>
    <row r="2253" spans="3:12" hidden="1" outlineLevel="1" x14ac:dyDescent="0.25">
      <c r="C2253" s="75" t="s">
        <v>148</v>
      </c>
      <c r="D2253" s="75" t="s">
        <v>4520</v>
      </c>
      <c r="E2253" s="75" t="s">
        <v>4521</v>
      </c>
      <c r="K2253" s="83">
        <v>19.02</v>
      </c>
      <c r="L2253" s="80"/>
    </row>
    <row r="2254" spans="3:12" hidden="1" outlineLevel="1" x14ac:dyDescent="0.25">
      <c r="C2254" s="75" t="s">
        <v>148</v>
      </c>
      <c r="D2254" s="75" t="s">
        <v>4522</v>
      </c>
      <c r="E2254" s="75" t="s">
        <v>4523</v>
      </c>
      <c r="K2254" s="83">
        <v>6.96</v>
      </c>
      <c r="L2254" s="80"/>
    </row>
    <row r="2255" spans="3:12" hidden="1" outlineLevel="1" x14ac:dyDescent="0.25">
      <c r="C2255" s="75" t="s">
        <v>148</v>
      </c>
      <c r="D2255" s="75" t="s">
        <v>4524</v>
      </c>
      <c r="E2255" s="75" t="s">
        <v>4525</v>
      </c>
      <c r="K2255" s="83">
        <v>1.39</v>
      </c>
      <c r="L2255" s="80"/>
    </row>
    <row r="2256" spans="3:12" hidden="1" outlineLevel="1" x14ac:dyDescent="0.25">
      <c r="C2256" s="75" t="s">
        <v>148</v>
      </c>
      <c r="D2256" s="75" t="s">
        <v>4526</v>
      </c>
      <c r="E2256" s="75" t="s">
        <v>4527</v>
      </c>
      <c r="K2256" s="83">
        <v>12.86</v>
      </c>
      <c r="L2256" s="80"/>
    </row>
    <row r="2257" spans="1:12" hidden="1" outlineLevel="1" x14ac:dyDescent="0.25">
      <c r="C2257" s="75" t="s">
        <v>148</v>
      </c>
      <c r="D2257" s="75" t="s">
        <v>4528</v>
      </c>
      <c r="E2257" s="75" t="s">
        <v>4529</v>
      </c>
      <c r="K2257" s="83">
        <v>9.67</v>
      </c>
      <c r="L2257" s="80"/>
    </row>
    <row r="2258" spans="1:12" hidden="1" outlineLevel="1" x14ac:dyDescent="0.25">
      <c r="C2258" s="75" t="s">
        <v>148</v>
      </c>
      <c r="D2258" s="75" t="s">
        <v>4530</v>
      </c>
      <c r="E2258" s="75" t="s">
        <v>4531</v>
      </c>
      <c r="K2258" s="83">
        <v>29.53</v>
      </c>
      <c r="L2258" s="80"/>
    </row>
    <row r="2259" spans="1:12" hidden="1" outlineLevel="1" x14ac:dyDescent="0.25">
      <c r="C2259" s="75" t="s">
        <v>148</v>
      </c>
      <c r="D2259" s="75" t="s">
        <v>4532</v>
      </c>
      <c r="E2259" s="75" t="s">
        <v>4533</v>
      </c>
      <c r="K2259" s="83">
        <v>2.93</v>
      </c>
      <c r="L2259" s="80"/>
    </row>
    <row r="2260" spans="1:12" hidden="1" outlineLevel="1" x14ac:dyDescent="0.25">
      <c r="L2260" s="80"/>
    </row>
    <row r="2261" spans="1:12" x14ac:dyDescent="0.25">
      <c r="A2261" s="75" t="s">
        <v>82</v>
      </c>
      <c r="D2261" s="75" t="s">
        <v>83</v>
      </c>
      <c r="K2261" s="83">
        <v>6168.46</v>
      </c>
      <c r="L2261" s="80"/>
    </row>
    <row r="2262" spans="1:12" hidden="1" outlineLevel="1" x14ac:dyDescent="0.25">
      <c r="C2262" s="75" t="s">
        <v>148</v>
      </c>
      <c r="D2262" s="75" t="s">
        <v>4534</v>
      </c>
      <c r="E2262" s="75" t="s">
        <v>4157</v>
      </c>
      <c r="K2262" s="83">
        <v>18.920000000000002</v>
      </c>
      <c r="L2262" s="80"/>
    </row>
    <row r="2263" spans="1:12" hidden="1" outlineLevel="1" x14ac:dyDescent="0.25">
      <c r="C2263" s="75" t="s">
        <v>148</v>
      </c>
      <c r="D2263" s="75" t="s">
        <v>4535</v>
      </c>
      <c r="E2263" s="75" t="s">
        <v>4536</v>
      </c>
      <c r="K2263" s="83">
        <v>-0.87</v>
      </c>
      <c r="L2263" s="80"/>
    </row>
    <row r="2264" spans="1:12" hidden="1" outlineLevel="1" x14ac:dyDescent="0.25">
      <c r="C2264" s="75" t="s">
        <v>148</v>
      </c>
      <c r="D2264" s="75" t="s">
        <v>4537</v>
      </c>
      <c r="E2264" s="75" t="s">
        <v>4538</v>
      </c>
      <c r="K2264" s="83">
        <v>37.64</v>
      </c>
      <c r="L2264" s="80"/>
    </row>
    <row r="2265" spans="1:12" hidden="1" outlineLevel="1" x14ac:dyDescent="0.25">
      <c r="C2265" s="75" t="s">
        <v>148</v>
      </c>
      <c r="D2265" s="75" t="s">
        <v>4539</v>
      </c>
      <c r="E2265" s="75" t="s">
        <v>4540</v>
      </c>
      <c r="K2265" s="83">
        <v>29.45</v>
      </c>
      <c r="L2265" s="80"/>
    </row>
    <row r="2266" spans="1:12" hidden="1" outlineLevel="1" x14ac:dyDescent="0.25">
      <c r="C2266" s="75" t="s">
        <v>148</v>
      </c>
      <c r="D2266" s="75" t="s">
        <v>4541</v>
      </c>
      <c r="E2266" s="75" t="s">
        <v>4542</v>
      </c>
      <c r="K2266" s="83">
        <v>5.54</v>
      </c>
      <c r="L2266" s="80"/>
    </row>
    <row r="2267" spans="1:12" hidden="1" outlineLevel="1" x14ac:dyDescent="0.25">
      <c r="C2267" s="75" t="s">
        <v>148</v>
      </c>
      <c r="D2267" s="75" t="s">
        <v>4543</v>
      </c>
      <c r="E2267" s="75" t="s">
        <v>4544</v>
      </c>
      <c r="K2267" s="83">
        <v>56.6</v>
      </c>
      <c r="L2267" s="80"/>
    </row>
    <row r="2268" spans="1:12" hidden="1" outlineLevel="1" x14ac:dyDescent="0.25">
      <c r="C2268" s="75" t="s">
        <v>148</v>
      </c>
      <c r="D2268" s="75" t="s">
        <v>4545</v>
      </c>
      <c r="E2268" s="75" t="s">
        <v>4546</v>
      </c>
      <c r="K2268" s="83">
        <v>64.19</v>
      </c>
      <c r="L2268" s="80"/>
    </row>
    <row r="2269" spans="1:12" hidden="1" outlineLevel="1" x14ac:dyDescent="0.25">
      <c r="C2269" s="75" t="s">
        <v>148</v>
      </c>
      <c r="D2269" s="75" t="s">
        <v>4547</v>
      </c>
      <c r="E2269" s="75" t="s">
        <v>4548</v>
      </c>
      <c r="K2269" s="83">
        <v>55.52</v>
      </c>
      <c r="L2269" s="80"/>
    </row>
    <row r="2270" spans="1:12" hidden="1" outlineLevel="1" x14ac:dyDescent="0.25">
      <c r="C2270" s="75" t="s">
        <v>148</v>
      </c>
      <c r="D2270" s="75" t="s">
        <v>4549</v>
      </c>
      <c r="E2270" s="75" t="s">
        <v>4550</v>
      </c>
      <c r="K2270" s="83">
        <v>-0.37</v>
      </c>
      <c r="L2270" s="80"/>
    </row>
    <row r="2271" spans="1:12" hidden="1" outlineLevel="1" x14ac:dyDescent="0.25">
      <c r="C2271" s="75" t="s">
        <v>148</v>
      </c>
      <c r="D2271" s="75" t="s">
        <v>4551</v>
      </c>
      <c r="E2271" s="75" t="s">
        <v>4552</v>
      </c>
      <c r="K2271" s="83">
        <v>3.74</v>
      </c>
      <c r="L2271" s="80"/>
    </row>
    <row r="2272" spans="1:12" hidden="1" outlineLevel="1" x14ac:dyDescent="0.25">
      <c r="C2272" s="75" t="s">
        <v>148</v>
      </c>
      <c r="D2272" s="75" t="s">
        <v>4553</v>
      </c>
      <c r="E2272" s="75" t="s">
        <v>4554</v>
      </c>
      <c r="K2272" s="83">
        <v>19.2</v>
      </c>
      <c r="L2272" s="80"/>
    </row>
    <row r="2273" spans="3:12" hidden="1" outlineLevel="1" x14ac:dyDescent="0.25">
      <c r="C2273" s="75" t="s">
        <v>148</v>
      </c>
      <c r="D2273" s="75" t="s">
        <v>4555</v>
      </c>
      <c r="E2273" s="75" t="s">
        <v>4556</v>
      </c>
      <c r="K2273" s="83">
        <v>1.8</v>
      </c>
      <c r="L2273" s="80"/>
    </row>
    <row r="2274" spans="3:12" hidden="1" outlineLevel="1" x14ac:dyDescent="0.25">
      <c r="C2274" s="75" t="s">
        <v>148</v>
      </c>
      <c r="D2274" s="75" t="s">
        <v>4557</v>
      </c>
      <c r="E2274" s="75" t="s">
        <v>4558</v>
      </c>
      <c r="K2274" s="83">
        <v>6.01</v>
      </c>
      <c r="L2274" s="80"/>
    </row>
    <row r="2275" spans="3:12" hidden="1" outlineLevel="1" x14ac:dyDescent="0.25">
      <c r="C2275" s="75" t="s">
        <v>148</v>
      </c>
      <c r="D2275" s="75" t="s">
        <v>4559</v>
      </c>
      <c r="E2275" s="75" t="s">
        <v>4560</v>
      </c>
      <c r="K2275" s="83">
        <v>4.1500000000000004</v>
      </c>
      <c r="L2275" s="80"/>
    </row>
    <row r="2276" spans="3:12" hidden="1" outlineLevel="1" x14ac:dyDescent="0.25">
      <c r="C2276" s="75" t="s">
        <v>148</v>
      </c>
      <c r="D2276" s="75" t="s">
        <v>4561</v>
      </c>
      <c r="E2276" s="75" t="s">
        <v>4562</v>
      </c>
      <c r="K2276" s="83">
        <v>43.4</v>
      </c>
      <c r="L2276" s="80"/>
    </row>
    <row r="2277" spans="3:12" hidden="1" outlineLevel="1" x14ac:dyDescent="0.25">
      <c r="C2277" s="75" t="s">
        <v>148</v>
      </c>
      <c r="D2277" s="75" t="s">
        <v>4563</v>
      </c>
      <c r="E2277" s="75" t="s">
        <v>4564</v>
      </c>
      <c r="K2277" s="83">
        <v>20.51</v>
      </c>
      <c r="L2277" s="80"/>
    </row>
    <row r="2278" spans="3:12" hidden="1" outlineLevel="1" x14ac:dyDescent="0.25">
      <c r="C2278" s="75" t="s">
        <v>148</v>
      </c>
      <c r="D2278" s="75" t="s">
        <v>4565</v>
      </c>
      <c r="E2278" s="75" t="s">
        <v>4566</v>
      </c>
      <c r="K2278" s="83">
        <v>5.04</v>
      </c>
      <c r="L2278" s="80"/>
    </row>
    <row r="2279" spans="3:12" hidden="1" outlineLevel="1" x14ac:dyDescent="0.25">
      <c r="C2279" s="75" t="s">
        <v>148</v>
      </c>
      <c r="D2279" s="75" t="s">
        <v>4567</v>
      </c>
      <c r="E2279" s="75" t="s">
        <v>4568</v>
      </c>
      <c r="K2279" s="83">
        <v>22.99</v>
      </c>
      <c r="L2279" s="80"/>
    </row>
    <row r="2280" spans="3:12" hidden="1" outlineLevel="1" x14ac:dyDescent="0.25">
      <c r="C2280" s="75" t="s">
        <v>148</v>
      </c>
      <c r="D2280" s="75" t="s">
        <v>4569</v>
      </c>
      <c r="E2280" s="75" t="s">
        <v>4570</v>
      </c>
      <c r="K2280" s="83">
        <v>24.86</v>
      </c>
      <c r="L2280" s="80"/>
    </row>
    <row r="2281" spans="3:12" hidden="1" outlineLevel="1" x14ac:dyDescent="0.25">
      <c r="C2281" s="75" t="s">
        <v>148</v>
      </c>
      <c r="D2281" s="75" t="s">
        <v>4571</v>
      </c>
      <c r="E2281" s="75" t="s">
        <v>4572</v>
      </c>
      <c r="K2281" s="83">
        <v>6.85</v>
      </c>
      <c r="L2281" s="80"/>
    </row>
    <row r="2282" spans="3:12" hidden="1" outlineLevel="1" x14ac:dyDescent="0.25">
      <c r="C2282" s="75" t="s">
        <v>148</v>
      </c>
      <c r="D2282" s="75" t="s">
        <v>4573</v>
      </c>
      <c r="E2282" s="75" t="s">
        <v>4574</v>
      </c>
      <c r="K2282" s="83">
        <v>39.81</v>
      </c>
      <c r="L2282" s="80"/>
    </row>
    <row r="2283" spans="3:12" hidden="1" outlineLevel="1" x14ac:dyDescent="0.25">
      <c r="C2283" s="75" t="s">
        <v>148</v>
      </c>
      <c r="D2283" s="75" t="s">
        <v>4575</v>
      </c>
      <c r="E2283" s="75" t="s">
        <v>4576</v>
      </c>
      <c r="K2283" s="83">
        <v>1.69</v>
      </c>
      <c r="L2283" s="80"/>
    </row>
    <row r="2284" spans="3:12" hidden="1" outlineLevel="1" x14ac:dyDescent="0.25">
      <c r="C2284" s="75" t="s">
        <v>148</v>
      </c>
      <c r="D2284" s="75" t="s">
        <v>4577</v>
      </c>
      <c r="E2284" s="75" t="s">
        <v>4578</v>
      </c>
      <c r="K2284" s="83">
        <v>22.13</v>
      </c>
      <c r="L2284" s="80"/>
    </row>
    <row r="2285" spans="3:12" hidden="1" outlineLevel="1" x14ac:dyDescent="0.25">
      <c r="C2285" s="75" t="s">
        <v>148</v>
      </c>
      <c r="D2285" s="75" t="s">
        <v>4579</v>
      </c>
      <c r="E2285" s="75" t="s">
        <v>4580</v>
      </c>
      <c r="K2285" s="83">
        <v>32.590000000000003</v>
      </c>
      <c r="L2285" s="80"/>
    </row>
    <row r="2286" spans="3:12" hidden="1" outlineLevel="1" x14ac:dyDescent="0.25">
      <c r="C2286" s="75" t="s">
        <v>148</v>
      </c>
      <c r="D2286" s="75" t="s">
        <v>4581</v>
      </c>
      <c r="E2286" s="75" t="s">
        <v>4582</v>
      </c>
      <c r="K2286" s="83">
        <v>13.11</v>
      </c>
      <c r="L2286" s="80"/>
    </row>
    <row r="2287" spans="3:12" hidden="1" outlineLevel="1" x14ac:dyDescent="0.25">
      <c r="C2287" s="75" t="s">
        <v>148</v>
      </c>
      <c r="D2287" s="75" t="s">
        <v>4583</v>
      </c>
      <c r="E2287" s="75" t="s">
        <v>4584</v>
      </c>
      <c r="K2287" s="83">
        <v>75.64</v>
      </c>
      <c r="L2287" s="80"/>
    </row>
    <row r="2288" spans="3:12" hidden="1" outlineLevel="1" x14ac:dyDescent="0.25">
      <c r="C2288" s="75" t="s">
        <v>148</v>
      </c>
      <c r="D2288" s="75" t="s">
        <v>4585</v>
      </c>
      <c r="E2288" s="75" t="s">
        <v>4586</v>
      </c>
      <c r="K2288" s="83">
        <v>34.909999999999997</v>
      </c>
      <c r="L2288" s="80"/>
    </row>
    <row r="2289" spans="3:12" hidden="1" outlineLevel="1" x14ac:dyDescent="0.25">
      <c r="C2289" s="75" t="s">
        <v>148</v>
      </c>
      <c r="D2289" s="75" t="s">
        <v>4587</v>
      </c>
      <c r="E2289" s="75" t="s">
        <v>4588</v>
      </c>
      <c r="K2289" s="83">
        <v>30.61</v>
      </c>
      <c r="L2289" s="80"/>
    </row>
    <row r="2290" spans="3:12" hidden="1" outlineLevel="1" x14ac:dyDescent="0.25">
      <c r="C2290" s="75" t="s">
        <v>148</v>
      </c>
      <c r="D2290" s="75" t="s">
        <v>4589</v>
      </c>
      <c r="E2290" s="75" t="s">
        <v>4590</v>
      </c>
      <c r="K2290" s="83">
        <v>1.68</v>
      </c>
      <c r="L2290" s="80"/>
    </row>
    <row r="2291" spans="3:12" hidden="1" outlineLevel="1" x14ac:dyDescent="0.25">
      <c r="C2291" s="75" t="s">
        <v>148</v>
      </c>
      <c r="D2291" s="75" t="s">
        <v>4591</v>
      </c>
      <c r="E2291" s="75" t="s">
        <v>4592</v>
      </c>
      <c r="K2291" s="83">
        <v>8.1999999999999993</v>
      </c>
      <c r="L2291" s="80"/>
    </row>
    <row r="2292" spans="3:12" hidden="1" outlineLevel="1" x14ac:dyDescent="0.25">
      <c r="C2292" s="75" t="s">
        <v>148</v>
      </c>
      <c r="D2292" s="75" t="s">
        <v>4593</v>
      </c>
      <c r="E2292" s="75" t="s">
        <v>4594</v>
      </c>
      <c r="K2292" s="83">
        <v>12.34</v>
      </c>
      <c r="L2292" s="80"/>
    </row>
    <row r="2293" spans="3:12" hidden="1" outlineLevel="1" x14ac:dyDescent="0.25">
      <c r="C2293" s="75" t="s">
        <v>148</v>
      </c>
      <c r="D2293" s="75" t="s">
        <v>4595</v>
      </c>
      <c r="E2293" s="75" t="s">
        <v>4596</v>
      </c>
      <c r="K2293" s="83">
        <v>-0.2</v>
      </c>
      <c r="L2293" s="80"/>
    </row>
    <row r="2294" spans="3:12" hidden="1" outlineLevel="1" x14ac:dyDescent="0.25">
      <c r="C2294" s="75" t="s">
        <v>148</v>
      </c>
      <c r="D2294" s="75" t="s">
        <v>4597</v>
      </c>
      <c r="E2294" s="75" t="s">
        <v>4598</v>
      </c>
      <c r="K2294" s="83">
        <v>8.23</v>
      </c>
      <c r="L2294" s="80"/>
    </row>
    <row r="2295" spans="3:12" hidden="1" outlineLevel="1" x14ac:dyDescent="0.25">
      <c r="C2295" s="75" t="s">
        <v>148</v>
      </c>
      <c r="D2295" s="75" t="s">
        <v>4599</v>
      </c>
      <c r="E2295" s="75" t="s">
        <v>4600</v>
      </c>
      <c r="K2295" s="83">
        <v>1.8</v>
      </c>
      <c r="L2295" s="80"/>
    </row>
    <row r="2296" spans="3:12" hidden="1" outlineLevel="1" x14ac:dyDescent="0.25">
      <c r="C2296" s="75" t="s">
        <v>148</v>
      </c>
      <c r="D2296" s="75" t="s">
        <v>4601</v>
      </c>
      <c r="E2296" s="75" t="s">
        <v>4602</v>
      </c>
      <c r="K2296" s="83">
        <v>1.69</v>
      </c>
      <c r="L2296" s="80"/>
    </row>
    <row r="2297" spans="3:12" hidden="1" outlineLevel="1" x14ac:dyDescent="0.25">
      <c r="C2297" s="75" t="s">
        <v>148</v>
      </c>
      <c r="D2297" s="75" t="s">
        <v>4603</v>
      </c>
      <c r="E2297" s="75" t="s">
        <v>4604</v>
      </c>
      <c r="K2297" s="83">
        <v>12.21</v>
      </c>
      <c r="L2297" s="80"/>
    </row>
    <row r="2298" spans="3:12" hidden="1" outlineLevel="1" x14ac:dyDescent="0.25">
      <c r="C2298" s="75" t="s">
        <v>148</v>
      </c>
      <c r="D2298" s="75" t="s">
        <v>4605</v>
      </c>
      <c r="E2298" s="75" t="s">
        <v>4606</v>
      </c>
      <c r="K2298" s="83">
        <v>11.53</v>
      </c>
      <c r="L2298" s="80"/>
    </row>
    <row r="2299" spans="3:12" hidden="1" outlineLevel="1" x14ac:dyDescent="0.25">
      <c r="C2299" s="75" t="s">
        <v>148</v>
      </c>
      <c r="D2299" s="75" t="s">
        <v>4607</v>
      </c>
      <c r="E2299" s="75" t="s">
        <v>4608</v>
      </c>
      <c r="K2299" s="83">
        <v>35.71</v>
      </c>
      <c r="L2299" s="80"/>
    </row>
    <row r="2300" spans="3:12" hidden="1" outlineLevel="1" x14ac:dyDescent="0.25">
      <c r="C2300" s="75" t="s">
        <v>148</v>
      </c>
      <c r="D2300" s="75" t="s">
        <v>4609</v>
      </c>
      <c r="E2300" s="75" t="s">
        <v>4610</v>
      </c>
      <c r="K2300" s="83">
        <v>2.14</v>
      </c>
      <c r="L2300" s="80"/>
    </row>
    <row r="2301" spans="3:12" hidden="1" outlineLevel="1" x14ac:dyDescent="0.25">
      <c r="C2301" s="75" t="s">
        <v>148</v>
      </c>
      <c r="D2301" s="75" t="s">
        <v>4611</v>
      </c>
      <c r="E2301" s="75" t="s">
        <v>4612</v>
      </c>
      <c r="K2301" s="83">
        <v>20.92</v>
      </c>
      <c r="L2301" s="80"/>
    </row>
    <row r="2302" spans="3:12" hidden="1" outlineLevel="1" x14ac:dyDescent="0.25">
      <c r="C2302" s="75" t="s">
        <v>148</v>
      </c>
      <c r="D2302" s="75" t="s">
        <v>4613</v>
      </c>
      <c r="E2302" s="75" t="s">
        <v>4614</v>
      </c>
      <c r="K2302" s="83">
        <v>2.39</v>
      </c>
      <c r="L2302" s="80"/>
    </row>
    <row r="2303" spans="3:12" hidden="1" outlineLevel="1" x14ac:dyDescent="0.25">
      <c r="C2303" s="75" t="s">
        <v>148</v>
      </c>
      <c r="D2303" s="75" t="s">
        <v>4615</v>
      </c>
      <c r="E2303" s="75" t="s">
        <v>4616</v>
      </c>
      <c r="K2303" s="83">
        <v>4.33</v>
      </c>
      <c r="L2303" s="80"/>
    </row>
    <row r="2304" spans="3:12" hidden="1" outlineLevel="1" x14ac:dyDescent="0.25">
      <c r="C2304" s="75" t="s">
        <v>148</v>
      </c>
      <c r="D2304" s="75" t="s">
        <v>4617</v>
      </c>
      <c r="E2304" s="75" t="s">
        <v>4618</v>
      </c>
      <c r="K2304" s="83">
        <v>21.45</v>
      </c>
      <c r="L2304" s="80"/>
    </row>
    <row r="2305" spans="3:12" hidden="1" outlineLevel="1" x14ac:dyDescent="0.25">
      <c r="C2305" s="75" t="s">
        <v>148</v>
      </c>
      <c r="D2305" s="75" t="s">
        <v>4619</v>
      </c>
      <c r="E2305" s="75" t="s">
        <v>4620</v>
      </c>
      <c r="K2305" s="83">
        <v>4.09</v>
      </c>
      <c r="L2305" s="80"/>
    </row>
    <row r="2306" spans="3:12" hidden="1" outlineLevel="1" x14ac:dyDescent="0.25">
      <c r="C2306" s="75" t="s">
        <v>148</v>
      </c>
      <c r="D2306" s="75" t="s">
        <v>4621</v>
      </c>
      <c r="E2306" s="75" t="s">
        <v>4622</v>
      </c>
      <c r="K2306" s="83">
        <v>49.72</v>
      </c>
      <c r="L2306" s="80"/>
    </row>
    <row r="2307" spans="3:12" hidden="1" outlineLevel="1" x14ac:dyDescent="0.25">
      <c r="C2307" s="75" t="s">
        <v>148</v>
      </c>
      <c r="D2307" s="75" t="s">
        <v>4623</v>
      </c>
      <c r="E2307" s="75" t="s">
        <v>4624</v>
      </c>
      <c r="K2307" s="83">
        <v>1.72</v>
      </c>
      <c r="L2307" s="80"/>
    </row>
    <row r="2308" spans="3:12" hidden="1" outlineLevel="1" x14ac:dyDescent="0.25">
      <c r="C2308" s="75" t="s">
        <v>148</v>
      </c>
      <c r="D2308" s="75" t="s">
        <v>4625</v>
      </c>
      <c r="E2308" s="75" t="s">
        <v>4626</v>
      </c>
      <c r="K2308" s="83">
        <v>5.04</v>
      </c>
      <c r="L2308" s="80"/>
    </row>
    <row r="2309" spans="3:12" hidden="1" outlineLevel="1" x14ac:dyDescent="0.25">
      <c r="C2309" s="75" t="s">
        <v>148</v>
      </c>
      <c r="D2309" s="75" t="s">
        <v>4627</v>
      </c>
      <c r="E2309" s="75" t="s">
        <v>4628</v>
      </c>
      <c r="K2309" s="83">
        <v>5.69</v>
      </c>
      <c r="L2309" s="80"/>
    </row>
    <row r="2310" spans="3:12" hidden="1" outlineLevel="1" x14ac:dyDescent="0.25">
      <c r="C2310" s="75" t="s">
        <v>148</v>
      </c>
      <c r="D2310" s="75" t="s">
        <v>4629</v>
      </c>
      <c r="E2310" s="75" t="s">
        <v>4630</v>
      </c>
      <c r="K2310" s="83">
        <v>7.01</v>
      </c>
      <c r="L2310" s="80"/>
    </row>
    <row r="2311" spans="3:12" hidden="1" outlineLevel="1" x14ac:dyDescent="0.25">
      <c r="C2311" s="75" t="s">
        <v>148</v>
      </c>
      <c r="D2311" s="75" t="s">
        <v>4631</v>
      </c>
      <c r="E2311" s="75" t="s">
        <v>4632</v>
      </c>
      <c r="K2311" s="83">
        <v>141</v>
      </c>
      <c r="L2311" s="80"/>
    </row>
    <row r="2312" spans="3:12" hidden="1" outlineLevel="1" x14ac:dyDescent="0.25">
      <c r="C2312" s="75" t="s">
        <v>148</v>
      </c>
      <c r="D2312" s="75" t="s">
        <v>4633</v>
      </c>
      <c r="E2312" s="75" t="s">
        <v>4634</v>
      </c>
      <c r="K2312" s="83">
        <v>17.86</v>
      </c>
      <c r="L2312" s="80"/>
    </row>
    <row r="2313" spans="3:12" hidden="1" outlineLevel="1" x14ac:dyDescent="0.25">
      <c r="C2313" s="75" t="s">
        <v>148</v>
      </c>
      <c r="D2313" s="75" t="s">
        <v>4635</v>
      </c>
      <c r="E2313" s="75" t="s">
        <v>4636</v>
      </c>
      <c r="K2313" s="83">
        <v>43.64</v>
      </c>
      <c r="L2313" s="80"/>
    </row>
    <row r="2314" spans="3:12" hidden="1" outlineLevel="1" x14ac:dyDescent="0.25">
      <c r="C2314" s="75" t="s">
        <v>148</v>
      </c>
      <c r="D2314" s="75" t="s">
        <v>4637</v>
      </c>
      <c r="E2314" s="75" t="s">
        <v>4638</v>
      </c>
      <c r="K2314" s="83">
        <v>11.16</v>
      </c>
      <c r="L2314" s="80"/>
    </row>
    <row r="2315" spans="3:12" hidden="1" outlineLevel="1" x14ac:dyDescent="0.25">
      <c r="C2315" s="75" t="s">
        <v>148</v>
      </c>
      <c r="D2315" s="75" t="s">
        <v>4639</v>
      </c>
      <c r="E2315" s="75" t="s">
        <v>4640</v>
      </c>
      <c r="K2315" s="83">
        <v>72.61</v>
      </c>
      <c r="L2315" s="80"/>
    </row>
    <row r="2316" spans="3:12" hidden="1" outlineLevel="1" x14ac:dyDescent="0.25">
      <c r="C2316" s="75" t="s">
        <v>148</v>
      </c>
      <c r="D2316" s="75" t="s">
        <v>4641</v>
      </c>
      <c r="E2316" s="75" t="s">
        <v>4642</v>
      </c>
      <c r="K2316" s="83">
        <v>8.2799999999999994</v>
      </c>
      <c r="L2316" s="80"/>
    </row>
    <row r="2317" spans="3:12" hidden="1" outlineLevel="1" x14ac:dyDescent="0.25">
      <c r="C2317" s="75" t="s">
        <v>148</v>
      </c>
      <c r="D2317" s="75" t="s">
        <v>4643</v>
      </c>
      <c r="E2317" s="75" t="s">
        <v>4644</v>
      </c>
      <c r="K2317" s="83">
        <v>1.68</v>
      </c>
      <c r="L2317" s="80"/>
    </row>
    <row r="2318" spans="3:12" hidden="1" outlineLevel="1" x14ac:dyDescent="0.25">
      <c r="C2318" s="75" t="s">
        <v>148</v>
      </c>
      <c r="D2318" s="75" t="s">
        <v>4645</v>
      </c>
      <c r="E2318" s="75" t="s">
        <v>4646</v>
      </c>
      <c r="K2318" s="83">
        <v>6.03</v>
      </c>
      <c r="L2318" s="80"/>
    </row>
    <row r="2319" spans="3:12" hidden="1" outlineLevel="1" x14ac:dyDescent="0.25">
      <c r="C2319" s="75" t="s">
        <v>148</v>
      </c>
      <c r="D2319" s="75" t="s">
        <v>4647</v>
      </c>
      <c r="E2319" s="75" t="s">
        <v>4648</v>
      </c>
      <c r="K2319" s="83">
        <v>115.29</v>
      </c>
      <c r="L2319" s="80"/>
    </row>
    <row r="2320" spans="3:12" hidden="1" outlineLevel="1" x14ac:dyDescent="0.25">
      <c r="C2320" s="75" t="s">
        <v>148</v>
      </c>
      <c r="D2320" s="75" t="s">
        <v>4649</v>
      </c>
      <c r="E2320" s="75" t="s">
        <v>4650</v>
      </c>
      <c r="K2320" s="83">
        <v>54.37</v>
      </c>
      <c r="L2320" s="80"/>
    </row>
    <row r="2321" spans="3:12" hidden="1" outlineLevel="1" x14ac:dyDescent="0.25">
      <c r="C2321" s="75" t="s">
        <v>148</v>
      </c>
      <c r="D2321" s="75" t="s">
        <v>4651</v>
      </c>
      <c r="E2321" s="75" t="s">
        <v>4652</v>
      </c>
      <c r="K2321" s="83">
        <v>78.989999999999995</v>
      </c>
      <c r="L2321" s="80"/>
    </row>
    <row r="2322" spans="3:12" hidden="1" outlineLevel="1" x14ac:dyDescent="0.25">
      <c r="C2322" s="75" t="s">
        <v>148</v>
      </c>
      <c r="D2322" s="75" t="s">
        <v>4653</v>
      </c>
      <c r="E2322" s="75" t="s">
        <v>4654</v>
      </c>
      <c r="K2322" s="83">
        <v>44.8</v>
      </c>
      <c r="L2322" s="80"/>
    </row>
    <row r="2323" spans="3:12" hidden="1" outlineLevel="1" x14ac:dyDescent="0.25">
      <c r="C2323" s="75" t="s">
        <v>148</v>
      </c>
      <c r="D2323" s="75" t="s">
        <v>4655</v>
      </c>
      <c r="E2323" s="75" t="s">
        <v>4656</v>
      </c>
      <c r="K2323" s="83">
        <v>5.52</v>
      </c>
      <c r="L2323" s="80"/>
    </row>
    <row r="2324" spans="3:12" hidden="1" outlineLevel="1" x14ac:dyDescent="0.25">
      <c r="C2324" s="75" t="s">
        <v>148</v>
      </c>
      <c r="D2324" s="75" t="s">
        <v>4657</v>
      </c>
      <c r="E2324" s="75" t="s">
        <v>4658</v>
      </c>
      <c r="K2324" s="83">
        <v>5.9</v>
      </c>
      <c r="L2324" s="80"/>
    </row>
    <row r="2325" spans="3:12" hidden="1" outlineLevel="1" x14ac:dyDescent="0.25">
      <c r="C2325" s="75" t="s">
        <v>148</v>
      </c>
      <c r="D2325" s="75" t="s">
        <v>4659</v>
      </c>
      <c r="E2325" s="75" t="s">
        <v>4660</v>
      </c>
      <c r="K2325" s="83">
        <v>39.619999999999997</v>
      </c>
      <c r="L2325" s="80"/>
    </row>
    <row r="2326" spans="3:12" hidden="1" outlineLevel="1" x14ac:dyDescent="0.25">
      <c r="C2326" s="75" t="s">
        <v>148</v>
      </c>
      <c r="D2326" s="75" t="s">
        <v>4661</v>
      </c>
      <c r="E2326" s="75" t="s">
        <v>4662</v>
      </c>
      <c r="K2326" s="83">
        <v>5.04</v>
      </c>
      <c r="L2326" s="80"/>
    </row>
    <row r="2327" spans="3:12" hidden="1" outlineLevel="1" x14ac:dyDescent="0.25">
      <c r="C2327" s="75" t="s">
        <v>148</v>
      </c>
      <c r="D2327" s="75" t="s">
        <v>4663</v>
      </c>
      <c r="E2327" s="75" t="s">
        <v>4664</v>
      </c>
      <c r="K2327" s="83">
        <v>5.04</v>
      </c>
      <c r="L2327" s="80"/>
    </row>
    <row r="2328" spans="3:12" hidden="1" outlineLevel="1" x14ac:dyDescent="0.25">
      <c r="C2328" s="75" t="s">
        <v>148</v>
      </c>
      <c r="D2328" s="75" t="s">
        <v>4665</v>
      </c>
      <c r="E2328" s="75" t="s">
        <v>4666</v>
      </c>
      <c r="K2328" s="83">
        <v>17.68</v>
      </c>
      <c r="L2328" s="80"/>
    </row>
    <row r="2329" spans="3:12" hidden="1" outlineLevel="1" x14ac:dyDescent="0.25">
      <c r="C2329" s="75" t="s">
        <v>148</v>
      </c>
      <c r="D2329" s="75" t="s">
        <v>4667</v>
      </c>
      <c r="E2329" s="75" t="s">
        <v>4668</v>
      </c>
      <c r="K2329" s="83">
        <v>8.2100000000000009</v>
      </c>
      <c r="L2329" s="80"/>
    </row>
    <row r="2330" spans="3:12" hidden="1" outlineLevel="1" x14ac:dyDescent="0.25">
      <c r="C2330" s="75" t="s">
        <v>148</v>
      </c>
      <c r="D2330" s="75" t="s">
        <v>4669</v>
      </c>
      <c r="E2330" s="75" t="s">
        <v>4670</v>
      </c>
      <c r="K2330" s="83">
        <v>8.17</v>
      </c>
      <c r="L2330" s="80"/>
    </row>
    <row r="2331" spans="3:12" hidden="1" outlineLevel="1" x14ac:dyDescent="0.25">
      <c r="C2331" s="75" t="s">
        <v>148</v>
      </c>
      <c r="D2331" s="75" t="s">
        <v>4671</v>
      </c>
      <c r="E2331" s="75" t="s">
        <v>4672</v>
      </c>
      <c r="K2331" s="83">
        <v>3.76</v>
      </c>
      <c r="L2331" s="80"/>
    </row>
    <row r="2332" spans="3:12" hidden="1" outlineLevel="1" x14ac:dyDescent="0.25">
      <c r="C2332" s="75" t="s">
        <v>148</v>
      </c>
      <c r="D2332" s="75" t="s">
        <v>4673</v>
      </c>
      <c r="E2332" s="75" t="s">
        <v>4674</v>
      </c>
      <c r="K2332" s="83">
        <v>21.07</v>
      </c>
      <c r="L2332" s="80"/>
    </row>
    <row r="2333" spans="3:12" hidden="1" outlineLevel="1" x14ac:dyDescent="0.25">
      <c r="C2333" s="75" t="s">
        <v>148</v>
      </c>
      <c r="D2333" s="75" t="s">
        <v>4675</v>
      </c>
      <c r="E2333" s="75" t="s">
        <v>4676</v>
      </c>
      <c r="K2333" s="83">
        <v>11</v>
      </c>
      <c r="L2333" s="80"/>
    </row>
    <row r="2334" spans="3:12" hidden="1" outlineLevel="1" x14ac:dyDescent="0.25">
      <c r="C2334" s="75" t="s">
        <v>148</v>
      </c>
      <c r="D2334" s="75" t="s">
        <v>4677</v>
      </c>
      <c r="E2334" s="75" t="s">
        <v>4678</v>
      </c>
      <c r="K2334" s="83">
        <v>20.62</v>
      </c>
      <c r="L2334" s="80"/>
    </row>
    <row r="2335" spans="3:12" hidden="1" outlineLevel="1" x14ac:dyDescent="0.25">
      <c r="C2335" s="75" t="s">
        <v>148</v>
      </c>
      <c r="D2335" s="75" t="s">
        <v>4679</v>
      </c>
      <c r="E2335" s="75" t="s">
        <v>4680</v>
      </c>
      <c r="K2335" s="83">
        <v>7.0000000000000007E-2</v>
      </c>
      <c r="L2335" s="80"/>
    </row>
    <row r="2336" spans="3:12" hidden="1" outlineLevel="1" x14ac:dyDescent="0.25">
      <c r="C2336" s="75" t="s">
        <v>148</v>
      </c>
      <c r="D2336" s="75" t="s">
        <v>4681</v>
      </c>
      <c r="E2336" s="75" t="s">
        <v>4682</v>
      </c>
      <c r="K2336" s="83">
        <v>34.590000000000003</v>
      </c>
      <c r="L2336" s="80"/>
    </row>
    <row r="2337" spans="3:12" hidden="1" outlineLevel="1" x14ac:dyDescent="0.25">
      <c r="C2337" s="75" t="s">
        <v>148</v>
      </c>
      <c r="D2337" s="75" t="s">
        <v>4683</v>
      </c>
      <c r="E2337" s="75" t="s">
        <v>4684</v>
      </c>
      <c r="K2337" s="83">
        <v>15.12</v>
      </c>
      <c r="L2337" s="80"/>
    </row>
    <row r="2338" spans="3:12" hidden="1" outlineLevel="1" x14ac:dyDescent="0.25">
      <c r="C2338" s="75" t="s">
        <v>148</v>
      </c>
      <c r="D2338" s="75" t="s">
        <v>4685</v>
      </c>
      <c r="E2338" s="75" t="s">
        <v>4686</v>
      </c>
      <c r="K2338" s="83">
        <v>8.4</v>
      </c>
      <c r="L2338" s="80"/>
    </row>
    <row r="2339" spans="3:12" hidden="1" outlineLevel="1" x14ac:dyDescent="0.25">
      <c r="C2339" s="75" t="s">
        <v>148</v>
      </c>
      <c r="D2339" s="75" t="s">
        <v>4687</v>
      </c>
      <c r="E2339" s="75" t="s">
        <v>4688</v>
      </c>
      <c r="K2339" s="83">
        <v>5.61</v>
      </c>
      <c r="L2339" s="80"/>
    </row>
    <row r="2340" spans="3:12" hidden="1" outlineLevel="1" x14ac:dyDescent="0.25">
      <c r="C2340" s="75" t="s">
        <v>148</v>
      </c>
      <c r="D2340" s="75" t="s">
        <v>4689</v>
      </c>
      <c r="E2340" s="75" t="s">
        <v>4690</v>
      </c>
      <c r="K2340" s="83">
        <v>29</v>
      </c>
      <c r="L2340" s="80"/>
    </row>
    <row r="2341" spans="3:12" hidden="1" outlineLevel="1" x14ac:dyDescent="0.25">
      <c r="C2341" s="75" t="s">
        <v>148</v>
      </c>
      <c r="D2341" s="75" t="s">
        <v>4691</v>
      </c>
      <c r="E2341" s="75" t="s">
        <v>4692</v>
      </c>
      <c r="K2341" s="83">
        <v>5.04</v>
      </c>
      <c r="L2341" s="80"/>
    </row>
    <row r="2342" spans="3:12" hidden="1" outlineLevel="1" x14ac:dyDescent="0.25">
      <c r="C2342" s="75" t="s">
        <v>148</v>
      </c>
      <c r="D2342" s="75" t="s">
        <v>4693</v>
      </c>
      <c r="E2342" s="75" t="s">
        <v>4694</v>
      </c>
      <c r="K2342" s="83">
        <v>10.14</v>
      </c>
      <c r="L2342" s="80"/>
    </row>
    <row r="2343" spans="3:12" hidden="1" outlineLevel="1" x14ac:dyDescent="0.25">
      <c r="C2343" s="75" t="s">
        <v>148</v>
      </c>
      <c r="D2343" s="75" t="s">
        <v>4695</v>
      </c>
      <c r="E2343" s="75" t="s">
        <v>4696</v>
      </c>
      <c r="K2343" s="83">
        <v>5.04</v>
      </c>
      <c r="L2343" s="80"/>
    </row>
    <row r="2344" spans="3:12" hidden="1" outlineLevel="1" x14ac:dyDescent="0.25">
      <c r="C2344" s="75" t="s">
        <v>148</v>
      </c>
      <c r="D2344" s="75" t="s">
        <v>4697</v>
      </c>
      <c r="E2344" s="75" t="s">
        <v>4698</v>
      </c>
      <c r="K2344" s="83">
        <v>17.170000000000002</v>
      </c>
      <c r="L2344" s="80"/>
    </row>
    <row r="2345" spans="3:12" hidden="1" outlineLevel="1" x14ac:dyDescent="0.25">
      <c r="C2345" s="75" t="s">
        <v>148</v>
      </c>
      <c r="D2345" s="75" t="s">
        <v>4699</v>
      </c>
      <c r="E2345" s="75" t="s">
        <v>4700</v>
      </c>
      <c r="K2345" s="83">
        <v>24.59</v>
      </c>
      <c r="L2345" s="80"/>
    </row>
    <row r="2346" spans="3:12" hidden="1" outlineLevel="1" x14ac:dyDescent="0.25">
      <c r="C2346" s="75" t="s">
        <v>148</v>
      </c>
      <c r="D2346" s="75" t="s">
        <v>4701</v>
      </c>
      <c r="E2346" s="75" t="s">
        <v>4702</v>
      </c>
      <c r="K2346" s="83">
        <v>20.18</v>
      </c>
      <c r="L2346" s="80"/>
    </row>
    <row r="2347" spans="3:12" hidden="1" outlineLevel="1" x14ac:dyDescent="0.25">
      <c r="C2347" s="75" t="s">
        <v>148</v>
      </c>
      <c r="D2347" s="75" t="s">
        <v>4703</v>
      </c>
      <c r="E2347" s="75" t="s">
        <v>4704</v>
      </c>
      <c r="K2347" s="83">
        <v>22.61</v>
      </c>
      <c r="L2347" s="80"/>
    </row>
    <row r="2348" spans="3:12" hidden="1" outlineLevel="1" x14ac:dyDescent="0.25">
      <c r="C2348" s="75" t="s">
        <v>148</v>
      </c>
      <c r="D2348" s="75" t="s">
        <v>4705</v>
      </c>
      <c r="E2348" s="75" t="s">
        <v>4706</v>
      </c>
      <c r="K2348" s="83">
        <v>27.75</v>
      </c>
      <c r="L2348" s="80"/>
    </row>
    <row r="2349" spans="3:12" hidden="1" outlineLevel="1" x14ac:dyDescent="0.25">
      <c r="C2349" s="75" t="s">
        <v>148</v>
      </c>
      <c r="D2349" s="75" t="s">
        <v>4707</v>
      </c>
      <c r="E2349" s="75" t="s">
        <v>4708</v>
      </c>
      <c r="K2349" s="83">
        <v>0.76</v>
      </c>
      <c r="L2349" s="80"/>
    </row>
    <row r="2350" spans="3:12" hidden="1" outlineLevel="1" x14ac:dyDescent="0.25">
      <c r="C2350" s="75" t="s">
        <v>148</v>
      </c>
      <c r="D2350" s="75" t="s">
        <v>4709</v>
      </c>
      <c r="E2350" s="75" t="s">
        <v>4710</v>
      </c>
      <c r="K2350" s="83">
        <v>1.43</v>
      </c>
      <c r="L2350" s="80"/>
    </row>
    <row r="2351" spans="3:12" hidden="1" outlineLevel="1" x14ac:dyDescent="0.25">
      <c r="C2351" s="75" t="s">
        <v>148</v>
      </c>
      <c r="D2351" s="75" t="s">
        <v>4711</v>
      </c>
      <c r="E2351" s="75" t="s">
        <v>4712</v>
      </c>
      <c r="K2351" s="83">
        <v>15.1</v>
      </c>
      <c r="L2351" s="80"/>
    </row>
    <row r="2352" spans="3:12" hidden="1" outlineLevel="1" x14ac:dyDescent="0.25">
      <c r="C2352" s="75" t="s">
        <v>148</v>
      </c>
      <c r="D2352" s="75" t="s">
        <v>4713</v>
      </c>
      <c r="E2352" s="75" t="s">
        <v>4714</v>
      </c>
      <c r="K2352" s="83">
        <v>15.4</v>
      </c>
      <c r="L2352" s="80"/>
    </row>
    <row r="2353" spans="3:12" hidden="1" outlineLevel="1" x14ac:dyDescent="0.25">
      <c r="C2353" s="75" t="s">
        <v>148</v>
      </c>
      <c r="D2353" s="75" t="s">
        <v>4715</v>
      </c>
      <c r="E2353" s="75" t="s">
        <v>4716</v>
      </c>
      <c r="K2353" s="83">
        <v>15.78</v>
      </c>
      <c r="L2353" s="80"/>
    </row>
    <row r="2354" spans="3:12" hidden="1" outlineLevel="1" x14ac:dyDescent="0.25">
      <c r="C2354" s="75" t="s">
        <v>148</v>
      </c>
      <c r="D2354" s="75" t="s">
        <v>4717</v>
      </c>
      <c r="E2354" s="75" t="s">
        <v>4718</v>
      </c>
      <c r="K2354" s="83">
        <v>71.45</v>
      </c>
      <c r="L2354" s="80"/>
    </row>
    <row r="2355" spans="3:12" hidden="1" outlineLevel="1" x14ac:dyDescent="0.25">
      <c r="C2355" s="75" t="s">
        <v>148</v>
      </c>
      <c r="D2355" s="75" t="s">
        <v>4719</v>
      </c>
      <c r="E2355" s="75" t="s">
        <v>4720</v>
      </c>
      <c r="K2355" s="83">
        <v>8.31</v>
      </c>
      <c r="L2355" s="80"/>
    </row>
    <row r="2356" spans="3:12" hidden="1" outlineLevel="1" x14ac:dyDescent="0.25">
      <c r="C2356" s="75" t="s">
        <v>148</v>
      </c>
      <c r="D2356" s="75" t="s">
        <v>4721</v>
      </c>
      <c r="E2356" s="75" t="s">
        <v>4722</v>
      </c>
      <c r="K2356" s="83">
        <v>5.04</v>
      </c>
      <c r="L2356" s="80"/>
    </row>
    <row r="2357" spans="3:12" hidden="1" outlineLevel="1" x14ac:dyDescent="0.25">
      <c r="C2357" s="75" t="s">
        <v>148</v>
      </c>
      <c r="D2357" s="75" t="s">
        <v>4723</v>
      </c>
      <c r="E2357" s="75" t="s">
        <v>4724</v>
      </c>
      <c r="K2357" s="83">
        <v>4.74</v>
      </c>
      <c r="L2357" s="80"/>
    </row>
    <row r="2358" spans="3:12" hidden="1" outlineLevel="1" x14ac:dyDescent="0.25">
      <c r="C2358" s="75" t="s">
        <v>148</v>
      </c>
      <c r="D2358" s="75" t="s">
        <v>4725</v>
      </c>
      <c r="E2358" s="75" t="s">
        <v>4726</v>
      </c>
      <c r="K2358" s="83">
        <v>99.03</v>
      </c>
      <c r="L2358" s="80"/>
    </row>
    <row r="2359" spans="3:12" hidden="1" outlineLevel="1" x14ac:dyDescent="0.25">
      <c r="C2359" s="75" t="s">
        <v>148</v>
      </c>
      <c r="D2359" s="75" t="s">
        <v>4727</v>
      </c>
      <c r="E2359" s="75" t="s">
        <v>4728</v>
      </c>
      <c r="K2359" s="83">
        <v>26.91</v>
      </c>
      <c r="L2359" s="80"/>
    </row>
    <row r="2360" spans="3:12" hidden="1" outlineLevel="1" x14ac:dyDescent="0.25">
      <c r="C2360" s="75" t="s">
        <v>148</v>
      </c>
      <c r="D2360" s="75" t="s">
        <v>4729</v>
      </c>
      <c r="E2360" s="75" t="s">
        <v>4730</v>
      </c>
      <c r="K2360" s="83">
        <v>23.45</v>
      </c>
      <c r="L2360" s="80"/>
    </row>
    <row r="2361" spans="3:12" hidden="1" outlineLevel="1" x14ac:dyDescent="0.25">
      <c r="C2361" s="75" t="s">
        <v>148</v>
      </c>
      <c r="D2361" s="75" t="s">
        <v>4731</v>
      </c>
      <c r="E2361" s="75" t="s">
        <v>4732</v>
      </c>
      <c r="K2361" s="83">
        <v>13.44</v>
      </c>
      <c r="L2361" s="80"/>
    </row>
    <row r="2362" spans="3:12" hidden="1" outlineLevel="1" x14ac:dyDescent="0.25">
      <c r="C2362" s="75" t="s">
        <v>148</v>
      </c>
      <c r="D2362" s="75" t="s">
        <v>4733</v>
      </c>
      <c r="E2362" s="75" t="s">
        <v>4734</v>
      </c>
      <c r="K2362" s="83">
        <v>37.909999999999997</v>
      </c>
      <c r="L2362" s="80"/>
    </row>
    <row r="2363" spans="3:12" hidden="1" outlineLevel="1" x14ac:dyDescent="0.25">
      <c r="C2363" s="75" t="s">
        <v>148</v>
      </c>
      <c r="D2363" s="75" t="s">
        <v>4735</v>
      </c>
      <c r="E2363" s="75" t="s">
        <v>4736</v>
      </c>
      <c r="K2363" s="83">
        <v>38.53</v>
      </c>
      <c r="L2363" s="80"/>
    </row>
    <row r="2364" spans="3:12" hidden="1" outlineLevel="1" x14ac:dyDescent="0.25">
      <c r="C2364" s="75" t="s">
        <v>148</v>
      </c>
      <c r="D2364" s="75" t="s">
        <v>4737</v>
      </c>
      <c r="E2364" s="75" t="s">
        <v>4738</v>
      </c>
      <c r="K2364" s="83">
        <v>86.46</v>
      </c>
      <c r="L2364" s="80"/>
    </row>
    <row r="2365" spans="3:12" hidden="1" outlineLevel="1" x14ac:dyDescent="0.25">
      <c r="C2365" s="75" t="s">
        <v>148</v>
      </c>
      <c r="D2365" s="75" t="s">
        <v>4739</v>
      </c>
      <c r="E2365" s="75" t="s">
        <v>4740</v>
      </c>
      <c r="K2365" s="83">
        <v>40.57</v>
      </c>
      <c r="L2365" s="80"/>
    </row>
    <row r="2366" spans="3:12" hidden="1" outlineLevel="1" x14ac:dyDescent="0.25">
      <c r="C2366" s="75" t="s">
        <v>148</v>
      </c>
      <c r="D2366" s="75" t="s">
        <v>4741</v>
      </c>
      <c r="E2366" s="75" t="s">
        <v>4742</v>
      </c>
      <c r="K2366" s="83">
        <v>1.2</v>
      </c>
      <c r="L2366" s="80"/>
    </row>
    <row r="2367" spans="3:12" hidden="1" outlineLevel="1" x14ac:dyDescent="0.25">
      <c r="C2367" s="75" t="s">
        <v>148</v>
      </c>
      <c r="D2367" s="75" t="s">
        <v>4743</v>
      </c>
      <c r="E2367" s="75" t="s">
        <v>4744</v>
      </c>
      <c r="K2367" s="83">
        <v>4.49</v>
      </c>
      <c r="L2367" s="80"/>
    </row>
    <row r="2368" spans="3:12" hidden="1" outlineLevel="1" x14ac:dyDescent="0.25">
      <c r="C2368" s="75" t="s">
        <v>148</v>
      </c>
      <c r="D2368" s="75" t="s">
        <v>4745</v>
      </c>
      <c r="E2368" s="75" t="s">
        <v>4746</v>
      </c>
      <c r="K2368" s="83">
        <v>5.04</v>
      </c>
      <c r="L2368" s="80"/>
    </row>
    <row r="2369" spans="3:12" hidden="1" outlineLevel="1" x14ac:dyDescent="0.25">
      <c r="C2369" s="75" t="s">
        <v>148</v>
      </c>
      <c r="D2369" s="75" t="s">
        <v>4747</v>
      </c>
      <c r="E2369" s="75" t="s">
        <v>4748</v>
      </c>
      <c r="K2369" s="83">
        <v>5.04</v>
      </c>
      <c r="L2369" s="80"/>
    </row>
    <row r="2370" spans="3:12" hidden="1" outlineLevel="1" x14ac:dyDescent="0.25">
      <c r="C2370" s="75" t="s">
        <v>148</v>
      </c>
      <c r="D2370" s="75" t="s">
        <v>4749</v>
      </c>
      <c r="E2370" s="75" t="s">
        <v>4750</v>
      </c>
      <c r="K2370" s="83">
        <v>45.48</v>
      </c>
      <c r="L2370" s="80"/>
    </row>
    <row r="2371" spans="3:12" hidden="1" outlineLevel="1" x14ac:dyDescent="0.25">
      <c r="C2371" s="75" t="s">
        <v>148</v>
      </c>
      <c r="D2371" s="75" t="s">
        <v>4751</v>
      </c>
      <c r="E2371" s="75" t="s">
        <v>4752</v>
      </c>
      <c r="K2371" s="83">
        <v>0.64</v>
      </c>
      <c r="L2371" s="80"/>
    </row>
    <row r="2372" spans="3:12" hidden="1" outlineLevel="1" x14ac:dyDescent="0.25">
      <c r="C2372" s="75" t="s">
        <v>148</v>
      </c>
      <c r="D2372" s="75" t="s">
        <v>4753</v>
      </c>
      <c r="E2372" s="75" t="s">
        <v>4754</v>
      </c>
      <c r="K2372" s="83">
        <v>56.37</v>
      </c>
      <c r="L2372" s="80"/>
    </row>
    <row r="2373" spans="3:12" hidden="1" outlineLevel="1" x14ac:dyDescent="0.25">
      <c r="C2373" s="75" t="s">
        <v>148</v>
      </c>
      <c r="D2373" s="75" t="s">
        <v>4755</v>
      </c>
      <c r="E2373" s="75" t="s">
        <v>4756</v>
      </c>
      <c r="K2373" s="83">
        <v>31.46</v>
      </c>
      <c r="L2373" s="80"/>
    </row>
    <row r="2374" spans="3:12" hidden="1" outlineLevel="1" x14ac:dyDescent="0.25">
      <c r="C2374" s="75" t="s">
        <v>148</v>
      </c>
      <c r="D2374" s="75" t="s">
        <v>4757</v>
      </c>
      <c r="E2374" s="75" t="s">
        <v>4758</v>
      </c>
      <c r="K2374" s="83">
        <v>11.74</v>
      </c>
      <c r="L2374" s="80"/>
    </row>
    <row r="2375" spans="3:12" hidden="1" outlineLevel="1" x14ac:dyDescent="0.25">
      <c r="C2375" s="75" t="s">
        <v>148</v>
      </c>
      <c r="D2375" s="75" t="s">
        <v>4759</v>
      </c>
      <c r="E2375" s="75" t="s">
        <v>4760</v>
      </c>
      <c r="K2375" s="83">
        <v>2.4700000000000002</v>
      </c>
      <c r="L2375" s="80"/>
    </row>
    <row r="2376" spans="3:12" hidden="1" outlineLevel="1" x14ac:dyDescent="0.25">
      <c r="C2376" s="75" t="s">
        <v>148</v>
      </c>
      <c r="D2376" s="75" t="s">
        <v>4761</v>
      </c>
      <c r="E2376" s="75" t="s">
        <v>4762</v>
      </c>
      <c r="K2376" s="83">
        <v>6.2</v>
      </c>
      <c r="L2376" s="80"/>
    </row>
    <row r="2377" spans="3:12" hidden="1" outlineLevel="1" x14ac:dyDescent="0.25">
      <c r="C2377" s="75" t="s">
        <v>148</v>
      </c>
      <c r="D2377" s="75" t="s">
        <v>4763</v>
      </c>
      <c r="E2377" s="75" t="s">
        <v>4764</v>
      </c>
      <c r="K2377" s="83">
        <v>5.04</v>
      </c>
      <c r="L2377" s="80"/>
    </row>
    <row r="2378" spans="3:12" hidden="1" outlineLevel="1" x14ac:dyDescent="0.25">
      <c r="C2378" s="75" t="s">
        <v>148</v>
      </c>
      <c r="D2378" s="75" t="s">
        <v>4765</v>
      </c>
      <c r="E2378" s="75" t="s">
        <v>4766</v>
      </c>
      <c r="K2378" s="83">
        <v>12.19</v>
      </c>
      <c r="L2378" s="80"/>
    </row>
    <row r="2379" spans="3:12" hidden="1" outlineLevel="1" x14ac:dyDescent="0.25">
      <c r="C2379" s="75" t="s">
        <v>148</v>
      </c>
      <c r="D2379" s="75" t="s">
        <v>4767</v>
      </c>
      <c r="E2379" s="75" t="s">
        <v>4768</v>
      </c>
      <c r="K2379" s="83">
        <v>8.4</v>
      </c>
      <c r="L2379" s="80"/>
    </row>
    <row r="2380" spans="3:12" hidden="1" outlineLevel="1" x14ac:dyDescent="0.25">
      <c r="C2380" s="75" t="s">
        <v>148</v>
      </c>
      <c r="D2380" s="75" t="s">
        <v>4769</v>
      </c>
      <c r="E2380" s="75" t="s">
        <v>4770</v>
      </c>
      <c r="K2380" s="83">
        <v>5.15</v>
      </c>
      <c r="L2380" s="80"/>
    </row>
    <row r="2381" spans="3:12" hidden="1" outlineLevel="1" x14ac:dyDescent="0.25">
      <c r="C2381" s="75" t="s">
        <v>148</v>
      </c>
      <c r="D2381" s="75" t="s">
        <v>4771</v>
      </c>
      <c r="E2381" s="75" t="s">
        <v>4772</v>
      </c>
      <c r="K2381" s="83">
        <v>3.51</v>
      </c>
      <c r="L2381" s="80"/>
    </row>
    <row r="2382" spans="3:12" hidden="1" outlineLevel="1" x14ac:dyDescent="0.25">
      <c r="C2382" s="75" t="s">
        <v>148</v>
      </c>
      <c r="D2382" s="75" t="s">
        <v>4773</v>
      </c>
      <c r="E2382" s="75" t="s">
        <v>4774</v>
      </c>
      <c r="K2382" s="83">
        <v>5.04</v>
      </c>
      <c r="L2382" s="80"/>
    </row>
    <row r="2383" spans="3:12" hidden="1" outlineLevel="1" x14ac:dyDescent="0.25">
      <c r="C2383" s="75" t="s">
        <v>148</v>
      </c>
      <c r="D2383" s="75" t="s">
        <v>4775</v>
      </c>
      <c r="E2383" s="75" t="s">
        <v>4776</v>
      </c>
      <c r="K2383" s="83">
        <v>139.84</v>
      </c>
      <c r="L2383" s="80"/>
    </row>
    <row r="2384" spans="3:12" hidden="1" outlineLevel="1" x14ac:dyDescent="0.25">
      <c r="C2384" s="75" t="s">
        <v>148</v>
      </c>
      <c r="D2384" s="75" t="s">
        <v>4777</v>
      </c>
      <c r="E2384" s="75" t="s">
        <v>4778</v>
      </c>
      <c r="K2384" s="83">
        <v>114.23</v>
      </c>
      <c r="L2384" s="80"/>
    </row>
    <row r="2385" spans="3:12" hidden="1" outlineLevel="1" x14ac:dyDescent="0.25">
      <c r="C2385" s="75" t="s">
        <v>148</v>
      </c>
      <c r="D2385" s="75" t="s">
        <v>4779</v>
      </c>
      <c r="E2385" s="75" t="s">
        <v>4780</v>
      </c>
      <c r="K2385" s="83">
        <v>15.42</v>
      </c>
      <c r="L2385" s="80"/>
    </row>
    <row r="2386" spans="3:12" hidden="1" outlineLevel="1" x14ac:dyDescent="0.25">
      <c r="C2386" s="75" t="s">
        <v>148</v>
      </c>
      <c r="D2386" s="75" t="s">
        <v>4781</v>
      </c>
      <c r="E2386" s="75" t="s">
        <v>4782</v>
      </c>
      <c r="K2386" s="83">
        <v>22.56</v>
      </c>
      <c r="L2386" s="80"/>
    </row>
    <row r="2387" spans="3:12" hidden="1" outlineLevel="1" x14ac:dyDescent="0.25">
      <c r="C2387" s="75" t="s">
        <v>148</v>
      </c>
      <c r="D2387" s="75" t="s">
        <v>4783</v>
      </c>
      <c r="E2387" s="75" t="s">
        <v>4784</v>
      </c>
      <c r="K2387" s="83">
        <v>15.13</v>
      </c>
      <c r="L2387" s="80"/>
    </row>
    <row r="2388" spans="3:12" hidden="1" outlineLevel="1" x14ac:dyDescent="0.25">
      <c r="C2388" s="75" t="s">
        <v>148</v>
      </c>
      <c r="D2388" s="75" t="s">
        <v>4785</v>
      </c>
      <c r="E2388" s="75" t="s">
        <v>4786</v>
      </c>
      <c r="K2388" s="83">
        <v>0.97</v>
      </c>
      <c r="L2388" s="80"/>
    </row>
    <row r="2389" spans="3:12" hidden="1" outlineLevel="1" x14ac:dyDescent="0.25">
      <c r="C2389" s="75" t="s">
        <v>148</v>
      </c>
      <c r="D2389" s="75" t="s">
        <v>4787</v>
      </c>
      <c r="E2389" s="75" t="s">
        <v>4788</v>
      </c>
      <c r="K2389" s="83">
        <v>20.76</v>
      </c>
      <c r="L2389" s="80"/>
    </row>
    <row r="2390" spans="3:12" hidden="1" outlineLevel="1" x14ac:dyDescent="0.25">
      <c r="C2390" s="75" t="s">
        <v>148</v>
      </c>
      <c r="D2390" s="75" t="s">
        <v>4789</v>
      </c>
      <c r="E2390" s="75" t="s">
        <v>4790</v>
      </c>
      <c r="K2390" s="83">
        <v>5.16</v>
      </c>
      <c r="L2390" s="80"/>
    </row>
    <row r="2391" spans="3:12" hidden="1" outlineLevel="1" x14ac:dyDescent="0.25">
      <c r="C2391" s="75" t="s">
        <v>148</v>
      </c>
      <c r="D2391" s="75" t="s">
        <v>4791</v>
      </c>
      <c r="E2391" s="75" t="s">
        <v>4792</v>
      </c>
      <c r="K2391" s="83">
        <v>70.540000000000006</v>
      </c>
      <c r="L2391" s="80"/>
    </row>
    <row r="2392" spans="3:12" hidden="1" outlineLevel="1" x14ac:dyDescent="0.25">
      <c r="C2392" s="75" t="s">
        <v>148</v>
      </c>
      <c r="D2392" s="75" t="s">
        <v>4793</v>
      </c>
      <c r="E2392" s="75" t="s">
        <v>4794</v>
      </c>
      <c r="K2392" s="83">
        <v>15.12</v>
      </c>
      <c r="L2392" s="80"/>
    </row>
    <row r="2393" spans="3:12" hidden="1" outlineLevel="1" x14ac:dyDescent="0.25">
      <c r="C2393" s="75" t="s">
        <v>148</v>
      </c>
      <c r="D2393" s="75" t="s">
        <v>4795</v>
      </c>
      <c r="E2393" s="75" t="s">
        <v>4796</v>
      </c>
      <c r="K2393" s="83">
        <v>5.46</v>
      </c>
      <c r="L2393" s="80"/>
    </row>
    <row r="2394" spans="3:12" hidden="1" outlineLevel="1" x14ac:dyDescent="0.25">
      <c r="C2394" s="75" t="s">
        <v>148</v>
      </c>
      <c r="D2394" s="75" t="s">
        <v>4797</v>
      </c>
      <c r="E2394" s="75" t="s">
        <v>4798</v>
      </c>
      <c r="K2394" s="83">
        <v>4.26</v>
      </c>
      <c r="L2394" s="80"/>
    </row>
    <row r="2395" spans="3:12" hidden="1" outlineLevel="1" x14ac:dyDescent="0.25">
      <c r="C2395" s="75" t="s">
        <v>148</v>
      </c>
      <c r="D2395" s="75" t="s">
        <v>4799</v>
      </c>
      <c r="E2395" s="75" t="s">
        <v>4800</v>
      </c>
      <c r="K2395" s="83">
        <v>5.04</v>
      </c>
      <c r="L2395" s="80"/>
    </row>
    <row r="2396" spans="3:12" hidden="1" outlineLevel="1" x14ac:dyDescent="0.25">
      <c r="C2396" s="75" t="s">
        <v>148</v>
      </c>
      <c r="D2396" s="75" t="s">
        <v>4801</v>
      </c>
      <c r="E2396" s="75" t="s">
        <v>4802</v>
      </c>
      <c r="K2396" s="83">
        <v>5.35</v>
      </c>
      <c r="L2396" s="80"/>
    </row>
    <row r="2397" spans="3:12" hidden="1" outlineLevel="1" x14ac:dyDescent="0.25">
      <c r="C2397" s="75" t="s">
        <v>148</v>
      </c>
      <c r="D2397" s="75" t="s">
        <v>4803</v>
      </c>
      <c r="E2397" s="75" t="s">
        <v>4804</v>
      </c>
      <c r="K2397" s="83">
        <v>10.32</v>
      </c>
      <c r="L2397" s="80"/>
    </row>
    <row r="2398" spans="3:12" hidden="1" outlineLevel="1" x14ac:dyDescent="0.25">
      <c r="C2398" s="75" t="s">
        <v>148</v>
      </c>
      <c r="D2398" s="75" t="s">
        <v>4805</v>
      </c>
      <c r="E2398" s="75" t="s">
        <v>4806</v>
      </c>
      <c r="K2398" s="83">
        <v>3.36</v>
      </c>
      <c r="L2398" s="80"/>
    </row>
    <row r="2399" spans="3:12" hidden="1" outlineLevel="1" x14ac:dyDescent="0.25">
      <c r="C2399" s="75" t="s">
        <v>148</v>
      </c>
      <c r="D2399" s="75" t="s">
        <v>4807</v>
      </c>
      <c r="E2399" s="75" t="s">
        <v>4808</v>
      </c>
      <c r="K2399" s="83">
        <v>1.68</v>
      </c>
      <c r="L2399" s="80"/>
    </row>
    <row r="2400" spans="3:12" hidden="1" outlineLevel="1" x14ac:dyDescent="0.25">
      <c r="C2400" s="75" t="s">
        <v>148</v>
      </c>
      <c r="D2400" s="75" t="s">
        <v>4809</v>
      </c>
      <c r="E2400" s="75" t="s">
        <v>4810</v>
      </c>
      <c r="K2400" s="83">
        <v>28.13</v>
      </c>
      <c r="L2400" s="80"/>
    </row>
    <row r="2401" spans="3:12" hidden="1" outlineLevel="1" x14ac:dyDescent="0.25">
      <c r="C2401" s="75" t="s">
        <v>148</v>
      </c>
      <c r="D2401" s="75" t="s">
        <v>4811</v>
      </c>
      <c r="E2401" s="75" t="s">
        <v>4812</v>
      </c>
      <c r="K2401" s="83">
        <v>13.64</v>
      </c>
      <c r="L2401" s="80"/>
    </row>
    <row r="2402" spans="3:12" hidden="1" outlineLevel="1" x14ac:dyDescent="0.25">
      <c r="C2402" s="75" t="s">
        <v>148</v>
      </c>
      <c r="D2402" s="75" t="s">
        <v>4813</v>
      </c>
      <c r="E2402" s="75" t="s">
        <v>4814</v>
      </c>
      <c r="K2402" s="83">
        <v>11.2</v>
      </c>
      <c r="L2402" s="80"/>
    </row>
    <row r="2403" spans="3:12" hidden="1" outlineLevel="1" x14ac:dyDescent="0.25">
      <c r="C2403" s="75" t="s">
        <v>148</v>
      </c>
      <c r="D2403" s="75" t="s">
        <v>4815</v>
      </c>
      <c r="E2403" s="75" t="s">
        <v>4816</v>
      </c>
      <c r="K2403" s="83">
        <v>17.989999999999998</v>
      </c>
      <c r="L2403" s="80"/>
    </row>
    <row r="2404" spans="3:12" hidden="1" outlineLevel="1" x14ac:dyDescent="0.25">
      <c r="C2404" s="75" t="s">
        <v>148</v>
      </c>
      <c r="D2404" s="75" t="s">
        <v>4817</v>
      </c>
      <c r="E2404" s="75" t="s">
        <v>4818</v>
      </c>
      <c r="K2404" s="83">
        <v>51.31</v>
      </c>
      <c r="L2404" s="80"/>
    </row>
    <row r="2405" spans="3:12" hidden="1" outlineLevel="1" x14ac:dyDescent="0.25">
      <c r="C2405" s="75" t="s">
        <v>148</v>
      </c>
      <c r="D2405" s="75" t="s">
        <v>4819</v>
      </c>
      <c r="E2405" s="75" t="s">
        <v>4820</v>
      </c>
      <c r="K2405" s="83">
        <v>21.75</v>
      </c>
      <c r="L2405" s="80"/>
    </row>
    <row r="2406" spans="3:12" hidden="1" outlineLevel="1" x14ac:dyDescent="0.25">
      <c r="C2406" s="75" t="s">
        <v>148</v>
      </c>
      <c r="D2406" s="75" t="s">
        <v>4821</v>
      </c>
      <c r="E2406" s="75" t="s">
        <v>4822</v>
      </c>
      <c r="K2406" s="83">
        <v>23.3</v>
      </c>
      <c r="L2406" s="80"/>
    </row>
    <row r="2407" spans="3:12" hidden="1" outlineLevel="1" x14ac:dyDescent="0.25">
      <c r="C2407" s="75" t="s">
        <v>148</v>
      </c>
      <c r="D2407" s="75" t="s">
        <v>4823</v>
      </c>
      <c r="E2407" s="75" t="s">
        <v>4824</v>
      </c>
      <c r="K2407" s="83">
        <v>82.41</v>
      </c>
      <c r="L2407" s="80"/>
    </row>
    <row r="2408" spans="3:12" hidden="1" outlineLevel="1" x14ac:dyDescent="0.25">
      <c r="C2408" s="75" t="s">
        <v>148</v>
      </c>
      <c r="D2408" s="75" t="s">
        <v>4825</v>
      </c>
      <c r="E2408" s="75" t="s">
        <v>4826</v>
      </c>
      <c r="K2408" s="83">
        <v>16.329999999999998</v>
      </c>
      <c r="L2408" s="80"/>
    </row>
    <row r="2409" spans="3:12" hidden="1" outlineLevel="1" x14ac:dyDescent="0.25">
      <c r="C2409" s="75" t="s">
        <v>148</v>
      </c>
      <c r="D2409" s="75" t="s">
        <v>4827</v>
      </c>
      <c r="E2409" s="75" t="s">
        <v>4828</v>
      </c>
      <c r="K2409" s="83">
        <v>26.88</v>
      </c>
      <c r="L2409" s="80"/>
    </row>
    <row r="2410" spans="3:12" hidden="1" outlineLevel="1" x14ac:dyDescent="0.25">
      <c r="C2410" s="75" t="s">
        <v>148</v>
      </c>
      <c r="D2410" s="75" t="s">
        <v>4829</v>
      </c>
      <c r="E2410" s="75" t="s">
        <v>4830</v>
      </c>
      <c r="K2410" s="83">
        <v>-1.68</v>
      </c>
      <c r="L2410" s="80"/>
    </row>
    <row r="2411" spans="3:12" hidden="1" outlineLevel="1" x14ac:dyDescent="0.25">
      <c r="C2411" s="75" t="s">
        <v>148</v>
      </c>
      <c r="D2411" s="75" t="s">
        <v>4831</v>
      </c>
      <c r="E2411" s="75" t="s">
        <v>4832</v>
      </c>
      <c r="K2411" s="83">
        <v>0.01</v>
      </c>
      <c r="L2411" s="80"/>
    </row>
    <row r="2412" spans="3:12" hidden="1" outlineLevel="1" x14ac:dyDescent="0.25">
      <c r="C2412" s="75" t="s">
        <v>148</v>
      </c>
      <c r="D2412" s="75" t="s">
        <v>4833</v>
      </c>
      <c r="E2412" s="75" t="s">
        <v>4834</v>
      </c>
      <c r="K2412" s="83">
        <v>-0.04</v>
      </c>
      <c r="L2412" s="80"/>
    </row>
    <row r="2413" spans="3:12" hidden="1" outlineLevel="1" x14ac:dyDescent="0.25">
      <c r="C2413" s="75" t="s">
        <v>148</v>
      </c>
      <c r="D2413" s="75" t="s">
        <v>4835</v>
      </c>
      <c r="E2413" s="75" t="s">
        <v>4836</v>
      </c>
      <c r="K2413" s="83">
        <v>58.73</v>
      </c>
      <c r="L2413" s="80"/>
    </row>
    <row r="2414" spans="3:12" hidden="1" outlineLevel="1" x14ac:dyDescent="0.25">
      <c r="C2414" s="75" t="s">
        <v>148</v>
      </c>
      <c r="D2414" s="75" t="s">
        <v>4837</v>
      </c>
      <c r="E2414" s="75" t="s">
        <v>4838</v>
      </c>
      <c r="K2414" s="83">
        <v>45.88</v>
      </c>
      <c r="L2414" s="80"/>
    </row>
    <row r="2415" spans="3:12" hidden="1" outlineLevel="1" x14ac:dyDescent="0.25">
      <c r="C2415" s="75" t="s">
        <v>148</v>
      </c>
      <c r="D2415" s="75" t="s">
        <v>4839</v>
      </c>
      <c r="E2415" s="75" t="s">
        <v>4840</v>
      </c>
      <c r="K2415" s="83">
        <v>8.57</v>
      </c>
      <c r="L2415" s="80"/>
    </row>
    <row r="2416" spans="3:12" hidden="1" outlineLevel="1" x14ac:dyDescent="0.25">
      <c r="C2416" s="75" t="s">
        <v>148</v>
      </c>
      <c r="D2416" s="75" t="s">
        <v>4841</v>
      </c>
      <c r="E2416" s="75" t="s">
        <v>4842</v>
      </c>
      <c r="K2416" s="83">
        <v>62.39</v>
      </c>
      <c r="L2416" s="80"/>
    </row>
    <row r="2417" spans="3:12" hidden="1" outlineLevel="1" x14ac:dyDescent="0.25">
      <c r="C2417" s="75" t="s">
        <v>148</v>
      </c>
      <c r="D2417" s="75" t="s">
        <v>4843</v>
      </c>
      <c r="E2417" s="75" t="s">
        <v>4844</v>
      </c>
      <c r="K2417" s="83">
        <v>85.95</v>
      </c>
      <c r="L2417" s="80"/>
    </row>
    <row r="2418" spans="3:12" hidden="1" outlineLevel="1" x14ac:dyDescent="0.25">
      <c r="C2418" s="75" t="s">
        <v>148</v>
      </c>
      <c r="D2418" s="75" t="s">
        <v>4845</v>
      </c>
      <c r="E2418" s="75" t="s">
        <v>4846</v>
      </c>
      <c r="K2418" s="83">
        <v>7.4</v>
      </c>
      <c r="L2418" s="80"/>
    </row>
    <row r="2419" spans="3:12" hidden="1" outlineLevel="1" x14ac:dyDescent="0.25">
      <c r="C2419" s="75" t="s">
        <v>148</v>
      </c>
      <c r="D2419" s="75" t="s">
        <v>4847</v>
      </c>
      <c r="E2419" s="75" t="s">
        <v>4848</v>
      </c>
      <c r="K2419" s="83">
        <v>10.31</v>
      </c>
      <c r="L2419" s="80"/>
    </row>
    <row r="2420" spans="3:12" hidden="1" outlineLevel="1" x14ac:dyDescent="0.25">
      <c r="C2420" s="75" t="s">
        <v>148</v>
      </c>
      <c r="D2420" s="75" t="s">
        <v>4849</v>
      </c>
      <c r="E2420" s="75" t="s">
        <v>4850</v>
      </c>
      <c r="K2420" s="83">
        <v>76.63</v>
      </c>
      <c r="L2420" s="80"/>
    </row>
    <row r="2421" spans="3:12" hidden="1" outlineLevel="1" x14ac:dyDescent="0.25">
      <c r="C2421" s="75" t="s">
        <v>148</v>
      </c>
      <c r="D2421" s="75" t="s">
        <v>4851</v>
      </c>
      <c r="E2421" s="75" t="s">
        <v>4852</v>
      </c>
      <c r="K2421" s="83">
        <v>5.04</v>
      </c>
      <c r="L2421" s="80"/>
    </row>
    <row r="2422" spans="3:12" hidden="1" outlineLevel="1" x14ac:dyDescent="0.25">
      <c r="C2422" s="75" t="s">
        <v>148</v>
      </c>
      <c r="D2422" s="75" t="s">
        <v>4853</v>
      </c>
      <c r="E2422" s="75" t="s">
        <v>4854</v>
      </c>
      <c r="K2422" s="83">
        <v>5.08</v>
      </c>
      <c r="L2422" s="80"/>
    </row>
    <row r="2423" spans="3:12" hidden="1" outlineLevel="1" x14ac:dyDescent="0.25">
      <c r="C2423" s="75" t="s">
        <v>148</v>
      </c>
      <c r="D2423" s="75" t="s">
        <v>4855</v>
      </c>
      <c r="E2423" s="75" t="s">
        <v>4856</v>
      </c>
      <c r="K2423" s="83">
        <v>5.04</v>
      </c>
      <c r="L2423" s="80"/>
    </row>
    <row r="2424" spans="3:12" hidden="1" outlineLevel="1" x14ac:dyDescent="0.25">
      <c r="C2424" s="75" t="s">
        <v>148</v>
      </c>
      <c r="D2424" s="75" t="s">
        <v>4857</v>
      </c>
      <c r="E2424" s="75" t="s">
        <v>4858</v>
      </c>
      <c r="K2424" s="83">
        <v>38.64</v>
      </c>
      <c r="L2424" s="80"/>
    </row>
    <row r="2425" spans="3:12" hidden="1" outlineLevel="1" x14ac:dyDescent="0.25">
      <c r="C2425" s="75" t="s">
        <v>148</v>
      </c>
      <c r="D2425" s="75" t="s">
        <v>4859</v>
      </c>
      <c r="E2425" s="75" t="s">
        <v>4860</v>
      </c>
      <c r="K2425" s="83">
        <v>56.98</v>
      </c>
      <c r="L2425" s="80"/>
    </row>
    <row r="2426" spans="3:12" hidden="1" outlineLevel="1" x14ac:dyDescent="0.25">
      <c r="C2426" s="75" t="s">
        <v>148</v>
      </c>
      <c r="D2426" s="75" t="s">
        <v>4861</v>
      </c>
      <c r="E2426" s="75" t="s">
        <v>4862</v>
      </c>
      <c r="K2426" s="83">
        <v>6.27</v>
      </c>
      <c r="L2426" s="80"/>
    </row>
    <row r="2427" spans="3:12" hidden="1" outlineLevel="1" x14ac:dyDescent="0.25">
      <c r="C2427" s="75" t="s">
        <v>148</v>
      </c>
      <c r="D2427" s="75" t="s">
        <v>4863</v>
      </c>
      <c r="E2427" s="75" t="s">
        <v>4864</v>
      </c>
      <c r="K2427" s="83">
        <v>35.5</v>
      </c>
      <c r="L2427" s="80"/>
    </row>
    <row r="2428" spans="3:12" hidden="1" outlineLevel="1" x14ac:dyDescent="0.25">
      <c r="C2428" s="75" t="s">
        <v>148</v>
      </c>
      <c r="D2428" s="75" t="s">
        <v>4865</v>
      </c>
      <c r="E2428" s="75" t="s">
        <v>4866</v>
      </c>
      <c r="K2428" s="83">
        <v>15.79</v>
      </c>
      <c r="L2428" s="80"/>
    </row>
    <row r="2429" spans="3:12" hidden="1" outlineLevel="1" x14ac:dyDescent="0.25">
      <c r="C2429" s="75" t="s">
        <v>148</v>
      </c>
      <c r="D2429" s="75" t="s">
        <v>4867</v>
      </c>
      <c r="E2429" s="75" t="s">
        <v>4868</v>
      </c>
      <c r="K2429" s="83">
        <v>5.04</v>
      </c>
      <c r="L2429" s="80"/>
    </row>
    <row r="2430" spans="3:12" hidden="1" outlineLevel="1" x14ac:dyDescent="0.25">
      <c r="C2430" s="75" t="s">
        <v>148</v>
      </c>
      <c r="D2430" s="75" t="s">
        <v>4869</v>
      </c>
      <c r="E2430" s="75" t="s">
        <v>4870</v>
      </c>
      <c r="K2430" s="83">
        <v>8.85</v>
      </c>
      <c r="L2430" s="80"/>
    </row>
    <row r="2431" spans="3:12" hidden="1" outlineLevel="1" x14ac:dyDescent="0.25">
      <c r="C2431" s="75" t="s">
        <v>148</v>
      </c>
      <c r="D2431" s="75" t="s">
        <v>4871</v>
      </c>
      <c r="E2431" s="75" t="s">
        <v>4872</v>
      </c>
      <c r="K2431" s="83">
        <v>1.97</v>
      </c>
      <c r="L2431" s="80"/>
    </row>
    <row r="2432" spans="3:12" hidden="1" outlineLevel="1" x14ac:dyDescent="0.25">
      <c r="C2432" s="75" t="s">
        <v>148</v>
      </c>
      <c r="D2432" s="75" t="s">
        <v>4873</v>
      </c>
      <c r="E2432" s="75" t="s">
        <v>4874</v>
      </c>
      <c r="K2432" s="83">
        <v>10.07</v>
      </c>
      <c r="L2432" s="80"/>
    </row>
    <row r="2433" spans="3:12" hidden="1" outlineLevel="1" x14ac:dyDescent="0.25">
      <c r="C2433" s="75" t="s">
        <v>148</v>
      </c>
      <c r="D2433" s="75" t="s">
        <v>4875</v>
      </c>
      <c r="E2433" s="75" t="s">
        <v>4876</v>
      </c>
      <c r="K2433" s="83">
        <v>9.06</v>
      </c>
      <c r="L2433" s="80"/>
    </row>
    <row r="2434" spans="3:12" hidden="1" outlineLevel="1" x14ac:dyDescent="0.25">
      <c r="C2434" s="75" t="s">
        <v>148</v>
      </c>
      <c r="D2434" s="75" t="s">
        <v>4877</v>
      </c>
      <c r="E2434" s="75" t="s">
        <v>4878</v>
      </c>
      <c r="K2434" s="83">
        <v>3.36</v>
      </c>
      <c r="L2434" s="80"/>
    </row>
    <row r="2435" spans="3:12" hidden="1" outlineLevel="1" x14ac:dyDescent="0.25">
      <c r="C2435" s="75" t="s">
        <v>148</v>
      </c>
      <c r="D2435" s="75" t="s">
        <v>4879</v>
      </c>
      <c r="E2435" s="75" t="s">
        <v>4880</v>
      </c>
      <c r="K2435" s="83">
        <v>5.31</v>
      </c>
      <c r="L2435" s="80"/>
    </row>
    <row r="2436" spans="3:12" hidden="1" outlineLevel="1" x14ac:dyDescent="0.25">
      <c r="C2436" s="75" t="s">
        <v>148</v>
      </c>
      <c r="D2436" s="75" t="s">
        <v>4881</v>
      </c>
      <c r="E2436" s="75" t="s">
        <v>4882</v>
      </c>
      <c r="K2436" s="83">
        <v>19.29</v>
      </c>
      <c r="L2436" s="80"/>
    </row>
    <row r="2437" spans="3:12" hidden="1" outlineLevel="1" x14ac:dyDescent="0.25">
      <c r="C2437" s="75" t="s">
        <v>148</v>
      </c>
      <c r="D2437" s="75" t="s">
        <v>4883</v>
      </c>
      <c r="E2437" s="75" t="s">
        <v>4884</v>
      </c>
      <c r="K2437" s="83">
        <v>3.37</v>
      </c>
      <c r="L2437" s="80"/>
    </row>
    <row r="2438" spans="3:12" hidden="1" outlineLevel="1" x14ac:dyDescent="0.25">
      <c r="C2438" s="75" t="s">
        <v>148</v>
      </c>
      <c r="D2438" s="75" t="s">
        <v>4885</v>
      </c>
      <c r="E2438" s="75" t="s">
        <v>4886</v>
      </c>
      <c r="K2438" s="83">
        <v>19.03</v>
      </c>
      <c r="L2438" s="80"/>
    </row>
    <row r="2439" spans="3:12" hidden="1" outlineLevel="1" x14ac:dyDescent="0.25">
      <c r="C2439" s="75" t="s">
        <v>148</v>
      </c>
      <c r="D2439" s="75" t="s">
        <v>4887</v>
      </c>
      <c r="E2439" s="75" t="s">
        <v>4888</v>
      </c>
      <c r="K2439" s="83">
        <v>69.53</v>
      </c>
      <c r="L2439" s="80"/>
    </row>
    <row r="2440" spans="3:12" hidden="1" outlineLevel="1" x14ac:dyDescent="0.25">
      <c r="C2440" s="75" t="s">
        <v>148</v>
      </c>
      <c r="D2440" s="75" t="s">
        <v>4889</v>
      </c>
      <c r="E2440" s="75" t="s">
        <v>4890</v>
      </c>
      <c r="K2440" s="83">
        <v>3.69</v>
      </c>
      <c r="L2440" s="80"/>
    </row>
    <row r="2441" spans="3:12" hidden="1" outlineLevel="1" x14ac:dyDescent="0.25">
      <c r="C2441" s="75" t="s">
        <v>148</v>
      </c>
      <c r="D2441" s="75" t="s">
        <v>4891</v>
      </c>
      <c r="E2441" s="75" t="s">
        <v>4892</v>
      </c>
      <c r="K2441" s="83">
        <v>24.26</v>
      </c>
      <c r="L2441" s="80"/>
    </row>
    <row r="2442" spans="3:12" hidden="1" outlineLevel="1" x14ac:dyDescent="0.25">
      <c r="C2442" s="75" t="s">
        <v>148</v>
      </c>
      <c r="D2442" s="75" t="s">
        <v>4893</v>
      </c>
      <c r="E2442" s="75" t="s">
        <v>4894</v>
      </c>
      <c r="K2442" s="83">
        <v>1.7</v>
      </c>
      <c r="L2442" s="80"/>
    </row>
    <row r="2443" spans="3:12" hidden="1" outlineLevel="1" x14ac:dyDescent="0.25">
      <c r="C2443" s="75" t="s">
        <v>148</v>
      </c>
      <c r="D2443" s="75" t="s">
        <v>4895</v>
      </c>
      <c r="E2443" s="75" t="s">
        <v>4896</v>
      </c>
      <c r="K2443" s="83">
        <v>8.4</v>
      </c>
      <c r="L2443" s="80"/>
    </row>
    <row r="2444" spans="3:12" hidden="1" outlineLevel="1" x14ac:dyDescent="0.25">
      <c r="C2444" s="75" t="s">
        <v>148</v>
      </c>
      <c r="D2444" s="75" t="s">
        <v>4897</v>
      </c>
      <c r="E2444" s="75" t="s">
        <v>4898</v>
      </c>
      <c r="K2444" s="83">
        <v>51.2</v>
      </c>
      <c r="L2444" s="80"/>
    </row>
    <row r="2445" spans="3:12" hidden="1" outlineLevel="1" x14ac:dyDescent="0.25">
      <c r="C2445" s="75" t="s">
        <v>148</v>
      </c>
      <c r="D2445" s="75" t="s">
        <v>4899</v>
      </c>
      <c r="E2445" s="75" t="s">
        <v>4900</v>
      </c>
      <c r="K2445" s="83">
        <v>0.74</v>
      </c>
      <c r="L2445" s="80"/>
    </row>
    <row r="2446" spans="3:12" hidden="1" outlineLevel="1" x14ac:dyDescent="0.25">
      <c r="C2446" s="75" t="s">
        <v>148</v>
      </c>
      <c r="D2446" s="75" t="s">
        <v>4901</v>
      </c>
      <c r="E2446" s="75" t="s">
        <v>4902</v>
      </c>
      <c r="K2446" s="83">
        <v>45.89</v>
      </c>
      <c r="L2446" s="80"/>
    </row>
    <row r="2447" spans="3:12" hidden="1" outlineLevel="1" x14ac:dyDescent="0.25">
      <c r="C2447" s="75" t="s">
        <v>148</v>
      </c>
      <c r="D2447" s="75" t="s">
        <v>4903</v>
      </c>
      <c r="E2447" s="75" t="s">
        <v>4904</v>
      </c>
      <c r="K2447" s="83">
        <v>15.13</v>
      </c>
      <c r="L2447" s="80"/>
    </row>
    <row r="2448" spans="3:12" hidden="1" outlineLevel="1" x14ac:dyDescent="0.25">
      <c r="C2448" s="75" t="s">
        <v>148</v>
      </c>
      <c r="D2448" s="75" t="s">
        <v>4905</v>
      </c>
      <c r="E2448" s="75" t="s">
        <v>4906</v>
      </c>
      <c r="K2448" s="83">
        <v>31.28</v>
      </c>
      <c r="L2448" s="80"/>
    </row>
    <row r="2449" spans="3:12" hidden="1" outlineLevel="1" x14ac:dyDescent="0.25">
      <c r="C2449" s="75" t="s">
        <v>148</v>
      </c>
      <c r="D2449" s="75" t="s">
        <v>4907</v>
      </c>
      <c r="E2449" s="75" t="s">
        <v>4908</v>
      </c>
      <c r="K2449" s="83">
        <v>1.99</v>
      </c>
      <c r="L2449" s="80"/>
    </row>
    <row r="2450" spans="3:12" hidden="1" outlineLevel="1" x14ac:dyDescent="0.25">
      <c r="C2450" s="75" t="s">
        <v>148</v>
      </c>
      <c r="D2450" s="75" t="s">
        <v>4909</v>
      </c>
      <c r="E2450" s="75" t="s">
        <v>4910</v>
      </c>
      <c r="K2450" s="83">
        <v>15.93</v>
      </c>
      <c r="L2450" s="80"/>
    </row>
    <row r="2451" spans="3:12" hidden="1" outlineLevel="1" x14ac:dyDescent="0.25">
      <c r="C2451" s="75" t="s">
        <v>148</v>
      </c>
      <c r="D2451" s="75" t="s">
        <v>4911</v>
      </c>
      <c r="E2451" s="75" t="s">
        <v>4912</v>
      </c>
      <c r="K2451" s="83">
        <v>18.3</v>
      </c>
      <c r="L2451" s="80"/>
    </row>
    <row r="2452" spans="3:12" hidden="1" outlineLevel="1" x14ac:dyDescent="0.25">
      <c r="C2452" s="75" t="s">
        <v>148</v>
      </c>
      <c r="D2452" s="75" t="s">
        <v>4913</v>
      </c>
      <c r="E2452" s="75" t="s">
        <v>4914</v>
      </c>
      <c r="K2452" s="83">
        <v>43.48</v>
      </c>
      <c r="L2452" s="80"/>
    </row>
    <row r="2453" spans="3:12" hidden="1" outlineLevel="1" x14ac:dyDescent="0.25">
      <c r="C2453" s="75" t="s">
        <v>148</v>
      </c>
      <c r="D2453" s="75" t="s">
        <v>4915</v>
      </c>
      <c r="E2453" s="75" t="s">
        <v>4916</v>
      </c>
      <c r="K2453" s="83">
        <v>5.9</v>
      </c>
      <c r="L2453" s="80"/>
    </row>
    <row r="2454" spans="3:12" hidden="1" outlineLevel="1" x14ac:dyDescent="0.25">
      <c r="C2454" s="75" t="s">
        <v>148</v>
      </c>
      <c r="D2454" s="75" t="s">
        <v>4917</v>
      </c>
      <c r="E2454" s="75" t="s">
        <v>4918</v>
      </c>
      <c r="K2454" s="83">
        <v>7.22</v>
      </c>
      <c r="L2454" s="80"/>
    </row>
    <row r="2455" spans="3:12" hidden="1" outlineLevel="1" x14ac:dyDescent="0.25">
      <c r="C2455" s="75" t="s">
        <v>148</v>
      </c>
      <c r="D2455" s="75" t="s">
        <v>4919</v>
      </c>
      <c r="E2455" s="75" t="s">
        <v>4920</v>
      </c>
      <c r="K2455" s="83">
        <v>18.5</v>
      </c>
      <c r="L2455" s="80"/>
    </row>
    <row r="2456" spans="3:12" hidden="1" outlineLevel="1" x14ac:dyDescent="0.25">
      <c r="C2456" s="75" t="s">
        <v>148</v>
      </c>
      <c r="D2456" s="75" t="s">
        <v>4921</v>
      </c>
      <c r="E2456" s="75" t="s">
        <v>4922</v>
      </c>
      <c r="K2456" s="83">
        <v>38.39</v>
      </c>
      <c r="L2456" s="80"/>
    </row>
    <row r="2457" spans="3:12" hidden="1" outlineLevel="1" x14ac:dyDescent="0.25">
      <c r="C2457" s="75" t="s">
        <v>148</v>
      </c>
      <c r="D2457" s="75" t="s">
        <v>4923</v>
      </c>
      <c r="E2457" s="75" t="s">
        <v>4924</v>
      </c>
      <c r="K2457" s="83">
        <v>28.98</v>
      </c>
      <c r="L2457" s="80"/>
    </row>
    <row r="2458" spans="3:12" hidden="1" outlineLevel="1" x14ac:dyDescent="0.25">
      <c r="C2458" s="75" t="s">
        <v>148</v>
      </c>
      <c r="D2458" s="75" t="s">
        <v>4925</v>
      </c>
      <c r="E2458" s="75" t="s">
        <v>4926</v>
      </c>
      <c r="K2458" s="83">
        <v>0.82</v>
      </c>
      <c r="L2458" s="80"/>
    </row>
    <row r="2459" spans="3:12" hidden="1" outlineLevel="1" x14ac:dyDescent="0.25">
      <c r="C2459" s="75" t="s">
        <v>148</v>
      </c>
      <c r="D2459" s="75" t="s">
        <v>4927</v>
      </c>
      <c r="E2459" s="75" t="s">
        <v>4928</v>
      </c>
      <c r="K2459" s="83">
        <v>154.13</v>
      </c>
      <c r="L2459" s="80"/>
    </row>
    <row r="2460" spans="3:12" hidden="1" outlineLevel="1" x14ac:dyDescent="0.25">
      <c r="C2460" s="75" t="s">
        <v>148</v>
      </c>
      <c r="D2460" s="75" t="s">
        <v>4929</v>
      </c>
      <c r="E2460" s="75" t="s">
        <v>4930</v>
      </c>
      <c r="K2460" s="83">
        <v>1.68</v>
      </c>
      <c r="L2460" s="80"/>
    </row>
    <row r="2461" spans="3:12" hidden="1" outlineLevel="1" x14ac:dyDescent="0.25">
      <c r="C2461" s="75" t="s">
        <v>148</v>
      </c>
      <c r="D2461" s="75" t="s">
        <v>4931</v>
      </c>
      <c r="E2461" s="75" t="s">
        <v>4932</v>
      </c>
      <c r="K2461" s="83">
        <v>10.47</v>
      </c>
      <c r="L2461" s="80"/>
    </row>
    <row r="2462" spans="3:12" hidden="1" outlineLevel="1" x14ac:dyDescent="0.25">
      <c r="C2462" s="75" t="s">
        <v>148</v>
      </c>
      <c r="D2462" s="75" t="s">
        <v>4933</v>
      </c>
      <c r="E2462" s="75" t="s">
        <v>4934</v>
      </c>
      <c r="K2462" s="83">
        <v>5.04</v>
      </c>
      <c r="L2462" s="80"/>
    </row>
    <row r="2463" spans="3:12" hidden="1" outlineLevel="1" x14ac:dyDescent="0.25">
      <c r="C2463" s="75" t="s">
        <v>148</v>
      </c>
      <c r="D2463" s="75" t="s">
        <v>4935</v>
      </c>
      <c r="E2463" s="75" t="s">
        <v>4936</v>
      </c>
      <c r="K2463" s="83">
        <v>25.9</v>
      </c>
      <c r="L2463" s="80"/>
    </row>
    <row r="2464" spans="3:12" hidden="1" outlineLevel="1" x14ac:dyDescent="0.25">
      <c r="C2464" s="75" t="s">
        <v>148</v>
      </c>
      <c r="D2464" s="75" t="s">
        <v>4937</v>
      </c>
      <c r="E2464" s="75" t="s">
        <v>4938</v>
      </c>
      <c r="K2464" s="83">
        <v>11.56</v>
      </c>
      <c r="L2464" s="80"/>
    </row>
    <row r="2465" spans="3:12" hidden="1" outlineLevel="1" x14ac:dyDescent="0.25">
      <c r="C2465" s="75" t="s">
        <v>148</v>
      </c>
      <c r="D2465" s="75" t="s">
        <v>4939</v>
      </c>
      <c r="E2465" s="75" t="s">
        <v>4940</v>
      </c>
      <c r="K2465" s="83">
        <v>11.76</v>
      </c>
      <c r="L2465" s="80"/>
    </row>
    <row r="2466" spans="3:12" hidden="1" outlineLevel="1" x14ac:dyDescent="0.25">
      <c r="C2466" s="75" t="s">
        <v>148</v>
      </c>
      <c r="D2466" s="75" t="s">
        <v>4941</v>
      </c>
      <c r="E2466" s="75" t="s">
        <v>4942</v>
      </c>
      <c r="K2466" s="83">
        <v>5.04</v>
      </c>
      <c r="L2466" s="80"/>
    </row>
    <row r="2467" spans="3:12" hidden="1" outlineLevel="1" x14ac:dyDescent="0.25">
      <c r="C2467" s="75" t="s">
        <v>148</v>
      </c>
      <c r="D2467" s="75" t="s">
        <v>4943</v>
      </c>
      <c r="E2467" s="75" t="s">
        <v>4944</v>
      </c>
      <c r="K2467" s="83">
        <v>16.97</v>
      </c>
      <c r="L2467" s="80"/>
    </row>
    <row r="2468" spans="3:12" hidden="1" outlineLevel="1" x14ac:dyDescent="0.25">
      <c r="C2468" s="75" t="s">
        <v>148</v>
      </c>
      <c r="D2468" s="75" t="s">
        <v>4945</v>
      </c>
      <c r="E2468" s="75" t="s">
        <v>4946</v>
      </c>
      <c r="K2468" s="83">
        <v>3.44</v>
      </c>
      <c r="L2468" s="80"/>
    </row>
    <row r="2469" spans="3:12" hidden="1" outlineLevel="1" x14ac:dyDescent="0.25">
      <c r="C2469" s="75" t="s">
        <v>148</v>
      </c>
      <c r="D2469" s="75" t="s">
        <v>4947</v>
      </c>
      <c r="E2469" s="75" t="s">
        <v>4948</v>
      </c>
      <c r="K2469" s="83">
        <v>131.51</v>
      </c>
      <c r="L2469" s="80"/>
    </row>
    <row r="2470" spans="3:12" hidden="1" outlineLevel="1" x14ac:dyDescent="0.25">
      <c r="C2470" s="75" t="s">
        <v>148</v>
      </c>
      <c r="D2470" s="75" t="s">
        <v>4949</v>
      </c>
      <c r="E2470" s="75" t="s">
        <v>4950</v>
      </c>
      <c r="K2470" s="83">
        <v>18.2</v>
      </c>
      <c r="L2470" s="80"/>
    </row>
    <row r="2471" spans="3:12" hidden="1" outlineLevel="1" x14ac:dyDescent="0.25">
      <c r="C2471" s="75" t="s">
        <v>148</v>
      </c>
      <c r="D2471" s="75" t="s">
        <v>4951</v>
      </c>
      <c r="E2471" s="75" t="s">
        <v>4952</v>
      </c>
      <c r="K2471" s="83">
        <v>5.31</v>
      </c>
      <c r="L2471" s="80"/>
    </row>
    <row r="2472" spans="3:12" hidden="1" outlineLevel="1" x14ac:dyDescent="0.25">
      <c r="C2472" s="75" t="s">
        <v>148</v>
      </c>
      <c r="D2472" s="75" t="s">
        <v>4953</v>
      </c>
      <c r="E2472" s="75" t="s">
        <v>4954</v>
      </c>
      <c r="K2472" s="83">
        <v>29.04</v>
      </c>
      <c r="L2472" s="80"/>
    </row>
    <row r="2473" spans="3:12" hidden="1" outlineLevel="1" x14ac:dyDescent="0.25">
      <c r="C2473" s="75" t="s">
        <v>148</v>
      </c>
      <c r="D2473" s="75" t="s">
        <v>4955</v>
      </c>
      <c r="E2473" s="75" t="s">
        <v>4956</v>
      </c>
      <c r="K2473" s="83">
        <v>54.27</v>
      </c>
      <c r="L2473" s="80"/>
    </row>
    <row r="2474" spans="3:12" hidden="1" outlineLevel="1" x14ac:dyDescent="0.25">
      <c r="C2474" s="75" t="s">
        <v>148</v>
      </c>
      <c r="D2474" s="75" t="s">
        <v>4957</v>
      </c>
      <c r="E2474" s="75" t="s">
        <v>4958</v>
      </c>
      <c r="K2474" s="83">
        <v>31.55</v>
      </c>
      <c r="L2474" s="80"/>
    </row>
    <row r="2475" spans="3:12" hidden="1" outlineLevel="1" x14ac:dyDescent="0.25">
      <c r="C2475" s="75" t="s">
        <v>148</v>
      </c>
      <c r="D2475" s="75" t="s">
        <v>4959</v>
      </c>
      <c r="E2475" s="75" t="s">
        <v>4960</v>
      </c>
      <c r="K2475" s="83">
        <v>36.72</v>
      </c>
      <c r="L2475" s="80"/>
    </row>
    <row r="2476" spans="3:12" hidden="1" outlineLevel="1" x14ac:dyDescent="0.25">
      <c r="C2476" s="75" t="s">
        <v>148</v>
      </c>
      <c r="D2476" s="75" t="s">
        <v>4961</v>
      </c>
      <c r="E2476" s="75" t="s">
        <v>4962</v>
      </c>
      <c r="K2476" s="83">
        <v>0.28000000000000003</v>
      </c>
      <c r="L2476" s="80"/>
    </row>
    <row r="2477" spans="3:12" hidden="1" outlineLevel="1" x14ac:dyDescent="0.25">
      <c r="C2477" s="75" t="s">
        <v>148</v>
      </c>
      <c r="D2477" s="75" t="s">
        <v>4963</v>
      </c>
      <c r="E2477" s="75" t="s">
        <v>4964</v>
      </c>
      <c r="K2477" s="83">
        <v>10.98</v>
      </c>
      <c r="L2477" s="80"/>
    </row>
    <row r="2478" spans="3:12" hidden="1" outlineLevel="1" x14ac:dyDescent="0.25">
      <c r="C2478" s="75" t="s">
        <v>148</v>
      </c>
      <c r="D2478" s="75" t="s">
        <v>4965</v>
      </c>
      <c r="E2478" s="75" t="s">
        <v>4966</v>
      </c>
      <c r="K2478" s="83">
        <v>4.83</v>
      </c>
      <c r="L2478" s="80"/>
    </row>
    <row r="2479" spans="3:12" hidden="1" outlineLevel="1" x14ac:dyDescent="0.25">
      <c r="C2479" s="75" t="s">
        <v>148</v>
      </c>
      <c r="D2479" s="75" t="s">
        <v>4967</v>
      </c>
      <c r="E2479" s="75" t="s">
        <v>4968</v>
      </c>
      <c r="K2479" s="83">
        <v>53.02</v>
      </c>
      <c r="L2479" s="80"/>
    </row>
    <row r="2480" spans="3:12" hidden="1" outlineLevel="1" x14ac:dyDescent="0.25">
      <c r="C2480" s="75" t="s">
        <v>148</v>
      </c>
      <c r="D2480" s="75" t="s">
        <v>4969</v>
      </c>
      <c r="E2480" s="75" t="s">
        <v>4970</v>
      </c>
      <c r="K2480" s="83">
        <v>25.22</v>
      </c>
      <c r="L2480" s="80"/>
    </row>
    <row r="2481" spans="3:12" hidden="1" outlineLevel="1" x14ac:dyDescent="0.25">
      <c r="C2481" s="75" t="s">
        <v>148</v>
      </c>
      <c r="D2481" s="75" t="s">
        <v>4971</v>
      </c>
      <c r="E2481" s="75" t="s">
        <v>4972</v>
      </c>
      <c r="K2481" s="83">
        <v>17.28</v>
      </c>
      <c r="L2481" s="80"/>
    </row>
    <row r="2482" spans="3:12" hidden="1" outlineLevel="1" x14ac:dyDescent="0.25">
      <c r="C2482" s="75" t="s">
        <v>148</v>
      </c>
      <c r="D2482" s="75" t="s">
        <v>4973</v>
      </c>
      <c r="E2482" s="75" t="s">
        <v>4974</v>
      </c>
      <c r="K2482" s="83">
        <v>4.71</v>
      </c>
      <c r="L2482" s="80"/>
    </row>
    <row r="2483" spans="3:12" hidden="1" outlineLevel="1" x14ac:dyDescent="0.25">
      <c r="C2483" s="75" t="s">
        <v>148</v>
      </c>
      <c r="D2483" s="75" t="s">
        <v>4975</v>
      </c>
      <c r="E2483" s="75" t="s">
        <v>4976</v>
      </c>
      <c r="K2483" s="83">
        <v>21.87</v>
      </c>
      <c r="L2483" s="80"/>
    </row>
    <row r="2484" spans="3:12" hidden="1" outlineLevel="1" x14ac:dyDescent="0.25">
      <c r="C2484" s="75" t="s">
        <v>148</v>
      </c>
      <c r="D2484" s="75" t="s">
        <v>4977</v>
      </c>
      <c r="E2484" s="75" t="s">
        <v>4978</v>
      </c>
      <c r="K2484" s="83">
        <v>0.02</v>
      </c>
      <c r="L2484" s="80"/>
    </row>
    <row r="2485" spans="3:12" hidden="1" outlineLevel="1" x14ac:dyDescent="0.25">
      <c r="C2485" s="75" t="s">
        <v>148</v>
      </c>
      <c r="D2485" s="75" t="s">
        <v>4979</v>
      </c>
      <c r="E2485" s="75" t="s">
        <v>4980</v>
      </c>
      <c r="K2485" s="83">
        <v>21.26</v>
      </c>
      <c r="L2485" s="80"/>
    </row>
    <row r="2486" spans="3:12" hidden="1" outlineLevel="1" x14ac:dyDescent="0.25">
      <c r="C2486" s="75" t="s">
        <v>148</v>
      </c>
      <c r="D2486" s="75" t="s">
        <v>4981</v>
      </c>
      <c r="E2486" s="75" t="s">
        <v>4982</v>
      </c>
      <c r="K2486" s="83">
        <v>39.53</v>
      </c>
      <c r="L2486" s="80"/>
    </row>
    <row r="2487" spans="3:12" hidden="1" outlineLevel="1" x14ac:dyDescent="0.25">
      <c r="C2487" s="75" t="s">
        <v>148</v>
      </c>
      <c r="D2487" s="75" t="s">
        <v>4983</v>
      </c>
      <c r="E2487" s="75" t="s">
        <v>4984</v>
      </c>
      <c r="K2487" s="83">
        <v>3.54</v>
      </c>
      <c r="L2487" s="80"/>
    </row>
    <row r="2488" spans="3:12" hidden="1" outlineLevel="1" x14ac:dyDescent="0.25">
      <c r="C2488" s="75" t="s">
        <v>148</v>
      </c>
      <c r="D2488" s="75" t="s">
        <v>4985</v>
      </c>
      <c r="E2488" s="75" t="s">
        <v>4986</v>
      </c>
      <c r="K2488" s="83">
        <v>2.79</v>
      </c>
      <c r="L2488" s="80"/>
    </row>
    <row r="2489" spans="3:12" hidden="1" outlineLevel="1" x14ac:dyDescent="0.25">
      <c r="C2489" s="75" t="s">
        <v>148</v>
      </c>
      <c r="D2489" s="75" t="s">
        <v>4987</v>
      </c>
      <c r="E2489" s="75" t="s">
        <v>4988</v>
      </c>
      <c r="K2489" s="83">
        <v>19.72</v>
      </c>
      <c r="L2489" s="80"/>
    </row>
    <row r="2490" spans="3:12" hidden="1" outlineLevel="1" x14ac:dyDescent="0.25">
      <c r="C2490" s="75" t="s">
        <v>148</v>
      </c>
      <c r="D2490" s="75" t="s">
        <v>4989</v>
      </c>
      <c r="E2490" s="75" t="s">
        <v>4990</v>
      </c>
      <c r="K2490" s="83">
        <v>17.46</v>
      </c>
      <c r="L2490" s="80"/>
    </row>
    <row r="2491" spans="3:12" hidden="1" outlineLevel="1" x14ac:dyDescent="0.25">
      <c r="C2491" s="75" t="s">
        <v>148</v>
      </c>
      <c r="D2491" s="75" t="s">
        <v>4991</v>
      </c>
      <c r="E2491" s="75" t="s">
        <v>4992</v>
      </c>
      <c r="K2491" s="83">
        <v>15.39</v>
      </c>
      <c r="L2491" s="80"/>
    </row>
    <row r="2492" spans="3:12" hidden="1" outlineLevel="1" x14ac:dyDescent="0.25">
      <c r="C2492" s="75" t="s">
        <v>148</v>
      </c>
      <c r="D2492" s="75" t="s">
        <v>4993</v>
      </c>
      <c r="E2492" s="75" t="s">
        <v>4994</v>
      </c>
      <c r="K2492" s="83">
        <v>2.2200000000000002</v>
      </c>
      <c r="L2492" s="80"/>
    </row>
    <row r="2493" spans="3:12" hidden="1" outlineLevel="1" x14ac:dyDescent="0.25">
      <c r="C2493" s="75" t="s">
        <v>148</v>
      </c>
      <c r="D2493" s="75" t="s">
        <v>4995</v>
      </c>
      <c r="E2493" s="75" t="s">
        <v>4996</v>
      </c>
      <c r="K2493" s="83">
        <v>5.1100000000000003</v>
      </c>
      <c r="L2493" s="80"/>
    </row>
    <row r="2494" spans="3:12" hidden="1" outlineLevel="1" x14ac:dyDescent="0.25">
      <c r="C2494" s="75" t="s">
        <v>148</v>
      </c>
      <c r="D2494" s="75" t="s">
        <v>4997</v>
      </c>
      <c r="E2494" s="75" t="s">
        <v>4998</v>
      </c>
      <c r="K2494" s="83">
        <v>237.44</v>
      </c>
      <c r="L2494" s="80"/>
    </row>
    <row r="2495" spans="3:12" hidden="1" outlineLevel="1" x14ac:dyDescent="0.25">
      <c r="C2495" s="75" t="s">
        <v>148</v>
      </c>
      <c r="D2495" s="75" t="s">
        <v>4999</v>
      </c>
      <c r="E2495" s="75" t="s">
        <v>5000</v>
      </c>
      <c r="K2495" s="83">
        <v>17.45</v>
      </c>
      <c r="L2495" s="80"/>
    </row>
    <row r="2496" spans="3:12" hidden="1" outlineLevel="1" x14ac:dyDescent="0.25">
      <c r="C2496" s="75" t="s">
        <v>148</v>
      </c>
      <c r="D2496" s="75" t="s">
        <v>5001</v>
      </c>
      <c r="E2496" s="75" t="s">
        <v>5002</v>
      </c>
      <c r="K2496" s="83">
        <v>0.73</v>
      </c>
      <c r="L2496" s="80"/>
    </row>
    <row r="2497" spans="3:12" hidden="1" outlineLevel="1" x14ac:dyDescent="0.25">
      <c r="C2497" s="75" t="s">
        <v>148</v>
      </c>
      <c r="D2497" s="75" t="s">
        <v>5003</v>
      </c>
      <c r="E2497" s="75" t="s">
        <v>5004</v>
      </c>
      <c r="K2497" s="83">
        <v>16.8</v>
      </c>
      <c r="L2497" s="80"/>
    </row>
    <row r="2498" spans="3:12" hidden="1" outlineLevel="1" x14ac:dyDescent="0.25">
      <c r="C2498" s="75" t="s">
        <v>148</v>
      </c>
      <c r="D2498" s="75" t="s">
        <v>5005</v>
      </c>
      <c r="E2498" s="75" t="s">
        <v>5006</v>
      </c>
      <c r="K2498" s="83">
        <v>6.72</v>
      </c>
      <c r="L2498" s="80"/>
    </row>
    <row r="2499" spans="3:12" hidden="1" outlineLevel="1" x14ac:dyDescent="0.25">
      <c r="C2499" s="75" t="s">
        <v>148</v>
      </c>
      <c r="D2499" s="75" t="s">
        <v>5007</v>
      </c>
      <c r="E2499" s="75" t="s">
        <v>5008</v>
      </c>
      <c r="K2499" s="83">
        <v>5.96</v>
      </c>
      <c r="L2499" s="80"/>
    </row>
    <row r="2500" spans="3:12" hidden="1" outlineLevel="1" x14ac:dyDescent="0.25">
      <c r="C2500" s="75" t="s">
        <v>148</v>
      </c>
      <c r="D2500" s="75" t="s">
        <v>5009</v>
      </c>
      <c r="E2500" s="75" t="s">
        <v>5010</v>
      </c>
      <c r="K2500" s="83">
        <v>37.619999999999997</v>
      </c>
      <c r="L2500" s="80"/>
    </row>
    <row r="2501" spans="3:12" hidden="1" outlineLevel="1" x14ac:dyDescent="0.25">
      <c r="C2501" s="75" t="s">
        <v>148</v>
      </c>
      <c r="D2501" s="75" t="s">
        <v>5011</v>
      </c>
      <c r="E2501" s="75" t="s">
        <v>5012</v>
      </c>
      <c r="K2501" s="83">
        <v>10.33</v>
      </c>
      <c r="L2501" s="80"/>
    </row>
    <row r="2502" spans="3:12" hidden="1" outlineLevel="1" x14ac:dyDescent="0.25">
      <c r="C2502" s="75" t="s">
        <v>148</v>
      </c>
      <c r="D2502" s="75" t="s">
        <v>5013</v>
      </c>
      <c r="E2502" s="75" t="s">
        <v>5014</v>
      </c>
      <c r="K2502" s="83">
        <v>7.91</v>
      </c>
      <c r="L2502" s="80"/>
    </row>
    <row r="2503" spans="3:12" hidden="1" outlineLevel="1" x14ac:dyDescent="0.25">
      <c r="C2503" s="75" t="s">
        <v>148</v>
      </c>
      <c r="D2503" s="75" t="s">
        <v>5015</v>
      </c>
      <c r="E2503" s="75" t="s">
        <v>5016</v>
      </c>
      <c r="K2503" s="83">
        <v>36.840000000000003</v>
      </c>
      <c r="L2503" s="80"/>
    </row>
    <row r="2504" spans="3:12" hidden="1" outlineLevel="1" x14ac:dyDescent="0.25">
      <c r="C2504" s="75" t="s">
        <v>148</v>
      </c>
      <c r="D2504" s="75" t="s">
        <v>5017</v>
      </c>
      <c r="E2504" s="75" t="s">
        <v>5018</v>
      </c>
      <c r="K2504" s="83">
        <v>15.55</v>
      </c>
      <c r="L2504" s="80"/>
    </row>
    <row r="2505" spans="3:12" hidden="1" outlineLevel="1" x14ac:dyDescent="0.25">
      <c r="C2505" s="75" t="s">
        <v>148</v>
      </c>
      <c r="D2505" s="75" t="s">
        <v>5019</v>
      </c>
      <c r="E2505" s="75" t="s">
        <v>5020</v>
      </c>
      <c r="K2505" s="83">
        <v>13.44</v>
      </c>
      <c r="L2505" s="80"/>
    </row>
    <row r="2506" spans="3:12" hidden="1" outlineLevel="1" x14ac:dyDescent="0.25">
      <c r="C2506" s="75" t="s">
        <v>148</v>
      </c>
      <c r="D2506" s="75" t="s">
        <v>5021</v>
      </c>
      <c r="E2506" s="75" t="s">
        <v>5022</v>
      </c>
      <c r="K2506" s="83">
        <v>18.78</v>
      </c>
      <c r="L2506" s="80"/>
    </row>
    <row r="2507" spans="3:12" hidden="1" outlineLevel="1" x14ac:dyDescent="0.25">
      <c r="C2507" s="75" t="s">
        <v>148</v>
      </c>
      <c r="D2507" s="75" t="s">
        <v>5023</v>
      </c>
      <c r="E2507" s="75" t="s">
        <v>5024</v>
      </c>
      <c r="K2507" s="83">
        <v>9.7200000000000006</v>
      </c>
      <c r="L2507" s="80"/>
    </row>
    <row r="2508" spans="3:12" hidden="1" outlineLevel="1" x14ac:dyDescent="0.25">
      <c r="C2508" s="75" t="s">
        <v>148</v>
      </c>
      <c r="D2508" s="75" t="s">
        <v>5025</v>
      </c>
      <c r="E2508" s="75" t="s">
        <v>5026</v>
      </c>
      <c r="K2508" s="83">
        <v>35.28</v>
      </c>
      <c r="L2508" s="80"/>
    </row>
    <row r="2509" spans="3:12" hidden="1" outlineLevel="1" x14ac:dyDescent="0.25">
      <c r="C2509" s="75" t="s">
        <v>148</v>
      </c>
      <c r="D2509" s="75" t="s">
        <v>5027</v>
      </c>
      <c r="E2509" s="75" t="s">
        <v>5028</v>
      </c>
      <c r="K2509" s="83">
        <v>38.229999999999997</v>
      </c>
      <c r="L2509" s="80"/>
    </row>
    <row r="2510" spans="3:12" hidden="1" outlineLevel="1" x14ac:dyDescent="0.25">
      <c r="C2510" s="75" t="s">
        <v>148</v>
      </c>
      <c r="D2510" s="75" t="s">
        <v>5029</v>
      </c>
      <c r="E2510" s="75" t="s">
        <v>5030</v>
      </c>
      <c r="K2510" s="83">
        <v>3.26</v>
      </c>
      <c r="L2510" s="80"/>
    </row>
    <row r="2511" spans="3:12" hidden="1" outlineLevel="1" x14ac:dyDescent="0.25">
      <c r="C2511" s="75" t="s">
        <v>148</v>
      </c>
      <c r="D2511" s="75" t="s">
        <v>5031</v>
      </c>
      <c r="E2511" s="75" t="s">
        <v>5032</v>
      </c>
      <c r="K2511" s="83">
        <v>0.24</v>
      </c>
      <c r="L2511" s="80"/>
    </row>
    <row r="2512" spans="3:12" hidden="1" outlineLevel="1" x14ac:dyDescent="0.25">
      <c r="C2512" s="75" t="s">
        <v>148</v>
      </c>
      <c r="D2512" s="75" t="s">
        <v>5033</v>
      </c>
      <c r="E2512" s="75" t="s">
        <v>5034</v>
      </c>
      <c r="K2512" s="83">
        <v>8.4</v>
      </c>
      <c r="L2512" s="80"/>
    </row>
    <row r="2513" spans="1:12" hidden="1" outlineLevel="1" x14ac:dyDescent="0.25">
      <c r="C2513" s="75" t="s">
        <v>148</v>
      </c>
      <c r="D2513" s="75" t="s">
        <v>5035</v>
      </c>
      <c r="E2513" s="75" t="s">
        <v>5036</v>
      </c>
      <c r="K2513" s="83">
        <v>5.57</v>
      </c>
      <c r="L2513" s="80"/>
    </row>
    <row r="2514" spans="1:12" hidden="1" outlineLevel="1" x14ac:dyDescent="0.25">
      <c r="C2514" s="75" t="s">
        <v>148</v>
      </c>
      <c r="D2514" s="75" t="s">
        <v>5037</v>
      </c>
      <c r="E2514" s="75" t="s">
        <v>5038</v>
      </c>
      <c r="K2514" s="83">
        <v>42</v>
      </c>
      <c r="L2514" s="80"/>
    </row>
    <row r="2515" spans="1:12" hidden="1" outlineLevel="1" x14ac:dyDescent="0.25">
      <c r="C2515" s="75" t="s">
        <v>148</v>
      </c>
      <c r="D2515" s="75" t="s">
        <v>5039</v>
      </c>
      <c r="E2515" s="75" t="s">
        <v>5040</v>
      </c>
      <c r="K2515" s="83">
        <v>79.53</v>
      </c>
      <c r="L2515" s="80"/>
    </row>
    <row r="2516" spans="1:12" hidden="1" outlineLevel="1" x14ac:dyDescent="0.25">
      <c r="C2516" s="75" t="s">
        <v>148</v>
      </c>
      <c r="D2516" s="75" t="s">
        <v>5041</v>
      </c>
      <c r="E2516" s="75" t="s">
        <v>5042</v>
      </c>
      <c r="K2516" s="83">
        <v>7.25</v>
      </c>
      <c r="L2516" s="80"/>
    </row>
    <row r="2517" spans="1:12" hidden="1" outlineLevel="1" x14ac:dyDescent="0.25">
      <c r="C2517" s="75" t="s">
        <v>148</v>
      </c>
      <c r="D2517" s="75" t="s">
        <v>5043</v>
      </c>
      <c r="E2517" s="75" t="s">
        <v>5044</v>
      </c>
      <c r="K2517" s="83">
        <v>14.2</v>
      </c>
      <c r="L2517" s="80"/>
    </row>
    <row r="2518" spans="1:12" hidden="1" outlineLevel="1" x14ac:dyDescent="0.25">
      <c r="C2518" s="75" t="s">
        <v>148</v>
      </c>
      <c r="D2518" s="75" t="s">
        <v>5045</v>
      </c>
      <c r="E2518" s="75" t="s">
        <v>5046</v>
      </c>
      <c r="K2518" s="83">
        <v>22.72</v>
      </c>
      <c r="L2518" s="80"/>
    </row>
    <row r="2519" spans="1:12" hidden="1" outlineLevel="1" x14ac:dyDescent="0.25">
      <c r="C2519" s="75" t="s">
        <v>148</v>
      </c>
      <c r="D2519" s="75" t="s">
        <v>5047</v>
      </c>
      <c r="E2519" s="75" t="s">
        <v>5048</v>
      </c>
      <c r="K2519" s="83">
        <v>10.41</v>
      </c>
      <c r="L2519" s="80"/>
    </row>
    <row r="2520" spans="1:12" hidden="1" outlineLevel="1" x14ac:dyDescent="0.25">
      <c r="C2520" s="75" t="s">
        <v>148</v>
      </c>
      <c r="D2520" s="75" t="s">
        <v>5049</v>
      </c>
      <c r="E2520" s="75" t="s">
        <v>5050</v>
      </c>
      <c r="K2520" s="83">
        <v>90.31</v>
      </c>
      <c r="L2520" s="80"/>
    </row>
    <row r="2521" spans="1:12" hidden="1" outlineLevel="1" x14ac:dyDescent="0.25">
      <c r="C2521" s="75" t="s">
        <v>148</v>
      </c>
      <c r="D2521" s="75" t="s">
        <v>5051</v>
      </c>
      <c r="E2521" s="75" t="s">
        <v>5052</v>
      </c>
      <c r="K2521" s="83">
        <v>1.68</v>
      </c>
      <c r="L2521" s="80"/>
    </row>
    <row r="2522" spans="1:12" hidden="1" outlineLevel="1" x14ac:dyDescent="0.25">
      <c r="C2522" s="75" t="s">
        <v>148</v>
      </c>
      <c r="D2522" s="75" t="s">
        <v>5053</v>
      </c>
      <c r="E2522" s="75" t="s">
        <v>5054</v>
      </c>
      <c r="K2522" s="83">
        <v>18.22</v>
      </c>
      <c r="L2522" s="80"/>
    </row>
    <row r="2523" spans="1:12" hidden="1" outlineLevel="1" x14ac:dyDescent="0.25">
      <c r="C2523" s="75" t="s">
        <v>148</v>
      </c>
      <c r="D2523" s="75" t="s">
        <v>5055</v>
      </c>
      <c r="E2523" s="75" t="s">
        <v>5056</v>
      </c>
      <c r="K2523" s="83">
        <v>159.66</v>
      </c>
      <c r="L2523" s="80"/>
    </row>
    <row r="2524" spans="1:12" hidden="1" outlineLevel="1" x14ac:dyDescent="0.25">
      <c r="C2524" s="75" t="s">
        <v>148</v>
      </c>
      <c r="D2524" s="75" t="s">
        <v>5057</v>
      </c>
      <c r="E2524" s="75" t="s">
        <v>5058</v>
      </c>
      <c r="K2524" s="83">
        <v>11.31</v>
      </c>
      <c r="L2524" s="80"/>
    </row>
    <row r="2525" spans="1:12" hidden="1" outlineLevel="1" x14ac:dyDescent="0.25">
      <c r="L2525" s="80"/>
    </row>
    <row r="2526" spans="1:12" x14ac:dyDescent="0.25">
      <c r="A2526" s="75" t="s">
        <v>84</v>
      </c>
      <c r="D2526" s="75" t="s">
        <v>85</v>
      </c>
      <c r="K2526" s="83">
        <v>5832.71</v>
      </c>
      <c r="L2526" s="80"/>
    </row>
    <row r="2527" spans="1:12" hidden="1" outlineLevel="1" x14ac:dyDescent="0.25">
      <c r="C2527" s="75" t="s">
        <v>148</v>
      </c>
      <c r="D2527" s="75" t="s">
        <v>5059</v>
      </c>
      <c r="E2527" s="75" t="s">
        <v>5060</v>
      </c>
      <c r="K2527" s="83">
        <v>6.07</v>
      </c>
      <c r="L2527" s="80"/>
    </row>
    <row r="2528" spans="1:12" hidden="1" outlineLevel="1" x14ac:dyDescent="0.25">
      <c r="C2528" s="75" t="s">
        <v>148</v>
      </c>
      <c r="D2528" s="75" t="s">
        <v>5061</v>
      </c>
      <c r="E2528" s="75" t="s">
        <v>5062</v>
      </c>
      <c r="K2528" s="83">
        <v>-6.68</v>
      </c>
      <c r="L2528" s="80"/>
    </row>
    <row r="2529" spans="3:12" hidden="1" outlineLevel="1" x14ac:dyDescent="0.25">
      <c r="C2529" s="75" t="s">
        <v>148</v>
      </c>
      <c r="D2529" s="75" t="s">
        <v>5063</v>
      </c>
      <c r="E2529" s="75" t="s">
        <v>5064</v>
      </c>
      <c r="K2529" s="83">
        <v>6.94</v>
      </c>
      <c r="L2529" s="80"/>
    </row>
    <row r="2530" spans="3:12" hidden="1" outlineLevel="1" x14ac:dyDescent="0.25">
      <c r="C2530" s="75" t="s">
        <v>148</v>
      </c>
      <c r="D2530" s="75" t="s">
        <v>5065</v>
      </c>
      <c r="E2530" s="75" t="s">
        <v>5066</v>
      </c>
      <c r="K2530" s="83">
        <v>21.21</v>
      </c>
      <c r="L2530" s="80"/>
    </row>
    <row r="2531" spans="3:12" hidden="1" outlineLevel="1" x14ac:dyDescent="0.25">
      <c r="C2531" s="75" t="s">
        <v>148</v>
      </c>
      <c r="D2531" s="75" t="s">
        <v>5067</v>
      </c>
      <c r="E2531" s="75" t="s">
        <v>5068</v>
      </c>
      <c r="K2531" s="83">
        <v>-2</v>
      </c>
      <c r="L2531" s="80"/>
    </row>
    <row r="2532" spans="3:12" hidden="1" outlineLevel="1" x14ac:dyDescent="0.25">
      <c r="C2532" s="75" t="s">
        <v>148</v>
      </c>
      <c r="D2532" s="75" t="s">
        <v>5069</v>
      </c>
      <c r="E2532" s="75" t="s">
        <v>5070</v>
      </c>
      <c r="K2532" s="83">
        <v>69.22</v>
      </c>
      <c r="L2532" s="80"/>
    </row>
    <row r="2533" spans="3:12" hidden="1" outlineLevel="1" x14ac:dyDescent="0.25">
      <c r="C2533" s="75" t="s">
        <v>148</v>
      </c>
      <c r="D2533" s="75" t="s">
        <v>5071</v>
      </c>
      <c r="E2533" s="75" t="s">
        <v>5072</v>
      </c>
      <c r="K2533" s="83">
        <v>6.94</v>
      </c>
      <c r="L2533" s="80"/>
    </row>
    <row r="2534" spans="3:12" hidden="1" outlineLevel="1" x14ac:dyDescent="0.25">
      <c r="C2534" s="75" t="s">
        <v>148</v>
      </c>
      <c r="D2534" s="75" t="s">
        <v>5073</v>
      </c>
      <c r="E2534" s="75" t="s">
        <v>5074</v>
      </c>
      <c r="K2534" s="83">
        <v>7.42</v>
      </c>
      <c r="L2534" s="80"/>
    </row>
    <row r="2535" spans="3:12" hidden="1" outlineLevel="1" x14ac:dyDescent="0.25">
      <c r="C2535" s="75" t="s">
        <v>148</v>
      </c>
      <c r="D2535" s="75" t="s">
        <v>5075</v>
      </c>
      <c r="E2535" s="75" t="s">
        <v>5076</v>
      </c>
      <c r="K2535" s="83">
        <v>6.94</v>
      </c>
      <c r="L2535" s="80"/>
    </row>
    <row r="2536" spans="3:12" hidden="1" outlineLevel="1" x14ac:dyDescent="0.25">
      <c r="C2536" s="75" t="s">
        <v>148</v>
      </c>
      <c r="D2536" s="75" t="s">
        <v>5077</v>
      </c>
      <c r="E2536" s="75" t="s">
        <v>5078</v>
      </c>
      <c r="K2536" s="83">
        <v>-34.74</v>
      </c>
      <c r="L2536" s="80"/>
    </row>
    <row r="2537" spans="3:12" hidden="1" outlineLevel="1" x14ac:dyDescent="0.25">
      <c r="C2537" s="75" t="s">
        <v>148</v>
      </c>
      <c r="D2537" s="75" t="s">
        <v>5079</v>
      </c>
      <c r="E2537" s="75" t="s">
        <v>5080</v>
      </c>
      <c r="K2537" s="83">
        <v>6.94</v>
      </c>
      <c r="L2537" s="80"/>
    </row>
    <row r="2538" spans="3:12" hidden="1" outlineLevel="1" x14ac:dyDescent="0.25">
      <c r="C2538" s="75" t="s">
        <v>148</v>
      </c>
      <c r="D2538" s="75" t="s">
        <v>5081</v>
      </c>
      <c r="E2538" s="75" t="s">
        <v>5082</v>
      </c>
      <c r="K2538" s="83">
        <v>20.82</v>
      </c>
      <c r="L2538" s="80"/>
    </row>
    <row r="2539" spans="3:12" hidden="1" outlineLevel="1" x14ac:dyDescent="0.25">
      <c r="C2539" s="75" t="s">
        <v>148</v>
      </c>
      <c r="D2539" s="75" t="s">
        <v>5083</v>
      </c>
      <c r="E2539" s="75" t="s">
        <v>5084</v>
      </c>
      <c r="K2539" s="83">
        <v>-6.94</v>
      </c>
      <c r="L2539" s="80"/>
    </row>
    <row r="2540" spans="3:12" hidden="1" outlineLevel="1" x14ac:dyDescent="0.25">
      <c r="C2540" s="75" t="s">
        <v>148</v>
      </c>
      <c r="D2540" s="75" t="s">
        <v>5085</v>
      </c>
      <c r="E2540" s="75" t="s">
        <v>5086</v>
      </c>
      <c r="K2540" s="83">
        <v>20.82</v>
      </c>
      <c r="L2540" s="80"/>
    </row>
    <row r="2541" spans="3:12" hidden="1" outlineLevel="1" x14ac:dyDescent="0.25">
      <c r="C2541" s="75" t="s">
        <v>148</v>
      </c>
      <c r="D2541" s="75" t="s">
        <v>5087</v>
      </c>
      <c r="E2541" s="75" t="s">
        <v>5088</v>
      </c>
      <c r="K2541" s="83">
        <v>23.32</v>
      </c>
      <c r="L2541" s="80"/>
    </row>
    <row r="2542" spans="3:12" hidden="1" outlineLevel="1" x14ac:dyDescent="0.25">
      <c r="C2542" s="75" t="s">
        <v>148</v>
      </c>
      <c r="D2542" s="75" t="s">
        <v>5089</v>
      </c>
      <c r="E2542" s="75" t="s">
        <v>5090</v>
      </c>
      <c r="K2542" s="83">
        <v>48.83</v>
      </c>
      <c r="L2542" s="80"/>
    </row>
    <row r="2543" spans="3:12" hidden="1" outlineLevel="1" x14ac:dyDescent="0.25">
      <c r="C2543" s="75" t="s">
        <v>148</v>
      </c>
      <c r="D2543" s="75" t="s">
        <v>5091</v>
      </c>
      <c r="E2543" s="75" t="s">
        <v>5092</v>
      </c>
      <c r="K2543" s="83">
        <v>42.93</v>
      </c>
      <c r="L2543" s="80"/>
    </row>
    <row r="2544" spans="3:12" hidden="1" outlineLevel="1" x14ac:dyDescent="0.25">
      <c r="C2544" s="75" t="s">
        <v>148</v>
      </c>
      <c r="D2544" s="75" t="s">
        <v>5093</v>
      </c>
      <c r="E2544" s="75" t="s">
        <v>5094</v>
      </c>
      <c r="K2544" s="83">
        <v>13.88</v>
      </c>
      <c r="L2544" s="80"/>
    </row>
    <row r="2545" spans="3:12" hidden="1" outlineLevel="1" x14ac:dyDescent="0.25">
      <c r="C2545" s="75" t="s">
        <v>148</v>
      </c>
      <c r="D2545" s="75" t="s">
        <v>5095</v>
      </c>
      <c r="E2545" s="75" t="s">
        <v>5096</v>
      </c>
      <c r="K2545" s="83">
        <v>193.11</v>
      </c>
      <c r="L2545" s="80"/>
    </row>
    <row r="2546" spans="3:12" hidden="1" outlineLevel="1" x14ac:dyDescent="0.25">
      <c r="C2546" s="75" t="s">
        <v>148</v>
      </c>
      <c r="D2546" s="75" t="s">
        <v>5097</v>
      </c>
      <c r="E2546" s="75" t="s">
        <v>5098</v>
      </c>
      <c r="K2546" s="83">
        <v>5.04</v>
      </c>
      <c r="L2546" s="80"/>
    </row>
    <row r="2547" spans="3:12" hidden="1" outlineLevel="1" x14ac:dyDescent="0.25">
      <c r="C2547" s="75" t="s">
        <v>148</v>
      </c>
      <c r="D2547" s="75" t="s">
        <v>5099</v>
      </c>
      <c r="E2547" s="75" t="s">
        <v>5100</v>
      </c>
      <c r="K2547" s="83">
        <v>-8.6</v>
      </c>
      <c r="L2547" s="80"/>
    </row>
    <row r="2548" spans="3:12" hidden="1" outlineLevel="1" x14ac:dyDescent="0.25">
      <c r="C2548" s="75" t="s">
        <v>148</v>
      </c>
      <c r="D2548" s="75" t="s">
        <v>5101</v>
      </c>
      <c r="E2548" s="75" t="s">
        <v>5102</v>
      </c>
      <c r="K2548" s="83">
        <v>23.48</v>
      </c>
      <c r="L2548" s="80"/>
    </row>
    <row r="2549" spans="3:12" hidden="1" outlineLevel="1" x14ac:dyDescent="0.25">
      <c r="C2549" s="75" t="s">
        <v>148</v>
      </c>
      <c r="D2549" s="75" t="s">
        <v>5103</v>
      </c>
      <c r="E2549" s="75" t="s">
        <v>5104</v>
      </c>
      <c r="K2549" s="83">
        <v>2.23</v>
      </c>
      <c r="L2549" s="80"/>
    </row>
    <row r="2550" spans="3:12" hidden="1" outlineLevel="1" x14ac:dyDescent="0.25">
      <c r="C2550" s="75" t="s">
        <v>148</v>
      </c>
      <c r="D2550" s="75" t="s">
        <v>5105</v>
      </c>
      <c r="E2550" s="75" t="s">
        <v>5106</v>
      </c>
      <c r="K2550" s="83">
        <v>7.82</v>
      </c>
      <c r="L2550" s="80"/>
    </row>
    <row r="2551" spans="3:12" hidden="1" outlineLevel="1" x14ac:dyDescent="0.25">
      <c r="C2551" s="75" t="s">
        <v>148</v>
      </c>
      <c r="D2551" s="75" t="s">
        <v>5107</v>
      </c>
      <c r="E2551" s="75" t="s">
        <v>5108</v>
      </c>
      <c r="K2551" s="83">
        <v>2.23</v>
      </c>
      <c r="L2551" s="80"/>
    </row>
    <row r="2552" spans="3:12" hidden="1" outlineLevel="1" x14ac:dyDescent="0.25">
      <c r="C2552" s="75" t="s">
        <v>148</v>
      </c>
      <c r="D2552" s="75" t="s">
        <v>5109</v>
      </c>
      <c r="E2552" s="75" t="s">
        <v>5110</v>
      </c>
      <c r="K2552" s="83">
        <v>2.0499999999999998</v>
      </c>
      <c r="L2552" s="80"/>
    </row>
    <row r="2553" spans="3:12" hidden="1" outlineLevel="1" x14ac:dyDescent="0.25">
      <c r="C2553" s="75" t="s">
        <v>148</v>
      </c>
      <c r="D2553" s="75" t="s">
        <v>5111</v>
      </c>
      <c r="E2553" s="75" t="s">
        <v>5112</v>
      </c>
      <c r="K2553" s="83">
        <v>5.04</v>
      </c>
      <c r="L2553" s="80"/>
    </row>
    <row r="2554" spans="3:12" hidden="1" outlineLevel="1" x14ac:dyDescent="0.25">
      <c r="C2554" s="75" t="s">
        <v>148</v>
      </c>
      <c r="D2554" s="75" t="s">
        <v>5113</v>
      </c>
      <c r="E2554" s="75" t="s">
        <v>5114</v>
      </c>
      <c r="K2554" s="83">
        <v>-1.4</v>
      </c>
      <c r="L2554" s="80"/>
    </row>
    <row r="2555" spans="3:12" hidden="1" outlineLevel="1" x14ac:dyDescent="0.25">
      <c r="C2555" s="75" t="s">
        <v>148</v>
      </c>
      <c r="D2555" s="75" t="s">
        <v>5115</v>
      </c>
      <c r="E2555" s="75" t="s">
        <v>5116</v>
      </c>
      <c r="K2555" s="83">
        <v>3.09</v>
      </c>
      <c r="L2555" s="80"/>
    </row>
    <row r="2556" spans="3:12" hidden="1" outlineLevel="1" x14ac:dyDescent="0.25">
      <c r="C2556" s="75" t="s">
        <v>148</v>
      </c>
      <c r="D2556" s="75" t="s">
        <v>5117</v>
      </c>
      <c r="E2556" s="75" t="s">
        <v>5118</v>
      </c>
      <c r="K2556" s="83">
        <v>26.58</v>
      </c>
      <c r="L2556" s="80"/>
    </row>
    <row r="2557" spans="3:12" hidden="1" outlineLevel="1" x14ac:dyDescent="0.25">
      <c r="C2557" s="75" t="s">
        <v>148</v>
      </c>
      <c r="D2557" s="75" t="s">
        <v>5119</v>
      </c>
      <c r="E2557" s="75" t="s">
        <v>5120</v>
      </c>
      <c r="K2557" s="83">
        <v>1.71</v>
      </c>
      <c r="L2557" s="80"/>
    </row>
    <row r="2558" spans="3:12" hidden="1" outlineLevel="1" x14ac:dyDescent="0.25">
      <c r="C2558" s="75" t="s">
        <v>148</v>
      </c>
      <c r="D2558" s="75" t="s">
        <v>5121</v>
      </c>
      <c r="E2558" s="75" t="s">
        <v>5122</v>
      </c>
      <c r="K2558" s="83">
        <v>1.83</v>
      </c>
      <c r="L2558" s="80"/>
    </row>
    <row r="2559" spans="3:12" hidden="1" outlineLevel="1" x14ac:dyDescent="0.25">
      <c r="C2559" s="75" t="s">
        <v>148</v>
      </c>
      <c r="D2559" s="75" t="s">
        <v>5123</v>
      </c>
      <c r="E2559" s="75" t="s">
        <v>5124</v>
      </c>
      <c r="K2559" s="83">
        <v>-0.02</v>
      </c>
      <c r="L2559" s="80"/>
    </row>
    <row r="2560" spans="3:12" hidden="1" outlineLevel="1" x14ac:dyDescent="0.25">
      <c r="C2560" s="75" t="s">
        <v>148</v>
      </c>
      <c r="D2560" s="75" t="s">
        <v>5125</v>
      </c>
      <c r="E2560" s="75" t="s">
        <v>5126</v>
      </c>
      <c r="K2560" s="83">
        <v>5.04</v>
      </c>
      <c r="L2560" s="80"/>
    </row>
    <row r="2561" spans="3:12" hidden="1" outlineLevel="1" x14ac:dyDescent="0.25">
      <c r="C2561" s="75" t="s">
        <v>148</v>
      </c>
      <c r="D2561" s="75" t="s">
        <v>5127</v>
      </c>
      <c r="E2561" s="75" t="s">
        <v>5128</v>
      </c>
      <c r="K2561" s="83">
        <v>5.04</v>
      </c>
      <c r="L2561" s="80"/>
    </row>
    <row r="2562" spans="3:12" hidden="1" outlineLevel="1" x14ac:dyDescent="0.25">
      <c r="C2562" s="75" t="s">
        <v>148</v>
      </c>
      <c r="D2562" s="75" t="s">
        <v>5129</v>
      </c>
      <c r="E2562" s="75" t="s">
        <v>5130</v>
      </c>
      <c r="K2562" s="83">
        <v>26.98</v>
      </c>
      <c r="L2562" s="80"/>
    </row>
    <row r="2563" spans="3:12" hidden="1" outlineLevel="1" x14ac:dyDescent="0.25">
      <c r="C2563" s="75" t="s">
        <v>148</v>
      </c>
      <c r="D2563" s="75" t="s">
        <v>5131</v>
      </c>
      <c r="E2563" s="75" t="s">
        <v>5132</v>
      </c>
      <c r="K2563" s="83">
        <v>5.04</v>
      </c>
      <c r="L2563" s="80"/>
    </row>
    <row r="2564" spans="3:12" hidden="1" outlineLevel="1" x14ac:dyDescent="0.25">
      <c r="C2564" s="75" t="s">
        <v>148</v>
      </c>
      <c r="D2564" s="75" t="s">
        <v>5133</v>
      </c>
      <c r="E2564" s="75" t="s">
        <v>5134</v>
      </c>
      <c r="K2564" s="83">
        <v>6.28</v>
      </c>
      <c r="L2564" s="80"/>
    </row>
    <row r="2565" spans="3:12" hidden="1" outlineLevel="1" x14ac:dyDescent="0.25">
      <c r="C2565" s="75" t="s">
        <v>148</v>
      </c>
      <c r="D2565" s="75" t="s">
        <v>5135</v>
      </c>
      <c r="E2565" s="75" t="s">
        <v>5136</v>
      </c>
      <c r="K2565" s="83">
        <v>1.69</v>
      </c>
      <c r="L2565" s="80"/>
    </row>
    <row r="2566" spans="3:12" hidden="1" outlineLevel="1" x14ac:dyDescent="0.25">
      <c r="C2566" s="75" t="s">
        <v>148</v>
      </c>
      <c r="D2566" s="75" t="s">
        <v>5137</v>
      </c>
      <c r="E2566" s="75" t="s">
        <v>5138</v>
      </c>
      <c r="K2566" s="83">
        <v>7.83</v>
      </c>
      <c r="L2566" s="80"/>
    </row>
    <row r="2567" spans="3:12" hidden="1" outlineLevel="1" x14ac:dyDescent="0.25">
      <c r="C2567" s="75" t="s">
        <v>148</v>
      </c>
      <c r="D2567" s="75" t="s">
        <v>5139</v>
      </c>
      <c r="E2567" s="75" t="s">
        <v>5140</v>
      </c>
      <c r="K2567" s="83">
        <v>1.68</v>
      </c>
      <c r="L2567" s="80"/>
    </row>
    <row r="2568" spans="3:12" hidden="1" outlineLevel="1" x14ac:dyDescent="0.25">
      <c r="C2568" s="75" t="s">
        <v>148</v>
      </c>
      <c r="D2568" s="75" t="s">
        <v>5141</v>
      </c>
      <c r="E2568" s="75" t="s">
        <v>5142</v>
      </c>
      <c r="K2568" s="83">
        <v>61.23</v>
      </c>
      <c r="L2568" s="80"/>
    </row>
    <row r="2569" spans="3:12" hidden="1" outlineLevel="1" x14ac:dyDescent="0.25">
      <c r="C2569" s="75" t="s">
        <v>148</v>
      </c>
      <c r="D2569" s="75" t="s">
        <v>5143</v>
      </c>
      <c r="E2569" s="75" t="s">
        <v>5144</v>
      </c>
      <c r="K2569" s="83">
        <v>-4.53</v>
      </c>
      <c r="L2569" s="80"/>
    </row>
    <row r="2570" spans="3:12" hidden="1" outlineLevel="1" x14ac:dyDescent="0.25">
      <c r="C2570" s="75" t="s">
        <v>148</v>
      </c>
      <c r="D2570" s="75" t="s">
        <v>5145</v>
      </c>
      <c r="E2570" s="75" t="s">
        <v>5146</v>
      </c>
      <c r="K2570" s="83">
        <v>5.04</v>
      </c>
      <c r="L2570" s="80"/>
    </row>
    <row r="2571" spans="3:12" hidden="1" outlineLevel="1" x14ac:dyDescent="0.25">
      <c r="C2571" s="75" t="s">
        <v>148</v>
      </c>
      <c r="D2571" s="75" t="s">
        <v>5147</v>
      </c>
      <c r="E2571" s="75" t="s">
        <v>5148</v>
      </c>
      <c r="K2571" s="83">
        <v>-1.65</v>
      </c>
      <c r="L2571" s="80"/>
    </row>
    <row r="2572" spans="3:12" hidden="1" outlineLevel="1" x14ac:dyDescent="0.25">
      <c r="C2572" s="75" t="s">
        <v>148</v>
      </c>
      <c r="D2572" s="75" t="s">
        <v>5149</v>
      </c>
      <c r="E2572" s="75" t="s">
        <v>5150</v>
      </c>
      <c r="K2572" s="83">
        <v>2.14</v>
      </c>
      <c r="L2572" s="80"/>
    </row>
    <row r="2573" spans="3:12" hidden="1" outlineLevel="1" x14ac:dyDescent="0.25">
      <c r="C2573" s="75" t="s">
        <v>148</v>
      </c>
      <c r="D2573" s="75" t="s">
        <v>5151</v>
      </c>
      <c r="E2573" s="75" t="s">
        <v>5152</v>
      </c>
      <c r="K2573" s="83">
        <v>14.06</v>
      </c>
      <c r="L2573" s="80"/>
    </row>
    <row r="2574" spans="3:12" hidden="1" outlineLevel="1" x14ac:dyDescent="0.25">
      <c r="C2574" s="75" t="s">
        <v>148</v>
      </c>
      <c r="D2574" s="75" t="s">
        <v>5153</v>
      </c>
      <c r="E2574" s="75" t="s">
        <v>5154</v>
      </c>
      <c r="K2574" s="83">
        <v>1.81</v>
      </c>
      <c r="L2574" s="80"/>
    </row>
    <row r="2575" spans="3:12" hidden="1" outlineLevel="1" x14ac:dyDescent="0.25">
      <c r="C2575" s="75" t="s">
        <v>148</v>
      </c>
      <c r="D2575" s="75" t="s">
        <v>5155</v>
      </c>
      <c r="E2575" s="75" t="s">
        <v>5156</v>
      </c>
      <c r="K2575" s="83">
        <v>4.3099999999999996</v>
      </c>
      <c r="L2575" s="80"/>
    </row>
    <row r="2576" spans="3:12" hidden="1" outlineLevel="1" x14ac:dyDescent="0.25">
      <c r="C2576" s="75" t="s">
        <v>148</v>
      </c>
      <c r="D2576" s="75" t="s">
        <v>5157</v>
      </c>
      <c r="E2576" s="75" t="s">
        <v>5158</v>
      </c>
      <c r="K2576" s="83">
        <v>1.68</v>
      </c>
      <c r="L2576" s="80"/>
    </row>
    <row r="2577" spans="3:12" hidden="1" outlineLevel="1" x14ac:dyDescent="0.25">
      <c r="C2577" s="75" t="s">
        <v>148</v>
      </c>
      <c r="D2577" s="75" t="s">
        <v>5159</v>
      </c>
      <c r="E2577" s="75" t="s">
        <v>5160</v>
      </c>
      <c r="K2577" s="83">
        <v>5.04</v>
      </c>
      <c r="L2577" s="80"/>
    </row>
    <row r="2578" spans="3:12" hidden="1" outlineLevel="1" x14ac:dyDescent="0.25">
      <c r="C2578" s="75" t="s">
        <v>148</v>
      </c>
      <c r="D2578" s="75" t="s">
        <v>5161</v>
      </c>
      <c r="E2578" s="75" t="s">
        <v>5162</v>
      </c>
      <c r="K2578" s="83">
        <v>0.83</v>
      </c>
      <c r="L2578" s="80"/>
    </row>
    <row r="2579" spans="3:12" hidden="1" outlineLevel="1" x14ac:dyDescent="0.25">
      <c r="C2579" s="75" t="s">
        <v>148</v>
      </c>
      <c r="D2579" s="75" t="s">
        <v>5163</v>
      </c>
      <c r="E2579" s="75" t="s">
        <v>5164</v>
      </c>
      <c r="K2579" s="83">
        <v>22.65</v>
      </c>
      <c r="L2579" s="80"/>
    </row>
    <row r="2580" spans="3:12" hidden="1" outlineLevel="1" x14ac:dyDescent="0.25">
      <c r="C2580" s="75" t="s">
        <v>148</v>
      </c>
      <c r="D2580" s="75" t="s">
        <v>5165</v>
      </c>
      <c r="E2580" s="75" t="s">
        <v>5166</v>
      </c>
      <c r="K2580" s="83">
        <v>1.68</v>
      </c>
      <c r="L2580" s="80"/>
    </row>
    <row r="2581" spans="3:12" hidden="1" outlineLevel="1" x14ac:dyDescent="0.25">
      <c r="C2581" s="75" t="s">
        <v>148</v>
      </c>
      <c r="D2581" s="75" t="s">
        <v>5167</v>
      </c>
      <c r="E2581" s="75" t="s">
        <v>5168</v>
      </c>
      <c r="K2581" s="83">
        <v>1.96</v>
      </c>
      <c r="L2581" s="80"/>
    </row>
    <row r="2582" spans="3:12" hidden="1" outlineLevel="1" x14ac:dyDescent="0.25">
      <c r="C2582" s="75" t="s">
        <v>148</v>
      </c>
      <c r="D2582" s="75" t="s">
        <v>5169</v>
      </c>
      <c r="E2582" s="75" t="s">
        <v>5170</v>
      </c>
      <c r="K2582" s="83">
        <v>386.4</v>
      </c>
      <c r="L2582" s="80"/>
    </row>
    <row r="2583" spans="3:12" hidden="1" outlineLevel="1" x14ac:dyDescent="0.25">
      <c r="C2583" s="75" t="s">
        <v>148</v>
      </c>
      <c r="D2583" s="75" t="s">
        <v>5171</v>
      </c>
      <c r="E2583" s="75" t="s">
        <v>5172</v>
      </c>
      <c r="K2583" s="83">
        <v>11.62</v>
      </c>
      <c r="L2583" s="80"/>
    </row>
    <row r="2584" spans="3:12" hidden="1" outlineLevel="1" x14ac:dyDescent="0.25">
      <c r="C2584" s="75" t="s">
        <v>148</v>
      </c>
      <c r="D2584" s="75" t="s">
        <v>5173</v>
      </c>
      <c r="E2584" s="75" t="s">
        <v>5174</v>
      </c>
      <c r="K2584" s="83">
        <v>1.81</v>
      </c>
      <c r="L2584" s="80"/>
    </row>
    <row r="2585" spans="3:12" hidden="1" outlineLevel="1" x14ac:dyDescent="0.25">
      <c r="C2585" s="75" t="s">
        <v>148</v>
      </c>
      <c r="D2585" s="75" t="s">
        <v>5175</v>
      </c>
      <c r="E2585" s="75" t="s">
        <v>5176</v>
      </c>
      <c r="K2585" s="83">
        <v>3.12</v>
      </c>
      <c r="L2585" s="80"/>
    </row>
    <row r="2586" spans="3:12" hidden="1" outlineLevel="1" x14ac:dyDescent="0.25">
      <c r="C2586" s="75" t="s">
        <v>148</v>
      </c>
      <c r="D2586" s="75" t="s">
        <v>5177</v>
      </c>
      <c r="E2586" s="75" t="s">
        <v>5178</v>
      </c>
      <c r="K2586" s="83">
        <v>1.68</v>
      </c>
      <c r="L2586" s="80"/>
    </row>
    <row r="2587" spans="3:12" hidden="1" outlineLevel="1" x14ac:dyDescent="0.25">
      <c r="C2587" s="75" t="s">
        <v>148</v>
      </c>
      <c r="D2587" s="75" t="s">
        <v>5179</v>
      </c>
      <c r="E2587" s="75" t="s">
        <v>5180</v>
      </c>
      <c r="K2587" s="83">
        <v>1.68</v>
      </c>
      <c r="L2587" s="80"/>
    </row>
    <row r="2588" spans="3:12" hidden="1" outlineLevel="1" x14ac:dyDescent="0.25">
      <c r="C2588" s="75" t="s">
        <v>148</v>
      </c>
      <c r="D2588" s="75" t="s">
        <v>5181</v>
      </c>
      <c r="E2588" s="75" t="s">
        <v>5182</v>
      </c>
      <c r="K2588" s="83">
        <v>2.39</v>
      </c>
      <c r="L2588" s="80"/>
    </row>
    <row r="2589" spans="3:12" hidden="1" outlineLevel="1" x14ac:dyDescent="0.25">
      <c r="C2589" s="75" t="s">
        <v>148</v>
      </c>
      <c r="D2589" s="75" t="s">
        <v>5183</v>
      </c>
      <c r="E2589" s="75" t="s">
        <v>5184</v>
      </c>
      <c r="K2589" s="83">
        <v>3.62</v>
      </c>
      <c r="L2589" s="80"/>
    </row>
    <row r="2590" spans="3:12" hidden="1" outlineLevel="1" x14ac:dyDescent="0.25">
      <c r="C2590" s="75" t="s">
        <v>148</v>
      </c>
      <c r="D2590" s="75" t="s">
        <v>5185</v>
      </c>
      <c r="E2590" s="75" t="s">
        <v>5186</v>
      </c>
      <c r="K2590" s="83">
        <v>21.26</v>
      </c>
      <c r="L2590" s="80"/>
    </row>
    <row r="2591" spans="3:12" hidden="1" outlineLevel="1" x14ac:dyDescent="0.25">
      <c r="C2591" s="75" t="s">
        <v>148</v>
      </c>
      <c r="D2591" s="75" t="s">
        <v>5187</v>
      </c>
      <c r="E2591" s="75" t="s">
        <v>5188</v>
      </c>
      <c r="K2591" s="83">
        <v>2.46</v>
      </c>
      <c r="L2591" s="80"/>
    </row>
    <row r="2592" spans="3:12" hidden="1" outlineLevel="1" x14ac:dyDescent="0.25">
      <c r="C2592" s="75" t="s">
        <v>148</v>
      </c>
      <c r="D2592" s="75" t="s">
        <v>5189</v>
      </c>
      <c r="E2592" s="75" t="s">
        <v>5190</v>
      </c>
      <c r="K2592" s="83">
        <v>5.15</v>
      </c>
      <c r="L2592" s="80"/>
    </row>
    <row r="2593" spans="3:12" hidden="1" outlineLevel="1" x14ac:dyDescent="0.25">
      <c r="C2593" s="75" t="s">
        <v>148</v>
      </c>
      <c r="D2593" s="75" t="s">
        <v>5191</v>
      </c>
      <c r="E2593" s="75" t="s">
        <v>1190</v>
      </c>
      <c r="K2593" s="83">
        <v>5.75</v>
      </c>
      <c r="L2593" s="80"/>
    </row>
    <row r="2594" spans="3:12" hidden="1" outlineLevel="1" x14ac:dyDescent="0.25">
      <c r="C2594" s="75" t="s">
        <v>148</v>
      </c>
      <c r="D2594" s="75" t="s">
        <v>5192</v>
      </c>
      <c r="E2594" s="75" t="s">
        <v>5193</v>
      </c>
      <c r="K2594" s="83">
        <v>1.69</v>
      </c>
      <c r="L2594" s="80"/>
    </row>
    <row r="2595" spans="3:12" hidden="1" outlineLevel="1" x14ac:dyDescent="0.25">
      <c r="C2595" s="75" t="s">
        <v>148</v>
      </c>
      <c r="D2595" s="75" t="s">
        <v>5194</v>
      </c>
      <c r="E2595" s="75" t="s">
        <v>5195</v>
      </c>
      <c r="K2595" s="83">
        <v>47.24</v>
      </c>
      <c r="L2595" s="80"/>
    </row>
    <row r="2596" spans="3:12" hidden="1" outlineLevel="1" x14ac:dyDescent="0.25">
      <c r="C2596" s="75" t="s">
        <v>148</v>
      </c>
      <c r="D2596" s="75" t="s">
        <v>5196</v>
      </c>
      <c r="E2596" s="75" t="s">
        <v>5197</v>
      </c>
      <c r="K2596" s="83">
        <v>1.68</v>
      </c>
      <c r="L2596" s="80"/>
    </row>
    <row r="2597" spans="3:12" hidden="1" outlineLevel="1" x14ac:dyDescent="0.25">
      <c r="C2597" s="75" t="s">
        <v>148</v>
      </c>
      <c r="D2597" s="75" t="s">
        <v>5198</v>
      </c>
      <c r="E2597" s="75" t="s">
        <v>5199</v>
      </c>
      <c r="K2597" s="83">
        <v>6.71</v>
      </c>
      <c r="L2597" s="80"/>
    </row>
    <row r="2598" spans="3:12" hidden="1" outlineLevel="1" x14ac:dyDescent="0.25">
      <c r="C2598" s="75" t="s">
        <v>148</v>
      </c>
      <c r="D2598" s="75" t="s">
        <v>5200</v>
      </c>
      <c r="E2598" s="75" t="s">
        <v>5201</v>
      </c>
      <c r="K2598" s="83">
        <v>35.840000000000003</v>
      </c>
      <c r="L2598" s="80"/>
    </row>
    <row r="2599" spans="3:12" hidden="1" outlineLevel="1" x14ac:dyDescent="0.25">
      <c r="C2599" s="75" t="s">
        <v>148</v>
      </c>
      <c r="D2599" s="75" t="s">
        <v>5202</v>
      </c>
      <c r="E2599" s="75" t="s">
        <v>5203</v>
      </c>
      <c r="K2599" s="83">
        <v>7.31</v>
      </c>
      <c r="L2599" s="80"/>
    </row>
    <row r="2600" spans="3:12" hidden="1" outlineLevel="1" x14ac:dyDescent="0.25">
      <c r="C2600" s="75" t="s">
        <v>148</v>
      </c>
      <c r="D2600" s="75" t="s">
        <v>5204</v>
      </c>
      <c r="E2600" s="75" t="s">
        <v>5205</v>
      </c>
      <c r="K2600" s="83">
        <v>1.79</v>
      </c>
      <c r="L2600" s="80"/>
    </row>
    <row r="2601" spans="3:12" hidden="1" outlineLevel="1" x14ac:dyDescent="0.25">
      <c r="C2601" s="75" t="s">
        <v>148</v>
      </c>
      <c r="D2601" s="75" t="s">
        <v>5206</v>
      </c>
      <c r="E2601" s="75" t="s">
        <v>5207</v>
      </c>
      <c r="K2601" s="83">
        <v>1.7</v>
      </c>
      <c r="L2601" s="80"/>
    </row>
    <row r="2602" spans="3:12" hidden="1" outlineLevel="1" x14ac:dyDescent="0.25">
      <c r="C2602" s="75" t="s">
        <v>148</v>
      </c>
      <c r="D2602" s="75" t="s">
        <v>5208</v>
      </c>
      <c r="E2602" s="75" t="s">
        <v>5209</v>
      </c>
      <c r="K2602" s="83">
        <v>1.68</v>
      </c>
      <c r="L2602" s="80"/>
    </row>
    <row r="2603" spans="3:12" hidden="1" outlineLevel="1" x14ac:dyDescent="0.25">
      <c r="C2603" s="75" t="s">
        <v>148</v>
      </c>
      <c r="D2603" s="75" t="s">
        <v>5210</v>
      </c>
      <c r="E2603" s="75" t="s">
        <v>5211</v>
      </c>
      <c r="K2603" s="83">
        <v>6.27</v>
      </c>
      <c r="L2603" s="80"/>
    </row>
    <row r="2604" spans="3:12" hidden="1" outlineLevel="1" x14ac:dyDescent="0.25">
      <c r="C2604" s="75" t="s">
        <v>148</v>
      </c>
      <c r="D2604" s="75" t="s">
        <v>5212</v>
      </c>
      <c r="E2604" s="75" t="s">
        <v>5213</v>
      </c>
      <c r="K2604" s="83">
        <v>5.82</v>
      </c>
      <c r="L2604" s="80"/>
    </row>
    <row r="2605" spans="3:12" hidden="1" outlineLevel="1" x14ac:dyDescent="0.25">
      <c r="C2605" s="75" t="s">
        <v>148</v>
      </c>
      <c r="D2605" s="75" t="s">
        <v>5214</v>
      </c>
      <c r="E2605" s="75" t="s">
        <v>5215</v>
      </c>
      <c r="K2605" s="83">
        <v>8.41</v>
      </c>
      <c r="L2605" s="80"/>
    </row>
    <row r="2606" spans="3:12" hidden="1" outlineLevel="1" x14ac:dyDescent="0.25">
      <c r="C2606" s="75" t="s">
        <v>148</v>
      </c>
      <c r="D2606" s="75" t="s">
        <v>5216</v>
      </c>
      <c r="E2606" s="75" t="s">
        <v>5217</v>
      </c>
      <c r="K2606" s="83">
        <v>2.23</v>
      </c>
      <c r="L2606" s="80"/>
    </row>
    <row r="2607" spans="3:12" hidden="1" outlineLevel="1" x14ac:dyDescent="0.25">
      <c r="C2607" s="75" t="s">
        <v>148</v>
      </c>
      <c r="D2607" s="75" t="s">
        <v>5218</v>
      </c>
      <c r="E2607" s="75" t="s">
        <v>5219</v>
      </c>
      <c r="K2607" s="83">
        <v>18.21</v>
      </c>
      <c r="L2607" s="80"/>
    </row>
    <row r="2608" spans="3:12" hidden="1" outlineLevel="1" x14ac:dyDescent="0.25">
      <c r="C2608" s="75" t="s">
        <v>148</v>
      </c>
      <c r="D2608" s="75" t="s">
        <v>5220</v>
      </c>
      <c r="E2608" s="75" t="s">
        <v>5221</v>
      </c>
      <c r="K2608" s="83">
        <v>1.68</v>
      </c>
      <c r="L2608" s="80"/>
    </row>
    <row r="2609" spans="3:12" hidden="1" outlineLevel="1" x14ac:dyDescent="0.25">
      <c r="C2609" s="75" t="s">
        <v>148</v>
      </c>
      <c r="D2609" s="75" t="s">
        <v>5222</v>
      </c>
      <c r="E2609" s="75" t="s">
        <v>5223</v>
      </c>
      <c r="K2609" s="83">
        <v>1.84</v>
      </c>
      <c r="L2609" s="80"/>
    </row>
    <row r="2610" spans="3:12" hidden="1" outlineLevel="1" x14ac:dyDescent="0.25">
      <c r="C2610" s="75" t="s">
        <v>148</v>
      </c>
      <c r="D2610" s="75" t="s">
        <v>5224</v>
      </c>
      <c r="E2610" s="75" t="s">
        <v>5225</v>
      </c>
      <c r="K2610" s="83">
        <v>0.35</v>
      </c>
      <c r="L2610" s="80"/>
    </row>
    <row r="2611" spans="3:12" hidden="1" outlineLevel="1" x14ac:dyDescent="0.25">
      <c r="C2611" s="75" t="s">
        <v>148</v>
      </c>
      <c r="D2611" s="75" t="s">
        <v>5226</v>
      </c>
      <c r="E2611" s="75" t="s">
        <v>5227</v>
      </c>
      <c r="K2611" s="83">
        <v>4.17</v>
      </c>
      <c r="L2611" s="80"/>
    </row>
    <row r="2612" spans="3:12" hidden="1" outlineLevel="1" x14ac:dyDescent="0.25">
      <c r="C2612" s="75" t="s">
        <v>148</v>
      </c>
      <c r="D2612" s="75" t="s">
        <v>5228</v>
      </c>
      <c r="E2612" s="75" t="s">
        <v>5229</v>
      </c>
      <c r="K2612" s="83">
        <v>-6.26</v>
      </c>
      <c r="L2612" s="80"/>
    </row>
    <row r="2613" spans="3:12" hidden="1" outlineLevel="1" x14ac:dyDescent="0.25">
      <c r="C2613" s="75" t="s">
        <v>148</v>
      </c>
      <c r="D2613" s="75" t="s">
        <v>5230</v>
      </c>
      <c r="E2613" s="75" t="s">
        <v>5231</v>
      </c>
      <c r="K2613" s="83">
        <v>334.69</v>
      </c>
      <c r="L2613" s="80"/>
    </row>
    <row r="2614" spans="3:12" hidden="1" outlineLevel="1" x14ac:dyDescent="0.25">
      <c r="C2614" s="75" t="s">
        <v>148</v>
      </c>
      <c r="D2614" s="75" t="s">
        <v>5232</v>
      </c>
      <c r="E2614" s="75" t="s">
        <v>5233</v>
      </c>
      <c r="K2614" s="83">
        <v>6.72</v>
      </c>
      <c r="L2614" s="80"/>
    </row>
    <row r="2615" spans="3:12" hidden="1" outlineLevel="1" x14ac:dyDescent="0.25">
      <c r="C2615" s="75" t="s">
        <v>148</v>
      </c>
      <c r="D2615" s="75" t="s">
        <v>5234</v>
      </c>
      <c r="E2615" s="75" t="s">
        <v>5235</v>
      </c>
      <c r="K2615" s="83">
        <v>1.7</v>
      </c>
      <c r="L2615" s="80"/>
    </row>
    <row r="2616" spans="3:12" hidden="1" outlineLevel="1" x14ac:dyDescent="0.25">
      <c r="C2616" s="75" t="s">
        <v>148</v>
      </c>
      <c r="D2616" s="75" t="s">
        <v>5236</v>
      </c>
      <c r="E2616" s="75" t="s">
        <v>5237</v>
      </c>
      <c r="K2616" s="83">
        <v>1.68</v>
      </c>
      <c r="L2616" s="80"/>
    </row>
    <row r="2617" spans="3:12" hidden="1" outlineLevel="1" x14ac:dyDescent="0.25">
      <c r="C2617" s="75" t="s">
        <v>148</v>
      </c>
      <c r="D2617" s="75" t="s">
        <v>5238</v>
      </c>
      <c r="E2617" s="75" t="s">
        <v>5239</v>
      </c>
      <c r="K2617" s="83">
        <v>5.3</v>
      </c>
      <c r="L2617" s="80"/>
    </row>
    <row r="2618" spans="3:12" hidden="1" outlineLevel="1" x14ac:dyDescent="0.25">
      <c r="C2618" s="75" t="s">
        <v>148</v>
      </c>
      <c r="D2618" s="75" t="s">
        <v>5240</v>
      </c>
      <c r="E2618" s="75" t="s">
        <v>5241</v>
      </c>
      <c r="K2618" s="83">
        <v>7.22</v>
      </c>
      <c r="L2618" s="80"/>
    </row>
    <row r="2619" spans="3:12" hidden="1" outlineLevel="1" x14ac:dyDescent="0.25">
      <c r="C2619" s="75" t="s">
        <v>148</v>
      </c>
      <c r="D2619" s="75" t="s">
        <v>5242</v>
      </c>
      <c r="E2619" s="75" t="s">
        <v>5243</v>
      </c>
      <c r="K2619" s="83">
        <v>2.62</v>
      </c>
      <c r="L2619" s="80"/>
    </row>
    <row r="2620" spans="3:12" hidden="1" outlineLevel="1" x14ac:dyDescent="0.25">
      <c r="C2620" s="75" t="s">
        <v>148</v>
      </c>
      <c r="D2620" s="75" t="s">
        <v>5244</v>
      </c>
      <c r="E2620" s="75" t="s">
        <v>5245</v>
      </c>
      <c r="K2620" s="83">
        <v>3.2</v>
      </c>
      <c r="L2620" s="80"/>
    </row>
    <row r="2621" spans="3:12" hidden="1" outlineLevel="1" x14ac:dyDescent="0.25">
      <c r="C2621" s="75" t="s">
        <v>148</v>
      </c>
      <c r="D2621" s="75" t="s">
        <v>5246</v>
      </c>
      <c r="E2621" s="75" t="s">
        <v>5247</v>
      </c>
      <c r="K2621" s="83">
        <v>13.32</v>
      </c>
      <c r="L2621" s="80"/>
    </row>
    <row r="2622" spans="3:12" hidden="1" outlineLevel="1" x14ac:dyDescent="0.25">
      <c r="C2622" s="75" t="s">
        <v>148</v>
      </c>
      <c r="D2622" s="75" t="s">
        <v>5248</v>
      </c>
      <c r="E2622" s="75" t="s">
        <v>5249</v>
      </c>
      <c r="K2622" s="83">
        <v>1.68</v>
      </c>
      <c r="L2622" s="80"/>
    </row>
    <row r="2623" spans="3:12" hidden="1" outlineLevel="1" x14ac:dyDescent="0.25">
      <c r="C2623" s="75" t="s">
        <v>148</v>
      </c>
      <c r="D2623" s="75" t="s">
        <v>5250</v>
      </c>
      <c r="E2623" s="75" t="s">
        <v>5251</v>
      </c>
      <c r="K2623" s="83">
        <v>5.82</v>
      </c>
      <c r="L2623" s="80"/>
    </row>
    <row r="2624" spans="3:12" hidden="1" outlineLevel="1" x14ac:dyDescent="0.25">
      <c r="C2624" s="75" t="s">
        <v>148</v>
      </c>
      <c r="D2624" s="75" t="s">
        <v>5252</v>
      </c>
      <c r="E2624" s="75" t="s">
        <v>5253</v>
      </c>
      <c r="K2624" s="83">
        <v>3.89</v>
      </c>
      <c r="L2624" s="80"/>
    </row>
    <row r="2625" spans="3:12" hidden="1" outlineLevel="1" x14ac:dyDescent="0.25">
      <c r="C2625" s="75" t="s">
        <v>148</v>
      </c>
      <c r="D2625" s="75" t="s">
        <v>5254</v>
      </c>
      <c r="E2625" s="75" t="s">
        <v>5255</v>
      </c>
      <c r="K2625" s="83">
        <v>8.25</v>
      </c>
      <c r="L2625" s="80"/>
    </row>
    <row r="2626" spans="3:12" hidden="1" outlineLevel="1" x14ac:dyDescent="0.25">
      <c r="C2626" s="75" t="s">
        <v>148</v>
      </c>
      <c r="D2626" s="75" t="s">
        <v>5256</v>
      </c>
      <c r="E2626" s="75" t="s">
        <v>5257</v>
      </c>
      <c r="K2626" s="83">
        <v>14.49</v>
      </c>
      <c r="L2626" s="80"/>
    </row>
    <row r="2627" spans="3:12" hidden="1" outlineLevel="1" x14ac:dyDescent="0.25">
      <c r="C2627" s="75" t="s">
        <v>148</v>
      </c>
      <c r="D2627" s="75" t="s">
        <v>5258</v>
      </c>
      <c r="E2627" s="75" t="s">
        <v>5259</v>
      </c>
      <c r="K2627" s="83">
        <v>3.78</v>
      </c>
      <c r="L2627" s="80"/>
    </row>
    <row r="2628" spans="3:12" hidden="1" outlineLevel="1" x14ac:dyDescent="0.25">
      <c r="C2628" s="75" t="s">
        <v>148</v>
      </c>
      <c r="D2628" s="75" t="s">
        <v>5260</v>
      </c>
      <c r="E2628" s="75" t="s">
        <v>5261</v>
      </c>
      <c r="K2628" s="83">
        <v>4.38</v>
      </c>
      <c r="L2628" s="80"/>
    </row>
    <row r="2629" spans="3:12" hidden="1" outlineLevel="1" x14ac:dyDescent="0.25">
      <c r="C2629" s="75" t="s">
        <v>148</v>
      </c>
      <c r="D2629" s="75" t="s">
        <v>5262</v>
      </c>
      <c r="E2629" s="75" t="s">
        <v>5263</v>
      </c>
      <c r="K2629" s="83">
        <v>-0.28999999999999998</v>
      </c>
      <c r="L2629" s="80"/>
    </row>
    <row r="2630" spans="3:12" hidden="1" outlineLevel="1" x14ac:dyDescent="0.25">
      <c r="C2630" s="75" t="s">
        <v>148</v>
      </c>
      <c r="D2630" s="75" t="s">
        <v>5264</v>
      </c>
      <c r="E2630" s="75" t="s">
        <v>5265</v>
      </c>
      <c r="K2630" s="83">
        <v>5.04</v>
      </c>
      <c r="L2630" s="80"/>
    </row>
    <row r="2631" spans="3:12" hidden="1" outlineLevel="1" x14ac:dyDescent="0.25">
      <c r="C2631" s="75" t="s">
        <v>148</v>
      </c>
      <c r="D2631" s="75" t="s">
        <v>5266</v>
      </c>
      <c r="E2631" s="75" t="s">
        <v>5267</v>
      </c>
      <c r="K2631" s="83">
        <v>1.68</v>
      </c>
      <c r="L2631" s="80"/>
    </row>
    <row r="2632" spans="3:12" hidden="1" outlineLevel="1" x14ac:dyDescent="0.25">
      <c r="C2632" s="75" t="s">
        <v>148</v>
      </c>
      <c r="D2632" s="75" t="s">
        <v>5268</v>
      </c>
      <c r="E2632" s="75" t="s">
        <v>5269</v>
      </c>
      <c r="K2632" s="83">
        <v>5.82</v>
      </c>
      <c r="L2632" s="80"/>
    </row>
    <row r="2633" spans="3:12" hidden="1" outlineLevel="1" x14ac:dyDescent="0.25">
      <c r="C2633" s="75" t="s">
        <v>148</v>
      </c>
      <c r="D2633" s="75" t="s">
        <v>5270</v>
      </c>
      <c r="E2633" s="75" t="s">
        <v>5271</v>
      </c>
      <c r="K2633" s="83">
        <v>5.04</v>
      </c>
      <c r="L2633" s="80"/>
    </row>
    <row r="2634" spans="3:12" hidden="1" outlineLevel="1" x14ac:dyDescent="0.25">
      <c r="C2634" s="75" t="s">
        <v>148</v>
      </c>
      <c r="D2634" s="75" t="s">
        <v>5272</v>
      </c>
      <c r="E2634" s="75" t="s">
        <v>5273</v>
      </c>
      <c r="K2634" s="83">
        <v>5.04</v>
      </c>
      <c r="L2634" s="80"/>
    </row>
    <row r="2635" spans="3:12" hidden="1" outlineLevel="1" x14ac:dyDescent="0.25">
      <c r="C2635" s="75" t="s">
        <v>148</v>
      </c>
      <c r="D2635" s="75" t="s">
        <v>5274</v>
      </c>
      <c r="E2635" s="75" t="s">
        <v>5275</v>
      </c>
      <c r="K2635" s="83">
        <v>6.5</v>
      </c>
      <c r="L2635" s="80"/>
    </row>
    <row r="2636" spans="3:12" hidden="1" outlineLevel="1" x14ac:dyDescent="0.25">
      <c r="C2636" s="75" t="s">
        <v>148</v>
      </c>
      <c r="D2636" s="75" t="s">
        <v>5276</v>
      </c>
      <c r="E2636" s="75" t="s">
        <v>5277</v>
      </c>
      <c r="K2636" s="83">
        <v>1.68</v>
      </c>
      <c r="L2636" s="80"/>
    </row>
    <row r="2637" spans="3:12" hidden="1" outlineLevel="1" x14ac:dyDescent="0.25">
      <c r="C2637" s="75" t="s">
        <v>148</v>
      </c>
      <c r="D2637" s="75" t="s">
        <v>5278</v>
      </c>
      <c r="E2637" s="75" t="s">
        <v>5279</v>
      </c>
      <c r="K2637" s="83">
        <v>8.43</v>
      </c>
      <c r="L2637" s="80"/>
    </row>
    <row r="2638" spans="3:12" hidden="1" outlineLevel="1" x14ac:dyDescent="0.25">
      <c r="C2638" s="75" t="s">
        <v>148</v>
      </c>
      <c r="D2638" s="75" t="s">
        <v>5280</v>
      </c>
      <c r="E2638" s="75" t="s">
        <v>5281</v>
      </c>
      <c r="K2638" s="83">
        <v>1.71</v>
      </c>
      <c r="L2638" s="80"/>
    </row>
    <row r="2639" spans="3:12" hidden="1" outlineLevel="1" x14ac:dyDescent="0.25">
      <c r="C2639" s="75" t="s">
        <v>148</v>
      </c>
      <c r="D2639" s="75" t="s">
        <v>5282</v>
      </c>
      <c r="E2639" s="75" t="s">
        <v>5283</v>
      </c>
      <c r="K2639" s="83">
        <v>-4.93</v>
      </c>
      <c r="L2639" s="80"/>
    </row>
    <row r="2640" spans="3:12" hidden="1" outlineLevel="1" x14ac:dyDescent="0.25">
      <c r="C2640" s="75" t="s">
        <v>148</v>
      </c>
      <c r="D2640" s="75" t="s">
        <v>5284</v>
      </c>
      <c r="E2640" s="75" t="s">
        <v>5285</v>
      </c>
      <c r="K2640" s="83">
        <v>33.270000000000003</v>
      </c>
      <c r="L2640" s="80"/>
    </row>
    <row r="2641" spans="3:12" hidden="1" outlineLevel="1" x14ac:dyDescent="0.25">
      <c r="C2641" s="75" t="s">
        <v>148</v>
      </c>
      <c r="D2641" s="75" t="s">
        <v>5286</v>
      </c>
      <c r="E2641" s="75" t="s">
        <v>5287</v>
      </c>
      <c r="K2641" s="83">
        <v>18.149999999999999</v>
      </c>
      <c r="L2641" s="80"/>
    </row>
    <row r="2642" spans="3:12" hidden="1" outlineLevel="1" x14ac:dyDescent="0.25">
      <c r="C2642" s="75" t="s">
        <v>148</v>
      </c>
      <c r="D2642" s="75" t="s">
        <v>5288</v>
      </c>
      <c r="E2642" s="75" t="s">
        <v>5289</v>
      </c>
      <c r="K2642" s="83">
        <v>-0.01</v>
      </c>
      <c r="L2642" s="80"/>
    </row>
    <row r="2643" spans="3:12" hidden="1" outlineLevel="1" x14ac:dyDescent="0.25">
      <c r="C2643" s="75" t="s">
        <v>148</v>
      </c>
      <c r="D2643" s="75" t="s">
        <v>5290</v>
      </c>
      <c r="E2643" s="75" t="s">
        <v>5291</v>
      </c>
      <c r="K2643" s="83">
        <v>22.39</v>
      </c>
      <c r="L2643" s="80"/>
    </row>
    <row r="2644" spans="3:12" hidden="1" outlineLevel="1" x14ac:dyDescent="0.25">
      <c r="C2644" s="75" t="s">
        <v>148</v>
      </c>
      <c r="D2644" s="75" t="s">
        <v>5292</v>
      </c>
      <c r="E2644" s="75" t="s">
        <v>5293</v>
      </c>
      <c r="K2644" s="83">
        <v>100.01</v>
      </c>
      <c r="L2644" s="80"/>
    </row>
    <row r="2645" spans="3:12" hidden="1" outlineLevel="1" x14ac:dyDescent="0.25">
      <c r="C2645" s="75" t="s">
        <v>148</v>
      </c>
      <c r="D2645" s="75" t="s">
        <v>5294</v>
      </c>
      <c r="E2645" s="75" t="s">
        <v>5295</v>
      </c>
      <c r="K2645" s="83">
        <v>2.52</v>
      </c>
      <c r="L2645" s="80"/>
    </row>
    <row r="2646" spans="3:12" hidden="1" outlineLevel="1" x14ac:dyDescent="0.25">
      <c r="C2646" s="75" t="s">
        <v>148</v>
      </c>
      <c r="D2646" s="75" t="s">
        <v>5296</v>
      </c>
      <c r="E2646" s="75" t="s">
        <v>5297</v>
      </c>
      <c r="K2646" s="83">
        <v>2.86</v>
      </c>
      <c r="L2646" s="80"/>
    </row>
    <row r="2647" spans="3:12" hidden="1" outlineLevel="1" x14ac:dyDescent="0.25">
      <c r="C2647" s="75" t="s">
        <v>148</v>
      </c>
      <c r="D2647" s="75" t="s">
        <v>5298</v>
      </c>
      <c r="E2647" s="75" t="s">
        <v>5299</v>
      </c>
      <c r="K2647" s="83">
        <v>19.670000000000002</v>
      </c>
      <c r="L2647" s="80"/>
    </row>
    <row r="2648" spans="3:12" hidden="1" outlineLevel="1" x14ac:dyDescent="0.25">
      <c r="C2648" s="75" t="s">
        <v>148</v>
      </c>
      <c r="D2648" s="75" t="s">
        <v>5300</v>
      </c>
      <c r="E2648" s="75" t="s">
        <v>5301</v>
      </c>
      <c r="K2648" s="83">
        <v>1.68</v>
      </c>
      <c r="L2648" s="80"/>
    </row>
    <row r="2649" spans="3:12" hidden="1" outlineLevel="1" x14ac:dyDescent="0.25">
      <c r="C2649" s="75" t="s">
        <v>148</v>
      </c>
      <c r="D2649" s="75" t="s">
        <v>5302</v>
      </c>
      <c r="E2649" s="75" t="s">
        <v>5303</v>
      </c>
      <c r="K2649" s="83">
        <v>5.47</v>
      </c>
      <c r="L2649" s="80"/>
    </row>
    <row r="2650" spans="3:12" hidden="1" outlineLevel="1" x14ac:dyDescent="0.25">
      <c r="C2650" s="75" t="s">
        <v>148</v>
      </c>
      <c r="D2650" s="75" t="s">
        <v>5304</v>
      </c>
      <c r="E2650" s="75" t="s">
        <v>5305</v>
      </c>
      <c r="K2650" s="83">
        <v>5.04</v>
      </c>
      <c r="L2650" s="80"/>
    </row>
    <row r="2651" spans="3:12" hidden="1" outlineLevel="1" x14ac:dyDescent="0.25">
      <c r="C2651" s="75" t="s">
        <v>148</v>
      </c>
      <c r="D2651" s="75" t="s">
        <v>5306</v>
      </c>
      <c r="E2651" s="75" t="s">
        <v>5307</v>
      </c>
      <c r="K2651" s="83">
        <v>1.77</v>
      </c>
      <c r="L2651" s="80"/>
    </row>
    <row r="2652" spans="3:12" hidden="1" outlineLevel="1" x14ac:dyDescent="0.25">
      <c r="C2652" s="75" t="s">
        <v>148</v>
      </c>
      <c r="D2652" s="75" t="s">
        <v>5308</v>
      </c>
      <c r="E2652" s="75" t="s">
        <v>5309</v>
      </c>
      <c r="K2652" s="83">
        <v>5.04</v>
      </c>
      <c r="L2652" s="80"/>
    </row>
    <row r="2653" spans="3:12" hidden="1" outlineLevel="1" x14ac:dyDescent="0.25">
      <c r="C2653" s="75" t="s">
        <v>148</v>
      </c>
      <c r="D2653" s="75" t="s">
        <v>5310</v>
      </c>
      <c r="E2653" s="75" t="s">
        <v>5311</v>
      </c>
      <c r="K2653" s="83">
        <v>1.68</v>
      </c>
      <c r="L2653" s="80"/>
    </row>
    <row r="2654" spans="3:12" hidden="1" outlineLevel="1" x14ac:dyDescent="0.25">
      <c r="C2654" s="75" t="s">
        <v>148</v>
      </c>
      <c r="D2654" s="75" t="s">
        <v>5312</v>
      </c>
      <c r="E2654" s="75" t="s">
        <v>5313</v>
      </c>
      <c r="K2654" s="83">
        <v>5.04</v>
      </c>
      <c r="L2654" s="80"/>
    </row>
    <row r="2655" spans="3:12" hidden="1" outlineLevel="1" x14ac:dyDescent="0.25">
      <c r="C2655" s="75" t="s">
        <v>148</v>
      </c>
      <c r="D2655" s="75" t="s">
        <v>5314</v>
      </c>
      <c r="E2655" s="75" t="s">
        <v>5315</v>
      </c>
      <c r="K2655" s="83">
        <v>13.45</v>
      </c>
      <c r="L2655" s="80"/>
    </row>
    <row r="2656" spans="3:12" hidden="1" outlineLevel="1" x14ac:dyDescent="0.25">
      <c r="C2656" s="75" t="s">
        <v>148</v>
      </c>
      <c r="D2656" s="75" t="s">
        <v>5316</v>
      </c>
      <c r="E2656" s="75" t="s">
        <v>5317</v>
      </c>
      <c r="K2656" s="83">
        <v>1.95</v>
      </c>
      <c r="L2656" s="80"/>
    </row>
    <row r="2657" spans="3:12" hidden="1" outlineLevel="1" x14ac:dyDescent="0.25">
      <c r="C2657" s="75" t="s">
        <v>148</v>
      </c>
      <c r="D2657" s="75" t="s">
        <v>5318</v>
      </c>
      <c r="E2657" s="75" t="s">
        <v>5319</v>
      </c>
      <c r="K2657" s="83">
        <v>3.34</v>
      </c>
      <c r="L2657" s="80"/>
    </row>
    <row r="2658" spans="3:12" hidden="1" outlineLevel="1" x14ac:dyDescent="0.25">
      <c r="C2658" s="75" t="s">
        <v>148</v>
      </c>
      <c r="D2658" s="75" t="s">
        <v>5320</v>
      </c>
      <c r="E2658" s="75" t="s">
        <v>5321</v>
      </c>
      <c r="K2658" s="83">
        <v>3.38</v>
      </c>
      <c r="L2658" s="80"/>
    </row>
    <row r="2659" spans="3:12" hidden="1" outlineLevel="1" x14ac:dyDescent="0.25">
      <c r="C2659" s="75" t="s">
        <v>148</v>
      </c>
      <c r="D2659" s="75" t="s">
        <v>5322</v>
      </c>
      <c r="E2659" s="75" t="s">
        <v>5323</v>
      </c>
      <c r="K2659" s="83">
        <v>1.91</v>
      </c>
      <c r="L2659" s="80"/>
    </row>
    <row r="2660" spans="3:12" hidden="1" outlineLevel="1" x14ac:dyDescent="0.25">
      <c r="C2660" s="75" t="s">
        <v>148</v>
      </c>
      <c r="D2660" s="75" t="s">
        <v>5324</v>
      </c>
      <c r="E2660" s="75" t="s">
        <v>5325</v>
      </c>
      <c r="K2660" s="83">
        <v>-4.2699999999999996</v>
      </c>
      <c r="L2660" s="80"/>
    </row>
    <row r="2661" spans="3:12" hidden="1" outlineLevel="1" x14ac:dyDescent="0.25">
      <c r="C2661" s="75" t="s">
        <v>148</v>
      </c>
      <c r="D2661" s="75" t="s">
        <v>5326</v>
      </c>
      <c r="E2661" s="75" t="s">
        <v>5327</v>
      </c>
      <c r="K2661" s="83">
        <v>2.15</v>
      </c>
      <c r="L2661" s="80"/>
    </row>
    <row r="2662" spans="3:12" hidden="1" outlineLevel="1" x14ac:dyDescent="0.25">
      <c r="C2662" s="75" t="s">
        <v>148</v>
      </c>
      <c r="D2662" s="75" t="s">
        <v>5328</v>
      </c>
      <c r="E2662" s="75" t="s">
        <v>5329</v>
      </c>
      <c r="K2662" s="83">
        <v>9.0399999999999991</v>
      </c>
      <c r="L2662" s="80"/>
    </row>
    <row r="2663" spans="3:12" hidden="1" outlineLevel="1" x14ac:dyDescent="0.25">
      <c r="C2663" s="75" t="s">
        <v>148</v>
      </c>
      <c r="D2663" s="75" t="s">
        <v>5330</v>
      </c>
      <c r="E2663" s="75" t="s">
        <v>5331</v>
      </c>
      <c r="K2663" s="83">
        <v>28.75</v>
      </c>
      <c r="L2663" s="80"/>
    </row>
    <row r="2664" spans="3:12" hidden="1" outlineLevel="1" x14ac:dyDescent="0.25">
      <c r="C2664" s="75" t="s">
        <v>148</v>
      </c>
      <c r="D2664" s="75" t="s">
        <v>5332</v>
      </c>
      <c r="E2664" s="75" t="s">
        <v>5333</v>
      </c>
      <c r="K2664" s="83">
        <v>5.04</v>
      </c>
      <c r="L2664" s="80"/>
    </row>
    <row r="2665" spans="3:12" hidden="1" outlineLevel="1" x14ac:dyDescent="0.25">
      <c r="C2665" s="75" t="s">
        <v>148</v>
      </c>
      <c r="D2665" s="75" t="s">
        <v>5334</v>
      </c>
      <c r="E2665" s="75" t="s">
        <v>5335</v>
      </c>
      <c r="K2665" s="83">
        <v>3.24</v>
      </c>
      <c r="L2665" s="80"/>
    </row>
    <row r="2666" spans="3:12" hidden="1" outlineLevel="1" x14ac:dyDescent="0.25">
      <c r="C2666" s="75" t="s">
        <v>148</v>
      </c>
      <c r="D2666" s="75" t="s">
        <v>5336</v>
      </c>
      <c r="E2666" s="75" t="s">
        <v>5337</v>
      </c>
      <c r="K2666" s="83">
        <v>4.01</v>
      </c>
      <c r="L2666" s="80"/>
    </row>
    <row r="2667" spans="3:12" hidden="1" outlineLevel="1" x14ac:dyDescent="0.25">
      <c r="C2667" s="75" t="s">
        <v>148</v>
      </c>
      <c r="D2667" s="75" t="s">
        <v>5338</v>
      </c>
      <c r="E2667" s="75" t="s">
        <v>5339</v>
      </c>
      <c r="K2667" s="83">
        <v>17.45</v>
      </c>
      <c r="L2667" s="80"/>
    </row>
    <row r="2668" spans="3:12" hidden="1" outlineLevel="1" x14ac:dyDescent="0.25">
      <c r="C2668" s="75" t="s">
        <v>148</v>
      </c>
      <c r="D2668" s="75" t="s">
        <v>5340</v>
      </c>
      <c r="E2668" s="75" t="s">
        <v>5341</v>
      </c>
      <c r="K2668" s="83">
        <v>5.04</v>
      </c>
      <c r="L2668" s="80"/>
    </row>
    <row r="2669" spans="3:12" hidden="1" outlineLevel="1" x14ac:dyDescent="0.25">
      <c r="C2669" s="75" t="s">
        <v>148</v>
      </c>
      <c r="D2669" s="75" t="s">
        <v>5342</v>
      </c>
      <c r="E2669" s="75" t="s">
        <v>5343</v>
      </c>
      <c r="K2669" s="83">
        <v>29.12</v>
      </c>
      <c r="L2669" s="80"/>
    </row>
    <row r="2670" spans="3:12" hidden="1" outlineLevel="1" x14ac:dyDescent="0.25">
      <c r="C2670" s="75" t="s">
        <v>148</v>
      </c>
      <c r="D2670" s="75" t="s">
        <v>5344</v>
      </c>
      <c r="E2670" s="75" t="s">
        <v>5345</v>
      </c>
      <c r="K2670" s="83">
        <v>1.77</v>
      </c>
      <c r="L2670" s="80"/>
    </row>
    <row r="2671" spans="3:12" hidden="1" outlineLevel="1" x14ac:dyDescent="0.25">
      <c r="C2671" s="75" t="s">
        <v>148</v>
      </c>
      <c r="D2671" s="75" t="s">
        <v>5346</v>
      </c>
      <c r="E2671" s="75" t="s">
        <v>5347</v>
      </c>
      <c r="K2671" s="83">
        <v>2.52</v>
      </c>
      <c r="L2671" s="80"/>
    </row>
    <row r="2672" spans="3:12" hidden="1" outlineLevel="1" x14ac:dyDescent="0.25">
      <c r="C2672" s="75" t="s">
        <v>148</v>
      </c>
      <c r="D2672" s="75" t="s">
        <v>5348</v>
      </c>
      <c r="E2672" s="75" t="s">
        <v>5349</v>
      </c>
      <c r="K2672" s="83">
        <v>1.71</v>
      </c>
      <c r="L2672" s="80"/>
    </row>
    <row r="2673" spans="3:12" hidden="1" outlineLevel="1" x14ac:dyDescent="0.25">
      <c r="C2673" s="75" t="s">
        <v>148</v>
      </c>
      <c r="D2673" s="75" t="s">
        <v>5350</v>
      </c>
      <c r="E2673" s="75" t="s">
        <v>5351</v>
      </c>
      <c r="K2673" s="83">
        <v>3.01</v>
      </c>
      <c r="L2673" s="80"/>
    </row>
    <row r="2674" spans="3:12" hidden="1" outlineLevel="1" x14ac:dyDescent="0.25">
      <c r="C2674" s="75" t="s">
        <v>148</v>
      </c>
      <c r="D2674" s="75" t="s">
        <v>5352</v>
      </c>
      <c r="E2674" s="75" t="s">
        <v>5353</v>
      </c>
      <c r="K2674" s="83">
        <v>11.1</v>
      </c>
      <c r="L2674" s="80"/>
    </row>
    <row r="2675" spans="3:12" hidden="1" outlineLevel="1" x14ac:dyDescent="0.25">
      <c r="C2675" s="75" t="s">
        <v>148</v>
      </c>
      <c r="D2675" s="75" t="s">
        <v>5354</v>
      </c>
      <c r="E2675" s="75" t="s">
        <v>5355</v>
      </c>
      <c r="K2675" s="83">
        <v>3.48</v>
      </c>
      <c r="L2675" s="80"/>
    </row>
    <row r="2676" spans="3:12" hidden="1" outlineLevel="1" x14ac:dyDescent="0.25">
      <c r="C2676" s="75" t="s">
        <v>148</v>
      </c>
      <c r="D2676" s="75" t="s">
        <v>5356</v>
      </c>
      <c r="E2676" s="75" t="s">
        <v>5357</v>
      </c>
      <c r="K2676" s="83">
        <v>1.68</v>
      </c>
      <c r="L2676" s="80"/>
    </row>
    <row r="2677" spans="3:12" hidden="1" outlineLevel="1" x14ac:dyDescent="0.25">
      <c r="C2677" s="75" t="s">
        <v>148</v>
      </c>
      <c r="D2677" s="75" t="s">
        <v>5358</v>
      </c>
      <c r="E2677" s="75" t="s">
        <v>5359</v>
      </c>
      <c r="K2677" s="83">
        <v>15.14</v>
      </c>
      <c r="L2677" s="80"/>
    </row>
    <row r="2678" spans="3:12" hidden="1" outlineLevel="1" x14ac:dyDescent="0.25">
      <c r="C2678" s="75" t="s">
        <v>148</v>
      </c>
      <c r="D2678" s="75" t="s">
        <v>5360</v>
      </c>
      <c r="E2678" s="75" t="s">
        <v>5361</v>
      </c>
      <c r="K2678" s="83">
        <v>142.30000000000001</v>
      </c>
      <c r="L2678" s="80"/>
    </row>
    <row r="2679" spans="3:12" hidden="1" outlineLevel="1" x14ac:dyDescent="0.25">
      <c r="C2679" s="75" t="s">
        <v>148</v>
      </c>
      <c r="D2679" s="75" t="s">
        <v>5362</v>
      </c>
      <c r="E2679" s="75" t="s">
        <v>5363</v>
      </c>
      <c r="K2679" s="83">
        <v>4.33</v>
      </c>
      <c r="L2679" s="80"/>
    </row>
    <row r="2680" spans="3:12" hidden="1" outlineLevel="1" x14ac:dyDescent="0.25">
      <c r="C2680" s="75" t="s">
        <v>148</v>
      </c>
      <c r="D2680" s="75" t="s">
        <v>5364</v>
      </c>
      <c r="E2680" s="75" t="s">
        <v>5365</v>
      </c>
      <c r="K2680" s="83">
        <v>5.56</v>
      </c>
      <c r="L2680" s="80"/>
    </row>
    <row r="2681" spans="3:12" hidden="1" outlineLevel="1" x14ac:dyDescent="0.25">
      <c r="C2681" s="75" t="s">
        <v>148</v>
      </c>
      <c r="D2681" s="75" t="s">
        <v>5366</v>
      </c>
      <c r="E2681" s="75" t="s">
        <v>5367</v>
      </c>
      <c r="K2681" s="83">
        <v>84.81</v>
      </c>
      <c r="L2681" s="80"/>
    </row>
    <row r="2682" spans="3:12" hidden="1" outlineLevel="1" x14ac:dyDescent="0.25">
      <c r="C2682" s="75" t="s">
        <v>148</v>
      </c>
      <c r="D2682" s="75" t="s">
        <v>5368</v>
      </c>
      <c r="E2682" s="75" t="s">
        <v>5369</v>
      </c>
      <c r="K2682" s="83">
        <v>14.18</v>
      </c>
      <c r="L2682" s="80"/>
    </row>
    <row r="2683" spans="3:12" hidden="1" outlineLevel="1" x14ac:dyDescent="0.25">
      <c r="C2683" s="75" t="s">
        <v>148</v>
      </c>
      <c r="D2683" s="75" t="s">
        <v>5370</v>
      </c>
      <c r="E2683" s="75" t="s">
        <v>5371</v>
      </c>
      <c r="K2683" s="83">
        <v>12.82</v>
      </c>
      <c r="L2683" s="80"/>
    </row>
    <row r="2684" spans="3:12" hidden="1" outlineLevel="1" x14ac:dyDescent="0.25">
      <c r="C2684" s="75" t="s">
        <v>148</v>
      </c>
      <c r="D2684" s="75" t="s">
        <v>5372</v>
      </c>
      <c r="E2684" s="75" t="s">
        <v>5373</v>
      </c>
      <c r="K2684" s="83">
        <v>25.4</v>
      </c>
      <c r="L2684" s="80"/>
    </row>
    <row r="2685" spans="3:12" hidden="1" outlineLevel="1" x14ac:dyDescent="0.25">
      <c r="C2685" s="75" t="s">
        <v>148</v>
      </c>
      <c r="D2685" s="75" t="s">
        <v>5374</v>
      </c>
      <c r="E2685" s="75" t="s">
        <v>5375</v>
      </c>
      <c r="K2685" s="83">
        <v>1.68</v>
      </c>
      <c r="L2685" s="80"/>
    </row>
    <row r="2686" spans="3:12" hidden="1" outlineLevel="1" x14ac:dyDescent="0.25">
      <c r="C2686" s="75" t="s">
        <v>148</v>
      </c>
      <c r="D2686" s="75" t="s">
        <v>5376</v>
      </c>
      <c r="E2686" s="75" t="s">
        <v>5377</v>
      </c>
      <c r="K2686" s="83">
        <v>8.32</v>
      </c>
      <c r="L2686" s="80"/>
    </row>
    <row r="2687" spans="3:12" hidden="1" outlineLevel="1" x14ac:dyDescent="0.25">
      <c r="C2687" s="75" t="s">
        <v>148</v>
      </c>
      <c r="D2687" s="75" t="s">
        <v>5378</v>
      </c>
      <c r="E2687" s="75" t="s">
        <v>5379</v>
      </c>
      <c r="K2687" s="83">
        <v>1.68</v>
      </c>
      <c r="L2687" s="80"/>
    </row>
    <row r="2688" spans="3:12" hidden="1" outlineLevel="1" x14ac:dyDescent="0.25">
      <c r="C2688" s="75" t="s">
        <v>148</v>
      </c>
      <c r="D2688" s="75" t="s">
        <v>5380</v>
      </c>
      <c r="E2688" s="75" t="s">
        <v>5381</v>
      </c>
      <c r="K2688" s="83">
        <v>-0.48</v>
      </c>
      <c r="L2688" s="80"/>
    </row>
    <row r="2689" spans="3:12" hidden="1" outlineLevel="1" x14ac:dyDescent="0.25">
      <c r="C2689" s="75" t="s">
        <v>148</v>
      </c>
      <c r="D2689" s="75" t="s">
        <v>5382</v>
      </c>
      <c r="E2689" s="75" t="s">
        <v>5383</v>
      </c>
      <c r="K2689" s="83">
        <v>0.45</v>
      </c>
      <c r="L2689" s="80"/>
    </row>
    <row r="2690" spans="3:12" hidden="1" outlineLevel="1" x14ac:dyDescent="0.25">
      <c r="C2690" s="75" t="s">
        <v>148</v>
      </c>
      <c r="D2690" s="75" t="s">
        <v>5384</v>
      </c>
      <c r="E2690" s="75" t="s">
        <v>5385</v>
      </c>
      <c r="K2690" s="83">
        <v>0.45</v>
      </c>
      <c r="L2690" s="80"/>
    </row>
    <row r="2691" spans="3:12" hidden="1" outlineLevel="1" x14ac:dyDescent="0.25">
      <c r="C2691" s="75" t="s">
        <v>148</v>
      </c>
      <c r="D2691" s="75" t="s">
        <v>5386</v>
      </c>
      <c r="E2691" s="75" t="s">
        <v>5387</v>
      </c>
      <c r="K2691" s="83">
        <v>16.78</v>
      </c>
      <c r="L2691" s="80"/>
    </row>
    <row r="2692" spans="3:12" hidden="1" outlineLevel="1" x14ac:dyDescent="0.25">
      <c r="C2692" s="75" t="s">
        <v>148</v>
      </c>
      <c r="D2692" s="75" t="s">
        <v>5388</v>
      </c>
      <c r="E2692" s="75" t="s">
        <v>5389</v>
      </c>
      <c r="K2692" s="83">
        <v>14.02</v>
      </c>
      <c r="L2692" s="80"/>
    </row>
    <row r="2693" spans="3:12" hidden="1" outlineLevel="1" x14ac:dyDescent="0.25">
      <c r="C2693" s="75" t="s">
        <v>148</v>
      </c>
      <c r="D2693" s="75" t="s">
        <v>5390</v>
      </c>
      <c r="E2693" s="75" t="s">
        <v>5391</v>
      </c>
      <c r="K2693" s="83">
        <v>8.4</v>
      </c>
      <c r="L2693" s="80"/>
    </row>
    <row r="2694" spans="3:12" hidden="1" outlineLevel="1" x14ac:dyDescent="0.25">
      <c r="C2694" s="75" t="s">
        <v>148</v>
      </c>
      <c r="D2694" s="75" t="s">
        <v>5392</v>
      </c>
      <c r="E2694" s="75" t="s">
        <v>5393</v>
      </c>
      <c r="K2694" s="83">
        <v>167.1</v>
      </c>
      <c r="L2694" s="80"/>
    </row>
    <row r="2695" spans="3:12" hidden="1" outlineLevel="1" x14ac:dyDescent="0.25">
      <c r="C2695" s="75" t="s">
        <v>148</v>
      </c>
      <c r="D2695" s="75" t="s">
        <v>5394</v>
      </c>
      <c r="E2695" s="75" t="s">
        <v>5395</v>
      </c>
      <c r="K2695" s="83">
        <v>1.68</v>
      </c>
      <c r="L2695" s="80"/>
    </row>
    <row r="2696" spans="3:12" hidden="1" outlineLevel="1" x14ac:dyDescent="0.25">
      <c r="C2696" s="75" t="s">
        <v>148</v>
      </c>
      <c r="D2696" s="75" t="s">
        <v>5396</v>
      </c>
      <c r="E2696" s="75" t="s">
        <v>5397</v>
      </c>
      <c r="K2696" s="83">
        <v>20.2</v>
      </c>
      <c r="L2696" s="80"/>
    </row>
    <row r="2697" spans="3:12" hidden="1" outlineLevel="1" x14ac:dyDescent="0.25">
      <c r="C2697" s="75" t="s">
        <v>148</v>
      </c>
      <c r="D2697" s="75" t="s">
        <v>5398</v>
      </c>
      <c r="E2697" s="75" t="s">
        <v>5399</v>
      </c>
      <c r="K2697" s="83">
        <v>4.08</v>
      </c>
      <c r="L2697" s="80"/>
    </row>
    <row r="2698" spans="3:12" hidden="1" outlineLevel="1" x14ac:dyDescent="0.25">
      <c r="C2698" s="75" t="s">
        <v>148</v>
      </c>
      <c r="D2698" s="75" t="s">
        <v>5400</v>
      </c>
      <c r="E2698" s="75" t="s">
        <v>5401</v>
      </c>
      <c r="K2698" s="83">
        <v>13.52</v>
      </c>
      <c r="L2698" s="80"/>
    </row>
    <row r="2699" spans="3:12" hidden="1" outlineLevel="1" x14ac:dyDescent="0.25">
      <c r="C2699" s="75" t="s">
        <v>148</v>
      </c>
      <c r="D2699" s="75" t="s">
        <v>5402</v>
      </c>
      <c r="E2699" s="75" t="s">
        <v>5403</v>
      </c>
      <c r="K2699" s="83">
        <v>1.85</v>
      </c>
      <c r="L2699" s="80"/>
    </row>
    <row r="2700" spans="3:12" hidden="1" outlineLevel="1" x14ac:dyDescent="0.25">
      <c r="C2700" s="75" t="s">
        <v>148</v>
      </c>
      <c r="D2700" s="75" t="s">
        <v>5404</v>
      </c>
      <c r="E2700" s="75" t="s">
        <v>5405</v>
      </c>
      <c r="K2700" s="83">
        <v>5.16</v>
      </c>
      <c r="L2700" s="80"/>
    </row>
    <row r="2701" spans="3:12" hidden="1" outlineLevel="1" x14ac:dyDescent="0.25">
      <c r="C2701" s="75" t="s">
        <v>148</v>
      </c>
      <c r="D2701" s="75" t="s">
        <v>5406</v>
      </c>
      <c r="E2701" s="75" t="s">
        <v>5407</v>
      </c>
      <c r="K2701" s="83">
        <v>105.25</v>
      </c>
      <c r="L2701" s="80"/>
    </row>
    <row r="2702" spans="3:12" hidden="1" outlineLevel="1" x14ac:dyDescent="0.25">
      <c r="C2702" s="75" t="s">
        <v>148</v>
      </c>
      <c r="D2702" s="75" t="s">
        <v>5408</v>
      </c>
      <c r="E2702" s="75" t="s">
        <v>5409</v>
      </c>
      <c r="K2702" s="83">
        <v>14.12</v>
      </c>
      <c r="L2702" s="80"/>
    </row>
    <row r="2703" spans="3:12" hidden="1" outlineLevel="1" x14ac:dyDescent="0.25">
      <c r="C2703" s="75" t="s">
        <v>148</v>
      </c>
      <c r="D2703" s="75" t="s">
        <v>5410</v>
      </c>
      <c r="E2703" s="75" t="s">
        <v>5411</v>
      </c>
      <c r="K2703" s="83">
        <v>80.28</v>
      </c>
      <c r="L2703" s="80"/>
    </row>
    <row r="2704" spans="3:12" hidden="1" outlineLevel="1" x14ac:dyDescent="0.25">
      <c r="C2704" s="75" t="s">
        <v>148</v>
      </c>
      <c r="D2704" s="75" t="s">
        <v>5412</v>
      </c>
      <c r="E2704" s="75" t="s">
        <v>5413</v>
      </c>
      <c r="K2704" s="83">
        <v>5.04</v>
      </c>
      <c r="L2704" s="80"/>
    </row>
    <row r="2705" spans="3:12" hidden="1" outlineLevel="1" x14ac:dyDescent="0.25">
      <c r="C2705" s="75" t="s">
        <v>148</v>
      </c>
      <c r="D2705" s="75" t="s">
        <v>5414</v>
      </c>
      <c r="E2705" s="75" t="s">
        <v>5415</v>
      </c>
      <c r="K2705" s="83">
        <v>16.14</v>
      </c>
      <c r="L2705" s="80"/>
    </row>
    <row r="2706" spans="3:12" hidden="1" outlineLevel="1" x14ac:dyDescent="0.25">
      <c r="C2706" s="75" t="s">
        <v>148</v>
      </c>
      <c r="D2706" s="75" t="s">
        <v>5416</v>
      </c>
      <c r="E2706" s="75" t="s">
        <v>5417</v>
      </c>
      <c r="K2706" s="83">
        <v>4.01</v>
      </c>
      <c r="L2706" s="80"/>
    </row>
    <row r="2707" spans="3:12" hidden="1" outlineLevel="1" x14ac:dyDescent="0.25">
      <c r="C2707" s="75" t="s">
        <v>148</v>
      </c>
      <c r="D2707" s="75" t="s">
        <v>5418</v>
      </c>
      <c r="E2707" s="75" t="s">
        <v>5419</v>
      </c>
      <c r="K2707" s="83">
        <v>9.76</v>
      </c>
      <c r="L2707" s="80"/>
    </row>
    <row r="2708" spans="3:12" hidden="1" outlineLevel="1" x14ac:dyDescent="0.25">
      <c r="C2708" s="75" t="s">
        <v>148</v>
      </c>
      <c r="D2708" s="75" t="s">
        <v>5420</v>
      </c>
      <c r="E2708" s="75" t="s">
        <v>5421</v>
      </c>
      <c r="K2708" s="83">
        <v>1.72</v>
      </c>
      <c r="L2708" s="80"/>
    </row>
    <row r="2709" spans="3:12" hidden="1" outlineLevel="1" x14ac:dyDescent="0.25">
      <c r="C2709" s="75" t="s">
        <v>148</v>
      </c>
      <c r="D2709" s="75" t="s">
        <v>5422</v>
      </c>
      <c r="E2709" s="75" t="s">
        <v>5423</v>
      </c>
      <c r="K2709" s="83">
        <v>13.44</v>
      </c>
      <c r="L2709" s="80"/>
    </row>
    <row r="2710" spans="3:12" hidden="1" outlineLevel="1" x14ac:dyDescent="0.25">
      <c r="C2710" s="75" t="s">
        <v>148</v>
      </c>
      <c r="D2710" s="75" t="s">
        <v>5424</v>
      </c>
      <c r="E2710" s="75" t="s">
        <v>5425</v>
      </c>
      <c r="K2710" s="83">
        <v>29.41</v>
      </c>
      <c r="L2710" s="80"/>
    </row>
    <row r="2711" spans="3:12" hidden="1" outlineLevel="1" x14ac:dyDescent="0.25">
      <c r="C2711" s="75" t="s">
        <v>148</v>
      </c>
      <c r="D2711" s="75" t="s">
        <v>5426</v>
      </c>
      <c r="E2711" s="75" t="s">
        <v>5427</v>
      </c>
      <c r="K2711" s="83">
        <v>-0.06</v>
      </c>
      <c r="L2711" s="80"/>
    </row>
    <row r="2712" spans="3:12" hidden="1" outlineLevel="1" x14ac:dyDescent="0.25">
      <c r="C2712" s="75" t="s">
        <v>148</v>
      </c>
      <c r="D2712" s="75" t="s">
        <v>5428</v>
      </c>
      <c r="E2712" s="75" t="s">
        <v>5429</v>
      </c>
      <c r="K2712" s="83">
        <v>0.47</v>
      </c>
      <c r="L2712" s="80"/>
    </row>
    <row r="2713" spans="3:12" hidden="1" outlineLevel="1" x14ac:dyDescent="0.25">
      <c r="C2713" s="75" t="s">
        <v>148</v>
      </c>
      <c r="D2713" s="75" t="s">
        <v>5430</v>
      </c>
      <c r="E2713" s="75" t="s">
        <v>5431</v>
      </c>
      <c r="K2713" s="83">
        <v>51.93</v>
      </c>
      <c r="L2713" s="80"/>
    </row>
    <row r="2714" spans="3:12" hidden="1" outlineLevel="1" x14ac:dyDescent="0.25">
      <c r="C2714" s="75" t="s">
        <v>148</v>
      </c>
      <c r="D2714" s="75" t="s">
        <v>5432</v>
      </c>
      <c r="E2714" s="75" t="s">
        <v>5433</v>
      </c>
      <c r="K2714" s="83">
        <v>112.6</v>
      </c>
      <c r="L2714" s="80"/>
    </row>
    <row r="2715" spans="3:12" hidden="1" outlineLevel="1" x14ac:dyDescent="0.25">
      <c r="C2715" s="75" t="s">
        <v>148</v>
      </c>
      <c r="D2715" s="75" t="s">
        <v>5434</v>
      </c>
      <c r="E2715" s="75" t="s">
        <v>5435</v>
      </c>
      <c r="K2715" s="83">
        <v>5.88</v>
      </c>
      <c r="L2715" s="80"/>
    </row>
    <row r="2716" spans="3:12" hidden="1" outlineLevel="1" x14ac:dyDescent="0.25">
      <c r="C2716" s="75" t="s">
        <v>148</v>
      </c>
      <c r="D2716" s="75" t="s">
        <v>5436</v>
      </c>
      <c r="E2716" s="75" t="s">
        <v>5437</v>
      </c>
      <c r="K2716" s="83">
        <v>1.68</v>
      </c>
      <c r="L2716" s="80"/>
    </row>
    <row r="2717" spans="3:12" hidden="1" outlineLevel="1" x14ac:dyDescent="0.25">
      <c r="C2717" s="75" t="s">
        <v>148</v>
      </c>
      <c r="D2717" s="75" t="s">
        <v>5438</v>
      </c>
      <c r="E2717" s="75" t="s">
        <v>5439</v>
      </c>
      <c r="K2717" s="83">
        <v>28.69</v>
      </c>
      <c r="L2717" s="80"/>
    </row>
    <row r="2718" spans="3:12" hidden="1" outlineLevel="1" x14ac:dyDescent="0.25">
      <c r="C2718" s="75" t="s">
        <v>148</v>
      </c>
      <c r="D2718" s="75" t="s">
        <v>5440</v>
      </c>
      <c r="E2718" s="75" t="s">
        <v>5441</v>
      </c>
      <c r="K2718" s="83">
        <v>7.54</v>
      </c>
      <c r="L2718" s="80"/>
    </row>
    <row r="2719" spans="3:12" hidden="1" outlineLevel="1" x14ac:dyDescent="0.25">
      <c r="C2719" s="75" t="s">
        <v>148</v>
      </c>
      <c r="D2719" s="75" t="s">
        <v>5442</v>
      </c>
      <c r="E2719" s="75" t="s">
        <v>5443</v>
      </c>
      <c r="K2719" s="83">
        <v>1.68</v>
      </c>
      <c r="L2719" s="80"/>
    </row>
    <row r="2720" spans="3:12" hidden="1" outlineLevel="1" x14ac:dyDescent="0.25">
      <c r="C2720" s="75" t="s">
        <v>148</v>
      </c>
      <c r="D2720" s="75" t="s">
        <v>5444</v>
      </c>
      <c r="E2720" s="75" t="s">
        <v>5445</v>
      </c>
      <c r="K2720" s="83">
        <v>7.76</v>
      </c>
      <c r="L2720" s="80"/>
    </row>
    <row r="2721" spans="3:12" hidden="1" outlineLevel="1" x14ac:dyDescent="0.25">
      <c r="C2721" s="75" t="s">
        <v>148</v>
      </c>
      <c r="D2721" s="75" t="s">
        <v>5446</v>
      </c>
      <c r="E2721" s="75" t="s">
        <v>5447</v>
      </c>
      <c r="K2721" s="83">
        <v>2.4900000000000002</v>
      </c>
      <c r="L2721" s="80"/>
    </row>
    <row r="2722" spans="3:12" hidden="1" outlineLevel="1" x14ac:dyDescent="0.25">
      <c r="C2722" s="75" t="s">
        <v>148</v>
      </c>
      <c r="D2722" s="75" t="s">
        <v>5448</v>
      </c>
      <c r="E2722" s="75" t="s">
        <v>5449</v>
      </c>
      <c r="K2722" s="83">
        <v>65.38</v>
      </c>
      <c r="L2722" s="80"/>
    </row>
    <row r="2723" spans="3:12" hidden="1" outlineLevel="1" x14ac:dyDescent="0.25">
      <c r="C2723" s="75" t="s">
        <v>148</v>
      </c>
      <c r="D2723" s="75" t="s">
        <v>5450</v>
      </c>
      <c r="E2723" s="75" t="s">
        <v>5451</v>
      </c>
      <c r="K2723" s="83">
        <v>6.2</v>
      </c>
      <c r="L2723" s="80"/>
    </row>
    <row r="2724" spans="3:12" hidden="1" outlineLevel="1" x14ac:dyDescent="0.25">
      <c r="C2724" s="75" t="s">
        <v>148</v>
      </c>
      <c r="D2724" s="75" t="s">
        <v>5452</v>
      </c>
      <c r="E2724" s="75" t="s">
        <v>5453</v>
      </c>
      <c r="K2724" s="83">
        <v>8.7799999999999994</v>
      </c>
      <c r="L2724" s="80"/>
    </row>
    <row r="2725" spans="3:12" hidden="1" outlineLevel="1" x14ac:dyDescent="0.25">
      <c r="C2725" s="75" t="s">
        <v>148</v>
      </c>
      <c r="D2725" s="75" t="s">
        <v>5454</v>
      </c>
      <c r="E2725" s="75" t="s">
        <v>5455</v>
      </c>
      <c r="K2725" s="83">
        <v>8.4</v>
      </c>
      <c r="L2725" s="80"/>
    </row>
    <row r="2726" spans="3:12" hidden="1" outlineLevel="1" x14ac:dyDescent="0.25">
      <c r="C2726" s="75" t="s">
        <v>148</v>
      </c>
      <c r="D2726" s="75" t="s">
        <v>5456</v>
      </c>
      <c r="E2726" s="75" t="s">
        <v>5457</v>
      </c>
      <c r="K2726" s="83">
        <v>5.2</v>
      </c>
      <c r="L2726" s="80"/>
    </row>
    <row r="2727" spans="3:12" hidden="1" outlineLevel="1" x14ac:dyDescent="0.25">
      <c r="C2727" s="75" t="s">
        <v>148</v>
      </c>
      <c r="D2727" s="75" t="s">
        <v>5458</v>
      </c>
      <c r="E2727" s="75" t="s">
        <v>5459</v>
      </c>
      <c r="K2727" s="83">
        <v>1.68</v>
      </c>
      <c r="L2727" s="80"/>
    </row>
    <row r="2728" spans="3:12" hidden="1" outlineLevel="1" x14ac:dyDescent="0.25">
      <c r="C2728" s="75" t="s">
        <v>148</v>
      </c>
      <c r="D2728" s="75" t="s">
        <v>5460</v>
      </c>
      <c r="E2728" s="75" t="s">
        <v>5461</v>
      </c>
      <c r="K2728" s="83">
        <v>11.93</v>
      </c>
      <c r="L2728" s="80"/>
    </row>
    <row r="2729" spans="3:12" hidden="1" outlineLevel="1" x14ac:dyDescent="0.25">
      <c r="C2729" s="75" t="s">
        <v>148</v>
      </c>
      <c r="D2729" s="75" t="s">
        <v>5462</v>
      </c>
      <c r="E2729" s="75" t="s">
        <v>5463</v>
      </c>
      <c r="K2729" s="83">
        <v>1.68</v>
      </c>
      <c r="L2729" s="80"/>
    </row>
    <row r="2730" spans="3:12" hidden="1" outlineLevel="1" x14ac:dyDescent="0.25">
      <c r="C2730" s="75" t="s">
        <v>148</v>
      </c>
      <c r="D2730" s="75" t="s">
        <v>5464</v>
      </c>
      <c r="E2730" s="75" t="s">
        <v>5465</v>
      </c>
      <c r="K2730" s="83">
        <v>10.32</v>
      </c>
      <c r="L2730" s="80"/>
    </row>
    <row r="2731" spans="3:12" hidden="1" outlineLevel="1" x14ac:dyDescent="0.25">
      <c r="C2731" s="75" t="s">
        <v>148</v>
      </c>
      <c r="D2731" s="75" t="s">
        <v>5466</v>
      </c>
      <c r="E2731" s="75" t="s">
        <v>5467</v>
      </c>
      <c r="K2731" s="83">
        <v>3.49</v>
      </c>
      <c r="L2731" s="80"/>
    </row>
    <row r="2732" spans="3:12" hidden="1" outlineLevel="1" x14ac:dyDescent="0.25">
      <c r="C2732" s="75" t="s">
        <v>148</v>
      </c>
      <c r="D2732" s="75" t="s">
        <v>5468</v>
      </c>
      <c r="E2732" s="75" t="s">
        <v>5469</v>
      </c>
      <c r="K2732" s="83">
        <v>23.34</v>
      </c>
      <c r="L2732" s="80"/>
    </row>
    <row r="2733" spans="3:12" hidden="1" outlineLevel="1" x14ac:dyDescent="0.25">
      <c r="C2733" s="75" t="s">
        <v>148</v>
      </c>
      <c r="D2733" s="75" t="s">
        <v>5470</v>
      </c>
      <c r="E2733" s="75" t="s">
        <v>5471</v>
      </c>
      <c r="K2733" s="83">
        <v>1.68</v>
      </c>
      <c r="L2733" s="80"/>
    </row>
    <row r="2734" spans="3:12" hidden="1" outlineLevel="1" x14ac:dyDescent="0.25">
      <c r="C2734" s="75" t="s">
        <v>148</v>
      </c>
      <c r="D2734" s="75" t="s">
        <v>5472</v>
      </c>
      <c r="E2734" s="75" t="s">
        <v>5473</v>
      </c>
      <c r="K2734" s="83">
        <v>7.45</v>
      </c>
      <c r="L2734" s="80"/>
    </row>
    <row r="2735" spans="3:12" hidden="1" outlineLevel="1" x14ac:dyDescent="0.25">
      <c r="C2735" s="75" t="s">
        <v>148</v>
      </c>
      <c r="D2735" s="75" t="s">
        <v>5474</v>
      </c>
      <c r="E2735" s="75" t="s">
        <v>5475</v>
      </c>
      <c r="K2735" s="83">
        <v>3.29</v>
      </c>
      <c r="L2735" s="80"/>
    </row>
    <row r="2736" spans="3:12" hidden="1" outlineLevel="1" x14ac:dyDescent="0.25">
      <c r="C2736" s="75" t="s">
        <v>148</v>
      </c>
      <c r="D2736" s="75" t="s">
        <v>5476</v>
      </c>
      <c r="E2736" s="75" t="s">
        <v>5477</v>
      </c>
      <c r="K2736" s="83">
        <v>6.83</v>
      </c>
      <c r="L2736" s="80"/>
    </row>
    <row r="2737" spans="3:12" hidden="1" outlineLevel="1" x14ac:dyDescent="0.25">
      <c r="C2737" s="75" t="s">
        <v>148</v>
      </c>
      <c r="D2737" s="75" t="s">
        <v>5478</v>
      </c>
      <c r="E2737" s="75" t="s">
        <v>5479</v>
      </c>
      <c r="K2737" s="83">
        <v>5.61</v>
      </c>
      <c r="L2737" s="80"/>
    </row>
    <row r="2738" spans="3:12" hidden="1" outlineLevel="1" x14ac:dyDescent="0.25">
      <c r="C2738" s="75" t="s">
        <v>148</v>
      </c>
      <c r="D2738" s="75" t="s">
        <v>5480</v>
      </c>
      <c r="E2738" s="75" t="s">
        <v>5481</v>
      </c>
      <c r="K2738" s="83">
        <v>3.46</v>
      </c>
      <c r="L2738" s="80"/>
    </row>
    <row r="2739" spans="3:12" hidden="1" outlineLevel="1" x14ac:dyDescent="0.25">
      <c r="C2739" s="75" t="s">
        <v>148</v>
      </c>
      <c r="D2739" s="75" t="s">
        <v>5482</v>
      </c>
      <c r="E2739" s="75" t="s">
        <v>5483</v>
      </c>
      <c r="K2739" s="83">
        <v>-0.18</v>
      </c>
      <c r="L2739" s="80"/>
    </row>
    <row r="2740" spans="3:12" hidden="1" outlineLevel="1" x14ac:dyDescent="0.25">
      <c r="C2740" s="75" t="s">
        <v>148</v>
      </c>
      <c r="D2740" s="75" t="s">
        <v>5484</v>
      </c>
      <c r="E2740" s="75" t="s">
        <v>5485</v>
      </c>
      <c r="K2740" s="83">
        <v>3.55</v>
      </c>
      <c r="L2740" s="80"/>
    </row>
    <row r="2741" spans="3:12" hidden="1" outlineLevel="1" x14ac:dyDescent="0.25">
      <c r="C2741" s="75" t="s">
        <v>148</v>
      </c>
      <c r="D2741" s="75" t="s">
        <v>5486</v>
      </c>
      <c r="E2741" s="75" t="s">
        <v>5487</v>
      </c>
      <c r="K2741" s="83">
        <v>5.04</v>
      </c>
      <c r="L2741" s="80"/>
    </row>
    <row r="2742" spans="3:12" hidden="1" outlineLevel="1" x14ac:dyDescent="0.25">
      <c r="C2742" s="75" t="s">
        <v>148</v>
      </c>
      <c r="D2742" s="75" t="s">
        <v>5488</v>
      </c>
      <c r="E2742" s="75" t="s">
        <v>5489</v>
      </c>
      <c r="K2742" s="83">
        <v>-17.329999999999998</v>
      </c>
      <c r="L2742" s="80"/>
    </row>
    <row r="2743" spans="3:12" hidden="1" outlineLevel="1" x14ac:dyDescent="0.25">
      <c r="C2743" s="75" t="s">
        <v>148</v>
      </c>
      <c r="D2743" s="75" t="s">
        <v>5490</v>
      </c>
      <c r="E2743" s="75" t="s">
        <v>5491</v>
      </c>
      <c r="K2743" s="83">
        <v>5.04</v>
      </c>
      <c r="L2743" s="80"/>
    </row>
    <row r="2744" spans="3:12" hidden="1" outlineLevel="1" x14ac:dyDescent="0.25">
      <c r="C2744" s="75" t="s">
        <v>148</v>
      </c>
      <c r="D2744" s="75" t="s">
        <v>5492</v>
      </c>
      <c r="E2744" s="75" t="s">
        <v>5493</v>
      </c>
      <c r="K2744" s="83">
        <v>1.68</v>
      </c>
      <c r="L2744" s="80"/>
    </row>
    <row r="2745" spans="3:12" hidden="1" outlineLevel="1" x14ac:dyDescent="0.25">
      <c r="C2745" s="75" t="s">
        <v>148</v>
      </c>
      <c r="D2745" s="75" t="s">
        <v>5494</v>
      </c>
      <c r="E2745" s="75" t="s">
        <v>5495</v>
      </c>
      <c r="K2745" s="83">
        <v>1.99</v>
      </c>
      <c r="L2745" s="80"/>
    </row>
    <row r="2746" spans="3:12" hidden="1" outlineLevel="1" x14ac:dyDescent="0.25">
      <c r="C2746" s="75" t="s">
        <v>148</v>
      </c>
      <c r="D2746" s="75" t="s">
        <v>5496</v>
      </c>
      <c r="E2746" s="75" t="s">
        <v>5497</v>
      </c>
      <c r="K2746" s="83">
        <v>24.7</v>
      </c>
      <c r="L2746" s="80"/>
    </row>
    <row r="2747" spans="3:12" hidden="1" outlineLevel="1" x14ac:dyDescent="0.25">
      <c r="C2747" s="75" t="s">
        <v>148</v>
      </c>
      <c r="D2747" s="75" t="s">
        <v>5498</v>
      </c>
      <c r="E2747" s="75" t="s">
        <v>5499</v>
      </c>
      <c r="K2747" s="83">
        <v>41.29</v>
      </c>
      <c r="L2747" s="80"/>
    </row>
    <row r="2748" spans="3:12" hidden="1" outlineLevel="1" x14ac:dyDescent="0.25">
      <c r="C2748" s="75" t="s">
        <v>148</v>
      </c>
      <c r="D2748" s="75" t="s">
        <v>5500</v>
      </c>
      <c r="E2748" s="75" t="s">
        <v>5501</v>
      </c>
      <c r="K2748" s="83">
        <v>4.91</v>
      </c>
      <c r="L2748" s="80"/>
    </row>
    <row r="2749" spans="3:12" hidden="1" outlineLevel="1" x14ac:dyDescent="0.25">
      <c r="C2749" s="75" t="s">
        <v>148</v>
      </c>
      <c r="D2749" s="75" t="s">
        <v>5502</v>
      </c>
      <c r="E2749" s="75" t="s">
        <v>5503</v>
      </c>
      <c r="K2749" s="83">
        <v>28.83</v>
      </c>
      <c r="L2749" s="80"/>
    </row>
    <row r="2750" spans="3:12" hidden="1" outlineLevel="1" x14ac:dyDescent="0.25">
      <c r="C2750" s="75" t="s">
        <v>148</v>
      </c>
      <c r="D2750" s="75" t="s">
        <v>5504</v>
      </c>
      <c r="E2750" s="75" t="s">
        <v>5505</v>
      </c>
      <c r="K2750" s="83">
        <v>3.26</v>
      </c>
      <c r="L2750" s="80"/>
    </row>
    <row r="2751" spans="3:12" hidden="1" outlineLevel="1" x14ac:dyDescent="0.25">
      <c r="C2751" s="75" t="s">
        <v>148</v>
      </c>
      <c r="D2751" s="75" t="s">
        <v>5506</v>
      </c>
      <c r="E2751" s="75" t="s">
        <v>5507</v>
      </c>
      <c r="K2751" s="83">
        <v>5.07</v>
      </c>
      <c r="L2751" s="80"/>
    </row>
    <row r="2752" spans="3:12" hidden="1" outlineLevel="1" x14ac:dyDescent="0.25">
      <c r="C2752" s="75" t="s">
        <v>148</v>
      </c>
      <c r="D2752" s="75" t="s">
        <v>5508</v>
      </c>
      <c r="E2752" s="75" t="s">
        <v>5509</v>
      </c>
      <c r="K2752" s="83">
        <v>98.37</v>
      </c>
      <c r="L2752" s="80"/>
    </row>
    <row r="2753" spans="3:12" hidden="1" outlineLevel="1" x14ac:dyDescent="0.25">
      <c r="C2753" s="75" t="s">
        <v>148</v>
      </c>
      <c r="D2753" s="75" t="s">
        <v>5510</v>
      </c>
      <c r="E2753" s="75" t="s">
        <v>5511</v>
      </c>
      <c r="K2753" s="83">
        <v>0.84</v>
      </c>
      <c r="L2753" s="80"/>
    </row>
    <row r="2754" spans="3:12" hidden="1" outlineLevel="1" x14ac:dyDescent="0.25">
      <c r="C2754" s="75" t="s">
        <v>148</v>
      </c>
      <c r="D2754" s="75" t="s">
        <v>5512</v>
      </c>
      <c r="E2754" s="75" t="s">
        <v>5513</v>
      </c>
      <c r="K2754" s="83">
        <v>3.67</v>
      </c>
      <c r="L2754" s="80"/>
    </row>
    <row r="2755" spans="3:12" hidden="1" outlineLevel="1" x14ac:dyDescent="0.25">
      <c r="C2755" s="75" t="s">
        <v>148</v>
      </c>
      <c r="D2755" s="75" t="s">
        <v>5514</v>
      </c>
      <c r="E2755" s="75" t="s">
        <v>5515</v>
      </c>
      <c r="K2755" s="83">
        <v>3.66</v>
      </c>
      <c r="L2755" s="80"/>
    </row>
    <row r="2756" spans="3:12" hidden="1" outlineLevel="1" x14ac:dyDescent="0.25">
      <c r="C2756" s="75" t="s">
        <v>148</v>
      </c>
      <c r="D2756" s="75" t="s">
        <v>5516</v>
      </c>
      <c r="E2756" s="75" t="s">
        <v>5517</v>
      </c>
      <c r="K2756" s="83">
        <v>42.41</v>
      </c>
      <c r="L2756" s="80"/>
    </row>
    <row r="2757" spans="3:12" hidden="1" outlineLevel="1" x14ac:dyDescent="0.25">
      <c r="C2757" s="75" t="s">
        <v>148</v>
      </c>
      <c r="D2757" s="75" t="s">
        <v>5518</v>
      </c>
      <c r="E2757" s="75" t="s">
        <v>5519</v>
      </c>
      <c r="K2757" s="83">
        <v>8.5500000000000007</v>
      </c>
      <c r="L2757" s="80"/>
    </row>
    <row r="2758" spans="3:12" hidden="1" outlineLevel="1" x14ac:dyDescent="0.25">
      <c r="C2758" s="75" t="s">
        <v>148</v>
      </c>
      <c r="D2758" s="75" t="s">
        <v>5520</v>
      </c>
      <c r="E2758" s="75" t="s">
        <v>5521</v>
      </c>
      <c r="K2758" s="83">
        <v>-65.55</v>
      </c>
      <c r="L2758" s="80"/>
    </row>
    <row r="2759" spans="3:12" hidden="1" outlineLevel="1" x14ac:dyDescent="0.25">
      <c r="C2759" s="75" t="s">
        <v>148</v>
      </c>
      <c r="D2759" s="75" t="s">
        <v>5522</v>
      </c>
      <c r="E2759" s="75" t="s">
        <v>5523</v>
      </c>
      <c r="K2759" s="83">
        <v>20.69</v>
      </c>
      <c r="L2759" s="80"/>
    </row>
    <row r="2760" spans="3:12" hidden="1" outlineLevel="1" x14ac:dyDescent="0.25">
      <c r="C2760" s="75" t="s">
        <v>148</v>
      </c>
      <c r="D2760" s="75" t="s">
        <v>5524</v>
      </c>
      <c r="E2760" s="75" t="s">
        <v>5525</v>
      </c>
      <c r="K2760" s="83">
        <v>4.45</v>
      </c>
      <c r="L2760" s="80"/>
    </row>
    <row r="2761" spans="3:12" hidden="1" outlineLevel="1" x14ac:dyDescent="0.25">
      <c r="C2761" s="75" t="s">
        <v>148</v>
      </c>
      <c r="D2761" s="75" t="s">
        <v>5526</v>
      </c>
      <c r="E2761" s="75" t="s">
        <v>5527</v>
      </c>
      <c r="K2761" s="83">
        <v>0.21</v>
      </c>
      <c r="L2761" s="80"/>
    </row>
    <row r="2762" spans="3:12" hidden="1" outlineLevel="1" x14ac:dyDescent="0.25">
      <c r="C2762" s="75" t="s">
        <v>148</v>
      </c>
      <c r="D2762" s="75" t="s">
        <v>5528</v>
      </c>
      <c r="E2762" s="75" t="s">
        <v>5529</v>
      </c>
      <c r="K2762" s="83">
        <v>15.85</v>
      </c>
      <c r="L2762" s="80"/>
    </row>
    <row r="2763" spans="3:12" hidden="1" outlineLevel="1" x14ac:dyDescent="0.25">
      <c r="C2763" s="75" t="s">
        <v>148</v>
      </c>
      <c r="D2763" s="75" t="s">
        <v>5530</v>
      </c>
      <c r="E2763" s="75" t="s">
        <v>5531</v>
      </c>
      <c r="K2763" s="83">
        <v>4</v>
      </c>
      <c r="L2763" s="80"/>
    </row>
    <row r="2764" spans="3:12" hidden="1" outlineLevel="1" x14ac:dyDescent="0.25">
      <c r="C2764" s="75" t="s">
        <v>148</v>
      </c>
      <c r="D2764" s="75" t="s">
        <v>5532</v>
      </c>
      <c r="E2764" s="75" t="s">
        <v>5533</v>
      </c>
      <c r="K2764" s="83">
        <v>27.46</v>
      </c>
      <c r="L2764" s="80"/>
    </row>
    <row r="2765" spans="3:12" hidden="1" outlineLevel="1" x14ac:dyDescent="0.25">
      <c r="C2765" s="75" t="s">
        <v>148</v>
      </c>
      <c r="D2765" s="75" t="s">
        <v>5534</v>
      </c>
      <c r="E2765" s="75" t="s">
        <v>5535</v>
      </c>
      <c r="K2765" s="83">
        <v>6.64</v>
      </c>
      <c r="L2765" s="80"/>
    </row>
    <row r="2766" spans="3:12" hidden="1" outlineLevel="1" x14ac:dyDescent="0.25">
      <c r="C2766" s="75" t="s">
        <v>148</v>
      </c>
      <c r="D2766" s="75" t="s">
        <v>5536</v>
      </c>
      <c r="E2766" s="75" t="s">
        <v>5537</v>
      </c>
      <c r="K2766" s="83">
        <v>19.68</v>
      </c>
      <c r="L2766" s="80"/>
    </row>
    <row r="2767" spans="3:12" hidden="1" outlineLevel="1" x14ac:dyDescent="0.25">
      <c r="C2767" s="75" t="s">
        <v>148</v>
      </c>
      <c r="D2767" s="75" t="s">
        <v>5538</v>
      </c>
      <c r="E2767" s="75" t="s">
        <v>5539</v>
      </c>
      <c r="K2767" s="83">
        <v>26.41</v>
      </c>
      <c r="L2767" s="80"/>
    </row>
    <row r="2768" spans="3:12" hidden="1" outlineLevel="1" x14ac:dyDescent="0.25">
      <c r="C2768" s="75" t="s">
        <v>148</v>
      </c>
      <c r="D2768" s="75" t="s">
        <v>5540</v>
      </c>
      <c r="E2768" s="75" t="s">
        <v>5541</v>
      </c>
      <c r="K2768" s="83">
        <v>5.37</v>
      </c>
      <c r="L2768" s="80"/>
    </row>
    <row r="2769" spans="3:12" hidden="1" outlineLevel="1" x14ac:dyDescent="0.25">
      <c r="C2769" s="75" t="s">
        <v>148</v>
      </c>
      <c r="D2769" s="75" t="s">
        <v>5542</v>
      </c>
      <c r="E2769" s="75" t="s">
        <v>5543</v>
      </c>
      <c r="K2769" s="83">
        <v>2.12</v>
      </c>
      <c r="L2769" s="80"/>
    </row>
    <row r="2770" spans="3:12" hidden="1" outlineLevel="1" x14ac:dyDescent="0.25">
      <c r="C2770" s="75" t="s">
        <v>148</v>
      </c>
      <c r="D2770" s="75" t="s">
        <v>5544</v>
      </c>
      <c r="E2770" s="75" t="s">
        <v>5545</v>
      </c>
      <c r="K2770" s="83">
        <v>5.2</v>
      </c>
      <c r="L2770" s="80"/>
    </row>
    <row r="2771" spans="3:12" hidden="1" outlineLevel="1" x14ac:dyDescent="0.25">
      <c r="C2771" s="75" t="s">
        <v>148</v>
      </c>
      <c r="D2771" s="75" t="s">
        <v>5546</v>
      </c>
      <c r="E2771" s="75" t="s">
        <v>5547</v>
      </c>
      <c r="K2771" s="83">
        <v>15.8</v>
      </c>
      <c r="L2771" s="80"/>
    </row>
    <row r="2772" spans="3:12" hidden="1" outlineLevel="1" x14ac:dyDescent="0.25">
      <c r="C2772" s="75" t="s">
        <v>148</v>
      </c>
      <c r="D2772" s="75" t="s">
        <v>5548</v>
      </c>
      <c r="E2772" s="75" t="s">
        <v>5549</v>
      </c>
      <c r="K2772" s="83">
        <v>1.8</v>
      </c>
      <c r="L2772" s="80"/>
    </row>
    <row r="2773" spans="3:12" hidden="1" outlineLevel="1" x14ac:dyDescent="0.25">
      <c r="C2773" s="75" t="s">
        <v>148</v>
      </c>
      <c r="D2773" s="75" t="s">
        <v>5550</v>
      </c>
      <c r="E2773" s="75" t="s">
        <v>5551</v>
      </c>
      <c r="K2773" s="83">
        <v>9.4</v>
      </c>
      <c r="L2773" s="80"/>
    </row>
    <row r="2774" spans="3:12" hidden="1" outlineLevel="1" x14ac:dyDescent="0.25">
      <c r="C2774" s="75" t="s">
        <v>148</v>
      </c>
      <c r="D2774" s="75" t="s">
        <v>5552</v>
      </c>
      <c r="E2774" s="75" t="s">
        <v>5553</v>
      </c>
      <c r="K2774" s="83">
        <v>6.74</v>
      </c>
      <c r="L2774" s="80"/>
    </row>
    <row r="2775" spans="3:12" hidden="1" outlineLevel="1" x14ac:dyDescent="0.25">
      <c r="C2775" s="75" t="s">
        <v>148</v>
      </c>
      <c r="D2775" s="75" t="s">
        <v>5554</v>
      </c>
      <c r="E2775" s="75" t="s">
        <v>5555</v>
      </c>
      <c r="K2775" s="83">
        <v>4.9800000000000004</v>
      </c>
      <c r="L2775" s="80"/>
    </row>
    <row r="2776" spans="3:12" hidden="1" outlineLevel="1" x14ac:dyDescent="0.25">
      <c r="C2776" s="75" t="s">
        <v>148</v>
      </c>
      <c r="D2776" s="75" t="s">
        <v>5556</v>
      </c>
      <c r="E2776" s="75" t="s">
        <v>5557</v>
      </c>
      <c r="K2776" s="83">
        <v>-0.03</v>
      </c>
      <c r="L2776" s="80"/>
    </row>
    <row r="2777" spans="3:12" hidden="1" outlineLevel="1" x14ac:dyDescent="0.25">
      <c r="C2777" s="75" t="s">
        <v>148</v>
      </c>
      <c r="D2777" s="75" t="s">
        <v>5558</v>
      </c>
      <c r="E2777" s="75" t="s">
        <v>5559</v>
      </c>
      <c r="K2777" s="83">
        <v>24.58</v>
      </c>
      <c r="L2777" s="80"/>
    </row>
    <row r="2778" spans="3:12" hidden="1" outlineLevel="1" x14ac:dyDescent="0.25">
      <c r="C2778" s="75" t="s">
        <v>148</v>
      </c>
      <c r="D2778" s="75" t="s">
        <v>5560</v>
      </c>
      <c r="E2778" s="75" t="s">
        <v>5561</v>
      </c>
      <c r="K2778" s="83">
        <v>6.14</v>
      </c>
      <c r="L2778" s="80"/>
    </row>
    <row r="2779" spans="3:12" hidden="1" outlineLevel="1" x14ac:dyDescent="0.25">
      <c r="C2779" s="75" t="s">
        <v>148</v>
      </c>
      <c r="D2779" s="75" t="s">
        <v>5562</v>
      </c>
      <c r="E2779" s="75" t="s">
        <v>5563</v>
      </c>
      <c r="K2779" s="83">
        <v>5.73</v>
      </c>
      <c r="L2779" s="80"/>
    </row>
    <row r="2780" spans="3:12" hidden="1" outlineLevel="1" x14ac:dyDescent="0.25">
      <c r="C2780" s="75" t="s">
        <v>148</v>
      </c>
      <c r="D2780" s="75" t="s">
        <v>5564</v>
      </c>
      <c r="E2780" s="75" t="s">
        <v>5565</v>
      </c>
      <c r="K2780" s="83">
        <v>9.6999999999999993</v>
      </c>
      <c r="L2780" s="80"/>
    </row>
    <row r="2781" spans="3:12" hidden="1" outlineLevel="1" x14ac:dyDescent="0.25">
      <c r="C2781" s="75" t="s">
        <v>148</v>
      </c>
      <c r="D2781" s="75" t="s">
        <v>427</v>
      </c>
      <c r="E2781" s="75" t="s">
        <v>428</v>
      </c>
      <c r="K2781" s="83">
        <v>348.02</v>
      </c>
      <c r="L2781" s="80"/>
    </row>
    <row r="2782" spans="3:12" hidden="1" outlineLevel="1" x14ac:dyDescent="0.25">
      <c r="C2782" s="75" t="s">
        <v>148</v>
      </c>
      <c r="D2782" s="75" t="s">
        <v>5566</v>
      </c>
      <c r="E2782" s="75" t="s">
        <v>5567</v>
      </c>
      <c r="K2782" s="83">
        <v>8.4700000000000006</v>
      </c>
      <c r="L2782" s="80"/>
    </row>
    <row r="2783" spans="3:12" hidden="1" outlineLevel="1" x14ac:dyDescent="0.25">
      <c r="C2783" s="75" t="s">
        <v>148</v>
      </c>
      <c r="D2783" s="75" t="s">
        <v>5568</v>
      </c>
      <c r="E2783" s="75" t="s">
        <v>5569</v>
      </c>
      <c r="K2783" s="83">
        <v>7.05</v>
      </c>
      <c r="L2783" s="80"/>
    </row>
    <row r="2784" spans="3:12" hidden="1" outlineLevel="1" x14ac:dyDescent="0.25">
      <c r="C2784" s="75" t="s">
        <v>148</v>
      </c>
      <c r="D2784" s="75" t="s">
        <v>5570</v>
      </c>
      <c r="E2784" s="75" t="s">
        <v>5571</v>
      </c>
      <c r="K2784" s="83">
        <v>2.6</v>
      </c>
      <c r="L2784" s="80"/>
    </row>
    <row r="2785" spans="3:12" hidden="1" outlineLevel="1" x14ac:dyDescent="0.25">
      <c r="C2785" s="75" t="s">
        <v>148</v>
      </c>
      <c r="D2785" s="75" t="s">
        <v>5572</v>
      </c>
      <c r="E2785" s="75" t="s">
        <v>5573</v>
      </c>
      <c r="K2785" s="83">
        <v>1.68</v>
      </c>
      <c r="L2785" s="80"/>
    </row>
    <row r="2786" spans="3:12" hidden="1" outlineLevel="1" x14ac:dyDescent="0.25">
      <c r="C2786" s="75" t="s">
        <v>148</v>
      </c>
      <c r="D2786" s="75" t="s">
        <v>5574</v>
      </c>
      <c r="E2786" s="75" t="s">
        <v>5575</v>
      </c>
      <c r="K2786" s="83">
        <v>3.37</v>
      </c>
      <c r="L2786" s="80"/>
    </row>
    <row r="2787" spans="3:12" hidden="1" outlineLevel="1" x14ac:dyDescent="0.25">
      <c r="C2787" s="75" t="s">
        <v>148</v>
      </c>
      <c r="D2787" s="75" t="s">
        <v>5576</v>
      </c>
      <c r="E2787" s="75" t="s">
        <v>5577</v>
      </c>
      <c r="K2787" s="83">
        <v>29.28</v>
      </c>
      <c r="L2787" s="80"/>
    </row>
    <row r="2788" spans="3:12" hidden="1" outlineLevel="1" x14ac:dyDescent="0.25">
      <c r="C2788" s="75" t="s">
        <v>148</v>
      </c>
      <c r="D2788" s="75" t="s">
        <v>5578</v>
      </c>
      <c r="E2788" s="75" t="s">
        <v>5579</v>
      </c>
      <c r="K2788" s="83">
        <v>1.68</v>
      </c>
      <c r="L2788" s="80"/>
    </row>
    <row r="2789" spans="3:12" hidden="1" outlineLevel="1" x14ac:dyDescent="0.25">
      <c r="C2789" s="75" t="s">
        <v>148</v>
      </c>
      <c r="D2789" s="75" t="s">
        <v>5580</v>
      </c>
      <c r="E2789" s="75" t="s">
        <v>5581</v>
      </c>
      <c r="K2789" s="83">
        <v>5.04</v>
      </c>
      <c r="L2789" s="80"/>
    </row>
    <row r="2790" spans="3:12" hidden="1" outlineLevel="1" x14ac:dyDescent="0.25">
      <c r="C2790" s="75" t="s">
        <v>148</v>
      </c>
      <c r="D2790" s="75" t="s">
        <v>5582</v>
      </c>
      <c r="E2790" s="75" t="s">
        <v>5583</v>
      </c>
      <c r="K2790" s="83">
        <v>1.76</v>
      </c>
      <c r="L2790" s="80"/>
    </row>
    <row r="2791" spans="3:12" hidden="1" outlineLevel="1" x14ac:dyDescent="0.25">
      <c r="C2791" s="75" t="s">
        <v>148</v>
      </c>
      <c r="D2791" s="75" t="s">
        <v>5584</v>
      </c>
      <c r="E2791" s="75" t="s">
        <v>5585</v>
      </c>
      <c r="K2791" s="83">
        <v>1.7</v>
      </c>
      <c r="L2791" s="80"/>
    </row>
    <row r="2792" spans="3:12" hidden="1" outlineLevel="1" x14ac:dyDescent="0.25">
      <c r="C2792" s="75" t="s">
        <v>148</v>
      </c>
      <c r="D2792" s="75" t="s">
        <v>5586</v>
      </c>
      <c r="E2792" s="75" t="s">
        <v>5587</v>
      </c>
      <c r="K2792" s="83">
        <v>7.49</v>
      </c>
      <c r="L2792" s="80"/>
    </row>
    <row r="2793" spans="3:12" hidden="1" outlineLevel="1" x14ac:dyDescent="0.25">
      <c r="C2793" s="75" t="s">
        <v>148</v>
      </c>
      <c r="D2793" s="75" t="s">
        <v>5588</v>
      </c>
      <c r="E2793" s="75" t="s">
        <v>5589</v>
      </c>
      <c r="K2793" s="83">
        <v>-40.11</v>
      </c>
      <c r="L2793" s="80"/>
    </row>
    <row r="2794" spans="3:12" hidden="1" outlineLevel="1" x14ac:dyDescent="0.25">
      <c r="C2794" s="75" t="s">
        <v>148</v>
      </c>
      <c r="D2794" s="75" t="s">
        <v>5590</v>
      </c>
      <c r="E2794" s="75" t="s">
        <v>5591</v>
      </c>
      <c r="K2794" s="83">
        <v>15.12</v>
      </c>
      <c r="L2794" s="80"/>
    </row>
    <row r="2795" spans="3:12" hidden="1" outlineLevel="1" x14ac:dyDescent="0.25">
      <c r="C2795" s="75" t="s">
        <v>148</v>
      </c>
      <c r="D2795" s="75" t="s">
        <v>5592</v>
      </c>
      <c r="E2795" s="75" t="s">
        <v>5593</v>
      </c>
      <c r="K2795" s="83">
        <v>10.210000000000001</v>
      </c>
      <c r="L2795" s="80"/>
    </row>
    <row r="2796" spans="3:12" hidden="1" outlineLevel="1" x14ac:dyDescent="0.25">
      <c r="C2796" s="75" t="s">
        <v>148</v>
      </c>
      <c r="D2796" s="75" t="s">
        <v>5594</v>
      </c>
      <c r="E2796" s="75" t="s">
        <v>5595</v>
      </c>
      <c r="K2796" s="83">
        <v>15.22</v>
      </c>
      <c r="L2796" s="80"/>
    </row>
    <row r="2797" spans="3:12" hidden="1" outlineLevel="1" x14ac:dyDescent="0.25">
      <c r="C2797" s="75" t="s">
        <v>148</v>
      </c>
      <c r="D2797" s="75" t="s">
        <v>5596</v>
      </c>
      <c r="E2797" s="75" t="s">
        <v>5597</v>
      </c>
      <c r="K2797" s="83">
        <v>13.58</v>
      </c>
      <c r="L2797" s="80"/>
    </row>
    <row r="2798" spans="3:12" hidden="1" outlineLevel="1" x14ac:dyDescent="0.25">
      <c r="C2798" s="75" t="s">
        <v>148</v>
      </c>
      <c r="D2798" s="75" t="s">
        <v>5598</v>
      </c>
      <c r="E2798" s="75" t="s">
        <v>5599</v>
      </c>
      <c r="K2798" s="83">
        <v>15.25</v>
      </c>
      <c r="L2798" s="80"/>
    </row>
    <row r="2799" spans="3:12" hidden="1" outlineLevel="1" x14ac:dyDescent="0.25">
      <c r="C2799" s="75" t="s">
        <v>148</v>
      </c>
      <c r="D2799" s="75" t="s">
        <v>5600</v>
      </c>
      <c r="E2799" s="75" t="s">
        <v>5601</v>
      </c>
      <c r="K2799" s="83">
        <v>13.51</v>
      </c>
      <c r="L2799" s="80"/>
    </row>
    <row r="2800" spans="3:12" hidden="1" outlineLevel="1" x14ac:dyDescent="0.25">
      <c r="C2800" s="75" t="s">
        <v>148</v>
      </c>
      <c r="D2800" s="75" t="s">
        <v>5602</v>
      </c>
      <c r="E2800" s="75" t="s">
        <v>5603</v>
      </c>
      <c r="K2800" s="83">
        <v>9.81</v>
      </c>
      <c r="L2800" s="80"/>
    </row>
    <row r="2801" spans="3:12" hidden="1" outlineLevel="1" x14ac:dyDescent="0.25">
      <c r="C2801" s="75" t="s">
        <v>148</v>
      </c>
      <c r="D2801" s="75" t="s">
        <v>5604</v>
      </c>
      <c r="E2801" s="75" t="s">
        <v>5605</v>
      </c>
      <c r="K2801" s="83">
        <v>19.149999999999999</v>
      </c>
      <c r="L2801" s="80"/>
    </row>
    <row r="2802" spans="3:12" hidden="1" outlineLevel="1" x14ac:dyDescent="0.25">
      <c r="C2802" s="75" t="s">
        <v>148</v>
      </c>
      <c r="D2802" s="75" t="s">
        <v>5606</v>
      </c>
      <c r="E2802" s="75" t="s">
        <v>5607</v>
      </c>
      <c r="K2802" s="83">
        <v>3.36</v>
      </c>
      <c r="L2802" s="80"/>
    </row>
    <row r="2803" spans="3:12" hidden="1" outlineLevel="1" x14ac:dyDescent="0.25">
      <c r="C2803" s="75" t="s">
        <v>148</v>
      </c>
      <c r="D2803" s="75" t="s">
        <v>5608</v>
      </c>
      <c r="E2803" s="75" t="s">
        <v>5609</v>
      </c>
      <c r="K2803" s="83">
        <v>3.04</v>
      </c>
      <c r="L2803" s="80"/>
    </row>
    <row r="2804" spans="3:12" hidden="1" outlineLevel="1" x14ac:dyDescent="0.25">
      <c r="C2804" s="75" t="s">
        <v>148</v>
      </c>
      <c r="D2804" s="75" t="s">
        <v>5610</v>
      </c>
      <c r="E2804" s="75" t="s">
        <v>5611</v>
      </c>
      <c r="K2804" s="83">
        <v>-0.03</v>
      </c>
      <c r="L2804" s="80"/>
    </row>
    <row r="2805" spans="3:12" hidden="1" outlineLevel="1" x14ac:dyDescent="0.25">
      <c r="C2805" s="75" t="s">
        <v>148</v>
      </c>
      <c r="D2805" s="75" t="s">
        <v>5612</v>
      </c>
      <c r="E2805" s="75" t="s">
        <v>5613</v>
      </c>
      <c r="K2805" s="83">
        <v>3.93</v>
      </c>
      <c r="L2805" s="80"/>
    </row>
    <row r="2806" spans="3:12" hidden="1" outlineLevel="1" x14ac:dyDescent="0.25">
      <c r="C2806" s="75" t="s">
        <v>148</v>
      </c>
      <c r="D2806" s="75" t="s">
        <v>5614</v>
      </c>
      <c r="E2806" s="75" t="s">
        <v>5615</v>
      </c>
      <c r="K2806" s="83">
        <v>-2.88</v>
      </c>
      <c r="L2806" s="80"/>
    </row>
    <row r="2807" spans="3:12" hidden="1" outlineLevel="1" x14ac:dyDescent="0.25">
      <c r="C2807" s="75" t="s">
        <v>148</v>
      </c>
      <c r="D2807" s="75" t="s">
        <v>5616</v>
      </c>
      <c r="E2807" s="75" t="s">
        <v>5617</v>
      </c>
      <c r="K2807" s="83">
        <v>-6.1</v>
      </c>
      <c r="L2807" s="80"/>
    </row>
    <row r="2808" spans="3:12" hidden="1" outlineLevel="1" x14ac:dyDescent="0.25">
      <c r="C2808" s="75" t="s">
        <v>148</v>
      </c>
      <c r="D2808" s="75" t="s">
        <v>5618</v>
      </c>
      <c r="E2808" s="75" t="s">
        <v>5619</v>
      </c>
      <c r="K2808" s="83">
        <v>1.68</v>
      </c>
      <c r="L2808" s="80"/>
    </row>
    <row r="2809" spans="3:12" hidden="1" outlineLevel="1" x14ac:dyDescent="0.25">
      <c r="C2809" s="75" t="s">
        <v>148</v>
      </c>
      <c r="D2809" s="75" t="s">
        <v>5620</v>
      </c>
      <c r="E2809" s="75" t="s">
        <v>5621</v>
      </c>
      <c r="K2809" s="83">
        <v>1.41</v>
      </c>
      <c r="L2809" s="80"/>
    </row>
    <row r="2810" spans="3:12" hidden="1" outlineLevel="1" x14ac:dyDescent="0.25">
      <c r="C2810" s="75" t="s">
        <v>148</v>
      </c>
      <c r="D2810" s="75" t="s">
        <v>5622</v>
      </c>
      <c r="E2810" s="75" t="s">
        <v>5623</v>
      </c>
      <c r="K2810" s="83">
        <v>972.33</v>
      </c>
      <c r="L2810" s="80"/>
    </row>
    <row r="2811" spans="3:12" hidden="1" outlineLevel="1" x14ac:dyDescent="0.25">
      <c r="C2811" s="75" t="s">
        <v>148</v>
      </c>
      <c r="D2811" s="75" t="s">
        <v>5624</v>
      </c>
      <c r="E2811" s="75" t="s">
        <v>5625</v>
      </c>
      <c r="K2811" s="83">
        <v>46.19</v>
      </c>
      <c r="L2811" s="80"/>
    </row>
    <row r="2812" spans="3:12" hidden="1" outlineLevel="1" x14ac:dyDescent="0.25">
      <c r="C2812" s="75" t="s">
        <v>148</v>
      </c>
      <c r="D2812" s="75" t="s">
        <v>5626</v>
      </c>
      <c r="E2812" s="75" t="s">
        <v>5627</v>
      </c>
      <c r="K2812" s="83">
        <v>15.65</v>
      </c>
      <c r="L2812" s="80"/>
    </row>
    <row r="2813" spans="3:12" hidden="1" outlineLevel="1" x14ac:dyDescent="0.25">
      <c r="C2813" s="75" t="s">
        <v>148</v>
      </c>
      <c r="D2813" s="75" t="s">
        <v>5628</v>
      </c>
      <c r="E2813" s="75" t="s">
        <v>5629</v>
      </c>
      <c r="K2813" s="83">
        <v>52.88</v>
      </c>
      <c r="L2813" s="80"/>
    </row>
    <row r="2814" spans="3:12" hidden="1" outlineLevel="1" x14ac:dyDescent="0.25">
      <c r="C2814" s="75" t="s">
        <v>148</v>
      </c>
      <c r="D2814" s="75" t="s">
        <v>5630</v>
      </c>
      <c r="E2814" s="75" t="s">
        <v>5631</v>
      </c>
      <c r="K2814" s="83">
        <v>2.2999999999999998</v>
      </c>
      <c r="L2814" s="80"/>
    </row>
    <row r="2815" spans="3:12" hidden="1" outlineLevel="1" x14ac:dyDescent="0.25">
      <c r="C2815" s="75" t="s">
        <v>148</v>
      </c>
      <c r="D2815" s="75" t="s">
        <v>5632</v>
      </c>
      <c r="E2815" s="75" t="s">
        <v>5633</v>
      </c>
      <c r="K2815" s="83">
        <v>68.66</v>
      </c>
      <c r="L2815" s="80"/>
    </row>
    <row r="2816" spans="3:12" hidden="1" outlineLevel="1" x14ac:dyDescent="0.25">
      <c r="C2816" s="75" t="s">
        <v>148</v>
      </c>
      <c r="D2816" s="75" t="s">
        <v>5634</v>
      </c>
      <c r="E2816" s="75" t="s">
        <v>5635</v>
      </c>
      <c r="K2816" s="83">
        <v>3.08</v>
      </c>
      <c r="L2816" s="80"/>
    </row>
    <row r="2817" spans="3:12" hidden="1" outlineLevel="1" x14ac:dyDescent="0.25">
      <c r="C2817" s="75" t="s">
        <v>148</v>
      </c>
      <c r="D2817" s="75" t="s">
        <v>5636</v>
      </c>
      <c r="E2817" s="75" t="s">
        <v>5637</v>
      </c>
      <c r="K2817" s="83">
        <v>11.36</v>
      </c>
      <c r="L2817" s="80"/>
    </row>
    <row r="2818" spans="3:12" hidden="1" outlineLevel="1" x14ac:dyDescent="0.25">
      <c r="C2818" s="75" t="s">
        <v>148</v>
      </c>
      <c r="D2818" s="75" t="s">
        <v>5638</v>
      </c>
      <c r="E2818" s="75" t="s">
        <v>5639</v>
      </c>
      <c r="K2818" s="83">
        <v>1.97</v>
      </c>
      <c r="L2818" s="80"/>
    </row>
    <row r="2819" spans="3:12" hidden="1" outlineLevel="1" x14ac:dyDescent="0.25">
      <c r="C2819" s="75" t="s">
        <v>148</v>
      </c>
      <c r="D2819" s="75" t="s">
        <v>5640</v>
      </c>
      <c r="E2819" s="75" t="s">
        <v>5641</v>
      </c>
      <c r="K2819" s="83">
        <v>14.46</v>
      </c>
      <c r="L2819" s="80"/>
    </row>
    <row r="2820" spans="3:12" hidden="1" outlineLevel="1" x14ac:dyDescent="0.25">
      <c r="C2820" s="75" t="s">
        <v>148</v>
      </c>
      <c r="D2820" s="75" t="s">
        <v>5642</v>
      </c>
      <c r="E2820" s="75" t="s">
        <v>5643</v>
      </c>
      <c r="K2820" s="83">
        <v>2.6</v>
      </c>
      <c r="L2820" s="80"/>
    </row>
    <row r="2821" spans="3:12" hidden="1" outlineLevel="1" x14ac:dyDescent="0.25">
      <c r="C2821" s="75" t="s">
        <v>148</v>
      </c>
      <c r="D2821" s="75" t="s">
        <v>5644</v>
      </c>
      <c r="E2821" s="75" t="s">
        <v>5645</v>
      </c>
      <c r="K2821" s="83">
        <v>1.8</v>
      </c>
      <c r="L2821" s="80"/>
    </row>
    <row r="2822" spans="3:12" hidden="1" outlineLevel="1" x14ac:dyDescent="0.25">
      <c r="C2822" s="75" t="s">
        <v>148</v>
      </c>
      <c r="D2822" s="75" t="s">
        <v>5646</v>
      </c>
      <c r="E2822" s="75" t="s">
        <v>5647</v>
      </c>
      <c r="K2822" s="83">
        <v>4.92</v>
      </c>
      <c r="L2822" s="80"/>
    </row>
    <row r="2823" spans="3:12" hidden="1" outlineLevel="1" x14ac:dyDescent="0.25">
      <c r="C2823" s="75" t="s">
        <v>148</v>
      </c>
      <c r="D2823" s="75" t="s">
        <v>5648</v>
      </c>
      <c r="E2823" s="75" t="s">
        <v>5649</v>
      </c>
      <c r="K2823" s="83">
        <v>1.68</v>
      </c>
      <c r="L2823" s="80"/>
    </row>
    <row r="2824" spans="3:12" hidden="1" outlineLevel="1" x14ac:dyDescent="0.25">
      <c r="C2824" s="75" t="s">
        <v>148</v>
      </c>
      <c r="D2824" s="75" t="s">
        <v>5650</v>
      </c>
      <c r="E2824" s="75" t="s">
        <v>5651</v>
      </c>
      <c r="K2824" s="83">
        <v>12.7</v>
      </c>
      <c r="L2824" s="80"/>
    </row>
    <row r="2825" spans="3:12" hidden="1" outlineLevel="1" x14ac:dyDescent="0.25">
      <c r="C2825" s="75" t="s">
        <v>148</v>
      </c>
      <c r="D2825" s="75" t="s">
        <v>5652</v>
      </c>
      <c r="E2825" s="75" t="s">
        <v>5653</v>
      </c>
      <c r="K2825" s="83">
        <v>4.7300000000000004</v>
      </c>
      <c r="L2825" s="80"/>
    </row>
    <row r="2826" spans="3:12" hidden="1" outlineLevel="1" x14ac:dyDescent="0.25">
      <c r="C2826" s="75" t="s">
        <v>148</v>
      </c>
      <c r="D2826" s="75" t="s">
        <v>5654</v>
      </c>
      <c r="E2826" s="75" t="s">
        <v>5655</v>
      </c>
      <c r="K2826" s="83">
        <v>73.180000000000007</v>
      </c>
      <c r="L2826" s="80"/>
    </row>
    <row r="2827" spans="3:12" hidden="1" outlineLevel="1" x14ac:dyDescent="0.25">
      <c r="C2827" s="75" t="s">
        <v>148</v>
      </c>
      <c r="D2827" s="75" t="s">
        <v>5656</v>
      </c>
      <c r="E2827" s="75" t="s">
        <v>5657</v>
      </c>
      <c r="K2827" s="83">
        <v>-51.18</v>
      </c>
      <c r="L2827" s="80"/>
    </row>
    <row r="2828" spans="3:12" hidden="1" outlineLevel="1" x14ac:dyDescent="0.25">
      <c r="C2828" s="75" t="s">
        <v>148</v>
      </c>
      <c r="D2828" s="75" t="s">
        <v>5658</v>
      </c>
      <c r="E2828" s="75" t="s">
        <v>5659</v>
      </c>
      <c r="K2828" s="83">
        <v>6.35</v>
      </c>
      <c r="L2828" s="80"/>
    </row>
    <row r="2829" spans="3:12" hidden="1" outlineLevel="1" x14ac:dyDescent="0.25">
      <c r="C2829" s="75" t="s">
        <v>148</v>
      </c>
      <c r="D2829" s="75" t="s">
        <v>5660</v>
      </c>
      <c r="E2829" s="75" t="s">
        <v>5661</v>
      </c>
      <c r="K2829" s="83">
        <v>11.66</v>
      </c>
      <c r="L2829" s="80"/>
    </row>
    <row r="2830" spans="3:12" hidden="1" outlineLevel="1" x14ac:dyDescent="0.25">
      <c r="C2830" s="75" t="s">
        <v>148</v>
      </c>
      <c r="D2830" s="75" t="s">
        <v>5662</v>
      </c>
      <c r="E2830" s="75" t="s">
        <v>5663</v>
      </c>
      <c r="K2830" s="83">
        <v>4.8499999999999996</v>
      </c>
      <c r="L2830" s="80"/>
    </row>
    <row r="2831" spans="3:12" hidden="1" outlineLevel="1" x14ac:dyDescent="0.25">
      <c r="C2831" s="75" t="s">
        <v>148</v>
      </c>
      <c r="D2831" s="75" t="s">
        <v>5664</v>
      </c>
      <c r="E2831" s="75" t="s">
        <v>5665</v>
      </c>
      <c r="K2831" s="83">
        <v>18.27</v>
      </c>
      <c r="L2831" s="80"/>
    </row>
    <row r="2832" spans="3:12" hidden="1" outlineLevel="1" x14ac:dyDescent="0.25">
      <c r="C2832" s="75" t="s">
        <v>148</v>
      </c>
      <c r="D2832" s="75" t="s">
        <v>5666</v>
      </c>
      <c r="E2832" s="75" t="s">
        <v>5667</v>
      </c>
      <c r="K2832" s="83">
        <v>17.14</v>
      </c>
      <c r="L2832" s="80"/>
    </row>
    <row r="2833" spans="3:12" hidden="1" outlineLevel="1" x14ac:dyDescent="0.25">
      <c r="C2833" s="75" t="s">
        <v>148</v>
      </c>
      <c r="D2833" s="75" t="s">
        <v>5668</v>
      </c>
      <c r="E2833" s="75" t="s">
        <v>5669</v>
      </c>
      <c r="K2833" s="83">
        <v>8.4</v>
      </c>
      <c r="L2833" s="80"/>
    </row>
    <row r="2834" spans="3:12" hidden="1" outlineLevel="1" x14ac:dyDescent="0.25">
      <c r="C2834" s="75" t="s">
        <v>148</v>
      </c>
      <c r="D2834" s="75" t="s">
        <v>5670</v>
      </c>
      <c r="E2834" s="75" t="s">
        <v>5671</v>
      </c>
      <c r="K2834" s="83">
        <v>21.31</v>
      </c>
      <c r="L2834" s="80"/>
    </row>
    <row r="2835" spans="3:12" hidden="1" outlineLevel="1" x14ac:dyDescent="0.25">
      <c r="C2835" s="75" t="s">
        <v>148</v>
      </c>
      <c r="D2835" s="75" t="s">
        <v>5672</v>
      </c>
      <c r="E2835" s="75" t="s">
        <v>5673</v>
      </c>
      <c r="K2835" s="83">
        <v>7.82</v>
      </c>
      <c r="L2835" s="80"/>
    </row>
    <row r="2836" spans="3:12" hidden="1" outlineLevel="1" x14ac:dyDescent="0.25">
      <c r="C2836" s="75" t="s">
        <v>148</v>
      </c>
      <c r="D2836" s="75" t="s">
        <v>5674</v>
      </c>
      <c r="E2836" s="75" t="s">
        <v>5675</v>
      </c>
      <c r="K2836" s="83">
        <v>18.21</v>
      </c>
      <c r="L2836" s="80"/>
    </row>
    <row r="2837" spans="3:12" hidden="1" outlineLevel="1" x14ac:dyDescent="0.25">
      <c r="C2837" s="75" t="s">
        <v>148</v>
      </c>
      <c r="D2837" s="75" t="s">
        <v>5676</v>
      </c>
      <c r="E2837" s="75" t="s">
        <v>5677</v>
      </c>
      <c r="K2837" s="83">
        <v>8.5500000000000007</v>
      </c>
      <c r="L2837" s="80"/>
    </row>
    <row r="2838" spans="3:12" hidden="1" outlineLevel="1" x14ac:dyDescent="0.25">
      <c r="C2838" s="75" t="s">
        <v>148</v>
      </c>
      <c r="D2838" s="75" t="s">
        <v>5678</v>
      </c>
      <c r="E2838" s="75" t="s">
        <v>5679</v>
      </c>
      <c r="K2838" s="83">
        <v>2.39</v>
      </c>
      <c r="L2838" s="80"/>
    </row>
    <row r="2839" spans="3:12" hidden="1" outlineLevel="1" x14ac:dyDescent="0.25">
      <c r="C2839" s="75" t="s">
        <v>148</v>
      </c>
      <c r="D2839" s="75" t="s">
        <v>5680</v>
      </c>
      <c r="E2839" s="75" t="s">
        <v>5681</v>
      </c>
      <c r="K2839" s="83">
        <v>45.66</v>
      </c>
      <c r="L2839" s="80"/>
    </row>
    <row r="2840" spans="3:12" hidden="1" outlineLevel="1" x14ac:dyDescent="0.25">
      <c r="C2840" s="75" t="s">
        <v>148</v>
      </c>
      <c r="D2840" s="75" t="s">
        <v>5682</v>
      </c>
      <c r="E2840" s="75" t="s">
        <v>5683</v>
      </c>
      <c r="K2840" s="83">
        <v>2.8</v>
      </c>
      <c r="L2840" s="80"/>
    </row>
    <row r="2841" spans="3:12" hidden="1" outlineLevel="1" x14ac:dyDescent="0.25">
      <c r="C2841" s="75" t="s">
        <v>148</v>
      </c>
      <c r="D2841" s="75" t="s">
        <v>5684</v>
      </c>
      <c r="E2841" s="75" t="s">
        <v>5685</v>
      </c>
      <c r="K2841" s="83">
        <v>3.38</v>
      </c>
      <c r="L2841" s="80"/>
    </row>
    <row r="2842" spans="3:12" hidden="1" outlineLevel="1" x14ac:dyDescent="0.25">
      <c r="C2842" s="75" t="s">
        <v>148</v>
      </c>
      <c r="D2842" s="75" t="s">
        <v>5686</v>
      </c>
      <c r="E2842" s="75" t="s">
        <v>5687</v>
      </c>
      <c r="K2842" s="83">
        <v>3.1</v>
      </c>
      <c r="L2842" s="80"/>
    </row>
    <row r="2843" spans="3:12" hidden="1" outlineLevel="1" x14ac:dyDescent="0.25">
      <c r="C2843" s="75" t="s">
        <v>148</v>
      </c>
      <c r="D2843" s="75" t="s">
        <v>5688</v>
      </c>
      <c r="E2843" s="75" t="s">
        <v>5689</v>
      </c>
      <c r="K2843" s="83">
        <v>17.29</v>
      </c>
      <c r="L2843" s="80"/>
    </row>
    <row r="2844" spans="3:12" hidden="1" outlineLevel="1" x14ac:dyDescent="0.25">
      <c r="C2844" s="75" t="s">
        <v>148</v>
      </c>
      <c r="D2844" s="75" t="s">
        <v>5690</v>
      </c>
      <c r="E2844" s="75" t="s">
        <v>5691</v>
      </c>
      <c r="K2844" s="83">
        <v>13.17</v>
      </c>
      <c r="L2844" s="80"/>
    </row>
    <row r="2845" spans="3:12" hidden="1" outlineLevel="1" x14ac:dyDescent="0.25">
      <c r="C2845" s="75" t="s">
        <v>148</v>
      </c>
      <c r="D2845" s="75" t="s">
        <v>5692</v>
      </c>
      <c r="E2845" s="75" t="s">
        <v>5693</v>
      </c>
      <c r="K2845" s="83">
        <v>2.06</v>
      </c>
      <c r="L2845" s="80"/>
    </row>
    <row r="2846" spans="3:12" hidden="1" outlineLevel="1" x14ac:dyDescent="0.25">
      <c r="C2846" s="75" t="s">
        <v>148</v>
      </c>
      <c r="D2846" s="75" t="s">
        <v>5694</v>
      </c>
      <c r="E2846" s="75" t="s">
        <v>5695</v>
      </c>
      <c r="K2846" s="83">
        <v>11.03</v>
      </c>
      <c r="L2846" s="80"/>
    </row>
    <row r="2847" spans="3:12" hidden="1" outlineLevel="1" x14ac:dyDescent="0.25">
      <c r="C2847" s="75" t="s">
        <v>148</v>
      </c>
      <c r="D2847" s="75" t="s">
        <v>5696</v>
      </c>
      <c r="E2847" s="75" t="s">
        <v>5697</v>
      </c>
      <c r="K2847" s="83">
        <v>16.64</v>
      </c>
      <c r="L2847" s="80"/>
    </row>
    <row r="2848" spans="3:12" hidden="1" outlineLevel="1" x14ac:dyDescent="0.25">
      <c r="C2848" s="75" t="s">
        <v>148</v>
      </c>
      <c r="D2848" s="75" t="s">
        <v>5698</v>
      </c>
      <c r="E2848" s="75" t="s">
        <v>5699</v>
      </c>
      <c r="K2848" s="83">
        <v>10.14</v>
      </c>
      <c r="L2848" s="80"/>
    </row>
    <row r="2849" spans="3:12" hidden="1" outlineLevel="1" x14ac:dyDescent="0.25">
      <c r="C2849" s="75" t="s">
        <v>148</v>
      </c>
      <c r="D2849" s="75" t="s">
        <v>5700</v>
      </c>
      <c r="E2849" s="75" t="s">
        <v>5701</v>
      </c>
      <c r="K2849" s="83">
        <v>8.18</v>
      </c>
      <c r="L2849" s="80"/>
    </row>
    <row r="2850" spans="3:12" hidden="1" outlineLevel="1" x14ac:dyDescent="0.25">
      <c r="C2850" s="75" t="s">
        <v>148</v>
      </c>
      <c r="D2850" s="75" t="s">
        <v>5702</v>
      </c>
      <c r="E2850" s="75" t="s">
        <v>5703</v>
      </c>
      <c r="K2850" s="83">
        <v>1.68</v>
      </c>
      <c r="L2850" s="80"/>
    </row>
    <row r="2851" spans="3:12" hidden="1" outlineLevel="1" x14ac:dyDescent="0.25">
      <c r="C2851" s="75" t="s">
        <v>148</v>
      </c>
      <c r="D2851" s="75" t="s">
        <v>5704</v>
      </c>
      <c r="E2851" s="75" t="s">
        <v>5705</v>
      </c>
      <c r="K2851" s="83">
        <v>21.02</v>
      </c>
      <c r="L2851" s="80"/>
    </row>
    <row r="2852" spans="3:12" hidden="1" outlineLevel="1" x14ac:dyDescent="0.25">
      <c r="C2852" s="75" t="s">
        <v>148</v>
      </c>
      <c r="D2852" s="75" t="s">
        <v>5706</v>
      </c>
      <c r="E2852" s="75" t="s">
        <v>5707</v>
      </c>
      <c r="K2852" s="83">
        <v>1.24</v>
      </c>
      <c r="L2852" s="80"/>
    </row>
    <row r="2853" spans="3:12" hidden="1" outlineLevel="1" x14ac:dyDescent="0.25">
      <c r="C2853" s="75" t="s">
        <v>148</v>
      </c>
      <c r="D2853" s="75" t="s">
        <v>5708</v>
      </c>
      <c r="E2853" s="75" t="s">
        <v>5709</v>
      </c>
      <c r="K2853" s="83">
        <v>7.75</v>
      </c>
      <c r="L2853" s="80"/>
    </row>
    <row r="2854" spans="3:12" hidden="1" outlineLevel="1" x14ac:dyDescent="0.25">
      <c r="C2854" s="75" t="s">
        <v>148</v>
      </c>
      <c r="D2854" s="75" t="s">
        <v>5710</v>
      </c>
      <c r="E2854" s="75" t="s">
        <v>5711</v>
      </c>
      <c r="K2854" s="83">
        <v>0.01</v>
      </c>
      <c r="L2854" s="80"/>
    </row>
    <row r="2855" spans="3:12" hidden="1" outlineLevel="1" x14ac:dyDescent="0.25">
      <c r="C2855" s="75" t="s">
        <v>148</v>
      </c>
      <c r="D2855" s="75" t="s">
        <v>5712</v>
      </c>
      <c r="E2855" s="75" t="s">
        <v>5713</v>
      </c>
      <c r="K2855" s="83">
        <v>0.64</v>
      </c>
      <c r="L2855" s="80"/>
    </row>
    <row r="2856" spans="3:12" hidden="1" outlineLevel="1" x14ac:dyDescent="0.25">
      <c r="C2856" s="75" t="s">
        <v>148</v>
      </c>
      <c r="D2856" s="75" t="s">
        <v>5714</v>
      </c>
      <c r="E2856" s="75" t="s">
        <v>5715</v>
      </c>
      <c r="K2856" s="83">
        <v>1.98</v>
      </c>
      <c r="L2856" s="80"/>
    </row>
    <row r="2857" spans="3:12" hidden="1" outlineLevel="1" x14ac:dyDescent="0.25">
      <c r="C2857" s="75" t="s">
        <v>148</v>
      </c>
      <c r="D2857" s="75" t="s">
        <v>5716</v>
      </c>
      <c r="E2857" s="75" t="s">
        <v>5717</v>
      </c>
      <c r="K2857" s="83">
        <v>1.88</v>
      </c>
      <c r="L2857" s="80"/>
    </row>
    <row r="2858" spans="3:12" hidden="1" outlineLevel="1" x14ac:dyDescent="0.25">
      <c r="C2858" s="75" t="s">
        <v>148</v>
      </c>
      <c r="D2858" s="75" t="s">
        <v>5718</v>
      </c>
      <c r="E2858" s="75" t="s">
        <v>5719</v>
      </c>
      <c r="K2858" s="83">
        <v>2.0099999999999998</v>
      </c>
      <c r="L2858" s="80"/>
    </row>
    <row r="2859" spans="3:12" hidden="1" outlineLevel="1" x14ac:dyDescent="0.25">
      <c r="C2859" s="75" t="s">
        <v>148</v>
      </c>
      <c r="D2859" s="75" t="s">
        <v>5720</v>
      </c>
      <c r="E2859" s="75" t="s">
        <v>5721</v>
      </c>
      <c r="K2859" s="83">
        <v>0.03</v>
      </c>
      <c r="L2859" s="80"/>
    </row>
    <row r="2860" spans="3:12" hidden="1" outlineLevel="1" x14ac:dyDescent="0.25">
      <c r="C2860" s="75" t="s">
        <v>148</v>
      </c>
      <c r="D2860" s="75" t="s">
        <v>5722</v>
      </c>
      <c r="E2860" s="75" t="s">
        <v>5723</v>
      </c>
      <c r="K2860" s="83">
        <v>5.94</v>
      </c>
      <c r="L2860" s="80"/>
    </row>
    <row r="2861" spans="3:12" hidden="1" outlineLevel="1" x14ac:dyDescent="0.25">
      <c r="C2861" s="75" t="s">
        <v>148</v>
      </c>
      <c r="D2861" s="75" t="s">
        <v>5724</v>
      </c>
      <c r="E2861" s="75" t="s">
        <v>5725</v>
      </c>
      <c r="K2861" s="83">
        <v>0.85</v>
      </c>
      <c r="L2861" s="80"/>
    </row>
    <row r="2862" spans="3:12" hidden="1" outlineLevel="1" x14ac:dyDescent="0.25">
      <c r="C2862" s="75" t="s">
        <v>148</v>
      </c>
      <c r="D2862" s="75" t="s">
        <v>5726</v>
      </c>
      <c r="E2862" s="75" t="s">
        <v>5727</v>
      </c>
      <c r="K2862" s="83">
        <v>0.21</v>
      </c>
      <c r="L2862" s="80"/>
    </row>
    <row r="2863" spans="3:12" hidden="1" outlineLevel="1" x14ac:dyDescent="0.25">
      <c r="C2863" s="75" t="s">
        <v>148</v>
      </c>
      <c r="D2863" s="75" t="s">
        <v>5728</v>
      </c>
      <c r="E2863" s="75" t="s">
        <v>5729</v>
      </c>
      <c r="K2863" s="83">
        <v>6.52</v>
      </c>
      <c r="L2863" s="80"/>
    </row>
    <row r="2864" spans="3:12" hidden="1" outlineLevel="1" x14ac:dyDescent="0.25">
      <c r="C2864" s="75" t="s">
        <v>148</v>
      </c>
      <c r="D2864" s="75" t="s">
        <v>5730</v>
      </c>
      <c r="E2864" s="75" t="s">
        <v>5731</v>
      </c>
      <c r="K2864" s="83">
        <v>7.1</v>
      </c>
      <c r="L2864" s="80"/>
    </row>
    <row r="2865" spans="1:12" hidden="1" outlineLevel="1" x14ac:dyDescent="0.25">
      <c r="L2865" s="80"/>
    </row>
    <row r="2866" spans="1:12" x14ac:dyDescent="0.25">
      <c r="A2866" s="75" t="s">
        <v>86</v>
      </c>
      <c r="D2866" s="75" t="s">
        <v>87</v>
      </c>
      <c r="K2866" s="83">
        <v>2859.48</v>
      </c>
      <c r="L2866" s="80"/>
    </row>
    <row r="2867" spans="1:12" hidden="1" outlineLevel="1" x14ac:dyDescent="0.25">
      <c r="C2867" s="75" t="s">
        <v>148</v>
      </c>
      <c r="D2867" s="75" t="s">
        <v>5732</v>
      </c>
      <c r="E2867" s="75" t="s">
        <v>5733</v>
      </c>
      <c r="K2867" s="83">
        <v>6.94</v>
      </c>
      <c r="L2867" s="80"/>
    </row>
    <row r="2868" spans="1:12" hidden="1" outlineLevel="1" x14ac:dyDescent="0.25">
      <c r="C2868" s="75" t="s">
        <v>148</v>
      </c>
      <c r="D2868" s="75" t="s">
        <v>5734</v>
      </c>
      <c r="E2868" s="75" t="s">
        <v>5735</v>
      </c>
      <c r="K2868" s="83">
        <v>1.32</v>
      </c>
      <c r="L2868" s="80"/>
    </row>
    <row r="2869" spans="1:12" hidden="1" outlineLevel="1" x14ac:dyDescent="0.25">
      <c r="C2869" s="75" t="s">
        <v>148</v>
      </c>
      <c r="D2869" s="75" t="s">
        <v>5736</v>
      </c>
      <c r="E2869" s="75" t="s">
        <v>5737</v>
      </c>
      <c r="K2869" s="83">
        <v>2.2799999999999998</v>
      </c>
      <c r="L2869" s="80"/>
    </row>
    <row r="2870" spans="1:12" hidden="1" outlineLevel="1" x14ac:dyDescent="0.25">
      <c r="C2870" s="75" t="s">
        <v>148</v>
      </c>
      <c r="D2870" s="75" t="s">
        <v>5738</v>
      </c>
      <c r="E2870" s="75" t="s">
        <v>5739</v>
      </c>
      <c r="K2870" s="83">
        <v>27.76</v>
      </c>
      <c r="L2870" s="80"/>
    </row>
    <row r="2871" spans="1:12" hidden="1" outlineLevel="1" x14ac:dyDescent="0.25">
      <c r="C2871" s="75" t="s">
        <v>148</v>
      </c>
      <c r="D2871" s="75" t="s">
        <v>5740</v>
      </c>
      <c r="E2871" s="75" t="s">
        <v>5741</v>
      </c>
      <c r="K2871" s="83">
        <v>27.76</v>
      </c>
      <c r="L2871" s="80"/>
    </row>
    <row r="2872" spans="1:12" hidden="1" outlineLevel="1" x14ac:dyDescent="0.25">
      <c r="C2872" s="75" t="s">
        <v>148</v>
      </c>
      <c r="D2872" s="75" t="s">
        <v>5742</v>
      </c>
      <c r="E2872" s="75" t="s">
        <v>5743</v>
      </c>
      <c r="K2872" s="83">
        <v>5.04</v>
      </c>
      <c r="L2872" s="80"/>
    </row>
    <row r="2873" spans="1:12" hidden="1" outlineLevel="1" x14ac:dyDescent="0.25">
      <c r="C2873" s="75" t="s">
        <v>148</v>
      </c>
      <c r="D2873" s="75" t="s">
        <v>5744</v>
      </c>
      <c r="E2873" s="75" t="s">
        <v>5745</v>
      </c>
      <c r="K2873" s="83">
        <v>3.02</v>
      </c>
      <c r="L2873" s="80"/>
    </row>
    <row r="2874" spans="1:12" hidden="1" outlineLevel="1" x14ac:dyDescent="0.25">
      <c r="C2874" s="75" t="s">
        <v>148</v>
      </c>
      <c r="D2874" s="75" t="s">
        <v>5746</v>
      </c>
      <c r="E2874" s="75" t="s">
        <v>5747</v>
      </c>
      <c r="K2874" s="83">
        <v>8.25</v>
      </c>
      <c r="L2874" s="80"/>
    </row>
    <row r="2875" spans="1:12" hidden="1" outlineLevel="1" x14ac:dyDescent="0.25">
      <c r="C2875" s="75" t="s">
        <v>148</v>
      </c>
      <c r="D2875" s="75" t="s">
        <v>5748</v>
      </c>
      <c r="E2875" s="75" t="s">
        <v>5749</v>
      </c>
      <c r="K2875" s="83">
        <v>13.61</v>
      </c>
      <c r="L2875" s="80"/>
    </row>
    <row r="2876" spans="1:12" hidden="1" outlineLevel="1" x14ac:dyDescent="0.25">
      <c r="C2876" s="75" t="s">
        <v>148</v>
      </c>
      <c r="D2876" s="75" t="s">
        <v>5750</v>
      </c>
      <c r="E2876" s="75" t="s">
        <v>5751</v>
      </c>
      <c r="K2876" s="83">
        <v>5.75</v>
      </c>
      <c r="L2876" s="80"/>
    </row>
    <row r="2877" spans="1:12" hidden="1" outlineLevel="1" x14ac:dyDescent="0.25">
      <c r="C2877" s="75" t="s">
        <v>148</v>
      </c>
      <c r="D2877" s="75" t="s">
        <v>5752</v>
      </c>
      <c r="E2877" s="75" t="s">
        <v>5753</v>
      </c>
      <c r="K2877" s="83">
        <v>6.91</v>
      </c>
      <c r="L2877" s="80"/>
    </row>
    <row r="2878" spans="1:12" hidden="1" outlineLevel="1" x14ac:dyDescent="0.25">
      <c r="C2878" s="75" t="s">
        <v>148</v>
      </c>
      <c r="D2878" s="75" t="s">
        <v>5754</v>
      </c>
      <c r="E2878" s="75" t="s">
        <v>5755</v>
      </c>
      <c r="K2878" s="83">
        <v>2.96</v>
      </c>
      <c r="L2878" s="80"/>
    </row>
    <row r="2879" spans="1:12" hidden="1" outlineLevel="1" x14ac:dyDescent="0.25">
      <c r="C2879" s="75" t="s">
        <v>148</v>
      </c>
      <c r="D2879" s="75" t="s">
        <v>5756</v>
      </c>
      <c r="E2879" s="75" t="s">
        <v>5757</v>
      </c>
      <c r="K2879" s="83">
        <v>12.08</v>
      </c>
      <c r="L2879" s="80"/>
    </row>
    <row r="2880" spans="1:12" hidden="1" outlineLevel="1" x14ac:dyDescent="0.25">
      <c r="C2880" s="75" t="s">
        <v>148</v>
      </c>
      <c r="D2880" s="75" t="s">
        <v>5758</v>
      </c>
      <c r="E2880" s="75" t="s">
        <v>5759</v>
      </c>
      <c r="K2880" s="83">
        <v>4.26</v>
      </c>
      <c r="L2880" s="80"/>
    </row>
    <row r="2881" spans="3:12" hidden="1" outlineLevel="1" x14ac:dyDescent="0.25">
      <c r="C2881" s="75" t="s">
        <v>148</v>
      </c>
      <c r="D2881" s="75" t="s">
        <v>5760</v>
      </c>
      <c r="E2881" s="75" t="s">
        <v>5761</v>
      </c>
      <c r="K2881" s="83">
        <v>1.68</v>
      </c>
      <c r="L2881" s="80"/>
    </row>
    <row r="2882" spans="3:12" hidden="1" outlineLevel="1" x14ac:dyDescent="0.25">
      <c r="C2882" s="75" t="s">
        <v>148</v>
      </c>
      <c r="D2882" s="75" t="s">
        <v>5762</v>
      </c>
      <c r="E2882" s="75" t="s">
        <v>5763</v>
      </c>
      <c r="K2882" s="83">
        <v>13.96</v>
      </c>
      <c r="L2882" s="80"/>
    </row>
    <row r="2883" spans="3:12" hidden="1" outlineLevel="1" x14ac:dyDescent="0.25">
      <c r="C2883" s="75" t="s">
        <v>148</v>
      </c>
      <c r="D2883" s="75" t="s">
        <v>5764</v>
      </c>
      <c r="E2883" s="75" t="s">
        <v>5765</v>
      </c>
      <c r="K2883" s="83">
        <v>23.61</v>
      </c>
      <c r="L2883" s="80"/>
    </row>
    <row r="2884" spans="3:12" hidden="1" outlineLevel="1" x14ac:dyDescent="0.25">
      <c r="C2884" s="75" t="s">
        <v>148</v>
      </c>
      <c r="D2884" s="75" t="s">
        <v>5766</v>
      </c>
      <c r="E2884" s="75" t="s">
        <v>5767</v>
      </c>
      <c r="K2884" s="83">
        <v>7.57</v>
      </c>
      <c r="L2884" s="80"/>
    </row>
    <row r="2885" spans="3:12" hidden="1" outlineLevel="1" x14ac:dyDescent="0.25">
      <c r="C2885" s="75" t="s">
        <v>148</v>
      </c>
      <c r="D2885" s="75" t="s">
        <v>5768</v>
      </c>
      <c r="E2885" s="75" t="s">
        <v>5769</v>
      </c>
      <c r="K2885" s="83">
        <v>2.37</v>
      </c>
      <c r="L2885" s="80"/>
    </row>
    <row r="2886" spans="3:12" hidden="1" outlineLevel="1" x14ac:dyDescent="0.25">
      <c r="C2886" s="75" t="s">
        <v>148</v>
      </c>
      <c r="D2886" s="75" t="s">
        <v>5770</v>
      </c>
      <c r="E2886" s="75" t="s">
        <v>5771</v>
      </c>
      <c r="K2886" s="83">
        <v>15.6</v>
      </c>
      <c r="L2886" s="80"/>
    </row>
    <row r="2887" spans="3:12" hidden="1" outlineLevel="1" x14ac:dyDescent="0.25">
      <c r="C2887" s="75" t="s">
        <v>148</v>
      </c>
      <c r="D2887" s="75" t="s">
        <v>5772</v>
      </c>
      <c r="E2887" s="75" t="s">
        <v>5773</v>
      </c>
      <c r="K2887" s="83">
        <v>2.67</v>
      </c>
      <c r="L2887" s="80"/>
    </row>
    <row r="2888" spans="3:12" hidden="1" outlineLevel="1" x14ac:dyDescent="0.25">
      <c r="C2888" s="75" t="s">
        <v>148</v>
      </c>
      <c r="D2888" s="75" t="s">
        <v>5774</v>
      </c>
      <c r="E2888" s="75" t="s">
        <v>5775</v>
      </c>
      <c r="K2888" s="83">
        <v>1.68</v>
      </c>
      <c r="L2888" s="80"/>
    </row>
    <row r="2889" spans="3:12" hidden="1" outlineLevel="1" x14ac:dyDescent="0.25">
      <c r="C2889" s="75" t="s">
        <v>148</v>
      </c>
      <c r="D2889" s="75" t="s">
        <v>5776</v>
      </c>
      <c r="E2889" s="75" t="s">
        <v>5777</v>
      </c>
      <c r="K2889" s="83">
        <v>6.89</v>
      </c>
      <c r="L2889" s="80"/>
    </row>
    <row r="2890" spans="3:12" hidden="1" outlineLevel="1" x14ac:dyDescent="0.25">
      <c r="C2890" s="75" t="s">
        <v>148</v>
      </c>
      <c r="D2890" s="75" t="s">
        <v>5778</v>
      </c>
      <c r="E2890" s="75" t="s">
        <v>5779</v>
      </c>
      <c r="K2890" s="83">
        <v>13.44</v>
      </c>
      <c r="L2890" s="80"/>
    </row>
    <row r="2891" spans="3:12" hidden="1" outlineLevel="1" x14ac:dyDescent="0.25">
      <c r="C2891" s="75" t="s">
        <v>148</v>
      </c>
      <c r="D2891" s="75" t="s">
        <v>5780</v>
      </c>
      <c r="E2891" s="75" t="s">
        <v>5781</v>
      </c>
      <c r="K2891" s="83">
        <v>8.4</v>
      </c>
      <c r="L2891" s="80"/>
    </row>
    <row r="2892" spans="3:12" hidden="1" outlineLevel="1" x14ac:dyDescent="0.25">
      <c r="C2892" s="75" t="s">
        <v>148</v>
      </c>
      <c r="D2892" s="75" t="s">
        <v>5782</v>
      </c>
      <c r="E2892" s="75" t="s">
        <v>5783</v>
      </c>
      <c r="K2892" s="83">
        <v>2.89</v>
      </c>
      <c r="L2892" s="80"/>
    </row>
    <row r="2893" spans="3:12" hidden="1" outlineLevel="1" x14ac:dyDescent="0.25">
      <c r="C2893" s="75" t="s">
        <v>148</v>
      </c>
      <c r="D2893" s="75" t="s">
        <v>5784</v>
      </c>
      <c r="E2893" s="75" t="s">
        <v>5785</v>
      </c>
      <c r="K2893" s="83">
        <v>5.04</v>
      </c>
      <c r="L2893" s="80"/>
    </row>
    <row r="2894" spans="3:12" hidden="1" outlineLevel="1" x14ac:dyDescent="0.25">
      <c r="C2894" s="75" t="s">
        <v>148</v>
      </c>
      <c r="D2894" s="75" t="s">
        <v>5786</v>
      </c>
      <c r="E2894" s="75" t="s">
        <v>5787</v>
      </c>
      <c r="K2894" s="83">
        <v>1.68</v>
      </c>
      <c r="L2894" s="80"/>
    </row>
    <row r="2895" spans="3:12" hidden="1" outlineLevel="1" x14ac:dyDescent="0.25">
      <c r="C2895" s="75" t="s">
        <v>148</v>
      </c>
      <c r="D2895" s="75" t="s">
        <v>5788</v>
      </c>
      <c r="E2895" s="75" t="s">
        <v>5789</v>
      </c>
      <c r="K2895" s="83">
        <v>1.68</v>
      </c>
      <c r="L2895" s="80"/>
    </row>
    <row r="2896" spans="3:12" hidden="1" outlineLevel="1" x14ac:dyDescent="0.25">
      <c r="C2896" s="75" t="s">
        <v>148</v>
      </c>
      <c r="D2896" s="75" t="s">
        <v>5790</v>
      </c>
      <c r="E2896" s="75" t="s">
        <v>5791</v>
      </c>
      <c r="K2896" s="83">
        <v>4.4800000000000004</v>
      </c>
      <c r="L2896" s="80"/>
    </row>
    <row r="2897" spans="3:12" hidden="1" outlineLevel="1" x14ac:dyDescent="0.25">
      <c r="C2897" s="75" t="s">
        <v>148</v>
      </c>
      <c r="D2897" s="75" t="s">
        <v>5792</v>
      </c>
      <c r="E2897" s="75" t="s">
        <v>5793</v>
      </c>
      <c r="K2897" s="83">
        <v>11.64</v>
      </c>
      <c r="L2897" s="80"/>
    </row>
    <row r="2898" spans="3:12" hidden="1" outlineLevel="1" x14ac:dyDescent="0.25">
      <c r="C2898" s="75" t="s">
        <v>148</v>
      </c>
      <c r="D2898" s="75" t="s">
        <v>5794</v>
      </c>
      <c r="E2898" s="75" t="s">
        <v>5795</v>
      </c>
      <c r="K2898" s="83">
        <v>16.87</v>
      </c>
      <c r="L2898" s="80"/>
    </row>
    <row r="2899" spans="3:12" hidden="1" outlineLevel="1" x14ac:dyDescent="0.25">
      <c r="C2899" s="75" t="s">
        <v>148</v>
      </c>
      <c r="D2899" s="75" t="s">
        <v>5796</v>
      </c>
      <c r="E2899" s="75" t="s">
        <v>5797</v>
      </c>
      <c r="K2899" s="83">
        <v>3.92</v>
      </c>
      <c r="L2899" s="80"/>
    </row>
    <row r="2900" spans="3:12" hidden="1" outlineLevel="1" x14ac:dyDescent="0.25">
      <c r="C2900" s="75" t="s">
        <v>148</v>
      </c>
      <c r="D2900" s="75" t="s">
        <v>5798</v>
      </c>
      <c r="E2900" s="75" t="s">
        <v>5799</v>
      </c>
      <c r="K2900" s="83">
        <v>4.4400000000000004</v>
      </c>
      <c r="L2900" s="80"/>
    </row>
    <row r="2901" spans="3:12" hidden="1" outlineLevel="1" x14ac:dyDescent="0.25">
      <c r="C2901" s="75" t="s">
        <v>148</v>
      </c>
      <c r="D2901" s="75" t="s">
        <v>5800</v>
      </c>
      <c r="E2901" s="75" t="s">
        <v>5801</v>
      </c>
      <c r="K2901" s="83">
        <v>1.68</v>
      </c>
      <c r="L2901" s="80"/>
    </row>
    <row r="2902" spans="3:12" hidden="1" outlineLevel="1" x14ac:dyDescent="0.25">
      <c r="C2902" s="75" t="s">
        <v>148</v>
      </c>
      <c r="D2902" s="75" t="s">
        <v>5802</v>
      </c>
      <c r="E2902" s="75" t="s">
        <v>5803</v>
      </c>
      <c r="K2902" s="83">
        <v>1.68</v>
      </c>
      <c r="L2902" s="80"/>
    </row>
    <row r="2903" spans="3:12" hidden="1" outlineLevel="1" x14ac:dyDescent="0.25">
      <c r="C2903" s="75" t="s">
        <v>148</v>
      </c>
      <c r="D2903" s="75" t="s">
        <v>5804</v>
      </c>
      <c r="E2903" s="75" t="s">
        <v>5805</v>
      </c>
      <c r="K2903" s="83">
        <v>-4.18</v>
      </c>
      <c r="L2903" s="80"/>
    </row>
    <row r="2904" spans="3:12" hidden="1" outlineLevel="1" x14ac:dyDescent="0.25">
      <c r="C2904" s="75" t="s">
        <v>148</v>
      </c>
      <c r="D2904" s="75" t="s">
        <v>5806</v>
      </c>
      <c r="E2904" s="75" t="s">
        <v>5807</v>
      </c>
      <c r="K2904" s="83">
        <v>3.23</v>
      </c>
      <c r="L2904" s="80"/>
    </row>
    <row r="2905" spans="3:12" hidden="1" outlineLevel="1" x14ac:dyDescent="0.25">
      <c r="C2905" s="75" t="s">
        <v>148</v>
      </c>
      <c r="D2905" s="75" t="s">
        <v>5808</v>
      </c>
      <c r="E2905" s="75" t="s">
        <v>5809</v>
      </c>
      <c r="K2905" s="83">
        <v>1.85</v>
      </c>
      <c r="L2905" s="80"/>
    </row>
    <row r="2906" spans="3:12" hidden="1" outlineLevel="1" x14ac:dyDescent="0.25">
      <c r="C2906" s="75" t="s">
        <v>148</v>
      </c>
      <c r="D2906" s="75" t="s">
        <v>5810</v>
      </c>
      <c r="E2906" s="75" t="s">
        <v>5811</v>
      </c>
      <c r="K2906" s="83">
        <v>2.0699999999999998</v>
      </c>
      <c r="L2906" s="80"/>
    </row>
    <row r="2907" spans="3:12" hidden="1" outlineLevel="1" x14ac:dyDescent="0.25">
      <c r="C2907" s="75" t="s">
        <v>148</v>
      </c>
      <c r="D2907" s="75" t="s">
        <v>5812</v>
      </c>
      <c r="E2907" s="75" t="s">
        <v>5813</v>
      </c>
      <c r="K2907" s="83">
        <v>8.6999999999999993</v>
      </c>
      <c r="L2907" s="80"/>
    </row>
    <row r="2908" spans="3:12" hidden="1" outlineLevel="1" x14ac:dyDescent="0.25">
      <c r="C2908" s="75" t="s">
        <v>148</v>
      </c>
      <c r="D2908" s="75" t="s">
        <v>5814</v>
      </c>
      <c r="E2908" s="75" t="s">
        <v>5815</v>
      </c>
      <c r="K2908" s="83">
        <v>-0.57999999999999996</v>
      </c>
      <c r="L2908" s="80"/>
    </row>
    <row r="2909" spans="3:12" hidden="1" outlineLevel="1" x14ac:dyDescent="0.25">
      <c r="C2909" s="75" t="s">
        <v>148</v>
      </c>
      <c r="D2909" s="75" t="s">
        <v>5816</v>
      </c>
      <c r="E2909" s="75" t="s">
        <v>5817</v>
      </c>
      <c r="K2909" s="83">
        <v>4.55</v>
      </c>
      <c r="L2909" s="80"/>
    </row>
    <row r="2910" spans="3:12" hidden="1" outlineLevel="1" x14ac:dyDescent="0.25">
      <c r="C2910" s="75" t="s">
        <v>148</v>
      </c>
      <c r="D2910" s="75" t="s">
        <v>5818</v>
      </c>
      <c r="E2910" s="75" t="s">
        <v>5819</v>
      </c>
      <c r="K2910" s="83">
        <v>9.19</v>
      </c>
      <c r="L2910" s="80"/>
    </row>
    <row r="2911" spans="3:12" hidden="1" outlineLevel="1" x14ac:dyDescent="0.25">
      <c r="C2911" s="75" t="s">
        <v>148</v>
      </c>
      <c r="D2911" s="75" t="s">
        <v>5820</v>
      </c>
      <c r="E2911" s="75" t="s">
        <v>5821</v>
      </c>
      <c r="K2911" s="83">
        <v>97.17</v>
      </c>
      <c r="L2911" s="80"/>
    </row>
    <row r="2912" spans="3:12" hidden="1" outlineLevel="1" x14ac:dyDescent="0.25">
      <c r="C2912" s="75" t="s">
        <v>148</v>
      </c>
      <c r="D2912" s="75" t="s">
        <v>5822</v>
      </c>
      <c r="E2912" s="75" t="s">
        <v>5823</v>
      </c>
      <c r="K2912" s="83">
        <v>11.2</v>
      </c>
      <c r="L2912" s="80"/>
    </row>
    <row r="2913" spans="3:12" hidden="1" outlineLevel="1" x14ac:dyDescent="0.25">
      <c r="C2913" s="75" t="s">
        <v>148</v>
      </c>
      <c r="D2913" s="75" t="s">
        <v>5824</v>
      </c>
      <c r="E2913" s="75" t="s">
        <v>5825</v>
      </c>
      <c r="K2913" s="83">
        <v>2.78</v>
      </c>
      <c r="L2913" s="80"/>
    </row>
    <row r="2914" spans="3:12" hidden="1" outlineLevel="1" x14ac:dyDescent="0.25">
      <c r="C2914" s="75" t="s">
        <v>148</v>
      </c>
      <c r="D2914" s="75" t="s">
        <v>5826</v>
      </c>
      <c r="E2914" s="75" t="s">
        <v>5827</v>
      </c>
      <c r="K2914" s="83">
        <v>1.74</v>
      </c>
      <c r="L2914" s="80"/>
    </row>
    <row r="2915" spans="3:12" hidden="1" outlineLevel="1" x14ac:dyDescent="0.25">
      <c r="C2915" s="75" t="s">
        <v>148</v>
      </c>
      <c r="D2915" s="75" t="s">
        <v>5828</v>
      </c>
      <c r="E2915" s="75" t="s">
        <v>5829</v>
      </c>
      <c r="K2915" s="83">
        <v>234.42</v>
      </c>
      <c r="L2915" s="80"/>
    </row>
    <row r="2916" spans="3:12" hidden="1" outlineLevel="1" x14ac:dyDescent="0.25">
      <c r="C2916" s="75" t="s">
        <v>148</v>
      </c>
      <c r="D2916" s="75" t="s">
        <v>5830</v>
      </c>
      <c r="E2916" s="75" t="s">
        <v>5831</v>
      </c>
      <c r="K2916" s="83">
        <v>3.14</v>
      </c>
      <c r="L2916" s="80"/>
    </row>
    <row r="2917" spans="3:12" hidden="1" outlineLevel="1" x14ac:dyDescent="0.25">
      <c r="C2917" s="75" t="s">
        <v>148</v>
      </c>
      <c r="D2917" s="75" t="s">
        <v>5832</v>
      </c>
      <c r="E2917" s="75" t="s">
        <v>5833</v>
      </c>
      <c r="K2917" s="83">
        <v>1.83</v>
      </c>
      <c r="L2917" s="80"/>
    </row>
    <row r="2918" spans="3:12" hidden="1" outlineLevel="1" x14ac:dyDescent="0.25">
      <c r="C2918" s="75" t="s">
        <v>148</v>
      </c>
      <c r="D2918" s="75" t="s">
        <v>5834</v>
      </c>
      <c r="E2918" s="75" t="s">
        <v>5835</v>
      </c>
      <c r="K2918" s="83">
        <v>1.68</v>
      </c>
      <c r="L2918" s="80"/>
    </row>
    <row r="2919" spans="3:12" hidden="1" outlineLevel="1" x14ac:dyDescent="0.25">
      <c r="C2919" s="75" t="s">
        <v>148</v>
      </c>
      <c r="D2919" s="75" t="s">
        <v>5836</v>
      </c>
      <c r="E2919" s="75" t="s">
        <v>5837</v>
      </c>
      <c r="K2919" s="83">
        <v>48.45</v>
      </c>
      <c r="L2919" s="80"/>
    </row>
    <row r="2920" spans="3:12" hidden="1" outlineLevel="1" x14ac:dyDescent="0.25">
      <c r="C2920" s="75" t="s">
        <v>148</v>
      </c>
      <c r="D2920" s="75" t="s">
        <v>5838</v>
      </c>
      <c r="E2920" s="75" t="s">
        <v>5839</v>
      </c>
      <c r="K2920" s="83">
        <v>11.82</v>
      </c>
      <c r="L2920" s="80"/>
    </row>
    <row r="2921" spans="3:12" hidden="1" outlineLevel="1" x14ac:dyDescent="0.25">
      <c r="C2921" s="75" t="s">
        <v>148</v>
      </c>
      <c r="D2921" s="75" t="s">
        <v>5840</v>
      </c>
      <c r="E2921" s="75" t="s">
        <v>5841</v>
      </c>
      <c r="K2921" s="83">
        <v>9.41</v>
      </c>
      <c r="L2921" s="80"/>
    </row>
    <row r="2922" spans="3:12" hidden="1" outlineLevel="1" x14ac:dyDescent="0.25">
      <c r="C2922" s="75" t="s">
        <v>148</v>
      </c>
      <c r="D2922" s="75" t="s">
        <v>5842</v>
      </c>
      <c r="E2922" s="75" t="s">
        <v>5843</v>
      </c>
      <c r="K2922" s="83">
        <v>3.45</v>
      </c>
      <c r="L2922" s="80"/>
    </row>
    <row r="2923" spans="3:12" hidden="1" outlineLevel="1" x14ac:dyDescent="0.25">
      <c r="C2923" s="75" t="s">
        <v>148</v>
      </c>
      <c r="D2923" s="75" t="s">
        <v>5844</v>
      </c>
      <c r="E2923" s="75" t="s">
        <v>5845</v>
      </c>
      <c r="K2923" s="83">
        <v>93.58</v>
      </c>
      <c r="L2923" s="80"/>
    </row>
    <row r="2924" spans="3:12" hidden="1" outlineLevel="1" x14ac:dyDescent="0.25">
      <c r="C2924" s="75" t="s">
        <v>148</v>
      </c>
      <c r="D2924" s="75" t="s">
        <v>5846</v>
      </c>
      <c r="E2924" s="75" t="s">
        <v>5847</v>
      </c>
      <c r="K2924" s="83">
        <v>2.82</v>
      </c>
      <c r="L2924" s="80"/>
    </row>
    <row r="2925" spans="3:12" hidden="1" outlineLevel="1" x14ac:dyDescent="0.25">
      <c r="C2925" s="75" t="s">
        <v>148</v>
      </c>
      <c r="D2925" s="75" t="s">
        <v>5848</v>
      </c>
      <c r="E2925" s="75" t="s">
        <v>5849</v>
      </c>
      <c r="K2925" s="83">
        <v>22.79</v>
      </c>
      <c r="L2925" s="80"/>
    </row>
    <row r="2926" spans="3:12" hidden="1" outlineLevel="1" x14ac:dyDescent="0.25">
      <c r="C2926" s="75" t="s">
        <v>148</v>
      </c>
      <c r="D2926" s="75" t="s">
        <v>5850</v>
      </c>
      <c r="E2926" s="75" t="s">
        <v>5851</v>
      </c>
      <c r="K2926" s="83">
        <v>1.68</v>
      </c>
      <c r="L2926" s="80"/>
    </row>
    <row r="2927" spans="3:12" hidden="1" outlineLevel="1" x14ac:dyDescent="0.25">
      <c r="C2927" s="75" t="s">
        <v>148</v>
      </c>
      <c r="D2927" s="75" t="s">
        <v>5852</v>
      </c>
      <c r="E2927" s="75" t="s">
        <v>5853</v>
      </c>
      <c r="K2927" s="83">
        <v>5.32</v>
      </c>
      <c r="L2927" s="80"/>
    </row>
    <row r="2928" spans="3:12" hidden="1" outlineLevel="1" x14ac:dyDescent="0.25">
      <c r="C2928" s="75" t="s">
        <v>148</v>
      </c>
      <c r="D2928" s="75" t="s">
        <v>5854</v>
      </c>
      <c r="E2928" s="75" t="s">
        <v>5855</v>
      </c>
      <c r="K2928" s="83">
        <v>1.2</v>
      </c>
      <c r="L2928" s="80"/>
    </row>
    <row r="2929" spans="3:12" hidden="1" outlineLevel="1" x14ac:dyDescent="0.25">
      <c r="C2929" s="75" t="s">
        <v>148</v>
      </c>
      <c r="D2929" s="75" t="s">
        <v>5856</v>
      </c>
      <c r="E2929" s="75" t="s">
        <v>5857</v>
      </c>
      <c r="K2929" s="83">
        <v>75.959999999999994</v>
      </c>
      <c r="L2929" s="80"/>
    </row>
    <row r="2930" spans="3:12" hidden="1" outlineLevel="1" x14ac:dyDescent="0.25">
      <c r="C2930" s="75" t="s">
        <v>148</v>
      </c>
      <c r="D2930" s="75" t="s">
        <v>5858</v>
      </c>
      <c r="E2930" s="75" t="s">
        <v>5859</v>
      </c>
      <c r="K2930" s="83">
        <v>5.04</v>
      </c>
      <c r="L2930" s="80"/>
    </row>
    <row r="2931" spans="3:12" hidden="1" outlineLevel="1" x14ac:dyDescent="0.25">
      <c r="C2931" s="75" t="s">
        <v>148</v>
      </c>
      <c r="D2931" s="75" t="s">
        <v>5860</v>
      </c>
      <c r="E2931" s="75" t="s">
        <v>5861</v>
      </c>
      <c r="K2931" s="83">
        <v>6</v>
      </c>
      <c r="L2931" s="80"/>
    </row>
    <row r="2932" spans="3:12" hidden="1" outlineLevel="1" x14ac:dyDescent="0.25">
      <c r="C2932" s="75" t="s">
        <v>148</v>
      </c>
      <c r="D2932" s="75" t="s">
        <v>5862</v>
      </c>
      <c r="E2932" s="75" t="s">
        <v>5863</v>
      </c>
      <c r="K2932" s="83">
        <v>6.04</v>
      </c>
      <c r="L2932" s="80"/>
    </row>
    <row r="2933" spans="3:12" hidden="1" outlineLevel="1" x14ac:dyDescent="0.25">
      <c r="C2933" s="75" t="s">
        <v>148</v>
      </c>
      <c r="D2933" s="75" t="s">
        <v>5864</v>
      </c>
      <c r="E2933" s="75" t="s">
        <v>5865</v>
      </c>
      <c r="K2933" s="83">
        <v>-3.36</v>
      </c>
      <c r="L2933" s="80"/>
    </row>
    <row r="2934" spans="3:12" hidden="1" outlineLevel="1" x14ac:dyDescent="0.25">
      <c r="C2934" s="75" t="s">
        <v>148</v>
      </c>
      <c r="D2934" s="75" t="s">
        <v>5866</v>
      </c>
      <c r="E2934" s="75" t="s">
        <v>5867</v>
      </c>
      <c r="K2934" s="83">
        <v>13.01</v>
      </c>
      <c r="L2934" s="80"/>
    </row>
    <row r="2935" spans="3:12" hidden="1" outlineLevel="1" x14ac:dyDescent="0.25">
      <c r="C2935" s="75" t="s">
        <v>148</v>
      </c>
      <c r="D2935" s="75" t="s">
        <v>5868</v>
      </c>
      <c r="E2935" s="75" t="s">
        <v>5869</v>
      </c>
      <c r="K2935" s="83">
        <v>5.04</v>
      </c>
      <c r="L2935" s="80"/>
    </row>
    <row r="2936" spans="3:12" hidden="1" outlineLevel="1" x14ac:dyDescent="0.25">
      <c r="C2936" s="75" t="s">
        <v>148</v>
      </c>
      <c r="D2936" s="75" t="s">
        <v>5870</v>
      </c>
      <c r="E2936" s="75" t="s">
        <v>5871</v>
      </c>
      <c r="K2936" s="83">
        <v>5.04</v>
      </c>
      <c r="L2936" s="80"/>
    </row>
    <row r="2937" spans="3:12" hidden="1" outlineLevel="1" x14ac:dyDescent="0.25">
      <c r="C2937" s="75" t="s">
        <v>148</v>
      </c>
      <c r="D2937" s="75" t="s">
        <v>5872</v>
      </c>
      <c r="E2937" s="75" t="s">
        <v>5873</v>
      </c>
      <c r="K2937" s="83">
        <v>6.69</v>
      </c>
      <c r="L2937" s="80"/>
    </row>
    <row r="2938" spans="3:12" hidden="1" outlineLevel="1" x14ac:dyDescent="0.25">
      <c r="C2938" s="75" t="s">
        <v>148</v>
      </c>
      <c r="D2938" s="75" t="s">
        <v>5874</v>
      </c>
      <c r="E2938" s="75" t="s">
        <v>5875</v>
      </c>
      <c r="K2938" s="83">
        <v>16.559999999999999</v>
      </c>
      <c r="L2938" s="80"/>
    </row>
    <row r="2939" spans="3:12" hidden="1" outlineLevel="1" x14ac:dyDescent="0.25">
      <c r="C2939" s="75" t="s">
        <v>148</v>
      </c>
      <c r="D2939" s="75" t="s">
        <v>5876</v>
      </c>
      <c r="E2939" s="75" t="s">
        <v>5877</v>
      </c>
      <c r="K2939" s="83">
        <v>5.04</v>
      </c>
      <c r="L2939" s="80"/>
    </row>
    <row r="2940" spans="3:12" hidden="1" outlineLevel="1" x14ac:dyDescent="0.25">
      <c r="C2940" s="75" t="s">
        <v>148</v>
      </c>
      <c r="D2940" s="75" t="s">
        <v>5878</v>
      </c>
      <c r="E2940" s="75" t="s">
        <v>5879</v>
      </c>
      <c r="K2940" s="83">
        <v>7.02</v>
      </c>
      <c r="L2940" s="80"/>
    </row>
    <row r="2941" spans="3:12" hidden="1" outlineLevel="1" x14ac:dyDescent="0.25">
      <c r="C2941" s="75" t="s">
        <v>148</v>
      </c>
      <c r="D2941" s="75" t="s">
        <v>5880</v>
      </c>
      <c r="E2941" s="75" t="s">
        <v>5881</v>
      </c>
      <c r="K2941" s="83">
        <v>1.01</v>
      </c>
      <c r="L2941" s="80"/>
    </row>
    <row r="2942" spans="3:12" hidden="1" outlineLevel="1" x14ac:dyDescent="0.25">
      <c r="C2942" s="75" t="s">
        <v>148</v>
      </c>
      <c r="D2942" s="75" t="s">
        <v>5882</v>
      </c>
      <c r="E2942" s="75" t="s">
        <v>5883</v>
      </c>
      <c r="K2942" s="83">
        <v>20.29</v>
      </c>
      <c r="L2942" s="80"/>
    </row>
    <row r="2943" spans="3:12" hidden="1" outlineLevel="1" x14ac:dyDescent="0.25">
      <c r="C2943" s="75" t="s">
        <v>148</v>
      </c>
      <c r="D2943" s="75" t="s">
        <v>5884</v>
      </c>
      <c r="E2943" s="75" t="s">
        <v>5885</v>
      </c>
      <c r="K2943" s="83">
        <v>2.04</v>
      </c>
      <c r="L2943" s="80"/>
    </row>
    <row r="2944" spans="3:12" hidden="1" outlineLevel="1" x14ac:dyDescent="0.25">
      <c r="C2944" s="75" t="s">
        <v>148</v>
      </c>
      <c r="D2944" s="75" t="s">
        <v>5886</v>
      </c>
      <c r="E2944" s="75" t="s">
        <v>5887</v>
      </c>
      <c r="K2944" s="83">
        <v>3.51</v>
      </c>
      <c r="L2944" s="80"/>
    </row>
    <row r="2945" spans="3:12" hidden="1" outlineLevel="1" x14ac:dyDescent="0.25">
      <c r="C2945" s="75" t="s">
        <v>148</v>
      </c>
      <c r="D2945" s="75" t="s">
        <v>5888</v>
      </c>
      <c r="E2945" s="75" t="s">
        <v>5889</v>
      </c>
      <c r="K2945" s="83">
        <v>31.17</v>
      </c>
      <c r="L2945" s="80"/>
    </row>
    <row r="2946" spans="3:12" hidden="1" outlineLevel="1" x14ac:dyDescent="0.25">
      <c r="C2946" s="75" t="s">
        <v>148</v>
      </c>
      <c r="D2946" s="75" t="s">
        <v>5890</v>
      </c>
      <c r="E2946" s="75" t="s">
        <v>5891</v>
      </c>
      <c r="K2946" s="83">
        <v>3.89</v>
      </c>
      <c r="L2946" s="80"/>
    </row>
    <row r="2947" spans="3:12" hidden="1" outlineLevel="1" x14ac:dyDescent="0.25">
      <c r="C2947" s="75" t="s">
        <v>148</v>
      </c>
      <c r="D2947" s="75" t="s">
        <v>5892</v>
      </c>
      <c r="E2947" s="75" t="s">
        <v>5893</v>
      </c>
      <c r="K2947" s="83">
        <v>5.04</v>
      </c>
      <c r="L2947" s="80"/>
    </row>
    <row r="2948" spans="3:12" hidden="1" outlineLevel="1" x14ac:dyDescent="0.25">
      <c r="C2948" s="75" t="s">
        <v>148</v>
      </c>
      <c r="D2948" s="75" t="s">
        <v>5894</v>
      </c>
      <c r="E2948" s="75" t="s">
        <v>5895</v>
      </c>
      <c r="K2948" s="83">
        <v>13.78</v>
      </c>
      <c r="L2948" s="80"/>
    </row>
    <row r="2949" spans="3:12" hidden="1" outlineLevel="1" x14ac:dyDescent="0.25">
      <c r="C2949" s="75" t="s">
        <v>148</v>
      </c>
      <c r="D2949" s="75" t="s">
        <v>5896</v>
      </c>
      <c r="E2949" s="75" t="s">
        <v>5897</v>
      </c>
      <c r="K2949" s="83">
        <v>11.76</v>
      </c>
      <c r="L2949" s="80"/>
    </row>
    <row r="2950" spans="3:12" hidden="1" outlineLevel="1" x14ac:dyDescent="0.25">
      <c r="C2950" s="75" t="s">
        <v>148</v>
      </c>
      <c r="D2950" s="75" t="s">
        <v>5898</v>
      </c>
      <c r="E2950" s="75" t="s">
        <v>5899</v>
      </c>
      <c r="K2950" s="83">
        <v>6.92</v>
      </c>
      <c r="L2950" s="80"/>
    </row>
    <row r="2951" spans="3:12" hidden="1" outlineLevel="1" x14ac:dyDescent="0.25">
      <c r="C2951" s="75" t="s">
        <v>148</v>
      </c>
      <c r="D2951" s="75" t="s">
        <v>5900</v>
      </c>
      <c r="E2951" s="75" t="s">
        <v>5901</v>
      </c>
      <c r="K2951" s="83">
        <v>1.84</v>
      </c>
      <c r="L2951" s="80"/>
    </row>
    <row r="2952" spans="3:12" hidden="1" outlineLevel="1" x14ac:dyDescent="0.25">
      <c r="C2952" s="75" t="s">
        <v>148</v>
      </c>
      <c r="D2952" s="75" t="s">
        <v>5902</v>
      </c>
      <c r="E2952" s="75" t="s">
        <v>5903</v>
      </c>
      <c r="K2952" s="83">
        <v>13.45</v>
      </c>
      <c r="L2952" s="80"/>
    </row>
    <row r="2953" spans="3:12" hidden="1" outlineLevel="1" x14ac:dyDescent="0.25">
      <c r="C2953" s="75" t="s">
        <v>148</v>
      </c>
      <c r="D2953" s="75" t="s">
        <v>5904</v>
      </c>
      <c r="E2953" s="75" t="s">
        <v>5905</v>
      </c>
      <c r="K2953" s="83">
        <v>2.7</v>
      </c>
      <c r="L2953" s="80"/>
    </row>
    <row r="2954" spans="3:12" hidden="1" outlineLevel="1" x14ac:dyDescent="0.25">
      <c r="C2954" s="75" t="s">
        <v>148</v>
      </c>
      <c r="D2954" s="75" t="s">
        <v>5906</v>
      </c>
      <c r="E2954" s="75" t="s">
        <v>5907</v>
      </c>
      <c r="K2954" s="83">
        <v>277.05</v>
      </c>
      <c r="L2954" s="80"/>
    </row>
    <row r="2955" spans="3:12" hidden="1" outlineLevel="1" x14ac:dyDescent="0.25">
      <c r="C2955" s="75" t="s">
        <v>148</v>
      </c>
      <c r="D2955" s="75" t="s">
        <v>5908</v>
      </c>
      <c r="E2955" s="75" t="s">
        <v>5909</v>
      </c>
      <c r="K2955" s="83">
        <v>41.76</v>
      </c>
      <c r="L2955" s="80"/>
    </row>
    <row r="2956" spans="3:12" hidden="1" outlineLevel="1" x14ac:dyDescent="0.25">
      <c r="C2956" s="75" t="s">
        <v>148</v>
      </c>
      <c r="D2956" s="75" t="s">
        <v>5910</v>
      </c>
      <c r="E2956" s="75" t="s">
        <v>5911</v>
      </c>
      <c r="K2956" s="83">
        <v>47.87</v>
      </c>
      <c r="L2956" s="80"/>
    </row>
    <row r="2957" spans="3:12" hidden="1" outlineLevel="1" x14ac:dyDescent="0.25">
      <c r="C2957" s="75" t="s">
        <v>148</v>
      </c>
      <c r="D2957" s="75" t="s">
        <v>5912</v>
      </c>
      <c r="E2957" s="75" t="s">
        <v>5913</v>
      </c>
      <c r="K2957" s="83">
        <v>6.99</v>
      </c>
      <c r="L2957" s="80"/>
    </row>
    <row r="2958" spans="3:12" hidden="1" outlineLevel="1" x14ac:dyDescent="0.25">
      <c r="C2958" s="75" t="s">
        <v>148</v>
      </c>
      <c r="D2958" s="75" t="s">
        <v>5914</v>
      </c>
      <c r="E2958" s="75" t="s">
        <v>5915</v>
      </c>
      <c r="K2958" s="83">
        <v>1.95</v>
      </c>
      <c r="L2958" s="80"/>
    </row>
    <row r="2959" spans="3:12" hidden="1" outlineLevel="1" x14ac:dyDescent="0.25">
      <c r="C2959" s="75" t="s">
        <v>148</v>
      </c>
      <c r="D2959" s="75" t="s">
        <v>5916</v>
      </c>
      <c r="E2959" s="75" t="s">
        <v>5917</v>
      </c>
      <c r="K2959" s="83">
        <v>5.0599999999999996</v>
      </c>
      <c r="L2959" s="80"/>
    </row>
    <row r="2960" spans="3:12" hidden="1" outlineLevel="1" x14ac:dyDescent="0.25">
      <c r="C2960" s="75" t="s">
        <v>148</v>
      </c>
      <c r="D2960" s="75" t="s">
        <v>807</v>
      </c>
      <c r="E2960" s="75" t="s">
        <v>808</v>
      </c>
      <c r="K2960" s="83">
        <v>1.68</v>
      </c>
      <c r="L2960" s="80"/>
    </row>
    <row r="2961" spans="3:12" hidden="1" outlineLevel="1" x14ac:dyDescent="0.25">
      <c r="C2961" s="75" t="s">
        <v>148</v>
      </c>
      <c r="D2961" s="75" t="s">
        <v>5918</v>
      </c>
      <c r="E2961" s="75" t="s">
        <v>5919</v>
      </c>
      <c r="K2961" s="83">
        <v>14.97</v>
      </c>
      <c r="L2961" s="80"/>
    </row>
    <row r="2962" spans="3:12" hidden="1" outlineLevel="1" x14ac:dyDescent="0.25">
      <c r="C2962" s="75" t="s">
        <v>148</v>
      </c>
      <c r="D2962" s="75" t="s">
        <v>5920</v>
      </c>
      <c r="E2962" s="75" t="s">
        <v>5921</v>
      </c>
      <c r="K2962" s="83">
        <v>5.04</v>
      </c>
      <c r="L2962" s="80"/>
    </row>
    <row r="2963" spans="3:12" hidden="1" outlineLevel="1" x14ac:dyDescent="0.25">
      <c r="C2963" s="75" t="s">
        <v>148</v>
      </c>
      <c r="D2963" s="75" t="s">
        <v>5922</v>
      </c>
      <c r="E2963" s="75" t="s">
        <v>5923</v>
      </c>
      <c r="K2963" s="83">
        <v>5.95</v>
      </c>
      <c r="L2963" s="80"/>
    </row>
    <row r="2964" spans="3:12" hidden="1" outlineLevel="1" x14ac:dyDescent="0.25">
      <c r="C2964" s="75" t="s">
        <v>148</v>
      </c>
      <c r="D2964" s="75" t="s">
        <v>5924</v>
      </c>
      <c r="E2964" s="75" t="s">
        <v>5925</v>
      </c>
      <c r="K2964" s="83">
        <v>1.87</v>
      </c>
      <c r="L2964" s="80"/>
    </row>
    <row r="2965" spans="3:12" hidden="1" outlineLevel="1" x14ac:dyDescent="0.25">
      <c r="C2965" s="75" t="s">
        <v>148</v>
      </c>
      <c r="D2965" s="75" t="s">
        <v>5926</v>
      </c>
      <c r="E2965" s="75" t="s">
        <v>5927</v>
      </c>
      <c r="K2965" s="83">
        <v>8.4</v>
      </c>
      <c r="L2965" s="80"/>
    </row>
    <row r="2966" spans="3:12" hidden="1" outlineLevel="1" x14ac:dyDescent="0.25">
      <c r="C2966" s="75" t="s">
        <v>148</v>
      </c>
      <c r="D2966" s="75" t="s">
        <v>5928</v>
      </c>
      <c r="E2966" s="75" t="s">
        <v>5929</v>
      </c>
      <c r="K2966" s="83">
        <v>1.71</v>
      </c>
      <c r="L2966" s="80"/>
    </row>
    <row r="2967" spans="3:12" hidden="1" outlineLevel="1" x14ac:dyDescent="0.25">
      <c r="C2967" s="75" t="s">
        <v>148</v>
      </c>
      <c r="D2967" s="75" t="s">
        <v>5930</v>
      </c>
      <c r="E2967" s="75" t="s">
        <v>5931</v>
      </c>
      <c r="K2967" s="83">
        <v>16.079999999999998</v>
      </c>
      <c r="L2967" s="80"/>
    </row>
    <row r="2968" spans="3:12" hidden="1" outlineLevel="1" x14ac:dyDescent="0.25">
      <c r="C2968" s="75" t="s">
        <v>148</v>
      </c>
      <c r="D2968" s="75" t="s">
        <v>5932</v>
      </c>
      <c r="E2968" s="75" t="s">
        <v>5933</v>
      </c>
      <c r="K2968" s="83">
        <v>15.67</v>
      </c>
      <c r="L2968" s="80"/>
    </row>
    <row r="2969" spans="3:12" hidden="1" outlineLevel="1" x14ac:dyDescent="0.25">
      <c r="C2969" s="75" t="s">
        <v>148</v>
      </c>
      <c r="D2969" s="75" t="s">
        <v>5934</v>
      </c>
      <c r="E2969" s="75" t="s">
        <v>5935</v>
      </c>
      <c r="K2969" s="83">
        <v>2.33</v>
      </c>
      <c r="L2969" s="80"/>
    </row>
    <row r="2970" spans="3:12" hidden="1" outlineLevel="1" x14ac:dyDescent="0.25">
      <c r="C2970" s="75" t="s">
        <v>148</v>
      </c>
      <c r="D2970" s="75" t="s">
        <v>5936</v>
      </c>
      <c r="E2970" s="75" t="s">
        <v>5937</v>
      </c>
      <c r="K2970" s="83">
        <v>3.4</v>
      </c>
      <c r="L2970" s="80"/>
    </row>
    <row r="2971" spans="3:12" hidden="1" outlineLevel="1" x14ac:dyDescent="0.25">
      <c r="C2971" s="75" t="s">
        <v>148</v>
      </c>
      <c r="D2971" s="75" t="s">
        <v>5938</v>
      </c>
      <c r="E2971" s="75" t="s">
        <v>5939</v>
      </c>
      <c r="K2971" s="83">
        <v>-0.98</v>
      </c>
      <c r="L2971" s="80"/>
    </row>
    <row r="2972" spans="3:12" hidden="1" outlineLevel="1" x14ac:dyDescent="0.25">
      <c r="C2972" s="75" t="s">
        <v>148</v>
      </c>
      <c r="D2972" s="75" t="s">
        <v>5940</v>
      </c>
      <c r="E2972" s="75" t="s">
        <v>5941</v>
      </c>
      <c r="K2972" s="83">
        <v>3.45</v>
      </c>
      <c r="L2972" s="80"/>
    </row>
    <row r="2973" spans="3:12" hidden="1" outlineLevel="1" x14ac:dyDescent="0.25">
      <c r="C2973" s="75" t="s">
        <v>148</v>
      </c>
      <c r="D2973" s="75" t="s">
        <v>5942</v>
      </c>
      <c r="E2973" s="75" t="s">
        <v>5943</v>
      </c>
      <c r="K2973" s="83">
        <v>1.68</v>
      </c>
      <c r="L2973" s="80"/>
    </row>
    <row r="2974" spans="3:12" hidden="1" outlineLevel="1" x14ac:dyDescent="0.25">
      <c r="C2974" s="75" t="s">
        <v>148</v>
      </c>
      <c r="D2974" s="75" t="s">
        <v>5944</v>
      </c>
      <c r="E2974" s="75" t="s">
        <v>5945</v>
      </c>
      <c r="K2974" s="83">
        <v>12.44</v>
      </c>
      <c r="L2974" s="80"/>
    </row>
    <row r="2975" spans="3:12" hidden="1" outlineLevel="1" x14ac:dyDescent="0.25">
      <c r="C2975" s="75" t="s">
        <v>148</v>
      </c>
      <c r="D2975" s="75" t="s">
        <v>5946</v>
      </c>
      <c r="E2975" s="75" t="s">
        <v>5947</v>
      </c>
      <c r="K2975" s="83">
        <v>3.46</v>
      </c>
      <c r="L2975" s="80"/>
    </row>
    <row r="2976" spans="3:12" hidden="1" outlineLevel="1" x14ac:dyDescent="0.25">
      <c r="C2976" s="75" t="s">
        <v>148</v>
      </c>
      <c r="D2976" s="75" t="s">
        <v>5948</v>
      </c>
      <c r="E2976" s="75" t="s">
        <v>5949</v>
      </c>
      <c r="K2976" s="83">
        <v>14.65</v>
      </c>
      <c r="L2976" s="80"/>
    </row>
    <row r="2977" spans="3:12" hidden="1" outlineLevel="1" x14ac:dyDescent="0.25">
      <c r="C2977" s="75" t="s">
        <v>148</v>
      </c>
      <c r="D2977" s="75" t="s">
        <v>5950</v>
      </c>
      <c r="E2977" s="75" t="s">
        <v>5951</v>
      </c>
      <c r="K2977" s="83">
        <v>8.66</v>
      </c>
      <c r="L2977" s="80"/>
    </row>
    <row r="2978" spans="3:12" hidden="1" outlineLevel="1" x14ac:dyDescent="0.25">
      <c r="C2978" s="75" t="s">
        <v>148</v>
      </c>
      <c r="D2978" s="75" t="s">
        <v>5952</v>
      </c>
      <c r="E2978" s="75" t="s">
        <v>5953</v>
      </c>
      <c r="K2978" s="83">
        <v>26.43</v>
      </c>
      <c r="L2978" s="80"/>
    </row>
    <row r="2979" spans="3:12" hidden="1" outlineLevel="1" x14ac:dyDescent="0.25">
      <c r="C2979" s="75" t="s">
        <v>148</v>
      </c>
      <c r="D2979" s="75" t="s">
        <v>5954</v>
      </c>
      <c r="E2979" s="75" t="s">
        <v>5955</v>
      </c>
      <c r="K2979" s="83">
        <v>4.07</v>
      </c>
      <c r="L2979" s="80"/>
    </row>
    <row r="2980" spans="3:12" hidden="1" outlineLevel="1" x14ac:dyDescent="0.25">
      <c r="C2980" s="75" t="s">
        <v>148</v>
      </c>
      <c r="D2980" s="75" t="s">
        <v>5956</v>
      </c>
      <c r="E2980" s="75" t="s">
        <v>5957</v>
      </c>
      <c r="K2980" s="83">
        <v>13.51</v>
      </c>
      <c r="L2980" s="80"/>
    </row>
    <row r="2981" spans="3:12" hidden="1" outlineLevel="1" x14ac:dyDescent="0.25">
      <c r="C2981" s="75" t="s">
        <v>148</v>
      </c>
      <c r="D2981" s="75" t="s">
        <v>5958</v>
      </c>
      <c r="E2981" s="75" t="s">
        <v>5959</v>
      </c>
      <c r="K2981" s="83">
        <v>-4.0599999999999996</v>
      </c>
      <c r="L2981" s="80"/>
    </row>
    <row r="2982" spans="3:12" hidden="1" outlineLevel="1" x14ac:dyDescent="0.25">
      <c r="C2982" s="75" t="s">
        <v>148</v>
      </c>
      <c r="D2982" s="75" t="s">
        <v>5960</v>
      </c>
      <c r="E2982" s="75" t="s">
        <v>5961</v>
      </c>
      <c r="K2982" s="83">
        <v>11.7</v>
      </c>
      <c r="L2982" s="80"/>
    </row>
    <row r="2983" spans="3:12" hidden="1" outlineLevel="1" x14ac:dyDescent="0.25">
      <c r="C2983" s="75" t="s">
        <v>148</v>
      </c>
      <c r="D2983" s="75" t="s">
        <v>5962</v>
      </c>
      <c r="E2983" s="75" t="s">
        <v>5963</v>
      </c>
      <c r="K2983" s="83">
        <v>9.2799999999999994</v>
      </c>
      <c r="L2983" s="80"/>
    </row>
    <row r="2984" spans="3:12" hidden="1" outlineLevel="1" x14ac:dyDescent="0.25">
      <c r="C2984" s="75" t="s">
        <v>148</v>
      </c>
      <c r="D2984" s="75" t="s">
        <v>5964</v>
      </c>
      <c r="E2984" s="75" t="s">
        <v>5965</v>
      </c>
      <c r="K2984" s="83">
        <v>2.36</v>
      </c>
      <c r="L2984" s="80"/>
    </row>
    <row r="2985" spans="3:12" hidden="1" outlineLevel="1" x14ac:dyDescent="0.25">
      <c r="C2985" s="75" t="s">
        <v>148</v>
      </c>
      <c r="D2985" s="75" t="s">
        <v>5966</v>
      </c>
      <c r="E2985" s="75" t="s">
        <v>5967</v>
      </c>
      <c r="K2985" s="83">
        <v>3.36</v>
      </c>
      <c r="L2985" s="80"/>
    </row>
    <row r="2986" spans="3:12" hidden="1" outlineLevel="1" x14ac:dyDescent="0.25">
      <c r="C2986" s="75" t="s">
        <v>148</v>
      </c>
      <c r="D2986" s="75" t="s">
        <v>5968</v>
      </c>
      <c r="E2986" s="75" t="s">
        <v>5969</v>
      </c>
      <c r="K2986" s="83">
        <v>1.92</v>
      </c>
      <c r="L2986" s="80"/>
    </row>
    <row r="2987" spans="3:12" hidden="1" outlineLevel="1" x14ac:dyDescent="0.25">
      <c r="C2987" s="75" t="s">
        <v>148</v>
      </c>
      <c r="D2987" s="75" t="s">
        <v>5970</v>
      </c>
      <c r="E2987" s="75" t="s">
        <v>5971</v>
      </c>
      <c r="K2987" s="83">
        <v>17.7</v>
      </c>
      <c r="L2987" s="80"/>
    </row>
    <row r="2988" spans="3:12" hidden="1" outlineLevel="1" x14ac:dyDescent="0.25">
      <c r="C2988" s="75" t="s">
        <v>148</v>
      </c>
      <c r="D2988" s="75" t="s">
        <v>5972</v>
      </c>
      <c r="E2988" s="75" t="s">
        <v>5973</v>
      </c>
      <c r="K2988" s="83">
        <v>2.64</v>
      </c>
      <c r="L2988" s="80"/>
    </row>
    <row r="2989" spans="3:12" hidden="1" outlineLevel="1" x14ac:dyDescent="0.25">
      <c r="C2989" s="75" t="s">
        <v>148</v>
      </c>
      <c r="D2989" s="75" t="s">
        <v>5974</v>
      </c>
      <c r="E2989" s="75" t="s">
        <v>5975</v>
      </c>
      <c r="K2989" s="83">
        <v>32.72</v>
      </c>
      <c r="L2989" s="80"/>
    </row>
    <row r="2990" spans="3:12" hidden="1" outlineLevel="1" x14ac:dyDescent="0.25">
      <c r="C2990" s="75" t="s">
        <v>148</v>
      </c>
      <c r="D2990" s="75" t="s">
        <v>5976</v>
      </c>
      <c r="E2990" s="75" t="s">
        <v>5977</v>
      </c>
      <c r="K2990" s="83">
        <v>57.26</v>
      </c>
      <c r="L2990" s="80"/>
    </row>
    <row r="2991" spans="3:12" hidden="1" outlineLevel="1" x14ac:dyDescent="0.25">
      <c r="C2991" s="75" t="s">
        <v>148</v>
      </c>
      <c r="D2991" s="75" t="s">
        <v>5978</v>
      </c>
      <c r="E2991" s="75" t="s">
        <v>5979</v>
      </c>
      <c r="K2991" s="83">
        <v>3.36</v>
      </c>
      <c r="L2991" s="80"/>
    </row>
    <row r="2992" spans="3:12" hidden="1" outlineLevel="1" x14ac:dyDescent="0.25">
      <c r="C2992" s="75" t="s">
        <v>148</v>
      </c>
      <c r="D2992" s="75" t="s">
        <v>5980</v>
      </c>
      <c r="E2992" s="75" t="s">
        <v>5981</v>
      </c>
      <c r="K2992" s="83">
        <v>4.6900000000000004</v>
      </c>
      <c r="L2992" s="80"/>
    </row>
    <row r="2993" spans="3:12" hidden="1" outlineLevel="1" x14ac:dyDescent="0.25">
      <c r="C2993" s="75" t="s">
        <v>148</v>
      </c>
      <c r="D2993" s="75" t="s">
        <v>5982</v>
      </c>
      <c r="E2993" s="75" t="s">
        <v>5983</v>
      </c>
      <c r="K2993" s="83">
        <v>132.69</v>
      </c>
      <c r="L2993" s="80"/>
    </row>
    <row r="2994" spans="3:12" hidden="1" outlineLevel="1" x14ac:dyDescent="0.25">
      <c r="C2994" s="75" t="s">
        <v>148</v>
      </c>
      <c r="D2994" s="75" t="s">
        <v>5984</v>
      </c>
      <c r="E2994" s="75" t="s">
        <v>5985</v>
      </c>
      <c r="K2994" s="83">
        <v>-9.9</v>
      </c>
      <c r="L2994" s="80"/>
    </row>
    <row r="2995" spans="3:12" hidden="1" outlineLevel="1" x14ac:dyDescent="0.25">
      <c r="C2995" s="75" t="s">
        <v>148</v>
      </c>
      <c r="D2995" s="75" t="s">
        <v>5986</v>
      </c>
      <c r="E2995" s="75" t="s">
        <v>5987</v>
      </c>
      <c r="K2995" s="83">
        <v>5.04</v>
      </c>
      <c r="L2995" s="80"/>
    </row>
    <row r="2996" spans="3:12" hidden="1" outlineLevel="1" x14ac:dyDescent="0.25">
      <c r="C2996" s="75" t="s">
        <v>148</v>
      </c>
      <c r="D2996" s="75" t="s">
        <v>5988</v>
      </c>
      <c r="E2996" s="75" t="s">
        <v>5989</v>
      </c>
      <c r="K2996" s="83">
        <v>5.04</v>
      </c>
      <c r="L2996" s="80"/>
    </row>
    <row r="2997" spans="3:12" hidden="1" outlineLevel="1" x14ac:dyDescent="0.25">
      <c r="C2997" s="75" t="s">
        <v>148</v>
      </c>
      <c r="D2997" s="75" t="s">
        <v>5990</v>
      </c>
      <c r="E2997" s="75" t="s">
        <v>5991</v>
      </c>
      <c r="K2997" s="83">
        <v>21.78</v>
      </c>
      <c r="L2997" s="80"/>
    </row>
    <row r="2998" spans="3:12" hidden="1" outlineLevel="1" x14ac:dyDescent="0.25">
      <c r="C2998" s="75" t="s">
        <v>148</v>
      </c>
      <c r="D2998" s="75" t="s">
        <v>5992</v>
      </c>
      <c r="E2998" s="75" t="s">
        <v>5993</v>
      </c>
      <c r="K2998" s="83">
        <v>2.2599999999999998</v>
      </c>
      <c r="L2998" s="80"/>
    </row>
    <row r="2999" spans="3:12" hidden="1" outlineLevel="1" x14ac:dyDescent="0.25">
      <c r="C2999" s="75" t="s">
        <v>148</v>
      </c>
      <c r="D2999" s="75" t="s">
        <v>5994</v>
      </c>
      <c r="E2999" s="75" t="s">
        <v>5995</v>
      </c>
      <c r="K2999" s="83">
        <v>1.7</v>
      </c>
      <c r="L2999" s="80"/>
    </row>
    <row r="3000" spans="3:12" hidden="1" outlineLevel="1" x14ac:dyDescent="0.25">
      <c r="C3000" s="75" t="s">
        <v>148</v>
      </c>
      <c r="D3000" s="75" t="s">
        <v>5996</v>
      </c>
      <c r="E3000" s="75" t="s">
        <v>5997</v>
      </c>
      <c r="K3000" s="83">
        <v>5.04</v>
      </c>
      <c r="L3000" s="80"/>
    </row>
    <row r="3001" spans="3:12" hidden="1" outlineLevel="1" x14ac:dyDescent="0.25">
      <c r="C3001" s="75" t="s">
        <v>148</v>
      </c>
      <c r="D3001" s="75" t="s">
        <v>5998</v>
      </c>
      <c r="E3001" s="75" t="s">
        <v>5999</v>
      </c>
      <c r="K3001" s="83">
        <v>17.47</v>
      </c>
      <c r="L3001" s="80"/>
    </row>
    <row r="3002" spans="3:12" hidden="1" outlineLevel="1" x14ac:dyDescent="0.25">
      <c r="C3002" s="75" t="s">
        <v>148</v>
      </c>
      <c r="D3002" s="75" t="s">
        <v>6000</v>
      </c>
      <c r="E3002" s="75" t="s">
        <v>6001</v>
      </c>
      <c r="K3002" s="83">
        <v>3.79</v>
      </c>
      <c r="L3002" s="80"/>
    </row>
    <row r="3003" spans="3:12" hidden="1" outlineLevel="1" x14ac:dyDescent="0.25">
      <c r="C3003" s="75" t="s">
        <v>148</v>
      </c>
      <c r="D3003" s="75" t="s">
        <v>6002</v>
      </c>
      <c r="E3003" s="75" t="s">
        <v>6003</v>
      </c>
      <c r="K3003" s="83">
        <v>13.11</v>
      </c>
      <c r="L3003" s="80"/>
    </row>
    <row r="3004" spans="3:12" hidden="1" outlineLevel="1" x14ac:dyDescent="0.25">
      <c r="C3004" s="75" t="s">
        <v>148</v>
      </c>
      <c r="D3004" s="75" t="s">
        <v>6004</v>
      </c>
      <c r="E3004" s="75" t="s">
        <v>6005</v>
      </c>
      <c r="K3004" s="83">
        <v>3.36</v>
      </c>
      <c r="L3004" s="80"/>
    </row>
    <row r="3005" spans="3:12" hidden="1" outlineLevel="1" x14ac:dyDescent="0.25">
      <c r="C3005" s="75" t="s">
        <v>148</v>
      </c>
      <c r="D3005" s="75" t="s">
        <v>6006</v>
      </c>
      <c r="E3005" s="75" t="s">
        <v>6007</v>
      </c>
      <c r="K3005" s="83">
        <v>6.05</v>
      </c>
      <c r="L3005" s="80"/>
    </row>
    <row r="3006" spans="3:12" hidden="1" outlineLevel="1" x14ac:dyDescent="0.25">
      <c r="C3006" s="75" t="s">
        <v>148</v>
      </c>
      <c r="D3006" s="75" t="s">
        <v>6008</v>
      </c>
      <c r="E3006" s="75" t="s">
        <v>6009</v>
      </c>
      <c r="K3006" s="83">
        <v>5.92</v>
      </c>
      <c r="L3006" s="80"/>
    </row>
    <row r="3007" spans="3:12" hidden="1" outlineLevel="1" x14ac:dyDescent="0.25">
      <c r="C3007" s="75" t="s">
        <v>148</v>
      </c>
      <c r="D3007" s="75" t="s">
        <v>6010</v>
      </c>
      <c r="E3007" s="75" t="s">
        <v>6011</v>
      </c>
      <c r="K3007" s="83">
        <v>2.0099999999999998</v>
      </c>
      <c r="L3007" s="80"/>
    </row>
    <row r="3008" spans="3:12" hidden="1" outlineLevel="1" x14ac:dyDescent="0.25">
      <c r="C3008" s="75" t="s">
        <v>148</v>
      </c>
      <c r="D3008" s="75" t="s">
        <v>6012</v>
      </c>
      <c r="E3008" s="75" t="s">
        <v>6013</v>
      </c>
      <c r="K3008" s="83">
        <v>1.71</v>
      </c>
      <c r="L3008" s="80"/>
    </row>
    <row r="3009" spans="3:12" hidden="1" outlineLevel="1" x14ac:dyDescent="0.25">
      <c r="C3009" s="75" t="s">
        <v>148</v>
      </c>
      <c r="D3009" s="75" t="s">
        <v>6014</v>
      </c>
      <c r="E3009" s="75" t="s">
        <v>6015</v>
      </c>
      <c r="K3009" s="83">
        <v>17.12</v>
      </c>
      <c r="L3009" s="80"/>
    </row>
    <row r="3010" spans="3:12" hidden="1" outlineLevel="1" x14ac:dyDescent="0.25">
      <c r="C3010" s="75" t="s">
        <v>148</v>
      </c>
      <c r="D3010" s="75" t="s">
        <v>6016</v>
      </c>
      <c r="E3010" s="75" t="s">
        <v>6017</v>
      </c>
      <c r="K3010" s="83">
        <v>1.68</v>
      </c>
      <c r="L3010" s="80"/>
    </row>
    <row r="3011" spans="3:12" hidden="1" outlineLevel="1" x14ac:dyDescent="0.25">
      <c r="C3011" s="75" t="s">
        <v>148</v>
      </c>
      <c r="D3011" s="75" t="s">
        <v>6018</v>
      </c>
      <c r="E3011" s="75" t="s">
        <v>6019</v>
      </c>
      <c r="K3011" s="83">
        <v>86.72</v>
      </c>
      <c r="L3011" s="80"/>
    </row>
    <row r="3012" spans="3:12" hidden="1" outlineLevel="1" x14ac:dyDescent="0.25">
      <c r="C3012" s="75" t="s">
        <v>148</v>
      </c>
      <c r="D3012" s="75" t="s">
        <v>6020</v>
      </c>
      <c r="E3012" s="75" t="s">
        <v>6021</v>
      </c>
      <c r="K3012" s="83">
        <v>2.11</v>
      </c>
      <c r="L3012" s="80"/>
    </row>
    <row r="3013" spans="3:12" hidden="1" outlineLevel="1" x14ac:dyDescent="0.25">
      <c r="C3013" s="75" t="s">
        <v>148</v>
      </c>
      <c r="D3013" s="75" t="s">
        <v>6022</v>
      </c>
      <c r="E3013" s="75" t="s">
        <v>6023</v>
      </c>
      <c r="K3013" s="83">
        <v>1.68</v>
      </c>
      <c r="L3013" s="80"/>
    </row>
    <row r="3014" spans="3:12" hidden="1" outlineLevel="1" x14ac:dyDescent="0.25">
      <c r="C3014" s="75" t="s">
        <v>148</v>
      </c>
      <c r="D3014" s="75" t="s">
        <v>6024</v>
      </c>
      <c r="E3014" s="75" t="s">
        <v>6025</v>
      </c>
      <c r="K3014" s="83">
        <v>8.31</v>
      </c>
      <c r="L3014" s="80"/>
    </row>
    <row r="3015" spans="3:12" hidden="1" outlineLevel="1" x14ac:dyDescent="0.25">
      <c r="C3015" s="75" t="s">
        <v>148</v>
      </c>
      <c r="D3015" s="75" t="s">
        <v>6026</v>
      </c>
      <c r="E3015" s="75" t="s">
        <v>6027</v>
      </c>
      <c r="K3015" s="83">
        <v>2.62</v>
      </c>
      <c r="L3015" s="80"/>
    </row>
    <row r="3016" spans="3:12" hidden="1" outlineLevel="1" x14ac:dyDescent="0.25">
      <c r="C3016" s="75" t="s">
        <v>148</v>
      </c>
      <c r="D3016" s="75" t="s">
        <v>6028</v>
      </c>
      <c r="E3016" s="75" t="s">
        <v>6029</v>
      </c>
      <c r="K3016" s="83">
        <v>10.96</v>
      </c>
      <c r="L3016" s="80"/>
    </row>
    <row r="3017" spans="3:12" hidden="1" outlineLevel="1" x14ac:dyDescent="0.25">
      <c r="C3017" s="75" t="s">
        <v>148</v>
      </c>
      <c r="D3017" s="75" t="s">
        <v>6030</v>
      </c>
      <c r="E3017" s="75" t="s">
        <v>6031</v>
      </c>
      <c r="K3017" s="83">
        <v>4.75</v>
      </c>
      <c r="L3017" s="80"/>
    </row>
    <row r="3018" spans="3:12" hidden="1" outlineLevel="1" x14ac:dyDescent="0.25">
      <c r="C3018" s="75" t="s">
        <v>148</v>
      </c>
      <c r="D3018" s="75" t="s">
        <v>6032</v>
      </c>
      <c r="E3018" s="75" t="s">
        <v>6033</v>
      </c>
      <c r="K3018" s="83">
        <v>10.98</v>
      </c>
      <c r="L3018" s="80"/>
    </row>
    <row r="3019" spans="3:12" hidden="1" outlineLevel="1" x14ac:dyDescent="0.25">
      <c r="C3019" s="75" t="s">
        <v>148</v>
      </c>
      <c r="D3019" s="75" t="s">
        <v>6034</v>
      </c>
      <c r="E3019" s="75" t="s">
        <v>6035</v>
      </c>
      <c r="K3019" s="83">
        <v>4.1900000000000004</v>
      </c>
      <c r="L3019" s="80"/>
    </row>
    <row r="3020" spans="3:12" hidden="1" outlineLevel="1" x14ac:dyDescent="0.25">
      <c r="C3020" s="75" t="s">
        <v>148</v>
      </c>
      <c r="D3020" s="75" t="s">
        <v>6036</v>
      </c>
      <c r="E3020" s="75" t="s">
        <v>6037</v>
      </c>
      <c r="K3020" s="83">
        <v>1.78</v>
      </c>
      <c r="L3020" s="80"/>
    </row>
    <row r="3021" spans="3:12" hidden="1" outlineLevel="1" x14ac:dyDescent="0.25">
      <c r="C3021" s="75" t="s">
        <v>148</v>
      </c>
      <c r="D3021" s="75" t="s">
        <v>6038</v>
      </c>
      <c r="E3021" s="75" t="s">
        <v>6039</v>
      </c>
      <c r="K3021" s="83">
        <v>35.69</v>
      </c>
      <c r="L3021" s="80"/>
    </row>
    <row r="3022" spans="3:12" hidden="1" outlineLevel="1" x14ac:dyDescent="0.25">
      <c r="C3022" s="75" t="s">
        <v>148</v>
      </c>
      <c r="D3022" s="75" t="s">
        <v>6040</v>
      </c>
      <c r="E3022" s="75" t="s">
        <v>6041</v>
      </c>
      <c r="K3022" s="83">
        <v>11.91</v>
      </c>
      <c r="L3022" s="80"/>
    </row>
    <row r="3023" spans="3:12" hidden="1" outlineLevel="1" x14ac:dyDescent="0.25">
      <c r="C3023" s="75" t="s">
        <v>148</v>
      </c>
      <c r="D3023" s="75" t="s">
        <v>6042</v>
      </c>
      <c r="E3023" s="75" t="s">
        <v>4503</v>
      </c>
      <c r="K3023" s="83">
        <v>26.1</v>
      </c>
      <c r="L3023" s="80"/>
    </row>
    <row r="3024" spans="3:12" hidden="1" outlineLevel="1" x14ac:dyDescent="0.25">
      <c r="C3024" s="75" t="s">
        <v>148</v>
      </c>
      <c r="D3024" s="75" t="s">
        <v>6043</v>
      </c>
      <c r="E3024" s="75" t="s">
        <v>6044</v>
      </c>
      <c r="K3024" s="83">
        <v>2.04</v>
      </c>
      <c r="L3024" s="80"/>
    </row>
    <row r="3025" spans="3:12" hidden="1" outlineLevel="1" x14ac:dyDescent="0.25">
      <c r="C3025" s="75" t="s">
        <v>148</v>
      </c>
      <c r="D3025" s="75" t="s">
        <v>6045</v>
      </c>
      <c r="E3025" s="75" t="s">
        <v>6046</v>
      </c>
      <c r="K3025" s="83">
        <v>5.12</v>
      </c>
      <c r="L3025" s="80"/>
    </row>
    <row r="3026" spans="3:12" hidden="1" outlineLevel="1" x14ac:dyDescent="0.25">
      <c r="C3026" s="75" t="s">
        <v>148</v>
      </c>
      <c r="D3026" s="75" t="s">
        <v>6047</v>
      </c>
      <c r="E3026" s="75" t="s">
        <v>6048</v>
      </c>
      <c r="K3026" s="83">
        <v>-0.15</v>
      </c>
      <c r="L3026" s="80"/>
    </row>
    <row r="3027" spans="3:12" hidden="1" outlineLevel="1" x14ac:dyDescent="0.25">
      <c r="C3027" s="75" t="s">
        <v>148</v>
      </c>
      <c r="D3027" s="75" t="s">
        <v>6049</v>
      </c>
      <c r="E3027" s="75" t="s">
        <v>4249</v>
      </c>
      <c r="K3027" s="83">
        <v>5.14</v>
      </c>
      <c r="L3027" s="80"/>
    </row>
    <row r="3028" spans="3:12" hidden="1" outlineLevel="1" x14ac:dyDescent="0.25">
      <c r="C3028" s="75" t="s">
        <v>148</v>
      </c>
      <c r="D3028" s="75" t="s">
        <v>6050</v>
      </c>
      <c r="E3028" s="75" t="s">
        <v>6051</v>
      </c>
      <c r="K3028" s="83">
        <v>22.02</v>
      </c>
      <c r="L3028" s="80"/>
    </row>
    <row r="3029" spans="3:12" hidden="1" outlineLevel="1" x14ac:dyDescent="0.25">
      <c r="C3029" s="75" t="s">
        <v>148</v>
      </c>
      <c r="D3029" s="75" t="s">
        <v>6052</v>
      </c>
      <c r="E3029" s="75" t="s">
        <v>6053</v>
      </c>
      <c r="K3029" s="83">
        <v>108.14</v>
      </c>
      <c r="L3029" s="80"/>
    </row>
    <row r="3030" spans="3:12" hidden="1" outlineLevel="1" x14ac:dyDescent="0.25">
      <c r="C3030" s="75" t="s">
        <v>148</v>
      </c>
      <c r="D3030" s="75" t="s">
        <v>6054</v>
      </c>
      <c r="E3030" s="75" t="s">
        <v>6055</v>
      </c>
      <c r="K3030" s="83">
        <v>16.309999999999999</v>
      </c>
      <c r="L3030" s="80"/>
    </row>
    <row r="3031" spans="3:12" hidden="1" outlineLevel="1" x14ac:dyDescent="0.25">
      <c r="C3031" s="75" t="s">
        <v>148</v>
      </c>
      <c r="D3031" s="75" t="s">
        <v>6056</v>
      </c>
      <c r="E3031" s="75" t="s">
        <v>6057</v>
      </c>
      <c r="K3031" s="83">
        <v>2.87</v>
      </c>
      <c r="L3031" s="80"/>
    </row>
    <row r="3032" spans="3:12" hidden="1" outlineLevel="1" x14ac:dyDescent="0.25">
      <c r="C3032" s="75" t="s">
        <v>148</v>
      </c>
      <c r="D3032" s="75" t="s">
        <v>6058</v>
      </c>
      <c r="E3032" s="75" t="s">
        <v>6059</v>
      </c>
      <c r="K3032" s="83">
        <v>6.19</v>
      </c>
      <c r="L3032" s="80"/>
    </row>
    <row r="3033" spans="3:12" hidden="1" outlineLevel="1" x14ac:dyDescent="0.25">
      <c r="C3033" s="75" t="s">
        <v>148</v>
      </c>
      <c r="D3033" s="75" t="s">
        <v>6060</v>
      </c>
      <c r="E3033" s="75" t="s">
        <v>6061</v>
      </c>
      <c r="K3033" s="83">
        <v>2.25</v>
      </c>
      <c r="L3033" s="80"/>
    </row>
    <row r="3034" spans="3:12" hidden="1" outlineLevel="1" x14ac:dyDescent="0.25">
      <c r="C3034" s="75" t="s">
        <v>148</v>
      </c>
      <c r="D3034" s="75" t="s">
        <v>6062</v>
      </c>
      <c r="E3034" s="75" t="s">
        <v>6063</v>
      </c>
      <c r="K3034" s="83">
        <v>3.54</v>
      </c>
      <c r="L3034" s="80"/>
    </row>
    <row r="3035" spans="3:12" hidden="1" outlineLevel="1" x14ac:dyDescent="0.25">
      <c r="C3035" s="75" t="s">
        <v>148</v>
      </c>
      <c r="D3035" s="75" t="s">
        <v>6064</v>
      </c>
      <c r="E3035" s="75" t="s">
        <v>6065</v>
      </c>
      <c r="K3035" s="83">
        <v>4.7699999999999996</v>
      </c>
      <c r="L3035" s="80"/>
    </row>
    <row r="3036" spans="3:12" hidden="1" outlineLevel="1" x14ac:dyDescent="0.25">
      <c r="C3036" s="75" t="s">
        <v>148</v>
      </c>
      <c r="D3036" s="75" t="s">
        <v>6066</v>
      </c>
      <c r="E3036" s="75" t="s">
        <v>6067</v>
      </c>
      <c r="K3036" s="83">
        <v>7.0000000000000007E-2</v>
      </c>
      <c r="L3036" s="80"/>
    </row>
    <row r="3037" spans="3:12" hidden="1" outlineLevel="1" x14ac:dyDescent="0.25">
      <c r="C3037" s="75" t="s">
        <v>148</v>
      </c>
      <c r="D3037" s="75" t="s">
        <v>6068</v>
      </c>
      <c r="E3037" s="75" t="s">
        <v>6069</v>
      </c>
      <c r="K3037" s="83">
        <v>15.62</v>
      </c>
      <c r="L3037" s="80"/>
    </row>
    <row r="3038" spans="3:12" hidden="1" outlineLevel="1" x14ac:dyDescent="0.25">
      <c r="C3038" s="75" t="s">
        <v>148</v>
      </c>
      <c r="D3038" s="75" t="s">
        <v>6070</v>
      </c>
      <c r="E3038" s="75" t="s">
        <v>6071</v>
      </c>
      <c r="K3038" s="83">
        <v>23.55</v>
      </c>
      <c r="L3038" s="80"/>
    </row>
    <row r="3039" spans="3:12" hidden="1" outlineLevel="1" x14ac:dyDescent="0.25">
      <c r="C3039" s="75" t="s">
        <v>148</v>
      </c>
      <c r="D3039" s="75" t="s">
        <v>6072</v>
      </c>
      <c r="E3039" s="75" t="s">
        <v>6073</v>
      </c>
      <c r="K3039" s="83">
        <v>1.81</v>
      </c>
      <c r="L3039" s="80"/>
    </row>
    <row r="3040" spans="3:12" hidden="1" outlineLevel="1" x14ac:dyDescent="0.25">
      <c r="C3040" s="75" t="s">
        <v>148</v>
      </c>
      <c r="D3040" s="75" t="s">
        <v>6074</v>
      </c>
      <c r="E3040" s="75" t="s">
        <v>6075</v>
      </c>
      <c r="K3040" s="83">
        <v>8.24</v>
      </c>
      <c r="L3040" s="80"/>
    </row>
    <row r="3041" spans="3:12" hidden="1" outlineLevel="1" x14ac:dyDescent="0.25">
      <c r="C3041" s="75" t="s">
        <v>148</v>
      </c>
      <c r="D3041" s="75" t="s">
        <v>6076</v>
      </c>
      <c r="E3041" s="75" t="s">
        <v>6077</v>
      </c>
      <c r="K3041" s="83">
        <v>2.0499999999999998</v>
      </c>
      <c r="L3041" s="80"/>
    </row>
    <row r="3042" spans="3:12" hidden="1" outlineLevel="1" x14ac:dyDescent="0.25">
      <c r="C3042" s="75" t="s">
        <v>148</v>
      </c>
      <c r="D3042" s="75" t="s">
        <v>6078</v>
      </c>
      <c r="E3042" s="75" t="s">
        <v>6079</v>
      </c>
      <c r="K3042" s="83">
        <v>25.3</v>
      </c>
      <c r="L3042" s="80"/>
    </row>
    <row r="3043" spans="3:12" hidden="1" outlineLevel="1" x14ac:dyDescent="0.25">
      <c r="C3043" s="75" t="s">
        <v>148</v>
      </c>
      <c r="D3043" s="75" t="s">
        <v>6080</v>
      </c>
      <c r="E3043" s="75" t="s">
        <v>6081</v>
      </c>
      <c r="K3043" s="83">
        <v>1.74</v>
      </c>
      <c r="L3043" s="80"/>
    </row>
    <row r="3044" spans="3:12" hidden="1" outlineLevel="1" x14ac:dyDescent="0.25">
      <c r="C3044" s="75" t="s">
        <v>148</v>
      </c>
      <c r="D3044" s="75" t="s">
        <v>6082</v>
      </c>
      <c r="E3044" s="75" t="s">
        <v>6083</v>
      </c>
      <c r="K3044" s="83">
        <v>2.06</v>
      </c>
      <c r="L3044" s="80"/>
    </row>
    <row r="3045" spans="3:12" hidden="1" outlineLevel="1" x14ac:dyDescent="0.25">
      <c r="C3045" s="75" t="s">
        <v>148</v>
      </c>
      <c r="D3045" s="75" t="s">
        <v>6084</v>
      </c>
      <c r="E3045" s="75" t="s">
        <v>6085</v>
      </c>
      <c r="K3045" s="83">
        <v>8.41</v>
      </c>
      <c r="L3045" s="80"/>
    </row>
    <row r="3046" spans="3:12" hidden="1" outlineLevel="1" x14ac:dyDescent="0.25">
      <c r="C3046" s="75" t="s">
        <v>148</v>
      </c>
      <c r="D3046" s="75" t="s">
        <v>6086</v>
      </c>
      <c r="E3046" s="75" t="s">
        <v>6087</v>
      </c>
      <c r="K3046" s="83">
        <v>48.35</v>
      </c>
      <c r="L3046" s="80"/>
    </row>
    <row r="3047" spans="3:12" hidden="1" outlineLevel="1" x14ac:dyDescent="0.25">
      <c r="C3047" s="75" t="s">
        <v>148</v>
      </c>
      <c r="D3047" s="75" t="s">
        <v>6088</v>
      </c>
      <c r="E3047" s="75" t="s">
        <v>6089</v>
      </c>
      <c r="K3047" s="83">
        <v>15.64</v>
      </c>
      <c r="L3047" s="80"/>
    </row>
    <row r="3048" spans="3:12" hidden="1" outlineLevel="1" x14ac:dyDescent="0.25">
      <c r="C3048" s="75" t="s">
        <v>148</v>
      </c>
      <c r="D3048" s="75" t="s">
        <v>6090</v>
      </c>
      <c r="E3048" s="75" t="s">
        <v>6091</v>
      </c>
      <c r="K3048" s="83">
        <v>96.66</v>
      </c>
      <c r="L3048" s="80"/>
    </row>
    <row r="3049" spans="3:12" hidden="1" outlineLevel="1" x14ac:dyDescent="0.25">
      <c r="C3049" s="75" t="s">
        <v>148</v>
      </c>
      <c r="D3049" s="75" t="s">
        <v>6092</v>
      </c>
      <c r="E3049" s="75" t="s">
        <v>6093</v>
      </c>
      <c r="K3049" s="83">
        <v>17.8</v>
      </c>
      <c r="L3049" s="80"/>
    </row>
    <row r="3050" spans="3:12" hidden="1" outlineLevel="1" x14ac:dyDescent="0.25">
      <c r="C3050" s="75" t="s">
        <v>148</v>
      </c>
      <c r="D3050" s="75" t="s">
        <v>6094</v>
      </c>
      <c r="E3050" s="75" t="s">
        <v>6095</v>
      </c>
      <c r="K3050" s="83">
        <v>13.7</v>
      </c>
      <c r="L3050" s="80"/>
    </row>
    <row r="3051" spans="3:12" hidden="1" outlineLevel="1" x14ac:dyDescent="0.25">
      <c r="C3051" s="75" t="s">
        <v>148</v>
      </c>
      <c r="D3051" s="75" t="s">
        <v>6096</v>
      </c>
      <c r="E3051" s="75" t="s">
        <v>6097</v>
      </c>
      <c r="K3051" s="83">
        <v>6.46</v>
      </c>
      <c r="L3051" s="80"/>
    </row>
    <row r="3052" spans="3:12" hidden="1" outlineLevel="1" x14ac:dyDescent="0.25">
      <c r="C3052" s="75" t="s">
        <v>148</v>
      </c>
      <c r="D3052" s="75" t="s">
        <v>6098</v>
      </c>
      <c r="E3052" s="75" t="s">
        <v>6099</v>
      </c>
      <c r="K3052" s="83">
        <v>3.99</v>
      </c>
      <c r="L3052" s="80"/>
    </row>
    <row r="3053" spans="3:12" hidden="1" outlineLevel="1" x14ac:dyDescent="0.25">
      <c r="C3053" s="75" t="s">
        <v>148</v>
      </c>
      <c r="D3053" s="75" t="s">
        <v>6100</v>
      </c>
      <c r="E3053" s="75" t="s">
        <v>6101</v>
      </c>
      <c r="K3053" s="83">
        <v>1.68</v>
      </c>
      <c r="L3053" s="80"/>
    </row>
    <row r="3054" spans="3:12" hidden="1" outlineLevel="1" x14ac:dyDescent="0.25">
      <c r="C3054" s="75" t="s">
        <v>148</v>
      </c>
      <c r="D3054" s="75" t="s">
        <v>6102</v>
      </c>
      <c r="E3054" s="75" t="s">
        <v>6103</v>
      </c>
      <c r="K3054" s="83">
        <v>93.73</v>
      </c>
      <c r="L3054" s="80"/>
    </row>
    <row r="3055" spans="3:12" hidden="1" outlineLevel="1" x14ac:dyDescent="0.25">
      <c r="C3055" s="75" t="s">
        <v>148</v>
      </c>
      <c r="D3055" s="75" t="s">
        <v>6104</v>
      </c>
      <c r="E3055" s="75" t="s">
        <v>6105</v>
      </c>
      <c r="K3055" s="83">
        <v>0.59</v>
      </c>
      <c r="L3055" s="80"/>
    </row>
    <row r="3056" spans="3:12" hidden="1" outlineLevel="1" x14ac:dyDescent="0.25">
      <c r="C3056" s="75" t="s">
        <v>148</v>
      </c>
      <c r="D3056" s="75" t="s">
        <v>6106</v>
      </c>
      <c r="E3056" s="75" t="s">
        <v>6107</v>
      </c>
      <c r="K3056" s="83">
        <v>0.01</v>
      </c>
      <c r="L3056" s="80"/>
    </row>
    <row r="3057" spans="1:12" hidden="1" outlineLevel="1" x14ac:dyDescent="0.25">
      <c r="C3057" s="75" t="s">
        <v>148</v>
      </c>
      <c r="D3057" s="75" t="s">
        <v>6108</v>
      </c>
      <c r="E3057" s="75" t="s">
        <v>6109</v>
      </c>
      <c r="K3057" s="83">
        <v>24.56</v>
      </c>
      <c r="L3057" s="80"/>
    </row>
    <row r="3058" spans="1:12" hidden="1" outlineLevel="1" x14ac:dyDescent="0.25">
      <c r="C3058" s="75" t="s">
        <v>148</v>
      </c>
      <c r="D3058" s="75" t="s">
        <v>6110</v>
      </c>
      <c r="E3058" s="75" t="s">
        <v>6111</v>
      </c>
      <c r="K3058" s="83">
        <v>0.01</v>
      </c>
      <c r="L3058" s="80"/>
    </row>
    <row r="3059" spans="1:12" hidden="1" outlineLevel="1" x14ac:dyDescent="0.25">
      <c r="C3059" s="75" t="s">
        <v>148</v>
      </c>
      <c r="D3059" s="75" t="s">
        <v>6112</v>
      </c>
      <c r="E3059" s="75" t="s">
        <v>6113</v>
      </c>
      <c r="K3059" s="83">
        <v>1.94</v>
      </c>
      <c r="L3059" s="80"/>
    </row>
    <row r="3060" spans="1:12" hidden="1" outlineLevel="1" x14ac:dyDescent="0.25">
      <c r="C3060" s="75" t="s">
        <v>148</v>
      </c>
      <c r="D3060" s="75" t="s">
        <v>6114</v>
      </c>
      <c r="E3060" s="75" t="s">
        <v>6115</v>
      </c>
      <c r="K3060" s="83">
        <v>5.22</v>
      </c>
      <c r="L3060" s="80"/>
    </row>
    <row r="3061" spans="1:12" hidden="1" outlineLevel="1" x14ac:dyDescent="0.25">
      <c r="C3061" s="75" t="s">
        <v>148</v>
      </c>
      <c r="D3061" s="75" t="s">
        <v>6116</v>
      </c>
      <c r="E3061" s="75" t="s">
        <v>6117</v>
      </c>
      <c r="K3061" s="83">
        <v>7.0000000000000007E-2</v>
      </c>
      <c r="L3061" s="80"/>
    </row>
    <row r="3062" spans="1:12" hidden="1" outlineLevel="1" x14ac:dyDescent="0.25">
      <c r="C3062" s="75" t="s">
        <v>148</v>
      </c>
      <c r="D3062" s="75" t="s">
        <v>6118</v>
      </c>
      <c r="E3062" s="75" t="s">
        <v>6119</v>
      </c>
      <c r="K3062" s="83">
        <v>1.65</v>
      </c>
      <c r="L3062" s="80"/>
    </row>
    <row r="3063" spans="1:12" hidden="1" outlineLevel="1" x14ac:dyDescent="0.25">
      <c r="C3063" s="75" t="s">
        <v>148</v>
      </c>
      <c r="D3063" s="75" t="s">
        <v>6120</v>
      </c>
      <c r="E3063" s="75" t="s">
        <v>6121</v>
      </c>
      <c r="K3063" s="83">
        <v>0.19</v>
      </c>
      <c r="L3063" s="80"/>
    </row>
    <row r="3064" spans="1:12" hidden="1" outlineLevel="1" x14ac:dyDescent="0.25">
      <c r="C3064" s="75" t="s">
        <v>148</v>
      </c>
      <c r="D3064" s="75" t="s">
        <v>6122</v>
      </c>
      <c r="E3064" s="75" t="s">
        <v>6123</v>
      </c>
      <c r="K3064" s="83">
        <v>1.23</v>
      </c>
      <c r="L3064" s="80"/>
    </row>
    <row r="3065" spans="1:12" hidden="1" outlineLevel="1" x14ac:dyDescent="0.25">
      <c r="C3065" s="75" t="s">
        <v>148</v>
      </c>
      <c r="D3065" s="75" t="s">
        <v>6124</v>
      </c>
      <c r="E3065" s="75" t="s">
        <v>6125</v>
      </c>
      <c r="K3065" s="83">
        <v>0.55000000000000004</v>
      </c>
      <c r="L3065" s="80"/>
    </row>
    <row r="3066" spans="1:12" hidden="1" outlineLevel="1" x14ac:dyDescent="0.25">
      <c r="C3066" s="75" t="s">
        <v>148</v>
      </c>
      <c r="D3066" s="75" t="s">
        <v>6126</v>
      </c>
      <c r="E3066" s="75" t="s">
        <v>6127</v>
      </c>
      <c r="K3066" s="83">
        <v>0.01</v>
      </c>
      <c r="L3066" s="80"/>
    </row>
    <row r="3067" spans="1:12" hidden="1" outlineLevel="1" x14ac:dyDescent="0.25">
      <c r="L3067" s="80"/>
    </row>
    <row r="3068" spans="1:12" x14ac:dyDescent="0.25">
      <c r="A3068" s="75" t="s">
        <v>88</v>
      </c>
      <c r="D3068" s="75" t="s">
        <v>89</v>
      </c>
      <c r="K3068" s="83">
        <v>2226.8200000000002</v>
      </c>
      <c r="L3068" s="80"/>
    </row>
    <row r="3069" spans="1:12" hidden="1" outlineLevel="1" x14ac:dyDescent="0.25">
      <c r="C3069" s="75" t="s">
        <v>148</v>
      </c>
      <c r="D3069" s="75" t="s">
        <v>6128</v>
      </c>
      <c r="E3069" s="75" t="s">
        <v>6129</v>
      </c>
      <c r="K3069" s="83">
        <v>-0.04</v>
      </c>
      <c r="L3069" s="80"/>
    </row>
    <row r="3070" spans="1:12" hidden="1" outlineLevel="1" x14ac:dyDescent="0.25">
      <c r="C3070" s="75" t="s">
        <v>148</v>
      </c>
      <c r="D3070" s="75" t="s">
        <v>6130</v>
      </c>
      <c r="E3070" s="75" t="s">
        <v>6131</v>
      </c>
      <c r="K3070" s="83">
        <v>4.51</v>
      </c>
      <c r="L3070" s="80"/>
    </row>
    <row r="3071" spans="1:12" hidden="1" outlineLevel="1" x14ac:dyDescent="0.25">
      <c r="C3071" s="75" t="s">
        <v>148</v>
      </c>
      <c r="D3071" s="75" t="s">
        <v>6132</v>
      </c>
      <c r="E3071" s="75" t="s">
        <v>6133</v>
      </c>
      <c r="K3071" s="83">
        <v>-5.44</v>
      </c>
      <c r="L3071" s="80"/>
    </row>
    <row r="3072" spans="1:12" hidden="1" outlineLevel="1" x14ac:dyDescent="0.25">
      <c r="C3072" s="75" t="s">
        <v>148</v>
      </c>
      <c r="D3072" s="75" t="s">
        <v>6134</v>
      </c>
      <c r="E3072" s="75" t="s">
        <v>6135</v>
      </c>
      <c r="K3072" s="83">
        <v>452.66</v>
      </c>
      <c r="L3072" s="80"/>
    </row>
    <row r="3073" spans="3:12" hidden="1" outlineLevel="1" x14ac:dyDescent="0.25">
      <c r="C3073" s="75" t="s">
        <v>148</v>
      </c>
      <c r="D3073" s="75" t="s">
        <v>6136</v>
      </c>
      <c r="E3073" s="75" t="s">
        <v>6137</v>
      </c>
      <c r="K3073" s="83">
        <v>5.04</v>
      </c>
      <c r="L3073" s="80"/>
    </row>
    <row r="3074" spans="3:12" hidden="1" outlineLevel="1" x14ac:dyDescent="0.25">
      <c r="C3074" s="75" t="s">
        <v>148</v>
      </c>
      <c r="D3074" s="75" t="s">
        <v>6138</v>
      </c>
      <c r="E3074" s="75" t="s">
        <v>6139</v>
      </c>
      <c r="K3074" s="83">
        <v>5.04</v>
      </c>
      <c r="L3074" s="80"/>
    </row>
    <row r="3075" spans="3:12" hidden="1" outlineLevel="1" x14ac:dyDescent="0.25">
      <c r="C3075" s="75" t="s">
        <v>148</v>
      </c>
      <c r="D3075" s="75" t="s">
        <v>6140</v>
      </c>
      <c r="E3075" s="75" t="s">
        <v>6141</v>
      </c>
      <c r="K3075" s="83">
        <v>15.56</v>
      </c>
      <c r="L3075" s="80"/>
    </row>
    <row r="3076" spans="3:12" hidden="1" outlineLevel="1" x14ac:dyDescent="0.25">
      <c r="C3076" s="75" t="s">
        <v>148</v>
      </c>
      <c r="D3076" s="75" t="s">
        <v>6142</v>
      </c>
      <c r="E3076" s="75" t="s">
        <v>6143</v>
      </c>
      <c r="K3076" s="83">
        <v>17.37</v>
      </c>
      <c r="L3076" s="80"/>
    </row>
    <row r="3077" spans="3:12" hidden="1" outlineLevel="1" x14ac:dyDescent="0.25">
      <c r="C3077" s="75" t="s">
        <v>148</v>
      </c>
      <c r="D3077" s="75" t="s">
        <v>6144</v>
      </c>
      <c r="E3077" s="75" t="s">
        <v>6145</v>
      </c>
      <c r="K3077" s="83">
        <v>11.38</v>
      </c>
      <c r="L3077" s="80"/>
    </row>
    <row r="3078" spans="3:12" hidden="1" outlineLevel="1" x14ac:dyDescent="0.25">
      <c r="C3078" s="75" t="s">
        <v>148</v>
      </c>
      <c r="D3078" s="75" t="s">
        <v>6146</v>
      </c>
      <c r="E3078" s="75" t="s">
        <v>6147</v>
      </c>
      <c r="K3078" s="83">
        <v>24.89</v>
      </c>
      <c r="L3078" s="80"/>
    </row>
    <row r="3079" spans="3:12" hidden="1" outlineLevel="1" x14ac:dyDescent="0.25">
      <c r="C3079" s="75" t="s">
        <v>148</v>
      </c>
      <c r="D3079" s="75" t="s">
        <v>6148</v>
      </c>
      <c r="E3079" s="75" t="s">
        <v>6149</v>
      </c>
      <c r="K3079" s="83">
        <v>15.12</v>
      </c>
      <c r="L3079" s="80"/>
    </row>
    <row r="3080" spans="3:12" hidden="1" outlineLevel="1" x14ac:dyDescent="0.25">
      <c r="C3080" s="75" t="s">
        <v>148</v>
      </c>
      <c r="D3080" s="75" t="s">
        <v>6150</v>
      </c>
      <c r="E3080" s="75" t="s">
        <v>6151</v>
      </c>
      <c r="K3080" s="83">
        <v>16.28</v>
      </c>
      <c r="L3080" s="80"/>
    </row>
    <row r="3081" spans="3:12" hidden="1" outlineLevel="1" x14ac:dyDescent="0.25">
      <c r="C3081" s="75" t="s">
        <v>148</v>
      </c>
      <c r="D3081" s="75" t="s">
        <v>6152</v>
      </c>
      <c r="E3081" s="75" t="s">
        <v>6153</v>
      </c>
      <c r="K3081" s="83">
        <v>5.3</v>
      </c>
      <c r="L3081" s="80"/>
    </row>
    <row r="3082" spans="3:12" hidden="1" outlineLevel="1" x14ac:dyDescent="0.25">
      <c r="C3082" s="75" t="s">
        <v>148</v>
      </c>
      <c r="D3082" s="75" t="s">
        <v>6154</v>
      </c>
      <c r="E3082" s="75" t="s">
        <v>6155</v>
      </c>
      <c r="K3082" s="83">
        <v>74.22</v>
      </c>
      <c r="L3082" s="80"/>
    </row>
    <row r="3083" spans="3:12" hidden="1" outlineLevel="1" x14ac:dyDescent="0.25">
      <c r="C3083" s="75" t="s">
        <v>148</v>
      </c>
      <c r="D3083" s="75" t="s">
        <v>6156</v>
      </c>
      <c r="E3083" s="75" t="s">
        <v>6157</v>
      </c>
      <c r="K3083" s="83">
        <v>5.04</v>
      </c>
      <c r="L3083" s="80"/>
    </row>
    <row r="3084" spans="3:12" hidden="1" outlineLevel="1" x14ac:dyDescent="0.25">
      <c r="C3084" s="75" t="s">
        <v>148</v>
      </c>
      <c r="D3084" s="75" t="s">
        <v>6158</v>
      </c>
      <c r="E3084" s="75" t="s">
        <v>6159</v>
      </c>
      <c r="K3084" s="83">
        <v>4.76</v>
      </c>
      <c r="L3084" s="80"/>
    </row>
    <row r="3085" spans="3:12" hidden="1" outlineLevel="1" x14ac:dyDescent="0.25">
      <c r="C3085" s="75" t="s">
        <v>148</v>
      </c>
      <c r="D3085" s="75" t="s">
        <v>6160</v>
      </c>
      <c r="E3085" s="75" t="s">
        <v>6161</v>
      </c>
      <c r="K3085" s="83">
        <v>5.04</v>
      </c>
      <c r="L3085" s="80"/>
    </row>
    <row r="3086" spans="3:12" hidden="1" outlineLevel="1" x14ac:dyDescent="0.25">
      <c r="C3086" s="75" t="s">
        <v>148</v>
      </c>
      <c r="D3086" s="75" t="s">
        <v>6162</v>
      </c>
      <c r="E3086" s="75" t="s">
        <v>6163</v>
      </c>
      <c r="K3086" s="83">
        <v>21.79</v>
      </c>
      <c r="L3086" s="80"/>
    </row>
    <row r="3087" spans="3:12" hidden="1" outlineLevel="1" x14ac:dyDescent="0.25">
      <c r="C3087" s="75" t="s">
        <v>148</v>
      </c>
      <c r="D3087" s="75" t="s">
        <v>6164</v>
      </c>
      <c r="E3087" s="75" t="s">
        <v>6165</v>
      </c>
      <c r="K3087" s="83">
        <v>1.84</v>
      </c>
      <c r="L3087" s="80"/>
    </row>
    <row r="3088" spans="3:12" hidden="1" outlineLevel="1" x14ac:dyDescent="0.25">
      <c r="C3088" s="75" t="s">
        <v>148</v>
      </c>
      <c r="D3088" s="75" t="s">
        <v>6166</v>
      </c>
      <c r="E3088" s="75" t="s">
        <v>6167</v>
      </c>
      <c r="K3088" s="83">
        <v>35.36</v>
      </c>
      <c r="L3088" s="80"/>
    </row>
    <row r="3089" spans="3:12" hidden="1" outlineLevel="1" x14ac:dyDescent="0.25">
      <c r="C3089" s="75" t="s">
        <v>148</v>
      </c>
      <c r="D3089" s="75" t="s">
        <v>6168</v>
      </c>
      <c r="E3089" s="75" t="s">
        <v>6169</v>
      </c>
      <c r="K3089" s="83">
        <v>5.04</v>
      </c>
      <c r="L3089" s="80"/>
    </row>
    <row r="3090" spans="3:12" hidden="1" outlineLevel="1" x14ac:dyDescent="0.25">
      <c r="C3090" s="75" t="s">
        <v>148</v>
      </c>
      <c r="D3090" s="75" t="s">
        <v>6170</v>
      </c>
      <c r="E3090" s="75" t="s">
        <v>6171</v>
      </c>
      <c r="K3090" s="83">
        <v>7.73</v>
      </c>
      <c r="L3090" s="80"/>
    </row>
    <row r="3091" spans="3:12" hidden="1" outlineLevel="1" x14ac:dyDescent="0.25">
      <c r="C3091" s="75" t="s">
        <v>148</v>
      </c>
      <c r="D3091" s="75" t="s">
        <v>6172</v>
      </c>
      <c r="E3091" s="75" t="s">
        <v>6173</v>
      </c>
      <c r="K3091" s="83">
        <v>5.04</v>
      </c>
      <c r="L3091" s="80"/>
    </row>
    <row r="3092" spans="3:12" hidden="1" outlineLevel="1" x14ac:dyDescent="0.25">
      <c r="C3092" s="75" t="s">
        <v>148</v>
      </c>
      <c r="D3092" s="75" t="s">
        <v>6174</v>
      </c>
      <c r="E3092" s="75" t="s">
        <v>6175</v>
      </c>
      <c r="K3092" s="83">
        <v>9.8000000000000007</v>
      </c>
      <c r="L3092" s="80"/>
    </row>
    <row r="3093" spans="3:12" hidden="1" outlineLevel="1" x14ac:dyDescent="0.25">
      <c r="C3093" s="75" t="s">
        <v>148</v>
      </c>
      <c r="D3093" s="75" t="s">
        <v>6176</v>
      </c>
      <c r="E3093" s="75" t="s">
        <v>6177</v>
      </c>
      <c r="K3093" s="83">
        <v>15.68</v>
      </c>
      <c r="L3093" s="80"/>
    </row>
    <row r="3094" spans="3:12" hidden="1" outlineLevel="1" x14ac:dyDescent="0.25">
      <c r="C3094" s="75" t="s">
        <v>148</v>
      </c>
      <c r="D3094" s="75" t="s">
        <v>6178</v>
      </c>
      <c r="E3094" s="75" t="s">
        <v>6179</v>
      </c>
      <c r="K3094" s="83">
        <v>5.29</v>
      </c>
      <c r="L3094" s="80"/>
    </row>
    <row r="3095" spans="3:12" hidden="1" outlineLevel="1" x14ac:dyDescent="0.25">
      <c r="C3095" s="75" t="s">
        <v>148</v>
      </c>
      <c r="D3095" s="75" t="s">
        <v>6180</v>
      </c>
      <c r="E3095" s="75" t="s">
        <v>6181</v>
      </c>
      <c r="K3095" s="83">
        <v>3.21</v>
      </c>
      <c r="L3095" s="80"/>
    </row>
    <row r="3096" spans="3:12" hidden="1" outlineLevel="1" x14ac:dyDescent="0.25">
      <c r="C3096" s="75" t="s">
        <v>148</v>
      </c>
      <c r="D3096" s="75" t="s">
        <v>6182</v>
      </c>
      <c r="E3096" s="75" t="s">
        <v>6183</v>
      </c>
      <c r="K3096" s="83">
        <v>0.78</v>
      </c>
      <c r="L3096" s="80"/>
    </row>
    <row r="3097" spans="3:12" hidden="1" outlineLevel="1" x14ac:dyDescent="0.25">
      <c r="C3097" s="75" t="s">
        <v>148</v>
      </c>
      <c r="D3097" s="75" t="s">
        <v>6184</v>
      </c>
      <c r="E3097" s="75" t="s">
        <v>6185</v>
      </c>
      <c r="K3097" s="83">
        <v>6.94</v>
      </c>
      <c r="L3097" s="80"/>
    </row>
    <row r="3098" spans="3:12" hidden="1" outlineLevel="1" x14ac:dyDescent="0.25">
      <c r="C3098" s="75" t="s">
        <v>148</v>
      </c>
      <c r="D3098" s="75" t="s">
        <v>6186</v>
      </c>
      <c r="E3098" s="75" t="s">
        <v>6187</v>
      </c>
      <c r="K3098" s="83">
        <v>3.36</v>
      </c>
      <c r="L3098" s="80"/>
    </row>
    <row r="3099" spans="3:12" hidden="1" outlineLevel="1" x14ac:dyDescent="0.25">
      <c r="C3099" s="75" t="s">
        <v>148</v>
      </c>
      <c r="D3099" s="75" t="s">
        <v>6188</v>
      </c>
      <c r="E3099" s="75" t="s">
        <v>6189</v>
      </c>
      <c r="K3099" s="83">
        <v>26.39</v>
      </c>
      <c r="L3099" s="80"/>
    </row>
    <row r="3100" spans="3:12" hidden="1" outlineLevel="1" x14ac:dyDescent="0.25">
      <c r="C3100" s="75" t="s">
        <v>148</v>
      </c>
      <c r="D3100" s="75" t="s">
        <v>6190</v>
      </c>
      <c r="E3100" s="75" t="s">
        <v>6191</v>
      </c>
      <c r="K3100" s="83">
        <v>40.79</v>
      </c>
      <c r="L3100" s="80"/>
    </row>
    <row r="3101" spans="3:12" hidden="1" outlineLevel="1" x14ac:dyDescent="0.25">
      <c r="C3101" s="75" t="s">
        <v>148</v>
      </c>
      <c r="D3101" s="75" t="s">
        <v>6192</v>
      </c>
      <c r="E3101" s="75" t="s">
        <v>6193</v>
      </c>
      <c r="K3101" s="83">
        <v>53.3</v>
      </c>
      <c r="L3101" s="80"/>
    </row>
    <row r="3102" spans="3:12" hidden="1" outlineLevel="1" x14ac:dyDescent="0.25">
      <c r="C3102" s="75" t="s">
        <v>148</v>
      </c>
      <c r="D3102" s="75" t="s">
        <v>6194</v>
      </c>
      <c r="E3102" s="75" t="s">
        <v>6195</v>
      </c>
      <c r="K3102" s="83">
        <v>5.04</v>
      </c>
      <c r="L3102" s="80"/>
    </row>
    <row r="3103" spans="3:12" hidden="1" outlineLevel="1" x14ac:dyDescent="0.25">
      <c r="C3103" s="75" t="s">
        <v>148</v>
      </c>
      <c r="D3103" s="75" t="s">
        <v>6196</v>
      </c>
      <c r="E3103" s="75" t="s">
        <v>6197</v>
      </c>
      <c r="K3103" s="83">
        <v>7.29</v>
      </c>
      <c r="L3103" s="80"/>
    </row>
    <row r="3104" spans="3:12" hidden="1" outlineLevel="1" x14ac:dyDescent="0.25">
      <c r="C3104" s="75" t="s">
        <v>148</v>
      </c>
      <c r="D3104" s="75" t="s">
        <v>6198</v>
      </c>
      <c r="E3104" s="75" t="s">
        <v>6199</v>
      </c>
      <c r="K3104" s="83">
        <v>-2.52</v>
      </c>
      <c r="L3104" s="80"/>
    </row>
    <row r="3105" spans="3:12" hidden="1" outlineLevel="1" x14ac:dyDescent="0.25">
      <c r="C3105" s="75" t="s">
        <v>148</v>
      </c>
      <c r="D3105" s="75" t="s">
        <v>6200</v>
      </c>
      <c r="E3105" s="75" t="s">
        <v>6201</v>
      </c>
      <c r="K3105" s="83">
        <v>3.05</v>
      </c>
      <c r="L3105" s="80"/>
    </row>
    <row r="3106" spans="3:12" hidden="1" outlineLevel="1" x14ac:dyDescent="0.25">
      <c r="C3106" s="75" t="s">
        <v>148</v>
      </c>
      <c r="D3106" s="75" t="s">
        <v>6202</v>
      </c>
      <c r="E3106" s="75" t="s">
        <v>6203</v>
      </c>
      <c r="K3106" s="83">
        <v>7.19</v>
      </c>
      <c r="L3106" s="80"/>
    </row>
    <row r="3107" spans="3:12" hidden="1" outlineLevel="1" x14ac:dyDescent="0.25">
      <c r="C3107" s="75" t="s">
        <v>148</v>
      </c>
      <c r="D3107" s="75" t="s">
        <v>6204</v>
      </c>
      <c r="E3107" s="75" t="s">
        <v>6205</v>
      </c>
      <c r="K3107" s="83">
        <v>5.04</v>
      </c>
      <c r="L3107" s="80"/>
    </row>
    <row r="3108" spans="3:12" hidden="1" outlineLevel="1" x14ac:dyDescent="0.25">
      <c r="C3108" s="75" t="s">
        <v>148</v>
      </c>
      <c r="D3108" s="75" t="s">
        <v>6206</v>
      </c>
      <c r="E3108" s="75" t="s">
        <v>6207</v>
      </c>
      <c r="K3108" s="83">
        <v>27.06</v>
      </c>
      <c r="L3108" s="80"/>
    </row>
    <row r="3109" spans="3:12" hidden="1" outlineLevel="1" x14ac:dyDescent="0.25">
      <c r="C3109" s="75" t="s">
        <v>148</v>
      </c>
      <c r="D3109" s="75" t="s">
        <v>6208</v>
      </c>
      <c r="E3109" s="75" t="s">
        <v>6209</v>
      </c>
      <c r="K3109" s="83">
        <v>7.61</v>
      </c>
      <c r="L3109" s="80"/>
    </row>
    <row r="3110" spans="3:12" hidden="1" outlineLevel="1" x14ac:dyDescent="0.25">
      <c r="C3110" s="75" t="s">
        <v>148</v>
      </c>
      <c r="D3110" s="75" t="s">
        <v>6210</v>
      </c>
      <c r="E3110" s="75" t="s">
        <v>6211</v>
      </c>
      <c r="K3110" s="83">
        <v>25.02</v>
      </c>
      <c r="L3110" s="80"/>
    </row>
    <row r="3111" spans="3:12" hidden="1" outlineLevel="1" x14ac:dyDescent="0.25">
      <c r="C3111" s="75" t="s">
        <v>148</v>
      </c>
      <c r="D3111" s="75" t="s">
        <v>6212</v>
      </c>
      <c r="E3111" s="75" t="s">
        <v>6213</v>
      </c>
      <c r="K3111" s="83">
        <v>20.53</v>
      </c>
      <c r="L3111" s="80"/>
    </row>
    <row r="3112" spans="3:12" hidden="1" outlineLevel="1" x14ac:dyDescent="0.25">
      <c r="C3112" s="75" t="s">
        <v>148</v>
      </c>
      <c r="D3112" s="75" t="s">
        <v>6214</v>
      </c>
      <c r="E3112" s="75" t="s">
        <v>6215</v>
      </c>
      <c r="K3112" s="83">
        <v>22.33</v>
      </c>
      <c r="L3112" s="80"/>
    </row>
    <row r="3113" spans="3:12" hidden="1" outlineLevel="1" x14ac:dyDescent="0.25">
      <c r="C3113" s="75" t="s">
        <v>148</v>
      </c>
      <c r="D3113" s="75" t="s">
        <v>6216</v>
      </c>
      <c r="E3113" s="75" t="s">
        <v>6217</v>
      </c>
      <c r="K3113" s="83">
        <v>-5.23</v>
      </c>
      <c r="L3113" s="80"/>
    </row>
    <row r="3114" spans="3:12" hidden="1" outlineLevel="1" x14ac:dyDescent="0.25">
      <c r="C3114" s="75" t="s">
        <v>148</v>
      </c>
      <c r="D3114" s="75" t="s">
        <v>6218</v>
      </c>
      <c r="E3114" s="75" t="s">
        <v>6219</v>
      </c>
      <c r="K3114" s="83">
        <v>10.14</v>
      </c>
      <c r="L3114" s="80"/>
    </row>
    <row r="3115" spans="3:12" hidden="1" outlineLevel="1" x14ac:dyDescent="0.25">
      <c r="C3115" s="75" t="s">
        <v>148</v>
      </c>
      <c r="D3115" s="75" t="s">
        <v>6220</v>
      </c>
      <c r="E3115" s="75" t="s">
        <v>6221</v>
      </c>
      <c r="K3115" s="83">
        <v>1.72</v>
      </c>
      <c r="L3115" s="80"/>
    </row>
    <row r="3116" spans="3:12" hidden="1" outlineLevel="1" x14ac:dyDescent="0.25">
      <c r="C3116" s="75" t="s">
        <v>148</v>
      </c>
      <c r="D3116" s="75" t="s">
        <v>6222</v>
      </c>
      <c r="E3116" s="75" t="s">
        <v>6223</v>
      </c>
      <c r="K3116" s="83">
        <v>33.369999999999997</v>
      </c>
      <c r="L3116" s="80"/>
    </row>
    <row r="3117" spans="3:12" hidden="1" outlineLevel="1" x14ac:dyDescent="0.25">
      <c r="C3117" s="75" t="s">
        <v>148</v>
      </c>
      <c r="D3117" s="75" t="s">
        <v>6224</v>
      </c>
      <c r="E3117" s="75" t="s">
        <v>6225</v>
      </c>
      <c r="K3117" s="83">
        <v>20.71</v>
      </c>
      <c r="L3117" s="80"/>
    </row>
    <row r="3118" spans="3:12" hidden="1" outlineLevel="1" x14ac:dyDescent="0.25">
      <c r="C3118" s="75" t="s">
        <v>148</v>
      </c>
      <c r="D3118" s="75" t="s">
        <v>6226</v>
      </c>
      <c r="E3118" s="75" t="s">
        <v>6227</v>
      </c>
      <c r="K3118" s="83">
        <v>18.010000000000002</v>
      </c>
      <c r="L3118" s="80"/>
    </row>
    <row r="3119" spans="3:12" hidden="1" outlineLevel="1" x14ac:dyDescent="0.25">
      <c r="C3119" s="75" t="s">
        <v>148</v>
      </c>
      <c r="D3119" s="75" t="s">
        <v>6228</v>
      </c>
      <c r="E3119" s="75" t="s">
        <v>6229</v>
      </c>
      <c r="K3119" s="83">
        <v>86.06</v>
      </c>
      <c r="L3119" s="80"/>
    </row>
    <row r="3120" spans="3:12" hidden="1" outlineLevel="1" x14ac:dyDescent="0.25">
      <c r="C3120" s="75" t="s">
        <v>148</v>
      </c>
      <c r="D3120" s="75" t="s">
        <v>6230</v>
      </c>
      <c r="E3120" s="75" t="s">
        <v>6231</v>
      </c>
      <c r="K3120" s="83">
        <v>11.17</v>
      </c>
      <c r="L3120" s="80"/>
    </row>
    <row r="3121" spans="3:12" hidden="1" outlineLevel="1" x14ac:dyDescent="0.25">
      <c r="C3121" s="75" t="s">
        <v>148</v>
      </c>
      <c r="D3121" s="75" t="s">
        <v>6232</v>
      </c>
      <c r="E3121" s="75" t="s">
        <v>6233</v>
      </c>
      <c r="K3121" s="83">
        <v>1.44</v>
      </c>
      <c r="L3121" s="80"/>
    </row>
    <row r="3122" spans="3:12" hidden="1" outlineLevel="1" x14ac:dyDescent="0.25">
      <c r="C3122" s="75" t="s">
        <v>148</v>
      </c>
      <c r="D3122" s="75" t="s">
        <v>6234</v>
      </c>
      <c r="E3122" s="75" t="s">
        <v>6235</v>
      </c>
      <c r="K3122" s="83">
        <v>6.71</v>
      </c>
      <c r="L3122" s="80"/>
    </row>
    <row r="3123" spans="3:12" hidden="1" outlineLevel="1" x14ac:dyDescent="0.25">
      <c r="C3123" s="75" t="s">
        <v>148</v>
      </c>
      <c r="D3123" s="75" t="s">
        <v>6236</v>
      </c>
      <c r="E3123" s="75" t="s">
        <v>6237</v>
      </c>
      <c r="K3123" s="83">
        <v>6.15</v>
      </c>
      <c r="L3123" s="80"/>
    </row>
    <row r="3124" spans="3:12" hidden="1" outlineLevel="1" x14ac:dyDescent="0.25">
      <c r="C3124" s="75" t="s">
        <v>148</v>
      </c>
      <c r="D3124" s="75" t="s">
        <v>6238</v>
      </c>
      <c r="E3124" s="75" t="s">
        <v>6239</v>
      </c>
      <c r="K3124" s="83">
        <v>5.04</v>
      </c>
      <c r="L3124" s="80"/>
    </row>
    <row r="3125" spans="3:12" hidden="1" outlineLevel="1" x14ac:dyDescent="0.25">
      <c r="C3125" s="75" t="s">
        <v>148</v>
      </c>
      <c r="D3125" s="75" t="s">
        <v>6240</v>
      </c>
      <c r="E3125" s="75" t="s">
        <v>6241</v>
      </c>
      <c r="K3125" s="83">
        <v>44.98</v>
      </c>
      <c r="L3125" s="80"/>
    </row>
    <row r="3126" spans="3:12" hidden="1" outlineLevel="1" x14ac:dyDescent="0.25">
      <c r="C3126" s="75" t="s">
        <v>148</v>
      </c>
      <c r="D3126" s="75" t="s">
        <v>6242</v>
      </c>
      <c r="E3126" s="75" t="s">
        <v>6243</v>
      </c>
      <c r="K3126" s="83">
        <v>5.63</v>
      </c>
      <c r="L3126" s="80"/>
    </row>
    <row r="3127" spans="3:12" hidden="1" outlineLevel="1" x14ac:dyDescent="0.25">
      <c r="C3127" s="75" t="s">
        <v>148</v>
      </c>
      <c r="D3127" s="75" t="s">
        <v>6244</v>
      </c>
      <c r="E3127" s="75" t="s">
        <v>6245</v>
      </c>
      <c r="K3127" s="83">
        <v>2.15</v>
      </c>
      <c r="L3127" s="80"/>
    </row>
    <row r="3128" spans="3:12" hidden="1" outlineLevel="1" x14ac:dyDescent="0.25">
      <c r="C3128" s="75" t="s">
        <v>148</v>
      </c>
      <c r="D3128" s="75" t="s">
        <v>6246</v>
      </c>
      <c r="E3128" s="75" t="s">
        <v>6247</v>
      </c>
      <c r="K3128" s="83">
        <v>5.04</v>
      </c>
      <c r="L3128" s="80"/>
    </row>
    <row r="3129" spans="3:12" hidden="1" outlineLevel="1" x14ac:dyDescent="0.25">
      <c r="C3129" s="75" t="s">
        <v>148</v>
      </c>
      <c r="D3129" s="75" t="s">
        <v>6248</v>
      </c>
      <c r="E3129" s="75" t="s">
        <v>6249</v>
      </c>
      <c r="K3129" s="83">
        <v>20.21</v>
      </c>
      <c r="L3129" s="80"/>
    </row>
    <row r="3130" spans="3:12" hidden="1" outlineLevel="1" x14ac:dyDescent="0.25">
      <c r="C3130" s="75" t="s">
        <v>148</v>
      </c>
      <c r="D3130" s="75" t="s">
        <v>6250</v>
      </c>
      <c r="E3130" s="75" t="s">
        <v>6251</v>
      </c>
      <c r="K3130" s="83">
        <v>7.42</v>
      </c>
      <c r="L3130" s="80"/>
    </row>
    <row r="3131" spans="3:12" hidden="1" outlineLevel="1" x14ac:dyDescent="0.25">
      <c r="C3131" s="75" t="s">
        <v>148</v>
      </c>
      <c r="D3131" s="75" t="s">
        <v>6252</v>
      </c>
      <c r="E3131" s="75" t="s">
        <v>6253</v>
      </c>
      <c r="K3131" s="83">
        <v>22.48</v>
      </c>
      <c r="L3131" s="80"/>
    </row>
    <row r="3132" spans="3:12" hidden="1" outlineLevel="1" x14ac:dyDescent="0.25">
      <c r="C3132" s="75" t="s">
        <v>148</v>
      </c>
      <c r="D3132" s="75" t="s">
        <v>6254</v>
      </c>
      <c r="E3132" s="75" t="s">
        <v>6255</v>
      </c>
      <c r="K3132" s="83">
        <v>33.69</v>
      </c>
      <c r="L3132" s="80"/>
    </row>
    <row r="3133" spans="3:12" hidden="1" outlineLevel="1" x14ac:dyDescent="0.25">
      <c r="C3133" s="75" t="s">
        <v>148</v>
      </c>
      <c r="D3133" s="75" t="s">
        <v>6256</v>
      </c>
      <c r="E3133" s="75" t="s">
        <v>6257</v>
      </c>
      <c r="K3133" s="83">
        <v>46.47</v>
      </c>
      <c r="L3133" s="80"/>
    </row>
    <row r="3134" spans="3:12" hidden="1" outlineLevel="1" x14ac:dyDescent="0.25">
      <c r="C3134" s="75" t="s">
        <v>148</v>
      </c>
      <c r="D3134" s="75" t="s">
        <v>6258</v>
      </c>
      <c r="E3134" s="75" t="s">
        <v>6259</v>
      </c>
      <c r="K3134" s="83">
        <v>39.729999999999997</v>
      </c>
      <c r="L3134" s="80"/>
    </row>
    <row r="3135" spans="3:12" hidden="1" outlineLevel="1" x14ac:dyDescent="0.25">
      <c r="C3135" s="75" t="s">
        <v>148</v>
      </c>
      <c r="D3135" s="75" t="s">
        <v>6260</v>
      </c>
      <c r="E3135" s="75" t="s">
        <v>6261</v>
      </c>
      <c r="K3135" s="83">
        <v>4.93</v>
      </c>
      <c r="L3135" s="80"/>
    </row>
    <row r="3136" spans="3:12" hidden="1" outlineLevel="1" x14ac:dyDescent="0.25">
      <c r="C3136" s="75" t="s">
        <v>148</v>
      </c>
      <c r="D3136" s="75" t="s">
        <v>6262</v>
      </c>
      <c r="E3136" s="75" t="s">
        <v>6263</v>
      </c>
      <c r="K3136" s="83">
        <v>1.98</v>
      </c>
      <c r="L3136" s="80"/>
    </row>
    <row r="3137" spans="3:12" hidden="1" outlineLevel="1" x14ac:dyDescent="0.25">
      <c r="C3137" s="75" t="s">
        <v>148</v>
      </c>
      <c r="D3137" s="75" t="s">
        <v>6264</v>
      </c>
      <c r="E3137" s="75" t="s">
        <v>6265</v>
      </c>
      <c r="K3137" s="83">
        <v>15.81</v>
      </c>
      <c r="L3137" s="80"/>
    </row>
    <row r="3138" spans="3:12" hidden="1" outlineLevel="1" x14ac:dyDescent="0.25">
      <c r="C3138" s="75" t="s">
        <v>148</v>
      </c>
      <c r="D3138" s="75" t="s">
        <v>6266</v>
      </c>
      <c r="E3138" s="75" t="s">
        <v>6267</v>
      </c>
      <c r="K3138" s="83">
        <v>0.56000000000000005</v>
      </c>
      <c r="L3138" s="80"/>
    </row>
    <row r="3139" spans="3:12" hidden="1" outlineLevel="1" x14ac:dyDescent="0.25">
      <c r="C3139" s="75" t="s">
        <v>148</v>
      </c>
      <c r="D3139" s="75" t="s">
        <v>6268</v>
      </c>
      <c r="E3139" s="75" t="s">
        <v>6269</v>
      </c>
      <c r="K3139" s="83">
        <v>8.4</v>
      </c>
      <c r="L3139" s="80"/>
    </row>
    <row r="3140" spans="3:12" hidden="1" outlineLevel="1" x14ac:dyDescent="0.25">
      <c r="C3140" s="75" t="s">
        <v>148</v>
      </c>
      <c r="D3140" s="75" t="s">
        <v>6270</v>
      </c>
      <c r="E3140" s="75" t="s">
        <v>6271</v>
      </c>
      <c r="K3140" s="83">
        <v>5.75</v>
      </c>
      <c r="L3140" s="80"/>
    </row>
    <row r="3141" spans="3:12" hidden="1" outlineLevel="1" x14ac:dyDescent="0.25">
      <c r="C3141" s="75" t="s">
        <v>148</v>
      </c>
      <c r="D3141" s="75" t="s">
        <v>6272</v>
      </c>
      <c r="E3141" s="75" t="s">
        <v>6273</v>
      </c>
      <c r="K3141" s="83">
        <v>6.09</v>
      </c>
      <c r="L3141" s="80"/>
    </row>
    <row r="3142" spans="3:12" hidden="1" outlineLevel="1" x14ac:dyDescent="0.25">
      <c r="C3142" s="75" t="s">
        <v>148</v>
      </c>
      <c r="D3142" s="75" t="s">
        <v>6274</v>
      </c>
      <c r="E3142" s="75" t="s">
        <v>6275</v>
      </c>
      <c r="K3142" s="83">
        <v>149.68</v>
      </c>
      <c r="L3142" s="80"/>
    </row>
    <row r="3143" spans="3:12" hidden="1" outlineLevel="1" x14ac:dyDescent="0.25">
      <c r="C3143" s="75" t="s">
        <v>148</v>
      </c>
      <c r="D3143" s="75" t="s">
        <v>6276</v>
      </c>
      <c r="E3143" s="75" t="s">
        <v>6277</v>
      </c>
      <c r="K3143" s="83">
        <v>23.59</v>
      </c>
      <c r="L3143" s="80"/>
    </row>
    <row r="3144" spans="3:12" hidden="1" outlineLevel="1" x14ac:dyDescent="0.25">
      <c r="C3144" s="75" t="s">
        <v>148</v>
      </c>
      <c r="D3144" s="75" t="s">
        <v>6278</v>
      </c>
      <c r="E3144" s="75" t="s">
        <v>6279</v>
      </c>
      <c r="K3144" s="83">
        <v>20.059999999999999</v>
      </c>
      <c r="L3144" s="80"/>
    </row>
    <row r="3145" spans="3:12" hidden="1" outlineLevel="1" x14ac:dyDescent="0.25">
      <c r="C3145" s="75" t="s">
        <v>148</v>
      </c>
      <c r="D3145" s="75" t="s">
        <v>6280</v>
      </c>
      <c r="E3145" s="75" t="s">
        <v>6281</v>
      </c>
      <c r="K3145" s="83">
        <v>5.29</v>
      </c>
      <c r="L3145" s="80"/>
    </row>
    <row r="3146" spans="3:12" hidden="1" outlineLevel="1" x14ac:dyDescent="0.25">
      <c r="C3146" s="75" t="s">
        <v>148</v>
      </c>
      <c r="D3146" s="75" t="s">
        <v>6282</v>
      </c>
      <c r="E3146" s="75" t="s">
        <v>6283</v>
      </c>
      <c r="K3146" s="83">
        <v>67.650000000000006</v>
      </c>
      <c r="L3146" s="80"/>
    </row>
    <row r="3147" spans="3:12" hidden="1" outlineLevel="1" x14ac:dyDescent="0.25">
      <c r="C3147" s="75" t="s">
        <v>148</v>
      </c>
      <c r="D3147" s="75" t="s">
        <v>6284</v>
      </c>
      <c r="E3147" s="75" t="s">
        <v>6285</v>
      </c>
      <c r="K3147" s="83">
        <v>3.77</v>
      </c>
      <c r="L3147" s="80"/>
    </row>
    <row r="3148" spans="3:12" hidden="1" outlineLevel="1" x14ac:dyDescent="0.25">
      <c r="C3148" s="75" t="s">
        <v>148</v>
      </c>
      <c r="D3148" s="75" t="s">
        <v>6286</v>
      </c>
      <c r="E3148" s="75" t="s">
        <v>6287</v>
      </c>
      <c r="K3148" s="83">
        <v>13.89</v>
      </c>
      <c r="L3148" s="80"/>
    </row>
    <row r="3149" spans="3:12" hidden="1" outlineLevel="1" x14ac:dyDescent="0.25">
      <c r="C3149" s="75" t="s">
        <v>148</v>
      </c>
      <c r="D3149" s="75" t="s">
        <v>6288</v>
      </c>
      <c r="E3149" s="75" t="s">
        <v>6289</v>
      </c>
      <c r="K3149" s="83">
        <v>24.1</v>
      </c>
      <c r="L3149" s="80"/>
    </row>
    <row r="3150" spans="3:12" hidden="1" outlineLevel="1" x14ac:dyDescent="0.25">
      <c r="C3150" s="75" t="s">
        <v>148</v>
      </c>
      <c r="D3150" s="75" t="s">
        <v>6290</v>
      </c>
      <c r="E3150" s="75" t="s">
        <v>6291</v>
      </c>
      <c r="K3150" s="83">
        <v>11.77</v>
      </c>
      <c r="L3150" s="80"/>
    </row>
    <row r="3151" spans="3:12" hidden="1" outlineLevel="1" x14ac:dyDescent="0.25">
      <c r="C3151" s="75" t="s">
        <v>148</v>
      </c>
      <c r="D3151" s="75" t="s">
        <v>6292</v>
      </c>
      <c r="E3151" s="75" t="s">
        <v>6293</v>
      </c>
      <c r="K3151" s="83">
        <v>11.76</v>
      </c>
      <c r="L3151" s="80"/>
    </row>
    <row r="3152" spans="3:12" hidden="1" outlineLevel="1" x14ac:dyDescent="0.25">
      <c r="C3152" s="75" t="s">
        <v>148</v>
      </c>
      <c r="D3152" s="75" t="s">
        <v>6294</v>
      </c>
      <c r="E3152" s="75" t="s">
        <v>6295</v>
      </c>
      <c r="K3152" s="83">
        <v>34.729999999999997</v>
      </c>
      <c r="L3152" s="80"/>
    </row>
    <row r="3153" spans="3:12" hidden="1" outlineLevel="1" x14ac:dyDescent="0.25">
      <c r="C3153" s="75" t="s">
        <v>148</v>
      </c>
      <c r="D3153" s="75" t="s">
        <v>6296</v>
      </c>
      <c r="E3153" s="75" t="s">
        <v>6297</v>
      </c>
      <c r="K3153" s="83">
        <v>3.43</v>
      </c>
      <c r="L3153" s="80"/>
    </row>
    <row r="3154" spans="3:12" hidden="1" outlineLevel="1" x14ac:dyDescent="0.25">
      <c r="C3154" s="75" t="s">
        <v>148</v>
      </c>
      <c r="D3154" s="75" t="s">
        <v>6298</v>
      </c>
      <c r="E3154" s="75" t="s">
        <v>6299</v>
      </c>
      <c r="K3154" s="83">
        <v>5.52</v>
      </c>
      <c r="L3154" s="80"/>
    </row>
    <row r="3155" spans="3:12" hidden="1" outlineLevel="1" x14ac:dyDescent="0.25">
      <c r="C3155" s="75" t="s">
        <v>148</v>
      </c>
      <c r="D3155" s="75" t="s">
        <v>6300</v>
      </c>
      <c r="E3155" s="75" t="s">
        <v>6301</v>
      </c>
      <c r="K3155" s="83">
        <v>18.39</v>
      </c>
      <c r="L3155" s="80"/>
    </row>
    <row r="3156" spans="3:12" hidden="1" outlineLevel="1" x14ac:dyDescent="0.25">
      <c r="C3156" s="75" t="s">
        <v>148</v>
      </c>
      <c r="D3156" s="75" t="s">
        <v>6302</v>
      </c>
      <c r="E3156" s="75" t="s">
        <v>6303</v>
      </c>
      <c r="K3156" s="83">
        <v>43.07</v>
      </c>
      <c r="L3156" s="80"/>
    </row>
    <row r="3157" spans="3:12" hidden="1" outlineLevel="1" x14ac:dyDescent="0.25">
      <c r="C3157" s="75" t="s">
        <v>148</v>
      </c>
      <c r="D3157" s="75" t="s">
        <v>6304</v>
      </c>
      <c r="E3157" s="75" t="s">
        <v>6305</v>
      </c>
      <c r="K3157" s="83">
        <v>13.42</v>
      </c>
      <c r="L3157" s="80"/>
    </row>
    <row r="3158" spans="3:12" hidden="1" outlineLevel="1" x14ac:dyDescent="0.25">
      <c r="C3158" s="75" t="s">
        <v>148</v>
      </c>
      <c r="D3158" s="75" t="s">
        <v>6306</v>
      </c>
      <c r="E3158" s="75" t="s">
        <v>6307</v>
      </c>
      <c r="K3158" s="83">
        <v>5.04</v>
      </c>
      <c r="L3158" s="80"/>
    </row>
    <row r="3159" spans="3:12" hidden="1" outlineLevel="1" x14ac:dyDescent="0.25">
      <c r="C3159" s="75" t="s">
        <v>148</v>
      </c>
      <c r="D3159" s="75" t="s">
        <v>6308</v>
      </c>
      <c r="E3159" s="75" t="s">
        <v>6309</v>
      </c>
      <c r="K3159" s="83">
        <v>142.03</v>
      </c>
      <c r="L3159" s="80"/>
    </row>
    <row r="3160" spans="3:12" hidden="1" outlineLevel="1" x14ac:dyDescent="0.25">
      <c r="C3160" s="75" t="s">
        <v>148</v>
      </c>
      <c r="D3160" s="75" t="s">
        <v>6310</v>
      </c>
      <c r="E3160" s="75" t="s">
        <v>6311</v>
      </c>
      <c r="K3160" s="83">
        <v>87.47</v>
      </c>
      <c r="L3160" s="80"/>
    </row>
    <row r="3161" spans="3:12" hidden="1" outlineLevel="1" x14ac:dyDescent="0.25">
      <c r="C3161" s="75" t="s">
        <v>148</v>
      </c>
      <c r="D3161" s="75" t="s">
        <v>6312</v>
      </c>
      <c r="E3161" s="75" t="s">
        <v>6313</v>
      </c>
      <c r="K3161" s="83">
        <v>2.34</v>
      </c>
      <c r="L3161" s="80"/>
    </row>
    <row r="3162" spans="3:12" hidden="1" outlineLevel="1" x14ac:dyDescent="0.25">
      <c r="C3162" s="75" t="s">
        <v>148</v>
      </c>
      <c r="D3162" s="75" t="s">
        <v>6314</v>
      </c>
      <c r="E3162" s="75" t="s">
        <v>6315</v>
      </c>
      <c r="K3162" s="83">
        <v>1.0900000000000001</v>
      </c>
      <c r="L3162" s="80"/>
    </row>
    <row r="3163" spans="3:12" hidden="1" outlineLevel="1" x14ac:dyDescent="0.25">
      <c r="C3163" s="75" t="s">
        <v>148</v>
      </c>
      <c r="D3163" s="75" t="s">
        <v>6316</v>
      </c>
      <c r="E3163" s="75" t="s">
        <v>6317</v>
      </c>
      <c r="K3163" s="83">
        <v>18.260000000000002</v>
      </c>
      <c r="L3163" s="80"/>
    </row>
    <row r="3164" spans="3:12" hidden="1" outlineLevel="1" x14ac:dyDescent="0.25">
      <c r="C3164" s="75" t="s">
        <v>148</v>
      </c>
      <c r="D3164" s="75" t="s">
        <v>6318</v>
      </c>
      <c r="E3164" s="75" t="s">
        <v>6319</v>
      </c>
      <c r="K3164" s="83">
        <v>1.66</v>
      </c>
      <c r="L3164" s="80"/>
    </row>
    <row r="3165" spans="3:12" hidden="1" outlineLevel="1" x14ac:dyDescent="0.25">
      <c r="C3165" s="75" t="s">
        <v>148</v>
      </c>
      <c r="D3165" s="75" t="s">
        <v>6320</v>
      </c>
      <c r="E3165" s="75" t="s">
        <v>6321</v>
      </c>
      <c r="K3165" s="83">
        <v>0.06</v>
      </c>
      <c r="L3165" s="80"/>
    </row>
    <row r="3166" spans="3:12" hidden="1" outlineLevel="1" x14ac:dyDescent="0.25">
      <c r="C3166" s="75" t="s">
        <v>148</v>
      </c>
      <c r="D3166" s="75" t="s">
        <v>6322</v>
      </c>
      <c r="E3166" s="75" t="s">
        <v>6323</v>
      </c>
      <c r="K3166" s="83">
        <v>1.02</v>
      </c>
      <c r="L3166" s="80"/>
    </row>
    <row r="3167" spans="3:12" hidden="1" outlineLevel="1" x14ac:dyDescent="0.25">
      <c r="C3167" s="75" t="s">
        <v>148</v>
      </c>
      <c r="D3167" s="75" t="s">
        <v>6324</v>
      </c>
      <c r="E3167" s="75" t="s">
        <v>6325</v>
      </c>
      <c r="K3167" s="83">
        <v>-4.5999999999999996</v>
      </c>
      <c r="L3167" s="80"/>
    </row>
    <row r="3168" spans="3:12" hidden="1" outlineLevel="1" x14ac:dyDescent="0.25">
      <c r="C3168" s="75" t="s">
        <v>148</v>
      </c>
      <c r="D3168" s="75" t="s">
        <v>6326</v>
      </c>
      <c r="E3168" s="75" t="s">
        <v>6327</v>
      </c>
      <c r="K3168" s="83">
        <v>6.8</v>
      </c>
      <c r="L3168" s="80"/>
    </row>
    <row r="3169" spans="1:12" hidden="1" outlineLevel="1" x14ac:dyDescent="0.25">
      <c r="C3169" s="75" t="s">
        <v>148</v>
      </c>
      <c r="D3169" s="75" t="s">
        <v>6328</v>
      </c>
      <c r="E3169" s="75" t="s">
        <v>6329</v>
      </c>
      <c r="K3169" s="83">
        <v>-1.69</v>
      </c>
      <c r="L3169" s="80"/>
    </row>
    <row r="3170" spans="1:12" hidden="1" outlineLevel="1" x14ac:dyDescent="0.25">
      <c r="C3170" s="75" t="s">
        <v>148</v>
      </c>
      <c r="D3170" s="75" t="s">
        <v>6330</v>
      </c>
      <c r="E3170" s="75" t="s">
        <v>6331</v>
      </c>
      <c r="K3170" s="83">
        <v>-2.0699999999999998</v>
      </c>
      <c r="L3170" s="80"/>
    </row>
    <row r="3171" spans="1:12" hidden="1" outlineLevel="1" x14ac:dyDescent="0.25">
      <c r="C3171" s="75" t="s">
        <v>148</v>
      </c>
      <c r="D3171" s="75" t="s">
        <v>6332</v>
      </c>
      <c r="E3171" s="75" t="s">
        <v>6333</v>
      </c>
      <c r="K3171" s="83">
        <v>17.079999999999998</v>
      </c>
      <c r="L3171" s="80"/>
    </row>
    <row r="3172" spans="1:12" hidden="1" outlineLevel="1" x14ac:dyDescent="0.25">
      <c r="C3172" s="75" t="s">
        <v>148</v>
      </c>
      <c r="D3172" s="75" t="s">
        <v>6334</v>
      </c>
      <c r="E3172" s="75" t="s">
        <v>6335</v>
      </c>
      <c r="K3172" s="83">
        <v>8.14</v>
      </c>
      <c r="L3172" s="80"/>
    </row>
    <row r="3173" spans="1:12" hidden="1" outlineLevel="1" x14ac:dyDescent="0.25">
      <c r="C3173" s="75" t="s">
        <v>148</v>
      </c>
      <c r="D3173" s="75" t="s">
        <v>6336</v>
      </c>
      <c r="E3173" s="75" t="s">
        <v>6337</v>
      </c>
      <c r="K3173" s="83">
        <v>0.75</v>
      </c>
      <c r="L3173" s="80"/>
    </row>
    <row r="3174" spans="1:12" hidden="1" outlineLevel="1" x14ac:dyDescent="0.25">
      <c r="L3174" s="80"/>
    </row>
    <row r="3175" spans="1:12" x14ac:dyDescent="0.25">
      <c r="A3175" s="75" t="s">
        <v>90</v>
      </c>
      <c r="D3175" s="75" t="s">
        <v>91</v>
      </c>
      <c r="K3175" s="83">
        <v>23071.62</v>
      </c>
      <c r="L3175" s="80"/>
    </row>
    <row r="3176" spans="1:12" hidden="1" outlineLevel="1" x14ac:dyDescent="0.25">
      <c r="C3176" s="75" t="s">
        <v>148</v>
      </c>
      <c r="D3176" s="75" t="s">
        <v>6338</v>
      </c>
      <c r="E3176" s="75" t="s">
        <v>6339</v>
      </c>
      <c r="K3176" s="83">
        <v>13.28</v>
      </c>
      <c r="L3176" s="80"/>
    </row>
    <row r="3177" spans="1:12" hidden="1" outlineLevel="1" x14ac:dyDescent="0.25">
      <c r="C3177" s="75" t="s">
        <v>148</v>
      </c>
      <c r="D3177" s="75" t="s">
        <v>6340</v>
      </c>
      <c r="E3177" s="75" t="s">
        <v>6341</v>
      </c>
      <c r="K3177" s="83">
        <v>3873.28</v>
      </c>
      <c r="L3177" s="80"/>
    </row>
    <row r="3178" spans="1:12" hidden="1" outlineLevel="1" x14ac:dyDescent="0.25">
      <c r="C3178" s="75" t="s">
        <v>148</v>
      </c>
      <c r="D3178" s="75" t="s">
        <v>6342</v>
      </c>
      <c r="E3178" s="75" t="s">
        <v>6343</v>
      </c>
      <c r="K3178" s="83">
        <v>112.52</v>
      </c>
      <c r="L3178" s="80"/>
    </row>
    <row r="3179" spans="1:12" hidden="1" outlineLevel="1" x14ac:dyDescent="0.25">
      <c r="C3179" s="75" t="s">
        <v>148</v>
      </c>
      <c r="D3179" s="75" t="s">
        <v>6344</v>
      </c>
      <c r="E3179" s="75" t="s">
        <v>6345</v>
      </c>
      <c r="K3179" s="83">
        <v>4.0599999999999996</v>
      </c>
      <c r="L3179" s="80"/>
    </row>
    <row r="3180" spans="1:12" hidden="1" outlineLevel="1" x14ac:dyDescent="0.25">
      <c r="C3180" s="75" t="s">
        <v>148</v>
      </c>
      <c r="D3180" s="75" t="s">
        <v>6346</v>
      </c>
      <c r="E3180" s="75" t="s">
        <v>5629</v>
      </c>
      <c r="K3180" s="83">
        <v>2.17</v>
      </c>
      <c r="L3180" s="80"/>
    </row>
    <row r="3181" spans="1:12" hidden="1" outlineLevel="1" x14ac:dyDescent="0.25">
      <c r="C3181" s="75" t="s">
        <v>148</v>
      </c>
      <c r="D3181" s="75" t="s">
        <v>6347</v>
      </c>
      <c r="E3181" s="75" t="s">
        <v>6348</v>
      </c>
      <c r="K3181" s="83">
        <v>-1.99</v>
      </c>
      <c r="L3181" s="80"/>
    </row>
    <row r="3182" spans="1:12" hidden="1" outlineLevel="1" x14ac:dyDescent="0.25">
      <c r="C3182" s="75" t="s">
        <v>148</v>
      </c>
      <c r="D3182" s="75" t="s">
        <v>6349</v>
      </c>
      <c r="E3182" s="75" t="s">
        <v>6350</v>
      </c>
      <c r="K3182" s="83">
        <v>15.12</v>
      </c>
      <c r="L3182" s="80"/>
    </row>
    <row r="3183" spans="1:12" hidden="1" outlineLevel="1" x14ac:dyDescent="0.25">
      <c r="C3183" s="75" t="s">
        <v>148</v>
      </c>
      <c r="D3183" s="75" t="s">
        <v>6351</v>
      </c>
      <c r="E3183" s="75" t="s">
        <v>6352</v>
      </c>
      <c r="K3183" s="83">
        <v>148.44</v>
      </c>
      <c r="L3183" s="80"/>
    </row>
    <row r="3184" spans="1:12" hidden="1" outlineLevel="1" x14ac:dyDescent="0.25">
      <c r="C3184" s="75" t="s">
        <v>148</v>
      </c>
      <c r="D3184" s="75" t="s">
        <v>6353</v>
      </c>
      <c r="E3184" s="75" t="s">
        <v>6354</v>
      </c>
      <c r="K3184" s="83">
        <v>37.880000000000003</v>
      </c>
      <c r="L3184" s="80"/>
    </row>
    <row r="3185" spans="3:12" hidden="1" outlineLevel="1" x14ac:dyDescent="0.25">
      <c r="C3185" s="75" t="s">
        <v>148</v>
      </c>
      <c r="D3185" s="75" t="s">
        <v>6355</v>
      </c>
      <c r="E3185" s="75" t="s">
        <v>6356</v>
      </c>
      <c r="K3185" s="83">
        <v>29.88</v>
      </c>
      <c r="L3185" s="80"/>
    </row>
    <row r="3186" spans="3:12" hidden="1" outlineLevel="1" x14ac:dyDescent="0.25">
      <c r="C3186" s="75" t="s">
        <v>148</v>
      </c>
      <c r="D3186" s="75" t="s">
        <v>6357</v>
      </c>
      <c r="E3186" s="75" t="s">
        <v>6358</v>
      </c>
      <c r="K3186" s="83">
        <v>5.61</v>
      </c>
      <c r="L3186" s="80"/>
    </row>
    <row r="3187" spans="3:12" hidden="1" outlineLevel="1" x14ac:dyDescent="0.25">
      <c r="C3187" s="75" t="s">
        <v>148</v>
      </c>
      <c r="D3187" s="75" t="s">
        <v>6359</v>
      </c>
      <c r="E3187" s="75" t="s">
        <v>6360</v>
      </c>
      <c r="K3187" s="83">
        <v>8.43</v>
      </c>
      <c r="L3187" s="80"/>
    </row>
    <row r="3188" spans="3:12" hidden="1" outlineLevel="1" x14ac:dyDescent="0.25">
      <c r="C3188" s="75" t="s">
        <v>148</v>
      </c>
      <c r="D3188" s="75" t="s">
        <v>6361</v>
      </c>
      <c r="E3188" s="75" t="s">
        <v>6362</v>
      </c>
      <c r="K3188" s="83">
        <v>57.52</v>
      </c>
      <c r="L3188" s="80"/>
    </row>
    <row r="3189" spans="3:12" hidden="1" outlineLevel="1" x14ac:dyDescent="0.25">
      <c r="C3189" s="75" t="s">
        <v>148</v>
      </c>
      <c r="D3189" s="75" t="s">
        <v>6363</v>
      </c>
      <c r="E3189" s="75" t="s">
        <v>6364</v>
      </c>
      <c r="K3189" s="83">
        <v>2.73</v>
      </c>
      <c r="L3189" s="80"/>
    </row>
    <row r="3190" spans="3:12" hidden="1" outlineLevel="1" x14ac:dyDescent="0.25">
      <c r="C3190" s="75" t="s">
        <v>148</v>
      </c>
      <c r="D3190" s="75" t="s">
        <v>6365</v>
      </c>
      <c r="E3190" s="75" t="s">
        <v>6366</v>
      </c>
      <c r="K3190" s="83">
        <v>1.68</v>
      </c>
      <c r="L3190" s="80"/>
    </row>
    <row r="3191" spans="3:12" hidden="1" outlineLevel="1" x14ac:dyDescent="0.25">
      <c r="C3191" s="75" t="s">
        <v>148</v>
      </c>
      <c r="D3191" s="75" t="s">
        <v>6367</v>
      </c>
      <c r="E3191" s="75" t="s">
        <v>6368</v>
      </c>
      <c r="K3191" s="83">
        <v>9.66</v>
      </c>
      <c r="L3191" s="80"/>
    </row>
    <row r="3192" spans="3:12" hidden="1" outlineLevel="1" x14ac:dyDescent="0.25">
      <c r="C3192" s="75" t="s">
        <v>148</v>
      </c>
      <c r="D3192" s="75" t="s">
        <v>6369</v>
      </c>
      <c r="E3192" s="75" t="s">
        <v>6370</v>
      </c>
      <c r="K3192" s="83">
        <v>75.510000000000005</v>
      </c>
      <c r="L3192" s="80"/>
    </row>
    <row r="3193" spans="3:12" hidden="1" outlineLevel="1" x14ac:dyDescent="0.25">
      <c r="C3193" s="75" t="s">
        <v>148</v>
      </c>
      <c r="D3193" s="75" t="s">
        <v>6371</v>
      </c>
      <c r="E3193" s="75" t="s">
        <v>6372</v>
      </c>
      <c r="K3193" s="83">
        <v>7.15</v>
      </c>
      <c r="L3193" s="80"/>
    </row>
    <row r="3194" spans="3:12" hidden="1" outlineLevel="1" x14ac:dyDescent="0.25">
      <c r="C3194" s="75" t="s">
        <v>148</v>
      </c>
      <c r="D3194" s="75" t="s">
        <v>6373</v>
      </c>
      <c r="E3194" s="75" t="s">
        <v>6374</v>
      </c>
      <c r="K3194" s="83">
        <v>5.28</v>
      </c>
      <c r="L3194" s="80"/>
    </row>
    <row r="3195" spans="3:12" hidden="1" outlineLevel="1" x14ac:dyDescent="0.25">
      <c r="C3195" s="75" t="s">
        <v>148</v>
      </c>
      <c r="D3195" s="75" t="s">
        <v>6375</v>
      </c>
      <c r="E3195" s="75" t="s">
        <v>6376</v>
      </c>
      <c r="K3195" s="83">
        <v>26.88</v>
      </c>
      <c r="L3195" s="80"/>
    </row>
    <row r="3196" spans="3:12" hidden="1" outlineLevel="1" x14ac:dyDescent="0.25">
      <c r="C3196" s="75" t="s">
        <v>148</v>
      </c>
      <c r="D3196" s="75" t="s">
        <v>6377</v>
      </c>
      <c r="E3196" s="75" t="s">
        <v>6378</v>
      </c>
      <c r="K3196" s="83">
        <v>1.68</v>
      </c>
      <c r="L3196" s="80"/>
    </row>
    <row r="3197" spans="3:12" hidden="1" outlineLevel="1" x14ac:dyDescent="0.25">
      <c r="C3197" s="75" t="s">
        <v>148</v>
      </c>
      <c r="D3197" s="75" t="s">
        <v>6379</v>
      </c>
      <c r="E3197" s="75" t="s">
        <v>6380</v>
      </c>
      <c r="K3197" s="83">
        <v>22.84</v>
      </c>
      <c r="L3197" s="80"/>
    </row>
    <row r="3198" spans="3:12" hidden="1" outlineLevel="1" x14ac:dyDescent="0.25">
      <c r="C3198" s="75" t="s">
        <v>148</v>
      </c>
      <c r="D3198" s="75" t="s">
        <v>6381</v>
      </c>
      <c r="E3198" s="75" t="s">
        <v>6382</v>
      </c>
      <c r="K3198" s="83">
        <v>7.94</v>
      </c>
      <c r="L3198" s="80"/>
    </row>
    <row r="3199" spans="3:12" hidden="1" outlineLevel="1" x14ac:dyDescent="0.25">
      <c r="C3199" s="75" t="s">
        <v>148</v>
      </c>
      <c r="D3199" s="75" t="s">
        <v>6383</v>
      </c>
      <c r="E3199" s="75" t="s">
        <v>6384</v>
      </c>
      <c r="K3199" s="83">
        <v>5.72</v>
      </c>
      <c r="L3199" s="80"/>
    </row>
    <row r="3200" spans="3:12" hidden="1" outlineLevel="1" x14ac:dyDescent="0.25">
      <c r="C3200" s="75" t="s">
        <v>148</v>
      </c>
      <c r="D3200" s="75" t="s">
        <v>6385</v>
      </c>
      <c r="E3200" s="75" t="s">
        <v>6386</v>
      </c>
      <c r="K3200" s="83">
        <v>3.68</v>
      </c>
      <c r="L3200" s="80"/>
    </row>
    <row r="3201" spans="3:12" hidden="1" outlineLevel="1" x14ac:dyDescent="0.25">
      <c r="C3201" s="75" t="s">
        <v>148</v>
      </c>
      <c r="D3201" s="75" t="s">
        <v>6387</v>
      </c>
      <c r="E3201" s="75" t="s">
        <v>6388</v>
      </c>
      <c r="K3201" s="83">
        <v>1.96</v>
      </c>
      <c r="L3201" s="80"/>
    </row>
    <row r="3202" spans="3:12" hidden="1" outlineLevel="1" x14ac:dyDescent="0.25">
      <c r="C3202" s="75" t="s">
        <v>148</v>
      </c>
      <c r="D3202" s="75" t="s">
        <v>6389</v>
      </c>
      <c r="E3202" s="75" t="s">
        <v>6390</v>
      </c>
      <c r="K3202" s="83">
        <v>5.04</v>
      </c>
      <c r="L3202" s="80"/>
    </row>
    <row r="3203" spans="3:12" hidden="1" outlineLevel="1" x14ac:dyDescent="0.25">
      <c r="C3203" s="75" t="s">
        <v>148</v>
      </c>
      <c r="D3203" s="75" t="s">
        <v>6391</v>
      </c>
      <c r="E3203" s="75" t="s">
        <v>6392</v>
      </c>
      <c r="K3203" s="83">
        <v>18.59</v>
      </c>
      <c r="L3203" s="80"/>
    </row>
    <row r="3204" spans="3:12" hidden="1" outlineLevel="1" x14ac:dyDescent="0.25">
      <c r="C3204" s="75" t="s">
        <v>148</v>
      </c>
      <c r="D3204" s="75" t="s">
        <v>6393</v>
      </c>
      <c r="E3204" s="75" t="s">
        <v>6394</v>
      </c>
      <c r="K3204" s="83">
        <v>5.04</v>
      </c>
      <c r="L3204" s="80"/>
    </row>
    <row r="3205" spans="3:12" hidden="1" outlineLevel="1" x14ac:dyDescent="0.25">
      <c r="C3205" s="75" t="s">
        <v>148</v>
      </c>
      <c r="D3205" s="75" t="s">
        <v>6395</v>
      </c>
      <c r="E3205" s="75" t="s">
        <v>6396</v>
      </c>
      <c r="K3205" s="83">
        <v>15.43</v>
      </c>
      <c r="L3205" s="80"/>
    </row>
    <row r="3206" spans="3:12" hidden="1" outlineLevel="1" x14ac:dyDescent="0.25">
      <c r="C3206" s="75" t="s">
        <v>148</v>
      </c>
      <c r="D3206" s="75" t="s">
        <v>6397</v>
      </c>
      <c r="E3206" s="75" t="s">
        <v>6398</v>
      </c>
      <c r="K3206" s="83">
        <v>3.56</v>
      </c>
      <c r="L3206" s="80"/>
    </row>
    <row r="3207" spans="3:12" hidden="1" outlineLevel="1" x14ac:dyDescent="0.25">
      <c r="C3207" s="75" t="s">
        <v>148</v>
      </c>
      <c r="D3207" s="75" t="s">
        <v>6399</v>
      </c>
      <c r="E3207" s="75" t="s">
        <v>6400</v>
      </c>
      <c r="K3207" s="83">
        <v>29.86</v>
      </c>
      <c r="L3207" s="80"/>
    </row>
    <row r="3208" spans="3:12" hidden="1" outlineLevel="1" x14ac:dyDescent="0.25">
      <c r="C3208" s="75" t="s">
        <v>148</v>
      </c>
      <c r="D3208" s="75" t="s">
        <v>6401</v>
      </c>
      <c r="E3208" s="75" t="s">
        <v>6402</v>
      </c>
      <c r="K3208" s="83">
        <v>10.43</v>
      </c>
      <c r="L3208" s="80"/>
    </row>
    <row r="3209" spans="3:12" hidden="1" outlineLevel="1" x14ac:dyDescent="0.25">
      <c r="C3209" s="75" t="s">
        <v>148</v>
      </c>
      <c r="D3209" s="75" t="s">
        <v>6403</v>
      </c>
      <c r="E3209" s="75" t="s">
        <v>6404</v>
      </c>
      <c r="K3209" s="83">
        <v>23.86</v>
      </c>
      <c r="L3209" s="80"/>
    </row>
    <row r="3210" spans="3:12" hidden="1" outlineLevel="1" x14ac:dyDescent="0.25">
      <c r="C3210" s="75" t="s">
        <v>148</v>
      </c>
      <c r="D3210" s="75" t="s">
        <v>6405</v>
      </c>
      <c r="E3210" s="75" t="s">
        <v>6406</v>
      </c>
      <c r="K3210" s="83">
        <v>35.28</v>
      </c>
      <c r="L3210" s="80"/>
    </row>
    <row r="3211" spans="3:12" hidden="1" outlineLevel="1" x14ac:dyDescent="0.25">
      <c r="C3211" s="75" t="s">
        <v>148</v>
      </c>
      <c r="D3211" s="75" t="s">
        <v>6407</v>
      </c>
      <c r="E3211" s="75" t="s">
        <v>6408</v>
      </c>
      <c r="K3211" s="83">
        <v>0.1</v>
      </c>
      <c r="L3211" s="80"/>
    </row>
    <row r="3212" spans="3:12" hidden="1" outlineLevel="1" x14ac:dyDescent="0.25">
      <c r="C3212" s="75" t="s">
        <v>148</v>
      </c>
      <c r="D3212" s="75" t="s">
        <v>6409</v>
      </c>
      <c r="E3212" s="75" t="s">
        <v>6410</v>
      </c>
      <c r="K3212" s="83">
        <v>2.72</v>
      </c>
      <c r="L3212" s="80"/>
    </row>
    <row r="3213" spans="3:12" hidden="1" outlineLevel="1" x14ac:dyDescent="0.25">
      <c r="C3213" s="75" t="s">
        <v>148</v>
      </c>
      <c r="D3213" s="75" t="s">
        <v>6411</v>
      </c>
      <c r="E3213" s="75" t="s">
        <v>6412</v>
      </c>
      <c r="K3213" s="83">
        <v>5.04</v>
      </c>
      <c r="L3213" s="80"/>
    </row>
    <row r="3214" spans="3:12" hidden="1" outlineLevel="1" x14ac:dyDescent="0.25">
      <c r="C3214" s="75" t="s">
        <v>148</v>
      </c>
      <c r="D3214" s="75" t="s">
        <v>6413</v>
      </c>
      <c r="E3214" s="75" t="s">
        <v>6414</v>
      </c>
      <c r="K3214" s="83">
        <v>5.04</v>
      </c>
      <c r="L3214" s="80"/>
    </row>
    <row r="3215" spans="3:12" hidden="1" outlineLevel="1" x14ac:dyDescent="0.25">
      <c r="C3215" s="75" t="s">
        <v>148</v>
      </c>
      <c r="D3215" s="75" t="s">
        <v>6415</v>
      </c>
      <c r="E3215" s="75" t="s">
        <v>6416</v>
      </c>
      <c r="K3215" s="83">
        <v>10.47</v>
      </c>
      <c r="L3215" s="80"/>
    </row>
    <row r="3216" spans="3:12" hidden="1" outlineLevel="1" x14ac:dyDescent="0.25">
      <c r="C3216" s="75" t="s">
        <v>148</v>
      </c>
      <c r="D3216" s="75" t="s">
        <v>6417</v>
      </c>
      <c r="E3216" s="75" t="s">
        <v>6418</v>
      </c>
      <c r="K3216" s="83">
        <v>5.98</v>
      </c>
      <c r="L3216" s="80"/>
    </row>
    <row r="3217" spans="3:12" hidden="1" outlineLevel="1" x14ac:dyDescent="0.25">
      <c r="C3217" s="75" t="s">
        <v>148</v>
      </c>
      <c r="D3217" s="75" t="s">
        <v>6419</v>
      </c>
      <c r="E3217" s="75" t="s">
        <v>6420</v>
      </c>
      <c r="K3217" s="83">
        <v>1.68</v>
      </c>
      <c r="L3217" s="80"/>
    </row>
    <row r="3218" spans="3:12" hidden="1" outlineLevel="1" x14ac:dyDescent="0.25">
      <c r="C3218" s="75" t="s">
        <v>148</v>
      </c>
      <c r="D3218" s="75" t="s">
        <v>6421</v>
      </c>
      <c r="E3218" s="75" t="s">
        <v>6422</v>
      </c>
      <c r="K3218" s="83">
        <v>3.47</v>
      </c>
      <c r="L3218" s="80"/>
    </row>
    <row r="3219" spans="3:12" hidden="1" outlineLevel="1" x14ac:dyDescent="0.25">
      <c r="C3219" s="75" t="s">
        <v>148</v>
      </c>
      <c r="D3219" s="75" t="s">
        <v>6423</v>
      </c>
      <c r="E3219" s="75" t="s">
        <v>6424</v>
      </c>
      <c r="K3219" s="83">
        <v>68.39</v>
      </c>
      <c r="L3219" s="80"/>
    </row>
    <row r="3220" spans="3:12" hidden="1" outlineLevel="1" x14ac:dyDescent="0.25">
      <c r="C3220" s="75" t="s">
        <v>148</v>
      </c>
      <c r="D3220" s="75" t="s">
        <v>6425</v>
      </c>
      <c r="E3220" s="75" t="s">
        <v>6426</v>
      </c>
      <c r="K3220" s="83">
        <v>1.97</v>
      </c>
      <c r="L3220" s="80"/>
    </row>
    <row r="3221" spans="3:12" hidden="1" outlineLevel="1" x14ac:dyDescent="0.25">
      <c r="C3221" s="75" t="s">
        <v>148</v>
      </c>
      <c r="D3221" s="75" t="s">
        <v>6427</v>
      </c>
      <c r="E3221" s="75" t="s">
        <v>6428</v>
      </c>
      <c r="K3221" s="83">
        <v>6.29</v>
      </c>
      <c r="L3221" s="80"/>
    </row>
    <row r="3222" spans="3:12" hidden="1" outlineLevel="1" x14ac:dyDescent="0.25">
      <c r="C3222" s="75" t="s">
        <v>148</v>
      </c>
      <c r="D3222" s="75" t="s">
        <v>6429</v>
      </c>
      <c r="E3222" s="75" t="s">
        <v>6430</v>
      </c>
      <c r="K3222" s="83">
        <v>40.19</v>
      </c>
      <c r="L3222" s="80"/>
    </row>
    <row r="3223" spans="3:12" hidden="1" outlineLevel="1" x14ac:dyDescent="0.25">
      <c r="C3223" s="75" t="s">
        <v>148</v>
      </c>
      <c r="D3223" s="75" t="s">
        <v>6431</v>
      </c>
      <c r="E3223" s="75" t="s">
        <v>6432</v>
      </c>
      <c r="K3223" s="83">
        <v>20.29</v>
      </c>
      <c r="L3223" s="80"/>
    </row>
    <row r="3224" spans="3:12" hidden="1" outlineLevel="1" x14ac:dyDescent="0.25">
      <c r="C3224" s="75" t="s">
        <v>148</v>
      </c>
      <c r="D3224" s="75" t="s">
        <v>6433</v>
      </c>
      <c r="E3224" s="75" t="s">
        <v>6434</v>
      </c>
      <c r="K3224" s="83">
        <v>7</v>
      </c>
      <c r="L3224" s="80"/>
    </row>
    <row r="3225" spans="3:12" hidden="1" outlineLevel="1" x14ac:dyDescent="0.25">
      <c r="C3225" s="75" t="s">
        <v>148</v>
      </c>
      <c r="D3225" s="75" t="s">
        <v>6435</v>
      </c>
      <c r="E3225" s="75" t="s">
        <v>6436</v>
      </c>
      <c r="K3225" s="83">
        <v>12.87</v>
      </c>
      <c r="L3225" s="80"/>
    </row>
    <row r="3226" spans="3:12" hidden="1" outlineLevel="1" x14ac:dyDescent="0.25">
      <c r="C3226" s="75" t="s">
        <v>148</v>
      </c>
      <c r="D3226" s="75" t="s">
        <v>6437</v>
      </c>
      <c r="E3226" s="75" t="s">
        <v>6438</v>
      </c>
      <c r="K3226" s="83">
        <v>15.87</v>
      </c>
      <c r="L3226" s="80"/>
    </row>
    <row r="3227" spans="3:12" hidden="1" outlineLevel="1" x14ac:dyDescent="0.25">
      <c r="C3227" s="75" t="s">
        <v>148</v>
      </c>
      <c r="D3227" s="75" t="s">
        <v>6439</v>
      </c>
      <c r="E3227" s="75" t="s">
        <v>6440</v>
      </c>
      <c r="K3227" s="83">
        <v>12.62</v>
      </c>
      <c r="L3227" s="80"/>
    </row>
    <row r="3228" spans="3:12" hidden="1" outlineLevel="1" x14ac:dyDescent="0.25">
      <c r="C3228" s="75" t="s">
        <v>148</v>
      </c>
      <c r="D3228" s="75" t="s">
        <v>6441</v>
      </c>
      <c r="E3228" s="75" t="s">
        <v>6442</v>
      </c>
      <c r="K3228" s="83">
        <v>15.12</v>
      </c>
      <c r="L3228" s="80"/>
    </row>
    <row r="3229" spans="3:12" hidden="1" outlineLevel="1" x14ac:dyDescent="0.25">
      <c r="C3229" s="75" t="s">
        <v>148</v>
      </c>
      <c r="D3229" s="75" t="s">
        <v>6443</v>
      </c>
      <c r="E3229" s="75" t="s">
        <v>6444</v>
      </c>
      <c r="K3229" s="83">
        <v>12.91</v>
      </c>
      <c r="L3229" s="80"/>
    </row>
    <row r="3230" spans="3:12" hidden="1" outlineLevel="1" x14ac:dyDescent="0.25">
      <c r="C3230" s="75" t="s">
        <v>148</v>
      </c>
      <c r="D3230" s="75" t="s">
        <v>6445</v>
      </c>
      <c r="E3230" s="75" t="s">
        <v>6446</v>
      </c>
      <c r="K3230" s="83">
        <v>5.04</v>
      </c>
      <c r="L3230" s="80"/>
    </row>
    <row r="3231" spans="3:12" hidden="1" outlineLevel="1" x14ac:dyDescent="0.25">
      <c r="C3231" s="75" t="s">
        <v>148</v>
      </c>
      <c r="D3231" s="75" t="s">
        <v>6447</v>
      </c>
      <c r="E3231" s="75" t="s">
        <v>6448</v>
      </c>
      <c r="K3231" s="83">
        <v>3.91</v>
      </c>
      <c r="L3231" s="80"/>
    </row>
    <row r="3232" spans="3:12" hidden="1" outlineLevel="1" x14ac:dyDescent="0.25">
      <c r="C3232" s="75" t="s">
        <v>148</v>
      </c>
      <c r="D3232" s="75" t="s">
        <v>6449</v>
      </c>
      <c r="E3232" s="75" t="s">
        <v>6450</v>
      </c>
      <c r="K3232" s="83">
        <v>8.82</v>
      </c>
      <c r="L3232" s="80"/>
    </row>
    <row r="3233" spans="3:12" hidden="1" outlineLevel="1" x14ac:dyDescent="0.25">
      <c r="C3233" s="75" t="s">
        <v>148</v>
      </c>
      <c r="D3233" s="75" t="s">
        <v>6451</v>
      </c>
      <c r="E3233" s="75" t="s">
        <v>6452</v>
      </c>
      <c r="K3233" s="83">
        <v>2.23</v>
      </c>
      <c r="L3233" s="80"/>
    </row>
    <row r="3234" spans="3:12" hidden="1" outlineLevel="1" x14ac:dyDescent="0.25">
      <c r="C3234" s="75" t="s">
        <v>148</v>
      </c>
      <c r="D3234" s="75" t="s">
        <v>6453</v>
      </c>
      <c r="E3234" s="75" t="s">
        <v>6454</v>
      </c>
      <c r="K3234" s="83">
        <v>25.54</v>
      </c>
      <c r="L3234" s="80"/>
    </row>
    <row r="3235" spans="3:12" hidden="1" outlineLevel="1" x14ac:dyDescent="0.25">
      <c r="C3235" s="75" t="s">
        <v>148</v>
      </c>
      <c r="D3235" s="75" t="s">
        <v>6455</v>
      </c>
      <c r="E3235" s="75" t="s">
        <v>6456</v>
      </c>
      <c r="K3235" s="83">
        <v>4.63</v>
      </c>
      <c r="L3235" s="80"/>
    </row>
    <row r="3236" spans="3:12" hidden="1" outlineLevel="1" x14ac:dyDescent="0.25">
      <c r="C3236" s="75" t="s">
        <v>148</v>
      </c>
      <c r="D3236" s="75" t="s">
        <v>6457</v>
      </c>
      <c r="E3236" s="75" t="s">
        <v>6458</v>
      </c>
      <c r="K3236" s="83">
        <v>28.36</v>
      </c>
      <c r="L3236" s="80"/>
    </row>
    <row r="3237" spans="3:12" hidden="1" outlineLevel="1" x14ac:dyDescent="0.25">
      <c r="C3237" s="75" t="s">
        <v>148</v>
      </c>
      <c r="D3237" s="75" t="s">
        <v>6459</v>
      </c>
      <c r="E3237" s="75" t="s">
        <v>6460</v>
      </c>
      <c r="K3237" s="83">
        <v>23.24</v>
      </c>
      <c r="L3237" s="80"/>
    </row>
    <row r="3238" spans="3:12" hidden="1" outlineLevel="1" x14ac:dyDescent="0.25">
      <c r="C3238" s="75" t="s">
        <v>148</v>
      </c>
      <c r="D3238" s="75" t="s">
        <v>6461</v>
      </c>
      <c r="E3238" s="75" t="s">
        <v>6462</v>
      </c>
      <c r="K3238" s="83">
        <v>10.63</v>
      </c>
      <c r="L3238" s="80"/>
    </row>
    <row r="3239" spans="3:12" hidden="1" outlineLevel="1" x14ac:dyDescent="0.25">
      <c r="C3239" s="75" t="s">
        <v>148</v>
      </c>
      <c r="D3239" s="75" t="s">
        <v>6463</v>
      </c>
      <c r="E3239" s="75" t="s">
        <v>6464</v>
      </c>
      <c r="K3239" s="83">
        <v>5.82</v>
      </c>
      <c r="L3239" s="80"/>
    </row>
    <row r="3240" spans="3:12" hidden="1" outlineLevel="1" x14ac:dyDescent="0.25">
      <c r="C3240" s="75" t="s">
        <v>148</v>
      </c>
      <c r="D3240" s="75" t="s">
        <v>6465</v>
      </c>
      <c r="E3240" s="75" t="s">
        <v>6466</v>
      </c>
      <c r="K3240" s="83">
        <v>5.07</v>
      </c>
      <c r="L3240" s="80"/>
    </row>
    <row r="3241" spans="3:12" hidden="1" outlineLevel="1" x14ac:dyDescent="0.25">
      <c r="C3241" s="75" t="s">
        <v>148</v>
      </c>
      <c r="D3241" s="75" t="s">
        <v>6467</v>
      </c>
      <c r="E3241" s="75" t="s">
        <v>6468</v>
      </c>
      <c r="K3241" s="83">
        <v>22.62</v>
      </c>
      <c r="L3241" s="80"/>
    </row>
    <row r="3242" spans="3:12" hidden="1" outlineLevel="1" x14ac:dyDescent="0.25">
      <c r="C3242" s="75" t="s">
        <v>148</v>
      </c>
      <c r="D3242" s="75" t="s">
        <v>6469</v>
      </c>
      <c r="E3242" s="75" t="s">
        <v>6470</v>
      </c>
      <c r="K3242" s="83">
        <v>6.66</v>
      </c>
      <c r="L3242" s="80"/>
    </row>
    <row r="3243" spans="3:12" hidden="1" outlineLevel="1" x14ac:dyDescent="0.25">
      <c r="C3243" s="75" t="s">
        <v>148</v>
      </c>
      <c r="D3243" s="75" t="s">
        <v>6471</v>
      </c>
      <c r="E3243" s="75" t="s">
        <v>6472</v>
      </c>
      <c r="K3243" s="83">
        <v>26.27</v>
      </c>
      <c r="L3243" s="80"/>
    </row>
    <row r="3244" spans="3:12" hidden="1" outlineLevel="1" x14ac:dyDescent="0.25">
      <c r="C3244" s="75" t="s">
        <v>148</v>
      </c>
      <c r="D3244" s="75" t="s">
        <v>6473</v>
      </c>
      <c r="E3244" s="75" t="s">
        <v>6474</v>
      </c>
      <c r="K3244" s="83">
        <v>138.05000000000001</v>
      </c>
      <c r="L3244" s="80"/>
    </row>
    <row r="3245" spans="3:12" hidden="1" outlineLevel="1" x14ac:dyDescent="0.25">
      <c r="C3245" s="75" t="s">
        <v>148</v>
      </c>
      <c r="D3245" s="75" t="s">
        <v>6475</v>
      </c>
      <c r="E3245" s="75" t="s">
        <v>6476</v>
      </c>
      <c r="K3245" s="83">
        <v>27.12</v>
      </c>
      <c r="L3245" s="80"/>
    </row>
    <row r="3246" spans="3:12" hidden="1" outlineLevel="1" x14ac:dyDescent="0.25">
      <c r="C3246" s="75" t="s">
        <v>148</v>
      </c>
      <c r="D3246" s="75" t="s">
        <v>6477</v>
      </c>
      <c r="E3246" s="75" t="s">
        <v>6478</v>
      </c>
      <c r="K3246" s="83">
        <v>23.09</v>
      </c>
      <c r="L3246" s="80"/>
    </row>
    <row r="3247" spans="3:12" hidden="1" outlineLevel="1" x14ac:dyDescent="0.25">
      <c r="C3247" s="75" t="s">
        <v>148</v>
      </c>
      <c r="D3247" s="75" t="s">
        <v>6479</v>
      </c>
      <c r="E3247" s="75" t="s">
        <v>6480</v>
      </c>
      <c r="K3247" s="83">
        <v>4.49</v>
      </c>
      <c r="L3247" s="80"/>
    </row>
    <row r="3248" spans="3:12" hidden="1" outlineLevel="1" x14ac:dyDescent="0.25">
      <c r="C3248" s="75" t="s">
        <v>148</v>
      </c>
      <c r="D3248" s="75" t="s">
        <v>6481</v>
      </c>
      <c r="E3248" s="75" t="s">
        <v>6482</v>
      </c>
      <c r="K3248" s="83">
        <v>5.04</v>
      </c>
      <c r="L3248" s="80"/>
    </row>
    <row r="3249" spans="3:12" hidden="1" outlineLevel="1" x14ac:dyDescent="0.25">
      <c r="C3249" s="75" t="s">
        <v>148</v>
      </c>
      <c r="D3249" s="75" t="s">
        <v>6483</v>
      </c>
      <c r="E3249" s="75" t="s">
        <v>6484</v>
      </c>
      <c r="K3249" s="83">
        <v>73.28</v>
      </c>
      <c r="L3249" s="80"/>
    </row>
    <row r="3250" spans="3:12" hidden="1" outlineLevel="1" x14ac:dyDescent="0.25">
      <c r="C3250" s="75" t="s">
        <v>148</v>
      </c>
      <c r="D3250" s="75" t="s">
        <v>6485</v>
      </c>
      <c r="E3250" s="75" t="s">
        <v>6486</v>
      </c>
      <c r="K3250" s="83">
        <v>23.59</v>
      </c>
      <c r="L3250" s="80"/>
    </row>
    <row r="3251" spans="3:12" hidden="1" outlineLevel="1" x14ac:dyDescent="0.25">
      <c r="C3251" s="75" t="s">
        <v>148</v>
      </c>
      <c r="D3251" s="75" t="s">
        <v>6487</v>
      </c>
      <c r="E3251" s="75" t="s">
        <v>6488</v>
      </c>
      <c r="K3251" s="83">
        <v>5.81</v>
      </c>
      <c r="L3251" s="80"/>
    </row>
    <row r="3252" spans="3:12" hidden="1" outlineLevel="1" x14ac:dyDescent="0.25">
      <c r="C3252" s="75" t="s">
        <v>148</v>
      </c>
      <c r="D3252" s="75" t="s">
        <v>6489</v>
      </c>
      <c r="E3252" s="75" t="s">
        <v>6490</v>
      </c>
      <c r="K3252" s="83">
        <v>6.39</v>
      </c>
      <c r="L3252" s="80"/>
    </row>
    <row r="3253" spans="3:12" hidden="1" outlineLevel="1" x14ac:dyDescent="0.25">
      <c r="C3253" s="75" t="s">
        <v>148</v>
      </c>
      <c r="D3253" s="75" t="s">
        <v>6491</v>
      </c>
      <c r="E3253" s="75" t="s">
        <v>6492</v>
      </c>
      <c r="K3253" s="83">
        <v>1.68</v>
      </c>
      <c r="L3253" s="80"/>
    </row>
    <row r="3254" spans="3:12" hidden="1" outlineLevel="1" x14ac:dyDescent="0.25">
      <c r="C3254" s="75" t="s">
        <v>148</v>
      </c>
      <c r="D3254" s="75" t="s">
        <v>6493</v>
      </c>
      <c r="E3254" s="75" t="s">
        <v>6494</v>
      </c>
      <c r="K3254" s="83">
        <v>16.98</v>
      </c>
      <c r="L3254" s="80"/>
    </row>
    <row r="3255" spans="3:12" hidden="1" outlineLevel="1" x14ac:dyDescent="0.25">
      <c r="C3255" s="75" t="s">
        <v>148</v>
      </c>
      <c r="D3255" s="75" t="s">
        <v>6495</v>
      </c>
      <c r="E3255" s="75" t="s">
        <v>6496</v>
      </c>
      <c r="K3255" s="83">
        <v>8.5500000000000007</v>
      </c>
      <c r="L3255" s="80"/>
    </row>
    <row r="3256" spans="3:12" hidden="1" outlineLevel="1" x14ac:dyDescent="0.25">
      <c r="C3256" s="75" t="s">
        <v>148</v>
      </c>
      <c r="D3256" s="75" t="s">
        <v>6497</v>
      </c>
      <c r="E3256" s="75" t="s">
        <v>6498</v>
      </c>
      <c r="K3256" s="83">
        <v>32.14</v>
      </c>
      <c r="L3256" s="80"/>
    </row>
    <row r="3257" spans="3:12" hidden="1" outlineLevel="1" x14ac:dyDescent="0.25">
      <c r="C3257" s="75" t="s">
        <v>148</v>
      </c>
      <c r="D3257" s="75" t="s">
        <v>6499</v>
      </c>
      <c r="E3257" s="75" t="s">
        <v>6500</v>
      </c>
      <c r="K3257" s="83">
        <v>63.91</v>
      </c>
      <c r="L3257" s="80"/>
    </row>
    <row r="3258" spans="3:12" hidden="1" outlineLevel="1" x14ac:dyDescent="0.25">
      <c r="C3258" s="75" t="s">
        <v>148</v>
      </c>
      <c r="D3258" s="75" t="s">
        <v>6501</v>
      </c>
      <c r="E3258" s="75" t="s">
        <v>6502</v>
      </c>
      <c r="K3258" s="83">
        <v>2.1800000000000002</v>
      </c>
      <c r="L3258" s="80"/>
    </row>
    <row r="3259" spans="3:12" hidden="1" outlineLevel="1" x14ac:dyDescent="0.25">
      <c r="C3259" s="75" t="s">
        <v>148</v>
      </c>
      <c r="D3259" s="75" t="s">
        <v>6503</v>
      </c>
      <c r="E3259" s="75" t="s">
        <v>6504</v>
      </c>
      <c r="K3259" s="83">
        <v>0.38</v>
      </c>
      <c r="L3259" s="80"/>
    </row>
    <row r="3260" spans="3:12" hidden="1" outlineLevel="1" x14ac:dyDescent="0.25">
      <c r="C3260" s="75" t="s">
        <v>148</v>
      </c>
      <c r="D3260" s="75" t="s">
        <v>6505</v>
      </c>
      <c r="E3260" s="75" t="s">
        <v>6506</v>
      </c>
      <c r="K3260" s="83">
        <v>115.18</v>
      </c>
      <c r="L3260" s="80"/>
    </row>
    <row r="3261" spans="3:12" hidden="1" outlineLevel="1" x14ac:dyDescent="0.25">
      <c r="C3261" s="75" t="s">
        <v>148</v>
      </c>
      <c r="D3261" s="75" t="s">
        <v>6507</v>
      </c>
      <c r="E3261" s="75" t="s">
        <v>6508</v>
      </c>
      <c r="K3261" s="83">
        <v>4.7699999999999996</v>
      </c>
      <c r="L3261" s="80"/>
    </row>
    <row r="3262" spans="3:12" hidden="1" outlineLevel="1" x14ac:dyDescent="0.25">
      <c r="C3262" s="75" t="s">
        <v>148</v>
      </c>
      <c r="D3262" s="75" t="s">
        <v>6509</v>
      </c>
      <c r="E3262" s="75" t="s">
        <v>6510</v>
      </c>
      <c r="K3262" s="83">
        <v>1.26</v>
      </c>
      <c r="L3262" s="80"/>
    </row>
    <row r="3263" spans="3:12" hidden="1" outlineLevel="1" x14ac:dyDescent="0.25">
      <c r="C3263" s="75" t="s">
        <v>148</v>
      </c>
      <c r="D3263" s="75" t="s">
        <v>6511</v>
      </c>
      <c r="E3263" s="75" t="s">
        <v>6512</v>
      </c>
      <c r="K3263" s="83">
        <v>3.36</v>
      </c>
      <c r="L3263" s="80"/>
    </row>
    <row r="3264" spans="3:12" hidden="1" outlineLevel="1" x14ac:dyDescent="0.25">
      <c r="C3264" s="75" t="s">
        <v>148</v>
      </c>
      <c r="D3264" s="75" t="s">
        <v>6513</v>
      </c>
      <c r="E3264" s="75" t="s">
        <v>6514</v>
      </c>
      <c r="K3264" s="83">
        <v>48.92</v>
      </c>
      <c r="L3264" s="80"/>
    </row>
    <row r="3265" spans="3:12" hidden="1" outlineLevel="1" x14ac:dyDescent="0.25">
      <c r="C3265" s="75" t="s">
        <v>148</v>
      </c>
      <c r="D3265" s="75" t="s">
        <v>6515</v>
      </c>
      <c r="E3265" s="75" t="s">
        <v>6516</v>
      </c>
      <c r="K3265" s="83">
        <v>10.1</v>
      </c>
      <c r="L3265" s="80"/>
    </row>
    <row r="3266" spans="3:12" hidden="1" outlineLevel="1" x14ac:dyDescent="0.25">
      <c r="C3266" s="75" t="s">
        <v>148</v>
      </c>
      <c r="D3266" s="75" t="s">
        <v>6517</v>
      </c>
      <c r="E3266" s="75" t="s">
        <v>6518</v>
      </c>
      <c r="K3266" s="83">
        <v>11.37</v>
      </c>
      <c r="L3266" s="80"/>
    </row>
    <row r="3267" spans="3:12" hidden="1" outlineLevel="1" x14ac:dyDescent="0.25">
      <c r="C3267" s="75" t="s">
        <v>148</v>
      </c>
      <c r="D3267" s="75" t="s">
        <v>6519</v>
      </c>
      <c r="E3267" s="75" t="s">
        <v>6520</v>
      </c>
      <c r="K3267" s="83">
        <v>15.05</v>
      </c>
      <c r="L3267" s="80"/>
    </row>
    <row r="3268" spans="3:12" hidden="1" outlineLevel="1" x14ac:dyDescent="0.25">
      <c r="C3268" s="75" t="s">
        <v>148</v>
      </c>
      <c r="D3268" s="75" t="s">
        <v>6521</v>
      </c>
      <c r="E3268" s="75" t="s">
        <v>6522</v>
      </c>
      <c r="K3268" s="83">
        <v>2.67</v>
      </c>
      <c r="L3268" s="80"/>
    </row>
    <row r="3269" spans="3:12" hidden="1" outlineLevel="1" x14ac:dyDescent="0.25">
      <c r="C3269" s="75" t="s">
        <v>148</v>
      </c>
      <c r="D3269" s="75" t="s">
        <v>6523</v>
      </c>
      <c r="E3269" s="75" t="s">
        <v>6524</v>
      </c>
      <c r="K3269" s="83">
        <v>33.15</v>
      </c>
      <c r="L3269" s="80"/>
    </row>
    <row r="3270" spans="3:12" hidden="1" outlineLevel="1" x14ac:dyDescent="0.25">
      <c r="C3270" s="75" t="s">
        <v>148</v>
      </c>
      <c r="D3270" s="75" t="s">
        <v>6525</v>
      </c>
      <c r="E3270" s="75" t="s">
        <v>6526</v>
      </c>
      <c r="K3270" s="83">
        <v>13.55</v>
      </c>
      <c r="L3270" s="80"/>
    </row>
    <row r="3271" spans="3:12" hidden="1" outlineLevel="1" x14ac:dyDescent="0.25">
      <c r="C3271" s="75" t="s">
        <v>148</v>
      </c>
      <c r="D3271" s="75" t="s">
        <v>6527</v>
      </c>
      <c r="E3271" s="75" t="s">
        <v>6528</v>
      </c>
      <c r="K3271" s="83">
        <v>1.68</v>
      </c>
      <c r="L3271" s="80"/>
    </row>
    <row r="3272" spans="3:12" hidden="1" outlineLevel="1" x14ac:dyDescent="0.25">
      <c r="C3272" s="75" t="s">
        <v>148</v>
      </c>
      <c r="D3272" s="75" t="s">
        <v>6529</v>
      </c>
      <c r="E3272" s="75" t="s">
        <v>6530</v>
      </c>
      <c r="K3272" s="83">
        <v>13.72</v>
      </c>
      <c r="L3272" s="80"/>
    </row>
    <row r="3273" spans="3:12" hidden="1" outlineLevel="1" x14ac:dyDescent="0.25">
      <c r="C3273" s="75" t="s">
        <v>148</v>
      </c>
      <c r="D3273" s="75" t="s">
        <v>6531</v>
      </c>
      <c r="E3273" s="75" t="s">
        <v>2380</v>
      </c>
      <c r="K3273" s="83">
        <v>15.78</v>
      </c>
      <c r="L3273" s="80"/>
    </row>
    <row r="3274" spans="3:12" hidden="1" outlineLevel="1" x14ac:dyDescent="0.25">
      <c r="C3274" s="75" t="s">
        <v>148</v>
      </c>
      <c r="D3274" s="75" t="s">
        <v>6532</v>
      </c>
      <c r="E3274" s="75" t="s">
        <v>6533</v>
      </c>
      <c r="K3274" s="83">
        <v>6.92</v>
      </c>
      <c r="L3274" s="80"/>
    </row>
    <row r="3275" spans="3:12" hidden="1" outlineLevel="1" x14ac:dyDescent="0.25">
      <c r="C3275" s="75" t="s">
        <v>148</v>
      </c>
      <c r="D3275" s="75" t="s">
        <v>6534</v>
      </c>
      <c r="E3275" s="75" t="s">
        <v>6535</v>
      </c>
      <c r="K3275" s="83">
        <v>12.8</v>
      </c>
      <c r="L3275" s="80"/>
    </row>
    <row r="3276" spans="3:12" hidden="1" outlineLevel="1" x14ac:dyDescent="0.25">
      <c r="C3276" s="75" t="s">
        <v>148</v>
      </c>
      <c r="D3276" s="75" t="s">
        <v>6536</v>
      </c>
      <c r="E3276" s="75" t="s">
        <v>6537</v>
      </c>
      <c r="K3276" s="83">
        <v>4.3899999999999997</v>
      </c>
      <c r="L3276" s="80"/>
    </row>
    <row r="3277" spans="3:12" hidden="1" outlineLevel="1" x14ac:dyDescent="0.25">
      <c r="C3277" s="75" t="s">
        <v>148</v>
      </c>
      <c r="D3277" s="75" t="s">
        <v>6538</v>
      </c>
      <c r="E3277" s="75" t="s">
        <v>6539</v>
      </c>
      <c r="K3277" s="83">
        <v>-0.05</v>
      </c>
      <c r="L3277" s="80"/>
    </row>
    <row r="3278" spans="3:12" hidden="1" outlineLevel="1" x14ac:dyDescent="0.25">
      <c r="C3278" s="75" t="s">
        <v>148</v>
      </c>
      <c r="D3278" s="75" t="s">
        <v>6540</v>
      </c>
      <c r="E3278" s="75" t="s">
        <v>6541</v>
      </c>
      <c r="K3278" s="83">
        <v>36.81</v>
      </c>
      <c r="L3278" s="80"/>
    </row>
    <row r="3279" spans="3:12" hidden="1" outlineLevel="1" x14ac:dyDescent="0.25">
      <c r="C3279" s="75" t="s">
        <v>148</v>
      </c>
      <c r="D3279" s="75" t="s">
        <v>6542</v>
      </c>
      <c r="E3279" s="75" t="s">
        <v>6543</v>
      </c>
      <c r="K3279" s="83">
        <v>23.25</v>
      </c>
      <c r="L3279" s="80"/>
    </row>
    <row r="3280" spans="3:12" hidden="1" outlineLevel="1" x14ac:dyDescent="0.25">
      <c r="C3280" s="75" t="s">
        <v>148</v>
      </c>
      <c r="D3280" s="75" t="s">
        <v>6544</v>
      </c>
      <c r="E3280" s="75" t="s">
        <v>6545</v>
      </c>
      <c r="K3280" s="83">
        <v>21.62</v>
      </c>
      <c r="L3280" s="80"/>
    </row>
    <row r="3281" spans="3:12" hidden="1" outlineLevel="1" x14ac:dyDescent="0.25">
      <c r="C3281" s="75" t="s">
        <v>148</v>
      </c>
      <c r="D3281" s="75" t="s">
        <v>6546</v>
      </c>
      <c r="E3281" s="75" t="s">
        <v>6547</v>
      </c>
      <c r="K3281" s="83">
        <v>156.5</v>
      </c>
      <c r="L3281" s="80"/>
    </row>
    <row r="3282" spans="3:12" hidden="1" outlineLevel="1" x14ac:dyDescent="0.25">
      <c r="C3282" s="75" t="s">
        <v>148</v>
      </c>
      <c r="D3282" s="75" t="s">
        <v>6548</v>
      </c>
      <c r="E3282" s="75" t="s">
        <v>6549</v>
      </c>
      <c r="K3282" s="83">
        <v>29.65</v>
      </c>
      <c r="L3282" s="80"/>
    </row>
    <row r="3283" spans="3:12" hidden="1" outlineLevel="1" x14ac:dyDescent="0.25">
      <c r="C3283" s="75" t="s">
        <v>148</v>
      </c>
      <c r="D3283" s="75" t="s">
        <v>6550</v>
      </c>
      <c r="E3283" s="75" t="s">
        <v>6551</v>
      </c>
      <c r="K3283" s="83">
        <v>1.97</v>
      </c>
      <c r="L3283" s="80"/>
    </row>
    <row r="3284" spans="3:12" hidden="1" outlineLevel="1" x14ac:dyDescent="0.25">
      <c r="C3284" s="75" t="s">
        <v>148</v>
      </c>
      <c r="D3284" s="75" t="s">
        <v>6552</v>
      </c>
      <c r="E3284" s="75" t="s">
        <v>6553</v>
      </c>
      <c r="K3284" s="83">
        <v>15.97</v>
      </c>
      <c r="L3284" s="80"/>
    </row>
    <row r="3285" spans="3:12" hidden="1" outlineLevel="1" x14ac:dyDescent="0.25">
      <c r="C3285" s="75" t="s">
        <v>148</v>
      </c>
      <c r="D3285" s="75" t="s">
        <v>6554</v>
      </c>
      <c r="E3285" s="75" t="s">
        <v>6555</v>
      </c>
      <c r="K3285" s="83">
        <v>8.9499999999999993</v>
      </c>
      <c r="L3285" s="80"/>
    </row>
    <row r="3286" spans="3:12" hidden="1" outlineLevel="1" x14ac:dyDescent="0.25">
      <c r="C3286" s="75" t="s">
        <v>148</v>
      </c>
      <c r="D3286" s="75" t="s">
        <v>6556</v>
      </c>
      <c r="E3286" s="75" t="s">
        <v>6557</v>
      </c>
      <c r="K3286" s="83">
        <v>9.33</v>
      </c>
      <c r="L3286" s="80"/>
    </row>
    <row r="3287" spans="3:12" hidden="1" outlineLevel="1" x14ac:dyDescent="0.25">
      <c r="C3287" s="75" t="s">
        <v>148</v>
      </c>
      <c r="D3287" s="75" t="s">
        <v>6558</v>
      </c>
      <c r="E3287" s="75" t="s">
        <v>6559</v>
      </c>
      <c r="K3287" s="83">
        <v>1.68</v>
      </c>
      <c r="L3287" s="80"/>
    </row>
    <row r="3288" spans="3:12" hidden="1" outlineLevel="1" x14ac:dyDescent="0.25">
      <c r="C3288" s="75" t="s">
        <v>148</v>
      </c>
      <c r="D3288" s="75" t="s">
        <v>6560</v>
      </c>
      <c r="E3288" s="75" t="s">
        <v>6561</v>
      </c>
      <c r="K3288" s="83">
        <v>1.94</v>
      </c>
      <c r="L3288" s="80"/>
    </row>
    <row r="3289" spans="3:12" hidden="1" outlineLevel="1" x14ac:dyDescent="0.25">
      <c r="C3289" s="75" t="s">
        <v>148</v>
      </c>
      <c r="D3289" s="75" t="s">
        <v>6562</v>
      </c>
      <c r="E3289" s="75" t="s">
        <v>6563</v>
      </c>
      <c r="K3289" s="83">
        <v>122.55</v>
      </c>
      <c r="L3289" s="80"/>
    </row>
    <row r="3290" spans="3:12" hidden="1" outlineLevel="1" x14ac:dyDescent="0.25">
      <c r="C3290" s="75" t="s">
        <v>148</v>
      </c>
      <c r="D3290" s="75" t="s">
        <v>6564</v>
      </c>
      <c r="E3290" s="75" t="s">
        <v>6565</v>
      </c>
      <c r="K3290" s="83">
        <v>17.77</v>
      </c>
      <c r="L3290" s="80"/>
    </row>
    <row r="3291" spans="3:12" hidden="1" outlineLevel="1" x14ac:dyDescent="0.25">
      <c r="C3291" s="75" t="s">
        <v>148</v>
      </c>
      <c r="D3291" s="75" t="s">
        <v>6566</v>
      </c>
      <c r="E3291" s="75" t="s">
        <v>6567</v>
      </c>
      <c r="K3291" s="83">
        <v>7.79</v>
      </c>
      <c r="L3291" s="80"/>
    </row>
    <row r="3292" spans="3:12" hidden="1" outlineLevel="1" x14ac:dyDescent="0.25">
      <c r="C3292" s="75" t="s">
        <v>148</v>
      </c>
      <c r="D3292" s="75" t="s">
        <v>6568</v>
      </c>
      <c r="E3292" s="75" t="s">
        <v>6569</v>
      </c>
      <c r="K3292" s="83">
        <v>11.34</v>
      </c>
      <c r="L3292" s="80"/>
    </row>
    <row r="3293" spans="3:12" hidden="1" outlineLevel="1" x14ac:dyDescent="0.25">
      <c r="C3293" s="75" t="s">
        <v>148</v>
      </c>
      <c r="D3293" s="75" t="s">
        <v>6570</v>
      </c>
      <c r="E3293" s="75" t="s">
        <v>6571</v>
      </c>
      <c r="K3293" s="83">
        <v>1.39</v>
      </c>
      <c r="L3293" s="80"/>
    </row>
    <row r="3294" spans="3:12" hidden="1" outlineLevel="1" x14ac:dyDescent="0.25">
      <c r="C3294" s="75" t="s">
        <v>148</v>
      </c>
      <c r="D3294" s="75" t="s">
        <v>6572</v>
      </c>
      <c r="E3294" s="75" t="s">
        <v>6573</v>
      </c>
      <c r="K3294" s="83">
        <v>84.8</v>
      </c>
      <c r="L3294" s="80"/>
    </row>
    <row r="3295" spans="3:12" hidden="1" outlineLevel="1" x14ac:dyDescent="0.25">
      <c r="C3295" s="75" t="s">
        <v>148</v>
      </c>
      <c r="D3295" s="75" t="s">
        <v>6574</v>
      </c>
      <c r="E3295" s="75" t="s">
        <v>6575</v>
      </c>
      <c r="K3295" s="83">
        <v>33.76</v>
      </c>
      <c r="L3295" s="80"/>
    </row>
    <row r="3296" spans="3:12" hidden="1" outlineLevel="1" x14ac:dyDescent="0.25">
      <c r="C3296" s="75" t="s">
        <v>148</v>
      </c>
      <c r="D3296" s="75" t="s">
        <v>6576</v>
      </c>
      <c r="E3296" s="75" t="s">
        <v>6577</v>
      </c>
      <c r="K3296" s="83">
        <v>1.68</v>
      </c>
      <c r="L3296" s="80"/>
    </row>
    <row r="3297" spans="3:12" hidden="1" outlineLevel="1" x14ac:dyDescent="0.25">
      <c r="C3297" s="75" t="s">
        <v>148</v>
      </c>
      <c r="D3297" s="75" t="s">
        <v>6578</v>
      </c>
      <c r="E3297" s="75" t="s">
        <v>6579</v>
      </c>
      <c r="K3297" s="83">
        <v>7.55</v>
      </c>
      <c r="L3297" s="80"/>
    </row>
    <row r="3298" spans="3:12" hidden="1" outlineLevel="1" x14ac:dyDescent="0.25">
      <c r="C3298" s="75" t="s">
        <v>148</v>
      </c>
      <c r="D3298" s="75" t="s">
        <v>6580</v>
      </c>
      <c r="E3298" s="75" t="s">
        <v>6581</v>
      </c>
      <c r="K3298" s="83">
        <v>7.87</v>
      </c>
      <c r="L3298" s="80"/>
    </row>
    <row r="3299" spans="3:12" hidden="1" outlineLevel="1" x14ac:dyDescent="0.25">
      <c r="C3299" s="75" t="s">
        <v>148</v>
      </c>
      <c r="D3299" s="75" t="s">
        <v>6582</v>
      </c>
      <c r="E3299" s="75" t="s">
        <v>6583</v>
      </c>
      <c r="K3299" s="83">
        <v>12.8</v>
      </c>
      <c r="L3299" s="80"/>
    </row>
    <row r="3300" spans="3:12" hidden="1" outlineLevel="1" x14ac:dyDescent="0.25">
      <c r="C3300" s="75" t="s">
        <v>148</v>
      </c>
      <c r="D3300" s="75" t="s">
        <v>6584</v>
      </c>
      <c r="E3300" s="75" t="s">
        <v>6585</v>
      </c>
      <c r="K3300" s="83">
        <v>6.72</v>
      </c>
      <c r="L3300" s="80"/>
    </row>
    <row r="3301" spans="3:12" hidden="1" outlineLevel="1" x14ac:dyDescent="0.25">
      <c r="C3301" s="75" t="s">
        <v>148</v>
      </c>
      <c r="D3301" s="75" t="s">
        <v>6586</v>
      </c>
      <c r="E3301" s="75" t="s">
        <v>6587</v>
      </c>
      <c r="K3301" s="83">
        <v>1.76</v>
      </c>
      <c r="L3301" s="80"/>
    </row>
    <row r="3302" spans="3:12" hidden="1" outlineLevel="1" x14ac:dyDescent="0.25">
      <c r="C3302" s="75" t="s">
        <v>148</v>
      </c>
      <c r="D3302" s="75" t="s">
        <v>6588</v>
      </c>
      <c r="E3302" s="75" t="s">
        <v>6589</v>
      </c>
      <c r="K3302" s="83">
        <v>138.93</v>
      </c>
      <c r="L3302" s="80"/>
    </row>
    <row r="3303" spans="3:12" hidden="1" outlineLevel="1" x14ac:dyDescent="0.25">
      <c r="C3303" s="75" t="s">
        <v>148</v>
      </c>
      <c r="D3303" s="75" t="s">
        <v>6590</v>
      </c>
      <c r="E3303" s="75" t="s">
        <v>6591</v>
      </c>
      <c r="K3303" s="83">
        <v>6.03</v>
      </c>
      <c r="L3303" s="80"/>
    </row>
    <row r="3304" spans="3:12" hidden="1" outlineLevel="1" x14ac:dyDescent="0.25">
      <c r="C3304" s="75" t="s">
        <v>148</v>
      </c>
      <c r="D3304" s="75" t="s">
        <v>6592</v>
      </c>
      <c r="E3304" s="75" t="s">
        <v>6593</v>
      </c>
      <c r="K3304" s="83">
        <v>2.04</v>
      </c>
      <c r="L3304" s="80"/>
    </row>
    <row r="3305" spans="3:12" hidden="1" outlineLevel="1" x14ac:dyDescent="0.25">
      <c r="C3305" s="75" t="s">
        <v>148</v>
      </c>
      <c r="D3305" s="75" t="s">
        <v>6594</v>
      </c>
      <c r="E3305" s="75" t="s">
        <v>6595</v>
      </c>
      <c r="K3305" s="83">
        <v>109.27</v>
      </c>
      <c r="L3305" s="80"/>
    </row>
    <row r="3306" spans="3:12" hidden="1" outlineLevel="1" x14ac:dyDescent="0.25">
      <c r="C3306" s="75" t="s">
        <v>148</v>
      </c>
      <c r="D3306" s="75" t="s">
        <v>6596</v>
      </c>
      <c r="E3306" s="75" t="s">
        <v>6597</v>
      </c>
      <c r="K3306" s="83">
        <v>137.53</v>
      </c>
      <c r="L3306" s="80"/>
    </row>
    <row r="3307" spans="3:12" hidden="1" outlineLevel="1" x14ac:dyDescent="0.25">
      <c r="C3307" s="75" t="s">
        <v>148</v>
      </c>
      <c r="D3307" s="75" t="s">
        <v>6598</v>
      </c>
      <c r="E3307" s="75" t="s">
        <v>6599</v>
      </c>
      <c r="K3307" s="83">
        <v>16.88</v>
      </c>
      <c r="L3307" s="80"/>
    </row>
    <row r="3308" spans="3:12" hidden="1" outlineLevel="1" x14ac:dyDescent="0.25">
      <c r="C3308" s="75" t="s">
        <v>148</v>
      </c>
      <c r="D3308" s="75" t="s">
        <v>6600</v>
      </c>
      <c r="E3308" s="75" t="s">
        <v>6601</v>
      </c>
      <c r="K3308" s="83">
        <v>15.72</v>
      </c>
      <c r="L3308" s="80"/>
    </row>
    <row r="3309" spans="3:12" hidden="1" outlineLevel="1" x14ac:dyDescent="0.25">
      <c r="C3309" s="75" t="s">
        <v>148</v>
      </c>
      <c r="D3309" s="75" t="s">
        <v>6602</v>
      </c>
      <c r="E3309" s="75" t="s">
        <v>6603</v>
      </c>
      <c r="K3309" s="83">
        <v>5.82</v>
      </c>
      <c r="L3309" s="80"/>
    </row>
    <row r="3310" spans="3:12" hidden="1" outlineLevel="1" x14ac:dyDescent="0.25">
      <c r="C3310" s="75" t="s">
        <v>148</v>
      </c>
      <c r="D3310" s="75" t="s">
        <v>6604</v>
      </c>
      <c r="E3310" s="75" t="s">
        <v>6605</v>
      </c>
      <c r="K3310" s="83">
        <v>25.64</v>
      </c>
      <c r="L3310" s="80"/>
    </row>
    <row r="3311" spans="3:12" hidden="1" outlineLevel="1" x14ac:dyDescent="0.25">
      <c r="C3311" s="75" t="s">
        <v>148</v>
      </c>
      <c r="D3311" s="75" t="s">
        <v>6606</v>
      </c>
      <c r="E3311" s="75" t="s">
        <v>6607</v>
      </c>
      <c r="K3311" s="83">
        <v>3.36</v>
      </c>
      <c r="L3311" s="80"/>
    </row>
    <row r="3312" spans="3:12" hidden="1" outlineLevel="1" x14ac:dyDescent="0.25">
      <c r="C3312" s="75" t="s">
        <v>148</v>
      </c>
      <c r="D3312" s="75" t="s">
        <v>6608</v>
      </c>
      <c r="E3312" s="75" t="s">
        <v>6609</v>
      </c>
      <c r="K3312" s="83">
        <v>3.47</v>
      </c>
      <c r="L3312" s="80"/>
    </row>
    <row r="3313" spans="3:12" hidden="1" outlineLevel="1" x14ac:dyDescent="0.25">
      <c r="C3313" s="75" t="s">
        <v>148</v>
      </c>
      <c r="D3313" s="75" t="s">
        <v>6610</v>
      </c>
      <c r="E3313" s="75" t="s">
        <v>6611</v>
      </c>
      <c r="K3313" s="83">
        <v>16.329999999999998</v>
      </c>
      <c r="L3313" s="80"/>
    </row>
    <row r="3314" spans="3:12" hidden="1" outlineLevel="1" x14ac:dyDescent="0.25">
      <c r="C3314" s="75" t="s">
        <v>148</v>
      </c>
      <c r="D3314" s="75" t="s">
        <v>6612</v>
      </c>
      <c r="E3314" s="75" t="s">
        <v>6613</v>
      </c>
      <c r="K3314" s="83">
        <v>1.68</v>
      </c>
      <c r="L3314" s="80"/>
    </row>
    <row r="3315" spans="3:12" hidden="1" outlineLevel="1" x14ac:dyDescent="0.25">
      <c r="C3315" s="75" t="s">
        <v>148</v>
      </c>
      <c r="D3315" s="75" t="s">
        <v>6614</v>
      </c>
      <c r="E3315" s="75" t="s">
        <v>6615</v>
      </c>
      <c r="K3315" s="83">
        <v>5.86</v>
      </c>
      <c r="L3315" s="80"/>
    </row>
    <row r="3316" spans="3:12" hidden="1" outlineLevel="1" x14ac:dyDescent="0.25">
      <c r="C3316" s="75" t="s">
        <v>148</v>
      </c>
      <c r="D3316" s="75" t="s">
        <v>6616</v>
      </c>
      <c r="E3316" s="75" t="s">
        <v>6617</v>
      </c>
      <c r="K3316" s="83">
        <v>5.57</v>
      </c>
      <c r="L3316" s="80"/>
    </row>
    <row r="3317" spans="3:12" hidden="1" outlineLevel="1" x14ac:dyDescent="0.25">
      <c r="C3317" s="75" t="s">
        <v>148</v>
      </c>
      <c r="D3317" s="75" t="s">
        <v>6618</v>
      </c>
      <c r="E3317" s="75" t="s">
        <v>6619</v>
      </c>
      <c r="K3317" s="83">
        <v>5.14</v>
      </c>
      <c r="L3317" s="80"/>
    </row>
    <row r="3318" spans="3:12" hidden="1" outlineLevel="1" x14ac:dyDescent="0.25">
      <c r="C3318" s="75" t="s">
        <v>148</v>
      </c>
      <c r="D3318" s="75" t="s">
        <v>6620</v>
      </c>
      <c r="E3318" s="75" t="s">
        <v>6621</v>
      </c>
      <c r="K3318" s="83">
        <v>6.68</v>
      </c>
      <c r="L3318" s="80"/>
    </row>
    <row r="3319" spans="3:12" hidden="1" outlineLevel="1" x14ac:dyDescent="0.25">
      <c r="C3319" s="75" t="s">
        <v>148</v>
      </c>
      <c r="D3319" s="75" t="s">
        <v>6622</v>
      </c>
      <c r="E3319" s="75" t="s">
        <v>6623</v>
      </c>
      <c r="K3319" s="83">
        <v>11.85</v>
      </c>
      <c r="L3319" s="80"/>
    </row>
    <row r="3320" spans="3:12" hidden="1" outlineLevel="1" x14ac:dyDescent="0.25">
      <c r="C3320" s="75" t="s">
        <v>148</v>
      </c>
      <c r="D3320" s="75" t="s">
        <v>6624</v>
      </c>
      <c r="E3320" s="75" t="s">
        <v>6625</v>
      </c>
      <c r="K3320" s="83">
        <v>5.81</v>
      </c>
      <c r="L3320" s="80"/>
    </row>
    <row r="3321" spans="3:12" hidden="1" outlineLevel="1" x14ac:dyDescent="0.25">
      <c r="C3321" s="75" t="s">
        <v>148</v>
      </c>
      <c r="D3321" s="75" t="s">
        <v>6626</v>
      </c>
      <c r="E3321" s="75" t="s">
        <v>6627</v>
      </c>
      <c r="K3321" s="83">
        <v>24.71</v>
      </c>
      <c r="L3321" s="80"/>
    </row>
    <row r="3322" spans="3:12" hidden="1" outlineLevel="1" x14ac:dyDescent="0.25">
      <c r="C3322" s="75" t="s">
        <v>148</v>
      </c>
      <c r="D3322" s="75" t="s">
        <v>6628</v>
      </c>
      <c r="E3322" s="75" t="s">
        <v>6629</v>
      </c>
      <c r="K3322" s="83">
        <v>21.1</v>
      </c>
      <c r="L3322" s="80"/>
    </row>
    <row r="3323" spans="3:12" hidden="1" outlineLevel="1" x14ac:dyDescent="0.25">
      <c r="C3323" s="75" t="s">
        <v>148</v>
      </c>
      <c r="D3323" s="75" t="s">
        <v>6630</v>
      </c>
      <c r="E3323" s="75" t="s">
        <v>6631</v>
      </c>
      <c r="K3323" s="83">
        <v>6.82</v>
      </c>
      <c r="L3323" s="80"/>
    </row>
    <row r="3324" spans="3:12" hidden="1" outlineLevel="1" x14ac:dyDescent="0.25">
      <c r="C3324" s="75" t="s">
        <v>148</v>
      </c>
      <c r="D3324" s="75" t="s">
        <v>6632</v>
      </c>
      <c r="E3324" s="75" t="s">
        <v>6633</v>
      </c>
      <c r="K3324" s="83">
        <v>0.81</v>
      </c>
      <c r="L3324" s="80"/>
    </row>
    <row r="3325" spans="3:12" hidden="1" outlineLevel="1" x14ac:dyDescent="0.25">
      <c r="C3325" s="75" t="s">
        <v>148</v>
      </c>
      <c r="D3325" s="75" t="s">
        <v>6634</v>
      </c>
      <c r="E3325" s="75" t="s">
        <v>6635</v>
      </c>
      <c r="K3325" s="83">
        <v>72.75</v>
      </c>
      <c r="L3325" s="80"/>
    </row>
    <row r="3326" spans="3:12" hidden="1" outlineLevel="1" x14ac:dyDescent="0.25">
      <c r="C3326" s="75" t="s">
        <v>148</v>
      </c>
      <c r="D3326" s="75" t="s">
        <v>6636</v>
      </c>
      <c r="E3326" s="75" t="s">
        <v>6637</v>
      </c>
      <c r="K3326" s="83">
        <v>0.41</v>
      </c>
      <c r="L3326" s="80"/>
    </row>
    <row r="3327" spans="3:12" hidden="1" outlineLevel="1" x14ac:dyDescent="0.25">
      <c r="C3327" s="75" t="s">
        <v>148</v>
      </c>
      <c r="D3327" s="75" t="s">
        <v>6638</v>
      </c>
      <c r="E3327" s="75" t="s">
        <v>6639</v>
      </c>
      <c r="K3327" s="83">
        <v>47.28</v>
      </c>
      <c r="L3327" s="80"/>
    </row>
    <row r="3328" spans="3:12" hidden="1" outlineLevel="1" x14ac:dyDescent="0.25">
      <c r="C3328" s="75" t="s">
        <v>148</v>
      </c>
      <c r="D3328" s="75" t="s">
        <v>6640</v>
      </c>
      <c r="E3328" s="75" t="s">
        <v>6641</v>
      </c>
      <c r="K3328" s="83">
        <v>2.33</v>
      </c>
      <c r="L3328" s="80"/>
    </row>
    <row r="3329" spans="3:12" hidden="1" outlineLevel="1" x14ac:dyDescent="0.25">
      <c r="C3329" s="75" t="s">
        <v>148</v>
      </c>
      <c r="D3329" s="75" t="s">
        <v>6642</v>
      </c>
      <c r="E3329" s="75" t="s">
        <v>6643</v>
      </c>
      <c r="K3329" s="83">
        <v>16.8</v>
      </c>
      <c r="L3329" s="80"/>
    </row>
    <row r="3330" spans="3:12" hidden="1" outlineLevel="1" x14ac:dyDescent="0.25">
      <c r="C3330" s="75" t="s">
        <v>148</v>
      </c>
      <c r="D3330" s="75" t="s">
        <v>6644</v>
      </c>
      <c r="E3330" s="75" t="s">
        <v>6645</v>
      </c>
      <c r="K3330" s="83">
        <v>0.62</v>
      </c>
      <c r="L3330" s="80"/>
    </row>
    <row r="3331" spans="3:12" hidden="1" outlineLevel="1" x14ac:dyDescent="0.25">
      <c r="C3331" s="75" t="s">
        <v>148</v>
      </c>
      <c r="D3331" s="75" t="s">
        <v>6646</v>
      </c>
      <c r="E3331" s="75" t="s">
        <v>6647</v>
      </c>
      <c r="K3331" s="83">
        <v>3.59</v>
      </c>
      <c r="L3331" s="80"/>
    </row>
    <row r="3332" spans="3:12" hidden="1" outlineLevel="1" x14ac:dyDescent="0.25">
      <c r="C3332" s="75" t="s">
        <v>148</v>
      </c>
      <c r="D3332" s="75" t="s">
        <v>6648</v>
      </c>
      <c r="E3332" s="75" t="s">
        <v>6649</v>
      </c>
      <c r="K3332" s="83">
        <v>0.19</v>
      </c>
      <c r="L3332" s="80"/>
    </row>
    <row r="3333" spans="3:12" hidden="1" outlineLevel="1" x14ac:dyDescent="0.25">
      <c r="C3333" s="75" t="s">
        <v>148</v>
      </c>
      <c r="D3333" s="75" t="s">
        <v>6650</v>
      </c>
      <c r="E3333" s="75" t="s">
        <v>6651</v>
      </c>
      <c r="K3333" s="83">
        <v>4.84</v>
      </c>
      <c r="L3333" s="80"/>
    </row>
    <row r="3334" spans="3:12" hidden="1" outlineLevel="1" x14ac:dyDescent="0.25">
      <c r="C3334" s="75" t="s">
        <v>148</v>
      </c>
      <c r="D3334" s="75" t="s">
        <v>6652</v>
      </c>
      <c r="E3334" s="75" t="s">
        <v>6653</v>
      </c>
      <c r="K3334" s="83">
        <v>0.76</v>
      </c>
      <c r="L3334" s="80"/>
    </row>
    <row r="3335" spans="3:12" hidden="1" outlineLevel="1" x14ac:dyDescent="0.25">
      <c r="C3335" s="75" t="s">
        <v>148</v>
      </c>
      <c r="D3335" s="75" t="s">
        <v>6654</v>
      </c>
      <c r="E3335" s="75" t="s">
        <v>6655</v>
      </c>
      <c r="K3335" s="83">
        <v>52.45</v>
      </c>
      <c r="L3335" s="80"/>
    </row>
    <row r="3336" spans="3:12" hidden="1" outlineLevel="1" x14ac:dyDescent="0.25">
      <c r="C3336" s="75" t="s">
        <v>148</v>
      </c>
      <c r="D3336" s="75" t="s">
        <v>6656</v>
      </c>
      <c r="E3336" s="75" t="s">
        <v>6657</v>
      </c>
      <c r="K3336" s="83">
        <v>3.15</v>
      </c>
      <c r="L3336" s="80"/>
    </row>
    <row r="3337" spans="3:12" hidden="1" outlineLevel="1" x14ac:dyDescent="0.25">
      <c r="C3337" s="75" t="s">
        <v>148</v>
      </c>
      <c r="D3337" s="75" t="s">
        <v>6658</v>
      </c>
      <c r="E3337" s="75" t="s">
        <v>6659</v>
      </c>
      <c r="K3337" s="83">
        <v>1.59</v>
      </c>
      <c r="L3337" s="80"/>
    </row>
    <row r="3338" spans="3:12" hidden="1" outlineLevel="1" x14ac:dyDescent="0.25">
      <c r="C3338" s="75" t="s">
        <v>148</v>
      </c>
      <c r="D3338" s="75" t="s">
        <v>6660</v>
      </c>
      <c r="E3338" s="75" t="s">
        <v>6661</v>
      </c>
      <c r="K3338" s="83">
        <v>2.52</v>
      </c>
      <c r="L3338" s="80"/>
    </row>
    <row r="3339" spans="3:12" hidden="1" outlineLevel="1" x14ac:dyDescent="0.25">
      <c r="C3339" s="75" t="s">
        <v>148</v>
      </c>
      <c r="D3339" s="75" t="s">
        <v>6662</v>
      </c>
      <c r="E3339" s="75" t="s">
        <v>6663</v>
      </c>
      <c r="K3339" s="83">
        <v>12.66</v>
      </c>
      <c r="L3339" s="80"/>
    </row>
    <row r="3340" spans="3:12" hidden="1" outlineLevel="1" x14ac:dyDescent="0.25">
      <c r="C3340" s="75" t="s">
        <v>148</v>
      </c>
      <c r="D3340" s="75" t="s">
        <v>6664</v>
      </c>
      <c r="E3340" s="75" t="s">
        <v>6665</v>
      </c>
      <c r="K3340" s="83">
        <v>0.96</v>
      </c>
      <c r="L3340" s="80"/>
    </row>
    <row r="3341" spans="3:12" hidden="1" outlineLevel="1" x14ac:dyDescent="0.25">
      <c r="C3341" s="75" t="s">
        <v>148</v>
      </c>
      <c r="D3341" s="75" t="s">
        <v>6666</v>
      </c>
      <c r="E3341" s="75" t="s">
        <v>6667</v>
      </c>
      <c r="K3341" s="83">
        <v>3.88</v>
      </c>
      <c r="L3341" s="80"/>
    </row>
    <row r="3342" spans="3:12" hidden="1" outlineLevel="1" x14ac:dyDescent="0.25">
      <c r="C3342" s="75" t="s">
        <v>148</v>
      </c>
      <c r="D3342" s="75" t="s">
        <v>6668</v>
      </c>
      <c r="E3342" s="75" t="s">
        <v>6669</v>
      </c>
      <c r="K3342" s="83">
        <v>0.24</v>
      </c>
      <c r="L3342" s="80"/>
    </row>
    <row r="3343" spans="3:12" hidden="1" outlineLevel="1" x14ac:dyDescent="0.25">
      <c r="C3343" s="75" t="s">
        <v>148</v>
      </c>
      <c r="D3343" s="75" t="s">
        <v>6670</v>
      </c>
      <c r="E3343" s="75" t="s">
        <v>6671</v>
      </c>
      <c r="K3343" s="83">
        <v>2.37</v>
      </c>
      <c r="L3343" s="80"/>
    </row>
    <row r="3344" spans="3:12" hidden="1" outlineLevel="1" x14ac:dyDescent="0.25">
      <c r="C3344" s="75" t="s">
        <v>148</v>
      </c>
      <c r="D3344" s="75" t="s">
        <v>6672</v>
      </c>
      <c r="E3344" s="75" t="s">
        <v>6673</v>
      </c>
      <c r="K3344" s="83">
        <v>4.79</v>
      </c>
      <c r="L3344" s="80"/>
    </row>
    <row r="3345" spans="3:12" hidden="1" outlineLevel="1" x14ac:dyDescent="0.25">
      <c r="C3345" s="75" t="s">
        <v>148</v>
      </c>
      <c r="D3345" s="75" t="s">
        <v>6674</v>
      </c>
      <c r="E3345" s="75" t="s">
        <v>6675</v>
      </c>
      <c r="K3345" s="83">
        <v>0.27</v>
      </c>
      <c r="L3345" s="80"/>
    </row>
    <row r="3346" spans="3:12" hidden="1" outlineLevel="1" x14ac:dyDescent="0.25">
      <c r="C3346" s="75" t="s">
        <v>148</v>
      </c>
      <c r="D3346" s="75" t="s">
        <v>6676</v>
      </c>
      <c r="E3346" s="75" t="s">
        <v>6677</v>
      </c>
      <c r="K3346" s="83">
        <v>31.75</v>
      </c>
      <c r="L3346" s="80"/>
    </row>
    <row r="3347" spans="3:12" hidden="1" outlineLevel="1" x14ac:dyDescent="0.25">
      <c r="C3347" s="75" t="s">
        <v>148</v>
      </c>
      <c r="D3347" s="75" t="s">
        <v>6678</v>
      </c>
      <c r="E3347" s="75" t="s">
        <v>6679</v>
      </c>
      <c r="K3347" s="83">
        <v>6.7</v>
      </c>
      <c r="L3347" s="80"/>
    </row>
    <row r="3348" spans="3:12" hidden="1" outlineLevel="1" x14ac:dyDescent="0.25">
      <c r="C3348" s="75" t="s">
        <v>148</v>
      </c>
      <c r="D3348" s="75" t="s">
        <v>6680</v>
      </c>
      <c r="E3348" s="75" t="s">
        <v>6681</v>
      </c>
      <c r="K3348" s="83">
        <v>20.420000000000002</v>
      </c>
      <c r="L3348" s="80"/>
    </row>
    <row r="3349" spans="3:12" hidden="1" outlineLevel="1" x14ac:dyDescent="0.25">
      <c r="C3349" s="75" t="s">
        <v>148</v>
      </c>
      <c r="D3349" s="75" t="s">
        <v>6682</v>
      </c>
      <c r="E3349" s="75" t="s">
        <v>6683</v>
      </c>
      <c r="K3349" s="83">
        <v>12.9</v>
      </c>
      <c r="L3349" s="80"/>
    </row>
    <row r="3350" spans="3:12" hidden="1" outlineLevel="1" x14ac:dyDescent="0.25">
      <c r="C3350" s="75" t="s">
        <v>148</v>
      </c>
      <c r="D3350" s="75" t="s">
        <v>6684</v>
      </c>
      <c r="E3350" s="75" t="s">
        <v>4143</v>
      </c>
      <c r="K3350" s="83">
        <v>0.09</v>
      </c>
      <c r="L3350" s="80"/>
    </row>
    <row r="3351" spans="3:12" hidden="1" outlineLevel="1" x14ac:dyDescent="0.25">
      <c r="C3351" s="75" t="s">
        <v>148</v>
      </c>
      <c r="D3351" s="75" t="s">
        <v>6685</v>
      </c>
      <c r="E3351" s="75" t="s">
        <v>6686</v>
      </c>
      <c r="K3351" s="83">
        <v>17.96</v>
      </c>
      <c r="L3351" s="80"/>
    </row>
    <row r="3352" spans="3:12" hidden="1" outlineLevel="1" x14ac:dyDescent="0.25">
      <c r="C3352" s="75" t="s">
        <v>148</v>
      </c>
      <c r="D3352" s="75" t="s">
        <v>6687</v>
      </c>
      <c r="E3352" s="75" t="s">
        <v>6688</v>
      </c>
      <c r="K3352" s="83">
        <v>2.54</v>
      </c>
      <c r="L3352" s="80"/>
    </row>
    <row r="3353" spans="3:12" hidden="1" outlineLevel="1" x14ac:dyDescent="0.25">
      <c r="C3353" s="75" t="s">
        <v>148</v>
      </c>
      <c r="D3353" s="75" t="s">
        <v>6689</v>
      </c>
      <c r="E3353" s="75" t="s">
        <v>6690</v>
      </c>
      <c r="K3353" s="83">
        <v>1.83</v>
      </c>
      <c r="L3353" s="80"/>
    </row>
    <row r="3354" spans="3:12" hidden="1" outlineLevel="1" x14ac:dyDescent="0.25">
      <c r="C3354" s="75" t="s">
        <v>148</v>
      </c>
      <c r="D3354" s="75" t="s">
        <v>6691</v>
      </c>
      <c r="E3354" s="75" t="s">
        <v>6692</v>
      </c>
      <c r="K3354" s="83">
        <v>0.04</v>
      </c>
      <c r="L3354" s="80"/>
    </row>
    <row r="3355" spans="3:12" hidden="1" outlineLevel="1" x14ac:dyDescent="0.25">
      <c r="C3355" s="75" t="s">
        <v>148</v>
      </c>
      <c r="D3355" s="75" t="s">
        <v>6693</v>
      </c>
      <c r="E3355" s="75" t="s">
        <v>6694</v>
      </c>
      <c r="K3355" s="83">
        <v>17.78</v>
      </c>
      <c r="L3355" s="80"/>
    </row>
    <row r="3356" spans="3:12" hidden="1" outlineLevel="1" x14ac:dyDescent="0.25">
      <c r="C3356" s="75" t="s">
        <v>148</v>
      </c>
      <c r="D3356" s="75" t="s">
        <v>6695</v>
      </c>
      <c r="E3356" s="75" t="s">
        <v>6696</v>
      </c>
      <c r="K3356" s="83">
        <v>1.74</v>
      </c>
      <c r="L3356" s="80"/>
    </row>
    <row r="3357" spans="3:12" hidden="1" outlineLevel="1" x14ac:dyDescent="0.25">
      <c r="C3357" s="75" t="s">
        <v>148</v>
      </c>
      <c r="D3357" s="75" t="s">
        <v>6697</v>
      </c>
      <c r="E3357" s="75" t="s">
        <v>6698</v>
      </c>
      <c r="K3357" s="83">
        <v>2.11</v>
      </c>
      <c r="L3357" s="80"/>
    </row>
    <row r="3358" spans="3:12" hidden="1" outlineLevel="1" x14ac:dyDescent="0.25">
      <c r="C3358" s="75" t="s">
        <v>148</v>
      </c>
      <c r="D3358" s="75" t="s">
        <v>6699</v>
      </c>
      <c r="E3358" s="75" t="s">
        <v>6700</v>
      </c>
      <c r="K3358" s="83">
        <v>17.79</v>
      </c>
      <c r="L3358" s="80"/>
    </row>
    <row r="3359" spans="3:12" hidden="1" outlineLevel="1" x14ac:dyDescent="0.25">
      <c r="C3359" s="75" t="s">
        <v>148</v>
      </c>
      <c r="D3359" s="75" t="s">
        <v>6701</v>
      </c>
      <c r="E3359" s="75" t="s">
        <v>6702</v>
      </c>
      <c r="K3359" s="83">
        <v>4.2</v>
      </c>
      <c r="L3359" s="80"/>
    </row>
    <row r="3360" spans="3:12" hidden="1" outlineLevel="1" x14ac:dyDescent="0.25">
      <c r="C3360" s="75" t="s">
        <v>148</v>
      </c>
      <c r="D3360" s="75" t="s">
        <v>6703</v>
      </c>
      <c r="E3360" s="75" t="s">
        <v>6704</v>
      </c>
      <c r="K3360" s="83">
        <v>2.56</v>
      </c>
      <c r="L3360" s="80"/>
    </row>
    <row r="3361" spans="3:12" hidden="1" outlineLevel="1" x14ac:dyDescent="0.25">
      <c r="C3361" s="75" t="s">
        <v>148</v>
      </c>
      <c r="D3361" s="75" t="s">
        <v>6705</v>
      </c>
      <c r="E3361" s="75" t="s">
        <v>6706</v>
      </c>
      <c r="K3361" s="83">
        <v>1.68</v>
      </c>
      <c r="L3361" s="80"/>
    </row>
    <row r="3362" spans="3:12" hidden="1" outlineLevel="1" x14ac:dyDescent="0.25">
      <c r="C3362" s="75" t="s">
        <v>148</v>
      </c>
      <c r="D3362" s="75" t="s">
        <v>6707</v>
      </c>
      <c r="E3362" s="75" t="s">
        <v>6708</v>
      </c>
      <c r="K3362" s="83">
        <v>28.78</v>
      </c>
      <c r="L3362" s="80"/>
    </row>
    <row r="3363" spans="3:12" hidden="1" outlineLevel="1" x14ac:dyDescent="0.25">
      <c r="C3363" s="75" t="s">
        <v>148</v>
      </c>
      <c r="D3363" s="75" t="s">
        <v>6709</v>
      </c>
      <c r="E3363" s="75" t="s">
        <v>6710</v>
      </c>
      <c r="K3363" s="83">
        <v>3.49</v>
      </c>
      <c r="L3363" s="80"/>
    </row>
    <row r="3364" spans="3:12" hidden="1" outlineLevel="1" x14ac:dyDescent="0.25">
      <c r="C3364" s="75" t="s">
        <v>148</v>
      </c>
      <c r="D3364" s="75" t="s">
        <v>6711</v>
      </c>
      <c r="E3364" s="75" t="s">
        <v>6712</v>
      </c>
      <c r="K3364" s="83">
        <v>2.31</v>
      </c>
      <c r="L3364" s="80"/>
    </row>
    <row r="3365" spans="3:12" hidden="1" outlineLevel="1" x14ac:dyDescent="0.25">
      <c r="C3365" s="75" t="s">
        <v>148</v>
      </c>
      <c r="D3365" s="75" t="s">
        <v>6713</v>
      </c>
      <c r="E3365" s="75" t="s">
        <v>6714</v>
      </c>
      <c r="K3365" s="83">
        <v>7.63</v>
      </c>
      <c r="L3365" s="80"/>
    </row>
    <row r="3366" spans="3:12" hidden="1" outlineLevel="1" x14ac:dyDescent="0.25">
      <c r="C3366" s="75" t="s">
        <v>148</v>
      </c>
      <c r="D3366" s="75" t="s">
        <v>6715</v>
      </c>
      <c r="E3366" s="75" t="s">
        <v>6716</v>
      </c>
      <c r="K3366" s="83">
        <v>5.86</v>
      </c>
      <c r="L3366" s="80"/>
    </row>
    <row r="3367" spans="3:12" hidden="1" outlineLevel="1" x14ac:dyDescent="0.25">
      <c r="C3367" s="75" t="s">
        <v>148</v>
      </c>
      <c r="D3367" s="75" t="s">
        <v>6717</v>
      </c>
      <c r="E3367" s="75" t="s">
        <v>6718</v>
      </c>
      <c r="K3367" s="83">
        <v>2.2000000000000002</v>
      </c>
      <c r="L3367" s="80"/>
    </row>
    <row r="3368" spans="3:12" hidden="1" outlineLevel="1" x14ac:dyDescent="0.25">
      <c r="C3368" s="75" t="s">
        <v>148</v>
      </c>
      <c r="D3368" s="75" t="s">
        <v>6719</v>
      </c>
      <c r="E3368" s="75" t="s">
        <v>6720</v>
      </c>
      <c r="K3368" s="83">
        <v>3.36</v>
      </c>
      <c r="L3368" s="80"/>
    </row>
    <row r="3369" spans="3:12" hidden="1" outlineLevel="1" x14ac:dyDescent="0.25">
      <c r="C3369" s="75" t="s">
        <v>148</v>
      </c>
      <c r="D3369" s="75" t="s">
        <v>6721</v>
      </c>
      <c r="E3369" s="75" t="s">
        <v>6722</v>
      </c>
      <c r="K3369" s="83">
        <v>3.42</v>
      </c>
      <c r="L3369" s="80"/>
    </row>
    <row r="3370" spans="3:12" hidden="1" outlineLevel="1" x14ac:dyDescent="0.25">
      <c r="C3370" s="75" t="s">
        <v>148</v>
      </c>
      <c r="D3370" s="75" t="s">
        <v>6723</v>
      </c>
      <c r="E3370" s="75" t="s">
        <v>6724</v>
      </c>
      <c r="K3370" s="83">
        <v>16.260000000000002</v>
      </c>
      <c r="L3370" s="80"/>
    </row>
    <row r="3371" spans="3:12" hidden="1" outlineLevel="1" x14ac:dyDescent="0.25">
      <c r="C3371" s="75" t="s">
        <v>148</v>
      </c>
      <c r="D3371" s="75" t="s">
        <v>6725</v>
      </c>
      <c r="E3371" s="75" t="s">
        <v>6726</v>
      </c>
      <c r="K3371" s="83">
        <v>1.8</v>
      </c>
      <c r="L3371" s="80"/>
    </row>
    <row r="3372" spans="3:12" hidden="1" outlineLevel="1" x14ac:dyDescent="0.25">
      <c r="C3372" s="75" t="s">
        <v>148</v>
      </c>
      <c r="D3372" s="75" t="s">
        <v>6727</v>
      </c>
      <c r="E3372" s="75" t="s">
        <v>6728</v>
      </c>
      <c r="K3372" s="83">
        <v>1.68</v>
      </c>
      <c r="L3372" s="80"/>
    </row>
    <row r="3373" spans="3:12" hidden="1" outlineLevel="1" x14ac:dyDescent="0.25">
      <c r="C3373" s="75" t="s">
        <v>148</v>
      </c>
      <c r="D3373" s="75" t="s">
        <v>6729</v>
      </c>
      <c r="E3373" s="75" t="s">
        <v>6730</v>
      </c>
      <c r="K3373" s="83">
        <v>5.3</v>
      </c>
      <c r="L3373" s="80"/>
    </row>
    <row r="3374" spans="3:12" hidden="1" outlineLevel="1" x14ac:dyDescent="0.25">
      <c r="C3374" s="75" t="s">
        <v>148</v>
      </c>
      <c r="D3374" s="75" t="s">
        <v>6731</v>
      </c>
      <c r="E3374" s="75" t="s">
        <v>6732</v>
      </c>
      <c r="K3374" s="83">
        <v>5.63</v>
      </c>
      <c r="L3374" s="80"/>
    </row>
    <row r="3375" spans="3:12" hidden="1" outlineLevel="1" x14ac:dyDescent="0.25">
      <c r="C3375" s="75" t="s">
        <v>148</v>
      </c>
      <c r="D3375" s="75" t="s">
        <v>6733</v>
      </c>
      <c r="E3375" s="75" t="s">
        <v>6734</v>
      </c>
      <c r="K3375" s="83">
        <v>20.96</v>
      </c>
      <c r="L3375" s="80"/>
    </row>
    <row r="3376" spans="3:12" hidden="1" outlineLevel="1" x14ac:dyDescent="0.25">
      <c r="C3376" s="75" t="s">
        <v>148</v>
      </c>
      <c r="D3376" s="75" t="s">
        <v>6735</v>
      </c>
      <c r="E3376" s="75" t="s">
        <v>6736</v>
      </c>
      <c r="K3376" s="83">
        <v>65.599999999999994</v>
      </c>
      <c r="L3376" s="80"/>
    </row>
    <row r="3377" spans="3:12" hidden="1" outlineLevel="1" x14ac:dyDescent="0.25">
      <c r="C3377" s="75" t="s">
        <v>148</v>
      </c>
      <c r="D3377" s="75" t="s">
        <v>6737</v>
      </c>
      <c r="E3377" s="75" t="s">
        <v>6738</v>
      </c>
      <c r="K3377" s="83">
        <v>131.08000000000001</v>
      </c>
      <c r="L3377" s="80"/>
    </row>
    <row r="3378" spans="3:12" hidden="1" outlineLevel="1" x14ac:dyDescent="0.25">
      <c r="C3378" s="75" t="s">
        <v>148</v>
      </c>
      <c r="D3378" s="75" t="s">
        <v>6739</v>
      </c>
      <c r="E3378" s="75" t="s">
        <v>6740</v>
      </c>
      <c r="K3378" s="83">
        <v>5.77</v>
      </c>
      <c r="L3378" s="80"/>
    </row>
    <row r="3379" spans="3:12" hidden="1" outlineLevel="1" x14ac:dyDescent="0.25">
      <c r="C3379" s="75" t="s">
        <v>148</v>
      </c>
      <c r="D3379" s="75" t="s">
        <v>6741</v>
      </c>
      <c r="E3379" s="75" t="s">
        <v>6742</v>
      </c>
      <c r="K3379" s="83">
        <v>3.54</v>
      </c>
      <c r="L3379" s="80"/>
    </row>
    <row r="3380" spans="3:12" hidden="1" outlineLevel="1" x14ac:dyDescent="0.25">
      <c r="C3380" s="75" t="s">
        <v>148</v>
      </c>
      <c r="D3380" s="75" t="s">
        <v>6743</v>
      </c>
      <c r="E3380" s="75" t="s">
        <v>6744</v>
      </c>
      <c r="K3380" s="83">
        <v>14.73</v>
      </c>
      <c r="L3380" s="80"/>
    </row>
    <row r="3381" spans="3:12" hidden="1" outlineLevel="1" x14ac:dyDescent="0.25">
      <c r="C3381" s="75" t="s">
        <v>148</v>
      </c>
      <c r="D3381" s="75" t="s">
        <v>6745</v>
      </c>
      <c r="E3381" s="75" t="s">
        <v>6746</v>
      </c>
      <c r="K3381" s="83">
        <v>0.79</v>
      </c>
      <c r="L3381" s="80"/>
    </row>
    <row r="3382" spans="3:12" hidden="1" outlineLevel="1" x14ac:dyDescent="0.25">
      <c r="C3382" s="75" t="s">
        <v>148</v>
      </c>
      <c r="D3382" s="75" t="s">
        <v>6747</v>
      </c>
      <c r="E3382" s="75" t="s">
        <v>6748</v>
      </c>
      <c r="K3382" s="83">
        <v>5.04</v>
      </c>
      <c r="L3382" s="80"/>
    </row>
    <row r="3383" spans="3:12" hidden="1" outlineLevel="1" x14ac:dyDescent="0.25">
      <c r="C3383" s="75" t="s">
        <v>148</v>
      </c>
      <c r="D3383" s="75" t="s">
        <v>6749</v>
      </c>
      <c r="E3383" s="75" t="s">
        <v>6750</v>
      </c>
      <c r="K3383" s="83">
        <v>10.36</v>
      </c>
      <c r="L3383" s="80"/>
    </row>
    <row r="3384" spans="3:12" hidden="1" outlineLevel="1" x14ac:dyDescent="0.25">
      <c r="C3384" s="75" t="s">
        <v>148</v>
      </c>
      <c r="D3384" s="75" t="s">
        <v>6751</v>
      </c>
      <c r="E3384" s="75" t="s">
        <v>6752</v>
      </c>
      <c r="K3384" s="83">
        <v>19.350000000000001</v>
      </c>
      <c r="L3384" s="80"/>
    </row>
    <row r="3385" spans="3:12" hidden="1" outlineLevel="1" x14ac:dyDescent="0.25">
      <c r="C3385" s="75" t="s">
        <v>148</v>
      </c>
      <c r="D3385" s="75" t="s">
        <v>6753</v>
      </c>
      <c r="E3385" s="75" t="s">
        <v>6754</v>
      </c>
      <c r="K3385" s="83">
        <v>51.95</v>
      </c>
      <c r="L3385" s="80"/>
    </row>
    <row r="3386" spans="3:12" hidden="1" outlineLevel="1" x14ac:dyDescent="0.25">
      <c r="C3386" s="75" t="s">
        <v>148</v>
      </c>
      <c r="D3386" s="75" t="s">
        <v>6755</v>
      </c>
      <c r="E3386" s="75" t="s">
        <v>6756</v>
      </c>
      <c r="K3386" s="83">
        <v>107.85</v>
      </c>
      <c r="L3386" s="80"/>
    </row>
    <row r="3387" spans="3:12" hidden="1" outlineLevel="1" x14ac:dyDescent="0.25">
      <c r="C3387" s="75" t="s">
        <v>148</v>
      </c>
      <c r="D3387" s="75" t="s">
        <v>6757</v>
      </c>
      <c r="E3387" s="75" t="s">
        <v>6758</v>
      </c>
      <c r="K3387" s="83">
        <v>9.23</v>
      </c>
      <c r="L3387" s="80"/>
    </row>
    <row r="3388" spans="3:12" hidden="1" outlineLevel="1" x14ac:dyDescent="0.25">
      <c r="C3388" s="75" t="s">
        <v>148</v>
      </c>
      <c r="D3388" s="75" t="s">
        <v>6759</v>
      </c>
      <c r="E3388" s="75" t="s">
        <v>6760</v>
      </c>
      <c r="K3388" s="83">
        <v>5.04</v>
      </c>
      <c r="L3388" s="80"/>
    </row>
    <row r="3389" spans="3:12" hidden="1" outlineLevel="1" x14ac:dyDescent="0.25">
      <c r="C3389" s="75" t="s">
        <v>148</v>
      </c>
      <c r="D3389" s="75" t="s">
        <v>6761</v>
      </c>
      <c r="E3389" s="75" t="s">
        <v>6762</v>
      </c>
      <c r="K3389" s="83">
        <v>25.89</v>
      </c>
      <c r="L3389" s="80"/>
    </row>
    <row r="3390" spans="3:12" hidden="1" outlineLevel="1" x14ac:dyDescent="0.25">
      <c r="C3390" s="75" t="s">
        <v>148</v>
      </c>
      <c r="D3390" s="75" t="s">
        <v>6763</v>
      </c>
      <c r="E3390" s="75" t="s">
        <v>6764</v>
      </c>
      <c r="K3390" s="83">
        <v>7.57</v>
      </c>
      <c r="L3390" s="80"/>
    </row>
    <row r="3391" spans="3:12" hidden="1" outlineLevel="1" x14ac:dyDescent="0.25">
      <c r="C3391" s="75" t="s">
        <v>148</v>
      </c>
      <c r="D3391" s="75" t="s">
        <v>6765</v>
      </c>
      <c r="E3391" s="75" t="s">
        <v>6766</v>
      </c>
      <c r="K3391" s="83">
        <v>89.99</v>
      </c>
      <c r="L3391" s="80"/>
    </row>
    <row r="3392" spans="3:12" hidden="1" outlineLevel="1" x14ac:dyDescent="0.25">
      <c r="C3392" s="75" t="s">
        <v>148</v>
      </c>
      <c r="D3392" s="75" t="s">
        <v>6767</v>
      </c>
      <c r="E3392" s="75" t="s">
        <v>6768</v>
      </c>
      <c r="K3392" s="83">
        <v>6.36</v>
      </c>
      <c r="L3392" s="80"/>
    </row>
    <row r="3393" spans="3:12" hidden="1" outlineLevel="1" x14ac:dyDescent="0.25">
      <c r="C3393" s="75" t="s">
        <v>148</v>
      </c>
      <c r="D3393" s="75" t="s">
        <v>6769</v>
      </c>
      <c r="E3393" s="75" t="s">
        <v>6770</v>
      </c>
      <c r="K3393" s="83">
        <v>5.22</v>
      </c>
      <c r="L3393" s="80"/>
    </row>
    <row r="3394" spans="3:12" hidden="1" outlineLevel="1" x14ac:dyDescent="0.25">
      <c r="C3394" s="75" t="s">
        <v>148</v>
      </c>
      <c r="D3394" s="75" t="s">
        <v>6771</v>
      </c>
      <c r="E3394" s="75" t="s">
        <v>6772</v>
      </c>
      <c r="K3394" s="83">
        <v>6.02</v>
      </c>
      <c r="L3394" s="80"/>
    </row>
    <row r="3395" spans="3:12" hidden="1" outlineLevel="1" x14ac:dyDescent="0.25">
      <c r="C3395" s="75" t="s">
        <v>148</v>
      </c>
      <c r="D3395" s="75" t="s">
        <v>6773</v>
      </c>
      <c r="E3395" s="75" t="s">
        <v>6774</v>
      </c>
      <c r="K3395" s="83">
        <v>5.04</v>
      </c>
      <c r="L3395" s="80"/>
    </row>
    <row r="3396" spans="3:12" hidden="1" outlineLevel="1" x14ac:dyDescent="0.25">
      <c r="C3396" s="75" t="s">
        <v>148</v>
      </c>
      <c r="D3396" s="75" t="s">
        <v>6775</v>
      </c>
      <c r="E3396" s="75" t="s">
        <v>6776</v>
      </c>
      <c r="K3396" s="83">
        <v>13.78</v>
      </c>
      <c r="L3396" s="80"/>
    </row>
    <row r="3397" spans="3:12" hidden="1" outlineLevel="1" x14ac:dyDescent="0.25">
      <c r="C3397" s="75" t="s">
        <v>148</v>
      </c>
      <c r="D3397" s="75" t="s">
        <v>6777</v>
      </c>
      <c r="E3397" s="75" t="s">
        <v>6778</v>
      </c>
      <c r="K3397" s="83">
        <v>18.46</v>
      </c>
      <c r="L3397" s="80"/>
    </row>
    <row r="3398" spans="3:12" hidden="1" outlineLevel="1" x14ac:dyDescent="0.25">
      <c r="C3398" s="75" t="s">
        <v>148</v>
      </c>
      <c r="D3398" s="75" t="s">
        <v>6779</v>
      </c>
      <c r="E3398" s="75" t="s">
        <v>6780</v>
      </c>
      <c r="K3398" s="83">
        <v>53.55</v>
      </c>
      <c r="L3398" s="80"/>
    </row>
    <row r="3399" spans="3:12" hidden="1" outlineLevel="1" x14ac:dyDescent="0.25">
      <c r="C3399" s="75" t="s">
        <v>148</v>
      </c>
      <c r="D3399" s="75" t="s">
        <v>6781</v>
      </c>
      <c r="E3399" s="75" t="s">
        <v>6782</v>
      </c>
      <c r="K3399" s="83">
        <v>47.63</v>
      </c>
      <c r="L3399" s="80"/>
    </row>
    <row r="3400" spans="3:12" hidden="1" outlineLevel="1" x14ac:dyDescent="0.25">
      <c r="C3400" s="75" t="s">
        <v>148</v>
      </c>
      <c r="D3400" s="75" t="s">
        <v>6783</v>
      </c>
      <c r="E3400" s="75" t="s">
        <v>6784</v>
      </c>
      <c r="K3400" s="83">
        <v>41.24</v>
      </c>
      <c r="L3400" s="80"/>
    </row>
    <row r="3401" spans="3:12" hidden="1" outlineLevel="1" x14ac:dyDescent="0.25">
      <c r="C3401" s="75" t="s">
        <v>148</v>
      </c>
      <c r="D3401" s="75" t="s">
        <v>6785</v>
      </c>
      <c r="E3401" s="75" t="s">
        <v>6786</v>
      </c>
      <c r="K3401" s="83">
        <v>8.51</v>
      </c>
      <c r="L3401" s="80"/>
    </row>
    <row r="3402" spans="3:12" hidden="1" outlineLevel="1" x14ac:dyDescent="0.25">
      <c r="C3402" s="75" t="s">
        <v>148</v>
      </c>
      <c r="D3402" s="75" t="s">
        <v>6787</v>
      </c>
      <c r="E3402" s="75" t="s">
        <v>6788</v>
      </c>
      <c r="K3402" s="83">
        <v>3.36</v>
      </c>
      <c r="L3402" s="80"/>
    </row>
    <row r="3403" spans="3:12" hidden="1" outlineLevel="1" x14ac:dyDescent="0.25">
      <c r="C3403" s="75" t="s">
        <v>148</v>
      </c>
      <c r="D3403" s="75" t="s">
        <v>6789</v>
      </c>
      <c r="E3403" s="75" t="s">
        <v>6790</v>
      </c>
      <c r="K3403" s="83">
        <v>17.84</v>
      </c>
      <c r="L3403" s="80"/>
    </row>
    <row r="3404" spans="3:12" hidden="1" outlineLevel="1" x14ac:dyDescent="0.25">
      <c r="C3404" s="75" t="s">
        <v>148</v>
      </c>
      <c r="D3404" s="75" t="s">
        <v>6791</v>
      </c>
      <c r="E3404" s="75" t="s">
        <v>6792</v>
      </c>
      <c r="K3404" s="83">
        <v>5.04</v>
      </c>
      <c r="L3404" s="80"/>
    </row>
    <row r="3405" spans="3:12" hidden="1" outlineLevel="1" x14ac:dyDescent="0.25">
      <c r="C3405" s="75" t="s">
        <v>148</v>
      </c>
      <c r="D3405" s="75" t="s">
        <v>6793</v>
      </c>
      <c r="E3405" s="75" t="s">
        <v>6794</v>
      </c>
      <c r="K3405" s="83">
        <v>16.8</v>
      </c>
      <c r="L3405" s="80"/>
    </row>
    <row r="3406" spans="3:12" hidden="1" outlineLevel="1" x14ac:dyDescent="0.25">
      <c r="C3406" s="75" t="s">
        <v>148</v>
      </c>
      <c r="D3406" s="75" t="s">
        <v>6795</v>
      </c>
      <c r="E3406" s="75" t="s">
        <v>6796</v>
      </c>
      <c r="K3406" s="83">
        <v>3.16</v>
      </c>
      <c r="L3406" s="80"/>
    </row>
    <row r="3407" spans="3:12" hidden="1" outlineLevel="1" x14ac:dyDescent="0.25">
      <c r="C3407" s="75" t="s">
        <v>148</v>
      </c>
      <c r="D3407" s="75" t="s">
        <v>6797</v>
      </c>
      <c r="E3407" s="75" t="s">
        <v>6798</v>
      </c>
      <c r="K3407" s="83">
        <v>1.68</v>
      </c>
      <c r="L3407" s="80"/>
    </row>
    <row r="3408" spans="3:12" hidden="1" outlineLevel="1" x14ac:dyDescent="0.25">
      <c r="C3408" s="75" t="s">
        <v>148</v>
      </c>
      <c r="D3408" s="75" t="s">
        <v>6799</v>
      </c>
      <c r="E3408" s="75" t="s">
        <v>6800</v>
      </c>
      <c r="K3408" s="83">
        <v>26.7</v>
      </c>
      <c r="L3408" s="80"/>
    </row>
    <row r="3409" spans="3:12" hidden="1" outlineLevel="1" x14ac:dyDescent="0.25">
      <c r="C3409" s="75" t="s">
        <v>148</v>
      </c>
      <c r="D3409" s="75" t="s">
        <v>6801</v>
      </c>
      <c r="E3409" s="75" t="s">
        <v>6802</v>
      </c>
      <c r="K3409" s="83">
        <v>5.04</v>
      </c>
      <c r="L3409" s="80"/>
    </row>
    <row r="3410" spans="3:12" hidden="1" outlineLevel="1" x14ac:dyDescent="0.25">
      <c r="C3410" s="75" t="s">
        <v>148</v>
      </c>
      <c r="D3410" s="75" t="s">
        <v>6803</v>
      </c>
      <c r="E3410" s="75" t="s">
        <v>6804</v>
      </c>
      <c r="K3410" s="83">
        <v>4.91</v>
      </c>
      <c r="L3410" s="80"/>
    </row>
    <row r="3411" spans="3:12" hidden="1" outlineLevel="1" x14ac:dyDescent="0.25">
      <c r="C3411" s="75" t="s">
        <v>148</v>
      </c>
      <c r="D3411" s="75" t="s">
        <v>6805</v>
      </c>
      <c r="E3411" s="75" t="s">
        <v>6806</v>
      </c>
      <c r="K3411" s="83">
        <v>9.02</v>
      </c>
      <c r="L3411" s="80"/>
    </row>
    <row r="3412" spans="3:12" hidden="1" outlineLevel="1" x14ac:dyDescent="0.25">
      <c r="C3412" s="75" t="s">
        <v>148</v>
      </c>
      <c r="D3412" s="75" t="s">
        <v>6807</v>
      </c>
      <c r="E3412" s="75" t="s">
        <v>6808</v>
      </c>
      <c r="K3412" s="83">
        <v>49.91</v>
      </c>
      <c r="L3412" s="80"/>
    </row>
    <row r="3413" spans="3:12" hidden="1" outlineLevel="1" x14ac:dyDescent="0.25">
      <c r="C3413" s="75" t="s">
        <v>148</v>
      </c>
      <c r="D3413" s="75" t="s">
        <v>6809</v>
      </c>
      <c r="E3413" s="75" t="s">
        <v>6810</v>
      </c>
      <c r="K3413" s="83">
        <v>1.05</v>
      </c>
      <c r="L3413" s="80"/>
    </row>
    <row r="3414" spans="3:12" hidden="1" outlineLevel="1" x14ac:dyDescent="0.25">
      <c r="C3414" s="75" t="s">
        <v>148</v>
      </c>
      <c r="D3414" s="75" t="s">
        <v>6811</v>
      </c>
      <c r="E3414" s="75" t="s">
        <v>6812</v>
      </c>
      <c r="K3414" s="83">
        <v>4.79</v>
      </c>
      <c r="L3414" s="80"/>
    </row>
    <row r="3415" spans="3:12" hidden="1" outlineLevel="1" x14ac:dyDescent="0.25">
      <c r="C3415" s="75" t="s">
        <v>148</v>
      </c>
      <c r="D3415" s="75" t="s">
        <v>6813</v>
      </c>
      <c r="E3415" s="75" t="s">
        <v>6814</v>
      </c>
      <c r="K3415" s="83">
        <v>16.71</v>
      </c>
      <c r="L3415" s="80"/>
    </row>
    <row r="3416" spans="3:12" hidden="1" outlineLevel="1" x14ac:dyDescent="0.25">
      <c r="C3416" s="75" t="s">
        <v>148</v>
      </c>
      <c r="D3416" s="75" t="s">
        <v>6815</v>
      </c>
      <c r="E3416" s="75" t="s">
        <v>6816</v>
      </c>
      <c r="K3416" s="83">
        <v>11.66</v>
      </c>
      <c r="L3416" s="80"/>
    </row>
    <row r="3417" spans="3:12" hidden="1" outlineLevel="1" x14ac:dyDescent="0.25">
      <c r="C3417" s="75" t="s">
        <v>148</v>
      </c>
      <c r="D3417" s="75" t="s">
        <v>6817</v>
      </c>
      <c r="E3417" s="75" t="s">
        <v>6818</v>
      </c>
      <c r="K3417" s="83">
        <v>29.53</v>
      </c>
      <c r="L3417" s="80"/>
    </row>
    <row r="3418" spans="3:12" hidden="1" outlineLevel="1" x14ac:dyDescent="0.25">
      <c r="C3418" s="75" t="s">
        <v>148</v>
      </c>
      <c r="D3418" s="75" t="s">
        <v>6819</v>
      </c>
      <c r="E3418" s="75" t="s">
        <v>6820</v>
      </c>
      <c r="K3418" s="83">
        <v>76.150000000000006</v>
      </c>
      <c r="L3418" s="80"/>
    </row>
    <row r="3419" spans="3:12" hidden="1" outlineLevel="1" x14ac:dyDescent="0.25">
      <c r="C3419" s="75" t="s">
        <v>148</v>
      </c>
      <c r="D3419" s="75" t="s">
        <v>6821</v>
      </c>
      <c r="E3419" s="75" t="s">
        <v>6822</v>
      </c>
      <c r="K3419" s="83">
        <v>12.76</v>
      </c>
      <c r="L3419" s="80"/>
    </row>
    <row r="3420" spans="3:12" hidden="1" outlineLevel="1" x14ac:dyDescent="0.25">
      <c r="C3420" s="75" t="s">
        <v>148</v>
      </c>
      <c r="D3420" s="75" t="s">
        <v>6823</v>
      </c>
      <c r="E3420" s="75" t="s">
        <v>6824</v>
      </c>
      <c r="K3420" s="83">
        <v>35.520000000000003</v>
      </c>
      <c r="L3420" s="80"/>
    </row>
    <row r="3421" spans="3:12" hidden="1" outlineLevel="1" x14ac:dyDescent="0.25">
      <c r="C3421" s="75" t="s">
        <v>148</v>
      </c>
      <c r="D3421" s="75" t="s">
        <v>6825</v>
      </c>
      <c r="E3421" s="75" t="s">
        <v>6826</v>
      </c>
      <c r="K3421" s="83">
        <v>48.9</v>
      </c>
      <c r="L3421" s="80"/>
    </row>
    <row r="3422" spans="3:12" hidden="1" outlineLevel="1" x14ac:dyDescent="0.25">
      <c r="C3422" s="75" t="s">
        <v>148</v>
      </c>
      <c r="D3422" s="75" t="s">
        <v>6827</v>
      </c>
      <c r="E3422" s="75" t="s">
        <v>6828</v>
      </c>
      <c r="K3422" s="83">
        <v>12.55</v>
      </c>
      <c r="L3422" s="80"/>
    </row>
    <row r="3423" spans="3:12" hidden="1" outlineLevel="1" x14ac:dyDescent="0.25">
      <c r="C3423" s="75" t="s">
        <v>148</v>
      </c>
      <c r="D3423" s="75" t="s">
        <v>6829</v>
      </c>
      <c r="E3423" s="75" t="s">
        <v>6830</v>
      </c>
      <c r="K3423" s="83">
        <v>1.92</v>
      </c>
      <c r="L3423" s="80"/>
    </row>
    <row r="3424" spans="3:12" hidden="1" outlineLevel="1" x14ac:dyDescent="0.25">
      <c r="C3424" s="75" t="s">
        <v>148</v>
      </c>
      <c r="D3424" s="75" t="s">
        <v>6831</v>
      </c>
      <c r="E3424" s="75" t="s">
        <v>6832</v>
      </c>
      <c r="K3424" s="83">
        <v>8.4</v>
      </c>
      <c r="L3424" s="80"/>
    </row>
    <row r="3425" spans="3:12" hidden="1" outlineLevel="1" x14ac:dyDescent="0.25">
      <c r="C3425" s="75" t="s">
        <v>148</v>
      </c>
      <c r="D3425" s="75" t="s">
        <v>6833</v>
      </c>
      <c r="E3425" s="75" t="s">
        <v>6834</v>
      </c>
      <c r="K3425" s="83">
        <v>1.79</v>
      </c>
      <c r="L3425" s="80"/>
    </row>
    <row r="3426" spans="3:12" hidden="1" outlineLevel="1" x14ac:dyDescent="0.25">
      <c r="C3426" s="75" t="s">
        <v>148</v>
      </c>
      <c r="D3426" s="75" t="s">
        <v>6835</v>
      </c>
      <c r="E3426" s="75" t="s">
        <v>6836</v>
      </c>
      <c r="K3426" s="83">
        <v>32.880000000000003</v>
      </c>
      <c r="L3426" s="80"/>
    </row>
    <row r="3427" spans="3:12" hidden="1" outlineLevel="1" x14ac:dyDescent="0.25">
      <c r="C3427" s="75" t="s">
        <v>148</v>
      </c>
      <c r="D3427" s="75" t="s">
        <v>6837</v>
      </c>
      <c r="E3427" s="75" t="s">
        <v>6838</v>
      </c>
      <c r="K3427" s="83">
        <v>4.0999999999999996</v>
      </c>
      <c r="L3427" s="80"/>
    </row>
    <row r="3428" spans="3:12" hidden="1" outlineLevel="1" x14ac:dyDescent="0.25">
      <c r="C3428" s="75" t="s">
        <v>148</v>
      </c>
      <c r="D3428" s="75" t="s">
        <v>6839</v>
      </c>
      <c r="E3428" s="75" t="s">
        <v>6840</v>
      </c>
      <c r="K3428" s="83">
        <v>18.38</v>
      </c>
      <c r="L3428" s="80"/>
    </row>
    <row r="3429" spans="3:12" hidden="1" outlineLevel="1" x14ac:dyDescent="0.25">
      <c r="C3429" s="75" t="s">
        <v>148</v>
      </c>
      <c r="D3429" s="75" t="s">
        <v>6841</v>
      </c>
      <c r="E3429" s="75" t="s">
        <v>6842</v>
      </c>
      <c r="K3429" s="83">
        <v>20.059999999999999</v>
      </c>
      <c r="L3429" s="80"/>
    </row>
    <row r="3430" spans="3:12" hidden="1" outlineLevel="1" x14ac:dyDescent="0.25">
      <c r="C3430" s="75" t="s">
        <v>148</v>
      </c>
      <c r="D3430" s="75" t="s">
        <v>6843</v>
      </c>
      <c r="E3430" s="75" t="s">
        <v>6844</v>
      </c>
      <c r="K3430" s="83">
        <v>20.28</v>
      </c>
      <c r="L3430" s="80"/>
    </row>
    <row r="3431" spans="3:12" hidden="1" outlineLevel="1" x14ac:dyDescent="0.25">
      <c r="C3431" s="75" t="s">
        <v>148</v>
      </c>
      <c r="D3431" s="75" t="s">
        <v>6845</v>
      </c>
      <c r="E3431" s="75" t="s">
        <v>6846</v>
      </c>
      <c r="K3431" s="83">
        <v>6.89</v>
      </c>
      <c r="L3431" s="80"/>
    </row>
    <row r="3432" spans="3:12" hidden="1" outlineLevel="1" x14ac:dyDescent="0.25">
      <c r="C3432" s="75" t="s">
        <v>148</v>
      </c>
      <c r="D3432" s="75" t="s">
        <v>6847</v>
      </c>
      <c r="E3432" s="75" t="s">
        <v>6848</v>
      </c>
      <c r="K3432" s="83">
        <v>5.91</v>
      </c>
      <c r="L3432" s="80"/>
    </row>
    <row r="3433" spans="3:12" hidden="1" outlineLevel="1" x14ac:dyDescent="0.25">
      <c r="C3433" s="75" t="s">
        <v>148</v>
      </c>
      <c r="D3433" s="75" t="s">
        <v>6849</v>
      </c>
      <c r="E3433" s="75" t="s">
        <v>6850</v>
      </c>
      <c r="K3433" s="83">
        <v>27.71</v>
      </c>
      <c r="L3433" s="80"/>
    </row>
    <row r="3434" spans="3:12" hidden="1" outlineLevel="1" x14ac:dyDescent="0.25">
      <c r="C3434" s="75" t="s">
        <v>148</v>
      </c>
      <c r="D3434" s="75" t="s">
        <v>6851</v>
      </c>
      <c r="E3434" s="75" t="s">
        <v>6852</v>
      </c>
      <c r="K3434" s="83">
        <v>9.42</v>
      </c>
      <c r="L3434" s="80"/>
    </row>
    <row r="3435" spans="3:12" hidden="1" outlineLevel="1" x14ac:dyDescent="0.25">
      <c r="C3435" s="75" t="s">
        <v>148</v>
      </c>
      <c r="D3435" s="75" t="s">
        <v>6853</v>
      </c>
      <c r="E3435" s="75" t="s">
        <v>6854</v>
      </c>
      <c r="K3435" s="83">
        <v>49.46</v>
      </c>
      <c r="L3435" s="80"/>
    </row>
    <row r="3436" spans="3:12" hidden="1" outlineLevel="1" x14ac:dyDescent="0.25">
      <c r="C3436" s="75" t="s">
        <v>148</v>
      </c>
      <c r="D3436" s="75" t="s">
        <v>6855</v>
      </c>
      <c r="E3436" s="75" t="s">
        <v>6856</v>
      </c>
      <c r="K3436" s="83">
        <v>5.04</v>
      </c>
      <c r="L3436" s="80"/>
    </row>
    <row r="3437" spans="3:12" hidden="1" outlineLevel="1" x14ac:dyDescent="0.25">
      <c r="C3437" s="75" t="s">
        <v>148</v>
      </c>
      <c r="D3437" s="75" t="s">
        <v>6857</v>
      </c>
      <c r="E3437" s="75" t="s">
        <v>6858</v>
      </c>
      <c r="K3437" s="83">
        <v>3.31</v>
      </c>
      <c r="L3437" s="80"/>
    </row>
    <row r="3438" spans="3:12" hidden="1" outlineLevel="1" x14ac:dyDescent="0.25">
      <c r="C3438" s="75" t="s">
        <v>148</v>
      </c>
      <c r="D3438" s="75" t="s">
        <v>6859</v>
      </c>
      <c r="E3438" s="75" t="s">
        <v>6860</v>
      </c>
      <c r="K3438" s="83">
        <v>25.06</v>
      </c>
      <c r="L3438" s="80"/>
    </row>
    <row r="3439" spans="3:12" hidden="1" outlineLevel="1" x14ac:dyDescent="0.25">
      <c r="C3439" s="75" t="s">
        <v>148</v>
      </c>
      <c r="D3439" s="75" t="s">
        <v>6861</v>
      </c>
      <c r="E3439" s="75" t="s">
        <v>6862</v>
      </c>
      <c r="K3439" s="83">
        <v>33.04</v>
      </c>
      <c r="L3439" s="80"/>
    </row>
    <row r="3440" spans="3:12" hidden="1" outlineLevel="1" x14ac:dyDescent="0.25">
      <c r="C3440" s="75" t="s">
        <v>148</v>
      </c>
      <c r="D3440" s="75" t="s">
        <v>6863</v>
      </c>
      <c r="E3440" s="75" t="s">
        <v>6864</v>
      </c>
      <c r="K3440" s="83">
        <v>1.93</v>
      </c>
      <c r="L3440" s="80"/>
    </row>
    <row r="3441" spans="3:12" hidden="1" outlineLevel="1" x14ac:dyDescent="0.25">
      <c r="C3441" s="75" t="s">
        <v>148</v>
      </c>
      <c r="D3441" s="75" t="s">
        <v>6865</v>
      </c>
      <c r="E3441" s="75" t="s">
        <v>6866</v>
      </c>
      <c r="K3441" s="83">
        <v>17.399999999999999</v>
      </c>
      <c r="L3441" s="80"/>
    </row>
    <row r="3442" spans="3:12" hidden="1" outlineLevel="1" x14ac:dyDescent="0.25">
      <c r="C3442" s="75" t="s">
        <v>148</v>
      </c>
      <c r="D3442" s="75" t="s">
        <v>6867</v>
      </c>
      <c r="E3442" s="75" t="s">
        <v>6868</v>
      </c>
      <c r="K3442" s="83">
        <v>41.6</v>
      </c>
      <c r="L3442" s="80"/>
    </row>
    <row r="3443" spans="3:12" hidden="1" outlineLevel="1" x14ac:dyDescent="0.25">
      <c r="C3443" s="75" t="s">
        <v>148</v>
      </c>
      <c r="D3443" s="75" t="s">
        <v>6869</v>
      </c>
      <c r="E3443" s="75" t="s">
        <v>6870</v>
      </c>
      <c r="K3443" s="83">
        <v>10.210000000000001</v>
      </c>
      <c r="L3443" s="80"/>
    </row>
    <row r="3444" spans="3:12" hidden="1" outlineLevel="1" x14ac:dyDescent="0.25">
      <c r="C3444" s="75" t="s">
        <v>148</v>
      </c>
      <c r="D3444" s="75" t="s">
        <v>6871</v>
      </c>
      <c r="E3444" s="75" t="s">
        <v>6872</v>
      </c>
      <c r="K3444" s="83">
        <v>5.43</v>
      </c>
      <c r="L3444" s="80"/>
    </row>
    <row r="3445" spans="3:12" hidden="1" outlineLevel="1" x14ac:dyDescent="0.25">
      <c r="C3445" s="75" t="s">
        <v>148</v>
      </c>
      <c r="D3445" s="75" t="s">
        <v>6873</v>
      </c>
      <c r="E3445" s="75" t="s">
        <v>6874</v>
      </c>
      <c r="K3445" s="83">
        <v>5.04</v>
      </c>
      <c r="L3445" s="80"/>
    </row>
    <row r="3446" spans="3:12" hidden="1" outlineLevel="1" x14ac:dyDescent="0.25">
      <c r="C3446" s="75" t="s">
        <v>148</v>
      </c>
      <c r="D3446" s="75" t="s">
        <v>6875</v>
      </c>
      <c r="E3446" s="75" t="s">
        <v>6876</v>
      </c>
      <c r="K3446" s="83">
        <v>14.4</v>
      </c>
      <c r="L3446" s="80"/>
    </row>
    <row r="3447" spans="3:12" hidden="1" outlineLevel="1" x14ac:dyDescent="0.25">
      <c r="C3447" s="75" t="s">
        <v>148</v>
      </c>
      <c r="D3447" s="75" t="s">
        <v>6877</v>
      </c>
      <c r="E3447" s="75" t="s">
        <v>6878</v>
      </c>
      <c r="K3447" s="83">
        <v>6.42</v>
      </c>
      <c r="L3447" s="80"/>
    </row>
    <row r="3448" spans="3:12" hidden="1" outlineLevel="1" x14ac:dyDescent="0.25">
      <c r="C3448" s="75" t="s">
        <v>148</v>
      </c>
      <c r="D3448" s="75" t="s">
        <v>6879</v>
      </c>
      <c r="E3448" s="75" t="s">
        <v>6880</v>
      </c>
      <c r="K3448" s="83">
        <v>3.46</v>
      </c>
      <c r="L3448" s="80"/>
    </row>
    <row r="3449" spans="3:12" hidden="1" outlineLevel="1" x14ac:dyDescent="0.25">
      <c r="C3449" s="75" t="s">
        <v>148</v>
      </c>
      <c r="D3449" s="75" t="s">
        <v>6881</v>
      </c>
      <c r="E3449" s="75" t="s">
        <v>6882</v>
      </c>
      <c r="K3449" s="83">
        <v>74.78</v>
      </c>
      <c r="L3449" s="80"/>
    </row>
    <row r="3450" spans="3:12" hidden="1" outlineLevel="1" x14ac:dyDescent="0.25">
      <c r="C3450" s="75" t="s">
        <v>148</v>
      </c>
      <c r="D3450" s="75" t="s">
        <v>6883</v>
      </c>
      <c r="E3450" s="75" t="s">
        <v>6884</v>
      </c>
      <c r="K3450" s="83">
        <v>1.91</v>
      </c>
      <c r="L3450" s="80"/>
    </row>
    <row r="3451" spans="3:12" hidden="1" outlineLevel="1" x14ac:dyDescent="0.25">
      <c r="C3451" s="75" t="s">
        <v>148</v>
      </c>
      <c r="D3451" s="75" t="s">
        <v>6885</v>
      </c>
      <c r="E3451" s="75" t="s">
        <v>6886</v>
      </c>
      <c r="K3451" s="83">
        <v>34.159999999999997</v>
      </c>
      <c r="L3451" s="80"/>
    </row>
    <row r="3452" spans="3:12" hidden="1" outlineLevel="1" x14ac:dyDescent="0.25">
      <c r="C3452" s="75" t="s">
        <v>148</v>
      </c>
      <c r="D3452" s="75" t="s">
        <v>6887</v>
      </c>
      <c r="E3452" s="75" t="s">
        <v>6888</v>
      </c>
      <c r="K3452" s="83">
        <v>16.8</v>
      </c>
      <c r="L3452" s="80"/>
    </row>
    <row r="3453" spans="3:12" hidden="1" outlineLevel="1" x14ac:dyDescent="0.25">
      <c r="C3453" s="75" t="s">
        <v>148</v>
      </c>
      <c r="D3453" s="75" t="s">
        <v>6889</v>
      </c>
      <c r="E3453" s="75" t="s">
        <v>6890</v>
      </c>
      <c r="K3453" s="83">
        <v>5.04</v>
      </c>
      <c r="L3453" s="80"/>
    </row>
    <row r="3454" spans="3:12" hidden="1" outlineLevel="1" x14ac:dyDescent="0.25">
      <c r="C3454" s="75" t="s">
        <v>148</v>
      </c>
      <c r="D3454" s="75" t="s">
        <v>6891</v>
      </c>
      <c r="E3454" s="75" t="s">
        <v>6892</v>
      </c>
      <c r="K3454" s="83">
        <v>158.78</v>
      </c>
      <c r="L3454" s="80"/>
    </row>
    <row r="3455" spans="3:12" hidden="1" outlineLevel="1" x14ac:dyDescent="0.25">
      <c r="C3455" s="75" t="s">
        <v>148</v>
      </c>
      <c r="D3455" s="75" t="s">
        <v>6893</v>
      </c>
      <c r="E3455" s="75" t="s">
        <v>6894</v>
      </c>
      <c r="K3455" s="83">
        <v>134.04</v>
      </c>
      <c r="L3455" s="80"/>
    </row>
    <row r="3456" spans="3:12" hidden="1" outlineLevel="1" x14ac:dyDescent="0.25">
      <c r="C3456" s="75" t="s">
        <v>148</v>
      </c>
      <c r="D3456" s="75" t="s">
        <v>6895</v>
      </c>
      <c r="E3456" s="75" t="s">
        <v>6896</v>
      </c>
      <c r="K3456" s="83">
        <v>74.69</v>
      </c>
      <c r="L3456" s="80"/>
    </row>
    <row r="3457" spans="3:12" hidden="1" outlineLevel="1" x14ac:dyDescent="0.25">
      <c r="C3457" s="75" t="s">
        <v>148</v>
      </c>
      <c r="D3457" s="75" t="s">
        <v>6897</v>
      </c>
      <c r="E3457" s="75" t="s">
        <v>6898</v>
      </c>
      <c r="K3457" s="83">
        <v>3.06</v>
      </c>
      <c r="L3457" s="80"/>
    </row>
    <row r="3458" spans="3:12" hidden="1" outlineLevel="1" x14ac:dyDescent="0.25">
      <c r="C3458" s="75" t="s">
        <v>148</v>
      </c>
      <c r="D3458" s="75" t="s">
        <v>6899</v>
      </c>
      <c r="E3458" s="75" t="s">
        <v>6900</v>
      </c>
      <c r="K3458" s="83">
        <v>32.01</v>
      </c>
      <c r="L3458" s="80"/>
    </row>
    <row r="3459" spans="3:12" hidden="1" outlineLevel="1" x14ac:dyDescent="0.25">
      <c r="C3459" s="75" t="s">
        <v>148</v>
      </c>
      <c r="D3459" s="75" t="s">
        <v>6901</v>
      </c>
      <c r="E3459" s="75" t="s">
        <v>6902</v>
      </c>
      <c r="K3459" s="83">
        <v>0.53</v>
      </c>
      <c r="L3459" s="80"/>
    </row>
    <row r="3460" spans="3:12" hidden="1" outlineLevel="1" x14ac:dyDescent="0.25">
      <c r="C3460" s="75" t="s">
        <v>148</v>
      </c>
      <c r="D3460" s="75" t="s">
        <v>6903</v>
      </c>
      <c r="E3460" s="75" t="s">
        <v>6904</v>
      </c>
      <c r="K3460" s="83">
        <v>7.01</v>
      </c>
      <c r="L3460" s="80"/>
    </row>
    <row r="3461" spans="3:12" hidden="1" outlineLevel="1" x14ac:dyDescent="0.25">
      <c r="C3461" s="75" t="s">
        <v>148</v>
      </c>
      <c r="D3461" s="75" t="s">
        <v>6905</v>
      </c>
      <c r="E3461" s="75" t="s">
        <v>6906</v>
      </c>
      <c r="K3461" s="83">
        <v>45.3</v>
      </c>
      <c r="L3461" s="80"/>
    </row>
    <row r="3462" spans="3:12" hidden="1" outlineLevel="1" x14ac:dyDescent="0.25">
      <c r="C3462" s="75" t="s">
        <v>148</v>
      </c>
      <c r="D3462" s="75" t="s">
        <v>6907</v>
      </c>
      <c r="E3462" s="75" t="s">
        <v>6908</v>
      </c>
      <c r="K3462" s="83">
        <v>22.79</v>
      </c>
      <c r="L3462" s="80"/>
    </row>
    <row r="3463" spans="3:12" hidden="1" outlineLevel="1" x14ac:dyDescent="0.25">
      <c r="C3463" s="75" t="s">
        <v>148</v>
      </c>
      <c r="D3463" s="75" t="s">
        <v>6909</v>
      </c>
      <c r="E3463" s="75" t="s">
        <v>6910</v>
      </c>
      <c r="K3463" s="83">
        <v>1.69</v>
      </c>
      <c r="L3463" s="80"/>
    </row>
    <row r="3464" spans="3:12" hidden="1" outlineLevel="1" x14ac:dyDescent="0.25">
      <c r="C3464" s="75" t="s">
        <v>148</v>
      </c>
      <c r="D3464" s="75" t="s">
        <v>6911</v>
      </c>
      <c r="E3464" s="75" t="s">
        <v>6912</v>
      </c>
      <c r="K3464" s="83">
        <v>30.71</v>
      </c>
      <c r="L3464" s="80"/>
    </row>
    <row r="3465" spans="3:12" hidden="1" outlineLevel="1" x14ac:dyDescent="0.25">
      <c r="C3465" s="75" t="s">
        <v>148</v>
      </c>
      <c r="D3465" s="75" t="s">
        <v>6913</v>
      </c>
      <c r="E3465" s="75" t="s">
        <v>6914</v>
      </c>
      <c r="K3465" s="83">
        <v>10.28</v>
      </c>
      <c r="L3465" s="80"/>
    </row>
    <row r="3466" spans="3:12" hidden="1" outlineLevel="1" x14ac:dyDescent="0.25">
      <c r="C3466" s="75" t="s">
        <v>148</v>
      </c>
      <c r="D3466" s="75" t="s">
        <v>6915</v>
      </c>
      <c r="E3466" s="75" t="s">
        <v>6916</v>
      </c>
      <c r="K3466" s="83">
        <v>7.52</v>
      </c>
      <c r="L3466" s="80"/>
    </row>
    <row r="3467" spans="3:12" hidden="1" outlineLevel="1" x14ac:dyDescent="0.25">
      <c r="C3467" s="75" t="s">
        <v>148</v>
      </c>
      <c r="D3467" s="75" t="s">
        <v>6917</v>
      </c>
      <c r="E3467" s="75" t="s">
        <v>6918</v>
      </c>
      <c r="K3467" s="83">
        <v>202.99</v>
      </c>
      <c r="L3467" s="80"/>
    </row>
    <row r="3468" spans="3:12" hidden="1" outlineLevel="1" x14ac:dyDescent="0.25">
      <c r="C3468" s="75" t="s">
        <v>148</v>
      </c>
      <c r="D3468" s="75" t="s">
        <v>6919</v>
      </c>
      <c r="E3468" s="75" t="s">
        <v>6920</v>
      </c>
      <c r="K3468" s="83">
        <v>8.39</v>
      </c>
      <c r="L3468" s="80"/>
    </row>
    <row r="3469" spans="3:12" hidden="1" outlineLevel="1" x14ac:dyDescent="0.25">
      <c r="C3469" s="75" t="s">
        <v>148</v>
      </c>
      <c r="D3469" s="75" t="s">
        <v>6921</v>
      </c>
      <c r="E3469" s="75" t="s">
        <v>6922</v>
      </c>
      <c r="K3469" s="83">
        <v>2.54</v>
      </c>
      <c r="L3469" s="80"/>
    </row>
    <row r="3470" spans="3:12" hidden="1" outlineLevel="1" x14ac:dyDescent="0.25">
      <c r="C3470" s="75" t="s">
        <v>148</v>
      </c>
      <c r="D3470" s="75" t="s">
        <v>6923</v>
      </c>
      <c r="E3470" s="75" t="s">
        <v>6924</v>
      </c>
      <c r="K3470" s="83">
        <v>6.08</v>
      </c>
      <c r="L3470" s="80"/>
    </row>
    <row r="3471" spans="3:12" hidden="1" outlineLevel="1" x14ac:dyDescent="0.25">
      <c r="C3471" s="75" t="s">
        <v>148</v>
      </c>
      <c r="D3471" s="75" t="s">
        <v>6925</v>
      </c>
      <c r="E3471" s="75" t="s">
        <v>6926</v>
      </c>
      <c r="K3471" s="83">
        <v>6.2</v>
      </c>
      <c r="L3471" s="80"/>
    </row>
    <row r="3472" spans="3:12" hidden="1" outlineLevel="1" x14ac:dyDescent="0.25">
      <c r="C3472" s="75" t="s">
        <v>148</v>
      </c>
      <c r="D3472" s="75" t="s">
        <v>6927</v>
      </c>
      <c r="E3472" s="75" t="s">
        <v>6928</v>
      </c>
      <c r="K3472" s="83">
        <v>3.36</v>
      </c>
      <c r="L3472" s="80"/>
    </row>
    <row r="3473" spans="3:12" hidden="1" outlineLevel="1" x14ac:dyDescent="0.25">
      <c r="C3473" s="75" t="s">
        <v>148</v>
      </c>
      <c r="D3473" s="75" t="s">
        <v>6929</v>
      </c>
      <c r="E3473" s="75" t="s">
        <v>6930</v>
      </c>
      <c r="K3473" s="83">
        <v>35.54</v>
      </c>
      <c r="L3473" s="80"/>
    </row>
    <row r="3474" spans="3:12" hidden="1" outlineLevel="1" x14ac:dyDescent="0.25">
      <c r="C3474" s="75" t="s">
        <v>148</v>
      </c>
      <c r="D3474" s="75" t="s">
        <v>6931</v>
      </c>
      <c r="E3474" s="75" t="s">
        <v>6932</v>
      </c>
      <c r="K3474" s="83">
        <v>16.850000000000001</v>
      </c>
      <c r="L3474" s="80"/>
    </row>
    <row r="3475" spans="3:12" hidden="1" outlineLevel="1" x14ac:dyDescent="0.25">
      <c r="C3475" s="75" t="s">
        <v>148</v>
      </c>
      <c r="D3475" s="75" t="s">
        <v>6933</v>
      </c>
      <c r="E3475" s="75" t="s">
        <v>6934</v>
      </c>
      <c r="K3475" s="83">
        <v>6.7</v>
      </c>
      <c r="L3475" s="80"/>
    </row>
    <row r="3476" spans="3:12" hidden="1" outlineLevel="1" x14ac:dyDescent="0.25">
      <c r="C3476" s="75" t="s">
        <v>148</v>
      </c>
      <c r="D3476" s="75" t="s">
        <v>6935</v>
      </c>
      <c r="E3476" s="75" t="s">
        <v>6936</v>
      </c>
      <c r="K3476" s="83">
        <v>5.04</v>
      </c>
      <c r="L3476" s="80"/>
    </row>
    <row r="3477" spans="3:12" hidden="1" outlineLevel="1" x14ac:dyDescent="0.25">
      <c r="C3477" s="75" t="s">
        <v>148</v>
      </c>
      <c r="D3477" s="75" t="s">
        <v>6937</v>
      </c>
      <c r="E3477" s="75" t="s">
        <v>6938</v>
      </c>
      <c r="K3477" s="83">
        <v>14.29</v>
      </c>
      <c r="L3477" s="80"/>
    </row>
    <row r="3478" spans="3:12" hidden="1" outlineLevel="1" x14ac:dyDescent="0.25">
      <c r="C3478" s="75" t="s">
        <v>148</v>
      </c>
      <c r="D3478" s="75" t="s">
        <v>6939</v>
      </c>
      <c r="E3478" s="75" t="s">
        <v>6940</v>
      </c>
      <c r="K3478" s="83">
        <v>1.68</v>
      </c>
      <c r="L3478" s="80"/>
    </row>
    <row r="3479" spans="3:12" hidden="1" outlineLevel="1" x14ac:dyDescent="0.25">
      <c r="C3479" s="75" t="s">
        <v>148</v>
      </c>
      <c r="D3479" s="75" t="s">
        <v>6941</v>
      </c>
      <c r="E3479" s="75" t="s">
        <v>6942</v>
      </c>
      <c r="K3479" s="83">
        <v>5.04</v>
      </c>
      <c r="L3479" s="80"/>
    </row>
    <row r="3480" spans="3:12" hidden="1" outlineLevel="1" x14ac:dyDescent="0.25">
      <c r="C3480" s="75" t="s">
        <v>148</v>
      </c>
      <c r="D3480" s="75" t="s">
        <v>6943</v>
      </c>
      <c r="E3480" s="75" t="s">
        <v>6944</v>
      </c>
      <c r="K3480" s="83">
        <v>18.61</v>
      </c>
      <c r="L3480" s="80"/>
    </row>
    <row r="3481" spans="3:12" hidden="1" outlineLevel="1" x14ac:dyDescent="0.25">
      <c r="C3481" s="75" t="s">
        <v>148</v>
      </c>
      <c r="D3481" s="75" t="s">
        <v>6945</v>
      </c>
      <c r="E3481" s="75" t="s">
        <v>6946</v>
      </c>
      <c r="K3481" s="83">
        <v>4.3499999999999996</v>
      </c>
      <c r="L3481" s="80"/>
    </row>
    <row r="3482" spans="3:12" hidden="1" outlineLevel="1" x14ac:dyDescent="0.25">
      <c r="C3482" s="75" t="s">
        <v>148</v>
      </c>
      <c r="D3482" s="75" t="s">
        <v>6947</v>
      </c>
      <c r="E3482" s="75" t="s">
        <v>6948</v>
      </c>
      <c r="K3482" s="83">
        <v>28.94</v>
      </c>
      <c r="L3482" s="80"/>
    </row>
    <row r="3483" spans="3:12" hidden="1" outlineLevel="1" x14ac:dyDescent="0.25">
      <c r="C3483" s="75" t="s">
        <v>148</v>
      </c>
      <c r="D3483" s="75" t="s">
        <v>6949</v>
      </c>
      <c r="E3483" s="75" t="s">
        <v>6950</v>
      </c>
      <c r="K3483" s="83">
        <v>8.4</v>
      </c>
      <c r="L3483" s="80"/>
    </row>
    <row r="3484" spans="3:12" hidden="1" outlineLevel="1" x14ac:dyDescent="0.25">
      <c r="C3484" s="75" t="s">
        <v>148</v>
      </c>
      <c r="D3484" s="75" t="s">
        <v>6951</v>
      </c>
      <c r="E3484" s="75" t="s">
        <v>6952</v>
      </c>
      <c r="K3484" s="83">
        <v>5.04</v>
      </c>
      <c r="L3484" s="80"/>
    </row>
    <row r="3485" spans="3:12" hidden="1" outlineLevel="1" x14ac:dyDescent="0.25">
      <c r="C3485" s="75" t="s">
        <v>148</v>
      </c>
      <c r="D3485" s="75" t="s">
        <v>6953</v>
      </c>
      <c r="E3485" s="75" t="s">
        <v>6954</v>
      </c>
      <c r="K3485" s="83">
        <v>6.9</v>
      </c>
      <c r="L3485" s="80"/>
    </row>
    <row r="3486" spans="3:12" hidden="1" outlineLevel="1" x14ac:dyDescent="0.25">
      <c r="C3486" s="75" t="s">
        <v>148</v>
      </c>
      <c r="D3486" s="75" t="s">
        <v>6955</v>
      </c>
      <c r="E3486" s="75" t="s">
        <v>6956</v>
      </c>
      <c r="K3486" s="83">
        <v>40.5</v>
      </c>
      <c r="L3486" s="80"/>
    </row>
    <row r="3487" spans="3:12" hidden="1" outlineLevel="1" x14ac:dyDescent="0.25">
      <c r="C3487" s="75" t="s">
        <v>148</v>
      </c>
      <c r="D3487" s="75" t="s">
        <v>6957</v>
      </c>
      <c r="E3487" s="75" t="s">
        <v>6958</v>
      </c>
      <c r="K3487" s="83">
        <v>15.18</v>
      </c>
      <c r="L3487" s="80"/>
    </row>
    <row r="3488" spans="3:12" hidden="1" outlineLevel="1" x14ac:dyDescent="0.25">
      <c r="C3488" s="75" t="s">
        <v>148</v>
      </c>
      <c r="D3488" s="75" t="s">
        <v>6959</v>
      </c>
      <c r="E3488" s="75" t="s">
        <v>6960</v>
      </c>
      <c r="K3488" s="83">
        <v>6.89</v>
      </c>
      <c r="L3488" s="80"/>
    </row>
    <row r="3489" spans="3:12" hidden="1" outlineLevel="1" x14ac:dyDescent="0.25">
      <c r="C3489" s="75" t="s">
        <v>148</v>
      </c>
      <c r="D3489" s="75" t="s">
        <v>6961</v>
      </c>
      <c r="E3489" s="75" t="s">
        <v>6962</v>
      </c>
      <c r="K3489" s="83">
        <v>23.11</v>
      </c>
      <c r="L3489" s="80"/>
    </row>
    <row r="3490" spans="3:12" hidden="1" outlineLevel="1" x14ac:dyDescent="0.25">
      <c r="C3490" s="75" t="s">
        <v>148</v>
      </c>
      <c r="D3490" s="75" t="s">
        <v>6963</v>
      </c>
      <c r="E3490" s="75" t="s">
        <v>6964</v>
      </c>
      <c r="K3490" s="83">
        <v>5.05</v>
      </c>
      <c r="L3490" s="80"/>
    </row>
    <row r="3491" spans="3:12" hidden="1" outlineLevel="1" x14ac:dyDescent="0.25">
      <c r="C3491" s="75" t="s">
        <v>148</v>
      </c>
      <c r="D3491" s="75" t="s">
        <v>6965</v>
      </c>
      <c r="E3491" s="75" t="s">
        <v>6966</v>
      </c>
      <c r="K3491" s="83">
        <v>2.5099999999999998</v>
      </c>
      <c r="L3491" s="80"/>
    </row>
    <row r="3492" spans="3:12" hidden="1" outlineLevel="1" x14ac:dyDescent="0.25">
      <c r="C3492" s="75" t="s">
        <v>148</v>
      </c>
      <c r="D3492" s="75" t="s">
        <v>6967</v>
      </c>
      <c r="E3492" s="75" t="s">
        <v>6968</v>
      </c>
      <c r="K3492" s="83">
        <v>18.25</v>
      </c>
      <c r="L3492" s="80"/>
    </row>
    <row r="3493" spans="3:12" hidden="1" outlineLevel="1" x14ac:dyDescent="0.25">
      <c r="C3493" s="75" t="s">
        <v>148</v>
      </c>
      <c r="D3493" s="75" t="s">
        <v>6969</v>
      </c>
      <c r="E3493" s="75" t="s">
        <v>6970</v>
      </c>
      <c r="K3493" s="83">
        <v>178.27</v>
      </c>
      <c r="L3493" s="80"/>
    </row>
    <row r="3494" spans="3:12" hidden="1" outlineLevel="1" x14ac:dyDescent="0.25">
      <c r="C3494" s="75" t="s">
        <v>148</v>
      </c>
      <c r="D3494" s="75" t="s">
        <v>6971</v>
      </c>
      <c r="E3494" s="75" t="s">
        <v>6972</v>
      </c>
      <c r="K3494" s="83">
        <v>35.57</v>
      </c>
      <c r="L3494" s="80"/>
    </row>
    <row r="3495" spans="3:12" hidden="1" outlineLevel="1" x14ac:dyDescent="0.25">
      <c r="C3495" s="75" t="s">
        <v>148</v>
      </c>
      <c r="D3495" s="75" t="s">
        <v>6973</v>
      </c>
      <c r="E3495" s="75" t="s">
        <v>6974</v>
      </c>
      <c r="K3495" s="83">
        <v>122.13</v>
      </c>
      <c r="L3495" s="80"/>
    </row>
    <row r="3496" spans="3:12" hidden="1" outlineLevel="1" x14ac:dyDescent="0.25">
      <c r="C3496" s="75" t="s">
        <v>148</v>
      </c>
      <c r="D3496" s="75" t="s">
        <v>6975</v>
      </c>
      <c r="E3496" s="75" t="s">
        <v>6976</v>
      </c>
      <c r="K3496" s="83">
        <v>5.22</v>
      </c>
      <c r="L3496" s="80"/>
    </row>
    <row r="3497" spans="3:12" hidden="1" outlineLevel="1" x14ac:dyDescent="0.25">
      <c r="C3497" s="75" t="s">
        <v>148</v>
      </c>
      <c r="D3497" s="75" t="s">
        <v>6977</v>
      </c>
      <c r="E3497" s="75" t="s">
        <v>6978</v>
      </c>
      <c r="K3497" s="83">
        <v>5.04</v>
      </c>
      <c r="L3497" s="80"/>
    </row>
    <row r="3498" spans="3:12" hidden="1" outlineLevel="1" x14ac:dyDescent="0.25">
      <c r="C3498" s="75" t="s">
        <v>148</v>
      </c>
      <c r="D3498" s="75" t="s">
        <v>6979</v>
      </c>
      <c r="E3498" s="75" t="s">
        <v>6980</v>
      </c>
      <c r="K3498" s="83">
        <v>14.07</v>
      </c>
      <c r="L3498" s="80"/>
    </row>
    <row r="3499" spans="3:12" hidden="1" outlineLevel="1" x14ac:dyDescent="0.25">
      <c r="C3499" s="75" t="s">
        <v>148</v>
      </c>
      <c r="D3499" s="75" t="s">
        <v>6981</v>
      </c>
      <c r="E3499" s="75" t="s">
        <v>6982</v>
      </c>
      <c r="K3499" s="83">
        <v>3.84</v>
      </c>
      <c r="L3499" s="80"/>
    </row>
    <row r="3500" spans="3:12" hidden="1" outlineLevel="1" x14ac:dyDescent="0.25">
      <c r="C3500" s="75" t="s">
        <v>148</v>
      </c>
      <c r="D3500" s="75" t="s">
        <v>6983</v>
      </c>
      <c r="E3500" s="75" t="s">
        <v>6984</v>
      </c>
      <c r="K3500" s="83">
        <v>5.04</v>
      </c>
      <c r="L3500" s="80"/>
    </row>
    <row r="3501" spans="3:12" hidden="1" outlineLevel="1" x14ac:dyDescent="0.25">
      <c r="C3501" s="75" t="s">
        <v>148</v>
      </c>
      <c r="D3501" s="75" t="s">
        <v>6985</v>
      </c>
      <c r="E3501" s="75" t="s">
        <v>6986</v>
      </c>
      <c r="K3501" s="83">
        <v>20.12</v>
      </c>
      <c r="L3501" s="80"/>
    </row>
    <row r="3502" spans="3:12" hidden="1" outlineLevel="1" x14ac:dyDescent="0.25">
      <c r="C3502" s="75" t="s">
        <v>148</v>
      </c>
      <c r="D3502" s="75" t="s">
        <v>6987</v>
      </c>
      <c r="E3502" s="75" t="s">
        <v>6988</v>
      </c>
      <c r="K3502" s="83">
        <v>13.62</v>
      </c>
      <c r="L3502" s="80"/>
    </row>
    <row r="3503" spans="3:12" hidden="1" outlineLevel="1" x14ac:dyDescent="0.25">
      <c r="C3503" s="75" t="s">
        <v>148</v>
      </c>
      <c r="D3503" s="75" t="s">
        <v>6989</v>
      </c>
      <c r="E3503" s="75" t="s">
        <v>6990</v>
      </c>
      <c r="K3503" s="83">
        <v>29.75</v>
      </c>
      <c r="L3503" s="80"/>
    </row>
    <row r="3504" spans="3:12" hidden="1" outlineLevel="1" x14ac:dyDescent="0.25">
      <c r="C3504" s="75" t="s">
        <v>148</v>
      </c>
      <c r="D3504" s="75" t="s">
        <v>6991</v>
      </c>
      <c r="E3504" s="75" t="s">
        <v>6992</v>
      </c>
      <c r="K3504" s="83">
        <v>4.4000000000000004</v>
      </c>
      <c r="L3504" s="80"/>
    </row>
    <row r="3505" spans="3:12" hidden="1" outlineLevel="1" x14ac:dyDescent="0.25">
      <c r="C3505" s="75" t="s">
        <v>148</v>
      </c>
      <c r="D3505" s="75" t="s">
        <v>6993</v>
      </c>
      <c r="E3505" s="75" t="s">
        <v>6994</v>
      </c>
      <c r="K3505" s="83">
        <v>42.84</v>
      </c>
      <c r="L3505" s="80"/>
    </row>
    <row r="3506" spans="3:12" hidden="1" outlineLevel="1" x14ac:dyDescent="0.25">
      <c r="C3506" s="75" t="s">
        <v>148</v>
      </c>
      <c r="D3506" s="75" t="s">
        <v>6995</v>
      </c>
      <c r="E3506" s="75" t="s">
        <v>6996</v>
      </c>
      <c r="K3506" s="83">
        <v>24.63</v>
      </c>
      <c r="L3506" s="80"/>
    </row>
    <row r="3507" spans="3:12" hidden="1" outlineLevel="1" x14ac:dyDescent="0.25">
      <c r="C3507" s="75" t="s">
        <v>148</v>
      </c>
      <c r="D3507" s="75" t="s">
        <v>6997</v>
      </c>
      <c r="E3507" s="75" t="s">
        <v>6998</v>
      </c>
      <c r="K3507" s="83">
        <v>1.75</v>
      </c>
      <c r="L3507" s="80"/>
    </row>
    <row r="3508" spans="3:12" hidden="1" outlineLevel="1" x14ac:dyDescent="0.25">
      <c r="C3508" s="75" t="s">
        <v>148</v>
      </c>
      <c r="D3508" s="75" t="s">
        <v>6999</v>
      </c>
      <c r="E3508" s="75" t="s">
        <v>7000</v>
      </c>
      <c r="K3508" s="83">
        <v>0.61</v>
      </c>
      <c r="L3508" s="80"/>
    </row>
    <row r="3509" spans="3:12" hidden="1" outlineLevel="1" x14ac:dyDescent="0.25">
      <c r="C3509" s="75" t="s">
        <v>148</v>
      </c>
      <c r="D3509" s="75" t="s">
        <v>7001</v>
      </c>
      <c r="E3509" s="75" t="s">
        <v>7002</v>
      </c>
      <c r="K3509" s="83">
        <v>11.15</v>
      </c>
      <c r="L3509" s="80"/>
    </row>
    <row r="3510" spans="3:12" hidden="1" outlineLevel="1" x14ac:dyDescent="0.25">
      <c r="C3510" s="75" t="s">
        <v>148</v>
      </c>
      <c r="D3510" s="75" t="s">
        <v>7003</v>
      </c>
      <c r="E3510" s="75" t="s">
        <v>7004</v>
      </c>
      <c r="K3510" s="83">
        <v>5.26</v>
      </c>
      <c r="L3510" s="80"/>
    </row>
    <row r="3511" spans="3:12" hidden="1" outlineLevel="1" x14ac:dyDescent="0.25">
      <c r="C3511" s="75" t="s">
        <v>148</v>
      </c>
      <c r="D3511" s="75" t="s">
        <v>7005</v>
      </c>
      <c r="E3511" s="75" t="s">
        <v>7006</v>
      </c>
      <c r="K3511" s="83">
        <v>6.93</v>
      </c>
      <c r="L3511" s="80"/>
    </row>
    <row r="3512" spans="3:12" hidden="1" outlineLevel="1" x14ac:dyDescent="0.25">
      <c r="C3512" s="75" t="s">
        <v>148</v>
      </c>
      <c r="D3512" s="75" t="s">
        <v>7007</v>
      </c>
      <c r="E3512" s="75" t="s">
        <v>7008</v>
      </c>
      <c r="K3512" s="83">
        <v>16.36</v>
      </c>
      <c r="L3512" s="80"/>
    </row>
    <row r="3513" spans="3:12" hidden="1" outlineLevel="1" x14ac:dyDescent="0.25">
      <c r="C3513" s="75" t="s">
        <v>148</v>
      </c>
      <c r="D3513" s="75" t="s">
        <v>7009</v>
      </c>
      <c r="E3513" s="75" t="s">
        <v>7010</v>
      </c>
      <c r="K3513" s="83">
        <v>70.38</v>
      </c>
      <c r="L3513" s="80"/>
    </row>
    <row r="3514" spans="3:12" hidden="1" outlineLevel="1" x14ac:dyDescent="0.25">
      <c r="C3514" s="75" t="s">
        <v>148</v>
      </c>
      <c r="D3514" s="75" t="s">
        <v>7011</v>
      </c>
      <c r="E3514" s="75" t="s">
        <v>7012</v>
      </c>
      <c r="K3514" s="83">
        <v>-0.01</v>
      </c>
      <c r="L3514" s="80"/>
    </row>
    <row r="3515" spans="3:12" hidden="1" outlineLevel="1" x14ac:dyDescent="0.25">
      <c r="C3515" s="75" t="s">
        <v>148</v>
      </c>
      <c r="D3515" s="75" t="s">
        <v>7013</v>
      </c>
      <c r="E3515" s="75" t="s">
        <v>7014</v>
      </c>
      <c r="K3515" s="83">
        <v>11.6</v>
      </c>
      <c r="L3515" s="80"/>
    </row>
    <row r="3516" spans="3:12" hidden="1" outlineLevel="1" x14ac:dyDescent="0.25">
      <c r="C3516" s="75" t="s">
        <v>148</v>
      </c>
      <c r="D3516" s="75" t="s">
        <v>7015</v>
      </c>
      <c r="E3516" s="75" t="s">
        <v>7016</v>
      </c>
      <c r="K3516" s="83">
        <v>15.12</v>
      </c>
      <c r="L3516" s="80"/>
    </row>
    <row r="3517" spans="3:12" hidden="1" outlineLevel="1" x14ac:dyDescent="0.25">
      <c r="C3517" s="75" t="s">
        <v>148</v>
      </c>
      <c r="D3517" s="75" t="s">
        <v>7017</v>
      </c>
      <c r="E3517" s="75" t="s">
        <v>7018</v>
      </c>
      <c r="K3517" s="83">
        <v>16.47</v>
      </c>
      <c r="L3517" s="80"/>
    </row>
    <row r="3518" spans="3:12" hidden="1" outlineLevel="1" x14ac:dyDescent="0.25">
      <c r="C3518" s="75" t="s">
        <v>148</v>
      </c>
      <c r="D3518" s="75" t="s">
        <v>7019</v>
      </c>
      <c r="E3518" s="75" t="s">
        <v>7020</v>
      </c>
      <c r="K3518" s="83">
        <v>16.170000000000002</v>
      </c>
      <c r="L3518" s="80"/>
    </row>
    <row r="3519" spans="3:12" hidden="1" outlineLevel="1" x14ac:dyDescent="0.25">
      <c r="C3519" s="75" t="s">
        <v>148</v>
      </c>
      <c r="D3519" s="75" t="s">
        <v>7021</v>
      </c>
      <c r="E3519" s="75" t="s">
        <v>7022</v>
      </c>
      <c r="K3519" s="83">
        <v>13.77</v>
      </c>
      <c r="L3519" s="80"/>
    </row>
    <row r="3520" spans="3:12" hidden="1" outlineLevel="1" x14ac:dyDescent="0.25">
      <c r="C3520" s="75" t="s">
        <v>148</v>
      </c>
      <c r="D3520" s="75" t="s">
        <v>7023</v>
      </c>
      <c r="E3520" s="75" t="s">
        <v>7024</v>
      </c>
      <c r="K3520" s="83">
        <v>28.71</v>
      </c>
      <c r="L3520" s="80"/>
    </row>
    <row r="3521" spans="3:12" hidden="1" outlineLevel="1" x14ac:dyDescent="0.25">
      <c r="C3521" s="75" t="s">
        <v>148</v>
      </c>
      <c r="D3521" s="75" t="s">
        <v>7025</v>
      </c>
      <c r="E3521" s="75" t="s">
        <v>7026</v>
      </c>
      <c r="K3521" s="83">
        <v>5.05</v>
      </c>
      <c r="L3521" s="80"/>
    </row>
    <row r="3522" spans="3:12" hidden="1" outlineLevel="1" x14ac:dyDescent="0.25">
      <c r="C3522" s="75" t="s">
        <v>148</v>
      </c>
      <c r="D3522" s="75" t="s">
        <v>7027</v>
      </c>
      <c r="E3522" s="75" t="s">
        <v>7028</v>
      </c>
      <c r="K3522" s="83">
        <v>5.14</v>
      </c>
      <c r="L3522" s="80"/>
    </row>
    <row r="3523" spans="3:12" hidden="1" outlineLevel="1" x14ac:dyDescent="0.25">
      <c r="C3523" s="75" t="s">
        <v>148</v>
      </c>
      <c r="D3523" s="75" t="s">
        <v>7029</v>
      </c>
      <c r="E3523" s="75" t="s">
        <v>7030</v>
      </c>
      <c r="K3523" s="83">
        <v>1.36</v>
      </c>
      <c r="L3523" s="80"/>
    </row>
    <row r="3524" spans="3:12" hidden="1" outlineLevel="1" x14ac:dyDescent="0.25">
      <c r="C3524" s="75" t="s">
        <v>148</v>
      </c>
      <c r="D3524" s="75" t="s">
        <v>7031</v>
      </c>
      <c r="E3524" s="75" t="s">
        <v>7032</v>
      </c>
      <c r="K3524" s="83">
        <v>1.77</v>
      </c>
      <c r="L3524" s="80"/>
    </row>
    <row r="3525" spans="3:12" hidden="1" outlineLevel="1" x14ac:dyDescent="0.25">
      <c r="C3525" s="75" t="s">
        <v>148</v>
      </c>
      <c r="D3525" s="75" t="s">
        <v>7033</v>
      </c>
      <c r="E3525" s="75" t="s">
        <v>7034</v>
      </c>
      <c r="K3525" s="83">
        <v>5.04</v>
      </c>
      <c r="L3525" s="80"/>
    </row>
    <row r="3526" spans="3:12" hidden="1" outlineLevel="1" x14ac:dyDescent="0.25">
      <c r="C3526" s="75" t="s">
        <v>148</v>
      </c>
      <c r="D3526" s="75" t="s">
        <v>7035</v>
      </c>
      <c r="E3526" s="75" t="s">
        <v>7036</v>
      </c>
      <c r="K3526" s="83">
        <v>5.26</v>
      </c>
      <c r="L3526" s="80"/>
    </row>
    <row r="3527" spans="3:12" hidden="1" outlineLevel="1" x14ac:dyDescent="0.25">
      <c r="C3527" s="75" t="s">
        <v>148</v>
      </c>
      <c r="D3527" s="75" t="s">
        <v>7037</v>
      </c>
      <c r="E3527" s="75" t="s">
        <v>7038</v>
      </c>
      <c r="K3527" s="83">
        <v>8.64</v>
      </c>
      <c r="L3527" s="80"/>
    </row>
    <row r="3528" spans="3:12" hidden="1" outlineLevel="1" x14ac:dyDescent="0.25">
      <c r="C3528" s="75" t="s">
        <v>148</v>
      </c>
      <c r="D3528" s="75" t="s">
        <v>7039</v>
      </c>
      <c r="E3528" s="75" t="s">
        <v>7040</v>
      </c>
      <c r="K3528" s="83">
        <v>15.13</v>
      </c>
      <c r="L3528" s="80"/>
    </row>
    <row r="3529" spans="3:12" hidden="1" outlineLevel="1" x14ac:dyDescent="0.25">
      <c r="C3529" s="75" t="s">
        <v>148</v>
      </c>
      <c r="D3529" s="75" t="s">
        <v>7041</v>
      </c>
      <c r="E3529" s="75" t="s">
        <v>7042</v>
      </c>
      <c r="K3529" s="83">
        <v>18.170000000000002</v>
      </c>
      <c r="L3529" s="80"/>
    </row>
    <row r="3530" spans="3:12" hidden="1" outlineLevel="1" x14ac:dyDescent="0.25">
      <c r="C3530" s="75" t="s">
        <v>148</v>
      </c>
      <c r="D3530" s="75" t="s">
        <v>7043</v>
      </c>
      <c r="E3530" s="75" t="s">
        <v>7044</v>
      </c>
      <c r="K3530" s="83">
        <v>8.0500000000000007</v>
      </c>
      <c r="L3530" s="80"/>
    </row>
    <row r="3531" spans="3:12" hidden="1" outlineLevel="1" x14ac:dyDescent="0.25">
      <c r="C3531" s="75" t="s">
        <v>148</v>
      </c>
      <c r="D3531" s="75" t="s">
        <v>7045</v>
      </c>
      <c r="E3531" s="75" t="s">
        <v>7046</v>
      </c>
      <c r="K3531" s="83">
        <v>15.15</v>
      </c>
      <c r="L3531" s="80"/>
    </row>
    <row r="3532" spans="3:12" hidden="1" outlineLevel="1" x14ac:dyDescent="0.25">
      <c r="C3532" s="75" t="s">
        <v>148</v>
      </c>
      <c r="D3532" s="75" t="s">
        <v>7047</v>
      </c>
      <c r="E3532" s="75" t="s">
        <v>7048</v>
      </c>
      <c r="K3532" s="83">
        <v>6.01</v>
      </c>
      <c r="L3532" s="80"/>
    </row>
    <row r="3533" spans="3:12" hidden="1" outlineLevel="1" x14ac:dyDescent="0.25">
      <c r="C3533" s="75" t="s">
        <v>148</v>
      </c>
      <c r="D3533" s="75" t="s">
        <v>7049</v>
      </c>
      <c r="E3533" s="75" t="s">
        <v>7050</v>
      </c>
      <c r="K3533" s="83">
        <v>29.51</v>
      </c>
      <c r="L3533" s="80"/>
    </row>
    <row r="3534" spans="3:12" hidden="1" outlineLevel="1" x14ac:dyDescent="0.25">
      <c r="C3534" s="75" t="s">
        <v>148</v>
      </c>
      <c r="D3534" s="75" t="s">
        <v>7051</v>
      </c>
      <c r="E3534" s="75" t="s">
        <v>7052</v>
      </c>
      <c r="K3534" s="83">
        <v>1.61</v>
      </c>
      <c r="L3534" s="80"/>
    </row>
    <row r="3535" spans="3:12" hidden="1" outlineLevel="1" x14ac:dyDescent="0.25">
      <c r="C3535" s="75" t="s">
        <v>148</v>
      </c>
      <c r="D3535" s="75" t="s">
        <v>7053</v>
      </c>
      <c r="E3535" s="75" t="s">
        <v>7054</v>
      </c>
      <c r="K3535" s="83">
        <v>6.54</v>
      </c>
      <c r="L3535" s="80"/>
    </row>
    <row r="3536" spans="3:12" hidden="1" outlineLevel="1" x14ac:dyDescent="0.25">
      <c r="C3536" s="75" t="s">
        <v>148</v>
      </c>
      <c r="D3536" s="75" t="s">
        <v>7055</v>
      </c>
      <c r="E3536" s="75" t="s">
        <v>7056</v>
      </c>
      <c r="K3536" s="83">
        <v>1.92</v>
      </c>
      <c r="L3536" s="80"/>
    </row>
    <row r="3537" spans="3:12" hidden="1" outlineLevel="1" x14ac:dyDescent="0.25">
      <c r="C3537" s="75" t="s">
        <v>148</v>
      </c>
      <c r="D3537" s="75" t="s">
        <v>7057</v>
      </c>
      <c r="E3537" s="75" t="s">
        <v>7058</v>
      </c>
      <c r="K3537" s="83">
        <v>12.1</v>
      </c>
      <c r="L3537" s="80"/>
    </row>
    <row r="3538" spans="3:12" hidden="1" outlineLevel="1" x14ac:dyDescent="0.25">
      <c r="C3538" s="75" t="s">
        <v>148</v>
      </c>
      <c r="D3538" s="75" t="s">
        <v>7059</v>
      </c>
      <c r="E3538" s="75" t="s">
        <v>7060</v>
      </c>
      <c r="K3538" s="83">
        <v>580.94000000000005</v>
      </c>
      <c r="L3538" s="80"/>
    </row>
    <row r="3539" spans="3:12" hidden="1" outlineLevel="1" x14ac:dyDescent="0.25">
      <c r="C3539" s="75" t="s">
        <v>148</v>
      </c>
      <c r="D3539" s="75" t="s">
        <v>7061</v>
      </c>
      <c r="E3539" s="75" t="s">
        <v>7062</v>
      </c>
      <c r="K3539" s="83">
        <v>80.94</v>
      </c>
      <c r="L3539" s="80"/>
    </row>
    <row r="3540" spans="3:12" hidden="1" outlineLevel="1" x14ac:dyDescent="0.25">
      <c r="C3540" s="75" t="s">
        <v>148</v>
      </c>
      <c r="D3540" s="75" t="s">
        <v>7063</v>
      </c>
      <c r="E3540" s="75" t="s">
        <v>7064</v>
      </c>
      <c r="K3540" s="83">
        <v>154.63999999999999</v>
      </c>
      <c r="L3540" s="80"/>
    </row>
    <row r="3541" spans="3:12" hidden="1" outlineLevel="1" x14ac:dyDescent="0.25">
      <c r="C3541" s="75" t="s">
        <v>148</v>
      </c>
      <c r="D3541" s="75" t="s">
        <v>7065</v>
      </c>
      <c r="E3541" s="75" t="s">
        <v>7066</v>
      </c>
      <c r="K3541" s="83">
        <v>105.87</v>
      </c>
      <c r="L3541" s="80"/>
    </row>
    <row r="3542" spans="3:12" hidden="1" outlineLevel="1" x14ac:dyDescent="0.25">
      <c r="C3542" s="75" t="s">
        <v>148</v>
      </c>
      <c r="D3542" s="75" t="s">
        <v>7067</v>
      </c>
      <c r="E3542" s="75" t="s">
        <v>7068</v>
      </c>
      <c r="K3542" s="83">
        <v>80.72</v>
      </c>
      <c r="L3542" s="80"/>
    </row>
    <row r="3543" spans="3:12" hidden="1" outlineLevel="1" x14ac:dyDescent="0.25">
      <c r="C3543" s="75" t="s">
        <v>148</v>
      </c>
      <c r="D3543" s="75" t="s">
        <v>7069</v>
      </c>
      <c r="E3543" s="75" t="s">
        <v>7070</v>
      </c>
      <c r="K3543" s="83">
        <v>5.04</v>
      </c>
      <c r="L3543" s="80"/>
    </row>
    <row r="3544" spans="3:12" hidden="1" outlineLevel="1" x14ac:dyDescent="0.25">
      <c r="C3544" s="75" t="s">
        <v>148</v>
      </c>
      <c r="D3544" s="75" t="s">
        <v>7071</v>
      </c>
      <c r="E3544" s="75" t="s">
        <v>7072</v>
      </c>
      <c r="K3544" s="83">
        <v>4.57</v>
      </c>
      <c r="L3544" s="80"/>
    </row>
    <row r="3545" spans="3:12" hidden="1" outlineLevel="1" x14ac:dyDescent="0.25">
      <c r="C3545" s="75" t="s">
        <v>148</v>
      </c>
      <c r="D3545" s="75" t="s">
        <v>7073</v>
      </c>
      <c r="E3545" s="75" t="s">
        <v>7074</v>
      </c>
      <c r="K3545" s="83">
        <v>6.74</v>
      </c>
      <c r="L3545" s="80"/>
    </row>
    <row r="3546" spans="3:12" hidden="1" outlineLevel="1" x14ac:dyDescent="0.25">
      <c r="C3546" s="75" t="s">
        <v>148</v>
      </c>
      <c r="D3546" s="75" t="s">
        <v>7075</v>
      </c>
      <c r="E3546" s="75" t="s">
        <v>7076</v>
      </c>
      <c r="K3546" s="83">
        <v>5.0999999999999996</v>
      </c>
      <c r="L3546" s="80"/>
    </row>
    <row r="3547" spans="3:12" hidden="1" outlineLevel="1" x14ac:dyDescent="0.25">
      <c r="C3547" s="75" t="s">
        <v>148</v>
      </c>
      <c r="D3547" s="75" t="s">
        <v>7077</v>
      </c>
      <c r="E3547" s="75" t="s">
        <v>7078</v>
      </c>
      <c r="K3547" s="83">
        <v>5.04</v>
      </c>
      <c r="L3547" s="80"/>
    </row>
    <row r="3548" spans="3:12" hidden="1" outlineLevel="1" x14ac:dyDescent="0.25">
      <c r="C3548" s="75" t="s">
        <v>148</v>
      </c>
      <c r="D3548" s="75" t="s">
        <v>7079</v>
      </c>
      <c r="E3548" s="75" t="s">
        <v>7080</v>
      </c>
      <c r="K3548" s="83">
        <v>20.77</v>
      </c>
      <c r="L3548" s="80"/>
    </row>
    <row r="3549" spans="3:12" hidden="1" outlineLevel="1" x14ac:dyDescent="0.25">
      <c r="C3549" s="75" t="s">
        <v>148</v>
      </c>
      <c r="D3549" s="75" t="s">
        <v>7081</v>
      </c>
      <c r="E3549" s="75" t="s">
        <v>7082</v>
      </c>
      <c r="K3549" s="83">
        <v>28.87</v>
      </c>
      <c r="L3549" s="80"/>
    </row>
    <row r="3550" spans="3:12" hidden="1" outlineLevel="1" x14ac:dyDescent="0.25">
      <c r="C3550" s="75" t="s">
        <v>148</v>
      </c>
      <c r="D3550" s="75" t="s">
        <v>7083</v>
      </c>
      <c r="E3550" s="75" t="s">
        <v>7084</v>
      </c>
      <c r="K3550" s="83">
        <v>-0.77</v>
      </c>
      <c r="L3550" s="80"/>
    </row>
    <row r="3551" spans="3:12" hidden="1" outlineLevel="1" x14ac:dyDescent="0.25">
      <c r="C3551" s="75" t="s">
        <v>148</v>
      </c>
      <c r="D3551" s="75" t="s">
        <v>7085</v>
      </c>
      <c r="E3551" s="75" t="s">
        <v>7086</v>
      </c>
      <c r="K3551" s="83">
        <v>82.16</v>
      </c>
      <c r="L3551" s="80"/>
    </row>
    <row r="3552" spans="3:12" hidden="1" outlineLevel="1" x14ac:dyDescent="0.25">
      <c r="C3552" s="75" t="s">
        <v>148</v>
      </c>
      <c r="D3552" s="75" t="s">
        <v>7087</v>
      </c>
      <c r="E3552" s="75" t="s">
        <v>7088</v>
      </c>
      <c r="K3552" s="83">
        <v>5.04</v>
      </c>
      <c r="L3552" s="80"/>
    </row>
    <row r="3553" spans="3:12" hidden="1" outlineLevel="1" x14ac:dyDescent="0.25">
      <c r="C3553" s="75" t="s">
        <v>148</v>
      </c>
      <c r="D3553" s="75" t="s">
        <v>7089</v>
      </c>
      <c r="E3553" s="75" t="s">
        <v>7090</v>
      </c>
      <c r="K3553" s="83">
        <v>3.33</v>
      </c>
      <c r="L3553" s="80"/>
    </row>
    <row r="3554" spans="3:12" hidden="1" outlineLevel="1" x14ac:dyDescent="0.25">
      <c r="C3554" s="75" t="s">
        <v>148</v>
      </c>
      <c r="D3554" s="75" t="s">
        <v>7091</v>
      </c>
      <c r="E3554" s="75" t="s">
        <v>7092</v>
      </c>
      <c r="K3554" s="83">
        <v>6.78</v>
      </c>
      <c r="L3554" s="80"/>
    </row>
    <row r="3555" spans="3:12" hidden="1" outlineLevel="1" x14ac:dyDescent="0.25">
      <c r="C3555" s="75" t="s">
        <v>148</v>
      </c>
      <c r="D3555" s="75" t="s">
        <v>7093</v>
      </c>
      <c r="E3555" s="75" t="s">
        <v>7094</v>
      </c>
      <c r="K3555" s="83">
        <v>5.74</v>
      </c>
      <c r="L3555" s="80"/>
    </row>
    <row r="3556" spans="3:12" hidden="1" outlineLevel="1" x14ac:dyDescent="0.25">
      <c r="C3556" s="75" t="s">
        <v>148</v>
      </c>
      <c r="D3556" s="75" t="s">
        <v>7095</v>
      </c>
      <c r="E3556" s="75" t="s">
        <v>7096</v>
      </c>
      <c r="K3556" s="83">
        <v>1.68</v>
      </c>
      <c r="L3556" s="80"/>
    </row>
    <row r="3557" spans="3:12" hidden="1" outlineLevel="1" x14ac:dyDescent="0.25">
      <c r="C3557" s="75" t="s">
        <v>148</v>
      </c>
      <c r="D3557" s="75" t="s">
        <v>7097</v>
      </c>
      <c r="E3557" s="75" t="s">
        <v>7098</v>
      </c>
      <c r="K3557" s="83">
        <v>5.04</v>
      </c>
      <c r="L3557" s="80"/>
    </row>
    <row r="3558" spans="3:12" hidden="1" outlineLevel="1" x14ac:dyDescent="0.25">
      <c r="C3558" s="75" t="s">
        <v>148</v>
      </c>
      <c r="D3558" s="75" t="s">
        <v>7099</v>
      </c>
      <c r="E3558" s="75" t="s">
        <v>7100</v>
      </c>
      <c r="K3558" s="83">
        <v>5.27</v>
      </c>
      <c r="L3558" s="80"/>
    </row>
    <row r="3559" spans="3:12" hidden="1" outlineLevel="1" x14ac:dyDescent="0.25">
      <c r="C3559" s="75" t="s">
        <v>148</v>
      </c>
      <c r="D3559" s="75" t="s">
        <v>7101</v>
      </c>
      <c r="E3559" s="75" t="s">
        <v>7102</v>
      </c>
      <c r="K3559" s="83">
        <v>7.04</v>
      </c>
      <c r="L3559" s="80"/>
    </row>
    <row r="3560" spans="3:12" hidden="1" outlineLevel="1" x14ac:dyDescent="0.25">
      <c r="C3560" s="75" t="s">
        <v>148</v>
      </c>
      <c r="D3560" s="75" t="s">
        <v>7103</v>
      </c>
      <c r="E3560" s="75" t="s">
        <v>7104</v>
      </c>
      <c r="K3560" s="83">
        <v>-0.37</v>
      </c>
      <c r="L3560" s="80"/>
    </row>
    <row r="3561" spans="3:12" hidden="1" outlineLevel="1" x14ac:dyDescent="0.25">
      <c r="C3561" s="75" t="s">
        <v>148</v>
      </c>
      <c r="D3561" s="75" t="s">
        <v>7105</v>
      </c>
      <c r="E3561" s="75" t="s">
        <v>7106</v>
      </c>
      <c r="K3561" s="83">
        <v>1.68</v>
      </c>
      <c r="L3561" s="80"/>
    </row>
    <row r="3562" spans="3:12" hidden="1" outlineLevel="1" x14ac:dyDescent="0.25">
      <c r="C3562" s="75" t="s">
        <v>148</v>
      </c>
      <c r="D3562" s="75" t="s">
        <v>7107</v>
      </c>
      <c r="E3562" s="75" t="s">
        <v>7108</v>
      </c>
      <c r="K3562" s="83">
        <v>3.14</v>
      </c>
      <c r="L3562" s="80"/>
    </row>
    <row r="3563" spans="3:12" hidden="1" outlineLevel="1" x14ac:dyDescent="0.25">
      <c r="C3563" s="75" t="s">
        <v>148</v>
      </c>
      <c r="D3563" s="75" t="s">
        <v>7109</v>
      </c>
      <c r="E3563" s="75" t="s">
        <v>7110</v>
      </c>
      <c r="K3563" s="83">
        <v>16.8</v>
      </c>
      <c r="L3563" s="80"/>
    </row>
    <row r="3564" spans="3:12" hidden="1" outlineLevel="1" x14ac:dyDescent="0.25">
      <c r="C3564" s="75" t="s">
        <v>148</v>
      </c>
      <c r="D3564" s="75" t="s">
        <v>7111</v>
      </c>
      <c r="E3564" s="75" t="s">
        <v>7112</v>
      </c>
      <c r="K3564" s="83">
        <v>25.2</v>
      </c>
      <c r="L3564" s="80"/>
    </row>
    <row r="3565" spans="3:12" hidden="1" outlineLevel="1" x14ac:dyDescent="0.25">
      <c r="C3565" s="75" t="s">
        <v>148</v>
      </c>
      <c r="D3565" s="75" t="s">
        <v>7113</v>
      </c>
      <c r="E3565" s="75" t="s">
        <v>7114</v>
      </c>
      <c r="K3565" s="83">
        <v>33.9</v>
      </c>
      <c r="L3565" s="80"/>
    </row>
    <row r="3566" spans="3:12" hidden="1" outlineLevel="1" x14ac:dyDescent="0.25">
      <c r="C3566" s="75" t="s">
        <v>148</v>
      </c>
      <c r="D3566" s="75" t="s">
        <v>7115</v>
      </c>
      <c r="E3566" s="75" t="s">
        <v>7116</v>
      </c>
      <c r="K3566" s="83">
        <v>274.88</v>
      </c>
      <c r="L3566" s="80"/>
    </row>
    <row r="3567" spans="3:12" hidden="1" outlineLevel="1" x14ac:dyDescent="0.25">
      <c r="C3567" s="75" t="s">
        <v>148</v>
      </c>
      <c r="D3567" s="75" t="s">
        <v>7117</v>
      </c>
      <c r="E3567" s="75" t="s">
        <v>7118</v>
      </c>
      <c r="K3567" s="83">
        <v>9.83</v>
      </c>
      <c r="L3567" s="80"/>
    </row>
    <row r="3568" spans="3:12" hidden="1" outlineLevel="1" x14ac:dyDescent="0.25">
      <c r="C3568" s="75" t="s">
        <v>148</v>
      </c>
      <c r="D3568" s="75" t="s">
        <v>7119</v>
      </c>
      <c r="E3568" s="75" t="s">
        <v>7120</v>
      </c>
      <c r="K3568" s="83">
        <v>5.04</v>
      </c>
      <c r="L3568" s="80"/>
    </row>
    <row r="3569" spans="3:12" hidden="1" outlineLevel="1" x14ac:dyDescent="0.25">
      <c r="C3569" s="75" t="s">
        <v>148</v>
      </c>
      <c r="D3569" s="75" t="s">
        <v>7121</v>
      </c>
      <c r="E3569" s="75" t="s">
        <v>7122</v>
      </c>
      <c r="K3569" s="83">
        <v>6.02</v>
      </c>
      <c r="L3569" s="80"/>
    </row>
    <row r="3570" spans="3:12" hidden="1" outlineLevel="1" x14ac:dyDescent="0.25">
      <c r="C3570" s="75" t="s">
        <v>148</v>
      </c>
      <c r="D3570" s="75" t="s">
        <v>7123</v>
      </c>
      <c r="E3570" s="75" t="s">
        <v>7124</v>
      </c>
      <c r="K3570" s="83">
        <v>2.38</v>
      </c>
      <c r="L3570" s="80"/>
    </row>
    <row r="3571" spans="3:12" hidden="1" outlineLevel="1" x14ac:dyDescent="0.25">
      <c r="C3571" s="75" t="s">
        <v>148</v>
      </c>
      <c r="D3571" s="75" t="s">
        <v>7125</v>
      </c>
      <c r="E3571" s="75" t="s">
        <v>7126</v>
      </c>
      <c r="K3571" s="83">
        <v>19</v>
      </c>
      <c r="L3571" s="80"/>
    </row>
    <row r="3572" spans="3:12" hidden="1" outlineLevel="1" x14ac:dyDescent="0.25">
      <c r="C3572" s="75" t="s">
        <v>148</v>
      </c>
      <c r="D3572" s="75" t="s">
        <v>7127</v>
      </c>
      <c r="E3572" s="75" t="s">
        <v>7128</v>
      </c>
      <c r="K3572" s="83">
        <v>1.68</v>
      </c>
      <c r="L3572" s="80"/>
    </row>
    <row r="3573" spans="3:12" hidden="1" outlineLevel="1" x14ac:dyDescent="0.25">
      <c r="C3573" s="75" t="s">
        <v>148</v>
      </c>
      <c r="D3573" s="75" t="s">
        <v>7129</v>
      </c>
      <c r="E3573" s="75" t="s">
        <v>7130</v>
      </c>
      <c r="K3573" s="83">
        <v>81.63</v>
      </c>
      <c r="L3573" s="80"/>
    </row>
    <row r="3574" spans="3:12" hidden="1" outlineLevel="1" x14ac:dyDescent="0.25">
      <c r="C3574" s="75" t="s">
        <v>148</v>
      </c>
      <c r="D3574" s="75" t="s">
        <v>7131</v>
      </c>
      <c r="E3574" s="75" t="s">
        <v>7132</v>
      </c>
      <c r="K3574" s="83">
        <v>5.04</v>
      </c>
      <c r="L3574" s="80"/>
    </row>
    <row r="3575" spans="3:12" hidden="1" outlineLevel="1" x14ac:dyDescent="0.25">
      <c r="C3575" s="75" t="s">
        <v>148</v>
      </c>
      <c r="D3575" s="75" t="s">
        <v>7133</v>
      </c>
      <c r="E3575" s="75" t="s">
        <v>7134</v>
      </c>
      <c r="K3575" s="83">
        <v>5.0999999999999996</v>
      </c>
      <c r="L3575" s="80"/>
    </row>
    <row r="3576" spans="3:12" hidden="1" outlineLevel="1" x14ac:dyDescent="0.25">
      <c r="C3576" s="75" t="s">
        <v>148</v>
      </c>
      <c r="D3576" s="75" t="s">
        <v>7135</v>
      </c>
      <c r="E3576" s="75" t="s">
        <v>7136</v>
      </c>
      <c r="K3576" s="83">
        <v>15.12</v>
      </c>
      <c r="L3576" s="80"/>
    </row>
    <row r="3577" spans="3:12" hidden="1" outlineLevel="1" x14ac:dyDescent="0.25">
      <c r="C3577" s="75" t="s">
        <v>148</v>
      </c>
      <c r="D3577" s="75" t="s">
        <v>7137</v>
      </c>
      <c r="E3577" s="75" t="s">
        <v>7138</v>
      </c>
      <c r="K3577" s="83">
        <v>1.74</v>
      </c>
      <c r="L3577" s="80"/>
    </row>
    <row r="3578" spans="3:12" hidden="1" outlineLevel="1" x14ac:dyDescent="0.25">
      <c r="C3578" s="75" t="s">
        <v>148</v>
      </c>
      <c r="D3578" s="75" t="s">
        <v>7139</v>
      </c>
      <c r="E3578" s="75" t="s">
        <v>7140</v>
      </c>
      <c r="K3578" s="83">
        <v>5.0199999999999996</v>
      </c>
      <c r="L3578" s="80"/>
    </row>
    <row r="3579" spans="3:12" hidden="1" outlineLevel="1" x14ac:dyDescent="0.25">
      <c r="C3579" s="75" t="s">
        <v>148</v>
      </c>
      <c r="D3579" s="75" t="s">
        <v>7141</v>
      </c>
      <c r="E3579" s="75" t="s">
        <v>7142</v>
      </c>
      <c r="K3579" s="83">
        <v>6.29</v>
      </c>
      <c r="L3579" s="80"/>
    </row>
    <row r="3580" spans="3:12" hidden="1" outlineLevel="1" x14ac:dyDescent="0.25">
      <c r="C3580" s="75" t="s">
        <v>148</v>
      </c>
      <c r="D3580" s="75" t="s">
        <v>7143</v>
      </c>
      <c r="E3580" s="75" t="s">
        <v>7144</v>
      </c>
      <c r="K3580" s="83">
        <v>5.0599999999999996</v>
      </c>
      <c r="L3580" s="80"/>
    </row>
    <row r="3581" spans="3:12" hidden="1" outlineLevel="1" x14ac:dyDescent="0.25">
      <c r="C3581" s="75" t="s">
        <v>148</v>
      </c>
      <c r="D3581" s="75" t="s">
        <v>7145</v>
      </c>
      <c r="E3581" s="75" t="s">
        <v>7146</v>
      </c>
      <c r="K3581" s="83">
        <v>3.62</v>
      </c>
      <c r="L3581" s="80"/>
    </row>
    <row r="3582" spans="3:12" hidden="1" outlineLevel="1" x14ac:dyDescent="0.25">
      <c r="C3582" s="75" t="s">
        <v>148</v>
      </c>
      <c r="D3582" s="75" t="s">
        <v>7147</v>
      </c>
      <c r="E3582" s="75" t="s">
        <v>7148</v>
      </c>
      <c r="K3582" s="83">
        <v>7.33</v>
      </c>
      <c r="L3582" s="80"/>
    </row>
    <row r="3583" spans="3:12" hidden="1" outlineLevel="1" x14ac:dyDescent="0.25">
      <c r="C3583" s="75" t="s">
        <v>148</v>
      </c>
      <c r="D3583" s="75" t="s">
        <v>7149</v>
      </c>
      <c r="E3583" s="75" t="s">
        <v>7150</v>
      </c>
      <c r="K3583" s="83">
        <v>7.3</v>
      </c>
      <c r="L3583" s="80"/>
    </row>
    <row r="3584" spans="3:12" hidden="1" outlineLevel="1" x14ac:dyDescent="0.25">
      <c r="C3584" s="75" t="s">
        <v>148</v>
      </c>
      <c r="D3584" s="75" t="s">
        <v>7151</v>
      </c>
      <c r="E3584" s="75" t="s">
        <v>7152</v>
      </c>
      <c r="K3584" s="83">
        <v>5.04</v>
      </c>
      <c r="L3584" s="80"/>
    </row>
    <row r="3585" spans="3:12" hidden="1" outlineLevel="1" x14ac:dyDescent="0.25">
      <c r="C3585" s="75" t="s">
        <v>148</v>
      </c>
      <c r="D3585" s="75" t="s">
        <v>7153</v>
      </c>
      <c r="E3585" s="75" t="s">
        <v>7154</v>
      </c>
      <c r="K3585" s="83">
        <v>1.68</v>
      </c>
      <c r="L3585" s="80"/>
    </row>
    <row r="3586" spans="3:12" hidden="1" outlineLevel="1" x14ac:dyDescent="0.25">
      <c r="C3586" s="75" t="s">
        <v>148</v>
      </c>
      <c r="D3586" s="75" t="s">
        <v>7155</v>
      </c>
      <c r="E3586" s="75" t="s">
        <v>7156</v>
      </c>
      <c r="K3586" s="83">
        <v>12.53</v>
      </c>
      <c r="L3586" s="80"/>
    </row>
    <row r="3587" spans="3:12" hidden="1" outlineLevel="1" x14ac:dyDescent="0.25">
      <c r="C3587" s="75" t="s">
        <v>148</v>
      </c>
      <c r="D3587" s="75" t="s">
        <v>7157</v>
      </c>
      <c r="E3587" s="75" t="s">
        <v>7158</v>
      </c>
      <c r="K3587" s="83">
        <v>10.72</v>
      </c>
      <c r="L3587" s="80"/>
    </row>
    <row r="3588" spans="3:12" hidden="1" outlineLevel="1" x14ac:dyDescent="0.25">
      <c r="C3588" s="75" t="s">
        <v>148</v>
      </c>
      <c r="D3588" s="75" t="s">
        <v>7159</v>
      </c>
      <c r="E3588" s="75" t="s">
        <v>7160</v>
      </c>
      <c r="K3588" s="83">
        <v>121.65</v>
      </c>
      <c r="L3588" s="80"/>
    </row>
    <row r="3589" spans="3:12" hidden="1" outlineLevel="1" x14ac:dyDescent="0.25">
      <c r="C3589" s="75" t="s">
        <v>148</v>
      </c>
      <c r="D3589" s="75" t="s">
        <v>7161</v>
      </c>
      <c r="E3589" s="75" t="s">
        <v>7162</v>
      </c>
      <c r="K3589" s="83">
        <v>15.06</v>
      </c>
      <c r="L3589" s="80"/>
    </row>
    <row r="3590" spans="3:12" hidden="1" outlineLevel="1" x14ac:dyDescent="0.25">
      <c r="C3590" s="75" t="s">
        <v>148</v>
      </c>
      <c r="D3590" s="75" t="s">
        <v>7163</v>
      </c>
      <c r="E3590" s="75" t="s">
        <v>7164</v>
      </c>
      <c r="K3590" s="83">
        <v>10.16</v>
      </c>
      <c r="L3590" s="80"/>
    </row>
    <row r="3591" spans="3:12" hidden="1" outlineLevel="1" x14ac:dyDescent="0.25">
      <c r="C3591" s="75" t="s">
        <v>148</v>
      </c>
      <c r="D3591" s="75" t="s">
        <v>7165</v>
      </c>
      <c r="E3591" s="75" t="s">
        <v>7166</v>
      </c>
      <c r="K3591" s="83">
        <v>2.2599999999999998</v>
      </c>
      <c r="L3591" s="80"/>
    </row>
    <row r="3592" spans="3:12" hidden="1" outlineLevel="1" x14ac:dyDescent="0.25">
      <c r="C3592" s="75" t="s">
        <v>148</v>
      </c>
      <c r="D3592" s="75" t="s">
        <v>7167</v>
      </c>
      <c r="E3592" s="75" t="s">
        <v>7168</v>
      </c>
      <c r="K3592" s="83">
        <v>5.04</v>
      </c>
      <c r="L3592" s="80"/>
    </row>
    <row r="3593" spans="3:12" hidden="1" outlineLevel="1" x14ac:dyDescent="0.25">
      <c r="C3593" s="75" t="s">
        <v>148</v>
      </c>
      <c r="D3593" s="75" t="s">
        <v>7169</v>
      </c>
      <c r="E3593" s="75" t="s">
        <v>7170</v>
      </c>
      <c r="K3593" s="83">
        <v>7.15</v>
      </c>
      <c r="L3593" s="80"/>
    </row>
    <row r="3594" spans="3:12" hidden="1" outlineLevel="1" x14ac:dyDescent="0.25">
      <c r="C3594" s="75" t="s">
        <v>148</v>
      </c>
      <c r="D3594" s="75" t="s">
        <v>7171</v>
      </c>
      <c r="E3594" s="75" t="s">
        <v>7172</v>
      </c>
      <c r="K3594" s="83">
        <v>23.23</v>
      </c>
      <c r="L3594" s="80"/>
    </row>
    <row r="3595" spans="3:12" hidden="1" outlineLevel="1" x14ac:dyDescent="0.25">
      <c r="C3595" s="75" t="s">
        <v>148</v>
      </c>
      <c r="D3595" s="75" t="s">
        <v>7173</v>
      </c>
      <c r="E3595" s="75" t="s">
        <v>7174</v>
      </c>
      <c r="K3595" s="83">
        <v>57.14</v>
      </c>
      <c r="L3595" s="80"/>
    </row>
    <row r="3596" spans="3:12" hidden="1" outlineLevel="1" x14ac:dyDescent="0.25">
      <c r="C3596" s="75" t="s">
        <v>148</v>
      </c>
      <c r="D3596" s="75" t="s">
        <v>7175</v>
      </c>
      <c r="E3596" s="75" t="s">
        <v>7176</v>
      </c>
      <c r="K3596" s="83">
        <v>20.97</v>
      </c>
      <c r="L3596" s="80"/>
    </row>
    <row r="3597" spans="3:12" hidden="1" outlineLevel="1" x14ac:dyDescent="0.25">
      <c r="C3597" s="75" t="s">
        <v>148</v>
      </c>
      <c r="D3597" s="75" t="s">
        <v>7177</v>
      </c>
      <c r="E3597" s="75" t="s">
        <v>7178</v>
      </c>
      <c r="K3597" s="83">
        <v>5.15</v>
      </c>
      <c r="L3597" s="80"/>
    </row>
    <row r="3598" spans="3:12" hidden="1" outlineLevel="1" x14ac:dyDescent="0.25">
      <c r="C3598" s="75" t="s">
        <v>148</v>
      </c>
      <c r="D3598" s="75" t="s">
        <v>7179</v>
      </c>
      <c r="E3598" s="75" t="s">
        <v>7180</v>
      </c>
      <c r="K3598" s="83">
        <v>16.82</v>
      </c>
      <c r="L3598" s="80"/>
    </row>
    <row r="3599" spans="3:12" hidden="1" outlineLevel="1" x14ac:dyDescent="0.25">
      <c r="C3599" s="75" t="s">
        <v>148</v>
      </c>
      <c r="D3599" s="75" t="s">
        <v>7181</v>
      </c>
      <c r="E3599" s="75" t="s">
        <v>7182</v>
      </c>
      <c r="K3599" s="83">
        <v>8.4</v>
      </c>
      <c r="L3599" s="80"/>
    </row>
    <row r="3600" spans="3:12" hidden="1" outlineLevel="1" x14ac:dyDescent="0.25">
      <c r="C3600" s="75" t="s">
        <v>148</v>
      </c>
      <c r="D3600" s="75" t="s">
        <v>7183</v>
      </c>
      <c r="E3600" s="75" t="s">
        <v>7184</v>
      </c>
      <c r="K3600" s="83">
        <v>8.27</v>
      </c>
      <c r="L3600" s="80"/>
    </row>
    <row r="3601" spans="3:12" hidden="1" outlineLevel="1" x14ac:dyDescent="0.25">
      <c r="C3601" s="75" t="s">
        <v>148</v>
      </c>
      <c r="D3601" s="75" t="s">
        <v>7185</v>
      </c>
      <c r="E3601" s="75" t="s">
        <v>7186</v>
      </c>
      <c r="K3601" s="83">
        <v>78.91</v>
      </c>
      <c r="L3601" s="80"/>
    </row>
    <row r="3602" spans="3:12" hidden="1" outlineLevel="1" x14ac:dyDescent="0.25">
      <c r="C3602" s="75" t="s">
        <v>148</v>
      </c>
      <c r="D3602" s="75" t="s">
        <v>7187</v>
      </c>
      <c r="E3602" s="75" t="s">
        <v>7188</v>
      </c>
      <c r="K3602" s="83">
        <v>1.38</v>
      </c>
      <c r="L3602" s="80"/>
    </row>
    <row r="3603" spans="3:12" hidden="1" outlineLevel="1" x14ac:dyDescent="0.25">
      <c r="C3603" s="75" t="s">
        <v>148</v>
      </c>
      <c r="D3603" s="75" t="s">
        <v>7189</v>
      </c>
      <c r="E3603" s="75" t="s">
        <v>7190</v>
      </c>
      <c r="K3603" s="83">
        <v>1.98</v>
      </c>
      <c r="L3603" s="80"/>
    </row>
    <row r="3604" spans="3:12" hidden="1" outlineLevel="1" x14ac:dyDescent="0.25">
      <c r="C3604" s="75" t="s">
        <v>148</v>
      </c>
      <c r="D3604" s="75" t="s">
        <v>7191</v>
      </c>
      <c r="E3604" s="75" t="s">
        <v>7192</v>
      </c>
      <c r="K3604" s="83">
        <v>14.87</v>
      </c>
      <c r="L3604" s="80"/>
    </row>
    <row r="3605" spans="3:12" hidden="1" outlineLevel="1" x14ac:dyDescent="0.25">
      <c r="C3605" s="75" t="s">
        <v>148</v>
      </c>
      <c r="D3605" s="75" t="s">
        <v>7193</v>
      </c>
      <c r="E3605" s="75" t="s">
        <v>7194</v>
      </c>
      <c r="K3605" s="83">
        <v>46.22</v>
      </c>
      <c r="L3605" s="80"/>
    </row>
    <row r="3606" spans="3:12" hidden="1" outlineLevel="1" x14ac:dyDescent="0.25">
      <c r="C3606" s="75" t="s">
        <v>148</v>
      </c>
      <c r="D3606" s="75" t="s">
        <v>7195</v>
      </c>
      <c r="E3606" s="75" t="s">
        <v>7196</v>
      </c>
      <c r="K3606" s="83">
        <v>6.36</v>
      </c>
      <c r="L3606" s="80"/>
    </row>
    <row r="3607" spans="3:12" hidden="1" outlineLevel="1" x14ac:dyDescent="0.25">
      <c r="C3607" s="75" t="s">
        <v>148</v>
      </c>
      <c r="D3607" s="75" t="s">
        <v>7197</v>
      </c>
      <c r="E3607" s="75" t="s">
        <v>7198</v>
      </c>
      <c r="K3607" s="83">
        <v>9.7100000000000009</v>
      </c>
      <c r="L3607" s="80"/>
    </row>
    <row r="3608" spans="3:12" hidden="1" outlineLevel="1" x14ac:dyDescent="0.25">
      <c r="C3608" s="75" t="s">
        <v>148</v>
      </c>
      <c r="D3608" s="75" t="s">
        <v>7199</v>
      </c>
      <c r="E3608" s="75" t="s">
        <v>7200</v>
      </c>
      <c r="K3608" s="83">
        <v>11.96</v>
      </c>
      <c r="L3608" s="80"/>
    </row>
    <row r="3609" spans="3:12" hidden="1" outlineLevel="1" x14ac:dyDescent="0.25">
      <c r="C3609" s="75" t="s">
        <v>148</v>
      </c>
      <c r="D3609" s="75" t="s">
        <v>7201</v>
      </c>
      <c r="E3609" s="75" t="s">
        <v>7202</v>
      </c>
      <c r="K3609" s="83">
        <v>7.83</v>
      </c>
      <c r="L3609" s="80"/>
    </row>
    <row r="3610" spans="3:12" hidden="1" outlineLevel="1" x14ac:dyDescent="0.25">
      <c r="C3610" s="75" t="s">
        <v>148</v>
      </c>
      <c r="D3610" s="75" t="s">
        <v>7203</v>
      </c>
      <c r="E3610" s="75" t="s">
        <v>7204</v>
      </c>
      <c r="K3610" s="83">
        <v>1.77</v>
      </c>
      <c r="L3610" s="80"/>
    </row>
    <row r="3611" spans="3:12" hidden="1" outlineLevel="1" x14ac:dyDescent="0.25">
      <c r="C3611" s="75" t="s">
        <v>148</v>
      </c>
      <c r="D3611" s="75" t="s">
        <v>7205</v>
      </c>
      <c r="E3611" s="75" t="s">
        <v>7206</v>
      </c>
      <c r="K3611" s="83">
        <v>8.9</v>
      </c>
      <c r="L3611" s="80"/>
    </row>
    <row r="3612" spans="3:12" hidden="1" outlineLevel="1" x14ac:dyDescent="0.25">
      <c r="C3612" s="75" t="s">
        <v>148</v>
      </c>
      <c r="D3612" s="75" t="s">
        <v>7207</v>
      </c>
      <c r="E3612" s="75" t="s">
        <v>7208</v>
      </c>
      <c r="K3612" s="83">
        <v>6.05</v>
      </c>
      <c r="L3612" s="80"/>
    </row>
    <row r="3613" spans="3:12" hidden="1" outlineLevel="1" x14ac:dyDescent="0.25">
      <c r="C3613" s="75" t="s">
        <v>148</v>
      </c>
      <c r="D3613" s="75" t="s">
        <v>7209</v>
      </c>
      <c r="E3613" s="75" t="s">
        <v>7210</v>
      </c>
      <c r="K3613" s="83">
        <v>34.590000000000003</v>
      </c>
      <c r="L3613" s="80"/>
    </row>
    <row r="3614" spans="3:12" hidden="1" outlineLevel="1" x14ac:dyDescent="0.25">
      <c r="C3614" s="75" t="s">
        <v>148</v>
      </c>
      <c r="D3614" s="75" t="s">
        <v>7211</v>
      </c>
      <c r="E3614" s="75" t="s">
        <v>7212</v>
      </c>
      <c r="K3614" s="83">
        <v>7.76</v>
      </c>
      <c r="L3614" s="80"/>
    </row>
    <row r="3615" spans="3:12" hidden="1" outlineLevel="1" x14ac:dyDescent="0.25">
      <c r="C3615" s="75" t="s">
        <v>148</v>
      </c>
      <c r="D3615" s="75" t="s">
        <v>7213</v>
      </c>
      <c r="E3615" s="75" t="s">
        <v>7214</v>
      </c>
      <c r="K3615" s="83">
        <v>8.48</v>
      </c>
      <c r="L3615" s="80"/>
    </row>
    <row r="3616" spans="3:12" hidden="1" outlineLevel="1" x14ac:dyDescent="0.25">
      <c r="C3616" s="75" t="s">
        <v>148</v>
      </c>
      <c r="D3616" s="75" t="s">
        <v>7215</v>
      </c>
      <c r="E3616" s="75" t="s">
        <v>7216</v>
      </c>
      <c r="K3616" s="83">
        <v>5.91</v>
      </c>
      <c r="L3616" s="80"/>
    </row>
    <row r="3617" spans="3:12" hidden="1" outlineLevel="1" x14ac:dyDescent="0.25">
      <c r="C3617" s="75" t="s">
        <v>148</v>
      </c>
      <c r="D3617" s="75" t="s">
        <v>7217</v>
      </c>
      <c r="E3617" s="75" t="s">
        <v>7218</v>
      </c>
      <c r="K3617" s="83">
        <v>150.55000000000001</v>
      </c>
      <c r="L3617" s="80"/>
    </row>
    <row r="3618" spans="3:12" hidden="1" outlineLevel="1" x14ac:dyDescent="0.25">
      <c r="C3618" s="75" t="s">
        <v>148</v>
      </c>
      <c r="D3618" s="75" t="s">
        <v>7219</v>
      </c>
      <c r="E3618" s="75" t="s">
        <v>7220</v>
      </c>
      <c r="K3618" s="83">
        <v>3.44</v>
      </c>
      <c r="L3618" s="80"/>
    </row>
    <row r="3619" spans="3:12" hidden="1" outlineLevel="1" x14ac:dyDescent="0.25">
      <c r="C3619" s="75" t="s">
        <v>148</v>
      </c>
      <c r="D3619" s="75" t="s">
        <v>7221</v>
      </c>
      <c r="E3619" s="75" t="s">
        <v>7222</v>
      </c>
      <c r="K3619" s="83">
        <v>5.04</v>
      </c>
      <c r="L3619" s="80"/>
    </row>
    <row r="3620" spans="3:12" hidden="1" outlineLevel="1" x14ac:dyDescent="0.25">
      <c r="C3620" s="75" t="s">
        <v>148</v>
      </c>
      <c r="D3620" s="75" t="s">
        <v>7223</v>
      </c>
      <c r="E3620" s="75" t="s">
        <v>7224</v>
      </c>
      <c r="K3620" s="83">
        <v>6.3</v>
      </c>
      <c r="L3620" s="80"/>
    </row>
    <row r="3621" spans="3:12" hidden="1" outlineLevel="1" x14ac:dyDescent="0.25">
      <c r="C3621" s="75" t="s">
        <v>148</v>
      </c>
      <c r="D3621" s="75" t="s">
        <v>7225</v>
      </c>
      <c r="E3621" s="75" t="s">
        <v>7226</v>
      </c>
      <c r="K3621" s="83">
        <v>2.27</v>
      </c>
      <c r="L3621" s="80"/>
    </row>
    <row r="3622" spans="3:12" hidden="1" outlineLevel="1" x14ac:dyDescent="0.25">
      <c r="C3622" s="75" t="s">
        <v>148</v>
      </c>
      <c r="D3622" s="75" t="s">
        <v>7227</v>
      </c>
      <c r="E3622" s="75" t="s">
        <v>7228</v>
      </c>
      <c r="K3622" s="83">
        <v>5.1100000000000003</v>
      </c>
      <c r="L3622" s="80"/>
    </row>
    <row r="3623" spans="3:12" hidden="1" outlineLevel="1" x14ac:dyDescent="0.25">
      <c r="C3623" s="75" t="s">
        <v>148</v>
      </c>
      <c r="D3623" s="75" t="s">
        <v>7229</v>
      </c>
      <c r="E3623" s="75" t="s">
        <v>7230</v>
      </c>
      <c r="K3623" s="83">
        <v>3.88</v>
      </c>
      <c r="L3623" s="80"/>
    </row>
    <row r="3624" spans="3:12" hidden="1" outlineLevel="1" x14ac:dyDescent="0.25">
      <c r="C3624" s="75" t="s">
        <v>148</v>
      </c>
      <c r="D3624" s="75" t="s">
        <v>7231</v>
      </c>
      <c r="E3624" s="75" t="s">
        <v>7232</v>
      </c>
      <c r="K3624" s="83">
        <v>5.71</v>
      </c>
      <c r="L3624" s="80"/>
    </row>
    <row r="3625" spans="3:12" hidden="1" outlineLevel="1" x14ac:dyDescent="0.25">
      <c r="C3625" s="75" t="s">
        <v>148</v>
      </c>
      <c r="D3625" s="75" t="s">
        <v>7233</v>
      </c>
      <c r="E3625" s="75" t="s">
        <v>7234</v>
      </c>
      <c r="K3625" s="83">
        <v>19.600000000000001</v>
      </c>
      <c r="L3625" s="80"/>
    </row>
    <row r="3626" spans="3:12" hidden="1" outlineLevel="1" x14ac:dyDescent="0.25">
      <c r="C3626" s="75" t="s">
        <v>148</v>
      </c>
      <c r="D3626" s="75" t="s">
        <v>7235</v>
      </c>
      <c r="E3626" s="75" t="s">
        <v>7236</v>
      </c>
      <c r="K3626" s="83">
        <v>14.23</v>
      </c>
      <c r="L3626" s="80"/>
    </row>
    <row r="3627" spans="3:12" hidden="1" outlineLevel="1" x14ac:dyDescent="0.25">
      <c r="C3627" s="75" t="s">
        <v>148</v>
      </c>
      <c r="D3627" s="75" t="s">
        <v>7237</v>
      </c>
      <c r="E3627" s="75" t="s">
        <v>7238</v>
      </c>
      <c r="K3627" s="83">
        <v>17.829999999999998</v>
      </c>
      <c r="L3627" s="80"/>
    </row>
    <row r="3628" spans="3:12" hidden="1" outlineLevel="1" x14ac:dyDescent="0.25">
      <c r="C3628" s="75" t="s">
        <v>148</v>
      </c>
      <c r="D3628" s="75" t="s">
        <v>7239</v>
      </c>
      <c r="E3628" s="75" t="s">
        <v>7240</v>
      </c>
      <c r="K3628" s="83">
        <v>5.98</v>
      </c>
      <c r="L3628" s="80"/>
    </row>
    <row r="3629" spans="3:12" hidden="1" outlineLevel="1" x14ac:dyDescent="0.25">
      <c r="C3629" s="75" t="s">
        <v>148</v>
      </c>
      <c r="D3629" s="75" t="s">
        <v>7241</v>
      </c>
      <c r="E3629" s="75" t="s">
        <v>7242</v>
      </c>
      <c r="K3629" s="83">
        <v>5.04</v>
      </c>
      <c r="L3629" s="80"/>
    </row>
    <row r="3630" spans="3:12" hidden="1" outlineLevel="1" x14ac:dyDescent="0.25">
      <c r="C3630" s="75" t="s">
        <v>148</v>
      </c>
      <c r="D3630" s="75" t="s">
        <v>7243</v>
      </c>
      <c r="E3630" s="75" t="s">
        <v>7244</v>
      </c>
      <c r="K3630" s="83">
        <v>3.37</v>
      </c>
      <c r="L3630" s="80"/>
    </row>
    <row r="3631" spans="3:12" hidden="1" outlineLevel="1" x14ac:dyDescent="0.25">
      <c r="C3631" s="75" t="s">
        <v>148</v>
      </c>
      <c r="D3631" s="75" t="s">
        <v>7245</v>
      </c>
      <c r="E3631" s="75" t="s">
        <v>7246</v>
      </c>
      <c r="K3631" s="83">
        <v>5.2</v>
      </c>
      <c r="L3631" s="80"/>
    </row>
    <row r="3632" spans="3:12" hidden="1" outlineLevel="1" x14ac:dyDescent="0.25">
      <c r="C3632" s="75" t="s">
        <v>148</v>
      </c>
      <c r="D3632" s="75" t="s">
        <v>7247</v>
      </c>
      <c r="E3632" s="75" t="s">
        <v>7248</v>
      </c>
      <c r="K3632" s="83">
        <v>61.98</v>
      </c>
      <c r="L3632" s="80"/>
    </row>
    <row r="3633" spans="3:12" hidden="1" outlineLevel="1" x14ac:dyDescent="0.25">
      <c r="C3633" s="75" t="s">
        <v>148</v>
      </c>
      <c r="D3633" s="75" t="s">
        <v>7249</v>
      </c>
      <c r="E3633" s="75" t="s">
        <v>7250</v>
      </c>
      <c r="K3633" s="83">
        <v>40.409999999999997</v>
      </c>
      <c r="L3633" s="80"/>
    </row>
    <row r="3634" spans="3:12" hidden="1" outlineLevel="1" x14ac:dyDescent="0.25">
      <c r="C3634" s="75" t="s">
        <v>148</v>
      </c>
      <c r="D3634" s="75" t="s">
        <v>7251</v>
      </c>
      <c r="E3634" s="75" t="s">
        <v>7252</v>
      </c>
      <c r="K3634" s="83">
        <v>3.24</v>
      </c>
      <c r="L3634" s="80"/>
    </row>
    <row r="3635" spans="3:12" hidden="1" outlineLevel="1" x14ac:dyDescent="0.25">
      <c r="C3635" s="75" t="s">
        <v>148</v>
      </c>
      <c r="D3635" s="75" t="s">
        <v>7253</v>
      </c>
      <c r="E3635" s="75" t="s">
        <v>7254</v>
      </c>
      <c r="K3635" s="83">
        <v>12.83</v>
      </c>
      <c r="L3635" s="80"/>
    </row>
    <row r="3636" spans="3:12" hidden="1" outlineLevel="1" x14ac:dyDescent="0.25">
      <c r="C3636" s="75" t="s">
        <v>148</v>
      </c>
      <c r="D3636" s="75" t="s">
        <v>7255</v>
      </c>
      <c r="E3636" s="75" t="s">
        <v>7256</v>
      </c>
      <c r="K3636" s="83">
        <v>7.01</v>
      </c>
      <c r="L3636" s="80"/>
    </row>
    <row r="3637" spans="3:12" hidden="1" outlineLevel="1" x14ac:dyDescent="0.25">
      <c r="C3637" s="75" t="s">
        <v>148</v>
      </c>
      <c r="D3637" s="75" t="s">
        <v>7257</v>
      </c>
      <c r="E3637" s="75" t="s">
        <v>7258</v>
      </c>
      <c r="K3637" s="83">
        <v>1.68</v>
      </c>
      <c r="L3637" s="80"/>
    </row>
    <row r="3638" spans="3:12" hidden="1" outlineLevel="1" x14ac:dyDescent="0.25">
      <c r="C3638" s="75" t="s">
        <v>148</v>
      </c>
      <c r="D3638" s="75" t="s">
        <v>7259</v>
      </c>
      <c r="E3638" s="75" t="s">
        <v>7260</v>
      </c>
      <c r="K3638" s="83">
        <v>5.04</v>
      </c>
      <c r="L3638" s="80"/>
    </row>
    <row r="3639" spans="3:12" hidden="1" outlineLevel="1" x14ac:dyDescent="0.25">
      <c r="C3639" s="75" t="s">
        <v>148</v>
      </c>
      <c r="D3639" s="75" t="s">
        <v>7261</v>
      </c>
      <c r="E3639" s="75" t="s">
        <v>7262</v>
      </c>
      <c r="K3639" s="83">
        <v>26.78</v>
      </c>
      <c r="L3639" s="80"/>
    </row>
    <row r="3640" spans="3:12" hidden="1" outlineLevel="1" x14ac:dyDescent="0.25">
      <c r="C3640" s="75" t="s">
        <v>148</v>
      </c>
      <c r="D3640" s="75" t="s">
        <v>7263</v>
      </c>
      <c r="E3640" s="75" t="s">
        <v>7264</v>
      </c>
      <c r="K3640" s="83">
        <v>16.09</v>
      </c>
      <c r="L3640" s="80"/>
    </row>
    <row r="3641" spans="3:12" hidden="1" outlineLevel="1" x14ac:dyDescent="0.25">
      <c r="C3641" s="75" t="s">
        <v>148</v>
      </c>
      <c r="D3641" s="75" t="s">
        <v>7265</v>
      </c>
      <c r="E3641" s="75" t="s">
        <v>6613</v>
      </c>
      <c r="K3641" s="83">
        <v>1.51</v>
      </c>
      <c r="L3641" s="80"/>
    </row>
    <row r="3642" spans="3:12" hidden="1" outlineLevel="1" x14ac:dyDescent="0.25">
      <c r="C3642" s="75" t="s">
        <v>148</v>
      </c>
      <c r="D3642" s="75" t="s">
        <v>7266</v>
      </c>
      <c r="E3642" s="75" t="s">
        <v>7267</v>
      </c>
      <c r="K3642" s="83">
        <v>109.82</v>
      </c>
      <c r="L3642" s="80"/>
    </row>
    <row r="3643" spans="3:12" hidden="1" outlineLevel="1" x14ac:dyDescent="0.25">
      <c r="C3643" s="75" t="s">
        <v>148</v>
      </c>
      <c r="D3643" s="75" t="s">
        <v>7268</v>
      </c>
      <c r="E3643" s="75" t="s">
        <v>7269</v>
      </c>
      <c r="K3643" s="83">
        <v>160.38</v>
      </c>
      <c r="L3643" s="80"/>
    </row>
    <row r="3644" spans="3:12" hidden="1" outlineLevel="1" x14ac:dyDescent="0.25">
      <c r="C3644" s="75" t="s">
        <v>148</v>
      </c>
      <c r="D3644" s="75" t="s">
        <v>7270</v>
      </c>
      <c r="E3644" s="75" t="s">
        <v>7271</v>
      </c>
      <c r="K3644" s="83">
        <v>0.65</v>
      </c>
      <c r="L3644" s="80"/>
    </row>
    <row r="3645" spans="3:12" hidden="1" outlineLevel="1" x14ac:dyDescent="0.25">
      <c r="C3645" s="75" t="s">
        <v>148</v>
      </c>
      <c r="D3645" s="75" t="s">
        <v>7272</v>
      </c>
      <c r="E3645" s="75" t="s">
        <v>7273</v>
      </c>
      <c r="K3645" s="83">
        <v>31.91</v>
      </c>
      <c r="L3645" s="80"/>
    </row>
    <row r="3646" spans="3:12" hidden="1" outlineLevel="1" x14ac:dyDescent="0.25">
      <c r="C3646" s="75" t="s">
        <v>148</v>
      </c>
      <c r="D3646" s="75" t="s">
        <v>7274</v>
      </c>
      <c r="E3646" s="75" t="s">
        <v>7275</v>
      </c>
      <c r="K3646" s="83">
        <v>6.75</v>
      </c>
      <c r="L3646" s="80"/>
    </row>
    <row r="3647" spans="3:12" hidden="1" outlineLevel="1" x14ac:dyDescent="0.25">
      <c r="C3647" s="75" t="s">
        <v>148</v>
      </c>
      <c r="D3647" s="75" t="s">
        <v>7276</v>
      </c>
      <c r="E3647" s="75" t="s">
        <v>7277</v>
      </c>
      <c r="K3647" s="83">
        <v>5.04</v>
      </c>
      <c r="L3647" s="80"/>
    </row>
    <row r="3648" spans="3:12" hidden="1" outlineLevel="1" x14ac:dyDescent="0.25">
      <c r="C3648" s="75" t="s">
        <v>148</v>
      </c>
      <c r="D3648" s="75" t="s">
        <v>7278</v>
      </c>
      <c r="E3648" s="75" t="s">
        <v>7279</v>
      </c>
      <c r="K3648" s="83">
        <v>2.4900000000000002</v>
      </c>
      <c r="L3648" s="80"/>
    </row>
    <row r="3649" spans="3:12" hidden="1" outlineLevel="1" x14ac:dyDescent="0.25">
      <c r="C3649" s="75" t="s">
        <v>148</v>
      </c>
      <c r="D3649" s="75" t="s">
        <v>7280</v>
      </c>
      <c r="E3649" s="75" t="s">
        <v>7281</v>
      </c>
      <c r="K3649" s="83">
        <v>1.19</v>
      </c>
      <c r="L3649" s="80"/>
    </row>
    <row r="3650" spans="3:12" hidden="1" outlineLevel="1" x14ac:dyDescent="0.25">
      <c r="C3650" s="75" t="s">
        <v>148</v>
      </c>
      <c r="D3650" s="75" t="s">
        <v>7282</v>
      </c>
      <c r="E3650" s="75" t="s">
        <v>7283</v>
      </c>
      <c r="K3650" s="83">
        <v>0.8</v>
      </c>
      <c r="L3650" s="80"/>
    </row>
    <row r="3651" spans="3:12" hidden="1" outlineLevel="1" x14ac:dyDescent="0.25">
      <c r="C3651" s="75" t="s">
        <v>148</v>
      </c>
      <c r="D3651" s="75" t="s">
        <v>7284</v>
      </c>
      <c r="E3651" s="75" t="s">
        <v>7285</v>
      </c>
      <c r="K3651" s="83">
        <v>7.25</v>
      </c>
      <c r="L3651" s="80"/>
    </row>
    <row r="3652" spans="3:12" hidden="1" outlineLevel="1" x14ac:dyDescent="0.25">
      <c r="C3652" s="75" t="s">
        <v>148</v>
      </c>
      <c r="D3652" s="75" t="s">
        <v>7286</v>
      </c>
      <c r="E3652" s="75" t="s">
        <v>7287</v>
      </c>
      <c r="K3652" s="83">
        <v>6.7</v>
      </c>
      <c r="L3652" s="80"/>
    </row>
    <row r="3653" spans="3:12" hidden="1" outlineLevel="1" x14ac:dyDescent="0.25">
      <c r="C3653" s="75" t="s">
        <v>148</v>
      </c>
      <c r="D3653" s="75" t="s">
        <v>7288</v>
      </c>
      <c r="E3653" s="75" t="s">
        <v>7289</v>
      </c>
      <c r="K3653" s="83">
        <v>12.83</v>
      </c>
      <c r="L3653" s="80"/>
    </row>
    <row r="3654" spans="3:12" hidden="1" outlineLevel="1" x14ac:dyDescent="0.25">
      <c r="C3654" s="75" t="s">
        <v>148</v>
      </c>
      <c r="D3654" s="75" t="s">
        <v>7290</v>
      </c>
      <c r="E3654" s="75" t="s">
        <v>7291</v>
      </c>
      <c r="K3654" s="83">
        <v>1.35</v>
      </c>
      <c r="L3654" s="80"/>
    </row>
    <row r="3655" spans="3:12" hidden="1" outlineLevel="1" x14ac:dyDescent="0.25">
      <c r="C3655" s="75" t="s">
        <v>148</v>
      </c>
      <c r="D3655" s="75" t="s">
        <v>7292</v>
      </c>
      <c r="E3655" s="75" t="s">
        <v>7293</v>
      </c>
      <c r="K3655" s="83">
        <v>21.55</v>
      </c>
      <c r="L3655" s="80"/>
    </row>
    <row r="3656" spans="3:12" hidden="1" outlineLevel="1" x14ac:dyDescent="0.25">
      <c r="C3656" s="75" t="s">
        <v>148</v>
      </c>
      <c r="D3656" s="75" t="s">
        <v>7294</v>
      </c>
      <c r="E3656" s="75" t="s">
        <v>7295</v>
      </c>
      <c r="K3656" s="83">
        <v>1.7</v>
      </c>
      <c r="L3656" s="80"/>
    </row>
    <row r="3657" spans="3:12" hidden="1" outlineLevel="1" x14ac:dyDescent="0.25">
      <c r="C3657" s="75" t="s">
        <v>148</v>
      </c>
      <c r="D3657" s="75" t="s">
        <v>7296</v>
      </c>
      <c r="E3657" s="75" t="s">
        <v>7297</v>
      </c>
      <c r="K3657" s="83">
        <v>1.68</v>
      </c>
      <c r="L3657" s="80"/>
    </row>
    <row r="3658" spans="3:12" hidden="1" outlineLevel="1" x14ac:dyDescent="0.25">
      <c r="C3658" s="75" t="s">
        <v>148</v>
      </c>
      <c r="D3658" s="75" t="s">
        <v>7298</v>
      </c>
      <c r="E3658" s="75" t="s">
        <v>7299</v>
      </c>
      <c r="K3658" s="83">
        <v>4.95</v>
      </c>
      <c r="L3658" s="80"/>
    </row>
    <row r="3659" spans="3:12" hidden="1" outlineLevel="1" x14ac:dyDescent="0.25">
      <c r="C3659" s="75" t="s">
        <v>148</v>
      </c>
      <c r="D3659" s="75" t="s">
        <v>7300</v>
      </c>
      <c r="E3659" s="75" t="s">
        <v>7301</v>
      </c>
      <c r="K3659" s="83">
        <v>8.1</v>
      </c>
      <c r="L3659" s="80"/>
    </row>
    <row r="3660" spans="3:12" hidden="1" outlineLevel="1" x14ac:dyDescent="0.25">
      <c r="C3660" s="75" t="s">
        <v>148</v>
      </c>
      <c r="D3660" s="75" t="s">
        <v>7302</v>
      </c>
      <c r="E3660" s="75" t="s">
        <v>7303</v>
      </c>
      <c r="K3660" s="83">
        <v>5.33</v>
      </c>
      <c r="L3660" s="80"/>
    </row>
    <row r="3661" spans="3:12" hidden="1" outlineLevel="1" x14ac:dyDescent="0.25">
      <c r="C3661" s="75" t="s">
        <v>148</v>
      </c>
      <c r="D3661" s="75" t="s">
        <v>7304</v>
      </c>
      <c r="E3661" s="75" t="s">
        <v>7305</v>
      </c>
      <c r="K3661" s="83">
        <v>18.7</v>
      </c>
      <c r="L3661" s="80"/>
    </row>
    <row r="3662" spans="3:12" hidden="1" outlineLevel="1" x14ac:dyDescent="0.25">
      <c r="C3662" s="75" t="s">
        <v>148</v>
      </c>
      <c r="D3662" s="75" t="s">
        <v>7306</v>
      </c>
      <c r="E3662" s="75" t="s">
        <v>7307</v>
      </c>
      <c r="K3662" s="83">
        <v>113.77</v>
      </c>
      <c r="L3662" s="80"/>
    </row>
    <row r="3663" spans="3:12" hidden="1" outlineLevel="1" x14ac:dyDescent="0.25">
      <c r="C3663" s="75" t="s">
        <v>148</v>
      </c>
      <c r="D3663" s="75" t="s">
        <v>7308</v>
      </c>
      <c r="E3663" s="75" t="s">
        <v>7309</v>
      </c>
      <c r="K3663" s="83">
        <v>15.11</v>
      </c>
      <c r="L3663" s="80"/>
    </row>
    <row r="3664" spans="3:12" hidden="1" outlineLevel="1" x14ac:dyDescent="0.25">
      <c r="C3664" s="75" t="s">
        <v>148</v>
      </c>
      <c r="D3664" s="75" t="s">
        <v>7310</v>
      </c>
      <c r="E3664" s="75" t="s">
        <v>7311</v>
      </c>
      <c r="K3664" s="83">
        <v>1.68</v>
      </c>
      <c r="L3664" s="80"/>
    </row>
    <row r="3665" spans="3:12" hidden="1" outlineLevel="1" x14ac:dyDescent="0.25">
      <c r="C3665" s="75" t="s">
        <v>148</v>
      </c>
      <c r="D3665" s="75" t="s">
        <v>7312</v>
      </c>
      <c r="E3665" s="75" t="s">
        <v>7313</v>
      </c>
      <c r="K3665" s="83">
        <v>21.23</v>
      </c>
      <c r="L3665" s="80"/>
    </row>
    <row r="3666" spans="3:12" hidden="1" outlineLevel="1" x14ac:dyDescent="0.25">
      <c r="C3666" s="75" t="s">
        <v>148</v>
      </c>
      <c r="D3666" s="75" t="s">
        <v>7314</v>
      </c>
      <c r="E3666" s="75" t="s">
        <v>7315</v>
      </c>
      <c r="K3666" s="83">
        <v>8.43</v>
      </c>
      <c r="L3666" s="80"/>
    </row>
    <row r="3667" spans="3:12" hidden="1" outlineLevel="1" x14ac:dyDescent="0.25">
      <c r="C3667" s="75" t="s">
        <v>148</v>
      </c>
      <c r="D3667" s="75" t="s">
        <v>7316</v>
      </c>
      <c r="E3667" s="75" t="s">
        <v>7317</v>
      </c>
      <c r="K3667" s="83">
        <v>58.07</v>
      </c>
      <c r="L3667" s="80"/>
    </row>
    <row r="3668" spans="3:12" hidden="1" outlineLevel="1" x14ac:dyDescent="0.25">
      <c r="C3668" s="75" t="s">
        <v>148</v>
      </c>
      <c r="D3668" s="75" t="s">
        <v>7318</v>
      </c>
      <c r="E3668" s="75" t="s">
        <v>7319</v>
      </c>
      <c r="K3668" s="83">
        <v>98.51</v>
      </c>
      <c r="L3668" s="80"/>
    </row>
    <row r="3669" spans="3:12" hidden="1" outlineLevel="1" x14ac:dyDescent="0.25">
      <c r="C3669" s="75" t="s">
        <v>148</v>
      </c>
      <c r="D3669" s="75" t="s">
        <v>7320</v>
      </c>
      <c r="E3669" s="75" t="s">
        <v>7321</v>
      </c>
      <c r="K3669" s="83">
        <v>5.04</v>
      </c>
      <c r="L3669" s="80"/>
    </row>
    <row r="3670" spans="3:12" hidden="1" outlineLevel="1" x14ac:dyDescent="0.25">
      <c r="C3670" s="75" t="s">
        <v>148</v>
      </c>
      <c r="D3670" s="75" t="s">
        <v>7322</v>
      </c>
      <c r="E3670" s="75" t="s">
        <v>7323</v>
      </c>
      <c r="K3670" s="83">
        <v>1.68</v>
      </c>
      <c r="L3670" s="80"/>
    </row>
    <row r="3671" spans="3:12" hidden="1" outlineLevel="1" x14ac:dyDescent="0.25">
      <c r="C3671" s="75" t="s">
        <v>148</v>
      </c>
      <c r="D3671" s="75" t="s">
        <v>7324</v>
      </c>
      <c r="E3671" s="75" t="s">
        <v>7325</v>
      </c>
      <c r="K3671" s="83">
        <v>13.44</v>
      </c>
      <c r="L3671" s="80"/>
    </row>
    <row r="3672" spans="3:12" hidden="1" outlineLevel="1" x14ac:dyDescent="0.25">
      <c r="C3672" s="75" t="s">
        <v>148</v>
      </c>
      <c r="D3672" s="75" t="s">
        <v>7326</v>
      </c>
      <c r="E3672" s="75" t="s">
        <v>2278</v>
      </c>
      <c r="K3672" s="83">
        <v>36.93</v>
      </c>
      <c r="L3672" s="80"/>
    </row>
    <row r="3673" spans="3:12" hidden="1" outlineLevel="1" x14ac:dyDescent="0.25">
      <c r="C3673" s="75" t="s">
        <v>148</v>
      </c>
      <c r="D3673" s="75" t="s">
        <v>7327</v>
      </c>
      <c r="E3673" s="75" t="s">
        <v>7328</v>
      </c>
      <c r="K3673" s="83">
        <v>5.2</v>
      </c>
      <c r="L3673" s="80"/>
    </row>
    <row r="3674" spans="3:12" hidden="1" outlineLevel="1" x14ac:dyDescent="0.25">
      <c r="C3674" s="75" t="s">
        <v>148</v>
      </c>
      <c r="D3674" s="75" t="s">
        <v>7329</v>
      </c>
      <c r="E3674" s="75" t="s">
        <v>7330</v>
      </c>
      <c r="K3674" s="83">
        <v>11.23</v>
      </c>
      <c r="L3674" s="80"/>
    </row>
    <row r="3675" spans="3:12" hidden="1" outlineLevel="1" x14ac:dyDescent="0.25">
      <c r="C3675" s="75" t="s">
        <v>148</v>
      </c>
      <c r="D3675" s="75" t="s">
        <v>7331</v>
      </c>
      <c r="E3675" s="75" t="s">
        <v>7332</v>
      </c>
      <c r="K3675" s="83">
        <v>100.82</v>
      </c>
      <c r="L3675" s="80"/>
    </row>
    <row r="3676" spans="3:12" hidden="1" outlineLevel="1" x14ac:dyDescent="0.25">
      <c r="C3676" s="75" t="s">
        <v>148</v>
      </c>
      <c r="D3676" s="75" t="s">
        <v>7333</v>
      </c>
      <c r="E3676" s="75" t="s">
        <v>7334</v>
      </c>
      <c r="K3676" s="83">
        <v>1.68</v>
      </c>
      <c r="L3676" s="80"/>
    </row>
    <row r="3677" spans="3:12" hidden="1" outlineLevel="1" x14ac:dyDescent="0.25">
      <c r="C3677" s="75" t="s">
        <v>148</v>
      </c>
      <c r="D3677" s="75" t="s">
        <v>7335</v>
      </c>
      <c r="E3677" s="75" t="s">
        <v>7336</v>
      </c>
      <c r="K3677" s="83">
        <v>6</v>
      </c>
      <c r="L3677" s="80"/>
    </row>
    <row r="3678" spans="3:12" hidden="1" outlineLevel="1" x14ac:dyDescent="0.25">
      <c r="C3678" s="75" t="s">
        <v>148</v>
      </c>
      <c r="D3678" s="75" t="s">
        <v>7337</v>
      </c>
      <c r="E3678" s="75" t="s">
        <v>7338</v>
      </c>
      <c r="K3678" s="83">
        <v>5.04</v>
      </c>
      <c r="L3678" s="80"/>
    </row>
    <row r="3679" spans="3:12" hidden="1" outlineLevel="1" x14ac:dyDescent="0.25">
      <c r="C3679" s="75" t="s">
        <v>148</v>
      </c>
      <c r="D3679" s="75" t="s">
        <v>7339</v>
      </c>
      <c r="E3679" s="75" t="s">
        <v>7340</v>
      </c>
      <c r="K3679" s="83">
        <v>351.82</v>
      </c>
      <c r="L3679" s="80"/>
    </row>
    <row r="3680" spans="3:12" hidden="1" outlineLevel="1" x14ac:dyDescent="0.25">
      <c r="C3680" s="75" t="s">
        <v>148</v>
      </c>
      <c r="D3680" s="75" t="s">
        <v>7341</v>
      </c>
      <c r="E3680" s="75" t="s">
        <v>7342</v>
      </c>
      <c r="K3680" s="83">
        <v>3.4</v>
      </c>
      <c r="L3680" s="80"/>
    </row>
    <row r="3681" spans="3:12" hidden="1" outlineLevel="1" x14ac:dyDescent="0.25">
      <c r="C3681" s="75" t="s">
        <v>148</v>
      </c>
      <c r="D3681" s="75" t="s">
        <v>7343</v>
      </c>
      <c r="E3681" s="75" t="s">
        <v>7344</v>
      </c>
      <c r="K3681" s="83">
        <v>1.68</v>
      </c>
      <c r="L3681" s="80"/>
    </row>
    <row r="3682" spans="3:12" hidden="1" outlineLevel="1" x14ac:dyDescent="0.25">
      <c r="C3682" s="75" t="s">
        <v>148</v>
      </c>
      <c r="D3682" s="75" t="s">
        <v>7345</v>
      </c>
      <c r="E3682" s="75" t="s">
        <v>7346</v>
      </c>
      <c r="K3682" s="83">
        <v>28.4</v>
      </c>
      <c r="L3682" s="80"/>
    </row>
    <row r="3683" spans="3:12" hidden="1" outlineLevel="1" x14ac:dyDescent="0.25">
      <c r="C3683" s="75" t="s">
        <v>148</v>
      </c>
      <c r="D3683" s="75" t="s">
        <v>7347</v>
      </c>
      <c r="E3683" s="75" t="s">
        <v>7348</v>
      </c>
      <c r="K3683" s="83">
        <v>11.56</v>
      </c>
      <c r="L3683" s="80"/>
    </row>
    <row r="3684" spans="3:12" hidden="1" outlineLevel="1" x14ac:dyDescent="0.25">
      <c r="C3684" s="75" t="s">
        <v>148</v>
      </c>
      <c r="D3684" s="75" t="s">
        <v>7349</v>
      </c>
      <c r="E3684" s="75" t="s">
        <v>7350</v>
      </c>
      <c r="K3684" s="83">
        <v>8.4</v>
      </c>
      <c r="L3684" s="80"/>
    </row>
    <row r="3685" spans="3:12" hidden="1" outlineLevel="1" x14ac:dyDescent="0.25">
      <c r="C3685" s="75" t="s">
        <v>148</v>
      </c>
      <c r="D3685" s="75" t="s">
        <v>7351</v>
      </c>
      <c r="E3685" s="75" t="s">
        <v>7352</v>
      </c>
      <c r="K3685" s="83">
        <v>17.87</v>
      </c>
      <c r="L3685" s="80"/>
    </row>
    <row r="3686" spans="3:12" hidden="1" outlineLevel="1" x14ac:dyDescent="0.25">
      <c r="C3686" s="75" t="s">
        <v>148</v>
      </c>
      <c r="D3686" s="75" t="s">
        <v>7353</v>
      </c>
      <c r="E3686" s="75" t="s">
        <v>7354</v>
      </c>
      <c r="K3686" s="83">
        <v>5.82</v>
      </c>
      <c r="L3686" s="80"/>
    </row>
    <row r="3687" spans="3:12" hidden="1" outlineLevel="1" x14ac:dyDescent="0.25">
      <c r="C3687" s="75" t="s">
        <v>148</v>
      </c>
      <c r="D3687" s="75" t="s">
        <v>7355</v>
      </c>
      <c r="E3687" s="75" t="s">
        <v>7356</v>
      </c>
      <c r="K3687" s="83">
        <v>0.42</v>
      </c>
      <c r="L3687" s="80"/>
    </row>
    <row r="3688" spans="3:12" hidden="1" outlineLevel="1" x14ac:dyDescent="0.25">
      <c r="C3688" s="75" t="s">
        <v>148</v>
      </c>
      <c r="D3688" s="75" t="s">
        <v>7357</v>
      </c>
      <c r="E3688" s="75" t="s">
        <v>7358</v>
      </c>
      <c r="K3688" s="83">
        <v>50.37</v>
      </c>
      <c r="L3688" s="80"/>
    </row>
    <row r="3689" spans="3:12" hidden="1" outlineLevel="1" x14ac:dyDescent="0.25">
      <c r="C3689" s="75" t="s">
        <v>148</v>
      </c>
      <c r="D3689" s="75" t="s">
        <v>7359</v>
      </c>
      <c r="E3689" s="75" t="s">
        <v>7360</v>
      </c>
      <c r="K3689" s="83">
        <v>3.51</v>
      </c>
      <c r="L3689" s="80"/>
    </row>
    <row r="3690" spans="3:12" hidden="1" outlineLevel="1" x14ac:dyDescent="0.25">
      <c r="C3690" s="75" t="s">
        <v>148</v>
      </c>
      <c r="D3690" s="75" t="s">
        <v>7361</v>
      </c>
      <c r="E3690" s="75" t="s">
        <v>7362</v>
      </c>
      <c r="K3690" s="83">
        <v>1.68</v>
      </c>
      <c r="L3690" s="80"/>
    </row>
    <row r="3691" spans="3:12" hidden="1" outlineLevel="1" x14ac:dyDescent="0.25">
      <c r="C3691" s="75" t="s">
        <v>148</v>
      </c>
      <c r="D3691" s="75" t="s">
        <v>7363</v>
      </c>
      <c r="E3691" s="75" t="s">
        <v>7364</v>
      </c>
      <c r="K3691" s="83">
        <v>10.87</v>
      </c>
      <c r="L3691" s="80"/>
    </row>
    <row r="3692" spans="3:12" hidden="1" outlineLevel="1" x14ac:dyDescent="0.25">
      <c r="C3692" s="75" t="s">
        <v>148</v>
      </c>
      <c r="D3692" s="75" t="s">
        <v>7365</v>
      </c>
      <c r="E3692" s="75" t="s">
        <v>7366</v>
      </c>
      <c r="K3692" s="83">
        <v>1.68</v>
      </c>
      <c r="L3692" s="80"/>
    </row>
    <row r="3693" spans="3:12" hidden="1" outlineLevel="1" x14ac:dyDescent="0.25">
      <c r="C3693" s="75" t="s">
        <v>148</v>
      </c>
      <c r="D3693" s="75" t="s">
        <v>7367</v>
      </c>
      <c r="E3693" s="75" t="s">
        <v>7368</v>
      </c>
      <c r="K3693" s="83">
        <v>5.04</v>
      </c>
      <c r="L3693" s="80"/>
    </row>
    <row r="3694" spans="3:12" hidden="1" outlineLevel="1" x14ac:dyDescent="0.25">
      <c r="C3694" s="75" t="s">
        <v>148</v>
      </c>
      <c r="D3694" s="75" t="s">
        <v>7369</v>
      </c>
      <c r="E3694" s="75" t="s">
        <v>7370</v>
      </c>
      <c r="K3694" s="83">
        <v>16.57</v>
      </c>
      <c r="L3694" s="80"/>
    </row>
    <row r="3695" spans="3:12" hidden="1" outlineLevel="1" x14ac:dyDescent="0.25">
      <c r="C3695" s="75" t="s">
        <v>148</v>
      </c>
      <c r="D3695" s="75" t="s">
        <v>7371</v>
      </c>
      <c r="E3695" s="75" t="s">
        <v>7372</v>
      </c>
      <c r="K3695" s="83">
        <v>4.16</v>
      </c>
      <c r="L3695" s="80"/>
    </row>
    <row r="3696" spans="3:12" hidden="1" outlineLevel="1" x14ac:dyDescent="0.25">
      <c r="C3696" s="75" t="s">
        <v>148</v>
      </c>
      <c r="D3696" s="75" t="s">
        <v>7373</v>
      </c>
      <c r="E3696" s="75" t="s">
        <v>7374</v>
      </c>
      <c r="K3696" s="83">
        <v>2.0699999999999998</v>
      </c>
      <c r="L3696" s="80"/>
    </row>
    <row r="3697" spans="3:12" hidden="1" outlineLevel="1" x14ac:dyDescent="0.25">
      <c r="C3697" s="75" t="s">
        <v>148</v>
      </c>
      <c r="D3697" s="75" t="s">
        <v>7375</v>
      </c>
      <c r="E3697" s="75" t="s">
        <v>7376</v>
      </c>
      <c r="K3697" s="83">
        <v>8.24</v>
      </c>
      <c r="L3697" s="80"/>
    </row>
    <row r="3698" spans="3:12" hidden="1" outlineLevel="1" x14ac:dyDescent="0.25">
      <c r="C3698" s="75" t="s">
        <v>148</v>
      </c>
      <c r="D3698" s="75" t="s">
        <v>7377</v>
      </c>
      <c r="E3698" s="75" t="s">
        <v>7378</v>
      </c>
      <c r="K3698" s="83">
        <v>1.68</v>
      </c>
      <c r="L3698" s="80"/>
    </row>
    <row r="3699" spans="3:12" hidden="1" outlineLevel="1" x14ac:dyDescent="0.25">
      <c r="C3699" s="75" t="s">
        <v>148</v>
      </c>
      <c r="D3699" s="75" t="s">
        <v>7379</v>
      </c>
      <c r="E3699" s="75" t="s">
        <v>7380</v>
      </c>
      <c r="K3699" s="83">
        <v>2.5099999999999998</v>
      </c>
      <c r="L3699" s="80"/>
    </row>
    <row r="3700" spans="3:12" hidden="1" outlineLevel="1" x14ac:dyDescent="0.25">
      <c r="C3700" s="75" t="s">
        <v>148</v>
      </c>
      <c r="D3700" s="75" t="s">
        <v>7381</v>
      </c>
      <c r="E3700" s="75" t="s">
        <v>7382</v>
      </c>
      <c r="K3700" s="83">
        <v>46.42</v>
      </c>
      <c r="L3700" s="80"/>
    </row>
    <row r="3701" spans="3:12" hidden="1" outlineLevel="1" x14ac:dyDescent="0.25">
      <c r="C3701" s="75" t="s">
        <v>148</v>
      </c>
      <c r="D3701" s="75" t="s">
        <v>7383</v>
      </c>
      <c r="E3701" s="75" t="s">
        <v>7384</v>
      </c>
      <c r="K3701" s="83">
        <v>34.42</v>
      </c>
      <c r="L3701" s="80"/>
    </row>
    <row r="3702" spans="3:12" hidden="1" outlineLevel="1" x14ac:dyDescent="0.25">
      <c r="C3702" s="75" t="s">
        <v>148</v>
      </c>
      <c r="D3702" s="75" t="s">
        <v>7385</v>
      </c>
      <c r="E3702" s="75" t="s">
        <v>7386</v>
      </c>
      <c r="K3702" s="83">
        <v>11.12</v>
      </c>
      <c r="L3702" s="80"/>
    </row>
    <row r="3703" spans="3:12" hidden="1" outlineLevel="1" x14ac:dyDescent="0.25">
      <c r="C3703" s="75" t="s">
        <v>148</v>
      </c>
      <c r="D3703" s="75" t="s">
        <v>7387</v>
      </c>
      <c r="E3703" s="75" t="s">
        <v>7388</v>
      </c>
      <c r="K3703" s="83">
        <v>2.44</v>
      </c>
      <c r="L3703" s="80"/>
    </row>
    <row r="3704" spans="3:12" hidden="1" outlineLevel="1" x14ac:dyDescent="0.25">
      <c r="C3704" s="75" t="s">
        <v>148</v>
      </c>
      <c r="D3704" s="75" t="s">
        <v>7389</v>
      </c>
      <c r="E3704" s="75" t="s">
        <v>7390</v>
      </c>
      <c r="K3704" s="83">
        <v>2.99</v>
      </c>
      <c r="L3704" s="80"/>
    </row>
    <row r="3705" spans="3:12" hidden="1" outlineLevel="1" x14ac:dyDescent="0.25">
      <c r="C3705" s="75" t="s">
        <v>148</v>
      </c>
      <c r="D3705" s="75" t="s">
        <v>7391</v>
      </c>
      <c r="E3705" s="75" t="s">
        <v>7390</v>
      </c>
      <c r="K3705" s="83">
        <v>14.65</v>
      </c>
      <c r="L3705" s="80"/>
    </row>
    <row r="3706" spans="3:12" hidden="1" outlineLevel="1" x14ac:dyDescent="0.25">
      <c r="C3706" s="75" t="s">
        <v>148</v>
      </c>
      <c r="D3706" s="75" t="s">
        <v>7392</v>
      </c>
      <c r="E3706" s="75" t="s">
        <v>7393</v>
      </c>
      <c r="K3706" s="83">
        <v>24.05</v>
      </c>
      <c r="L3706" s="80"/>
    </row>
    <row r="3707" spans="3:12" hidden="1" outlineLevel="1" x14ac:dyDescent="0.25">
      <c r="C3707" s="75" t="s">
        <v>148</v>
      </c>
      <c r="D3707" s="75" t="s">
        <v>7394</v>
      </c>
      <c r="E3707" s="75" t="s">
        <v>7395</v>
      </c>
      <c r="K3707" s="83">
        <v>1.74</v>
      </c>
      <c r="L3707" s="80"/>
    </row>
    <row r="3708" spans="3:12" hidden="1" outlineLevel="1" x14ac:dyDescent="0.25">
      <c r="C3708" s="75" t="s">
        <v>148</v>
      </c>
      <c r="D3708" s="75" t="s">
        <v>7396</v>
      </c>
      <c r="E3708" s="75" t="s">
        <v>7397</v>
      </c>
      <c r="K3708" s="83">
        <v>5.04</v>
      </c>
      <c r="L3708" s="80"/>
    </row>
    <row r="3709" spans="3:12" hidden="1" outlineLevel="1" x14ac:dyDescent="0.25">
      <c r="C3709" s="75" t="s">
        <v>148</v>
      </c>
      <c r="D3709" s="75" t="s">
        <v>7398</v>
      </c>
      <c r="E3709" s="75" t="s">
        <v>7399</v>
      </c>
      <c r="K3709" s="83">
        <v>8.3800000000000008</v>
      </c>
      <c r="L3709" s="80"/>
    </row>
    <row r="3710" spans="3:12" hidden="1" outlineLevel="1" x14ac:dyDescent="0.25">
      <c r="C3710" s="75" t="s">
        <v>148</v>
      </c>
      <c r="D3710" s="75" t="s">
        <v>7400</v>
      </c>
      <c r="E3710" s="75" t="s">
        <v>7401</v>
      </c>
      <c r="K3710" s="83">
        <v>9.01</v>
      </c>
      <c r="L3710" s="80"/>
    </row>
    <row r="3711" spans="3:12" hidden="1" outlineLevel="1" x14ac:dyDescent="0.25">
      <c r="C3711" s="75" t="s">
        <v>148</v>
      </c>
      <c r="D3711" s="75" t="s">
        <v>7402</v>
      </c>
      <c r="E3711" s="75" t="s">
        <v>7403</v>
      </c>
      <c r="K3711" s="83">
        <v>6.2</v>
      </c>
      <c r="L3711" s="80"/>
    </row>
    <row r="3712" spans="3:12" hidden="1" outlineLevel="1" x14ac:dyDescent="0.25">
      <c r="C3712" s="75" t="s">
        <v>148</v>
      </c>
      <c r="D3712" s="75" t="s">
        <v>7404</v>
      </c>
      <c r="E3712" s="75" t="s">
        <v>7405</v>
      </c>
      <c r="K3712" s="83">
        <v>1.03</v>
      </c>
      <c r="L3712" s="80"/>
    </row>
    <row r="3713" spans="3:12" hidden="1" outlineLevel="1" x14ac:dyDescent="0.25">
      <c r="C3713" s="75" t="s">
        <v>148</v>
      </c>
      <c r="D3713" s="75" t="s">
        <v>7406</v>
      </c>
      <c r="E3713" s="75" t="s">
        <v>7407</v>
      </c>
      <c r="K3713" s="83">
        <v>10.39</v>
      </c>
      <c r="L3713" s="80"/>
    </row>
    <row r="3714" spans="3:12" hidden="1" outlineLevel="1" x14ac:dyDescent="0.25">
      <c r="C3714" s="75" t="s">
        <v>148</v>
      </c>
      <c r="D3714" s="75" t="s">
        <v>7408</v>
      </c>
      <c r="E3714" s="75" t="s">
        <v>7409</v>
      </c>
      <c r="K3714" s="83">
        <v>13.75</v>
      </c>
      <c r="L3714" s="80"/>
    </row>
    <row r="3715" spans="3:12" hidden="1" outlineLevel="1" x14ac:dyDescent="0.25">
      <c r="C3715" s="75" t="s">
        <v>148</v>
      </c>
      <c r="D3715" s="75" t="s">
        <v>7410</v>
      </c>
      <c r="E3715" s="75" t="s">
        <v>7411</v>
      </c>
      <c r="K3715" s="83">
        <v>14.03</v>
      </c>
      <c r="L3715" s="80"/>
    </row>
    <row r="3716" spans="3:12" hidden="1" outlineLevel="1" x14ac:dyDescent="0.25">
      <c r="C3716" s="75" t="s">
        <v>148</v>
      </c>
      <c r="D3716" s="75" t="s">
        <v>7412</v>
      </c>
      <c r="E3716" s="75" t="s">
        <v>7413</v>
      </c>
      <c r="K3716" s="83">
        <v>13.63</v>
      </c>
      <c r="L3716" s="80"/>
    </row>
    <row r="3717" spans="3:12" hidden="1" outlineLevel="1" x14ac:dyDescent="0.25">
      <c r="C3717" s="75" t="s">
        <v>148</v>
      </c>
      <c r="D3717" s="75" t="s">
        <v>7414</v>
      </c>
      <c r="E3717" s="75" t="s">
        <v>7415</v>
      </c>
      <c r="K3717" s="83">
        <v>1.9</v>
      </c>
      <c r="L3717" s="80"/>
    </row>
    <row r="3718" spans="3:12" hidden="1" outlineLevel="1" x14ac:dyDescent="0.25">
      <c r="C3718" s="75" t="s">
        <v>148</v>
      </c>
      <c r="D3718" s="75" t="s">
        <v>7416</v>
      </c>
      <c r="E3718" s="75" t="s">
        <v>7417</v>
      </c>
      <c r="K3718" s="83">
        <v>0.97</v>
      </c>
      <c r="L3718" s="80"/>
    </row>
    <row r="3719" spans="3:12" hidden="1" outlineLevel="1" x14ac:dyDescent="0.25">
      <c r="C3719" s="75" t="s">
        <v>148</v>
      </c>
      <c r="D3719" s="75" t="s">
        <v>7418</v>
      </c>
      <c r="E3719" s="75" t="s">
        <v>7419</v>
      </c>
      <c r="K3719" s="83">
        <v>5.04</v>
      </c>
      <c r="L3719" s="80"/>
    </row>
    <row r="3720" spans="3:12" hidden="1" outlineLevel="1" x14ac:dyDescent="0.25">
      <c r="C3720" s="75" t="s">
        <v>148</v>
      </c>
      <c r="D3720" s="75" t="s">
        <v>7420</v>
      </c>
      <c r="E3720" s="75" t="s">
        <v>7421</v>
      </c>
      <c r="K3720" s="83">
        <v>1.68</v>
      </c>
      <c r="L3720" s="80"/>
    </row>
    <row r="3721" spans="3:12" hidden="1" outlineLevel="1" x14ac:dyDescent="0.25">
      <c r="C3721" s="75" t="s">
        <v>148</v>
      </c>
      <c r="D3721" s="75" t="s">
        <v>7422</v>
      </c>
      <c r="E3721" s="75" t="s">
        <v>7423</v>
      </c>
      <c r="K3721" s="83">
        <v>1.06</v>
      </c>
      <c r="L3721" s="80"/>
    </row>
    <row r="3722" spans="3:12" hidden="1" outlineLevel="1" x14ac:dyDescent="0.25">
      <c r="C3722" s="75" t="s">
        <v>148</v>
      </c>
      <c r="D3722" s="75" t="s">
        <v>7424</v>
      </c>
      <c r="E3722" s="75" t="s">
        <v>7425</v>
      </c>
      <c r="K3722" s="83">
        <v>24.62</v>
      </c>
      <c r="L3722" s="80"/>
    </row>
    <row r="3723" spans="3:12" hidden="1" outlineLevel="1" x14ac:dyDescent="0.25">
      <c r="C3723" s="75" t="s">
        <v>148</v>
      </c>
      <c r="D3723" s="75" t="s">
        <v>7426</v>
      </c>
      <c r="E3723" s="75" t="s">
        <v>7427</v>
      </c>
      <c r="K3723" s="83">
        <v>18.420000000000002</v>
      </c>
      <c r="L3723" s="80"/>
    </row>
    <row r="3724" spans="3:12" hidden="1" outlineLevel="1" x14ac:dyDescent="0.25">
      <c r="C3724" s="75" t="s">
        <v>148</v>
      </c>
      <c r="D3724" s="75" t="s">
        <v>7428</v>
      </c>
      <c r="E3724" s="75" t="s">
        <v>7429</v>
      </c>
      <c r="K3724" s="83">
        <v>13.28</v>
      </c>
      <c r="L3724" s="80"/>
    </row>
    <row r="3725" spans="3:12" hidden="1" outlineLevel="1" x14ac:dyDescent="0.25">
      <c r="C3725" s="75" t="s">
        <v>148</v>
      </c>
      <c r="D3725" s="75" t="s">
        <v>7430</v>
      </c>
      <c r="E3725" s="75" t="s">
        <v>7431</v>
      </c>
      <c r="K3725" s="83">
        <v>4.7</v>
      </c>
      <c r="L3725" s="80"/>
    </row>
    <row r="3726" spans="3:12" hidden="1" outlineLevel="1" x14ac:dyDescent="0.25">
      <c r="C3726" s="75" t="s">
        <v>148</v>
      </c>
      <c r="D3726" s="75" t="s">
        <v>7432</v>
      </c>
      <c r="E3726" s="75" t="s">
        <v>7433</v>
      </c>
      <c r="K3726" s="83">
        <v>9.4700000000000006</v>
      </c>
      <c r="L3726" s="80"/>
    </row>
    <row r="3727" spans="3:12" hidden="1" outlineLevel="1" x14ac:dyDescent="0.25">
      <c r="C3727" s="75" t="s">
        <v>148</v>
      </c>
      <c r="D3727" s="75" t="s">
        <v>7434</v>
      </c>
      <c r="E3727" s="75" t="s">
        <v>7435</v>
      </c>
      <c r="K3727" s="83">
        <v>3.36</v>
      </c>
      <c r="L3727" s="80"/>
    </row>
    <row r="3728" spans="3:12" hidden="1" outlineLevel="1" x14ac:dyDescent="0.25">
      <c r="C3728" s="75" t="s">
        <v>148</v>
      </c>
      <c r="D3728" s="75" t="s">
        <v>7436</v>
      </c>
      <c r="E3728" s="75" t="s">
        <v>7437</v>
      </c>
      <c r="K3728" s="83">
        <v>5.04</v>
      </c>
      <c r="L3728" s="80"/>
    </row>
    <row r="3729" spans="3:12" hidden="1" outlineLevel="1" x14ac:dyDescent="0.25">
      <c r="C3729" s="75" t="s">
        <v>148</v>
      </c>
      <c r="D3729" s="75" t="s">
        <v>7438</v>
      </c>
      <c r="E3729" s="75" t="s">
        <v>7439</v>
      </c>
      <c r="K3729" s="83">
        <v>5.13</v>
      </c>
      <c r="L3729" s="80"/>
    </row>
    <row r="3730" spans="3:12" hidden="1" outlineLevel="1" x14ac:dyDescent="0.25">
      <c r="C3730" s="75" t="s">
        <v>148</v>
      </c>
      <c r="D3730" s="75" t="s">
        <v>7440</v>
      </c>
      <c r="E3730" s="75" t="s">
        <v>7441</v>
      </c>
      <c r="K3730" s="83">
        <v>43.97</v>
      </c>
      <c r="L3730" s="80"/>
    </row>
    <row r="3731" spans="3:12" hidden="1" outlineLevel="1" x14ac:dyDescent="0.25">
      <c r="C3731" s="75" t="s">
        <v>148</v>
      </c>
      <c r="D3731" s="75" t="s">
        <v>7442</v>
      </c>
      <c r="E3731" s="75" t="s">
        <v>7443</v>
      </c>
      <c r="K3731" s="83">
        <v>-5.07</v>
      </c>
      <c r="L3731" s="80"/>
    </row>
    <row r="3732" spans="3:12" hidden="1" outlineLevel="1" x14ac:dyDescent="0.25">
      <c r="C3732" s="75" t="s">
        <v>148</v>
      </c>
      <c r="D3732" s="75" t="s">
        <v>7444</v>
      </c>
      <c r="E3732" s="75" t="s">
        <v>7445</v>
      </c>
      <c r="K3732" s="83">
        <v>5.62</v>
      </c>
      <c r="L3732" s="80"/>
    </row>
    <row r="3733" spans="3:12" hidden="1" outlineLevel="1" x14ac:dyDescent="0.25">
      <c r="C3733" s="75" t="s">
        <v>148</v>
      </c>
      <c r="D3733" s="75" t="s">
        <v>7446</v>
      </c>
      <c r="E3733" s="75" t="s">
        <v>7447</v>
      </c>
      <c r="K3733" s="83">
        <v>3.17</v>
      </c>
      <c r="L3733" s="80"/>
    </row>
    <row r="3734" spans="3:12" hidden="1" outlineLevel="1" x14ac:dyDescent="0.25">
      <c r="C3734" s="75" t="s">
        <v>148</v>
      </c>
      <c r="D3734" s="75" t="s">
        <v>7448</v>
      </c>
      <c r="E3734" s="75" t="s">
        <v>7449</v>
      </c>
      <c r="K3734" s="83">
        <v>87.34</v>
      </c>
      <c r="L3734" s="80"/>
    </row>
    <row r="3735" spans="3:12" hidden="1" outlineLevel="1" x14ac:dyDescent="0.25">
      <c r="C3735" s="75" t="s">
        <v>148</v>
      </c>
      <c r="D3735" s="75" t="s">
        <v>7450</v>
      </c>
      <c r="E3735" s="75" t="s">
        <v>7451</v>
      </c>
      <c r="K3735" s="83">
        <v>23.95</v>
      </c>
      <c r="L3735" s="80"/>
    </row>
    <row r="3736" spans="3:12" hidden="1" outlineLevel="1" x14ac:dyDescent="0.25">
      <c r="C3736" s="75" t="s">
        <v>148</v>
      </c>
      <c r="D3736" s="75" t="s">
        <v>7452</v>
      </c>
      <c r="E3736" s="75" t="s">
        <v>7453</v>
      </c>
      <c r="K3736" s="83">
        <v>18.829999999999998</v>
      </c>
      <c r="L3736" s="80"/>
    </row>
    <row r="3737" spans="3:12" hidden="1" outlineLevel="1" x14ac:dyDescent="0.25">
      <c r="C3737" s="75" t="s">
        <v>148</v>
      </c>
      <c r="D3737" s="75" t="s">
        <v>7454</v>
      </c>
      <c r="E3737" s="75" t="s">
        <v>7455</v>
      </c>
      <c r="K3737" s="83">
        <v>5.04</v>
      </c>
      <c r="L3737" s="80"/>
    </row>
    <row r="3738" spans="3:12" hidden="1" outlineLevel="1" x14ac:dyDescent="0.25">
      <c r="C3738" s="75" t="s">
        <v>148</v>
      </c>
      <c r="D3738" s="75" t="s">
        <v>7456</v>
      </c>
      <c r="E3738" s="75" t="s">
        <v>7457</v>
      </c>
      <c r="K3738" s="83">
        <v>15.12</v>
      </c>
      <c r="L3738" s="80"/>
    </row>
    <row r="3739" spans="3:12" hidden="1" outlineLevel="1" x14ac:dyDescent="0.25">
      <c r="C3739" s="75" t="s">
        <v>148</v>
      </c>
      <c r="D3739" s="75" t="s">
        <v>7458</v>
      </c>
      <c r="E3739" s="75" t="s">
        <v>7459</v>
      </c>
      <c r="K3739" s="83">
        <v>35.909999999999997</v>
      </c>
      <c r="L3739" s="80"/>
    </row>
    <row r="3740" spans="3:12" hidden="1" outlineLevel="1" x14ac:dyDescent="0.25">
      <c r="C3740" s="75" t="s">
        <v>148</v>
      </c>
      <c r="D3740" s="75" t="s">
        <v>7460</v>
      </c>
      <c r="E3740" s="75" t="s">
        <v>7461</v>
      </c>
      <c r="K3740" s="83">
        <v>55.61</v>
      </c>
      <c r="L3740" s="80"/>
    </row>
    <row r="3741" spans="3:12" hidden="1" outlineLevel="1" x14ac:dyDescent="0.25">
      <c r="C3741" s="75" t="s">
        <v>148</v>
      </c>
      <c r="D3741" s="75" t="s">
        <v>7462</v>
      </c>
      <c r="E3741" s="75" t="s">
        <v>7463</v>
      </c>
      <c r="K3741" s="83">
        <v>27.4</v>
      </c>
      <c r="L3741" s="80"/>
    </row>
    <row r="3742" spans="3:12" hidden="1" outlineLevel="1" x14ac:dyDescent="0.25">
      <c r="C3742" s="75" t="s">
        <v>148</v>
      </c>
      <c r="D3742" s="75" t="s">
        <v>7464</v>
      </c>
      <c r="E3742" s="75" t="s">
        <v>7465</v>
      </c>
      <c r="K3742" s="83">
        <v>12.05</v>
      </c>
      <c r="L3742" s="80"/>
    </row>
    <row r="3743" spans="3:12" hidden="1" outlineLevel="1" x14ac:dyDescent="0.25">
      <c r="C3743" s="75" t="s">
        <v>148</v>
      </c>
      <c r="D3743" s="75" t="s">
        <v>7466</v>
      </c>
      <c r="E3743" s="75" t="s">
        <v>7467</v>
      </c>
      <c r="K3743" s="83">
        <v>26.52</v>
      </c>
      <c r="L3743" s="80"/>
    </row>
    <row r="3744" spans="3:12" hidden="1" outlineLevel="1" x14ac:dyDescent="0.25">
      <c r="C3744" s="75" t="s">
        <v>148</v>
      </c>
      <c r="D3744" s="75" t="s">
        <v>7468</v>
      </c>
      <c r="E3744" s="75" t="s">
        <v>7469</v>
      </c>
      <c r="K3744" s="83">
        <v>82.11</v>
      </c>
      <c r="L3744" s="80"/>
    </row>
    <row r="3745" spans="3:12" hidden="1" outlineLevel="1" x14ac:dyDescent="0.25">
      <c r="C3745" s="75" t="s">
        <v>148</v>
      </c>
      <c r="D3745" s="75" t="s">
        <v>7470</v>
      </c>
      <c r="E3745" s="75" t="s">
        <v>7471</v>
      </c>
      <c r="K3745" s="83">
        <v>32.549999999999997</v>
      </c>
      <c r="L3745" s="80"/>
    </row>
    <row r="3746" spans="3:12" hidden="1" outlineLevel="1" x14ac:dyDescent="0.25">
      <c r="C3746" s="75" t="s">
        <v>148</v>
      </c>
      <c r="D3746" s="75" t="s">
        <v>7472</v>
      </c>
      <c r="E3746" s="75" t="s">
        <v>7473</v>
      </c>
      <c r="K3746" s="83">
        <v>5.22</v>
      </c>
      <c r="L3746" s="80"/>
    </row>
    <row r="3747" spans="3:12" hidden="1" outlineLevel="1" x14ac:dyDescent="0.25">
      <c r="C3747" s="75" t="s">
        <v>148</v>
      </c>
      <c r="D3747" s="75" t="s">
        <v>7474</v>
      </c>
      <c r="E3747" s="75" t="s">
        <v>7475</v>
      </c>
      <c r="K3747" s="83">
        <v>5.04</v>
      </c>
      <c r="L3747" s="80"/>
    </row>
    <row r="3748" spans="3:12" hidden="1" outlineLevel="1" x14ac:dyDescent="0.25">
      <c r="C3748" s="75" t="s">
        <v>148</v>
      </c>
      <c r="D3748" s="75" t="s">
        <v>7476</v>
      </c>
      <c r="E3748" s="75" t="s">
        <v>7477</v>
      </c>
      <c r="K3748" s="83">
        <v>42.74</v>
      </c>
      <c r="L3748" s="80"/>
    </row>
    <row r="3749" spans="3:12" hidden="1" outlineLevel="1" x14ac:dyDescent="0.25">
      <c r="C3749" s="75" t="s">
        <v>148</v>
      </c>
      <c r="D3749" s="75" t="s">
        <v>7478</v>
      </c>
      <c r="E3749" s="75" t="s">
        <v>7479</v>
      </c>
      <c r="K3749" s="83">
        <v>14.62</v>
      </c>
      <c r="L3749" s="80"/>
    </row>
    <row r="3750" spans="3:12" hidden="1" outlineLevel="1" x14ac:dyDescent="0.25">
      <c r="C3750" s="75" t="s">
        <v>148</v>
      </c>
      <c r="D3750" s="75" t="s">
        <v>7480</v>
      </c>
      <c r="E3750" s="75" t="s">
        <v>7481</v>
      </c>
      <c r="K3750" s="83">
        <v>12.09</v>
      </c>
      <c r="L3750" s="80"/>
    </row>
    <row r="3751" spans="3:12" hidden="1" outlineLevel="1" x14ac:dyDescent="0.25">
      <c r="C3751" s="75" t="s">
        <v>148</v>
      </c>
      <c r="D3751" s="75" t="s">
        <v>7482</v>
      </c>
      <c r="E3751" s="75" t="s">
        <v>7483</v>
      </c>
      <c r="K3751" s="83">
        <v>5.8</v>
      </c>
      <c r="L3751" s="80"/>
    </row>
    <row r="3752" spans="3:12" hidden="1" outlineLevel="1" x14ac:dyDescent="0.25">
      <c r="C3752" s="75" t="s">
        <v>148</v>
      </c>
      <c r="D3752" s="75" t="s">
        <v>7484</v>
      </c>
      <c r="E3752" s="75" t="s">
        <v>7485</v>
      </c>
      <c r="K3752" s="83">
        <v>-0.51</v>
      </c>
      <c r="L3752" s="80"/>
    </row>
    <row r="3753" spans="3:12" hidden="1" outlineLevel="1" x14ac:dyDescent="0.25">
      <c r="C3753" s="75" t="s">
        <v>148</v>
      </c>
      <c r="D3753" s="75" t="s">
        <v>7486</v>
      </c>
      <c r="E3753" s="75" t="s">
        <v>7487</v>
      </c>
      <c r="K3753" s="83">
        <v>2.72</v>
      </c>
      <c r="L3753" s="80"/>
    </row>
    <row r="3754" spans="3:12" hidden="1" outlineLevel="1" x14ac:dyDescent="0.25">
      <c r="C3754" s="75" t="s">
        <v>148</v>
      </c>
      <c r="D3754" s="75" t="s">
        <v>7488</v>
      </c>
      <c r="E3754" s="75" t="s">
        <v>7489</v>
      </c>
      <c r="K3754" s="83">
        <v>13.15</v>
      </c>
      <c r="L3754" s="80"/>
    </row>
    <row r="3755" spans="3:12" hidden="1" outlineLevel="1" x14ac:dyDescent="0.25">
      <c r="C3755" s="75" t="s">
        <v>148</v>
      </c>
      <c r="D3755" s="75" t="s">
        <v>7490</v>
      </c>
      <c r="E3755" s="75" t="s">
        <v>7491</v>
      </c>
      <c r="K3755" s="83">
        <v>0.18</v>
      </c>
      <c r="L3755" s="80"/>
    </row>
    <row r="3756" spans="3:12" hidden="1" outlineLevel="1" x14ac:dyDescent="0.25">
      <c r="C3756" s="75" t="s">
        <v>148</v>
      </c>
      <c r="D3756" s="75" t="s">
        <v>7492</v>
      </c>
      <c r="E3756" s="75" t="s">
        <v>7493</v>
      </c>
      <c r="K3756" s="83">
        <v>5.04</v>
      </c>
      <c r="L3756" s="80"/>
    </row>
    <row r="3757" spans="3:12" hidden="1" outlineLevel="1" x14ac:dyDescent="0.25">
      <c r="C3757" s="75" t="s">
        <v>148</v>
      </c>
      <c r="D3757" s="75" t="s">
        <v>7494</v>
      </c>
      <c r="E3757" s="75" t="s">
        <v>7495</v>
      </c>
      <c r="K3757" s="83">
        <v>39.76</v>
      </c>
      <c r="L3757" s="80"/>
    </row>
    <row r="3758" spans="3:12" hidden="1" outlineLevel="1" x14ac:dyDescent="0.25">
      <c r="C3758" s="75" t="s">
        <v>148</v>
      </c>
      <c r="D3758" s="75" t="s">
        <v>7496</v>
      </c>
      <c r="E3758" s="75" t="s">
        <v>7497</v>
      </c>
      <c r="K3758" s="83">
        <v>25.19</v>
      </c>
      <c r="L3758" s="80"/>
    </row>
    <row r="3759" spans="3:12" hidden="1" outlineLevel="1" x14ac:dyDescent="0.25">
      <c r="C3759" s="75" t="s">
        <v>148</v>
      </c>
      <c r="D3759" s="75" t="s">
        <v>7498</v>
      </c>
      <c r="E3759" s="75" t="s">
        <v>7499</v>
      </c>
      <c r="K3759" s="83">
        <v>5.04</v>
      </c>
      <c r="L3759" s="80"/>
    </row>
    <row r="3760" spans="3:12" hidden="1" outlineLevel="1" x14ac:dyDescent="0.25">
      <c r="C3760" s="75" t="s">
        <v>148</v>
      </c>
      <c r="D3760" s="75" t="s">
        <v>7500</v>
      </c>
      <c r="E3760" s="75" t="s">
        <v>7501</v>
      </c>
      <c r="K3760" s="83">
        <v>14.1</v>
      </c>
      <c r="L3760" s="80"/>
    </row>
    <row r="3761" spans="3:12" hidden="1" outlineLevel="1" x14ac:dyDescent="0.25">
      <c r="C3761" s="75" t="s">
        <v>148</v>
      </c>
      <c r="D3761" s="75" t="s">
        <v>7502</v>
      </c>
      <c r="E3761" s="75" t="s">
        <v>7503</v>
      </c>
      <c r="K3761" s="83">
        <v>4.6399999999999997</v>
      </c>
      <c r="L3761" s="80"/>
    </row>
    <row r="3762" spans="3:12" hidden="1" outlineLevel="1" x14ac:dyDescent="0.25">
      <c r="C3762" s="75" t="s">
        <v>148</v>
      </c>
      <c r="D3762" s="75" t="s">
        <v>7504</v>
      </c>
      <c r="E3762" s="75" t="s">
        <v>7505</v>
      </c>
      <c r="K3762" s="83">
        <v>7.14</v>
      </c>
      <c r="L3762" s="80"/>
    </row>
    <row r="3763" spans="3:12" hidden="1" outlineLevel="1" x14ac:dyDescent="0.25">
      <c r="C3763" s="75" t="s">
        <v>148</v>
      </c>
      <c r="D3763" s="75" t="s">
        <v>7506</v>
      </c>
      <c r="E3763" s="75" t="s">
        <v>7507</v>
      </c>
      <c r="K3763" s="83">
        <v>5.04</v>
      </c>
      <c r="L3763" s="80"/>
    </row>
    <row r="3764" spans="3:12" hidden="1" outlineLevel="1" x14ac:dyDescent="0.25">
      <c r="C3764" s="75" t="s">
        <v>148</v>
      </c>
      <c r="D3764" s="75" t="s">
        <v>7508</v>
      </c>
      <c r="E3764" s="75" t="s">
        <v>7509</v>
      </c>
      <c r="K3764" s="83">
        <v>6.94</v>
      </c>
      <c r="L3764" s="80"/>
    </row>
    <row r="3765" spans="3:12" hidden="1" outlineLevel="1" x14ac:dyDescent="0.25">
      <c r="C3765" s="75" t="s">
        <v>148</v>
      </c>
      <c r="D3765" s="75" t="s">
        <v>7510</v>
      </c>
      <c r="E3765" s="75" t="s">
        <v>7511</v>
      </c>
      <c r="K3765" s="83">
        <v>18.02</v>
      </c>
      <c r="L3765" s="80"/>
    </row>
    <row r="3766" spans="3:12" hidden="1" outlineLevel="1" x14ac:dyDescent="0.25">
      <c r="C3766" s="75" t="s">
        <v>148</v>
      </c>
      <c r="D3766" s="75" t="s">
        <v>7512</v>
      </c>
      <c r="E3766" s="75" t="s">
        <v>7513</v>
      </c>
      <c r="K3766" s="83">
        <v>7.07</v>
      </c>
      <c r="L3766" s="80"/>
    </row>
    <row r="3767" spans="3:12" hidden="1" outlineLevel="1" x14ac:dyDescent="0.25">
      <c r="C3767" s="75" t="s">
        <v>148</v>
      </c>
      <c r="D3767" s="75" t="s">
        <v>7514</v>
      </c>
      <c r="E3767" s="75" t="s">
        <v>7515</v>
      </c>
      <c r="K3767" s="83">
        <v>11.47</v>
      </c>
      <c r="L3767" s="80"/>
    </row>
    <row r="3768" spans="3:12" hidden="1" outlineLevel="1" x14ac:dyDescent="0.25">
      <c r="C3768" s="75" t="s">
        <v>148</v>
      </c>
      <c r="D3768" s="75" t="s">
        <v>7516</v>
      </c>
      <c r="E3768" s="75" t="s">
        <v>7517</v>
      </c>
      <c r="K3768" s="83">
        <v>1.18</v>
      </c>
      <c r="L3768" s="80"/>
    </row>
    <row r="3769" spans="3:12" hidden="1" outlineLevel="1" x14ac:dyDescent="0.25">
      <c r="C3769" s="75" t="s">
        <v>148</v>
      </c>
      <c r="D3769" s="75" t="s">
        <v>7518</v>
      </c>
      <c r="E3769" s="75" t="s">
        <v>7519</v>
      </c>
      <c r="K3769" s="83">
        <v>2.42</v>
      </c>
      <c r="L3769" s="80"/>
    </row>
    <row r="3770" spans="3:12" hidden="1" outlineLevel="1" x14ac:dyDescent="0.25">
      <c r="C3770" s="75" t="s">
        <v>148</v>
      </c>
      <c r="D3770" s="75" t="s">
        <v>7520</v>
      </c>
      <c r="E3770" s="75" t="s">
        <v>7521</v>
      </c>
      <c r="K3770" s="83">
        <v>1.68</v>
      </c>
      <c r="L3770" s="80"/>
    </row>
    <row r="3771" spans="3:12" hidden="1" outlineLevel="1" x14ac:dyDescent="0.25">
      <c r="C3771" s="75" t="s">
        <v>148</v>
      </c>
      <c r="D3771" s="75" t="s">
        <v>7522</v>
      </c>
      <c r="E3771" s="75" t="s">
        <v>7523</v>
      </c>
      <c r="K3771" s="83">
        <v>54.46</v>
      </c>
      <c r="L3771" s="80"/>
    </row>
    <row r="3772" spans="3:12" hidden="1" outlineLevel="1" x14ac:dyDescent="0.25">
      <c r="C3772" s="75" t="s">
        <v>148</v>
      </c>
      <c r="D3772" s="75" t="s">
        <v>7524</v>
      </c>
      <c r="E3772" s="75" t="s">
        <v>7525</v>
      </c>
      <c r="K3772" s="83">
        <v>16.68</v>
      </c>
      <c r="L3772" s="80"/>
    </row>
    <row r="3773" spans="3:12" hidden="1" outlineLevel="1" x14ac:dyDescent="0.25">
      <c r="C3773" s="75" t="s">
        <v>148</v>
      </c>
      <c r="D3773" s="75" t="s">
        <v>7526</v>
      </c>
      <c r="E3773" s="75" t="s">
        <v>7527</v>
      </c>
      <c r="K3773" s="83">
        <v>5.04</v>
      </c>
      <c r="L3773" s="80"/>
    </row>
    <row r="3774" spans="3:12" hidden="1" outlineLevel="1" x14ac:dyDescent="0.25">
      <c r="C3774" s="75" t="s">
        <v>148</v>
      </c>
      <c r="D3774" s="75" t="s">
        <v>7528</v>
      </c>
      <c r="E3774" s="75" t="s">
        <v>7529</v>
      </c>
      <c r="K3774" s="83">
        <v>3.7</v>
      </c>
      <c r="L3774" s="80"/>
    </row>
    <row r="3775" spans="3:12" hidden="1" outlineLevel="1" x14ac:dyDescent="0.25">
      <c r="C3775" s="75" t="s">
        <v>148</v>
      </c>
      <c r="D3775" s="75" t="s">
        <v>7530</v>
      </c>
      <c r="E3775" s="75" t="s">
        <v>7531</v>
      </c>
      <c r="K3775" s="83">
        <v>5.99</v>
      </c>
      <c r="L3775" s="80"/>
    </row>
    <row r="3776" spans="3:12" hidden="1" outlineLevel="1" x14ac:dyDescent="0.25">
      <c r="C3776" s="75" t="s">
        <v>148</v>
      </c>
      <c r="D3776" s="75" t="s">
        <v>7532</v>
      </c>
      <c r="E3776" s="75" t="s">
        <v>7533</v>
      </c>
      <c r="K3776" s="83">
        <v>10.02</v>
      </c>
      <c r="L3776" s="80"/>
    </row>
    <row r="3777" spans="3:12" hidden="1" outlineLevel="1" x14ac:dyDescent="0.25">
      <c r="C3777" s="75" t="s">
        <v>148</v>
      </c>
      <c r="D3777" s="75" t="s">
        <v>7534</v>
      </c>
      <c r="E3777" s="75" t="s">
        <v>7535</v>
      </c>
      <c r="K3777" s="83">
        <v>-9.69</v>
      </c>
      <c r="L3777" s="80"/>
    </row>
    <row r="3778" spans="3:12" hidden="1" outlineLevel="1" x14ac:dyDescent="0.25">
      <c r="C3778" s="75" t="s">
        <v>148</v>
      </c>
      <c r="D3778" s="75" t="s">
        <v>7536</v>
      </c>
      <c r="E3778" s="75" t="s">
        <v>7537</v>
      </c>
      <c r="K3778" s="83">
        <v>4.0999999999999996</v>
      </c>
      <c r="L3778" s="80"/>
    </row>
    <row r="3779" spans="3:12" hidden="1" outlineLevel="1" x14ac:dyDescent="0.25">
      <c r="C3779" s="75" t="s">
        <v>148</v>
      </c>
      <c r="D3779" s="75" t="s">
        <v>7538</v>
      </c>
      <c r="E3779" s="75" t="s">
        <v>7539</v>
      </c>
      <c r="K3779" s="83">
        <v>-1.68</v>
      </c>
      <c r="L3779" s="80"/>
    </row>
    <row r="3780" spans="3:12" hidden="1" outlineLevel="1" x14ac:dyDescent="0.25">
      <c r="C3780" s="75" t="s">
        <v>148</v>
      </c>
      <c r="D3780" s="75" t="s">
        <v>7540</v>
      </c>
      <c r="E3780" s="75" t="s">
        <v>7541</v>
      </c>
      <c r="K3780" s="83">
        <v>3.03</v>
      </c>
      <c r="L3780" s="80"/>
    </row>
    <row r="3781" spans="3:12" hidden="1" outlineLevel="1" x14ac:dyDescent="0.25">
      <c r="C3781" s="75" t="s">
        <v>148</v>
      </c>
      <c r="D3781" s="75" t="s">
        <v>7542</v>
      </c>
      <c r="E3781" s="75" t="s">
        <v>7543</v>
      </c>
      <c r="K3781" s="83">
        <v>2.77</v>
      </c>
      <c r="L3781" s="80"/>
    </row>
    <row r="3782" spans="3:12" hidden="1" outlineLevel="1" x14ac:dyDescent="0.25">
      <c r="C3782" s="75" t="s">
        <v>148</v>
      </c>
      <c r="D3782" s="75" t="s">
        <v>7544</v>
      </c>
      <c r="E3782" s="75" t="s">
        <v>7545</v>
      </c>
      <c r="K3782" s="83">
        <v>5.56</v>
      </c>
      <c r="L3782" s="80"/>
    </row>
    <row r="3783" spans="3:12" hidden="1" outlineLevel="1" x14ac:dyDescent="0.25">
      <c r="C3783" s="75" t="s">
        <v>148</v>
      </c>
      <c r="D3783" s="75" t="s">
        <v>7546</v>
      </c>
      <c r="E3783" s="75" t="s">
        <v>7547</v>
      </c>
      <c r="K3783" s="83">
        <v>2.17</v>
      </c>
      <c r="L3783" s="80"/>
    </row>
    <row r="3784" spans="3:12" hidden="1" outlineLevel="1" x14ac:dyDescent="0.25">
      <c r="C3784" s="75" t="s">
        <v>148</v>
      </c>
      <c r="D3784" s="75" t="s">
        <v>7548</v>
      </c>
      <c r="E3784" s="75" t="s">
        <v>7549</v>
      </c>
      <c r="K3784" s="83">
        <v>2.14</v>
      </c>
      <c r="L3784" s="80"/>
    </row>
    <row r="3785" spans="3:12" hidden="1" outlineLevel="1" x14ac:dyDescent="0.25">
      <c r="C3785" s="75" t="s">
        <v>148</v>
      </c>
      <c r="D3785" s="75" t="s">
        <v>7550</v>
      </c>
      <c r="E3785" s="75" t="s">
        <v>7551</v>
      </c>
      <c r="K3785" s="83">
        <v>32.35</v>
      </c>
      <c r="L3785" s="80"/>
    </row>
    <row r="3786" spans="3:12" hidden="1" outlineLevel="1" x14ac:dyDescent="0.25">
      <c r="C3786" s="75" t="s">
        <v>148</v>
      </c>
      <c r="D3786" s="75" t="s">
        <v>7552</v>
      </c>
      <c r="E3786" s="75" t="s">
        <v>7553</v>
      </c>
      <c r="K3786" s="83">
        <v>5.32</v>
      </c>
      <c r="L3786" s="80"/>
    </row>
    <row r="3787" spans="3:12" hidden="1" outlineLevel="1" x14ac:dyDescent="0.25">
      <c r="C3787" s="75" t="s">
        <v>148</v>
      </c>
      <c r="D3787" s="75" t="s">
        <v>7554</v>
      </c>
      <c r="E3787" s="75" t="s">
        <v>7555</v>
      </c>
      <c r="K3787" s="83">
        <v>4.9400000000000004</v>
      </c>
      <c r="L3787" s="80"/>
    </row>
    <row r="3788" spans="3:12" hidden="1" outlineLevel="1" x14ac:dyDescent="0.25">
      <c r="C3788" s="75" t="s">
        <v>148</v>
      </c>
      <c r="D3788" s="75" t="s">
        <v>7556</v>
      </c>
      <c r="E3788" s="75" t="s">
        <v>7557</v>
      </c>
      <c r="K3788" s="83">
        <v>5.39</v>
      </c>
      <c r="L3788" s="80"/>
    </row>
    <row r="3789" spans="3:12" hidden="1" outlineLevel="1" x14ac:dyDescent="0.25">
      <c r="C3789" s="75" t="s">
        <v>148</v>
      </c>
      <c r="D3789" s="75" t="s">
        <v>7558</v>
      </c>
      <c r="E3789" s="75" t="s">
        <v>7559</v>
      </c>
      <c r="K3789" s="83">
        <v>6.55</v>
      </c>
      <c r="L3789" s="80"/>
    </row>
    <row r="3790" spans="3:12" hidden="1" outlineLevel="1" x14ac:dyDescent="0.25">
      <c r="C3790" s="75" t="s">
        <v>148</v>
      </c>
      <c r="D3790" s="75" t="s">
        <v>7560</v>
      </c>
      <c r="E3790" s="75" t="s">
        <v>7561</v>
      </c>
      <c r="K3790" s="83">
        <v>-11.37</v>
      </c>
      <c r="L3790" s="80"/>
    </row>
    <row r="3791" spans="3:12" hidden="1" outlineLevel="1" x14ac:dyDescent="0.25">
      <c r="C3791" s="75" t="s">
        <v>148</v>
      </c>
      <c r="D3791" s="75" t="s">
        <v>7562</v>
      </c>
      <c r="E3791" s="75" t="s">
        <v>7563</v>
      </c>
      <c r="K3791" s="83">
        <v>2.85</v>
      </c>
      <c r="L3791" s="80"/>
    </row>
    <row r="3792" spans="3:12" hidden="1" outlineLevel="1" x14ac:dyDescent="0.25">
      <c r="C3792" s="75" t="s">
        <v>148</v>
      </c>
      <c r="D3792" s="75" t="s">
        <v>7564</v>
      </c>
      <c r="E3792" s="75" t="s">
        <v>7565</v>
      </c>
      <c r="K3792" s="83">
        <v>11.14</v>
      </c>
      <c r="L3792" s="80"/>
    </row>
    <row r="3793" spans="3:12" hidden="1" outlineLevel="1" x14ac:dyDescent="0.25">
      <c r="C3793" s="75" t="s">
        <v>148</v>
      </c>
      <c r="D3793" s="75" t="s">
        <v>7566</v>
      </c>
      <c r="E3793" s="75" t="s">
        <v>7567</v>
      </c>
      <c r="K3793" s="83">
        <v>17.78</v>
      </c>
      <c r="L3793" s="80"/>
    </row>
    <row r="3794" spans="3:12" hidden="1" outlineLevel="1" x14ac:dyDescent="0.25">
      <c r="C3794" s="75" t="s">
        <v>148</v>
      </c>
      <c r="D3794" s="75" t="s">
        <v>7568</v>
      </c>
      <c r="E3794" s="75" t="s">
        <v>7569</v>
      </c>
      <c r="K3794" s="83">
        <v>40.86</v>
      </c>
      <c r="L3794" s="80"/>
    </row>
    <row r="3795" spans="3:12" hidden="1" outlineLevel="1" x14ac:dyDescent="0.25">
      <c r="C3795" s="75" t="s">
        <v>148</v>
      </c>
      <c r="D3795" s="75" t="s">
        <v>7570</v>
      </c>
      <c r="E3795" s="75" t="s">
        <v>6235</v>
      </c>
      <c r="K3795" s="83">
        <v>5.04</v>
      </c>
      <c r="L3795" s="80"/>
    </row>
    <row r="3796" spans="3:12" hidden="1" outlineLevel="1" x14ac:dyDescent="0.25">
      <c r="C3796" s="75" t="s">
        <v>148</v>
      </c>
      <c r="D3796" s="75" t="s">
        <v>7571</v>
      </c>
      <c r="E3796" s="75" t="s">
        <v>7572</v>
      </c>
      <c r="K3796" s="83">
        <v>21.49</v>
      </c>
      <c r="L3796" s="80"/>
    </row>
    <row r="3797" spans="3:12" hidden="1" outlineLevel="1" x14ac:dyDescent="0.25">
      <c r="C3797" s="75" t="s">
        <v>148</v>
      </c>
      <c r="D3797" s="75" t="s">
        <v>7573</v>
      </c>
      <c r="E3797" s="75" t="s">
        <v>7574</v>
      </c>
      <c r="K3797" s="83">
        <v>21.2</v>
      </c>
      <c r="L3797" s="80"/>
    </row>
    <row r="3798" spans="3:12" hidden="1" outlineLevel="1" x14ac:dyDescent="0.25">
      <c r="C3798" s="75" t="s">
        <v>148</v>
      </c>
      <c r="D3798" s="75" t="s">
        <v>7575</v>
      </c>
      <c r="E3798" s="75" t="s">
        <v>7576</v>
      </c>
      <c r="K3798" s="83">
        <v>4.4400000000000004</v>
      </c>
      <c r="L3798" s="80"/>
    </row>
    <row r="3799" spans="3:12" hidden="1" outlineLevel="1" x14ac:dyDescent="0.25">
      <c r="C3799" s="75" t="s">
        <v>148</v>
      </c>
      <c r="D3799" s="75" t="s">
        <v>7577</v>
      </c>
      <c r="E3799" s="75" t="s">
        <v>7578</v>
      </c>
      <c r="K3799" s="83">
        <v>5.4</v>
      </c>
      <c r="L3799" s="80"/>
    </row>
    <row r="3800" spans="3:12" hidden="1" outlineLevel="1" x14ac:dyDescent="0.25">
      <c r="C3800" s="75" t="s">
        <v>148</v>
      </c>
      <c r="D3800" s="75" t="s">
        <v>7579</v>
      </c>
      <c r="E3800" s="75" t="s">
        <v>7580</v>
      </c>
      <c r="K3800" s="83">
        <v>4.29</v>
      </c>
      <c r="L3800" s="80"/>
    </row>
    <row r="3801" spans="3:12" hidden="1" outlineLevel="1" x14ac:dyDescent="0.25">
      <c r="C3801" s="75" t="s">
        <v>148</v>
      </c>
      <c r="D3801" s="75" t="s">
        <v>7581</v>
      </c>
      <c r="E3801" s="75" t="s">
        <v>7582</v>
      </c>
      <c r="K3801" s="83">
        <v>22.11</v>
      </c>
      <c r="L3801" s="80"/>
    </row>
    <row r="3802" spans="3:12" hidden="1" outlineLevel="1" x14ac:dyDescent="0.25">
      <c r="C3802" s="75" t="s">
        <v>148</v>
      </c>
      <c r="D3802" s="75" t="s">
        <v>7583</v>
      </c>
      <c r="E3802" s="75" t="s">
        <v>7584</v>
      </c>
      <c r="K3802" s="83">
        <v>0.86</v>
      </c>
      <c r="L3802" s="80"/>
    </row>
    <row r="3803" spans="3:12" hidden="1" outlineLevel="1" x14ac:dyDescent="0.25">
      <c r="C3803" s="75" t="s">
        <v>148</v>
      </c>
      <c r="D3803" s="75" t="s">
        <v>7585</v>
      </c>
      <c r="E3803" s="75" t="s">
        <v>7586</v>
      </c>
      <c r="K3803" s="83">
        <v>26.36</v>
      </c>
      <c r="L3803" s="80"/>
    </row>
    <row r="3804" spans="3:12" hidden="1" outlineLevel="1" x14ac:dyDescent="0.25">
      <c r="C3804" s="75" t="s">
        <v>148</v>
      </c>
      <c r="D3804" s="75" t="s">
        <v>7587</v>
      </c>
      <c r="E3804" s="75" t="s">
        <v>7588</v>
      </c>
      <c r="K3804" s="83">
        <v>87.82</v>
      </c>
      <c r="L3804" s="80"/>
    </row>
    <row r="3805" spans="3:12" hidden="1" outlineLevel="1" x14ac:dyDescent="0.25">
      <c r="C3805" s="75" t="s">
        <v>148</v>
      </c>
      <c r="D3805" s="75" t="s">
        <v>7589</v>
      </c>
      <c r="E3805" s="75" t="s">
        <v>7590</v>
      </c>
      <c r="K3805" s="83">
        <v>26.47</v>
      </c>
      <c r="L3805" s="80"/>
    </row>
    <row r="3806" spans="3:12" hidden="1" outlineLevel="1" x14ac:dyDescent="0.25">
      <c r="C3806" s="75" t="s">
        <v>148</v>
      </c>
      <c r="D3806" s="75" t="s">
        <v>7591</v>
      </c>
      <c r="E3806" s="75" t="s">
        <v>7592</v>
      </c>
      <c r="K3806" s="83">
        <v>27.81</v>
      </c>
      <c r="L3806" s="80"/>
    </row>
    <row r="3807" spans="3:12" hidden="1" outlineLevel="1" x14ac:dyDescent="0.25">
      <c r="C3807" s="75" t="s">
        <v>148</v>
      </c>
      <c r="D3807" s="75" t="s">
        <v>7593</v>
      </c>
      <c r="E3807" s="75" t="s">
        <v>7594</v>
      </c>
      <c r="K3807" s="83">
        <v>1.77</v>
      </c>
      <c r="L3807" s="80"/>
    </row>
    <row r="3808" spans="3:12" hidden="1" outlineLevel="1" x14ac:dyDescent="0.25">
      <c r="C3808" s="75" t="s">
        <v>148</v>
      </c>
      <c r="D3808" s="75" t="s">
        <v>7595</v>
      </c>
      <c r="E3808" s="75" t="s">
        <v>7596</v>
      </c>
      <c r="K3808" s="83">
        <v>17.920000000000002</v>
      </c>
      <c r="L3808" s="80"/>
    </row>
    <row r="3809" spans="3:12" hidden="1" outlineLevel="1" x14ac:dyDescent="0.25">
      <c r="C3809" s="75" t="s">
        <v>148</v>
      </c>
      <c r="D3809" s="75" t="s">
        <v>7597</v>
      </c>
      <c r="E3809" s="75" t="s">
        <v>7598</v>
      </c>
      <c r="K3809" s="83">
        <v>15.53</v>
      </c>
      <c r="L3809" s="80"/>
    </row>
    <row r="3810" spans="3:12" hidden="1" outlineLevel="1" x14ac:dyDescent="0.25">
      <c r="C3810" s="75" t="s">
        <v>148</v>
      </c>
      <c r="D3810" s="75" t="s">
        <v>7599</v>
      </c>
      <c r="E3810" s="75" t="s">
        <v>7600</v>
      </c>
      <c r="K3810" s="83">
        <v>39.229999999999997</v>
      </c>
      <c r="L3810" s="80"/>
    </row>
    <row r="3811" spans="3:12" hidden="1" outlineLevel="1" x14ac:dyDescent="0.25">
      <c r="C3811" s="75" t="s">
        <v>148</v>
      </c>
      <c r="D3811" s="75" t="s">
        <v>7601</v>
      </c>
      <c r="E3811" s="75" t="s">
        <v>7602</v>
      </c>
      <c r="K3811" s="83">
        <v>96.61</v>
      </c>
      <c r="L3811" s="80"/>
    </row>
    <row r="3812" spans="3:12" hidden="1" outlineLevel="1" x14ac:dyDescent="0.25">
      <c r="C3812" s="75" t="s">
        <v>148</v>
      </c>
      <c r="D3812" s="75" t="s">
        <v>7603</v>
      </c>
      <c r="E3812" s="75" t="s">
        <v>7604</v>
      </c>
      <c r="K3812" s="83">
        <v>6.32</v>
      </c>
      <c r="L3812" s="80"/>
    </row>
    <row r="3813" spans="3:12" hidden="1" outlineLevel="1" x14ac:dyDescent="0.25">
      <c r="C3813" s="75" t="s">
        <v>148</v>
      </c>
      <c r="D3813" s="75" t="s">
        <v>7605</v>
      </c>
      <c r="E3813" s="75" t="s">
        <v>7606</v>
      </c>
      <c r="K3813" s="83">
        <v>17.79</v>
      </c>
      <c r="L3813" s="80"/>
    </row>
    <row r="3814" spans="3:12" hidden="1" outlineLevel="1" x14ac:dyDescent="0.25">
      <c r="C3814" s="75" t="s">
        <v>148</v>
      </c>
      <c r="D3814" s="75" t="s">
        <v>7607</v>
      </c>
      <c r="E3814" s="75" t="s">
        <v>7608</v>
      </c>
      <c r="K3814" s="83">
        <v>22.45</v>
      </c>
      <c r="L3814" s="80"/>
    </row>
    <row r="3815" spans="3:12" hidden="1" outlineLevel="1" x14ac:dyDescent="0.25">
      <c r="C3815" s="75" t="s">
        <v>148</v>
      </c>
      <c r="D3815" s="75" t="s">
        <v>7609</v>
      </c>
      <c r="E3815" s="75" t="s">
        <v>7610</v>
      </c>
      <c r="K3815" s="83">
        <v>15.12</v>
      </c>
      <c r="L3815" s="80"/>
    </row>
    <row r="3816" spans="3:12" hidden="1" outlineLevel="1" x14ac:dyDescent="0.25">
      <c r="C3816" s="75" t="s">
        <v>148</v>
      </c>
      <c r="D3816" s="75" t="s">
        <v>7611</v>
      </c>
      <c r="E3816" s="75" t="s">
        <v>7612</v>
      </c>
      <c r="K3816" s="83">
        <v>2.44</v>
      </c>
      <c r="L3816" s="80"/>
    </row>
    <row r="3817" spans="3:12" hidden="1" outlineLevel="1" x14ac:dyDescent="0.25">
      <c r="C3817" s="75" t="s">
        <v>148</v>
      </c>
      <c r="D3817" s="75" t="s">
        <v>7613</v>
      </c>
      <c r="E3817" s="75" t="s">
        <v>7614</v>
      </c>
      <c r="K3817" s="83">
        <v>14.76</v>
      </c>
      <c r="L3817" s="80"/>
    </row>
    <row r="3818" spans="3:12" hidden="1" outlineLevel="1" x14ac:dyDescent="0.25">
      <c r="C3818" s="75" t="s">
        <v>148</v>
      </c>
      <c r="D3818" s="75" t="s">
        <v>7615</v>
      </c>
      <c r="E3818" s="75" t="s">
        <v>7616</v>
      </c>
      <c r="K3818" s="83">
        <v>8.83</v>
      </c>
      <c r="L3818" s="80"/>
    </row>
    <row r="3819" spans="3:12" hidden="1" outlineLevel="1" x14ac:dyDescent="0.25">
      <c r="C3819" s="75" t="s">
        <v>148</v>
      </c>
      <c r="D3819" s="75" t="s">
        <v>7617</v>
      </c>
      <c r="E3819" s="75" t="s">
        <v>7618</v>
      </c>
      <c r="K3819" s="83">
        <v>9.23</v>
      </c>
      <c r="L3819" s="80"/>
    </row>
    <row r="3820" spans="3:12" hidden="1" outlineLevel="1" x14ac:dyDescent="0.25">
      <c r="C3820" s="75" t="s">
        <v>148</v>
      </c>
      <c r="D3820" s="75" t="s">
        <v>7619</v>
      </c>
      <c r="E3820" s="75" t="s">
        <v>7620</v>
      </c>
      <c r="K3820" s="83">
        <v>0.51</v>
      </c>
      <c r="L3820" s="80"/>
    </row>
    <row r="3821" spans="3:12" hidden="1" outlineLevel="1" x14ac:dyDescent="0.25">
      <c r="C3821" s="75" t="s">
        <v>148</v>
      </c>
      <c r="D3821" s="75" t="s">
        <v>7621</v>
      </c>
      <c r="E3821" s="75" t="s">
        <v>7622</v>
      </c>
      <c r="K3821" s="83">
        <v>5.04</v>
      </c>
      <c r="L3821" s="80"/>
    </row>
    <row r="3822" spans="3:12" hidden="1" outlineLevel="1" x14ac:dyDescent="0.25">
      <c r="C3822" s="75" t="s">
        <v>148</v>
      </c>
      <c r="D3822" s="75" t="s">
        <v>7623</v>
      </c>
      <c r="E3822" s="75" t="s">
        <v>7624</v>
      </c>
      <c r="K3822" s="83">
        <v>3.37</v>
      </c>
      <c r="L3822" s="80"/>
    </row>
    <row r="3823" spans="3:12" hidden="1" outlineLevel="1" x14ac:dyDescent="0.25">
      <c r="C3823" s="75" t="s">
        <v>148</v>
      </c>
      <c r="D3823" s="75" t="s">
        <v>7625</v>
      </c>
      <c r="E3823" s="75" t="s">
        <v>7626</v>
      </c>
      <c r="K3823" s="83">
        <v>19.43</v>
      </c>
      <c r="L3823" s="80"/>
    </row>
    <row r="3824" spans="3:12" hidden="1" outlineLevel="1" x14ac:dyDescent="0.25">
      <c r="C3824" s="75" t="s">
        <v>148</v>
      </c>
      <c r="D3824" s="75" t="s">
        <v>7627</v>
      </c>
      <c r="E3824" s="75" t="s">
        <v>7628</v>
      </c>
      <c r="K3824" s="83">
        <v>3.39</v>
      </c>
      <c r="L3824" s="80"/>
    </row>
    <row r="3825" spans="3:12" hidden="1" outlineLevel="1" x14ac:dyDescent="0.25">
      <c r="C3825" s="75" t="s">
        <v>148</v>
      </c>
      <c r="D3825" s="75" t="s">
        <v>7629</v>
      </c>
      <c r="E3825" s="75" t="s">
        <v>7630</v>
      </c>
      <c r="K3825" s="83">
        <v>20.94</v>
      </c>
      <c r="L3825" s="80"/>
    </row>
    <row r="3826" spans="3:12" hidden="1" outlineLevel="1" x14ac:dyDescent="0.25">
      <c r="C3826" s="75" t="s">
        <v>148</v>
      </c>
      <c r="D3826" s="75" t="s">
        <v>7631</v>
      </c>
      <c r="E3826" s="75" t="s">
        <v>7632</v>
      </c>
      <c r="K3826" s="83">
        <v>7.03</v>
      </c>
      <c r="L3826" s="80"/>
    </row>
    <row r="3827" spans="3:12" hidden="1" outlineLevel="1" x14ac:dyDescent="0.25">
      <c r="C3827" s="75" t="s">
        <v>148</v>
      </c>
      <c r="D3827" s="75" t="s">
        <v>7633</v>
      </c>
      <c r="E3827" s="75" t="s">
        <v>7634</v>
      </c>
      <c r="K3827" s="83">
        <v>26.34</v>
      </c>
      <c r="L3827" s="80"/>
    </row>
    <row r="3828" spans="3:12" hidden="1" outlineLevel="1" x14ac:dyDescent="0.25">
      <c r="C3828" s="75" t="s">
        <v>148</v>
      </c>
      <c r="D3828" s="75" t="s">
        <v>7635</v>
      </c>
      <c r="E3828" s="75" t="s">
        <v>7636</v>
      </c>
      <c r="K3828" s="83">
        <v>1.51</v>
      </c>
      <c r="L3828" s="80"/>
    </row>
    <row r="3829" spans="3:12" hidden="1" outlineLevel="1" x14ac:dyDescent="0.25">
      <c r="C3829" s="75" t="s">
        <v>148</v>
      </c>
      <c r="D3829" s="75" t="s">
        <v>7637</v>
      </c>
      <c r="E3829" s="75" t="s">
        <v>7638</v>
      </c>
      <c r="K3829" s="83">
        <v>25.09</v>
      </c>
      <c r="L3829" s="80"/>
    </row>
    <row r="3830" spans="3:12" hidden="1" outlineLevel="1" x14ac:dyDescent="0.25">
      <c r="C3830" s="75" t="s">
        <v>148</v>
      </c>
      <c r="D3830" s="75" t="s">
        <v>7639</v>
      </c>
      <c r="E3830" s="75" t="s">
        <v>7640</v>
      </c>
      <c r="K3830" s="83">
        <v>7.78</v>
      </c>
      <c r="L3830" s="80"/>
    </row>
    <row r="3831" spans="3:12" hidden="1" outlineLevel="1" x14ac:dyDescent="0.25">
      <c r="C3831" s="75" t="s">
        <v>148</v>
      </c>
      <c r="D3831" s="75" t="s">
        <v>7641</v>
      </c>
      <c r="E3831" s="75" t="s">
        <v>7642</v>
      </c>
      <c r="K3831" s="83">
        <v>0.25</v>
      </c>
      <c r="L3831" s="80"/>
    </row>
    <row r="3832" spans="3:12" hidden="1" outlineLevel="1" x14ac:dyDescent="0.25">
      <c r="C3832" s="75" t="s">
        <v>148</v>
      </c>
      <c r="D3832" s="75" t="s">
        <v>7643</v>
      </c>
      <c r="E3832" s="75" t="s">
        <v>7644</v>
      </c>
      <c r="K3832" s="83">
        <v>3.96</v>
      </c>
      <c r="L3832" s="80"/>
    </row>
    <row r="3833" spans="3:12" hidden="1" outlineLevel="1" x14ac:dyDescent="0.25">
      <c r="C3833" s="75" t="s">
        <v>148</v>
      </c>
      <c r="D3833" s="75" t="s">
        <v>7645</v>
      </c>
      <c r="E3833" s="75" t="s">
        <v>7646</v>
      </c>
      <c r="K3833" s="83">
        <v>5.19</v>
      </c>
      <c r="L3833" s="80"/>
    </row>
    <row r="3834" spans="3:12" hidden="1" outlineLevel="1" x14ac:dyDescent="0.25">
      <c r="C3834" s="75" t="s">
        <v>148</v>
      </c>
      <c r="D3834" s="75" t="s">
        <v>7647</v>
      </c>
      <c r="E3834" s="75" t="s">
        <v>7648</v>
      </c>
      <c r="K3834" s="83">
        <v>3.28</v>
      </c>
      <c r="L3834" s="80"/>
    </row>
    <row r="3835" spans="3:12" hidden="1" outlineLevel="1" x14ac:dyDescent="0.25">
      <c r="C3835" s="75" t="s">
        <v>148</v>
      </c>
      <c r="D3835" s="75" t="s">
        <v>7649</v>
      </c>
      <c r="E3835" s="75" t="s">
        <v>7650</v>
      </c>
      <c r="K3835" s="83">
        <v>4.54</v>
      </c>
      <c r="L3835" s="80"/>
    </row>
    <row r="3836" spans="3:12" hidden="1" outlineLevel="1" x14ac:dyDescent="0.25">
      <c r="C3836" s="75" t="s">
        <v>148</v>
      </c>
      <c r="D3836" s="75" t="s">
        <v>7651</v>
      </c>
      <c r="E3836" s="75" t="s">
        <v>7652</v>
      </c>
      <c r="K3836" s="83">
        <v>5.91</v>
      </c>
      <c r="L3836" s="80"/>
    </row>
    <row r="3837" spans="3:12" hidden="1" outlineLevel="1" x14ac:dyDescent="0.25">
      <c r="C3837" s="75" t="s">
        <v>148</v>
      </c>
      <c r="D3837" s="75" t="s">
        <v>7653</v>
      </c>
      <c r="E3837" s="75" t="s">
        <v>7654</v>
      </c>
      <c r="K3837" s="83">
        <v>409.34</v>
      </c>
      <c r="L3837" s="80"/>
    </row>
    <row r="3838" spans="3:12" hidden="1" outlineLevel="1" x14ac:dyDescent="0.25">
      <c r="C3838" s="75" t="s">
        <v>148</v>
      </c>
      <c r="D3838" s="75" t="s">
        <v>7655</v>
      </c>
      <c r="E3838" s="75" t="s">
        <v>7656</v>
      </c>
      <c r="K3838" s="83">
        <v>13.64</v>
      </c>
      <c r="L3838" s="80"/>
    </row>
    <row r="3839" spans="3:12" hidden="1" outlineLevel="1" x14ac:dyDescent="0.25">
      <c r="C3839" s="75" t="s">
        <v>148</v>
      </c>
      <c r="D3839" s="75" t="s">
        <v>7657</v>
      </c>
      <c r="E3839" s="75" t="s">
        <v>7658</v>
      </c>
      <c r="K3839" s="83">
        <v>45.43</v>
      </c>
      <c r="L3839" s="80"/>
    </row>
    <row r="3840" spans="3:12" hidden="1" outlineLevel="1" x14ac:dyDescent="0.25">
      <c r="C3840" s="75" t="s">
        <v>148</v>
      </c>
      <c r="D3840" s="75" t="s">
        <v>7659</v>
      </c>
      <c r="E3840" s="75" t="s">
        <v>7660</v>
      </c>
      <c r="K3840" s="83">
        <v>25.62</v>
      </c>
      <c r="L3840" s="80"/>
    </row>
    <row r="3841" spans="3:12" hidden="1" outlineLevel="1" x14ac:dyDescent="0.25">
      <c r="C3841" s="75" t="s">
        <v>148</v>
      </c>
      <c r="D3841" s="75" t="s">
        <v>7661</v>
      </c>
      <c r="E3841" s="75" t="s">
        <v>7662</v>
      </c>
      <c r="K3841" s="83">
        <v>3.09</v>
      </c>
      <c r="L3841" s="80"/>
    </row>
    <row r="3842" spans="3:12" hidden="1" outlineLevel="1" x14ac:dyDescent="0.25">
      <c r="C3842" s="75" t="s">
        <v>148</v>
      </c>
      <c r="D3842" s="75" t="s">
        <v>7663</v>
      </c>
      <c r="E3842" s="75" t="s">
        <v>7664</v>
      </c>
      <c r="K3842" s="83">
        <v>2.64</v>
      </c>
      <c r="L3842" s="80"/>
    </row>
    <row r="3843" spans="3:12" hidden="1" outlineLevel="1" x14ac:dyDescent="0.25">
      <c r="C3843" s="75" t="s">
        <v>148</v>
      </c>
      <c r="D3843" s="75" t="s">
        <v>7665</v>
      </c>
      <c r="E3843" s="75" t="s">
        <v>7666</v>
      </c>
      <c r="K3843" s="83">
        <v>6.04</v>
      </c>
      <c r="L3843" s="80"/>
    </row>
    <row r="3844" spans="3:12" hidden="1" outlineLevel="1" x14ac:dyDescent="0.25">
      <c r="C3844" s="75" t="s">
        <v>148</v>
      </c>
      <c r="D3844" s="75" t="s">
        <v>7667</v>
      </c>
      <c r="E3844" s="75" t="s">
        <v>7668</v>
      </c>
      <c r="K3844" s="83">
        <v>19.899999999999999</v>
      </c>
      <c r="L3844" s="80"/>
    </row>
    <row r="3845" spans="3:12" hidden="1" outlineLevel="1" x14ac:dyDescent="0.25">
      <c r="C3845" s="75" t="s">
        <v>148</v>
      </c>
      <c r="D3845" s="75" t="s">
        <v>7669</v>
      </c>
      <c r="E3845" s="75" t="s">
        <v>7670</v>
      </c>
      <c r="K3845" s="83">
        <v>3.62</v>
      </c>
      <c r="L3845" s="80"/>
    </row>
    <row r="3846" spans="3:12" hidden="1" outlineLevel="1" x14ac:dyDescent="0.25">
      <c r="C3846" s="75" t="s">
        <v>148</v>
      </c>
      <c r="D3846" s="75" t="s">
        <v>7671</v>
      </c>
      <c r="E3846" s="75" t="s">
        <v>7672</v>
      </c>
      <c r="K3846" s="83">
        <v>3.47</v>
      </c>
      <c r="L3846" s="80"/>
    </row>
    <row r="3847" spans="3:12" hidden="1" outlineLevel="1" x14ac:dyDescent="0.25">
      <c r="C3847" s="75" t="s">
        <v>148</v>
      </c>
      <c r="D3847" s="75" t="s">
        <v>7673</v>
      </c>
      <c r="E3847" s="75" t="s">
        <v>7674</v>
      </c>
      <c r="K3847" s="83">
        <v>49.36</v>
      </c>
      <c r="L3847" s="80"/>
    </row>
    <row r="3848" spans="3:12" hidden="1" outlineLevel="1" x14ac:dyDescent="0.25">
      <c r="C3848" s="75" t="s">
        <v>148</v>
      </c>
      <c r="D3848" s="75" t="s">
        <v>7675</v>
      </c>
      <c r="E3848" s="75" t="s">
        <v>7676</v>
      </c>
      <c r="K3848" s="83">
        <v>4.2699999999999996</v>
      </c>
      <c r="L3848" s="80"/>
    </row>
    <row r="3849" spans="3:12" hidden="1" outlineLevel="1" x14ac:dyDescent="0.25">
      <c r="C3849" s="75" t="s">
        <v>148</v>
      </c>
      <c r="D3849" s="75" t="s">
        <v>7677</v>
      </c>
      <c r="E3849" s="75" t="s">
        <v>7678</v>
      </c>
      <c r="K3849" s="83">
        <v>29.61</v>
      </c>
      <c r="L3849" s="80"/>
    </row>
    <row r="3850" spans="3:12" hidden="1" outlineLevel="1" x14ac:dyDescent="0.25">
      <c r="C3850" s="75" t="s">
        <v>148</v>
      </c>
      <c r="D3850" s="75" t="s">
        <v>7679</v>
      </c>
      <c r="E3850" s="75" t="s">
        <v>7680</v>
      </c>
      <c r="K3850" s="83">
        <v>1.31</v>
      </c>
      <c r="L3850" s="80"/>
    </row>
    <row r="3851" spans="3:12" hidden="1" outlineLevel="1" x14ac:dyDescent="0.25">
      <c r="C3851" s="75" t="s">
        <v>148</v>
      </c>
      <c r="D3851" s="75" t="s">
        <v>7681</v>
      </c>
      <c r="E3851" s="75" t="s">
        <v>7682</v>
      </c>
      <c r="K3851" s="83">
        <v>2.83</v>
      </c>
      <c r="L3851" s="80"/>
    </row>
    <row r="3852" spans="3:12" hidden="1" outlineLevel="1" x14ac:dyDescent="0.25">
      <c r="C3852" s="75" t="s">
        <v>148</v>
      </c>
      <c r="D3852" s="75" t="s">
        <v>7683</v>
      </c>
      <c r="E3852" s="75" t="s">
        <v>7684</v>
      </c>
      <c r="K3852" s="83">
        <v>15.12</v>
      </c>
      <c r="L3852" s="80"/>
    </row>
    <row r="3853" spans="3:12" hidden="1" outlineLevel="1" x14ac:dyDescent="0.25">
      <c r="C3853" s="75" t="s">
        <v>148</v>
      </c>
      <c r="D3853" s="75" t="s">
        <v>7685</v>
      </c>
      <c r="E3853" s="75" t="s">
        <v>7686</v>
      </c>
      <c r="K3853" s="83">
        <v>3.85</v>
      </c>
      <c r="L3853" s="80"/>
    </row>
    <row r="3854" spans="3:12" hidden="1" outlineLevel="1" x14ac:dyDescent="0.25">
      <c r="C3854" s="75" t="s">
        <v>148</v>
      </c>
      <c r="D3854" s="75" t="s">
        <v>7687</v>
      </c>
      <c r="E3854" s="75" t="s">
        <v>7688</v>
      </c>
      <c r="K3854" s="83">
        <v>15.12</v>
      </c>
      <c r="L3854" s="80"/>
    </row>
    <row r="3855" spans="3:12" hidden="1" outlineLevel="1" x14ac:dyDescent="0.25">
      <c r="C3855" s="75" t="s">
        <v>148</v>
      </c>
      <c r="D3855" s="75" t="s">
        <v>7689</v>
      </c>
      <c r="E3855" s="75" t="s">
        <v>7690</v>
      </c>
      <c r="K3855" s="83">
        <v>25.33</v>
      </c>
      <c r="L3855" s="80"/>
    </row>
    <row r="3856" spans="3:12" hidden="1" outlineLevel="1" x14ac:dyDescent="0.25">
      <c r="C3856" s="75" t="s">
        <v>148</v>
      </c>
      <c r="D3856" s="75" t="s">
        <v>7691</v>
      </c>
      <c r="E3856" s="75" t="s">
        <v>7692</v>
      </c>
      <c r="K3856" s="83">
        <v>21.77</v>
      </c>
      <c r="L3856" s="80"/>
    </row>
    <row r="3857" spans="3:12" hidden="1" outlineLevel="1" x14ac:dyDescent="0.25">
      <c r="C3857" s="75" t="s">
        <v>148</v>
      </c>
      <c r="D3857" s="75" t="s">
        <v>7693</v>
      </c>
      <c r="E3857" s="75" t="s">
        <v>7694</v>
      </c>
      <c r="K3857" s="83">
        <v>0.12</v>
      </c>
      <c r="L3857" s="80"/>
    </row>
    <row r="3858" spans="3:12" hidden="1" outlineLevel="1" x14ac:dyDescent="0.25">
      <c r="C3858" s="75" t="s">
        <v>148</v>
      </c>
      <c r="D3858" s="75" t="s">
        <v>7695</v>
      </c>
      <c r="E3858" s="75" t="s">
        <v>7696</v>
      </c>
      <c r="K3858" s="83">
        <v>3.37</v>
      </c>
      <c r="L3858" s="80"/>
    </row>
    <row r="3859" spans="3:12" hidden="1" outlineLevel="1" x14ac:dyDescent="0.25">
      <c r="C3859" s="75" t="s">
        <v>148</v>
      </c>
      <c r="D3859" s="75" t="s">
        <v>7697</v>
      </c>
      <c r="E3859" s="75" t="s">
        <v>7698</v>
      </c>
      <c r="K3859" s="83">
        <v>2.76</v>
      </c>
      <c r="L3859" s="80"/>
    </row>
    <row r="3860" spans="3:12" hidden="1" outlineLevel="1" x14ac:dyDescent="0.25">
      <c r="C3860" s="75" t="s">
        <v>148</v>
      </c>
      <c r="D3860" s="75" t="s">
        <v>7699</v>
      </c>
      <c r="E3860" s="75" t="s">
        <v>7700</v>
      </c>
      <c r="K3860" s="83">
        <v>8.4</v>
      </c>
      <c r="L3860" s="80"/>
    </row>
    <row r="3861" spans="3:12" hidden="1" outlineLevel="1" x14ac:dyDescent="0.25">
      <c r="C3861" s="75" t="s">
        <v>148</v>
      </c>
      <c r="D3861" s="75" t="s">
        <v>7701</v>
      </c>
      <c r="E3861" s="75" t="s">
        <v>7702</v>
      </c>
      <c r="K3861" s="83">
        <v>2.52</v>
      </c>
      <c r="L3861" s="80"/>
    </row>
    <row r="3862" spans="3:12" hidden="1" outlineLevel="1" x14ac:dyDescent="0.25">
      <c r="C3862" s="75" t="s">
        <v>148</v>
      </c>
      <c r="D3862" s="75" t="s">
        <v>7703</v>
      </c>
      <c r="E3862" s="75" t="s">
        <v>7704</v>
      </c>
      <c r="K3862" s="83">
        <v>5.09</v>
      </c>
      <c r="L3862" s="80"/>
    </row>
    <row r="3863" spans="3:12" hidden="1" outlineLevel="1" x14ac:dyDescent="0.25">
      <c r="C3863" s="75" t="s">
        <v>148</v>
      </c>
      <c r="D3863" s="75" t="s">
        <v>7705</v>
      </c>
      <c r="E3863" s="75" t="s">
        <v>7706</v>
      </c>
      <c r="K3863" s="83">
        <v>8.14</v>
      </c>
      <c r="L3863" s="80"/>
    </row>
    <row r="3864" spans="3:12" hidden="1" outlineLevel="1" x14ac:dyDescent="0.25">
      <c r="C3864" s="75" t="s">
        <v>148</v>
      </c>
      <c r="D3864" s="75" t="s">
        <v>7707</v>
      </c>
      <c r="E3864" s="75" t="s">
        <v>7708</v>
      </c>
      <c r="K3864" s="83">
        <v>1.94</v>
      </c>
      <c r="L3864" s="80"/>
    </row>
    <row r="3865" spans="3:12" hidden="1" outlineLevel="1" x14ac:dyDescent="0.25">
      <c r="C3865" s="75" t="s">
        <v>148</v>
      </c>
      <c r="D3865" s="75" t="s">
        <v>7709</v>
      </c>
      <c r="E3865" s="75" t="s">
        <v>7710</v>
      </c>
      <c r="K3865" s="83">
        <v>172.48</v>
      </c>
      <c r="L3865" s="80"/>
    </row>
    <row r="3866" spans="3:12" hidden="1" outlineLevel="1" x14ac:dyDescent="0.25">
      <c r="C3866" s="75" t="s">
        <v>148</v>
      </c>
      <c r="D3866" s="75" t="s">
        <v>7711</v>
      </c>
      <c r="E3866" s="75" t="s">
        <v>7712</v>
      </c>
      <c r="K3866" s="83">
        <v>4.5999999999999996</v>
      </c>
      <c r="L3866" s="80"/>
    </row>
    <row r="3867" spans="3:12" hidden="1" outlineLevel="1" x14ac:dyDescent="0.25">
      <c r="C3867" s="75" t="s">
        <v>148</v>
      </c>
      <c r="D3867" s="75" t="s">
        <v>7713</v>
      </c>
      <c r="E3867" s="75" t="s">
        <v>7714</v>
      </c>
      <c r="K3867" s="83">
        <v>1.45</v>
      </c>
      <c r="L3867" s="80"/>
    </row>
    <row r="3868" spans="3:12" hidden="1" outlineLevel="1" x14ac:dyDescent="0.25">
      <c r="C3868" s="75" t="s">
        <v>148</v>
      </c>
      <c r="D3868" s="75" t="s">
        <v>7715</v>
      </c>
      <c r="E3868" s="75" t="s">
        <v>7716</v>
      </c>
      <c r="K3868" s="83">
        <v>12.33</v>
      </c>
      <c r="L3868" s="80"/>
    </row>
    <row r="3869" spans="3:12" hidden="1" outlineLevel="1" x14ac:dyDescent="0.25">
      <c r="C3869" s="75" t="s">
        <v>148</v>
      </c>
      <c r="D3869" s="75" t="s">
        <v>7717</v>
      </c>
      <c r="E3869" s="75" t="s">
        <v>7718</v>
      </c>
      <c r="K3869" s="83">
        <v>99.92</v>
      </c>
      <c r="L3869" s="80"/>
    </row>
    <row r="3870" spans="3:12" hidden="1" outlineLevel="1" x14ac:dyDescent="0.25">
      <c r="C3870" s="75" t="s">
        <v>148</v>
      </c>
      <c r="D3870" s="75" t="s">
        <v>7719</v>
      </c>
      <c r="E3870" s="75" t="s">
        <v>7720</v>
      </c>
      <c r="K3870" s="83">
        <v>1.0900000000000001</v>
      </c>
      <c r="L3870" s="80"/>
    </row>
    <row r="3871" spans="3:12" hidden="1" outlineLevel="1" x14ac:dyDescent="0.25">
      <c r="C3871" s="75" t="s">
        <v>148</v>
      </c>
      <c r="D3871" s="75" t="s">
        <v>7721</v>
      </c>
      <c r="E3871" s="75" t="s">
        <v>7722</v>
      </c>
      <c r="K3871" s="83">
        <v>1.92</v>
      </c>
      <c r="L3871" s="80"/>
    </row>
    <row r="3872" spans="3:12" hidden="1" outlineLevel="1" x14ac:dyDescent="0.25">
      <c r="C3872" s="75" t="s">
        <v>148</v>
      </c>
      <c r="D3872" s="75" t="s">
        <v>7723</v>
      </c>
      <c r="E3872" s="75" t="s">
        <v>7724</v>
      </c>
      <c r="K3872" s="83">
        <v>3.45</v>
      </c>
      <c r="L3872" s="80"/>
    </row>
    <row r="3873" spans="3:12" hidden="1" outlineLevel="1" x14ac:dyDescent="0.25">
      <c r="C3873" s="75" t="s">
        <v>148</v>
      </c>
      <c r="D3873" s="75" t="s">
        <v>7725</v>
      </c>
      <c r="E3873" s="75" t="s">
        <v>7726</v>
      </c>
      <c r="K3873" s="83">
        <v>5.27</v>
      </c>
      <c r="L3873" s="80"/>
    </row>
    <row r="3874" spans="3:12" hidden="1" outlineLevel="1" x14ac:dyDescent="0.25">
      <c r="C3874" s="75" t="s">
        <v>148</v>
      </c>
      <c r="D3874" s="75" t="s">
        <v>7727</v>
      </c>
      <c r="E3874" s="75" t="s">
        <v>7728</v>
      </c>
      <c r="K3874" s="83">
        <v>16.600000000000001</v>
      </c>
      <c r="L3874" s="80"/>
    </row>
    <row r="3875" spans="3:12" hidden="1" outlineLevel="1" x14ac:dyDescent="0.25">
      <c r="C3875" s="75" t="s">
        <v>148</v>
      </c>
      <c r="D3875" s="75" t="s">
        <v>7729</v>
      </c>
      <c r="E3875" s="75" t="s">
        <v>7730</v>
      </c>
      <c r="K3875" s="83">
        <v>28.32</v>
      </c>
      <c r="L3875" s="80"/>
    </row>
    <row r="3876" spans="3:12" hidden="1" outlineLevel="1" x14ac:dyDescent="0.25">
      <c r="C3876" s="75" t="s">
        <v>148</v>
      </c>
      <c r="D3876" s="75" t="s">
        <v>7731</v>
      </c>
      <c r="E3876" s="75" t="s">
        <v>7732</v>
      </c>
      <c r="K3876" s="83">
        <v>7.11</v>
      </c>
      <c r="L3876" s="80"/>
    </row>
    <row r="3877" spans="3:12" hidden="1" outlineLevel="1" x14ac:dyDescent="0.25">
      <c r="C3877" s="75" t="s">
        <v>148</v>
      </c>
      <c r="D3877" s="75" t="s">
        <v>7733</v>
      </c>
      <c r="E3877" s="75" t="s">
        <v>7734</v>
      </c>
      <c r="K3877" s="83">
        <v>56.43</v>
      </c>
      <c r="L3877" s="80"/>
    </row>
    <row r="3878" spans="3:12" hidden="1" outlineLevel="1" x14ac:dyDescent="0.25">
      <c r="C3878" s="75" t="s">
        <v>148</v>
      </c>
      <c r="D3878" s="75" t="s">
        <v>7735</v>
      </c>
      <c r="E3878" s="75" t="s">
        <v>7736</v>
      </c>
      <c r="K3878" s="83">
        <v>5.04</v>
      </c>
      <c r="L3878" s="80"/>
    </row>
    <row r="3879" spans="3:12" hidden="1" outlineLevel="1" x14ac:dyDescent="0.25">
      <c r="C3879" s="75" t="s">
        <v>148</v>
      </c>
      <c r="D3879" s="75" t="s">
        <v>7737</v>
      </c>
      <c r="E3879" s="75" t="s">
        <v>7738</v>
      </c>
      <c r="K3879" s="83">
        <v>5.62</v>
      </c>
      <c r="L3879" s="80"/>
    </row>
    <row r="3880" spans="3:12" hidden="1" outlineLevel="1" x14ac:dyDescent="0.25">
      <c r="C3880" s="75" t="s">
        <v>148</v>
      </c>
      <c r="D3880" s="75" t="s">
        <v>7739</v>
      </c>
      <c r="E3880" s="75" t="s">
        <v>7740</v>
      </c>
      <c r="K3880" s="83">
        <v>7.72</v>
      </c>
      <c r="L3880" s="80"/>
    </row>
    <row r="3881" spans="3:12" hidden="1" outlineLevel="1" x14ac:dyDescent="0.25">
      <c r="C3881" s="75" t="s">
        <v>148</v>
      </c>
      <c r="D3881" s="75" t="s">
        <v>7741</v>
      </c>
      <c r="E3881" s="75" t="s">
        <v>7742</v>
      </c>
      <c r="K3881" s="83">
        <v>17.46</v>
      </c>
      <c r="L3881" s="80"/>
    </row>
    <row r="3882" spans="3:12" hidden="1" outlineLevel="1" x14ac:dyDescent="0.25">
      <c r="C3882" s="75" t="s">
        <v>148</v>
      </c>
      <c r="D3882" s="75" t="s">
        <v>7743</v>
      </c>
      <c r="E3882" s="75" t="s">
        <v>7744</v>
      </c>
      <c r="K3882" s="83">
        <v>7.59</v>
      </c>
      <c r="L3882" s="80"/>
    </row>
    <row r="3883" spans="3:12" hidden="1" outlineLevel="1" x14ac:dyDescent="0.25">
      <c r="C3883" s="75" t="s">
        <v>148</v>
      </c>
      <c r="D3883" s="75" t="s">
        <v>7745</v>
      </c>
      <c r="E3883" s="75" t="s">
        <v>7746</v>
      </c>
      <c r="K3883" s="83">
        <v>8.41</v>
      </c>
      <c r="L3883" s="80"/>
    </row>
    <row r="3884" spans="3:12" hidden="1" outlineLevel="1" x14ac:dyDescent="0.25">
      <c r="C3884" s="75" t="s">
        <v>148</v>
      </c>
      <c r="D3884" s="75" t="s">
        <v>7747</v>
      </c>
      <c r="E3884" s="75" t="s">
        <v>7748</v>
      </c>
      <c r="K3884" s="83">
        <v>2.61</v>
      </c>
      <c r="L3884" s="80"/>
    </row>
    <row r="3885" spans="3:12" hidden="1" outlineLevel="1" x14ac:dyDescent="0.25">
      <c r="C3885" s="75" t="s">
        <v>148</v>
      </c>
      <c r="D3885" s="75" t="s">
        <v>7749</v>
      </c>
      <c r="E3885" s="75" t="s">
        <v>7750</v>
      </c>
      <c r="K3885" s="83">
        <v>-7.48</v>
      </c>
      <c r="L3885" s="80"/>
    </row>
    <row r="3886" spans="3:12" hidden="1" outlineLevel="1" x14ac:dyDescent="0.25">
      <c r="C3886" s="75" t="s">
        <v>148</v>
      </c>
      <c r="D3886" s="75" t="s">
        <v>7751</v>
      </c>
      <c r="E3886" s="75" t="s">
        <v>7752</v>
      </c>
      <c r="K3886" s="83">
        <v>15.47</v>
      </c>
      <c r="L3886" s="80"/>
    </row>
    <row r="3887" spans="3:12" hidden="1" outlineLevel="1" x14ac:dyDescent="0.25">
      <c r="C3887" s="75" t="s">
        <v>148</v>
      </c>
      <c r="D3887" s="75" t="s">
        <v>7753</v>
      </c>
      <c r="E3887" s="75" t="s">
        <v>7754</v>
      </c>
      <c r="K3887" s="83">
        <v>28.66</v>
      </c>
      <c r="L3887" s="80"/>
    </row>
    <row r="3888" spans="3:12" hidden="1" outlineLevel="1" x14ac:dyDescent="0.25">
      <c r="C3888" s="75" t="s">
        <v>148</v>
      </c>
      <c r="D3888" s="75" t="s">
        <v>7755</v>
      </c>
      <c r="E3888" s="75" t="s">
        <v>7756</v>
      </c>
      <c r="K3888" s="83">
        <v>16.62</v>
      </c>
      <c r="L3888" s="80"/>
    </row>
    <row r="3889" spans="3:12" hidden="1" outlineLevel="1" x14ac:dyDescent="0.25">
      <c r="C3889" s="75" t="s">
        <v>148</v>
      </c>
      <c r="D3889" s="75" t="s">
        <v>7757</v>
      </c>
      <c r="E3889" s="75" t="s">
        <v>7648</v>
      </c>
      <c r="K3889" s="83">
        <v>19.010000000000002</v>
      </c>
      <c r="L3889" s="80"/>
    </row>
    <row r="3890" spans="3:12" hidden="1" outlineLevel="1" x14ac:dyDescent="0.25">
      <c r="C3890" s="75" t="s">
        <v>148</v>
      </c>
      <c r="D3890" s="75" t="s">
        <v>7758</v>
      </c>
      <c r="E3890" s="75" t="s">
        <v>6247</v>
      </c>
      <c r="K3890" s="83">
        <v>19.38</v>
      </c>
      <c r="L3890" s="80"/>
    </row>
    <row r="3891" spans="3:12" hidden="1" outlineLevel="1" x14ac:dyDescent="0.25">
      <c r="C3891" s="75" t="s">
        <v>148</v>
      </c>
      <c r="D3891" s="75" t="s">
        <v>7759</v>
      </c>
      <c r="E3891" s="75" t="s">
        <v>7760</v>
      </c>
      <c r="K3891" s="83">
        <v>4.28</v>
      </c>
      <c r="L3891" s="80"/>
    </row>
    <row r="3892" spans="3:12" hidden="1" outlineLevel="1" x14ac:dyDescent="0.25">
      <c r="C3892" s="75" t="s">
        <v>148</v>
      </c>
      <c r="D3892" s="75" t="s">
        <v>7761</v>
      </c>
      <c r="E3892" s="75" t="s">
        <v>7762</v>
      </c>
      <c r="K3892" s="83">
        <v>63.17</v>
      </c>
      <c r="L3892" s="80"/>
    </row>
    <row r="3893" spans="3:12" hidden="1" outlineLevel="1" x14ac:dyDescent="0.25">
      <c r="C3893" s="75" t="s">
        <v>148</v>
      </c>
      <c r="D3893" s="75" t="s">
        <v>7763</v>
      </c>
      <c r="E3893" s="75" t="s">
        <v>7764</v>
      </c>
      <c r="K3893" s="83">
        <v>31.75</v>
      </c>
      <c r="L3893" s="80"/>
    </row>
    <row r="3894" spans="3:12" hidden="1" outlineLevel="1" x14ac:dyDescent="0.25">
      <c r="C3894" s="75" t="s">
        <v>148</v>
      </c>
      <c r="D3894" s="75" t="s">
        <v>7765</v>
      </c>
      <c r="E3894" s="75" t="s">
        <v>7766</v>
      </c>
      <c r="K3894" s="83">
        <v>4.4800000000000004</v>
      </c>
      <c r="L3894" s="80"/>
    </row>
    <row r="3895" spans="3:12" hidden="1" outlineLevel="1" x14ac:dyDescent="0.25">
      <c r="C3895" s="75" t="s">
        <v>148</v>
      </c>
      <c r="D3895" s="75" t="s">
        <v>7767</v>
      </c>
      <c r="E3895" s="75" t="s">
        <v>7768</v>
      </c>
      <c r="K3895" s="83">
        <v>16.829999999999998</v>
      </c>
      <c r="L3895" s="80"/>
    </row>
    <row r="3896" spans="3:12" hidden="1" outlineLevel="1" x14ac:dyDescent="0.25">
      <c r="C3896" s="75" t="s">
        <v>148</v>
      </c>
      <c r="D3896" s="75" t="s">
        <v>7769</v>
      </c>
      <c r="E3896" s="75" t="s">
        <v>7770</v>
      </c>
      <c r="K3896" s="83">
        <v>85.15</v>
      </c>
      <c r="L3896" s="80"/>
    </row>
    <row r="3897" spans="3:12" hidden="1" outlineLevel="1" x14ac:dyDescent="0.25">
      <c r="C3897" s="75" t="s">
        <v>148</v>
      </c>
      <c r="D3897" s="75" t="s">
        <v>7771</v>
      </c>
      <c r="E3897" s="75" t="s">
        <v>4217</v>
      </c>
      <c r="K3897" s="83">
        <v>10.82</v>
      </c>
      <c r="L3897" s="80"/>
    </row>
    <row r="3898" spans="3:12" hidden="1" outlineLevel="1" x14ac:dyDescent="0.25">
      <c r="C3898" s="75" t="s">
        <v>148</v>
      </c>
      <c r="D3898" s="75" t="s">
        <v>7772</v>
      </c>
      <c r="E3898" s="75" t="s">
        <v>7773</v>
      </c>
      <c r="K3898" s="83">
        <v>8.4700000000000006</v>
      </c>
      <c r="L3898" s="80"/>
    </row>
    <row r="3899" spans="3:12" hidden="1" outlineLevel="1" x14ac:dyDescent="0.25">
      <c r="C3899" s="75" t="s">
        <v>148</v>
      </c>
      <c r="D3899" s="75" t="s">
        <v>7774</v>
      </c>
      <c r="E3899" s="75" t="s">
        <v>7775</v>
      </c>
      <c r="K3899" s="83">
        <v>13.93</v>
      </c>
      <c r="L3899" s="80"/>
    </row>
    <row r="3900" spans="3:12" hidden="1" outlineLevel="1" x14ac:dyDescent="0.25">
      <c r="C3900" s="75" t="s">
        <v>148</v>
      </c>
      <c r="D3900" s="75" t="s">
        <v>7776</v>
      </c>
      <c r="E3900" s="75" t="s">
        <v>7777</v>
      </c>
      <c r="K3900" s="83">
        <v>6.84</v>
      </c>
      <c r="L3900" s="80"/>
    </row>
    <row r="3901" spans="3:12" hidden="1" outlineLevel="1" x14ac:dyDescent="0.25">
      <c r="C3901" s="75" t="s">
        <v>148</v>
      </c>
      <c r="D3901" s="75" t="s">
        <v>7778</v>
      </c>
      <c r="E3901" s="75" t="s">
        <v>7779</v>
      </c>
      <c r="K3901" s="83">
        <v>62.77</v>
      </c>
      <c r="L3901" s="80"/>
    </row>
    <row r="3902" spans="3:12" hidden="1" outlineLevel="1" x14ac:dyDescent="0.25">
      <c r="C3902" s="75" t="s">
        <v>148</v>
      </c>
      <c r="D3902" s="75" t="s">
        <v>7780</v>
      </c>
      <c r="E3902" s="75" t="s">
        <v>7781</v>
      </c>
      <c r="K3902" s="83">
        <v>25.09</v>
      </c>
      <c r="L3902" s="80"/>
    </row>
    <row r="3903" spans="3:12" hidden="1" outlineLevel="1" x14ac:dyDescent="0.25">
      <c r="C3903" s="75" t="s">
        <v>148</v>
      </c>
      <c r="D3903" s="75" t="s">
        <v>7782</v>
      </c>
      <c r="E3903" s="75" t="s">
        <v>7783</v>
      </c>
      <c r="K3903" s="83">
        <v>15.12</v>
      </c>
      <c r="L3903" s="80"/>
    </row>
    <row r="3904" spans="3:12" hidden="1" outlineLevel="1" x14ac:dyDescent="0.25">
      <c r="C3904" s="75" t="s">
        <v>148</v>
      </c>
      <c r="D3904" s="75" t="s">
        <v>7784</v>
      </c>
      <c r="E3904" s="75" t="s">
        <v>7785</v>
      </c>
      <c r="K3904" s="83">
        <v>12.99</v>
      </c>
      <c r="L3904" s="80"/>
    </row>
    <row r="3905" spans="3:12" hidden="1" outlineLevel="1" x14ac:dyDescent="0.25">
      <c r="C3905" s="75" t="s">
        <v>148</v>
      </c>
      <c r="D3905" s="75" t="s">
        <v>7786</v>
      </c>
      <c r="E3905" s="75" t="s">
        <v>7787</v>
      </c>
      <c r="K3905" s="83">
        <v>1.69</v>
      </c>
      <c r="L3905" s="80"/>
    </row>
    <row r="3906" spans="3:12" hidden="1" outlineLevel="1" x14ac:dyDescent="0.25">
      <c r="C3906" s="75" t="s">
        <v>148</v>
      </c>
      <c r="D3906" s="75" t="s">
        <v>7788</v>
      </c>
      <c r="E3906" s="75" t="s">
        <v>7789</v>
      </c>
      <c r="K3906" s="83">
        <v>7.06</v>
      </c>
      <c r="L3906" s="80"/>
    </row>
    <row r="3907" spans="3:12" hidden="1" outlineLevel="1" x14ac:dyDescent="0.25">
      <c r="C3907" s="75" t="s">
        <v>148</v>
      </c>
      <c r="D3907" s="75" t="s">
        <v>7790</v>
      </c>
      <c r="E3907" s="75" t="s">
        <v>7791</v>
      </c>
      <c r="K3907" s="83">
        <v>5.04</v>
      </c>
      <c r="L3907" s="80"/>
    </row>
    <row r="3908" spans="3:12" hidden="1" outlineLevel="1" x14ac:dyDescent="0.25">
      <c r="C3908" s="75" t="s">
        <v>148</v>
      </c>
      <c r="D3908" s="75" t="s">
        <v>7792</v>
      </c>
      <c r="E3908" s="75" t="s">
        <v>7793</v>
      </c>
      <c r="K3908" s="83">
        <v>1.53</v>
      </c>
      <c r="L3908" s="80"/>
    </row>
    <row r="3909" spans="3:12" hidden="1" outlineLevel="1" x14ac:dyDescent="0.25">
      <c r="C3909" s="75" t="s">
        <v>148</v>
      </c>
      <c r="D3909" s="75" t="s">
        <v>7794</v>
      </c>
      <c r="E3909" s="75" t="s">
        <v>7795</v>
      </c>
      <c r="K3909" s="83">
        <v>5.04</v>
      </c>
      <c r="L3909" s="80"/>
    </row>
    <row r="3910" spans="3:12" hidden="1" outlineLevel="1" x14ac:dyDescent="0.25">
      <c r="C3910" s="75" t="s">
        <v>148</v>
      </c>
      <c r="D3910" s="75" t="s">
        <v>7796</v>
      </c>
      <c r="E3910" s="75" t="s">
        <v>7797</v>
      </c>
      <c r="K3910" s="83">
        <v>3.55</v>
      </c>
      <c r="L3910" s="80"/>
    </row>
    <row r="3911" spans="3:12" hidden="1" outlineLevel="1" x14ac:dyDescent="0.25">
      <c r="C3911" s="75" t="s">
        <v>148</v>
      </c>
      <c r="D3911" s="75" t="s">
        <v>7798</v>
      </c>
      <c r="E3911" s="75" t="s">
        <v>7799</v>
      </c>
      <c r="K3911" s="83">
        <v>1.81</v>
      </c>
      <c r="L3911" s="80"/>
    </row>
    <row r="3912" spans="3:12" hidden="1" outlineLevel="1" x14ac:dyDescent="0.25">
      <c r="C3912" s="75" t="s">
        <v>148</v>
      </c>
      <c r="D3912" s="75" t="s">
        <v>7800</v>
      </c>
      <c r="E3912" s="75" t="s">
        <v>7801</v>
      </c>
      <c r="K3912" s="83">
        <v>22.92</v>
      </c>
      <c r="L3912" s="80"/>
    </row>
    <row r="3913" spans="3:12" hidden="1" outlineLevel="1" x14ac:dyDescent="0.25">
      <c r="C3913" s="75" t="s">
        <v>148</v>
      </c>
      <c r="D3913" s="75" t="s">
        <v>7802</v>
      </c>
      <c r="E3913" s="75" t="s">
        <v>7803</v>
      </c>
      <c r="K3913" s="83">
        <v>2.84</v>
      </c>
      <c r="L3913" s="80"/>
    </row>
    <row r="3914" spans="3:12" hidden="1" outlineLevel="1" x14ac:dyDescent="0.25">
      <c r="C3914" s="75" t="s">
        <v>148</v>
      </c>
      <c r="D3914" s="75" t="s">
        <v>7804</v>
      </c>
      <c r="E3914" s="75" t="s">
        <v>7803</v>
      </c>
      <c r="K3914" s="83">
        <v>37.549999999999997</v>
      </c>
      <c r="L3914" s="80"/>
    </row>
    <row r="3915" spans="3:12" hidden="1" outlineLevel="1" x14ac:dyDescent="0.25">
      <c r="C3915" s="75" t="s">
        <v>148</v>
      </c>
      <c r="D3915" s="75" t="s">
        <v>7805</v>
      </c>
      <c r="E3915" s="75" t="s">
        <v>7806</v>
      </c>
      <c r="K3915" s="83">
        <v>11.33</v>
      </c>
      <c r="L3915" s="80"/>
    </row>
    <row r="3916" spans="3:12" hidden="1" outlineLevel="1" x14ac:dyDescent="0.25">
      <c r="C3916" s="75" t="s">
        <v>148</v>
      </c>
      <c r="D3916" s="75" t="s">
        <v>7807</v>
      </c>
      <c r="E3916" s="75" t="s">
        <v>7808</v>
      </c>
      <c r="K3916" s="83">
        <v>5.04</v>
      </c>
      <c r="L3916" s="80"/>
    </row>
    <row r="3917" spans="3:12" hidden="1" outlineLevel="1" x14ac:dyDescent="0.25">
      <c r="C3917" s="75" t="s">
        <v>148</v>
      </c>
      <c r="D3917" s="75" t="s">
        <v>7809</v>
      </c>
      <c r="E3917" s="75" t="s">
        <v>7810</v>
      </c>
      <c r="K3917" s="83">
        <v>6.6</v>
      </c>
      <c r="L3917" s="80"/>
    </row>
    <row r="3918" spans="3:12" hidden="1" outlineLevel="1" x14ac:dyDescent="0.25">
      <c r="C3918" s="75" t="s">
        <v>148</v>
      </c>
      <c r="D3918" s="75" t="s">
        <v>7811</v>
      </c>
      <c r="E3918" s="75" t="s">
        <v>7812</v>
      </c>
      <c r="K3918" s="83">
        <v>10.51</v>
      </c>
      <c r="L3918" s="80"/>
    </row>
    <row r="3919" spans="3:12" hidden="1" outlineLevel="1" x14ac:dyDescent="0.25">
      <c r="C3919" s="75" t="s">
        <v>148</v>
      </c>
      <c r="D3919" s="75" t="s">
        <v>7813</v>
      </c>
      <c r="E3919" s="75" t="s">
        <v>7814</v>
      </c>
      <c r="K3919" s="83">
        <v>11.5</v>
      </c>
      <c r="L3919" s="80"/>
    </row>
    <row r="3920" spans="3:12" hidden="1" outlineLevel="1" x14ac:dyDescent="0.25">
      <c r="C3920" s="75" t="s">
        <v>148</v>
      </c>
      <c r="D3920" s="75" t="s">
        <v>7815</v>
      </c>
      <c r="E3920" s="75" t="s">
        <v>7816</v>
      </c>
      <c r="K3920" s="83">
        <v>12.77</v>
      </c>
      <c r="L3920" s="80"/>
    </row>
    <row r="3921" spans="3:12" hidden="1" outlineLevel="1" x14ac:dyDescent="0.25">
      <c r="C3921" s="75" t="s">
        <v>148</v>
      </c>
      <c r="D3921" s="75" t="s">
        <v>7817</v>
      </c>
      <c r="E3921" s="75" t="s">
        <v>7818</v>
      </c>
      <c r="K3921" s="83">
        <v>2.25</v>
      </c>
      <c r="L3921" s="80"/>
    </row>
    <row r="3922" spans="3:12" hidden="1" outlineLevel="1" x14ac:dyDescent="0.25">
      <c r="C3922" s="75" t="s">
        <v>148</v>
      </c>
      <c r="D3922" s="75" t="s">
        <v>7819</v>
      </c>
      <c r="E3922" s="75" t="s">
        <v>7820</v>
      </c>
      <c r="K3922" s="83">
        <v>1.92</v>
      </c>
      <c r="L3922" s="80"/>
    </row>
    <row r="3923" spans="3:12" hidden="1" outlineLevel="1" x14ac:dyDescent="0.25">
      <c r="C3923" s="75" t="s">
        <v>148</v>
      </c>
      <c r="D3923" s="75" t="s">
        <v>7821</v>
      </c>
      <c r="E3923" s="75" t="s">
        <v>7822</v>
      </c>
      <c r="K3923" s="83">
        <v>30.78</v>
      </c>
      <c r="L3923" s="80"/>
    </row>
    <row r="3924" spans="3:12" hidden="1" outlineLevel="1" x14ac:dyDescent="0.25">
      <c r="C3924" s="75" t="s">
        <v>148</v>
      </c>
      <c r="D3924" s="75" t="s">
        <v>7823</v>
      </c>
      <c r="E3924" s="75" t="s">
        <v>7824</v>
      </c>
      <c r="K3924" s="83">
        <v>1.68</v>
      </c>
      <c r="L3924" s="80"/>
    </row>
    <row r="3925" spans="3:12" hidden="1" outlineLevel="1" x14ac:dyDescent="0.25">
      <c r="C3925" s="75" t="s">
        <v>148</v>
      </c>
      <c r="D3925" s="75" t="s">
        <v>7825</v>
      </c>
      <c r="E3925" s="75" t="s">
        <v>7826</v>
      </c>
      <c r="K3925" s="83">
        <v>3.57</v>
      </c>
      <c r="L3925" s="80"/>
    </row>
    <row r="3926" spans="3:12" hidden="1" outlineLevel="1" x14ac:dyDescent="0.25">
      <c r="C3926" s="75" t="s">
        <v>148</v>
      </c>
      <c r="D3926" s="75" t="s">
        <v>7827</v>
      </c>
      <c r="E3926" s="75" t="s">
        <v>7828</v>
      </c>
      <c r="K3926" s="83">
        <v>0.51</v>
      </c>
      <c r="L3926" s="80"/>
    </row>
    <row r="3927" spans="3:12" hidden="1" outlineLevel="1" x14ac:dyDescent="0.25">
      <c r="C3927" s="75" t="s">
        <v>148</v>
      </c>
      <c r="D3927" s="75" t="s">
        <v>7829</v>
      </c>
      <c r="E3927" s="75" t="s">
        <v>7830</v>
      </c>
      <c r="K3927" s="83">
        <v>4.17</v>
      </c>
      <c r="L3927" s="80"/>
    </row>
    <row r="3928" spans="3:12" hidden="1" outlineLevel="1" x14ac:dyDescent="0.25">
      <c r="C3928" s="75" t="s">
        <v>148</v>
      </c>
      <c r="D3928" s="75" t="s">
        <v>7831</v>
      </c>
      <c r="E3928" s="75" t="s">
        <v>7832</v>
      </c>
      <c r="K3928" s="83">
        <v>589.25</v>
      </c>
      <c r="L3928" s="80"/>
    </row>
    <row r="3929" spans="3:12" hidden="1" outlineLevel="1" x14ac:dyDescent="0.25">
      <c r="C3929" s="75" t="s">
        <v>148</v>
      </c>
      <c r="D3929" s="75" t="s">
        <v>7833</v>
      </c>
      <c r="E3929" s="75" t="s">
        <v>7834</v>
      </c>
      <c r="K3929" s="83">
        <v>37.979999999999997</v>
      </c>
      <c r="L3929" s="80"/>
    </row>
    <row r="3930" spans="3:12" hidden="1" outlineLevel="1" x14ac:dyDescent="0.25">
      <c r="C3930" s="75" t="s">
        <v>148</v>
      </c>
      <c r="D3930" s="75" t="s">
        <v>7835</v>
      </c>
      <c r="E3930" s="75" t="s">
        <v>7836</v>
      </c>
      <c r="K3930" s="83">
        <v>55.89</v>
      </c>
      <c r="L3930" s="80"/>
    </row>
    <row r="3931" spans="3:12" hidden="1" outlineLevel="1" x14ac:dyDescent="0.25">
      <c r="C3931" s="75" t="s">
        <v>148</v>
      </c>
      <c r="D3931" s="75" t="s">
        <v>7837</v>
      </c>
      <c r="E3931" s="75" t="s">
        <v>7838</v>
      </c>
      <c r="K3931" s="83">
        <v>33.6</v>
      </c>
      <c r="L3931" s="80"/>
    </row>
    <row r="3932" spans="3:12" hidden="1" outlineLevel="1" x14ac:dyDescent="0.25">
      <c r="C3932" s="75" t="s">
        <v>148</v>
      </c>
      <c r="D3932" s="75" t="s">
        <v>7839</v>
      </c>
      <c r="E3932" s="75" t="s">
        <v>7840</v>
      </c>
      <c r="K3932" s="83">
        <v>5.04</v>
      </c>
      <c r="L3932" s="80"/>
    </row>
    <row r="3933" spans="3:12" hidden="1" outlineLevel="1" x14ac:dyDescent="0.25">
      <c r="C3933" s="75" t="s">
        <v>148</v>
      </c>
      <c r="D3933" s="75" t="s">
        <v>7841</v>
      </c>
      <c r="E3933" s="75" t="s">
        <v>7842</v>
      </c>
      <c r="K3933" s="83">
        <v>7.88</v>
      </c>
      <c r="L3933" s="80"/>
    </row>
    <row r="3934" spans="3:12" hidden="1" outlineLevel="1" x14ac:dyDescent="0.25">
      <c r="C3934" s="75" t="s">
        <v>148</v>
      </c>
      <c r="D3934" s="75" t="s">
        <v>7843</v>
      </c>
      <c r="E3934" s="75" t="s">
        <v>7844</v>
      </c>
      <c r="K3934" s="83">
        <v>2.95</v>
      </c>
      <c r="L3934" s="80"/>
    </row>
    <row r="3935" spans="3:12" hidden="1" outlineLevel="1" x14ac:dyDescent="0.25">
      <c r="C3935" s="75" t="s">
        <v>148</v>
      </c>
      <c r="D3935" s="75" t="s">
        <v>7845</v>
      </c>
      <c r="E3935" s="75" t="s">
        <v>7846</v>
      </c>
      <c r="K3935" s="83">
        <v>2.3199999999999998</v>
      </c>
      <c r="L3935" s="80"/>
    </row>
    <row r="3936" spans="3:12" hidden="1" outlineLevel="1" x14ac:dyDescent="0.25">
      <c r="C3936" s="75" t="s">
        <v>148</v>
      </c>
      <c r="D3936" s="75" t="s">
        <v>7847</v>
      </c>
      <c r="E3936" s="75" t="s">
        <v>7848</v>
      </c>
      <c r="K3936" s="83">
        <v>7.32</v>
      </c>
      <c r="L3936" s="80"/>
    </row>
    <row r="3937" spans="3:12" hidden="1" outlineLevel="1" x14ac:dyDescent="0.25">
      <c r="C3937" s="75" t="s">
        <v>148</v>
      </c>
      <c r="D3937" s="75" t="s">
        <v>7849</v>
      </c>
      <c r="E3937" s="75" t="s">
        <v>7850</v>
      </c>
      <c r="K3937" s="83">
        <v>24.9</v>
      </c>
      <c r="L3937" s="80"/>
    </row>
    <row r="3938" spans="3:12" hidden="1" outlineLevel="1" x14ac:dyDescent="0.25">
      <c r="C3938" s="75" t="s">
        <v>148</v>
      </c>
      <c r="D3938" s="75" t="s">
        <v>7851</v>
      </c>
      <c r="E3938" s="75" t="s">
        <v>7852</v>
      </c>
      <c r="K3938" s="83">
        <v>4.03</v>
      </c>
      <c r="L3938" s="80"/>
    </row>
    <row r="3939" spans="3:12" hidden="1" outlineLevel="1" x14ac:dyDescent="0.25">
      <c r="C3939" s="75" t="s">
        <v>148</v>
      </c>
      <c r="D3939" s="75" t="s">
        <v>7853</v>
      </c>
      <c r="E3939" s="75" t="s">
        <v>7854</v>
      </c>
      <c r="K3939" s="83">
        <v>3.18</v>
      </c>
      <c r="L3939" s="80"/>
    </row>
    <row r="3940" spans="3:12" hidden="1" outlineLevel="1" x14ac:dyDescent="0.25">
      <c r="C3940" s="75" t="s">
        <v>148</v>
      </c>
      <c r="D3940" s="75" t="s">
        <v>7855</v>
      </c>
      <c r="E3940" s="75" t="s">
        <v>7856</v>
      </c>
      <c r="K3940" s="83">
        <v>5.04</v>
      </c>
      <c r="L3940" s="80"/>
    </row>
    <row r="3941" spans="3:12" hidden="1" outlineLevel="1" x14ac:dyDescent="0.25">
      <c r="C3941" s="75" t="s">
        <v>148</v>
      </c>
      <c r="D3941" s="75" t="s">
        <v>7857</v>
      </c>
      <c r="E3941" s="75" t="s">
        <v>4409</v>
      </c>
      <c r="K3941" s="83">
        <v>7.49</v>
      </c>
      <c r="L3941" s="80"/>
    </row>
    <row r="3942" spans="3:12" hidden="1" outlineLevel="1" x14ac:dyDescent="0.25">
      <c r="C3942" s="75" t="s">
        <v>148</v>
      </c>
      <c r="D3942" s="75" t="s">
        <v>7858</v>
      </c>
      <c r="E3942" s="75" t="s">
        <v>7859</v>
      </c>
      <c r="K3942" s="83">
        <v>26.14</v>
      </c>
      <c r="L3942" s="80"/>
    </row>
    <row r="3943" spans="3:12" hidden="1" outlineLevel="1" x14ac:dyDescent="0.25">
      <c r="C3943" s="75" t="s">
        <v>148</v>
      </c>
      <c r="D3943" s="75" t="s">
        <v>7860</v>
      </c>
      <c r="E3943" s="75" t="s">
        <v>7861</v>
      </c>
      <c r="K3943" s="83">
        <v>1.68</v>
      </c>
      <c r="L3943" s="80"/>
    </row>
    <row r="3944" spans="3:12" hidden="1" outlineLevel="1" x14ac:dyDescent="0.25">
      <c r="C3944" s="75" t="s">
        <v>148</v>
      </c>
      <c r="D3944" s="75" t="s">
        <v>7862</v>
      </c>
      <c r="E3944" s="75" t="s">
        <v>7863</v>
      </c>
      <c r="K3944" s="83">
        <v>13.44</v>
      </c>
      <c r="L3944" s="80"/>
    </row>
    <row r="3945" spans="3:12" hidden="1" outlineLevel="1" x14ac:dyDescent="0.25">
      <c r="C3945" s="75" t="s">
        <v>148</v>
      </c>
      <c r="D3945" s="75" t="s">
        <v>7864</v>
      </c>
      <c r="E3945" s="75" t="s">
        <v>7865</v>
      </c>
      <c r="K3945" s="83">
        <v>5.28</v>
      </c>
      <c r="L3945" s="80"/>
    </row>
    <row r="3946" spans="3:12" hidden="1" outlineLevel="1" x14ac:dyDescent="0.25">
      <c r="C3946" s="75" t="s">
        <v>148</v>
      </c>
      <c r="D3946" s="75" t="s">
        <v>7866</v>
      </c>
      <c r="E3946" s="75" t="s">
        <v>7867</v>
      </c>
      <c r="K3946" s="83">
        <v>8.7100000000000009</v>
      </c>
      <c r="L3946" s="80"/>
    </row>
    <row r="3947" spans="3:12" hidden="1" outlineLevel="1" x14ac:dyDescent="0.25">
      <c r="C3947" s="75" t="s">
        <v>148</v>
      </c>
      <c r="D3947" s="75" t="s">
        <v>7868</v>
      </c>
      <c r="E3947" s="75" t="s">
        <v>7869</v>
      </c>
      <c r="K3947" s="83">
        <v>5.04</v>
      </c>
      <c r="L3947" s="80"/>
    </row>
    <row r="3948" spans="3:12" hidden="1" outlineLevel="1" x14ac:dyDescent="0.25">
      <c r="C3948" s="75" t="s">
        <v>148</v>
      </c>
      <c r="D3948" s="75" t="s">
        <v>7870</v>
      </c>
      <c r="E3948" s="75" t="s">
        <v>7871</v>
      </c>
      <c r="K3948" s="83">
        <v>3.86</v>
      </c>
      <c r="L3948" s="80"/>
    </row>
    <row r="3949" spans="3:12" hidden="1" outlineLevel="1" x14ac:dyDescent="0.25">
      <c r="C3949" s="75" t="s">
        <v>148</v>
      </c>
      <c r="D3949" s="75" t="s">
        <v>7872</v>
      </c>
      <c r="E3949" s="75" t="s">
        <v>7873</v>
      </c>
      <c r="K3949" s="83">
        <v>12.95</v>
      </c>
      <c r="L3949" s="80"/>
    </row>
    <row r="3950" spans="3:12" hidden="1" outlineLevel="1" x14ac:dyDescent="0.25">
      <c r="C3950" s="75" t="s">
        <v>148</v>
      </c>
      <c r="D3950" s="75" t="s">
        <v>7874</v>
      </c>
      <c r="E3950" s="75" t="s">
        <v>7875</v>
      </c>
      <c r="K3950" s="83">
        <v>4.3899999999999997</v>
      </c>
      <c r="L3950" s="80"/>
    </row>
    <row r="3951" spans="3:12" hidden="1" outlineLevel="1" x14ac:dyDescent="0.25">
      <c r="C3951" s="75" t="s">
        <v>148</v>
      </c>
      <c r="D3951" s="75" t="s">
        <v>7876</v>
      </c>
      <c r="E3951" s="75" t="s">
        <v>7877</v>
      </c>
      <c r="K3951" s="83">
        <v>338.85</v>
      </c>
      <c r="L3951" s="80"/>
    </row>
    <row r="3952" spans="3:12" hidden="1" outlineLevel="1" x14ac:dyDescent="0.25">
      <c r="C3952" s="75" t="s">
        <v>148</v>
      </c>
      <c r="D3952" s="75" t="s">
        <v>7878</v>
      </c>
      <c r="E3952" s="75" t="s">
        <v>7879</v>
      </c>
      <c r="K3952" s="83">
        <v>9.91</v>
      </c>
      <c r="L3952" s="80"/>
    </row>
    <row r="3953" spans="3:12" hidden="1" outlineLevel="1" x14ac:dyDescent="0.25">
      <c r="C3953" s="75" t="s">
        <v>148</v>
      </c>
      <c r="D3953" s="75" t="s">
        <v>7880</v>
      </c>
      <c r="E3953" s="75" t="s">
        <v>7881</v>
      </c>
      <c r="K3953" s="83">
        <v>11.84</v>
      </c>
      <c r="L3953" s="80"/>
    </row>
    <row r="3954" spans="3:12" hidden="1" outlineLevel="1" x14ac:dyDescent="0.25">
      <c r="C3954" s="75" t="s">
        <v>148</v>
      </c>
      <c r="D3954" s="75" t="s">
        <v>7882</v>
      </c>
      <c r="E3954" s="75" t="s">
        <v>7883</v>
      </c>
      <c r="K3954" s="83">
        <v>1.97</v>
      </c>
      <c r="L3954" s="80"/>
    </row>
    <row r="3955" spans="3:12" hidden="1" outlineLevel="1" x14ac:dyDescent="0.25">
      <c r="C3955" s="75" t="s">
        <v>148</v>
      </c>
      <c r="D3955" s="75" t="s">
        <v>7884</v>
      </c>
      <c r="E3955" s="75" t="s">
        <v>7885</v>
      </c>
      <c r="K3955" s="83">
        <v>4.3899999999999997</v>
      </c>
      <c r="L3955" s="80"/>
    </row>
    <row r="3956" spans="3:12" hidden="1" outlineLevel="1" x14ac:dyDescent="0.25">
      <c r="C3956" s="75" t="s">
        <v>148</v>
      </c>
      <c r="D3956" s="75" t="s">
        <v>7886</v>
      </c>
      <c r="E3956" s="75" t="s">
        <v>7887</v>
      </c>
      <c r="K3956" s="83">
        <v>5.04</v>
      </c>
      <c r="L3956" s="80"/>
    </row>
    <row r="3957" spans="3:12" hidden="1" outlineLevel="1" x14ac:dyDescent="0.25">
      <c r="C3957" s="75" t="s">
        <v>148</v>
      </c>
      <c r="D3957" s="75" t="s">
        <v>7888</v>
      </c>
      <c r="E3957" s="75" t="s">
        <v>7889</v>
      </c>
      <c r="K3957" s="83">
        <v>10.26</v>
      </c>
      <c r="L3957" s="80"/>
    </row>
    <row r="3958" spans="3:12" hidden="1" outlineLevel="1" x14ac:dyDescent="0.25">
      <c r="C3958" s="75" t="s">
        <v>148</v>
      </c>
      <c r="D3958" s="75" t="s">
        <v>7890</v>
      </c>
      <c r="E3958" s="75" t="s">
        <v>7891</v>
      </c>
      <c r="K3958" s="83">
        <v>5.84</v>
      </c>
      <c r="L3958" s="80"/>
    </row>
    <row r="3959" spans="3:12" hidden="1" outlineLevel="1" x14ac:dyDescent="0.25">
      <c r="C3959" s="75" t="s">
        <v>148</v>
      </c>
      <c r="D3959" s="75" t="s">
        <v>7892</v>
      </c>
      <c r="E3959" s="75" t="s">
        <v>7893</v>
      </c>
      <c r="K3959" s="83">
        <v>0.5</v>
      </c>
      <c r="L3959" s="80"/>
    </row>
    <row r="3960" spans="3:12" hidden="1" outlineLevel="1" x14ac:dyDescent="0.25">
      <c r="C3960" s="75" t="s">
        <v>148</v>
      </c>
      <c r="D3960" s="75" t="s">
        <v>7894</v>
      </c>
      <c r="E3960" s="75" t="s">
        <v>7895</v>
      </c>
      <c r="K3960" s="83">
        <v>1.93</v>
      </c>
      <c r="L3960" s="80"/>
    </row>
    <row r="3961" spans="3:12" hidden="1" outlineLevel="1" x14ac:dyDescent="0.25">
      <c r="C3961" s="75" t="s">
        <v>148</v>
      </c>
      <c r="D3961" s="75" t="s">
        <v>7896</v>
      </c>
      <c r="E3961" s="75" t="s">
        <v>7897</v>
      </c>
      <c r="K3961" s="83">
        <v>32.880000000000003</v>
      </c>
      <c r="L3961" s="80"/>
    </row>
    <row r="3962" spans="3:12" hidden="1" outlineLevel="1" x14ac:dyDescent="0.25">
      <c r="C3962" s="75" t="s">
        <v>148</v>
      </c>
      <c r="D3962" s="75" t="s">
        <v>7898</v>
      </c>
      <c r="E3962" s="75" t="s">
        <v>7899</v>
      </c>
      <c r="K3962" s="83">
        <v>5.43</v>
      </c>
      <c r="L3962" s="80"/>
    </row>
    <row r="3963" spans="3:12" hidden="1" outlineLevel="1" x14ac:dyDescent="0.25">
      <c r="C3963" s="75" t="s">
        <v>148</v>
      </c>
      <c r="D3963" s="75" t="s">
        <v>7900</v>
      </c>
      <c r="E3963" s="75" t="s">
        <v>7901</v>
      </c>
      <c r="K3963" s="83">
        <v>18.64</v>
      </c>
      <c r="L3963" s="80"/>
    </row>
    <row r="3964" spans="3:12" hidden="1" outlineLevel="1" x14ac:dyDescent="0.25">
      <c r="C3964" s="75" t="s">
        <v>148</v>
      </c>
      <c r="D3964" s="75" t="s">
        <v>7902</v>
      </c>
      <c r="E3964" s="75" t="s">
        <v>7903</v>
      </c>
      <c r="K3964" s="83">
        <v>56.63</v>
      </c>
      <c r="L3964" s="80"/>
    </row>
    <row r="3965" spans="3:12" hidden="1" outlineLevel="1" x14ac:dyDescent="0.25">
      <c r="C3965" s="75" t="s">
        <v>148</v>
      </c>
      <c r="D3965" s="75" t="s">
        <v>7904</v>
      </c>
      <c r="E3965" s="75" t="s">
        <v>7905</v>
      </c>
      <c r="K3965" s="83">
        <v>16.8</v>
      </c>
      <c r="L3965" s="80"/>
    </row>
    <row r="3966" spans="3:12" hidden="1" outlineLevel="1" x14ac:dyDescent="0.25">
      <c r="C3966" s="75" t="s">
        <v>148</v>
      </c>
      <c r="D3966" s="75" t="s">
        <v>7906</v>
      </c>
      <c r="E3966" s="75" t="s">
        <v>7907</v>
      </c>
      <c r="K3966" s="83">
        <v>11.31</v>
      </c>
      <c r="L3966" s="80"/>
    </row>
    <row r="3967" spans="3:12" hidden="1" outlineLevel="1" x14ac:dyDescent="0.25">
      <c r="C3967" s="75" t="s">
        <v>148</v>
      </c>
      <c r="D3967" s="75" t="s">
        <v>7908</v>
      </c>
      <c r="E3967" s="75" t="s">
        <v>7909</v>
      </c>
      <c r="K3967" s="83">
        <v>2.4300000000000002</v>
      </c>
      <c r="L3967" s="80"/>
    </row>
    <row r="3968" spans="3:12" hidden="1" outlineLevel="1" x14ac:dyDescent="0.25">
      <c r="C3968" s="75" t="s">
        <v>148</v>
      </c>
      <c r="D3968" s="75" t="s">
        <v>7910</v>
      </c>
      <c r="E3968" s="75" t="s">
        <v>7911</v>
      </c>
      <c r="K3968" s="83">
        <v>5.05</v>
      </c>
      <c r="L3968" s="80"/>
    </row>
    <row r="3969" spans="3:12" hidden="1" outlineLevel="1" x14ac:dyDescent="0.25">
      <c r="C3969" s="75" t="s">
        <v>148</v>
      </c>
      <c r="D3969" s="75" t="s">
        <v>7912</v>
      </c>
      <c r="E3969" s="75" t="s">
        <v>7913</v>
      </c>
      <c r="K3969" s="83">
        <v>247.39</v>
      </c>
      <c r="L3969" s="80"/>
    </row>
    <row r="3970" spans="3:12" hidden="1" outlineLevel="1" x14ac:dyDescent="0.25">
      <c r="C3970" s="75" t="s">
        <v>148</v>
      </c>
      <c r="D3970" s="75" t="s">
        <v>7914</v>
      </c>
      <c r="E3970" s="75" t="s">
        <v>7915</v>
      </c>
      <c r="K3970" s="83">
        <v>1.68</v>
      </c>
      <c r="L3970" s="80"/>
    </row>
    <row r="3971" spans="3:12" hidden="1" outlineLevel="1" x14ac:dyDescent="0.25">
      <c r="C3971" s="75" t="s">
        <v>148</v>
      </c>
      <c r="D3971" s="75" t="s">
        <v>7916</v>
      </c>
      <c r="E3971" s="75" t="s">
        <v>7917</v>
      </c>
      <c r="K3971" s="83">
        <v>22.69</v>
      </c>
      <c r="L3971" s="80"/>
    </row>
    <row r="3972" spans="3:12" hidden="1" outlineLevel="1" x14ac:dyDescent="0.25">
      <c r="C3972" s="75" t="s">
        <v>148</v>
      </c>
      <c r="D3972" s="75" t="s">
        <v>7918</v>
      </c>
      <c r="E3972" s="75" t="s">
        <v>7919</v>
      </c>
      <c r="K3972" s="83">
        <v>0.84</v>
      </c>
      <c r="L3972" s="80"/>
    </row>
    <row r="3973" spans="3:12" hidden="1" outlineLevel="1" x14ac:dyDescent="0.25">
      <c r="C3973" s="75" t="s">
        <v>148</v>
      </c>
      <c r="D3973" s="75" t="s">
        <v>7920</v>
      </c>
      <c r="E3973" s="75" t="s">
        <v>7921</v>
      </c>
      <c r="K3973" s="83">
        <v>13.83</v>
      </c>
      <c r="L3973" s="80"/>
    </row>
    <row r="3974" spans="3:12" hidden="1" outlineLevel="1" x14ac:dyDescent="0.25">
      <c r="C3974" s="75" t="s">
        <v>148</v>
      </c>
      <c r="D3974" s="75" t="s">
        <v>7922</v>
      </c>
      <c r="E3974" s="75" t="s">
        <v>7923</v>
      </c>
      <c r="K3974" s="83">
        <v>5.04</v>
      </c>
      <c r="L3974" s="80"/>
    </row>
    <row r="3975" spans="3:12" hidden="1" outlineLevel="1" x14ac:dyDescent="0.25">
      <c r="C3975" s="75" t="s">
        <v>148</v>
      </c>
      <c r="D3975" s="75" t="s">
        <v>7924</v>
      </c>
      <c r="E3975" s="75" t="s">
        <v>7925</v>
      </c>
      <c r="K3975" s="83">
        <v>14.71</v>
      </c>
      <c r="L3975" s="80"/>
    </row>
    <row r="3976" spans="3:12" hidden="1" outlineLevel="1" x14ac:dyDescent="0.25">
      <c r="C3976" s="75" t="s">
        <v>148</v>
      </c>
      <c r="D3976" s="75" t="s">
        <v>7926</v>
      </c>
      <c r="E3976" s="75" t="s">
        <v>7927</v>
      </c>
      <c r="K3976" s="83">
        <v>1.76</v>
      </c>
      <c r="L3976" s="80"/>
    </row>
    <row r="3977" spans="3:12" hidden="1" outlineLevel="1" x14ac:dyDescent="0.25">
      <c r="C3977" s="75" t="s">
        <v>148</v>
      </c>
      <c r="D3977" s="75" t="s">
        <v>7928</v>
      </c>
      <c r="E3977" s="75" t="s">
        <v>7929</v>
      </c>
      <c r="K3977" s="83">
        <v>1.68</v>
      </c>
      <c r="L3977" s="80"/>
    </row>
    <row r="3978" spans="3:12" hidden="1" outlineLevel="1" x14ac:dyDescent="0.25">
      <c r="C3978" s="75" t="s">
        <v>148</v>
      </c>
      <c r="D3978" s="75" t="s">
        <v>7930</v>
      </c>
      <c r="E3978" s="75" t="s">
        <v>7931</v>
      </c>
      <c r="K3978" s="83">
        <v>131.03</v>
      </c>
      <c r="L3978" s="80"/>
    </row>
    <row r="3979" spans="3:12" hidden="1" outlineLevel="1" x14ac:dyDescent="0.25">
      <c r="C3979" s="75" t="s">
        <v>148</v>
      </c>
      <c r="D3979" s="75" t="s">
        <v>7932</v>
      </c>
      <c r="E3979" s="75" t="s">
        <v>7933</v>
      </c>
      <c r="K3979" s="83">
        <v>5.24</v>
      </c>
      <c r="L3979" s="80"/>
    </row>
    <row r="3980" spans="3:12" hidden="1" outlineLevel="1" x14ac:dyDescent="0.25">
      <c r="C3980" s="75" t="s">
        <v>148</v>
      </c>
      <c r="D3980" s="75" t="s">
        <v>7934</v>
      </c>
      <c r="E3980" s="75" t="s">
        <v>7935</v>
      </c>
      <c r="K3980" s="83">
        <v>0.21</v>
      </c>
      <c r="L3980" s="80"/>
    </row>
    <row r="3981" spans="3:12" hidden="1" outlineLevel="1" x14ac:dyDescent="0.25">
      <c r="C3981" s="75" t="s">
        <v>148</v>
      </c>
      <c r="D3981" s="75" t="s">
        <v>7936</v>
      </c>
      <c r="E3981" s="75" t="s">
        <v>7937</v>
      </c>
      <c r="K3981" s="83">
        <v>40.31</v>
      </c>
      <c r="L3981" s="80"/>
    </row>
    <row r="3982" spans="3:12" hidden="1" outlineLevel="1" x14ac:dyDescent="0.25">
      <c r="C3982" s="75" t="s">
        <v>148</v>
      </c>
      <c r="D3982" s="75" t="s">
        <v>7938</v>
      </c>
      <c r="E3982" s="75" t="s">
        <v>7939</v>
      </c>
      <c r="K3982" s="83">
        <v>18.54</v>
      </c>
      <c r="L3982" s="80"/>
    </row>
    <row r="3983" spans="3:12" hidden="1" outlineLevel="1" x14ac:dyDescent="0.25">
      <c r="C3983" s="75" t="s">
        <v>148</v>
      </c>
      <c r="D3983" s="75" t="s">
        <v>7940</v>
      </c>
      <c r="E3983" s="75" t="s">
        <v>7941</v>
      </c>
      <c r="K3983" s="83">
        <v>18.100000000000001</v>
      </c>
      <c r="L3983" s="80"/>
    </row>
    <row r="3984" spans="3:12" hidden="1" outlineLevel="1" x14ac:dyDescent="0.25">
      <c r="C3984" s="75" t="s">
        <v>148</v>
      </c>
      <c r="D3984" s="75" t="s">
        <v>7942</v>
      </c>
      <c r="E3984" s="75" t="s">
        <v>7943</v>
      </c>
      <c r="K3984" s="83">
        <v>10.73</v>
      </c>
      <c r="L3984" s="80"/>
    </row>
    <row r="3985" spans="3:12" hidden="1" outlineLevel="1" x14ac:dyDescent="0.25">
      <c r="C3985" s="75" t="s">
        <v>148</v>
      </c>
      <c r="D3985" s="75" t="s">
        <v>7944</v>
      </c>
      <c r="E3985" s="75" t="s">
        <v>7945</v>
      </c>
      <c r="K3985" s="83">
        <v>21.21</v>
      </c>
      <c r="L3985" s="80"/>
    </row>
    <row r="3986" spans="3:12" hidden="1" outlineLevel="1" x14ac:dyDescent="0.25">
      <c r="C3986" s="75" t="s">
        <v>148</v>
      </c>
      <c r="D3986" s="75" t="s">
        <v>7946</v>
      </c>
      <c r="E3986" s="75" t="s">
        <v>7947</v>
      </c>
      <c r="K3986" s="83">
        <v>5.38</v>
      </c>
      <c r="L3986" s="80"/>
    </row>
    <row r="3987" spans="3:12" hidden="1" outlineLevel="1" x14ac:dyDescent="0.25">
      <c r="C3987" s="75" t="s">
        <v>148</v>
      </c>
      <c r="D3987" s="75" t="s">
        <v>7948</v>
      </c>
      <c r="E3987" s="75" t="s">
        <v>7949</v>
      </c>
      <c r="K3987" s="83">
        <v>18.170000000000002</v>
      </c>
      <c r="L3987" s="80"/>
    </row>
    <row r="3988" spans="3:12" hidden="1" outlineLevel="1" x14ac:dyDescent="0.25">
      <c r="C3988" s="75" t="s">
        <v>148</v>
      </c>
      <c r="D3988" s="75" t="s">
        <v>7950</v>
      </c>
      <c r="E3988" s="75" t="s">
        <v>7951</v>
      </c>
      <c r="K3988" s="83">
        <v>2.14</v>
      </c>
      <c r="L3988" s="80"/>
    </row>
    <row r="3989" spans="3:12" hidden="1" outlineLevel="1" x14ac:dyDescent="0.25">
      <c r="C3989" s="75" t="s">
        <v>148</v>
      </c>
      <c r="D3989" s="75" t="s">
        <v>7952</v>
      </c>
      <c r="E3989" s="75" t="s">
        <v>7953</v>
      </c>
      <c r="K3989" s="83">
        <v>0.11</v>
      </c>
      <c r="L3989" s="80"/>
    </row>
    <row r="3990" spans="3:12" hidden="1" outlineLevel="1" x14ac:dyDescent="0.25">
      <c r="C3990" s="75" t="s">
        <v>148</v>
      </c>
      <c r="D3990" s="75" t="s">
        <v>7954</v>
      </c>
      <c r="E3990" s="75" t="s">
        <v>7955</v>
      </c>
      <c r="K3990" s="83">
        <v>1.98</v>
      </c>
      <c r="L3990" s="80"/>
    </row>
    <row r="3991" spans="3:12" hidden="1" outlineLevel="1" x14ac:dyDescent="0.25">
      <c r="C3991" s="75" t="s">
        <v>148</v>
      </c>
      <c r="D3991" s="75" t="s">
        <v>7956</v>
      </c>
      <c r="E3991" s="75" t="s">
        <v>7957</v>
      </c>
      <c r="K3991" s="83">
        <v>0.28999999999999998</v>
      </c>
      <c r="L3991" s="80"/>
    </row>
    <row r="3992" spans="3:12" hidden="1" outlineLevel="1" x14ac:dyDescent="0.25">
      <c r="C3992" s="75" t="s">
        <v>148</v>
      </c>
      <c r="D3992" s="75" t="s">
        <v>7958</v>
      </c>
      <c r="E3992" s="75" t="s">
        <v>7959</v>
      </c>
      <c r="K3992" s="83">
        <v>6.72</v>
      </c>
      <c r="L3992" s="80"/>
    </row>
    <row r="3993" spans="3:12" hidden="1" outlineLevel="1" x14ac:dyDescent="0.25">
      <c r="C3993" s="75" t="s">
        <v>148</v>
      </c>
      <c r="D3993" s="75" t="s">
        <v>7960</v>
      </c>
      <c r="E3993" s="75" t="s">
        <v>7961</v>
      </c>
      <c r="K3993" s="83">
        <v>4.7699999999999996</v>
      </c>
      <c r="L3993" s="80"/>
    </row>
    <row r="3994" spans="3:12" hidden="1" outlineLevel="1" x14ac:dyDescent="0.25">
      <c r="C3994" s="75" t="s">
        <v>148</v>
      </c>
      <c r="D3994" s="75" t="s">
        <v>7962</v>
      </c>
      <c r="E3994" s="75" t="s">
        <v>7963</v>
      </c>
      <c r="K3994" s="83">
        <v>12.95</v>
      </c>
      <c r="L3994" s="80"/>
    </row>
    <row r="3995" spans="3:12" hidden="1" outlineLevel="1" x14ac:dyDescent="0.25">
      <c r="C3995" s="75" t="s">
        <v>148</v>
      </c>
      <c r="D3995" s="75" t="s">
        <v>7964</v>
      </c>
      <c r="E3995" s="75" t="s">
        <v>7965</v>
      </c>
      <c r="K3995" s="83">
        <v>4.92</v>
      </c>
      <c r="L3995" s="80"/>
    </row>
    <row r="3996" spans="3:12" hidden="1" outlineLevel="1" x14ac:dyDescent="0.25">
      <c r="C3996" s="75" t="s">
        <v>148</v>
      </c>
      <c r="D3996" s="75" t="s">
        <v>7966</v>
      </c>
      <c r="E3996" s="75" t="s">
        <v>7967</v>
      </c>
      <c r="K3996" s="83">
        <v>11.67</v>
      </c>
      <c r="L3996" s="80"/>
    </row>
    <row r="3997" spans="3:12" hidden="1" outlineLevel="1" x14ac:dyDescent="0.25">
      <c r="C3997" s="75" t="s">
        <v>148</v>
      </c>
      <c r="D3997" s="75" t="s">
        <v>7968</v>
      </c>
      <c r="E3997" s="75" t="s">
        <v>7969</v>
      </c>
      <c r="K3997" s="83">
        <v>15.43</v>
      </c>
      <c r="L3997" s="80"/>
    </row>
    <row r="3998" spans="3:12" hidden="1" outlineLevel="1" x14ac:dyDescent="0.25">
      <c r="C3998" s="75" t="s">
        <v>148</v>
      </c>
      <c r="D3998" s="75" t="s">
        <v>7970</v>
      </c>
      <c r="E3998" s="75" t="s">
        <v>7971</v>
      </c>
      <c r="K3998" s="83">
        <v>4.83</v>
      </c>
      <c r="L3998" s="80"/>
    </row>
    <row r="3999" spans="3:12" hidden="1" outlineLevel="1" x14ac:dyDescent="0.25">
      <c r="C3999" s="75" t="s">
        <v>148</v>
      </c>
      <c r="D3999" s="75" t="s">
        <v>7972</v>
      </c>
      <c r="E3999" s="75" t="s">
        <v>7973</v>
      </c>
      <c r="K3999" s="83">
        <v>2.2999999999999998</v>
      </c>
      <c r="L3999" s="80"/>
    </row>
    <row r="4000" spans="3:12" hidden="1" outlineLevel="1" x14ac:dyDescent="0.25">
      <c r="C4000" s="75" t="s">
        <v>148</v>
      </c>
      <c r="D4000" s="75" t="s">
        <v>7974</v>
      </c>
      <c r="E4000" s="75" t="s">
        <v>6046</v>
      </c>
      <c r="K4000" s="83">
        <v>18.07</v>
      </c>
      <c r="L4000" s="80"/>
    </row>
    <row r="4001" spans="3:12" hidden="1" outlineLevel="1" x14ac:dyDescent="0.25">
      <c r="C4001" s="75" t="s">
        <v>148</v>
      </c>
      <c r="D4001" s="75" t="s">
        <v>7975</v>
      </c>
      <c r="E4001" s="75" t="s">
        <v>7976</v>
      </c>
      <c r="K4001" s="83">
        <v>34.700000000000003</v>
      </c>
      <c r="L4001" s="80"/>
    </row>
    <row r="4002" spans="3:12" hidden="1" outlineLevel="1" x14ac:dyDescent="0.25">
      <c r="C4002" s="75" t="s">
        <v>148</v>
      </c>
      <c r="D4002" s="75" t="s">
        <v>7977</v>
      </c>
      <c r="E4002" s="75" t="s">
        <v>7978</v>
      </c>
      <c r="K4002" s="83">
        <v>31.74</v>
      </c>
      <c r="L4002" s="80"/>
    </row>
    <row r="4003" spans="3:12" hidden="1" outlineLevel="1" x14ac:dyDescent="0.25">
      <c r="C4003" s="75" t="s">
        <v>148</v>
      </c>
      <c r="D4003" s="75" t="s">
        <v>7979</v>
      </c>
      <c r="E4003" s="75" t="s">
        <v>7980</v>
      </c>
      <c r="K4003" s="83">
        <v>8.41</v>
      </c>
      <c r="L4003" s="80"/>
    </row>
    <row r="4004" spans="3:12" hidden="1" outlineLevel="1" x14ac:dyDescent="0.25">
      <c r="C4004" s="75" t="s">
        <v>148</v>
      </c>
      <c r="D4004" s="75" t="s">
        <v>7981</v>
      </c>
      <c r="E4004" s="75" t="s">
        <v>7982</v>
      </c>
      <c r="K4004" s="83">
        <v>3.36</v>
      </c>
      <c r="L4004" s="80"/>
    </row>
    <row r="4005" spans="3:12" hidden="1" outlineLevel="1" x14ac:dyDescent="0.25">
      <c r="C4005" s="75" t="s">
        <v>148</v>
      </c>
      <c r="D4005" s="75" t="s">
        <v>7983</v>
      </c>
      <c r="E4005" s="75" t="s">
        <v>7984</v>
      </c>
      <c r="K4005" s="83">
        <v>97.1</v>
      </c>
      <c r="L4005" s="80"/>
    </row>
    <row r="4006" spans="3:12" hidden="1" outlineLevel="1" x14ac:dyDescent="0.25">
      <c r="C4006" s="75" t="s">
        <v>148</v>
      </c>
      <c r="D4006" s="75" t="s">
        <v>7985</v>
      </c>
      <c r="E4006" s="75" t="s">
        <v>7986</v>
      </c>
      <c r="K4006" s="83">
        <v>1.79</v>
      </c>
      <c r="L4006" s="80"/>
    </row>
    <row r="4007" spans="3:12" hidden="1" outlineLevel="1" x14ac:dyDescent="0.25">
      <c r="C4007" s="75" t="s">
        <v>148</v>
      </c>
      <c r="D4007" s="75" t="s">
        <v>7987</v>
      </c>
      <c r="E4007" s="75" t="s">
        <v>7988</v>
      </c>
      <c r="K4007" s="83">
        <v>1.68</v>
      </c>
      <c r="L4007" s="80"/>
    </row>
    <row r="4008" spans="3:12" hidden="1" outlineLevel="1" x14ac:dyDescent="0.25">
      <c r="C4008" s="75" t="s">
        <v>148</v>
      </c>
      <c r="D4008" s="75" t="s">
        <v>7989</v>
      </c>
      <c r="E4008" s="75" t="s">
        <v>7990</v>
      </c>
      <c r="K4008" s="83">
        <v>103.12</v>
      </c>
      <c r="L4008" s="80"/>
    </row>
    <row r="4009" spans="3:12" hidden="1" outlineLevel="1" x14ac:dyDescent="0.25">
      <c r="C4009" s="75" t="s">
        <v>148</v>
      </c>
      <c r="D4009" s="75" t="s">
        <v>7991</v>
      </c>
      <c r="E4009" s="75" t="s">
        <v>7992</v>
      </c>
      <c r="K4009" s="83">
        <v>0.67</v>
      </c>
      <c r="L4009" s="80"/>
    </row>
    <row r="4010" spans="3:12" hidden="1" outlineLevel="1" x14ac:dyDescent="0.25">
      <c r="C4010" s="75" t="s">
        <v>148</v>
      </c>
      <c r="D4010" s="75" t="s">
        <v>7993</v>
      </c>
      <c r="E4010" s="75" t="s">
        <v>7994</v>
      </c>
      <c r="K4010" s="83">
        <v>11.93</v>
      </c>
      <c r="L4010" s="80"/>
    </row>
    <row r="4011" spans="3:12" hidden="1" outlineLevel="1" x14ac:dyDescent="0.25">
      <c r="C4011" s="75" t="s">
        <v>148</v>
      </c>
      <c r="D4011" s="75" t="s">
        <v>7995</v>
      </c>
      <c r="E4011" s="75" t="s">
        <v>7996</v>
      </c>
      <c r="K4011" s="83">
        <v>6.72</v>
      </c>
      <c r="L4011" s="80"/>
    </row>
    <row r="4012" spans="3:12" hidden="1" outlineLevel="1" x14ac:dyDescent="0.25">
      <c r="C4012" s="75" t="s">
        <v>148</v>
      </c>
      <c r="D4012" s="75" t="s">
        <v>7997</v>
      </c>
      <c r="E4012" s="75" t="s">
        <v>7998</v>
      </c>
      <c r="K4012" s="83">
        <v>34.729999999999997</v>
      </c>
      <c r="L4012" s="80"/>
    </row>
    <row r="4013" spans="3:12" hidden="1" outlineLevel="1" x14ac:dyDescent="0.25">
      <c r="C4013" s="75" t="s">
        <v>148</v>
      </c>
      <c r="D4013" s="75" t="s">
        <v>7999</v>
      </c>
      <c r="E4013" s="75" t="s">
        <v>8000</v>
      </c>
      <c r="K4013" s="83">
        <v>1.96</v>
      </c>
      <c r="L4013" s="80"/>
    </row>
    <row r="4014" spans="3:12" hidden="1" outlineLevel="1" x14ac:dyDescent="0.25">
      <c r="C4014" s="75" t="s">
        <v>148</v>
      </c>
      <c r="D4014" s="75" t="s">
        <v>8001</v>
      </c>
      <c r="E4014" s="75" t="s">
        <v>8002</v>
      </c>
      <c r="K4014" s="83">
        <v>10.86</v>
      </c>
      <c r="L4014" s="80"/>
    </row>
    <row r="4015" spans="3:12" hidden="1" outlineLevel="1" x14ac:dyDescent="0.25">
      <c r="C4015" s="75" t="s">
        <v>148</v>
      </c>
      <c r="D4015" s="75" t="s">
        <v>8003</v>
      </c>
      <c r="E4015" s="75" t="s">
        <v>8004</v>
      </c>
      <c r="K4015" s="83">
        <v>38.909999999999997</v>
      </c>
      <c r="L4015" s="80"/>
    </row>
    <row r="4016" spans="3:12" hidden="1" outlineLevel="1" x14ac:dyDescent="0.25">
      <c r="C4016" s="75" t="s">
        <v>148</v>
      </c>
      <c r="D4016" s="75" t="s">
        <v>8005</v>
      </c>
      <c r="E4016" s="75" t="s">
        <v>8006</v>
      </c>
      <c r="K4016" s="83">
        <v>2.7</v>
      </c>
      <c r="L4016" s="80"/>
    </row>
    <row r="4017" spans="3:12" hidden="1" outlineLevel="1" x14ac:dyDescent="0.25">
      <c r="C4017" s="75" t="s">
        <v>148</v>
      </c>
      <c r="D4017" s="75" t="s">
        <v>8007</v>
      </c>
      <c r="E4017" s="75" t="s">
        <v>8008</v>
      </c>
      <c r="K4017" s="83">
        <v>-1.27</v>
      </c>
      <c r="L4017" s="80"/>
    </row>
    <row r="4018" spans="3:12" hidden="1" outlineLevel="1" x14ac:dyDescent="0.25">
      <c r="C4018" s="75" t="s">
        <v>148</v>
      </c>
      <c r="D4018" s="75" t="s">
        <v>8009</v>
      </c>
      <c r="E4018" s="75" t="s">
        <v>8010</v>
      </c>
      <c r="K4018" s="83">
        <v>17.329999999999998</v>
      </c>
      <c r="L4018" s="80"/>
    </row>
    <row r="4019" spans="3:12" hidden="1" outlineLevel="1" x14ac:dyDescent="0.25">
      <c r="C4019" s="75" t="s">
        <v>148</v>
      </c>
      <c r="D4019" s="75" t="s">
        <v>8011</v>
      </c>
      <c r="E4019" s="75" t="s">
        <v>8012</v>
      </c>
      <c r="K4019" s="83">
        <v>6.26</v>
      </c>
      <c r="L4019" s="80"/>
    </row>
    <row r="4020" spans="3:12" hidden="1" outlineLevel="1" x14ac:dyDescent="0.25">
      <c r="C4020" s="75" t="s">
        <v>148</v>
      </c>
      <c r="D4020" s="75" t="s">
        <v>8013</v>
      </c>
      <c r="E4020" s="75" t="s">
        <v>8014</v>
      </c>
      <c r="K4020" s="83">
        <v>6.46</v>
      </c>
      <c r="L4020" s="80"/>
    </row>
    <row r="4021" spans="3:12" hidden="1" outlineLevel="1" x14ac:dyDescent="0.25">
      <c r="C4021" s="75" t="s">
        <v>148</v>
      </c>
      <c r="D4021" s="75" t="s">
        <v>8015</v>
      </c>
      <c r="E4021" s="75" t="s">
        <v>8016</v>
      </c>
      <c r="K4021" s="83">
        <v>24.72</v>
      </c>
      <c r="L4021" s="80"/>
    </row>
    <row r="4022" spans="3:12" hidden="1" outlineLevel="1" x14ac:dyDescent="0.25">
      <c r="C4022" s="75" t="s">
        <v>148</v>
      </c>
      <c r="D4022" s="75" t="s">
        <v>8017</v>
      </c>
      <c r="E4022" s="75" t="s">
        <v>8018</v>
      </c>
      <c r="K4022" s="83">
        <v>1.68</v>
      </c>
      <c r="L4022" s="80"/>
    </row>
    <row r="4023" spans="3:12" hidden="1" outlineLevel="1" x14ac:dyDescent="0.25">
      <c r="C4023" s="75" t="s">
        <v>148</v>
      </c>
      <c r="D4023" s="75" t="s">
        <v>8019</v>
      </c>
      <c r="E4023" s="75" t="s">
        <v>8020</v>
      </c>
      <c r="K4023" s="83">
        <v>90.56</v>
      </c>
      <c r="L4023" s="80"/>
    </row>
    <row r="4024" spans="3:12" hidden="1" outlineLevel="1" x14ac:dyDescent="0.25">
      <c r="C4024" s="75" t="s">
        <v>148</v>
      </c>
      <c r="D4024" s="75" t="s">
        <v>8021</v>
      </c>
      <c r="E4024" s="75" t="s">
        <v>8022</v>
      </c>
      <c r="K4024" s="83">
        <v>14.94</v>
      </c>
      <c r="L4024" s="80"/>
    </row>
    <row r="4025" spans="3:12" hidden="1" outlineLevel="1" x14ac:dyDescent="0.25">
      <c r="C4025" s="75" t="s">
        <v>148</v>
      </c>
      <c r="D4025" s="75" t="s">
        <v>8023</v>
      </c>
      <c r="E4025" s="75" t="s">
        <v>8024</v>
      </c>
      <c r="K4025" s="83">
        <v>0.33</v>
      </c>
      <c r="L4025" s="80"/>
    </row>
    <row r="4026" spans="3:12" hidden="1" outlineLevel="1" x14ac:dyDescent="0.25">
      <c r="C4026" s="75" t="s">
        <v>148</v>
      </c>
      <c r="D4026" s="75" t="s">
        <v>8025</v>
      </c>
      <c r="E4026" s="75" t="s">
        <v>8026</v>
      </c>
      <c r="K4026" s="83">
        <v>5.04</v>
      </c>
      <c r="L4026" s="80"/>
    </row>
    <row r="4027" spans="3:12" hidden="1" outlineLevel="1" x14ac:dyDescent="0.25">
      <c r="C4027" s="75" t="s">
        <v>148</v>
      </c>
      <c r="D4027" s="75" t="s">
        <v>8027</v>
      </c>
      <c r="E4027" s="75" t="s">
        <v>8028</v>
      </c>
      <c r="K4027" s="83">
        <v>23.45</v>
      </c>
      <c r="L4027" s="80"/>
    </row>
    <row r="4028" spans="3:12" hidden="1" outlineLevel="1" x14ac:dyDescent="0.25">
      <c r="C4028" s="75" t="s">
        <v>148</v>
      </c>
      <c r="D4028" s="75" t="s">
        <v>8029</v>
      </c>
      <c r="E4028" s="75" t="s">
        <v>8030</v>
      </c>
      <c r="K4028" s="83">
        <v>0.54</v>
      </c>
      <c r="L4028" s="80"/>
    </row>
    <row r="4029" spans="3:12" hidden="1" outlineLevel="1" x14ac:dyDescent="0.25">
      <c r="C4029" s="75" t="s">
        <v>148</v>
      </c>
      <c r="D4029" s="75" t="s">
        <v>8031</v>
      </c>
      <c r="E4029" s="75" t="s">
        <v>8032</v>
      </c>
      <c r="K4029" s="83">
        <v>3.08</v>
      </c>
      <c r="L4029" s="80"/>
    </row>
    <row r="4030" spans="3:12" hidden="1" outlineLevel="1" x14ac:dyDescent="0.25">
      <c r="C4030" s="75" t="s">
        <v>148</v>
      </c>
      <c r="D4030" s="75" t="s">
        <v>8033</v>
      </c>
      <c r="E4030" s="75" t="s">
        <v>8034</v>
      </c>
      <c r="K4030" s="83">
        <v>5.04</v>
      </c>
      <c r="L4030" s="80"/>
    </row>
    <row r="4031" spans="3:12" hidden="1" outlineLevel="1" x14ac:dyDescent="0.25">
      <c r="C4031" s="75" t="s">
        <v>148</v>
      </c>
      <c r="D4031" s="75" t="s">
        <v>8035</v>
      </c>
      <c r="E4031" s="75" t="s">
        <v>8036</v>
      </c>
      <c r="K4031" s="83">
        <v>9.51</v>
      </c>
      <c r="L4031" s="80"/>
    </row>
    <row r="4032" spans="3:12" hidden="1" outlineLevel="1" x14ac:dyDescent="0.25">
      <c r="C4032" s="75" t="s">
        <v>148</v>
      </c>
      <c r="D4032" s="75" t="s">
        <v>8037</v>
      </c>
      <c r="E4032" s="75" t="s">
        <v>8038</v>
      </c>
      <c r="K4032" s="83">
        <v>47.07</v>
      </c>
      <c r="L4032" s="80"/>
    </row>
    <row r="4033" spans="3:12" hidden="1" outlineLevel="1" x14ac:dyDescent="0.25">
      <c r="C4033" s="75" t="s">
        <v>148</v>
      </c>
      <c r="D4033" s="75" t="s">
        <v>8039</v>
      </c>
      <c r="E4033" s="75" t="s">
        <v>8040</v>
      </c>
      <c r="K4033" s="83">
        <v>19.3</v>
      </c>
      <c r="L4033" s="80"/>
    </row>
    <row r="4034" spans="3:12" hidden="1" outlineLevel="1" x14ac:dyDescent="0.25">
      <c r="C4034" s="75" t="s">
        <v>148</v>
      </c>
      <c r="D4034" s="75" t="s">
        <v>8041</v>
      </c>
      <c r="E4034" s="75" t="s">
        <v>8042</v>
      </c>
      <c r="K4034" s="83">
        <v>6.72</v>
      </c>
      <c r="L4034" s="80"/>
    </row>
    <row r="4035" spans="3:12" hidden="1" outlineLevel="1" x14ac:dyDescent="0.25">
      <c r="C4035" s="75" t="s">
        <v>148</v>
      </c>
      <c r="D4035" s="75" t="s">
        <v>8043</v>
      </c>
      <c r="E4035" s="75" t="s">
        <v>8044</v>
      </c>
      <c r="K4035" s="83">
        <v>44</v>
      </c>
      <c r="L4035" s="80"/>
    </row>
    <row r="4036" spans="3:12" hidden="1" outlineLevel="1" x14ac:dyDescent="0.25">
      <c r="C4036" s="75" t="s">
        <v>148</v>
      </c>
      <c r="D4036" s="75" t="s">
        <v>8045</v>
      </c>
      <c r="E4036" s="75" t="s">
        <v>8046</v>
      </c>
      <c r="K4036" s="83">
        <v>0.56999999999999995</v>
      </c>
      <c r="L4036" s="80"/>
    </row>
    <row r="4037" spans="3:12" hidden="1" outlineLevel="1" x14ac:dyDescent="0.25">
      <c r="C4037" s="75" t="s">
        <v>148</v>
      </c>
      <c r="D4037" s="75" t="s">
        <v>8047</v>
      </c>
      <c r="E4037" s="75" t="s">
        <v>8048</v>
      </c>
      <c r="K4037" s="83">
        <v>13.16</v>
      </c>
      <c r="L4037" s="80"/>
    </row>
    <row r="4038" spans="3:12" hidden="1" outlineLevel="1" x14ac:dyDescent="0.25">
      <c r="C4038" s="75" t="s">
        <v>148</v>
      </c>
      <c r="D4038" s="75" t="s">
        <v>8049</v>
      </c>
      <c r="E4038" s="75" t="s">
        <v>8050</v>
      </c>
      <c r="K4038" s="83">
        <v>2.72</v>
      </c>
      <c r="L4038" s="80"/>
    </row>
    <row r="4039" spans="3:12" hidden="1" outlineLevel="1" x14ac:dyDescent="0.25">
      <c r="C4039" s="75" t="s">
        <v>148</v>
      </c>
      <c r="D4039" s="75" t="s">
        <v>8051</v>
      </c>
      <c r="E4039" s="75" t="s">
        <v>8052</v>
      </c>
      <c r="K4039" s="83">
        <v>1.71</v>
      </c>
      <c r="L4039" s="80"/>
    </row>
    <row r="4040" spans="3:12" hidden="1" outlineLevel="1" x14ac:dyDescent="0.25">
      <c r="C4040" s="75" t="s">
        <v>148</v>
      </c>
      <c r="D4040" s="75" t="s">
        <v>8053</v>
      </c>
      <c r="E4040" s="75" t="s">
        <v>8054</v>
      </c>
      <c r="K4040" s="83">
        <v>7.32</v>
      </c>
      <c r="L4040" s="80"/>
    </row>
    <row r="4041" spans="3:12" hidden="1" outlineLevel="1" x14ac:dyDescent="0.25">
      <c r="C4041" s="75" t="s">
        <v>148</v>
      </c>
      <c r="D4041" s="75" t="s">
        <v>8055</v>
      </c>
      <c r="E4041" s="75" t="s">
        <v>8056</v>
      </c>
      <c r="K4041" s="83">
        <v>22.52</v>
      </c>
      <c r="L4041" s="80"/>
    </row>
    <row r="4042" spans="3:12" hidden="1" outlineLevel="1" x14ac:dyDescent="0.25">
      <c r="C4042" s="75" t="s">
        <v>148</v>
      </c>
      <c r="D4042" s="75" t="s">
        <v>8057</v>
      </c>
      <c r="E4042" s="75" t="s">
        <v>8058</v>
      </c>
      <c r="K4042" s="83">
        <v>18.14</v>
      </c>
      <c r="L4042" s="80"/>
    </row>
    <row r="4043" spans="3:12" hidden="1" outlineLevel="1" x14ac:dyDescent="0.25">
      <c r="C4043" s="75" t="s">
        <v>148</v>
      </c>
      <c r="D4043" s="75" t="s">
        <v>8059</v>
      </c>
      <c r="E4043" s="75" t="s">
        <v>8060</v>
      </c>
      <c r="K4043" s="83">
        <v>3.14</v>
      </c>
      <c r="L4043" s="80"/>
    </row>
    <row r="4044" spans="3:12" hidden="1" outlineLevel="1" x14ac:dyDescent="0.25">
      <c r="C4044" s="75" t="s">
        <v>148</v>
      </c>
      <c r="D4044" s="75" t="s">
        <v>8061</v>
      </c>
      <c r="E4044" s="75" t="s">
        <v>8062</v>
      </c>
      <c r="K4044" s="83">
        <v>174.46</v>
      </c>
      <c r="L4044" s="80"/>
    </row>
    <row r="4045" spans="3:12" hidden="1" outlineLevel="1" x14ac:dyDescent="0.25">
      <c r="C4045" s="75" t="s">
        <v>148</v>
      </c>
      <c r="D4045" s="75" t="s">
        <v>8063</v>
      </c>
      <c r="E4045" s="75" t="s">
        <v>8064</v>
      </c>
      <c r="K4045" s="83">
        <v>5.05</v>
      </c>
      <c r="L4045" s="80"/>
    </row>
    <row r="4046" spans="3:12" hidden="1" outlineLevel="1" x14ac:dyDescent="0.25">
      <c r="C4046" s="75" t="s">
        <v>148</v>
      </c>
      <c r="D4046" s="75" t="s">
        <v>8065</v>
      </c>
      <c r="E4046" s="75" t="s">
        <v>8066</v>
      </c>
      <c r="K4046" s="83">
        <v>166.8</v>
      </c>
      <c r="L4046" s="80"/>
    </row>
    <row r="4047" spans="3:12" hidden="1" outlineLevel="1" x14ac:dyDescent="0.25">
      <c r="C4047" s="75" t="s">
        <v>148</v>
      </c>
      <c r="D4047" s="75" t="s">
        <v>8067</v>
      </c>
      <c r="E4047" s="75" t="s">
        <v>8068</v>
      </c>
      <c r="K4047" s="83">
        <v>15.34</v>
      </c>
      <c r="L4047" s="80"/>
    </row>
    <row r="4048" spans="3:12" hidden="1" outlineLevel="1" x14ac:dyDescent="0.25">
      <c r="C4048" s="75" t="s">
        <v>148</v>
      </c>
      <c r="D4048" s="75" t="s">
        <v>8069</v>
      </c>
      <c r="E4048" s="75" t="s">
        <v>8070</v>
      </c>
      <c r="K4048" s="83">
        <v>10.09</v>
      </c>
      <c r="L4048" s="80"/>
    </row>
    <row r="4049" spans="1:12" hidden="1" outlineLevel="1" x14ac:dyDescent="0.25">
      <c r="C4049" s="75" t="s">
        <v>148</v>
      </c>
      <c r="D4049" s="75" t="s">
        <v>8071</v>
      </c>
      <c r="E4049" s="75" t="s">
        <v>8072</v>
      </c>
      <c r="K4049" s="83">
        <v>862.78</v>
      </c>
      <c r="L4049" s="80"/>
    </row>
    <row r="4050" spans="1:12" hidden="1" outlineLevel="1" x14ac:dyDescent="0.25">
      <c r="C4050" s="75" t="s">
        <v>148</v>
      </c>
      <c r="D4050" s="75" t="s">
        <v>8073</v>
      </c>
      <c r="E4050" s="75" t="s">
        <v>8074</v>
      </c>
      <c r="K4050" s="83">
        <v>10.08</v>
      </c>
      <c r="L4050" s="80"/>
    </row>
    <row r="4051" spans="1:12" hidden="1" outlineLevel="1" x14ac:dyDescent="0.25">
      <c r="C4051" s="75" t="s">
        <v>148</v>
      </c>
      <c r="D4051" s="75" t="s">
        <v>8075</v>
      </c>
      <c r="E4051" s="75" t="s">
        <v>8076</v>
      </c>
      <c r="K4051" s="83">
        <v>136.78</v>
      </c>
      <c r="L4051" s="80"/>
    </row>
    <row r="4052" spans="1:12" hidden="1" outlineLevel="1" x14ac:dyDescent="0.25">
      <c r="C4052" s="75" t="s">
        <v>148</v>
      </c>
      <c r="D4052" s="75" t="s">
        <v>8077</v>
      </c>
      <c r="E4052" s="75" t="s">
        <v>8078</v>
      </c>
      <c r="K4052" s="83">
        <v>1.35</v>
      </c>
      <c r="L4052" s="80"/>
    </row>
    <row r="4053" spans="1:12" hidden="1" outlineLevel="1" x14ac:dyDescent="0.25">
      <c r="C4053" s="75" t="s">
        <v>148</v>
      </c>
      <c r="D4053" s="75" t="s">
        <v>8079</v>
      </c>
      <c r="E4053" s="75" t="s">
        <v>8078</v>
      </c>
      <c r="K4053" s="83">
        <v>3</v>
      </c>
      <c r="L4053" s="80"/>
    </row>
    <row r="4054" spans="1:12" hidden="1" outlineLevel="1" x14ac:dyDescent="0.25">
      <c r="C4054" s="75" t="s">
        <v>148</v>
      </c>
      <c r="D4054" s="75" t="s">
        <v>8080</v>
      </c>
      <c r="E4054" s="75" t="s">
        <v>8081</v>
      </c>
      <c r="K4054" s="83">
        <v>67.260000000000005</v>
      </c>
      <c r="L4054" s="80"/>
    </row>
    <row r="4055" spans="1:12" hidden="1" outlineLevel="1" x14ac:dyDescent="0.25">
      <c r="C4055" s="75" t="s">
        <v>148</v>
      </c>
      <c r="D4055" s="75" t="s">
        <v>8082</v>
      </c>
      <c r="E4055" s="75" t="s">
        <v>8083</v>
      </c>
      <c r="K4055" s="83">
        <v>20.72</v>
      </c>
      <c r="L4055" s="80"/>
    </row>
    <row r="4056" spans="1:12" hidden="1" outlineLevel="1" x14ac:dyDescent="0.25">
      <c r="C4056" s="75" t="s">
        <v>148</v>
      </c>
      <c r="D4056" s="75" t="s">
        <v>8084</v>
      </c>
      <c r="E4056" s="75" t="s">
        <v>8085</v>
      </c>
      <c r="K4056" s="83">
        <v>0.03</v>
      </c>
      <c r="L4056" s="80"/>
    </row>
    <row r="4057" spans="1:12" hidden="1" outlineLevel="1" x14ac:dyDescent="0.25">
      <c r="C4057" s="75" t="s">
        <v>148</v>
      </c>
      <c r="D4057" s="75" t="s">
        <v>8086</v>
      </c>
      <c r="E4057" s="75" t="s">
        <v>8087</v>
      </c>
      <c r="K4057" s="83">
        <v>13.44</v>
      </c>
      <c r="L4057" s="80"/>
    </row>
    <row r="4058" spans="1:12" hidden="1" outlineLevel="1" x14ac:dyDescent="0.25">
      <c r="C4058" s="75" t="s">
        <v>148</v>
      </c>
      <c r="D4058" s="75" t="s">
        <v>8088</v>
      </c>
      <c r="E4058" s="75" t="s">
        <v>8089</v>
      </c>
      <c r="K4058" s="83">
        <v>-294.41000000000003</v>
      </c>
      <c r="L4058" s="80"/>
    </row>
    <row r="4059" spans="1:12" hidden="1" outlineLevel="1" x14ac:dyDescent="0.25">
      <c r="L4059" s="80"/>
    </row>
    <row r="4060" spans="1:12" x14ac:dyDescent="0.25">
      <c r="A4060" s="75" t="s">
        <v>92</v>
      </c>
      <c r="D4060" s="75" t="s">
        <v>93</v>
      </c>
      <c r="K4060" s="83">
        <v>4094.37</v>
      </c>
      <c r="L4060" s="80"/>
    </row>
    <row r="4061" spans="1:12" hidden="1" outlineLevel="1" x14ac:dyDescent="0.25">
      <c r="C4061" s="75" t="s">
        <v>148</v>
      </c>
      <c r="D4061" s="75" t="s">
        <v>8090</v>
      </c>
      <c r="E4061" s="75" t="s">
        <v>8091</v>
      </c>
      <c r="K4061" s="83">
        <v>20.97</v>
      </c>
      <c r="L4061" s="80"/>
    </row>
    <row r="4062" spans="1:12" hidden="1" outlineLevel="1" x14ac:dyDescent="0.25">
      <c r="C4062" s="75" t="s">
        <v>148</v>
      </c>
      <c r="D4062" s="75" t="s">
        <v>8092</v>
      </c>
      <c r="E4062" s="75" t="s">
        <v>8093</v>
      </c>
      <c r="K4062" s="83">
        <v>5.16</v>
      </c>
      <c r="L4062" s="80"/>
    </row>
    <row r="4063" spans="1:12" hidden="1" outlineLevel="1" x14ac:dyDescent="0.25">
      <c r="C4063" s="75" t="s">
        <v>148</v>
      </c>
      <c r="D4063" s="75" t="s">
        <v>8094</v>
      </c>
      <c r="E4063" s="75" t="s">
        <v>8095</v>
      </c>
      <c r="K4063" s="83">
        <v>9.23</v>
      </c>
      <c r="L4063" s="80"/>
    </row>
    <row r="4064" spans="1:12" hidden="1" outlineLevel="1" x14ac:dyDescent="0.25">
      <c r="C4064" s="75" t="s">
        <v>148</v>
      </c>
      <c r="D4064" s="75" t="s">
        <v>8096</v>
      </c>
      <c r="E4064" s="75" t="s">
        <v>8097</v>
      </c>
      <c r="K4064" s="83">
        <v>15.56</v>
      </c>
      <c r="L4064" s="80"/>
    </row>
    <row r="4065" spans="3:12" hidden="1" outlineLevel="1" x14ac:dyDescent="0.25">
      <c r="C4065" s="75" t="s">
        <v>148</v>
      </c>
      <c r="D4065" s="75" t="s">
        <v>8098</v>
      </c>
      <c r="E4065" s="75" t="s">
        <v>8099</v>
      </c>
      <c r="K4065" s="83">
        <v>28.47</v>
      </c>
      <c r="L4065" s="80"/>
    </row>
    <row r="4066" spans="3:12" hidden="1" outlineLevel="1" x14ac:dyDescent="0.25">
      <c r="C4066" s="75" t="s">
        <v>148</v>
      </c>
      <c r="D4066" s="75" t="s">
        <v>8100</v>
      </c>
      <c r="E4066" s="75" t="s">
        <v>8101</v>
      </c>
      <c r="K4066" s="83">
        <v>17.579999999999998</v>
      </c>
      <c r="L4066" s="80"/>
    </row>
    <row r="4067" spans="3:12" hidden="1" outlineLevel="1" x14ac:dyDescent="0.25">
      <c r="C4067" s="75" t="s">
        <v>148</v>
      </c>
      <c r="D4067" s="75" t="s">
        <v>8102</v>
      </c>
      <c r="E4067" s="75" t="s">
        <v>8103</v>
      </c>
      <c r="K4067" s="83">
        <v>6.26</v>
      </c>
      <c r="L4067" s="80"/>
    </row>
    <row r="4068" spans="3:12" hidden="1" outlineLevel="1" x14ac:dyDescent="0.25">
      <c r="C4068" s="75" t="s">
        <v>148</v>
      </c>
      <c r="D4068" s="75" t="s">
        <v>8104</v>
      </c>
      <c r="E4068" s="75" t="s">
        <v>8105</v>
      </c>
      <c r="K4068" s="83">
        <v>20.82</v>
      </c>
      <c r="L4068" s="80"/>
    </row>
    <row r="4069" spans="3:12" hidden="1" outlineLevel="1" x14ac:dyDescent="0.25">
      <c r="C4069" s="75" t="s">
        <v>148</v>
      </c>
      <c r="D4069" s="75" t="s">
        <v>8106</v>
      </c>
      <c r="E4069" s="75" t="s">
        <v>8107</v>
      </c>
      <c r="K4069" s="83">
        <v>78.69</v>
      </c>
      <c r="L4069" s="80"/>
    </row>
    <row r="4070" spans="3:12" hidden="1" outlineLevel="1" x14ac:dyDescent="0.25">
      <c r="C4070" s="75" t="s">
        <v>148</v>
      </c>
      <c r="D4070" s="75" t="s">
        <v>8108</v>
      </c>
      <c r="E4070" s="75" t="s">
        <v>8109</v>
      </c>
      <c r="K4070" s="83">
        <v>6.72</v>
      </c>
      <c r="L4070" s="80"/>
    </row>
    <row r="4071" spans="3:12" hidden="1" outlineLevel="1" x14ac:dyDescent="0.25">
      <c r="C4071" s="75" t="s">
        <v>148</v>
      </c>
      <c r="D4071" s="75" t="s">
        <v>8110</v>
      </c>
      <c r="E4071" s="75" t="s">
        <v>8111</v>
      </c>
      <c r="K4071" s="83">
        <v>25.13</v>
      </c>
      <c r="L4071" s="80"/>
    </row>
    <row r="4072" spans="3:12" hidden="1" outlineLevel="1" x14ac:dyDescent="0.25">
      <c r="C4072" s="75" t="s">
        <v>148</v>
      </c>
      <c r="D4072" s="75" t="s">
        <v>8112</v>
      </c>
      <c r="E4072" s="75" t="s">
        <v>8113</v>
      </c>
      <c r="K4072" s="83">
        <v>10.08</v>
      </c>
      <c r="L4072" s="80"/>
    </row>
    <row r="4073" spans="3:12" hidden="1" outlineLevel="1" x14ac:dyDescent="0.25">
      <c r="C4073" s="75" t="s">
        <v>148</v>
      </c>
      <c r="D4073" s="75" t="s">
        <v>8114</v>
      </c>
      <c r="E4073" s="75" t="s">
        <v>8115</v>
      </c>
      <c r="K4073" s="83">
        <v>4.51</v>
      </c>
      <c r="L4073" s="80"/>
    </row>
    <row r="4074" spans="3:12" hidden="1" outlineLevel="1" x14ac:dyDescent="0.25">
      <c r="C4074" s="75" t="s">
        <v>148</v>
      </c>
      <c r="D4074" s="75" t="s">
        <v>8116</v>
      </c>
      <c r="E4074" s="75" t="s">
        <v>8117</v>
      </c>
      <c r="K4074" s="83">
        <v>0.12</v>
      </c>
      <c r="L4074" s="80"/>
    </row>
    <row r="4075" spans="3:12" hidden="1" outlineLevel="1" x14ac:dyDescent="0.25">
      <c r="C4075" s="75" t="s">
        <v>148</v>
      </c>
      <c r="D4075" s="75" t="s">
        <v>8118</v>
      </c>
      <c r="E4075" s="75" t="s">
        <v>8119</v>
      </c>
      <c r="K4075" s="83">
        <v>5.12</v>
      </c>
      <c r="L4075" s="80"/>
    </row>
    <row r="4076" spans="3:12" hidden="1" outlineLevel="1" x14ac:dyDescent="0.25">
      <c r="C4076" s="75" t="s">
        <v>148</v>
      </c>
      <c r="D4076" s="75" t="s">
        <v>8120</v>
      </c>
      <c r="E4076" s="75" t="s">
        <v>8121</v>
      </c>
      <c r="K4076" s="83">
        <v>16.79</v>
      </c>
      <c r="L4076" s="80"/>
    </row>
    <row r="4077" spans="3:12" hidden="1" outlineLevel="1" x14ac:dyDescent="0.25">
      <c r="C4077" s="75" t="s">
        <v>148</v>
      </c>
      <c r="D4077" s="75" t="s">
        <v>8122</v>
      </c>
      <c r="E4077" s="75" t="s">
        <v>8123</v>
      </c>
      <c r="K4077" s="83">
        <v>3.17</v>
      </c>
      <c r="L4077" s="80"/>
    </row>
    <row r="4078" spans="3:12" hidden="1" outlineLevel="1" x14ac:dyDescent="0.25">
      <c r="C4078" s="75" t="s">
        <v>148</v>
      </c>
      <c r="D4078" s="75" t="s">
        <v>8124</v>
      </c>
      <c r="E4078" s="75" t="s">
        <v>8125</v>
      </c>
      <c r="K4078" s="83">
        <v>29.31</v>
      </c>
      <c r="L4078" s="80"/>
    </row>
    <row r="4079" spans="3:12" hidden="1" outlineLevel="1" x14ac:dyDescent="0.25">
      <c r="C4079" s="75" t="s">
        <v>148</v>
      </c>
      <c r="D4079" s="75" t="s">
        <v>8126</v>
      </c>
      <c r="E4079" s="75" t="s">
        <v>8127</v>
      </c>
      <c r="K4079" s="83">
        <v>4.95</v>
      </c>
      <c r="L4079" s="80"/>
    </row>
    <row r="4080" spans="3:12" hidden="1" outlineLevel="1" x14ac:dyDescent="0.25">
      <c r="C4080" s="75" t="s">
        <v>148</v>
      </c>
      <c r="D4080" s="75" t="s">
        <v>8128</v>
      </c>
      <c r="E4080" s="75" t="s">
        <v>8129</v>
      </c>
      <c r="K4080" s="83">
        <v>5.04</v>
      </c>
      <c r="L4080" s="80"/>
    </row>
    <row r="4081" spans="3:12" hidden="1" outlineLevel="1" x14ac:dyDescent="0.25">
      <c r="C4081" s="75" t="s">
        <v>148</v>
      </c>
      <c r="D4081" s="75" t="s">
        <v>8130</v>
      </c>
      <c r="E4081" s="75" t="s">
        <v>8131</v>
      </c>
      <c r="K4081" s="83">
        <v>5.04</v>
      </c>
      <c r="L4081" s="80"/>
    </row>
    <row r="4082" spans="3:12" hidden="1" outlineLevel="1" x14ac:dyDescent="0.25">
      <c r="C4082" s="75" t="s">
        <v>148</v>
      </c>
      <c r="D4082" s="75" t="s">
        <v>8132</v>
      </c>
      <c r="E4082" s="75" t="s">
        <v>8133</v>
      </c>
      <c r="K4082" s="83">
        <v>11.03</v>
      </c>
      <c r="L4082" s="80"/>
    </row>
    <row r="4083" spans="3:12" hidden="1" outlineLevel="1" x14ac:dyDescent="0.25">
      <c r="C4083" s="75" t="s">
        <v>148</v>
      </c>
      <c r="D4083" s="75" t="s">
        <v>8134</v>
      </c>
      <c r="E4083" s="75" t="s">
        <v>8135</v>
      </c>
      <c r="K4083" s="83">
        <v>1.85</v>
      </c>
      <c r="L4083" s="80"/>
    </row>
    <row r="4084" spans="3:12" hidden="1" outlineLevel="1" x14ac:dyDescent="0.25">
      <c r="C4084" s="75" t="s">
        <v>148</v>
      </c>
      <c r="D4084" s="75" t="s">
        <v>8136</v>
      </c>
      <c r="E4084" s="75" t="s">
        <v>8137</v>
      </c>
      <c r="K4084" s="83">
        <v>5.04</v>
      </c>
      <c r="L4084" s="80"/>
    </row>
    <row r="4085" spans="3:12" hidden="1" outlineLevel="1" x14ac:dyDescent="0.25">
      <c r="C4085" s="75" t="s">
        <v>148</v>
      </c>
      <c r="D4085" s="75" t="s">
        <v>8138</v>
      </c>
      <c r="E4085" s="75" t="s">
        <v>8139</v>
      </c>
      <c r="K4085" s="83">
        <v>13.44</v>
      </c>
      <c r="L4085" s="80"/>
    </row>
    <row r="4086" spans="3:12" hidden="1" outlineLevel="1" x14ac:dyDescent="0.25">
      <c r="C4086" s="75" t="s">
        <v>148</v>
      </c>
      <c r="D4086" s="75" t="s">
        <v>8140</v>
      </c>
      <c r="E4086" s="75" t="s">
        <v>8141</v>
      </c>
      <c r="K4086" s="83">
        <v>2.1800000000000002</v>
      </c>
      <c r="L4086" s="80"/>
    </row>
    <row r="4087" spans="3:12" hidden="1" outlineLevel="1" x14ac:dyDescent="0.25">
      <c r="C4087" s="75" t="s">
        <v>148</v>
      </c>
      <c r="D4087" s="75" t="s">
        <v>8142</v>
      </c>
      <c r="E4087" s="75" t="s">
        <v>8143</v>
      </c>
      <c r="K4087" s="83">
        <v>10.1</v>
      </c>
      <c r="L4087" s="80"/>
    </row>
    <row r="4088" spans="3:12" hidden="1" outlineLevel="1" x14ac:dyDescent="0.25">
      <c r="C4088" s="75" t="s">
        <v>148</v>
      </c>
      <c r="D4088" s="75" t="s">
        <v>8144</v>
      </c>
      <c r="E4088" s="75" t="s">
        <v>8145</v>
      </c>
      <c r="K4088" s="83">
        <v>1.88</v>
      </c>
      <c r="L4088" s="80"/>
    </row>
    <row r="4089" spans="3:12" hidden="1" outlineLevel="1" x14ac:dyDescent="0.25">
      <c r="C4089" s="75" t="s">
        <v>148</v>
      </c>
      <c r="D4089" s="75" t="s">
        <v>8146</v>
      </c>
      <c r="E4089" s="75" t="s">
        <v>8147</v>
      </c>
      <c r="K4089" s="83">
        <v>3.45</v>
      </c>
      <c r="L4089" s="80"/>
    </row>
    <row r="4090" spans="3:12" hidden="1" outlineLevel="1" x14ac:dyDescent="0.25">
      <c r="C4090" s="75" t="s">
        <v>148</v>
      </c>
      <c r="D4090" s="75" t="s">
        <v>8148</v>
      </c>
      <c r="E4090" s="75" t="s">
        <v>8149</v>
      </c>
      <c r="K4090" s="83">
        <v>7.0000000000000007E-2</v>
      </c>
      <c r="L4090" s="80"/>
    </row>
    <row r="4091" spans="3:12" hidden="1" outlineLevel="1" x14ac:dyDescent="0.25">
      <c r="C4091" s="75" t="s">
        <v>148</v>
      </c>
      <c r="D4091" s="75" t="s">
        <v>8150</v>
      </c>
      <c r="E4091" s="75" t="s">
        <v>8151</v>
      </c>
      <c r="K4091" s="83">
        <v>1.68</v>
      </c>
      <c r="L4091" s="80"/>
    </row>
    <row r="4092" spans="3:12" hidden="1" outlineLevel="1" x14ac:dyDescent="0.25">
      <c r="C4092" s="75" t="s">
        <v>148</v>
      </c>
      <c r="D4092" s="75" t="s">
        <v>8152</v>
      </c>
      <c r="E4092" s="75" t="s">
        <v>8153</v>
      </c>
      <c r="K4092" s="83">
        <v>5.75</v>
      </c>
      <c r="L4092" s="80"/>
    </row>
    <row r="4093" spans="3:12" hidden="1" outlineLevel="1" x14ac:dyDescent="0.25">
      <c r="C4093" s="75" t="s">
        <v>148</v>
      </c>
      <c r="D4093" s="75" t="s">
        <v>8154</v>
      </c>
      <c r="E4093" s="75" t="s">
        <v>8155</v>
      </c>
      <c r="K4093" s="83">
        <v>115.03</v>
      </c>
      <c r="L4093" s="80"/>
    </row>
    <row r="4094" spans="3:12" hidden="1" outlineLevel="1" x14ac:dyDescent="0.25">
      <c r="C4094" s="75" t="s">
        <v>148</v>
      </c>
      <c r="D4094" s="75" t="s">
        <v>8156</v>
      </c>
      <c r="E4094" s="75" t="s">
        <v>8157</v>
      </c>
      <c r="K4094" s="83">
        <v>14.26</v>
      </c>
      <c r="L4094" s="80"/>
    </row>
    <row r="4095" spans="3:12" hidden="1" outlineLevel="1" x14ac:dyDescent="0.25">
      <c r="C4095" s="75" t="s">
        <v>148</v>
      </c>
      <c r="D4095" s="75" t="s">
        <v>8158</v>
      </c>
      <c r="E4095" s="75" t="s">
        <v>8159</v>
      </c>
      <c r="K4095" s="83">
        <v>2.0299999999999998</v>
      </c>
      <c r="L4095" s="80"/>
    </row>
    <row r="4096" spans="3:12" hidden="1" outlineLevel="1" x14ac:dyDescent="0.25">
      <c r="C4096" s="75" t="s">
        <v>148</v>
      </c>
      <c r="D4096" s="75" t="s">
        <v>8160</v>
      </c>
      <c r="E4096" s="75" t="s">
        <v>8161</v>
      </c>
      <c r="K4096" s="83">
        <v>3.61</v>
      </c>
      <c r="L4096" s="80"/>
    </row>
    <row r="4097" spans="3:12" hidden="1" outlineLevel="1" x14ac:dyDescent="0.25">
      <c r="C4097" s="75" t="s">
        <v>148</v>
      </c>
      <c r="D4097" s="75" t="s">
        <v>8162</v>
      </c>
      <c r="E4097" s="75" t="s">
        <v>8163</v>
      </c>
      <c r="K4097" s="83">
        <v>2.67</v>
      </c>
      <c r="L4097" s="80"/>
    </row>
    <row r="4098" spans="3:12" hidden="1" outlineLevel="1" x14ac:dyDescent="0.25">
      <c r="C4098" s="75" t="s">
        <v>148</v>
      </c>
      <c r="D4098" s="75" t="s">
        <v>8164</v>
      </c>
      <c r="E4098" s="75" t="s">
        <v>8165</v>
      </c>
      <c r="K4098" s="83">
        <v>5.04</v>
      </c>
      <c r="L4098" s="80"/>
    </row>
    <row r="4099" spans="3:12" hidden="1" outlineLevel="1" x14ac:dyDescent="0.25">
      <c r="C4099" s="75" t="s">
        <v>148</v>
      </c>
      <c r="D4099" s="75" t="s">
        <v>8166</v>
      </c>
      <c r="E4099" s="75" t="s">
        <v>8167</v>
      </c>
      <c r="K4099" s="83">
        <v>5.7</v>
      </c>
      <c r="L4099" s="80"/>
    </row>
    <row r="4100" spans="3:12" hidden="1" outlineLevel="1" x14ac:dyDescent="0.25">
      <c r="C4100" s="75" t="s">
        <v>148</v>
      </c>
      <c r="D4100" s="75" t="s">
        <v>8168</v>
      </c>
      <c r="E4100" s="75" t="s">
        <v>8169</v>
      </c>
      <c r="K4100" s="83">
        <v>3.6</v>
      </c>
      <c r="L4100" s="80"/>
    </row>
    <row r="4101" spans="3:12" hidden="1" outlineLevel="1" x14ac:dyDescent="0.25">
      <c r="C4101" s="75" t="s">
        <v>148</v>
      </c>
      <c r="D4101" s="75" t="s">
        <v>8170</v>
      </c>
      <c r="E4101" s="75" t="s">
        <v>8171</v>
      </c>
      <c r="K4101" s="83">
        <v>5.53</v>
      </c>
      <c r="L4101" s="80"/>
    </row>
    <row r="4102" spans="3:12" hidden="1" outlineLevel="1" x14ac:dyDescent="0.25">
      <c r="C4102" s="75" t="s">
        <v>148</v>
      </c>
      <c r="D4102" s="75" t="s">
        <v>8172</v>
      </c>
      <c r="E4102" s="75" t="s">
        <v>8173</v>
      </c>
      <c r="K4102" s="83">
        <v>5.25</v>
      </c>
      <c r="L4102" s="80"/>
    </row>
    <row r="4103" spans="3:12" hidden="1" outlineLevel="1" x14ac:dyDescent="0.25">
      <c r="C4103" s="75" t="s">
        <v>148</v>
      </c>
      <c r="D4103" s="75" t="s">
        <v>8174</v>
      </c>
      <c r="E4103" s="75" t="s">
        <v>8175</v>
      </c>
      <c r="K4103" s="83">
        <v>5.04</v>
      </c>
      <c r="L4103" s="80"/>
    </row>
    <row r="4104" spans="3:12" hidden="1" outlineLevel="1" x14ac:dyDescent="0.25">
      <c r="C4104" s="75" t="s">
        <v>148</v>
      </c>
      <c r="D4104" s="75" t="s">
        <v>8176</v>
      </c>
      <c r="E4104" s="75" t="s">
        <v>8177</v>
      </c>
      <c r="K4104" s="83">
        <v>5.4</v>
      </c>
      <c r="L4104" s="80"/>
    </row>
    <row r="4105" spans="3:12" hidden="1" outlineLevel="1" x14ac:dyDescent="0.25">
      <c r="C4105" s="75" t="s">
        <v>148</v>
      </c>
      <c r="D4105" s="75" t="s">
        <v>8178</v>
      </c>
      <c r="E4105" s="75" t="s">
        <v>8179</v>
      </c>
      <c r="K4105" s="83">
        <v>5.86</v>
      </c>
      <c r="L4105" s="80"/>
    </row>
    <row r="4106" spans="3:12" hidden="1" outlineLevel="1" x14ac:dyDescent="0.25">
      <c r="C4106" s="75" t="s">
        <v>148</v>
      </c>
      <c r="D4106" s="75" t="s">
        <v>8180</v>
      </c>
      <c r="E4106" s="75" t="s">
        <v>8181</v>
      </c>
      <c r="K4106" s="83">
        <v>5.04</v>
      </c>
      <c r="L4106" s="80"/>
    </row>
    <row r="4107" spans="3:12" hidden="1" outlineLevel="1" x14ac:dyDescent="0.25">
      <c r="C4107" s="75" t="s">
        <v>148</v>
      </c>
      <c r="D4107" s="75" t="s">
        <v>8182</v>
      </c>
      <c r="E4107" s="75" t="s">
        <v>8183</v>
      </c>
      <c r="K4107" s="83">
        <v>5.04</v>
      </c>
      <c r="L4107" s="80"/>
    </row>
    <row r="4108" spans="3:12" hidden="1" outlineLevel="1" x14ac:dyDescent="0.25">
      <c r="C4108" s="75" t="s">
        <v>148</v>
      </c>
      <c r="D4108" s="75" t="s">
        <v>8184</v>
      </c>
      <c r="E4108" s="75" t="s">
        <v>8185</v>
      </c>
      <c r="K4108" s="83">
        <v>1.68</v>
      </c>
      <c r="L4108" s="80"/>
    </row>
    <row r="4109" spans="3:12" hidden="1" outlineLevel="1" x14ac:dyDescent="0.25">
      <c r="C4109" s="75" t="s">
        <v>148</v>
      </c>
      <c r="D4109" s="75" t="s">
        <v>8186</v>
      </c>
      <c r="E4109" s="75" t="s">
        <v>8187</v>
      </c>
      <c r="K4109" s="83">
        <v>33.090000000000003</v>
      </c>
      <c r="L4109" s="80"/>
    </row>
    <row r="4110" spans="3:12" hidden="1" outlineLevel="1" x14ac:dyDescent="0.25">
      <c r="C4110" s="75" t="s">
        <v>148</v>
      </c>
      <c r="D4110" s="75" t="s">
        <v>8188</v>
      </c>
      <c r="E4110" s="75" t="s">
        <v>8189</v>
      </c>
      <c r="K4110" s="83">
        <v>4.26</v>
      </c>
      <c r="L4110" s="80"/>
    </row>
    <row r="4111" spans="3:12" hidden="1" outlineLevel="1" x14ac:dyDescent="0.25">
      <c r="C4111" s="75" t="s">
        <v>148</v>
      </c>
      <c r="D4111" s="75" t="s">
        <v>8190</v>
      </c>
      <c r="E4111" s="75" t="s">
        <v>8191</v>
      </c>
      <c r="K4111" s="83">
        <v>9.33</v>
      </c>
      <c r="L4111" s="80"/>
    </row>
    <row r="4112" spans="3:12" hidden="1" outlineLevel="1" x14ac:dyDescent="0.25">
      <c r="C4112" s="75" t="s">
        <v>148</v>
      </c>
      <c r="D4112" s="75" t="s">
        <v>8192</v>
      </c>
      <c r="E4112" s="75" t="s">
        <v>8193</v>
      </c>
      <c r="K4112" s="83">
        <v>5.04</v>
      </c>
      <c r="L4112" s="80"/>
    </row>
    <row r="4113" spans="3:12" hidden="1" outlineLevel="1" x14ac:dyDescent="0.25">
      <c r="C4113" s="75" t="s">
        <v>148</v>
      </c>
      <c r="D4113" s="75" t="s">
        <v>8194</v>
      </c>
      <c r="E4113" s="75" t="s">
        <v>8195</v>
      </c>
      <c r="K4113" s="83">
        <v>56.61</v>
      </c>
      <c r="L4113" s="80"/>
    </row>
    <row r="4114" spans="3:12" hidden="1" outlineLevel="1" x14ac:dyDescent="0.25">
      <c r="C4114" s="75" t="s">
        <v>148</v>
      </c>
      <c r="D4114" s="75" t="s">
        <v>8196</v>
      </c>
      <c r="E4114" s="75" t="s">
        <v>8197</v>
      </c>
      <c r="K4114" s="83">
        <v>2.39</v>
      </c>
      <c r="L4114" s="80"/>
    </row>
    <row r="4115" spans="3:12" hidden="1" outlineLevel="1" x14ac:dyDescent="0.25">
      <c r="C4115" s="75" t="s">
        <v>148</v>
      </c>
      <c r="D4115" s="75" t="s">
        <v>8198</v>
      </c>
      <c r="E4115" s="75" t="s">
        <v>8199</v>
      </c>
      <c r="K4115" s="83">
        <v>7.29</v>
      </c>
      <c r="L4115" s="80"/>
    </row>
    <row r="4116" spans="3:12" hidden="1" outlineLevel="1" x14ac:dyDescent="0.25">
      <c r="C4116" s="75" t="s">
        <v>148</v>
      </c>
      <c r="D4116" s="75" t="s">
        <v>8200</v>
      </c>
      <c r="E4116" s="75" t="s">
        <v>8201</v>
      </c>
      <c r="K4116" s="83">
        <v>1.99</v>
      </c>
      <c r="L4116" s="80"/>
    </row>
    <row r="4117" spans="3:12" hidden="1" outlineLevel="1" x14ac:dyDescent="0.25">
      <c r="C4117" s="75" t="s">
        <v>148</v>
      </c>
      <c r="D4117" s="75" t="s">
        <v>8202</v>
      </c>
      <c r="E4117" s="75" t="s">
        <v>8203</v>
      </c>
      <c r="K4117" s="83">
        <v>1.77</v>
      </c>
      <c r="L4117" s="80"/>
    </row>
    <row r="4118" spans="3:12" hidden="1" outlineLevel="1" x14ac:dyDescent="0.25">
      <c r="C4118" s="75" t="s">
        <v>148</v>
      </c>
      <c r="D4118" s="75" t="s">
        <v>8204</v>
      </c>
      <c r="E4118" s="75" t="s">
        <v>8205</v>
      </c>
      <c r="K4118" s="83">
        <v>1.68</v>
      </c>
      <c r="L4118" s="80"/>
    </row>
    <row r="4119" spans="3:12" hidden="1" outlineLevel="1" x14ac:dyDescent="0.25">
      <c r="C4119" s="75" t="s">
        <v>148</v>
      </c>
      <c r="D4119" s="75" t="s">
        <v>8206</v>
      </c>
      <c r="E4119" s="75" t="s">
        <v>8207</v>
      </c>
      <c r="K4119" s="83">
        <v>-1.94</v>
      </c>
      <c r="L4119" s="80"/>
    </row>
    <row r="4120" spans="3:12" hidden="1" outlineLevel="1" x14ac:dyDescent="0.25">
      <c r="C4120" s="75" t="s">
        <v>148</v>
      </c>
      <c r="D4120" s="75" t="s">
        <v>8208</v>
      </c>
      <c r="E4120" s="75" t="s">
        <v>8209</v>
      </c>
      <c r="K4120" s="83">
        <v>6.15</v>
      </c>
      <c r="L4120" s="80"/>
    </row>
    <row r="4121" spans="3:12" hidden="1" outlineLevel="1" x14ac:dyDescent="0.25">
      <c r="C4121" s="75" t="s">
        <v>148</v>
      </c>
      <c r="D4121" s="75" t="s">
        <v>8210</v>
      </c>
      <c r="E4121" s="75" t="s">
        <v>8211</v>
      </c>
      <c r="K4121" s="83">
        <v>56.64</v>
      </c>
      <c r="L4121" s="80"/>
    </row>
    <row r="4122" spans="3:12" hidden="1" outlineLevel="1" x14ac:dyDescent="0.25">
      <c r="C4122" s="75" t="s">
        <v>148</v>
      </c>
      <c r="D4122" s="75" t="s">
        <v>8212</v>
      </c>
      <c r="E4122" s="75" t="s">
        <v>8213</v>
      </c>
      <c r="K4122" s="83">
        <v>3.36</v>
      </c>
      <c r="L4122" s="80"/>
    </row>
    <row r="4123" spans="3:12" hidden="1" outlineLevel="1" x14ac:dyDescent="0.25">
      <c r="C4123" s="75" t="s">
        <v>148</v>
      </c>
      <c r="D4123" s="75" t="s">
        <v>8214</v>
      </c>
      <c r="E4123" s="75" t="s">
        <v>8215</v>
      </c>
      <c r="K4123" s="83">
        <v>3.51</v>
      </c>
      <c r="L4123" s="80"/>
    </row>
    <row r="4124" spans="3:12" hidden="1" outlineLevel="1" x14ac:dyDescent="0.25">
      <c r="C4124" s="75" t="s">
        <v>148</v>
      </c>
      <c r="D4124" s="75" t="s">
        <v>8216</v>
      </c>
      <c r="E4124" s="75" t="s">
        <v>8217</v>
      </c>
      <c r="K4124" s="83">
        <v>11.8</v>
      </c>
      <c r="L4124" s="80"/>
    </row>
    <row r="4125" spans="3:12" hidden="1" outlineLevel="1" x14ac:dyDescent="0.25">
      <c r="C4125" s="75" t="s">
        <v>148</v>
      </c>
      <c r="D4125" s="75" t="s">
        <v>8218</v>
      </c>
      <c r="E4125" s="75" t="s">
        <v>8219</v>
      </c>
      <c r="K4125" s="83">
        <v>12.46</v>
      </c>
      <c r="L4125" s="80"/>
    </row>
    <row r="4126" spans="3:12" hidden="1" outlineLevel="1" x14ac:dyDescent="0.25">
      <c r="C4126" s="75" t="s">
        <v>148</v>
      </c>
      <c r="D4126" s="75" t="s">
        <v>8220</v>
      </c>
      <c r="E4126" s="75" t="s">
        <v>8221</v>
      </c>
      <c r="K4126" s="83">
        <v>14.53</v>
      </c>
      <c r="L4126" s="80"/>
    </row>
    <row r="4127" spans="3:12" hidden="1" outlineLevel="1" x14ac:dyDescent="0.25">
      <c r="C4127" s="75" t="s">
        <v>148</v>
      </c>
      <c r="D4127" s="75" t="s">
        <v>8222</v>
      </c>
      <c r="E4127" s="75" t="s">
        <v>8223</v>
      </c>
      <c r="K4127" s="83">
        <v>23.11</v>
      </c>
      <c r="L4127" s="80"/>
    </row>
    <row r="4128" spans="3:12" hidden="1" outlineLevel="1" x14ac:dyDescent="0.25">
      <c r="C4128" s="75" t="s">
        <v>148</v>
      </c>
      <c r="D4128" s="75" t="s">
        <v>8224</v>
      </c>
      <c r="E4128" s="75" t="s">
        <v>8225</v>
      </c>
      <c r="K4128" s="83">
        <v>1.89</v>
      </c>
      <c r="L4128" s="80"/>
    </row>
    <row r="4129" spans="3:12" hidden="1" outlineLevel="1" x14ac:dyDescent="0.25">
      <c r="C4129" s="75" t="s">
        <v>148</v>
      </c>
      <c r="D4129" s="75" t="s">
        <v>8226</v>
      </c>
      <c r="E4129" s="75" t="s">
        <v>8227</v>
      </c>
      <c r="K4129" s="83">
        <v>5.04</v>
      </c>
      <c r="L4129" s="80"/>
    </row>
    <row r="4130" spans="3:12" hidden="1" outlineLevel="1" x14ac:dyDescent="0.25">
      <c r="C4130" s="75" t="s">
        <v>148</v>
      </c>
      <c r="D4130" s="75" t="s">
        <v>8228</v>
      </c>
      <c r="E4130" s="75" t="s">
        <v>8229</v>
      </c>
      <c r="K4130" s="83">
        <v>2.02</v>
      </c>
      <c r="L4130" s="80"/>
    </row>
    <row r="4131" spans="3:12" hidden="1" outlineLevel="1" x14ac:dyDescent="0.25">
      <c r="C4131" s="75" t="s">
        <v>148</v>
      </c>
      <c r="D4131" s="75" t="s">
        <v>8230</v>
      </c>
      <c r="E4131" s="75" t="s">
        <v>8231</v>
      </c>
      <c r="K4131" s="83">
        <v>10.69</v>
      </c>
      <c r="L4131" s="80"/>
    </row>
    <row r="4132" spans="3:12" hidden="1" outlineLevel="1" x14ac:dyDescent="0.25">
      <c r="C4132" s="75" t="s">
        <v>148</v>
      </c>
      <c r="D4132" s="75" t="s">
        <v>8232</v>
      </c>
      <c r="E4132" s="75" t="s">
        <v>8233</v>
      </c>
      <c r="K4132" s="83">
        <v>6.44</v>
      </c>
      <c r="L4132" s="80"/>
    </row>
    <row r="4133" spans="3:12" hidden="1" outlineLevel="1" x14ac:dyDescent="0.25">
      <c r="C4133" s="75" t="s">
        <v>148</v>
      </c>
      <c r="D4133" s="75" t="s">
        <v>8234</v>
      </c>
      <c r="E4133" s="75" t="s">
        <v>8235</v>
      </c>
      <c r="K4133" s="83">
        <v>16.8</v>
      </c>
      <c r="L4133" s="80"/>
    </row>
    <row r="4134" spans="3:12" hidden="1" outlineLevel="1" x14ac:dyDescent="0.25">
      <c r="C4134" s="75" t="s">
        <v>148</v>
      </c>
      <c r="D4134" s="75" t="s">
        <v>8236</v>
      </c>
      <c r="E4134" s="75" t="s">
        <v>8237</v>
      </c>
      <c r="K4134" s="83">
        <v>5.95</v>
      </c>
      <c r="L4134" s="80"/>
    </row>
    <row r="4135" spans="3:12" hidden="1" outlineLevel="1" x14ac:dyDescent="0.25">
      <c r="C4135" s="75" t="s">
        <v>148</v>
      </c>
      <c r="D4135" s="75" t="s">
        <v>8238</v>
      </c>
      <c r="E4135" s="75" t="s">
        <v>8239</v>
      </c>
      <c r="K4135" s="83">
        <v>0.54</v>
      </c>
      <c r="L4135" s="80"/>
    </row>
    <row r="4136" spans="3:12" hidden="1" outlineLevel="1" x14ac:dyDescent="0.25">
      <c r="C4136" s="75" t="s">
        <v>148</v>
      </c>
      <c r="D4136" s="75" t="s">
        <v>8240</v>
      </c>
      <c r="E4136" s="75" t="s">
        <v>8241</v>
      </c>
      <c r="K4136" s="83">
        <v>63.15</v>
      </c>
      <c r="L4136" s="80"/>
    </row>
    <row r="4137" spans="3:12" hidden="1" outlineLevel="1" x14ac:dyDescent="0.25">
      <c r="C4137" s="75" t="s">
        <v>148</v>
      </c>
      <c r="D4137" s="75" t="s">
        <v>8242</v>
      </c>
      <c r="E4137" s="75" t="s">
        <v>8243</v>
      </c>
      <c r="K4137" s="83">
        <v>79.2</v>
      </c>
      <c r="L4137" s="80"/>
    </row>
    <row r="4138" spans="3:12" hidden="1" outlineLevel="1" x14ac:dyDescent="0.25">
      <c r="C4138" s="75" t="s">
        <v>148</v>
      </c>
      <c r="D4138" s="75" t="s">
        <v>8244</v>
      </c>
      <c r="E4138" s="75" t="s">
        <v>8245</v>
      </c>
      <c r="K4138" s="83">
        <v>-1.9</v>
      </c>
      <c r="L4138" s="80"/>
    </row>
    <row r="4139" spans="3:12" hidden="1" outlineLevel="1" x14ac:dyDescent="0.25">
      <c r="C4139" s="75" t="s">
        <v>148</v>
      </c>
      <c r="D4139" s="75" t="s">
        <v>8246</v>
      </c>
      <c r="E4139" s="75" t="s">
        <v>8247</v>
      </c>
      <c r="K4139" s="83">
        <v>12.97</v>
      </c>
      <c r="L4139" s="80"/>
    </row>
    <row r="4140" spans="3:12" hidden="1" outlineLevel="1" x14ac:dyDescent="0.25">
      <c r="C4140" s="75" t="s">
        <v>148</v>
      </c>
      <c r="D4140" s="75" t="s">
        <v>8248</v>
      </c>
      <c r="E4140" s="75" t="s">
        <v>8249</v>
      </c>
      <c r="K4140" s="83">
        <v>8.99</v>
      </c>
      <c r="L4140" s="80"/>
    </row>
    <row r="4141" spans="3:12" hidden="1" outlineLevel="1" x14ac:dyDescent="0.25">
      <c r="C4141" s="75" t="s">
        <v>148</v>
      </c>
      <c r="D4141" s="75" t="s">
        <v>8250</v>
      </c>
      <c r="E4141" s="75" t="s">
        <v>8251</v>
      </c>
      <c r="K4141" s="83">
        <v>3.41</v>
      </c>
      <c r="L4141" s="80"/>
    </row>
    <row r="4142" spans="3:12" hidden="1" outlineLevel="1" x14ac:dyDescent="0.25">
      <c r="C4142" s="75" t="s">
        <v>148</v>
      </c>
      <c r="D4142" s="75" t="s">
        <v>8252</v>
      </c>
      <c r="E4142" s="75" t="s">
        <v>8253</v>
      </c>
      <c r="K4142" s="83">
        <v>4</v>
      </c>
      <c r="L4142" s="80"/>
    </row>
    <row r="4143" spans="3:12" hidden="1" outlineLevel="1" x14ac:dyDescent="0.25">
      <c r="C4143" s="75" t="s">
        <v>148</v>
      </c>
      <c r="D4143" s="75" t="s">
        <v>8254</v>
      </c>
      <c r="E4143" s="75" t="s">
        <v>8255</v>
      </c>
      <c r="K4143" s="83">
        <v>4</v>
      </c>
      <c r="L4143" s="80"/>
    </row>
    <row r="4144" spans="3:12" hidden="1" outlineLevel="1" x14ac:dyDescent="0.25">
      <c r="C4144" s="75" t="s">
        <v>148</v>
      </c>
      <c r="D4144" s="75" t="s">
        <v>8256</v>
      </c>
      <c r="E4144" s="75" t="s">
        <v>8257</v>
      </c>
      <c r="K4144" s="83">
        <v>1.68</v>
      </c>
      <c r="L4144" s="80"/>
    </row>
    <row r="4145" spans="3:12" hidden="1" outlineLevel="1" x14ac:dyDescent="0.25">
      <c r="C4145" s="75" t="s">
        <v>148</v>
      </c>
      <c r="D4145" s="75" t="s">
        <v>8258</v>
      </c>
      <c r="E4145" s="75" t="s">
        <v>8259</v>
      </c>
      <c r="K4145" s="83">
        <v>11.84</v>
      </c>
      <c r="L4145" s="80"/>
    </row>
    <row r="4146" spans="3:12" hidden="1" outlineLevel="1" x14ac:dyDescent="0.25">
      <c r="C4146" s="75" t="s">
        <v>148</v>
      </c>
      <c r="D4146" s="75" t="s">
        <v>8260</v>
      </c>
      <c r="E4146" s="75" t="s">
        <v>8261</v>
      </c>
      <c r="K4146" s="83">
        <v>7.28</v>
      </c>
      <c r="L4146" s="80"/>
    </row>
    <row r="4147" spans="3:12" hidden="1" outlineLevel="1" x14ac:dyDescent="0.25">
      <c r="C4147" s="75" t="s">
        <v>148</v>
      </c>
      <c r="D4147" s="75" t="s">
        <v>6324</v>
      </c>
      <c r="E4147" s="75" t="s">
        <v>6325</v>
      </c>
      <c r="K4147" s="83">
        <v>1.78</v>
      </c>
      <c r="L4147" s="80"/>
    </row>
    <row r="4148" spans="3:12" hidden="1" outlineLevel="1" x14ac:dyDescent="0.25">
      <c r="C4148" s="75" t="s">
        <v>148</v>
      </c>
      <c r="D4148" s="75" t="s">
        <v>8262</v>
      </c>
      <c r="E4148" s="75" t="s">
        <v>8263</v>
      </c>
      <c r="K4148" s="83">
        <v>15.24</v>
      </c>
      <c r="L4148" s="80"/>
    </row>
    <row r="4149" spans="3:12" hidden="1" outlineLevel="1" x14ac:dyDescent="0.25">
      <c r="C4149" s="75" t="s">
        <v>148</v>
      </c>
      <c r="D4149" s="75" t="s">
        <v>8264</v>
      </c>
      <c r="E4149" s="75" t="s">
        <v>8265</v>
      </c>
      <c r="K4149" s="83">
        <v>3.64</v>
      </c>
      <c r="L4149" s="80"/>
    </row>
    <row r="4150" spans="3:12" hidden="1" outlineLevel="1" x14ac:dyDescent="0.25">
      <c r="C4150" s="75" t="s">
        <v>148</v>
      </c>
      <c r="D4150" s="75" t="s">
        <v>8266</v>
      </c>
      <c r="E4150" s="75" t="s">
        <v>8267</v>
      </c>
      <c r="K4150" s="83">
        <v>4.12</v>
      </c>
      <c r="L4150" s="80"/>
    </row>
    <row r="4151" spans="3:12" hidden="1" outlineLevel="1" x14ac:dyDescent="0.25">
      <c r="C4151" s="75" t="s">
        <v>148</v>
      </c>
      <c r="D4151" s="75" t="s">
        <v>8268</v>
      </c>
      <c r="E4151" s="75" t="s">
        <v>8269</v>
      </c>
      <c r="K4151" s="83">
        <v>3.62</v>
      </c>
      <c r="L4151" s="80"/>
    </row>
    <row r="4152" spans="3:12" hidden="1" outlineLevel="1" x14ac:dyDescent="0.25">
      <c r="C4152" s="75" t="s">
        <v>148</v>
      </c>
      <c r="D4152" s="75" t="s">
        <v>8270</v>
      </c>
      <c r="E4152" s="75" t="s">
        <v>8271</v>
      </c>
      <c r="K4152" s="83">
        <v>7.73</v>
      </c>
      <c r="L4152" s="80"/>
    </row>
    <row r="4153" spans="3:12" hidden="1" outlineLevel="1" x14ac:dyDescent="0.25">
      <c r="C4153" s="75" t="s">
        <v>148</v>
      </c>
      <c r="D4153" s="75" t="s">
        <v>8272</v>
      </c>
      <c r="E4153" s="75" t="s">
        <v>8273</v>
      </c>
      <c r="K4153" s="83">
        <v>5.16</v>
      </c>
      <c r="L4153" s="80"/>
    </row>
    <row r="4154" spans="3:12" hidden="1" outlineLevel="1" x14ac:dyDescent="0.25">
      <c r="C4154" s="75" t="s">
        <v>148</v>
      </c>
      <c r="D4154" s="75" t="s">
        <v>8274</v>
      </c>
      <c r="E4154" s="75" t="s">
        <v>8275</v>
      </c>
      <c r="K4154" s="83">
        <v>11.97</v>
      </c>
      <c r="L4154" s="80"/>
    </row>
    <row r="4155" spans="3:12" hidden="1" outlineLevel="1" x14ac:dyDescent="0.25">
      <c r="C4155" s="75" t="s">
        <v>148</v>
      </c>
      <c r="D4155" s="75" t="s">
        <v>8276</v>
      </c>
      <c r="E4155" s="75" t="s">
        <v>8277</v>
      </c>
      <c r="K4155" s="83">
        <v>3.36</v>
      </c>
      <c r="L4155" s="80"/>
    </row>
    <row r="4156" spans="3:12" hidden="1" outlineLevel="1" x14ac:dyDescent="0.25">
      <c r="C4156" s="75" t="s">
        <v>148</v>
      </c>
      <c r="D4156" s="75" t="s">
        <v>8278</v>
      </c>
      <c r="E4156" s="75" t="s">
        <v>8279</v>
      </c>
      <c r="K4156" s="83">
        <v>24.75</v>
      </c>
      <c r="L4156" s="80"/>
    </row>
    <row r="4157" spans="3:12" hidden="1" outlineLevel="1" x14ac:dyDescent="0.25">
      <c r="C4157" s="75" t="s">
        <v>148</v>
      </c>
      <c r="D4157" s="75" t="s">
        <v>8280</v>
      </c>
      <c r="E4157" s="75" t="s">
        <v>8281</v>
      </c>
      <c r="K4157" s="83">
        <v>9.24</v>
      </c>
      <c r="L4157" s="80"/>
    </row>
    <row r="4158" spans="3:12" hidden="1" outlineLevel="1" x14ac:dyDescent="0.25">
      <c r="C4158" s="75" t="s">
        <v>148</v>
      </c>
      <c r="D4158" s="75" t="s">
        <v>8282</v>
      </c>
      <c r="E4158" s="75" t="s">
        <v>8283</v>
      </c>
      <c r="K4158" s="83">
        <v>5.33</v>
      </c>
      <c r="L4158" s="80"/>
    </row>
    <row r="4159" spans="3:12" hidden="1" outlineLevel="1" x14ac:dyDescent="0.25">
      <c r="C4159" s="75" t="s">
        <v>148</v>
      </c>
      <c r="D4159" s="75" t="s">
        <v>8284</v>
      </c>
      <c r="E4159" s="75" t="s">
        <v>8285</v>
      </c>
      <c r="K4159" s="83">
        <v>4.18</v>
      </c>
      <c r="L4159" s="80"/>
    </row>
    <row r="4160" spans="3:12" hidden="1" outlineLevel="1" x14ac:dyDescent="0.25">
      <c r="C4160" s="75" t="s">
        <v>148</v>
      </c>
      <c r="D4160" s="75" t="s">
        <v>8286</v>
      </c>
      <c r="E4160" s="75" t="s">
        <v>8287</v>
      </c>
      <c r="K4160" s="83">
        <v>-3.75</v>
      </c>
      <c r="L4160" s="80"/>
    </row>
    <row r="4161" spans="3:12" hidden="1" outlineLevel="1" x14ac:dyDescent="0.25">
      <c r="C4161" s="75" t="s">
        <v>148</v>
      </c>
      <c r="D4161" s="75" t="s">
        <v>8288</v>
      </c>
      <c r="E4161" s="75" t="s">
        <v>8289</v>
      </c>
      <c r="K4161" s="83">
        <v>16.68</v>
      </c>
      <c r="L4161" s="80"/>
    </row>
    <row r="4162" spans="3:12" hidden="1" outlineLevel="1" x14ac:dyDescent="0.25">
      <c r="C4162" s="75" t="s">
        <v>148</v>
      </c>
      <c r="D4162" s="75" t="s">
        <v>8290</v>
      </c>
      <c r="E4162" s="75" t="s">
        <v>8291</v>
      </c>
      <c r="K4162" s="83">
        <v>7.46</v>
      </c>
      <c r="L4162" s="80"/>
    </row>
    <row r="4163" spans="3:12" hidden="1" outlineLevel="1" x14ac:dyDescent="0.25">
      <c r="C4163" s="75" t="s">
        <v>148</v>
      </c>
      <c r="D4163" s="75" t="s">
        <v>8292</v>
      </c>
      <c r="E4163" s="75" t="s">
        <v>8293</v>
      </c>
      <c r="K4163" s="83">
        <v>114.39</v>
      </c>
      <c r="L4163" s="80"/>
    </row>
    <row r="4164" spans="3:12" hidden="1" outlineLevel="1" x14ac:dyDescent="0.25">
      <c r="C4164" s="75" t="s">
        <v>148</v>
      </c>
      <c r="D4164" s="75" t="s">
        <v>8294</v>
      </c>
      <c r="E4164" s="75" t="s">
        <v>8295</v>
      </c>
      <c r="K4164" s="83">
        <v>1.98</v>
      </c>
      <c r="L4164" s="80"/>
    </row>
    <row r="4165" spans="3:12" hidden="1" outlineLevel="1" x14ac:dyDescent="0.25">
      <c r="C4165" s="75" t="s">
        <v>148</v>
      </c>
      <c r="D4165" s="75" t="s">
        <v>8296</v>
      </c>
      <c r="E4165" s="75" t="s">
        <v>8297</v>
      </c>
      <c r="K4165" s="83">
        <v>7.26</v>
      </c>
      <c r="L4165" s="80"/>
    </row>
    <row r="4166" spans="3:12" hidden="1" outlineLevel="1" x14ac:dyDescent="0.25">
      <c r="C4166" s="75" t="s">
        <v>148</v>
      </c>
      <c r="D4166" s="75" t="s">
        <v>8298</v>
      </c>
      <c r="E4166" s="75" t="s">
        <v>8299</v>
      </c>
      <c r="K4166" s="83">
        <v>56</v>
      </c>
      <c r="L4166" s="80"/>
    </row>
    <row r="4167" spans="3:12" hidden="1" outlineLevel="1" x14ac:dyDescent="0.25">
      <c r="C4167" s="75" t="s">
        <v>148</v>
      </c>
      <c r="D4167" s="75" t="s">
        <v>8300</v>
      </c>
      <c r="E4167" s="75" t="s">
        <v>8301</v>
      </c>
      <c r="K4167" s="83">
        <v>6.76</v>
      </c>
      <c r="L4167" s="80"/>
    </row>
    <row r="4168" spans="3:12" hidden="1" outlineLevel="1" x14ac:dyDescent="0.25">
      <c r="C4168" s="75" t="s">
        <v>148</v>
      </c>
      <c r="D4168" s="75" t="s">
        <v>8302</v>
      </c>
      <c r="E4168" s="75" t="s">
        <v>8303</v>
      </c>
      <c r="K4168" s="83">
        <v>8.4</v>
      </c>
      <c r="L4168" s="80"/>
    </row>
    <row r="4169" spans="3:12" hidden="1" outlineLevel="1" x14ac:dyDescent="0.25">
      <c r="C4169" s="75" t="s">
        <v>148</v>
      </c>
      <c r="D4169" s="75" t="s">
        <v>8304</v>
      </c>
      <c r="E4169" s="75" t="s">
        <v>8305</v>
      </c>
      <c r="K4169" s="83">
        <v>5.77</v>
      </c>
      <c r="L4169" s="80"/>
    </row>
    <row r="4170" spans="3:12" hidden="1" outlineLevel="1" x14ac:dyDescent="0.25">
      <c r="C4170" s="75" t="s">
        <v>148</v>
      </c>
      <c r="D4170" s="75" t="s">
        <v>8306</v>
      </c>
      <c r="E4170" s="75" t="s">
        <v>8307</v>
      </c>
      <c r="K4170" s="83">
        <v>17.12</v>
      </c>
      <c r="L4170" s="80"/>
    </row>
    <row r="4171" spans="3:12" hidden="1" outlineLevel="1" x14ac:dyDescent="0.25">
      <c r="C4171" s="75" t="s">
        <v>148</v>
      </c>
      <c r="D4171" s="75" t="s">
        <v>8308</v>
      </c>
      <c r="E4171" s="75" t="s">
        <v>8309</v>
      </c>
      <c r="K4171" s="83">
        <v>16.25</v>
      </c>
      <c r="L4171" s="80"/>
    </row>
    <row r="4172" spans="3:12" hidden="1" outlineLevel="1" x14ac:dyDescent="0.25">
      <c r="C4172" s="75" t="s">
        <v>148</v>
      </c>
      <c r="D4172" s="75" t="s">
        <v>8310</v>
      </c>
      <c r="E4172" s="75" t="s">
        <v>8311</v>
      </c>
      <c r="K4172" s="83">
        <v>5.93</v>
      </c>
      <c r="L4172" s="80"/>
    </row>
    <row r="4173" spans="3:12" hidden="1" outlineLevel="1" x14ac:dyDescent="0.25">
      <c r="C4173" s="75" t="s">
        <v>148</v>
      </c>
      <c r="D4173" s="75" t="s">
        <v>8312</v>
      </c>
      <c r="E4173" s="75" t="s">
        <v>8313</v>
      </c>
      <c r="K4173" s="83">
        <v>-1.53</v>
      </c>
      <c r="L4173" s="80"/>
    </row>
    <row r="4174" spans="3:12" hidden="1" outlineLevel="1" x14ac:dyDescent="0.25">
      <c r="C4174" s="75" t="s">
        <v>148</v>
      </c>
      <c r="D4174" s="75" t="s">
        <v>8314</v>
      </c>
      <c r="E4174" s="75" t="s">
        <v>8315</v>
      </c>
      <c r="K4174" s="83">
        <v>50.28</v>
      </c>
      <c r="L4174" s="80"/>
    </row>
    <row r="4175" spans="3:12" hidden="1" outlineLevel="1" x14ac:dyDescent="0.25">
      <c r="C4175" s="75" t="s">
        <v>148</v>
      </c>
      <c r="D4175" s="75" t="s">
        <v>8316</v>
      </c>
      <c r="E4175" s="75" t="s">
        <v>8317</v>
      </c>
      <c r="K4175" s="83">
        <v>2.04</v>
      </c>
      <c r="L4175" s="80"/>
    </row>
    <row r="4176" spans="3:12" hidden="1" outlineLevel="1" x14ac:dyDescent="0.25">
      <c r="C4176" s="75" t="s">
        <v>148</v>
      </c>
      <c r="D4176" s="75" t="s">
        <v>8318</v>
      </c>
      <c r="E4176" s="75" t="s">
        <v>8319</v>
      </c>
      <c r="K4176" s="83">
        <v>7.67</v>
      </c>
      <c r="L4176" s="80"/>
    </row>
    <row r="4177" spans="3:12" hidden="1" outlineLevel="1" x14ac:dyDescent="0.25">
      <c r="C4177" s="75" t="s">
        <v>148</v>
      </c>
      <c r="D4177" s="75" t="s">
        <v>8320</v>
      </c>
      <c r="E4177" s="75" t="s">
        <v>8321</v>
      </c>
      <c r="K4177" s="83">
        <v>1.68</v>
      </c>
      <c r="L4177" s="80"/>
    </row>
    <row r="4178" spans="3:12" hidden="1" outlineLevel="1" x14ac:dyDescent="0.25">
      <c r="C4178" s="75" t="s">
        <v>148</v>
      </c>
      <c r="D4178" s="75" t="s">
        <v>8322</v>
      </c>
      <c r="E4178" s="75" t="s">
        <v>8323</v>
      </c>
      <c r="K4178" s="83">
        <v>7.06</v>
      </c>
      <c r="L4178" s="80"/>
    </row>
    <row r="4179" spans="3:12" hidden="1" outlineLevel="1" x14ac:dyDescent="0.25">
      <c r="C4179" s="75" t="s">
        <v>148</v>
      </c>
      <c r="D4179" s="75" t="s">
        <v>8324</v>
      </c>
      <c r="E4179" s="75" t="s">
        <v>8325</v>
      </c>
      <c r="K4179" s="83">
        <v>2.04</v>
      </c>
      <c r="L4179" s="80"/>
    </row>
    <row r="4180" spans="3:12" hidden="1" outlineLevel="1" x14ac:dyDescent="0.25">
      <c r="C4180" s="75" t="s">
        <v>148</v>
      </c>
      <c r="D4180" s="75" t="s">
        <v>8326</v>
      </c>
      <c r="E4180" s="75" t="s">
        <v>8327</v>
      </c>
      <c r="K4180" s="83">
        <v>20.440000000000001</v>
      </c>
      <c r="L4180" s="80"/>
    </row>
    <row r="4181" spans="3:12" hidden="1" outlineLevel="1" x14ac:dyDescent="0.25">
      <c r="C4181" s="75" t="s">
        <v>148</v>
      </c>
      <c r="D4181" s="75" t="s">
        <v>8328</v>
      </c>
      <c r="E4181" s="75" t="s">
        <v>8329</v>
      </c>
      <c r="K4181" s="83">
        <v>21.23</v>
      </c>
      <c r="L4181" s="80"/>
    </row>
    <row r="4182" spans="3:12" hidden="1" outlineLevel="1" x14ac:dyDescent="0.25">
      <c r="C4182" s="75" t="s">
        <v>148</v>
      </c>
      <c r="D4182" s="75" t="s">
        <v>8330</v>
      </c>
      <c r="E4182" s="75" t="s">
        <v>8331</v>
      </c>
      <c r="K4182" s="83">
        <v>17.93</v>
      </c>
      <c r="L4182" s="80"/>
    </row>
    <row r="4183" spans="3:12" hidden="1" outlineLevel="1" x14ac:dyDescent="0.25">
      <c r="C4183" s="75" t="s">
        <v>148</v>
      </c>
      <c r="D4183" s="75" t="s">
        <v>8332</v>
      </c>
      <c r="E4183" s="75" t="s">
        <v>8333</v>
      </c>
      <c r="K4183" s="83">
        <v>5.04</v>
      </c>
      <c r="L4183" s="80"/>
    </row>
    <row r="4184" spans="3:12" hidden="1" outlineLevel="1" x14ac:dyDescent="0.25">
      <c r="C4184" s="75" t="s">
        <v>148</v>
      </c>
      <c r="D4184" s="75" t="s">
        <v>8334</v>
      </c>
      <c r="E4184" s="75" t="s">
        <v>8335</v>
      </c>
      <c r="K4184" s="83">
        <v>9.59</v>
      </c>
      <c r="L4184" s="80"/>
    </row>
    <row r="4185" spans="3:12" hidden="1" outlineLevel="1" x14ac:dyDescent="0.25">
      <c r="C4185" s="75" t="s">
        <v>148</v>
      </c>
      <c r="D4185" s="75" t="s">
        <v>8336</v>
      </c>
      <c r="E4185" s="75" t="s">
        <v>8337</v>
      </c>
      <c r="K4185" s="83">
        <v>3.3</v>
      </c>
      <c r="L4185" s="80"/>
    </row>
    <row r="4186" spans="3:12" hidden="1" outlineLevel="1" x14ac:dyDescent="0.25">
      <c r="C4186" s="75" t="s">
        <v>148</v>
      </c>
      <c r="D4186" s="75" t="s">
        <v>8338</v>
      </c>
      <c r="E4186" s="75" t="s">
        <v>8339</v>
      </c>
      <c r="K4186" s="83">
        <v>30.91</v>
      </c>
      <c r="L4186" s="80"/>
    </row>
    <row r="4187" spans="3:12" hidden="1" outlineLevel="1" x14ac:dyDescent="0.25">
      <c r="C4187" s="75" t="s">
        <v>148</v>
      </c>
      <c r="D4187" s="75" t="s">
        <v>8340</v>
      </c>
      <c r="E4187" s="75" t="s">
        <v>8341</v>
      </c>
      <c r="K4187" s="83">
        <v>27.62</v>
      </c>
      <c r="L4187" s="80"/>
    </row>
    <row r="4188" spans="3:12" hidden="1" outlineLevel="1" x14ac:dyDescent="0.25">
      <c r="C4188" s="75" t="s">
        <v>148</v>
      </c>
      <c r="D4188" s="75" t="s">
        <v>8342</v>
      </c>
      <c r="E4188" s="75" t="s">
        <v>8343</v>
      </c>
      <c r="K4188" s="83">
        <v>1.64</v>
      </c>
      <c r="L4188" s="80"/>
    </row>
    <row r="4189" spans="3:12" hidden="1" outlineLevel="1" x14ac:dyDescent="0.25">
      <c r="C4189" s="75" t="s">
        <v>148</v>
      </c>
      <c r="D4189" s="75" t="s">
        <v>8344</v>
      </c>
      <c r="E4189" s="75" t="s">
        <v>8345</v>
      </c>
      <c r="K4189" s="83">
        <v>1.96</v>
      </c>
      <c r="L4189" s="80"/>
    </row>
    <row r="4190" spans="3:12" hidden="1" outlineLevel="1" x14ac:dyDescent="0.25">
      <c r="C4190" s="75" t="s">
        <v>148</v>
      </c>
      <c r="D4190" s="75" t="s">
        <v>8346</v>
      </c>
      <c r="E4190" s="75" t="s">
        <v>8347</v>
      </c>
      <c r="K4190" s="83">
        <v>74.569999999999993</v>
      </c>
      <c r="L4190" s="80"/>
    </row>
    <row r="4191" spans="3:12" hidden="1" outlineLevel="1" x14ac:dyDescent="0.25">
      <c r="C4191" s="75" t="s">
        <v>148</v>
      </c>
      <c r="D4191" s="75" t="s">
        <v>8348</v>
      </c>
      <c r="E4191" s="75" t="s">
        <v>8349</v>
      </c>
      <c r="K4191" s="83">
        <v>5.04</v>
      </c>
      <c r="L4191" s="80"/>
    </row>
    <row r="4192" spans="3:12" hidden="1" outlineLevel="1" x14ac:dyDescent="0.25">
      <c r="C4192" s="75" t="s">
        <v>148</v>
      </c>
      <c r="D4192" s="75" t="s">
        <v>8350</v>
      </c>
      <c r="E4192" s="75" t="s">
        <v>8351</v>
      </c>
      <c r="K4192" s="83">
        <v>78.27</v>
      </c>
      <c r="L4192" s="80"/>
    </row>
    <row r="4193" spans="3:12" hidden="1" outlineLevel="1" x14ac:dyDescent="0.25">
      <c r="C4193" s="75" t="s">
        <v>148</v>
      </c>
      <c r="D4193" s="75" t="s">
        <v>8352</v>
      </c>
      <c r="E4193" s="75" t="s">
        <v>8353</v>
      </c>
      <c r="K4193" s="83">
        <v>5.71</v>
      </c>
      <c r="L4193" s="80"/>
    </row>
    <row r="4194" spans="3:12" hidden="1" outlineLevel="1" x14ac:dyDescent="0.25">
      <c r="C4194" s="75" t="s">
        <v>148</v>
      </c>
      <c r="D4194" s="75" t="s">
        <v>8354</v>
      </c>
      <c r="E4194" s="75" t="s">
        <v>8355</v>
      </c>
      <c r="K4194" s="83">
        <v>1.68</v>
      </c>
      <c r="L4194" s="80"/>
    </row>
    <row r="4195" spans="3:12" hidden="1" outlineLevel="1" x14ac:dyDescent="0.25">
      <c r="C4195" s="75" t="s">
        <v>148</v>
      </c>
      <c r="D4195" s="75" t="s">
        <v>8356</v>
      </c>
      <c r="E4195" s="75" t="s">
        <v>8357</v>
      </c>
      <c r="K4195" s="83">
        <v>112.79</v>
      </c>
      <c r="L4195" s="80"/>
    </row>
    <row r="4196" spans="3:12" hidden="1" outlineLevel="1" x14ac:dyDescent="0.25">
      <c r="C4196" s="75" t="s">
        <v>148</v>
      </c>
      <c r="D4196" s="75" t="s">
        <v>8358</v>
      </c>
      <c r="E4196" s="75" t="s">
        <v>8359</v>
      </c>
      <c r="K4196" s="83">
        <v>14.54</v>
      </c>
      <c r="L4196" s="80"/>
    </row>
    <row r="4197" spans="3:12" hidden="1" outlineLevel="1" x14ac:dyDescent="0.25">
      <c r="C4197" s="75" t="s">
        <v>148</v>
      </c>
      <c r="D4197" s="75" t="s">
        <v>8360</v>
      </c>
      <c r="E4197" s="75" t="s">
        <v>8361</v>
      </c>
      <c r="K4197" s="83">
        <v>1.68</v>
      </c>
      <c r="L4197" s="80"/>
    </row>
    <row r="4198" spans="3:12" hidden="1" outlineLevel="1" x14ac:dyDescent="0.25">
      <c r="C4198" s="75" t="s">
        <v>148</v>
      </c>
      <c r="D4198" s="75" t="s">
        <v>8362</v>
      </c>
      <c r="E4198" s="75" t="s">
        <v>8363</v>
      </c>
      <c r="K4198" s="83">
        <v>32.29</v>
      </c>
      <c r="L4198" s="80"/>
    </row>
    <row r="4199" spans="3:12" hidden="1" outlineLevel="1" x14ac:dyDescent="0.25">
      <c r="C4199" s="75" t="s">
        <v>148</v>
      </c>
      <c r="D4199" s="75" t="s">
        <v>8364</v>
      </c>
      <c r="E4199" s="75" t="s">
        <v>8365</v>
      </c>
      <c r="K4199" s="83">
        <v>4.13</v>
      </c>
      <c r="L4199" s="80"/>
    </row>
    <row r="4200" spans="3:12" hidden="1" outlineLevel="1" x14ac:dyDescent="0.25">
      <c r="C4200" s="75" t="s">
        <v>148</v>
      </c>
      <c r="D4200" s="75" t="s">
        <v>8366</v>
      </c>
      <c r="E4200" s="75" t="s">
        <v>8367</v>
      </c>
      <c r="K4200" s="83">
        <v>2.87</v>
      </c>
      <c r="L4200" s="80"/>
    </row>
    <row r="4201" spans="3:12" hidden="1" outlineLevel="1" x14ac:dyDescent="0.25">
      <c r="C4201" s="75" t="s">
        <v>148</v>
      </c>
      <c r="D4201" s="75" t="s">
        <v>8368</v>
      </c>
      <c r="E4201" s="75" t="s">
        <v>8369</v>
      </c>
      <c r="K4201" s="83">
        <v>8.89</v>
      </c>
      <c r="L4201" s="80"/>
    </row>
    <row r="4202" spans="3:12" hidden="1" outlineLevel="1" x14ac:dyDescent="0.25">
      <c r="C4202" s="75" t="s">
        <v>148</v>
      </c>
      <c r="D4202" s="75" t="s">
        <v>8370</v>
      </c>
      <c r="E4202" s="75" t="s">
        <v>8371</v>
      </c>
      <c r="K4202" s="83">
        <v>7.31</v>
      </c>
      <c r="L4202" s="80"/>
    </row>
    <row r="4203" spans="3:12" hidden="1" outlineLevel="1" x14ac:dyDescent="0.25">
      <c r="C4203" s="75" t="s">
        <v>148</v>
      </c>
      <c r="D4203" s="75" t="s">
        <v>8372</v>
      </c>
      <c r="E4203" s="75" t="s">
        <v>8373</v>
      </c>
      <c r="K4203" s="83">
        <v>3.57</v>
      </c>
      <c r="L4203" s="80"/>
    </row>
    <row r="4204" spans="3:12" hidden="1" outlineLevel="1" x14ac:dyDescent="0.25">
      <c r="C4204" s="75" t="s">
        <v>148</v>
      </c>
      <c r="D4204" s="75" t="s">
        <v>8374</v>
      </c>
      <c r="E4204" s="75" t="s">
        <v>8375</v>
      </c>
      <c r="K4204" s="83">
        <v>1.68</v>
      </c>
      <c r="L4204" s="80"/>
    </row>
    <row r="4205" spans="3:12" hidden="1" outlineLevel="1" x14ac:dyDescent="0.25">
      <c r="C4205" s="75" t="s">
        <v>148</v>
      </c>
      <c r="D4205" s="75" t="s">
        <v>8376</v>
      </c>
      <c r="E4205" s="75" t="s">
        <v>8377</v>
      </c>
      <c r="K4205" s="83">
        <v>1.68</v>
      </c>
      <c r="L4205" s="80"/>
    </row>
    <row r="4206" spans="3:12" hidden="1" outlineLevel="1" x14ac:dyDescent="0.25">
      <c r="C4206" s="75" t="s">
        <v>148</v>
      </c>
      <c r="D4206" s="75" t="s">
        <v>8378</v>
      </c>
      <c r="E4206" s="75" t="s">
        <v>8379</v>
      </c>
      <c r="K4206" s="83">
        <v>5.04</v>
      </c>
      <c r="L4206" s="80"/>
    </row>
    <row r="4207" spans="3:12" hidden="1" outlineLevel="1" x14ac:dyDescent="0.25">
      <c r="C4207" s="75" t="s">
        <v>148</v>
      </c>
      <c r="D4207" s="75" t="s">
        <v>8380</v>
      </c>
      <c r="E4207" s="75" t="s">
        <v>8381</v>
      </c>
      <c r="K4207" s="83">
        <v>5.59</v>
      </c>
      <c r="L4207" s="80"/>
    </row>
    <row r="4208" spans="3:12" hidden="1" outlineLevel="1" x14ac:dyDescent="0.25">
      <c r="C4208" s="75" t="s">
        <v>148</v>
      </c>
      <c r="D4208" s="75" t="s">
        <v>8382</v>
      </c>
      <c r="E4208" s="75" t="s">
        <v>8383</v>
      </c>
      <c r="K4208" s="83">
        <v>-0.43</v>
      </c>
      <c r="L4208" s="80"/>
    </row>
    <row r="4209" spans="3:12" hidden="1" outlineLevel="1" x14ac:dyDescent="0.25">
      <c r="C4209" s="75" t="s">
        <v>148</v>
      </c>
      <c r="D4209" s="75" t="s">
        <v>8384</v>
      </c>
      <c r="E4209" s="75" t="s">
        <v>8385</v>
      </c>
      <c r="K4209" s="83">
        <v>3.17</v>
      </c>
      <c r="L4209" s="80"/>
    </row>
    <row r="4210" spans="3:12" hidden="1" outlineLevel="1" x14ac:dyDescent="0.25">
      <c r="C4210" s="75" t="s">
        <v>148</v>
      </c>
      <c r="D4210" s="75" t="s">
        <v>8386</v>
      </c>
      <c r="E4210" s="75" t="s">
        <v>8387</v>
      </c>
      <c r="K4210" s="83">
        <v>4</v>
      </c>
      <c r="L4210" s="80"/>
    </row>
    <row r="4211" spans="3:12" hidden="1" outlineLevel="1" x14ac:dyDescent="0.25">
      <c r="C4211" s="75" t="s">
        <v>148</v>
      </c>
      <c r="D4211" s="75" t="s">
        <v>8388</v>
      </c>
      <c r="E4211" s="75" t="s">
        <v>8389</v>
      </c>
      <c r="K4211" s="83">
        <v>1.74</v>
      </c>
      <c r="L4211" s="80"/>
    </row>
    <row r="4212" spans="3:12" hidden="1" outlineLevel="1" x14ac:dyDescent="0.25">
      <c r="C4212" s="75" t="s">
        <v>148</v>
      </c>
      <c r="D4212" s="75" t="s">
        <v>8390</v>
      </c>
      <c r="E4212" s="75" t="s">
        <v>8391</v>
      </c>
      <c r="K4212" s="83">
        <v>8.8699999999999992</v>
      </c>
      <c r="L4212" s="80"/>
    </row>
    <row r="4213" spans="3:12" hidden="1" outlineLevel="1" x14ac:dyDescent="0.25">
      <c r="C4213" s="75" t="s">
        <v>148</v>
      </c>
      <c r="D4213" s="75" t="s">
        <v>8392</v>
      </c>
      <c r="E4213" s="75" t="s">
        <v>8393</v>
      </c>
      <c r="K4213" s="83">
        <v>7.17</v>
      </c>
      <c r="L4213" s="80"/>
    </row>
    <row r="4214" spans="3:12" hidden="1" outlineLevel="1" x14ac:dyDescent="0.25">
      <c r="C4214" s="75" t="s">
        <v>148</v>
      </c>
      <c r="D4214" s="75" t="s">
        <v>8394</v>
      </c>
      <c r="E4214" s="75" t="s">
        <v>8395</v>
      </c>
      <c r="K4214" s="83">
        <v>2.73</v>
      </c>
      <c r="L4214" s="80"/>
    </row>
    <row r="4215" spans="3:12" hidden="1" outlineLevel="1" x14ac:dyDescent="0.25">
      <c r="C4215" s="75" t="s">
        <v>148</v>
      </c>
      <c r="D4215" s="75" t="s">
        <v>8396</v>
      </c>
      <c r="E4215" s="75" t="s">
        <v>8397</v>
      </c>
      <c r="K4215" s="83">
        <v>67.81</v>
      </c>
      <c r="L4215" s="80"/>
    </row>
    <row r="4216" spans="3:12" hidden="1" outlineLevel="1" x14ac:dyDescent="0.25">
      <c r="C4216" s="75" t="s">
        <v>148</v>
      </c>
      <c r="D4216" s="75" t="s">
        <v>8398</v>
      </c>
      <c r="E4216" s="75" t="s">
        <v>8399</v>
      </c>
      <c r="K4216" s="83">
        <v>0.56000000000000005</v>
      </c>
      <c r="L4216" s="80"/>
    </row>
    <row r="4217" spans="3:12" hidden="1" outlineLevel="1" x14ac:dyDescent="0.25">
      <c r="C4217" s="75" t="s">
        <v>148</v>
      </c>
      <c r="D4217" s="75" t="s">
        <v>8400</v>
      </c>
      <c r="E4217" s="75" t="s">
        <v>8401</v>
      </c>
      <c r="K4217" s="83">
        <v>5.48</v>
      </c>
      <c r="L4217" s="80"/>
    </row>
    <row r="4218" spans="3:12" hidden="1" outlineLevel="1" x14ac:dyDescent="0.25">
      <c r="C4218" s="75" t="s">
        <v>148</v>
      </c>
      <c r="D4218" s="75" t="s">
        <v>8402</v>
      </c>
      <c r="E4218" s="75" t="s">
        <v>8403</v>
      </c>
      <c r="K4218" s="83">
        <v>7.15</v>
      </c>
      <c r="L4218" s="80"/>
    </row>
    <row r="4219" spans="3:12" hidden="1" outlineLevel="1" x14ac:dyDescent="0.25">
      <c r="C4219" s="75" t="s">
        <v>148</v>
      </c>
      <c r="D4219" s="75" t="s">
        <v>8404</v>
      </c>
      <c r="E4219" s="75" t="s">
        <v>8405</v>
      </c>
      <c r="K4219" s="83">
        <v>1.68</v>
      </c>
      <c r="L4219" s="80"/>
    </row>
    <row r="4220" spans="3:12" hidden="1" outlineLevel="1" x14ac:dyDescent="0.25">
      <c r="C4220" s="75" t="s">
        <v>148</v>
      </c>
      <c r="D4220" s="75" t="s">
        <v>8406</v>
      </c>
      <c r="E4220" s="75" t="s">
        <v>8407</v>
      </c>
      <c r="K4220" s="83">
        <v>0.51</v>
      </c>
      <c r="L4220" s="80"/>
    </row>
    <row r="4221" spans="3:12" hidden="1" outlineLevel="1" x14ac:dyDescent="0.25">
      <c r="C4221" s="75" t="s">
        <v>148</v>
      </c>
      <c r="D4221" s="75" t="s">
        <v>8408</v>
      </c>
      <c r="E4221" s="75" t="s">
        <v>8409</v>
      </c>
      <c r="K4221" s="83">
        <v>19.71</v>
      </c>
      <c r="L4221" s="80"/>
    </row>
    <row r="4222" spans="3:12" hidden="1" outlineLevel="1" x14ac:dyDescent="0.25">
      <c r="C4222" s="75" t="s">
        <v>148</v>
      </c>
      <c r="D4222" s="75" t="s">
        <v>8410</v>
      </c>
      <c r="E4222" s="75" t="s">
        <v>8411</v>
      </c>
      <c r="K4222" s="83">
        <v>19.16</v>
      </c>
      <c r="L4222" s="80"/>
    </row>
    <row r="4223" spans="3:12" hidden="1" outlineLevel="1" x14ac:dyDescent="0.25">
      <c r="C4223" s="75" t="s">
        <v>148</v>
      </c>
      <c r="D4223" s="75" t="s">
        <v>8412</v>
      </c>
      <c r="E4223" s="75" t="s">
        <v>8413</v>
      </c>
      <c r="K4223" s="83">
        <v>5.08</v>
      </c>
      <c r="L4223" s="80"/>
    </row>
    <row r="4224" spans="3:12" hidden="1" outlineLevel="1" x14ac:dyDescent="0.25">
      <c r="C4224" s="75" t="s">
        <v>148</v>
      </c>
      <c r="D4224" s="75" t="s">
        <v>8414</v>
      </c>
      <c r="E4224" s="75" t="s">
        <v>8415</v>
      </c>
      <c r="K4224" s="83">
        <v>2.0699999999999998</v>
      </c>
      <c r="L4224" s="80"/>
    </row>
    <row r="4225" spans="3:12" hidden="1" outlineLevel="1" x14ac:dyDescent="0.25">
      <c r="C4225" s="75" t="s">
        <v>148</v>
      </c>
      <c r="D4225" s="75" t="s">
        <v>8416</v>
      </c>
      <c r="E4225" s="75" t="s">
        <v>8417</v>
      </c>
      <c r="K4225" s="83">
        <v>5.04</v>
      </c>
      <c r="L4225" s="80"/>
    </row>
    <row r="4226" spans="3:12" hidden="1" outlineLevel="1" x14ac:dyDescent="0.25">
      <c r="C4226" s="75" t="s">
        <v>148</v>
      </c>
      <c r="D4226" s="75" t="s">
        <v>8418</v>
      </c>
      <c r="E4226" s="75" t="s">
        <v>8419</v>
      </c>
      <c r="K4226" s="83">
        <v>10.08</v>
      </c>
      <c r="L4226" s="80"/>
    </row>
    <row r="4227" spans="3:12" hidden="1" outlineLevel="1" x14ac:dyDescent="0.25">
      <c r="C4227" s="75" t="s">
        <v>148</v>
      </c>
      <c r="D4227" s="75" t="s">
        <v>8420</v>
      </c>
      <c r="E4227" s="75" t="s">
        <v>8421</v>
      </c>
      <c r="K4227" s="83">
        <v>9.2799999999999994</v>
      </c>
      <c r="L4227" s="80"/>
    </row>
    <row r="4228" spans="3:12" hidden="1" outlineLevel="1" x14ac:dyDescent="0.25">
      <c r="C4228" s="75" t="s">
        <v>148</v>
      </c>
      <c r="D4228" s="75" t="s">
        <v>8422</v>
      </c>
      <c r="E4228" s="75" t="s">
        <v>8423</v>
      </c>
      <c r="K4228" s="83">
        <v>57.61</v>
      </c>
      <c r="L4228" s="80"/>
    </row>
    <row r="4229" spans="3:12" hidden="1" outlineLevel="1" x14ac:dyDescent="0.25">
      <c r="C4229" s="75" t="s">
        <v>148</v>
      </c>
      <c r="D4229" s="75" t="s">
        <v>8424</v>
      </c>
      <c r="E4229" s="75" t="s">
        <v>8425</v>
      </c>
      <c r="K4229" s="83">
        <v>5.04</v>
      </c>
      <c r="L4229" s="80"/>
    </row>
    <row r="4230" spans="3:12" hidden="1" outlineLevel="1" x14ac:dyDescent="0.25">
      <c r="C4230" s="75" t="s">
        <v>148</v>
      </c>
      <c r="D4230" s="75" t="s">
        <v>8426</v>
      </c>
      <c r="E4230" s="75" t="s">
        <v>8427</v>
      </c>
      <c r="K4230" s="83">
        <v>26.18</v>
      </c>
      <c r="L4230" s="80"/>
    </row>
    <row r="4231" spans="3:12" hidden="1" outlineLevel="1" x14ac:dyDescent="0.25">
      <c r="C4231" s="75" t="s">
        <v>148</v>
      </c>
      <c r="D4231" s="75" t="s">
        <v>8428</v>
      </c>
      <c r="E4231" s="75" t="s">
        <v>8429</v>
      </c>
      <c r="K4231" s="83">
        <v>8.4</v>
      </c>
      <c r="L4231" s="80"/>
    </row>
    <row r="4232" spans="3:12" hidden="1" outlineLevel="1" x14ac:dyDescent="0.25">
      <c r="C4232" s="75" t="s">
        <v>148</v>
      </c>
      <c r="D4232" s="75" t="s">
        <v>8430</v>
      </c>
      <c r="E4232" s="75" t="s">
        <v>8431</v>
      </c>
      <c r="K4232" s="83">
        <v>30.92</v>
      </c>
      <c r="L4232" s="80"/>
    </row>
    <row r="4233" spans="3:12" hidden="1" outlineLevel="1" x14ac:dyDescent="0.25">
      <c r="C4233" s="75" t="s">
        <v>148</v>
      </c>
      <c r="D4233" s="75" t="s">
        <v>8432</v>
      </c>
      <c r="E4233" s="75" t="s">
        <v>8433</v>
      </c>
      <c r="K4233" s="83">
        <v>14.02</v>
      </c>
      <c r="L4233" s="80"/>
    </row>
    <row r="4234" spans="3:12" hidden="1" outlineLevel="1" x14ac:dyDescent="0.25">
      <c r="C4234" s="75" t="s">
        <v>148</v>
      </c>
      <c r="D4234" s="75" t="s">
        <v>8434</v>
      </c>
      <c r="E4234" s="75" t="s">
        <v>8435</v>
      </c>
      <c r="K4234" s="83">
        <v>3.42</v>
      </c>
      <c r="L4234" s="80"/>
    </row>
    <row r="4235" spans="3:12" hidden="1" outlineLevel="1" x14ac:dyDescent="0.25">
      <c r="C4235" s="75" t="s">
        <v>148</v>
      </c>
      <c r="D4235" s="75" t="s">
        <v>8436</v>
      </c>
      <c r="E4235" s="75" t="s">
        <v>8437</v>
      </c>
      <c r="K4235" s="83">
        <v>14.48</v>
      </c>
      <c r="L4235" s="80"/>
    </row>
    <row r="4236" spans="3:12" hidden="1" outlineLevel="1" x14ac:dyDescent="0.25">
      <c r="C4236" s="75" t="s">
        <v>148</v>
      </c>
      <c r="D4236" s="75" t="s">
        <v>8438</v>
      </c>
      <c r="E4236" s="75" t="s">
        <v>8439</v>
      </c>
      <c r="K4236" s="83">
        <v>12.79</v>
      </c>
      <c r="L4236" s="80"/>
    </row>
    <row r="4237" spans="3:12" hidden="1" outlineLevel="1" x14ac:dyDescent="0.25">
      <c r="C4237" s="75" t="s">
        <v>148</v>
      </c>
      <c r="D4237" s="75" t="s">
        <v>8440</v>
      </c>
      <c r="E4237" s="75" t="s">
        <v>8441</v>
      </c>
      <c r="K4237" s="83">
        <v>16.8</v>
      </c>
      <c r="L4237" s="80"/>
    </row>
    <row r="4238" spans="3:12" hidden="1" outlineLevel="1" x14ac:dyDescent="0.25">
      <c r="C4238" s="75" t="s">
        <v>148</v>
      </c>
      <c r="D4238" s="75" t="s">
        <v>8442</v>
      </c>
      <c r="E4238" s="75" t="s">
        <v>8443</v>
      </c>
      <c r="K4238" s="83">
        <v>5.2</v>
      </c>
      <c r="L4238" s="80"/>
    </row>
    <row r="4239" spans="3:12" hidden="1" outlineLevel="1" x14ac:dyDescent="0.25">
      <c r="C4239" s="75" t="s">
        <v>148</v>
      </c>
      <c r="D4239" s="75" t="s">
        <v>8444</v>
      </c>
      <c r="E4239" s="75" t="s">
        <v>8445</v>
      </c>
      <c r="K4239" s="83">
        <v>3.77</v>
      </c>
      <c r="L4239" s="80"/>
    </row>
    <row r="4240" spans="3:12" hidden="1" outlineLevel="1" x14ac:dyDescent="0.25">
      <c r="C4240" s="75" t="s">
        <v>148</v>
      </c>
      <c r="D4240" s="75" t="s">
        <v>8446</v>
      </c>
      <c r="E4240" s="75" t="s">
        <v>8447</v>
      </c>
      <c r="K4240" s="83">
        <v>3.39</v>
      </c>
      <c r="L4240" s="80"/>
    </row>
    <row r="4241" spans="3:12" hidden="1" outlineLevel="1" x14ac:dyDescent="0.25">
      <c r="C4241" s="75" t="s">
        <v>148</v>
      </c>
      <c r="D4241" s="75" t="s">
        <v>8448</v>
      </c>
      <c r="E4241" s="75" t="s">
        <v>8449</v>
      </c>
      <c r="K4241" s="83">
        <v>8.4</v>
      </c>
      <c r="L4241" s="80"/>
    </row>
    <row r="4242" spans="3:12" hidden="1" outlineLevel="1" x14ac:dyDescent="0.25">
      <c r="C4242" s="75" t="s">
        <v>148</v>
      </c>
      <c r="D4242" s="75" t="s">
        <v>8450</v>
      </c>
      <c r="E4242" s="75" t="s">
        <v>8451</v>
      </c>
      <c r="K4242" s="83">
        <v>3.65</v>
      </c>
      <c r="L4242" s="80"/>
    </row>
    <row r="4243" spans="3:12" hidden="1" outlineLevel="1" x14ac:dyDescent="0.25">
      <c r="C4243" s="75" t="s">
        <v>148</v>
      </c>
      <c r="D4243" s="75" t="s">
        <v>8452</v>
      </c>
      <c r="E4243" s="75" t="s">
        <v>8453</v>
      </c>
      <c r="K4243" s="83">
        <v>3.36</v>
      </c>
      <c r="L4243" s="80"/>
    </row>
    <row r="4244" spans="3:12" hidden="1" outlineLevel="1" x14ac:dyDescent="0.25">
      <c r="C4244" s="75" t="s">
        <v>148</v>
      </c>
      <c r="D4244" s="75" t="s">
        <v>8454</v>
      </c>
      <c r="E4244" s="75" t="s">
        <v>8455</v>
      </c>
      <c r="K4244" s="83">
        <v>1.68</v>
      </c>
      <c r="L4244" s="80"/>
    </row>
    <row r="4245" spans="3:12" hidden="1" outlineLevel="1" x14ac:dyDescent="0.25">
      <c r="C4245" s="75" t="s">
        <v>148</v>
      </c>
      <c r="D4245" s="75" t="s">
        <v>8456</v>
      </c>
      <c r="E4245" s="75" t="s">
        <v>8457</v>
      </c>
      <c r="K4245" s="83">
        <v>10.86</v>
      </c>
      <c r="L4245" s="80"/>
    </row>
    <row r="4246" spans="3:12" hidden="1" outlineLevel="1" x14ac:dyDescent="0.25">
      <c r="C4246" s="75" t="s">
        <v>148</v>
      </c>
      <c r="D4246" s="75" t="s">
        <v>8458</v>
      </c>
      <c r="E4246" s="75" t="s">
        <v>8459</v>
      </c>
      <c r="K4246" s="83">
        <v>8</v>
      </c>
      <c r="L4246" s="80"/>
    </row>
    <row r="4247" spans="3:12" hidden="1" outlineLevel="1" x14ac:dyDescent="0.25">
      <c r="C4247" s="75" t="s">
        <v>148</v>
      </c>
      <c r="D4247" s="75" t="s">
        <v>8460</v>
      </c>
      <c r="E4247" s="75" t="s">
        <v>8461</v>
      </c>
      <c r="K4247" s="83">
        <v>8.98</v>
      </c>
      <c r="L4247" s="80"/>
    </row>
    <row r="4248" spans="3:12" hidden="1" outlineLevel="1" x14ac:dyDescent="0.25">
      <c r="C4248" s="75" t="s">
        <v>148</v>
      </c>
      <c r="D4248" s="75" t="s">
        <v>8462</v>
      </c>
      <c r="E4248" s="75" t="s">
        <v>8463</v>
      </c>
      <c r="K4248" s="83">
        <v>12.89</v>
      </c>
      <c r="L4248" s="80"/>
    </row>
    <row r="4249" spans="3:12" hidden="1" outlineLevel="1" x14ac:dyDescent="0.25">
      <c r="C4249" s="75" t="s">
        <v>148</v>
      </c>
      <c r="D4249" s="75" t="s">
        <v>8464</v>
      </c>
      <c r="E4249" s="75" t="s">
        <v>8465</v>
      </c>
      <c r="K4249" s="83">
        <v>0.31</v>
      </c>
      <c r="L4249" s="80"/>
    </row>
    <row r="4250" spans="3:12" hidden="1" outlineLevel="1" x14ac:dyDescent="0.25">
      <c r="C4250" s="75" t="s">
        <v>148</v>
      </c>
      <c r="D4250" s="75" t="s">
        <v>8466</v>
      </c>
      <c r="E4250" s="75" t="s">
        <v>8467</v>
      </c>
      <c r="K4250" s="83">
        <v>131.65</v>
      </c>
      <c r="L4250" s="80"/>
    </row>
    <row r="4251" spans="3:12" hidden="1" outlineLevel="1" x14ac:dyDescent="0.25">
      <c r="C4251" s="75" t="s">
        <v>148</v>
      </c>
      <c r="D4251" s="75" t="s">
        <v>8468</v>
      </c>
      <c r="E4251" s="75" t="s">
        <v>8469</v>
      </c>
      <c r="K4251" s="83">
        <v>3.36</v>
      </c>
      <c r="L4251" s="80"/>
    </row>
    <row r="4252" spans="3:12" hidden="1" outlineLevel="1" x14ac:dyDescent="0.25">
      <c r="C4252" s="75" t="s">
        <v>148</v>
      </c>
      <c r="D4252" s="75" t="s">
        <v>8470</v>
      </c>
      <c r="E4252" s="75" t="s">
        <v>8471</v>
      </c>
      <c r="K4252" s="83">
        <v>-1.68</v>
      </c>
      <c r="L4252" s="80"/>
    </row>
    <row r="4253" spans="3:12" hidden="1" outlineLevel="1" x14ac:dyDescent="0.25">
      <c r="C4253" s="75" t="s">
        <v>148</v>
      </c>
      <c r="D4253" s="75" t="s">
        <v>8472</v>
      </c>
      <c r="E4253" s="75" t="s">
        <v>8473</v>
      </c>
      <c r="K4253" s="83">
        <v>2.33</v>
      </c>
      <c r="L4253" s="80"/>
    </row>
    <row r="4254" spans="3:12" hidden="1" outlineLevel="1" x14ac:dyDescent="0.25">
      <c r="C4254" s="75" t="s">
        <v>148</v>
      </c>
      <c r="D4254" s="75" t="s">
        <v>8474</v>
      </c>
      <c r="E4254" s="75" t="s">
        <v>8475</v>
      </c>
      <c r="K4254" s="83">
        <v>30.59</v>
      </c>
      <c r="L4254" s="80"/>
    </row>
    <row r="4255" spans="3:12" hidden="1" outlineLevel="1" x14ac:dyDescent="0.25">
      <c r="C4255" s="75" t="s">
        <v>148</v>
      </c>
      <c r="D4255" s="75" t="s">
        <v>8476</v>
      </c>
      <c r="E4255" s="75" t="s">
        <v>8477</v>
      </c>
      <c r="K4255" s="83">
        <v>5.99</v>
      </c>
      <c r="L4255" s="80"/>
    </row>
    <row r="4256" spans="3:12" hidden="1" outlineLevel="1" x14ac:dyDescent="0.25">
      <c r="C4256" s="75" t="s">
        <v>148</v>
      </c>
      <c r="D4256" s="75" t="s">
        <v>8478</v>
      </c>
      <c r="E4256" s="75" t="s">
        <v>8479</v>
      </c>
      <c r="K4256" s="83">
        <v>1.68</v>
      </c>
      <c r="L4256" s="80"/>
    </row>
    <row r="4257" spans="3:12" hidden="1" outlineLevel="1" x14ac:dyDescent="0.25">
      <c r="C4257" s="75" t="s">
        <v>148</v>
      </c>
      <c r="D4257" s="75" t="s">
        <v>8480</v>
      </c>
      <c r="E4257" s="75" t="s">
        <v>8481</v>
      </c>
      <c r="K4257" s="83">
        <v>10.38</v>
      </c>
      <c r="L4257" s="80"/>
    </row>
    <row r="4258" spans="3:12" hidden="1" outlineLevel="1" x14ac:dyDescent="0.25">
      <c r="C4258" s="75" t="s">
        <v>148</v>
      </c>
      <c r="D4258" s="75" t="s">
        <v>6328</v>
      </c>
      <c r="E4258" s="75" t="s">
        <v>6329</v>
      </c>
      <c r="K4258" s="83">
        <v>3.37</v>
      </c>
      <c r="L4258" s="80"/>
    </row>
    <row r="4259" spans="3:12" hidden="1" outlineLevel="1" x14ac:dyDescent="0.25">
      <c r="C4259" s="75" t="s">
        <v>148</v>
      </c>
      <c r="D4259" s="75" t="s">
        <v>6330</v>
      </c>
      <c r="E4259" s="75" t="s">
        <v>6331</v>
      </c>
      <c r="K4259" s="83">
        <v>11.16</v>
      </c>
      <c r="L4259" s="80"/>
    </row>
    <row r="4260" spans="3:12" hidden="1" outlineLevel="1" x14ac:dyDescent="0.25">
      <c r="C4260" s="75" t="s">
        <v>148</v>
      </c>
      <c r="D4260" s="75" t="s">
        <v>8482</v>
      </c>
      <c r="E4260" s="75" t="s">
        <v>8483</v>
      </c>
      <c r="K4260" s="83">
        <v>3.36</v>
      </c>
      <c r="L4260" s="80"/>
    </row>
    <row r="4261" spans="3:12" hidden="1" outlineLevel="1" x14ac:dyDescent="0.25">
      <c r="C4261" s="75" t="s">
        <v>148</v>
      </c>
      <c r="D4261" s="75" t="s">
        <v>8484</v>
      </c>
      <c r="E4261" s="75" t="s">
        <v>8485</v>
      </c>
      <c r="K4261" s="83">
        <v>10.09</v>
      </c>
      <c r="L4261" s="80"/>
    </row>
    <row r="4262" spans="3:12" hidden="1" outlineLevel="1" x14ac:dyDescent="0.25">
      <c r="C4262" s="75" t="s">
        <v>148</v>
      </c>
      <c r="D4262" s="75" t="s">
        <v>8486</v>
      </c>
      <c r="E4262" s="75" t="s">
        <v>8487</v>
      </c>
      <c r="K4262" s="83">
        <v>4.83</v>
      </c>
      <c r="L4262" s="80"/>
    </row>
    <row r="4263" spans="3:12" hidden="1" outlineLevel="1" x14ac:dyDescent="0.25">
      <c r="C4263" s="75" t="s">
        <v>148</v>
      </c>
      <c r="D4263" s="75" t="s">
        <v>8488</v>
      </c>
      <c r="E4263" s="75" t="s">
        <v>8489</v>
      </c>
      <c r="K4263" s="83">
        <v>3.49</v>
      </c>
      <c r="L4263" s="80"/>
    </row>
    <row r="4264" spans="3:12" hidden="1" outlineLevel="1" x14ac:dyDescent="0.25">
      <c r="C4264" s="75" t="s">
        <v>148</v>
      </c>
      <c r="D4264" s="75" t="s">
        <v>8490</v>
      </c>
      <c r="E4264" s="75" t="s">
        <v>8491</v>
      </c>
      <c r="K4264" s="83">
        <v>3.05</v>
      </c>
      <c r="L4264" s="80"/>
    </row>
    <row r="4265" spans="3:12" hidden="1" outlineLevel="1" x14ac:dyDescent="0.25">
      <c r="C4265" s="75" t="s">
        <v>148</v>
      </c>
      <c r="D4265" s="75" t="s">
        <v>8492</v>
      </c>
      <c r="E4265" s="75" t="s">
        <v>8493</v>
      </c>
      <c r="K4265" s="83">
        <v>5.03</v>
      </c>
      <c r="L4265" s="80"/>
    </row>
    <row r="4266" spans="3:12" hidden="1" outlineLevel="1" x14ac:dyDescent="0.25">
      <c r="C4266" s="75" t="s">
        <v>148</v>
      </c>
      <c r="D4266" s="75" t="s">
        <v>8494</v>
      </c>
      <c r="E4266" s="75" t="s">
        <v>8495</v>
      </c>
      <c r="K4266" s="83">
        <v>45.23</v>
      </c>
      <c r="L4266" s="80"/>
    </row>
    <row r="4267" spans="3:12" hidden="1" outlineLevel="1" x14ac:dyDescent="0.25">
      <c r="C4267" s="75" t="s">
        <v>148</v>
      </c>
      <c r="D4267" s="75" t="s">
        <v>8496</v>
      </c>
      <c r="E4267" s="75" t="s">
        <v>8497</v>
      </c>
      <c r="K4267" s="83">
        <v>9.0299999999999994</v>
      </c>
      <c r="L4267" s="80"/>
    </row>
    <row r="4268" spans="3:12" hidden="1" outlineLevel="1" x14ac:dyDescent="0.25">
      <c r="C4268" s="75" t="s">
        <v>148</v>
      </c>
      <c r="D4268" s="75" t="s">
        <v>8498</v>
      </c>
      <c r="E4268" s="75" t="s">
        <v>8499</v>
      </c>
      <c r="K4268" s="83">
        <v>5.13</v>
      </c>
      <c r="L4268" s="80"/>
    </row>
    <row r="4269" spans="3:12" hidden="1" outlineLevel="1" x14ac:dyDescent="0.25">
      <c r="C4269" s="75" t="s">
        <v>148</v>
      </c>
      <c r="D4269" s="75" t="s">
        <v>8500</v>
      </c>
      <c r="E4269" s="75" t="s">
        <v>8501</v>
      </c>
      <c r="K4269" s="83">
        <v>5.04</v>
      </c>
      <c r="L4269" s="80"/>
    </row>
    <row r="4270" spans="3:12" hidden="1" outlineLevel="1" x14ac:dyDescent="0.25">
      <c r="C4270" s="75" t="s">
        <v>148</v>
      </c>
      <c r="D4270" s="75" t="s">
        <v>8502</v>
      </c>
      <c r="E4270" s="75" t="s">
        <v>8503</v>
      </c>
      <c r="K4270" s="83">
        <v>17.600000000000001</v>
      </c>
      <c r="L4270" s="80"/>
    </row>
    <row r="4271" spans="3:12" hidden="1" outlineLevel="1" x14ac:dyDescent="0.25">
      <c r="C4271" s="75" t="s">
        <v>148</v>
      </c>
      <c r="D4271" s="75" t="s">
        <v>8504</v>
      </c>
      <c r="E4271" s="75" t="s">
        <v>8505</v>
      </c>
      <c r="K4271" s="83">
        <v>5.61</v>
      </c>
      <c r="L4271" s="80"/>
    </row>
    <row r="4272" spans="3:12" hidden="1" outlineLevel="1" x14ac:dyDescent="0.25">
      <c r="C4272" s="75" t="s">
        <v>148</v>
      </c>
      <c r="D4272" s="75" t="s">
        <v>8506</v>
      </c>
      <c r="E4272" s="75" t="s">
        <v>8507</v>
      </c>
      <c r="K4272" s="83">
        <v>1.89</v>
      </c>
      <c r="L4272" s="80"/>
    </row>
    <row r="4273" spans="3:12" hidden="1" outlineLevel="1" x14ac:dyDescent="0.25">
      <c r="C4273" s="75" t="s">
        <v>148</v>
      </c>
      <c r="D4273" s="75" t="s">
        <v>8508</v>
      </c>
      <c r="E4273" s="75" t="s">
        <v>8509</v>
      </c>
      <c r="K4273" s="83">
        <v>3.27</v>
      </c>
      <c r="L4273" s="80"/>
    </row>
    <row r="4274" spans="3:12" hidden="1" outlineLevel="1" x14ac:dyDescent="0.25">
      <c r="C4274" s="75" t="s">
        <v>148</v>
      </c>
      <c r="D4274" s="75" t="s">
        <v>8510</v>
      </c>
      <c r="E4274" s="75" t="s">
        <v>8511</v>
      </c>
      <c r="K4274" s="83">
        <v>1.1200000000000001</v>
      </c>
      <c r="L4274" s="80"/>
    </row>
    <row r="4275" spans="3:12" hidden="1" outlineLevel="1" x14ac:dyDescent="0.25">
      <c r="C4275" s="75" t="s">
        <v>148</v>
      </c>
      <c r="D4275" s="75" t="s">
        <v>8512</v>
      </c>
      <c r="E4275" s="75" t="s">
        <v>8513</v>
      </c>
      <c r="K4275" s="83">
        <v>28.1</v>
      </c>
      <c r="L4275" s="80"/>
    </row>
    <row r="4276" spans="3:12" hidden="1" outlineLevel="1" x14ac:dyDescent="0.25">
      <c r="C4276" s="75" t="s">
        <v>148</v>
      </c>
      <c r="D4276" s="75" t="s">
        <v>8514</v>
      </c>
      <c r="E4276" s="75" t="s">
        <v>8515</v>
      </c>
      <c r="K4276" s="83">
        <v>5.04</v>
      </c>
      <c r="L4276" s="80"/>
    </row>
    <row r="4277" spans="3:12" hidden="1" outlineLevel="1" x14ac:dyDescent="0.25">
      <c r="C4277" s="75" t="s">
        <v>148</v>
      </c>
      <c r="D4277" s="75" t="s">
        <v>8516</v>
      </c>
      <c r="E4277" s="75" t="s">
        <v>8517</v>
      </c>
      <c r="K4277" s="83">
        <v>16.89</v>
      </c>
      <c r="L4277" s="80"/>
    </row>
    <row r="4278" spans="3:12" hidden="1" outlineLevel="1" x14ac:dyDescent="0.25">
      <c r="C4278" s="75" t="s">
        <v>148</v>
      </c>
      <c r="D4278" s="75" t="s">
        <v>8518</v>
      </c>
      <c r="E4278" s="75" t="s">
        <v>8519</v>
      </c>
      <c r="K4278" s="83">
        <v>13.88</v>
      </c>
      <c r="L4278" s="80"/>
    </row>
    <row r="4279" spans="3:12" hidden="1" outlineLevel="1" x14ac:dyDescent="0.25">
      <c r="C4279" s="75" t="s">
        <v>148</v>
      </c>
      <c r="D4279" s="75" t="s">
        <v>8520</v>
      </c>
      <c r="E4279" s="75" t="s">
        <v>8521</v>
      </c>
      <c r="K4279" s="83">
        <v>26.66</v>
      </c>
      <c r="L4279" s="80"/>
    </row>
    <row r="4280" spans="3:12" hidden="1" outlineLevel="1" x14ac:dyDescent="0.25">
      <c r="C4280" s="75" t="s">
        <v>148</v>
      </c>
      <c r="D4280" s="75" t="s">
        <v>8522</v>
      </c>
      <c r="E4280" s="75" t="s">
        <v>8523</v>
      </c>
      <c r="K4280" s="83">
        <v>5.04</v>
      </c>
      <c r="L4280" s="80"/>
    </row>
    <row r="4281" spans="3:12" hidden="1" outlineLevel="1" x14ac:dyDescent="0.25">
      <c r="C4281" s="75" t="s">
        <v>148</v>
      </c>
      <c r="D4281" s="75" t="s">
        <v>8524</v>
      </c>
      <c r="E4281" s="75" t="s">
        <v>8525</v>
      </c>
      <c r="K4281" s="83">
        <v>2.33</v>
      </c>
      <c r="L4281" s="80"/>
    </row>
    <row r="4282" spans="3:12" hidden="1" outlineLevel="1" x14ac:dyDescent="0.25">
      <c r="C4282" s="75" t="s">
        <v>148</v>
      </c>
      <c r="D4282" s="75" t="s">
        <v>8526</v>
      </c>
      <c r="E4282" s="75" t="s">
        <v>8527</v>
      </c>
      <c r="K4282" s="83">
        <v>1.94</v>
      </c>
      <c r="L4282" s="80"/>
    </row>
    <row r="4283" spans="3:12" hidden="1" outlineLevel="1" x14ac:dyDescent="0.25">
      <c r="C4283" s="75" t="s">
        <v>148</v>
      </c>
      <c r="D4283" s="75" t="s">
        <v>8528</v>
      </c>
      <c r="E4283" s="75" t="s">
        <v>8529</v>
      </c>
      <c r="K4283" s="83">
        <v>3.64</v>
      </c>
      <c r="L4283" s="80"/>
    </row>
    <row r="4284" spans="3:12" hidden="1" outlineLevel="1" x14ac:dyDescent="0.25">
      <c r="C4284" s="75" t="s">
        <v>148</v>
      </c>
      <c r="D4284" s="75" t="s">
        <v>8530</v>
      </c>
      <c r="E4284" s="75" t="s">
        <v>8531</v>
      </c>
      <c r="K4284" s="83">
        <v>13.35</v>
      </c>
      <c r="L4284" s="80"/>
    </row>
    <row r="4285" spans="3:12" hidden="1" outlineLevel="1" x14ac:dyDescent="0.25">
      <c r="C4285" s="75" t="s">
        <v>148</v>
      </c>
      <c r="D4285" s="75" t="s">
        <v>8532</v>
      </c>
      <c r="E4285" s="75" t="s">
        <v>8533</v>
      </c>
      <c r="K4285" s="83">
        <v>-5.89</v>
      </c>
      <c r="L4285" s="80"/>
    </row>
    <row r="4286" spans="3:12" hidden="1" outlineLevel="1" x14ac:dyDescent="0.25">
      <c r="C4286" s="75" t="s">
        <v>148</v>
      </c>
      <c r="D4286" s="75" t="s">
        <v>8534</v>
      </c>
      <c r="E4286" s="75" t="s">
        <v>8535</v>
      </c>
      <c r="K4286" s="83">
        <v>15.12</v>
      </c>
      <c r="L4286" s="80"/>
    </row>
    <row r="4287" spans="3:12" hidden="1" outlineLevel="1" x14ac:dyDescent="0.25">
      <c r="C4287" s="75" t="s">
        <v>148</v>
      </c>
      <c r="D4287" s="75" t="s">
        <v>8536</v>
      </c>
      <c r="E4287" s="75" t="s">
        <v>8537</v>
      </c>
      <c r="K4287" s="83">
        <v>3.84</v>
      </c>
      <c r="L4287" s="80"/>
    </row>
    <row r="4288" spans="3:12" hidden="1" outlineLevel="1" x14ac:dyDescent="0.25">
      <c r="C4288" s="75" t="s">
        <v>148</v>
      </c>
      <c r="D4288" s="75" t="s">
        <v>8538</v>
      </c>
      <c r="E4288" s="75" t="s">
        <v>8539</v>
      </c>
      <c r="K4288" s="83">
        <v>1.68</v>
      </c>
      <c r="L4288" s="80"/>
    </row>
    <row r="4289" spans="3:12" hidden="1" outlineLevel="1" x14ac:dyDescent="0.25">
      <c r="C4289" s="75" t="s">
        <v>148</v>
      </c>
      <c r="D4289" s="75" t="s">
        <v>8540</v>
      </c>
      <c r="E4289" s="75" t="s">
        <v>8541</v>
      </c>
      <c r="K4289" s="83">
        <v>3.63</v>
      </c>
      <c r="L4289" s="80"/>
    </row>
    <row r="4290" spans="3:12" hidden="1" outlineLevel="1" x14ac:dyDescent="0.25">
      <c r="C4290" s="75" t="s">
        <v>148</v>
      </c>
      <c r="D4290" s="75" t="s">
        <v>8542</v>
      </c>
      <c r="E4290" s="75" t="s">
        <v>8543</v>
      </c>
      <c r="K4290" s="83">
        <v>3.36</v>
      </c>
      <c r="L4290" s="80"/>
    </row>
    <row r="4291" spans="3:12" hidden="1" outlineLevel="1" x14ac:dyDescent="0.25">
      <c r="C4291" s="75" t="s">
        <v>148</v>
      </c>
      <c r="D4291" s="75" t="s">
        <v>8544</v>
      </c>
      <c r="E4291" s="75" t="s">
        <v>8545</v>
      </c>
      <c r="K4291" s="83">
        <v>27.34</v>
      </c>
      <c r="L4291" s="80"/>
    </row>
    <row r="4292" spans="3:12" hidden="1" outlineLevel="1" x14ac:dyDescent="0.25">
      <c r="C4292" s="75" t="s">
        <v>148</v>
      </c>
      <c r="D4292" s="75" t="s">
        <v>8546</v>
      </c>
      <c r="E4292" s="75" t="s">
        <v>8547</v>
      </c>
      <c r="K4292" s="83">
        <v>1.68</v>
      </c>
      <c r="L4292" s="80"/>
    </row>
    <row r="4293" spans="3:12" hidden="1" outlineLevel="1" x14ac:dyDescent="0.25">
      <c r="C4293" s="75" t="s">
        <v>148</v>
      </c>
      <c r="D4293" s="75" t="s">
        <v>8548</v>
      </c>
      <c r="E4293" s="75" t="s">
        <v>8549</v>
      </c>
      <c r="K4293" s="83">
        <v>3.36</v>
      </c>
      <c r="L4293" s="80"/>
    </row>
    <row r="4294" spans="3:12" hidden="1" outlineLevel="1" x14ac:dyDescent="0.25">
      <c r="C4294" s="75" t="s">
        <v>148</v>
      </c>
      <c r="D4294" s="75" t="s">
        <v>8550</v>
      </c>
      <c r="E4294" s="75" t="s">
        <v>8551</v>
      </c>
      <c r="K4294" s="83">
        <v>2.54</v>
      </c>
      <c r="L4294" s="80"/>
    </row>
    <row r="4295" spans="3:12" hidden="1" outlineLevel="1" x14ac:dyDescent="0.25">
      <c r="C4295" s="75" t="s">
        <v>148</v>
      </c>
      <c r="D4295" s="75" t="s">
        <v>8552</v>
      </c>
      <c r="E4295" s="75" t="s">
        <v>8553</v>
      </c>
      <c r="K4295" s="83">
        <v>18.16</v>
      </c>
      <c r="L4295" s="80"/>
    </row>
    <row r="4296" spans="3:12" hidden="1" outlineLevel="1" x14ac:dyDescent="0.25">
      <c r="C4296" s="75" t="s">
        <v>148</v>
      </c>
      <c r="D4296" s="75" t="s">
        <v>8554</v>
      </c>
      <c r="E4296" s="75" t="s">
        <v>8555</v>
      </c>
      <c r="K4296" s="83">
        <v>1.88</v>
      </c>
      <c r="L4296" s="80"/>
    </row>
    <row r="4297" spans="3:12" hidden="1" outlineLevel="1" x14ac:dyDescent="0.25">
      <c r="C4297" s="75" t="s">
        <v>148</v>
      </c>
      <c r="D4297" s="75" t="s">
        <v>8556</v>
      </c>
      <c r="E4297" s="75" t="s">
        <v>8557</v>
      </c>
      <c r="K4297" s="83">
        <v>0.18</v>
      </c>
      <c r="L4297" s="80"/>
    </row>
    <row r="4298" spans="3:12" hidden="1" outlineLevel="1" x14ac:dyDescent="0.25">
      <c r="C4298" s="75" t="s">
        <v>148</v>
      </c>
      <c r="D4298" s="75" t="s">
        <v>8558</v>
      </c>
      <c r="E4298" s="75" t="s">
        <v>8559</v>
      </c>
      <c r="K4298" s="83">
        <v>4.2300000000000004</v>
      </c>
      <c r="L4298" s="80"/>
    </row>
    <row r="4299" spans="3:12" hidden="1" outlineLevel="1" x14ac:dyDescent="0.25">
      <c r="C4299" s="75" t="s">
        <v>148</v>
      </c>
      <c r="D4299" s="75" t="s">
        <v>8560</v>
      </c>
      <c r="E4299" s="75" t="s">
        <v>8561</v>
      </c>
      <c r="K4299" s="83">
        <v>3.82</v>
      </c>
      <c r="L4299" s="80"/>
    </row>
    <row r="4300" spans="3:12" hidden="1" outlineLevel="1" x14ac:dyDescent="0.25">
      <c r="C4300" s="75" t="s">
        <v>148</v>
      </c>
      <c r="D4300" s="75" t="s">
        <v>8562</v>
      </c>
      <c r="E4300" s="75" t="s">
        <v>8563</v>
      </c>
      <c r="K4300" s="83">
        <v>2.17</v>
      </c>
      <c r="L4300" s="80"/>
    </row>
    <row r="4301" spans="3:12" hidden="1" outlineLevel="1" x14ac:dyDescent="0.25">
      <c r="C4301" s="75" t="s">
        <v>148</v>
      </c>
      <c r="D4301" s="75" t="s">
        <v>8564</v>
      </c>
      <c r="E4301" s="75" t="s">
        <v>8565</v>
      </c>
      <c r="K4301" s="83">
        <v>1.75</v>
      </c>
      <c r="L4301" s="80"/>
    </row>
    <row r="4302" spans="3:12" hidden="1" outlineLevel="1" x14ac:dyDescent="0.25">
      <c r="C4302" s="75" t="s">
        <v>148</v>
      </c>
      <c r="D4302" s="75" t="s">
        <v>8566</v>
      </c>
      <c r="E4302" s="75" t="s">
        <v>8567</v>
      </c>
      <c r="K4302" s="83">
        <v>45.51</v>
      </c>
      <c r="L4302" s="80"/>
    </row>
    <row r="4303" spans="3:12" hidden="1" outlineLevel="1" x14ac:dyDescent="0.25">
      <c r="C4303" s="75" t="s">
        <v>148</v>
      </c>
      <c r="D4303" s="75" t="s">
        <v>8568</v>
      </c>
      <c r="E4303" s="75" t="s">
        <v>8569</v>
      </c>
      <c r="K4303" s="83">
        <v>6.12</v>
      </c>
      <c r="L4303" s="80"/>
    </row>
    <row r="4304" spans="3:12" hidden="1" outlineLevel="1" x14ac:dyDescent="0.25">
      <c r="C4304" s="75" t="s">
        <v>148</v>
      </c>
      <c r="D4304" s="75" t="s">
        <v>8570</v>
      </c>
      <c r="E4304" s="75" t="s">
        <v>8571</v>
      </c>
      <c r="K4304" s="83">
        <v>1.74</v>
      </c>
      <c r="L4304" s="80"/>
    </row>
    <row r="4305" spans="3:12" hidden="1" outlineLevel="1" x14ac:dyDescent="0.25">
      <c r="C4305" s="75" t="s">
        <v>148</v>
      </c>
      <c r="D4305" s="75" t="s">
        <v>8572</v>
      </c>
      <c r="E4305" s="75" t="s">
        <v>8573</v>
      </c>
      <c r="K4305" s="83">
        <v>1.96</v>
      </c>
      <c r="L4305" s="80"/>
    </row>
    <row r="4306" spans="3:12" hidden="1" outlineLevel="1" x14ac:dyDescent="0.25">
      <c r="C4306" s="75" t="s">
        <v>148</v>
      </c>
      <c r="D4306" s="75" t="s">
        <v>8574</v>
      </c>
      <c r="E4306" s="75" t="s">
        <v>8575</v>
      </c>
      <c r="K4306" s="83">
        <v>1.68</v>
      </c>
      <c r="L4306" s="80"/>
    </row>
    <row r="4307" spans="3:12" hidden="1" outlineLevel="1" x14ac:dyDescent="0.25">
      <c r="C4307" s="75" t="s">
        <v>148</v>
      </c>
      <c r="D4307" s="75" t="s">
        <v>8576</v>
      </c>
      <c r="E4307" s="75" t="s">
        <v>8577</v>
      </c>
      <c r="K4307" s="83">
        <v>0.94</v>
      </c>
      <c r="L4307" s="80"/>
    </row>
    <row r="4308" spans="3:12" hidden="1" outlineLevel="1" x14ac:dyDescent="0.25">
      <c r="C4308" s="75" t="s">
        <v>148</v>
      </c>
      <c r="D4308" s="75" t="s">
        <v>8578</v>
      </c>
      <c r="E4308" s="75" t="s">
        <v>8579</v>
      </c>
      <c r="K4308" s="83">
        <v>7.84</v>
      </c>
      <c r="L4308" s="80"/>
    </row>
    <row r="4309" spans="3:12" hidden="1" outlineLevel="1" x14ac:dyDescent="0.25">
      <c r="C4309" s="75" t="s">
        <v>148</v>
      </c>
      <c r="D4309" s="75" t="s">
        <v>8580</v>
      </c>
      <c r="E4309" s="75" t="s">
        <v>8581</v>
      </c>
      <c r="K4309" s="83">
        <v>5.2</v>
      </c>
      <c r="L4309" s="80"/>
    </row>
    <row r="4310" spans="3:12" hidden="1" outlineLevel="1" x14ac:dyDescent="0.25">
      <c r="C4310" s="75" t="s">
        <v>148</v>
      </c>
      <c r="D4310" s="75" t="s">
        <v>8582</v>
      </c>
      <c r="E4310" s="75" t="s">
        <v>8583</v>
      </c>
      <c r="K4310" s="83">
        <v>8.4</v>
      </c>
      <c r="L4310" s="80"/>
    </row>
    <row r="4311" spans="3:12" hidden="1" outlineLevel="1" x14ac:dyDescent="0.25">
      <c r="C4311" s="75" t="s">
        <v>148</v>
      </c>
      <c r="D4311" s="75" t="s">
        <v>8584</v>
      </c>
      <c r="E4311" s="75" t="s">
        <v>8585</v>
      </c>
      <c r="K4311" s="83">
        <v>0.56000000000000005</v>
      </c>
      <c r="L4311" s="80"/>
    </row>
    <row r="4312" spans="3:12" hidden="1" outlineLevel="1" x14ac:dyDescent="0.25">
      <c r="C4312" s="75" t="s">
        <v>148</v>
      </c>
      <c r="D4312" s="75" t="s">
        <v>8586</v>
      </c>
      <c r="E4312" s="75" t="s">
        <v>8587</v>
      </c>
      <c r="K4312" s="83">
        <v>3.38</v>
      </c>
      <c r="L4312" s="80"/>
    </row>
    <row r="4313" spans="3:12" hidden="1" outlineLevel="1" x14ac:dyDescent="0.25">
      <c r="C4313" s="75" t="s">
        <v>148</v>
      </c>
      <c r="D4313" s="75" t="s">
        <v>8588</v>
      </c>
      <c r="E4313" s="75" t="s">
        <v>8589</v>
      </c>
      <c r="K4313" s="83">
        <v>42.25</v>
      </c>
      <c r="L4313" s="80"/>
    </row>
    <row r="4314" spans="3:12" hidden="1" outlineLevel="1" x14ac:dyDescent="0.25">
      <c r="C4314" s="75" t="s">
        <v>148</v>
      </c>
      <c r="D4314" s="75" t="s">
        <v>8590</v>
      </c>
      <c r="E4314" s="75" t="s">
        <v>8591</v>
      </c>
      <c r="K4314" s="83">
        <v>15</v>
      </c>
      <c r="L4314" s="80"/>
    </row>
    <row r="4315" spans="3:12" hidden="1" outlineLevel="1" x14ac:dyDescent="0.25">
      <c r="C4315" s="75" t="s">
        <v>148</v>
      </c>
      <c r="D4315" s="75" t="s">
        <v>8592</v>
      </c>
      <c r="E4315" s="75" t="s">
        <v>8593</v>
      </c>
      <c r="K4315" s="83">
        <v>5.04</v>
      </c>
      <c r="L4315" s="80"/>
    </row>
    <row r="4316" spans="3:12" hidden="1" outlineLevel="1" x14ac:dyDescent="0.25">
      <c r="C4316" s="75" t="s">
        <v>148</v>
      </c>
      <c r="D4316" s="75" t="s">
        <v>8594</v>
      </c>
      <c r="E4316" s="75" t="s">
        <v>8595</v>
      </c>
      <c r="K4316" s="83">
        <v>5.43</v>
      </c>
      <c r="L4316" s="80"/>
    </row>
    <row r="4317" spans="3:12" hidden="1" outlineLevel="1" x14ac:dyDescent="0.25">
      <c r="C4317" s="75" t="s">
        <v>148</v>
      </c>
      <c r="D4317" s="75" t="s">
        <v>8596</v>
      </c>
      <c r="E4317" s="75" t="s">
        <v>8597</v>
      </c>
      <c r="K4317" s="83">
        <v>3.44</v>
      </c>
      <c r="L4317" s="80"/>
    </row>
    <row r="4318" spans="3:12" hidden="1" outlineLevel="1" x14ac:dyDescent="0.25">
      <c r="C4318" s="75" t="s">
        <v>148</v>
      </c>
      <c r="D4318" s="75" t="s">
        <v>8598</v>
      </c>
      <c r="E4318" s="75" t="s">
        <v>8599</v>
      </c>
      <c r="K4318" s="83">
        <v>0.84</v>
      </c>
      <c r="L4318" s="80"/>
    </row>
    <row r="4319" spans="3:12" hidden="1" outlineLevel="1" x14ac:dyDescent="0.25">
      <c r="C4319" s="75" t="s">
        <v>148</v>
      </c>
      <c r="D4319" s="75" t="s">
        <v>8600</v>
      </c>
      <c r="E4319" s="75" t="s">
        <v>8601</v>
      </c>
      <c r="K4319" s="83">
        <v>24.78</v>
      </c>
      <c r="L4319" s="80"/>
    </row>
    <row r="4320" spans="3:12" hidden="1" outlineLevel="1" x14ac:dyDescent="0.25">
      <c r="C4320" s="75" t="s">
        <v>148</v>
      </c>
      <c r="D4320" s="75" t="s">
        <v>8602</v>
      </c>
      <c r="E4320" s="75" t="s">
        <v>8603</v>
      </c>
      <c r="K4320" s="83">
        <v>5.04</v>
      </c>
      <c r="L4320" s="80"/>
    </row>
    <row r="4321" spans="3:12" hidden="1" outlineLevel="1" x14ac:dyDescent="0.25">
      <c r="C4321" s="75" t="s">
        <v>148</v>
      </c>
      <c r="D4321" s="75" t="s">
        <v>8604</v>
      </c>
      <c r="E4321" s="75" t="s">
        <v>8605</v>
      </c>
      <c r="K4321" s="83">
        <v>1.81</v>
      </c>
      <c r="L4321" s="80"/>
    </row>
    <row r="4322" spans="3:12" hidden="1" outlineLevel="1" x14ac:dyDescent="0.25">
      <c r="C4322" s="75" t="s">
        <v>148</v>
      </c>
      <c r="D4322" s="75" t="s">
        <v>8606</v>
      </c>
      <c r="E4322" s="75" t="s">
        <v>8607</v>
      </c>
      <c r="K4322" s="83">
        <v>2.11</v>
      </c>
      <c r="L4322" s="80"/>
    </row>
    <row r="4323" spans="3:12" hidden="1" outlineLevel="1" x14ac:dyDescent="0.25">
      <c r="C4323" s="75" t="s">
        <v>148</v>
      </c>
      <c r="D4323" s="75" t="s">
        <v>8608</v>
      </c>
      <c r="E4323" s="75" t="s">
        <v>8609</v>
      </c>
      <c r="K4323" s="83">
        <v>6.1</v>
      </c>
      <c r="L4323" s="80"/>
    </row>
    <row r="4324" spans="3:12" hidden="1" outlineLevel="1" x14ac:dyDescent="0.25">
      <c r="C4324" s="75" t="s">
        <v>148</v>
      </c>
      <c r="D4324" s="75" t="s">
        <v>8610</v>
      </c>
      <c r="E4324" s="75" t="s">
        <v>8611</v>
      </c>
      <c r="K4324" s="83">
        <v>3.58</v>
      </c>
      <c r="L4324" s="80"/>
    </row>
    <row r="4325" spans="3:12" hidden="1" outlineLevel="1" x14ac:dyDescent="0.25">
      <c r="C4325" s="75" t="s">
        <v>148</v>
      </c>
      <c r="D4325" s="75" t="s">
        <v>8612</v>
      </c>
      <c r="E4325" s="75" t="s">
        <v>8613</v>
      </c>
      <c r="K4325" s="83">
        <v>1.68</v>
      </c>
      <c r="L4325" s="80"/>
    </row>
    <row r="4326" spans="3:12" hidden="1" outlineLevel="1" x14ac:dyDescent="0.25">
      <c r="C4326" s="75" t="s">
        <v>148</v>
      </c>
      <c r="D4326" s="75" t="s">
        <v>8614</v>
      </c>
      <c r="E4326" s="75" t="s">
        <v>8615</v>
      </c>
      <c r="K4326" s="83">
        <v>5.82</v>
      </c>
      <c r="L4326" s="80"/>
    </row>
    <row r="4327" spans="3:12" hidden="1" outlineLevel="1" x14ac:dyDescent="0.25">
      <c r="C4327" s="75" t="s">
        <v>148</v>
      </c>
      <c r="D4327" s="75" t="s">
        <v>8616</v>
      </c>
      <c r="E4327" s="75" t="s">
        <v>8617</v>
      </c>
      <c r="K4327" s="83">
        <v>3.77</v>
      </c>
      <c r="L4327" s="80"/>
    </row>
    <row r="4328" spans="3:12" hidden="1" outlineLevel="1" x14ac:dyDescent="0.25">
      <c r="C4328" s="75" t="s">
        <v>148</v>
      </c>
      <c r="D4328" s="75" t="s">
        <v>8618</v>
      </c>
      <c r="E4328" s="75" t="s">
        <v>8619</v>
      </c>
      <c r="K4328" s="83">
        <v>8.4</v>
      </c>
      <c r="L4328" s="80"/>
    </row>
    <row r="4329" spans="3:12" hidden="1" outlineLevel="1" x14ac:dyDescent="0.25">
      <c r="C4329" s="75" t="s">
        <v>148</v>
      </c>
      <c r="D4329" s="75" t="s">
        <v>8620</v>
      </c>
      <c r="E4329" s="75" t="s">
        <v>8621</v>
      </c>
      <c r="K4329" s="83">
        <v>5.04</v>
      </c>
      <c r="L4329" s="80"/>
    </row>
    <row r="4330" spans="3:12" hidden="1" outlineLevel="1" x14ac:dyDescent="0.25">
      <c r="C4330" s="75" t="s">
        <v>148</v>
      </c>
      <c r="D4330" s="75" t="s">
        <v>8622</v>
      </c>
      <c r="E4330" s="75" t="s">
        <v>8623</v>
      </c>
      <c r="K4330" s="83">
        <v>5.87</v>
      </c>
      <c r="L4330" s="80"/>
    </row>
    <row r="4331" spans="3:12" hidden="1" outlineLevel="1" x14ac:dyDescent="0.25">
      <c r="C4331" s="75" t="s">
        <v>148</v>
      </c>
      <c r="D4331" s="75" t="s">
        <v>8624</v>
      </c>
      <c r="E4331" s="75" t="s">
        <v>8625</v>
      </c>
      <c r="K4331" s="83">
        <v>156.15</v>
      </c>
      <c r="L4331" s="80"/>
    </row>
    <row r="4332" spans="3:12" hidden="1" outlineLevel="1" x14ac:dyDescent="0.25">
      <c r="C4332" s="75" t="s">
        <v>148</v>
      </c>
      <c r="D4332" s="75" t="s">
        <v>8626</v>
      </c>
      <c r="E4332" s="75" t="s">
        <v>8627</v>
      </c>
      <c r="K4332" s="83">
        <v>67.2</v>
      </c>
      <c r="L4332" s="80"/>
    </row>
    <row r="4333" spans="3:12" hidden="1" outlineLevel="1" x14ac:dyDescent="0.25">
      <c r="C4333" s="75" t="s">
        <v>148</v>
      </c>
      <c r="D4333" s="75" t="s">
        <v>8628</v>
      </c>
      <c r="E4333" s="75" t="s">
        <v>8629</v>
      </c>
      <c r="K4333" s="83">
        <v>2.27</v>
      </c>
      <c r="L4333" s="80"/>
    </row>
    <row r="4334" spans="3:12" hidden="1" outlineLevel="1" x14ac:dyDescent="0.25">
      <c r="C4334" s="75" t="s">
        <v>148</v>
      </c>
      <c r="D4334" s="75" t="s">
        <v>8630</v>
      </c>
      <c r="E4334" s="75" t="s">
        <v>8631</v>
      </c>
      <c r="K4334" s="83">
        <v>37.28</v>
      </c>
      <c r="L4334" s="80"/>
    </row>
    <row r="4335" spans="3:12" hidden="1" outlineLevel="1" x14ac:dyDescent="0.25">
      <c r="C4335" s="75" t="s">
        <v>148</v>
      </c>
      <c r="D4335" s="75" t="s">
        <v>8632</v>
      </c>
      <c r="E4335" s="75" t="s">
        <v>7915</v>
      </c>
      <c r="K4335" s="83">
        <v>1.68</v>
      </c>
      <c r="L4335" s="80"/>
    </row>
    <row r="4336" spans="3:12" hidden="1" outlineLevel="1" x14ac:dyDescent="0.25">
      <c r="C4336" s="75" t="s">
        <v>148</v>
      </c>
      <c r="D4336" s="75" t="s">
        <v>8633</v>
      </c>
      <c r="E4336" s="75" t="s">
        <v>8634</v>
      </c>
      <c r="K4336" s="83">
        <v>3.9</v>
      </c>
      <c r="L4336" s="80"/>
    </row>
    <row r="4337" spans="3:12" hidden="1" outlineLevel="1" x14ac:dyDescent="0.25">
      <c r="C4337" s="75" t="s">
        <v>148</v>
      </c>
      <c r="D4337" s="75" t="s">
        <v>8635</v>
      </c>
      <c r="E4337" s="75" t="s">
        <v>8636</v>
      </c>
      <c r="K4337" s="83">
        <v>-0.08</v>
      </c>
      <c r="L4337" s="80"/>
    </row>
    <row r="4338" spans="3:12" hidden="1" outlineLevel="1" x14ac:dyDescent="0.25">
      <c r="C4338" s="75" t="s">
        <v>148</v>
      </c>
      <c r="D4338" s="75" t="s">
        <v>8637</v>
      </c>
      <c r="E4338" s="75" t="s">
        <v>8638</v>
      </c>
      <c r="K4338" s="83">
        <v>21.03</v>
      </c>
      <c r="L4338" s="80"/>
    </row>
    <row r="4339" spans="3:12" hidden="1" outlineLevel="1" x14ac:dyDescent="0.25">
      <c r="C4339" s="75" t="s">
        <v>148</v>
      </c>
      <c r="D4339" s="75" t="s">
        <v>8639</v>
      </c>
      <c r="E4339" s="75" t="s">
        <v>8640</v>
      </c>
      <c r="K4339" s="83">
        <v>15.12</v>
      </c>
      <c r="L4339" s="80"/>
    </row>
    <row r="4340" spans="3:12" hidden="1" outlineLevel="1" x14ac:dyDescent="0.25">
      <c r="C4340" s="75" t="s">
        <v>148</v>
      </c>
      <c r="D4340" s="75" t="s">
        <v>8641</v>
      </c>
      <c r="E4340" s="75" t="s">
        <v>8642</v>
      </c>
      <c r="K4340" s="83">
        <v>2.4500000000000002</v>
      </c>
      <c r="L4340" s="80"/>
    </row>
    <row r="4341" spans="3:12" hidden="1" outlineLevel="1" x14ac:dyDescent="0.25">
      <c r="C4341" s="75" t="s">
        <v>148</v>
      </c>
      <c r="D4341" s="75" t="s">
        <v>8643</v>
      </c>
      <c r="E4341" s="75" t="s">
        <v>8644</v>
      </c>
      <c r="K4341" s="83">
        <v>9.4499999999999993</v>
      </c>
      <c r="L4341" s="80"/>
    </row>
    <row r="4342" spans="3:12" hidden="1" outlineLevel="1" x14ac:dyDescent="0.25">
      <c r="C4342" s="75" t="s">
        <v>148</v>
      </c>
      <c r="D4342" s="75" t="s">
        <v>8645</v>
      </c>
      <c r="E4342" s="75" t="s">
        <v>8646</v>
      </c>
      <c r="K4342" s="83">
        <v>7.81</v>
      </c>
      <c r="L4342" s="80"/>
    </row>
    <row r="4343" spans="3:12" hidden="1" outlineLevel="1" x14ac:dyDescent="0.25">
      <c r="C4343" s="75" t="s">
        <v>148</v>
      </c>
      <c r="D4343" s="75" t="s">
        <v>8647</v>
      </c>
      <c r="E4343" s="75" t="s">
        <v>8648</v>
      </c>
      <c r="K4343" s="83">
        <v>3.34</v>
      </c>
      <c r="L4343" s="80"/>
    </row>
    <row r="4344" spans="3:12" hidden="1" outlineLevel="1" x14ac:dyDescent="0.25">
      <c r="C4344" s="75" t="s">
        <v>148</v>
      </c>
      <c r="D4344" s="75" t="s">
        <v>8649</v>
      </c>
      <c r="E4344" s="75" t="s">
        <v>8650</v>
      </c>
      <c r="K4344" s="83">
        <v>1.7</v>
      </c>
      <c r="L4344" s="80"/>
    </row>
    <row r="4345" spans="3:12" hidden="1" outlineLevel="1" x14ac:dyDescent="0.25">
      <c r="C4345" s="75" t="s">
        <v>148</v>
      </c>
      <c r="D4345" s="75" t="s">
        <v>8651</v>
      </c>
      <c r="E4345" s="75" t="s">
        <v>8652</v>
      </c>
      <c r="K4345" s="83">
        <v>15.7</v>
      </c>
      <c r="L4345" s="80"/>
    </row>
    <row r="4346" spans="3:12" hidden="1" outlineLevel="1" x14ac:dyDescent="0.25">
      <c r="C4346" s="75" t="s">
        <v>148</v>
      </c>
      <c r="D4346" s="75" t="s">
        <v>8653</v>
      </c>
      <c r="E4346" s="75" t="s">
        <v>8654</v>
      </c>
      <c r="K4346" s="83">
        <v>7.53</v>
      </c>
      <c r="L4346" s="80"/>
    </row>
    <row r="4347" spans="3:12" hidden="1" outlineLevel="1" x14ac:dyDescent="0.25">
      <c r="C4347" s="75" t="s">
        <v>148</v>
      </c>
      <c r="D4347" s="75" t="s">
        <v>8655</v>
      </c>
      <c r="E4347" s="75" t="s">
        <v>8656</v>
      </c>
      <c r="K4347" s="83">
        <v>1.68</v>
      </c>
      <c r="L4347" s="80"/>
    </row>
    <row r="4348" spans="3:12" hidden="1" outlineLevel="1" x14ac:dyDescent="0.25">
      <c r="C4348" s="75" t="s">
        <v>148</v>
      </c>
      <c r="D4348" s="75" t="s">
        <v>8657</v>
      </c>
      <c r="E4348" s="75" t="s">
        <v>8658</v>
      </c>
      <c r="K4348" s="83">
        <v>1.68</v>
      </c>
      <c r="L4348" s="80"/>
    </row>
    <row r="4349" spans="3:12" hidden="1" outlineLevel="1" x14ac:dyDescent="0.25">
      <c r="C4349" s="75" t="s">
        <v>148</v>
      </c>
      <c r="D4349" s="75" t="s">
        <v>8659</v>
      </c>
      <c r="E4349" s="75" t="s">
        <v>8660</v>
      </c>
      <c r="K4349" s="83">
        <v>1.68</v>
      </c>
      <c r="L4349" s="80"/>
    </row>
    <row r="4350" spans="3:12" hidden="1" outlineLevel="1" x14ac:dyDescent="0.25">
      <c r="C4350" s="75" t="s">
        <v>148</v>
      </c>
      <c r="D4350" s="75" t="s">
        <v>8661</v>
      </c>
      <c r="E4350" s="75" t="s">
        <v>8662</v>
      </c>
      <c r="K4350" s="83">
        <v>25.17</v>
      </c>
      <c r="L4350" s="80"/>
    </row>
    <row r="4351" spans="3:12" hidden="1" outlineLevel="1" x14ac:dyDescent="0.25">
      <c r="C4351" s="75" t="s">
        <v>148</v>
      </c>
      <c r="D4351" s="75" t="s">
        <v>8663</v>
      </c>
      <c r="E4351" s="75" t="s">
        <v>8664</v>
      </c>
      <c r="K4351" s="83">
        <v>3.65</v>
      </c>
      <c r="L4351" s="80"/>
    </row>
    <row r="4352" spans="3:12" hidden="1" outlineLevel="1" x14ac:dyDescent="0.25">
      <c r="C4352" s="75" t="s">
        <v>148</v>
      </c>
      <c r="D4352" s="75" t="s">
        <v>8665</v>
      </c>
      <c r="E4352" s="75" t="s">
        <v>8666</v>
      </c>
      <c r="K4352" s="83">
        <v>23.1</v>
      </c>
      <c r="L4352" s="80"/>
    </row>
    <row r="4353" spans="3:12" hidden="1" outlineLevel="1" x14ac:dyDescent="0.25">
      <c r="C4353" s="75" t="s">
        <v>148</v>
      </c>
      <c r="D4353" s="75" t="s">
        <v>8667</v>
      </c>
      <c r="E4353" s="75" t="s">
        <v>8668</v>
      </c>
      <c r="K4353" s="83">
        <v>19.38</v>
      </c>
      <c r="L4353" s="80"/>
    </row>
    <row r="4354" spans="3:12" hidden="1" outlineLevel="1" x14ac:dyDescent="0.25">
      <c r="C4354" s="75" t="s">
        <v>148</v>
      </c>
      <c r="D4354" s="75" t="s">
        <v>8669</v>
      </c>
      <c r="E4354" s="75" t="s">
        <v>8034</v>
      </c>
      <c r="K4354" s="83">
        <v>0.89</v>
      </c>
      <c r="L4354" s="80"/>
    </row>
    <row r="4355" spans="3:12" hidden="1" outlineLevel="1" x14ac:dyDescent="0.25">
      <c r="C4355" s="75" t="s">
        <v>148</v>
      </c>
      <c r="D4355" s="75" t="s">
        <v>8670</v>
      </c>
      <c r="E4355" s="75" t="s">
        <v>8671</v>
      </c>
      <c r="K4355" s="83">
        <v>0.09</v>
      </c>
      <c r="L4355" s="80"/>
    </row>
    <row r="4356" spans="3:12" hidden="1" outlineLevel="1" x14ac:dyDescent="0.25">
      <c r="C4356" s="75" t="s">
        <v>148</v>
      </c>
      <c r="D4356" s="75" t="s">
        <v>8672</v>
      </c>
      <c r="E4356" s="75" t="s">
        <v>8673</v>
      </c>
      <c r="K4356" s="83">
        <v>1.68</v>
      </c>
      <c r="L4356" s="80"/>
    </row>
    <row r="4357" spans="3:12" hidden="1" outlineLevel="1" x14ac:dyDescent="0.25">
      <c r="C4357" s="75" t="s">
        <v>148</v>
      </c>
      <c r="D4357" s="75" t="s">
        <v>8674</v>
      </c>
      <c r="E4357" s="75" t="s">
        <v>8675</v>
      </c>
      <c r="K4357" s="83">
        <v>13.6</v>
      </c>
      <c r="L4357" s="80"/>
    </row>
    <row r="4358" spans="3:12" hidden="1" outlineLevel="1" x14ac:dyDescent="0.25">
      <c r="C4358" s="75" t="s">
        <v>148</v>
      </c>
      <c r="D4358" s="75" t="s">
        <v>8676</v>
      </c>
      <c r="E4358" s="75" t="s">
        <v>8677</v>
      </c>
      <c r="K4358" s="83">
        <v>16.59</v>
      </c>
      <c r="L4358" s="80"/>
    </row>
    <row r="4359" spans="3:12" hidden="1" outlineLevel="1" x14ac:dyDescent="0.25">
      <c r="C4359" s="75" t="s">
        <v>148</v>
      </c>
      <c r="D4359" s="75" t="s">
        <v>8678</v>
      </c>
      <c r="E4359" s="75" t="s">
        <v>8679</v>
      </c>
      <c r="K4359" s="83">
        <v>15.39</v>
      </c>
      <c r="L4359" s="80"/>
    </row>
    <row r="4360" spans="3:12" hidden="1" outlineLevel="1" x14ac:dyDescent="0.25">
      <c r="C4360" s="75" t="s">
        <v>148</v>
      </c>
      <c r="D4360" s="75" t="s">
        <v>8680</v>
      </c>
      <c r="E4360" s="75" t="s">
        <v>8681</v>
      </c>
      <c r="K4360" s="83">
        <v>0.89</v>
      </c>
      <c r="L4360" s="80"/>
    </row>
    <row r="4361" spans="3:12" hidden="1" outlineLevel="1" x14ac:dyDescent="0.25">
      <c r="C4361" s="75" t="s">
        <v>148</v>
      </c>
      <c r="D4361" s="75" t="s">
        <v>8682</v>
      </c>
      <c r="E4361" s="75" t="s">
        <v>8683</v>
      </c>
      <c r="K4361" s="83">
        <v>30.43</v>
      </c>
      <c r="L4361" s="80"/>
    </row>
    <row r="4362" spans="3:12" hidden="1" outlineLevel="1" x14ac:dyDescent="0.25">
      <c r="C4362" s="75" t="s">
        <v>148</v>
      </c>
      <c r="D4362" s="75" t="s">
        <v>8684</v>
      </c>
      <c r="E4362" s="75" t="s">
        <v>8685</v>
      </c>
      <c r="K4362" s="83">
        <v>0.16</v>
      </c>
      <c r="L4362" s="80"/>
    </row>
    <row r="4363" spans="3:12" hidden="1" outlineLevel="1" x14ac:dyDescent="0.25">
      <c r="C4363" s="75" t="s">
        <v>148</v>
      </c>
      <c r="D4363" s="75" t="s">
        <v>8686</v>
      </c>
      <c r="E4363" s="75" t="s">
        <v>8687</v>
      </c>
      <c r="K4363" s="83">
        <v>13.5</v>
      </c>
      <c r="L4363" s="80"/>
    </row>
    <row r="4364" spans="3:12" hidden="1" outlineLevel="1" x14ac:dyDescent="0.25">
      <c r="C4364" s="75" t="s">
        <v>148</v>
      </c>
      <c r="D4364" s="75" t="s">
        <v>8688</v>
      </c>
      <c r="E4364" s="75" t="s">
        <v>8689</v>
      </c>
      <c r="K4364" s="83">
        <v>-9.6300000000000008</v>
      </c>
      <c r="L4364" s="80"/>
    </row>
    <row r="4365" spans="3:12" hidden="1" outlineLevel="1" x14ac:dyDescent="0.25">
      <c r="C4365" s="75" t="s">
        <v>148</v>
      </c>
      <c r="D4365" s="75" t="s">
        <v>8690</v>
      </c>
      <c r="E4365" s="75" t="s">
        <v>8691</v>
      </c>
      <c r="K4365" s="83">
        <v>9.41</v>
      </c>
      <c r="L4365" s="80"/>
    </row>
    <row r="4366" spans="3:12" hidden="1" outlineLevel="1" x14ac:dyDescent="0.25">
      <c r="C4366" s="75" t="s">
        <v>148</v>
      </c>
      <c r="D4366" s="75" t="s">
        <v>8692</v>
      </c>
      <c r="E4366" s="75" t="s">
        <v>8693</v>
      </c>
      <c r="K4366" s="83">
        <v>27.11</v>
      </c>
      <c r="L4366" s="80"/>
    </row>
    <row r="4367" spans="3:12" hidden="1" outlineLevel="1" x14ac:dyDescent="0.25">
      <c r="C4367" s="75" t="s">
        <v>148</v>
      </c>
      <c r="D4367" s="75" t="s">
        <v>8694</v>
      </c>
      <c r="E4367" s="75" t="s">
        <v>8695</v>
      </c>
      <c r="K4367" s="83">
        <v>39.51</v>
      </c>
      <c r="L4367" s="80"/>
    </row>
    <row r="4368" spans="3:12" hidden="1" outlineLevel="1" x14ac:dyDescent="0.25">
      <c r="C4368" s="75" t="s">
        <v>148</v>
      </c>
      <c r="D4368" s="75" t="s">
        <v>8696</v>
      </c>
      <c r="E4368" s="75" t="s">
        <v>8697</v>
      </c>
      <c r="K4368" s="83">
        <v>12.65</v>
      </c>
      <c r="L4368" s="80"/>
    </row>
    <row r="4369" spans="3:12" hidden="1" outlineLevel="1" x14ac:dyDescent="0.25">
      <c r="C4369" s="75" t="s">
        <v>148</v>
      </c>
      <c r="D4369" s="75" t="s">
        <v>8698</v>
      </c>
      <c r="E4369" s="75" t="s">
        <v>8699</v>
      </c>
      <c r="K4369" s="83">
        <v>10.08</v>
      </c>
      <c r="L4369" s="80"/>
    </row>
    <row r="4370" spans="3:12" hidden="1" outlineLevel="1" x14ac:dyDescent="0.25">
      <c r="C4370" s="75" t="s">
        <v>148</v>
      </c>
      <c r="D4370" s="75" t="s">
        <v>8700</v>
      </c>
      <c r="E4370" s="75" t="s">
        <v>8701</v>
      </c>
      <c r="K4370" s="83">
        <v>-3.07</v>
      </c>
      <c r="L4370" s="80"/>
    </row>
    <row r="4371" spans="3:12" hidden="1" outlineLevel="1" x14ac:dyDescent="0.25">
      <c r="C4371" s="75" t="s">
        <v>148</v>
      </c>
      <c r="D4371" s="75" t="s">
        <v>8702</v>
      </c>
      <c r="E4371" s="75" t="s">
        <v>8703</v>
      </c>
      <c r="K4371" s="83">
        <v>37.270000000000003</v>
      </c>
      <c r="L4371" s="80"/>
    </row>
    <row r="4372" spans="3:12" hidden="1" outlineLevel="1" x14ac:dyDescent="0.25">
      <c r="C4372" s="75" t="s">
        <v>148</v>
      </c>
      <c r="D4372" s="75" t="s">
        <v>8704</v>
      </c>
      <c r="E4372" s="75" t="s">
        <v>8705</v>
      </c>
      <c r="K4372" s="83">
        <v>1.03</v>
      </c>
      <c r="L4372" s="80"/>
    </row>
    <row r="4373" spans="3:12" hidden="1" outlineLevel="1" x14ac:dyDescent="0.25">
      <c r="C4373" s="75" t="s">
        <v>148</v>
      </c>
      <c r="D4373" s="75" t="s">
        <v>8706</v>
      </c>
      <c r="E4373" s="75" t="s">
        <v>8707</v>
      </c>
      <c r="K4373" s="83">
        <v>10.47</v>
      </c>
      <c r="L4373" s="80"/>
    </row>
    <row r="4374" spans="3:12" hidden="1" outlineLevel="1" x14ac:dyDescent="0.25">
      <c r="C4374" s="75" t="s">
        <v>148</v>
      </c>
      <c r="D4374" s="75" t="s">
        <v>8708</v>
      </c>
      <c r="E4374" s="75" t="s">
        <v>8709</v>
      </c>
      <c r="K4374" s="83">
        <v>0.71</v>
      </c>
      <c r="L4374" s="80"/>
    </row>
    <row r="4375" spans="3:12" hidden="1" outlineLevel="1" x14ac:dyDescent="0.25">
      <c r="C4375" s="75" t="s">
        <v>148</v>
      </c>
      <c r="D4375" s="75" t="s">
        <v>8710</v>
      </c>
      <c r="E4375" s="75" t="s">
        <v>8711</v>
      </c>
      <c r="K4375" s="83">
        <v>12.01</v>
      </c>
      <c r="L4375" s="80"/>
    </row>
    <row r="4376" spans="3:12" hidden="1" outlineLevel="1" x14ac:dyDescent="0.25">
      <c r="C4376" s="75" t="s">
        <v>148</v>
      </c>
      <c r="D4376" s="75" t="s">
        <v>8712</v>
      </c>
      <c r="E4376" s="75" t="s">
        <v>8713</v>
      </c>
      <c r="K4376" s="83">
        <v>1.68</v>
      </c>
      <c r="L4376" s="80"/>
    </row>
    <row r="4377" spans="3:12" hidden="1" outlineLevel="1" x14ac:dyDescent="0.25">
      <c r="C4377" s="75" t="s">
        <v>148</v>
      </c>
      <c r="D4377" s="75" t="s">
        <v>8714</v>
      </c>
      <c r="E4377" s="75" t="s">
        <v>8715</v>
      </c>
      <c r="K4377" s="83">
        <v>-2.08</v>
      </c>
      <c r="L4377" s="80"/>
    </row>
    <row r="4378" spans="3:12" hidden="1" outlineLevel="1" x14ac:dyDescent="0.25">
      <c r="C4378" s="75" t="s">
        <v>148</v>
      </c>
      <c r="D4378" s="75" t="s">
        <v>8716</v>
      </c>
      <c r="E4378" s="75" t="s">
        <v>8717</v>
      </c>
      <c r="K4378" s="83">
        <v>3.62</v>
      </c>
      <c r="L4378" s="80"/>
    </row>
    <row r="4379" spans="3:12" hidden="1" outlineLevel="1" x14ac:dyDescent="0.25">
      <c r="C4379" s="75" t="s">
        <v>148</v>
      </c>
      <c r="D4379" s="75" t="s">
        <v>8718</v>
      </c>
      <c r="E4379" s="75" t="s">
        <v>8719</v>
      </c>
      <c r="K4379" s="83">
        <v>3.36</v>
      </c>
      <c r="L4379" s="80"/>
    </row>
    <row r="4380" spans="3:12" hidden="1" outlineLevel="1" x14ac:dyDescent="0.25">
      <c r="C4380" s="75" t="s">
        <v>148</v>
      </c>
      <c r="D4380" s="75" t="s">
        <v>8720</v>
      </c>
      <c r="E4380" s="75" t="s">
        <v>8721</v>
      </c>
      <c r="K4380" s="83">
        <v>3.53</v>
      </c>
      <c r="L4380" s="80"/>
    </row>
    <row r="4381" spans="3:12" hidden="1" outlineLevel="1" x14ac:dyDescent="0.25">
      <c r="C4381" s="75" t="s">
        <v>148</v>
      </c>
      <c r="D4381" s="75" t="s">
        <v>8722</v>
      </c>
      <c r="E4381" s="75" t="s">
        <v>8723</v>
      </c>
      <c r="K4381" s="83">
        <v>14.14</v>
      </c>
      <c r="L4381" s="80"/>
    </row>
    <row r="4382" spans="3:12" hidden="1" outlineLevel="1" x14ac:dyDescent="0.25">
      <c r="C4382" s="75" t="s">
        <v>148</v>
      </c>
      <c r="D4382" s="75" t="s">
        <v>8724</v>
      </c>
      <c r="E4382" s="75" t="s">
        <v>8725</v>
      </c>
      <c r="K4382" s="83">
        <v>10.84</v>
      </c>
      <c r="L4382" s="80"/>
    </row>
    <row r="4383" spans="3:12" hidden="1" outlineLevel="1" x14ac:dyDescent="0.25">
      <c r="C4383" s="75" t="s">
        <v>148</v>
      </c>
      <c r="D4383" s="75" t="s">
        <v>8726</v>
      </c>
      <c r="E4383" s="75" t="s">
        <v>8727</v>
      </c>
      <c r="K4383" s="83">
        <v>2</v>
      </c>
      <c r="L4383" s="80"/>
    </row>
    <row r="4384" spans="3:12" hidden="1" outlineLevel="1" x14ac:dyDescent="0.25">
      <c r="C4384" s="75" t="s">
        <v>148</v>
      </c>
      <c r="D4384" s="75" t="s">
        <v>8728</v>
      </c>
      <c r="E4384" s="75" t="s">
        <v>8729</v>
      </c>
      <c r="K4384" s="83">
        <v>3.55</v>
      </c>
      <c r="L4384" s="80"/>
    </row>
    <row r="4385" spans="3:12" hidden="1" outlineLevel="1" x14ac:dyDescent="0.25">
      <c r="C4385" s="75" t="s">
        <v>148</v>
      </c>
      <c r="D4385" s="75" t="s">
        <v>8730</v>
      </c>
      <c r="E4385" s="75" t="s">
        <v>8731</v>
      </c>
      <c r="K4385" s="83">
        <v>3.07</v>
      </c>
      <c r="L4385" s="80"/>
    </row>
    <row r="4386" spans="3:12" hidden="1" outlineLevel="1" x14ac:dyDescent="0.25">
      <c r="C4386" s="75" t="s">
        <v>148</v>
      </c>
      <c r="D4386" s="75" t="s">
        <v>8732</v>
      </c>
      <c r="E4386" s="75" t="s">
        <v>8733</v>
      </c>
      <c r="K4386" s="83">
        <v>-0.27</v>
      </c>
      <c r="L4386" s="80"/>
    </row>
    <row r="4387" spans="3:12" hidden="1" outlineLevel="1" x14ac:dyDescent="0.25">
      <c r="C4387" s="75" t="s">
        <v>148</v>
      </c>
      <c r="D4387" s="75" t="s">
        <v>8734</v>
      </c>
      <c r="E4387" s="75" t="s">
        <v>8735</v>
      </c>
      <c r="K4387" s="83">
        <v>24.87</v>
      </c>
      <c r="L4387" s="80"/>
    </row>
    <row r="4388" spans="3:12" hidden="1" outlineLevel="1" x14ac:dyDescent="0.25">
      <c r="C4388" s="75" t="s">
        <v>148</v>
      </c>
      <c r="D4388" s="75" t="s">
        <v>8736</v>
      </c>
      <c r="E4388" s="75" t="s">
        <v>8737</v>
      </c>
      <c r="K4388" s="83">
        <v>14.4</v>
      </c>
      <c r="L4388" s="80"/>
    </row>
    <row r="4389" spans="3:12" hidden="1" outlineLevel="1" x14ac:dyDescent="0.25">
      <c r="C4389" s="75" t="s">
        <v>148</v>
      </c>
      <c r="D4389" s="75" t="s">
        <v>8738</v>
      </c>
      <c r="E4389" s="75" t="s">
        <v>8739</v>
      </c>
      <c r="K4389" s="83">
        <v>10.15</v>
      </c>
      <c r="L4389" s="80"/>
    </row>
    <row r="4390" spans="3:12" hidden="1" outlineLevel="1" x14ac:dyDescent="0.25">
      <c r="C4390" s="75" t="s">
        <v>148</v>
      </c>
      <c r="D4390" s="75" t="s">
        <v>8740</v>
      </c>
      <c r="E4390" s="75" t="s">
        <v>8741</v>
      </c>
      <c r="K4390" s="83">
        <v>-4.95</v>
      </c>
      <c r="L4390" s="80"/>
    </row>
    <row r="4391" spans="3:12" hidden="1" outlineLevel="1" x14ac:dyDescent="0.25">
      <c r="C4391" s="75" t="s">
        <v>148</v>
      </c>
      <c r="D4391" s="75" t="s">
        <v>8742</v>
      </c>
      <c r="E4391" s="75" t="s">
        <v>8743</v>
      </c>
      <c r="K4391" s="83">
        <v>39.39</v>
      </c>
      <c r="L4391" s="80"/>
    </row>
    <row r="4392" spans="3:12" hidden="1" outlineLevel="1" x14ac:dyDescent="0.25">
      <c r="C4392" s="75" t="s">
        <v>148</v>
      </c>
      <c r="D4392" s="75" t="s">
        <v>8744</v>
      </c>
      <c r="E4392" s="75" t="s">
        <v>8745</v>
      </c>
      <c r="K4392" s="83">
        <v>51.95</v>
      </c>
      <c r="L4392" s="80"/>
    </row>
    <row r="4393" spans="3:12" hidden="1" outlineLevel="1" x14ac:dyDescent="0.25">
      <c r="C4393" s="75" t="s">
        <v>148</v>
      </c>
      <c r="D4393" s="75" t="s">
        <v>8746</v>
      </c>
      <c r="E4393" s="75" t="s">
        <v>8747</v>
      </c>
      <c r="K4393" s="83">
        <v>6.32</v>
      </c>
      <c r="L4393" s="80"/>
    </row>
    <row r="4394" spans="3:12" hidden="1" outlineLevel="1" x14ac:dyDescent="0.25">
      <c r="C4394" s="75" t="s">
        <v>148</v>
      </c>
      <c r="D4394" s="75" t="s">
        <v>8748</v>
      </c>
      <c r="E4394" s="75" t="s">
        <v>8749</v>
      </c>
      <c r="K4394" s="83">
        <v>2.5499999999999998</v>
      </c>
      <c r="L4394" s="80"/>
    </row>
    <row r="4395" spans="3:12" hidden="1" outlineLevel="1" x14ac:dyDescent="0.25">
      <c r="C4395" s="75" t="s">
        <v>148</v>
      </c>
      <c r="D4395" s="75" t="s">
        <v>8750</v>
      </c>
      <c r="E4395" s="75" t="s">
        <v>8751</v>
      </c>
      <c r="K4395" s="83">
        <v>2.89</v>
      </c>
      <c r="L4395" s="80"/>
    </row>
    <row r="4396" spans="3:12" hidden="1" outlineLevel="1" x14ac:dyDescent="0.25">
      <c r="C4396" s="75" t="s">
        <v>148</v>
      </c>
      <c r="D4396" s="75" t="s">
        <v>8752</v>
      </c>
      <c r="E4396" s="75" t="s">
        <v>8753</v>
      </c>
      <c r="K4396" s="83">
        <v>4.5</v>
      </c>
      <c r="L4396" s="80"/>
    </row>
    <row r="4397" spans="3:12" hidden="1" outlineLevel="1" x14ac:dyDescent="0.25">
      <c r="C4397" s="75" t="s">
        <v>148</v>
      </c>
      <c r="D4397" s="75" t="s">
        <v>8754</v>
      </c>
      <c r="E4397" s="75" t="s">
        <v>8755</v>
      </c>
      <c r="K4397" s="83">
        <v>11.81</v>
      </c>
      <c r="L4397" s="80"/>
    </row>
    <row r="4398" spans="3:12" hidden="1" outlineLevel="1" x14ac:dyDescent="0.25">
      <c r="C4398" s="75" t="s">
        <v>148</v>
      </c>
      <c r="D4398" s="75" t="s">
        <v>8756</v>
      </c>
      <c r="E4398" s="75" t="s">
        <v>8757</v>
      </c>
      <c r="K4398" s="83">
        <v>5.04</v>
      </c>
      <c r="L4398" s="80"/>
    </row>
    <row r="4399" spans="3:12" hidden="1" outlineLevel="1" x14ac:dyDescent="0.25">
      <c r="C4399" s="75" t="s">
        <v>148</v>
      </c>
      <c r="D4399" s="75" t="s">
        <v>8758</v>
      </c>
      <c r="E4399" s="75" t="s">
        <v>8759</v>
      </c>
      <c r="K4399" s="83">
        <v>5.09</v>
      </c>
      <c r="L4399" s="80"/>
    </row>
    <row r="4400" spans="3:12" hidden="1" outlineLevel="1" x14ac:dyDescent="0.25">
      <c r="C4400" s="75" t="s">
        <v>148</v>
      </c>
      <c r="D4400" s="75" t="s">
        <v>8760</v>
      </c>
      <c r="E4400" s="75" t="s">
        <v>8761</v>
      </c>
      <c r="K4400" s="83">
        <v>5.04</v>
      </c>
      <c r="L4400" s="80"/>
    </row>
    <row r="4401" spans="3:12" hidden="1" outlineLevel="1" x14ac:dyDescent="0.25">
      <c r="C4401" s="75" t="s">
        <v>148</v>
      </c>
      <c r="D4401" s="75" t="s">
        <v>8762</v>
      </c>
      <c r="E4401" s="75" t="s">
        <v>8763</v>
      </c>
      <c r="K4401" s="83">
        <v>3.92</v>
      </c>
      <c r="L4401" s="80"/>
    </row>
    <row r="4402" spans="3:12" hidden="1" outlineLevel="1" x14ac:dyDescent="0.25">
      <c r="C4402" s="75" t="s">
        <v>148</v>
      </c>
      <c r="D4402" s="75" t="s">
        <v>8764</v>
      </c>
      <c r="E4402" s="75" t="s">
        <v>8765</v>
      </c>
      <c r="K4402" s="83">
        <v>6.85</v>
      </c>
      <c r="L4402" s="80"/>
    </row>
    <row r="4403" spans="3:12" hidden="1" outlineLevel="1" x14ac:dyDescent="0.25">
      <c r="C4403" s="75" t="s">
        <v>148</v>
      </c>
      <c r="D4403" s="75" t="s">
        <v>8766</v>
      </c>
      <c r="E4403" s="75" t="s">
        <v>8767</v>
      </c>
      <c r="K4403" s="83">
        <v>31.58</v>
      </c>
      <c r="L4403" s="80"/>
    </row>
    <row r="4404" spans="3:12" hidden="1" outlineLevel="1" x14ac:dyDescent="0.25">
      <c r="C4404" s="75" t="s">
        <v>148</v>
      </c>
      <c r="D4404" s="75" t="s">
        <v>8768</v>
      </c>
      <c r="E4404" s="75" t="s">
        <v>8769</v>
      </c>
      <c r="K4404" s="83">
        <v>0.78</v>
      </c>
      <c r="L4404" s="80"/>
    </row>
    <row r="4405" spans="3:12" hidden="1" outlineLevel="1" x14ac:dyDescent="0.25">
      <c r="C4405" s="75" t="s">
        <v>148</v>
      </c>
      <c r="D4405" s="75" t="s">
        <v>8770</v>
      </c>
      <c r="E4405" s="75" t="s">
        <v>8771</v>
      </c>
      <c r="K4405" s="83">
        <v>1.69</v>
      </c>
      <c r="L4405" s="80"/>
    </row>
    <row r="4406" spans="3:12" hidden="1" outlineLevel="1" x14ac:dyDescent="0.25">
      <c r="C4406" s="75" t="s">
        <v>148</v>
      </c>
      <c r="D4406" s="75" t="s">
        <v>8772</v>
      </c>
      <c r="E4406" s="75" t="s">
        <v>8773</v>
      </c>
      <c r="K4406" s="83">
        <v>0.01</v>
      </c>
      <c r="L4406" s="80"/>
    </row>
    <row r="4407" spans="3:12" hidden="1" outlineLevel="1" x14ac:dyDescent="0.25">
      <c r="C4407" s="75" t="s">
        <v>148</v>
      </c>
      <c r="D4407" s="75" t="s">
        <v>8774</v>
      </c>
      <c r="E4407" s="75" t="s">
        <v>8775</v>
      </c>
      <c r="K4407" s="83">
        <v>0.71</v>
      </c>
      <c r="L4407" s="80"/>
    </row>
    <row r="4408" spans="3:12" hidden="1" outlineLevel="1" x14ac:dyDescent="0.25">
      <c r="C4408" s="75" t="s">
        <v>148</v>
      </c>
      <c r="D4408" s="75" t="s">
        <v>8776</v>
      </c>
      <c r="E4408" s="75" t="s">
        <v>8777</v>
      </c>
      <c r="K4408" s="83">
        <v>1.1599999999999999</v>
      </c>
      <c r="L4408" s="80"/>
    </row>
    <row r="4409" spans="3:12" hidden="1" outlineLevel="1" x14ac:dyDescent="0.25">
      <c r="C4409" s="75" t="s">
        <v>148</v>
      </c>
      <c r="D4409" s="75" t="s">
        <v>8778</v>
      </c>
      <c r="E4409" s="75" t="s">
        <v>8779</v>
      </c>
      <c r="K4409" s="83">
        <v>4.4400000000000004</v>
      </c>
      <c r="L4409" s="80"/>
    </row>
    <row r="4410" spans="3:12" hidden="1" outlineLevel="1" x14ac:dyDescent="0.25">
      <c r="C4410" s="75" t="s">
        <v>148</v>
      </c>
      <c r="D4410" s="75" t="s">
        <v>8780</v>
      </c>
      <c r="E4410" s="75" t="s">
        <v>8781</v>
      </c>
      <c r="K4410" s="83">
        <v>0.01</v>
      </c>
      <c r="L4410" s="80"/>
    </row>
    <row r="4411" spans="3:12" hidden="1" outlineLevel="1" x14ac:dyDescent="0.25">
      <c r="C4411" s="75" t="s">
        <v>148</v>
      </c>
      <c r="D4411" s="75" t="s">
        <v>8782</v>
      </c>
      <c r="E4411" s="75" t="s">
        <v>8783</v>
      </c>
      <c r="K4411" s="83">
        <v>-0.23</v>
      </c>
      <c r="L4411" s="80"/>
    </row>
    <row r="4412" spans="3:12" hidden="1" outlineLevel="1" x14ac:dyDescent="0.25">
      <c r="C4412" s="75" t="s">
        <v>148</v>
      </c>
      <c r="D4412" s="75" t="s">
        <v>8784</v>
      </c>
      <c r="E4412" s="75" t="s">
        <v>8785</v>
      </c>
      <c r="K4412" s="83">
        <v>1.95</v>
      </c>
      <c r="L4412" s="80"/>
    </row>
    <row r="4413" spans="3:12" hidden="1" outlineLevel="1" x14ac:dyDescent="0.25">
      <c r="C4413" s="75" t="s">
        <v>148</v>
      </c>
      <c r="D4413" s="75" t="s">
        <v>8786</v>
      </c>
      <c r="E4413" s="75" t="s">
        <v>8787</v>
      </c>
      <c r="K4413" s="83">
        <v>0.41</v>
      </c>
      <c r="L4413" s="80"/>
    </row>
    <row r="4414" spans="3:12" hidden="1" outlineLevel="1" x14ac:dyDescent="0.25">
      <c r="C4414" s="75" t="s">
        <v>148</v>
      </c>
      <c r="D4414" s="75" t="s">
        <v>8788</v>
      </c>
      <c r="E4414" s="75" t="s">
        <v>8789</v>
      </c>
      <c r="K4414" s="83">
        <v>0.34</v>
      </c>
      <c r="L4414" s="80"/>
    </row>
    <row r="4415" spans="3:12" hidden="1" outlineLevel="1" x14ac:dyDescent="0.25">
      <c r="C4415" s="75" t="s">
        <v>148</v>
      </c>
      <c r="D4415" s="75" t="s">
        <v>8790</v>
      </c>
      <c r="E4415" s="75" t="s">
        <v>8791</v>
      </c>
      <c r="K4415" s="83">
        <v>2.79</v>
      </c>
      <c r="L4415" s="80"/>
    </row>
    <row r="4416" spans="3:12" hidden="1" outlineLevel="1" x14ac:dyDescent="0.25">
      <c r="C4416" s="75" t="s">
        <v>148</v>
      </c>
      <c r="D4416" s="75" t="s">
        <v>8792</v>
      </c>
      <c r="E4416" s="75" t="s">
        <v>8793</v>
      </c>
      <c r="K4416" s="83">
        <v>0.11</v>
      </c>
      <c r="L4416" s="80"/>
    </row>
    <row r="4417" spans="1:12" hidden="1" outlineLevel="1" x14ac:dyDescent="0.25">
      <c r="C4417" s="75" t="s">
        <v>148</v>
      </c>
      <c r="D4417" s="75" t="s">
        <v>8794</v>
      </c>
      <c r="E4417" s="75" t="s">
        <v>8795</v>
      </c>
      <c r="K4417" s="83">
        <v>2.42</v>
      </c>
      <c r="L4417" s="80"/>
    </row>
    <row r="4418" spans="1:12" hidden="1" outlineLevel="1" x14ac:dyDescent="0.25">
      <c r="C4418" s="75" t="s">
        <v>148</v>
      </c>
      <c r="D4418" s="75" t="s">
        <v>8796</v>
      </c>
      <c r="E4418" s="75" t="s">
        <v>8797</v>
      </c>
      <c r="K4418" s="83">
        <v>0.82</v>
      </c>
      <c r="L4418" s="80"/>
    </row>
    <row r="4419" spans="1:12" hidden="1" outlineLevel="1" x14ac:dyDescent="0.25">
      <c r="C4419" s="75" t="s">
        <v>148</v>
      </c>
      <c r="D4419" s="75" t="s">
        <v>8798</v>
      </c>
      <c r="E4419" s="75" t="s">
        <v>8799</v>
      </c>
      <c r="K4419" s="83">
        <v>-67.2</v>
      </c>
      <c r="L4419" s="80"/>
    </row>
    <row r="4420" spans="1:12" hidden="1" outlineLevel="1" x14ac:dyDescent="0.25">
      <c r="C4420" s="75" t="s">
        <v>148</v>
      </c>
      <c r="D4420" s="75" t="s">
        <v>8800</v>
      </c>
      <c r="E4420" s="75" t="s">
        <v>8801</v>
      </c>
      <c r="K4420" s="83">
        <v>0.48</v>
      </c>
      <c r="L4420" s="80"/>
    </row>
    <row r="4421" spans="1:12" hidden="1" outlineLevel="1" x14ac:dyDescent="0.25">
      <c r="C4421" s="75" t="s">
        <v>148</v>
      </c>
      <c r="D4421" s="75" t="s">
        <v>8802</v>
      </c>
      <c r="E4421" s="75" t="s">
        <v>8803</v>
      </c>
      <c r="K4421" s="83">
        <v>3.56</v>
      </c>
      <c r="L4421" s="80"/>
    </row>
    <row r="4422" spans="1:12" hidden="1" outlineLevel="1" x14ac:dyDescent="0.25">
      <c r="C4422" s="75" t="s">
        <v>148</v>
      </c>
      <c r="D4422" s="75" t="s">
        <v>8804</v>
      </c>
      <c r="E4422" s="75" t="s">
        <v>8805</v>
      </c>
      <c r="K4422" s="83">
        <v>7.28</v>
      </c>
      <c r="L4422" s="80"/>
    </row>
    <row r="4423" spans="1:12" hidden="1" outlineLevel="1" x14ac:dyDescent="0.25">
      <c r="C4423" s="75" t="s">
        <v>148</v>
      </c>
      <c r="D4423" s="75" t="s">
        <v>8806</v>
      </c>
      <c r="E4423" s="75" t="s">
        <v>8807</v>
      </c>
      <c r="K4423" s="83">
        <v>7.0000000000000007E-2</v>
      </c>
      <c r="L4423" s="80"/>
    </row>
    <row r="4424" spans="1:12" hidden="1" outlineLevel="1" x14ac:dyDescent="0.25">
      <c r="L4424" s="80"/>
    </row>
    <row r="4425" spans="1:12" x14ac:dyDescent="0.25">
      <c r="A4425" s="75" t="s">
        <v>94</v>
      </c>
      <c r="D4425" s="75" t="s">
        <v>95</v>
      </c>
      <c r="K4425" s="83">
        <v>2226.41</v>
      </c>
      <c r="L4425" s="80"/>
    </row>
    <row r="4426" spans="1:12" hidden="1" outlineLevel="1" x14ac:dyDescent="0.25">
      <c r="C4426" s="75" t="s">
        <v>148</v>
      </c>
      <c r="D4426" s="75" t="s">
        <v>8808</v>
      </c>
      <c r="E4426" s="75" t="s">
        <v>8809</v>
      </c>
      <c r="K4426" s="83">
        <v>2.13</v>
      </c>
      <c r="L4426" s="80"/>
    </row>
    <row r="4427" spans="1:12" hidden="1" outlineLevel="1" x14ac:dyDescent="0.25">
      <c r="C4427" s="75" t="s">
        <v>148</v>
      </c>
      <c r="D4427" s="75" t="s">
        <v>8810</v>
      </c>
      <c r="E4427" s="75" t="s">
        <v>8811</v>
      </c>
      <c r="K4427" s="83">
        <v>5.04</v>
      </c>
      <c r="L4427" s="80"/>
    </row>
    <row r="4428" spans="1:12" hidden="1" outlineLevel="1" x14ac:dyDescent="0.25">
      <c r="C4428" s="75" t="s">
        <v>148</v>
      </c>
      <c r="D4428" s="75" t="s">
        <v>8812</v>
      </c>
      <c r="E4428" s="75" t="s">
        <v>8813</v>
      </c>
      <c r="K4428" s="83">
        <v>7.55</v>
      </c>
      <c r="L4428" s="80"/>
    </row>
    <row r="4429" spans="1:12" hidden="1" outlineLevel="1" x14ac:dyDescent="0.25">
      <c r="C4429" s="75" t="s">
        <v>148</v>
      </c>
      <c r="D4429" s="75" t="s">
        <v>8814</v>
      </c>
      <c r="E4429" s="75" t="s">
        <v>8815</v>
      </c>
      <c r="K4429" s="83">
        <v>14.33</v>
      </c>
      <c r="L4429" s="80"/>
    </row>
    <row r="4430" spans="1:12" hidden="1" outlineLevel="1" x14ac:dyDescent="0.25">
      <c r="C4430" s="75" t="s">
        <v>148</v>
      </c>
      <c r="D4430" s="75" t="s">
        <v>8816</v>
      </c>
      <c r="E4430" s="75" t="s">
        <v>8817</v>
      </c>
      <c r="K4430" s="83">
        <v>22.97</v>
      </c>
      <c r="L4430" s="80"/>
    </row>
    <row r="4431" spans="1:12" hidden="1" outlineLevel="1" x14ac:dyDescent="0.25">
      <c r="C4431" s="75" t="s">
        <v>148</v>
      </c>
      <c r="D4431" s="75" t="s">
        <v>8818</v>
      </c>
      <c r="E4431" s="75" t="s">
        <v>8819</v>
      </c>
      <c r="K4431" s="83">
        <v>19.559999999999999</v>
      </c>
      <c r="L4431" s="80"/>
    </row>
    <row r="4432" spans="1:12" hidden="1" outlineLevel="1" x14ac:dyDescent="0.25">
      <c r="C4432" s="75" t="s">
        <v>148</v>
      </c>
      <c r="D4432" s="75" t="s">
        <v>8820</v>
      </c>
      <c r="E4432" s="75" t="s">
        <v>8821</v>
      </c>
      <c r="K4432" s="83">
        <v>2.08</v>
      </c>
      <c r="L4432" s="80"/>
    </row>
    <row r="4433" spans="3:12" hidden="1" outlineLevel="1" x14ac:dyDescent="0.25">
      <c r="C4433" s="75" t="s">
        <v>148</v>
      </c>
      <c r="D4433" s="75" t="s">
        <v>8822</v>
      </c>
      <c r="E4433" s="75" t="s">
        <v>8823</v>
      </c>
      <c r="K4433" s="83">
        <v>12.71</v>
      </c>
      <c r="L4433" s="80"/>
    </row>
    <row r="4434" spans="3:12" hidden="1" outlineLevel="1" x14ac:dyDescent="0.25">
      <c r="C4434" s="75" t="s">
        <v>148</v>
      </c>
      <c r="D4434" s="75" t="s">
        <v>8824</v>
      </c>
      <c r="E4434" s="75" t="s">
        <v>8825</v>
      </c>
      <c r="K4434" s="83">
        <v>8.16</v>
      </c>
      <c r="L4434" s="80"/>
    </row>
    <row r="4435" spans="3:12" hidden="1" outlineLevel="1" x14ac:dyDescent="0.25">
      <c r="C4435" s="75" t="s">
        <v>148</v>
      </c>
      <c r="D4435" s="75" t="s">
        <v>8826</v>
      </c>
      <c r="E4435" s="75" t="s">
        <v>8827</v>
      </c>
      <c r="K4435" s="83">
        <v>5.37</v>
      </c>
      <c r="L4435" s="80"/>
    </row>
    <row r="4436" spans="3:12" hidden="1" outlineLevel="1" x14ac:dyDescent="0.25">
      <c r="C4436" s="75" t="s">
        <v>148</v>
      </c>
      <c r="D4436" s="75" t="s">
        <v>8828</v>
      </c>
      <c r="E4436" s="75" t="s">
        <v>8829</v>
      </c>
      <c r="K4436" s="83">
        <v>5.04</v>
      </c>
      <c r="L4436" s="80"/>
    </row>
    <row r="4437" spans="3:12" hidden="1" outlineLevel="1" x14ac:dyDescent="0.25">
      <c r="C4437" s="75" t="s">
        <v>148</v>
      </c>
      <c r="D4437" s="75" t="s">
        <v>8830</v>
      </c>
      <c r="E4437" s="75" t="s">
        <v>8831</v>
      </c>
      <c r="K4437" s="83">
        <v>3.84</v>
      </c>
      <c r="L4437" s="80"/>
    </row>
    <row r="4438" spans="3:12" hidden="1" outlineLevel="1" x14ac:dyDescent="0.25">
      <c r="C4438" s="75" t="s">
        <v>148</v>
      </c>
      <c r="D4438" s="75" t="s">
        <v>8832</v>
      </c>
      <c r="E4438" s="75" t="s">
        <v>8833</v>
      </c>
      <c r="K4438" s="83">
        <v>24.2</v>
      </c>
      <c r="L4438" s="80"/>
    </row>
    <row r="4439" spans="3:12" hidden="1" outlineLevel="1" x14ac:dyDescent="0.25">
      <c r="C4439" s="75" t="s">
        <v>148</v>
      </c>
      <c r="D4439" s="75" t="s">
        <v>8834</v>
      </c>
      <c r="E4439" s="75" t="s">
        <v>8835</v>
      </c>
      <c r="K4439" s="83">
        <v>1.37</v>
      </c>
      <c r="L4439" s="80"/>
    </row>
    <row r="4440" spans="3:12" hidden="1" outlineLevel="1" x14ac:dyDescent="0.25">
      <c r="C4440" s="75" t="s">
        <v>148</v>
      </c>
      <c r="D4440" s="75" t="s">
        <v>8836</v>
      </c>
      <c r="E4440" s="75" t="s">
        <v>8837</v>
      </c>
      <c r="K4440" s="83">
        <v>7.45</v>
      </c>
      <c r="L4440" s="80"/>
    </row>
    <row r="4441" spans="3:12" hidden="1" outlineLevel="1" x14ac:dyDescent="0.25">
      <c r="C4441" s="75" t="s">
        <v>148</v>
      </c>
      <c r="D4441" s="75" t="s">
        <v>8838</v>
      </c>
      <c r="E4441" s="75" t="s">
        <v>8839</v>
      </c>
      <c r="K4441" s="83">
        <v>169.35</v>
      </c>
      <c r="L4441" s="80"/>
    </row>
    <row r="4442" spans="3:12" hidden="1" outlineLevel="1" x14ac:dyDescent="0.25">
      <c r="C4442" s="75" t="s">
        <v>148</v>
      </c>
      <c r="D4442" s="75" t="s">
        <v>8840</v>
      </c>
      <c r="E4442" s="75" t="s">
        <v>8841</v>
      </c>
      <c r="K4442" s="83">
        <v>49.28</v>
      </c>
      <c r="L4442" s="80"/>
    </row>
    <row r="4443" spans="3:12" hidden="1" outlineLevel="1" x14ac:dyDescent="0.25">
      <c r="C4443" s="75" t="s">
        <v>148</v>
      </c>
      <c r="D4443" s="75" t="s">
        <v>8842</v>
      </c>
      <c r="E4443" s="75" t="s">
        <v>8843</v>
      </c>
      <c r="K4443" s="83">
        <v>2.37</v>
      </c>
      <c r="L4443" s="80"/>
    </row>
    <row r="4444" spans="3:12" hidden="1" outlineLevel="1" x14ac:dyDescent="0.25">
      <c r="C4444" s="75" t="s">
        <v>148</v>
      </c>
      <c r="D4444" s="75" t="s">
        <v>8844</v>
      </c>
      <c r="E4444" s="75" t="s">
        <v>8845</v>
      </c>
      <c r="K4444" s="83">
        <v>0.75</v>
      </c>
      <c r="L4444" s="80"/>
    </row>
    <row r="4445" spans="3:12" hidden="1" outlineLevel="1" x14ac:dyDescent="0.25">
      <c r="C4445" s="75" t="s">
        <v>148</v>
      </c>
      <c r="D4445" s="75" t="s">
        <v>8846</v>
      </c>
      <c r="E4445" s="75" t="s">
        <v>8847</v>
      </c>
      <c r="K4445" s="83">
        <v>1.83</v>
      </c>
      <c r="L4445" s="80"/>
    </row>
    <row r="4446" spans="3:12" hidden="1" outlineLevel="1" x14ac:dyDescent="0.25">
      <c r="C4446" s="75" t="s">
        <v>148</v>
      </c>
      <c r="D4446" s="75" t="s">
        <v>8848</v>
      </c>
      <c r="E4446" s="75" t="s">
        <v>8849</v>
      </c>
      <c r="K4446" s="83">
        <v>13.44</v>
      </c>
      <c r="L4446" s="80"/>
    </row>
    <row r="4447" spans="3:12" hidden="1" outlineLevel="1" x14ac:dyDescent="0.25">
      <c r="C4447" s="75" t="s">
        <v>148</v>
      </c>
      <c r="D4447" s="75" t="s">
        <v>8850</v>
      </c>
      <c r="E4447" s="75" t="s">
        <v>8851</v>
      </c>
      <c r="K4447" s="83">
        <v>6.12</v>
      </c>
      <c r="L4447" s="80"/>
    </row>
    <row r="4448" spans="3:12" hidden="1" outlineLevel="1" x14ac:dyDescent="0.25">
      <c r="C4448" s="75" t="s">
        <v>148</v>
      </c>
      <c r="D4448" s="75" t="s">
        <v>8852</v>
      </c>
      <c r="E4448" s="75" t="s">
        <v>8853</v>
      </c>
      <c r="K4448" s="83">
        <v>5.04</v>
      </c>
      <c r="L4448" s="80"/>
    </row>
    <row r="4449" spans="3:12" hidden="1" outlineLevel="1" x14ac:dyDescent="0.25">
      <c r="C4449" s="75" t="s">
        <v>148</v>
      </c>
      <c r="D4449" s="75" t="s">
        <v>8854</v>
      </c>
      <c r="E4449" s="75" t="s">
        <v>8855</v>
      </c>
      <c r="K4449" s="83">
        <v>7.3</v>
      </c>
      <c r="L4449" s="80"/>
    </row>
    <row r="4450" spans="3:12" hidden="1" outlineLevel="1" x14ac:dyDescent="0.25">
      <c r="C4450" s="75" t="s">
        <v>148</v>
      </c>
      <c r="D4450" s="75" t="s">
        <v>8856</v>
      </c>
      <c r="E4450" s="75" t="s">
        <v>8857</v>
      </c>
      <c r="K4450" s="83">
        <v>61.77</v>
      </c>
      <c r="L4450" s="80"/>
    </row>
    <row r="4451" spans="3:12" hidden="1" outlineLevel="1" x14ac:dyDescent="0.25">
      <c r="C4451" s="75" t="s">
        <v>148</v>
      </c>
      <c r="D4451" s="75" t="s">
        <v>8858</v>
      </c>
      <c r="E4451" s="75" t="s">
        <v>8859</v>
      </c>
      <c r="K4451" s="83">
        <v>72.67</v>
      </c>
      <c r="L4451" s="80"/>
    </row>
    <row r="4452" spans="3:12" hidden="1" outlineLevel="1" x14ac:dyDescent="0.25">
      <c r="C4452" s="75" t="s">
        <v>148</v>
      </c>
      <c r="D4452" s="75" t="s">
        <v>8860</v>
      </c>
      <c r="E4452" s="75" t="s">
        <v>8861</v>
      </c>
      <c r="K4452" s="83">
        <v>16.809999999999999</v>
      </c>
      <c r="L4452" s="80"/>
    </row>
    <row r="4453" spans="3:12" hidden="1" outlineLevel="1" x14ac:dyDescent="0.25">
      <c r="C4453" s="75" t="s">
        <v>148</v>
      </c>
      <c r="D4453" s="75" t="s">
        <v>8862</v>
      </c>
      <c r="E4453" s="75" t="s">
        <v>8863</v>
      </c>
      <c r="K4453" s="83">
        <v>5.46</v>
      </c>
      <c r="L4453" s="80"/>
    </row>
    <row r="4454" spans="3:12" hidden="1" outlineLevel="1" x14ac:dyDescent="0.25">
      <c r="C4454" s="75" t="s">
        <v>148</v>
      </c>
      <c r="D4454" s="75" t="s">
        <v>8864</v>
      </c>
      <c r="E4454" s="75" t="s">
        <v>8865</v>
      </c>
      <c r="K4454" s="83">
        <v>3.92</v>
      </c>
      <c r="L4454" s="80"/>
    </row>
    <row r="4455" spans="3:12" hidden="1" outlineLevel="1" x14ac:dyDescent="0.25">
      <c r="C4455" s="75" t="s">
        <v>148</v>
      </c>
      <c r="D4455" s="75" t="s">
        <v>8866</v>
      </c>
      <c r="E4455" s="75" t="s">
        <v>8867</v>
      </c>
      <c r="K4455" s="83">
        <v>19.149999999999999</v>
      </c>
      <c r="L4455" s="80"/>
    </row>
    <row r="4456" spans="3:12" hidden="1" outlineLevel="1" x14ac:dyDescent="0.25">
      <c r="C4456" s="75" t="s">
        <v>148</v>
      </c>
      <c r="D4456" s="75" t="s">
        <v>8868</v>
      </c>
      <c r="E4456" s="75" t="s">
        <v>8869</v>
      </c>
      <c r="K4456" s="83">
        <v>3.36</v>
      </c>
      <c r="L4456" s="80"/>
    </row>
    <row r="4457" spans="3:12" hidden="1" outlineLevel="1" x14ac:dyDescent="0.25">
      <c r="C4457" s="75" t="s">
        <v>148</v>
      </c>
      <c r="D4457" s="75" t="s">
        <v>8870</v>
      </c>
      <c r="E4457" s="75" t="s">
        <v>8871</v>
      </c>
      <c r="K4457" s="83">
        <v>23.98</v>
      </c>
      <c r="L4457" s="80"/>
    </row>
    <row r="4458" spans="3:12" hidden="1" outlineLevel="1" x14ac:dyDescent="0.25">
      <c r="C4458" s="75" t="s">
        <v>148</v>
      </c>
      <c r="D4458" s="75" t="s">
        <v>8872</v>
      </c>
      <c r="E4458" s="75" t="s">
        <v>8873</v>
      </c>
      <c r="K4458" s="83">
        <v>46.13</v>
      </c>
      <c r="L4458" s="80"/>
    </row>
    <row r="4459" spans="3:12" hidden="1" outlineLevel="1" x14ac:dyDescent="0.25">
      <c r="C4459" s="75" t="s">
        <v>148</v>
      </c>
      <c r="D4459" s="75" t="s">
        <v>8874</v>
      </c>
      <c r="E4459" s="75" t="s">
        <v>8875</v>
      </c>
      <c r="K4459" s="83">
        <v>8.61</v>
      </c>
      <c r="L4459" s="80"/>
    </row>
    <row r="4460" spans="3:12" hidden="1" outlineLevel="1" x14ac:dyDescent="0.25">
      <c r="C4460" s="75" t="s">
        <v>148</v>
      </c>
      <c r="D4460" s="75" t="s">
        <v>8876</v>
      </c>
      <c r="E4460" s="75" t="s">
        <v>8877</v>
      </c>
      <c r="K4460" s="83">
        <v>34.67</v>
      </c>
      <c r="L4460" s="80"/>
    </row>
    <row r="4461" spans="3:12" hidden="1" outlineLevel="1" x14ac:dyDescent="0.25">
      <c r="C4461" s="75" t="s">
        <v>148</v>
      </c>
      <c r="D4461" s="75" t="s">
        <v>8878</v>
      </c>
      <c r="E4461" s="75" t="s">
        <v>8879</v>
      </c>
      <c r="K4461" s="83">
        <v>2.68</v>
      </c>
      <c r="L4461" s="80"/>
    </row>
    <row r="4462" spans="3:12" hidden="1" outlineLevel="1" x14ac:dyDescent="0.25">
      <c r="C4462" s="75" t="s">
        <v>148</v>
      </c>
      <c r="D4462" s="75" t="s">
        <v>8880</v>
      </c>
      <c r="E4462" s="75" t="s">
        <v>8881</v>
      </c>
      <c r="K4462" s="83">
        <v>17.43</v>
      </c>
      <c r="L4462" s="80"/>
    </row>
    <row r="4463" spans="3:12" hidden="1" outlineLevel="1" x14ac:dyDescent="0.25">
      <c r="C4463" s="75" t="s">
        <v>148</v>
      </c>
      <c r="D4463" s="75" t="s">
        <v>8882</v>
      </c>
      <c r="E4463" s="75" t="s">
        <v>8883</v>
      </c>
      <c r="K4463" s="83">
        <v>5.04</v>
      </c>
      <c r="L4463" s="80"/>
    </row>
    <row r="4464" spans="3:12" hidden="1" outlineLevel="1" x14ac:dyDescent="0.25">
      <c r="C4464" s="75" t="s">
        <v>148</v>
      </c>
      <c r="D4464" s="75" t="s">
        <v>8884</v>
      </c>
      <c r="E4464" s="75" t="s">
        <v>8885</v>
      </c>
      <c r="K4464" s="83">
        <v>7.54</v>
      </c>
      <c r="L4464" s="80"/>
    </row>
    <row r="4465" spans="3:12" hidden="1" outlineLevel="1" x14ac:dyDescent="0.25">
      <c r="C4465" s="75" t="s">
        <v>148</v>
      </c>
      <c r="D4465" s="75" t="s">
        <v>8886</v>
      </c>
      <c r="E4465" s="75" t="s">
        <v>8887</v>
      </c>
      <c r="K4465" s="83">
        <v>139.78</v>
      </c>
      <c r="L4465" s="80"/>
    </row>
    <row r="4466" spans="3:12" hidden="1" outlineLevel="1" x14ac:dyDescent="0.25">
      <c r="C4466" s="75" t="s">
        <v>148</v>
      </c>
      <c r="D4466" s="75" t="s">
        <v>8888</v>
      </c>
      <c r="E4466" s="75" t="s">
        <v>8889</v>
      </c>
      <c r="K4466" s="83">
        <v>19.75</v>
      </c>
      <c r="L4466" s="80"/>
    </row>
    <row r="4467" spans="3:12" hidden="1" outlineLevel="1" x14ac:dyDescent="0.25">
      <c r="C4467" s="75" t="s">
        <v>148</v>
      </c>
      <c r="D4467" s="75" t="s">
        <v>8890</v>
      </c>
      <c r="E4467" s="75" t="s">
        <v>8891</v>
      </c>
      <c r="K4467" s="83">
        <v>12.51</v>
      </c>
      <c r="L4467" s="80"/>
    </row>
    <row r="4468" spans="3:12" hidden="1" outlineLevel="1" x14ac:dyDescent="0.25">
      <c r="C4468" s="75" t="s">
        <v>148</v>
      </c>
      <c r="D4468" s="75" t="s">
        <v>8892</v>
      </c>
      <c r="E4468" s="75" t="s">
        <v>8893</v>
      </c>
      <c r="K4468" s="83">
        <v>-15.39</v>
      </c>
      <c r="L4468" s="80"/>
    </row>
    <row r="4469" spans="3:12" hidden="1" outlineLevel="1" x14ac:dyDescent="0.25">
      <c r="C4469" s="75" t="s">
        <v>148</v>
      </c>
      <c r="D4469" s="75" t="s">
        <v>8894</v>
      </c>
      <c r="E4469" s="75" t="s">
        <v>8895</v>
      </c>
      <c r="K4469" s="83">
        <v>7.67</v>
      </c>
      <c r="L4469" s="80"/>
    </row>
    <row r="4470" spans="3:12" hidden="1" outlineLevel="1" x14ac:dyDescent="0.25">
      <c r="C4470" s="75" t="s">
        <v>148</v>
      </c>
      <c r="D4470" s="75" t="s">
        <v>8896</v>
      </c>
      <c r="E4470" s="75" t="s">
        <v>8897</v>
      </c>
      <c r="K4470" s="83">
        <v>3.37</v>
      </c>
      <c r="L4470" s="80"/>
    </row>
    <row r="4471" spans="3:12" hidden="1" outlineLevel="1" x14ac:dyDescent="0.25">
      <c r="C4471" s="75" t="s">
        <v>148</v>
      </c>
      <c r="D4471" s="75" t="s">
        <v>8898</v>
      </c>
      <c r="E4471" s="75" t="s">
        <v>8899</v>
      </c>
      <c r="K4471" s="83">
        <v>78.28</v>
      </c>
      <c r="L4471" s="80"/>
    </row>
    <row r="4472" spans="3:12" hidden="1" outlineLevel="1" x14ac:dyDescent="0.25">
      <c r="C4472" s="75" t="s">
        <v>148</v>
      </c>
      <c r="D4472" s="75" t="s">
        <v>8900</v>
      </c>
      <c r="E4472" s="75" t="s">
        <v>8901</v>
      </c>
      <c r="K4472" s="83">
        <v>45.29</v>
      </c>
      <c r="L4472" s="80"/>
    </row>
    <row r="4473" spans="3:12" hidden="1" outlineLevel="1" x14ac:dyDescent="0.25">
      <c r="C4473" s="75" t="s">
        <v>148</v>
      </c>
      <c r="D4473" s="75" t="s">
        <v>8902</v>
      </c>
      <c r="E4473" s="75" t="s">
        <v>8903</v>
      </c>
      <c r="K4473" s="83">
        <v>8.6</v>
      </c>
      <c r="L4473" s="80"/>
    </row>
    <row r="4474" spans="3:12" hidden="1" outlineLevel="1" x14ac:dyDescent="0.25">
      <c r="C4474" s="75" t="s">
        <v>148</v>
      </c>
      <c r="D4474" s="75" t="s">
        <v>8904</v>
      </c>
      <c r="E4474" s="75" t="s">
        <v>8905</v>
      </c>
      <c r="K4474" s="83">
        <v>26.39</v>
      </c>
      <c r="L4474" s="80"/>
    </row>
    <row r="4475" spans="3:12" hidden="1" outlineLevel="1" x14ac:dyDescent="0.25">
      <c r="C4475" s="75" t="s">
        <v>148</v>
      </c>
      <c r="D4475" s="75" t="s">
        <v>8906</v>
      </c>
      <c r="E4475" s="75" t="s">
        <v>8907</v>
      </c>
      <c r="K4475" s="83">
        <v>11.27</v>
      </c>
      <c r="L4475" s="80"/>
    </row>
    <row r="4476" spans="3:12" hidden="1" outlineLevel="1" x14ac:dyDescent="0.25">
      <c r="C4476" s="75" t="s">
        <v>148</v>
      </c>
      <c r="D4476" s="75" t="s">
        <v>8908</v>
      </c>
      <c r="E4476" s="75" t="s">
        <v>8909</v>
      </c>
      <c r="K4476" s="83">
        <v>5.04</v>
      </c>
      <c r="L4476" s="80"/>
    </row>
    <row r="4477" spans="3:12" hidden="1" outlineLevel="1" x14ac:dyDescent="0.25">
      <c r="C4477" s="75" t="s">
        <v>148</v>
      </c>
      <c r="D4477" s="75" t="s">
        <v>8910</v>
      </c>
      <c r="E4477" s="75" t="s">
        <v>8911</v>
      </c>
      <c r="K4477" s="83">
        <v>61.99</v>
      </c>
      <c r="L4477" s="80"/>
    </row>
    <row r="4478" spans="3:12" hidden="1" outlineLevel="1" x14ac:dyDescent="0.25">
      <c r="C4478" s="75" t="s">
        <v>148</v>
      </c>
      <c r="D4478" s="75" t="s">
        <v>8912</v>
      </c>
      <c r="E4478" s="75" t="s">
        <v>8913</v>
      </c>
      <c r="K4478" s="83">
        <v>23.11</v>
      </c>
      <c r="L4478" s="80"/>
    </row>
    <row r="4479" spans="3:12" hidden="1" outlineLevel="1" x14ac:dyDescent="0.25">
      <c r="C4479" s="75" t="s">
        <v>148</v>
      </c>
      <c r="D4479" s="75" t="s">
        <v>8914</v>
      </c>
      <c r="E4479" s="75" t="s">
        <v>8915</v>
      </c>
      <c r="K4479" s="83">
        <v>19.5</v>
      </c>
      <c r="L4479" s="80"/>
    </row>
    <row r="4480" spans="3:12" hidden="1" outlineLevel="1" x14ac:dyDescent="0.25">
      <c r="C4480" s="75" t="s">
        <v>148</v>
      </c>
      <c r="D4480" s="75" t="s">
        <v>8916</v>
      </c>
      <c r="E4480" s="75" t="s">
        <v>8917</v>
      </c>
      <c r="K4480" s="83">
        <v>0.01</v>
      </c>
      <c r="L4480" s="80"/>
    </row>
    <row r="4481" spans="3:12" hidden="1" outlineLevel="1" x14ac:dyDescent="0.25">
      <c r="C4481" s="75" t="s">
        <v>148</v>
      </c>
      <c r="D4481" s="75" t="s">
        <v>8918</v>
      </c>
      <c r="E4481" s="75" t="s">
        <v>8919</v>
      </c>
      <c r="K4481" s="83">
        <v>62.95</v>
      </c>
      <c r="L4481" s="80"/>
    </row>
    <row r="4482" spans="3:12" hidden="1" outlineLevel="1" x14ac:dyDescent="0.25">
      <c r="C4482" s="75" t="s">
        <v>148</v>
      </c>
      <c r="D4482" s="75" t="s">
        <v>8920</v>
      </c>
      <c r="E4482" s="75" t="s">
        <v>8921</v>
      </c>
      <c r="K4482" s="83">
        <v>131.51</v>
      </c>
      <c r="L4482" s="80"/>
    </row>
    <row r="4483" spans="3:12" hidden="1" outlineLevel="1" x14ac:dyDescent="0.25">
      <c r="C4483" s="75" t="s">
        <v>148</v>
      </c>
      <c r="D4483" s="75" t="s">
        <v>8922</v>
      </c>
      <c r="E4483" s="75" t="s">
        <v>8923</v>
      </c>
      <c r="K4483" s="83">
        <v>2.42</v>
      </c>
      <c r="L4483" s="80"/>
    </row>
    <row r="4484" spans="3:12" hidden="1" outlineLevel="1" x14ac:dyDescent="0.25">
      <c r="C4484" s="75" t="s">
        <v>148</v>
      </c>
      <c r="D4484" s="75" t="s">
        <v>8924</v>
      </c>
      <c r="E4484" s="75" t="s">
        <v>8925</v>
      </c>
      <c r="K4484" s="83">
        <v>3.89</v>
      </c>
      <c r="L4484" s="80"/>
    </row>
    <row r="4485" spans="3:12" hidden="1" outlineLevel="1" x14ac:dyDescent="0.25">
      <c r="C4485" s="75" t="s">
        <v>148</v>
      </c>
      <c r="D4485" s="75" t="s">
        <v>8926</v>
      </c>
      <c r="E4485" s="75" t="s">
        <v>8927</v>
      </c>
      <c r="K4485" s="83">
        <v>8.24</v>
      </c>
      <c r="L4485" s="80"/>
    </row>
    <row r="4486" spans="3:12" hidden="1" outlineLevel="1" x14ac:dyDescent="0.25">
      <c r="C4486" s="75" t="s">
        <v>148</v>
      </c>
      <c r="D4486" s="75" t="s">
        <v>8928</v>
      </c>
      <c r="E4486" s="75" t="s">
        <v>8929</v>
      </c>
      <c r="K4486" s="83">
        <v>0.19</v>
      </c>
      <c r="L4486" s="80"/>
    </row>
    <row r="4487" spans="3:12" hidden="1" outlineLevel="1" x14ac:dyDescent="0.25">
      <c r="C4487" s="75" t="s">
        <v>148</v>
      </c>
      <c r="D4487" s="75" t="s">
        <v>8930</v>
      </c>
      <c r="E4487" s="75" t="s">
        <v>8931</v>
      </c>
      <c r="K4487" s="83">
        <v>18.27</v>
      </c>
      <c r="L4487" s="80"/>
    </row>
    <row r="4488" spans="3:12" hidden="1" outlineLevel="1" x14ac:dyDescent="0.25">
      <c r="C4488" s="75" t="s">
        <v>148</v>
      </c>
      <c r="D4488" s="75" t="s">
        <v>8932</v>
      </c>
      <c r="E4488" s="75" t="s">
        <v>8933</v>
      </c>
      <c r="K4488" s="83">
        <v>65.03</v>
      </c>
      <c r="L4488" s="80"/>
    </row>
    <row r="4489" spans="3:12" hidden="1" outlineLevel="1" x14ac:dyDescent="0.25">
      <c r="C4489" s="75" t="s">
        <v>148</v>
      </c>
      <c r="D4489" s="75" t="s">
        <v>8934</v>
      </c>
      <c r="E4489" s="75" t="s">
        <v>8935</v>
      </c>
      <c r="K4489" s="83">
        <v>18.170000000000002</v>
      </c>
      <c r="L4489" s="80"/>
    </row>
    <row r="4490" spans="3:12" hidden="1" outlineLevel="1" x14ac:dyDescent="0.25">
      <c r="C4490" s="75" t="s">
        <v>148</v>
      </c>
      <c r="D4490" s="75" t="s">
        <v>8936</v>
      </c>
      <c r="E4490" s="75" t="s">
        <v>4165</v>
      </c>
      <c r="K4490" s="83">
        <v>5.04</v>
      </c>
      <c r="L4490" s="80"/>
    </row>
    <row r="4491" spans="3:12" hidden="1" outlineLevel="1" x14ac:dyDescent="0.25">
      <c r="C4491" s="75" t="s">
        <v>148</v>
      </c>
      <c r="D4491" s="75" t="s">
        <v>8937</v>
      </c>
      <c r="E4491" s="75" t="s">
        <v>8938</v>
      </c>
      <c r="K4491" s="83">
        <v>3.63</v>
      </c>
      <c r="L4491" s="80"/>
    </row>
    <row r="4492" spans="3:12" hidden="1" outlineLevel="1" x14ac:dyDescent="0.25">
      <c r="C4492" s="75" t="s">
        <v>148</v>
      </c>
      <c r="D4492" s="75" t="s">
        <v>8939</v>
      </c>
      <c r="E4492" s="75" t="s">
        <v>8940</v>
      </c>
      <c r="K4492" s="83">
        <v>-1.74</v>
      </c>
      <c r="L4492" s="80"/>
    </row>
    <row r="4493" spans="3:12" hidden="1" outlineLevel="1" x14ac:dyDescent="0.25">
      <c r="C4493" s="75" t="s">
        <v>148</v>
      </c>
      <c r="D4493" s="75" t="s">
        <v>8941</v>
      </c>
      <c r="E4493" s="75" t="s">
        <v>8942</v>
      </c>
      <c r="K4493" s="83">
        <v>164.52</v>
      </c>
      <c r="L4493" s="80"/>
    </row>
    <row r="4494" spans="3:12" hidden="1" outlineLevel="1" x14ac:dyDescent="0.25">
      <c r="C4494" s="75" t="s">
        <v>148</v>
      </c>
      <c r="D4494" s="75" t="s">
        <v>8943</v>
      </c>
      <c r="E4494" s="75" t="s">
        <v>8944</v>
      </c>
      <c r="K4494" s="83">
        <v>5.58</v>
      </c>
      <c r="L4494" s="80"/>
    </row>
    <row r="4495" spans="3:12" hidden="1" outlineLevel="1" x14ac:dyDescent="0.25">
      <c r="C4495" s="75" t="s">
        <v>148</v>
      </c>
      <c r="D4495" s="75" t="s">
        <v>8945</v>
      </c>
      <c r="E4495" s="75" t="s">
        <v>8933</v>
      </c>
      <c r="K4495" s="83">
        <v>14.66</v>
      </c>
      <c r="L4495" s="80"/>
    </row>
    <row r="4496" spans="3:12" hidden="1" outlineLevel="1" x14ac:dyDescent="0.25">
      <c r="C4496" s="75" t="s">
        <v>148</v>
      </c>
      <c r="D4496" s="75" t="s">
        <v>8946</v>
      </c>
      <c r="E4496" s="75" t="s">
        <v>8947</v>
      </c>
      <c r="K4496" s="83">
        <v>22.25</v>
      </c>
      <c r="L4496" s="80"/>
    </row>
    <row r="4497" spans="3:12" hidden="1" outlineLevel="1" x14ac:dyDescent="0.25">
      <c r="C4497" s="75" t="s">
        <v>148</v>
      </c>
      <c r="D4497" s="75" t="s">
        <v>8948</v>
      </c>
      <c r="E4497" s="75" t="s">
        <v>8949</v>
      </c>
      <c r="K4497" s="83">
        <v>10.37</v>
      </c>
      <c r="L4497" s="80"/>
    </row>
    <row r="4498" spans="3:12" hidden="1" outlineLevel="1" x14ac:dyDescent="0.25">
      <c r="C4498" s="75" t="s">
        <v>148</v>
      </c>
      <c r="D4498" s="75" t="s">
        <v>8950</v>
      </c>
      <c r="E4498" s="75" t="s">
        <v>8951</v>
      </c>
      <c r="K4498" s="83">
        <v>31.51</v>
      </c>
      <c r="L4498" s="80"/>
    </row>
    <row r="4499" spans="3:12" hidden="1" outlineLevel="1" x14ac:dyDescent="0.25">
      <c r="C4499" s="75" t="s">
        <v>148</v>
      </c>
      <c r="D4499" s="75" t="s">
        <v>8952</v>
      </c>
      <c r="E4499" s="75" t="s">
        <v>8953</v>
      </c>
      <c r="K4499" s="83">
        <v>18.95</v>
      </c>
      <c r="L4499" s="80"/>
    </row>
    <row r="4500" spans="3:12" hidden="1" outlineLevel="1" x14ac:dyDescent="0.25">
      <c r="C4500" s="75" t="s">
        <v>148</v>
      </c>
      <c r="D4500" s="75" t="s">
        <v>8954</v>
      </c>
      <c r="E4500" s="75" t="s">
        <v>8955</v>
      </c>
      <c r="K4500" s="83">
        <v>41.89</v>
      </c>
      <c r="L4500" s="80"/>
    </row>
    <row r="4501" spans="3:12" hidden="1" outlineLevel="1" x14ac:dyDescent="0.25">
      <c r="C4501" s="75" t="s">
        <v>148</v>
      </c>
      <c r="D4501" s="75" t="s">
        <v>8956</v>
      </c>
      <c r="E4501" s="75" t="s">
        <v>8957</v>
      </c>
      <c r="K4501" s="83">
        <v>1.94</v>
      </c>
      <c r="L4501" s="80"/>
    </row>
    <row r="4502" spans="3:12" hidden="1" outlineLevel="1" x14ac:dyDescent="0.25">
      <c r="C4502" s="75" t="s">
        <v>148</v>
      </c>
      <c r="D4502" s="75" t="s">
        <v>8958</v>
      </c>
      <c r="E4502" s="75" t="s">
        <v>8959</v>
      </c>
      <c r="K4502" s="83">
        <v>25.69</v>
      </c>
      <c r="L4502" s="80"/>
    </row>
    <row r="4503" spans="3:12" hidden="1" outlineLevel="1" x14ac:dyDescent="0.25">
      <c r="C4503" s="75" t="s">
        <v>148</v>
      </c>
      <c r="D4503" s="75" t="s">
        <v>8960</v>
      </c>
      <c r="E4503" s="75" t="s">
        <v>8961</v>
      </c>
      <c r="K4503" s="83">
        <v>7.81</v>
      </c>
      <c r="L4503" s="80"/>
    </row>
    <row r="4504" spans="3:12" hidden="1" outlineLevel="1" x14ac:dyDescent="0.25">
      <c r="C4504" s="75" t="s">
        <v>148</v>
      </c>
      <c r="D4504" s="75" t="s">
        <v>8962</v>
      </c>
      <c r="E4504" s="75" t="s">
        <v>8963</v>
      </c>
      <c r="K4504" s="83">
        <v>3.37</v>
      </c>
      <c r="L4504" s="80"/>
    </row>
    <row r="4505" spans="3:12" hidden="1" outlineLevel="1" x14ac:dyDescent="0.25">
      <c r="C4505" s="75" t="s">
        <v>148</v>
      </c>
      <c r="D4505" s="75" t="s">
        <v>8964</v>
      </c>
      <c r="E4505" s="75" t="s">
        <v>8965</v>
      </c>
      <c r="K4505" s="83">
        <v>17.8</v>
      </c>
      <c r="L4505" s="80"/>
    </row>
    <row r="4506" spans="3:12" hidden="1" outlineLevel="1" x14ac:dyDescent="0.25">
      <c r="C4506" s="75" t="s">
        <v>148</v>
      </c>
      <c r="D4506" s="75" t="s">
        <v>8966</v>
      </c>
      <c r="E4506" s="75" t="s">
        <v>8967</v>
      </c>
      <c r="K4506" s="83">
        <v>21.46</v>
      </c>
      <c r="L4506" s="80"/>
    </row>
    <row r="4507" spans="3:12" hidden="1" outlineLevel="1" x14ac:dyDescent="0.25">
      <c r="C4507" s="75" t="s">
        <v>148</v>
      </c>
      <c r="D4507" s="75" t="s">
        <v>8968</v>
      </c>
      <c r="E4507" s="75" t="s">
        <v>8969</v>
      </c>
      <c r="K4507" s="83">
        <v>10.06</v>
      </c>
      <c r="L4507" s="80"/>
    </row>
    <row r="4508" spans="3:12" hidden="1" outlineLevel="1" x14ac:dyDescent="0.25">
      <c r="C4508" s="75" t="s">
        <v>148</v>
      </c>
      <c r="D4508" s="75" t="s">
        <v>8970</v>
      </c>
      <c r="E4508" s="75" t="s">
        <v>8971</v>
      </c>
      <c r="K4508" s="83">
        <v>11</v>
      </c>
      <c r="L4508" s="80"/>
    </row>
    <row r="4509" spans="3:12" hidden="1" outlineLevel="1" x14ac:dyDescent="0.25">
      <c r="C4509" s="75" t="s">
        <v>148</v>
      </c>
      <c r="D4509" s="75" t="s">
        <v>8972</v>
      </c>
      <c r="E4509" s="75" t="s">
        <v>8973</v>
      </c>
      <c r="K4509" s="83">
        <v>219.75</v>
      </c>
      <c r="L4509" s="80"/>
    </row>
    <row r="4510" spans="3:12" hidden="1" outlineLevel="1" x14ac:dyDescent="0.25">
      <c r="C4510" s="75" t="s">
        <v>148</v>
      </c>
      <c r="D4510" s="75" t="s">
        <v>8974</v>
      </c>
      <c r="E4510" s="75" t="s">
        <v>8975</v>
      </c>
      <c r="K4510" s="83">
        <v>56.09</v>
      </c>
      <c r="L4510" s="80"/>
    </row>
    <row r="4511" spans="3:12" hidden="1" outlineLevel="1" x14ac:dyDescent="0.25">
      <c r="C4511" s="75" t="s">
        <v>148</v>
      </c>
      <c r="D4511" s="75" t="s">
        <v>8976</v>
      </c>
      <c r="E4511" s="75" t="s">
        <v>8977</v>
      </c>
      <c r="K4511" s="83">
        <v>15.23</v>
      </c>
      <c r="L4511" s="80"/>
    </row>
    <row r="4512" spans="3:12" hidden="1" outlineLevel="1" x14ac:dyDescent="0.25">
      <c r="C4512" s="75" t="s">
        <v>148</v>
      </c>
      <c r="D4512" s="75" t="s">
        <v>8978</v>
      </c>
      <c r="E4512" s="75" t="s">
        <v>8979</v>
      </c>
      <c r="K4512" s="83">
        <v>2.48</v>
      </c>
      <c r="L4512" s="80"/>
    </row>
    <row r="4513" spans="1:12" hidden="1" outlineLevel="1" x14ac:dyDescent="0.25">
      <c r="C4513" s="75" t="s">
        <v>148</v>
      </c>
      <c r="D4513" s="75" t="s">
        <v>8980</v>
      </c>
      <c r="E4513" s="75" t="s">
        <v>8981</v>
      </c>
      <c r="K4513" s="83">
        <v>4.42</v>
      </c>
      <c r="L4513" s="80"/>
    </row>
    <row r="4514" spans="1:12" hidden="1" outlineLevel="1" x14ac:dyDescent="0.25">
      <c r="C4514" s="75" t="s">
        <v>148</v>
      </c>
      <c r="D4514" s="75" t="s">
        <v>8982</v>
      </c>
      <c r="E4514" s="75" t="s">
        <v>8983</v>
      </c>
      <c r="K4514" s="83">
        <v>25.76</v>
      </c>
      <c r="L4514" s="80"/>
    </row>
    <row r="4515" spans="1:12" hidden="1" outlineLevel="1" x14ac:dyDescent="0.25">
      <c r="C4515" s="75" t="s">
        <v>148</v>
      </c>
      <c r="D4515" s="75" t="s">
        <v>8984</v>
      </c>
      <c r="E4515" s="75" t="s">
        <v>8985</v>
      </c>
      <c r="K4515" s="83">
        <v>0.33</v>
      </c>
      <c r="L4515" s="80"/>
    </row>
    <row r="4516" spans="1:12" hidden="1" outlineLevel="1" x14ac:dyDescent="0.25">
      <c r="C4516" s="75" t="s">
        <v>148</v>
      </c>
      <c r="D4516" s="75" t="s">
        <v>8986</v>
      </c>
      <c r="E4516" s="75" t="s">
        <v>8987</v>
      </c>
      <c r="K4516" s="83">
        <v>2.2200000000000002</v>
      </c>
      <c r="L4516" s="80"/>
    </row>
    <row r="4517" spans="1:12" hidden="1" outlineLevel="1" x14ac:dyDescent="0.25">
      <c r="L4517" s="80"/>
    </row>
    <row r="4518" spans="1:12" x14ac:dyDescent="0.25">
      <c r="A4518" s="75" t="s">
        <v>96</v>
      </c>
      <c r="D4518" s="75" t="s">
        <v>97</v>
      </c>
      <c r="K4518" s="83">
        <v>2538.65</v>
      </c>
      <c r="L4518" s="80"/>
    </row>
    <row r="4519" spans="1:12" hidden="1" outlineLevel="1" x14ac:dyDescent="0.25">
      <c r="C4519" s="75" t="s">
        <v>148</v>
      </c>
      <c r="D4519" s="75" t="s">
        <v>8988</v>
      </c>
      <c r="E4519" s="75" t="s">
        <v>8989</v>
      </c>
      <c r="K4519" s="83">
        <v>33.83</v>
      </c>
      <c r="L4519" s="80"/>
    </row>
    <row r="4520" spans="1:12" hidden="1" outlineLevel="1" x14ac:dyDescent="0.25">
      <c r="C4520" s="75" t="s">
        <v>148</v>
      </c>
      <c r="D4520" s="75" t="s">
        <v>8990</v>
      </c>
      <c r="E4520" s="75" t="s">
        <v>8991</v>
      </c>
      <c r="K4520" s="83">
        <v>18.84</v>
      </c>
      <c r="L4520" s="80"/>
    </row>
    <row r="4521" spans="1:12" hidden="1" outlineLevel="1" x14ac:dyDescent="0.25">
      <c r="C4521" s="75" t="s">
        <v>148</v>
      </c>
      <c r="D4521" s="75" t="s">
        <v>8992</v>
      </c>
      <c r="E4521" s="75" t="s">
        <v>8993</v>
      </c>
      <c r="K4521" s="83">
        <v>8.69</v>
      </c>
      <c r="L4521" s="80"/>
    </row>
    <row r="4522" spans="1:12" hidden="1" outlineLevel="1" x14ac:dyDescent="0.25">
      <c r="C4522" s="75" t="s">
        <v>148</v>
      </c>
      <c r="D4522" s="75" t="s">
        <v>8994</v>
      </c>
      <c r="E4522" s="75" t="s">
        <v>8995</v>
      </c>
      <c r="K4522" s="83">
        <v>4.3099999999999996</v>
      </c>
      <c r="L4522" s="80"/>
    </row>
    <row r="4523" spans="1:12" hidden="1" outlineLevel="1" x14ac:dyDescent="0.25">
      <c r="C4523" s="75" t="s">
        <v>148</v>
      </c>
      <c r="D4523" s="75" t="s">
        <v>8996</v>
      </c>
      <c r="E4523" s="75" t="s">
        <v>8997</v>
      </c>
      <c r="K4523" s="83">
        <v>3.62</v>
      </c>
      <c r="L4523" s="80"/>
    </row>
    <row r="4524" spans="1:12" hidden="1" outlineLevel="1" x14ac:dyDescent="0.25">
      <c r="C4524" s="75" t="s">
        <v>148</v>
      </c>
      <c r="D4524" s="75" t="s">
        <v>8998</v>
      </c>
      <c r="E4524" s="75" t="s">
        <v>8999</v>
      </c>
      <c r="K4524" s="83">
        <v>2.5299999999999998</v>
      </c>
      <c r="L4524" s="80"/>
    </row>
    <row r="4525" spans="1:12" hidden="1" outlineLevel="1" x14ac:dyDescent="0.25">
      <c r="C4525" s="75" t="s">
        <v>148</v>
      </c>
      <c r="D4525" s="75" t="s">
        <v>9000</v>
      </c>
      <c r="E4525" s="75" t="s">
        <v>9001</v>
      </c>
      <c r="K4525" s="83">
        <v>5.7</v>
      </c>
      <c r="L4525" s="80"/>
    </row>
    <row r="4526" spans="1:12" hidden="1" outlineLevel="1" x14ac:dyDescent="0.25">
      <c r="C4526" s="75" t="s">
        <v>148</v>
      </c>
      <c r="D4526" s="75" t="s">
        <v>9002</v>
      </c>
      <c r="E4526" s="75" t="s">
        <v>9003</v>
      </c>
      <c r="K4526" s="83">
        <v>5.04</v>
      </c>
      <c r="L4526" s="80"/>
    </row>
    <row r="4527" spans="1:12" hidden="1" outlineLevel="1" x14ac:dyDescent="0.25">
      <c r="C4527" s="75" t="s">
        <v>148</v>
      </c>
      <c r="D4527" s="75" t="s">
        <v>9004</v>
      </c>
      <c r="E4527" s="75" t="s">
        <v>9005</v>
      </c>
      <c r="K4527" s="83">
        <v>1.68</v>
      </c>
      <c r="L4527" s="80"/>
    </row>
    <row r="4528" spans="1:12" hidden="1" outlineLevel="1" x14ac:dyDescent="0.25">
      <c r="C4528" s="75" t="s">
        <v>148</v>
      </c>
      <c r="D4528" s="75" t="s">
        <v>9006</v>
      </c>
      <c r="E4528" s="75" t="s">
        <v>9007</v>
      </c>
      <c r="K4528" s="83">
        <v>36.61</v>
      </c>
      <c r="L4528" s="80"/>
    </row>
    <row r="4529" spans="3:12" hidden="1" outlineLevel="1" x14ac:dyDescent="0.25">
      <c r="C4529" s="75" t="s">
        <v>148</v>
      </c>
      <c r="D4529" s="75" t="s">
        <v>9008</v>
      </c>
      <c r="E4529" s="75" t="s">
        <v>9009</v>
      </c>
      <c r="K4529" s="83">
        <v>1.68</v>
      </c>
      <c r="L4529" s="80"/>
    </row>
    <row r="4530" spans="3:12" hidden="1" outlineLevel="1" x14ac:dyDescent="0.25">
      <c r="C4530" s="75" t="s">
        <v>148</v>
      </c>
      <c r="D4530" s="75" t="s">
        <v>9010</v>
      </c>
      <c r="E4530" s="75" t="s">
        <v>9011</v>
      </c>
      <c r="K4530" s="83">
        <v>4.3499999999999996</v>
      </c>
      <c r="L4530" s="80"/>
    </row>
    <row r="4531" spans="3:12" hidden="1" outlineLevel="1" x14ac:dyDescent="0.25">
      <c r="C4531" s="75" t="s">
        <v>148</v>
      </c>
      <c r="D4531" s="75" t="s">
        <v>9012</v>
      </c>
      <c r="E4531" s="75" t="s">
        <v>9013</v>
      </c>
      <c r="K4531" s="83">
        <v>15.12</v>
      </c>
      <c r="L4531" s="80"/>
    </row>
    <row r="4532" spans="3:12" hidden="1" outlineLevel="1" x14ac:dyDescent="0.25">
      <c r="C4532" s="75" t="s">
        <v>148</v>
      </c>
      <c r="D4532" s="75" t="s">
        <v>9014</v>
      </c>
      <c r="E4532" s="75" t="s">
        <v>9015</v>
      </c>
      <c r="K4532" s="83">
        <v>14.91</v>
      </c>
      <c r="L4532" s="80"/>
    </row>
    <row r="4533" spans="3:12" hidden="1" outlineLevel="1" x14ac:dyDescent="0.25">
      <c r="C4533" s="75" t="s">
        <v>148</v>
      </c>
      <c r="D4533" s="75" t="s">
        <v>9016</v>
      </c>
      <c r="E4533" s="75" t="s">
        <v>9017</v>
      </c>
      <c r="K4533" s="83">
        <v>28.96</v>
      </c>
      <c r="L4533" s="80"/>
    </row>
    <row r="4534" spans="3:12" hidden="1" outlineLevel="1" x14ac:dyDescent="0.25">
      <c r="C4534" s="75" t="s">
        <v>148</v>
      </c>
      <c r="D4534" s="75" t="s">
        <v>9018</v>
      </c>
      <c r="E4534" s="75" t="s">
        <v>9019</v>
      </c>
      <c r="K4534" s="83">
        <v>0.55000000000000004</v>
      </c>
      <c r="L4534" s="80"/>
    </row>
    <row r="4535" spans="3:12" hidden="1" outlineLevel="1" x14ac:dyDescent="0.25">
      <c r="C4535" s="75" t="s">
        <v>148</v>
      </c>
      <c r="D4535" s="75" t="s">
        <v>9020</v>
      </c>
      <c r="E4535" s="75" t="s">
        <v>9021</v>
      </c>
      <c r="K4535" s="83">
        <v>10.49</v>
      </c>
      <c r="L4535" s="80"/>
    </row>
    <row r="4536" spans="3:12" hidden="1" outlineLevel="1" x14ac:dyDescent="0.25">
      <c r="C4536" s="75" t="s">
        <v>148</v>
      </c>
      <c r="D4536" s="75" t="s">
        <v>9022</v>
      </c>
      <c r="E4536" s="75" t="s">
        <v>9023</v>
      </c>
      <c r="K4536" s="83">
        <v>3.36</v>
      </c>
      <c r="L4536" s="80"/>
    </row>
    <row r="4537" spans="3:12" hidden="1" outlineLevel="1" x14ac:dyDescent="0.25">
      <c r="C4537" s="75" t="s">
        <v>148</v>
      </c>
      <c r="D4537" s="75" t="s">
        <v>9024</v>
      </c>
      <c r="E4537" s="75" t="s">
        <v>9025</v>
      </c>
      <c r="K4537" s="83">
        <v>6.38</v>
      </c>
      <c r="L4537" s="80"/>
    </row>
    <row r="4538" spans="3:12" hidden="1" outlineLevel="1" x14ac:dyDescent="0.25">
      <c r="C4538" s="75" t="s">
        <v>148</v>
      </c>
      <c r="D4538" s="75" t="s">
        <v>9026</v>
      </c>
      <c r="E4538" s="75" t="s">
        <v>9027</v>
      </c>
      <c r="K4538" s="83">
        <v>-2.96</v>
      </c>
      <c r="L4538" s="80"/>
    </row>
    <row r="4539" spans="3:12" hidden="1" outlineLevel="1" x14ac:dyDescent="0.25">
      <c r="C4539" s="75" t="s">
        <v>148</v>
      </c>
      <c r="D4539" s="75" t="s">
        <v>9028</v>
      </c>
      <c r="E4539" s="75" t="s">
        <v>9029</v>
      </c>
      <c r="K4539" s="83">
        <v>15.55</v>
      </c>
      <c r="L4539" s="80"/>
    </row>
    <row r="4540" spans="3:12" hidden="1" outlineLevel="1" x14ac:dyDescent="0.25">
      <c r="C4540" s="75" t="s">
        <v>148</v>
      </c>
      <c r="D4540" s="75" t="s">
        <v>9030</v>
      </c>
      <c r="E4540" s="75" t="s">
        <v>9031</v>
      </c>
      <c r="K4540" s="83">
        <v>363.08</v>
      </c>
      <c r="L4540" s="80"/>
    </row>
    <row r="4541" spans="3:12" hidden="1" outlineLevel="1" x14ac:dyDescent="0.25">
      <c r="C4541" s="75" t="s">
        <v>148</v>
      </c>
      <c r="D4541" s="75" t="s">
        <v>9032</v>
      </c>
      <c r="E4541" s="75" t="s">
        <v>9033</v>
      </c>
      <c r="K4541" s="83">
        <v>13.6</v>
      </c>
      <c r="L4541" s="80"/>
    </row>
    <row r="4542" spans="3:12" hidden="1" outlineLevel="1" x14ac:dyDescent="0.25">
      <c r="C4542" s="75" t="s">
        <v>148</v>
      </c>
      <c r="D4542" s="75" t="s">
        <v>9034</v>
      </c>
      <c r="E4542" s="75" t="s">
        <v>9035</v>
      </c>
      <c r="K4542" s="83">
        <v>3.68</v>
      </c>
      <c r="L4542" s="80"/>
    </row>
    <row r="4543" spans="3:12" hidden="1" outlineLevel="1" x14ac:dyDescent="0.25">
      <c r="C4543" s="75" t="s">
        <v>148</v>
      </c>
      <c r="D4543" s="75" t="s">
        <v>9036</v>
      </c>
      <c r="E4543" s="75" t="s">
        <v>9037</v>
      </c>
      <c r="K4543" s="83">
        <v>11.73</v>
      </c>
      <c r="L4543" s="80"/>
    </row>
    <row r="4544" spans="3:12" hidden="1" outlineLevel="1" x14ac:dyDescent="0.25">
      <c r="C4544" s="75" t="s">
        <v>148</v>
      </c>
      <c r="D4544" s="75" t="s">
        <v>9038</v>
      </c>
      <c r="E4544" s="75" t="s">
        <v>9039</v>
      </c>
      <c r="K4544" s="83">
        <v>14.4</v>
      </c>
      <c r="L4544" s="80"/>
    </row>
    <row r="4545" spans="3:12" hidden="1" outlineLevel="1" x14ac:dyDescent="0.25">
      <c r="C4545" s="75" t="s">
        <v>148</v>
      </c>
      <c r="D4545" s="75" t="s">
        <v>9040</v>
      </c>
      <c r="E4545" s="75" t="s">
        <v>9041</v>
      </c>
      <c r="K4545" s="83">
        <v>6.24</v>
      </c>
      <c r="L4545" s="80"/>
    </row>
    <row r="4546" spans="3:12" hidden="1" outlineLevel="1" x14ac:dyDescent="0.25">
      <c r="C4546" s="75" t="s">
        <v>148</v>
      </c>
      <c r="D4546" s="75" t="s">
        <v>9042</v>
      </c>
      <c r="E4546" s="75" t="s">
        <v>9043</v>
      </c>
      <c r="K4546" s="83">
        <v>0.86</v>
      </c>
      <c r="L4546" s="80"/>
    </row>
    <row r="4547" spans="3:12" hidden="1" outlineLevel="1" x14ac:dyDescent="0.25">
      <c r="C4547" s="75" t="s">
        <v>148</v>
      </c>
      <c r="D4547" s="75" t="s">
        <v>9044</v>
      </c>
      <c r="E4547" s="75" t="s">
        <v>9045</v>
      </c>
      <c r="K4547" s="83">
        <v>5.04</v>
      </c>
      <c r="L4547" s="80"/>
    </row>
    <row r="4548" spans="3:12" hidden="1" outlineLevel="1" x14ac:dyDescent="0.25">
      <c r="C4548" s="75" t="s">
        <v>148</v>
      </c>
      <c r="D4548" s="75" t="s">
        <v>9046</v>
      </c>
      <c r="E4548" s="75" t="s">
        <v>9047</v>
      </c>
      <c r="K4548" s="83">
        <v>9.49</v>
      </c>
      <c r="L4548" s="80"/>
    </row>
    <row r="4549" spans="3:12" hidden="1" outlineLevel="1" x14ac:dyDescent="0.25">
      <c r="C4549" s="75" t="s">
        <v>148</v>
      </c>
      <c r="D4549" s="75" t="s">
        <v>9048</v>
      </c>
      <c r="E4549" s="75" t="s">
        <v>9049</v>
      </c>
      <c r="K4549" s="83">
        <v>33.340000000000003</v>
      </c>
      <c r="L4549" s="80"/>
    </row>
    <row r="4550" spans="3:12" hidden="1" outlineLevel="1" x14ac:dyDescent="0.25">
      <c r="C4550" s="75" t="s">
        <v>148</v>
      </c>
      <c r="D4550" s="75" t="s">
        <v>9050</v>
      </c>
      <c r="E4550" s="75" t="s">
        <v>9051</v>
      </c>
      <c r="K4550" s="83">
        <v>16.45</v>
      </c>
      <c r="L4550" s="80"/>
    </row>
    <row r="4551" spans="3:12" hidden="1" outlineLevel="1" x14ac:dyDescent="0.25">
      <c r="C4551" s="75" t="s">
        <v>148</v>
      </c>
      <c r="D4551" s="75" t="s">
        <v>9052</v>
      </c>
      <c r="E4551" s="75" t="s">
        <v>9053</v>
      </c>
      <c r="K4551" s="83">
        <v>10.49</v>
      </c>
      <c r="L4551" s="80"/>
    </row>
    <row r="4552" spans="3:12" hidden="1" outlineLevel="1" x14ac:dyDescent="0.25">
      <c r="C4552" s="75" t="s">
        <v>148</v>
      </c>
      <c r="D4552" s="75" t="s">
        <v>9054</v>
      </c>
      <c r="E4552" s="75" t="s">
        <v>9055</v>
      </c>
      <c r="K4552" s="83">
        <v>30.16</v>
      </c>
      <c r="L4552" s="80"/>
    </row>
    <row r="4553" spans="3:12" hidden="1" outlineLevel="1" x14ac:dyDescent="0.25">
      <c r="C4553" s="75" t="s">
        <v>148</v>
      </c>
      <c r="D4553" s="75" t="s">
        <v>9056</v>
      </c>
      <c r="E4553" s="75" t="s">
        <v>9057</v>
      </c>
      <c r="K4553" s="83">
        <v>5.04</v>
      </c>
      <c r="L4553" s="80"/>
    </row>
    <row r="4554" spans="3:12" hidden="1" outlineLevel="1" x14ac:dyDescent="0.25">
      <c r="C4554" s="75" t="s">
        <v>148</v>
      </c>
      <c r="D4554" s="75" t="s">
        <v>9058</v>
      </c>
      <c r="E4554" s="75" t="s">
        <v>9059</v>
      </c>
      <c r="K4554" s="83">
        <v>1.69</v>
      </c>
      <c r="L4554" s="80"/>
    </row>
    <row r="4555" spans="3:12" hidden="1" outlineLevel="1" x14ac:dyDescent="0.25">
      <c r="C4555" s="75" t="s">
        <v>148</v>
      </c>
      <c r="D4555" s="75" t="s">
        <v>9060</v>
      </c>
      <c r="E4555" s="75" t="s">
        <v>9061</v>
      </c>
      <c r="K4555" s="83">
        <v>3.36</v>
      </c>
      <c r="L4555" s="80"/>
    </row>
    <row r="4556" spans="3:12" hidden="1" outlineLevel="1" x14ac:dyDescent="0.25">
      <c r="C4556" s="75" t="s">
        <v>148</v>
      </c>
      <c r="D4556" s="75" t="s">
        <v>9062</v>
      </c>
      <c r="E4556" s="75" t="s">
        <v>9063</v>
      </c>
      <c r="K4556" s="83">
        <v>2.11</v>
      </c>
      <c r="L4556" s="80"/>
    </row>
    <row r="4557" spans="3:12" hidden="1" outlineLevel="1" x14ac:dyDescent="0.25">
      <c r="C4557" s="75" t="s">
        <v>148</v>
      </c>
      <c r="D4557" s="75" t="s">
        <v>9064</v>
      </c>
      <c r="E4557" s="75" t="s">
        <v>9065</v>
      </c>
      <c r="K4557" s="83">
        <v>32.22</v>
      </c>
      <c r="L4557" s="80"/>
    </row>
    <row r="4558" spans="3:12" hidden="1" outlineLevel="1" x14ac:dyDescent="0.25">
      <c r="C4558" s="75" t="s">
        <v>148</v>
      </c>
      <c r="D4558" s="75" t="s">
        <v>9066</v>
      </c>
      <c r="E4558" s="75" t="s">
        <v>9067</v>
      </c>
      <c r="K4558" s="83">
        <v>25.53</v>
      </c>
      <c r="L4558" s="80"/>
    </row>
    <row r="4559" spans="3:12" hidden="1" outlineLevel="1" x14ac:dyDescent="0.25">
      <c r="C4559" s="75" t="s">
        <v>148</v>
      </c>
      <c r="D4559" s="75" t="s">
        <v>9068</v>
      </c>
      <c r="E4559" s="75" t="s">
        <v>9069</v>
      </c>
      <c r="K4559" s="83">
        <v>6.34</v>
      </c>
      <c r="L4559" s="80"/>
    </row>
    <row r="4560" spans="3:12" hidden="1" outlineLevel="1" x14ac:dyDescent="0.25">
      <c r="C4560" s="75" t="s">
        <v>148</v>
      </c>
      <c r="D4560" s="75" t="s">
        <v>9070</v>
      </c>
      <c r="E4560" s="75" t="s">
        <v>9071</v>
      </c>
      <c r="K4560" s="83">
        <v>5.0999999999999996</v>
      </c>
      <c r="L4560" s="80"/>
    </row>
    <row r="4561" spans="3:12" hidden="1" outlineLevel="1" x14ac:dyDescent="0.25">
      <c r="C4561" s="75" t="s">
        <v>148</v>
      </c>
      <c r="D4561" s="75" t="s">
        <v>9072</v>
      </c>
      <c r="E4561" s="75" t="s">
        <v>9073</v>
      </c>
      <c r="K4561" s="83">
        <v>1.72</v>
      </c>
      <c r="L4561" s="80"/>
    </row>
    <row r="4562" spans="3:12" hidden="1" outlineLevel="1" x14ac:dyDescent="0.25">
      <c r="C4562" s="75" t="s">
        <v>148</v>
      </c>
      <c r="D4562" s="75" t="s">
        <v>9074</v>
      </c>
      <c r="E4562" s="75" t="s">
        <v>9075</v>
      </c>
      <c r="K4562" s="83">
        <v>26.04</v>
      </c>
      <c r="L4562" s="80"/>
    </row>
    <row r="4563" spans="3:12" hidden="1" outlineLevel="1" x14ac:dyDescent="0.25">
      <c r="C4563" s="75" t="s">
        <v>148</v>
      </c>
      <c r="D4563" s="75" t="s">
        <v>9076</v>
      </c>
      <c r="E4563" s="75" t="s">
        <v>9077</v>
      </c>
      <c r="K4563" s="83">
        <v>13.14</v>
      </c>
      <c r="L4563" s="80"/>
    </row>
    <row r="4564" spans="3:12" hidden="1" outlineLevel="1" x14ac:dyDescent="0.25">
      <c r="C4564" s="75" t="s">
        <v>148</v>
      </c>
      <c r="D4564" s="75" t="s">
        <v>9078</v>
      </c>
      <c r="E4564" s="75" t="s">
        <v>9079</v>
      </c>
      <c r="K4564" s="83">
        <v>5.04</v>
      </c>
      <c r="L4564" s="80"/>
    </row>
    <row r="4565" spans="3:12" hidden="1" outlineLevel="1" x14ac:dyDescent="0.25">
      <c r="C4565" s="75" t="s">
        <v>148</v>
      </c>
      <c r="D4565" s="75" t="s">
        <v>9080</v>
      </c>
      <c r="E4565" s="75" t="s">
        <v>9081</v>
      </c>
      <c r="K4565" s="83">
        <v>5.14</v>
      </c>
      <c r="L4565" s="80"/>
    </row>
    <row r="4566" spans="3:12" hidden="1" outlineLevel="1" x14ac:dyDescent="0.25">
      <c r="C4566" s="75" t="s">
        <v>148</v>
      </c>
      <c r="D4566" s="75" t="s">
        <v>9082</v>
      </c>
      <c r="E4566" s="75" t="s">
        <v>9083</v>
      </c>
      <c r="K4566" s="83">
        <v>7.37</v>
      </c>
      <c r="L4566" s="80"/>
    </row>
    <row r="4567" spans="3:12" hidden="1" outlineLevel="1" x14ac:dyDescent="0.25">
      <c r="C4567" s="75" t="s">
        <v>148</v>
      </c>
      <c r="D4567" s="75" t="s">
        <v>9084</v>
      </c>
      <c r="E4567" s="75" t="s">
        <v>9085</v>
      </c>
      <c r="K4567" s="83">
        <v>42.02</v>
      </c>
      <c r="L4567" s="80"/>
    </row>
    <row r="4568" spans="3:12" hidden="1" outlineLevel="1" x14ac:dyDescent="0.25">
      <c r="C4568" s="75" t="s">
        <v>148</v>
      </c>
      <c r="D4568" s="75" t="s">
        <v>9086</v>
      </c>
      <c r="E4568" s="75" t="s">
        <v>9087</v>
      </c>
      <c r="K4568" s="83">
        <v>1.86</v>
      </c>
      <c r="L4568" s="80"/>
    </row>
    <row r="4569" spans="3:12" hidden="1" outlineLevel="1" x14ac:dyDescent="0.25">
      <c r="C4569" s="75" t="s">
        <v>148</v>
      </c>
      <c r="D4569" s="75" t="s">
        <v>9088</v>
      </c>
      <c r="E4569" s="75" t="s">
        <v>9089</v>
      </c>
      <c r="K4569" s="83">
        <v>38.64</v>
      </c>
      <c r="L4569" s="80"/>
    </row>
    <row r="4570" spans="3:12" hidden="1" outlineLevel="1" x14ac:dyDescent="0.25">
      <c r="C4570" s="75" t="s">
        <v>148</v>
      </c>
      <c r="D4570" s="75" t="s">
        <v>9090</v>
      </c>
      <c r="E4570" s="75" t="s">
        <v>9091</v>
      </c>
      <c r="K4570" s="83">
        <v>2.77</v>
      </c>
      <c r="L4570" s="80"/>
    </row>
    <row r="4571" spans="3:12" hidden="1" outlineLevel="1" x14ac:dyDescent="0.25">
      <c r="C4571" s="75" t="s">
        <v>148</v>
      </c>
      <c r="D4571" s="75" t="s">
        <v>9092</v>
      </c>
      <c r="E4571" s="75" t="s">
        <v>9093</v>
      </c>
      <c r="K4571" s="83">
        <v>1.68</v>
      </c>
      <c r="L4571" s="80"/>
    </row>
    <row r="4572" spans="3:12" hidden="1" outlineLevel="1" x14ac:dyDescent="0.25">
      <c r="C4572" s="75" t="s">
        <v>148</v>
      </c>
      <c r="D4572" s="75" t="s">
        <v>9094</v>
      </c>
      <c r="E4572" s="75" t="s">
        <v>9095</v>
      </c>
      <c r="K4572" s="83">
        <v>16.27</v>
      </c>
      <c r="L4572" s="80"/>
    </row>
    <row r="4573" spans="3:12" hidden="1" outlineLevel="1" x14ac:dyDescent="0.25">
      <c r="C4573" s="75" t="s">
        <v>148</v>
      </c>
      <c r="D4573" s="75" t="s">
        <v>9096</v>
      </c>
      <c r="E4573" s="75" t="s">
        <v>9097</v>
      </c>
      <c r="K4573" s="83">
        <v>2.27</v>
      </c>
      <c r="L4573" s="80"/>
    </row>
    <row r="4574" spans="3:12" hidden="1" outlineLevel="1" x14ac:dyDescent="0.25">
      <c r="C4574" s="75" t="s">
        <v>148</v>
      </c>
      <c r="D4574" s="75" t="s">
        <v>9098</v>
      </c>
      <c r="E4574" s="75" t="s">
        <v>9099</v>
      </c>
      <c r="K4574" s="83">
        <v>6.25</v>
      </c>
      <c r="L4574" s="80"/>
    </row>
    <row r="4575" spans="3:12" hidden="1" outlineLevel="1" x14ac:dyDescent="0.25">
      <c r="C4575" s="75" t="s">
        <v>148</v>
      </c>
      <c r="D4575" s="75" t="s">
        <v>9100</v>
      </c>
      <c r="E4575" s="75" t="s">
        <v>9101</v>
      </c>
      <c r="K4575" s="83">
        <v>14.28</v>
      </c>
      <c r="L4575" s="80"/>
    </row>
    <row r="4576" spans="3:12" hidden="1" outlineLevel="1" x14ac:dyDescent="0.25">
      <c r="C4576" s="75" t="s">
        <v>148</v>
      </c>
      <c r="D4576" s="75" t="s">
        <v>9102</v>
      </c>
      <c r="E4576" s="75" t="s">
        <v>9103</v>
      </c>
      <c r="K4576" s="83">
        <v>3.36</v>
      </c>
      <c r="L4576" s="80"/>
    </row>
    <row r="4577" spans="3:12" hidden="1" outlineLevel="1" x14ac:dyDescent="0.25">
      <c r="C4577" s="75" t="s">
        <v>148</v>
      </c>
      <c r="D4577" s="75" t="s">
        <v>9104</v>
      </c>
      <c r="E4577" s="75" t="s">
        <v>9105</v>
      </c>
      <c r="K4577" s="83">
        <v>3.62</v>
      </c>
      <c r="L4577" s="80"/>
    </row>
    <row r="4578" spans="3:12" hidden="1" outlineLevel="1" x14ac:dyDescent="0.25">
      <c r="C4578" s="75" t="s">
        <v>148</v>
      </c>
      <c r="D4578" s="75" t="s">
        <v>9106</v>
      </c>
      <c r="E4578" s="75" t="s">
        <v>9107</v>
      </c>
      <c r="K4578" s="83">
        <v>1.88</v>
      </c>
      <c r="L4578" s="80"/>
    </row>
    <row r="4579" spans="3:12" hidden="1" outlineLevel="1" x14ac:dyDescent="0.25">
      <c r="C4579" s="75" t="s">
        <v>148</v>
      </c>
      <c r="D4579" s="75" t="s">
        <v>9108</v>
      </c>
      <c r="E4579" s="75" t="s">
        <v>9109</v>
      </c>
      <c r="K4579" s="83">
        <v>74.5</v>
      </c>
      <c r="L4579" s="80"/>
    </row>
    <row r="4580" spans="3:12" hidden="1" outlineLevel="1" x14ac:dyDescent="0.25">
      <c r="C4580" s="75" t="s">
        <v>148</v>
      </c>
      <c r="D4580" s="75" t="s">
        <v>9110</v>
      </c>
      <c r="E4580" s="75" t="s">
        <v>9111</v>
      </c>
      <c r="K4580" s="83">
        <v>10.5</v>
      </c>
      <c r="L4580" s="80"/>
    </row>
    <row r="4581" spans="3:12" hidden="1" outlineLevel="1" x14ac:dyDescent="0.25">
      <c r="C4581" s="75" t="s">
        <v>148</v>
      </c>
      <c r="D4581" s="75" t="s">
        <v>9112</v>
      </c>
      <c r="E4581" s="75" t="s">
        <v>9113</v>
      </c>
      <c r="K4581" s="83">
        <v>13.4</v>
      </c>
      <c r="L4581" s="80"/>
    </row>
    <row r="4582" spans="3:12" hidden="1" outlineLevel="1" x14ac:dyDescent="0.25">
      <c r="C4582" s="75" t="s">
        <v>148</v>
      </c>
      <c r="D4582" s="75" t="s">
        <v>9114</v>
      </c>
      <c r="E4582" s="75" t="s">
        <v>9115</v>
      </c>
      <c r="K4582" s="83">
        <v>43.02</v>
      </c>
      <c r="L4582" s="80"/>
    </row>
    <row r="4583" spans="3:12" hidden="1" outlineLevel="1" x14ac:dyDescent="0.25">
      <c r="C4583" s="75" t="s">
        <v>148</v>
      </c>
      <c r="D4583" s="75" t="s">
        <v>9116</v>
      </c>
      <c r="E4583" s="75" t="s">
        <v>9117</v>
      </c>
      <c r="K4583" s="83">
        <v>25.04</v>
      </c>
      <c r="L4583" s="80"/>
    </row>
    <row r="4584" spans="3:12" hidden="1" outlineLevel="1" x14ac:dyDescent="0.25">
      <c r="C4584" s="75" t="s">
        <v>148</v>
      </c>
      <c r="D4584" s="75" t="s">
        <v>9118</v>
      </c>
      <c r="E4584" s="75" t="s">
        <v>9119</v>
      </c>
      <c r="K4584" s="83">
        <v>4.3899999999999997</v>
      </c>
      <c r="L4584" s="80"/>
    </row>
    <row r="4585" spans="3:12" hidden="1" outlineLevel="1" x14ac:dyDescent="0.25">
      <c r="C4585" s="75" t="s">
        <v>148</v>
      </c>
      <c r="D4585" s="75" t="s">
        <v>9120</v>
      </c>
      <c r="E4585" s="75" t="s">
        <v>9121</v>
      </c>
      <c r="K4585" s="83">
        <v>1.92</v>
      </c>
      <c r="L4585" s="80"/>
    </row>
    <row r="4586" spans="3:12" hidden="1" outlineLevel="1" x14ac:dyDescent="0.25">
      <c r="C4586" s="75" t="s">
        <v>148</v>
      </c>
      <c r="D4586" s="75" t="s">
        <v>9122</v>
      </c>
      <c r="E4586" s="75" t="s">
        <v>9123</v>
      </c>
      <c r="K4586" s="83">
        <v>3.19</v>
      </c>
      <c r="L4586" s="80"/>
    </row>
    <row r="4587" spans="3:12" hidden="1" outlineLevel="1" x14ac:dyDescent="0.25">
      <c r="C4587" s="75" t="s">
        <v>148</v>
      </c>
      <c r="D4587" s="75" t="s">
        <v>9124</v>
      </c>
      <c r="E4587" s="75" t="s">
        <v>9125</v>
      </c>
      <c r="K4587" s="83">
        <v>-8.66</v>
      </c>
      <c r="L4587" s="80"/>
    </row>
    <row r="4588" spans="3:12" hidden="1" outlineLevel="1" x14ac:dyDescent="0.25">
      <c r="C4588" s="75" t="s">
        <v>148</v>
      </c>
      <c r="D4588" s="75" t="s">
        <v>9126</v>
      </c>
      <c r="E4588" s="75" t="s">
        <v>9127</v>
      </c>
      <c r="K4588" s="83">
        <v>16.71</v>
      </c>
      <c r="L4588" s="80"/>
    </row>
    <row r="4589" spans="3:12" hidden="1" outlineLevel="1" x14ac:dyDescent="0.25">
      <c r="C4589" s="75" t="s">
        <v>148</v>
      </c>
      <c r="D4589" s="75" t="s">
        <v>9128</v>
      </c>
      <c r="E4589" s="75" t="s">
        <v>9129</v>
      </c>
      <c r="K4589" s="83">
        <v>5.79</v>
      </c>
      <c r="L4589" s="80"/>
    </row>
    <row r="4590" spans="3:12" hidden="1" outlineLevel="1" x14ac:dyDescent="0.25">
      <c r="C4590" s="75" t="s">
        <v>148</v>
      </c>
      <c r="D4590" s="75" t="s">
        <v>9130</v>
      </c>
      <c r="E4590" s="75" t="s">
        <v>9131</v>
      </c>
      <c r="K4590" s="83">
        <v>3.37</v>
      </c>
      <c r="L4590" s="80"/>
    </row>
    <row r="4591" spans="3:12" hidden="1" outlineLevel="1" x14ac:dyDescent="0.25">
      <c r="C4591" s="75" t="s">
        <v>148</v>
      </c>
      <c r="D4591" s="75" t="s">
        <v>9132</v>
      </c>
      <c r="E4591" s="75" t="s">
        <v>9133</v>
      </c>
      <c r="K4591" s="83">
        <v>1.94</v>
      </c>
      <c r="L4591" s="80"/>
    </row>
    <row r="4592" spans="3:12" hidden="1" outlineLevel="1" x14ac:dyDescent="0.25">
      <c r="C4592" s="75" t="s">
        <v>148</v>
      </c>
      <c r="D4592" s="75" t="s">
        <v>9134</v>
      </c>
      <c r="E4592" s="75" t="s">
        <v>9135</v>
      </c>
      <c r="K4592" s="83">
        <v>6.85</v>
      </c>
      <c r="L4592" s="80"/>
    </row>
    <row r="4593" spans="3:12" hidden="1" outlineLevel="1" x14ac:dyDescent="0.25">
      <c r="C4593" s="75" t="s">
        <v>148</v>
      </c>
      <c r="D4593" s="75" t="s">
        <v>9136</v>
      </c>
      <c r="E4593" s="75" t="s">
        <v>9137</v>
      </c>
      <c r="K4593" s="83">
        <v>2.15</v>
      </c>
      <c r="L4593" s="80"/>
    </row>
    <row r="4594" spans="3:12" hidden="1" outlineLevel="1" x14ac:dyDescent="0.25">
      <c r="C4594" s="75" t="s">
        <v>148</v>
      </c>
      <c r="D4594" s="75" t="s">
        <v>9138</v>
      </c>
      <c r="E4594" s="75" t="s">
        <v>9139</v>
      </c>
      <c r="K4594" s="83">
        <v>6.43</v>
      </c>
      <c r="L4594" s="80"/>
    </row>
    <row r="4595" spans="3:12" hidden="1" outlineLevel="1" x14ac:dyDescent="0.25">
      <c r="C4595" s="75" t="s">
        <v>148</v>
      </c>
      <c r="D4595" s="75" t="s">
        <v>9140</v>
      </c>
      <c r="E4595" s="75" t="s">
        <v>9141</v>
      </c>
      <c r="K4595" s="83">
        <v>12.99</v>
      </c>
      <c r="L4595" s="80"/>
    </row>
    <row r="4596" spans="3:12" hidden="1" outlineLevel="1" x14ac:dyDescent="0.25">
      <c r="C4596" s="75" t="s">
        <v>148</v>
      </c>
      <c r="D4596" s="75" t="s">
        <v>9142</v>
      </c>
      <c r="E4596" s="75" t="s">
        <v>9143</v>
      </c>
      <c r="K4596" s="83">
        <v>5.04</v>
      </c>
      <c r="L4596" s="80"/>
    </row>
    <row r="4597" spans="3:12" hidden="1" outlineLevel="1" x14ac:dyDescent="0.25">
      <c r="C4597" s="75" t="s">
        <v>148</v>
      </c>
      <c r="D4597" s="75" t="s">
        <v>9144</v>
      </c>
      <c r="E4597" s="75" t="s">
        <v>9145</v>
      </c>
      <c r="K4597" s="83">
        <v>9.16</v>
      </c>
      <c r="L4597" s="80"/>
    </row>
    <row r="4598" spans="3:12" hidden="1" outlineLevel="1" x14ac:dyDescent="0.25">
      <c r="C4598" s="75" t="s">
        <v>148</v>
      </c>
      <c r="D4598" s="75" t="s">
        <v>9146</v>
      </c>
      <c r="E4598" s="75" t="s">
        <v>9147</v>
      </c>
      <c r="K4598" s="83">
        <v>2.46</v>
      </c>
      <c r="L4598" s="80"/>
    </row>
    <row r="4599" spans="3:12" hidden="1" outlineLevel="1" x14ac:dyDescent="0.25">
      <c r="C4599" s="75" t="s">
        <v>148</v>
      </c>
      <c r="D4599" s="75" t="s">
        <v>9148</v>
      </c>
      <c r="E4599" s="75" t="s">
        <v>9149</v>
      </c>
      <c r="K4599" s="83">
        <v>4.6500000000000004</v>
      </c>
      <c r="L4599" s="80"/>
    </row>
    <row r="4600" spans="3:12" hidden="1" outlineLevel="1" x14ac:dyDescent="0.25">
      <c r="C4600" s="75" t="s">
        <v>148</v>
      </c>
      <c r="D4600" s="75" t="s">
        <v>9150</v>
      </c>
      <c r="E4600" s="75" t="s">
        <v>9151</v>
      </c>
      <c r="K4600" s="83">
        <v>25</v>
      </c>
      <c r="L4600" s="80"/>
    </row>
    <row r="4601" spans="3:12" hidden="1" outlineLevel="1" x14ac:dyDescent="0.25">
      <c r="C4601" s="75" t="s">
        <v>148</v>
      </c>
      <c r="D4601" s="75" t="s">
        <v>9152</v>
      </c>
      <c r="E4601" s="75" t="s">
        <v>9153</v>
      </c>
      <c r="K4601" s="83">
        <v>23.85</v>
      </c>
      <c r="L4601" s="80"/>
    </row>
    <row r="4602" spans="3:12" hidden="1" outlineLevel="1" x14ac:dyDescent="0.25">
      <c r="C4602" s="75" t="s">
        <v>148</v>
      </c>
      <c r="D4602" s="75" t="s">
        <v>9154</v>
      </c>
      <c r="E4602" s="75" t="s">
        <v>9155</v>
      </c>
      <c r="K4602" s="83">
        <v>13.44</v>
      </c>
      <c r="L4602" s="80"/>
    </row>
    <row r="4603" spans="3:12" hidden="1" outlineLevel="1" x14ac:dyDescent="0.25">
      <c r="C4603" s="75" t="s">
        <v>148</v>
      </c>
      <c r="D4603" s="75" t="s">
        <v>9156</v>
      </c>
      <c r="E4603" s="75" t="s">
        <v>9157</v>
      </c>
      <c r="K4603" s="83">
        <v>3.33</v>
      </c>
      <c r="L4603" s="80"/>
    </row>
    <row r="4604" spans="3:12" hidden="1" outlineLevel="1" x14ac:dyDescent="0.25">
      <c r="C4604" s="75" t="s">
        <v>148</v>
      </c>
      <c r="D4604" s="75" t="s">
        <v>9158</v>
      </c>
      <c r="E4604" s="75" t="s">
        <v>9159</v>
      </c>
      <c r="K4604" s="83">
        <v>1.68</v>
      </c>
      <c r="L4604" s="80"/>
    </row>
    <row r="4605" spans="3:12" hidden="1" outlineLevel="1" x14ac:dyDescent="0.25">
      <c r="C4605" s="75" t="s">
        <v>148</v>
      </c>
      <c r="D4605" s="75" t="s">
        <v>9160</v>
      </c>
      <c r="E4605" s="75" t="s">
        <v>9161</v>
      </c>
      <c r="K4605" s="83">
        <v>11.12</v>
      </c>
      <c r="L4605" s="80"/>
    </row>
    <row r="4606" spans="3:12" hidden="1" outlineLevel="1" x14ac:dyDescent="0.25">
      <c r="C4606" s="75" t="s">
        <v>148</v>
      </c>
      <c r="D4606" s="75" t="s">
        <v>9162</v>
      </c>
      <c r="E4606" s="75" t="s">
        <v>8931</v>
      </c>
      <c r="K4606" s="83">
        <v>16.34</v>
      </c>
      <c r="L4606" s="80"/>
    </row>
    <row r="4607" spans="3:12" hidden="1" outlineLevel="1" x14ac:dyDescent="0.25">
      <c r="C4607" s="75" t="s">
        <v>148</v>
      </c>
      <c r="D4607" s="75" t="s">
        <v>9163</v>
      </c>
      <c r="E4607" s="75" t="s">
        <v>9164</v>
      </c>
      <c r="K4607" s="83">
        <v>8.99</v>
      </c>
      <c r="L4607" s="80"/>
    </row>
    <row r="4608" spans="3:12" hidden="1" outlineLevel="1" x14ac:dyDescent="0.25">
      <c r="C4608" s="75" t="s">
        <v>148</v>
      </c>
      <c r="D4608" s="75" t="s">
        <v>9165</v>
      </c>
      <c r="E4608" s="75" t="s">
        <v>9166</v>
      </c>
      <c r="K4608" s="83">
        <v>14.03</v>
      </c>
      <c r="L4608" s="80"/>
    </row>
    <row r="4609" spans="3:12" hidden="1" outlineLevel="1" x14ac:dyDescent="0.25">
      <c r="C4609" s="75" t="s">
        <v>148</v>
      </c>
      <c r="D4609" s="75" t="s">
        <v>9167</v>
      </c>
      <c r="E4609" s="75" t="s">
        <v>9168</v>
      </c>
      <c r="K4609" s="83">
        <v>4.9800000000000004</v>
      </c>
      <c r="L4609" s="80"/>
    </row>
    <row r="4610" spans="3:12" hidden="1" outlineLevel="1" x14ac:dyDescent="0.25">
      <c r="C4610" s="75" t="s">
        <v>148</v>
      </c>
      <c r="D4610" s="75" t="s">
        <v>9169</v>
      </c>
      <c r="E4610" s="75" t="s">
        <v>9170</v>
      </c>
      <c r="K4610" s="83">
        <v>1.68</v>
      </c>
      <c r="L4610" s="80"/>
    </row>
    <row r="4611" spans="3:12" hidden="1" outlineLevel="1" x14ac:dyDescent="0.25">
      <c r="C4611" s="75" t="s">
        <v>148</v>
      </c>
      <c r="D4611" s="75" t="s">
        <v>9171</v>
      </c>
      <c r="E4611" s="75" t="s">
        <v>9172</v>
      </c>
      <c r="K4611" s="83">
        <v>4.2</v>
      </c>
      <c r="L4611" s="80"/>
    </row>
    <row r="4612" spans="3:12" hidden="1" outlineLevel="1" x14ac:dyDescent="0.25">
      <c r="C4612" s="75" t="s">
        <v>148</v>
      </c>
      <c r="D4612" s="75" t="s">
        <v>9173</v>
      </c>
      <c r="E4612" s="75" t="s">
        <v>9174</v>
      </c>
      <c r="K4612" s="83">
        <v>3.64</v>
      </c>
      <c r="L4612" s="80"/>
    </row>
    <row r="4613" spans="3:12" hidden="1" outlineLevel="1" x14ac:dyDescent="0.25">
      <c r="C4613" s="75" t="s">
        <v>148</v>
      </c>
      <c r="D4613" s="75" t="s">
        <v>9175</v>
      </c>
      <c r="E4613" s="75" t="s">
        <v>9176</v>
      </c>
      <c r="K4613" s="83">
        <v>3.37</v>
      </c>
      <c r="L4613" s="80"/>
    </row>
    <row r="4614" spans="3:12" hidden="1" outlineLevel="1" x14ac:dyDescent="0.25">
      <c r="C4614" s="75" t="s">
        <v>148</v>
      </c>
      <c r="D4614" s="75" t="s">
        <v>9177</v>
      </c>
      <c r="E4614" s="75" t="s">
        <v>9178</v>
      </c>
      <c r="K4614" s="83">
        <v>16.239999999999998</v>
      </c>
      <c r="L4614" s="80"/>
    </row>
    <row r="4615" spans="3:12" hidden="1" outlineLevel="1" x14ac:dyDescent="0.25">
      <c r="C4615" s="75" t="s">
        <v>148</v>
      </c>
      <c r="D4615" s="75" t="s">
        <v>9179</v>
      </c>
      <c r="E4615" s="75" t="s">
        <v>9180</v>
      </c>
      <c r="K4615" s="83">
        <v>18.43</v>
      </c>
      <c r="L4615" s="80"/>
    </row>
    <row r="4616" spans="3:12" hidden="1" outlineLevel="1" x14ac:dyDescent="0.25">
      <c r="C4616" s="75" t="s">
        <v>148</v>
      </c>
      <c r="D4616" s="75" t="s">
        <v>9181</v>
      </c>
      <c r="E4616" s="75" t="s">
        <v>9182</v>
      </c>
      <c r="K4616" s="83">
        <v>3.21</v>
      </c>
      <c r="L4616" s="80"/>
    </row>
    <row r="4617" spans="3:12" hidden="1" outlineLevel="1" x14ac:dyDescent="0.25">
      <c r="C4617" s="75" t="s">
        <v>148</v>
      </c>
      <c r="D4617" s="75" t="s">
        <v>9183</v>
      </c>
      <c r="E4617" s="75" t="s">
        <v>9184</v>
      </c>
      <c r="K4617" s="83">
        <v>2.87</v>
      </c>
      <c r="L4617" s="80"/>
    </row>
    <row r="4618" spans="3:12" hidden="1" outlineLevel="1" x14ac:dyDescent="0.25">
      <c r="C4618" s="75" t="s">
        <v>148</v>
      </c>
      <c r="D4618" s="75" t="s">
        <v>9185</v>
      </c>
      <c r="E4618" s="75" t="s">
        <v>9186</v>
      </c>
      <c r="K4618" s="83">
        <v>102.62</v>
      </c>
      <c r="L4618" s="80"/>
    </row>
    <row r="4619" spans="3:12" hidden="1" outlineLevel="1" x14ac:dyDescent="0.25">
      <c r="C4619" s="75" t="s">
        <v>148</v>
      </c>
      <c r="D4619" s="75" t="s">
        <v>9187</v>
      </c>
      <c r="E4619" s="75" t="s">
        <v>9188</v>
      </c>
      <c r="K4619" s="83">
        <v>27.23</v>
      </c>
      <c r="L4619" s="80"/>
    </row>
    <row r="4620" spans="3:12" hidden="1" outlineLevel="1" x14ac:dyDescent="0.25">
      <c r="C4620" s="75" t="s">
        <v>148</v>
      </c>
      <c r="D4620" s="75" t="s">
        <v>9189</v>
      </c>
      <c r="E4620" s="75" t="s">
        <v>9190</v>
      </c>
      <c r="K4620" s="83">
        <v>26.13</v>
      </c>
      <c r="L4620" s="80"/>
    </row>
    <row r="4621" spans="3:12" hidden="1" outlineLevel="1" x14ac:dyDescent="0.25">
      <c r="C4621" s="75" t="s">
        <v>148</v>
      </c>
      <c r="D4621" s="75" t="s">
        <v>9191</v>
      </c>
      <c r="E4621" s="75" t="s">
        <v>9192</v>
      </c>
      <c r="K4621" s="83">
        <v>17.73</v>
      </c>
      <c r="L4621" s="80"/>
    </row>
    <row r="4622" spans="3:12" hidden="1" outlineLevel="1" x14ac:dyDescent="0.25">
      <c r="C4622" s="75" t="s">
        <v>148</v>
      </c>
      <c r="D4622" s="75" t="s">
        <v>9193</v>
      </c>
      <c r="E4622" s="75" t="s">
        <v>9194</v>
      </c>
      <c r="K4622" s="83">
        <v>28.86</v>
      </c>
      <c r="L4622" s="80"/>
    </row>
    <row r="4623" spans="3:12" hidden="1" outlineLevel="1" x14ac:dyDescent="0.25">
      <c r="C4623" s="75" t="s">
        <v>148</v>
      </c>
      <c r="D4623" s="75" t="s">
        <v>9195</v>
      </c>
      <c r="E4623" s="75" t="s">
        <v>9196</v>
      </c>
      <c r="K4623" s="83">
        <v>9.01</v>
      </c>
      <c r="L4623" s="80"/>
    </row>
    <row r="4624" spans="3:12" hidden="1" outlineLevel="1" x14ac:dyDescent="0.25">
      <c r="C4624" s="75" t="s">
        <v>148</v>
      </c>
      <c r="D4624" s="75" t="s">
        <v>9197</v>
      </c>
      <c r="E4624" s="75" t="s">
        <v>9198</v>
      </c>
      <c r="K4624" s="83">
        <v>156.25</v>
      </c>
      <c r="L4624" s="80"/>
    </row>
    <row r="4625" spans="3:12" hidden="1" outlineLevel="1" x14ac:dyDescent="0.25">
      <c r="C4625" s="75" t="s">
        <v>148</v>
      </c>
      <c r="D4625" s="75" t="s">
        <v>9199</v>
      </c>
      <c r="E4625" s="75" t="s">
        <v>9200</v>
      </c>
      <c r="K4625" s="83">
        <v>4.72</v>
      </c>
      <c r="L4625" s="80"/>
    </row>
    <row r="4626" spans="3:12" hidden="1" outlineLevel="1" x14ac:dyDescent="0.25">
      <c r="C4626" s="75" t="s">
        <v>148</v>
      </c>
      <c r="D4626" s="75" t="s">
        <v>9201</v>
      </c>
      <c r="E4626" s="75" t="s">
        <v>9202</v>
      </c>
      <c r="K4626" s="83">
        <v>19.75</v>
      </c>
      <c r="L4626" s="80"/>
    </row>
    <row r="4627" spans="3:12" hidden="1" outlineLevel="1" x14ac:dyDescent="0.25">
      <c r="C4627" s="75" t="s">
        <v>148</v>
      </c>
      <c r="D4627" s="75" t="s">
        <v>9203</v>
      </c>
      <c r="E4627" s="75" t="s">
        <v>9204</v>
      </c>
      <c r="K4627" s="83">
        <v>5.04</v>
      </c>
      <c r="L4627" s="80"/>
    </row>
    <row r="4628" spans="3:12" hidden="1" outlineLevel="1" x14ac:dyDescent="0.25">
      <c r="C4628" s="75" t="s">
        <v>148</v>
      </c>
      <c r="D4628" s="75" t="s">
        <v>9205</v>
      </c>
      <c r="E4628" s="75" t="s">
        <v>9206</v>
      </c>
      <c r="K4628" s="83">
        <v>5.04</v>
      </c>
      <c r="L4628" s="80"/>
    </row>
    <row r="4629" spans="3:12" hidden="1" outlineLevel="1" x14ac:dyDescent="0.25">
      <c r="C4629" s="75" t="s">
        <v>148</v>
      </c>
      <c r="D4629" s="75" t="s">
        <v>9207</v>
      </c>
      <c r="E4629" s="75" t="s">
        <v>9208</v>
      </c>
      <c r="K4629" s="83">
        <v>1.83</v>
      </c>
      <c r="L4629" s="80"/>
    </row>
    <row r="4630" spans="3:12" hidden="1" outlineLevel="1" x14ac:dyDescent="0.25">
      <c r="C4630" s="75" t="s">
        <v>148</v>
      </c>
      <c r="D4630" s="75" t="s">
        <v>9209</v>
      </c>
      <c r="E4630" s="75" t="s">
        <v>9210</v>
      </c>
      <c r="K4630" s="83">
        <v>19.54</v>
      </c>
      <c r="L4630" s="80"/>
    </row>
    <row r="4631" spans="3:12" hidden="1" outlineLevel="1" x14ac:dyDescent="0.25">
      <c r="C4631" s="75" t="s">
        <v>148</v>
      </c>
      <c r="D4631" s="75" t="s">
        <v>9211</v>
      </c>
      <c r="E4631" s="75" t="s">
        <v>9212</v>
      </c>
      <c r="K4631" s="83">
        <v>49.86</v>
      </c>
      <c r="L4631" s="80"/>
    </row>
    <row r="4632" spans="3:12" hidden="1" outlineLevel="1" x14ac:dyDescent="0.25">
      <c r="C4632" s="75" t="s">
        <v>148</v>
      </c>
      <c r="D4632" s="75" t="s">
        <v>9213</v>
      </c>
      <c r="E4632" s="75" t="s">
        <v>9214</v>
      </c>
      <c r="K4632" s="83">
        <v>21.42</v>
      </c>
      <c r="L4632" s="80"/>
    </row>
    <row r="4633" spans="3:12" hidden="1" outlineLevel="1" x14ac:dyDescent="0.25">
      <c r="C4633" s="75" t="s">
        <v>148</v>
      </c>
      <c r="D4633" s="75" t="s">
        <v>9215</v>
      </c>
      <c r="E4633" s="75" t="s">
        <v>9216</v>
      </c>
      <c r="K4633" s="83">
        <v>0.27</v>
      </c>
      <c r="L4633" s="80"/>
    </row>
    <row r="4634" spans="3:12" hidden="1" outlineLevel="1" x14ac:dyDescent="0.25">
      <c r="C4634" s="75" t="s">
        <v>148</v>
      </c>
      <c r="D4634" s="75" t="s">
        <v>9217</v>
      </c>
      <c r="E4634" s="75" t="s">
        <v>9218</v>
      </c>
      <c r="K4634" s="83">
        <v>4.71</v>
      </c>
      <c r="L4634" s="80"/>
    </row>
    <row r="4635" spans="3:12" hidden="1" outlineLevel="1" x14ac:dyDescent="0.25">
      <c r="C4635" s="75" t="s">
        <v>148</v>
      </c>
      <c r="D4635" s="75" t="s">
        <v>9219</v>
      </c>
      <c r="E4635" s="75" t="s">
        <v>9220</v>
      </c>
      <c r="K4635" s="83">
        <v>3.93</v>
      </c>
      <c r="L4635" s="80"/>
    </row>
    <row r="4636" spans="3:12" hidden="1" outlineLevel="1" x14ac:dyDescent="0.25">
      <c r="C4636" s="75" t="s">
        <v>148</v>
      </c>
      <c r="D4636" s="75" t="s">
        <v>9221</v>
      </c>
      <c r="E4636" s="75" t="s">
        <v>9222</v>
      </c>
      <c r="K4636" s="83">
        <v>15.76</v>
      </c>
      <c r="L4636" s="80"/>
    </row>
    <row r="4637" spans="3:12" hidden="1" outlineLevel="1" x14ac:dyDescent="0.25">
      <c r="C4637" s="75" t="s">
        <v>148</v>
      </c>
      <c r="D4637" s="75" t="s">
        <v>9223</v>
      </c>
      <c r="E4637" s="75" t="s">
        <v>9224</v>
      </c>
      <c r="K4637" s="83">
        <v>96.77</v>
      </c>
      <c r="L4637" s="80"/>
    </row>
    <row r="4638" spans="3:12" hidden="1" outlineLevel="1" x14ac:dyDescent="0.25">
      <c r="C4638" s="75" t="s">
        <v>148</v>
      </c>
      <c r="D4638" s="75" t="s">
        <v>9225</v>
      </c>
      <c r="E4638" s="75" t="s">
        <v>9226</v>
      </c>
      <c r="K4638" s="83">
        <v>5.08</v>
      </c>
      <c r="L4638" s="80"/>
    </row>
    <row r="4639" spans="3:12" hidden="1" outlineLevel="1" x14ac:dyDescent="0.25">
      <c r="C4639" s="75" t="s">
        <v>148</v>
      </c>
      <c r="D4639" s="75" t="s">
        <v>9227</v>
      </c>
      <c r="E4639" s="75" t="s">
        <v>9228</v>
      </c>
      <c r="K4639" s="83">
        <v>0.47</v>
      </c>
      <c r="L4639" s="80"/>
    </row>
    <row r="4640" spans="3:12" hidden="1" outlineLevel="1" x14ac:dyDescent="0.25">
      <c r="C4640" s="75" t="s">
        <v>148</v>
      </c>
      <c r="D4640" s="75" t="s">
        <v>9229</v>
      </c>
      <c r="E4640" s="75" t="s">
        <v>9230</v>
      </c>
      <c r="K4640" s="83">
        <v>3.51</v>
      </c>
      <c r="L4640" s="80"/>
    </row>
    <row r="4641" spans="3:12" hidden="1" outlineLevel="1" x14ac:dyDescent="0.25">
      <c r="C4641" s="75" t="s">
        <v>148</v>
      </c>
      <c r="D4641" s="75" t="s">
        <v>9231</v>
      </c>
      <c r="E4641" s="75" t="s">
        <v>9232</v>
      </c>
      <c r="K4641" s="83">
        <v>11.92</v>
      </c>
      <c r="L4641" s="80"/>
    </row>
    <row r="4642" spans="3:12" hidden="1" outlineLevel="1" x14ac:dyDescent="0.25">
      <c r="C4642" s="75" t="s">
        <v>148</v>
      </c>
      <c r="D4642" s="75" t="s">
        <v>9233</v>
      </c>
      <c r="E4642" s="75" t="s">
        <v>9234</v>
      </c>
      <c r="K4642" s="83">
        <v>48.97</v>
      </c>
      <c r="L4642" s="80"/>
    </row>
    <row r="4643" spans="3:12" hidden="1" outlineLevel="1" x14ac:dyDescent="0.25">
      <c r="C4643" s="75" t="s">
        <v>148</v>
      </c>
      <c r="D4643" s="75" t="s">
        <v>9235</v>
      </c>
      <c r="E4643" s="75" t="s">
        <v>9236</v>
      </c>
      <c r="K4643" s="83">
        <v>8.19</v>
      </c>
      <c r="L4643" s="80"/>
    </row>
    <row r="4644" spans="3:12" hidden="1" outlineLevel="1" x14ac:dyDescent="0.25">
      <c r="C4644" s="75" t="s">
        <v>148</v>
      </c>
      <c r="D4644" s="75" t="s">
        <v>9237</v>
      </c>
      <c r="E4644" s="75" t="s">
        <v>9238</v>
      </c>
      <c r="K4644" s="83">
        <v>12.38</v>
      </c>
      <c r="L4644" s="80"/>
    </row>
    <row r="4645" spans="3:12" hidden="1" outlineLevel="1" x14ac:dyDescent="0.25">
      <c r="C4645" s="75" t="s">
        <v>148</v>
      </c>
      <c r="D4645" s="75" t="s">
        <v>9239</v>
      </c>
      <c r="E4645" s="75" t="s">
        <v>9240</v>
      </c>
      <c r="K4645" s="83">
        <v>29.74</v>
      </c>
      <c r="L4645" s="80"/>
    </row>
    <row r="4646" spans="3:12" hidden="1" outlineLevel="1" x14ac:dyDescent="0.25">
      <c r="C4646" s="75" t="s">
        <v>148</v>
      </c>
      <c r="D4646" s="75" t="s">
        <v>9241</v>
      </c>
      <c r="E4646" s="75" t="s">
        <v>9242</v>
      </c>
      <c r="K4646" s="83">
        <v>6.77</v>
      </c>
      <c r="L4646" s="80"/>
    </row>
    <row r="4647" spans="3:12" hidden="1" outlineLevel="1" x14ac:dyDescent="0.25">
      <c r="C4647" s="75" t="s">
        <v>148</v>
      </c>
      <c r="D4647" s="75" t="s">
        <v>9243</v>
      </c>
      <c r="E4647" s="75" t="s">
        <v>9244</v>
      </c>
      <c r="K4647" s="83">
        <v>3.52</v>
      </c>
      <c r="L4647" s="80"/>
    </row>
    <row r="4648" spans="3:12" hidden="1" outlineLevel="1" x14ac:dyDescent="0.25">
      <c r="C4648" s="75" t="s">
        <v>148</v>
      </c>
      <c r="D4648" s="75" t="s">
        <v>9245</v>
      </c>
      <c r="E4648" s="75" t="s">
        <v>9246</v>
      </c>
      <c r="K4648" s="83">
        <v>35.9</v>
      </c>
      <c r="L4648" s="80"/>
    </row>
    <row r="4649" spans="3:12" hidden="1" outlineLevel="1" x14ac:dyDescent="0.25">
      <c r="C4649" s="75" t="s">
        <v>148</v>
      </c>
      <c r="D4649" s="75" t="s">
        <v>9247</v>
      </c>
      <c r="E4649" s="75" t="s">
        <v>9248</v>
      </c>
      <c r="K4649" s="83">
        <v>15.31</v>
      </c>
      <c r="L4649" s="80"/>
    </row>
    <row r="4650" spans="3:12" hidden="1" outlineLevel="1" x14ac:dyDescent="0.25">
      <c r="C4650" s="75" t="s">
        <v>148</v>
      </c>
      <c r="D4650" s="75" t="s">
        <v>9249</v>
      </c>
      <c r="E4650" s="75" t="s">
        <v>9250</v>
      </c>
      <c r="K4650" s="83">
        <v>2.0299999999999998</v>
      </c>
      <c r="L4650" s="80"/>
    </row>
    <row r="4651" spans="3:12" hidden="1" outlineLevel="1" x14ac:dyDescent="0.25">
      <c r="C4651" s="75" t="s">
        <v>148</v>
      </c>
      <c r="D4651" s="75" t="s">
        <v>9251</v>
      </c>
      <c r="E4651" s="75" t="s">
        <v>9252</v>
      </c>
      <c r="K4651" s="83">
        <v>14.85</v>
      </c>
      <c r="L4651" s="80"/>
    </row>
    <row r="4652" spans="3:12" hidden="1" outlineLevel="1" x14ac:dyDescent="0.25">
      <c r="C4652" s="75" t="s">
        <v>148</v>
      </c>
      <c r="D4652" s="75" t="s">
        <v>9253</v>
      </c>
      <c r="E4652" s="75" t="s">
        <v>9254</v>
      </c>
      <c r="K4652" s="83">
        <v>118.35</v>
      </c>
      <c r="L4652" s="80"/>
    </row>
    <row r="4653" spans="3:12" hidden="1" outlineLevel="1" x14ac:dyDescent="0.25">
      <c r="C4653" s="75" t="s">
        <v>148</v>
      </c>
      <c r="D4653" s="75" t="s">
        <v>9255</v>
      </c>
      <c r="E4653" s="75" t="s">
        <v>9256</v>
      </c>
      <c r="K4653" s="83">
        <v>45.1</v>
      </c>
      <c r="L4653" s="80"/>
    </row>
    <row r="4654" spans="3:12" hidden="1" outlineLevel="1" x14ac:dyDescent="0.25">
      <c r="C4654" s="75" t="s">
        <v>148</v>
      </c>
      <c r="D4654" s="75" t="s">
        <v>9257</v>
      </c>
      <c r="E4654" s="75" t="s">
        <v>9258</v>
      </c>
      <c r="K4654" s="83">
        <v>1.94</v>
      </c>
      <c r="L4654" s="80"/>
    </row>
    <row r="4655" spans="3:12" hidden="1" outlineLevel="1" x14ac:dyDescent="0.25">
      <c r="C4655" s="75" t="s">
        <v>148</v>
      </c>
      <c r="D4655" s="75" t="s">
        <v>9259</v>
      </c>
      <c r="E4655" s="75" t="s">
        <v>9260</v>
      </c>
      <c r="K4655" s="83">
        <v>7.48</v>
      </c>
      <c r="L4655" s="80"/>
    </row>
    <row r="4656" spans="3:12" hidden="1" outlineLevel="1" x14ac:dyDescent="0.25">
      <c r="C4656" s="75" t="s">
        <v>148</v>
      </c>
      <c r="D4656" s="75" t="s">
        <v>9261</v>
      </c>
      <c r="E4656" s="75" t="s">
        <v>9262</v>
      </c>
      <c r="K4656" s="83">
        <v>1.68</v>
      </c>
      <c r="L4656" s="80"/>
    </row>
    <row r="4657" spans="1:13" hidden="1" outlineLevel="1" x14ac:dyDescent="0.25">
      <c r="C4657" s="75" t="s">
        <v>148</v>
      </c>
      <c r="D4657" s="75" t="s">
        <v>9263</v>
      </c>
      <c r="E4657" s="75" t="s">
        <v>9264</v>
      </c>
      <c r="K4657" s="83">
        <v>99.85</v>
      </c>
      <c r="L4657" s="80"/>
    </row>
    <row r="4658" spans="1:13" hidden="1" outlineLevel="1" x14ac:dyDescent="0.25">
      <c r="C4658" s="75" t="s">
        <v>148</v>
      </c>
      <c r="D4658" s="75" t="s">
        <v>9265</v>
      </c>
      <c r="E4658" s="75" t="s">
        <v>9266</v>
      </c>
      <c r="K4658" s="83">
        <v>2.34</v>
      </c>
      <c r="L4658" s="80"/>
    </row>
    <row r="4659" spans="1:13" hidden="1" outlineLevel="1" x14ac:dyDescent="0.25">
      <c r="C4659" s="75" t="s">
        <v>148</v>
      </c>
      <c r="D4659" s="75" t="s">
        <v>9267</v>
      </c>
      <c r="E4659" s="75" t="s">
        <v>9268</v>
      </c>
      <c r="K4659" s="83">
        <v>0.42</v>
      </c>
      <c r="L4659" s="80"/>
    </row>
    <row r="4660" spans="1:13" hidden="1" outlineLevel="1" x14ac:dyDescent="0.25">
      <c r="C4660" s="75" t="s">
        <v>148</v>
      </c>
      <c r="D4660" s="75" t="s">
        <v>9269</v>
      </c>
      <c r="E4660" s="75" t="s">
        <v>9270</v>
      </c>
      <c r="K4660" s="83">
        <v>0.46</v>
      </c>
      <c r="L4660" s="80"/>
    </row>
    <row r="4661" spans="1:13" hidden="1" outlineLevel="1" x14ac:dyDescent="0.25">
      <c r="C4661" s="75" t="s">
        <v>148</v>
      </c>
      <c r="D4661" s="75" t="s">
        <v>9271</v>
      </c>
      <c r="E4661" s="75" t="s">
        <v>9272</v>
      </c>
      <c r="K4661" s="83">
        <v>10.130000000000001</v>
      </c>
      <c r="L4661" s="80"/>
    </row>
    <row r="4662" spans="1:13" hidden="1" outlineLevel="1" x14ac:dyDescent="0.25">
      <c r="C4662" s="75" t="s">
        <v>148</v>
      </c>
      <c r="D4662" s="75" t="s">
        <v>9273</v>
      </c>
      <c r="E4662" s="75" t="s">
        <v>9274</v>
      </c>
      <c r="K4662" s="83">
        <v>1</v>
      </c>
      <c r="L4662" s="80"/>
    </row>
    <row r="4663" spans="1:13" hidden="1" outlineLevel="1" x14ac:dyDescent="0.25">
      <c r="C4663" s="75" t="s">
        <v>148</v>
      </c>
      <c r="D4663" s="75" t="s">
        <v>9275</v>
      </c>
      <c r="E4663" s="75" t="s">
        <v>9276</v>
      </c>
      <c r="K4663" s="83">
        <v>1.01</v>
      </c>
      <c r="L4663" s="80"/>
    </row>
    <row r="4664" spans="1:13" hidden="1" outlineLevel="1" x14ac:dyDescent="0.25">
      <c r="L4664" s="80"/>
    </row>
    <row r="4665" spans="1:13" x14ac:dyDescent="0.25">
      <c r="A4665" s="75" t="s">
        <v>98</v>
      </c>
      <c r="D4665" s="75" t="s">
        <v>99</v>
      </c>
      <c r="K4665" s="83">
        <v>28.03</v>
      </c>
      <c r="L4665" s="80"/>
    </row>
    <row r="4666" spans="1:13" hidden="1" outlineLevel="1" x14ac:dyDescent="0.25">
      <c r="C4666" s="75" t="s">
        <v>148</v>
      </c>
      <c r="D4666" s="75" t="s">
        <v>8162</v>
      </c>
      <c r="E4666" s="75" t="s">
        <v>8163</v>
      </c>
      <c r="K4666" s="83">
        <v>28.03</v>
      </c>
      <c r="L4666" s="80"/>
    </row>
    <row r="4667" spans="1:13" hidden="1" outlineLevel="1" x14ac:dyDescent="0.25">
      <c r="L4667" s="80"/>
    </row>
    <row r="4668" spans="1:13" x14ac:dyDescent="0.25">
      <c r="A4668" s="75" t="s">
        <v>100</v>
      </c>
      <c r="D4668" s="75" t="s">
        <v>101</v>
      </c>
      <c r="K4668" s="83">
        <v>6.91</v>
      </c>
      <c r="L4668" s="80"/>
    </row>
    <row r="4669" spans="1:13" hidden="1" outlineLevel="1" x14ac:dyDescent="0.25">
      <c r="C4669" s="75" t="s">
        <v>148</v>
      </c>
      <c r="D4669" s="75" t="s">
        <v>9277</v>
      </c>
      <c r="E4669" s="75" t="s">
        <v>9278</v>
      </c>
      <c r="K4669" s="83">
        <v>6.91</v>
      </c>
      <c r="L4669" s="80"/>
    </row>
    <row r="4670" spans="1:13" hidden="1" outlineLevel="1" x14ac:dyDescent="0.25">
      <c r="L4670" s="80"/>
    </row>
    <row r="4671" spans="1:13" x14ac:dyDescent="0.25">
      <c r="A4671" s="75" t="s">
        <v>102</v>
      </c>
      <c r="D4671" s="75" t="s">
        <v>103</v>
      </c>
      <c r="K4671" s="83">
        <v>3775.44</v>
      </c>
      <c r="L4671" s="80"/>
      <c r="M4671">
        <f>K4671-L4671</f>
        <v>3775.44</v>
      </c>
    </row>
    <row r="4672" spans="1:13" outlineLevel="1" x14ac:dyDescent="0.25">
      <c r="C4672" s="75" t="s">
        <v>148</v>
      </c>
      <c r="D4672" s="75" t="s">
        <v>963</v>
      </c>
      <c r="E4672" s="75" t="s">
        <v>964</v>
      </c>
      <c r="K4672" s="83">
        <v>0.23</v>
      </c>
      <c r="L4672" s="80"/>
    </row>
    <row r="4673" spans="3:12" outlineLevel="1" x14ac:dyDescent="0.25">
      <c r="C4673" s="75" t="s">
        <v>148</v>
      </c>
      <c r="D4673" s="75" t="s">
        <v>9279</v>
      </c>
      <c r="E4673" s="75" t="s">
        <v>9280</v>
      </c>
      <c r="K4673" s="83">
        <v>7.58</v>
      </c>
      <c r="L4673" s="80"/>
    </row>
    <row r="4674" spans="3:12" outlineLevel="1" x14ac:dyDescent="0.25">
      <c r="C4674" s="75" t="s">
        <v>148</v>
      </c>
      <c r="D4674" s="75" t="s">
        <v>9281</v>
      </c>
      <c r="E4674" s="75" t="s">
        <v>9282</v>
      </c>
      <c r="K4674" s="83">
        <v>12.9</v>
      </c>
      <c r="L4674" s="80"/>
    </row>
    <row r="4675" spans="3:12" outlineLevel="1" x14ac:dyDescent="0.25">
      <c r="C4675" s="75" t="s">
        <v>148</v>
      </c>
      <c r="D4675" s="75" t="s">
        <v>9283</v>
      </c>
      <c r="E4675" s="75" t="s">
        <v>9284</v>
      </c>
      <c r="K4675" s="83">
        <v>0.83</v>
      </c>
      <c r="L4675" s="80"/>
    </row>
    <row r="4676" spans="3:12" outlineLevel="1" x14ac:dyDescent="0.25">
      <c r="C4676" s="75" t="s">
        <v>148</v>
      </c>
      <c r="D4676" s="75" t="s">
        <v>9285</v>
      </c>
      <c r="E4676" s="75" t="s">
        <v>9286</v>
      </c>
      <c r="K4676" s="83">
        <v>6</v>
      </c>
      <c r="L4676" s="80"/>
    </row>
    <row r="4677" spans="3:12" outlineLevel="1" x14ac:dyDescent="0.25">
      <c r="C4677" s="75" t="s">
        <v>148</v>
      </c>
      <c r="D4677" s="75" t="s">
        <v>9287</v>
      </c>
      <c r="E4677" s="75" t="s">
        <v>9288</v>
      </c>
      <c r="K4677" s="83">
        <v>5.87</v>
      </c>
      <c r="L4677" s="80"/>
    </row>
    <row r="4678" spans="3:12" outlineLevel="1" x14ac:dyDescent="0.25">
      <c r="C4678" s="75" t="s">
        <v>148</v>
      </c>
      <c r="D4678" s="75" t="s">
        <v>9289</v>
      </c>
      <c r="E4678" s="75" t="s">
        <v>9290</v>
      </c>
      <c r="K4678" s="83">
        <v>14.38</v>
      </c>
      <c r="L4678" s="80"/>
    </row>
    <row r="4679" spans="3:12" outlineLevel="1" x14ac:dyDescent="0.25">
      <c r="C4679" s="75" t="s">
        <v>148</v>
      </c>
      <c r="D4679" s="75" t="s">
        <v>9291</v>
      </c>
      <c r="E4679" s="75" t="s">
        <v>9292</v>
      </c>
      <c r="K4679" s="83">
        <v>10.9</v>
      </c>
      <c r="L4679" s="80"/>
    </row>
    <row r="4680" spans="3:12" outlineLevel="1" x14ac:dyDescent="0.25">
      <c r="C4680" s="75" t="s">
        <v>148</v>
      </c>
      <c r="D4680" s="75" t="s">
        <v>9293</v>
      </c>
      <c r="E4680" s="75" t="s">
        <v>9294</v>
      </c>
      <c r="K4680" s="83">
        <v>1.66</v>
      </c>
      <c r="L4680" s="80"/>
    </row>
    <row r="4681" spans="3:12" outlineLevel="1" x14ac:dyDescent="0.25">
      <c r="C4681" s="75" t="s">
        <v>148</v>
      </c>
      <c r="D4681" s="75" t="s">
        <v>9295</v>
      </c>
      <c r="E4681" s="75" t="s">
        <v>9296</v>
      </c>
      <c r="K4681" s="83">
        <v>150.94</v>
      </c>
      <c r="L4681" s="80"/>
    </row>
    <row r="4682" spans="3:12" outlineLevel="1" x14ac:dyDescent="0.25">
      <c r="C4682" s="75" t="s">
        <v>148</v>
      </c>
      <c r="D4682" s="75" t="s">
        <v>9297</v>
      </c>
      <c r="E4682" s="75" t="s">
        <v>9298</v>
      </c>
      <c r="K4682" s="83">
        <v>-0.18</v>
      </c>
      <c r="L4682" s="80"/>
    </row>
    <row r="4683" spans="3:12" outlineLevel="1" x14ac:dyDescent="0.25">
      <c r="C4683" s="75" t="s">
        <v>148</v>
      </c>
      <c r="D4683" s="75" t="s">
        <v>9299</v>
      </c>
      <c r="E4683" s="75" t="s">
        <v>9300</v>
      </c>
      <c r="K4683" s="83">
        <v>10.88</v>
      </c>
      <c r="L4683" s="80"/>
    </row>
    <row r="4684" spans="3:12" outlineLevel="1" x14ac:dyDescent="0.25">
      <c r="C4684" s="75" t="s">
        <v>148</v>
      </c>
      <c r="D4684" s="75" t="s">
        <v>9301</v>
      </c>
      <c r="E4684" s="75" t="s">
        <v>9302</v>
      </c>
      <c r="K4684" s="83">
        <v>63.64</v>
      </c>
      <c r="L4684" s="80"/>
    </row>
    <row r="4685" spans="3:12" outlineLevel="1" x14ac:dyDescent="0.25">
      <c r="C4685" s="75" t="s">
        <v>148</v>
      </c>
      <c r="D4685" s="75" t="s">
        <v>9303</v>
      </c>
      <c r="E4685" s="75" t="s">
        <v>9304</v>
      </c>
      <c r="K4685" s="83">
        <v>4.55</v>
      </c>
      <c r="L4685" s="80"/>
    </row>
    <row r="4686" spans="3:12" outlineLevel="1" x14ac:dyDescent="0.25">
      <c r="C4686" s="75" t="s">
        <v>148</v>
      </c>
      <c r="D4686" s="75" t="s">
        <v>9305</v>
      </c>
      <c r="E4686" s="75" t="s">
        <v>9306</v>
      </c>
      <c r="K4686" s="83">
        <v>2.4300000000000002</v>
      </c>
      <c r="L4686" s="80"/>
    </row>
    <row r="4687" spans="3:12" outlineLevel="1" x14ac:dyDescent="0.25">
      <c r="C4687" s="75" t="s">
        <v>148</v>
      </c>
      <c r="D4687" s="75" t="s">
        <v>9307</v>
      </c>
      <c r="E4687" s="75" t="s">
        <v>9308</v>
      </c>
      <c r="K4687" s="83">
        <v>1.68</v>
      </c>
      <c r="L4687" s="80"/>
    </row>
    <row r="4688" spans="3:12" outlineLevel="1" x14ac:dyDescent="0.25">
      <c r="C4688" s="75" t="s">
        <v>148</v>
      </c>
      <c r="D4688" s="75" t="s">
        <v>9309</v>
      </c>
      <c r="E4688" s="75" t="s">
        <v>9310</v>
      </c>
      <c r="K4688" s="83">
        <v>3.29</v>
      </c>
      <c r="L4688" s="80"/>
    </row>
    <row r="4689" spans="3:12" outlineLevel="1" x14ac:dyDescent="0.25">
      <c r="C4689" s="75" t="s">
        <v>148</v>
      </c>
      <c r="D4689" s="75" t="s">
        <v>9311</v>
      </c>
      <c r="E4689" s="75" t="s">
        <v>9312</v>
      </c>
      <c r="K4689" s="83">
        <v>14.99</v>
      </c>
      <c r="L4689" s="80"/>
    </row>
    <row r="4690" spans="3:12" outlineLevel="1" x14ac:dyDescent="0.25">
      <c r="C4690" s="75" t="s">
        <v>148</v>
      </c>
      <c r="D4690" s="75" t="s">
        <v>9313</v>
      </c>
      <c r="E4690" s="75" t="s">
        <v>9314</v>
      </c>
      <c r="K4690" s="83">
        <v>33.85</v>
      </c>
      <c r="L4690" s="80"/>
    </row>
    <row r="4691" spans="3:12" outlineLevel="1" x14ac:dyDescent="0.25">
      <c r="C4691" s="75" t="s">
        <v>148</v>
      </c>
      <c r="D4691" s="75" t="s">
        <v>9315</v>
      </c>
      <c r="E4691" s="75" t="s">
        <v>9316</v>
      </c>
      <c r="K4691" s="83">
        <v>0.3</v>
      </c>
      <c r="L4691" s="80"/>
    </row>
    <row r="4692" spans="3:12" outlineLevel="1" x14ac:dyDescent="0.25">
      <c r="C4692" s="75" t="s">
        <v>148</v>
      </c>
      <c r="D4692" s="75" t="s">
        <v>9317</v>
      </c>
      <c r="E4692" s="75" t="s">
        <v>9318</v>
      </c>
      <c r="K4692" s="83">
        <v>-6.29</v>
      </c>
      <c r="L4692" s="80"/>
    </row>
    <row r="4693" spans="3:12" outlineLevel="1" x14ac:dyDescent="0.25">
      <c r="C4693" s="75" t="s">
        <v>148</v>
      </c>
      <c r="D4693" s="75" t="s">
        <v>9319</v>
      </c>
      <c r="E4693" s="75" t="s">
        <v>9320</v>
      </c>
      <c r="K4693" s="83">
        <v>2.46</v>
      </c>
      <c r="L4693" s="80"/>
    </row>
    <row r="4694" spans="3:12" outlineLevel="1" x14ac:dyDescent="0.25">
      <c r="C4694" s="75" t="s">
        <v>148</v>
      </c>
      <c r="D4694" s="75" t="s">
        <v>9321</v>
      </c>
      <c r="E4694" s="75" t="s">
        <v>9322</v>
      </c>
      <c r="K4694" s="83">
        <v>3.36</v>
      </c>
      <c r="L4694" s="80"/>
    </row>
    <row r="4695" spans="3:12" outlineLevel="1" x14ac:dyDescent="0.25">
      <c r="C4695" s="75" t="s">
        <v>148</v>
      </c>
      <c r="D4695" s="75" t="s">
        <v>9323</v>
      </c>
      <c r="E4695" s="75" t="s">
        <v>9324</v>
      </c>
      <c r="K4695" s="83">
        <v>30.12</v>
      </c>
      <c r="L4695" s="80"/>
    </row>
    <row r="4696" spans="3:12" outlineLevel="1" x14ac:dyDescent="0.25">
      <c r="C4696" s="75" t="s">
        <v>148</v>
      </c>
      <c r="D4696" s="75" t="s">
        <v>9325</v>
      </c>
      <c r="E4696" s="75" t="s">
        <v>9326</v>
      </c>
      <c r="K4696" s="83">
        <v>10.51</v>
      </c>
      <c r="L4696" s="80"/>
    </row>
    <row r="4697" spans="3:12" outlineLevel="1" x14ac:dyDescent="0.25">
      <c r="C4697" s="75" t="s">
        <v>148</v>
      </c>
      <c r="D4697" s="75" t="s">
        <v>9327</v>
      </c>
      <c r="E4697" s="75" t="s">
        <v>9328</v>
      </c>
      <c r="K4697" s="83">
        <v>79.510000000000005</v>
      </c>
      <c r="L4697" s="80"/>
    </row>
    <row r="4698" spans="3:12" outlineLevel="1" x14ac:dyDescent="0.25">
      <c r="C4698" s="75" t="s">
        <v>148</v>
      </c>
      <c r="D4698" s="75" t="s">
        <v>9329</v>
      </c>
      <c r="E4698" s="75" t="s">
        <v>9330</v>
      </c>
      <c r="K4698" s="83">
        <v>5.0999999999999996</v>
      </c>
      <c r="L4698" s="80"/>
    </row>
    <row r="4699" spans="3:12" outlineLevel="1" x14ac:dyDescent="0.25">
      <c r="C4699" s="75" t="s">
        <v>148</v>
      </c>
      <c r="D4699" s="75" t="s">
        <v>9331</v>
      </c>
      <c r="E4699" s="75" t="s">
        <v>9332</v>
      </c>
      <c r="K4699" s="83">
        <v>3.33</v>
      </c>
      <c r="L4699" s="80"/>
    </row>
    <row r="4700" spans="3:12" outlineLevel="1" x14ac:dyDescent="0.25">
      <c r="C4700" s="75" t="s">
        <v>148</v>
      </c>
      <c r="D4700" s="75" t="s">
        <v>9333</v>
      </c>
      <c r="E4700" s="75" t="s">
        <v>9334</v>
      </c>
      <c r="K4700" s="83">
        <v>23.7</v>
      </c>
      <c r="L4700" s="80"/>
    </row>
    <row r="4701" spans="3:12" outlineLevel="1" x14ac:dyDescent="0.25">
      <c r="C4701" s="75" t="s">
        <v>148</v>
      </c>
      <c r="D4701" s="75" t="s">
        <v>9335</v>
      </c>
      <c r="E4701" s="75" t="s">
        <v>9336</v>
      </c>
      <c r="K4701" s="83">
        <v>6.83</v>
      </c>
      <c r="L4701" s="80"/>
    </row>
    <row r="4702" spans="3:12" outlineLevel="1" x14ac:dyDescent="0.25">
      <c r="C4702" s="75" t="s">
        <v>148</v>
      </c>
      <c r="D4702" s="75" t="s">
        <v>9337</v>
      </c>
      <c r="E4702" s="75" t="s">
        <v>9338</v>
      </c>
      <c r="K4702" s="83">
        <v>3.63</v>
      </c>
      <c r="L4702" s="80"/>
    </row>
    <row r="4703" spans="3:12" outlineLevel="1" x14ac:dyDescent="0.25">
      <c r="C4703" s="75" t="s">
        <v>148</v>
      </c>
      <c r="D4703" s="75" t="s">
        <v>9339</v>
      </c>
      <c r="E4703" s="75" t="s">
        <v>9340</v>
      </c>
      <c r="K4703" s="83">
        <v>45.91</v>
      </c>
      <c r="L4703" s="80"/>
    </row>
    <row r="4704" spans="3:12" outlineLevel="1" x14ac:dyDescent="0.25">
      <c r="C4704" s="75" t="s">
        <v>148</v>
      </c>
      <c r="D4704" s="75" t="s">
        <v>9341</v>
      </c>
      <c r="E4704" s="75" t="s">
        <v>9342</v>
      </c>
      <c r="K4704" s="83">
        <v>5.78</v>
      </c>
      <c r="L4704" s="80"/>
    </row>
    <row r="4705" spans="3:12" outlineLevel="1" x14ac:dyDescent="0.25">
      <c r="C4705" s="75" t="s">
        <v>148</v>
      </c>
      <c r="D4705" s="75" t="s">
        <v>9343</v>
      </c>
      <c r="E4705" s="75" t="s">
        <v>9344</v>
      </c>
      <c r="K4705" s="83">
        <v>3.36</v>
      </c>
      <c r="L4705" s="80"/>
    </row>
    <row r="4706" spans="3:12" outlineLevel="1" x14ac:dyDescent="0.25">
      <c r="C4706" s="75" t="s">
        <v>148</v>
      </c>
      <c r="D4706" s="75" t="s">
        <v>9345</v>
      </c>
      <c r="E4706" s="75" t="s">
        <v>9346</v>
      </c>
      <c r="K4706" s="83">
        <v>4.66</v>
      </c>
      <c r="L4706" s="80"/>
    </row>
    <row r="4707" spans="3:12" outlineLevel="1" x14ac:dyDescent="0.25">
      <c r="C4707" s="75" t="s">
        <v>148</v>
      </c>
      <c r="D4707" s="75" t="s">
        <v>9347</v>
      </c>
      <c r="E4707" s="75" t="s">
        <v>9348</v>
      </c>
      <c r="K4707" s="83">
        <v>2.67</v>
      </c>
      <c r="L4707" s="80"/>
    </row>
    <row r="4708" spans="3:12" outlineLevel="1" x14ac:dyDescent="0.25">
      <c r="C4708" s="75" t="s">
        <v>148</v>
      </c>
      <c r="D4708" s="75" t="s">
        <v>9349</v>
      </c>
      <c r="E4708" s="75" t="s">
        <v>9350</v>
      </c>
      <c r="K4708" s="83">
        <v>6.37</v>
      </c>
      <c r="L4708" s="80"/>
    </row>
    <row r="4709" spans="3:12" outlineLevel="1" x14ac:dyDescent="0.25">
      <c r="C4709" s="75" t="s">
        <v>148</v>
      </c>
      <c r="D4709" s="75" t="s">
        <v>9351</v>
      </c>
      <c r="E4709" s="75" t="s">
        <v>9352</v>
      </c>
      <c r="K4709" s="83">
        <v>5.17</v>
      </c>
      <c r="L4709" s="80"/>
    </row>
    <row r="4710" spans="3:12" outlineLevel="1" x14ac:dyDescent="0.25">
      <c r="C4710" s="75" t="s">
        <v>148</v>
      </c>
      <c r="D4710" s="75" t="s">
        <v>9353</v>
      </c>
      <c r="E4710" s="75" t="s">
        <v>9354</v>
      </c>
      <c r="K4710" s="83">
        <v>9.6199999999999992</v>
      </c>
      <c r="L4710" s="80"/>
    </row>
    <row r="4711" spans="3:12" outlineLevel="1" x14ac:dyDescent="0.25">
      <c r="C4711" s="75" t="s">
        <v>148</v>
      </c>
      <c r="D4711" s="75" t="s">
        <v>9355</v>
      </c>
      <c r="E4711" s="75" t="s">
        <v>9356</v>
      </c>
      <c r="K4711" s="83">
        <v>2.36</v>
      </c>
      <c r="L4711" s="80"/>
    </row>
    <row r="4712" spans="3:12" outlineLevel="1" x14ac:dyDescent="0.25">
      <c r="C4712" s="75" t="s">
        <v>148</v>
      </c>
      <c r="D4712" s="75" t="s">
        <v>9357</v>
      </c>
      <c r="E4712" s="75" t="s">
        <v>9358</v>
      </c>
      <c r="K4712" s="83">
        <v>5.91</v>
      </c>
      <c r="L4712" s="80"/>
    </row>
    <row r="4713" spans="3:12" outlineLevel="1" x14ac:dyDescent="0.25">
      <c r="C4713" s="75" t="s">
        <v>148</v>
      </c>
      <c r="D4713" s="75" t="s">
        <v>9359</v>
      </c>
      <c r="E4713" s="75" t="s">
        <v>9322</v>
      </c>
      <c r="K4713" s="83">
        <v>19.27</v>
      </c>
      <c r="L4713" s="80"/>
    </row>
    <row r="4714" spans="3:12" outlineLevel="1" x14ac:dyDescent="0.25">
      <c r="C4714" s="75" t="s">
        <v>148</v>
      </c>
      <c r="D4714" s="75" t="s">
        <v>9360</v>
      </c>
      <c r="E4714" s="75" t="s">
        <v>9361</v>
      </c>
      <c r="K4714" s="83">
        <v>5.75</v>
      </c>
      <c r="L4714" s="80"/>
    </row>
    <row r="4715" spans="3:12" outlineLevel="1" x14ac:dyDescent="0.25">
      <c r="C4715" s="75" t="s">
        <v>148</v>
      </c>
      <c r="D4715" s="75" t="s">
        <v>9362</v>
      </c>
      <c r="E4715" s="75" t="s">
        <v>9363</v>
      </c>
      <c r="K4715" s="83">
        <v>10.95</v>
      </c>
      <c r="L4715" s="80"/>
    </row>
    <row r="4716" spans="3:12" outlineLevel="1" x14ac:dyDescent="0.25">
      <c r="C4716" s="75" t="s">
        <v>148</v>
      </c>
      <c r="D4716" s="75" t="s">
        <v>9364</v>
      </c>
      <c r="E4716" s="75" t="s">
        <v>9365</v>
      </c>
      <c r="K4716" s="83">
        <v>1.1399999999999999</v>
      </c>
      <c r="L4716" s="80"/>
    </row>
    <row r="4717" spans="3:12" outlineLevel="1" x14ac:dyDescent="0.25">
      <c r="C4717" s="75" t="s">
        <v>148</v>
      </c>
      <c r="D4717" s="75" t="s">
        <v>9366</v>
      </c>
      <c r="E4717" s="75" t="s">
        <v>9367</v>
      </c>
      <c r="K4717" s="83">
        <v>2.83</v>
      </c>
      <c r="L4717" s="80"/>
    </row>
    <row r="4718" spans="3:12" outlineLevel="1" x14ac:dyDescent="0.25">
      <c r="C4718" s="75" t="s">
        <v>148</v>
      </c>
      <c r="D4718" s="75" t="s">
        <v>9368</v>
      </c>
      <c r="E4718" s="75" t="s">
        <v>9369</v>
      </c>
      <c r="K4718" s="83">
        <v>0.08</v>
      </c>
      <c r="L4718" s="80"/>
    </row>
    <row r="4719" spans="3:12" outlineLevel="1" x14ac:dyDescent="0.25">
      <c r="C4719" s="75" t="s">
        <v>148</v>
      </c>
      <c r="D4719" s="75" t="s">
        <v>9370</v>
      </c>
      <c r="E4719" s="75" t="s">
        <v>9371</v>
      </c>
      <c r="K4719" s="83">
        <v>12.95</v>
      </c>
      <c r="L4719" s="80"/>
    </row>
    <row r="4720" spans="3:12" outlineLevel="1" x14ac:dyDescent="0.25">
      <c r="C4720" s="75" t="s">
        <v>148</v>
      </c>
      <c r="D4720" s="75" t="s">
        <v>9372</v>
      </c>
      <c r="E4720" s="75" t="s">
        <v>9373</v>
      </c>
      <c r="K4720" s="83">
        <v>20.94</v>
      </c>
      <c r="L4720" s="80"/>
    </row>
    <row r="4721" spans="3:12" outlineLevel="1" x14ac:dyDescent="0.25">
      <c r="C4721" s="75" t="s">
        <v>148</v>
      </c>
      <c r="D4721" s="75" t="s">
        <v>9374</v>
      </c>
      <c r="E4721" s="75" t="s">
        <v>9375</v>
      </c>
      <c r="K4721" s="83">
        <v>4.2300000000000004</v>
      </c>
      <c r="L4721" s="80"/>
    </row>
    <row r="4722" spans="3:12" outlineLevel="1" x14ac:dyDescent="0.25">
      <c r="C4722" s="75" t="s">
        <v>148</v>
      </c>
      <c r="D4722" s="75" t="s">
        <v>9376</v>
      </c>
      <c r="E4722" s="75" t="s">
        <v>9377</v>
      </c>
      <c r="K4722" s="83">
        <v>1.68</v>
      </c>
      <c r="L4722" s="80"/>
    </row>
    <row r="4723" spans="3:12" outlineLevel="1" x14ac:dyDescent="0.25">
      <c r="C4723" s="75" t="s">
        <v>148</v>
      </c>
      <c r="D4723" s="75" t="s">
        <v>9378</v>
      </c>
      <c r="E4723" s="75" t="s">
        <v>9379</v>
      </c>
      <c r="K4723" s="83">
        <v>0.6</v>
      </c>
      <c r="L4723" s="80"/>
    </row>
    <row r="4724" spans="3:12" outlineLevel="1" x14ac:dyDescent="0.25">
      <c r="C4724" s="75" t="s">
        <v>148</v>
      </c>
      <c r="D4724" s="75" t="s">
        <v>9380</v>
      </c>
      <c r="E4724" s="75" t="s">
        <v>9381</v>
      </c>
      <c r="K4724" s="83">
        <v>7.28</v>
      </c>
      <c r="L4724" s="80"/>
    </row>
    <row r="4725" spans="3:12" outlineLevel="1" x14ac:dyDescent="0.25">
      <c r="C4725" s="75" t="s">
        <v>148</v>
      </c>
      <c r="D4725" s="75" t="s">
        <v>9382</v>
      </c>
      <c r="E4725" s="75" t="s">
        <v>9383</v>
      </c>
      <c r="K4725" s="83">
        <v>38.65</v>
      </c>
      <c r="L4725" s="80"/>
    </row>
    <row r="4726" spans="3:12" outlineLevel="1" x14ac:dyDescent="0.25">
      <c r="C4726" s="75" t="s">
        <v>148</v>
      </c>
      <c r="D4726" s="75" t="s">
        <v>9384</v>
      </c>
      <c r="E4726" s="75" t="s">
        <v>9385</v>
      </c>
      <c r="K4726" s="83">
        <v>137.59</v>
      </c>
      <c r="L4726" s="80"/>
    </row>
    <row r="4727" spans="3:12" outlineLevel="1" x14ac:dyDescent="0.25">
      <c r="C4727" s="75" t="s">
        <v>148</v>
      </c>
      <c r="D4727" s="75" t="s">
        <v>9386</v>
      </c>
      <c r="E4727" s="75" t="s">
        <v>9387</v>
      </c>
      <c r="K4727" s="83">
        <v>0.27</v>
      </c>
      <c r="L4727" s="80"/>
    </row>
    <row r="4728" spans="3:12" outlineLevel="1" x14ac:dyDescent="0.25">
      <c r="C4728" s="75" t="s">
        <v>148</v>
      </c>
      <c r="D4728" s="75" t="s">
        <v>9388</v>
      </c>
      <c r="E4728" s="75" t="s">
        <v>9389</v>
      </c>
      <c r="K4728" s="83">
        <v>9.39</v>
      </c>
      <c r="L4728" s="80"/>
    </row>
    <row r="4729" spans="3:12" outlineLevel="1" x14ac:dyDescent="0.25">
      <c r="C4729" s="75" t="s">
        <v>148</v>
      </c>
      <c r="D4729" s="75" t="s">
        <v>9390</v>
      </c>
      <c r="E4729" s="75" t="s">
        <v>9391</v>
      </c>
      <c r="K4729" s="83">
        <v>14.36</v>
      </c>
      <c r="L4729" s="80"/>
    </row>
    <row r="4730" spans="3:12" outlineLevel="1" x14ac:dyDescent="0.25">
      <c r="C4730" s="75" t="s">
        <v>148</v>
      </c>
      <c r="D4730" s="75" t="s">
        <v>9392</v>
      </c>
      <c r="E4730" s="75" t="s">
        <v>9393</v>
      </c>
      <c r="K4730" s="83">
        <v>0.62</v>
      </c>
      <c r="L4730" s="80"/>
    </row>
    <row r="4731" spans="3:12" outlineLevel="1" x14ac:dyDescent="0.25">
      <c r="C4731" s="75" t="s">
        <v>148</v>
      </c>
      <c r="D4731" s="75" t="s">
        <v>9394</v>
      </c>
      <c r="E4731" s="75" t="s">
        <v>9395</v>
      </c>
      <c r="K4731" s="83">
        <v>4.09</v>
      </c>
      <c r="L4731" s="80"/>
    </row>
    <row r="4732" spans="3:12" outlineLevel="1" x14ac:dyDescent="0.25">
      <c r="C4732" s="75" t="s">
        <v>148</v>
      </c>
      <c r="D4732" s="75" t="s">
        <v>9396</v>
      </c>
      <c r="E4732" s="75" t="s">
        <v>9397</v>
      </c>
      <c r="K4732" s="83">
        <v>7.78</v>
      </c>
      <c r="L4732" s="80"/>
    </row>
    <row r="4733" spans="3:12" outlineLevel="1" x14ac:dyDescent="0.25">
      <c r="C4733" s="75" t="s">
        <v>148</v>
      </c>
      <c r="D4733" s="75" t="s">
        <v>9398</v>
      </c>
      <c r="E4733" s="75" t="s">
        <v>9399</v>
      </c>
      <c r="K4733" s="83">
        <v>7.19</v>
      </c>
      <c r="L4733" s="80"/>
    </row>
    <row r="4734" spans="3:12" outlineLevel="1" x14ac:dyDescent="0.25">
      <c r="C4734" s="75" t="s">
        <v>148</v>
      </c>
      <c r="D4734" s="75" t="s">
        <v>9400</v>
      </c>
      <c r="E4734" s="75" t="s">
        <v>9375</v>
      </c>
      <c r="K4734" s="83">
        <v>-4.2300000000000004</v>
      </c>
      <c r="L4734" s="80"/>
    </row>
    <row r="4735" spans="3:12" outlineLevel="1" x14ac:dyDescent="0.25">
      <c r="C4735" s="75" t="s">
        <v>148</v>
      </c>
      <c r="D4735" s="75" t="s">
        <v>9401</v>
      </c>
      <c r="E4735" s="75" t="s">
        <v>9402</v>
      </c>
      <c r="K4735" s="83">
        <v>1.68</v>
      </c>
      <c r="L4735" s="80"/>
    </row>
    <row r="4736" spans="3:12" outlineLevel="1" x14ac:dyDescent="0.25">
      <c r="C4736" s="75" t="s">
        <v>148</v>
      </c>
      <c r="D4736" s="75" t="s">
        <v>9403</v>
      </c>
      <c r="E4736" s="75" t="s">
        <v>9404</v>
      </c>
      <c r="K4736" s="83">
        <v>1.69</v>
      </c>
      <c r="L4736" s="80"/>
    </row>
    <row r="4737" spans="3:12" outlineLevel="1" x14ac:dyDescent="0.25">
      <c r="C4737" s="75" t="s">
        <v>148</v>
      </c>
      <c r="D4737" s="75" t="s">
        <v>9405</v>
      </c>
      <c r="E4737" s="75" t="s">
        <v>9406</v>
      </c>
      <c r="K4737" s="83">
        <v>38.06</v>
      </c>
      <c r="L4737" s="80"/>
    </row>
    <row r="4738" spans="3:12" outlineLevel="1" x14ac:dyDescent="0.25">
      <c r="C4738" s="75" t="s">
        <v>148</v>
      </c>
      <c r="D4738" s="75" t="s">
        <v>9407</v>
      </c>
      <c r="E4738" s="75" t="s">
        <v>9408</v>
      </c>
      <c r="K4738" s="83">
        <v>5.04</v>
      </c>
      <c r="L4738" s="80"/>
    </row>
    <row r="4739" spans="3:12" outlineLevel="1" x14ac:dyDescent="0.25">
      <c r="C4739" s="75" t="s">
        <v>148</v>
      </c>
      <c r="D4739" s="75" t="s">
        <v>9409</v>
      </c>
      <c r="E4739" s="75" t="s">
        <v>9410</v>
      </c>
      <c r="K4739" s="83">
        <v>14.81</v>
      </c>
      <c r="L4739" s="80"/>
    </row>
    <row r="4740" spans="3:12" outlineLevel="1" x14ac:dyDescent="0.25">
      <c r="C4740" s="75" t="s">
        <v>148</v>
      </c>
      <c r="D4740" s="75" t="s">
        <v>9411</v>
      </c>
      <c r="E4740" s="75" t="s">
        <v>9412</v>
      </c>
      <c r="K4740" s="83">
        <v>1.91</v>
      </c>
      <c r="L4740" s="80"/>
    </row>
    <row r="4741" spans="3:12" outlineLevel="1" x14ac:dyDescent="0.25">
      <c r="C4741" s="75" t="s">
        <v>148</v>
      </c>
      <c r="D4741" s="75" t="s">
        <v>9413</v>
      </c>
      <c r="E4741" s="75" t="s">
        <v>9414</v>
      </c>
      <c r="K4741" s="83">
        <v>1.58</v>
      </c>
      <c r="L4741" s="80"/>
    </row>
    <row r="4742" spans="3:12" outlineLevel="1" x14ac:dyDescent="0.25">
      <c r="C4742" s="75" t="s">
        <v>148</v>
      </c>
      <c r="D4742" s="75" t="s">
        <v>9415</v>
      </c>
      <c r="E4742" s="75" t="s">
        <v>9416</v>
      </c>
      <c r="K4742" s="83">
        <v>8.52</v>
      </c>
      <c r="L4742" s="80"/>
    </row>
    <row r="4743" spans="3:12" outlineLevel="1" x14ac:dyDescent="0.25">
      <c r="C4743" s="75" t="s">
        <v>148</v>
      </c>
      <c r="D4743" s="75" t="s">
        <v>9417</v>
      </c>
      <c r="E4743" s="75" t="s">
        <v>9418</v>
      </c>
      <c r="K4743" s="83">
        <v>1.4</v>
      </c>
      <c r="L4743" s="80"/>
    </row>
    <row r="4744" spans="3:12" outlineLevel="1" x14ac:dyDescent="0.25">
      <c r="C4744" s="75" t="s">
        <v>148</v>
      </c>
      <c r="D4744" s="75" t="s">
        <v>9419</v>
      </c>
      <c r="E4744" s="75" t="s">
        <v>9420</v>
      </c>
      <c r="K4744" s="83">
        <v>3.91</v>
      </c>
      <c r="L4744" s="80"/>
    </row>
    <row r="4745" spans="3:12" outlineLevel="1" x14ac:dyDescent="0.25">
      <c r="C4745" s="75" t="s">
        <v>148</v>
      </c>
      <c r="D4745" s="75" t="s">
        <v>9421</v>
      </c>
      <c r="E4745" s="75" t="s">
        <v>9422</v>
      </c>
      <c r="K4745" s="83">
        <v>2.0499999999999998</v>
      </c>
      <c r="L4745" s="80"/>
    </row>
    <row r="4746" spans="3:12" outlineLevel="1" x14ac:dyDescent="0.25">
      <c r="C4746" s="75" t="s">
        <v>148</v>
      </c>
      <c r="D4746" s="75" t="s">
        <v>9423</v>
      </c>
      <c r="E4746" s="75" t="s">
        <v>9424</v>
      </c>
      <c r="K4746" s="83">
        <v>3.42</v>
      </c>
      <c r="L4746" s="80"/>
    </row>
    <row r="4747" spans="3:12" outlineLevel="1" x14ac:dyDescent="0.25">
      <c r="C4747" s="75" t="s">
        <v>148</v>
      </c>
      <c r="D4747" s="75" t="s">
        <v>9425</v>
      </c>
      <c r="E4747" s="75" t="s">
        <v>9426</v>
      </c>
      <c r="K4747" s="83">
        <v>2.46</v>
      </c>
      <c r="L4747" s="80"/>
    </row>
    <row r="4748" spans="3:12" outlineLevel="1" x14ac:dyDescent="0.25">
      <c r="C4748" s="75" t="s">
        <v>148</v>
      </c>
      <c r="D4748" s="75" t="s">
        <v>9427</v>
      </c>
      <c r="E4748" s="75" t="s">
        <v>9428</v>
      </c>
      <c r="K4748" s="83">
        <v>8.4</v>
      </c>
      <c r="L4748" s="80"/>
    </row>
    <row r="4749" spans="3:12" outlineLevel="1" x14ac:dyDescent="0.25">
      <c r="C4749" s="75" t="s">
        <v>148</v>
      </c>
      <c r="D4749" s="75" t="s">
        <v>9429</v>
      </c>
      <c r="E4749" s="75" t="s">
        <v>9430</v>
      </c>
      <c r="K4749" s="83">
        <v>-1.96</v>
      </c>
      <c r="L4749" s="80"/>
    </row>
    <row r="4750" spans="3:12" outlineLevel="1" x14ac:dyDescent="0.25">
      <c r="C4750" s="75" t="s">
        <v>148</v>
      </c>
      <c r="D4750" s="75" t="s">
        <v>9431</v>
      </c>
      <c r="E4750" s="75" t="s">
        <v>9432</v>
      </c>
      <c r="K4750" s="83">
        <v>8.4</v>
      </c>
      <c r="L4750" s="80"/>
    </row>
    <row r="4751" spans="3:12" outlineLevel="1" x14ac:dyDescent="0.25">
      <c r="C4751" s="75" t="s">
        <v>148</v>
      </c>
      <c r="D4751" s="75" t="s">
        <v>9433</v>
      </c>
      <c r="E4751" s="75" t="s">
        <v>9434</v>
      </c>
      <c r="K4751" s="83">
        <v>2.54</v>
      </c>
      <c r="L4751" s="80"/>
    </row>
    <row r="4752" spans="3:12" outlineLevel="1" x14ac:dyDescent="0.25">
      <c r="C4752" s="75" t="s">
        <v>148</v>
      </c>
      <c r="D4752" s="75" t="s">
        <v>9435</v>
      </c>
      <c r="E4752" s="75" t="s">
        <v>9436</v>
      </c>
      <c r="K4752" s="83">
        <v>18.600000000000001</v>
      </c>
      <c r="L4752" s="80"/>
    </row>
    <row r="4753" spans="3:12" outlineLevel="1" x14ac:dyDescent="0.25">
      <c r="C4753" s="75" t="s">
        <v>148</v>
      </c>
      <c r="D4753" s="75" t="s">
        <v>9437</v>
      </c>
      <c r="E4753" s="75" t="s">
        <v>9438</v>
      </c>
      <c r="K4753" s="83">
        <v>3.54</v>
      </c>
      <c r="L4753" s="80"/>
    </row>
    <row r="4754" spans="3:12" outlineLevel="1" x14ac:dyDescent="0.25">
      <c r="C4754" s="75" t="s">
        <v>148</v>
      </c>
      <c r="D4754" s="75" t="s">
        <v>9439</v>
      </c>
      <c r="E4754" s="75" t="s">
        <v>9440</v>
      </c>
      <c r="K4754" s="83">
        <v>14.9</v>
      </c>
      <c r="L4754" s="80"/>
    </row>
    <row r="4755" spans="3:12" outlineLevel="1" x14ac:dyDescent="0.25">
      <c r="C4755" s="75" t="s">
        <v>148</v>
      </c>
      <c r="D4755" s="75" t="s">
        <v>9441</v>
      </c>
      <c r="E4755" s="75" t="s">
        <v>9442</v>
      </c>
      <c r="K4755" s="83">
        <v>14.13</v>
      </c>
      <c r="L4755" s="80"/>
    </row>
    <row r="4756" spans="3:12" outlineLevel="1" x14ac:dyDescent="0.25">
      <c r="C4756" s="75" t="s">
        <v>148</v>
      </c>
      <c r="D4756" s="75" t="s">
        <v>9443</v>
      </c>
      <c r="E4756" s="75" t="s">
        <v>9444</v>
      </c>
      <c r="K4756" s="83">
        <v>3.42</v>
      </c>
      <c r="L4756" s="80"/>
    </row>
    <row r="4757" spans="3:12" outlineLevel="1" x14ac:dyDescent="0.25">
      <c r="C4757" s="75" t="s">
        <v>148</v>
      </c>
      <c r="D4757" s="75" t="s">
        <v>9445</v>
      </c>
      <c r="E4757" s="75" t="s">
        <v>9446</v>
      </c>
      <c r="K4757" s="83">
        <v>1.8</v>
      </c>
      <c r="L4757" s="80"/>
    </row>
    <row r="4758" spans="3:12" outlineLevel="1" x14ac:dyDescent="0.25">
      <c r="C4758" s="75" t="s">
        <v>148</v>
      </c>
      <c r="D4758" s="75" t="s">
        <v>9447</v>
      </c>
      <c r="E4758" s="75" t="s">
        <v>9448</v>
      </c>
      <c r="K4758" s="83">
        <v>41.92</v>
      </c>
      <c r="L4758" s="80"/>
    </row>
    <row r="4759" spans="3:12" outlineLevel="1" x14ac:dyDescent="0.25">
      <c r="C4759" s="75" t="s">
        <v>148</v>
      </c>
      <c r="D4759" s="75" t="s">
        <v>9449</v>
      </c>
      <c r="E4759" s="75" t="s">
        <v>9450</v>
      </c>
      <c r="K4759" s="83">
        <v>10.1</v>
      </c>
      <c r="L4759" s="80"/>
    </row>
    <row r="4760" spans="3:12" outlineLevel="1" x14ac:dyDescent="0.25">
      <c r="C4760" s="75" t="s">
        <v>148</v>
      </c>
      <c r="D4760" s="75" t="s">
        <v>9451</v>
      </c>
      <c r="E4760" s="75" t="s">
        <v>9452</v>
      </c>
      <c r="K4760" s="83">
        <v>15.76</v>
      </c>
      <c r="L4760" s="80"/>
    </row>
    <row r="4761" spans="3:12" outlineLevel="1" x14ac:dyDescent="0.25">
      <c r="C4761" s="75" t="s">
        <v>148</v>
      </c>
      <c r="D4761" s="75" t="s">
        <v>9453</v>
      </c>
      <c r="E4761" s="75" t="s">
        <v>9454</v>
      </c>
      <c r="K4761" s="83">
        <v>12.94</v>
      </c>
      <c r="L4761" s="80"/>
    </row>
    <row r="4762" spans="3:12" outlineLevel="1" x14ac:dyDescent="0.25">
      <c r="C4762" s="75" t="s">
        <v>148</v>
      </c>
      <c r="D4762" s="75" t="s">
        <v>9455</v>
      </c>
      <c r="E4762" s="75" t="s">
        <v>9456</v>
      </c>
      <c r="K4762" s="83">
        <v>139.88</v>
      </c>
      <c r="L4762" s="80"/>
    </row>
    <row r="4763" spans="3:12" outlineLevel="1" x14ac:dyDescent="0.25">
      <c r="C4763" s="75" t="s">
        <v>148</v>
      </c>
      <c r="D4763" s="75" t="s">
        <v>9457</v>
      </c>
      <c r="E4763" s="75" t="s">
        <v>9458</v>
      </c>
      <c r="K4763" s="83">
        <v>2.82</v>
      </c>
      <c r="L4763" s="80"/>
    </row>
    <row r="4764" spans="3:12" outlineLevel="1" x14ac:dyDescent="0.25">
      <c r="C4764" s="75" t="s">
        <v>148</v>
      </c>
      <c r="D4764" s="75" t="s">
        <v>9459</v>
      </c>
      <c r="E4764" s="75" t="s">
        <v>9460</v>
      </c>
      <c r="K4764" s="83">
        <v>0.01</v>
      </c>
      <c r="L4764" s="80"/>
    </row>
    <row r="4765" spans="3:12" outlineLevel="1" x14ac:dyDescent="0.25">
      <c r="C4765" s="75" t="s">
        <v>148</v>
      </c>
      <c r="D4765" s="75" t="s">
        <v>9461</v>
      </c>
      <c r="E4765" s="75" t="s">
        <v>9462</v>
      </c>
      <c r="K4765" s="83">
        <v>2.65</v>
      </c>
      <c r="L4765" s="80"/>
    </row>
    <row r="4766" spans="3:12" outlineLevel="1" x14ac:dyDescent="0.25">
      <c r="C4766" s="75" t="s">
        <v>148</v>
      </c>
      <c r="D4766" s="75" t="s">
        <v>9463</v>
      </c>
      <c r="E4766" s="75" t="s">
        <v>9464</v>
      </c>
      <c r="K4766" s="83">
        <v>7.37</v>
      </c>
      <c r="L4766" s="80"/>
    </row>
    <row r="4767" spans="3:12" outlineLevel="1" x14ac:dyDescent="0.25">
      <c r="C4767" s="75" t="s">
        <v>148</v>
      </c>
      <c r="D4767" s="75" t="s">
        <v>9465</v>
      </c>
      <c r="E4767" s="75" t="s">
        <v>9466</v>
      </c>
      <c r="K4767" s="83">
        <v>8.0399999999999991</v>
      </c>
      <c r="L4767" s="80"/>
    </row>
    <row r="4768" spans="3:12" outlineLevel="1" x14ac:dyDescent="0.25">
      <c r="C4768" s="75" t="s">
        <v>148</v>
      </c>
      <c r="D4768" s="75" t="s">
        <v>9467</v>
      </c>
      <c r="E4768" s="75" t="s">
        <v>9468</v>
      </c>
      <c r="K4768" s="83">
        <v>2.76</v>
      </c>
      <c r="L4768" s="80"/>
    </row>
    <row r="4769" spans="3:12" outlineLevel="1" x14ac:dyDescent="0.25">
      <c r="C4769" s="75" t="s">
        <v>148</v>
      </c>
      <c r="D4769" s="75" t="s">
        <v>9469</v>
      </c>
      <c r="E4769" s="75" t="s">
        <v>9470</v>
      </c>
      <c r="K4769" s="83">
        <v>2.13</v>
      </c>
      <c r="L4769" s="80"/>
    </row>
    <row r="4770" spans="3:12" outlineLevel="1" x14ac:dyDescent="0.25">
      <c r="C4770" s="75" t="s">
        <v>148</v>
      </c>
      <c r="D4770" s="75" t="s">
        <v>9471</v>
      </c>
      <c r="E4770" s="75" t="s">
        <v>9472</v>
      </c>
      <c r="K4770" s="83">
        <v>14.68</v>
      </c>
      <c r="L4770" s="80"/>
    </row>
    <row r="4771" spans="3:12" outlineLevel="1" x14ac:dyDescent="0.25">
      <c r="C4771" s="75" t="s">
        <v>148</v>
      </c>
      <c r="D4771" s="75" t="s">
        <v>9473</v>
      </c>
      <c r="E4771" s="75" t="s">
        <v>9474</v>
      </c>
      <c r="K4771" s="83">
        <v>99.85</v>
      </c>
      <c r="L4771" s="80"/>
    </row>
    <row r="4772" spans="3:12" outlineLevel="1" x14ac:dyDescent="0.25">
      <c r="C4772" s="75" t="s">
        <v>148</v>
      </c>
      <c r="D4772" s="75" t="s">
        <v>9475</v>
      </c>
      <c r="E4772" s="75" t="s">
        <v>9476</v>
      </c>
      <c r="K4772" s="83">
        <v>20.66</v>
      </c>
      <c r="L4772" s="80"/>
    </row>
    <row r="4773" spans="3:12" outlineLevel="1" x14ac:dyDescent="0.25">
      <c r="C4773" s="75" t="s">
        <v>148</v>
      </c>
      <c r="D4773" s="75" t="s">
        <v>9477</v>
      </c>
      <c r="E4773" s="75" t="s">
        <v>9478</v>
      </c>
      <c r="K4773" s="83">
        <v>38.36</v>
      </c>
      <c r="L4773" s="80"/>
    </row>
    <row r="4774" spans="3:12" outlineLevel="1" x14ac:dyDescent="0.25">
      <c r="C4774" s="75" t="s">
        <v>148</v>
      </c>
      <c r="D4774" s="75" t="s">
        <v>9479</v>
      </c>
      <c r="E4774" s="75" t="s">
        <v>9480</v>
      </c>
      <c r="K4774" s="83">
        <v>2.04</v>
      </c>
      <c r="L4774" s="80"/>
    </row>
    <row r="4775" spans="3:12" outlineLevel="1" x14ac:dyDescent="0.25">
      <c r="C4775" s="75" t="s">
        <v>148</v>
      </c>
      <c r="D4775" s="75" t="s">
        <v>9481</v>
      </c>
      <c r="E4775" s="75" t="s">
        <v>9482</v>
      </c>
      <c r="K4775" s="83">
        <v>-2.0699999999999998</v>
      </c>
      <c r="L4775" s="80"/>
    </row>
    <row r="4776" spans="3:12" outlineLevel="1" x14ac:dyDescent="0.25">
      <c r="C4776" s="75" t="s">
        <v>148</v>
      </c>
      <c r="D4776" s="75" t="s">
        <v>9483</v>
      </c>
      <c r="E4776" s="75" t="s">
        <v>9484</v>
      </c>
      <c r="K4776" s="83">
        <v>17.63</v>
      </c>
      <c r="L4776" s="80"/>
    </row>
    <row r="4777" spans="3:12" outlineLevel="1" x14ac:dyDescent="0.25">
      <c r="C4777" s="75" t="s">
        <v>148</v>
      </c>
      <c r="D4777" s="75" t="s">
        <v>9485</v>
      </c>
      <c r="E4777" s="75" t="s">
        <v>9486</v>
      </c>
      <c r="K4777" s="83">
        <v>0.91</v>
      </c>
      <c r="L4777" s="80"/>
    </row>
    <row r="4778" spans="3:12" outlineLevel="1" x14ac:dyDescent="0.25">
      <c r="C4778" s="75" t="s">
        <v>148</v>
      </c>
      <c r="D4778" s="75" t="s">
        <v>9487</v>
      </c>
      <c r="E4778" s="75" t="s">
        <v>9488</v>
      </c>
      <c r="K4778" s="83">
        <v>3.76</v>
      </c>
      <c r="L4778" s="80"/>
    </row>
    <row r="4779" spans="3:12" outlineLevel="1" x14ac:dyDescent="0.25">
      <c r="C4779" s="75" t="s">
        <v>148</v>
      </c>
      <c r="D4779" s="75" t="s">
        <v>9489</v>
      </c>
      <c r="E4779" s="75" t="s">
        <v>9490</v>
      </c>
      <c r="K4779" s="83">
        <v>-13.92</v>
      </c>
      <c r="L4779" s="80"/>
    </row>
    <row r="4780" spans="3:12" outlineLevel="1" x14ac:dyDescent="0.25">
      <c r="C4780" s="75" t="s">
        <v>148</v>
      </c>
      <c r="D4780" s="75" t="s">
        <v>9491</v>
      </c>
      <c r="E4780" s="75" t="s">
        <v>9492</v>
      </c>
      <c r="K4780" s="83">
        <v>7.49</v>
      </c>
      <c r="L4780" s="80"/>
    </row>
    <row r="4781" spans="3:12" outlineLevel="1" x14ac:dyDescent="0.25">
      <c r="C4781" s="75" t="s">
        <v>148</v>
      </c>
      <c r="D4781" s="75" t="s">
        <v>9493</v>
      </c>
      <c r="E4781" s="75" t="s">
        <v>9494</v>
      </c>
      <c r="K4781" s="83">
        <v>2.69</v>
      </c>
      <c r="L4781" s="80"/>
    </row>
    <row r="4782" spans="3:12" outlineLevel="1" x14ac:dyDescent="0.25">
      <c r="C4782" s="75" t="s">
        <v>148</v>
      </c>
      <c r="D4782" s="75" t="s">
        <v>9495</v>
      </c>
      <c r="E4782" s="75" t="s">
        <v>9496</v>
      </c>
      <c r="K4782" s="83">
        <v>10.25</v>
      </c>
      <c r="L4782" s="80"/>
    </row>
    <row r="4783" spans="3:12" outlineLevel="1" x14ac:dyDescent="0.25">
      <c r="C4783" s="75" t="s">
        <v>148</v>
      </c>
      <c r="D4783" s="75" t="s">
        <v>9497</v>
      </c>
      <c r="E4783" s="75" t="s">
        <v>9498</v>
      </c>
      <c r="K4783" s="83">
        <v>3.42</v>
      </c>
      <c r="L4783" s="80"/>
    </row>
    <row r="4784" spans="3:12" outlineLevel="1" x14ac:dyDescent="0.25">
      <c r="C4784" s="75" t="s">
        <v>148</v>
      </c>
      <c r="D4784" s="75" t="s">
        <v>9499</v>
      </c>
      <c r="E4784" s="75" t="s">
        <v>9500</v>
      </c>
      <c r="K4784" s="83">
        <v>15.31</v>
      </c>
      <c r="L4784" s="80"/>
    </row>
    <row r="4785" spans="3:12" outlineLevel="1" x14ac:dyDescent="0.25">
      <c r="C4785" s="75" t="s">
        <v>148</v>
      </c>
      <c r="D4785" s="75" t="s">
        <v>9501</v>
      </c>
      <c r="E4785" s="75" t="s">
        <v>9502</v>
      </c>
      <c r="K4785" s="83">
        <v>10.44</v>
      </c>
      <c r="L4785" s="80"/>
    </row>
    <row r="4786" spans="3:12" outlineLevel="1" x14ac:dyDescent="0.25">
      <c r="C4786" s="75" t="s">
        <v>148</v>
      </c>
      <c r="D4786" s="75" t="s">
        <v>9503</v>
      </c>
      <c r="E4786" s="75" t="s">
        <v>9504</v>
      </c>
      <c r="K4786" s="83">
        <v>7.76</v>
      </c>
      <c r="L4786" s="80"/>
    </row>
    <row r="4787" spans="3:12" outlineLevel="1" x14ac:dyDescent="0.25">
      <c r="C4787" s="75" t="s">
        <v>148</v>
      </c>
      <c r="D4787" s="75" t="s">
        <v>9505</v>
      </c>
      <c r="E4787" s="75" t="s">
        <v>9506</v>
      </c>
      <c r="K4787" s="83">
        <v>7.31</v>
      </c>
      <c r="L4787" s="80"/>
    </row>
    <row r="4788" spans="3:12" outlineLevel="1" x14ac:dyDescent="0.25">
      <c r="C4788" s="75" t="s">
        <v>148</v>
      </c>
      <c r="D4788" s="75" t="s">
        <v>9507</v>
      </c>
      <c r="E4788" s="75" t="s">
        <v>9508</v>
      </c>
      <c r="K4788" s="83">
        <v>73.400000000000006</v>
      </c>
      <c r="L4788" s="80"/>
    </row>
    <row r="4789" spans="3:12" outlineLevel="1" x14ac:dyDescent="0.25">
      <c r="C4789" s="75" t="s">
        <v>148</v>
      </c>
      <c r="D4789" s="75" t="s">
        <v>9509</v>
      </c>
      <c r="E4789" s="75" t="s">
        <v>9510</v>
      </c>
      <c r="K4789" s="83">
        <v>5.19</v>
      </c>
      <c r="L4789" s="80"/>
    </row>
    <row r="4790" spans="3:12" outlineLevel="1" x14ac:dyDescent="0.25">
      <c r="C4790" s="75" t="s">
        <v>148</v>
      </c>
      <c r="D4790" s="75" t="s">
        <v>9511</v>
      </c>
      <c r="E4790" s="75" t="s">
        <v>9512</v>
      </c>
      <c r="K4790" s="83">
        <v>3.37</v>
      </c>
      <c r="L4790" s="80"/>
    </row>
    <row r="4791" spans="3:12" outlineLevel="1" x14ac:dyDescent="0.25">
      <c r="C4791" s="75" t="s">
        <v>148</v>
      </c>
      <c r="D4791" s="75" t="s">
        <v>9513</v>
      </c>
      <c r="E4791" s="75" t="s">
        <v>9514</v>
      </c>
      <c r="K4791" s="83">
        <v>9.91</v>
      </c>
      <c r="L4791" s="80"/>
    </row>
    <row r="4792" spans="3:12" outlineLevel="1" x14ac:dyDescent="0.25">
      <c r="C4792" s="75" t="s">
        <v>148</v>
      </c>
      <c r="D4792" s="75" t="s">
        <v>9515</v>
      </c>
      <c r="E4792" s="75" t="s">
        <v>9516</v>
      </c>
      <c r="K4792" s="83">
        <v>1.86</v>
      </c>
      <c r="L4792" s="80"/>
    </row>
    <row r="4793" spans="3:12" outlineLevel="1" x14ac:dyDescent="0.25">
      <c r="C4793" s="75" t="s">
        <v>148</v>
      </c>
      <c r="D4793" s="75" t="s">
        <v>9517</v>
      </c>
      <c r="E4793" s="75" t="s">
        <v>9518</v>
      </c>
      <c r="K4793" s="83">
        <v>1.78</v>
      </c>
      <c r="L4793" s="80"/>
    </row>
    <row r="4794" spans="3:12" outlineLevel="1" x14ac:dyDescent="0.25">
      <c r="C4794" s="75" t="s">
        <v>148</v>
      </c>
      <c r="D4794" s="75" t="s">
        <v>9519</v>
      </c>
      <c r="E4794" s="75" t="s">
        <v>9520</v>
      </c>
      <c r="K4794" s="83">
        <v>1.03</v>
      </c>
      <c r="L4794" s="80"/>
    </row>
    <row r="4795" spans="3:12" outlineLevel="1" x14ac:dyDescent="0.25">
      <c r="C4795" s="75" t="s">
        <v>148</v>
      </c>
      <c r="D4795" s="75" t="s">
        <v>9521</v>
      </c>
      <c r="E4795" s="75" t="s">
        <v>9522</v>
      </c>
      <c r="K4795" s="83">
        <v>3.49</v>
      </c>
      <c r="L4795" s="80"/>
    </row>
    <row r="4796" spans="3:12" outlineLevel="1" x14ac:dyDescent="0.25">
      <c r="C4796" s="75" t="s">
        <v>148</v>
      </c>
      <c r="D4796" s="75" t="s">
        <v>9523</v>
      </c>
      <c r="E4796" s="75" t="s">
        <v>9524</v>
      </c>
      <c r="K4796" s="83">
        <v>4.18</v>
      </c>
      <c r="L4796" s="80"/>
    </row>
    <row r="4797" spans="3:12" outlineLevel="1" x14ac:dyDescent="0.25">
      <c r="C4797" s="75" t="s">
        <v>148</v>
      </c>
      <c r="D4797" s="75" t="s">
        <v>9525</v>
      </c>
      <c r="E4797" s="75" t="s">
        <v>9526</v>
      </c>
      <c r="K4797" s="83">
        <v>2.95</v>
      </c>
      <c r="L4797" s="80"/>
    </row>
    <row r="4798" spans="3:12" outlineLevel="1" x14ac:dyDescent="0.25">
      <c r="C4798" s="75" t="s">
        <v>148</v>
      </c>
      <c r="D4798" s="75" t="s">
        <v>9527</v>
      </c>
      <c r="E4798" s="75" t="s">
        <v>9528</v>
      </c>
      <c r="K4798" s="83">
        <v>5.12</v>
      </c>
      <c r="L4798" s="80"/>
    </row>
    <row r="4799" spans="3:12" outlineLevel="1" x14ac:dyDescent="0.25">
      <c r="C4799" s="75" t="s">
        <v>148</v>
      </c>
      <c r="D4799" s="75" t="s">
        <v>9529</v>
      </c>
      <c r="E4799" s="75" t="s">
        <v>9530</v>
      </c>
      <c r="K4799" s="83">
        <v>9.7899999999999991</v>
      </c>
      <c r="L4799" s="80"/>
    </row>
    <row r="4800" spans="3:12" outlineLevel="1" x14ac:dyDescent="0.25">
      <c r="C4800" s="75" t="s">
        <v>148</v>
      </c>
      <c r="D4800" s="75" t="s">
        <v>9531</v>
      </c>
      <c r="E4800" s="75" t="s">
        <v>9532</v>
      </c>
      <c r="K4800" s="83">
        <v>54.63</v>
      </c>
      <c r="L4800" s="80"/>
    </row>
    <row r="4801" spans="3:12" outlineLevel="1" x14ac:dyDescent="0.25">
      <c r="C4801" s="75" t="s">
        <v>148</v>
      </c>
      <c r="D4801" s="75" t="s">
        <v>9533</v>
      </c>
      <c r="E4801" s="75" t="s">
        <v>9534</v>
      </c>
      <c r="K4801" s="83">
        <v>-1.79</v>
      </c>
      <c r="L4801" s="80"/>
    </row>
    <row r="4802" spans="3:12" outlineLevel="1" x14ac:dyDescent="0.25">
      <c r="C4802" s="75" t="s">
        <v>148</v>
      </c>
      <c r="D4802" s="75" t="s">
        <v>9535</v>
      </c>
      <c r="E4802" s="75" t="s">
        <v>9536</v>
      </c>
      <c r="K4802" s="83">
        <v>12.31</v>
      </c>
      <c r="L4802" s="80"/>
    </row>
    <row r="4803" spans="3:12" outlineLevel="1" x14ac:dyDescent="0.25">
      <c r="C4803" s="75" t="s">
        <v>148</v>
      </c>
      <c r="D4803" s="75" t="s">
        <v>9537</v>
      </c>
      <c r="E4803" s="75" t="s">
        <v>9538</v>
      </c>
      <c r="K4803" s="83">
        <v>4.3</v>
      </c>
      <c r="L4803" s="80"/>
    </row>
    <row r="4804" spans="3:12" outlineLevel="1" x14ac:dyDescent="0.25">
      <c r="C4804" s="75" t="s">
        <v>148</v>
      </c>
      <c r="D4804" s="75" t="s">
        <v>9539</v>
      </c>
      <c r="E4804" s="75" t="s">
        <v>9540</v>
      </c>
      <c r="K4804" s="83">
        <v>3.15</v>
      </c>
      <c r="L4804" s="80"/>
    </row>
    <row r="4805" spans="3:12" outlineLevel="1" x14ac:dyDescent="0.25">
      <c r="C4805" s="75" t="s">
        <v>148</v>
      </c>
      <c r="D4805" s="75" t="s">
        <v>9541</v>
      </c>
      <c r="E4805" s="75" t="s">
        <v>9542</v>
      </c>
      <c r="K4805" s="83">
        <v>-8.24</v>
      </c>
      <c r="L4805" s="80"/>
    </row>
    <row r="4806" spans="3:12" outlineLevel="1" x14ac:dyDescent="0.25">
      <c r="C4806" s="75" t="s">
        <v>148</v>
      </c>
      <c r="D4806" s="75" t="s">
        <v>9543</v>
      </c>
      <c r="E4806" s="75" t="s">
        <v>9544</v>
      </c>
      <c r="K4806" s="83">
        <v>5.87</v>
      </c>
      <c r="L4806" s="80"/>
    </row>
    <row r="4807" spans="3:12" outlineLevel="1" x14ac:dyDescent="0.25">
      <c r="C4807" s="75" t="s">
        <v>148</v>
      </c>
      <c r="D4807" s="75" t="s">
        <v>9545</v>
      </c>
      <c r="E4807" s="75" t="s">
        <v>9546</v>
      </c>
      <c r="K4807" s="83">
        <v>6.72</v>
      </c>
      <c r="L4807" s="80"/>
    </row>
    <row r="4808" spans="3:12" outlineLevel="1" x14ac:dyDescent="0.25">
      <c r="C4808" s="75" t="s">
        <v>148</v>
      </c>
      <c r="D4808" s="75" t="s">
        <v>9547</v>
      </c>
      <c r="E4808" s="75" t="s">
        <v>9548</v>
      </c>
      <c r="K4808" s="83">
        <v>39.29</v>
      </c>
      <c r="L4808" s="80"/>
    </row>
    <row r="4809" spans="3:12" outlineLevel="1" x14ac:dyDescent="0.25">
      <c r="C4809" s="75" t="s">
        <v>148</v>
      </c>
      <c r="D4809" s="75" t="s">
        <v>9549</v>
      </c>
      <c r="E4809" s="75" t="s">
        <v>9550</v>
      </c>
      <c r="K4809" s="83">
        <v>5.82</v>
      </c>
      <c r="L4809" s="80"/>
    </row>
    <row r="4810" spans="3:12" outlineLevel="1" x14ac:dyDescent="0.25">
      <c r="C4810" s="75" t="s">
        <v>148</v>
      </c>
      <c r="D4810" s="75" t="s">
        <v>9551</v>
      </c>
      <c r="E4810" s="75" t="s">
        <v>9552</v>
      </c>
      <c r="K4810" s="83">
        <v>19.91</v>
      </c>
      <c r="L4810" s="80"/>
    </row>
    <row r="4811" spans="3:12" outlineLevel="1" x14ac:dyDescent="0.25">
      <c r="C4811" s="75" t="s">
        <v>148</v>
      </c>
      <c r="D4811" s="75" t="s">
        <v>9553</v>
      </c>
      <c r="E4811" s="75" t="s">
        <v>9554</v>
      </c>
      <c r="K4811" s="83">
        <v>-4.1399999999999997</v>
      </c>
      <c r="L4811" s="80"/>
    </row>
    <row r="4812" spans="3:12" outlineLevel="1" x14ac:dyDescent="0.25">
      <c r="C4812" s="75" t="s">
        <v>148</v>
      </c>
      <c r="D4812" s="75" t="s">
        <v>9555</v>
      </c>
      <c r="E4812" s="75" t="s">
        <v>9556</v>
      </c>
      <c r="K4812" s="83">
        <v>2.61</v>
      </c>
      <c r="L4812" s="80"/>
    </row>
    <row r="4813" spans="3:12" outlineLevel="1" x14ac:dyDescent="0.25">
      <c r="C4813" s="75" t="s">
        <v>148</v>
      </c>
      <c r="D4813" s="75" t="s">
        <v>9557</v>
      </c>
      <c r="E4813" s="75" t="s">
        <v>9558</v>
      </c>
      <c r="K4813" s="83">
        <v>13.81</v>
      </c>
      <c r="L4813" s="80"/>
    </row>
    <row r="4814" spans="3:12" outlineLevel="1" x14ac:dyDescent="0.25">
      <c r="C4814" s="75" t="s">
        <v>148</v>
      </c>
      <c r="D4814" s="75" t="s">
        <v>9559</v>
      </c>
      <c r="E4814" s="75" t="s">
        <v>9560</v>
      </c>
      <c r="K4814" s="83">
        <v>5.44</v>
      </c>
      <c r="L4814" s="80"/>
    </row>
    <row r="4815" spans="3:12" outlineLevel="1" x14ac:dyDescent="0.25">
      <c r="C4815" s="75" t="s">
        <v>148</v>
      </c>
      <c r="D4815" s="75" t="s">
        <v>9561</v>
      </c>
      <c r="E4815" s="75" t="s">
        <v>9562</v>
      </c>
      <c r="K4815" s="83">
        <v>7.06</v>
      </c>
      <c r="L4815" s="80"/>
    </row>
    <row r="4816" spans="3:12" outlineLevel="1" x14ac:dyDescent="0.25">
      <c r="C4816" s="75" t="s">
        <v>148</v>
      </c>
      <c r="D4816" s="75" t="s">
        <v>9563</v>
      </c>
      <c r="E4816" s="75" t="s">
        <v>9564</v>
      </c>
      <c r="K4816" s="83">
        <v>21</v>
      </c>
      <c r="L4816" s="80"/>
    </row>
    <row r="4817" spans="3:12" outlineLevel="1" x14ac:dyDescent="0.25">
      <c r="C4817" s="75" t="s">
        <v>148</v>
      </c>
      <c r="D4817" s="75" t="s">
        <v>9565</v>
      </c>
      <c r="E4817" s="75" t="s">
        <v>9566</v>
      </c>
      <c r="K4817" s="83">
        <v>8.66</v>
      </c>
      <c r="L4817" s="80"/>
    </row>
    <row r="4818" spans="3:12" outlineLevel="1" x14ac:dyDescent="0.25">
      <c r="C4818" s="75" t="s">
        <v>148</v>
      </c>
      <c r="D4818" s="75" t="s">
        <v>9567</v>
      </c>
      <c r="E4818" s="75" t="s">
        <v>9568</v>
      </c>
      <c r="K4818" s="83">
        <v>14.33</v>
      </c>
      <c r="L4818" s="80"/>
    </row>
    <row r="4819" spans="3:12" outlineLevel="1" x14ac:dyDescent="0.25">
      <c r="C4819" s="75" t="s">
        <v>148</v>
      </c>
      <c r="D4819" s="75" t="s">
        <v>9569</v>
      </c>
      <c r="E4819" s="75" t="s">
        <v>9570</v>
      </c>
      <c r="K4819" s="83">
        <v>9.94</v>
      </c>
      <c r="L4819" s="80"/>
    </row>
    <row r="4820" spans="3:12" outlineLevel="1" x14ac:dyDescent="0.25">
      <c r="C4820" s="75" t="s">
        <v>148</v>
      </c>
      <c r="D4820" s="75" t="s">
        <v>9571</v>
      </c>
      <c r="E4820" s="75" t="s">
        <v>9572</v>
      </c>
      <c r="K4820" s="83">
        <v>3.1</v>
      </c>
      <c r="L4820" s="80"/>
    </row>
    <row r="4821" spans="3:12" outlineLevel="1" x14ac:dyDescent="0.25">
      <c r="C4821" s="75" t="s">
        <v>148</v>
      </c>
      <c r="D4821" s="75" t="s">
        <v>9573</v>
      </c>
      <c r="E4821" s="75" t="s">
        <v>9574</v>
      </c>
      <c r="K4821" s="83">
        <v>68.56</v>
      </c>
      <c r="L4821" s="80"/>
    </row>
    <row r="4822" spans="3:12" outlineLevel="1" x14ac:dyDescent="0.25">
      <c r="C4822" s="75" t="s">
        <v>148</v>
      </c>
      <c r="D4822" s="75" t="s">
        <v>9575</v>
      </c>
      <c r="E4822" s="75" t="s">
        <v>9576</v>
      </c>
      <c r="K4822" s="83">
        <v>97.1</v>
      </c>
      <c r="L4822" s="80"/>
    </row>
    <row r="4823" spans="3:12" outlineLevel="1" x14ac:dyDescent="0.25">
      <c r="C4823" s="75" t="s">
        <v>148</v>
      </c>
      <c r="D4823" s="75" t="s">
        <v>9577</v>
      </c>
      <c r="E4823" s="75" t="s">
        <v>9578</v>
      </c>
      <c r="K4823" s="83">
        <v>12.88</v>
      </c>
      <c r="L4823" s="80"/>
    </row>
    <row r="4824" spans="3:12" outlineLevel="1" x14ac:dyDescent="0.25">
      <c r="C4824" s="75" t="s">
        <v>148</v>
      </c>
      <c r="D4824" s="75" t="s">
        <v>9579</v>
      </c>
      <c r="E4824" s="75" t="s">
        <v>9580</v>
      </c>
      <c r="K4824" s="83">
        <v>6.94</v>
      </c>
      <c r="L4824" s="80"/>
    </row>
    <row r="4825" spans="3:12" outlineLevel="1" x14ac:dyDescent="0.25">
      <c r="C4825" s="75" t="s">
        <v>148</v>
      </c>
      <c r="D4825" s="75" t="s">
        <v>9581</v>
      </c>
      <c r="E4825" s="75" t="s">
        <v>9582</v>
      </c>
      <c r="K4825" s="83">
        <v>1.68</v>
      </c>
      <c r="L4825" s="80"/>
    </row>
    <row r="4826" spans="3:12" outlineLevel="1" x14ac:dyDescent="0.25">
      <c r="C4826" s="75" t="s">
        <v>148</v>
      </c>
      <c r="D4826" s="75" t="s">
        <v>9583</v>
      </c>
      <c r="E4826" s="75" t="s">
        <v>9584</v>
      </c>
      <c r="K4826" s="83">
        <v>4.24</v>
      </c>
      <c r="L4826" s="80"/>
    </row>
    <row r="4827" spans="3:12" outlineLevel="1" x14ac:dyDescent="0.25">
      <c r="C4827" s="75" t="s">
        <v>148</v>
      </c>
      <c r="D4827" s="75" t="s">
        <v>9585</v>
      </c>
      <c r="E4827" s="75" t="s">
        <v>9586</v>
      </c>
      <c r="K4827" s="83">
        <v>2.99</v>
      </c>
      <c r="L4827" s="80"/>
    </row>
    <row r="4828" spans="3:12" outlineLevel="1" x14ac:dyDescent="0.25">
      <c r="C4828" s="75" t="s">
        <v>148</v>
      </c>
      <c r="D4828" s="75" t="s">
        <v>9587</v>
      </c>
      <c r="E4828" s="75" t="s">
        <v>9588</v>
      </c>
      <c r="K4828" s="83">
        <v>5.68</v>
      </c>
      <c r="L4828" s="80"/>
    </row>
    <row r="4829" spans="3:12" outlineLevel="1" x14ac:dyDescent="0.25">
      <c r="C4829" s="75" t="s">
        <v>148</v>
      </c>
      <c r="D4829" s="75" t="s">
        <v>9589</v>
      </c>
      <c r="E4829" s="75" t="s">
        <v>9590</v>
      </c>
      <c r="K4829" s="83">
        <v>2.09</v>
      </c>
      <c r="L4829" s="80"/>
    </row>
    <row r="4830" spans="3:12" outlineLevel="1" x14ac:dyDescent="0.25">
      <c r="C4830" s="75" t="s">
        <v>148</v>
      </c>
      <c r="D4830" s="75" t="s">
        <v>9591</v>
      </c>
      <c r="E4830" s="75" t="s">
        <v>9592</v>
      </c>
      <c r="K4830" s="83">
        <v>5.63</v>
      </c>
      <c r="L4830" s="80"/>
    </row>
    <row r="4831" spans="3:12" outlineLevel="1" x14ac:dyDescent="0.25">
      <c r="C4831" s="75" t="s">
        <v>148</v>
      </c>
      <c r="D4831" s="75" t="s">
        <v>9593</v>
      </c>
      <c r="E4831" s="75" t="s">
        <v>9594</v>
      </c>
      <c r="K4831" s="83">
        <v>1.38</v>
      </c>
      <c r="L4831" s="80"/>
    </row>
    <row r="4832" spans="3:12" outlineLevel="1" x14ac:dyDescent="0.25">
      <c r="C4832" s="75" t="s">
        <v>148</v>
      </c>
      <c r="D4832" s="75" t="s">
        <v>9595</v>
      </c>
      <c r="E4832" s="75" t="s">
        <v>9596</v>
      </c>
      <c r="K4832" s="83">
        <v>28.04</v>
      </c>
      <c r="L4832" s="80"/>
    </row>
    <row r="4833" spans="3:12" outlineLevel="1" x14ac:dyDescent="0.25">
      <c r="C4833" s="75" t="s">
        <v>148</v>
      </c>
      <c r="D4833" s="75" t="s">
        <v>9597</v>
      </c>
      <c r="E4833" s="75" t="s">
        <v>9598</v>
      </c>
      <c r="K4833" s="83">
        <v>15.95</v>
      </c>
      <c r="L4833" s="80"/>
    </row>
    <row r="4834" spans="3:12" outlineLevel="1" x14ac:dyDescent="0.25">
      <c r="C4834" s="75" t="s">
        <v>148</v>
      </c>
      <c r="D4834" s="75" t="s">
        <v>9599</v>
      </c>
      <c r="E4834" s="75" t="s">
        <v>9600</v>
      </c>
      <c r="K4834" s="83">
        <v>4.3</v>
      </c>
      <c r="L4834" s="80"/>
    </row>
    <row r="4835" spans="3:12" outlineLevel="1" x14ac:dyDescent="0.25">
      <c r="C4835" s="75" t="s">
        <v>148</v>
      </c>
      <c r="D4835" s="75" t="s">
        <v>9601</v>
      </c>
      <c r="E4835" s="75" t="s">
        <v>9602</v>
      </c>
      <c r="K4835" s="83">
        <v>12.31</v>
      </c>
      <c r="L4835" s="80"/>
    </row>
    <row r="4836" spans="3:12" outlineLevel="1" x14ac:dyDescent="0.25">
      <c r="C4836" s="75" t="s">
        <v>148</v>
      </c>
      <c r="D4836" s="75" t="s">
        <v>9603</v>
      </c>
      <c r="E4836" s="75" t="s">
        <v>9604</v>
      </c>
      <c r="K4836" s="83">
        <v>5.52</v>
      </c>
      <c r="L4836" s="80"/>
    </row>
    <row r="4837" spans="3:12" outlineLevel="1" x14ac:dyDescent="0.25">
      <c r="C4837" s="75" t="s">
        <v>148</v>
      </c>
      <c r="D4837" s="75" t="s">
        <v>9605</v>
      </c>
      <c r="E4837" s="75" t="s">
        <v>9606</v>
      </c>
      <c r="K4837" s="83">
        <v>3.15</v>
      </c>
      <c r="L4837" s="80"/>
    </row>
    <row r="4838" spans="3:12" outlineLevel="1" x14ac:dyDescent="0.25">
      <c r="C4838" s="75" t="s">
        <v>148</v>
      </c>
      <c r="D4838" s="75" t="s">
        <v>9607</v>
      </c>
      <c r="E4838" s="75" t="s">
        <v>9608</v>
      </c>
      <c r="K4838" s="83">
        <v>10.09</v>
      </c>
      <c r="L4838" s="80"/>
    </row>
    <row r="4839" spans="3:12" outlineLevel="1" x14ac:dyDescent="0.25">
      <c r="C4839" s="75" t="s">
        <v>148</v>
      </c>
      <c r="D4839" s="75" t="s">
        <v>9609</v>
      </c>
      <c r="E4839" s="75" t="s">
        <v>9610</v>
      </c>
      <c r="K4839" s="83">
        <v>11.28</v>
      </c>
      <c r="L4839" s="80"/>
    </row>
    <row r="4840" spans="3:12" outlineLevel="1" x14ac:dyDescent="0.25">
      <c r="C4840" s="75" t="s">
        <v>148</v>
      </c>
      <c r="D4840" s="75" t="s">
        <v>9611</v>
      </c>
      <c r="E4840" s="75" t="s">
        <v>9612</v>
      </c>
      <c r="K4840" s="83">
        <v>0.03</v>
      </c>
      <c r="L4840" s="80"/>
    </row>
    <row r="4841" spans="3:12" outlineLevel="1" x14ac:dyDescent="0.25">
      <c r="C4841" s="75" t="s">
        <v>148</v>
      </c>
      <c r="D4841" s="75" t="s">
        <v>9613</v>
      </c>
      <c r="E4841" s="75" t="s">
        <v>9614</v>
      </c>
      <c r="K4841" s="83">
        <v>7.56</v>
      </c>
      <c r="L4841" s="80"/>
    </row>
    <row r="4842" spans="3:12" outlineLevel="1" x14ac:dyDescent="0.25">
      <c r="C4842" s="75" t="s">
        <v>148</v>
      </c>
      <c r="D4842" s="75" t="s">
        <v>9615</v>
      </c>
      <c r="E4842" s="75" t="s">
        <v>9616</v>
      </c>
      <c r="K4842" s="83">
        <v>3.66</v>
      </c>
      <c r="L4842" s="80"/>
    </row>
    <row r="4843" spans="3:12" outlineLevel="1" x14ac:dyDescent="0.25">
      <c r="C4843" s="75" t="s">
        <v>148</v>
      </c>
      <c r="D4843" s="75" t="s">
        <v>9617</v>
      </c>
      <c r="E4843" s="75" t="s">
        <v>9618</v>
      </c>
      <c r="K4843" s="83">
        <v>11.12</v>
      </c>
      <c r="L4843" s="80"/>
    </row>
    <row r="4844" spans="3:12" outlineLevel="1" x14ac:dyDescent="0.25">
      <c r="C4844" s="75" t="s">
        <v>148</v>
      </c>
      <c r="D4844" s="75" t="s">
        <v>9619</v>
      </c>
      <c r="E4844" s="75" t="s">
        <v>9620</v>
      </c>
      <c r="K4844" s="83">
        <v>3.62</v>
      </c>
      <c r="L4844" s="80"/>
    </row>
    <row r="4845" spans="3:12" outlineLevel="1" x14ac:dyDescent="0.25">
      <c r="C4845" s="75" t="s">
        <v>148</v>
      </c>
      <c r="D4845" s="75" t="s">
        <v>9621</v>
      </c>
      <c r="E4845" s="75" t="s">
        <v>9622</v>
      </c>
      <c r="K4845" s="83">
        <v>9.84</v>
      </c>
      <c r="L4845" s="80"/>
    </row>
    <row r="4846" spans="3:12" outlineLevel="1" x14ac:dyDescent="0.25">
      <c r="C4846" s="75" t="s">
        <v>148</v>
      </c>
      <c r="D4846" s="75" t="s">
        <v>9623</v>
      </c>
      <c r="E4846" s="75" t="s">
        <v>9624</v>
      </c>
      <c r="K4846" s="83">
        <v>54.77</v>
      </c>
      <c r="L4846" s="80"/>
    </row>
    <row r="4847" spans="3:12" outlineLevel="1" x14ac:dyDescent="0.25">
      <c r="C4847" s="75" t="s">
        <v>148</v>
      </c>
      <c r="D4847" s="75" t="s">
        <v>9625</v>
      </c>
      <c r="E4847" s="75" t="s">
        <v>9626</v>
      </c>
      <c r="K4847" s="83">
        <v>0.5</v>
      </c>
      <c r="L4847" s="80"/>
    </row>
    <row r="4848" spans="3:12" outlineLevel="1" x14ac:dyDescent="0.25">
      <c r="C4848" s="75" t="s">
        <v>148</v>
      </c>
      <c r="D4848" s="75" t="s">
        <v>9627</v>
      </c>
      <c r="E4848" s="75" t="s">
        <v>9628</v>
      </c>
      <c r="K4848" s="83">
        <v>17.55</v>
      </c>
      <c r="L4848" s="80"/>
    </row>
    <row r="4849" spans="3:12" outlineLevel="1" x14ac:dyDescent="0.25">
      <c r="C4849" s="75" t="s">
        <v>148</v>
      </c>
      <c r="D4849" s="75" t="s">
        <v>9629</v>
      </c>
      <c r="E4849" s="75" t="s">
        <v>9630</v>
      </c>
      <c r="K4849" s="83">
        <v>5.87</v>
      </c>
      <c r="L4849" s="80"/>
    </row>
    <row r="4850" spans="3:12" outlineLevel="1" x14ac:dyDescent="0.25">
      <c r="C4850" s="75" t="s">
        <v>148</v>
      </c>
      <c r="D4850" s="75" t="s">
        <v>9631</v>
      </c>
      <c r="E4850" s="75" t="s">
        <v>9632</v>
      </c>
      <c r="K4850" s="83">
        <v>-1.34</v>
      </c>
      <c r="L4850" s="80"/>
    </row>
    <row r="4851" spans="3:12" outlineLevel="1" x14ac:dyDescent="0.25">
      <c r="C4851" s="75" t="s">
        <v>148</v>
      </c>
      <c r="D4851" s="75" t="s">
        <v>9633</v>
      </c>
      <c r="E4851" s="75" t="s">
        <v>9634</v>
      </c>
      <c r="K4851" s="83">
        <v>-0.03</v>
      </c>
      <c r="L4851" s="80"/>
    </row>
    <row r="4852" spans="3:12" outlineLevel="1" x14ac:dyDescent="0.25">
      <c r="C4852" s="75" t="s">
        <v>148</v>
      </c>
      <c r="D4852" s="75" t="s">
        <v>9635</v>
      </c>
      <c r="E4852" s="75" t="s">
        <v>9636</v>
      </c>
      <c r="K4852" s="83">
        <v>17.09</v>
      </c>
      <c r="L4852" s="80"/>
    </row>
    <row r="4853" spans="3:12" outlineLevel="1" x14ac:dyDescent="0.25">
      <c r="C4853" s="75" t="s">
        <v>148</v>
      </c>
      <c r="D4853" s="75" t="s">
        <v>9637</v>
      </c>
      <c r="E4853" s="75" t="s">
        <v>9638</v>
      </c>
      <c r="K4853" s="83">
        <v>0.23</v>
      </c>
      <c r="L4853" s="80"/>
    </row>
    <row r="4854" spans="3:12" outlineLevel="1" x14ac:dyDescent="0.25">
      <c r="C4854" s="75" t="s">
        <v>148</v>
      </c>
      <c r="D4854" s="75" t="s">
        <v>9639</v>
      </c>
      <c r="E4854" s="75" t="s">
        <v>9640</v>
      </c>
      <c r="K4854" s="83">
        <v>12.62</v>
      </c>
      <c r="L4854" s="80"/>
    </row>
    <row r="4855" spans="3:12" outlineLevel="1" x14ac:dyDescent="0.25">
      <c r="C4855" s="75" t="s">
        <v>148</v>
      </c>
      <c r="D4855" s="75" t="s">
        <v>9641</v>
      </c>
      <c r="E4855" s="75" t="s">
        <v>9642</v>
      </c>
      <c r="K4855" s="83">
        <v>5.32</v>
      </c>
      <c r="L4855" s="80"/>
    </row>
    <row r="4856" spans="3:12" outlineLevel="1" x14ac:dyDescent="0.25">
      <c r="C4856" s="75" t="s">
        <v>148</v>
      </c>
      <c r="D4856" s="75" t="s">
        <v>9643</v>
      </c>
      <c r="E4856" s="75" t="s">
        <v>9644</v>
      </c>
      <c r="K4856" s="83">
        <v>13.71</v>
      </c>
      <c r="L4856" s="80"/>
    </row>
    <row r="4857" spans="3:12" outlineLevel="1" x14ac:dyDescent="0.25">
      <c r="C4857" s="75" t="s">
        <v>148</v>
      </c>
      <c r="D4857" s="75" t="s">
        <v>9645</v>
      </c>
      <c r="E4857" s="75" t="s">
        <v>9646</v>
      </c>
      <c r="K4857" s="83">
        <v>5.04</v>
      </c>
      <c r="L4857" s="80"/>
    </row>
    <row r="4858" spans="3:12" outlineLevel="1" x14ac:dyDescent="0.25">
      <c r="C4858" s="75" t="s">
        <v>148</v>
      </c>
      <c r="D4858" s="75" t="s">
        <v>9647</v>
      </c>
      <c r="E4858" s="75" t="s">
        <v>9648</v>
      </c>
      <c r="K4858" s="83">
        <v>6.72</v>
      </c>
      <c r="L4858" s="80"/>
    </row>
    <row r="4859" spans="3:12" outlineLevel="1" x14ac:dyDescent="0.25">
      <c r="C4859" s="75" t="s">
        <v>148</v>
      </c>
      <c r="D4859" s="75" t="s">
        <v>9649</v>
      </c>
      <c r="E4859" s="75" t="s">
        <v>9650</v>
      </c>
      <c r="K4859" s="83">
        <v>27.84</v>
      </c>
      <c r="L4859" s="80"/>
    </row>
    <row r="4860" spans="3:12" outlineLevel="1" x14ac:dyDescent="0.25">
      <c r="C4860" s="75" t="s">
        <v>148</v>
      </c>
      <c r="D4860" s="75" t="s">
        <v>9651</v>
      </c>
      <c r="E4860" s="75" t="s">
        <v>9652</v>
      </c>
      <c r="K4860" s="83">
        <v>26.98</v>
      </c>
      <c r="L4860" s="80"/>
    </row>
    <row r="4861" spans="3:12" outlineLevel="1" x14ac:dyDescent="0.25">
      <c r="C4861" s="75" t="s">
        <v>148</v>
      </c>
      <c r="D4861" s="75" t="s">
        <v>9653</v>
      </c>
      <c r="E4861" s="75" t="s">
        <v>9654</v>
      </c>
      <c r="K4861" s="83">
        <v>2.81</v>
      </c>
      <c r="L4861" s="80"/>
    </row>
    <row r="4862" spans="3:12" outlineLevel="1" x14ac:dyDescent="0.25">
      <c r="C4862" s="75" t="s">
        <v>148</v>
      </c>
      <c r="D4862" s="75" t="s">
        <v>9655</v>
      </c>
      <c r="E4862" s="75" t="s">
        <v>9656</v>
      </c>
      <c r="K4862" s="83">
        <v>0.17</v>
      </c>
      <c r="L4862" s="80"/>
    </row>
    <row r="4863" spans="3:12" outlineLevel="1" x14ac:dyDescent="0.25">
      <c r="C4863" s="75" t="s">
        <v>148</v>
      </c>
      <c r="D4863" s="75" t="s">
        <v>9657</v>
      </c>
      <c r="E4863" s="75" t="s">
        <v>9658</v>
      </c>
      <c r="K4863" s="83">
        <v>5.67</v>
      </c>
      <c r="L4863" s="80"/>
    </row>
    <row r="4864" spans="3:12" outlineLevel="1" x14ac:dyDescent="0.25">
      <c r="C4864" s="75" t="s">
        <v>148</v>
      </c>
      <c r="D4864" s="75" t="s">
        <v>9659</v>
      </c>
      <c r="E4864" s="75" t="s">
        <v>9660</v>
      </c>
      <c r="K4864" s="83">
        <v>4.45</v>
      </c>
      <c r="L4864" s="80"/>
    </row>
    <row r="4865" spans="3:12" outlineLevel="1" x14ac:dyDescent="0.25">
      <c r="C4865" s="75" t="s">
        <v>148</v>
      </c>
      <c r="D4865" s="75" t="s">
        <v>9661</v>
      </c>
      <c r="E4865" s="75" t="s">
        <v>9662</v>
      </c>
      <c r="K4865" s="83">
        <v>1.68</v>
      </c>
      <c r="L4865" s="80"/>
    </row>
    <row r="4866" spans="3:12" outlineLevel="1" x14ac:dyDescent="0.25">
      <c r="C4866" s="75" t="s">
        <v>148</v>
      </c>
      <c r="D4866" s="75" t="s">
        <v>9663</v>
      </c>
      <c r="E4866" s="75" t="s">
        <v>9664</v>
      </c>
      <c r="K4866" s="83">
        <v>5.64</v>
      </c>
      <c r="L4866" s="80"/>
    </row>
    <row r="4867" spans="3:12" outlineLevel="1" x14ac:dyDescent="0.25">
      <c r="C4867" s="75" t="s">
        <v>148</v>
      </c>
      <c r="D4867" s="75" t="s">
        <v>9665</v>
      </c>
      <c r="E4867" s="75" t="s">
        <v>9666</v>
      </c>
      <c r="K4867" s="83">
        <v>7.79</v>
      </c>
      <c r="L4867" s="80"/>
    </row>
    <row r="4868" spans="3:12" outlineLevel="1" x14ac:dyDescent="0.25">
      <c r="C4868" s="75" t="s">
        <v>148</v>
      </c>
      <c r="D4868" s="75" t="s">
        <v>9667</v>
      </c>
      <c r="E4868" s="75" t="s">
        <v>9668</v>
      </c>
      <c r="K4868" s="83">
        <v>11.94</v>
      </c>
      <c r="L4868" s="80"/>
    </row>
    <row r="4869" spans="3:12" outlineLevel="1" x14ac:dyDescent="0.25">
      <c r="C4869" s="75" t="s">
        <v>148</v>
      </c>
      <c r="D4869" s="75" t="s">
        <v>9669</v>
      </c>
      <c r="E4869" s="75" t="s">
        <v>9670</v>
      </c>
      <c r="K4869" s="83">
        <v>4.9400000000000004</v>
      </c>
      <c r="L4869" s="80"/>
    </row>
    <row r="4870" spans="3:12" outlineLevel="1" x14ac:dyDescent="0.25">
      <c r="C4870" s="75" t="s">
        <v>148</v>
      </c>
      <c r="D4870" s="75" t="s">
        <v>9671</v>
      </c>
      <c r="E4870" s="75" t="s">
        <v>9672</v>
      </c>
      <c r="K4870" s="83">
        <v>1.68</v>
      </c>
      <c r="L4870" s="80"/>
    </row>
    <row r="4871" spans="3:12" outlineLevel="1" x14ac:dyDescent="0.25">
      <c r="C4871" s="75" t="s">
        <v>148</v>
      </c>
      <c r="D4871" s="75" t="s">
        <v>9673</v>
      </c>
      <c r="E4871" s="75" t="s">
        <v>9674</v>
      </c>
      <c r="K4871" s="83">
        <v>3.49</v>
      </c>
      <c r="L4871" s="80"/>
    </row>
    <row r="4872" spans="3:12" outlineLevel="1" x14ac:dyDescent="0.25">
      <c r="C4872" s="75" t="s">
        <v>148</v>
      </c>
      <c r="D4872" s="75" t="s">
        <v>9675</v>
      </c>
      <c r="E4872" s="75" t="s">
        <v>9676</v>
      </c>
      <c r="K4872" s="83">
        <v>5.8</v>
      </c>
      <c r="L4872" s="80"/>
    </row>
    <row r="4873" spans="3:12" outlineLevel="1" x14ac:dyDescent="0.25">
      <c r="C4873" s="75" t="s">
        <v>148</v>
      </c>
      <c r="D4873" s="75" t="s">
        <v>9677</v>
      </c>
      <c r="E4873" s="75" t="s">
        <v>9678</v>
      </c>
      <c r="K4873" s="83">
        <v>1.87</v>
      </c>
      <c r="L4873" s="80"/>
    </row>
    <row r="4874" spans="3:12" outlineLevel="1" x14ac:dyDescent="0.25">
      <c r="C4874" s="75" t="s">
        <v>148</v>
      </c>
      <c r="D4874" s="75" t="s">
        <v>9679</v>
      </c>
      <c r="E4874" s="75" t="s">
        <v>9680</v>
      </c>
      <c r="K4874" s="83">
        <v>15.21</v>
      </c>
      <c r="L4874" s="80"/>
    </row>
    <row r="4875" spans="3:12" outlineLevel="1" x14ac:dyDescent="0.25">
      <c r="C4875" s="75" t="s">
        <v>148</v>
      </c>
      <c r="D4875" s="75" t="s">
        <v>9681</v>
      </c>
      <c r="E4875" s="75" t="s">
        <v>9682</v>
      </c>
      <c r="K4875" s="83">
        <v>2.35</v>
      </c>
      <c r="L4875" s="80"/>
    </row>
    <row r="4876" spans="3:12" outlineLevel="1" x14ac:dyDescent="0.25">
      <c r="C4876" s="75" t="s">
        <v>148</v>
      </c>
      <c r="D4876" s="75" t="s">
        <v>9683</v>
      </c>
      <c r="E4876" s="75" t="s">
        <v>9684</v>
      </c>
      <c r="K4876" s="83">
        <v>11.06</v>
      </c>
      <c r="L4876" s="80"/>
    </row>
    <row r="4877" spans="3:12" outlineLevel="1" x14ac:dyDescent="0.25">
      <c r="C4877" s="75" t="s">
        <v>148</v>
      </c>
      <c r="D4877" s="75" t="s">
        <v>9685</v>
      </c>
      <c r="E4877" s="75" t="s">
        <v>9686</v>
      </c>
      <c r="K4877" s="83">
        <v>26.35</v>
      </c>
      <c r="L4877" s="80"/>
    </row>
    <row r="4878" spans="3:12" outlineLevel="1" x14ac:dyDescent="0.25">
      <c r="C4878" s="75" t="s">
        <v>148</v>
      </c>
      <c r="D4878" s="75" t="s">
        <v>9687</v>
      </c>
      <c r="E4878" s="75" t="s">
        <v>9688</v>
      </c>
      <c r="K4878" s="83">
        <v>22.87</v>
      </c>
      <c r="L4878" s="80"/>
    </row>
    <row r="4879" spans="3:12" outlineLevel="1" x14ac:dyDescent="0.25">
      <c r="C4879" s="75" t="s">
        <v>148</v>
      </c>
      <c r="D4879" s="75" t="s">
        <v>9689</v>
      </c>
      <c r="E4879" s="75" t="s">
        <v>9690</v>
      </c>
      <c r="K4879" s="83">
        <v>72.08</v>
      </c>
      <c r="L4879" s="80"/>
    </row>
    <row r="4880" spans="3:12" outlineLevel="1" x14ac:dyDescent="0.25">
      <c r="C4880" s="75" t="s">
        <v>148</v>
      </c>
      <c r="D4880" s="75" t="s">
        <v>9691</v>
      </c>
      <c r="E4880" s="75" t="s">
        <v>9692</v>
      </c>
      <c r="K4880" s="83">
        <v>13.44</v>
      </c>
      <c r="L4880" s="80"/>
    </row>
    <row r="4881" spans="3:12" outlineLevel="1" x14ac:dyDescent="0.25">
      <c r="C4881" s="75" t="s">
        <v>148</v>
      </c>
      <c r="D4881" s="75" t="s">
        <v>9693</v>
      </c>
      <c r="E4881" s="75" t="s">
        <v>9694</v>
      </c>
      <c r="K4881" s="83">
        <v>15.12</v>
      </c>
      <c r="L4881" s="80"/>
    </row>
    <row r="4882" spans="3:12" outlineLevel="1" x14ac:dyDescent="0.25">
      <c r="C4882" s="75" t="s">
        <v>148</v>
      </c>
      <c r="D4882" s="75" t="s">
        <v>9695</v>
      </c>
      <c r="E4882" s="75" t="s">
        <v>9696</v>
      </c>
      <c r="K4882" s="83">
        <v>3.19</v>
      </c>
      <c r="L4882" s="80"/>
    </row>
    <row r="4883" spans="3:12" outlineLevel="1" x14ac:dyDescent="0.25">
      <c r="C4883" s="75" t="s">
        <v>148</v>
      </c>
      <c r="D4883" s="75" t="s">
        <v>9697</v>
      </c>
      <c r="E4883" s="75" t="s">
        <v>9698</v>
      </c>
      <c r="K4883" s="83">
        <v>56.89</v>
      </c>
      <c r="L4883" s="80"/>
    </row>
    <row r="4884" spans="3:12" outlineLevel="1" x14ac:dyDescent="0.25">
      <c r="C4884" s="75" t="s">
        <v>148</v>
      </c>
      <c r="D4884" s="75" t="s">
        <v>9699</v>
      </c>
      <c r="E4884" s="75" t="s">
        <v>9700</v>
      </c>
      <c r="K4884" s="83">
        <v>2.83</v>
      </c>
      <c r="L4884" s="80"/>
    </row>
    <row r="4885" spans="3:12" outlineLevel="1" x14ac:dyDescent="0.25">
      <c r="C4885" s="75" t="s">
        <v>148</v>
      </c>
      <c r="D4885" s="75" t="s">
        <v>9701</v>
      </c>
      <c r="E4885" s="75" t="s">
        <v>9702</v>
      </c>
      <c r="K4885" s="83">
        <v>16.59</v>
      </c>
      <c r="L4885" s="80"/>
    </row>
    <row r="4886" spans="3:12" outlineLevel="1" x14ac:dyDescent="0.25">
      <c r="C4886" s="75" t="s">
        <v>148</v>
      </c>
      <c r="D4886" s="75" t="s">
        <v>9703</v>
      </c>
      <c r="E4886" s="75" t="s">
        <v>9704</v>
      </c>
      <c r="K4886" s="83">
        <v>12.67</v>
      </c>
      <c r="L4886" s="80"/>
    </row>
    <row r="4887" spans="3:12" outlineLevel="1" x14ac:dyDescent="0.25">
      <c r="C4887" s="75" t="s">
        <v>148</v>
      </c>
      <c r="D4887" s="75" t="s">
        <v>9705</v>
      </c>
      <c r="E4887" s="75" t="s">
        <v>9706</v>
      </c>
      <c r="K4887" s="83">
        <v>81.23</v>
      </c>
      <c r="L4887" s="80"/>
    </row>
    <row r="4888" spans="3:12" outlineLevel="1" x14ac:dyDescent="0.25">
      <c r="C4888" s="75" t="s">
        <v>148</v>
      </c>
      <c r="D4888" s="75" t="s">
        <v>9707</v>
      </c>
      <c r="E4888" s="75" t="s">
        <v>9708</v>
      </c>
      <c r="K4888" s="83">
        <v>4.0599999999999996</v>
      </c>
      <c r="L4888" s="80"/>
    </row>
    <row r="4889" spans="3:12" outlineLevel="1" x14ac:dyDescent="0.25">
      <c r="C4889" s="75" t="s">
        <v>148</v>
      </c>
      <c r="D4889" s="75" t="s">
        <v>9709</v>
      </c>
      <c r="E4889" s="75" t="s">
        <v>9710</v>
      </c>
      <c r="K4889" s="83">
        <v>3.99</v>
      </c>
      <c r="L4889" s="80"/>
    </row>
    <row r="4890" spans="3:12" outlineLevel="1" x14ac:dyDescent="0.25">
      <c r="C4890" s="75" t="s">
        <v>148</v>
      </c>
      <c r="D4890" s="75" t="s">
        <v>9711</v>
      </c>
      <c r="E4890" s="75" t="s">
        <v>9712</v>
      </c>
      <c r="K4890" s="83">
        <v>4.3</v>
      </c>
      <c r="L4890" s="80"/>
    </row>
    <row r="4891" spans="3:12" outlineLevel="1" x14ac:dyDescent="0.25">
      <c r="C4891" s="75" t="s">
        <v>148</v>
      </c>
      <c r="D4891" s="75" t="s">
        <v>9713</v>
      </c>
      <c r="E4891" s="75" t="s">
        <v>9714</v>
      </c>
      <c r="K4891" s="83">
        <v>0.1</v>
      </c>
      <c r="L4891" s="80"/>
    </row>
    <row r="4892" spans="3:12" outlineLevel="1" x14ac:dyDescent="0.25">
      <c r="C4892" s="75" t="s">
        <v>148</v>
      </c>
      <c r="D4892" s="75" t="s">
        <v>9715</v>
      </c>
      <c r="E4892" s="75" t="s">
        <v>9716</v>
      </c>
      <c r="K4892" s="83">
        <v>15.12</v>
      </c>
      <c r="L4892" s="80"/>
    </row>
    <row r="4893" spans="3:12" outlineLevel="1" x14ac:dyDescent="0.25">
      <c r="C4893" s="75" t="s">
        <v>148</v>
      </c>
      <c r="D4893" s="75" t="s">
        <v>9717</v>
      </c>
      <c r="E4893" s="75" t="s">
        <v>9542</v>
      </c>
      <c r="K4893" s="83">
        <v>-16.079999999999998</v>
      </c>
      <c r="L4893" s="80"/>
    </row>
    <row r="4894" spans="3:12" outlineLevel="1" x14ac:dyDescent="0.25">
      <c r="C4894" s="75" t="s">
        <v>148</v>
      </c>
      <c r="D4894" s="75" t="s">
        <v>9718</v>
      </c>
      <c r="E4894" s="75" t="s">
        <v>9719</v>
      </c>
      <c r="K4894" s="83">
        <v>-0.83</v>
      </c>
      <c r="L4894" s="80"/>
    </row>
    <row r="4895" spans="3:12" outlineLevel="1" x14ac:dyDescent="0.25">
      <c r="C4895" s="75" t="s">
        <v>148</v>
      </c>
      <c r="D4895" s="75" t="s">
        <v>9720</v>
      </c>
      <c r="E4895" s="75" t="s">
        <v>9721</v>
      </c>
      <c r="K4895" s="83">
        <v>40.130000000000003</v>
      </c>
      <c r="L4895" s="80"/>
    </row>
    <row r="4896" spans="3:12" outlineLevel="1" x14ac:dyDescent="0.25">
      <c r="C4896" s="75" t="s">
        <v>148</v>
      </c>
      <c r="D4896" s="75" t="s">
        <v>9722</v>
      </c>
      <c r="E4896" s="75" t="s">
        <v>9723</v>
      </c>
      <c r="K4896" s="83">
        <v>2.62</v>
      </c>
      <c r="L4896" s="80"/>
    </row>
    <row r="4897" spans="3:12" outlineLevel="1" x14ac:dyDescent="0.25">
      <c r="C4897" s="75" t="s">
        <v>148</v>
      </c>
      <c r="D4897" s="75" t="s">
        <v>9724</v>
      </c>
      <c r="E4897" s="75" t="s">
        <v>9725</v>
      </c>
      <c r="K4897" s="83">
        <v>20.16</v>
      </c>
      <c r="L4897" s="80"/>
    </row>
    <row r="4898" spans="3:12" outlineLevel="1" x14ac:dyDescent="0.25">
      <c r="C4898" s="75" t="s">
        <v>148</v>
      </c>
      <c r="D4898" s="75" t="s">
        <v>9726</v>
      </c>
      <c r="E4898" s="75" t="s">
        <v>9727</v>
      </c>
      <c r="K4898" s="83">
        <v>1.68</v>
      </c>
      <c r="L4898" s="80"/>
    </row>
    <row r="4899" spans="3:12" outlineLevel="1" x14ac:dyDescent="0.25">
      <c r="C4899" s="75" t="s">
        <v>148</v>
      </c>
      <c r="D4899" s="75" t="s">
        <v>9728</v>
      </c>
      <c r="E4899" s="75" t="s">
        <v>9729</v>
      </c>
      <c r="K4899" s="83">
        <v>1.02</v>
      </c>
      <c r="L4899" s="80"/>
    </row>
    <row r="4900" spans="3:12" outlineLevel="1" x14ac:dyDescent="0.25">
      <c r="C4900" s="75" t="s">
        <v>148</v>
      </c>
      <c r="D4900" s="75" t="s">
        <v>9730</v>
      </c>
      <c r="E4900" s="75" t="s">
        <v>9731</v>
      </c>
      <c r="K4900" s="83">
        <v>65.66</v>
      </c>
      <c r="L4900" s="80"/>
    </row>
    <row r="4901" spans="3:12" outlineLevel="1" x14ac:dyDescent="0.25">
      <c r="C4901" s="75" t="s">
        <v>148</v>
      </c>
      <c r="D4901" s="75" t="s">
        <v>9732</v>
      </c>
      <c r="E4901" s="75" t="s">
        <v>9733</v>
      </c>
      <c r="K4901" s="83">
        <v>6.72</v>
      </c>
      <c r="L4901" s="80"/>
    </row>
    <row r="4902" spans="3:12" outlineLevel="1" x14ac:dyDescent="0.25">
      <c r="C4902" s="75" t="s">
        <v>148</v>
      </c>
      <c r="D4902" s="75" t="s">
        <v>9734</v>
      </c>
      <c r="E4902" s="75" t="s">
        <v>9735</v>
      </c>
      <c r="K4902" s="83">
        <v>7.53</v>
      </c>
      <c r="L4902" s="80"/>
    </row>
    <row r="4903" spans="3:12" outlineLevel="1" x14ac:dyDescent="0.25">
      <c r="C4903" s="75" t="s">
        <v>148</v>
      </c>
      <c r="D4903" s="75" t="s">
        <v>9736</v>
      </c>
      <c r="E4903" s="75" t="s">
        <v>9737</v>
      </c>
      <c r="K4903" s="83">
        <v>5.04</v>
      </c>
      <c r="L4903" s="80"/>
    </row>
    <row r="4904" spans="3:12" outlineLevel="1" x14ac:dyDescent="0.25">
      <c r="C4904" s="75" t="s">
        <v>148</v>
      </c>
      <c r="D4904" s="75" t="s">
        <v>9738</v>
      </c>
      <c r="E4904" s="75" t="s">
        <v>9739</v>
      </c>
      <c r="K4904" s="83">
        <v>-2.6</v>
      </c>
      <c r="L4904" s="80"/>
    </row>
    <row r="4905" spans="3:12" outlineLevel="1" x14ac:dyDescent="0.25">
      <c r="C4905" s="75" t="s">
        <v>148</v>
      </c>
      <c r="D4905" s="75" t="s">
        <v>9740</v>
      </c>
      <c r="E4905" s="75" t="s">
        <v>9741</v>
      </c>
      <c r="K4905" s="83">
        <v>-9.77</v>
      </c>
      <c r="L4905" s="80"/>
    </row>
    <row r="4906" spans="3:12" outlineLevel="1" x14ac:dyDescent="0.25">
      <c r="C4906" s="75" t="s">
        <v>148</v>
      </c>
      <c r="D4906" s="75" t="s">
        <v>9742</v>
      </c>
      <c r="E4906" s="75" t="s">
        <v>9743</v>
      </c>
      <c r="K4906" s="83">
        <v>40.9</v>
      </c>
      <c r="L4906" s="80"/>
    </row>
    <row r="4907" spans="3:12" outlineLevel="1" x14ac:dyDescent="0.25">
      <c r="C4907" s="75" t="s">
        <v>148</v>
      </c>
      <c r="D4907" s="75" t="s">
        <v>9744</v>
      </c>
      <c r="E4907" s="75" t="s">
        <v>9745</v>
      </c>
      <c r="K4907" s="83">
        <v>8.8800000000000008</v>
      </c>
      <c r="L4907" s="80"/>
    </row>
    <row r="4908" spans="3:12" outlineLevel="1" x14ac:dyDescent="0.25">
      <c r="C4908" s="75" t="s">
        <v>148</v>
      </c>
      <c r="D4908" s="75" t="s">
        <v>9746</v>
      </c>
      <c r="E4908" s="75" t="s">
        <v>9747</v>
      </c>
      <c r="K4908" s="83">
        <v>1.68</v>
      </c>
      <c r="L4908" s="80"/>
    </row>
    <row r="4909" spans="3:12" outlineLevel="1" x14ac:dyDescent="0.25">
      <c r="C4909" s="75" t="s">
        <v>148</v>
      </c>
      <c r="D4909" s="75" t="s">
        <v>9748</v>
      </c>
      <c r="E4909" s="75" t="s">
        <v>9749</v>
      </c>
      <c r="K4909" s="83">
        <v>1.68</v>
      </c>
      <c r="L4909" s="80"/>
    </row>
    <row r="4910" spans="3:12" outlineLevel="1" x14ac:dyDescent="0.25">
      <c r="C4910" s="75" t="s">
        <v>148</v>
      </c>
      <c r="D4910" s="75" t="s">
        <v>9750</v>
      </c>
      <c r="E4910" s="75" t="s">
        <v>9751</v>
      </c>
      <c r="K4910" s="83">
        <v>1.68</v>
      </c>
      <c r="L4910" s="80"/>
    </row>
    <row r="4911" spans="3:12" outlineLevel="1" x14ac:dyDescent="0.25">
      <c r="C4911" s="75" t="s">
        <v>148</v>
      </c>
      <c r="D4911" s="75" t="s">
        <v>9752</v>
      </c>
      <c r="E4911" s="75" t="s">
        <v>9753</v>
      </c>
      <c r="K4911" s="83">
        <v>74.73</v>
      </c>
      <c r="L4911" s="80"/>
    </row>
    <row r="4912" spans="3:12" outlineLevel="1" x14ac:dyDescent="0.25">
      <c r="C4912" s="75" t="s">
        <v>148</v>
      </c>
      <c r="D4912" s="75" t="s">
        <v>9754</v>
      </c>
      <c r="E4912" s="75" t="s">
        <v>9755</v>
      </c>
      <c r="K4912" s="83">
        <v>1.68</v>
      </c>
      <c r="L4912" s="80"/>
    </row>
    <row r="4913" spans="1:12" outlineLevel="1" x14ac:dyDescent="0.25">
      <c r="C4913" s="75" t="s">
        <v>148</v>
      </c>
      <c r="D4913" s="75" t="s">
        <v>9756</v>
      </c>
      <c r="E4913" s="75" t="s">
        <v>9757</v>
      </c>
      <c r="K4913" s="83">
        <v>18.25</v>
      </c>
      <c r="L4913" s="80"/>
    </row>
    <row r="4914" spans="1:12" outlineLevel="1" x14ac:dyDescent="0.25">
      <c r="C4914" s="75" t="s">
        <v>148</v>
      </c>
      <c r="D4914" s="75" t="s">
        <v>9758</v>
      </c>
      <c r="E4914" s="75" t="s">
        <v>9759</v>
      </c>
      <c r="K4914" s="83">
        <v>11.13</v>
      </c>
      <c r="L4914" s="80"/>
    </row>
    <row r="4915" spans="1:12" outlineLevel="1" x14ac:dyDescent="0.25">
      <c r="C4915" s="75" t="s">
        <v>148</v>
      </c>
      <c r="D4915" s="75" t="s">
        <v>9760</v>
      </c>
      <c r="E4915" s="75" t="s">
        <v>9761</v>
      </c>
      <c r="K4915" s="83">
        <v>7.41</v>
      </c>
      <c r="L4915" s="80"/>
    </row>
    <row r="4916" spans="1:12" outlineLevel="1" x14ac:dyDescent="0.25">
      <c r="C4916" s="75" t="s">
        <v>148</v>
      </c>
      <c r="D4916" s="75" t="s">
        <v>9762</v>
      </c>
      <c r="E4916" s="75" t="s">
        <v>9763</v>
      </c>
      <c r="K4916" s="83">
        <v>251.39</v>
      </c>
      <c r="L4916" s="80"/>
    </row>
    <row r="4917" spans="1:12" outlineLevel="1" x14ac:dyDescent="0.25">
      <c r="C4917" s="75" t="s">
        <v>148</v>
      </c>
      <c r="D4917" s="75" t="s">
        <v>9764</v>
      </c>
      <c r="E4917" s="75" t="s">
        <v>9765</v>
      </c>
      <c r="K4917" s="83">
        <v>3.36</v>
      </c>
      <c r="L4917" s="80"/>
    </row>
    <row r="4918" spans="1:12" outlineLevel="1" x14ac:dyDescent="0.25">
      <c r="C4918" s="75" t="s">
        <v>148</v>
      </c>
      <c r="D4918" s="75" t="s">
        <v>9766</v>
      </c>
      <c r="E4918" s="75" t="s">
        <v>9767</v>
      </c>
      <c r="K4918" s="83">
        <v>67.790000000000006</v>
      </c>
      <c r="L4918" s="80"/>
    </row>
    <row r="4919" spans="1:12" outlineLevel="1" x14ac:dyDescent="0.25">
      <c r="C4919" s="75" t="s">
        <v>148</v>
      </c>
      <c r="D4919" s="75" t="s">
        <v>8088</v>
      </c>
      <c r="E4919" s="75" t="s">
        <v>8089</v>
      </c>
      <c r="K4919" s="83">
        <v>294.41000000000003</v>
      </c>
      <c r="L4919" s="80"/>
    </row>
    <row r="4920" spans="1:12" x14ac:dyDescent="0.25">
      <c r="L4920" s="80"/>
    </row>
    <row r="4921" spans="1:12" x14ac:dyDescent="0.25">
      <c r="C4921" s="84" t="s">
        <v>9768</v>
      </c>
      <c r="D4921" s="82" t="s">
        <v>147</v>
      </c>
      <c r="K4921" s="85">
        <v>1246989.6499999999</v>
      </c>
      <c r="L4921" s="80"/>
    </row>
    <row r="4922" spans="1:12" x14ac:dyDescent="0.25">
      <c r="A4922" s="75" t="s">
        <v>9769</v>
      </c>
      <c r="C4922" s="75" t="s">
        <v>9770</v>
      </c>
      <c r="L4922" s="80"/>
    </row>
    <row r="4923" spans="1:12" x14ac:dyDescent="0.25">
      <c r="A4923" s="75" t="s">
        <v>105</v>
      </c>
      <c r="D4923" s="75" t="s">
        <v>9771</v>
      </c>
      <c r="K4923" s="83">
        <v>46433.279999999999</v>
      </c>
      <c r="L4923" s="80"/>
    </row>
    <row r="4924" spans="1:12" x14ac:dyDescent="0.25">
      <c r="C4924" s="75" t="s">
        <v>148</v>
      </c>
      <c r="D4924" s="75" t="s">
        <v>9772</v>
      </c>
      <c r="E4924" s="75" t="s">
        <v>9773</v>
      </c>
      <c r="K4924" s="83">
        <v>5460.14</v>
      </c>
      <c r="L4924" s="80"/>
    </row>
    <row r="4925" spans="1:12" x14ac:dyDescent="0.25">
      <c r="C4925" s="75" t="s">
        <v>148</v>
      </c>
      <c r="D4925" s="75" t="s">
        <v>9774</v>
      </c>
      <c r="E4925" s="75" t="s">
        <v>9775</v>
      </c>
      <c r="K4925" s="83">
        <v>245.05</v>
      </c>
      <c r="L4925" s="80"/>
    </row>
    <row r="4926" spans="1:12" x14ac:dyDescent="0.25">
      <c r="C4926" s="75" t="s">
        <v>148</v>
      </c>
      <c r="D4926" s="75" t="s">
        <v>9776</v>
      </c>
      <c r="E4926" s="75" t="s">
        <v>9777</v>
      </c>
      <c r="K4926" s="83">
        <v>3882.37</v>
      </c>
      <c r="L4926" s="80"/>
    </row>
    <row r="4927" spans="1:12" x14ac:dyDescent="0.25">
      <c r="C4927" s="75" t="s">
        <v>148</v>
      </c>
      <c r="D4927" s="75" t="s">
        <v>9778</v>
      </c>
      <c r="E4927" s="75" t="s">
        <v>9779</v>
      </c>
      <c r="K4927" s="83">
        <v>11358.05</v>
      </c>
      <c r="L4927" s="80"/>
    </row>
    <row r="4928" spans="1:12" x14ac:dyDescent="0.25">
      <c r="C4928" s="75" t="s">
        <v>148</v>
      </c>
      <c r="D4928" s="75" t="s">
        <v>9780</v>
      </c>
      <c r="E4928" s="75" t="s">
        <v>9781</v>
      </c>
      <c r="K4928" s="83">
        <v>12360.8</v>
      </c>
      <c r="L4928" s="80"/>
    </row>
    <row r="4929" spans="1:12" x14ac:dyDescent="0.25">
      <c r="C4929" s="75" t="s">
        <v>148</v>
      </c>
      <c r="D4929" s="75" t="s">
        <v>967</v>
      </c>
      <c r="E4929" s="75" t="s">
        <v>968</v>
      </c>
      <c r="K4929" s="83">
        <v>24484.91</v>
      </c>
      <c r="L4929" s="80"/>
    </row>
    <row r="4930" spans="1:12" x14ac:dyDescent="0.25">
      <c r="C4930" s="75" t="s">
        <v>148</v>
      </c>
      <c r="D4930" s="75" t="s">
        <v>9782</v>
      </c>
      <c r="E4930" s="75" t="s">
        <v>9783</v>
      </c>
      <c r="K4930" s="83">
        <v>-11358.04</v>
      </c>
      <c r="L4930" s="80"/>
    </row>
    <row r="4931" spans="1:12" x14ac:dyDescent="0.25">
      <c r="L4931" s="80"/>
    </row>
    <row r="4932" spans="1:12" x14ac:dyDescent="0.25">
      <c r="A4932" s="75" t="s">
        <v>107</v>
      </c>
      <c r="D4932" s="75" t="s">
        <v>9770</v>
      </c>
      <c r="K4932" s="83">
        <v>1900.39</v>
      </c>
      <c r="L4932" s="80"/>
    </row>
    <row r="4933" spans="1:12" x14ac:dyDescent="0.25">
      <c r="C4933" s="75" t="s">
        <v>9784</v>
      </c>
      <c r="D4933" s="75" t="s">
        <v>9785</v>
      </c>
      <c r="E4933" s="75" t="s">
        <v>9786</v>
      </c>
      <c r="K4933" s="83">
        <v>555.80999999999995</v>
      </c>
      <c r="L4933" s="80"/>
    </row>
    <row r="4934" spans="1:12" x14ac:dyDescent="0.25">
      <c r="C4934" s="75" t="s">
        <v>9784</v>
      </c>
      <c r="D4934" s="75" t="s">
        <v>9787</v>
      </c>
      <c r="E4934" s="75" t="s">
        <v>9788</v>
      </c>
      <c r="K4934" s="83">
        <v>0.5</v>
      </c>
    </row>
    <row r="4935" spans="1:12" x14ac:dyDescent="0.25">
      <c r="C4935" s="75" t="s">
        <v>9784</v>
      </c>
      <c r="D4935" s="75" t="s">
        <v>9789</v>
      </c>
      <c r="E4935" s="75" t="s">
        <v>9770</v>
      </c>
      <c r="K4935" s="83">
        <v>1119.08</v>
      </c>
    </row>
    <row r="4936" spans="1:12" x14ac:dyDescent="0.25">
      <c r="C4936" s="75" t="s">
        <v>9784</v>
      </c>
      <c r="D4936" s="75" t="s">
        <v>9790</v>
      </c>
      <c r="E4936" s="75" t="s">
        <v>9791</v>
      </c>
      <c r="K4936" s="83">
        <v>225</v>
      </c>
    </row>
    <row r="4938" spans="1:12" x14ac:dyDescent="0.25">
      <c r="C4938" s="84" t="s">
        <v>9768</v>
      </c>
      <c r="D4938" s="82" t="s">
        <v>9770</v>
      </c>
      <c r="K4938" s="85">
        <v>48333.67</v>
      </c>
    </row>
    <row r="4939" spans="1:12" x14ac:dyDescent="0.25">
      <c r="A4939" s="75" t="s">
        <v>9792</v>
      </c>
      <c r="C4939" s="75" t="s">
        <v>9793</v>
      </c>
    </row>
    <row r="4940" spans="1:12" x14ac:dyDescent="0.25">
      <c r="A4940" s="75" t="s">
        <v>114</v>
      </c>
      <c r="D4940" s="75" t="s">
        <v>9794</v>
      </c>
      <c r="K4940" s="83">
        <v>-46413.87</v>
      </c>
    </row>
    <row r="4942" spans="1:12" x14ac:dyDescent="0.25">
      <c r="C4942" s="84" t="s">
        <v>9768</v>
      </c>
      <c r="D4942" s="82" t="s">
        <v>9793</v>
      </c>
      <c r="K4942" s="85">
        <v>-46413.87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470"/>
  <sheetViews>
    <sheetView topLeftCell="A59" zoomScaleNormal="100" workbookViewId="0">
      <selection activeCell="D747" sqref="D747"/>
    </sheetView>
  </sheetViews>
  <sheetFormatPr defaultColWidth="8.5703125" defaultRowHeight="15" outlineLevelRow="2" x14ac:dyDescent="0.25"/>
  <cols>
    <col min="11" max="11" width="12" customWidth="1"/>
    <col min="12" max="12" width="13.28515625" customWidth="1"/>
  </cols>
  <sheetData>
    <row r="1" spans="1:11" ht="21" x14ac:dyDescent="0.25">
      <c r="F1" s="73" t="s">
        <v>129</v>
      </c>
      <c r="J1" s="74" t="s">
        <v>130</v>
      </c>
      <c r="K1" s="75" t="s">
        <v>131</v>
      </c>
    </row>
    <row r="3" spans="1:11" ht="16.5" x14ac:dyDescent="0.25">
      <c r="F3" s="86" t="s">
        <v>9795</v>
      </c>
      <c r="J3" s="74" t="s">
        <v>133</v>
      </c>
      <c r="K3" s="77"/>
    </row>
    <row r="4" spans="1:11" x14ac:dyDescent="0.25">
      <c r="K4" s="78">
        <v>0.54</v>
      </c>
    </row>
    <row r="5" spans="1:11" x14ac:dyDescent="0.25">
      <c r="A5" s="79" t="s">
        <v>134</v>
      </c>
      <c r="D5" s="79" t="s">
        <v>135</v>
      </c>
      <c r="F5" s="79" t="s">
        <v>135</v>
      </c>
      <c r="J5" s="74" t="s">
        <v>136</v>
      </c>
      <c r="K5" s="75" t="s">
        <v>137</v>
      </c>
    </row>
    <row r="7" spans="1:11" x14ac:dyDescent="0.25">
      <c r="A7" s="81" t="s">
        <v>138</v>
      </c>
      <c r="K7" s="74" t="s">
        <v>139</v>
      </c>
    </row>
    <row r="8" spans="1:11" x14ac:dyDescent="0.25">
      <c r="A8" s="82" t="s">
        <v>140</v>
      </c>
      <c r="C8" s="82" t="s">
        <v>141</v>
      </c>
    </row>
    <row r="9" spans="1:11" x14ac:dyDescent="0.25">
      <c r="A9" s="75" t="s">
        <v>142</v>
      </c>
      <c r="C9" s="75" t="s">
        <v>143</v>
      </c>
    </row>
    <row r="10" spans="1:11" x14ac:dyDescent="0.25">
      <c r="A10" s="75" t="s">
        <v>144</v>
      </c>
      <c r="C10" s="75" t="s">
        <v>145</v>
      </c>
    </row>
    <row r="11" spans="1:11" x14ac:dyDescent="0.25">
      <c r="A11" s="75" t="s">
        <v>146</v>
      </c>
      <c r="C11" s="75" t="s">
        <v>147</v>
      </c>
    </row>
    <row r="12" spans="1:11" outlineLevel="1" x14ac:dyDescent="0.25">
      <c r="A12" s="75" t="s">
        <v>24</v>
      </c>
      <c r="D12" s="75" t="s">
        <v>25</v>
      </c>
      <c r="K12" s="87">
        <f>SUM(K13:K57)</f>
        <v>1370.4300000000007</v>
      </c>
    </row>
    <row r="13" spans="1:11" outlineLevel="2" x14ac:dyDescent="0.25">
      <c r="C13" s="75" t="s">
        <v>148</v>
      </c>
      <c r="D13" s="75" t="s">
        <v>149</v>
      </c>
      <c r="E13" s="75" t="s">
        <v>150</v>
      </c>
      <c r="K13" s="83">
        <v>4.1900000000000004</v>
      </c>
    </row>
    <row r="14" spans="1:11" outlineLevel="2" x14ac:dyDescent="0.25">
      <c r="C14" s="75" t="s">
        <v>148</v>
      </c>
      <c r="D14" s="75" t="s">
        <v>9796</v>
      </c>
      <c r="E14" s="75" t="s">
        <v>9797</v>
      </c>
      <c r="K14" s="83">
        <v>8.3800000000000008</v>
      </c>
    </row>
    <row r="15" spans="1:11" outlineLevel="2" x14ac:dyDescent="0.25">
      <c r="C15" s="75" t="s">
        <v>148</v>
      </c>
      <c r="D15" s="75" t="s">
        <v>151</v>
      </c>
      <c r="E15" s="75" t="s">
        <v>152</v>
      </c>
      <c r="K15" s="83">
        <v>8.3800000000000008</v>
      </c>
    </row>
    <row r="16" spans="1:11" outlineLevel="2" x14ac:dyDescent="0.25">
      <c r="C16" s="75" t="s">
        <v>148</v>
      </c>
      <c r="D16" s="75" t="s">
        <v>153</v>
      </c>
      <c r="E16" s="75" t="s">
        <v>154</v>
      </c>
      <c r="K16" s="83">
        <v>-8.9499999999999993</v>
      </c>
    </row>
    <row r="17" spans="3:11" outlineLevel="2" x14ac:dyDescent="0.25">
      <c r="C17" s="75" t="s">
        <v>148</v>
      </c>
      <c r="D17" s="75" t="s">
        <v>155</v>
      </c>
      <c r="E17" s="75" t="s">
        <v>156</v>
      </c>
      <c r="K17" s="83">
        <v>25.12</v>
      </c>
    </row>
    <row r="18" spans="3:11" outlineLevel="2" x14ac:dyDescent="0.25">
      <c r="C18" s="75" t="s">
        <v>148</v>
      </c>
      <c r="D18" s="75" t="s">
        <v>159</v>
      </c>
      <c r="E18" s="75" t="s">
        <v>160</v>
      </c>
      <c r="K18" s="83">
        <v>-3.13</v>
      </c>
    </row>
    <row r="19" spans="3:11" outlineLevel="2" x14ac:dyDescent="0.25">
      <c r="C19" s="75" t="s">
        <v>148</v>
      </c>
      <c r="D19" s="75" t="s">
        <v>163</v>
      </c>
      <c r="E19" s="75" t="s">
        <v>164</v>
      </c>
      <c r="K19" s="83">
        <v>17.899999999999999</v>
      </c>
    </row>
    <row r="20" spans="3:11" outlineLevel="2" x14ac:dyDescent="0.25">
      <c r="C20" s="75" t="s">
        <v>148</v>
      </c>
      <c r="D20" s="75" t="s">
        <v>167</v>
      </c>
      <c r="E20" s="75" t="s">
        <v>168</v>
      </c>
      <c r="K20" s="83">
        <v>25.59</v>
      </c>
    </row>
    <row r="21" spans="3:11" outlineLevel="2" x14ac:dyDescent="0.25">
      <c r="C21" s="75" t="s">
        <v>148</v>
      </c>
      <c r="D21" s="75" t="s">
        <v>169</v>
      </c>
      <c r="E21" s="75" t="s">
        <v>170</v>
      </c>
      <c r="K21" s="83">
        <v>8.3800000000000008</v>
      </c>
    </row>
    <row r="22" spans="3:11" outlineLevel="2" x14ac:dyDescent="0.25">
      <c r="C22" s="75" t="s">
        <v>148</v>
      </c>
      <c r="D22" s="75" t="s">
        <v>171</v>
      </c>
      <c r="E22" s="75" t="s">
        <v>172</v>
      </c>
      <c r="K22" s="83">
        <v>104.1</v>
      </c>
    </row>
    <row r="23" spans="3:11" outlineLevel="2" x14ac:dyDescent="0.25">
      <c r="C23" s="75" t="s">
        <v>148</v>
      </c>
      <c r="D23" s="75" t="s">
        <v>9798</v>
      </c>
      <c r="E23" s="75" t="s">
        <v>9799</v>
      </c>
      <c r="K23" s="83">
        <v>17.899999999999999</v>
      </c>
    </row>
    <row r="24" spans="3:11" outlineLevel="2" x14ac:dyDescent="0.25">
      <c r="C24" s="75" t="s">
        <v>148</v>
      </c>
      <c r="D24" s="75" t="s">
        <v>173</v>
      </c>
      <c r="E24" s="75" t="s">
        <v>174</v>
      </c>
      <c r="K24" s="83">
        <v>25.14</v>
      </c>
    </row>
    <row r="25" spans="3:11" outlineLevel="2" x14ac:dyDescent="0.25">
      <c r="C25" s="75" t="s">
        <v>148</v>
      </c>
      <c r="D25" s="75" t="s">
        <v>175</v>
      </c>
      <c r="E25" s="75" t="s">
        <v>176</v>
      </c>
      <c r="K25" s="83">
        <v>441.56</v>
      </c>
    </row>
    <row r="26" spans="3:11" outlineLevel="2" x14ac:dyDescent="0.25">
      <c r="C26" s="75" t="s">
        <v>148</v>
      </c>
      <c r="D26" s="75" t="s">
        <v>179</v>
      </c>
      <c r="E26" s="75" t="s">
        <v>180</v>
      </c>
      <c r="K26" s="83">
        <v>8.3800000000000008</v>
      </c>
    </row>
    <row r="27" spans="3:11" outlineLevel="2" x14ac:dyDescent="0.25">
      <c r="C27" s="75" t="s">
        <v>148</v>
      </c>
      <c r="D27" s="75" t="s">
        <v>181</v>
      </c>
      <c r="E27" s="75" t="s">
        <v>182</v>
      </c>
      <c r="K27" s="83">
        <v>6.15</v>
      </c>
    </row>
    <row r="28" spans="3:11" outlineLevel="2" x14ac:dyDescent="0.25">
      <c r="C28" s="75" t="s">
        <v>148</v>
      </c>
      <c r="D28" s="75" t="s">
        <v>183</v>
      </c>
      <c r="E28" s="75" t="s">
        <v>184</v>
      </c>
      <c r="K28" s="83">
        <v>7.82</v>
      </c>
    </row>
    <row r="29" spans="3:11" outlineLevel="2" x14ac:dyDescent="0.25">
      <c r="C29" s="75" t="s">
        <v>148</v>
      </c>
      <c r="D29" s="75" t="s">
        <v>185</v>
      </c>
      <c r="E29" s="75" t="s">
        <v>186</v>
      </c>
      <c r="K29" s="83">
        <v>18.489999999999998</v>
      </c>
    </row>
    <row r="30" spans="3:11" outlineLevel="2" x14ac:dyDescent="0.25">
      <c r="C30" s="75" t="s">
        <v>148</v>
      </c>
      <c r="D30" s="75" t="s">
        <v>187</v>
      </c>
      <c r="E30" s="75" t="s">
        <v>188</v>
      </c>
      <c r="K30" s="83">
        <v>17.899999999999999</v>
      </c>
    </row>
    <row r="31" spans="3:11" outlineLevel="2" x14ac:dyDescent="0.25">
      <c r="C31" s="75" t="s">
        <v>148</v>
      </c>
      <c r="D31" s="75" t="s">
        <v>9800</v>
      </c>
      <c r="E31" s="75" t="s">
        <v>9801</v>
      </c>
      <c r="K31" s="83">
        <v>16.760000000000002</v>
      </c>
    </row>
    <row r="32" spans="3:11" outlineLevel="2" x14ac:dyDescent="0.25">
      <c r="C32" s="75" t="s">
        <v>148</v>
      </c>
      <c r="D32" s="75" t="s">
        <v>191</v>
      </c>
      <c r="E32" s="75" t="s">
        <v>192</v>
      </c>
      <c r="K32" s="83">
        <v>35.799999999999997</v>
      </c>
    </row>
    <row r="33" spans="3:11" outlineLevel="2" x14ac:dyDescent="0.25">
      <c r="C33" s="75" t="s">
        <v>148</v>
      </c>
      <c r="D33" s="75" t="s">
        <v>193</v>
      </c>
      <c r="E33" s="75" t="s">
        <v>194</v>
      </c>
      <c r="K33" s="83">
        <v>37.56</v>
      </c>
    </row>
    <row r="34" spans="3:11" outlineLevel="2" x14ac:dyDescent="0.25">
      <c r="C34" s="75" t="s">
        <v>148</v>
      </c>
      <c r="D34" s="75" t="s">
        <v>195</v>
      </c>
      <c r="E34" s="75" t="s">
        <v>196</v>
      </c>
      <c r="K34" s="83">
        <v>7.82</v>
      </c>
    </row>
    <row r="35" spans="3:11" outlineLevel="2" x14ac:dyDescent="0.25">
      <c r="C35" s="75" t="s">
        <v>148</v>
      </c>
      <c r="D35" s="75" t="s">
        <v>197</v>
      </c>
      <c r="E35" s="75" t="s">
        <v>198</v>
      </c>
      <c r="K35" s="83">
        <v>75.83</v>
      </c>
    </row>
    <row r="36" spans="3:11" outlineLevel="2" x14ac:dyDescent="0.25">
      <c r="C36" s="75" t="s">
        <v>148</v>
      </c>
      <c r="D36" s="75" t="s">
        <v>199</v>
      </c>
      <c r="E36" s="75" t="s">
        <v>200</v>
      </c>
      <c r="K36" s="83">
        <v>31.85</v>
      </c>
    </row>
    <row r="37" spans="3:11" outlineLevel="2" x14ac:dyDescent="0.25">
      <c r="C37" s="75" t="s">
        <v>148</v>
      </c>
      <c r="D37" s="75" t="s">
        <v>201</v>
      </c>
      <c r="E37" s="75" t="s">
        <v>202</v>
      </c>
      <c r="K37" s="83">
        <v>77.040000000000006</v>
      </c>
    </row>
    <row r="38" spans="3:11" outlineLevel="2" x14ac:dyDescent="0.25">
      <c r="C38" s="75" t="s">
        <v>148</v>
      </c>
      <c r="D38" s="75" t="s">
        <v>203</v>
      </c>
      <c r="E38" s="75" t="s">
        <v>204</v>
      </c>
      <c r="K38" s="83">
        <v>23.69</v>
      </c>
    </row>
    <row r="39" spans="3:11" outlineLevel="2" x14ac:dyDescent="0.25">
      <c r="C39" s="75" t="s">
        <v>148</v>
      </c>
      <c r="D39" s="75" t="s">
        <v>205</v>
      </c>
      <c r="E39" s="75" t="s">
        <v>206</v>
      </c>
      <c r="K39" s="83">
        <v>15.67</v>
      </c>
    </row>
    <row r="40" spans="3:11" outlineLevel="2" x14ac:dyDescent="0.25">
      <c r="C40" s="75" t="s">
        <v>148</v>
      </c>
      <c r="D40" s="75" t="s">
        <v>207</v>
      </c>
      <c r="E40" s="75" t="s">
        <v>208</v>
      </c>
      <c r="K40" s="83">
        <v>11.73</v>
      </c>
    </row>
    <row r="41" spans="3:11" outlineLevel="2" x14ac:dyDescent="0.25">
      <c r="C41" s="75" t="s">
        <v>148</v>
      </c>
      <c r="D41" s="75" t="s">
        <v>209</v>
      </c>
      <c r="E41" s="75" t="s">
        <v>210</v>
      </c>
      <c r="K41" s="83">
        <v>7.82</v>
      </c>
    </row>
    <row r="42" spans="3:11" outlineLevel="2" x14ac:dyDescent="0.25">
      <c r="C42" s="75" t="s">
        <v>148</v>
      </c>
      <c r="D42" s="75" t="s">
        <v>211</v>
      </c>
      <c r="E42" s="75" t="s">
        <v>212</v>
      </c>
      <c r="K42" s="83">
        <v>8.3800000000000008</v>
      </c>
    </row>
    <row r="43" spans="3:11" outlineLevel="2" x14ac:dyDescent="0.25">
      <c r="C43" s="75" t="s">
        <v>148</v>
      </c>
      <c r="D43" s="75" t="s">
        <v>213</v>
      </c>
      <c r="E43" s="75" t="s">
        <v>214</v>
      </c>
      <c r="K43" s="83">
        <v>1.81</v>
      </c>
    </row>
    <row r="44" spans="3:11" outlineLevel="2" x14ac:dyDescent="0.25">
      <c r="C44" s="75" t="s">
        <v>148</v>
      </c>
      <c r="D44" s="75" t="s">
        <v>9802</v>
      </c>
      <c r="E44" s="75" t="s">
        <v>9803</v>
      </c>
      <c r="K44" s="83">
        <v>25.14</v>
      </c>
    </row>
    <row r="45" spans="3:11" outlineLevel="2" x14ac:dyDescent="0.25">
      <c r="C45" s="75" t="s">
        <v>148</v>
      </c>
      <c r="D45" s="75" t="s">
        <v>215</v>
      </c>
      <c r="E45" s="75" t="s">
        <v>216</v>
      </c>
      <c r="K45" s="83">
        <v>24.93</v>
      </c>
    </row>
    <row r="46" spans="3:11" outlineLevel="2" x14ac:dyDescent="0.25">
      <c r="C46" s="75" t="s">
        <v>148</v>
      </c>
      <c r="D46" s="75" t="s">
        <v>217</v>
      </c>
      <c r="E46" s="75" t="s">
        <v>218</v>
      </c>
      <c r="K46" s="83">
        <v>18.93</v>
      </c>
    </row>
    <row r="47" spans="3:11" outlineLevel="2" x14ac:dyDescent="0.25">
      <c r="C47" s="75" t="s">
        <v>148</v>
      </c>
      <c r="D47" s="75" t="s">
        <v>219</v>
      </c>
      <c r="E47" s="75" t="s">
        <v>220</v>
      </c>
      <c r="K47" s="83">
        <v>8.3800000000000008</v>
      </c>
    </row>
    <row r="48" spans="3:11" outlineLevel="2" x14ac:dyDescent="0.25">
      <c r="C48" s="75" t="s">
        <v>148</v>
      </c>
      <c r="D48" s="75" t="s">
        <v>221</v>
      </c>
      <c r="E48" s="75" t="s">
        <v>222</v>
      </c>
      <c r="K48" s="83">
        <v>25.14</v>
      </c>
    </row>
    <row r="49" spans="1:11" outlineLevel="2" x14ac:dyDescent="0.25">
      <c r="C49" s="75" t="s">
        <v>148</v>
      </c>
      <c r="D49" s="75" t="s">
        <v>223</v>
      </c>
      <c r="E49" s="75" t="s">
        <v>224</v>
      </c>
      <c r="K49" s="83">
        <v>26.74</v>
      </c>
    </row>
    <row r="50" spans="1:11" outlineLevel="2" x14ac:dyDescent="0.25">
      <c r="C50" s="75" t="s">
        <v>148</v>
      </c>
      <c r="D50" s="75" t="s">
        <v>225</v>
      </c>
      <c r="E50" s="75" t="s">
        <v>226</v>
      </c>
      <c r="K50" s="83">
        <v>25.14</v>
      </c>
    </row>
    <row r="51" spans="1:11" outlineLevel="2" x14ac:dyDescent="0.25">
      <c r="C51" s="75" t="s">
        <v>148</v>
      </c>
      <c r="D51" s="75" t="s">
        <v>227</v>
      </c>
      <c r="E51" s="75" t="s">
        <v>228</v>
      </c>
      <c r="K51" s="83">
        <v>24.88</v>
      </c>
    </row>
    <row r="52" spans="1:11" outlineLevel="2" x14ac:dyDescent="0.25">
      <c r="C52" s="75" t="s">
        <v>148</v>
      </c>
      <c r="D52" s="75" t="s">
        <v>231</v>
      </c>
      <c r="E52" s="75" t="s">
        <v>232</v>
      </c>
      <c r="K52" s="83">
        <v>25.14</v>
      </c>
    </row>
    <row r="53" spans="1:11" outlineLevel="2" x14ac:dyDescent="0.25">
      <c r="C53" s="75" t="s">
        <v>148</v>
      </c>
      <c r="D53" s="75" t="s">
        <v>233</v>
      </c>
      <c r="E53" s="75" t="s">
        <v>234</v>
      </c>
      <c r="K53" s="83">
        <v>36.9</v>
      </c>
    </row>
    <row r="54" spans="1:11" outlineLevel="2" x14ac:dyDescent="0.25">
      <c r="C54" s="75" t="s">
        <v>148</v>
      </c>
      <c r="D54" s="75" t="s">
        <v>235</v>
      </c>
      <c r="E54" s="75" t="s">
        <v>236</v>
      </c>
      <c r="K54" s="83">
        <v>8.3800000000000008</v>
      </c>
    </row>
    <row r="55" spans="1:11" outlineLevel="2" x14ac:dyDescent="0.25">
      <c r="C55" s="75" t="s">
        <v>148</v>
      </c>
      <c r="D55" s="75" t="s">
        <v>237</v>
      </c>
      <c r="E55" s="75" t="s">
        <v>238</v>
      </c>
      <c r="K55" s="83">
        <v>26.61</v>
      </c>
    </row>
    <row r="56" spans="1:11" outlineLevel="2" x14ac:dyDescent="0.25">
      <c r="C56" s="75" t="s">
        <v>148</v>
      </c>
      <c r="D56" s="75" t="s">
        <v>241</v>
      </c>
      <c r="E56" s="75" t="s">
        <v>242</v>
      </c>
      <c r="K56" s="83">
        <v>3.05</v>
      </c>
    </row>
    <row r="57" spans="1:11" outlineLevel="2" x14ac:dyDescent="0.25">
      <c r="C57" s="75" t="s">
        <v>148</v>
      </c>
      <c r="D57" s="75" t="s">
        <v>243</v>
      </c>
      <c r="E57" s="75" t="s">
        <v>244</v>
      </c>
      <c r="K57" s="83">
        <v>6.01</v>
      </c>
    </row>
    <row r="58" spans="1:11" outlineLevel="1" x14ac:dyDescent="0.25">
      <c r="C58" s="75"/>
      <c r="D58" s="75"/>
      <c r="E58" s="75"/>
      <c r="K58" s="83"/>
    </row>
    <row r="59" spans="1:11" outlineLevel="1" x14ac:dyDescent="0.25">
      <c r="A59" s="75" t="s">
        <v>27</v>
      </c>
      <c r="D59" s="75" t="s">
        <v>28</v>
      </c>
      <c r="K59" s="88">
        <f>SUM(K60:K142)</f>
        <v>1465.2399999999998</v>
      </c>
    </row>
    <row r="60" spans="1:11" hidden="1" outlineLevel="2" x14ac:dyDescent="0.25">
      <c r="C60" s="75" t="s">
        <v>148</v>
      </c>
      <c r="D60" s="75" t="s">
        <v>245</v>
      </c>
      <c r="E60" s="75" t="s">
        <v>246</v>
      </c>
      <c r="K60" s="83">
        <v>0.03</v>
      </c>
    </row>
    <row r="61" spans="1:11" hidden="1" outlineLevel="2" x14ac:dyDescent="0.25">
      <c r="C61" s="75" t="s">
        <v>148</v>
      </c>
      <c r="D61" s="75" t="s">
        <v>247</v>
      </c>
      <c r="E61" s="75" t="s">
        <v>248</v>
      </c>
      <c r="K61" s="83">
        <v>23.88</v>
      </c>
    </row>
    <row r="62" spans="1:11" hidden="1" outlineLevel="2" x14ac:dyDescent="0.25">
      <c r="C62" s="75" t="s">
        <v>148</v>
      </c>
      <c r="D62" s="75" t="s">
        <v>249</v>
      </c>
      <c r="E62" s="75" t="s">
        <v>250</v>
      </c>
      <c r="K62" s="83">
        <v>16.760000000000002</v>
      </c>
    </row>
    <row r="63" spans="1:11" hidden="1" outlineLevel="2" x14ac:dyDescent="0.25">
      <c r="C63" s="75" t="s">
        <v>148</v>
      </c>
      <c r="D63" s="75" t="s">
        <v>253</v>
      </c>
      <c r="E63" s="75" t="s">
        <v>254</v>
      </c>
      <c r="K63" s="83">
        <v>12.34</v>
      </c>
    </row>
    <row r="64" spans="1:11" hidden="1" outlineLevel="2" x14ac:dyDescent="0.25">
      <c r="C64" s="75" t="s">
        <v>148</v>
      </c>
      <c r="D64" s="75" t="s">
        <v>255</v>
      </c>
      <c r="E64" s="75" t="s">
        <v>256</v>
      </c>
      <c r="K64" s="83">
        <v>8.3800000000000008</v>
      </c>
    </row>
    <row r="65" spans="3:11" hidden="1" outlineLevel="2" x14ac:dyDescent="0.25">
      <c r="C65" s="75" t="s">
        <v>148</v>
      </c>
      <c r="D65" s="75" t="s">
        <v>257</v>
      </c>
      <c r="E65" s="75" t="s">
        <v>258</v>
      </c>
      <c r="K65" s="83">
        <v>49.2</v>
      </c>
    </row>
    <row r="66" spans="3:11" hidden="1" outlineLevel="2" x14ac:dyDescent="0.25">
      <c r="C66" s="75" t="s">
        <v>148</v>
      </c>
      <c r="D66" s="75" t="s">
        <v>259</v>
      </c>
      <c r="E66" s="75" t="s">
        <v>260</v>
      </c>
      <c r="K66" s="83">
        <v>32.46</v>
      </c>
    </row>
    <row r="67" spans="3:11" hidden="1" outlineLevel="2" x14ac:dyDescent="0.25">
      <c r="C67" s="75" t="s">
        <v>148</v>
      </c>
      <c r="D67" s="75" t="s">
        <v>261</v>
      </c>
      <c r="E67" s="75" t="s">
        <v>262</v>
      </c>
      <c r="K67" s="83">
        <v>-4.4800000000000004</v>
      </c>
    </row>
    <row r="68" spans="3:11" hidden="1" outlineLevel="2" x14ac:dyDescent="0.25">
      <c r="C68" s="75" t="s">
        <v>148</v>
      </c>
      <c r="D68" s="75" t="s">
        <v>263</v>
      </c>
      <c r="E68" s="75" t="s">
        <v>264</v>
      </c>
      <c r="K68" s="83">
        <v>0.04</v>
      </c>
    </row>
    <row r="69" spans="3:11" hidden="1" outlineLevel="2" x14ac:dyDescent="0.25">
      <c r="C69" s="75" t="s">
        <v>148</v>
      </c>
      <c r="D69" s="75" t="s">
        <v>265</v>
      </c>
      <c r="E69" s="75" t="s">
        <v>266</v>
      </c>
      <c r="K69" s="83">
        <v>17.899999999999999</v>
      </c>
    </row>
    <row r="70" spans="3:11" hidden="1" outlineLevel="2" x14ac:dyDescent="0.25">
      <c r="C70" s="75" t="s">
        <v>148</v>
      </c>
      <c r="D70" s="75" t="s">
        <v>267</v>
      </c>
      <c r="E70" s="75" t="s">
        <v>268</v>
      </c>
      <c r="K70" s="83">
        <v>-0.01</v>
      </c>
    </row>
    <row r="71" spans="3:11" hidden="1" outlineLevel="2" x14ac:dyDescent="0.25">
      <c r="C71" s="75" t="s">
        <v>148</v>
      </c>
      <c r="D71" s="75" t="s">
        <v>269</v>
      </c>
      <c r="E71" s="75" t="s">
        <v>270</v>
      </c>
      <c r="K71" s="83">
        <v>37.56</v>
      </c>
    </row>
    <row r="72" spans="3:11" hidden="1" outlineLevel="2" x14ac:dyDescent="0.25">
      <c r="C72" s="75" t="s">
        <v>148</v>
      </c>
      <c r="D72" s="75" t="s">
        <v>271</v>
      </c>
      <c r="E72" s="75" t="s">
        <v>272</v>
      </c>
      <c r="K72" s="83">
        <v>53.7</v>
      </c>
    </row>
    <row r="73" spans="3:11" hidden="1" outlineLevel="2" x14ac:dyDescent="0.25">
      <c r="C73" s="75" t="s">
        <v>148</v>
      </c>
      <c r="D73" s="75" t="s">
        <v>273</v>
      </c>
      <c r="E73" s="75" t="s">
        <v>274</v>
      </c>
      <c r="K73" s="83">
        <v>23.46</v>
      </c>
    </row>
    <row r="74" spans="3:11" hidden="1" outlineLevel="2" x14ac:dyDescent="0.25">
      <c r="C74" s="75" t="s">
        <v>148</v>
      </c>
      <c r="D74" s="75" t="s">
        <v>275</v>
      </c>
      <c r="E74" s="75" t="s">
        <v>276</v>
      </c>
      <c r="K74" s="83">
        <v>7.82</v>
      </c>
    </row>
    <row r="75" spans="3:11" hidden="1" outlineLevel="2" x14ac:dyDescent="0.25">
      <c r="C75" s="75" t="s">
        <v>148</v>
      </c>
      <c r="D75" s="75" t="s">
        <v>277</v>
      </c>
      <c r="E75" s="75" t="s">
        <v>278</v>
      </c>
      <c r="K75" s="83">
        <v>88.01</v>
      </c>
    </row>
    <row r="76" spans="3:11" hidden="1" outlineLevel="2" x14ac:dyDescent="0.25">
      <c r="C76" s="75" t="s">
        <v>148</v>
      </c>
      <c r="D76" s="75" t="s">
        <v>279</v>
      </c>
      <c r="E76" s="75" t="s">
        <v>280</v>
      </c>
      <c r="K76" s="83">
        <v>25.73</v>
      </c>
    </row>
    <row r="77" spans="3:11" hidden="1" outlineLevel="2" x14ac:dyDescent="0.25">
      <c r="C77" s="75" t="s">
        <v>148</v>
      </c>
      <c r="D77" s="75" t="s">
        <v>9804</v>
      </c>
      <c r="E77" s="75" t="s">
        <v>9805</v>
      </c>
      <c r="K77" s="83">
        <v>17.899999999999999</v>
      </c>
    </row>
    <row r="78" spans="3:11" hidden="1" outlineLevel="2" x14ac:dyDescent="0.25">
      <c r="C78" s="75" t="s">
        <v>148</v>
      </c>
      <c r="D78" s="75" t="s">
        <v>281</v>
      </c>
      <c r="E78" s="75" t="s">
        <v>282</v>
      </c>
      <c r="K78" s="83">
        <v>105.75</v>
      </c>
    </row>
    <row r="79" spans="3:11" hidden="1" outlineLevel="2" x14ac:dyDescent="0.25">
      <c r="C79" s="75" t="s">
        <v>148</v>
      </c>
      <c r="D79" s="75" t="s">
        <v>283</v>
      </c>
      <c r="E79" s="75" t="s">
        <v>284</v>
      </c>
      <c r="K79" s="83">
        <v>25.24</v>
      </c>
    </row>
    <row r="80" spans="3:11" hidden="1" outlineLevel="2" x14ac:dyDescent="0.25">
      <c r="C80" s="75" t="s">
        <v>148</v>
      </c>
      <c r="D80" s="75" t="s">
        <v>285</v>
      </c>
      <c r="E80" s="75" t="s">
        <v>286</v>
      </c>
      <c r="K80" s="83">
        <v>28.35</v>
      </c>
    </row>
    <row r="81" spans="3:11" hidden="1" outlineLevel="2" x14ac:dyDescent="0.25">
      <c r="C81" s="75" t="s">
        <v>148</v>
      </c>
      <c r="D81" s="75" t="s">
        <v>287</v>
      </c>
      <c r="E81" s="75" t="s">
        <v>288</v>
      </c>
      <c r="K81" s="83">
        <v>3.57</v>
      </c>
    </row>
    <row r="82" spans="3:11" hidden="1" outlineLevel="2" x14ac:dyDescent="0.25">
      <c r="C82" s="75" t="s">
        <v>148</v>
      </c>
      <c r="D82" s="75" t="s">
        <v>291</v>
      </c>
      <c r="E82" s="75" t="s">
        <v>292</v>
      </c>
      <c r="K82" s="83">
        <v>45.23</v>
      </c>
    </row>
    <row r="83" spans="3:11" hidden="1" outlineLevel="2" x14ac:dyDescent="0.25">
      <c r="C83" s="75" t="s">
        <v>148</v>
      </c>
      <c r="D83" s="75" t="s">
        <v>293</v>
      </c>
      <c r="E83" s="75" t="s">
        <v>294</v>
      </c>
      <c r="K83" s="83">
        <v>23.46</v>
      </c>
    </row>
    <row r="84" spans="3:11" hidden="1" outlineLevel="2" x14ac:dyDescent="0.25">
      <c r="C84" s="75" t="s">
        <v>148</v>
      </c>
      <c r="D84" s="75" t="s">
        <v>295</v>
      </c>
      <c r="E84" s="75" t="s">
        <v>296</v>
      </c>
      <c r="K84" s="83">
        <v>25.14</v>
      </c>
    </row>
    <row r="85" spans="3:11" hidden="1" outlineLevel="2" x14ac:dyDescent="0.25">
      <c r="C85" s="75" t="s">
        <v>148</v>
      </c>
      <c r="D85" s="75" t="s">
        <v>299</v>
      </c>
      <c r="E85" s="75" t="s">
        <v>300</v>
      </c>
      <c r="K85" s="83">
        <v>27.14</v>
      </c>
    </row>
    <row r="86" spans="3:11" hidden="1" outlineLevel="2" x14ac:dyDescent="0.25">
      <c r="C86" s="75" t="s">
        <v>148</v>
      </c>
      <c r="D86" s="75" t="s">
        <v>301</v>
      </c>
      <c r="E86" s="75" t="s">
        <v>302</v>
      </c>
      <c r="K86" s="83">
        <v>25.14</v>
      </c>
    </row>
    <row r="87" spans="3:11" hidden="1" outlineLevel="2" x14ac:dyDescent="0.25">
      <c r="C87" s="75" t="s">
        <v>148</v>
      </c>
      <c r="D87" s="75" t="s">
        <v>303</v>
      </c>
      <c r="E87" s="75" t="s">
        <v>304</v>
      </c>
      <c r="K87" s="83">
        <v>8.3800000000000008</v>
      </c>
    </row>
    <row r="88" spans="3:11" hidden="1" outlineLevel="2" x14ac:dyDescent="0.25">
      <c r="C88" s="75" t="s">
        <v>148</v>
      </c>
      <c r="D88" s="75" t="s">
        <v>305</v>
      </c>
      <c r="E88" s="75" t="s">
        <v>306</v>
      </c>
      <c r="K88" s="83">
        <v>25.14</v>
      </c>
    </row>
    <row r="89" spans="3:11" hidden="1" outlineLevel="2" x14ac:dyDescent="0.25">
      <c r="C89" s="75" t="s">
        <v>148</v>
      </c>
      <c r="D89" s="75" t="s">
        <v>307</v>
      </c>
      <c r="E89" s="75" t="s">
        <v>308</v>
      </c>
      <c r="K89" s="83">
        <v>25.14</v>
      </c>
    </row>
    <row r="90" spans="3:11" hidden="1" outlineLevel="2" x14ac:dyDescent="0.25">
      <c r="C90" s="75" t="s">
        <v>148</v>
      </c>
      <c r="D90" s="75" t="s">
        <v>309</v>
      </c>
      <c r="E90" s="75" t="s">
        <v>310</v>
      </c>
      <c r="K90" s="83">
        <v>25.14</v>
      </c>
    </row>
    <row r="91" spans="3:11" hidden="1" outlineLevel="2" x14ac:dyDescent="0.25">
      <c r="C91" s="75" t="s">
        <v>148</v>
      </c>
      <c r="D91" s="75" t="s">
        <v>311</v>
      </c>
      <c r="E91" s="75" t="s">
        <v>312</v>
      </c>
      <c r="K91" s="83">
        <v>29.29</v>
      </c>
    </row>
    <row r="92" spans="3:11" hidden="1" outlineLevel="2" x14ac:dyDescent="0.25">
      <c r="C92" s="75" t="s">
        <v>148</v>
      </c>
      <c r="D92" s="75" t="s">
        <v>313</v>
      </c>
      <c r="E92" s="75" t="s">
        <v>314</v>
      </c>
      <c r="K92" s="83">
        <v>8.3800000000000008</v>
      </c>
    </row>
    <row r="93" spans="3:11" hidden="1" outlineLevel="2" x14ac:dyDescent="0.25">
      <c r="C93" s="75" t="s">
        <v>148</v>
      </c>
      <c r="D93" s="75" t="s">
        <v>315</v>
      </c>
      <c r="E93" s="75" t="s">
        <v>316</v>
      </c>
      <c r="K93" s="83">
        <v>25.14</v>
      </c>
    </row>
    <row r="94" spans="3:11" hidden="1" outlineLevel="2" x14ac:dyDescent="0.25">
      <c r="C94" s="75" t="s">
        <v>148</v>
      </c>
      <c r="D94" s="75" t="s">
        <v>317</v>
      </c>
      <c r="E94" s="75" t="s">
        <v>318</v>
      </c>
      <c r="K94" s="83">
        <v>47.74</v>
      </c>
    </row>
    <row r="95" spans="3:11" hidden="1" outlineLevel="2" x14ac:dyDescent="0.25">
      <c r="C95" s="75" t="s">
        <v>148</v>
      </c>
      <c r="D95" s="75" t="s">
        <v>319</v>
      </c>
      <c r="E95" s="75" t="s">
        <v>320</v>
      </c>
      <c r="K95" s="83">
        <v>7.41</v>
      </c>
    </row>
    <row r="96" spans="3:11" hidden="1" outlineLevel="2" x14ac:dyDescent="0.25">
      <c r="C96" s="75" t="s">
        <v>148</v>
      </c>
      <c r="D96" s="75" t="s">
        <v>321</v>
      </c>
      <c r="E96" s="75" t="s">
        <v>322</v>
      </c>
      <c r="K96" s="83">
        <v>25.14</v>
      </c>
    </row>
    <row r="97" spans="3:11" hidden="1" outlineLevel="2" x14ac:dyDescent="0.25">
      <c r="C97" s="75" t="s">
        <v>148</v>
      </c>
      <c r="D97" s="75" t="s">
        <v>325</v>
      </c>
      <c r="E97" s="75" t="s">
        <v>326</v>
      </c>
      <c r="K97" s="83">
        <v>1.76</v>
      </c>
    </row>
    <row r="98" spans="3:11" hidden="1" outlineLevel="2" x14ac:dyDescent="0.25">
      <c r="C98" s="75" t="s">
        <v>148</v>
      </c>
      <c r="D98" s="75" t="s">
        <v>329</v>
      </c>
      <c r="E98" s="75" t="s">
        <v>330</v>
      </c>
      <c r="K98" s="83">
        <v>30.25</v>
      </c>
    </row>
    <row r="99" spans="3:11" hidden="1" outlineLevel="2" x14ac:dyDescent="0.25">
      <c r="C99" s="75" t="s">
        <v>148</v>
      </c>
      <c r="D99" s="75" t="s">
        <v>331</v>
      </c>
      <c r="E99" s="75" t="s">
        <v>332</v>
      </c>
      <c r="K99" s="83">
        <v>18.8</v>
      </c>
    </row>
    <row r="100" spans="3:11" hidden="1" outlineLevel="2" x14ac:dyDescent="0.25">
      <c r="C100" s="75" t="s">
        <v>148</v>
      </c>
      <c r="D100" s="75" t="s">
        <v>333</v>
      </c>
      <c r="E100" s="75" t="s">
        <v>334</v>
      </c>
      <c r="K100" s="83">
        <v>8.3800000000000008</v>
      </c>
    </row>
    <row r="101" spans="3:11" hidden="1" outlineLevel="2" x14ac:dyDescent="0.25">
      <c r="C101" s="75" t="s">
        <v>148</v>
      </c>
      <c r="D101" s="75" t="s">
        <v>335</v>
      </c>
      <c r="E101" s="75" t="s">
        <v>336</v>
      </c>
      <c r="K101" s="83">
        <v>54.45</v>
      </c>
    </row>
    <row r="102" spans="3:11" hidden="1" outlineLevel="2" x14ac:dyDescent="0.25">
      <c r="C102" s="75" t="s">
        <v>148</v>
      </c>
      <c r="D102" s="75" t="s">
        <v>337</v>
      </c>
      <c r="E102" s="75" t="s">
        <v>338</v>
      </c>
      <c r="K102" s="83">
        <v>-15.41</v>
      </c>
    </row>
    <row r="103" spans="3:11" hidden="1" outlineLevel="2" x14ac:dyDescent="0.25">
      <c r="C103" s="75" t="s">
        <v>148</v>
      </c>
      <c r="D103" s="75" t="s">
        <v>339</v>
      </c>
      <c r="E103" s="75" t="s">
        <v>340</v>
      </c>
      <c r="K103" s="83">
        <v>7.82</v>
      </c>
    </row>
    <row r="104" spans="3:11" hidden="1" outlineLevel="2" x14ac:dyDescent="0.25">
      <c r="C104" s="75" t="s">
        <v>148</v>
      </c>
      <c r="D104" s="75" t="s">
        <v>341</v>
      </c>
      <c r="E104" s="75" t="s">
        <v>342</v>
      </c>
      <c r="K104" s="83">
        <v>25.14</v>
      </c>
    </row>
    <row r="105" spans="3:11" hidden="1" outlineLevel="2" x14ac:dyDescent="0.25">
      <c r="C105" s="75" t="s">
        <v>148</v>
      </c>
      <c r="D105" s="75" t="s">
        <v>343</v>
      </c>
      <c r="E105" s="75" t="s">
        <v>344</v>
      </c>
      <c r="K105" s="83">
        <v>-8.3800000000000008</v>
      </c>
    </row>
    <row r="106" spans="3:11" hidden="1" outlineLevel="2" x14ac:dyDescent="0.25">
      <c r="C106" s="75" t="s">
        <v>148</v>
      </c>
      <c r="D106" s="75" t="s">
        <v>345</v>
      </c>
      <c r="E106" s="75" t="s">
        <v>346</v>
      </c>
      <c r="K106" s="83">
        <v>11.24</v>
      </c>
    </row>
    <row r="107" spans="3:11" hidden="1" outlineLevel="2" x14ac:dyDescent="0.25">
      <c r="C107" s="75" t="s">
        <v>148</v>
      </c>
      <c r="D107" s="75" t="s">
        <v>347</v>
      </c>
      <c r="E107" s="75" t="s">
        <v>348</v>
      </c>
      <c r="K107" s="83">
        <v>20.22</v>
      </c>
    </row>
    <row r="108" spans="3:11" hidden="1" outlineLevel="2" x14ac:dyDescent="0.25">
      <c r="C108" s="75" t="s">
        <v>148</v>
      </c>
      <c r="D108" s="75" t="s">
        <v>349</v>
      </c>
      <c r="E108" s="75" t="s">
        <v>350</v>
      </c>
      <c r="K108" s="83">
        <v>25.14</v>
      </c>
    </row>
    <row r="109" spans="3:11" hidden="1" outlineLevel="2" x14ac:dyDescent="0.25">
      <c r="C109" s="75" t="s">
        <v>148</v>
      </c>
      <c r="D109" s="75" t="s">
        <v>351</v>
      </c>
      <c r="E109" s="75" t="s">
        <v>352</v>
      </c>
      <c r="K109" s="83">
        <v>4.8600000000000003</v>
      </c>
    </row>
    <row r="110" spans="3:11" hidden="1" outlineLevel="2" x14ac:dyDescent="0.25">
      <c r="C110" s="75" t="s">
        <v>148</v>
      </c>
      <c r="D110" s="75" t="s">
        <v>353</v>
      </c>
      <c r="E110" s="75" t="s">
        <v>354</v>
      </c>
      <c r="K110" s="83">
        <v>4.8600000000000003</v>
      </c>
    </row>
    <row r="111" spans="3:11" hidden="1" outlineLevel="2" x14ac:dyDescent="0.25">
      <c r="C111" s="75" t="s">
        <v>148</v>
      </c>
      <c r="D111" s="75" t="s">
        <v>355</v>
      </c>
      <c r="E111" s="75" t="s">
        <v>356</v>
      </c>
      <c r="K111" s="83">
        <v>31.03</v>
      </c>
    </row>
    <row r="112" spans="3:11" hidden="1" outlineLevel="2" x14ac:dyDescent="0.25">
      <c r="C112" s="75" t="s">
        <v>148</v>
      </c>
      <c r="D112" s="75" t="s">
        <v>357</v>
      </c>
      <c r="E112" s="75" t="s">
        <v>358</v>
      </c>
      <c r="K112" s="83">
        <v>8.3800000000000008</v>
      </c>
    </row>
    <row r="113" spans="3:11" hidden="1" outlineLevel="2" x14ac:dyDescent="0.25">
      <c r="C113" s="75" t="s">
        <v>148</v>
      </c>
      <c r="D113" s="75" t="s">
        <v>359</v>
      </c>
      <c r="E113" s="75" t="s">
        <v>360</v>
      </c>
      <c r="K113" s="83">
        <v>8.43</v>
      </c>
    </row>
    <row r="114" spans="3:11" hidden="1" outlineLevel="2" x14ac:dyDescent="0.25">
      <c r="C114" s="75" t="s">
        <v>148</v>
      </c>
      <c r="D114" s="75" t="s">
        <v>361</v>
      </c>
      <c r="E114" s="75" t="s">
        <v>362</v>
      </c>
      <c r="K114" s="83">
        <v>7.0000000000000007E-2</v>
      </c>
    </row>
    <row r="115" spans="3:11" hidden="1" outlineLevel="2" x14ac:dyDescent="0.25">
      <c r="C115" s="75" t="s">
        <v>148</v>
      </c>
      <c r="D115" s="75" t="s">
        <v>363</v>
      </c>
      <c r="E115" s="75" t="s">
        <v>364</v>
      </c>
      <c r="K115" s="83">
        <v>8.3800000000000008</v>
      </c>
    </row>
    <row r="116" spans="3:11" hidden="1" outlineLevel="2" x14ac:dyDescent="0.25">
      <c r="C116" s="75" t="s">
        <v>148</v>
      </c>
      <c r="D116" s="75" t="s">
        <v>365</v>
      </c>
      <c r="E116" s="75" t="s">
        <v>366</v>
      </c>
      <c r="K116" s="83">
        <v>152.27000000000001</v>
      </c>
    </row>
    <row r="117" spans="3:11" hidden="1" outlineLevel="2" x14ac:dyDescent="0.25">
      <c r="C117" s="75" t="s">
        <v>148</v>
      </c>
      <c r="D117" s="75" t="s">
        <v>367</v>
      </c>
      <c r="E117" s="75" t="s">
        <v>368</v>
      </c>
      <c r="K117" s="83">
        <v>25.59</v>
      </c>
    </row>
    <row r="118" spans="3:11" hidden="1" outlineLevel="2" x14ac:dyDescent="0.25">
      <c r="C118" s="75" t="s">
        <v>148</v>
      </c>
      <c r="D118" s="75" t="s">
        <v>369</v>
      </c>
      <c r="E118" s="75" t="s">
        <v>370</v>
      </c>
      <c r="K118" s="83">
        <v>0.91</v>
      </c>
    </row>
    <row r="119" spans="3:11" hidden="1" outlineLevel="2" x14ac:dyDescent="0.25">
      <c r="C119" s="75" t="s">
        <v>148</v>
      </c>
      <c r="D119" s="75" t="s">
        <v>373</v>
      </c>
      <c r="E119" s="75" t="s">
        <v>374</v>
      </c>
      <c r="K119" s="83">
        <v>5.04</v>
      </c>
    </row>
    <row r="120" spans="3:11" hidden="1" outlineLevel="2" x14ac:dyDescent="0.25">
      <c r="C120" s="75" t="s">
        <v>148</v>
      </c>
      <c r="D120" s="75" t="s">
        <v>375</v>
      </c>
      <c r="E120" s="75" t="s">
        <v>376</v>
      </c>
      <c r="K120" s="83">
        <v>1.75</v>
      </c>
    </row>
    <row r="121" spans="3:11" hidden="1" outlineLevel="2" x14ac:dyDescent="0.25">
      <c r="C121" s="75" t="s">
        <v>148</v>
      </c>
      <c r="D121" s="75" t="s">
        <v>377</v>
      </c>
      <c r="E121" s="75" t="s">
        <v>378</v>
      </c>
      <c r="K121" s="83">
        <v>11.12</v>
      </c>
    </row>
    <row r="122" spans="3:11" hidden="1" outlineLevel="2" x14ac:dyDescent="0.25">
      <c r="C122" s="75" t="s">
        <v>148</v>
      </c>
      <c r="D122" s="75" t="s">
        <v>379</v>
      </c>
      <c r="E122" s="75" t="s">
        <v>380</v>
      </c>
      <c r="K122" s="83">
        <v>1.98</v>
      </c>
    </row>
    <row r="123" spans="3:11" hidden="1" outlineLevel="2" x14ac:dyDescent="0.25">
      <c r="C123" s="75" t="s">
        <v>148</v>
      </c>
      <c r="D123" s="75" t="s">
        <v>381</v>
      </c>
      <c r="E123" s="75" t="s">
        <v>382</v>
      </c>
      <c r="K123" s="83">
        <v>3.4</v>
      </c>
    </row>
    <row r="124" spans="3:11" hidden="1" outlineLevel="2" x14ac:dyDescent="0.25">
      <c r="C124" s="75" t="s">
        <v>148</v>
      </c>
      <c r="D124" s="75" t="s">
        <v>383</v>
      </c>
      <c r="E124" s="75" t="s">
        <v>384</v>
      </c>
      <c r="K124" s="83">
        <v>3.4</v>
      </c>
    </row>
    <row r="125" spans="3:11" hidden="1" outlineLevel="2" x14ac:dyDescent="0.25">
      <c r="C125" s="75" t="s">
        <v>148</v>
      </c>
      <c r="D125" s="75" t="s">
        <v>385</v>
      </c>
      <c r="E125" s="75" t="s">
        <v>386</v>
      </c>
      <c r="K125" s="83">
        <v>5.33</v>
      </c>
    </row>
    <row r="126" spans="3:11" hidden="1" outlineLevel="2" x14ac:dyDescent="0.25">
      <c r="C126" s="75" t="s">
        <v>148</v>
      </c>
      <c r="D126" s="75" t="s">
        <v>389</v>
      </c>
      <c r="E126" s="75" t="s">
        <v>390</v>
      </c>
      <c r="K126" s="83">
        <v>5.04</v>
      </c>
    </row>
    <row r="127" spans="3:11" hidden="1" outlineLevel="2" x14ac:dyDescent="0.25">
      <c r="C127" s="75" t="s">
        <v>148</v>
      </c>
      <c r="D127" s="75" t="s">
        <v>391</v>
      </c>
      <c r="E127" s="75" t="s">
        <v>392</v>
      </c>
      <c r="K127" s="83">
        <v>5.37</v>
      </c>
    </row>
    <row r="128" spans="3:11" hidden="1" outlineLevel="2" x14ac:dyDescent="0.25">
      <c r="C128" s="75" t="s">
        <v>148</v>
      </c>
      <c r="D128" s="75" t="s">
        <v>9806</v>
      </c>
      <c r="E128" s="75" t="s">
        <v>9807</v>
      </c>
      <c r="K128" s="83">
        <v>5.04</v>
      </c>
    </row>
    <row r="129" spans="1:11" hidden="1" outlineLevel="2" x14ac:dyDescent="0.25">
      <c r="C129" s="75" t="s">
        <v>148</v>
      </c>
      <c r="D129" s="75" t="s">
        <v>395</v>
      </c>
      <c r="E129" s="75" t="s">
        <v>396</v>
      </c>
      <c r="K129" s="83">
        <v>5.28</v>
      </c>
    </row>
    <row r="130" spans="1:11" hidden="1" outlineLevel="2" x14ac:dyDescent="0.25">
      <c r="C130" s="75" t="s">
        <v>148</v>
      </c>
      <c r="D130" s="75" t="s">
        <v>397</v>
      </c>
      <c r="E130" s="75" t="s">
        <v>398</v>
      </c>
      <c r="K130" s="83">
        <v>5.04</v>
      </c>
    </row>
    <row r="131" spans="1:11" hidden="1" outlineLevel="2" x14ac:dyDescent="0.25">
      <c r="C131" s="75" t="s">
        <v>148</v>
      </c>
      <c r="D131" s="75" t="s">
        <v>399</v>
      </c>
      <c r="E131" s="75" t="s">
        <v>400</v>
      </c>
      <c r="K131" s="83">
        <v>5.04</v>
      </c>
    </row>
    <row r="132" spans="1:11" hidden="1" outlineLevel="2" x14ac:dyDescent="0.25">
      <c r="C132" s="75" t="s">
        <v>148</v>
      </c>
      <c r="D132" s="75" t="s">
        <v>401</v>
      </c>
      <c r="E132" s="75" t="s">
        <v>402</v>
      </c>
      <c r="K132" s="83">
        <v>1.52</v>
      </c>
    </row>
    <row r="133" spans="1:11" hidden="1" outlineLevel="2" x14ac:dyDescent="0.25">
      <c r="C133" s="75" t="s">
        <v>148</v>
      </c>
      <c r="D133" s="75" t="s">
        <v>403</v>
      </c>
      <c r="E133" s="75" t="s">
        <v>404</v>
      </c>
      <c r="K133" s="83">
        <v>6.91</v>
      </c>
    </row>
    <row r="134" spans="1:11" hidden="1" outlineLevel="2" x14ac:dyDescent="0.25">
      <c r="C134" s="75" t="s">
        <v>148</v>
      </c>
      <c r="D134" s="75" t="s">
        <v>405</v>
      </c>
      <c r="E134" s="75" t="s">
        <v>406</v>
      </c>
      <c r="K134" s="83">
        <v>1.68</v>
      </c>
    </row>
    <row r="135" spans="1:11" hidden="1" outlineLevel="2" x14ac:dyDescent="0.25">
      <c r="C135" s="75" t="s">
        <v>148</v>
      </c>
      <c r="D135" s="75" t="s">
        <v>407</v>
      </c>
      <c r="E135" s="75" t="s">
        <v>408</v>
      </c>
      <c r="K135" s="83">
        <v>2.2999999999999998</v>
      </c>
    </row>
    <row r="136" spans="1:11" hidden="1" outlineLevel="2" x14ac:dyDescent="0.25">
      <c r="C136" s="75" t="s">
        <v>148</v>
      </c>
      <c r="D136" s="75" t="s">
        <v>409</v>
      </c>
      <c r="E136" s="75" t="s">
        <v>410</v>
      </c>
      <c r="K136" s="83">
        <v>1.95</v>
      </c>
    </row>
    <row r="137" spans="1:11" hidden="1" outlineLevel="2" x14ac:dyDescent="0.25">
      <c r="C137" s="75" t="s">
        <v>148</v>
      </c>
      <c r="D137" s="75" t="s">
        <v>411</v>
      </c>
      <c r="E137" s="75" t="s">
        <v>412</v>
      </c>
      <c r="K137" s="83">
        <v>-11.58</v>
      </c>
    </row>
    <row r="138" spans="1:11" hidden="1" outlineLevel="2" x14ac:dyDescent="0.25">
      <c r="C138" s="75" t="s">
        <v>148</v>
      </c>
      <c r="D138" s="75" t="s">
        <v>413</v>
      </c>
      <c r="E138" s="75" t="s">
        <v>414</v>
      </c>
      <c r="K138" s="83">
        <v>12.44</v>
      </c>
    </row>
    <row r="139" spans="1:11" hidden="1" outlineLevel="2" x14ac:dyDescent="0.25">
      <c r="C139" s="75" t="s">
        <v>148</v>
      </c>
      <c r="D139" s="75" t="s">
        <v>9808</v>
      </c>
      <c r="E139" s="75" t="s">
        <v>9809</v>
      </c>
      <c r="K139" s="83">
        <v>5.04</v>
      </c>
    </row>
    <row r="140" spans="1:11" hidden="1" outlineLevel="2" x14ac:dyDescent="0.25">
      <c r="C140" s="75" t="s">
        <v>148</v>
      </c>
      <c r="D140" s="75" t="s">
        <v>415</v>
      </c>
      <c r="E140" s="75" t="s">
        <v>416</v>
      </c>
      <c r="K140" s="83">
        <v>1.28</v>
      </c>
    </row>
    <row r="141" spans="1:11" hidden="1" outlineLevel="2" x14ac:dyDescent="0.25">
      <c r="C141" s="75" t="s">
        <v>148</v>
      </c>
      <c r="D141" s="75" t="s">
        <v>417</v>
      </c>
      <c r="E141" s="75" t="s">
        <v>418</v>
      </c>
      <c r="K141" s="83">
        <v>10.08</v>
      </c>
    </row>
    <row r="142" spans="1:11" hidden="1" outlineLevel="2" x14ac:dyDescent="0.25"/>
    <row r="143" spans="1:11" outlineLevel="1" collapsed="1" x14ac:dyDescent="0.25">
      <c r="A143" s="75" t="s">
        <v>30</v>
      </c>
      <c r="D143" s="75" t="s">
        <v>31</v>
      </c>
      <c r="K143" s="88">
        <f>SUM(K144:K332)</f>
        <v>3339.1100000000029</v>
      </c>
    </row>
    <row r="144" spans="1:11" hidden="1" outlineLevel="2" x14ac:dyDescent="0.25">
      <c r="C144" s="75" t="s">
        <v>148</v>
      </c>
      <c r="D144" s="75" t="s">
        <v>427</v>
      </c>
      <c r="E144" s="75" t="s">
        <v>428</v>
      </c>
      <c r="K144" s="83">
        <v>-291.95</v>
      </c>
    </row>
    <row r="145" spans="3:11" hidden="1" outlineLevel="2" x14ac:dyDescent="0.25">
      <c r="C145" s="75" t="s">
        <v>148</v>
      </c>
      <c r="D145" s="75" t="s">
        <v>429</v>
      </c>
      <c r="E145" s="75" t="s">
        <v>430</v>
      </c>
      <c r="K145" s="83">
        <v>25.14</v>
      </c>
    </row>
    <row r="146" spans="3:11" hidden="1" outlineLevel="2" x14ac:dyDescent="0.25">
      <c r="C146" s="75" t="s">
        <v>148</v>
      </c>
      <c r="D146" s="75" t="s">
        <v>431</v>
      </c>
      <c r="E146" s="75" t="s">
        <v>432</v>
      </c>
      <c r="K146" s="83">
        <v>212.85</v>
      </c>
    </row>
    <row r="147" spans="3:11" hidden="1" outlineLevel="2" x14ac:dyDescent="0.25">
      <c r="C147" s="75" t="s">
        <v>148</v>
      </c>
      <c r="D147" s="75" t="s">
        <v>433</v>
      </c>
      <c r="E147" s="75" t="s">
        <v>434</v>
      </c>
      <c r="K147" s="83">
        <v>27.22</v>
      </c>
    </row>
    <row r="148" spans="3:11" hidden="1" outlineLevel="2" x14ac:dyDescent="0.25">
      <c r="C148" s="75" t="s">
        <v>148</v>
      </c>
      <c r="D148" s="75" t="s">
        <v>435</v>
      </c>
      <c r="E148" s="75" t="s">
        <v>436</v>
      </c>
      <c r="K148" s="83">
        <v>20.82</v>
      </c>
    </row>
    <row r="149" spans="3:11" hidden="1" outlineLevel="2" x14ac:dyDescent="0.25">
      <c r="C149" s="75" t="s">
        <v>148</v>
      </c>
      <c r="D149" s="75" t="s">
        <v>437</v>
      </c>
      <c r="E149" s="75" t="s">
        <v>438</v>
      </c>
      <c r="K149" s="83">
        <v>29.97</v>
      </c>
    </row>
    <row r="150" spans="3:11" hidden="1" outlineLevel="2" x14ac:dyDescent="0.25">
      <c r="C150" s="75" t="s">
        <v>148</v>
      </c>
      <c r="D150" s="75" t="s">
        <v>439</v>
      </c>
      <c r="E150" s="75" t="s">
        <v>440</v>
      </c>
      <c r="K150" s="83">
        <v>0.18</v>
      </c>
    </row>
    <row r="151" spans="3:11" hidden="1" outlineLevel="2" x14ac:dyDescent="0.25">
      <c r="C151" s="75" t="s">
        <v>148</v>
      </c>
      <c r="D151" s="75" t="s">
        <v>441</v>
      </c>
      <c r="E151" s="75" t="s">
        <v>442</v>
      </c>
      <c r="K151" s="83">
        <v>8.4</v>
      </c>
    </row>
    <row r="152" spans="3:11" hidden="1" outlineLevel="2" x14ac:dyDescent="0.25">
      <c r="C152" s="75" t="s">
        <v>148</v>
      </c>
      <c r="D152" s="75" t="s">
        <v>443</v>
      </c>
      <c r="E152" s="75" t="s">
        <v>444</v>
      </c>
      <c r="K152" s="83">
        <v>3.15</v>
      </c>
    </row>
    <row r="153" spans="3:11" hidden="1" outlineLevel="2" x14ac:dyDescent="0.25">
      <c r="C153" s="75" t="s">
        <v>148</v>
      </c>
      <c r="D153" s="75" t="s">
        <v>445</v>
      </c>
      <c r="E153" s="75" t="s">
        <v>446</v>
      </c>
      <c r="K153" s="83">
        <v>12.3</v>
      </c>
    </row>
    <row r="154" spans="3:11" hidden="1" outlineLevel="2" x14ac:dyDescent="0.25">
      <c r="C154" s="75" t="s">
        <v>148</v>
      </c>
      <c r="D154" s="75" t="s">
        <v>9810</v>
      </c>
      <c r="E154" s="75" t="s">
        <v>9811</v>
      </c>
      <c r="K154" s="83">
        <v>7.82</v>
      </c>
    </row>
    <row r="155" spans="3:11" hidden="1" outlineLevel="2" x14ac:dyDescent="0.25">
      <c r="C155" s="75" t="s">
        <v>148</v>
      </c>
      <c r="D155" s="75" t="s">
        <v>447</v>
      </c>
      <c r="E155" s="75" t="s">
        <v>448</v>
      </c>
      <c r="K155" s="83">
        <v>7.82</v>
      </c>
    </row>
    <row r="156" spans="3:11" hidden="1" outlineLevel="2" x14ac:dyDescent="0.25">
      <c r="C156" s="75" t="s">
        <v>148</v>
      </c>
      <c r="D156" s="75" t="s">
        <v>449</v>
      </c>
      <c r="E156" s="75" t="s">
        <v>450</v>
      </c>
      <c r="K156" s="83">
        <v>12.3</v>
      </c>
    </row>
    <row r="157" spans="3:11" hidden="1" outlineLevel="2" x14ac:dyDescent="0.25">
      <c r="C157" s="75" t="s">
        <v>148</v>
      </c>
      <c r="D157" s="75" t="s">
        <v>9812</v>
      </c>
      <c r="E157" s="75" t="s">
        <v>9813</v>
      </c>
      <c r="K157" s="83">
        <v>16.760000000000002</v>
      </c>
    </row>
    <row r="158" spans="3:11" hidden="1" outlineLevel="2" x14ac:dyDescent="0.25">
      <c r="C158" s="75" t="s">
        <v>148</v>
      </c>
      <c r="D158" s="75" t="s">
        <v>9814</v>
      </c>
      <c r="E158" s="75" t="s">
        <v>9815</v>
      </c>
      <c r="K158" s="83">
        <v>6.48</v>
      </c>
    </row>
    <row r="159" spans="3:11" hidden="1" outlineLevel="2" x14ac:dyDescent="0.25">
      <c r="C159" s="75" t="s">
        <v>148</v>
      </c>
      <c r="D159" s="75" t="s">
        <v>451</v>
      </c>
      <c r="E159" s="75" t="s">
        <v>452</v>
      </c>
      <c r="K159" s="83">
        <v>17.899999999999999</v>
      </c>
    </row>
    <row r="160" spans="3:11" hidden="1" outlineLevel="2" x14ac:dyDescent="0.25">
      <c r="C160" s="75" t="s">
        <v>148</v>
      </c>
      <c r="D160" s="75" t="s">
        <v>453</v>
      </c>
      <c r="E160" s="75" t="s">
        <v>454</v>
      </c>
      <c r="K160" s="83">
        <v>5.21</v>
      </c>
    </row>
    <row r="161" spans="3:11" hidden="1" outlineLevel="2" x14ac:dyDescent="0.25">
      <c r="C161" s="75" t="s">
        <v>148</v>
      </c>
      <c r="D161" s="75" t="s">
        <v>455</v>
      </c>
      <c r="E161" s="75" t="s">
        <v>456</v>
      </c>
      <c r="K161" s="83">
        <v>3.59</v>
      </c>
    </row>
    <row r="162" spans="3:11" hidden="1" outlineLevel="2" x14ac:dyDescent="0.25">
      <c r="C162" s="75" t="s">
        <v>148</v>
      </c>
      <c r="D162" s="75" t="s">
        <v>457</v>
      </c>
      <c r="E162" s="75" t="s">
        <v>458</v>
      </c>
      <c r="K162" s="83">
        <v>15.64</v>
      </c>
    </row>
    <row r="163" spans="3:11" hidden="1" outlineLevel="2" x14ac:dyDescent="0.25">
      <c r="C163" s="75" t="s">
        <v>148</v>
      </c>
      <c r="D163" s="75" t="s">
        <v>459</v>
      </c>
      <c r="E163" s="75" t="s">
        <v>460</v>
      </c>
      <c r="K163" s="83">
        <v>36.08</v>
      </c>
    </row>
    <row r="164" spans="3:11" hidden="1" outlineLevel="2" x14ac:dyDescent="0.25">
      <c r="C164" s="75" t="s">
        <v>148</v>
      </c>
      <c r="D164" s="75" t="s">
        <v>461</v>
      </c>
      <c r="E164" s="75" t="s">
        <v>462</v>
      </c>
      <c r="K164" s="83">
        <v>17.899999999999999</v>
      </c>
    </row>
    <row r="165" spans="3:11" hidden="1" outlineLevel="2" x14ac:dyDescent="0.25">
      <c r="C165" s="75" t="s">
        <v>148</v>
      </c>
      <c r="D165" s="75" t="s">
        <v>463</v>
      </c>
      <c r="E165" s="75" t="s">
        <v>464</v>
      </c>
      <c r="K165" s="83">
        <v>-7.82</v>
      </c>
    </row>
    <row r="166" spans="3:11" hidden="1" outlineLevel="2" x14ac:dyDescent="0.25">
      <c r="C166" s="75" t="s">
        <v>148</v>
      </c>
      <c r="D166" s="75" t="s">
        <v>465</v>
      </c>
      <c r="E166" s="75" t="s">
        <v>466</v>
      </c>
      <c r="K166" s="83">
        <v>23.46</v>
      </c>
    </row>
    <row r="167" spans="3:11" hidden="1" outlineLevel="2" x14ac:dyDescent="0.25">
      <c r="C167" s="75" t="s">
        <v>148</v>
      </c>
      <c r="D167" s="75" t="s">
        <v>467</v>
      </c>
      <c r="E167" s="75" t="s">
        <v>468</v>
      </c>
      <c r="K167" s="83">
        <v>7.82</v>
      </c>
    </row>
    <row r="168" spans="3:11" hidden="1" outlineLevel="2" x14ac:dyDescent="0.25">
      <c r="C168" s="75" t="s">
        <v>148</v>
      </c>
      <c r="D168" s="75" t="s">
        <v>469</v>
      </c>
      <c r="E168" s="75" t="s">
        <v>470</v>
      </c>
      <c r="K168" s="83">
        <v>54.66</v>
      </c>
    </row>
    <row r="169" spans="3:11" hidden="1" outlineLevel="2" x14ac:dyDescent="0.25">
      <c r="C169" s="75" t="s">
        <v>148</v>
      </c>
      <c r="D169" s="75" t="s">
        <v>471</v>
      </c>
      <c r="E169" s="75" t="s">
        <v>472</v>
      </c>
      <c r="K169" s="83">
        <v>21.89</v>
      </c>
    </row>
    <row r="170" spans="3:11" hidden="1" outlineLevel="2" x14ac:dyDescent="0.25">
      <c r="C170" s="75" t="s">
        <v>148</v>
      </c>
      <c r="D170" s="75" t="s">
        <v>473</v>
      </c>
      <c r="E170" s="75" t="s">
        <v>474</v>
      </c>
      <c r="K170" s="83">
        <v>24.6</v>
      </c>
    </row>
    <row r="171" spans="3:11" hidden="1" outlineLevel="2" x14ac:dyDescent="0.25">
      <c r="C171" s="75" t="s">
        <v>148</v>
      </c>
      <c r="D171" s="75" t="s">
        <v>475</v>
      </c>
      <c r="E171" s="75" t="s">
        <v>476</v>
      </c>
      <c r="K171" s="83">
        <v>15.64</v>
      </c>
    </row>
    <row r="172" spans="3:11" hidden="1" outlineLevel="2" x14ac:dyDescent="0.25">
      <c r="C172" s="75" t="s">
        <v>148</v>
      </c>
      <c r="D172" s="75" t="s">
        <v>477</v>
      </c>
      <c r="E172" s="75" t="s">
        <v>478</v>
      </c>
      <c r="K172" s="83">
        <v>29.55</v>
      </c>
    </row>
    <row r="173" spans="3:11" hidden="1" outlineLevel="2" x14ac:dyDescent="0.25">
      <c r="C173" s="75" t="s">
        <v>148</v>
      </c>
      <c r="D173" s="75" t="s">
        <v>9816</v>
      </c>
      <c r="E173" s="75" t="s">
        <v>9817</v>
      </c>
      <c r="K173" s="83">
        <v>12.3</v>
      </c>
    </row>
    <row r="174" spans="3:11" hidden="1" outlineLevel="2" x14ac:dyDescent="0.25">
      <c r="C174" s="75" t="s">
        <v>148</v>
      </c>
      <c r="D174" s="75" t="s">
        <v>481</v>
      </c>
      <c r="E174" s="75" t="s">
        <v>482</v>
      </c>
      <c r="K174" s="83">
        <v>7.82</v>
      </c>
    </row>
    <row r="175" spans="3:11" hidden="1" outlineLevel="2" x14ac:dyDescent="0.25">
      <c r="C175" s="75" t="s">
        <v>148</v>
      </c>
      <c r="D175" s="75" t="s">
        <v>483</v>
      </c>
      <c r="E175" s="75" t="s">
        <v>484</v>
      </c>
      <c r="K175" s="83">
        <v>7.82</v>
      </c>
    </row>
    <row r="176" spans="3:11" hidden="1" outlineLevel="2" x14ac:dyDescent="0.25">
      <c r="C176" s="75" t="s">
        <v>148</v>
      </c>
      <c r="D176" s="75" t="s">
        <v>485</v>
      </c>
      <c r="E176" s="75" t="s">
        <v>486</v>
      </c>
      <c r="K176" s="83">
        <v>25.14</v>
      </c>
    </row>
    <row r="177" spans="3:11" hidden="1" outlineLevel="2" x14ac:dyDescent="0.25">
      <c r="C177" s="75" t="s">
        <v>148</v>
      </c>
      <c r="D177" s="75" t="s">
        <v>487</v>
      </c>
      <c r="E177" s="75" t="s">
        <v>488</v>
      </c>
      <c r="K177" s="83">
        <v>8.3800000000000008</v>
      </c>
    </row>
    <row r="178" spans="3:11" hidden="1" outlineLevel="2" x14ac:dyDescent="0.25">
      <c r="C178" s="75" t="s">
        <v>148</v>
      </c>
      <c r="D178" s="75" t="s">
        <v>489</v>
      </c>
      <c r="E178" s="75" t="s">
        <v>490</v>
      </c>
      <c r="K178" s="83">
        <v>18.5</v>
      </c>
    </row>
    <row r="179" spans="3:11" hidden="1" outlineLevel="2" x14ac:dyDescent="0.25">
      <c r="C179" s="75" t="s">
        <v>148</v>
      </c>
      <c r="D179" s="75" t="s">
        <v>493</v>
      </c>
      <c r="E179" s="75" t="s">
        <v>494</v>
      </c>
      <c r="K179" s="83">
        <v>25.14</v>
      </c>
    </row>
    <row r="180" spans="3:11" hidden="1" outlineLevel="2" x14ac:dyDescent="0.25">
      <c r="C180" s="75" t="s">
        <v>148</v>
      </c>
      <c r="D180" s="75" t="s">
        <v>495</v>
      </c>
      <c r="E180" s="75" t="s">
        <v>496</v>
      </c>
      <c r="K180" s="83">
        <v>89.77</v>
      </c>
    </row>
    <row r="181" spans="3:11" hidden="1" outlineLevel="2" x14ac:dyDescent="0.25">
      <c r="C181" s="75" t="s">
        <v>148</v>
      </c>
      <c r="D181" s="75" t="s">
        <v>499</v>
      </c>
      <c r="E181" s="75" t="s">
        <v>500</v>
      </c>
      <c r="K181" s="83">
        <v>-16.760000000000002</v>
      </c>
    </row>
    <row r="182" spans="3:11" hidden="1" outlineLevel="2" x14ac:dyDescent="0.25">
      <c r="C182" s="75" t="s">
        <v>148</v>
      </c>
      <c r="D182" s="75" t="s">
        <v>501</v>
      </c>
      <c r="E182" s="75" t="s">
        <v>502</v>
      </c>
      <c r="K182" s="83">
        <v>37.479999999999997</v>
      </c>
    </row>
    <row r="183" spans="3:11" hidden="1" outlineLevel="2" x14ac:dyDescent="0.25">
      <c r="C183" s="75" t="s">
        <v>148</v>
      </c>
      <c r="D183" s="75" t="s">
        <v>9818</v>
      </c>
      <c r="E183" s="75" t="s">
        <v>9819</v>
      </c>
      <c r="K183" s="83">
        <v>18.39</v>
      </c>
    </row>
    <row r="184" spans="3:11" hidden="1" outlineLevel="2" x14ac:dyDescent="0.25">
      <c r="C184" s="75" t="s">
        <v>148</v>
      </c>
      <c r="D184" s="75" t="s">
        <v>503</v>
      </c>
      <c r="E184" s="75" t="s">
        <v>504</v>
      </c>
      <c r="K184" s="83">
        <v>3.58</v>
      </c>
    </row>
    <row r="185" spans="3:11" hidden="1" outlineLevel="2" x14ac:dyDescent="0.25">
      <c r="C185" s="75" t="s">
        <v>148</v>
      </c>
      <c r="D185" s="75" t="s">
        <v>505</v>
      </c>
      <c r="E185" s="75" t="s">
        <v>506</v>
      </c>
      <c r="K185" s="83">
        <v>12.3</v>
      </c>
    </row>
    <row r="186" spans="3:11" hidden="1" outlineLevel="2" x14ac:dyDescent="0.25">
      <c r="C186" s="75" t="s">
        <v>148</v>
      </c>
      <c r="D186" s="75" t="s">
        <v>507</v>
      </c>
      <c r="E186" s="75" t="s">
        <v>508</v>
      </c>
      <c r="K186" s="83">
        <v>83.67</v>
      </c>
    </row>
    <row r="187" spans="3:11" hidden="1" outlineLevel="2" x14ac:dyDescent="0.25">
      <c r="C187" s="75" t="s">
        <v>148</v>
      </c>
      <c r="D187" s="75" t="s">
        <v>509</v>
      </c>
      <c r="E187" s="75" t="s">
        <v>510</v>
      </c>
      <c r="K187" s="83">
        <v>75.790000000000006</v>
      </c>
    </row>
    <row r="188" spans="3:11" hidden="1" outlineLevel="2" x14ac:dyDescent="0.25">
      <c r="C188" s="75" t="s">
        <v>148</v>
      </c>
      <c r="D188" s="75" t="s">
        <v>9820</v>
      </c>
      <c r="E188" s="75" t="s">
        <v>9821</v>
      </c>
      <c r="K188" s="83">
        <v>20.68</v>
      </c>
    </row>
    <row r="189" spans="3:11" hidden="1" outlineLevel="2" x14ac:dyDescent="0.25">
      <c r="C189" s="75" t="s">
        <v>148</v>
      </c>
      <c r="D189" s="75" t="s">
        <v>511</v>
      </c>
      <c r="E189" s="75" t="s">
        <v>512</v>
      </c>
      <c r="K189" s="83">
        <v>20.95</v>
      </c>
    </row>
    <row r="190" spans="3:11" hidden="1" outlineLevel="2" x14ac:dyDescent="0.25">
      <c r="C190" s="75" t="s">
        <v>148</v>
      </c>
      <c r="D190" s="75" t="s">
        <v>513</v>
      </c>
      <c r="E190" s="75" t="s">
        <v>514</v>
      </c>
      <c r="K190" s="83">
        <v>12.44</v>
      </c>
    </row>
    <row r="191" spans="3:11" hidden="1" outlineLevel="2" x14ac:dyDescent="0.25">
      <c r="C191" s="75" t="s">
        <v>148</v>
      </c>
      <c r="D191" s="75" t="s">
        <v>515</v>
      </c>
      <c r="E191" s="75" t="s">
        <v>516</v>
      </c>
      <c r="K191" s="83">
        <v>5.22</v>
      </c>
    </row>
    <row r="192" spans="3:11" hidden="1" outlineLevel="2" x14ac:dyDescent="0.25">
      <c r="C192" s="75" t="s">
        <v>148</v>
      </c>
      <c r="D192" s="75" t="s">
        <v>517</v>
      </c>
      <c r="E192" s="75" t="s">
        <v>518</v>
      </c>
      <c r="K192" s="83">
        <v>25.14</v>
      </c>
    </row>
    <row r="193" spans="3:11" hidden="1" outlineLevel="2" x14ac:dyDescent="0.25">
      <c r="C193" s="75" t="s">
        <v>148</v>
      </c>
      <c r="D193" s="75" t="s">
        <v>519</v>
      </c>
      <c r="E193" s="75" t="s">
        <v>520</v>
      </c>
      <c r="K193" s="83">
        <v>32.229999999999997</v>
      </c>
    </row>
    <row r="194" spans="3:11" hidden="1" outlineLevel="2" x14ac:dyDescent="0.25">
      <c r="C194" s="75" t="s">
        <v>148</v>
      </c>
      <c r="D194" s="75" t="s">
        <v>9822</v>
      </c>
      <c r="E194" s="75" t="s">
        <v>9823</v>
      </c>
      <c r="K194" s="83">
        <v>16.760000000000002</v>
      </c>
    </row>
    <row r="195" spans="3:11" hidden="1" outlineLevel="2" x14ac:dyDescent="0.25">
      <c r="C195" s="75" t="s">
        <v>148</v>
      </c>
      <c r="D195" s="75" t="s">
        <v>9824</v>
      </c>
      <c r="E195" s="75" t="s">
        <v>9825</v>
      </c>
      <c r="K195" s="83">
        <v>8.3800000000000008</v>
      </c>
    </row>
    <row r="196" spans="3:11" hidden="1" outlineLevel="2" x14ac:dyDescent="0.25">
      <c r="C196" s="75" t="s">
        <v>148</v>
      </c>
      <c r="D196" s="75" t="s">
        <v>521</v>
      </c>
      <c r="E196" s="75" t="s">
        <v>522</v>
      </c>
      <c r="K196" s="83">
        <v>25.14</v>
      </c>
    </row>
    <row r="197" spans="3:11" hidden="1" outlineLevel="2" x14ac:dyDescent="0.25">
      <c r="C197" s="75" t="s">
        <v>148</v>
      </c>
      <c r="D197" s="75" t="s">
        <v>523</v>
      </c>
      <c r="E197" s="75" t="s">
        <v>524</v>
      </c>
      <c r="K197" s="83">
        <v>95.41</v>
      </c>
    </row>
    <row r="198" spans="3:11" hidden="1" outlineLevel="2" x14ac:dyDescent="0.25">
      <c r="C198" s="75" t="s">
        <v>148</v>
      </c>
      <c r="D198" s="75" t="s">
        <v>525</v>
      </c>
      <c r="E198" s="75" t="s">
        <v>526</v>
      </c>
      <c r="K198" s="83">
        <v>7.82</v>
      </c>
    </row>
    <row r="199" spans="3:11" hidden="1" outlineLevel="2" x14ac:dyDescent="0.25">
      <c r="C199" s="75" t="s">
        <v>148</v>
      </c>
      <c r="D199" s="75" t="s">
        <v>527</v>
      </c>
      <c r="E199" s="75" t="s">
        <v>528</v>
      </c>
      <c r="K199" s="83">
        <v>37.56</v>
      </c>
    </row>
    <row r="200" spans="3:11" hidden="1" outlineLevel="2" x14ac:dyDescent="0.25">
      <c r="C200" s="75" t="s">
        <v>148</v>
      </c>
      <c r="D200" s="75" t="s">
        <v>529</v>
      </c>
      <c r="E200" s="75" t="s">
        <v>530</v>
      </c>
      <c r="K200" s="83">
        <v>157.99</v>
      </c>
    </row>
    <row r="201" spans="3:11" hidden="1" outlineLevel="2" x14ac:dyDescent="0.25">
      <c r="C201" s="75" t="s">
        <v>148</v>
      </c>
      <c r="D201" s="75" t="s">
        <v>531</v>
      </c>
      <c r="E201" s="75" t="s">
        <v>532</v>
      </c>
      <c r="K201" s="83">
        <v>25.69</v>
      </c>
    </row>
    <row r="202" spans="3:11" hidden="1" outlineLevel="2" x14ac:dyDescent="0.25">
      <c r="C202" s="75" t="s">
        <v>148</v>
      </c>
      <c r="D202" s="75" t="s">
        <v>533</v>
      </c>
      <c r="E202" s="75" t="s">
        <v>534</v>
      </c>
      <c r="K202" s="83">
        <v>5.96</v>
      </c>
    </row>
    <row r="203" spans="3:11" hidden="1" outlineLevel="2" x14ac:dyDescent="0.25">
      <c r="C203" s="75" t="s">
        <v>148</v>
      </c>
      <c r="D203" s="75" t="s">
        <v>535</v>
      </c>
      <c r="E203" s="75" t="s">
        <v>536</v>
      </c>
      <c r="K203" s="83">
        <v>79.010000000000005</v>
      </c>
    </row>
    <row r="204" spans="3:11" hidden="1" outlineLevel="2" x14ac:dyDescent="0.25">
      <c r="C204" s="75" t="s">
        <v>148</v>
      </c>
      <c r="D204" s="75" t="s">
        <v>537</v>
      </c>
      <c r="E204" s="75" t="s">
        <v>538</v>
      </c>
      <c r="K204" s="83">
        <v>12.43</v>
      </c>
    </row>
    <row r="205" spans="3:11" hidden="1" outlineLevel="2" x14ac:dyDescent="0.25">
      <c r="C205" s="75" t="s">
        <v>148</v>
      </c>
      <c r="D205" s="75" t="s">
        <v>539</v>
      </c>
      <c r="E205" s="75" t="s">
        <v>540</v>
      </c>
      <c r="K205" s="83">
        <v>8.3800000000000008</v>
      </c>
    </row>
    <row r="206" spans="3:11" hidden="1" outlineLevel="2" x14ac:dyDescent="0.25">
      <c r="C206" s="75" t="s">
        <v>148</v>
      </c>
      <c r="D206" s="75" t="s">
        <v>541</v>
      </c>
      <c r="E206" s="75" t="s">
        <v>542</v>
      </c>
      <c r="K206" s="83">
        <v>16.760000000000002</v>
      </c>
    </row>
    <row r="207" spans="3:11" hidden="1" outlineLevel="2" x14ac:dyDescent="0.25">
      <c r="C207" s="75" t="s">
        <v>148</v>
      </c>
      <c r="D207" s="75" t="s">
        <v>9826</v>
      </c>
      <c r="E207" s="75" t="s">
        <v>9827</v>
      </c>
      <c r="K207" s="83">
        <v>13.5</v>
      </c>
    </row>
    <row r="208" spans="3:11" hidden="1" outlineLevel="2" x14ac:dyDescent="0.25">
      <c r="C208" s="75" t="s">
        <v>148</v>
      </c>
      <c r="D208" s="75" t="s">
        <v>545</v>
      </c>
      <c r="E208" s="75" t="s">
        <v>546</v>
      </c>
      <c r="K208" s="83">
        <v>25.14</v>
      </c>
    </row>
    <row r="209" spans="3:11" hidden="1" outlineLevel="2" x14ac:dyDescent="0.25">
      <c r="C209" s="75" t="s">
        <v>148</v>
      </c>
      <c r="D209" s="75" t="s">
        <v>9828</v>
      </c>
      <c r="E209" s="75" t="s">
        <v>9829</v>
      </c>
      <c r="K209" s="83">
        <v>8.3800000000000008</v>
      </c>
    </row>
    <row r="210" spans="3:11" hidden="1" outlineLevel="2" x14ac:dyDescent="0.25">
      <c r="C210" s="75" t="s">
        <v>148</v>
      </c>
      <c r="D210" s="75" t="s">
        <v>547</v>
      </c>
      <c r="E210" s="75" t="s">
        <v>548</v>
      </c>
      <c r="K210" s="83">
        <v>0.02</v>
      </c>
    </row>
    <row r="211" spans="3:11" hidden="1" outlineLevel="2" x14ac:dyDescent="0.25">
      <c r="C211" s="75" t="s">
        <v>148</v>
      </c>
      <c r="D211" s="75" t="s">
        <v>551</v>
      </c>
      <c r="E211" s="75" t="s">
        <v>552</v>
      </c>
      <c r="K211" s="83">
        <v>12.43</v>
      </c>
    </row>
    <row r="212" spans="3:11" hidden="1" outlineLevel="2" x14ac:dyDescent="0.25">
      <c r="C212" s="75" t="s">
        <v>148</v>
      </c>
      <c r="D212" s="75" t="s">
        <v>9830</v>
      </c>
      <c r="E212" s="75" t="s">
        <v>9831</v>
      </c>
      <c r="K212" s="83">
        <v>8.3800000000000008</v>
      </c>
    </row>
    <row r="213" spans="3:11" hidden="1" outlineLevel="2" x14ac:dyDescent="0.25">
      <c r="C213" s="75" t="s">
        <v>148</v>
      </c>
      <c r="D213" s="75" t="s">
        <v>553</v>
      </c>
      <c r="E213" s="75" t="s">
        <v>554</v>
      </c>
      <c r="K213" s="83">
        <v>-19.010000000000002</v>
      </c>
    </row>
    <row r="214" spans="3:11" hidden="1" outlineLevel="2" x14ac:dyDescent="0.25">
      <c r="C214" s="75" t="s">
        <v>148</v>
      </c>
      <c r="D214" s="75" t="s">
        <v>9832</v>
      </c>
      <c r="E214" s="75" t="s">
        <v>9833</v>
      </c>
      <c r="K214" s="83">
        <v>8.3800000000000008</v>
      </c>
    </row>
    <row r="215" spans="3:11" hidden="1" outlineLevel="2" x14ac:dyDescent="0.25">
      <c r="C215" s="75" t="s">
        <v>148</v>
      </c>
      <c r="D215" s="75" t="s">
        <v>555</v>
      </c>
      <c r="E215" s="75" t="s">
        <v>556</v>
      </c>
      <c r="K215" s="83">
        <v>5.88</v>
      </c>
    </row>
    <row r="216" spans="3:11" hidden="1" outlineLevel="2" x14ac:dyDescent="0.25">
      <c r="C216" s="75" t="s">
        <v>148</v>
      </c>
      <c r="D216" s="75" t="s">
        <v>557</v>
      </c>
      <c r="E216" s="75" t="s">
        <v>558</v>
      </c>
      <c r="K216" s="83">
        <v>24.6</v>
      </c>
    </row>
    <row r="217" spans="3:11" hidden="1" outlineLevel="2" x14ac:dyDescent="0.25">
      <c r="C217" s="75" t="s">
        <v>148</v>
      </c>
      <c r="D217" s="75" t="s">
        <v>559</v>
      </c>
      <c r="E217" s="75" t="s">
        <v>560</v>
      </c>
      <c r="K217" s="83">
        <v>36.9</v>
      </c>
    </row>
    <row r="218" spans="3:11" hidden="1" outlineLevel="2" x14ac:dyDescent="0.25">
      <c r="C218" s="75" t="s">
        <v>148</v>
      </c>
      <c r="D218" s="75" t="s">
        <v>561</v>
      </c>
      <c r="E218" s="75" t="s">
        <v>562</v>
      </c>
      <c r="K218" s="83">
        <v>-8.3800000000000008</v>
      </c>
    </row>
    <row r="219" spans="3:11" hidden="1" outlineLevel="2" x14ac:dyDescent="0.25">
      <c r="C219" s="75" t="s">
        <v>148</v>
      </c>
      <c r="D219" s="75" t="s">
        <v>9834</v>
      </c>
      <c r="E219" s="75" t="s">
        <v>9835</v>
      </c>
      <c r="K219" s="83">
        <v>28.42</v>
      </c>
    </row>
    <row r="220" spans="3:11" hidden="1" outlineLevel="2" x14ac:dyDescent="0.25">
      <c r="C220" s="75" t="s">
        <v>148</v>
      </c>
      <c r="D220" s="75" t="s">
        <v>563</v>
      </c>
      <c r="E220" s="75" t="s">
        <v>564</v>
      </c>
      <c r="K220" s="83">
        <v>10.75</v>
      </c>
    </row>
    <row r="221" spans="3:11" hidden="1" outlineLevel="2" x14ac:dyDescent="0.25">
      <c r="C221" s="75" t="s">
        <v>148</v>
      </c>
      <c r="D221" s="75" t="s">
        <v>9836</v>
      </c>
      <c r="E221" s="75" t="s">
        <v>9837</v>
      </c>
      <c r="K221" s="83">
        <v>12.87</v>
      </c>
    </row>
    <row r="222" spans="3:11" hidden="1" outlineLevel="2" x14ac:dyDescent="0.25">
      <c r="C222" s="75" t="s">
        <v>148</v>
      </c>
      <c r="D222" s="75" t="s">
        <v>565</v>
      </c>
      <c r="E222" s="75" t="s">
        <v>566</v>
      </c>
      <c r="K222" s="83">
        <v>87.67</v>
      </c>
    </row>
    <row r="223" spans="3:11" hidden="1" outlineLevel="2" x14ac:dyDescent="0.25">
      <c r="C223" s="75" t="s">
        <v>148</v>
      </c>
      <c r="D223" s="75" t="s">
        <v>567</v>
      </c>
      <c r="E223" s="75" t="s">
        <v>568</v>
      </c>
      <c r="K223" s="83">
        <v>8.66</v>
      </c>
    </row>
    <row r="224" spans="3:11" hidden="1" outlineLevel="2" x14ac:dyDescent="0.25">
      <c r="C224" s="75" t="s">
        <v>148</v>
      </c>
      <c r="D224" s="75" t="s">
        <v>569</v>
      </c>
      <c r="E224" s="75" t="s">
        <v>570</v>
      </c>
      <c r="K224" s="83">
        <v>25.34</v>
      </c>
    </row>
    <row r="225" spans="3:11" hidden="1" outlineLevel="2" x14ac:dyDescent="0.25">
      <c r="C225" s="75" t="s">
        <v>148</v>
      </c>
      <c r="D225" s="75" t="s">
        <v>571</v>
      </c>
      <c r="E225" s="75" t="s">
        <v>572</v>
      </c>
      <c r="K225" s="83">
        <v>25.14</v>
      </c>
    </row>
    <row r="226" spans="3:11" hidden="1" outlineLevel="2" x14ac:dyDescent="0.25">
      <c r="C226" s="75" t="s">
        <v>148</v>
      </c>
      <c r="D226" s="75" t="s">
        <v>573</v>
      </c>
      <c r="E226" s="75" t="s">
        <v>574</v>
      </c>
      <c r="K226" s="83">
        <v>25.14</v>
      </c>
    </row>
    <row r="227" spans="3:11" hidden="1" outlineLevel="2" x14ac:dyDescent="0.25">
      <c r="C227" s="75" t="s">
        <v>148</v>
      </c>
      <c r="D227" s="75" t="s">
        <v>575</v>
      </c>
      <c r="E227" s="75" t="s">
        <v>576</v>
      </c>
      <c r="K227" s="83">
        <v>8.3800000000000008</v>
      </c>
    </row>
    <row r="228" spans="3:11" hidden="1" outlineLevel="2" x14ac:dyDescent="0.25">
      <c r="C228" s="75" t="s">
        <v>148</v>
      </c>
      <c r="D228" s="75" t="s">
        <v>577</v>
      </c>
      <c r="E228" s="75" t="s">
        <v>578</v>
      </c>
      <c r="K228" s="83">
        <v>25.71</v>
      </c>
    </row>
    <row r="229" spans="3:11" hidden="1" outlineLevel="2" x14ac:dyDescent="0.25">
      <c r="C229" s="75" t="s">
        <v>148</v>
      </c>
      <c r="D229" s="75" t="s">
        <v>579</v>
      </c>
      <c r="E229" s="75" t="s">
        <v>580</v>
      </c>
      <c r="K229" s="83">
        <v>8.3800000000000008</v>
      </c>
    </row>
    <row r="230" spans="3:11" hidden="1" outlineLevel="2" x14ac:dyDescent="0.25">
      <c r="C230" s="75" t="s">
        <v>148</v>
      </c>
      <c r="D230" s="75" t="s">
        <v>581</v>
      </c>
      <c r="E230" s="75" t="s">
        <v>582</v>
      </c>
      <c r="K230" s="83">
        <v>25.14</v>
      </c>
    </row>
    <row r="231" spans="3:11" hidden="1" outlineLevel="2" x14ac:dyDescent="0.25">
      <c r="C231" s="75" t="s">
        <v>148</v>
      </c>
      <c r="D231" s="75" t="s">
        <v>583</v>
      </c>
      <c r="E231" s="75" t="s">
        <v>584</v>
      </c>
      <c r="K231" s="83">
        <v>13.38</v>
      </c>
    </row>
    <row r="232" spans="3:11" hidden="1" outlineLevel="2" x14ac:dyDescent="0.25">
      <c r="C232" s="75" t="s">
        <v>148</v>
      </c>
      <c r="D232" s="75" t="s">
        <v>585</v>
      </c>
      <c r="E232" s="75" t="s">
        <v>586</v>
      </c>
      <c r="K232" s="83">
        <v>41.8</v>
      </c>
    </row>
    <row r="233" spans="3:11" hidden="1" outlineLevel="2" x14ac:dyDescent="0.25">
      <c r="C233" s="75" t="s">
        <v>148</v>
      </c>
      <c r="D233" s="75" t="s">
        <v>587</v>
      </c>
      <c r="E233" s="75" t="s">
        <v>588</v>
      </c>
      <c r="K233" s="83">
        <v>8.3800000000000008</v>
      </c>
    </row>
    <row r="234" spans="3:11" hidden="1" outlineLevel="2" x14ac:dyDescent="0.25">
      <c r="C234" s="75" t="s">
        <v>148</v>
      </c>
      <c r="D234" s="75" t="s">
        <v>589</v>
      </c>
      <c r="E234" s="75" t="s">
        <v>590</v>
      </c>
      <c r="K234" s="83">
        <v>16.760000000000002</v>
      </c>
    </row>
    <row r="235" spans="3:11" hidden="1" outlineLevel="2" x14ac:dyDescent="0.25">
      <c r="C235" s="75" t="s">
        <v>148</v>
      </c>
      <c r="D235" s="75" t="s">
        <v>591</v>
      </c>
      <c r="E235" s="75" t="s">
        <v>592</v>
      </c>
      <c r="K235" s="83">
        <v>16.760000000000002</v>
      </c>
    </row>
    <row r="236" spans="3:11" hidden="1" outlineLevel="2" x14ac:dyDescent="0.25">
      <c r="C236" s="75" t="s">
        <v>148</v>
      </c>
      <c r="D236" s="75" t="s">
        <v>593</v>
      </c>
      <c r="E236" s="75" t="s">
        <v>594</v>
      </c>
      <c r="K236" s="83">
        <v>4.1900000000000004</v>
      </c>
    </row>
    <row r="237" spans="3:11" hidden="1" outlineLevel="2" x14ac:dyDescent="0.25">
      <c r="C237" s="75" t="s">
        <v>148</v>
      </c>
      <c r="D237" s="75" t="s">
        <v>597</v>
      </c>
      <c r="E237" s="75" t="s">
        <v>598</v>
      </c>
      <c r="K237" s="83">
        <v>8.3800000000000008</v>
      </c>
    </row>
    <row r="238" spans="3:11" hidden="1" outlineLevel="2" x14ac:dyDescent="0.25">
      <c r="C238" s="75" t="s">
        <v>148</v>
      </c>
      <c r="D238" s="75" t="s">
        <v>599</v>
      </c>
      <c r="E238" s="75" t="s">
        <v>600</v>
      </c>
      <c r="K238" s="83">
        <v>36.9</v>
      </c>
    </row>
    <row r="239" spans="3:11" hidden="1" outlineLevel="2" x14ac:dyDescent="0.25">
      <c r="C239" s="75" t="s">
        <v>148</v>
      </c>
      <c r="D239" s="75" t="s">
        <v>601</v>
      </c>
      <c r="E239" s="75" t="s">
        <v>602</v>
      </c>
      <c r="K239" s="83">
        <v>10.28</v>
      </c>
    </row>
    <row r="240" spans="3:11" hidden="1" outlineLevel="2" x14ac:dyDescent="0.25">
      <c r="C240" s="75" t="s">
        <v>148</v>
      </c>
      <c r="D240" s="75" t="s">
        <v>603</v>
      </c>
      <c r="E240" s="75" t="s">
        <v>604</v>
      </c>
      <c r="K240" s="83">
        <v>20.81</v>
      </c>
    </row>
    <row r="241" spans="3:11" hidden="1" outlineLevel="2" x14ac:dyDescent="0.25">
      <c r="C241" s="75" t="s">
        <v>148</v>
      </c>
      <c r="D241" s="75" t="s">
        <v>605</v>
      </c>
      <c r="E241" s="75" t="s">
        <v>606</v>
      </c>
      <c r="K241" s="83">
        <v>25.14</v>
      </c>
    </row>
    <row r="242" spans="3:11" hidden="1" outlineLevel="2" x14ac:dyDescent="0.25">
      <c r="C242" s="75" t="s">
        <v>148</v>
      </c>
      <c r="D242" s="75" t="s">
        <v>607</v>
      </c>
      <c r="E242" s="75" t="s">
        <v>608</v>
      </c>
      <c r="K242" s="83">
        <v>8.56</v>
      </c>
    </row>
    <row r="243" spans="3:11" hidden="1" outlineLevel="2" x14ac:dyDescent="0.25">
      <c r="C243" s="75" t="s">
        <v>148</v>
      </c>
      <c r="D243" s="75" t="s">
        <v>609</v>
      </c>
      <c r="E243" s="75" t="s">
        <v>610</v>
      </c>
      <c r="K243" s="83">
        <v>16.84</v>
      </c>
    </row>
    <row r="244" spans="3:11" hidden="1" outlineLevel="2" x14ac:dyDescent="0.25">
      <c r="C244" s="75" t="s">
        <v>148</v>
      </c>
      <c r="D244" s="75" t="s">
        <v>611</v>
      </c>
      <c r="E244" s="75" t="s">
        <v>612</v>
      </c>
      <c r="K244" s="83">
        <v>25.14</v>
      </c>
    </row>
    <row r="245" spans="3:11" hidden="1" outlineLevel="2" x14ac:dyDescent="0.25">
      <c r="C245" s="75" t="s">
        <v>148</v>
      </c>
      <c r="D245" s="75" t="s">
        <v>613</v>
      </c>
      <c r="E245" s="75" t="s">
        <v>614</v>
      </c>
      <c r="K245" s="83">
        <v>22.34</v>
      </c>
    </row>
    <row r="246" spans="3:11" hidden="1" outlineLevel="2" x14ac:dyDescent="0.25">
      <c r="C246" s="75" t="s">
        <v>148</v>
      </c>
      <c r="D246" s="75" t="s">
        <v>617</v>
      </c>
      <c r="E246" s="75" t="s">
        <v>618</v>
      </c>
      <c r="K246" s="83">
        <v>25.14</v>
      </c>
    </row>
    <row r="247" spans="3:11" hidden="1" outlineLevel="2" x14ac:dyDescent="0.25">
      <c r="C247" s="75" t="s">
        <v>148</v>
      </c>
      <c r="D247" s="75" t="s">
        <v>619</v>
      </c>
      <c r="E247" s="75" t="s">
        <v>620</v>
      </c>
      <c r="K247" s="83">
        <v>16.760000000000002</v>
      </c>
    </row>
    <row r="248" spans="3:11" hidden="1" outlineLevel="2" x14ac:dyDescent="0.25">
      <c r="C248" s="75" t="s">
        <v>148</v>
      </c>
      <c r="D248" s="75" t="s">
        <v>621</v>
      </c>
      <c r="E248" s="75" t="s">
        <v>622</v>
      </c>
      <c r="K248" s="83">
        <v>26.24</v>
      </c>
    </row>
    <row r="249" spans="3:11" hidden="1" outlineLevel="2" x14ac:dyDescent="0.25">
      <c r="C249" s="75" t="s">
        <v>148</v>
      </c>
      <c r="D249" s="75" t="s">
        <v>623</v>
      </c>
      <c r="E249" s="75" t="s">
        <v>624</v>
      </c>
      <c r="K249" s="83">
        <v>14.62</v>
      </c>
    </row>
    <row r="250" spans="3:11" hidden="1" outlineLevel="2" x14ac:dyDescent="0.25">
      <c r="C250" s="75" t="s">
        <v>148</v>
      </c>
      <c r="D250" s="75" t="s">
        <v>625</v>
      </c>
      <c r="E250" s="75" t="s">
        <v>626</v>
      </c>
      <c r="K250" s="83">
        <v>16.75</v>
      </c>
    </row>
    <row r="251" spans="3:11" hidden="1" outlineLevel="2" x14ac:dyDescent="0.25">
      <c r="C251" s="75" t="s">
        <v>148</v>
      </c>
      <c r="D251" s="75" t="s">
        <v>627</v>
      </c>
      <c r="E251" s="75" t="s">
        <v>628</v>
      </c>
      <c r="K251" s="83">
        <v>25.14</v>
      </c>
    </row>
    <row r="252" spans="3:11" hidden="1" outlineLevel="2" x14ac:dyDescent="0.25">
      <c r="C252" s="75" t="s">
        <v>148</v>
      </c>
      <c r="D252" s="75" t="s">
        <v>629</v>
      </c>
      <c r="E252" s="75" t="s">
        <v>630</v>
      </c>
      <c r="K252" s="83">
        <v>17.88</v>
      </c>
    </row>
    <row r="253" spans="3:11" hidden="1" outlineLevel="2" x14ac:dyDescent="0.25">
      <c r="C253" s="75" t="s">
        <v>148</v>
      </c>
      <c r="D253" s="75" t="s">
        <v>631</v>
      </c>
      <c r="E253" s="75" t="s">
        <v>632</v>
      </c>
      <c r="K253" s="83">
        <v>36.9</v>
      </c>
    </row>
    <row r="254" spans="3:11" hidden="1" outlineLevel="2" x14ac:dyDescent="0.25">
      <c r="C254" s="75" t="s">
        <v>148</v>
      </c>
      <c r="D254" s="75" t="s">
        <v>633</v>
      </c>
      <c r="E254" s="75" t="s">
        <v>634</v>
      </c>
      <c r="K254" s="83">
        <v>13.31</v>
      </c>
    </row>
    <row r="255" spans="3:11" hidden="1" outlineLevel="2" x14ac:dyDescent="0.25">
      <c r="C255" s="75" t="s">
        <v>148</v>
      </c>
      <c r="D255" s="75" t="s">
        <v>635</v>
      </c>
      <c r="E255" s="75" t="s">
        <v>636</v>
      </c>
      <c r="K255" s="83">
        <v>23.46</v>
      </c>
    </row>
    <row r="256" spans="3:11" hidden="1" outlineLevel="2" x14ac:dyDescent="0.25">
      <c r="C256" s="75" t="s">
        <v>148</v>
      </c>
      <c r="D256" s="75" t="s">
        <v>637</v>
      </c>
      <c r="E256" s="75" t="s">
        <v>638</v>
      </c>
      <c r="K256" s="83">
        <v>20.95</v>
      </c>
    </row>
    <row r="257" spans="3:11" hidden="1" outlineLevel="2" x14ac:dyDescent="0.25">
      <c r="C257" s="75" t="s">
        <v>148</v>
      </c>
      <c r="D257" s="75" t="s">
        <v>639</v>
      </c>
      <c r="E257" s="75" t="s">
        <v>640</v>
      </c>
      <c r="K257" s="83">
        <v>8.3800000000000008</v>
      </c>
    </row>
    <row r="258" spans="3:11" hidden="1" outlineLevel="2" x14ac:dyDescent="0.25">
      <c r="C258" s="75" t="s">
        <v>148</v>
      </c>
      <c r="D258" s="75" t="s">
        <v>641</v>
      </c>
      <c r="E258" s="75" t="s">
        <v>642</v>
      </c>
      <c r="K258" s="83">
        <v>-12.42</v>
      </c>
    </row>
    <row r="259" spans="3:11" hidden="1" outlineLevel="2" x14ac:dyDescent="0.25">
      <c r="C259" s="75" t="s">
        <v>148</v>
      </c>
      <c r="D259" s="75" t="s">
        <v>643</v>
      </c>
      <c r="E259" s="75" t="s">
        <v>644</v>
      </c>
      <c r="K259" s="83">
        <v>8.3800000000000008</v>
      </c>
    </row>
    <row r="260" spans="3:11" hidden="1" outlineLevel="2" x14ac:dyDescent="0.25">
      <c r="C260" s="75" t="s">
        <v>148</v>
      </c>
      <c r="D260" s="75" t="s">
        <v>645</v>
      </c>
      <c r="E260" s="75" t="s">
        <v>646</v>
      </c>
      <c r="K260" s="83">
        <v>7.75</v>
      </c>
    </row>
    <row r="261" spans="3:11" hidden="1" outlineLevel="2" x14ac:dyDescent="0.25">
      <c r="C261" s="75" t="s">
        <v>148</v>
      </c>
      <c r="D261" s="75" t="s">
        <v>647</v>
      </c>
      <c r="E261" s="75" t="s">
        <v>648</v>
      </c>
      <c r="K261" s="83">
        <v>8.3800000000000008</v>
      </c>
    </row>
    <row r="262" spans="3:11" hidden="1" outlineLevel="2" x14ac:dyDescent="0.25">
      <c r="C262" s="75" t="s">
        <v>148</v>
      </c>
      <c r="D262" s="75" t="s">
        <v>649</v>
      </c>
      <c r="E262" s="75" t="s">
        <v>650</v>
      </c>
      <c r="K262" s="83">
        <v>28.73</v>
      </c>
    </row>
    <row r="263" spans="3:11" hidden="1" outlineLevel="2" x14ac:dyDescent="0.25">
      <c r="C263" s="75" t="s">
        <v>148</v>
      </c>
      <c r="D263" s="75" t="s">
        <v>651</v>
      </c>
      <c r="E263" s="75" t="s">
        <v>652</v>
      </c>
      <c r="K263" s="83">
        <v>25.59</v>
      </c>
    </row>
    <row r="264" spans="3:11" hidden="1" outlineLevel="2" x14ac:dyDescent="0.25">
      <c r="C264" s="75" t="s">
        <v>148</v>
      </c>
      <c r="D264" s="75" t="s">
        <v>653</v>
      </c>
      <c r="E264" s="75" t="s">
        <v>654</v>
      </c>
      <c r="K264" s="83">
        <v>4.1900000000000004</v>
      </c>
    </row>
    <row r="265" spans="3:11" hidden="1" outlineLevel="2" x14ac:dyDescent="0.25">
      <c r="C265" s="75" t="s">
        <v>148</v>
      </c>
      <c r="D265" s="75" t="s">
        <v>655</v>
      </c>
      <c r="E265" s="75" t="s">
        <v>656</v>
      </c>
      <c r="K265" s="83">
        <v>8.3800000000000008</v>
      </c>
    </row>
    <row r="266" spans="3:11" hidden="1" outlineLevel="2" x14ac:dyDescent="0.25">
      <c r="C266" s="75" t="s">
        <v>148</v>
      </c>
      <c r="D266" s="75" t="s">
        <v>657</v>
      </c>
      <c r="E266" s="75" t="s">
        <v>658</v>
      </c>
      <c r="K266" s="83">
        <v>-79.86</v>
      </c>
    </row>
    <row r="267" spans="3:11" hidden="1" outlineLevel="2" x14ac:dyDescent="0.25">
      <c r="C267" s="75" t="s">
        <v>148</v>
      </c>
      <c r="D267" s="75" t="s">
        <v>659</v>
      </c>
      <c r="E267" s="75" t="s">
        <v>660</v>
      </c>
      <c r="K267" s="83">
        <v>25.14</v>
      </c>
    </row>
    <row r="268" spans="3:11" hidden="1" outlineLevel="2" x14ac:dyDescent="0.25">
      <c r="C268" s="75" t="s">
        <v>148</v>
      </c>
      <c r="D268" s="75" t="s">
        <v>661</v>
      </c>
      <c r="E268" s="75" t="s">
        <v>662</v>
      </c>
      <c r="K268" s="83">
        <v>18.09</v>
      </c>
    </row>
    <row r="269" spans="3:11" hidden="1" outlineLevel="2" x14ac:dyDescent="0.25">
      <c r="C269" s="75" t="s">
        <v>148</v>
      </c>
      <c r="D269" s="75" t="s">
        <v>663</v>
      </c>
      <c r="E269" s="75" t="s">
        <v>664</v>
      </c>
      <c r="K269" s="83">
        <v>25.14</v>
      </c>
    </row>
    <row r="270" spans="3:11" hidden="1" outlineLevel="2" x14ac:dyDescent="0.25">
      <c r="C270" s="75" t="s">
        <v>148</v>
      </c>
      <c r="D270" s="75" t="s">
        <v>665</v>
      </c>
      <c r="E270" s="75" t="s">
        <v>666</v>
      </c>
      <c r="K270" s="83">
        <v>10.48</v>
      </c>
    </row>
    <row r="271" spans="3:11" hidden="1" outlineLevel="2" x14ac:dyDescent="0.25">
      <c r="C271" s="75" t="s">
        <v>148</v>
      </c>
      <c r="D271" s="75" t="s">
        <v>667</v>
      </c>
      <c r="E271" s="75" t="s">
        <v>668</v>
      </c>
      <c r="K271" s="83">
        <v>23.46</v>
      </c>
    </row>
    <row r="272" spans="3:11" hidden="1" outlineLevel="2" x14ac:dyDescent="0.25">
      <c r="C272" s="75" t="s">
        <v>148</v>
      </c>
      <c r="D272" s="75" t="s">
        <v>669</v>
      </c>
      <c r="E272" s="75" t="s">
        <v>670</v>
      </c>
      <c r="K272" s="83">
        <v>102.26</v>
      </c>
    </row>
    <row r="273" spans="3:11" hidden="1" outlineLevel="2" x14ac:dyDescent="0.25">
      <c r="C273" s="75" t="s">
        <v>148</v>
      </c>
      <c r="D273" s="75" t="s">
        <v>671</v>
      </c>
      <c r="E273" s="75" t="s">
        <v>672</v>
      </c>
      <c r="K273" s="83">
        <v>8.3800000000000008</v>
      </c>
    </row>
    <row r="274" spans="3:11" hidden="1" outlineLevel="2" x14ac:dyDescent="0.25">
      <c r="C274" s="75" t="s">
        <v>148</v>
      </c>
      <c r="D274" s="75" t="s">
        <v>9838</v>
      </c>
      <c r="E274" s="75" t="s">
        <v>9839</v>
      </c>
      <c r="K274" s="83">
        <v>8.3800000000000008</v>
      </c>
    </row>
    <row r="275" spans="3:11" hidden="1" outlineLevel="2" x14ac:dyDescent="0.25">
      <c r="C275" s="75" t="s">
        <v>148</v>
      </c>
      <c r="D275" s="75" t="s">
        <v>673</v>
      </c>
      <c r="E275" s="75" t="s">
        <v>674</v>
      </c>
      <c r="K275" s="83">
        <v>25.14</v>
      </c>
    </row>
    <row r="276" spans="3:11" hidden="1" outlineLevel="2" x14ac:dyDescent="0.25">
      <c r="C276" s="75" t="s">
        <v>148</v>
      </c>
      <c r="D276" s="75" t="s">
        <v>9840</v>
      </c>
      <c r="E276" s="75" t="s">
        <v>9841</v>
      </c>
      <c r="K276" s="83">
        <v>8.3800000000000008</v>
      </c>
    </row>
    <row r="277" spans="3:11" hidden="1" outlineLevel="2" x14ac:dyDescent="0.25">
      <c r="C277" s="75" t="s">
        <v>148</v>
      </c>
      <c r="D277" s="75" t="s">
        <v>675</v>
      </c>
      <c r="E277" s="75" t="s">
        <v>676</v>
      </c>
      <c r="K277" s="83">
        <v>13.31</v>
      </c>
    </row>
    <row r="278" spans="3:11" hidden="1" outlineLevel="2" x14ac:dyDescent="0.25">
      <c r="C278" s="75" t="s">
        <v>148</v>
      </c>
      <c r="D278" s="75" t="s">
        <v>679</v>
      </c>
      <c r="E278" s="75" t="s">
        <v>680</v>
      </c>
      <c r="K278" s="83">
        <v>25.14</v>
      </c>
    </row>
    <row r="279" spans="3:11" hidden="1" outlineLevel="2" x14ac:dyDescent="0.25">
      <c r="C279" s="75" t="s">
        <v>148</v>
      </c>
      <c r="D279" s="75" t="s">
        <v>681</v>
      </c>
      <c r="E279" s="75" t="s">
        <v>682</v>
      </c>
      <c r="K279" s="83">
        <v>-4.8099999999999996</v>
      </c>
    </row>
    <row r="280" spans="3:11" hidden="1" outlineLevel="2" x14ac:dyDescent="0.25">
      <c r="C280" s="75" t="s">
        <v>148</v>
      </c>
      <c r="D280" s="75" t="s">
        <v>683</v>
      </c>
      <c r="E280" s="75" t="s">
        <v>684</v>
      </c>
      <c r="K280" s="83">
        <v>16.760000000000002</v>
      </c>
    </row>
    <row r="281" spans="3:11" hidden="1" outlineLevel="2" x14ac:dyDescent="0.25">
      <c r="C281" s="75" t="s">
        <v>148</v>
      </c>
      <c r="D281" s="75" t="s">
        <v>685</v>
      </c>
      <c r="E281" s="75" t="s">
        <v>686</v>
      </c>
      <c r="K281" s="83">
        <v>16.760000000000002</v>
      </c>
    </row>
    <row r="282" spans="3:11" hidden="1" outlineLevel="2" x14ac:dyDescent="0.25">
      <c r="C282" s="75" t="s">
        <v>148</v>
      </c>
      <c r="D282" s="75" t="s">
        <v>687</v>
      </c>
      <c r="E282" s="75" t="s">
        <v>688</v>
      </c>
      <c r="K282" s="83">
        <v>-16.760000000000002</v>
      </c>
    </row>
    <row r="283" spans="3:11" hidden="1" outlineLevel="2" x14ac:dyDescent="0.25">
      <c r="C283" s="75" t="s">
        <v>148</v>
      </c>
      <c r="D283" s="75" t="s">
        <v>689</v>
      </c>
      <c r="E283" s="75" t="s">
        <v>690</v>
      </c>
      <c r="K283" s="83">
        <v>25.14</v>
      </c>
    </row>
    <row r="284" spans="3:11" hidden="1" outlineLevel="2" x14ac:dyDescent="0.25">
      <c r="C284" s="75" t="s">
        <v>148</v>
      </c>
      <c r="D284" s="75" t="s">
        <v>691</v>
      </c>
      <c r="E284" s="75" t="s">
        <v>692</v>
      </c>
      <c r="K284" s="83">
        <v>5.25</v>
      </c>
    </row>
    <row r="285" spans="3:11" hidden="1" outlineLevel="2" x14ac:dyDescent="0.25">
      <c r="C285" s="75" t="s">
        <v>148</v>
      </c>
      <c r="D285" s="75" t="s">
        <v>693</v>
      </c>
      <c r="E285" s="75" t="s">
        <v>694</v>
      </c>
      <c r="K285" s="83">
        <v>2.81</v>
      </c>
    </row>
    <row r="286" spans="3:11" hidden="1" outlineLevel="2" x14ac:dyDescent="0.25">
      <c r="C286" s="75" t="s">
        <v>148</v>
      </c>
      <c r="D286" s="75" t="s">
        <v>695</v>
      </c>
      <c r="E286" s="75" t="s">
        <v>696</v>
      </c>
      <c r="K286" s="83">
        <v>22.85</v>
      </c>
    </row>
    <row r="287" spans="3:11" hidden="1" outlineLevel="2" x14ac:dyDescent="0.25">
      <c r="C287" s="75" t="s">
        <v>148</v>
      </c>
      <c r="D287" s="75" t="s">
        <v>697</v>
      </c>
      <c r="E287" s="75" t="s">
        <v>698</v>
      </c>
      <c r="K287" s="83">
        <v>26.74</v>
      </c>
    </row>
    <row r="288" spans="3:11" hidden="1" outlineLevel="2" x14ac:dyDescent="0.25">
      <c r="C288" s="75" t="s">
        <v>148</v>
      </c>
      <c r="D288" s="75" t="s">
        <v>703</v>
      </c>
      <c r="E288" s="75" t="s">
        <v>704</v>
      </c>
      <c r="K288" s="83">
        <v>25.59</v>
      </c>
    </row>
    <row r="289" spans="3:11" hidden="1" outlineLevel="2" x14ac:dyDescent="0.25">
      <c r="C289" s="75" t="s">
        <v>148</v>
      </c>
      <c r="D289" s="75" t="s">
        <v>705</v>
      </c>
      <c r="E289" s="75" t="s">
        <v>706</v>
      </c>
      <c r="K289" s="83">
        <v>25.14</v>
      </c>
    </row>
    <row r="290" spans="3:11" hidden="1" outlineLevel="2" x14ac:dyDescent="0.25">
      <c r="C290" s="75" t="s">
        <v>148</v>
      </c>
      <c r="D290" s="75" t="s">
        <v>707</v>
      </c>
      <c r="E290" s="75" t="s">
        <v>708</v>
      </c>
      <c r="K290" s="83">
        <v>8.3800000000000008</v>
      </c>
    </row>
    <row r="291" spans="3:11" hidden="1" outlineLevel="2" x14ac:dyDescent="0.25">
      <c r="C291" s="75" t="s">
        <v>148</v>
      </c>
      <c r="D291" s="75" t="s">
        <v>709</v>
      </c>
      <c r="E291" s="75" t="s">
        <v>710</v>
      </c>
      <c r="K291" s="83">
        <v>26.75</v>
      </c>
    </row>
    <row r="292" spans="3:11" hidden="1" outlineLevel="2" x14ac:dyDescent="0.25">
      <c r="C292" s="75" t="s">
        <v>148</v>
      </c>
      <c r="D292" s="75" t="s">
        <v>9842</v>
      </c>
      <c r="E292" s="75" t="s">
        <v>9843</v>
      </c>
      <c r="K292" s="83">
        <v>8.3800000000000008</v>
      </c>
    </row>
    <row r="293" spans="3:11" hidden="1" outlineLevel="2" x14ac:dyDescent="0.25">
      <c r="C293" s="75" t="s">
        <v>148</v>
      </c>
      <c r="D293" s="75" t="s">
        <v>711</v>
      </c>
      <c r="E293" s="75" t="s">
        <v>712</v>
      </c>
      <c r="K293" s="83">
        <v>25.14</v>
      </c>
    </row>
    <row r="294" spans="3:11" hidden="1" outlineLevel="2" x14ac:dyDescent="0.25">
      <c r="C294" s="75" t="s">
        <v>148</v>
      </c>
      <c r="D294" s="75" t="s">
        <v>713</v>
      </c>
      <c r="E294" s="75" t="s">
        <v>714</v>
      </c>
      <c r="K294" s="83">
        <v>25.14</v>
      </c>
    </row>
    <row r="295" spans="3:11" hidden="1" outlineLevel="2" x14ac:dyDescent="0.25">
      <c r="C295" s="75" t="s">
        <v>148</v>
      </c>
      <c r="D295" s="75" t="s">
        <v>715</v>
      </c>
      <c r="E295" s="75" t="s">
        <v>716</v>
      </c>
      <c r="K295" s="83">
        <v>24.6</v>
      </c>
    </row>
    <row r="296" spans="3:11" hidden="1" outlineLevel="2" x14ac:dyDescent="0.25">
      <c r="C296" s="75" t="s">
        <v>148</v>
      </c>
      <c r="D296" s="75" t="s">
        <v>9844</v>
      </c>
      <c r="E296" s="75" t="s">
        <v>9845</v>
      </c>
      <c r="K296" s="83">
        <v>7.82</v>
      </c>
    </row>
    <row r="297" spans="3:11" hidden="1" outlineLevel="2" x14ac:dyDescent="0.25">
      <c r="C297" s="75" t="s">
        <v>148</v>
      </c>
      <c r="D297" s="75" t="s">
        <v>717</v>
      </c>
      <c r="E297" s="75" t="s">
        <v>718</v>
      </c>
      <c r="K297" s="83">
        <v>-29.22</v>
      </c>
    </row>
    <row r="298" spans="3:11" hidden="1" outlineLevel="2" x14ac:dyDescent="0.25">
      <c r="C298" s="75" t="s">
        <v>148</v>
      </c>
      <c r="D298" s="75" t="s">
        <v>719</v>
      </c>
      <c r="E298" s="75" t="s">
        <v>720</v>
      </c>
      <c r="K298" s="83">
        <v>8.3800000000000008</v>
      </c>
    </row>
    <row r="299" spans="3:11" hidden="1" outlineLevel="2" x14ac:dyDescent="0.25">
      <c r="C299" s="75" t="s">
        <v>148</v>
      </c>
      <c r="D299" s="75" t="s">
        <v>721</v>
      </c>
      <c r="E299" s="75" t="s">
        <v>722</v>
      </c>
      <c r="K299" s="83">
        <v>8.3800000000000008</v>
      </c>
    </row>
    <row r="300" spans="3:11" hidden="1" outlineLevel="2" x14ac:dyDescent="0.25">
      <c r="C300" s="75" t="s">
        <v>148</v>
      </c>
      <c r="D300" s="75" t="s">
        <v>723</v>
      </c>
      <c r="E300" s="75" t="s">
        <v>724</v>
      </c>
      <c r="K300" s="83">
        <v>25.14</v>
      </c>
    </row>
    <row r="301" spans="3:11" hidden="1" outlineLevel="2" x14ac:dyDescent="0.25">
      <c r="C301" s="75" t="s">
        <v>148</v>
      </c>
      <c r="D301" s="75" t="s">
        <v>725</v>
      </c>
      <c r="E301" s="75" t="s">
        <v>726</v>
      </c>
      <c r="K301" s="83">
        <v>52.72</v>
      </c>
    </row>
    <row r="302" spans="3:11" hidden="1" outlineLevel="2" x14ac:dyDescent="0.25">
      <c r="C302" s="75" t="s">
        <v>148</v>
      </c>
      <c r="D302" s="75" t="s">
        <v>9846</v>
      </c>
      <c r="E302" s="75" t="s">
        <v>9847</v>
      </c>
      <c r="K302" s="83">
        <v>4.1900000000000004</v>
      </c>
    </row>
    <row r="303" spans="3:11" hidden="1" outlineLevel="2" x14ac:dyDescent="0.25">
      <c r="C303" s="75" t="s">
        <v>148</v>
      </c>
      <c r="D303" s="75" t="s">
        <v>727</v>
      </c>
      <c r="E303" s="75" t="s">
        <v>728</v>
      </c>
      <c r="K303" s="83">
        <v>13.31</v>
      </c>
    </row>
    <row r="304" spans="3:11" hidden="1" outlineLevel="2" x14ac:dyDescent="0.25">
      <c r="C304" s="75" t="s">
        <v>148</v>
      </c>
      <c r="D304" s="75" t="s">
        <v>9848</v>
      </c>
      <c r="E304" s="75" t="s">
        <v>9849</v>
      </c>
      <c r="K304" s="83">
        <v>4.1900000000000004</v>
      </c>
    </row>
    <row r="305" spans="3:11" hidden="1" outlineLevel="2" x14ac:dyDescent="0.25">
      <c r="C305" s="75" t="s">
        <v>148</v>
      </c>
      <c r="D305" s="75" t="s">
        <v>729</v>
      </c>
      <c r="E305" s="75" t="s">
        <v>730</v>
      </c>
      <c r="K305" s="83">
        <v>23.88</v>
      </c>
    </row>
    <row r="306" spans="3:11" hidden="1" outlineLevel="2" x14ac:dyDescent="0.25">
      <c r="C306" s="75" t="s">
        <v>148</v>
      </c>
      <c r="D306" s="75" t="s">
        <v>9850</v>
      </c>
      <c r="E306" s="75" t="s">
        <v>9851</v>
      </c>
      <c r="K306" s="83">
        <v>8.3800000000000008</v>
      </c>
    </row>
    <row r="307" spans="3:11" hidden="1" outlineLevel="2" x14ac:dyDescent="0.25">
      <c r="C307" s="75" t="s">
        <v>148</v>
      </c>
      <c r="D307" s="75" t="s">
        <v>731</v>
      </c>
      <c r="E307" s="75" t="s">
        <v>732</v>
      </c>
      <c r="K307" s="83">
        <v>34.619999999999997</v>
      </c>
    </row>
    <row r="308" spans="3:11" hidden="1" outlineLevel="2" x14ac:dyDescent="0.25">
      <c r="C308" s="75" t="s">
        <v>148</v>
      </c>
      <c r="D308" s="75" t="s">
        <v>733</v>
      </c>
      <c r="E308" s="75" t="s">
        <v>734</v>
      </c>
      <c r="K308" s="83">
        <v>16.760000000000002</v>
      </c>
    </row>
    <row r="309" spans="3:11" hidden="1" outlineLevel="2" x14ac:dyDescent="0.25">
      <c r="C309" s="75" t="s">
        <v>148</v>
      </c>
      <c r="D309" s="75" t="s">
        <v>735</v>
      </c>
      <c r="E309" s="75" t="s">
        <v>736</v>
      </c>
      <c r="K309" s="83">
        <v>9.5299999999999994</v>
      </c>
    </row>
    <row r="310" spans="3:11" hidden="1" outlineLevel="2" x14ac:dyDescent="0.25">
      <c r="C310" s="75" t="s">
        <v>148</v>
      </c>
      <c r="D310" s="75" t="s">
        <v>9852</v>
      </c>
      <c r="E310" s="75" t="s">
        <v>9853</v>
      </c>
      <c r="K310" s="83">
        <v>25.14</v>
      </c>
    </row>
    <row r="311" spans="3:11" hidden="1" outlineLevel="2" x14ac:dyDescent="0.25">
      <c r="C311" s="75" t="s">
        <v>148</v>
      </c>
      <c r="D311" s="75" t="s">
        <v>737</v>
      </c>
      <c r="E311" s="75" t="s">
        <v>738</v>
      </c>
      <c r="K311" s="83">
        <v>-94.5</v>
      </c>
    </row>
    <row r="312" spans="3:11" hidden="1" outlineLevel="2" x14ac:dyDescent="0.25">
      <c r="C312" s="75" t="s">
        <v>148</v>
      </c>
      <c r="D312" s="75" t="s">
        <v>739</v>
      </c>
      <c r="E312" s="75" t="s">
        <v>740</v>
      </c>
      <c r="K312" s="83">
        <v>42.8</v>
      </c>
    </row>
    <row r="313" spans="3:11" hidden="1" outlineLevel="2" x14ac:dyDescent="0.25">
      <c r="C313" s="75" t="s">
        <v>148</v>
      </c>
      <c r="D313" s="75" t="s">
        <v>743</v>
      </c>
      <c r="E313" s="75" t="s">
        <v>744</v>
      </c>
      <c r="K313" s="83">
        <v>8.3800000000000008</v>
      </c>
    </row>
    <row r="314" spans="3:11" hidden="1" outlineLevel="2" x14ac:dyDescent="0.25">
      <c r="C314" s="75" t="s">
        <v>148</v>
      </c>
      <c r="D314" s="75" t="s">
        <v>745</v>
      </c>
      <c r="E314" s="75" t="s">
        <v>746</v>
      </c>
      <c r="K314" s="83">
        <v>4.1900000000000004</v>
      </c>
    </row>
    <row r="315" spans="3:11" hidden="1" outlineLevel="2" x14ac:dyDescent="0.25">
      <c r="C315" s="75" t="s">
        <v>148</v>
      </c>
      <c r="D315" s="75" t="s">
        <v>747</v>
      </c>
      <c r="E315" s="75" t="s">
        <v>748</v>
      </c>
      <c r="K315" s="83">
        <v>25.14</v>
      </c>
    </row>
    <row r="316" spans="3:11" hidden="1" outlineLevel="2" x14ac:dyDescent="0.25">
      <c r="C316" s="75" t="s">
        <v>148</v>
      </c>
      <c r="D316" s="75" t="s">
        <v>749</v>
      </c>
      <c r="E316" s="75" t="s">
        <v>750</v>
      </c>
      <c r="K316" s="83">
        <v>-0.16</v>
      </c>
    </row>
    <row r="317" spans="3:11" hidden="1" outlineLevel="2" x14ac:dyDescent="0.25">
      <c r="C317" s="75" t="s">
        <v>148</v>
      </c>
      <c r="D317" s="75" t="s">
        <v>751</v>
      </c>
      <c r="E317" s="75" t="s">
        <v>752</v>
      </c>
      <c r="K317" s="83">
        <v>25.14</v>
      </c>
    </row>
    <row r="318" spans="3:11" hidden="1" outlineLevel="2" x14ac:dyDescent="0.25">
      <c r="C318" s="75" t="s">
        <v>148</v>
      </c>
      <c r="D318" s="75" t="s">
        <v>753</v>
      </c>
      <c r="E318" s="75" t="s">
        <v>754</v>
      </c>
      <c r="K318" s="83">
        <v>27.65</v>
      </c>
    </row>
    <row r="319" spans="3:11" hidden="1" outlineLevel="2" x14ac:dyDescent="0.25">
      <c r="C319" s="75" t="s">
        <v>148</v>
      </c>
      <c r="D319" s="75" t="s">
        <v>755</v>
      </c>
      <c r="E319" s="75" t="s">
        <v>756</v>
      </c>
      <c r="K319" s="83">
        <v>25.14</v>
      </c>
    </row>
    <row r="320" spans="3:11" hidden="1" outlineLevel="2" x14ac:dyDescent="0.25">
      <c r="C320" s="75" t="s">
        <v>148</v>
      </c>
      <c r="D320" s="75" t="s">
        <v>757</v>
      </c>
      <c r="E320" s="75" t="s">
        <v>758</v>
      </c>
      <c r="K320" s="83">
        <v>20.82</v>
      </c>
    </row>
    <row r="321" spans="1:11" hidden="1" outlineLevel="2" x14ac:dyDescent="0.25">
      <c r="C321" s="75" t="s">
        <v>148</v>
      </c>
      <c r="D321" s="75" t="s">
        <v>759</v>
      </c>
      <c r="E321" s="75" t="s">
        <v>760</v>
      </c>
      <c r="K321" s="83">
        <v>6.94</v>
      </c>
    </row>
    <row r="322" spans="1:11" hidden="1" outlineLevel="2" x14ac:dyDescent="0.25">
      <c r="C322" s="75" t="s">
        <v>148</v>
      </c>
      <c r="D322" s="75" t="s">
        <v>761</v>
      </c>
      <c r="E322" s="75" t="s">
        <v>762</v>
      </c>
      <c r="K322" s="83">
        <v>3.73</v>
      </c>
    </row>
    <row r="323" spans="1:11" hidden="1" outlineLevel="2" x14ac:dyDescent="0.25">
      <c r="C323" s="75" t="s">
        <v>148</v>
      </c>
      <c r="D323" s="75" t="s">
        <v>763</v>
      </c>
      <c r="E323" s="75" t="s">
        <v>764</v>
      </c>
      <c r="K323" s="83">
        <v>5.04</v>
      </c>
    </row>
    <row r="324" spans="1:11" hidden="1" outlineLevel="2" x14ac:dyDescent="0.25">
      <c r="C324" s="75" t="s">
        <v>148</v>
      </c>
      <c r="D324" s="75" t="s">
        <v>9854</v>
      </c>
      <c r="E324" s="75" t="s">
        <v>9855</v>
      </c>
      <c r="K324" s="83">
        <v>3.55</v>
      </c>
    </row>
    <row r="325" spans="1:11" hidden="1" outlineLevel="2" x14ac:dyDescent="0.25">
      <c r="C325" s="75" t="s">
        <v>148</v>
      </c>
      <c r="D325" s="75" t="s">
        <v>9856</v>
      </c>
      <c r="E325" s="75" t="s">
        <v>9857</v>
      </c>
      <c r="K325" s="83">
        <v>1.94</v>
      </c>
    </row>
    <row r="326" spans="1:11" hidden="1" outlineLevel="2" x14ac:dyDescent="0.25">
      <c r="C326" s="75" t="s">
        <v>148</v>
      </c>
      <c r="D326" s="75" t="s">
        <v>765</v>
      </c>
      <c r="E326" s="75" t="s">
        <v>766</v>
      </c>
      <c r="K326" s="83">
        <v>2.67</v>
      </c>
    </row>
    <row r="327" spans="1:11" hidden="1" outlineLevel="2" x14ac:dyDescent="0.25">
      <c r="C327" s="75" t="s">
        <v>148</v>
      </c>
      <c r="D327" s="75" t="s">
        <v>769</v>
      </c>
      <c r="E327" s="75" t="s">
        <v>770</v>
      </c>
      <c r="K327" s="83">
        <v>4.5599999999999996</v>
      </c>
    </row>
    <row r="328" spans="1:11" hidden="1" outlineLevel="2" x14ac:dyDescent="0.25">
      <c r="C328" s="75" t="s">
        <v>148</v>
      </c>
      <c r="D328" s="75" t="s">
        <v>773</v>
      </c>
      <c r="E328" s="75" t="s">
        <v>774</v>
      </c>
      <c r="K328" s="83">
        <v>27.33</v>
      </c>
    </row>
    <row r="329" spans="1:11" hidden="1" outlineLevel="2" x14ac:dyDescent="0.25">
      <c r="C329" s="75" t="s">
        <v>148</v>
      </c>
      <c r="D329" s="75" t="s">
        <v>775</v>
      </c>
      <c r="E329" s="75" t="s">
        <v>776</v>
      </c>
      <c r="K329" s="83">
        <v>10.11</v>
      </c>
    </row>
    <row r="330" spans="1:11" hidden="1" outlineLevel="2" x14ac:dyDescent="0.25">
      <c r="C330" s="75" t="s">
        <v>148</v>
      </c>
      <c r="D330" s="75" t="s">
        <v>777</v>
      </c>
      <c r="E330" s="75" t="s">
        <v>778</v>
      </c>
      <c r="K330" s="83">
        <v>31.62</v>
      </c>
    </row>
    <row r="331" spans="1:11" hidden="1" outlineLevel="2" x14ac:dyDescent="0.25">
      <c r="C331" s="75" t="s">
        <v>148</v>
      </c>
      <c r="D331" s="75" t="s">
        <v>779</v>
      </c>
      <c r="E331" s="75" t="s">
        <v>780</v>
      </c>
      <c r="K331" s="83">
        <v>65.260000000000005</v>
      </c>
    </row>
    <row r="332" spans="1:11" hidden="1" outlineLevel="2" x14ac:dyDescent="0.25">
      <c r="C332" s="75" t="s">
        <v>148</v>
      </c>
      <c r="D332" s="75" t="s">
        <v>781</v>
      </c>
      <c r="E332" s="75" t="s">
        <v>782</v>
      </c>
      <c r="K332" s="83">
        <v>4.5999999999999996</v>
      </c>
    </row>
    <row r="333" spans="1:11" hidden="1" outlineLevel="2" x14ac:dyDescent="0.25"/>
    <row r="334" spans="1:11" outlineLevel="1" collapsed="1" x14ac:dyDescent="0.25">
      <c r="A334" s="75" t="s">
        <v>32</v>
      </c>
      <c r="D334" s="75" t="s">
        <v>33</v>
      </c>
      <c r="K334" s="88">
        <f>SUM(K335:K346)</f>
        <v>665.2</v>
      </c>
    </row>
    <row r="335" spans="1:11" hidden="1" outlineLevel="2" x14ac:dyDescent="0.25">
      <c r="C335" s="75" t="s">
        <v>148</v>
      </c>
      <c r="D335" s="75" t="s">
        <v>783</v>
      </c>
      <c r="E335" s="75" t="s">
        <v>784</v>
      </c>
      <c r="K335" s="83">
        <v>39.92</v>
      </c>
    </row>
    <row r="336" spans="1:11" hidden="1" outlineLevel="2" x14ac:dyDescent="0.25">
      <c r="C336" s="75" t="s">
        <v>148</v>
      </c>
      <c r="D336" s="75" t="s">
        <v>785</v>
      </c>
      <c r="E336" s="75" t="s">
        <v>786</v>
      </c>
      <c r="K336" s="83">
        <v>13.31</v>
      </c>
    </row>
    <row r="337" spans="1:11" hidden="1" outlineLevel="2" x14ac:dyDescent="0.25">
      <c r="C337" s="75" t="s">
        <v>148</v>
      </c>
      <c r="D337" s="75" t="s">
        <v>787</v>
      </c>
      <c r="E337" s="75" t="s">
        <v>788</v>
      </c>
      <c r="K337" s="83">
        <v>25.14</v>
      </c>
    </row>
    <row r="338" spans="1:11" hidden="1" outlineLevel="2" x14ac:dyDescent="0.25">
      <c r="C338" s="75" t="s">
        <v>148</v>
      </c>
      <c r="D338" s="75" t="s">
        <v>789</v>
      </c>
      <c r="E338" s="75" t="s">
        <v>790</v>
      </c>
      <c r="K338" s="83">
        <v>91.8</v>
      </c>
    </row>
    <row r="339" spans="1:11" hidden="1" outlineLevel="2" x14ac:dyDescent="0.25">
      <c r="C339" s="75" t="s">
        <v>148</v>
      </c>
      <c r="D339" s="75" t="s">
        <v>791</v>
      </c>
      <c r="E339" s="75" t="s">
        <v>792</v>
      </c>
      <c r="K339" s="83">
        <v>64.84</v>
      </c>
    </row>
    <row r="340" spans="1:11" hidden="1" outlineLevel="2" x14ac:dyDescent="0.25">
      <c r="C340" s="75" t="s">
        <v>148</v>
      </c>
      <c r="D340" s="75" t="s">
        <v>793</v>
      </c>
      <c r="E340" s="75" t="s">
        <v>794</v>
      </c>
      <c r="K340" s="83">
        <v>27.35</v>
      </c>
    </row>
    <row r="341" spans="1:11" hidden="1" outlineLevel="2" x14ac:dyDescent="0.25">
      <c r="C341" s="75" t="s">
        <v>148</v>
      </c>
      <c r="D341" s="75" t="s">
        <v>795</v>
      </c>
      <c r="E341" s="75" t="s">
        <v>796</v>
      </c>
      <c r="K341" s="83">
        <v>168.48</v>
      </c>
    </row>
    <row r="342" spans="1:11" hidden="1" outlineLevel="2" x14ac:dyDescent="0.25">
      <c r="C342" s="75" t="s">
        <v>148</v>
      </c>
      <c r="D342" s="75" t="s">
        <v>797</v>
      </c>
      <c r="E342" s="75" t="s">
        <v>798</v>
      </c>
      <c r="K342" s="83">
        <v>107.15</v>
      </c>
    </row>
    <row r="343" spans="1:11" hidden="1" outlineLevel="2" x14ac:dyDescent="0.25">
      <c r="C343" s="75" t="s">
        <v>148</v>
      </c>
      <c r="D343" s="75" t="s">
        <v>799</v>
      </c>
      <c r="E343" s="75" t="s">
        <v>800</v>
      </c>
      <c r="K343" s="83">
        <v>0.24</v>
      </c>
    </row>
    <row r="344" spans="1:11" hidden="1" outlineLevel="2" x14ac:dyDescent="0.25">
      <c r="C344" s="75" t="s">
        <v>148</v>
      </c>
      <c r="D344" s="75" t="s">
        <v>801</v>
      </c>
      <c r="E344" s="75" t="s">
        <v>802</v>
      </c>
      <c r="K344" s="83">
        <v>18.829999999999998</v>
      </c>
    </row>
    <row r="345" spans="1:11" hidden="1" outlineLevel="2" x14ac:dyDescent="0.25">
      <c r="C345" s="75" t="s">
        <v>148</v>
      </c>
      <c r="D345" s="75" t="s">
        <v>803</v>
      </c>
      <c r="E345" s="75" t="s">
        <v>804</v>
      </c>
      <c r="K345" s="83">
        <v>48.93</v>
      </c>
    </row>
    <row r="346" spans="1:11" hidden="1" outlineLevel="2" x14ac:dyDescent="0.25">
      <c r="C346" s="75" t="s">
        <v>148</v>
      </c>
      <c r="D346" s="75" t="s">
        <v>805</v>
      </c>
      <c r="E346" s="75" t="s">
        <v>806</v>
      </c>
      <c r="K346" s="83">
        <v>59.21</v>
      </c>
    </row>
    <row r="347" spans="1:11" outlineLevel="1" collapsed="1" x14ac:dyDescent="0.25"/>
    <row r="348" spans="1:11" outlineLevel="1" x14ac:dyDescent="0.25">
      <c r="A348" s="75" t="s">
        <v>34</v>
      </c>
      <c r="D348" s="75" t="s">
        <v>35</v>
      </c>
      <c r="K348" s="88">
        <f>SUM(K349:K412)</f>
        <v>1262.2499999999998</v>
      </c>
    </row>
    <row r="349" spans="1:11" hidden="1" outlineLevel="2" x14ac:dyDescent="0.25">
      <c r="C349" s="75" t="s">
        <v>148</v>
      </c>
      <c r="D349" s="75" t="s">
        <v>809</v>
      </c>
      <c r="E349" s="75" t="s">
        <v>810</v>
      </c>
      <c r="K349" s="83">
        <v>57.21</v>
      </c>
    </row>
    <row r="350" spans="1:11" hidden="1" outlineLevel="2" x14ac:dyDescent="0.25">
      <c r="C350" s="75" t="s">
        <v>148</v>
      </c>
      <c r="D350" s="75" t="s">
        <v>811</v>
      </c>
      <c r="E350" s="75" t="s">
        <v>812</v>
      </c>
      <c r="K350" s="83">
        <v>20.149999999999999</v>
      </c>
    </row>
    <row r="351" spans="1:11" hidden="1" outlineLevel="2" x14ac:dyDescent="0.25">
      <c r="C351" s="75" t="s">
        <v>148</v>
      </c>
      <c r="D351" s="75" t="s">
        <v>813</v>
      </c>
      <c r="E351" s="75" t="s">
        <v>814</v>
      </c>
      <c r="K351" s="83">
        <v>44.6</v>
      </c>
    </row>
    <row r="352" spans="1:11" hidden="1" outlineLevel="2" x14ac:dyDescent="0.25">
      <c r="C352" s="75" t="s">
        <v>148</v>
      </c>
      <c r="D352" s="75" t="s">
        <v>815</v>
      </c>
      <c r="E352" s="75" t="s">
        <v>816</v>
      </c>
      <c r="K352" s="83">
        <v>38.92</v>
      </c>
    </row>
    <row r="353" spans="3:11" hidden="1" outlineLevel="2" x14ac:dyDescent="0.25">
      <c r="C353" s="75" t="s">
        <v>148</v>
      </c>
      <c r="D353" s="75" t="s">
        <v>817</v>
      </c>
      <c r="E353" s="75" t="s">
        <v>818</v>
      </c>
      <c r="K353" s="83">
        <v>24.07</v>
      </c>
    </row>
    <row r="354" spans="3:11" hidden="1" outlineLevel="2" x14ac:dyDescent="0.25">
      <c r="C354" s="75" t="s">
        <v>148</v>
      </c>
      <c r="D354" s="75" t="s">
        <v>819</v>
      </c>
      <c r="E354" s="75" t="s">
        <v>820</v>
      </c>
      <c r="K354" s="83">
        <v>64.7</v>
      </c>
    </row>
    <row r="355" spans="3:11" hidden="1" outlineLevel="2" x14ac:dyDescent="0.25">
      <c r="C355" s="75" t="s">
        <v>148</v>
      </c>
      <c r="D355" s="75" t="s">
        <v>821</v>
      </c>
      <c r="E355" s="75" t="s">
        <v>822</v>
      </c>
      <c r="K355" s="83">
        <v>38.659999999999997</v>
      </c>
    </row>
    <row r="356" spans="3:11" hidden="1" outlineLevel="2" x14ac:dyDescent="0.25">
      <c r="C356" s="75" t="s">
        <v>148</v>
      </c>
      <c r="D356" s="75" t="s">
        <v>823</v>
      </c>
      <c r="E356" s="75" t="s">
        <v>824</v>
      </c>
      <c r="K356" s="83">
        <v>30.66</v>
      </c>
    </row>
    <row r="357" spans="3:11" hidden="1" outlineLevel="2" x14ac:dyDescent="0.25">
      <c r="C357" s="75" t="s">
        <v>148</v>
      </c>
      <c r="D357" s="75" t="s">
        <v>825</v>
      </c>
      <c r="E357" s="75" t="s">
        <v>826</v>
      </c>
      <c r="K357" s="83">
        <v>15.39</v>
      </c>
    </row>
    <row r="358" spans="3:11" hidden="1" outlineLevel="2" x14ac:dyDescent="0.25">
      <c r="C358" s="75" t="s">
        <v>148</v>
      </c>
      <c r="D358" s="75" t="s">
        <v>827</v>
      </c>
      <c r="E358" s="75" t="s">
        <v>828</v>
      </c>
      <c r="K358" s="83">
        <v>21.21</v>
      </c>
    </row>
    <row r="359" spans="3:11" hidden="1" outlineLevel="2" x14ac:dyDescent="0.25">
      <c r="C359" s="75" t="s">
        <v>148</v>
      </c>
      <c r="D359" s="75" t="s">
        <v>829</v>
      </c>
      <c r="E359" s="75" t="s">
        <v>830</v>
      </c>
      <c r="K359" s="83">
        <v>6.94</v>
      </c>
    </row>
    <row r="360" spans="3:11" hidden="1" outlineLevel="2" x14ac:dyDescent="0.25">
      <c r="C360" s="75" t="s">
        <v>148</v>
      </c>
      <c r="D360" s="75" t="s">
        <v>831</v>
      </c>
      <c r="E360" s="75" t="s">
        <v>832</v>
      </c>
      <c r="K360" s="83">
        <v>18.510000000000002</v>
      </c>
    </row>
    <row r="361" spans="3:11" hidden="1" outlineLevel="2" x14ac:dyDescent="0.25">
      <c r="C361" s="75" t="s">
        <v>148</v>
      </c>
      <c r="D361" s="75" t="s">
        <v>835</v>
      </c>
      <c r="E361" s="75" t="s">
        <v>836</v>
      </c>
      <c r="K361" s="83">
        <v>-38.700000000000003</v>
      </c>
    </row>
    <row r="362" spans="3:11" hidden="1" outlineLevel="2" x14ac:dyDescent="0.25">
      <c r="C362" s="75" t="s">
        <v>148</v>
      </c>
      <c r="D362" s="75" t="s">
        <v>837</v>
      </c>
      <c r="E362" s="75" t="s">
        <v>838</v>
      </c>
      <c r="K362" s="83">
        <v>43.64</v>
      </c>
    </row>
    <row r="363" spans="3:11" hidden="1" outlineLevel="2" x14ac:dyDescent="0.25">
      <c r="C363" s="75" t="s">
        <v>148</v>
      </c>
      <c r="D363" s="75" t="s">
        <v>839</v>
      </c>
      <c r="E363" s="75" t="s">
        <v>840</v>
      </c>
      <c r="K363" s="83">
        <v>22.56</v>
      </c>
    </row>
    <row r="364" spans="3:11" hidden="1" outlineLevel="2" x14ac:dyDescent="0.25">
      <c r="C364" s="75" t="s">
        <v>148</v>
      </c>
      <c r="D364" s="75" t="s">
        <v>841</v>
      </c>
      <c r="E364" s="75" t="s">
        <v>842</v>
      </c>
      <c r="K364" s="83">
        <v>45.23</v>
      </c>
    </row>
    <row r="365" spans="3:11" hidden="1" outlineLevel="2" x14ac:dyDescent="0.25">
      <c r="C365" s="75" t="s">
        <v>148</v>
      </c>
      <c r="D365" s="75" t="s">
        <v>843</v>
      </c>
      <c r="E365" s="75" t="s">
        <v>844</v>
      </c>
      <c r="K365" s="83">
        <v>5.41</v>
      </c>
    </row>
    <row r="366" spans="3:11" hidden="1" outlineLevel="2" x14ac:dyDescent="0.25">
      <c r="C366" s="75" t="s">
        <v>148</v>
      </c>
      <c r="D366" s="75" t="s">
        <v>845</v>
      </c>
      <c r="E366" s="75" t="s">
        <v>846</v>
      </c>
      <c r="K366" s="83">
        <v>178.61</v>
      </c>
    </row>
    <row r="367" spans="3:11" hidden="1" outlineLevel="2" x14ac:dyDescent="0.25">
      <c r="C367" s="75" t="s">
        <v>148</v>
      </c>
      <c r="D367" s="75" t="s">
        <v>847</v>
      </c>
      <c r="E367" s="75" t="s">
        <v>848</v>
      </c>
      <c r="K367" s="83">
        <v>5.62</v>
      </c>
    </row>
    <row r="368" spans="3:11" hidden="1" outlineLevel="2" x14ac:dyDescent="0.25">
      <c r="C368" s="75" t="s">
        <v>148</v>
      </c>
      <c r="D368" s="75" t="s">
        <v>849</v>
      </c>
      <c r="E368" s="75" t="s">
        <v>850</v>
      </c>
      <c r="K368" s="83">
        <v>4.91</v>
      </c>
    </row>
    <row r="369" spans="3:11" hidden="1" outlineLevel="2" x14ac:dyDescent="0.25">
      <c r="C369" s="75" t="s">
        <v>148</v>
      </c>
      <c r="D369" s="75" t="s">
        <v>853</v>
      </c>
      <c r="E369" s="75" t="s">
        <v>854</v>
      </c>
      <c r="K369" s="83">
        <v>27.85</v>
      </c>
    </row>
    <row r="370" spans="3:11" hidden="1" outlineLevel="2" x14ac:dyDescent="0.25">
      <c r="C370" s="75" t="s">
        <v>148</v>
      </c>
      <c r="D370" s="75" t="s">
        <v>9858</v>
      </c>
      <c r="E370" s="75" t="s">
        <v>9859</v>
      </c>
      <c r="K370" s="83">
        <v>7.29</v>
      </c>
    </row>
    <row r="371" spans="3:11" hidden="1" outlineLevel="2" x14ac:dyDescent="0.25">
      <c r="C371" s="75" t="s">
        <v>148</v>
      </c>
      <c r="D371" s="75" t="s">
        <v>855</v>
      </c>
      <c r="E371" s="75" t="s">
        <v>856</v>
      </c>
      <c r="K371" s="83">
        <v>6.3</v>
      </c>
    </row>
    <row r="372" spans="3:11" hidden="1" outlineLevel="2" x14ac:dyDescent="0.25">
      <c r="C372" s="75" t="s">
        <v>148</v>
      </c>
      <c r="D372" s="75" t="s">
        <v>857</v>
      </c>
      <c r="E372" s="75" t="s">
        <v>858</v>
      </c>
      <c r="K372" s="83">
        <v>3.88</v>
      </c>
    </row>
    <row r="373" spans="3:11" hidden="1" outlineLevel="2" x14ac:dyDescent="0.25">
      <c r="C373" s="75" t="s">
        <v>148</v>
      </c>
      <c r="D373" s="75" t="s">
        <v>859</v>
      </c>
      <c r="E373" s="75" t="s">
        <v>860</v>
      </c>
      <c r="K373" s="83">
        <v>12.04</v>
      </c>
    </row>
    <row r="374" spans="3:11" hidden="1" outlineLevel="2" x14ac:dyDescent="0.25">
      <c r="C374" s="75" t="s">
        <v>148</v>
      </c>
      <c r="D374" s="75" t="s">
        <v>861</v>
      </c>
      <c r="E374" s="75" t="s">
        <v>862</v>
      </c>
      <c r="K374" s="83">
        <v>5.22</v>
      </c>
    </row>
    <row r="375" spans="3:11" hidden="1" outlineLevel="2" x14ac:dyDescent="0.25">
      <c r="C375" s="75" t="s">
        <v>148</v>
      </c>
      <c r="D375" s="75" t="s">
        <v>9860</v>
      </c>
      <c r="E375" s="75" t="s">
        <v>9861</v>
      </c>
      <c r="K375" s="83">
        <v>5.44</v>
      </c>
    </row>
    <row r="376" spans="3:11" hidden="1" outlineLevel="2" x14ac:dyDescent="0.25">
      <c r="C376" s="75" t="s">
        <v>148</v>
      </c>
      <c r="D376" s="75" t="s">
        <v>865</v>
      </c>
      <c r="E376" s="75" t="s">
        <v>866</v>
      </c>
      <c r="K376" s="83">
        <v>6.87</v>
      </c>
    </row>
    <row r="377" spans="3:11" hidden="1" outlineLevel="2" x14ac:dyDescent="0.25">
      <c r="C377" s="75" t="s">
        <v>148</v>
      </c>
      <c r="D377" s="75" t="s">
        <v>867</v>
      </c>
      <c r="E377" s="75" t="s">
        <v>868</v>
      </c>
      <c r="K377" s="83">
        <v>1.68</v>
      </c>
    </row>
    <row r="378" spans="3:11" hidden="1" outlineLevel="2" x14ac:dyDescent="0.25">
      <c r="C378" s="75" t="s">
        <v>148</v>
      </c>
      <c r="D378" s="75" t="s">
        <v>869</v>
      </c>
      <c r="E378" s="75" t="s">
        <v>870</v>
      </c>
      <c r="K378" s="83">
        <v>7.03</v>
      </c>
    </row>
    <row r="379" spans="3:11" hidden="1" outlineLevel="2" x14ac:dyDescent="0.25">
      <c r="C379" s="75" t="s">
        <v>148</v>
      </c>
      <c r="D379" s="75" t="s">
        <v>871</v>
      </c>
      <c r="E379" s="75" t="s">
        <v>872</v>
      </c>
      <c r="K379" s="83">
        <v>2.68</v>
      </c>
    </row>
    <row r="380" spans="3:11" hidden="1" outlineLevel="2" x14ac:dyDescent="0.25">
      <c r="C380" s="75" t="s">
        <v>148</v>
      </c>
      <c r="D380" s="75" t="s">
        <v>873</v>
      </c>
      <c r="E380" s="75" t="s">
        <v>874</v>
      </c>
      <c r="K380" s="83">
        <v>18.579999999999998</v>
      </c>
    </row>
    <row r="381" spans="3:11" hidden="1" outlineLevel="2" x14ac:dyDescent="0.25">
      <c r="C381" s="75" t="s">
        <v>148</v>
      </c>
      <c r="D381" s="75" t="s">
        <v>875</v>
      </c>
      <c r="E381" s="75" t="s">
        <v>876</v>
      </c>
      <c r="K381" s="83">
        <v>6.23</v>
      </c>
    </row>
    <row r="382" spans="3:11" hidden="1" outlineLevel="2" x14ac:dyDescent="0.25">
      <c r="C382" s="75" t="s">
        <v>148</v>
      </c>
      <c r="D382" s="75" t="s">
        <v>877</v>
      </c>
      <c r="E382" s="75" t="s">
        <v>878</v>
      </c>
      <c r="K382" s="83">
        <v>0.25</v>
      </c>
    </row>
    <row r="383" spans="3:11" hidden="1" outlineLevel="2" x14ac:dyDescent="0.25">
      <c r="C383" s="75" t="s">
        <v>148</v>
      </c>
      <c r="D383" s="75" t="s">
        <v>9862</v>
      </c>
      <c r="E383" s="75" t="s">
        <v>9863</v>
      </c>
      <c r="K383" s="83">
        <v>27.96</v>
      </c>
    </row>
    <row r="384" spans="3:11" hidden="1" outlineLevel="2" x14ac:dyDescent="0.25">
      <c r="C384" s="75" t="s">
        <v>148</v>
      </c>
      <c r="D384" s="75" t="s">
        <v>879</v>
      </c>
      <c r="E384" s="75" t="s">
        <v>880</v>
      </c>
      <c r="K384" s="83">
        <v>5.2</v>
      </c>
    </row>
    <row r="385" spans="3:11" hidden="1" outlineLevel="2" x14ac:dyDescent="0.25">
      <c r="C385" s="75" t="s">
        <v>148</v>
      </c>
      <c r="D385" s="75" t="s">
        <v>881</v>
      </c>
      <c r="E385" s="75" t="s">
        <v>882</v>
      </c>
      <c r="K385" s="83">
        <v>10</v>
      </c>
    </row>
    <row r="386" spans="3:11" hidden="1" outlineLevel="2" x14ac:dyDescent="0.25">
      <c r="C386" s="75" t="s">
        <v>148</v>
      </c>
      <c r="D386" s="75" t="s">
        <v>885</v>
      </c>
      <c r="E386" s="75" t="s">
        <v>886</v>
      </c>
      <c r="K386" s="83">
        <v>5.59</v>
      </c>
    </row>
    <row r="387" spans="3:11" hidden="1" outlineLevel="2" x14ac:dyDescent="0.25">
      <c r="C387" s="75" t="s">
        <v>148</v>
      </c>
      <c r="D387" s="75" t="s">
        <v>887</v>
      </c>
      <c r="E387" s="75" t="s">
        <v>888</v>
      </c>
      <c r="K387" s="83">
        <v>10.86</v>
      </c>
    </row>
    <row r="388" spans="3:11" hidden="1" outlineLevel="2" x14ac:dyDescent="0.25">
      <c r="C388" s="75" t="s">
        <v>148</v>
      </c>
      <c r="D388" s="75" t="s">
        <v>889</v>
      </c>
      <c r="E388" s="75" t="s">
        <v>890</v>
      </c>
      <c r="K388" s="83">
        <v>1.85</v>
      </c>
    </row>
    <row r="389" spans="3:11" hidden="1" outlineLevel="2" x14ac:dyDescent="0.25">
      <c r="C389" s="75" t="s">
        <v>148</v>
      </c>
      <c r="D389" s="75" t="s">
        <v>891</v>
      </c>
      <c r="E389" s="75" t="s">
        <v>892</v>
      </c>
      <c r="K389" s="83">
        <v>2.13</v>
      </c>
    </row>
    <row r="390" spans="3:11" hidden="1" outlineLevel="2" x14ac:dyDescent="0.25">
      <c r="C390" s="75" t="s">
        <v>148</v>
      </c>
      <c r="D390" s="75" t="s">
        <v>893</v>
      </c>
      <c r="E390" s="75" t="s">
        <v>894</v>
      </c>
      <c r="K390" s="83">
        <v>7.8</v>
      </c>
    </row>
    <row r="391" spans="3:11" hidden="1" outlineLevel="2" x14ac:dyDescent="0.25">
      <c r="C391" s="75" t="s">
        <v>148</v>
      </c>
      <c r="D391" s="75" t="s">
        <v>895</v>
      </c>
      <c r="E391" s="75" t="s">
        <v>896</v>
      </c>
      <c r="K391" s="83">
        <v>26.41</v>
      </c>
    </row>
    <row r="392" spans="3:11" hidden="1" outlineLevel="2" x14ac:dyDescent="0.25">
      <c r="C392" s="75" t="s">
        <v>148</v>
      </c>
      <c r="D392" s="75" t="s">
        <v>897</v>
      </c>
      <c r="E392" s="75" t="s">
        <v>898</v>
      </c>
      <c r="K392" s="83">
        <v>5.04</v>
      </c>
    </row>
    <row r="393" spans="3:11" hidden="1" outlineLevel="2" x14ac:dyDescent="0.25">
      <c r="C393" s="75" t="s">
        <v>148</v>
      </c>
      <c r="D393" s="75" t="s">
        <v>899</v>
      </c>
      <c r="E393" s="75" t="s">
        <v>900</v>
      </c>
      <c r="K393" s="83">
        <v>3.29</v>
      </c>
    </row>
    <row r="394" spans="3:11" hidden="1" outlineLevel="2" x14ac:dyDescent="0.25">
      <c r="C394" s="75" t="s">
        <v>148</v>
      </c>
      <c r="D394" s="75" t="s">
        <v>901</v>
      </c>
      <c r="E394" s="75" t="s">
        <v>902</v>
      </c>
      <c r="K394" s="83">
        <v>77.819999999999993</v>
      </c>
    </row>
    <row r="395" spans="3:11" hidden="1" outlineLevel="2" x14ac:dyDescent="0.25">
      <c r="C395" s="75" t="s">
        <v>148</v>
      </c>
      <c r="D395" s="75" t="s">
        <v>905</v>
      </c>
      <c r="E395" s="75" t="s">
        <v>906</v>
      </c>
      <c r="K395" s="83">
        <v>5.04</v>
      </c>
    </row>
    <row r="396" spans="3:11" hidden="1" outlineLevel="2" x14ac:dyDescent="0.25">
      <c r="C396" s="75" t="s">
        <v>148</v>
      </c>
      <c r="D396" s="75" t="s">
        <v>907</v>
      </c>
      <c r="E396" s="75" t="s">
        <v>908</v>
      </c>
      <c r="K396" s="83">
        <v>2.63</v>
      </c>
    </row>
    <row r="397" spans="3:11" hidden="1" outlineLevel="2" x14ac:dyDescent="0.25">
      <c r="C397" s="75" t="s">
        <v>148</v>
      </c>
      <c r="D397" s="75" t="s">
        <v>909</v>
      </c>
      <c r="E397" s="75" t="s">
        <v>910</v>
      </c>
      <c r="K397" s="83">
        <v>4.0599999999999996</v>
      </c>
    </row>
    <row r="398" spans="3:11" hidden="1" outlineLevel="2" x14ac:dyDescent="0.25">
      <c r="C398" s="75" t="s">
        <v>148</v>
      </c>
      <c r="D398" s="75" t="s">
        <v>911</v>
      </c>
      <c r="E398" s="75" t="s">
        <v>912</v>
      </c>
      <c r="K398" s="83">
        <v>2.99</v>
      </c>
    </row>
    <row r="399" spans="3:11" hidden="1" outlineLevel="2" x14ac:dyDescent="0.25">
      <c r="C399" s="75" t="s">
        <v>148</v>
      </c>
      <c r="D399" s="75" t="s">
        <v>913</v>
      </c>
      <c r="E399" s="75" t="s">
        <v>914</v>
      </c>
      <c r="K399" s="83">
        <v>9.99</v>
      </c>
    </row>
    <row r="400" spans="3:11" hidden="1" outlineLevel="2" x14ac:dyDescent="0.25">
      <c r="C400" s="75" t="s">
        <v>148</v>
      </c>
      <c r="D400" s="75" t="s">
        <v>915</v>
      </c>
      <c r="E400" s="75" t="s">
        <v>916</v>
      </c>
      <c r="K400" s="83">
        <v>24.88</v>
      </c>
    </row>
    <row r="401" spans="1:11" hidden="1" outlineLevel="2" x14ac:dyDescent="0.25">
      <c r="C401" s="75" t="s">
        <v>148</v>
      </c>
      <c r="D401" s="75" t="s">
        <v>917</v>
      </c>
      <c r="E401" s="75" t="s">
        <v>918</v>
      </c>
      <c r="K401" s="83">
        <v>1.39</v>
      </c>
    </row>
    <row r="402" spans="1:11" hidden="1" outlineLevel="2" x14ac:dyDescent="0.25">
      <c r="C402" s="75" t="s">
        <v>148</v>
      </c>
      <c r="D402" s="75" t="s">
        <v>919</v>
      </c>
      <c r="E402" s="75" t="s">
        <v>920</v>
      </c>
      <c r="K402" s="83">
        <v>8.39</v>
      </c>
    </row>
    <row r="403" spans="1:11" hidden="1" outlineLevel="2" x14ac:dyDescent="0.25">
      <c r="C403" s="75" t="s">
        <v>148</v>
      </c>
      <c r="D403" s="75" t="s">
        <v>923</v>
      </c>
      <c r="E403" s="75" t="s">
        <v>924</v>
      </c>
      <c r="K403" s="83">
        <v>2.37</v>
      </c>
    </row>
    <row r="404" spans="1:11" hidden="1" outlineLevel="2" x14ac:dyDescent="0.25">
      <c r="C404" s="75" t="s">
        <v>148</v>
      </c>
      <c r="D404" s="75" t="s">
        <v>925</v>
      </c>
      <c r="E404" s="75" t="s">
        <v>926</v>
      </c>
      <c r="K404" s="83">
        <v>2.34</v>
      </c>
    </row>
    <row r="405" spans="1:11" hidden="1" outlineLevel="2" x14ac:dyDescent="0.25">
      <c r="C405" s="75" t="s">
        <v>148</v>
      </c>
      <c r="D405" s="75" t="s">
        <v>927</v>
      </c>
      <c r="E405" s="75" t="s">
        <v>928</v>
      </c>
      <c r="K405" s="83">
        <v>3.91</v>
      </c>
    </row>
    <row r="406" spans="1:11" hidden="1" outlineLevel="2" x14ac:dyDescent="0.25">
      <c r="C406" s="75" t="s">
        <v>148</v>
      </c>
      <c r="D406" s="75" t="s">
        <v>929</v>
      </c>
      <c r="E406" s="75" t="s">
        <v>930</v>
      </c>
      <c r="K406" s="83">
        <v>2.56</v>
      </c>
    </row>
    <row r="407" spans="1:11" hidden="1" outlineLevel="2" x14ac:dyDescent="0.25">
      <c r="C407" s="75" t="s">
        <v>148</v>
      </c>
      <c r="D407" s="75" t="s">
        <v>931</v>
      </c>
      <c r="E407" s="75" t="s">
        <v>932</v>
      </c>
      <c r="K407" s="83">
        <v>1.76</v>
      </c>
    </row>
    <row r="408" spans="1:11" hidden="1" outlineLevel="2" x14ac:dyDescent="0.25">
      <c r="C408" s="75" t="s">
        <v>148</v>
      </c>
      <c r="D408" s="75" t="s">
        <v>9864</v>
      </c>
      <c r="E408" s="75" t="s">
        <v>9865</v>
      </c>
      <c r="K408" s="83">
        <v>0.84</v>
      </c>
    </row>
    <row r="409" spans="1:11" hidden="1" outlineLevel="2" x14ac:dyDescent="0.25">
      <c r="C409" s="75" t="s">
        <v>148</v>
      </c>
      <c r="D409" s="75" t="s">
        <v>933</v>
      </c>
      <c r="E409" s="75" t="s">
        <v>934</v>
      </c>
      <c r="K409" s="83">
        <v>1.36</v>
      </c>
    </row>
    <row r="410" spans="1:11" hidden="1" outlineLevel="2" x14ac:dyDescent="0.25">
      <c r="C410" s="75" t="s">
        <v>148</v>
      </c>
      <c r="D410" s="75" t="s">
        <v>935</v>
      </c>
      <c r="E410" s="75" t="s">
        <v>936</v>
      </c>
      <c r="K410" s="83">
        <v>0.55000000000000004</v>
      </c>
    </row>
    <row r="411" spans="1:11" hidden="1" outlineLevel="2" x14ac:dyDescent="0.25">
      <c r="C411" s="75" t="s">
        <v>148</v>
      </c>
      <c r="D411" s="75" t="s">
        <v>941</v>
      </c>
      <c r="E411" s="75" t="s">
        <v>942</v>
      </c>
      <c r="K411" s="83">
        <v>243.29</v>
      </c>
    </row>
    <row r="412" spans="1:11" hidden="1" outlineLevel="2" x14ac:dyDescent="0.25">
      <c r="C412" s="75" t="s">
        <v>148</v>
      </c>
      <c r="D412" s="75" t="s">
        <v>241</v>
      </c>
      <c r="E412" s="75" t="s">
        <v>242</v>
      </c>
      <c r="K412" s="83">
        <v>0.31</v>
      </c>
    </row>
    <row r="413" spans="1:11" hidden="1" outlineLevel="2" x14ac:dyDescent="0.25"/>
    <row r="414" spans="1:11" outlineLevel="1" collapsed="1" x14ac:dyDescent="0.25">
      <c r="A414" s="75" t="s">
        <v>37</v>
      </c>
      <c r="D414" s="75" t="s">
        <v>38</v>
      </c>
      <c r="K414" s="88">
        <f>SUM(K415:K420)</f>
        <v>73.639999999999986</v>
      </c>
    </row>
    <row r="415" spans="1:11" hidden="1" outlineLevel="2" x14ac:dyDescent="0.25">
      <c r="C415" s="75" t="s">
        <v>148</v>
      </c>
      <c r="D415" s="75" t="s">
        <v>943</v>
      </c>
      <c r="E415" s="75" t="s">
        <v>944</v>
      </c>
      <c r="K415" s="83">
        <v>20.82</v>
      </c>
    </row>
    <row r="416" spans="1:11" hidden="1" outlineLevel="2" x14ac:dyDescent="0.25">
      <c r="C416" s="75" t="s">
        <v>148</v>
      </c>
      <c r="D416" s="75" t="s">
        <v>9866</v>
      </c>
      <c r="E416" s="75" t="s">
        <v>9867</v>
      </c>
      <c r="K416" s="83">
        <v>3.79</v>
      </c>
    </row>
    <row r="417" spans="1:13" hidden="1" outlineLevel="2" x14ac:dyDescent="0.25">
      <c r="C417" s="75" t="s">
        <v>148</v>
      </c>
      <c r="D417" s="75" t="s">
        <v>947</v>
      </c>
      <c r="E417" s="75" t="s">
        <v>948</v>
      </c>
      <c r="K417" s="83">
        <v>4.3099999999999996</v>
      </c>
    </row>
    <row r="418" spans="1:13" hidden="1" outlineLevel="2" x14ac:dyDescent="0.25">
      <c r="C418" s="75" t="s">
        <v>148</v>
      </c>
      <c r="D418" s="75" t="s">
        <v>949</v>
      </c>
      <c r="E418" s="75" t="s">
        <v>950</v>
      </c>
      <c r="K418" s="83">
        <v>7.82</v>
      </c>
    </row>
    <row r="419" spans="1:13" hidden="1" outlineLevel="2" x14ac:dyDescent="0.25">
      <c r="C419" s="75" t="s">
        <v>148</v>
      </c>
      <c r="D419" s="75" t="s">
        <v>951</v>
      </c>
      <c r="E419" s="75" t="s">
        <v>952</v>
      </c>
      <c r="K419" s="83">
        <v>36.9</v>
      </c>
    </row>
    <row r="420" spans="1:13" hidden="1" outlineLevel="2" x14ac:dyDescent="0.25"/>
    <row r="421" spans="1:13" hidden="1" outlineLevel="2" x14ac:dyDescent="0.25"/>
    <row r="422" spans="1:13" outlineLevel="1" collapsed="1" x14ac:dyDescent="0.25">
      <c r="A422" s="75" t="s">
        <v>39</v>
      </c>
      <c r="D422" s="75" t="s">
        <v>40</v>
      </c>
      <c r="K422" s="88">
        <f>+K423</f>
        <v>13.31</v>
      </c>
    </row>
    <row r="423" spans="1:13" hidden="1" outlineLevel="2" x14ac:dyDescent="0.25">
      <c r="C423" s="75" t="s">
        <v>148</v>
      </c>
      <c r="D423" s="75" t="s">
        <v>953</v>
      </c>
      <c r="E423" s="75" t="s">
        <v>954</v>
      </c>
      <c r="K423" s="83">
        <v>13.31</v>
      </c>
    </row>
    <row r="424" spans="1:13" hidden="1" outlineLevel="2" x14ac:dyDescent="0.25"/>
    <row r="425" spans="1:13" outlineLevel="1" collapsed="1" x14ac:dyDescent="0.25">
      <c r="A425" s="75" t="s">
        <v>41</v>
      </c>
      <c r="D425" s="75" t="s">
        <v>42</v>
      </c>
      <c r="K425" s="88">
        <f>SUM(K426:K651)</f>
        <v>1693337.4100000011</v>
      </c>
      <c r="L425" s="89">
        <f>K432+K430</f>
        <v>1649862.16</v>
      </c>
      <c r="M425">
        <f>K425-L425</f>
        <v>43475.250000001164</v>
      </c>
    </row>
    <row r="426" spans="1:13" hidden="1" outlineLevel="2" x14ac:dyDescent="0.25">
      <c r="C426" s="75" t="s">
        <v>148</v>
      </c>
      <c r="D426" s="75" t="s">
        <v>955</v>
      </c>
      <c r="E426" s="75" t="s">
        <v>956</v>
      </c>
      <c r="K426" s="83">
        <v>133.05000000000001</v>
      </c>
    </row>
    <row r="427" spans="1:13" hidden="1" outlineLevel="2" x14ac:dyDescent="0.25">
      <c r="C427" s="75" t="s">
        <v>148</v>
      </c>
      <c r="D427" s="75" t="s">
        <v>957</v>
      </c>
      <c r="E427" s="75" t="s">
        <v>958</v>
      </c>
      <c r="K427" s="83">
        <v>46.71</v>
      </c>
    </row>
    <row r="428" spans="1:13" hidden="1" outlineLevel="2" x14ac:dyDescent="0.25">
      <c r="C428" s="75" t="s">
        <v>148</v>
      </c>
      <c r="D428" s="75" t="s">
        <v>959</v>
      </c>
      <c r="E428" s="75" t="s">
        <v>960</v>
      </c>
      <c r="K428" s="83">
        <v>25.4</v>
      </c>
    </row>
    <row r="429" spans="1:13" hidden="1" outlineLevel="2" x14ac:dyDescent="0.25">
      <c r="C429" s="75" t="s">
        <v>148</v>
      </c>
      <c r="D429" s="75" t="s">
        <v>961</v>
      </c>
      <c r="E429" s="75" t="s">
        <v>962</v>
      </c>
      <c r="K429" s="83">
        <v>48.62</v>
      </c>
    </row>
    <row r="430" spans="1:13" hidden="1" outlineLevel="2" x14ac:dyDescent="0.25">
      <c r="C430" s="75" t="s">
        <v>148</v>
      </c>
      <c r="D430" s="75" t="s">
        <v>963</v>
      </c>
      <c r="E430" s="75" t="s">
        <v>964</v>
      </c>
      <c r="K430" s="83">
        <v>5506.88</v>
      </c>
    </row>
    <row r="431" spans="1:13" hidden="1" outlineLevel="2" x14ac:dyDescent="0.25">
      <c r="C431" s="75" t="s">
        <v>148</v>
      </c>
      <c r="D431" s="75" t="s">
        <v>965</v>
      </c>
      <c r="E431" s="75" t="s">
        <v>966</v>
      </c>
      <c r="K431" s="83">
        <v>-25.14</v>
      </c>
    </row>
    <row r="432" spans="1:13" hidden="1" outlineLevel="2" x14ac:dyDescent="0.25">
      <c r="C432" s="75" t="s">
        <v>148</v>
      </c>
      <c r="D432" s="75" t="s">
        <v>967</v>
      </c>
      <c r="E432" s="75" t="s">
        <v>968</v>
      </c>
      <c r="K432" s="83">
        <f>14355.28+1630000</f>
        <v>1644355.28</v>
      </c>
    </row>
    <row r="433" spans="3:11" hidden="1" outlineLevel="2" x14ac:dyDescent="0.25">
      <c r="C433" s="75" t="s">
        <v>148</v>
      </c>
      <c r="D433" s="75" t="s">
        <v>969</v>
      </c>
      <c r="E433" s="75" t="s">
        <v>970</v>
      </c>
      <c r="K433" s="83">
        <v>14</v>
      </c>
    </row>
    <row r="434" spans="3:11" hidden="1" outlineLevel="2" x14ac:dyDescent="0.25">
      <c r="C434" s="75" t="s">
        <v>148</v>
      </c>
      <c r="D434" s="75" t="s">
        <v>971</v>
      </c>
      <c r="E434" s="75" t="s">
        <v>972</v>
      </c>
      <c r="K434" s="83">
        <v>25399.040000000001</v>
      </c>
    </row>
    <row r="435" spans="3:11" hidden="1" outlineLevel="2" x14ac:dyDescent="0.25">
      <c r="C435" s="75" t="s">
        <v>148</v>
      </c>
      <c r="D435" s="75" t="s">
        <v>973</v>
      </c>
      <c r="E435" s="75" t="s">
        <v>974</v>
      </c>
      <c r="K435" s="83">
        <v>67.790000000000006</v>
      </c>
    </row>
    <row r="436" spans="3:11" hidden="1" outlineLevel="2" x14ac:dyDescent="0.25">
      <c r="C436" s="75" t="s">
        <v>148</v>
      </c>
      <c r="D436" s="75" t="s">
        <v>975</v>
      </c>
      <c r="E436" s="75" t="s">
        <v>976</v>
      </c>
      <c r="K436" s="83">
        <v>1273.8499999999999</v>
      </c>
    </row>
    <row r="437" spans="3:11" hidden="1" outlineLevel="2" x14ac:dyDescent="0.25">
      <c r="C437" s="75" t="s">
        <v>148</v>
      </c>
      <c r="D437" s="75" t="s">
        <v>977</v>
      </c>
      <c r="E437" s="75" t="s">
        <v>978</v>
      </c>
      <c r="K437" s="83">
        <v>247.1</v>
      </c>
    </row>
    <row r="438" spans="3:11" hidden="1" outlineLevel="2" x14ac:dyDescent="0.25">
      <c r="C438" s="75" t="s">
        <v>148</v>
      </c>
      <c r="D438" s="75" t="s">
        <v>981</v>
      </c>
      <c r="E438" s="75" t="s">
        <v>982</v>
      </c>
      <c r="K438" s="83">
        <v>112.51</v>
      </c>
    </row>
    <row r="439" spans="3:11" hidden="1" outlineLevel="2" x14ac:dyDescent="0.25">
      <c r="C439" s="75" t="s">
        <v>148</v>
      </c>
      <c r="D439" s="75" t="s">
        <v>983</v>
      </c>
      <c r="E439" s="75" t="s">
        <v>984</v>
      </c>
      <c r="K439" s="83">
        <v>57.06</v>
      </c>
    </row>
    <row r="440" spans="3:11" hidden="1" outlineLevel="2" x14ac:dyDescent="0.25">
      <c r="C440" s="75" t="s">
        <v>148</v>
      </c>
      <c r="D440" s="75" t="s">
        <v>985</v>
      </c>
      <c r="E440" s="75" t="s">
        <v>986</v>
      </c>
      <c r="K440" s="83">
        <v>66.53</v>
      </c>
    </row>
    <row r="441" spans="3:11" hidden="1" outlineLevel="2" x14ac:dyDescent="0.25">
      <c r="C441" s="75" t="s">
        <v>148</v>
      </c>
      <c r="D441" s="75" t="s">
        <v>987</v>
      </c>
      <c r="E441" s="75" t="s">
        <v>988</v>
      </c>
      <c r="K441" s="83">
        <v>39.92</v>
      </c>
    </row>
    <row r="442" spans="3:11" hidden="1" outlineLevel="2" x14ac:dyDescent="0.25">
      <c r="C442" s="75" t="s">
        <v>148</v>
      </c>
      <c r="D442" s="75" t="s">
        <v>989</v>
      </c>
      <c r="E442" s="75" t="s">
        <v>990</v>
      </c>
      <c r="K442" s="83">
        <v>141.85</v>
      </c>
    </row>
    <row r="443" spans="3:11" hidden="1" outlineLevel="2" x14ac:dyDescent="0.25">
      <c r="C443" s="75" t="s">
        <v>148</v>
      </c>
      <c r="D443" s="75" t="s">
        <v>991</v>
      </c>
      <c r="E443" s="75" t="s">
        <v>992</v>
      </c>
      <c r="K443" s="83">
        <v>14.95</v>
      </c>
    </row>
    <row r="444" spans="3:11" hidden="1" outlineLevel="2" x14ac:dyDescent="0.25">
      <c r="C444" s="75" t="s">
        <v>148</v>
      </c>
      <c r="D444" s="75" t="s">
        <v>993</v>
      </c>
      <c r="E444" s="75" t="s">
        <v>994</v>
      </c>
      <c r="K444" s="83">
        <v>-8.3800000000000008</v>
      </c>
    </row>
    <row r="445" spans="3:11" hidden="1" outlineLevel="2" x14ac:dyDescent="0.25">
      <c r="C445" s="75" t="s">
        <v>148</v>
      </c>
      <c r="D445" s="75" t="s">
        <v>995</v>
      </c>
      <c r="E445" s="75" t="s">
        <v>996</v>
      </c>
      <c r="K445" s="83">
        <v>166.98</v>
      </c>
    </row>
    <row r="446" spans="3:11" hidden="1" outlineLevel="2" x14ac:dyDescent="0.25">
      <c r="C446" s="75" t="s">
        <v>148</v>
      </c>
      <c r="D446" s="75" t="s">
        <v>997</v>
      </c>
      <c r="E446" s="75" t="s">
        <v>998</v>
      </c>
      <c r="K446" s="83">
        <v>98.68</v>
      </c>
    </row>
    <row r="447" spans="3:11" hidden="1" outlineLevel="2" x14ac:dyDescent="0.25">
      <c r="C447" s="75" t="s">
        <v>148</v>
      </c>
      <c r="D447" s="75" t="s">
        <v>999</v>
      </c>
      <c r="E447" s="75" t="s">
        <v>1000</v>
      </c>
      <c r="K447" s="83">
        <v>95.2</v>
      </c>
    </row>
    <row r="448" spans="3:11" hidden="1" outlineLevel="2" x14ac:dyDescent="0.25">
      <c r="C448" s="75" t="s">
        <v>148</v>
      </c>
      <c r="D448" s="75" t="s">
        <v>1001</v>
      </c>
      <c r="E448" s="75" t="s">
        <v>1002</v>
      </c>
      <c r="K448" s="83">
        <v>8.3800000000000008</v>
      </c>
    </row>
    <row r="449" spans="3:11" hidden="1" outlineLevel="2" x14ac:dyDescent="0.25">
      <c r="C449" s="75" t="s">
        <v>148</v>
      </c>
      <c r="D449" s="75" t="s">
        <v>1003</v>
      </c>
      <c r="E449" s="75" t="s">
        <v>1004</v>
      </c>
      <c r="K449" s="83">
        <v>13.31</v>
      </c>
    </row>
    <row r="450" spans="3:11" hidden="1" outlineLevel="2" x14ac:dyDescent="0.25">
      <c r="C450" s="75" t="s">
        <v>148</v>
      </c>
      <c r="D450" s="75" t="s">
        <v>1005</v>
      </c>
      <c r="E450" s="75" t="s">
        <v>1006</v>
      </c>
      <c r="K450" s="83">
        <v>13.31</v>
      </c>
    </row>
    <row r="451" spans="3:11" hidden="1" outlineLevel="2" x14ac:dyDescent="0.25">
      <c r="C451" s="75" t="s">
        <v>148</v>
      </c>
      <c r="D451" s="75" t="s">
        <v>1007</v>
      </c>
      <c r="E451" s="75" t="s">
        <v>1008</v>
      </c>
      <c r="K451" s="83">
        <v>133.06</v>
      </c>
    </row>
    <row r="452" spans="3:11" hidden="1" outlineLevel="2" x14ac:dyDescent="0.25">
      <c r="C452" s="75" t="s">
        <v>148</v>
      </c>
      <c r="D452" s="75" t="s">
        <v>1009</v>
      </c>
      <c r="E452" s="75" t="s">
        <v>1010</v>
      </c>
      <c r="K452" s="83">
        <v>29</v>
      </c>
    </row>
    <row r="453" spans="3:11" hidden="1" outlineLevel="2" x14ac:dyDescent="0.25">
      <c r="C453" s="75" t="s">
        <v>148</v>
      </c>
      <c r="D453" s="75" t="s">
        <v>1013</v>
      </c>
      <c r="E453" s="75" t="s">
        <v>1014</v>
      </c>
      <c r="K453" s="83">
        <v>27.17</v>
      </c>
    </row>
    <row r="454" spans="3:11" hidden="1" outlineLevel="2" x14ac:dyDescent="0.25">
      <c r="C454" s="75" t="s">
        <v>148</v>
      </c>
      <c r="D454" s="75" t="s">
        <v>1015</v>
      </c>
      <c r="E454" s="75" t="s">
        <v>1016</v>
      </c>
      <c r="K454" s="83">
        <v>84.01</v>
      </c>
    </row>
    <row r="455" spans="3:11" hidden="1" outlineLevel="2" x14ac:dyDescent="0.25">
      <c r="C455" s="75" t="s">
        <v>148</v>
      </c>
      <c r="D455" s="75" t="s">
        <v>1017</v>
      </c>
      <c r="E455" s="75" t="s">
        <v>1018</v>
      </c>
      <c r="K455" s="83">
        <v>538.88</v>
      </c>
    </row>
    <row r="456" spans="3:11" hidden="1" outlineLevel="2" x14ac:dyDescent="0.25">
      <c r="C456" s="75" t="s">
        <v>148</v>
      </c>
      <c r="D456" s="75" t="s">
        <v>9868</v>
      </c>
      <c r="E456" s="75" t="s">
        <v>9869</v>
      </c>
      <c r="K456" s="83">
        <v>46.47</v>
      </c>
    </row>
    <row r="457" spans="3:11" hidden="1" outlineLevel="2" x14ac:dyDescent="0.25">
      <c r="C457" s="75" t="s">
        <v>148</v>
      </c>
      <c r="D457" s="75" t="s">
        <v>1019</v>
      </c>
      <c r="E457" s="75" t="s">
        <v>1020</v>
      </c>
      <c r="K457" s="83">
        <v>38.409999999999997</v>
      </c>
    </row>
    <row r="458" spans="3:11" hidden="1" outlineLevel="2" x14ac:dyDescent="0.25">
      <c r="C458" s="75" t="s">
        <v>148</v>
      </c>
      <c r="D458" s="75" t="s">
        <v>1021</v>
      </c>
      <c r="E458" s="75" t="s">
        <v>1022</v>
      </c>
      <c r="K458" s="83">
        <v>111.13</v>
      </c>
    </row>
    <row r="459" spans="3:11" hidden="1" outlineLevel="2" x14ac:dyDescent="0.25">
      <c r="C459" s="75" t="s">
        <v>148</v>
      </c>
      <c r="D459" s="75" t="s">
        <v>1023</v>
      </c>
      <c r="E459" s="75" t="s">
        <v>1024</v>
      </c>
      <c r="K459" s="83">
        <v>122.44</v>
      </c>
    </row>
    <row r="460" spans="3:11" hidden="1" outlineLevel="2" x14ac:dyDescent="0.25">
      <c r="C460" s="75" t="s">
        <v>148</v>
      </c>
      <c r="D460" s="75" t="s">
        <v>1025</v>
      </c>
      <c r="E460" s="75" t="s">
        <v>1026</v>
      </c>
      <c r="K460" s="83">
        <v>56.49</v>
      </c>
    </row>
    <row r="461" spans="3:11" hidden="1" outlineLevel="2" x14ac:dyDescent="0.25">
      <c r="C461" s="75" t="s">
        <v>148</v>
      </c>
      <c r="D461" s="75" t="s">
        <v>1027</v>
      </c>
      <c r="E461" s="75" t="s">
        <v>1028</v>
      </c>
      <c r="K461" s="83">
        <v>31.97</v>
      </c>
    </row>
    <row r="462" spans="3:11" hidden="1" outlineLevel="2" x14ac:dyDescent="0.25">
      <c r="C462" s="75" t="s">
        <v>148</v>
      </c>
      <c r="D462" s="75" t="s">
        <v>1029</v>
      </c>
      <c r="E462" s="75" t="s">
        <v>1030</v>
      </c>
      <c r="K462" s="83">
        <v>13.31</v>
      </c>
    </row>
    <row r="463" spans="3:11" hidden="1" outlineLevel="2" x14ac:dyDescent="0.25">
      <c r="C463" s="75" t="s">
        <v>148</v>
      </c>
      <c r="D463" s="75" t="s">
        <v>1031</v>
      </c>
      <c r="E463" s="75" t="s">
        <v>1032</v>
      </c>
      <c r="K463" s="83">
        <v>43.25</v>
      </c>
    </row>
    <row r="464" spans="3:11" hidden="1" outlineLevel="2" x14ac:dyDescent="0.25">
      <c r="C464" s="75" t="s">
        <v>148</v>
      </c>
      <c r="D464" s="75" t="s">
        <v>1033</v>
      </c>
      <c r="E464" s="75" t="s">
        <v>1034</v>
      </c>
      <c r="K464" s="83">
        <v>55.45</v>
      </c>
    </row>
    <row r="465" spans="3:11" hidden="1" outlineLevel="2" x14ac:dyDescent="0.25">
      <c r="C465" s="75" t="s">
        <v>148</v>
      </c>
      <c r="D465" s="75" t="s">
        <v>1035</v>
      </c>
      <c r="E465" s="75" t="s">
        <v>1036</v>
      </c>
      <c r="K465" s="83">
        <v>13.31</v>
      </c>
    </row>
    <row r="466" spans="3:11" hidden="1" outlineLevel="2" x14ac:dyDescent="0.25">
      <c r="C466" s="75" t="s">
        <v>148</v>
      </c>
      <c r="D466" s="75" t="s">
        <v>1037</v>
      </c>
      <c r="E466" s="75" t="s">
        <v>1038</v>
      </c>
      <c r="K466" s="83">
        <v>39.909999999999997</v>
      </c>
    </row>
    <row r="467" spans="3:11" hidden="1" outlineLevel="2" x14ac:dyDescent="0.25">
      <c r="C467" s="75" t="s">
        <v>148</v>
      </c>
      <c r="D467" s="75" t="s">
        <v>1039</v>
      </c>
      <c r="E467" s="75" t="s">
        <v>1040</v>
      </c>
      <c r="K467" s="83">
        <v>30.67</v>
      </c>
    </row>
    <row r="468" spans="3:11" hidden="1" outlineLevel="2" x14ac:dyDescent="0.25">
      <c r="C468" s="75" t="s">
        <v>148</v>
      </c>
      <c r="D468" s="75" t="s">
        <v>1041</v>
      </c>
      <c r="E468" s="75" t="s">
        <v>1042</v>
      </c>
      <c r="K468" s="83">
        <v>20.81</v>
      </c>
    </row>
    <row r="469" spans="3:11" hidden="1" outlineLevel="2" x14ac:dyDescent="0.25">
      <c r="C469" s="75" t="s">
        <v>148</v>
      </c>
      <c r="D469" s="75" t="s">
        <v>1043</v>
      </c>
      <c r="E469" s="75" t="s">
        <v>1044</v>
      </c>
      <c r="K469" s="83">
        <v>43.32</v>
      </c>
    </row>
    <row r="470" spans="3:11" hidden="1" outlineLevel="2" x14ac:dyDescent="0.25">
      <c r="C470" s="75" t="s">
        <v>148</v>
      </c>
      <c r="D470" s="75" t="s">
        <v>1045</v>
      </c>
      <c r="E470" s="75" t="s">
        <v>1046</v>
      </c>
      <c r="K470" s="83">
        <v>71.040000000000006</v>
      </c>
    </row>
    <row r="471" spans="3:11" hidden="1" outlineLevel="2" x14ac:dyDescent="0.25">
      <c r="C471" s="75" t="s">
        <v>148</v>
      </c>
      <c r="D471" s="75" t="s">
        <v>1047</v>
      </c>
      <c r="E471" s="75" t="s">
        <v>1048</v>
      </c>
      <c r="K471" s="83">
        <v>30.7</v>
      </c>
    </row>
    <row r="472" spans="3:11" hidden="1" outlineLevel="2" x14ac:dyDescent="0.25">
      <c r="C472" s="75" t="s">
        <v>148</v>
      </c>
      <c r="D472" s="75" t="s">
        <v>1049</v>
      </c>
      <c r="E472" s="75" t="s">
        <v>1050</v>
      </c>
      <c r="K472" s="83">
        <v>39.92</v>
      </c>
    </row>
    <row r="473" spans="3:11" hidden="1" outlineLevel="2" x14ac:dyDescent="0.25">
      <c r="C473" s="75" t="s">
        <v>148</v>
      </c>
      <c r="D473" s="75" t="s">
        <v>1051</v>
      </c>
      <c r="E473" s="75" t="s">
        <v>1052</v>
      </c>
      <c r="K473" s="83">
        <v>85.86</v>
      </c>
    </row>
    <row r="474" spans="3:11" hidden="1" outlineLevel="2" x14ac:dyDescent="0.25">
      <c r="C474" s="75" t="s">
        <v>148</v>
      </c>
      <c r="D474" s="75" t="s">
        <v>1053</v>
      </c>
      <c r="E474" s="75" t="s">
        <v>1054</v>
      </c>
      <c r="K474" s="83">
        <v>8.3800000000000008</v>
      </c>
    </row>
    <row r="475" spans="3:11" hidden="1" outlineLevel="2" x14ac:dyDescent="0.25">
      <c r="C475" s="75" t="s">
        <v>148</v>
      </c>
      <c r="D475" s="75" t="s">
        <v>1055</v>
      </c>
      <c r="E475" s="75" t="s">
        <v>1056</v>
      </c>
      <c r="K475" s="83">
        <v>123.36</v>
      </c>
    </row>
    <row r="476" spans="3:11" hidden="1" outlineLevel="2" x14ac:dyDescent="0.25">
      <c r="C476" s="75" t="s">
        <v>148</v>
      </c>
      <c r="D476" s="75" t="s">
        <v>1059</v>
      </c>
      <c r="E476" s="75" t="s">
        <v>1060</v>
      </c>
      <c r="K476" s="83">
        <v>92.22</v>
      </c>
    </row>
    <row r="477" spans="3:11" hidden="1" outlineLevel="2" x14ac:dyDescent="0.25">
      <c r="C477" s="75" t="s">
        <v>148</v>
      </c>
      <c r="D477" s="75" t="s">
        <v>1061</v>
      </c>
      <c r="E477" s="75" t="s">
        <v>1062</v>
      </c>
      <c r="K477" s="83">
        <v>28.65</v>
      </c>
    </row>
    <row r="478" spans="3:11" hidden="1" outlineLevel="2" x14ac:dyDescent="0.25">
      <c r="C478" s="75" t="s">
        <v>148</v>
      </c>
      <c r="D478" s="75" t="s">
        <v>1063</v>
      </c>
      <c r="E478" s="75" t="s">
        <v>1064</v>
      </c>
      <c r="K478" s="83">
        <v>22.28</v>
      </c>
    </row>
    <row r="479" spans="3:11" hidden="1" outlineLevel="2" x14ac:dyDescent="0.25">
      <c r="C479" s="75" t="s">
        <v>148</v>
      </c>
      <c r="D479" s="75" t="s">
        <v>1065</v>
      </c>
      <c r="E479" s="75" t="s">
        <v>1066</v>
      </c>
      <c r="K479" s="83">
        <v>110.4</v>
      </c>
    </row>
    <row r="480" spans="3:11" hidden="1" outlineLevel="2" x14ac:dyDescent="0.25">
      <c r="C480" s="75" t="s">
        <v>148</v>
      </c>
      <c r="D480" s="75" t="s">
        <v>1067</v>
      </c>
      <c r="E480" s="75" t="s">
        <v>1068</v>
      </c>
      <c r="K480" s="83">
        <v>13.31</v>
      </c>
    </row>
    <row r="481" spans="3:11" hidden="1" outlineLevel="2" x14ac:dyDescent="0.25">
      <c r="C481" s="75" t="s">
        <v>148</v>
      </c>
      <c r="D481" s="75" t="s">
        <v>1069</v>
      </c>
      <c r="E481" s="75" t="s">
        <v>1070</v>
      </c>
      <c r="K481" s="83">
        <v>26.61</v>
      </c>
    </row>
    <row r="482" spans="3:11" hidden="1" outlineLevel="2" x14ac:dyDescent="0.25">
      <c r="C482" s="75" t="s">
        <v>148</v>
      </c>
      <c r="D482" s="75" t="s">
        <v>1071</v>
      </c>
      <c r="E482" s="75" t="s">
        <v>1072</v>
      </c>
      <c r="K482" s="83">
        <v>23.29</v>
      </c>
    </row>
    <row r="483" spans="3:11" hidden="1" outlineLevel="2" x14ac:dyDescent="0.25">
      <c r="C483" s="75" t="s">
        <v>148</v>
      </c>
      <c r="D483" s="75" t="s">
        <v>9870</v>
      </c>
      <c r="E483" s="75" t="s">
        <v>9871</v>
      </c>
      <c r="K483" s="83">
        <v>22.17</v>
      </c>
    </row>
    <row r="484" spans="3:11" hidden="1" outlineLevel="2" x14ac:dyDescent="0.25">
      <c r="C484" s="75" t="s">
        <v>148</v>
      </c>
      <c r="D484" s="75" t="s">
        <v>1073</v>
      </c>
      <c r="E484" s="75" t="s">
        <v>1074</v>
      </c>
      <c r="K484" s="83">
        <v>71.37</v>
      </c>
    </row>
    <row r="485" spans="3:11" hidden="1" outlineLevel="2" x14ac:dyDescent="0.25">
      <c r="C485" s="75" t="s">
        <v>148</v>
      </c>
      <c r="D485" s="75" t="s">
        <v>1075</v>
      </c>
      <c r="E485" s="75" t="s">
        <v>1076</v>
      </c>
      <c r="K485" s="83">
        <v>69.17</v>
      </c>
    </row>
    <row r="486" spans="3:11" hidden="1" outlineLevel="2" x14ac:dyDescent="0.25">
      <c r="C486" s="75" t="s">
        <v>148</v>
      </c>
      <c r="D486" s="75" t="s">
        <v>1077</v>
      </c>
      <c r="E486" s="75" t="s">
        <v>1078</v>
      </c>
      <c r="K486" s="83">
        <v>28.61</v>
      </c>
    </row>
    <row r="487" spans="3:11" hidden="1" outlineLevel="2" x14ac:dyDescent="0.25">
      <c r="C487" s="75" t="s">
        <v>148</v>
      </c>
      <c r="D487" s="75" t="s">
        <v>1079</v>
      </c>
      <c r="E487" s="75" t="s">
        <v>1080</v>
      </c>
      <c r="K487" s="83">
        <v>13.31</v>
      </c>
    </row>
    <row r="488" spans="3:11" hidden="1" outlineLevel="2" x14ac:dyDescent="0.25">
      <c r="C488" s="75" t="s">
        <v>148</v>
      </c>
      <c r="D488" s="75" t="s">
        <v>1081</v>
      </c>
      <c r="E488" s="75" t="s">
        <v>1082</v>
      </c>
      <c r="K488" s="83">
        <v>31.49</v>
      </c>
    </row>
    <row r="489" spans="3:11" hidden="1" outlineLevel="2" x14ac:dyDescent="0.25">
      <c r="C489" s="75" t="s">
        <v>148</v>
      </c>
      <c r="D489" s="75" t="s">
        <v>1083</v>
      </c>
      <c r="E489" s="75" t="s">
        <v>1084</v>
      </c>
      <c r="K489" s="83">
        <v>6.15</v>
      </c>
    </row>
    <row r="490" spans="3:11" hidden="1" outlineLevel="2" x14ac:dyDescent="0.25">
      <c r="C490" s="75" t="s">
        <v>148</v>
      </c>
      <c r="D490" s="75" t="s">
        <v>1085</v>
      </c>
      <c r="E490" s="75" t="s">
        <v>1086</v>
      </c>
      <c r="K490" s="83">
        <v>13.31</v>
      </c>
    </row>
    <row r="491" spans="3:11" hidden="1" outlineLevel="2" x14ac:dyDescent="0.25">
      <c r="C491" s="75" t="s">
        <v>148</v>
      </c>
      <c r="D491" s="75" t="s">
        <v>1087</v>
      </c>
      <c r="E491" s="75" t="s">
        <v>1088</v>
      </c>
      <c r="K491" s="83">
        <v>16.28</v>
      </c>
    </row>
    <row r="492" spans="3:11" hidden="1" outlineLevel="2" x14ac:dyDescent="0.25">
      <c r="C492" s="75" t="s">
        <v>148</v>
      </c>
      <c r="D492" s="75" t="s">
        <v>1089</v>
      </c>
      <c r="E492" s="75" t="s">
        <v>1090</v>
      </c>
      <c r="K492" s="83">
        <v>77.069999999999993</v>
      </c>
    </row>
    <row r="493" spans="3:11" hidden="1" outlineLevel="2" x14ac:dyDescent="0.25">
      <c r="C493" s="75" t="s">
        <v>148</v>
      </c>
      <c r="D493" s="75" t="s">
        <v>1091</v>
      </c>
      <c r="E493" s="75" t="s">
        <v>1092</v>
      </c>
      <c r="K493" s="83">
        <v>13.84</v>
      </c>
    </row>
    <row r="494" spans="3:11" hidden="1" outlineLevel="2" x14ac:dyDescent="0.25">
      <c r="C494" s="75" t="s">
        <v>148</v>
      </c>
      <c r="D494" s="75" t="s">
        <v>1093</v>
      </c>
      <c r="E494" s="75" t="s">
        <v>1094</v>
      </c>
      <c r="K494" s="83">
        <v>50.09</v>
      </c>
    </row>
    <row r="495" spans="3:11" hidden="1" outlineLevel="2" x14ac:dyDescent="0.25">
      <c r="C495" s="75" t="s">
        <v>148</v>
      </c>
      <c r="D495" s="75" t="s">
        <v>1095</v>
      </c>
      <c r="E495" s="75" t="s">
        <v>1096</v>
      </c>
      <c r="K495" s="83">
        <v>25.14</v>
      </c>
    </row>
    <row r="496" spans="3:11" hidden="1" outlineLevel="2" x14ac:dyDescent="0.25">
      <c r="C496" s="75" t="s">
        <v>148</v>
      </c>
      <c r="D496" s="75" t="s">
        <v>1097</v>
      </c>
      <c r="E496" s="75" t="s">
        <v>1098</v>
      </c>
      <c r="K496" s="83">
        <v>69.42</v>
      </c>
    </row>
    <row r="497" spans="3:11" hidden="1" outlineLevel="2" x14ac:dyDescent="0.25">
      <c r="C497" s="75" t="s">
        <v>148</v>
      </c>
      <c r="D497" s="75" t="s">
        <v>1099</v>
      </c>
      <c r="E497" s="75" t="s">
        <v>1100</v>
      </c>
      <c r="K497" s="83">
        <v>29.45</v>
      </c>
    </row>
    <row r="498" spans="3:11" hidden="1" outlineLevel="2" x14ac:dyDescent="0.25">
      <c r="C498" s="75" t="s">
        <v>148</v>
      </c>
      <c r="D498" s="75" t="s">
        <v>1101</v>
      </c>
      <c r="E498" s="75" t="s">
        <v>1102</v>
      </c>
      <c r="K498" s="83">
        <v>48.34</v>
      </c>
    </row>
    <row r="499" spans="3:11" hidden="1" outlineLevel="2" x14ac:dyDescent="0.25">
      <c r="C499" s="75" t="s">
        <v>148</v>
      </c>
      <c r="D499" s="75" t="s">
        <v>1103</v>
      </c>
      <c r="E499" s="75" t="s">
        <v>1104</v>
      </c>
      <c r="K499" s="83">
        <v>77.3</v>
      </c>
    </row>
    <row r="500" spans="3:11" hidden="1" outlineLevel="2" x14ac:dyDescent="0.25">
      <c r="C500" s="75" t="s">
        <v>148</v>
      </c>
      <c r="D500" s="75" t="s">
        <v>1107</v>
      </c>
      <c r="E500" s="75" t="s">
        <v>1108</v>
      </c>
      <c r="K500" s="83">
        <v>13.31</v>
      </c>
    </row>
    <row r="501" spans="3:11" hidden="1" outlineLevel="2" x14ac:dyDescent="0.25">
      <c r="C501" s="75" t="s">
        <v>148</v>
      </c>
      <c r="D501" s="75" t="s">
        <v>1109</v>
      </c>
      <c r="E501" s="75" t="s">
        <v>1110</v>
      </c>
      <c r="K501" s="83">
        <v>13.31</v>
      </c>
    </row>
    <row r="502" spans="3:11" hidden="1" outlineLevel="2" x14ac:dyDescent="0.25">
      <c r="C502" s="75" t="s">
        <v>148</v>
      </c>
      <c r="D502" s="75" t="s">
        <v>1111</v>
      </c>
      <c r="E502" s="75" t="s">
        <v>1112</v>
      </c>
      <c r="K502" s="83">
        <v>68.17</v>
      </c>
    </row>
    <row r="503" spans="3:11" hidden="1" outlineLevel="2" x14ac:dyDescent="0.25">
      <c r="C503" s="75" t="s">
        <v>148</v>
      </c>
      <c r="D503" s="75" t="s">
        <v>1113</v>
      </c>
      <c r="E503" s="75" t="s">
        <v>1114</v>
      </c>
      <c r="K503" s="83">
        <v>103.68</v>
      </c>
    </row>
    <row r="504" spans="3:11" hidden="1" outlineLevel="2" x14ac:dyDescent="0.25">
      <c r="C504" s="75" t="s">
        <v>148</v>
      </c>
      <c r="D504" s="75" t="s">
        <v>1115</v>
      </c>
      <c r="E504" s="75" t="s">
        <v>1116</v>
      </c>
      <c r="K504" s="83">
        <v>13.31</v>
      </c>
    </row>
    <row r="505" spans="3:11" hidden="1" outlineLevel="2" x14ac:dyDescent="0.25">
      <c r="C505" s="75" t="s">
        <v>148</v>
      </c>
      <c r="D505" s="75" t="s">
        <v>1117</v>
      </c>
      <c r="E505" s="75" t="s">
        <v>1118</v>
      </c>
      <c r="K505" s="83">
        <v>116.11</v>
      </c>
    </row>
    <row r="506" spans="3:11" hidden="1" outlineLevel="2" x14ac:dyDescent="0.25">
      <c r="C506" s="75" t="s">
        <v>148</v>
      </c>
      <c r="D506" s="75" t="s">
        <v>1119</v>
      </c>
      <c r="E506" s="75" t="s">
        <v>1120</v>
      </c>
      <c r="K506" s="83">
        <v>2.04</v>
      </c>
    </row>
    <row r="507" spans="3:11" hidden="1" outlineLevel="2" x14ac:dyDescent="0.25">
      <c r="C507" s="75" t="s">
        <v>148</v>
      </c>
      <c r="D507" s="75" t="s">
        <v>1121</v>
      </c>
      <c r="E507" s="75" t="s">
        <v>1122</v>
      </c>
      <c r="K507" s="83">
        <v>0.03</v>
      </c>
    </row>
    <row r="508" spans="3:11" hidden="1" outlineLevel="2" x14ac:dyDescent="0.25">
      <c r="C508" s="75" t="s">
        <v>148</v>
      </c>
      <c r="D508" s="75" t="s">
        <v>1123</v>
      </c>
      <c r="E508" s="75" t="s">
        <v>1124</v>
      </c>
      <c r="K508" s="83">
        <v>92.88</v>
      </c>
    </row>
    <row r="509" spans="3:11" hidden="1" outlineLevel="2" x14ac:dyDescent="0.25">
      <c r="C509" s="75" t="s">
        <v>148</v>
      </c>
      <c r="D509" s="75" t="s">
        <v>1125</v>
      </c>
      <c r="E509" s="75" t="s">
        <v>1126</v>
      </c>
      <c r="K509" s="83">
        <v>31.1</v>
      </c>
    </row>
    <row r="510" spans="3:11" hidden="1" outlineLevel="2" x14ac:dyDescent="0.25">
      <c r="C510" s="75" t="s">
        <v>148</v>
      </c>
      <c r="D510" s="75" t="s">
        <v>1127</v>
      </c>
      <c r="E510" s="75" t="s">
        <v>1128</v>
      </c>
      <c r="K510" s="83">
        <v>54.97</v>
      </c>
    </row>
    <row r="511" spans="3:11" hidden="1" outlineLevel="2" x14ac:dyDescent="0.25">
      <c r="C511" s="75" t="s">
        <v>148</v>
      </c>
      <c r="D511" s="75" t="s">
        <v>1129</v>
      </c>
      <c r="E511" s="75" t="s">
        <v>1130</v>
      </c>
      <c r="K511" s="83">
        <v>170.09</v>
      </c>
    </row>
    <row r="512" spans="3:11" hidden="1" outlineLevel="2" x14ac:dyDescent="0.25">
      <c r="C512" s="75" t="s">
        <v>148</v>
      </c>
      <c r="D512" s="75" t="s">
        <v>1131</v>
      </c>
      <c r="E512" s="75" t="s">
        <v>1132</v>
      </c>
      <c r="K512" s="83">
        <v>146.25</v>
      </c>
    </row>
    <row r="513" spans="3:11" hidden="1" outlineLevel="2" x14ac:dyDescent="0.25">
      <c r="C513" s="75" t="s">
        <v>148</v>
      </c>
      <c r="D513" s="75" t="s">
        <v>1133</v>
      </c>
      <c r="E513" s="75" t="s">
        <v>1134</v>
      </c>
      <c r="K513" s="83">
        <v>30.69</v>
      </c>
    </row>
    <row r="514" spans="3:11" hidden="1" outlineLevel="2" x14ac:dyDescent="0.25">
      <c r="C514" s="75" t="s">
        <v>148</v>
      </c>
      <c r="D514" s="75" t="s">
        <v>1135</v>
      </c>
      <c r="E514" s="75" t="s">
        <v>1136</v>
      </c>
      <c r="K514" s="83">
        <v>8.58</v>
      </c>
    </row>
    <row r="515" spans="3:11" hidden="1" outlineLevel="2" x14ac:dyDescent="0.25">
      <c r="C515" s="75" t="s">
        <v>148</v>
      </c>
      <c r="D515" s="75" t="s">
        <v>1137</v>
      </c>
      <c r="E515" s="75" t="s">
        <v>1138</v>
      </c>
      <c r="K515" s="83">
        <v>53.21</v>
      </c>
    </row>
    <row r="516" spans="3:11" hidden="1" outlineLevel="2" x14ac:dyDescent="0.25">
      <c r="C516" s="75" t="s">
        <v>148</v>
      </c>
      <c r="D516" s="75" t="s">
        <v>1139</v>
      </c>
      <c r="E516" s="75" t="s">
        <v>1140</v>
      </c>
      <c r="K516" s="83">
        <v>13.31</v>
      </c>
    </row>
    <row r="517" spans="3:11" hidden="1" outlineLevel="2" x14ac:dyDescent="0.25">
      <c r="C517" s="75" t="s">
        <v>148</v>
      </c>
      <c r="D517" s="75" t="s">
        <v>1141</v>
      </c>
      <c r="E517" s="75" t="s">
        <v>1142</v>
      </c>
      <c r="K517" s="83">
        <v>13.31</v>
      </c>
    </row>
    <row r="518" spans="3:11" hidden="1" outlineLevel="2" x14ac:dyDescent="0.25">
      <c r="C518" s="75" t="s">
        <v>148</v>
      </c>
      <c r="D518" s="75" t="s">
        <v>1143</v>
      </c>
      <c r="E518" s="75" t="s">
        <v>1144</v>
      </c>
      <c r="K518" s="83">
        <v>18.079999999999998</v>
      </c>
    </row>
    <row r="519" spans="3:11" hidden="1" outlineLevel="2" x14ac:dyDescent="0.25">
      <c r="C519" s="75" t="s">
        <v>148</v>
      </c>
      <c r="D519" s="75" t="s">
        <v>1145</v>
      </c>
      <c r="E519" s="75" t="s">
        <v>1146</v>
      </c>
      <c r="K519" s="83">
        <v>13.31</v>
      </c>
    </row>
    <row r="520" spans="3:11" hidden="1" outlineLevel="2" x14ac:dyDescent="0.25">
      <c r="C520" s="75" t="s">
        <v>148</v>
      </c>
      <c r="D520" s="75" t="s">
        <v>1147</v>
      </c>
      <c r="E520" s="75" t="s">
        <v>1148</v>
      </c>
      <c r="K520" s="83">
        <v>56.21</v>
      </c>
    </row>
    <row r="521" spans="3:11" hidden="1" outlineLevel="2" x14ac:dyDescent="0.25">
      <c r="C521" s="75" t="s">
        <v>148</v>
      </c>
      <c r="D521" s="75" t="s">
        <v>1149</v>
      </c>
      <c r="E521" s="75" t="s">
        <v>1150</v>
      </c>
      <c r="K521" s="83">
        <v>26.32</v>
      </c>
    </row>
    <row r="522" spans="3:11" hidden="1" outlineLevel="2" x14ac:dyDescent="0.25">
      <c r="C522" s="75" t="s">
        <v>148</v>
      </c>
      <c r="D522" s="75" t="s">
        <v>1151</v>
      </c>
      <c r="E522" s="75" t="s">
        <v>1152</v>
      </c>
      <c r="K522" s="83">
        <v>113.21</v>
      </c>
    </row>
    <row r="523" spans="3:11" hidden="1" outlineLevel="2" x14ac:dyDescent="0.25">
      <c r="C523" s="75" t="s">
        <v>148</v>
      </c>
      <c r="D523" s="75" t="s">
        <v>1153</v>
      </c>
      <c r="E523" s="75" t="s">
        <v>1154</v>
      </c>
      <c r="K523" s="83">
        <v>54.51</v>
      </c>
    </row>
    <row r="524" spans="3:11" hidden="1" outlineLevel="2" x14ac:dyDescent="0.25">
      <c r="C524" s="75" t="s">
        <v>148</v>
      </c>
      <c r="D524" s="75" t="s">
        <v>1155</v>
      </c>
      <c r="E524" s="75" t="s">
        <v>1156</v>
      </c>
      <c r="K524" s="83">
        <v>69.959999999999994</v>
      </c>
    </row>
    <row r="525" spans="3:11" hidden="1" outlineLevel="2" x14ac:dyDescent="0.25">
      <c r="C525" s="75" t="s">
        <v>148</v>
      </c>
      <c r="D525" s="75" t="s">
        <v>1157</v>
      </c>
      <c r="E525" s="75" t="s">
        <v>1158</v>
      </c>
      <c r="K525" s="83">
        <v>26.61</v>
      </c>
    </row>
    <row r="526" spans="3:11" hidden="1" outlineLevel="2" x14ac:dyDescent="0.25">
      <c r="C526" s="75" t="s">
        <v>148</v>
      </c>
      <c r="D526" s="75" t="s">
        <v>1159</v>
      </c>
      <c r="E526" s="75" t="s">
        <v>1160</v>
      </c>
      <c r="K526" s="83">
        <v>0.01</v>
      </c>
    </row>
    <row r="527" spans="3:11" hidden="1" outlineLevel="2" x14ac:dyDescent="0.25">
      <c r="C527" s="75" t="s">
        <v>148</v>
      </c>
      <c r="D527" s="75" t="s">
        <v>1161</v>
      </c>
      <c r="E527" s="75" t="s">
        <v>1162</v>
      </c>
      <c r="K527" s="83">
        <v>16.760000000000002</v>
      </c>
    </row>
    <row r="528" spans="3:11" hidden="1" outlineLevel="2" x14ac:dyDescent="0.25">
      <c r="C528" s="75" t="s">
        <v>148</v>
      </c>
      <c r="D528" s="75" t="s">
        <v>1163</v>
      </c>
      <c r="E528" s="75" t="s">
        <v>1164</v>
      </c>
      <c r="K528" s="83">
        <v>8.41</v>
      </c>
    </row>
    <row r="529" spans="3:11" hidden="1" outlineLevel="2" x14ac:dyDescent="0.25">
      <c r="C529" s="75" t="s">
        <v>148</v>
      </c>
      <c r="D529" s="75" t="s">
        <v>1165</v>
      </c>
      <c r="E529" s="75" t="s">
        <v>1166</v>
      </c>
      <c r="K529" s="83">
        <v>24.09</v>
      </c>
    </row>
    <row r="530" spans="3:11" hidden="1" outlineLevel="2" x14ac:dyDescent="0.25">
      <c r="C530" s="75" t="s">
        <v>148</v>
      </c>
      <c r="D530" s="75" t="s">
        <v>1167</v>
      </c>
      <c r="E530" s="75" t="s">
        <v>1168</v>
      </c>
      <c r="K530" s="83">
        <v>13.31</v>
      </c>
    </row>
    <row r="531" spans="3:11" hidden="1" outlineLevel="2" x14ac:dyDescent="0.25">
      <c r="C531" s="75" t="s">
        <v>148</v>
      </c>
      <c r="D531" s="75" t="s">
        <v>1169</v>
      </c>
      <c r="E531" s="75" t="s">
        <v>1170</v>
      </c>
      <c r="K531" s="83">
        <v>220.62</v>
      </c>
    </row>
    <row r="532" spans="3:11" hidden="1" outlineLevel="2" x14ac:dyDescent="0.25">
      <c r="C532" s="75" t="s">
        <v>148</v>
      </c>
      <c r="D532" s="75" t="s">
        <v>1173</v>
      </c>
      <c r="E532" s="75" t="s">
        <v>1174</v>
      </c>
      <c r="K532" s="83">
        <v>13.48</v>
      </c>
    </row>
    <row r="533" spans="3:11" hidden="1" outlineLevel="2" x14ac:dyDescent="0.25">
      <c r="C533" s="75" t="s">
        <v>148</v>
      </c>
      <c r="D533" s="75" t="s">
        <v>1175</v>
      </c>
      <c r="E533" s="75" t="s">
        <v>1176</v>
      </c>
      <c r="K533" s="83">
        <v>72.81</v>
      </c>
    </row>
    <row r="534" spans="3:11" hidden="1" outlineLevel="2" x14ac:dyDescent="0.25">
      <c r="C534" s="75" t="s">
        <v>148</v>
      </c>
      <c r="D534" s="75" t="s">
        <v>1177</v>
      </c>
      <c r="E534" s="75" t="s">
        <v>1178</v>
      </c>
      <c r="K534" s="83">
        <v>48.35</v>
      </c>
    </row>
    <row r="535" spans="3:11" hidden="1" outlineLevel="2" x14ac:dyDescent="0.25">
      <c r="C535" s="75" t="s">
        <v>148</v>
      </c>
      <c r="D535" s="75" t="s">
        <v>1179</v>
      </c>
      <c r="E535" s="75" t="s">
        <v>1180</v>
      </c>
      <c r="K535" s="83">
        <v>130.58000000000001</v>
      </c>
    </row>
    <row r="536" spans="3:11" hidden="1" outlineLevel="2" x14ac:dyDescent="0.25">
      <c r="C536" s="75" t="s">
        <v>148</v>
      </c>
      <c r="D536" s="75" t="s">
        <v>1183</v>
      </c>
      <c r="E536" s="75" t="s">
        <v>1184</v>
      </c>
      <c r="K536" s="83">
        <v>121.77</v>
      </c>
    </row>
    <row r="537" spans="3:11" hidden="1" outlineLevel="2" x14ac:dyDescent="0.25">
      <c r="C537" s="75" t="s">
        <v>148</v>
      </c>
      <c r="D537" s="75" t="s">
        <v>1185</v>
      </c>
      <c r="E537" s="75" t="s">
        <v>1186</v>
      </c>
      <c r="K537" s="83">
        <v>94.35</v>
      </c>
    </row>
    <row r="538" spans="3:11" hidden="1" outlineLevel="2" x14ac:dyDescent="0.25">
      <c r="C538" s="75" t="s">
        <v>148</v>
      </c>
      <c r="D538" s="75" t="s">
        <v>1187</v>
      </c>
      <c r="E538" s="75" t="s">
        <v>1188</v>
      </c>
      <c r="K538" s="83">
        <v>52.4</v>
      </c>
    </row>
    <row r="539" spans="3:11" hidden="1" outlineLevel="2" x14ac:dyDescent="0.25">
      <c r="C539" s="75" t="s">
        <v>148</v>
      </c>
      <c r="D539" s="75" t="s">
        <v>1189</v>
      </c>
      <c r="E539" s="75" t="s">
        <v>1190</v>
      </c>
      <c r="K539" s="83">
        <v>107.13</v>
      </c>
    </row>
    <row r="540" spans="3:11" hidden="1" outlineLevel="2" x14ac:dyDescent="0.25">
      <c r="C540" s="75" t="s">
        <v>148</v>
      </c>
      <c r="D540" s="75" t="s">
        <v>1191</v>
      </c>
      <c r="E540" s="75" t="s">
        <v>1192</v>
      </c>
      <c r="K540" s="83">
        <v>465.7</v>
      </c>
    </row>
    <row r="541" spans="3:11" hidden="1" outlineLevel="2" x14ac:dyDescent="0.25">
      <c r="C541" s="75" t="s">
        <v>148</v>
      </c>
      <c r="D541" s="75" t="s">
        <v>1193</v>
      </c>
      <c r="E541" s="75" t="s">
        <v>1194</v>
      </c>
      <c r="K541" s="83">
        <v>798.34</v>
      </c>
    </row>
    <row r="542" spans="3:11" hidden="1" outlineLevel="2" x14ac:dyDescent="0.25">
      <c r="C542" s="75" t="s">
        <v>148</v>
      </c>
      <c r="D542" s="75" t="s">
        <v>1195</v>
      </c>
      <c r="E542" s="75" t="s">
        <v>1196</v>
      </c>
      <c r="K542" s="83">
        <v>79.83</v>
      </c>
    </row>
    <row r="543" spans="3:11" hidden="1" outlineLevel="2" x14ac:dyDescent="0.25">
      <c r="C543" s="75" t="s">
        <v>148</v>
      </c>
      <c r="D543" s="75" t="s">
        <v>1197</v>
      </c>
      <c r="E543" s="75" t="s">
        <v>1198</v>
      </c>
      <c r="K543" s="83">
        <v>39.92</v>
      </c>
    </row>
    <row r="544" spans="3:11" hidden="1" outlineLevel="2" x14ac:dyDescent="0.25">
      <c r="C544" s="75" t="s">
        <v>148</v>
      </c>
      <c r="D544" s="75" t="s">
        <v>1199</v>
      </c>
      <c r="E544" s="75" t="s">
        <v>1200</v>
      </c>
      <c r="K544" s="83">
        <v>39.92</v>
      </c>
    </row>
    <row r="545" spans="3:11" hidden="1" outlineLevel="2" x14ac:dyDescent="0.25">
      <c r="C545" s="75" t="s">
        <v>148</v>
      </c>
      <c r="D545" s="75" t="s">
        <v>1201</v>
      </c>
      <c r="E545" s="75" t="s">
        <v>1202</v>
      </c>
      <c r="K545" s="83">
        <v>266.11</v>
      </c>
    </row>
    <row r="546" spans="3:11" hidden="1" outlineLevel="2" x14ac:dyDescent="0.25">
      <c r="C546" s="75" t="s">
        <v>148</v>
      </c>
      <c r="D546" s="75" t="s">
        <v>1203</v>
      </c>
      <c r="E546" s="75" t="s">
        <v>1204</v>
      </c>
      <c r="K546" s="83">
        <v>133.06</v>
      </c>
    </row>
    <row r="547" spans="3:11" hidden="1" outlineLevel="2" x14ac:dyDescent="0.25">
      <c r="C547" s="75" t="s">
        <v>148</v>
      </c>
      <c r="D547" s="75" t="s">
        <v>1205</v>
      </c>
      <c r="E547" s="75" t="s">
        <v>1206</v>
      </c>
      <c r="K547" s="83">
        <v>133.06</v>
      </c>
    </row>
    <row r="548" spans="3:11" hidden="1" outlineLevel="2" x14ac:dyDescent="0.25">
      <c r="C548" s="75" t="s">
        <v>148</v>
      </c>
      <c r="D548" s="75" t="s">
        <v>1209</v>
      </c>
      <c r="E548" s="75" t="s">
        <v>1210</v>
      </c>
      <c r="K548" s="83">
        <v>-0.12</v>
      </c>
    </row>
    <row r="549" spans="3:11" hidden="1" outlineLevel="2" x14ac:dyDescent="0.25">
      <c r="C549" s="75" t="s">
        <v>148</v>
      </c>
      <c r="D549" s="75" t="s">
        <v>1211</v>
      </c>
      <c r="E549" s="75" t="s">
        <v>1212</v>
      </c>
      <c r="K549" s="83">
        <v>25.13</v>
      </c>
    </row>
    <row r="550" spans="3:11" hidden="1" outlineLevel="2" x14ac:dyDescent="0.25">
      <c r="C550" s="75" t="s">
        <v>148</v>
      </c>
      <c r="D550" s="75" t="s">
        <v>1213</v>
      </c>
      <c r="E550" s="75" t="s">
        <v>1214</v>
      </c>
      <c r="K550" s="83">
        <v>8.3800000000000008</v>
      </c>
    </row>
    <row r="551" spans="3:11" hidden="1" outlineLevel="2" x14ac:dyDescent="0.25">
      <c r="C551" s="75" t="s">
        <v>148</v>
      </c>
      <c r="D551" s="75" t="s">
        <v>1215</v>
      </c>
      <c r="E551" s="75" t="s">
        <v>1216</v>
      </c>
      <c r="K551" s="83">
        <v>0.24</v>
      </c>
    </row>
    <row r="552" spans="3:11" hidden="1" outlineLevel="2" x14ac:dyDescent="0.25">
      <c r="C552" s="75" t="s">
        <v>148</v>
      </c>
      <c r="D552" s="75" t="s">
        <v>1217</v>
      </c>
      <c r="E552" s="75" t="s">
        <v>1218</v>
      </c>
      <c r="K552" s="83">
        <v>16.760000000000002</v>
      </c>
    </row>
    <row r="553" spans="3:11" hidden="1" outlineLevel="2" x14ac:dyDescent="0.25">
      <c r="C553" s="75" t="s">
        <v>148</v>
      </c>
      <c r="D553" s="75" t="s">
        <v>1219</v>
      </c>
      <c r="E553" s="75" t="s">
        <v>1220</v>
      </c>
      <c r="K553" s="83">
        <v>106.25</v>
      </c>
    </row>
    <row r="554" spans="3:11" hidden="1" outlineLevel="2" x14ac:dyDescent="0.25">
      <c r="C554" s="75" t="s">
        <v>148</v>
      </c>
      <c r="D554" s="75" t="s">
        <v>1221</v>
      </c>
      <c r="E554" s="75" t="s">
        <v>1222</v>
      </c>
      <c r="K554" s="83">
        <v>4889.04</v>
      </c>
    </row>
    <row r="555" spans="3:11" hidden="1" outlineLevel="2" x14ac:dyDescent="0.25">
      <c r="C555" s="75" t="s">
        <v>148</v>
      </c>
      <c r="D555" s="75" t="s">
        <v>1223</v>
      </c>
      <c r="E555" s="75" t="s">
        <v>1224</v>
      </c>
      <c r="K555" s="83">
        <v>-0.04</v>
      </c>
    </row>
    <row r="556" spans="3:11" hidden="1" outlineLevel="2" x14ac:dyDescent="0.25">
      <c r="C556" s="75" t="s">
        <v>148</v>
      </c>
      <c r="D556" s="75" t="s">
        <v>1225</v>
      </c>
      <c r="E556" s="75" t="s">
        <v>1226</v>
      </c>
      <c r="K556" s="83">
        <v>7.0000000000000007E-2</v>
      </c>
    </row>
    <row r="557" spans="3:11" hidden="1" outlineLevel="2" x14ac:dyDescent="0.25">
      <c r="C557" s="75" t="s">
        <v>148</v>
      </c>
      <c r="D557" s="75" t="s">
        <v>1227</v>
      </c>
      <c r="E557" s="75" t="s">
        <v>1228</v>
      </c>
      <c r="K557" s="83">
        <v>0.01</v>
      </c>
    </row>
    <row r="558" spans="3:11" hidden="1" outlineLevel="2" x14ac:dyDescent="0.25">
      <c r="C558" s="75" t="s">
        <v>148</v>
      </c>
      <c r="D558" s="75" t="s">
        <v>1229</v>
      </c>
      <c r="E558" s="75" t="s">
        <v>1230</v>
      </c>
      <c r="K558" s="83">
        <v>139.24</v>
      </c>
    </row>
    <row r="559" spans="3:11" hidden="1" outlineLevel="2" x14ac:dyDescent="0.25">
      <c r="C559" s="75" t="s">
        <v>148</v>
      </c>
      <c r="D559" s="75" t="s">
        <v>1231</v>
      </c>
      <c r="E559" s="75" t="s">
        <v>1232</v>
      </c>
      <c r="K559" s="83">
        <v>162.56</v>
      </c>
    </row>
    <row r="560" spans="3:11" hidden="1" outlineLevel="2" x14ac:dyDescent="0.25">
      <c r="C560" s="75" t="s">
        <v>148</v>
      </c>
      <c r="D560" s="75" t="s">
        <v>1233</v>
      </c>
      <c r="E560" s="75" t="s">
        <v>1234</v>
      </c>
      <c r="K560" s="83">
        <v>61.44</v>
      </c>
    </row>
    <row r="561" spans="3:11" hidden="1" outlineLevel="2" x14ac:dyDescent="0.25">
      <c r="C561" s="75" t="s">
        <v>148</v>
      </c>
      <c r="D561" s="75" t="s">
        <v>1235</v>
      </c>
      <c r="E561" s="75" t="s">
        <v>1236</v>
      </c>
      <c r="K561" s="83">
        <v>81</v>
      </c>
    </row>
    <row r="562" spans="3:11" hidden="1" outlineLevel="2" x14ac:dyDescent="0.25">
      <c r="C562" s="75" t="s">
        <v>148</v>
      </c>
      <c r="D562" s="75" t="s">
        <v>1237</v>
      </c>
      <c r="E562" s="75" t="s">
        <v>1238</v>
      </c>
      <c r="K562" s="83">
        <v>6.94</v>
      </c>
    </row>
    <row r="563" spans="3:11" hidden="1" outlineLevel="2" x14ac:dyDescent="0.25">
      <c r="C563" s="75" t="s">
        <v>148</v>
      </c>
      <c r="D563" s="75" t="s">
        <v>1239</v>
      </c>
      <c r="E563" s="75" t="s">
        <v>1240</v>
      </c>
      <c r="K563" s="83">
        <v>0.2</v>
      </c>
    </row>
    <row r="564" spans="3:11" hidden="1" outlineLevel="2" x14ac:dyDescent="0.25">
      <c r="C564" s="75" t="s">
        <v>148</v>
      </c>
      <c r="D564" s="75" t="s">
        <v>1241</v>
      </c>
      <c r="E564" s="75" t="s">
        <v>1242</v>
      </c>
      <c r="K564" s="83">
        <v>27.47</v>
      </c>
    </row>
    <row r="565" spans="3:11" hidden="1" outlineLevel="2" x14ac:dyDescent="0.25">
      <c r="C565" s="75" t="s">
        <v>148</v>
      </c>
      <c r="D565" s="75" t="s">
        <v>1243</v>
      </c>
      <c r="E565" s="75" t="s">
        <v>1244</v>
      </c>
      <c r="K565" s="83">
        <v>6.94</v>
      </c>
    </row>
    <row r="566" spans="3:11" hidden="1" outlineLevel="2" x14ac:dyDescent="0.25">
      <c r="C566" s="75" t="s">
        <v>148</v>
      </c>
      <c r="D566" s="75" t="s">
        <v>1245</v>
      </c>
      <c r="E566" s="75" t="s">
        <v>1246</v>
      </c>
      <c r="K566" s="83">
        <v>-0.7</v>
      </c>
    </row>
    <row r="567" spans="3:11" hidden="1" outlineLevel="2" x14ac:dyDescent="0.25">
      <c r="C567" s="75" t="s">
        <v>148</v>
      </c>
      <c r="D567" s="75" t="s">
        <v>9872</v>
      </c>
      <c r="E567" s="75" t="s">
        <v>9873</v>
      </c>
      <c r="K567" s="83">
        <v>25.56</v>
      </c>
    </row>
    <row r="568" spans="3:11" hidden="1" outlineLevel="2" x14ac:dyDescent="0.25">
      <c r="C568" s="75" t="s">
        <v>148</v>
      </c>
      <c r="D568" s="75" t="s">
        <v>1247</v>
      </c>
      <c r="E568" s="75" t="s">
        <v>1248</v>
      </c>
      <c r="K568" s="83">
        <v>21.72</v>
      </c>
    </row>
    <row r="569" spans="3:11" hidden="1" outlineLevel="2" x14ac:dyDescent="0.25">
      <c r="C569" s="75" t="s">
        <v>148</v>
      </c>
      <c r="D569" s="75" t="s">
        <v>1249</v>
      </c>
      <c r="E569" s="75" t="s">
        <v>1250</v>
      </c>
      <c r="K569" s="83">
        <v>3.47</v>
      </c>
    </row>
    <row r="570" spans="3:11" hidden="1" outlineLevel="2" x14ac:dyDescent="0.25">
      <c r="C570" s="75" t="s">
        <v>148</v>
      </c>
      <c r="D570" s="75" t="s">
        <v>1251</v>
      </c>
      <c r="E570" s="75" t="s">
        <v>1252</v>
      </c>
      <c r="K570" s="83">
        <v>7.43</v>
      </c>
    </row>
    <row r="571" spans="3:11" hidden="1" outlineLevel="2" x14ac:dyDescent="0.25">
      <c r="C571" s="75" t="s">
        <v>148</v>
      </c>
      <c r="D571" s="75" t="s">
        <v>9874</v>
      </c>
      <c r="E571" s="75" t="s">
        <v>9875</v>
      </c>
      <c r="K571" s="83">
        <v>1.38</v>
      </c>
    </row>
    <row r="572" spans="3:11" hidden="1" outlineLevel="2" x14ac:dyDescent="0.25">
      <c r="C572" s="75" t="s">
        <v>148</v>
      </c>
      <c r="D572" s="75" t="s">
        <v>1253</v>
      </c>
      <c r="E572" s="75" t="s">
        <v>1254</v>
      </c>
      <c r="K572" s="83">
        <v>24.32</v>
      </c>
    </row>
    <row r="573" spans="3:11" hidden="1" outlineLevel="2" x14ac:dyDescent="0.25">
      <c r="C573" s="75" t="s">
        <v>148</v>
      </c>
      <c r="D573" s="75" t="s">
        <v>1255</v>
      </c>
      <c r="E573" s="75" t="s">
        <v>1256</v>
      </c>
      <c r="K573" s="83">
        <v>6.94</v>
      </c>
    </row>
    <row r="574" spans="3:11" hidden="1" outlineLevel="2" x14ac:dyDescent="0.25">
      <c r="C574" s="75" t="s">
        <v>148</v>
      </c>
      <c r="D574" s="75" t="s">
        <v>1257</v>
      </c>
      <c r="E574" s="75" t="s">
        <v>1258</v>
      </c>
      <c r="K574" s="83">
        <v>27.76</v>
      </c>
    </row>
    <row r="575" spans="3:11" hidden="1" outlineLevel="2" x14ac:dyDescent="0.25">
      <c r="C575" s="75" t="s">
        <v>148</v>
      </c>
      <c r="D575" s="75" t="s">
        <v>1259</v>
      </c>
      <c r="E575" s="75" t="s">
        <v>1260</v>
      </c>
      <c r="K575" s="83">
        <v>14.03</v>
      </c>
    </row>
    <row r="576" spans="3:11" hidden="1" outlineLevel="2" x14ac:dyDescent="0.25">
      <c r="C576" s="75" t="s">
        <v>148</v>
      </c>
      <c r="D576" s="75" t="s">
        <v>1261</v>
      </c>
      <c r="E576" s="75" t="s">
        <v>1262</v>
      </c>
      <c r="K576" s="83">
        <v>12.08</v>
      </c>
    </row>
    <row r="577" spans="3:11" hidden="1" outlineLevel="2" x14ac:dyDescent="0.25">
      <c r="C577" s="75" t="s">
        <v>148</v>
      </c>
      <c r="D577" s="75" t="s">
        <v>1263</v>
      </c>
      <c r="E577" s="75" t="s">
        <v>1264</v>
      </c>
      <c r="K577" s="83">
        <v>6.94</v>
      </c>
    </row>
    <row r="578" spans="3:11" hidden="1" outlineLevel="2" x14ac:dyDescent="0.25">
      <c r="C578" s="75" t="s">
        <v>148</v>
      </c>
      <c r="D578" s="75" t="s">
        <v>1265</v>
      </c>
      <c r="E578" s="75" t="s">
        <v>1266</v>
      </c>
      <c r="K578" s="83">
        <v>7.01</v>
      </c>
    </row>
    <row r="579" spans="3:11" hidden="1" outlineLevel="2" x14ac:dyDescent="0.25">
      <c r="C579" s="75" t="s">
        <v>148</v>
      </c>
      <c r="D579" s="75" t="s">
        <v>9876</v>
      </c>
      <c r="E579" s="75" t="s">
        <v>9877</v>
      </c>
      <c r="K579" s="83">
        <v>1.29</v>
      </c>
    </row>
    <row r="580" spans="3:11" hidden="1" outlineLevel="2" x14ac:dyDescent="0.25">
      <c r="C580" s="75" t="s">
        <v>148</v>
      </c>
      <c r="D580" s="75" t="s">
        <v>1267</v>
      </c>
      <c r="E580" s="75" t="s">
        <v>1268</v>
      </c>
      <c r="K580" s="83">
        <v>37.020000000000003</v>
      </c>
    </row>
    <row r="581" spans="3:11" hidden="1" outlineLevel="2" x14ac:dyDescent="0.25">
      <c r="C581" s="75" t="s">
        <v>148</v>
      </c>
      <c r="D581" s="75" t="s">
        <v>1269</v>
      </c>
      <c r="E581" s="75" t="s">
        <v>1270</v>
      </c>
      <c r="K581" s="83">
        <v>-18.07</v>
      </c>
    </row>
    <row r="582" spans="3:11" hidden="1" outlineLevel="2" x14ac:dyDescent="0.25">
      <c r="C582" s="75" t="s">
        <v>148</v>
      </c>
      <c r="D582" s="75" t="s">
        <v>1271</v>
      </c>
      <c r="E582" s="75" t="s">
        <v>1272</v>
      </c>
      <c r="K582" s="83">
        <v>21.21</v>
      </c>
    </row>
    <row r="583" spans="3:11" hidden="1" outlineLevel="2" x14ac:dyDescent="0.25">
      <c r="C583" s="75" t="s">
        <v>148</v>
      </c>
      <c r="D583" s="75" t="s">
        <v>1273</v>
      </c>
      <c r="E583" s="75" t="s">
        <v>1274</v>
      </c>
      <c r="K583" s="83">
        <v>32.22</v>
      </c>
    </row>
    <row r="584" spans="3:11" hidden="1" outlineLevel="2" x14ac:dyDescent="0.25">
      <c r="C584" s="75" t="s">
        <v>148</v>
      </c>
      <c r="D584" s="75" t="s">
        <v>1275</v>
      </c>
      <c r="E584" s="75" t="s">
        <v>1276</v>
      </c>
      <c r="K584" s="83">
        <v>94.04</v>
      </c>
    </row>
    <row r="585" spans="3:11" hidden="1" outlineLevel="2" x14ac:dyDescent="0.25">
      <c r="C585" s="75" t="s">
        <v>148</v>
      </c>
      <c r="D585" s="75" t="s">
        <v>1277</v>
      </c>
      <c r="E585" s="75" t="s">
        <v>1278</v>
      </c>
      <c r="K585" s="83">
        <v>0.51</v>
      </c>
    </row>
    <row r="586" spans="3:11" hidden="1" outlineLevel="2" x14ac:dyDescent="0.25">
      <c r="C586" s="75" t="s">
        <v>148</v>
      </c>
      <c r="D586" s="75" t="s">
        <v>9878</v>
      </c>
      <c r="E586" s="75" t="s">
        <v>9879</v>
      </c>
      <c r="K586" s="83">
        <v>-1.34</v>
      </c>
    </row>
    <row r="587" spans="3:11" hidden="1" outlineLevel="2" x14ac:dyDescent="0.25">
      <c r="C587" s="75" t="s">
        <v>148</v>
      </c>
      <c r="D587" s="75" t="s">
        <v>9880</v>
      </c>
      <c r="E587" s="75" t="s">
        <v>9881</v>
      </c>
      <c r="K587" s="83">
        <v>6.84</v>
      </c>
    </row>
    <row r="588" spans="3:11" hidden="1" outlineLevel="2" x14ac:dyDescent="0.25">
      <c r="C588" s="75" t="s">
        <v>148</v>
      </c>
      <c r="D588" s="75" t="s">
        <v>1281</v>
      </c>
      <c r="E588" s="75" t="s">
        <v>1282</v>
      </c>
      <c r="K588" s="83">
        <v>20.82</v>
      </c>
    </row>
    <row r="589" spans="3:11" hidden="1" outlineLevel="2" x14ac:dyDescent="0.25">
      <c r="C589" s="75" t="s">
        <v>148</v>
      </c>
      <c r="D589" s="75" t="s">
        <v>1283</v>
      </c>
      <c r="E589" s="75" t="s">
        <v>1284</v>
      </c>
      <c r="K589" s="83">
        <v>-0.02</v>
      </c>
    </row>
    <row r="590" spans="3:11" hidden="1" outlineLevel="2" x14ac:dyDescent="0.25">
      <c r="C590" s="75" t="s">
        <v>148</v>
      </c>
      <c r="D590" s="75" t="s">
        <v>9882</v>
      </c>
      <c r="E590" s="75" t="s">
        <v>9883</v>
      </c>
      <c r="K590" s="83">
        <v>59.82</v>
      </c>
    </row>
    <row r="591" spans="3:11" hidden="1" outlineLevel="2" x14ac:dyDescent="0.25">
      <c r="C591" s="75" t="s">
        <v>148</v>
      </c>
      <c r="D591" s="75" t="s">
        <v>1285</v>
      </c>
      <c r="E591" s="75" t="s">
        <v>1286</v>
      </c>
      <c r="K591" s="83">
        <v>21.13</v>
      </c>
    </row>
    <row r="592" spans="3:11" hidden="1" outlineLevel="2" x14ac:dyDescent="0.25">
      <c r="C592" s="75" t="s">
        <v>148</v>
      </c>
      <c r="D592" s="75" t="s">
        <v>1287</v>
      </c>
      <c r="E592" s="75" t="s">
        <v>1288</v>
      </c>
      <c r="K592" s="83">
        <v>17.21</v>
      </c>
    </row>
    <row r="593" spans="3:11" hidden="1" outlineLevel="2" x14ac:dyDescent="0.25">
      <c r="C593" s="75" t="s">
        <v>148</v>
      </c>
      <c r="D593" s="75" t="s">
        <v>1291</v>
      </c>
      <c r="E593" s="75" t="s">
        <v>1292</v>
      </c>
      <c r="K593" s="83">
        <v>45.35</v>
      </c>
    </row>
    <row r="594" spans="3:11" hidden="1" outlineLevel="2" x14ac:dyDescent="0.25">
      <c r="C594" s="75" t="s">
        <v>148</v>
      </c>
      <c r="D594" s="75" t="s">
        <v>1293</v>
      </c>
      <c r="E594" s="75" t="s">
        <v>1294</v>
      </c>
      <c r="K594" s="83">
        <v>20.82</v>
      </c>
    </row>
    <row r="595" spans="3:11" hidden="1" outlineLevel="2" x14ac:dyDescent="0.25">
      <c r="C595" s="75" t="s">
        <v>148</v>
      </c>
      <c r="D595" s="75" t="s">
        <v>1295</v>
      </c>
      <c r="E595" s="75" t="s">
        <v>1296</v>
      </c>
      <c r="K595" s="83">
        <v>31.06</v>
      </c>
    </row>
    <row r="596" spans="3:11" hidden="1" outlineLevel="2" x14ac:dyDescent="0.25">
      <c r="C596" s="75" t="s">
        <v>148</v>
      </c>
      <c r="D596" s="75" t="s">
        <v>1297</v>
      </c>
      <c r="E596" s="75" t="s">
        <v>1298</v>
      </c>
      <c r="K596" s="83">
        <v>-1.78</v>
      </c>
    </row>
    <row r="597" spans="3:11" hidden="1" outlineLevel="2" x14ac:dyDescent="0.25">
      <c r="C597" s="75" t="s">
        <v>148</v>
      </c>
      <c r="D597" s="75" t="s">
        <v>1299</v>
      </c>
      <c r="E597" s="75" t="s">
        <v>1300</v>
      </c>
      <c r="K597" s="83">
        <v>52.09</v>
      </c>
    </row>
    <row r="598" spans="3:11" hidden="1" outlineLevel="2" x14ac:dyDescent="0.25">
      <c r="C598" s="75" t="s">
        <v>148</v>
      </c>
      <c r="D598" s="75" t="s">
        <v>1301</v>
      </c>
      <c r="E598" s="75" t="s">
        <v>1302</v>
      </c>
      <c r="K598" s="83">
        <v>6.94</v>
      </c>
    </row>
    <row r="599" spans="3:11" hidden="1" outlineLevel="2" x14ac:dyDescent="0.25">
      <c r="C599" s="75" t="s">
        <v>148</v>
      </c>
      <c r="D599" s="75" t="s">
        <v>1303</v>
      </c>
      <c r="E599" s="75" t="s">
        <v>1304</v>
      </c>
      <c r="K599" s="83">
        <v>14.93</v>
      </c>
    </row>
    <row r="600" spans="3:11" hidden="1" outlineLevel="2" x14ac:dyDescent="0.25">
      <c r="C600" s="75" t="s">
        <v>148</v>
      </c>
      <c r="D600" s="75" t="s">
        <v>1305</v>
      </c>
      <c r="E600" s="75" t="s">
        <v>1306</v>
      </c>
      <c r="K600" s="83">
        <v>18.16</v>
      </c>
    </row>
    <row r="601" spans="3:11" hidden="1" outlineLevel="2" x14ac:dyDescent="0.25">
      <c r="C601" s="75" t="s">
        <v>148</v>
      </c>
      <c r="D601" s="75" t="s">
        <v>1307</v>
      </c>
      <c r="E601" s="75" t="s">
        <v>1308</v>
      </c>
      <c r="K601" s="83">
        <v>20.05</v>
      </c>
    </row>
    <row r="602" spans="3:11" hidden="1" outlineLevel="2" x14ac:dyDescent="0.25">
      <c r="C602" s="75" t="s">
        <v>148</v>
      </c>
      <c r="D602" s="75" t="s">
        <v>1309</v>
      </c>
      <c r="E602" s="75" t="s">
        <v>1310</v>
      </c>
      <c r="K602" s="83">
        <v>30.28</v>
      </c>
    </row>
    <row r="603" spans="3:11" hidden="1" outlineLevel="2" x14ac:dyDescent="0.25">
      <c r="C603" s="75" t="s">
        <v>148</v>
      </c>
      <c r="D603" s="75" t="s">
        <v>1311</v>
      </c>
      <c r="E603" s="75" t="s">
        <v>1312</v>
      </c>
      <c r="K603" s="83">
        <v>42.6</v>
      </c>
    </row>
    <row r="604" spans="3:11" hidden="1" outlineLevel="2" x14ac:dyDescent="0.25">
      <c r="C604" s="75" t="s">
        <v>148</v>
      </c>
      <c r="D604" s="75" t="s">
        <v>1313</v>
      </c>
      <c r="E604" s="75" t="s">
        <v>1314</v>
      </c>
      <c r="K604" s="83">
        <v>20.82</v>
      </c>
    </row>
    <row r="605" spans="3:11" hidden="1" outlineLevel="2" x14ac:dyDescent="0.25">
      <c r="C605" s="75" t="s">
        <v>148</v>
      </c>
      <c r="D605" s="75" t="s">
        <v>1315</v>
      </c>
      <c r="E605" s="75" t="s">
        <v>1316</v>
      </c>
      <c r="K605" s="83">
        <v>12.78</v>
      </c>
    </row>
    <row r="606" spans="3:11" hidden="1" outlineLevel="2" x14ac:dyDescent="0.25">
      <c r="C606" s="75" t="s">
        <v>148</v>
      </c>
      <c r="D606" s="75" t="s">
        <v>1317</v>
      </c>
      <c r="E606" s="75" t="s">
        <v>1318</v>
      </c>
      <c r="K606" s="83">
        <v>8.6199999999999992</v>
      </c>
    </row>
    <row r="607" spans="3:11" hidden="1" outlineLevel="2" x14ac:dyDescent="0.25">
      <c r="C607" s="75" t="s">
        <v>148</v>
      </c>
      <c r="D607" s="75" t="s">
        <v>1321</v>
      </c>
      <c r="E607" s="75" t="s">
        <v>1322</v>
      </c>
      <c r="K607" s="83">
        <v>25.76</v>
      </c>
    </row>
    <row r="608" spans="3:11" hidden="1" outlineLevel="2" x14ac:dyDescent="0.25">
      <c r="C608" s="75" t="s">
        <v>148</v>
      </c>
      <c r="D608" s="75" t="s">
        <v>1323</v>
      </c>
      <c r="E608" s="75" t="s">
        <v>1324</v>
      </c>
      <c r="K608" s="83">
        <v>13.15</v>
      </c>
    </row>
    <row r="609" spans="3:11" hidden="1" outlineLevel="2" x14ac:dyDescent="0.25">
      <c r="C609" s="75" t="s">
        <v>148</v>
      </c>
      <c r="D609" s="75" t="s">
        <v>1325</v>
      </c>
      <c r="E609" s="75" t="s">
        <v>1326</v>
      </c>
      <c r="K609" s="83">
        <v>5.2</v>
      </c>
    </row>
    <row r="610" spans="3:11" hidden="1" outlineLevel="2" x14ac:dyDescent="0.25">
      <c r="C610" s="75" t="s">
        <v>148</v>
      </c>
      <c r="D610" s="75" t="s">
        <v>1327</v>
      </c>
      <c r="E610" s="75" t="s">
        <v>1328</v>
      </c>
      <c r="K610" s="83">
        <v>20.82</v>
      </c>
    </row>
    <row r="611" spans="3:11" hidden="1" outlineLevel="2" x14ac:dyDescent="0.25">
      <c r="C611" s="75" t="s">
        <v>148</v>
      </c>
      <c r="D611" s="75" t="s">
        <v>1329</v>
      </c>
      <c r="E611" s="75" t="s">
        <v>1330</v>
      </c>
      <c r="K611" s="83">
        <v>31.12</v>
      </c>
    </row>
    <row r="612" spans="3:11" hidden="1" outlineLevel="2" x14ac:dyDescent="0.25">
      <c r="C612" s="75" t="s">
        <v>148</v>
      </c>
      <c r="D612" s="75" t="s">
        <v>1331</v>
      </c>
      <c r="E612" s="75" t="s">
        <v>1332</v>
      </c>
      <c r="K612" s="83">
        <v>1100.25</v>
      </c>
    </row>
    <row r="613" spans="3:11" hidden="1" outlineLevel="2" x14ac:dyDescent="0.25">
      <c r="C613" s="75" t="s">
        <v>148</v>
      </c>
      <c r="D613" s="75" t="s">
        <v>1333</v>
      </c>
      <c r="E613" s="75" t="s">
        <v>1334</v>
      </c>
      <c r="K613" s="83">
        <v>29.59</v>
      </c>
    </row>
    <row r="614" spans="3:11" hidden="1" outlineLevel="2" x14ac:dyDescent="0.25">
      <c r="C614" s="75" t="s">
        <v>148</v>
      </c>
      <c r="D614" s="75" t="s">
        <v>1335</v>
      </c>
      <c r="E614" s="75" t="s">
        <v>1336</v>
      </c>
      <c r="K614" s="83">
        <v>147.43</v>
      </c>
    </row>
    <row r="615" spans="3:11" hidden="1" outlineLevel="2" x14ac:dyDescent="0.25">
      <c r="C615" s="75" t="s">
        <v>148</v>
      </c>
      <c r="D615" s="75" t="s">
        <v>1339</v>
      </c>
      <c r="E615" s="75" t="s">
        <v>1340</v>
      </c>
      <c r="K615" s="83">
        <v>5.04</v>
      </c>
    </row>
    <row r="616" spans="3:11" hidden="1" outlineLevel="2" x14ac:dyDescent="0.25">
      <c r="C616" s="75" t="s">
        <v>148</v>
      </c>
      <c r="D616" s="75" t="s">
        <v>1341</v>
      </c>
      <c r="E616" s="75" t="s">
        <v>1342</v>
      </c>
      <c r="K616" s="83">
        <v>16.32</v>
      </c>
    </row>
    <row r="617" spans="3:11" hidden="1" outlineLevel="2" x14ac:dyDescent="0.25">
      <c r="C617" s="75" t="s">
        <v>148</v>
      </c>
      <c r="D617" s="75" t="s">
        <v>1343</v>
      </c>
      <c r="E617" s="75" t="s">
        <v>1344</v>
      </c>
      <c r="K617" s="83">
        <v>2.69</v>
      </c>
    </row>
    <row r="618" spans="3:11" hidden="1" outlineLevel="2" x14ac:dyDescent="0.25">
      <c r="C618" s="75" t="s">
        <v>148</v>
      </c>
      <c r="D618" s="75" t="s">
        <v>1345</v>
      </c>
      <c r="E618" s="75" t="s">
        <v>1346</v>
      </c>
      <c r="K618" s="83">
        <v>5.98</v>
      </c>
    </row>
    <row r="619" spans="3:11" hidden="1" outlineLevel="2" x14ac:dyDescent="0.25">
      <c r="C619" s="75" t="s">
        <v>148</v>
      </c>
      <c r="D619" s="75" t="s">
        <v>1347</v>
      </c>
      <c r="E619" s="75" t="s">
        <v>1348</v>
      </c>
      <c r="K619" s="83">
        <v>8.98</v>
      </c>
    </row>
    <row r="620" spans="3:11" hidden="1" outlineLevel="2" x14ac:dyDescent="0.25">
      <c r="C620" s="75" t="s">
        <v>148</v>
      </c>
      <c r="D620" s="75" t="s">
        <v>1349</v>
      </c>
      <c r="E620" s="75" t="s">
        <v>1350</v>
      </c>
      <c r="K620" s="83">
        <v>65.45</v>
      </c>
    </row>
    <row r="621" spans="3:11" hidden="1" outlineLevel="2" x14ac:dyDescent="0.25">
      <c r="C621" s="75" t="s">
        <v>148</v>
      </c>
      <c r="D621" s="75" t="s">
        <v>1351</v>
      </c>
      <c r="E621" s="75" t="s">
        <v>1352</v>
      </c>
      <c r="K621" s="83">
        <v>4.05</v>
      </c>
    </row>
    <row r="622" spans="3:11" hidden="1" outlineLevel="2" x14ac:dyDescent="0.25">
      <c r="C622" s="75" t="s">
        <v>148</v>
      </c>
      <c r="D622" s="75" t="s">
        <v>1353</v>
      </c>
      <c r="E622" s="75" t="s">
        <v>1354</v>
      </c>
      <c r="K622" s="83">
        <v>3.69</v>
      </c>
    </row>
    <row r="623" spans="3:11" hidden="1" outlineLevel="2" x14ac:dyDescent="0.25">
      <c r="C623" s="75" t="s">
        <v>148</v>
      </c>
      <c r="D623" s="75" t="s">
        <v>1355</v>
      </c>
      <c r="E623" s="75" t="s">
        <v>1356</v>
      </c>
      <c r="K623" s="83">
        <v>78.63</v>
      </c>
    </row>
    <row r="624" spans="3:11" hidden="1" outlineLevel="2" x14ac:dyDescent="0.25">
      <c r="C624" s="75" t="s">
        <v>148</v>
      </c>
      <c r="D624" s="75" t="s">
        <v>1357</v>
      </c>
      <c r="E624" s="75" t="s">
        <v>1358</v>
      </c>
      <c r="K624" s="83">
        <v>11.25</v>
      </c>
    </row>
    <row r="625" spans="3:11" hidden="1" outlineLevel="2" x14ac:dyDescent="0.25">
      <c r="C625" s="75" t="s">
        <v>148</v>
      </c>
      <c r="D625" s="75" t="s">
        <v>9884</v>
      </c>
      <c r="E625" s="75" t="s">
        <v>9885</v>
      </c>
      <c r="K625" s="83">
        <v>1.68</v>
      </c>
    </row>
    <row r="626" spans="3:11" hidden="1" outlineLevel="2" x14ac:dyDescent="0.25">
      <c r="C626" s="75" t="s">
        <v>148</v>
      </c>
      <c r="D626" s="75" t="s">
        <v>1359</v>
      </c>
      <c r="E626" s="75" t="s">
        <v>1360</v>
      </c>
      <c r="K626" s="83">
        <v>5.04</v>
      </c>
    </row>
    <row r="627" spans="3:11" hidden="1" outlineLevel="2" x14ac:dyDescent="0.25">
      <c r="C627" s="75" t="s">
        <v>148</v>
      </c>
      <c r="D627" s="75" t="s">
        <v>1361</v>
      </c>
      <c r="E627" s="75" t="s">
        <v>1362</v>
      </c>
      <c r="K627" s="83">
        <v>66.31</v>
      </c>
    </row>
    <row r="628" spans="3:11" hidden="1" outlineLevel="2" x14ac:dyDescent="0.25">
      <c r="C628" s="75" t="s">
        <v>148</v>
      </c>
      <c r="D628" s="75" t="s">
        <v>1363</v>
      </c>
      <c r="E628" s="75" t="s">
        <v>1364</v>
      </c>
      <c r="K628" s="83">
        <v>5.21</v>
      </c>
    </row>
    <row r="629" spans="3:11" hidden="1" outlineLevel="2" x14ac:dyDescent="0.25">
      <c r="C629" s="75" t="s">
        <v>148</v>
      </c>
      <c r="D629" s="75" t="s">
        <v>1365</v>
      </c>
      <c r="E629" s="75" t="s">
        <v>1366</v>
      </c>
      <c r="K629" s="83">
        <v>4.55</v>
      </c>
    </row>
    <row r="630" spans="3:11" hidden="1" outlineLevel="2" x14ac:dyDescent="0.25">
      <c r="C630" s="75" t="s">
        <v>148</v>
      </c>
      <c r="D630" s="75" t="s">
        <v>1367</v>
      </c>
      <c r="E630" s="75" t="s">
        <v>1368</v>
      </c>
      <c r="K630" s="83">
        <v>7.58</v>
      </c>
    </row>
    <row r="631" spans="3:11" hidden="1" outlineLevel="2" x14ac:dyDescent="0.25">
      <c r="C631" s="75" t="s">
        <v>148</v>
      </c>
      <c r="D631" s="75" t="s">
        <v>1369</v>
      </c>
      <c r="E631" s="75" t="s">
        <v>1370</v>
      </c>
      <c r="K631" s="83">
        <v>3.38</v>
      </c>
    </row>
    <row r="632" spans="3:11" hidden="1" outlineLevel="2" x14ac:dyDescent="0.25">
      <c r="C632" s="75" t="s">
        <v>148</v>
      </c>
      <c r="D632" s="75" t="s">
        <v>1371</v>
      </c>
      <c r="E632" s="75" t="s">
        <v>1372</v>
      </c>
      <c r="K632" s="83">
        <v>42.76</v>
      </c>
    </row>
    <row r="633" spans="3:11" hidden="1" outlineLevel="2" x14ac:dyDescent="0.25">
      <c r="C633" s="75" t="s">
        <v>148</v>
      </c>
      <c r="D633" s="75" t="s">
        <v>1373</v>
      </c>
      <c r="E633" s="75" t="s">
        <v>1374</v>
      </c>
      <c r="K633" s="83">
        <v>4.5999999999999996</v>
      </c>
    </row>
    <row r="634" spans="3:11" hidden="1" outlineLevel="2" x14ac:dyDescent="0.25">
      <c r="C634" s="75" t="s">
        <v>148</v>
      </c>
      <c r="D634" s="75" t="s">
        <v>1377</v>
      </c>
      <c r="E634" s="75" t="s">
        <v>1378</v>
      </c>
      <c r="K634" s="83">
        <v>4.42</v>
      </c>
    </row>
    <row r="635" spans="3:11" hidden="1" outlineLevel="2" x14ac:dyDescent="0.25">
      <c r="C635" s="75" t="s">
        <v>148</v>
      </c>
      <c r="D635" s="75" t="s">
        <v>1379</v>
      </c>
      <c r="E635" s="75" t="s">
        <v>1380</v>
      </c>
      <c r="K635" s="83">
        <v>-5.59</v>
      </c>
    </row>
    <row r="636" spans="3:11" hidden="1" outlineLevel="2" x14ac:dyDescent="0.25">
      <c r="C636" s="75" t="s">
        <v>148</v>
      </c>
      <c r="D636" s="75" t="s">
        <v>1381</v>
      </c>
      <c r="E636" s="75" t="s">
        <v>1382</v>
      </c>
      <c r="K636" s="83">
        <v>5.82</v>
      </c>
    </row>
    <row r="637" spans="3:11" hidden="1" outlineLevel="2" x14ac:dyDescent="0.25">
      <c r="C637" s="75" t="s">
        <v>148</v>
      </c>
      <c r="D637" s="75" t="s">
        <v>1383</v>
      </c>
      <c r="E637" s="75" t="s">
        <v>1384</v>
      </c>
      <c r="K637" s="83">
        <v>5.04</v>
      </c>
    </row>
    <row r="638" spans="3:11" hidden="1" outlineLevel="2" x14ac:dyDescent="0.25">
      <c r="C638" s="75" t="s">
        <v>148</v>
      </c>
      <c r="D638" s="75" t="s">
        <v>1385</v>
      </c>
      <c r="E638" s="75" t="s">
        <v>1386</v>
      </c>
      <c r="K638" s="83">
        <v>2.65</v>
      </c>
    </row>
    <row r="639" spans="3:11" hidden="1" outlineLevel="2" x14ac:dyDescent="0.25">
      <c r="C639" s="75" t="s">
        <v>148</v>
      </c>
      <c r="D639" s="75" t="s">
        <v>1387</v>
      </c>
      <c r="E639" s="75" t="s">
        <v>1388</v>
      </c>
      <c r="K639" s="83">
        <v>249.99</v>
      </c>
    </row>
    <row r="640" spans="3:11" hidden="1" outlineLevel="2" x14ac:dyDescent="0.25">
      <c r="C640" s="75" t="s">
        <v>148</v>
      </c>
      <c r="D640" s="75" t="s">
        <v>1393</v>
      </c>
      <c r="E640" s="75" t="s">
        <v>1394</v>
      </c>
      <c r="K640" s="83">
        <v>14.31</v>
      </c>
    </row>
    <row r="641" spans="1:11" hidden="1" outlineLevel="2" x14ac:dyDescent="0.25">
      <c r="C641" s="75" t="s">
        <v>148</v>
      </c>
      <c r="D641" s="75" t="s">
        <v>1397</v>
      </c>
      <c r="E641" s="75" t="s">
        <v>1398</v>
      </c>
      <c r="K641" s="83">
        <v>3.49</v>
      </c>
    </row>
    <row r="642" spans="1:11" hidden="1" outlineLevel="2" x14ac:dyDescent="0.25">
      <c r="C642" s="75" t="s">
        <v>148</v>
      </c>
      <c r="D642" s="75" t="s">
        <v>1399</v>
      </c>
      <c r="E642" s="75" t="s">
        <v>1400</v>
      </c>
      <c r="K642" s="83">
        <v>54.34</v>
      </c>
    </row>
    <row r="643" spans="1:11" hidden="1" outlineLevel="2" x14ac:dyDescent="0.25">
      <c r="C643" s="75" t="s">
        <v>148</v>
      </c>
      <c r="D643" s="75" t="s">
        <v>1401</v>
      </c>
      <c r="E643" s="75" t="s">
        <v>1402</v>
      </c>
      <c r="K643" s="83">
        <v>-0.67</v>
      </c>
    </row>
    <row r="644" spans="1:11" hidden="1" outlineLevel="2" x14ac:dyDescent="0.25">
      <c r="C644" s="75" t="s">
        <v>148</v>
      </c>
      <c r="D644" s="75" t="s">
        <v>1405</v>
      </c>
      <c r="E644" s="75" t="s">
        <v>1406</v>
      </c>
      <c r="K644" s="83">
        <v>3.1</v>
      </c>
    </row>
    <row r="645" spans="1:11" hidden="1" outlineLevel="2" x14ac:dyDescent="0.25">
      <c r="C645" s="75" t="s">
        <v>148</v>
      </c>
      <c r="D645" s="75" t="s">
        <v>1407</v>
      </c>
      <c r="E645" s="75" t="s">
        <v>1408</v>
      </c>
      <c r="K645" s="83">
        <v>10.210000000000001</v>
      </c>
    </row>
    <row r="646" spans="1:11" hidden="1" outlineLevel="2" x14ac:dyDescent="0.25">
      <c r="C646" s="75" t="s">
        <v>148</v>
      </c>
      <c r="D646" s="75" t="s">
        <v>1409</v>
      </c>
      <c r="E646" s="75" t="s">
        <v>1410</v>
      </c>
      <c r="K646" s="83">
        <v>9.2100000000000009</v>
      </c>
    </row>
    <row r="647" spans="1:11" hidden="1" outlineLevel="2" x14ac:dyDescent="0.25">
      <c r="C647" s="75" t="s">
        <v>148</v>
      </c>
      <c r="D647" s="75" t="s">
        <v>1411</v>
      </c>
      <c r="E647" s="75" t="s">
        <v>1412</v>
      </c>
      <c r="K647" s="83">
        <v>3.9</v>
      </c>
    </row>
    <row r="648" spans="1:11" hidden="1" outlineLevel="2" x14ac:dyDescent="0.25">
      <c r="C648" s="75" t="s">
        <v>148</v>
      </c>
      <c r="D648" s="75" t="s">
        <v>1413</v>
      </c>
      <c r="E648" s="75" t="s">
        <v>1414</v>
      </c>
      <c r="K648" s="83">
        <v>1.44</v>
      </c>
    </row>
    <row r="649" spans="1:11" hidden="1" outlineLevel="2" x14ac:dyDescent="0.25">
      <c r="C649" s="75" t="s">
        <v>148</v>
      </c>
      <c r="D649" s="75" t="s">
        <v>1415</v>
      </c>
      <c r="E649" s="75" t="s">
        <v>1416</v>
      </c>
      <c r="K649" s="83">
        <v>0.08</v>
      </c>
    </row>
    <row r="650" spans="1:11" hidden="1" outlineLevel="2" x14ac:dyDescent="0.25">
      <c r="C650" s="75" t="s">
        <v>148</v>
      </c>
      <c r="D650" s="75" t="s">
        <v>1417</v>
      </c>
      <c r="E650" s="75" t="s">
        <v>1418</v>
      </c>
      <c r="K650" s="83">
        <v>0.41</v>
      </c>
    </row>
    <row r="651" spans="1:11" hidden="1" outlineLevel="2" x14ac:dyDescent="0.25">
      <c r="C651" s="75" t="s">
        <v>148</v>
      </c>
      <c r="D651" s="75" t="s">
        <v>1427</v>
      </c>
      <c r="E651" s="75" t="s">
        <v>1428</v>
      </c>
      <c r="K651" s="83">
        <v>20.86</v>
      </c>
    </row>
    <row r="652" spans="1:11" hidden="1" outlineLevel="2" x14ac:dyDescent="0.25"/>
    <row r="653" spans="1:11" outlineLevel="1" collapsed="1" x14ac:dyDescent="0.25">
      <c r="A653" s="75" t="s">
        <v>43</v>
      </c>
      <c r="D653" s="75" t="s">
        <v>44</v>
      </c>
      <c r="K653" s="88">
        <f>SUM(K654:K706)-8.38</f>
        <v>768.16999999999973</v>
      </c>
    </row>
    <row r="654" spans="1:11" hidden="1" outlineLevel="2" x14ac:dyDescent="0.25">
      <c r="C654" s="75" t="s">
        <v>148</v>
      </c>
      <c r="D654" s="75" t="s">
        <v>1429</v>
      </c>
      <c r="E654" s="75" t="s">
        <v>1430</v>
      </c>
      <c r="K654" s="83">
        <v>8.3800000000000008</v>
      </c>
    </row>
    <row r="655" spans="1:11" hidden="1" outlineLevel="2" x14ac:dyDescent="0.25">
      <c r="C655" s="75" t="s">
        <v>148</v>
      </c>
      <c r="D655" s="75" t="s">
        <v>1431</v>
      </c>
      <c r="E655" s="75" t="s">
        <v>1432</v>
      </c>
      <c r="K655" s="83">
        <v>3.91</v>
      </c>
    </row>
    <row r="656" spans="1:11" hidden="1" outlineLevel="2" x14ac:dyDescent="0.25">
      <c r="C656" s="75" t="s">
        <v>148</v>
      </c>
      <c r="D656" s="75" t="s">
        <v>1433</v>
      </c>
      <c r="E656" s="75" t="s">
        <v>1434</v>
      </c>
      <c r="K656" s="83">
        <v>31.3</v>
      </c>
    </row>
    <row r="657" spans="3:11" hidden="1" outlineLevel="2" x14ac:dyDescent="0.25">
      <c r="C657" s="75" t="s">
        <v>148</v>
      </c>
      <c r="D657" s="75" t="s">
        <v>1435</v>
      </c>
      <c r="E657" s="75" t="s">
        <v>1436</v>
      </c>
      <c r="K657" s="83">
        <v>18.63</v>
      </c>
    </row>
    <row r="658" spans="3:11" hidden="1" outlineLevel="2" x14ac:dyDescent="0.25">
      <c r="C658" s="75" t="s">
        <v>148</v>
      </c>
      <c r="D658" s="75" t="s">
        <v>1437</v>
      </c>
      <c r="E658" s="75" t="s">
        <v>1438</v>
      </c>
      <c r="K658" s="83">
        <v>8.3800000000000008</v>
      </c>
    </row>
    <row r="659" spans="3:11" hidden="1" outlineLevel="2" x14ac:dyDescent="0.25">
      <c r="C659" s="75" t="s">
        <v>148</v>
      </c>
      <c r="D659" s="75" t="s">
        <v>1439</v>
      </c>
      <c r="E659" s="75" t="s">
        <v>1440</v>
      </c>
      <c r="K659" s="83">
        <v>-2.98</v>
      </c>
    </row>
    <row r="660" spans="3:11" hidden="1" outlineLevel="2" x14ac:dyDescent="0.25">
      <c r="C660" s="75" t="s">
        <v>148</v>
      </c>
      <c r="D660" s="75" t="s">
        <v>1441</v>
      </c>
      <c r="E660" s="75" t="s">
        <v>1442</v>
      </c>
      <c r="K660" s="83">
        <v>-18.61</v>
      </c>
    </row>
    <row r="661" spans="3:11" hidden="1" outlineLevel="2" x14ac:dyDescent="0.25">
      <c r="C661" s="75" t="s">
        <v>148</v>
      </c>
      <c r="D661" s="75" t="s">
        <v>1443</v>
      </c>
      <c r="E661" s="75" t="s">
        <v>1444</v>
      </c>
      <c r="K661" s="83">
        <v>23.46</v>
      </c>
    </row>
    <row r="662" spans="3:11" hidden="1" outlineLevel="2" x14ac:dyDescent="0.25">
      <c r="C662" s="75" t="s">
        <v>148</v>
      </c>
      <c r="D662" s="75" t="s">
        <v>1445</v>
      </c>
      <c r="E662" s="75" t="s">
        <v>1446</v>
      </c>
      <c r="K662" s="83">
        <v>12.63</v>
      </c>
    </row>
    <row r="663" spans="3:11" hidden="1" outlineLevel="2" x14ac:dyDescent="0.25">
      <c r="C663" s="75" t="s">
        <v>148</v>
      </c>
      <c r="D663" s="75" t="s">
        <v>1447</v>
      </c>
      <c r="E663" s="75" t="s">
        <v>1448</v>
      </c>
      <c r="K663" s="83">
        <v>0.94</v>
      </c>
    </row>
    <row r="664" spans="3:11" hidden="1" outlineLevel="2" x14ac:dyDescent="0.25">
      <c r="C664" s="75" t="s">
        <v>148</v>
      </c>
      <c r="D664" s="75" t="s">
        <v>1449</v>
      </c>
      <c r="E664" s="75" t="s">
        <v>1450</v>
      </c>
      <c r="K664" s="83">
        <v>28.33</v>
      </c>
    </row>
    <row r="665" spans="3:11" hidden="1" outlineLevel="2" x14ac:dyDescent="0.25">
      <c r="C665" s="75" t="s">
        <v>148</v>
      </c>
      <c r="D665" s="75" t="s">
        <v>1451</v>
      </c>
      <c r="E665" s="75" t="s">
        <v>1452</v>
      </c>
      <c r="K665" s="83">
        <v>18.27</v>
      </c>
    </row>
    <row r="666" spans="3:11" hidden="1" outlineLevel="2" x14ac:dyDescent="0.25">
      <c r="C666" s="75" t="s">
        <v>148</v>
      </c>
      <c r="D666" s="75" t="s">
        <v>1453</v>
      </c>
      <c r="E666" s="75" t="s">
        <v>1454</v>
      </c>
      <c r="K666" s="83">
        <v>32.33</v>
      </c>
    </row>
    <row r="667" spans="3:11" hidden="1" outlineLevel="2" x14ac:dyDescent="0.25">
      <c r="C667" s="75" t="s">
        <v>148</v>
      </c>
      <c r="D667" s="75" t="s">
        <v>1455</v>
      </c>
      <c r="E667" s="75" t="s">
        <v>1456</v>
      </c>
      <c r="K667" s="83">
        <v>25.14</v>
      </c>
    </row>
    <row r="668" spans="3:11" hidden="1" outlineLevel="2" x14ac:dyDescent="0.25">
      <c r="C668" s="75" t="s">
        <v>148</v>
      </c>
      <c r="D668" s="75" t="s">
        <v>1459</v>
      </c>
      <c r="E668" s="75" t="s">
        <v>1460</v>
      </c>
      <c r="K668" s="83">
        <v>12.3</v>
      </c>
    </row>
    <row r="669" spans="3:11" hidden="1" outlineLevel="2" x14ac:dyDescent="0.25">
      <c r="C669" s="75" t="s">
        <v>148</v>
      </c>
      <c r="D669" s="75" t="s">
        <v>1461</v>
      </c>
      <c r="E669" s="75" t="s">
        <v>1462</v>
      </c>
      <c r="K669" s="83">
        <v>31.84</v>
      </c>
    </row>
    <row r="670" spans="3:11" hidden="1" outlineLevel="2" x14ac:dyDescent="0.25">
      <c r="C670" s="75" t="s">
        <v>148</v>
      </c>
      <c r="D670" s="75" t="s">
        <v>1463</v>
      </c>
      <c r="E670" s="75" t="s">
        <v>1464</v>
      </c>
      <c r="K670" s="83">
        <v>-31.84</v>
      </c>
    </row>
    <row r="671" spans="3:11" hidden="1" outlineLevel="2" x14ac:dyDescent="0.25">
      <c r="C671" s="75" t="s">
        <v>148</v>
      </c>
      <c r="D671" s="75" t="s">
        <v>1465</v>
      </c>
      <c r="E671" s="75" t="s">
        <v>1466</v>
      </c>
      <c r="K671" s="83">
        <v>30.84</v>
      </c>
    </row>
    <row r="672" spans="3:11" hidden="1" outlineLevel="2" x14ac:dyDescent="0.25">
      <c r="C672" s="75" t="s">
        <v>148</v>
      </c>
      <c r="D672" s="75" t="s">
        <v>9886</v>
      </c>
      <c r="E672" s="75" t="s">
        <v>9887</v>
      </c>
      <c r="K672" s="83">
        <v>7.82</v>
      </c>
    </row>
    <row r="673" spans="3:11" hidden="1" outlineLevel="2" x14ac:dyDescent="0.25">
      <c r="C673" s="75" t="s">
        <v>148</v>
      </c>
      <c r="D673" s="75" t="s">
        <v>1467</v>
      </c>
      <c r="E673" s="75" t="s">
        <v>1468</v>
      </c>
      <c r="K673" s="83">
        <v>12.3</v>
      </c>
    </row>
    <row r="674" spans="3:11" hidden="1" outlineLevel="2" x14ac:dyDescent="0.25">
      <c r="C674" s="75" t="s">
        <v>148</v>
      </c>
      <c r="D674" s="75" t="s">
        <v>9888</v>
      </c>
      <c r="E674" s="75" t="s">
        <v>9889</v>
      </c>
      <c r="K674" s="83">
        <v>7.82</v>
      </c>
    </row>
    <row r="675" spans="3:11" hidden="1" outlineLevel="2" x14ac:dyDescent="0.25">
      <c r="C675" s="75" t="s">
        <v>148</v>
      </c>
      <c r="D675" s="75" t="s">
        <v>1469</v>
      </c>
      <c r="E675" s="75" t="s">
        <v>1470</v>
      </c>
      <c r="K675" s="83">
        <v>23.88</v>
      </c>
    </row>
    <row r="676" spans="3:11" hidden="1" outlineLevel="2" x14ac:dyDescent="0.25">
      <c r="C676" s="75" t="s">
        <v>148</v>
      </c>
      <c r="D676" s="75" t="s">
        <v>1471</v>
      </c>
      <c r="E676" s="75" t="s">
        <v>1472</v>
      </c>
      <c r="K676" s="83">
        <v>36.9</v>
      </c>
    </row>
    <row r="677" spans="3:11" hidden="1" outlineLevel="2" x14ac:dyDescent="0.25">
      <c r="C677" s="75" t="s">
        <v>148</v>
      </c>
      <c r="D677" s="75" t="s">
        <v>1473</v>
      </c>
      <c r="E677" s="75" t="s">
        <v>1474</v>
      </c>
      <c r="K677" s="83">
        <v>24.95</v>
      </c>
    </row>
    <row r="678" spans="3:11" hidden="1" outlineLevel="2" x14ac:dyDescent="0.25">
      <c r="C678" s="75" t="s">
        <v>148</v>
      </c>
      <c r="D678" s="75" t="s">
        <v>1475</v>
      </c>
      <c r="E678" s="75" t="s">
        <v>1476</v>
      </c>
      <c r="K678" s="83">
        <v>23.46</v>
      </c>
    </row>
    <row r="679" spans="3:11" hidden="1" outlineLevel="2" x14ac:dyDescent="0.25">
      <c r="C679" s="75" t="s">
        <v>148</v>
      </c>
      <c r="D679" s="75" t="s">
        <v>1477</v>
      </c>
      <c r="E679" s="75" t="s">
        <v>1478</v>
      </c>
      <c r="K679" s="83">
        <v>16.809999999999999</v>
      </c>
    </row>
    <row r="680" spans="3:11" hidden="1" outlineLevel="2" x14ac:dyDescent="0.25">
      <c r="C680" s="75" t="s">
        <v>148</v>
      </c>
      <c r="D680" s="75" t="s">
        <v>1479</v>
      </c>
      <c r="E680" s="75" t="s">
        <v>1480</v>
      </c>
      <c r="K680" s="83">
        <v>8.3800000000000008</v>
      </c>
    </row>
    <row r="681" spans="3:11" hidden="1" outlineLevel="2" x14ac:dyDescent="0.25">
      <c r="C681" s="75" t="s">
        <v>148</v>
      </c>
      <c r="D681" s="75" t="s">
        <v>1481</v>
      </c>
      <c r="E681" s="75" t="s">
        <v>1482</v>
      </c>
      <c r="K681" s="83">
        <v>-31.47</v>
      </c>
    </row>
    <row r="682" spans="3:11" hidden="1" outlineLevel="2" x14ac:dyDescent="0.25">
      <c r="C682" s="75" t="s">
        <v>148</v>
      </c>
      <c r="D682" s="75" t="s">
        <v>1483</v>
      </c>
      <c r="E682" s="75" t="s">
        <v>1484</v>
      </c>
      <c r="K682" s="83">
        <v>4.1900000000000004</v>
      </c>
    </row>
    <row r="683" spans="3:11" hidden="1" outlineLevel="2" x14ac:dyDescent="0.25">
      <c r="C683" s="75" t="s">
        <v>148</v>
      </c>
      <c r="D683" s="75" t="s">
        <v>1485</v>
      </c>
      <c r="E683" s="75" t="s">
        <v>1486</v>
      </c>
      <c r="K683" s="83">
        <v>25.14</v>
      </c>
    </row>
    <row r="684" spans="3:11" hidden="1" outlineLevel="2" x14ac:dyDescent="0.25">
      <c r="C684" s="75" t="s">
        <v>148</v>
      </c>
      <c r="D684" s="75" t="s">
        <v>1489</v>
      </c>
      <c r="E684" s="75" t="s">
        <v>1490</v>
      </c>
      <c r="K684" s="83">
        <v>8.9499999999999993</v>
      </c>
    </row>
    <row r="685" spans="3:11" hidden="1" outlineLevel="2" x14ac:dyDescent="0.25">
      <c r="C685" s="75" t="s">
        <v>148</v>
      </c>
      <c r="D685" s="75" t="s">
        <v>1491</v>
      </c>
      <c r="E685" s="75" t="s">
        <v>1492</v>
      </c>
      <c r="K685" s="83">
        <v>25.14</v>
      </c>
    </row>
    <row r="686" spans="3:11" hidden="1" outlineLevel="2" x14ac:dyDescent="0.25">
      <c r="C686" s="75" t="s">
        <v>148</v>
      </c>
      <c r="D686" s="75" t="s">
        <v>1493</v>
      </c>
      <c r="E686" s="75" t="s">
        <v>1494</v>
      </c>
      <c r="K686" s="83">
        <v>33.520000000000003</v>
      </c>
    </row>
    <row r="687" spans="3:11" hidden="1" outlineLevel="2" x14ac:dyDescent="0.25">
      <c r="C687" s="75" t="s">
        <v>148</v>
      </c>
      <c r="D687" s="75" t="s">
        <v>1495</v>
      </c>
      <c r="E687" s="75" t="s">
        <v>1496</v>
      </c>
      <c r="K687" s="83">
        <v>37.03</v>
      </c>
    </row>
    <row r="688" spans="3:11" hidden="1" outlineLevel="2" x14ac:dyDescent="0.25">
      <c r="C688" s="75" t="s">
        <v>148</v>
      </c>
      <c r="D688" s="75" t="s">
        <v>1497</v>
      </c>
      <c r="E688" s="75" t="s">
        <v>1498</v>
      </c>
      <c r="K688" s="83">
        <v>25.14</v>
      </c>
    </row>
    <row r="689" spans="3:11" hidden="1" outlineLevel="2" x14ac:dyDescent="0.25">
      <c r="C689" s="75" t="s">
        <v>148</v>
      </c>
      <c r="D689" s="75" t="s">
        <v>1499</v>
      </c>
      <c r="E689" s="75" t="s">
        <v>1500</v>
      </c>
      <c r="K689" s="83">
        <v>16.760000000000002</v>
      </c>
    </row>
    <row r="690" spans="3:11" hidden="1" outlineLevel="2" x14ac:dyDescent="0.25">
      <c r="C690" s="75" t="s">
        <v>148</v>
      </c>
      <c r="D690" s="75" t="s">
        <v>1501</v>
      </c>
      <c r="E690" s="75" t="s">
        <v>1502</v>
      </c>
      <c r="K690" s="83">
        <v>8.3800000000000008</v>
      </c>
    </row>
    <row r="691" spans="3:11" hidden="1" outlineLevel="2" x14ac:dyDescent="0.25">
      <c r="C691" s="75" t="s">
        <v>148</v>
      </c>
      <c r="D691" s="75" t="s">
        <v>1503</v>
      </c>
      <c r="E691" s="75" t="s">
        <v>1504</v>
      </c>
      <c r="K691" s="83">
        <v>25.14</v>
      </c>
    </row>
    <row r="692" spans="3:11" hidden="1" outlineLevel="2" x14ac:dyDescent="0.25">
      <c r="C692" s="75" t="s">
        <v>148</v>
      </c>
      <c r="D692" s="75" t="s">
        <v>1505</v>
      </c>
      <c r="E692" s="75" t="s">
        <v>1506</v>
      </c>
      <c r="K692" s="83">
        <v>49.62</v>
      </c>
    </row>
    <row r="693" spans="3:11" hidden="1" outlineLevel="2" x14ac:dyDescent="0.25">
      <c r="C693" s="75" t="s">
        <v>148</v>
      </c>
      <c r="D693" s="75" t="s">
        <v>1507</v>
      </c>
      <c r="E693" s="75" t="s">
        <v>1508</v>
      </c>
      <c r="K693" s="83">
        <v>8.3800000000000008</v>
      </c>
    </row>
    <row r="694" spans="3:11" hidden="1" outlineLevel="2" x14ac:dyDescent="0.25">
      <c r="C694" s="75" t="s">
        <v>148</v>
      </c>
      <c r="D694" s="75" t="s">
        <v>1509</v>
      </c>
      <c r="E694" s="75" t="s">
        <v>1510</v>
      </c>
      <c r="K694" s="83">
        <v>8.3800000000000008</v>
      </c>
    </row>
    <row r="695" spans="3:11" hidden="1" outlineLevel="2" x14ac:dyDescent="0.25">
      <c r="C695" s="75" t="s">
        <v>148</v>
      </c>
      <c r="D695" s="75" t="s">
        <v>1511</v>
      </c>
      <c r="E695" s="75" t="s">
        <v>1512</v>
      </c>
      <c r="K695" s="83">
        <v>10.32</v>
      </c>
    </row>
    <row r="696" spans="3:11" hidden="1" outlineLevel="2" x14ac:dyDescent="0.25">
      <c r="C696" s="75" t="s">
        <v>148</v>
      </c>
      <c r="D696" s="75" t="s">
        <v>1513</v>
      </c>
      <c r="E696" s="75" t="s">
        <v>1514</v>
      </c>
      <c r="K696" s="83">
        <v>8.3800000000000008</v>
      </c>
    </row>
    <row r="697" spans="3:11" hidden="1" outlineLevel="2" x14ac:dyDescent="0.25">
      <c r="C697" s="75" t="s">
        <v>148</v>
      </c>
      <c r="D697" s="75" t="s">
        <v>1515</v>
      </c>
      <c r="E697" s="75" t="s">
        <v>1516</v>
      </c>
      <c r="K697" s="83">
        <v>8.3800000000000008</v>
      </c>
    </row>
    <row r="698" spans="3:11" hidden="1" outlineLevel="2" x14ac:dyDescent="0.25">
      <c r="C698" s="75" t="s">
        <v>148</v>
      </c>
      <c r="D698" s="75" t="s">
        <v>1517</v>
      </c>
      <c r="E698" s="75" t="s">
        <v>1518</v>
      </c>
      <c r="K698" s="83">
        <v>19.57</v>
      </c>
    </row>
    <row r="699" spans="3:11" hidden="1" outlineLevel="2" x14ac:dyDescent="0.25">
      <c r="C699" s="75" t="s">
        <v>148</v>
      </c>
      <c r="D699" s="75" t="s">
        <v>1519</v>
      </c>
      <c r="E699" s="75" t="s">
        <v>1520</v>
      </c>
      <c r="K699" s="83">
        <v>26.61</v>
      </c>
    </row>
    <row r="700" spans="3:11" hidden="1" outlineLevel="2" x14ac:dyDescent="0.25">
      <c r="C700" s="75" t="s">
        <v>148</v>
      </c>
      <c r="D700" s="75" t="s">
        <v>1521</v>
      </c>
      <c r="E700" s="75" t="s">
        <v>1522</v>
      </c>
      <c r="K700" s="83">
        <v>8.4</v>
      </c>
    </row>
    <row r="701" spans="3:11" hidden="1" outlineLevel="2" x14ac:dyDescent="0.25">
      <c r="C701" s="75" t="s">
        <v>148</v>
      </c>
      <c r="D701" s="75" t="s">
        <v>1523</v>
      </c>
      <c r="E701" s="75" t="s">
        <v>1524</v>
      </c>
      <c r="K701" s="83">
        <v>26.63</v>
      </c>
    </row>
    <row r="702" spans="3:11" hidden="1" outlineLevel="2" x14ac:dyDescent="0.25">
      <c r="C702" s="75" t="s">
        <v>148</v>
      </c>
      <c r="D702" s="75" t="s">
        <v>1525</v>
      </c>
      <c r="E702" s="75" t="s">
        <v>1526</v>
      </c>
      <c r="K702" s="83">
        <v>8.3800000000000008</v>
      </c>
    </row>
    <row r="703" spans="3:11" hidden="1" outlineLevel="2" x14ac:dyDescent="0.25">
      <c r="C703" s="75" t="s">
        <v>148</v>
      </c>
      <c r="D703" s="75" t="s">
        <v>1527</v>
      </c>
      <c r="E703" s="75" t="s">
        <v>1528</v>
      </c>
      <c r="K703" s="83">
        <v>6.02</v>
      </c>
    </row>
    <row r="704" spans="3:11" hidden="1" outlineLevel="2" x14ac:dyDescent="0.25">
      <c r="C704" s="75" t="s">
        <v>148</v>
      </c>
      <c r="D704" s="75" t="s">
        <v>1529</v>
      </c>
      <c r="E704" s="75" t="s">
        <v>1530</v>
      </c>
      <c r="K704" s="83">
        <v>5.04</v>
      </c>
    </row>
    <row r="705" spans="1:11" hidden="1" outlineLevel="2" x14ac:dyDescent="0.25">
      <c r="C705" s="75" t="s">
        <v>148</v>
      </c>
      <c r="D705" s="75" t="s">
        <v>1533</v>
      </c>
      <c r="E705" s="75" t="s">
        <v>1534</v>
      </c>
      <c r="K705" s="83">
        <v>5.04</v>
      </c>
    </row>
    <row r="706" spans="1:11" hidden="1" outlineLevel="2" x14ac:dyDescent="0.25">
      <c r="C706" s="75" t="s">
        <v>148</v>
      </c>
      <c r="D706" s="75" t="s">
        <v>1535</v>
      </c>
      <c r="E706" s="75" t="s">
        <v>1536</v>
      </c>
      <c r="K706" s="83">
        <v>3.91</v>
      </c>
    </row>
    <row r="707" spans="1:11" hidden="1" outlineLevel="2" x14ac:dyDescent="0.25"/>
    <row r="708" spans="1:11" hidden="1" outlineLevel="2" x14ac:dyDescent="0.25"/>
    <row r="709" spans="1:11" outlineLevel="1" collapsed="1" x14ac:dyDescent="0.25">
      <c r="A709" s="75" t="s">
        <v>45</v>
      </c>
      <c r="D709" s="75" t="s">
        <v>46</v>
      </c>
      <c r="K709" s="88">
        <f>SUM(K710:K740)</f>
        <v>409.0800000000001</v>
      </c>
    </row>
    <row r="710" spans="1:11" hidden="1" outlineLevel="2" x14ac:dyDescent="0.25">
      <c r="C710" s="75" t="s">
        <v>148</v>
      </c>
      <c r="D710" s="75" t="s">
        <v>1537</v>
      </c>
      <c r="E710" s="75" t="s">
        <v>1538</v>
      </c>
      <c r="K710" s="83">
        <v>35.799999999999997</v>
      </c>
    </row>
    <row r="711" spans="1:11" hidden="1" outlineLevel="2" x14ac:dyDescent="0.25">
      <c r="C711" s="75" t="s">
        <v>148</v>
      </c>
      <c r="D711" s="75" t="s">
        <v>1539</v>
      </c>
      <c r="E711" s="75" t="s">
        <v>1540</v>
      </c>
      <c r="K711" s="83">
        <v>4.1900000000000004</v>
      </c>
    </row>
    <row r="712" spans="1:11" hidden="1" outlineLevel="2" x14ac:dyDescent="0.25">
      <c r="C712" s="75" t="s">
        <v>148</v>
      </c>
      <c r="D712" s="75" t="s">
        <v>1543</v>
      </c>
      <c r="E712" s="75" t="s">
        <v>1544</v>
      </c>
      <c r="K712" s="83">
        <v>24.6</v>
      </c>
    </row>
    <row r="713" spans="1:11" hidden="1" outlineLevel="2" x14ac:dyDescent="0.25">
      <c r="C713" s="75" t="s">
        <v>148</v>
      </c>
      <c r="D713" s="75" t="s">
        <v>1545</v>
      </c>
      <c r="E713" s="75" t="s">
        <v>1546</v>
      </c>
      <c r="K713" s="83">
        <v>36.9</v>
      </c>
    </row>
    <row r="714" spans="1:11" hidden="1" outlineLevel="2" x14ac:dyDescent="0.25">
      <c r="C714" s="75" t="s">
        <v>148</v>
      </c>
      <c r="D714" s="75" t="s">
        <v>1547</v>
      </c>
      <c r="E714" s="75" t="s">
        <v>1548</v>
      </c>
      <c r="K714" s="83">
        <v>25.14</v>
      </c>
    </row>
    <row r="715" spans="1:11" hidden="1" outlineLevel="2" x14ac:dyDescent="0.25">
      <c r="C715" s="75" t="s">
        <v>148</v>
      </c>
      <c r="D715" s="75" t="s">
        <v>9890</v>
      </c>
      <c r="E715" s="75" t="s">
        <v>9891</v>
      </c>
      <c r="K715" s="83">
        <v>12.3</v>
      </c>
    </row>
    <row r="716" spans="1:11" hidden="1" outlineLevel="2" x14ac:dyDescent="0.25">
      <c r="C716" s="75" t="s">
        <v>148</v>
      </c>
      <c r="D716" s="75" t="s">
        <v>1549</v>
      </c>
      <c r="E716" s="75" t="s">
        <v>1550</v>
      </c>
      <c r="K716" s="83">
        <v>23.46</v>
      </c>
    </row>
    <row r="717" spans="1:11" hidden="1" outlineLevel="2" x14ac:dyDescent="0.25">
      <c r="C717" s="75" t="s">
        <v>148</v>
      </c>
      <c r="D717" s="75" t="s">
        <v>1551</v>
      </c>
      <c r="E717" s="75" t="s">
        <v>1552</v>
      </c>
      <c r="K717" s="83">
        <v>8.9</v>
      </c>
    </row>
    <row r="718" spans="1:11" hidden="1" outlineLevel="2" x14ac:dyDescent="0.25">
      <c r="C718" s="75" t="s">
        <v>148</v>
      </c>
      <c r="D718" s="75" t="s">
        <v>9892</v>
      </c>
      <c r="E718" s="75" t="s">
        <v>9893</v>
      </c>
      <c r="K718" s="83">
        <v>25.14</v>
      </c>
    </row>
    <row r="719" spans="1:11" hidden="1" outlineLevel="2" x14ac:dyDescent="0.25">
      <c r="C719" s="75" t="s">
        <v>148</v>
      </c>
      <c r="D719" s="75" t="s">
        <v>9894</v>
      </c>
      <c r="E719" s="75" t="s">
        <v>9895</v>
      </c>
      <c r="K719" s="83">
        <v>9.43</v>
      </c>
    </row>
    <row r="720" spans="1:11" hidden="1" outlineLevel="2" x14ac:dyDescent="0.25">
      <c r="C720" s="75" t="s">
        <v>148</v>
      </c>
      <c r="D720" s="75" t="s">
        <v>1553</v>
      </c>
      <c r="E720" s="75" t="s">
        <v>1554</v>
      </c>
      <c r="K720" s="83">
        <v>25.14</v>
      </c>
    </row>
    <row r="721" spans="3:11" hidden="1" outlineLevel="2" x14ac:dyDescent="0.25">
      <c r="C721" s="75" t="s">
        <v>148</v>
      </c>
      <c r="D721" s="75" t="s">
        <v>1555</v>
      </c>
      <c r="E721" s="75" t="s">
        <v>1556</v>
      </c>
      <c r="K721" s="83">
        <v>2.27</v>
      </c>
    </row>
    <row r="722" spans="3:11" hidden="1" outlineLevel="2" x14ac:dyDescent="0.25">
      <c r="C722" s="75" t="s">
        <v>148</v>
      </c>
      <c r="D722" s="75" t="s">
        <v>1559</v>
      </c>
      <c r="E722" s="75" t="s">
        <v>1560</v>
      </c>
      <c r="K722" s="83">
        <v>16.760000000000002</v>
      </c>
    </row>
    <row r="723" spans="3:11" hidden="1" outlineLevel="2" x14ac:dyDescent="0.25">
      <c r="C723" s="75" t="s">
        <v>148</v>
      </c>
      <c r="D723" s="75" t="s">
        <v>9896</v>
      </c>
      <c r="E723" s="75" t="s">
        <v>9897</v>
      </c>
      <c r="K723" s="83">
        <v>31.36</v>
      </c>
    </row>
    <row r="724" spans="3:11" hidden="1" outlineLevel="2" x14ac:dyDescent="0.25">
      <c r="C724" s="75" t="s">
        <v>148</v>
      </c>
      <c r="D724" s="75" t="s">
        <v>1561</v>
      </c>
      <c r="E724" s="75" t="s">
        <v>1562</v>
      </c>
      <c r="K724" s="83">
        <v>12.3</v>
      </c>
    </row>
    <row r="725" spans="3:11" hidden="1" outlineLevel="2" x14ac:dyDescent="0.25">
      <c r="C725" s="75" t="s">
        <v>148</v>
      </c>
      <c r="D725" s="75" t="s">
        <v>1563</v>
      </c>
      <c r="E725" s="75" t="s">
        <v>1564</v>
      </c>
      <c r="K725" s="83">
        <v>25.14</v>
      </c>
    </row>
    <row r="726" spans="3:11" hidden="1" outlineLevel="2" x14ac:dyDescent="0.25">
      <c r="C726" s="75" t="s">
        <v>148</v>
      </c>
      <c r="D726" s="75" t="s">
        <v>1565</v>
      </c>
      <c r="E726" s="75" t="s">
        <v>1566</v>
      </c>
      <c r="K726" s="83">
        <v>25.69</v>
      </c>
    </row>
    <row r="727" spans="3:11" hidden="1" outlineLevel="2" x14ac:dyDescent="0.25">
      <c r="C727" s="75" t="s">
        <v>148</v>
      </c>
      <c r="D727" s="75" t="s">
        <v>9898</v>
      </c>
      <c r="E727" s="75" t="s">
        <v>9899</v>
      </c>
      <c r="K727" s="83">
        <v>8.48</v>
      </c>
    </row>
    <row r="728" spans="3:11" hidden="1" outlineLevel="2" x14ac:dyDescent="0.25">
      <c r="C728" s="75" t="s">
        <v>148</v>
      </c>
      <c r="D728" s="75" t="s">
        <v>1567</v>
      </c>
      <c r="E728" s="75" t="s">
        <v>1568</v>
      </c>
      <c r="K728" s="83">
        <v>8.3800000000000008</v>
      </c>
    </row>
    <row r="729" spans="3:11" hidden="1" outlineLevel="2" x14ac:dyDescent="0.25">
      <c r="C729" s="75" t="s">
        <v>148</v>
      </c>
      <c r="D729" s="75" t="s">
        <v>9900</v>
      </c>
      <c r="E729" s="75" t="s">
        <v>9901</v>
      </c>
      <c r="K729" s="83">
        <v>8.3800000000000008</v>
      </c>
    </row>
    <row r="730" spans="3:11" hidden="1" outlineLevel="2" x14ac:dyDescent="0.25">
      <c r="C730" s="75" t="s">
        <v>148</v>
      </c>
      <c r="D730" s="75" t="s">
        <v>1569</v>
      </c>
      <c r="E730" s="75" t="s">
        <v>1570</v>
      </c>
      <c r="K730" s="83">
        <v>-13.27</v>
      </c>
    </row>
    <row r="731" spans="3:11" hidden="1" outlineLevel="2" x14ac:dyDescent="0.25">
      <c r="C731" s="75" t="s">
        <v>148</v>
      </c>
      <c r="D731" s="75" t="s">
        <v>1571</v>
      </c>
      <c r="E731" s="75" t="s">
        <v>1572</v>
      </c>
      <c r="K731" s="83">
        <v>2.44</v>
      </c>
    </row>
    <row r="732" spans="3:11" hidden="1" outlineLevel="2" x14ac:dyDescent="0.25">
      <c r="C732" s="75" t="s">
        <v>148</v>
      </c>
      <c r="D732" s="75" t="s">
        <v>1573</v>
      </c>
      <c r="E732" s="75" t="s">
        <v>1574</v>
      </c>
      <c r="K732" s="83">
        <v>7.44</v>
      </c>
    </row>
    <row r="733" spans="3:11" hidden="1" outlineLevel="2" x14ac:dyDescent="0.25">
      <c r="C733" s="75" t="s">
        <v>148</v>
      </c>
      <c r="D733" s="75" t="s">
        <v>1575</v>
      </c>
      <c r="E733" s="75" t="s">
        <v>1576</v>
      </c>
      <c r="K733" s="83">
        <v>5.04</v>
      </c>
    </row>
    <row r="734" spans="3:11" hidden="1" outlineLevel="2" x14ac:dyDescent="0.25">
      <c r="C734" s="75" t="s">
        <v>148</v>
      </c>
      <c r="D734" s="75" t="s">
        <v>1577</v>
      </c>
      <c r="E734" s="75" t="s">
        <v>1578</v>
      </c>
      <c r="K734" s="83">
        <v>0.32</v>
      </c>
    </row>
    <row r="735" spans="3:11" hidden="1" outlineLevel="2" x14ac:dyDescent="0.25">
      <c r="C735" s="75" t="s">
        <v>148</v>
      </c>
      <c r="D735" s="75" t="s">
        <v>1579</v>
      </c>
      <c r="E735" s="75" t="s">
        <v>1580</v>
      </c>
      <c r="K735" s="83">
        <v>-9.15</v>
      </c>
    </row>
    <row r="736" spans="3:11" hidden="1" outlineLevel="2" x14ac:dyDescent="0.25">
      <c r="C736" s="75" t="s">
        <v>148</v>
      </c>
      <c r="D736" s="75" t="s">
        <v>1581</v>
      </c>
      <c r="E736" s="75" t="s">
        <v>1582</v>
      </c>
      <c r="K736" s="83">
        <v>2.19</v>
      </c>
    </row>
    <row r="737" spans="1:11" hidden="1" outlineLevel="2" x14ac:dyDescent="0.25">
      <c r="C737" s="75" t="s">
        <v>148</v>
      </c>
      <c r="D737" s="75" t="s">
        <v>1583</v>
      </c>
      <c r="E737" s="75" t="s">
        <v>1584</v>
      </c>
      <c r="K737" s="83">
        <v>37.06</v>
      </c>
    </row>
    <row r="738" spans="1:11" hidden="1" outlineLevel="2" x14ac:dyDescent="0.25">
      <c r="C738" s="75" t="s">
        <v>148</v>
      </c>
      <c r="D738" s="75" t="s">
        <v>1585</v>
      </c>
      <c r="E738" s="75" t="s">
        <v>1586</v>
      </c>
      <c r="K738" s="83">
        <v>22.79</v>
      </c>
    </row>
    <row r="739" spans="1:11" hidden="1" outlineLevel="2" x14ac:dyDescent="0.25">
      <c r="C739" s="75" t="s">
        <v>148</v>
      </c>
      <c r="D739" s="75" t="s">
        <v>9902</v>
      </c>
      <c r="E739" s="75" t="s">
        <v>9903</v>
      </c>
      <c r="K739" s="83">
        <v>0.1</v>
      </c>
    </row>
    <row r="740" spans="1:11" hidden="1" outlineLevel="2" x14ac:dyDescent="0.25">
      <c r="C740" s="75" t="s">
        <v>148</v>
      </c>
      <c r="D740" s="75" t="s">
        <v>457</v>
      </c>
      <c r="E740" s="75" t="s">
        <v>458</v>
      </c>
      <c r="K740" s="83">
        <v>-15.64</v>
      </c>
    </row>
    <row r="741" spans="1:11" hidden="1" outlineLevel="2" x14ac:dyDescent="0.25"/>
    <row r="742" spans="1:11" outlineLevel="1" collapsed="1" x14ac:dyDescent="0.25">
      <c r="A742" s="75" t="s">
        <v>47</v>
      </c>
      <c r="D742" s="75" t="s">
        <v>48</v>
      </c>
      <c r="K742" s="88">
        <f>SUM(K743:K798)</f>
        <v>686.33</v>
      </c>
    </row>
    <row r="743" spans="1:11" outlineLevel="2" x14ac:dyDescent="0.25">
      <c r="C743" s="75" t="s">
        <v>148</v>
      </c>
      <c r="D743" s="75" t="s">
        <v>1591</v>
      </c>
      <c r="E743" s="75" t="s">
        <v>1592</v>
      </c>
      <c r="K743" s="83">
        <v>34.81</v>
      </c>
    </row>
    <row r="744" spans="1:11" outlineLevel="2" x14ac:dyDescent="0.25">
      <c r="C744" s="75" t="s">
        <v>148</v>
      </c>
      <c r="D744" s="75" t="s">
        <v>1593</v>
      </c>
      <c r="E744" s="75" t="s">
        <v>1594</v>
      </c>
      <c r="K744" s="83">
        <v>689.96</v>
      </c>
    </row>
    <row r="745" spans="1:11" outlineLevel="2" x14ac:dyDescent="0.25">
      <c r="C745" s="75" t="s">
        <v>148</v>
      </c>
      <c r="D745" s="75" t="s">
        <v>1595</v>
      </c>
      <c r="E745" s="75" t="s">
        <v>1596</v>
      </c>
      <c r="K745" s="83">
        <v>255.23</v>
      </c>
    </row>
    <row r="746" spans="1:11" outlineLevel="2" x14ac:dyDescent="0.25">
      <c r="C746" s="75" t="s">
        <v>148</v>
      </c>
      <c r="D746" s="75" t="s">
        <v>1597</v>
      </c>
      <c r="E746" s="75" t="s">
        <v>1598</v>
      </c>
      <c r="K746" s="83">
        <v>8.9499999999999993</v>
      </c>
    </row>
    <row r="747" spans="1:11" outlineLevel="2" x14ac:dyDescent="0.25">
      <c r="C747" s="75" t="s">
        <v>148</v>
      </c>
      <c r="D747" s="75" t="s">
        <v>1599</v>
      </c>
      <c r="E747" s="75" t="s">
        <v>1600</v>
      </c>
      <c r="K747" s="83">
        <v>-689.96</v>
      </c>
    </row>
    <row r="748" spans="1:11" outlineLevel="2" x14ac:dyDescent="0.25">
      <c r="C748" s="75" t="s">
        <v>148</v>
      </c>
      <c r="D748" s="75" t="s">
        <v>1605</v>
      </c>
      <c r="E748" s="75" t="s">
        <v>1606</v>
      </c>
      <c r="K748" s="83">
        <v>4.46</v>
      </c>
    </row>
    <row r="749" spans="1:11" outlineLevel="2" x14ac:dyDescent="0.25">
      <c r="C749" s="75" t="s">
        <v>148</v>
      </c>
      <c r="D749" s="75" t="s">
        <v>1607</v>
      </c>
      <c r="E749" s="75" t="s">
        <v>1608</v>
      </c>
      <c r="K749" s="83">
        <v>12.3</v>
      </c>
    </row>
    <row r="750" spans="1:11" outlineLevel="2" x14ac:dyDescent="0.25">
      <c r="C750" s="75" t="s">
        <v>148</v>
      </c>
      <c r="D750" s="75" t="s">
        <v>1609</v>
      </c>
      <c r="E750" s="75" t="s">
        <v>1610</v>
      </c>
      <c r="K750" s="83">
        <v>8.3800000000000008</v>
      </c>
    </row>
    <row r="751" spans="1:11" outlineLevel="2" x14ac:dyDescent="0.25">
      <c r="C751" s="75" t="s">
        <v>148</v>
      </c>
      <c r="D751" s="75" t="s">
        <v>1611</v>
      </c>
      <c r="E751" s="75" t="s">
        <v>1612</v>
      </c>
      <c r="K751" s="83">
        <v>17.899999999999999</v>
      </c>
    </row>
    <row r="752" spans="1:11" outlineLevel="2" x14ac:dyDescent="0.25">
      <c r="C752" s="75" t="s">
        <v>148</v>
      </c>
      <c r="D752" s="75" t="s">
        <v>1613</v>
      </c>
      <c r="E752" s="75" t="s">
        <v>1614</v>
      </c>
      <c r="K752" s="83">
        <v>25.14</v>
      </c>
    </row>
    <row r="753" spans="3:11" outlineLevel="2" x14ac:dyDescent="0.25">
      <c r="C753" s="75" t="s">
        <v>148</v>
      </c>
      <c r="D753" s="75" t="s">
        <v>1615</v>
      </c>
      <c r="E753" s="75" t="s">
        <v>1616</v>
      </c>
      <c r="K753" s="83">
        <v>-0.2</v>
      </c>
    </row>
    <row r="754" spans="3:11" outlineLevel="2" x14ac:dyDescent="0.25">
      <c r="C754" s="75" t="s">
        <v>148</v>
      </c>
      <c r="D754" s="75" t="s">
        <v>1619</v>
      </c>
      <c r="E754" s="75" t="s">
        <v>1620</v>
      </c>
      <c r="K754" s="83">
        <v>-8.3800000000000008</v>
      </c>
    </row>
    <row r="755" spans="3:11" outlineLevel="2" x14ac:dyDescent="0.25">
      <c r="C755" s="75" t="s">
        <v>148</v>
      </c>
      <c r="D755" s="75" t="s">
        <v>1623</v>
      </c>
      <c r="E755" s="75" t="s">
        <v>1624</v>
      </c>
      <c r="K755" s="83">
        <v>8.3800000000000008</v>
      </c>
    </row>
    <row r="756" spans="3:11" outlineLevel="2" x14ac:dyDescent="0.25">
      <c r="C756" s="75" t="s">
        <v>148</v>
      </c>
      <c r="D756" s="75" t="s">
        <v>1625</v>
      </c>
      <c r="E756" s="75" t="s">
        <v>1626</v>
      </c>
      <c r="K756" s="83">
        <v>8.3800000000000008</v>
      </c>
    </row>
    <row r="757" spans="3:11" outlineLevel="2" x14ac:dyDescent="0.25">
      <c r="C757" s="75" t="s">
        <v>148</v>
      </c>
      <c r="D757" s="75" t="s">
        <v>1627</v>
      </c>
      <c r="E757" s="75" t="s">
        <v>1628</v>
      </c>
      <c r="K757" s="83">
        <v>100.85</v>
      </c>
    </row>
    <row r="758" spans="3:11" outlineLevel="2" x14ac:dyDescent="0.25">
      <c r="C758" s="75" t="s">
        <v>148</v>
      </c>
      <c r="D758" s="75" t="s">
        <v>1629</v>
      </c>
      <c r="E758" s="75" t="s">
        <v>1630</v>
      </c>
      <c r="K758" s="83">
        <v>8.3800000000000008</v>
      </c>
    </row>
    <row r="759" spans="3:11" outlineLevel="2" x14ac:dyDescent="0.25">
      <c r="C759" s="75" t="s">
        <v>148</v>
      </c>
      <c r="D759" s="75" t="s">
        <v>1633</v>
      </c>
      <c r="E759" s="75" t="s">
        <v>1634</v>
      </c>
      <c r="K759" s="83">
        <v>45.44</v>
      </c>
    </row>
    <row r="760" spans="3:11" outlineLevel="2" x14ac:dyDescent="0.25">
      <c r="C760" s="75" t="s">
        <v>148</v>
      </c>
      <c r="D760" s="75" t="s">
        <v>1635</v>
      </c>
      <c r="E760" s="75" t="s">
        <v>1636</v>
      </c>
      <c r="K760" s="83">
        <v>-12.3</v>
      </c>
    </row>
    <row r="761" spans="3:11" outlineLevel="2" x14ac:dyDescent="0.25">
      <c r="C761" s="75" t="s">
        <v>148</v>
      </c>
      <c r="D761" s="75" t="s">
        <v>1637</v>
      </c>
      <c r="E761" s="75" t="s">
        <v>1638</v>
      </c>
      <c r="K761" s="83">
        <v>25.14</v>
      </c>
    </row>
    <row r="762" spans="3:11" outlineLevel="2" x14ac:dyDescent="0.25">
      <c r="C762" s="75" t="s">
        <v>148</v>
      </c>
      <c r="D762" s="75" t="s">
        <v>1639</v>
      </c>
      <c r="E762" s="75" t="s">
        <v>1640</v>
      </c>
      <c r="K762" s="83">
        <v>9.7100000000000009</v>
      </c>
    </row>
    <row r="763" spans="3:11" outlineLevel="2" x14ac:dyDescent="0.25">
      <c r="C763" s="75" t="s">
        <v>148</v>
      </c>
      <c r="D763" s="75" t="s">
        <v>1641</v>
      </c>
      <c r="E763" s="75" t="s">
        <v>1642</v>
      </c>
      <c r="K763" s="83">
        <v>8.3800000000000008</v>
      </c>
    </row>
    <row r="764" spans="3:11" outlineLevel="2" x14ac:dyDescent="0.25">
      <c r="C764" s="75" t="s">
        <v>148</v>
      </c>
      <c r="D764" s="75" t="s">
        <v>1643</v>
      </c>
      <c r="E764" s="75" t="s">
        <v>1644</v>
      </c>
      <c r="K764" s="83">
        <v>16.78</v>
      </c>
    </row>
    <row r="765" spans="3:11" outlineLevel="2" x14ac:dyDescent="0.25">
      <c r="C765" s="75" t="s">
        <v>148</v>
      </c>
      <c r="D765" s="75" t="s">
        <v>1645</v>
      </c>
      <c r="E765" s="75" t="s">
        <v>1646</v>
      </c>
      <c r="K765" s="83">
        <v>17.399999999999999</v>
      </c>
    </row>
    <row r="766" spans="3:11" outlineLevel="2" x14ac:dyDescent="0.25">
      <c r="C766" s="75" t="s">
        <v>148</v>
      </c>
      <c r="D766" s="75" t="s">
        <v>9904</v>
      </c>
      <c r="E766" s="75" t="s">
        <v>9905</v>
      </c>
      <c r="K766" s="83">
        <v>8.3800000000000008</v>
      </c>
    </row>
    <row r="767" spans="3:11" outlineLevel="2" x14ac:dyDescent="0.25">
      <c r="C767" s="75" t="s">
        <v>148</v>
      </c>
      <c r="D767" s="75" t="s">
        <v>9906</v>
      </c>
      <c r="E767" s="75" t="s">
        <v>9907</v>
      </c>
      <c r="K767" s="83">
        <v>8.3800000000000008</v>
      </c>
    </row>
    <row r="768" spans="3:11" outlineLevel="2" x14ac:dyDescent="0.25">
      <c r="C768" s="75" t="s">
        <v>148</v>
      </c>
      <c r="D768" s="75" t="s">
        <v>9908</v>
      </c>
      <c r="E768" s="75" t="s">
        <v>9909</v>
      </c>
      <c r="K768" s="83">
        <v>8.3800000000000008</v>
      </c>
    </row>
    <row r="769" spans="3:11" outlineLevel="2" x14ac:dyDescent="0.25">
      <c r="C769" s="75" t="s">
        <v>148</v>
      </c>
      <c r="D769" s="75" t="s">
        <v>1647</v>
      </c>
      <c r="E769" s="75" t="s">
        <v>1648</v>
      </c>
      <c r="K769" s="83">
        <v>-13.51</v>
      </c>
    </row>
    <row r="770" spans="3:11" outlineLevel="2" x14ac:dyDescent="0.25">
      <c r="C770" s="75" t="s">
        <v>148</v>
      </c>
      <c r="D770" s="75" t="s">
        <v>1649</v>
      </c>
      <c r="E770" s="75" t="s">
        <v>1650</v>
      </c>
      <c r="K770" s="83">
        <v>29.9</v>
      </c>
    </row>
    <row r="771" spans="3:11" outlineLevel="2" x14ac:dyDescent="0.25">
      <c r="C771" s="75" t="s">
        <v>148</v>
      </c>
      <c r="D771" s="75" t="s">
        <v>9910</v>
      </c>
      <c r="E771" s="75" t="s">
        <v>9911</v>
      </c>
      <c r="K771" s="83">
        <v>8.3800000000000008</v>
      </c>
    </row>
    <row r="772" spans="3:11" outlineLevel="2" x14ac:dyDescent="0.25">
      <c r="C772" s="75" t="s">
        <v>148</v>
      </c>
      <c r="D772" s="75" t="s">
        <v>1651</v>
      </c>
      <c r="E772" s="75" t="s">
        <v>1652</v>
      </c>
      <c r="K772" s="83">
        <v>16.760000000000002</v>
      </c>
    </row>
    <row r="773" spans="3:11" outlineLevel="2" x14ac:dyDescent="0.25">
      <c r="C773" s="75" t="s">
        <v>148</v>
      </c>
      <c r="D773" s="75" t="s">
        <v>9912</v>
      </c>
      <c r="E773" s="75" t="s">
        <v>9913</v>
      </c>
      <c r="K773" s="83">
        <v>12.96</v>
      </c>
    </row>
    <row r="774" spans="3:11" outlineLevel="2" x14ac:dyDescent="0.25">
      <c r="C774" s="75" t="s">
        <v>148</v>
      </c>
      <c r="D774" s="75" t="s">
        <v>1655</v>
      </c>
      <c r="E774" s="75" t="s">
        <v>1656</v>
      </c>
      <c r="K774" s="83">
        <v>25.14</v>
      </c>
    </row>
    <row r="775" spans="3:11" outlineLevel="2" x14ac:dyDescent="0.25">
      <c r="C775" s="75" t="s">
        <v>148</v>
      </c>
      <c r="D775" s="75" t="s">
        <v>1657</v>
      </c>
      <c r="E775" s="75" t="s">
        <v>1658</v>
      </c>
      <c r="K775" s="83">
        <v>25.14</v>
      </c>
    </row>
    <row r="776" spans="3:11" outlineLevel="2" x14ac:dyDescent="0.25">
      <c r="C776" s="75" t="s">
        <v>148</v>
      </c>
      <c r="D776" s="75" t="s">
        <v>1659</v>
      </c>
      <c r="E776" s="75" t="s">
        <v>1660</v>
      </c>
      <c r="K776" s="83">
        <v>25.14</v>
      </c>
    </row>
    <row r="777" spans="3:11" outlineLevel="2" x14ac:dyDescent="0.25">
      <c r="C777" s="75" t="s">
        <v>148</v>
      </c>
      <c r="D777" s="75" t="s">
        <v>1661</v>
      </c>
      <c r="E777" s="75" t="s">
        <v>1662</v>
      </c>
      <c r="K777" s="83">
        <v>8.3800000000000008</v>
      </c>
    </row>
    <row r="778" spans="3:11" outlineLevel="2" x14ac:dyDescent="0.25">
      <c r="C778" s="75" t="s">
        <v>148</v>
      </c>
      <c r="D778" s="75" t="s">
        <v>1663</v>
      </c>
      <c r="E778" s="75" t="s">
        <v>1664</v>
      </c>
      <c r="K778" s="83">
        <v>-25.14</v>
      </c>
    </row>
    <row r="779" spans="3:11" outlineLevel="2" x14ac:dyDescent="0.25">
      <c r="C779" s="75" t="s">
        <v>148</v>
      </c>
      <c r="D779" s="75" t="s">
        <v>1665</v>
      </c>
      <c r="E779" s="75" t="s">
        <v>1666</v>
      </c>
      <c r="K779" s="83">
        <v>9.06</v>
      </c>
    </row>
    <row r="780" spans="3:11" outlineLevel="2" x14ac:dyDescent="0.25">
      <c r="C780" s="75" t="s">
        <v>148</v>
      </c>
      <c r="D780" s="75" t="s">
        <v>1667</v>
      </c>
      <c r="E780" s="75" t="s">
        <v>1668</v>
      </c>
      <c r="K780" s="83">
        <v>63</v>
      </c>
    </row>
    <row r="781" spans="3:11" outlineLevel="2" x14ac:dyDescent="0.25">
      <c r="C781" s="75" t="s">
        <v>148</v>
      </c>
      <c r="D781" s="75" t="s">
        <v>1669</v>
      </c>
      <c r="E781" s="75" t="s">
        <v>1670</v>
      </c>
      <c r="K781" s="83">
        <v>4.1900000000000004</v>
      </c>
    </row>
    <row r="782" spans="3:11" outlineLevel="2" x14ac:dyDescent="0.25">
      <c r="C782" s="75" t="s">
        <v>148</v>
      </c>
      <c r="D782" s="75" t="s">
        <v>1671</v>
      </c>
      <c r="E782" s="75" t="s">
        <v>1672</v>
      </c>
      <c r="K782" s="83">
        <v>10.17</v>
      </c>
    </row>
    <row r="783" spans="3:11" outlineLevel="2" x14ac:dyDescent="0.25">
      <c r="C783" s="75" t="s">
        <v>148</v>
      </c>
      <c r="D783" s="75" t="s">
        <v>1673</v>
      </c>
      <c r="E783" s="75" t="s">
        <v>1674</v>
      </c>
      <c r="K783" s="83">
        <v>27.1</v>
      </c>
    </row>
    <row r="784" spans="3:11" outlineLevel="2" x14ac:dyDescent="0.25">
      <c r="C784" s="75" t="s">
        <v>148</v>
      </c>
      <c r="D784" s="75" t="s">
        <v>1675</v>
      </c>
      <c r="E784" s="75" t="s">
        <v>1676</v>
      </c>
      <c r="K784" s="83">
        <v>-247.41</v>
      </c>
    </row>
    <row r="785" spans="1:11" outlineLevel="2" x14ac:dyDescent="0.25">
      <c r="C785" s="75" t="s">
        <v>148</v>
      </c>
      <c r="D785" s="75" t="s">
        <v>1677</v>
      </c>
      <c r="E785" s="75" t="s">
        <v>1678</v>
      </c>
      <c r="K785" s="83">
        <v>16.72</v>
      </c>
    </row>
    <row r="786" spans="1:11" outlineLevel="2" x14ac:dyDescent="0.25">
      <c r="C786" s="75" t="s">
        <v>148</v>
      </c>
      <c r="D786" s="75" t="s">
        <v>9914</v>
      </c>
      <c r="E786" s="75" t="s">
        <v>9915</v>
      </c>
      <c r="K786" s="83">
        <v>8.3800000000000008</v>
      </c>
    </row>
    <row r="787" spans="1:11" outlineLevel="2" x14ac:dyDescent="0.25">
      <c r="C787" s="75" t="s">
        <v>148</v>
      </c>
      <c r="D787" s="75" t="s">
        <v>1679</v>
      </c>
      <c r="E787" s="75" t="s">
        <v>1680</v>
      </c>
      <c r="K787" s="83">
        <v>25.24</v>
      </c>
    </row>
    <row r="788" spans="1:11" outlineLevel="2" x14ac:dyDescent="0.25">
      <c r="C788" s="75" t="s">
        <v>148</v>
      </c>
      <c r="D788" s="75" t="s">
        <v>1681</v>
      </c>
      <c r="E788" s="75" t="s">
        <v>1682</v>
      </c>
      <c r="K788" s="83">
        <v>0.11</v>
      </c>
    </row>
    <row r="789" spans="1:11" outlineLevel="2" x14ac:dyDescent="0.25">
      <c r="C789" s="75" t="s">
        <v>148</v>
      </c>
      <c r="D789" s="75" t="s">
        <v>9916</v>
      </c>
      <c r="E789" s="75" t="s">
        <v>9917</v>
      </c>
      <c r="K789" s="83">
        <v>6.94</v>
      </c>
    </row>
    <row r="790" spans="1:11" outlineLevel="2" x14ac:dyDescent="0.25">
      <c r="C790" s="75" t="s">
        <v>148</v>
      </c>
      <c r="D790" s="75" t="s">
        <v>1683</v>
      </c>
      <c r="E790" s="75" t="s">
        <v>1684</v>
      </c>
      <c r="K790" s="83">
        <v>-7.49</v>
      </c>
    </row>
    <row r="791" spans="1:11" outlineLevel="2" x14ac:dyDescent="0.25">
      <c r="C791" s="75" t="s">
        <v>148</v>
      </c>
      <c r="D791" s="75" t="s">
        <v>1685</v>
      </c>
      <c r="E791" s="75" t="s">
        <v>1686</v>
      </c>
      <c r="K791" s="83">
        <v>3.2</v>
      </c>
    </row>
    <row r="792" spans="1:11" outlineLevel="2" x14ac:dyDescent="0.25">
      <c r="C792" s="75" t="s">
        <v>148</v>
      </c>
      <c r="D792" s="75" t="s">
        <v>1687</v>
      </c>
      <c r="E792" s="75" t="s">
        <v>1688</v>
      </c>
      <c r="K792" s="83">
        <v>2.68</v>
      </c>
    </row>
    <row r="793" spans="1:11" outlineLevel="2" x14ac:dyDescent="0.25">
      <c r="C793" s="75" t="s">
        <v>148</v>
      </c>
      <c r="D793" s="75" t="s">
        <v>1689</v>
      </c>
      <c r="E793" s="75" t="s">
        <v>1690</v>
      </c>
      <c r="K793" s="83">
        <v>1.74</v>
      </c>
    </row>
    <row r="794" spans="1:11" outlineLevel="2" x14ac:dyDescent="0.25">
      <c r="C794" s="75" t="s">
        <v>148</v>
      </c>
      <c r="D794" s="75" t="s">
        <v>1691</v>
      </c>
      <c r="E794" s="75" t="s">
        <v>1692</v>
      </c>
      <c r="K794" s="83">
        <v>2.72</v>
      </c>
    </row>
    <row r="795" spans="1:11" outlineLevel="2" x14ac:dyDescent="0.25">
      <c r="C795" s="75" t="s">
        <v>148</v>
      </c>
      <c r="D795" s="75" t="s">
        <v>1693</v>
      </c>
      <c r="E795" s="75" t="s">
        <v>1694</v>
      </c>
      <c r="K795" s="83">
        <v>17.87</v>
      </c>
    </row>
    <row r="796" spans="1:11" outlineLevel="2" x14ac:dyDescent="0.25">
      <c r="C796" s="75" t="s">
        <v>148</v>
      </c>
      <c r="D796" s="75" t="s">
        <v>1695</v>
      </c>
      <c r="E796" s="75" t="s">
        <v>1696</v>
      </c>
      <c r="K796" s="83">
        <v>1.68</v>
      </c>
    </row>
    <row r="797" spans="1:11" outlineLevel="2" x14ac:dyDescent="0.25">
      <c r="C797" s="75" t="s">
        <v>148</v>
      </c>
      <c r="D797" s="75" t="s">
        <v>1697</v>
      </c>
      <c r="E797" s="75" t="s">
        <v>1698</v>
      </c>
      <c r="K797" s="83">
        <v>7.01</v>
      </c>
    </row>
    <row r="798" spans="1:11" outlineLevel="2" x14ac:dyDescent="0.25">
      <c r="C798" s="75"/>
      <c r="D798" s="75"/>
      <c r="E798" s="75"/>
      <c r="K798" s="83"/>
    </row>
    <row r="799" spans="1:11" outlineLevel="1" x14ac:dyDescent="0.25">
      <c r="A799" s="75" t="s">
        <v>49</v>
      </c>
      <c r="D799" s="75" t="s">
        <v>50</v>
      </c>
      <c r="K799" s="88">
        <f>SUM(K800:K852)</f>
        <v>884.18999999999983</v>
      </c>
    </row>
    <row r="800" spans="1:11" hidden="1" outlineLevel="2" x14ac:dyDescent="0.25">
      <c r="C800" s="75" t="s">
        <v>148</v>
      </c>
      <c r="D800" s="75" t="s">
        <v>1699</v>
      </c>
      <c r="E800" s="75" t="s">
        <v>1700</v>
      </c>
      <c r="K800" s="83">
        <v>16.760000000000002</v>
      </c>
    </row>
    <row r="801" spans="3:11" hidden="1" outlineLevel="2" x14ac:dyDescent="0.25">
      <c r="C801" s="75" t="s">
        <v>148</v>
      </c>
      <c r="D801" s="75" t="s">
        <v>1701</v>
      </c>
      <c r="E801" s="75" t="s">
        <v>1702</v>
      </c>
      <c r="K801" s="83">
        <v>66.55</v>
      </c>
    </row>
    <row r="802" spans="3:11" hidden="1" outlineLevel="2" x14ac:dyDescent="0.25">
      <c r="C802" s="75" t="s">
        <v>148</v>
      </c>
      <c r="D802" s="75" t="s">
        <v>9918</v>
      </c>
      <c r="E802" s="75" t="s">
        <v>9919</v>
      </c>
      <c r="K802" s="83">
        <v>8.3800000000000008</v>
      </c>
    </row>
    <row r="803" spans="3:11" hidden="1" outlineLevel="2" x14ac:dyDescent="0.25">
      <c r="C803" s="75" t="s">
        <v>148</v>
      </c>
      <c r="D803" s="75" t="s">
        <v>1703</v>
      </c>
      <c r="E803" s="75" t="s">
        <v>1704</v>
      </c>
      <c r="K803" s="83">
        <v>-8.3800000000000008</v>
      </c>
    </row>
    <row r="804" spans="3:11" hidden="1" outlineLevel="2" x14ac:dyDescent="0.25">
      <c r="C804" s="75" t="s">
        <v>148</v>
      </c>
      <c r="D804" s="75" t="s">
        <v>1705</v>
      </c>
      <c r="E804" s="75" t="s">
        <v>1706</v>
      </c>
      <c r="K804" s="83">
        <v>1.96</v>
      </c>
    </row>
    <row r="805" spans="3:11" hidden="1" outlineLevel="2" x14ac:dyDescent="0.25">
      <c r="C805" s="75" t="s">
        <v>148</v>
      </c>
      <c r="D805" s="75" t="s">
        <v>1707</v>
      </c>
      <c r="E805" s="75" t="s">
        <v>1708</v>
      </c>
      <c r="K805" s="83">
        <v>54.66</v>
      </c>
    </row>
    <row r="806" spans="3:11" hidden="1" outlineLevel="2" x14ac:dyDescent="0.25">
      <c r="C806" s="75" t="s">
        <v>148</v>
      </c>
      <c r="D806" s="75" t="s">
        <v>1709</v>
      </c>
      <c r="E806" s="75" t="s">
        <v>1710</v>
      </c>
      <c r="K806" s="83">
        <v>8.3800000000000008</v>
      </c>
    </row>
    <row r="807" spans="3:11" hidden="1" outlineLevel="2" x14ac:dyDescent="0.25">
      <c r="C807" s="75" t="s">
        <v>148</v>
      </c>
      <c r="D807" s="75" t="s">
        <v>1711</v>
      </c>
      <c r="E807" s="75" t="s">
        <v>1712</v>
      </c>
      <c r="K807" s="83">
        <v>29.08</v>
      </c>
    </row>
    <row r="808" spans="3:11" hidden="1" outlineLevel="2" x14ac:dyDescent="0.25">
      <c r="C808" s="75" t="s">
        <v>148</v>
      </c>
      <c r="D808" s="75" t="s">
        <v>1713</v>
      </c>
      <c r="E808" s="75" t="s">
        <v>1714</v>
      </c>
      <c r="K808" s="83">
        <v>68.989999999999995</v>
      </c>
    </row>
    <row r="809" spans="3:11" hidden="1" outlineLevel="2" x14ac:dyDescent="0.25">
      <c r="C809" s="75" t="s">
        <v>148</v>
      </c>
      <c r="D809" s="75" t="s">
        <v>1715</v>
      </c>
      <c r="E809" s="75" t="s">
        <v>1716</v>
      </c>
      <c r="K809" s="83">
        <v>8.3800000000000008</v>
      </c>
    </row>
    <row r="810" spans="3:11" hidden="1" outlineLevel="2" x14ac:dyDescent="0.25">
      <c r="C810" s="75" t="s">
        <v>148</v>
      </c>
      <c r="D810" s="75" t="s">
        <v>1717</v>
      </c>
      <c r="E810" s="75" t="s">
        <v>1718</v>
      </c>
      <c r="K810" s="83">
        <v>20.100000000000001</v>
      </c>
    </row>
    <row r="811" spans="3:11" hidden="1" outlineLevel="2" x14ac:dyDescent="0.25">
      <c r="C811" s="75" t="s">
        <v>148</v>
      </c>
      <c r="D811" s="75" t="s">
        <v>9920</v>
      </c>
      <c r="E811" s="75" t="s">
        <v>9921</v>
      </c>
      <c r="K811" s="83">
        <v>8.3800000000000008</v>
      </c>
    </row>
    <row r="812" spans="3:11" hidden="1" outlineLevel="2" x14ac:dyDescent="0.25">
      <c r="C812" s="75" t="s">
        <v>148</v>
      </c>
      <c r="D812" s="75" t="s">
        <v>1719</v>
      </c>
      <c r="E812" s="75" t="s">
        <v>1720</v>
      </c>
      <c r="K812" s="83">
        <v>8.3800000000000008</v>
      </c>
    </row>
    <row r="813" spans="3:11" hidden="1" outlineLevel="2" x14ac:dyDescent="0.25">
      <c r="C813" s="75" t="s">
        <v>148</v>
      </c>
      <c r="D813" s="75" t="s">
        <v>1721</v>
      </c>
      <c r="E813" s="75" t="s">
        <v>1722</v>
      </c>
      <c r="K813" s="83">
        <v>4.1900000000000004</v>
      </c>
    </row>
    <row r="814" spans="3:11" hidden="1" outlineLevel="2" x14ac:dyDescent="0.25">
      <c r="C814" s="75" t="s">
        <v>148</v>
      </c>
      <c r="D814" s="75" t="s">
        <v>1723</v>
      </c>
      <c r="E814" s="75" t="s">
        <v>1724</v>
      </c>
      <c r="K814" s="83">
        <v>8.3800000000000008</v>
      </c>
    </row>
    <row r="815" spans="3:11" hidden="1" outlineLevel="2" x14ac:dyDescent="0.25">
      <c r="C815" s="75" t="s">
        <v>148</v>
      </c>
      <c r="D815" s="75" t="s">
        <v>1725</v>
      </c>
      <c r="E815" s="75" t="s">
        <v>1726</v>
      </c>
      <c r="K815" s="83">
        <v>13.36</v>
      </c>
    </row>
    <row r="816" spans="3:11" hidden="1" outlineLevel="2" x14ac:dyDescent="0.25">
      <c r="C816" s="75" t="s">
        <v>148</v>
      </c>
      <c r="D816" s="75" t="s">
        <v>1727</v>
      </c>
      <c r="E816" s="75" t="s">
        <v>1728</v>
      </c>
      <c r="K816" s="83">
        <v>16.760000000000002</v>
      </c>
    </row>
    <row r="817" spans="3:11" hidden="1" outlineLevel="2" x14ac:dyDescent="0.25">
      <c r="C817" s="75" t="s">
        <v>148</v>
      </c>
      <c r="D817" s="75" t="s">
        <v>1729</v>
      </c>
      <c r="E817" s="75" t="s">
        <v>1730</v>
      </c>
      <c r="K817" s="83">
        <v>25.14</v>
      </c>
    </row>
    <row r="818" spans="3:11" hidden="1" outlineLevel="2" x14ac:dyDescent="0.25">
      <c r="C818" s="75" t="s">
        <v>148</v>
      </c>
      <c r="D818" s="75" t="s">
        <v>1733</v>
      </c>
      <c r="E818" s="75" t="s">
        <v>1734</v>
      </c>
      <c r="K818" s="83">
        <v>22.22</v>
      </c>
    </row>
    <row r="819" spans="3:11" hidden="1" outlineLevel="2" x14ac:dyDescent="0.25">
      <c r="C819" s="75" t="s">
        <v>148</v>
      </c>
      <c r="D819" s="75" t="s">
        <v>9922</v>
      </c>
      <c r="E819" s="75" t="s">
        <v>9923</v>
      </c>
      <c r="K819" s="83">
        <v>8.3800000000000008</v>
      </c>
    </row>
    <row r="820" spans="3:11" hidden="1" outlineLevel="2" x14ac:dyDescent="0.25">
      <c r="C820" s="75" t="s">
        <v>148</v>
      </c>
      <c r="D820" s="75" t="s">
        <v>1735</v>
      </c>
      <c r="E820" s="75" t="s">
        <v>1736</v>
      </c>
      <c r="K820" s="83">
        <v>22.91</v>
      </c>
    </row>
    <row r="821" spans="3:11" hidden="1" outlineLevel="2" x14ac:dyDescent="0.25">
      <c r="C821" s="75" t="s">
        <v>148</v>
      </c>
      <c r="D821" s="75" t="s">
        <v>1737</v>
      </c>
      <c r="E821" s="75" t="s">
        <v>1738</v>
      </c>
      <c r="K821" s="83">
        <v>56.31</v>
      </c>
    </row>
    <row r="822" spans="3:11" hidden="1" outlineLevel="2" x14ac:dyDescent="0.25">
      <c r="C822" s="75" t="s">
        <v>148</v>
      </c>
      <c r="D822" s="75" t="s">
        <v>1739</v>
      </c>
      <c r="E822" s="75" t="s">
        <v>1740</v>
      </c>
      <c r="K822" s="83">
        <v>17.66</v>
      </c>
    </row>
    <row r="823" spans="3:11" hidden="1" outlineLevel="2" x14ac:dyDescent="0.25">
      <c r="C823" s="75" t="s">
        <v>148</v>
      </c>
      <c r="D823" s="75" t="s">
        <v>9924</v>
      </c>
      <c r="E823" s="75" t="s">
        <v>9925</v>
      </c>
      <c r="K823" s="83">
        <v>8.3800000000000008</v>
      </c>
    </row>
    <row r="824" spans="3:11" hidden="1" outlineLevel="2" x14ac:dyDescent="0.25">
      <c r="C824" s="75" t="s">
        <v>148</v>
      </c>
      <c r="D824" s="75" t="s">
        <v>1741</v>
      </c>
      <c r="E824" s="75" t="s">
        <v>1742</v>
      </c>
      <c r="K824" s="83">
        <v>11.09</v>
      </c>
    </row>
    <row r="825" spans="3:11" hidden="1" outlineLevel="2" x14ac:dyDescent="0.25">
      <c r="C825" s="75" t="s">
        <v>148</v>
      </c>
      <c r="D825" s="75" t="s">
        <v>1743</v>
      </c>
      <c r="E825" s="75" t="s">
        <v>1744</v>
      </c>
      <c r="K825" s="83">
        <v>25.59</v>
      </c>
    </row>
    <row r="826" spans="3:11" hidden="1" outlineLevel="2" x14ac:dyDescent="0.25">
      <c r="C826" s="75" t="s">
        <v>148</v>
      </c>
      <c r="D826" s="75" t="s">
        <v>1745</v>
      </c>
      <c r="E826" s="75" t="s">
        <v>1746</v>
      </c>
      <c r="K826" s="83">
        <v>25.65</v>
      </c>
    </row>
    <row r="827" spans="3:11" hidden="1" outlineLevel="2" x14ac:dyDescent="0.25">
      <c r="C827" s="75" t="s">
        <v>148</v>
      </c>
      <c r="D827" s="75" t="s">
        <v>9926</v>
      </c>
      <c r="E827" s="75" t="s">
        <v>9927</v>
      </c>
      <c r="K827" s="83">
        <v>8.3800000000000008</v>
      </c>
    </row>
    <row r="828" spans="3:11" hidden="1" outlineLevel="2" x14ac:dyDescent="0.25">
      <c r="C828" s="75" t="s">
        <v>148</v>
      </c>
      <c r="D828" s="75" t="s">
        <v>9928</v>
      </c>
      <c r="E828" s="75" t="s">
        <v>9929</v>
      </c>
      <c r="K828" s="83">
        <v>8.3800000000000008</v>
      </c>
    </row>
    <row r="829" spans="3:11" hidden="1" outlineLevel="2" x14ac:dyDescent="0.25">
      <c r="C829" s="75" t="s">
        <v>148</v>
      </c>
      <c r="D829" s="75" t="s">
        <v>9930</v>
      </c>
      <c r="E829" s="75" t="s">
        <v>9931</v>
      </c>
      <c r="K829" s="83">
        <v>8.3800000000000008</v>
      </c>
    </row>
    <row r="830" spans="3:11" hidden="1" outlineLevel="2" x14ac:dyDescent="0.25">
      <c r="C830" s="75" t="s">
        <v>148</v>
      </c>
      <c r="D830" s="75" t="s">
        <v>1747</v>
      </c>
      <c r="E830" s="75" t="s">
        <v>1748</v>
      </c>
      <c r="K830" s="83">
        <v>8.3800000000000008</v>
      </c>
    </row>
    <row r="831" spans="3:11" hidden="1" outlineLevel="2" x14ac:dyDescent="0.25">
      <c r="C831" s="75" t="s">
        <v>148</v>
      </c>
      <c r="D831" s="75" t="s">
        <v>1749</v>
      </c>
      <c r="E831" s="75" t="s">
        <v>1750</v>
      </c>
      <c r="K831" s="83">
        <v>16.760000000000002</v>
      </c>
    </row>
    <row r="832" spans="3:11" hidden="1" outlineLevel="2" x14ac:dyDescent="0.25">
      <c r="C832" s="75" t="s">
        <v>148</v>
      </c>
      <c r="D832" s="75" t="s">
        <v>1751</v>
      </c>
      <c r="E832" s="75" t="s">
        <v>1752</v>
      </c>
      <c r="K832" s="83">
        <v>8.3800000000000008</v>
      </c>
    </row>
    <row r="833" spans="3:11" hidden="1" outlineLevel="2" x14ac:dyDescent="0.25">
      <c r="C833" s="75" t="s">
        <v>148</v>
      </c>
      <c r="D833" s="75" t="s">
        <v>1755</v>
      </c>
      <c r="E833" s="75" t="s">
        <v>1756</v>
      </c>
      <c r="K833" s="83">
        <v>25.14</v>
      </c>
    </row>
    <row r="834" spans="3:11" hidden="1" outlineLevel="2" x14ac:dyDescent="0.25">
      <c r="C834" s="75" t="s">
        <v>148</v>
      </c>
      <c r="D834" s="75" t="s">
        <v>1757</v>
      </c>
      <c r="E834" s="75" t="s">
        <v>1758</v>
      </c>
      <c r="K834" s="83">
        <v>8.3800000000000008</v>
      </c>
    </row>
    <row r="835" spans="3:11" hidden="1" outlineLevel="2" x14ac:dyDescent="0.25">
      <c r="C835" s="75" t="s">
        <v>148</v>
      </c>
      <c r="D835" s="75" t="s">
        <v>1759</v>
      </c>
      <c r="E835" s="75" t="s">
        <v>1760</v>
      </c>
      <c r="K835" s="83">
        <v>8.3800000000000008</v>
      </c>
    </row>
    <row r="836" spans="3:11" hidden="1" outlineLevel="2" x14ac:dyDescent="0.25">
      <c r="C836" s="75" t="s">
        <v>148</v>
      </c>
      <c r="D836" s="75" t="s">
        <v>1761</v>
      </c>
      <c r="E836" s="75" t="s">
        <v>1762</v>
      </c>
      <c r="K836" s="83">
        <v>-8.3800000000000008</v>
      </c>
    </row>
    <row r="837" spans="3:11" hidden="1" outlineLevel="2" x14ac:dyDescent="0.25">
      <c r="C837" s="75" t="s">
        <v>148</v>
      </c>
      <c r="D837" s="75" t="s">
        <v>1763</v>
      </c>
      <c r="E837" s="75" t="s">
        <v>1764</v>
      </c>
      <c r="K837" s="83">
        <v>8.3800000000000008</v>
      </c>
    </row>
    <row r="838" spans="3:11" hidden="1" outlineLevel="2" x14ac:dyDescent="0.25">
      <c r="C838" s="75" t="s">
        <v>148</v>
      </c>
      <c r="D838" s="75" t="s">
        <v>1765</v>
      </c>
      <c r="E838" s="75" t="s">
        <v>1766</v>
      </c>
      <c r="K838" s="83">
        <v>25.14</v>
      </c>
    </row>
    <row r="839" spans="3:11" hidden="1" outlineLevel="2" x14ac:dyDescent="0.25">
      <c r="C839" s="75" t="s">
        <v>148</v>
      </c>
      <c r="D839" s="75" t="s">
        <v>1767</v>
      </c>
      <c r="E839" s="75" t="s">
        <v>1768</v>
      </c>
      <c r="K839" s="83">
        <v>8.3800000000000008</v>
      </c>
    </row>
    <row r="840" spans="3:11" hidden="1" outlineLevel="2" x14ac:dyDescent="0.25">
      <c r="C840" s="75" t="s">
        <v>148</v>
      </c>
      <c r="D840" s="75" t="s">
        <v>9932</v>
      </c>
      <c r="E840" s="75" t="s">
        <v>9933</v>
      </c>
      <c r="K840" s="83">
        <v>8.3800000000000008</v>
      </c>
    </row>
    <row r="841" spans="3:11" hidden="1" outlineLevel="2" x14ac:dyDescent="0.25">
      <c r="C841" s="75" t="s">
        <v>148</v>
      </c>
      <c r="D841" s="75" t="s">
        <v>1769</v>
      </c>
      <c r="E841" s="75" t="s">
        <v>1770</v>
      </c>
      <c r="K841" s="83">
        <v>59.09</v>
      </c>
    </row>
    <row r="842" spans="3:11" hidden="1" outlineLevel="2" x14ac:dyDescent="0.25">
      <c r="C842" s="75" t="s">
        <v>148</v>
      </c>
      <c r="D842" s="75" t="s">
        <v>1771</v>
      </c>
      <c r="E842" s="75" t="s">
        <v>1772</v>
      </c>
      <c r="K842" s="83">
        <v>8.3800000000000008</v>
      </c>
    </row>
    <row r="843" spans="3:11" hidden="1" outlineLevel="2" x14ac:dyDescent="0.25">
      <c r="C843" s="75" t="s">
        <v>148</v>
      </c>
      <c r="D843" s="75" t="s">
        <v>1773</v>
      </c>
      <c r="E843" s="75" t="s">
        <v>1774</v>
      </c>
      <c r="K843" s="83">
        <v>16.760000000000002</v>
      </c>
    </row>
    <row r="844" spans="3:11" hidden="1" outlineLevel="2" x14ac:dyDescent="0.25">
      <c r="C844" s="75" t="s">
        <v>148</v>
      </c>
      <c r="D844" s="75" t="s">
        <v>1775</v>
      </c>
      <c r="E844" s="75" t="s">
        <v>1776</v>
      </c>
      <c r="K844" s="83">
        <v>4.7699999999999996</v>
      </c>
    </row>
    <row r="845" spans="3:11" hidden="1" outlineLevel="2" x14ac:dyDescent="0.25">
      <c r="C845" s="75" t="s">
        <v>148</v>
      </c>
      <c r="D845" s="75" t="s">
        <v>1777</v>
      </c>
      <c r="E845" s="75" t="s">
        <v>1778</v>
      </c>
      <c r="K845" s="83">
        <v>8.3800000000000008</v>
      </c>
    </row>
    <row r="846" spans="3:11" hidden="1" outlineLevel="2" x14ac:dyDescent="0.25">
      <c r="C846" s="75" t="s">
        <v>148</v>
      </c>
      <c r="D846" s="75" t="s">
        <v>1779</v>
      </c>
      <c r="E846" s="75" t="s">
        <v>1780</v>
      </c>
      <c r="K846" s="83">
        <v>3.36</v>
      </c>
    </row>
    <row r="847" spans="3:11" hidden="1" outlineLevel="2" x14ac:dyDescent="0.25">
      <c r="C847" s="75" t="s">
        <v>148</v>
      </c>
      <c r="D847" s="75" t="s">
        <v>1781</v>
      </c>
      <c r="E847" s="75" t="s">
        <v>1782</v>
      </c>
      <c r="K847" s="83">
        <v>32.28</v>
      </c>
    </row>
    <row r="848" spans="3:11" hidden="1" outlineLevel="2" x14ac:dyDescent="0.25">
      <c r="C848" s="75" t="s">
        <v>148</v>
      </c>
      <c r="D848" s="75" t="s">
        <v>1783</v>
      </c>
      <c r="E848" s="75" t="s">
        <v>1784</v>
      </c>
      <c r="K848" s="83">
        <v>25.14</v>
      </c>
    </row>
    <row r="849" spans="1:11" hidden="1" outlineLevel="2" x14ac:dyDescent="0.25">
      <c r="C849" s="75" t="s">
        <v>148</v>
      </c>
      <c r="D849" s="75" t="s">
        <v>1785</v>
      </c>
      <c r="E849" s="75" t="s">
        <v>1786</v>
      </c>
      <c r="K849" s="83">
        <v>8.3800000000000008</v>
      </c>
    </row>
    <row r="850" spans="1:11" hidden="1" outlineLevel="2" x14ac:dyDescent="0.25">
      <c r="C850" s="75" t="s">
        <v>148</v>
      </c>
      <c r="D850" s="75" t="s">
        <v>1787</v>
      </c>
      <c r="E850" s="75" t="s">
        <v>1788</v>
      </c>
      <c r="K850" s="83">
        <v>8.3800000000000008</v>
      </c>
    </row>
    <row r="851" spans="1:11" hidden="1" outlineLevel="2" x14ac:dyDescent="0.25">
      <c r="C851" s="75" t="s">
        <v>148</v>
      </c>
      <c r="D851" s="75" t="s">
        <v>1789</v>
      </c>
      <c r="E851" s="75" t="s">
        <v>1790</v>
      </c>
      <c r="K851" s="83">
        <v>2.15</v>
      </c>
    </row>
    <row r="852" spans="1:11" hidden="1" outlineLevel="2" x14ac:dyDescent="0.25">
      <c r="C852" s="75" t="s">
        <v>148</v>
      </c>
      <c r="D852" s="75" t="s">
        <v>1791</v>
      </c>
      <c r="E852" s="75" t="s">
        <v>1792</v>
      </c>
      <c r="K852" s="83">
        <v>7.02</v>
      </c>
    </row>
    <row r="853" spans="1:11" hidden="1" outlineLevel="2" x14ac:dyDescent="0.25"/>
    <row r="854" spans="1:11" outlineLevel="1" collapsed="1" x14ac:dyDescent="0.25">
      <c r="A854" s="75" t="s">
        <v>51</v>
      </c>
      <c r="D854" s="75" t="s">
        <v>52</v>
      </c>
      <c r="K854" s="88">
        <f>SUM(K855:K862)</f>
        <v>141.18</v>
      </c>
    </row>
    <row r="855" spans="1:11" hidden="1" outlineLevel="2" x14ac:dyDescent="0.25">
      <c r="C855" s="75" t="s">
        <v>148</v>
      </c>
      <c r="D855" s="75" t="s">
        <v>1793</v>
      </c>
      <c r="E855" s="75" t="s">
        <v>1794</v>
      </c>
      <c r="K855" s="83">
        <v>22.17</v>
      </c>
    </row>
    <row r="856" spans="1:11" hidden="1" outlineLevel="2" x14ac:dyDescent="0.25">
      <c r="C856" s="75" t="s">
        <v>148</v>
      </c>
      <c r="D856" s="75" t="s">
        <v>1795</v>
      </c>
      <c r="E856" s="75" t="s">
        <v>1796</v>
      </c>
      <c r="K856" s="83">
        <v>25.59</v>
      </c>
    </row>
    <row r="857" spans="1:11" hidden="1" outlineLevel="2" x14ac:dyDescent="0.25">
      <c r="C857" s="75" t="s">
        <v>148</v>
      </c>
      <c r="D857" s="75" t="s">
        <v>1797</v>
      </c>
      <c r="E857" s="75" t="s">
        <v>1798</v>
      </c>
      <c r="K857" s="83">
        <v>26.28</v>
      </c>
    </row>
    <row r="858" spans="1:11" hidden="1" outlineLevel="2" x14ac:dyDescent="0.25">
      <c r="C858" s="75" t="s">
        <v>148</v>
      </c>
      <c r="D858" s="75" t="s">
        <v>1799</v>
      </c>
      <c r="E858" s="75" t="s">
        <v>1800</v>
      </c>
      <c r="K858" s="83">
        <v>25.24</v>
      </c>
    </row>
    <row r="859" spans="1:11" hidden="1" outlineLevel="2" x14ac:dyDescent="0.25">
      <c r="C859" s="75" t="s">
        <v>148</v>
      </c>
      <c r="D859" s="75" t="s">
        <v>9934</v>
      </c>
      <c r="E859" s="75" t="s">
        <v>9935</v>
      </c>
      <c r="K859" s="83">
        <v>8.3800000000000008</v>
      </c>
    </row>
    <row r="860" spans="1:11" hidden="1" outlineLevel="2" x14ac:dyDescent="0.25">
      <c r="C860" s="75" t="s">
        <v>148</v>
      </c>
      <c r="D860" s="75" t="s">
        <v>1801</v>
      </c>
      <c r="E860" s="75" t="s">
        <v>1802</v>
      </c>
      <c r="K860" s="83">
        <v>16.760000000000002</v>
      </c>
    </row>
    <row r="861" spans="1:11" hidden="1" outlineLevel="2" x14ac:dyDescent="0.25">
      <c r="C861" s="75" t="s">
        <v>148</v>
      </c>
      <c r="D861" s="75" t="s">
        <v>9936</v>
      </c>
      <c r="E861" s="75" t="s">
        <v>9937</v>
      </c>
      <c r="K861" s="83">
        <v>8.3800000000000008</v>
      </c>
    </row>
    <row r="862" spans="1:11" hidden="1" outlineLevel="2" x14ac:dyDescent="0.25">
      <c r="C862" s="75" t="s">
        <v>148</v>
      </c>
      <c r="D862" s="75" t="s">
        <v>1803</v>
      </c>
      <c r="E862" s="75" t="s">
        <v>1804</v>
      </c>
      <c r="K862" s="83">
        <v>8.3800000000000008</v>
      </c>
    </row>
    <row r="863" spans="1:11" hidden="1" outlineLevel="2" x14ac:dyDescent="0.25"/>
    <row r="864" spans="1:11" outlineLevel="1" collapsed="1" x14ac:dyDescent="0.25">
      <c r="A864" s="75" t="s">
        <v>53</v>
      </c>
      <c r="D864" s="75" t="s">
        <v>54</v>
      </c>
      <c r="K864" s="88">
        <f>SUM(K865:K968)</f>
        <v>3254.6000000000008</v>
      </c>
    </row>
    <row r="865" spans="3:11" hidden="1" outlineLevel="2" x14ac:dyDescent="0.25">
      <c r="C865" s="75" t="s">
        <v>148</v>
      </c>
      <c r="D865" s="75" t="s">
        <v>1807</v>
      </c>
      <c r="E865" s="75" t="s">
        <v>1808</v>
      </c>
      <c r="K865" s="83">
        <v>891.69</v>
      </c>
    </row>
    <row r="866" spans="3:11" hidden="1" outlineLevel="2" x14ac:dyDescent="0.25">
      <c r="C866" s="75" t="s">
        <v>148</v>
      </c>
      <c r="D866" s="75" t="s">
        <v>1809</v>
      </c>
      <c r="E866" s="75" t="s">
        <v>1810</v>
      </c>
      <c r="K866" s="83">
        <v>16.760000000000002</v>
      </c>
    </row>
    <row r="867" spans="3:11" hidden="1" outlineLevel="2" x14ac:dyDescent="0.25">
      <c r="C867" s="75" t="s">
        <v>148</v>
      </c>
      <c r="D867" s="75" t="s">
        <v>1811</v>
      </c>
      <c r="E867" s="75" t="s">
        <v>1812</v>
      </c>
      <c r="K867" s="83">
        <v>0.93</v>
      </c>
    </row>
    <row r="868" spans="3:11" hidden="1" outlineLevel="2" x14ac:dyDescent="0.25">
      <c r="C868" s="75" t="s">
        <v>148</v>
      </c>
      <c r="D868" s="75" t="s">
        <v>9938</v>
      </c>
      <c r="E868" s="75" t="s">
        <v>9939</v>
      </c>
      <c r="K868" s="83">
        <v>-9.4600000000000009</v>
      </c>
    </row>
    <row r="869" spans="3:11" hidden="1" outlineLevel="2" x14ac:dyDescent="0.25">
      <c r="C869" s="75" t="s">
        <v>148</v>
      </c>
      <c r="D869" s="75" t="s">
        <v>1813</v>
      </c>
      <c r="E869" s="75" t="s">
        <v>1814</v>
      </c>
      <c r="K869" s="83">
        <v>26.77</v>
      </c>
    </row>
    <row r="870" spans="3:11" hidden="1" outlineLevel="2" x14ac:dyDescent="0.25">
      <c r="C870" s="75" t="s">
        <v>148</v>
      </c>
      <c r="D870" s="75" t="s">
        <v>9940</v>
      </c>
      <c r="E870" s="75" t="s">
        <v>9941</v>
      </c>
      <c r="K870" s="83">
        <v>8.3800000000000008</v>
      </c>
    </row>
    <row r="871" spans="3:11" hidden="1" outlineLevel="2" x14ac:dyDescent="0.25">
      <c r="C871" s="75" t="s">
        <v>148</v>
      </c>
      <c r="D871" s="75" t="s">
        <v>1815</v>
      </c>
      <c r="E871" s="75" t="s">
        <v>1816</v>
      </c>
      <c r="K871" s="83">
        <v>4.1900000000000004</v>
      </c>
    </row>
    <row r="872" spans="3:11" hidden="1" outlineLevel="2" x14ac:dyDescent="0.25">
      <c r="C872" s="75" t="s">
        <v>148</v>
      </c>
      <c r="D872" s="75" t="s">
        <v>1817</v>
      </c>
      <c r="E872" s="75" t="s">
        <v>1818</v>
      </c>
      <c r="K872" s="83">
        <v>25.14</v>
      </c>
    </row>
    <row r="873" spans="3:11" hidden="1" outlineLevel="2" x14ac:dyDescent="0.25">
      <c r="C873" s="75" t="s">
        <v>148</v>
      </c>
      <c r="D873" s="75" t="s">
        <v>1819</v>
      </c>
      <c r="E873" s="75" t="s">
        <v>1820</v>
      </c>
      <c r="K873" s="83">
        <v>16.760000000000002</v>
      </c>
    </row>
    <row r="874" spans="3:11" hidden="1" outlineLevel="2" x14ac:dyDescent="0.25">
      <c r="C874" s="75" t="s">
        <v>148</v>
      </c>
      <c r="D874" s="75" t="s">
        <v>1821</v>
      </c>
      <c r="E874" s="75" t="s">
        <v>1822</v>
      </c>
      <c r="K874" s="83">
        <v>25.14</v>
      </c>
    </row>
    <row r="875" spans="3:11" hidden="1" outlineLevel="2" x14ac:dyDescent="0.25">
      <c r="C875" s="75" t="s">
        <v>148</v>
      </c>
      <c r="D875" s="75" t="s">
        <v>1825</v>
      </c>
      <c r="E875" s="75" t="s">
        <v>1826</v>
      </c>
      <c r="K875" s="83">
        <v>0.78</v>
      </c>
    </row>
    <row r="876" spans="3:11" hidden="1" outlineLevel="2" x14ac:dyDescent="0.25">
      <c r="C876" s="75" t="s">
        <v>148</v>
      </c>
      <c r="D876" s="75" t="s">
        <v>1827</v>
      </c>
      <c r="E876" s="75" t="s">
        <v>1828</v>
      </c>
      <c r="K876" s="83">
        <v>1.4</v>
      </c>
    </row>
    <row r="877" spans="3:11" hidden="1" outlineLevel="2" x14ac:dyDescent="0.25">
      <c r="C877" s="75" t="s">
        <v>148</v>
      </c>
      <c r="D877" s="75" t="s">
        <v>1829</v>
      </c>
      <c r="E877" s="75" t="s">
        <v>1830</v>
      </c>
      <c r="K877" s="83">
        <v>35.770000000000003</v>
      </c>
    </row>
    <row r="878" spans="3:11" hidden="1" outlineLevel="2" x14ac:dyDescent="0.25">
      <c r="C878" s="75" t="s">
        <v>148</v>
      </c>
      <c r="D878" s="75" t="s">
        <v>1831</v>
      </c>
      <c r="E878" s="75" t="s">
        <v>1832</v>
      </c>
      <c r="K878" s="83">
        <v>25.14</v>
      </c>
    </row>
    <row r="879" spans="3:11" hidden="1" outlineLevel="2" x14ac:dyDescent="0.25">
      <c r="C879" s="75" t="s">
        <v>148</v>
      </c>
      <c r="D879" s="75" t="s">
        <v>1833</v>
      </c>
      <c r="E879" s="75" t="s">
        <v>1834</v>
      </c>
      <c r="K879" s="83">
        <v>-8.68</v>
      </c>
    </row>
    <row r="880" spans="3:11" hidden="1" outlineLevel="2" x14ac:dyDescent="0.25">
      <c r="C880" s="75" t="s">
        <v>148</v>
      </c>
      <c r="D880" s="75" t="s">
        <v>1835</v>
      </c>
      <c r="E880" s="75" t="s">
        <v>1836</v>
      </c>
      <c r="K880" s="83">
        <v>8.3800000000000008</v>
      </c>
    </row>
    <row r="881" spans="3:11" hidden="1" outlineLevel="2" x14ac:dyDescent="0.25">
      <c r="C881" s="75" t="s">
        <v>148</v>
      </c>
      <c r="D881" s="75" t="s">
        <v>1837</v>
      </c>
      <c r="E881" s="75" t="s">
        <v>1838</v>
      </c>
      <c r="K881" s="83">
        <v>8.3800000000000008</v>
      </c>
    </row>
    <row r="882" spans="3:11" hidden="1" outlineLevel="2" x14ac:dyDescent="0.25">
      <c r="C882" s="75" t="s">
        <v>148</v>
      </c>
      <c r="D882" s="75" t="s">
        <v>1839</v>
      </c>
      <c r="E882" s="75" t="s">
        <v>1840</v>
      </c>
      <c r="K882" s="83">
        <v>50.28</v>
      </c>
    </row>
    <row r="883" spans="3:11" hidden="1" outlineLevel="2" x14ac:dyDescent="0.25">
      <c r="C883" s="75" t="s">
        <v>148</v>
      </c>
      <c r="D883" s="75" t="s">
        <v>1841</v>
      </c>
      <c r="E883" s="75" t="s">
        <v>1842</v>
      </c>
      <c r="K883" s="83">
        <v>4.1900000000000004</v>
      </c>
    </row>
    <row r="884" spans="3:11" hidden="1" outlineLevel="2" x14ac:dyDescent="0.25">
      <c r="C884" s="75" t="s">
        <v>148</v>
      </c>
      <c r="D884" s="75" t="s">
        <v>1843</v>
      </c>
      <c r="E884" s="75" t="s">
        <v>1844</v>
      </c>
      <c r="K884" s="83">
        <v>25.25</v>
      </c>
    </row>
    <row r="885" spans="3:11" hidden="1" outlineLevel="2" x14ac:dyDescent="0.25">
      <c r="C885" s="75" t="s">
        <v>148</v>
      </c>
      <c r="D885" s="75" t="s">
        <v>1847</v>
      </c>
      <c r="E885" s="75" t="s">
        <v>1848</v>
      </c>
      <c r="K885" s="83">
        <v>25.24</v>
      </c>
    </row>
    <row r="886" spans="3:11" hidden="1" outlineLevel="2" x14ac:dyDescent="0.25">
      <c r="C886" s="75" t="s">
        <v>148</v>
      </c>
      <c r="D886" s="75" t="s">
        <v>1849</v>
      </c>
      <c r="E886" s="75" t="s">
        <v>1850</v>
      </c>
      <c r="K886" s="83">
        <v>-8.3800000000000008</v>
      </c>
    </row>
    <row r="887" spans="3:11" hidden="1" outlineLevel="2" x14ac:dyDescent="0.25">
      <c r="C887" s="75" t="s">
        <v>148</v>
      </c>
      <c r="D887" s="75" t="s">
        <v>1851</v>
      </c>
      <c r="E887" s="75" t="s">
        <v>1852</v>
      </c>
      <c r="K887" s="83">
        <v>25.14</v>
      </c>
    </row>
    <row r="888" spans="3:11" hidden="1" outlineLevel="2" x14ac:dyDescent="0.25">
      <c r="C888" s="75" t="s">
        <v>148</v>
      </c>
      <c r="D888" s="75" t="s">
        <v>1853</v>
      </c>
      <c r="E888" s="75" t="s">
        <v>1854</v>
      </c>
      <c r="K888" s="83">
        <v>11.31</v>
      </c>
    </row>
    <row r="889" spans="3:11" hidden="1" outlineLevel="2" x14ac:dyDescent="0.25">
      <c r="C889" s="75" t="s">
        <v>148</v>
      </c>
      <c r="D889" s="75" t="s">
        <v>9942</v>
      </c>
      <c r="E889" s="75" t="s">
        <v>9943</v>
      </c>
      <c r="K889" s="83">
        <v>10.99</v>
      </c>
    </row>
    <row r="890" spans="3:11" hidden="1" outlineLevel="2" x14ac:dyDescent="0.25">
      <c r="C890" s="75" t="s">
        <v>148</v>
      </c>
      <c r="D890" s="75" t="s">
        <v>1855</v>
      </c>
      <c r="E890" s="75" t="s">
        <v>1856</v>
      </c>
      <c r="K890" s="83">
        <v>3.77</v>
      </c>
    </row>
    <row r="891" spans="3:11" hidden="1" outlineLevel="2" x14ac:dyDescent="0.25">
      <c r="C891" s="75" t="s">
        <v>148</v>
      </c>
      <c r="D891" s="75" t="s">
        <v>1857</v>
      </c>
      <c r="E891" s="75" t="s">
        <v>1858</v>
      </c>
      <c r="K891" s="83">
        <v>6.94</v>
      </c>
    </row>
    <row r="892" spans="3:11" hidden="1" outlineLevel="2" x14ac:dyDescent="0.25">
      <c r="C892" s="75" t="s">
        <v>148</v>
      </c>
      <c r="D892" s="75" t="s">
        <v>1859</v>
      </c>
      <c r="E892" s="75" t="s">
        <v>1860</v>
      </c>
      <c r="K892" s="83">
        <v>27.15</v>
      </c>
    </row>
    <row r="893" spans="3:11" hidden="1" outlineLevel="2" x14ac:dyDescent="0.25">
      <c r="C893" s="75" t="s">
        <v>148</v>
      </c>
      <c r="D893" s="75" t="s">
        <v>1861</v>
      </c>
      <c r="E893" s="75" t="s">
        <v>1862</v>
      </c>
      <c r="K893" s="83">
        <v>25.14</v>
      </c>
    </row>
    <row r="894" spans="3:11" hidden="1" outlineLevel="2" x14ac:dyDescent="0.25">
      <c r="C894" s="75" t="s">
        <v>148</v>
      </c>
      <c r="D894" s="75" t="s">
        <v>1863</v>
      </c>
      <c r="E894" s="75" t="s">
        <v>1864</v>
      </c>
      <c r="K894" s="83">
        <v>0.03</v>
      </c>
    </row>
    <row r="895" spans="3:11" hidden="1" outlineLevel="2" x14ac:dyDescent="0.25">
      <c r="C895" s="75" t="s">
        <v>148</v>
      </c>
      <c r="D895" s="75" t="s">
        <v>1865</v>
      </c>
      <c r="E895" s="75" t="s">
        <v>1866</v>
      </c>
      <c r="K895" s="83">
        <v>8.3800000000000008</v>
      </c>
    </row>
    <row r="896" spans="3:11" hidden="1" outlineLevel="2" x14ac:dyDescent="0.25">
      <c r="C896" s="75" t="s">
        <v>148</v>
      </c>
      <c r="D896" s="75" t="s">
        <v>1867</v>
      </c>
      <c r="E896" s="75" t="s">
        <v>1868</v>
      </c>
      <c r="K896" s="83">
        <v>73.22</v>
      </c>
    </row>
    <row r="897" spans="3:11" hidden="1" outlineLevel="2" x14ac:dyDescent="0.25">
      <c r="C897" s="75" t="s">
        <v>148</v>
      </c>
      <c r="D897" s="75" t="s">
        <v>1869</v>
      </c>
      <c r="E897" s="75" t="s">
        <v>1870</v>
      </c>
      <c r="K897" s="83">
        <v>8.3800000000000008</v>
      </c>
    </row>
    <row r="898" spans="3:11" hidden="1" outlineLevel="2" x14ac:dyDescent="0.25">
      <c r="C898" s="75" t="s">
        <v>148</v>
      </c>
      <c r="D898" s="75" t="s">
        <v>1871</v>
      </c>
      <c r="E898" s="75" t="s">
        <v>1872</v>
      </c>
      <c r="K898" s="83">
        <v>0.03</v>
      </c>
    </row>
    <row r="899" spans="3:11" hidden="1" outlineLevel="2" x14ac:dyDescent="0.25">
      <c r="C899" s="75" t="s">
        <v>148</v>
      </c>
      <c r="D899" s="75" t="s">
        <v>1873</v>
      </c>
      <c r="E899" s="75" t="s">
        <v>1874</v>
      </c>
      <c r="K899" s="83">
        <v>25.14</v>
      </c>
    </row>
    <row r="900" spans="3:11" hidden="1" outlineLevel="2" x14ac:dyDescent="0.25">
      <c r="C900" s="75" t="s">
        <v>148</v>
      </c>
      <c r="D900" s="75" t="s">
        <v>1875</v>
      </c>
      <c r="E900" s="75" t="s">
        <v>1876</v>
      </c>
      <c r="K900" s="83">
        <v>4.1900000000000004</v>
      </c>
    </row>
    <row r="901" spans="3:11" hidden="1" outlineLevel="2" x14ac:dyDescent="0.25">
      <c r="C901" s="75" t="s">
        <v>148</v>
      </c>
      <c r="D901" s="75" t="s">
        <v>1877</v>
      </c>
      <c r="E901" s="75" t="s">
        <v>1878</v>
      </c>
      <c r="K901" s="83">
        <v>26.07</v>
      </c>
    </row>
    <row r="902" spans="3:11" hidden="1" outlineLevel="2" x14ac:dyDescent="0.25">
      <c r="C902" s="75" t="s">
        <v>148</v>
      </c>
      <c r="D902" s="75" t="s">
        <v>1879</v>
      </c>
      <c r="E902" s="75" t="s">
        <v>1880</v>
      </c>
      <c r="K902" s="83">
        <v>182.33</v>
      </c>
    </row>
    <row r="903" spans="3:11" hidden="1" outlineLevel="2" x14ac:dyDescent="0.25">
      <c r="C903" s="75" t="s">
        <v>148</v>
      </c>
      <c r="D903" s="75" t="s">
        <v>1881</v>
      </c>
      <c r="E903" s="75" t="s">
        <v>1882</v>
      </c>
      <c r="K903" s="83">
        <v>8.3800000000000008</v>
      </c>
    </row>
    <row r="904" spans="3:11" hidden="1" outlineLevel="2" x14ac:dyDescent="0.25">
      <c r="C904" s="75" t="s">
        <v>148</v>
      </c>
      <c r="D904" s="75" t="s">
        <v>1883</v>
      </c>
      <c r="E904" s="75" t="s">
        <v>1884</v>
      </c>
      <c r="K904" s="83">
        <v>3.98</v>
      </c>
    </row>
    <row r="905" spans="3:11" hidden="1" outlineLevel="2" x14ac:dyDescent="0.25">
      <c r="C905" s="75" t="s">
        <v>148</v>
      </c>
      <c r="D905" s="75" t="s">
        <v>1885</v>
      </c>
      <c r="E905" s="75" t="s">
        <v>1886</v>
      </c>
      <c r="K905" s="83">
        <v>5.56</v>
      </c>
    </row>
    <row r="906" spans="3:11" hidden="1" outlineLevel="2" x14ac:dyDescent="0.25">
      <c r="C906" s="75" t="s">
        <v>148</v>
      </c>
      <c r="D906" s="75" t="s">
        <v>1887</v>
      </c>
      <c r="E906" s="75" t="s">
        <v>1888</v>
      </c>
      <c r="K906" s="83">
        <v>48.85</v>
      </c>
    </row>
    <row r="907" spans="3:11" hidden="1" outlineLevel="2" x14ac:dyDescent="0.25">
      <c r="C907" s="75" t="s">
        <v>148</v>
      </c>
      <c r="D907" s="75" t="s">
        <v>1889</v>
      </c>
      <c r="E907" s="75" t="s">
        <v>1890</v>
      </c>
      <c r="K907" s="83">
        <v>15.14</v>
      </c>
    </row>
    <row r="908" spans="3:11" hidden="1" outlineLevel="2" x14ac:dyDescent="0.25">
      <c r="C908" s="75" t="s">
        <v>148</v>
      </c>
      <c r="D908" s="75" t="s">
        <v>1891</v>
      </c>
      <c r="E908" s="75" t="s">
        <v>1892</v>
      </c>
      <c r="K908" s="83">
        <v>8.52</v>
      </c>
    </row>
    <row r="909" spans="3:11" hidden="1" outlineLevel="2" x14ac:dyDescent="0.25">
      <c r="C909" s="75" t="s">
        <v>148</v>
      </c>
      <c r="D909" s="75" t="s">
        <v>1893</v>
      </c>
      <c r="E909" s="75" t="s">
        <v>1894</v>
      </c>
      <c r="K909" s="83">
        <v>37.24</v>
      </c>
    </row>
    <row r="910" spans="3:11" hidden="1" outlineLevel="2" x14ac:dyDescent="0.25">
      <c r="C910" s="75" t="s">
        <v>148</v>
      </c>
      <c r="D910" s="75" t="s">
        <v>9944</v>
      </c>
      <c r="E910" s="75" t="s">
        <v>9945</v>
      </c>
      <c r="K910" s="83">
        <v>12.5</v>
      </c>
    </row>
    <row r="911" spans="3:11" hidden="1" outlineLevel="2" x14ac:dyDescent="0.25">
      <c r="C911" s="75" t="s">
        <v>148</v>
      </c>
      <c r="D911" s="75" t="s">
        <v>1895</v>
      </c>
      <c r="E911" s="75" t="s">
        <v>1896</v>
      </c>
      <c r="K911" s="83">
        <v>4.1900000000000004</v>
      </c>
    </row>
    <row r="912" spans="3:11" hidden="1" outlineLevel="2" x14ac:dyDescent="0.25">
      <c r="C912" s="75" t="s">
        <v>148</v>
      </c>
      <c r="D912" s="75" t="s">
        <v>1897</v>
      </c>
      <c r="E912" s="75" t="s">
        <v>1898</v>
      </c>
      <c r="K912" s="83">
        <v>8.3800000000000008</v>
      </c>
    </row>
    <row r="913" spans="3:11" hidden="1" outlineLevel="2" x14ac:dyDescent="0.25">
      <c r="C913" s="75" t="s">
        <v>148</v>
      </c>
      <c r="D913" s="75" t="s">
        <v>1899</v>
      </c>
      <c r="E913" s="75" t="s">
        <v>1900</v>
      </c>
      <c r="K913" s="83">
        <v>4.1900000000000004</v>
      </c>
    </row>
    <row r="914" spans="3:11" hidden="1" outlineLevel="2" x14ac:dyDescent="0.25">
      <c r="C914" s="75" t="s">
        <v>148</v>
      </c>
      <c r="D914" s="75" t="s">
        <v>1901</v>
      </c>
      <c r="E914" s="75" t="s">
        <v>1902</v>
      </c>
      <c r="K914" s="83">
        <v>59.49</v>
      </c>
    </row>
    <row r="915" spans="3:11" hidden="1" outlineLevel="2" x14ac:dyDescent="0.25">
      <c r="C915" s="75" t="s">
        <v>148</v>
      </c>
      <c r="D915" s="75" t="s">
        <v>1903</v>
      </c>
      <c r="E915" s="75" t="s">
        <v>1904</v>
      </c>
      <c r="K915" s="83">
        <v>8.3800000000000008</v>
      </c>
    </row>
    <row r="916" spans="3:11" hidden="1" outlineLevel="2" x14ac:dyDescent="0.25">
      <c r="C916" s="75" t="s">
        <v>148</v>
      </c>
      <c r="D916" s="75" t="s">
        <v>1905</v>
      </c>
      <c r="E916" s="75" t="s">
        <v>1906</v>
      </c>
      <c r="K916" s="83">
        <v>25.54</v>
      </c>
    </row>
    <row r="917" spans="3:11" hidden="1" outlineLevel="2" x14ac:dyDescent="0.25">
      <c r="C917" s="75" t="s">
        <v>148</v>
      </c>
      <c r="D917" s="75" t="s">
        <v>1907</v>
      </c>
      <c r="E917" s="75" t="s">
        <v>1908</v>
      </c>
      <c r="K917" s="83">
        <v>257.32</v>
      </c>
    </row>
    <row r="918" spans="3:11" hidden="1" outlineLevel="2" x14ac:dyDescent="0.25">
      <c r="C918" s="75" t="s">
        <v>148</v>
      </c>
      <c r="D918" s="75" t="s">
        <v>1909</v>
      </c>
      <c r="E918" s="75" t="s">
        <v>1910</v>
      </c>
      <c r="K918" s="83">
        <v>47.97</v>
      </c>
    </row>
    <row r="919" spans="3:11" hidden="1" outlineLevel="2" x14ac:dyDescent="0.25">
      <c r="C919" s="75" t="s">
        <v>148</v>
      </c>
      <c r="D919" s="75" t="s">
        <v>1911</v>
      </c>
      <c r="E919" s="75" t="s">
        <v>1912</v>
      </c>
      <c r="K919" s="83">
        <v>2.99</v>
      </c>
    </row>
    <row r="920" spans="3:11" hidden="1" outlineLevel="2" x14ac:dyDescent="0.25">
      <c r="C920" s="75" t="s">
        <v>148</v>
      </c>
      <c r="D920" s="75" t="s">
        <v>1915</v>
      </c>
      <c r="E920" s="75" t="s">
        <v>1916</v>
      </c>
      <c r="K920" s="83">
        <v>9.14</v>
      </c>
    </row>
    <row r="921" spans="3:11" hidden="1" outlineLevel="2" x14ac:dyDescent="0.25">
      <c r="C921" s="75" t="s">
        <v>148</v>
      </c>
      <c r="D921" s="75" t="s">
        <v>9946</v>
      </c>
      <c r="E921" s="75" t="s">
        <v>9947</v>
      </c>
      <c r="K921" s="83">
        <v>1.84</v>
      </c>
    </row>
    <row r="922" spans="3:11" hidden="1" outlineLevel="2" x14ac:dyDescent="0.25">
      <c r="C922" s="75" t="s">
        <v>148</v>
      </c>
      <c r="D922" s="75" t="s">
        <v>1917</v>
      </c>
      <c r="E922" s="75" t="s">
        <v>1918</v>
      </c>
      <c r="K922" s="83">
        <v>1.96</v>
      </c>
    </row>
    <row r="923" spans="3:11" hidden="1" outlineLevel="2" x14ac:dyDescent="0.25">
      <c r="C923" s="75" t="s">
        <v>148</v>
      </c>
      <c r="D923" s="75" t="s">
        <v>1919</v>
      </c>
      <c r="E923" s="75" t="s">
        <v>1920</v>
      </c>
      <c r="K923" s="83">
        <v>16.96</v>
      </c>
    </row>
    <row r="924" spans="3:11" hidden="1" outlineLevel="2" x14ac:dyDescent="0.25">
      <c r="C924" s="75" t="s">
        <v>148</v>
      </c>
      <c r="D924" s="75" t="s">
        <v>1921</v>
      </c>
      <c r="E924" s="75" t="s">
        <v>1922</v>
      </c>
      <c r="K924" s="83">
        <v>5.41</v>
      </c>
    </row>
    <row r="925" spans="3:11" hidden="1" outlineLevel="2" x14ac:dyDescent="0.25">
      <c r="C925" s="75" t="s">
        <v>148</v>
      </c>
      <c r="D925" s="75" t="s">
        <v>1925</v>
      </c>
      <c r="E925" s="75" t="s">
        <v>1926</v>
      </c>
      <c r="K925" s="83">
        <v>25.14</v>
      </c>
    </row>
    <row r="926" spans="3:11" hidden="1" outlineLevel="2" x14ac:dyDescent="0.25">
      <c r="C926" s="75" t="s">
        <v>148</v>
      </c>
      <c r="D926" s="75" t="s">
        <v>1927</v>
      </c>
      <c r="E926" s="75" t="s">
        <v>1928</v>
      </c>
      <c r="K926" s="83">
        <v>8.3800000000000008</v>
      </c>
    </row>
    <row r="927" spans="3:11" hidden="1" outlineLevel="2" x14ac:dyDescent="0.25">
      <c r="C927" s="75" t="s">
        <v>148</v>
      </c>
      <c r="D927" s="75" t="s">
        <v>1931</v>
      </c>
      <c r="E927" s="75" t="s">
        <v>1932</v>
      </c>
      <c r="K927" s="83">
        <v>25.14</v>
      </c>
    </row>
    <row r="928" spans="3:11" hidden="1" outlineLevel="2" x14ac:dyDescent="0.25">
      <c r="C928" s="75" t="s">
        <v>148</v>
      </c>
      <c r="D928" s="75" t="s">
        <v>1933</v>
      </c>
      <c r="E928" s="75" t="s">
        <v>1934</v>
      </c>
      <c r="K928" s="83">
        <v>1.93</v>
      </c>
    </row>
    <row r="929" spans="3:11" hidden="1" outlineLevel="2" x14ac:dyDescent="0.25">
      <c r="C929" s="75" t="s">
        <v>148</v>
      </c>
      <c r="D929" s="75" t="s">
        <v>1935</v>
      </c>
      <c r="E929" s="75" t="s">
        <v>1936</v>
      </c>
      <c r="K929" s="83">
        <v>20.12</v>
      </c>
    </row>
    <row r="930" spans="3:11" hidden="1" outlineLevel="2" x14ac:dyDescent="0.25">
      <c r="C930" s="75" t="s">
        <v>148</v>
      </c>
      <c r="D930" s="75" t="s">
        <v>1937</v>
      </c>
      <c r="E930" s="75" t="s">
        <v>1938</v>
      </c>
      <c r="K930" s="83">
        <v>16.760000000000002</v>
      </c>
    </row>
    <row r="931" spans="3:11" hidden="1" outlineLevel="2" x14ac:dyDescent="0.25">
      <c r="C931" s="75" t="s">
        <v>148</v>
      </c>
      <c r="D931" s="75" t="s">
        <v>1939</v>
      </c>
      <c r="E931" s="75" t="s">
        <v>1940</v>
      </c>
      <c r="K931" s="83">
        <v>25.59</v>
      </c>
    </row>
    <row r="932" spans="3:11" hidden="1" outlineLevel="2" x14ac:dyDescent="0.25">
      <c r="C932" s="75" t="s">
        <v>148</v>
      </c>
      <c r="D932" s="75" t="s">
        <v>1941</v>
      </c>
      <c r="E932" s="75" t="s">
        <v>1942</v>
      </c>
      <c r="K932" s="83">
        <v>8.3800000000000008</v>
      </c>
    </row>
    <row r="933" spans="3:11" hidden="1" outlineLevel="2" x14ac:dyDescent="0.25">
      <c r="C933" s="75" t="s">
        <v>148</v>
      </c>
      <c r="D933" s="75" t="s">
        <v>1943</v>
      </c>
      <c r="E933" s="75" t="s">
        <v>1944</v>
      </c>
      <c r="K933" s="83">
        <v>14.35</v>
      </c>
    </row>
    <row r="934" spans="3:11" hidden="1" outlineLevel="2" x14ac:dyDescent="0.25">
      <c r="C934" s="75" t="s">
        <v>148</v>
      </c>
      <c r="D934" s="75" t="s">
        <v>1945</v>
      </c>
      <c r="E934" s="75" t="s">
        <v>1946</v>
      </c>
      <c r="K934" s="83">
        <v>19.91</v>
      </c>
    </row>
    <row r="935" spans="3:11" hidden="1" outlineLevel="2" x14ac:dyDescent="0.25">
      <c r="C935" s="75" t="s">
        <v>148</v>
      </c>
      <c r="D935" s="75" t="s">
        <v>1947</v>
      </c>
      <c r="E935" s="75" t="s">
        <v>1948</v>
      </c>
      <c r="K935" s="83">
        <v>3.76</v>
      </c>
    </row>
    <row r="936" spans="3:11" hidden="1" outlineLevel="2" x14ac:dyDescent="0.25">
      <c r="C936" s="75" t="s">
        <v>148</v>
      </c>
      <c r="D936" s="75" t="s">
        <v>1949</v>
      </c>
      <c r="E936" s="75" t="s">
        <v>1950</v>
      </c>
      <c r="K936" s="83">
        <v>33.950000000000003</v>
      </c>
    </row>
    <row r="937" spans="3:11" hidden="1" outlineLevel="2" x14ac:dyDescent="0.25">
      <c r="C937" s="75" t="s">
        <v>148</v>
      </c>
      <c r="D937" s="75" t="s">
        <v>1951</v>
      </c>
      <c r="E937" s="75" t="s">
        <v>1952</v>
      </c>
      <c r="K937" s="83">
        <v>8.3800000000000008</v>
      </c>
    </row>
    <row r="938" spans="3:11" hidden="1" outlineLevel="2" x14ac:dyDescent="0.25">
      <c r="C938" s="75" t="s">
        <v>148</v>
      </c>
      <c r="D938" s="75" t="s">
        <v>1955</v>
      </c>
      <c r="E938" s="75" t="s">
        <v>1956</v>
      </c>
      <c r="K938" s="83">
        <v>25.49</v>
      </c>
    </row>
    <row r="939" spans="3:11" hidden="1" outlineLevel="2" x14ac:dyDescent="0.25">
      <c r="C939" s="75" t="s">
        <v>148</v>
      </c>
      <c r="D939" s="75" t="s">
        <v>1957</v>
      </c>
      <c r="E939" s="75" t="s">
        <v>1958</v>
      </c>
      <c r="K939" s="83">
        <v>25.14</v>
      </c>
    </row>
    <row r="940" spans="3:11" hidden="1" outlineLevel="2" x14ac:dyDescent="0.25">
      <c r="C940" s="75" t="s">
        <v>148</v>
      </c>
      <c r="D940" s="75" t="s">
        <v>1959</v>
      </c>
      <c r="E940" s="75" t="s">
        <v>1960</v>
      </c>
      <c r="K940" s="83">
        <v>305.36</v>
      </c>
    </row>
    <row r="941" spans="3:11" hidden="1" outlineLevel="2" x14ac:dyDescent="0.25">
      <c r="C941" s="75" t="s">
        <v>148</v>
      </c>
      <c r="D941" s="75" t="s">
        <v>1961</v>
      </c>
      <c r="E941" s="75" t="s">
        <v>1962</v>
      </c>
      <c r="K941" s="83">
        <v>3.47</v>
      </c>
    </row>
    <row r="942" spans="3:11" hidden="1" outlineLevel="2" x14ac:dyDescent="0.25">
      <c r="C942" s="75" t="s">
        <v>148</v>
      </c>
      <c r="D942" s="75" t="s">
        <v>1963</v>
      </c>
      <c r="E942" s="75" t="s">
        <v>1964</v>
      </c>
      <c r="K942" s="83">
        <v>29.69</v>
      </c>
    </row>
    <row r="943" spans="3:11" hidden="1" outlineLevel="2" x14ac:dyDescent="0.25">
      <c r="C943" s="75" t="s">
        <v>148</v>
      </c>
      <c r="D943" s="75" t="s">
        <v>1965</v>
      </c>
      <c r="E943" s="75" t="s">
        <v>1966</v>
      </c>
      <c r="K943" s="83">
        <v>8.49</v>
      </c>
    </row>
    <row r="944" spans="3:11" hidden="1" outlineLevel="2" x14ac:dyDescent="0.25">
      <c r="C944" s="75" t="s">
        <v>148</v>
      </c>
      <c r="D944" s="75" t="s">
        <v>1967</v>
      </c>
      <c r="E944" s="75" t="s">
        <v>1968</v>
      </c>
      <c r="K944" s="83">
        <v>36.9</v>
      </c>
    </row>
    <row r="945" spans="3:11" hidden="1" outlineLevel="2" x14ac:dyDescent="0.25">
      <c r="C945" s="75" t="s">
        <v>148</v>
      </c>
      <c r="D945" s="75" t="s">
        <v>1969</v>
      </c>
      <c r="E945" s="75" t="s">
        <v>1970</v>
      </c>
      <c r="K945" s="83">
        <v>25.14</v>
      </c>
    </row>
    <row r="946" spans="3:11" hidden="1" outlineLevel="2" x14ac:dyDescent="0.25">
      <c r="C946" s="75" t="s">
        <v>148</v>
      </c>
      <c r="D946" s="75" t="s">
        <v>9948</v>
      </c>
      <c r="E946" s="75" t="s">
        <v>9949</v>
      </c>
      <c r="K946" s="83">
        <v>16.760000000000002</v>
      </c>
    </row>
    <row r="947" spans="3:11" hidden="1" outlineLevel="2" x14ac:dyDescent="0.25">
      <c r="C947" s="75" t="s">
        <v>148</v>
      </c>
      <c r="D947" s="75" t="s">
        <v>1971</v>
      </c>
      <c r="E947" s="75" t="s">
        <v>1972</v>
      </c>
      <c r="K947" s="83">
        <v>25.14</v>
      </c>
    </row>
    <row r="948" spans="3:11" hidden="1" outlineLevel="2" x14ac:dyDescent="0.25">
      <c r="C948" s="75" t="s">
        <v>148</v>
      </c>
      <c r="D948" s="75" t="s">
        <v>1973</v>
      </c>
      <c r="E948" s="75" t="s">
        <v>1974</v>
      </c>
      <c r="K948" s="83">
        <v>4.1900000000000004</v>
      </c>
    </row>
    <row r="949" spans="3:11" hidden="1" outlineLevel="2" x14ac:dyDescent="0.25">
      <c r="C949" s="75" t="s">
        <v>148</v>
      </c>
      <c r="D949" s="75" t="s">
        <v>9950</v>
      </c>
      <c r="E949" s="75" t="s">
        <v>9951</v>
      </c>
      <c r="K949" s="83">
        <v>17.059999999999999</v>
      </c>
    </row>
    <row r="950" spans="3:11" hidden="1" outlineLevel="2" x14ac:dyDescent="0.25">
      <c r="C950" s="75" t="s">
        <v>148</v>
      </c>
      <c r="D950" s="75" t="s">
        <v>1975</v>
      </c>
      <c r="E950" s="75" t="s">
        <v>1976</v>
      </c>
      <c r="K950" s="83">
        <v>5.0599999999999996</v>
      </c>
    </row>
    <row r="951" spans="3:11" hidden="1" outlineLevel="2" x14ac:dyDescent="0.25">
      <c r="C951" s="75" t="s">
        <v>148</v>
      </c>
      <c r="D951" s="75" t="s">
        <v>1977</v>
      </c>
      <c r="E951" s="75" t="s">
        <v>1978</v>
      </c>
      <c r="K951" s="83">
        <v>25.14</v>
      </c>
    </row>
    <row r="952" spans="3:11" hidden="1" outlineLevel="2" x14ac:dyDescent="0.25">
      <c r="C952" s="75" t="s">
        <v>148</v>
      </c>
      <c r="D952" s="75" t="s">
        <v>1979</v>
      </c>
      <c r="E952" s="75" t="s">
        <v>1980</v>
      </c>
      <c r="K952" s="83">
        <v>9.0500000000000007</v>
      </c>
    </row>
    <row r="953" spans="3:11" hidden="1" outlineLevel="2" x14ac:dyDescent="0.25">
      <c r="C953" s="75" t="s">
        <v>148</v>
      </c>
      <c r="D953" s="75" t="s">
        <v>1981</v>
      </c>
      <c r="E953" s="75" t="s">
        <v>1982</v>
      </c>
      <c r="K953" s="83">
        <v>21.51</v>
      </c>
    </row>
    <row r="954" spans="3:11" hidden="1" outlineLevel="2" x14ac:dyDescent="0.25">
      <c r="C954" s="75" t="s">
        <v>148</v>
      </c>
      <c r="D954" s="75" t="s">
        <v>1983</v>
      </c>
      <c r="E954" s="75" t="s">
        <v>1984</v>
      </c>
      <c r="K954" s="83">
        <v>25.14</v>
      </c>
    </row>
    <row r="955" spans="3:11" hidden="1" outlineLevel="2" x14ac:dyDescent="0.25">
      <c r="C955" s="75" t="s">
        <v>148</v>
      </c>
      <c r="D955" s="75" t="s">
        <v>1985</v>
      </c>
      <c r="E955" s="75" t="s">
        <v>1986</v>
      </c>
      <c r="K955" s="83">
        <v>21.51</v>
      </c>
    </row>
    <row r="956" spans="3:11" hidden="1" outlineLevel="2" x14ac:dyDescent="0.25">
      <c r="C956" s="75" t="s">
        <v>148</v>
      </c>
      <c r="D956" s="75" t="s">
        <v>1987</v>
      </c>
      <c r="E956" s="75" t="s">
        <v>1988</v>
      </c>
      <c r="K956" s="83">
        <v>8.3800000000000008</v>
      </c>
    </row>
    <row r="957" spans="3:11" hidden="1" outlineLevel="2" x14ac:dyDescent="0.25">
      <c r="C957" s="75" t="s">
        <v>148</v>
      </c>
      <c r="D957" s="75" t="s">
        <v>1989</v>
      </c>
      <c r="E957" s="75" t="s">
        <v>1990</v>
      </c>
      <c r="K957" s="83">
        <v>30.75</v>
      </c>
    </row>
    <row r="958" spans="3:11" hidden="1" outlineLevel="2" x14ac:dyDescent="0.25">
      <c r="C958" s="75" t="s">
        <v>148</v>
      </c>
      <c r="D958" s="75" t="s">
        <v>1991</v>
      </c>
      <c r="E958" s="75" t="s">
        <v>1992</v>
      </c>
      <c r="K958" s="83">
        <v>-28.32</v>
      </c>
    </row>
    <row r="959" spans="3:11" hidden="1" outlineLevel="2" x14ac:dyDescent="0.25">
      <c r="C959" s="75" t="s">
        <v>148</v>
      </c>
      <c r="D959" s="75" t="s">
        <v>1993</v>
      </c>
      <c r="E959" s="75" t="s">
        <v>1994</v>
      </c>
      <c r="K959" s="83">
        <v>-25.14</v>
      </c>
    </row>
    <row r="960" spans="3:11" hidden="1" outlineLevel="2" x14ac:dyDescent="0.25">
      <c r="C960" s="75" t="s">
        <v>148</v>
      </c>
      <c r="D960" s="75" t="s">
        <v>1995</v>
      </c>
      <c r="E960" s="75" t="s">
        <v>1996</v>
      </c>
      <c r="K960" s="83">
        <v>18.2</v>
      </c>
    </row>
    <row r="961" spans="1:11" hidden="1" outlineLevel="2" x14ac:dyDescent="0.25">
      <c r="C961" s="75" t="s">
        <v>148</v>
      </c>
      <c r="D961" s="75" t="s">
        <v>1997</v>
      </c>
      <c r="E961" s="75" t="s">
        <v>1998</v>
      </c>
      <c r="K961" s="83">
        <v>57.53</v>
      </c>
    </row>
    <row r="962" spans="1:11" hidden="1" outlineLevel="2" x14ac:dyDescent="0.25">
      <c r="C962" s="75" t="s">
        <v>148</v>
      </c>
      <c r="D962" s="75" t="s">
        <v>1999</v>
      </c>
      <c r="E962" s="75" t="s">
        <v>2000</v>
      </c>
      <c r="K962" s="83">
        <v>11.75</v>
      </c>
    </row>
    <row r="963" spans="1:11" hidden="1" outlineLevel="2" x14ac:dyDescent="0.25">
      <c r="C963" s="75" t="s">
        <v>148</v>
      </c>
      <c r="D963" s="75" t="s">
        <v>2001</v>
      </c>
      <c r="E963" s="75" t="s">
        <v>2002</v>
      </c>
      <c r="K963" s="83">
        <v>16.760000000000002</v>
      </c>
    </row>
    <row r="964" spans="1:11" hidden="1" outlineLevel="2" x14ac:dyDescent="0.25">
      <c r="C964" s="75" t="s">
        <v>148</v>
      </c>
      <c r="D964" s="75" t="s">
        <v>2003</v>
      </c>
      <c r="E964" s="75" t="s">
        <v>2004</v>
      </c>
      <c r="K964" s="83">
        <v>63.55</v>
      </c>
    </row>
    <row r="965" spans="1:11" hidden="1" outlineLevel="2" x14ac:dyDescent="0.25">
      <c r="C965" s="75" t="s">
        <v>148</v>
      </c>
      <c r="D965" s="75" t="s">
        <v>2005</v>
      </c>
      <c r="E965" s="75" t="s">
        <v>2006</v>
      </c>
      <c r="K965" s="83">
        <v>3.93</v>
      </c>
    </row>
    <row r="966" spans="1:11" hidden="1" outlineLevel="2" x14ac:dyDescent="0.25">
      <c r="C966" s="75" t="s">
        <v>148</v>
      </c>
      <c r="D966" s="75" t="s">
        <v>2007</v>
      </c>
      <c r="E966" s="75" t="s">
        <v>2008</v>
      </c>
      <c r="K966" s="83">
        <v>32.229999999999997</v>
      </c>
    </row>
    <row r="967" spans="1:11" hidden="1" outlineLevel="2" x14ac:dyDescent="0.25">
      <c r="C967" s="75" t="s">
        <v>148</v>
      </c>
      <c r="D967" s="75" t="s">
        <v>2009</v>
      </c>
      <c r="E967" s="75" t="s">
        <v>2010</v>
      </c>
      <c r="K967" s="83">
        <v>8.3800000000000008</v>
      </c>
    </row>
    <row r="968" spans="1:11" hidden="1" outlineLevel="2" x14ac:dyDescent="0.25">
      <c r="C968" s="75" t="s">
        <v>148</v>
      </c>
      <c r="D968" s="75" t="s">
        <v>2011</v>
      </c>
      <c r="E968" s="75" t="s">
        <v>2012</v>
      </c>
      <c r="K968" s="83">
        <v>8.3800000000000008</v>
      </c>
    </row>
    <row r="969" spans="1:11" hidden="1" outlineLevel="2" x14ac:dyDescent="0.25"/>
    <row r="970" spans="1:11" outlineLevel="1" collapsed="1" x14ac:dyDescent="0.25">
      <c r="A970" s="75" t="s">
        <v>55</v>
      </c>
      <c r="D970" s="75" t="s">
        <v>56</v>
      </c>
      <c r="K970" s="88">
        <f>SUM(K971:K976)</f>
        <v>88.789999999999992</v>
      </c>
    </row>
    <row r="971" spans="1:11" hidden="1" outlineLevel="2" x14ac:dyDescent="0.25">
      <c r="C971" s="75" t="s">
        <v>148</v>
      </c>
      <c r="D971" s="75" t="s">
        <v>2013</v>
      </c>
      <c r="E971" s="75" t="s">
        <v>2014</v>
      </c>
      <c r="K971" s="83">
        <v>6.84</v>
      </c>
    </row>
    <row r="972" spans="1:11" hidden="1" outlineLevel="2" x14ac:dyDescent="0.25">
      <c r="C972" s="75" t="s">
        <v>148</v>
      </c>
      <c r="D972" s="75" t="s">
        <v>2015</v>
      </c>
      <c r="E972" s="75" t="s">
        <v>2016</v>
      </c>
      <c r="K972" s="83">
        <v>4.67</v>
      </c>
    </row>
    <row r="973" spans="1:11" hidden="1" outlineLevel="2" x14ac:dyDescent="0.25">
      <c r="C973" s="75" t="s">
        <v>148</v>
      </c>
      <c r="D973" s="75" t="s">
        <v>2019</v>
      </c>
      <c r="E973" s="75" t="s">
        <v>2020</v>
      </c>
      <c r="K973" s="83">
        <v>29.49</v>
      </c>
    </row>
    <row r="974" spans="1:11" hidden="1" outlineLevel="2" x14ac:dyDescent="0.25">
      <c r="C974" s="75" t="s">
        <v>148</v>
      </c>
      <c r="D974" s="75" t="s">
        <v>9952</v>
      </c>
      <c r="E974" s="75" t="s">
        <v>9953</v>
      </c>
      <c r="K974" s="83">
        <v>10.08</v>
      </c>
    </row>
    <row r="975" spans="1:11" hidden="1" outlineLevel="2" x14ac:dyDescent="0.25">
      <c r="C975" s="75" t="s">
        <v>148</v>
      </c>
      <c r="D975" s="75" t="s">
        <v>2021</v>
      </c>
      <c r="E975" s="75" t="s">
        <v>2022</v>
      </c>
      <c r="K975" s="83">
        <v>25.14</v>
      </c>
    </row>
    <row r="976" spans="1:11" hidden="1" outlineLevel="2" x14ac:dyDescent="0.25">
      <c r="C976" s="75" t="s">
        <v>148</v>
      </c>
      <c r="D976" s="75" t="s">
        <v>2023</v>
      </c>
      <c r="E976" s="75" t="s">
        <v>2024</v>
      </c>
      <c r="K976" s="83">
        <v>12.57</v>
      </c>
    </row>
    <row r="977" spans="1:11" hidden="1" outlineLevel="2" x14ac:dyDescent="0.25"/>
    <row r="978" spans="1:11" outlineLevel="1" collapsed="1" x14ac:dyDescent="0.25">
      <c r="A978" s="75" t="s">
        <v>57</v>
      </c>
      <c r="D978" s="75" t="s">
        <v>58</v>
      </c>
      <c r="K978" s="88">
        <f>SUM(K979:K982)</f>
        <v>226.32</v>
      </c>
    </row>
    <row r="979" spans="1:11" hidden="1" outlineLevel="2" x14ac:dyDescent="0.25">
      <c r="C979" s="75" t="s">
        <v>148</v>
      </c>
      <c r="D979" s="75" t="s">
        <v>2025</v>
      </c>
      <c r="E979" s="75" t="s">
        <v>2026</v>
      </c>
      <c r="K979" s="83">
        <v>30</v>
      </c>
    </row>
    <row r="980" spans="1:11" hidden="1" outlineLevel="2" x14ac:dyDescent="0.25">
      <c r="C980" s="75" t="s">
        <v>148</v>
      </c>
      <c r="D980" s="75" t="s">
        <v>2027</v>
      </c>
      <c r="E980" s="75" t="s">
        <v>2028</v>
      </c>
      <c r="K980" s="83">
        <v>60</v>
      </c>
    </row>
    <row r="981" spans="1:11" hidden="1" outlineLevel="2" x14ac:dyDescent="0.25">
      <c r="C981" s="75" t="s">
        <v>148</v>
      </c>
      <c r="D981" s="75" t="s">
        <v>2029</v>
      </c>
      <c r="E981" s="75" t="s">
        <v>2030</v>
      </c>
      <c r="K981" s="83">
        <v>110</v>
      </c>
    </row>
    <row r="982" spans="1:11" hidden="1" outlineLevel="2" x14ac:dyDescent="0.25">
      <c r="C982" s="75" t="s">
        <v>148</v>
      </c>
      <c r="D982" s="75" t="s">
        <v>2031</v>
      </c>
      <c r="E982" s="75" t="s">
        <v>2032</v>
      </c>
      <c r="K982" s="83">
        <v>26.32</v>
      </c>
    </row>
    <row r="983" spans="1:11" hidden="1" outlineLevel="2" x14ac:dyDescent="0.25"/>
    <row r="984" spans="1:11" outlineLevel="1" collapsed="1" x14ac:dyDescent="0.25">
      <c r="A984" s="75" t="s">
        <v>59</v>
      </c>
      <c r="D984" s="75" t="s">
        <v>60</v>
      </c>
      <c r="K984" s="88">
        <f>+K985</f>
        <v>1.69</v>
      </c>
    </row>
    <row r="985" spans="1:11" hidden="1" outlineLevel="2" x14ac:dyDescent="0.25">
      <c r="C985" s="75" t="s">
        <v>148</v>
      </c>
      <c r="D985" s="75" t="s">
        <v>2033</v>
      </c>
      <c r="E985" s="75" t="s">
        <v>2034</v>
      </c>
      <c r="K985" s="83">
        <v>1.69</v>
      </c>
    </row>
    <row r="986" spans="1:11" hidden="1" outlineLevel="2" x14ac:dyDescent="0.25"/>
    <row r="987" spans="1:11" outlineLevel="1" collapsed="1" x14ac:dyDescent="0.25">
      <c r="A987" s="75" t="s">
        <v>61</v>
      </c>
      <c r="D987" s="75" t="s">
        <v>62</v>
      </c>
      <c r="K987" s="88">
        <f>SUM(K988:K996)</f>
        <v>78.97</v>
      </c>
    </row>
    <row r="988" spans="1:11" hidden="1" outlineLevel="2" x14ac:dyDescent="0.25">
      <c r="C988" s="75" t="s">
        <v>148</v>
      </c>
      <c r="D988" s="75" t="s">
        <v>2035</v>
      </c>
      <c r="E988" s="75" t="s">
        <v>2036</v>
      </c>
      <c r="K988" s="83">
        <v>40.36</v>
      </c>
    </row>
    <row r="989" spans="1:11" hidden="1" outlineLevel="2" x14ac:dyDescent="0.25">
      <c r="C989" s="75" t="s">
        <v>148</v>
      </c>
      <c r="D989" s="75" t="s">
        <v>2037</v>
      </c>
      <c r="E989" s="75" t="s">
        <v>2038</v>
      </c>
      <c r="K989" s="83">
        <v>15.97</v>
      </c>
    </row>
    <row r="990" spans="1:11" hidden="1" outlineLevel="2" x14ac:dyDescent="0.25">
      <c r="C990" s="75" t="s">
        <v>148</v>
      </c>
      <c r="D990" s="75" t="s">
        <v>2039</v>
      </c>
      <c r="E990" s="75" t="s">
        <v>2040</v>
      </c>
      <c r="K990" s="83">
        <v>4.46</v>
      </c>
    </row>
    <row r="991" spans="1:11" hidden="1" outlineLevel="2" x14ac:dyDescent="0.25">
      <c r="C991" s="75" t="s">
        <v>148</v>
      </c>
      <c r="D991" s="75" t="s">
        <v>2041</v>
      </c>
      <c r="E991" s="75" t="s">
        <v>2042</v>
      </c>
      <c r="K991" s="83">
        <v>-4.12</v>
      </c>
    </row>
    <row r="992" spans="1:11" hidden="1" outlineLevel="2" x14ac:dyDescent="0.25">
      <c r="C992" s="75" t="s">
        <v>148</v>
      </c>
      <c r="D992" s="75" t="s">
        <v>2045</v>
      </c>
      <c r="E992" s="75" t="s">
        <v>2046</v>
      </c>
      <c r="K992" s="83">
        <v>6.69</v>
      </c>
    </row>
    <row r="993" spans="1:11" hidden="1" outlineLevel="2" x14ac:dyDescent="0.25">
      <c r="C993" s="75" t="s">
        <v>148</v>
      </c>
      <c r="D993" s="75" t="s">
        <v>2049</v>
      </c>
      <c r="E993" s="75" t="s">
        <v>2050</v>
      </c>
      <c r="K993" s="83">
        <v>3.55</v>
      </c>
    </row>
    <row r="994" spans="1:11" hidden="1" outlineLevel="2" x14ac:dyDescent="0.25">
      <c r="C994" s="75" t="s">
        <v>148</v>
      </c>
      <c r="D994" s="75" t="s">
        <v>2051</v>
      </c>
      <c r="E994" s="75" t="s">
        <v>2052</v>
      </c>
      <c r="K994" s="83">
        <v>0.48</v>
      </c>
    </row>
    <row r="995" spans="1:11" hidden="1" outlineLevel="2" x14ac:dyDescent="0.25">
      <c r="C995" s="75" t="s">
        <v>148</v>
      </c>
      <c r="D995" s="75" t="s">
        <v>2053</v>
      </c>
      <c r="E995" s="75" t="s">
        <v>2054</v>
      </c>
      <c r="K995" s="83">
        <v>11.58</v>
      </c>
    </row>
    <row r="996" spans="1:11" hidden="1" outlineLevel="2" x14ac:dyDescent="0.25"/>
    <row r="997" spans="1:11" outlineLevel="1" collapsed="1" x14ac:dyDescent="0.25">
      <c r="A997" s="75" t="s">
        <v>63</v>
      </c>
      <c r="D997" s="75" t="s">
        <v>64</v>
      </c>
      <c r="K997" s="88">
        <f>SUM(K998:K1036)</f>
        <v>430.06</v>
      </c>
    </row>
    <row r="998" spans="1:11" hidden="1" outlineLevel="2" x14ac:dyDescent="0.25">
      <c r="C998" s="75" t="s">
        <v>148</v>
      </c>
      <c r="D998" s="75" t="s">
        <v>2055</v>
      </c>
      <c r="E998" s="75" t="s">
        <v>2056</v>
      </c>
      <c r="K998" s="83">
        <v>3.36</v>
      </c>
    </row>
    <row r="999" spans="1:11" hidden="1" outlineLevel="2" x14ac:dyDescent="0.25">
      <c r="C999" s="75" t="s">
        <v>148</v>
      </c>
      <c r="D999" s="75" t="s">
        <v>2057</v>
      </c>
      <c r="E999" s="75" t="s">
        <v>2058</v>
      </c>
      <c r="K999" s="83">
        <v>14.19</v>
      </c>
    </row>
    <row r="1000" spans="1:11" hidden="1" outlineLevel="2" x14ac:dyDescent="0.25">
      <c r="C1000" s="75" t="s">
        <v>148</v>
      </c>
      <c r="D1000" s="75" t="s">
        <v>2059</v>
      </c>
      <c r="E1000" s="75" t="s">
        <v>2060</v>
      </c>
      <c r="K1000" s="83">
        <v>5.04</v>
      </c>
    </row>
    <row r="1001" spans="1:11" hidden="1" outlineLevel="2" x14ac:dyDescent="0.25">
      <c r="C1001" s="75" t="s">
        <v>148</v>
      </c>
      <c r="D1001" s="75" t="s">
        <v>2061</v>
      </c>
      <c r="E1001" s="75" t="s">
        <v>2062</v>
      </c>
      <c r="K1001" s="83">
        <v>4.8499999999999996</v>
      </c>
    </row>
    <row r="1002" spans="1:11" hidden="1" outlineLevel="2" x14ac:dyDescent="0.25">
      <c r="C1002" s="75" t="s">
        <v>148</v>
      </c>
      <c r="D1002" s="75" t="s">
        <v>2063</v>
      </c>
      <c r="E1002" s="75" t="s">
        <v>2064</v>
      </c>
      <c r="K1002" s="83">
        <v>3.61</v>
      </c>
    </row>
    <row r="1003" spans="1:11" hidden="1" outlineLevel="2" x14ac:dyDescent="0.25">
      <c r="C1003" s="75" t="s">
        <v>148</v>
      </c>
      <c r="D1003" s="75" t="s">
        <v>2065</v>
      </c>
      <c r="E1003" s="75" t="s">
        <v>2066</v>
      </c>
      <c r="K1003" s="83">
        <v>40.72</v>
      </c>
    </row>
    <row r="1004" spans="1:11" hidden="1" outlineLevel="2" x14ac:dyDescent="0.25">
      <c r="C1004" s="75" t="s">
        <v>148</v>
      </c>
      <c r="D1004" s="75" t="s">
        <v>2067</v>
      </c>
      <c r="E1004" s="75" t="s">
        <v>2068</v>
      </c>
      <c r="K1004" s="83">
        <v>5.04</v>
      </c>
    </row>
    <row r="1005" spans="1:11" hidden="1" outlineLevel="2" x14ac:dyDescent="0.25">
      <c r="C1005" s="75" t="s">
        <v>148</v>
      </c>
      <c r="D1005" s="75" t="s">
        <v>2069</v>
      </c>
      <c r="E1005" s="75" t="s">
        <v>2070</v>
      </c>
      <c r="K1005" s="83">
        <v>8.5</v>
      </c>
    </row>
    <row r="1006" spans="1:11" hidden="1" outlineLevel="2" x14ac:dyDescent="0.25">
      <c r="C1006" s="75" t="s">
        <v>148</v>
      </c>
      <c r="D1006" s="75" t="s">
        <v>2071</v>
      </c>
      <c r="E1006" s="75" t="s">
        <v>2072</v>
      </c>
      <c r="K1006" s="83">
        <v>5.04</v>
      </c>
    </row>
    <row r="1007" spans="1:11" hidden="1" outlineLevel="2" x14ac:dyDescent="0.25">
      <c r="C1007" s="75" t="s">
        <v>148</v>
      </c>
      <c r="D1007" s="75" t="s">
        <v>2073</v>
      </c>
      <c r="E1007" s="75" t="s">
        <v>2074</v>
      </c>
      <c r="K1007" s="83">
        <v>42.79</v>
      </c>
    </row>
    <row r="1008" spans="1:11" hidden="1" outlineLevel="2" x14ac:dyDescent="0.25">
      <c r="C1008" s="75" t="s">
        <v>148</v>
      </c>
      <c r="D1008" s="75" t="s">
        <v>2075</v>
      </c>
      <c r="E1008" s="75" t="s">
        <v>2076</v>
      </c>
      <c r="K1008" s="83">
        <v>42.48</v>
      </c>
    </row>
    <row r="1009" spans="3:11" hidden="1" outlineLevel="2" x14ac:dyDescent="0.25">
      <c r="C1009" s="75" t="s">
        <v>148</v>
      </c>
      <c r="D1009" s="75" t="s">
        <v>2077</v>
      </c>
      <c r="E1009" s="75" t="s">
        <v>2078</v>
      </c>
      <c r="K1009" s="83">
        <v>5.86</v>
      </c>
    </row>
    <row r="1010" spans="3:11" hidden="1" outlineLevel="2" x14ac:dyDescent="0.25">
      <c r="C1010" s="75" t="s">
        <v>148</v>
      </c>
      <c r="D1010" s="75" t="s">
        <v>2079</v>
      </c>
      <c r="E1010" s="75" t="s">
        <v>2080</v>
      </c>
      <c r="K1010" s="83">
        <v>-0.46</v>
      </c>
    </row>
    <row r="1011" spans="3:11" hidden="1" outlineLevel="2" x14ac:dyDescent="0.25">
      <c r="C1011" s="75" t="s">
        <v>148</v>
      </c>
      <c r="D1011" s="75" t="s">
        <v>2081</v>
      </c>
      <c r="E1011" s="75" t="s">
        <v>2082</v>
      </c>
      <c r="K1011" s="83">
        <v>6.84</v>
      </c>
    </row>
    <row r="1012" spans="3:11" hidden="1" outlineLevel="2" x14ac:dyDescent="0.25">
      <c r="C1012" s="75" t="s">
        <v>148</v>
      </c>
      <c r="D1012" s="75" t="s">
        <v>2083</v>
      </c>
      <c r="E1012" s="75" t="s">
        <v>2084</v>
      </c>
      <c r="K1012" s="83">
        <v>5.0599999999999996</v>
      </c>
    </row>
    <row r="1013" spans="3:11" hidden="1" outlineLevel="2" x14ac:dyDescent="0.25">
      <c r="C1013" s="75" t="s">
        <v>148</v>
      </c>
      <c r="D1013" s="75" t="s">
        <v>2085</v>
      </c>
      <c r="E1013" s="75" t="s">
        <v>2086</v>
      </c>
      <c r="K1013" s="83">
        <v>5.04</v>
      </c>
    </row>
    <row r="1014" spans="3:11" hidden="1" outlineLevel="2" x14ac:dyDescent="0.25">
      <c r="C1014" s="75" t="s">
        <v>148</v>
      </c>
      <c r="D1014" s="75" t="s">
        <v>2087</v>
      </c>
      <c r="E1014" s="75" t="s">
        <v>2088</v>
      </c>
      <c r="K1014" s="83">
        <v>4.4400000000000004</v>
      </c>
    </row>
    <row r="1015" spans="3:11" hidden="1" outlineLevel="2" x14ac:dyDescent="0.25">
      <c r="C1015" s="75" t="s">
        <v>148</v>
      </c>
      <c r="D1015" s="75" t="s">
        <v>2089</v>
      </c>
      <c r="E1015" s="75" t="s">
        <v>2090</v>
      </c>
      <c r="K1015" s="83">
        <v>4.53</v>
      </c>
    </row>
    <row r="1016" spans="3:11" hidden="1" outlineLevel="2" x14ac:dyDescent="0.25">
      <c r="C1016" s="75" t="s">
        <v>148</v>
      </c>
      <c r="D1016" s="75" t="s">
        <v>2091</v>
      </c>
      <c r="E1016" s="75" t="s">
        <v>2092</v>
      </c>
      <c r="K1016" s="83">
        <v>50.58</v>
      </c>
    </row>
    <row r="1017" spans="3:11" hidden="1" outlineLevel="2" x14ac:dyDescent="0.25">
      <c r="C1017" s="75" t="s">
        <v>148</v>
      </c>
      <c r="D1017" s="75" t="s">
        <v>2093</v>
      </c>
      <c r="E1017" s="75" t="s">
        <v>2094</v>
      </c>
      <c r="K1017" s="83">
        <v>56.47</v>
      </c>
    </row>
    <row r="1018" spans="3:11" hidden="1" outlineLevel="2" x14ac:dyDescent="0.25">
      <c r="C1018" s="75" t="s">
        <v>148</v>
      </c>
      <c r="D1018" s="75" t="s">
        <v>2095</v>
      </c>
      <c r="E1018" s="75" t="s">
        <v>2096</v>
      </c>
      <c r="K1018" s="83">
        <v>9.4600000000000009</v>
      </c>
    </row>
    <row r="1019" spans="3:11" hidden="1" outlineLevel="2" x14ac:dyDescent="0.25">
      <c r="C1019" s="75" t="s">
        <v>148</v>
      </c>
      <c r="D1019" s="75" t="s">
        <v>2097</v>
      </c>
      <c r="E1019" s="75" t="s">
        <v>2098</v>
      </c>
      <c r="K1019" s="83">
        <v>19.53</v>
      </c>
    </row>
    <row r="1020" spans="3:11" hidden="1" outlineLevel="2" x14ac:dyDescent="0.25">
      <c r="C1020" s="75" t="s">
        <v>148</v>
      </c>
      <c r="D1020" s="75" t="s">
        <v>2099</v>
      </c>
      <c r="E1020" s="75" t="s">
        <v>2100</v>
      </c>
      <c r="K1020" s="83">
        <v>5.69</v>
      </c>
    </row>
    <row r="1021" spans="3:11" hidden="1" outlineLevel="2" x14ac:dyDescent="0.25">
      <c r="C1021" s="75" t="s">
        <v>148</v>
      </c>
      <c r="D1021" s="75" t="s">
        <v>2103</v>
      </c>
      <c r="E1021" s="75" t="s">
        <v>2104</v>
      </c>
      <c r="K1021" s="83">
        <v>3.11</v>
      </c>
    </row>
    <row r="1022" spans="3:11" hidden="1" outlineLevel="2" x14ac:dyDescent="0.25">
      <c r="C1022" s="75" t="s">
        <v>148</v>
      </c>
      <c r="D1022" s="75" t="s">
        <v>2105</v>
      </c>
      <c r="E1022" s="75" t="s">
        <v>2106</v>
      </c>
      <c r="K1022" s="83">
        <v>3.93</v>
      </c>
    </row>
    <row r="1023" spans="3:11" hidden="1" outlineLevel="2" x14ac:dyDescent="0.25">
      <c r="C1023" s="75" t="s">
        <v>148</v>
      </c>
      <c r="D1023" s="75" t="s">
        <v>2107</v>
      </c>
      <c r="E1023" s="75" t="s">
        <v>2108</v>
      </c>
      <c r="K1023" s="83">
        <v>3.05</v>
      </c>
    </row>
    <row r="1024" spans="3:11" hidden="1" outlineLevel="2" x14ac:dyDescent="0.25">
      <c r="C1024" s="75" t="s">
        <v>148</v>
      </c>
      <c r="D1024" s="75" t="s">
        <v>2109</v>
      </c>
      <c r="E1024" s="75" t="s">
        <v>2110</v>
      </c>
      <c r="K1024" s="83">
        <v>2.06</v>
      </c>
    </row>
    <row r="1025" spans="1:11" hidden="1" outlineLevel="2" x14ac:dyDescent="0.25">
      <c r="C1025" s="75" t="s">
        <v>148</v>
      </c>
      <c r="D1025" s="75" t="s">
        <v>2111</v>
      </c>
      <c r="E1025" s="75" t="s">
        <v>2112</v>
      </c>
      <c r="K1025" s="83">
        <v>5.04</v>
      </c>
    </row>
    <row r="1026" spans="1:11" hidden="1" outlineLevel="2" x14ac:dyDescent="0.25">
      <c r="C1026" s="75" t="s">
        <v>148</v>
      </c>
      <c r="D1026" s="75" t="s">
        <v>2113</v>
      </c>
      <c r="E1026" s="75" t="s">
        <v>2114</v>
      </c>
      <c r="K1026" s="83">
        <v>23.14</v>
      </c>
    </row>
    <row r="1027" spans="1:11" hidden="1" outlineLevel="2" x14ac:dyDescent="0.25">
      <c r="C1027" s="75" t="s">
        <v>148</v>
      </c>
      <c r="D1027" s="75" t="s">
        <v>2117</v>
      </c>
      <c r="E1027" s="75" t="s">
        <v>2118</v>
      </c>
      <c r="K1027" s="83">
        <v>0.26</v>
      </c>
    </row>
    <row r="1028" spans="1:11" hidden="1" outlineLevel="2" x14ac:dyDescent="0.25">
      <c r="C1028" s="75" t="s">
        <v>148</v>
      </c>
      <c r="D1028" s="75" t="s">
        <v>2119</v>
      </c>
      <c r="E1028" s="75" t="s">
        <v>2120</v>
      </c>
      <c r="K1028" s="83">
        <v>4.43</v>
      </c>
    </row>
    <row r="1029" spans="1:11" hidden="1" outlineLevel="2" x14ac:dyDescent="0.25">
      <c r="C1029" s="75" t="s">
        <v>148</v>
      </c>
      <c r="D1029" s="75" t="s">
        <v>2121</v>
      </c>
      <c r="E1029" s="75" t="s">
        <v>2122</v>
      </c>
      <c r="K1029" s="83">
        <v>3.84</v>
      </c>
    </row>
    <row r="1030" spans="1:11" hidden="1" outlineLevel="2" x14ac:dyDescent="0.25">
      <c r="C1030" s="75" t="s">
        <v>148</v>
      </c>
      <c r="D1030" s="75" t="s">
        <v>2123</v>
      </c>
      <c r="E1030" s="75" t="s">
        <v>2124</v>
      </c>
      <c r="K1030" s="83">
        <v>6.93</v>
      </c>
    </row>
    <row r="1031" spans="1:11" hidden="1" outlineLevel="2" x14ac:dyDescent="0.25">
      <c r="C1031" s="75" t="s">
        <v>148</v>
      </c>
      <c r="D1031" s="75" t="s">
        <v>2127</v>
      </c>
      <c r="E1031" s="75" t="s">
        <v>2128</v>
      </c>
      <c r="K1031" s="83">
        <v>3.38</v>
      </c>
    </row>
    <row r="1032" spans="1:11" hidden="1" outlineLevel="2" x14ac:dyDescent="0.25">
      <c r="C1032" s="75" t="s">
        <v>148</v>
      </c>
      <c r="D1032" s="75" t="s">
        <v>2129</v>
      </c>
      <c r="E1032" s="75" t="s">
        <v>2130</v>
      </c>
      <c r="K1032" s="83">
        <v>4.6500000000000004</v>
      </c>
    </row>
    <row r="1033" spans="1:11" hidden="1" outlineLevel="2" x14ac:dyDescent="0.25">
      <c r="C1033" s="75" t="s">
        <v>148</v>
      </c>
      <c r="D1033" s="75" t="s">
        <v>2131</v>
      </c>
      <c r="E1033" s="75" t="s">
        <v>2132</v>
      </c>
      <c r="K1033" s="83">
        <v>8.0500000000000007</v>
      </c>
    </row>
    <row r="1034" spans="1:11" hidden="1" outlineLevel="2" x14ac:dyDescent="0.25">
      <c r="C1034" s="75" t="s">
        <v>148</v>
      </c>
      <c r="D1034" s="75" t="s">
        <v>2133</v>
      </c>
      <c r="E1034" s="75" t="s">
        <v>2134</v>
      </c>
      <c r="K1034" s="83">
        <v>0.88</v>
      </c>
    </row>
    <row r="1035" spans="1:11" hidden="1" outlineLevel="2" x14ac:dyDescent="0.25">
      <c r="C1035" s="75" t="s">
        <v>148</v>
      </c>
      <c r="D1035" s="75" t="s">
        <v>2135</v>
      </c>
      <c r="E1035" s="75" t="s">
        <v>2136</v>
      </c>
      <c r="K1035" s="83">
        <v>0.27</v>
      </c>
    </row>
    <row r="1036" spans="1:11" hidden="1" outlineLevel="2" x14ac:dyDescent="0.25">
      <c r="C1036" s="75" t="s">
        <v>148</v>
      </c>
      <c r="D1036" s="75" t="s">
        <v>2143</v>
      </c>
      <c r="E1036" s="75" t="s">
        <v>2144</v>
      </c>
      <c r="K1036" s="83">
        <v>8.3800000000000008</v>
      </c>
    </row>
    <row r="1037" spans="1:11" hidden="1" outlineLevel="2" x14ac:dyDescent="0.25"/>
    <row r="1038" spans="1:11" outlineLevel="1" collapsed="1" x14ac:dyDescent="0.25">
      <c r="A1038" s="75" t="s">
        <v>65</v>
      </c>
      <c r="D1038" s="75" t="s">
        <v>66</v>
      </c>
      <c r="K1038" s="88">
        <f>SUM(K1039:K1042)</f>
        <v>27.8</v>
      </c>
    </row>
    <row r="1039" spans="1:11" hidden="1" outlineLevel="2" x14ac:dyDescent="0.25">
      <c r="C1039" s="75" t="s">
        <v>148</v>
      </c>
      <c r="D1039" s="75" t="s">
        <v>2145</v>
      </c>
      <c r="E1039" s="75" t="s">
        <v>2146</v>
      </c>
      <c r="K1039" s="83">
        <v>20.91</v>
      </c>
    </row>
    <row r="1040" spans="1:11" hidden="1" outlineLevel="2" x14ac:dyDescent="0.25">
      <c r="C1040" s="75" t="s">
        <v>148</v>
      </c>
      <c r="D1040" s="75" t="s">
        <v>2147</v>
      </c>
      <c r="E1040" s="75" t="s">
        <v>2148</v>
      </c>
      <c r="K1040" s="83">
        <v>2.11</v>
      </c>
    </row>
    <row r="1041" spans="1:11" hidden="1" outlineLevel="2" x14ac:dyDescent="0.25">
      <c r="C1041" s="75" t="s">
        <v>148</v>
      </c>
      <c r="D1041" s="75" t="s">
        <v>2149</v>
      </c>
      <c r="E1041" s="75" t="s">
        <v>2150</v>
      </c>
      <c r="K1041" s="83">
        <v>3.6</v>
      </c>
    </row>
    <row r="1042" spans="1:11" hidden="1" outlineLevel="2" x14ac:dyDescent="0.25">
      <c r="C1042" s="75" t="s">
        <v>148</v>
      </c>
      <c r="D1042" s="75" t="s">
        <v>2151</v>
      </c>
      <c r="E1042" s="75" t="s">
        <v>2152</v>
      </c>
      <c r="K1042" s="83">
        <v>1.18</v>
      </c>
    </row>
    <row r="1043" spans="1:11" hidden="1" outlineLevel="2" x14ac:dyDescent="0.25"/>
    <row r="1044" spans="1:11" outlineLevel="1" collapsed="1" x14ac:dyDescent="0.25">
      <c r="A1044" s="75" t="s">
        <v>67</v>
      </c>
      <c r="D1044" s="75" t="s">
        <v>68</v>
      </c>
      <c r="K1044" s="88">
        <f>SUM(K1045:K1164)</f>
        <v>2097.0800000000004</v>
      </c>
    </row>
    <row r="1045" spans="1:11" hidden="1" outlineLevel="2" x14ac:dyDescent="0.25">
      <c r="C1045" s="75" t="s">
        <v>148</v>
      </c>
      <c r="D1045" s="75" t="s">
        <v>2153</v>
      </c>
      <c r="E1045" s="75" t="s">
        <v>2154</v>
      </c>
      <c r="K1045" s="83">
        <v>16.809999999999999</v>
      </c>
    </row>
    <row r="1046" spans="1:11" hidden="1" outlineLevel="2" x14ac:dyDescent="0.25">
      <c r="C1046" s="75" t="s">
        <v>148</v>
      </c>
      <c r="D1046" s="75" t="s">
        <v>2155</v>
      </c>
      <c r="E1046" s="75" t="s">
        <v>2156</v>
      </c>
      <c r="K1046" s="83">
        <v>21.21</v>
      </c>
    </row>
    <row r="1047" spans="1:11" hidden="1" outlineLevel="2" x14ac:dyDescent="0.25">
      <c r="C1047" s="75" t="s">
        <v>148</v>
      </c>
      <c r="D1047" s="75" t="s">
        <v>2157</v>
      </c>
      <c r="E1047" s="75" t="s">
        <v>2158</v>
      </c>
      <c r="K1047" s="83">
        <v>20.82</v>
      </c>
    </row>
    <row r="1048" spans="1:11" hidden="1" outlineLevel="2" x14ac:dyDescent="0.25">
      <c r="C1048" s="75" t="s">
        <v>148</v>
      </c>
      <c r="D1048" s="75" t="s">
        <v>2159</v>
      </c>
      <c r="E1048" s="75" t="s">
        <v>2160</v>
      </c>
      <c r="K1048" s="83">
        <v>49.01</v>
      </c>
    </row>
    <row r="1049" spans="1:11" hidden="1" outlineLevel="2" x14ac:dyDescent="0.25">
      <c r="C1049" s="75" t="s">
        <v>148</v>
      </c>
      <c r="D1049" s="75" t="s">
        <v>2161</v>
      </c>
      <c r="E1049" s="75" t="s">
        <v>2162</v>
      </c>
      <c r="K1049" s="83">
        <v>21</v>
      </c>
    </row>
    <row r="1050" spans="1:11" hidden="1" outlineLevel="2" x14ac:dyDescent="0.25">
      <c r="C1050" s="75" t="s">
        <v>148</v>
      </c>
      <c r="D1050" s="75" t="s">
        <v>2163</v>
      </c>
      <c r="E1050" s="75" t="s">
        <v>2164</v>
      </c>
      <c r="K1050" s="83">
        <v>6.94</v>
      </c>
    </row>
    <row r="1051" spans="1:11" hidden="1" outlineLevel="2" x14ac:dyDescent="0.25">
      <c r="C1051" s="75" t="s">
        <v>148</v>
      </c>
      <c r="D1051" s="75" t="s">
        <v>2165</v>
      </c>
      <c r="E1051" s="75" t="s">
        <v>2166</v>
      </c>
      <c r="K1051" s="83">
        <v>21.68</v>
      </c>
    </row>
    <row r="1052" spans="1:11" hidden="1" outlineLevel="2" x14ac:dyDescent="0.25">
      <c r="C1052" s="75" t="s">
        <v>148</v>
      </c>
      <c r="D1052" s="75" t="s">
        <v>2167</v>
      </c>
      <c r="E1052" s="75" t="s">
        <v>2168</v>
      </c>
      <c r="K1052" s="83">
        <v>30.54</v>
      </c>
    </row>
    <row r="1053" spans="1:11" hidden="1" outlineLevel="2" x14ac:dyDescent="0.25">
      <c r="C1053" s="75" t="s">
        <v>148</v>
      </c>
      <c r="D1053" s="75" t="s">
        <v>2169</v>
      </c>
      <c r="E1053" s="75" t="s">
        <v>2170</v>
      </c>
      <c r="K1053" s="83">
        <v>36.090000000000003</v>
      </c>
    </row>
    <row r="1054" spans="1:11" hidden="1" outlineLevel="2" x14ac:dyDescent="0.25">
      <c r="C1054" s="75" t="s">
        <v>148</v>
      </c>
      <c r="D1054" s="75" t="s">
        <v>2171</v>
      </c>
      <c r="E1054" s="75" t="s">
        <v>2172</v>
      </c>
      <c r="K1054" s="83">
        <v>8.36</v>
      </c>
    </row>
    <row r="1055" spans="1:11" hidden="1" outlineLevel="2" x14ac:dyDescent="0.25">
      <c r="C1055" s="75" t="s">
        <v>148</v>
      </c>
      <c r="D1055" s="75" t="s">
        <v>2173</v>
      </c>
      <c r="E1055" s="75" t="s">
        <v>2174</v>
      </c>
      <c r="K1055" s="83">
        <v>56.41</v>
      </c>
    </row>
    <row r="1056" spans="1:11" hidden="1" outlineLevel="2" x14ac:dyDescent="0.25">
      <c r="C1056" s="75" t="s">
        <v>148</v>
      </c>
      <c r="D1056" s="75" t="s">
        <v>2175</v>
      </c>
      <c r="E1056" s="75" t="s">
        <v>2176</v>
      </c>
      <c r="K1056" s="83">
        <v>1.92</v>
      </c>
    </row>
    <row r="1057" spans="3:11" hidden="1" outlineLevel="2" x14ac:dyDescent="0.25">
      <c r="C1057" s="75" t="s">
        <v>148</v>
      </c>
      <c r="D1057" s="75" t="s">
        <v>2177</v>
      </c>
      <c r="E1057" s="75" t="s">
        <v>2178</v>
      </c>
      <c r="K1057" s="83">
        <v>23.8</v>
      </c>
    </row>
    <row r="1058" spans="3:11" hidden="1" outlineLevel="2" x14ac:dyDescent="0.25">
      <c r="C1058" s="75" t="s">
        <v>148</v>
      </c>
      <c r="D1058" s="75" t="s">
        <v>2179</v>
      </c>
      <c r="E1058" s="75" t="s">
        <v>2180</v>
      </c>
      <c r="K1058" s="83">
        <v>31.95</v>
      </c>
    </row>
    <row r="1059" spans="3:11" hidden="1" outlineLevel="2" x14ac:dyDescent="0.25">
      <c r="C1059" s="75" t="s">
        <v>148</v>
      </c>
      <c r="D1059" s="75" t="s">
        <v>2181</v>
      </c>
      <c r="E1059" s="75" t="s">
        <v>2182</v>
      </c>
      <c r="K1059" s="83">
        <v>2.65</v>
      </c>
    </row>
    <row r="1060" spans="3:11" hidden="1" outlineLevel="2" x14ac:dyDescent="0.25">
      <c r="C1060" s="75" t="s">
        <v>148</v>
      </c>
      <c r="D1060" s="75" t="s">
        <v>2183</v>
      </c>
      <c r="E1060" s="75" t="s">
        <v>2184</v>
      </c>
      <c r="K1060" s="83">
        <v>14</v>
      </c>
    </row>
    <row r="1061" spans="3:11" hidden="1" outlineLevel="2" x14ac:dyDescent="0.25">
      <c r="C1061" s="75" t="s">
        <v>148</v>
      </c>
      <c r="D1061" s="75" t="s">
        <v>2185</v>
      </c>
      <c r="E1061" s="75" t="s">
        <v>2186</v>
      </c>
      <c r="K1061" s="83">
        <v>4.79</v>
      </c>
    </row>
    <row r="1062" spans="3:11" hidden="1" outlineLevel="2" x14ac:dyDescent="0.25">
      <c r="C1062" s="75" t="s">
        <v>148</v>
      </c>
      <c r="D1062" s="75" t="s">
        <v>2187</v>
      </c>
      <c r="E1062" s="75" t="s">
        <v>2188</v>
      </c>
      <c r="K1062" s="83">
        <v>14.15</v>
      </c>
    </row>
    <row r="1063" spans="3:11" hidden="1" outlineLevel="2" x14ac:dyDescent="0.25">
      <c r="C1063" s="75" t="s">
        <v>148</v>
      </c>
      <c r="D1063" s="75" t="s">
        <v>2189</v>
      </c>
      <c r="E1063" s="75" t="s">
        <v>2190</v>
      </c>
      <c r="K1063" s="83">
        <v>1.81</v>
      </c>
    </row>
    <row r="1064" spans="3:11" hidden="1" outlineLevel="2" x14ac:dyDescent="0.25">
      <c r="C1064" s="75" t="s">
        <v>148</v>
      </c>
      <c r="D1064" s="75" t="s">
        <v>2191</v>
      </c>
      <c r="E1064" s="75" t="s">
        <v>2192</v>
      </c>
      <c r="K1064" s="83">
        <v>2.82</v>
      </c>
    </row>
    <row r="1065" spans="3:11" hidden="1" outlineLevel="2" x14ac:dyDescent="0.25">
      <c r="C1065" s="75" t="s">
        <v>148</v>
      </c>
      <c r="D1065" s="75" t="s">
        <v>2193</v>
      </c>
      <c r="E1065" s="75" t="s">
        <v>2194</v>
      </c>
      <c r="K1065" s="83">
        <v>23.83</v>
      </c>
    </row>
    <row r="1066" spans="3:11" hidden="1" outlineLevel="2" x14ac:dyDescent="0.25">
      <c r="C1066" s="75" t="s">
        <v>148</v>
      </c>
      <c r="D1066" s="75" t="s">
        <v>2195</v>
      </c>
      <c r="E1066" s="75" t="s">
        <v>2196</v>
      </c>
      <c r="K1066" s="83">
        <v>1.9</v>
      </c>
    </row>
    <row r="1067" spans="3:11" hidden="1" outlineLevel="2" x14ac:dyDescent="0.25">
      <c r="C1067" s="75" t="s">
        <v>148</v>
      </c>
      <c r="D1067" s="75" t="s">
        <v>2197</v>
      </c>
      <c r="E1067" s="75" t="s">
        <v>2198</v>
      </c>
      <c r="K1067" s="83">
        <v>13.22</v>
      </c>
    </row>
    <row r="1068" spans="3:11" hidden="1" outlineLevel="2" x14ac:dyDescent="0.25">
      <c r="C1068" s="75" t="s">
        <v>148</v>
      </c>
      <c r="D1068" s="75" t="s">
        <v>2199</v>
      </c>
      <c r="E1068" s="75" t="s">
        <v>2200</v>
      </c>
      <c r="K1068" s="83">
        <v>9.4499999999999993</v>
      </c>
    </row>
    <row r="1069" spans="3:11" hidden="1" outlineLevel="2" x14ac:dyDescent="0.25">
      <c r="C1069" s="75" t="s">
        <v>148</v>
      </c>
      <c r="D1069" s="75" t="s">
        <v>2201</v>
      </c>
      <c r="E1069" s="75" t="s">
        <v>2202</v>
      </c>
      <c r="K1069" s="83">
        <v>6.65</v>
      </c>
    </row>
    <row r="1070" spans="3:11" hidden="1" outlineLevel="2" x14ac:dyDescent="0.25">
      <c r="C1070" s="75" t="s">
        <v>148</v>
      </c>
      <c r="D1070" s="75" t="s">
        <v>2203</v>
      </c>
      <c r="E1070" s="75" t="s">
        <v>2204</v>
      </c>
      <c r="K1070" s="83">
        <v>7.65</v>
      </c>
    </row>
    <row r="1071" spans="3:11" hidden="1" outlineLevel="2" x14ac:dyDescent="0.25">
      <c r="C1071" s="75" t="s">
        <v>148</v>
      </c>
      <c r="D1071" s="75" t="s">
        <v>2205</v>
      </c>
      <c r="E1071" s="75" t="s">
        <v>2206</v>
      </c>
      <c r="K1071" s="83">
        <v>23.46</v>
      </c>
    </row>
    <row r="1072" spans="3:11" hidden="1" outlineLevel="2" x14ac:dyDescent="0.25">
      <c r="C1072" s="75" t="s">
        <v>148</v>
      </c>
      <c r="D1072" s="75" t="s">
        <v>2207</v>
      </c>
      <c r="E1072" s="75" t="s">
        <v>2208</v>
      </c>
      <c r="K1072" s="83">
        <v>10.42</v>
      </c>
    </row>
    <row r="1073" spans="3:11" hidden="1" outlineLevel="2" x14ac:dyDescent="0.25">
      <c r="C1073" s="75" t="s">
        <v>148</v>
      </c>
      <c r="D1073" s="75" t="s">
        <v>2209</v>
      </c>
      <c r="E1073" s="75" t="s">
        <v>2210</v>
      </c>
      <c r="K1073" s="83">
        <v>3.26</v>
      </c>
    </row>
    <row r="1074" spans="3:11" hidden="1" outlineLevel="2" x14ac:dyDescent="0.25">
      <c r="C1074" s="75" t="s">
        <v>148</v>
      </c>
      <c r="D1074" s="75" t="s">
        <v>2211</v>
      </c>
      <c r="E1074" s="75" t="s">
        <v>2212</v>
      </c>
      <c r="K1074" s="83">
        <v>18.61</v>
      </c>
    </row>
    <row r="1075" spans="3:11" hidden="1" outlineLevel="2" x14ac:dyDescent="0.25">
      <c r="C1075" s="75" t="s">
        <v>148</v>
      </c>
      <c r="D1075" s="75" t="s">
        <v>2213</v>
      </c>
      <c r="E1075" s="75" t="s">
        <v>2214</v>
      </c>
      <c r="K1075" s="83">
        <v>17.32</v>
      </c>
    </row>
    <row r="1076" spans="3:11" hidden="1" outlineLevel="2" x14ac:dyDescent="0.25">
      <c r="C1076" s="75" t="s">
        <v>148</v>
      </c>
      <c r="D1076" s="75" t="s">
        <v>2215</v>
      </c>
      <c r="E1076" s="75" t="s">
        <v>2216</v>
      </c>
      <c r="K1076" s="83">
        <v>5.2</v>
      </c>
    </row>
    <row r="1077" spans="3:11" hidden="1" outlineLevel="2" x14ac:dyDescent="0.25">
      <c r="C1077" s="75" t="s">
        <v>148</v>
      </c>
      <c r="D1077" s="75" t="s">
        <v>2217</v>
      </c>
      <c r="E1077" s="75" t="s">
        <v>2218</v>
      </c>
      <c r="K1077" s="83">
        <v>90.82</v>
      </c>
    </row>
    <row r="1078" spans="3:11" hidden="1" outlineLevel="2" x14ac:dyDescent="0.25">
      <c r="C1078" s="75" t="s">
        <v>148</v>
      </c>
      <c r="D1078" s="75" t="s">
        <v>2219</v>
      </c>
      <c r="E1078" s="75" t="s">
        <v>2220</v>
      </c>
      <c r="K1078" s="83">
        <v>5.05</v>
      </c>
    </row>
    <row r="1079" spans="3:11" hidden="1" outlineLevel="2" x14ac:dyDescent="0.25">
      <c r="C1079" s="75" t="s">
        <v>148</v>
      </c>
      <c r="D1079" s="75" t="s">
        <v>2221</v>
      </c>
      <c r="E1079" s="75" t="s">
        <v>2222</v>
      </c>
      <c r="K1079" s="83">
        <v>42.93</v>
      </c>
    </row>
    <row r="1080" spans="3:11" hidden="1" outlineLevel="2" x14ac:dyDescent="0.25">
      <c r="C1080" s="75" t="s">
        <v>148</v>
      </c>
      <c r="D1080" s="75" t="s">
        <v>2223</v>
      </c>
      <c r="E1080" s="75" t="s">
        <v>2224</v>
      </c>
      <c r="K1080" s="83">
        <v>19.43</v>
      </c>
    </row>
    <row r="1081" spans="3:11" hidden="1" outlineLevel="2" x14ac:dyDescent="0.25">
      <c r="C1081" s="75" t="s">
        <v>148</v>
      </c>
      <c r="D1081" s="75" t="s">
        <v>2225</v>
      </c>
      <c r="E1081" s="75" t="s">
        <v>2226</v>
      </c>
      <c r="K1081" s="83">
        <v>7.55</v>
      </c>
    </row>
    <row r="1082" spans="3:11" hidden="1" outlineLevel="2" x14ac:dyDescent="0.25">
      <c r="C1082" s="75" t="s">
        <v>148</v>
      </c>
      <c r="D1082" s="75" t="s">
        <v>2227</v>
      </c>
      <c r="E1082" s="75" t="s">
        <v>2228</v>
      </c>
      <c r="K1082" s="83">
        <v>35.880000000000003</v>
      </c>
    </row>
    <row r="1083" spans="3:11" hidden="1" outlineLevel="2" x14ac:dyDescent="0.25">
      <c r="C1083" s="75" t="s">
        <v>148</v>
      </c>
      <c r="D1083" s="75" t="s">
        <v>2229</v>
      </c>
      <c r="E1083" s="75" t="s">
        <v>2230</v>
      </c>
      <c r="K1083" s="83">
        <v>48.65</v>
      </c>
    </row>
    <row r="1084" spans="3:11" hidden="1" outlineLevel="2" x14ac:dyDescent="0.25">
      <c r="C1084" s="75" t="s">
        <v>148</v>
      </c>
      <c r="D1084" s="75" t="s">
        <v>2231</v>
      </c>
      <c r="E1084" s="75" t="s">
        <v>2232</v>
      </c>
      <c r="K1084" s="83">
        <v>5.04</v>
      </c>
    </row>
    <row r="1085" spans="3:11" hidden="1" outlineLevel="2" x14ac:dyDescent="0.25">
      <c r="C1085" s="75" t="s">
        <v>148</v>
      </c>
      <c r="D1085" s="75" t="s">
        <v>2233</v>
      </c>
      <c r="E1085" s="75" t="s">
        <v>2234</v>
      </c>
      <c r="K1085" s="83">
        <v>7.36</v>
      </c>
    </row>
    <row r="1086" spans="3:11" hidden="1" outlineLevel="2" x14ac:dyDescent="0.25">
      <c r="C1086" s="75" t="s">
        <v>148</v>
      </c>
      <c r="D1086" s="75" t="s">
        <v>2235</v>
      </c>
      <c r="E1086" s="75" t="s">
        <v>2236</v>
      </c>
      <c r="K1086" s="83">
        <v>9.85</v>
      </c>
    </row>
    <row r="1087" spans="3:11" hidden="1" outlineLevel="2" x14ac:dyDescent="0.25">
      <c r="C1087" s="75" t="s">
        <v>148</v>
      </c>
      <c r="D1087" s="75" t="s">
        <v>2237</v>
      </c>
      <c r="E1087" s="75" t="s">
        <v>2238</v>
      </c>
      <c r="K1087" s="83">
        <v>40.97</v>
      </c>
    </row>
    <row r="1088" spans="3:11" hidden="1" outlineLevel="2" x14ac:dyDescent="0.25">
      <c r="C1088" s="75" t="s">
        <v>148</v>
      </c>
      <c r="D1088" s="75" t="s">
        <v>2239</v>
      </c>
      <c r="E1088" s="75" t="s">
        <v>2240</v>
      </c>
      <c r="K1088" s="83">
        <v>27.39</v>
      </c>
    </row>
    <row r="1089" spans="3:11" hidden="1" outlineLevel="2" x14ac:dyDescent="0.25">
      <c r="C1089" s="75" t="s">
        <v>148</v>
      </c>
      <c r="D1089" s="75" t="s">
        <v>2241</v>
      </c>
      <c r="E1089" s="75" t="s">
        <v>2242</v>
      </c>
      <c r="K1089" s="83">
        <v>6.29</v>
      </c>
    </row>
    <row r="1090" spans="3:11" hidden="1" outlineLevel="2" x14ac:dyDescent="0.25">
      <c r="C1090" s="75" t="s">
        <v>148</v>
      </c>
      <c r="D1090" s="75" t="s">
        <v>2243</v>
      </c>
      <c r="E1090" s="75" t="s">
        <v>2244</v>
      </c>
      <c r="K1090" s="83">
        <v>6.01</v>
      </c>
    </row>
    <row r="1091" spans="3:11" hidden="1" outlineLevel="2" x14ac:dyDescent="0.25">
      <c r="C1091" s="75" t="s">
        <v>148</v>
      </c>
      <c r="D1091" s="75" t="s">
        <v>2245</v>
      </c>
      <c r="E1091" s="75" t="s">
        <v>2246</v>
      </c>
      <c r="K1091" s="83">
        <v>22.91</v>
      </c>
    </row>
    <row r="1092" spans="3:11" hidden="1" outlineLevel="2" x14ac:dyDescent="0.25">
      <c r="C1092" s="75" t="s">
        <v>148</v>
      </c>
      <c r="D1092" s="75" t="s">
        <v>2247</v>
      </c>
      <c r="E1092" s="75" t="s">
        <v>2248</v>
      </c>
      <c r="K1092" s="83">
        <v>17.34</v>
      </c>
    </row>
    <row r="1093" spans="3:11" hidden="1" outlineLevel="2" x14ac:dyDescent="0.25">
      <c r="C1093" s="75" t="s">
        <v>148</v>
      </c>
      <c r="D1093" s="75" t="s">
        <v>2249</v>
      </c>
      <c r="E1093" s="75" t="s">
        <v>2250</v>
      </c>
      <c r="K1093" s="83">
        <v>5.04</v>
      </c>
    </row>
    <row r="1094" spans="3:11" hidden="1" outlineLevel="2" x14ac:dyDescent="0.25">
      <c r="C1094" s="75" t="s">
        <v>148</v>
      </c>
      <c r="D1094" s="75" t="s">
        <v>2251</v>
      </c>
      <c r="E1094" s="75" t="s">
        <v>2252</v>
      </c>
      <c r="K1094" s="83">
        <v>6.35</v>
      </c>
    </row>
    <row r="1095" spans="3:11" hidden="1" outlineLevel="2" x14ac:dyDescent="0.25">
      <c r="C1095" s="75" t="s">
        <v>148</v>
      </c>
      <c r="D1095" s="75" t="s">
        <v>2253</v>
      </c>
      <c r="E1095" s="75" t="s">
        <v>2254</v>
      </c>
      <c r="K1095" s="83">
        <v>1.68</v>
      </c>
    </row>
    <row r="1096" spans="3:11" hidden="1" outlineLevel="2" x14ac:dyDescent="0.25">
      <c r="C1096" s="75" t="s">
        <v>148</v>
      </c>
      <c r="D1096" s="75" t="s">
        <v>2255</v>
      </c>
      <c r="E1096" s="75" t="s">
        <v>2256</v>
      </c>
      <c r="K1096" s="83">
        <v>14.2</v>
      </c>
    </row>
    <row r="1097" spans="3:11" hidden="1" outlineLevel="2" x14ac:dyDescent="0.25">
      <c r="C1097" s="75" t="s">
        <v>148</v>
      </c>
      <c r="D1097" s="75" t="s">
        <v>2257</v>
      </c>
      <c r="E1097" s="75" t="s">
        <v>2258</v>
      </c>
      <c r="K1097" s="83">
        <v>5.31</v>
      </c>
    </row>
    <row r="1098" spans="3:11" hidden="1" outlineLevel="2" x14ac:dyDescent="0.25">
      <c r="C1098" s="75" t="s">
        <v>148</v>
      </c>
      <c r="D1098" s="75" t="s">
        <v>2259</v>
      </c>
      <c r="E1098" s="75" t="s">
        <v>2260</v>
      </c>
      <c r="K1098" s="83">
        <v>7.4</v>
      </c>
    </row>
    <row r="1099" spans="3:11" hidden="1" outlineLevel="2" x14ac:dyDescent="0.25">
      <c r="C1099" s="75" t="s">
        <v>148</v>
      </c>
      <c r="D1099" s="75" t="s">
        <v>2261</v>
      </c>
      <c r="E1099" s="75" t="s">
        <v>2262</v>
      </c>
      <c r="K1099" s="83">
        <v>7.17</v>
      </c>
    </row>
    <row r="1100" spans="3:11" hidden="1" outlineLevel="2" x14ac:dyDescent="0.25">
      <c r="C1100" s="75" t="s">
        <v>148</v>
      </c>
      <c r="D1100" s="75" t="s">
        <v>2263</v>
      </c>
      <c r="E1100" s="75" t="s">
        <v>2264</v>
      </c>
      <c r="K1100" s="83">
        <v>17.73</v>
      </c>
    </row>
    <row r="1101" spans="3:11" hidden="1" outlineLevel="2" x14ac:dyDescent="0.25">
      <c r="C1101" s="75" t="s">
        <v>148</v>
      </c>
      <c r="D1101" s="75" t="s">
        <v>2265</v>
      </c>
      <c r="E1101" s="75" t="s">
        <v>2266</v>
      </c>
      <c r="K1101" s="83">
        <v>3.86</v>
      </c>
    </row>
    <row r="1102" spans="3:11" hidden="1" outlineLevel="2" x14ac:dyDescent="0.25">
      <c r="C1102" s="75" t="s">
        <v>148</v>
      </c>
      <c r="D1102" s="75" t="s">
        <v>2267</v>
      </c>
      <c r="E1102" s="75" t="s">
        <v>2268</v>
      </c>
      <c r="K1102" s="83">
        <v>27.93</v>
      </c>
    </row>
    <row r="1103" spans="3:11" hidden="1" outlineLevel="2" x14ac:dyDescent="0.25">
      <c r="C1103" s="75" t="s">
        <v>148</v>
      </c>
      <c r="D1103" s="75" t="s">
        <v>2269</v>
      </c>
      <c r="E1103" s="75" t="s">
        <v>2270</v>
      </c>
      <c r="K1103" s="83">
        <v>13.85</v>
      </c>
    </row>
    <row r="1104" spans="3:11" hidden="1" outlineLevel="2" x14ac:dyDescent="0.25">
      <c r="C1104" s="75" t="s">
        <v>148</v>
      </c>
      <c r="D1104" s="75" t="s">
        <v>2271</v>
      </c>
      <c r="E1104" s="75" t="s">
        <v>2272</v>
      </c>
      <c r="K1104" s="83">
        <v>9.35</v>
      </c>
    </row>
    <row r="1105" spans="3:11" hidden="1" outlineLevel="2" x14ac:dyDescent="0.25">
      <c r="C1105" s="75" t="s">
        <v>148</v>
      </c>
      <c r="D1105" s="75" t="s">
        <v>2273</v>
      </c>
      <c r="E1105" s="75" t="s">
        <v>2274</v>
      </c>
      <c r="K1105" s="83">
        <v>1.72</v>
      </c>
    </row>
    <row r="1106" spans="3:11" hidden="1" outlineLevel="2" x14ac:dyDescent="0.25">
      <c r="C1106" s="75" t="s">
        <v>148</v>
      </c>
      <c r="D1106" s="75" t="s">
        <v>2275</v>
      </c>
      <c r="E1106" s="75" t="s">
        <v>2276</v>
      </c>
      <c r="K1106" s="83">
        <v>5.04</v>
      </c>
    </row>
    <row r="1107" spans="3:11" hidden="1" outlineLevel="2" x14ac:dyDescent="0.25">
      <c r="C1107" s="75" t="s">
        <v>148</v>
      </c>
      <c r="D1107" s="75" t="s">
        <v>2277</v>
      </c>
      <c r="E1107" s="75" t="s">
        <v>2278</v>
      </c>
      <c r="K1107" s="83">
        <v>3.7</v>
      </c>
    </row>
    <row r="1108" spans="3:11" hidden="1" outlineLevel="2" x14ac:dyDescent="0.25">
      <c r="C1108" s="75" t="s">
        <v>148</v>
      </c>
      <c r="D1108" s="75" t="s">
        <v>2279</v>
      </c>
      <c r="E1108" s="75" t="s">
        <v>2280</v>
      </c>
      <c r="K1108" s="83">
        <v>58.76</v>
      </c>
    </row>
    <row r="1109" spans="3:11" hidden="1" outlineLevel="2" x14ac:dyDescent="0.25">
      <c r="C1109" s="75" t="s">
        <v>148</v>
      </c>
      <c r="D1109" s="75" t="s">
        <v>2281</v>
      </c>
      <c r="E1109" s="75" t="s">
        <v>2282</v>
      </c>
      <c r="K1109" s="83">
        <v>2.13</v>
      </c>
    </row>
    <row r="1110" spans="3:11" hidden="1" outlineLevel="2" x14ac:dyDescent="0.25">
      <c r="C1110" s="75" t="s">
        <v>148</v>
      </c>
      <c r="D1110" s="75" t="s">
        <v>2283</v>
      </c>
      <c r="E1110" s="75" t="s">
        <v>2284</v>
      </c>
      <c r="K1110" s="83">
        <v>1.78</v>
      </c>
    </row>
    <row r="1111" spans="3:11" hidden="1" outlineLevel="2" x14ac:dyDescent="0.25">
      <c r="C1111" s="75" t="s">
        <v>148</v>
      </c>
      <c r="D1111" s="75" t="s">
        <v>2285</v>
      </c>
      <c r="E1111" s="75" t="s">
        <v>2286</v>
      </c>
      <c r="K1111" s="83">
        <v>7.17</v>
      </c>
    </row>
    <row r="1112" spans="3:11" hidden="1" outlineLevel="2" x14ac:dyDescent="0.25">
      <c r="C1112" s="75" t="s">
        <v>148</v>
      </c>
      <c r="D1112" s="75" t="s">
        <v>2287</v>
      </c>
      <c r="E1112" s="75" t="s">
        <v>2288</v>
      </c>
      <c r="K1112" s="83">
        <v>30.79</v>
      </c>
    </row>
    <row r="1113" spans="3:11" hidden="1" outlineLevel="2" x14ac:dyDescent="0.25">
      <c r="C1113" s="75" t="s">
        <v>148</v>
      </c>
      <c r="D1113" s="75" t="s">
        <v>2289</v>
      </c>
      <c r="E1113" s="75" t="s">
        <v>2290</v>
      </c>
      <c r="K1113" s="83">
        <v>12.57</v>
      </c>
    </row>
    <row r="1114" spans="3:11" hidden="1" outlineLevel="2" x14ac:dyDescent="0.25">
      <c r="C1114" s="75" t="s">
        <v>148</v>
      </c>
      <c r="D1114" s="75" t="s">
        <v>2291</v>
      </c>
      <c r="E1114" s="75" t="s">
        <v>2292</v>
      </c>
      <c r="K1114" s="83">
        <v>2.34</v>
      </c>
    </row>
    <row r="1115" spans="3:11" hidden="1" outlineLevel="2" x14ac:dyDescent="0.25">
      <c r="C1115" s="75" t="s">
        <v>148</v>
      </c>
      <c r="D1115" s="75" t="s">
        <v>2293</v>
      </c>
      <c r="E1115" s="75" t="s">
        <v>2294</v>
      </c>
      <c r="K1115" s="83">
        <v>4.92</v>
      </c>
    </row>
    <row r="1116" spans="3:11" hidden="1" outlineLevel="2" x14ac:dyDescent="0.25">
      <c r="C1116" s="75" t="s">
        <v>148</v>
      </c>
      <c r="D1116" s="75" t="s">
        <v>2295</v>
      </c>
      <c r="E1116" s="75" t="s">
        <v>2296</v>
      </c>
      <c r="K1116" s="83">
        <v>3.68</v>
      </c>
    </row>
    <row r="1117" spans="3:11" hidden="1" outlineLevel="2" x14ac:dyDescent="0.25">
      <c r="C1117" s="75" t="s">
        <v>148</v>
      </c>
      <c r="D1117" s="75" t="s">
        <v>2297</v>
      </c>
      <c r="E1117" s="75" t="s">
        <v>2298</v>
      </c>
      <c r="K1117" s="83">
        <v>37.14</v>
      </c>
    </row>
    <row r="1118" spans="3:11" hidden="1" outlineLevel="2" x14ac:dyDescent="0.25">
      <c r="C1118" s="75" t="s">
        <v>148</v>
      </c>
      <c r="D1118" s="75" t="s">
        <v>2299</v>
      </c>
      <c r="E1118" s="75" t="s">
        <v>2300</v>
      </c>
      <c r="K1118" s="83">
        <v>3.43</v>
      </c>
    </row>
    <row r="1119" spans="3:11" hidden="1" outlineLevel="2" x14ac:dyDescent="0.25">
      <c r="C1119" s="75" t="s">
        <v>148</v>
      </c>
      <c r="D1119" s="75" t="s">
        <v>2301</v>
      </c>
      <c r="E1119" s="75" t="s">
        <v>2302</v>
      </c>
      <c r="K1119" s="83">
        <v>8.17</v>
      </c>
    </row>
    <row r="1120" spans="3:11" hidden="1" outlineLevel="2" x14ac:dyDescent="0.25">
      <c r="C1120" s="75" t="s">
        <v>148</v>
      </c>
      <c r="D1120" s="75" t="s">
        <v>2303</v>
      </c>
      <c r="E1120" s="75" t="s">
        <v>2304</v>
      </c>
      <c r="K1120" s="83">
        <v>2.08</v>
      </c>
    </row>
    <row r="1121" spans="3:11" hidden="1" outlineLevel="2" x14ac:dyDescent="0.25">
      <c r="C1121" s="75" t="s">
        <v>148</v>
      </c>
      <c r="D1121" s="75" t="s">
        <v>2305</v>
      </c>
      <c r="E1121" s="75" t="s">
        <v>2306</v>
      </c>
      <c r="K1121" s="83">
        <v>3.17</v>
      </c>
    </row>
    <row r="1122" spans="3:11" hidden="1" outlineLevel="2" x14ac:dyDescent="0.25">
      <c r="C1122" s="75" t="s">
        <v>148</v>
      </c>
      <c r="D1122" s="75" t="s">
        <v>2307</v>
      </c>
      <c r="E1122" s="75" t="s">
        <v>2308</v>
      </c>
      <c r="K1122" s="83">
        <v>6.92</v>
      </c>
    </row>
    <row r="1123" spans="3:11" hidden="1" outlineLevel="2" x14ac:dyDescent="0.25">
      <c r="C1123" s="75" t="s">
        <v>148</v>
      </c>
      <c r="D1123" s="75" t="s">
        <v>2309</v>
      </c>
      <c r="E1123" s="75" t="s">
        <v>2310</v>
      </c>
      <c r="K1123" s="83">
        <v>9.2200000000000006</v>
      </c>
    </row>
    <row r="1124" spans="3:11" hidden="1" outlineLevel="2" x14ac:dyDescent="0.25">
      <c r="C1124" s="75" t="s">
        <v>148</v>
      </c>
      <c r="D1124" s="75" t="s">
        <v>2311</v>
      </c>
      <c r="E1124" s="75" t="s">
        <v>2312</v>
      </c>
      <c r="K1124" s="83">
        <v>5.07</v>
      </c>
    </row>
    <row r="1125" spans="3:11" hidden="1" outlineLevel="2" x14ac:dyDescent="0.25">
      <c r="C1125" s="75" t="s">
        <v>148</v>
      </c>
      <c r="D1125" s="75" t="s">
        <v>2313</v>
      </c>
      <c r="E1125" s="75" t="s">
        <v>2314</v>
      </c>
      <c r="K1125" s="83">
        <v>50.33</v>
      </c>
    </row>
    <row r="1126" spans="3:11" hidden="1" outlineLevel="2" x14ac:dyDescent="0.25">
      <c r="C1126" s="75" t="s">
        <v>148</v>
      </c>
      <c r="D1126" s="75" t="s">
        <v>2315</v>
      </c>
      <c r="E1126" s="75" t="s">
        <v>2316</v>
      </c>
      <c r="K1126" s="83">
        <v>4.45</v>
      </c>
    </row>
    <row r="1127" spans="3:11" hidden="1" outlineLevel="2" x14ac:dyDescent="0.25">
      <c r="C1127" s="75" t="s">
        <v>148</v>
      </c>
      <c r="D1127" s="75" t="s">
        <v>2317</v>
      </c>
      <c r="E1127" s="75" t="s">
        <v>2318</v>
      </c>
      <c r="K1127" s="83">
        <v>5.63</v>
      </c>
    </row>
    <row r="1128" spans="3:11" hidden="1" outlineLevel="2" x14ac:dyDescent="0.25">
      <c r="C1128" s="75" t="s">
        <v>148</v>
      </c>
      <c r="D1128" s="75" t="s">
        <v>2319</v>
      </c>
      <c r="E1128" s="75" t="s">
        <v>2320</v>
      </c>
      <c r="K1128" s="83">
        <v>6.78</v>
      </c>
    </row>
    <row r="1129" spans="3:11" hidden="1" outlineLevel="2" x14ac:dyDescent="0.25">
      <c r="C1129" s="75" t="s">
        <v>148</v>
      </c>
      <c r="D1129" s="75" t="s">
        <v>2321</v>
      </c>
      <c r="E1129" s="75" t="s">
        <v>2322</v>
      </c>
      <c r="K1129" s="83">
        <v>14.03</v>
      </c>
    </row>
    <row r="1130" spans="3:11" hidden="1" outlineLevel="2" x14ac:dyDescent="0.25">
      <c r="C1130" s="75" t="s">
        <v>148</v>
      </c>
      <c r="D1130" s="75" t="s">
        <v>2323</v>
      </c>
      <c r="E1130" s="75" t="s">
        <v>2324</v>
      </c>
      <c r="K1130" s="83">
        <v>3.37</v>
      </c>
    </row>
    <row r="1131" spans="3:11" hidden="1" outlineLevel="2" x14ac:dyDescent="0.25">
      <c r="C1131" s="75" t="s">
        <v>148</v>
      </c>
      <c r="D1131" s="75" t="s">
        <v>2325</v>
      </c>
      <c r="E1131" s="75" t="s">
        <v>2326</v>
      </c>
      <c r="K1131" s="83">
        <v>0.13</v>
      </c>
    </row>
    <row r="1132" spans="3:11" hidden="1" outlineLevel="2" x14ac:dyDescent="0.25">
      <c r="C1132" s="75" t="s">
        <v>148</v>
      </c>
      <c r="D1132" s="75" t="s">
        <v>2327</v>
      </c>
      <c r="E1132" s="75" t="s">
        <v>2328</v>
      </c>
      <c r="K1132" s="83">
        <v>4.03</v>
      </c>
    </row>
    <row r="1133" spans="3:11" hidden="1" outlineLevel="2" x14ac:dyDescent="0.25">
      <c r="C1133" s="75" t="s">
        <v>148</v>
      </c>
      <c r="D1133" s="75" t="s">
        <v>9954</v>
      </c>
      <c r="E1133" s="75" t="s">
        <v>9955</v>
      </c>
      <c r="K1133" s="83">
        <v>1.68</v>
      </c>
    </row>
    <row r="1134" spans="3:11" hidden="1" outlineLevel="2" x14ac:dyDescent="0.25">
      <c r="C1134" s="75" t="s">
        <v>148</v>
      </c>
      <c r="D1134" s="75" t="s">
        <v>2331</v>
      </c>
      <c r="E1134" s="75" t="s">
        <v>2332</v>
      </c>
      <c r="K1134" s="83">
        <v>16.170000000000002</v>
      </c>
    </row>
    <row r="1135" spans="3:11" hidden="1" outlineLevel="2" x14ac:dyDescent="0.25">
      <c r="C1135" s="75" t="s">
        <v>148</v>
      </c>
      <c r="D1135" s="75" t="s">
        <v>2333</v>
      </c>
      <c r="E1135" s="75" t="s">
        <v>2334</v>
      </c>
      <c r="K1135" s="83">
        <v>1.44</v>
      </c>
    </row>
    <row r="1136" spans="3:11" hidden="1" outlineLevel="2" x14ac:dyDescent="0.25">
      <c r="C1136" s="75" t="s">
        <v>148</v>
      </c>
      <c r="D1136" s="75" t="s">
        <v>2335</v>
      </c>
      <c r="E1136" s="75" t="s">
        <v>2336</v>
      </c>
      <c r="K1136" s="83">
        <v>2.2799999999999998</v>
      </c>
    </row>
    <row r="1137" spans="3:11" hidden="1" outlineLevel="2" x14ac:dyDescent="0.25">
      <c r="C1137" s="75" t="s">
        <v>148</v>
      </c>
      <c r="D1137" s="75" t="s">
        <v>2337</v>
      </c>
      <c r="E1137" s="75" t="s">
        <v>2338</v>
      </c>
      <c r="K1137" s="83">
        <v>16.32</v>
      </c>
    </row>
    <row r="1138" spans="3:11" hidden="1" outlineLevel="2" x14ac:dyDescent="0.25">
      <c r="C1138" s="75" t="s">
        <v>148</v>
      </c>
      <c r="D1138" s="75" t="s">
        <v>2339</v>
      </c>
      <c r="E1138" s="75" t="s">
        <v>2340</v>
      </c>
      <c r="K1138" s="83">
        <v>4.13</v>
      </c>
    </row>
    <row r="1139" spans="3:11" hidden="1" outlineLevel="2" x14ac:dyDescent="0.25">
      <c r="C1139" s="75" t="s">
        <v>148</v>
      </c>
      <c r="D1139" s="75" t="s">
        <v>2341</v>
      </c>
      <c r="E1139" s="75" t="s">
        <v>2342</v>
      </c>
      <c r="K1139" s="83">
        <v>15.34</v>
      </c>
    </row>
    <row r="1140" spans="3:11" hidden="1" outlineLevel="2" x14ac:dyDescent="0.25">
      <c r="C1140" s="75" t="s">
        <v>148</v>
      </c>
      <c r="D1140" s="75" t="s">
        <v>2343</v>
      </c>
      <c r="E1140" s="75" t="s">
        <v>2344</v>
      </c>
      <c r="K1140" s="83">
        <v>2.67</v>
      </c>
    </row>
    <row r="1141" spans="3:11" hidden="1" outlineLevel="2" x14ac:dyDescent="0.25">
      <c r="C1141" s="75" t="s">
        <v>148</v>
      </c>
      <c r="D1141" s="75" t="s">
        <v>2345</v>
      </c>
      <c r="E1141" s="75" t="s">
        <v>2346</v>
      </c>
      <c r="K1141" s="83">
        <v>0.21</v>
      </c>
    </row>
    <row r="1142" spans="3:11" hidden="1" outlineLevel="2" x14ac:dyDescent="0.25">
      <c r="C1142" s="75" t="s">
        <v>148</v>
      </c>
      <c r="D1142" s="75" t="s">
        <v>9956</v>
      </c>
      <c r="E1142" s="75" t="s">
        <v>9957</v>
      </c>
      <c r="K1142" s="83">
        <v>6.29</v>
      </c>
    </row>
    <row r="1143" spans="3:11" hidden="1" outlineLevel="2" x14ac:dyDescent="0.25">
      <c r="C1143" s="75" t="s">
        <v>148</v>
      </c>
      <c r="D1143" s="75" t="s">
        <v>2347</v>
      </c>
      <c r="E1143" s="75" t="s">
        <v>2348</v>
      </c>
      <c r="K1143" s="83">
        <v>1.92</v>
      </c>
    </row>
    <row r="1144" spans="3:11" hidden="1" outlineLevel="2" x14ac:dyDescent="0.25">
      <c r="C1144" s="75" t="s">
        <v>148</v>
      </c>
      <c r="D1144" s="75" t="s">
        <v>2349</v>
      </c>
      <c r="E1144" s="75" t="s">
        <v>2350</v>
      </c>
      <c r="K1144" s="83">
        <v>0.72</v>
      </c>
    </row>
    <row r="1145" spans="3:11" hidden="1" outlineLevel="2" x14ac:dyDescent="0.25">
      <c r="C1145" s="75" t="s">
        <v>148</v>
      </c>
      <c r="D1145" s="75" t="s">
        <v>2353</v>
      </c>
      <c r="E1145" s="75" t="s">
        <v>2354</v>
      </c>
      <c r="K1145" s="83">
        <v>1.68</v>
      </c>
    </row>
    <row r="1146" spans="3:11" hidden="1" outlineLevel="2" x14ac:dyDescent="0.25">
      <c r="C1146" s="75" t="s">
        <v>148</v>
      </c>
      <c r="D1146" s="75" t="s">
        <v>2355</v>
      </c>
      <c r="E1146" s="75" t="s">
        <v>2356</v>
      </c>
      <c r="K1146" s="83">
        <v>0.1</v>
      </c>
    </row>
    <row r="1147" spans="3:11" hidden="1" outlineLevel="2" x14ac:dyDescent="0.25">
      <c r="C1147" s="75" t="s">
        <v>148</v>
      </c>
      <c r="D1147" s="75" t="s">
        <v>2357</v>
      </c>
      <c r="E1147" s="75" t="s">
        <v>2358</v>
      </c>
      <c r="K1147" s="83">
        <v>6.45</v>
      </c>
    </row>
    <row r="1148" spans="3:11" hidden="1" outlineLevel="2" x14ac:dyDescent="0.25">
      <c r="C1148" s="75" t="s">
        <v>148</v>
      </c>
      <c r="D1148" s="75" t="s">
        <v>2359</v>
      </c>
      <c r="E1148" s="75" t="s">
        <v>2360</v>
      </c>
      <c r="K1148" s="83">
        <v>6.05</v>
      </c>
    </row>
    <row r="1149" spans="3:11" hidden="1" outlineLevel="2" x14ac:dyDescent="0.25">
      <c r="C1149" s="75" t="s">
        <v>148</v>
      </c>
      <c r="D1149" s="75" t="s">
        <v>9958</v>
      </c>
      <c r="E1149" s="75" t="s">
        <v>9959</v>
      </c>
      <c r="K1149" s="83">
        <v>0.02</v>
      </c>
    </row>
    <row r="1150" spans="3:11" hidden="1" outlineLevel="2" x14ac:dyDescent="0.25">
      <c r="C1150" s="75" t="s">
        <v>148</v>
      </c>
      <c r="D1150" s="75" t="s">
        <v>2361</v>
      </c>
      <c r="E1150" s="75" t="s">
        <v>2362</v>
      </c>
      <c r="K1150" s="83">
        <v>0.88</v>
      </c>
    </row>
    <row r="1151" spans="3:11" hidden="1" outlineLevel="2" x14ac:dyDescent="0.25">
      <c r="C1151" s="75" t="s">
        <v>148</v>
      </c>
      <c r="D1151" s="75" t="s">
        <v>2363</v>
      </c>
      <c r="E1151" s="75" t="s">
        <v>2364</v>
      </c>
      <c r="K1151" s="83">
        <v>54.91</v>
      </c>
    </row>
    <row r="1152" spans="3:11" hidden="1" outlineLevel="2" x14ac:dyDescent="0.25">
      <c r="C1152" s="75" t="s">
        <v>148</v>
      </c>
      <c r="D1152" s="75" t="s">
        <v>2365</v>
      </c>
      <c r="E1152" s="75" t="s">
        <v>2366</v>
      </c>
      <c r="K1152" s="83">
        <v>2.97</v>
      </c>
    </row>
    <row r="1153" spans="1:11" hidden="1" outlineLevel="2" x14ac:dyDescent="0.25">
      <c r="C1153" s="75" t="s">
        <v>148</v>
      </c>
      <c r="D1153" s="75" t="s">
        <v>2367</v>
      </c>
      <c r="E1153" s="75" t="s">
        <v>2368</v>
      </c>
      <c r="K1153" s="83">
        <v>14.78</v>
      </c>
    </row>
    <row r="1154" spans="1:11" hidden="1" outlineLevel="2" x14ac:dyDescent="0.25">
      <c r="C1154" s="75" t="s">
        <v>148</v>
      </c>
      <c r="D1154" s="75" t="s">
        <v>2369</v>
      </c>
      <c r="E1154" s="75" t="s">
        <v>2370</v>
      </c>
      <c r="K1154" s="83">
        <v>59.73</v>
      </c>
    </row>
    <row r="1155" spans="1:11" hidden="1" outlineLevel="2" x14ac:dyDescent="0.25">
      <c r="C1155" s="75" t="s">
        <v>148</v>
      </c>
      <c r="D1155" s="75" t="s">
        <v>2371</v>
      </c>
      <c r="E1155" s="75" t="s">
        <v>2372</v>
      </c>
      <c r="K1155" s="83">
        <v>131.52000000000001</v>
      </c>
    </row>
    <row r="1156" spans="1:11" hidden="1" outlineLevel="2" x14ac:dyDescent="0.25">
      <c r="C1156" s="75" t="s">
        <v>148</v>
      </c>
      <c r="D1156" s="75" t="s">
        <v>2373</v>
      </c>
      <c r="E1156" s="75" t="s">
        <v>2374</v>
      </c>
      <c r="K1156" s="83">
        <v>1.36</v>
      </c>
    </row>
    <row r="1157" spans="1:11" hidden="1" outlineLevel="2" x14ac:dyDescent="0.25">
      <c r="C1157" s="75" t="s">
        <v>148</v>
      </c>
      <c r="D1157" s="75" t="s">
        <v>2375</v>
      </c>
      <c r="E1157" s="75" t="s">
        <v>2376</v>
      </c>
      <c r="K1157" s="83">
        <v>5.19</v>
      </c>
    </row>
    <row r="1158" spans="1:11" hidden="1" outlineLevel="2" x14ac:dyDescent="0.25">
      <c r="C1158" s="75" t="s">
        <v>148</v>
      </c>
      <c r="D1158" s="75" t="s">
        <v>2377</v>
      </c>
      <c r="E1158" s="75" t="s">
        <v>2378</v>
      </c>
      <c r="K1158" s="83">
        <v>1.05</v>
      </c>
    </row>
    <row r="1159" spans="1:11" hidden="1" outlineLevel="2" x14ac:dyDescent="0.25">
      <c r="C1159" s="75" t="s">
        <v>148</v>
      </c>
      <c r="D1159" s="75" t="s">
        <v>2381</v>
      </c>
      <c r="E1159" s="75" t="s">
        <v>2382</v>
      </c>
      <c r="K1159" s="83">
        <v>1.58</v>
      </c>
    </row>
    <row r="1160" spans="1:11" hidden="1" outlineLevel="2" x14ac:dyDescent="0.25">
      <c r="C1160" s="75" t="s">
        <v>148</v>
      </c>
      <c r="D1160" s="75" t="s">
        <v>2383</v>
      </c>
      <c r="E1160" s="75" t="s">
        <v>2384</v>
      </c>
      <c r="K1160" s="83">
        <v>0.04</v>
      </c>
    </row>
    <row r="1161" spans="1:11" hidden="1" outlineLevel="2" x14ac:dyDescent="0.25">
      <c r="C1161" s="75" t="s">
        <v>148</v>
      </c>
      <c r="D1161" s="75" t="s">
        <v>2385</v>
      </c>
      <c r="E1161" s="75" t="s">
        <v>2386</v>
      </c>
      <c r="K1161" s="83">
        <v>2.64</v>
      </c>
    </row>
    <row r="1162" spans="1:11" hidden="1" outlineLevel="2" x14ac:dyDescent="0.25">
      <c r="C1162" s="75" t="s">
        <v>148</v>
      </c>
      <c r="D1162" s="75" t="s">
        <v>2387</v>
      </c>
      <c r="E1162" s="75" t="s">
        <v>2388</v>
      </c>
      <c r="K1162" s="83">
        <v>1.84</v>
      </c>
    </row>
    <row r="1163" spans="1:11" hidden="1" outlineLevel="2" x14ac:dyDescent="0.25">
      <c r="C1163" s="75" t="s">
        <v>148</v>
      </c>
      <c r="D1163" s="75" t="s">
        <v>2421</v>
      </c>
      <c r="E1163" s="75" t="s">
        <v>2422</v>
      </c>
      <c r="K1163" s="83">
        <v>384.22</v>
      </c>
    </row>
    <row r="1164" spans="1:11" hidden="1" outlineLevel="2" x14ac:dyDescent="0.25">
      <c r="C1164" s="75" t="s">
        <v>148</v>
      </c>
      <c r="D1164" s="75" t="s">
        <v>2423</v>
      </c>
      <c r="E1164" s="75" t="s">
        <v>2424</v>
      </c>
      <c r="K1164" s="83">
        <v>11.28</v>
      </c>
    </row>
    <row r="1165" spans="1:11" hidden="1" outlineLevel="2" x14ac:dyDescent="0.25"/>
    <row r="1166" spans="1:11" outlineLevel="1" collapsed="1" x14ac:dyDescent="0.25">
      <c r="A1166" s="75" t="s">
        <v>69</v>
      </c>
      <c r="D1166" s="75" t="s">
        <v>70</v>
      </c>
      <c r="K1166" s="88">
        <f>SUM(K1167:K1169)</f>
        <v>29.330000000000002</v>
      </c>
    </row>
    <row r="1167" spans="1:11" hidden="1" outlineLevel="2" x14ac:dyDescent="0.25">
      <c r="C1167" s="75" t="s">
        <v>148</v>
      </c>
      <c r="D1167" s="75" t="s">
        <v>2425</v>
      </c>
      <c r="E1167" s="75" t="s">
        <v>2426</v>
      </c>
      <c r="K1167" s="83">
        <v>16.760000000000002</v>
      </c>
    </row>
    <row r="1168" spans="1:11" hidden="1" outlineLevel="2" x14ac:dyDescent="0.25">
      <c r="C1168" s="75" t="s">
        <v>148</v>
      </c>
      <c r="D1168" s="75" t="s">
        <v>9960</v>
      </c>
      <c r="E1168" s="75" t="s">
        <v>9961</v>
      </c>
      <c r="K1168" s="83">
        <v>8.3800000000000008</v>
      </c>
    </row>
    <row r="1169" spans="1:11" hidden="1" outlineLevel="2" x14ac:dyDescent="0.25">
      <c r="C1169" s="75" t="s">
        <v>148</v>
      </c>
      <c r="D1169" s="75" t="s">
        <v>9962</v>
      </c>
      <c r="E1169" s="75" t="s">
        <v>9963</v>
      </c>
      <c r="K1169" s="83">
        <v>4.1900000000000004</v>
      </c>
    </row>
    <row r="1170" spans="1:11" hidden="1" outlineLevel="2" x14ac:dyDescent="0.25"/>
    <row r="1171" spans="1:11" outlineLevel="1" collapsed="1" x14ac:dyDescent="0.25">
      <c r="A1171" s="75" t="s">
        <v>71</v>
      </c>
      <c r="D1171" s="75" t="s">
        <v>72</v>
      </c>
      <c r="K1171" s="88">
        <f>+K1172</f>
        <v>3.47</v>
      </c>
    </row>
    <row r="1172" spans="1:11" hidden="1" outlineLevel="2" x14ac:dyDescent="0.25">
      <c r="C1172" s="75" t="s">
        <v>148</v>
      </c>
      <c r="D1172" s="75" t="s">
        <v>2427</v>
      </c>
      <c r="E1172" s="75" t="s">
        <v>2428</v>
      </c>
      <c r="K1172" s="83">
        <v>3.47</v>
      </c>
    </row>
    <row r="1173" spans="1:11" hidden="1" outlineLevel="2" x14ac:dyDescent="0.25"/>
    <row r="1174" spans="1:11" outlineLevel="1" collapsed="1" x14ac:dyDescent="0.25">
      <c r="A1174" s="75" t="s">
        <v>73</v>
      </c>
      <c r="D1174" s="75" t="s">
        <v>74</v>
      </c>
      <c r="K1174" s="88">
        <f>SUM(K1175:K1195)</f>
        <v>337.02</v>
      </c>
    </row>
    <row r="1175" spans="1:11" hidden="1" outlineLevel="2" x14ac:dyDescent="0.25">
      <c r="C1175" s="75" t="s">
        <v>148</v>
      </c>
      <c r="D1175" s="75" t="s">
        <v>2429</v>
      </c>
      <c r="E1175" s="75" t="s">
        <v>2430</v>
      </c>
      <c r="K1175" s="83">
        <v>27.11</v>
      </c>
    </row>
    <row r="1176" spans="1:11" hidden="1" outlineLevel="2" x14ac:dyDescent="0.25">
      <c r="C1176" s="75" t="s">
        <v>148</v>
      </c>
      <c r="D1176" s="75" t="s">
        <v>2431</v>
      </c>
      <c r="E1176" s="75" t="s">
        <v>2432</v>
      </c>
      <c r="K1176" s="83">
        <v>20.82</v>
      </c>
    </row>
    <row r="1177" spans="1:11" hidden="1" outlineLevel="2" x14ac:dyDescent="0.25">
      <c r="C1177" s="75" t="s">
        <v>148</v>
      </c>
      <c r="D1177" s="75" t="s">
        <v>2433</v>
      </c>
      <c r="E1177" s="75" t="s">
        <v>2434</v>
      </c>
      <c r="K1177" s="83">
        <v>2.09</v>
      </c>
    </row>
    <row r="1178" spans="1:11" hidden="1" outlineLevel="2" x14ac:dyDescent="0.25">
      <c r="C1178" s="75" t="s">
        <v>148</v>
      </c>
      <c r="D1178" s="75" t="s">
        <v>2435</v>
      </c>
      <c r="E1178" s="75" t="s">
        <v>2436</v>
      </c>
      <c r="K1178" s="83">
        <v>8.14</v>
      </c>
    </row>
    <row r="1179" spans="1:11" hidden="1" outlineLevel="2" x14ac:dyDescent="0.25">
      <c r="C1179" s="75" t="s">
        <v>148</v>
      </c>
      <c r="D1179" s="75" t="s">
        <v>2437</v>
      </c>
      <c r="E1179" s="75" t="s">
        <v>2438</v>
      </c>
      <c r="K1179" s="83">
        <v>6.89</v>
      </c>
    </row>
    <row r="1180" spans="1:11" hidden="1" outlineLevel="2" x14ac:dyDescent="0.25">
      <c r="C1180" s="75" t="s">
        <v>148</v>
      </c>
      <c r="D1180" s="75" t="s">
        <v>2439</v>
      </c>
      <c r="E1180" s="75" t="s">
        <v>2440</v>
      </c>
      <c r="K1180" s="83">
        <v>61.57</v>
      </c>
    </row>
    <row r="1181" spans="1:11" hidden="1" outlineLevel="2" x14ac:dyDescent="0.25">
      <c r="C1181" s="75" t="s">
        <v>148</v>
      </c>
      <c r="D1181" s="75" t="s">
        <v>2441</v>
      </c>
      <c r="E1181" s="75" t="s">
        <v>2442</v>
      </c>
      <c r="K1181" s="83">
        <v>1.9</v>
      </c>
    </row>
    <row r="1182" spans="1:11" hidden="1" outlineLevel="2" x14ac:dyDescent="0.25">
      <c r="C1182" s="75" t="s">
        <v>148</v>
      </c>
      <c r="D1182" s="75" t="s">
        <v>2443</v>
      </c>
      <c r="E1182" s="75" t="s">
        <v>2444</v>
      </c>
      <c r="K1182" s="83">
        <v>52.07</v>
      </c>
    </row>
    <row r="1183" spans="1:11" hidden="1" outlineLevel="2" x14ac:dyDescent="0.25">
      <c r="C1183" s="75" t="s">
        <v>148</v>
      </c>
      <c r="D1183" s="75" t="s">
        <v>2445</v>
      </c>
      <c r="E1183" s="75" t="s">
        <v>2446</v>
      </c>
      <c r="K1183" s="83">
        <v>3.36</v>
      </c>
    </row>
    <row r="1184" spans="1:11" hidden="1" outlineLevel="2" x14ac:dyDescent="0.25">
      <c r="C1184" s="75" t="s">
        <v>148</v>
      </c>
      <c r="D1184" s="75" t="s">
        <v>2447</v>
      </c>
      <c r="E1184" s="75" t="s">
        <v>2448</v>
      </c>
      <c r="K1184" s="83">
        <v>2.73</v>
      </c>
    </row>
    <row r="1185" spans="1:11" hidden="1" outlineLevel="2" x14ac:dyDescent="0.25">
      <c r="C1185" s="75" t="s">
        <v>148</v>
      </c>
      <c r="D1185" s="75" t="s">
        <v>2449</v>
      </c>
      <c r="E1185" s="75" t="s">
        <v>2450</v>
      </c>
      <c r="K1185" s="83">
        <v>5.04</v>
      </c>
    </row>
    <row r="1186" spans="1:11" hidden="1" outlineLevel="2" x14ac:dyDescent="0.25">
      <c r="C1186" s="75" t="s">
        <v>148</v>
      </c>
      <c r="D1186" s="75" t="s">
        <v>2451</v>
      </c>
      <c r="E1186" s="75" t="s">
        <v>2452</v>
      </c>
      <c r="K1186" s="83">
        <v>32</v>
      </c>
    </row>
    <row r="1187" spans="1:11" hidden="1" outlineLevel="2" x14ac:dyDescent="0.25">
      <c r="C1187" s="75" t="s">
        <v>148</v>
      </c>
      <c r="D1187" s="75" t="s">
        <v>2453</v>
      </c>
      <c r="E1187" s="75" t="s">
        <v>2454</v>
      </c>
      <c r="K1187" s="83">
        <v>1.82</v>
      </c>
    </row>
    <row r="1188" spans="1:11" hidden="1" outlineLevel="2" x14ac:dyDescent="0.25">
      <c r="C1188" s="75" t="s">
        <v>148</v>
      </c>
      <c r="D1188" s="75" t="s">
        <v>2455</v>
      </c>
      <c r="E1188" s="75" t="s">
        <v>2456</v>
      </c>
      <c r="K1188" s="83">
        <v>5.89</v>
      </c>
    </row>
    <row r="1189" spans="1:11" hidden="1" outlineLevel="2" x14ac:dyDescent="0.25">
      <c r="C1189" s="75" t="s">
        <v>148</v>
      </c>
      <c r="D1189" s="75" t="s">
        <v>2457</v>
      </c>
      <c r="E1189" s="75" t="s">
        <v>2458</v>
      </c>
      <c r="K1189" s="83">
        <v>2.06</v>
      </c>
    </row>
    <row r="1190" spans="1:11" hidden="1" outlineLevel="2" x14ac:dyDescent="0.25">
      <c r="C1190" s="75" t="s">
        <v>148</v>
      </c>
      <c r="D1190" s="75" t="s">
        <v>2459</v>
      </c>
      <c r="E1190" s="75" t="s">
        <v>2460</v>
      </c>
      <c r="K1190" s="83">
        <v>3.19</v>
      </c>
    </row>
    <row r="1191" spans="1:11" hidden="1" outlineLevel="2" x14ac:dyDescent="0.25">
      <c r="C1191" s="75" t="s">
        <v>148</v>
      </c>
      <c r="D1191" s="75" t="s">
        <v>2461</v>
      </c>
      <c r="E1191" s="75" t="s">
        <v>2462</v>
      </c>
      <c r="K1191" s="83">
        <v>1.17</v>
      </c>
    </row>
    <row r="1192" spans="1:11" hidden="1" outlineLevel="2" x14ac:dyDescent="0.25">
      <c r="C1192" s="75" t="s">
        <v>148</v>
      </c>
      <c r="D1192" s="75" t="s">
        <v>2463</v>
      </c>
      <c r="E1192" s="75" t="s">
        <v>2464</v>
      </c>
      <c r="K1192" s="83">
        <v>2.08</v>
      </c>
    </row>
    <row r="1193" spans="1:11" hidden="1" outlineLevel="2" x14ac:dyDescent="0.25">
      <c r="C1193" s="75" t="s">
        <v>148</v>
      </c>
      <c r="D1193" s="75" t="s">
        <v>2465</v>
      </c>
      <c r="E1193" s="75" t="s">
        <v>2466</v>
      </c>
      <c r="K1193" s="83">
        <v>0.18</v>
      </c>
    </row>
    <row r="1194" spans="1:11" hidden="1" outlineLevel="2" x14ac:dyDescent="0.25">
      <c r="C1194" s="75" t="s">
        <v>148</v>
      </c>
      <c r="D1194" s="75" t="s">
        <v>2469</v>
      </c>
      <c r="E1194" s="75" t="s">
        <v>2470</v>
      </c>
      <c r="K1194" s="83">
        <v>5.1100000000000003</v>
      </c>
    </row>
    <row r="1195" spans="1:11" hidden="1" outlineLevel="2" x14ac:dyDescent="0.25">
      <c r="C1195" s="75" t="s">
        <v>148</v>
      </c>
      <c r="D1195" s="75" t="s">
        <v>2471</v>
      </c>
      <c r="E1195" s="75" t="s">
        <v>2472</v>
      </c>
      <c r="K1195" s="83">
        <v>91.8</v>
      </c>
    </row>
    <row r="1196" spans="1:11" hidden="1" outlineLevel="2" x14ac:dyDescent="0.25"/>
    <row r="1197" spans="1:11" outlineLevel="1" collapsed="1" x14ac:dyDescent="0.25">
      <c r="A1197" s="75" t="s">
        <v>75</v>
      </c>
      <c r="D1197" s="75" t="s">
        <v>76</v>
      </c>
      <c r="K1197" s="88">
        <f>SUM(K1198:K1215)</f>
        <v>237.07</v>
      </c>
    </row>
    <row r="1198" spans="1:11" hidden="1" outlineLevel="2" x14ac:dyDescent="0.25">
      <c r="C1198" s="75" t="s">
        <v>148</v>
      </c>
      <c r="D1198" s="75" t="s">
        <v>2475</v>
      </c>
      <c r="E1198" s="75" t="s">
        <v>2476</v>
      </c>
      <c r="K1198" s="83">
        <v>-9.11</v>
      </c>
    </row>
    <row r="1199" spans="1:11" hidden="1" outlineLevel="2" x14ac:dyDescent="0.25">
      <c r="C1199" s="75" t="s">
        <v>148</v>
      </c>
      <c r="D1199" s="75" t="s">
        <v>2477</v>
      </c>
      <c r="E1199" s="75" t="s">
        <v>2478</v>
      </c>
      <c r="K1199" s="83">
        <v>15.64</v>
      </c>
    </row>
    <row r="1200" spans="1:11" hidden="1" outlineLevel="2" x14ac:dyDescent="0.25">
      <c r="C1200" s="75" t="s">
        <v>148</v>
      </c>
      <c r="D1200" s="75" t="s">
        <v>9964</v>
      </c>
      <c r="E1200" s="75" t="s">
        <v>1000</v>
      </c>
      <c r="K1200" s="83">
        <v>7.82</v>
      </c>
    </row>
    <row r="1201" spans="3:11" hidden="1" outlineLevel="2" x14ac:dyDescent="0.25">
      <c r="C1201" s="75" t="s">
        <v>148</v>
      </c>
      <c r="D1201" s="75" t="s">
        <v>2481</v>
      </c>
      <c r="E1201" s="75" t="s">
        <v>2482</v>
      </c>
      <c r="K1201" s="83">
        <v>7.82</v>
      </c>
    </row>
    <row r="1202" spans="3:11" hidden="1" outlineLevel="2" x14ac:dyDescent="0.25">
      <c r="C1202" s="75" t="s">
        <v>148</v>
      </c>
      <c r="D1202" s="75" t="s">
        <v>2483</v>
      </c>
      <c r="E1202" s="75" t="s">
        <v>2484</v>
      </c>
      <c r="K1202" s="83">
        <v>31.28</v>
      </c>
    </row>
    <row r="1203" spans="3:11" hidden="1" outlineLevel="2" x14ac:dyDescent="0.25">
      <c r="C1203" s="75" t="s">
        <v>148</v>
      </c>
      <c r="D1203" s="75" t="s">
        <v>2485</v>
      </c>
      <c r="E1203" s="75" t="s">
        <v>2486</v>
      </c>
      <c r="K1203" s="83">
        <v>7.82</v>
      </c>
    </row>
    <row r="1204" spans="3:11" hidden="1" outlineLevel="2" x14ac:dyDescent="0.25">
      <c r="C1204" s="75" t="s">
        <v>148</v>
      </c>
      <c r="D1204" s="75" t="s">
        <v>2487</v>
      </c>
      <c r="E1204" s="75" t="s">
        <v>2488</v>
      </c>
      <c r="K1204" s="83">
        <v>23.46</v>
      </c>
    </row>
    <row r="1205" spans="3:11" hidden="1" outlineLevel="2" x14ac:dyDescent="0.25">
      <c r="C1205" s="75" t="s">
        <v>148</v>
      </c>
      <c r="D1205" s="75" t="s">
        <v>2489</v>
      </c>
      <c r="E1205" s="75" t="s">
        <v>2490</v>
      </c>
      <c r="K1205" s="83">
        <v>23.46</v>
      </c>
    </row>
    <row r="1206" spans="3:11" hidden="1" outlineLevel="2" x14ac:dyDescent="0.25">
      <c r="C1206" s="75" t="s">
        <v>148</v>
      </c>
      <c r="D1206" s="75" t="s">
        <v>9965</v>
      </c>
      <c r="E1206" s="75" t="s">
        <v>9966</v>
      </c>
      <c r="K1206" s="83">
        <v>7.82</v>
      </c>
    </row>
    <row r="1207" spans="3:11" hidden="1" outlineLevel="2" x14ac:dyDescent="0.25">
      <c r="C1207" s="75" t="s">
        <v>148</v>
      </c>
      <c r="D1207" s="75" t="s">
        <v>2491</v>
      </c>
      <c r="E1207" s="75" t="s">
        <v>2492</v>
      </c>
      <c r="K1207" s="83">
        <v>23.46</v>
      </c>
    </row>
    <row r="1208" spans="3:11" hidden="1" outlineLevel="2" x14ac:dyDescent="0.25">
      <c r="C1208" s="75" t="s">
        <v>148</v>
      </c>
      <c r="D1208" s="75" t="s">
        <v>2493</v>
      </c>
      <c r="E1208" s="75" t="s">
        <v>2494</v>
      </c>
      <c r="K1208" s="83">
        <v>23.46</v>
      </c>
    </row>
    <row r="1209" spans="3:11" hidden="1" outlineLevel="2" x14ac:dyDescent="0.25">
      <c r="C1209" s="75" t="s">
        <v>148</v>
      </c>
      <c r="D1209" s="75" t="s">
        <v>9967</v>
      </c>
      <c r="E1209" s="75" t="s">
        <v>9968</v>
      </c>
      <c r="K1209" s="83">
        <v>23.46</v>
      </c>
    </row>
    <row r="1210" spans="3:11" hidden="1" outlineLevel="2" x14ac:dyDescent="0.25">
      <c r="C1210" s="75" t="s">
        <v>148</v>
      </c>
      <c r="D1210" s="75" t="s">
        <v>2495</v>
      </c>
      <c r="E1210" s="75" t="s">
        <v>2496</v>
      </c>
      <c r="K1210" s="83">
        <v>17.809999999999999</v>
      </c>
    </row>
    <row r="1211" spans="3:11" hidden="1" outlineLevel="2" x14ac:dyDescent="0.25">
      <c r="C1211" s="75" t="s">
        <v>148</v>
      </c>
      <c r="D1211" s="75" t="s">
        <v>2497</v>
      </c>
      <c r="E1211" s="75" t="s">
        <v>2498</v>
      </c>
      <c r="K1211" s="83">
        <v>25.14</v>
      </c>
    </row>
    <row r="1212" spans="3:11" hidden="1" outlineLevel="2" x14ac:dyDescent="0.25">
      <c r="C1212" s="75" t="s">
        <v>148</v>
      </c>
      <c r="D1212" s="75" t="s">
        <v>2499</v>
      </c>
      <c r="E1212" s="75" t="s">
        <v>2500</v>
      </c>
      <c r="K1212" s="83">
        <v>-1.08</v>
      </c>
    </row>
    <row r="1213" spans="3:11" hidden="1" outlineLevel="2" x14ac:dyDescent="0.25">
      <c r="C1213" s="75" t="s">
        <v>148</v>
      </c>
      <c r="D1213" s="75" t="s">
        <v>2501</v>
      </c>
      <c r="E1213" s="75" t="s">
        <v>2502</v>
      </c>
      <c r="K1213" s="83">
        <v>-5.55</v>
      </c>
    </row>
    <row r="1214" spans="3:11" hidden="1" outlineLevel="2" x14ac:dyDescent="0.25">
      <c r="C1214" s="75" t="s">
        <v>148</v>
      </c>
      <c r="D1214" s="75" t="s">
        <v>9969</v>
      </c>
      <c r="E1214" s="75" t="s">
        <v>9970</v>
      </c>
      <c r="K1214" s="83">
        <v>10.98</v>
      </c>
    </row>
    <row r="1215" spans="3:11" hidden="1" outlineLevel="2" x14ac:dyDescent="0.25">
      <c r="C1215" s="75" t="s">
        <v>148</v>
      </c>
      <c r="D1215" s="75" t="s">
        <v>2503</v>
      </c>
      <c r="E1215" s="75" t="s">
        <v>2504</v>
      </c>
      <c r="K1215" s="83">
        <v>3.38</v>
      </c>
    </row>
    <row r="1216" spans="3:11" hidden="1" outlineLevel="2" x14ac:dyDescent="0.25"/>
    <row r="1217" spans="1:11" outlineLevel="1" collapsed="1" x14ac:dyDescent="0.25">
      <c r="A1217" s="75" t="s">
        <v>78</v>
      </c>
      <c r="D1217" s="75" t="s">
        <v>79</v>
      </c>
      <c r="K1217" s="88">
        <f>SUM(K1218:K1220)</f>
        <v>87.820000000000007</v>
      </c>
    </row>
    <row r="1218" spans="1:11" hidden="1" outlineLevel="2" x14ac:dyDescent="0.25">
      <c r="C1218" s="75" t="s">
        <v>148</v>
      </c>
      <c r="D1218" s="75" t="s">
        <v>2509</v>
      </c>
      <c r="E1218" s="75" t="s">
        <v>2510</v>
      </c>
      <c r="K1218" s="83">
        <v>39.54</v>
      </c>
    </row>
    <row r="1219" spans="1:11" hidden="1" outlineLevel="2" x14ac:dyDescent="0.25">
      <c r="C1219" s="75" t="s">
        <v>148</v>
      </c>
      <c r="D1219" s="75" t="s">
        <v>2511</v>
      </c>
      <c r="E1219" s="75" t="s">
        <v>2512</v>
      </c>
      <c r="K1219" s="83">
        <v>48.3</v>
      </c>
    </row>
    <row r="1220" spans="1:11" hidden="1" outlineLevel="2" x14ac:dyDescent="0.25">
      <c r="C1220" s="75" t="s">
        <v>148</v>
      </c>
      <c r="D1220" s="75" t="s">
        <v>2513</v>
      </c>
      <c r="E1220" s="75" t="s">
        <v>2514</v>
      </c>
      <c r="K1220" s="83">
        <v>-0.02</v>
      </c>
    </row>
    <row r="1221" spans="1:11" hidden="1" outlineLevel="2" x14ac:dyDescent="0.25"/>
    <row r="1222" spans="1:11" outlineLevel="1" collapsed="1" x14ac:dyDescent="0.25">
      <c r="A1222" s="75" t="s">
        <v>80</v>
      </c>
      <c r="D1222" s="75" t="s">
        <v>81</v>
      </c>
      <c r="K1222" s="88">
        <f>SUM(K1223:K2164)</f>
        <v>17840.900000000038</v>
      </c>
    </row>
    <row r="1223" spans="1:11" hidden="1" outlineLevel="2" x14ac:dyDescent="0.25">
      <c r="C1223" s="75" t="s">
        <v>148</v>
      </c>
      <c r="D1223" s="75" t="s">
        <v>2515</v>
      </c>
      <c r="E1223" s="75" t="s">
        <v>2516</v>
      </c>
      <c r="K1223" s="83">
        <v>29.93</v>
      </c>
    </row>
    <row r="1224" spans="1:11" hidden="1" outlineLevel="2" x14ac:dyDescent="0.25">
      <c r="C1224" s="75" t="s">
        <v>148</v>
      </c>
      <c r="D1224" s="75" t="s">
        <v>2517</v>
      </c>
      <c r="E1224" s="75" t="s">
        <v>2518</v>
      </c>
      <c r="K1224" s="83">
        <v>20.37</v>
      </c>
    </row>
    <row r="1225" spans="1:11" hidden="1" outlineLevel="2" x14ac:dyDescent="0.25">
      <c r="C1225" s="75" t="s">
        <v>148</v>
      </c>
      <c r="D1225" s="75" t="s">
        <v>2519</v>
      </c>
      <c r="E1225" s="75" t="s">
        <v>2520</v>
      </c>
      <c r="K1225" s="83">
        <v>21.21</v>
      </c>
    </row>
    <row r="1226" spans="1:11" hidden="1" outlineLevel="2" x14ac:dyDescent="0.25">
      <c r="C1226" s="75" t="s">
        <v>148</v>
      </c>
      <c r="D1226" s="75" t="s">
        <v>2521</v>
      </c>
      <c r="E1226" s="75" t="s">
        <v>2522</v>
      </c>
      <c r="K1226" s="83">
        <v>90.63</v>
      </c>
    </row>
    <row r="1227" spans="1:11" hidden="1" outlineLevel="2" x14ac:dyDescent="0.25">
      <c r="C1227" s="75" t="s">
        <v>148</v>
      </c>
      <c r="D1227" s="75" t="s">
        <v>2523</v>
      </c>
      <c r="E1227" s="75" t="s">
        <v>2524</v>
      </c>
      <c r="K1227" s="83">
        <v>141.71</v>
      </c>
    </row>
    <row r="1228" spans="1:11" hidden="1" outlineLevel="2" x14ac:dyDescent="0.25">
      <c r="C1228" s="75" t="s">
        <v>148</v>
      </c>
      <c r="D1228" s="75" t="s">
        <v>2525</v>
      </c>
      <c r="E1228" s="75" t="s">
        <v>2526</v>
      </c>
      <c r="K1228" s="83">
        <v>30.45</v>
      </c>
    </row>
    <row r="1229" spans="1:11" hidden="1" outlineLevel="2" x14ac:dyDescent="0.25">
      <c r="C1229" s="75" t="s">
        <v>148</v>
      </c>
      <c r="D1229" s="75" t="s">
        <v>2527</v>
      </c>
      <c r="E1229" s="75" t="s">
        <v>2528</v>
      </c>
      <c r="K1229" s="83">
        <v>21.21</v>
      </c>
    </row>
    <row r="1230" spans="1:11" hidden="1" outlineLevel="2" x14ac:dyDescent="0.25">
      <c r="C1230" s="75" t="s">
        <v>148</v>
      </c>
      <c r="D1230" s="75" t="s">
        <v>2529</v>
      </c>
      <c r="E1230" s="75" t="s">
        <v>2530</v>
      </c>
      <c r="K1230" s="83">
        <v>41.76</v>
      </c>
    </row>
    <row r="1231" spans="1:11" hidden="1" outlineLevel="2" x14ac:dyDescent="0.25">
      <c r="C1231" s="75" t="s">
        <v>148</v>
      </c>
      <c r="D1231" s="75" t="s">
        <v>2531</v>
      </c>
      <c r="E1231" s="75" t="s">
        <v>2532</v>
      </c>
      <c r="K1231" s="83">
        <v>21.95</v>
      </c>
    </row>
    <row r="1232" spans="1:11" hidden="1" outlineLevel="2" x14ac:dyDescent="0.25">
      <c r="C1232" s="75" t="s">
        <v>148</v>
      </c>
      <c r="D1232" s="75" t="s">
        <v>2533</v>
      </c>
      <c r="E1232" s="75" t="s">
        <v>2534</v>
      </c>
      <c r="K1232" s="83">
        <v>20.82</v>
      </c>
    </row>
    <row r="1233" spans="3:11" hidden="1" outlineLevel="2" x14ac:dyDescent="0.25">
      <c r="C1233" s="75" t="s">
        <v>148</v>
      </c>
      <c r="D1233" s="75" t="s">
        <v>2535</v>
      </c>
      <c r="E1233" s="75" t="s">
        <v>2536</v>
      </c>
      <c r="K1233" s="83">
        <v>9.8800000000000008</v>
      </c>
    </row>
    <row r="1234" spans="3:11" hidden="1" outlineLevel="2" x14ac:dyDescent="0.25">
      <c r="C1234" s="75" t="s">
        <v>148</v>
      </c>
      <c r="D1234" s="75" t="s">
        <v>2537</v>
      </c>
      <c r="E1234" s="75" t="s">
        <v>2538</v>
      </c>
      <c r="K1234" s="83">
        <v>131.62</v>
      </c>
    </row>
    <row r="1235" spans="3:11" hidden="1" outlineLevel="2" x14ac:dyDescent="0.25">
      <c r="C1235" s="75" t="s">
        <v>148</v>
      </c>
      <c r="D1235" s="75" t="s">
        <v>2539</v>
      </c>
      <c r="E1235" s="75" t="s">
        <v>2540</v>
      </c>
      <c r="K1235" s="83">
        <v>13.98</v>
      </c>
    </row>
    <row r="1236" spans="3:11" hidden="1" outlineLevel="2" x14ac:dyDescent="0.25">
      <c r="C1236" s="75" t="s">
        <v>148</v>
      </c>
      <c r="D1236" s="75" t="s">
        <v>2541</v>
      </c>
      <c r="E1236" s="75" t="s">
        <v>2542</v>
      </c>
      <c r="K1236" s="83">
        <v>21.21</v>
      </c>
    </row>
    <row r="1237" spans="3:11" hidden="1" outlineLevel="2" x14ac:dyDescent="0.25">
      <c r="C1237" s="75" t="s">
        <v>148</v>
      </c>
      <c r="D1237" s="75" t="s">
        <v>2543</v>
      </c>
      <c r="E1237" s="75" t="s">
        <v>2544</v>
      </c>
      <c r="K1237" s="83">
        <v>13.88</v>
      </c>
    </row>
    <row r="1238" spans="3:11" hidden="1" outlineLevel="2" x14ac:dyDescent="0.25">
      <c r="C1238" s="75" t="s">
        <v>148</v>
      </c>
      <c r="D1238" s="75" t="s">
        <v>2545</v>
      </c>
      <c r="E1238" s="75" t="s">
        <v>2546</v>
      </c>
      <c r="K1238" s="83">
        <v>21.21</v>
      </c>
    </row>
    <row r="1239" spans="3:11" hidden="1" outlineLevel="2" x14ac:dyDescent="0.25">
      <c r="C1239" s="75" t="s">
        <v>148</v>
      </c>
      <c r="D1239" s="75" t="s">
        <v>2547</v>
      </c>
      <c r="E1239" s="75" t="s">
        <v>2548</v>
      </c>
      <c r="K1239" s="83">
        <v>18.96</v>
      </c>
    </row>
    <row r="1240" spans="3:11" hidden="1" outlineLevel="2" x14ac:dyDescent="0.25">
      <c r="C1240" s="75" t="s">
        <v>148</v>
      </c>
      <c r="D1240" s="75" t="s">
        <v>2549</v>
      </c>
      <c r="E1240" s="75" t="s">
        <v>2550</v>
      </c>
      <c r="K1240" s="83">
        <v>63.83</v>
      </c>
    </row>
    <row r="1241" spans="3:11" hidden="1" outlineLevel="2" x14ac:dyDescent="0.25">
      <c r="C1241" s="75" t="s">
        <v>148</v>
      </c>
      <c r="D1241" s="75" t="s">
        <v>2551</v>
      </c>
      <c r="E1241" s="75" t="s">
        <v>2552</v>
      </c>
      <c r="K1241" s="83">
        <v>69.209999999999994</v>
      </c>
    </row>
    <row r="1242" spans="3:11" hidden="1" outlineLevel="2" x14ac:dyDescent="0.25">
      <c r="C1242" s="75" t="s">
        <v>148</v>
      </c>
      <c r="D1242" s="75" t="s">
        <v>2553</v>
      </c>
      <c r="E1242" s="75" t="s">
        <v>2554</v>
      </c>
      <c r="K1242" s="83">
        <v>6.94</v>
      </c>
    </row>
    <row r="1243" spans="3:11" hidden="1" outlineLevel="2" x14ac:dyDescent="0.25">
      <c r="C1243" s="75" t="s">
        <v>148</v>
      </c>
      <c r="D1243" s="75" t="s">
        <v>2555</v>
      </c>
      <c r="E1243" s="75" t="s">
        <v>2556</v>
      </c>
      <c r="K1243" s="83">
        <v>10.16</v>
      </c>
    </row>
    <row r="1244" spans="3:11" hidden="1" outlineLevel="2" x14ac:dyDescent="0.25">
      <c r="C1244" s="75" t="s">
        <v>148</v>
      </c>
      <c r="D1244" s="75" t="s">
        <v>9971</v>
      </c>
      <c r="E1244" s="75" t="s">
        <v>9972</v>
      </c>
      <c r="K1244" s="83">
        <v>16.2</v>
      </c>
    </row>
    <row r="1245" spans="3:11" hidden="1" outlineLevel="2" x14ac:dyDescent="0.25">
      <c r="C1245" s="75" t="s">
        <v>148</v>
      </c>
      <c r="D1245" s="75" t="s">
        <v>2557</v>
      </c>
      <c r="E1245" s="75" t="s">
        <v>2558</v>
      </c>
      <c r="K1245" s="83">
        <v>102.44</v>
      </c>
    </row>
    <row r="1246" spans="3:11" hidden="1" outlineLevel="2" x14ac:dyDescent="0.25">
      <c r="C1246" s="75" t="s">
        <v>148</v>
      </c>
      <c r="D1246" s="75" t="s">
        <v>2559</v>
      </c>
      <c r="E1246" s="75" t="s">
        <v>2560</v>
      </c>
      <c r="K1246" s="83">
        <v>16.82</v>
      </c>
    </row>
    <row r="1247" spans="3:11" hidden="1" outlineLevel="2" x14ac:dyDescent="0.25">
      <c r="C1247" s="75" t="s">
        <v>148</v>
      </c>
      <c r="D1247" s="75" t="s">
        <v>2561</v>
      </c>
      <c r="E1247" s="75" t="s">
        <v>2562</v>
      </c>
      <c r="K1247" s="83">
        <v>21.21</v>
      </c>
    </row>
    <row r="1248" spans="3:11" hidden="1" outlineLevel="2" x14ac:dyDescent="0.25">
      <c r="C1248" s="75" t="s">
        <v>148</v>
      </c>
      <c r="D1248" s="75" t="s">
        <v>2563</v>
      </c>
      <c r="E1248" s="75" t="s">
        <v>2564</v>
      </c>
      <c r="K1248" s="83">
        <v>59.92</v>
      </c>
    </row>
    <row r="1249" spans="3:11" hidden="1" outlineLevel="2" x14ac:dyDescent="0.25">
      <c r="C1249" s="75" t="s">
        <v>148</v>
      </c>
      <c r="D1249" s="75" t="s">
        <v>9973</v>
      </c>
      <c r="E1249" s="75" t="s">
        <v>9974</v>
      </c>
      <c r="K1249" s="83">
        <v>426.51</v>
      </c>
    </row>
    <row r="1250" spans="3:11" hidden="1" outlineLevel="2" x14ac:dyDescent="0.25">
      <c r="C1250" s="75" t="s">
        <v>148</v>
      </c>
      <c r="D1250" s="75" t="s">
        <v>2565</v>
      </c>
      <c r="E1250" s="75" t="s">
        <v>2566</v>
      </c>
      <c r="K1250" s="83">
        <v>21.21</v>
      </c>
    </row>
    <row r="1251" spans="3:11" hidden="1" outlineLevel="2" x14ac:dyDescent="0.25">
      <c r="C1251" s="75" t="s">
        <v>148</v>
      </c>
      <c r="D1251" s="75" t="s">
        <v>2567</v>
      </c>
      <c r="E1251" s="75" t="s">
        <v>2568</v>
      </c>
      <c r="K1251" s="83">
        <v>40.950000000000003</v>
      </c>
    </row>
    <row r="1252" spans="3:11" hidden="1" outlineLevel="2" x14ac:dyDescent="0.25">
      <c r="C1252" s="75" t="s">
        <v>148</v>
      </c>
      <c r="D1252" s="75" t="s">
        <v>2569</v>
      </c>
      <c r="E1252" s="75" t="s">
        <v>2570</v>
      </c>
      <c r="K1252" s="83">
        <v>21.21</v>
      </c>
    </row>
    <row r="1253" spans="3:11" hidden="1" outlineLevel="2" x14ac:dyDescent="0.25">
      <c r="C1253" s="75" t="s">
        <v>148</v>
      </c>
      <c r="D1253" s="75" t="s">
        <v>2571</v>
      </c>
      <c r="E1253" s="75" t="s">
        <v>2572</v>
      </c>
      <c r="K1253" s="83">
        <v>25.28</v>
      </c>
    </row>
    <row r="1254" spans="3:11" hidden="1" outlineLevel="2" x14ac:dyDescent="0.25">
      <c r="C1254" s="75" t="s">
        <v>148</v>
      </c>
      <c r="D1254" s="75" t="s">
        <v>2573</v>
      </c>
      <c r="E1254" s="75" t="s">
        <v>2574</v>
      </c>
      <c r="K1254" s="83">
        <v>20.65</v>
      </c>
    </row>
    <row r="1255" spans="3:11" hidden="1" outlineLevel="2" x14ac:dyDescent="0.25">
      <c r="C1255" s="75" t="s">
        <v>148</v>
      </c>
      <c r="D1255" s="75" t="s">
        <v>2575</v>
      </c>
      <c r="E1255" s="75" t="s">
        <v>2576</v>
      </c>
      <c r="K1255" s="83">
        <v>20.82</v>
      </c>
    </row>
    <row r="1256" spans="3:11" hidden="1" outlineLevel="2" x14ac:dyDescent="0.25">
      <c r="C1256" s="75" t="s">
        <v>148</v>
      </c>
      <c r="D1256" s="75" t="s">
        <v>2577</v>
      </c>
      <c r="E1256" s="75" t="s">
        <v>2578</v>
      </c>
      <c r="K1256" s="83">
        <v>20.82</v>
      </c>
    </row>
    <row r="1257" spans="3:11" hidden="1" outlineLevel="2" x14ac:dyDescent="0.25">
      <c r="C1257" s="75" t="s">
        <v>148</v>
      </c>
      <c r="D1257" s="75" t="s">
        <v>2579</v>
      </c>
      <c r="E1257" s="75" t="s">
        <v>2580</v>
      </c>
      <c r="K1257" s="83">
        <v>49.14</v>
      </c>
    </row>
    <row r="1258" spans="3:11" hidden="1" outlineLevel="2" x14ac:dyDescent="0.25">
      <c r="C1258" s="75" t="s">
        <v>148</v>
      </c>
      <c r="D1258" s="75" t="s">
        <v>9975</v>
      </c>
      <c r="E1258" s="75" t="s">
        <v>9976</v>
      </c>
      <c r="K1258" s="83">
        <v>6.94</v>
      </c>
    </row>
    <row r="1259" spans="3:11" hidden="1" outlineLevel="2" x14ac:dyDescent="0.25">
      <c r="C1259" s="75" t="s">
        <v>148</v>
      </c>
      <c r="D1259" s="75" t="s">
        <v>2581</v>
      </c>
      <c r="E1259" s="75" t="s">
        <v>2582</v>
      </c>
      <c r="K1259" s="83">
        <v>85.73</v>
      </c>
    </row>
    <row r="1260" spans="3:11" hidden="1" outlineLevel="2" x14ac:dyDescent="0.25">
      <c r="C1260" s="75" t="s">
        <v>148</v>
      </c>
      <c r="D1260" s="75" t="s">
        <v>2583</v>
      </c>
      <c r="E1260" s="75" t="s">
        <v>2584</v>
      </c>
      <c r="K1260" s="83">
        <v>6.94</v>
      </c>
    </row>
    <row r="1261" spans="3:11" hidden="1" outlineLevel="2" x14ac:dyDescent="0.25">
      <c r="C1261" s="75" t="s">
        <v>148</v>
      </c>
      <c r="D1261" s="75" t="s">
        <v>2585</v>
      </c>
      <c r="E1261" s="75" t="s">
        <v>2586</v>
      </c>
      <c r="K1261" s="83">
        <v>20.82</v>
      </c>
    </row>
    <row r="1262" spans="3:11" hidden="1" outlineLevel="2" x14ac:dyDescent="0.25">
      <c r="C1262" s="75" t="s">
        <v>148</v>
      </c>
      <c r="D1262" s="75" t="s">
        <v>2587</v>
      </c>
      <c r="E1262" s="75" t="s">
        <v>2588</v>
      </c>
      <c r="K1262" s="83">
        <v>32.44</v>
      </c>
    </row>
    <row r="1263" spans="3:11" hidden="1" outlineLevel="2" x14ac:dyDescent="0.25">
      <c r="C1263" s="75" t="s">
        <v>148</v>
      </c>
      <c r="D1263" s="75" t="s">
        <v>2589</v>
      </c>
      <c r="E1263" s="75" t="s">
        <v>2590</v>
      </c>
      <c r="K1263" s="83">
        <v>21.44</v>
      </c>
    </row>
    <row r="1264" spans="3:11" hidden="1" outlineLevel="2" x14ac:dyDescent="0.25">
      <c r="C1264" s="75" t="s">
        <v>148</v>
      </c>
      <c r="D1264" s="75" t="s">
        <v>2591</v>
      </c>
      <c r="E1264" s="75" t="s">
        <v>2592</v>
      </c>
      <c r="K1264" s="83">
        <v>103.97</v>
      </c>
    </row>
    <row r="1265" spans="3:11" hidden="1" outlineLevel="2" x14ac:dyDescent="0.25">
      <c r="C1265" s="75" t="s">
        <v>148</v>
      </c>
      <c r="D1265" s="75" t="s">
        <v>2593</v>
      </c>
      <c r="E1265" s="75" t="s">
        <v>2594</v>
      </c>
      <c r="K1265" s="83">
        <v>45.14</v>
      </c>
    </row>
    <row r="1266" spans="3:11" hidden="1" outlineLevel="2" x14ac:dyDescent="0.25">
      <c r="C1266" s="75" t="s">
        <v>148</v>
      </c>
      <c r="D1266" s="75" t="s">
        <v>2595</v>
      </c>
      <c r="E1266" s="75" t="s">
        <v>2596</v>
      </c>
      <c r="K1266" s="83">
        <v>297.89999999999998</v>
      </c>
    </row>
    <row r="1267" spans="3:11" hidden="1" outlineLevel="2" x14ac:dyDescent="0.25">
      <c r="C1267" s="75" t="s">
        <v>148</v>
      </c>
      <c r="D1267" s="75" t="s">
        <v>2597</v>
      </c>
      <c r="E1267" s="75" t="s">
        <v>2598</v>
      </c>
      <c r="K1267" s="83">
        <v>13.88</v>
      </c>
    </row>
    <row r="1268" spans="3:11" hidden="1" outlineLevel="2" x14ac:dyDescent="0.25">
      <c r="C1268" s="75" t="s">
        <v>148</v>
      </c>
      <c r="D1268" s="75" t="s">
        <v>2599</v>
      </c>
      <c r="E1268" s="75" t="s">
        <v>2600</v>
      </c>
      <c r="K1268" s="83">
        <v>21.21</v>
      </c>
    </row>
    <row r="1269" spans="3:11" hidden="1" outlineLevel="2" x14ac:dyDescent="0.25">
      <c r="C1269" s="75" t="s">
        <v>148</v>
      </c>
      <c r="D1269" s="75" t="s">
        <v>2601</v>
      </c>
      <c r="E1269" s="75" t="s">
        <v>2602</v>
      </c>
      <c r="K1269" s="83">
        <v>19.22</v>
      </c>
    </row>
    <row r="1270" spans="3:11" hidden="1" outlineLevel="2" x14ac:dyDescent="0.25">
      <c r="C1270" s="75" t="s">
        <v>148</v>
      </c>
      <c r="D1270" s="75" t="s">
        <v>2603</v>
      </c>
      <c r="E1270" s="75" t="s">
        <v>2604</v>
      </c>
      <c r="K1270" s="83">
        <v>21.21</v>
      </c>
    </row>
    <row r="1271" spans="3:11" hidden="1" outlineLevel="2" x14ac:dyDescent="0.25">
      <c r="C1271" s="75" t="s">
        <v>148</v>
      </c>
      <c r="D1271" s="75" t="s">
        <v>2605</v>
      </c>
      <c r="E1271" s="75" t="s">
        <v>2606</v>
      </c>
      <c r="K1271" s="83">
        <v>21.21</v>
      </c>
    </row>
    <row r="1272" spans="3:11" hidden="1" outlineLevel="2" x14ac:dyDescent="0.25">
      <c r="C1272" s="75" t="s">
        <v>148</v>
      </c>
      <c r="D1272" s="75" t="s">
        <v>2607</v>
      </c>
      <c r="E1272" s="75" t="s">
        <v>2608</v>
      </c>
      <c r="K1272" s="83">
        <v>13.88</v>
      </c>
    </row>
    <row r="1273" spans="3:11" hidden="1" outlineLevel="2" x14ac:dyDescent="0.25">
      <c r="C1273" s="75" t="s">
        <v>148</v>
      </c>
      <c r="D1273" s="75" t="s">
        <v>2609</v>
      </c>
      <c r="E1273" s="75" t="s">
        <v>2610</v>
      </c>
      <c r="K1273" s="83">
        <v>68.069999999999993</v>
      </c>
    </row>
    <row r="1274" spans="3:11" hidden="1" outlineLevel="2" x14ac:dyDescent="0.25">
      <c r="C1274" s="75" t="s">
        <v>148</v>
      </c>
      <c r="D1274" s="75" t="s">
        <v>2611</v>
      </c>
      <c r="E1274" s="75" t="s">
        <v>2612</v>
      </c>
      <c r="K1274" s="83">
        <v>124.55</v>
      </c>
    </row>
    <row r="1275" spans="3:11" hidden="1" outlineLevel="2" x14ac:dyDescent="0.25">
      <c r="C1275" s="75" t="s">
        <v>148</v>
      </c>
      <c r="D1275" s="75" t="s">
        <v>2613</v>
      </c>
      <c r="E1275" s="75" t="s">
        <v>2614</v>
      </c>
      <c r="K1275" s="83">
        <v>23.83</v>
      </c>
    </row>
    <row r="1276" spans="3:11" hidden="1" outlineLevel="2" x14ac:dyDescent="0.25">
      <c r="C1276" s="75" t="s">
        <v>148</v>
      </c>
      <c r="D1276" s="75" t="s">
        <v>2617</v>
      </c>
      <c r="E1276" s="75" t="s">
        <v>2618</v>
      </c>
      <c r="K1276" s="83">
        <v>28.54</v>
      </c>
    </row>
    <row r="1277" spans="3:11" hidden="1" outlineLevel="2" x14ac:dyDescent="0.25">
      <c r="C1277" s="75" t="s">
        <v>148</v>
      </c>
      <c r="D1277" s="75" t="s">
        <v>2621</v>
      </c>
      <c r="E1277" s="75" t="s">
        <v>2622</v>
      </c>
      <c r="K1277" s="83">
        <v>16.36</v>
      </c>
    </row>
    <row r="1278" spans="3:11" hidden="1" outlineLevel="2" x14ac:dyDescent="0.25">
      <c r="C1278" s="75" t="s">
        <v>148</v>
      </c>
      <c r="D1278" s="75" t="s">
        <v>2623</v>
      </c>
      <c r="E1278" s="75" t="s">
        <v>2624</v>
      </c>
      <c r="K1278" s="83">
        <v>45.31</v>
      </c>
    </row>
    <row r="1279" spans="3:11" hidden="1" outlineLevel="2" x14ac:dyDescent="0.25">
      <c r="C1279" s="75" t="s">
        <v>148</v>
      </c>
      <c r="D1279" s="75" t="s">
        <v>2625</v>
      </c>
      <c r="E1279" s="75" t="s">
        <v>2626</v>
      </c>
      <c r="K1279" s="83">
        <v>5.14</v>
      </c>
    </row>
    <row r="1280" spans="3:11" hidden="1" outlineLevel="2" x14ac:dyDescent="0.25">
      <c r="C1280" s="75" t="s">
        <v>148</v>
      </c>
      <c r="D1280" s="75" t="s">
        <v>2627</v>
      </c>
      <c r="E1280" s="75" t="s">
        <v>2628</v>
      </c>
      <c r="K1280" s="83">
        <v>0.01</v>
      </c>
    </row>
    <row r="1281" spans="3:11" hidden="1" outlineLevel="2" x14ac:dyDescent="0.25">
      <c r="C1281" s="75" t="s">
        <v>148</v>
      </c>
      <c r="D1281" s="75" t="s">
        <v>2629</v>
      </c>
      <c r="E1281" s="75" t="s">
        <v>2630</v>
      </c>
      <c r="K1281" s="83">
        <v>1.88</v>
      </c>
    </row>
    <row r="1282" spans="3:11" hidden="1" outlineLevel="2" x14ac:dyDescent="0.25">
      <c r="C1282" s="75" t="s">
        <v>148</v>
      </c>
      <c r="D1282" s="75" t="s">
        <v>2631</v>
      </c>
      <c r="E1282" s="75" t="s">
        <v>2632</v>
      </c>
      <c r="K1282" s="83">
        <v>18.36</v>
      </c>
    </row>
    <row r="1283" spans="3:11" hidden="1" outlineLevel="2" x14ac:dyDescent="0.25">
      <c r="C1283" s="75" t="s">
        <v>148</v>
      </c>
      <c r="D1283" s="75" t="s">
        <v>2633</v>
      </c>
      <c r="E1283" s="75" t="s">
        <v>2634</v>
      </c>
      <c r="K1283" s="83">
        <v>24.88</v>
      </c>
    </row>
    <row r="1284" spans="3:11" hidden="1" outlineLevel="2" x14ac:dyDescent="0.25">
      <c r="C1284" s="75" t="s">
        <v>148</v>
      </c>
      <c r="D1284" s="75" t="s">
        <v>2635</v>
      </c>
      <c r="E1284" s="75" t="s">
        <v>2636</v>
      </c>
      <c r="K1284" s="83">
        <v>76.89</v>
      </c>
    </row>
    <row r="1285" spans="3:11" hidden="1" outlineLevel="2" x14ac:dyDescent="0.25">
      <c r="C1285" s="75" t="s">
        <v>148</v>
      </c>
      <c r="D1285" s="75" t="s">
        <v>2639</v>
      </c>
      <c r="E1285" s="75" t="s">
        <v>2640</v>
      </c>
      <c r="K1285" s="83">
        <v>95.07</v>
      </c>
    </row>
    <row r="1286" spans="3:11" hidden="1" outlineLevel="2" x14ac:dyDescent="0.25">
      <c r="C1286" s="75" t="s">
        <v>148</v>
      </c>
      <c r="D1286" s="75" t="s">
        <v>2641</v>
      </c>
      <c r="E1286" s="75" t="s">
        <v>2642</v>
      </c>
      <c r="K1286" s="83">
        <v>9.4499999999999993</v>
      </c>
    </row>
    <row r="1287" spans="3:11" hidden="1" outlineLevel="2" x14ac:dyDescent="0.25">
      <c r="C1287" s="75" t="s">
        <v>148</v>
      </c>
      <c r="D1287" s="75" t="s">
        <v>2643</v>
      </c>
      <c r="E1287" s="75" t="s">
        <v>2644</v>
      </c>
      <c r="K1287" s="83">
        <v>6.94</v>
      </c>
    </row>
    <row r="1288" spans="3:11" hidden="1" outlineLevel="2" x14ac:dyDescent="0.25">
      <c r="C1288" s="75" t="s">
        <v>148</v>
      </c>
      <c r="D1288" s="75" t="s">
        <v>2645</v>
      </c>
      <c r="E1288" s="75" t="s">
        <v>2646</v>
      </c>
      <c r="K1288" s="83">
        <v>47.71</v>
      </c>
    </row>
    <row r="1289" spans="3:11" hidden="1" outlineLevel="2" x14ac:dyDescent="0.25">
      <c r="C1289" s="75" t="s">
        <v>148</v>
      </c>
      <c r="D1289" s="75" t="s">
        <v>2647</v>
      </c>
      <c r="E1289" s="75" t="s">
        <v>2648</v>
      </c>
      <c r="K1289" s="83">
        <v>63.79</v>
      </c>
    </row>
    <row r="1290" spans="3:11" hidden="1" outlineLevel="2" x14ac:dyDescent="0.25">
      <c r="C1290" s="75" t="s">
        <v>148</v>
      </c>
      <c r="D1290" s="75" t="s">
        <v>2649</v>
      </c>
      <c r="E1290" s="75" t="s">
        <v>2650</v>
      </c>
      <c r="K1290" s="83">
        <v>3.71</v>
      </c>
    </row>
    <row r="1291" spans="3:11" hidden="1" outlineLevel="2" x14ac:dyDescent="0.25">
      <c r="C1291" s="75" t="s">
        <v>148</v>
      </c>
      <c r="D1291" s="75" t="s">
        <v>2651</v>
      </c>
      <c r="E1291" s="75" t="s">
        <v>2652</v>
      </c>
      <c r="K1291" s="83">
        <v>2.65</v>
      </c>
    </row>
    <row r="1292" spans="3:11" hidden="1" outlineLevel="2" x14ac:dyDescent="0.25">
      <c r="C1292" s="75" t="s">
        <v>148</v>
      </c>
      <c r="D1292" s="75" t="s">
        <v>2653</v>
      </c>
      <c r="E1292" s="75" t="s">
        <v>2654</v>
      </c>
      <c r="K1292" s="83">
        <v>0.18</v>
      </c>
    </row>
    <row r="1293" spans="3:11" hidden="1" outlineLevel="2" x14ac:dyDescent="0.25">
      <c r="C1293" s="75" t="s">
        <v>148</v>
      </c>
      <c r="D1293" s="75" t="s">
        <v>2655</v>
      </c>
      <c r="E1293" s="75" t="s">
        <v>2656</v>
      </c>
      <c r="K1293" s="83">
        <v>9.67</v>
      </c>
    </row>
    <row r="1294" spans="3:11" hidden="1" outlineLevel="2" x14ac:dyDescent="0.25">
      <c r="C1294" s="75" t="s">
        <v>148</v>
      </c>
      <c r="D1294" s="75" t="s">
        <v>2657</v>
      </c>
      <c r="E1294" s="75" t="s">
        <v>2658</v>
      </c>
      <c r="K1294" s="83">
        <v>5.04</v>
      </c>
    </row>
    <row r="1295" spans="3:11" hidden="1" outlineLevel="2" x14ac:dyDescent="0.25">
      <c r="C1295" s="75" t="s">
        <v>148</v>
      </c>
      <c r="D1295" s="75" t="s">
        <v>2659</v>
      </c>
      <c r="E1295" s="75" t="s">
        <v>2660</v>
      </c>
      <c r="K1295" s="83">
        <v>14.07</v>
      </c>
    </row>
    <row r="1296" spans="3:11" hidden="1" outlineLevel="2" x14ac:dyDescent="0.25">
      <c r="C1296" s="75" t="s">
        <v>148</v>
      </c>
      <c r="D1296" s="75" t="s">
        <v>2661</v>
      </c>
      <c r="E1296" s="75" t="s">
        <v>2662</v>
      </c>
      <c r="K1296" s="83">
        <v>5.04</v>
      </c>
    </row>
    <row r="1297" spans="3:11" hidden="1" outlineLevel="2" x14ac:dyDescent="0.25">
      <c r="C1297" s="75" t="s">
        <v>148</v>
      </c>
      <c r="D1297" s="75" t="s">
        <v>2663</v>
      </c>
      <c r="E1297" s="75" t="s">
        <v>2664</v>
      </c>
      <c r="K1297" s="83">
        <v>25.25</v>
      </c>
    </row>
    <row r="1298" spans="3:11" hidden="1" outlineLevel="2" x14ac:dyDescent="0.25">
      <c r="C1298" s="75" t="s">
        <v>148</v>
      </c>
      <c r="D1298" s="75" t="s">
        <v>2665</v>
      </c>
      <c r="E1298" s="75" t="s">
        <v>2666</v>
      </c>
      <c r="K1298" s="83">
        <v>5.04</v>
      </c>
    </row>
    <row r="1299" spans="3:11" hidden="1" outlineLevel="2" x14ac:dyDescent="0.25">
      <c r="C1299" s="75" t="s">
        <v>148</v>
      </c>
      <c r="D1299" s="75" t="s">
        <v>2667</v>
      </c>
      <c r="E1299" s="75" t="s">
        <v>2668</v>
      </c>
      <c r="K1299" s="83">
        <v>24.66</v>
      </c>
    </row>
    <row r="1300" spans="3:11" hidden="1" outlineLevel="2" x14ac:dyDescent="0.25">
      <c r="C1300" s="75" t="s">
        <v>148</v>
      </c>
      <c r="D1300" s="75" t="s">
        <v>2669</v>
      </c>
      <c r="E1300" s="75" t="s">
        <v>2670</v>
      </c>
      <c r="K1300" s="83">
        <v>3.37</v>
      </c>
    </row>
    <row r="1301" spans="3:11" hidden="1" outlineLevel="2" x14ac:dyDescent="0.25">
      <c r="C1301" s="75" t="s">
        <v>148</v>
      </c>
      <c r="D1301" s="75" t="s">
        <v>2671</v>
      </c>
      <c r="E1301" s="75" t="s">
        <v>2672</v>
      </c>
      <c r="K1301" s="83">
        <v>69.09</v>
      </c>
    </row>
    <row r="1302" spans="3:11" hidden="1" outlineLevel="2" x14ac:dyDescent="0.25">
      <c r="C1302" s="75" t="s">
        <v>148</v>
      </c>
      <c r="D1302" s="75" t="s">
        <v>2673</v>
      </c>
      <c r="E1302" s="75" t="s">
        <v>2674</v>
      </c>
      <c r="K1302" s="83">
        <v>0.13</v>
      </c>
    </row>
    <row r="1303" spans="3:11" hidden="1" outlineLevel="2" x14ac:dyDescent="0.25">
      <c r="C1303" s="75" t="s">
        <v>148</v>
      </c>
      <c r="D1303" s="75" t="s">
        <v>2675</v>
      </c>
      <c r="E1303" s="75" t="s">
        <v>2676</v>
      </c>
      <c r="K1303" s="83">
        <v>3.34</v>
      </c>
    </row>
    <row r="1304" spans="3:11" hidden="1" outlineLevel="2" x14ac:dyDescent="0.25">
      <c r="C1304" s="75" t="s">
        <v>148</v>
      </c>
      <c r="D1304" s="75" t="s">
        <v>2677</v>
      </c>
      <c r="E1304" s="75" t="s">
        <v>2678</v>
      </c>
      <c r="K1304" s="83">
        <v>0.21</v>
      </c>
    </row>
    <row r="1305" spans="3:11" hidden="1" outlineLevel="2" x14ac:dyDescent="0.25">
      <c r="C1305" s="75" t="s">
        <v>148</v>
      </c>
      <c r="D1305" s="75" t="s">
        <v>2679</v>
      </c>
      <c r="E1305" s="75" t="s">
        <v>2680</v>
      </c>
      <c r="K1305" s="83">
        <v>12.63</v>
      </c>
    </row>
    <row r="1306" spans="3:11" hidden="1" outlineLevel="2" x14ac:dyDescent="0.25">
      <c r="C1306" s="75" t="s">
        <v>148</v>
      </c>
      <c r="D1306" s="75" t="s">
        <v>2681</v>
      </c>
      <c r="E1306" s="75" t="s">
        <v>2682</v>
      </c>
      <c r="K1306" s="83">
        <v>10.92</v>
      </c>
    </row>
    <row r="1307" spans="3:11" hidden="1" outlineLevel="2" x14ac:dyDescent="0.25">
      <c r="C1307" s="75" t="s">
        <v>148</v>
      </c>
      <c r="D1307" s="75" t="s">
        <v>2683</v>
      </c>
      <c r="E1307" s="75" t="s">
        <v>2684</v>
      </c>
      <c r="K1307" s="83">
        <v>6.87</v>
      </c>
    </row>
    <row r="1308" spans="3:11" hidden="1" outlineLevel="2" x14ac:dyDescent="0.25">
      <c r="C1308" s="75" t="s">
        <v>148</v>
      </c>
      <c r="D1308" s="75" t="s">
        <v>2685</v>
      </c>
      <c r="E1308" s="75" t="s">
        <v>2686</v>
      </c>
      <c r="K1308" s="83">
        <v>0.91</v>
      </c>
    </row>
    <row r="1309" spans="3:11" hidden="1" outlineLevel="2" x14ac:dyDescent="0.25">
      <c r="C1309" s="75" t="s">
        <v>148</v>
      </c>
      <c r="D1309" s="75" t="s">
        <v>2687</v>
      </c>
      <c r="E1309" s="75" t="s">
        <v>2688</v>
      </c>
      <c r="K1309" s="83">
        <v>5.04</v>
      </c>
    </row>
    <row r="1310" spans="3:11" hidden="1" outlineLevel="2" x14ac:dyDescent="0.25">
      <c r="C1310" s="75" t="s">
        <v>148</v>
      </c>
      <c r="D1310" s="75" t="s">
        <v>2689</v>
      </c>
      <c r="E1310" s="75" t="s">
        <v>2690</v>
      </c>
      <c r="K1310" s="83">
        <v>0.77</v>
      </c>
    </row>
    <row r="1311" spans="3:11" hidden="1" outlineLevel="2" x14ac:dyDescent="0.25">
      <c r="C1311" s="75" t="s">
        <v>148</v>
      </c>
      <c r="D1311" s="75" t="s">
        <v>2691</v>
      </c>
      <c r="E1311" s="75" t="s">
        <v>2692</v>
      </c>
      <c r="K1311" s="83">
        <v>137.94</v>
      </c>
    </row>
    <row r="1312" spans="3:11" hidden="1" outlineLevel="2" x14ac:dyDescent="0.25">
      <c r="C1312" s="75" t="s">
        <v>148</v>
      </c>
      <c r="D1312" s="75" t="s">
        <v>2693</v>
      </c>
      <c r="E1312" s="75" t="s">
        <v>2694</v>
      </c>
      <c r="K1312" s="83">
        <v>0.69</v>
      </c>
    </row>
    <row r="1313" spans="3:11" hidden="1" outlineLevel="2" x14ac:dyDescent="0.25">
      <c r="C1313" s="75" t="s">
        <v>148</v>
      </c>
      <c r="D1313" s="75" t="s">
        <v>2697</v>
      </c>
      <c r="E1313" s="75" t="s">
        <v>2698</v>
      </c>
      <c r="K1313" s="83">
        <v>21.72</v>
      </c>
    </row>
    <row r="1314" spans="3:11" hidden="1" outlineLevel="2" x14ac:dyDescent="0.25">
      <c r="C1314" s="75" t="s">
        <v>148</v>
      </c>
      <c r="D1314" s="75" t="s">
        <v>2699</v>
      </c>
      <c r="E1314" s="75" t="s">
        <v>2700</v>
      </c>
      <c r="K1314" s="83">
        <v>10.26</v>
      </c>
    </row>
    <row r="1315" spans="3:11" hidden="1" outlineLevel="2" x14ac:dyDescent="0.25">
      <c r="C1315" s="75" t="s">
        <v>148</v>
      </c>
      <c r="D1315" s="75" t="s">
        <v>2703</v>
      </c>
      <c r="E1315" s="75" t="s">
        <v>2704</v>
      </c>
      <c r="K1315" s="83">
        <v>30.92</v>
      </c>
    </row>
    <row r="1316" spans="3:11" hidden="1" outlineLevel="2" x14ac:dyDescent="0.25">
      <c r="C1316" s="75" t="s">
        <v>148</v>
      </c>
      <c r="D1316" s="75" t="s">
        <v>2705</v>
      </c>
      <c r="E1316" s="75" t="s">
        <v>2706</v>
      </c>
      <c r="K1316" s="83">
        <v>773.4</v>
      </c>
    </row>
    <row r="1317" spans="3:11" hidden="1" outlineLevel="2" x14ac:dyDescent="0.25">
      <c r="C1317" s="75" t="s">
        <v>148</v>
      </c>
      <c r="D1317" s="75" t="s">
        <v>2707</v>
      </c>
      <c r="E1317" s="75" t="s">
        <v>2708</v>
      </c>
      <c r="K1317" s="83">
        <v>14.37</v>
      </c>
    </row>
    <row r="1318" spans="3:11" hidden="1" outlineLevel="2" x14ac:dyDescent="0.25">
      <c r="C1318" s="75" t="s">
        <v>148</v>
      </c>
      <c r="D1318" s="75" t="s">
        <v>2709</v>
      </c>
      <c r="E1318" s="75" t="s">
        <v>2710</v>
      </c>
      <c r="K1318" s="83">
        <v>7.22</v>
      </c>
    </row>
    <row r="1319" spans="3:11" hidden="1" outlineLevel="2" x14ac:dyDescent="0.25">
      <c r="C1319" s="75" t="s">
        <v>148</v>
      </c>
      <c r="D1319" s="75" t="s">
        <v>2711</v>
      </c>
      <c r="E1319" s="75" t="s">
        <v>2712</v>
      </c>
      <c r="K1319" s="83">
        <v>25.74</v>
      </c>
    </row>
    <row r="1320" spans="3:11" hidden="1" outlineLevel="2" x14ac:dyDescent="0.25">
      <c r="C1320" s="75" t="s">
        <v>148</v>
      </c>
      <c r="D1320" s="75" t="s">
        <v>2713</v>
      </c>
      <c r="E1320" s="75" t="s">
        <v>2714</v>
      </c>
      <c r="K1320" s="83">
        <v>3.48</v>
      </c>
    </row>
    <row r="1321" spans="3:11" hidden="1" outlineLevel="2" x14ac:dyDescent="0.25">
      <c r="C1321" s="75" t="s">
        <v>148</v>
      </c>
      <c r="D1321" s="75" t="s">
        <v>2715</v>
      </c>
      <c r="E1321" s="75" t="s">
        <v>2716</v>
      </c>
      <c r="K1321" s="83">
        <v>11.69</v>
      </c>
    </row>
    <row r="1322" spans="3:11" hidden="1" outlineLevel="2" x14ac:dyDescent="0.25">
      <c r="C1322" s="75" t="s">
        <v>148</v>
      </c>
      <c r="D1322" s="75" t="s">
        <v>2717</v>
      </c>
      <c r="E1322" s="75" t="s">
        <v>2718</v>
      </c>
      <c r="K1322" s="83">
        <v>5.71</v>
      </c>
    </row>
    <row r="1323" spans="3:11" hidden="1" outlineLevel="2" x14ac:dyDescent="0.25">
      <c r="C1323" s="75" t="s">
        <v>148</v>
      </c>
      <c r="D1323" s="75" t="s">
        <v>2719</v>
      </c>
      <c r="E1323" s="75" t="s">
        <v>2720</v>
      </c>
      <c r="K1323" s="83">
        <v>5.31</v>
      </c>
    </row>
    <row r="1324" spans="3:11" hidden="1" outlineLevel="2" x14ac:dyDescent="0.25">
      <c r="C1324" s="75" t="s">
        <v>148</v>
      </c>
      <c r="D1324" s="75" t="s">
        <v>9977</v>
      </c>
      <c r="E1324" s="75" t="s">
        <v>9978</v>
      </c>
      <c r="K1324" s="83">
        <v>3.48</v>
      </c>
    </row>
    <row r="1325" spans="3:11" hidden="1" outlineLevel="2" x14ac:dyDescent="0.25">
      <c r="C1325" s="75" t="s">
        <v>148</v>
      </c>
      <c r="D1325" s="75" t="s">
        <v>2723</v>
      </c>
      <c r="E1325" s="75" t="s">
        <v>2724</v>
      </c>
      <c r="K1325" s="83">
        <v>2.59</v>
      </c>
    </row>
    <row r="1326" spans="3:11" hidden="1" outlineLevel="2" x14ac:dyDescent="0.25">
      <c r="C1326" s="75" t="s">
        <v>148</v>
      </c>
      <c r="D1326" s="75" t="s">
        <v>2725</v>
      </c>
      <c r="E1326" s="75" t="s">
        <v>2726</v>
      </c>
      <c r="K1326" s="83">
        <v>6.75</v>
      </c>
    </row>
    <row r="1327" spans="3:11" hidden="1" outlineLevel="2" x14ac:dyDescent="0.25">
      <c r="C1327" s="75" t="s">
        <v>148</v>
      </c>
      <c r="D1327" s="75" t="s">
        <v>2729</v>
      </c>
      <c r="E1327" s="75" t="s">
        <v>2730</v>
      </c>
      <c r="K1327" s="83">
        <v>5.04</v>
      </c>
    </row>
    <row r="1328" spans="3:11" hidden="1" outlineLevel="2" x14ac:dyDescent="0.25">
      <c r="C1328" s="75" t="s">
        <v>148</v>
      </c>
      <c r="D1328" s="75" t="s">
        <v>2731</v>
      </c>
      <c r="E1328" s="75" t="s">
        <v>2732</v>
      </c>
      <c r="K1328" s="83">
        <v>1.28</v>
      </c>
    </row>
    <row r="1329" spans="3:11" hidden="1" outlineLevel="2" x14ac:dyDescent="0.25">
      <c r="C1329" s="75" t="s">
        <v>148</v>
      </c>
      <c r="D1329" s="75" t="s">
        <v>2733</v>
      </c>
      <c r="E1329" s="75" t="s">
        <v>2734</v>
      </c>
      <c r="K1329" s="83">
        <v>7.3</v>
      </c>
    </row>
    <row r="1330" spans="3:11" hidden="1" outlineLevel="2" x14ac:dyDescent="0.25">
      <c r="C1330" s="75" t="s">
        <v>148</v>
      </c>
      <c r="D1330" s="75" t="s">
        <v>2735</v>
      </c>
      <c r="E1330" s="75" t="s">
        <v>2736</v>
      </c>
      <c r="K1330" s="83">
        <v>3.44</v>
      </c>
    </row>
    <row r="1331" spans="3:11" hidden="1" outlineLevel="2" x14ac:dyDescent="0.25">
      <c r="C1331" s="75" t="s">
        <v>148</v>
      </c>
      <c r="D1331" s="75" t="s">
        <v>2739</v>
      </c>
      <c r="E1331" s="75" t="s">
        <v>2740</v>
      </c>
      <c r="K1331" s="83">
        <v>9.4700000000000006</v>
      </c>
    </row>
    <row r="1332" spans="3:11" hidden="1" outlineLevel="2" x14ac:dyDescent="0.25">
      <c r="C1332" s="75" t="s">
        <v>148</v>
      </c>
      <c r="D1332" s="75" t="s">
        <v>2741</v>
      </c>
      <c r="E1332" s="75" t="s">
        <v>2742</v>
      </c>
      <c r="K1332" s="83">
        <v>3.14</v>
      </c>
    </row>
    <row r="1333" spans="3:11" hidden="1" outlineLevel="2" x14ac:dyDescent="0.25">
      <c r="C1333" s="75" t="s">
        <v>148</v>
      </c>
      <c r="D1333" s="75" t="s">
        <v>2743</v>
      </c>
      <c r="E1333" s="75" t="s">
        <v>2744</v>
      </c>
      <c r="K1333" s="83">
        <v>1.48</v>
      </c>
    </row>
    <row r="1334" spans="3:11" hidden="1" outlineLevel="2" x14ac:dyDescent="0.25">
      <c r="C1334" s="75" t="s">
        <v>148</v>
      </c>
      <c r="D1334" s="75" t="s">
        <v>2745</v>
      </c>
      <c r="E1334" s="75" t="s">
        <v>2746</v>
      </c>
      <c r="K1334" s="83">
        <v>12.36</v>
      </c>
    </row>
    <row r="1335" spans="3:11" hidden="1" outlineLevel="2" x14ac:dyDescent="0.25">
      <c r="C1335" s="75" t="s">
        <v>148</v>
      </c>
      <c r="D1335" s="75" t="s">
        <v>2747</v>
      </c>
      <c r="E1335" s="75" t="s">
        <v>2748</v>
      </c>
      <c r="K1335" s="83">
        <v>8.2899999999999991</v>
      </c>
    </row>
    <row r="1336" spans="3:11" hidden="1" outlineLevel="2" x14ac:dyDescent="0.25">
      <c r="C1336" s="75" t="s">
        <v>148</v>
      </c>
      <c r="D1336" s="75" t="s">
        <v>2749</v>
      </c>
      <c r="E1336" s="75" t="s">
        <v>2750</v>
      </c>
      <c r="K1336" s="83">
        <v>4.45</v>
      </c>
    </row>
    <row r="1337" spans="3:11" hidden="1" outlineLevel="2" x14ac:dyDescent="0.25">
      <c r="C1337" s="75" t="s">
        <v>148</v>
      </c>
      <c r="D1337" s="75" t="s">
        <v>2751</v>
      </c>
      <c r="E1337" s="75" t="s">
        <v>2752</v>
      </c>
      <c r="K1337" s="83">
        <v>5.19</v>
      </c>
    </row>
    <row r="1338" spans="3:11" hidden="1" outlineLevel="2" x14ac:dyDescent="0.25">
      <c r="C1338" s="75" t="s">
        <v>148</v>
      </c>
      <c r="D1338" s="75" t="s">
        <v>2753</v>
      </c>
      <c r="E1338" s="75" t="s">
        <v>2754</v>
      </c>
      <c r="K1338" s="83">
        <v>0.86</v>
      </c>
    </row>
    <row r="1339" spans="3:11" hidden="1" outlineLevel="2" x14ac:dyDescent="0.25">
      <c r="C1339" s="75" t="s">
        <v>148</v>
      </c>
      <c r="D1339" s="75" t="s">
        <v>2755</v>
      </c>
      <c r="E1339" s="75" t="s">
        <v>2756</v>
      </c>
      <c r="K1339" s="83">
        <v>3.33</v>
      </c>
    </row>
    <row r="1340" spans="3:11" hidden="1" outlineLevel="2" x14ac:dyDescent="0.25">
      <c r="C1340" s="75" t="s">
        <v>148</v>
      </c>
      <c r="D1340" s="75" t="s">
        <v>2757</v>
      </c>
      <c r="E1340" s="75" t="s">
        <v>2758</v>
      </c>
      <c r="K1340" s="83">
        <v>3.72</v>
      </c>
    </row>
    <row r="1341" spans="3:11" hidden="1" outlineLevel="2" x14ac:dyDescent="0.25">
      <c r="C1341" s="75" t="s">
        <v>148</v>
      </c>
      <c r="D1341" s="75" t="s">
        <v>2759</v>
      </c>
      <c r="E1341" s="75" t="s">
        <v>2760</v>
      </c>
      <c r="K1341" s="83">
        <v>0.21</v>
      </c>
    </row>
    <row r="1342" spans="3:11" hidden="1" outlineLevel="2" x14ac:dyDescent="0.25">
      <c r="C1342" s="75" t="s">
        <v>148</v>
      </c>
      <c r="D1342" s="75" t="s">
        <v>2761</v>
      </c>
      <c r="E1342" s="75" t="s">
        <v>2762</v>
      </c>
      <c r="K1342" s="83">
        <v>0.34</v>
      </c>
    </row>
    <row r="1343" spans="3:11" hidden="1" outlineLevel="2" x14ac:dyDescent="0.25">
      <c r="C1343" s="75" t="s">
        <v>148</v>
      </c>
      <c r="D1343" s="75" t="s">
        <v>2763</v>
      </c>
      <c r="E1343" s="75" t="s">
        <v>2764</v>
      </c>
      <c r="K1343" s="83">
        <v>2.3199999999999998</v>
      </c>
    </row>
    <row r="1344" spans="3:11" hidden="1" outlineLevel="2" x14ac:dyDescent="0.25">
      <c r="C1344" s="75" t="s">
        <v>148</v>
      </c>
      <c r="D1344" s="75" t="s">
        <v>2765</v>
      </c>
      <c r="E1344" s="75" t="s">
        <v>2766</v>
      </c>
      <c r="K1344" s="83">
        <v>0.74</v>
      </c>
    </row>
    <row r="1345" spans="3:11" hidden="1" outlineLevel="2" x14ac:dyDescent="0.25">
      <c r="C1345" s="75" t="s">
        <v>148</v>
      </c>
      <c r="D1345" s="75" t="s">
        <v>2767</v>
      </c>
      <c r="E1345" s="75" t="s">
        <v>2768</v>
      </c>
      <c r="K1345" s="83">
        <v>-2.87</v>
      </c>
    </row>
    <row r="1346" spans="3:11" hidden="1" outlineLevel="2" x14ac:dyDescent="0.25">
      <c r="C1346" s="75" t="s">
        <v>148</v>
      </c>
      <c r="D1346" s="75" t="s">
        <v>2769</v>
      </c>
      <c r="E1346" s="75" t="s">
        <v>2770</v>
      </c>
      <c r="K1346" s="83">
        <v>103.39</v>
      </c>
    </row>
    <row r="1347" spans="3:11" hidden="1" outlineLevel="2" x14ac:dyDescent="0.25">
      <c r="C1347" s="75" t="s">
        <v>148</v>
      </c>
      <c r="D1347" s="75" t="s">
        <v>2771</v>
      </c>
      <c r="E1347" s="75" t="s">
        <v>2772</v>
      </c>
      <c r="K1347" s="83">
        <v>3.36</v>
      </c>
    </row>
    <row r="1348" spans="3:11" hidden="1" outlineLevel="2" x14ac:dyDescent="0.25">
      <c r="C1348" s="75" t="s">
        <v>148</v>
      </c>
      <c r="D1348" s="75" t="s">
        <v>2773</v>
      </c>
      <c r="E1348" s="75" t="s">
        <v>2774</v>
      </c>
      <c r="K1348" s="83">
        <v>4.8899999999999997</v>
      </c>
    </row>
    <row r="1349" spans="3:11" hidden="1" outlineLevel="2" x14ac:dyDescent="0.25">
      <c r="C1349" s="75" t="s">
        <v>148</v>
      </c>
      <c r="D1349" s="75" t="s">
        <v>2775</v>
      </c>
      <c r="E1349" s="75" t="s">
        <v>2776</v>
      </c>
      <c r="K1349" s="83">
        <v>17.36</v>
      </c>
    </row>
    <row r="1350" spans="3:11" hidden="1" outlineLevel="2" x14ac:dyDescent="0.25">
      <c r="C1350" s="75" t="s">
        <v>148</v>
      </c>
      <c r="D1350" s="75" t="s">
        <v>2777</v>
      </c>
      <c r="E1350" s="75" t="s">
        <v>2778</v>
      </c>
      <c r="K1350" s="83">
        <v>1.4</v>
      </c>
    </row>
    <row r="1351" spans="3:11" hidden="1" outlineLevel="2" x14ac:dyDescent="0.25">
      <c r="C1351" s="75" t="s">
        <v>148</v>
      </c>
      <c r="D1351" s="75" t="s">
        <v>2779</v>
      </c>
      <c r="E1351" s="75" t="s">
        <v>2780</v>
      </c>
      <c r="K1351" s="83">
        <v>10.35</v>
      </c>
    </row>
    <row r="1352" spans="3:11" hidden="1" outlineLevel="2" x14ac:dyDescent="0.25">
      <c r="C1352" s="75" t="s">
        <v>148</v>
      </c>
      <c r="D1352" s="75" t="s">
        <v>2783</v>
      </c>
      <c r="E1352" s="75" t="s">
        <v>2784</v>
      </c>
      <c r="K1352" s="83">
        <v>0.13</v>
      </c>
    </row>
    <row r="1353" spans="3:11" hidden="1" outlineLevel="2" x14ac:dyDescent="0.25">
      <c r="C1353" s="75" t="s">
        <v>148</v>
      </c>
      <c r="D1353" s="75" t="s">
        <v>9979</v>
      </c>
      <c r="E1353" s="75" t="s">
        <v>9980</v>
      </c>
      <c r="K1353" s="83">
        <v>1.49</v>
      </c>
    </row>
    <row r="1354" spans="3:11" hidden="1" outlineLevel="2" x14ac:dyDescent="0.25">
      <c r="C1354" s="75" t="s">
        <v>148</v>
      </c>
      <c r="D1354" s="75" t="s">
        <v>9981</v>
      </c>
      <c r="E1354" s="75" t="s">
        <v>9982</v>
      </c>
      <c r="K1354" s="83">
        <v>0.35</v>
      </c>
    </row>
    <row r="1355" spans="3:11" hidden="1" outlineLevel="2" x14ac:dyDescent="0.25">
      <c r="C1355" s="75" t="s">
        <v>148</v>
      </c>
      <c r="D1355" s="75" t="s">
        <v>2787</v>
      </c>
      <c r="E1355" s="75" t="s">
        <v>2788</v>
      </c>
      <c r="K1355" s="83">
        <v>25.1</v>
      </c>
    </row>
    <row r="1356" spans="3:11" hidden="1" outlineLevel="2" x14ac:dyDescent="0.25">
      <c r="C1356" s="75" t="s">
        <v>148</v>
      </c>
      <c r="D1356" s="75" t="s">
        <v>2789</v>
      </c>
      <c r="E1356" s="75" t="s">
        <v>2790</v>
      </c>
      <c r="K1356" s="83">
        <v>197.53</v>
      </c>
    </row>
    <row r="1357" spans="3:11" hidden="1" outlineLevel="2" x14ac:dyDescent="0.25">
      <c r="C1357" s="75" t="s">
        <v>148</v>
      </c>
      <c r="D1357" s="75" t="s">
        <v>2791</v>
      </c>
      <c r="E1357" s="75" t="s">
        <v>2792</v>
      </c>
      <c r="K1357" s="83">
        <v>0.47</v>
      </c>
    </row>
    <row r="1358" spans="3:11" hidden="1" outlineLevel="2" x14ac:dyDescent="0.25">
      <c r="C1358" s="75" t="s">
        <v>148</v>
      </c>
      <c r="D1358" s="75" t="s">
        <v>9983</v>
      </c>
      <c r="E1358" s="75" t="s">
        <v>9984</v>
      </c>
      <c r="K1358" s="83">
        <v>0.55000000000000004</v>
      </c>
    </row>
    <row r="1359" spans="3:11" hidden="1" outlineLevel="2" x14ac:dyDescent="0.25">
      <c r="C1359" s="75" t="s">
        <v>148</v>
      </c>
      <c r="D1359" s="75" t="s">
        <v>2793</v>
      </c>
      <c r="E1359" s="75" t="s">
        <v>2794</v>
      </c>
      <c r="K1359" s="83">
        <v>14.29</v>
      </c>
    </row>
    <row r="1360" spans="3:11" hidden="1" outlineLevel="2" x14ac:dyDescent="0.25">
      <c r="C1360" s="75" t="s">
        <v>148</v>
      </c>
      <c r="D1360" s="75" t="s">
        <v>9985</v>
      </c>
      <c r="E1360" s="75" t="s">
        <v>9986</v>
      </c>
      <c r="K1360" s="83">
        <v>8.5</v>
      </c>
    </row>
    <row r="1361" spans="3:11" hidden="1" outlineLevel="2" x14ac:dyDescent="0.25">
      <c r="C1361" s="75" t="s">
        <v>148</v>
      </c>
      <c r="D1361" s="75" t="s">
        <v>2799</v>
      </c>
      <c r="E1361" s="75" t="s">
        <v>2800</v>
      </c>
      <c r="K1361" s="83">
        <v>0.2</v>
      </c>
    </row>
    <row r="1362" spans="3:11" hidden="1" outlineLevel="2" x14ac:dyDescent="0.25">
      <c r="C1362" s="75" t="s">
        <v>148</v>
      </c>
      <c r="D1362" s="75" t="s">
        <v>2801</v>
      </c>
      <c r="E1362" s="75" t="s">
        <v>2802</v>
      </c>
      <c r="K1362" s="83">
        <v>0.75</v>
      </c>
    </row>
    <row r="1363" spans="3:11" hidden="1" outlineLevel="2" x14ac:dyDescent="0.25">
      <c r="C1363" s="75" t="s">
        <v>148</v>
      </c>
      <c r="D1363" s="75" t="s">
        <v>2803</v>
      </c>
      <c r="E1363" s="75" t="s">
        <v>2804</v>
      </c>
      <c r="K1363" s="83">
        <v>0.01</v>
      </c>
    </row>
    <row r="1364" spans="3:11" hidden="1" outlineLevel="2" x14ac:dyDescent="0.25">
      <c r="C1364" s="75" t="s">
        <v>148</v>
      </c>
      <c r="D1364" s="75" t="s">
        <v>2805</v>
      </c>
      <c r="E1364" s="75" t="s">
        <v>2806</v>
      </c>
      <c r="K1364" s="83">
        <v>0.82</v>
      </c>
    </row>
    <row r="1365" spans="3:11" hidden="1" outlineLevel="2" x14ac:dyDescent="0.25">
      <c r="C1365" s="75" t="s">
        <v>148</v>
      </c>
      <c r="D1365" s="75" t="s">
        <v>2807</v>
      </c>
      <c r="E1365" s="75" t="s">
        <v>2808</v>
      </c>
      <c r="K1365" s="83">
        <v>14.02</v>
      </c>
    </row>
    <row r="1366" spans="3:11" hidden="1" outlineLevel="2" x14ac:dyDescent="0.25">
      <c r="C1366" s="75" t="s">
        <v>148</v>
      </c>
      <c r="D1366" s="75" t="s">
        <v>9987</v>
      </c>
      <c r="E1366" s="75" t="s">
        <v>9988</v>
      </c>
      <c r="K1366" s="83">
        <v>1.29</v>
      </c>
    </row>
    <row r="1367" spans="3:11" hidden="1" outlineLevel="2" x14ac:dyDescent="0.25">
      <c r="C1367" s="75" t="s">
        <v>148</v>
      </c>
      <c r="D1367" s="75" t="s">
        <v>2811</v>
      </c>
      <c r="E1367" s="75" t="s">
        <v>2812</v>
      </c>
      <c r="K1367" s="83">
        <v>0.53</v>
      </c>
    </row>
    <row r="1368" spans="3:11" hidden="1" outlineLevel="2" x14ac:dyDescent="0.25">
      <c r="C1368" s="75" t="s">
        <v>148</v>
      </c>
      <c r="D1368" s="75" t="s">
        <v>2813</v>
      </c>
      <c r="E1368" s="75" t="s">
        <v>2814</v>
      </c>
      <c r="K1368" s="83">
        <v>0.04</v>
      </c>
    </row>
    <row r="1369" spans="3:11" hidden="1" outlineLevel="2" x14ac:dyDescent="0.25">
      <c r="C1369" s="75" t="s">
        <v>148</v>
      </c>
      <c r="D1369" s="75" t="s">
        <v>9989</v>
      </c>
      <c r="E1369" s="75" t="s">
        <v>9990</v>
      </c>
      <c r="K1369" s="83">
        <v>0.02</v>
      </c>
    </row>
    <row r="1370" spans="3:11" hidden="1" outlineLevel="2" x14ac:dyDescent="0.25">
      <c r="C1370" s="75" t="s">
        <v>148</v>
      </c>
      <c r="D1370" s="75" t="s">
        <v>2815</v>
      </c>
      <c r="E1370" s="75" t="s">
        <v>2816</v>
      </c>
      <c r="K1370" s="83">
        <v>0.48</v>
      </c>
    </row>
    <row r="1371" spans="3:11" hidden="1" outlineLevel="2" x14ac:dyDescent="0.25">
      <c r="C1371" s="75" t="s">
        <v>148</v>
      </c>
      <c r="D1371" s="75" t="s">
        <v>2817</v>
      </c>
      <c r="E1371" s="75" t="s">
        <v>2818</v>
      </c>
      <c r="K1371" s="83">
        <v>1.56</v>
      </c>
    </row>
    <row r="1372" spans="3:11" hidden="1" outlineLevel="2" x14ac:dyDescent="0.25">
      <c r="C1372" s="75" t="s">
        <v>148</v>
      </c>
      <c r="D1372" s="75" t="s">
        <v>9991</v>
      </c>
      <c r="E1372" s="75" t="s">
        <v>9992</v>
      </c>
      <c r="K1372" s="83">
        <v>0.68</v>
      </c>
    </row>
    <row r="1373" spans="3:11" hidden="1" outlineLevel="2" x14ac:dyDescent="0.25">
      <c r="C1373" s="75" t="s">
        <v>148</v>
      </c>
      <c r="D1373" s="75" t="s">
        <v>2819</v>
      </c>
      <c r="E1373" s="75" t="s">
        <v>2820</v>
      </c>
      <c r="K1373" s="83">
        <v>3</v>
      </c>
    </row>
    <row r="1374" spans="3:11" hidden="1" outlineLevel="2" x14ac:dyDescent="0.25">
      <c r="C1374" s="75" t="s">
        <v>148</v>
      </c>
      <c r="D1374" s="75" t="s">
        <v>2821</v>
      </c>
      <c r="E1374" s="75" t="s">
        <v>2822</v>
      </c>
      <c r="K1374" s="83">
        <v>1.93</v>
      </c>
    </row>
    <row r="1375" spans="3:11" hidden="1" outlineLevel="2" x14ac:dyDescent="0.25">
      <c r="C1375" s="75" t="s">
        <v>148</v>
      </c>
      <c r="D1375" s="75" t="s">
        <v>2823</v>
      </c>
      <c r="E1375" s="75" t="s">
        <v>2824</v>
      </c>
      <c r="K1375" s="83">
        <v>3.36</v>
      </c>
    </row>
    <row r="1376" spans="3:11" hidden="1" outlineLevel="2" x14ac:dyDescent="0.25">
      <c r="C1376" s="75" t="s">
        <v>148</v>
      </c>
      <c r="D1376" s="75" t="s">
        <v>2833</v>
      </c>
      <c r="E1376" s="75" t="s">
        <v>2834</v>
      </c>
      <c r="K1376" s="83">
        <v>7.74</v>
      </c>
    </row>
    <row r="1377" spans="3:11" hidden="1" outlineLevel="2" x14ac:dyDescent="0.25">
      <c r="C1377" s="75" t="s">
        <v>148</v>
      </c>
      <c r="D1377" s="75" t="s">
        <v>2853</v>
      </c>
      <c r="E1377" s="75" t="s">
        <v>2854</v>
      </c>
      <c r="K1377" s="83">
        <v>73.31</v>
      </c>
    </row>
    <row r="1378" spans="3:11" hidden="1" outlineLevel="2" x14ac:dyDescent="0.25">
      <c r="C1378" s="75" t="s">
        <v>148</v>
      </c>
      <c r="D1378" s="75" t="s">
        <v>2875</v>
      </c>
      <c r="E1378" s="75" t="s">
        <v>2876</v>
      </c>
      <c r="K1378" s="83">
        <v>1.69</v>
      </c>
    </row>
    <row r="1379" spans="3:11" hidden="1" outlineLevel="2" x14ac:dyDescent="0.25">
      <c r="C1379" s="75" t="s">
        <v>148</v>
      </c>
      <c r="D1379" s="75" t="s">
        <v>2897</v>
      </c>
      <c r="E1379" s="75" t="s">
        <v>2898</v>
      </c>
      <c r="K1379" s="83">
        <v>6.72</v>
      </c>
    </row>
    <row r="1380" spans="3:11" hidden="1" outlineLevel="2" x14ac:dyDescent="0.25">
      <c r="C1380" s="75" t="s">
        <v>148</v>
      </c>
      <c r="D1380" s="75" t="s">
        <v>2916</v>
      </c>
      <c r="E1380" s="75" t="s">
        <v>2917</v>
      </c>
      <c r="K1380" s="83">
        <v>1.42</v>
      </c>
    </row>
    <row r="1381" spans="3:11" hidden="1" outlineLevel="2" x14ac:dyDescent="0.25">
      <c r="C1381" s="75" t="s">
        <v>148</v>
      </c>
      <c r="D1381" s="75" t="s">
        <v>2938</v>
      </c>
      <c r="E1381" s="75" t="s">
        <v>2939</v>
      </c>
      <c r="K1381" s="83">
        <v>15.47</v>
      </c>
    </row>
    <row r="1382" spans="3:11" hidden="1" outlineLevel="2" x14ac:dyDescent="0.25">
      <c r="C1382" s="75" t="s">
        <v>148</v>
      </c>
      <c r="D1382" s="75" t="s">
        <v>9993</v>
      </c>
      <c r="E1382" s="75" t="s">
        <v>9994</v>
      </c>
      <c r="K1382" s="83">
        <v>3.82</v>
      </c>
    </row>
    <row r="1383" spans="3:11" hidden="1" outlineLevel="2" x14ac:dyDescent="0.25">
      <c r="C1383" s="75" t="s">
        <v>148</v>
      </c>
      <c r="D1383" s="75" t="s">
        <v>2946</v>
      </c>
      <c r="E1383" s="75" t="s">
        <v>2947</v>
      </c>
      <c r="K1383" s="83">
        <v>18.71</v>
      </c>
    </row>
    <row r="1384" spans="3:11" hidden="1" outlineLevel="2" x14ac:dyDescent="0.25">
      <c r="C1384" s="75" t="s">
        <v>148</v>
      </c>
      <c r="D1384" s="75" t="s">
        <v>2952</v>
      </c>
      <c r="E1384" s="75" t="s">
        <v>2953</v>
      </c>
      <c r="K1384" s="83">
        <v>82.43</v>
      </c>
    </row>
    <row r="1385" spans="3:11" hidden="1" outlineLevel="2" x14ac:dyDescent="0.25">
      <c r="C1385" s="75" t="s">
        <v>148</v>
      </c>
      <c r="D1385" s="75" t="s">
        <v>2954</v>
      </c>
      <c r="E1385" s="75" t="s">
        <v>2955</v>
      </c>
      <c r="K1385" s="83">
        <v>51.6</v>
      </c>
    </row>
    <row r="1386" spans="3:11" hidden="1" outlineLevel="2" x14ac:dyDescent="0.25">
      <c r="C1386" s="75" t="s">
        <v>148</v>
      </c>
      <c r="D1386" s="75" t="s">
        <v>9995</v>
      </c>
      <c r="E1386" s="75" t="s">
        <v>9996</v>
      </c>
      <c r="K1386" s="83">
        <v>1.68</v>
      </c>
    </row>
    <row r="1387" spans="3:11" hidden="1" outlineLevel="2" x14ac:dyDescent="0.25">
      <c r="C1387" s="75" t="s">
        <v>148</v>
      </c>
      <c r="D1387" s="75" t="s">
        <v>2956</v>
      </c>
      <c r="E1387" s="75" t="s">
        <v>2957</v>
      </c>
      <c r="K1387" s="83">
        <v>26.88</v>
      </c>
    </row>
    <row r="1388" spans="3:11" hidden="1" outlineLevel="2" x14ac:dyDescent="0.25">
      <c r="C1388" s="75" t="s">
        <v>148</v>
      </c>
      <c r="D1388" s="75" t="s">
        <v>2958</v>
      </c>
      <c r="E1388" s="75" t="s">
        <v>2959</v>
      </c>
      <c r="K1388" s="83">
        <v>5.04</v>
      </c>
    </row>
    <row r="1389" spans="3:11" hidden="1" outlineLevel="2" x14ac:dyDescent="0.25">
      <c r="C1389" s="75" t="s">
        <v>148</v>
      </c>
      <c r="D1389" s="75" t="s">
        <v>2960</v>
      </c>
      <c r="E1389" s="75" t="s">
        <v>2961</v>
      </c>
      <c r="K1389" s="83">
        <v>5.04</v>
      </c>
    </row>
    <row r="1390" spans="3:11" hidden="1" outlineLevel="2" x14ac:dyDescent="0.25">
      <c r="C1390" s="75" t="s">
        <v>148</v>
      </c>
      <c r="D1390" s="75" t="s">
        <v>2962</v>
      </c>
      <c r="E1390" s="75" t="s">
        <v>2963</v>
      </c>
      <c r="K1390" s="83">
        <v>13.95</v>
      </c>
    </row>
    <row r="1391" spans="3:11" hidden="1" outlineLevel="2" x14ac:dyDescent="0.25">
      <c r="C1391" s="75" t="s">
        <v>148</v>
      </c>
      <c r="D1391" s="75" t="s">
        <v>2964</v>
      </c>
      <c r="E1391" s="75" t="s">
        <v>2965</v>
      </c>
      <c r="K1391" s="83">
        <v>5.04</v>
      </c>
    </row>
    <row r="1392" spans="3:11" hidden="1" outlineLevel="2" x14ac:dyDescent="0.25">
      <c r="C1392" s="75" t="s">
        <v>148</v>
      </c>
      <c r="D1392" s="75" t="s">
        <v>2966</v>
      </c>
      <c r="E1392" s="75" t="s">
        <v>2967</v>
      </c>
      <c r="K1392" s="83">
        <v>8.6</v>
      </c>
    </row>
    <row r="1393" spans="3:11" hidden="1" outlineLevel="2" x14ac:dyDescent="0.25">
      <c r="C1393" s="75" t="s">
        <v>148</v>
      </c>
      <c r="D1393" s="75" t="s">
        <v>2968</v>
      </c>
      <c r="E1393" s="75" t="s">
        <v>2969</v>
      </c>
      <c r="K1393" s="83">
        <v>11.44</v>
      </c>
    </row>
    <row r="1394" spans="3:11" hidden="1" outlineLevel="2" x14ac:dyDescent="0.25">
      <c r="C1394" s="75" t="s">
        <v>148</v>
      </c>
      <c r="D1394" s="75" t="s">
        <v>2970</v>
      </c>
      <c r="E1394" s="75" t="s">
        <v>2971</v>
      </c>
      <c r="K1394" s="83">
        <v>7.42</v>
      </c>
    </row>
    <row r="1395" spans="3:11" hidden="1" outlineLevel="2" x14ac:dyDescent="0.25">
      <c r="C1395" s="75" t="s">
        <v>148</v>
      </c>
      <c r="D1395" s="75" t="s">
        <v>2972</v>
      </c>
      <c r="E1395" s="75" t="s">
        <v>2973</v>
      </c>
      <c r="K1395" s="83">
        <v>4.1399999999999997</v>
      </c>
    </row>
    <row r="1396" spans="3:11" hidden="1" outlineLevel="2" x14ac:dyDescent="0.25">
      <c r="C1396" s="75" t="s">
        <v>148</v>
      </c>
      <c r="D1396" s="75" t="s">
        <v>9997</v>
      </c>
      <c r="E1396" s="75" t="s">
        <v>9998</v>
      </c>
      <c r="K1396" s="83">
        <v>1.68</v>
      </c>
    </row>
    <row r="1397" spans="3:11" hidden="1" outlineLevel="2" x14ac:dyDescent="0.25">
      <c r="C1397" s="75" t="s">
        <v>148</v>
      </c>
      <c r="D1397" s="75" t="s">
        <v>2974</v>
      </c>
      <c r="E1397" s="75" t="s">
        <v>2975</v>
      </c>
      <c r="K1397" s="83">
        <v>13.69</v>
      </c>
    </row>
    <row r="1398" spans="3:11" hidden="1" outlineLevel="2" x14ac:dyDescent="0.25">
      <c r="C1398" s="75" t="s">
        <v>148</v>
      </c>
      <c r="D1398" s="75" t="s">
        <v>2976</v>
      </c>
      <c r="E1398" s="75" t="s">
        <v>2977</v>
      </c>
      <c r="K1398" s="83">
        <v>15.48</v>
      </c>
    </row>
    <row r="1399" spans="3:11" hidden="1" outlineLevel="2" x14ac:dyDescent="0.25">
      <c r="C1399" s="75" t="s">
        <v>148</v>
      </c>
      <c r="D1399" s="75" t="s">
        <v>2978</v>
      </c>
      <c r="E1399" s="75" t="s">
        <v>2979</v>
      </c>
      <c r="K1399" s="83">
        <v>64.56</v>
      </c>
    </row>
    <row r="1400" spans="3:11" hidden="1" outlineLevel="2" x14ac:dyDescent="0.25">
      <c r="C1400" s="75" t="s">
        <v>148</v>
      </c>
      <c r="D1400" s="75" t="s">
        <v>2980</v>
      </c>
      <c r="E1400" s="75" t="s">
        <v>2981</v>
      </c>
      <c r="K1400" s="83">
        <v>38.33</v>
      </c>
    </row>
    <row r="1401" spans="3:11" hidden="1" outlineLevel="2" x14ac:dyDescent="0.25">
      <c r="C1401" s="75" t="s">
        <v>148</v>
      </c>
      <c r="D1401" s="75" t="s">
        <v>2982</v>
      </c>
      <c r="E1401" s="75" t="s">
        <v>2983</v>
      </c>
      <c r="K1401" s="83">
        <v>58.54</v>
      </c>
    </row>
    <row r="1402" spans="3:11" hidden="1" outlineLevel="2" x14ac:dyDescent="0.25">
      <c r="C1402" s="75" t="s">
        <v>148</v>
      </c>
      <c r="D1402" s="75" t="s">
        <v>2984</v>
      </c>
      <c r="E1402" s="75" t="s">
        <v>2985</v>
      </c>
      <c r="K1402" s="83">
        <v>11.91</v>
      </c>
    </row>
    <row r="1403" spans="3:11" hidden="1" outlineLevel="2" x14ac:dyDescent="0.25">
      <c r="C1403" s="75" t="s">
        <v>148</v>
      </c>
      <c r="D1403" s="75" t="s">
        <v>2986</v>
      </c>
      <c r="E1403" s="75" t="s">
        <v>2987</v>
      </c>
      <c r="K1403" s="83">
        <v>238.81</v>
      </c>
    </row>
    <row r="1404" spans="3:11" hidden="1" outlineLevel="2" x14ac:dyDescent="0.25">
      <c r="C1404" s="75" t="s">
        <v>148</v>
      </c>
      <c r="D1404" s="75" t="s">
        <v>2988</v>
      </c>
      <c r="E1404" s="75" t="s">
        <v>2989</v>
      </c>
      <c r="K1404" s="83">
        <v>19.87</v>
      </c>
    </row>
    <row r="1405" spans="3:11" hidden="1" outlineLevel="2" x14ac:dyDescent="0.25">
      <c r="C1405" s="75" t="s">
        <v>148</v>
      </c>
      <c r="D1405" s="75" t="s">
        <v>2990</v>
      </c>
      <c r="E1405" s="75" t="s">
        <v>2991</v>
      </c>
      <c r="K1405" s="83">
        <v>2.08</v>
      </c>
    </row>
    <row r="1406" spans="3:11" hidden="1" outlineLevel="2" x14ac:dyDescent="0.25">
      <c r="C1406" s="75" t="s">
        <v>148</v>
      </c>
      <c r="D1406" s="75" t="s">
        <v>2992</v>
      </c>
      <c r="E1406" s="75" t="s">
        <v>2993</v>
      </c>
      <c r="K1406" s="83">
        <v>12.97</v>
      </c>
    </row>
    <row r="1407" spans="3:11" hidden="1" outlineLevel="2" x14ac:dyDescent="0.25">
      <c r="C1407" s="75" t="s">
        <v>148</v>
      </c>
      <c r="D1407" s="75" t="s">
        <v>2994</v>
      </c>
      <c r="E1407" s="75" t="s">
        <v>2995</v>
      </c>
      <c r="K1407" s="83">
        <v>25.9</v>
      </c>
    </row>
    <row r="1408" spans="3:11" hidden="1" outlineLevel="2" x14ac:dyDescent="0.25">
      <c r="C1408" s="75" t="s">
        <v>148</v>
      </c>
      <c r="D1408" s="75" t="s">
        <v>2996</v>
      </c>
      <c r="E1408" s="75" t="s">
        <v>2997</v>
      </c>
      <c r="K1408" s="83">
        <v>5.04</v>
      </c>
    </row>
    <row r="1409" spans="3:11" hidden="1" outlineLevel="2" x14ac:dyDescent="0.25">
      <c r="C1409" s="75" t="s">
        <v>148</v>
      </c>
      <c r="D1409" s="75" t="s">
        <v>9999</v>
      </c>
      <c r="E1409" s="75" t="s">
        <v>10000</v>
      </c>
      <c r="K1409" s="83">
        <v>1.76</v>
      </c>
    </row>
    <row r="1410" spans="3:11" hidden="1" outlineLevel="2" x14ac:dyDescent="0.25">
      <c r="C1410" s="75" t="s">
        <v>148</v>
      </c>
      <c r="D1410" s="75" t="s">
        <v>2998</v>
      </c>
      <c r="E1410" s="75" t="s">
        <v>2999</v>
      </c>
      <c r="K1410" s="83">
        <v>5.04</v>
      </c>
    </row>
    <row r="1411" spans="3:11" hidden="1" outlineLevel="2" x14ac:dyDescent="0.25">
      <c r="C1411" s="75" t="s">
        <v>148</v>
      </c>
      <c r="D1411" s="75" t="s">
        <v>3000</v>
      </c>
      <c r="E1411" s="75" t="s">
        <v>3001</v>
      </c>
      <c r="K1411" s="83">
        <v>8.98</v>
      </c>
    </row>
    <row r="1412" spans="3:11" hidden="1" outlineLevel="2" x14ac:dyDescent="0.25">
      <c r="C1412" s="75" t="s">
        <v>148</v>
      </c>
      <c r="D1412" s="75" t="s">
        <v>3002</v>
      </c>
      <c r="E1412" s="75" t="s">
        <v>3003</v>
      </c>
      <c r="K1412" s="83">
        <v>2.42</v>
      </c>
    </row>
    <row r="1413" spans="3:11" hidden="1" outlineLevel="2" x14ac:dyDescent="0.25">
      <c r="C1413" s="75" t="s">
        <v>148</v>
      </c>
      <c r="D1413" s="75" t="s">
        <v>3004</v>
      </c>
      <c r="E1413" s="75" t="s">
        <v>3005</v>
      </c>
      <c r="K1413" s="83">
        <v>11.13</v>
      </c>
    </row>
    <row r="1414" spans="3:11" hidden="1" outlineLevel="2" x14ac:dyDescent="0.25">
      <c r="C1414" s="75" t="s">
        <v>148</v>
      </c>
      <c r="D1414" s="75" t="s">
        <v>3006</v>
      </c>
      <c r="E1414" s="75" t="s">
        <v>3007</v>
      </c>
      <c r="K1414" s="83">
        <v>1.93</v>
      </c>
    </row>
    <row r="1415" spans="3:11" hidden="1" outlineLevel="2" x14ac:dyDescent="0.25">
      <c r="C1415" s="75" t="s">
        <v>148</v>
      </c>
      <c r="D1415" s="75" t="s">
        <v>3008</v>
      </c>
      <c r="E1415" s="75" t="s">
        <v>3009</v>
      </c>
      <c r="K1415" s="83">
        <v>7.22</v>
      </c>
    </row>
    <row r="1416" spans="3:11" hidden="1" outlineLevel="2" x14ac:dyDescent="0.25">
      <c r="C1416" s="75" t="s">
        <v>148</v>
      </c>
      <c r="D1416" s="75" t="s">
        <v>3010</v>
      </c>
      <c r="E1416" s="75" t="s">
        <v>3011</v>
      </c>
      <c r="K1416" s="83">
        <v>3.05</v>
      </c>
    </row>
    <row r="1417" spans="3:11" hidden="1" outlineLevel="2" x14ac:dyDescent="0.25">
      <c r="C1417" s="75" t="s">
        <v>148</v>
      </c>
      <c r="D1417" s="75" t="s">
        <v>3012</v>
      </c>
      <c r="E1417" s="75" t="s">
        <v>3013</v>
      </c>
      <c r="K1417" s="83">
        <v>5.97</v>
      </c>
    </row>
    <row r="1418" spans="3:11" hidden="1" outlineLevel="2" x14ac:dyDescent="0.25">
      <c r="C1418" s="75" t="s">
        <v>148</v>
      </c>
      <c r="D1418" s="75" t="s">
        <v>3014</v>
      </c>
      <c r="E1418" s="75" t="s">
        <v>3015</v>
      </c>
      <c r="K1418" s="83">
        <v>5.04</v>
      </c>
    </row>
    <row r="1419" spans="3:11" hidden="1" outlineLevel="2" x14ac:dyDescent="0.25">
      <c r="C1419" s="75" t="s">
        <v>148</v>
      </c>
      <c r="D1419" s="75" t="s">
        <v>3016</v>
      </c>
      <c r="E1419" s="75" t="s">
        <v>3017</v>
      </c>
      <c r="K1419" s="83">
        <v>150.22999999999999</v>
      </c>
    </row>
    <row r="1420" spans="3:11" hidden="1" outlineLevel="2" x14ac:dyDescent="0.25">
      <c r="C1420" s="75" t="s">
        <v>148</v>
      </c>
      <c r="D1420" s="75" t="s">
        <v>3018</v>
      </c>
      <c r="E1420" s="75" t="s">
        <v>3019</v>
      </c>
      <c r="K1420" s="83">
        <v>5.99</v>
      </c>
    </row>
    <row r="1421" spans="3:11" hidden="1" outlineLevel="2" x14ac:dyDescent="0.25">
      <c r="C1421" s="75" t="s">
        <v>148</v>
      </c>
      <c r="D1421" s="75" t="s">
        <v>3020</v>
      </c>
      <c r="E1421" s="75" t="s">
        <v>3021</v>
      </c>
      <c r="K1421" s="83">
        <v>11.21</v>
      </c>
    </row>
    <row r="1422" spans="3:11" hidden="1" outlineLevel="2" x14ac:dyDescent="0.25">
      <c r="C1422" s="75" t="s">
        <v>148</v>
      </c>
      <c r="D1422" s="75" t="s">
        <v>3022</v>
      </c>
      <c r="E1422" s="75" t="s">
        <v>3023</v>
      </c>
      <c r="K1422" s="83">
        <v>27.89</v>
      </c>
    </row>
    <row r="1423" spans="3:11" hidden="1" outlineLevel="2" x14ac:dyDescent="0.25">
      <c r="C1423" s="75" t="s">
        <v>148</v>
      </c>
      <c r="D1423" s="75" t="s">
        <v>3024</v>
      </c>
      <c r="E1423" s="75" t="s">
        <v>3025</v>
      </c>
      <c r="K1423" s="83">
        <v>1.87</v>
      </c>
    </row>
    <row r="1424" spans="3:11" hidden="1" outlineLevel="2" x14ac:dyDescent="0.25">
      <c r="C1424" s="75" t="s">
        <v>148</v>
      </c>
      <c r="D1424" s="75" t="s">
        <v>3026</v>
      </c>
      <c r="E1424" s="75" t="s">
        <v>3027</v>
      </c>
      <c r="K1424" s="83">
        <v>29.9</v>
      </c>
    </row>
    <row r="1425" spans="3:11" hidden="1" outlineLevel="2" x14ac:dyDescent="0.25">
      <c r="C1425" s="75" t="s">
        <v>148</v>
      </c>
      <c r="D1425" s="75" t="s">
        <v>3028</v>
      </c>
      <c r="E1425" s="75" t="s">
        <v>3029</v>
      </c>
      <c r="K1425" s="83">
        <v>51.73</v>
      </c>
    </row>
    <row r="1426" spans="3:11" hidden="1" outlineLevel="2" x14ac:dyDescent="0.25">
      <c r="C1426" s="75" t="s">
        <v>148</v>
      </c>
      <c r="D1426" s="75" t="s">
        <v>3030</v>
      </c>
      <c r="E1426" s="75" t="s">
        <v>3031</v>
      </c>
      <c r="K1426" s="83">
        <v>11.55</v>
      </c>
    </row>
    <row r="1427" spans="3:11" hidden="1" outlineLevel="2" x14ac:dyDescent="0.25">
      <c r="C1427" s="75" t="s">
        <v>148</v>
      </c>
      <c r="D1427" s="75" t="s">
        <v>3032</v>
      </c>
      <c r="E1427" s="75" t="s">
        <v>3033</v>
      </c>
      <c r="K1427" s="83">
        <v>5.04</v>
      </c>
    </row>
    <row r="1428" spans="3:11" hidden="1" outlineLevel="2" x14ac:dyDescent="0.25">
      <c r="C1428" s="75" t="s">
        <v>148</v>
      </c>
      <c r="D1428" s="75" t="s">
        <v>3034</v>
      </c>
      <c r="E1428" s="75" t="s">
        <v>3035</v>
      </c>
      <c r="K1428" s="83">
        <v>6.49</v>
      </c>
    </row>
    <row r="1429" spans="3:11" hidden="1" outlineLevel="2" x14ac:dyDescent="0.25">
      <c r="C1429" s="75" t="s">
        <v>148</v>
      </c>
      <c r="D1429" s="75" t="s">
        <v>3036</v>
      </c>
      <c r="E1429" s="75" t="s">
        <v>3037</v>
      </c>
      <c r="K1429" s="83">
        <v>27.21</v>
      </c>
    </row>
    <row r="1430" spans="3:11" hidden="1" outlineLevel="2" x14ac:dyDescent="0.25">
      <c r="C1430" s="75" t="s">
        <v>148</v>
      </c>
      <c r="D1430" s="75" t="s">
        <v>3038</v>
      </c>
      <c r="E1430" s="75" t="s">
        <v>3039</v>
      </c>
      <c r="K1430" s="83">
        <v>5.04</v>
      </c>
    </row>
    <row r="1431" spans="3:11" hidden="1" outlineLevel="2" x14ac:dyDescent="0.25">
      <c r="C1431" s="75" t="s">
        <v>148</v>
      </c>
      <c r="D1431" s="75" t="s">
        <v>3040</v>
      </c>
      <c r="E1431" s="75" t="s">
        <v>3041</v>
      </c>
      <c r="K1431" s="83">
        <v>3.07</v>
      </c>
    </row>
    <row r="1432" spans="3:11" hidden="1" outlineLevel="2" x14ac:dyDescent="0.25">
      <c r="C1432" s="75" t="s">
        <v>148</v>
      </c>
      <c r="D1432" s="75" t="s">
        <v>3042</v>
      </c>
      <c r="E1432" s="75" t="s">
        <v>3043</v>
      </c>
      <c r="K1432" s="83">
        <v>5.29</v>
      </c>
    </row>
    <row r="1433" spans="3:11" hidden="1" outlineLevel="2" x14ac:dyDescent="0.25">
      <c r="C1433" s="75" t="s">
        <v>148</v>
      </c>
      <c r="D1433" s="75" t="s">
        <v>3044</v>
      </c>
      <c r="E1433" s="75" t="s">
        <v>3045</v>
      </c>
      <c r="K1433" s="83">
        <v>25.18</v>
      </c>
    </row>
    <row r="1434" spans="3:11" hidden="1" outlineLevel="2" x14ac:dyDescent="0.25">
      <c r="C1434" s="75" t="s">
        <v>148</v>
      </c>
      <c r="D1434" s="75" t="s">
        <v>3046</v>
      </c>
      <c r="E1434" s="75" t="s">
        <v>3047</v>
      </c>
      <c r="K1434" s="83">
        <v>41.87</v>
      </c>
    </row>
    <row r="1435" spans="3:11" hidden="1" outlineLevel="2" x14ac:dyDescent="0.25">
      <c r="C1435" s="75" t="s">
        <v>148</v>
      </c>
      <c r="D1435" s="75" t="s">
        <v>3048</v>
      </c>
      <c r="E1435" s="75" t="s">
        <v>3049</v>
      </c>
      <c r="K1435" s="83">
        <v>5.0199999999999996</v>
      </c>
    </row>
    <row r="1436" spans="3:11" hidden="1" outlineLevel="2" x14ac:dyDescent="0.25">
      <c r="C1436" s="75" t="s">
        <v>148</v>
      </c>
      <c r="D1436" s="75" t="s">
        <v>3050</v>
      </c>
      <c r="E1436" s="75" t="s">
        <v>3051</v>
      </c>
      <c r="K1436" s="83">
        <v>7.25</v>
      </c>
    </row>
    <row r="1437" spans="3:11" hidden="1" outlineLevel="2" x14ac:dyDescent="0.25">
      <c r="C1437" s="75" t="s">
        <v>148</v>
      </c>
      <c r="D1437" s="75" t="s">
        <v>3052</v>
      </c>
      <c r="E1437" s="75" t="s">
        <v>3053</v>
      </c>
      <c r="K1437" s="83">
        <v>10.71</v>
      </c>
    </row>
    <row r="1438" spans="3:11" hidden="1" outlineLevel="2" x14ac:dyDescent="0.25">
      <c r="C1438" s="75" t="s">
        <v>148</v>
      </c>
      <c r="D1438" s="75" t="s">
        <v>3054</v>
      </c>
      <c r="E1438" s="75" t="s">
        <v>3055</v>
      </c>
      <c r="K1438" s="83">
        <v>5.04</v>
      </c>
    </row>
    <row r="1439" spans="3:11" hidden="1" outlineLevel="2" x14ac:dyDescent="0.25">
      <c r="C1439" s="75" t="s">
        <v>148</v>
      </c>
      <c r="D1439" s="75" t="s">
        <v>3056</v>
      </c>
      <c r="E1439" s="75" t="s">
        <v>3057</v>
      </c>
      <c r="K1439" s="83">
        <v>7.41</v>
      </c>
    </row>
    <row r="1440" spans="3:11" hidden="1" outlineLevel="2" x14ac:dyDescent="0.25">
      <c r="C1440" s="75" t="s">
        <v>148</v>
      </c>
      <c r="D1440" s="75" t="s">
        <v>3058</v>
      </c>
      <c r="E1440" s="75" t="s">
        <v>3059</v>
      </c>
      <c r="K1440" s="83">
        <v>14.72</v>
      </c>
    </row>
    <row r="1441" spans="3:11" hidden="1" outlineLevel="2" x14ac:dyDescent="0.25">
      <c r="C1441" s="75" t="s">
        <v>148</v>
      </c>
      <c r="D1441" s="75" t="s">
        <v>3060</v>
      </c>
      <c r="E1441" s="75" t="s">
        <v>3061</v>
      </c>
      <c r="K1441" s="83">
        <v>6.78</v>
      </c>
    </row>
    <row r="1442" spans="3:11" hidden="1" outlineLevel="2" x14ac:dyDescent="0.25">
      <c r="C1442" s="75" t="s">
        <v>148</v>
      </c>
      <c r="D1442" s="75" t="s">
        <v>10001</v>
      </c>
      <c r="E1442" s="75" t="s">
        <v>10002</v>
      </c>
      <c r="K1442" s="83">
        <v>4.45</v>
      </c>
    </row>
    <row r="1443" spans="3:11" hidden="1" outlineLevel="2" x14ac:dyDescent="0.25">
      <c r="C1443" s="75" t="s">
        <v>148</v>
      </c>
      <c r="D1443" s="75" t="s">
        <v>3062</v>
      </c>
      <c r="E1443" s="75" t="s">
        <v>3063</v>
      </c>
      <c r="K1443" s="83">
        <v>18.71</v>
      </c>
    </row>
    <row r="1444" spans="3:11" hidden="1" outlineLevel="2" x14ac:dyDescent="0.25">
      <c r="C1444" s="75" t="s">
        <v>148</v>
      </c>
      <c r="D1444" s="75" t="s">
        <v>3064</v>
      </c>
      <c r="E1444" s="75" t="s">
        <v>3065</v>
      </c>
      <c r="K1444" s="83">
        <v>24.73</v>
      </c>
    </row>
    <row r="1445" spans="3:11" hidden="1" outlineLevel="2" x14ac:dyDescent="0.25">
      <c r="C1445" s="75" t="s">
        <v>148</v>
      </c>
      <c r="D1445" s="75" t="s">
        <v>3066</v>
      </c>
      <c r="E1445" s="75" t="s">
        <v>3067</v>
      </c>
      <c r="K1445" s="83">
        <v>5.04</v>
      </c>
    </row>
    <row r="1446" spans="3:11" hidden="1" outlineLevel="2" x14ac:dyDescent="0.25">
      <c r="C1446" s="75" t="s">
        <v>148</v>
      </c>
      <c r="D1446" s="75" t="s">
        <v>3068</v>
      </c>
      <c r="E1446" s="75" t="s">
        <v>3069</v>
      </c>
      <c r="K1446" s="83">
        <v>1.71</v>
      </c>
    </row>
    <row r="1447" spans="3:11" hidden="1" outlineLevel="2" x14ac:dyDescent="0.25">
      <c r="C1447" s="75" t="s">
        <v>148</v>
      </c>
      <c r="D1447" s="75" t="s">
        <v>3070</v>
      </c>
      <c r="E1447" s="75" t="s">
        <v>3071</v>
      </c>
      <c r="K1447" s="83">
        <v>41.15</v>
      </c>
    </row>
    <row r="1448" spans="3:11" hidden="1" outlineLevel="2" x14ac:dyDescent="0.25">
      <c r="C1448" s="75" t="s">
        <v>148</v>
      </c>
      <c r="D1448" s="75" t="s">
        <v>3072</v>
      </c>
      <c r="E1448" s="75" t="s">
        <v>3073</v>
      </c>
      <c r="K1448" s="83">
        <v>106.59</v>
      </c>
    </row>
    <row r="1449" spans="3:11" hidden="1" outlineLevel="2" x14ac:dyDescent="0.25">
      <c r="C1449" s="75" t="s">
        <v>148</v>
      </c>
      <c r="D1449" s="75" t="s">
        <v>3074</v>
      </c>
      <c r="E1449" s="75" t="s">
        <v>3075</v>
      </c>
      <c r="K1449" s="83">
        <v>31.13</v>
      </c>
    </row>
    <row r="1450" spans="3:11" hidden="1" outlineLevel="2" x14ac:dyDescent="0.25">
      <c r="C1450" s="75" t="s">
        <v>148</v>
      </c>
      <c r="D1450" s="75" t="s">
        <v>3076</v>
      </c>
      <c r="E1450" s="75" t="s">
        <v>3077</v>
      </c>
      <c r="K1450" s="83">
        <v>2.11</v>
      </c>
    </row>
    <row r="1451" spans="3:11" hidden="1" outlineLevel="2" x14ac:dyDescent="0.25">
      <c r="C1451" s="75" t="s">
        <v>148</v>
      </c>
      <c r="D1451" s="75" t="s">
        <v>3078</v>
      </c>
      <c r="E1451" s="75" t="s">
        <v>3079</v>
      </c>
      <c r="K1451" s="83">
        <v>23</v>
      </c>
    </row>
    <row r="1452" spans="3:11" hidden="1" outlineLevel="2" x14ac:dyDescent="0.25">
      <c r="C1452" s="75" t="s">
        <v>148</v>
      </c>
      <c r="D1452" s="75" t="s">
        <v>3080</v>
      </c>
      <c r="E1452" s="75" t="s">
        <v>3081</v>
      </c>
      <c r="K1452" s="83">
        <v>5.18</v>
      </c>
    </row>
    <row r="1453" spans="3:11" hidden="1" outlineLevel="2" x14ac:dyDescent="0.25">
      <c r="C1453" s="75" t="s">
        <v>148</v>
      </c>
      <c r="D1453" s="75" t="s">
        <v>3082</v>
      </c>
      <c r="E1453" s="75" t="s">
        <v>3083</v>
      </c>
      <c r="K1453" s="83">
        <v>25.31</v>
      </c>
    </row>
    <row r="1454" spans="3:11" hidden="1" outlineLevel="2" x14ac:dyDescent="0.25">
      <c r="C1454" s="75" t="s">
        <v>148</v>
      </c>
      <c r="D1454" s="75" t="s">
        <v>3084</v>
      </c>
      <c r="E1454" s="75" t="s">
        <v>3085</v>
      </c>
      <c r="K1454" s="83">
        <v>-4.22</v>
      </c>
    </row>
    <row r="1455" spans="3:11" hidden="1" outlineLevel="2" x14ac:dyDescent="0.25">
      <c r="C1455" s="75" t="s">
        <v>148</v>
      </c>
      <c r="D1455" s="75" t="s">
        <v>3086</v>
      </c>
      <c r="E1455" s="75" t="s">
        <v>3087</v>
      </c>
      <c r="K1455" s="83">
        <v>9.59</v>
      </c>
    </row>
    <row r="1456" spans="3:11" hidden="1" outlineLevel="2" x14ac:dyDescent="0.25">
      <c r="C1456" s="75" t="s">
        <v>148</v>
      </c>
      <c r="D1456" s="75" t="s">
        <v>3088</v>
      </c>
      <c r="E1456" s="75" t="s">
        <v>3089</v>
      </c>
      <c r="K1456" s="83">
        <v>75</v>
      </c>
    </row>
    <row r="1457" spans="3:11" hidden="1" outlineLevel="2" x14ac:dyDescent="0.25">
      <c r="C1457" s="75" t="s">
        <v>148</v>
      </c>
      <c r="D1457" s="75" t="s">
        <v>3090</v>
      </c>
      <c r="E1457" s="75" t="s">
        <v>3091</v>
      </c>
      <c r="K1457" s="83">
        <v>62.29</v>
      </c>
    </row>
    <row r="1458" spans="3:11" hidden="1" outlineLevel="2" x14ac:dyDescent="0.25">
      <c r="C1458" s="75" t="s">
        <v>148</v>
      </c>
      <c r="D1458" s="75" t="s">
        <v>3092</v>
      </c>
      <c r="E1458" s="75" t="s">
        <v>3093</v>
      </c>
      <c r="K1458" s="83">
        <v>38.380000000000003</v>
      </c>
    </row>
    <row r="1459" spans="3:11" hidden="1" outlineLevel="2" x14ac:dyDescent="0.25">
      <c r="C1459" s="75" t="s">
        <v>148</v>
      </c>
      <c r="D1459" s="75" t="s">
        <v>3094</v>
      </c>
      <c r="E1459" s="75" t="s">
        <v>3095</v>
      </c>
      <c r="K1459" s="83">
        <v>15.88</v>
      </c>
    </row>
    <row r="1460" spans="3:11" hidden="1" outlineLevel="2" x14ac:dyDescent="0.25">
      <c r="C1460" s="75" t="s">
        <v>148</v>
      </c>
      <c r="D1460" s="75" t="s">
        <v>3096</v>
      </c>
      <c r="E1460" s="75" t="s">
        <v>3097</v>
      </c>
      <c r="K1460" s="83">
        <v>55.34</v>
      </c>
    </row>
    <row r="1461" spans="3:11" hidden="1" outlineLevel="2" x14ac:dyDescent="0.25">
      <c r="C1461" s="75" t="s">
        <v>148</v>
      </c>
      <c r="D1461" s="75" t="s">
        <v>3098</v>
      </c>
      <c r="E1461" s="75" t="s">
        <v>3099</v>
      </c>
      <c r="K1461" s="83">
        <v>23.88</v>
      </c>
    </row>
    <row r="1462" spans="3:11" hidden="1" outlineLevel="2" x14ac:dyDescent="0.25">
      <c r="C1462" s="75" t="s">
        <v>148</v>
      </c>
      <c r="D1462" s="75" t="s">
        <v>3100</v>
      </c>
      <c r="E1462" s="75" t="s">
        <v>3101</v>
      </c>
      <c r="K1462" s="83">
        <v>8.5</v>
      </c>
    </row>
    <row r="1463" spans="3:11" hidden="1" outlineLevel="2" x14ac:dyDescent="0.25">
      <c r="C1463" s="75" t="s">
        <v>148</v>
      </c>
      <c r="D1463" s="75" t="s">
        <v>3102</v>
      </c>
      <c r="E1463" s="75" t="s">
        <v>3103</v>
      </c>
      <c r="K1463" s="83">
        <v>12.39</v>
      </c>
    </row>
    <row r="1464" spans="3:11" hidden="1" outlineLevel="2" x14ac:dyDescent="0.25">
      <c r="C1464" s="75" t="s">
        <v>148</v>
      </c>
      <c r="D1464" s="75" t="s">
        <v>3104</v>
      </c>
      <c r="E1464" s="75" t="s">
        <v>3105</v>
      </c>
      <c r="K1464" s="83">
        <v>20.74</v>
      </c>
    </row>
    <row r="1465" spans="3:11" hidden="1" outlineLevel="2" x14ac:dyDescent="0.25">
      <c r="C1465" s="75" t="s">
        <v>148</v>
      </c>
      <c r="D1465" s="75" t="s">
        <v>3106</v>
      </c>
      <c r="E1465" s="75" t="s">
        <v>3107</v>
      </c>
      <c r="K1465" s="83">
        <v>37.69</v>
      </c>
    </row>
    <row r="1466" spans="3:11" hidden="1" outlineLevel="2" x14ac:dyDescent="0.25">
      <c r="C1466" s="75" t="s">
        <v>148</v>
      </c>
      <c r="D1466" s="75" t="s">
        <v>3108</v>
      </c>
      <c r="E1466" s="75" t="s">
        <v>3109</v>
      </c>
      <c r="K1466" s="83">
        <v>13.38</v>
      </c>
    </row>
    <row r="1467" spans="3:11" hidden="1" outlineLevel="2" x14ac:dyDescent="0.25">
      <c r="C1467" s="75" t="s">
        <v>148</v>
      </c>
      <c r="D1467" s="75" t="s">
        <v>3110</v>
      </c>
      <c r="E1467" s="75" t="s">
        <v>3111</v>
      </c>
      <c r="K1467" s="83">
        <v>13.57</v>
      </c>
    </row>
    <row r="1468" spans="3:11" hidden="1" outlineLevel="2" x14ac:dyDescent="0.25">
      <c r="C1468" s="75" t="s">
        <v>148</v>
      </c>
      <c r="D1468" s="75" t="s">
        <v>3112</v>
      </c>
      <c r="E1468" s="75" t="s">
        <v>3113</v>
      </c>
      <c r="K1468" s="83">
        <v>36.130000000000003</v>
      </c>
    </row>
    <row r="1469" spans="3:11" hidden="1" outlineLevel="2" x14ac:dyDescent="0.25">
      <c r="C1469" s="75" t="s">
        <v>148</v>
      </c>
      <c r="D1469" s="75" t="s">
        <v>3114</v>
      </c>
      <c r="E1469" s="75" t="s">
        <v>3115</v>
      </c>
      <c r="K1469" s="83">
        <v>72.73</v>
      </c>
    </row>
    <row r="1470" spans="3:11" hidden="1" outlineLevel="2" x14ac:dyDescent="0.25">
      <c r="C1470" s="75" t="s">
        <v>148</v>
      </c>
      <c r="D1470" s="75" t="s">
        <v>3116</v>
      </c>
      <c r="E1470" s="75" t="s">
        <v>3117</v>
      </c>
      <c r="K1470" s="83">
        <v>1.88</v>
      </c>
    </row>
    <row r="1471" spans="3:11" hidden="1" outlineLevel="2" x14ac:dyDescent="0.25">
      <c r="C1471" s="75" t="s">
        <v>148</v>
      </c>
      <c r="D1471" s="75" t="s">
        <v>3118</v>
      </c>
      <c r="E1471" s="75" t="s">
        <v>3119</v>
      </c>
      <c r="K1471" s="83">
        <v>5.32</v>
      </c>
    </row>
    <row r="1472" spans="3:11" hidden="1" outlineLevel="2" x14ac:dyDescent="0.25">
      <c r="C1472" s="75" t="s">
        <v>148</v>
      </c>
      <c r="D1472" s="75" t="s">
        <v>3122</v>
      </c>
      <c r="E1472" s="75" t="s">
        <v>3123</v>
      </c>
      <c r="K1472" s="83">
        <v>38.119999999999997</v>
      </c>
    </row>
    <row r="1473" spans="3:11" hidden="1" outlineLevel="2" x14ac:dyDescent="0.25">
      <c r="C1473" s="75" t="s">
        <v>148</v>
      </c>
      <c r="D1473" s="75" t="s">
        <v>3124</v>
      </c>
      <c r="E1473" s="75" t="s">
        <v>3125</v>
      </c>
      <c r="K1473" s="83">
        <v>46.48</v>
      </c>
    </row>
    <row r="1474" spans="3:11" hidden="1" outlineLevel="2" x14ac:dyDescent="0.25">
      <c r="C1474" s="75" t="s">
        <v>148</v>
      </c>
      <c r="D1474" s="75" t="s">
        <v>3126</v>
      </c>
      <c r="E1474" s="75" t="s">
        <v>3127</v>
      </c>
      <c r="K1474" s="83">
        <v>25</v>
      </c>
    </row>
    <row r="1475" spans="3:11" hidden="1" outlineLevel="2" x14ac:dyDescent="0.25">
      <c r="C1475" s="75" t="s">
        <v>148</v>
      </c>
      <c r="D1475" s="75" t="s">
        <v>3128</v>
      </c>
      <c r="E1475" s="75" t="s">
        <v>3129</v>
      </c>
      <c r="K1475" s="83">
        <v>8.07</v>
      </c>
    </row>
    <row r="1476" spans="3:11" hidden="1" outlineLevel="2" x14ac:dyDescent="0.25">
      <c r="C1476" s="75" t="s">
        <v>148</v>
      </c>
      <c r="D1476" s="75" t="s">
        <v>3130</v>
      </c>
      <c r="E1476" s="75" t="s">
        <v>3131</v>
      </c>
      <c r="K1476" s="83">
        <v>2.91</v>
      </c>
    </row>
    <row r="1477" spans="3:11" hidden="1" outlineLevel="2" x14ac:dyDescent="0.25">
      <c r="C1477" s="75" t="s">
        <v>148</v>
      </c>
      <c r="D1477" s="75" t="s">
        <v>3132</v>
      </c>
      <c r="E1477" s="75" t="s">
        <v>3133</v>
      </c>
      <c r="K1477" s="83">
        <v>105.99</v>
      </c>
    </row>
    <row r="1478" spans="3:11" hidden="1" outlineLevel="2" x14ac:dyDescent="0.25">
      <c r="C1478" s="75" t="s">
        <v>148</v>
      </c>
      <c r="D1478" s="75" t="s">
        <v>3134</v>
      </c>
      <c r="E1478" s="75" t="s">
        <v>3135</v>
      </c>
      <c r="K1478" s="83">
        <v>1.68</v>
      </c>
    </row>
    <row r="1479" spans="3:11" hidden="1" outlineLevel="2" x14ac:dyDescent="0.25">
      <c r="C1479" s="75" t="s">
        <v>148</v>
      </c>
      <c r="D1479" s="75" t="s">
        <v>3136</v>
      </c>
      <c r="E1479" s="75" t="s">
        <v>3137</v>
      </c>
      <c r="K1479" s="83">
        <v>5.04</v>
      </c>
    </row>
    <row r="1480" spans="3:11" hidden="1" outlineLevel="2" x14ac:dyDescent="0.25">
      <c r="C1480" s="75" t="s">
        <v>148</v>
      </c>
      <c r="D1480" s="75" t="s">
        <v>3138</v>
      </c>
      <c r="E1480" s="75" t="s">
        <v>3139</v>
      </c>
      <c r="K1480" s="83">
        <v>5.2</v>
      </c>
    </row>
    <row r="1481" spans="3:11" hidden="1" outlineLevel="2" x14ac:dyDescent="0.25">
      <c r="C1481" s="75" t="s">
        <v>148</v>
      </c>
      <c r="D1481" s="75" t="s">
        <v>3140</v>
      </c>
      <c r="E1481" s="75" t="s">
        <v>3141</v>
      </c>
      <c r="K1481" s="83">
        <v>42.6</v>
      </c>
    </row>
    <row r="1482" spans="3:11" hidden="1" outlineLevel="2" x14ac:dyDescent="0.25">
      <c r="C1482" s="75" t="s">
        <v>148</v>
      </c>
      <c r="D1482" s="75" t="s">
        <v>3142</v>
      </c>
      <c r="E1482" s="75" t="s">
        <v>3143</v>
      </c>
      <c r="K1482" s="83">
        <v>24.04</v>
      </c>
    </row>
    <row r="1483" spans="3:11" hidden="1" outlineLevel="2" x14ac:dyDescent="0.25">
      <c r="C1483" s="75" t="s">
        <v>148</v>
      </c>
      <c r="D1483" s="75" t="s">
        <v>3144</v>
      </c>
      <c r="E1483" s="75" t="s">
        <v>3145</v>
      </c>
      <c r="K1483" s="83">
        <v>34.42</v>
      </c>
    </row>
    <row r="1484" spans="3:11" hidden="1" outlineLevel="2" x14ac:dyDescent="0.25">
      <c r="C1484" s="75" t="s">
        <v>148</v>
      </c>
      <c r="D1484" s="75" t="s">
        <v>3146</v>
      </c>
      <c r="E1484" s="75" t="s">
        <v>3147</v>
      </c>
      <c r="K1484" s="83">
        <v>13.79</v>
      </c>
    </row>
    <row r="1485" spans="3:11" hidden="1" outlineLevel="2" x14ac:dyDescent="0.25">
      <c r="C1485" s="75" t="s">
        <v>148</v>
      </c>
      <c r="D1485" s="75" t="s">
        <v>3148</v>
      </c>
      <c r="E1485" s="75" t="s">
        <v>3149</v>
      </c>
      <c r="K1485" s="83">
        <v>24.62</v>
      </c>
    </row>
    <row r="1486" spans="3:11" hidden="1" outlineLevel="2" x14ac:dyDescent="0.25">
      <c r="C1486" s="75" t="s">
        <v>148</v>
      </c>
      <c r="D1486" s="75" t="s">
        <v>3150</v>
      </c>
      <c r="E1486" s="75" t="s">
        <v>3151</v>
      </c>
      <c r="K1486" s="83">
        <v>28.31</v>
      </c>
    </row>
    <row r="1487" spans="3:11" hidden="1" outlineLevel="2" x14ac:dyDescent="0.25">
      <c r="C1487" s="75" t="s">
        <v>148</v>
      </c>
      <c r="D1487" s="75" t="s">
        <v>3152</v>
      </c>
      <c r="E1487" s="75" t="s">
        <v>3153</v>
      </c>
      <c r="K1487" s="83">
        <v>71.84</v>
      </c>
    </row>
    <row r="1488" spans="3:11" hidden="1" outlineLevel="2" x14ac:dyDescent="0.25">
      <c r="C1488" s="75" t="s">
        <v>148</v>
      </c>
      <c r="D1488" s="75" t="s">
        <v>3154</v>
      </c>
      <c r="E1488" s="75" t="s">
        <v>3155</v>
      </c>
      <c r="K1488" s="83">
        <v>246.85</v>
      </c>
    </row>
    <row r="1489" spans="3:11" hidden="1" outlineLevel="2" x14ac:dyDescent="0.25">
      <c r="C1489" s="75" t="s">
        <v>148</v>
      </c>
      <c r="D1489" s="75" t="s">
        <v>3156</v>
      </c>
      <c r="E1489" s="75" t="s">
        <v>3157</v>
      </c>
      <c r="K1489" s="83">
        <v>24.31</v>
      </c>
    </row>
    <row r="1490" spans="3:11" hidden="1" outlineLevel="2" x14ac:dyDescent="0.25">
      <c r="C1490" s="75" t="s">
        <v>148</v>
      </c>
      <c r="D1490" s="75" t="s">
        <v>10003</v>
      </c>
      <c r="E1490" s="75" t="s">
        <v>10004</v>
      </c>
      <c r="K1490" s="83">
        <v>7.18</v>
      </c>
    </row>
    <row r="1491" spans="3:11" hidden="1" outlineLevel="2" x14ac:dyDescent="0.25">
      <c r="C1491" s="75" t="s">
        <v>148</v>
      </c>
      <c r="D1491" s="75" t="s">
        <v>3158</v>
      </c>
      <c r="E1491" s="75" t="s">
        <v>3159</v>
      </c>
      <c r="K1491" s="83">
        <v>15.6</v>
      </c>
    </row>
    <row r="1492" spans="3:11" hidden="1" outlineLevel="2" x14ac:dyDescent="0.25">
      <c r="C1492" s="75" t="s">
        <v>148</v>
      </c>
      <c r="D1492" s="75" t="s">
        <v>3160</v>
      </c>
      <c r="E1492" s="75" t="s">
        <v>3161</v>
      </c>
      <c r="K1492" s="83">
        <v>71.69</v>
      </c>
    </row>
    <row r="1493" spans="3:11" hidden="1" outlineLevel="2" x14ac:dyDescent="0.25">
      <c r="C1493" s="75" t="s">
        <v>148</v>
      </c>
      <c r="D1493" s="75" t="s">
        <v>3162</v>
      </c>
      <c r="E1493" s="75" t="s">
        <v>3163</v>
      </c>
      <c r="K1493" s="83">
        <v>5.66</v>
      </c>
    </row>
    <row r="1494" spans="3:11" hidden="1" outlineLevel="2" x14ac:dyDescent="0.25">
      <c r="C1494" s="75" t="s">
        <v>148</v>
      </c>
      <c r="D1494" s="75" t="s">
        <v>3164</v>
      </c>
      <c r="E1494" s="75" t="s">
        <v>3165</v>
      </c>
      <c r="K1494" s="83">
        <v>5.68</v>
      </c>
    </row>
    <row r="1495" spans="3:11" hidden="1" outlineLevel="2" x14ac:dyDescent="0.25">
      <c r="C1495" s="75" t="s">
        <v>148</v>
      </c>
      <c r="D1495" s="75" t="s">
        <v>3166</v>
      </c>
      <c r="E1495" s="75" t="s">
        <v>3167</v>
      </c>
      <c r="K1495" s="83">
        <v>25.21</v>
      </c>
    </row>
    <row r="1496" spans="3:11" hidden="1" outlineLevel="2" x14ac:dyDescent="0.25">
      <c r="C1496" s="75" t="s">
        <v>148</v>
      </c>
      <c r="D1496" s="75" t="s">
        <v>3168</v>
      </c>
      <c r="E1496" s="75" t="s">
        <v>3169</v>
      </c>
      <c r="K1496" s="83">
        <v>3.13</v>
      </c>
    </row>
    <row r="1497" spans="3:11" hidden="1" outlineLevel="2" x14ac:dyDescent="0.25">
      <c r="C1497" s="75" t="s">
        <v>148</v>
      </c>
      <c r="D1497" s="75" t="s">
        <v>3172</v>
      </c>
      <c r="E1497" s="75" t="s">
        <v>3173</v>
      </c>
      <c r="K1497" s="83">
        <v>2.4900000000000002</v>
      </c>
    </row>
    <row r="1498" spans="3:11" hidden="1" outlineLevel="2" x14ac:dyDescent="0.25">
      <c r="C1498" s="75" t="s">
        <v>148</v>
      </c>
      <c r="D1498" s="75" t="s">
        <v>3174</v>
      </c>
      <c r="E1498" s="75" t="s">
        <v>3175</v>
      </c>
      <c r="K1498" s="83">
        <v>1.99</v>
      </c>
    </row>
    <row r="1499" spans="3:11" hidden="1" outlineLevel="2" x14ac:dyDescent="0.25">
      <c r="C1499" s="75" t="s">
        <v>148</v>
      </c>
      <c r="D1499" s="75" t="s">
        <v>3176</v>
      </c>
      <c r="E1499" s="75" t="s">
        <v>3177</v>
      </c>
      <c r="K1499" s="83">
        <v>7.18</v>
      </c>
    </row>
    <row r="1500" spans="3:11" hidden="1" outlineLevel="2" x14ac:dyDescent="0.25">
      <c r="C1500" s="75" t="s">
        <v>148</v>
      </c>
      <c r="D1500" s="75" t="s">
        <v>3178</v>
      </c>
      <c r="E1500" s="75" t="s">
        <v>3179</v>
      </c>
      <c r="K1500" s="83">
        <v>5.04</v>
      </c>
    </row>
    <row r="1501" spans="3:11" hidden="1" outlineLevel="2" x14ac:dyDescent="0.25">
      <c r="C1501" s="75" t="s">
        <v>148</v>
      </c>
      <c r="D1501" s="75" t="s">
        <v>3180</v>
      </c>
      <c r="E1501" s="75" t="s">
        <v>3181</v>
      </c>
      <c r="K1501" s="83">
        <v>5.72</v>
      </c>
    </row>
    <row r="1502" spans="3:11" hidden="1" outlineLevel="2" x14ac:dyDescent="0.25">
      <c r="C1502" s="75" t="s">
        <v>148</v>
      </c>
      <c r="D1502" s="75" t="s">
        <v>3182</v>
      </c>
      <c r="E1502" s="75" t="s">
        <v>3183</v>
      </c>
      <c r="K1502" s="83">
        <v>3.85</v>
      </c>
    </row>
    <row r="1503" spans="3:11" hidden="1" outlineLevel="2" x14ac:dyDescent="0.25">
      <c r="C1503" s="75" t="s">
        <v>148</v>
      </c>
      <c r="D1503" s="75" t="s">
        <v>3184</v>
      </c>
      <c r="E1503" s="75" t="s">
        <v>3185</v>
      </c>
      <c r="K1503" s="83">
        <v>1.68</v>
      </c>
    </row>
    <row r="1504" spans="3:11" hidden="1" outlineLevel="2" x14ac:dyDescent="0.25">
      <c r="C1504" s="75" t="s">
        <v>148</v>
      </c>
      <c r="D1504" s="75" t="s">
        <v>3186</v>
      </c>
      <c r="E1504" s="75" t="s">
        <v>3187</v>
      </c>
      <c r="K1504" s="83">
        <v>4.29</v>
      </c>
    </row>
    <row r="1505" spans="3:11" hidden="1" outlineLevel="2" x14ac:dyDescent="0.25">
      <c r="C1505" s="75" t="s">
        <v>148</v>
      </c>
      <c r="D1505" s="75" t="s">
        <v>3188</v>
      </c>
      <c r="E1505" s="75" t="s">
        <v>3189</v>
      </c>
      <c r="K1505" s="83">
        <v>56.31</v>
      </c>
    </row>
    <row r="1506" spans="3:11" hidden="1" outlineLevel="2" x14ac:dyDescent="0.25">
      <c r="C1506" s="75" t="s">
        <v>148</v>
      </c>
      <c r="D1506" s="75" t="s">
        <v>3190</v>
      </c>
      <c r="E1506" s="75" t="s">
        <v>3191</v>
      </c>
      <c r="K1506" s="83">
        <v>7.96</v>
      </c>
    </row>
    <row r="1507" spans="3:11" hidden="1" outlineLevel="2" x14ac:dyDescent="0.25">
      <c r="C1507" s="75" t="s">
        <v>148</v>
      </c>
      <c r="D1507" s="75" t="s">
        <v>3192</v>
      </c>
      <c r="E1507" s="75" t="s">
        <v>3193</v>
      </c>
      <c r="K1507" s="83">
        <v>20.78</v>
      </c>
    </row>
    <row r="1508" spans="3:11" hidden="1" outlineLevel="2" x14ac:dyDescent="0.25">
      <c r="C1508" s="75" t="s">
        <v>148</v>
      </c>
      <c r="D1508" s="75" t="s">
        <v>3194</v>
      </c>
      <c r="E1508" s="75" t="s">
        <v>3195</v>
      </c>
      <c r="K1508" s="83">
        <v>11.64</v>
      </c>
    </row>
    <row r="1509" spans="3:11" hidden="1" outlineLevel="2" x14ac:dyDescent="0.25">
      <c r="C1509" s="75" t="s">
        <v>148</v>
      </c>
      <c r="D1509" s="75" t="s">
        <v>3196</v>
      </c>
      <c r="E1509" s="75" t="s">
        <v>3197</v>
      </c>
      <c r="K1509" s="83">
        <v>14.27</v>
      </c>
    </row>
    <row r="1510" spans="3:11" hidden="1" outlineLevel="2" x14ac:dyDescent="0.25">
      <c r="C1510" s="75" t="s">
        <v>148</v>
      </c>
      <c r="D1510" s="75" t="s">
        <v>3198</v>
      </c>
      <c r="E1510" s="75" t="s">
        <v>3199</v>
      </c>
      <c r="K1510" s="83">
        <v>16.53</v>
      </c>
    </row>
    <row r="1511" spans="3:11" hidden="1" outlineLevel="2" x14ac:dyDescent="0.25">
      <c r="C1511" s="75" t="s">
        <v>148</v>
      </c>
      <c r="D1511" s="75" t="s">
        <v>3200</v>
      </c>
      <c r="E1511" s="75" t="s">
        <v>3201</v>
      </c>
      <c r="K1511" s="83">
        <v>2.52</v>
      </c>
    </row>
    <row r="1512" spans="3:11" hidden="1" outlineLevel="2" x14ac:dyDescent="0.25">
      <c r="C1512" s="75" t="s">
        <v>148</v>
      </c>
      <c r="D1512" s="75" t="s">
        <v>3202</v>
      </c>
      <c r="E1512" s="75" t="s">
        <v>3203</v>
      </c>
      <c r="K1512" s="83">
        <v>14.11</v>
      </c>
    </row>
    <row r="1513" spans="3:11" hidden="1" outlineLevel="2" x14ac:dyDescent="0.25">
      <c r="C1513" s="75" t="s">
        <v>148</v>
      </c>
      <c r="D1513" s="75" t="s">
        <v>3204</v>
      </c>
      <c r="E1513" s="75" t="s">
        <v>3205</v>
      </c>
      <c r="K1513" s="83">
        <v>55.06</v>
      </c>
    </row>
    <row r="1514" spans="3:11" hidden="1" outlineLevel="2" x14ac:dyDescent="0.25">
      <c r="C1514" s="75" t="s">
        <v>148</v>
      </c>
      <c r="D1514" s="75" t="s">
        <v>3206</v>
      </c>
      <c r="E1514" s="75" t="s">
        <v>3207</v>
      </c>
      <c r="K1514" s="83">
        <v>5.04</v>
      </c>
    </row>
    <row r="1515" spans="3:11" hidden="1" outlineLevel="2" x14ac:dyDescent="0.25">
      <c r="C1515" s="75" t="s">
        <v>148</v>
      </c>
      <c r="D1515" s="75" t="s">
        <v>3208</v>
      </c>
      <c r="E1515" s="75" t="s">
        <v>3209</v>
      </c>
      <c r="K1515" s="83">
        <v>12.9</v>
      </c>
    </row>
    <row r="1516" spans="3:11" hidden="1" outlineLevel="2" x14ac:dyDescent="0.25">
      <c r="C1516" s="75" t="s">
        <v>148</v>
      </c>
      <c r="D1516" s="75" t="s">
        <v>3210</v>
      </c>
      <c r="E1516" s="75" t="s">
        <v>3211</v>
      </c>
      <c r="K1516" s="83">
        <v>5.04</v>
      </c>
    </row>
    <row r="1517" spans="3:11" hidden="1" outlineLevel="2" x14ac:dyDescent="0.25">
      <c r="C1517" s="75" t="s">
        <v>148</v>
      </c>
      <c r="D1517" s="75" t="s">
        <v>3212</v>
      </c>
      <c r="E1517" s="75" t="s">
        <v>3213</v>
      </c>
      <c r="K1517" s="83">
        <v>6.87</v>
      </c>
    </row>
    <row r="1518" spans="3:11" hidden="1" outlineLevel="2" x14ac:dyDescent="0.25">
      <c r="C1518" s="75" t="s">
        <v>148</v>
      </c>
      <c r="D1518" s="75" t="s">
        <v>3214</v>
      </c>
      <c r="E1518" s="75" t="s">
        <v>3215</v>
      </c>
      <c r="K1518" s="83">
        <v>13.71</v>
      </c>
    </row>
    <row r="1519" spans="3:11" hidden="1" outlineLevel="2" x14ac:dyDescent="0.25">
      <c r="C1519" s="75" t="s">
        <v>148</v>
      </c>
      <c r="D1519" s="75" t="s">
        <v>3218</v>
      </c>
      <c r="E1519" s="75" t="s">
        <v>3219</v>
      </c>
      <c r="K1519" s="83">
        <v>12.9</v>
      </c>
    </row>
    <row r="1520" spans="3:11" hidden="1" outlineLevel="2" x14ac:dyDescent="0.25">
      <c r="C1520" s="75" t="s">
        <v>148</v>
      </c>
      <c r="D1520" s="75" t="s">
        <v>3222</v>
      </c>
      <c r="E1520" s="75" t="s">
        <v>3223</v>
      </c>
      <c r="K1520" s="83">
        <v>38.659999999999997</v>
      </c>
    </row>
    <row r="1521" spans="3:11" hidden="1" outlineLevel="2" x14ac:dyDescent="0.25">
      <c r="C1521" s="75" t="s">
        <v>148</v>
      </c>
      <c r="D1521" s="75" t="s">
        <v>3224</v>
      </c>
      <c r="E1521" s="75" t="s">
        <v>3225</v>
      </c>
      <c r="K1521" s="83">
        <v>40.299999999999997</v>
      </c>
    </row>
    <row r="1522" spans="3:11" hidden="1" outlineLevel="2" x14ac:dyDescent="0.25">
      <c r="C1522" s="75" t="s">
        <v>148</v>
      </c>
      <c r="D1522" s="75" t="s">
        <v>3226</v>
      </c>
      <c r="E1522" s="75" t="s">
        <v>3227</v>
      </c>
      <c r="K1522" s="83">
        <v>2.08</v>
      </c>
    </row>
    <row r="1523" spans="3:11" hidden="1" outlineLevel="2" x14ac:dyDescent="0.25">
      <c r="C1523" s="75" t="s">
        <v>148</v>
      </c>
      <c r="D1523" s="75" t="s">
        <v>3228</v>
      </c>
      <c r="E1523" s="75" t="s">
        <v>3229</v>
      </c>
      <c r="K1523" s="83">
        <v>7.97</v>
      </c>
    </row>
    <row r="1524" spans="3:11" hidden="1" outlineLevel="2" x14ac:dyDescent="0.25">
      <c r="C1524" s="75" t="s">
        <v>148</v>
      </c>
      <c r="D1524" s="75" t="s">
        <v>3230</v>
      </c>
      <c r="E1524" s="75" t="s">
        <v>3231</v>
      </c>
      <c r="K1524" s="83">
        <v>22.32</v>
      </c>
    </row>
    <row r="1525" spans="3:11" hidden="1" outlineLevel="2" x14ac:dyDescent="0.25">
      <c r="C1525" s="75" t="s">
        <v>148</v>
      </c>
      <c r="D1525" s="75" t="s">
        <v>3232</v>
      </c>
      <c r="E1525" s="75" t="s">
        <v>3233</v>
      </c>
      <c r="K1525" s="83">
        <v>9.9700000000000006</v>
      </c>
    </row>
    <row r="1526" spans="3:11" hidden="1" outlineLevel="2" x14ac:dyDescent="0.25">
      <c r="C1526" s="75" t="s">
        <v>148</v>
      </c>
      <c r="D1526" s="75" t="s">
        <v>3234</v>
      </c>
      <c r="E1526" s="75" t="s">
        <v>3235</v>
      </c>
      <c r="K1526" s="83">
        <v>32.97</v>
      </c>
    </row>
    <row r="1527" spans="3:11" hidden="1" outlineLevel="2" x14ac:dyDescent="0.25">
      <c r="C1527" s="75" t="s">
        <v>148</v>
      </c>
      <c r="D1527" s="75" t="s">
        <v>10005</v>
      </c>
      <c r="E1527" s="75" t="s">
        <v>10006</v>
      </c>
      <c r="K1527" s="83">
        <v>1.75</v>
      </c>
    </row>
    <row r="1528" spans="3:11" hidden="1" outlineLevel="2" x14ac:dyDescent="0.25">
      <c r="C1528" s="75" t="s">
        <v>148</v>
      </c>
      <c r="D1528" s="75" t="s">
        <v>10007</v>
      </c>
      <c r="E1528" s="75" t="s">
        <v>10008</v>
      </c>
      <c r="K1528" s="83">
        <v>1.95</v>
      </c>
    </row>
    <row r="1529" spans="3:11" hidden="1" outlineLevel="2" x14ac:dyDescent="0.25">
      <c r="C1529" s="75" t="s">
        <v>148</v>
      </c>
      <c r="D1529" s="75" t="s">
        <v>3236</v>
      </c>
      <c r="E1529" s="75" t="s">
        <v>3237</v>
      </c>
      <c r="K1529" s="83">
        <v>30.08</v>
      </c>
    </row>
    <row r="1530" spans="3:11" hidden="1" outlineLevel="2" x14ac:dyDescent="0.25">
      <c r="C1530" s="75" t="s">
        <v>148</v>
      </c>
      <c r="D1530" s="75" t="s">
        <v>3238</v>
      </c>
      <c r="E1530" s="75" t="s">
        <v>3239</v>
      </c>
      <c r="K1530" s="83">
        <v>2.83</v>
      </c>
    </row>
    <row r="1531" spans="3:11" hidden="1" outlineLevel="2" x14ac:dyDescent="0.25">
      <c r="C1531" s="75" t="s">
        <v>148</v>
      </c>
      <c r="D1531" s="75" t="s">
        <v>3240</v>
      </c>
      <c r="E1531" s="75" t="s">
        <v>3241</v>
      </c>
      <c r="K1531" s="83">
        <v>2.33</v>
      </c>
    </row>
    <row r="1532" spans="3:11" hidden="1" outlineLevel="2" x14ac:dyDescent="0.25">
      <c r="C1532" s="75" t="s">
        <v>148</v>
      </c>
      <c r="D1532" s="75" t="s">
        <v>3242</v>
      </c>
      <c r="E1532" s="75" t="s">
        <v>3243</v>
      </c>
      <c r="K1532" s="83">
        <v>5.04</v>
      </c>
    </row>
    <row r="1533" spans="3:11" hidden="1" outlineLevel="2" x14ac:dyDescent="0.25">
      <c r="C1533" s="75" t="s">
        <v>148</v>
      </c>
      <c r="D1533" s="75" t="s">
        <v>3244</v>
      </c>
      <c r="E1533" s="75" t="s">
        <v>3245</v>
      </c>
      <c r="K1533" s="83">
        <v>10.46</v>
      </c>
    </row>
    <row r="1534" spans="3:11" hidden="1" outlineLevel="2" x14ac:dyDescent="0.25">
      <c r="C1534" s="75" t="s">
        <v>148</v>
      </c>
      <c r="D1534" s="75" t="s">
        <v>3246</v>
      </c>
      <c r="E1534" s="75" t="s">
        <v>3247</v>
      </c>
      <c r="K1534" s="83">
        <v>4.66</v>
      </c>
    </row>
    <row r="1535" spans="3:11" hidden="1" outlineLevel="2" x14ac:dyDescent="0.25">
      <c r="C1535" s="75" t="s">
        <v>148</v>
      </c>
      <c r="D1535" s="75" t="s">
        <v>3248</v>
      </c>
      <c r="E1535" s="75" t="s">
        <v>3249</v>
      </c>
      <c r="K1535" s="83">
        <v>11.54</v>
      </c>
    </row>
    <row r="1536" spans="3:11" hidden="1" outlineLevel="2" x14ac:dyDescent="0.25">
      <c r="C1536" s="75" t="s">
        <v>148</v>
      </c>
      <c r="D1536" s="75" t="s">
        <v>3250</v>
      </c>
      <c r="E1536" s="75" t="s">
        <v>3251</v>
      </c>
      <c r="K1536" s="83">
        <v>5.04</v>
      </c>
    </row>
    <row r="1537" spans="3:11" hidden="1" outlineLevel="2" x14ac:dyDescent="0.25">
      <c r="C1537" s="75" t="s">
        <v>148</v>
      </c>
      <c r="D1537" s="75" t="s">
        <v>3252</v>
      </c>
      <c r="E1537" s="75" t="s">
        <v>3253</v>
      </c>
      <c r="K1537" s="83">
        <v>5.3</v>
      </c>
    </row>
    <row r="1538" spans="3:11" hidden="1" outlineLevel="2" x14ac:dyDescent="0.25">
      <c r="C1538" s="75" t="s">
        <v>148</v>
      </c>
      <c r="D1538" s="75" t="s">
        <v>3254</v>
      </c>
      <c r="E1538" s="75" t="s">
        <v>3255</v>
      </c>
      <c r="K1538" s="83">
        <v>5.04</v>
      </c>
    </row>
    <row r="1539" spans="3:11" hidden="1" outlineLevel="2" x14ac:dyDescent="0.25">
      <c r="C1539" s="75" t="s">
        <v>148</v>
      </c>
      <c r="D1539" s="75" t="s">
        <v>3258</v>
      </c>
      <c r="E1539" s="75" t="s">
        <v>3259</v>
      </c>
      <c r="K1539" s="83">
        <v>9.2200000000000006</v>
      </c>
    </row>
    <row r="1540" spans="3:11" hidden="1" outlineLevel="2" x14ac:dyDescent="0.25">
      <c r="C1540" s="75" t="s">
        <v>148</v>
      </c>
      <c r="D1540" s="75" t="s">
        <v>3260</v>
      </c>
      <c r="E1540" s="75" t="s">
        <v>3261</v>
      </c>
      <c r="K1540" s="83">
        <v>29.97</v>
      </c>
    </row>
    <row r="1541" spans="3:11" hidden="1" outlineLevel="2" x14ac:dyDescent="0.25">
      <c r="C1541" s="75" t="s">
        <v>148</v>
      </c>
      <c r="D1541" s="75" t="s">
        <v>3262</v>
      </c>
      <c r="E1541" s="75" t="s">
        <v>3263</v>
      </c>
      <c r="K1541" s="83">
        <v>30.79</v>
      </c>
    </row>
    <row r="1542" spans="3:11" hidden="1" outlineLevel="2" x14ac:dyDescent="0.25">
      <c r="C1542" s="75" t="s">
        <v>148</v>
      </c>
      <c r="D1542" s="75" t="s">
        <v>3264</v>
      </c>
      <c r="E1542" s="75" t="s">
        <v>3265</v>
      </c>
      <c r="K1542" s="83">
        <v>8.4600000000000009</v>
      </c>
    </row>
    <row r="1543" spans="3:11" hidden="1" outlineLevel="2" x14ac:dyDescent="0.25">
      <c r="C1543" s="75" t="s">
        <v>148</v>
      </c>
      <c r="D1543" s="75" t="s">
        <v>3266</v>
      </c>
      <c r="E1543" s="75" t="s">
        <v>3267</v>
      </c>
      <c r="K1543" s="83">
        <v>4.79</v>
      </c>
    </row>
    <row r="1544" spans="3:11" hidden="1" outlineLevel="2" x14ac:dyDescent="0.25">
      <c r="C1544" s="75" t="s">
        <v>148</v>
      </c>
      <c r="D1544" s="75" t="s">
        <v>3268</v>
      </c>
      <c r="E1544" s="75" t="s">
        <v>3269</v>
      </c>
      <c r="K1544" s="83">
        <v>4.9000000000000004</v>
      </c>
    </row>
    <row r="1545" spans="3:11" hidden="1" outlineLevel="2" x14ac:dyDescent="0.25">
      <c r="C1545" s="75" t="s">
        <v>148</v>
      </c>
      <c r="D1545" s="75" t="s">
        <v>3270</v>
      </c>
      <c r="E1545" s="75" t="s">
        <v>3271</v>
      </c>
      <c r="K1545" s="83">
        <v>13.34</v>
      </c>
    </row>
    <row r="1546" spans="3:11" hidden="1" outlineLevel="2" x14ac:dyDescent="0.25">
      <c r="C1546" s="75" t="s">
        <v>148</v>
      </c>
      <c r="D1546" s="75" t="s">
        <v>3272</v>
      </c>
      <c r="E1546" s="75" t="s">
        <v>3273</v>
      </c>
      <c r="K1546" s="83">
        <v>2.15</v>
      </c>
    </row>
    <row r="1547" spans="3:11" hidden="1" outlineLevel="2" x14ac:dyDescent="0.25">
      <c r="C1547" s="75" t="s">
        <v>148</v>
      </c>
      <c r="D1547" s="75" t="s">
        <v>3276</v>
      </c>
      <c r="E1547" s="75" t="s">
        <v>3277</v>
      </c>
      <c r="K1547" s="83">
        <v>5.04</v>
      </c>
    </row>
    <row r="1548" spans="3:11" hidden="1" outlineLevel="2" x14ac:dyDescent="0.25">
      <c r="C1548" s="75" t="s">
        <v>148</v>
      </c>
      <c r="D1548" s="75" t="s">
        <v>3278</v>
      </c>
      <c r="E1548" s="75" t="s">
        <v>3279</v>
      </c>
      <c r="K1548" s="83">
        <v>2.37</v>
      </c>
    </row>
    <row r="1549" spans="3:11" hidden="1" outlineLevel="2" x14ac:dyDescent="0.25">
      <c r="C1549" s="75" t="s">
        <v>148</v>
      </c>
      <c r="D1549" s="75" t="s">
        <v>3280</v>
      </c>
      <c r="E1549" s="75" t="s">
        <v>3281</v>
      </c>
      <c r="K1549" s="83">
        <v>10.87</v>
      </c>
    </row>
    <row r="1550" spans="3:11" hidden="1" outlineLevel="2" x14ac:dyDescent="0.25">
      <c r="C1550" s="75" t="s">
        <v>148</v>
      </c>
      <c r="D1550" s="75" t="s">
        <v>3282</v>
      </c>
      <c r="E1550" s="75" t="s">
        <v>3283</v>
      </c>
      <c r="K1550" s="83">
        <v>50.9</v>
      </c>
    </row>
    <row r="1551" spans="3:11" hidden="1" outlineLevel="2" x14ac:dyDescent="0.25">
      <c r="C1551" s="75" t="s">
        <v>148</v>
      </c>
      <c r="D1551" s="75" t="s">
        <v>3284</v>
      </c>
      <c r="E1551" s="75" t="s">
        <v>3285</v>
      </c>
      <c r="K1551" s="83">
        <v>3.1</v>
      </c>
    </row>
    <row r="1552" spans="3:11" hidden="1" outlineLevel="2" x14ac:dyDescent="0.25">
      <c r="C1552" s="75" t="s">
        <v>148</v>
      </c>
      <c r="D1552" s="75" t="s">
        <v>3286</v>
      </c>
      <c r="E1552" s="75" t="s">
        <v>3287</v>
      </c>
      <c r="K1552" s="83">
        <v>5.04</v>
      </c>
    </row>
    <row r="1553" spans="3:11" hidden="1" outlineLevel="2" x14ac:dyDescent="0.25">
      <c r="C1553" s="75" t="s">
        <v>148</v>
      </c>
      <c r="D1553" s="75" t="s">
        <v>3288</v>
      </c>
      <c r="E1553" s="75" t="s">
        <v>3289</v>
      </c>
      <c r="K1553" s="83">
        <v>11.76</v>
      </c>
    </row>
    <row r="1554" spans="3:11" hidden="1" outlineLevel="2" x14ac:dyDescent="0.25">
      <c r="C1554" s="75" t="s">
        <v>148</v>
      </c>
      <c r="D1554" s="75" t="s">
        <v>3290</v>
      </c>
      <c r="E1554" s="75" t="s">
        <v>3291</v>
      </c>
      <c r="K1554" s="83">
        <v>5.23</v>
      </c>
    </row>
    <row r="1555" spans="3:11" hidden="1" outlineLevel="2" x14ac:dyDescent="0.25">
      <c r="C1555" s="75" t="s">
        <v>148</v>
      </c>
      <c r="D1555" s="75" t="s">
        <v>3292</v>
      </c>
      <c r="E1555" s="75" t="s">
        <v>3293</v>
      </c>
      <c r="K1555" s="83">
        <v>15.2</v>
      </c>
    </row>
    <row r="1556" spans="3:11" hidden="1" outlineLevel="2" x14ac:dyDescent="0.25">
      <c r="C1556" s="75" t="s">
        <v>148</v>
      </c>
      <c r="D1556" s="75" t="s">
        <v>3294</v>
      </c>
      <c r="E1556" s="75" t="s">
        <v>3295</v>
      </c>
      <c r="K1556" s="83">
        <v>65.34</v>
      </c>
    </row>
    <row r="1557" spans="3:11" hidden="1" outlineLevel="2" x14ac:dyDescent="0.25">
      <c r="C1557" s="75" t="s">
        <v>148</v>
      </c>
      <c r="D1557" s="75" t="s">
        <v>3296</v>
      </c>
      <c r="E1557" s="75" t="s">
        <v>3297</v>
      </c>
      <c r="K1557" s="83">
        <v>5.33</v>
      </c>
    </row>
    <row r="1558" spans="3:11" hidden="1" outlineLevel="2" x14ac:dyDescent="0.25">
      <c r="C1558" s="75" t="s">
        <v>148</v>
      </c>
      <c r="D1558" s="75" t="s">
        <v>3298</v>
      </c>
      <c r="E1558" s="75" t="s">
        <v>3299</v>
      </c>
      <c r="K1558" s="83">
        <v>5.04</v>
      </c>
    </row>
    <row r="1559" spans="3:11" hidden="1" outlineLevel="2" x14ac:dyDescent="0.25">
      <c r="C1559" s="75" t="s">
        <v>148</v>
      </c>
      <c r="D1559" s="75" t="s">
        <v>3300</v>
      </c>
      <c r="E1559" s="75" t="s">
        <v>3301</v>
      </c>
      <c r="K1559" s="83">
        <v>20.72</v>
      </c>
    </row>
    <row r="1560" spans="3:11" hidden="1" outlineLevel="2" x14ac:dyDescent="0.25">
      <c r="C1560" s="75" t="s">
        <v>148</v>
      </c>
      <c r="D1560" s="75" t="s">
        <v>3302</v>
      </c>
      <c r="E1560" s="75" t="s">
        <v>3303</v>
      </c>
      <c r="K1560" s="83">
        <v>3.3</v>
      </c>
    </row>
    <row r="1561" spans="3:11" hidden="1" outlineLevel="2" x14ac:dyDescent="0.25">
      <c r="C1561" s="75" t="s">
        <v>148</v>
      </c>
      <c r="D1561" s="75" t="s">
        <v>3304</v>
      </c>
      <c r="E1561" s="75" t="s">
        <v>3305</v>
      </c>
      <c r="K1561" s="83">
        <v>7.89</v>
      </c>
    </row>
    <row r="1562" spans="3:11" hidden="1" outlineLevel="2" x14ac:dyDescent="0.25">
      <c r="C1562" s="75" t="s">
        <v>148</v>
      </c>
      <c r="D1562" s="75" t="s">
        <v>3306</v>
      </c>
      <c r="E1562" s="75" t="s">
        <v>3307</v>
      </c>
      <c r="K1562" s="83">
        <v>39.81</v>
      </c>
    </row>
    <row r="1563" spans="3:11" hidden="1" outlineLevel="2" x14ac:dyDescent="0.25">
      <c r="C1563" s="75" t="s">
        <v>148</v>
      </c>
      <c r="D1563" s="75" t="s">
        <v>3310</v>
      </c>
      <c r="E1563" s="75" t="s">
        <v>3311</v>
      </c>
      <c r="K1563" s="83">
        <v>7.67</v>
      </c>
    </row>
    <row r="1564" spans="3:11" hidden="1" outlineLevel="2" x14ac:dyDescent="0.25">
      <c r="C1564" s="75" t="s">
        <v>148</v>
      </c>
      <c r="D1564" s="75" t="s">
        <v>3312</v>
      </c>
      <c r="E1564" s="75" t="s">
        <v>3313</v>
      </c>
      <c r="K1564" s="83">
        <v>6.76</v>
      </c>
    </row>
    <row r="1565" spans="3:11" hidden="1" outlineLevel="2" x14ac:dyDescent="0.25">
      <c r="C1565" s="75" t="s">
        <v>148</v>
      </c>
      <c r="D1565" s="75" t="s">
        <v>3314</v>
      </c>
      <c r="E1565" s="75" t="s">
        <v>3315</v>
      </c>
      <c r="K1565" s="83">
        <v>31.94</v>
      </c>
    </row>
    <row r="1566" spans="3:11" hidden="1" outlineLevel="2" x14ac:dyDescent="0.25">
      <c r="C1566" s="75" t="s">
        <v>148</v>
      </c>
      <c r="D1566" s="75" t="s">
        <v>3316</v>
      </c>
      <c r="E1566" s="75" t="s">
        <v>3317</v>
      </c>
      <c r="K1566" s="83">
        <v>3.46</v>
      </c>
    </row>
    <row r="1567" spans="3:11" hidden="1" outlineLevel="2" x14ac:dyDescent="0.25">
      <c r="C1567" s="75" t="s">
        <v>148</v>
      </c>
      <c r="D1567" s="75" t="s">
        <v>3318</v>
      </c>
      <c r="E1567" s="75" t="s">
        <v>3319</v>
      </c>
      <c r="K1567" s="83">
        <v>12.82</v>
      </c>
    </row>
    <row r="1568" spans="3:11" hidden="1" outlineLevel="2" x14ac:dyDescent="0.25">
      <c r="C1568" s="75" t="s">
        <v>148</v>
      </c>
      <c r="D1568" s="75" t="s">
        <v>3320</v>
      </c>
      <c r="E1568" s="75" t="s">
        <v>3321</v>
      </c>
      <c r="K1568" s="83">
        <v>0.63</v>
      </c>
    </row>
    <row r="1569" spans="3:11" hidden="1" outlineLevel="2" x14ac:dyDescent="0.25">
      <c r="C1569" s="75" t="s">
        <v>148</v>
      </c>
      <c r="D1569" s="75" t="s">
        <v>3322</v>
      </c>
      <c r="E1569" s="75" t="s">
        <v>3323</v>
      </c>
      <c r="K1569" s="83">
        <v>4.76</v>
      </c>
    </row>
    <row r="1570" spans="3:11" hidden="1" outlineLevel="2" x14ac:dyDescent="0.25">
      <c r="C1570" s="75" t="s">
        <v>148</v>
      </c>
      <c r="D1570" s="75" t="s">
        <v>3324</v>
      </c>
      <c r="E1570" s="75" t="s">
        <v>3325</v>
      </c>
      <c r="K1570" s="83">
        <v>11.21</v>
      </c>
    </row>
    <row r="1571" spans="3:11" hidden="1" outlineLevel="2" x14ac:dyDescent="0.25">
      <c r="C1571" s="75" t="s">
        <v>148</v>
      </c>
      <c r="D1571" s="75" t="s">
        <v>3326</v>
      </c>
      <c r="E1571" s="75" t="s">
        <v>3327</v>
      </c>
      <c r="K1571" s="83">
        <v>4.2699999999999996</v>
      </c>
    </row>
    <row r="1572" spans="3:11" hidden="1" outlineLevel="2" x14ac:dyDescent="0.25">
      <c r="C1572" s="75" t="s">
        <v>148</v>
      </c>
      <c r="D1572" s="75" t="s">
        <v>3328</v>
      </c>
      <c r="E1572" s="75" t="s">
        <v>3329</v>
      </c>
      <c r="K1572" s="83">
        <v>17.97</v>
      </c>
    </row>
    <row r="1573" spans="3:11" hidden="1" outlineLevel="2" x14ac:dyDescent="0.25">
      <c r="C1573" s="75" t="s">
        <v>148</v>
      </c>
      <c r="D1573" s="75" t="s">
        <v>3330</v>
      </c>
      <c r="E1573" s="75" t="s">
        <v>3331</v>
      </c>
      <c r="K1573" s="83">
        <v>38.880000000000003</v>
      </c>
    </row>
    <row r="1574" spans="3:11" hidden="1" outlineLevel="2" x14ac:dyDescent="0.25">
      <c r="C1574" s="75" t="s">
        <v>148</v>
      </c>
      <c r="D1574" s="75" t="s">
        <v>3332</v>
      </c>
      <c r="E1574" s="75" t="s">
        <v>3333</v>
      </c>
      <c r="K1574" s="83">
        <v>5.04</v>
      </c>
    </row>
    <row r="1575" spans="3:11" hidden="1" outlineLevel="2" x14ac:dyDescent="0.25">
      <c r="C1575" s="75" t="s">
        <v>148</v>
      </c>
      <c r="D1575" s="75" t="s">
        <v>3334</v>
      </c>
      <c r="E1575" s="75" t="s">
        <v>3335</v>
      </c>
      <c r="K1575" s="83">
        <v>51.77</v>
      </c>
    </row>
    <row r="1576" spans="3:11" hidden="1" outlineLevel="2" x14ac:dyDescent="0.25">
      <c r="C1576" s="75" t="s">
        <v>148</v>
      </c>
      <c r="D1576" s="75" t="s">
        <v>3336</v>
      </c>
      <c r="E1576" s="75" t="s">
        <v>3337</v>
      </c>
      <c r="K1576" s="83">
        <v>3.62</v>
      </c>
    </row>
    <row r="1577" spans="3:11" hidden="1" outlineLevel="2" x14ac:dyDescent="0.25">
      <c r="C1577" s="75" t="s">
        <v>148</v>
      </c>
      <c r="D1577" s="75" t="s">
        <v>3338</v>
      </c>
      <c r="E1577" s="75" t="s">
        <v>3339</v>
      </c>
      <c r="K1577" s="83">
        <v>10.130000000000001</v>
      </c>
    </row>
    <row r="1578" spans="3:11" hidden="1" outlineLevel="2" x14ac:dyDescent="0.25">
      <c r="C1578" s="75" t="s">
        <v>148</v>
      </c>
      <c r="D1578" s="75" t="s">
        <v>3340</v>
      </c>
      <c r="E1578" s="75" t="s">
        <v>3341</v>
      </c>
      <c r="K1578" s="83">
        <v>1.76</v>
      </c>
    </row>
    <row r="1579" spans="3:11" hidden="1" outlineLevel="2" x14ac:dyDescent="0.25">
      <c r="C1579" s="75" t="s">
        <v>148</v>
      </c>
      <c r="D1579" s="75" t="s">
        <v>3342</v>
      </c>
      <c r="E1579" s="75" t="s">
        <v>3343</v>
      </c>
      <c r="K1579" s="83">
        <v>7.2</v>
      </c>
    </row>
    <row r="1580" spans="3:11" hidden="1" outlineLevel="2" x14ac:dyDescent="0.25">
      <c r="C1580" s="75" t="s">
        <v>148</v>
      </c>
      <c r="D1580" s="75" t="s">
        <v>3344</v>
      </c>
      <c r="E1580" s="75" t="s">
        <v>3345</v>
      </c>
      <c r="K1580" s="83">
        <v>8.1199999999999992</v>
      </c>
    </row>
    <row r="1581" spans="3:11" hidden="1" outlineLevel="2" x14ac:dyDescent="0.25">
      <c r="C1581" s="75" t="s">
        <v>148</v>
      </c>
      <c r="D1581" s="75" t="s">
        <v>3346</v>
      </c>
      <c r="E1581" s="75" t="s">
        <v>3347</v>
      </c>
      <c r="K1581" s="83">
        <v>1.9</v>
      </c>
    </row>
    <row r="1582" spans="3:11" hidden="1" outlineLevel="2" x14ac:dyDescent="0.25">
      <c r="C1582" s="75" t="s">
        <v>148</v>
      </c>
      <c r="D1582" s="75" t="s">
        <v>3348</v>
      </c>
      <c r="E1582" s="75" t="s">
        <v>3349</v>
      </c>
      <c r="K1582" s="83">
        <v>15.53</v>
      </c>
    </row>
    <row r="1583" spans="3:11" hidden="1" outlineLevel="2" x14ac:dyDescent="0.25">
      <c r="C1583" s="75" t="s">
        <v>148</v>
      </c>
      <c r="D1583" s="75" t="s">
        <v>3350</v>
      </c>
      <c r="E1583" s="75" t="s">
        <v>3351</v>
      </c>
      <c r="K1583" s="83">
        <v>5.26</v>
      </c>
    </row>
    <row r="1584" spans="3:11" hidden="1" outlineLevel="2" x14ac:dyDescent="0.25">
      <c r="C1584" s="75" t="s">
        <v>148</v>
      </c>
      <c r="D1584" s="75" t="s">
        <v>10009</v>
      </c>
      <c r="E1584" s="75" t="s">
        <v>10010</v>
      </c>
      <c r="K1584" s="83">
        <v>5.22</v>
      </c>
    </row>
    <row r="1585" spans="3:11" hidden="1" outlineLevel="2" x14ac:dyDescent="0.25">
      <c r="C1585" s="75" t="s">
        <v>148</v>
      </c>
      <c r="D1585" s="75" t="s">
        <v>3352</v>
      </c>
      <c r="E1585" s="75" t="s">
        <v>3353</v>
      </c>
      <c r="K1585" s="83">
        <v>14.55</v>
      </c>
    </row>
    <row r="1586" spans="3:11" hidden="1" outlineLevel="2" x14ac:dyDescent="0.25">
      <c r="C1586" s="75" t="s">
        <v>148</v>
      </c>
      <c r="D1586" s="75" t="s">
        <v>3354</v>
      </c>
      <c r="E1586" s="75" t="s">
        <v>3355</v>
      </c>
      <c r="K1586" s="83">
        <v>27.86</v>
      </c>
    </row>
    <row r="1587" spans="3:11" hidden="1" outlineLevel="2" x14ac:dyDescent="0.25">
      <c r="C1587" s="75" t="s">
        <v>148</v>
      </c>
      <c r="D1587" s="75" t="s">
        <v>10011</v>
      </c>
      <c r="E1587" s="75" t="s">
        <v>10012</v>
      </c>
      <c r="K1587" s="83">
        <v>1.68</v>
      </c>
    </row>
    <row r="1588" spans="3:11" hidden="1" outlineLevel="2" x14ac:dyDescent="0.25">
      <c r="C1588" s="75" t="s">
        <v>148</v>
      </c>
      <c r="D1588" s="75" t="s">
        <v>3356</v>
      </c>
      <c r="E1588" s="75" t="s">
        <v>3357</v>
      </c>
      <c r="K1588" s="83">
        <v>6.98</v>
      </c>
    </row>
    <row r="1589" spans="3:11" hidden="1" outlineLevel="2" x14ac:dyDescent="0.25">
      <c r="C1589" s="75" t="s">
        <v>148</v>
      </c>
      <c r="D1589" s="75" t="s">
        <v>3358</v>
      </c>
      <c r="E1589" s="75" t="s">
        <v>3359</v>
      </c>
      <c r="K1589" s="83">
        <v>5.04</v>
      </c>
    </row>
    <row r="1590" spans="3:11" hidden="1" outlineLevel="2" x14ac:dyDescent="0.25">
      <c r="C1590" s="75" t="s">
        <v>148</v>
      </c>
      <c r="D1590" s="75" t="s">
        <v>3360</v>
      </c>
      <c r="E1590" s="75" t="s">
        <v>3361</v>
      </c>
      <c r="K1590" s="83">
        <v>5.04</v>
      </c>
    </row>
    <row r="1591" spans="3:11" hidden="1" outlineLevel="2" x14ac:dyDescent="0.25">
      <c r="C1591" s="75" t="s">
        <v>148</v>
      </c>
      <c r="D1591" s="75" t="s">
        <v>10013</v>
      </c>
      <c r="E1591" s="75" t="s">
        <v>10014</v>
      </c>
      <c r="K1591" s="83">
        <v>2.06</v>
      </c>
    </row>
    <row r="1592" spans="3:11" hidden="1" outlineLevel="2" x14ac:dyDescent="0.25">
      <c r="C1592" s="75" t="s">
        <v>148</v>
      </c>
      <c r="D1592" s="75" t="s">
        <v>3362</v>
      </c>
      <c r="E1592" s="75" t="s">
        <v>3363</v>
      </c>
      <c r="K1592" s="83">
        <v>3.36</v>
      </c>
    </row>
    <row r="1593" spans="3:11" hidden="1" outlineLevel="2" x14ac:dyDescent="0.25">
      <c r="C1593" s="75" t="s">
        <v>148</v>
      </c>
      <c r="D1593" s="75" t="s">
        <v>3364</v>
      </c>
      <c r="E1593" s="75" t="s">
        <v>3365</v>
      </c>
      <c r="K1593" s="83">
        <v>8.8699999999999992</v>
      </c>
    </row>
    <row r="1594" spans="3:11" hidden="1" outlineLevel="2" x14ac:dyDescent="0.25">
      <c r="C1594" s="75" t="s">
        <v>148</v>
      </c>
      <c r="D1594" s="75" t="s">
        <v>3366</v>
      </c>
      <c r="E1594" s="75" t="s">
        <v>3367</v>
      </c>
      <c r="K1594" s="83">
        <v>16.34</v>
      </c>
    </row>
    <row r="1595" spans="3:11" hidden="1" outlineLevel="2" x14ac:dyDescent="0.25">
      <c r="C1595" s="75" t="s">
        <v>148</v>
      </c>
      <c r="D1595" s="75" t="s">
        <v>3368</v>
      </c>
      <c r="E1595" s="75" t="s">
        <v>3369</v>
      </c>
      <c r="K1595" s="83">
        <v>4.63</v>
      </c>
    </row>
    <row r="1596" spans="3:11" hidden="1" outlineLevel="2" x14ac:dyDescent="0.25">
      <c r="C1596" s="75" t="s">
        <v>148</v>
      </c>
      <c r="D1596" s="75" t="s">
        <v>3370</v>
      </c>
      <c r="E1596" s="75" t="s">
        <v>3371</v>
      </c>
      <c r="K1596" s="83">
        <v>66.739999999999995</v>
      </c>
    </row>
    <row r="1597" spans="3:11" hidden="1" outlineLevel="2" x14ac:dyDescent="0.25">
      <c r="C1597" s="75" t="s">
        <v>148</v>
      </c>
      <c r="D1597" s="75" t="s">
        <v>3372</v>
      </c>
      <c r="E1597" s="75" t="s">
        <v>3373</v>
      </c>
      <c r="K1597" s="83">
        <v>10.19</v>
      </c>
    </row>
    <row r="1598" spans="3:11" hidden="1" outlineLevel="2" x14ac:dyDescent="0.25">
      <c r="C1598" s="75" t="s">
        <v>148</v>
      </c>
      <c r="D1598" s="75" t="s">
        <v>3374</v>
      </c>
      <c r="E1598" s="75" t="s">
        <v>3375</v>
      </c>
      <c r="K1598" s="83">
        <v>38.28</v>
      </c>
    </row>
    <row r="1599" spans="3:11" hidden="1" outlineLevel="2" x14ac:dyDescent="0.25">
      <c r="C1599" s="75" t="s">
        <v>148</v>
      </c>
      <c r="D1599" s="75" t="s">
        <v>3376</v>
      </c>
      <c r="E1599" s="75" t="s">
        <v>3377</v>
      </c>
      <c r="K1599" s="83">
        <v>15.99</v>
      </c>
    </row>
    <row r="1600" spans="3:11" hidden="1" outlineLevel="2" x14ac:dyDescent="0.25">
      <c r="C1600" s="75" t="s">
        <v>148</v>
      </c>
      <c r="D1600" s="75" t="s">
        <v>3378</v>
      </c>
      <c r="E1600" s="75" t="s">
        <v>3379</v>
      </c>
      <c r="K1600" s="83">
        <v>16.489999999999998</v>
      </c>
    </row>
    <row r="1601" spans="3:11" hidden="1" outlineLevel="2" x14ac:dyDescent="0.25">
      <c r="C1601" s="75" t="s">
        <v>148</v>
      </c>
      <c r="D1601" s="75" t="s">
        <v>10015</v>
      </c>
      <c r="E1601" s="75" t="s">
        <v>10016</v>
      </c>
      <c r="K1601" s="83">
        <v>2.99</v>
      </c>
    </row>
    <row r="1602" spans="3:11" hidden="1" outlineLevel="2" x14ac:dyDescent="0.25">
      <c r="C1602" s="75" t="s">
        <v>148</v>
      </c>
      <c r="D1602" s="75" t="s">
        <v>3382</v>
      </c>
      <c r="E1602" s="75" t="s">
        <v>3383</v>
      </c>
      <c r="K1602" s="83">
        <v>5.29</v>
      </c>
    </row>
    <row r="1603" spans="3:11" hidden="1" outlineLevel="2" x14ac:dyDescent="0.25">
      <c r="C1603" s="75" t="s">
        <v>148</v>
      </c>
      <c r="D1603" s="75" t="s">
        <v>3384</v>
      </c>
      <c r="E1603" s="75" t="s">
        <v>3385</v>
      </c>
      <c r="K1603" s="83">
        <v>0.16</v>
      </c>
    </row>
    <row r="1604" spans="3:11" hidden="1" outlineLevel="2" x14ac:dyDescent="0.25">
      <c r="C1604" s="75" t="s">
        <v>148</v>
      </c>
      <c r="D1604" s="75" t="s">
        <v>3386</v>
      </c>
      <c r="E1604" s="75" t="s">
        <v>3387</v>
      </c>
      <c r="K1604" s="83">
        <v>11.89</v>
      </c>
    </row>
    <row r="1605" spans="3:11" hidden="1" outlineLevel="2" x14ac:dyDescent="0.25">
      <c r="C1605" s="75" t="s">
        <v>148</v>
      </c>
      <c r="D1605" s="75" t="s">
        <v>10017</v>
      </c>
      <c r="E1605" s="75" t="s">
        <v>10018</v>
      </c>
      <c r="K1605" s="83">
        <v>3.76</v>
      </c>
    </row>
    <row r="1606" spans="3:11" hidden="1" outlineLevel="2" x14ac:dyDescent="0.25">
      <c r="C1606" s="75" t="s">
        <v>148</v>
      </c>
      <c r="D1606" s="75" t="s">
        <v>3388</v>
      </c>
      <c r="E1606" s="75" t="s">
        <v>3389</v>
      </c>
      <c r="K1606" s="83">
        <v>124.45</v>
      </c>
    </row>
    <row r="1607" spans="3:11" hidden="1" outlineLevel="2" x14ac:dyDescent="0.25">
      <c r="C1607" s="75" t="s">
        <v>148</v>
      </c>
      <c r="D1607" s="75" t="s">
        <v>3390</v>
      </c>
      <c r="E1607" s="75" t="s">
        <v>3391</v>
      </c>
      <c r="K1607" s="83">
        <v>7.4</v>
      </c>
    </row>
    <row r="1608" spans="3:11" hidden="1" outlineLevel="2" x14ac:dyDescent="0.25">
      <c r="C1608" s="75" t="s">
        <v>148</v>
      </c>
      <c r="D1608" s="75" t="s">
        <v>3392</v>
      </c>
      <c r="E1608" s="75" t="s">
        <v>3393</v>
      </c>
      <c r="K1608" s="83">
        <v>53.24</v>
      </c>
    </row>
    <row r="1609" spans="3:11" hidden="1" outlineLevel="2" x14ac:dyDescent="0.25">
      <c r="C1609" s="75" t="s">
        <v>148</v>
      </c>
      <c r="D1609" s="75" t="s">
        <v>3394</v>
      </c>
      <c r="E1609" s="75" t="s">
        <v>3395</v>
      </c>
      <c r="K1609" s="83">
        <v>23.93</v>
      </c>
    </row>
    <row r="1610" spans="3:11" hidden="1" outlineLevel="2" x14ac:dyDescent="0.25">
      <c r="C1610" s="75" t="s">
        <v>148</v>
      </c>
      <c r="D1610" s="75" t="s">
        <v>3396</v>
      </c>
      <c r="E1610" s="75" t="s">
        <v>3397</v>
      </c>
      <c r="K1610" s="83">
        <v>14.91</v>
      </c>
    </row>
    <row r="1611" spans="3:11" hidden="1" outlineLevel="2" x14ac:dyDescent="0.25">
      <c r="C1611" s="75" t="s">
        <v>148</v>
      </c>
      <c r="D1611" s="75" t="s">
        <v>3398</v>
      </c>
      <c r="E1611" s="75" t="s">
        <v>3399</v>
      </c>
      <c r="K1611" s="83">
        <v>10.130000000000001</v>
      </c>
    </row>
    <row r="1612" spans="3:11" hidden="1" outlineLevel="2" x14ac:dyDescent="0.25">
      <c r="C1612" s="75" t="s">
        <v>148</v>
      </c>
      <c r="D1612" s="75" t="s">
        <v>3400</v>
      </c>
      <c r="E1612" s="75" t="s">
        <v>3401</v>
      </c>
      <c r="K1612" s="83">
        <v>8.0299999999999994</v>
      </c>
    </row>
    <row r="1613" spans="3:11" hidden="1" outlineLevel="2" x14ac:dyDescent="0.25">
      <c r="C1613" s="75" t="s">
        <v>148</v>
      </c>
      <c r="D1613" s="75" t="s">
        <v>3402</v>
      </c>
      <c r="E1613" s="75" t="s">
        <v>3403</v>
      </c>
      <c r="K1613" s="83">
        <v>5.04</v>
      </c>
    </row>
    <row r="1614" spans="3:11" hidden="1" outlineLevel="2" x14ac:dyDescent="0.25">
      <c r="C1614" s="75" t="s">
        <v>148</v>
      </c>
      <c r="D1614" s="75" t="s">
        <v>3404</v>
      </c>
      <c r="E1614" s="75" t="s">
        <v>3405</v>
      </c>
      <c r="K1614" s="83">
        <v>5.55</v>
      </c>
    </row>
    <row r="1615" spans="3:11" hidden="1" outlineLevel="2" x14ac:dyDescent="0.25">
      <c r="C1615" s="75" t="s">
        <v>148</v>
      </c>
      <c r="D1615" s="75" t="s">
        <v>3406</v>
      </c>
      <c r="E1615" s="75" t="s">
        <v>3407</v>
      </c>
      <c r="K1615" s="83">
        <v>24.93</v>
      </c>
    </row>
    <row r="1616" spans="3:11" hidden="1" outlineLevel="2" x14ac:dyDescent="0.25">
      <c r="C1616" s="75" t="s">
        <v>148</v>
      </c>
      <c r="D1616" s="75" t="s">
        <v>3408</v>
      </c>
      <c r="E1616" s="75" t="s">
        <v>3409</v>
      </c>
      <c r="K1616" s="83">
        <v>1.53</v>
      </c>
    </row>
    <row r="1617" spans="3:11" hidden="1" outlineLevel="2" x14ac:dyDescent="0.25">
      <c r="C1617" s="75" t="s">
        <v>148</v>
      </c>
      <c r="D1617" s="75" t="s">
        <v>3410</v>
      </c>
      <c r="E1617" s="75" t="s">
        <v>3411</v>
      </c>
      <c r="K1617" s="83">
        <v>18.809999999999999</v>
      </c>
    </row>
    <row r="1618" spans="3:11" hidden="1" outlineLevel="2" x14ac:dyDescent="0.25">
      <c r="C1618" s="75" t="s">
        <v>148</v>
      </c>
      <c r="D1618" s="75" t="s">
        <v>3412</v>
      </c>
      <c r="E1618" s="75" t="s">
        <v>3413</v>
      </c>
      <c r="K1618" s="83">
        <v>6.85</v>
      </c>
    </row>
    <row r="1619" spans="3:11" hidden="1" outlineLevel="2" x14ac:dyDescent="0.25">
      <c r="C1619" s="75" t="s">
        <v>148</v>
      </c>
      <c r="D1619" s="75" t="s">
        <v>3414</v>
      </c>
      <c r="E1619" s="75" t="s">
        <v>3415</v>
      </c>
      <c r="K1619" s="83">
        <v>5.13</v>
      </c>
    </row>
    <row r="1620" spans="3:11" hidden="1" outlineLevel="2" x14ac:dyDescent="0.25">
      <c r="C1620" s="75" t="s">
        <v>148</v>
      </c>
      <c r="D1620" s="75" t="s">
        <v>3416</v>
      </c>
      <c r="E1620" s="75" t="s">
        <v>3417</v>
      </c>
      <c r="K1620" s="83">
        <v>35.04</v>
      </c>
    </row>
    <row r="1621" spans="3:11" hidden="1" outlineLevel="2" x14ac:dyDescent="0.25">
      <c r="C1621" s="75" t="s">
        <v>148</v>
      </c>
      <c r="D1621" s="75" t="s">
        <v>3418</v>
      </c>
      <c r="E1621" s="75" t="s">
        <v>3419</v>
      </c>
      <c r="K1621" s="83">
        <v>14</v>
      </c>
    </row>
    <row r="1622" spans="3:11" hidden="1" outlineLevel="2" x14ac:dyDescent="0.25">
      <c r="C1622" s="75" t="s">
        <v>148</v>
      </c>
      <c r="D1622" s="75" t="s">
        <v>3420</v>
      </c>
      <c r="E1622" s="75" t="s">
        <v>3421</v>
      </c>
      <c r="K1622" s="83">
        <v>5.04</v>
      </c>
    </row>
    <row r="1623" spans="3:11" hidden="1" outlineLevel="2" x14ac:dyDescent="0.25">
      <c r="C1623" s="75" t="s">
        <v>148</v>
      </c>
      <c r="D1623" s="75" t="s">
        <v>10019</v>
      </c>
      <c r="E1623" s="75" t="s">
        <v>10020</v>
      </c>
      <c r="K1623" s="83">
        <v>7</v>
      </c>
    </row>
    <row r="1624" spans="3:11" hidden="1" outlineLevel="2" x14ac:dyDescent="0.25">
      <c r="C1624" s="75" t="s">
        <v>148</v>
      </c>
      <c r="D1624" s="75" t="s">
        <v>3422</v>
      </c>
      <c r="E1624" s="75" t="s">
        <v>3423</v>
      </c>
      <c r="K1624" s="83">
        <v>4.5999999999999996</v>
      </c>
    </row>
    <row r="1625" spans="3:11" hidden="1" outlineLevel="2" x14ac:dyDescent="0.25">
      <c r="C1625" s="75" t="s">
        <v>148</v>
      </c>
      <c r="D1625" s="75" t="s">
        <v>3424</v>
      </c>
      <c r="E1625" s="75" t="s">
        <v>3425</v>
      </c>
      <c r="K1625" s="83">
        <v>1.71</v>
      </c>
    </row>
    <row r="1626" spans="3:11" hidden="1" outlineLevel="2" x14ac:dyDescent="0.25">
      <c r="C1626" s="75" t="s">
        <v>148</v>
      </c>
      <c r="D1626" s="75" t="s">
        <v>3426</v>
      </c>
      <c r="E1626" s="75" t="s">
        <v>3427</v>
      </c>
      <c r="K1626" s="83">
        <v>-0.87</v>
      </c>
    </row>
    <row r="1627" spans="3:11" hidden="1" outlineLevel="2" x14ac:dyDescent="0.25">
      <c r="C1627" s="75" t="s">
        <v>148</v>
      </c>
      <c r="D1627" s="75" t="s">
        <v>3428</v>
      </c>
      <c r="E1627" s="75" t="s">
        <v>3429</v>
      </c>
      <c r="K1627" s="83">
        <v>6.98</v>
      </c>
    </row>
    <row r="1628" spans="3:11" hidden="1" outlineLevel="2" x14ac:dyDescent="0.25">
      <c r="C1628" s="75" t="s">
        <v>148</v>
      </c>
      <c r="D1628" s="75" t="s">
        <v>3430</v>
      </c>
      <c r="E1628" s="75" t="s">
        <v>3431</v>
      </c>
      <c r="K1628" s="83">
        <v>65.150000000000006</v>
      </c>
    </row>
    <row r="1629" spans="3:11" hidden="1" outlineLevel="2" x14ac:dyDescent="0.25">
      <c r="C1629" s="75" t="s">
        <v>148</v>
      </c>
      <c r="D1629" s="75" t="s">
        <v>3432</v>
      </c>
      <c r="E1629" s="75" t="s">
        <v>3433</v>
      </c>
      <c r="K1629" s="83">
        <v>150.41</v>
      </c>
    </row>
    <row r="1630" spans="3:11" hidden="1" outlineLevel="2" x14ac:dyDescent="0.25">
      <c r="C1630" s="75" t="s">
        <v>148</v>
      </c>
      <c r="D1630" s="75" t="s">
        <v>10021</v>
      </c>
      <c r="E1630" s="75" t="s">
        <v>10022</v>
      </c>
      <c r="K1630" s="83">
        <v>6.34</v>
      </c>
    </row>
    <row r="1631" spans="3:11" hidden="1" outlineLevel="2" x14ac:dyDescent="0.25">
      <c r="C1631" s="75" t="s">
        <v>148</v>
      </c>
      <c r="D1631" s="75" t="s">
        <v>3436</v>
      </c>
      <c r="E1631" s="75" t="s">
        <v>3437</v>
      </c>
      <c r="K1631" s="83">
        <v>29.34</v>
      </c>
    </row>
    <row r="1632" spans="3:11" hidden="1" outlineLevel="2" x14ac:dyDescent="0.25">
      <c r="C1632" s="75" t="s">
        <v>148</v>
      </c>
      <c r="D1632" s="75" t="s">
        <v>3438</v>
      </c>
      <c r="E1632" s="75" t="s">
        <v>3439</v>
      </c>
      <c r="K1632" s="83">
        <v>120.99</v>
      </c>
    </row>
    <row r="1633" spans="3:11" hidden="1" outlineLevel="2" x14ac:dyDescent="0.25">
      <c r="C1633" s="75" t="s">
        <v>148</v>
      </c>
      <c r="D1633" s="75" t="s">
        <v>3440</v>
      </c>
      <c r="E1633" s="75" t="s">
        <v>3441</v>
      </c>
      <c r="K1633" s="83">
        <v>6.48</v>
      </c>
    </row>
    <row r="1634" spans="3:11" hidden="1" outlineLevel="2" x14ac:dyDescent="0.25">
      <c r="C1634" s="75" t="s">
        <v>148</v>
      </c>
      <c r="D1634" s="75" t="s">
        <v>3442</v>
      </c>
      <c r="E1634" s="75" t="s">
        <v>3443</v>
      </c>
      <c r="K1634" s="83">
        <v>43.37</v>
      </c>
    </row>
    <row r="1635" spans="3:11" hidden="1" outlineLevel="2" x14ac:dyDescent="0.25">
      <c r="C1635" s="75" t="s">
        <v>148</v>
      </c>
      <c r="D1635" s="75" t="s">
        <v>3444</v>
      </c>
      <c r="E1635" s="75" t="s">
        <v>3445</v>
      </c>
      <c r="K1635" s="83">
        <v>21.42</v>
      </c>
    </row>
    <row r="1636" spans="3:11" hidden="1" outlineLevel="2" x14ac:dyDescent="0.25">
      <c r="C1636" s="75" t="s">
        <v>148</v>
      </c>
      <c r="D1636" s="75" t="s">
        <v>3446</v>
      </c>
      <c r="E1636" s="75" t="s">
        <v>3447</v>
      </c>
      <c r="K1636" s="83">
        <v>9.7899999999999991</v>
      </c>
    </row>
    <row r="1637" spans="3:11" hidden="1" outlineLevel="2" x14ac:dyDescent="0.25">
      <c r="C1637" s="75" t="s">
        <v>148</v>
      </c>
      <c r="D1637" s="75" t="s">
        <v>3448</v>
      </c>
      <c r="E1637" s="75" t="s">
        <v>3449</v>
      </c>
      <c r="K1637" s="83">
        <v>6.22</v>
      </c>
    </row>
    <row r="1638" spans="3:11" hidden="1" outlineLevel="2" x14ac:dyDescent="0.25">
      <c r="C1638" s="75" t="s">
        <v>148</v>
      </c>
      <c r="D1638" s="75" t="s">
        <v>3450</v>
      </c>
      <c r="E1638" s="75" t="s">
        <v>3451</v>
      </c>
      <c r="K1638" s="83">
        <v>5.04</v>
      </c>
    </row>
    <row r="1639" spans="3:11" hidden="1" outlineLevel="2" x14ac:dyDescent="0.25">
      <c r="C1639" s="75" t="s">
        <v>148</v>
      </c>
      <c r="D1639" s="75" t="s">
        <v>3452</v>
      </c>
      <c r="E1639" s="75" t="s">
        <v>3453</v>
      </c>
      <c r="K1639" s="83">
        <v>3.63</v>
      </c>
    </row>
    <row r="1640" spans="3:11" hidden="1" outlineLevel="2" x14ac:dyDescent="0.25">
      <c r="C1640" s="75" t="s">
        <v>148</v>
      </c>
      <c r="D1640" s="75" t="s">
        <v>3454</v>
      </c>
      <c r="E1640" s="75" t="s">
        <v>3455</v>
      </c>
      <c r="K1640" s="83">
        <v>5.04</v>
      </c>
    </row>
    <row r="1641" spans="3:11" hidden="1" outlineLevel="2" x14ac:dyDescent="0.25">
      <c r="C1641" s="75" t="s">
        <v>148</v>
      </c>
      <c r="D1641" s="75" t="s">
        <v>3456</v>
      </c>
      <c r="E1641" s="75" t="s">
        <v>3457</v>
      </c>
      <c r="K1641" s="83">
        <v>16.03</v>
      </c>
    </row>
    <row r="1642" spans="3:11" hidden="1" outlineLevel="2" x14ac:dyDescent="0.25">
      <c r="C1642" s="75" t="s">
        <v>148</v>
      </c>
      <c r="D1642" s="75" t="s">
        <v>3458</v>
      </c>
      <c r="E1642" s="75" t="s">
        <v>3459</v>
      </c>
      <c r="K1642" s="83">
        <v>6.85</v>
      </c>
    </row>
    <row r="1643" spans="3:11" hidden="1" outlineLevel="2" x14ac:dyDescent="0.25">
      <c r="C1643" s="75" t="s">
        <v>148</v>
      </c>
      <c r="D1643" s="75" t="s">
        <v>3460</v>
      </c>
      <c r="E1643" s="75" t="s">
        <v>3461</v>
      </c>
      <c r="K1643" s="83">
        <v>8.0500000000000007</v>
      </c>
    </row>
    <row r="1644" spans="3:11" hidden="1" outlineLevel="2" x14ac:dyDescent="0.25">
      <c r="C1644" s="75" t="s">
        <v>148</v>
      </c>
      <c r="D1644" s="75" t="s">
        <v>3462</v>
      </c>
      <c r="E1644" s="75" t="s">
        <v>3463</v>
      </c>
      <c r="K1644" s="83">
        <v>4.3600000000000003</v>
      </c>
    </row>
    <row r="1645" spans="3:11" hidden="1" outlineLevel="2" x14ac:dyDescent="0.25">
      <c r="C1645" s="75" t="s">
        <v>148</v>
      </c>
      <c r="D1645" s="75" t="s">
        <v>3464</v>
      </c>
      <c r="E1645" s="75" t="s">
        <v>3465</v>
      </c>
      <c r="K1645" s="83">
        <v>4.0999999999999996</v>
      </c>
    </row>
    <row r="1646" spans="3:11" hidden="1" outlineLevel="2" x14ac:dyDescent="0.25">
      <c r="C1646" s="75" t="s">
        <v>148</v>
      </c>
      <c r="D1646" s="75" t="s">
        <v>3466</v>
      </c>
      <c r="E1646" s="75" t="s">
        <v>3467</v>
      </c>
      <c r="K1646" s="83">
        <v>4.5599999999999996</v>
      </c>
    </row>
    <row r="1647" spans="3:11" hidden="1" outlineLevel="2" x14ac:dyDescent="0.25">
      <c r="C1647" s="75" t="s">
        <v>148</v>
      </c>
      <c r="D1647" s="75" t="s">
        <v>3468</v>
      </c>
      <c r="E1647" s="75" t="s">
        <v>3469</v>
      </c>
      <c r="K1647" s="83">
        <v>5.04</v>
      </c>
    </row>
    <row r="1648" spans="3:11" hidden="1" outlineLevel="2" x14ac:dyDescent="0.25">
      <c r="C1648" s="75" t="s">
        <v>148</v>
      </c>
      <c r="D1648" s="75" t="s">
        <v>3470</v>
      </c>
      <c r="E1648" s="75" t="s">
        <v>3471</v>
      </c>
      <c r="K1648" s="83">
        <v>16.8</v>
      </c>
    </row>
    <row r="1649" spans="3:11" hidden="1" outlineLevel="2" x14ac:dyDescent="0.25">
      <c r="C1649" s="75" t="s">
        <v>148</v>
      </c>
      <c r="D1649" s="75" t="s">
        <v>3472</v>
      </c>
      <c r="E1649" s="75" t="s">
        <v>3473</v>
      </c>
      <c r="K1649" s="83">
        <v>3.36</v>
      </c>
    </row>
    <row r="1650" spans="3:11" hidden="1" outlineLevel="2" x14ac:dyDescent="0.25">
      <c r="C1650" s="75" t="s">
        <v>148</v>
      </c>
      <c r="D1650" s="75" t="s">
        <v>3474</v>
      </c>
      <c r="E1650" s="75" t="s">
        <v>3475</v>
      </c>
      <c r="K1650" s="83">
        <v>5.04</v>
      </c>
    </row>
    <row r="1651" spans="3:11" hidden="1" outlineLevel="2" x14ac:dyDescent="0.25">
      <c r="C1651" s="75" t="s">
        <v>148</v>
      </c>
      <c r="D1651" s="75" t="s">
        <v>3476</v>
      </c>
      <c r="E1651" s="75" t="s">
        <v>3477</v>
      </c>
      <c r="K1651" s="83">
        <v>9.16</v>
      </c>
    </row>
    <row r="1652" spans="3:11" hidden="1" outlineLevel="2" x14ac:dyDescent="0.25">
      <c r="C1652" s="75" t="s">
        <v>148</v>
      </c>
      <c r="D1652" s="75" t="s">
        <v>3478</v>
      </c>
      <c r="E1652" s="75" t="s">
        <v>3479</v>
      </c>
      <c r="K1652" s="83">
        <v>20.95</v>
      </c>
    </row>
    <row r="1653" spans="3:11" hidden="1" outlineLevel="2" x14ac:dyDescent="0.25">
      <c r="C1653" s="75" t="s">
        <v>148</v>
      </c>
      <c r="D1653" s="75" t="s">
        <v>3480</v>
      </c>
      <c r="E1653" s="75" t="s">
        <v>3481</v>
      </c>
      <c r="K1653" s="83">
        <v>5.04</v>
      </c>
    </row>
    <row r="1654" spans="3:11" hidden="1" outlineLevel="2" x14ac:dyDescent="0.25">
      <c r="C1654" s="75" t="s">
        <v>148</v>
      </c>
      <c r="D1654" s="75" t="s">
        <v>3482</v>
      </c>
      <c r="E1654" s="75" t="s">
        <v>3483</v>
      </c>
      <c r="K1654" s="83">
        <v>31.52</v>
      </c>
    </row>
    <row r="1655" spans="3:11" hidden="1" outlineLevel="2" x14ac:dyDescent="0.25">
      <c r="C1655" s="75" t="s">
        <v>148</v>
      </c>
      <c r="D1655" s="75" t="s">
        <v>3484</v>
      </c>
      <c r="E1655" s="75" t="s">
        <v>3485</v>
      </c>
      <c r="K1655" s="83">
        <v>9.9499999999999993</v>
      </c>
    </row>
    <row r="1656" spans="3:11" hidden="1" outlineLevel="2" x14ac:dyDescent="0.25">
      <c r="C1656" s="75" t="s">
        <v>148</v>
      </c>
      <c r="D1656" s="75" t="s">
        <v>3486</v>
      </c>
      <c r="E1656" s="75" t="s">
        <v>3487</v>
      </c>
      <c r="K1656" s="83">
        <v>331.79</v>
      </c>
    </row>
    <row r="1657" spans="3:11" hidden="1" outlineLevel="2" x14ac:dyDescent="0.25">
      <c r="C1657" s="75" t="s">
        <v>148</v>
      </c>
      <c r="D1657" s="75" t="s">
        <v>3488</v>
      </c>
      <c r="E1657" s="75" t="s">
        <v>3489</v>
      </c>
      <c r="K1657" s="83">
        <v>72.09</v>
      </c>
    </row>
    <row r="1658" spans="3:11" hidden="1" outlineLevel="2" x14ac:dyDescent="0.25">
      <c r="C1658" s="75" t="s">
        <v>148</v>
      </c>
      <c r="D1658" s="75" t="s">
        <v>3490</v>
      </c>
      <c r="E1658" s="75" t="s">
        <v>3491</v>
      </c>
      <c r="K1658" s="83">
        <v>133.04</v>
      </c>
    </row>
    <row r="1659" spans="3:11" hidden="1" outlineLevel="2" x14ac:dyDescent="0.25">
      <c r="C1659" s="75" t="s">
        <v>148</v>
      </c>
      <c r="D1659" s="75" t="s">
        <v>3492</v>
      </c>
      <c r="E1659" s="75" t="s">
        <v>3493</v>
      </c>
      <c r="K1659" s="83">
        <v>117.48</v>
      </c>
    </row>
    <row r="1660" spans="3:11" hidden="1" outlineLevel="2" x14ac:dyDescent="0.25">
      <c r="C1660" s="75" t="s">
        <v>148</v>
      </c>
      <c r="D1660" s="75" t="s">
        <v>3494</v>
      </c>
      <c r="E1660" s="75" t="s">
        <v>3495</v>
      </c>
      <c r="K1660" s="83">
        <v>13.58</v>
      </c>
    </row>
    <row r="1661" spans="3:11" hidden="1" outlineLevel="2" x14ac:dyDescent="0.25">
      <c r="C1661" s="75" t="s">
        <v>148</v>
      </c>
      <c r="D1661" s="75" t="s">
        <v>3496</v>
      </c>
      <c r="E1661" s="75" t="s">
        <v>3497</v>
      </c>
      <c r="K1661" s="83">
        <v>2.73</v>
      </c>
    </row>
    <row r="1662" spans="3:11" hidden="1" outlineLevel="2" x14ac:dyDescent="0.25">
      <c r="C1662" s="75" t="s">
        <v>148</v>
      </c>
      <c r="D1662" s="75" t="s">
        <v>3498</v>
      </c>
      <c r="E1662" s="75" t="s">
        <v>3499</v>
      </c>
      <c r="K1662" s="83">
        <v>39.729999999999997</v>
      </c>
    </row>
    <row r="1663" spans="3:11" hidden="1" outlineLevel="2" x14ac:dyDescent="0.25">
      <c r="C1663" s="75" t="s">
        <v>148</v>
      </c>
      <c r="D1663" s="75" t="s">
        <v>3500</v>
      </c>
      <c r="E1663" s="75" t="s">
        <v>3501</v>
      </c>
      <c r="K1663" s="83">
        <v>20.43</v>
      </c>
    </row>
    <row r="1664" spans="3:11" hidden="1" outlineLevel="2" x14ac:dyDescent="0.25">
      <c r="C1664" s="75" t="s">
        <v>148</v>
      </c>
      <c r="D1664" s="75" t="s">
        <v>3502</v>
      </c>
      <c r="E1664" s="75" t="s">
        <v>3503</v>
      </c>
      <c r="K1664" s="83">
        <v>63.27</v>
      </c>
    </row>
    <row r="1665" spans="3:11" hidden="1" outlineLevel="2" x14ac:dyDescent="0.25">
      <c r="C1665" s="75" t="s">
        <v>148</v>
      </c>
      <c r="D1665" s="75" t="s">
        <v>3504</v>
      </c>
      <c r="E1665" s="75" t="s">
        <v>3505</v>
      </c>
      <c r="K1665" s="83">
        <v>3.55</v>
      </c>
    </row>
    <row r="1666" spans="3:11" hidden="1" outlineLevel="2" x14ac:dyDescent="0.25">
      <c r="C1666" s="75" t="s">
        <v>148</v>
      </c>
      <c r="D1666" s="75" t="s">
        <v>3506</v>
      </c>
      <c r="E1666" s="75" t="s">
        <v>3507</v>
      </c>
      <c r="K1666" s="83">
        <v>3.11</v>
      </c>
    </row>
    <row r="1667" spans="3:11" hidden="1" outlineLevel="2" x14ac:dyDescent="0.25">
      <c r="C1667" s="75" t="s">
        <v>148</v>
      </c>
      <c r="D1667" s="75" t="s">
        <v>3510</v>
      </c>
      <c r="E1667" s="75" t="s">
        <v>3511</v>
      </c>
      <c r="K1667" s="83">
        <v>15.48</v>
      </c>
    </row>
    <row r="1668" spans="3:11" hidden="1" outlineLevel="2" x14ac:dyDescent="0.25">
      <c r="C1668" s="75" t="s">
        <v>148</v>
      </c>
      <c r="D1668" s="75" t="s">
        <v>3512</v>
      </c>
      <c r="E1668" s="75" t="s">
        <v>3513</v>
      </c>
      <c r="K1668" s="83">
        <v>5.04</v>
      </c>
    </row>
    <row r="1669" spans="3:11" hidden="1" outlineLevel="2" x14ac:dyDescent="0.25">
      <c r="C1669" s="75" t="s">
        <v>148</v>
      </c>
      <c r="D1669" s="75" t="s">
        <v>3514</v>
      </c>
      <c r="E1669" s="75" t="s">
        <v>3515</v>
      </c>
      <c r="K1669" s="83">
        <v>33.5</v>
      </c>
    </row>
    <row r="1670" spans="3:11" hidden="1" outlineLevel="2" x14ac:dyDescent="0.25">
      <c r="C1670" s="75" t="s">
        <v>148</v>
      </c>
      <c r="D1670" s="75" t="s">
        <v>3516</v>
      </c>
      <c r="E1670" s="75" t="s">
        <v>3517</v>
      </c>
      <c r="K1670" s="83">
        <v>55.64</v>
      </c>
    </row>
    <row r="1671" spans="3:11" hidden="1" outlineLevel="2" x14ac:dyDescent="0.25">
      <c r="C1671" s="75" t="s">
        <v>148</v>
      </c>
      <c r="D1671" s="75" t="s">
        <v>3518</v>
      </c>
      <c r="E1671" s="75" t="s">
        <v>3519</v>
      </c>
      <c r="K1671" s="83">
        <v>7.71</v>
      </c>
    </row>
    <row r="1672" spans="3:11" hidden="1" outlineLevel="2" x14ac:dyDescent="0.25">
      <c r="C1672" s="75" t="s">
        <v>148</v>
      </c>
      <c r="D1672" s="75" t="s">
        <v>3520</v>
      </c>
      <c r="E1672" s="75" t="s">
        <v>3521</v>
      </c>
      <c r="K1672" s="83">
        <v>4.12</v>
      </c>
    </row>
    <row r="1673" spans="3:11" hidden="1" outlineLevel="2" x14ac:dyDescent="0.25">
      <c r="C1673" s="75" t="s">
        <v>148</v>
      </c>
      <c r="D1673" s="75" t="s">
        <v>3522</v>
      </c>
      <c r="E1673" s="75" t="s">
        <v>3523</v>
      </c>
      <c r="K1673" s="83">
        <v>12.28</v>
      </c>
    </row>
    <row r="1674" spans="3:11" hidden="1" outlineLevel="2" x14ac:dyDescent="0.25">
      <c r="C1674" s="75" t="s">
        <v>148</v>
      </c>
      <c r="D1674" s="75" t="s">
        <v>3524</v>
      </c>
      <c r="E1674" s="75" t="s">
        <v>3525</v>
      </c>
      <c r="K1674" s="83">
        <v>3.11</v>
      </c>
    </row>
    <row r="1675" spans="3:11" hidden="1" outlineLevel="2" x14ac:dyDescent="0.25">
      <c r="C1675" s="75" t="s">
        <v>148</v>
      </c>
      <c r="D1675" s="75" t="s">
        <v>3526</v>
      </c>
      <c r="E1675" s="75" t="s">
        <v>3527</v>
      </c>
      <c r="K1675" s="83">
        <v>22.57</v>
      </c>
    </row>
    <row r="1676" spans="3:11" hidden="1" outlineLevel="2" x14ac:dyDescent="0.25">
      <c r="C1676" s="75" t="s">
        <v>148</v>
      </c>
      <c r="D1676" s="75" t="s">
        <v>3528</v>
      </c>
      <c r="E1676" s="75" t="s">
        <v>3529</v>
      </c>
      <c r="K1676" s="83">
        <v>3.99</v>
      </c>
    </row>
    <row r="1677" spans="3:11" hidden="1" outlineLevel="2" x14ac:dyDescent="0.25">
      <c r="C1677" s="75" t="s">
        <v>148</v>
      </c>
      <c r="D1677" s="75" t="s">
        <v>10023</v>
      </c>
      <c r="E1677" s="75" t="s">
        <v>10024</v>
      </c>
      <c r="K1677" s="83">
        <v>7.56</v>
      </c>
    </row>
    <row r="1678" spans="3:11" hidden="1" outlineLevel="2" x14ac:dyDescent="0.25">
      <c r="C1678" s="75" t="s">
        <v>148</v>
      </c>
      <c r="D1678" s="75" t="s">
        <v>3530</v>
      </c>
      <c r="E1678" s="75" t="s">
        <v>3531</v>
      </c>
      <c r="K1678" s="83">
        <v>4.5199999999999996</v>
      </c>
    </row>
    <row r="1679" spans="3:11" hidden="1" outlineLevel="2" x14ac:dyDescent="0.25">
      <c r="C1679" s="75" t="s">
        <v>148</v>
      </c>
      <c r="D1679" s="75" t="s">
        <v>10025</v>
      </c>
      <c r="E1679" s="75" t="s">
        <v>10026</v>
      </c>
      <c r="K1679" s="83">
        <v>3.45</v>
      </c>
    </row>
    <row r="1680" spans="3:11" hidden="1" outlineLevel="2" x14ac:dyDescent="0.25">
      <c r="C1680" s="75" t="s">
        <v>148</v>
      </c>
      <c r="D1680" s="75" t="s">
        <v>3532</v>
      </c>
      <c r="E1680" s="75" t="s">
        <v>3533</v>
      </c>
      <c r="K1680" s="83">
        <v>6.98</v>
      </c>
    </row>
    <row r="1681" spans="3:11" hidden="1" outlineLevel="2" x14ac:dyDescent="0.25">
      <c r="C1681" s="75" t="s">
        <v>148</v>
      </c>
      <c r="D1681" s="75" t="s">
        <v>3534</v>
      </c>
      <c r="E1681" s="75" t="s">
        <v>3535</v>
      </c>
      <c r="K1681" s="83">
        <v>5.04</v>
      </c>
    </row>
    <row r="1682" spans="3:11" hidden="1" outlineLevel="2" x14ac:dyDescent="0.25">
      <c r="C1682" s="75" t="s">
        <v>148</v>
      </c>
      <c r="D1682" s="75" t="s">
        <v>3536</v>
      </c>
      <c r="E1682" s="75" t="s">
        <v>3537</v>
      </c>
      <c r="K1682" s="83">
        <v>16.82</v>
      </c>
    </row>
    <row r="1683" spans="3:11" hidden="1" outlineLevel="2" x14ac:dyDescent="0.25">
      <c r="C1683" s="75" t="s">
        <v>148</v>
      </c>
      <c r="D1683" s="75" t="s">
        <v>3538</v>
      </c>
      <c r="E1683" s="75" t="s">
        <v>3539</v>
      </c>
      <c r="K1683" s="83">
        <v>5.04</v>
      </c>
    </row>
    <row r="1684" spans="3:11" hidden="1" outlineLevel="2" x14ac:dyDescent="0.25">
      <c r="C1684" s="75" t="s">
        <v>148</v>
      </c>
      <c r="D1684" s="75" t="s">
        <v>10027</v>
      </c>
      <c r="E1684" s="75" t="s">
        <v>10028</v>
      </c>
      <c r="K1684" s="83">
        <v>1.69</v>
      </c>
    </row>
    <row r="1685" spans="3:11" hidden="1" outlineLevel="2" x14ac:dyDescent="0.25">
      <c r="C1685" s="75" t="s">
        <v>148</v>
      </c>
      <c r="D1685" s="75" t="s">
        <v>3540</v>
      </c>
      <c r="E1685" s="75" t="s">
        <v>3541</v>
      </c>
      <c r="K1685" s="83">
        <v>33.49</v>
      </c>
    </row>
    <row r="1686" spans="3:11" hidden="1" outlineLevel="2" x14ac:dyDescent="0.25">
      <c r="C1686" s="75" t="s">
        <v>148</v>
      </c>
      <c r="D1686" s="75" t="s">
        <v>3542</v>
      </c>
      <c r="E1686" s="75" t="s">
        <v>3543</v>
      </c>
      <c r="K1686" s="83">
        <v>3.37</v>
      </c>
    </row>
    <row r="1687" spans="3:11" hidden="1" outlineLevel="2" x14ac:dyDescent="0.25">
      <c r="C1687" s="75" t="s">
        <v>148</v>
      </c>
      <c r="D1687" s="75" t="s">
        <v>3544</v>
      </c>
      <c r="E1687" s="75" t="s">
        <v>3545</v>
      </c>
      <c r="K1687" s="83">
        <v>10.039999999999999</v>
      </c>
    </row>
    <row r="1688" spans="3:11" hidden="1" outlineLevel="2" x14ac:dyDescent="0.25">
      <c r="C1688" s="75" t="s">
        <v>148</v>
      </c>
      <c r="D1688" s="75" t="s">
        <v>3546</v>
      </c>
      <c r="E1688" s="75" t="s">
        <v>3547</v>
      </c>
      <c r="K1688" s="83">
        <v>6.41</v>
      </c>
    </row>
    <row r="1689" spans="3:11" hidden="1" outlineLevel="2" x14ac:dyDescent="0.25">
      <c r="C1689" s="75" t="s">
        <v>148</v>
      </c>
      <c r="D1689" s="75" t="s">
        <v>3548</v>
      </c>
      <c r="E1689" s="75" t="s">
        <v>3549</v>
      </c>
      <c r="K1689" s="83">
        <v>4.7300000000000004</v>
      </c>
    </row>
    <row r="1690" spans="3:11" hidden="1" outlineLevel="2" x14ac:dyDescent="0.25">
      <c r="C1690" s="75" t="s">
        <v>148</v>
      </c>
      <c r="D1690" s="75" t="s">
        <v>3550</v>
      </c>
      <c r="E1690" s="75" t="s">
        <v>3551</v>
      </c>
      <c r="K1690" s="83">
        <v>11.73</v>
      </c>
    </row>
    <row r="1691" spans="3:11" hidden="1" outlineLevel="2" x14ac:dyDescent="0.25">
      <c r="C1691" s="75" t="s">
        <v>148</v>
      </c>
      <c r="D1691" s="75" t="s">
        <v>3552</v>
      </c>
      <c r="E1691" s="75" t="s">
        <v>3553</v>
      </c>
      <c r="K1691" s="83">
        <v>2.67</v>
      </c>
    </row>
    <row r="1692" spans="3:11" hidden="1" outlineLevel="2" x14ac:dyDescent="0.25">
      <c r="C1692" s="75" t="s">
        <v>148</v>
      </c>
      <c r="D1692" s="75" t="s">
        <v>3554</v>
      </c>
      <c r="E1692" s="75" t="s">
        <v>3555</v>
      </c>
      <c r="K1692" s="83">
        <v>0.79</v>
      </c>
    </row>
    <row r="1693" spans="3:11" hidden="1" outlineLevel="2" x14ac:dyDescent="0.25">
      <c r="C1693" s="75" t="s">
        <v>148</v>
      </c>
      <c r="D1693" s="75" t="s">
        <v>3556</v>
      </c>
      <c r="E1693" s="75" t="s">
        <v>3557</v>
      </c>
      <c r="K1693" s="83">
        <v>4.26</v>
      </c>
    </row>
    <row r="1694" spans="3:11" hidden="1" outlineLevel="2" x14ac:dyDescent="0.25">
      <c r="C1694" s="75" t="s">
        <v>148</v>
      </c>
      <c r="D1694" s="75" t="s">
        <v>3558</v>
      </c>
      <c r="E1694" s="75" t="s">
        <v>3559</v>
      </c>
      <c r="K1694" s="83">
        <v>5.85</v>
      </c>
    </row>
    <row r="1695" spans="3:11" hidden="1" outlineLevel="2" x14ac:dyDescent="0.25">
      <c r="C1695" s="75" t="s">
        <v>148</v>
      </c>
      <c r="D1695" s="75" t="s">
        <v>3560</v>
      </c>
      <c r="E1695" s="75" t="s">
        <v>3561</v>
      </c>
      <c r="K1695" s="83">
        <v>71.5</v>
      </c>
    </row>
    <row r="1696" spans="3:11" hidden="1" outlineLevel="2" x14ac:dyDescent="0.25">
      <c r="C1696" s="75" t="s">
        <v>148</v>
      </c>
      <c r="D1696" s="75" t="s">
        <v>3564</v>
      </c>
      <c r="E1696" s="75" t="s">
        <v>3565</v>
      </c>
      <c r="K1696" s="83">
        <v>2.23</v>
      </c>
    </row>
    <row r="1697" spans="3:11" hidden="1" outlineLevel="2" x14ac:dyDescent="0.25">
      <c r="C1697" s="75" t="s">
        <v>148</v>
      </c>
      <c r="D1697" s="75" t="s">
        <v>3566</v>
      </c>
      <c r="E1697" s="75" t="s">
        <v>3567</v>
      </c>
      <c r="K1697" s="83">
        <v>34.29</v>
      </c>
    </row>
    <row r="1698" spans="3:11" hidden="1" outlineLevel="2" x14ac:dyDescent="0.25">
      <c r="C1698" s="75" t="s">
        <v>148</v>
      </c>
      <c r="D1698" s="75" t="s">
        <v>3568</v>
      </c>
      <c r="E1698" s="75" t="s">
        <v>3569</v>
      </c>
      <c r="K1698" s="83">
        <v>5.61</v>
      </c>
    </row>
    <row r="1699" spans="3:11" hidden="1" outlineLevel="2" x14ac:dyDescent="0.25">
      <c r="C1699" s="75" t="s">
        <v>148</v>
      </c>
      <c r="D1699" s="75" t="s">
        <v>3570</v>
      </c>
      <c r="E1699" s="75" t="s">
        <v>3571</v>
      </c>
      <c r="K1699" s="83">
        <v>5.04</v>
      </c>
    </row>
    <row r="1700" spans="3:11" hidden="1" outlineLevel="2" x14ac:dyDescent="0.25">
      <c r="C1700" s="75" t="s">
        <v>148</v>
      </c>
      <c r="D1700" s="75" t="s">
        <v>3572</v>
      </c>
      <c r="E1700" s="75" t="s">
        <v>3573</v>
      </c>
      <c r="K1700" s="83">
        <v>12.59</v>
      </c>
    </row>
    <row r="1701" spans="3:11" hidden="1" outlineLevel="2" x14ac:dyDescent="0.25">
      <c r="C1701" s="75" t="s">
        <v>148</v>
      </c>
      <c r="D1701" s="75" t="s">
        <v>3574</v>
      </c>
      <c r="E1701" s="75" t="s">
        <v>3575</v>
      </c>
      <c r="K1701" s="83">
        <v>13.65</v>
      </c>
    </row>
    <row r="1702" spans="3:11" hidden="1" outlineLevel="2" x14ac:dyDescent="0.25">
      <c r="C1702" s="75" t="s">
        <v>148</v>
      </c>
      <c r="D1702" s="75" t="s">
        <v>3576</v>
      </c>
      <c r="E1702" s="75" t="s">
        <v>3577</v>
      </c>
      <c r="K1702" s="83">
        <v>15.79</v>
      </c>
    </row>
    <row r="1703" spans="3:11" hidden="1" outlineLevel="2" x14ac:dyDescent="0.25">
      <c r="C1703" s="75" t="s">
        <v>148</v>
      </c>
      <c r="D1703" s="75" t="s">
        <v>3578</v>
      </c>
      <c r="E1703" s="75" t="s">
        <v>3579</v>
      </c>
      <c r="K1703" s="83">
        <v>9.84</v>
      </c>
    </row>
    <row r="1704" spans="3:11" hidden="1" outlineLevel="2" x14ac:dyDescent="0.25">
      <c r="C1704" s="75" t="s">
        <v>148</v>
      </c>
      <c r="D1704" s="75" t="s">
        <v>3580</v>
      </c>
      <c r="E1704" s="75" t="s">
        <v>3581</v>
      </c>
      <c r="K1704" s="83">
        <v>5.04</v>
      </c>
    </row>
    <row r="1705" spans="3:11" hidden="1" outlineLevel="2" x14ac:dyDescent="0.25">
      <c r="C1705" s="75" t="s">
        <v>148</v>
      </c>
      <c r="D1705" s="75" t="s">
        <v>3582</v>
      </c>
      <c r="E1705" s="75" t="s">
        <v>3583</v>
      </c>
      <c r="K1705" s="83">
        <v>17.190000000000001</v>
      </c>
    </row>
    <row r="1706" spans="3:11" hidden="1" outlineLevel="2" x14ac:dyDescent="0.25">
      <c r="C1706" s="75" t="s">
        <v>148</v>
      </c>
      <c r="D1706" s="75" t="s">
        <v>3584</v>
      </c>
      <c r="E1706" s="75" t="s">
        <v>3585</v>
      </c>
      <c r="K1706" s="83">
        <v>1.68</v>
      </c>
    </row>
    <row r="1707" spans="3:11" hidden="1" outlineLevel="2" x14ac:dyDescent="0.25">
      <c r="C1707" s="75" t="s">
        <v>148</v>
      </c>
      <c r="D1707" s="75" t="s">
        <v>3586</v>
      </c>
      <c r="E1707" s="75" t="s">
        <v>3587</v>
      </c>
      <c r="K1707" s="83">
        <v>17.98</v>
      </c>
    </row>
    <row r="1708" spans="3:11" hidden="1" outlineLevel="2" x14ac:dyDescent="0.25">
      <c r="C1708" s="75" t="s">
        <v>148</v>
      </c>
      <c r="D1708" s="75" t="s">
        <v>3588</v>
      </c>
      <c r="E1708" s="75" t="s">
        <v>3589</v>
      </c>
      <c r="K1708" s="83">
        <v>1.7</v>
      </c>
    </row>
    <row r="1709" spans="3:11" hidden="1" outlineLevel="2" x14ac:dyDescent="0.25">
      <c r="C1709" s="75" t="s">
        <v>148</v>
      </c>
      <c r="D1709" s="75" t="s">
        <v>3590</v>
      </c>
      <c r="E1709" s="75" t="s">
        <v>3591</v>
      </c>
      <c r="K1709" s="83">
        <v>7.94</v>
      </c>
    </row>
    <row r="1710" spans="3:11" hidden="1" outlineLevel="2" x14ac:dyDescent="0.25">
      <c r="C1710" s="75" t="s">
        <v>148</v>
      </c>
      <c r="D1710" s="75" t="s">
        <v>3592</v>
      </c>
      <c r="E1710" s="75" t="s">
        <v>3593</v>
      </c>
      <c r="K1710" s="83">
        <v>5.96</v>
      </c>
    </row>
    <row r="1711" spans="3:11" hidden="1" outlineLevel="2" x14ac:dyDescent="0.25">
      <c r="C1711" s="75" t="s">
        <v>148</v>
      </c>
      <c r="D1711" s="75" t="s">
        <v>3594</v>
      </c>
      <c r="E1711" s="75" t="s">
        <v>3595</v>
      </c>
      <c r="K1711" s="83">
        <v>23.93</v>
      </c>
    </row>
    <row r="1712" spans="3:11" hidden="1" outlineLevel="2" x14ac:dyDescent="0.25">
      <c r="C1712" s="75" t="s">
        <v>148</v>
      </c>
      <c r="D1712" s="75" t="s">
        <v>3598</v>
      </c>
      <c r="E1712" s="75" t="s">
        <v>3599</v>
      </c>
      <c r="K1712" s="83">
        <v>89.67</v>
      </c>
    </row>
    <row r="1713" spans="3:11" hidden="1" outlineLevel="2" x14ac:dyDescent="0.25">
      <c r="C1713" s="75" t="s">
        <v>148</v>
      </c>
      <c r="D1713" s="75" t="s">
        <v>3600</v>
      </c>
      <c r="E1713" s="75" t="s">
        <v>3601</v>
      </c>
      <c r="K1713" s="83">
        <v>38.74</v>
      </c>
    </row>
    <row r="1714" spans="3:11" hidden="1" outlineLevel="2" x14ac:dyDescent="0.25">
      <c r="C1714" s="75" t="s">
        <v>148</v>
      </c>
      <c r="D1714" s="75" t="s">
        <v>3602</v>
      </c>
      <c r="E1714" s="75" t="s">
        <v>3603</v>
      </c>
      <c r="K1714" s="83">
        <v>24.39</v>
      </c>
    </row>
    <row r="1715" spans="3:11" hidden="1" outlineLevel="2" x14ac:dyDescent="0.25">
      <c r="C1715" s="75" t="s">
        <v>148</v>
      </c>
      <c r="D1715" s="75" t="s">
        <v>3604</v>
      </c>
      <c r="E1715" s="75" t="s">
        <v>3605</v>
      </c>
      <c r="K1715" s="83">
        <v>17.670000000000002</v>
      </c>
    </row>
    <row r="1716" spans="3:11" hidden="1" outlineLevel="2" x14ac:dyDescent="0.25">
      <c r="C1716" s="75" t="s">
        <v>148</v>
      </c>
      <c r="D1716" s="75" t="s">
        <v>3606</v>
      </c>
      <c r="E1716" s="75" t="s">
        <v>3607</v>
      </c>
      <c r="K1716" s="83">
        <v>18.100000000000001</v>
      </c>
    </row>
    <row r="1717" spans="3:11" hidden="1" outlineLevel="2" x14ac:dyDescent="0.25">
      <c r="C1717" s="75" t="s">
        <v>148</v>
      </c>
      <c r="D1717" s="75" t="s">
        <v>3608</v>
      </c>
      <c r="E1717" s="75" t="s">
        <v>3609</v>
      </c>
      <c r="K1717" s="83">
        <v>8.1</v>
      </c>
    </row>
    <row r="1718" spans="3:11" hidden="1" outlineLevel="2" x14ac:dyDescent="0.25">
      <c r="C1718" s="75" t="s">
        <v>148</v>
      </c>
      <c r="D1718" s="75" t="s">
        <v>3610</v>
      </c>
      <c r="E1718" s="75" t="s">
        <v>3611</v>
      </c>
      <c r="K1718" s="83">
        <v>28.62</v>
      </c>
    </row>
    <row r="1719" spans="3:11" hidden="1" outlineLevel="2" x14ac:dyDescent="0.25">
      <c r="C1719" s="75" t="s">
        <v>148</v>
      </c>
      <c r="D1719" s="75" t="s">
        <v>3612</v>
      </c>
      <c r="E1719" s="75" t="s">
        <v>3613</v>
      </c>
      <c r="K1719" s="83">
        <v>3.26</v>
      </c>
    </row>
    <row r="1720" spans="3:11" hidden="1" outlineLevel="2" x14ac:dyDescent="0.25">
      <c r="C1720" s="75" t="s">
        <v>148</v>
      </c>
      <c r="D1720" s="75" t="s">
        <v>3614</v>
      </c>
      <c r="E1720" s="75" t="s">
        <v>3615</v>
      </c>
      <c r="K1720" s="83">
        <v>5.04</v>
      </c>
    </row>
    <row r="1721" spans="3:11" hidden="1" outlineLevel="2" x14ac:dyDescent="0.25">
      <c r="C1721" s="75" t="s">
        <v>148</v>
      </c>
      <c r="D1721" s="75" t="s">
        <v>10029</v>
      </c>
      <c r="E1721" s="75" t="s">
        <v>10030</v>
      </c>
      <c r="K1721" s="83">
        <v>15.58</v>
      </c>
    </row>
    <row r="1722" spans="3:11" hidden="1" outlineLevel="2" x14ac:dyDescent="0.25">
      <c r="C1722" s="75" t="s">
        <v>148</v>
      </c>
      <c r="D1722" s="75" t="s">
        <v>3616</v>
      </c>
      <c r="E1722" s="75" t="s">
        <v>3617</v>
      </c>
      <c r="K1722" s="83">
        <v>10.11</v>
      </c>
    </row>
    <row r="1723" spans="3:11" hidden="1" outlineLevel="2" x14ac:dyDescent="0.25">
      <c r="C1723" s="75" t="s">
        <v>148</v>
      </c>
      <c r="D1723" s="75" t="s">
        <v>3618</v>
      </c>
      <c r="E1723" s="75" t="s">
        <v>3619</v>
      </c>
      <c r="K1723" s="83">
        <v>32.49</v>
      </c>
    </row>
    <row r="1724" spans="3:11" hidden="1" outlineLevel="2" x14ac:dyDescent="0.25">
      <c r="C1724" s="75" t="s">
        <v>148</v>
      </c>
      <c r="D1724" s="75" t="s">
        <v>3620</v>
      </c>
      <c r="E1724" s="75" t="s">
        <v>3621</v>
      </c>
      <c r="K1724" s="83">
        <v>23.4</v>
      </c>
    </row>
    <row r="1725" spans="3:11" hidden="1" outlineLevel="2" x14ac:dyDescent="0.25">
      <c r="C1725" s="75" t="s">
        <v>148</v>
      </c>
      <c r="D1725" s="75" t="s">
        <v>3622</v>
      </c>
      <c r="E1725" s="75" t="s">
        <v>3623</v>
      </c>
      <c r="K1725" s="83">
        <v>6.59</v>
      </c>
    </row>
    <row r="1726" spans="3:11" hidden="1" outlineLevel="2" x14ac:dyDescent="0.25">
      <c r="C1726" s="75" t="s">
        <v>148</v>
      </c>
      <c r="D1726" s="75" t="s">
        <v>3624</v>
      </c>
      <c r="E1726" s="75" t="s">
        <v>3625</v>
      </c>
      <c r="K1726" s="83">
        <v>9.74</v>
      </c>
    </row>
    <row r="1727" spans="3:11" hidden="1" outlineLevel="2" x14ac:dyDescent="0.25">
      <c r="C1727" s="75" t="s">
        <v>148</v>
      </c>
      <c r="D1727" s="75" t="s">
        <v>3626</v>
      </c>
      <c r="E1727" s="75" t="s">
        <v>3627</v>
      </c>
      <c r="K1727" s="83">
        <v>14.36</v>
      </c>
    </row>
    <row r="1728" spans="3:11" hidden="1" outlineLevel="2" x14ac:dyDescent="0.25">
      <c r="C1728" s="75" t="s">
        <v>148</v>
      </c>
      <c r="D1728" s="75" t="s">
        <v>3628</v>
      </c>
      <c r="E1728" s="75" t="s">
        <v>3629</v>
      </c>
      <c r="K1728" s="83">
        <v>6.57</v>
      </c>
    </row>
    <row r="1729" spans="3:11" hidden="1" outlineLevel="2" x14ac:dyDescent="0.25">
      <c r="C1729" s="75" t="s">
        <v>148</v>
      </c>
      <c r="D1729" s="75" t="s">
        <v>10031</v>
      </c>
      <c r="E1729" s="75" t="s">
        <v>10032</v>
      </c>
      <c r="K1729" s="83">
        <v>8.64</v>
      </c>
    </row>
    <row r="1730" spans="3:11" hidden="1" outlineLevel="2" x14ac:dyDescent="0.25">
      <c r="C1730" s="75" t="s">
        <v>148</v>
      </c>
      <c r="D1730" s="75" t="s">
        <v>3630</v>
      </c>
      <c r="E1730" s="75" t="s">
        <v>3631</v>
      </c>
      <c r="K1730" s="83">
        <v>5.04</v>
      </c>
    </row>
    <row r="1731" spans="3:11" hidden="1" outlineLevel="2" x14ac:dyDescent="0.25">
      <c r="C1731" s="75" t="s">
        <v>148</v>
      </c>
      <c r="D1731" s="75" t="s">
        <v>3632</v>
      </c>
      <c r="E1731" s="75" t="s">
        <v>3633</v>
      </c>
      <c r="K1731" s="83">
        <v>31.83</v>
      </c>
    </row>
    <row r="1732" spans="3:11" hidden="1" outlineLevel="2" x14ac:dyDescent="0.25">
      <c r="C1732" s="75" t="s">
        <v>148</v>
      </c>
      <c r="D1732" s="75" t="s">
        <v>3634</v>
      </c>
      <c r="E1732" s="75" t="s">
        <v>3635</v>
      </c>
      <c r="K1732" s="83">
        <v>16.53</v>
      </c>
    </row>
    <row r="1733" spans="3:11" hidden="1" outlineLevel="2" x14ac:dyDescent="0.25">
      <c r="C1733" s="75" t="s">
        <v>148</v>
      </c>
      <c r="D1733" s="75" t="s">
        <v>3636</v>
      </c>
      <c r="E1733" s="75" t="s">
        <v>3637</v>
      </c>
      <c r="K1733" s="83">
        <v>29.19</v>
      </c>
    </row>
    <row r="1734" spans="3:11" hidden="1" outlineLevel="2" x14ac:dyDescent="0.25">
      <c r="C1734" s="75" t="s">
        <v>148</v>
      </c>
      <c r="D1734" s="75" t="s">
        <v>3638</v>
      </c>
      <c r="E1734" s="75" t="s">
        <v>3639</v>
      </c>
      <c r="K1734" s="83">
        <v>64.17</v>
      </c>
    </row>
    <row r="1735" spans="3:11" hidden="1" outlineLevel="2" x14ac:dyDescent="0.25">
      <c r="C1735" s="75" t="s">
        <v>148</v>
      </c>
      <c r="D1735" s="75" t="s">
        <v>3640</v>
      </c>
      <c r="E1735" s="75" t="s">
        <v>3641</v>
      </c>
      <c r="K1735" s="83">
        <v>5.04</v>
      </c>
    </row>
    <row r="1736" spans="3:11" hidden="1" outlineLevel="2" x14ac:dyDescent="0.25">
      <c r="C1736" s="75" t="s">
        <v>148</v>
      </c>
      <c r="D1736" s="75" t="s">
        <v>3642</v>
      </c>
      <c r="E1736" s="75" t="s">
        <v>3643</v>
      </c>
      <c r="K1736" s="83">
        <v>5.71</v>
      </c>
    </row>
    <row r="1737" spans="3:11" hidden="1" outlineLevel="2" x14ac:dyDescent="0.25">
      <c r="C1737" s="75" t="s">
        <v>148</v>
      </c>
      <c r="D1737" s="75" t="s">
        <v>3644</v>
      </c>
      <c r="E1737" s="75" t="s">
        <v>3645</v>
      </c>
      <c r="K1737" s="83">
        <v>241.87</v>
      </c>
    </row>
    <row r="1738" spans="3:11" hidden="1" outlineLevel="2" x14ac:dyDescent="0.25">
      <c r="C1738" s="75" t="s">
        <v>148</v>
      </c>
      <c r="D1738" s="75" t="s">
        <v>3646</v>
      </c>
      <c r="E1738" s="75" t="s">
        <v>3647</v>
      </c>
      <c r="K1738" s="83">
        <v>5.07</v>
      </c>
    </row>
    <row r="1739" spans="3:11" hidden="1" outlineLevel="2" x14ac:dyDescent="0.25">
      <c r="C1739" s="75" t="s">
        <v>148</v>
      </c>
      <c r="D1739" s="75" t="s">
        <v>3648</v>
      </c>
      <c r="E1739" s="75" t="s">
        <v>3649</v>
      </c>
      <c r="K1739" s="83">
        <v>6.28</v>
      </c>
    </row>
    <row r="1740" spans="3:11" hidden="1" outlineLevel="2" x14ac:dyDescent="0.25">
      <c r="C1740" s="75" t="s">
        <v>148</v>
      </c>
      <c r="D1740" s="75" t="s">
        <v>3650</v>
      </c>
      <c r="E1740" s="75" t="s">
        <v>3651</v>
      </c>
      <c r="K1740" s="83">
        <v>34.770000000000003</v>
      </c>
    </row>
    <row r="1741" spans="3:11" hidden="1" outlineLevel="2" x14ac:dyDescent="0.25">
      <c r="C1741" s="75" t="s">
        <v>148</v>
      </c>
      <c r="D1741" s="75" t="s">
        <v>3654</v>
      </c>
      <c r="E1741" s="75" t="s">
        <v>3655</v>
      </c>
      <c r="K1741" s="83">
        <v>92.44</v>
      </c>
    </row>
    <row r="1742" spans="3:11" hidden="1" outlineLevel="2" x14ac:dyDescent="0.25">
      <c r="C1742" s="75" t="s">
        <v>148</v>
      </c>
      <c r="D1742" s="75" t="s">
        <v>3656</v>
      </c>
      <c r="E1742" s="75" t="s">
        <v>3657</v>
      </c>
      <c r="K1742" s="83">
        <v>3.24</v>
      </c>
    </row>
    <row r="1743" spans="3:11" hidden="1" outlineLevel="2" x14ac:dyDescent="0.25">
      <c r="C1743" s="75" t="s">
        <v>148</v>
      </c>
      <c r="D1743" s="75" t="s">
        <v>3658</v>
      </c>
      <c r="E1743" s="75" t="s">
        <v>3659</v>
      </c>
      <c r="K1743" s="83">
        <v>1.63</v>
      </c>
    </row>
    <row r="1744" spans="3:11" hidden="1" outlineLevel="2" x14ac:dyDescent="0.25">
      <c r="C1744" s="75" t="s">
        <v>148</v>
      </c>
      <c r="D1744" s="75" t="s">
        <v>3660</v>
      </c>
      <c r="E1744" s="75" t="s">
        <v>3661</v>
      </c>
      <c r="K1744" s="83">
        <v>-0.11</v>
      </c>
    </row>
    <row r="1745" spans="3:11" hidden="1" outlineLevel="2" x14ac:dyDescent="0.25">
      <c r="C1745" s="75" t="s">
        <v>148</v>
      </c>
      <c r="D1745" s="75" t="s">
        <v>3662</v>
      </c>
      <c r="E1745" s="75" t="s">
        <v>3663</v>
      </c>
      <c r="K1745" s="83">
        <v>5.24</v>
      </c>
    </row>
    <row r="1746" spans="3:11" hidden="1" outlineLevel="2" x14ac:dyDescent="0.25">
      <c r="C1746" s="75" t="s">
        <v>148</v>
      </c>
      <c r="D1746" s="75" t="s">
        <v>3664</v>
      </c>
      <c r="E1746" s="75" t="s">
        <v>3665</v>
      </c>
      <c r="K1746" s="83">
        <v>11.45</v>
      </c>
    </row>
    <row r="1747" spans="3:11" hidden="1" outlineLevel="2" x14ac:dyDescent="0.25">
      <c r="C1747" s="75" t="s">
        <v>148</v>
      </c>
      <c r="D1747" s="75" t="s">
        <v>3666</v>
      </c>
      <c r="E1747" s="75" t="s">
        <v>3667</v>
      </c>
      <c r="K1747" s="83">
        <v>20.84</v>
      </c>
    </row>
    <row r="1748" spans="3:11" hidden="1" outlineLevel="2" x14ac:dyDescent="0.25">
      <c r="C1748" s="75" t="s">
        <v>148</v>
      </c>
      <c r="D1748" s="75" t="s">
        <v>3668</v>
      </c>
      <c r="E1748" s="75" t="s">
        <v>3669</v>
      </c>
      <c r="K1748" s="83">
        <v>5.04</v>
      </c>
    </row>
    <row r="1749" spans="3:11" hidden="1" outlineLevel="2" x14ac:dyDescent="0.25">
      <c r="C1749" s="75" t="s">
        <v>148</v>
      </c>
      <c r="D1749" s="75" t="s">
        <v>3670</v>
      </c>
      <c r="E1749" s="75" t="s">
        <v>3671</v>
      </c>
      <c r="K1749" s="83">
        <v>48.18</v>
      </c>
    </row>
    <row r="1750" spans="3:11" hidden="1" outlineLevel="2" x14ac:dyDescent="0.25">
      <c r="C1750" s="75" t="s">
        <v>148</v>
      </c>
      <c r="D1750" s="75" t="s">
        <v>10033</v>
      </c>
      <c r="E1750" s="75" t="s">
        <v>10034</v>
      </c>
      <c r="K1750" s="83">
        <v>3.49</v>
      </c>
    </row>
    <row r="1751" spans="3:11" hidden="1" outlineLevel="2" x14ac:dyDescent="0.25">
      <c r="C1751" s="75" t="s">
        <v>148</v>
      </c>
      <c r="D1751" s="75" t="s">
        <v>3672</v>
      </c>
      <c r="E1751" s="75" t="s">
        <v>3673</v>
      </c>
      <c r="K1751" s="83">
        <v>11.29</v>
      </c>
    </row>
    <row r="1752" spans="3:11" hidden="1" outlineLevel="2" x14ac:dyDescent="0.25">
      <c r="C1752" s="75" t="s">
        <v>148</v>
      </c>
      <c r="D1752" s="75" t="s">
        <v>3674</v>
      </c>
      <c r="E1752" s="75" t="s">
        <v>3675</v>
      </c>
      <c r="K1752" s="83">
        <v>5.04</v>
      </c>
    </row>
    <row r="1753" spans="3:11" hidden="1" outlineLevel="2" x14ac:dyDescent="0.25">
      <c r="C1753" s="75" t="s">
        <v>148</v>
      </c>
      <c r="D1753" s="75" t="s">
        <v>3676</v>
      </c>
      <c r="E1753" s="75" t="s">
        <v>3677</v>
      </c>
      <c r="K1753" s="83">
        <v>4.09</v>
      </c>
    </row>
    <row r="1754" spans="3:11" hidden="1" outlineLevel="2" x14ac:dyDescent="0.25">
      <c r="C1754" s="75" t="s">
        <v>148</v>
      </c>
      <c r="D1754" s="75" t="s">
        <v>3678</v>
      </c>
      <c r="E1754" s="75" t="s">
        <v>3679</v>
      </c>
      <c r="K1754" s="83">
        <v>5.8</v>
      </c>
    </row>
    <row r="1755" spans="3:11" hidden="1" outlineLevel="2" x14ac:dyDescent="0.25">
      <c r="C1755" s="75" t="s">
        <v>148</v>
      </c>
      <c r="D1755" s="75" t="s">
        <v>3680</v>
      </c>
      <c r="E1755" s="75" t="s">
        <v>3681</v>
      </c>
      <c r="K1755" s="83">
        <v>5.21</v>
      </c>
    </row>
    <row r="1756" spans="3:11" hidden="1" outlineLevel="2" x14ac:dyDescent="0.25">
      <c r="C1756" s="75" t="s">
        <v>148</v>
      </c>
      <c r="D1756" s="75" t="s">
        <v>3682</v>
      </c>
      <c r="E1756" s="75" t="s">
        <v>3683</v>
      </c>
      <c r="K1756" s="83">
        <v>2.09</v>
      </c>
    </row>
    <row r="1757" spans="3:11" hidden="1" outlineLevel="2" x14ac:dyDescent="0.25">
      <c r="C1757" s="75" t="s">
        <v>148</v>
      </c>
      <c r="D1757" s="75" t="s">
        <v>3684</v>
      </c>
      <c r="E1757" s="75" t="s">
        <v>3685</v>
      </c>
      <c r="K1757" s="83">
        <v>1.98</v>
      </c>
    </row>
    <row r="1758" spans="3:11" hidden="1" outlineLevel="2" x14ac:dyDescent="0.25">
      <c r="C1758" s="75" t="s">
        <v>148</v>
      </c>
      <c r="D1758" s="75" t="s">
        <v>3688</v>
      </c>
      <c r="E1758" s="75" t="s">
        <v>3689</v>
      </c>
      <c r="K1758" s="83">
        <v>14.85</v>
      </c>
    </row>
    <row r="1759" spans="3:11" hidden="1" outlineLevel="2" x14ac:dyDescent="0.25">
      <c r="C1759" s="75" t="s">
        <v>148</v>
      </c>
      <c r="D1759" s="75" t="s">
        <v>3690</v>
      </c>
      <c r="E1759" s="75" t="s">
        <v>3691</v>
      </c>
      <c r="K1759" s="83">
        <v>2.76</v>
      </c>
    </row>
    <row r="1760" spans="3:11" hidden="1" outlineLevel="2" x14ac:dyDescent="0.25">
      <c r="C1760" s="75" t="s">
        <v>148</v>
      </c>
      <c r="D1760" s="75" t="s">
        <v>10035</v>
      </c>
      <c r="E1760" s="75" t="s">
        <v>10036</v>
      </c>
      <c r="K1760" s="83">
        <v>5.22</v>
      </c>
    </row>
    <row r="1761" spans="3:11" hidden="1" outlineLevel="2" x14ac:dyDescent="0.25">
      <c r="C1761" s="75" t="s">
        <v>148</v>
      </c>
      <c r="D1761" s="75" t="s">
        <v>3692</v>
      </c>
      <c r="E1761" s="75" t="s">
        <v>3693</v>
      </c>
      <c r="K1761" s="83">
        <v>5.04</v>
      </c>
    </row>
    <row r="1762" spans="3:11" hidden="1" outlineLevel="2" x14ac:dyDescent="0.25">
      <c r="C1762" s="75" t="s">
        <v>148</v>
      </c>
      <c r="D1762" s="75" t="s">
        <v>3694</v>
      </c>
      <c r="E1762" s="75" t="s">
        <v>3695</v>
      </c>
      <c r="K1762" s="83">
        <v>5.16</v>
      </c>
    </row>
    <row r="1763" spans="3:11" hidden="1" outlineLevel="2" x14ac:dyDescent="0.25">
      <c r="C1763" s="75" t="s">
        <v>148</v>
      </c>
      <c r="D1763" s="75" t="s">
        <v>3696</v>
      </c>
      <c r="E1763" s="75" t="s">
        <v>3697</v>
      </c>
      <c r="K1763" s="83">
        <v>5.04</v>
      </c>
    </row>
    <row r="1764" spans="3:11" hidden="1" outlineLevel="2" x14ac:dyDescent="0.25">
      <c r="C1764" s="75" t="s">
        <v>148</v>
      </c>
      <c r="D1764" s="75" t="s">
        <v>3698</v>
      </c>
      <c r="E1764" s="75" t="s">
        <v>3699</v>
      </c>
      <c r="K1764" s="83">
        <v>1.2</v>
      </c>
    </row>
    <row r="1765" spans="3:11" hidden="1" outlineLevel="2" x14ac:dyDescent="0.25">
      <c r="C1765" s="75" t="s">
        <v>148</v>
      </c>
      <c r="D1765" s="75" t="s">
        <v>3700</v>
      </c>
      <c r="E1765" s="75" t="s">
        <v>3701</v>
      </c>
      <c r="K1765" s="83">
        <v>13.5</v>
      </c>
    </row>
    <row r="1766" spans="3:11" hidden="1" outlineLevel="2" x14ac:dyDescent="0.25">
      <c r="C1766" s="75" t="s">
        <v>148</v>
      </c>
      <c r="D1766" s="75" t="s">
        <v>3702</v>
      </c>
      <c r="E1766" s="75" t="s">
        <v>3703</v>
      </c>
      <c r="K1766" s="83">
        <v>26.71</v>
      </c>
    </row>
    <row r="1767" spans="3:11" hidden="1" outlineLevel="2" x14ac:dyDescent="0.25">
      <c r="C1767" s="75" t="s">
        <v>148</v>
      </c>
      <c r="D1767" s="75" t="s">
        <v>3704</v>
      </c>
      <c r="E1767" s="75" t="s">
        <v>3705</v>
      </c>
      <c r="K1767" s="83">
        <v>3.42</v>
      </c>
    </row>
    <row r="1768" spans="3:11" hidden="1" outlineLevel="2" x14ac:dyDescent="0.25">
      <c r="C1768" s="75" t="s">
        <v>148</v>
      </c>
      <c r="D1768" s="75" t="s">
        <v>3706</v>
      </c>
      <c r="E1768" s="75" t="s">
        <v>3707</v>
      </c>
      <c r="K1768" s="83">
        <v>22.86</v>
      </c>
    </row>
    <row r="1769" spans="3:11" hidden="1" outlineLevel="2" x14ac:dyDescent="0.25">
      <c r="C1769" s="75" t="s">
        <v>148</v>
      </c>
      <c r="D1769" s="75" t="s">
        <v>3708</v>
      </c>
      <c r="E1769" s="75" t="s">
        <v>3709</v>
      </c>
      <c r="K1769" s="83">
        <v>10.58</v>
      </c>
    </row>
    <row r="1770" spans="3:11" hidden="1" outlineLevel="2" x14ac:dyDescent="0.25">
      <c r="C1770" s="75" t="s">
        <v>148</v>
      </c>
      <c r="D1770" s="75" t="s">
        <v>3712</v>
      </c>
      <c r="E1770" s="75" t="s">
        <v>3713</v>
      </c>
      <c r="K1770" s="83">
        <v>2.09</v>
      </c>
    </row>
    <row r="1771" spans="3:11" hidden="1" outlineLevel="2" x14ac:dyDescent="0.25">
      <c r="C1771" s="75" t="s">
        <v>148</v>
      </c>
      <c r="D1771" s="75" t="s">
        <v>3714</v>
      </c>
      <c r="E1771" s="75" t="s">
        <v>3715</v>
      </c>
      <c r="K1771" s="83">
        <v>20.88</v>
      </c>
    </row>
    <row r="1772" spans="3:11" hidden="1" outlineLevel="2" x14ac:dyDescent="0.25">
      <c r="C1772" s="75" t="s">
        <v>148</v>
      </c>
      <c r="D1772" s="75" t="s">
        <v>3716</v>
      </c>
      <c r="E1772" s="75" t="s">
        <v>3717</v>
      </c>
      <c r="K1772" s="83">
        <v>12.87</v>
      </c>
    </row>
    <row r="1773" spans="3:11" hidden="1" outlineLevel="2" x14ac:dyDescent="0.25">
      <c r="C1773" s="75" t="s">
        <v>148</v>
      </c>
      <c r="D1773" s="75" t="s">
        <v>3718</v>
      </c>
      <c r="E1773" s="75" t="s">
        <v>3719</v>
      </c>
      <c r="K1773" s="83">
        <v>5.25</v>
      </c>
    </row>
    <row r="1774" spans="3:11" hidden="1" outlineLevel="2" x14ac:dyDescent="0.25">
      <c r="C1774" s="75" t="s">
        <v>148</v>
      </c>
      <c r="D1774" s="75" t="s">
        <v>3720</v>
      </c>
      <c r="E1774" s="75" t="s">
        <v>3721</v>
      </c>
      <c r="K1774" s="83">
        <v>5.3</v>
      </c>
    </row>
    <row r="1775" spans="3:11" hidden="1" outlineLevel="2" x14ac:dyDescent="0.25">
      <c r="C1775" s="75" t="s">
        <v>148</v>
      </c>
      <c r="D1775" s="75" t="s">
        <v>3722</v>
      </c>
      <c r="E1775" s="75" t="s">
        <v>3723</v>
      </c>
      <c r="K1775" s="83">
        <v>3.48</v>
      </c>
    </row>
    <row r="1776" spans="3:11" hidden="1" outlineLevel="2" x14ac:dyDescent="0.25">
      <c r="C1776" s="75" t="s">
        <v>148</v>
      </c>
      <c r="D1776" s="75" t="s">
        <v>3724</v>
      </c>
      <c r="E1776" s="75" t="s">
        <v>3725</v>
      </c>
      <c r="K1776" s="83">
        <v>23.89</v>
      </c>
    </row>
    <row r="1777" spans="3:11" hidden="1" outlineLevel="2" x14ac:dyDescent="0.25">
      <c r="C1777" s="75" t="s">
        <v>148</v>
      </c>
      <c r="D1777" s="75" t="s">
        <v>3726</v>
      </c>
      <c r="E1777" s="75" t="s">
        <v>3727</v>
      </c>
      <c r="K1777" s="83">
        <v>25.42</v>
      </c>
    </row>
    <row r="1778" spans="3:11" hidden="1" outlineLevel="2" x14ac:dyDescent="0.25">
      <c r="C1778" s="75" t="s">
        <v>148</v>
      </c>
      <c r="D1778" s="75" t="s">
        <v>3728</v>
      </c>
      <c r="E1778" s="75" t="s">
        <v>3729</v>
      </c>
      <c r="K1778" s="83">
        <v>12.08</v>
      </c>
    </row>
    <row r="1779" spans="3:11" hidden="1" outlineLevel="2" x14ac:dyDescent="0.25">
      <c r="C1779" s="75" t="s">
        <v>148</v>
      </c>
      <c r="D1779" s="75" t="s">
        <v>3730</v>
      </c>
      <c r="E1779" s="75" t="s">
        <v>3731</v>
      </c>
      <c r="K1779" s="83">
        <v>11.71</v>
      </c>
    </row>
    <row r="1780" spans="3:11" hidden="1" outlineLevel="2" x14ac:dyDescent="0.25">
      <c r="C1780" s="75" t="s">
        <v>148</v>
      </c>
      <c r="D1780" s="75" t="s">
        <v>3732</v>
      </c>
      <c r="E1780" s="75" t="s">
        <v>3733</v>
      </c>
      <c r="K1780" s="83">
        <v>53.8</v>
      </c>
    </row>
    <row r="1781" spans="3:11" hidden="1" outlineLevel="2" x14ac:dyDescent="0.25">
      <c r="C1781" s="75" t="s">
        <v>148</v>
      </c>
      <c r="D1781" s="75" t="s">
        <v>10037</v>
      </c>
      <c r="E1781" s="75" t="s">
        <v>10038</v>
      </c>
      <c r="K1781" s="83">
        <v>34.64</v>
      </c>
    </row>
    <row r="1782" spans="3:11" hidden="1" outlineLevel="2" x14ac:dyDescent="0.25">
      <c r="C1782" s="75" t="s">
        <v>148</v>
      </c>
      <c r="D1782" s="75" t="s">
        <v>3734</v>
      </c>
      <c r="E1782" s="75" t="s">
        <v>3735</v>
      </c>
      <c r="K1782" s="83">
        <v>168.75</v>
      </c>
    </row>
    <row r="1783" spans="3:11" hidden="1" outlineLevel="2" x14ac:dyDescent="0.25">
      <c r="C1783" s="75" t="s">
        <v>148</v>
      </c>
      <c r="D1783" s="75" t="s">
        <v>3736</v>
      </c>
      <c r="E1783" s="75" t="s">
        <v>3737</v>
      </c>
      <c r="K1783" s="83">
        <v>1.72</v>
      </c>
    </row>
    <row r="1784" spans="3:11" hidden="1" outlineLevel="2" x14ac:dyDescent="0.25">
      <c r="C1784" s="75" t="s">
        <v>148</v>
      </c>
      <c r="D1784" s="75" t="s">
        <v>3738</v>
      </c>
      <c r="E1784" s="75" t="s">
        <v>3739</v>
      </c>
      <c r="K1784" s="83">
        <v>27.45</v>
      </c>
    </row>
    <row r="1785" spans="3:11" hidden="1" outlineLevel="2" x14ac:dyDescent="0.25">
      <c r="C1785" s="75" t="s">
        <v>148</v>
      </c>
      <c r="D1785" s="75" t="s">
        <v>3740</v>
      </c>
      <c r="E1785" s="75" t="s">
        <v>3741</v>
      </c>
      <c r="K1785" s="83">
        <v>21.56</v>
      </c>
    </row>
    <row r="1786" spans="3:11" hidden="1" outlineLevel="2" x14ac:dyDescent="0.25">
      <c r="C1786" s="75" t="s">
        <v>148</v>
      </c>
      <c r="D1786" s="75" t="s">
        <v>3742</v>
      </c>
      <c r="E1786" s="75" t="s">
        <v>3743</v>
      </c>
      <c r="K1786" s="83">
        <v>5.04</v>
      </c>
    </row>
    <row r="1787" spans="3:11" hidden="1" outlineLevel="2" x14ac:dyDescent="0.25">
      <c r="C1787" s="75" t="s">
        <v>148</v>
      </c>
      <c r="D1787" s="75" t="s">
        <v>3744</v>
      </c>
      <c r="E1787" s="75" t="s">
        <v>3745</v>
      </c>
      <c r="K1787" s="83">
        <v>90.73</v>
      </c>
    </row>
    <row r="1788" spans="3:11" hidden="1" outlineLevel="2" x14ac:dyDescent="0.25">
      <c r="C1788" s="75" t="s">
        <v>148</v>
      </c>
      <c r="D1788" s="75" t="s">
        <v>3746</v>
      </c>
      <c r="E1788" s="75" t="s">
        <v>3747</v>
      </c>
      <c r="K1788" s="83">
        <v>2.33</v>
      </c>
    </row>
    <row r="1789" spans="3:11" hidden="1" outlineLevel="2" x14ac:dyDescent="0.25">
      <c r="C1789" s="75" t="s">
        <v>148</v>
      </c>
      <c r="D1789" s="75" t="s">
        <v>3748</v>
      </c>
      <c r="E1789" s="75" t="s">
        <v>3749</v>
      </c>
      <c r="K1789" s="83">
        <v>0.79</v>
      </c>
    </row>
    <row r="1790" spans="3:11" hidden="1" outlineLevel="2" x14ac:dyDescent="0.25">
      <c r="C1790" s="75" t="s">
        <v>148</v>
      </c>
      <c r="D1790" s="75" t="s">
        <v>3750</v>
      </c>
      <c r="E1790" s="75" t="s">
        <v>3751</v>
      </c>
      <c r="K1790" s="83">
        <v>4.7</v>
      </c>
    </row>
    <row r="1791" spans="3:11" hidden="1" outlineLevel="2" x14ac:dyDescent="0.25">
      <c r="C1791" s="75" t="s">
        <v>148</v>
      </c>
      <c r="D1791" s="75" t="s">
        <v>3752</v>
      </c>
      <c r="E1791" s="75" t="s">
        <v>3753</v>
      </c>
      <c r="K1791" s="83">
        <v>3.35</v>
      </c>
    </row>
    <row r="1792" spans="3:11" hidden="1" outlineLevel="2" x14ac:dyDescent="0.25">
      <c r="C1792" s="75" t="s">
        <v>148</v>
      </c>
      <c r="D1792" s="75" t="s">
        <v>3754</v>
      </c>
      <c r="E1792" s="75" t="s">
        <v>3755</v>
      </c>
      <c r="K1792" s="83">
        <v>10.32</v>
      </c>
    </row>
    <row r="1793" spans="3:11" hidden="1" outlineLevel="2" x14ac:dyDescent="0.25">
      <c r="C1793" s="75" t="s">
        <v>148</v>
      </c>
      <c r="D1793" s="75" t="s">
        <v>10039</v>
      </c>
      <c r="E1793" s="75" t="s">
        <v>10040</v>
      </c>
      <c r="K1793" s="83">
        <v>5.07</v>
      </c>
    </row>
    <row r="1794" spans="3:11" hidden="1" outlineLevel="2" x14ac:dyDescent="0.25">
      <c r="C1794" s="75" t="s">
        <v>148</v>
      </c>
      <c r="D1794" s="75" t="s">
        <v>3756</v>
      </c>
      <c r="E1794" s="75" t="s">
        <v>3757</v>
      </c>
      <c r="K1794" s="83">
        <v>-1.99</v>
      </c>
    </row>
    <row r="1795" spans="3:11" hidden="1" outlineLevel="2" x14ac:dyDescent="0.25">
      <c r="C1795" s="75" t="s">
        <v>148</v>
      </c>
      <c r="D1795" s="75" t="s">
        <v>10041</v>
      </c>
      <c r="E1795" s="75" t="s">
        <v>10042</v>
      </c>
      <c r="K1795" s="83">
        <v>2.63</v>
      </c>
    </row>
    <row r="1796" spans="3:11" hidden="1" outlineLevel="2" x14ac:dyDescent="0.25">
      <c r="C1796" s="75" t="s">
        <v>148</v>
      </c>
      <c r="D1796" s="75" t="s">
        <v>10043</v>
      </c>
      <c r="E1796" s="75" t="s">
        <v>10044</v>
      </c>
      <c r="K1796" s="83">
        <v>6.22</v>
      </c>
    </row>
    <row r="1797" spans="3:11" hidden="1" outlineLevel="2" x14ac:dyDescent="0.25">
      <c r="C1797" s="75" t="s">
        <v>148</v>
      </c>
      <c r="D1797" s="75" t="s">
        <v>3758</v>
      </c>
      <c r="E1797" s="75" t="s">
        <v>3759</v>
      </c>
      <c r="K1797" s="83">
        <v>10.5</v>
      </c>
    </row>
    <row r="1798" spans="3:11" hidden="1" outlineLevel="2" x14ac:dyDescent="0.25">
      <c r="C1798" s="75" t="s">
        <v>148</v>
      </c>
      <c r="D1798" s="75" t="s">
        <v>3760</v>
      </c>
      <c r="E1798" s="75" t="s">
        <v>3761</v>
      </c>
      <c r="K1798" s="83">
        <v>2.08</v>
      </c>
    </row>
    <row r="1799" spans="3:11" hidden="1" outlineLevel="2" x14ac:dyDescent="0.25">
      <c r="C1799" s="75" t="s">
        <v>148</v>
      </c>
      <c r="D1799" s="75" t="s">
        <v>3762</v>
      </c>
      <c r="E1799" s="75" t="s">
        <v>3763</v>
      </c>
      <c r="K1799" s="83">
        <v>6.62</v>
      </c>
    </row>
    <row r="1800" spans="3:11" hidden="1" outlineLevel="2" x14ac:dyDescent="0.25">
      <c r="C1800" s="75" t="s">
        <v>148</v>
      </c>
      <c r="D1800" s="75" t="s">
        <v>3764</v>
      </c>
      <c r="E1800" s="75" t="s">
        <v>3765</v>
      </c>
      <c r="K1800" s="83">
        <v>2.87</v>
      </c>
    </row>
    <row r="1801" spans="3:11" hidden="1" outlineLevel="2" x14ac:dyDescent="0.25">
      <c r="C1801" s="75" t="s">
        <v>148</v>
      </c>
      <c r="D1801" s="75" t="s">
        <v>3766</v>
      </c>
      <c r="E1801" s="75" t="s">
        <v>3767</v>
      </c>
      <c r="K1801" s="83">
        <v>5.04</v>
      </c>
    </row>
    <row r="1802" spans="3:11" hidden="1" outlineLevel="2" x14ac:dyDescent="0.25">
      <c r="C1802" s="75" t="s">
        <v>148</v>
      </c>
      <c r="D1802" s="75" t="s">
        <v>3768</v>
      </c>
      <c r="E1802" s="75" t="s">
        <v>3769</v>
      </c>
      <c r="K1802" s="83">
        <v>14.99</v>
      </c>
    </row>
    <row r="1803" spans="3:11" hidden="1" outlineLevel="2" x14ac:dyDescent="0.25">
      <c r="C1803" s="75" t="s">
        <v>148</v>
      </c>
      <c r="D1803" s="75" t="s">
        <v>3770</v>
      </c>
      <c r="E1803" s="75" t="s">
        <v>3771</v>
      </c>
      <c r="K1803" s="83">
        <v>45.99</v>
      </c>
    </row>
    <row r="1804" spans="3:11" hidden="1" outlineLevel="2" x14ac:dyDescent="0.25">
      <c r="C1804" s="75" t="s">
        <v>148</v>
      </c>
      <c r="D1804" s="75" t="s">
        <v>3772</v>
      </c>
      <c r="E1804" s="75" t="s">
        <v>3773</v>
      </c>
      <c r="K1804" s="83">
        <v>12.04</v>
      </c>
    </row>
    <row r="1805" spans="3:11" hidden="1" outlineLevel="2" x14ac:dyDescent="0.25">
      <c r="C1805" s="75" t="s">
        <v>148</v>
      </c>
      <c r="D1805" s="75" t="s">
        <v>3774</v>
      </c>
      <c r="E1805" s="75" t="s">
        <v>3775</v>
      </c>
      <c r="K1805" s="83">
        <v>4.59</v>
      </c>
    </row>
    <row r="1806" spans="3:11" hidden="1" outlineLevel="2" x14ac:dyDescent="0.25">
      <c r="C1806" s="75" t="s">
        <v>148</v>
      </c>
      <c r="D1806" s="75" t="s">
        <v>10045</v>
      </c>
      <c r="E1806" s="75" t="s">
        <v>10046</v>
      </c>
      <c r="K1806" s="83">
        <v>3.83</v>
      </c>
    </row>
    <row r="1807" spans="3:11" hidden="1" outlineLevel="2" x14ac:dyDescent="0.25">
      <c r="C1807" s="75" t="s">
        <v>148</v>
      </c>
      <c r="D1807" s="75" t="s">
        <v>3776</v>
      </c>
      <c r="E1807" s="75" t="s">
        <v>3777</v>
      </c>
      <c r="K1807" s="83">
        <v>5.04</v>
      </c>
    </row>
    <row r="1808" spans="3:11" hidden="1" outlineLevel="2" x14ac:dyDescent="0.25">
      <c r="C1808" s="75" t="s">
        <v>148</v>
      </c>
      <c r="D1808" s="75" t="s">
        <v>3778</v>
      </c>
      <c r="E1808" s="75" t="s">
        <v>3779</v>
      </c>
      <c r="K1808" s="83">
        <v>6.84</v>
      </c>
    </row>
    <row r="1809" spans="3:11" hidden="1" outlineLevel="2" x14ac:dyDescent="0.25">
      <c r="C1809" s="75" t="s">
        <v>148</v>
      </c>
      <c r="D1809" s="75" t="s">
        <v>3780</v>
      </c>
      <c r="E1809" s="75" t="s">
        <v>3781</v>
      </c>
      <c r="K1809" s="83">
        <v>16.22</v>
      </c>
    </row>
    <row r="1810" spans="3:11" hidden="1" outlineLevel="2" x14ac:dyDescent="0.25">
      <c r="C1810" s="75" t="s">
        <v>148</v>
      </c>
      <c r="D1810" s="75" t="s">
        <v>3782</v>
      </c>
      <c r="E1810" s="75" t="s">
        <v>3783</v>
      </c>
      <c r="K1810" s="83">
        <v>5.04</v>
      </c>
    </row>
    <row r="1811" spans="3:11" hidden="1" outlineLevel="2" x14ac:dyDescent="0.25">
      <c r="C1811" s="75" t="s">
        <v>148</v>
      </c>
      <c r="D1811" s="75" t="s">
        <v>3784</v>
      </c>
      <c r="E1811" s="75" t="s">
        <v>3785</v>
      </c>
      <c r="K1811" s="83">
        <v>5.33</v>
      </c>
    </row>
    <row r="1812" spans="3:11" hidden="1" outlineLevel="2" x14ac:dyDescent="0.25">
      <c r="C1812" s="75" t="s">
        <v>148</v>
      </c>
      <c r="D1812" s="75" t="s">
        <v>3786</v>
      </c>
      <c r="E1812" s="75" t="s">
        <v>3787</v>
      </c>
      <c r="K1812" s="83">
        <v>18.87</v>
      </c>
    </row>
    <row r="1813" spans="3:11" hidden="1" outlineLevel="2" x14ac:dyDescent="0.25">
      <c r="C1813" s="75" t="s">
        <v>148</v>
      </c>
      <c r="D1813" s="75" t="s">
        <v>3788</v>
      </c>
      <c r="E1813" s="75" t="s">
        <v>3789</v>
      </c>
      <c r="K1813" s="83">
        <v>10.91</v>
      </c>
    </row>
    <row r="1814" spans="3:11" hidden="1" outlineLevel="2" x14ac:dyDescent="0.25">
      <c r="C1814" s="75" t="s">
        <v>148</v>
      </c>
      <c r="D1814" s="75" t="s">
        <v>3790</v>
      </c>
      <c r="E1814" s="75" t="s">
        <v>3791</v>
      </c>
      <c r="K1814" s="83">
        <v>24.79</v>
      </c>
    </row>
    <row r="1815" spans="3:11" hidden="1" outlineLevel="2" x14ac:dyDescent="0.25">
      <c r="C1815" s="75" t="s">
        <v>148</v>
      </c>
      <c r="D1815" s="75" t="s">
        <v>3792</v>
      </c>
      <c r="E1815" s="75" t="s">
        <v>3793</v>
      </c>
      <c r="K1815" s="83">
        <v>67.52</v>
      </c>
    </row>
    <row r="1816" spans="3:11" hidden="1" outlineLevel="2" x14ac:dyDescent="0.25">
      <c r="C1816" s="75" t="s">
        <v>148</v>
      </c>
      <c r="D1816" s="75" t="s">
        <v>3796</v>
      </c>
      <c r="E1816" s="75" t="s">
        <v>3797</v>
      </c>
      <c r="K1816" s="83">
        <v>7.31</v>
      </c>
    </row>
    <row r="1817" spans="3:11" hidden="1" outlineLevel="2" x14ac:dyDescent="0.25">
      <c r="C1817" s="75" t="s">
        <v>148</v>
      </c>
      <c r="D1817" s="75" t="s">
        <v>3798</v>
      </c>
      <c r="E1817" s="75" t="s">
        <v>3799</v>
      </c>
      <c r="K1817" s="83">
        <v>5.28</v>
      </c>
    </row>
    <row r="1818" spans="3:11" hidden="1" outlineLevel="2" x14ac:dyDescent="0.25">
      <c r="C1818" s="75" t="s">
        <v>148</v>
      </c>
      <c r="D1818" s="75" t="s">
        <v>3800</v>
      </c>
      <c r="E1818" s="75" t="s">
        <v>3801</v>
      </c>
      <c r="K1818" s="83">
        <v>1.18</v>
      </c>
    </row>
    <row r="1819" spans="3:11" hidden="1" outlineLevel="2" x14ac:dyDescent="0.25">
      <c r="C1819" s="75" t="s">
        <v>148</v>
      </c>
      <c r="D1819" s="75" t="s">
        <v>3802</v>
      </c>
      <c r="E1819" s="75" t="s">
        <v>3803</v>
      </c>
      <c r="K1819" s="83">
        <v>20.190000000000001</v>
      </c>
    </row>
    <row r="1820" spans="3:11" hidden="1" outlineLevel="2" x14ac:dyDescent="0.25">
      <c r="C1820" s="75" t="s">
        <v>148</v>
      </c>
      <c r="D1820" s="75" t="s">
        <v>3804</v>
      </c>
      <c r="E1820" s="75" t="s">
        <v>3805</v>
      </c>
      <c r="K1820" s="83">
        <v>6.01</v>
      </c>
    </row>
    <row r="1821" spans="3:11" hidden="1" outlineLevel="2" x14ac:dyDescent="0.25">
      <c r="C1821" s="75" t="s">
        <v>148</v>
      </c>
      <c r="D1821" s="75" t="s">
        <v>3806</v>
      </c>
      <c r="E1821" s="75" t="s">
        <v>3807</v>
      </c>
      <c r="K1821" s="83">
        <v>7.86</v>
      </c>
    </row>
    <row r="1822" spans="3:11" hidden="1" outlineLevel="2" x14ac:dyDescent="0.25">
      <c r="C1822" s="75" t="s">
        <v>148</v>
      </c>
      <c r="D1822" s="75" t="s">
        <v>3810</v>
      </c>
      <c r="E1822" s="75" t="s">
        <v>3811</v>
      </c>
      <c r="K1822" s="83">
        <v>7.51</v>
      </c>
    </row>
    <row r="1823" spans="3:11" hidden="1" outlineLevel="2" x14ac:dyDescent="0.25">
      <c r="C1823" s="75" t="s">
        <v>148</v>
      </c>
      <c r="D1823" s="75" t="s">
        <v>3812</v>
      </c>
      <c r="E1823" s="75" t="s">
        <v>3813</v>
      </c>
      <c r="K1823" s="83">
        <v>3.89</v>
      </c>
    </row>
    <row r="1824" spans="3:11" hidden="1" outlineLevel="2" x14ac:dyDescent="0.25">
      <c r="C1824" s="75" t="s">
        <v>148</v>
      </c>
      <c r="D1824" s="75" t="s">
        <v>3814</v>
      </c>
      <c r="E1824" s="75" t="s">
        <v>3815</v>
      </c>
      <c r="K1824" s="83">
        <v>2.6</v>
      </c>
    </row>
    <row r="1825" spans="3:11" hidden="1" outlineLevel="2" x14ac:dyDescent="0.25">
      <c r="C1825" s="75" t="s">
        <v>148</v>
      </c>
      <c r="D1825" s="75" t="s">
        <v>3816</v>
      </c>
      <c r="E1825" s="75" t="s">
        <v>3817</v>
      </c>
      <c r="K1825" s="83">
        <v>5.04</v>
      </c>
    </row>
    <row r="1826" spans="3:11" hidden="1" outlineLevel="2" x14ac:dyDescent="0.25">
      <c r="C1826" s="75" t="s">
        <v>148</v>
      </c>
      <c r="D1826" s="75" t="s">
        <v>3818</v>
      </c>
      <c r="E1826" s="75" t="s">
        <v>3819</v>
      </c>
      <c r="K1826" s="83">
        <v>39.96</v>
      </c>
    </row>
    <row r="1827" spans="3:11" hidden="1" outlineLevel="2" x14ac:dyDescent="0.25">
      <c r="C1827" s="75" t="s">
        <v>148</v>
      </c>
      <c r="D1827" s="75" t="s">
        <v>3820</v>
      </c>
      <c r="E1827" s="75" t="s">
        <v>3821</v>
      </c>
      <c r="K1827" s="83">
        <v>5.04</v>
      </c>
    </row>
    <row r="1828" spans="3:11" hidden="1" outlineLevel="2" x14ac:dyDescent="0.25">
      <c r="C1828" s="75" t="s">
        <v>148</v>
      </c>
      <c r="D1828" s="75" t="s">
        <v>3822</v>
      </c>
      <c r="E1828" s="75" t="s">
        <v>3823</v>
      </c>
      <c r="K1828" s="83">
        <v>5.04</v>
      </c>
    </row>
    <row r="1829" spans="3:11" hidden="1" outlineLevel="2" x14ac:dyDescent="0.25">
      <c r="C1829" s="75" t="s">
        <v>148</v>
      </c>
      <c r="D1829" s="75" t="s">
        <v>3824</v>
      </c>
      <c r="E1829" s="75" t="s">
        <v>3825</v>
      </c>
      <c r="K1829" s="83">
        <v>10.81</v>
      </c>
    </row>
    <row r="1830" spans="3:11" hidden="1" outlineLevel="2" x14ac:dyDescent="0.25">
      <c r="C1830" s="75" t="s">
        <v>148</v>
      </c>
      <c r="D1830" s="75" t="s">
        <v>3826</v>
      </c>
      <c r="E1830" s="75" t="s">
        <v>3827</v>
      </c>
      <c r="K1830" s="83">
        <v>43.87</v>
      </c>
    </row>
    <row r="1831" spans="3:11" hidden="1" outlineLevel="2" x14ac:dyDescent="0.25">
      <c r="C1831" s="75" t="s">
        <v>148</v>
      </c>
      <c r="D1831" s="75" t="s">
        <v>3828</v>
      </c>
      <c r="E1831" s="75" t="s">
        <v>3829</v>
      </c>
      <c r="K1831" s="83">
        <v>2.54</v>
      </c>
    </row>
    <row r="1832" spans="3:11" hidden="1" outlineLevel="2" x14ac:dyDescent="0.25">
      <c r="C1832" s="75" t="s">
        <v>148</v>
      </c>
      <c r="D1832" s="75" t="s">
        <v>3830</v>
      </c>
      <c r="E1832" s="75" t="s">
        <v>3831</v>
      </c>
      <c r="K1832" s="83">
        <v>95.46</v>
      </c>
    </row>
    <row r="1833" spans="3:11" hidden="1" outlineLevel="2" x14ac:dyDescent="0.25">
      <c r="C1833" s="75" t="s">
        <v>148</v>
      </c>
      <c r="D1833" s="75" t="s">
        <v>3832</v>
      </c>
      <c r="E1833" s="75" t="s">
        <v>3833</v>
      </c>
      <c r="K1833" s="83">
        <v>11.04</v>
      </c>
    </row>
    <row r="1834" spans="3:11" hidden="1" outlineLevel="2" x14ac:dyDescent="0.25">
      <c r="C1834" s="75" t="s">
        <v>148</v>
      </c>
      <c r="D1834" s="75" t="s">
        <v>3834</v>
      </c>
      <c r="E1834" s="75" t="s">
        <v>3835</v>
      </c>
      <c r="K1834" s="83">
        <v>4.38</v>
      </c>
    </row>
    <row r="1835" spans="3:11" hidden="1" outlineLevel="2" x14ac:dyDescent="0.25">
      <c r="C1835" s="75" t="s">
        <v>148</v>
      </c>
      <c r="D1835" s="75" t="s">
        <v>3836</v>
      </c>
      <c r="E1835" s="75" t="s">
        <v>3837</v>
      </c>
      <c r="K1835" s="83">
        <v>1.8</v>
      </c>
    </row>
    <row r="1836" spans="3:11" hidden="1" outlineLevel="2" x14ac:dyDescent="0.25">
      <c r="C1836" s="75" t="s">
        <v>148</v>
      </c>
      <c r="D1836" s="75" t="s">
        <v>3838</v>
      </c>
      <c r="E1836" s="75" t="s">
        <v>3839</v>
      </c>
      <c r="K1836" s="83">
        <v>5.09</v>
      </c>
    </row>
    <row r="1837" spans="3:11" hidden="1" outlineLevel="2" x14ac:dyDescent="0.25">
      <c r="C1837" s="75" t="s">
        <v>148</v>
      </c>
      <c r="D1837" s="75" t="s">
        <v>3840</v>
      </c>
      <c r="E1837" s="75" t="s">
        <v>3841</v>
      </c>
      <c r="K1837" s="83">
        <v>2.34</v>
      </c>
    </row>
    <row r="1838" spans="3:11" hidden="1" outlineLevel="2" x14ac:dyDescent="0.25">
      <c r="C1838" s="75" t="s">
        <v>148</v>
      </c>
      <c r="D1838" s="75" t="s">
        <v>3842</v>
      </c>
      <c r="E1838" s="75" t="s">
        <v>3843</v>
      </c>
      <c r="K1838" s="83">
        <v>9.7899999999999991</v>
      </c>
    </row>
    <row r="1839" spans="3:11" hidden="1" outlineLevel="2" x14ac:dyDescent="0.25">
      <c r="C1839" s="75" t="s">
        <v>148</v>
      </c>
      <c r="D1839" s="75" t="s">
        <v>3844</v>
      </c>
      <c r="E1839" s="75" t="s">
        <v>3845</v>
      </c>
      <c r="K1839" s="83">
        <v>43.16</v>
      </c>
    </row>
    <row r="1840" spans="3:11" hidden="1" outlineLevel="2" x14ac:dyDescent="0.25">
      <c r="C1840" s="75" t="s">
        <v>148</v>
      </c>
      <c r="D1840" s="75" t="s">
        <v>3848</v>
      </c>
      <c r="E1840" s="75" t="s">
        <v>3849</v>
      </c>
      <c r="K1840" s="83">
        <v>23.99</v>
      </c>
    </row>
    <row r="1841" spans="3:11" hidden="1" outlineLevel="2" x14ac:dyDescent="0.25">
      <c r="C1841" s="75" t="s">
        <v>148</v>
      </c>
      <c r="D1841" s="75" t="s">
        <v>3850</v>
      </c>
      <c r="E1841" s="75" t="s">
        <v>3851</v>
      </c>
      <c r="K1841" s="83">
        <v>46.42</v>
      </c>
    </row>
    <row r="1842" spans="3:11" hidden="1" outlineLevel="2" x14ac:dyDescent="0.25">
      <c r="C1842" s="75" t="s">
        <v>148</v>
      </c>
      <c r="D1842" s="75" t="s">
        <v>3852</v>
      </c>
      <c r="E1842" s="75" t="s">
        <v>3853</v>
      </c>
      <c r="K1842" s="83">
        <v>1.96</v>
      </c>
    </row>
    <row r="1843" spans="3:11" hidden="1" outlineLevel="2" x14ac:dyDescent="0.25">
      <c r="C1843" s="75" t="s">
        <v>148</v>
      </c>
      <c r="D1843" s="75" t="s">
        <v>3854</v>
      </c>
      <c r="E1843" s="75" t="s">
        <v>3855</v>
      </c>
      <c r="K1843" s="83">
        <v>3.36</v>
      </c>
    </row>
    <row r="1844" spans="3:11" hidden="1" outlineLevel="2" x14ac:dyDescent="0.25">
      <c r="C1844" s="75" t="s">
        <v>148</v>
      </c>
      <c r="D1844" s="75" t="s">
        <v>3856</v>
      </c>
      <c r="E1844" s="75" t="s">
        <v>3857</v>
      </c>
      <c r="K1844" s="83">
        <v>8.44</v>
      </c>
    </row>
    <row r="1845" spans="3:11" hidden="1" outlineLevel="2" x14ac:dyDescent="0.25">
      <c r="C1845" s="75" t="s">
        <v>148</v>
      </c>
      <c r="D1845" s="75" t="s">
        <v>3858</v>
      </c>
      <c r="E1845" s="75" t="s">
        <v>3859</v>
      </c>
      <c r="K1845" s="83">
        <v>1.88</v>
      </c>
    </row>
    <row r="1846" spans="3:11" hidden="1" outlineLevel="2" x14ac:dyDescent="0.25">
      <c r="C1846" s="75" t="s">
        <v>148</v>
      </c>
      <c r="D1846" s="75" t="s">
        <v>3860</v>
      </c>
      <c r="E1846" s="75" t="s">
        <v>3861</v>
      </c>
      <c r="K1846" s="83">
        <v>30.65</v>
      </c>
    </row>
    <row r="1847" spans="3:11" hidden="1" outlineLevel="2" x14ac:dyDescent="0.25">
      <c r="C1847" s="75" t="s">
        <v>148</v>
      </c>
      <c r="D1847" s="75" t="s">
        <v>3862</v>
      </c>
      <c r="E1847" s="75" t="s">
        <v>3863</v>
      </c>
      <c r="K1847" s="83">
        <v>46.77</v>
      </c>
    </row>
    <row r="1848" spans="3:11" hidden="1" outlineLevel="2" x14ac:dyDescent="0.25">
      <c r="C1848" s="75" t="s">
        <v>148</v>
      </c>
      <c r="D1848" s="75" t="s">
        <v>3864</v>
      </c>
      <c r="E1848" s="75" t="s">
        <v>3865</v>
      </c>
      <c r="K1848" s="83">
        <v>2.2999999999999998</v>
      </c>
    </row>
    <row r="1849" spans="3:11" hidden="1" outlineLevel="2" x14ac:dyDescent="0.25">
      <c r="C1849" s="75" t="s">
        <v>148</v>
      </c>
      <c r="D1849" s="75" t="s">
        <v>3866</v>
      </c>
      <c r="E1849" s="75" t="s">
        <v>3867</v>
      </c>
      <c r="K1849" s="83">
        <v>4.6399999999999997</v>
      </c>
    </row>
    <row r="1850" spans="3:11" hidden="1" outlineLevel="2" x14ac:dyDescent="0.25">
      <c r="C1850" s="75" t="s">
        <v>148</v>
      </c>
      <c r="D1850" s="75" t="s">
        <v>3868</v>
      </c>
      <c r="E1850" s="75" t="s">
        <v>3869</v>
      </c>
      <c r="K1850" s="83">
        <v>6.73</v>
      </c>
    </row>
    <row r="1851" spans="3:11" hidden="1" outlineLevel="2" x14ac:dyDescent="0.25">
      <c r="C1851" s="75" t="s">
        <v>148</v>
      </c>
      <c r="D1851" s="75" t="s">
        <v>3870</v>
      </c>
      <c r="E1851" s="75" t="s">
        <v>3871</v>
      </c>
      <c r="K1851" s="83">
        <v>10.23</v>
      </c>
    </row>
    <row r="1852" spans="3:11" hidden="1" outlineLevel="2" x14ac:dyDescent="0.25">
      <c r="C1852" s="75" t="s">
        <v>148</v>
      </c>
      <c r="D1852" s="75" t="s">
        <v>3872</v>
      </c>
      <c r="E1852" s="75" t="s">
        <v>3873</v>
      </c>
      <c r="K1852" s="83">
        <v>1.1599999999999999</v>
      </c>
    </row>
    <row r="1853" spans="3:11" hidden="1" outlineLevel="2" x14ac:dyDescent="0.25">
      <c r="C1853" s="75" t="s">
        <v>148</v>
      </c>
      <c r="D1853" s="75" t="s">
        <v>3874</v>
      </c>
      <c r="E1853" s="75" t="s">
        <v>3875</v>
      </c>
      <c r="K1853" s="83">
        <v>8.18</v>
      </c>
    </row>
    <row r="1854" spans="3:11" hidden="1" outlineLevel="2" x14ac:dyDescent="0.25">
      <c r="C1854" s="75" t="s">
        <v>148</v>
      </c>
      <c r="D1854" s="75" t="s">
        <v>10047</v>
      </c>
      <c r="E1854" s="75" t="s">
        <v>10048</v>
      </c>
      <c r="K1854" s="83">
        <v>8.18</v>
      </c>
    </row>
    <row r="1855" spans="3:11" hidden="1" outlineLevel="2" x14ac:dyDescent="0.25">
      <c r="C1855" s="75" t="s">
        <v>148</v>
      </c>
      <c r="D1855" s="75" t="s">
        <v>3878</v>
      </c>
      <c r="E1855" s="75" t="s">
        <v>3879</v>
      </c>
      <c r="K1855" s="83">
        <v>6.19</v>
      </c>
    </row>
    <row r="1856" spans="3:11" hidden="1" outlineLevel="2" x14ac:dyDescent="0.25">
      <c r="C1856" s="75" t="s">
        <v>148</v>
      </c>
      <c r="D1856" s="75" t="s">
        <v>3880</v>
      </c>
      <c r="E1856" s="75" t="s">
        <v>3881</v>
      </c>
      <c r="K1856" s="83">
        <v>1.68</v>
      </c>
    </row>
    <row r="1857" spans="3:11" hidden="1" outlineLevel="2" x14ac:dyDescent="0.25">
      <c r="C1857" s="75" t="s">
        <v>148</v>
      </c>
      <c r="D1857" s="75" t="s">
        <v>10049</v>
      </c>
      <c r="E1857" s="75" t="s">
        <v>10050</v>
      </c>
      <c r="K1857" s="83">
        <v>3.11</v>
      </c>
    </row>
    <row r="1858" spans="3:11" hidden="1" outlineLevel="2" x14ac:dyDescent="0.25">
      <c r="C1858" s="75" t="s">
        <v>148</v>
      </c>
      <c r="D1858" s="75" t="s">
        <v>3882</v>
      </c>
      <c r="E1858" s="75" t="s">
        <v>3883</v>
      </c>
      <c r="K1858" s="83">
        <v>3.59</v>
      </c>
    </row>
    <row r="1859" spans="3:11" hidden="1" outlineLevel="2" x14ac:dyDescent="0.25">
      <c r="C1859" s="75" t="s">
        <v>148</v>
      </c>
      <c r="D1859" s="75" t="s">
        <v>10051</v>
      </c>
      <c r="E1859" s="75" t="s">
        <v>10052</v>
      </c>
      <c r="K1859" s="83">
        <v>3.36</v>
      </c>
    </row>
    <row r="1860" spans="3:11" hidden="1" outlineLevel="2" x14ac:dyDescent="0.25">
      <c r="C1860" s="75" t="s">
        <v>148</v>
      </c>
      <c r="D1860" s="75" t="s">
        <v>3884</v>
      </c>
      <c r="E1860" s="75" t="s">
        <v>3885</v>
      </c>
      <c r="K1860" s="83">
        <v>2.99</v>
      </c>
    </row>
    <row r="1861" spans="3:11" hidden="1" outlineLevel="2" x14ac:dyDescent="0.25">
      <c r="C1861" s="75" t="s">
        <v>148</v>
      </c>
      <c r="D1861" s="75" t="s">
        <v>3886</v>
      </c>
      <c r="E1861" s="75" t="s">
        <v>3887</v>
      </c>
      <c r="K1861" s="83">
        <v>6.66</v>
      </c>
    </row>
    <row r="1862" spans="3:11" hidden="1" outlineLevel="2" x14ac:dyDescent="0.25">
      <c r="C1862" s="75" t="s">
        <v>148</v>
      </c>
      <c r="D1862" s="75" t="s">
        <v>3888</v>
      </c>
      <c r="E1862" s="75" t="s">
        <v>3889</v>
      </c>
      <c r="K1862" s="83">
        <v>8.58</v>
      </c>
    </row>
    <row r="1863" spans="3:11" hidden="1" outlineLevel="2" x14ac:dyDescent="0.25">
      <c r="C1863" s="75" t="s">
        <v>148</v>
      </c>
      <c r="D1863" s="75" t="s">
        <v>3892</v>
      </c>
      <c r="E1863" s="75" t="s">
        <v>3893</v>
      </c>
      <c r="K1863" s="83">
        <v>7.12</v>
      </c>
    </row>
    <row r="1864" spans="3:11" hidden="1" outlineLevel="2" x14ac:dyDescent="0.25">
      <c r="C1864" s="75" t="s">
        <v>148</v>
      </c>
      <c r="D1864" s="75" t="s">
        <v>3894</v>
      </c>
      <c r="E1864" s="75" t="s">
        <v>3895</v>
      </c>
      <c r="K1864" s="83">
        <v>2.42</v>
      </c>
    </row>
    <row r="1865" spans="3:11" hidden="1" outlineLevel="2" x14ac:dyDescent="0.25">
      <c r="C1865" s="75" t="s">
        <v>148</v>
      </c>
      <c r="D1865" s="75" t="s">
        <v>3896</v>
      </c>
      <c r="E1865" s="75" t="s">
        <v>3897</v>
      </c>
      <c r="K1865" s="83">
        <v>50.94</v>
      </c>
    </row>
    <row r="1866" spans="3:11" hidden="1" outlineLevel="2" x14ac:dyDescent="0.25">
      <c r="C1866" s="75" t="s">
        <v>148</v>
      </c>
      <c r="D1866" s="75" t="s">
        <v>3898</v>
      </c>
      <c r="E1866" s="75" t="s">
        <v>3899</v>
      </c>
      <c r="K1866" s="83">
        <v>3.1</v>
      </c>
    </row>
    <row r="1867" spans="3:11" hidden="1" outlineLevel="2" x14ac:dyDescent="0.25">
      <c r="C1867" s="75" t="s">
        <v>148</v>
      </c>
      <c r="D1867" s="75" t="s">
        <v>3900</v>
      </c>
      <c r="E1867" s="75" t="s">
        <v>3901</v>
      </c>
      <c r="K1867" s="83">
        <v>6.24</v>
      </c>
    </row>
    <row r="1868" spans="3:11" hidden="1" outlineLevel="2" x14ac:dyDescent="0.25">
      <c r="C1868" s="75" t="s">
        <v>148</v>
      </c>
      <c r="D1868" s="75" t="s">
        <v>3904</v>
      </c>
      <c r="E1868" s="75" t="s">
        <v>3905</v>
      </c>
      <c r="K1868" s="83">
        <v>8.76</v>
      </c>
    </row>
    <row r="1869" spans="3:11" hidden="1" outlineLevel="2" x14ac:dyDescent="0.25">
      <c r="C1869" s="75" t="s">
        <v>148</v>
      </c>
      <c r="D1869" s="75" t="s">
        <v>3906</v>
      </c>
      <c r="E1869" s="75" t="s">
        <v>3907</v>
      </c>
      <c r="K1869" s="83">
        <v>47.71</v>
      </c>
    </row>
    <row r="1870" spans="3:11" hidden="1" outlineLevel="2" x14ac:dyDescent="0.25">
      <c r="C1870" s="75" t="s">
        <v>148</v>
      </c>
      <c r="D1870" s="75" t="s">
        <v>3908</v>
      </c>
      <c r="E1870" s="75" t="s">
        <v>3909</v>
      </c>
      <c r="K1870" s="83">
        <v>3.58</v>
      </c>
    </row>
    <row r="1871" spans="3:11" hidden="1" outlineLevel="2" x14ac:dyDescent="0.25">
      <c r="C1871" s="75" t="s">
        <v>148</v>
      </c>
      <c r="D1871" s="75" t="s">
        <v>3914</v>
      </c>
      <c r="E1871" s="75" t="s">
        <v>3915</v>
      </c>
      <c r="K1871" s="83">
        <v>7.95</v>
      </c>
    </row>
    <row r="1872" spans="3:11" hidden="1" outlineLevel="2" x14ac:dyDescent="0.25">
      <c r="C1872" s="75" t="s">
        <v>148</v>
      </c>
      <c r="D1872" s="75" t="s">
        <v>3916</v>
      </c>
      <c r="E1872" s="75" t="s">
        <v>3917</v>
      </c>
      <c r="K1872" s="83">
        <v>45.32</v>
      </c>
    </row>
    <row r="1873" spans="3:11" hidden="1" outlineLevel="2" x14ac:dyDescent="0.25">
      <c r="C1873" s="75" t="s">
        <v>148</v>
      </c>
      <c r="D1873" s="75" t="s">
        <v>3918</v>
      </c>
      <c r="E1873" s="75" t="s">
        <v>3919</v>
      </c>
      <c r="K1873" s="83">
        <v>6.84</v>
      </c>
    </row>
    <row r="1874" spans="3:11" hidden="1" outlineLevel="2" x14ac:dyDescent="0.25">
      <c r="C1874" s="75" t="s">
        <v>148</v>
      </c>
      <c r="D1874" s="75" t="s">
        <v>3920</v>
      </c>
      <c r="E1874" s="75" t="s">
        <v>3921</v>
      </c>
      <c r="K1874" s="83">
        <v>8.84</v>
      </c>
    </row>
    <row r="1875" spans="3:11" hidden="1" outlineLevel="2" x14ac:dyDescent="0.25">
      <c r="C1875" s="75" t="s">
        <v>148</v>
      </c>
      <c r="D1875" s="75" t="s">
        <v>3922</v>
      </c>
      <c r="E1875" s="75" t="s">
        <v>3923</v>
      </c>
      <c r="K1875" s="83">
        <v>51.77</v>
      </c>
    </row>
    <row r="1876" spans="3:11" hidden="1" outlineLevel="2" x14ac:dyDescent="0.25">
      <c r="C1876" s="75" t="s">
        <v>148</v>
      </c>
      <c r="D1876" s="75" t="s">
        <v>3926</v>
      </c>
      <c r="E1876" s="75" t="s">
        <v>3927</v>
      </c>
      <c r="K1876" s="83">
        <v>3.92</v>
      </c>
    </row>
    <row r="1877" spans="3:11" hidden="1" outlineLevel="2" x14ac:dyDescent="0.25">
      <c r="C1877" s="75" t="s">
        <v>148</v>
      </c>
      <c r="D1877" s="75" t="s">
        <v>3928</v>
      </c>
      <c r="E1877" s="75" t="s">
        <v>3929</v>
      </c>
      <c r="K1877" s="83">
        <v>39.82</v>
      </c>
    </row>
    <row r="1878" spans="3:11" hidden="1" outlineLevel="2" x14ac:dyDescent="0.25">
      <c r="C1878" s="75" t="s">
        <v>148</v>
      </c>
      <c r="D1878" s="75" t="s">
        <v>3930</v>
      </c>
      <c r="E1878" s="75" t="s">
        <v>3931</v>
      </c>
      <c r="K1878" s="83">
        <v>5.84</v>
      </c>
    </row>
    <row r="1879" spans="3:11" hidden="1" outlineLevel="2" x14ac:dyDescent="0.25">
      <c r="C1879" s="75" t="s">
        <v>148</v>
      </c>
      <c r="D1879" s="75" t="s">
        <v>3932</v>
      </c>
      <c r="E1879" s="75" t="s">
        <v>3933</v>
      </c>
      <c r="K1879" s="83">
        <v>3.95</v>
      </c>
    </row>
    <row r="1880" spans="3:11" hidden="1" outlineLevel="2" x14ac:dyDescent="0.25">
      <c r="C1880" s="75" t="s">
        <v>148</v>
      </c>
      <c r="D1880" s="75" t="s">
        <v>3936</v>
      </c>
      <c r="E1880" s="75" t="s">
        <v>3937</v>
      </c>
      <c r="K1880" s="83">
        <v>5.04</v>
      </c>
    </row>
    <row r="1881" spans="3:11" hidden="1" outlineLevel="2" x14ac:dyDescent="0.25">
      <c r="C1881" s="75" t="s">
        <v>148</v>
      </c>
      <c r="D1881" s="75" t="s">
        <v>3938</v>
      </c>
      <c r="E1881" s="75" t="s">
        <v>3939</v>
      </c>
      <c r="K1881" s="83">
        <v>35.76</v>
      </c>
    </row>
    <row r="1882" spans="3:11" hidden="1" outlineLevel="2" x14ac:dyDescent="0.25">
      <c r="C1882" s="75" t="s">
        <v>148</v>
      </c>
      <c r="D1882" s="75" t="s">
        <v>3940</v>
      </c>
      <c r="E1882" s="75" t="s">
        <v>3941</v>
      </c>
      <c r="K1882" s="83">
        <v>5.04</v>
      </c>
    </row>
    <row r="1883" spans="3:11" hidden="1" outlineLevel="2" x14ac:dyDescent="0.25">
      <c r="C1883" s="75" t="s">
        <v>148</v>
      </c>
      <c r="D1883" s="75" t="s">
        <v>3942</v>
      </c>
      <c r="E1883" s="75" t="s">
        <v>3943</v>
      </c>
      <c r="K1883" s="83">
        <v>17.3</v>
      </c>
    </row>
    <row r="1884" spans="3:11" hidden="1" outlineLevel="2" x14ac:dyDescent="0.25">
      <c r="C1884" s="75" t="s">
        <v>148</v>
      </c>
      <c r="D1884" s="75" t="s">
        <v>3944</v>
      </c>
      <c r="E1884" s="75" t="s">
        <v>3945</v>
      </c>
      <c r="K1884" s="83">
        <v>5.29</v>
      </c>
    </row>
    <row r="1885" spans="3:11" hidden="1" outlineLevel="2" x14ac:dyDescent="0.25">
      <c r="C1885" s="75" t="s">
        <v>148</v>
      </c>
      <c r="D1885" s="75" t="s">
        <v>3946</v>
      </c>
      <c r="E1885" s="75" t="s">
        <v>3947</v>
      </c>
      <c r="K1885" s="83">
        <v>6.59</v>
      </c>
    </row>
    <row r="1886" spans="3:11" hidden="1" outlineLevel="2" x14ac:dyDescent="0.25">
      <c r="C1886" s="75" t="s">
        <v>148</v>
      </c>
      <c r="D1886" s="75" t="s">
        <v>3948</v>
      </c>
      <c r="E1886" s="75" t="s">
        <v>3949</v>
      </c>
      <c r="K1886" s="83">
        <v>57.46</v>
      </c>
    </row>
    <row r="1887" spans="3:11" hidden="1" outlineLevel="2" x14ac:dyDescent="0.25">
      <c r="C1887" s="75" t="s">
        <v>148</v>
      </c>
      <c r="D1887" s="75" t="s">
        <v>3952</v>
      </c>
      <c r="E1887" s="75" t="s">
        <v>3953</v>
      </c>
      <c r="K1887" s="83">
        <v>14.2</v>
      </c>
    </row>
    <row r="1888" spans="3:11" hidden="1" outlineLevel="2" x14ac:dyDescent="0.25">
      <c r="C1888" s="75" t="s">
        <v>148</v>
      </c>
      <c r="D1888" s="75" t="s">
        <v>3954</v>
      </c>
      <c r="E1888" s="75" t="s">
        <v>3955</v>
      </c>
      <c r="K1888" s="83">
        <v>33.340000000000003</v>
      </c>
    </row>
    <row r="1889" spans="3:11" hidden="1" outlineLevel="2" x14ac:dyDescent="0.25">
      <c r="C1889" s="75" t="s">
        <v>148</v>
      </c>
      <c r="D1889" s="75" t="s">
        <v>3956</v>
      </c>
      <c r="E1889" s="75" t="s">
        <v>3957</v>
      </c>
      <c r="K1889" s="83">
        <v>5.47</v>
      </c>
    </row>
    <row r="1890" spans="3:11" hidden="1" outlineLevel="2" x14ac:dyDescent="0.25">
      <c r="C1890" s="75" t="s">
        <v>148</v>
      </c>
      <c r="D1890" s="75" t="s">
        <v>3958</v>
      </c>
      <c r="E1890" s="75" t="s">
        <v>3959</v>
      </c>
      <c r="K1890" s="83">
        <v>1.7</v>
      </c>
    </row>
    <row r="1891" spans="3:11" hidden="1" outlineLevel="2" x14ac:dyDescent="0.25">
      <c r="C1891" s="75" t="s">
        <v>148</v>
      </c>
      <c r="D1891" s="75" t="s">
        <v>3960</v>
      </c>
      <c r="E1891" s="75" t="s">
        <v>3961</v>
      </c>
      <c r="K1891" s="83">
        <v>5.27</v>
      </c>
    </row>
    <row r="1892" spans="3:11" hidden="1" outlineLevel="2" x14ac:dyDescent="0.25">
      <c r="C1892" s="75" t="s">
        <v>148</v>
      </c>
      <c r="D1892" s="75" t="s">
        <v>3966</v>
      </c>
      <c r="E1892" s="75" t="s">
        <v>3967</v>
      </c>
      <c r="K1892" s="83">
        <v>32.659999999999997</v>
      </c>
    </row>
    <row r="1893" spans="3:11" hidden="1" outlineLevel="2" x14ac:dyDescent="0.25">
      <c r="C1893" s="75" t="s">
        <v>148</v>
      </c>
      <c r="D1893" s="75" t="s">
        <v>3968</v>
      </c>
      <c r="E1893" s="75" t="s">
        <v>3969</v>
      </c>
      <c r="K1893" s="83">
        <v>7.9</v>
      </c>
    </row>
    <row r="1894" spans="3:11" hidden="1" outlineLevel="2" x14ac:dyDescent="0.25">
      <c r="C1894" s="75" t="s">
        <v>148</v>
      </c>
      <c r="D1894" s="75" t="s">
        <v>10053</v>
      </c>
      <c r="E1894" s="75" t="s">
        <v>10054</v>
      </c>
      <c r="K1894" s="83">
        <v>6.78</v>
      </c>
    </row>
    <row r="1895" spans="3:11" hidden="1" outlineLevel="2" x14ac:dyDescent="0.25">
      <c r="C1895" s="75" t="s">
        <v>148</v>
      </c>
      <c r="D1895" s="75" t="s">
        <v>3970</v>
      </c>
      <c r="E1895" s="75" t="s">
        <v>3971</v>
      </c>
      <c r="K1895" s="83">
        <v>5.12</v>
      </c>
    </row>
    <row r="1896" spans="3:11" hidden="1" outlineLevel="2" x14ac:dyDescent="0.25">
      <c r="C1896" s="75" t="s">
        <v>148</v>
      </c>
      <c r="D1896" s="75" t="s">
        <v>3972</v>
      </c>
      <c r="E1896" s="75" t="s">
        <v>3973</v>
      </c>
      <c r="K1896" s="83">
        <v>5.04</v>
      </c>
    </row>
    <row r="1897" spans="3:11" hidden="1" outlineLevel="2" x14ac:dyDescent="0.25">
      <c r="C1897" s="75" t="s">
        <v>148</v>
      </c>
      <c r="D1897" s="75" t="s">
        <v>3974</v>
      </c>
      <c r="E1897" s="75" t="s">
        <v>3975</v>
      </c>
      <c r="K1897" s="83">
        <v>17.45</v>
      </c>
    </row>
    <row r="1898" spans="3:11" hidden="1" outlineLevel="2" x14ac:dyDescent="0.25">
      <c r="C1898" s="75" t="s">
        <v>148</v>
      </c>
      <c r="D1898" s="75" t="s">
        <v>3976</v>
      </c>
      <c r="E1898" s="75" t="s">
        <v>3977</v>
      </c>
      <c r="K1898" s="83">
        <v>85.43</v>
      </c>
    </row>
    <row r="1899" spans="3:11" hidden="1" outlineLevel="2" x14ac:dyDescent="0.25">
      <c r="C1899" s="75" t="s">
        <v>148</v>
      </c>
      <c r="D1899" s="75" t="s">
        <v>3978</v>
      </c>
      <c r="E1899" s="75" t="s">
        <v>3979</v>
      </c>
      <c r="K1899" s="83">
        <v>39.97</v>
      </c>
    </row>
    <row r="1900" spans="3:11" hidden="1" outlineLevel="2" x14ac:dyDescent="0.25">
      <c r="C1900" s="75" t="s">
        <v>148</v>
      </c>
      <c r="D1900" s="75" t="s">
        <v>3980</v>
      </c>
      <c r="E1900" s="75" t="s">
        <v>3981</v>
      </c>
      <c r="K1900" s="83">
        <v>27.24</v>
      </c>
    </row>
    <row r="1901" spans="3:11" hidden="1" outlineLevel="2" x14ac:dyDescent="0.25">
      <c r="C1901" s="75" t="s">
        <v>148</v>
      </c>
      <c r="D1901" s="75" t="s">
        <v>3982</v>
      </c>
      <c r="E1901" s="75" t="s">
        <v>3983</v>
      </c>
      <c r="K1901" s="83">
        <v>12.32</v>
      </c>
    </row>
    <row r="1902" spans="3:11" hidden="1" outlineLevel="2" x14ac:dyDescent="0.25">
      <c r="C1902" s="75" t="s">
        <v>148</v>
      </c>
      <c r="D1902" s="75" t="s">
        <v>3984</v>
      </c>
      <c r="E1902" s="75" t="s">
        <v>3985</v>
      </c>
      <c r="K1902" s="83">
        <v>34.909999999999997</v>
      </c>
    </row>
    <row r="1903" spans="3:11" hidden="1" outlineLevel="2" x14ac:dyDescent="0.25">
      <c r="C1903" s="75" t="s">
        <v>148</v>
      </c>
      <c r="D1903" s="75" t="s">
        <v>10055</v>
      </c>
      <c r="E1903" s="75" t="s">
        <v>10056</v>
      </c>
      <c r="K1903" s="83">
        <v>2.7</v>
      </c>
    </row>
    <row r="1904" spans="3:11" hidden="1" outlineLevel="2" x14ac:dyDescent="0.25">
      <c r="C1904" s="75" t="s">
        <v>148</v>
      </c>
      <c r="D1904" s="75" t="s">
        <v>3988</v>
      </c>
      <c r="E1904" s="75" t="s">
        <v>3989</v>
      </c>
      <c r="K1904" s="83">
        <v>3.19</v>
      </c>
    </row>
    <row r="1905" spans="3:11" hidden="1" outlineLevel="2" x14ac:dyDescent="0.25">
      <c r="C1905" s="75" t="s">
        <v>148</v>
      </c>
      <c r="D1905" s="75" t="s">
        <v>3990</v>
      </c>
      <c r="E1905" s="75" t="s">
        <v>3991</v>
      </c>
      <c r="K1905" s="83">
        <v>248.1</v>
      </c>
    </row>
    <row r="1906" spans="3:11" hidden="1" outlineLevel="2" x14ac:dyDescent="0.25">
      <c r="C1906" s="75" t="s">
        <v>148</v>
      </c>
      <c r="D1906" s="75" t="s">
        <v>3992</v>
      </c>
      <c r="E1906" s="75" t="s">
        <v>3993</v>
      </c>
      <c r="K1906" s="83">
        <v>14.06</v>
      </c>
    </row>
    <row r="1907" spans="3:11" hidden="1" outlineLevel="2" x14ac:dyDescent="0.25">
      <c r="C1907" s="75" t="s">
        <v>148</v>
      </c>
      <c r="D1907" s="75" t="s">
        <v>10057</v>
      </c>
      <c r="E1907" s="75" t="s">
        <v>10058</v>
      </c>
      <c r="K1907" s="83">
        <v>13.52</v>
      </c>
    </row>
    <row r="1908" spans="3:11" hidden="1" outlineLevel="2" x14ac:dyDescent="0.25">
      <c r="C1908" s="75" t="s">
        <v>148</v>
      </c>
      <c r="D1908" s="75" t="s">
        <v>3994</v>
      </c>
      <c r="E1908" s="75" t="s">
        <v>3995</v>
      </c>
      <c r="K1908" s="83">
        <v>20.82</v>
      </c>
    </row>
    <row r="1909" spans="3:11" hidden="1" outlineLevel="2" x14ac:dyDescent="0.25">
      <c r="C1909" s="75" t="s">
        <v>148</v>
      </c>
      <c r="D1909" s="75" t="s">
        <v>3996</v>
      </c>
      <c r="E1909" s="75" t="s">
        <v>3997</v>
      </c>
      <c r="K1909" s="83">
        <v>1.76</v>
      </c>
    </row>
    <row r="1910" spans="3:11" hidden="1" outlineLevel="2" x14ac:dyDescent="0.25">
      <c r="C1910" s="75" t="s">
        <v>148</v>
      </c>
      <c r="D1910" s="75" t="s">
        <v>10059</v>
      </c>
      <c r="E1910" s="75" t="s">
        <v>10060</v>
      </c>
      <c r="K1910" s="83">
        <v>2.61</v>
      </c>
    </row>
    <row r="1911" spans="3:11" hidden="1" outlineLevel="2" x14ac:dyDescent="0.25">
      <c r="C1911" s="75" t="s">
        <v>148</v>
      </c>
      <c r="D1911" s="75" t="s">
        <v>3998</v>
      </c>
      <c r="E1911" s="75" t="s">
        <v>3999</v>
      </c>
      <c r="K1911" s="83">
        <v>32.54</v>
      </c>
    </row>
    <row r="1912" spans="3:11" hidden="1" outlineLevel="2" x14ac:dyDescent="0.25">
      <c r="C1912" s="75" t="s">
        <v>148</v>
      </c>
      <c r="D1912" s="75" t="s">
        <v>4000</v>
      </c>
      <c r="E1912" s="75" t="s">
        <v>4001</v>
      </c>
      <c r="K1912" s="83">
        <v>4.8899999999999997</v>
      </c>
    </row>
    <row r="1913" spans="3:11" hidden="1" outlineLevel="2" x14ac:dyDescent="0.25">
      <c r="C1913" s="75" t="s">
        <v>148</v>
      </c>
      <c r="D1913" s="75" t="s">
        <v>10061</v>
      </c>
      <c r="E1913" s="75" t="s">
        <v>10062</v>
      </c>
      <c r="K1913" s="83">
        <v>9.9600000000000009</v>
      </c>
    </row>
    <row r="1914" spans="3:11" hidden="1" outlineLevel="2" x14ac:dyDescent="0.25">
      <c r="C1914" s="75" t="s">
        <v>148</v>
      </c>
      <c r="D1914" s="75" t="s">
        <v>4002</v>
      </c>
      <c r="E1914" s="75" t="s">
        <v>4003</v>
      </c>
      <c r="K1914" s="83">
        <v>10.85</v>
      </c>
    </row>
    <row r="1915" spans="3:11" hidden="1" outlineLevel="2" x14ac:dyDescent="0.25">
      <c r="C1915" s="75" t="s">
        <v>148</v>
      </c>
      <c r="D1915" s="75" t="s">
        <v>4004</v>
      </c>
      <c r="E1915" s="75" t="s">
        <v>4005</v>
      </c>
      <c r="K1915" s="83">
        <v>0.71</v>
      </c>
    </row>
    <row r="1916" spans="3:11" hidden="1" outlineLevel="2" x14ac:dyDescent="0.25">
      <c r="C1916" s="75" t="s">
        <v>148</v>
      </c>
      <c r="D1916" s="75" t="s">
        <v>4006</v>
      </c>
      <c r="E1916" s="75" t="s">
        <v>4007</v>
      </c>
      <c r="K1916" s="83">
        <v>4.5199999999999996</v>
      </c>
    </row>
    <row r="1917" spans="3:11" hidden="1" outlineLevel="2" x14ac:dyDescent="0.25">
      <c r="C1917" s="75" t="s">
        <v>148</v>
      </c>
      <c r="D1917" s="75" t="s">
        <v>4008</v>
      </c>
      <c r="E1917" s="75" t="s">
        <v>4009</v>
      </c>
      <c r="K1917" s="83">
        <v>6.6</v>
      </c>
    </row>
    <row r="1918" spans="3:11" hidden="1" outlineLevel="2" x14ac:dyDescent="0.25">
      <c r="C1918" s="75" t="s">
        <v>148</v>
      </c>
      <c r="D1918" s="75" t="s">
        <v>4010</v>
      </c>
      <c r="E1918" s="75" t="s">
        <v>4011</v>
      </c>
      <c r="K1918" s="83">
        <v>16.87</v>
      </c>
    </row>
    <row r="1919" spans="3:11" hidden="1" outlineLevel="2" x14ac:dyDescent="0.25">
      <c r="C1919" s="75" t="s">
        <v>148</v>
      </c>
      <c r="D1919" s="75" t="s">
        <v>4012</v>
      </c>
      <c r="E1919" s="75" t="s">
        <v>4013</v>
      </c>
      <c r="K1919" s="83">
        <v>14.17</v>
      </c>
    </row>
    <row r="1920" spans="3:11" hidden="1" outlineLevel="2" x14ac:dyDescent="0.25">
      <c r="C1920" s="75" t="s">
        <v>148</v>
      </c>
      <c r="D1920" s="75" t="s">
        <v>4014</v>
      </c>
      <c r="E1920" s="75" t="s">
        <v>4015</v>
      </c>
      <c r="K1920" s="83">
        <v>5.04</v>
      </c>
    </row>
    <row r="1921" spans="3:11" hidden="1" outlineLevel="2" x14ac:dyDescent="0.25">
      <c r="C1921" s="75" t="s">
        <v>148</v>
      </c>
      <c r="D1921" s="75" t="s">
        <v>4016</v>
      </c>
      <c r="E1921" s="75" t="s">
        <v>4017</v>
      </c>
      <c r="K1921" s="83">
        <v>16.149999999999999</v>
      </c>
    </row>
    <row r="1922" spans="3:11" hidden="1" outlineLevel="2" x14ac:dyDescent="0.25">
      <c r="C1922" s="75" t="s">
        <v>148</v>
      </c>
      <c r="D1922" s="75" t="s">
        <v>4018</v>
      </c>
      <c r="E1922" s="75" t="s">
        <v>4019</v>
      </c>
      <c r="K1922" s="83">
        <v>12.9</v>
      </c>
    </row>
    <row r="1923" spans="3:11" hidden="1" outlineLevel="2" x14ac:dyDescent="0.25">
      <c r="C1923" s="75" t="s">
        <v>148</v>
      </c>
      <c r="D1923" s="75" t="s">
        <v>4020</v>
      </c>
      <c r="E1923" s="75" t="s">
        <v>4021</v>
      </c>
      <c r="K1923" s="83">
        <v>7.74</v>
      </c>
    </row>
    <row r="1924" spans="3:11" hidden="1" outlineLevel="2" x14ac:dyDescent="0.25">
      <c r="C1924" s="75" t="s">
        <v>148</v>
      </c>
      <c r="D1924" s="75" t="s">
        <v>4022</v>
      </c>
      <c r="E1924" s="75" t="s">
        <v>4023</v>
      </c>
      <c r="K1924" s="83">
        <v>5.04</v>
      </c>
    </row>
    <row r="1925" spans="3:11" hidden="1" outlineLevel="2" x14ac:dyDescent="0.25">
      <c r="C1925" s="75" t="s">
        <v>148</v>
      </c>
      <c r="D1925" s="75" t="s">
        <v>4024</v>
      </c>
      <c r="E1925" s="75" t="s">
        <v>4025</v>
      </c>
      <c r="K1925" s="83">
        <v>5.19</v>
      </c>
    </row>
    <row r="1926" spans="3:11" hidden="1" outlineLevel="2" x14ac:dyDescent="0.25">
      <c r="C1926" s="75" t="s">
        <v>148</v>
      </c>
      <c r="D1926" s="75" t="s">
        <v>4026</v>
      </c>
      <c r="E1926" s="75" t="s">
        <v>4027</v>
      </c>
      <c r="K1926" s="83">
        <v>4.1100000000000003</v>
      </c>
    </row>
    <row r="1927" spans="3:11" hidden="1" outlineLevel="2" x14ac:dyDescent="0.25">
      <c r="C1927" s="75" t="s">
        <v>148</v>
      </c>
      <c r="D1927" s="75" t="s">
        <v>4028</v>
      </c>
      <c r="E1927" s="75" t="s">
        <v>4029</v>
      </c>
      <c r="K1927" s="83">
        <v>3.02</v>
      </c>
    </row>
    <row r="1928" spans="3:11" hidden="1" outlineLevel="2" x14ac:dyDescent="0.25">
      <c r="C1928" s="75" t="s">
        <v>148</v>
      </c>
      <c r="D1928" s="75" t="s">
        <v>4030</v>
      </c>
      <c r="E1928" s="75" t="s">
        <v>4031</v>
      </c>
      <c r="K1928" s="83">
        <v>2.59</v>
      </c>
    </row>
    <row r="1929" spans="3:11" hidden="1" outlineLevel="2" x14ac:dyDescent="0.25">
      <c r="C1929" s="75" t="s">
        <v>148</v>
      </c>
      <c r="D1929" s="75" t="s">
        <v>4032</v>
      </c>
      <c r="E1929" s="75" t="s">
        <v>4033</v>
      </c>
      <c r="K1929" s="83">
        <v>56.96</v>
      </c>
    </row>
    <row r="1930" spans="3:11" hidden="1" outlineLevel="2" x14ac:dyDescent="0.25">
      <c r="C1930" s="75" t="s">
        <v>148</v>
      </c>
      <c r="D1930" s="75" t="s">
        <v>10063</v>
      </c>
      <c r="E1930" s="75" t="s">
        <v>10064</v>
      </c>
      <c r="K1930" s="83">
        <v>-2.2000000000000002</v>
      </c>
    </row>
    <row r="1931" spans="3:11" hidden="1" outlineLevel="2" x14ac:dyDescent="0.25">
      <c r="C1931" s="75" t="s">
        <v>148</v>
      </c>
      <c r="D1931" s="75" t="s">
        <v>4034</v>
      </c>
      <c r="E1931" s="75" t="s">
        <v>4035</v>
      </c>
      <c r="K1931" s="83">
        <v>19.45</v>
      </c>
    </row>
    <row r="1932" spans="3:11" hidden="1" outlineLevel="2" x14ac:dyDescent="0.25">
      <c r="C1932" s="75" t="s">
        <v>148</v>
      </c>
      <c r="D1932" s="75" t="s">
        <v>4036</v>
      </c>
      <c r="E1932" s="75" t="s">
        <v>4037</v>
      </c>
      <c r="K1932" s="83">
        <v>6.06</v>
      </c>
    </row>
    <row r="1933" spans="3:11" hidden="1" outlineLevel="2" x14ac:dyDescent="0.25">
      <c r="C1933" s="75" t="s">
        <v>148</v>
      </c>
      <c r="D1933" s="75" t="s">
        <v>4038</v>
      </c>
      <c r="E1933" s="75" t="s">
        <v>4039</v>
      </c>
      <c r="K1933" s="83">
        <v>1.76</v>
      </c>
    </row>
    <row r="1934" spans="3:11" hidden="1" outlineLevel="2" x14ac:dyDescent="0.25">
      <c r="C1934" s="75" t="s">
        <v>148</v>
      </c>
      <c r="D1934" s="75" t="s">
        <v>4040</v>
      </c>
      <c r="E1934" s="75" t="s">
        <v>4041</v>
      </c>
      <c r="K1934" s="83">
        <v>20.68</v>
      </c>
    </row>
    <row r="1935" spans="3:11" hidden="1" outlineLevel="2" x14ac:dyDescent="0.25">
      <c r="C1935" s="75" t="s">
        <v>148</v>
      </c>
      <c r="D1935" s="75" t="s">
        <v>10065</v>
      </c>
      <c r="E1935" s="75" t="s">
        <v>10066</v>
      </c>
      <c r="K1935" s="83">
        <v>15.68</v>
      </c>
    </row>
    <row r="1936" spans="3:11" hidden="1" outlineLevel="2" x14ac:dyDescent="0.25">
      <c r="C1936" s="75" t="s">
        <v>148</v>
      </c>
      <c r="D1936" s="75" t="s">
        <v>4042</v>
      </c>
      <c r="E1936" s="75" t="s">
        <v>4043</v>
      </c>
      <c r="K1936" s="83">
        <v>56.21</v>
      </c>
    </row>
    <row r="1937" spans="3:11" hidden="1" outlineLevel="2" x14ac:dyDescent="0.25">
      <c r="C1937" s="75" t="s">
        <v>148</v>
      </c>
      <c r="D1937" s="75" t="s">
        <v>4044</v>
      </c>
      <c r="E1937" s="75" t="s">
        <v>4045</v>
      </c>
      <c r="K1937" s="83">
        <v>14.07</v>
      </c>
    </row>
    <row r="1938" spans="3:11" hidden="1" outlineLevel="2" x14ac:dyDescent="0.25">
      <c r="C1938" s="75" t="s">
        <v>148</v>
      </c>
      <c r="D1938" s="75" t="s">
        <v>4046</v>
      </c>
      <c r="E1938" s="75" t="s">
        <v>4047</v>
      </c>
      <c r="K1938" s="83">
        <v>15.18</v>
      </c>
    </row>
    <row r="1939" spans="3:11" hidden="1" outlineLevel="2" x14ac:dyDescent="0.25">
      <c r="C1939" s="75" t="s">
        <v>148</v>
      </c>
      <c r="D1939" s="75" t="s">
        <v>4048</v>
      </c>
      <c r="E1939" s="75" t="s">
        <v>4049</v>
      </c>
      <c r="K1939" s="83">
        <v>6.35</v>
      </c>
    </row>
    <row r="1940" spans="3:11" hidden="1" outlineLevel="2" x14ac:dyDescent="0.25">
      <c r="C1940" s="75" t="s">
        <v>148</v>
      </c>
      <c r="D1940" s="75" t="s">
        <v>4050</v>
      </c>
      <c r="E1940" s="75" t="s">
        <v>4051</v>
      </c>
      <c r="K1940" s="83">
        <v>-0.15</v>
      </c>
    </row>
    <row r="1941" spans="3:11" hidden="1" outlineLevel="2" x14ac:dyDescent="0.25">
      <c r="C1941" s="75" t="s">
        <v>148</v>
      </c>
      <c r="D1941" s="75" t="s">
        <v>4052</v>
      </c>
      <c r="E1941" s="75" t="s">
        <v>4053</v>
      </c>
      <c r="K1941" s="83">
        <v>3.43</v>
      </c>
    </row>
    <row r="1942" spans="3:11" hidden="1" outlineLevel="2" x14ac:dyDescent="0.25">
      <c r="C1942" s="75" t="s">
        <v>148</v>
      </c>
      <c r="D1942" s="75" t="s">
        <v>4056</v>
      </c>
      <c r="E1942" s="75" t="s">
        <v>4057</v>
      </c>
      <c r="K1942" s="83">
        <v>18.28</v>
      </c>
    </row>
    <row r="1943" spans="3:11" hidden="1" outlineLevel="2" x14ac:dyDescent="0.25">
      <c r="C1943" s="75" t="s">
        <v>148</v>
      </c>
      <c r="D1943" s="75" t="s">
        <v>4058</v>
      </c>
      <c r="E1943" s="75" t="s">
        <v>4059</v>
      </c>
      <c r="K1943" s="83">
        <v>56.47</v>
      </c>
    </row>
    <row r="1944" spans="3:11" hidden="1" outlineLevel="2" x14ac:dyDescent="0.25">
      <c r="C1944" s="75" t="s">
        <v>148</v>
      </c>
      <c r="D1944" s="75" t="s">
        <v>4060</v>
      </c>
      <c r="E1944" s="75" t="s">
        <v>4061</v>
      </c>
      <c r="K1944" s="83">
        <v>1.6</v>
      </c>
    </row>
    <row r="1945" spans="3:11" hidden="1" outlineLevel="2" x14ac:dyDescent="0.25">
      <c r="C1945" s="75" t="s">
        <v>148</v>
      </c>
      <c r="D1945" s="75" t="s">
        <v>4062</v>
      </c>
      <c r="E1945" s="75" t="s">
        <v>4063</v>
      </c>
      <c r="K1945" s="83">
        <v>49.25</v>
      </c>
    </row>
    <row r="1946" spans="3:11" hidden="1" outlineLevel="2" x14ac:dyDescent="0.25">
      <c r="C1946" s="75" t="s">
        <v>148</v>
      </c>
      <c r="D1946" s="75" t="s">
        <v>4064</v>
      </c>
      <c r="E1946" s="75" t="s">
        <v>4065</v>
      </c>
      <c r="K1946" s="83">
        <v>1.68</v>
      </c>
    </row>
    <row r="1947" spans="3:11" hidden="1" outlineLevel="2" x14ac:dyDescent="0.25">
      <c r="C1947" s="75" t="s">
        <v>148</v>
      </c>
      <c r="D1947" s="75" t="s">
        <v>4066</v>
      </c>
      <c r="E1947" s="75" t="s">
        <v>4067</v>
      </c>
      <c r="K1947" s="83">
        <v>8.84</v>
      </c>
    </row>
    <row r="1948" spans="3:11" hidden="1" outlineLevel="2" x14ac:dyDescent="0.25">
      <c r="C1948" s="75" t="s">
        <v>148</v>
      </c>
      <c r="D1948" s="75" t="s">
        <v>4070</v>
      </c>
      <c r="E1948" s="75" t="s">
        <v>4071</v>
      </c>
      <c r="K1948" s="83">
        <v>12.68</v>
      </c>
    </row>
    <row r="1949" spans="3:11" hidden="1" outlineLevel="2" x14ac:dyDescent="0.25">
      <c r="C1949" s="75" t="s">
        <v>148</v>
      </c>
      <c r="D1949" s="75" t="s">
        <v>4072</v>
      </c>
      <c r="E1949" s="75" t="s">
        <v>4073</v>
      </c>
      <c r="K1949" s="83">
        <v>2.97</v>
      </c>
    </row>
    <row r="1950" spans="3:11" hidden="1" outlineLevel="2" x14ac:dyDescent="0.25">
      <c r="C1950" s="75" t="s">
        <v>148</v>
      </c>
      <c r="D1950" s="75" t="s">
        <v>4074</v>
      </c>
      <c r="E1950" s="75" t="s">
        <v>4075</v>
      </c>
      <c r="K1950" s="83">
        <v>2.35</v>
      </c>
    </row>
    <row r="1951" spans="3:11" hidden="1" outlineLevel="2" x14ac:dyDescent="0.25">
      <c r="C1951" s="75" t="s">
        <v>148</v>
      </c>
      <c r="D1951" s="75" t="s">
        <v>4076</v>
      </c>
      <c r="E1951" s="75" t="s">
        <v>4077</v>
      </c>
      <c r="K1951" s="83">
        <v>0.56999999999999995</v>
      </c>
    </row>
    <row r="1952" spans="3:11" hidden="1" outlineLevel="2" x14ac:dyDescent="0.25">
      <c r="C1952" s="75" t="s">
        <v>148</v>
      </c>
      <c r="D1952" s="75" t="s">
        <v>4078</v>
      </c>
      <c r="E1952" s="75" t="s">
        <v>4079</v>
      </c>
      <c r="K1952" s="83">
        <v>4.66</v>
      </c>
    </row>
    <row r="1953" spans="3:11" hidden="1" outlineLevel="2" x14ac:dyDescent="0.25">
      <c r="C1953" s="75" t="s">
        <v>148</v>
      </c>
      <c r="D1953" s="75" t="s">
        <v>4080</v>
      </c>
      <c r="E1953" s="75" t="s">
        <v>4081</v>
      </c>
      <c r="K1953" s="83">
        <v>2.1800000000000002</v>
      </c>
    </row>
    <row r="1954" spans="3:11" hidden="1" outlineLevel="2" x14ac:dyDescent="0.25">
      <c r="C1954" s="75" t="s">
        <v>148</v>
      </c>
      <c r="D1954" s="75" t="s">
        <v>4084</v>
      </c>
      <c r="E1954" s="75" t="s">
        <v>4085</v>
      </c>
      <c r="K1954" s="83">
        <v>5.04</v>
      </c>
    </row>
    <row r="1955" spans="3:11" hidden="1" outlineLevel="2" x14ac:dyDescent="0.25">
      <c r="C1955" s="75" t="s">
        <v>148</v>
      </c>
      <c r="D1955" s="75" t="s">
        <v>4086</v>
      </c>
      <c r="E1955" s="75" t="s">
        <v>4087</v>
      </c>
      <c r="K1955" s="83">
        <v>24.81</v>
      </c>
    </row>
    <row r="1956" spans="3:11" hidden="1" outlineLevel="2" x14ac:dyDescent="0.25">
      <c r="C1956" s="75" t="s">
        <v>148</v>
      </c>
      <c r="D1956" s="75" t="s">
        <v>4088</v>
      </c>
      <c r="E1956" s="75" t="s">
        <v>4089</v>
      </c>
      <c r="K1956" s="83">
        <v>5.16</v>
      </c>
    </row>
    <row r="1957" spans="3:11" hidden="1" outlineLevel="2" x14ac:dyDescent="0.25">
      <c r="C1957" s="75" t="s">
        <v>148</v>
      </c>
      <c r="D1957" s="75" t="s">
        <v>4090</v>
      </c>
      <c r="E1957" s="75" t="s">
        <v>4091</v>
      </c>
      <c r="K1957" s="83">
        <v>0.34</v>
      </c>
    </row>
    <row r="1958" spans="3:11" hidden="1" outlineLevel="2" x14ac:dyDescent="0.25">
      <c r="C1958" s="75" t="s">
        <v>148</v>
      </c>
      <c r="D1958" s="75" t="s">
        <v>4092</v>
      </c>
      <c r="E1958" s="75" t="s">
        <v>4093</v>
      </c>
      <c r="K1958" s="83">
        <v>3.93</v>
      </c>
    </row>
    <row r="1959" spans="3:11" hidden="1" outlineLevel="2" x14ac:dyDescent="0.25">
      <c r="C1959" s="75" t="s">
        <v>148</v>
      </c>
      <c r="D1959" s="75" t="s">
        <v>4094</v>
      </c>
      <c r="E1959" s="75" t="s">
        <v>4095</v>
      </c>
      <c r="K1959" s="83">
        <v>2.77</v>
      </c>
    </row>
    <row r="1960" spans="3:11" hidden="1" outlineLevel="2" x14ac:dyDescent="0.25">
      <c r="C1960" s="75" t="s">
        <v>148</v>
      </c>
      <c r="D1960" s="75" t="s">
        <v>4096</v>
      </c>
      <c r="E1960" s="75" t="s">
        <v>4097</v>
      </c>
      <c r="K1960" s="83">
        <v>7.74</v>
      </c>
    </row>
    <row r="1961" spans="3:11" hidden="1" outlineLevel="2" x14ac:dyDescent="0.25">
      <c r="C1961" s="75" t="s">
        <v>148</v>
      </c>
      <c r="D1961" s="75" t="s">
        <v>4098</v>
      </c>
      <c r="E1961" s="75" t="s">
        <v>4099</v>
      </c>
      <c r="K1961" s="83">
        <v>4.29</v>
      </c>
    </row>
    <row r="1962" spans="3:11" hidden="1" outlineLevel="2" x14ac:dyDescent="0.25">
      <c r="C1962" s="75" t="s">
        <v>148</v>
      </c>
      <c r="D1962" s="75" t="s">
        <v>4100</v>
      </c>
      <c r="E1962" s="75" t="s">
        <v>4101</v>
      </c>
      <c r="K1962" s="83">
        <v>20.6</v>
      </c>
    </row>
    <row r="1963" spans="3:11" hidden="1" outlineLevel="2" x14ac:dyDescent="0.25">
      <c r="C1963" s="75" t="s">
        <v>148</v>
      </c>
      <c r="D1963" s="75" t="s">
        <v>4102</v>
      </c>
      <c r="E1963" s="75" t="s">
        <v>4103</v>
      </c>
      <c r="K1963" s="83">
        <v>5.04</v>
      </c>
    </row>
    <row r="1964" spans="3:11" hidden="1" outlineLevel="2" x14ac:dyDescent="0.25">
      <c r="C1964" s="75" t="s">
        <v>148</v>
      </c>
      <c r="D1964" s="75" t="s">
        <v>4104</v>
      </c>
      <c r="E1964" s="75" t="s">
        <v>4105</v>
      </c>
      <c r="K1964" s="83">
        <v>5.87</v>
      </c>
    </row>
    <row r="1965" spans="3:11" hidden="1" outlineLevel="2" x14ac:dyDescent="0.25">
      <c r="C1965" s="75" t="s">
        <v>148</v>
      </c>
      <c r="D1965" s="75" t="s">
        <v>4106</v>
      </c>
      <c r="E1965" s="75" t="s">
        <v>4107</v>
      </c>
      <c r="K1965" s="83">
        <v>5.23</v>
      </c>
    </row>
    <row r="1966" spans="3:11" hidden="1" outlineLevel="2" x14ac:dyDescent="0.25">
      <c r="C1966" s="75" t="s">
        <v>148</v>
      </c>
      <c r="D1966" s="75" t="s">
        <v>4110</v>
      </c>
      <c r="E1966" s="75" t="s">
        <v>4111</v>
      </c>
      <c r="K1966" s="83">
        <v>37.32</v>
      </c>
    </row>
    <row r="1967" spans="3:11" hidden="1" outlineLevel="2" x14ac:dyDescent="0.25">
      <c r="C1967" s="75" t="s">
        <v>148</v>
      </c>
      <c r="D1967" s="75" t="s">
        <v>4112</v>
      </c>
      <c r="E1967" s="75" t="s">
        <v>4113</v>
      </c>
      <c r="K1967" s="83">
        <v>63.15</v>
      </c>
    </row>
    <row r="1968" spans="3:11" hidden="1" outlineLevel="2" x14ac:dyDescent="0.25">
      <c r="C1968" s="75" t="s">
        <v>148</v>
      </c>
      <c r="D1968" s="75" t="s">
        <v>4114</v>
      </c>
      <c r="E1968" s="75" t="s">
        <v>4115</v>
      </c>
      <c r="K1968" s="83">
        <v>16.420000000000002</v>
      </c>
    </row>
    <row r="1969" spans="3:11" hidden="1" outlineLevel="2" x14ac:dyDescent="0.25">
      <c r="C1969" s="75" t="s">
        <v>148</v>
      </c>
      <c r="D1969" s="75" t="s">
        <v>4116</v>
      </c>
      <c r="E1969" s="75" t="s">
        <v>4117</v>
      </c>
      <c r="K1969" s="83">
        <v>7.02</v>
      </c>
    </row>
    <row r="1970" spans="3:11" hidden="1" outlineLevel="2" x14ac:dyDescent="0.25">
      <c r="C1970" s="75" t="s">
        <v>148</v>
      </c>
      <c r="D1970" s="75" t="s">
        <v>4118</v>
      </c>
      <c r="E1970" s="75" t="s">
        <v>4119</v>
      </c>
      <c r="K1970" s="83">
        <v>3.82</v>
      </c>
    </row>
    <row r="1971" spans="3:11" hidden="1" outlineLevel="2" x14ac:dyDescent="0.25">
      <c r="C1971" s="75" t="s">
        <v>148</v>
      </c>
      <c r="D1971" s="75" t="s">
        <v>4122</v>
      </c>
      <c r="E1971" s="75" t="s">
        <v>4123</v>
      </c>
      <c r="K1971" s="83">
        <v>6.52</v>
      </c>
    </row>
    <row r="1972" spans="3:11" hidden="1" outlineLevel="2" x14ac:dyDescent="0.25">
      <c r="C1972" s="75" t="s">
        <v>148</v>
      </c>
      <c r="D1972" s="75" t="s">
        <v>4124</v>
      </c>
      <c r="E1972" s="75" t="s">
        <v>4125</v>
      </c>
      <c r="K1972" s="83">
        <v>5.04</v>
      </c>
    </row>
    <row r="1973" spans="3:11" hidden="1" outlineLevel="2" x14ac:dyDescent="0.25">
      <c r="C1973" s="75" t="s">
        <v>148</v>
      </c>
      <c r="D1973" s="75" t="s">
        <v>4126</v>
      </c>
      <c r="E1973" s="75" t="s">
        <v>4127</v>
      </c>
      <c r="K1973" s="83">
        <v>17.440000000000001</v>
      </c>
    </row>
    <row r="1974" spans="3:11" hidden="1" outlineLevel="2" x14ac:dyDescent="0.25">
      <c r="C1974" s="75" t="s">
        <v>148</v>
      </c>
      <c r="D1974" s="75" t="s">
        <v>4128</v>
      </c>
      <c r="E1974" s="75" t="s">
        <v>4129</v>
      </c>
      <c r="K1974" s="83">
        <v>5.04</v>
      </c>
    </row>
    <row r="1975" spans="3:11" hidden="1" outlineLevel="2" x14ac:dyDescent="0.25">
      <c r="C1975" s="75" t="s">
        <v>148</v>
      </c>
      <c r="D1975" s="75" t="s">
        <v>4130</v>
      </c>
      <c r="E1975" s="75" t="s">
        <v>4131</v>
      </c>
      <c r="K1975" s="83">
        <v>13.1</v>
      </c>
    </row>
    <row r="1976" spans="3:11" hidden="1" outlineLevel="2" x14ac:dyDescent="0.25">
      <c r="C1976" s="75" t="s">
        <v>148</v>
      </c>
      <c r="D1976" s="75" t="s">
        <v>4132</v>
      </c>
      <c r="E1976" s="75" t="s">
        <v>4133</v>
      </c>
      <c r="K1976" s="83">
        <v>8.24</v>
      </c>
    </row>
    <row r="1977" spans="3:11" hidden="1" outlineLevel="2" x14ac:dyDescent="0.25">
      <c r="C1977" s="75" t="s">
        <v>148</v>
      </c>
      <c r="D1977" s="75" t="s">
        <v>4134</v>
      </c>
      <c r="E1977" s="75" t="s">
        <v>4135</v>
      </c>
      <c r="K1977" s="83">
        <v>12.91</v>
      </c>
    </row>
    <row r="1978" spans="3:11" hidden="1" outlineLevel="2" x14ac:dyDescent="0.25">
      <c r="C1978" s="75" t="s">
        <v>148</v>
      </c>
      <c r="D1978" s="75" t="s">
        <v>4136</v>
      </c>
      <c r="E1978" s="75" t="s">
        <v>4137</v>
      </c>
      <c r="K1978" s="83">
        <v>8.74</v>
      </c>
    </row>
    <row r="1979" spans="3:11" hidden="1" outlineLevel="2" x14ac:dyDescent="0.25">
      <c r="C1979" s="75" t="s">
        <v>148</v>
      </c>
      <c r="D1979" s="75" t="s">
        <v>4138</v>
      </c>
      <c r="E1979" s="75" t="s">
        <v>4139</v>
      </c>
      <c r="K1979" s="83">
        <v>0.51</v>
      </c>
    </row>
    <row r="1980" spans="3:11" hidden="1" outlineLevel="2" x14ac:dyDescent="0.25">
      <c r="C1980" s="75" t="s">
        <v>148</v>
      </c>
      <c r="D1980" s="75" t="s">
        <v>4140</v>
      </c>
      <c r="E1980" s="75" t="s">
        <v>4141</v>
      </c>
      <c r="K1980" s="83">
        <v>5.96</v>
      </c>
    </row>
    <row r="1981" spans="3:11" hidden="1" outlineLevel="2" x14ac:dyDescent="0.25">
      <c r="C1981" s="75" t="s">
        <v>148</v>
      </c>
      <c r="D1981" s="75" t="s">
        <v>4142</v>
      </c>
      <c r="E1981" s="75" t="s">
        <v>4143</v>
      </c>
      <c r="K1981" s="83">
        <v>3.08</v>
      </c>
    </row>
    <row r="1982" spans="3:11" hidden="1" outlineLevel="2" x14ac:dyDescent="0.25">
      <c r="C1982" s="75" t="s">
        <v>148</v>
      </c>
      <c r="D1982" s="75" t="s">
        <v>4144</v>
      </c>
      <c r="E1982" s="75" t="s">
        <v>4145</v>
      </c>
      <c r="K1982" s="83">
        <v>4.21</v>
      </c>
    </row>
    <row r="1983" spans="3:11" hidden="1" outlineLevel="2" x14ac:dyDescent="0.25">
      <c r="C1983" s="75" t="s">
        <v>148</v>
      </c>
      <c r="D1983" s="75" t="s">
        <v>4146</v>
      </c>
      <c r="E1983" s="75" t="s">
        <v>4147</v>
      </c>
      <c r="K1983" s="83">
        <v>2.16</v>
      </c>
    </row>
    <row r="1984" spans="3:11" hidden="1" outlineLevel="2" x14ac:dyDescent="0.25">
      <c r="C1984" s="75" t="s">
        <v>148</v>
      </c>
      <c r="D1984" s="75" t="s">
        <v>4148</v>
      </c>
      <c r="E1984" s="75" t="s">
        <v>4149</v>
      </c>
      <c r="K1984" s="83">
        <v>9.09</v>
      </c>
    </row>
    <row r="1985" spans="3:11" hidden="1" outlineLevel="2" x14ac:dyDescent="0.25">
      <c r="C1985" s="75" t="s">
        <v>148</v>
      </c>
      <c r="D1985" s="75" t="s">
        <v>4150</v>
      </c>
      <c r="E1985" s="75" t="s">
        <v>4151</v>
      </c>
      <c r="K1985" s="83">
        <v>1.8</v>
      </c>
    </row>
    <row r="1986" spans="3:11" hidden="1" outlineLevel="2" x14ac:dyDescent="0.25">
      <c r="C1986" s="75" t="s">
        <v>148</v>
      </c>
      <c r="D1986" s="75" t="s">
        <v>4154</v>
      </c>
      <c r="E1986" s="75" t="s">
        <v>4155</v>
      </c>
      <c r="K1986" s="83">
        <v>0.25</v>
      </c>
    </row>
    <row r="1987" spans="3:11" hidden="1" outlineLevel="2" x14ac:dyDescent="0.25">
      <c r="C1987" s="75" t="s">
        <v>148</v>
      </c>
      <c r="D1987" s="75" t="s">
        <v>4156</v>
      </c>
      <c r="E1987" s="75" t="s">
        <v>4157</v>
      </c>
      <c r="K1987" s="83">
        <v>10.96</v>
      </c>
    </row>
    <row r="1988" spans="3:11" hidden="1" outlineLevel="2" x14ac:dyDescent="0.25">
      <c r="C1988" s="75" t="s">
        <v>148</v>
      </c>
      <c r="D1988" s="75" t="s">
        <v>4158</v>
      </c>
      <c r="E1988" s="75" t="s">
        <v>4159</v>
      </c>
      <c r="K1988" s="83">
        <v>3.37</v>
      </c>
    </row>
    <row r="1989" spans="3:11" hidden="1" outlineLevel="2" x14ac:dyDescent="0.25">
      <c r="C1989" s="75" t="s">
        <v>148</v>
      </c>
      <c r="D1989" s="75" t="s">
        <v>4160</v>
      </c>
      <c r="E1989" s="75" t="s">
        <v>4161</v>
      </c>
      <c r="K1989" s="83">
        <v>7.11</v>
      </c>
    </row>
    <row r="1990" spans="3:11" hidden="1" outlineLevel="2" x14ac:dyDescent="0.25">
      <c r="C1990" s="75" t="s">
        <v>148</v>
      </c>
      <c r="D1990" s="75" t="s">
        <v>4162</v>
      </c>
      <c r="E1990" s="75" t="s">
        <v>4163</v>
      </c>
      <c r="K1990" s="83">
        <v>5.29</v>
      </c>
    </row>
    <row r="1991" spans="3:11" hidden="1" outlineLevel="2" x14ac:dyDescent="0.25">
      <c r="C1991" s="75" t="s">
        <v>148</v>
      </c>
      <c r="D1991" s="75" t="s">
        <v>4164</v>
      </c>
      <c r="E1991" s="75" t="s">
        <v>4165</v>
      </c>
      <c r="K1991" s="83">
        <v>5.04</v>
      </c>
    </row>
    <row r="1992" spans="3:11" hidden="1" outlineLevel="2" x14ac:dyDescent="0.25">
      <c r="C1992" s="75" t="s">
        <v>148</v>
      </c>
      <c r="D1992" s="75" t="s">
        <v>4166</v>
      </c>
      <c r="E1992" s="75" t="s">
        <v>4167</v>
      </c>
      <c r="K1992" s="83">
        <v>18.940000000000001</v>
      </c>
    </row>
    <row r="1993" spans="3:11" hidden="1" outlineLevel="2" x14ac:dyDescent="0.25">
      <c r="C1993" s="75" t="s">
        <v>148</v>
      </c>
      <c r="D1993" s="75" t="s">
        <v>10067</v>
      </c>
      <c r="E1993" s="75" t="s">
        <v>10068</v>
      </c>
      <c r="K1993" s="83">
        <v>2.4</v>
      </c>
    </row>
    <row r="1994" spans="3:11" hidden="1" outlineLevel="2" x14ac:dyDescent="0.25">
      <c r="C1994" s="75" t="s">
        <v>148</v>
      </c>
      <c r="D1994" s="75" t="s">
        <v>4168</v>
      </c>
      <c r="E1994" s="75" t="s">
        <v>4169</v>
      </c>
      <c r="K1994" s="83">
        <v>1.9</v>
      </c>
    </row>
    <row r="1995" spans="3:11" hidden="1" outlineLevel="2" x14ac:dyDescent="0.25">
      <c r="C1995" s="75" t="s">
        <v>148</v>
      </c>
      <c r="D1995" s="75" t="s">
        <v>4170</v>
      </c>
      <c r="E1995" s="75" t="s">
        <v>4171</v>
      </c>
      <c r="K1995" s="83">
        <v>19.79</v>
      </c>
    </row>
    <row r="1996" spans="3:11" hidden="1" outlineLevel="2" x14ac:dyDescent="0.25">
      <c r="C1996" s="75" t="s">
        <v>148</v>
      </c>
      <c r="D1996" s="75" t="s">
        <v>4174</v>
      </c>
      <c r="E1996" s="75" t="s">
        <v>4175</v>
      </c>
      <c r="K1996" s="83">
        <v>3.37</v>
      </c>
    </row>
    <row r="1997" spans="3:11" hidden="1" outlineLevel="2" x14ac:dyDescent="0.25">
      <c r="C1997" s="75" t="s">
        <v>148</v>
      </c>
      <c r="D1997" s="75" t="s">
        <v>10069</v>
      </c>
      <c r="E1997" s="75" t="s">
        <v>10070</v>
      </c>
      <c r="K1997" s="83">
        <v>36.68</v>
      </c>
    </row>
    <row r="1998" spans="3:11" hidden="1" outlineLevel="2" x14ac:dyDescent="0.25">
      <c r="C1998" s="75" t="s">
        <v>148</v>
      </c>
      <c r="D1998" s="75" t="s">
        <v>4176</v>
      </c>
      <c r="E1998" s="75" t="s">
        <v>4177</v>
      </c>
      <c r="K1998" s="83">
        <v>17.07</v>
      </c>
    </row>
    <row r="1999" spans="3:11" hidden="1" outlineLevel="2" x14ac:dyDescent="0.25">
      <c r="C1999" s="75" t="s">
        <v>148</v>
      </c>
      <c r="D1999" s="75" t="s">
        <v>4178</v>
      </c>
      <c r="E1999" s="75" t="s">
        <v>4179</v>
      </c>
      <c r="K1999" s="83">
        <v>4.0199999999999996</v>
      </c>
    </row>
    <row r="2000" spans="3:11" hidden="1" outlineLevel="2" x14ac:dyDescent="0.25">
      <c r="C2000" s="75" t="s">
        <v>148</v>
      </c>
      <c r="D2000" s="75" t="s">
        <v>4182</v>
      </c>
      <c r="E2000" s="75" t="s">
        <v>4183</v>
      </c>
      <c r="K2000" s="83">
        <v>14.76</v>
      </c>
    </row>
    <row r="2001" spans="3:11" hidden="1" outlineLevel="2" x14ac:dyDescent="0.25">
      <c r="C2001" s="75" t="s">
        <v>148</v>
      </c>
      <c r="D2001" s="75" t="s">
        <v>10071</v>
      </c>
      <c r="E2001" s="75" t="s">
        <v>10072</v>
      </c>
      <c r="K2001" s="83">
        <v>-5.5</v>
      </c>
    </row>
    <row r="2002" spans="3:11" hidden="1" outlineLevel="2" x14ac:dyDescent="0.25">
      <c r="C2002" s="75" t="s">
        <v>148</v>
      </c>
      <c r="D2002" s="75" t="s">
        <v>4184</v>
      </c>
      <c r="E2002" s="75" t="s">
        <v>4185</v>
      </c>
      <c r="K2002" s="83">
        <v>4.6100000000000003</v>
      </c>
    </row>
    <row r="2003" spans="3:11" hidden="1" outlineLevel="2" x14ac:dyDescent="0.25">
      <c r="C2003" s="75" t="s">
        <v>148</v>
      </c>
      <c r="D2003" s="75" t="s">
        <v>4186</v>
      </c>
      <c r="E2003" s="75" t="s">
        <v>4187</v>
      </c>
      <c r="K2003" s="83">
        <v>5.36</v>
      </c>
    </row>
    <row r="2004" spans="3:11" hidden="1" outlineLevel="2" x14ac:dyDescent="0.25">
      <c r="C2004" s="75" t="s">
        <v>148</v>
      </c>
      <c r="D2004" s="75" t="s">
        <v>10073</v>
      </c>
      <c r="E2004" s="75" t="s">
        <v>10074</v>
      </c>
      <c r="K2004" s="83">
        <v>3.83</v>
      </c>
    </row>
    <row r="2005" spans="3:11" hidden="1" outlineLevel="2" x14ac:dyDescent="0.25">
      <c r="C2005" s="75" t="s">
        <v>148</v>
      </c>
      <c r="D2005" s="75" t="s">
        <v>4188</v>
      </c>
      <c r="E2005" s="75" t="s">
        <v>4189</v>
      </c>
      <c r="K2005" s="83">
        <v>17.309999999999999</v>
      </c>
    </row>
    <row r="2006" spans="3:11" hidden="1" outlineLevel="2" x14ac:dyDescent="0.25">
      <c r="C2006" s="75" t="s">
        <v>148</v>
      </c>
      <c r="D2006" s="75" t="s">
        <v>4190</v>
      </c>
      <c r="E2006" s="75" t="s">
        <v>4191</v>
      </c>
      <c r="K2006" s="83">
        <v>5.16</v>
      </c>
    </row>
    <row r="2007" spans="3:11" hidden="1" outlineLevel="2" x14ac:dyDescent="0.25">
      <c r="C2007" s="75" t="s">
        <v>148</v>
      </c>
      <c r="D2007" s="75" t="s">
        <v>4192</v>
      </c>
      <c r="E2007" s="75" t="s">
        <v>4193</v>
      </c>
      <c r="K2007" s="83">
        <v>31.5</v>
      </c>
    </row>
    <row r="2008" spans="3:11" hidden="1" outlineLevel="2" x14ac:dyDescent="0.25">
      <c r="C2008" s="75" t="s">
        <v>148</v>
      </c>
      <c r="D2008" s="75" t="s">
        <v>4194</v>
      </c>
      <c r="E2008" s="75" t="s">
        <v>4195</v>
      </c>
      <c r="K2008" s="83">
        <v>4.42</v>
      </c>
    </row>
    <row r="2009" spans="3:11" hidden="1" outlineLevel="2" x14ac:dyDescent="0.25">
      <c r="C2009" s="75" t="s">
        <v>148</v>
      </c>
      <c r="D2009" s="75" t="s">
        <v>4196</v>
      </c>
      <c r="E2009" s="75" t="s">
        <v>4197</v>
      </c>
      <c r="K2009" s="83">
        <v>5.05</v>
      </c>
    </row>
    <row r="2010" spans="3:11" hidden="1" outlineLevel="2" x14ac:dyDescent="0.25">
      <c r="C2010" s="75" t="s">
        <v>148</v>
      </c>
      <c r="D2010" s="75" t="s">
        <v>4198</v>
      </c>
      <c r="E2010" s="75" t="s">
        <v>4199</v>
      </c>
      <c r="K2010" s="83">
        <v>12.21</v>
      </c>
    </row>
    <row r="2011" spans="3:11" hidden="1" outlineLevel="2" x14ac:dyDescent="0.25">
      <c r="C2011" s="75" t="s">
        <v>148</v>
      </c>
      <c r="D2011" s="75" t="s">
        <v>4200</v>
      </c>
      <c r="E2011" s="75" t="s">
        <v>4201</v>
      </c>
      <c r="K2011" s="83">
        <v>13.45</v>
      </c>
    </row>
    <row r="2012" spans="3:11" hidden="1" outlineLevel="2" x14ac:dyDescent="0.25">
      <c r="C2012" s="75" t="s">
        <v>148</v>
      </c>
      <c r="D2012" s="75" t="s">
        <v>4202</v>
      </c>
      <c r="E2012" s="75" t="s">
        <v>4203</v>
      </c>
      <c r="K2012" s="83">
        <v>5.04</v>
      </c>
    </row>
    <row r="2013" spans="3:11" hidden="1" outlineLevel="2" x14ac:dyDescent="0.25">
      <c r="C2013" s="75" t="s">
        <v>148</v>
      </c>
      <c r="D2013" s="75" t="s">
        <v>4204</v>
      </c>
      <c r="E2013" s="75" t="s">
        <v>4205</v>
      </c>
      <c r="K2013" s="83">
        <v>1.68</v>
      </c>
    </row>
    <row r="2014" spans="3:11" hidden="1" outlineLevel="2" x14ac:dyDescent="0.25">
      <c r="C2014" s="75" t="s">
        <v>148</v>
      </c>
      <c r="D2014" s="75" t="s">
        <v>4210</v>
      </c>
      <c r="E2014" s="75" t="s">
        <v>4211</v>
      </c>
      <c r="K2014" s="83">
        <v>3.99</v>
      </c>
    </row>
    <row r="2015" spans="3:11" hidden="1" outlineLevel="2" x14ac:dyDescent="0.25">
      <c r="C2015" s="75" t="s">
        <v>148</v>
      </c>
      <c r="D2015" s="75" t="s">
        <v>4212</v>
      </c>
      <c r="E2015" s="75" t="s">
        <v>4213</v>
      </c>
      <c r="K2015" s="83">
        <v>3.57</v>
      </c>
    </row>
    <row r="2016" spans="3:11" hidden="1" outlineLevel="2" x14ac:dyDescent="0.25">
      <c r="C2016" s="75" t="s">
        <v>148</v>
      </c>
      <c r="D2016" s="75" t="s">
        <v>4214</v>
      </c>
      <c r="E2016" s="75" t="s">
        <v>4215</v>
      </c>
      <c r="K2016" s="83">
        <v>6.03</v>
      </c>
    </row>
    <row r="2017" spans="3:11" hidden="1" outlineLevel="2" x14ac:dyDescent="0.25">
      <c r="C2017" s="75" t="s">
        <v>148</v>
      </c>
      <c r="D2017" s="75" t="s">
        <v>4216</v>
      </c>
      <c r="E2017" s="75" t="s">
        <v>4217</v>
      </c>
      <c r="K2017" s="83">
        <v>10.98</v>
      </c>
    </row>
    <row r="2018" spans="3:11" hidden="1" outlineLevel="2" x14ac:dyDescent="0.25">
      <c r="C2018" s="75" t="s">
        <v>148</v>
      </c>
      <c r="D2018" s="75" t="s">
        <v>4218</v>
      </c>
      <c r="E2018" s="75" t="s">
        <v>4219</v>
      </c>
      <c r="K2018" s="83">
        <v>2.0699999999999998</v>
      </c>
    </row>
    <row r="2019" spans="3:11" hidden="1" outlineLevel="2" x14ac:dyDescent="0.25">
      <c r="C2019" s="75" t="s">
        <v>148</v>
      </c>
      <c r="D2019" s="75" t="s">
        <v>4220</v>
      </c>
      <c r="E2019" s="75" t="s">
        <v>4221</v>
      </c>
      <c r="K2019" s="83">
        <v>20.18</v>
      </c>
    </row>
    <row r="2020" spans="3:11" hidden="1" outlineLevel="2" x14ac:dyDescent="0.25">
      <c r="C2020" s="75" t="s">
        <v>148</v>
      </c>
      <c r="D2020" s="75" t="s">
        <v>4222</v>
      </c>
      <c r="E2020" s="75" t="s">
        <v>4223</v>
      </c>
      <c r="K2020" s="83">
        <v>5.21</v>
      </c>
    </row>
    <row r="2021" spans="3:11" hidden="1" outlineLevel="2" x14ac:dyDescent="0.25">
      <c r="C2021" s="75" t="s">
        <v>148</v>
      </c>
      <c r="D2021" s="75" t="s">
        <v>4224</v>
      </c>
      <c r="E2021" s="75" t="s">
        <v>4225</v>
      </c>
      <c r="K2021" s="83">
        <v>5.66</v>
      </c>
    </row>
    <row r="2022" spans="3:11" hidden="1" outlineLevel="2" x14ac:dyDescent="0.25">
      <c r="C2022" s="75" t="s">
        <v>148</v>
      </c>
      <c r="D2022" s="75" t="s">
        <v>4226</v>
      </c>
      <c r="E2022" s="75" t="s">
        <v>4227</v>
      </c>
      <c r="K2022" s="83">
        <v>6.85</v>
      </c>
    </row>
    <row r="2023" spans="3:11" hidden="1" outlineLevel="2" x14ac:dyDescent="0.25">
      <c r="C2023" s="75" t="s">
        <v>148</v>
      </c>
      <c r="D2023" s="75" t="s">
        <v>4228</v>
      </c>
      <c r="E2023" s="75" t="s">
        <v>4229</v>
      </c>
      <c r="K2023" s="83">
        <v>5.91</v>
      </c>
    </row>
    <row r="2024" spans="3:11" hidden="1" outlineLevel="2" x14ac:dyDescent="0.25">
      <c r="C2024" s="75" t="s">
        <v>148</v>
      </c>
      <c r="D2024" s="75" t="s">
        <v>4230</v>
      </c>
      <c r="E2024" s="75" t="s">
        <v>4231</v>
      </c>
      <c r="K2024" s="83">
        <v>-1.22</v>
      </c>
    </row>
    <row r="2025" spans="3:11" hidden="1" outlineLevel="2" x14ac:dyDescent="0.25">
      <c r="C2025" s="75" t="s">
        <v>148</v>
      </c>
      <c r="D2025" s="75" t="s">
        <v>4232</v>
      </c>
      <c r="E2025" s="75" t="s">
        <v>4233</v>
      </c>
      <c r="K2025" s="83">
        <v>2.5499999999999998</v>
      </c>
    </row>
    <row r="2026" spans="3:11" hidden="1" outlineLevel="2" x14ac:dyDescent="0.25">
      <c r="C2026" s="75" t="s">
        <v>148</v>
      </c>
      <c r="D2026" s="75" t="s">
        <v>4234</v>
      </c>
      <c r="E2026" s="75" t="s">
        <v>4235</v>
      </c>
      <c r="K2026" s="83">
        <v>2.39</v>
      </c>
    </row>
    <row r="2027" spans="3:11" hidden="1" outlineLevel="2" x14ac:dyDescent="0.25">
      <c r="C2027" s="75" t="s">
        <v>148</v>
      </c>
      <c r="D2027" s="75" t="s">
        <v>4236</v>
      </c>
      <c r="E2027" s="75" t="s">
        <v>4237</v>
      </c>
      <c r="K2027" s="83">
        <v>4.59</v>
      </c>
    </row>
    <row r="2028" spans="3:11" hidden="1" outlineLevel="2" x14ac:dyDescent="0.25">
      <c r="C2028" s="75" t="s">
        <v>148</v>
      </c>
      <c r="D2028" s="75" t="s">
        <v>4238</v>
      </c>
      <c r="E2028" s="75" t="s">
        <v>4239</v>
      </c>
      <c r="K2028" s="83">
        <v>24.92</v>
      </c>
    </row>
    <row r="2029" spans="3:11" hidden="1" outlineLevel="2" x14ac:dyDescent="0.25">
      <c r="C2029" s="75" t="s">
        <v>148</v>
      </c>
      <c r="D2029" s="75" t="s">
        <v>4240</v>
      </c>
      <c r="E2029" s="75" t="s">
        <v>4241</v>
      </c>
      <c r="K2029" s="83">
        <v>3.39</v>
      </c>
    </row>
    <row r="2030" spans="3:11" hidden="1" outlineLevel="2" x14ac:dyDescent="0.25">
      <c r="C2030" s="75" t="s">
        <v>148</v>
      </c>
      <c r="D2030" s="75" t="s">
        <v>10075</v>
      </c>
      <c r="E2030" s="75" t="s">
        <v>10076</v>
      </c>
      <c r="K2030" s="83">
        <v>17.62</v>
      </c>
    </row>
    <row r="2031" spans="3:11" hidden="1" outlineLevel="2" x14ac:dyDescent="0.25">
      <c r="C2031" s="75" t="s">
        <v>148</v>
      </c>
      <c r="D2031" s="75" t="s">
        <v>4244</v>
      </c>
      <c r="E2031" s="75" t="s">
        <v>4245</v>
      </c>
      <c r="K2031" s="83">
        <v>8.0500000000000007</v>
      </c>
    </row>
    <row r="2032" spans="3:11" hidden="1" outlineLevel="2" x14ac:dyDescent="0.25">
      <c r="C2032" s="75" t="s">
        <v>148</v>
      </c>
      <c r="D2032" s="75" t="s">
        <v>4246</v>
      </c>
      <c r="E2032" s="75" t="s">
        <v>4247</v>
      </c>
      <c r="K2032" s="83">
        <v>24.86</v>
      </c>
    </row>
    <row r="2033" spans="3:11" hidden="1" outlineLevel="2" x14ac:dyDescent="0.25">
      <c r="C2033" s="75" t="s">
        <v>148</v>
      </c>
      <c r="D2033" s="75" t="s">
        <v>4248</v>
      </c>
      <c r="E2033" s="75" t="s">
        <v>4249</v>
      </c>
      <c r="K2033" s="83">
        <v>1.68</v>
      </c>
    </row>
    <row r="2034" spans="3:11" hidden="1" outlineLevel="2" x14ac:dyDescent="0.25">
      <c r="C2034" s="75" t="s">
        <v>148</v>
      </c>
      <c r="D2034" s="75" t="s">
        <v>4250</v>
      </c>
      <c r="E2034" s="75" t="s">
        <v>4251</v>
      </c>
      <c r="K2034" s="83">
        <v>12.72</v>
      </c>
    </row>
    <row r="2035" spans="3:11" hidden="1" outlineLevel="2" x14ac:dyDescent="0.25">
      <c r="C2035" s="75" t="s">
        <v>148</v>
      </c>
      <c r="D2035" s="75" t="s">
        <v>4252</v>
      </c>
      <c r="E2035" s="75" t="s">
        <v>4253</v>
      </c>
      <c r="K2035" s="83">
        <v>1.18</v>
      </c>
    </row>
    <row r="2036" spans="3:11" hidden="1" outlineLevel="2" x14ac:dyDescent="0.25">
      <c r="C2036" s="75" t="s">
        <v>148</v>
      </c>
      <c r="D2036" s="75" t="s">
        <v>4254</v>
      </c>
      <c r="E2036" s="75" t="s">
        <v>4255</v>
      </c>
      <c r="K2036" s="83">
        <v>3.9</v>
      </c>
    </row>
    <row r="2037" spans="3:11" hidden="1" outlineLevel="2" x14ac:dyDescent="0.25">
      <c r="C2037" s="75" t="s">
        <v>148</v>
      </c>
      <c r="D2037" s="75" t="s">
        <v>4258</v>
      </c>
      <c r="E2037" s="75" t="s">
        <v>4259</v>
      </c>
      <c r="K2037" s="83">
        <v>30.93</v>
      </c>
    </row>
    <row r="2038" spans="3:11" hidden="1" outlineLevel="2" x14ac:dyDescent="0.25">
      <c r="C2038" s="75" t="s">
        <v>148</v>
      </c>
      <c r="D2038" s="75" t="s">
        <v>4260</v>
      </c>
      <c r="E2038" s="75" t="s">
        <v>4261</v>
      </c>
      <c r="K2038" s="83">
        <v>2.13</v>
      </c>
    </row>
    <row r="2039" spans="3:11" hidden="1" outlineLevel="2" x14ac:dyDescent="0.25">
      <c r="C2039" s="75" t="s">
        <v>148</v>
      </c>
      <c r="D2039" s="75" t="s">
        <v>4262</v>
      </c>
      <c r="E2039" s="75" t="s">
        <v>4263</v>
      </c>
      <c r="K2039" s="83">
        <v>5.04</v>
      </c>
    </row>
    <row r="2040" spans="3:11" hidden="1" outlineLevel="2" x14ac:dyDescent="0.25">
      <c r="C2040" s="75" t="s">
        <v>148</v>
      </c>
      <c r="D2040" s="75" t="s">
        <v>4268</v>
      </c>
      <c r="E2040" s="75" t="s">
        <v>4269</v>
      </c>
      <c r="K2040" s="83">
        <v>2.36</v>
      </c>
    </row>
    <row r="2041" spans="3:11" hidden="1" outlineLevel="2" x14ac:dyDescent="0.25">
      <c r="C2041" s="75" t="s">
        <v>148</v>
      </c>
      <c r="D2041" s="75" t="s">
        <v>4270</v>
      </c>
      <c r="E2041" s="75" t="s">
        <v>4271</v>
      </c>
      <c r="K2041" s="83">
        <v>24.24</v>
      </c>
    </row>
    <row r="2042" spans="3:11" hidden="1" outlineLevel="2" x14ac:dyDescent="0.25">
      <c r="C2042" s="75" t="s">
        <v>148</v>
      </c>
      <c r="D2042" s="75" t="s">
        <v>10077</v>
      </c>
      <c r="E2042" s="75" t="s">
        <v>10078</v>
      </c>
      <c r="K2042" s="83">
        <v>9.86</v>
      </c>
    </row>
    <row r="2043" spans="3:11" hidden="1" outlineLevel="2" x14ac:dyDescent="0.25">
      <c r="C2043" s="75" t="s">
        <v>148</v>
      </c>
      <c r="D2043" s="75" t="s">
        <v>4272</v>
      </c>
      <c r="E2043" s="75" t="s">
        <v>4273</v>
      </c>
      <c r="K2043" s="83">
        <v>114.33</v>
      </c>
    </row>
    <row r="2044" spans="3:11" hidden="1" outlineLevel="2" x14ac:dyDescent="0.25">
      <c r="C2044" s="75" t="s">
        <v>148</v>
      </c>
      <c r="D2044" s="75" t="s">
        <v>4274</v>
      </c>
      <c r="E2044" s="75" t="s">
        <v>4275</v>
      </c>
      <c r="K2044" s="83">
        <v>4.87</v>
      </c>
    </row>
    <row r="2045" spans="3:11" hidden="1" outlineLevel="2" x14ac:dyDescent="0.25">
      <c r="C2045" s="75" t="s">
        <v>148</v>
      </c>
      <c r="D2045" s="75" t="s">
        <v>4276</v>
      </c>
      <c r="E2045" s="75" t="s">
        <v>4277</v>
      </c>
      <c r="K2045" s="83">
        <v>3.56</v>
      </c>
    </row>
    <row r="2046" spans="3:11" hidden="1" outlineLevel="2" x14ac:dyDescent="0.25">
      <c r="C2046" s="75" t="s">
        <v>148</v>
      </c>
      <c r="D2046" s="75" t="s">
        <v>4278</v>
      </c>
      <c r="E2046" s="75" t="s">
        <v>4279</v>
      </c>
      <c r="K2046" s="83">
        <v>6.75</v>
      </c>
    </row>
    <row r="2047" spans="3:11" hidden="1" outlineLevel="2" x14ac:dyDescent="0.25">
      <c r="C2047" s="75" t="s">
        <v>148</v>
      </c>
      <c r="D2047" s="75" t="s">
        <v>4280</v>
      </c>
      <c r="E2047" s="75" t="s">
        <v>4281</v>
      </c>
      <c r="K2047" s="83">
        <v>19.86</v>
      </c>
    </row>
    <row r="2048" spans="3:11" hidden="1" outlineLevel="2" x14ac:dyDescent="0.25">
      <c r="C2048" s="75" t="s">
        <v>148</v>
      </c>
      <c r="D2048" s="75" t="s">
        <v>4282</v>
      </c>
      <c r="E2048" s="75" t="s">
        <v>4283</v>
      </c>
      <c r="K2048" s="83">
        <v>16.559999999999999</v>
      </c>
    </row>
    <row r="2049" spans="3:11" hidden="1" outlineLevel="2" x14ac:dyDescent="0.25">
      <c r="C2049" s="75" t="s">
        <v>148</v>
      </c>
      <c r="D2049" s="75" t="s">
        <v>4284</v>
      </c>
      <c r="E2049" s="75" t="s">
        <v>4285</v>
      </c>
      <c r="K2049" s="83">
        <v>5.1100000000000003</v>
      </c>
    </row>
    <row r="2050" spans="3:11" hidden="1" outlineLevel="2" x14ac:dyDescent="0.25">
      <c r="C2050" s="75" t="s">
        <v>148</v>
      </c>
      <c r="D2050" s="75" t="s">
        <v>4286</v>
      </c>
      <c r="E2050" s="75" t="s">
        <v>4287</v>
      </c>
      <c r="K2050" s="83">
        <v>-0.14000000000000001</v>
      </c>
    </row>
    <row r="2051" spans="3:11" hidden="1" outlineLevel="2" x14ac:dyDescent="0.25">
      <c r="C2051" s="75" t="s">
        <v>148</v>
      </c>
      <c r="D2051" s="75" t="s">
        <v>4288</v>
      </c>
      <c r="E2051" s="75" t="s">
        <v>4289</v>
      </c>
      <c r="K2051" s="83">
        <v>3.45</v>
      </c>
    </row>
    <row r="2052" spans="3:11" hidden="1" outlineLevel="2" x14ac:dyDescent="0.25">
      <c r="C2052" s="75" t="s">
        <v>148</v>
      </c>
      <c r="D2052" s="75" t="s">
        <v>4292</v>
      </c>
      <c r="E2052" s="75" t="s">
        <v>4293</v>
      </c>
      <c r="K2052" s="83">
        <v>6.41</v>
      </c>
    </row>
    <row r="2053" spans="3:11" hidden="1" outlineLevel="2" x14ac:dyDescent="0.25">
      <c r="C2053" s="75" t="s">
        <v>148</v>
      </c>
      <c r="D2053" s="75" t="s">
        <v>4294</v>
      </c>
      <c r="E2053" s="75" t="s">
        <v>4295</v>
      </c>
      <c r="K2053" s="83">
        <v>20.010000000000002</v>
      </c>
    </row>
    <row r="2054" spans="3:11" hidden="1" outlineLevel="2" x14ac:dyDescent="0.25">
      <c r="C2054" s="75" t="s">
        <v>148</v>
      </c>
      <c r="D2054" s="75" t="s">
        <v>4296</v>
      </c>
      <c r="E2054" s="75" t="s">
        <v>4297</v>
      </c>
      <c r="K2054" s="83">
        <v>1.47</v>
      </c>
    </row>
    <row r="2055" spans="3:11" hidden="1" outlineLevel="2" x14ac:dyDescent="0.25">
      <c r="C2055" s="75" t="s">
        <v>148</v>
      </c>
      <c r="D2055" s="75" t="s">
        <v>4300</v>
      </c>
      <c r="E2055" s="75" t="s">
        <v>4301</v>
      </c>
      <c r="K2055" s="83">
        <v>4.1900000000000004</v>
      </c>
    </row>
    <row r="2056" spans="3:11" hidden="1" outlineLevel="2" x14ac:dyDescent="0.25">
      <c r="C2056" s="75" t="s">
        <v>148</v>
      </c>
      <c r="D2056" s="75" t="s">
        <v>4302</v>
      </c>
      <c r="E2056" s="75" t="s">
        <v>4303</v>
      </c>
      <c r="K2056" s="83">
        <v>16.940000000000001</v>
      </c>
    </row>
    <row r="2057" spans="3:11" hidden="1" outlineLevel="2" x14ac:dyDescent="0.25">
      <c r="C2057" s="75" t="s">
        <v>148</v>
      </c>
      <c r="D2057" s="75" t="s">
        <v>4306</v>
      </c>
      <c r="E2057" s="75" t="s">
        <v>4307</v>
      </c>
      <c r="K2057" s="83">
        <v>4.0199999999999996</v>
      </c>
    </row>
    <row r="2058" spans="3:11" hidden="1" outlineLevel="2" x14ac:dyDescent="0.25">
      <c r="C2058" s="75" t="s">
        <v>148</v>
      </c>
      <c r="D2058" s="75" t="s">
        <v>4308</v>
      </c>
      <c r="E2058" s="75" t="s">
        <v>4309</v>
      </c>
      <c r="K2058" s="83">
        <v>6.1</v>
      </c>
    </row>
    <row r="2059" spans="3:11" hidden="1" outlineLevel="2" x14ac:dyDescent="0.25">
      <c r="C2059" s="75" t="s">
        <v>148</v>
      </c>
      <c r="D2059" s="75" t="s">
        <v>4310</v>
      </c>
      <c r="E2059" s="75" t="s">
        <v>4311</v>
      </c>
      <c r="K2059" s="83">
        <v>1.68</v>
      </c>
    </row>
    <row r="2060" spans="3:11" hidden="1" outlineLevel="2" x14ac:dyDescent="0.25">
      <c r="C2060" s="75" t="s">
        <v>148</v>
      </c>
      <c r="D2060" s="75" t="s">
        <v>4312</v>
      </c>
      <c r="E2060" s="75" t="s">
        <v>4313</v>
      </c>
      <c r="K2060" s="83">
        <v>16.3</v>
      </c>
    </row>
    <row r="2061" spans="3:11" hidden="1" outlineLevel="2" x14ac:dyDescent="0.25">
      <c r="C2061" s="75" t="s">
        <v>148</v>
      </c>
      <c r="D2061" s="75" t="s">
        <v>4314</v>
      </c>
      <c r="E2061" s="75" t="s">
        <v>4315</v>
      </c>
      <c r="K2061" s="83">
        <v>37.71</v>
      </c>
    </row>
    <row r="2062" spans="3:11" hidden="1" outlineLevel="2" x14ac:dyDescent="0.25">
      <c r="C2062" s="75" t="s">
        <v>148</v>
      </c>
      <c r="D2062" s="75" t="s">
        <v>4316</v>
      </c>
      <c r="E2062" s="75" t="s">
        <v>4317</v>
      </c>
      <c r="K2062" s="83">
        <v>58.93</v>
      </c>
    </row>
    <row r="2063" spans="3:11" hidden="1" outlineLevel="2" x14ac:dyDescent="0.25">
      <c r="C2063" s="75" t="s">
        <v>148</v>
      </c>
      <c r="D2063" s="75" t="s">
        <v>4320</v>
      </c>
      <c r="E2063" s="75" t="s">
        <v>4321</v>
      </c>
      <c r="K2063" s="83">
        <v>30.51</v>
      </c>
    </row>
    <row r="2064" spans="3:11" hidden="1" outlineLevel="2" x14ac:dyDescent="0.25">
      <c r="C2064" s="75" t="s">
        <v>148</v>
      </c>
      <c r="D2064" s="75" t="s">
        <v>4322</v>
      </c>
      <c r="E2064" s="75" t="s">
        <v>4323</v>
      </c>
      <c r="K2064" s="83">
        <v>1.9</v>
      </c>
    </row>
    <row r="2065" spans="3:11" hidden="1" outlineLevel="2" x14ac:dyDescent="0.25">
      <c r="C2065" s="75" t="s">
        <v>148</v>
      </c>
      <c r="D2065" s="75" t="s">
        <v>4324</v>
      </c>
      <c r="E2065" s="75" t="s">
        <v>4325</v>
      </c>
      <c r="K2065" s="83">
        <v>1.87</v>
      </c>
    </row>
    <row r="2066" spans="3:11" hidden="1" outlineLevel="2" x14ac:dyDescent="0.25">
      <c r="C2066" s="75" t="s">
        <v>148</v>
      </c>
      <c r="D2066" s="75" t="s">
        <v>4328</v>
      </c>
      <c r="E2066" s="75" t="s">
        <v>4329</v>
      </c>
      <c r="K2066" s="83">
        <v>45.03</v>
      </c>
    </row>
    <row r="2067" spans="3:11" hidden="1" outlineLevel="2" x14ac:dyDescent="0.25">
      <c r="C2067" s="75" t="s">
        <v>148</v>
      </c>
      <c r="D2067" s="75" t="s">
        <v>4330</v>
      </c>
      <c r="E2067" s="75" t="s">
        <v>4331</v>
      </c>
      <c r="K2067" s="83">
        <v>13.69</v>
      </c>
    </row>
    <row r="2068" spans="3:11" hidden="1" outlineLevel="2" x14ac:dyDescent="0.25">
      <c r="C2068" s="75" t="s">
        <v>148</v>
      </c>
      <c r="D2068" s="75" t="s">
        <v>4332</v>
      </c>
      <c r="E2068" s="75" t="s">
        <v>4333</v>
      </c>
      <c r="K2068" s="83">
        <v>3.36</v>
      </c>
    </row>
    <row r="2069" spans="3:11" hidden="1" outlineLevel="2" x14ac:dyDescent="0.25">
      <c r="C2069" s="75" t="s">
        <v>148</v>
      </c>
      <c r="D2069" s="75" t="s">
        <v>4334</v>
      </c>
      <c r="E2069" s="75" t="s">
        <v>4335</v>
      </c>
      <c r="K2069" s="83">
        <v>6.33</v>
      </c>
    </row>
    <row r="2070" spans="3:11" hidden="1" outlineLevel="2" x14ac:dyDescent="0.25">
      <c r="C2070" s="75" t="s">
        <v>148</v>
      </c>
      <c r="D2070" s="75" t="s">
        <v>4336</v>
      </c>
      <c r="E2070" s="75" t="s">
        <v>4337</v>
      </c>
      <c r="K2070" s="83">
        <v>2.19</v>
      </c>
    </row>
    <row r="2071" spans="3:11" hidden="1" outlineLevel="2" x14ac:dyDescent="0.25">
      <c r="C2071" s="75" t="s">
        <v>148</v>
      </c>
      <c r="D2071" s="75" t="s">
        <v>4338</v>
      </c>
      <c r="E2071" s="75" t="s">
        <v>4339</v>
      </c>
      <c r="K2071" s="83">
        <v>3.36</v>
      </c>
    </row>
    <row r="2072" spans="3:11" hidden="1" outlineLevel="2" x14ac:dyDescent="0.25">
      <c r="C2072" s="75" t="s">
        <v>148</v>
      </c>
      <c r="D2072" s="75" t="s">
        <v>4340</v>
      </c>
      <c r="E2072" s="75" t="s">
        <v>4341</v>
      </c>
      <c r="K2072" s="83">
        <v>11.58</v>
      </c>
    </row>
    <row r="2073" spans="3:11" hidden="1" outlineLevel="2" x14ac:dyDescent="0.25">
      <c r="C2073" s="75" t="s">
        <v>148</v>
      </c>
      <c r="D2073" s="75" t="s">
        <v>4342</v>
      </c>
      <c r="E2073" s="75" t="s">
        <v>4343</v>
      </c>
      <c r="K2073" s="83">
        <v>1</v>
      </c>
    </row>
    <row r="2074" spans="3:11" hidden="1" outlineLevel="2" x14ac:dyDescent="0.25">
      <c r="C2074" s="75" t="s">
        <v>148</v>
      </c>
      <c r="D2074" s="75" t="s">
        <v>4344</v>
      </c>
      <c r="E2074" s="75" t="s">
        <v>4345</v>
      </c>
      <c r="K2074" s="83">
        <v>1.0900000000000001</v>
      </c>
    </row>
    <row r="2075" spans="3:11" hidden="1" outlineLevel="2" x14ac:dyDescent="0.25">
      <c r="C2075" s="75" t="s">
        <v>148</v>
      </c>
      <c r="D2075" s="75" t="s">
        <v>4346</v>
      </c>
      <c r="E2075" s="75" t="s">
        <v>4347</v>
      </c>
      <c r="K2075" s="83">
        <v>1.93</v>
      </c>
    </row>
    <row r="2076" spans="3:11" hidden="1" outlineLevel="2" x14ac:dyDescent="0.25">
      <c r="C2076" s="75" t="s">
        <v>148</v>
      </c>
      <c r="D2076" s="75" t="s">
        <v>4348</v>
      </c>
      <c r="E2076" s="75" t="s">
        <v>4349</v>
      </c>
      <c r="K2076" s="83">
        <v>5.48</v>
      </c>
    </row>
    <row r="2077" spans="3:11" hidden="1" outlineLevel="2" x14ac:dyDescent="0.25">
      <c r="C2077" s="75" t="s">
        <v>148</v>
      </c>
      <c r="D2077" s="75" t="s">
        <v>4350</v>
      </c>
      <c r="E2077" s="75" t="s">
        <v>4351</v>
      </c>
      <c r="K2077" s="83">
        <v>19.12</v>
      </c>
    </row>
    <row r="2078" spans="3:11" hidden="1" outlineLevel="2" x14ac:dyDescent="0.25">
      <c r="C2078" s="75" t="s">
        <v>148</v>
      </c>
      <c r="D2078" s="75" t="s">
        <v>4352</v>
      </c>
      <c r="E2078" s="75" t="s">
        <v>4353</v>
      </c>
      <c r="K2078" s="83">
        <v>7.85</v>
      </c>
    </row>
    <row r="2079" spans="3:11" hidden="1" outlineLevel="2" x14ac:dyDescent="0.25">
      <c r="C2079" s="75" t="s">
        <v>148</v>
      </c>
      <c r="D2079" s="75" t="s">
        <v>4354</v>
      </c>
      <c r="E2079" s="75" t="s">
        <v>4355</v>
      </c>
      <c r="K2079" s="83">
        <v>8.66</v>
      </c>
    </row>
    <row r="2080" spans="3:11" hidden="1" outlineLevel="2" x14ac:dyDescent="0.25">
      <c r="C2080" s="75" t="s">
        <v>148</v>
      </c>
      <c r="D2080" s="75" t="s">
        <v>4356</v>
      </c>
      <c r="E2080" s="75" t="s">
        <v>4357</v>
      </c>
      <c r="K2080" s="83">
        <v>4.96</v>
      </c>
    </row>
    <row r="2081" spans="3:11" hidden="1" outlineLevel="2" x14ac:dyDescent="0.25">
      <c r="C2081" s="75" t="s">
        <v>148</v>
      </c>
      <c r="D2081" s="75" t="s">
        <v>4358</v>
      </c>
      <c r="E2081" s="75" t="s">
        <v>4359</v>
      </c>
      <c r="K2081" s="83">
        <v>3.39</v>
      </c>
    </row>
    <row r="2082" spans="3:11" hidden="1" outlineLevel="2" x14ac:dyDescent="0.25">
      <c r="C2082" s="75" t="s">
        <v>148</v>
      </c>
      <c r="D2082" s="75" t="s">
        <v>4360</v>
      </c>
      <c r="E2082" s="75" t="s">
        <v>4361</v>
      </c>
      <c r="K2082" s="83">
        <v>2.13</v>
      </c>
    </row>
    <row r="2083" spans="3:11" hidden="1" outlineLevel="2" x14ac:dyDescent="0.25">
      <c r="C2083" s="75" t="s">
        <v>148</v>
      </c>
      <c r="D2083" s="75" t="s">
        <v>4362</v>
      </c>
      <c r="E2083" s="75" t="s">
        <v>4363</v>
      </c>
      <c r="K2083" s="83">
        <v>5.17</v>
      </c>
    </row>
    <row r="2084" spans="3:11" hidden="1" outlineLevel="2" x14ac:dyDescent="0.25">
      <c r="C2084" s="75" t="s">
        <v>148</v>
      </c>
      <c r="D2084" s="75" t="s">
        <v>4364</v>
      </c>
      <c r="E2084" s="75" t="s">
        <v>4365</v>
      </c>
      <c r="K2084" s="83">
        <v>4.7</v>
      </c>
    </row>
    <row r="2085" spans="3:11" hidden="1" outlineLevel="2" x14ac:dyDescent="0.25">
      <c r="C2085" s="75" t="s">
        <v>148</v>
      </c>
      <c r="D2085" s="75" t="s">
        <v>4366</v>
      </c>
      <c r="E2085" s="75" t="s">
        <v>4367</v>
      </c>
      <c r="K2085" s="83">
        <v>13.06</v>
      </c>
    </row>
    <row r="2086" spans="3:11" hidden="1" outlineLevel="2" x14ac:dyDescent="0.25">
      <c r="C2086" s="75" t="s">
        <v>148</v>
      </c>
      <c r="D2086" s="75" t="s">
        <v>4368</v>
      </c>
      <c r="E2086" s="75" t="s">
        <v>4369</v>
      </c>
      <c r="K2086" s="83">
        <v>17.809999999999999</v>
      </c>
    </row>
    <row r="2087" spans="3:11" hidden="1" outlineLevel="2" x14ac:dyDescent="0.25">
      <c r="C2087" s="75" t="s">
        <v>148</v>
      </c>
      <c r="D2087" s="75" t="s">
        <v>4370</v>
      </c>
      <c r="E2087" s="75" t="s">
        <v>4371</v>
      </c>
      <c r="K2087" s="83">
        <v>3.92</v>
      </c>
    </row>
    <row r="2088" spans="3:11" hidden="1" outlineLevel="2" x14ac:dyDescent="0.25">
      <c r="C2088" s="75" t="s">
        <v>148</v>
      </c>
      <c r="D2088" s="75" t="s">
        <v>4374</v>
      </c>
      <c r="E2088" s="75" t="s">
        <v>4375</v>
      </c>
      <c r="K2088" s="83">
        <v>7.61</v>
      </c>
    </row>
    <row r="2089" spans="3:11" hidden="1" outlineLevel="2" x14ac:dyDescent="0.25">
      <c r="C2089" s="75" t="s">
        <v>148</v>
      </c>
      <c r="D2089" s="75" t="s">
        <v>4376</v>
      </c>
      <c r="E2089" s="75" t="s">
        <v>4377</v>
      </c>
      <c r="K2089" s="83">
        <v>3.82</v>
      </c>
    </row>
    <row r="2090" spans="3:11" hidden="1" outlineLevel="2" x14ac:dyDescent="0.25">
      <c r="C2090" s="75" t="s">
        <v>148</v>
      </c>
      <c r="D2090" s="75" t="s">
        <v>4378</v>
      </c>
      <c r="E2090" s="75" t="s">
        <v>4379</v>
      </c>
      <c r="K2090" s="83">
        <v>5.77</v>
      </c>
    </row>
    <row r="2091" spans="3:11" hidden="1" outlineLevel="2" x14ac:dyDescent="0.25">
      <c r="C2091" s="75" t="s">
        <v>148</v>
      </c>
      <c r="D2091" s="75" t="s">
        <v>4380</v>
      </c>
      <c r="E2091" s="75" t="s">
        <v>4381</v>
      </c>
      <c r="K2091" s="83">
        <v>2.19</v>
      </c>
    </row>
    <row r="2092" spans="3:11" hidden="1" outlineLevel="2" x14ac:dyDescent="0.25">
      <c r="C2092" s="75" t="s">
        <v>148</v>
      </c>
      <c r="D2092" s="75" t="s">
        <v>4382</v>
      </c>
      <c r="E2092" s="75" t="s">
        <v>4383</v>
      </c>
      <c r="K2092" s="83">
        <v>2.5099999999999998</v>
      </c>
    </row>
    <row r="2093" spans="3:11" hidden="1" outlineLevel="2" x14ac:dyDescent="0.25">
      <c r="C2093" s="75" t="s">
        <v>148</v>
      </c>
      <c r="D2093" s="75" t="s">
        <v>4384</v>
      </c>
      <c r="E2093" s="75" t="s">
        <v>4385</v>
      </c>
      <c r="K2093" s="83">
        <v>13.38</v>
      </c>
    </row>
    <row r="2094" spans="3:11" hidden="1" outlineLevel="2" x14ac:dyDescent="0.25">
      <c r="C2094" s="75" t="s">
        <v>148</v>
      </c>
      <c r="D2094" s="75" t="s">
        <v>4386</v>
      </c>
      <c r="E2094" s="75" t="s">
        <v>4387</v>
      </c>
      <c r="K2094" s="83">
        <v>1.68</v>
      </c>
    </row>
    <row r="2095" spans="3:11" hidden="1" outlineLevel="2" x14ac:dyDescent="0.25">
      <c r="C2095" s="75" t="s">
        <v>148</v>
      </c>
      <c r="D2095" s="75" t="s">
        <v>4388</v>
      </c>
      <c r="E2095" s="75" t="s">
        <v>4389</v>
      </c>
      <c r="K2095" s="83">
        <v>24.33</v>
      </c>
    </row>
    <row r="2096" spans="3:11" hidden="1" outlineLevel="2" x14ac:dyDescent="0.25">
      <c r="C2096" s="75" t="s">
        <v>148</v>
      </c>
      <c r="D2096" s="75" t="s">
        <v>4390</v>
      </c>
      <c r="E2096" s="75" t="s">
        <v>4391</v>
      </c>
      <c r="K2096" s="83">
        <v>1.68</v>
      </c>
    </row>
    <row r="2097" spans="3:11" hidden="1" outlineLevel="2" x14ac:dyDescent="0.25">
      <c r="C2097" s="75" t="s">
        <v>148</v>
      </c>
      <c r="D2097" s="75" t="s">
        <v>10079</v>
      </c>
      <c r="E2097" s="75" t="s">
        <v>10080</v>
      </c>
      <c r="K2097" s="83">
        <v>1.68</v>
      </c>
    </row>
    <row r="2098" spans="3:11" hidden="1" outlineLevel="2" x14ac:dyDescent="0.25">
      <c r="C2098" s="75" t="s">
        <v>148</v>
      </c>
      <c r="D2098" s="75" t="s">
        <v>4392</v>
      </c>
      <c r="E2098" s="75" t="s">
        <v>4393</v>
      </c>
      <c r="K2098" s="83">
        <v>8.43</v>
      </c>
    </row>
    <row r="2099" spans="3:11" hidden="1" outlineLevel="2" x14ac:dyDescent="0.25">
      <c r="C2099" s="75" t="s">
        <v>148</v>
      </c>
      <c r="D2099" s="75" t="s">
        <v>4394</v>
      </c>
      <c r="E2099" s="75" t="s">
        <v>4395</v>
      </c>
      <c r="K2099" s="83">
        <v>2.2799999999999998</v>
      </c>
    </row>
    <row r="2100" spans="3:11" hidden="1" outlineLevel="2" x14ac:dyDescent="0.25">
      <c r="C2100" s="75" t="s">
        <v>148</v>
      </c>
      <c r="D2100" s="75" t="s">
        <v>10081</v>
      </c>
      <c r="E2100" s="75" t="s">
        <v>10082</v>
      </c>
      <c r="K2100" s="83">
        <v>4.63</v>
      </c>
    </row>
    <row r="2101" spans="3:11" hidden="1" outlineLevel="2" x14ac:dyDescent="0.25">
      <c r="C2101" s="75" t="s">
        <v>148</v>
      </c>
      <c r="D2101" s="75" t="s">
        <v>4396</v>
      </c>
      <c r="E2101" s="75" t="s">
        <v>4397</v>
      </c>
      <c r="K2101" s="83">
        <v>7.21</v>
      </c>
    </row>
    <row r="2102" spans="3:11" hidden="1" outlineLevel="2" x14ac:dyDescent="0.25">
      <c r="C2102" s="75" t="s">
        <v>148</v>
      </c>
      <c r="D2102" s="75" t="s">
        <v>4398</v>
      </c>
      <c r="E2102" s="75" t="s">
        <v>4399</v>
      </c>
      <c r="K2102" s="83">
        <v>8.42</v>
      </c>
    </row>
    <row r="2103" spans="3:11" hidden="1" outlineLevel="2" x14ac:dyDescent="0.25">
      <c r="C2103" s="75" t="s">
        <v>148</v>
      </c>
      <c r="D2103" s="75" t="s">
        <v>4400</v>
      </c>
      <c r="E2103" s="75" t="s">
        <v>4401</v>
      </c>
      <c r="K2103" s="83">
        <v>3.71</v>
      </c>
    </row>
    <row r="2104" spans="3:11" hidden="1" outlineLevel="2" x14ac:dyDescent="0.25">
      <c r="C2104" s="75" t="s">
        <v>148</v>
      </c>
      <c r="D2104" s="75" t="s">
        <v>4402</v>
      </c>
      <c r="E2104" s="75" t="s">
        <v>4403</v>
      </c>
      <c r="K2104" s="83">
        <v>19.510000000000002</v>
      </c>
    </row>
    <row r="2105" spans="3:11" hidden="1" outlineLevel="2" x14ac:dyDescent="0.25">
      <c r="C2105" s="75" t="s">
        <v>148</v>
      </c>
      <c r="D2105" s="75" t="s">
        <v>4406</v>
      </c>
      <c r="E2105" s="75" t="s">
        <v>4407</v>
      </c>
      <c r="K2105" s="83">
        <v>3.66</v>
      </c>
    </row>
    <row r="2106" spans="3:11" hidden="1" outlineLevel="2" x14ac:dyDescent="0.25">
      <c r="C2106" s="75" t="s">
        <v>148</v>
      </c>
      <c r="D2106" s="75" t="s">
        <v>4410</v>
      </c>
      <c r="E2106" s="75" t="s">
        <v>4411</v>
      </c>
      <c r="K2106" s="83">
        <v>70.36</v>
      </c>
    </row>
    <row r="2107" spans="3:11" hidden="1" outlineLevel="2" x14ac:dyDescent="0.25">
      <c r="C2107" s="75" t="s">
        <v>148</v>
      </c>
      <c r="D2107" s="75" t="s">
        <v>4412</v>
      </c>
      <c r="E2107" s="75" t="s">
        <v>4413</v>
      </c>
      <c r="K2107" s="83">
        <v>0.02</v>
      </c>
    </row>
    <row r="2108" spans="3:11" hidden="1" outlineLevel="2" x14ac:dyDescent="0.25">
      <c r="C2108" s="75" t="s">
        <v>148</v>
      </c>
      <c r="D2108" s="75" t="s">
        <v>4414</v>
      </c>
      <c r="E2108" s="75" t="s">
        <v>4415</v>
      </c>
      <c r="K2108" s="83">
        <v>3.14</v>
      </c>
    </row>
    <row r="2109" spans="3:11" hidden="1" outlineLevel="2" x14ac:dyDescent="0.25">
      <c r="C2109" s="75" t="s">
        <v>148</v>
      </c>
      <c r="D2109" s="75" t="s">
        <v>4416</v>
      </c>
      <c r="E2109" s="75" t="s">
        <v>4417</v>
      </c>
      <c r="K2109" s="83">
        <v>11.38</v>
      </c>
    </row>
    <row r="2110" spans="3:11" hidden="1" outlineLevel="2" x14ac:dyDescent="0.25">
      <c r="C2110" s="75" t="s">
        <v>148</v>
      </c>
      <c r="D2110" s="75" t="s">
        <v>4420</v>
      </c>
      <c r="E2110" s="75" t="s">
        <v>4421</v>
      </c>
      <c r="K2110" s="83">
        <v>0.08</v>
      </c>
    </row>
    <row r="2111" spans="3:11" hidden="1" outlineLevel="2" x14ac:dyDescent="0.25">
      <c r="C2111" s="75" t="s">
        <v>148</v>
      </c>
      <c r="D2111" s="75" t="s">
        <v>4422</v>
      </c>
      <c r="E2111" s="75" t="s">
        <v>4423</v>
      </c>
      <c r="K2111" s="83">
        <v>1.64</v>
      </c>
    </row>
    <row r="2112" spans="3:11" hidden="1" outlineLevel="2" x14ac:dyDescent="0.25">
      <c r="C2112" s="75" t="s">
        <v>148</v>
      </c>
      <c r="D2112" s="75" t="s">
        <v>4424</v>
      </c>
      <c r="E2112" s="75" t="s">
        <v>4425</v>
      </c>
      <c r="K2112" s="83">
        <v>2.64</v>
      </c>
    </row>
    <row r="2113" spans="3:11" hidden="1" outlineLevel="2" x14ac:dyDescent="0.25">
      <c r="C2113" s="75" t="s">
        <v>148</v>
      </c>
      <c r="D2113" s="75" t="s">
        <v>4426</v>
      </c>
      <c r="E2113" s="75" t="s">
        <v>4427</v>
      </c>
      <c r="K2113" s="83">
        <v>3.58</v>
      </c>
    </row>
    <row r="2114" spans="3:11" hidden="1" outlineLevel="2" x14ac:dyDescent="0.25">
      <c r="C2114" s="75" t="s">
        <v>148</v>
      </c>
      <c r="D2114" s="75" t="s">
        <v>4428</v>
      </c>
      <c r="E2114" s="75" t="s">
        <v>4429</v>
      </c>
      <c r="K2114" s="83">
        <v>5.66</v>
      </c>
    </row>
    <row r="2115" spans="3:11" hidden="1" outlineLevel="2" x14ac:dyDescent="0.25">
      <c r="C2115" s="75" t="s">
        <v>148</v>
      </c>
      <c r="D2115" s="75" t="s">
        <v>10083</v>
      </c>
      <c r="E2115" s="75" t="s">
        <v>10084</v>
      </c>
      <c r="K2115" s="83">
        <v>0.92</v>
      </c>
    </row>
    <row r="2116" spans="3:11" hidden="1" outlineLevel="2" x14ac:dyDescent="0.25">
      <c r="C2116" s="75" t="s">
        <v>148</v>
      </c>
      <c r="D2116" s="75" t="s">
        <v>4432</v>
      </c>
      <c r="E2116" s="75" t="s">
        <v>4433</v>
      </c>
      <c r="K2116" s="83">
        <v>1.68</v>
      </c>
    </row>
    <row r="2117" spans="3:11" hidden="1" outlineLevel="2" x14ac:dyDescent="0.25">
      <c r="C2117" s="75" t="s">
        <v>148</v>
      </c>
      <c r="D2117" s="75" t="s">
        <v>4434</v>
      </c>
      <c r="E2117" s="75" t="s">
        <v>4435</v>
      </c>
      <c r="K2117" s="83">
        <v>26.64</v>
      </c>
    </row>
    <row r="2118" spans="3:11" hidden="1" outlineLevel="2" x14ac:dyDescent="0.25">
      <c r="C2118" s="75" t="s">
        <v>148</v>
      </c>
      <c r="D2118" s="75" t="s">
        <v>4436</v>
      </c>
      <c r="E2118" s="75" t="s">
        <v>4437</v>
      </c>
      <c r="K2118" s="83">
        <v>3.63</v>
      </c>
    </row>
    <row r="2119" spans="3:11" hidden="1" outlineLevel="2" x14ac:dyDescent="0.25">
      <c r="C2119" s="75" t="s">
        <v>148</v>
      </c>
      <c r="D2119" s="75" t="s">
        <v>4438</v>
      </c>
      <c r="E2119" s="75" t="s">
        <v>4439</v>
      </c>
      <c r="K2119" s="83">
        <v>6.76</v>
      </c>
    </row>
    <row r="2120" spans="3:11" hidden="1" outlineLevel="2" x14ac:dyDescent="0.25">
      <c r="C2120" s="75" t="s">
        <v>148</v>
      </c>
      <c r="D2120" s="75" t="s">
        <v>4440</v>
      </c>
      <c r="E2120" s="75" t="s">
        <v>4441</v>
      </c>
      <c r="K2120" s="83">
        <v>9.99</v>
      </c>
    </row>
    <row r="2121" spans="3:11" hidden="1" outlineLevel="2" x14ac:dyDescent="0.25">
      <c r="C2121" s="75" t="s">
        <v>148</v>
      </c>
      <c r="D2121" s="75" t="s">
        <v>4442</v>
      </c>
      <c r="E2121" s="75" t="s">
        <v>4443</v>
      </c>
      <c r="K2121" s="83">
        <v>58.12</v>
      </c>
    </row>
    <row r="2122" spans="3:11" hidden="1" outlineLevel="2" x14ac:dyDescent="0.25">
      <c r="C2122" s="75" t="s">
        <v>148</v>
      </c>
      <c r="D2122" s="75" t="s">
        <v>4444</v>
      </c>
      <c r="E2122" s="75" t="s">
        <v>4445</v>
      </c>
      <c r="K2122" s="83">
        <v>2.34</v>
      </c>
    </row>
    <row r="2123" spans="3:11" hidden="1" outlineLevel="2" x14ac:dyDescent="0.25">
      <c r="C2123" s="75" t="s">
        <v>148</v>
      </c>
      <c r="D2123" s="75" t="s">
        <v>4446</v>
      </c>
      <c r="E2123" s="75" t="s">
        <v>4447</v>
      </c>
      <c r="K2123" s="83">
        <v>33.08</v>
      </c>
    </row>
    <row r="2124" spans="3:11" hidden="1" outlineLevel="2" x14ac:dyDescent="0.25">
      <c r="C2124" s="75" t="s">
        <v>148</v>
      </c>
      <c r="D2124" s="75" t="s">
        <v>4448</v>
      </c>
      <c r="E2124" s="75" t="s">
        <v>4449</v>
      </c>
      <c r="K2124" s="83">
        <v>9.61</v>
      </c>
    </row>
    <row r="2125" spans="3:11" hidden="1" outlineLevel="2" x14ac:dyDescent="0.25">
      <c r="C2125" s="75" t="s">
        <v>148</v>
      </c>
      <c r="D2125" s="75" t="s">
        <v>4450</v>
      </c>
      <c r="E2125" s="75" t="s">
        <v>4451</v>
      </c>
      <c r="K2125" s="83">
        <v>2.82</v>
      </c>
    </row>
    <row r="2126" spans="3:11" hidden="1" outlineLevel="2" x14ac:dyDescent="0.25">
      <c r="C2126" s="75" t="s">
        <v>148</v>
      </c>
      <c r="D2126" s="75" t="s">
        <v>4452</v>
      </c>
      <c r="E2126" s="75" t="s">
        <v>4453</v>
      </c>
      <c r="K2126" s="83">
        <v>0.02</v>
      </c>
    </row>
    <row r="2127" spans="3:11" hidden="1" outlineLevel="2" x14ac:dyDescent="0.25">
      <c r="C2127" s="75" t="s">
        <v>148</v>
      </c>
      <c r="D2127" s="75" t="s">
        <v>4454</v>
      </c>
      <c r="E2127" s="75" t="s">
        <v>4455</v>
      </c>
      <c r="K2127" s="83">
        <v>1.31</v>
      </c>
    </row>
    <row r="2128" spans="3:11" hidden="1" outlineLevel="2" x14ac:dyDescent="0.25">
      <c r="C2128" s="75" t="s">
        <v>148</v>
      </c>
      <c r="D2128" s="75" t="s">
        <v>4456</v>
      </c>
      <c r="E2128" s="75" t="s">
        <v>4457</v>
      </c>
      <c r="K2128" s="83">
        <v>1.66</v>
      </c>
    </row>
    <row r="2129" spans="3:11" hidden="1" outlineLevel="2" x14ac:dyDescent="0.25">
      <c r="C2129" s="75" t="s">
        <v>148</v>
      </c>
      <c r="D2129" s="75" t="s">
        <v>4458</v>
      </c>
      <c r="E2129" s="75" t="s">
        <v>4459</v>
      </c>
      <c r="K2129" s="83">
        <v>2.3199999999999998</v>
      </c>
    </row>
    <row r="2130" spans="3:11" hidden="1" outlineLevel="2" x14ac:dyDescent="0.25">
      <c r="C2130" s="75" t="s">
        <v>148</v>
      </c>
      <c r="D2130" s="75" t="s">
        <v>4460</v>
      </c>
      <c r="E2130" s="75" t="s">
        <v>4461</v>
      </c>
      <c r="K2130" s="83">
        <v>17.32</v>
      </c>
    </row>
    <row r="2131" spans="3:11" hidden="1" outlineLevel="2" x14ac:dyDescent="0.25">
      <c r="C2131" s="75" t="s">
        <v>148</v>
      </c>
      <c r="D2131" s="75" t="s">
        <v>4462</v>
      </c>
      <c r="E2131" s="75" t="s">
        <v>4463</v>
      </c>
      <c r="K2131" s="83">
        <v>3.44</v>
      </c>
    </row>
    <row r="2132" spans="3:11" hidden="1" outlineLevel="2" x14ac:dyDescent="0.25">
      <c r="C2132" s="75" t="s">
        <v>148</v>
      </c>
      <c r="D2132" s="75" t="s">
        <v>4466</v>
      </c>
      <c r="E2132" s="75" t="s">
        <v>4467</v>
      </c>
      <c r="K2132" s="83">
        <v>13.2</v>
      </c>
    </row>
    <row r="2133" spans="3:11" hidden="1" outlineLevel="2" x14ac:dyDescent="0.25">
      <c r="C2133" s="75" t="s">
        <v>148</v>
      </c>
      <c r="D2133" s="75" t="s">
        <v>4468</v>
      </c>
      <c r="E2133" s="75" t="s">
        <v>4469</v>
      </c>
      <c r="K2133" s="83">
        <v>1.28</v>
      </c>
    </row>
    <row r="2134" spans="3:11" hidden="1" outlineLevel="2" x14ac:dyDescent="0.25">
      <c r="C2134" s="75" t="s">
        <v>148</v>
      </c>
      <c r="D2134" s="75" t="s">
        <v>4470</v>
      </c>
      <c r="E2134" s="75" t="s">
        <v>4471</v>
      </c>
      <c r="K2134" s="83">
        <v>7.0000000000000007E-2</v>
      </c>
    </row>
    <row r="2135" spans="3:11" hidden="1" outlineLevel="2" x14ac:dyDescent="0.25">
      <c r="C2135" s="75" t="s">
        <v>148</v>
      </c>
      <c r="D2135" s="75" t="s">
        <v>4472</v>
      </c>
      <c r="E2135" s="75" t="s">
        <v>4473</v>
      </c>
      <c r="K2135" s="83">
        <v>2.39</v>
      </c>
    </row>
    <row r="2136" spans="3:11" hidden="1" outlineLevel="2" x14ac:dyDescent="0.25">
      <c r="C2136" s="75" t="s">
        <v>148</v>
      </c>
      <c r="D2136" s="75" t="s">
        <v>4476</v>
      </c>
      <c r="E2136" s="75" t="s">
        <v>4477</v>
      </c>
      <c r="K2136" s="83">
        <v>0.55000000000000004</v>
      </c>
    </row>
    <row r="2137" spans="3:11" hidden="1" outlineLevel="2" x14ac:dyDescent="0.25">
      <c r="C2137" s="75" t="s">
        <v>148</v>
      </c>
      <c r="D2137" s="75" t="s">
        <v>10085</v>
      </c>
      <c r="E2137" s="75" t="s">
        <v>10086</v>
      </c>
      <c r="K2137" s="83">
        <v>0.76</v>
      </c>
    </row>
    <row r="2138" spans="3:11" hidden="1" outlineLevel="2" x14ac:dyDescent="0.25">
      <c r="C2138" s="75" t="s">
        <v>148</v>
      </c>
      <c r="D2138" s="75" t="s">
        <v>4478</v>
      </c>
      <c r="E2138" s="75" t="s">
        <v>4479</v>
      </c>
      <c r="K2138" s="83">
        <v>44.92</v>
      </c>
    </row>
    <row r="2139" spans="3:11" hidden="1" outlineLevel="2" x14ac:dyDescent="0.25">
      <c r="C2139" s="75" t="s">
        <v>148</v>
      </c>
      <c r="D2139" s="75" t="s">
        <v>4480</v>
      </c>
      <c r="E2139" s="75" t="s">
        <v>4481</v>
      </c>
      <c r="K2139" s="83">
        <v>0.26</v>
      </c>
    </row>
    <row r="2140" spans="3:11" hidden="1" outlineLevel="2" x14ac:dyDescent="0.25">
      <c r="C2140" s="75" t="s">
        <v>148</v>
      </c>
      <c r="D2140" s="75" t="s">
        <v>4482</v>
      </c>
      <c r="E2140" s="75" t="s">
        <v>4483</v>
      </c>
      <c r="K2140" s="83">
        <v>13.4</v>
      </c>
    </row>
    <row r="2141" spans="3:11" hidden="1" outlineLevel="2" x14ac:dyDescent="0.25">
      <c r="C2141" s="75" t="s">
        <v>148</v>
      </c>
      <c r="D2141" s="75" t="s">
        <v>4484</v>
      </c>
      <c r="E2141" s="75" t="s">
        <v>4485</v>
      </c>
      <c r="K2141" s="83">
        <v>1.93</v>
      </c>
    </row>
    <row r="2142" spans="3:11" hidden="1" outlineLevel="2" x14ac:dyDescent="0.25">
      <c r="C2142" s="75" t="s">
        <v>148</v>
      </c>
      <c r="D2142" s="75" t="s">
        <v>4486</v>
      </c>
      <c r="E2142" s="75" t="s">
        <v>4487</v>
      </c>
      <c r="K2142" s="83">
        <v>3.55</v>
      </c>
    </row>
    <row r="2143" spans="3:11" hidden="1" outlineLevel="2" x14ac:dyDescent="0.25">
      <c r="C2143" s="75" t="s">
        <v>148</v>
      </c>
      <c r="D2143" s="75" t="s">
        <v>4488</v>
      </c>
      <c r="E2143" s="75" t="s">
        <v>4489</v>
      </c>
      <c r="K2143" s="83">
        <v>0.48</v>
      </c>
    </row>
    <row r="2144" spans="3:11" hidden="1" outlineLevel="2" x14ac:dyDescent="0.25">
      <c r="C2144" s="75" t="s">
        <v>148</v>
      </c>
      <c r="D2144" s="75" t="s">
        <v>4490</v>
      </c>
      <c r="E2144" s="75" t="s">
        <v>4491</v>
      </c>
      <c r="K2144" s="83">
        <v>5.57</v>
      </c>
    </row>
    <row r="2145" spans="3:11" hidden="1" outlineLevel="2" x14ac:dyDescent="0.25">
      <c r="C2145" s="75" t="s">
        <v>148</v>
      </c>
      <c r="D2145" s="75" t="s">
        <v>4494</v>
      </c>
      <c r="E2145" s="75" t="s">
        <v>4495</v>
      </c>
      <c r="K2145" s="83">
        <v>10.24</v>
      </c>
    </row>
    <row r="2146" spans="3:11" hidden="1" outlineLevel="2" x14ac:dyDescent="0.25">
      <c r="C2146" s="75" t="s">
        <v>148</v>
      </c>
      <c r="D2146" s="75" t="s">
        <v>4496</v>
      </c>
      <c r="E2146" s="75" t="s">
        <v>4497</v>
      </c>
      <c r="K2146" s="83">
        <v>2.89</v>
      </c>
    </row>
    <row r="2147" spans="3:11" hidden="1" outlineLevel="2" x14ac:dyDescent="0.25">
      <c r="C2147" s="75" t="s">
        <v>148</v>
      </c>
      <c r="D2147" s="75" t="s">
        <v>4498</v>
      </c>
      <c r="E2147" s="75" t="s">
        <v>4499</v>
      </c>
      <c r="K2147" s="83">
        <v>3.71</v>
      </c>
    </row>
    <row r="2148" spans="3:11" hidden="1" outlineLevel="2" x14ac:dyDescent="0.25">
      <c r="C2148" s="75" t="s">
        <v>148</v>
      </c>
      <c r="D2148" s="75" t="s">
        <v>10087</v>
      </c>
      <c r="E2148" s="75" t="s">
        <v>10088</v>
      </c>
      <c r="K2148" s="83">
        <v>1.55</v>
      </c>
    </row>
    <row r="2149" spans="3:11" hidden="1" outlineLevel="2" x14ac:dyDescent="0.25">
      <c r="C2149" s="75" t="s">
        <v>148</v>
      </c>
      <c r="D2149" s="75" t="s">
        <v>4502</v>
      </c>
      <c r="E2149" s="75" t="s">
        <v>4503</v>
      </c>
      <c r="K2149" s="83">
        <v>20.2</v>
      </c>
    </row>
    <row r="2150" spans="3:11" hidden="1" outlineLevel="2" x14ac:dyDescent="0.25">
      <c r="C2150" s="75" t="s">
        <v>148</v>
      </c>
      <c r="D2150" s="75" t="s">
        <v>4504</v>
      </c>
      <c r="E2150" s="75" t="s">
        <v>4505</v>
      </c>
      <c r="K2150" s="83">
        <v>0.78</v>
      </c>
    </row>
    <row r="2151" spans="3:11" hidden="1" outlineLevel="2" x14ac:dyDescent="0.25">
      <c r="C2151" s="75" t="s">
        <v>148</v>
      </c>
      <c r="D2151" s="75" t="s">
        <v>10089</v>
      </c>
      <c r="E2151" s="75" t="s">
        <v>10090</v>
      </c>
      <c r="K2151" s="83">
        <v>9.83</v>
      </c>
    </row>
    <row r="2152" spans="3:11" hidden="1" outlineLevel="2" x14ac:dyDescent="0.25">
      <c r="C2152" s="75" t="s">
        <v>148</v>
      </c>
      <c r="D2152" s="75" t="s">
        <v>4506</v>
      </c>
      <c r="E2152" s="75" t="s">
        <v>4507</v>
      </c>
      <c r="K2152" s="83">
        <v>0.8</v>
      </c>
    </row>
    <row r="2153" spans="3:11" hidden="1" outlineLevel="2" x14ac:dyDescent="0.25">
      <c r="C2153" s="75" t="s">
        <v>148</v>
      </c>
      <c r="D2153" s="75" t="s">
        <v>4508</v>
      </c>
      <c r="E2153" s="75" t="s">
        <v>4509</v>
      </c>
      <c r="K2153" s="83">
        <v>7.55</v>
      </c>
    </row>
    <row r="2154" spans="3:11" hidden="1" outlineLevel="2" x14ac:dyDescent="0.25">
      <c r="C2154" s="75" t="s">
        <v>148</v>
      </c>
      <c r="D2154" s="75" t="s">
        <v>4510</v>
      </c>
      <c r="E2154" s="75" t="s">
        <v>4511</v>
      </c>
      <c r="K2154" s="83">
        <v>13.98</v>
      </c>
    </row>
    <row r="2155" spans="3:11" hidden="1" outlineLevel="2" x14ac:dyDescent="0.25">
      <c r="C2155" s="75" t="s">
        <v>148</v>
      </c>
      <c r="D2155" s="75" t="s">
        <v>4512</v>
      </c>
      <c r="E2155" s="75" t="s">
        <v>4513</v>
      </c>
      <c r="K2155" s="83">
        <v>0.1</v>
      </c>
    </row>
    <row r="2156" spans="3:11" hidden="1" outlineLevel="2" x14ac:dyDescent="0.25">
      <c r="C2156" s="75" t="s">
        <v>148</v>
      </c>
      <c r="D2156" s="75" t="s">
        <v>4514</v>
      </c>
      <c r="E2156" s="75" t="s">
        <v>4515</v>
      </c>
      <c r="K2156" s="83">
        <v>8.2799999999999994</v>
      </c>
    </row>
    <row r="2157" spans="3:11" hidden="1" outlineLevel="2" x14ac:dyDescent="0.25">
      <c r="C2157" s="75" t="s">
        <v>148</v>
      </c>
      <c r="D2157" s="75" t="s">
        <v>4516</v>
      </c>
      <c r="E2157" s="75" t="s">
        <v>4517</v>
      </c>
      <c r="K2157" s="83">
        <v>0.69</v>
      </c>
    </row>
    <row r="2158" spans="3:11" hidden="1" outlineLevel="2" x14ac:dyDescent="0.25">
      <c r="C2158" s="75" t="s">
        <v>148</v>
      </c>
      <c r="D2158" s="75" t="s">
        <v>4518</v>
      </c>
      <c r="E2158" s="75" t="s">
        <v>4519</v>
      </c>
      <c r="K2158" s="83">
        <v>15.57</v>
      </c>
    </row>
    <row r="2159" spans="3:11" hidden="1" outlineLevel="2" x14ac:dyDescent="0.25">
      <c r="C2159" s="75" t="s">
        <v>148</v>
      </c>
      <c r="D2159" s="75" t="s">
        <v>4520</v>
      </c>
      <c r="E2159" s="75" t="s">
        <v>4521</v>
      </c>
      <c r="K2159" s="83">
        <v>4.9400000000000004</v>
      </c>
    </row>
    <row r="2160" spans="3:11" hidden="1" outlineLevel="2" x14ac:dyDescent="0.25">
      <c r="C2160" s="75" t="s">
        <v>148</v>
      </c>
      <c r="D2160" s="75" t="s">
        <v>4522</v>
      </c>
      <c r="E2160" s="75" t="s">
        <v>4523</v>
      </c>
      <c r="K2160" s="83">
        <v>0.93</v>
      </c>
    </row>
    <row r="2161" spans="1:11" hidden="1" outlineLevel="2" x14ac:dyDescent="0.25">
      <c r="C2161" s="75" t="s">
        <v>148</v>
      </c>
      <c r="D2161" s="75" t="s">
        <v>4524</v>
      </c>
      <c r="E2161" s="75" t="s">
        <v>4525</v>
      </c>
      <c r="K2161" s="83">
        <v>1.39</v>
      </c>
    </row>
    <row r="2162" spans="1:11" hidden="1" outlineLevel="2" x14ac:dyDescent="0.25">
      <c r="C2162" s="75" t="s">
        <v>148</v>
      </c>
      <c r="D2162" s="75" t="s">
        <v>4526</v>
      </c>
      <c r="E2162" s="75" t="s">
        <v>4527</v>
      </c>
      <c r="K2162" s="83">
        <v>2.11</v>
      </c>
    </row>
    <row r="2163" spans="1:11" hidden="1" outlineLevel="2" x14ac:dyDescent="0.25">
      <c r="C2163" s="75" t="s">
        <v>148</v>
      </c>
      <c r="D2163" s="75" t="s">
        <v>4528</v>
      </c>
      <c r="E2163" s="75" t="s">
        <v>4529</v>
      </c>
      <c r="K2163" s="83">
        <v>7.26</v>
      </c>
    </row>
    <row r="2164" spans="1:11" hidden="1" outlineLevel="2" x14ac:dyDescent="0.25">
      <c r="C2164" s="75" t="s">
        <v>148</v>
      </c>
      <c r="D2164" s="75" t="s">
        <v>4532</v>
      </c>
      <c r="E2164" s="75" t="s">
        <v>4533</v>
      </c>
      <c r="K2164" s="83">
        <v>3.86</v>
      </c>
    </row>
    <row r="2165" spans="1:11" hidden="1" outlineLevel="2" x14ac:dyDescent="0.25"/>
    <row r="2166" spans="1:11" outlineLevel="1" collapsed="1" x14ac:dyDescent="0.25">
      <c r="A2166" s="75" t="s">
        <v>82</v>
      </c>
      <c r="D2166" s="75" t="s">
        <v>83</v>
      </c>
      <c r="K2166" s="88">
        <f>SUM(K2167:K2398)</f>
        <v>3947.0399999999972</v>
      </c>
    </row>
    <row r="2167" spans="1:11" hidden="1" outlineLevel="2" x14ac:dyDescent="0.25">
      <c r="C2167" s="75" t="s">
        <v>148</v>
      </c>
      <c r="D2167" s="75" t="s">
        <v>4534</v>
      </c>
      <c r="E2167" s="75" t="s">
        <v>4157</v>
      </c>
      <c r="K2167" s="83">
        <v>19.34</v>
      </c>
    </row>
    <row r="2168" spans="1:11" hidden="1" outlineLevel="2" x14ac:dyDescent="0.25">
      <c r="C2168" s="75" t="s">
        <v>148</v>
      </c>
      <c r="D2168" s="75" t="s">
        <v>4535</v>
      </c>
      <c r="E2168" s="75" t="s">
        <v>4536</v>
      </c>
      <c r="K2168" s="83">
        <v>4.57</v>
      </c>
    </row>
    <row r="2169" spans="1:11" hidden="1" outlineLevel="2" x14ac:dyDescent="0.25">
      <c r="C2169" s="75" t="s">
        <v>148</v>
      </c>
      <c r="D2169" s="75" t="s">
        <v>4537</v>
      </c>
      <c r="E2169" s="75" t="s">
        <v>4538</v>
      </c>
      <c r="K2169" s="83">
        <v>37.64</v>
      </c>
    </row>
    <row r="2170" spans="1:11" hidden="1" outlineLevel="2" x14ac:dyDescent="0.25">
      <c r="C2170" s="75" t="s">
        <v>148</v>
      </c>
      <c r="D2170" s="75" t="s">
        <v>4539</v>
      </c>
      <c r="E2170" s="75" t="s">
        <v>4540</v>
      </c>
      <c r="K2170" s="83">
        <v>29.45</v>
      </c>
    </row>
    <row r="2171" spans="1:11" hidden="1" outlineLevel="2" x14ac:dyDescent="0.25">
      <c r="C2171" s="75" t="s">
        <v>148</v>
      </c>
      <c r="D2171" s="75" t="s">
        <v>4541</v>
      </c>
      <c r="E2171" s="75" t="s">
        <v>4542</v>
      </c>
      <c r="K2171" s="83">
        <v>4.8499999999999996</v>
      </c>
    </row>
    <row r="2172" spans="1:11" hidden="1" outlineLevel="2" x14ac:dyDescent="0.25">
      <c r="C2172" s="75" t="s">
        <v>148</v>
      </c>
      <c r="D2172" s="75" t="s">
        <v>4543</v>
      </c>
      <c r="E2172" s="75" t="s">
        <v>4544</v>
      </c>
      <c r="K2172" s="83">
        <v>56.6</v>
      </c>
    </row>
    <row r="2173" spans="1:11" hidden="1" outlineLevel="2" x14ac:dyDescent="0.25">
      <c r="C2173" s="75" t="s">
        <v>148</v>
      </c>
      <c r="D2173" s="75" t="s">
        <v>4545</v>
      </c>
      <c r="E2173" s="75" t="s">
        <v>4546</v>
      </c>
      <c r="K2173" s="83">
        <v>64.19</v>
      </c>
    </row>
    <row r="2174" spans="1:11" hidden="1" outlineLevel="2" x14ac:dyDescent="0.25">
      <c r="C2174" s="75" t="s">
        <v>148</v>
      </c>
      <c r="D2174" s="75" t="s">
        <v>10091</v>
      </c>
      <c r="E2174" s="75" t="s">
        <v>10092</v>
      </c>
      <c r="K2174" s="83">
        <v>24.42</v>
      </c>
    </row>
    <row r="2175" spans="1:11" hidden="1" outlineLevel="2" x14ac:dyDescent="0.25">
      <c r="C2175" s="75" t="s">
        <v>148</v>
      </c>
      <c r="D2175" s="75" t="s">
        <v>4547</v>
      </c>
      <c r="E2175" s="75" t="s">
        <v>4548</v>
      </c>
      <c r="K2175" s="83">
        <v>13.88</v>
      </c>
    </row>
    <row r="2176" spans="1:11" hidden="1" outlineLevel="2" x14ac:dyDescent="0.25">
      <c r="C2176" s="75" t="s">
        <v>148</v>
      </c>
      <c r="D2176" s="75" t="s">
        <v>4553</v>
      </c>
      <c r="E2176" s="75" t="s">
        <v>4554</v>
      </c>
      <c r="K2176" s="83">
        <v>19.2</v>
      </c>
    </row>
    <row r="2177" spans="3:11" hidden="1" outlineLevel="2" x14ac:dyDescent="0.25">
      <c r="C2177" s="75" t="s">
        <v>148</v>
      </c>
      <c r="D2177" s="75" t="s">
        <v>4557</v>
      </c>
      <c r="E2177" s="75" t="s">
        <v>4558</v>
      </c>
      <c r="K2177" s="83">
        <v>6.01</v>
      </c>
    </row>
    <row r="2178" spans="3:11" hidden="1" outlineLevel="2" x14ac:dyDescent="0.25">
      <c r="C2178" s="75" t="s">
        <v>148</v>
      </c>
      <c r="D2178" s="75" t="s">
        <v>4559</v>
      </c>
      <c r="E2178" s="75" t="s">
        <v>4560</v>
      </c>
      <c r="K2178" s="83">
        <v>4.1500000000000004</v>
      </c>
    </row>
    <row r="2179" spans="3:11" hidden="1" outlineLevel="2" x14ac:dyDescent="0.25">
      <c r="C2179" s="75" t="s">
        <v>148</v>
      </c>
      <c r="D2179" s="75" t="s">
        <v>4561</v>
      </c>
      <c r="E2179" s="75" t="s">
        <v>4562</v>
      </c>
      <c r="K2179" s="83">
        <v>5.65</v>
      </c>
    </row>
    <row r="2180" spans="3:11" hidden="1" outlineLevel="2" x14ac:dyDescent="0.25">
      <c r="C2180" s="75" t="s">
        <v>148</v>
      </c>
      <c r="D2180" s="75" t="s">
        <v>4563</v>
      </c>
      <c r="E2180" s="75" t="s">
        <v>4564</v>
      </c>
      <c r="K2180" s="83">
        <v>20.51</v>
      </c>
    </row>
    <row r="2181" spans="3:11" hidden="1" outlineLevel="2" x14ac:dyDescent="0.25">
      <c r="C2181" s="75" t="s">
        <v>148</v>
      </c>
      <c r="D2181" s="75" t="s">
        <v>4565</v>
      </c>
      <c r="E2181" s="75" t="s">
        <v>4566</v>
      </c>
      <c r="K2181" s="83">
        <v>5.04</v>
      </c>
    </row>
    <row r="2182" spans="3:11" hidden="1" outlineLevel="2" x14ac:dyDescent="0.25">
      <c r="C2182" s="75" t="s">
        <v>148</v>
      </c>
      <c r="D2182" s="75" t="s">
        <v>4569</v>
      </c>
      <c r="E2182" s="75" t="s">
        <v>4570</v>
      </c>
      <c r="K2182" s="83">
        <v>24.86</v>
      </c>
    </row>
    <row r="2183" spans="3:11" hidden="1" outlineLevel="2" x14ac:dyDescent="0.25">
      <c r="C2183" s="75" t="s">
        <v>148</v>
      </c>
      <c r="D2183" s="75" t="s">
        <v>4571</v>
      </c>
      <c r="E2183" s="75" t="s">
        <v>4572</v>
      </c>
      <c r="K2183" s="83">
        <v>6.85</v>
      </c>
    </row>
    <row r="2184" spans="3:11" hidden="1" outlineLevel="2" x14ac:dyDescent="0.25">
      <c r="C2184" s="75" t="s">
        <v>148</v>
      </c>
      <c r="D2184" s="75" t="s">
        <v>4575</v>
      </c>
      <c r="E2184" s="75" t="s">
        <v>4576</v>
      </c>
      <c r="K2184" s="83">
        <v>0.31</v>
      </c>
    </row>
    <row r="2185" spans="3:11" hidden="1" outlineLevel="2" x14ac:dyDescent="0.25">
      <c r="C2185" s="75" t="s">
        <v>148</v>
      </c>
      <c r="D2185" s="75" t="s">
        <v>4577</v>
      </c>
      <c r="E2185" s="75" t="s">
        <v>4578</v>
      </c>
      <c r="K2185" s="83">
        <v>22.13</v>
      </c>
    </row>
    <row r="2186" spans="3:11" hidden="1" outlineLevel="2" x14ac:dyDescent="0.25">
      <c r="C2186" s="75" t="s">
        <v>148</v>
      </c>
      <c r="D2186" s="75" t="s">
        <v>4579</v>
      </c>
      <c r="E2186" s="75" t="s">
        <v>4580</v>
      </c>
      <c r="K2186" s="83">
        <v>32.590000000000003</v>
      </c>
    </row>
    <row r="2187" spans="3:11" hidden="1" outlineLevel="2" x14ac:dyDescent="0.25">
      <c r="C2187" s="75" t="s">
        <v>148</v>
      </c>
      <c r="D2187" s="75" t="s">
        <v>4581</v>
      </c>
      <c r="E2187" s="75" t="s">
        <v>4582</v>
      </c>
      <c r="K2187" s="83">
        <v>1.68</v>
      </c>
    </row>
    <row r="2188" spans="3:11" hidden="1" outlineLevel="2" x14ac:dyDescent="0.25">
      <c r="C2188" s="75" t="s">
        <v>148</v>
      </c>
      <c r="D2188" s="75" t="s">
        <v>4583</v>
      </c>
      <c r="E2188" s="75" t="s">
        <v>4584</v>
      </c>
      <c r="K2188" s="83">
        <v>75.64</v>
      </c>
    </row>
    <row r="2189" spans="3:11" hidden="1" outlineLevel="2" x14ac:dyDescent="0.25">
      <c r="C2189" s="75" t="s">
        <v>148</v>
      </c>
      <c r="D2189" s="75" t="s">
        <v>4587</v>
      </c>
      <c r="E2189" s="75" t="s">
        <v>4588</v>
      </c>
      <c r="K2189" s="83">
        <v>5.77</v>
      </c>
    </row>
    <row r="2190" spans="3:11" hidden="1" outlineLevel="2" x14ac:dyDescent="0.25">
      <c r="C2190" s="75" t="s">
        <v>148</v>
      </c>
      <c r="D2190" s="75" t="s">
        <v>4589</v>
      </c>
      <c r="E2190" s="75" t="s">
        <v>4590</v>
      </c>
      <c r="K2190" s="83">
        <v>3.73</v>
      </c>
    </row>
    <row r="2191" spans="3:11" hidden="1" outlineLevel="2" x14ac:dyDescent="0.25">
      <c r="C2191" s="75" t="s">
        <v>148</v>
      </c>
      <c r="D2191" s="75" t="s">
        <v>4591</v>
      </c>
      <c r="E2191" s="75" t="s">
        <v>4592</v>
      </c>
      <c r="K2191" s="83">
        <v>8.1999999999999993</v>
      </c>
    </row>
    <row r="2192" spans="3:11" hidden="1" outlineLevel="2" x14ac:dyDescent="0.25">
      <c r="C2192" s="75" t="s">
        <v>148</v>
      </c>
      <c r="D2192" s="75" t="s">
        <v>4595</v>
      </c>
      <c r="E2192" s="75" t="s">
        <v>4596</v>
      </c>
      <c r="K2192" s="83">
        <v>2.96</v>
      </c>
    </row>
    <row r="2193" spans="3:11" hidden="1" outlineLevel="2" x14ac:dyDescent="0.25">
      <c r="C2193" s="75" t="s">
        <v>148</v>
      </c>
      <c r="D2193" s="75" t="s">
        <v>4597</v>
      </c>
      <c r="E2193" s="75" t="s">
        <v>4598</v>
      </c>
      <c r="K2193" s="83">
        <v>8.23</v>
      </c>
    </row>
    <row r="2194" spans="3:11" hidden="1" outlineLevel="2" x14ac:dyDescent="0.25">
      <c r="C2194" s="75" t="s">
        <v>148</v>
      </c>
      <c r="D2194" s="75" t="s">
        <v>10093</v>
      </c>
      <c r="E2194" s="75" t="s">
        <v>10094</v>
      </c>
      <c r="K2194" s="83">
        <v>3.54</v>
      </c>
    </row>
    <row r="2195" spans="3:11" hidden="1" outlineLevel="2" x14ac:dyDescent="0.25">
      <c r="C2195" s="75" t="s">
        <v>148</v>
      </c>
      <c r="D2195" s="75" t="s">
        <v>4599</v>
      </c>
      <c r="E2195" s="75" t="s">
        <v>4600</v>
      </c>
      <c r="K2195" s="83">
        <v>1.85</v>
      </c>
    </row>
    <row r="2196" spans="3:11" hidden="1" outlineLevel="2" x14ac:dyDescent="0.25">
      <c r="C2196" s="75" t="s">
        <v>148</v>
      </c>
      <c r="D2196" s="75" t="s">
        <v>4601</v>
      </c>
      <c r="E2196" s="75" t="s">
        <v>4602</v>
      </c>
      <c r="K2196" s="83">
        <v>2.04</v>
      </c>
    </row>
    <row r="2197" spans="3:11" hidden="1" outlineLevel="2" x14ac:dyDescent="0.25">
      <c r="C2197" s="75" t="s">
        <v>148</v>
      </c>
      <c r="D2197" s="75" t="s">
        <v>4603</v>
      </c>
      <c r="E2197" s="75" t="s">
        <v>4604</v>
      </c>
      <c r="K2197" s="83">
        <v>11.51</v>
      </c>
    </row>
    <row r="2198" spans="3:11" hidden="1" outlineLevel="2" x14ac:dyDescent="0.25">
      <c r="C2198" s="75" t="s">
        <v>148</v>
      </c>
      <c r="D2198" s="75" t="s">
        <v>4605</v>
      </c>
      <c r="E2198" s="75" t="s">
        <v>4606</v>
      </c>
      <c r="K2198" s="83">
        <v>11.53</v>
      </c>
    </row>
    <row r="2199" spans="3:11" hidden="1" outlineLevel="2" x14ac:dyDescent="0.25">
      <c r="C2199" s="75" t="s">
        <v>148</v>
      </c>
      <c r="D2199" s="75" t="s">
        <v>4607</v>
      </c>
      <c r="E2199" s="75" t="s">
        <v>4608</v>
      </c>
      <c r="K2199" s="83">
        <v>35.71</v>
      </c>
    </row>
    <row r="2200" spans="3:11" hidden="1" outlineLevel="2" x14ac:dyDescent="0.25">
      <c r="C2200" s="75" t="s">
        <v>148</v>
      </c>
      <c r="D2200" s="75" t="s">
        <v>4609</v>
      </c>
      <c r="E2200" s="75" t="s">
        <v>4610</v>
      </c>
      <c r="K2200" s="83">
        <v>1.68</v>
      </c>
    </row>
    <row r="2201" spans="3:11" hidden="1" outlineLevel="2" x14ac:dyDescent="0.25">
      <c r="C2201" s="75" t="s">
        <v>148</v>
      </c>
      <c r="D2201" s="75" t="s">
        <v>4611</v>
      </c>
      <c r="E2201" s="75" t="s">
        <v>4612</v>
      </c>
      <c r="K2201" s="83">
        <v>20.92</v>
      </c>
    </row>
    <row r="2202" spans="3:11" hidden="1" outlineLevel="2" x14ac:dyDescent="0.25">
      <c r="C2202" s="75" t="s">
        <v>148</v>
      </c>
      <c r="D2202" s="75" t="s">
        <v>4613</v>
      </c>
      <c r="E2202" s="75" t="s">
        <v>4614</v>
      </c>
      <c r="K2202" s="83">
        <v>2.58</v>
      </c>
    </row>
    <row r="2203" spans="3:11" hidden="1" outlineLevel="2" x14ac:dyDescent="0.25">
      <c r="C2203" s="75" t="s">
        <v>148</v>
      </c>
      <c r="D2203" s="75" t="s">
        <v>4615</v>
      </c>
      <c r="E2203" s="75" t="s">
        <v>4616</v>
      </c>
      <c r="K2203" s="83">
        <v>5.59</v>
      </c>
    </row>
    <row r="2204" spans="3:11" hidden="1" outlineLevel="2" x14ac:dyDescent="0.25">
      <c r="C2204" s="75" t="s">
        <v>148</v>
      </c>
      <c r="D2204" s="75" t="s">
        <v>4617</v>
      </c>
      <c r="E2204" s="75" t="s">
        <v>4618</v>
      </c>
      <c r="K2204" s="83">
        <v>21.45</v>
      </c>
    </row>
    <row r="2205" spans="3:11" hidden="1" outlineLevel="2" x14ac:dyDescent="0.25">
      <c r="C2205" s="75" t="s">
        <v>148</v>
      </c>
      <c r="D2205" s="75" t="s">
        <v>4621</v>
      </c>
      <c r="E2205" s="75" t="s">
        <v>4622</v>
      </c>
      <c r="K2205" s="83">
        <v>49.72</v>
      </c>
    </row>
    <row r="2206" spans="3:11" hidden="1" outlineLevel="2" x14ac:dyDescent="0.25">
      <c r="C2206" s="75" t="s">
        <v>148</v>
      </c>
      <c r="D2206" s="75" t="s">
        <v>4623</v>
      </c>
      <c r="E2206" s="75" t="s">
        <v>4624</v>
      </c>
      <c r="K2206" s="83">
        <v>4.0199999999999996</v>
      </c>
    </row>
    <row r="2207" spans="3:11" hidden="1" outlineLevel="2" x14ac:dyDescent="0.25">
      <c r="C2207" s="75" t="s">
        <v>148</v>
      </c>
      <c r="D2207" s="75" t="s">
        <v>4625</v>
      </c>
      <c r="E2207" s="75" t="s">
        <v>4626</v>
      </c>
      <c r="K2207" s="83">
        <v>5.04</v>
      </c>
    </row>
    <row r="2208" spans="3:11" hidden="1" outlineLevel="2" x14ac:dyDescent="0.25">
      <c r="C2208" s="75" t="s">
        <v>148</v>
      </c>
      <c r="D2208" s="75" t="s">
        <v>4627</v>
      </c>
      <c r="E2208" s="75" t="s">
        <v>4628</v>
      </c>
      <c r="K2208" s="83">
        <v>1.68</v>
      </c>
    </row>
    <row r="2209" spans="3:11" hidden="1" outlineLevel="2" x14ac:dyDescent="0.25">
      <c r="C2209" s="75" t="s">
        <v>148</v>
      </c>
      <c r="D2209" s="75" t="s">
        <v>4629</v>
      </c>
      <c r="E2209" s="75" t="s">
        <v>4630</v>
      </c>
      <c r="K2209" s="83">
        <v>7.01</v>
      </c>
    </row>
    <row r="2210" spans="3:11" hidden="1" outlineLevel="2" x14ac:dyDescent="0.25">
      <c r="C2210" s="75" t="s">
        <v>148</v>
      </c>
      <c r="D2210" s="75" t="s">
        <v>4631</v>
      </c>
      <c r="E2210" s="75" t="s">
        <v>4632</v>
      </c>
      <c r="K2210" s="83">
        <v>141</v>
      </c>
    </row>
    <row r="2211" spans="3:11" hidden="1" outlineLevel="2" x14ac:dyDescent="0.25">
      <c r="C2211" s="75" t="s">
        <v>148</v>
      </c>
      <c r="D2211" s="75" t="s">
        <v>4633</v>
      </c>
      <c r="E2211" s="75" t="s">
        <v>4634</v>
      </c>
      <c r="K2211" s="83">
        <v>17.86</v>
      </c>
    </row>
    <row r="2212" spans="3:11" hidden="1" outlineLevel="2" x14ac:dyDescent="0.25">
      <c r="C2212" s="75" t="s">
        <v>148</v>
      </c>
      <c r="D2212" s="75" t="s">
        <v>4635</v>
      </c>
      <c r="E2212" s="75" t="s">
        <v>4636</v>
      </c>
      <c r="K2212" s="83">
        <v>43.64</v>
      </c>
    </row>
    <row r="2213" spans="3:11" hidden="1" outlineLevel="2" x14ac:dyDescent="0.25">
      <c r="C2213" s="75" t="s">
        <v>148</v>
      </c>
      <c r="D2213" s="75" t="s">
        <v>4637</v>
      </c>
      <c r="E2213" s="75" t="s">
        <v>4638</v>
      </c>
      <c r="K2213" s="83">
        <v>11.16</v>
      </c>
    </row>
    <row r="2214" spans="3:11" hidden="1" outlineLevel="2" x14ac:dyDescent="0.25">
      <c r="C2214" s="75" t="s">
        <v>148</v>
      </c>
      <c r="D2214" s="75" t="s">
        <v>4639</v>
      </c>
      <c r="E2214" s="75" t="s">
        <v>4640</v>
      </c>
      <c r="K2214" s="83">
        <v>72.61</v>
      </c>
    </row>
    <row r="2215" spans="3:11" hidden="1" outlineLevel="2" x14ac:dyDescent="0.25">
      <c r="C2215" s="75" t="s">
        <v>148</v>
      </c>
      <c r="D2215" s="75" t="s">
        <v>4641</v>
      </c>
      <c r="E2215" s="75" t="s">
        <v>4642</v>
      </c>
      <c r="K2215" s="83">
        <v>8.2799999999999994</v>
      </c>
    </row>
    <row r="2216" spans="3:11" hidden="1" outlineLevel="2" x14ac:dyDescent="0.25">
      <c r="C2216" s="75" t="s">
        <v>148</v>
      </c>
      <c r="D2216" s="75" t="s">
        <v>4643</v>
      </c>
      <c r="E2216" s="75" t="s">
        <v>4644</v>
      </c>
      <c r="K2216" s="83">
        <v>3.51</v>
      </c>
    </row>
    <row r="2217" spans="3:11" hidden="1" outlineLevel="2" x14ac:dyDescent="0.25">
      <c r="C2217" s="75" t="s">
        <v>148</v>
      </c>
      <c r="D2217" s="75" t="s">
        <v>4645</v>
      </c>
      <c r="E2217" s="75" t="s">
        <v>4646</v>
      </c>
      <c r="K2217" s="83">
        <v>3.44</v>
      </c>
    </row>
    <row r="2218" spans="3:11" hidden="1" outlineLevel="2" x14ac:dyDescent="0.25">
      <c r="C2218" s="75" t="s">
        <v>148</v>
      </c>
      <c r="D2218" s="75" t="s">
        <v>4647</v>
      </c>
      <c r="E2218" s="75" t="s">
        <v>4648</v>
      </c>
      <c r="K2218" s="83">
        <v>3.07</v>
      </c>
    </row>
    <row r="2219" spans="3:11" hidden="1" outlineLevel="2" x14ac:dyDescent="0.25">
      <c r="C2219" s="75" t="s">
        <v>148</v>
      </c>
      <c r="D2219" s="75" t="s">
        <v>4649</v>
      </c>
      <c r="E2219" s="75" t="s">
        <v>4650</v>
      </c>
      <c r="K2219" s="83">
        <v>54.37</v>
      </c>
    </row>
    <row r="2220" spans="3:11" hidden="1" outlineLevel="2" x14ac:dyDescent="0.25">
      <c r="C2220" s="75" t="s">
        <v>148</v>
      </c>
      <c r="D2220" s="75" t="s">
        <v>4651</v>
      </c>
      <c r="E2220" s="75" t="s">
        <v>4652</v>
      </c>
      <c r="K2220" s="83">
        <v>78.989999999999995</v>
      </c>
    </row>
    <row r="2221" spans="3:11" hidden="1" outlineLevel="2" x14ac:dyDescent="0.25">
      <c r="C2221" s="75" t="s">
        <v>148</v>
      </c>
      <c r="D2221" s="75" t="s">
        <v>4653</v>
      </c>
      <c r="E2221" s="75" t="s">
        <v>4654</v>
      </c>
      <c r="K2221" s="83">
        <v>44.8</v>
      </c>
    </row>
    <row r="2222" spans="3:11" hidden="1" outlineLevel="2" x14ac:dyDescent="0.25">
      <c r="C2222" s="75" t="s">
        <v>148</v>
      </c>
      <c r="D2222" s="75" t="s">
        <v>4655</v>
      </c>
      <c r="E2222" s="75" t="s">
        <v>4656</v>
      </c>
      <c r="K2222" s="83">
        <v>5.52</v>
      </c>
    </row>
    <row r="2223" spans="3:11" hidden="1" outlineLevel="2" x14ac:dyDescent="0.25">
      <c r="C2223" s="75" t="s">
        <v>148</v>
      </c>
      <c r="D2223" s="75" t="s">
        <v>4657</v>
      </c>
      <c r="E2223" s="75" t="s">
        <v>4658</v>
      </c>
      <c r="K2223" s="83">
        <v>5.9</v>
      </c>
    </row>
    <row r="2224" spans="3:11" hidden="1" outlineLevel="2" x14ac:dyDescent="0.25">
      <c r="C2224" s="75" t="s">
        <v>148</v>
      </c>
      <c r="D2224" s="75" t="s">
        <v>4659</v>
      </c>
      <c r="E2224" s="75" t="s">
        <v>4660</v>
      </c>
      <c r="K2224" s="83">
        <v>39.619999999999997</v>
      </c>
    </row>
    <row r="2225" spans="3:11" hidden="1" outlineLevel="2" x14ac:dyDescent="0.25">
      <c r="C2225" s="75" t="s">
        <v>148</v>
      </c>
      <c r="D2225" s="75" t="s">
        <v>4661</v>
      </c>
      <c r="E2225" s="75" t="s">
        <v>4662</v>
      </c>
      <c r="K2225" s="83">
        <v>5.04</v>
      </c>
    </row>
    <row r="2226" spans="3:11" hidden="1" outlineLevel="2" x14ac:dyDescent="0.25">
      <c r="C2226" s="75" t="s">
        <v>148</v>
      </c>
      <c r="D2226" s="75" t="s">
        <v>4663</v>
      </c>
      <c r="E2226" s="75" t="s">
        <v>4664</v>
      </c>
      <c r="K2226" s="83">
        <v>5.04</v>
      </c>
    </row>
    <row r="2227" spans="3:11" hidden="1" outlineLevel="2" x14ac:dyDescent="0.25">
      <c r="C2227" s="75" t="s">
        <v>148</v>
      </c>
      <c r="D2227" s="75" t="s">
        <v>4665</v>
      </c>
      <c r="E2227" s="75" t="s">
        <v>4666</v>
      </c>
      <c r="K2227" s="83">
        <v>17.68</v>
      </c>
    </row>
    <row r="2228" spans="3:11" hidden="1" outlineLevel="2" x14ac:dyDescent="0.25">
      <c r="C2228" s="75" t="s">
        <v>148</v>
      </c>
      <c r="D2228" s="75" t="s">
        <v>4667</v>
      </c>
      <c r="E2228" s="75" t="s">
        <v>4668</v>
      </c>
      <c r="K2228" s="83">
        <v>8.2100000000000009</v>
      </c>
    </row>
    <row r="2229" spans="3:11" hidden="1" outlineLevel="2" x14ac:dyDescent="0.25">
      <c r="C2229" s="75" t="s">
        <v>148</v>
      </c>
      <c r="D2229" s="75" t="s">
        <v>4669</v>
      </c>
      <c r="E2229" s="75" t="s">
        <v>4670</v>
      </c>
      <c r="K2229" s="83">
        <v>3.62</v>
      </c>
    </row>
    <row r="2230" spans="3:11" hidden="1" outlineLevel="2" x14ac:dyDescent="0.25">
      <c r="C2230" s="75" t="s">
        <v>148</v>
      </c>
      <c r="D2230" s="75" t="s">
        <v>4671</v>
      </c>
      <c r="E2230" s="75" t="s">
        <v>4672</v>
      </c>
      <c r="K2230" s="83">
        <v>3.76</v>
      </c>
    </row>
    <row r="2231" spans="3:11" hidden="1" outlineLevel="2" x14ac:dyDescent="0.25">
      <c r="C2231" s="75" t="s">
        <v>148</v>
      </c>
      <c r="D2231" s="75" t="s">
        <v>4673</v>
      </c>
      <c r="E2231" s="75" t="s">
        <v>4674</v>
      </c>
      <c r="K2231" s="83">
        <v>21.07</v>
      </c>
    </row>
    <row r="2232" spans="3:11" hidden="1" outlineLevel="2" x14ac:dyDescent="0.25">
      <c r="C2232" s="75" t="s">
        <v>148</v>
      </c>
      <c r="D2232" s="75" t="s">
        <v>4675</v>
      </c>
      <c r="E2232" s="75" t="s">
        <v>4676</v>
      </c>
      <c r="K2232" s="83">
        <v>11</v>
      </c>
    </row>
    <row r="2233" spans="3:11" hidden="1" outlineLevel="2" x14ac:dyDescent="0.25">
      <c r="C2233" s="75" t="s">
        <v>148</v>
      </c>
      <c r="D2233" s="75" t="s">
        <v>4677</v>
      </c>
      <c r="E2233" s="75" t="s">
        <v>4678</v>
      </c>
      <c r="K2233" s="83">
        <v>2.84</v>
      </c>
    </row>
    <row r="2234" spans="3:11" hidden="1" outlineLevel="2" x14ac:dyDescent="0.25">
      <c r="C2234" s="75" t="s">
        <v>148</v>
      </c>
      <c r="D2234" s="75" t="s">
        <v>4679</v>
      </c>
      <c r="E2234" s="75" t="s">
        <v>4680</v>
      </c>
      <c r="K2234" s="83">
        <v>7.0000000000000007E-2</v>
      </c>
    </row>
    <row r="2235" spans="3:11" hidden="1" outlineLevel="2" x14ac:dyDescent="0.25">
      <c r="C2235" s="75" t="s">
        <v>148</v>
      </c>
      <c r="D2235" s="75" t="s">
        <v>4681</v>
      </c>
      <c r="E2235" s="75" t="s">
        <v>4682</v>
      </c>
      <c r="K2235" s="83">
        <v>34.590000000000003</v>
      </c>
    </row>
    <row r="2236" spans="3:11" hidden="1" outlineLevel="2" x14ac:dyDescent="0.25">
      <c r="C2236" s="75" t="s">
        <v>148</v>
      </c>
      <c r="D2236" s="75" t="s">
        <v>4683</v>
      </c>
      <c r="E2236" s="75" t="s">
        <v>4684</v>
      </c>
      <c r="K2236" s="83">
        <v>5.04</v>
      </c>
    </row>
    <row r="2237" spans="3:11" hidden="1" outlineLevel="2" x14ac:dyDescent="0.25">
      <c r="C2237" s="75" t="s">
        <v>148</v>
      </c>
      <c r="D2237" s="75" t="s">
        <v>4687</v>
      </c>
      <c r="E2237" s="75" t="s">
        <v>4688</v>
      </c>
      <c r="K2237" s="83">
        <v>5.61</v>
      </c>
    </row>
    <row r="2238" spans="3:11" hidden="1" outlineLevel="2" x14ac:dyDescent="0.25">
      <c r="C2238" s="75" t="s">
        <v>148</v>
      </c>
      <c r="D2238" s="75" t="s">
        <v>4689</v>
      </c>
      <c r="E2238" s="75" t="s">
        <v>4690</v>
      </c>
      <c r="K2238" s="83">
        <v>29</v>
      </c>
    </row>
    <row r="2239" spans="3:11" hidden="1" outlineLevel="2" x14ac:dyDescent="0.25">
      <c r="C2239" s="75" t="s">
        <v>148</v>
      </c>
      <c r="D2239" s="75" t="s">
        <v>4691</v>
      </c>
      <c r="E2239" s="75" t="s">
        <v>4692</v>
      </c>
      <c r="K2239" s="83">
        <v>5.04</v>
      </c>
    </row>
    <row r="2240" spans="3:11" hidden="1" outlineLevel="2" x14ac:dyDescent="0.25">
      <c r="C2240" s="75" t="s">
        <v>148</v>
      </c>
      <c r="D2240" s="75" t="s">
        <v>4693</v>
      </c>
      <c r="E2240" s="75" t="s">
        <v>4694</v>
      </c>
      <c r="K2240" s="83">
        <v>10.14</v>
      </c>
    </row>
    <row r="2241" spans="3:11" hidden="1" outlineLevel="2" x14ac:dyDescent="0.25">
      <c r="C2241" s="75" t="s">
        <v>148</v>
      </c>
      <c r="D2241" s="75" t="s">
        <v>4695</v>
      </c>
      <c r="E2241" s="75" t="s">
        <v>4696</v>
      </c>
      <c r="K2241" s="83">
        <v>5.04</v>
      </c>
    </row>
    <row r="2242" spans="3:11" hidden="1" outlineLevel="2" x14ac:dyDescent="0.25">
      <c r="C2242" s="75" t="s">
        <v>148</v>
      </c>
      <c r="D2242" s="75" t="s">
        <v>4697</v>
      </c>
      <c r="E2242" s="75" t="s">
        <v>4698</v>
      </c>
      <c r="K2242" s="83">
        <v>17.170000000000002</v>
      </c>
    </row>
    <row r="2243" spans="3:11" hidden="1" outlineLevel="2" x14ac:dyDescent="0.25">
      <c r="C2243" s="75" t="s">
        <v>148</v>
      </c>
      <c r="D2243" s="75" t="s">
        <v>4701</v>
      </c>
      <c r="E2243" s="75" t="s">
        <v>4702</v>
      </c>
      <c r="K2243" s="83">
        <v>20.18</v>
      </c>
    </row>
    <row r="2244" spans="3:11" hidden="1" outlineLevel="2" x14ac:dyDescent="0.25">
      <c r="C2244" s="75" t="s">
        <v>148</v>
      </c>
      <c r="D2244" s="75" t="s">
        <v>4703</v>
      </c>
      <c r="E2244" s="75" t="s">
        <v>4704</v>
      </c>
      <c r="K2244" s="83">
        <v>22.61</v>
      </c>
    </row>
    <row r="2245" spans="3:11" hidden="1" outlineLevel="2" x14ac:dyDescent="0.25">
      <c r="C2245" s="75" t="s">
        <v>148</v>
      </c>
      <c r="D2245" s="75" t="s">
        <v>4705</v>
      </c>
      <c r="E2245" s="75" t="s">
        <v>4706</v>
      </c>
      <c r="K2245" s="83">
        <v>27.75</v>
      </c>
    </row>
    <row r="2246" spans="3:11" hidden="1" outlineLevel="2" x14ac:dyDescent="0.25">
      <c r="C2246" s="75" t="s">
        <v>148</v>
      </c>
      <c r="D2246" s="75" t="s">
        <v>4707</v>
      </c>
      <c r="E2246" s="75" t="s">
        <v>4708</v>
      </c>
      <c r="K2246" s="83">
        <v>0.76</v>
      </c>
    </row>
    <row r="2247" spans="3:11" hidden="1" outlineLevel="2" x14ac:dyDescent="0.25">
      <c r="C2247" s="75" t="s">
        <v>148</v>
      </c>
      <c r="D2247" s="75" t="s">
        <v>10095</v>
      </c>
      <c r="E2247" s="75" t="s">
        <v>10096</v>
      </c>
      <c r="K2247" s="83">
        <v>3.36</v>
      </c>
    </row>
    <row r="2248" spans="3:11" hidden="1" outlineLevel="2" x14ac:dyDescent="0.25">
      <c r="C2248" s="75" t="s">
        <v>148</v>
      </c>
      <c r="D2248" s="75" t="s">
        <v>4709</v>
      </c>
      <c r="E2248" s="75" t="s">
        <v>4710</v>
      </c>
      <c r="K2248" s="83">
        <v>1.43</v>
      </c>
    </row>
    <row r="2249" spans="3:11" hidden="1" outlineLevel="2" x14ac:dyDescent="0.25">
      <c r="C2249" s="75" t="s">
        <v>148</v>
      </c>
      <c r="D2249" s="75" t="s">
        <v>4711</v>
      </c>
      <c r="E2249" s="75" t="s">
        <v>4712</v>
      </c>
      <c r="K2249" s="83">
        <v>15.1</v>
      </c>
    </row>
    <row r="2250" spans="3:11" hidden="1" outlineLevel="2" x14ac:dyDescent="0.25">
      <c r="C2250" s="75" t="s">
        <v>148</v>
      </c>
      <c r="D2250" s="75" t="s">
        <v>4713</v>
      </c>
      <c r="E2250" s="75" t="s">
        <v>4714</v>
      </c>
      <c r="K2250" s="83">
        <v>15.4</v>
      </c>
    </row>
    <row r="2251" spans="3:11" hidden="1" outlineLevel="2" x14ac:dyDescent="0.25">
      <c r="C2251" s="75" t="s">
        <v>148</v>
      </c>
      <c r="D2251" s="75" t="s">
        <v>4715</v>
      </c>
      <c r="E2251" s="75" t="s">
        <v>4716</v>
      </c>
      <c r="K2251" s="83">
        <v>15.78</v>
      </c>
    </row>
    <row r="2252" spans="3:11" hidden="1" outlineLevel="2" x14ac:dyDescent="0.25">
      <c r="C2252" s="75" t="s">
        <v>148</v>
      </c>
      <c r="D2252" s="75" t="s">
        <v>4717</v>
      </c>
      <c r="E2252" s="75" t="s">
        <v>4718</v>
      </c>
      <c r="K2252" s="83">
        <v>71.45</v>
      </c>
    </row>
    <row r="2253" spans="3:11" hidden="1" outlineLevel="2" x14ac:dyDescent="0.25">
      <c r="C2253" s="75" t="s">
        <v>148</v>
      </c>
      <c r="D2253" s="75" t="s">
        <v>4719</v>
      </c>
      <c r="E2253" s="75" t="s">
        <v>4720</v>
      </c>
      <c r="K2253" s="83">
        <v>8.31</v>
      </c>
    </row>
    <row r="2254" spans="3:11" hidden="1" outlineLevel="2" x14ac:dyDescent="0.25">
      <c r="C2254" s="75" t="s">
        <v>148</v>
      </c>
      <c r="D2254" s="75" t="s">
        <v>4721</v>
      </c>
      <c r="E2254" s="75" t="s">
        <v>4722</v>
      </c>
      <c r="K2254" s="83">
        <v>5.04</v>
      </c>
    </row>
    <row r="2255" spans="3:11" hidden="1" outlineLevel="2" x14ac:dyDescent="0.25">
      <c r="C2255" s="75" t="s">
        <v>148</v>
      </c>
      <c r="D2255" s="75" t="s">
        <v>4723</v>
      </c>
      <c r="E2255" s="75" t="s">
        <v>4724</v>
      </c>
      <c r="K2255" s="83">
        <v>4.74</v>
      </c>
    </row>
    <row r="2256" spans="3:11" hidden="1" outlineLevel="2" x14ac:dyDescent="0.25">
      <c r="C2256" s="75" t="s">
        <v>148</v>
      </c>
      <c r="D2256" s="75" t="s">
        <v>4725</v>
      </c>
      <c r="E2256" s="75" t="s">
        <v>4726</v>
      </c>
      <c r="K2256" s="83">
        <v>99.03</v>
      </c>
    </row>
    <row r="2257" spans="3:11" hidden="1" outlineLevel="2" x14ac:dyDescent="0.25">
      <c r="C2257" s="75" t="s">
        <v>148</v>
      </c>
      <c r="D2257" s="75" t="s">
        <v>4727</v>
      </c>
      <c r="E2257" s="75" t="s">
        <v>4728</v>
      </c>
      <c r="K2257" s="83">
        <v>5.49</v>
      </c>
    </row>
    <row r="2258" spans="3:11" hidden="1" outlineLevel="2" x14ac:dyDescent="0.25">
      <c r="C2258" s="75" t="s">
        <v>148</v>
      </c>
      <c r="D2258" s="75" t="s">
        <v>4729</v>
      </c>
      <c r="E2258" s="75" t="s">
        <v>4730</v>
      </c>
      <c r="K2258" s="83">
        <v>5.37</v>
      </c>
    </row>
    <row r="2259" spans="3:11" hidden="1" outlineLevel="2" x14ac:dyDescent="0.25">
      <c r="C2259" s="75" t="s">
        <v>148</v>
      </c>
      <c r="D2259" s="75" t="s">
        <v>4731</v>
      </c>
      <c r="E2259" s="75" t="s">
        <v>4732</v>
      </c>
      <c r="K2259" s="83">
        <v>1.81</v>
      </c>
    </row>
    <row r="2260" spans="3:11" hidden="1" outlineLevel="2" x14ac:dyDescent="0.25">
      <c r="C2260" s="75" t="s">
        <v>148</v>
      </c>
      <c r="D2260" s="75" t="s">
        <v>4733</v>
      </c>
      <c r="E2260" s="75" t="s">
        <v>4734</v>
      </c>
      <c r="K2260" s="83">
        <v>37.909999999999997</v>
      </c>
    </row>
    <row r="2261" spans="3:11" hidden="1" outlineLevel="2" x14ac:dyDescent="0.25">
      <c r="C2261" s="75" t="s">
        <v>148</v>
      </c>
      <c r="D2261" s="75" t="s">
        <v>4735</v>
      </c>
      <c r="E2261" s="75" t="s">
        <v>4736</v>
      </c>
      <c r="K2261" s="83">
        <v>38.53</v>
      </c>
    </row>
    <row r="2262" spans="3:11" hidden="1" outlineLevel="2" x14ac:dyDescent="0.25">
      <c r="C2262" s="75" t="s">
        <v>148</v>
      </c>
      <c r="D2262" s="75" t="s">
        <v>4737</v>
      </c>
      <c r="E2262" s="75" t="s">
        <v>4738</v>
      </c>
      <c r="K2262" s="83">
        <v>86.46</v>
      </c>
    </row>
    <row r="2263" spans="3:11" hidden="1" outlineLevel="2" x14ac:dyDescent="0.25">
      <c r="C2263" s="75" t="s">
        <v>148</v>
      </c>
      <c r="D2263" s="75" t="s">
        <v>4739</v>
      </c>
      <c r="E2263" s="75" t="s">
        <v>4740</v>
      </c>
      <c r="K2263" s="83">
        <v>40.57</v>
      </c>
    </row>
    <row r="2264" spans="3:11" hidden="1" outlineLevel="2" x14ac:dyDescent="0.25">
      <c r="C2264" s="75" t="s">
        <v>148</v>
      </c>
      <c r="D2264" s="75" t="s">
        <v>4741</v>
      </c>
      <c r="E2264" s="75" t="s">
        <v>4742</v>
      </c>
      <c r="K2264" s="83">
        <v>0.42</v>
      </c>
    </row>
    <row r="2265" spans="3:11" hidden="1" outlineLevel="2" x14ac:dyDescent="0.25">
      <c r="C2265" s="75" t="s">
        <v>148</v>
      </c>
      <c r="D2265" s="75" t="s">
        <v>4745</v>
      </c>
      <c r="E2265" s="75" t="s">
        <v>4746</v>
      </c>
      <c r="K2265" s="83">
        <v>5.04</v>
      </c>
    </row>
    <row r="2266" spans="3:11" hidden="1" outlineLevel="2" x14ac:dyDescent="0.25">
      <c r="C2266" s="75" t="s">
        <v>148</v>
      </c>
      <c r="D2266" s="75" t="s">
        <v>4747</v>
      </c>
      <c r="E2266" s="75" t="s">
        <v>4748</v>
      </c>
      <c r="K2266" s="83">
        <v>5.04</v>
      </c>
    </row>
    <row r="2267" spans="3:11" hidden="1" outlineLevel="2" x14ac:dyDescent="0.25">
      <c r="C2267" s="75" t="s">
        <v>148</v>
      </c>
      <c r="D2267" s="75" t="s">
        <v>4749</v>
      </c>
      <c r="E2267" s="75" t="s">
        <v>4750</v>
      </c>
      <c r="K2267" s="83">
        <v>45.48</v>
      </c>
    </row>
    <row r="2268" spans="3:11" hidden="1" outlineLevel="2" x14ac:dyDescent="0.25">
      <c r="C2268" s="75" t="s">
        <v>148</v>
      </c>
      <c r="D2268" s="75" t="s">
        <v>4751</v>
      </c>
      <c r="E2268" s="75" t="s">
        <v>4752</v>
      </c>
      <c r="K2268" s="83">
        <v>0.64</v>
      </c>
    </row>
    <row r="2269" spans="3:11" hidden="1" outlineLevel="2" x14ac:dyDescent="0.25">
      <c r="C2269" s="75" t="s">
        <v>148</v>
      </c>
      <c r="D2269" s="75" t="s">
        <v>4753</v>
      </c>
      <c r="E2269" s="75" t="s">
        <v>4754</v>
      </c>
      <c r="K2269" s="83">
        <v>10.54</v>
      </c>
    </row>
    <row r="2270" spans="3:11" hidden="1" outlineLevel="2" x14ac:dyDescent="0.25">
      <c r="C2270" s="75" t="s">
        <v>148</v>
      </c>
      <c r="D2270" s="75" t="s">
        <v>4755</v>
      </c>
      <c r="E2270" s="75" t="s">
        <v>4756</v>
      </c>
      <c r="K2270" s="83">
        <v>31.46</v>
      </c>
    </row>
    <row r="2271" spans="3:11" hidden="1" outlineLevel="2" x14ac:dyDescent="0.25">
      <c r="C2271" s="75" t="s">
        <v>148</v>
      </c>
      <c r="D2271" s="75" t="s">
        <v>4757</v>
      </c>
      <c r="E2271" s="75" t="s">
        <v>4758</v>
      </c>
      <c r="K2271" s="83">
        <v>11.74</v>
      </c>
    </row>
    <row r="2272" spans="3:11" hidden="1" outlineLevel="2" x14ac:dyDescent="0.25">
      <c r="C2272" s="75" t="s">
        <v>148</v>
      </c>
      <c r="D2272" s="75" t="s">
        <v>4759</v>
      </c>
      <c r="E2272" s="75" t="s">
        <v>4760</v>
      </c>
      <c r="K2272" s="83">
        <v>2.4700000000000002</v>
      </c>
    </row>
    <row r="2273" spans="3:11" hidden="1" outlineLevel="2" x14ac:dyDescent="0.25">
      <c r="C2273" s="75" t="s">
        <v>148</v>
      </c>
      <c r="D2273" s="75" t="s">
        <v>4761</v>
      </c>
      <c r="E2273" s="75" t="s">
        <v>4762</v>
      </c>
      <c r="K2273" s="83">
        <v>9</v>
      </c>
    </row>
    <row r="2274" spans="3:11" hidden="1" outlineLevel="2" x14ac:dyDescent="0.25">
      <c r="C2274" s="75" t="s">
        <v>148</v>
      </c>
      <c r="D2274" s="75" t="s">
        <v>4763</v>
      </c>
      <c r="E2274" s="75" t="s">
        <v>4764</v>
      </c>
      <c r="K2274" s="83">
        <v>5.04</v>
      </c>
    </row>
    <row r="2275" spans="3:11" hidden="1" outlineLevel="2" x14ac:dyDescent="0.25">
      <c r="C2275" s="75" t="s">
        <v>148</v>
      </c>
      <c r="D2275" s="75" t="s">
        <v>4765</v>
      </c>
      <c r="E2275" s="75" t="s">
        <v>4766</v>
      </c>
      <c r="K2275" s="83">
        <v>12.19</v>
      </c>
    </row>
    <row r="2276" spans="3:11" hidden="1" outlineLevel="2" x14ac:dyDescent="0.25">
      <c r="C2276" s="75" t="s">
        <v>148</v>
      </c>
      <c r="D2276" s="75" t="s">
        <v>4767</v>
      </c>
      <c r="E2276" s="75" t="s">
        <v>4768</v>
      </c>
      <c r="K2276" s="83">
        <v>9.08</v>
      </c>
    </row>
    <row r="2277" spans="3:11" hidden="1" outlineLevel="2" x14ac:dyDescent="0.25">
      <c r="C2277" s="75" t="s">
        <v>148</v>
      </c>
      <c r="D2277" s="75" t="s">
        <v>4769</v>
      </c>
      <c r="E2277" s="75" t="s">
        <v>4770</v>
      </c>
      <c r="K2277" s="83">
        <v>1.68</v>
      </c>
    </row>
    <row r="2278" spans="3:11" hidden="1" outlineLevel="2" x14ac:dyDescent="0.25">
      <c r="C2278" s="75" t="s">
        <v>148</v>
      </c>
      <c r="D2278" s="75" t="s">
        <v>4771</v>
      </c>
      <c r="E2278" s="75" t="s">
        <v>4772</v>
      </c>
      <c r="K2278" s="83">
        <v>3.51</v>
      </c>
    </row>
    <row r="2279" spans="3:11" hidden="1" outlineLevel="2" x14ac:dyDescent="0.25">
      <c r="C2279" s="75" t="s">
        <v>148</v>
      </c>
      <c r="D2279" s="75" t="s">
        <v>4773</v>
      </c>
      <c r="E2279" s="75" t="s">
        <v>4774</v>
      </c>
      <c r="K2279" s="83">
        <v>5.04</v>
      </c>
    </row>
    <row r="2280" spans="3:11" hidden="1" outlineLevel="2" x14ac:dyDescent="0.25">
      <c r="C2280" s="75" t="s">
        <v>148</v>
      </c>
      <c r="D2280" s="75" t="s">
        <v>4775</v>
      </c>
      <c r="E2280" s="75" t="s">
        <v>4776</v>
      </c>
      <c r="K2280" s="83">
        <v>14.49</v>
      </c>
    </row>
    <row r="2281" spans="3:11" hidden="1" outlineLevel="2" x14ac:dyDescent="0.25">
      <c r="C2281" s="75" t="s">
        <v>148</v>
      </c>
      <c r="D2281" s="75" t="s">
        <v>4777</v>
      </c>
      <c r="E2281" s="75" t="s">
        <v>4778</v>
      </c>
      <c r="K2281" s="83">
        <v>114.23</v>
      </c>
    </row>
    <row r="2282" spans="3:11" hidden="1" outlineLevel="2" x14ac:dyDescent="0.25">
      <c r="C2282" s="75" t="s">
        <v>148</v>
      </c>
      <c r="D2282" s="75" t="s">
        <v>4779</v>
      </c>
      <c r="E2282" s="75" t="s">
        <v>4780</v>
      </c>
      <c r="K2282" s="83">
        <v>7.39</v>
      </c>
    </row>
    <row r="2283" spans="3:11" hidden="1" outlineLevel="2" x14ac:dyDescent="0.25">
      <c r="C2283" s="75" t="s">
        <v>148</v>
      </c>
      <c r="D2283" s="75" t="s">
        <v>4781</v>
      </c>
      <c r="E2283" s="75" t="s">
        <v>4782</v>
      </c>
      <c r="K2283" s="83">
        <v>22.56</v>
      </c>
    </row>
    <row r="2284" spans="3:11" hidden="1" outlineLevel="2" x14ac:dyDescent="0.25">
      <c r="C2284" s="75" t="s">
        <v>148</v>
      </c>
      <c r="D2284" s="75" t="s">
        <v>4783</v>
      </c>
      <c r="E2284" s="75" t="s">
        <v>4784</v>
      </c>
      <c r="K2284" s="83">
        <v>3.42</v>
      </c>
    </row>
    <row r="2285" spans="3:11" hidden="1" outlineLevel="2" x14ac:dyDescent="0.25">
      <c r="C2285" s="75" t="s">
        <v>148</v>
      </c>
      <c r="D2285" s="75" t="s">
        <v>4785</v>
      </c>
      <c r="E2285" s="75" t="s">
        <v>4786</v>
      </c>
      <c r="K2285" s="83">
        <v>0.97</v>
      </c>
    </row>
    <row r="2286" spans="3:11" hidden="1" outlineLevel="2" x14ac:dyDescent="0.25">
      <c r="C2286" s="75" t="s">
        <v>148</v>
      </c>
      <c r="D2286" s="75" t="s">
        <v>4787</v>
      </c>
      <c r="E2286" s="75" t="s">
        <v>4788</v>
      </c>
      <c r="K2286" s="83">
        <v>20.76</v>
      </c>
    </row>
    <row r="2287" spans="3:11" hidden="1" outlineLevel="2" x14ac:dyDescent="0.25">
      <c r="C2287" s="75" t="s">
        <v>148</v>
      </c>
      <c r="D2287" s="75" t="s">
        <v>4789</v>
      </c>
      <c r="E2287" s="75" t="s">
        <v>4790</v>
      </c>
      <c r="K2287" s="83">
        <v>1.71</v>
      </c>
    </row>
    <row r="2288" spans="3:11" hidden="1" outlineLevel="2" x14ac:dyDescent="0.25">
      <c r="C2288" s="75" t="s">
        <v>148</v>
      </c>
      <c r="D2288" s="75" t="s">
        <v>10097</v>
      </c>
      <c r="E2288" s="75" t="s">
        <v>10098</v>
      </c>
      <c r="K2288" s="83">
        <v>1.69</v>
      </c>
    </row>
    <row r="2289" spans="3:11" hidden="1" outlineLevel="2" x14ac:dyDescent="0.25">
      <c r="C2289" s="75" t="s">
        <v>148</v>
      </c>
      <c r="D2289" s="75" t="s">
        <v>4791</v>
      </c>
      <c r="E2289" s="75" t="s">
        <v>4792</v>
      </c>
      <c r="K2289" s="83">
        <v>70.540000000000006</v>
      </c>
    </row>
    <row r="2290" spans="3:11" hidden="1" outlineLevel="2" x14ac:dyDescent="0.25">
      <c r="C2290" s="75" t="s">
        <v>148</v>
      </c>
      <c r="D2290" s="75" t="s">
        <v>4795</v>
      </c>
      <c r="E2290" s="75" t="s">
        <v>4796</v>
      </c>
      <c r="K2290" s="83">
        <v>5.46</v>
      </c>
    </row>
    <row r="2291" spans="3:11" hidden="1" outlineLevel="2" x14ac:dyDescent="0.25">
      <c r="C2291" s="75" t="s">
        <v>148</v>
      </c>
      <c r="D2291" s="75" t="s">
        <v>4797</v>
      </c>
      <c r="E2291" s="75" t="s">
        <v>4798</v>
      </c>
      <c r="K2291" s="83">
        <v>1.72</v>
      </c>
    </row>
    <row r="2292" spans="3:11" hidden="1" outlineLevel="2" x14ac:dyDescent="0.25">
      <c r="C2292" s="75" t="s">
        <v>148</v>
      </c>
      <c r="D2292" s="75" t="s">
        <v>4799</v>
      </c>
      <c r="E2292" s="75" t="s">
        <v>4800</v>
      </c>
      <c r="K2292" s="83">
        <v>5.04</v>
      </c>
    </row>
    <row r="2293" spans="3:11" hidden="1" outlineLevel="2" x14ac:dyDescent="0.25">
      <c r="C2293" s="75" t="s">
        <v>148</v>
      </c>
      <c r="D2293" s="75" t="s">
        <v>4801</v>
      </c>
      <c r="E2293" s="75" t="s">
        <v>4802</v>
      </c>
      <c r="K2293" s="83">
        <v>7.21</v>
      </c>
    </row>
    <row r="2294" spans="3:11" hidden="1" outlineLevel="2" x14ac:dyDescent="0.25">
      <c r="C2294" s="75" t="s">
        <v>148</v>
      </c>
      <c r="D2294" s="75" t="s">
        <v>4803</v>
      </c>
      <c r="E2294" s="75" t="s">
        <v>4804</v>
      </c>
      <c r="K2294" s="83">
        <v>10.32</v>
      </c>
    </row>
    <row r="2295" spans="3:11" hidden="1" outlineLevel="2" x14ac:dyDescent="0.25">
      <c r="C2295" s="75" t="s">
        <v>148</v>
      </c>
      <c r="D2295" s="75" t="s">
        <v>4807</v>
      </c>
      <c r="E2295" s="75" t="s">
        <v>4808</v>
      </c>
      <c r="K2295" s="83">
        <v>1.88</v>
      </c>
    </row>
    <row r="2296" spans="3:11" hidden="1" outlineLevel="2" x14ac:dyDescent="0.25">
      <c r="C2296" s="75" t="s">
        <v>148</v>
      </c>
      <c r="D2296" s="75" t="s">
        <v>4809</v>
      </c>
      <c r="E2296" s="75" t="s">
        <v>4810</v>
      </c>
      <c r="K2296" s="83">
        <v>28.13</v>
      </c>
    </row>
    <row r="2297" spans="3:11" hidden="1" outlineLevel="2" x14ac:dyDescent="0.25">
      <c r="C2297" s="75" t="s">
        <v>148</v>
      </c>
      <c r="D2297" s="75" t="s">
        <v>10099</v>
      </c>
      <c r="E2297" s="75" t="s">
        <v>10100</v>
      </c>
      <c r="K2297" s="83">
        <v>9.4</v>
      </c>
    </row>
    <row r="2298" spans="3:11" hidden="1" outlineLevel="2" x14ac:dyDescent="0.25">
      <c r="C2298" s="75" t="s">
        <v>148</v>
      </c>
      <c r="D2298" s="75" t="s">
        <v>4811</v>
      </c>
      <c r="E2298" s="75" t="s">
        <v>4812</v>
      </c>
      <c r="K2298" s="83">
        <v>5.54</v>
      </c>
    </row>
    <row r="2299" spans="3:11" hidden="1" outlineLevel="2" x14ac:dyDescent="0.25">
      <c r="C2299" s="75" t="s">
        <v>148</v>
      </c>
      <c r="D2299" s="75" t="s">
        <v>4813</v>
      </c>
      <c r="E2299" s="75" t="s">
        <v>4814</v>
      </c>
      <c r="K2299" s="83">
        <v>11.2</v>
      </c>
    </row>
    <row r="2300" spans="3:11" hidden="1" outlineLevel="2" x14ac:dyDescent="0.25">
      <c r="C2300" s="75" t="s">
        <v>148</v>
      </c>
      <c r="D2300" s="75" t="s">
        <v>4815</v>
      </c>
      <c r="E2300" s="75" t="s">
        <v>4816</v>
      </c>
      <c r="K2300" s="83">
        <v>17.989999999999998</v>
      </c>
    </row>
    <row r="2301" spans="3:11" hidden="1" outlineLevel="2" x14ac:dyDescent="0.25">
      <c r="C2301" s="75" t="s">
        <v>148</v>
      </c>
      <c r="D2301" s="75" t="s">
        <v>4819</v>
      </c>
      <c r="E2301" s="75" t="s">
        <v>4820</v>
      </c>
      <c r="K2301" s="83">
        <v>21.75</v>
      </c>
    </row>
    <row r="2302" spans="3:11" hidden="1" outlineLevel="2" x14ac:dyDescent="0.25">
      <c r="C2302" s="75" t="s">
        <v>148</v>
      </c>
      <c r="D2302" s="75" t="s">
        <v>4821</v>
      </c>
      <c r="E2302" s="75" t="s">
        <v>4822</v>
      </c>
      <c r="K2302" s="83">
        <v>23.3</v>
      </c>
    </row>
    <row r="2303" spans="3:11" hidden="1" outlineLevel="2" x14ac:dyDescent="0.25">
      <c r="C2303" s="75" t="s">
        <v>148</v>
      </c>
      <c r="D2303" s="75" t="s">
        <v>4823</v>
      </c>
      <c r="E2303" s="75" t="s">
        <v>4824</v>
      </c>
      <c r="K2303" s="83">
        <v>82.41</v>
      </c>
    </row>
    <row r="2304" spans="3:11" hidden="1" outlineLevel="2" x14ac:dyDescent="0.25">
      <c r="C2304" s="75" t="s">
        <v>148</v>
      </c>
      <c r="D2304" s="75" t="s">
        <v>4825</v>
      </c>
      <c r="E2304" s="75" t="s">
        <v>4826</v>
      </c>
      <c r="K2304" s="83">
        <v>16.329999999999998</v>
      </c>
    </row>
    <row r="2305" spans="3:11" hidden="1" outlineLevel="2" x14ac:dyDescent="0.25">
      <c r="C2305" s="75" t="s">
        <v>148</v>
      </c>
      <c r="D2305" s="75" t="s">
        <v>4827</v>
      </c>
      <c r="E2305" s="75" t="s">
        <v>4828</v>
      </c>
      <c r="K2305" s="83">
        <v>26.88</v>
      </c>
    </row>
    <row r="2306" spans="3:11" hidden="1" outlineLevel="2" x14ac:dyDescent="0.25">
      <c r="C2306" s="75" t="s">
        <v>148</v>
      </c>
      <c r="D2306" s="75" t="s">
        <v>4829</v>
      </c>
      <c r="E2306" s="75" t="s">
        <v>4830</v>
      </c>
      <c r="K2306" s="83">
        <v>-2.5</v>
      </c>
    </row>
    <row r="2307" spans="3:11" hidden="1" outlineLevel="2" x14ac:dyDescent="0.25">
      <c r="C2307" s="75" t="s">
        <v>148</v>
      </c>
      <c r="D2307" s="75" t="s">
        <v>4831</v>
      </c>
      <c r="E2307" s="75" t="s">
        <v>4832</v>
      </c>
      <c r="K2307" s="83">
        <v>0.01</v>
      </c>
    </row>
    <row r="2308" spans="3:11" hidden="1" outlineLevel="2" x14ac:dyDescent="0.25">
      <c r="C2308" s="75" t="s">
        <v>148</v>
      </c>
      <c r="D2308" s="75" t="s">
        <v>4833</v>
      </c>
      <c r="E2308" s="75" t="s">
        <v>4834</v>
      </c>
      <c r="K2308" s="83">
        <v>-0.04</v>
      </c>
    </row>
    <row r="2309" spans="3:11" hidden="1" outlineLevel="2" x14ac:dyDescent="0.25">
      <c r="C2309" s="75" t="s">
        <v>148</v>
      </c>
      <c r="D2309" s="75" t="s">
        <v>4835</v>
      </c>
      <c r="E2309" s="75" t="s">
        <v>4836</v>
      </c>
      <c r="K2309" s="83">
        <v>58.73</v>
      </c>
    </row>
    <row r="2310" spans="3:11" hidden="1" outlineLevel="2" x14ac:dyDescent="0.25">
      <c r="C2310" s="75" t="s">
        <v>148</v>
      </c>
      <c r="D2310" s="75" t="s">
        <v>4837</v>
      </c>
      <c r="E2310" s="75" t="s">
        <v>4838</v>
      </c>
      <c r="K2310" s="83">
        <v>45.88</v>
      </c>
    </row>
    <row r="2311" spans="3:11" hidden="1" outlineLevel="2" x14ac:dyDescent="0.25">
      <c r="C2311" s="75" t="s">
        <v>148</v>
      </c>
      <c r="D2311" s="75" t="s">
        <v>4839</v>
      </c>
      <c r="E2311" s="75" t="s">
        <v>4840</v>
      </c>
      <c r="K2311" s="83">
        <v>8.57</v>
      </c>
    </row>
    <row r="2312" spans="3:11" hidden="1" outlineLevel="2" x14ac:dyDescent="0.25">
      <c r="C2312" s="75" t="s">
        <v>148</v>
      </c>
      <c r="D2312" s="75" t="s">
        <v>10101</v>
      </c>
      <c r="E2312" s="75" t="s">
        <v>10102</v>
      </c>
      <c r="K2312" s="83">
        <v>1.68</v>
      </c>
    </row>
    <row r="2313" spans="3:11" hidden="1" outlineLevel="2" x14ac:dyDescent="0.25">
      <c r="C2313" s="75" t="s">
        <v>148</v>
      </c>
      <c r="D2313" s="75" t="s">
        <v>4841</v>
      </c>
      <c r="E2313" s="75" t="s">
        <v>4842</v>
      </c>
      <c r="K2313" s="83">
        <v>13.74</v>
      </c>
    </row>
    <row r="2314" spans="3:11" hidden="1" outlineLevel="2" x14ac:dyDescent="0.25">
      <c r="C2314" s="75" t="s">
        <v>148</v>
      </c>
      <c r="D2314" s="75" t="s">
        <v>4843</v>
      </c>
      <c r="E2314" s="75" t="s">
        <v>4844</v>
      </c>
      <c r="K2314" s="83">
        <v>85.95</v>
      </c>
    </row>
    <row r="2315" spans="3:11" hidden="1" outlineLevel="2" x14ac:dyDescent="0.25">
      <c r="C2315" s="75" t="s">
        <v>148</v>
      </c>
      <c r="D2315" s="75" t="s">
        <v>4845</v>
      </c>
      <c r="E2315" s="75" t="s">
        <v>4846</v>
      </c>
      <c r="K2315" s="83">
        <v>7.4</v>
      </c>
    </row>
    <row r="2316" spans="3:11" hidden="1" outlineLevel="2" x14ac:dyDescent="0.25">
      <c r="C2316" s="75" t="s">
        <v>148</v>
      </c>
      <c r="D2316" s="75" t="s">
        <v>4847</v>
      </c>
      <c r="E2316" s="75" t="s">
        <v>4848</v>
      </c>
      <c r="K2316" s="83">
        <v>10.31</v>
      </c>
    </row>
    <row r="2317" spans="3:11" hidden="1" outlineLevel="2" x14ac:dyDescent="0.25">
      <c r="C2317" s="75" t="s">
        <v>148</v>
      </c>
      <c r="D2317" s="75" t="s">
        <v>4851</v>
      </c>
      <c r="E2317" s="75" t="s">
        <v>4852</v>
      </c>
      <c r="K2317" s="83">
        <v>5.04</v>
      </c>
    </row>
    <row r="2318" spans="3:11" hidden="1" outlineLevel="2" x14ac:dyDescent="0.25">
      <c r="C2318" s="75" t="s">
        <v>148</v>
      </c>
      <c r="D2318" s="75" t="s">
        <v>4853</v>
      </c>
      <c r="E2318" s="75" t="s">
        <v>4854</v>
      </c>
      <c r="K2318" s="83">
        <v>5.08</v>
      </c>
    </row>
    <row r="2319" spans="3:11" hidden="1" outlineLevel="2" x14ac:dyDescent="0.25">
      <c r="C2319" s="75" t="s">
        <v>148</v>
      </c>
      <c r="D2319" s="75" t="s">
        <v>4855</v>
      </c>
      <c r="E2319" s="75" t="s">
        <v>4856</v>
      </c>
      <c r="K2319" s="83">
        <v>5.04</v>
      </c>
    </row>
    <row r="2320" spans="3:11" hidden="1" outlineLevel="2" x14ac:dyDescent="0.25">
      <c r="C2320" s="75" t="s">
        <v>148</v>
      </c>
      <c r="D2320" s="75" t="s">
        <v>4857</v>
      </c>
      <c r="E2320" s="75" t="s">
        <v>4858</v>
      </c>
      <c r="K2320" s="83">
        <v>38.64</v>
      </c>
    </row>
    <row r="2321" spans="3:11" hidden="1" outlineLevel="2" x14ac:dyDescent="0.25">
      <c r="C2321" s="75" t="s">
        <v>148</v>
      </c>
      <c r="D2321" s="75" t="s">
        <v>4859</v>
      </c>
      <c r="E2321" s="75" t="s">
        <v>4860</v>
      </c>
      <c r="K2321" s="83">
        <v>56.98</v>
      </c>
    </row>
    <row r="2322" spans="3:11" hidden="1" outlineLevel="2" x14ac:dyDescent="0.25">
      <c r="C2322" s="75" t="s">
        <v>148</v>
      </c>
      <c r="D2322" s="75" t="s">
        <v>4861</v>
      </c>
      <c r="E2322" s="75" t="s">
        <v>4862</v>
      </c>
      <c r="K2322" s="83">
        <v>6.27</v>
      </c>
    </row>
    <row r="2323" spans="3:11" hidden="1" outlineLevel="2" x14ac:dyDescent="0.25">
      <c r="C2323" s="75" t="s">
        <v>148</v>
      </c>
      <c r="D2323" s="75" t="s">
        <v>4863</v>
      </c>
      <c r="E2323" s="75" t="s">
        <v>4864</v>
      </c>
      <c r="K2323" s="83">
        <v>27.12</v>
      </c>
    </row>
    <row r="2324" spans="3:11" hidden="1" outlineLevel="2" x14ac:dyDescent="0.25">
      <c r="C2324" s="75" t="s">
        <v>148</v>
      </c>
      <c r="D2324" s="75" t="s">
        <v>4865</v>
      </c>
      <c r="E2324" s="75" t="s">
        <v>4866</v>
      </c>
      <c r="K2324" s="83">
        <v>15.79</v>
      </c>
    </row>
    <row r="2325" spans="3:11" hidden="1" outlineLevel="2" x14ac:dyDescent="0.25">
      <c r="C2325" s="75" t="s">
        <v>148</v>
      </c>
      <c r="D2325" s="75" t="s">
        <v>4867</v>
      </c>
      <c r="E2325" s="75" t="s">
        <v>4868</v>
      </c>
      <c r="K2325" s="83">
        <v>5.04</v>
      </c>
    </row>
    <row r="2326" spans="3:11" hidden="1" outlineLevel="2" x14ac:dyDescent="0.25">
      <c r="C2326" s="75" t="s">
        <v>148</v>
      </c>
      <c r="D2326" s="75" t="s">
        <v>4869</v>
      </c>
      <c r="E2326" s="75" t="s">
        <v>4870</v>
      </c>
      <c r="K2326" s="83">
        <v>1.68</v>
      </c>
    </row>
    <row r="2327" spans="3:11" hidden="1" outlineLevel="2" x14ac:dyDescent="0.25">
      <c r="C2327" s="75" t="s">
        <v>148</v>
      </c>
      <c r="D2327" s="75" t="s">
        <v>4871</v>
      </c>
      <c r="E2327" s="75" t="s">
        <v>4872</v>
      </c>
      <c r="K2327" s="83">
        <v>1.39</v>
      </c>
    </row>
    <row r="2328" spans="3:11" hidden="1" outlineLevel="2" x14ac:dyDescent="0.25">
      <c r="C2328" s="75" t="s">
        <v>148</v>
      </c>
      <c r="D2328" s="75" t="s">
        <v>10103</v>
      </c>
      <c r="E2328" s="75" t="s">
        <v>10104</v>
      </c>
      <c r="K2328" s="83">
        <v>1.8</v>
      </c>
    </row>
    <row r="2329" spans="3:11" hidden="1" outlineLevel="2" x14ac:dyDescent="0.25">
      <c r="C2329" s="75" t="s">
        <v>148</v>
      </c>
      <c r="D2329" s="75" t="s">
        <v>4873</v>
      </c>
      <c r="E2329" s="75" t="s">
        <v>4874</v>
      </c>
      <c r="K2329" s="83">
        <v>6.17</v>
      </c>
    </row>
    <row r="2330" spans="3:11" hidden="1" outlineLevel="2" x14ac:dyDescent="0.25">
      <c r="C2330" s="75" t="s">
        <v>148</v>
      </c>
      <c r="D2330" s="75" t="s">
        <v>4875</v>
      </c>
      <c r="E2330" s="75" t="s">
        <v>4876</v>
      </c>
      <c r="K2330" s="83">
        <v>4.01</v>
      </c>
    </row>
    <row r="2331" spans="3:11" hidden="1" outlineLevel="2" x14ac:dyDescent="0.25">
      <c r="C2331" s="75" t="s">
        <v>148</v>
      </c>
      <c r="D2331" s="75" t="s">
        <v>4877</v>
      </c>
      <c r="E2331" s="75" t="s">
        <v>4878</v>
      </c>
      <c r="K2331" s="83">
        <v>3.45</v>
      </c>
    </row>
    <row r="2332" spans="3:11" hidden="1" outlineLevel="2" x14ac:dyDescent="0.25">
      <c r="C2332" s="75" t="s">
        <v>148</v>
      </c>
      <c r="D2332" s="75" t="s">
        <v>4879</v>
      </c>
      <c r="E2332" s="75" t="s">
        <v>4880</v>
      </c>
      <c r="K2332" s="83">
        <v>5.31</v>
      </c>
    </row>
    <row r="2333" spans="3:11" hidden="1" outlineLevel="2" x14ac:dyDescent="0.25">
      <c r="C2333" s="75" t="s">
        <v>148</v>
      </c>
      <c r="D2333" s="75" t="s">
        <v>4881</v>
      </c>
      <c r="E2333" s="75" t="s">
        <v>4882</v>
      </c>
      <c r="K2333" s="83">
        <v>19.29</v>
      </c>
    </row>
    <row r="2334" spans="3:11" hidden="1" outlineLevel="2" x14ac:dyDescent="0.25">
      <c r="C2334" s="75" t="s">
        <v>148</v>
      </c>
      <c r="D2334" s="75" t="s">
        <v>4883</v>
      </c>
      <c r="E2334" s="75" t="s">
        <v>4884</v>
      </c>
      <c r="K2334" s="83">
        <v>1.75</v>
      </c>
    </row>
    <row r="2335" spans="3:11" hidden="1" outlineLevel="2" x14ac:dyDescent="0.25">
      <c r="C2335" s="75" t="s">
        <v>148</v>
      </c>
      <c r="D2335" s="75" t="s">
        <v>4885</v>
      </c>
      <c r="E2335" s="75" t="s">
        <v>4886</v>
      </c>
      <c r="K2335" s="83">
        <v>19.03</v>
      </c>
    </row>
    <row r="2336" spans="3:11" hidden="1" outlineLevel="2" x14ac:dyDescent="0.25">
      <c r="C2336" s="75" t="s">
        <v>148</v>
      </c>
      <c r="D2336" s="75" t="s">
        <v>4887</v>
      </c>
      <c r="E2336" s="75" t="s">
        <v>4888</v>
      </c>
      <c r="K2336" s="83">
        <v>6.72</v>
      </c>
    </row>
    <row r="2337" spans="3:11" hidden="1" outlineLevel="2" x14ac:dyDescent="0.25">
      <c r="C2337" s="75" t="s">
        <v>148</v>
      </c>
      <c r="D2337" s="75" t="s">
        <v>4889</v>
      </c>
      <c r="E2337" s="75" t="s">
        <v>4890</v>
      </c>
      <c r="K2337" s="83">
        <v>3.69</v>
      </c>
    </row>
    <row r="2338" spans="3:11" hidden="1" outlineLevel="2" x14ac:dyDescent="0.25">
      <c r="C2338" s="75" t="s">
        <v>148</v>
      </c>
      <c r="D2338" s="75" t="s">
        <v>4891</v>
      </c>
      <c r="E2338" s="75" t="s">
        <v>4892</v>
      </c>
      <c r="K2338" s="83">
        <v>2.79</v>
      </c>
    </row>
    <row r="2339" spans="3:11" hidden="1" outlineLevel="2" x14ac:dyDescent="0.25">
      <c r="C2339" s="75" t="s">
        <v>148</v>
      </c>
      <c r="D2339" s="75" t="s">
        <v>4893</v>
      </c>
      <c r="E2339" s="75" t="s">
        <v>4894</v>
      </c>
      <c r="K2339" s="83">
        <v>12.1</v>
      </c>
    </row>
    <row r="2340" spans="3:11" hidden="1" outlineLevel="2" x14ac:dyDescent="0.25">
      <c r="C2340" s="75" t="s">
        <v>148</v>
      </c>
      <c r="D2340" s="75" t="s">
        <v>4895</v>
      </c>
      <c r="E2340" s="75" t="s">
        <v>4896</v>
      </c>
      <c r="K2340" s="83">
        <v>5.85</v>
      </c>
    </row>
    <row r="2341" spans="3:11" hidden="1" outlineLevel="2" x14ac:dyDescent="0.25">
      <c r="C2341" s="75" t="s">
        <v>148</v>
      </c>
      <c r="D2341" s="75" t="s">
        <v>10105</v>
      </c>
      <c r="E2341" s="75" t="s">
        <v>10106</v>
      </c>
      <c r="K2341" s="83">
        <v>2.15</v>
      </c>
    </row>
    <row r="2342" spans="3:11" hidden="1" outlineLevel="2" x14ac:dyDescent="0.25">
      <c r="C2342" s="75" t="s">
        <v>148</v>
      </c>
      <c r="D2342" s="75" t="s">
        <v>4897</v>
      </c>
      <c r="E2342" s="75" t="s">
        <v>4898</v>
      </c>
      <c r="K2342" s="83">
        <v>12.67</v>
      </c>
    </row>
    <row r="2343" spans="3:11" hidden="1" outlineLevel="2" x14ac:dyDescent="0.25">
      <c r="C2343" s="75" t="s">
        <v>148</v>
      </c>
      <c r="D2343" s="75" t="s">
        <v>4899</v>
      </c>
      <c r="E2343" s="75" t="s">
        <v>4900</v>
      </c>
      <c r="K2343" s="83">
        <v>0.74</v>
      </c>
    </row>
    <row r="2344" spans="3:11" hidden="1" outlineLevel="2" x14ac:dyDescent="0.25">
      <c r="C2344" s="75" t="s">
        <v>148</v>
      </c>
      <c r="D2344" s="75" t="s">
        <v>4901</v>
      </c>
      <c r="E2344" s="75" t="s">
        <v>4902</v>
      </c>
      <c r="K2344" s="83">
        <v>45.89</v>
      </c>
    </row>
    <row r="2345" spans="3:11" hidden="1" outlineLevel="2" x14ac:dyDescent="0.25">
      <c r="C2345" s="75" t="s">
        <v>148</v>
      </c>
      <c r="D2345" s="75" t="s">
        <v>4903</v>
      </c>
      <c r="E2345" s="75" t="s">
        <v>4904</v>
      </c>
      <c r="K2345" s="83">
        <v>20.41</v>
      </c>
    </row>
    <row r="2346" spans="3:11" hidden="1" outlineLevel="2" x14ac:dyDescent="0.25">
      <c r="C2346" s="75" t="s">
        <v>148</v>
      </c>
      <c r="D2346" s="75" t="s">
        <v>4905</v>
      </c>
      <c r="E2346" s="75" t="s">
        <v>4906</v>
      </c>
      <c r="K2346" s="83">
        <v>3.36</v>
      </c>
    </row>
    <row r="2347" spans="3:11" hidden="1" outlineLevel="2" x14ac:dyDescent="0.25">
      <c r="C2347" s="75" t="s">
        <v>148</v>
      </c>
      <c r="D2347" s="75" t="s">
        <v>4907</v>
      </c>
      <c r="E2347" s="75" t="s">
        <v>4908</v>
      </c>
      <c r="K2347" s="83">
        <v>3.74</v>
      </c>
    </row>
    <row r="2348" spans="3:11" hidden="1" outlineLevel="2" x14ac:dyDescent="0.25">
      <c r="C2348" s="75" t="s">
        <v>148</v>
      </c>
      <c r="D2348" s="75" t="s">
        <v>4909</v>
      </c>
      <c r="E2348" s="75" t="s">
        <v>4910</v>
      </c>
      <c r="K2348" s="83">
        <v>15.93</v>
      </c>
    </row>
    <row r="2349" spans="3:11" hidden="1" outlineLevel="2" x14ac:dyDescent="0.25">
      <c r="C2349" s="75" t="s">
        <v>148</v>
      </c>
      <c r="D2349" s="75" t="s">
        <v>4911</v>
      </c>
      <c r="E2349" s="75" t="s">
        <v>4912</v>
      </c>
      <c r="K2349" s="83">
        <v>18.3</v>
      </c>
    </row>
    <row r="2350" spans="3:11" hidden="1" outlineLevel="2" x14ac:dyDescent="0.25">
      <c r="C2350" s="75" t="s">
        <v>148</v>
      </c>
      <c r="D2350" s="75" t="s">
        <v>4913</v>
      </c>
      <c r="E2350" s="75" t="s">
        <v>4914</v>
      </c>
      <c r="K2350" s="83">
        <v>43.48</v>
      </c>
    </row>
    <row r="2351" spans="3:11" hidden="1" outlineLevel="2" x14ac:dyDescent="0.25">
      <c r="C2351" s="75" t="s">
        <v>148</v>
      </c>
      <c r="D2351" s="75" t="s">
        <v>4915</v>
      </c>
      <c r="E2351" s="75" t="s">
        <v>4916</v>
      </c>
      <c r="K2351" s="83">
        <v>5.9</v>
      </c>
    </row>
    <row r="2352" spans="3:11" hidden="1" outlineLevel="2" x14ac:dyDescent="0.25">
      <c r="C2352" s="75" t="s">
        <v>148</v>
      </c>
      <c r="D2352" s="75" t="s">
        <v>4917</v>
      </c>
      <c r="E2352" s="75" t="s">
        <v>4918</v>
      </c>
      <c r="K2352" s="83">
        <v>7.22</v>
      </c>
    </row>
    <row r="2353" spans="3:11" hidden="1" outlineLevel="2" x14ac:dyDescent="0.25">
      <c r="C2353" s="75" t="s">
        <v>148</v>
      </c>
      <c r="D2353" s="75" t="s">
        <v>4921</v>
      </c>
      <c r="E2353" s="75" t="s">
        <v>4922</v>
      </c>
      <c r="K2353" s="83">
        <v>56.18</v>
      </c>
    </row>
    <row r="2354" spans="3:11" hidden="1" outlineLevel="2" x14ac:dyDescent="0.25">
      <c r="C2354" s="75" t="s">
        <v>148</v>
      </c>
      <c r="D2354" s="75" t="s">
        <v>4925</v>
      </c>
      <c r="E2354" s="75" t="s">
        <v>4926</v>
      </c>
      <c r="K2354" s="83">
        <v>0.82</v>
      </c>
    </row>
    <row r="2355" spans="3:11" hidden="1" outlineLevel="2" x14ac:dyDescent="0.25">
      <c r="C2355" s="75" t="s">
        <v>148</v>
      </c>
      <c r="D2355" s="75" t="s">
        <v>4927</v>
      </c>
      <c r="E2355" s="75" t="s">
        <v>4928</v>
      </c>
      <c r="K2355" s="83">
        <v>154.13</v>
      </c>
    </row>
    <row r="2356" spans="3:11" hidden="1" outlineLevel="2" x14ac:dyDescent="0.25">
      <c r="C2356" s="75" t="s">
        <v>148</v>
      </c>
      <c r="D2356" s="75" t="s">
        <v>4929</v>
      </c>
      <c r="E2356" s="75" t="s">
        <v>4930</v>
      </c>
      <c r="K2356" s="83">
        <v>1.68</v>
      </c>
    </row>
    <row r="2357" spans="3:11" hidden="1" outlineLevel="2" x14ac:dyDescent="0.25">
      <c r="C2357" s="75" t="s">
        <v>148</v>
      </c>
      <c r="D2357" s="75" t="s">
        <v>4931</v>
      </c>
      <c r="E2357" s="75" t="s">
        <v>4932</v>
      </c>
      <c r="K2357" s="83">
        <v>5.46</v>
      </c>
    </row>
    <row r="2358" spans="3:11" hidden="1" outlineLevel="2" x14ac:dyDescent="0.25">
      <c r="C2358" s="75" t="s">
        <v>148</v>
      </c>
      <c r="D2358" s="75" t="s">
        <v>4933</v>
      </c>
      <c r="E2358" s="75" t="s">
        <v>4934</v>
      </c>
      <c r="K2358" s="83">
        <v>5.04</v>
      </c>
    </row>
    <row r="2359" spans="3:11" hidden="1" outlineLevel="2" x14ac:dyDescent="0.25">
      <c r="C2359" s="75" t="s">
        <v>148</v>
      </c>
      <c r="D2359" s="75" t="s">
        <v>4935</v>
      </c>
      <c r="E2359" s="75" t="s">
        <v>4936</v>
      </c>
      <c r="K2359" s="83">
        <v>50.68</v>
      </c>
    </row>
    <row r="2360" spans="3:11" hidden="1" outlineLevel="2" x14ac:dyDescent="0.25">
      <c r="C2360" s="75" t="s">
        <v>148</v>
      </c>
      <c r="D2360" s="75" t="s">
        <v>4937</v>
      </c>
      <c r="E2360" s="75" t="s">
        <v>4938</v>
      </c>
      <c r="K2360" s="83">
        <v>5.31</v>
      </c>
    </row>
    <row r="2361" spans="3:11" hidden="1" outlineLevel="2" x14ac:dyDescent="0.25">
      <c r="C2361" s="75" t="s">
        <v>148</v>
      </c>
      <c r="D2361" s="75" t="s">
        <v>4939</v>
      </c>
      <c r="E2361" s="75" t="s">
        <v>4940</v>
      </c>
      <c r="K2361" s="83">
        <v>6.05</v>
      </c>
    </row>
    <row r="2362" spans="3:11" hidden="1" outlineLevel="2" x14ac:dyDescent="0.25">
      <c r="C2362" s="75" t="s">
        <v>148</v>
      </c>
      <c r="D2362" s="75" t="s">
        <v>4941</v>
      </c>
      <c r="E2362" s="75" t="s">
        <v>4942</v>
      </c>
      <c r="K2362" s="83">
        <v>5.04</v>
      </c>
    </row>
    <row r="2363" spans="3:11" hidden="1" outlineLevel="2" x14ac:dyDescent="0.25">
      <c r="C2363" s="75" t="s">
        <v>148</v>
      </c>
      <c r="D2363" s="75" t="s">
        <v>4943</v>
      </c>
      <c r="E2363" s="75" t="s">
        <v>4944</v>
      </c>
      <c r="K2363" s="83">
        <v>1.86</v>
      </c>
    </row>
    <row r="2364" spans="3:11" hidden="1" outlineLevel="2" x14ac:dyDescent="0.25">
      <c r="C2364" s="75" t="s">
        <v>148</v>
      </c>
      <c r="D2364" s="75" t="s">
        <v>4945</v>
      </c>
      <c r="E2364" s="75" t="s">
        <v>4946</v>
      </c>
      <c r="K2364" s="83">
        <v>3.98</v>
      </c>
    </row>
    <row r="2365" spans="3:11" hidden="1" outlineLevel="2" x14ac:dyDescent="0.25">
      <c r="C2365" s="75" t="s">
        <v>148</v>
      </c>
      <c r="D2365" s="75" t="s">
        <v>4947</v>
      </c>
      <c r="E2365" s="75" t="s">
        <v>4948</v>
      </c>
      <c r="K2365" s="83">
        <v>10.72</v>
      </c>
    </row>
    <row r="2366" spans="3:11" hidden="1" outlineLevel="2" x14ac:dyDescent="0.25">
      <c r="C2366" s="75" t="s">
        <v>148</v>
      </c>
      <c r="D2366" s="75" t="s">
        <v>4949</v>
      </c>
      <c r="E2366" s="75" t="s">
        <v>4950</v>
      </c>
      <c r="K2366" s="83">
        <v>18.2</v>
      </c>
    </row>
    <row r="2367" spans="3:11" hidden="1" outlineLevel="2" x14ac:dyDescent="0.25">
      <c r="C2367" s="75" t="s">
        <v>148</v>
      </c>
      <c r="D2367" s="75" t="s">
        <v>4951</v>
      </c>
      <c r="E2367" s="75" t="s">
        <v>4952</v>
      </c>
      <c r="K2367" s="83">
        <v>5.31</v>
      </c>
    </row>
    <row r="2368" spans="3:11" hidden="1" outlineLevel="2" x14ac:dyDescent="0.25">
      <c r="C2368" s="75" t="s">
        <v>148</v>
      </c>
      <c r="D2368" s="75" t="s">
        <v>4953</v>
      </c>
      <c r="E2368" s="75" t="s">
        <v>4954</v>
      </c>
      <c r="K2368" s="83">
        <v>4.5999999999999996</v>
      </c>
    </row>
    <row r="2369" spans="3:11" hidden="1" outlineLevel="2" x14ac:dyDescent="0.25">
      <c r="C2369" s="75" t="s">
        <v>148</v>
      </c>
      <c r="D2369" s="75" t="s">
        <v>4955</v>
      </c>
      <c r="E2369" s="75" t="s">
        <v>4956</v>
      </c>
      <c r="K2369" s="83">
        <v>54.27</v>
      </c>
    </row>
    <row r="2370" spans="3:11" hidden="1" outlineLevel="2" x14ac:dyDescent="0.25">
      <c r="C2370" s="75" t="s">
        <v>148</v>
      </c>
      <c r="D2370" s="75" t="s">
        <v>4957</v>
      </c>
      <c r="E2370" s="75" t="s">
        <v>4958</v>
      </c>
      <c r="K2370" s="83">
        <v>22.92</v>
      </c>
    </row>
    <row r="2371" spans="3:11" hidden="1" outlineLevel="2" x14ac:dyDescent="0.25">
      <c r="C2371" s="75" t="s">
        <v>148</v>
      </c>
      <c r="D2371" s="75" t="s">
        <v>4959</v>
      </c>
      <c r="E2371" s="75" t="s">
        <v>4960</v>
      </c>
      <c r="K2371" s="83">
        <v>36.72</v>
      </c>
    </row>
    <row r="2372" spans="3:11" hidden="1" outlineLevel="2" x14ac:dyDescent="0.25">
      <c r="C2372" s="75" t="s">
        <v>148</v>
      </c>
      <c r="D2372" s="75" t="s">
        <v>4961</v>
      </c>
      <c r="E2372" s="75" t="s">
        <v>4962</v>
      </c>
      <c r="K2372" s="83">
        <v>0.28000000000000003</v>
      </c>
    </row>
    <row r="2373" spans="3:11" hidden="1" outlineLevel="2" x14ac:dyDescent="0.25">
      <c r="C2373" s="75" t="s">
        <v>148</v>
      </c>
      <c r="D2373" s="75" t="s">
        <v>4963</v>
      </c>
      <c r="E2373" s="75" t="s">
        <v>4964</v>
      </c>
      <c r="K2373" s="83">
        <v>10.98</v>
      </c>
    </row>
    <row r="2374" spans="3:11" hidden="1" outlineLevel="2" x14ac:dyDescent="0.25">
      <c r="C2374" s="75" t="s">
        <v>148</v>
      </c>
      <c r="D2374" s="75" t="s">
        <v>4967</v>
      </c>
      <c r="E2374" s="75" t="s">
        <v>4968</v>
      </c>
      <c r="K2374" s="83">
        <v>5.25</v>
      </c>
    </row>
    <row r="2375" spans="3:11" hidden="1" outlineLevel="2" x14ac:dyDescent="0.25">
      <c r="C2375" s="75" t="s">
        <v>148</v>
      </c>
      <c r="D2375" s="75" t="s">
        <v>4969</v>
      </c>
      <c r="E2375" s="75" t="s">
        <v>4970</v>
      </c>
      <c r="K2375" s="83">
        <v>2.27</v>
      </c>
    </row>
    <row r="2376" spans="3:11" hidden="1" outlineLevel="2" x14ac:dyDescent="0.25">
      <c r="C2376" s="75" t="s">
        <v>148</v>
      </c>
      <c r="D2376" s="75" t="s">
        <v>4973</v>
      </c>
      <c r="E2376" s="75" t="s">
        <v>4974</v>
      </c>
      <c r="K2376" s="83">
        <v>4.71</v>
      </c>
    </row>
    <row r="2377" spans="3:11" hidden="1" outlineLevel="2" x14ac:dyDescent="0.25">
      <c r="C2377" s="75" t="s">
        <v>148</v>
      </c>
      <c r="D2377" s="75" t="s">
        <v>4975</v>
      </c>
      <c r="E2377" s="75" t="s">
        <v>4976</v>
      </c>
      <c r="K2377" s="83">
        <v>5.5</v>
      </c>
    </row>
    <row r="2378" spans="3:11" hidden="1" outlineLevel="2" x14ac:dyDescent="0.25">
      <c r="C2378" s="75" t="s">
        <v>148</v>
      </c>
      <c r="D2378" s="75" t="s">
        <v>4977</v>
      </c>
      <c r="E2378" s="75" t="s">
        <v>4978</v>
      </c>
      <c r="K2378" s="83">
        <v>0.02</v>
      </c>
    </row>
    <row r="2379" spans="3:11" hidden="1" outlineLevel="2" x14ac:dyDescent="0.25">
      <c r="C2379" s="75" t="s">
        <v>148</v>
      </c>
      <c r="D2379" s="75" t="s">
        <v>4979</v>
      </c>
      <c r="E2379" s="75" t="s">
        <v>4980</v>
      </c>
      <c r="K2379" s="83">
        <v>3.98</v>
      </c>
    </row>
    <row r="2380" spans="3:11" hidden="1" outlineLevel="2" x14ac:dyDescent="0.25">
      <c r="C2380" s="75" t="s">
        <v>148</v>
      </c>
      <c r="D2380" s="75" t="s">
        <v>4981</v>
      </c>
      <c r="E2380" s="75" t="s">
        <v>4982</v>
      </c>
      <c r="K2380" s="83">
        <v>39.53</v>
      </c>
    </row>
    <row r="2381" spans="3:11" hidden="1" outlineLevel="2" x14ac:dyDescent="0.25">
      <c r="C2381" s="75" t="s">
        <v>148</v>
      </c>
      <c r="D2381" s="75" t="s">
        <v>4983</v>
      </c>
      <c r="E2381" s="75" t="s">
        <v>4984</v>
      </c>
      <c r="K2381" s="83">
        <v>3.54</v>
      </c>
    </row>
    <row r="2382" spans="3:11" hidden="1" outlineLevel="2" x14ac:dyDescent="0.25">
      <c r="C2382" s="75" t="s">
        <v>148</v>
      </c>
      <c r="D2382" s="75" t="s">
        <v>4985</v>
      </c>
      <c r="E2382" s="75" t="s">
        <v>4986</v>
      </c>
      <c r="K2382" s="83">
        <v>8.34</v>
      </c>
    </row>
    <row r="2383" spans="3:11" hidden="1" outlineLevel="2" x14ac:dyDescent="0.25">
      <c r="C2383" s="75" t="s">
        <v>148</v>
      </c>
      <c r="D2383" s="75" t="s">
        <v>4987</v>
      </c>
      <c r="E2383" s="75" t="s">
        <v>4988</v>
      </c>
      <c r="K2383" s="83">
        <v>5.94</v>
      </c>
    </row>
    <row r="2384" spans="3:11" hidden="1" outlineLevel="2" x14ac:dyDescent="0.25">
      <c r="C2384" s="75" t="s">
        <v>148</v>
      </c>
      <c r="D2384" s="75" t="s">
        <v>4989</v>
      </c>
      <c r="E2384" s="75" t="s">
        <v>4990</v>
      </c>
      <c r="K2384" s="83">
        <v>1.47</v>
      </c>
    </row>
    <row r="2385" spans="1:11" hidden="1" outlineLevel="2" x14ac:dyDescent="0.25">
      <c r="C2385" s="75" t="s">
        <v>148</v>
      </c>
      <c r="D2385" s="75" t="s">
        <v>4991</v>
      </c>
      <c r="E2385" s="75" t="s">
        <v>4992</v>
      </c>
      <c r="K2385" s="83">
        <v>3.14</v>
      </c>
    </row>
    <row r="2386" spans="1:11" hidden="1" outlineLevel="2" x14ac:dyDescent="0.25">
      <c r="C2386" s="75" t="s">
        <v>148</v>
      </c>
      <c r="D2386" s="75" t="s">
        <v>4993</v>
      </c>
      <c r="E2386" s="75" t="s">
        <v>4994</v>
      </c>
      <c r="K2386" s="83">
        <v>2.2200000000000002</v>
      </c>
    </row>
    <row r="2387" spans="1:11" hidden="1" outlineLevel="2" x14ac:dyDescent="0.25">
      <c r="C2387" s="75" t="s">
        <v>148</v>
      </c>
      <c r="D2387" s="75" t="s">
        <v>4995</v>
      </c>
      <c r="E2387" s="75" t="s">
        <v>4996</v>
      </c>
      <c r="K2387" s="83">
        <v>5.1100000000000003</v>
      </c>
    </row>
    <row r="2388" spans="1:11" hidden="1" outlineLevel="2" x14ac:dyDescent="0.25">
      <c r="C2388" s="75" t="s">
        <v>148</v>
      </c>
      <c r="D2388" s="75" t="s">
        <v>4997</v>
      </c>
      <c r="E2388" s="75" t="s">
        <v>4998</v>
      </c>
      <c r="K2388" s="83">
        <v>4.7300000000000004</v>
      </c>
    </row>
    <row r="2389" spans="1:11" hidden="1" outlineLevel="2" x14ac:dyDescent="0.25">
      <c r="C2389" s="75" t="s">
        <v>148</v>
      </c>
      <c r="D2389" s="75" t="s">
        <v>5001</v>
      </c>
      <c r="E2389" s="75" t="s">
        <v>5002</v>
      </c>
      <c r="K2389" s="83">
        <v>0.73</v>
      </c>
    </row>
    <row r="2390" spans="1:11" hidden="1" outlineLevel="2" x14ac:dyDescent="0.25">
      <c r="C2390" s="75" t="s">
        <v>148</v>
      </c>
      <c r="D2390" s="75" t="s">
        <v>5011</v>
      </c>
      <c r="E2390" s="75" t="s">
        <v>5012</v>
      </c>
      <c r="K2390" s="83">
        <v>10.84</v>
      </c>
    </row>
    <row r="2391" spans="1:11" hidden="1" outlineLevel="2" x14ac:dyDescent="0.25">
      <c r="C2391" s="75" t="s">
        <v>148</v>
      </c>
      <c r="D2391" s="75" t="s">
        <v>5013</v>
      </c>
      <c r="E2391" s="75" t="s">
        <v>5014</v>
      </c>
      <c r="K2391" s="83">
        <v>7.91</v>
      </c>
    </row>
    <row r="2392" spans="1:11" hidden="1" outlineLevel="2" x14ac:dyDescent="0.25">
      <c r="C2392" s="75" t="s">
        <v>148</v>
      </c>
      <c r="D2392" s="75" t="s">
        <v>5015</v>
      </c>
      <c r="E2392" s="75" t="s">
        <v>5016</v>
      </c>
      <c r="K2392" s="83">
        <v>2.64</v>
      </c>
    </row>
    <row r="2393" spans="1:11" hidden="1" outlineLevel="2" x14ac:dyDescent="0.25">
      <c r="C2393" s="75" t="s">
        <v>148</v>
      </c>
      <c r="D2393" s="75" t="s">
        <v>5021</v>
      </c>
      <c r="E2393" s="75" t="s">
        <v>5022</v>
      </c>
      <c r="K2393" s="83">
        <v>4.84</v>
      </c>
    </row>
    <row r="2394" spans="1:11" hidden="1" outlineLevel="2" x14ac:dyDescent="0.25">
      <c r="C2394" s="75" t="s">
        <v>148</v>
      </c>
      <c r="D2394" s="75" t="s">
        <v>5023</v>
      </c>
      <c r="E2394" s="75" t="s">
        <v>5024</v>
      </c>
      <c r="K2394" s="83">
        <v>3.52</v>
      </c>
    </row>
    <row r="2395" spans="1:11" hidden="1" outlineLevel="2" x14ac:dyDescent="0.25">
      <c r="C2395" s="75" t="s">
        <v>148</v>
      </c>
      <c r="D2395" s="75" t="s">
        <v>5025</v>
      </c>
      <c r="E2395" s="75" t="s">
        <v>5026</v>
      </c>
      <c r="K2395" s="83">
        <v>35.28</v>
      </c>
    </row>
    <row r="2396" spans="1:11" hidden="1" outlineLevel="2" x14ac:dyDescent="0.25">
      <c r="C2396" s="75" t="s">
        <v>148</v>
      </c>
      <c r="D2396" s="75" t="s">
        <v>5027</v>
      </c>
      <c r="E2396" s="75" t="s">
        <v>5028</v>
      </c>
      <c r="K2396" s="83">
        <v>5.42</v>
      </c>
    </row>
    <row r="2397" spans="1:11" hidden="1" outlineLevel="2" x14ac:dyDescent="0.25">
      <c r="C2397" s="75" t="s">
        <v>148</v>
      </c>
      <c r="D2397" s="75" t="s">
        <v>5029</v>
      </c>
      <c r="E2397" s="75" t="s">
        <v>5030</v>
      </c>
      <c r="K2397" s="83">
        <v>3.2</v>
      </c>
    </row>
    <row r="2398" spans="1:11" hidden="1" outlineLevel="2" x14ac:dyDescent="0.25">
      <c r="C2398" s="75" t="s">
        <v>148</v>
      </c>
      <c r="D2398" s="75" t="s">
        <v>5057</v>
      </c>
      <c r="E2398" s="75" t="s">
        <v>5058</v>
      </c>
      <c r="K2398" s="83">
        <v>11.31</v>
      </c>
    </row>
    <row r="2399" spans="1:11" hidden="1" outlineLevel="2" x14ac:dyDescent="0.25"/>
    <row r="2400" spans="1:11" outlineLevel="1" collapsed="1" x14ac:dyDescent="0.25">
      <c r="A2400" s="75" t="s">
        <v>84</v>
      </c>
      <c r="D2400" s="75" t="s">
        <v>85</v>
      </c>
      <c r="K2400" s="88">
        <f>SUM(K2401:K2708)</f>
        <v>3430.9100000000017</v>
      </c>
    </row>
    <row r="2401" spans="3:11" hidden="1" outlineLevel="2" x14ac:dyDescent="0.25">
      <c r="C2401" s="75" t="s">
        <v>148</v>
      </c>
      <c r="D2401" s="75" t="s">
        <v>5059</v>
      </c>
      <c r="E2401" s="75" t="s">
        <v>5060</v>
      </c>
      <c r="K2401" s="83">
        <v>2.56</v>
      </c>
    </row>
    <row r="2402" spans="3:11" hidden="1" outlineLevel="2" x14ac:dyDescent="0.25">
      <c r="C2402" s="75" t="s">
        <v>148</v>
      </c>
      <c r="D2402" s="75" t="s">
        <v>5061</v>
      </c>
      <c r="E2402" s="75" t="s">
        <v>5062</v>
      </c>
      <c r="K2402" s="83">
        <v>-3.93</v>
      </c>
    </row>
    <row r="2403" spans="3:11" hidden="1" outlineLevel="2" x14ac:dyDescent="0.25">
      <c r="C2403" s="75" t="s">
        <v>148</v>
      </c>
      <c r="D2403" s="75" t="s">
        <v>5063</v>
      </c>
      <c r="E2403" s="75" t="s">
        <v>5064</v>
      </c>
      <c r="K2403" s="83">
        <v>6.94</v>
      </c>
    </row>
    <row r="2404" spans="3:11" hidden="1" outlineLevel="2" x14ac:dyDescent="0.25">
      <c r="C2404" s="75" t="s">
        <v>148</v>
      </c>
      <c r="D2404" s="75" t="s">
        <v>10107</v>
      </c>
      <c r="E2404" s="75" t="s">
        <v>10108</v>
      </c>
      <c r="K2404" s="83">
        <v>23.79</v>
      </c>
    </row>
    <row r="2405" spans="3:11" hidden="1" outlineLevel="2" x14ac:dyDescent="0.25">
      <c r="C2405" s="75" t="s">
        <v>148</v>
      </c>
      <c r="D2405" s="75" t="s">
        <v>5065</v>
      </c>
      <c r="E2405" s="75" t="s">
        <v>5066</v>
      </c>
      <c r="K2405" s="83">
        <v>21.21</v>
      </c>
    </row>
    <row r="2406" spans="3:11" hidden="1" outlineLevel="2" x14ac:dyDescent="0.25">
      <c r="C2406" s="75" t="s">
        <v>148</v>
      </c>
      <c r="D2406" s="75" t="s">
        <v>5069</v>
      </c>
      <c r="E2406" s="75" t="s">
        <v>5070</v>
      </c>
      <c r="K2406" s="83">
        <v>20.82</v>
      </c>
    </row>
    <row r="2407" spans="3:11" hidden="1" outlineLevel="2" x14ac:dyDescent="0.25">
      <c r="C2407" s="75" t="s">
        <v>148</v>
      </c>
      <c r="D2407" s="75" t="s">
        <v>10109</v>
      </c>
      <c r="E2407" s="75" t="s">
        <v>10110</v>
      </c>
      <c r="K2407" s="83">
        <v>6.94</v>
      </c>
    </row>
    <row r="2408" spans="3:11" hidden="1" outlineLevel="2" x14ac:dyDescent="0.25">
      <c r="C2408" s="75" t="s">
        <v>148</v>
      </c>
      <c r="D2408" s="75" t="s">
        <v>5071</v>
      </c>
      <c r="E2408" s="75" t="s">
        <v>5072</v>
      </c>
      <c r="K2408" s="83">
        <v>6.94</v>
      </c>
    </row>
    <row r="2409" spans="3:11" hidden="1" outlineLevel="2" x14ac:dyDescent="0.25">
      <c r="C2409" s="75" t="s">
        <v>148</v>
      </c>
      <c r="D2409" s="75" t="s">
        <v>5075</v>
      </c>
      <c r="E2409" s="75" t="s">
        <v>5076</v>
      </c>
      <c r="K2409" s="83">
        <v>6.94</v>
      </c>
    </row>
    <row r="2410" spans="3:11" hidden="1" outlineLevel="2" x14ac:dyDescent="0.25">
      <c r="C2410" s="75" t="s">
        <v>148</v>
      </c>
      <c r="D2410" s="75" t="s">
        <v>10111</v>
      </c>
      <c r="E2410" s="75" t="s">
        <v>10112</v>
      </c>
      <c r="K2410" s="83">
        <v>17.5</v>
      </c>
    </row>
    <row r="2411" spans="3:11" hidden="1" outlineLevel="2" x14ac:dyDescent="0.25">
      <c r="C2411" s="75" t="s">
        <v>148</v>
      </c>
      <c r="D2411" s="75" t="s">
        <v>5077</v>
      </c>
      <c r="E2411" s="75" t="s">
        <v>5078</v>
      </c>
      <c r="K2411" s="83">
        <v>-34.74</v>
      </c>
    </row>
    <row r="2412" spans="3:11" hidden="1" outlineLevel="2" x14ac:dyDescent="0.25">
      <c r="C2412" s="75" t="s">
        <v>148</v>
      </c>
      <c r="D2412" s="75" t="s">
        <v>10113</v>
      </c>
      <c r="E2412" s="75" t="s">
        <v>10114</v>
      </c>
      <c r="K2412" s="83">
        <v>0.04</v>
      </c>
    </row>
    <row r="2413" spans="3:11" hidden="1" outlineLevel="2" x14ac:dyDescent="0.25">
      <c r="C2413" s="75" t="s">
        <v>148</v>
      </c>
      <c r="D2413" s="75" t="s">
        <v>5079</v>
      </c>
      <c r="E2413" s="75" t="s">
        <v>5080</v>
      </c>
      <c r="K2413" s="83">
        <v>6.94</v>
      </c>
    </row>
    <row r="2414" spans="3:11" hidden="1" outlineLevel="2" x14ac:dyDescent="0.25">
      <c r="C2414" s="75" t="s">
        <v>148</v>
      </c>
      <c r="D2414" s="75" t="s">
        <v>5081</v>
      </c>
      <c r="E2414" s="75" t="s">
        <v>5082</v>
      </c>
      <c r="K2414" s="83">
        <v>20.82</v>
      </c>
    </row>
    <row r="2415" spans="3:11" hidden="1" outlineLevel="2" x14ac:dyDescent="0.25">
      <c r="C2415" s="75" t="s">
        <v>148</v>
      </c>
      <c r="D2415" s="75" t="s">
        <v>5083</v>
      </c>
      <c r="E2415" s="75" t="s">
        <v>5084</v>
      </c>
      <c r="K2415" s="83">
        <v>-6.94</v>
      </c>
    </row>
    <row r="2416" spans="3:11" hidden="1" outlineLevel="2" x14ac:dyDescent="0.25">
      <c r="C2416" s="75" t="s">
        <v>148</v>
      </c>
      <c r="D2416" s="75" t="s">
        <v>5085</v>
      </c>
      <c r="E2416" s="75" t="s">
        <v>5086</v>
      </c>
      <c r="K2416" s="83">
        <v>20.82</v>
      </c>
    </row>
    <row r="2417" spans="3:11" hidden="1" outlineLevel="2" x14ac:dyDescent="0.25">
      <c r="C2417" s="75" t="s">
        <v>148</v>
      </c>
      <c r="D2417" s="75" t="s">
        <v>10115</v>
      </c>
      <c r="E2417" s="75" t="s">
        <v>10116</v>
      </c>
      <c r="K2417" s="83">
        <v>10.24</v>
      </c>
    </row>
    <row r="2418" spans="3:11" hidden="1" outlineLevel="2" x14ac:dyDescent="0.25">
      <c r="C2418" s="75" t="s">
        <v>148</v>
      </c>
      <c r="D2418" s="75" t="s">
        <v>5087</v>
      </c>
      <c r="E2418" s="75" t="s">
        <v>5088</v>
      </c>
      <c r="K2418" s="83">
        <v>16.38</v>
      </c>
    </row>
    <row r="2419" spans="3:11" hidden="1" outlineLevel="2" x14ac:dyDescent="0.25">
      <c r="C2419" s="75" t="s">
        <v>148</v>
      </c>
      <c r="D2419" s="75" t="s">
        <v>5089</v>
      </c>
      <c r="E2419" s="75" t="s">
        <v>5090</v>
      </c>
      <c r="K2419" s="83">
        <v>-1.31</v>
      </c>
    </row>
    <row r="2420" spans="3:11" hidden="1" outlineLevel="2" x14ac:dyDescent="0.25">
      <c r="C2420" s="75" t="s">
        <v>148</v>
      </c>
      <c r="D2420" s="75" t="s">
        <v>5091</v>
      </c>
      <c r="E2420" s="75" t="s">
        <v>5092</v>
      </c>
      <c r="K2420" s="83">
        <v>15.23</v>
      </c>
    </row>
    <row r="2421" spans="3:11" hidden="1" outlineLevel="2" x14ac:dyDescent="0.25">
      <c r="C2421" s="75" t="s">
        <v>148</v>
      </c>
      <c r="D2421" s="75" t="s">
        <v>5093</v>
      </c>
      <c r="E2421" s="75" t="s">
        <v>5094</v>
      </c>
      <c r="K2421" s="83">
        <v>20.82</v>
      </c>
    </row>
    <row r="2422" spans="3:11" hidden="1" outlineLevel="2" x14ac:dyDescent="0.25">
      <c r="C2422" s="75" t="s">
        <v>148</v>
      </c>
      <c r="D2422" s="75" t="s">
        <v>5095</v>
      </c>
      <c r="E2422" s="75" t="s">
        <v>5096</v>
      </c>
      <c r="K2422" s="83">
        <v>-0.05</v>
      </c>
    </row>
    <row r="2423" spans="3:11" hidden="1" outlineLevel="2" x14ac:dyDescent="0.25">
      <c r="C2423" s="75" t="s">
        <v>148</v>
      </c>
      <c r="D2423" s="75" t="s">
        <v>5097</v>
      </c>
      <c r="E2423" s="75" t="s">
        <v>5098</v>
      </c>
      <c r="K2423" s="83">
        <v>5.04</v>
      </c>
    </row>
    <row r="2424" spans="3:11" hidden="1" outlineLevel="2" x14ac:dyDescent="0.25">
      <c r="C2424" s="75" t="s">
        <v>148</v>
      </c>
      <c r="D2424" s="75" t="s">
        <v>5099</v>
      </c>
      <c r="E2424" s="75" t="s">
        <v>5100</v>
      </c>
      <c r="K2424" s="83">
        <v>2.96</v>
      </c>
    </row>
    <row r="2425" spans="3:11" hidden="1" outlineLevel="2" x14ac:dyDescent="0.25">
      <c r="C2425" s="75" t="s">
        <v>148</v>
      </c>
      <c r="D2425" s="75" t="s">
        <v>5101</v>
      </c>
      <c r="E2425" s="75" t="s">
        <v>5102</v>
      </c>
      <c r="K2425" s="83">
        <v>23.48</v>
      </c>
    </row>
    <row r="2426" spans="3:11" hidden="1" outlineLevel="2" x14ac:dyDescent="0.25">
      <c r="C2426" s="75" t="s">
        <v>148</v>
      </c>
      <c r="D2426" s="75" t="s">
        <v>5105</v>
      </c>
      <c r="E2426" s="75" t="s">
        <v>5106</v>
      </c>
      <c r="K2426" s="83">
        <v>5.42</v>
      </c>
    </row>
    <row r="2427" spans="3:11" hidden="1" outlineLevel="2" x14ac:dyDescent="0.25">
      <c r="C2427" s="75" t="s">
        <v>148</v>
      </c>
      <c r="D2427" s="75" t="s">
        <v>5107</v>
      </c>
      <c r="E2427" s="75" t="s">
        <v>5108</v>
      </c>
      <c r="K2427" s="83">
        <v>2.4900000000000002</v>
      </c>
    </row>
    <row r="2428" spans="3:11" hidden="1" outlineLevel="2" x14ac:dyDescent="0.25">
      <c r="C2428" s="75" t="s">
        <v>148</v>
      </c>
      <c r="D2428" s="75" t="s">
        <v>5109</v>
      </c>
      <c r="E2428" s="75" t="s">
        <v>5110</v>
      </c>
      <c r="K2428" s="83">
        <v>3.21</v>
      </c>
    </row>
    <row r="2429" spans="3:11" hidden="1" outlineLevel="2" x14ac:dyDescent="0.25">
      <c r="C2429" s="75" t="s">
        <v>148</v>
      </c>
      <c r="D2429" s="75" t="s">
        <v>5111</v>
      </c>
      <c r="E2429" s="75" t="s">
        <v>5112</v>
      </c>
      <c r="K2429" s="83">
        <v>5.04</v>
      </c>
    </row>
    <row r="2430" spans="3:11" hidden="1" outlineLevel="2" x14ac:dyDescent="0.25">
      <c r="C2430" s="75" t="s">
        <v>148</v>
      </c>
      <c r="D2430" s="75" t="s">
        <v>5113</v>
      </c>
      <c r="E2430" s="75" t="s">
        <v>5114</v>
      </c>
      <c r="K2430" s="83">
        <v>-15.3</v>
      </c>
    </row>
    <row r="2431" spans="3:11" hidden="1" outlineLevel="2" x14ac:dyDescent="0.25">
      <c r="C2431" s="75" t="s">
        <v>148</v>
      </c>
      <c r="D2431" s="75" t="s">
        <v>5115</v>
      </c>
      <c r="E2431" s="75" t="s">
        <v>5116</v>
      </c>
      <c r="K2431" s="83">
        <v>2.4300000000000002</v>
      </c>
    </row>
    <row r="2432" spans="3:11" hidden="1" outlineLevel="2" x14ac:dyDescent="0.25">
      <c r="C2432" s="75" t="s">
        <v>148</v>
      </c>
      <c r="D2432" s="75" t="s">
        <v>5117</v>
      </c>
      <c r="E2432" s="75" t="s">
        <v>5118</v>
      </c>
      <c r="K2432" s="83">
        <v>26.58</v>
      </c>
    </row>
    <row r="2433" spans="3:11" hidden="1" outlineLevel="2" x14ac:dyDescent="0.25">
      <c r="C2433" s="75" t="s">
        <v>148</v>
      </c>
      <c r="D2433" s="75" t="s">
        <v>5119</v>
      </c>
      <c r="E2433" s="75" t="s">
        <v>5120</v>
      </c>
      <c r="K2433" s="83">
        <v>1.71</v>
      </c>
    </row>
    <row r="2434" spans="3:11" hidden="1" outlineLevel="2" x14ac:dyDescent="0.25">
      <c r="C2434" s="75" t="s">
        <v>148</v>
      </c>
      <c r="D2434" s="75" t="s">
        <v>5121</v>
      </c>
      <c r="E2434" s="75" t="s">
        <v>5122</v>
      </c>
      <c r="K2434" s="83">
        <v>1.68</v>
      </c>
    </row>
    <row r="2435" spans="3:11" hidden="1" outlineLevel="2" x14ac:dyDescent="0.25">
      <c r="C2435" s="75" t="s">
        <v>148</v>
      </c>
      <c r="D2435" s="75" t="s">
        <v>5125</v>
      </c>
      <c r="E2435" s="75" t="s">
        <v>5126</v>
      </c>
      <c r="K2435" s="83">
        <v>5.04</v>
      </c>
    </row>
    <row r="2436" spans="3:11" hidden="1" outlineLevel="2" x14ac:dyDescent="0.25">
      <c r="C2436" s="75" t="s">
        <v>148</v>
      </c>
      <c r="D2436" s="75" t="s">
        <v>5127</v>
      </c>
      <c r="E2436" s="75" t="s">
        <v>5128</v>
      </c>
      <c r="K2436" s="83">
        <v>5.04</v>
      </c>
    </row>
    <row r="2437" spans="3:11" hidden="1" outlineLevel="2" x14ac:dyDescent="0.25">
      <c r="C2437" s="75" t="s">
        <v>148</v>
      </c>
      <c r="D2437" s="75" t="s">
        <v>5129</v>
      </c>
      <c r="E2437" s="75" t="s">
        <v>5130</v>
      </c>
      <c r="K2437" s="83">
        <v>-1.32</v>
      </c>
    </row>
    <row r="2438" spans="3:11" hidden="1" outlineLevel="2" x14ac:dyDescent="0.25">
      <c r="C2438" s="75" t="s">
        <v>148</v>
      </c>
      <c r="D2438" s="75" t="s">
        <v>5131</v>
      </c>
      <c r="E2438" s="75" t="s">
        <v>5132</v>
      </c>
      <c r="K2438" s="83">
        <v>5.04</v>
      </c>
    </row>
    <row r="2439" spans="3:11" hidden="1" outlineLevel="2" x14ac:dyDescent="0.25">
      <c r="C2439" s="75" t="s">
        <v>148</v>
      </c>
      <c r="D2439" s="75" t="s">
        <v>5135</v>
      </c>
      <c r="E2439" s="75" t="s">
        <v>5136</v>
      </c>
      <c r="K2439" s="83">
        <v>1.74</v>
      </c>
    </row>
    <row r="2440" spans="3:11" hidden="1" outlineLevel="2" x14ac:dyDescent="0.25">
      <c r="C2440" s="75" t="s">
        <v>148</v>
      </c>
      <c r="D2440" s="75" t="s">
        <v>5137</v>
      </c>
      <c r="E2440" s="75" t="s">
        <v>5138</v>
      </c>
      <c r="K2440" s="83">
        <v>9.81</v>
      </c>
    </row>
    <row r="2441" spans="3:11" hidden="1" outlineLevel="2" x14ac:dyDescent="0.25">
      <c r="C2441" s="75" t="s">
        <v>148</v>
      </c>
      <c r="D2441" s="75" t="s">
        <v>5139</v>
      </c>
      <c r="E2441" s="75" t="s">
        <v>5140</v>
      </c>
      <c r="K2441" s="83">
        <v>6.22</v>
      </c>
    </row>
    <row r="2442" spans="3:11" hidden="1" outlineLevel="2" x14ac:dyDescent="0.25">
      <c r="C2442" s="75" t="s">
        <v>148</v>
      </c>
      <c r="D2442" s="75" t="s">
        <v>5141</v>
      </c>
      <c r="E2442" s="75" t="s">
        <v>5142</v>
      </c>
      <c r="K2442" s="83">
        <v>61.23</v>
      </c>
    </row>
    <row r="2443" spans="3:11" hidden="1" outlineLevel="2" x14ac:dyDescent="0.25">
      <c r="C2443" s="75" t="s">
        <v>148</v>
      </c>
      <c r="D2443" s="75" t="s">
        <v>5143</v>
      </c>
      <c r="E2443" s="75" t="s">
        <v>5144</v>
      </c>
      <c r="K2443" s="83">
        <v>-4.45</v>
      </c>
    </row>
    <row r="2444" spans="3:11" hidden="1" outlineLevel="2" x14ac:dyDescent="0.25">
      <c r="C2444" s="75" t="s">
        <v>148</v>
      </c>
      <c r="D2444" s="75" t="s">
        <v>5145</v>
      </c>
      <c r="E2444" s="75" t="s">
        <v>5146</v>
      </c>
      <c r="K2444" s="83">
        <v>1.68</v>
      </c>
    </row>
    <row r="2445" spans="3:11" hidden="1" outlineLevel="2" x14ac:dyDescent="0.25">
      <c r="C2445" s="75" t="s">
        <v>148</v>
      </c>
      <c r="D2445" s="75" t="s">
        <v>5147</v>
      </c>
      <c r="E2445" s="75" t="s">
        <v>5148</v>
      </c>
      <c r="K2445" s="83">
        <v>3.64</v>
      </c>
    </row>
    <row r="2446" spans="3:11" hidden="1" outlineLevel="2" x14ac:dyDescent="0.25">
      <c r="C2446" s="75" t="s">
        <v>148</v>
      </c>
      <c r="D2446" s="75" t="s">
        <v>10117</v>
      </c>
      <c r="E2446" s="75" t="s">
        <v>10118</v>
      </c>
      <c r="K2446" s="83">
        <v>5.73</v>
      </c>
    </row>
    <row r="2447" spans="3:11" hidden="1" outlineLevel="2" x14ac:dyDescent="0.25">
      <c r="C2447" s="75" t="s">
        <v>148</v>
      </c>
      <c r="D2447" s="75" t="s">
        <v>5149</v>
      </c>
      <c r="E2447" s="75" t="s">
        <v>5150</v>
      </c>
      <c r="K2447" s="83">
        <v>8.34</v>
      </c>
    </row>
    <row r="2448" spans="3:11" hidden="1" outlineLevel="2" x14ac:dyDescent="0.25">
      <c r="C2448" s="75" t="s">
        <v>148</v>
      </c>
      <c r="D2448" s="75" t="s">
        <v>5151</v>
      </c>
      <c r="E2448" s="75" t="s">
        <v>5152</v>
      </c>
      <c r="K2448" s="83">
        <v>14.06</v>
      </c>
    </row>
    <row r="2449" spans="3:11" hidden="1" outlineLevel="2" x14ac:dyDescent="0.25">
      <c r="C2449" s="75" t="s">
        <v>148</v>
      </c>
      <c r="D2449" s="75" t="s">
        <v>5153</v>
      </c>
      <c r="E2449" s="75" t="s">
        <v>5154</v>
      </c>
      <c r="K2449" s="83">
        <v>1.81</v>
      </c>
    </row>
    <row r="2450" spans="3:11" hidden="1" outlineLevel="2" x14ac:dyDescent="0.25">
      <c r="C2450" s="75" t="s">
        <v>148</v>
      </c>
      <c r="D2450" s="75" t="s">
        <v>5155</v>
      </c>
      <c r="E2450" s="75" t="s">
        <v>5156</v>
      </c>
      <c r="K2450" s="83">
        <v>8.93</v>
      </c>
    </row>
    <row r="2451" spans="3:11" hidden="1" outlineLevel="2" x14ac:dyDescent="0.25">
      <c r="C2451" s="75" t="s">
        <v>148</v>
      </c>
      <c r="D2451" s="75" t="s">
        <v>5157</v>
      </c>
      <c r="E2451" s="75" t="s">
        <v>5158</v>
      </c>
      <c r="K2451" s="83">
        <v>1.68</v>
      </c>
    </row>
    <row r="2452" spans="3:11" hidden="1" outlineLevel="2" x14ac:dyDescent="0.25">
      <c r="C2452" s="75" t="s">
        <v>148</v>
      </c>
      <c r="D2452" s="75" t="s">
        <v>5159</v>
      </c>
      <c r="E2452" s="75" t="s">
        <v>5160</v>
      </c>
      <c r="K2452" s="83">
        <v>5.04</v>
      </c>
    </row>
    <row r="2453" spans="3:11" hidden="1" outlineLevel="2" x14ac:dyDescent="0.25">
      <c r="C2453" s="75" t="s">
        <v>148</v>
      </c>
      <c r="D2453" s="75" t="s">
        <v>5161</v>
      </c>
      <c r="E2453" s="75" t="s">
        <v>5162</v>
      </c>
      <c r="K2453" s="83">
        <v>2.56</v>
      </c>
    </row>
    <row r="2454" spans="3:11" hidden="1" outlineLevel="2" x14ac:dyDescent="0.25">
      <c r="C2454" s="75" t="s">
        <v>148</v>
      </c>
      <c r="D2454" s="75" t="s">
        <v>10119</v>
      </c>
      <c r="E2454" s="75" t="s">
        <v>10120</v>
      </c>
      <c r="K2454" s="83">
        <v>13.69</v>
      </c>
    </row>
    <row r="2455" spans="3:11" hidden="1" outlineLevel="2" x14ac:dyDescent="0.25">
      <c r="C2455" s="75" t="s">
        <v>148</v>
      </c>
      <c r="D2455" s="75" t="s">
        <v>10121</v>
      </c>
      <c r="E2455" s="75" t="s">
        <v>10122</v>
      </c>
      <c r="K2455" s="83">
        <v>1.68</v>
      </c>
    </row>
    <row r="2456" spans="3:11" hidden="1" outlineLevel="2" x14ac:dyDescent="0.25">
      <c r="C2456" s="75" t="s">
        <v>148</v>
      </c>
      <c r="D2456" s="75" t="s">
        <v>5163</v>
      </c>
      <c r="E2456" s="75" t="s">
        <v>5164</v>
      </c>
      <c r="K2456" s="83">
        <v>2.2999999999999998</v>
      </c>
    </row>
    <row r="2457" spans="3:11" hidden="1" outlineLevel="2" x14ac:dyDescent="0.25">
      <c r="C2457" s="75" t="s">
        <v>148</v>
      </c>
      <c r="D2457" s="75" t="s">
        <v>5165</v>
      </c>
      <c r="E2457" s="75" t="s">
        <v>5166</v>
      </c>
      <c r="K2457" s="83">
        <v>1.68</v>
      </c>
    </row>
    <row r="2458" spans="3:11" hidden="1" outlineLevel="2" x14ac:dyDescent="0.25">
      <c r="C2458" s="75" t="s">
        <v>148</v>
      </c>
      <c r="D2458" s="75" t="s">
        <v>5167</v>
      </c>
      <c r="E2458" s="75" t="s">
        <v>5168</v>
      </c>
      <c r="K2458" s="83">
        <v>4.17</v>
      </c>
    </row>
    <row r="2459" spans="3:11" hidden="1" outlineLevel="2" x14ac:dyDescent="0.25">
      <c r="C2459" s="75" t="s">
        <v>148</v>
      </c>
      <c r="D2459" s="75" t="s">
        <v>5169</v>
      </c>
      <c r="E2459" s="75" t="s">
        <v>5170</v>
      </c>
      <c r="K2459" s="83">
        <v>386.4</v>
      </c>
    </row>
    <row r="2460" spans="3:11" hidden="1" outlineLevel="2" x14ac:dyDescent="0.25">
      <c r="C2460" s="75" t="s">
        <v>148</v>
      </c>
      <c r="D2460" s="75" t="s">
        <v>5171</v>
      </c>
      <c r="E2460" s="75" t="s">
        <v>5172</v>
      </c>
      <c r="K2460" s="83">
        <v>7.79</v>
      </c>
    </row>
    <row r="2461" spans="3:11" hidden="1" outlineLevel="2" x14ac:dyDescent="0.25">
      <c r="C2461" s="75" t="s">
        <v>148</v>
      </c>
      <c r="D2461" s="75" t="s">
        <v>5173</v>
      </c>
      <c r="E2461" s="75" t="s">
        <v>5174</v>
      </c>
      <c r="K2461" s="83">
        <v>2.5299999999999998</v>
      </c>
    </row>
    <row r="2462" spans="3:11" hidden="1" outlineLevel="2" x14ac:dyDescent="0.25">
      <c r="C2462" s="75" t="s">
        <v>148</v>
      </c>
      <c r="D2462" s="75" t="s">
        <v>5175</v>
      </c>
      <c r="E2462" s="75" t="s">
        <v>5176</v>
      </c>
      <c r="K2462" s="83">
        <v>3.12</v>
      </c>
    </row>
    <row r="2463" spans="3:11" hidden="1" outlineLevel="2" x14ac:dyDescent="0.25">
      <c r="C2463" s="75" t="s">
        <v>148</v>
      </c>
      <c r="D2463" s="75" t="s">
        <v>5177</v>
      </c>
      <c r="E2463" s="75" t="s">
        <v>5178</v>
      </c>
      <c r="K2463" s="83">
        <v>5.69</v>
      </c>
    </row>
    <row r="2464" spans="3:11" hidden="1" outlineLevel="2" x14ac:dyDescent="0.25">
      <c r="C2464" s="75" t="s">
        <v>148</v>
      </c>
      <c r="D2464" s="75" t="s">
        <v>5179</v>
      </c>
      <c r="E2464" s="75" t="s">
        <v>5180</v>
      </c>
      <c r="K2464" s="83">
        <v>1.79</v>
      </c>
    </row>
    <row r="2465" spans="3:11" hidden="1" outlineLevel="2" x14ac:dyDescent="0.25">
      <c r="C2465" s="75" t="s">
        <v>148</v>
      </c>
      <c r="D2465" s="75" t="s">
        <v>5181</v>
      </c>
      <c r="E2465" s="75" t="s">
        <v>5182</v>
      </c>
      <c r="K2465" s="83">
        <v>-21.04</v>
      </c>
    </row>
    <row r="2466" spans="3:11" hidden="1" outlineLevel="2" x14ac:dyDescent="0.25">
      <c r="C2466" s="75" t="s">
        <v>148</v>
      </c>
      <c r="D2466" s="75" t="s">
        <v>10123</v>
      </c>
      <c r="E2466" s="75" t="s">
        <v>10124</v>
      </c>
      <c r="K2466" s="83">
        <v>1.68</v>
      </c>
    </row>
    <row r="2467" spans="3:11" hidden="1" outlineLevel="2" x14ac:dyDescent="0.25">
      <c r="C2467" s="75" t="s">
        <v>148</v>
      </c>
      <c r="D2467" s="75" t="s">
        <v>5183</v>
      </c>
      <c r="E2467" s="75" t="s">
        <v>5184</v>
      </c>
      <c r="K2467" s="83">
        <v>3.62</v>
      </c>
    </row>
    <row r="2468" spans="3:11" hidden="1" outlineLevel="2" x14ac:dyDescent="0.25">
      <c r="C2468" s="75" t="s">
        <v>148</v>
      </c>
      <c r="D2468" s="75" t="s">
        <v>5187</v>
      </c>
      <c r="E2468" s="75" t="s">
        <v>5188</v>
      </c>
      <c r="K2468" s="83">
        <v>2.35</v>
      </c>
    </row>
    <row r="2469" spans="3:11" hidden="1" outlineLevel="2" x14ac:dyDescent="0.25">
      <c r="C2469" s="75" t="s">
        <v>148</v>
      </c>
      <c r="D2469" s="75" t="s">
        <v>5189</v>
      </c>
      <c r="E2469" s="75" t="s">
        <v>5190</v>
      </c>
      <c r="K2469" s="83">
        <v>5.15</v>
      </c>
    </row>
    <row r="2470" spans="3:11" hidden="1" outlineLevel="2" x14ac:dyDescent="0.25">
      <c r="C2470" s="75" t="s">
        <v>148</v>
      </c>
      <c r="D2470" s="75" t="s">
        <v>5192</v>
      </c>
      <c r="E2470" s="75" t="s">
        <v>5193</v>
      </c>
      <c r="K2470" s="83">
        <v>1.99</v>
      </c>
    </row>
    <row r="2471" spans="3:11" hidden="1" outlineLevel="2" x14ac:dyDescent="0.25">
      <c r="C2471" s="75" t="s">
        <v>148</v>
      </c>
      <c r="D2471" s="75" t="s">
        <v>10125</v>
      </c>
      <c r="E2471" s="75" t="s">
        <v>10126</v>
      </c>
      <c r="K2471" s="83">
        <v>1.68</v>
      </c>
    </row>
    <row r="2472" spans="3:11" hidden="1" outlineLevel="2" x14ac:dyDescent="0.25">
      <c r="C2472" s="75" t="s">
        <v>148</v>
      </c>
      <c r="D2472" s="75" t="s">
        <v>10127</v>
      </c>
      <c r="E2472" s="75" t="s">
        <v>10128</v>
      </c>
      <c r="K2472" s="83">
        <v>6.2</v>
      </c>
    </row>
    <row r="2473" spans="3:11" hidden="1" outlineLevel="2" x14ac:dyDescent="0.25">
      <c r="C2473" s="75" t="s">
        <v>148</v>
      </c>
      <c r="D2473" s="75" t="s">
        <v>5194</v>
      </c>
      <c r="E2473" s="75" t="s">
        <v>5195</v>
      </c>
      <c r="K2473" s="83">
        <v>12.08</v>
      </c>
    </row>
    <row r="2474" spans="3:11" hidden="1" outlineLevel="2" x14ac:dyDescent="0.25">
      <c r="C2474" s="75" t="s">
        <v>148</v>
      </c>
      <c r="D2474" s="75" t="s">
        <v>5196</v>
      </c>
      <c r="E2474" s="75" t="s">
        <v>5197</v>
      </c>
      <c r="K2474" s="83">
        <v>1.68</v>
      </c>
    </row>
    <row r="2475" spans="3:11" hidden="1" outlineLevel="2" x14ac:dyDescent="0.25">
      <c r="C2475" s="75" t="s">
        <v>148</v>
      </c>
      <c r="D2475" s="75" t="s">
        <v>5200</v>
      </c>
      <c r="E2475" s="75" t="s">
        <v>5201</v>
      </c>
      <c r="K2475" s="83">
        <v>2.56</v>
      </c>
    </row>
    <row r="2476" spans="3:11" hidden="1" outlineLevel="2" x14ac:dyDescent="0.25">
      <c r="C2476" s="75" t="s">
        <v>148</v>
      </c>
      <c r="D2476" s="75" t="s">
        <v>5202</v>
      </c>
      <c r="E2476" s="75" t="s">
        <v>5203</v>
      </c>
      <c r="K2476" s="83">
        <v>7.31</v>
      </c>
    </row>
    <row r="2477" spans="3:11" hidden="1" outlineLevel="2" x14ac:dyDescent="0.25">
      <c r="C2477" s="75" t="s">
        <v>148</v>
      </c>
      <c r="D2477" s="75" t="s">
        <v>5204</v>
      </c>
      <c r="E2477" s="75" t="s">
        <v>5205</v>
      </c>
      <c r="K2477" s="83">
        <v>1.9</v>
      </c>
    </row>
    <row r="2478" spans="3:11" hidden="1" outlineLevel="2" x14ac:dyDescent="0.25">
      <c r="C2478" s="75" t="s">
        <v>148</v>
      </c>
      <c r="D2478" s="75" t="s">
        <v>5206</v>
      </c>
      <c r="E2478" s="75" t="s">
        <v>5207</v>
      </c>
      <c r="K2478" s="83">
        <v>1.69</v>
      </c>
    </row>
    <row r="2479" spans="3:11" hidden="1" outlineLevel="2" x14ac:dyDescent="0.25">
      <c r="C2479" s="75" t="s">
        <v>148</v>
      </c>
      <c r="D2479" s="75" t="s">
        <v>5208</v>
      </c>
      <c r="E2479" s="75" t="s">
        <v>5209</v>
      </c>
      <c r="K2479" s="83">
        <v>5.89</v>
      </c>
    </row>
    <row r="2480" spans="3:11" hidden="1" outlineLevel="2" x14ac:dyDescent="0.25">
      <c r="C2480" s="75" t="s">
        <v>148</v>
      </c>
      <c r="D2480" s="75" t="s">
        <v>5210</v>
      </c>
      <c r="E2480" s="75" t="s">
        <v>5211</v>
      </c>
      <c r="K2480" s="83">
        <v>6.06</v>
      </c>
    </row>
    <row r="2481" spans="3:11" hidden="1" outlineLevel="2" x14ac:dyDescent="0.25">
      <c r="C2481" s="75" t="s">
        <v>148</v>
      </c>
      <c r="D2481" s="75" t="s">
        <v>10129</v>
      </c>
      <c r="E2481" s="75" t="s">
        <v>10130</v>
      </c>
      <c r="K2481" s="83">
        <v>2.68</v>
      </c>
    </row>
    <row r="2482" spans="3:11" hidden="1" outlineLevel="2" x14ac:dyDescent="0.25">
      <c r="C2482" s="75" t="s">
        <v>148</v>
      </c>
      <c r="D2482" s="75" t="s">
        <v>5212</v>
      </c>
      <c r="E2482" s="75" t="s">
        <v>5213</v>
      </c>
      <c r="K2482" s="83">
        <v>5.82</v>
      </c>
    </row>
    <row r="2483" spans="3:11" hidden="1" outlineLevel="2" x14ac:dyDescent="0.25">
      <c r="C2483" s="75" t="s">
        <v>148</v>
      </c>
      <c r="D2483" s="75" t="s">
        <v>5214</v>
      </c>
      <c r="E2483" s="75" t="s">
        <v>5215</v>
      </c>
      <c r="K2483" s="83">
        <v>2.37</v>
      </c>
    </row>
    <row r="2484" spans="3:11" hidden="1" outlineLevel="2" x14ac:dyDescent="0.25">
      <c r="C2484" s="75" t="s">
        <v>148</v>
      </c>
      <c r="D2484" s="75" t="s">
        <v>5216</v>
      </c>
      <c r="E2484" s="75" t="s">
        <v>5217</v>
      </c>
      <c r="K2484" s="83">
        <v>2.08</v>
      </c>
    </row>
    <row r="2485" spans="3:11" hidden="1" outlineLevel="2" x14ac:dyDescent="0.25">
      <c r="C2485" s="75" t="s">
        <v>148</v>
      </c>
      <c r="D2485" s="75" t="s">
        <v>5218</v>
      </c>
      <c r="E2485" s="75" t="s">
        <v>5219</v>
      </c>
      <c r="K2485" s="83">
        <v>18.21</v>
      </c>
    </row>
    <row r="2486" spans="3:11" hidden="1" outlineLevel="2" x14ac:dyDescent="0.25">
      <c r="C2486" s="75" t="s">
        <v>148</v>
      </c>
      <c r="D2486" s="75" t="s">
        <v>5220</v>
      </c>
      <c r="E2486" s="75" t="s">
        <v>5221</v>
      </c>
      <c r="K2486" s="83">
        <v>1.68</v>
      </c>
    </row>
    <row r="2487" spans="3:11" hidden="1" outlineLevel="2" x14ac:dyDescent="0.25">
      <c r="C2487" s="75" t="s">
        <v>148</v>
      </c>
      <c r="D2487" s="75" t="s">
        <v>5222</v>
      </c>
      <c r="E2487" s="75" t="s">
        <v>5223</v>
      </c>
      <c r="K2487" s="83">
        <v>2</v>
      </c>
    </row>
    <row r="2488" spans="3:11" hidden="1" outlineLevel="2" x14ac:dyDescent="0.25">
      <c r="C2488" s="75" t="s">
        <v>148</v>
      </c>
      <c r="D2488" s="75" t="s">
        <v>5224</v>
      </c>
      <c r="E2488" s="75" t="s">
        <v>5225</v>
      </c>
      <c r="K2488" s="83">
        <v>0.35</v>
      </c>
    </row>
    <row r="2489" spans="3:11" hidden="1" outlineLevel="2" x14ac:dyDescent="0.25">
      <c r="C2489" s="75" t="s">
        <v>148</v>
      </c>
      <c r="D2489" s="75" t="s">
        <v>5226</v>
      </c>
      <c r="E2489" s="75" t="s">
        <v>5227</v>
      </c>
      <c r="K2489" s="83">
        <v>4.17</v>
      </c>
    </row>
    <row r="2490" spans="3:11" hidden="1" outlineLevel="2" x14ac:dyDescent="0.25">
      <c r="C2490" s="75" t="s">
        <v>148</v>
      </c>
      <c r="D2490" s="75" t="s">
        <v>5232</v>
      </c>
      <c r="E2490" s="75" t="s">
        <v>5233</v>
      </c>
      <c r="K2490" s="83">
        <v>5.04</v>
      </c>
    </row>
    <row r="2491" spans="3:11" hidden="1" outlineLevel="2" x14ac:dyDescent="0.25">
      <c r="C2491" s="75" t="s">
        <v>148</v>
      </c>
      <c r="D2491" s="75" t="s">
        <v>5234</v>
      </c>
      <c r="E2491" s="75" t="s">
        <v>5235</v>
      </c>
      <c r="K2491" s="83">
        <v>1.76</v>
      </c>
    </row>
    <row r="2492" spans="3:11" hidden="1" outlineLevel="2" x14ac:dyDescent="0.25">
      <c r="C2492" s="75" t="s">
        <v>148</v>
      </c>
      <c r="D2492" s="75" t="s">
        <v>5236</v>
      </c>
      <c r="E2492" s="75" t="s">
        <v>5237</v>
      </c>
      <c r="K2492" s="83">
        <v>1.76</v>
      </c>
    </row>
    <row r="2493" spans="3:11" hidden="1" outlineLevel="2" x14ac:dyDescent="0.25">
      <c r="C2493" s="75" t="s">
        <v>148</v>
      </c>
      <c r="D2493" s="75" t="s">
        <v>5238</v>
      </c>
      <c r="E2493" s="75" t="s">
        <v>5239</v>
      </c>
      <c r="K2493" s="83">
        <v>2.2000000000000002</v>
      </c>
    </row>
    <row r="2494" spans="3:11" hidden="1" outlineLevel="2" x14ac:dyDescent="0.25">
      <c r="C2494" s="75" t="s">
        <v>148</v>
      </c>
      <c r="D2494" s="75" t="s">
        <v>5240</v>
      </c>
      <c r="E2494" s="75" t="s">
        <v>5241</v>
      </c>
      <c r="K2494" s="83">
        <v>7.22</v>
      </c>
    </row>
    <row r="2495" spans="3:11" hidden="1" outlineLevel="2" x14ac:dyDescent="0.25">
      <c r="C2495" s="75" t="s">
        <v>148</v>
      </c>
      <c r="D2495" s="75" t="s">
        <v>5242</v>
      </c>
      <c r="E2495" s="75" t="s">
        <v>5243</v>
      </c>
      <c r="K2495" s="83">
        <v>23.36</v>
      </c>
    </row>
    <row r="2496" spans="3:11" hidden="1" outlineLevel="2" x14ac:dyDescent="0.25">
      <c r="C2496" s="75" t="s">
        <v>148</v>
      </c>
      <c r="D2496" s="75" t="s">
        <v>5244</v>
      </c>
      <c r="E2496" s="75" t="s">
        <v>5245</v>
      </c>
      <c r="K2496" s="83">
        <v>3.2</v>
      </c>
    </row>
    <row r="2497" spans="3:11" hidden="1" outlineLevel="2" x14ac:dyDescent="0.25">
      <c r="C2497" s="75" t="s">
        <v>148</v>
      </c>
      <c r="D2497" s="75" t="s">
        <v>5246</v>
      </c>
      <c r="E2497" s="75" t="s">
        <v>5247</v>
      </c>
      <c r="K2497" s="83">
        <v>13.32</v>
      </c>
    </row>
    <row r="2498" spans="3:11" hidden="1" outlineLevel="2" x14ac:dyDescent="0.25">
      <c r="C2498" s="75" t="s">
        <v>148</v>
      </c>
      <c r="D2498" s="75" t="s">
        <v>5248</v>
      </c>
      <c r="E2498" s="75" t="s">
        <v>5249</v>
      </c>
      <c r="K2498" s="83">
        <v>2.35</v>
      </c>
    </row>
    <row r="2499" spans="3:11" hidden="1" outlineLevel="2" x14ac:dyDescent="0.25">
      <c r="C2499" s="75" t="s">
        <v>148</v>
      </c>
      <c r="D2499" s="75" t="s">
        <v>10131</v>
      </c>
      <c r="E2499" s="75" t="s">
        <v>10132</v>
      </c>
      <c r="K2499" s="83">
        <v>5.04</v>
      </c>
    </row>
    <row r="2500" spans="3:11" hidden="1" outlineLevel="2" x14ac:dyDescent="0.25">
      <c r="C2500" s="75" t="s">
        <v>148</v>
      </c>
      <c r="D2500" s="75" t="s">
        <v>5250</v>
      </c>
      <c r="E2500" s="75" t="s">
        <v>5251</v>
      </c>
      <c r="K2500" s="83">
        <v>26.17</v>
      </c>
    </row>
    <row r="2501" spans="3:11" hidden="1" outlineLevel="2" x14ac:dyDescent="0.25">
      <c r="C2501" s="75" t="s">
        <v>148</v>
      </c>
      <c r="D2501" s="75" t="s">
        <v>5252</v>
      </c>
      <c r="E2501" s="75" t="s">
        <v>5253</v>
      </c>
      <c r="K2501" s="83">
        <v>12.21</v>
      </c>
    </row>
    <row r="2502" spans="3:11" hidden="1" outlineLevel="2" x14ac:dyDescent="0.25">
      <c r="C2502" s="75" t="s">
        <v>148</v>
      </c>
      <c r="D2502" s="75" t="s">
        <v>5254</v>
      </c>
      <c r="E2502" s="75" t="s">
        <v>5255</v>
      </c>
      <c r="K2502" s="83">
        <v>8.19</v>
      </c>
    </row>
    <row r="2503" spans="3:11" hidden="1" outlineLevel="2" x14ac:dyDescent="0.25">
      <c r="C2503" s="75" t="s">
        <v>148</v>
      </c>
      <c r="D2503" s="75" t="s">
        <v>5256</v>
      </c>
      <c r="E2503" s="75" t="s">
        <v>5257</v>
      </c>
      <c r="K2503" s="83">
        <v>7.68</v>
      </c>
    </row>
    <row r="2504" spans="3:11" hidden="1" outlineLevel="2" x14ac:dyDescent="0.25">
      <c r="C2504" s="75" t="s">
        <v>148</v>
      </c>
      <c r="D2504" s="75" t="s">
        <v>5258</v>
      </c>
      <c r="E2504" s="75" t="s">
        <v>5259</v>
      </c>
      <c r="K2504" s="83">
        <v>3.78</v>
      </c>
    </row>
    <row r="2505" spans="3:11" hidden="1" outlineLevel="2" x14ac:dyDescent="0.25">
      <c r="C2505" s="75" t="s">
        <v>148</v>
      </c>
      <c r="D2505" s="75" t="s">
        <v>5262</v>
      </c>
      <c r="E2505" s="75" t="s">
        <v>5263</v>
      </c>
      <c r="K2505" s="83">
        <v>-0.09</v>
      </c>
    </row>
    <row r="2506" spans="3:11" hidden="1" outlineLevel="2" x14ac:dyDescent="0.25">
      <c r="C2506" s="75" t="s">
        <v>148</v>
      </c>
      <c r="D2506" s="75" t="s">
        <v>10133</v>
      </c>
      <c r="E2506" s="75" t="s">
        <v>10134</v>
      </c>
      <c r="K2506" s="83">
        <v>24.81</v>
      </c>
    </row>
    <row r="2507" spans="3:11" hidden="1" outlineLevel="2" x14ac:dyDescent="0.25">
      <c r="C2507" s="75" t="s">
        <v>148</v>
      </c>
      <c r="D2507" s="75" t="s">
        <v>5264</v>
      </c>
      <c r="E2507" s="75" t="s">
        <v>5265</v>
      </c>
      <c r="K2507" s="83">
        <v>3.36</v>
      </c>
    </row>
    <row r="2508" spans="3:11" hidden="1" outlineLevel="2" x14ac:dyDescent="0.25">
      <c r="C2508" s="75" t="s">
        <v>148</v>
      </c>
      <c r="D2508" s="75" t="s">
        <v>5266</v>
      </c>
      <c r="E2508" s="75" t="s">
        <v>5267</v>
      </c>
      <c r="K2508" s="83">
        <v>4.3</v>
      </c>
    </row>
    <row r="2509" spans="3:11" hidden="1" outlineLevel="2" x14ac:dyDescent="0.25">
      <c r="C2509" s="75" t="s">
        <v>148</v>
      </c>
      <c r="D2509" s="75" t="s">
        <v>5268</v>
      </c>
      <c r="E2509" s="75" t="s">
        <v>5269</v>
      </c>
      <c r="K2509" s="83">
        <v>5.82</v>
      </c>
    </row>
    <row r="2510" spans="3:11" hidden="1" outlineLevel="2" x14ac:dyDescent="0.25">
      <c r="C2510" s="75" t="s">
        <v>148</v>
      </c>
      <c r="D2510" s="75" t="s">
        <v>5270</v>
      </c>
      <c r="E2510" s="75" t="s">
        <v>5271</v>
      </c>
      <c r="K2510" s="83">
        <v>5.04</v>
      </c>
    </row>
    <row r="2511" spans="3:11" hidden="1" outlineLevel="2" x14ac:dyDescent="0.25">
      <c r="C2511" s="75" t="s">
        <v>148</v>
      </c>
      <c r="D2511" s="75" t="s">
        <v>10135</v>
      </c>
      <c r="E2511" s="75" t="s">
        <v>10136</v>
      </c>
      <c r="K2511" s="83">
        <v>0.73</v>
      </c>
    </row>
    <row r="2512" spans="3:11" hidden="1" outlineLevel="2" x14ac:dyDescent="0.25">
      <c r="C2512" s="75" t="s">
        <v>148</v>
      </c>
      <c r="D2512" s="75" t="s">
        <v>10137</v>
      </c>
      <c r="E2512" s="75" t="s">
        <v>10138</v>
      </c>
      <c r="K2512" s="83">
        <v>3.36</v>
      </c>
    </row>
    <row r="2513" spans="3:11" hidden="1" outlineLevel="2" x14ac:dyDescent="0.25">
      <c r="C2513" s="75" t="s">
        <v>148</v>
      </c>
      <c r="D2513" s="75" t="s">
        <v>5272</v>
      </c>
      <c r="E2513" s="75" t="s">
        <v>5273</v>
      </c>
      <c r="K2513" s="83">
        <v>5.04</v>
      </c>
    </row>
    <row r="2514" spans="3:11" hidden="1" outlineLevel="2" x14ac:dyDescent="0.25">
      <c r="C2514" s="75" t="s">
        <v>148</v>
      </c>
      <c r="D2514" s="75" t="s">
        <v>5274</v>
      </c>
      <c r="E2514" s="75" t="s">
        <v>5275</v>
      </c>
      <c r="K2514" s="83">
        <v>6.5</v>
      </c>
    </row>
    <row r="2515" spans="3:11" hidden="1" outlineLevel="2" x14ac:dyDescent="0.25">
      <c r="C2515" s="75" t="s">
        <v>148</v>
      </c>
      <c r="D2515" s="75" t="s">
        <v>5276</v>
      </c>
      <c r="E2515" s="75" t="s">
        <v>5277</v>
      </c>
      <c r="K2515" s="83">
        <v>3.68</v>
      </c>
    </row>
    <row r="2516" spans="3:11" hidden="1" outlineLevel="2" x14ac:dyDescent="0.25">
      <c r="C2516" s="75" t="s">
        <v>148</v>
      </c>
      <c r="D2516" s="75" t="s">
        <v>5278</v>
      </c>
      <c r="E2516" s="75" t="s">
        <v>5279</v>
      </c>
      <c r="K2516" s="83">
        <v>8.43</v>
      </c>
    </row>
    <row r="2517" spans="3:11" hidden="1" outlineLevel="2" x14ac:dyDescent="0.25">
      <c r="C2517" s="75" t="s">
        <v>148</v>
      </c>
      <c r="D2517" s="75" t="s">
        <v>5280</v>
      </c>
      <c r="E2517" s="75" t="s">
        <v>5281</v>
      </c>
      <c r="K2517" s="83">
        <v>2.44</v>
      </c>
    </row>
    <row r="2518" spans="3:11" hidden="1" outlineLevel="2" x14ac:dyDescent="0.25">
      <c r="C2518" s="75" t="s">
        <v>148</v>
      </c>
      <c r="D2518" s="75" t="s">
        <v>5282</v>
      </c>
      <c r="E2518" s="75" t="s">
        <v>5283</v>
      </c>
      <c r="K2518" s="83">
        <v>7.63</v>
      </c>
    </row>
    <row r="2519" spans="3:11" hidden="1" outlineLevel="2" x14ac:dyDescent="0.25">
      <c r="C2519" s="75" t="s">
        <v>148</v>
      </c>
      <c r="D2519" s="75" t="s">
        <v>5284</v>
      </c>
      <c r="E2519" s="75" t="s">
        <v>5285</v>
      </c>
      <c r="K2519" s="83">
        <v>9.94</v>
      </c>
    </row>
    <row r="2520" spans="3:11" hidden="1" outlineLevel="2" x14ac:dyDescent="0.25">
      <c r="C2520" s="75" t="s">
        <v>148</v>
      </c>
      <c r="D2520" s="75" t="s">
        <v>10139</v>
      </c>
      <c r="E2520" s="75" t="s">
        <v>10140</v>
      </c>
      <c r="K2520" s="83">
        <v>1.68</v>
      </c>
    </row>
    <row r="2521" spans="3:11" hidden="1" outlineLevel="2" x14ac:dyDescent="0.25">
      <c r="C2521" s="75" t="s">
        <v>148</v>
      </c>
      <c r="D2521" s="75" t="s">
        <v>5288</v>
      </c>
      <c r="E2521" s="75" t="s">
        <v>5289</v>
      </c>
      <c r="K2521" s="83">
        <v>-0.01</v>
      </c>
    </row>
    <row r="2522" spans="3:11" hidden="1" outlineLevel="2" x14ac:dyDescent="0.25">
      <c r="C2522" s="75" t="s">
        <v>148</v>
      </c>
      <c r="D2522" s="75" t="s">
        <v>5290</v>
      </c>
      <c r="E2522" s="75" t="s">
        <v>5291</v>
      </c>
      <c r="K2522" s="83">
        <v>1.86</v>
      </c>
    </row>
    <row r="2523" spans="3:11" hidden="1" outlineLevel="2" x14ac:dyDescent="0.25">
      <c r="C2523" s="75" t="s">
        <v>148</v>
      </c>
      <c r="D2523" s="75" t="s">
        <v>5292</v>
      </c>
      <c r="E2523" s="75" t="s">
        <v>5293</v>
      </c>
      <c r="K2523" s="83">
        <v>2.15</v>
      </c>
    </row>
    <row r="2524" spans="3:11" hidden="1" outlineLevel="2" x14ac:dyDescent="0.25">
      <c r="C2524" s="75" t="s">
        <v>148</v>
      </c>
      <c r="D2524" s="75" t="s">
        <v>5296</v>
      </c>
      <c r="E2524" s="75" t="s">
        <v>5297</v>
      </c>
      <c r="K2524" s="83">
        <v>2.16</v>
      </c>
    </row>
    <row r="2525" spans="3:11" hidden="1" outlineLevel="2" x14ac:dyDescent="0.25">
      <c r="C2525" s="75" t="s">
        <v>148</v>
      </c>
      <c r="D2525" s="75" t="s">
        <v>5298</v>
      </c>
      <c r="E2525" s="75" t="s">
        <v>5299</v>
      </c>
      <c r="K2525" s="83">
        <v>6.08</v>
      </c>
    </row>
    <row r="2526" spans="3:11" hidden="1" outlineLevel="2" x14ac:dyDescent="0.25">
      <c r="C2526" s="75" t="s">
        <v>148</v>
      </c>
      <c r="D2526" s="75" t="s">
        <v>5300</v>
      </c>
      <c r="E2526" s="75" t="s">
        <v>5301</v>
      </c>
      <c r="K2526" s="83">
        <v>3.38</v>
      </c>
    </row>
    <row r="2527" spans="3:11" hidden="1" outlineLevel="2" x14ac:dyDescent="0.25">
      <c r="C2527" s="75" t="s">
        <v>148</v>
      </c>
      <c r="D2527" s="75" t="s">
        <v>5302</v>
      </c>
      <c r="E2527" s="75" t="s">
        <v>5303</v>
      </c>
      <c r="K2527" s="83">
        <v>5.36</v>
      </c>
    </row>
    <row r="2528" spans="3:11" hidden="1" outlineLevel="2" x14ac:dyDescent="0.25">
      <c r="C2528" s="75" t="s">
        <v>148</v>
      </c>
      <c r="D2528" s="75" t="s">
        <v>5304</v>
      </c>
      <c r="E2528" s="75" t="s">
        <v>5305</v>
      </c>
      <c r="K2528" s="83">
        <v>5.04</v>
      </c>
    </row>
    <row r="2529" spans="3:11" hidden="1" outlineLevel="2" x14ac:dyDescent="0.25">
      <c r="C2529" s="75" t="s">
        <v>148</v>
      </c>
      <c r="D2529" s="75" t="s">
        <v>5306</v>
      </c>
      <c r="E2529" s="75" t="s">
        <v>5307</v>
      </c>
      <c r="K2529" s="83">
        <v>4.79</v>
      </c>
    </row>
    <row r="2530" spans="3:11" hidden="1" outlineLevel="2" x14ac:dyDescent="0.25">
      <c r="C2530" s="75" t="s">
        <v>148</v>
      </c>
      <c r="D2530" s="75" t="s">
        <v>5308</v>
      </c>
      <c r="E2530" s="75" t="s">
        <v>5309</v>
      </c>
      <c r="K2530" s="83">
        <v>5.04</v>
      </c>
    </row>
    <row r="2531" spans="3:11" hidden="1" outlineLevel="2" x14ac:dyDescent="0.25">
      <c r="C2531" s="75" t="s">
        <v>148</v>
      </c>
      <c r="D2531" s="75" t="s">
        <v>10141</v>
      </c>
      <c r="E2531" s="75" t="s">
        <v>10142</v>
      </c>
      <c r="K2531" s="83">
        <v>-3.11</v>
      </c>
    </row>
    <row r="2532" spans="3:11" hidden="1" outlineLevel="2" x14ac:dyDescent="0.25">
      <c r="C2532" s="75" t="s">
        <v>148</v>
      </c>
      <c r="D2532" s="75" t="s">
        <v>10143</v>
      </c>
      <c r="E2532" s="75" t="s">
        <v>10144</v>
      </c>
      <c r="K2532" s="83">
        <v>2.42</v>
      </c>
    </row>
    <row r="2533" spans="3:11" hidden="1" outlineLevel="2" x14ac:dyDescent="0.25">
      <c r="C2533" s="75" t="s">
        <v>148</v>
      </c>
      <c r="D2533" s="75" t="s">
        <v>5310</v>
      </c>
      <c r="E2533" s="75" t="s">
        <v>5311</v>
      </c>
      <c r="K2533" s="83">
        <v>11.51</v>
      </c>
    </row>
    <row r="2534" spans="3:11" hidden="1" outlineLevel="2" x14ac:dyDescent="0.25">
      <c r="C2534" s="75" t="s">
        <v>148</v>
      </c>
      <c r="D2534" s="75" t="s">
        <v>5312</v>
      </c>
      <c r="E2534" s="75" t="s">
        <v>5313</v>
      </c>
      <c r="K2534" s="83">
        <v>5.04</v>
      </c>
    </row>
    <row r="2535" spans="3:11" hidden="1" outlineLevel="2" x14ac:dyDescent="0.25">
      <c r="C2535" s="75" t="s">
        <v>148</v>
      </c>
      <c r="D2535" s="75" t="s">
        <v>5314</v>
      </c>
      <c r="E2535" s="75" t="s">
        <v>5315</v>
      </c>
      <c r="K2535" s="83">
        <v>5.04</v>
      </c>
    </row>
    <row r="2536" spans="3:11" hidden="1" outlineLevel="2" x14ac:dyDescent="0.25">
      <c r="C2536" s="75" t="s">
        <v>148</v>
      </c>
      <c r="D2536" s="75" t="s">
        <v>5318</v>
      </c>
      <c r="E2536" s="75" t="s">
        <v>5319</v>
      </c>
      <c r="K2536" s="83">
        <v>2.88</v>
      </c>
    </row>
    <row r="2537" spans="3:11" hidden="1" outlineLevel="2" x14ac:dyDescent="0.25">
      <c r="C2537" s="75" t="s">
        <v>148</v>
      </c>
      <c r="D2537" s="75" t="s">
        <v>5322</v>
      </c>
      <c r="E2537" s="75" t="s">
        <v>5323</v>
      </c>
      <c r="K2537" s="83">
        <v>-2.92</v>
      </c>
    </row>
    <row r="2538" spans="3:11" hidden="1" outlineLevel="2" x14ac:dyDescent="0.25">
      <c r="C2538" s="75" t="s">
        <v>148</v>
      </c>
      <c r="D2538" s="75" t="s">
        <v>5326</v>
      </c>
      <c r="E2538" s="75" t="s">
        <v>5327</v>
      </c>
      <c r="K2538" s="83">
        <v>2.83</v>
      </c>
    </row>
    <row r="2539" spans="3:11" hidden="1" outlineLevel="2" x14ac:dyDescent="0.25">
      <c r="C2539" s="75" t="s">
        <v>148</v>
      </c>
      <c r="D2539" s="75" t="s">
        <v>5330</v>
      </c>
      <c r="E2539" s="75" t="s">
        <v>5331</v>
      </c>
      <c r="K2539" s="83">
        <v>4.53</v>
      </c>
    </row>
    <row r="2540" spans="3:11" hidden="1" outlineLevel="2" x14ac:dyDescent="0.25">
      <c r="C2540" s="75" t="s">
        <v>148</v>
      </c>
      <c r="D2540" s="75" t="s">
        <v>5332</v>
      </c>
      <c r="E2540" s="75" t="s">
        <v>5333</v>
      </c>
      <c r="K2540" s="83">
        <v>5.04</v>
      </c>
    </row>
    <row r="2541" spans="3:11" hidden="1" outlineLevel="2" x14ac:dyDescent="0.25">
      <c r="C2541" s="75" t="s">
        <v>148</v>
      </c>
      <c r="D2541" s="75" t="s">
        <v>10145</v>
      </c>
      <c r="E2541" s="75" t="s">
        <v>10146</v>
      </c>
      <c r="K2541" s="83">
        <v>1.92</v>
      </c>
    </row>
    <row r="2542" spans="3:11" hidden="1" outlineLevel="2" x14ac:dyDescent="0.25">
      <c r="C2542" s="75" t="s">
        <v>148</v>
      </c>
      <c r="D2542" s="75" t="s">
        <v>5334</v>
      </c>
      <c r="E2542" s="75" t="s">
        <v>5335</v>
      </c>
      <c r="K2542" s="83">
        <v>2.3199999999999998</v>
      </c>
    </row>
    <row r="2543" spans="3:11" hidden="1" outlineLevel="2" x14ac:dyDescent="0.25">
      <c r="C2543" s="75" t="s">
        <v>148</v>
      </c>
      <c r="D2543" s="75" t="s">
        <v>5338</v>
      </c>
      <c r="E2543" s="75" t="s">
        <v>5339</v>
      </c>
      <c r="K2543" s="83">
        <v>3.51</v>
      </c>
    </row>
    <row r="2544" spans="3:11" hidden="1" outlineLevel="2" x14ac:dyDescent="0.25">
      <c r="C2544" s="75" t="s">
        <v>148</v>
      </c>
      <c r="D2544" s="75" t="s">
        <v>5340</v>
      </c>
      <c r="E2544" s="75" t="s">
        <v>5341</v>
      </c>
      <c r="K2544" s="83">
        <v>5.04</v>
      </c>
    </row>
    <row r="2545" spans="3:11" hidden="1" outlineLevel="2" x14ac:dyDescent="0.25">
      <c r="C2545" s="75" t="s">
        <v>148</v>
      </c>
      <c r="D2545" s="75" t="s">
        <v>5342</v>
      </c>
      <c r="E2545" s="75" t="s">
        <v>5343</v>
      </c>
      <c r="K2545" s="83">
        <v>10.53</v>
      </c>
    </row>
    <row r="2546" spans="3:11" hidden="1" outlineLevel="2" x14ac:dyDescent="0.25">
      <c r="C2546" s="75" t="s">
        <v>148</v>
      </c>
      <c r="D2546" s="75" t="s">
        <v>5344</v>
      </c>
      <c r="E2546" s="75" t="s">
        <v>5345</v>
      </c>
      <c r="K2546" s="83">
        <v>25.24</v>
      </c>
    </row>
    <row r="2547" spans="3:11" hidden="1" outlineLevel="2" x14ac:dyDescent="0.25">
      <c r="C2547" s="75" t="s">
        <v>148</v>
      </c>
      <c r="D2547" s="75" t="s">
        <v>5346</v>
      </c>
      <c r="E2547" s="75" t="s">
        <v>5347</v>
      </c>
      <c r="K2547" s="83">
        <v>2.52</v>
      </c>
    </row>
    <row r="2548" spans="3:11" hidden="1" outlineLevel="2" x14ac:dyDescent="0.25">
      <c r="C2548" s="75" t="s">
        <v>148</v>
      </c>
      <c r="D2548" s="75" t="s">
        <v>5348</v>
      </c>
      <c r="E2548" s="75" t="s">
        <v>5349</v>
      </c>
      <c r="K2548" s="83">
        <v>5.55</v>
      </c>
    </row>
    <row r="2549" spans="3:11" hidden="1" outlineLevel="2" x14ac:dyDescent="0.25">
      <c r="C2549" s="75" t="s">
        <v>148</v>
      </c>
      <c r="D2549" s="75" t="s">
        <v>5350</v>
      </c>
      <c r="E2549" s="75" t="s">
        <v>5351</v>
      </c>
      <c r="K2549" s="83">
        <v>3.01</v>
      </c>
    </row>
    <row r="2550" spans="3:11" hidden="1" outlineLevel="2" x14ac:dyDescent="0.25">
      <c r="C2550" s="75" t="s">
        <v>148</v>
      </c>
      <c r="D2550" s="75" t="s">
        <v>5354</v>
      </c>
      <c r="E2550" s="75" t="s">
        <v>5355</v>
      </c>
      <c r="K2550" s="83">
        <v>3.65</v>
      </c>
    </row>
    <row r="2551" spans="3:11" hidden="1" outlineLevel="2" x14ac:dyDescent="0.25">
      <c r="C2551" s="75" t="s">
        <v>148</v>
      </c>
      <c r="D2551" s="75" t="s">
        <v>5356</v>
      </c>
      <c r="E2551" s="75" t="s">
        <v>5357</v>
      </c>
      <c r="K2551" s="83">
        <v>1.68</v>
      </c>
    </row>
    <row r="2552" spans="3:11" hidden="1" outlineLevel="2" x14ac:dyDescent="0.25">
      <c r="C2552" s="75" t="s">
        <v>148</v>
      </c>
      <c r="D2552" s="75" t="s">
        <v>5358</v>
      </c>
      <c r="E2552" s="75" t="s">
        <v>5359</v>
      </c>
      <c r="K2552" s="83">
        <v>3.56</v>
      </c>
    </row>
    <row r="2553" spans="3:11" hidden="1" outlineLevel="2" x14ac:dyDescent="0.25">
      <c r="C2553" s="75" t="s">
        <v>148</v>
      </c>
      <c r="D2553" s="75" t="s">
        <v>5362</v>
      </c>
      <c r="E2553" s="75" t="s">
        <v>5363</v>
      </c>
      <c r="K2553" s="83">
        <v>4.33</v>
      </c>
    </row>
    <row r="2554" spans="3:11" hidden="1" outlineLevel="2" x14ac:dyDescent="0.25">
      <c r="C2554" s="75" t="s">
        <v>148</v>
      </c>
      <c r="D2554" s="75" t="s">
        <v>5364</v>
      </c>
      <c r="E2554" s="75" t="s">
        <v>5365</v>
      </c>
      <c r="K2554" s="83">
        <v>7.31</v>
      </c>
    </row>
    <row r="2555" spans="3:11" hidden="1" outlineLevel="2" x14ac:dyDescent="0.25">
      <c r="C2555" s="75" t="s">
        <v>148</v>
      </c>
      <c r="D2555" s="75" t="s">
        <v>10147</v>
      </c>
      <c r="E2555" s="75" t="s">
        <v>10148</v>
      </c>
      <c r="K2555" s="83">
        <v>2.4500000000000002</v>
      </c>
    </row>
    <row r="2556" spans="3:11" hidden="1" outlineLevel="2" x14ac:dyDescent="0.25">
      <c r="C2556" s="75" t="s">
        <v>148</v>
      </c>
      <c r="D2556" s="75" t="s">
        <v>5366</v>
      </c>
      <c r="E2556" s="75" t="s">
        <v>5367</v>
      </c>
      <c r="K2556" s="83">
        <v>22.83</v>
      </c>
    </row>
    <row r="2557" spans="3:11" hidden="1" outlineLevel="2" x14ac:dyDescent="0.25">
      <c r="C2557" s="75" t="s">
        <v>148</v>
      </c>
      <c r="D2557" s="75" t="s">
        <v>5368</v>
      </c>
      <c r="E2557" s="75" t="s">
        <v>5369</v>
      </c>
      <c r="K2557" s="83">
        <v>14.18</v>
      </c>
    </row>
    <row r="2558" spans="3:11" hidden="1" outlineLevel="2" x14ac:dyDescent="0.25">
      <c r="C2558" s="75" t="s">
        <v>148</v>
      </c>
      <c r="D2558" s="75" t="s">
        <v>10149</v>
      </c>
      <c r="E2558" s="75" t="s">
        <v>10150</v>
      </c>
      <c r="K2558" s="83">
        <v>1.79</v>
      </c>
    </row>
    <row r="2559" spans="3:11" hidden="1" outlineLevel="2" x14ac:dyDescent="0.25">
      <c r="C2559" s="75" t="s">
        <v>148</v>
      </c>
      <c r="D2559" s="75" t="s">
        <v>5372</v>
      </c>
      <c r="E2559" s="75" t="s">
        <v>5373</v>
      </c>
      <c r="K2559" s="83">
        <v>25.4</v>
      </c>
    </row>
    <row r="2560" spans="3:11" hidden="1" outlineLevel="2" x14ac:dyDescent="0.25">
      <c r="C2560" s="75" t="s">
        <v>148</v>
      </c>
      <c r="D2560" s="75" t="s">
        <v>5374</v>
      </c>
      <c r="E2560" s="75" t="s">
        <v>5375</v>
      </c>
      <c r="K2560" s="83">
        <v>2.23</v>
      </c>
    </row>
    <row r="2561" spans="3:11" hidden="1" outlineLevel="2" x14ac:dyDescent="0.25">
      <c r="C2561" s="75" t="s">
        <v>148</v>
      </c>
      <c r="D2561" s="75" t="s">
        <v>5382</v>
      </c>
      <c r="E2561" s="75" t="s">
        <v>5383</v>
      </c>
      <c r="K2561" s="83">
        <v>1.81</v>
      </c>
    </row>
    <row r="2562" spans="3:11" hidden="1" outlineLevel="2" x14ac:dyDescent="0.25">
      <c r="C2562" s="75" t="s">
        <v>148</v>
      </c>
      <c r="D2562" s="75" t="s">
        <v>5384</v>
      </c>
      <c r="E2562" s="75" t="s">
        <v>5385</v>
      </c>
      <c r="K2562" s="83">
        <v>0.45</v>
      </c>
    </row>
    <row r="2563" spans="3:11" hidden="1" outlineLevel="2" x14ac:dyDescent="0.25">
      <c r="C2563" s="75" t="s">
        <v>148</v>
      </c>
      <c r="D2563" s="75" t="s">
        <v>10151</v>
      </c>
      <c r="E2563" s="75" t="s">
        <v>10152</v>
      </c>
      <c r="K2563" s="83">
        <v>2.4</v>
      </c>
    </row>
    <row r="2564" spans="3:11" hidden="1" outlineLevel="2" x14ac:dyDescent="0.25">
      <c r="C2564" s="75" t="s">
        <v>148</v>
      </c>
      <c r="D2564" s="75" t="s">
        <v>5386</v>
      </c>
      <c r="E2564" s="75" t="s">
        <v>5387</v>
      </c>
      <c r="K2564" s="83">
        <v>16.149999999999999</v>
      </c>
    </row>
    <row r="2565" spans="3:11" hidden="1" outlineLevel="2" x14ac:dyDescent="0.25">
      <c r="C2565" s="75" t="s">
        <v>148</v>
      </c>
      <c r="D2565" s="75" t="s">
        <v>5388</v>
      </c>
      <c r="E2565" s="75" t="s">
        <v>5389</v>
      </c>
      <c r="K2565" s="83">
        <v>1.85</v>
      </c>
    </row>
    <row r="2566" spans="3:11" hidden="1" outlineLevel="2" x14ac:dyDescent="0.25">
      <c r="C2566" s="75" t="s">
        <v>148</v>
      </c>
      <c r="D2566" s="75" t="s">
        <v>5390</v>
      </c>
      <c r="E2566" s="75" t="s">
        <v>5391</v>
      </c>
      <c r="K2566" s="83">
        <v>1.68</v>
      </c>
    </row>
    <row r="2567" spans="3:11" hidden="1" outlineLevel="2" x14ac:dyDescent="0.25">
      <c r="C2567" s="75" t="s">
        <v>148</v>
      </c>
      <c r="D2567" s="75" t="s">
        <v>5392</v>
      </c>
      <c r="E2567" s="75" t="s">
        <v>5393</v>
      </c>
      <c r="K2567" s="83">
        <v>167.1</v>
      </c>
    </row>
    <row r="2568" spans="3:11" hidden="1" outlineLevel="2" x14ac:dyDescent="0.25">
      <c r="C2568" s="75" t="s">
        <v>148</v>
      </c>
      <c r="D2568" s="75" t="s">
        <v>5396</v>
      </c>
      <c r="E2568" s="75" t="s">
        <v>5397</v>
      </c>
      <c r="K2568" s="83">
        <v>20.2</v>
      </c>
    </row>
    <row r="2569" spans="3:11" hidden="1" outlineLevel="2" x14ac:dyDescent="0.25">
      <c r="C2569" s="75" t="s">
        <v>148</v>
      </c>
      <c r="D2569" s="75" t="s">
        <v>5398</v>
      </c>
      <c r="E2569" s="75" t="s">
        <v>5399</v>
      </c>
      <c r="K2569" s="83">
        <v>4.08</v>
      </c>
    </row>
    <row r="2570" spans="3:11" hidden="1" outlineLevel="2" x14ac:dyDescent="0.25">
      <c r="C2570" s="75" t="s">
        <v>148</v>
      </c>
      <c r="D2570" s="75" t="s">
        <v>5400</v>
      </c>
      <c r="E2570" s="75" t="s">
        <v>5401</v>
      </c>
      <c r="K2570" s="83">
        <v>3.76</v>
      </c>
    </row>
    <row r="2571" spans="3:11" hidden="1" outlineLevel="2" x14ac:dyDescent="0.25">
      <c r="C2571" s="75" t="s">
        <v>148</v>
      </c>
      <c r="D2571" s="75" t="s">
        <v>5402</v>
      </c>
      <c r="E2571" s="75" t="s">
        <v>5403</v>
      </c>
      <c r="K2571" s="83">
        <v>1.84</v>
      </c>
    </row>
    <row r="2572" spans="3:11" hidden="1" outlineLevel="2" x14ac:dyDescent="0.25">
      <c r="C2572" s="75" t="s">
        <v>148</v>
      </c>
      <c r="D2572" s="75" t="s">
        <v>5404</v>
      </c>
      <c r="E2572" s="75" t="s">
        <v>5405</v>
      </c>
      <c r="K2572" s="83">
        <v>2.6</v>
      </c>
    </row>
    <row r="2573" spans="3:11" hidden="1" outlineLevel="2" x14ac:dyDescent="0.25">
      <c r="C2573" s="75" t="s">
        <v>148</v>
      </c>
      <c r="D2573" s="75" t="s">
        <v>5406</v>
      </c>
      <c r="E2573" s="75" t="s">
        <v>5407</v>
      </c>
      <c r="K2573" s="83">
        <v>6</v>
      </c>
    </row>
    <row r="2574" spans="3:11" hidden="1" outlineLevel="2" x14ac:dyDescent="0.25">
      <c r="C2574" s="75" t="s">
        <v>148</v>
      </c>
      <c r="D2574" s="75" t="s">
        <v>5408</v>
      </c>
      <c r="E2574" s="75" t="s">
        <v>5409</v>
      </c>
      <c r="K2574" s="83">
        <v>3.49</v>
      </c>
    </row>
    <row r="2575" spans="3:11" hidden="1" outlineLevel="2" x14ac:dyDescent="0.25">
      <c r="C2575" s="75" t="s">
        <v>148</v>
      </c>
      <c r="D2575" s="75" t="s">
        <v>5410</v>
      </c>
      <c r="E2575" s="75" t="s">
        <v>5411</v>
      </c>
      <c r="K2575" s="83">
        <v>80.28</v>
      </c>
    </row>
    <row r="2576" spans="3:11" hidden="1" outlineLevel="2" x14ac:dyDescent="0.25">
      <c r="C2576" s="75" t="s">
        <v>148</v>
      </c>
      <c r="D2576" s="75" t="s">
        <v>5412</v>
      </c>
      <c r="E2576" s="75" t="s">
        <v>5413</v>
      </c>
      <c r="K2576" s="83">
        <v>5.04</v>
      </c>
    </row>
    <row r="2577" spans="3:11" hidden="1" outlineLevel="2" x14ac:dyDescent="0.25">
      <c r="C2577" s="75" t="s">
        <v>148</v>
      </c>
      <c r="D2577" s="75" t="s">
        <v>5414</v>
      </c>
      <c r="E2577" s="75" t="s">
        <v>5415</v>
      </c>
      <c r="K2577" s="83">
        <v>10.33</v>
      </c>
    </row>
    <row r="2578" spans="3:11" hidden="1" outlineLevel="2" x14ac:dyDescent="0.25">
      <c r="C2578" s="75" t="s">
        <v>148</v>
      </c>
      <c r="D2578" s="75" t="s">
        <v>5416</v>
      </c>
      <c r="E2578" s="75" t="s">
        <v>5417</v>
      </c>
      <c r="K2578" s="83">
        <v>2.4500000000000002</v>
      </c>
    </row>
    <row r="2579" spans="3:11" hidden="1" outlineLevel="2" x14ac:dyDescent="0.25">
      <c r="C2579" s="75" t="s">
        <v>148</v>
      </c>
      <c r="D2579" s="75" t="s">
        <v>5418</v>
      </c>
      <c r="E2579" s="75" t="s">
        <v>5419</v>
      </c>
      <c r="K2579" s="83">
        <v>9.76</v>
      </c>
    </row>
    <row r="2580" spans="3:11" hidden="1" outlineLevel="2" x14ac:dyDescent="0.25">
      <c r="C2580" s="75" t="s">
        <v>148</v>
      </c>
      <c r="D2580" s="75" t="s">
        <v>5420</v>
      </c>
      <c r="E2580" s="75" t="s">
        <v>5421</v>
      </c>
      <c r="K2580" s="83">
        <v>5.04</v>
      </c>
    </row>
    <row r="2581" spans="3:11" hidden="1" outlineLevel="2" x14ac:dyDescent="0.25">
      <c r="C2581" s="75" t="s">
        <v>148</v>
      </c>
      <c r="D2581" s="75" t="s">
        <v>5422</v>
      </c>
      <c r="E2581" s="75" t="s">
        <v>5423</v>
      </c>
      <c r="K2581" s="83">
        <v>1.68</v>
      </c>
    </row>
    <row r="2582" spans="3:11" hidden="1" outlineLevel="2" x14ac:dyDescent="0.25">
      <c r="C2582" s="75" t="s">
        <v>148</v>
      </c>
      <c r="D2582" s="75" t="s">
        <v>5424</v>
      </c>
      <c r="E2582" s="75" t="s">
        <v>5425</v>
      </c>
      <c r="K2582" s="83">
        <v>1.89</v>
      </c>
    </row>
    <row r="2583" spans="3:11" hidden="1" outlineLevel="2" x14ac:dyDescent="0.25">
      <c r="C2583" s="75" t="s">
        <v>148</v>
      </c>
      <c r="D2583" s="75" t="s">
        <v>5426</v>
      </c>
      <c r="E2583" s="75" t="s">
        <v>5427</v>
      </c>
      <c r="K2583" s="83">
        <v>5.62</v>
      </c>
    </row>
    <row r="2584" spans="3:11" hidden="1" outlineLevel="2" x14ac:dyDescent="0.25">
      <c r="C2584" s="75" t="s">
        <v>148</v>
      </c>
      <c r="D2584" s="75" t="s">
        <v>10153</v>
      </c>
      <c r="E2584" s="75" t="s">
        <v>10154</v>
      </c>
      <c r="K2584" s="83">
        <v>8.42</v>
      </c>
    </row>
    <row r="2585" spans="3:11" hidden="1" outlineLevel="2" x14ac:dyDescent="0.25">
      <c r="C2585" s="75" t="s">
        <v>148</v>
      </c>
      <c r="D2585" s="75" t="s">
        <v>5428</v>
      </c>
      <c r="E2585" s="75" t="s">
        <v>5429</v>
      </c>
      <c r="K2585" s="83">
        <v>1.48</v>
      </c>
    </row>
    <row r="2586" spans="3:11" hidden="1" outlineLevel="2" x14ac:dyDescent="0.25">
      <c r="C2586" s="75" t="s">
        <v>148</v>
      </c>
      <c r="D2586" s="75" t="s">
        <v>5430</v>
      </c>
      <c r="E2586" s="75" t="s">
        <v>5431</v>
      </c>
      <c r="K2586" s="83">
        <v>29.67</v>
      </c>
    </row>
    <row r="2587" spans="3:11" hidden="1" outlineLevel="2" x14ac:dyDescent="0.25">
      <c r="C2587" s="75" t="s">
        <v>148</v>
      </c>
      <c r="D2587" s="75" t="s">
        <v>5432</v>
      </c>
      <c r="E2587" s="75" t="s">
        <v>5433</v>
      </c>
      <c r="K2587" s="83">
        <v>165.46</v>
      </c>
    </row>
    <row r="2588" spans="3:11" hidden="1" outlineLevel="2" x14ac:dyDescent="0.25">
      <c r="C2588" s="75" t="s">
        <v>148</v>
      </c>
      <c r="D2588" s="75" t="s">
        <v>5434</v>
      </c>
      <c r="E2588" s="75" t="s">
        <v>5435</v>
      </c>
      <c r="K2588" s="83">
        <v>2.5099999999999998</v>
      </c>
    </row>
    <row r="2589" spans="3:11" hidden="1" outlineLevel="2" x14ac:dyDescent="0.25">
      <c r="C2589" s="75" t="s">
        <v>148</v>
      </c>
      <c r="D2589" s="75" t="s">
        <v>10155</v>
      </c>
      <c r="E2589" s="75" t="s">
        <v>10156</v>
      </c>
      <c r="K2589" s="83">
        <v>0.28999999999999998</v>
      </c>
    </row>
    <row r="2590" spans="3:11" hidden="1" outlineLevel="2" x14ac:dyDescent="0.25">
      <c r="C2590" s="75" t="s">
        <v>148</v>
      </c>
      <c r="D2590" s="75" t="s">
        <v>10157</v>
      </c>
      <c r="E2590" s="75" t="s">
        <v>10158</v>
      </c>
      <c r="K2590" s="83">
        <v>2.4300000000000002</v>
      </c>
    </row>
    <row r="2591" spans="3:11" hidden="1" outlineLevel="2" x14ac:dyDescent="0.25">
      <c r="C2591" s="75" t="s">
        <v>148</v>
      </c>
      <c r="D2591" s="75" t="s">
        <v>5436</v>
      </c>
      <c r="E2591" s="75" t="s">
        <v>5437</v>
      </c>
      <c r="K2591" s="83">
        <v>1.68</v>
      </c>
    </row>
    <row r="2592" spans="3:11" hidden="1" outlineLevel="2" x14ac:dyDescent="0.25">
      <c r="C2592" s="75" t="s">
        <v>148</v>
      </c>
      <c r="D2592" s="75" t="s">
        <v>5438</v>
      </c>
      <c r="E2592" s="75" t="s">
        <v>5439</v>
      </c>
      <c r="K2592" s="83">
        <v>28.69</v>
      </c>
    </row>
    <row r="2593" spans="3:11" hidden="1" outlineLevel="2" x14ac:dyDescent="0.25">
      <c r="C2593" s="75" t="s">
        <v>148</v>
      </c>
      <c r="D2593" s="75" t="s">
        <v>10159</v>
      </c>
      <c r="E2593" s="75" t="s">
        <v>10160</v>
      </c>
      <c r="K2593" s="83">
        <v>4.47</v>
      </c>
    </row>
    <row r="2594" spans="3:11" hidden="1" outlineLevel="2" x14ac:dyDescent="0.25">
      <c r="C2594" s="75" t="s">
        <v>148</v>
      </c>
      <c r="D2594" s="75" t="s">
        <v>10161</v>
      </c>
      <c r="E2594" s="75" t="s">
        <v>10162</v>
      </c>
      <c r="K2594" s="83">
        <v>7.82</v>
      </c>
    </row>
    <row r="2595" spans="3:11" hidden="1" outlineLevel="2" x14ac:dyDescent="0.25">
      <c r="C2595" s="75" t="s">
        <v>148</v>
      </c>
      <c r="D2595" s="75" t="s">
        <v>5440</v>
      </c>
      <c r="E2595" s="75" t="s">
        <v>5441</v>
      </c>
      <c r="K2595" s="83">
        <v>4.37</v>
      </c>
    </row>
    <row r="2596" spans="3:11" hidden="1" outlineLevel="2" x14ac:dyDescent="0.25">
      <c r="C2596" s="75" t="s">
        <v>148</v>
      </c>
      <c r="D2596" s="75" t="s">
        <v>5442</v>
      </c>
      <c r="E2596" s="75" t="s">
        <v>5443</v>
      </c>
      <c r="K2596" s="83">
        <v>1.68</v>
      </c>
    </row>
    <row r="2597" spans="3:11" hidden="1" outlineLevel="2" x14ac:dyDescent="0.25">
      <c r="C2597" s="75" t="s">
        <v>148</v>
      </c>
      <c r="D2597" s="75" t="s">
        <v>5444</v>
      </c>
      <c r="E2597" s="75" t="s">
        <v>5445</v>
      </c>
      <c r="K2597" s="83">
        <v>7.76</v>
      </c>
    </row>
    <row r="2598" spans="3:11" hidden="1" outlineLevel="2" x14ac:dyDescent="0.25">
      <c r="C2598" s="75" t="s">
        <v>148</v>
      </c>
      <c r="D2598" s="75" t="s">
        <v>5446</v>
      </c>
      <c r="E2598" s="75" t="s">
        <v>5447</v>
      </c>
      <c r="K2598" s="83">
        <v>1.04</v>
      </c>
    </row>
    <row r="2599" spans="3:11" hidden="1" outlineLevel="2" x14ac:dyDescent="0.25">
      <c r="C2599" s="75" t="s">
        <v>148</v>
      </c>
      <c r="D2599" s="75" t="s">
        <v>5448</v>
      </c>
      <c r="E2599" s="75" t="s">
        <v>5449</v>
      </c>
      <c r="K2599" s="83">
        <v>3.24</v>
      </c>
    </row>
    <row r="2600" spans="3:11" hidden="1" outlineLevel="2" x14ac:dyDescent="0.25">
      <c r="C2600" s="75" t="s">
        <v>148</v>
      </c>
      <c r="D2600" s="75" t="s">
        <v>5450</v>
      </c>
      <c r="E2600" s="75" t="s">
        <v>5451</v>
      </c>
      <c r="K2600" s="83">
        <v>-11.08</v>
      </c>
    </row>
    <row r="2601" spans="3:11" hidden="1" outlineLevel="2" x14ac:dyDescent="0.25">
      <c r="C2601" s="75" t="s">
        <v>148</v>
      </c>
      <c r="D2601" s="75" t="s">
        <v>5452</v>
      </c>
      <c r="E2601" s="75" t="s">
        <v>5453</v>
      </c>
      <c r="K2601" s="83">
        <v>8.34</v>
      </c>
    </row>
    <row r="2602" spans="3:11" hidden="1" outlineLevel="2" x14ac:dyDescent="0.25">
      <c r="C2602" s="75" t="s">
        <v>148</v>
      </c>
      <c r="D2602" s="75" t="s">
        <v>5454</v>
      </c>
      <c r="E2602" s="75" t="s">
        <v>5455</v>
      </c>
      <c r="K2602" s="83">
        <v>1.68</v>
      </c>
    </row>
    <row r="2603" spans="3:11" hidden="1" outlineLevel="2" x14ac:dyDescent="0.25">
      <c r="C2603" s="75" t="s">
        <v>148</v>
      </c>
      <c r="D2603" s="75" t="s">
        <v>5456</v>
      </c>
      <c r="E2603" s="75" t="s">
        <v>5457</v>
      </c>
      <c r="K2603" s="83">
        <v>1.83</v>
      </c>
    </row>
    <row r="2604" spans="3:11" hidden="1" outlineLevel="2" x14ac:dyDescent="0.25">
      <c r="C2604" s="75" t="s">
        <v>148</v>
      </c>
      <c r="D2604" s="75" t="s">
        <v>5458</v>
      </c>
      <c r="E2604" s="75" t="s">
        <v>5459</v>
      </c>
      <c r="K2604" s="83">
        <v>1.68</v>
      </c>
    </row>
    <row r="2605" spans="3:11" hidden="1" outlineLevel="2" x14ac:dyDescent="0.25">
      <c r="C2605" s="75" t="s">
        <v>148</v>
      </c>
      <c r="D2605" s="75" t="s">
        <v>5460</v>
      </c>
      <c r="E2605" s="75" t="s">
        <v>5461</v>
      </c>
      <c r="K2605" s="83">
        <v>3</v>
      </c>
    </row>
    <row r="2606" spans="3:11" hidden="1" outlineLevel="2" x14ac:dyDescent="0.25">
      <c r="C2606" s="75" t="s">
        <v>148</v>
      </c>
      <c r="D2606" s="75" t="s">
        <v>5462</v>
      </c>
      <c r="E2606" s="75" t="s">
        <v>5463</v>
      </c>
      <c r="K2606" s="83">
        <v>2.2200000000000002</v>
      </c>
    </row>
    <row r="2607" spans="3:11" hidden="1" outlineLevel="2" x14ac:dyDescent="0.25">
      <c r="C2607" s="75" t="s">
        <v>148</v>
      </c>
      <c r="D2607" s="75" t="s">
        <v>5464</v>
      </c>
      <c r="E2607" s="75" t="s">
        <v>5465</v>
      </c>
      <c r="K2607" s="83">
        <v>10.32</v>
      </c>
    </row>
    <row r="2608" spans="3:11" hidden="1" outlineLevel="2" x14ac:dyDescent="0.25">
      <c r="C2608" s="75" t="s">
        <v>148</v>
      </c>
      <c r="D2608" s="75" t="s">
        <v>5466</v>
      </c>
      <c r="E2608" s="75" t="s">
        <v>5467</v>
      </c>
      <c r="K2608" s="83">
        <v>3.49</v>
      </c>
    </row>
    <row r="2609" spans="3:11" hidden="1" outlineLevel="2" x14ac:dyDescent="0.25">
      <c r="C2609" s="75" t="s">
        <v>148</v>
      </c>
      <c r="D2609" s="75" t="s">
        <v>10163</v>
      </c>
      <c r="E2609" s="75" t="s">
        <v>10164</v>
      </c>
      <c r="K2609" s="83">
        <v>1.85</v>
      </c>
    </row>
    <row r="2610" spans="3:11" hidden="1" outlineLevel="2" x14ac:dyDescent="0.25">
      <c r="C2610" s="75" t="s">
        <v>148</v>
      </c>
      <c r="D2610" s="75" t="s">
        <v>5468</v>
      </c>
      <c r="E2610" s="75" t="s">
        <v>5469</v>
      </c>
      <c r="K2610" s="83">
        <v>4.5999999999999996</v>
      </c>
    </row>
    <row r="2611" spans="3:11" hidden="1" outlineLevel="2" x14ac:dyDescent="0.25">
      <c r="C2611" s="75" t="s">
        <v>148</v>
      </c>
      <c r="D2611" s="75" t="s">
        <v>5472</v>
      </c>
      <c r="E2611" s="75" t="s">
        <v>5473</v>
      </c>
      <c r="K2611" s="83">
        <v>1.68</v>
      </c>
    </row>
    <row r="2612" spans="3:11" hidden="1" outlineLevel="2" x14ac:dyDescent="0.25">
      <c r="C2612" s="75" t="s">
        <v>148</v>
      </c>
      <c r="D2612" s="75" t="s">
        <v>10165</v>
      </c>
      <c r="E2612" s="75" t="s">
        <v>10166</v>
      </c>
      <c r="K2612" s="83">
        <v>5.04</v>
      </c>
    </row>
    <row r="2613" spans="3:11" hidden="1" outlineLevel="2" x14ac:dyDescent="0.25">
      <c r="C2613" s="75" t="s">
        <v>148</v>
      </c>
      <c r="D2613" s="75" t="s">
        <v>5474</v>
      </c>
      <c r="E2613" s="75" t="s">
        <v>5475</v>
      </c>
      <c r="K2613" s="83">
        <v>5.66</v>
      </c>
    </row>
    <row r="2614" spans="3:11" hidden="1" outlineLevel="2" x14ac:dyDescent="0.25">
      <c r="C2614" s="75" t="s">
        <v>148</v>
      </c>
      <c r="D2614" s="75" t="s">
        <v>5476</v>
      </c>
      <c r="E2614" s="75" t="s">
        <v>5477</v>
      </c>
      <c r="K2614" s="83">
        <v>3.46</v>
      </c>
    </row>
    <row r="2615" spans="3:11" hidden="1" outlineLevel="2" x14ac:dyDescent="0.25">
      <c r="C2615" s="75" t="s">
        <v>148</v>
      </c>
      <c r="D2615" s="75" t="s">
        <v>5478</v>
      </c>
      <c r="E2615" s="75" t="s">
        <v>5479</v>
      </c>
      <c r="K2615" s="83">
        <v>5.61</v>
      </c>
    </row>
    <row r="2616" spans="3:11" hidden="1" outlineLevel="2" x14ac:dyDescent="0.25">
      <c r="C2616" s="75" t="s">
        <v>148</v>
      </c>
      <c r="D2616" s="75" t="s">
        <v>5482</v>
      </c>
      <c r="E2616" s="75" t="s">
        <v>5483</v>
      </c>
      <c r="K2616" s="83">
        <v>0.25</v>
      </c>
    </row>
    <row r="2617" spans="3:11" hidden="1" outlineLevel="2" x14ac:dyDescent="0.25">
      <c r="C2617" s="75" t="s">
        <v>148</v>
      </c>
      <c r="D2617" s="75" t="s">
        <v>5484</v>
      </c>
      <c r="E2617" s="75" t="s">
        <v>5485</v>
      </c>
      <c r="K2617" s="83">
        <v>9.1300000000000008</v>
      </c>
    </row>
    <row r="2618" spans="3:11" hidden="1" outlineLevel="2" x14ac:dyDescent="0.25">
      <c r="C2618" s="75" t="s">
        <v>148</v>
      </c>
      <c r="D2618" s="75" t="s">
        <v>5486</v>
      </c>
      <c r="E2618" s="75" t="s">
        <v>5487</v>
      </c>
      <c r="K2618" s="83">
        <v>3.43</v>
      </c>
    </row>
    <row r="2619" spans="3:11" hidden="1" outlineLevel="2" x14ac:dyDescent="0.25">
      <c r="C2619" s="75" t="s">
        <v>148</v>
      </c>
      <c r="D2619" s="75" t="s">
        <v>5488</v>
      </c>
      <c r="E2619" s="75" t="s">
        <v>5489</v>
      </c>
      <c r="K2619" s="83">
        <v>-38.22</v>
      </c>
    </row>
    <row r="2620" spans="3:11" hidden="1" outlineLevel="2" x14ac:dyDescent="0.25">
      <c r="C2620" s="75" t="s">
        <v>148</v>
      </c>
      <c r="D2620" s="75" t="s">
        <v>5492</v>
      </c>
      <c r="E2620" s="75" t="s">
        <v>5493</v>
      </c>
      <c r="K2620" s="83">
        <v>1.99</v>
      </c>
    </row>
    <row r="2621" spans="3:11" hidden="1" outlineLevel="2" x14ac:dyDescent="0.25">
      <c r="C2621" s="75" t="s">
        <v>148</v>
      </c>
      <c r="D2621" s="75" t="s">
        <v>5494</v>
      </c>
      <c r="E2621" s="75" t="s">
        <v>5495</v>
      </c>
      <c r="K2621" s="83">
        <v>1.68</v>
      </c>
    </row>
    <row r="2622" spans="3:11" hidden="1" outlineLevel="2" x14ac:dyDescent="0.25">
      <c r="C2622" s="75" t="s">
        <v>148</v>
      </c>
      <c r="D2622" s="75" t="s">
        <v>5498</v>
      </c>
      <c r="E2622" s="75" t="s">
        <v>5499</v>
      </c>
      <c r="K2622" s="83">
        <v>4.2300000000000004</v>
      </c>
    </row>
    <row r="2623" spans="3:11" hidden="1" outlineLevel="2" x14ac:dyDescent="0.25">
      <c r="C2623" s="75" t="s">
        <v>148</v>
      </c>
      <c r="D2623" s="75" t="s">
        <v>5500</v>
      </c>
      <c r="E2623" s="75" t="s">
        <v>5501</v>
      </c>
      <c r="K2623" s="83">
        <v>8.4700000000000006</v>
      </c>
    </row>
    <row r="2624" spans="3:11" hidden="1" outlineLevel="2" x14ac:dyDescent="0.25">
      <c r="C2624" s="75" t="s">
        <v>148</v>
      </c>
      <c r="D2624" s="75" t="s">
        <v>5502</v>
      </c>
      <c r="E2624" s="75" t="s">
        <v>5503</v>
      </c>
      <c r="K2624" s="83">
        <v>28.28</v>
      </c>
    </row>
    <row r="2625" spans="3:11" hidden="1" outlineLevel="2" x14ac:dyDescent="0.25">
      <c r="C2625" s="75" t="s">
        <v>148</v>
      </c>
      <c r="D2625" s="75" t="s">
        <v>5504</v>
      </c>
      <c r="E2625" s="75" t="s">
        <v>5505</v>
      </c>
      <c r="K2625" s="83">
        <v>1.68</v>
      </c>
    </row>
    <row r="2626" spans="3:11" hidden="1" outlineLevel="2" x14ac:dyDescent="0.25">
      <c r="C2626" s="75" t="s">
        <v>148</v>
      </c>
      <c r="D2626" s="75" t="s">
        <v>5510</v>
      </c>
      <c r="E2626" s="75" t="s">
        <v>5511</v>
      </c>
      <c r="K2626" s="83">
        <v>1.97</v>
      </c>
    </row>
    <row r="2627" spans="3:11" hidden="1" outlineLevel="2" x14ac:dyDescent="0.25">
      <c r="C2627" s="75" t="s">
        <v>148</v>
      </c>
      <c r="D2627" s="75" t="s">
        <v>5512</v>
      </c>
      <c r="E2627" s="75" t="s">
        <v>5513</v>
      </c>
      <c r="K2627" s="83">
        <v>3.67</v>
      </c>
    </row>
    <row r="2628" spans="3:11" hidden="1" outlineLevel="2" x14ac:dyDescent="0.25">
      <c r="C2628" s="75" t="s">
        <v>148</v>
      </c>
      <c r="D2628" s="75" t="s">
        <v>10167</v>
      </c>
      <c r="E2628" s="75" t="s">
        <v>10168</v>
      </c>
      <c r="K2628" s="83">
        <v>1.68</v>
      </c>
    </row>
    <row r="2629" spans="3:11" hidden="1" outlineLevel="2" x14ac:dyDescent="0.25">
      <c r="C2629" s="75" t="s">
        <v>148</v>
      </c>
      <c r="D2629" s="75" t="s">
        <v>5514</v>
      </c>
      <c r="E2629" s="75" t="s">
        <v>5515</v>
      </c>
      <c r="K2629" s="83">
        <v>3.75</v>
      </c>
    </row>
    <row r="2630" spans="3:11" hidden="1" outlineLevel="2" x14ac:dyDescent="0.25">
      <c r="C2630" s="75" t="s">
        <v>148</v>
      </c>
      <c r="D2630" s="75" t="s">
        <v>5516</v>
      </c>
      <c r="E2630" s="75" t="s">
        <v>5517</v>
      </c>
      <c r="K2630" s="83">
        <v>6.87</v>
      </c>
    </row>
    <row r="2631" spans="3:11" hidden="1" outlineLevel="2" x14ac:dyDescent="0.25">
      <c r="C2631" s="75" t="s">
        <v>148</v>
      </c>
      <c r="D2631" s="75" t="s">
        <v>5518</v>
      </c>
      <c r="E2631" s="75" t="s">
        <v>5519</v>
      </c>
      <c r="K2631" s="83">
        <v>6.34</v>
      </c>
    </row>
    <row r="2632" spans="3:11" hidden="1" outlineLevel="2" x14ac:dyDescent="0.25">
      <c r="C2632" s="75" t="s">
        <v>148</v>
      </c>
      <c r="D2632" s="75" t="s">
        <v>10169</v>
      </c>
      <c r="E2632" s="75" t="s">
        <v>10170</v>
      </c>
      <c r="K2632" s="83">
        <v>7.28</v>
      </c>
    </row>
    <row r="2633" spans="3:11" hidden="1" outlineLevel="2" x14ac:dyDescent="0.25">
      <c r="C2633" s="75" t="s">
        <v>148</v>
      </c>
      <c r="D2633" s="75" t="s">
        <v>5520</v>
      </c>
      <c r="E2633" s="75" t="s">
        <v>5521</v>
      </c>
      <c r="K2633" s="83">
        <v>-65.55</v>
      </c>
    </row>
    <row r="2634" spans="3:11" hidden="1" outlineLevel="2" x14ac:dyDescent="0.25">
      <c r="C2634" s="75" t="s">
        <v>148</v>
      </c>
      <c r="D2634" s="75" t="s">
        <v>5522</v>
      </c>
      <c r="E2634" s="75" t="s">
        <v>5523</v>
      </c>
      <c r="K2634" s="83">
        <v>3.42</v>
      </c>
    </row>
    <row r="2635" spans="3:11" hidden="1" outlineLevel="2" x14ac:dyDescent="0.25">
      <c r="C2635" s="75" t="s">
        <v>148</v>
      </c>
      <c r="D2635" s="75" t="s">
        <v>10171</v>
      </c>
      <c r="E2635" s="75" t="s">
        <v>10172</v>
      </c>
      <c r="K2635" s="83">
        <v>5.04</v>
      </c>
    </row>
    <row r="2636" spans="3:11" hidden="1" outlineLevel="2" x14ac:dyDescent="0.25">
      <c r="C2636" s="75" t="s">
        <v>148</v>
      </c>
      <c r="D2636" s="75" t="s">
        <v>5524</v>
      </c>
      <c r="E2636" s="75" t="s">
        <v>5525</v>
      </c>
      <c r="K2636" s="83">
        <v>0.84</v>
      </c>
    </row>
    <row r="2637" spans="3:11" hidden="1" outlineLevel="2" x14ac:dyDescent="0.25">
      <c r="C2637" s="75" t="s">
        <v>148</v>
      </c>
      <c r="D2637" s="75" t="s">
        <v>10173</v>
      </c>
      <c r="E2637" s="75" t="s">
        <v>10174</v>
      </c>
      <c r="K2637" s="83">
        <v>8.4600000000000009</v>
      </c>
    </row>
    <row r="2638" spans="3:11" hidden="1" outlineLevel="2" x14ac:dyDescent="0.25">
      <c r="C2638" s="75" t="s">
        <v>148</v>
      </c>
      <c r="D2638" s="75" t="s">
        <v>5526</v>
      </c>
      <c r="E2638" s="75" t="s">
        <v>5527</v>
      </c>
      <c r="K2638" s="83">
        <v>0.21</v>
      </c>
    </row>
    <row r="2639" spans="3:11" hidden="1" outlineLevel="2" x14ac:dyDescent="0.25">
      <c r="C2639" s="75" t="s">
        <v>148</v>
      </c>
      <c r="D2639" s="75" t="s">
        <v>10175</v>
      </c>
      <c r="E2639" s="75" t="s">
        <v>10176</v>
      </c>
      <c r="K2639" s="83">
        <v>0.38</v>
      </c>
    </row>
    <row r="2640" spans="3:11" hidden="1" outlineLevel="2" x14ac:dyDescent="0.25">
      <c r="C2640" s="75" t="s">
        <v>148</v>
      </c>
      <c r="D2640" s="75" t="s">
        <v>5528</v>
      </c>
      <c r="E2640" s="75" t="s">
        <v>5529</v>
      </c>
      <c r="K2640" s="83">
        <v>5.18</v>
      </c>
    </row>
    <row r="2641" spans="3:11" hidden="1" outlineLevel="2" x14ac:dyDescent="0.25">
      <c r="C2641" s="75" t="s">
        <v>148</v>
      </c>
      <c r="D2641" s="75" t="s">
        <v>10177</v>
      </c>
      <c r="E2641" s="75" t="s">
        <v>10178</v>
      </c>
      <c r="K2641" s="83">
        <v>5.04</v>
      </c>
    </row>
    <row r="2642" spans="3:11" hidden="1" outlineLevel="2" x14ac:dyDescent="0.25">
      <c r="C2642" s="75" t="s">
        <v>148</v>
      </c>
      <c r="D2642" s="75" t="s">
        <v>5530</v>
      </c>
      <c r="E2642" s="75" t="s">
        <v>5531</v>
      </c>
      <c r="K2642" s="83">
        <v>3.93</v>
      </c>
    </row>
    <row r="2643" spans="3:11" hidden="1" outlineLevel="2" x14ac:dyDescent="0.25">
      <c r="C2643" s="75" t="s">
        <v>148</v>
      </c>
      <c r="D2643" s="75" t="s">
        <v>5532</v>
      </c>
      <c r="E2643" s="75" t="s">
        <v>5533</v>
      </c>
      <c r="K2643" s="83">
        <v>6.79</v>
      </c>
    </row>
    <row r="2644" spans="3:11" hidden="1" outlineLevel="2" x14ac:dyDescent="0.25">
      <c r="C2644" s="75" t="s">
        <v>148</v>
      </c>
      <c r="D2644" s="75" t="s">
        <v>5534</v>
      </c>
      <c r="E2644" s="75" t="s">
        <v>5535</v>
      </c>
      <c r="K2644" s="83">
        <v>6.14</v>
      </c>
    </row>
    <row r="2645" spans="3:11" hidden="1" outlineLevel="2" x14ac:dyDescent="0.25">
      <c r="C2645" s="75" t="s">
        <v>148</v>
      </c>
      <c r="D2645" s="75" t="s">
        <v>5536</v>
      </c>
      <c r="E2645" s="75" t="s">
        <v>5537</v>
      </c>
      <c r="K2645" s="83">
        <v>3.89</v>
      </c>
    </row>
    <row r="2646" spans="3:11" hidden="1" outlineLevel="2" x14ac:dyDescent="0.25">
      <c r="C2646" s="75" t="s">
        <v>148</v>
      </c>
      <c r="D2646" s="75" t="s">
        <v>5540</v>
      </c>
      <c r="E2646" s="75" t="s">
        <v>5541</v>
      </c>
      <c r="K2646" s="83">
        <v>2.4300000000000002</v>
      </c>
    </row>
    <row r="2647" spans="3:11" hidden="1" outlineLevel="2" x14ac:dyDescent="0.25">
      <c r="C2647" s="75" t="s">
        <v>148</v>
      </c>
      <c r="D2647" s="75" t="s">
        <v>5542</v>
      </c>
      <c r="E2647" s="75" t="s">
        <v>5543</v>
      </c>
      <c r="K2647" s="83">
        <v>2.77</v>
      </c>
    </row>
    <row r="2648" spans="3:11" hidden="1" outlineLevel="2" x14ac:dyDescent="0.25">
      <c r="C2648" s="75" t="s">
        <v>148</v>
      </c>
      <c r="D2648" s="75" t="s">
        <v>5544</v>
      </c>
      <c r="E2648" s="75" t="s">
        <v>5545</v>
      </c>
      <c r="K2648" s="83">
        <v>5.2</v>
      </c>
    </row>
    <row r="2649" spans="3:11" hidden="1" outlineLevel="2" x14ac:dyDescent="0.25">
      <c r="C2649" s="75" t="s">
        <v>148</v>
      </c>
      <c r="D2649" s="75" t="s">
        <v>5546</v>
      </c>
      <c r="E2649" s="75" t="s">
        <v>5547</v>
      </c>
      <c r="K2649" s="83">
        <v>15.8</v>
      </c>
    </row>
    <row r="2650" spans="3:11" hidden="1" outlineLevel="2" x14ac:dyDescent="0.25">
      <c r="C2650" s="75" t="s">
        <v>148</v>
      </c>
      <c r="D2650" s="75" t="s">
        <v>5548</v>
      </c>
      <c r="E2650" s="75" t="s">
        <v>5549</v>
      </c>
      <c r="K2650" s="83">
        <v>2.84</v>
      </c>
    </row>
    <row r="2651" spans="3:11" hidden="1" outlineLevel="2" x14ac:dyDescent="0.25">
      <c r="C2651" s="75" t="s">
        <v>148</v>
      </c>
      <c r="D2651" s="75" t="s">
        <v>5550</v>
      </c>
      <c r="E2651" s="75" t="s">
        <v>5551</v>
      </c>
      <c r="K2651" s="83">
        <v>4.1900000000000004</v>
      </c>
    </row>
    <row r="2652" spans="3:11" hidden="1" outlineLevel="2" x14ac:dyDescent="0.25">
      <c r="C2652" s="75" t="s">
        <v>148</v>
      </c>
      <c r="D2652" s="75" t="s">
        <v>5552</v>
      </c>
      <c r="E2652" s="75" t="s">
        <v>5553</v>
      </c>
      <c r="K2652" s="83">
        <v>1.68</v>
      </c>
    </row>
    <row r="2653" spans="3:11" hidden="1" outlineLevel="2" x14ac:dyDescent="0.25">
      <c r="C2653" s="75" t="s">
        <v>148</v>
      </c>
      <c r="D2653" s="75" t="s">
        <v>5554</v>
      </c>
      <c r="E2653" s="75" t="s">
        <v>5555</v>
      </c>
      <c r="K2653" s="83">
        <v>4.9800000000000004</v>
      </c>
    </row>
    <row r="2654" spans="3:11" hidden="1" outlineLevel="2" x14ac:dyDescent="0.25">
      <c r="C2654" s="75" t="s">
        <v>148</v>
      </c>
      <c r="D2654" s="75" t="s">
        <v>5558</v>
      </c>
      <c r="E2654" s="75" t="s">
        <v>5559</v>
      </c>
      <c r="K2654" s="83">
        <v>2.15</v>
      </c>
    </row>
    <row r="2655" spans="3:11" hidden="1" outlineLevel="2" x14ac:dyDescent="0.25">
      <c r="C2655" s="75" t="s">
        <v>148</v>
      </c>
      <c r="D2655" s="75" t="s">
        <v>5560</v>
      </c>
      <c r="E2655" s="75" t="s">
        <v>5561</v>
      </c>
      <c r="K2655" s="83">
        <v>7.01</v>
      </c>
    </row>
    <row r="2656" spans="3:11" hidden="1" outlineLevel="2" x14ac:dyDescent="0.25">
      <c r="C2656" s="75" t="s">
        <v>148</v>
      </c>
      <c r="D2656" s="75" t="s">
        <v>5562</v>
      </c>
      <c r="E2656" s="75" t="s">
        <v>5563</v>
      </c>
      <c r="K2656" s="83">
        <v>10.09</v>
      </c>
    </row>
    <row r="2657" spans="3:11" hidden="1" outlineLevel="2" x14ac:dyDescent="0.25">
      <c r="C2657" s="75" t="s">
        <v>148</v>
      </c>
      <c r="D2657" s="75" t="s">
        <v>427</v>
      </c>
      <c r="E2657" s="75" t="s">
        <v>428</v>
      </c>
      <c r="K2657" s="83">
        <v>302.91000000000003</v>
      </c>
    </row>
    <row r="2658" spans="3:11" hidden="1" outlineLevel="2" x14ac:dyDescent="0.25">
      <c r="C2658" s="75" t="s">
        <v>148</v>
      </c>
      <c r="D2658" s="75" t="s">
        <v>5568</v>
      </c>
      <c r="E2658" s="75" t="s">
        <v>5569</v>
      </c>
      <c r="K2658" s="83">
        <v>2.25</v>
      </c>
    </row>
    <row r="2659" spans="3:11" hidden="1" outlineLevel="2" x14ac:dyDescent="0.25">
      <c r="C2659" s="75" t="s">
        <v>148</v>
      </c>
      <c r="D2659" s="75" t="s">
        <v>5570</v>
      </c>
      <c r="E2659" s="75" t="s">
        <v>5571</v>
      </c>
      <c r="K2659" s="83">
        <v>1.68</v>
      </c>
    </row>
    <row r="2660" spans="3:11" hidden="1" outlineLevel="2" x14ac:dyDescent="0.25">
      <c r="C2660" s="75" t="s">
        <v>148</v>
      </c>
      <c r="D2660" s="75" t="s">
        <v>5572</v>
      </c>
      <c r="E2660" s="75" t="s">
        <v>5573</v>
      </c>
      <c r="K2660" s="83">
        <v>2.13</v>
      </c>
    </row>
    <row r="2661" spans="3:11" hidden="1" outlineLevel="2" x14ac:dyDescent="0.25">
      <c r="C2661" s="75" t="s">
        <v>148</v>
      </c>
      <c r="D2661" s="75" t="s">
        <v>5576</v>
      </c>
      <c r="E2661" s="75" t="s">
        <v>5577</v>
      </c>
      <c r="K2661" s="83">
        <v>1.75</v>
      </c>
    </row>
    <row r="2662" spans="3:11" hidden="1" outlineLevel="2" x14ac:dyDescent="0.25">
      <c r="C2662" s="75" t="s">
        <v>148</v>
      </c>
      <c r="D2662" s="75" t="s">
        <v>5578</v>
      </c>
      <c r="E2662" s="75" t="s">
        <v>5579</v>
      </c>
      <c r="K2662" s="83">
        <v>-4.5</v>
      </c>
    </row>
    <row r="2663" spans="3:11" hidden="1" outlineLevel="2" x14ac:dyDescent="0.25">
      <c r="C2663" s="75" t="s">
        <v>148</v>
      </c>
      <c r="D2663" s="75" t="s">
        <v>5582</v>
      </c>
      <c r="E2663" s="75" t="s">
        <v>5583</v>
      </c>
      <c r="K2663" s="83">
        <v>1.68</v>
      </c>
    </row>
    <row r="2664" spans="3:11" hidden="1" outlineLevel="2" x14ac:dyDescent="0.25">
      <c r="C2664" s="75" t="s">
        <v>148</v>
      </c>
      <c r="D2664" s="75" t="s">
        <v>10179</v>
      </c>
      <c r="E2664" s="75" t="s">
        <v>10180</v>
      </c>
      <c r="K2664" s="83">
        <v>1.18</v>
      </c>
    </row>
    <row r="2665" spans="3:11" hidden="1" outlineLevel="2" x14ac:dyDescent="0.25">
      <c r="C2665" s="75" t="s">
        <v>148</v>
      </c>
      <c r="D2665" s="75" t="s">
        <v>5584</v>
      </c>
      <c r="E2665" s="75" t="s">
        <v>5585</v>
      </c>
      <c r="K2665" s="83">
        <v>0.38</v>
      </c>
    </row>
    <row r="2666" spans="3:11" hidden="1" outlineLevel="2" x14ac:dyDescent="0.25">
      <c r="C2666" s="75" t="s">
        <v>148</v>
      </c>
      <c r="D2666" s="75" t="s">
        <v>5586</v>
      </c>
      <c r="E2666" s="75" t="s">
        <v>5587</v>
      </c>
      <c r="K2666" s="83">
        <v>4.7300000000000004</v>
      </c>
    </row>
    <row r="2667" spans="3:11" hidden="1" outlineLevel="2" x14ac:dyDescent="0.25">
      <c r="C2667" s="75" t="s">
        <v>148</v>
      </c>
      <c r="D2667" s="75" t="s">
        <v>5588</v>
      </c>
      <c r="E2667" s="75" t="s">
        <v>5589</v>
      </c>
      <c r="K2667" s="83">
        <v>-67.2</v>
      </c>
    </row>
    <row r="2668" spans="3:11" hidden="1" outlineLevel="2" x14ac:dyDescent="0.25">
      <c r="C2668" s="75" t="s">
        <v>148</v>
      </c>
      <c r="D2668" s="75" t="s">
        <v>5594</v>
      </c>
      <c r="E2668" s="75" t="s">
        <v>5595</v>
      </c>
      <c r="K2668" s="83">
        <v>0.1</v>
      </c>
    </row>
    <row r="2669" spans="3:11" hidden="1" outlineLevel="2" x14ac:dyDescent="0.25">
      <c r="C2669" s="75" t="s">
        <v>148</v>
      </c>
      <c r="D2669" s="75" t="s">
        <v>5596</v>
      </c>
      <c r="E2669" s="75" t="s">
        <v>5597</v>
      </c>
      <c r="K2669" s="83">
        <v>0.19</v>
      </c>
    </row>
    <row r="2670" spans="3:11" hidden="1" outlineLevel="2" x14ac:dyDescent="0.25">
      <c r="C2670" s="75" t="s">
        <v>148</v>
      </c>
      <c r="D2670" s="75" t="s">
        <v>5600</v>
      </c>
      <c r="E2670" s="75" t="s">
        <v>5601</v>
      </c>
      <c r="K2670" s="83">
        <v>0.8</v>
      </c>
    </row>
    <row r="2671" spans="3:11" hidden="1" outlineLevel="2" x14ac:dyDescent="0.25">
      <c r="C2671" s="75" t="s">
        <v>148</v>
      </c>
      <c r="D2671" s="75" t="s">
        <v>10181</v>
      </c>
      <c r="E2671" s="75" t="s">
        <v>10182</v>
      </c>
      <c r="K2671" s="83">
        <v>-4.7300000000000004</v>
      </c>
    </row>
    <row r="2672" spans="3:11" hidden="1" outlineLevel="2" x14ac:dyDescent="0.25">
      <c r="C2672" s="75" t="s">
        <v>148</v>
      </c>
      <c r="D2672" s="75" t="s">
        <v>5602</v>
      </c>
      <c r="E2672" s="75" t="s">
        <v>5603</v>
      </c>
      <c r="K2672" s="83">
        <v>3.67</v>
      </c>
    </row>
    <row r="2673" spans="3:11" hidden="1" outlineLevel="2" x14ac:dyDescent="0.25">
      <c r="C2673" s="75" t="s">
        <v>148</v>
      </c>
      <c r="D2673" s="75" t="s">
        <v>10183</v>
      </c>
      <c r="E2673" s="75" t="s">
        <v>10184</v>
      </c>
      <c r="K2673" s="83">
        <v>0.41</v>
      </c>
    </row>
    <row r="2674" spans="3:11" hidden="1" outlineLevel="2" x14ac:dyDescent="0.25">
      <c r="C2674" s="75" t="s">
        <v>148</v>
      </c>
      <c r="D2674" s="75" t="s">
        <v>5606</v>
      </c>
      <c r="E2674" s="75" t="s">
        <v>5607</v>
      </c>
      <c r="K2674" s="83">
        <v>1</v>
      </c>
    </row>
    <row r="2675" spans="3:11" hidden="1" outlineLevel="2" x14ac:dyDescent="0.25">
      <c r="C2675" s="75" t="s">
        <v>148</v>
      </c>
      <c r="D2675" s="75" t="s">
        <v>5608</v>
      </c>
      <c r="E2675" s="75" t="s">
        <v>5609</v>
      </c>
      <c r="K2675" s="83">
        <v>3.04</v>
      </c>
    </row>
    <row r="2676" spans="3:11" hidden="1" outlineLevel="2" x14ac:dyDescent="0.25">
      <c r="C2676" s="75" t="s">
        <v>148</v>
      </c>
      <c r="D2676" s="75" t="s">
        <v>5610</v>
      </c>
      <c r="E2676" s="75" t="s">
        <v>5611</v>
      </c>
      <c r="K2676" s="83">
        <v>0.19</v>
      </c>
    </row>
    <row r="2677" spans="3:11" hidden="1" outlineLevel="2" x14ac:dyDescent="0.25">
      <c r="C2677" s="75" t="s">
        <v>148</v>
      </c>
      <c r="D2677" s="75" t="s">
        <v>5614</v>
      </c>
      <c r="E2677" s="75" t="s">
        <v>5615</v>
      </c>
      <c r="K2677" s="83">
        <v>-7.52</v>
      </c>
    </row>
    <row r="2678" spans="3:11" hidden="1" outlineLevel="2" x14ac:dyDescent="0.25">
      <c r="C2678" s="75" t="s">
        <v>148</v>
      </c>
      <c r="D2678" s="75" t="s">
        <v>5616</v>
      </c>
      <c r="E2678" s="75" t="s">
        <v>5617</v>
      </c>
      <c r="K2678" s="83">
        <v>-0.32</v>
      </c>
    </row>
    <row r="2679" spans="3:11" hidden="1" outlineLevel="2" x14ac:dyDescent="0.25">
      <c r="C2679" s="75" t="s">
        <v>148</v>
      </c>
      <c r="D2679" s="75" t="s">
        <v>5620</v>
      </c>
      <c r="E2679" s="75" t="s">
        <v>5621</v>
      </c>
      <c r="K2679" s="83">
        <v>0.28999999999999998</v>
      </c>
    </row>
    <row r="2680" spans="3:11" hidden="1" outlineLevel="2" x14ac:dyDescent="0.25">
      <c r="C2680" s="75" t="s">
        <v>148</v>
      </c>
      <c r="D2680" s="75" t="s">
        <v>10185</v>
      </c>
      <c r="E2680" s="75" t="s">
        <v>10186</v>
      </c>
      <c r="K2680" s="83">
        <v>1.62</v>
      </c>
    </row>
    <row r="2681" spans="3:11" hidden="1" outlineLevel="2" x14ac:dyDescent="0.25">
      <c r="C2681" s="75" t="s">
        <v>148</v>
      </c>
      <c r="D2681" s="75" t="s">
        <v>10187</v>
      </c>
      <c r="E2681" s="75" t="s">
        <v>10188</v>
      </c>
      <c r="K2681" s="83">
        <v>8.42</v>
      </c>
    </row>
    <row r="2682" spans="3:11" hidden="1" outlineLevel="2" x14ac:dyDescent="0.25">
      <c r="C2682" s="75" t="s">
        <v>148</v>
      </c>
      <c r="D2682" s="75" t="s">
        <v>5622</v>
      </c>
      <c r="E2682" s="75" t="s">
        <v>5623</v>
      </c>
      <c r="K2682" s="83">
        <v>972.33</v>
      </c>
    </row>
    <row r="2683" spans="3:11" hidden="1" outlineLevel="2" x14ac:dyDescent="0.25">
      <c r="C2683" s="75" t="s">
        <v>148</v>
      </c>
      <c r="D2683" s="75" t="s">
        <v>5624</v>
      </c>
      <c r="E2683" s="75" t="s">
        <v>5625</v>
      </c>
      <c r="K2683" s="83">
        <v>46.19</v>
      </c>
    </row>
    <row r="2684" spans="3:11" hidden="1" outlineLevel="2" x14ac:dyDescent="0.25">
      <c r="C2684" s="75" t="s">
        <v>148</v>
      </c>
      <c r="D2684" s="75" t="s">
        <v>5626</v>
      </c>
      <c r="E2684" s="75" t="s">
        <v>5627</v>
      </c>
      <c r="K2684" s="83">
        <v>14.85</v>
      </c>
    </row>
    <row r="2685" spans="3:11" hidden="1" outlineLevel="2" x14ac:dyDescent="0.25">
      <c r="C2685" s="75" t="s">
        <v>148</v>
      </c>
      <c r="D2685" s="75" t="s">
        <v>5628</v>
      </c>
      <c r="E2685" s="75" t="s">
        <v>5629</v>
      </c>
      <c r="K2685" s="83">
        <v>52.88</v>
      </c>
    </row>
    <row r="2686" spans="3:11" hidden="1" outlineLevel="2" x14ac:dyDescent="0.25">
      <c r="C2686" s="75" t="s">
        <v>148</v>
      </c>
      <c r="D2686" s="75" t="s">
        <v>5630</v>
      </c>
      <c r="E2686" s="75" t="s">
        <v>5631</v>
      </c>
      <c r="K2686" s="83">
        <v>10.09</v>
      </c>
    </row>
    <row r="2687" spans="3:11" hidden="1" outlineLevel="2" x14ac:dyDescent="0.25">
      <c r="C2687" s="75" t="s">
        <v>148</v>
      </c>
      <c r="D2687" s="75" t="s">
        <v>5632</v>
      </c>
      <c r="E2687" s="75" t="s">
        <v>5633</v>
      </c>
      <c r="K2687" s="83">
        <v>0.87</v>
      </c>
    </row>
    <row r="2688" spans="3:11" hidden="1" outlineLevel="2" x14ac:dyDescent="0.25">
      <c r="C2688" s="75" t="s">
        <v>148</v>
      </c>
      <c r="D2688" s="75" t="s">
        <v>10189</v>
      </c>
      <c r="E2688" s="75" t="s">
        <v>10190</v>
      </c>
      <c r="K2688" s="83">
        <v>0.91</v>
      </c>
    </row>
    <row r="2689" spans="3:11" hidden="1" outlineLevel="2" x14ac:dyDescent="0.25">
      <c r="C2689" s="75" t="s">
        <v>148</v>
      </c>
      <c r="D2689" s="75" t="s">
        <v>5634</v>
      </c>
      <c r="E2689" s="75" t="s">
        <v>5635</v>
      </c>
      <c r="K2689" s="83">
        <v>0.16</v>
      </c>
    </row>
    <row r="2690" spans="3:11" hidden="1" outlineLevel="2" x14ac:dyDescent="0.25">
      <c r="C2690" s="75" t="s">
        <v>148</v>
      </c>
      <c r="D2690" s="75" t="s">
        <v>5636</v>
      </c>
      <c r="E2690" s="75" t="s">
        <v>5637</v>
      </c>
      <c r="K2690" s="83">
        <v>8.3800000000000008</v>
      </c>
    </row>
    <row r="2691" spans="3:11" hidden="1" outlineLevel="2" x14ac:dyDescent="0.25">
      <c r="C2691" s="75" t="s">
        <v>148</v>
      </c>
      <c r="D2691" s="75" t="s">
        <v>5638</v>
      </c>
      <c r="E2691" s="75" t="s">
        <v>5639</v>
      </c>
      <c r="K2691" s="83">
        <v>1.18</v>
      </c>
    </row>
    <row r="2692" spans="3:11" hidden="1" outlineLevel="2" x14ac:dyDescent="0.25">
      <c r="C2692" s="75" t="s">
        <v>148</v>
      </c>
      <c r="D2692" s="75" t="s">
        <v>5640</v>
      </c>
      <c r="E2692" s="75" t="s">
        <v>5641</v>
      </c>
      <c r="K2692" s="83">
        <v>1.9</v>
      </c>
    </row>
    <row r="2693" spans="3:11" hidden="1" outlineLevel="2" x14ac:dyDescent="0.25">
      <c r="C2693" s="75" t="s">
        <v>148</v>
      </c>
      <c r="D2693" s="75" t="s">
        <v>5642</v>
      </c>
      <c r="E2693" s="75" t="s">
        <v>5643</v>
      </c>
      <c r="K2693" s="83">
        <v>0.56999999999999995</v>
      </c>
    </row>
    <row r="2694" spans="3:11" hidden="1" outlineLevel="2" x14ac:dyDescent="0.25">
      <c r="C2694" s="75" t="s">
        <v>148</v>
      </c>
      <c r="D2694" s="75" t="s">
        <v>5644</v>
      </c>
      <c r="E2694" s="75" t="s">
        <v>5645</v>
      </c>
      <c r="K2694" s="83">
        <v>-1.59</v>
      </c>
    </row>
    <row r="2695" spans="3:11" hidden="1" outlineLevel="2" x14ac:dyDescent="0.25">
      <c r="C2695" s="75" t="s">
        <v>148</v>
      </c>
      <c r="D2695" s="75" t="s">
        <v>5646</v>
      </c>
      <c r="E2695" s="75" t="s">
        <v>5647</v>
      </c>
      <c r="K2695" s="83">
        <v>2.4500000000000002</v>
      </c>
    </row>
    <row r="2696" spans="3:11" hidden="1" outlineLevel="2" x14ac:dyDescent="0.25">
      <c r="C2696" s="75" t="s">
        <v>148</v>
      </c>
      <c r="D2696" s="75" t="s">
        <v>5650</v>
      </c>
      <c r="E2696" s="75" t="s">
        <v>5651</v>
      </c>
      <c r="K2696" s="83">
        <v>2.5</v>
      </c>
    </row>
    <row r="2697" spans="3:11" hidden="1" outlineLevel="2" x14ac:dyDescent="0.25">
      <c r="C2697" s="75" t="s">
        <v>148</v>
      </c>
      <c r="D2697" s="75" t="s">
        <v>5652</v>
      </c>
      <c r="E2697" s="75" t="s">
        <v>5653</v>
      </c>
      <c r="K2697" s="83">
        <v>0.78</v>
      </c>
    </row>
    <row r="2698" spans="3:11" hidden="1" outlineLevel="2" x14ac:dyDescent="0.25">
      <c r="C2698" s="75" t="s">
        <v>148</v>
      </c>
      <c r="D2698" s="75" t="s">
        <v>5654</v>
      </c>
      <c r="E2698" s="75" t="s">
        <v>5655</v>
      </c>
      <c r="K2698" s="83">
        <v>9.4</v>
      </c>
    </row>
    <row r="2699" spans="3:11" hidden="1" outlineLevel="2" x14ac:dyDescent="0.25">
      <c r="C2699" s="75" t="s">
        <v>148</v>
      </c>
      <c r="D2699" s="75" t="s">
        <v>5656</v>
      </c>
      <c r="E2699" s="75" t="s">
        <v>5657</v>
      </c>
      <c r="K2699" s="83">
        <v>-65.92</v>
      </c>
    </row>
    <row r="2700" spans="3:11" hidden="1" outlineLevel="2" x14ac:dyDescent="0.25">
      <c r="C2700" s="75" t="s">
        <v>148</v>
      </c>
      <c r="D2700" s="75" t="s">
        <v>5658</v>
      </c>
      <c r="E2700" s="75" t="s">
        <v>5659</v>
      </c>
      <c r="K2700" s="83">
        <v>0.96</v>
      </c>
    </row>
    <row r="2701" spans="3:11" hidden="1" outlineLevel="2" x14ac:dyDescent="0.25">
      <c r="C2701" s="75" t="s">
        <v>148</v>
      </c>
      <c r="D2701" s="75" t="s">
        <v>5660</v>
      </c>
      <c r="E2701" s="75" t="s">
        <v>5661</v>
      </c>
      <c r="K2701" s="83">
        <v>0.02</v>
      </c>
    </row>
    <row r="2702" spans="3:11" hidden="1" outlineLevel="2" x14ac:dyDescent="0.25">
      <c r="C2702" s="75" t="s">
        <v>148</v>
      </c>
      <c r="D2702" s="75" t="s">
        <v>5664</v>
      </c>
      <c r="E2702" s="75" t="s">
        <v>5665</v>
      </c>
      <c r="K2702" s="83">
        <v>1.61</v>
      </c>
    </row>
    <row r="2703" spans="3:11" hidden="1" outlineLevel="2" x14ac:dyDescent="0.25">
      <c r="C2703" s="75" t="s">
        <v>148</v>
      </c>
      <c r="D2703" s="75" t="s">
        <v>5666</v>
      </c>
      <c r="E2703" s="75" t="s">
        <v>5667</v>
      </c>
      <c r="K2703" s="83">
        <v>4.6399999999999997</v>
      </c>
    </row>
    <row r="2704" spans="3:11" hidden="1" outlineLevel="2" x14ac:dyDescent="0.25">
      <c r="C2704" s="75" t="s">
        <v>148</v>
      </c>
      <c r="D2704" s="75" t="s">
        <v>5670</v>
      </c>
      <c r="E2704" s="75" t="s">
        <v>5671</v>
      </c>
      <c r="K2704" s="83">
        <v>2.76</v>
      </c>
    </row>
    <row r="2705" spans="1:11" hidden="1" outlineLevel="2" x14ac:dyDescent="0.25">
      <c r="C2705" s="75" t="s">
        <v>148</v>
      </c>
      <c r="D2705" s="75" t="s">
        <v>5672</v>
      </c>
      <c r="E2705" s="75" t="s">
        <v>5673</v>
      </c>
      <c r="K2705" s="83">
        <v>5.97</v>
      </c>
    </row>
    <row r="2706" spans="1:11" hidden="1" outlineLevel="2" x14ac:dyDescent="0.25">
      <c r="C2706" s="75" t="s">
        <v>148</v>
      </c>
      <c r="D2706" s="75" t="s">
        <v>5674</v>
      </c>
      <c r="E2706" s="75" t="s">
        <v>5675</v>
      </c>
      <c r="K2706" s="83">
        <v>0.78</v>
      </c>
    </row>
    <row r="2707" spans="1:11" hidden="1" outlineLevel="2" x14ac:dyDescent="0.25">
      <c r="C2707" s="75" t="s">
        <v>148</v>
      </c>
      <c r="D2707" s="75" t="s">
        <v>5676</v>
      </c>
      <c r="E2707" s="75" t="s">
        <v>5677</v>
      </c>
      <c r="K2707" s="83">
        <v>0.09</v>
      </c>
    </row>
    <row r="2708" spans="1:11" hidden="1" outlineLevel="2" x14ac:dyDescent="0.25">
      <c r="C2708" s="75" t="s">
        <v>148</v>
      </c>
      <c r="D2708" s="75" t="s">
        <v>10191</v>
      </c>
      <c r="E2708" s="75" t="s">
        <v>10192</v>
      </c>
      <c r="K2708" s="83">
        <v>1.0900000000000001</v>
      </c>
    </row>
    <row r="2709" spans="1:11" hidden="1" outlineLevel="2" x14ac:dyDescent="0.25">
      <c r="C2709" s="75"/>
      <c r="D2709" s="75"/>
      <c r="E2709" s="75"/>
      <c r="K2709" s="83"/>
    </row>
    <row r="2710" spans="1:11" outlineLevel="1" collapsed="1" x14ac:dyDescent="0.25">
      <c r="A2710" s="75" t="s">
        <v>86</v>
      </c>
      <c r="D2710" s="75" t="s">
        <v>87</v>
      </c>
      <c r="K2710" s="88">
        <f>SUM(K2711:K2885)</f>
        <v>1182.3500000000001</v>
      </c>
    </row>
    <row r="2711" spans="1:11" hidden="1" outlineLevel="2" x14ac:dyDescent="0.25">
      <c r="C2711" s="75" t="s">
        <v>148</v>
      </c>
      <c r="D2711" s="75" t="s">
        <v>5732</v>
      </c>
      <c r="E2711" s="75" t="s">
        <v>5733</v>
      </c>
      <c r="K2711" s="83">
        <v>6.94</v>
      </c>
    </row>
    <row r="2712" spans="1:11" hidden="1" outlineLevel="2" x14ac:dyDescent="0.25">
      <c r="C2712" s="75" t="s">
        <v>148</v>
      </c>
      <c r="D2712" s="75" t="s">
        <v>5736</v>
      </c>
      <c r="E2712" s="75" t="s">
        <v>5737</v>
      </c>
      <c r="K2712" s="83">
        <v>2.2799999999999998</v>
      </c>
    </row>
    <row r="2713" spans="1:11" hidden="1" outlineLevel="2" x14ac:dyDescent="0.25">
      <c r="C2713" s="75" t="s">
        <v>148</v>
      </c>
      <c r="D2713" s="75" t="s">
        <v>5740</v>
      </c>
      <c r="E2713" s="75" t="s">
        <v>5741</v>
      </c>
      <c r="K2713" s="83">
        <v>13.88</v>
      </c>
    </row>
    <row r="2714" spans="1:11" hidden="1" outlineLevel="2" x14ac:dyDescent="0.25">
      <c r="C2714" s="75" t="s">
        <v>148</v>
      </c>
      <c r="D2714" s="75" t="s">
        <v>10193</v>
      </c>
      <c r="E2714" s="75" t="s">
        <v>10194</v>
      </c>
      <c r="K2714" s="83">
        <v>5.96</v>
      </c>
    </row>
    <row r="2715" spans="1:11" hidden="1" outlineLevel="2" x14ac:dyDescent="0.25">
      <c r="C2715" s="75" t="s">
        <v>148</v>
      </c>
      <c r="D2715" s="75" t="s">
        <v>10195</v>
      </c>
      <c r="E2715" s="75" t="s">
        <v>10196</v>
      </c>
      <c r="K2715" s="83">
        <v>4.67</v>
      </c>
    </row>
    <row r="2716" spans="1:11" hidden="1" outlineLevel="2" x14ac:dyDescent="0.25">
      <c r="C2716" s="75" t="s">
        <v>148</v>
      </c>
      <c r="D2716" s="75" t="s">
        <v>5742</v>
      </c>
      <c r="E2716" s="75" t="s">
        <v>5743</v>
      </c>
      <c r="K2716" s="83">
        <v>5.04</v>
      </c>
    </row>
    <row r="2717" spans="1:11" hidden="1" outlineLevel="2" x14ac:dyDescent="0.25">
      <c r="C2717" s="75" t="s">
        <v>148</v>
      </c>
      <c r="D2717" s="75" t="s">
        <v>5744</v>
      </c>
      <c r="E2717" s="75" t="s">
        <v>5745</v>
      </c>
      <c r="K2717" s="83">
        <v>3.17</v>
      </c>
    </row>
    <row r="2718" spans="1:11" hidden="1" outlineLevel="2" x14ac:dyDescent="0.25">
      <c r="C2718" s="75" t="s">
        <v>148</v>
      </c>
      <c r="D2718" s="75" t="s">
        <v>5746</v>
      </c>
      <c r="E2718" s="75" t="s">
        <v>5747</v>
      </c>
      <c r="K2718" s="83">
        <v>4.92</v>
      </c>
    </row>
    <row r="2719" spans="1:11" hidden="1" outlineLevel="2" x14ac:dyDescent="0.25">
      <c r="C2719" s="75" t="s">
        <v>148</v>
      </c>
      <c r="D2719" s="75" t="s">
        <v>5748</v>
      </c>
      <c r="E2719" s="75" t="s">
        <v>5749</v>
      </c>
      <c r="K2719" s="83">
        <v>13.61</v>
      </c>
    </row>
    <row r="2720" spans="1:11" hidden="1" outlineLevel="2" x14ac:dyDescent="0.25">
      <c r="C2720" s="75" t="s">
        <v>148</v>
      </c>
      <c r="D2720" s="75" t="s">
        <v>5750</v>
      </c>
      <c r="E2720" s="75" t="s">
        <v>5751</v>
      </c>
      <c r="K2720" s="83">
        <v>5.75</v>
      </c>
    </row>
    <row r="2721" spans="3:11" hidden="1" outlineLevel="2" x14ac:dyDescent="0.25">
      <c r="C2721" s="75" t="s">
        <v>148</v>
      </c>
      <c r="D2721" s="75" t="s">
        <v>5752</v>
      </c>
      <c r="E2721" s="75" t="s">
        <v>5753</v>
      </c>
      <c r="K2721" s="83">
        <v>12.36</v>
      </c>
    </row>
    <row r="2722" spans="3:11" hidden="1" outlineLevel="2" x14ac:dyDescent="0.25">
      <c r="C2722" s="75" t="s">
        <v>148</v>
      </c>
      <c r="D2722" s="75" t="s">
        <v>5754</v>
      </c>
      <c r="E2722" s="75" t="s">
        <v>5755</v>
      </c>
      <c r="K2722" s="83">
        <v>1.77</v>
      </c>
    </row>
    <row r="2723" spans="3:11" hidden="1" outlineLevel="2" x14ac:dyDescent="0.25">
      <c r="C2723" s="75" t="s">
        <v>148</v>
      </c>
      <c r="D2723" s="75" t="s">
        <v>5756</v>
      </c>
      <c r="E2723" s="75" t="s">
        <v>5757</v>
      </c>
      <c r="K2723" s="83">
        <v>13.54</v>
      </c>
    </row>
    <row r="2724" spans="3:11" hidden="1" outlineLevel="2" x14ac:dyDescent="0.25">
      <c r="C2724" s="75" t="s">
        <v>148</v>
      </c>
      <c r="D2724" s="75" t="s">
        <v>5758</v>
      </c>
      <c r="E2724" s="75" t="s">
        <v>5759</v>
      </c>
      <c r="K2724" s="83">
        <v>4.26</v>
      </c>
    </row>
    <row r="2725" spans="3:11" hidden="1" outlineLevel="2" x14ac:dyDescent="0.25">
      <c r="C2725" s="75" t="s">
        <v>148</v>
      </c>
      <c r="D2725" s="75" t="s">
        <v>5760</v>
      </c>
      <c r="E2725" s="75" t="s">
        <v>5761</v>
      </c>
      <c r="K2725" s="83">
        <v>3.93</v>
      </c>
    </row>
    <row r="2726" spans="3:11" hidden="1" outlineLevel="2" x14ac:dyDescent="0.25">
      <c r="C2726" s="75" t="s">
        <v>148</v>
      </c>
      <c r="D2726" s="75" t="s">
        <v>5762</v>
      </c>
      <c r="E2726" s="75" t="s">
        <v>5763</v>
      </c>
      <c r="K2726" s="83">
        <v>5.62</v>
      </c>
    </row>
    <row r="2727" spans="3:11" hidden="1" outlineLevel="2" x14ac:dyDescent="0.25">
      <c r="C2727" s="75" t="s">
        <v>148</v>
      </c>
      <c r="D2727" s="75" t="s">
        <v>5764</v>
      </c>
      <c r="E2727" s="75" t="s">
        <v>5765</v>
      </c>
      <c r="K2727" s="83">
        <v>23.61</v>
      </c>
    </row>
    <row r="2728" spans="3:11" hidden="1" outlineLevel="2" x14ac:dyDescent="0.25">
      <c r="C2728" s="75" t="s">
        <v>148</v>
      </c>
      <c r="D2728" s="75" t="s">
        <v>5766</v>
      </c>
      <c r="E2728" s="75" t="s">
        <v>5767</v>
      </c>
      <c r="K2728" s="83">
        <v>7.57</v>
      </c>
    </row>
    <row r="2729" spans="3:11" hidden="1" outlineLevel="2" x14ac:dyDescent="0.25">
      <c r="C2729" s="75" t="s">
        <v>148</v>
      </c>
      <c r="D2729" s="75" t="s">
        <v>5768</v>
      </c>
      <c r="E2729" s="75" t="s">
        <v>5769</v>
      </c>
      <c r="K2729" s="83">
        <v>2.37</v>
      </c>
    </row>
    <row r="2730" spans="3:11" hidden="1" outlineLevel="2" x14ac:dyDescent="0.25">
      <c r="C2730" s="75" t="s">
        <v>148</v>
      </c>
      <c r="D2730" s="75" t="s">
        <v>5770</v>
      </c>
      <c r="E2730" s="75" t="s">
        <v>5771</v>
      </c>
      <c r="K2730" s="83">
        <v>15.6</v>
      </c>
    </row>
    <row r="2731" spans="3:11" hidden="1" outlineLevel="2" x14ac:dyDescent="0.25">
      <c r="C2731" s="75" t="s">
        <v>148</v>
      </c>
      <c r="D2731" s="75" t="s">
        <v>10197</v>
      </c>
      <c r="E2731" s="75" t="s">
        <v>10198</v>
      </c>
      <c r="K2731" s="83">
        <v>1.94</v>
      </c>
    </row>
    <row r="2732" spans="3:11" hidden="1" outlineLevel="2" x14ac:dyDescent="0.25">
      <c r="C2732" s="75" t="s">
        <v>148</v>
      </c>
      <c r="D2732" s="75" t="s">
        <v>5772</v>
      </c>
      <c r="E2732" s="75" t="s">
        <v>5773</v>
      </c>
      <c r="K2732" s="83">
        <v>1.42</v>
      </c>
    </row>
    <row r="2733" spans="3:11" hidden="1" outlineLevel="2" x14ac:dyDescent="0.25">
      <c r="C2733" s="75" t="s">
        <v>148</v>
      </c>
      <c r="D2733" s="75" t="s">
        <v>5774</v>
      </c>
      <c r="E2733" s="75" t="s">
        <v>5775</v>
      </c>
      <c r="K2733" s="83">
        <v>2</v>
      </c>
    </row>
    <row r="2734" spans="3:11" hidden="1" outlineLevel="2" x14ac:dyDescent="0.25">
      <c r="C2734" s="75" t="s">
        <v>148</v>
      </c>
      <c r="D2734" s="75" t="s">
        <v>5776</v>
      </c>
      <c r="E2734" s="75" t="s">
        <v>5777</v>
      </c>
      <c r="K2734" s="83">
        <v>6.89</v>
      </c>
    </row>
    <row r="2735" spans="3:11" hidden="1" outlineLevel="2" x14ac:dyDescent="0.25">
      <c r="C2735" s="75" t="s">
        <v>148</v>
      </c>
      <c r="D2735" s="75" t="s">
        <v>5778</v>
      </c>
      <c r="E2735" s="75" t="s">
        <v>5779</v>
      </c>
      <c r="K2735" s="83">
        <v>1.68</v>
      </c>
    </row>
    <row r="2736" spans="3:11" hidden="1" outlineLevel="2" x14ac:dyDescent="0.25">
      <c r="C2736" s="75" t="s">
        <v>148</v>
      </c>
      <c r="D2736" s="75" t="s">
        <v>5782</v>
      </c>
      <c r="E2736" s="75" t="s">
        <v>5783</v>
      </c>
      <c r="K2736" s="83">
        <v>5.29</v>
      </c>
    </row>
    <row r="2737" spans="3:11" hidden="1" outlineLevel="2" x14ac:dyDescent="0.25">
      <c r="C2737" s="75" t="s">
        <v>148</v>
      </c>
      <c r="D2737" s="75" t="s">
        <v>5784</v>
      </c>
      <c r="E2737" s="75" t="s">
        <v>5785</v>
      </c>
      <c r="K2737" s="83">
        <v>3.66</v>
      </c>
    </row>
    <row r="2738" spans="3:11" hidden="1" outlineLevel="2" x14ac:dyDescent="0.25">
      <c r="C2738" s="75" t="s">
        <v>148</v>
      </c>
      <c r="D2738" s="75" t="s">
        <v>5786</v>
      </c>
      <c r="E2738" s="75" t="s">
        <v>5787</v>
      </c>
      <c r="K2738" s="83">
        <v>1.68</v>
      </c>
    </row>
    <row r="2739" spans="3:11" hidden="1" outlineLevel="2" x14ac:dyDescent="0.25">
      <c r="C2739" s="75" t="s">
        <v>148</v>
      </c>
      <c r="D2739" s="75" t="s">
        <v>5790</v>
      </c>
      <c r="E2739" s="75" t="s">
        <v>5791</v>
      </c>
      <c r="K2739" s="83">
        <v>-0.56000000000000005</v>
      </c>
    </row>
    <row r="2740" spans="3:11" hidden="1" outlineLevel="2" x14ac:dyDescent="0.25">
      <c r="C2740" s="75" t="s">
        <v>148</v>
      </c>
      <c r="D2740" s="75" t="s">
        <v>5792</v>
      </c>
      <c r="E2740" s="75" t="s">
        <v>5793</v>
      </c>
      <c r="K2740" s="83">
        <v>5.0599999999999996</v>
      </c>
    </row>
    <row r="2741" spans="3:11" hidden="1" outlineLevel="2" x14ac:dyDescent="0.25">
      <c r="C2741" s="75" t="s">
        <v>148</v>
      </c>
      <c r="D2741" s="75" t="s">
        <v>5794</v>
      </c>
      <c r="E2741" s="75" t="s">
        <v>5795</v>
      </c>
      <c r="K2741" s="83">
        <v>2.11</v>
      </c>
    </row>
    <row r="2742" spans="3:11" hidden="1" outlineLevel="2" x14ac:dyDescent="0.25">
      <c r="C2742" s="75" t="s">
        <v>148</v>
      </c>
      <c r="D2742" s="75" t="s">
        <v>5796</v>
      </c>
      <c r="E2742" s="75" t="s">
        <v>5797</v>
      </c>
      <c r="K2742" s="83">
        <v>0.18</v>
      </c>
    </row>
    <row r="2743" spans="3:11" hidden="1" outlineLevel="2" x14ac:dyDescent="0.25">
      <c r="C2743" s="75" t="s">
        <v>148</v>
      </c>
      <c r="D2743" s="75" t="s">
        <v>5800</v>
      </c>
      <c r="E2743" s="75" t="s">
        <v>5801</v>
      </c>
      <c r="K2743" s="83">
        <v>1.68</v>
      </c>
    </row>
    <row r="2744" spans="3:11" hidden="1" outlineLevel="2" x14ac:dyDescent="0.25">
      <c r="C2744" s="75" t="s">
        <v>148</v>
      </c>
      <c r="D2744" s="75" t="s">
        <v>5802</v>
      </c>
      <c r="E2744" s="75" t="s">
        <v>5803</v>
      </c>
      <c r="K2744" s="83">
        <v>1.99</v>
      </c>
    </row>
    <row r="2745" spans="3:11" hidden="1" outlineLevel="2" x14ac:dyDescent="0.25">
      <c r="C2745" s="75" t="s">
        <v>148</v>
      </c>
      <c r="D2745" s="75" t="s">
        <v>5804</v>
      </c>
      <c r="E2745" s="75" t="s">
        <v>5805</v>
      </c>
      <c r="K2745" s="83">
        <v>-1.06</v>
      </c>
    </row>
    <row r="2746" spans="3:11" hidden="1" outlineLevel="2" x14ac:dyDescent="0.25">
      <c r="C2746" s="75" t="s">
        <v>148</v>
      </c>
      <c r="D2746" s="75" t="s">
        <v>5806</v>
      </c>
      <c r="E2746" s="75" t="s">
        <v>5807</v>
      </c>
      <c r="K2746" s="83">
        <v>2.35</v>
      </c>
    </row>
    <row r="2747" spans="3:11" hidden="1" outlineLevel="2" x14ac:dyDescent="0.25">
      <c r="C2747" s="75" t="s">
        <v>148</v>
      </c>
      <c r="D2747" s="75" t="s">
        <v>5808</v>
      </c>
      <c r="E2747" s="75" t="s">
        <v>5809</v>
      </c>
      <c r="K2747" s="83">
        <v>6.08</v>
      </c>
    </row>
    <row r="2748" spans="3:11" hidden="1" outlineLevel="2" x14ac:dyDescent="0.25">
      <c r="C2748" s="75" t="s">
        <v>148</v>
      </c>
      <c r="D2748" s="75" t="s">
        <v>5810</v>
      </c>
      <c r="E2748" s="75" t="s">
        <v>5811</v>
      </c>
      <c r="K2748" s="83">
        <v>1.76</v>
      </c>
    </row>
    <row r="2749" spans="3:11" hidden="1" outlineLevel="2" x14ac:dyDescent="0.25">
      <c r="C2749" s="75" t="s">
        <v>148</v>
      </c>
      <c r="D2749" s="75" t="s">
        <v>5812</v>
      </c>
      <c r="E2749" s="75" t="s">
        <v>5813</v>
      </c>
      <c r="K2749" s="83">
        <v>3.18</v>
      </c>
    </row>
    <row r="2750" spans="3:11" hidden="1" outlineLevel="2" x14ac:dyDescent="0.25">
      <c r="C2750" s="75" t="s">
        <v>148</v>
      </c>
      <c r="D2750" s="75" t="s">
        <v>5814</v>
      </c>
      <c r="E2750" s="75" t="s">
        <v>5815</v>
      </c>
      <c r="K2750" s="83">
        <v>-0.57999999999999996</v>
      </c>
    </row>
    <row r="2751" spans="3:11" hidden="1" outlineLevel="2" x14ac:dyDescent="0.25">
      <c r="C2751" s="75" t="s">
        <v>148</v>
      </c>
      <c r="D2751" s="75" t="s">
        <v>5816</v>
      </c>
      <c r="E2751" s="75" t="s">
        <v>5817</v>
      </c>
      <c r="K2751" s="83">
        <v>3.09</v>
      </c>
    </row>
    <row r="2752" spans="3:11" hidden="1" outlineLevel="2" x14ac:dyDescent="0.25">
      <c r="C2752" s="75" t="s">
        <v>148</v>
      </c>
      <c r="D2752" s="75" t="s">
        <v>5818</v>
      </c>
      <c r="E2752" s="75" t="s">
        <v>5819</v>
      </c>
      <c r="K2752" s="83">
        <v>9.19</v>
      </c>
    </row>
    <row r="2753" spans="3:11" hidden="1" outlineLevel="2" x14ac:dyDescent="0.25">
      <c r="C2753" s="75" t="s">
        <v>148</v>
      </c>
      <c r="D2753" s="75" t="s">
        <v>5820</v>
      </c>
      <c r="E2753" s="75" t="s">
        <v>5821</v>
      </c>
      <c r="K2753" s="83">
        <v>17.7</v>
      </c>
    </row>
    <row r="2754" spans="3:11" hidden="1" outlineLevel="2" x14ac:dyDescent="0.25">
      <c r="C2754" s="75" t="s">
        <v>148</v>
      </c>
      <c r="D2754" s="75" t="s">
        <v>5822</v>
      </c>
      <c r="E2754" s="75" t="s">
        <v>5823</v>
      </c>
      <c r="K2754" s="83">
        <v>11.2</v>
      </c>
    </row>
    <row r="2755" spans="3:11" hidden="1" outlineLevel="2" x14ac:dyDescent="0.25">
      <c r="C2755" s="75" t="s">
        <v>148</v>
      </c>
      <c r="D2755" s="75" t="s">
        <v>5824</v>
      </c>
      <c r="E2755" s="75" t="s">
        <v>5825</v>
      </c>
      <c r="K2755" s="83">
        <v>4.33</v>
      </c>
    </row>
    <row r="2756" spans="3:11" hidden="1" outlineLevel="2" x14ac:dyDescent="0.25">
      <c r="C2756" s="75" t="s">
        <v>148</v>
      </c>
      <c r="D2756" s="75" t="s">
        <v>5826</v>
      </c>
      <c r="E2756" s="75" t="s">
        <v>5827</v>
      </c>
      <c r="K2756" s="83">
        <v>1.68</v>
      </c>
    </row>
    <row r="2757" spans="3:11" hidden="1" outlineLevel="2" x14ac:dyDescent="0.25">
      <c r="C2757" s="75" t="s">
        <v>148</v>
      </c>
      <c r="D2757" s="75" t="s">
        <v>5828</v>
      </c>
      <c r="E2757" s="75" t="s">
        <v>5829</v>
      </c>
      <c r="K2757" s="83">
        <v>17.8</v>
      </c>
    </row>
    <row r="2758" spans="3:11" hidden="1" outlineLevel="2" x14ac:dyDescent="0.25">
      <c r="C2758" s="75" t="s">
        <v>148</v>
      </c>
      <c r="D2758" s="75" t="s">
        <v>5830</v>
      </c>
      <c r="E2758" s="75" t="s">
        <v>5831</v>
      </c>
      <c r="K2758" s="83">
        <v>2.63</v>
      </c>
    </row>
    <row r="2759" spans="3:11" hidden="1" outlineLevel="2" x14ac:dyDescent="0.25">
      <c r="C2759" s="75" t="s">
        <v>148</v>
      </c>
      <c r="D2759" s="75" t="s">
        <v>5832</v>
      </c>
      <c r="E2759" s="75" t="s">
        <v>5833</v>
      </c>
      <c r="K2759" s="83">
        <v>1.68</v>
      </c>
    </row>
    <row r="2760" spans="3:11" hidden="1" outlineLevel="2" x14ac:dyDescent="0.25">
      <c r="C2760" s="75" t="s">
        <v>148</v>
      </c>
      <c r="D2760" s="75" t="s">
        <v>5834</v>
      </c>
      <c r="E2760" s="75" t="s">
        <v>5835</v>
      </c>
      <c r="K2760" s="83">
        <v>7.84</v>
      </c>
    </row>
    <row r="2761" spans="3:11" hidden="1" outlineLevel="2" x14ac:dyDescent="0.25">
      <c r="C2761" s="75" t="s">
        <v>148</v>
      </c>
      <c r="D2761" s="75" t="s">
        <v>5836</v>
      </c>
      <c r="E2761" s="75" t="s">
        <v>5837</v>
      </c>
      <c r="K2761" s="83">
        <v>7.66</v>
      </c>
    </row>
    <row r="2762" spans="3:11" hidden="1" outlineLevel="2" x14ac:dyDescent="0.25">
      <c r="C2762" s="75" t="s">
        <v>148</v>
      </c>
      <c r="D2762" s="75" t="s">
        <v>5838</v>
      </c>
      <c r="E2762" s="75" t="s">
        <v>5839</v>
      </c>
      <c r="K2762" s="83">
        <v>11.82</v>
      </c>
    </row>
    <row r="2763" spans="3:11" hidden="1" outlineLevel="2" x14ac:dyDescent="0.25">
      <c r="C2763" s="75" t="s">
        <v>148</v>
      </c>
      <c r="D2763" s="75" t="s">
        <v>5840</v>
      </c>
      <c r="E2763" s="75" t="s">
        <v>5841</v>
      </c>
      <c r="K2763" s="83">
        <v>9.41</v>
      </c>
    </row>
    <row r="2764" spans="3:11" hidden="1" outlineLevel="2" x14ac:dyDescent="0.25">
      <c r="C2764" s="75" t="s">
        <v>148</v>
      </c>
      <c r="D2764" s="75" t="s">
        <v>5842</v>
      </c>
      <c r="E2764" s="75" t="s">
        <v>5843</v>
      </c>
      <c r="K2764" s="83">
        <v>3.01</v>
      </c>
    </row>
    <row r="2765" spans="3:11" hidden="1" outlineLevel="2" x14ac:dyDescent="0.25">
      <c r="C2765" s="75" t="s">
        <v>148</v>
      </c>
      <c r="D2765" s="75" t="s">
        <v>5844</v>
      </c>
      <c r="E2765" s="75" t="s">
        <v>5845</v>
      </c>
      <c r="K2765" s="83">
        <v>93.58</v>
      </c>
    </row>
    <row r="2766" spans="3:11" hidden="1" outlineLevel="2" x14ac:dyDescent="0.25">
      <c r="C2766" s="75" t="s">
        <v>148</v>
      </c>
      <c r="D2766" s="75" t="s">
        <v>5846</v>
      </c>
      <c r="E2766" s="75" t="s">
        <v>5847</v>
      </c>
      <c r="K2766" s="83">
        <v>3.43</v>
      </c>
    </row>
    <row r="2767" spans="3:11" hidden="1" outlineLevel="2" x14ac:dyDescent="0.25">
      <c r="C2767" s="75" t="s">
        <v>148</v>
      </c>
      <c r="D2767" s="75" t="s">
        <v>5848</v>
      </c>
      <c r="E2767" s="75" t="s">
        <v>5849</v>
      </c>
      <c r="K2767" s="83">
        <v>20.64</v>
      </c>
    </row>
    <row r="2768" spans="3:11" hidden="1" outlineLevel="2" x14ac:dyDescent="0.25">
      <c r="C2768" s="75" t="s">
        <v>148</v>
      </c>
      <c r="D2768" s="75" t="s">
        <v>5850</v>
      </c>
      <c r="E2768" s="75" t="s">
        <v>5851</v>
      </c>
      <c r="K2768" s="83">
        <v>1.8</v>
      </c>
    </row>
    <row r="2769" spans="3:11" hidden="1" outlineLevel="2" x14ac:dyDescent="0.25">
      <c r="C2769" s="75" t="s">
        <v>148</v>
      </c>
      <c r="D2769" s="75" t="s">
        <v>5852</v>
      </c>
      <c r="E2769" s="75" t="s">
        <v>5853</v>
      </c>
      <c r="K2769" s="83">
        <v>5.32</v>
      </c>
    </row>
    <row r="2770" spans="3:11" hidden="1" outlineLevel="2" x14ac:dyDescent="0.25">
      <c r="C2770" s="75" t="s">
        <v>148</v>
      </c>
      <c r="D2770" s="75" t="s">
        <v>5854</v>
      </c>
      <c r="E2770" s="75" t="s">
        <v>5855</v>
      </c>
      <c r="K2770" s="83">
        <v>1.2</v>
      </c>
    </row>
    <row r="2771" spans="3:11" hidden="1" outlineLevel="2" x14ac:dyDescent="0.25">
      <c r="C2771" s="75" t="s">
        <v>148</v>
      </c>
      <c r="D2771" s="75" t="s">
        <v>5856</v>
      </c>
      <c r="E2771" s="75" t="s">
        <v>5857</v>
      </c>
      <c r="K2771" s="83">
        <v>75.959999999999994</v>
      </c>
    </row>
    <row r="2772" spans="3:11" hidden="1" outlineLevel="2" x14ac:dyDescent="0.25">
      <c r="C2772" s="75" t="s">
        <v>148</v>
      </c>
      <c r="D2772" s="75" t="s">
        <v>5858</v>
      </c>
      <c r="E2772" s="75" t="s">
        <v>5859</v>
      </c>
      <c r="K2772" s="83">
        <v>5.04</v>
      </c>
    </row>
    <row r="2773" spans="3:11" hidden="1" outlineLevel="2" x14ac:dyDescent="0.25">
      <c r="C2773" s="75" t="s">
        <v>148</v>
      </c>
      <c r="D2773" s="75" t="s">
        <v>5860</v>
      </c>
      <c r="E2773" s="75" t="s">
        <v>5861</v>
      </c>
      <c r="K2773" s="83">
        <v>5.25</v>
      </c>
    </row>
    <row r="2774" spans="3:11" hidden="1" outlineLevel="2" x14ac:dyDescent="0.25">
      <c r="C2774" s="75" t="s">
        <v>148</v>
      </c>
      <c r="D2774" s="75" t="s">
        <v>5862</v>
      </c>
      <c r="E2774" s="75" t="s">
        <v>5863</v>
      </c>
      <c r="K2774" s="83">
        <v>6.04</v>
      </c>
    </row>
    <row r="2775" spans="3:11" hidden="1" outlineLevel="2" x14ac:dyDescent="0.25">
      <c r="C2775" s="75" t="s">
        <v>148</v>
      </c>
      <c r="D2775" s="75" t="s">
        <v>5864</v>
      </c>
      <c r="E2775" s="75" t="s">
        <v>5865</v>
      </c>
      <c r="K2775" s="83">
        <v>5.21</v>
      </c>
    </row>
    <row r="2776" spans="3:11" hidden="1" outlineLevel="2" x14ac:dyDescent="0.25">
      <c r="C2776" s="75" t="s">
        <v>148</v>
      </c>
      <c r="D2776" s="75" t="s">
        <v>5866</v>
      </c>
      <c r="E2776" s="75" t="s">
        <v>5867</v>
      </c>
      <c r="K2776" s="83">
        <v>13.01</v>
      </c>
    </row>
    <row r="2777" spans="3:11" hidden="1" outlineLevel="2" x14ac:dyDescent="0.25">
      <c r="C2777" s="75" t="s">
        <v>148</v>
      </c>
      <c r="D2777" s="75" t="s">
        <v>5868</v>
      </c>
      <c r="E2777" s="75" t="s">
        <v>5869</v>
      </c>
      <c r="K2777" s="83">
        <v>5.04</v>
      </c>
    </row>
    <row r="2778" spans="3:11" hidden="1" outlineLevel="2" x14ac:dyDescent="0.25">
      <c r="C2778" s="75" t="s">
        <v>148</v>
      </c>
      <c r="D2778" s="75" t="s">
        <v>10199</v>
      </c>
      <c r="E2778" s="75" t="s">
        <v>10200</v>
      </c>
      <c r="K2778" s="83">
        <v>1.71</v>
      </c>
    </row>
    <row r="2779" spans="3:11" hidden="1" outlineLevel="2" x14ac:dyDescent="0.25">
      <c r="C2779" s="75" t="s">
        <v>148</v>
      </c>
      <c r="D2779" s="75" t="s">
        <v>5870</v>
      </c>
      <c r="E2779" s="75" t="s">
        <v>5871</v>
      </c>
      <c r="K2779" s="83">
        <v>1.68</v>
      </c>
    </row>
    <row r="2780" spans="3:11" hidden="1" outlineLevel="2" x14ac:dyDescent="0.25">
      <c r="C2780" s="75" t="s">
        <v>148</v>
      </c>
      <c r="D2780" s="75" t="s">
        <v>5872</v>
      </c>
      <c r="E2780" s="75" t="s">
        <v>5873</v>
      </c>
      <c r="K2780" s="83">
        <v>2.64</v>
      </c>
    </row>
    <row r="2781" spans="3:11" hidden="1" outlineLevel="2" x14ac:dyDescent="0.25">
      <c r="C2781" s="75" t="s">
        <v>148</v>
      </c>
      <c r="D2781" s="75" t="s">
        <v>5874</v>
      </c>
      <c r="E2781" s="75" t="s">
        <v>5875</v>
      </c>
      <c r="K2781" s="83">
        <v>3.65</v>
      </c>
    </row>
    <row r="2782" spans="3:11" hidden="1" outlineLevel="2" x14ac:dyDescent="0.25">
      <c r="C2782" s="75" t="s">
        <v>148</v>
      </c>
      <c r="D2782" s="75" t="s">
        <v>5876</v>
      </c>
      <c r="E2782" s="75" t="s">
        <v>5877</v>
      </c>
      <c r="K2782" s="83">
        <v>1.68</v>
      </c>
    </row>
    <row r="2783" spans="3:11" hidden="1" outlineLevel="2" x14ac:dyDescent="0.25">
      <c r="C2783" s="75" t="s">
        <v>148</v>
      </c>
      <c r="D2783" s="75" t="s">
        <v>5878</v>
      </c>
      <c r="E2783" s="75" t="s">
        <v>5879</v>
      </c>
      <c r="K2783" s="83">
        <v>4.3899999999999997</v>
      </c>
    </row>
    <row r="2784" spans="3:11" hidden="1" outlineLevel="2" x14ac:dyDescent="0.25">
      <c r="C2784" s="75" t="s">
        <v>148</v>
      </c>
      <c r="D2784" s="75" t="s">
        <v>5882</v>
      </c>
      <c r="E2784" s="75" t="s">
        <v>5883</v>
      </c>
      <c r="K2784" s="83">
        <v>6.05</v>
      </c>
    </row>
    <row r="2785" spans="3:11" hidden="1" outlineLevel="2" x14ac:dyDescent="0.25">
      <c r="C2785" s="75" t="s">
        <v>148</v>
      </c>
      <c r="D2785" s="75" t="s">
        <v>10201</v>
      </c>
      <c r="E2785" s="75" t="s">
        <v>10202</v>
      </c>
      <c r="K2785" s="83">
        <v>1.68</v>
      </c>
    </row>
    <row r="2786" spans="3:11" hidden="1" outlineLevel="2" x14ac:dyDescent="0.25">
      <c r="C2786" s="75" t="s">
        <v>148</v>
      </c>
      <c r="D2786" s="75" t="s">
        <v>5884</v>
      </c>
      <c r="E2786" s="75" t="s">
        <v>5885</v>
      </c>
      <c r="K2786" s="83">
        <v>2.36</v>
      </c>
    </row>
    <row r="2787" spans="3:11" hidden="1" outlineLevel="2" x14ac:dyDescent="0.25">
      <c r="C2787" s="75" t="s">
        <v>148</v>
      </c>
      <c r="D2787" s="75" t="s">
        <v>5888</v>
      </c>
      <c r="E2787" s="75" t="s">
        <v>5889</v>
      </c>
      <c r="K2787" s="83">
        <v>8.84</v>
      </c>
    </row>
    <row r="2788" spans="3:11" hidden="1" outlineLevel="2" x14ac:dyDescent="0.25">
      <c r="C2788" s="75" t="s">
        <v>148</v>
      </c>
      <c r="D2788" s="75" t="s">
        <v>5890</v>
      </c>
      <c r="E2788" s="75" t="s">
        <v>5891</v>
      </c>
      <c r="K2788" s="83">
        <v>1.69</v>
      </c>
    </row>
    <row r="2789" spans="3:11" hidden="1" outlineLevel="2" x14ac:dyDescent="0.25">
      <c r="C2789" s="75" t="s">
        <v>148</v>
      </c>
      <c r="D2789" s="75" t="s">
        <v>5892</v>
      </c>
      <c r="E2789" s="75" t="s">
        <v>5893</v>
      </c>
      <c r="K2789" s="83">
        <v>5.04</v>
      </c>
    </row>
    <row r="2790" spans="3:11" hidden="1" outlineLevel="2" x14ac:dyDescent="0.25">
      <c r="C2790" s="75" t="s">
        <v>148</v>
      </c>
      <c r="D2790" s="75" t="s">
        <v>10203</v>
      </c>
      <c r="E2790" s="75" t="s">
        <v>10204</v>
      </c>
      <c r="K2790" s="83">
        <v>5.87</v>
      </c>
    </row>
    <row r="2791" spans="3:11" hidden="1" outlineLevel="2" x14ac:dyDescent="0.25">
      <c r="C2791" s="75" t="s">
        <v>148</v>
      </c>
      <c r="D2791" s="75" t="s">
        <v>5894</v>
      </c>
      <c r="E2791" s="75" t="s">
        <v>5895</v>
      </c>
      <c r="K2791" s="83">
        <v>2.2000000000000002</v>
      </c>
    </row>
    <row r="2792" spans="3:11" hidden="1" outlineLevel="2" x14ac:dyDescent="0.25">
      <c r="C2792" s="75" t="s">
        <v>148</v>
      </c>
      <c r="D2792" s="75" t="s">
        <v>5898</v>
      </c>
      <c r="E2792" s="75" t="s">
        <v>5899</v>
      </c>
      <c r="K2792" s="83">
        <v>4.72</v>
      </c>
    </row>
    <row r="2793" spans="3:11" hidden="1" outlineLevel="2" x14ac:dyDescent="0.25">
      <c r="C2793" s="75" t="s">
        <v>148</v>
      </c>
      <c r="D2793" s="75" t="s">
        <v>5900</v>
      </c>
      <c r="E2793" s="75" t="s">
        <v>5901</v>
      </c>
      <c r="K2793" s="83">
        <v>3.01</v>
      </c>
    </row>
    <row r="2794" spans="3:11" hidden="1" outlineLevel="2" x14ac:dyDescent="0.25">
      <c r="C2794" s="75" t="s">
        <v>148</v>
      </c>
      <c r="D2794" s="75" t="s">
        <v>5902</v>
      </c>
      <c r="E2794" s="75" t="s">
        <v>5903</v>
      </c>
      <c r="K2794" s="83">
        <v>1.93</v>
      </c>
    </row>
    <row r="2795" spans="3:11" hidden="1" outlineLevel="2" x14ac:dyDescent="0.25">
      <c r="C2795" s="75" t="s">
        <v>148</v>
      </c>
      <c r="D2795" s="75" t="s">
        <v>5904</v>
      </c>
      <c r="E2795" s="75" t="s">
        <v>5905</v>
      </c>
      <c r="K2795" s="83">
        <v>5.1100000000000003</v>
      </c>
    </row>
    <row r="2796" spans="3:11" hidden="1" outlineLevel="2" x14ac:dyDescent="0.25">
      <c r="C2796" s="75" t="s">
        <v>148</v>
      </c>
      <c r="D2796" s="75" t="s">
        <v>5906</v>
      </c>
      <c r="E2796" s="75" t="s">
        <v>5907</v>
      </c>
      <c r="K2796" s="83">
        <v>31.35</v>
      </c>
    </row>
    <row r="2797" spans="3:11" hidden="1" outlineLevel="2" x14ac:dyDescent="0.25">
      <c r="C2797" s="75" t="s">
        <v>148</v>
      </c>
      <c r="D2797" s="75" t="s">
        <v>10205</v>
      </c>
      <c r="E2797" s="75" t="s">
        <v>10206</v>
      </c>
      <c r="K2797" s="83">
        <v>5.08</v>
      </c>
    </row>
    <row r="2798" spans="3:11" hidden="1" outlineLevel="2" x14ac:dyDescent="0.25">
      <c r="C2798" s="75" t="s">
        <v>148</v>
      </c>
      <c r="D2798" s="75" t="s">
        <v>5910</v>
      </c>
      <c r="E2798" s="75" t="s">
        <v>5911</v>
      </c>
      <c r="K2798" s="83">
        <v>8.4600000000000009</v>
      </c>
    </row>
    <row r="2799" spans="3:11" hidden="1" outlineLevel="2" x14ac:dyDescent="0.25">
      <c r="C2799" s="75" t="s">
        <v>148</v>
      </c>
      <c r="D2799" s="75" t="s">
        <v>5912</v>
      </c>
      <c r="E2799" s="75" t="s">
        <v>5913</v>
      </c>
      <c r="K2799" s="83">
        <v>6.99</v>
      </c>
    </row>
    <row r="2800" spans="3:11" hidden="1" outlineLevel="2" x14ac:dyDescent="0.25">
      <c r="C2800" s="75" t="s">
        <v>148</v>
      </c>
      <c r="D2800" s="75" t="s">
        <v>5914</v>
      </c>
      <c r="E2800" s="75" t="s">
        <v>5915</v>
      </c>
      <c r="K2800" s="83">
        <v>1.95</v>
      </c>
    </row>
    <row r="2801" spans="3:11" hidden="1" outlineLevel="2" x14ac:dyDescent="0.25">
      <c r="C2801" s="75" t="s">
        <v>148</v>
      </c>
      <c r="D2801" s="75" t="s">
        <v>5916</v>
      </c>
      <c r="E2801" s="75" t="s">
        <v>5917</v>
      </c>
      <c r="K2801" s="83">
        <v>5.0599999999999996</v>
      </c>
    </row>
    <row r="2802" spans="3:11" hidden="1" outlineLevel="2" x14ac:dyDescent="0.25">
      <c r="C2802" s="75" t="s">
        <v>148</v>
      </c>
      <c r="D2802" s="75" t="s">
        <v>10207</v>
      </c>
      <c r="E2802" s="75" t="s">
        <v>10208</v>
      </c>
      <c r="K2802" s="83">
        <v>3.38</v>
      </c>
    </row>
    <row r="2803" spans="3:11" hidden="1" outlineLevel="2" x14ac:dyDescent="0.25">
      <c r="C2803" s="75" t="s">
        <v>148</v>
      </c>
      <c r="D2803" s="75" t="s">
        <v>807</v>
      </c>
      <c r="E2803" s="75" t="s">
        <v>808</v>
      </c>
      <c r="K2803" s="83">
        <v>1.68</v>
      </c>
    </row>
    <row r="2804" spans="3:11" hidden="1" outlineLevel="2" x14ac:dyDescent="0.25">
      <c r="C2804" s="75" t="s">
        <v>148</v>
      </c>
      <c r="D2804" s="75" t="s">
        <v>5918</v>
      </c>
      <c r="E2804" s="75" t="s">
        <v>5919</v>
      </c>
      <c r="K2804" s="83">
        <v>1.72</v>
      </c>
    </row>
    <row r="2805" spans="3:11" hidden="1" outlineLevel="2" x14ac:dyDescent="0.25">
      <c r="C2805" s="75" t="s">
        <v>148</v>
      </c>
      <c r="D2805" s="75" t="s">
        <v>5920</v>
      </c>
      <c r="E2805" s="75" t="s">
        <v>5921</v>
      </c>
      <c r="K2805" s="83">
        <v>5.04</v>
      </c>
    </row>
    <row r="2806" spans="3:11" hidden="1" outlineLevel="2" x14ac:dyDescent="0.25">
      <c r="C2806" s="75" t="s">
        <v>148</v>
      </c>
      <c r="D2806" s="75" t="s">
        <v>5922</v>
      </c>
      <c r="E2806" s="75" t="s">
        <v>5923</v>
      </c>
      <c r="K2806" s="83">
        <v>5.95</v>
      </c>
    </row>
    <row r="2807" spans="3:11" hidden="1" outlineLevel="2" x14ac:dyDescent="0.25">
      <c r="C2807" s="75" t="s">
        <v>148</v>
      </c>
      <c r="D2807" s="75" t="s">
        <v>5924</v>
      </c>
      <c r="E2807" s="75" t="s">
        <v>5925</v>
      </c>
      <c r="K2807" s="83">
        <v>1.87</v>
      </c>
    </row>
    <row r="2808" spans="3:11" hidden="1" outlineLevel="2" x14ac:dyDescent="0.25">
      <c r="C2808" s="75" t="s">
        <v>148</v>
      </c>
      <c r="D2808" s="75" t="s">
        <v>5926</v>
      </c>
      <c r="E2808" s="75" t="s">
        <v>5927</v>
      </c>
      <c r="K2808" s="83">
        <v>5.04</v>
      </c>
    </row>
    <row r="2809" spans="3:11" hidden="1" outlineLevel="2" x14ac:dyDescent="0.25">
      <c r="C2809" s="75" t="s">
        <v>148</v>
      </c>
      <c r="D2809" s="75" t="s">
        <v>10209</v>
      </c>
      <c r="E2809" s="75" t="s">
        <v>10210</v>
      </c>
      <c r="K2809" s="83">
        <v>0.64</v>
      </c>
    </row>
    <row r="2810" spans="3:11" hidden="1" outlineLevel="2" x14ac:dyDescent="0.25">
      <c r="C2810" s="75" t="s">
        <v>148</v>
      </c>
      <c r="D2810" s="75" t="s">
        <v>5930</v>
      </c>
      <c r="E2810" s="75" t="s">
        <v>5931</v>
      </c>
      <c r="K2810" s="83">
        <v>8.36</v>
      </c>
    </row>
    <row r="2811" spans="3:11" hidden="1" outlineLevel="2" x14ac:dyDescent="0.25">
      <c r="C2811" s="75" t="s">
        <v>148</v>
      </c>
      <c r="D2811" s="75" t="s">
        <v>5932</v>
      </c>
      <c r="E2811" s="75" t="s">
        <v>5933</v>
      </c>
      <c r="K2811" s="83">
        <v>-3.17</v>
      </c>
    </row>
    <row r="2812" spans="3:11" hidden="1" outlineLevel="2" x14ac:dyDescent="0.25">
      <c r="C2812" s="75" t="s">
        <v>148</v>
      </c>
      <c r="D2812" s="75" t="s">
        <v>5934</v>
      </c>
      <c r="E2812" s="75" t="s">
        <v>5935</v>
      </c>
      <c r="K2812" s="83">
        <v>6.14</v>
      </c>
    </row>
    <row r="2813" spans="3:11" hidden="1" outlineLevel="2" x14ac:dyDescent="0.25">
      <c r="C2813" s="75" t="s">
        <v>148</v>
      </c>
      <c r="D2813" s="75" t="s">
        <v>5936</v>
      </c>
      <c r="E2813" s="75" t="s">
        <v>5937</v>
      </c>
      <c r="K2813" s="83">
        <v>3.4</v>
      </c>
    </row>
    <row r="2814" spans="3:11" hidden="1" outlineLevel="2" x14ac:dyDescent="0.25">
      <c r="C2814" s="75" t="s">
        <v>148</v>
      </c>
      <c r="D2814" s="75" t="s">
        <v>5938</v>
      </c>
      <c r="E2814" s="75" t="s">
        <v>5939</v>
      </c>
      <c r="K2814" s="83">
        <v>-0.98</v>
      </c>
    </row>
    <row r="2815" spans="3:11" hidden="1" outlineLevel="2" x14ac:dyDescent="0.25">
      <c r="C2815" s="75" t="s">
        <v>148</v>
      </c>
      <c r="D2815" s="75" t="s">
        <v>10211</v>
      </c>
      <c r="E2815" s="75" t="s">
        <v>10212</v>
      </c>
      <c r="K2815" s="83">
        <v>1.79</v>
      </c>
    </row>
    <row r="2816" spans="3:11" hidden="1" outlineLevel="2" x14ac:dyDescent="0.25">
      <c r="C2816" s="75" t="s">
        <v>148</v>
      </c>
      <c r="D2816" s="75" t="s">
        <v>5940</v>
      </c>
      <c r="E2816" s="75" t="s">
        <v>5941</v>
      </c>
      <c r="K2816" s="83">
        <v>3.45</v>
      </c>
    </row>
    <row r="2817" spans="3:11" hidden="1" outlineLevel="2" x14ac:dyDescent="0.25">
      <c r="C2817" s="75" t="s">
        <v>148</v>
      </c>
      <c r="D2817" s="75" t="s">
        <v>5942</v>
      </c>
      <c r="E2817" s="75" t="s">
        <v>5943</v>
      </c>
      <c r="K2817" s="83">
        <v>1.7</v>
      </c>
    </row>
    <row r="2818" spans="3:11" hidden="1" outlineLevel="2" x14ac:dyDescent="0.25">
      <c r="C2818" s="75" t="s">
        <v>148</v>
      </c>
      <c r="D2818" s="75" t="s">
        <v>10213</v>
      </c>
      <c r="E2818" s="75" t="s">
        <v>10214</v>
      </c>
      <c r="K2818" s="83">
        <v>1.95</v>
      </c>
    </row>
    <row r="2819" spans="3:11" hidden="1" outlineLevel="2" x14ac:dyDescent="0.25">
      <c r="C2819" s="75" t="s">
        <v>148</v>
      </c>
      <c r="D2819" s="75" t="s">
        <v>5944</v>
      </c>
      <c r="E2819" s="75" t="s">
        <v>5945</v>
      </c>
      <c r="K2819" s="83">
        <v>12.44</v>
      </c>
    </row>
    <row r="2820" spans="3:11" hidden="1" outlineLevel="2" x14ac:dyDescent="0.25">
      <c r="C2820" s="75" t="s">
        <v>148</v>
      </c>
      <c r="D2820" s="75" t="s">
        <v>10215</v>
      </c>
      <c r="E2820" s="75" t="s">
        <v>10216</v>
      </c>
      <c r="K2820" s="83">
        <v>2.1800000000000002</v>
      </c>
    </row>
    <row r="2821" spans="3:11" hidden="1" outlineLevel="2" x14ac:dyDescent="0.25">
      <c r="C2821" s="75" t="s">
        <v>148</v>
      </c>
      <c r="D2821" s="75" t="s">
        <v>5946</v>
      </c>
      <c r="E2821" s="75" t="s">
        <v>5947</v>
      </c>
      <c r="K2821" s="83">
        <v>3.46</v>
      </c>
    </row>
    <row r="2822" spans="3:11" hidden="1" outlineLevel="2" x14ac:dyDescent="0.25">
      <c r="C2822" s="75" t="s">
        <v>148</v>
      </c>
      <c r="D2822" s="75" t="s">
        <v>5950</v>
      </c>
      <c r="E2822" s="75" t="s">
        <v>5951</v>
      </c>
      <c r="K2822" s="83">
        <v>3.9</v>
      </c>
    </row>
    <row r="2823" spans="3:11" hidden="1" outlineLevel="2" x14ac:dyDescent="0.25">
      <c r="C2823" s="75" t="s">
        <v>148</v>
      </c>
      <c r="D2823" s="75" t="s">
        <v>5952</v>
      </c>
      <c r="E2823" s="75" t="s">
        <v>5953</v>
      </c>
      <c r="K2823" s="83">
        <v>5.45</v>
      </c>
    </row>
    <row r="2824" spans="3:11" hidden="1" outlineLevel="2" x14ac:dyDescent="0.25">
      <c r="C2824" s="75" t="s">
        <v>148</v>
      </c>
      <c r="D2824" s="75" t="s">
        <v>10217</v>
      </c>
      <c r="E2824" s="75" t="s">
        <v>10218</v>
      </c>
      <c r="K2824" s="83">
        <v>2.0699999999999998</v>
      </c>
    </row>
    <row r="2825" spans="3:11" hidden="1" outlineLevel="2" x14ac:dyDescent="0.25">
      <c r="C2825" s="75" t="s">
        <v>148</v>
      </c>
      <c r="D2825" s="75" t="s">
        <v>5958</v>
      </c>
      <c r="E2825" s="75" t="s">
        <v>5959</v>
      </c>
      <c r="K2825" s="83">
        <v>-11.31</v>
      </c>
    </row>
    <row r="2826" spans="3:11" hidden="1" outlineLevel="2" x14ac:dyDescent="0.25">
      <c r="C2826" s="75" t="s">
        <v>148</v>
      </c>
      <c r="D2826" s="75" t="s">
        <v>5960</v>
      </c>
      <c r="E2826" s="75" t="s">
        <v>5961</v>
      </c>
      <c r="K2826" s="83">
        <v>1.68</v>
      </c>
    </row>
    <row r="2827" spans="3:11" hidden="1" outlineLevel="2" x14ac:dyDescent="0.25">
      <c r="C2827" s="75" t="s">
        <v>148</v>
      </c>
      <c r="D2827" s="75" t="s">
        <v>10219</v>
      </c>
      <c r="E2827" s="75" t="s">
        <v>10220</v>
      </c>
      <c r="K2827" s="83">
        <v>3.53</v>
      </c>
    </row>
    <row r="2828" spans="3:11" hidden="1" outlineLevel="2" x14ac:dyDescent="0.25">
      <c r="C2828" s="75" t="s">
        <v>148</v>
      </c>
      <c r="D2828" s="75" t="s">
        <v>5962</v>
      </c>
      <c r="E2828" s="75" t="s">
        <v>5963</v>
      </c>
      <c r="K2828" s="83">
        <v>4.22</v>
      </c>
    </row>
    <row r="2829" spans="3:11" hidden="1" outlineLevel="2" x14ac:dyDescent="0.25">
      <c r="C2829" s="75" t="s">
        <v>148</v>
      </c>
      <c r="D2829" s="75" t="s">
        <v>10221</v>
      </c>
      <c r="E2829" s="75" t="s">
        <v>10222</v>
      </c>
      <c r="K2829" s="83">
        <v>1.78</v>
      </c>
    </row>
    <row r="2830" spans="3:11" hidden="1" outlineLevel="2" x14ac:dyDescent="0.25">
      <c r="C2830" s="75" t="s">
        <v>148</v>
      </c>
      <c r="D2830" s="75" t="s">
        <v>5964</v>
      </c>
      <c r="E2830" s="75" t="s">
        <v>5965</v>
      </c>
      <c r="K2830" s="83">
        <v>2.27</v>
      </c>
    </row>
    <row r="2831" spans="3:11" hidden="1" outlineLevel="2" x14ac:dyDescent="0.25">
      <c r="C2831" s="75" t="s">
        <v>148</v>
      </c>
      <c r="D2831" s="75" t="s">
        <v>5968</v>
      </c>
      <c r="E2831" s="75" t="s">
        <v>5969</v>
      </c>
      <c r="K2831" s="83">
        <v>1.7</v>
      </c>
    </row>
    <row r="2832" spans="3:11" hidden="1" outlineLevel="2" x14ac:dyDescent="0.25">
      <c r="C2832" s="75" t="s">
        <v>148</v>
      </c>
      <c r="D2832" s="75" t="s">
        <v>5970</v>
      </c>
      <c r="E2832" s="75" t="s">
        <v>5971</v>
      </c>
      <c r="K2832" s="83">
        <v>1.58</v>
      </c>
    </row>
    <row r="2833" spans="3:11" hidden="1" outlineLevel="2" x14ac:dyDescent="0.25">
      <c r="C2833" s="75" t="s">
        <v>148</v>
      </c>
      <c r="D2833" s="75" t="s">
        <v>5972</v>
      </c>
      <c r="E2833" s="75" t="s">
        <v>5973</v>
      </c>
      <c r="K2833" s="83">
        <v>4.29</v>
      </c>
    </row>
    <row r="2834" spans="3:11" hidden="1" outlineLevel="2" x14ac:dyDescent="0.25">
      <c r="C2834" s="75" t="s">
        <v>148</v>
      </c>
      <c r="D2834" s="75" t="s">
        <v>5976</v>
      </c>
      <c r="E2834" s="75" t="s">
        <v>5977</v>
      </c>
      <c r="K2834" s="83">
        <v>53.9</v>
      </c>
    </row>
    <row r="2835" spans="3:11" hidden="1" outlineLevel="2" x14ac:dyDescent="0.25">
      <c r="C2835" s="75" t="s">
        <v>148</v>
      </c>
      <c r="D2835" s="75" t="s">
        <v>5978</v>
      </c>
      <c r="E2835" s="75" t="s">
        <v>5979</v>
      </c>
      <c r="K2835" s="83">
        <v>2.35</v>
      </c>
    </row>
    <row r="2836" spans="3:11" hidden="1" outlineLevel="2" x14ac:dyDescent="0.25">
      <c r="C2836" s="75" t="s">
        <v>148</v>
      </c>
      <c r="D2836" s="75" t="s">
        <v>5980</v>
      </c>
      <c r="E2836" s="75" t="s">
        <v>5981</v>
      </c>
      <c r="K2836" s="83">
        <v>4.6900000000000004</v>
      </c>
    </row>
    <row r="2837" spans="3:11" hidden="1" outlineLevel="2" x14ac:dyDescent="0.25">
      <c r="C2837" s="75" t="s">
        <v>148</v>
      </c>
      <c r="D2837" s="75" t="s">
        <v>5982</v>
      </c>
      <c r="E2837" s="75" t="s">
        <v>5983</v>
      </c>
      <c r="K2837" s="83">
        <v>10.29</v>
      </c>
    </row>
    <row r="2838" spans="3:11" hidden="1" outlineLevel="2" x14ac:dyDescent="0.25">
      <c r="C2838" s="75" t="s">
        <v>148</v>
      </c>
      <c r="D2838" s="75" t="s">
        <v>5984</v>
      </c>
      <c r="E2838" s="75" t="s">
        <v>5985</v>
      </c>
      <c r="K2838" s="83">
        <v>-5.43</v>
      </c>
    </row>
    <row r="2839" spans="3:11" hidden="1" outlineLevel="2" x14ac:dyDescent="0.25">
      <c r="C2839" s="75" t="s">
        <v>148</v>
      </c>
      <c r="D2839" s="75" t="s">
        <v>5986</v>
      </c>
      <c r="E2839" s="75" t="s">
        <v>5987</v>
      </c>
      <c r="K2839" s="83">
        <v>5.04</v>
      </c>
    </row>
    <row r="2840" spans="3:11" hidden="1" outlineLevel="2" x14ac:dyDescent="0.25">
      <c r="C2840" s="75" t="s">
        <v>148</v>
      </c>
      <c r="D2840" s="75" t="s">
        <v>5988</v>
      </c>
      <c r="E2840" s="75" t="s">
        <v>5989</v>
      </c>
      <c r="K2840" s="83">
        <v>0.72</v>
      </c>
    </row>
    <row r="2841" spans="3:11" hidden="1" outlineLevel="2" x14ac:dyDescent="0.25">
      <c r="C2841" s="75" t="s">
        <v>148</v>
      </c>
      <c r="D2841" s="75" t="s">
        <v>5990</v>
      </c>
      <c r="E2841" s="75" t="s">
        <v>5991</v>
      </c>
      <c r="K2841" s="83">
        <v>3.42</v>
      </c>
    </row>
    <row r="2842" spans="3:11" hidden="1" outlineLevel="2" x14ac:dyDescent="0.25">
      <c r="C2842" s="75" t="s">
        <v>148</v>
      </c>
      <c r="D2842" s="75" t="s">
        <v>5992</v>
      </c>
      <c r="E2842" s="75" t="s">
        <v>5993</v>
      </c>
      <c r="K2842" s="83">
        <v>5.6</v>
      </c>
    </row>
    <row r="2843" spans="3:11" hidden="1" outlineLevel="2" x14ac:dyDescent="0.25">
      <c r="C2843" s="75" t="s">
        <v>148</v>
      </c>
      <c r="D2843" s="75" t="s">
        <v>5994</v>
      </c>
      <c r="E2843" s="75" t="s">
        <v>5995</v>
      </c>
      <c r="K2843" s="83">
        <v>1.7</v>
      </c>
    </row>
    <row r="2844" spans="3:11" hidden="1" outlineLevel="2" x14ac:dyDescent="0.25">
      <c r="C2844" s="75" t="s">
        <v>148</v>
      </c>
      <c r="D2844" s="75" t="s">
        <v>5996</v>
      </c>
      <c r="E2844" s="75" t="s">
        <v>5997</v>
      </c>
      <c r="K2844" s="83">
        <v>3.36</v>
      </c>
    </row>
    <row r="2845" spans="3:11" hidden="1" outlineLevel="2" x14ac:dyDescent="0.25">
      <c r="C2845" s="75" t="s">
        <v>148</v>
      </c>
      <c r="D2845" s="75" t="s">
        <v>5998</v>
      </c>
      <c r="E2845" s="75" t="s">
        <v>5999</v>
      </c>
      <c r="K2845" s="83">
        <v>17.47</v>
      </c>
    </row>
    <row r="2846" spans="3:11" hidden="1" outlineLevel="2" x14ac:dyDescent="0.25">
      <c r="C2846" s="75" t="s">
        <v>148</v>
      </c>
      <c r="D2846" s="75" t="s">
        <v>6000</v>
      </c>
      <c r="E2846" s="75" t="s">
        <v>6001</v>
      </c>
      <c r="K2846" s="83">
        <v>0.85</v>
      </c>
    </row>
    <row r="2847" spans="3:11" hidden="1" outlineLevel="2" x14ac:dyDescent="0.25">
      <c r="C2847" s="75" t="s">
        <v>148</v>
      </c>
      <c r="D2847" s="75" t="s">
        <v>10223</v>
      </c>
      <c r="E2847" s="75" t="s">
        <v>10224</v>
      </c>
      <c r="K2847" s="83">
        <v>1.78</v>
      </c>
    </row>
    <row r="2848" spans="3:11" hidden="1" outlineLevel="2" x14ac:dyDescent="0.25">
      <c r="C2848" s="75" t="s">
        <v>148</v>
      </c>
      <c r="D2848" s="75" t="s">
        <v>6002</v>
      </c>
      <c r="E2848" s="75" t="s">
        <v>6003</v>
      </c>
      <c r="K2848" s="83">
        <v>0.47</v>
      </c>
    </row>
    <row r="2849" spans="3:11" hidden="1" outlineLevel="2" x14ac:dyDescent="0.25">
      <c r="C2849" s="75" t="s">
        <v>148</v>
      </c>
      <c r="D2849" s="75" t="s">
        <v>6004</v>
      </c>
      <c r="E2849" s="75" t="s">
        <v>6005</v>
      </c>
      <c r="K2849" s="83">
        <v>2.5499999999999998</v>
      </c>
    </row>
    <row r="2850" spans="3:11" hidden="1" outlineLevel="2" x14ac:dyDescent="0.25">
      <c r="C2850" s="75" t="s">
        <v>148</v>
      </c>
      <c r="D2850" s="75" t="s">
        <v>6006</v>
      </c>
      <c r="E2850" s="75" t="s">
        <v>6007</v>
      </c>
      <c r="K2850" s="83">
        <v>3.06</v>
      </c>
    </row>
    <row r="2851" spans="3:11" hidden="1" outlineLevel="2" x14ac:dyDescent="0.25">
      <c r="C2851" s="75" t="s">
        <v>148</v>
      </c>
      <c r="D2851" s="75" t="s">
        <v>10225</v>
      </c>
      <c r="E2851" s="75" t="s">
        <v>10226</v>
      </c>
      <c r="K2851" s="83">
        <v>2.42</v>
      </c>
    </row>
    <row r="2852" spans="3:11" hidden="1" outlineLevel="2" x14ac:dyDescent="0.25">
      <c r="C2852" s="75" t="s">
        <v>148</v>
      </c>
      <c r="D2852" s="75" t="s">
        <v>6010</v>
      </c>
      <c r="E2852" s="75" t="s">
        <v>6011</v>
      </c>
      <c r="K2852" s="83">
        <v>2.0099999999999998</v>
      </c>
    </row>
    <row r="2853" spans="3:11" hidden="1" outlineLevel="2" x14ac:dyDescent="0.25">
      <c r="C2853" s="75" t="s">
        <v>148</v>
      </c>
      <c r="D2853" s="75" t="s">
        <v>6012</v>
      </c>
      <c r="E2853" s="75" t="s">
        <v>6013</v>
      </c>
      <c r="K2853" s="83">
        <v>5.89</v>
      </c>
    </row>
    <row r="2854" spans="3:11" hidden="1" outlineLevel="2" x14ac:dyDescent="0.25">
      <c r="C2854" s="75" t="s">
        <v>148</v>
      </c>
      <c r="D2854" s="75" t="s">
        <v>6014</v>
      </c>
      <c r="E2854" s="75" t="s">
        <v>6015</v>
      </c>
      <c r="K2854" s="83">
        <v>3.37</v>
      </c>
    </row>
    <row r="2855" spans="3:11" hidden="1" outlineLevel="2" x14ac:dyDescent="0.25">
      <c r="C2855" s="75" t="s">
        <v>148</v>
      </c>
      <c r="D2855" s="75" t="s">
        <v>6016</v>
      </c>
      <c r="E2855" s="75" t="s">
        <v>6017</v>
      </c>
      <c r="K2855" s="83">
        <v>33.770000000000003</v>
      </c>
    </row>
    <row r="2856" spans="3:11" hidden="1" outlineLevel="2" x14ac:dyDescent="0.25">
      <c r="C2856" s="75" t="s">
        <v>148</v>
      </c>
      <c r="D2856" s="75" t="s">
        <v>6018</v>
      </c>
      <c r="E2856" s="75" t="s">
        <v>6019</v>
      </c>
      <c r="K2856" s="83">
        <v>2.59</v>
      </c>
    </row>
    <row r="2857" spans="3:11" hidden="1" outlineLevel="2" x14ac:dyDescent="0.25">
      <c r="C2857" s="75" t="s">
        <v>148</v>
      </c>
      <c r="D2857" s="75" t="s">
        <v>6022</v>
      </c>
      <c r="E2857" s="75" t="s">
        <v>6023</v>
      </c>
      <c r="K2857" s="83">
        <v>1.68</v>
      </c>
    </row>
    <row r="2858" spans="3:11" hidden="1" outlineLevel="2" x14ac:dyDescent="0.25">
      <c r="C2858" s="75" t="s">
        <v>148</v>
      </c>
      <c r="D2858" s="75" t="s">
        <v>6026</v>
      </c>
      <c r="E2858" s="75" t="s">
        <v>6027</v>
      </c>
      <c r="K2858" s="83">
        <v>2.09</v>
      </c>
    </row>
    <row r="2859" spans="3:11" hidden="1" outlineLevel="2" x14ac:dyDescent="0.25">
      <c r="C2859" s="75" t="s">
        <v>148</v>
      </c>
      <c r="D2859" s="75" t="s">
        <v>6028</v>
      </c>
      <c r="E2859" s="75" t="s">
        <v>6029</v>
      </c>
      <c r="K2859" s="83">
        <v>2.23</v>
      </c>
    </row>
    <row r="2860" spans="3:11" hidden="1" outlineLevel="2" x14ac:dyDescent="0.25">
      <c r="C2860" s="75" t="s">
        <v>148</v>
      </c>
      <c r="D2860" s="75" t="s">
        <v>6034</v>
      </c>
      <c r="E2860" s="75" t="s">
        <v>6035</v>
      </c>
      <c r="K2860" s="83">
        <v>3.09</v>
      </c>
    </row>
    <row r="2861" spans="3:11" hidden="1" outlineLevel="2" x14ac:dyDescent="0.25">
      <c r="C2861" s="75" t="s">
        <v>148</v>
      </c>
      <c r="D2861" s="75" t="s">
        <v>6036</v>
      </c>
      <c r="E2861" s="75" t="s">
        <v>6037</v>
      </c>
      <c r="K2861" s="83">
        <v>1.27</v>
      </c>
    </row>
    <row r="2862" spans="3:11" hidden="1" outlineLevel="2" x14ac:dyDescent="0.25">
      <c r="C2862" s="75" t="s">
        <v>148</v>
      </c>
      <c r="D2862" s="75" t="s">
        <v>6038</v>
      </c>
      <c r="E2862" s="75" t="s">
        <v>6039</v>
      </c>
      <c r="K2862" s="83">
        <v>14.36</v>
      </c>
    </row>
    <row r="2863" spans="3:11" hidden="1" outlineLevel="2" x14ac:dyDescent="0.25">
      <c r="C2863" s="75" t="s">
        <v>148</v>
      </c>
      <c r="D2863" s="75" t="s">
        <v>10227</v>
      </c>
      <c r="E2863" s="75" t="s">
        <v>10228</v>
      </c>
      <c r="K2863" s="83">
        <v>-2.9</v>
      </c>
    </row>
    <row r="2864" spans="3:11" hidden="1" outlineLevel="2" x14ac:dyDescent="0.25">
      <c r="C2864" s="75" t="s">
        <v>148</v>
      </c>
      <c r="D2864" s="75" t="s">
        <v>6040</v>
      </c>
      <c r="E2864" s="75" t="s">
        <v>6041</v>
      </c>
      <c r="K2864" s="83">
        <v>1.63</v>
      </c>
    </row>
    <row r="2865" spans="3:11" hidden="1" outlineLevel="2" x14ac:dyDescent="0.25">
      <c r="C2865" s="75" t="s">
        <v>148</v>
      </c>
      <c r="D2865" s="75" t="s">
        <v>6042</v>
      </c>
      <c r="E2865" s="75" t="s">
        <v>4503</v>
      </c>
      <c r="K2865" s="83">
        <v>17.63</v>
      </c>
    </row>
    <row r="2866" spans="3:11" hidden="1" outlineLevel="2" x14ac:dyDescent="0.25">
      <c r="C2866" s="75" t="s">
        <v>148</v>
      </c>
      <c r="D2866" s="75" t="s">
        <v>6043</v>
      </c>
      <c r="E2866" s="75" t="s">
        <v>6044</v>
      </c>
      <c r="K2866" s="83">
        <v>0.26</v>
      </c>
    </row>
    <row r="2867" spans="3:11" hidden="1" outlineLevel="2" x14ac:dyDescent="0.25">
      <c r="C2867" s="75" t="s">
        <v>148</v>
      </c>
      <c r="D2867" s="75" t="s">
        <v>6045</v>
      </c>
      <c r="E2867" s="75" t="s">
        <v>6046</v>
      </c>
      <c r="K2867" s="83">
        <v>3.64</v>
      </c>
    </row>
    <row r="2868" spans="3:11" hidden="1" outlineLevel="2" x14ac:dyDescent="0.25">
      <c r="C2868" s="75" t="s">
        <v>148</v>
      </c>
      <c r="D2868" s="75" t="s">
        <v>6047</v>
      </c>
      <c r="E2868" s="75" t="s">
        <v>6048</v>
      </c>
      <c r="K2868" s="83">
        <v>0.78</v>
      </c>
    </row>
    <row r="2869" spans="3:11" hidden="1" outlineLevel="2" x14ac:dyDescent="0.25">
      <c r="C2869" s="75" t="s">
        <v>148</v>
      </c>
      <c r="D2869" s="75" t="s">
        <v>6052</v>
      </c>
      <c r="E2869" s="75" t="s">
        <v>6053</v>
      </c>
      <c r="K2869" s="83">
        <v>108.14</v>
      </c>
    </row>
    <row r="2870" spans="3:11" hidden="1" outlineLevel="2" x14ac:dyDescent="0.25">
      <c r="C2870" s="75" t="s">
        <v>148</v>
      </c>
      <c r="D2870" s="75" t="s">
        <v>10229</v>
      </c>
      <c r="E2870" s="75" t="s">
        <v>10230</v>
      </c>
      <c r="K2870" s="83">
        <v>36.6</v>
      </c>
    </row>
    <row r="2871" spans="3:11" hidden="1" outlineLevel="2" x14ac:dyDescent="0.25">
      <c r="C2871" s="75" t="s">
        <v>148</v>
      </c>
      <c r="D2871" s="75" t="s">
        <v>6054</v>
      </c>
      <c r="E2871" s="75" t="s">
        <v>6055</v>
      </c>
      <c r="K2871" s="83">
        <v>16.309999999999999</v>
      </c>
    </row>
    <row r="2872" spans="3:11" hidden="1" outlineLevel="2" x14ac:dyDescent="0.25">
      <c r="C2872" s="75" t="s">
        <v>148</v>
      </c>
      <c r="D2872" s="75" t="s">
        <v>6056</v>
      </c>
      <c r="E2872" s="75" t="s">
        <v>6057</v>
      </c>
      <c r="K2872" s="83">
        <v>3.43</v>
      </c>
    </row>
    <row r="2873" spans="3:11" hidden="1" outlineLevel="2" x14ac:dyDescent="0.25">
      <c r="C2873" s="75" t="s">
        <v>148</v>
      </c>
      <c r="D2873" s="75" t="s">
        <v>6060</v>
      </c>
      <c r="E2873" s="75" t="s">
        <v>6061</v>
      </c>
      <c r="K2873" s="83">
        <v>19.739999999999998</v>
      </c>
    </row>
    <row r="2874" spans="3:11" hidden="1" outlineLevel="2" x14ac:dyDescent="0.25">
      <c r="C2874" s="75" t="s">
        <v>148</v>
      </c>
      <c r="D2874" s="75" t="s">
        <v>10231</v>
      </c>
      <c r="E2874" s="75" t="s">
        <v>10232</v>
      </c>
      <c r="K2874" s="83">
        <v>0.04</v>
      </c>
    </row>
    <row r="2875" spans="3:11" hidden="1" outlineLevel="2" x14ac:dyDescent="0.25">
      <c r="C2875" s="75" t="s">
        <v>148</v>
      </c>
      <c r="D2875" s="75" t="s">
        <v>6062</v>
      </c>
      <c r="E2875" s="75" t="s">
        <v>6063</v>
      </c>
      <c r="K2875" s="83">
        <v>8.0500000000000007</v>
      </c>
    </row>
    <row r="2876" spans="3:11" hidden="1" outlineLevel="2" x14ac:dyDescent="0.25">
      <c r="C2876" s="75" t="s">
        <v>148</v>
      </c>
      <c r="D2876" s="75" t="s">
        <v>10233</v>
      </c>
      <c r="E2876" s="75" t="s">
        <v>10234</v>
      </c>
      <c r="K2876" s="83">
        <v>0.18</v>
      </c>
    </row>
    <row r="2877" spans="3:11" hidden="1" outlineLevel="2" x14ac:dyDescent="0.25">
      <c r="C2877" s="75" t="s">
        <v>148</v>
      </c>
      <c r="D2877" s="75" t="s">
        <v>6068</v>
      </c>
      <c r="E2877" s="75" t="s">
        <v>6069</v>
      </c>
      <c r="K2877" s="83">
        <v>2.4</v>
      </c>
    </row>
    <row r="2878" spans="3:11" hidden="1" outlineLevel="2" x14ac:dyDescent="0.25">
      <c r="C2878" s="75" t="s">
        <v>148</v>
      </c>
      <c r="D2878" s="75" t="s">
        <v>6070</v>
      </c>
      <c r="E2878" s="75" t="s">
        <v>6071</v>
      </c>
      <c r="K2878" s="83">
        <v>0.27</v>
      </c>
    </row>
    <row r="2879" spans="3:11" hidden="1" outlineLevel="2" x14ac:dyDescent="0.25">
      <c r="C2879" s="75" t="s">
        <v>148</v>
      </c>
      <c r="D2879" s="75" t="s">
        <v>6072</v>
      </c>
      <c r="E2879" s="75" t="s">
        <v>6073</v>
      </c>
      <c r="K2879" s="83">
        <v>2.15</v>
      </c>
    </row>
    <row r="2880" spans="3:11" hidden="1" outlineLevel="2" x14ac:dyDescent="0.25">
      <c r="C2880" s="75" t="s">
        <v>148</v>
      </c>
      <c r="D2880" s="75" t="s">
        <v>6074</v>
      </c>
      <c r="E2880" s="75" t="s">
        <v>6075</v>
      </c>
      <c r="K2880" s="83">
        <v>1.4</v>
      </c>
    </row>
    <row r="2881" spans="1:11" hidden="1" outlineLevel="2" x14ac:dyDescent="0.25">
      <c r="C2881" s="75" t="s">
        <v>148</v>
      </c>
      <c r="D2881" s="75" t="s">
        <v>6076</v>
      </c>
      <c r="E2881" s="75" t="s">
        <v>6077</v>
      </c>
      <c r="K2881" s="83">
        <v>2.92</v>
      </c>
    </row>
    <row r="2882" spans="1:11" hidden="1" outlineLevel="2" x14ac:dyDescent="0.25">
      <c r="C2882" s="75" t="s">
        <v>148</v>
      </c>
      <c r="D2882" s="75" t="s">
        <v>6078</v>
      </c>
      <c r="E2882" s="75" t="s">
        <v>6079</v>
      </c>
      <c r="K2882" s="83">
        <v>6.49</v>
      </c>
    </row>
    <row r="2883" spans="1:11" hidden="1" outlineLevel="2" x14ac:dyDescent="0.25">
      <c r="C2883" s="75" t="s">
        <v>148</v>
      </c>
      <c r="D2883" s="75" t="s">
        <v>6080</v>
      </c>
      <c r="E2883" s="75" t="s">
        <v>6081</v>
      </c>
      <c r="K2883" s="83">
        <v>1.33</v>
      </c>
    </row>
    <row r="2884" spans="1:11" hidden="1" outlineLevel="2" x14ac:dyDescent="0.25">
      <c r="C2884" s="75" t="s">
        <v>148</v>
      </c>
      <c r="D2884" s="75" t="s">
        <v>6082</v>
      </c>
      <c r="E2884" s="75" t="s">
        <v>6083</v>
      </c>
      <c r="K2884" s="83">
        <v>0.76</v>
      </c>
    </row>
    <row r="2885" spans="1:11" hidden="1" outlineLevel="2" x14ac:dyDescent="0.25">
      <c r="C2885" s="75" t="s">
        <v>148</v>
      </c>
      <c r="D2885" s="75" t="s">
        <v>6084</v>
      </c>
      <c r="E2885" s="75" t="s">
        <v>6085</v>
      </c>
      <c r="K2885" s="83">
        <v>0.01</v>
      </c>
    </row>
    <row r="2886" spans="1:11" hidden="1" outlineLevel="2" x14ac:dyDescent="0.25"/>
    <row r="2887" spans="1:11" outlineLevel="1" collapsed="1" x14ac:dyDescent="0.25">
      <c r="A2887" s="75" t="s">
        <v>88</v>
      </c>
      <c r="D2887" s="75" t="s">
        <v>89</v>
      </c>
      <c r="K2887" s="88">
        <f>SUM(K2888:K2971)</f>
        <v>844.53999999999985</v>
      </c>
    </row>
    <row r="2888" spans="1:11" hidden="1" outlineLevel="2" x14ac:dyDescent="0.25">
      <c r="C2888" s="75" t="s">
        <v>148</v>
      </c>
      <c r="D2888" s="75" t="s">
        <v>6130</v>
      </c>
      <c r="E2888" s="75" t="s">
        <v>6131</v>
      </c>
      <c r="K2888" s="83">
        <v>4.51</v>
      </c>
    </row>
    <row r="2889" spans="1:11" hidden="1" outlineLevel="2" x14ac:dyDescent="0.25">
      <c r="C2889" s="75" t="s">
        <v>148</v>
      </c>
      <c r="D2889" s="75" t="s">
        <v>6132</v>
      </c>
      <c r="E2889" s="75" t="s">
        <v>6133</v>
      </c>
      <c r="K2889" s="83">
        <v>-5.44</v>
      </c>
    </row>
    <row r="2890" spans="1:11" hidden="1" outlineLevel="2" x14ac:dyDescent="0.25">
      <c r="C2890" s="75" t="s">
        <v>148</v>
      </c>
      <c r="D2890" s="75" t="s">
        <v>6134</v>
      </c>
      <c r="E2890" s="75" t="s">
        <v>6135</v>
      </c>
      <c r="K2890" s="83">
        <v>86.68</v>
      </c>
    </row>
    <row r="2891" spans="1:11" hidden="1" outlineLevel="2" x14ac:dyDescent="0.25">
      <c r="C2891" s="75" t="s">
        <v>148</v>
      </c>
      <c r="D2891" s="75" t="s">
        <v>6136</v>
      </c>
      <c r="E2891" s="75" t="s">
        <v>6137</v>
      </c>
      <c r="K2891" s="83">
        <v>5.04</v>
      </c>
    </row>
    <row r="2892" spans="1:11" hidden="1" outlineLevel="2" x14ac:dyDescent="0.25">
      <c r="C2892" s="75" t="s">
        <v>148</v>
      </c>
      <c r="D2892" s="75" t="s">
        <v>6138</v>
      </c>
      <c r="E2892" s="75" t="s">
        <v>6139</v>
      </c>
      <c r="K2892" s="83">
        <v>5.04</v>
      </c>
    </row>
    <row r="2893" spans="1:11" hidden="1" outlineLevel="2" x14ac:dyDescent="0.25">
      <c r="C2893" s="75" t="s">
        <v>148</v>
      </c>
      <c r="D2893" s="75" t="s">
        <v>10235</v>
      </c>
      <c r="E2893" s="75" t="s">
        <v>10236</v>
      </c>
      <c r="K2893" s="83">
        <v>2.66</v>
      </c>
    </row>
    <row r="2894" spans="1:11" hidden="1" outlineLevel="2" x14ac:dyDescent="0.25">
      <c r="C2894" s="75" t="s">
        <v>148</v>
      </c>
      <c r="D2894" s="75" t="s">
        <v>6140</v>
      </c>
      <c r="E2894" s="75" t="s">
        <v>6141</v>
      </c>
      <c r="K2894" s="83">
        <v>5.04</v>
      </c>
    </row>
    <row r="2895" spans="1:11" hidden="1" outlineLevel="2" x14ac:dyDescent="0.25">
      <c r="C2895" s="75" t="s">
        <v>148</v>
      </c>
      <c r="D2895" s="75" t="s">
        <v>6142</v>
      </c>
      <c r="E2895" s="75" t="s">
        <v>6143</v>
      </c>
      <c r="K2895" s="83">
        <v>5.96</v>
      </c>
    </row>
    <row r="2896" spans="1:11" hidden="1" outlineLevel="2" x14ac:dyDescent="0.25">
      <c r="C2896" s="75" t="s">
        <v>148</v>
      </c>
      <c r="D2896" s="75" t="s">
        <v>6144</v>
      </c>
      <c r="E2896" s="75" t="s">
        <v>6145</v>
      </c>
      <c r="K2896" s="83">
        <v>11.38</v>
      </c>
    </row>
    <row r="2897" spans="3:11" hidden="1" outlineLevel="2" x14ac:dyDescent="0.25">
      <c r="C2897" s="75" t="s">
        <v>148</v>
      </c>
      <c r="D2897" s="75" t="s">
        <v>6146</v>
      </c>
      <c r="E2897" s="75" t="s">
        <v>6147</v>
      </c>
      <c r="K2897" s="83">
        <v>24.89</v>
      </c>
    </row>
    <row r="2898" spans="3:11" hidden="1" outlineLevel="2" x14ac:dyDescent="0.25">
      <c r="C2898" s="75" t="s">
        <v>148</v>
      </c>
      <c r="D2898" s="75" t="s">
        <v>6148</v>
      </c>
      <c r="E2898" s="75" t="s">
        <v>6149</v>
      </c>
      <c r="K2898" s="83">
        <v>5.18</v>
      </c>
    </row>
    <row r="2899" spans="3:11" hidden="1" outlineLevel="2" x14ac:dyDescent="0.25">
      <c r="C2899" s="75" t="s">
        <v>148</v>
      </c>
      <c r="D2899" s="75" t="s">
        <v>6150</v>
      </c>
      <c r="E2899" s="75" t="s">
        <v>6151</v>
      </c>
      <c r="K2899" s="83">
        <v>16.28</v>
      </c>
    </row>
    <row r="2900" spans="3:11" hidden="1" outlineLevel="2" x14ac:dyDescent="0.25">
      <c r="C2900" s="75" t="s">
        <v>148</v>
      </c>
      <c r="D2900" s="75" t="s">
        <v>6152</v>
      </c>
      <c r="E2900" s="75" t="s">
        <v>6153</v>
      </c>
      <c r="K2900" s="83">
        <v>5.3</v>
      </c>
    </row>
    <row r="2901" spans="3:11" hidden="1" outlineLevel="2" x14ac:dyDescent="0.25">
      <c r="C2901" s="75" t="s">
        <v>148</v>
      </c>
      <c r="D2901" s="75" t="s">
        <v>6154</v>
      </c>
      <c r="E2901" s="75" t="s">
        <v>6155</v>
      </c>
      <c r="K2901" s="83">
        <v>6.27</v>
      </c>
    </row>
    <row r="2902" spans="3:11" hidden="1" outlineLevel="2" x14ac:dyDescent="0.25">
      <c r="C2902" s="75" t="s">
        <v>148</v>
      </c>
      <c r="D2902" s="75" t="s">
        <v>6156</v>
      </c>
      <c r="E2902" s="75" t="s">
        <v>6157</v>
      </c>
      <c r="K2902" s="83">
        <v>5.04</v>
      </c>
    </row>
    <row r="2903" spans="3:11" hidden="1" outlineLevel="2" x14ac:dyDescent="0.25">
      <c r="C2903" s="75" t="s">
        <v>148</v>
      </c>
      <c r="D2903" s="75" t="s">
        <v>6158</v>
      </c>
      <c r="E2903" s="75" t="s">
        <v>6159</v>
      </c>
      <c r="K2903" s="83">
        <v>4.76</v>
      </c>
    </row>
    <row r="2904" spans="3:11" hidden="1" outlineLevel="2" x14ac:dyDescent="0.25">
      <c r="C2904" s="75" t="s">
        <v>148</v>
      </c>
      <c r="D2904" s="75" t="s">
        <v>6160</v>
      </c>
      <c r="E2904" s="75" t="s">
        <v>6161</v>
      </c>
      <c r="K2904" s="83">
        <v>3.36</v>
      </c>
    </row>
    <row r="2905" spans="3:11" hidden="1" outlineLevel="2" x14ac:dyDescent="0.25">
      <c r="C2905" s="75" t="s">
        <v>148</v>
      </c>
      <c r="D2905" s="75" t="s">
        <v>6164</v>
      </c>
      <c r="E2905" s="75" t="s">
        <v>6165</v>
      </c>
      <c r="K2905" s="83">
        <v>1.84</v>
      </c>
    </row>
    <row r="2906" spans="3:11" hidden="1" outlineLevel="2" x14ac:dyDescent="0.25">
      <c r="C2906" s="75" t="s">
        <v>148</v>
      </c>
      <c r="D2906" s="75" t="s">
        <v>6166</v>
      </c>
      <c r="E2906" s="75" t="s">
        <v>6167</v>
      </c>
      <c r="K2906" s="83">
        <v>35.36</v>
      </c>
    </row>
    <row r="2907" spans="3:11" hidden="1" outlineLevel="2" x14ac:dyDescent="0.25">
      <c r="C2907" s="75" t="s">
        <v>148</v>
      </c>
      <c r="D2907" s="75" t="s">
        <v>6168</v>
      </c>
      <c r="E2907" s="75" t="s">
        <v>6169</v>
      </c>
      <c r="K2907" s="83">
        <v>5.04</v>
      </c>
    </row>
    <row r="2908" spans="3:11" hidden="1" outlineLevel="2" x14ac:dyDescent="0.25">
      <c r="C2908" s="75" t="s">
        <v>148</v>
      </c>
      <c r="D2908" s="75" t="s">
        <v>6170</v>
      </c>
      <c r="E2908" s="75" t="s">
        <v>6171</v>
      </c>
      <c r="K2908" s="83">
        <v>7.73</v>
      </c>
    </row>
    <row r="2909" spans="3:11" hidden="1" outlineLevel="2" x14ac:dyDescent="0.25">
      <c r="C2909" s="75" t="s">
        <v>148</v>
      </c>
      <c r="D2909" s="75" t="s">
        <v>6174</v>
      </c>
      <c r="E2909" s="75" t="s">
        <v>6175</v>
      </c>
      <c r="K2909" s="83">
        <v>9.8000000000000007</v>
      </c>
    </row>
    <row r="2910" spans="3:11" hidden="1" outlineLevel="2" x14ac:dyDescent="0.25">
      <c r="C2910" s="75" t="s">
        <v>148</v>
      </c>
      <c r="D2910" s="75" t="s">
        <v>6176</v>
      </c>
      <c r="E2910" s="75" t="s">
        <v>6177</v>
      </c>
      <c r="K2910" s="83">
        <v>20.13</v>
      </c>
    </row>
    <row r="2911" spans="3:11" hidden="1" outlineLevel="2" x14ac:dyDescent="0.25">
      <c r="C2911" s="75" t="s">
        <v>148</v>
      </c>
      <c r="D2911" s="75" t="s">
        <v>6178</v>
      </c>
      <c r="E2911" s="75" t="s">
        <v>6179</v>
      </c>
      <c r="K2911" s="83">
        <v>5.29</v>
      </c>
    </row>
    <row r="2912" spans="3:11" hidden="1" outlineLevel="2" x14ac:dyDescent="0.25">
      <c r="C2912" s="75" t="s">
        <v>148</v>
      </c>
      <c r="D2912" s="75" t="s">
        <v>10237</v>
      </c>
      <c r="E2912" s="75" t="s">
        <v>10238</v>
      </c>
      <c r="K2912" s="83">
        <v>6.71</v>
      </c>
    </row>
    <row r="2913" spans="3:11" hidden="1" outlineLevel="2" x14ac:dyDescent="0.25">
      <c r="C2913" s="75" t="s">
        <v>148</v>
      </c>
      <c r="D2913" s="75" t="s">
        <v>10239</v>
      </c>
      <c r="E2913" s="75" t="s">
        <v>10240</v>
      </c>
      <c r="K2913" s="83">
        <v>36.04</v>
      </c>
    </row>
    <row r="2914" spans="3:11" hidden="1" outlineLevel="2" x14ac:dyDescent="0.25">
      <c r="C2914" s="75" t="s">
        <v>148</v>
      </c>
      <c r="D2914" s="75" t="s">
        <v>6182</v>
      </c>
      <c r="E2914" s="75" t="s">
        <v>6183</v>
      </c>
      <c r="K2914" s="83">
        <v>0.78</v>
      </c>
    </row>
    <row r="2915" spans="3:11" hidden="1" outlineLevel="2" x14ac:dyDescent="0.25">
      <c r="C2915" s="75" t="s">
        <v>148</v>
      </c>
      <c r="D2915" s="75" t="s">
        <v>6184</v>
      </c>
      <c r="E2915" s="75" t="s">
        <v>6185</v>
      </c>
      <c r="K2915" s="83">
        <v>6.94</v>
      </c>
    </row>
    <row r="2916" spans="3:11" hidden="1" outlineLevel="2" x14ac:dyDescent="0.25">
      <c r="C2916" s="75" t="s">
        <v>148</v>
      </c>
      <c r="D2916" s="75" t="s">
        <v>6186</v>
      </c>
      <c r="E2916" s="75" t="s">
        <v>6187</v>
      </c>
      <c r="K2916" s="83">
        <v>6.04</v>
      </c>
    </row>
    <row r="2917" spans="3:11" hidden="1" outlineLevel="2" x14ac:dyDescent="0.25">
      <c r="C2917" s="75" t="s">
        <v>148</v>
      </c>
      <c r="D2917" s="75" t="s">
        <v>6188</v>
      </c>
      <c r="E2917" s="75" t="s">
        <v>6189</v>
      </c>
      <c r="K2917" s="83">
        <v>7.66</v>
      </c>
    </row>
    <row r="2918" spans="3:11" hidden="1" outlineLevel="2" x14ac:dyDescent="0.25">
      <c r="C2918" s="75" t="s">
        <v>148</v>
      </c>
      <c r="D2918" s="75" t="s">
        <v>10241</v>
      </c>
      <c r="E2918" s="75" t="s">
        <v>10242</v>
      </c>
      <c r="K2918" s="83">
        <v>5.13</v>
      </c>
    </row>
    <row r="2919" spans="3:11" hidden="1" outlineLevel="2" x14ac:dyDescent="0.25">
      <c r="C2919" s="75" t="s">
        <v>148</v>
      </c>
      <c r="D2919" s="75" t="s">
        <v>6190</v>
      </c>
      <c r="E2919" s="75" t="s">
        <v>6191</v>
      </c>
      <c r="K2919" s="83">
        <v>40.79</v>
      </c>
    </row>
    <row r="2920" spans="3:11" hidden="1" outlineLevel="2" x14ac:dyDescent="0.25">
      <c r="C2920" s="75" t="s">
        <v>148</v>
      </c>
      <c r="D2920" s="75" t="s">
        <v>6192</v>
      </c>
      <c r="E2920" s="75" t="s">
        <v>6193</v>
      </c>
      <c r="K2920" s="83">
        <v>53.3</v>
      </c>
    </row>
    <row r="2921" spans="3:11" hidden="1" outlineLevel="2" x14ac:dyDescent="0.25">
      <c r="C2921" s="75" t="s">
        <v>148</v>
      </c>
      <c r="D2921" s="75" t="s">
        <v>10243</v>
      </c>
      <c r="E2921" s="75" t="s">
        <v>10244</v>
      </c>
      <c r="K2921" s="83">
        <v>5.0199999999999996</v>
      </c>
    </row>
    <row r="2922" spans="3:11" hidden="1" outlineLevel="2" x14ac:dyDescent="0.25">
      <c r="C2922" s="75" t="s">
        <v>148</v>
      </c>
      <c r="D2922" s="75" t="s">
        <v>6194</v>
      </c>
      <c r="E2922" s="75" t="s">
        <v>6195</v>
      </c>
      <c r="K2922" s="83">
        <v>5.04</v>
      </c>
    </row>
    <row r="2923" spans="3:11" hidden="1" outlineLevel="2" x14ac:dyDescent="0.25">
      <c r="C2923" s="75" t="s">
        <v>148</v>
      </c>
      <c r="D2923" s="75" t="s">
        <v>6196</v>
      </c>
      <c r="E2923" s="75" t="s">
        <v>6197</v>
      </c>
      <c r="K2923" s="83">
        <v>10.44</v>
      </c>
    </row>
    <row r="2924" spans="3:11" hidden="1" outlineLevel="2" x14ac:dyDescent="0.25">
      <c r="C2924" s="75" t="s">
        <v>148</v>
      </c>
      <c r="D2924" s="75" t="s">
        <v>6202</v>
      </c>
      <c r="E2924" s="75" t="s">
        <v>6203</v>
      </c>
      <c r="K2924" s="83">
        <v>7.19</v>
      </c>
    </row>
    <row r="2925" spans="3:11" hidden="1" outlineLevel="2" x14ac:dyDescent="0.25">
      <c r="C2925" s="75" t="s">
        <v>148</v>
      </c>
      <c r="D2925" s="75" t="s">
        <v>6204</v>
      </c>
      <c r="E2925" s="75" t="s">
        <v>6205</v>
      </c>
      <c r="K2925" s="83">
        <v>3.36</v>
      </c>
    </row>
    <row r="2926" spans="3:11" hidden="1" outlineLevel="2" x14ac:dyDescent="0.25">
      <c r="C2926" s="75" t="s">
        <v>148</v>
      </c>
      <c r="D2926" s="75" t="s">
        <v>6206</v>
      </c>
      <c r="E2926" s="75" t="s">
        <v>6207</v>
      </c>
      <c r="K2926" s="83">
        <v>10.16</v>
      </c>
    </row>
    <row r="2927" spans="3:11" hidden="1" outlineLevel="2" x14ac:dyDescent="0.25">
      <c r="C2927" s="75" t="s">
        <v>148</v>
      </c>
      <c r="D2927" s="75" t="s">
        <v>6208</v>
      </c>
      <c r="E2927" s="75" t="s">
        <v>6209</v>
      </c>
      <c r="K2927" s="83">
        <v>2.81</v>
      </c>
    </row>
    <row r="2928" spans="3:11" hidden="1" outlineLevel="2" x14ac:dyDescent="0.25">
      <c r="C2928" s="75" t="s">
        <v>148</v>
      </c>
      <c r="D2928" s="75" t="s">
        <v>6210</v>
      </c>
      <c r="E2928" s="75" t="s">
        <v>6211</v>
      </c>
      <c r="K2928" s="83">
        <v>1.78</v>
      </c>
    </row>
    <row r="2929" spans="3:11" hidden="1" outlineLevel="2" x14ac:dyDescent="0.25">
      <c r="C2929" s="75" t="s">
        <v>148</v>
      </c>
      <c r="D2929" s="75" t="s">
        <v>6212</v>
      </c>
      <c r="E2929" s="75" t="s">
        <v>6213</v>
      </c>
      <c r="K2929" s="83">
        <v>20.53</v>
      </c>
    </row>
    <row r="2930" spans="3:11" hidden="1" outlineLevel="2" x14ac:dyDescent="0.25">
      <c r="C2930" s="75" t="s">
        <v>148</v>
      </c>
      <c r="D2930" s="75" t="s">
        <v>6214</v>
      </c>
      <c r="E2930" s="75" t="s">
        <v>6215</v>
      </c>
      <c r="K2930" s="83">
        <v>20.07</v>
      </c>
    </row>
    <row r="2931" spans="3:11" hidden="1" outlineLevel="2" x14ac:dyDescent="0.25">
      <c r="C2931" s="75" t="s">
        <v>148</v>
      </c>
      <c r="D2931" s="75" t="s">
        <v>6216</v>
      </c>
      <c r="E2931" s="75" t="s">
        <v>6217</v>
      </c>
      <c r="K2931" s="83">
        <v>5.04</v>
      </c>
    </row>
    <row r="2932" spans="3:11" hidden="1" outlineLevel="2" x14ac:dyDescent="0.25">
      <c r="C2932" s="75" t="s">
        <v>148</v>
      </c>
      <c r="D2932" s="75" t="s">
        <v>6218</v>
      </c>
      <c r="E2932" s="75" t="s">
        <v>6219</v>
      </c>
      <c r="K2932" s="83">
        <v>1.68</v>
      </c>
    </row>
    <row r="2933" spans="3:11" hidden="1" outlineLevel="2" x14ac:dyDescent="0.25">
      <c r="C2933" s="75" t="s">
        <v>148</v>
      </c>
      <c r="D2933" s="75" t="s">
        <v>6220</v>
      </c>
      <c r="E2933" s="75" t="s">
        <v>6221</v>
      </c>
      <c r="K2933" s="83">
        <v>4.59</v>
      </c>
    </row>
    <row r="2934" spans="3:11" hidden="1" outlineLevel="2" x14ac:dyDescent="0.25">
      <c r="C2934" s="75" t="s">
        <v>148</v>
      </c>
      <c r="D2934" s="75" t="s">
        <v>6224</v>
      </c>
      <c r="E2934" s="75" t="s">
        <v>6225</v>
      </c>
      <c r="K2934" s="83">
        <v>20.71</v>
      </c>
    </row>
    <row r="2935" spans="3:11" hidden="1" outlineLevel="2" x14ac:dyDescent="0.25">
      <c r="C2935" s="75" t="s">
        <v>148</v>
      </c>
      <c r="D2935" s="75" t="s">
        <v>6226</v>
      </c>
      <c r="E2935" s="75" t="s">
        <v>6227</v>
      </c>
      <c r="K2935" s="83">
        <v>3.32</v>
      </c>
    </row>
    <row r="2936" spans="3:11" hidden="1" outlineLevel="2" x14ac:dyDescent="0.25">
      <c r="C2936" s="75" t="s">
        <v>148</v>
      </c>
      <c r="D2936" s="75" t="s">
        <v>6228</v>
      </c>
      <c r="E2936" s="75" t="s">
        <v>6229</v>
      </c>
      <c r="K2936" s="83">
        <v>5.92</v>
      </c>
    </row>
    <row r="2937" spans="3:11" hidden="1" outlineLevel="2" x14ac:dyDescent="0.25">
      <c r="C2937" s="75" t="s">
        <v>148</v>
      </c>
      <c r="D2937" s="75" t="s">
        <v>6230</v>
      </c>
      <c r="E2937" s="75" t="s">
        <v>6231</v>
      </c>
      <c r="K2937" s="83">
        <v>1.68</v>
      </c>
    </row>
    <row r="2938" spans="3:11" hidden="1" outlineLevel="2" x14ac:dyDescent="0.25">
      <c r="C2938" s="75" t="s">
        <v>148</v>
      </c>
      <c r="D2938" s="75" t="s">
        <v>6232</v>
      </c>
      <c r="E2938" s="75" t="s">
        <v>6233</v>
      </c>
      <c r="K2938" s="83">
        <v>1.44</v>
      </c>
    </row>
    <row r="2939" spans="3:11" hidden="1" outlineLevel="2" x14ac:dyDescent="0.25">
      <c r="C2939" s="75" t="s">
        <v>148</v>
      </c>
      <c r="D2939" s="75" t="s">
        <v>6234</v>
      </c>
      <c r="E2939" s="75" t="s">
        <v>6235</v>
      </c>
      <c r="K2939" s="83">
        <v>14.43</v>
      </c>
    </row>
    <row r="2940" spans="3:11" hidden="1" outlineLevel="2" x14ac:dyDescent="0.25">
      <c r="C2940" s="75" t="s">
        <v>148</v>
      </c>
      <c r="D2940" s="75" t="s">
        <v>6236</v>
      </c>
      <c r="E2940" s="75" t="s">
        <v>6237</v>
      </c>
      <c r="K2940" s="83">
        <v>6.15</v>
      </c>
    </row>
    <row r="2941" spans="3:11" hidden="1" outlineLevel="2" x14ac:dyDescent="0.25">
      <c r="C2941" s="75" t="s">
        <v>148</v>
      </c>
      <c r="D2941" s="75" t="s">
        <v>6238</v>
      </c>
      <c r="E2941" s="75" t="s">
        <v>6239</v>
      </c>
      <c r="K2941" s="83">
        <v>5.04</v>
      </c>
    </row>
    <row r="2942" spans="3:11" hidden="1" outlineLevel="2" x14ac:dyDescent="0.25">
      <c r="C2942" s="75" t="s">
        <v>148</v>
      </c>
      <c r="D2942" s="75" t="s">
        <v>6240</v>
      </c>
      <c r="E2942" s="75" t="s">
        <v>6241</v>
      </c>
      <c r="K2942" s="83">
        <v>44.98</v>
      </c>
    </row>
    <row r="2943" spans="3:11" hidden="1" outlineLevel="2" x14ac:dyDescent="0.25">
      <c r="C2943" s="75" t="s">
        <v>148</v>
      </c>
      <c r="D2943" s="75" t="s">
        <v>6242</v>
      </c>
      <c r="E2943" s="75" t="s">
        <v>6243</v>
      </c>
      <c r="K2943" s="83">
        <v>3.8</v>
      </c>
    </row>
    <row r="2944" spans="3:11" hidden="1" outlineLevel="2" x14ac:dyDescent="0.25">
      <c r="C2944" s="75" t="s">
        <v>148</v>
      </c>
      <c r="D2944" s="75" t="s">
        <v>10245</v>
      </c>
      <c r="E2944" s="75" t="s">
        <v>10246</v>
      </c>
      <c r="K2944" s="83">
        <v>17.64</v>
      </c>
    </row>
    <row r="2945" spans="3:11" hidden="1" outlineLevel="2" x14ac:dyDescent="0.25">
      <c r="C2945" s="75" t="s">
        <v>148</v>
      </c>
      <c r="D2945" s="75" t="s">
        <v>6244</v>
      </c>
      <c r="E2945" s="75" t="s">
        <v>6245</v>
      </c>
      <c r="K2945" s="83">
        <v>4.8099999999999996</v>
      </c>
    </row>
    <row r="2946" spans="3:11" hidden="1" outlineLevel="2" x14ac:dyDescent="0.25">
      <c r="C2946" s="75" t="s">
        <v>148</v>
      </c>
      <c r="D2946" s="75" t="s">
        <v>6246</v>
      </c>
      <c r="E2946" s="75" t="s">
        <v>6247</v>
      </c>
      <c r="K2946" s="83">
        <v>5.04</v>
      </c>
    </row>
    <row r="2947" spans="3:11" hidden="1" outlineLevel="2" x14ac:dyDescent="0.25">
      <c r="C2947" s="75" t="s">
        <v>148</v>
      </c>
      <c r="D2947" s="75" t="s">
        <v>6248</v>
      </c>
      <c r="E2947" s="75" t="s">
        <v>6249</v>
      </c>
      <c r="K2947" s="83">
        <v>-2.12</v>
      </c>
    </row>
    <row r="2948" spans="3:11" hidden="1" outlineLevel="2" x14ac:dyDescent="0.25">
      <c r="C2948" s="75" t="s">
        <v>148</v>
      </c>
      <c r="D2948" s="75" t="s">
        <v>6250</v>
      </c>
      <c r="E2948" s="75" t="s">
        <v>6251</v>
      </c>
      <c r="K2948" s="83">
        <v>5.23</v>
      </c>
    </row>
    <row r="2949" spans="3:11" hidden="1" outlineLevel="2" x14ac:dyDescent="0.25">
      <c r="C2949" s="75" t="s">
        <v>148</v>
      </c>
      <c r="D2949" s="75" t="s">
        <v>6254</v>
      </c>
      <c r="E2949" s="75" t="s">
        <v>6255</v>
      </c>
      <c r="K2949" s="83">
        <v>4.66</v>
      </c>
    </row>
    <row r="2950" spans="3:11" hidden="1" outlineLevel="2" x14ac:dyDescent="0.25">
      <c r="C2950" s="75" t="s">
        <v>148</v>
      </c>
      <c r="D2950" s="75" t="s">
        <v>6256</v>
      </c>
      <c r="E2950" s="75" t="s">
        <v>6257</v>
      </c>
      <c r="K2950" s="83">
        <v>46.47</v>
      </c>
    </row>
    <row r="2951" spans="3:11" hidden="1" outlineLevel="2" x14ac:dyDescent="0.25">
      <c r="C2951" s="75" t="s">
        <v>148</v>
      </c>
      <c r="D2951" s="75" t="s">
        <v>6258</v>
      </c>
      <c r="E2951" s="75" t="s">
        <v>6259</v>
      </c>
      <c r="K2951" s="83">
        <v>39.729999999999997</v>
      </c>
    </row>
    <row r="2952" spans="3:11" hidden="1" outlineLevel="2" x14ac:dyDescent="0.25">
      <c r="C2952" s="75" t="s">
        <v>148</v>
      </c>
      <c r="D2952" s="75" t="s">
        <v>6260</v>
      </c>
      <c r="E2952" s="75" t="s">
        <v>6261</v>
      </c>
      <c r="K2952" s="83">
        <v>2.2400000000000002</v>
      </c>
    </row>
    <row r="2953" spans="3:11" hidden="1" outlineLevel="2" x14ac:dyDescent="0.25">
      <c r="C2953" s="75" t="s">
        <v>148</v>
      </c>
      <c r="D2953" s="75" t="s">
        <v>6264</v>
      </c>
      <c r="E2953" s="75" t="s">
        <v>6265</v>
      </c>
      <c r="K2953" s="83">
        <v>23.2</v>
      </c>
    </row>
    <row r="2954" spans="3:11" hidden="1" outlineLevel="2" x14ac:dyDescent="0.25">
      <c r="C2954" s="75" t="s">
        <v>148</v>
      </c>
      <c r="D2954" s="75" t="s">
        <v>6266</v>
      </c>
      <c r="E2954" s="75" t="s">
        <v>6267</v>
      </c>
      <c r="K2954" s="83">
        <v>0.56000000000000005</v>
      </c>
    </row>
    <row r="2955" spans="3:11" hidden="1" outlineLevel="2" x14ac:dyDescent="0.25">
      <c r="C2955" s="75" t="s">
        <v>148</v>
      </c>
      <c r="D2955" s="75" t="s">
        <v>6268</v>
      </c>
      <c r="E2955" s="75" t="s">
        <v>6269</v>
      </c>
      <c r="K2955" s="83">
        <v>1.1200000000000001</v>
      </c>
    </row>
    <row r="2956" spans="3:11" hidden="1" outlineLevel="2" x14ac:dyDescent="0.25">
      <c r="C2956" s="75" t="s">
        <v>148</v>
      </c>
      <c r="D2956" s="75" t="s">
        <v>6274</v>
      </c>
      <c r="E2956" s="75" t="s">
        <v>6275</v>
      </c>
      <c r="K2956" s="83">
        <v>9.31</v>
      </c>
    </row>
    <row r="2957" spans="3:11" hidden="1" outlineLevel="2" x14ac:dyDescent="0.25">
      <c r="C2957" s="75" t="s">
        <v>148</v>
      </c>
      <c r="D2957" s="75" t="s">
        <v>6278</v>
      </c>
      <c r="E2957" s="75" t="s">
        <v>6279</v>
      </c>
      <c r="K2957" s="83">
        <v>3.17</v>
      </c>
    </row>
    <row r="2958" spans="3:11" hidden="1" outlineLevel="2" x14ac:dyDescent="0.25">
      <c r="C2958" s="75" t="s">
        <v>148</v>
      </c>
      <c r="D2958" s="75" t="s">
        <v>6280</v>
      </c>
      <c r="E2958" s="75" t="s">
        <v>6281</v>
      </c>
      <c r="K2958" s="83">
        <v>-0.9</v>
      </c>
    </row>
    <row r="2959" spans="3:11" hidden="1" outlineLevel="2" x14ac:dyDescent="0.25">
      <c r="C2959" s="75" t="s">
        <v>148</v>
      </c>
      <c r="D2959" s="75" t="s">
        <v>6282</v>
      </c>
      <c r="E2959" s="75" t="s">
        <v>6283</v>
      </c>
      <c r="K2959" s="83">
        <v>6.49</v>
      </c>
    </row>
    <row r="2960" spans="3:11" hidden="1" outlineLevel="2" x14ac:dyDescent="0.25">
      <c r="C2960" s="75" t="s">
        <v>148</v>
      </c>
      <c r="D2960" s="75" t="s">
        <v>6286</v>
      </c>
      <c r="E2960" s="75" t="s">
        <v>6287</v>
      </c>
      <c r="K2960" s="83">
        <v>0.16</v>
      </c>
    </row>
    <row r="2961" spans="1:11" hidden="1" outlineLevel="2" x14ac:dyDescent="0.25">
      <c r="C2961" s="75" t="s">
        <v>148</v>
      </c>
      <c r="D2961" s="75" t="s">
        <v>6290</v>
      </c>
      <c r="E2961" s="75" t="s">
        <v>6291</v>
      </c>
      <c r="K2961" s="83">
        <v>0.01</v>
      </c>
    </row>
    <row r="2962" spans="1:11" hidden="1" outlineLevel="2" x14ac:dyDescent="0.25">
      <c r="C2962" s="75" t="s">
        <v>148</v>
      </c>
      <c r="D2962" s="75" t="s">
        <v>6294</v>
      </c>
      <c r="E2962" s="75" t="s">
        <v>6295</v>
      </c>
      <c r="K2962" s="83">
        <v>0.95</v>
      </c>
    </row>
    <row r="2963" spans="1:11" hidden="1" outlineLevel="2" x14ac:dyDescent="0.25">
      <c r="C2963" s="75" t="s">
        <v>148</v>
      </c>
      <c r="D2963" s="75" t="s">
        <v>6296</v>
      </c>
      <c r="E2963" s="75" t="s">
        <v>6297</v>
      </c>
      <c r="K2963" s="83">
        <v>0.65</v>
      </c>
    </row>
    <row r="2964" spans="1:11" hidden="1" outlineLevel="2" x14ac:dyDescent="0.25">
      <c r="C2964" s="75" t="s">
        <v>148</v>
      </c>
      <c r="D2964" s="75" t="s">
        <v>10247</v>
      </c>
      <c r="E2964" s="75" t="s">
        <v>10248</v>
      </c>
      <c r="K2964" s="83">
        <v>2.79</v>
      </c>
    </row>
    <row r="2965" spans="1:11" hidden="1" outlineLevel="2" x14ac:dyDescent="0.25">
      <c r="C2965" s="75" t="s">
        <v>148</v>
      </c>
      <c r="D2965" s="75" t="s">
        <v>6322</v>
      </c>
      <c r="E2965" s="75" t="s">
        <v>6323</v>
      </c>
      <c r="K2965" s="83">
        <v>1.02</v>
      </c>
    </row>
    <row r="2966" spans="1:11" hidden="1" outlineLevel="2" x14ac:dyDescent="0.25">
      <c r="C2966" s="75" t="s">
        <v>148</v>
      </c>
      <c r="D2966" s="75" t="s">
        <v>6324</v>
      </c>
      <c r="E2966" s="75" t="s">
        <v>6325</v>
      </c>
      <c r="K2966" s="83">
        <v>-4.5999999999999996</v>
      </c>
    </row>
    <row r="2967" spans="1:11" hidden="1" outlineLevel="2" x14ac:dyDescent="0.25">
      <c r="C2967" s="75" t="s">
        <v>148</v>
      </c>
      <c r="D2967" s="75" t="s">
        <v>6326</v>
      </c>
      <c r="E2967" s="75" t="s">
        <v>6327</v>
      </c>
      <c r="K2967" s="83">
        <v>8.98</v>
      </c>
    </row>
    <row r="2968" spans="1:11" hidden="1" outlineLevel="2" x14ac:dyDescent="0.25">
      <c r="C2968" s="75" t="s">
        <v>148</v>
      </c>
      <c r="D2968" s="75" t="s">
        <v>6330</v>
      </c>
      <c r="E2968" s="75" t="s">
        <v>6331</v>
      </c>
      <c r="K2968" s="83">
        <v>-2.0699999999999998</v>
      </c>
    </row>
    <row r="2969" spans="1:11" hidden="1" outlineLevel="2" x14ac:dyDescent="0.25">
      <c r="C2969" s="75" t="s">
        <v>148</v>
      </c>
      <c r="D2969" s="75" t="s">
        <v>6332</v>
      </c>
      <c r="E2969" s="75" t="s">
        <v>6333</v>
      </c>
      <c r="K2969" s="83">
        <v>17.079999999999998</v>
      </c>
    </row>
    <row r="2970" spans="1:11" hidden="1" outlineLevel="2" x14ac:dyDescent="0.25">
      <c r="C2970" s="75" t="s">
        <v>148</v>
      </c>
      <c r="D2970" s="75" t="s">
        <v>6334</v>
      </c>
      <c r="E2970" s="75" t="s">
        <v>6335</v>
      </c>
      <c r="K2970" s="83">
        <v>6.46</v>
      </c>
    </row>
    <row r="2971" spans="1:11" hidden="1" outlineLevel="2" x14ac:dyDescent="0.25">
      <c r="C2971" s="75" t="s">
        <v>148</v>
      </c>
      <c r="D2971" s="75" t="s">
        <v>6336</v>
      </c>
      <c r="E2971" s="75" t="s">
        <v>6337</v>
      </c>
      <c r="K2971" s="83">
        <v>0.75</v>
      </c>
    </row>
    <row r="2972" spans="1:11" hidden="1" outlineLevel="2" x14ac:dyDescent="0.25"/>
    <row r="2973" spans="1:11" outlineLevel="1" collapsed="1" x14ac:dyDescent="0.25">
      <c r="A2973" s="75" t="s">
        <v>90</v>
      </c>
      <c r="D2973" s="75" t="s">
        <v>91</v>
      </c>
      <c r="K2973" s="88">
        <f>SUM(K2974:K3755)</f>
        <v>12491.070000000038</v>
      </c>
    </row>
    <row r="2974" spans="1:11" hidden="1" outlineLevel="2" x14ac:dyDescent="0.25">
      <c r="C2974" s="75" t="s">
        <v>148</v>
      </c>
      <c r="D2974" s="75" t="s">
        <v>6338</v>
      </c>
      <c r="E2974" s="75" t="s">
        <v>6339</v>
      </c>
      <c r="K2974" s="83">
        <v>13.28</v>
      </c>
    </row>
    <row r="2975" spans="1:11" hidden="1" outlineLevel="2" x14ac:dyDescent="0.25">
      <c r="C2975" s="75" t="s">
        <v>148</v>
      </c>
      <c r="D2975" s="75" t="s">
        <v>6340</v>
      </c>
      <c r="E2975" s="75" t="s">
        <v>6341</v>
      </c>
      <c r="K2975" s="83">
        <v>1284.3800000000001</v>
      </c>
    </row>
    <row r="2976" spans="1:11" hidden="1" outlineLevel="2" x14ac:dyDescent="0.25">
      <c r="C2976" s="75" t="s">
        <v>148</v>
      </c>
      <c r="D2976" s="75" t="s">
        <v>6342</v>
      </c>
      <c r="E2976" s="75" t="s">
        <v>6343</v>
      </c>
      <c r="K2976" s="83">
        <v>37.15</v>
      </c>
    </row>
    <row r="2977" spans="3:11" hidden="1" outlineLevel="2" x14ac:dyDescent="0.25">
      <c r="C2977" s="75" t="s">
        <v>148</v>
      </c>
      <c r="D2977" s="75" t="s">
        <v>6346</v>
      </c>
      <c r="E2977" s="75" t="s">
        <v>5629</v>
      </c>
      <c r="K2977" s="83">
        <v>0.95</v>
      </c>
    </row>
    <row r="2978" spans="3:11" hidden="1" outlineLevel="2" x14ac:dyDescent="0.25">
      <c r="C2978" s="75" t="s">
        <v>148</v>
      </c>
      <c r="D2978" s="75" t="s">
        <v>6347</v>
      </c>
      <c r="E2978" s="75" t="s">
        <v>6348</v>
      </c>
      <c r="K2978" s="83">
        <v>19.920000000000002</v>
      </c>
    </row>
    <row r="2979" spans="3:11" hidden="1" outlineLevel="2" x14ac:dyDescent="0.25">
      <c r="C2979" s="75" t="s">
        <v>148</v>
      </c>
      <c r="D2979" s="75" t="s">
        <v>6349</v>
      </c>
      <c r="E2979" s="75" t="s">
        <v>6350</v>
      </c>
      <c r="K2979" s="83">
        <v>5.04</v>
      </c>
    </row>
    <row r="2980" spans="3:11" hidden="1" outlineLevel="2" x14ac:dyDescent="0.25">
      <c r="C2980" s="75" t="s">
        <v>148</v>
      </c>
      <c r="D2980" s="75" t="s">
        <v>6351</v>
      </c>
      <c r="E2980" s="75" t="s">
        <v>6352</v>
      </c>
      <c r="K2980" s="83">
        <v>148.44</v>
      </c>
    </row>
    <row r="2981" spans="3:11" hidden="1" outlineLevel="2" x14ac:dyDescent="0.25">
      <c r="C2981" s="75" t="s">
        <v>148</v>
      </c>
      <c r="D2981" s="75" t="s">
        <v>10249</v>
      </c>
      <c r="E2981" s="75" t="s">
        <v>10250</v>
      </c>
      <c r="K2981" s="83">
        <v>5.04</v>
      </c>
    </row>
    <row r="2982" spans="3:11" hidden="1" outlineLevel="2" x14ac:dyDescent="0.25">
      <c r="C2982" s="75" t="s">
        <v>148</v>
      </c>
      <c r="D2982" s="75" t="s">
        <v>6353</v>
      </c>
      <c r="E2982" s="75" t="s">
        <v>6354</v>
      </c>
      <c r="K2982" s="83">
        <v>56.34</v>
      </c>
    </row>
    <row r="2983" spans="3:11" hidden="1" outlineLevel="2" x14ac:dyDescent="0.25">
      <c r="C2983" s="75" t="s">
        <v>148</v>
      </c>
      <c r="D2983" s="75" t="s">
        <v>10251</v>
      </c>
      <c r="E2983" s="75" t="s">
        <v>10252</v>
      </c>
      <c r="K2983" s="83">
        <v>6.65</v>
      </c>
    </row>
    <row r="2984" spans="3:11" hidden="1" outlineLevel="2" x14ac:dyDescent="0.25">
      <c r="C2984" s="75" t="s">
        <v>148</v>
      </c>
      <c r="D2984" s="75" t="s">
        <v>6355</v>
      </c>
      <c r="E2984" s="75" t="s">
        <v>6356</v>
      </c>
      <c r="K2984" s="83">
        <v>29.88</v>
      </c>
    </row>
    <row r="2985" spans="3:11" hidden="1" outlineLevel="2" x14ac:dyDescent="0.25">
      <c r="C2985" s="75" t="s">
        <v>148</v>
      </c>
      <c r="D2985" s="75" t="s">
        <v>6357</v>
      </c>
      <c r="E2985" s="75" t="s">
        <v>6358</v>
      </c>
      <c r="K2985" s="83">
        <v>5.61</v>
      </c>
    </row>
    <row r="2986" spans="3:11" hidden="1" outlineLevel="2" x14ac:dyDescent="0.25">
      <c r="C2986" s="75" t="s">
        <v>148</v>
      </c>
      <c r="D2986" s="75" t="s">
        <v>6359</v>
      </c>
      <c r="E2986" s="75" t="s">
        <v>6360</v>
      </c>
      <c r="K2986" s="83">
        <v>7.01</v>
      </c>
    </row>
    <row r="2987" spans="3:11" hidden="1" outlineLevel="2" x14ac:dyDescent="0.25">
      <c r="C2987" s="75" t="s">
        <v>148</v>
      </c>
      <c r="D2987" s="75" t="s">
        <v>6361</v>
      </c>
      <c r="E2987" s="75" t="s">
        <v>6362</v>
      </c>
      <c r="K2987" s="83">
        <v>57.52</v>
      </c>
    </row>
    <row r="2988" spans="3:11" hidden="1" outlineLevel="2" x14ac:dyDescent="0.25">
      <c r="C2988" s="75" t="s">
        <v>148</v>
      </c>
      <c r="D2988" s="75" t="s">
        <v>6363</v>
      </c>
      <c r="E2988" s="75" t="s">
        <v>6364</v>
      </c>
      <c r="K2988" s="83">
        <v>2.73</v>
      </c>
    </row>
    <row r="2989" spans="3:11" hidden="1" outlineLevel="2" x14ac:dyDescent="0.25">
      <c r="C2989" s="75" t="s">
        <v>148</v>
      </c>
      <c r="D2989" s="75" t="s">
        <v>6365</v>
      </c>
      <c r="E2989" s="75" t="s">
        <v>6366</v>
      </c>
      <c r="K2989" s="83">
        <v>1.68</v>
      </c>
    </row>
    <row r="2990" spans="3:11" hidden="1" outlineLevel="2" x14ac:dyDescent="0.25">
      <c r="C2990" s="75" t="s">
        <v>148</v>
      </c>
      <c r="D2990" s="75" t="s">
        <v>6367</v>
      </c>
      <c r="E2990" s="75" t="s">
        <v>6368</v>
      </c>
      <c r="K2990" s="83">
        <v>2.87</v>
      </c>
    </row>
    <row r="2991" spans="3:11" hidden="1" outlineLevel="2" x14ac:dyDescent="0.25">
      <c r="C2991" s="75" t="s">
        <v>148</v>
      </c>
      <c r="D2991" s="75" t="s">
        <v>6369</v>
      </c>
      <c r="E2991" s="75" t="s">
        <v>6370</v>
      </c>
      <c r="K2991" s="83">
        <v>75.510000000000005</v>
      </c>
    </row>
    <row r="2992" spans="3:11" hidden="1" outlineLevel="2" x14ac:dyDescent="0.25">
      <c r="C2992" s="75" t="s">
        <v>148</v>
      </c>
      <c r="D2992" s="75" t="s">
        <v>6371</v>
      </c>
      <c r="E2992" s="75" t="s">
        <v>6372</v>
      </c>
      <c r="K2992" s="83">
        <v>2.95</v>
      </c>
    </row>
    <row r="2993" spans="3:11" hidden="1" outlineLevel="2" x14ac:dyDescent="0.25">
      <c r="C2993" s="75" t="s">
        <v>148</v>
      </c>
      <c r="D2993" s="75" t="s">
        <v>6373</v>
      </c>
      <c r="E2993" s="75" t="s">
        <v>6374</v>
      </c>
      <c r="K2993" s="83">
        <v>5.28</v>
      </c>
    </row>
    <row r="2994" spans="3:11" hidden="1" outlineLevel="2" x14ac:dyDescent="0.25">
      <c r="C2994" s="75" t="s">
        <v>148</v>
      </c>
      <c r="D2994" s="75" t="s">
        <v>6375</v>
      </c>
      <c r="E2994" s="75" t="s">
        <v>6376</v>
      </c>
      <c r="K2994" s="83">
        <v>8.16</v>
      </c>
    </row>
    <row r="2995" spans="3:11" hidden="1" outlineLevel="2" x14ac:dyDescent="0.25">
      <c r="C2995" s="75" t="s">
        <v>148</v>
      </c>
      <c r="D2995" s="75" t="s">
        <v>6377</v>
      </c>
      <c r="E2995" s="75" t="s">
        <v>6378</v>
      </c>
      <c r="K2995" s="83">
        <v>5.31</v>
      </c>
    </row>
    <row r="2996" spans="3:11" hidden="1" outlineLevel="2" x14ac:dyDescent="0.25">
      <c r="C2996" s="75" t="s">
        <v>148</v>
      </c>
      <c r="D2996" s="75" t="s">
        <v>6379</v>
      </c>
      <c r="E2996" s="75" t="s">
        <v>6380</v>
      </c>
      <c r="K2996" s="83">
        <v>9.56</v>
      </c>
    </row>
    <row r="2997" spans="3:11" hidden="1" outlineLevel="2" x14ac:dyDescent="0.25">
      <c r="C2997" s="75" t="s">
        <v>148</v>
      </c>
      <c r="D2997" s="75" t="s">
        <v>6381</v>
      </c>
      <c r="E2997" s="75" t="s">
        <v>6382</v>
      </c>
      <c r="K2997" s="83">
        <v>7.94</v>
      </c>
    </row>
    <row r="2998" spans="3:11" hidden="1" outlineLevel="2" x14ac:dyDescent="0.25">
      <c r="C2998" s="75" t="s">
        <v>148</v>
      </c>
      <c r="D2998" s="75" t="s">
        <v>6383</v>
      </c>
      <c r="E2998" s="75" t="s">
        <v>6384</v>
      </c>
      <c r="K2998" s="83">
        <v>5.72</v>
      </c>
    </row>
    <row r="2999" spans="3:11" hidden="1" outlineLevel="2" x14ac:dyDescent="0.25">
      <c r="C2999" s="75" t="s">
        <v>148</v>
      </c>
      <c r="D2999" s="75" t="s">
        <v>6385</v>
      </c>
      <c r="E2999" s="75" t="s">
        <v>6386</v>
      </c>
      <c r="K2999" s="83">
        <v>6.18</v>
      </c>
    </row>
    <row r="3000" spans="3:11" hidden="1" outlineLevel="2" x14ac:dyDescent="0.25">
      <c r="C3000" s="75" t="s">
        <v>148</v>
      </c>
      <c r="D3000" s="75" t="s">
        <v>6387</v>
      </c>
      <c r="E3000" s="75" t="s">
        <v>6388</v>
      </c>
      <c r="K3000" s="83">
        <v>1.96</v>
      </c>
    </row>
    <row r="3001" spans="3:11" hidden="1" outlineLevel="2" x14ac:dyDescent="0.25">
      <c r="C3001" s="75" t="s">
        <v>148</v>
      </c>
      <c r="D3001" s="75" t="s">
        <v>6389</v>
      </c>
      <c r="E3001" s="75" t="s">
        <v>6390</v>
      </c>
      <c r="K3001" s="83">
        <v>5.04</v>
      </c>
    </row>
    <row r="3002" spans="3:11" hidden="1" outlineLevel="2" x14ac:dyDescent="0.25">
      <c r="C3002" s="75" t="s">
        <v>148</v>
      </c>
      <c r="D3002" s="75" t="s">
        <v>6391</v>
      </c>
      <c r="E3002" s="75" t="s">
        <v>6392</v>
      </c>
      <c r="K3002" s="83">
        <v>18.59</v>
      </c>
    </row>
    <row r="3003" spans="3:11" hidden="1" outlineLevel="2" x14ac:dyDescent="0.25">
      <c r="C3003" s="75" t="s">
        <v>148</v>
      </c>
      <c r="D3003" s="75" t="s">
        <v>6393</v>
      </c>
      <c r="E3003" s="75" t="s">
        <v>6394</v>
      </c>
      <c r="K3003" s="83">
        <v>5.04</v>
      </c>
    </row>
    <row r="3004" spans="3:11" hidden="1" outlineLevel="2" x14ac:dyDescent="0.25">
      <c r="C3004" s="75" t="s">
        <v>148</v>
      </c>
      <c r="D3004" s="75" t="s">
        <v>6395</v>
      </c>
      <c r="E3004" s="75" t="s">
        <v>6396</v>
      </c>
      <c r="K3004" s="83">
        <v>3.49</v>
      </c>
    </row>
    <row r="3005" spans="3:11" hidden="1" outlineLevel="2" x14ac:dyDescent="0.25">
      <c r="C3005" s="75" t="s">
        <v>148</v>
      </c>
      <c r="D3005" s="75" t="s">
        <v>6397</v>
      </c>
      <c r="E3005" s="75" t="s">
        <v>6398</v>
      </c>
      <c r="K3005" s="83">
        <v>3.56</v>
      </c>
    </row>
    <row r="3006" spans="3:11" hidden="1" outlineLevel="2" x14ac:dyDescent="0.25">
      <c r="C3006" s="75" t="s">
        <v>148</v>
      </c>
      <c r="D3006" s="75" t="s">
        <v>6399</v>
      </c>
      <c r="E3006" s="75" t="s">
        <v>6400</v>
      </c>
      <c r="K3006" s="83">
        <v>29.86</v>
      </c>
    </row>
    <row r="3007" spans="3:11" hidden="1" outlineLevel="2" x14ac:dyDescent="0.25">
      <c r="C3007" s="75" t="s">
        <v>148</v>
      </c>
      <c r="D3007" s="75" t="s">
        <v>6403</v>
      </c>
      <c r="E3007" s="75" t="s">
        <v>6404</v>
      </c>
      <c r="K3007" s="83">
        <v>23.86</v>
      </c>
    </row>
    <row r="3008" spans="3:11" hidden="1" outlineLevel="2" x14ac:dyDescent="0.25">
      <c r="C3008" s="75" t="s">
        <v>148</v>
      </c>
      <c r="D3008" s="75" t="s">
        <v>6405</v>
      </c>
      <c r="E3008" s="75" t="s">
        <v>6406</v>
      </c>
      <c r="K3008" s="83">
        <v>35.28</v>
      </c>
    </row>
    <row r="3009" spans="3:11" hidden="1" outlineLevel="2" x14ac:dyDescent="0.25">
      <c r="C3009" s="75" t="s">
        <v>148</v>
      </c>
      <c r="D3009" s="75" t="s">
        <v>6407</v>
      </c>
      <c r="E3009" s="75" t="s">
        <v>6408</v>
      </c>
      <c r="K3009" s="83">
        <v>0.23</v>
      </c>
    </row>
    <row r="3010" spans="3:11" hidden="1" outlineLevel="2" x14ac:dyDescent="0.25">
      <c r="C3010" s="75" t="s">
        <v>148</v>
      </c>
      <c r="D3010" s="75" t="s">
        <v>6409</v>
      </c>
      <c r="E3010" s="75" t="s">
        <v>6410</v>
      </c>
      <c r="K3010" s="83">
        <v>3.7</v>
      </c>
    </row>
    <row r="3011" spans="3:11" hidden="1" outlineLevel="2" x14ac:dyDescent="0.25">
      <c r="C3011" s="75" t="s">
        <v>148</v>
      </c>
      <c r="D3011" s="75" t="s">
        <v>6411</v>
      </c>
      <c r="E3011" s="75" t="s">
        <v>6412</v>
      </c>
      <c r="K3011" s="83">
        <v>5.04</v>
      </c>
    </row>
    <row r="3012" spans="3:11" hidden="1" outlineLevel="2" x14ac:dyDescent="0.25">
      <c r="C3012" s="75" t="s">
        <v>148</v>
      </c>
      <c r="D3012" s="75" t="s">
        <v>6413</v>
      </c>
      <c r="E3012" s="75" t="s">
        <v>6414</v>
      </c>
      <c r="K3012" s="83">
        <v>5.04</v>
      </c>
    </row>
    <row r="3013" spans="3:11" hidden="1" outlineLevel="2" x14ac:dyDescent="0.25">
      <c r="C3013" s="75" t="s">
        <v>148</v>
      </c>
      <c r="D3013" s="75" t="s">
        <v>6415</v>
      </c>
      <c r="E3013" s="75" t="s">
        <v>6416</v>
      </c>
      <c r="K3013" s="83">
        <v>1.68</v>
      </c>
    </row>
    <row r="3014" spans="3:11" hidden="1" outlineLevel="2" x14ac:dyDescent="0.25">
      <c r="C3014" s="75" t="s">
        <v>148</v>
      </c>
      <c r="D3014" s="75" t="s">
        <v>6417</v>
      </c>
      <c r="E3014" s="75" t="s">
        <v>6418</v>
      </c>
      <c r="K3014" s="83">
        <v>5.98</v>
      </c>
    </row>
    <row r="3015" spans="3:11" hidden="1" outlineLevel="2" x14ac:dyDescent="0.25">
      <c r="C3015" s="75" t="s">
        <v>148</v>
      </c>
      <c r="D3015" s="75" t="s">
        <v>6419</v>
      </c>
      <c r="E3015" s="75" t="s">
        <v>6420</v>
      </c>
      <c r="K3015" s="83">
        <v>1.68</v>
      </c>
    </row>
    <row r="3016" spans="3:11" hidden="1" outlineLevel="2" x14ac:dyDescent="0.25">
      <c r="C3016" s="75" t="s">
        <v>148</v>
      </c>
      <c r="D3016" s="75" t="s">
        <v>6421</v>
      </c>
      <c r="E3016" s="75" t="s">
        <v>6422</v>
      </c>
      <c r="K3016" s="83">
        <v>3.47</v>
      </c>
    </row>
    <row r="3017" spans="3:11" hidden="1" outlineLevel="2" x14ac:dyDescent="0.25">
      <c r="C3017" s="75" t="s">
        <v>148</v>
      </c>
      <c r="D3017" s="75" t="s">
        <v>10253</v>
      </c>
      <c r="E3017" s="75" t="s">
        <v>10254</v>
      </c>
      <c r="K3017" s="83">
        <v>1.78</v>
      </c>
    </row>
    <row r="3018" spans="3:11" hidden="1" outlineLevel="2" x14ac:dyDescent="0.25">
      <c r="C3018" s="75" t="s">
        <v>148</v>
      </c>
      <c r="D3018" s="75" t="s">
        <v>6423</v>
      </c>
      <c r="E3018" s="75" t="s">
        <v>6424</v>
      </c>
      <c r="K3018" s="83">
        <v>68.39</v>
      </c>
    </row>
    <row r="3019" spans="3:11" hidden="1" outlineLevel="2" x14ac:dyDescent="0.25">
      <c r="C3019" s="75" t="s">
        <v>148</v>
      </c>
      <c r="D3019" s="75" t="s">
        <v>6427</v>
      </c>
      <c r="E3019" s="75" t="s">
        <v>6428</v>
      </c>
      <c r="K3019" s="83">
        <v>6.29</v>
      </c>
    </row>
    <row r="3020" spans="3:11" hidden="1" outlineLevel="2" x14ac:dyDescent="0.25">
      <c r="C3020" s="75" t="s">
        <v>148</v>
      </c>
      <c r="D3020" s="75" t="s">
        <v>6429</v>
      </c>
      <c r="E3020" s="75" t="s">
        <v>6430</v>
      </c>
      <c r="K3020" s="83">
        <v>40.19</v>
      </c>
    </row>
    <row r="3021" spans="3:11" hidden="1" outlineLevel="2" x14ac:dyDescent="0.25">
      <c r="C3021" s="75" t="s">
        <v>148</v>
      </c>
      <c r="D3021" s="75" t="s">
        <v>6431</v>
      </c>
      <c r="E3021" s="75" t="s">
        <v>6432</v>
      </c>
      <c r="K3021" s="83">
        <v>20.29</v>
      </c>
    </row>
    <row r="3022" spans="3:11" hidden="1" outlineLevel="2" x14ac:dyDescent="0.25">
      <c r="C3022" s="75" t="s">
        <v>148</v>
      </c>
      <c r="D3022" s="75" t="s">
        <v>6433</v>
      </c>
      <c r="E3022" s="75" t="s">
        <v>6434</v>
      </c>
      <c r="K3022" s="83">
        <v>18.02</v>
      </c>
    </row>
    <row r="3023" spans="3:11" hidden="1" outlineLevel="2" x14ac:dyDescent="0.25">
      <c r="C3023" s="75" t="s">
        <v>148</v>
      </c>
      <c r="D3023" s="75" t="s">
        <v>6435</v>
      </c>
      <c r="E3023" s="75" t="s">
        <v>6436</v>
      </c>
      <c r="K3023" s="83">
        <v>3.47</v>
      </c>
    </row>
    <row r="3024" spans="3:11" hidden="1" outlineLevel="2" x14ac:dyDescent="0.25">
      <c r="C3024" s="75" t="s">
        <v>148</v>
      </c>
      <c r="D3024" s="75" t="s">
        <v>6437</v>
      </c>
      <c r="E3024" s="75" t="s">
        <v>6438</v>
      </c>
      <c r="K3024" s="83">
        <v>15.87</v>
      </c>
    </row>
    <row r="3025" spans="3:11" hidden="1" outlineLevel="2" x14ac:dyDescent="0.25">
      <c r="C3025" s="75" t="s">
        <v>148</v>
      </c>
      <c r="D3025" s="75" t="s">
        <v>6439</v>
      </c>
      <c r="E3025" s="75" t="s">
        <v>6440</v>
      </c>
      <c r="K3025" s="83">
        <v>12.62</v>
      </c>
    </row>
    <row r="3026" spans="3:11" hidden="1" outlineLevel="2" x14ac:dyDescent="0.25">
      <c r="C3026" s="75" t="s">
        <v>148</v>
      </c>
      <c r="D3026" s="75" t="s">
        <v>6443</v>
      </c>
      <c r="E3026" s="75" t="s">
        <v>6444</v>
      </c>
      <c r="K3026" s="83">
        <v>12.91</v>
      </c>
    </row>
    <row r="3027" spans="3:11" hidden="1" outlineLevel="2" x14ac:dyDescent="0.25">
      <c r="C3027" s="75" t="s">
        <v>148</v>
      </c>
      <c r="D3027" s="75" t="s">
        <v>6445</v>
      </c>
      <c r="E3027" s="75" t="s">
        <v>6446</v>
      </c>
      <c r="K3027" s="83">
        <v>5.04</v>
      </c>
    </row>
    <row r="3028" spans="3:11" hidden="1" outlineLevel="2" x14ac:dyDescent="0.25">
      <c r="C3028" s="75" t="s">
        <v>148</v>
      </c>
      <c r="D3028" s="75" t="s">
        <v>6447</v>
      </c>
      <c r="E3028" s="75" t="s">
        <v>6448</v>
      </c>
      <c r="K3028" s="83">
        <v>3.91</v>
      </c>
    </row>
    <row r="3029" spans="3:11" hidden="1" outlineLevel="2" x14ac:dyDescent="0.25">
      <c r="C3029" s="75" t="s">
        <v>148</v>
      </c>
      <c r="D3029" s="75" t="s">
        <v>6449</v>
      </c>
      <c r="E3029" s="75" t="s">
        <v>6450</v>
      </c>
      <c r="K3029" s="83">
        <v>5.15</v>
      </c>
    </row>
    <row r="3030" spans="3:11" hidden="1" outlineLevel="2" x14ac:dyDescent="0.25">
      <c r="C3030" s="75" t="s">
        <v>148</v>
      </c>
      <c r="D3030" s="75" t="s">
        <v>6451</v>
      </c>
      <c r="E3030" s="75" t="s">
        <v>6452</v>
      </c>
      <c r="K3030" s="83">
        <v>2.23</v>
      </c>
    </row>
    <row r="3031" spans="3:11" hidden="1" outlineLevel="2" x14ac:dyDescent="0.25">
      <c r="C3031" s="75" t="s">
        <v>148</v>
      </c>
      <c r="D3031" s="75" t="s">
        <v>6453</v>
      </c>
      <c r="E3031" s="75" t="s">
        <v>6454</v>
      </c>
      <c r="K3031" s="83">
        <v>25.54</v>
      </c>
    </row>
    <row r="3032" spans="3:11" hidden="1" outlineLevel="2" x14ac:dyDescent="0.25">
      <c r="C3032" s="75" t="s">
        <v>148</v>
      </c>
      <c r="D3032" s="75" t="s">
        <v>6457</v>
      </c>
      <c r="E3032" s="75" t="s">
        <v>6458</v>
      </c>
      <c r="K3032" s="83">
        <v>28.36</v>
      </c>
    </row>
    <row r="3033" spans="3:11" hidden="1" outlineLevel="2" x14ac:dyDescent="0.25">
      <c r="C3033" s="75" t="s">
        <v>148</v>
      </c>
      <c r="D3033" s="75" t="s">
        <v>6459</v>
      </c>
      <c r="E3033" s="75" t="s">
        <v>6460</v>
      </c>
      <c r="K3033" s="83">
        <v>23.24</v>
      </c>
    </row>
    <row r="3034" spans="3:11" hidden="1" outlineLevel="2" x14ac:dyDescent="0.25">
      <c r="C3034" s="75" t="s">
        <v>148</v>
      </c>
      <c r="D3034" s="75" t="s">
        <v>6461</v>
      </c>
      <c r="E3034" s="75" t="s">
        <v>6462</v>
      </c>
      <c r="K3034" s="83">
        <v>10.63</v>
      </c>
    </row>
    <row r="3035" spans="3:11" hidden="1" outlineLevel="2" x14ac:dyDescent="0.25">
      <c r="C3035" s="75" t="s">
        <v>148</v>
      </c>
      <c r="D3035" s="75" t="s">
        <v>6463</v>
      </c>
      <c r="E3035" s="75" t="s">
        <v>6464</v>
      </c>
      <c r="K3035" s="83">
        <v>3.88</v>
      </c>
    </row>
    <row r="3036" spans="3:11" hidden="1" outlineLevel="2" x14ac:dyDescent="0.25">
      <c r="C3036" s="75" t="s">
        <v>148</v>
      </c>
      <c r="D3036" s="75" t="s">
        <v>10255</v>
      </c>
      <c r="E3036" s="75" t="s">
        <v>10256</v>
      </c>
      <c r="K3036" s="83">
        <v>-0.1</v>
      </c>
    </row>
    <row r="3037" spans="3:11" hidden="1" outlineLevel="2" x14ac:dyDescent="0.25">
      <c r="C3037" s="75" t="s">
        <v>148</v>
      </c>
      <c r="D3037" s="75" t="s">
        <v>6465</v>
      </c>
      <c r="E3037" s="75" t="s">
        <v>6466</v>
      </c>
      <c r="K3037" s="83">
        <v>1.71</v>
      </c>
    </row>
    <row r="3038" spans="3:11" hidden="1" outlineLevel="2" x14ac:dyDescent="0.25">
      <c r="C3038" s="75" t="s">
        <v>148</v>
      </c>
      <c r="D3038" s="75" t="s">
        <v>6467</v>
      </c>
      <c r="E3038" s="75" t="s">
        <v>6468</v>
      </c>
      <c r="K3038" s="83">
        <v>22.62</v>
      </c>
    </row>
    <row r="3039" spans="3:11" hidden="1" outlineLevel="2" x14ac:dyDescent="0.25">
      <c r="C3039" s="75" t="s">
        <v>148</v>
      </c>
      <c r="D3039" s="75" t="s">
        <v>6469</v>
      </c>
      <c r="E3039" s="75" t="s">
        <v>6470</v>
      </c>
      <c r="K3039" s="83">
        <v>6.66</v>
      </c>
    </row>
    <row r="3040" spans="3:11" hidden="1" outlineLevel="2" x14ac:dyDescent="0.25">
      <c r="C3040" s="75" t="s">
        <v>148</v>
      </c>
      <c r="D3040" s="75" t="s">
        <v>6471</v>
      </c>
      <c r="E3040" s="75" t="s">
        <v>6472</v>
      </c>
      <c r="K3040" s="83">
        <v>26.27</v>
      </c>
    </row>
    <row r="3041" spans="3:11" hidden="1" outlineLevel="2" x14ac:dyDescent="0.25">
      <c r="C3041" s="75" t="s">
        <v>148</v>
      </c>
      <c r="D3041" s="75" t="s">
        <v>6473</v>
      </c>
      <c r="E3041" s="75" t="s">
        <v>6474</v>
      </c>
      <c r="K3041" s="83">
        <v>138.05000000000001</v>
      </c>
    </row>
    <row r="3042" spans="3:11" hidden="1" outlineLevel="2" x14ac:dyDescent="0.25">
      <c r="C3042" s="75" t="s">
        <v>148</v>
      </c>
      <c r="D3042" s="75" t="s">
        <v>6475</v>
      </c>
      <c r="E3042" s="75" t="s">
        <v>6476</v>
      </c>
      <c r="K3042" s="83">
        <v>6.43</v>
      </c>
    </row>
    <row r="3043" spans="3:11" hidden="1" outlineLevel="2" x14ac:dyDescent="0.25">
      <c r="C3043" s="75" t="s">
        <v>148</v>
      </c>
      <c r="D3043" s="75" t="s">
        <v>6477</v>
      </c>
      <c r="E3043" s="75" t="s">
        <v>6478</v>
      </c>
      <c r="K3043" s="83">
        <v>1.68</v>
      </c>
    </row>
    <row r="3044" spans="3:11" hidden="1" outlineLevel="2" x14ac:dyDescent="0.25">
      <c r="C3044" s="75" t="s">
        <v>148</v>
      </c>
      <c r="D3044" s="75" t="s">
        <v>6479</v>
      </c>
      <c r="E3044" s="75" t="s">
        <v>6480</v>
      </c>
      <c r="K3044" s="83">
        <v>1.69</v>
      </c>
    </row>
    <row r="3045" spans="3:11" hidden="1" outlineLevel="2" x14ac:dyDescent="0.25">
      <c r="C3045" s="75" t="s">
        <v>148</v>
      </c>
      <c r="D3045" s="75" t="s">
        <v>6481</v>
      </c>
      <c r="E3045" s="75" t="s">
        <v>6482</v>
      </c>
      <c r="K3045" s="83">
        <v>5.04</v>
      </c>
    </row>
    <row r="3046" spans="3:11" hidden="1" outlineLevel="2" x14ac:dyDescent="0.25">
      <c r="C3046" s="75" t="s">
        <v>148</v>
      </c>
      <c r="D3046" s="75" t="s">
        <v>6483</v>
      </c>
      <c r="E3046" s="75" t="s">
        <v>6484</v>
      </c>
      <c r="K3046" s="83">
        <v>73.28</v>
      </c>
    </row>
    <row r="3047" spans="3:11" hidden="1" outlineLevel="2" x14ac:dyDescent="0.25">
      <c r="C3047" s="75" t="s">
        <v>148</v>
      </c>
      <c r="D3047" s="75" t="s">
        <v>6485</v>
      </c>
      <c r="E3047" s="75" t="s">
        <v>6486</v>
      </c>
      <c r="K3047" s="83">
        <v>4.07</v>
      </c>
    </row>
    <row r="3048" spans="3:11" hidden="1" outlineLevel="2" x14ac:dyDescent="0.25">
      <c r="C3048" s="75" t="s">
        <v>148</v>
      </c>
      <c r="D3048" s="75" t="s">
        <v>6487</v>
      </c>
      <c r="E3048" s="75" t="s">
        <v>6488</v>
      </c>
      <c r="K3048" s="83">
        <v>5.56</v>
      </c>
    </row>
    <row r="3049" spans="3:11" hidden="1" outlineLevel="2" x14ac:dyDescent="0.25">
      <c r="C3049" s="75" t="s">
        <v>148</v>
      </c>
      <c r="D3049" s="75" t="s">
        <v>6489</v>
      </c>
      <c r="E3049" s="75" t="s">
        <v>6490</v>
      </c>
      <c r="K3049" s="83">
        <v>6.39</v>
      </c>
    </row>
    <row r="3050" spans="3:11" hidden="1" outlineLevel="2" x14ac:dyDescent="0.25">
      <c r="C3050" s="75" t="s">
        <v>148</v>
      </c>
      <c r="D3050" s="75" t="s">
        <v>6491</v>
      </c>
      <c r="E3050" s="75" t="s">
        <v>6492</v>
      </c>
      <c r="K3050" s="83">
        <v>1.68</v>
      </c>
    </row>
    <row r="3051" spans="3:11" hidden="1" outlineLevel="2" x14ac:dyDescent="0.25">
      <c r="C3051" s="75" t="s">
        <v>148</v>
      </c>
      <c r="D3051" s="75" t="s">
        <v>6493</v>
      </c>
      <c r="E3051" s="75" t="s">
        <v>6494</v>
      </c>
      <c r="K3051" s="83">
        <v>16.98</v>
      </c>
    </row>
    <row r="3052" spans="3:11" hidden="1" outlineLevel="2" x14ac:dyDescent="0.25">
      <c r="C3052" s="75" t="s">
        <v>148</v>
      </c>
      <c r="D3052" s="75" t="s">
        <v>6495</v>
      </c>
      <c r="E3052" s="75" t="s">
        <v>6496</v>
      </c>
      <c r="K3052" s="83">
        <v>8.5500000000000007</v>
      </c>
    </row>
    <row r="3053" spans="3:11" hidden="1" outlineLevel="2" x14ac:dyDescent="0.25">
      <c r="C3053" s="75" t="s">
        <v>148</v>
      </c>
      <c r="D3053" s="75" t="s">
        <v>6497</v>
      </c>
      <c r="E3053" s="75" t="s">
        <v>6498</v>
      </c>
      <c r="K3053" s="83">
        <v>32.14</v>
      </c>
    </row>
    <row r="3054" spans="3:11" hidden="1" outlineLevel="2" x14ac:dyDescent="0.25">
      <c r="C3054" s="75" t="s">
        <v>148</v>
      </c>
      <c r="D3054" s="75" t="s">
        <v>6499</v>
      </c>
      <c r="E3054" s="75" t="s">
        <v>6500</v>
      </c>
      <c r="K3054" s="83">
        <v>63.91</v>
      </c>
    </row>
    <row r="3055" spans="3:11" hidden="1" outlineLevel="2" x14ac:dyDescent="0.25">
      <c r="C3055" s="75" t="s">
        <v>148</v>
      </c>
      <c r="D3055" s="75" t="s">
        <v>6501</v>
      </c>
      <c r="E3055" s="75" t="s">
        <v>6502</v>
      </c>
      <c r="K3055" s="83">
        <v>2.1800000000000002</v>
      </c>
    </row>
    <row r="3056" spans="3:11" hidden="1" outlineLevel="2" x14ac:dyDescent="0.25">
      <c r="C3056" s="75" t="s">
        <v>148</v>
      </c>
      <c r="D3056" s="75" t="s">
        <v>6503</v>
      </c>
      <c r="E3056" s="75" t="s">
        <v>6504</v>
      </c>
      <c r="K3056" s="83">
        <v>0.38</v>
      </c>
    </row>
    <row r="3057" spans="3:11" hidden="1" outlineLevel="2" x14ac:dyDescent="0.25">
      <c r="C3057" s="75" t="s">
        <v>148</v>
      </c>
      <c r="D3057" s="75" t="s">
        <v>6505</v>
      </c>
      <c r="E3057" s="75" t="s">
        <v>6506</v>
      </c>
      <c r="K3057" s="83">
        <v>115.18</v>
      </c>
    </row>
    <row r="3058" spans="3:11" hidden="1" outlineLevel="2" x14ac:dyDescent="0.25">
      <c r="C3058" s="75" t="s">
        <v>148</v>
      </c>
      <c r="D3058" s="75" t="s">
        <v>6507</v>
      </c>
      <c r="E3058" s="75" t="s">
        <v>6508</v>
      </c>
      <c r="K3058" s="83">
        <v>4.7699999999999996</v>
      </c>
    </row>
    <row r="3059" spans="3:11" hidden="1" outlineLevel="2" x14ac:dyDescent="0.25">
      <c r="C3059" s="75" t="s">
        <v>148</v>
      </c>
      <c r="D3059" s="75" t="s">
        <v>6509</v>
      </c>
      <c r="E3059" s="75" t="s">
        <v>6510</v>
      </c>
      <c r="K3059" s="83">
        <v>1.1599999999999999</v>
      </c>
    </row>
    <row r="3060" spans="3:11" hidden="1" outlineLevel="2" x14ac:dyDescent="0.25">
      <c r="C3060" s="75" t="s">
        <v>148</v>
      </c>
      <c r="D3060" s="75" t="s">
        <v>10257</v>
      </c>
      <c r="E3060" s="75" t="s">
        <v>10258</v>
      </c>
      <c r="K3060" s="83">
        <v>10.73</v>
      </c>
    </row>
    <row r="3061" spans="3:11" hidden="1" outlineLevel="2" x14ac:dyDescent="0.25">
      <c r="C3061" s="75" t="s">
        <v>148</v>
      </c>
      <c r="D3061" s="75" t="s">
        <v>6511</v>
      </c>
      <c r="E3061" s="75" t="s">
        <v>6512</v>
      </c>
      <c r="K3061" s="83">
        <v>0.17</v>
      </c>
    </row>
    <row r="3062" spans="3:11" hidden="1" outlineLevel="2" x14ac:dyDescent="0.25">
      <c r="C3062" s="75" t="s">
        <v>148</v>
      </c>
      <c r="D3062" s="75" t="s">
        <v>6513</v>
      </c>
      <c r="E3062" s="75" t="s">
        <v>6514</v>
      </c>
      <c r="K3062" s="83">
        <v>1.06</v>
      </c>
    </row>
    <row r="3063" spans="3:11" hidden="1" outlineLevel="2" x14ac:dyDescent="0.25">
      <c r="C3063" s="75" t="s">
        <v>148</v>
      </c>
      <c r="D3063" s="75" t="s">
        <v>6517</v>
      </c>
      <c r="E3063" s="75" t="s">
        <v>6518</v>
      </c>
      <c r="K3063" s="83">
        <v>11.11</v>
      </c>
    </row>
    <row r="3064" spans="3:11" hidden="1" outlineLevel="2" x14ac:dyDescent="0.25">
      <c r="C3064" s="75" t="s">
        <v>148</v>
      </c>
      <c r="D3064" s="75" t="s">
        <v>6519</v>
      </c>
      <c r="E3064" s="75" t="s">
        <v>6520</v>
      </c>
      <c r="K3064" s="83">
        <v>10.6</v>
      </c>
    </row>
    <row r="3065" spans="3:11" hidden="1" outlineLevel="2" x14ac:dyDescent="0.25">
      <c r="C3065" s="75" t="s">
        <v>148</v>
      </c>
      <c r="D3065" s="75" t="s">
        <v>6521</v>
      </c>
      <c r="E3065" s="75" t="s">
        <v>6522</v>
      </c>
      <c r="K3065" s="83">
        <v>12.77</v>
      </c>
    </row>
    <row r="3066" spans="3:11" hidden="1" outlineLevel="2" x14ac:dyDescent="0.25">
      <c r="C3066" s="75" t="s">
        <v>148</v>
      </c>
      <c r="D3066" s="75" t="s">
        <v>6523</v>
      </c>
      <c r="E3066" s="75" t="s">
        <v>6524</v>
      </c>
      <c r="K3066" s="83">
        <v>1.3</v>
      </c>
    </row>
    <row r="3067" spans="3:11" hidden="1" outlineLevel="2" x14ac:dyDescent="0.25">
      <c r="C3067" s="75" t="s">
        <v>148</v>
      </c>
      <c r="D3067" s="75" t="s">
        <v>6525</v>
      </c>
      <c r="E3067" s="75" t="s">
        <v>6526</v>
      </c>
      <c r="K3067" s="83">
        <v>6.19</v>
      </c>
    </row>
    <row r="3068" spans="3:11" hidden="1" outlineLevel="2" x14ac:dyDescent="0.25">
      <c r="C3068" s="75" t="s">
        <v>148</v>
      </c>
      <c r="D3068" s="75" t="s">
        <v>6529</v>
      </c>
      <c r="E3068" s="75" t="s">
        <v>6530</v>
      </c>
      <c r="K3068" s="83">
        <v>3.51</v>
      </c>
    </row>
    <row r="3069" spans="3:11" hidden="1" outlineLevel="2" x14ac:dyDescent="0.25">
      <c r="C3069" s="75" t="s">
        <v>148</v>
      </c>
      <c r="D3069" s="75" t="s">
        <v>6532</v>
      </c>
      <c r="E3069" s="75" t="s">
        <v>6533</v>
      </c>
      <c r="K3069" s="83">
        <v>4.2300000000000004</v>
      </c>
    </row>
    <row r="3070" spans="3:11" hidden="1" outlineLevel="2" x14ac:dyDescent="0.25">
      <c r="C3070" s="75" t="s">
        <v>148</v>
      </c>
      <c r="D3070" s="75" t="s">
        <v>6534</v>
      </c>
      <c r="E3070" s="75" t="s">
        <v>6535</v>
      </c>
      <c r="K3070" s="83">
        <v>4.2300000000000004</v>
      </c>
    </row>
    <row r="3071" spans="3:11" hidden="1" outlineLevel="2" x14ac:dyDescent="0.25">
      <c r="C3071" s="75" t="s">
        <v>148</v>
      </c>
      <c r="D3071" s="75" t="s">
        <v>6536</v>
      </c>
      <c r="E3071" s="75" t="s">
        <v>6537</v>
      </c>
      <c r="K3071" s="83">
        <v>0.1</v>
      </c>
    </row>
    <row r="3072" spans="3:11" hidden="1" outlineLevel="2" x14ac:dyDescent="0.25">
      <c r="C3072" s="75" t="s">
        <v>148</v>
      </c>
      <c r="D3072" s="75" t="s">
        <v>6538</v>
      </c>
      <c r="E3072" s="75" t="s">
        <v>6539</v>
      </c>
      <c r="K3072" s="83">
        <v>0.01</v>
      </c>
    </row>
    <row r="3073" spans="3:11" hidden="1" outlineLevel="2" x14ac:dyDescent="0.25">
      <c r="C3073" s="75" t="s">
        <v>148</v>
      </c>
      <c r="D3073" s="75" t="s">
        <v>6542</v>
      </c>
      <c r="E3073" s="75" t="s">
        <v>6543</v>
      </c>
      <c r="K3073" s="83">
        <v>0.12</v>
      </c>
    </row>
    <row r="3074" spans="3:11" hidden="1" outlineLevel="2" x14ac:dyDescent="0.25">
      <c r="C3074" s="75" t="s">
        <v>148</v>
      </c>
      <c r="D3074" s="75" t="s">
        <v>6544</v>
      </c>
      <c r="E3074" s="75" t="s">
        <v>6545</v>
      </c>
      <c r="K3074" s="83">
        <v>3.71</v>
      </c>
    </row>
    <row r="3075" spans="3:11" hidden="1" outlineLevel="2" x14ac:dyDescent="0.25">
      <c r="C3075" s="75" t="s">
        <v>148</v>
      </c>
      <c r="D3075" s="75" t="s">
        <v>6546</v>
      </c>
      <c r="E3075" s="75" t="s">
        <v>6547</v>
      </c>
      <c r="K3075" s="83">
        <v>4.09</v>
      </c>
    </row>
    <row r="3076" spans="3:11" hidden="1" outlineLevel="2" x14ac:dyDescent="0.25">
      <c r="C3076" s="75" t="s">
        <v>148</v>
      </c>
      <c r="D3076" s="75" t="s">
        <v>10259</v>
      </c>
      <c r="E3076" s="75" t="s">
        <v>10260</v>
      </c>
      <c r="K3076" s="83">
        <v>0.01</v>
      </c>
    </row>
    <row r="3077" spans="3:11" hidden="1" outlineLevel="2" x14ac:dyDescent="0.25">
      <c r="C3077" s="75" t="s">
        <v>148</v>
      </c>
      <c r="D3077" s="75" t="s">
        <v>6582</v>
      </c>
      <c r="E3077" s="75" t="s">
        <v>6583</v>
      </c>
      <c r="K3077" s="83">
        <v>12.8</v>
      </c>
    </row>
    <row r="3078" spans="3:11" hidden="1" outlineLevel="2" x14ac:dyDescent="0.25">
      <c r="C3078" s="75" t="s">
        <v>148</v>
      </c>
      <c r="D3078" s="75" t="s">
        <v>6602</v>
      </c>
      <c r="E3078" s="75" t="s">
        <v>6603</v>
      </c>
      <c r="K3078" s="83">
        <v>3.88</v>
      </c>
    </row>
    <row r="3079" spans="3:11" hidden="1" outlineLevel="2" x14ac:dyDescent="0.25">
      <c r="C3079" s="75" t="s">
        <v>148</v>
      </c>
      <c r="D3079" s="75" t="s">
        <v>6620</v>
      </c>
      <c r="E3079" s="75" t="s">
        <v>6621</v>
      </c>
      <c r="K3079" s="83">
        <v>6.68</v>
      </c>
    </row>
    <row r="3080" spans="3:11" hidden="1" outlineLevel="2" x14ac:dyDescent="0.25">
      <c r="C3080" s="75" t="s">
        <v>148</v>
      </c>
      <c r="D3080" s="75" t="s">
        <v>6642</v>
      </c>
      <c r="E3080" s="75" t="s">
        <v>6643</v>
      </c>
      <c r="K3080" s="83">
        <v>4.7</v>
      </c>
    </row>
    <row r="3081" spans="3:11" hidden="1" outlineLevel="2" x14ac:dyDescent="0.25">
      <c r="C3081" s="75" t="s">
        <v>148</v>
      </c>
      <c r="D3081" s="75" t="s">
        <v>6662</v>
      </c>
      <c r="E3081" s="75" t="s">
        <v>6663</v>
      </c>
      <c r="K3081" s="83">
        <v>12.66</v>
      </c>
    </row>
    <row r="3082" spans="3:11" hidden="1" outlineLevel="2" x14ac:dyDescent="0.25">
      <c r="C3082" s="75" t="s">
        <v>148</v>
      </c>
      <c r="D3082" s="75" t="s">
        <v>6680</v>
      </c>
      <c r="E3082" s="75" t="s">
        <v>6681</v>
      </c>
      <c r="K3082" s="83">
        <v>11.62</v>
      </c>
    </row>
    <row r="3083" spans="3:11" hidden="1" outlineLevel="2" x14ac:dyDescent="0.25">
      <c r="C3083" s="75" t="s">
        <v>148</v>
      </c>
      <c r="D3083" s="75" t="s">
        <v>6693</v>
      </c>
      <c r="E3083" s="75" t="s">
        <v>6694</v>
      </c>
      <c r="K3083" s="83">
        <v>12.49</v>
      </c>
    </row>
    <row r="3084" spans="3:11" hidden="1" outlineLevel="2" x14ac:dyDescent="0.25">
      <c r="C3084" s="75" t="s">
        <v>148</v>
      </c>
      <c r="D3084" s="75" t="s">
        <v>6697</v>
      </c>
      <c r="E3084" s="75" t="s">
        <v>6698</v>
      </c>
      <c r="K3084" s="83">
        <v>2.0499999999999998</v>
      </c>
    </row>
    <row r="3085" spans="3:11" hidden="1" outlineLevel="2" x14ac:dyDescent="0.25">
      <c r="C3085" s="75" t="s">
        <v>148</v>
      </c>
      <c r="D3085" s="75" t="s">
        <v>6699</v>
      </c>
      <c r="E3085" s="75" t="s">
        <v>6700</v>
      </c>
      <c r="K3085" s="83">
        <v>11.29</v>
      </c>
    </row>
    <row r="3086" spans="3:11" hidden="1" outlineLevel="2" x14ac:dyDescent="0.25">
      <c r="C3086" s="75" t="s">
        <v>148</v>
      </c>
      <c r="D3086" s="75" t="s">
        <v>6701</v>
      </c>
      <c r="E3086" s="75" t="s">
        <v>6702</v>
      </c>
      <c r="K3086" s="83">
        <v>3.67</v>
      </c>
    </row>
    <row r="3087" spans="3:11" hidden="1" outlineLevel="2" x14ac:dyDescent="0.25">
      <c r="C3087" s="75" t="s">
        <v>148</v>
      </c>
      <c r="D3087" s="75" t="s">
        <v>6705</v>
      </c>
      <c r="E3087" s="75" t="s">
        <v>6706</v>
      </c>
      <c r="K3087" s="83">
        <v>3.96</v>
      </c>
    </row>
    <row r="3088" spans="3:11" hidden="1" outlineLevel="2" x14ac:dyDescent="0.25">
      <c r="C3088" s="75" t="s">
        <v>148</v>
      </c>
      <c r="D3088" s="75" t="s">
        <v>6707</v>
      </c>
      <c r="E3088" s="75" t="s">
        <v>6708</v>
      </c>
      <c r="K3088" s="83">
        <v>8.44</v>
      </c>
    </row>
    <row r="3089" spans="3:11" hidden="1" outlineLevel="2" x14ac:dyDescent="0.25">
      <c r="C3089" s="75" t="s">
        <v>148</v>
      </c>
      <c r="D3089" s="75" t="s">
        <v>6709</v>
      </c>
      <c r="E3089" s="75" t="s">
        <v>6710</v>
      </c>
      <c r="K3089" s="83">
        <v>3.49</v>
      </c>
    </row>
    <row r="3090" spans="3:11" hidden="1" outlineLevel="2" x14ac:dyDescent="0.25">
      <c r="C3090" s="75" t="s">
        <v>148</v>
      </c>
      <c r="D3090" s="75" t="s">
        <v>6711</v>
      </c>
      <c r="E3090" s="75" t="s">
        <v>6712</v>
      </c>
      <c r="K3090" s="83">
        <v>-0.72</v>
      </c>
    </row>
    <row r="3091" spans="3:11" hidden="1" outlineLevel="2" x14ac:dyDescent="0.25">
      <c r="C3091" s="75" t="s">
        <v>148</v>
      </c>
      <c r="D3091" s="75" t="s">
        <v>6713</v>
      </c>
      <c r="E3091" s="75" t="s">
        <v>6714</v>
      </c>
      <c r="K3091" s="83">
        <v>6.09</v>
      </c>
    </row>
    <row r="3092" spans="3:11" hidden="1" outlineLevel="2" x14ac:dyDescent="0.25">
      <c r="C3092" s="75" t="s">
        <v>148</v>
      </c>
      <c r="D3092" s="75" t="s">
        <v>6715</v>
      </c>
      <c r="E3092" s="75" t="s">
        <v>6716</v>
      </c>
      <c r="K3092" s="83">
        <v>5.86</v>
      </c>
    </row>
    <row r="3093" spans="3:11" hidden="1" outlineLevel="2" x14ac:dyDescent="0.25">
      <c r="C3093" s="75" t="s">
        <v>148</v>
      </c>
      <c r="D3093" s="75" t="s">
        <v>6717</v>
      </c>
      <c r="E3093" s="75" t="s">
        <v>6718</v>
      </c>
      <c r="K3093" s="83">
        <v>5.04</v>
      </c>
    </row>
    <row r="3094" spans="3:11" hidden="1" outlineLevel="2" x14ac:dyDescent="0.25">
      <c r="C3094" s="75" t="s">
        <v>148</v>
      </c>
      <c r="D3094" s="75" t="s">
        <v>6719</v>
      </c>
      <c r="E3094" s="75" t="s">
        <v>6720</v>
      </c>
      <c r="K3094" s="83">
        <v>-1.3</v>
      </c>
    </row>
    <row r="3095" spans="3:11" hidden="1" outlineLevel="2" x14ac:dyDescent="0.25">
      <c r="C3095" s="75" t="s">
        <v>148</v>
      </c>
      <c r="D3095" s="75" t="s">
        <v>6721</v>
      </c>
      <c r="E3095" s="75" t="s">
        <v>6722</v>
      </c>
      <c r="K3095" s="83">
        <v>3.42</v>
      </c>
    </row>
    <row r="3096" spans="3:11" hidden="1" outlineLevel="2" x14ac:dyDescent="0.25">
      <c r="C3096" s="75" t="s">
        <v>148</v>
      </c>
      <c r="D3096" s="75" t="s">
        <v>6723</v>
      </c>
      <c r="E3096" s="75" t="s">
        <v>6724</v>
      </c>
      <c r="K3096" s="83">
        <v>16.260000000000002</v>
      </c>
    </row>
    <row r="3097" spans="3:11" hidden="1" outlineLevel="2" x14ac:dyDescent="0.25">
      <c r="C3097" s="75" t="s">
        <v>148</v>
      </c>
      <c r="D3097" s="75" t="s">
        <v>6725</v>
      </c>
      <c r="E3097" s="75" t="s">
        <v>6726</v>
      </c>
      <c r="K3097" s="83">
        <v>2.5</v>
      </c>
    </row>
    <row r="3098" spans="3:11" hidden="1" outlineLevel="2" x14ac:dyDescent="0.25">
      <c r="C3098" s="75" t="s">
        <v>148</v>
      </c>
      <c r="D3098" s="75" t="s">
        <v>6727</v>
      </c>
      <c r="E3098" s="75" t="s">
        <v>6728</v>
      </c>
      <c r="K3098" s="83">
        <v>8.17</v>
      </c>
    </row>
    <row r="3099" spans="3:11" hidden="1" outlineLevel="2" x14ac:dyDescent="0.25">
      <c r="C3099" s="75" t="s">
        <v>148</v>
      </c>
      <c r="D3099" s="75" t="s">
        <v>10261</v>
      </c>
      <c r="E3099" s="75" t="s">
        <v>10262</v>
      </c>
      <c r="K3099" s="83">
        <v>7.19</v>
      </c>
    </row>
    <row r="3100" spans="3:11" hidden="1" outlineLevel="2" x14ac:dyDescent="0.25">
      <c r="C3100" s="75" t="s">
        <v>148</v>
      </c>
      <c r="D3100" s="75" t="s">
        <v>6729</v>
      </c>
      <c r="E3100" s="75" t="s">
        <v>6730</v>
      </c>
      <c r="K3100" s="83">
        <v>5.3</v>
      </c>
    </row>
    <row r="3101" spans="3:11" hidden="1" outlineLevel="2" x14ac:dyDescent="0.25">
      <c r="C3101" s="75" t="s">
        <v>148</v>
      </c>
      <c r="D3101" s="75" t="s">
        <v>6731</v>
      </c>
      <c r="E3101" s="75" t="s">
        <v>6732</v>
      </c>
      <c r="K3101" s="83">
        <v>5.63</v>
      </c>
    </row>
    <row r="3102" spans="3:11" hidden="1" outlineLevel="2" x14ac:dyDescent="0.25">
      <c r="C3102" s="75" t="s">
        <v>148</v>
      </c>
      <c r="D3102" s="75" t="s">
        <v>10263</v>
      </c>
      <c r="E3102" s="75" t="s">
        <v>10264</v>
      </c>
      <c r="K3102" s="83">
        <v>5.82</v>
      </c>
    </row>
    <row r="3103" spans="3:11" hidden="1" outlineLevel="2" x14ac:dyDescent="0.25">
      <c r="C3103" s="75" t="s">
        <v>148</v>
      </c>
      <c r="D3103" s="75" t="s">
        <v>6733</v>
      </c>
      <c r="E3103" s="75" t="s">
        <v>6734</v>
      </c>
      <c r="K3103" s="83">
        <v>20.96</v>
      </c>
    </row>
    <row r="3104" spans="3:11" hidden="1" outlineLevel="2" x14ac:dyDescent="0.25">
      <c r="C3104" s="75" t="s">
        <v>148</v>
      </c>
      <c r="D3104" s="75" t="s">
        <v>6735</v>
      </c>
      <c r="E3104" s="75" t="s">
        <v>6736</v>
      </c>
      <c r="K3104" s="83">
        <v>65.599999999999994</v>
      </c>
    </row>
    <row r="3105" spans="3:11" hidden="1" outlineLevel="2" x14ac:dyDescent="0.25">
      <c r="C3105" s="75" t="s">
        <v>148</v>
      </c>
      <c r="D3105" s="75" t="s">
        <v>6737</v>
      </c>
      <c r="E3105" s="75" t="s">
        <v>6738</v>
      </c>
      <c r="K3105" s="83">
        <v>131.08000000000001</v>
      </c>
    </row>
    <row r="3106" spans="3:11" hidden="1" outlineLevel="2" x14ac:dyDescent="0.25">
      <c r="C3106" s="75" t="s">
        <v>148</v>
      </c>
      <c r="D3106" s="75" t="s">
        <v>6739</v>
      </c>
      <c r="E3106" s="75" t="s">
        <v>6740</v>
      </c>
      <c r="K3106" s="83">
        <v>18.93</v>
      </c>
    </row>
    <row r="3107" spans="3:11" hidden="1" outlineLevel="2" x14ac:dyDescent="0.25">
      <c r="C3107" s="75" t="s">
        <v>148</v>
      </c>
      <c r="D3107" s="75" t="s">
        <v>6741</v>
      </c>
      <c r="E3107" s="75" t="s">
        <v>6742</v>
      </c>
      <c r="K3107" s="83">
        <v>3.54</v>
      </c>
    </row>
    <row r="3108" spans="3:11" hidden="1" outlineLevel="2" x14ac:dyDescent="0.25">
      <c r="C3108" s="75" t="s">
        <v>148</v>
      </c>
      <c r="D3108" s="75" t="s">
        <v>6743</v>
      </c>
      <c r="E3108" s="75" t="s">
        <v>6744</v>
      </c>
      <c r="K3108" s="83">
        <v>14.73</v>
      </c>
    </row>
    <row r="3109" spans="3:11" hidden="1" outlineLevel="2" x14ac:dyDescent="0.25">
      <c r="C3109" s="75" t="s">
        <v>148</v>
      </c>
      <c r="D3109" s="75" t="s">
        <v>6745</v>
      </c>
      <c r="E3109" s="75" t="s">
        <v>6746</v>
      </c>
      <c r="K3109" s="83">
        <v>0.79</v>
      </c>
    </row>
    <row r="3110" spans="3:11" hidden="1" outlineLevel="2" x14ac:dyDescent="0.25">
      <c r="C3110" s="75" t="s">
        <v>148</v>
      </c>
      <c r="D3110" s="75" t="s">
        <v>6747</v>
      </c>
      <c r="E3110" s="75" t="s">
        <v>6748</v>
      </c>
      <c r="K3110" s="83">
        <v>1.68</v>
      </c>
    </row>
    <row r="3111" spans="3:11" hidden="1" outlineLevel="2" x14ac:dyDescent="0.25">
      <c r="C3111" s="75" t="s">
        <v>148</v>
      </c>
      <c r="D3111" s="75" t="s">
        <v>6749</v>
      </c>
      <c r="E3111" s="75" t="s">
        <v>6750</v>
      </c>
      <c r="K3111" s="83">
        <v>6.84</v>
      </c>
    </row>
    <row r="3112" spans="3:11" hidden="1" outlineLevel="2" x14ac:dyDescent="0.25">
      <c r="C3112" s="75" t="s">
        <v>148</v>
      </c>
      <c r="D3112" s="75" t="s">
        <v>6751</v>
      </c>
      <c r="E3112" s="75" t="s">
        <v>6752</v>
      </c>
      <c r="K3112" s="83">
        <v>19.350000000000001</v>
      </c>
    </row>
    <row r="3113" spans="3:11" hidden="1" outlineLevel="2" x14ac:dyDescent="0.25">
      <c r="C3113" s="75" t="s">
        <v>148</v>
      </c>
      <c r="D3113" s="75" t="s">
        <v>6753</v>
      </c>
      <c r="E3113" s="75" t="s">
        <v>6754</v>
      </c>
      <c r="K3113" s="83">
        <v>51.95</v>
      </c>
    </row>
    <row r="3114" spans="3:11" hidden="1" outlineLevel="2" x14ac:dyDescent="0.25">
      <c r="C3114" s="75" t="s">
        <v>148</v>
      </c>
      <c r="D3114" s="75" t="s">
        <v>6755</v>
      </c>
      <c r="E3114" s="75" t="s">
        <v>6756</v>
      </c>
      <c r="K3114" s="83">
        <v>107.85</v>
      </c>
    </row>
    <row r="3115" spans="3:11" hidden="1" outlineLevel="2" x14ac:dyDescent="0.25">
      <c r="C3115" s="75" t="s">
        <v>148</v>
      </c>
      <c r="D3115" s="75" t="s">
        <v>6757</v>
      </c>
      <c r="E3115" s="75" t="s">
        <v>6758</v>
      </c>
      <c r="K3115" s="83">
        <v>9.23</v>
      </c>
    </row>
    <row r="3116" spans="3:11" hidden="1" outlineLevel="2" x14ac:dyDescent="0.25">
      <c r="C3116" s="75" t="s">
        <v>148</v>
      </c>
      <c r="D3116" s="75" t="s">
        <v>10265</v>
      </c>
      <c r="E3116" s="75" t="s">
        <v>10266</v>
      </c>
      <c r="K3116" s="83">
        <v>5.47</v>
      </c>
    </row>
    <row r="3117" spans="3:11" hidden="1" outlineLevel="2" x14ac:dyDescent="0.25">
      <c r="C3117" s="75" t="s">
        <v>148</v>
      </c>
      <c r="D3117" s="75" t="s">
        <v>6759</v>
      </c>
      <c r="E3117" s="75" t="s">
        <v>6760</v>
      </c>
      <c r="K3117" s="83">
        <v>4.95</v>
      </c>
    </row>
    <row r="3118" spans="3:11" hidden="1" outlineLevel="2" x14ac:dyDescent="0.25">
      <c r="C3118" s="75" t="s">
        <v>148</v>
      </c>
      <c r="D3118" s="75" t="s">
        <v>6761</v>
      </c>
      <c r="E3118" s="75" t="s">
        <v>6762</v>
      </c>
      <c r="K3118" s="83">
        <v>25.89</v>
      </c>
    </row>
    <row r="3119" spans="3:11" hidden="1" outlineLevel="2" x14ac:dyDescent="0.25">
      <c r="C3119" s="75" t="s">
        <v>148</v>
      </c>
      <c r="D3119" s="75" t="s">
        <v>6763</v>
      </c>
      <c r="E3119" s="75" t="s">
        <v>6764</v>
      </c>
      <c r="K3119" s="83">
        <v>7.57</v>
      </c>
    </row>
    <row r="3120" spans="3:11" hidden="1" outlineLevel="2" x14ac:dyDescent="0.25">
      <c r="C3120" s="75" t="s">
        <v>148</v>
      </c>
      <c r="D3120" s="75" t="s">
        <v>6765</v>
      </c>
      <c r="E3120" s="75" t="s">
        <v>6766</v>
      </c>
      <c r="K3120" s="83">
        <v>89.99</v>
      </c>
    </row>
    <row r="3121" spans="3:11" hidden="1" outlineLevel="2" x14ac:dyDescent="0.25">
      <c r="C3121" s="75" t="s">
        <v>148</v>
      </c>
      <c r="D3121" s="75" t="s">
        <v>6767</v>
      </c>
      <c r="E3121" s="75" t="s">
        <v>6768</v>
      </c>
      <c r="K3121" s="83">
        <v>6.36</v>
      </c>
    </row>
    <row r="3122" spans="3:11" hidden="1" outlineLevel="2" x14ac:dyDescent="0.25">
      <c r="C3122" s="75" t="s">
        <v>148</v>
      </c>
      <c r="D3122" s="75" t="s">
        <v>6769</v>
      </c>
      <c r="E3122" s="75" t="s">
        <v>6770</v>
      </c>
      <c r="K3122" s="83">
        <v>5.22</v>
      </c>
    </row>
    <row r="3123" spans="3:11" hidden="1" outlineLevel="2" x14ac:dyDescent="0.25">
      <c r="C3123" s="75" t="s">
        <v>148</v>
      </c>
      <c r="D3123" s="75" t="s">
        <v>6771</v>
      </c>
      <c r="E3123" s="75" t="s">
        <v>6772</v>
      </c>
      <c r="K3123" s="83">
        <v>6.02</v>
      </c>
    </row>
    <row r="3124" spans="3:11" hidden="1" outlineLevel="2" x14ac:dyDescent="0.25">
      <c r="C3124" s="75" t="s">
        <v>148</v>
      </c>
      <c r="D3124" s="75" t="s">
        <v>6773</v>
      </c>
      <c r="E3124" s="75" t="s">
        <v>6774</v>
      </c>
      <c r="K3124" s="83">
        <v>5.04</v>
      </c>
    </row>
    <row r="3125" spans="3:11" hidden="1" outlineLevel="2" x14ac:dyDescent="0.25">
      <c r="C3125" s="75" t="s">
        <v>148</v>
      </c>
      <c r="D3125" s="75" t="s">
        <v>6777</v>
      </c>
      <c r="E3125" s="75" t="s">
        <v>6778</v>
      </c>
      <c r="K3125" s="83">
        <v>5.0999999999999996</v>
      </c>
    </row>
    <row r="3126" spans="3:11" hidden="1" outlineLevel="2" x14ac:dyDescent="0.25">
      <c r="C3126" s="75" t="s">
        <v>148</v>
      </c>
      <c r="D3126" s="75" t="s">
        <v>6779</v>
      </c>
      <c r="E3126" s="75" t="s">
        <v>6780</v>
      </c>
      <c r="K3126" s="83">
        <v>8.74</v>
      </c>
    </row>
    <row r="3127" spans="3:11" hidden="1" outlineLevel="2" x14ac:dyDescent="0.25">
      <c r="C3127" s="75" t="s">
        <v>148</v>
      </c>
      <c r="D3127" s="75" t="s">
        <v>6781</v>
      </c>
      <c r="E3127" s="75" t="s">
        <v>6782</v>
      </c>
      <c r="K3127" s="83">
        <v>47.63</v>
      </c>
    </row>
    <row r="3128" spans="3:11" hidden="1" outlineLevel="2" x14ac:dyDescent="0.25">
      <c r="C3128" s="75" t="s">
        <v>148</v>
      </c>
      <c r="D3128" s="75" t="s">
        <v>6783</v>
      </c>
      <c r="E3128" s="75" t="s">
        <v>6784</v>
      </c>
      <c r="K3128" s="83">
        <v>2.14</v>
      </c>
    </row>
    <row r="3129" spans="3:11" hidden="1" outlineLevel="2" x14ac:dyDescent="0.25">
      <c r="C3129" s="75" t="s">
        <v>148</v>
      </c>
      <c r="D3129" s="75" t="s">
        <v>6785</v>
      </c>
      <c r="E3129" s="75" t="s">
        <v>6786</v>
      </c>
      <c r="K3129" s="83">
        <v>8.51</v>
      </c>
    </row>
    <row r="3130" spans="3:11" hidden="1" outlineLevel="2" x14ac:dyDescent="0.25">
      <c r="C3130" s="75" t="s">
        <v>148</v>
      </c>
      <c r="D3130" s="75" t="s">
        <v>6787</v>
      </c>
      <c r="E3130" s="75" t="s">
        <v>6788</v>
      </c>
      <c r="K3130" s="83">
        <v>1.68</v>
      </c>
    </row>
    <row r="3131" spans="3:11" hidden="1" outlineLevel="2" x14ac:dyDescent="0.25">
      <c r="C3131" s="75" t="s">
        <v>148</v>
      </c>
      <c r="D3131" s="75" t="s">
        <v>6789</v>
      </c>
      <c r="E3131" s="75" t="s">
        <v>6790</v>
      </c>
      <c r="K3131" s="83">
        <v>5.15</v>
      </c>
    </row>
    <row r="3132" spans="3:11" hidden="1" outlineLevel="2" x14ac:dyDescent="0.25">
      <c r="C3132" s="75" t="s">
        <v>148</v>
      </c>
      <c r="D3132" s="75" t="s">
        <v>6791</v>
      </c>
      <c r="E3132" s="75" t="s">
        <v>6792</v>
      </c>
      <c r="K3132" s="83">
        <v>5.04</v>
      </c>
    </row>
    <row r="3133" spans="3:11" hidden="1" outlineLevel="2" x14ac:dyDescent="0.25">
      <c r="C3133" s="75" t="s">
        <v>148</v>
      </c>
      <c r="D3133" s="75" t="s">
        <v>6793</v>
      </c>
      <c r="E3133" s="75" t="s">
        <v>6794</v>
      </c>
      <c r="K3133" s="83">
        <v>5.04</v>
      </c>
    </row>
    <row r="3134" spans="3:11" hidden="1" outlineLevel="2" x14ac:dyDescent="0.25">
      <c r="C3134" s="75" t="s">
        <v>148</v>
      </c>
      <c r="D3134" s="75" t="s">
        <v>6795</v>
      </c>
      <c r="E3134" s="75" t="s">
        <v>6796</v>
      </c>
      <c r="K3134" s="83">
        <v>3.16</v>
      </c>
    </row>
    <row r="3135" spans="3:11" hidden="1" outlineLevel="2" x14ac:dyDescent="0.25">
      <c r="C3135" s="75" t="s">
        <v>148</v>
      </c>
      <c r="D3135" s="75" t="s">
        <v>6797</v>
      </c>
      <c r="E3135" s="75" t="s">
        <v>6798</v>
      </c>
      <c r="K3135" s="83">
        <v>1.68</v>
      </c>
    </row>
    <row r="3136" spans="3:11" hidden="1" outlineLevel="2" x14ac:dyDescent="0.25">
      <c r="C3136" s="75" t="s">
        <v>148</v>
      </c>
      <c r="D3136" s="75" t="s">
        <v>6799</v>
      </c>
      <c r="E3136" s="75" t="s">
        <v>6800</v>
      </c>
      <c r="K3136" s="83">
        <v>5.89</v>
      </c>
    </row>
    <row r="3137" spans="3:11" hidden="1" outlineLevel="2" x14ac:dyDescent="0.25">
      <c r="C3137" s="75" t="s">
        <v>148</v>
      </c>
      <c r="D3137" s="75" t="s">
        <v>6801</v>
      </c>
      <c r="E3137" s="75" t="s">
        <v>6802</v>
      </c>
      <c r="K3137" s="83">
        <v>5.04</v>
      </c>
    </row>
    <row r="3138" spans="3:11" hidden="1" outlineLevel="2" x14ac:dyDescent="0.25">
      <c r="C3138" s="75" t="s">
        <v>148</v>
      </c>
      <c r="D3138" s="75" t="s">
        <v>6803</v>
      </c>
      <c r="E3138" s="75" t="s">
        <v>6804</v>
      </c>
      <c r="K3138" s="83">
        <v>4.91</v>
      </c>
    </row>
    <row r="3139" spans="3:11" hidden="1" outlineLevel="2" x14ac:dyDescent="0.25">
      <c r="C3139" s="75" t="s">
        <v>148</v>
      </c>
      <c r="D3139" s="75" t="s">
        <v>6805</v>
      </c>
      <c r="E3139" s="75" t="s">
        <v>6806</v>
      </c>
      <c r="K3139" s="83">
        <v>9.02</v>
      </c>
    </row>
    <row r="3140" spans="3:11" hidden="1" outlineLevel="2" x14ac:dyDescent="0.25">
      <c r="C3140" s="75" t="s">
        <v>148</v>
      </c>
      <c r="D3140" s="75" t="s">
        <v>6807</v>
      </c>
      <c r="E3140" s="75" t="s">
        <v>6808</v>
      </c>
      <c r="K3140" s="83">
        <v>49.91</v>
      </c>
    </row>
    <row r="3141" spans="3:11" hidden="1" outlineLevel="2" x14ac:dyDescent="0.25">
      <c r="C3141" s="75" t="s">
        <v>148</v>
      </c>
      <c r="D3141" s="75" t="s">
        <v>6809</v>
      </c>
      <c r="E3141" s="75" t="s">
        <v>6810</v>
      </c>
      <c r="K3141" s="83">
        <v>1.05</v>
      </c>
    </row>
    <row r="3142" spans="3:11" hidden="1" outlineLevel="2" x14ac:dyDescent="0.25">
      <c r="C3142" s="75" t="s">
        <v>148</v>
      </c>
      <c r="D3142" s="75" t="s">
        <v>6811</v>
      </c>
      <c r="E3142" s="75" t="s">
        <v>6812</v>
      </c>
      <c r="K3142" s="83">
        <v>4.79</v>
      </c>
    </row>
    <row r="3143" spans="3:11" hidden="1" outlineLevel="2" x14ac:dyDescent="0.25">
      <c r="C3143" s="75" t="s">
        <v>148</v>
      </c>
      <c r="D3143" s="75" t="s">
        <v>6813</v>
      </c>
      <c r="E3143" s="75" t="s">
        <v>6814</v>
      </c>
      <c r="K3143" s="83">
        <v>16.71</v>
      </c>
    </row>
    <row r="3144" spans="3:11" hidden="1" outlineLevel="2" x14ac:dyDescent="0.25">
      <c r="C3144" s="75" t="s">
        <v>148</v>
      </c>
      <c r="D3144" s="75" t="s">
        <v>6817</v>
      </c>
      <c r="E3144" s="75" t="s">
        <v>6818</v>
      </c>
      <c r="K3144" s="83">
        <v>29.53</v>
      </c>
    </row>
    <row r="3145" spans="3:11" hidden="1" outlineLevel="2" x14ac:dyDescent="0.25">
      <c r="C3145" s="75" t="s">
        <v>148</v>
      </c>
      <c r="D3145" s="75" t="s">
        <v>6819</v>
      </c>
      <c r="E3145" s="75" t="s">
        <v>6820</v>
      </c>
      <c r="K3145" s="83">
        <v>76.150000000000006</v>
      </c>
    </row>
    <row r="3146" spans="3:11" hidden="1" outlineLevel="2" x14ac:dyDescent="0.25">
      <c r="C3146" s="75" t="s">
        <v>148</v>
      </c>
      <c r="D3146" s="75" t="s">
        <v>6821</v>
      </c>
      <c r="E3146" s="75" t="s">
        <v>6822</v>
      </c>
      <c r="K3146" s="83">
        <v>12.76</v>
      </c>
    </row>
    <row r="3147" spans="3:11" hidden="1" outlineLevel="2" x14ac:dyDescent="0.25">
      <c r="C3147" s="75" t="s">
        <v>148</v>
      </c>
      <c r="D3147" s="75" t="s">
        <v>6823</v>
      </c>
      <c r="E3147" s="75" t="s">
        <v>6824</v>
      </c>
      <c r="K3147" s="83">
        <v>35.520000000000003</v>
      </c>
    </row>
    <row r="3148" spans="3:11" hidden="1" outlineLevel="2" x14ac:dyDescent="0.25">
      <c r="C3148" s="75" t="s">
        <v>148</v>
      </c>
      <c r="D3148" s="75" t="s">
        <v>6825</v>
      </c>
      <c r="E3148" s="75" t="s">
        <v>6826</v>
      </c>
      <c r="K3148" s="83">
        <v>48.9</v>
      </c>
    </row>
    <row r="3149" spans="3:11" hidden="1" outlineLevel="2" x14ac:dyDescent="0.25">
      <c r="C3149" s="75" t="s">
        <v>148</v>
      </c>
      <c r="D3149" s="75" t="s">
        <v>6827</v>
      </c>
      <c r="E3149" s="75" t="s">
        <v>6828</v>
      </c>
      <c r="K3149" s="83">
        <v>12.55</v>
      </c>
    </row>
    <row r="3150" spans="3:11" hidden="1" outlineLevel="2" x14ac:dyDescent="0.25">
      <c r="C3150" s="75" t="s">
        <v>148</v>
      </c>
      <c r="D3150" s="75" t="s">
        <v>6829</v>
      </c>
      <c r="E3150" s="75" t="s">
        <v>6830</v>
      </c>
      <c r="K3150" s="83">
        <v>3.88</v>
      </c>
    </row>
    <row r="3151" spans="3:11" hidden="1" outlineLevel="2" x14ac:dyDescent="0.25">
      <c r="C3151" s="75" t="s">
        <v>148</v>
      </c>
      <c r="D3151" s="75" t="s">
        <v>6831</v>
      </c>
      <c r="E3151" s="75" t="s">
        <v>6832</v>
      </c>
      <c r="K3151" s="83">
        <v>3.43</v>
      </c>
    </row>
    <row r="3152" spans="3:11" hidden="1" outlineLevel="2" x14ac:dyDescent="0.25">
      <c r="C3152" s="75" t="s">
        <v>148</v>
      </c>
      <c r="D3152" s="75" t="s">
        <v>6833</v>
      </c>
      <c r="E3152" s="75" t="s">
        <v>6834</v>
      </c>
      <c r="K3152" s="83">
        <v>1.79</v>
      </c>
    </row>
    <row r="3153" spans="3:11" hidden="1" outlineLevel="2" x14ac:dyDescent="0.25">
      <c r="C3153" s="75" t="s">
        <v>148</v>
      </c>
      <c r="D3153" s="75" t="s">
        <v>6835</v>
      </c>
      <c r="E3153" s="75" t="s">
        <v>6836</v>
      </c>
      <c r="K3153" s="83">
        <v>32.880000000000003</v>
      </c>
    </row>
    <row r="3154" spans="3:11" hidden="1" outlineLevel="2" x14ac:dyDescent="0.25">
      <c r="C3154" s="75" t="s">
        <v>148</v>
      </c>
      <c r="D3154" s="75" t="s">
        <v>6837</v>
      </c>
      <c r="E3154" s="75" t="s">
        <v>6838</v>
      </c>
      <c r="K3154" s="83">
        <v>2.37</v>
      </c>
    </row>
    <row r="3155" spans="3:11" hidden="1" outlineLevel="2" x14ac:dyDescent="0.25">
      <c r="C3155" s="75" t="s">
        <v>148</v>
      </c>
      <c r="D3155" s="75" t="s">
        <v>6839</v>
      </c>
      <c r="E3155" s="75" t="s">
        <v>6840</v>
      </c>
      <c r="K3155" s="83">
        <v>19.82</v>
      </c>
    </row>
    <row r="3156" spans="3:11" hidden="1" outlineLevel="2" x14ac:dyDescent="0.25">
      <c r="C3156" s="75" t="s">
        <v>148</v>
      </c>
      <c r="D3156" s="75" t="s">
        <v>10267</v>
      </c>
      <c r="E3156" s="75" t="s">
        <v>10268</v>
      </c>
      <c r="K3156" s="83">
        <v>2.31</v>
      </c>
    </row>
    <row r="3157" spans="3:11" hidden="1" outlineLevel="2" x14ac:dyDescent="0.25">
      <c r="C3157" s="75" t="s">
        <v>148</v>
      </c>
      <c r="D3157" s="75" t="s">
        <v>6841</v>
      </c>
      <c r="E3157" s="75" t="s">
        <v>6842</v>
      </c>
      <c r="K3157" s="83">
        <v>10.91</v>
      </c>
    </row>
    <row r="3158" spans="3:11" hidden="1" outlineLevel="2" x14ac:dyDescent="0.25">
      <c r="C3158" s="75" t="s">
        <v>148</v>
      </c>
      <c r="D3158" s="75" t="s">
        <v>6843</v>
      </c>
      <c r="E3158" s="75" t="s">
        <v>6844</v>
      </c>
      <c r="K3158" s="83">
        <v>20.28</v>
      </c>
    </row>
    <row r="3159" spans="3:11" hidden="1" outlineLevel="2" x14ac:dyDescent="0.25">
      <c r="C3159" s="75" t="s">
        <v>148</v>
      </c>
      <c r="D3159" s="75" t="s">
        <v>6845</v>
      </c>
      <c r="E3159" s="75" t="s">
        <v>6846</v>
      </c>
      <c r="K3159" s="83">
        <v>6.89</v>
      </c>
    </row>
    <row r="3160" spans="3:11" hidden="1" outlineLevel="2" x14ac:dyDescent="0.25">
      <c r="C3160" s="75" t="s">
        <v>148</v>
      </c>
      <c r="D3160" s="75" t="s">
        <v>6847</v>
      </c>
      <c r="E3160" s="75" t="s">
        <v>6848</v>
      </c>
      <c r="K3160" s="83">
        <v>5.91</v>
      </c>
    </row>
    <row r="3161" spans="3:11" hidden="1" outlineLevel="2" x14ac:dyDescent="0.25">
      <c r="C3161" s="75" t="s">
        <v>148</v>
      </c>
      <c r="D3161" s="75" t="s">
        <v>6851</v>
      </c>
      <c r="E3161" s="75" t="s">
        <v>6852</v>
      </c>
      <c r="K3161" s="83">
        <v>9.42</v>
      </c>
    </row>
    <row r="3162" spans="3:11" hidden="1" outlineLevel="2" x14ac:dyDescent="0.25">
      <c r="C3162" s="75" t="s">
        <v>148</v>
      </c>
      <c r="D3162" s="75" t="s">
        <v>6853</v>
      </c>
      <c r="E3162" s="75" t="s">
        <v>6854</v>
      </c>
      <c r="K3162" s="83">
        <v>49.46</v>
      </c>
    </row>
    <row r="3163" spans="3:11" hidden="1" outlineLevel="2" x14ac:dyDescent="0.25">
      <c r="C3163" s="75" t="s">
        <v>148</v>
      </c>
      <c r="D3163" s="75" t="s">
        <v>6855</v>
      </c>
      <c r="E3163" s="75" t="s">
        <v>6856</v>
      </c>
      <c r="K3163" s="83">
        <v>5.04</v>
      </c>
    </row>
    <row r="3164" spans="3:11" hidden="1" outlineLevel="2" x14ac:dyDescent="0.25">
      <c r="C3164" s="75" t="s">
        <v>148</v>
      </c>
      <c r="D3164" s="75" t="s">
        <v>6857</v>
      </c>
      <c r="E3164" s="75" t="s">
        <v>6858</v>
      </c>
      <c r="K3164" s="83">
        <v>3.31</v>
      </c>
    </row>
    <row r="3165" spans="3:11" hidden="1" outlineLevel="2" x14ac:dyDescent="0.25">
      <c r="C3165" s="75" t="s">
        <v>148</v>
      </c>
      <c r="D3165" s="75" t="s">
        <v>6859</v>
      </c>
      <c r="E3165" s="75" t="s">
        <v>6860</v>
      </c>
      <c r="K3165" s="83">
        <v>25.06</v>
      </c>
    </row>
    <row r="3166" spans="3:11" hidden="1" outlineLevel="2" x14ac:dyDescent="0.25">
      <c r="C3166" s="75" t="s">
        <v>148</v>
      </c>
      <c r="D3166" s="75" t="s">
        <v>6861</v>
      </c>
      <c r="E3166" s="75" t="s">
        <v>6862</v>
      </c>
      <c r="K3166" s="83">
        <v>33.04</v>
      </c>
    </row>
    <row r="3167" spans="3:11" hidden="1" outlineLevel="2" x14ac:dyDescent="0.25">
      <c r="C3167" s="75" t="s">
        <v>148</v>
      </c>
      <c r="D3167" s="75" t="s">
        <v>6865</v>
      </c>
      <c r="E3167" s="75" t="s">
        <v>6866</v>
      </c>
      <c r="K3167" s="83">
        <v>17.399999999999999</v>
      </c>
    </row>
    <row r="3168" spans="3:11" hidden="1" outlineLevel="2" x14ac:dyDescent="0.25">
      <c r="C3168" s="75" t="s">
        <v>148</v>
      </c>
      <c r="D3168" s="75" t="s">
        <v>6867</v>
      </c>
      <c r="E3168" s="75" t="s">
        <v>6868</v>
      </c>
      <c r="K3168" s="83">
        <v>41.6</v>
      </c>
    </row>
    <row r="3169" spans="3:11" hidden="1" outlineLevel="2" x14ac:dyDescent="0.25">
      <c r="C3169" s="75" t="s">
        <v>148</v>
      </c>
      <c r="D3169" s="75" t="s">
        <v>6869</v>
      </c>
      <c r="E3169" s="75" t="s">
        <v>6870</v>
      </c>
      <c r="K3169" s="83">
        <v>10.210000000000001</v>
      </c>
    </row>
    <row r="3170" spans="3:11" hidden="1" outlineLevel="2" x14ac:dyDescent="0.25">
      <c r="C3170" s="75" t="s">
        <v>148</v>
      </c>
      <c r="D3170" s="75" t="s">
        <v>6871</v>
      </c>
      <c r="E3170" s="75" t="s">
        <v>6872</v>
      </c>
      <c r="K3170" s="83">
        <v>5.43</v>
      </c>
    </row>
    <row r="3171" spans="3:11" hidden="1" outlineLevel="2" x14ac:dyDescent="0.25">
      <c r="C3171" s="75" t="s">
        <v>148</v>
      </c>
      <c r="D3171" s="75" t="s">
        <v>6873</v>
      </c>
      <c r="E3171" s="75" t="s">
        <v>6874</v>
      </c>
      <c r="K3171" s="83">
        <v>5.04</v>
      </c>
    </row>
    <row r="3172" spans="3:11" hidden="1" outlineLevel="2" x14ac:dyDescent="0.25">
      <c r="C3172" s="75" t="s">
        <v>148</v>
      </c>
      <c r="D3172" s="75" t="s">
        <v>6875</v>
      </c>
      <c r="E3172" s="75" t="s">
        <v>6876</v>
      </c>
      <c r="K3172" s="83">
        <v>-2.54</v>
      </c>
    </row>
    <row r="3173" spans="3:11" hidden="1" outlineLevel="2" x14ac:dyDescent="0.25">
      <c r="C3173" s="75" t="s">
        <v>148</v>
      </c>
      <c r="D3173" s="75" t="s">
        <v>6877</v>
      </c>
      <c r="E3173" s="75" t="s">
        <v>6878</v>
      </c>
      <c r="K3173" s="83">
        <v>6.42</v>
      </c>
    </row>
    <row r="3174" spans="3:11" hidden="1" outlineLevel="2" x14ac:dyDescent="0.25">
      <c r="C3174" s="75" t="s">
        <v>148</v>
      </c>
      <c r="D3174" s="75" t="s">
        <v>6879</v>
      </c>
      <c r="E3174" s="75" t="s">
        <v>6880</v>
      </c>
      <c r="K3174" s="83">
        <v>3.46</v>
      </c>
    </row>
    <row r="3175" spans="3:11" hidden="1" outlineLevel="2" x14ac:dyDescent="0.25">
      <c r="C3175" s="75" t="s">
        <v>148</v>
      </c>
      <c r="D3175" s="75" t="s">
        <v>6881</v>
      </c>
      <c r="E3175" s="75" t="s">
        <v>6882</v>
      </c>
      <c r="K3175" s="83">
        <v>74.78</v>
      </c>
    </row>
    <row r="3176" spans="3:11" hidden="1" outlineLevel="2" x14ac:dyDescent="0.25">
      <c r="C3176" s="75" t="s">
        <v>148</v>
      </c>
      <c r="D3176" s="75" t="s">
        <v>6883</v>
      </c>
      <c r="E3176" s="75" t="s">
        <v>6884</v>
      </c>
      <c r="K3176" s="83">
        <v>1.91</v>
      </c>
    </row>
    <row r="3177" spans="3:11" hidden="1" outlineLevel="2" x14ac:dyDescent="0.25">
      <c r="C3177" s="75" t="s">
        <v>148</v>
      </c>
      <c r="D3177" s="75" t="s">
        <v>6885</v>
      </c>
      <c r="E3177" s="75" t="s">
        <v>6886</v>
      </c>
      <c r="K3177" s="83">
        <v>34.159999999999997</v>
      </c>
    </row>
    <row r="3178" spans="3:11" hidden="1" outlineLevel="2" x14ac:dyDescent="0.25">
      <c r="C3178" s="75" t="s">
        <v>148</v>
      </c>
      <c r="D3178" s="75" t="s">
        <v>6887</v>
      </c>
      <c r="E3178" s="75" t="s">
        <v>6888</v>
      </c>
      <c r="K3178" s="83">
        <v>7.67</v>
      </c>
    </row>
    <row r="3179" spans="3:11" hidden="1" outlineLevel="2" x14ac:dyDescent="0.25">
      <c r="C3179" s="75" t="s">
        <v>148</v>
      </c>
      <c r="D3179" s="75" t="s">
        <v>6889</v>
      </c>
      <c r="E3179" s="75" t="s">
        <v>6890</v>
      </c>
      <c r="K3179" s="83">
        <v>5.04</v>
      </c>
    </row>
    <row r="3180" spans="3:11" hidden="1" outlineLevel="2" x14ac:dyDescent="0.25">
      <c r="C3180" s="75" t="s">
        <v>148</v>
      </c>
      <c r="D3180" s="75" t="s">
        <v>6891</v>
      </c>
      <c r="E3180" s="75" t="s">
        <v>6892</v>
      </c>
      <c r="K3180" s="83">
        <v>158.78</v>
      </c>
    </row>
    <row r="3181" spans="3:11" hidden="1" outlineLevel="2" x14ac:dyDescent="0.25">
      <c r="C3181" s="75" t="s">
        <v>148</v>
      </c>
      <c r="D3181" s="75" t="s">
        <v>6893</v>
      </c>
      <c r="E3181" s="75" t="s">
        <v>6894</v>
      </c>
      <c r="K3181" s="83">
        <v>57.57</v>
      </c>
    </row>
    <row r="3182" spans="3:11" hidden="1" outlineLevel="2" x14ac:dyDescent="0.25">
      <c r="C3182" s="75" t="s">
        <v>148</v>
      </c>
      <c r="D3182" s="75" t="s">
        <v>6895</v>
      </c>
      <c r="E3182" s="75" t="s">
        <v>6896</v>
      </c>
      <c r="K3182" s="83">
        <v>74.69</v>
      </c>
    </row>
    <row r="3183" spans="3:11" hidden="1" outlineLevel="2" x14ac:dyDescent="0.25">
      <c r="C3183" s="75" t="s">
        <v>148</v>
      </c>
      <c r="D3183" s="75" t="s">
        <v>6897</v>
      </c>
      <c r="E3183" s="75" t="s">
        <v>6898</v>
      </c>
      <c r="K3183" s="83">
        <v>1.68</v>
      </c>
    </row>
    <row r="3184" spans="3:11" hidden="1" outlineLevel="2" x14ac:dyDescent="0.25">
      <c r="C3184" s="75" t="s">
        <v>148</v>
      </c>
      <c r="D3184" s="75" t="s">
        <v>6899</v>
      </c>
      <c r="E3184" s="75" t="s">
        <v>6900</v>
      </c>
      <c r="K3184" s="83">
        <v>-0.03</v>
      </c>
    </row>
    <row r="3185" spans="3:11" hidden="1" outlineLevel="2" x14ac:dyDescent="0.25">
      <c r="C3185" s="75" t="s">
        <v>148</v>
      </c>
      <c r="D3185" s="75" t="s">
        <v>6901</v>
      </c>
      <c r="E3185" s="75" t="s">
        <v>6902</v>
      </c>
      <c r="K3185" s="83">
        <v>0.53</v>
      </c>
    </row>
    <row r="3186" spans="3:11" hidden="1" outlineLevel="2" x14ac:dyDescent="0.25">
      <c r="C3186" s="75" t="s">
        <v>148</v>
      </c>
      <c r="D3186" s="75" t="s">
        <v>6903</v>
      </c>
      <c r="E3186" s="75" t="s">
        <v>6904</v>
      </c>
      <c r="K3186" s="83">
        <v>7.01</v>
      </c>
    </row>
    <row r="3187" spans="3:11" hidden="1" outlineLevel="2" x14ac:dyDescent="0.25">
      <c r="C3187" s="75" t="s">
        <v>148</v>
      </c>
      <c r="D3187" s="75" t="s">
        <v>6905</v>
      </c>
      <c r="E3187" s="75" t="s">
        <v>6906</v>
      </c>
      <c r="K3187" s="83">
        <v>45.3</v>
      </c>
    </row>
    <row r="3188" spans="3:11" hidden="1" outlineLevel="2" x14ac:dyDescent="0.25">
      <c r="C3188" s="75" t="s">
        <v>148</v>
      </c>
      <c r="D3188" s="75" t="s">
        <v>6907</v>
      </c>
      <c r="E3188" s="75" t="s">
        <v>6908</v>
      </c>
      <c r="K3188" s="83">
        <v>31.47</v>
      </c>
    </row>
    <row r="3189" spans="3:11" hidden="1" outlineLevel="2" x14ac:dyDescent="0.25">
      <c r="C3189" s="75" t="s">
        <v>148</v>
      </c>
      <c r="D3189" s="75" t="s">
        <v>6911</v>
      </c>
      <c r="E3189" s="75" t="s">
        <v>6912</v>
      </c>
      <c r="K3189" s="83">
        <v>5.53</v>
      </c>
    </row>
    <row r="3190" spans="3:11" hidden="1" outlineLevel="2" x14ac:dyDescent="0.25">
      <c r="C3190" s="75" t="s">
        <v>148</v>
      </c>
      <c r="D3190" s="75" t="s">
        <v>6913</v>
      </c>
      <c r="E3190" s="75" t="s">
        <v>6914</v>
      </c>
      <c r="K3190" s="83">
        <v>1.71</v>
      </c>
    </row>
    <row r="3191" spans="3:11" hidden="1" outlineLevel="2" x14ac:dyDescent="0.25">
      <c r="C3191" s="75" t="s">
        <v>148</v>
      </c>
      <c r="D3191" s="75" t="s">
        <v>6915</v>
      </c>
      <c r="E3191" s="75" t="s">
        <v>6916</v>
      </c>
      <c r="K3191" s="83">
        <v>1.68</v>
      </c>
    </row>
    <row r="3192" spans="3:11" hidden="1" outlineLevel="2" x14ac:dyDescent="0.25">
      <c r="C3192" s="75" t="s">
        <v>148</v>
      </c>
      <c r="D3192" s="75" t="s">
        <v>6917</v>
      </c>
      <c r="E3192" s="75" t="s">
        <v>6918</v>
      </c>
      <c r="K3192" s="83">
        <v>202.99</v>
      </c>
    </row>
    <row r="3193" spans="3:11" hidden="1" outlineLevel="2" x14ac:dyDescent="0.25">
      <c r="C3193" s="75" t="s">
        <v>148</v>
      </c>
      <c r="D3193" s="75" t="s">
        <v>6919</v>
      </c>
      <c r="E3193" s="75" t="s">
        <v>6920</v>
      </c>
      <c r="K3193" s="83">
        <v>9.7200000000000006</v>
      </c>
    </row>
    <row r="3194" spans="3:11" hidden="1" outlineLevel="2" x14ac:dyDescent="0.25">
      <c r="C3194" s="75" t="s">
        <v>148</v>
      </c>
      <c r="D3194" s="75" t="s">
        <v>6921</v>
      </c>
      <c r="E3194" s="75" t="s">
        <v>6922</v>
      </c>
      <c r="K3194" s="83">
        <v>3.32</v>
      </c>
    </row>
    <row r="3195" spans="3:11" hidden="1" outlineLevel="2" x14ac:dyDescent="0.25">
      <c r="C3195" s="75" t="s">
        <v>148</v>
      </c>
      <c r="D3195" s="75" t="s">
        <v>6923</v>
      </c>
      <c r="E3195" s="75" t="s">
        <v>6924</v>
      </c>
      <c r="K3195" s="83">
        <v>6.08</v>
      </c>
    </row>
    <row r="3196" spans="3:11" hidden="1" outlineLevel="2" x14ac:dyDescent="0.25">
      <c r="C3196" s="75" t="s">
        <v>148</v>
      </c>
      <c r="D3196" s="75" t="s">
        <v>6925</v>
      </c>
      <c r="E3196" s="75" t="s">
        <v>6926</v>
      </c>
      <c r="K3196" s="83">
        <v>6.2</v>
      </c>
    </row>
    <row r="3197" spans="3:11" hidden="1" outlineLevel="2" x14ac:dyDescent="0.25">
      <c r="C3197" s="75" t="s">
        <v>148</v>
      </c>
      <c r="D3197" s="75" t="s">
        <v>6927</v>
      </c>
      <c r="E3197" s="75" t="s">
        <v>6928</v>
      </c>
      <c r="K3197" s="83">
        <v>5.32</v>
      </c>
    </row>
    <row r="3198" spans="3:11" hidden="1" outlineLevel="2" x14ac:dyDescent="0.25">
      <c r="C3198" s="75" t="s">
        <v>148</v>
      </c>
      <c r="D3198" s="75" t="s">
        <v>6929</v>
      </c>
      <c r="E3198" s="75" t="s">
        <v>6930</v>
      </c>
      <c r="K3198" s="83">
        <v>35.54</v>
      </c>
    </row>
    <row r="3199" spans="3:11" hidden="1" outlineLevel="2" x14ac:dyDescent="0.25">
      <c r="C3199" s="75" t="s">
        <v>148</v>
      </c>
      <c r="D3199" s="75" t="s">
        <v>6931</v>
      </c>
      <c r="E3199" s="75" t="s">
        <v>6932</v>
      </c>
      <c r="K3199" s="83">
        <v>16.850000000000001</v>
      </c>
    </row>
    <row r="3200" spans="3:11" hidden="1" outlineLevel="2" x14ac:dyDescent="0.25">
      <c r="C3200" s="75" t="s">
        <v>148</v>
      </c>
      <c r="D3200" s="75" t="s">
        <v>6933</v>
      </c>
      <c r="E3200" s="75" t="s">
        <v>6934</v>
      </c>
      <c r="K3200" s="83">
        <v>6.7</v>
      </c>
    </row>
    <row r="3201" spans="3:11" hidden="1" outlineLevel="2" x14ac:dyDescent="0.25">
      <c r="C3201" s="75" t="s">
        <v>148</v>
      </c>
      <c r="D3201" s="75" t="s">
        <v>6935</v>
      </c>
      <c r="E3201" s="75" t="s">
        <v>6936</v>
      </c>
      <c r="K3201" s="83">
        <v>5.04</v>
      </c>
    </row>
    <row r="3202" spans="3:11" hidden="1" outlineLevel="2" x14ac:dyDescent="0.25">
      <c r="C3202" s="75" t="s">
        <v>148</v>
      </c>
      <c r="D3202" s="75" t="s">
        <v>6937</v>
      </c>
      <c r="E3202" s="75" t="s">
        <v>6938</v>
      </c>
      <c r="K3202" s="83">
        <v>14.29</v>
      </c>
    </row>
    <row r="3203" spans="3:11" hidden="1" outlineLevel="2" x14ac:dyDescent="0.25">
      <c r="C3203" s="75" t="s">
        <v>148</v>
      </c>
      <c r="D3203" s="75" t="s">
        <v>6939</v>
      </c>
      <c r="E3203" s="75" t="s">
        <v>6940</v>
      </c>
      <c r="K3203" s="83">
        <v>2.2599999999999998</v>
      </c>
    </row>
    <row r="3204" spans="3:11" hidden="1" outlineLevel="2" x14ac:dyDescent="0.25">
      <c r="C3204" s="75" t="s">
        <v>148</v>
      </c>
      <c r="D3204" s="75" t="s">
        <v>6941</v>
      </c>
      <c r="E3204" s="75" t="s">
        <v>6942</v>
      </c>
      <c r="K3204" s="83">
        <v>5.04</v>
      </c>
    </row>
    <row r="3205" spans="3:11" hidden="1" outlineLevel="2" x14ac:dyDescent="0.25">
      <c r="C3205" s="75" t="s">
        <v>148</v>
      </c>
      <c r="D3205" s="75" t="s">
        <v>6943</v>
      </c>
      <c r="E3205" s="75" t="s">
        <v>6944</v>
      </c>
      <c r="K3205" s="83">
        <v>18.61</v>
      </c>
    </row>
    <row r="3206" spans="3:11" hidden="1" outlineLevel="2" x14ac:dyDescent="0.25">
      <c r="C3206" s="75" t="s">
        <v>148</v>
      </c>
      <c r="D3206" s="75" t="s">
        <v>6945</v>
      </c>
      <c r="E3206" s="75" t="s">
        <v>6946</v>
      </c>
      <c r="K3206" s="83">
        <v>4.3499999999999996</v>
      </c>
    </row>
    <row r="3207" spans="3:11" hidden="1" outlineLevel="2" x14ac:dyDescent="0.25">
      <c r="C3207" s="75" t="s">
        <v>148</v>
      </c>
      <c r="D3207" s="75" t="s">
        <v>6947</v>
      </c>
      <c r="E3207" s="75" t="s">
        <v>6948</v>
      </c>
      <c r="K3207" s="83">
        <v>28.94</v>
      </c>
    </row>
    <row r="3208" spans="3:11" hidden="1" outlineLevel="2" x14ac:dyDescent="0.25">
      <c r="C3208" s="75" t="s">
        <v>148</v>
      </c>
      <c r="D3208" s="75" t="s">
        <v>6949</v>
      </c>
      <c r="E3208" s="75" t="s">
        <v>6950</v>
      </c>
      <c r="K3208" s="83">
        <v>8.4</v>
      </c>
    </row>
    <row r="3209" spans="3:11" hidden="1" outlineLevel="2" x14ac:dyDescent="0.25">
      <c r="C3209" s="75" t="s">
        <v>148</v>
      </c>
      <c r="D3209" s="75" t="s">
        <v>6951</v>
      </c>
      <c r="E3209" s="75" t="s">
        <v>6952</v>
      </c>
      <c r="K3209" s="83">
        <v>3.36</v>
      </c>
    </row>
    <row r="3210" spans="3:11" hidden="1" outlineLevel="2" x14ac:dyDescent="0.25">
      <c r="C3210" s="75" t="s">
        <v>148</v>
      </c>
      <c r="D3210" s="75" t="s">
        <v>6953</v>
      </c>
      <c r="E3210" s="75" t="s">
        <v>6954</v>
      </c>
      <c r="K3210" s="83">
        <v>6.9</v>
      </c>
    </row>
    <row r="3211" spans="3:11" hidden="1" outlineLevel="2" x14ac:dyDescent="0.25">
      <c r="C3211" s="75" t="s">
        <v>148</v>
      </c>
      <c r="D3211" s="75" t="s">
        <v>10269</v>
      </c>
      <c r="E3211" s="75" t="s">
        <v>10270</v>
      </c>
      <c r="K3211" s="83">
        <v>5.28</v>
      </c>
    </row>
    <row r="3212" spans="3:11" hidden="1" outlineLevel="2" x14ac:dyDescent="0.25">
      <c r="C3212" s="75" t="s">
        <v>148</v>
      </c>
      <c r="D3212" s="75" t="s">
        <v>10271</v>
      </c>
      <c r="E3212" s="75" t="s">
        <v>10272</v>
      </c>
      <c r="K3212" s="83">
        <v>10.61</v>
      </c>
    </row>
    <row r="3213" spans="3:11" hidden="1" outlineLevel="2" x14ac:dyDescent="0.25">
      <c r="C3213" s="75" t="s">
        <v>148</v>
      </c>
      <c r="D3213" s="75" t="s">
        <v>6955</v>
      </c>
      <c r="E3213" s="75" t="s">
        <v>6956</v>
      </c>
      <c r="K3213" s="83">
        <v>40.5</v>
      </c>
    </row>
    <row r="3214" spans="3:11" hidden="1" outlineLevel="2" x14ac:dyDescent="0.25">
      <c r="C3214" s="75" t="s">
        <v>148</v>
      </c>
      <c r="D3214" s="75" t="s">
        <v>6957</v>
      </c>
      <c r="E3214" s="75" t="s">
        <v>6958</v>
      </c>
      <c r="K3214" s="83">
        <v>8.09</v>
      </c>
    </row>
    <row r="3215" spans="3:11" hidden="1" outlineLevel="2" x14ac:dyDescent="0.25">
      <c r="C3215" s="75" t="s">
        <v>148</v>
      </c>
      <c r="D3215" s="75" t="s">
        <v>6959</v>
      </c>
      <c r="E3215" s="75" t="s">
        <v>6960</v>
      </c>
      <c r="K3215" s="83">
        <v>6.89</v>
      </c>
    </row>
    <row r="3216" spans="3:11" hidden="1" outlineLevel="2" x14ac:dyDescent="0.25">
      <c r="C3216" s="75" t="s">
        <v>148</v>
      </c>
      <c r="D3216" s="75" t="s">
        <v>6961</v>
      </c>
      <c r="E3216" s="75" t="s">
        <v>6962</v>
      </c>
      <c r="K3216" s="83">
        <v>23.11</v>
      </c>
    </row>
    <row r="3217" spans="3:11" hidden="1" outlineLevel="2" x14ac:dyDescent="0.25">
      <c r="C3217" s="75" t="s">
        <v>148</v>
      </c>
      <c r="D3217" s="75" t="s">
        <v>6963</v>
      </c>
      <c r="E3217" s="75" t="s">
        <v>6964</v>
      </c>
      <c r="K3217" s="83">
        <v>1.86</v>
      </c>
    </row>
    <row r="3218" spans="3:11" hidden="1" outlineLevel="2" x14ac:dyDescent="0.25">
      <c r="C3218" s="75" t="s">
        <v>148</v>
      </c>
      <c r="D3218" s="75" t="s">
        <v>6965</v>
      </c>
      <c r="E3218" s="75" t="s">
        <v>6966</v>
      </c>
      <c r="K3218" s="83">
        <v>11.78</v>
      </c>
    </row>
    <row r="3219" spans="3:11" hidden="1" outlineLevel="2" x14ac:dyDescent="0.25">
      <c r="C3219" s="75" t="s">
        <v>148</v>
      </c>
      <c r="D3219" s="75" t="s">
        <v>6967</v>
      </c>
      <c r="E3219" s="75" t="s">
        <v>6968</v>
      </c>
      <c r="K3219" s="83">
        <v>2.08</v>
      </c>
    </row>
    <row r="3220" spans="3:11" hidden="1" outlineLevel="2" x14ac:dyDescent="0.25">
      <c r="C3220" s="75" t="s">
        <v>148</v>
      </c>
      <c r="D3220" s="75" t="s">
        <v>6969</v>
      </c>
      <c r="E3220" s="75" t="s">
        <v>6970</v>
      </c>
      <c r="K3220" s="83">
        <v>178.27</v>
      </c>
    </row>
    <row r="3221" spans="3:11" hidden="1" outlineLevel="2" x14ac:dyDescent="0.25">
      <c r="C3221" s="75" t="s">
        <v>148</v>
      </c>
      <c r="D3221" s="75" t="s">
        <v>6971</v>
      </c>
      <c r="E3221" s="75" t="s">
        <v>6972</v>
      </c>
      <c r="K3221" s="83">
        <v>35.57</v>
      </c>
    </row>
    <row r="3222" spans="3:11" hidden="1" outlineLevel="2" x14ac:dyDescent="0.25">
      <c r="C3222" s="75" t="s">
        <v>148</v>
      </c>
      <c r="D3222" s="75" t="s">
        <v>6973</v>
      </c>
      <c r="E3222" s="75" t="s">
        <v>6974</v>
      </c>
      <c r="K3222" s="83">
        <v>122.13</v>
      </c>
    </row>
    <row r="3223" spans="3:11" hidden="1" outlineLevel="2" x14ac:dyDescent="0.25">
      <c r="C3223" s="75" t="s">
        <v>148</v>
      </c>
      <c r="D3223" s="75" t="s">
        <v>6975</v>
      </c>
      <c r="E3223" s="75" t="s">
        <v>6976</v>
      </c>
      <c r="K3223" s="83">
        <v>5.51</v>
      </c>
    </row>
    <row r="3224" spans="3:11" hidden="1" outlineLevel="2" x14ac:dyDescent="0.25">
      <c r="C3224" s="75" t="s">
        <v>148</v>
      </c>
      <c r="D3224" s="75" t="s">
        <v>6977</v>
      </c>
      <c r="E3224" s="75" t="s">
        <v>6978</v>
      </c>
      <c r="K3224" s="83">
        <v>5.04</v>
      </c>
    </row>
    <row r="3225" spans="3:11" hidden="1" outlineLevel="2" x14ac:dyDescent="0.25">
      <c r="C3225" s="75" t="s">
        <v>148</v>
      </c>
      <c r="D3225" s="75" t="s">
        <v>6979</v>
      </c>
      <c r="E3225" s="75" t="s">
        <v>6980</v>
      </c>
      <c r="K3225" s="83">
        <v>6.76</v>
      </c>
    </row>
    <row r="3226" spans="3:11" hidden="1" outlineLevel="2" x14ac:dyDescent="0.25">
      <c r="C3226" s="75" t="s">
        <v>148</v>
      </c>
      <c r="D3226" s="75" t="s">
        <v>6981</v>
      </c>
      <c r="E3226" s="75" t="s">
        <v>6982</v>
      </c>
      <c r="K3226" s="83">
        <v>2.93</v>
      </c>
    </row>
    <row r="3227" spans="3:11" hidden="1" outlineLevel="2" x14ac:dyDescent="0.25">
      <c r="C3227" s="75" t="s">
        <v>148</v>
      </c>
      <c r="D3227" s="75" t="s">
        <v>6983</v>
      </c>
      <c r="E3227" s="75" t="s">
        <v>6984</v>
      </c>
      <c r="K3227" s="83">
        <v>5.04</v>
      </c>
    </row>
    <row r="3228" spans="3:11" hidden="1" outlineLevel="2" x14ac:dyDescent="0.25">
      <c r="C3228" s="75" t="s">
        <v>148</v>
      </c>
      <c r="D3228" s="75" t="s">
        <v>6985</v>
      </c>
      <c r="E3228" s="75" t="s">
        <v>6986</v>
      </c>
      <c r="K3228" s="83">
        <v>20.12</v>
      </c>
    </row>
    <row r="3229" spans="3:11" hidden="1" outlineLevel="2" x14ac:dyDescent="0.25">
      <c r="C3229" s="75" t="s">
        <v>148</v>
      </c>
      <c r="D3229" s="75" t="s">
        <v>10273</v>
      </c>
      <c r="E3229" s="75" t="s">
        <v>10274</v>
      </c>
      <c r="K3229" s="83">
        <v>16.48</v>
      </c>
    </row>
    <row r="3230" spans="3:11" hidden="1" outlineLevel="2" x14ac:dyDescent="0.25">
      <c r="C3230" s="75" t="s">
        <v>148</v>
      </c>
      <c r="D3230" s="75" t="s">
        <v>6987</v>
      </c>
      <c r="E3230" s="75" t="s">
        <v>6988</v>
      </c>
      <c r="K3230" s="83">
        <v>13.62</v>
      </c>
    </row>
    <row r="3231" spans="3:11" hidden="1" outlineLevel="2" x14ac:dyDescent="0.25">
      <c r="C3231" s="75" t="s">
        <v>148</v>
      </c>
      <c r="D3231" s="75" t="s">
        <v>6989</v>
      </c>
      <c r="E3231" s="75" t="s">
        <v>6990</v>
      </c>
      <c r="K3231" s="83">
        <v>29.75</v>
      </c>
    </row>
    <row r="3232" spans="3:11" hidden="1" outlineLevel="2" x14ac:dyDescent="0.25">
      <c r="C3232" s="75" t="s">
        <v>148</v>
      </c>
      <c r="D3232" s="75" t="s">
        <v>6991</v>
      </c>
      <c r="E3232" s="75" t="s">
        <v>6992</v>
      </c>
      <c r="K3232" s="83">
        <v>4.4000000000000004</v>
      </c>
    </row>
    <row r="3233" spans="3:11" hidden="1" outlineLevel="2" x14ac:dyDescent="0.25">
      <c r="C3233" s="75" t="s">
        <v>148</v>
      </c>
      <c r="D3233" s="75" t="s">
        <v>6993</v>
      </c>
      <c r="E3233" s="75" t="s">
        <v>6994</v>
      </c>
      <c r="K3233" s="83">
        <v>42.84</v>
      </c>
    </row>
    <row r="3234" spans="3:11" hidden="1" outlineLevel="2" x14ac:dyDescent="0.25">
      <c r="C3234" s="75" t="s">
        <v>148</v>
      </c>
      <c r="D3234" s="75" t="s">
        <v>6995</v>
      </c>
      <c r="E3234" s="75" t="s">
        <v>6996</v>
      </c>
      <c r="K3234" s="83">
        <v>16.64</v>
      </c>
    </row>
    <row r="3235" spans="3:11" hidden="1" outlineLevel="2" x14ac:dyDescent="0.25">
      <c r="C3235" s="75" t="s">
        <v>148</v>
      </c>
      <c r="D3235" s="75" t="s">
        <v>6997</v>
      </c>
      <c r="E3235" s="75" t="s">
        <v>6998</v>
      </c>
      <c r="K3235" s="83">
        <v>2.54</v>
      </c>
    </row>
    <row r="3236" spans="3:11" hidden="1" outlineLevel="2" x14ac:dyDescent="0.25">
      <c r="C3236" s="75" t="s">
        <v>148</v>
      </c>
      <c r="D3236" s="75" t="s">
        <v>6999</v>
      </c>
      <c r="E3236" s="75" t="s">
        <v>7000</v>
      </c>
      <c r="K3236" s="83">
        <v>0.61</v>
      </c>
    </row>
    <row r="3237" spans="3:11" hidden="1" outlineLevel="2" x14ac:dyDescent="0.25">
      <c r="C3237" s="75" t="s">
        <v>148</v>
      </c>
      <c r="D3237" s="75" t="s">
        <v>7001</v>
      </c>
      <c r="E3237" s="75" t="s">
        <v>7002</v>
      </c>
      <c r="K3237" s="83">
        <v>11.15</v>
      </c>
    </row>
    <row r="3238" spans="3:11" hidden="1" outlineLevel="2" x14ac:dyDescent="0.25">
      <c r="C3238" s="75" t="s">
        <v>148</v>
      </c>
      <c r="D3238" s="75" t="s">
        <v>7003</v>
      </c>
      <c r="E3238" s="75" t="s">
        <v>7004</v>
      </c>
      <c r="K3238" s="83">
        <v>5.26</v>
      </c>
    </row>
    <row r="3239" spans="3:11" hidden="1" outlineLevel="2" x14ac:dyDescent="0.25">
      <c r="C3239" s="75" t="s">
        <v>148</v>
      </c>
      <c r="D3239" s="75" t="s">
        <v>7005</v>
      </c>
      <c r="E3239" s="75" t="s">
        <v>7006</v>
      </c>
      <c r="K3239" s="83">
        <v>6.93</v>
      </c>
    </row>
    <row r="3240" spans="3:11" hidden="1" outlineLevel="2" x14ac:dyDescent="0.25">
      <c r="C3240" s="75" t="s">
        <v>148</v>
      </c>
      <c r="D3240" s="75" t="s">
        <v>7007</v>
      </c>
      <c r="E3240" s="75" t="s">
        <v>7008</v>
      </c>
      <c r="K3240" s="83">
        <v>6.73</v>
      </c>
    </row>
    <row r="3241" spans="3:11" hidden="1" outlineLevel="2" x14ac:dyDescent="0.25">
      <c r="C3241" s="75" t="s">
        <v>148</v>
      </c>
      <c r="D3241" s="75" t="s">
        <v>7009</v>
      </c>
      <c r="E3241" s="75" t="s">
        <v>7010</v>
      </c>
      <c r="K3241" s="83">
        <v>70.38</v>
      </c>
    </row>
    <row r="3242" spans="3:11" hidden="1" outlineLevel="2" x14ac:dyDescent="0.25">
      <c r="C3242" s="75" t="s">
        <v>148</v>
      </c>
      <c r="D3242" s="75" t="s">
        <v>7013</v>
      </c>
      <c r="E3242" s="75" t="s">
        <v>7014</v>
      </c>
      <c r="K3242" s="83">
        <v>11.6</v>
      </c>
    </row>
    <row r="3243" spans="3:11" hidden="1" outlineLevel="2" x14ac:dyDescent="0.25">
      <c r="C3243" s="75" t="s">
        <v>148</v>
      </c>
      <c r="D3243" s="75" t="s">
        <v>7015</v>
      </c>
      <c r="E3243" s="75" t="s">
        <v>7016</v>
      </c>
      <c r="K3243" s="83">
        <v>5.04</v>
      </c>
    </row>
    <row r="3244" spans="3:11" hidden="1" outlineLevel="2" x14ac:dyDescent="0.25">
      <c r="C3244" s="75" t="s">
        <v>148</v>
      </c>
      <c r="D3244" s="75" t="s">
        <v>7019</v>
      </c>
      <c r="E3244" s="75" t="s">
        <v>7020</v>
      </c>
      <c r="K3244" s="83">
        <v>16.170000000000002</v>
      </c>
    </row>
    <row r="3245" spans="3:11" hidden="1" outlineLevel="2" x14ac:dyDescent="0.25">
      <c r="C3245" s="75" t="s">
        <v>148</v>
      </c>
      <c r="D3245" s="75" t="s">
        <v>7021</v>
      </c>
      <c r="E3245" s="75" t="s">
        <v>7022</v>
      </c>
      <c r="K3245" s="83">
        <v>3.78</v>
      </c>
    </row>
    <row r="3246" spans="3:11" hidden="1" outlineLevel="2" x14ac:dyDescent="0.25">
      <c r="C3246" s="75" t="s">
        <v>148</v>
      </c>
      <c r="D3246" s="75" t="s">
        <v>7023</v>
      </c>
      <c r="E3246" s="75" t="s">
        <v>7024</v>
      </c>
      <c r="K3246" s="83">
        <v>28.71</v>
      </c>
    </row>
    <row r="3247" spans="3:11" hidden="1" outlineLevel="2" x14ac:dyDescent="0.25">
      <c r="C3247" s="75" t="s">
        <v>148</v>
      </c>
      <c r="D3247" s="75" t="s">
        <v>7025</v>
      </c>
      <c r="E3247" s="75" t="s">
        <v>7026</v>
      </c>
      <c r="K3247" s="83">
        <v>3.37</v>
      </c>
    </row>
    <row r="3248" spans="3:11" hidden="1" outlineLevel="2" x14ac:dyDescent="0.25">
      <c r="C3248" s="75" t="s">
        <v>148</v>
      </c>
      <c r="D3248" s="75" t="s">
        <v>7027</v>
      </c>
      <c r="E3248" s="75" t="s">
        <v>7028</v>
      </c>
      <c r="K3248" s="83">
        <v>5.39</v>
      </c>
    </row>
    <row r="3249" spans="3:11" hidden="1" outlineLevel="2" x14ac:dyDescent="0.25">
      <c r="C3249" s="75" t="s">
        <v>148</v>
      </c>
      <c r="D3249" s="75" t="s">
        <v>7029</v>
      </c>
      <c r="E3249" s="75" t="s">
        <v>7030</v>
      </c>
      <c r="K3249" s="83">
        <v>1.36</v>
      </c>
    </row>
    <row r="3250" spans="3:11" hidden="1" outlineLevel="2" x14ac:dyDescent="0.25">
      <c r="C3250" s="75" t="s">
        <v>148</v>
      </c>
      <c r="D3250" s="75" t="s">
        <v>10275</v>
      </c>
      <c r="E3250" s="75" t="s">
        <v>10276</v>
      </c>
      <c r="K3250" s="83">
        <v>5.61</v>
      </c>
    </row>
    <row r="3251" spans="3:11" hidden="1" outlineLevel="2" x14ac:dyDescent="0.25">
      <c r="C3251" s="75" t="s">
        <v>148</v>
      </c>
      <c r="D3251" s="75" t="s">
        <v>7033</v>
      </c>
      <c r="E3251" s="75" t="s">
        <v>7034</v>
      </c>
      <c r="K3251" s="83">
        <v>5.04</v>
      </c>
    </row>
    <row r="3252" spans="3:11" hidden="1" outlineLevel="2" x14ac:dyDescent="0.25">
      <c r="C3252" s="75" t="s">
        <v>148</v>
      </c>
      <c r="D3252" s="75" t="s">
        <v>7035</v>
      </c>
      <c r="E3252" s="75" t="s">
        <v>7036</v>
      </c>
      <c r="K3252" s="83">
        <v>5.26</v>
      </c>
    </row>
    <row r="3253" spans="3:11" hidden="1" outlineLevel="2" x14ac:dyDescent="0.25">
      <c r="C3253" s="75" t="s">
        <v>148</v>
      </c>
      <c r="D3253" s="75" t="s">
        <v>7037</v>
      </c>
      <c r="E3253" s="75" t="s">
        <v>7038</v>
      </c>
      <c r="K3253" s="83">
        <v>8.64</v>
      </c>
    </row>
    <row r="3254" spans="3:11" hidden="1" outlineLevel="2" x14ac:dyDescent="0.25">
      <c r="C3254" s="75" t="s">
        <v>148</v>
      </c>
      <c r="D3254" s="75" t="s">
        <v>7039</v>
      </c>
      <c r="E3254" s="75" t="s">
        <v>7040</v>
      </c>
      <c r="K3254" s="83">
        <v>15.13</v>
      </c>
    </row>
    <row r="3255" spans="3:11" hidden="1" outlineLevel="2" x14ac:dyDescent="0.25">
      <c r="C3255" s="75" t="s">
        <v>148</v>
      </c>
      <c r="D3255" s="75" t="s">
        <v>10277</v>
      </c>
      <c r="E3255" s="75" t="s">
        <v>10278</v>
      </c>
      <c r="K3255" s="83">
        <v>2.36</v>
      </c>
    </row>
    <row r="3256" spans="3:11" hidden="1" outlineLevel="2" x14ac:dyDescent="0.25">
      <c r="C3256" s="75" t="s">
        <v>148</v>
      </c>
      <c r="D3256" s="75" t="s">
        <v>7041</v>
      </c>
      <c r="E3256" s="75" t="s">
        <v>7042</v>
      </c>
      <c r="K3256" s="83">
        <v>18.170000000000002</v>
      </c>
    </row>
    <row r="3257" spans="3:11" hidden="1" outlineLevel="2" x14ac:dyDescent="0.25">
      <c r="C3257" s="75" t="s">
        <v>148</v>
      </c>
      <c r="D3257" s="75" t="s">
        <v>7043</v>
      </c>
      <c r="E3257" s="75" t="s">
        <v>7044</v>
      </c>
      <c r="K3257" s="83">
        <v>8.0500000000000007</v>
      </c>
    </row>
    <row r="3258" spans="3:11" hidden="1" outlineLevel="2" x14ac:dyDescent="0.25">
      <c r="C3258" s="75" t="s">
        <v>148</v>
      </c>
      <c r="D3258" s="75" t="s">
        <v>10279</v>
      </c>
      <c r="E3258" s="75" t="s">
        <v>10280</v>
      </c>
      <c r="K3258" s="83">
        <v>3.05</v>
      </c>
    </row>
    <row r="3259" spans="3:11" hidden="1" outlineLevel="2" x14ac:dyDescent="0.25">
      <c r="C3259" s="75" t="s">
        <v>148</v>
      </c>
      <c r="D3259" s="75" t="s">
        <v>7051</v>
      </c>
      <c r="E3259" s="75" t="s">
        <v>7052</v>
      </c>
      <c r="K3259" s="83">
        <v>1.61</v>
      </c>
    </row>
    <row r="3260" spans="3:11" hidden="1" outlineLevel="2" x14ac:dyDescent="0.25">
      <c r="C3260" s="75" t="s">
        <v>148</v>
      </c>
      <c r="D3260" s="75" t="s">
        <v>7053</v>
      </c>
      <c r="E3260" s="75" t="s">
        <v>7054</v>
      </c>
      <c r="K3260" s="83">
        <v>6.54</v>
      </c>
    </row>
    <row r="3261" spans="3:11" hidden="1" outlineLevel="2" x14ac:dyDescent="0.25">
      <c r="C3261" s="75" t="s">
        <v>148</v>
      </c>
      <c r="D3261" s="75" t="s">
        <v>7055</v>
      </c>
      <c r="E3261" s="75" t="s">
        <v>7056</v>
      </c>
      <c r="K3261" s="83">
        <v>2.08</v>
      </c>
    </row>
    <row r="3262" spans="3:11" hidden="1" outlineLevel="2" x14ac:dyDescent="0.25">
      <c r="C3262" s="75" t="s">
        <v>148</v>
      </c>
      <c r="D3262" s="75" t="s">
        <v>7057</v>
      </c>
      <c r="E3262" s="75" t="s">
        <v>7058</v>
      </c>
      <c r="K3262" s="83">
        <v>12.1</v>
      </c>
    </row>
    <row r="3263" spans="3:11" hidden="1" outlineLevel="2" x14ac:dyDescent="0.25">
      <c r="C3263" s="75" t="s">
        <v>148</v>
      </c>
      <c r="D3263" s="75" t="s">
        <v>7059</v>
      </c>
      <c r="E3263" s="75" t="s">
        <v>7060</v>
      </c>
      <c r="K3263" s="83">
        <v>580.94000000000005</v>
      </c>
    </row>
    <row r="3264" spans="3:11" hidden="1" outlineLevel="2" x14ac:dyDescent="0.25">
      <c r="C3264" s="75" t="s">
        <v>148</v>
      </c>
      <c r="D3264" s="75" t="s">
        <v>7061</v>
      </c>
      <c r="E3264" s="75" t="s">
        <v>7062</v>
      </c>
      <c r="K3264" s="83">
        <v>12.16</v>
      </c>
    </row>
    <row r="3265" spans="3:11" hidden="1" outlineLevel="2" x14ac:dyDescent="0.25">
      <c r="C3265" s="75" t="s">
        <v>148</v>
      </c>
      <c r="D3265" s="75" t="s">
        <v>7063</v>
      </c>
      <c r="E3265" s="75" t="s">
        <v>7064</v>
      </c>
      <c r="K3265" s="83">
        <v>154.63999999999999</v>
      </c>
    </row>
    <row r="3266" spans="3:11" hidden="1" outlineLevel="2" x14ac:dyDescent="0.25">
      <c r="C3266" s="75" t="s">
        <v>148</v>
      </c>
      <c r="D3266" s="75" t="s">
        <v>7065</v>
      </c>
      <c r="E3266" s="75" t="s">
        <v>7066</v>
      </c>
      <c r="K3266" s="83">
        <v>105.87</v>
      </c>
    </row>
    <row r="3267" spans="3:11" hidden="1" outlineLevel="2" x14ac:dyDescent="0.25">
      <c r="C3267" s="75" t="s">
        <v>148</v>
      </c>
      <c r="D3267" s="75" t="s">
        <v>7067</v>
      </c>
      <c r="E3267" s="75" t="s">
        <v>7068</v>
      </c>
      <c r="K3267" s="83">
        <v>80.72</v>
      </c>
    </row>
    <row r="3268" spans="3:11" hidden="1" outlineLevel="2" x14ac:dyDescent="0.25">
      <c r="C3268" s="75" t="s">
        <v>148</v>
      </c>
      <c r="D3268" s="75" t="s">
        <v>10281</v>
      </c>
      <c r="E3268" s="75" t="s">
        <v>10282</v>
      </c>
      <c r="K3268" s="83">
        <v>6.02</v>
      </c>
    </row>
    <row r="3269" spans="3:11" hidden="1" outlineLevel="2" x14ac:dyDescent="0.25">
      <c r="C3269" s="75" t="s">
        <v>148</v>
      </c>
      <c r="D3269" s="75" t="s">
        <v>7069</v>
      </c>
      <c r="E3269" s="75" t="s">
        <v>7070</v>
      </c>
      <c r="K3269" s="83">
        <v>5.04</v>
      </c>
    </row>
    <row r="3270" spans="3:11" hidden="1" outlineLevel="2" x14ac:dyDescent="0.25">
      <c r="C3270" s="75" t="s">
        <v>148</v>
      </c>
      <c r="D3270" s="75" t="s">
        <v>7071</v>
      </c>
      <c r="E3270" s="75" t="s">
        <v>7072</v>
      </c>
      <c r="K3270" s="83">
        <v>4.57</v>
      </c>
    </row>
    <row r="3271" spans="3:11" hidden="1" outlineLevel="2" x14ac:dyDescent="0.25">
      <c r="C3271" s="75" t="s">
        <v>148</v>
      </c>
      <c r="D3271" s="75" t="s">
        <v>10283</v>
      </c>
      <c r="E3271" s="75" t="s">
        <v>10284</v>
      </c>
      <c r="K3271" s="83">
        <v>3.84</v>
      </c>
    </row>
    <row r="3272" spans="3:11" hidden="1" outlineLevel="2" x14ac:dyDescent="0.25">
      <c r="C3272" s="75" t="s">
        <v>148</v>
      </c>
      <c r="D3272" s="75" t="s">
        <v>7073</v>
      </c>
      <c r="E3272" s="75" t="s">
        <v>7074</v>
      </c>
      <c r="K3272" s="83">
        <v>1.68</v>
      </c>
    </row>
    <row r="3273" spans="3:11" hidden="1" outlineLevel="2" x14ac:dyDescent="0.25">
      <c r="C3273" s="75" t="s">
        <v>148</v>
      </c>
      <c r="D3273" s="75" t="s">
        <v>7075</v>
      </c>
      <c r="E3273" s="75" t="s">
        <v>7076</v>
      </c>
      <c r="K3273" s="83">
        <v>5.0999999999999996</v>
      </c>
    </row>
    <row r="3274" spans="3:11" hidden="1" outlineLevel="2" x14ac:dyDescent="0.25">
      <c r="C3274" s="75" t="s">
        <v>148</v>
      </c>
      <c r="D3274" s="75" t="s">
        <v>7077</v>
      </c>
      <c r="E3274" s="75" t="s">
        <v>7078</v>
      </c>
      <c r="K3274" s="83">
        <v>5.04</v>
      </c>
    </row>
    <row r="3275" spans="3:11" hidden="1" outlineLevel="2" x14ac:dyDescent="0.25">
      <c r="C3275" s="75" t="s">
        <v>148</v>
      </c>
      <c r="D3275" s="75" t="s">
        <v>7079</v>
      </c>
      <c r="E3275" s="75" t="s">
        <v>7080</v>
      </c>
      <c r="K3275" s="83">
        <v>20.77</v>
      </c>
    </row>
    <row r="3276" spans="3:11" hidden="1" outlineLevel="2" x14ac:dyDescent="0.25">
      <c r="C3276" s="75" t="s">
        <v>148</v>
      </c>
      <c r="D3276" s="75" t="s">
        <v>10285</v>
      </c>
      <c r="E3276" s="75" t="s">
        <v>10286</v>
      </c>
      <c r="K3276" s="83">
        <v>1.71</v>
      </c>
    </row>
    <row r="3277" spans="3:11" hidden="1" outlineLevel="2" x14ac:dyDescent="0.25">
      <c r="C3277" s="75" t="s">
        <v>148</v>
      </c>
      <c r="D3277" s="75" t="s">
        <v>7087</v>
      </c>
      <c r="E3277" s="75" t="s">
        <v>7088</v>
      </c>
      <c r="K3277" s="83">
        <v>5.04</v>
      </c>
    </row>
    <row r="3278" spans="3:11" hidden="1" outlineLevel="2" x14ac:dyDescent="0.25">
      <c r="C3278" s="75" t="s">
        <v>148</v>
      </c>
      <c r="D3278" s="75" t="s">
        <v>7089</v>
      </c>
      <c r="E3278" s="75" t="s">
        <v>7090</v>
      </c>
      <c r="K3278" s="83">
        <v>3.66</v>
      </c>
    </row>
    <row r="3279" spans="3:11" hidden="1" outlineLevel="2" x14ac:dyDescent="0.25">
      <c r="C3279" s="75" t="s">
        <v>148</v>
      </c>
      <c r="D3279" s="75" t="s">
        <v>7091</v>
      </c>
      <c r="E3279" s="75" t="s">
        <v>7092</v>
      </c>
      <c r="K3279" s="83">
        <v>6.78</v>
      </c>
    </row>
    <row r="3280" spans="3:11" hidden="1" outlineLevel="2" x14ac:dyDescent="0.25">
      <c r="C3280" s="75" t="s">
        <v>148</v>
      </c>
      <c r="D3280" s="75" t="s">
        <v>7093</v>
      </c>
      <c r="E3280" s="75" t="s">
        <v>7094</v>
      </c>
      <c r="K3280" s="83">
        <v>2</v>
      </c>
    </row>
    <row r="3281" spans="3:11" hidden="1" outlineLevel="2" x14ac:dyDescent="0.25">
      <c r="C3281" s="75" t="s">
        <v>148</v>
      </c>
      <c r="D3281" s="75" t="s">
        <v>7095</v>
      </c>
      <c r="E3281" s="75" t="s">
        <v>7096</v>
      </c>
      <c r="K3281" s="83">
        <v>1.68</v>
      </c>
    </row>
    <row r="3282" spans="3:11" hidden="1" outlineLevel="2" x14ac:dyDescent="0.25">
      <c r="C3282" s="75" t="s">
        <v>148</v>
      </c>
      <c r="D3282" s="75" t="s">
        <v>7097</v>
      </c>
      <c r="E3282" s="75" t="s">
        <v>7098</v>
      </c>
      <c r="K3282" s="83">
        <v>5.04</v>
      </c>
    </row>
    <row r="3283" spans="3:11" hidden="1" outlineLevel="2" x14ac:dyDescent="0.25">
      <c r="C3283" s="75" t="s">
        <v>148</v>
      </c>
      <c r="D3283" s="75" t="s">
        <v>7099</v>
      </c>
      <c r="E3283" s="75" t="s">
        <v>7100</v>
      </c>
      <c r="K3283" s="83">
        <v>1.77</v>
      </c>
    </row>
    <row r="3284" spans="3:11" hidden="1" outlineLevel="2" x14ac:dyDescent="0.25">
      <c r="C3284" s="75" t="s">
        <v>148</v>
      </c>
      <c r="D3284" s="75" t="s">
        <v>7101</v>
      </c>
      <c r="E3284" s="75" t="s">
        <v>7102</v>
      </c>
      <c r="K3284" s="83">
        <v>7.04</v>
      </c>
    </row>
    <row r="3285" spans="3:11" hidden="1" outlineLevel="2" x14ac:dyDescent="0.25">
      <c r="C3285" s="75" t="s">
        <v>148</v>
      </c>
      <c r="D3285" s="75" t="s">
        <v>7103</v>
      </c>
      <c r="E3285" s="75" t="s">
        <v>7104</v>
      </c>
      <c r="K3285" s="83">
        <v>-0.37</v>
      </c>
    </row>
    <row r="3286" spans="3:11" hidden="1" outlineLevel="2" x14ac:dyDescent="0.25">
      <c r="C3286" s="75" t="s">
        <v>148</v>
      </c>
      <c r="D3286" s="75" t="s">
        <v>7105</v>
      </c>
      <c r="E3286" s="75" t="s">
        <v>7106</v>
      </c>
      <c r="K3286" s="83">
        <v>1.68</v>
      </c>
    </row>
    <row r="3287" spans="3:11" hidden="1" outlineLevel="2" x14ac:dyDescent="0.25">
      <c r="C3287" s="75" t="s">
        <v>148</v>
      </c>
      <c r="D3287" s="75" t="s">
        <v>7107</v>
      </c>
      <c r="E3287" s="75" t="s">
        <v>7108</v>
      </c>
      <c r="K3287" s="83">
        <v>3.15</v>
      </c>
    </row>
    <row r="3288" spans="3:11" hidden="1" outlineLevel="2" x14ac:dyDescent="0.25">
      <c r="C3288" s="75" t="s">
        <v>148</v>
      </c>
      <c r="D3288" s="75" t="s">
        <v>7111</v>
      </c>
      <c r="E3288" s="75" t="s">
        <v>7112</v>
      </c>
      <c r="K3288" s="83">
        <v>25.2</v>
      </c>
    </row>
    <row r="3289" spans="3:11" hidden="1" outlineLevel="2" x14ac:dyDescent="0.25">
      <c r="C3289" s="75" t="s">
        <v>148</v>
      </c>
      <c r="D3289" s="75" t="s">
        <v>7113</v>
      </c>
      <c r="E3289" s="75" t="s">
        <v>7114</v>
      </c>
      <c r="K3289" s="83">
        <v>1.76</v>
      </c>
    </row>
    <row r="3290" spans="3:11" hidden="1" outlineLevel="2" x14ac:dyDescent="0.25">
      <c r="C3290" s="75" t="s">
        <v>148</v>
      </c>
      <c r="D3290" s="75" t="s">
        <v>7117</v>
      </c>
      <c r="E3290" s="75" t="s">
        <v>7118</v>
      </c>
      <c r="K3290" s="83">
        <v>12.64</v>
      </c>
    </row>
    <row r="3291" spans="3:11" hidden="1" outlineLevel="2" x14ac:dyDescent="0.25">
      <c r="C3291" s="75" t="s">
        <v>148</v>
      </c>
      <c r="D3291" s="75" t="s">
        <v>7119</v>
      </c>
      <c r="E3291" s="75" t="s">
        <v>7120</v>
      </c>
      <c r="K3291" s="83">
        <v>5.04</v>
      </c>
    </row>
    <row r="3292" spans="3:11" hidden="1" outlineLevel="2" x14ac:dyDescent="0.25">
      <c r="C3292" s="75" t="s">
        <v>148</v>
      </c>
      <c r="D3292" s="75" t="s">
        <v>7121</v>
      </c>
      <c r="E3292" s="75" t="s">
        <v>7122</v>
      </c>
      <c r="K3292" s="83">
        <v>6.02</v>
      </c>
    </row>
    <row r="3293" spans="3:11" hidden="1" outlineLevel="2" x14ac:dyDescent="0.25">
      <c r="C3293" s="75" t="s">
        <v>148</v>
      </c>
      <c r="D3293" s="75" t="s">
        <v>7123</v>
      </c>
      <c r="E3293" s="75" t="s">
        <v>7124</v>
      </c>
      <c r="K3293" s="83">
        <v>2.38</v>
      </c>
    </row>
    <row r="3294" spans="3:11" hidden="1" outlineLevel="2" x14ac:dyDescent="0.25">
      <c r="C3294" s="75" t="s">
        <v>148</v>
      </c>
      <c r="D3294" s="75" t="s">
        <v>7125</v>
      </c>
      <c r="E3294" s="75" t="s">
        <v>7126</v>
      </c>
      <c r="K3294" s="83">
        <v>19</v>
      </c>
    </row>
    <row r="3295" spans="3:11" hidden="1" outlineLevel="2" x14ac:dyDescent="0.25">
      <c r="C3295" s="75" t="s">
        <v>148</v>
      </c>
      <c r="D3295" s="75" t="s">
        <v>7127</v>
      </c>
      <c r="E3295" s="75" t="s">
        <v>7128</v>
      </c>
      <c r="K3295" s="83">
        <v>17.059999999999999</v>
      </c>
    </row>
    <row r="3296" spans="3:11" hidden="1" outlineLevel="2" x14ac:dyDescent="0.25">
      <c r="C3296" s="75" t="s">
        <v>148</v>
      </c>
      <c r="D3296" s="75" t="s">
        <v>7129</v>
      </c>
      <c r="E3296" s="75" t="s">
        <v>7130</v>
      </c>
      <c r="K3296" s="83">
        <v>81.63</v>
      </c>
    </row>
    <row r="3297" spans="3:11" hidden="1" outlineLevel="2" x14ac:dyDescent="0.25">
      <c r="C3297" s="75" t="s">
        <v>148</v>
      </c>
      <c r="D3297" s="75" t="s">
        <v>7131</v>
      </c>
      <c r="E3297" s="75" t="s">
        <v>7132</v>
      </c>
      <c r="K3297" s="83">
        <v>5.04</v>
      </c>
    </row>
    <row r="3298" spans="3:11" hidden="1" outlineLevel="2" x14ac:dyDescent="0.25">
      <c r="C3298" s="75" t="s">
        <v>148</v>
      </c>
      <c r="D3298" s="75" t="s">
        <v>7133</v>
      </c>
      <c r="E3298" s="75" t="s">
        <v>7134</v>
      </c>
      <c r="K3298" s="83">
        <v>16.64</v>
      </c>
    </row>
    <row r="3299" spans="3:11" hidden="1" outlineLevel="2" x14ac:dyDescent="0.25">
      <c r="C3299" s="75" t="s">
        <v>148</v>
      </c>
      <c r="D3299" s="75" t="s">
        <v>7135</v>
      </c>
      <c r="E3299" s="75" t="s">
        <v>7136</v>
      </c>
      <c r="K3299" s="83">
        <v>15.12</v>
      </c>
    </row>
    <row r="3300" spans="3:11" hidden="1" outlineLevel="2" x14ac:dyDescent="0.25">
      <c r="C3300" s="75" t="s">
        <v>148</v>
      </c>
      <c r="D3300" s="75" t="s">
        <v>7137</v>
      </c>
      <c r="E3300" s="75" t="s">
        <v>7138</v>
      </c>
      <c r="K3300" s="83">
        <v>5.0599999999999996</v>
      </c>
    </row>
    <row r="3301" spans="3:11" hidden="1" outlineLevel="2" x14ac:dyDescent="0.25">
      <c r="C3301" s="75" t="s">
        <v>148</v>
      </c>
      <c r="D3301" s="75" t="s">
        <v>7139</v>
      </c>
      <c r="E3301" s="75" t="s">
        <v>7140</v>
      </c>
      <c r="K3301" s="83">
        <v>11.54</v>
      </c>
    </row>
    <row r="3302" spans="3:11" hidden="1" outlineLevel="2" x14ac:dyDescent="0.25">
      <c r="C3302" s="75" t="s">
        <v>148</v>
      </c>
      <c r="D3302" s="75" t="s">
        <v>7141</v>
      </c>
      <c r="E3302" s="75" t="s">
        <v>7142</v>
      </c>
      <c r="K3302" s="83">
        <v>22.13</v>
      </c>
    </row>
    <row r="3303" spans="3:11" hidden="1" outlineLevel="2" x14ac:dyDescent="0.25">
      <c r="C3303" s="75" t="s">
        <v>148</v>
      </c>
      <c r="D3303" s="75" t="s">
        <v>7143</v>
      </c>
      <c r="E3303" s="75" t="s">
        <v>7144</v>
      </c>
      <c r="K3303" s="83">
        <v>5.0599999999999996</v>
      </c>
    </row>
    <row r="3304" spans="3:11" hidden="1" outlineLevel="2" x14ac:dyDescent="0.25">
      <c r="C3304" s="75" t="s">
        <v>148</v>
      </c>
      <c r="D3304" s="75" t="s">
        <v>7145</v>
      </c>
      <c r="E3304" s="75" t="s">
        <v>7146</v>
      </c>
      <c r="K3304" s="83">
        <v>3.62</v>
      </c>
    </row>
    <row r="3305" spans="3:11" hidden="1" outlineLevel="2" x14ac:dyDescent="0.25">
      <c r="C3305" s="75" t="s">
        <v>148</v>
      </c>
      <c r="D3305" s="75" t="s">
        <v>7147</v>
      </c>
      <c r="E3305" s="75" t="s">
        <v>7148</v>
      </c>
      <c r="K3305" s="83">
        <v>7.33</v>
      </c>
    </row>
    <row r="3306" spans="3:11" hidden="1" outlineLevel="2" x14ac:dyDescent="0.25">
      <c r="C3306" s="75" t="s">
        <v>148</v>
      </c>
      <c r="D3306" s="75" t="s">
        <v>7149</v>
      </c>
      <c r="E3306" s="75" t="s">
        <v>7150</v>
      </c>
      <c r="K3306" s="83">
        <v>7.3</v>
      </c>
    </row>
    <row r="3307" spans="3:11" hidden="1" outlineLevel="2" x14ac:dyDescent="0.25">
      <c r="C3307" s="75" t="s">
        <v>148</v>
      </c>
      <c r="D3307" s="75" t="s">
        <v>7151</v>
      </c>
      <c r="E3307" s="75" t="s">
        <v>7152</v>
      </c>
      <c r="K3307" s="83">
        <v>5.04</v>
      </c>
    </row>
    <row r="3308" spans="3:11" hidden="1" outlineLevel="2" x14ac:dyDescent="0.25">
      <c r="C3308" s="75" t="s">
        <v>148</v>
      </c>
      <c r="D3308" s="75" t="s">
        <v>7153</v>
      </c>
      <c r="E3308" s="75" t="s">
        <v>7154</v>
      </c>
      <c r="K3308" s="83">
        <v>1.71</v>
      </c>
    </row>
    <row r="3309" spans="3:11" hidden="1" outlineLevel="2" x14ac:dyDescent="0.25">
      <c r="C3309" s="75" t="s">
        <v>148</v>
      </c>
      <c r="D3309" s="75" t="s">
        <v>7155</v>
      </c>
      <c r="E3309" s="75" t="s">
        <v>7156</v>
      </c>
      <c r="K3309" s="83">
        <v>11.39</v>
      </c>
    </row>
    <row r="3310" spans="3:11" hidden="1" outlineLevel="2" x14ac:dyDescent="0.25">
      <c r="C3310" s="75" t="s">
        <v>148</v>
      </c>
      <c r="D3310" s="75" t="s">
        <v>10287</v>
      </c>
      <c r="E3310" s="75" t="s">
        <v>10288</v>
      </c>
      <c r="K3310" s="83">
        <v>2.77</v>
      </c>
    </row>
    <row r="3311" spans="3:11" hidden="1" outlineLevel="2" x14ac:dyDescent="0.25">
      <c r="C3311" s="75" t="s">
        <v>148</v>
      </c>
      <c r="D3311" s="75" t="s">
        <v>7159</v>
      </c>
      <c r="E3311" s="75" t="s">
        <v>7160</v>
      </c>
      <c r="K3311" s="83">
        <v>11.67</v>
      </c>
    </row>
    <row r="3312" spans="3:11" hidden="1" outlineLevel="2" x14ac:dyDescent="0.25">
      <c r="C3312" s="75" t="s">
        <v>148</v>
      </c>
      <c r="D3312" s="75" t="s">
        <v>7161</v>
      </c>
      <c r="E3312" s="75" t="s">
        <v>7162</v>
      </c>
      <c r="K3312" s="83">
        <v>40.270000000000003</v>
      </c>
    </row>
    <row r="3313" spans="3:11" hidden="1" outlineLevel="2" x14ac:dyDescent="0.25">
      <c r="C3313" s="75" t="s">
        <v>148</v>
      </c>
      <c r="D3313" s="75" t="s">
        <v>7165</v>
      </c>
      <c r="E3313" s="75" t="s">
        <v>7166</v>
      </c>
      <c r="K3313" s="83">
        <v>1.69</v>
      </c>
    </row>
    <row r="3314" spans="3:11" hidden="1" outlineLevel="2" x14ac:dyDescent="0.25">
      <c r="C3314" s="75" t="s">
        <v>148</v>
      </c>
      <c r="D3314" s="75" t="s">
        <v>7167</v>
      </c>
      <c r="E3314" s="75" t="s">
        <v>7168</v>
      </c>
      <c r="K3314" s="83">
        <v>5.04</v>
      </c>
    </row>
    <row r="3315" spans="3:11" hidden="1" outlineLevel="2" x14ac:dyDescent="0.25">
      <c r="C3315" s="75" t="s">
        <v>148</v>
      </c>
      <c r="D3315" s="75" t="s">
        <v>7169</v>
      </c>
      <c r="E3315" s="75" t="s">
        <v>7170</v>
      </c>
      <c r="K3315" s="83">
        <v>2.58</v>
      </c>
    </row>
    <row r="3316" spans="3:11" hidden="1" outlineLevel="2" x14ac:dyDescent="0.25">
      <c r="C3316" s="75" t="s">
        <v>148</v>
      </c>
      <c r="D3316" s="75" t="s">
        <v>7171</v>
      </c>
      <c r="E3316" s="75" t="s">
        <v>7172</v>
      </c>
      <c r="K3316" s="83">
        <v>10.76</v>
      </c>
    </row>
    <row r="3317" spans="3:11" hidden="1" outlineLevel="2" x14ac:dyDescent="0.25">
      <c r="C3317" s="75" t="s">
        <v>148</v>
      </c>
      <c r="D3317" s="75" t="s">
        <v>7173</v>
      </c>
      <c r="E3317" s="75" t="s">
        <v>7174</v>
      </c>
      <c r="K3317" s="83">
        <v>57.14</v>
      </c>
    </row>
    <row r="3318" spans="3:11" hidden="1" outlineLevel="2" x14ac:dyDescent="0.25">
      <c r="C3318" s="75" t="s">
        <v>148</v>
      </c>
      <c r="D3318" s="75" t="s">
        <v>10289</v>
      </c>
      <c r="E3318" s="75" t="s">
        <v>10290</v>
      </c>
      <c r="K3318" s="83">
        <v>-14.54</v>
      </c>
    </row>
    <row r="3319" spans="3:11" hidden="1" outlineLevel="2" x14ac:dyDescent="0.25">
      <c r="C3319" s="75" t="s">
        <v>148</v>
      </c>
      <c r="D3319" s="75" t="s">
        <v>7177</v>
      </c>
      <c r="E3319" s="75" t="s">
        <v>7178</v>
      </c>
      <c r="K3319" s="83">
        <v>3.43</v>
      </c>
    </row>
    <row r="3320" spans="3:11" hidden="1" outlineLevel="2" x14ac:dyDescent="0.25">
      <c r="C3320" s="75" t="s">
        <v>148</v>
      </c>
      <c r="D3320" s="75" t="s">
        <v>7181</v>
      </c>
      <c r="E3320" s="75" t="s">
        <v>7182</v>
      </c>
      <c r="K3320" s="83">
        <v>1.68</v>
      </c>
    </row>
    <row r="3321" spans="3:11" hidden="1" outlineLevel="2" x14ac:dyDescent="0.25">
      <c r="C3321" s="75" t="s">
        <v>148</v>
      </c>
      <c r="D3321" s="75" t="s">
        <v>7183</v>
      </c>
      <c r="E3321" s="75" t="s">
        <v>7184</v>
      </c>
      <c r="K3321" s="83">
        <v>3.43</v>
      </c>
    </row>
    <row r="3322" spans="3:11" hidden="1" outlineLevel="2" x14ac:dyDescent="0.25">
      <c r="C3322" s="75" t="s">
        <v>148</v>
      </c>
      <c r="D3322" s="75" t="s">
        <v>7185</v>
      </c>
      <c r="E3322" s="75" t="s">
        <v>7186</v>
      </c>
      <c r="K3322" s="83">
        <v>78.91</v>
      </c>
    </row>
    <row r="3323" spans="3:11" hidden="1" outlineLevel="2" x14ac:dyDescent="0.25">
      <c r="C3323" s="75" t="s">
        <v>148</v>
      </c>
      <c r="D3323" s="75" t="s">
        <v>7187</v>
      </c>
      <c r="E3323" s="75" t="s">
        <v>7188</v>
      </c>
      <c r="K3323" s="83">
        <v>1.38</v>
      </c>
    </row>
    <row r="3324" spans="3:11" hidden="1" outlineLevel="2" x14ac:dyDescent="0.25">
      <c r="C3324" s="75" t="s">
        <v>148</v>
      </c>
      <c r="D3324" s="75" t="s">
        <v>10291</v>
      </c>
      <c r="E3324" s="75" t="s">
        <v>10292</v>
      </c>
      <c r="K3324" s="83">
        <v>1.69</v>
      </c>
    </row>
    <row r="3325" spans="3:11" hidden="1" outlineLevel="2" x14ac:dyDescent="0.25">
      <c r="C3325" s="75" t="s">
        <v>148</v>
      </c>
      <c r="D3325" s="75" t="s">
        <v>7189</v>
      </c>
      <c r="E3325" s="75" t="s">
        <v>7190</v>
      </c>
      <c r="K3325" s="83">
        <v>3.61</v>
      </c>
    </row>
    <row r="3326" spans="3:11" hidden="1" outlineLevel="2" x14ac:dyDescent="0.25">
      <c r="C3326" s="75" t="s">
        <v>148</v>
      </c>
      <c r="D3326" s="75" t="s">
        <v>7191</v>
      </c>
      <c r="E3326" s="75" t="s">
        <v>7192</v>
      </c>
      <c r="K3326" s="83">
        <v>2.09</v>
      </c>
    </row>
    <row r="3327" spans="3:11" hidden="1" outlineLevel="2" x14ac:dyDescent="0.25">
      <c r="C3327" s="75" t="s">
        <v>148</v>
      </c>
      <c r="D3327" s="75" t="s">
        <v>7193</v>
      </c>
      <c r="E3327" s="75" t="s">
        <v>7194</v>
      </c>
      <c r="K3327" s="83">
        <v>8.89</v>
      </c>
    </row>
    <row r="3328" spans="3:11" hidden="1" outlineLevel="2" x14ac:dyDescent="0.25">
      <c r="C3328" s="75" t="s">
        <v>148</v>
      </c>
      <c r="D3328" s="75" t="s">
        <v>7195</v>
      </c>
      <c r="E3328" s="75" t="s">
        <v>7196</v>
      </c>
      <c r="K3328" s="83">
        <v>6.36</v>
      </c>
    </row>
    <row r="3329" spans="3:11" hidden="1" outlineLevel="2" x14ac:dyDescent="0.25">
      <c r="C3329" s="75" t="s">
        <v>148</v>
      </c>
      <c r="D3329" s="75" t="s">
        <v>7197</v>
      </c>
      <c r="E3329" s="75" t="s">
        <v>7198</v>
      </c>
      <c r="K3329" s="83">
        <v>6.76</v>
      </c>
    </row>
    <row r="3330" spans="3:11" hidden="1" outlineLevel="2" x14ac:dyDescent="0.25">
      <c r="C3330" s="75" t="s">
        <v>148</v>
      </c>
      <c r="D3330" s="75" t="s">
        <v>7199</v>
      </c>
      <c r="E3330" s="75" t="s">
        <v>7200</v>
      </c>
      <c r="K3330" s="83">
        <v>11.96</v>
      </c>
    </row>
    <row r="3331" spans="3:11" hidden="1" outlineLevel="2" x14ac:dyDescent="0.25">
      <c r="C3331" s="75" t="s">
        <v>148</v>
      </c>
      <c r="D3331" s="75" t="s">
        <v>7201</v>
      </c>
      <c r="E3331" s="75" t="s">
        <v>7202</v>
      </c>
      <c r="K3331" s="83">
        <v>8.02</v>
      </c>
    </row>
    <row r="3332" spans="3:11" hidden="1" outlineLevel="2" x14ac:dyDescent="0.25">
      <c r="C3332" s="75" t="s">
        <v>148</v>
      </c>
      <c r="D3332" s="75" t="s">
        <v>7205</v>
      </c>
      <c r="E3332" s="75" t="s">
        <v>7206</v>
      </c>
      <c r="K3332" s="83">
        <v>7.49</v>
      </c>
    </row>
    <row r="3333" spans="3:11" hidden="1" outlineLevel="2" x14ac:dyDescent="0.25">
      <c r="C3333" s="75" t="s">
        <v>148</v>
      </c>
      <c r="D3333" s="75" t="s">
        <v>7209</v>
      </c>
      <c r="E3333" s="75" t="s">
        <v>7210</v>
      </c>
      <c r="K3333" s="83">
        <v>34.590000000000003</v>
      </c>
    </row>
    <row r="3334" spans="3:11" hidden="1" outlineLevel="2" x14ac:dyDescent="0.25">
      <c r="C3334" s="75" t="s">
        <v>148</v>
      </c>
      <c r="D3334" s="75" t="s">
        <v>7213</v>
      </c>
      <c r="E3334" s="75" t="s">
        <v>7214</v>
      </c>
      <c r="K3334" s="83">
        <v>8.48</v>
      </c>
    </row>
    <row r="3335" spans="3:11" hidden="1" outlineLevel="2" x14ac:dyDescent="0.25">
      <c r="C3335" s="75" t="s">
        <v>148</v>
      </c>
      <c r="D3335" s="75" t="s">
        <v>7215</v>
      </c>
      <c r="E3335" s="75" t="s">
        <v>7216</v>
      </c>
      <c r="K3335" s="83">
        <v>1.85</v>
      </c>
    </row>
    <row r="3336" spans="3:11" hidden="1" outlineLevel="2" x14ac:dyDescent="0.25">
      <c r="C3336" s="75" t="s">
        <v>148</v>
      </c>
      <c r="D3336" s="75" t="s">
        <v>10293</v>
      </c>
      <c r="E3336" s="75" t="s">
        <v>10294</v>
      </c>
      <c r="K3336" s="83">
        <v>2.54</v>
      </c>
    </row>
    <row r="3337" spans="3:11" hidden="1" outlineLevel="2" x14ac:dyDescent="0.25">
      <c r="C3337" s="75" t="s">
        <v>148</v>
      </c>
      <c r="D3337" s="75" t="s">
        <v>7217</v>
      </c>
      <c r="E3337" s="75" t="s">
        <v>7218</v>
      </c>
      <c r="K3337" s="83">
        <v>150.55000000000001</v>
      </c>
    </row>
    <row r="3338" spans="3:11" hidden="1" outlineLevel="2" x14ac:dyDescent="0.25">
      <c r="C3338" s="75" t="s">
        <v>148</v>
      </c>
      <c r="D3338" s="75" t="s">
        <v>7219</v>
      </c>
      <c r="E3338" s="75" t="s">
        <v>7220</v>
      </c>
      <c r="K3338" s="83">
        <v>3.44</v>
      </c>
    </row>
    <row r="3339" spans="3:11" hidden="1" outlineLevel="2" x14ac:dyDescent="0.25">
      <c r="C3339" s="75" t="s">
        <v>148</v>
      </c>
      <c r="D3339" s="75" t="s">
        <v>7221</v>
      </c>
      <c r="E3339" s="75" t="s">
        <v>7222</v>
      </c>
      <c r="K3339" s="83">
        <v>5.04</v>
      </c>
    </row>
    <row r="3340" spans="3:11" hidden="1" outlineLevel="2" x14ac:dyDescent="0.25">
      <c r="C3340" s="75" t="s">
        <v>148</v>
      </c>
      <c r="D3340" s="75" t="s">
        <v>7223</v>
      </c>
      <c r="E3340" s="75" t="s">
        <v>7224</v>
      </c>
      <c r="K3340" s="83">
        <v>6.3</v>
      </c>
    </row>
    <row r="3341" spans="3:11" hidden="1" outlineLevel="2" x14ac:dyDescent="0.25">
      <c r="C3341" s="75" t="s">
        <v>148</v>
      </c>
      <c r="D3341" s="75" t="s">
        <v>10295</v>
      </c>
      <c r="E3341" s="75" t="s">
        <v>10296</v>
      </c>
      <c r="K3341" s="83">
        <v>7.05</v>
      </c>
    </row>
    <row r="3342" spans="3:11" hidden="1" outlineLevel="2" x14ac:dyDescent="0.25">
      <c r="C3342" s="75" t="s">
        <v>148</v>
      </c>
      <c r="D3342" s="75" t="s">
        <v>7225</v>
      </c>
      <c r="E3342" s="75" t="s">
        <v>7226</v>
      </c>
      <c r="K3342" s="83">
        <v>1.68</v>
      </c>
    </row>
    <row r="3343" spans="3:11" hidden="1" outlineLevel="2" x14ac:dyDescent="0.25">
      <c r="C3343" s="75" t="s">
        <v>148</v>
      </c>
      <c r="D3343" s="75" t="s">
        <v>10297</v>
      </c>
      <c r="E3343" s="75" t="s">
        <v>10298</v>
      </c>
      <c r="K3343" s="83">
        <v>1.68</v>
      </c>
    </row>
    <row r="3344" spans="3:11" hidden="1" outlineLevel="2" x14ac:dyDescent="0.25">
      <c r="C3344" s="75" t="s">
        <v>148</v>
      </c>
      <c r="D3344" s="75" t="s">
        <v>7227</v>
      </c>
      <c r="E3344" s="75" t="s">
        <v>7228</v>
      </c>
      <c r="K3344" s="83">
        <v>5.1100000000000003</v>
      </c>
    </row>
    <row r="3345" spans="3:11" hidden="1" outlineLevel="2" x14ac:dyDescent="0.25">
      <c r="C3345" s="75" t="s">
        <v>148</v>
      </c>
      <c r="D3345" s="75" t="s">
        <v>7231</v>
      </c>
      <c r="E3345" s="75" t="s">
        <v>7232</v>
      </c>
      <c r="K3345" s="83">
        <v>5.71</v>
      </c>
    </row>
    <row r="3346" spans="3:11" hidden="1" outlineLevel="2" x14ac:dyDescent="0.25">
      <c r="C3346" s="75" t="s">
        <v>148</v>
      </c>
      <c r="D3346" s="75" t="s">
        <v>7233</v>
      </c>
      <c r="E3346" s="75" t="s">
        <v>7234</v>
      </c>
      <c r="K3346" s="83">
        <v>1.7</v>
      </c>
    </row>
    <row r="3347" spans="3:11" hidden="1" outlineLevel="2" x14ac:dyDescent="0.25">
      <c r="C3347" s="75" t="s">
        <v>148</v>
      </c>
      <c r="D3347" s="75" t="s">
        <v>7235</v>
      </c>
      <c r="E3347" s="75" t="s">
        <v>7236</v>
      </c>
      <c r="K3347" s="83">
        <v>14.23</v>
      </c>
    </row>
    <row r="3348" spans="3:11" hidden="1" outlineLevel="2" x14ac:dyDescent="0.25">
      <c r="C3348" s="75" t="s">
        <v>148</v>
      </c>
      <c r="D3348" s="75" t="s">
        <v>10299</v>
      </c>
      <c r="E3348" s="75" t="s">
        <v>10300</v>
      </c>
      <c r="K3348" s="83">
        <v>5.04</v>
      </c>
    </row>
    <row r="3349" spans="3:11" hidden="1" outlineLevel="2" x14ac:dyDescent="0.25">
      <c r="C3349" s="75" t="s">
        <v>148</v>
      </c>
      <c r="D3349" s="75" t="s">
        <v>7237</v>
      </c>
      <c r="E3349" s="75" t="s">
        <v>7238</v>
      </c>
      <c r="K3349" s="83">
        <v>17.829999999999998</v>
      </c>
    </row>
    <row r="3350" spans="3:11" hidden="1" outlineLevel="2" x14ac:dyDescent="0.25">
      <c r="C3350" s="75" t="s">
        <v>148</v>
      </c>
      <c r="D3350" s="75" t="s">
        <v>7239</v>
      </c>
      <c r="E3350" s="75" t="s">
        <v>7240</v>
      </c>
      <c r="K3350" s="83">
        <v>5.98</v>
      </c>
    </row>
    <row r="3351" spans="3:11" hidden="1" outlineLevel="2" x14ac:dyDescent="0.25">
      <c r="C3351" s="75" t="s">
        <v>148</v>
      </c>
      <c r="D3351" s="75" t="s">
        <v>7241</v>
      </c>
      <c r="E3351" s="75" t="s">
        <v>7242</v>
      </c>
      <c r="K3351" s="83">
        <v>5.04</v>
      </c>
    </row>
    <row r="3352" spans="3:11" hidden="1" outlineLevel="2" x14ac:dyDescent="0.25">
      <c r="C3352" s="75" t="s">
        <v>148</v>
      </c>
      <c r="D3352" s="75" t="s">
        <v>7243</v>
      </c>
      <c r="E3352" s="75" t="s">
        <v>7244</v>
      </c>
      <c r="K3352" s="83">
        <v>3.37</v>
      </c>
    </row>
    <row r="3353" spans="3:11" hidden="1" outlineLevel="2" x14ac:dyDescent="0.25">
      <c r="C3353" s="75" t="s">
        <v>148</v>
      </c>
      <c r="D3353" s="75" t="s">
        <v>7245</v>
      </c>
      <c r="E3353" s="75" t="s">
        <v>7246</v>
      </c>
      <c r="K3353" s="83">
        <v>5.2</v>
      </c>
    </row>
    <row r="3354" spans="3:11" hidden="1" outlineLevel="2" x14ac:dyDescent="0.25">
      <c r="C3354" s="75" t="s">
        <v>148</v>
      </c>
      <c r="D3354" s="75" t="s">
        <v>7247</v>
      </c>
      <c r="E3354" s="75" t="s">
        <v>7248</v>
      </c>
      <c r="K3354" s="83">
        <v>61.98</v>
      </c>
    </row>
    <row r="3355" spans="3:11" hidden="1" outlineLevel="2" x14ac:dyDescent="0.25">
      <c r="C3355" s="75" t="s">
        <v>148</v>
      </c>
      <c r="D3355" s="75" t="s">
        <v>7249</v>
      </c>
      <c r="E3355" s="75" t="s">
        <v>7250</v>
      </c>
      <c r="K3355" s="83">
        <v>15.4</v>
      </c>
    </row>
    <row r="3356" spans="3:11" hidden="1" outlineLevel="2" x14ac:dyDescent="0.25">
      <c r="C3356" s="75" t="s">
        <v>148</v>
      </c>
      <c r="D3356" s="75" t="s">
        <v>10301</v>
      </c>
      <c r="E3356" s="75" t="s">
        <v>10302</v>
      </c>
      <c r="K3356" s="83">
        <v>9.3000000000000007</v>
      </c>
    </row>
    <row r="3357" spans="3:11" hidden="1" outlineLevel="2" x14ac:dyDescent="0.25">
      <c r="C3357" s="75" t="s">
        <v>148</v>
      </c>
      <c r="D3357" s="75" t="s">
        <v>7253</v>
      </c>
      <c r="E3357" s="75" t="s">
        <v>7254</v>
      </c>
      <c r="K3357" s="83">
        <v>5.26</v>
      </c>
    </row>
    <row r="3358" spans="3:11" hidden="1" outlineLevel="2" x14ac:dyDescent="0.25">
      <c r="C3358" s="75" t="s">
        <v>148</v>
      </c>
      <c r="D3358" s="75" t="s">
        <v>7255</v>
      </c>
      <c r="E3358" s="75" t="s">
        <v>7256</v>
      </c>
      <c r="K3358" s="83">
        <v>7.01</v>
      </c>
    </row>
    <row r="3359" spans="3:11" hidden="1" outlineLevel="2" x14ac:dyDescent="0.25">
      <c r="C3359" s="75" t="s">
        <v>148</v>
      </c>
      <c r="D3359" s="75" t="s">
        <v>7257</v>
      </c>
      <c r="E3359" s="75" t="s">
        <v>7258</v>
      </c>
      <c r="K3359" s="83">
        <v>1.68</v>
      </c>
    </row>
    <row r="3360" spans="3:11" hidden="1" outlineLevel="2" x14ac:dyDescent="0.25">
      <c r="C3360" s="75" t="s">
        <v>148</v>
      </c>
      <c r="D3360" s="75" t="s">
        <v>7259</v>
      </c>
      <c r="E3360" s="75" t="s">
        <v>7260</v>
      </c>
      <c r="K3360" s="83">
        <v>1.68</v>
      </c>
    </row>
    <row r="3361" spans="3:11" hidden="1" outlineLevel="2" x14ac:dyDescent="0.25">
      <c r="C3361" s="75" t="s">
        <v>148</v>
      </c>
      <c r="D3361" s="75" t="s">
        <v>7261</v>
      </c>
      <c r="E3361" s="75" t="s">
        <v>7262</v>
      </c>
      <c r="K3361" s="83">
        <v>26.78</v>
      </c>
    </row>
    <row r="3362" spans="3:11" hidden="1" outlineLevel="2" x14ac:dyDescent="0.25">
      <c r="C3362" s="75" t="s">
        <v>148</v>
      </c>
      <c r="D3362" s="75" t="s">
        <v>7265</v>
      </c>
      <c r="E3362" s="75" t="s">
        <v>6613</v>
      </c>
      <c r="K3362" s="83">
        <v>1.51</v>
      </c>
    </row>
    <row r="3363" spans="3:11" hidden="1" outlineLevel="2" x14ac:dyDescent="0.25">
      <c r="C3363" s="75" t="s">
        <v>148</v>
      </c>
      <c r="D3363" s="75" t="s">
        <v>7266</v>
      </c>
      <c r="E3363" s="75" t="s">
        <v>7267</v>
      </c>
      <c r="K3363" s="83">
        <v>4.2</v>
      </c>
    </row>
    <row r="3364" spans="3:11" hidden="1" outlineLevel="2" x14ac:dyDescent="0.25">
      <c r="C3364" s="75" t="s">
        <v>148</v>
      </c>
      <c r="D3364" s="75" t="s">
        <v>7268</v>
      </c>
      <c r="E3364" s="75" t="s">
        <v>7269</v>
      </c>
      <c r="K3364" s="83">
        <v>160.38</v>
      </c>
    </row>
    <row r="3365" spans="3:11" hidden="1" outlineLevel="2" x14ac:dyDescent="0.25">
      <c r="C3365" s="75" t="s">
        <v>148</v>
      </c>
      <c r="D3365" s="75" t="s">
        <v>10303</v>
      </c>
      <c r="E3365" s="75" t="s">
        <v>10304</v>
      </c>
      <c r="K3365" s="83">
        <v>1.89</v>
      </c>
    </row>
    <row r="3366" spans="3:11" hidden="1" outlineLevel="2" x14ac:dyDescent="0.25">
      <c r="C3366" s="75" t="s">
        <v>148</v>
      </c>
      <c r="D3366" s="75" t="s">
        <v>7270</v>
      </c>
      <c r="E3366" s="75" t="s">
        <v>7271</v>
      </c>
      <c r="K3366" s="83">
        <v>0.65</v>
      </c>
    </row>
    <row r="3367" spans="3:11" hidden="1" outlineLevel="2" x14ac:dyDescent="0.25">
      <c r="C3367" s="75" t="s">
        <v>148</v>
      </c>
      <c r="D3367" s="75" t="s">
        <v>7274</v>
      </c>
      <c r="E3367" s="75" t="s">
        <v>7275</v>
      </c>
      <c r="K3367" s="83">
        <v>2.0299999999999998</v>
      </c>
    </row>
    <row r="3368" spans="3:11" hidden="1" outlineLevel="2" x14ac:dyDescent="0.25">
      <c r="C3368" s="75" t="s">
        <v>148</v>
      </c>
      <c r="D3368" s="75" t="s">
        <v>7276</v>
      </c>
      <c r="E3368" s="75" t="s">
        <v>7277</v>
      </c>
      <c r="K3368" s="83">
        <v>5.04</v>
      </c>
    </row>
    <row r="3369" spans="3:11" hidden="1" outlineLevel="2" x14ac:dyDescent="0.25">
      <c r="C3369" s="75" t="s">
        <v>148</v>
      </c>
      <c r="D3369" s="75" t="s">
        <v>7280</v>
      </c>
      <c r="E3369" s="75" t="s">
        <v>7281</v>
      </c>
      <c r="K3369" s="83">
        <v>1.19</v>
      </c>
    </row>
    <row r="3370" spans="3:11" hidden="1" outlineLevel="2" x14ac:dyDescent="0.25">
      <c r="C3370" s="75" t="s">
        <v>148</v>
      </c>
      <c r="D3370" s="75" t="s">
        <v>7282</v>
      </c>
      <c r="E3370" s="75" t="s">
        <v>7283</v>
      </c>
      <c r="K3370" s="83">
        <v>0.8</v>
      </c>
    </row>
    <row r="3371" spans="3:11" hidden="1" outlineLevel="2" x14ac:dyDescent="0.25">
      <c r="C3371" s="75" t="s">
        <v>148</v>
      </c>
      <c r="D3371" s="75" t="s">
        <v>7286</v>
      </c>
      <c r="E3371" s="75" t="s">
        <v>7287</v>
      </c>
      <c r="K3371" s="83">
        <v>6.7</v>
      </c>
    </row>
    <row r="3372" spans="3:11" hidden="1" outlineLevel="2" x14ac:dyDescent="0.25">
      <c r="C3372" s="75" t="s">
        <v>148</v>
      </c>
      <c r="D3372" s="75" t="s">
        <v>7288</v>
      </c>
      <c r="E3372" s="75" t="s">
        <v>7289</v>
      </c>
      <c r="K3372" s="83">
        <v>12.83</v>
      </c>
    </row>
    <row r="3373" spans="3:11" hidden="1" outlineLevel="2" x14ac:dyDescent="0.25">
      <c r="C3373" s="75" t="s">
        <v>148</v>
      </c>
      <c r="D3373" s="75" t="s">
        <v>7290</v>
      </c>
      <c r="E3373" s="75" t="s">
        <v>7291</v>
      </c>
      <c r="K3373" s="83">
        <v>1.35</v>
      </c>
    </row>
    <row r="3374" spans="3:11" hidden="1" outlineLevel="2" x14ac:dyDescent="0.25">
      <c r="C3374" s="75" t="s">
        <v>148</v>
      </c>
      <c r="D3374" s="75" t="s">
        <v>7292</v>
      </c>
      <c r="E3374" s="75" t="s">
        <v>7293</v>
      </c>
      <c r="K3374" s="83">
        <v>7.88</v>
      </c>
    </row>
    <row r="3375" spans="3:11" hidden="1" outlineLevel="2" x14ac:dyDescent="0.25">
      <c r="C3375" s="75" t="s">
        <v>148</v>
      </c>
      <c r="D3375" s="75" t="s">
        <v>7296</v>
      </c>
      <c r="E3375" s="75" t="s">
        <v>7297</v>
      </c>
      <c r="K3375" s="83">
        <v>6.25</v>
      </c>
    </row>
    <row r="3376" spans="3:11" hidden="1" outlineLevel="2" x14ac:dyDescent="0.25">
      <c r="C3376" s="75" t="s">
        <v>148</v>
      </c>
      <c r="D3376" s="75" t="s">
        <v>7298</v>
      </c>
      <c r="E3376" s="75" t="s">
        <v>7299</v>
      </c>
      <c r="K3376" s="83">
        <v>4.95</v>
      </c>
    </row>
    <row r="3377" spans="3:11" hidden="1" outlineLevel="2" x14ac:dyDescent="0.25">
      <c r="C3377" s="75" t="s">
        <v>148</v>
      </c>
      <c r="D3377" s="75" t="s">
        <v>7300</v>
      </c>
      <c r="E3377" s="75" t="s">
        <v>7301</v>
      </c>
      <c r="K3377" s="83">
        <v>11.39</v>
      </c>
    </row>
    <row r="3378" spans="3:11" hidden="1" outlineLevel="2" x14ac:dyDescent="0.25">
      <c r="C3378" s="75" t="s">
        <v>148</v>
      </c>
      <c r="D3378" s="75" t="s">
        <v>7302</v>
      </c>
      <c r="E3378" s="75" t="s">
        <v>7303</v>
      </c>
      <c r="K3378" s="83">
        <v>3.8</v>
      </c>
    </row>
    <row r="3379" spans="3:11" hidden="1" outlineLevel="2" x14ac:dyDescent="0.25">
      <c r="C3379" s="75" t="s">
        <v>148</v>
      </c>
      <c r="D3379" s="75" t="s">
        <v>7304</v>
      </c>
      <c r="E3379" s="75" t="s">
        <v>7305</v>
      </c>
      <c r="K3379" s="83">
        <v>18.7</v>
      </c>
    </row>
    <row r="3380" spans="3:11" hidden="1" outlineLevel="2" x14ac:dyDescent="0.25">
      <c r="C3380" s="75" t="s">
        <v>148</v>
      </c>
      <c r="D3380" s="75" t="s">
        <v>7310</v>
      </c>
      <c r="E3380" s="75" t="s">
        <v>7311</v>
      </c>
      <c r="K3380" s="83">
        <v>2.27</v>
      </c>
    </row>
    <row r="3381" spans="3:11" hidden="1" outlineLevel="2" x14ac:dyDescent="0.25">
      <c r="C3381" s="75" t="s">
        <v>148</v>
      </c>
      <c r="D3381" s="75" t="s">
        <v>7312</v>
      </c>
      <c r="E3381" s="75" t="s">
        <v>7313</v>
      </c>
      <c r="K3381" s="83">
        <v>21.23</v>
      </c>
    </row>
    <row r="3382" spans="3:11" hidden="1" outlineLevel="2" x14ac:dyDescent="0.25">
      <c r="C3382" s="75" t="s">
        <v>148</v>
      </c>
      <c r="D3382" s="75" t="s">
        <v>7314</v>
      </c>
      <c r="E3382" s="75" t="s">
        <v>7315</v>
      </c>
      <c r="K3382" s="83">
        <v>8.43</v>
      </c>
    </row>
    <row r="3383" spans="3:11" hidden="1" outlineLevel="2" x14ac:dyDescent="0.25">
      <c r="C3383" s="75" t="s">
        <v>148</v>
      </c>
      <c r="D3383" s="75" t="s">
        <v>10305</v>
      </c>
      <c r="E3383" s="75" t="s">
        <v>10306</v>
      </c>
      <c r="K3383" s="83">
        <v>1.68</v>
      </c>
    </row>
    <row r="3384" spans="3:11" hidden="1" outlineLevel="2" x14ac:dyDescent="0.25">
      <c r="C3384" s="75" t="s">
        <v>148</v>
      </c>
      <c r="D3384" s="75" t="s">
        <v>7316</v>
      </c>
      <c r="E3384" s="75" t="s">
        <v>7317</v>
      </c>
      <c r="K3384" s="83">
        <v>4.8099999999999996</v>
      </c>
    </row>
    <row r="3385" spans="3:11" hidden="1" outlineLevel="2" x14ac:dyDescent="0.25">
      <c r="C3385" s="75" t="s">
        <v>148</v>
      </c>
      <c r="D3385" s="75" t="s">
        <v>7318</v>
      </c>
      <c r="E3385" s="75" t="s">
        <v>7319</v>
      </c>
      <c r="K3385" s="83">
        <v>98.51</v>
      </c>
    </row>
    <row r="3386" spans="3:11" hidden="1" outlineLevel="2" x14ac:dyDescent="0.25">
      <c r="C3386" s="75" t="s">
        <v>148</v>
      </c>
      <c r="D3386" s="75" t="s">
        <v>7320</v>
      </c>
      <c r="E3386" s="75" t="s">
        <v>7321</v>
      </c>
      <c r="K3386" s="83">
        <v>3.36</v>
      </c>
    </row>
    <row r="3387" spans="3:11" hidden="1" outlineLevel="2" x14ac:dyDescent="0.25">
      <c r="C3387" s="75" t="s">
        <v>148</v>
      </c>
      <c r="D3387" s="75" t="s">
        <v>7322</v>
      </c>
      <c r="E3387" s="75" t="s">
        <v>7323</v>
      </c>
      <c r="K3387" s="83">
        <v>6.35</v>
      </c>
    </row>
    <row r="3388" spans="3:11" hidden="1" outlineLevel="2" x14ac:dyDescent="0.25">
      <c r="C3388" s="75" t="s">
        <v>148</v>
      </c>
      <c r="D3388" s="75" t="s">
        <v>7326</v>
      </c>
      <c r="E3388" s="75" t="s">
        <v>2278</v>
      </c>
      <c r="K3388" s="83">
        <v>23.55</v>
      </c>
    </row>
    <row r="3389" spans="3:11" hidden="1" outlineLevel="2" x14ac:dyDescent="0.25">
      <c r="C3389" s="75" t="s">
        <v>148</v>
      </c>
      <c r="D3389" s="75" t="s">
        <v>7327</v>
      </c>
      <c r="E3389" s="75" t="s">
        <v>7328</v>
      </c>
      <c r="K3389" s="83">
        <v>3.45</v>
      </c>
    </row>
    <row r="3390" spans="3:11" hidden="1" outlineLevel="2" x14ac:dyDescent="0.25">
      <c r="C3390" s="75" t="s">
        <v>148</v>
      </c>
      <c r="D3390" s="75" t="s">
        <v>7329</v>
      </c>
      <c r="E3390" s="75" t="s">
        <v>7330</v>
      </c>
      <c r="K3390" s="83">
        <v>11.23</v>
      </c>
    </row>
    <row r="3391" spans="3:11" hidden="1" outlineLevel="2" x14ac:dyDescent="0.25">
      <c r="C3391" s="75" t="s">
        <v>148</v>
      </c>
      <c r="D3391" s="75" t="s">
        <v>7331</v>
      </c>
      <c r="E3391" s="75" t="s">
        <v>7332</v>
      </c>
      <c r="K3391" s="83">
        <v>100.82</v>
      </c>
    </row>
    <row r="3392" spans="3:11" hidden="1" outlineLevel="2" x14ac:dyDescent="0.25">
      <c r="C3392" s="75" t="s">
        <v>148</v>
      </c>
      <c r="D3392" s="75" t="s">
        <v>7335</v>
      </c>
      <c r="E3392" s="75" t="s">
        <v>7336</v>
      </c>
      <c r="K3392" s="83">
        <v>1.86</v>
      </c>
    </row>
    <row r="3393" spans="3:11" hidden="1" outlineLevel="2" x14ac:dyDescent="0.25">
      <c r="C3393" s="75" t="s">
        <v>148</v>
      </c>
      <c r="D3393" s="75" t="s">
        <v>7337</v>
      </c>
      <c r="E3393" s="75" t="s">
        <v>7338</v>
      </c>
      <c r="K3393" s="83">
        <v>5.04</v>
      </c>
    </row>
    <row r="3394" spans="3:11" hidden="1" outlineLevel="2" x14ac:dyDescent="0.25">
      <c r="C3394" s="75" t="s">
        <v>148</v>
      </c>
      <c r="D3394" s="75" t="s">
        <v>7339</v>
      </c>
      <c r="E3394" s="75" t="s">
        <v>7340</v>
      </c>
      <c r="K3394" s="83">
        <v>351.82</v>
      </c>
    </row>
    <row r="3395" spans="3:11" hidden="1" outlineLevel="2" x14ac:dyDescent="0.25">
      <c r="C3395" s="75" t="s">
        <v>148</v>
      </c>
      <c r="D3395" s="75" t="s">
        <v>7341</v>
      </c>
      <c r="E3395" s="75" t="s">
        <v>7342</v>
      </c>
      <c r="K3395" s="83">
        <v>3.53</v>
      </c>
    </row>
    <row r="3396" spans="3:11" hidden="1" outlineLevel="2" x14ac:dyDescent="0.25">
      <c r="C3396" s="75" t="s">
        <v>148</v>
      </c>
      <c r="D3396" s="75" t="s">
        <v>7345</v>
      </c>
      <c r="E3396" s="75" t="s">
        <v>7346</v>
      </c>
      <c r="K3396" s="83">
        <v>3.36</v>
      </c>
    </row>
    <row r="3397" spans="3:11" hidden="1" outlineLevel="2" x14ac:dyDescent="0.25">
      <c r="C3397" s="75" t="s">
        <v>148</v>
      </c>
      <c r="D3397" s="75" t="s">
        <v>7347</v>
      </c>
      <c r="E3397" s="75" t="s">
        <v>7348</v>
      </c>
      <c r="K3397" s="83">
        <v>1.57</v>
      </c>
    </row>
    <row r="3398" spans="3:11" hidden="1" outlineLevel="2" x14ac:dyDescent="0.25">
      <c r="C3398" s="75" t="s">
        <v>148</v>
      </c>
      <c r="D3398" s="75" t="s">
        <v>7349</v>
      </c>
      <c r="E3398" s="75" t="s">
        <v>7350</v>
      </c>
      <c r="K3398" s="83">
        <v>2.65</v>
      </c>
    </row>
    <row r="3399" spans="3:11" hidden="1" outlineLevel="2" x14ac:dyDescent="0.25">
      <c r="C3399" s="75" t="s">
        <v>148</v>
      </c>
      <c r="D3399" s="75" t="s">
        <v>7351</v>
      </c>
      <c r="E3399" s="75" t="s">
        <v>7352</v>
      </c>
      <c r="K3399" s="83">
        <v>6.08</v>
      </c>
    </row>
    <row r="3400" spans="3:11" hidden="1" outlineLevel="2" x14ac:dyDescent="0.25">
      <c r="C3400" s="75" t="s">
        <v>148</v>
      </c>
      <c r="D3400" s="75" t="s">
        <v>7353</v>
      </c>
      <c r="E3400" s="75" t="s">
        <v>7354</v>
      </c>
      <c r="K3400" s="83">
        <v>5.82</v>
      </c>
    </row>
    <row r="3401" spans="3:11" hidden="1" outlineLevel="2" x14ac:dyDescent="0.25">
      <c r="C3401" s="75" t="s">
        <v>148</v>
      </c>
      <c r="D3401" s="75" t="s">
        <v>7355</v>
      </c>
      <c r="E3401" s="75" t="s">
        <v>7356</v>
      </c>
      <c r="K3401" s="83">
        <v>0.42</v>
      </c>
    </row>
    <row r="3402" spans="3:11" hidden="1" outlineLevel="2" x14ac:dyDescent="0.25">
      <c r="C3402" s="75" t="s">
        <v>148</v>
      </c>
      <c r="D3402" s="75" t="s">
        <v>7357</v>
      </c>
      <c r="E3402" s="75" t="s">
        <v>7358</v>
      </c>
      <c r="K3402" s="83">
        <v>2.39</v>
      </c>
    </row>
    <row r="3403" spans="3:11" hidden="1" outlineLevel="2" x14ac:dyDescent="0.25">
      <c r="C3403" s="75" t="s">
        <v>148</v>
      </c>
      <c r="D3403" s="75" t="s">
        <v>7359</v>
      </c>
      <c r="E3403" s="75" t="s">
        <v>7360</v>
      </c>
      <c r="K3403" s="83">
        <v>3.67</v>
      </c>
    </row>
    <row r="3404" spans="3:11" hidden="1" outlineLevel="2" x14ac:dyDescent="0.25">
      <c r="C3404" s="75" t="s">
        <v>148</v>
      </c>
      <c r="D3404" s="75" t="s">
        <v>10307</v>
      </c>
      <c r="E3404" s="75" t="s">
        <v>10308</v>
      </c>
      <c r="K3404" s="83">
        <v>4.3600000000000003</v>
      </c>
    </row>
    <row r="3405" spans="3:11" hidden="1" outlineLevel="2" x14ac:dyDescent="0.25">
      <c r="C3405" s="75" t="s">
        <v>148</v>
      </c>
      <c r="D3405" s="75" t="s">
        <v>7361</v>
      </c>
      <c r="E3405" s="75" t="s">
        <v>7362</v>
      </c>
      <c r="K3405" s="83">
        <v>1.68</v>
      </c>
    </row>
    <row r="3406" spans="3:11" hidden="1" outlineLevel="2" x14ac:dyDescent="0.25">
      <c r="C3406" s="75" t="s">
        <v>148</v>
      </c>
      <c r="D3406" s="75" t="s">
        <v>7363</v>
      </c>
      <c r="E3406" s="75" t="s">
        <v>7364</v>
      </c>
      <c r="K3406" s="83">
        <v>4.97</v>
      </c>
    </row>
    <row r="3407" spans="3:11" hidden="1" outlineLevel="2" x14ac:dyDescent="0.25">
      <c r="C3407" s="75" t="s">
        <v>148</v>
      </c>
      <c r="D3407" s="75" t="s">
        <v>7365</v>
      </c>
      <c r="E3407" s="75" t="s">
        <v>7366</v>
      </c>
      <c r="K3407" s="83">
        <v>3.36</v>
      </c>
    </row>
    <row r="3408" spans="3:11" hidden="1" outlineLevel="2" x14ac:dyDescent="0.25">
      <c r="C3408" s="75" t="s">
        <v>148</v>
      </c>
      <c r="D3408" s="75" t="s">
        <v>10309</v>
      </c>
      <c r="E3408" s="75" t="s">
        <v>10310</v>
      </c>
      <c r="K3408" s="83">
        <v>76.48</v>
      </c>
    </row>
    <row r="3409" spans="3:11" hidden="1" outlineLevel="2" x14ac:dyDescent="0.25">
      <c r="C3409" s="75" t="s">
        <v>148</v>
      </c>
      <c r="D3409" s="75" t="s">
        <v>7367</v>
      </c>
      <c r="E3409" s="75" t="s">
        <v>7368</v>
      </c>
      <c r="K3409" s="83">
        <v>5.04</v>
      </c>
    </row>
    <row r="3410" spans="3:11" hidden="1" outlineLevel="2" x14ac:dyDescent="0.25">
      <c r="C3410" s="75" t="s">
        <v>148</v>
      </c>
      <c r="D3410" s="75" t="s">
        <v>7369</v>
      </c>
      <c r="E3410" s="75" t="s">
        <v>7370</v>
      </c>
      <c r="K3410" s="83">
        <v>16.57</v>
      </c>
    </row>
    <row r="3411" spans="3:11" hidden="1" outlineLevel="2" x14ac:dyDescent="0.25">
      <c r="C3411" s="75" t="s">
        <v>148</v>
      </c>
      <c r="D3411" s="75" t="s">
        <v>7371</v>
      </c>
      <c r="E3411" s="75" t="s">
        <v>7372</v>
      </c>
      <c r="K3411" s="83">
        <v>3.32</v>
      </c>
    </row>
    <row r="3412" spans="3:11" hidden="1" outlineLevel="2" x14ac:dyDescent="0.25">
      <c r="C3412" s="75" t="s">
        <v>148</v>
      </c>
      <c r="D3412" s="75" t="s">
        <v>7373</v>
      </c>
      <c r="E3412" s="75" t="s">
        <v>7374</v>
      </c>
      <c r="K3412" s="83">
        <v>3.26</v>
      </c>
    </row>
    <row r="3413" spans="3:11" hidden="1" outlineLevel="2" x14ac:dyDescent="0.25">
      <c r="C3413" s="75" t="s">
        <v>148</v>
      </c>
      <c r="D3413" s="75" t="s">
        <v>7375</v>
      </c>
      <c r="E3413" s="75" t="s">
        <v>7376</v>
      </c>
      <c r="K3413" s="83">
        <v>33.11</v>
      </c>
    </row>
    <row r="3414" spans="3:11" hidden="1" outlineLevel="2" x14ac:dyDescent="0.25">
      <c r="C3414" s="75" t="s">
        <v>148</v>
      </c>
      <c r="D3414" s="75" t="s">
        <v>7377</v>
      </c>
      <c r="E3414" s="75" t="s">
        <v>7378</v>
      </c>
      <c r="K3414" s="83">
        <v>3.42</v>
      </c>
    </row>
    <row r="3415" spans="3:11" hidden="1" outlineLevel="2" x14ac:dyDescent="0.25">
      <c r="C3415" s="75" t="s">
        <v>148</v>
      </c>
      <c r="D3415" s="75" t="s">
        <v>7379</v>
      </c>
      <c r="E3415" s="75" t="s">
        <v>7380</v>
      </c>
      <c r="K3415" s="83">
        <v>2.5099999999999998</v>
      </c>
    </row>
    <row r="3416" spans="3:11" hidden="1" outlineLevel="2" x14ac:dyDescent="0.25">
      <c r="C3416" s="75" t="s">
        <v>148</v>
      </c>
      <c r="D3416" s="75" t="s">
        <v>7381</v>
      </c>
      <c r="E3416" s="75" t="s">
        <v>7382</v>
      </c>
      <c r="K3416" s="83">
        <v>46.42</v>
      </c>
    </row>
    <row r="3417" spans="3:11" hidden="1" outlineLevel="2" x14ac:dyDescent="0.25">
      <c r="C3417" s="75" t="s">
        <v>148</v>
      </c>
      <c r="D3417" s="75" t="s">
        <v>7383</v>
      </c>
      <c r="E3417" s="75" t="s">
        <v>7384</v>
      </c>
      <c r="K3417" s="83">
        <v>1.23</v>
      </c>
    </row>
    <row r="3418" spans="3:11" hidden="1" outlineLevel="2" x14ac:dyDescent="0.25">
      <c r="C3418" s="75" t="s">
        <v>148</v>
      </c>
      <c r="D3418" s="75" t="s">
        <v>7385</v>
      </c>
      <c r="E3418" s="75" t="s">
        <v>7386</v>
      </c>
      <c r="K3418" s="83">
        <v>1.68</v>
      </c>
    </row>
    <row r="3419" spans="3:11" hidden="1" outlineLevel="2" x14ac:dyDescent="0.25">
      <c r="C3419" s="75" t="s">
        <v>148</v>
      </c>
      <c r="D3419" s="75" t="s">
        <v>7387</v>
      </c>
      <c r="E3419" s="75" t="s">
        <v>7388</v>
      </c>
      <c r="K3419" s="83">
        <v>8.0500000000000007</v>
      </c>
    </row>
    <row r="3420" spans="3:11" hidden="1" outlineLevel="2" x14ac:dyDescent="0.25">
      <c r="C3420" s="75" t="s">
        <v>148</v>
      </c>
      <c r="D3420" s="75" t="s">
        <v>7389</v>
      </c>
      <c r="E3420" s="75" t="s">
        <v>7390</v>
      </c>
      <c r="K3420" s="83">
        <v>3.42</v>
      </c>
    </row>
    <row r="3421" spans="3:11" hidden="1" outlineLevel="2" x14ac:dyDescent="0.25">
      <c r="C3421" s="75" t="s">
        <v>148</v>
      </c>
      <c r="D3421" s="75" t="s">
        <v>7391</v>
      </c>
      <c r="E3421" s="75" t="s">
        <v>7390</v>
      </c>
      <c r="K3421" s="83">
        <v>14.65</v>
      </c>
    </row>
    <row r="3422" spans="3:11" hidden="1" outlineLevel="2" x14ac:dyDescent="0.25">
      <c r="C3422" s="75" t="s">
        <v>148</v>
      </c>
      <c r="D3422" s="75" t="s">
        <v>10311</v>
      </c>
      <c r="E3422" s="75" t="s">
        <v>10312</v>
      </c>
      <c r="K3422" s="83">
        <v>13.72</v>
      </c>
    </row>
    <row r="3423" spans="3:11" hidden="1" outlineLevel="2" x14ac:dyDescent="0.25">
      <c r="C3423" s="75" t="s">
        <v>148</v>
      </c>
      <c r="D3423" s="75" t="s">
        <v>7392</v>
      </c>
      <c r="E3423" s="75" t="s">
        <v>7393</v>
      </c>
      <c r="K3423" s="83">
        <v>24.05</v>
      </c>
    </row>
    <row r="3424" spans="3:11" hidden="1" outlineLevel="2" x14ac:dyDescent="0.25">
      <c r="C3424" s="75" t="s">
        <v>148</v>
      </c>
      <c r="D3424" s="75" t="s">
        <v>7394</v>
      </c>
      <c r="E3424" s="75" t="s">
        <v>7395</v>
      </c>
      <c r="K3424" s="83">
        <v>5.43</v>
      </c>
    </row>
    <row r="3425" spans="3:11" hidden="1" outlineLevel="2" x14ac:dyDescent="0.25">
      <c r="C3425" s="75" t="s">
        <v>148</v>
      </c>
      <c r="D3425" s="75" t="s">
        <v>7396</v>
      </c>
      <c r="E3425" s="75" t="s">
        <v>7397</v>
      </c>
      <c r="K3425" s="83">
        <v>5.04</v>
      </c>
    </row>
    <row r="3426" spans="3:11" hidden="1" outlineLevel="2" x14ac:dyDescent="0.25">
      <c r="C3426" s="75" t="s">
        <v>148</v>
      </c>
      <c r="D3426" s="75" t="s">
        <v>7398</v>
      </c>
      <c r="E3426" s="75" t="s">
        <v>7399</v>
      </c>
      <c r="K3426" s="83">
        <v>8.3800000000000008</v>
      </c>
    </row>
    <row r="3427" spans="3:11" hidden="1" outlineLevel="2" x14ac:dyDescent="0.25">
      <c r="C3427" s="75" t="s">
        <v>148</v>
      </c>
      <c r="D3427" s="75" t="s">
        <v>7400</v>
      </c>
      <c r="E3427" s="75" t="s">
        <v>7401</v>
      </c>
      <c r="K3427" s="83">
        <v>2.2000000000000002</v>
      </c>
    </row>
    <row r="3428" spans="3:11" hidden="1" outlineLevel="2" x14ac:dyDescent="0.25">
      <c r="C3428" s="75" t="s">
        <v>148</v>
      </c>
      <c r="D3428" s="75" t="s">
        <v>7402</v>
      </c>
      <c r="E3428" s="75" t="s">
        <v>7403</v>
      </c>
      <c r="K3428" s="83">
        <v>6.2</v>
      </c>
    </row>
    <row r="3429" spans="3:11" hidden="1" outlineLevel="2" x14ac:dyDescent="0.25">
      <c r="C3429" s="75" t="s">
        <v>148</v>
      </c>
      <c r="D3429" s="75" t="s">
        <v>7404</v>
      </c>
      <c r="E3429" s="75" t="s">
        <v>7405</v>
      </c>
      <c r="K3429" s="83">
        <v>1.03</v>
      </c>
    </row>
    <row r="3430" spans="3:11" hidden="1" outlineLevel="2" x14ac:dyDescent="0.25">
      <c r="C3430" s="75" t="s">
        <v>148</v>
      </c>
      <c r="D3430" s="75" t="s">
        <v>7406</v>
      </c>
      <c r="E3430" s="75" t="s">
        <v>7407</v>
      </c>
      <c r="K3430" s="83">
        <v>5.61</v>
      </c>
    </row>
    <row r="3431" spans="3:11" hidden="1" outlineLevel="2" x14ac:dyDescent="0.25">
      <c r="C3431" s="75" t="s">
        <v>148</v>
      </c>
      <c r="D3431" s="75" t="s">
        <v>7408</v>
      </c>
      <c r="E3431" s="75" t="s">
        <v>7409</v>
      </c>
      <c r="K3431" s="83">
        <v>13.75</v>
      </c>
    </row>
    <row r="3432" spans="3:11" hidden="1" outlineLevel="2" x14ac:dyDescent="0.25">
      <c r="C3432" s="75" t="s">
        <v>148</v>
      </c>
      <c r="D3432" s="75" t="s">
        <v>7410</v>
      </c>
      <c r="E3432" s="75" t="s">
        <v>7411</v>
      </c>
      <c r="K3432" s="83">
        <v>3.67</v>
      </c>
    </row>
    <row r="3433" spans="3:11" hidden="1" outlineLevel="2" x14ac:dyDescent="0.25">
      <c r="C3433" s="75" t="s">
        <v>148</v>
      </c>
      <c r="D3433" s="75" t="s">
        <v>7412</v>
      </c>
      <c r="E3433" s="75" t="s">
        <v>7413</v>
      </c>
      <c r="K3433" s="83">
        <v>3.64</v>
      </c>
    </row>
    <row r="3434" spans="3:11" hidden="1" outlineLevel="2" x14ac:dyDescent="0.25">
      <c r="C3434" s="75" t="s">
        <v>148</v>
      </c>
      <c r="D3434" s="75" t="s">
        <v>7414</v>
      </c>
      <c r="E3434" s="75" t="s">
        <v>7415</v>
      </c>
      <c r="K3434" s="83">
        <v>8.0399999999999991</v>
      </c>
    </row>
    <row r="3435" spans="3:11" hidden="1" outlineLevel="2" x14ac:dyDescent="0.25">
      <c r="C3435" s="75" t="s">
        <v>148</v>
      </c>
      <c r="D3435" s="75" t="s">
        <v>7416</v>
      </c>
      <c r="E3435" s="75" t="s">
        <v>7417</v>
      </c>
      <c r="K3435" s="83">
        <v>0.97</v>
      </c>
    </row>
    <row r="3436" spans="3:11" hidden="1" outlineLevel="2" x14ac:dyDescent="0.25">
      <c r="C3436" s="75" t="s">
        <v>148</v>
      </c>
      <c r="D3436" s="75" t="s">
        <v>7418</v>
      </c>
      <c r="E3436" s="75" t="s">
        <v>7419</v>
      </c>
      <c r="K3436" s="83">
        <v>1.68</v>
      </c>
    </row>
    <row r="3437" spans="3:11" hidden="1" outlineLevel="2" x14ac:dyDescent="0.25">
      <c r="C3437" s="75" t="s">
        <v>148</v>
      </c>
      <c r="D3437" s="75" t="s">
        <v>7420</v>
      </c>
      <c r="E3437" s="75" t="s">
        <v>7421</v>
      </c>
      <c r="K3437" s="83">
        <v>7.6</v>
      </c>
    </row>
    <row r="3438" spans="3:11" hidden="1" outlineLevel="2" x14ac:dyDescent="0.25">
      <c r="C3438" s="75" t="s">
        <v>148</v>
      </c>
      <c r="D3438" s="75" t="s">
        <v>10313</v>
      </c>
      <c r="E3438" s="75" t="s">
        <v>10314</v>
      </c>
      <c r="K3438" s="83">
        <v>8.33</v>
      </c>
    </row>
    <row r="3439" spans="3:11" hidden="1" outlineLevel="2" x14ac:dyDescent="0.25">
      <c r="C3439" s="75" t="s">
        <v>148</v>
      </c>
      <c r="D3439" s="75" t="s">
        <v>7422</v>
      </c>
      <c r="E3439" s="75" t="s">
        <v>7423</v>
      </c>
      <c r="K3439" s="83">
        <v>1.06</v>
      </c>
    </row>
    <row r="3440" spans="3:11" hidden="1" outlineLevel="2" x14ac:dyDescent="0.25">
      <c r="C3440" s="75" t="s">
        <v>148</v>
      </c>
      <c r="D3440" s="75" t="s">
        <v>7424</v>
      </c>
      <c r="E3440" s="75" t="s">
        <v>7425</v>
      </c>
      <c r="K3440" s="83">
        <v>82.53</v>
      </c>
    </row>
    <row r="3441" spans="3:11" hidden="1" outlineLevel="2" x14ac:dyDescent="0.25">
      <c r="C3441" s="75" t="s">
        <v>148</v>
      </c>
      <c r="D3441" s="75" t="s">
        <v>7426</v>
      </c>
      <c r="E3441" s="75" t="s">
        <v>7427</v>
      </c>
      <c r="K3441" s="83">
        <v>18.420000000000002</v>
      </c>
    </row>
    <row r="3442" spans="3:11" hidden="1" outlineLevel="2" x14ac:dyDescent="0.25">
      <c r="C3442" s="75" t="s">
        <v>148</v>
      </c>
      <c r="D3442" s="75" t="s">
        <v>7430</v>
      </c>
      <c r="E3442" s="75" t="s">
        <v>7431</v>
      </c>
      <c r="K3442" s="83">
        <v>5.47</v>
      </c>
    </row>
    <row r="3443" spans="3:11" hidden="1" outlineLevel="2" x14ac:dyDescent="0.25">
      <c r="C3443" s="75" t="s">
        <v>148</v>
      </c>
      <c r="D3443" s="75" t="s">
        <v>7432</v>
      </c>
      <c r="E3443" s="75" t="s">
        <v>7433</v>
      </c>
      <c r="K3443" s="83">
        <v>3.3</v>
      </c>
    </row>
    <row r="3444" spans="3:11" hidden="1" outlineLevel="2" x14ac:dyDescent="0.25">
      <c r="C3444" s="75" t="s">
        <v>148</v>
      </c>
      <c r="D3444" s="75" t="s">
        <v>7436</v>
      </c>
      <c r="E3444" s="75" t="s">
        <v>7437</v>
      </c>
      <c r="K3444" s="83">
        <v>5.04</v>
      </c>
    </row>
    <row r="3445" spans="3:11" hidden="1" outlineLevel="2" x14ac:dyDescent="0.25">
      <c r="C3445" s="75" t="s">
        <v>148</v>
      </c>
      <c r="D3445" s="75" t="s">
        <v>7438</v>
      </c>
      <c r="E3445" s="75" t="s">
        <v>7439</v>
      </c>
      <c r="K3445" s="83">
        <v>5.13</v>
      </c>
    </row>
    <row r="3446" spans="3:11" hidden="1" outlineLevel="2" x14ac:dyDescent="0.25">
      <c r="C3446" s="75" t="s">
        <v>148</v>
      </c>
      <c r="D3446" s="75" t="s">
        <v>7440</v>
      </c>
      <c r="E3446" s="75" t="s">
        <v>7441</v>
      </c>
      <c r="K3446" s="83">
        <v>26.74</v>
      </c>
    </row>
    <row r="3447" spans="3:11" hidden="1" outlineLevel="2" x14ac:dyDescent="0.25">
      <c r="C3447" s="75" t="s">
        <v>148</v>
      </c>
      <c r="D3447" s="75" t="s">
        <v>7442</v>
      </c>
      <c r="E3447" s="75" t="s">
        <v>7443</v>
      </c>
      <c r="K3447" s="83">
        <v>6.66</v>
      </c>
    </row>
    <row r="3448" spans="3:11" hidden="1" outlineLevel="2" x14ac:dyDescent="0.25">
      <c r="C3448" s="75" t="s">
        <v>148</v>
      </c>
      <c r="D3448" s="75" t="s">
        <v>7444</v>
      </c>
      <c r="E3448" s="75" t="s">
        <v>7445</v>
      </c>
      <c r="K3448" s="83">
        <v>5.62</v>
      </c>
    </row>
    <row r="3449" spans="3:11" hidden="1" outlineLevel="2" x14ac:dyDescent="0.25">
      <c r="C3449" s="75" t="s">
        <v>148</v>
      </c>
      <c r="D3449" s="75" t="s">
        <v>7446</v>
      </c>
      <c r="E3449" s="75" t="s">
        <v>7447</v>
      </c>
      <c r="K3449" s="83">
        <v>8.6300000000000008</v>
      </c>
    </row>
    <row r="3450" spans="3:11" hidden="1" outlineLevel="2" x14ac:dyDescent="0.25">
      <c r="C3450" s="75" t="s">
        <v>148</v>
      </c>
      <c r="D3450" s="75" t="s">
        <v>7448</v>
      </c>
      <c r="E3450" s="75" t="s">
        <v>7449</v>
      </c>
      <c r="K3450" s="83">
        <v>7.32</v>
      </c>
    </row>
    <row r="3451" spans="3:11" hidden="1" outlineLevel="2" x14ac:dyDescent="0.25">
      <c r="C3451" s="75" t="s">
        <v>148</v>
      </c>
      <c r="D3451" s="75" t="s">
        <v>7450</v>
      </c>
      <c r="E3451" s="75" t="s">
        <v>7451</v>
      </c>
      <c r="K3451" s="83">
        <v>23.95</v>
      </c>
    </row>
    <row r="3452" spans="3:11" hidden="1" outlineLevel="2" x14ac:dyDescent="0.25">
      <c r="C3452" s="75" t="s">
        <v>148</v>
      </c>
      <c r="D3452" s="75" t="s">
        <v>7452</v>
      </c>
      <c r="E3452" s="75" t="s">
        <v>7453</v>
      </c>
      <c r="K3452" s="83">
        <v>5.34</v>
      </c>
    </row>
    <row r="3453" spans="3:11" hidden="1" outlineLevel="2" x14ac:dyDescent="0.25">
      <c r="C3453" s="75" t="s">
        <v>148</v>
      </c>
      <c r="D3453" s="75" t="s">
        <v>7454</v>
      </c>
      <c r="E3453" s="75" t="s">
        <v>7455</v>
      </c>
      <c r="K3453" s="83">
        <v>5.04</v>
      </c>
    </row>
    <row r="3454" spans="3:11" hidden="1" outlineLevel="2" x14ac:dyDescent="0.25">
      <c r="C3454" s="75" t="s">
        <v>148</v>
      </c>
      <c r="D3454" s="75" t="s">
        <v>7456</v>
      </c>
      <c r="E3454" s="75" t="s">
        <v>7457</v>
      </c>
      <c r="K3454" s="83">
        <v>1.68</v>
      </c>
    </row>
    <row r="3455" spans="3:11" hidden="1" outlineLevel="2" x14ac:dyDescent="0.25">
      <c r="C3455" s="75" t="s">
        <v>148</v>
      </c>
      <c r="D3455" s="75" t="s">
        <v>7458</v>
      </c>
      <c r="E3455" s="75" t="s">
        <v>7459</v>
      </c>
      <c r="K3455" s="83">
        <v>-12.38</v>
      </c>
    </row>
    <row r="3456" spans="3:11" hidden="1" outlineLevel="2" x14ac:dyDescent="0.25">
      <c r="C3456" s="75" t="s">
        <v>148</v>
      </c>
      <c r="D3456" s="75" t="s">
        <v>7460</v>
      </c>
      <c r="E3456" s="75" t="s">
        <v>7461</v>
      </c>
      <c r="K3456" s="83">
        <v>7.46</v>
      </c>
    </row>
    <row r="3457" spans="3:11" hidden="1" outlineLevel="2" x14ac:dyDescent="0.25">
      <c r="C3457" s="75" t="s">
        <v>148</v>
      </c>
      <c r="D3457" s="75" t="s">
        <v>7462</v>
      </c>
      <c r="E3457" s="75" t="s">
        <v>7463</v>
      </c>
      <c r="K3457" s="83">
        <v>27.4</v>
      </c>
    </row>
    <row r="3458" spans="3:11" hidden="1" outlineLevel="2" x14ac:dyDescent="0.25">
      <c r="C3458" s="75" t="s">
        <v>148</v>
      </c>
      <c r="D3458" s="75" t="s">
        <v>10315</v>
      </c>
      <c r="E3458" s="75" t="s">
        <v>10316</v>
      </c>
      <c r="K3458" s="83">
        <v>7.71</v>
      </c>
    </row>
    <row r="3459" spans="3:11" hidden="1" outlineLevel="2" x14ac:dyDescent="0.25">
      <c r="C3459" s="75" t="s">
        <v>148</v>
      </c>
      <c r="D3459" s="75" t="s">
        <v>7464</v>
      </c>
      <c r="E3459" s="75" t="s">
        <v>7465</v>
      </c>
      <c r="K3459" s="83">
        <v>12.05</v>
      </c>
    </row>
    <row r="3460" spans="3:11" hidden="1" outlineLevel="2" x14ac:dyDescent="0.25">
      <c r="C3460" s="75" t="s">
        <v>148</v>
      </c>
      <c r="D3460" s="75" t="s">
        <v>7466</v>
      </c>
      <c r="E3460" s="75" t="s">
        <v>7467</v>
      </c>
      <c r="K3460" s="83">
        <v>8.34</v>
      </c>
    </row>
    <row r="3461" spans="3:11" hidden="1" outlineLevel="2" x14ac:dyDescent="0.25">
      <c r="C3461" s="75" t="s">
        <v>148</v>
      </c>
      <c r="D3461" s="75" t="s">
        <v>7468</v>
      </c>
      <c r="E3461" s="75" t="s">
        <v>7469</v>
      </c>
      <c r="K3461" s="83">
        <v>5.04</v>
      </c>
    </row>
    <row r="3462" spans="3:11" hidden="1" outlineLevel="2" x14ac:dyDescent="0.25">
      <c r="C3462" s="75" t="s">
        <v>148</v>
      </c>
      <c r="D3462" s="75" t="s">
        <v>7470</v>
      </c>
      <c r="E3462" s="75" t="s">
        <v>7471</v>
      </c>
      <c r="K3462" s="83">
        <v>10.25</v>
      </c>
    </row>
    <row r="3463" spans="3:11" hidden="1" outlineLevel="2" x14ac:dyDescent="0.25">
      <c r="C3463" s="75" t="s">
        <v>148</v>
      </c>
      <c r="D3463" s="75" t="s">
        <v>7472</v>
      </c>
      <c r="E3463" s="75" t="s">
        <v>7473</v>
      </c>
      <c r="K3463" s="83">
        <v>5.22</v>
      </c>
    </row>
    <row r="3464" spans="3:11" hidden="1" outlineLevel="2" x14ac:dyDescent="0.25">
      <c r="C3464" s="75" t="s">
        <v>148</v>
      </c>
      <c r="D3464" s="75" t="s">
        <v>7474</v>
      </c>
      <c r="E3464" s="75" t="s">
        <v>7475</v>
      </c>
      <c r="K3464" s="83">
        <v>5.04</v>
      </c>
    </row>
    <row r="3465" spans="3:11" hidden="1" outlineLevel="2" x14ac:dyDescent="0.25">
      <c r="C3465" s="75" t="s">
        <v>148</v>
      </c>
      <c r="D3465" s="75" t="s">
        <v>7478</v>
      </c>
      <c r="E3465" s="75" t="s">
        <v>7479</v>
      </c>
      <c r="K3465" s="83">
        <v>14.62</v>
      </c>
    </row>
    <row r="3466" spans="3:11" hidden="1" outlineLevel="2" x14ac:dyDescent="0.25">
      <c r="C3466" s="75" t="s">
        <v>148</v>
      </c>
      <c r="D3466" s="75" t="s">
        <v>7480</v>
      </c>
      <c r="E3466" s="75" t="s">
        <v>7481</v>
      </c>
      <c r="K3466" s="83">
        <v>12.09</v>
      </c>
    </row>
    <row r="3467" spans="3:11" hidden="1" outlineLevel="2" x14ac:dyDescent="0.25">
      <c r="C3467" s="75" t="s">
        <v>148</v>
      </c>
      <c r="D3467" s="75" t="s">
        <v>7482</v>
      </c>
      <c r="E3467" s="75" t="s">
        <v>7483</v>
      </c>
      <c r="K3467" s="83">
        <v>8.67</v>
      </c>
    </row>
    <row r="3468" spans="3:11" hidden="1" outlineLevel="2" x14ac:dyDescent="0.25">
      <c r="C3468" s="75" t="s">
        <v>148</v>
      </c>
      <c r="D3468" s="75" t="s">
        <v>7484</v>
      </c>
      <c r="E3468" s="75" t="s">
        <v>7485</v>
      </c>
      <c r="K3468" s="83">
        <v>-0.51</v>
      </c>
    </row>
    <row r="3469" spans="3:11" hidden="1" outlineLevel="2" x14ac:dyDescent="0.25">
      <c r="C3469" s="75" t="s">
        <v>148</v>
      </c>
      <c r="D3469" s="75" t="s">
        <v>7486</v>
      </c>
      <c r="E3469" s="75" t="s">
        <v>7487</v>
      </c>
      <c r="K3469" s="83">
        <v>3.01</v>
      </c>
    </row>
    <row r="3470" spans="3:11" hidden="1" outlineLevel="2" x14ac:dyDescent="0.25">
      <c r="C3470" s="75" t="s">
        <v>148</v>
      </c>
      <c r="D3470" s="75" t="s">
        <v>7488</v>
      </c>
      <c r="E3470" s="75" t="s">
        <v>7489</v>
      </c>
      <c r="K3470" s="83">
        <v>5.53</v>
      </c>
    </row>
    <row r="3471" spans="3:11" hidden="1" outlineLevel="2" x14ac:dyDescent="0.25">
      <c r="C3471" s="75" t="s">
        <v>148</v>
      </c>
      <c r="D3471" s="75" t="s">
        <v>7490</v>
      </c>
      <c r="E3471" s="75" t="s">
        <v>7491</v>
      </c>
      <c r="K3471" s="83">
        <v>0.18</v>
      </c>
    </row>
    <row r="3472" spans="3:11" hidden="1" outlineLevel="2" x14ac:dyDescent="0.25">
      <c r="C3472" s="75" t="s">
        <v>148</v>
      </c>
      <c r="D3472" s="75" t="s">
        <v>7492</v>
      </c>
      <c r="E3472" s="75" t="s">
        <v>7493</v>
      </c>
      <c r="K3472" s="83">
        <v>5.04</v>
      </c>
    </row>
    <row r="3473" spans="3:11" hidden="1" outlineLevel="2" x14ac:dyDescent="0.25">
      <c r="C3473" s="75" t="s">
        <v>148</v>
      </c>
      <c r="D3473" s="75" t="s">
        <v>7494</v>
      </c>
      <c r="E3473" s="75" t="s">
        <v>7495</v>
      </c>
      <c r="K3473" s="83">
        <v>39.76</v>
      </c>
    </row>
    <row r="3474" spans="3:11" hidden="1" outlineLevel="2" x14ac:dyDescent="0.25">
      <c r="C3474" s="75" t="s">
        <v>148</v>
      </c>
      <c r="D3474" s="75" t="s">
        <v>7496</v>
      </c>
      <c r="E3474" s="75" t="s">
        <v>7497</v>
      </c>
      <c r="K3474" s="83">
        <v>-6.14</v>
      </c>
    </row>
    <row r="3475" spans="3:11" hidden="1" outlineLevel="2" x14ac:dyDescent="0.25">
      <c r="C3475" s="75" t="s">
        <v>148</v>
      </c>
      <c r="D3475" s="75" t="s">
        <v>7498</v>
      </c>
      <c r="E3475" s="75" t="s">
        <v>7499</v>
      </c>
      <c r="K3475" s="83">
        <v>3.39</v>
      </c>
    </row>
    <row r="3476" spans="3:11" hidden="1" outlineLevel="2" x14ac:dyDescent="0.25">
      <c r="C3476" s="75" t="s">
        <v>148</v>
      </c>
      <c r="D3476" s="75" t="s">
        <v>7500</v>
      </c>
      <c r="E3476" s="75" t="s">
        <v>7501</v>
      </c>
      <c r="K3476" s="83">
        <v>1.68</v>
      </c>
    </row>
    <row r="3477" spans="3:11" hidden="1" outlineLevel="2" x14ac:dyDescent="0.25">
      <c r="C3477" s="75" t="s">
        <v>148</v>
      </c>
      <c r="D3477" s="75" t="s">
        <v>7502</v>
      </c>
      <c r="E3477" s="75" t="s">
        <v>7503</v>
      </c>
      <c r="K3477" s="83">
        <v>1.93</v>
      </c>
    </row>
    <row r="3478" spans="3:11" hidden="1" outlineLevel="2" x14ac:dyDescent="0.25">
      <c r="C3478" s="75" t="s">
        <v>148</v>
      </c>
      <c r="D3478" s="75" t="s">
        <v>7504</v>
      </c>
      <c r="E3478" s="75" t="s">
        <v>7505</v>
      </c>
      <c r="K3478" s="83">
        <v>7.14</v>
      </c>
    </row>
    <row r="3479" spans="3:11" hidden="1" outlineLevel="2" x14ac:dyDescent="0.25">
      <c r="C3479" s="75" t="s">
        <v>148</v>
      </c>
      <c r="D3479" s="75" t="s">
        <v>7506</v>
      </c>
      <c r="E3479" s="75" t="s">
        <v>7507</v>
      </c>
      <c r="K3479" s="83">
        <v>5.04</v>
      </c>
    </row>
    <row r="3480" spans="3:11" hidden="1" outlineLevel="2" x14ac:dyDescent="0.25">
      <c r="C3480" s="75" t="s">
        <v>148</v>
      </c>
      <c r="D3480" s="75" t="s">
        <v>7508</v>
      </c>
      <c r="E3480" s="75" t="s">
        <v>7509</v>
      </c>
      <c r="K3480" s="83">
        <v>3.44</v>
      </c>
    </row>
    <row r="3481" spans="3:11" hidden="1" outlineLevel="2" x14ac:dyDescent="0.25">
      <c r="C3481" s="75" t="s">
        <v>148</v>
      </c>
      <c r="D3481" s="75" t="s">
        <v>7510</v>
      </c>
      <c r="E3481" s="75" t="s">
        <v>7511</v>
      </c>
      <c r="K3481" s="83">
        <v>18.02</v>
      </c>
    </row>
    <row r="3482" spans="3:11" hidden="1" outlineLevel="2" x14ac:dyDescent="0.25">
      <c r="C3482" s="75" t="s">
        <v>148</v>
      </c>
      <c r="D3482" s="75" t="s">
        <v>7512</v>
      </c>
      <c r="E3482" s="75" t="s">
        <v>7513</v>
      </c>
      <c r="K3482" s="83">
        <v>7.07</v>
      </c>
    </row>
    <row r="3483" spans="3:11" hidden="1" outlineLevel="2" x14ac:dyDescent="0.25">
      <c r="C3483" s="75" t="s">
        <v>148</v>
      </c>
      <c r="D3483" s="75" t="s">
        <v>7514</v>
      </c>
      <c r="E3483" s="75" t="s">
        <v>7515</v>
      </c>
      <c r="K3483" s="83">
        <v>2.77</v>
      </c>
    </row>
    <row r="3484" spans="3:11" hidden="1" outlineLevel="2" x14ac:dyDescent="0.25">
      <c r="C3484" s="75" t="s">
        <v>148</v>
      </c>
      <c r="D3484" s="75" t="s">
        <v>7516</v>
      </c>
      <c r="E3484" s="75" t="s">
        <v>7517</v>
      </c>
      <c r="K3484" s="83">
        <v>1.18</v>
      </c>
    </row>
    <row r="3485" spans="3:11" hidden="1" outlineLevel="2" x14ac:dyDescent="0.25">
      <c r="C3485" s="75" t="s">
        <v>148</v>
      </c>
      <c r="D3485" s="75" t="s">
        <v>7518</v>
      </c>
      <c r="E3485" s="75" t="s">
        <v>7519</v>
      </c>
      <c r="K3485" s="83">
        <v>2.96</v>
      </c>
    </row>
    <row r="3486" spans="3:11" hidden="1" outlineLevel="2" x14ac:dyDescent="0.25">
      <c r="C3486" s="75" t="s">
        <v>148</v>
      </c>
      <c r="D3486" s="75" t="s">
        <v>7520</v>
      </c>
      <c r="E3486" s="75" t="s">
        <v>7521</v>
      </c>
      <c r="K3486" s="83">
        <v>5.04</v>
      </c>
    </row>
    <row r="3487" spans="3:11" hidden="1" outlineLevel="2" x14ac:dyDescent="0.25">
      <c r="C3487" s="75" t="s">
        <v>148</v>
      </c>
      <c r="D3487" s="75" t="s">
        <v>7524</v>
      </c>
      <c r="E3487" s="75" t="s">
        <v>7525</v>
      </c>
      <c r="K3487" s="83">
        <v>7.85</v>
      </c>
    </row>
    <row r="3488" spans="3:11" hidden="1" outlineLevel="2" x14ac:dyDescent="0.25">
      <c r="C3488" s="75" t="s">
        <v>148</v>
      </c>
      <c r="D3488" s="75" t="s">
        <v>7526</v>
      </c>
      <c r="E3488" s="75" t="s">
        <v>7527</v>
      </c>
      <c r="K3488" s="83">
        <v>5.04</v>
      </c>
    </row>
    <row r="3489" spans="3:11" hidden="1" outlineLevel="2" x14ac:dyDescent="0.25">
      <c r="C3489" s="75" t="s">
        <v>148</v>
      </c>
      <c r="D3489" s="75" t="s">
        <v>7528</v>
      </c>
      <c r="E3489" s="75" t="s">
        <v>7529</v>
      </c>
      <c r="K3489" s="83">
        <v>3.7</v>
      </c>
    </row>
    <row r="3490" spans="3:11" hidden="1" outlineLevel="2" x14ac:dyDescent="0.25">
      <c r="C3490" s="75" t="s">
        <v>148</v>
      </c>
      <c r="D3490" s="75" t="s">
        <v>7530</v>
      </c>
      <c r="E3490" s="75" t="s">
        <v>7531</v>
      </c>
      <c r="K3490" s="83">
        <v>5.99</v>
      </c>
    </row>
    <row r="3491" spans="3:11" hidden="1" outlineLevel="2" x14ac:dyDescent="0.25">
      <c r="C3491" s="75" t="s">
        <v>148</v>
      </c>
      <c r="D3491" s="75" t="s">
        <v>7532</v>
      </c>
      <c r="E3491" s="75" t="s">
        <v>7533</v>
      </c>
      <c r="K3491" s="83">
        <v>10.02</v>
      </c>
    </row>
    <row r="3492" spans="3:11" hidden="1" outlineLevel="2" x14ac:dyDescent="0.25">
      <c r="C3492" s="75" t="s">
        <v>148</v>
      </c>
      <c r="D3492" s="75" t="s">
        <v>7534</v>
      </c>
      <c r="E3492" s="75" t="s">
        <v>7535</v>
      </c>
      <c r="K3492" s="83">
        <v>2.63</v>
      </c>
    </row>
    <row r="3493" spans="3:11" hidden="1" outlineLevel="2" x14ac:dyDescent="0.25">
      <c r="C3493" s="75" t="s">
        <v>148</v>
      </c>
      <c r="D3493" s="75" t="s">
        <v>10317</v>
      </c>
      <c r="E3493" s="75" t="s">
        <v>10318</v>
      </c>
      <c r="K3493" s="83">
        <v>20.25</v>
      </c>
    </row>
    <row r="3494" spans="3:11" hidden="1" outlineLevel="2" x14ac:dyDescent="0.25">
      <c r="C3494" s="75" t="s">
        <v>148</v>
      </c>
      <c r="D3494" s="75" t="s">
        <v>10319</v>
      </c>
      <c r="E3494" s="75" t="s">
        <v>10320</v>
      </c>
      <c r="K3494" s="83">
        <v>4.08</v>
      </c>
    </row>
    <row r="3495" spans="3:11" hidden="1" outlineLevel="2" x14ac:dyDescent="0.25">
      <c r="C3495" s="75" t="s">
        <v>148</v>
      </c>
      <c r="D3495" s="75" t="s">
        <v>7536</v>
      </c>
      <c r="E3495" s="75" t="s">
        <v>7537</v>
      </c>
      <c r="K3495" s="83">
        <v>5.17</v>
      </c>
    </row>
    <row r="3496" spans="3:11" hidden="1" outlineLevel="2" x14ac:dyDescent="0.25">
      <c r="C3496" s="75" t="s">
        <v>148</v>
      </c>
      <c r="D3496" s="75" t="s">
        <v>7538</v>
      </c>
      <c r="E3496" s="75" t="s">
        <v>7539</v>
      </c>
      <c r="K3496" s="83">
        <v>-5.04</v>
      </c>
    </row>
    <row r="3497" spans="3:11" hidden="1" outlineLevel="2" x14ac:dyDescent="0.25">
      <c r="C3497" s="75" t="s">
        <v>148</v>
      </c>
      <c r="D3497" s="75" t="s">
        <v>7540</v>
      </c>
      <c r="E3497" s="75" t="s">
        <v>7541</v>
      </c>
      <c r="K3497" s="83">
        <v>3.03</v>
      </c>
    </row>
    <row r="3498" spans="3:11" hidden="1" outlineLevel="2" x14ac:dyDescent="0.25">
      <c r="C3498" s="75" t="s">
        <v>148</v>
      </c>
      <c r="D3498" s="75" t="s">
        <v>7544</v>
      </c>
      <c r="E3498" s="75" t="s">
        <v>7545</v>
      </c>
      <c r="K3498" s="83">
        <v>5.56</v>
      </c>
    </row>
    <row r="3499" spans="3:11" hidden="1" outlineLevel="2" x14ac:dyDescent="0.25">
      <c r="C3499" s="75" t="s">
        <v>148</v>
      </c>
      <c r="D3499" s="75" t="s">
        <v>7548</v>
      </c>
      <c r="E3499" s="75" t="s">
        <v>7549</v>
      </c>
      <c r="K3499" s="83">
        <v>2.14</v>
      </c>
    </row>
    <row r="3500" spans="3:11" hidden="1" outlineLevel="2" x14ac:dyDescent="0.25">
      <c r="C3500" s="75" t="s">
        <v>148</v>
      </c>
      <c r="D3500" s="75" t="s">
        <v>7550</v>
      </c>
      <c r="E3500" s="75" t="s">
        <v>7551</v>
      </c>
      <c r="K3500" s="83">
        <v>32.35</v>
      </c>
    </row>
    <row r="3501" spans="3:11" hidden="1" outlineLevel="2" x14ac:dyDescent="0.25">
      <c r="C3501" s="75" t="s">
        <v>148</v>
      </c>
      <c r="D3501" s="75" t="s">
        <v>7552</v>
      </c>
      <c r="E3501" s="75" t="s">
        <v>7553</v>
      </c>
      <c r="K3501" s="83">
        <v>5.32</v>
      </c>
    </row>
    <row r="3502" spans="3:11" hidden="1" outlineLevel="2" x14ac:dyDescent="0.25">
      <c r="C3502" s="75" t="s">
        <v>148</v>
      </c>
      <c r="D3502" s="75" t="s">
        <v>10321</v>
      </c>
      <c r="E3502" s="75" t="s">
        <v>10322</v>
      </c>
      <c r="K3502" s="83">
        <v>1.68</v>
      </c>
    </row>
    <row r="3503" spans="3:11" hidden="1" outlineLevel="2" x14ac:dyDescent="0.25">
      <c r="C3503" s="75" t="s">
        <v>148</v>
      </c>
      <c r="D3503" s="75" t="s">
        <v>7554</v>
      </c>
      <c r="E3503" s="75" t="s">
        <v>7555</v>
      </c>
      <c r="K3503" s="83">
        <v>4.5599999999999996</v>
      </c>
    </row>
    <row r="3504" spans="3:11" hidden="1" outlineLevel="2" x14ac:dyDescent="0.25">
      <c r="C3504" s="75" t="s">
        <v>148</v>
      </c>
      <c r="D3504" s="75" t="s">
        <v>10323</v>
      </c>
      <c r="E3504" s="75" t="s">
        <v>10324</v>
      </c>
      <c r="K3504" s="83">
        <v>15.31</v>
      </c>
    </row>
    <row r="3505" spans="3:11" hidden="1" outlineLevel="2" x14ac:dyDescent="0.25">
      <c r="C3505" s="75" t="s">
        <v>148</v>
      </c>
      <c r="D3505" s="75" t="s">
        <v>7556</v>
      </c>
      <c r="E3505" s="75" t="s">
        <v>7557</v>
      </c>
      <c r="K3505" s="83">
        <v>2.0699999999999998</v>
      </c>
    </row>
    <row r="3506" spans="3:11" hidden="1" outlineLevel="2" x14ac:dyDescent="0.25">
      <c r="C3506" s="75" t="s">
        <v>148</v>
      </c>
      <c r="D3506" s="75" t="s">
        <v>7558</v>
      </c>
      <c r="E3506" s="75" t="s">
        <v>7559</v>
      </c>
      <c r="K3506" s="83">
        <v>3.71</v>
      </c>
    </row>
    <row r="3507" spans="3:11" hidden="1" outlineLevel="2" x14ac:dyDescent="0.25">
      <c r="C3507" s="75" t="s">
        <v>148</v>
      </c>
      <c r="D3507" s="75" t="s">
        <v>7560</v>
      </c>
      <c r="E3507" s="75" t="s">
        <v>7561</v>
      </c>
      <c r="K3507" s="83">
        <v>3.98</v>
      </c>
    </row>
    <row r="3508" spans="3:11" hidden="1" outlineLevel="2" x14ac:dyDescent="0.25">
      <c r="C3508" s="75" t="s">
        <v>148</v>
      </c>
      <c r="D3508" s="75" t="s">
        <v>10325</v>
      </c>
      <c r="E3508" s="75" t="s">
        <v>10326</v>
      </c>
      <c r="K3508" s="83">
        <v>3.88</v>
      </c>
    </row>
    <row r="3509" spans="3:11" hidden="1" outlineLevel="2" x14ac:dyDescent="0.25">
      <c r="C3509" s="75" t="s">
        <v>148</v>
      </c>
      <c r="D3509" s="75" t="s">
        <v>7562</v>
      </c>
      <c r="E3509" s="75" t="s">
        <v>7563</v>
      </c>
      <c r="K3509" s="83">
        <v>2.85</v>
      </c>
    </row>
    <row r="3510" spans="3:11" hidden="1" outlineLevel="2" x14ac:dyDescent="0.25">
      <c r="C3510" s="75" t="s">
        <v>148</v>
      </c>
      <c r="D3510" s="75" t="s">
        <v>7564</v>
      </c>
      <c r="E3510" s="75" t="s">
        <v>7565</v>
      </c>
      <c r="K3510" s="83">
        <v>11.14</v>
      </c>
    </row>
    <row r="3511" spans="3:11" hidden="1" outlineLevel="2" x14ac:dyDescent="0.25">
      <c r="C3511" s="75" t="s">
        <v>148</v>
      </c>
      <c r="D3511" s="75" t="s">
        <v>7566</v>
      </c>
      <c r="E3511" s="75" t="s">
        <v>7567</v>
      </c>
      <c r="K3511" s="83">
        <v>-0.36</v>
      </c>
    </row>
    <row r="3512" spans="3:11" hidden="1" outlineLevel="2" x14ac:dyDescent="0.25">
      <c r="C3512" s="75" t="s">
        <v>148</v>
      </c>
      <c r="D3512" s="75" t="s">
        <v>7568</v>
      </c>
      <c r="E3512" s="75" t="s">
        <v>7569</v>
      </c>
      <c r="K3512" s="83">
        <v>40.86</v>
      </c>
    </row>
    <row r="3513" spans="3:11" hidden="1" outlineLevel="2" x14ac:dyDescent="0.25">
      <c r="C3513" s="75" t="s">
        <v>148</v>
      </c>
      <c r="D3513" s="75" t="s">
        <v>7570</v>
      </c>
      <c r="E3513" s="75" t="s">
        <v>6235</v>
      </c>
      <c r="K3513" s="83">
        <v>3.36</v>
      </c>
    </row>
    <row r="3514" spans="3:11" hidden="1" outlineLevel="2" x14ac:dyDescent="0.25">
      <c r="C3514" s="75" t="s">
        <v>148</v>
      </c>
      <c r="D3514" s="75" t="s">
        <v>7571</v>
      </c>
      <c r="E3514" s="75" t="s">
        <v>7572</v>
      </c>
      <c r="K3514" s="83">
        <v>21.49</v>
      </c>
    </row>
    <row r="3515" spans="3:11" hidden="1" outlineLevel="2" x14ac:dyDescent="0.25">
      <c r="C3515" s="75" t="s">
        <v>148</v>
      </c>
      <c r="D3515" s="75" t="s">
        <v>7573</v>
      </c>
      <c r="E3515" s="75" t="s">
        <v>7574</v>
      </c>
      <c r="K3515" s="83">
        <v>3.47</v>
      </c>
    </row>
    <row r="3516" spans="3:11" hidden="1" outlineLevel="2" x14ac:dyDescent="0.25">
      <c r="C3516" s="75" t="s">
        <v>148</v>
      </c>
      <c r="D3516" s="75" t="s">
        <v>7575</v>
      </c>
      <c r="E3516" s="75" t="s">
        <v>7576</v>
      </c>
      <c r="K3516" s="83">
        <v>4.4400000000000004</v>
      </c>
    </row>
    <row r="3517" spans="3:11" hidden="1" outlineLevel="2" x14ac:dyDescent="0.25">
      <c r="C3517" s="75" t="s">
        <v>148</v>
      </c>
      <c r="D3517" s="75" t="s">
        <v>7579</v>
      </c>
      <c r="E3517" s="75" t="s">
        <v>7580</v>
      </c>
      <c r="K3517" s="83">
        <v>-0.98</v>
      </c>
    </row>
    <row r="3518" spans="3:11" hidden="1" outlineLevel="2" x14ac:dyDescent="0.25">
      <c r="C3518" s="75" t="s">
        <v>148</v>
      </c>
      <c r="D3518" s="75" t="s">
        <v>7581</v>
      </c>
      <c r="E3518" s="75" t="s">
        <v>7582</v>
      </c>
      <c r="K3518" s="83">
        <v>6.24</v>
      </c>
    </row>
    <row r="3519" spans="3:11" hidden="1" outlineLevel="2" x14ac:dyDescent="0.25">
      <c r="C3519" s="75" t="s">
        <v>148</v>
      </c>
      <c r="D3519" s="75" t="s">
        <v>7583</v>
      </c>
      <c r="E3519" s="75" t="s">
        <v>7584</v>
      </c>
      <c r="K3519" s="83">
        <v>0.86</v>
      </c>
    </row>
    <row r="3520" spans="3:11" hidden="1" outlineLevel="2" x14ac:dyDescent="0.25">
      <c r="C3520" s="75" t="s">
        <v>148</v>
      </c>
      <c r="D3520" s="75" t="s">
        <v>7585</v>
      </c>
      <c r="E3520" s="75" t="s">
        <v>7586</v>
      </c>
      <c r="K3520" s="83">
        <v>39.35</v>
      </c>
    </row>
    <row r="3521" spans="3:11" hidden="1" outlineLevel="2" x14ac:dyDescent="0.25">
      <c r="C3521" s="75" t="s">
        <v>148</v>
      </c>
      <c r="D3521" s="75" t="s">
        <v>7587</v>
      </c>
      <c r="E3521" s="75" t="s">
        <v>7588</v>
      </c>
      <c r="K3521" s="83">
        <v>1.89</v>
      </c>
    </row>
    <row r="3522" spans="3:11" hidden="1" outlineLevel="2" x14ac:dyDescent="0.25">
      <c r="C3522" s="75" t="s">
        <v>148</v>
      </c>
      <c r="D3522" s="75" t="s">
        <v>7589</v>
      </c>
      <c r="E3522" s="75" t="s">
        <v>7590</v>
      </c>
      <c r="K3522" s="83">
        <v>26.47</v>
      </c>
    </row>
    <row r="3523" spans="3:11" hidden="1" outlineLevel="2" x14ac:dyDescent="0.25">
      <c r="C3523" s="75" t="s">
        <v>148</v>
      </c>
      <c r="D3523" s="75" t="s">
        <v>7593</v>
      </c>
      <c r="E3523" s="75" t="s">
        <v>7594</v>
      </c>
      <c r="K3523" s="83">
        <v>2.64</v>
      </c>
    </row>
    <row r="3524" spans="3:11" hidden="1" outlineLevel="2" x14ac:dyDescent="0.25">
      <c r="C3524" s="75" t="s">
        <v>148</v>
      </c>
      <c r="D3524" s="75" t="s">
        <v>7599</v>
      </c>
      <c r="E3524" s="75" t="s">
        <v>7600</v>
      </c>
      <c r="K3524" s="83">
        <v>3.19</v>
      </c>
    </row>
    <row r="3525" spans="3:11" hidden="1" outlineLevel="2" x14ac:dyDescent="0.25">
      <c r="C3525" s="75" t="s">
        <v>148</v>
      </c>
      <c r="D3525" s="75" t="s">
        <v>7603</v>
      </c>
      <c r="E3525" s="75" t="s">
        <v>7604</v>
      </c>
      <c r="K3525" s="83">
        <v>2.96</v>
      </c>
    </row>
    <row r="3526" spans="3:11" hidden="1" outlineLevel="2" x14ac:dyDescent="0.25">
      <c r="C3526" s="75" t="s">
        <v>148</v>
      </c>
      <c r="D3526" s="75" t="s">
        <v>7605</v>
      </c>
      <c r="E3526" s="75" t="s">
        <v>7606</v>
      </c>
      <c r="K3526" s="83">
        <v>26.18</v>
      </c>
    </row>
    <row r="3527" spans="3:11" hidden="1" outlineLevel="2" x14ac:dyDescent="0.25">
      <c r="C3527" s="75" t="s">
        <v>148</v>
      </c>
      <c r="D3527" s="75" t="s">
        <v>7607</v>
      </c>
      <c r="E3527" s="75" t="s">
        <v>7608</v>
      </c>
      <c r="K3527" s="83">
        <v>22.45</v>
      </c>
    </row>
    <row r="3528" spans="3:11" hidden="1" outlineLevel="2" x14ac:dyDescent="0.25">
      <c r="C3528" s="75" t="s">
        <v>148</v>
      </c>
      <c r="D3528" s="75" t="s">
        <v>7609</v>
      </c>
      <c r="E3528" s="75" t="s">
        <v>7610</v>
      </c>
      <c r="K3528" s="83">
        <v>5.04</v>
      </c>
    </row>
    <row r="3529" spans="3:11" hidden="1" outlineLevel="2" x14ac:dyDescent="0.25">
      <c r="C3529" s="75" t="s">
        <v>148</v>
      </c>
      <c r="D3529" s="75" t="s">
        <v>7611</v>
      </c>
      <c r="E3529" s="75" t="s">
        <v>7612</v>
      </c>
      <c r="K3529" s="83">
        <v>18.239999999999998</v>
      </c>
    </row>
    <row r="3530" spans="3:11" hidden="1" outlineLevel="2" x14ac:dyDescent="0.25">
      <c r="C3530" s="75" t="s">
        <v>148</v>
      </c>
      <c r="D3530" s="75" t="s">
        <v>7615</v>
      </c>
      <c r="E3530" s="75" t="s">
        <v>7616</v>
      </c>
      <c r="K3530" s="83">
        <v>8.83</v>
      </c>
    </row>
    <row r="3531" spans="3:11" hidden="1" outlineLevel="2" x14ac:dyDescent="0.25">
      <c r="C3531" s="75" t="s">
        <v>148</v>
      </c>
      <c r="D3531" s="75" t="s">
        <v>7617</v>
      </c>
      <c r="E3531" s="75" t="s">
        <v>7618</v>
      </c>
      <c r="K3531" s="83">
        <v>8.51</v>
      </c>
    </row>
    <row r="3532" spans="3:11" hidden="1" outlineLevel="2" x14ac:dyDescent="0.25">
      <c r="C3532" s="75" t="s">
        <v>148</v>
      </c>
      <c r="D3532" s="75" t="s">
        <v>10327</v>
      </c>
      <c r="E3532" s="75" t="s">
        <v>10328</v>
      </c>
      <c r="K3532" s="83">
        <v>10.92</v>
      </c>
    </row>
    <row r="3533" spans="3:11" hidden="1" outlineLevel="2" x14ac:dyDescent="0.25">
      <c r="C3533" s="75" t="s">
        <v>148</v>
      </c>
      <c r="D3533" s="75" t="s">
        <v>7619</v>
      </c>
      <c r="E3533" s="75" t="s">
        <v>7620</v>
      </c>
      <c r="K3533" s="83">
        <v>0.51</v>
      </c>
    </row>
    <row r="3534" spans="3:11" hidden="1" outlineLevel="2" x14ac:dyDescent="0.25">
      <c r="C3534" s="75" t="s">
        <v>148</v>
      </c>
      <c r="D3534" s="75" t="s">
        <v>7621</v>
      </c>
      <c r="E3534" s="75" t="s">
        <v>7622</v>
      </c>
      <c r="K3534" s="83">
        <v>1.68</v>
      </c>
    </row>
    <row r="3535" spans="3:11" hidden="1" outlineLevel="2" x14ac:dyDescent="0.25">
      <c r="C3535" s="75" t="s">
        <v>148</v>
      </c>
      <c r="D3535" s="75" t="s">
        <v>7623</v>
      </c>
      <c r="E3535" s="75" t="s">
        <v>7624</v>
      </c>
      <c r="K3535" s="83">
        <v>3.37</v>
      </c>
    </row>
    <row r="3536" spans="3:11" hidden="1" outlineLevel="2" x14ac:dyDescent="0.25">
      <c r="C3536" s="75" t="s">
        <v>148</v>
      </c>
      <c r="D3536" s="75" t="s">
        <v>7625</v>
      </c>
      <c r="E3536" s="75" t="s">
        <v>7626</v>
      </c>
      <c r="K3536" s="83">
        <v>12.99</v>
      </c>
    </row>
    <row r="3537" spans="3:11" hidden="1" outlineLevel="2" x14ac:dyDescent="0.25">
      <c r="C3537" s="75" t="s">
        <v>148</v>
      </c>
      <c r="D3537" s="75" t="s">
        <v>7627</v>
      </c>
      <c r="E3537" s="75" t="s">
        <v>7628</v>
      </c>
      <c r="K3537" s="83">
        <v>5.1100000000000003</v>
      </c>
    </row>
    <row r="3538" spans="3:11" hidden="1" outlineLevel="2" x14ac:dyDescent="0.25">
      <c r="C3538" s="75" t="s">
        <v>148</v>
      </c>
      <c r="D3538" s="75" t="s">
        <v>7629</v>
      </c>
      <c r="E3538" s="75" t="s">
        <v>7630</v>
      </c>
      <c r="K3538" s="83">
        <v>13.31</v>
      </c>
    </row>
    <row r="3539" spans="3:11" hidden="1" outlineLevel="2" x14ac:dyDescent="0.25">
      <c r="C3539" s="75" t="s">
        <v>148</v>
      </c>
      <c r="D3539" s="75" t="s">
        <v>7631</v>
      </c>
      <c r="E3539" s="75" t="s">
        <v>7632</v>
      </c>
      <c r="K3539" s="83">
        <v>6.06</v>
      </c>
    </row>
    <row r="3540" spans="3:11" hidden="1" outlineLevel="2" x14ac:dyDescent="0.25">
      <c r="C3540" s="75" t="s">
        <v>148</v>
      </c>
      <c r="D3540" s="75" t="s">
        <v>7633</v>
      </c>
      <c r="E3540" s="75" t="s">
        <v>7634</v>
      </c>
      <c r="K3540" s="83">
        <v>26.34</v>
      </c>
    </row>
    <row r="3541" spans="3:11" hidden="1" outlineLevel="2" x14ac:dyDescent="0.25">
      <c r="C3541" s="75" t="s">
        <v>148</v>
      </c>
      <c r="D3541" s="75" t="s">
        <v>10329</v>
      </c>
      <c r="E3541" s="75" t="s">
        <v>10330</v>
      </c>
      <c r="K3541" s="83">
        <v>-0.15</v>
      </c>
    </row>
    <row r="3542" spans="3:11" hidden="1" outlineLevel="2" x14ac:dyDescent="0.25">
      <c r="C3542" s="75" t="s">
        <v>148</v>
      </c>
      <c r="D3542" s="75" t="s">
        <v>7635</v>
      </c>
      <c r="E3542" s="75" t="s">
        <v>7636</v>
      </c>
      <c r="K3542" s="83">
        <v>1.51</v>
      </c>
    </row>
    <row r="3543" spans="3:11" hidden="1" outlineLevel="2" x14ac:dyDescent="0.25">
      <c r="C3543" s="75" t="s">
        <v>148</v>
      </c>
      <c r="D3543" s="75" t="s">
        <v>7637</v>
      </c>
      <c r="E3543" s="75" t="s">
        <v>7638</v>
      </c>
      <c r="K3543" s="83">
        <v>15.62</v>
      </c>
    </row>
    <row r="3544" spans="3:11" hidden="1" outlineLevel="2" x14ac:dyDescent="0.25">
      <c r="C3544" s="75" t="s">
        <v>148</v>
      </c>
      <c r="D3544" s="75" t="s">
        <v>7639</v>
      </c>
      <c r="E3544" s="75" t="s">
        <v>7640</v>
      </c>
      <c r="K3544" s="83">
        <v>6.06</v>
      </c>
    </row>
    <row r="3545" spans="3:11" hidden="1" outlineLevel="2" x14ac:dyDescent="0.25">
      <c r="C3545" s="75" t="s">
        <v>148</v>
      </c>
      <c r="D3545" s="75" t="s">
        <v>7641</v>
      </c>
      <c r="E3545" s="75" t="s">
        <v>7642</v>
      </c>
      <c r="K3545" s="83">
        <v>0.25</v>
      </c>
    </row>
    <row r="3546" spans="3:11" hidden="1" outlineLevel="2" x14ac:dyDescent="0.25">
      <c r="C3546" s="75" t="s">
        <v>148</v>
      </c>
      <c r="D3546" s="75" t="s">
        <v>7643</v>
      </c>
      <c r="E3546" s="75" t="s">
        <v>7644</v>
      </c>
      <c r="K3546" s="83">
        <v>3.96</v>
      </c>
    </row>
    <row r="3547" spans="3:11" hidden="1" outlineLevel="2" x14ac:dyDescent="0.25">
      <c r="C3547" s="75" t="s">
        <v>148</v>
      </c>
      <c r="D3547" s="75" t="s">
        <v>7645</v>
      </c>
      <c r="E3547" s="75" t="s">
        <v>7646</v>
      </c>
      <c r="K3547" s="83">
        <v>5.19</v>
      </c>
    </row>
    <row r="3548" spans="3:11" hidden="1" outlineLevel="2" x14ac:dyDescent="0.25">
      <c r="C3548" s="75" t="s">
        <v>148</v>
      </c>
      <c r="D3548" s="75" t="s">
        <v>7647</v>
      </c>
      <c r="E3548" s="75" t="s">
        <v>7648</v>
      </c>
      <c r="K3548" s="83">
        <v>3.28</v>
      </c>
    </row>
    <row r="3549" spans="3:11" hidden="1" outlineLevel="2" x14ac:dyDescent="0.25">
      <c r="C3549" s="75" t="s">
        <v>148</v>
      </c>
      <c r="D3549" s="75" t="s">
        <v>7651</v>
      </c>
      <c r="E3549" s="75" t="s">
        <v>7652</v>
      </c>
      <c r="K3549" s="83">
        <v>13.67</v>
      </c>
    </row>
    <row r="3550" spans="3:11" hidden="1" outlineLevel="2" x14ac:dyDescent="0.25">
      <c r="C3550" s="75" t="s">
        <v>148</v>
      </c>
      <c r="D3550" s="75" t="s">
        <v>7653</v>
      </c>
      <c r="E3550" s="75" t="s">
        <v>7654</v>
      </c>
      <c r="K3550" s="83">
        <v>409.34</v>
      </c>
    </row>
    <row r="3551" spans="3:11" hidden="1" outlineLevel="2" x14ac:dyDescent="0.25">
      <c r="C3551" s="75" t="s">
        <v>148</v>
      </c>
      <c r="D3551" s="75" t="s">
        <v>7655</v>
      </c>
      <c r="E3551" s="75" t="s">
        <v>7656</v>
      </c>
      <c r="K3551" s="83">
        <v>5.24</v>
      </c>
    </row>
    <row r="3552" spans="3:11" hidden="1" outlineLevel="2" x14ac:dyDescent="0.25">
      <c r="C3552" s="75" t="s">
        <v>148</v>
      </c>
      <c r="D3552" s="75" t="s">
        <v>7657</v>
      </c>
      <c r="E3552" s="75" t="s">
        <v>7658</v>
      </c>
      <c r="K3552" s="83">
        <v>8.48</v>
      </c>
    </row>
    <row r="3553" spans="3:11" hidden="1" outlineLevel="2" x14ac:dyDescent="0.25">
      <c r="C3553" s="75" t="s">
        <v>148</v>
      </c>
      <c r="D3553" s="75" t="s">
        <v>7659</v>
      </c>
      <c r="E3553" s="75" t="s">
        <v>7660</v>
      </c>
      <c r="K3553" s="83">
        <v>6.98</v>
      </c>
    </row>
    <row r="3554" spans="3:11" hidden="1" outlineLevel="2" x14ac:dyDescent="0.25">
      <c r="C3554" s="75" t="s">
        <v>148</v>
      </c>
      <c r="D3554" s="75" t="s">
        <v>7661</v>
      </c>
      <c r="E3554" s="75" t="s">
        <v>7662</v>
      </c>
      <c r="K3554" s="83">
        <v>28.17</v>
      </c>
    </row>
    <row r="3555" spans="3:11" hidden="1" outlineLevel="2" x14ac:dyDescent="0.25">
      <c r="C3555" s="75" t="s">
        <v>148</v>
      </c>
      <c r="D3555" s="75" t="s">
        <v>7663</v>
      </c>
      <c r="E3555" s="75" t="s">
        <v>7664</v>
      </c>
      <c r="K3555" s="83">
        <v>-0.2</v>
      </c>
    </row>
    <row r="3556" spans="3:11" hidden="1" outlineLevel="2" x14ac:dyDescent="0.25">
      <c r="C3556" s="75" t="s">
        <v>148</v>
      </c>
      <c r="D3556" s="75" t="s">
        <v>7665</v>
      </c>
      <c r="E3556" s="75" t="s">
        <v>7666</v>
      </c>
      <c r="K3556" s="83">
        <v>6.04</v>
      </c>
    </row>
    <row r="3557" spans="3:11" hidden="1" outlineLevel="2" x14ac:dyDescent="0.25">
      <c r="C3557" s="75" t="s">
        <v>148</v>
      </c>
      <c r="D3557" s="75" t="s">
        <v>7667</v>
      </c>
      <c r="E3557" s="75" t="s">
        <v>7668</v>
      </c>
      <c r="K3557" s="83">
        <v>3.57</v>
      </c>
    </row>
    <row r="3558" spans="3:11" hidden="1" outlineLevel="2" x14ac:dyDescent="0.25">
      <c r="C3558" s="75" t="s">
        <v>148</v>
      </c>
      <c r="D3558" s="75" t="s">
        <v>7669</v>
      </c>
      <c r="E3558" s="75" t="s">
        <v>7670</v>
      </c>
      <c r="K3558" s="83">
        <v>6.29</v>
      </c>
    </row>
    <row r="3559" spans="3:11" hidden="1" outlineLevel="2" x14ac:dyDescent="0.25">
      <c r="C3559" s="75" t="s">
        <v>148</v>
      </c>
      <c r="D3559" s="75" t="s">
        <v>7671</v>
      </c>
      <c r="E3559" s="75" t="s">
        <v>7672</v>
      </c>
      <c r="K3559" s="83">
        <v>3.47</v>
      </c>
    </row>
    <row r="3560" spans="3:11" hidden="1" outlineLevel="2" x14ac:dyDescent="0.25">
      <c r="C3560" s="75" t="s">
        <v>148</v>
      </c>
      <c r="D3560" s="75" t="s">
        <v>7673</v>
      </c>
      <c r="E3560" s="75" t="s">
        <v>7674</v>
      </c>
      <c r="K3560" s="83">
        <v>49.36</v>
      </c>
    </row>
    <row r="3561" spans="3:11" hidden="1" outlineLevel="2" x14ac:dyDescent="0.25">
      <c r="C3561" s="75" t="s">
        <v>148</v>
      </c>
      <c r="D3561" s="75" t="s">
        <v>7675</v>
      </c>
      <c r="E3561" s="75" t="s">
        <v>7676</v>
      </c>
      <c r="K3561" s="83">
        <v>4.2699999999999996</v>
      </c>
    </row>
    <row r="3562" spans="3:11" hidden="1" outlineLevel="2" x14ac:dyDescent="0.25">
      <c r="C3562" s="75" t="s">
        <v>148</v>
      </c>
      <c r="D3562" s="75" t="s">
        <v>7677</v>
      </c>
      <c r="E3562" s="75" t="s">
        <v>7678</v>
      </c>
      <c r="K3562" s="83">
        <v>29.61</v>
      </c>
    </row>
    <row r="3563" spans="3:11" hidden="1" outlineLevel="2" x14ac:dyDescent="0.25">
      <c r="C3563" s="75" t="s">
        <v>148</v>
      </c>
      <c r="D3563" s="75" t="s">
        <v>7679</v>
      </c>
      <c r="E3563" s="75" t="s">
        <v>7680</v>
      </c>
      <c r="K3563" s="83">
        <v>1.31</v>
      </c>
    </row>
    <row r="3564" spans="3:11" hidden="1" outlineLevel="2" x14ac:dyDescent="0.25">
      <c r="C3564" s="75" t="s">
        <v>148</v>
      </c>
      <c r="D3564" s="75" t="s">
        <v>7681</v>
      </c>
      <c r="E3564" s="75" t="s">
        <v>7682</v>
      </c>
      <c r="K3564" s="83">
        <v>3</v>
      </c>
    </row>
    <row r="3565" spans="3:11" hidden="1" outlineLevel="2" x14ac:dyDescent="0.25">
      <c r="C3565" s="75" t="s">
        <v>148</v>
      </c>
      <c r="D3565" s="75" t="s">
        <v>7683</v>
      </c>
      <c r="E3565" s="75" t="s">
        <v>7684</v>
      </c>
      <c r="K3565" s="83">
        <v>6.2</v>
      </c>
    </row>
    <row r="3566" spans="3:11" hidden="1" outlineLevel="2" x14ac:dyDescent="0.25">
      <c r="C3566" s="75" t="s">
        <v>148</v>
      </c>
      <c r="D3566" s="75" t="s">
        <v>10331</v>
      </c>
      <c r="E3566" s="75" t="s">
        <v>10332</v>
      </c>
      <c r="K3566" s="83">
        <v>2.11</v>
      </c>
    </row>
    <row r="3567" spans="3:11" hidden="1" outlineLevel="2" x14ac:dyDescent="0.25">
      <c r="C3567" s="75" t="s">
        <v>148</v>
      </c>
      <c r="D3567" s="75" t="s">
        <v>7685</v>
      </c>
      <c r="E3567" s="75" t="s">
        <v>7686</v>
      </c>
      <c r="K3567" s="83">
        <v>3.85</v>
      </c>
    </row>
    <row r="3568" spans="3:11" hidden="1" outlineLevel="2" x14ac:dyDescent="0.25">
      <c r="C3568" s="75" t="s">
        <v>148</v>
      </c>
      <c r="D3568" s="75" t="s">
        <v>7687</v>
      </c>
      <c r="E3568" s="75" t="s">
        <v>7688</v>
      </c>
      <c r="K3568" s="83">
        <v>9.16</v>
      </c>
    </row>
    <row r="3569" spans="3:11" hidden="1" outlineLevel="2" x14ac:dyDescent="0.25">
      <c r="C3569" s="75" t="s">
        <v>148</v>
      </c>
      <c r="D3569" s="75" t="s">
        <v>7689</v>
      </c>
      <c r="E3569" s="75" t="s">
        <v>7690</v>
      </c>
      <c r="K3569" s="83">
        <v>25.33</v>
      </c>
    </row>
    <row r="3570" spans="3:11" hidden="1" outlineLevel="2" x14ac:dyDescent="0.25">
      <c r="C3570" s="75" t="s">
        <v>148</v>
      </c>
      <c r="D3570" s="75" t="s">
        <v>7691</v>
      </c>
      <c r="E3570" s="75" t="s">
        <v>7692</v>
      </c>
      <c r="K3570" s="83">
        <v>6.3</v>
      </c>
    </row>
    <row r="3571" spans="3:11" hidden="1" outlineLevel="2" x14ac:dyDescent="0.25">
      <c r="C3571" s="75" t="s">
        <v>148</v>
      </c>
      <c r="D3571" s="75" t="s">
        <v>10333</v>
      </c>
      <c r="E3571" s="75" t="s">
        <v>10334</v>
      </c>
      <c r="K3571" s="83">
        <v>5.99</v>
      </c>
    </row>
    <row r="3572" spans="3:11" hidden="1" outlineLevel="2" x14ac:dyDescent="0.25">
      <c r="C3572" s="75" t="s">
        <v>148</v>
      </c>
      <c r="D3572" s="75" t="s">
        <v>7693</v>
      </c>
      <c r="E3572" s="75" t="s">
        <v>7694</v>
      </c>
      <c r="K3572" s="83">
        <v>0.12</v>
      </c>
    </row>
    <row r="3573" spans="3:11" hidden="1" outlineLevel="2" x14ac:dyDescent="0.25">
      <c r="C3573" s="75" t="s">
        <v>148</v>
      </c>
      <c r="D3573" s="75" t="s">
        <v>7695</v>
      </c>
      <c r="E3573" s="75" t="s">
        <v>7696</v>
      </c>
      <c r="K3573" s="83">
        <v>3.37</v>
      </c>
    </row>
    <row r="3574" spans="3:11" hidden="1" outlineLevel="2" x14ac:dyDescent="0.25">
      <c r="C3574" s="75" t="s">
        <v>148</v>
      </c>
      <c r="D3574" s="75" t="s">
        <v>7697</v>
      </c>
      <c r="E3574" s="75" t="s">
        <v>7698</v>
      </c>
      <c r="K3574" s="83">
        <v>5.0999999999999996</v>
      </c>
    </row>
    <row r="3575" spans="3:11" hidden="1" outlineLevel="2" x14ac:dyDescent="0.25">
      <c r="C3575" s="75" t="s">
        <v>148</v>
      </c>
      <c r="D3575" s="75" t="s">
        <v>7699</v>
      </c>
      <c r="E3575" s="75" t="s">
        <v>7700</v>
      </c>
      <c r="K3575" s="83">
        <v>4.6500000000000004</v>
      </c>
    </row>
    <row r="3576" spans="3:11" hidden="1" outlineLevel="2" x14ac:dyDescent="0.25">
      <c r="C3576" s="75" t="s">
        <v>148</v>
      </c>
      <c r="D3576" s="75" t="s">
        <v>7701</v>
      </c>
      <c r="E3576" s="75" t="s">
        <v>7702</v>
      </c>
      <c r="K3576" s="83">
        <v>1.68</v>
      </c>
    </row>
    <row r="3577" spans="3:11" hidden="1" outlineLevel="2" x14ac:dyDescent="0.25">
      <c r="C3577" s="75" t="s">
        <v>148</v>
      </c>
      <c r="D3577" s="75" t="s">
        <v>7703</v>
      </c>
      <c r="E3577" s="75" t="s">
        <v>7704</v>
      </c>
      <c r="K3577" s="83">
        <v>5.09</v>
      </c>
    </row>
    <row r="3578" spans="3:11" hidden="1" outlineLevel="2" x14ac:dyDescent="0.25">
      <c r="C3578" s="75" t="s">
        <v>148</v>
      </c>
      <c r="D3578" s="75" t="s">
        <v>7705</v>
      </c>
      <c r="E3578" s="75" t="s">
        <v>7706</v>
      </c>
      <c r="K3578" s="83">
        <v>1.85</v>
      </c>
    </row>
    <row r="3579" spans="3:11" hidden="1" outlineLevel="2" x14ac:dyDescent="0.25">
      <c r="C3579" s="75" t="s">
        <v>148</v>
      </c>
      <c r="D3579" s="75" t="s">
        <v>7709</v>
      </c>
      <c r="E3579" s="75" t="s">
        <v>7710</v>
      </c>
      <c r="K3579" s="83">
        <v>18.78</v>
      </c>
    </row>
    <row r="3580" spans="3:11" hidden="1" outlineLevel="2" x14ac:dyDescent="0.25">
      <c r="C3580" s="75" t="s">
        <v>148</v>
      </c>
      <c r="D3580" s="75" t="s">
        <v>7711</v>
      </c>
      <c r="E3580" s="75" t="s">
        <v>7712</v>
      </c>
      <c r="K3580" s="83">
        <v>4.5999999999999996</v>
      </c>
    </row>
    <row r="3581" spans="3:11" hidden="1" outlineLevel="2" x14ac:dyDescent="0.25">
      <c r="C3581" s="75" t="s">
        <v>148</v>
      </c>
      <c r="D3581" s="75" t="s">
        <v>7713</v>
      </c>
      <c r="E3581" s="75" t="s">
        <v>7714</v>
      </c>
      <c r="K3581" s="83">
        <v>1.45</v>
      </c>
    </row>
    <row r="3582" spans="3:11" hidden="1" outlineLevel="2" x14ac:dyDescent="0.25">
      <c r="C3582" s="75" t="s">
        <v>148</v>
      </c>
      <c r="D3582" s="75" t="s">
        <v>7715</v>
      </c>
      <c r="E3582" s="75" t="s">
        <v>7716</v>
      </c>
      <c r="K3582" s="83">
        <v>1.77</v>
      </c>
    </row>
    <row r="3583" spans="3:11" hidden="1" outlineLevel="2" x14ac:dyDescent="0.25">
      <c r="C3583" s="75" t="s">
        <v>148</v>
      </c>
      <c r="D3583" s="75" t="s">
        <v>7717</v>
      </c>
      <c r="E3583" s="75" t="s">
        <v>7718</v>
      </c>
      <c r="K3583" s="83">
        <v>3.55</v>
      </c>
    </row>
    <row r="3584" spans="3:11" hidden="1" outlineLevel="2" x14ac:dyDescent="0.25">
      <c r="C3584" s="75" t="s">
        <v>148</v>
      </c>
      <c r="D3584" s="75" t="s">
        <v>7719</v>
      </c>
      <c r="E3584" s="75" t="s">
        <v>7720</v>
      </c>
      <c r="K3584" s="83">
        <v>1.0900000000000001</v>
      </c>
    </row>
    <row r="3585" spans="3:11" hidden="1" outlineLevel="2" x14ac:dyDescent="0.25">
      <c r="C3585" s="75" t="s">
        <v>148</v>
      </c>
      <c r="D3585" s="75" t="s">
        <v>7721</v>
      </c>
      <c r="E3585" s="75" t="s">
        <v>7722</v>
      </c>
      <c r="K3585" s="83">
        <v>1.68</v>
      </c>
    </row>
    <row r="3586" spans="3:11" hidden="1" outlineLevel="2" x14ac:dyDescent="0.25">
      <c r="C3586" s="75" t="s">
        <v>148</v>
      </c>
      <c r="D3586" s="75" t="s">
        <v>7723</v>
      </c>
      <c r="E3586" s="75" t="s">
        <v>7724</v>
      </c>
      <c r="K3586" s="83">
        <v>3.45</v>
      </c>
    </row>
    <row r="3587" spans="3:11" hidden="1" outlineLevel="2" x14ac:dyDescent="0.25">
      <c r="C3587" s="75" t="s">
        <v>148</v>
      </c>
      <c r="D3587" s="75" t="s">
        <v>7725</v>
      </c>
      <c r="E3587" s="75" t="s">
        <v>7726</v>
      </c>
      <c r="K3587" s="83">
        <v>6.18</v>
      </c>
    </row>
    <row r="3588" spans="3:11" hidden="1" outlineLevel="2" x14ac:dyDescent="0.25">
      <c r="C3588" s="75" t="s">
        <v>148</v>
      </c>
      <c r="D3588" s="75" t="s">
        <v>7727</v>
      </c>
      <c r="E3588" s="75" t="s">
        <v>7728</v>
      </c>
      <c r="K3588" s="83">
        <v>5.35</v>
      </c>
    </row>
    <row r="3589" spans="3:11" hidden="1" outlineLevel="2" x14ac:dyDescent="0.25">
      <c r="C3589" s="75" t="s">
        <v>148</v>
      </c>
      <c r="D3589" s="75" t="s">
        <v>7729</v>
      </c>
      <c r="E3589" s="75" t="s">
        <v>7730</v>
      </c>
      <c r="K3589" s="83">
        <v>38.69</v>
      </c>
    </row>
    <row r="3590" spans="3:11" hidden="1" outlineLevel="2" x14ac:dyDescent="0.25">
      <c r="C3590" s="75" t="s">
        <v>148</v>
      </c>
      <c r="D3590" s="75" t="s">
        <v>7731</v>
      </c>
      <c r="E3590" s="75" t="s">
        <v>7732</v>
      </c>
      <c r="K3590" s="83">
        <v>7.11</v>
      </c>
    </row>
    <row r="3591" spans="3:11" hidden="1" outlineLevel="2" x14ac:dyDescent="0.25">
      <c r="C3591" s="75" t="s">
        <v>148</v>
      </c>
      <c r="D3591" s="75" t="s">
        <v>7733</v>
      </c>
      <c r="E3591" s="75" t="s">
        <v>7734</v>
      </c>
      <c r="K3591" s="83">
        <v>11.03</v>
      </c>
    </row>
    <row r="3592" spans="3:11" hidden="1" outlineLevel="2" x14ac:dyDescent="0.25">
      <c r="C3592" s="75" t="s">
        <v>148</v>
      </c>
      <c r="D3592" s="75" t="s">
        <v>7735</v>
      </c>
      <c r="E3592" s="75" t="s">
        <v>7736</v>
      </c>
      <c r="K3592" s="83">
        <v>5.04</v>
      </c>
    </row>
    <row r="3593" spans="3:11" hidden="1" outlineLevel="2" x14ac:dyDescent="0.25">
      <c r="C3593" s="75" t="s">
        <v>148</v>
      </c>
      <c r="D3593" s="75" t="s">
        <v>7737</v>
      </c>
      <c r="E3593" s="75" t="s">
        <v>7738</v>
      </c>
      <c r="K3593" s="83">
        <v>5.62</v>
      </c>
    </row>
    <row r="3594" spans="3:11" hidden="1" outlineLevel="2" x14ac:dyDescent="0.25">
      <c r="C3594" s="75" t="s">
        <v>148</v>
      </c>
      <c r="D3594" s="75" t="s">
        <v>10335</v>
      </c>
      <c r="E3594" s="75" t="s">
        <v>10336</v>
      </c>
      <c r="K3594" s="83">
        <v>5.36</v>
      </c>
    </row>
    <row r="3595" spans="3:11" hidden="1" outlineLevel="2" x14ac:dyDescent="0.25">
      <c r="C3595" s="75" t="s">
        <v>148</v>
      </c>
      <c r="D3595" s="75" t="s">
        <v>7741</v>
      </c>
      <c r="E3595" s="75" t="s">
        <v>7742</v>
      </c>
      <c r="K3595" s="83">
        <v>2.67</v>
      </c>
    </row>
    <row r="3596" spans="3:11" hidden="1" outlineLevel="2" x14ac:dyDescent="0.25">
      <c r="C3596" s="75" t="s">
        <v>148</v>
      </c>
      <c r="D3596" s="75" t="s">
        <v>7743</v>
      </c>
      <c r="E3596" s="75" t="s">
        <v>7744</v>
      </c>
      <c r="K3596" s="83">
        <v>7.59</v>
      </c>
    </row>
    <row r="3597" spans="3:11" hidden="1" outlineLevel="2" x14ac:dyDescent="0.25">
      <c r="C3597" s="75" t="s">
        <v>148</v>
      </c>
      <c r="D3597" s="75" t="s">
        <v>7745</v>
      </c>
      <c r="E3597" s="75" t="s">
        <v>7746</v>
      </c>
      <c r="K3597" s="83">
        <v>1.93</v>
      </c>
    </row>
    <row r="3598" spans="3:11" hidden="1" outlineLevel="2" x14ac:dyDescent="0.25">
      <c r="C3598" s="75" t="s">
        <v>148</v>
      </c>
      <c r="D3598" s="75" t="s">
        <v>10337</v>
      </c>
      <c r="E3598" s="75" t="s">
        <v>10338</v>
      </c>
      <c r="K3598" s="83">
        <v>6.52</v>
      </c>
    </row>
    <row r="3599" spans="3:11" hidden="1" outlineLevel="2" x14ac:dyDescent="0.25">
      <c r="C3599" s="75" t="s">
        <v>148</v>
      </c>
      <c r="D3599" s="75" t="s">
        <v>7747</v>
      </c>
      <c r="E3599" s="75" t="s">
        <v>7748</v>
      </c>
      <c r="K3599" s="83">
        <v>4.38</v>
      </c>
    </row>
    <row r="3600" spans="3:11" hidden="1" outlineLevel="2" x14ac:dyDescent="0.25">
      <c r="C3600" s="75" t="s">
        <v>148</v>
      </c>
      <c r="D3600" s="75" t="s">
        <v>7751</v>
      </c>
      <c r="E3600" s="75" t="s">
        <v>7752</v>
      </c>
      <c r="K3600" s="83">
        <v>15.47</v>
      </c>
    </row>
    <row r="3601" spans="3:11" hidden="1" outlineLevel="2" x14ac:dyDescent="0.25">
      <c r="C3601" s="75" t="s">
        <v>148</v>
      </c>
      <c r="D3601" s="75" t="s">
        <v>7753</v>
      </c>
      <c r="E3601" s="75" t="s">
        <v>7754</v>
      </c>
      <c r="K3601" s="83">
        <v>-0.47</v>
      </c>
    </row>
    <row r="3602" spans="3:11" hidden="1" outlineLevel="2" x14ac:dyDescent="0.25">
      <c r="C3602" s="75" t="s">
        <v>148</v>
      </c>
      <c r="D3602" s="75" t="s">
        <v>7755</v>
      </c>
      <c r="E3602" s="75" t="s">
        <v>7756</v>
      </c>
      <c r="K3602" s="83">
        <v>16.62</v>
      </c>
    </row>
    <row r="3603" spans="3:11" hidden="1" outlineLevel="2" x14ac:dyDescent="0.25">
      <c r="C3603" s="75" t="s">
        <v>148</v>
      </c>
      <c r="D3603" s="75" t="s">
        <v>7757</v>
      </c>
      <c r="E3603" s="75" t="s">
        <v>7648</v>
      </c>
      <c r="K3603" s="83">
        <v>19.010000000000002</v>
      </c>
    </row>
    <row r="3604" spans="3:11" hidden="1" outlineLevel="2" x14ac:dyDescent="0.25">
      <c r="C3604" s="75" t="s">
        <v>148</v>
      </c>
      <c r="D3604" s="75" t="s">
        <v>7758</v>
      </c>
      <c r="E3604" s="75" t="s">
        <v>6247</v>
      </c>
      <c r="K3604" s="83">
        <v>10.55</v>
      </c>
    </row>
    <row r="3605" spans="3:11" hidden="1" outlineLevel="2" x14ac:dyDescent="0.25">
      <c r="C3605" s="75" t="s">
        <v>148</v>
      </c>
      <c r="D3605" s="75" t="s">
        <v>7759</v>
      </c>
      <c r="E3605" s="75" t="s">
        <v>7760</v>
      </c>
      <c r="K3605" s="83">
        <v>4.28</v>
      </c>
    </row>
    <row r="3606" spans="3:11" hidden="1" outlineLevel="2" x14ac:dyDescent="0.25">
      <c r="C3606" s="75" t="s">
        <v>148</v>
      </c>
      <c r="D3606" s="75" t="s">
        <v>10339</v>
      </c>
      <c r="E3606" s="75" t="s">
        <v>10340</v>
      </c>
      <c r="K3606" s="83">
        <v>3.12</v>
      </c>
    </row>
    <row r="3607" spans="3:11" hidden="1" outlineLevel="2" x14ac:dyDescent="0.25">
      <c r="C3607" s="75" t="s">
        <v>148</v>
      </c>
      <c r="D3607" s="75" t="s">
        <v>10341</v>
      </c>
      <c r="E3607" s="75" t="s">
        <v>10342</v>
      </c>
      <c r="K3607" s="83">
        <v>3.49</v>
      </c>
    </row>
    <row r="3608" spans="3:11" hidden="1" outlineLevel="2" x14ac:dyDescent="0.25">
      <c r="C3608" s="75" t="s">
        <v>148</v>
      </c>
      <c r="D3608" s="75" t="s">
        <v>10343</v>
      </c>
      <c r="E3608" s="75" t="s">
        <v>10344</v>
      </c>
      <c r="K3608" s="83">
        <v>8.44</v>
      </c>
    </row>
    <row r="3609" spans="3:11" hidden="1" outlineLevel="2" x14ac:dyDescent="0.25">
      <c r="C3609" s="75" t="s">
        <v>148</v>
      </c>
      <c r="D3609" s="75" t="s">
        <v>7761</v>
      </c>
      <c r="E3609" s="75" t="s">
        <v>7762</v>
      </c>
      <c r="K3609" s="83">
        <v>8.66</v>
      </c>
    </row>
    <row r="3610" spans="3:11" hidden="1" outlineLevel="2" x14ac:dyDescent="0.25">
      <c r="C3610" s="75" t="s">
        <v>148</v>
      </c>
      <c r="D3610" s="75" t="s">
        <v>7763</v>
      </c>
      <c r="E3610" s="75" t="s">
        <v>7764</v>
      </c>
      <c r="K3610" s="83">
        <v>6.8</v>
      </c>
    </row>
    <row r="3611" spans="3:11" hidden="1" outlineLevel="2" x14ac:dyDescent="0.25">
      <c r="C3611" s="75" t="s">
        <v>148</v>
      </c>
      <c r="D3611" s="75" t="s">
        <v>10345</v>
      </c>
      <c r="E3611" s="75" t="s">
        <v>10346</v>
      </c>
      <c r="K3611" s="83">
        <v>-0.94</v>
      </c>
    </row>
    <row r="3612" spans="3:11" hidden="1" outlineLevel="2" x14ac:dyDescent="0.25">
      <c r="C3612" s="75" t="s">
        <v>148</v>
      </c>
      <c r="D3612" s="75" t="s">
        <v>7767</v>
      </c>
      <c r="E3612" s="75" t="s">
        <v>7768</v>
      </c>
      <c r="K3612" s="83">
        <v>16.829999999999998</v>
      </c>
    </row>
    <row r="3613" spans="3:11" hidden="1" outlineLevel="2" x14ac:dyDescent="0.25">
      <c r="C3613" s="75" t="s">
        <v>148</v>
      </c>
      <c r="D3613" s="75" t="s">
        <v>7769</v>
      </c>
      <c r="E3613" s="75" t="s">
        <v>7770</v>
      </c>
      <c r="K3613" s="83">
        <v>11.24</v>
      </c>
    </row>
    <row r="3614" spans="3:11" hidden="1" outlineLevel="2" x14ac:dyDescent="0.25">
      <c r="C3614" s="75" t="s">
        <v>148</v>
      </c>
      <c r="D3614" s="75" t="s">
        <v>7771</v>
      </c>
      <c r="E3614" s="75" t="s">
        <v>4217</v>
      </c>
      <c r="K3614" s="83">
        <v>-2.13</v>
      </c>
    </row>
    <row r="3615" spans="3:11" hidden="1" outlineLevel="2" x14ac:dyDescent="0.25">
      <c r="C3615" s="75" t="s">
        <v>148</v>
      </c>
      <c r="D3615" s="75" t="s">
        <v>7772</v>
      </c>
      <c r="E3615" s="75" t="s">
        <v>7773</v>
      </c>
      <c r="K3615" s="83">
        <v>5.79</v>
      </c>
    </row>
    <row r="3616" spans="3:11" hidden="1" outlineLevel="2" x14ac:dyDescent="0.25">
      <c r="C3616" s="75" t="s">
        <v>148</v>
      </c>
      <c r="D3616" s="75" t="s">
        <v>7774</v>
      </c>
      <c r="E3616" s="75" t="s">
        <v>7775</v>
      </c>
      <c r="K3616" s="83">
        <v>11.17</v>
      </c>
    </row>
    <row r="3617" spans="3:11" hidden="1" outlineLevel="2" x14ac:dyDescent="0.25">
      <c r="C3617" s="75" t="s">
        <v>148</v>
      </c>
      <c r="D3617" s="75" t="s">
        <v>7776</v>
      </c>
      <c r="E3617" s="75" t="s">
        <v>7777</v>
      </c>
      <c r="K3617" s="83">
        <v>5.16</v>
      </c>
    </row>
    <row r="3618" spans="3:11" hidden="1" outlineLevel="2" x14ac:dyDescent="0.25">
      <c r="C3618" s="75" t="s">
        <v>148</v>
      </c>
      <c r="D3618" s="75" t="s">
        <v>7778</v>
      </c>
      <c r="E3618" s="75" t="s">
        <v>7779</v>
      </c>
      <c r="K3618" s="83">
        <v>12.21</v>
      </c>
    </row>
    <row r="3619" spans="3:11" hidden="1" outlineLevel="2" x14ac:dyDescent="0.25">
      <c r="C3619" s="75" t="s">
        <v>148</v>
      </c>
      <c r="D3619" s="75" t="s">
        <v>7780</v>
      </c>
      <c r="E3619" s="75" t="s">
        <v>7781</v>
      </c>
      <c r="K3619" s="83">
        <v>25.09</v>
      </c>
    </row>
    <row r="3620" spans="3:11" hidden="1" outlineLevel="2" x14ac:dyDescent="0.25">
      <c r="C3620" s="75" t="s">
        <v>148</v>
      </c>
      <c r="D3620" s="75" t="s">
        <v>7782</v>
      </c>
      <c r="E3620" s="75" t="s">
        <v>7783</v>
      </c>
      <c r="K3620" s="83">
        <v>3.36</v>
      </c>
    </row>
    <row r="3621" spans="3:11" hidden="1" outlineLevel="2" x14ac:dyDescent="0.25">
      <c r="C3621" s="75" t="s">
        <v>148</v>
      </c>
      <c r="D3621" s="75" t="s">
        <v>7784</v>
      </c>
      <c r="E3621" s="75" t="s">
        <v>7785</v>
      </c>
      <c r="K3621" s="83">
        <v>12.99</v>
      </c>
    </row>
    <row r="3622" spans="3:11" hidden="1" outlineLevel="2" x14ac:dyDescent="0.25">
      <c r="C3622" s="75" t="s">
        <v>148</v>
      </c>
      <c r="D3622" s="75" t="s">
        <v>7786</v>
      </c>
      <c r="E3622" s="75" t="s">
        <v>7787</v>
      </c>
      <c r="K3622" s="83">
        <v>1.71</v>
      </c>
    </row>
    <row r="3623" spans="3:11" hidden="1" outlineLevel="2" x14ac:dyDescent="0.25">
      <c r="C3623" s="75" t="s">
        <v>148</v>
      </c>
      <c r="D3623" s="75" t="s">
        <v>7788</v>
      </c>
      <c r="E3623" s="75" t="s">
        <v>7789</v>
      </c>
      <c r="K3623" s="83">
        <v>5.38</v>
      </c>
    </row>
    <row r="3624" spans="3:11" hidden="1" outlineLevel="2" x14ac:dyDescent="0.25">
      <c r="C3624" s="75" t="s">
        <v>148</v>
      </c>
      <c r="D3624" s="75" t="s">
        <v>7790</v>
      </c>
      <c r="E3624" s="75" t="s">
        <v>7791</v>
      </c>
      <c r="K3624" s="83">
        <v>5.04</v>
      </c>
    </row>
    <row r="3625" spans="3:11" hidden="1" outlineLevel="2" x14ac:dyDescent="0.25">
      <c r="C3625" s="75" t="s">
        <v>148</v>
      </c>
      <c r="D3625" s="75" t="s">
        <v>7792</v>
      </c>
      <c r="E3625" s="75" t="s">
        <v>7793</v>
      </c>
      <c r="K3625" s="83">
        <v>1.53</v>
      </c>
    </row>
    <row r="3626" spans="3:11" hidden="1" outlineLevel="2" x14ac:dyDescent="0.25">
      <c r="C3626" s="75" t="s">
        <v>148</v>
      </c>
      <c r="D3626" s="75" t="s">
        <v>7794</v>
      </c>
      <c r="E3626" s="75" t="s">
        <v>7795</v>
      </c>
      <c r="K3626" s="83">
        <v>5.04</v>
      </c>
    </row>
    <row r="3627" spans="3:11" hidden="1" outlineLevel="2" x14ac:dyDescent="0.25">
      <c r="C3627" s="75" t="s">
        <v>148</v>
      </c>
      <c r="D3627" s="75" t="s">
        <v>10347</v>
      </c>
      <c r="E3627" s="75" t="s">
        <v>10348</v>
      </c>
      <c r="K3627" s="83">
        <v>4.8499999999999996</v>
      </c>
    </row>
    <row r="3628" spans="3:11" hidden="1" outlineLevel="2" x14ac:dyDescent="0.25">
      <c r="C3628" s="75" t="s">
        <v>148</v>
      </c>
      <c r="D3628" s="75" t="s">
        <v>7796</v>
      </c>
      <c r="E3628" s="75" t="s">
        <v>7797</v>
      </c>
      <c r="K3628" s="83">
        <v>1.68</v>
      </c>
    </row>
    <row r="3629" spans="3:11" hidden="1" outlineLevel="2" x14ac:dyDescent="0.25">
      <c r="C3629" s="75" t="s">
        <v>148</v>
      </c>
      <c r="D3629" s="75" t="s">
        <v>7798</v>
      </c>
      <c r="E3629" s="75" t="s">
        <v>7799</v>
      </c>
      <c r="K3629" s="83">
        <v>1.81</v>
      </c>
    </row>
    <row r="3630" spans="3:11" hidden="1" outlineLevel="2" x14ac:dyDescent="0.25">
      <c r="C3630" s="75" t="s">
        <v>148</v>
      </c>
      <c r="D3630" s="75" t="s">
        <v>7800</v>
      </c>
      <c r="E3630" s="75" t="s">
        <v>7801</v>
      </c>
      <c r="K3630" s="83">
        <v>18.809999999999999</v>
      </c>
    </row>
    <row r="3631" spans="3:11" hidden="1" outlineLevel="2" x14ac:dyDescent="0.25">
      <c r="C3631" s="75" t="s">
        <v>148</v>
      </c>
      <c r="D3631" s="75" t="s">
        <v>7802</v>
      </c>
      <c r="E3631" s="75" t="s">
        <v>7803</v>
      </c>
      <c r="K3631" s="83">
        <v>2.84</v>
      </c>
    </row>
    <row r="3632" spans="3:11" hidden="1" outlineLevel="2" x14ac:dyDescent="0.25">
      <c r="C3632" s="75" t="s">
        <v>148</v>
      </c>
      <c r="D3632" s="75" t="s">
        <v>7804</v>
      </c>
      <c r="E3632" s="75" t="s">
        <v>7803</v>
      </c>
      <c r="K3632" s="83">
        <v>17.7</v>
      </c>
    </row>
    <row r="3633" spans="3:11" hidden="1" outlineLevel="2" x14ac:dyDescent="0.25">
      <c r="C3633" s="75" t="s">
        <v>148</v>
      </c>
      <c r="D3633" s="75" t="s">
        <v>7805</v>
      </c>
      <c r="E3633" s="75" t="s">
        <v>7806</v>
      </c>
      <c r="K3633" s="83">
        <v>1.08</v>
      </c>
    </row>
    <row r="3634" spans="3:11" hidden="1" outlineLevel="2" x14ac:dyDescent="0.25">
      <c r="C3634" s="75" t="s">
        <v>148</v>
      </c>
      <c r="D3634" s="75" t="s">
        <v>7807</v>
      </c>
      <c r="E3634" s="75" t="s">
        <v>7808</v>
      </c>
      <c r="K3634" s="83">
        <v>3.36</v>
      </c>
    </row>
    <row r="3635" spans="3:11" hidden="1" outlineLevel="2" x14ac:dyDescent="0.25">
      <c r="C3635" s="75" t="s">
        <v>148</v>
      </c>
      <c r="D3635" s="75" t="s">
        <v>7809</v>
      </c>
      <c r="E3635" s="75" t="s">
        <v>7810</v>
      </c>
      <c r="K3635" s="83">
        <v>4.3600000000000003</v>
      </c>
    </row>
    <row r="3636" spans="3:11" hidden="1" outlineLevel="2" x14ac:dyDescent="0.25">
      <c r="C3636" s="75" t="s">
        <v>148</v>
      </c>
      <c r="D3636" s="75" t="s">
        <v>7813</v>
      </c>
      <c r="E3636" s="75" t="s">
        <v>7814</v>
      </c>
      <c r="K3636" s="83">
        <v>11.5</v>
      </c>
    </row>
    <row r="3637" spans="3:11" hidden="1" outlineLevel="2" x14ac:dyDescent="0.25">
      <c r="C3637" s="75" t="s">
        <v>148</v>
      </c>
      <c r="D3637" s="75" t="s">
        <v>7815</v>
      </c>
      <c r="E3637" s="75" t="s">
        <v>7816</v>
      </c>
      <c r="K3637" s="83">
        <v>12.77</v>
      </c>
    </row>
    <row r="3638" spans="3:11" hidden="1" outlineLevel="2" x14ac:dyDescent="0.25">
      <c r="C3638" s="75" t="s">
        <v>148</v>
      </c>
      <c r="D3638" s="75" t="s">
        <v>7817</v>
      </c>
      <c r="E3638" s="75" t="s">
        <v>7818</v>
      </c>
      <c r="K3638" s="83">
        <v>2</v>
      </c>
    </row>
    <row r="3639" spans="3:11" hidden="1" outlineLevel="2" x14ac:dyDescent="0.25">
      <c r="C3639" s="75" t="s">
        <v>148</v>
      </c>
      <c r="D3639" s="75" t="s">
        <v>7819</v>
      </c>
      <c r="E3639" s="75" t="s">
        <v>7820</v>
      </c>
      <c r="K3639" s="83">
        <v>11.85</v>
      </c>
    </row>
    <row r="3640" spans="3:11" hidden="1" outlineLevel="2" x14ac:dyDescent="0.25">
      <c r="C3640" s="75" t="s">
        <v>148</v>
      </c>
      <c r="D3640" s="75" t="s">
        <v>7821</v>
      </c>
      <c r="E3640" s="75" t="s">
        <v>7822</v>
      </c>
      <c r="K3640" s="83">
        <v>30.78</v>
      </c>
    </row>
    <row r="3641" spans="3:11" hidden="1" outlineLevel="2" x14ac:dyDescent="0.25">
      <c r="C3641" s="75" t="s">
        <v>148</v>
      </c>
      <c r="D3641" s="75" t="s">
        <v>7823</v>
      </c>
      <c r="E3641" s="75" t="s">
        <v>7824</v>
      </c>
      <c r="K3641" s="83">
        <v>3.6</v>
      </c>
    </row>
    <row r="3642" spans="3:11" hidden="1" outlineLevel="2" x14ac:dyDescent="0.25">
      <c r="C3642" s="75" t="s">
        <v>148</v>
      </c>
      <c r="D3642" s="75" t="s">
        <v>7825</v>
      </c>
      <c r="E3642" s="75" t="s">
        <v>7826</v>
      </c>
      <c r="K3642" s="83">
        <v>3.57</v>
      </c>
    </row>
    <row r="3643" spans="3:11" hidden="1" outlineLevel="2" x14ac:dyDescent="0.25">
      <c r="C3643" s="75" t="s">
        <v>148</v>
      </c>
      <c r="D3643" s="75" t="s">
        <v>7827</v>
      </c>
      <c r="E3643" s="75" t="s">
        <v>7828</v>
      </c>
      <c r="K3643" s="83">
        <v>0.51</v>
      </c>
    </row>
    <row r="3644" spans="3:11" hidden="1" outlineLevel="2" x14ac:dyDescent="0.25">
      <c r="C3644" s="75" t="s">
        <v>148</v>
      </c>
      <c r="D3644" s="75" t="s">
        <v>7829</v>
      </c>
      <c r="E3644" s="75" t="s">
        <v>7830</v>
      </c>
      <c r="K3644" s="83">
        <v>3.12</v>
      </c>
    </row>
    <row r="3645" spans="3:11" hidden="1" outlineLevel="2" x14ac:dyDescent="0.25">
      <c r="C3645" s="75" t="s">
        <v>148</v>
      </c>
      <c r="D3645" s="75" t="s">
        <v>10349</v>
      </c>
      <c r="E3645" s="75" t="s">
        <v>10350</v>
      </c>
      <c r="K3645" s="83">
        <v>1.79</v>
      </c>
    </row>
    <row r="3646" spans="3:11" hidden="1" outlineLevel="2" x14ac:dyDescent="0.25">
      <c r="C3646" s="75" t="s">
        <v>148</v>
      </c>
      <c r="D3646" s="75" t="s">
        <v>7835</v>
      </c>
      <c r="E3646" s="75" t="s">
        <v>7836</v>
      </c>
      <c r="K3646" s="83">
        <v>9.4600000000000009</v>
      </c>
    </row>
    <row r="3647" spans="3:11" hidden="1" outlineLevel="2" x14ac:dyDescent="0.25">
      <c r="C3647" s="75" t="s">
        <v>148</v>
      </c>
      <c r="D3647" s="75" t="s">
        <v>7837</v>
      </c>
      <c r="E3647" s="75" t="s">
        <v>7838</v>
      </c>
      <c r="K3647" s="83">
        <v>33.6</v>
      </c>
    </row>
    <row r="3648" spans="3:11" hidden="1" outlineLevel="2" x14ac:dyDescent="0.25">
      <c r="C3648" s="75" t="s">
        <v>148</v>
      </c>
      <c r="D3648" s="75" t="s">
        <v>7839</v>
      </c>
      <c r="E3648" s="75" t="s">
        <v>7840</v>
      </c>
      <c r="K3648" s="83">
        <v>5.04</v>
      </c>
    </row>
    <row r="3649" spans="3:11" hidden="1" outlineLevel="2" x14ac:dyDescent="0.25">
      <c r="C3649" s="75" t="s">
        <v>148</v>
      </c>
      <c r="D3649" s="75" t="s">
        <v>7841</v>
      </c>
      <c r="E3649" s="75" t="s">
        <v>7842</v>
      </c>
      <c r="K3649" s="83">
        <v>2.2999999999999998</v>
      </c>
    </row>
    <row r="3650" spans="3:11" hidden="1" outlineLevel="2" x14ac:dyDescent="0.25">
      <c r="C3650" s="75" t="s">
        <v>148</v>
      </c>
      <c r="D3650" s="75" t="s">
        <v>7845</v>
      </c>
      <c r="E3650" s="75" t="s">
        <v>7846</v>
      </c>
      <c r="K3650" s="83">
        <v>4.91</v>
      </c>
    </row>
    <row r="3651" spans="3:11" hidden="1" outlineLevel="2" x14ac:dyDescent="0.25">
      <c r="C3651" s="75" t="s">
        <v>148</v>
      </c>
      <c r="D3651" s="75" t="s">
        <v>7849</v>
      </c>
      <c r="E3651" s="75" t="s">
        <v>7850</v>
      </c>
      <c r="K3651" s="83">
        <v>4.1500000000000004</v>
      </c>
    </row>
    <row r="3652" spans="3:11" hidden="1" outlineLevel="2" x14ac:dyDescent="0.25">
      <c r="C3652" s="75" t="s">
        <v>148</v>
      </c>
      <c r="D3652" s="75" t="s">
        <v>7851</v>
      </c>
      <c r="E3652" s="75" t="s">
        <v>7852</v>
      </c>
      <c r="K3652" s="83">
        <v>2.35</v>
      </c>
    </row>
    <row r="3653" spans="3:11" hidden="1" outlineLevel="2" x14ac:dyDescent="0.25">
      <c r="C3653" s="75" t="s">
        <v>148</v>
      </c>
      <c r="D3653" s="75" t="s">
        <v>7853</v>
      </c>
      <c r="E3653" s="75" t="s">
        <v>7854</v>
      </c>
      <c r="K3653" s="83">
        <v>20.83</v>
      </c>
    </row>
    <row r="3654" spans="3:11" hidden="1" outlineLevel="2" x14ac:dyDescent="0.25">
      <c r="C3654" s="75" t="s">
        <v>148</v>
      </c>
      <c r="D3654" s="75" t="s">
        <v>7857</v>
      </c>
      <c r="E3654" s="75" t="s">
        <v>4409</v>
      </c>
      <c r="K3654" s="83">
        <v>1.68</v>
      </c>
    </row>
    <row r="3655" spans="3:11" hidden="1" outlineLevel="2" x14ac:dyDescent="0.25">
      <c r="C3655" s="75" t="s">
        <v>148</v>
      </c>
      <c r="D3655" s="75" t="s">
        <v>7858</v>
      </c>
      <c r="E3655" s="75" t="s">
        <v>7859</v>
      </c>
      <c r="K3655" s="83">
        <v>2</v>
      </c>
    </row>
    <row r="3656" spans="3:11" hidden="1" outlineLevel="2" x14ac:dyDescent="0.25">
      <c r="C3656" s="75" t="s">
        <v>148</v>
      </c>
      <c r="D3656" s="75" t="s">
        <v>7860</v>
      </c>
      <c r="E3656" s="75" t="s">
        <v>7861</v>
      </c>
      <c r="K3656" s="83">
        <v>17.100000000000001</v>
      </c>
    </row>
    <row r="3657" spans="3:11" hidden="1" outlineLevel="2" x14ac:dyDescent="0.25">
      <c r="C3657" s="75" t="s">
        <v>148</v>
      </c>
      <c r="D3657" s="75" t="s">
        <v>7862</v>
      </c>
      <c r="E3657" s="75" t="s">
        <v>7863</v>
      </c>
      <c r="K3657" s="83">
        <v>1.69</v>
      </c>
    </row>
    <row r="3658" spans="3:11" hidden="1" outlineLevel="2" x14ac:dyDescent="0.25">
      <c r="C3658" s="75" t="s">
        <v>148</v>
      </c>
      <c r="D3658" s="75" t="s">
        <v>10351</v>
      </c>
      <c r="E3658" s="75" t="s">
        <v>7863</v>
      </c>
      <c r="K3658" s="83">
        <v>1.68</v>
      </c>
    </row>
    <row r="3659" spans="3:11" hidden="1" outlineLevel="2" x14ac:dyDescent="0.25">
      <c r="C3659" s="75" t="s">
        <v>148</v>
      </c>
      <c r="D3659" s="75" t="s">
        <v>7864</v>
      </c>
      <c r="E3659" s="75" t="s">
        <v>7865</v>
      </c>
      <c r="K3659" s="83">
        <v>22.92</v>
      </c>
    </row>
    <row r="3660" spans="3:11" hidden="1" outlineLevel="2" x14ac:dyDescent="0.25">
      <c r="C3660" s="75" t="s">
        <v>148</v>
      </c>
      <c r="D3660" s="75" t="s">
        <v>7866</v>
      </c>
      <c r="E3660" s="75" t="s">
        <v>7867</v>
      </c>
      <c r="K3660" s="83">
        <v>6.47</v>
      </c>
    </row>
    <row r="3661" spans="3:11" hidden="1" outlineLevel="2" x14ac:dyDescent="0.25">
      <c r="C3661" s="75" t="s">
        <v>148</v>
      </c>
      <c r="D3661" s="75" t="s">
        <v>7868</v>
      </c>
      <c r="E3661" s="75" t="s">
        <v>7869</v>
      </c>
      <c r="K3661" s="83">
        <v>2.15</v>
      </c>
    </row>
    <row r="3662" spans="3:11" hidden="1" outlineLevel="2" x14ac:dyDescent="0.25">
      <c r="C3662" s="75" t="s">
        <v>148</v>
      </c>
      <c r="D3662" s="75" t="s">
        <v>7870</v>
      </c>
      <c r="E3662" s="75" t="s">
        <v>7871</v>
      </c>
      <c r="K3662" s="83">
        <v>7.35</v>
      </c>
    </row>
    <row r="3663" spans="3:11" hidden="1" outlineLevel="2" x14ac:dyDescent="0.25">
      <c r="C3663" s="75" t="s">
        <v>148</v>
      </c>
      <c r="D3663" s="75" t="s">
        <v>7872</v>
      </c>
      <c r="E3663" s="75" t="s">
        <v>7873</v>
      </c>
      <c r="K3663" s="83">
        <v>12.95</v>
      </c>
    </row>
    <row r="3664" spans="3:11" hidden="1" outlineLevel="2" x14ac:dyDescent="0.25">
      <c r="C3664" s="75" t="s">
        <v>148</v>
      </c>
      <c r="D3664" s="75" t="s">
        <v>10352</v>
      </c>
      <c r="E3664" s="75" t="s">
        <v>10353</v>
      </c>
      <c r="K3664" s="83">
        <v>4.63</v>
      </c>
    </row>
    <row r="3665" spans="3:11" hidden="1" outlineLevel="2" x14ac:dyDescent="0.25">
      <c r="C3665" s="75" t="s">
        <v>148</v>
      </c>
      <c r="D3665" s="75" t="s">
        <v>7874</v>
      </c>
      <c r="E3665" s="75" t="s">
        <v>7875</v>
      </c>
      <c r="K3665" s="83">
        <v>17.75</v>
      </c>
    </row>
    <row r="3666" spans="3:11" hidden="1" outlineLevel="2" x14ac:dyDescent="0.25">
      <c r="C3666" s="75" t="s">
        <v>148</v>
      </c>
      <c r="D3666" s="75" t="s">
        <v>7876</v>
      </c>
      <c r="E3666" s="75" t="s">
        <v>7877</v>
      </c>
      <c r="K3666" s="83">
        <v>338.85</v>
      </c>
    </row>
    <row r="3667" spans="3:11" hidden="1" outlineLevel="2" x14ac:dyDescent="0.25">
      <c r="C3667" s="75" t="s">
        <v>148</v>
      </c>
      <c r="D3667" s="75" t="s">
        <v>7878</v>
      </c>
      <c r="E3667" s="75" t="s">
        <v>7879</v>
      </c>
      <c r="K3667" s="83">
        <v>1.86</v>
      </c>
    </row>
    <row r="3668" spans="3:11" hidden="1" outlineLevel="2" x14ac:dyDescent="0.25">
      <c r="C3668" s="75" t="s">
        <v>148</v>
      </c>
      <c r="D3668" s="75" t="s">
        <v>7882</v>
      </c>
      <c r="E3668" s="75" t="s">
        <v>7883</v>
      </c>
      <c r="K3668" s="83">
        <v>3.04</v>
      </c>
    </row>
    <row r="3669" spans="3:11" hidden="1" outlineLevel="2" x14ac:dyDescent="0.25">
      <c r="C3669" s="75" t="s">
        <v>148</v>
      </c>
      <c r="D3669" s="75" t="s">
        <v>7884</v>
      </c>
      <c r="E3669" s="75" t="s">
        <v>7885</v>
      </c>
      <c r="K3669" s="83">
        <v>8.1999999999999993</v>
      </c>
    </row>
    <row r="3670" spans="3:11" hidden="1" outlineLevel="2" x14ac:dyDescent="0.25">
      <c r="C3670" s="75" t="s">
        <v>148</v>
      </c>
      <c r="D3670" s="75" t="s">
        <v>7886</v>
      </c>
      <c r="E3670" s="75" t="s">
        <v>7887</v>
      </c>
      <c r="K3670" s="83">
        <v>5.04</v>
      </c>
    </row>
    <row r="3671" spans="3:11" hidden="1" outlineLevel="2" x14ac:dyDescent="0.25">
      <c r="C3671" s="75" t="s">
        <v>148</v>
      </c>
      <c r="D3671" s="75" t="s">
        <v>7888</v>
      </c>
      <c r="E3671" s="75" t="s">
        <v>7889</v>
      </c>
      <c r="K3671" s="83">
        <v>10.01</v>
      </c>
    </row>
    <row r="3672" spans="3:11" hidden="1" outlineLevel="2" x14ac:dyDescent="0.25">
      <c r="C3672" s="75" t="s">
        <v>148</v>
      </c>
      <c r="D3672" s="75" t="s">
        <v>7890</v>
      </c>
      <c r="E3672" s="75" t="s">
        <v>7891</v>
      </c>
      <c r="K3672" s="83">
        <v>5.84</v>
      </c>
    </row>
    <row r="3673" spans="3:11" hidden="1" outlineLevel="2" x14ac:dyDescent="0.25">
      <c r="C3673" s="75" t="s">
        <v>148</v>
      </c>
      <c r="D3673" s="75" t="s">
        <v>7892</v>
      </c>
      <c r="E3673" s="75" t="s">
        <v>7893</v>
      </c>
      <c r="K3673" s="83">
        <v>0.5</v>
      </c>
    </row>
    <row r="3674" spans="3:11" hidden="1" outlineLevel="2" x14ac:dyDescent="0.25">
      <c r="C3674" s="75" t="s">
        <v>148</v>
      </c>
      <c r="D3674" s="75" t="s">
        <v>7894</v>
      </c>
      <c r="E3674" s="75" t="s">
        <v>7895</v>
      </c>
      <c r="K3674" s="83">
        <v>3.5</v>
      </c>
    </row>
    <row r="3675" spans="3:11" hidden="1" outlineLevel="2" x14ac:dyDescent="0.25">
      <c r="C3675" s="75" t="s">
        <v>148</v>
      </c>
      <c r="D3675" s="75" t="s">
        <v>7898</v>
      </c>
      <c r="E3675" s="75" t="s">
        <v>7899</v>
      </c>
      <c r="K3675" s="83">
        <v>5.45</v>
      </c>
    </row>
    <row r="3676" spans="3:11" hidden="1" outlineLevel="2" x14ac:dyDescent="0.25">
      <c r="C3676" s="75" t="s">
        <v>148</v>
      </c>
      <c r="D3676" s="75" t="s">
        <v>7902</v>
      </c>
      <c r="E3676" s="75" t="s">
        <v>7903</v>
      </c>
      <c r="K3676" s="83">
        <v>19.309999999999999</v>
      </c>
    </row>
    <row r="3677" spans="3:11" hidden="1" outlineLevel="2" x14ac:dyDescent="0.25">
      <c r="C3677" s="75" t="s">
        <v>148</v>
      </c>
      <c r="D3677" s="75" t="s">
        <v>7908</v>
      </c>
      <c r="E3677" s="75" t="s">
        <v>7909</v>
      </c>
      <c r="K3677" s="83">
        <v>2.27</v>
      </c>
    </row>
    <row r="3678" spans="3:11" hidden="1" outlineLevel="2" x14ac:dyDescent="0.25">
      <c r="C3678" s="75" t="s">
        <v>148</v>
      </c>
      <c r="D3678" s="75" t="s">
        <v>7910</v>
      </c>
      <c r="E3678" s="75" t="s">
        <v>7911</v>
      </c>
      <c r="K3678" s="83">
        <v>2.2400000000000002</v>
      </c>
    </row>
    <row r="3679" spans="3:11" hidden="1" outlineLevel="2" x14ac:dyDescent="0.25">
      <c r="C3679" s="75" t="s">
        <v>148</v>
      </c>
      <c r="D3679" s="75" t="s">
        <v>7912</v>
      </c>
      <c r="E3679" s="75" t="s">
        <v>7913</v>
      </c>
      <c r="K3679" s="83">
        <v>41.08</v>
      </c>
    </row>
    <row r="3680" spans="3:11" hidden="1" outlineLevel="2" x14ac:dyDescent="0.25">
      <c r="C3680" s="75" t="s">
        <v>148</v>
      </c>
      <c r="D3680" s="75" t="s">
        <v>7914</v>
      </c>
      <c r="E3680" s="75" t="s">
        <v>7915</v>
      </c>
      <c r="K3680" s="83">
        <v>3.1</v>
      </c>
    </row>
    <row r="3681" spans="3:11" hidden="1" outlineLevel="2" x14ac:dyDescent="0.25">
      <c r="C3681" s="75" t="s">
        <v>148</v>
      </c>
      <c r="D3681" s="75" t="s">
        <v>10354</v>
      </c>
      <c r="E3681" s="75" t="s">
        <v>10355</v>
      </c>
      <c r="K3681" s="83">
        <v>1.33</v>
      </c>
    </row>
    <row r="3682" spans="3:11" hidden="1" outlineLevel="2" x14ac:dyDescent="0.25">
      <c r="C3682" s="75" t="s">
        <v>148</v>
      </c>
      <c r="D3682" s="75" t="s">
        <v>7916</v>
      </c>
      <c r="E3682" s="75" t="s">
        <v>7917</v>
      </c>
      <c r="K3682" s="83">
        <v>4.55</v>
      </c>
    </row>
    <row r="3683" spans="3:11" hidden="1" outlineLevel="2" x14ac:dyDescent="0.25">
      <c r="C3683" s="75" t="s">
        <v>148</v>
      </c>
      <c r="D3683" s="75" t="s">
        <v>7920</v>
      </c>
      <c r="E3683" s="75" t="s">
        <v>7921</v>
      </c>
      <c r="K3683" s="83">
        <v>5.12</v>
      </c>
    </row>
    <row r="3684" spans="3:11" hidden="1" outlineLevel="2" x14ac:dyDescent="0.25">
      <c r="C3684" s="75" t="s">
        <v>148</v>
      </c>
      <c r="D3684" s="75" t="s">
        <v>7922</v>
      </c>
      <c r="E3684" s="75" t="s">
        <v>7923</v>
      </c>
      <c r="K3684" s="83">
        <v>1.68</v>
      </c>
    </row>
    <row r="3685" spans="3:11" hidden="1" outlineLevel="2" x14ac:dyDescent="0.25">
      <c r="C3685" s="75" t="s">
        <v>148</v>
      </c>
      <c r="D3685" s="75" t="s">
        <v>7924</v>
      </c>
      <c r="E3685" s="75" t="s">
        <v>7925</v>
      </c>
      <c r="K3685" s="83">
        <v>3.67</v>
      </c>
    </row>
    <row r="3686" spans="3:11" hidden="1" outlineLevel="2" x14ac:dyDescent="0.25">
      <c r="C3686" s="75" t="s">
        <v>148</v>
      </c>
      <c r="D3686" s="75" t="s">
        <v>7926</v>
      </c>
      <c r="E3686" s="75" t="s">
        <v>7927</v>
      </c>
      <c r="K3686" s="83">
        <v>2.06</v>
      </c>
    </row>
    <row r="3687" spans="3:11" hidden="1" outlineLevel="2" x14ac:dyDescent="0.25">
      <c r="C3687" s="75" t="s">
        <v>148</v>
      </c>
      <c r="D3687" s="75" t="s">
        <v>7928</v>
      </c>
      <c r="E3687" s="75" t="s">
        <v>7929</v>
      </c>
      <c r="K3687" s="83">
        <v>0.27</v>
      </c>
    </row>
    <row r="3688" spans="3:11" hidden="1" outlineLevel="2" x14ac:dyDescent="0.25">
      <c r="C3688" s="75" t="s">
        <v>148</v>
      </c>
      <c r="D3688" s="75" t="s">
        <v>7930</v>
      </c>
      <c r="E3688" s="75" t="s">
        <v>7931</v>
      </c>
      <c r="K3688" s="83">
        <v>15.71</v>
      </c>
    </row>
    <row r="3689" spans="3:11" hidden="1" outlineLevel="2" x14ac:dyDescent="0.25">
      <c r="C3689" s="75" t="s">
        <v>148</v>
      </c>
      <c r="D3689" s="75" t="s">
        <v>7932</v>
      </c>
      <c r="E3689" s="75" t="s">
        <v>7933</v>
      </c>
      <c r="K3689" s="83">
        <v>6.87</v>
      </c>
    </row>
    <row r="3690" spans="3:11" hidden="1" outlineLevel="2" x14ac:dyDescent="0.25">
      <c r="C3690" s="75" t="s">
        <v>148</v>
      </c>
      <c r="D3690" s="75" t="s">
        <v>7934</v>
      </c>
      <c r="E3690" s="75" t="s">
        <v>7935</v>
      </c>
      <c r="K3690" s="83">
        <v>0.21</v>
      </c>
    </row>
    <row r="3691" spans="3:11" hidden="1" outlineLevel="2" x14ac:dyDescent="0.25">
      <c r="C3691" s="75" t="s">
        <v>148</v>
      </c>
      <c r="D3691" s="75" t="s">
        <v>7936</v>
      </c>
      <c r="E3691" s="75" t="s">
        <v>7937</v>
      </c>
      <c r="K3691" s="83">
        <v>3.02</v>
      </c>
    </row>
    <row r="3692" spans="3:11" hidden="1" outlineLevel="2" x14ac:dyDescent="0.25">
      <c r="C3692" s="75" t="s">
        <v>148</v>
      </c>
      <c r="D3692" s="75" t="s">
        <v>7938</v>
      </c>
      <c r="E3692" s="75" t="s">
        <v>7939</v>
      </c>
      <c r="K3692" s="83">
        <v>4.8099999999999996</v>
      </c>
    </row>
    <row r="3693" spans="3:11" hidden="1" outlineLevel="2" x14ac:dyDescent="0.25">
      <c r="C3693" s="75" t="s">
        <v>148</v>
      </c>
      <c r="D3693" s="75" t="s">
        <v>7940</v>
      </c>
      <c r="E3693" s="75" t="s">
        <v>7941</v>
      </c>
      <c r="K3693" s="83">
        <v>57.31</v>
      </c>
    </row>
    <row r="3694" spans="3:11" hidden="1" outlineLevel="2" x14ac:dyDescent="0.25">
      <c r="C3694" s="75" t="s">
        <v>148</v>
      </c>
      <c r="D3694" s="75" t="s">
        <v>7944</v>
      </c>
      <c r="E3694" s="75" t="s">
        <v>7945</v>
      </c>
      <c r="K3694" s="83">
        <v>21.21</v>
      </c>
    </row>
    <row r="3695" spans="3:11" hidden="1" outlineLevel="2" x14ac:dyDescent="0.25">
      <c r="C3695" s="75" t="s">
        <v>148</v>
      </c>
      <c r="D3695" s="75" t="s">
        <v>7946</v>
      </c>
      <c r="E3695" s="75" t="s">
        <v>7947</v>
      </c>
      <c r="K3695" s="83">
        <v>5.38</v>
      </c>
    </row>
    <row r="3696" spans="3:11" hidden="1" outlineLevel="2" x14ac:dyDescent="0.25">
      <c r="C3696" s="75" t="s">
        <v>148</v>
      </c>
      <c r="D3696" s="75" t="s">
        <v>7948</v>
      </c>
      <c r="E3696" s="75" t="s">
        <v>7949</v>
      </c>
      <c r="K3696" s="83">
        <v>0.72</v>
      </c>
    </row>
    <row r="3697" spans="3:11" hidden="1" outlineLevel="2" x14ac:dyDescent="0.25">
      <c r="C3697" s="75" t="s">
        <v>148</v>
      </c>
      <c r="D3697" s="75" t="s">
        <v>7950</v>
      </c>
      <c r="E3697" s="75" t="s">
        <v>7951</v>
      </c>
      <c r="K3697" s="83">
        <v>17.48</v>
      </c>
    </row>
    <row r="3698" spans="3:11" hidden="1" outlineLevel="2" x14ac:dyDescent="0.25">
      <c r="C3698" s="75" t="s">
        <v>148</v>
      </c>
      <c r="D3698" s="75" t="s">
        <v>7952</v>
      </c>
      <c r="E3698" s="75" t="s">
        <v>7953</v>
      </c>
      <c r="K3698" s="83">
        <v>0.11</v>
      </c>
    </row>
    <row r="3699" spans="3:11" hidden="1" outlineLevel="2" x14ac:dyDescent="0.25">
      <c r="C3699" s="75" t="s">
        <v>148</v>
      </c>
      <c r="D3699" s="75" t="s">
        <v>7954</v>
      </c>
      <c r="E3699" s="75" t="s">
        <v>7955</v>
      </c>
      <c r="K3699" s="83">
        <v>12.07</v>
      </c>
    </row>
    <row r="3700" spans="3:11" hidden="1" outlineLevel="2" x14ac:dyDescent="0.25">
      <c r="C3700" s="75" t="s">
        <v>148</v>
      </c>
      <c r="D3700" s="75" t="s">
        <v>7956</v>
      </c>
      <c r="E3700" s="75" t="s">
        <v>7957</v>
      </c>
      <c r="K3700" s="83">
        <v>0.28999999999999998</v>
      </c>
    </row>
    <row r="3701" spans="3:11" hidden="1" outlineLevel="2" x14ac:dyDescent="0.25">
      <c r="C3701" s="75" t="s">
        <v>148</v>
      </c>
      <c r="D3701" s="75" t="s">
        <v>10356</v>
      </c>
      <c r="E3701" s="75" t="s">
        <v>10357</v>
      </c>
      <c r="K3701" s="83">
        <v>2.0099999999999998</v>
      </c>
    </row>
    <row r="3702" spans="3:11" hidden="1" outlineLevel="2" x14ac:dyDescent="0.25">
      <c r="C3702" s="75" t="s">
        <v>148</v>
      </c>
      <c r="D3702" s="75" t="s">
        <v>7960</v>
      </c>
      <c r="E3702" s="75" t="s">
        <v>7961</v>
      </c>
      <c r="K3702" s="83">
        <v>0.73</v>
      </c>
    </row>
    <row r="3703" spans="3:11" hidden="1" outlineLevel="2" x14ac:dyDescent="0.25">
      <c r="C3703" s="75" t="s">
        <v>148</v>
      </c>
      <c r="D3703" s="75" t="s">
        <v>7962</v>
      </c>
      <c r="E3703" s="75" t="s">
        <v>7963</v>
      </c>
      <c r="K3703" s="83">
        <v>1.61</v>
      </c>
    </row>
    <row r="3704" spans="3:11" hidden="1" outlineLevel="2" x14ac:dyDescent="0.25">
      <c r="C3704" s="75" t="s">
        <v>148</v>
      </c>
      <c r="D3704" s="75" t="s">
        <v>7964</v>
      </c>
      <c r="E3704" s="75" t="s">
        <v>7965</v>
      </c>
      <c r="K3704" s="83">
        <v>2.78</v>
      </c>
    </row>
    <row r="3705" spans="3:11" hidden="1" outlineLevel="2" x14ac:dyDescent="0.25">
      <c r="C3705" s="75" t="s">
        <v>148</v>
      </c>
      <c r="D3705" s="75" t="s">
        <v>7966</v>
      </c>
      <c r="E3705" s="75" t="s">
        <v>7967</v>
      </c>
      <c r="K3705" s="83">
        <v>5.0999999999999996</v>
      </c>
    </row>
    <row r="3706" spans="3:11" hidden="1" outlineLevel="2" x14ac:dyDescent="0.25">
      <c r="C3706" s="75" t="s">
        <v>148</v>
      </c>
      <c r="D3706" s="75" t="s">
        <v>7970</v>
      </c>
      <c r="E3706" s="75" t="s">
        <v>7971</v>
      </c>
      <c r="K3706" s="83">
        <v>4.83</v>
      </c>
    </row>
    <row r="3707" spans="3:11" hidden="1" outlineLevel="2" x14ac:dyDescent="0.25">
      <c r="C3707" s="75" t="s">
        <v>148</v>
      </c>
      <c r="D3707" s="75" t="s">
        <v>7972</v>
      </c>
      <c r="E3707" s="75" t="s">
        <v>7973</v>
      </c>
      <c r="K3707" s="83">
        <v>0.62</v>
      </c>
    </row>
    <row r="3708" spans="3:11" hidden="1" outlineLevel="2" x14ac:dyDescent="0.25">
      <c r="C3708" s="75" t="s">
        <v>148</v>
      </c>
      <c r="D3708" s="75" t="s">
        <v>7974</v>
      </c>
      <c r="E3708" s="75" t="s">
        <v>6046</v>
      </c>
      <c r="K3708" s="83">
        <v>2.95</v>
      </c>
    </row>
    <row r="3709" spans="3:11" hidden="1" outlineLevel="2" x14ac:dyDescent="0.25">
      <c r="C3709" s="75" t="s">
        <v>148</v>
      </c>
      <c r="D3709" s="75" t="s">
        <v>7975</v>
      </c>
      <c r="E3709" s="75" t="s">
        <v>7976</v>
      </c>
      <c r="K3709" s="83">
        <v>34.700000000000003</v>
      </c>
    </row>
    <row r="3710" spans="3:11" hidden="1" outlineLevel="2" x14ac:dyDescent="0.25">
      <c r="C3710" s="75" t="s">
        <v>148</v>
      </c>
      <c r="D3710" s="75" t="s">
        <v>10358</v>
      </c>
      <c r="E3710" s="75" t="s">
        <v>10359</v>
      </c>
      <c r="K3710" s="83">
        <v>1.6</v>
      </c>
    </row>
    <row r="3711" spans="3:11" hidden="1" outlineLevel="2" x14ac:dyDescent="0.25">
      <c r="C3711" s="75" t="s">
        <v>148</v>
      </c>
      <c r="D3711" s="75" t="s">
        <v>10360</v>
      </c>
      <c r="E3711" s="75" t="s">
        <v>10361</v>
      </c>
      <c r="K3711" s="83">
        <v>2.64</v>
      </c>
    </row>
    <row r="3712" spans="3:11" hidden="1" outlineLevel="2" x14ac:dyDescent="0.25">
      <c r="C3712" s="75" t="s">
        <v>148</v>
      </c>
      <c r="D3712" s="75" t="s">
        <v>7979</v>
      </c>
      <c r="E3712" s="75" t="s">
        <v>7980</v>
      </c>
      <c r="K3712" s="83">
        <v>8.41</v>
      </c>
    </row>
    <row r="3713" spans="3:11" hidden="1" outlineLevel="2" x14ac:dyDescent="0.25">
      <c r="C3713" s="75" t="s">
        <v>148</v>
      </c>
      <c r="D3713" s="75" t="s">
        <v>10362</v>
      </c>
      <c r="E3713" s="75" t="s">
        <v>10363</v>
      </c>
      <c r="K3713" s="83">
        <v>0.32</v>
      </c>
    </row>
    <row r="3714" spans="3:11" hidden="1" outlineLevel="2" x14ac:dyDescent="0.25">
      <c r="C3714" s="75" t="s">
        <v>148</v>
      </c>
      <c r="D3714" s="75" t="s">
        <v>7981</v>
      </c>
      <c r="E3714" s="75" t="s">
        <v>7982</v>
      </c>
      <c r="K3714" s="83">
        <v>3.36</v>
      </c>
    </row>
    <row r="3715" spans="3:11" hidden="1" outlineLevel="2" x14ac:dyDescent="0.25">
      <c r="C3715" s="75" t="s">
        <v>148</v>
      </c>
      <c r="D3715" s="75" t="s">
        <v>7983</v>
      </c>
      <c r="E3715" s="75" t="s">
        <v>7984</v>
      </c>
      <c r="K3715" s="83">
        <v>12.56</v>
      </c>
    </row>
    <row r="3716" spans="3:11" hidden="1" outlineLevel="2" x14ac:dyDescent="0.25">
      <c r="C3716" s="75" t="s">
        <v>148</v>
      </c>
      <c r="D3716" s="75" t="s">
        <v>10364</v>
      </c>
      <c r="E3716" s="75" t="s">
        <v>10365</v>
      </c>
      <c r="K3716" s="83">
        <v>0.25</v>
      </c>
    </row>
    <row r="3717" spans="3:11" hidden="1" outlineLevel="2" x14ac:dyDescent="0.25">
      <c r="C3717" s="75" t="s">
        <v>148</v>
      </c>
      <c r="D3717" s="75" t="s">
        <v>7991</v>
      </c>
      <c r="E3717" s="75" t="s">
        <v>7992</v>
      </c>
      <c r="K3717" s="83">
        <v>0.67</v>
      </c>
    </row>
    <row r="3718" spans="3:11" hidden="1" outlineLevel="2" x14ac:dyDescent="0.25">
      <c r="C3718" s="75" t="s">
        <v>148</v>
      </c>
      <c r="D3718" s="75" t="s">
        <v>7993</v>
      </c>
      <c r="E3718" s="75" t="s">
        <v>7994</v>
      </c>
      <c r="K3718" s="83">
        <v>11.93</v>
      </c>
    </row>
    <row r="3719" spans="3:11" hidden="1" outlineLevel="2" x14ac:dyDescent="0.25">
      <c r="C3719" s="75" t="s">
        <v>148</v>
      </c>
      <c r="D3719" s="75" t="s">
        <v>7995</v>
      </c>
      <c r="E3719" s="75" t="s">
        <v>7996</v>
      </c>
      <c r="K3719" s="83">
        <v>0.27</v>
      </c>
    </row>
    <row r="3720" spans="3:11" hidden="1" outlineLevel="2" x14ac:dyDescent="0.25">
      <c r="C3720" s="75" t="s">
        <v>148</v>
      </c>
      <c r="D3720" s="75" t="s">
        <v>7997</v>
      </c>
      <c r="E3720" s="75" t="s">
        <v>7998</v>
      </c>
      <c r="K3720" s="83">
        <v>2.4500000000000002</v>
      </c>
    </row>
    <row r="3721" spans="3:11" hidden="1" outlineLevel="2" x14ac:dyDescent="0.25">
      <c r="C3721" s="75" t="s">
        <v>148</v>
      </c>
      <c r="D3721" s="75" t="s">
        <v>7999</v>
      </c>
      <c r="E3721" s="75" t="s">
        <v>8000</v>
      </c>
      <c r="K3721" s="83">
        <v>3.47</v>
      </c>
    </row>
    <row r="3722" spans="3:11" hidden="1" outlineLevel="2" x14ac:dyDescent="0.25">
      <c r="C3722" s="75" t="s">
        <v>148</v>
      </c>
      <c r="D3722" s="75" t="s">
        <v>8001</v>
      </c>
      <c r="E3722" s="75" t="s">
        <v>8002</v>
      </c>
      <c r="K3722" s="83">
        <v>10.86</v>
      </c>
    </row>
    <row r="3723" spans="3:11" hidden="1" outlineLevel="2" x14ac:dyDescent="0.25">
      <c r="C3723" s="75" t="s">
        <v>148</v>
      </c>
      <c r="D3723" s="75" t="s">
        <v>8003</v>
      </c>
      <c r="E3723" s="75" t="s">
        <v>8004</v>
      </c>
      <c r="K3723" s="83">
        <v>3.49</v>
      </c>
    </row>
    <row r="3724" spans="3:11" hidden="1" outlineLevel="2" x14ac:dyDescent="0.25">
      <c r="C3724" s="75" t="s">
        <v>148</v>
      </c>
      <c r="D3724" s="75" t="s">
        <v>8007</v>
      </c>
      <c r="E3724" s="75" t="s">
        <v>8008</v>
      </c>
      <c r="K3724" s="83">
        <v>-1.27</v>
      </c>
    </row>
    <row r="3725" spans="3:11" hidden="1" outlineLevel="2" x14ac:dyDescent="0.25">
      <c r="C3725" s="75" t="s">
        <v>148</v>
      </c>
      <c r="D3725" s="75" t="s">
        <v>8009</v>
      </c>
      <c r="E3725" s="75" t="s">
        <v>8010</v>
      </c>
      <c r="K3725" s="83">
        <v>1.91</v>
      </c>
    </row>
    <row r="3726" spans="3:11" hidden="1" outlineLevel="2" x14ac:dyDescent="0.25">
      <c r="C3726" s="75" t="s">
        <v>148</v>
      </c>
      <c r="D3726" s="75" t="s">
        <v>8013</v>
      </c>
      <c r="E3726" s="75" t="s">
        <v>8014</v>
      </c>
      <c r="K3726" s="83">
        <v>4.4400000000000004</v>
      </c>
    </row>
    <row r="3727" spans="3:11" hidden="1" outlineLevel="2" x14ac:dyDescent="0.25">
      <c r="C3727" s="75" t="s">
        <v>148</v>
      </c>
      <c r="D3727" s="75" t="s">
        <v>8015</v>
      </c>
      <c r="E3727" s="75" t="s">
        <v>8016</v>
      </c>
      <c r="K3727" s="83">
        <v>13.6</v>
      </c>
    </row>
    <row r="3728" spans="3:11" hidden="1" outlineLevel="2" x14ac:dyDescent="0.25">
      <c r="C3728" s="75" t="s">
        <v>148</v>
      </c>
      <c r="D3728" s="75" t="s">
        <v>8017</v>
      </c>
      <c r="E3728" s="75" t="s">
        <v>8018</v>
      </c>
      <c r="K3728" s="83">
        <v>18.25</v>
      </c>
    </row>
    <row r="3729" spans="3:11" hidden="1" outlineLevel="2" x14ac:dyDescent="0.25">
      <c r="C3729" s="75" t="s">
        <v>148</v>
      </c>
      <c r="D3729" s="75" t="s">
        <v>8019</v>
      </c>
      <c r="E3729" s="75" t="s">
        <v>8020</v>
      </c>
      <c r="K3729" s="83">
        <v>11.24</v>
      </c>
    </row>
    <row r="3730" spans="3:11" hidden="1" outlineLevel="2" x14ac:dyDescent="0.25">
      <c r="C3730" s="75" t="s">
        <v>148</v>
      </c>
      <c r="D3730" s="75" t="s">
        <v>8029</v>
      </c>
      <c r="E3730" s="75" t="s">
        <v>8030</v>
      </c>
      <c r="K3730" s="83">
        <v>0.54</v>
      </c>
    </row>
    <row r="3731" spans="3:11" hidden="1" outlineLevel="2" x14ac:dyDescent="0.25">
      <c r="C3731" s="75" t="s">
        <v>148</v>
      </c>
      <c r="D3731" s="75" t="s">
        <v>8031</v>
      </c>
      <c r="E3731" s="75" t="s">
        <v>8032</v>
      </c>
      <c r="K3731" s="83">
        <v>3.53</v>
      </c>
    </row>
    <row r="3732" spans="3:11" hidden="1" outlineLevel="2" x14ac:dyDescent="0.25">
      <c r="C3732" s="75" t="s">
        <v>148</v>
      </c>
      <c r="D3732" s="75" t="s">
        <v>8035</v>
      </c>
      <c r="E3732" s="75" t="s">
        <v>8036</v>
      </c>
      <c r="K3732" s="83">
        <v>2.38</v>
      </c>
    </row>
    <row r="3733" spans="3:11" hidden="1" outlineLevel="2" x14ac:dyDescent="0.25">
      <c r="C3733" s="75" t="s">
        <v>148</v>
      </c>
      <c r="D3733" s="75" t="s">
        <v>8037</v>
      </c>
      <c r="E3733" s="75" t="s">
        <v>8038</v>
      </c>
      <c r="K3733" s="83">
        <v>3.08</v>
      </c>
    </row>
    <row r="3734" spans="3:11" hidden="1" outlineLevel="2" x14ac:dyDescent="0.25">
      <c r="C3734" s="75" t="s">
        <v>148</v>
      </c>
      <c r="D3734" s="75" t="s">
        <v>8039</v>
      </c>
      <c r="E3734" s="75" t="s">
        <v>8040</v>
      </c>
      <c r="K3734" s="83">
        <v>3</v>
      </c>
    </row>
    <row r="3735" spans="3:11" hidden="1" outlineLevel="2" x14ac:dyDescent="0.25">
      <c r="C3735" s="75" t="s">
        <v>148</v>
      </c>
      <c r="D3735" s="75" t="s">
        <v>8043</v>
      </c>
      <c r="E3735" s="75" t="s">
        <v>8044</v>
      </c>
      <c r="K3735" s="83">
        <v>44</v>
      </c>
    </row>
    <row r="3736" spans="3:11" hidden="1" outlineLevel="2" x14ac:dyDescent="0.25">
      <c r="C3736" s="75" t="s">
        <v>148</v>
      </c>
      <c r="D3736" s="75" t="s">
        <v>8045</v>
      </c>
      <c r="E3736" s="75" t="s">
        <v>8046</v>
      </c>
      <c r="K3736" s="83">
        <v>0.56999999999999995</v>
      </c>
    </row>
    <row r="3737" spans="3:11" hidden="1" outlineLevel="2" x14ac:dyDescent="0.25">
      <c r="C3737" s="75" t="s">
        <v>148</v>
      </c>
      <c r="D3737" s="75" t="s">
        <v>8047</v>
      </c>
      <c r="E3737" s="75" t="s">
        <v>8048</v>
      </c>
      <c r="K3737" s="83">
        <v>13.16</v>
      </c>
    </row>
    <row r="3738" spans="3:11" hidden="1" outlineLevel="2" x14ac:dyDescent="0.25">
      <c r="C3738" s="75" t="s">
        <v>148</v>
      </c>
      <c r="D3738" s="75" t="s">
        <v>8049</v>
      </c>
      <c r="E3738" s="75" t="s">
        <v>8050</v>
      </c>
      <c r="K3738" s="83">
        <v>1.03</v>
      </c>
    </row>
    <row r="3739" spans="3:11" hidden="1" outlineLevel="2" x14ac:dyDescent="0.25">
      <c r="C3739" s="75" t="s">
        <v>148</v>
      </c>
      <c r="D3739" s="75" t="s">
        <v>8053</v>
      </c>
      <c r="E3739" s="75" t="s">
        <v>8054</v>
      </c>
      <c r="K3739" s="83">
        <v>0.59</v>
      </c>
    </row>
    <row r="3740" spans="3:11" hidden="1" outlineLevel="2" x14ac:dyDescent="0.25">
      <c r="C3740" s="75" t="s">
        <v>148</v>
      </c>
      <c r="D3740" s="75" t="s">
        <v>8055</v>
      </c>
      <c r="E3740" s="75" t="s">
        <v>8056</v>
      </c>
      <c r="K3740" s="83">
        <v>17.420000000000002</v>
      </c>
    </row>
    <row r="3741" spans="3:11" hidden="1" outlineLevel="2" x14ac:dyDescent="0.25">
      <c r="C3741" s="75" t="s">
        <v>148</v>
      </c>
      <c r="D3741" s="75" t="s">
        <v>8057</v>
      </c>
      <c r="E3741" s="75" t="s">
        <v>8058</v>
      </c>
      <c r="K3741" s="83">
        <v>4.7</v>
      </c>
    </row>
    <row r="3742" spans="3:11" hidden="1" outlineLevel="2" x14ac:dyDescent="0.25">
      <c r="C3742" s="75" t="s">
        <v>148</v>
      </c>
      <c r="D3742" s="75" t="s">
        <v>8059</v>
      </c>
      <c r="E3742" s="75" t="s">
        <v>8060</v>
      </c>
      <c r="K3742" s="83">
        <v>5.34</v>
      </c>
    </row>
    <row r="3743" spans="3:11" hidden="1" outlineLevel="2" x14ac:dyDescent="0.25">
      <c r="C3743" s="75" t="s">
        <v>148</v>
      </c>
      <c r="D3743" s="75" t="s">
        <v>8061</v>
      </c>
      <c r="E3743" s="75" t="s">
        <v>8062</v>
      </c>
      <c r="K3743" s="83">
        <v>6.75</v>
      </c>
    </row>
    <row r="3744" spans="3:11" hidden="1" outlineLevel="2" x14ac:dyDescent="0.25">
      <c r="C3744" s="75" t="s">
        <v>148</v>
      </c>
      <c r="D3744" s="75" t="s">
        <v>10366</v>
      </c>
      <c r="E3744" s="75" t="s">
        <v>10367</v>
      </c>
      <c r="K3744" s="83">
        <v>4.82</v>
      </c>
    </row>
    <row r="3745" spans="1:11" hidden="1" outlineLevel="2" x14ac:dyDescent="0.25">
      <c r="C3745" s="75" t="s">
        <v>148</v>
      </c>
      <c r="D3745" s="75" t="s">
        <v>8065</v>
      </c>
      <c r="E3745" s="75" t="s">
        <v>8066</v>
      </c>
      <c r="K3745" s="83">
        <v>36.049999999999997</v>
      </c>
    </row>
    <row r="3746" spans="1:11" hidden="1" outlineLevel="2" x14ac:dyDescent="0.25">
      <c r="C3746" s="75" t="s">
        <v>148</v>
      </c>
      <c r="D3746" s="75" t="s">
        <v>8067</v>
      </c>
      <c r="E3746" s="75" t="s">
        <v>8068</v>
      </c>
      <c r="K3746" s="83">
        <v>0.22</v>
      </c>
    </row>
    <row r="3747" spans="1:11" hidden="1" outlineLevel="2" x14ac:dyDescent="0.25">
      <c r="C3747" s="75" t="s">
        <v>148</v>
      </c>
      <c r="D3747" s="75" t="s">
        <v>8071</v>
      </c>
      <c r="E3747" s="75" t="s">
        <v>8072</v>
      </c>
      <c r="K3747" s="83">
        <v>12.88</v>
      </c>
    </row>
    <row r="3748" spans="1:11" hidden="1" outlineLevel="2" x14ac:dyDescent="0.25">
      <c r="C3748" s="75" t="s">
        <v>148</v>
      </c>
      <c r="D3748" s="75" t="s">
        <v>8075</v>
      </c>
      <c r="E3748" s="75" t="s">
        <v>8076</v>
      </c>
      <c r="K3748" s="83">
        <v>2.3199999999999998</v>
      </c>
    </row>
    <row r="3749" spans="1:11" hidden="1" outlineLevel="2" x14ac:dyDescent="0.25">
      <c r="C3749" s="75" t="s">
        <v>148</v>
      </c>
      <c r="D3749" s="75" t="s">
        <v>8077</v>
      </c>
      <c r="E3749" s="75" t="s">
        <v>8078</v>
      </c>
      <c r="K3749" s="83">
        <v>0.61</v>
      </c>
    </row>
    <row r="3750" spans="1:11" hidden="1" outlineLevel="2" x14ac:dyDescent="0.25">
      <c r="C3750" s="75" t="s">
        <v>148</v>
      </c>
      <c r="D3750" s="75" t="s">
        <v>8079</v>
      </c>
      <c r="E3750" s="75" t="s">
        <v>8078</v>
      </c>
      <c r="K3750" s="83">
        <v>1.04</v>
      </c>
    </row>
    <row r="3751" spans="1:11" hidden="1" outlineLevel="2" x14ac:dyDescent="0.25">
      <c r="C3751" s="75" t="s">
        <v>148</v>
      </c>
      <c r="D3751" s="75" t="s">
        <v>8080</v>
      </c>
      <c r="E3751" s="75" t="s">
        <v>8081</v>
      </c>
      <c r="K3751" s="83">
        <v>2.52</v>
      </c>
    </row>
    <row r="3752" spans="1:11" hidden="1" outlineLevel="2" x14ac:dyDescent="0.25">
      <c r="C3752" s="75" t="s">
        <v>148</v>
      </c>
      <c r="D3752" s="75" t="s">
        <v>8082</v>
      </c>
      <c r="E3752" s="75" t="s">
        <v>8083</v>
      </c>
      <c r="K3752" s="83">
        <v>0.8</v>
      </c>
    </row>
    <row r="3753" spans="1:11" hidden="1" outlineLevel="2" x14ac:dyDescent="0.25">
      <c r="C3753" s="75" t="s">
        <v>148</v>
      </c>
      <c r="D3753" s="75" t="s">
        <v>8084</v>
      </c>
      <c r="E3753" s="75" t="s">
        <v>8085</v>
      </c>
      <c r="K3753" s="83">
        <v>0.03</v>
      </c>
    </row>
    <row r="3754" spans="1:11" hidden="1" outlineLevel="2" x14ac:dyDescent="0.25">
      <c r="C3754" s="75" t="s">
        <v>148</v>
      </c>
      <c r="D3754" s="75" t="s">
        <v>8086</v>
      </c>
      <c r="E3754" s="75" t="s">
        <v>8087</v>
      </c>
      <c r="K3754" s="83">
        <v>5.04</v>
      </c>
    </row>
    <row r="3755" spans="1:11" hidden="1" outlineLevel="2" x14ac:dyDescent="0.25">
      <c r="C3755" s="75" t="s">
        <v>148</v>
      </c>
      <c r="D3755" s="75" t="s">
        <v>8088</v>
      </c>
      <c r="E3755" s="75" t="s">
        <v>8089</v>
      </c>
      <c r="K3755" s="83">
        <v>-208.94</v>
      </c>
    </row>
    <row r="3756" spans="1:11" hidden="1" outlineLevel="2" x14ac:dyDescent="0.25"/>
    <row r="3757" spans="1:11" outlineLevel="1" collapsed="1" x14ac:dyDescent="0.25">
      <c r="A3757" s="75" t="s">
        <v>92</v>
      </c>
      <c r="D3757" s="75" t="s">
        <v>93</v>
      </c>
      <c r="K3757" s="88">
        <f>SUM(K3758:K4064)</f>
        <v>2223.3100000000009</v>
      </c>
    </row>
    <row r="3758" spans="1:11" hidden="1" outlineLevel="2" x14ac:dyDescent="0.25">
      <c r="A3758" t="s">
        <v>10368</v>
      </c>
      <c r="C3758" s="75" t="s">
        <v>148</v>
      </c>
      <c r="D3758" s="75" t="s">
        <v>8090</v>
      </c>
      <c r="E3758" s="75" t="s">
        <v>8091</v>
      </c>
      <c r="K3758" s="83">
        <v>20.97</v>
      </c>
    </row>
    <row r="3759" spans="1:11" hidden="1" outlineLevel="2" x14ac:dyDescent="0.25">
      <c r="C3759" s="75" t="s">
        <v>148</v>
      </c>
      <c r="D3759" s="75" t="s">
        <v>8092</v>
      </c>
      <c r="E3759" s="75" t="s">
        <v>8093</v>
      </c>
      <c r="K3759" s="83">
        <v>5.16</v>
      </c>
    </row>
    <row r="3760" spans="1:11" hidden="1" outlineLevel="2" x14ac:dyDescent="0.25">
      <c r="C3760" s="75" t="s">
        <v>148</v>
      </c>
      <c r="D3760" s="75" t="s">
        <v>8094</v>
      </c>
      <c r="E3760" s="75" t="s">
        <v>8095</v>
      </c>
      <c r="K3760" s="83">
        <v>9.23</v>
      </c>
    </row>
    <row r="3761" spans="3:11" hidden="1" outlineLevel="2" x14ac:dyDescent="0.25">
      <c r="C3761" s="75" t="s">
        <v>148</v>
      </c>
      <c r="D3761" s="75" t="s">
        <v>8096</v>
      </c>
      <c r="E3761" s="75" t="s">
        <v>8097</v>
      </c>
      <c r="K3761" s="83">
        <v>0.01</v>
      </c>
    </row>
    <row r="3762" spans="3:11" hidden="1" outlineLevel="2" x14ac:dyDescent="0.25">
      <c r="C3762" s="75" t="s">
        <v>148</v>
      </c>
      <c r="D3762" s="75" t="s">
        <v>8098</v>
      </c>
      <c r="E3762" s="75" t="s">
        <v>8099</v>
      </c>
      <c r="K3762" s="83">
        <v>-1.43</v>
      </c>
    </row>
    <row r="3763" spans="3:11" hidden="1" outlineLevel="2" x14ac:dyDescent="0.25">
      <c r="C3763" s="75" t="s">
        <v>148</v>
      </c>
      <c r="D3763" s="75" t="s">
        <v>8100</v>
      </c>
      <c r="E3763" s="75" t="s">
        <v>8101</v>
      </c>
      <c r="K3763" s="83">
        <v>28.83</v>
      </c>
    </row>
    <row r="3764" spans="3:11" hidden="1" outlineLevel="2" x14ac:dyDescent="0.25">
      <c r="C3764" s="75" t="s">
        <v>148</v>
      </c>
      <c r="D3764" s="75" t="s">
        <v>8102</v>
      </c>
      <c r="E3764" s="75" t="s">
        <v>8103</v>
      </c>
      <c r="K3764" s="83">
        <v>6.26</v>
      </c>
    </row>
    <row r="3765" spans="3:11" hidden="1" outlineLevel="2" x14ac:dyDescent="0.25">
      <c r="C3765" s="75" t="s">
        <v>148</v>
      </c>
      <c r="D3765" s="75" t="s">
        <v>8104</v>
      </c>
      <c r="E3765" s="75" t="s">
        <v>8105</v>
      </c>
      <c r="K3765" s="83">
        <v>13.88</v>
      </c>
    </row>
    <row r="3766" spans="3:11" hidden="1" outlineLevel="2" x14ac:dyDescent="0.25">
      <c r="C3766" s="75" t="s">
        <v>148</v>
      </c>
      <c r="D3766" s="75" t="s">
        <v>8106</v>
      </c>
      <c r="E3766" s="75" t="s">
        <v>8107</v>
      </c>
      <c r="K3766" s="83">
        <v>33.6</v>
      </c>
    </row>
    <row r="3767" spans="3:11" hidden="1" outlineLevel="2" x14ac:dyDescent="0.25">
      <c r="C3767" s="75" t="s">
        <v>148</v>
      </c>
      <c r="D3767" s="75" t="s">
        <v>8108</v>
      </c>
      <c r="E3767" s="75" t="s">
        <v>8109</v>
      </c>
      <c r="K3767" s="83">
        <v>8.68</v>
      </c>
    </row>
    <row r="3768" spans="3:11" hidden="1" outlineLevel="2" x14ac:dyDescent="0.25">
      <c r="C3768" s="75" t="s">
        <v>148</v>
      </c>
      <c r="D3768" s="75" t="s">
        <v>8110</v>
      </c>
      <c r="E3768" s="75" t="s">
        <v>8111</v>
      </c>
      <c r="K3768" s="83">
        <v>25.13</v>
      </c>
    </row>
    <row r="3769" spans="3:11" hidden="1" outlineLevel="2" x14ac:dyDescent="0.25">
      <c r="C3769" s="75" t="s">
        <v>148</v>
      </c>
      <c r="D3769" s="75" t="s">
        <v>8112</v>
      </c>
      <c r="E3769" s="75" t="s">
        <v>8113</v>
      </c>
      <c r="K3769" s="83">
        <v>10.08</v>
      </c>
    </row>
    <row r="3770" spans="3:11" hidden="1" outlineLevel="2" x14ac:dyDescent="0.25">
      <c r="C3770" s="75" t="s">
        <v>148</v>
      </c>
      <c r="D3770" s="75" t="s">
        <v>8114</v>
      </c>
      <c r="E3770" s="75" t="s">
        <v>8115</v>
      </c>
      <c r="K3770" s="83">
        <v>4.51</v>
      </c>
    </row>
    <row r="3771" spans="3:11" hidden="1" outlineLevel="2" x14ac:dyDescent="0.25">
      <c r="C3771" s="75" t="s">
        <v>148</v>
      </c>
      <c r="D3771" s="75" t="s">
        <v>8118</v>
      </c>
      <c r="E3771" s="75" t="s">
        <v>8119</v>
      </c>
      <c r="K3771" s="83">
        <v>5.12</v>
      </c>
    </row>
    <row r="3772" spans="3:11" hidden="1" outlineLevel="2" x14ac:dyDescent="0.25">
      <c r="C3772" s="75" t="s">
        <v>148</v>
      </c>
      <c r="D3772" s="75" t="s">
        <v>8120</v>
      </c>
      <c r="E3772" s="75" t="s">
        <v>8121</v>
      </c>
      <c r="K3772" s="83">
        <v>16.79</v>
      </c>
    </row>
    <row r="3773" spans="3:11" hidden="1" outlineLevel="2" x14ac:dyDescent="0.25">
      <c r="C3773" s="75" t="s">
        <v>148</v>
      </c>
      <c r="D3773" s="75" t="s">
        <v>8122</v>
      </c>
      <c r="E3773" s="75" t="s">
        <v>8123</v>
      </c>
      <c r="K3773" s="83">
        <v>3.17</v>
      </c>
    </row>
    <row r="3774" spans="3:11" hidden="1" outlineLevel="2" x14ac:dyDescent="0.25">
      <c r="C3774" s="75" t="s">
        <v>148</v>
      </c>
      <c r="D3774" s="75" t="s">
        <v>8124</v>
      </c>
      <c r="E3774" s="75" t="s">
        <v>8125</v>
      </c>
      <c r="K3774" s="83">
        <v>12.69</v>
      </c>
    </row>
    <row r="3775" spans="3:11" hidden="1" outlineLevel="2" x14ac:dyDescent="0.25">
      <c r="C3775" s="75" t="s">
        <v>148</v>
      </c>
      <c r="D3775" s="75" t="s">
        <v>8126</v>
      </c>
      <c r="E3775" s="75" t="s">
        <v>8127</v>
      </c>
      <c r="K3775" s="83">
        <v>4.95</v>
      </c>
    </row>
    <row r="3776" spans="3:11" hidden="1" outlineLevel="2" x14ac:dyDescent="0.25">
      <c r="C3776" s="75" t="s">
        <v>148</v>
      </c>
      <c r="D3776" s="75" t="s">
        <v>8128</v>
      </c>
      <c r="E3776" s="75" t="s">
        <v>8129</v>
      </c>
      <c r="K3776" s="83">
        <v>5.04</v>
      </c>
    </row>
    <row r="3777" spans="3:11" hidden="1" outlineLevel="2" x14ac:dyDescent="0.25">
      <c r="C3777" s="75" t="s">
        <v>148</v>
      </c>
      <c r="D3777" s="75" t="s">
        <v>8130</v>
      </c>
      <c r="E3777" s="75" t="s">
        <v>8131</v>
      </c>
      <c r="K3777" s="83">
        <v>5.04</v>
      </c>
    </row>
    <row r="3778" spans="3:11" hidden="1" outlineLevel="2" x14ac:dyDescent="0.25">
      <c r="C3778" s="75" t="s">
        <v>148</v>
      </c>
      <c r="D3778" s="75" t="s">
        <v>8132</v>
      </c>
      <c r="E3778" s="75" t="s">
        <v>8133</v>
      </c>
      <c r="K3778" s="83">
        <v>11.03</v>
      </c>
    </row>
    <row r="3779" spans="3:11" hidden="1" outlineLevel="2" x14ac:dyDescent="0.25">
      <c r="C3779" s="75" t="s">
        <v>148</v>
      </c>
      <c r="D3779" s="75" t="s">
        <v>8134</v>
      </c>
      <c r="E3779" s="75" t="s">
        <v>8135</v>
      </c>
      <c r="K3779" s="83">
        <v>2.2000000000000002</v>
      </c>
    </row>
    <row r="3780" spans="3:11" hidden="1" outlineLevel="2" x14ac:dyDescent="0.25">
      <c r="C3780" s="75" t="s">
        <v>148</v>
      </c>
      <c r="D3780" s="75" t="s">
        <v>8136</v>
      </c>
      <c r="E3780" s="75" t="s">
        <v>8137</v>
      </c>
      <c r="K3780" s="83">
        <v>5.04</v>
      </c>
    </row>
    <row r="3781" spans="3:11" hidden="1" outlineLevel="2" x14ac:dyDescent="0.25">
      <c r="C3781" s="75" t="s">
        <v>148</v>
      </c>
      <c r="D3781" s="75" t="s">
        <v>8138</v>
      </c>
      <c r="E3781" s="75" t="s">
        <v>8139</v>
      </c>
      <c r="K3781" s="83">
        <v>1.68</v>
      </c>
    </row>
    <row r="3782" spans="3:11" hidden="1" outlineLevel="2" x14ac:dyDescent="0.25">
      <c r="C3782" s="75" t="s">
        <v>148</v>
      </c>
      <c r="D3782" s="75" t="s">
        <v>8140</v>
      </c>
      <c r="E3782" s="75" t="s">
        <v>8141</v>
      </c>
      <c r="K3782" s="83">
        <v>2.68</v>
      </c>
    </row>
    <row r="3783" spans="3:11" hidden="1" outlineLevel="2" x14ac:dyDescent="0.25">
      <c r="C3783" s="75" t="s">
        <v>148</v>
      </c>
      <c r="D3783" s="75" t="s">
        <v>8142</v>
      </c>
      <c r="E3783" s="75" t="s">
        <v>8143</v>
      </c>
      <c r="K3783" s="83">
        <v>10.1</v>
      </c>
    </row>
    <row r="3784" spans="3:11" hidden="1" outlineLevel="2" x14ac:dyDescent="0.25">
      <c r="C3784" s="75" t="s">
        <v>148</v>
      </c>
      <c r="D3784" s="75" t="s">
        <v>8146</v>
      </c>
      <c r="E3784" s="75" t="s">
        <v>8147</v>
      </c>
      <c r="K3784" s="83">
        <v>3.45</v>
      </c>
    </row>
    <row r="3785" spans="3:11" hidden="1" outlineLevel="2" x14ac:dyDescent="0.25">
      <c r="C3785" s="75" t="s">
        <v>148</v>
      </c>
      <c r="D3785" s="75" t="s">
        <v>8148</v>
      </c>
      <c r="E3785" s="75" t="s">
        <v>8149</v>
      </c>
      <c r="K3785" s="83">
        <v>7.0000000000000007E-2</v>
      </c>
    </row>
    <row r="3786" spans="3:11" hidden="1" outlineLevel="2" x14ac:dyDescent="0.25">
      <c r="C3786" s="75" t="s">
        <v>148</v>
      </c>
      <c r="D3786" s="75" t="s">
        <v>8150</v>
      </c>
      <c r="E3786" s="75" t="s">
        <v>8151</v>
      </c>
      <c r="K3786" s="83">
        <v>1.85</v>
      </c>
    </row>
    <row r="3787" spans="3:11" hidden="1" outlineLevel="2" x14ac:dyDescent="0.25">
      <c r="C3787" s="75" t="s">
        <v>148</v>
      </c>
      <c r="D3787" s="75" t="s">
        <v>8154</v>
      </c>
      <c r="E3787" s="75" t="s">
        <v>8155</v>
      </c>
      <c r="K3787" s="83">
        <v>115.03</v>
      </c>
    </row>
    <row r="3788" spans="3:11" hidden="1" outlineLevel="2" x14ac:dyDescent="0.25">
      <c r="C3788" s="75" t="s">
        <v>148</v>
      </c>
      <c r="D3788" s="75" t="s">
        <v>8156</v>
      </c>
      <c r="E3788" s="75" t="s">
        <v>8157</v>
      </c>
      <c r="K3788" s="83">
        <v>3.19</v>
      </c>
    </row>
    <row r="3789" spans="3:11" hidden="1" outlineLevel="2" x14ac:dyDescent="0.25">
      <c r="C3789" s="75" t="s">
        <v>148</v>
      </c>
      <c r="D3789" s="75" t="s">
        <v>8158</v>
      </c>
      <c r="E3789" s="75" t="s">
        <v>8159</v>
      </c>
      <c r="K3789" s="83">
        <v>2.0299999999999998</v>
      </c>
    </row>
    <row r="3790" spans="3:11" hidden="1" outlineLevel="2" x14ac:dyDescent="0.25">
      <c r="C3790" s="75" t="s">
        <v>148</v>
      </c>
      <c r="D3790" s="75" t="s">
        <v>8162</v>
      </c>
      <c r="E3790" s="75" t="s">
        <v>8163</v>
      </c>
      <c r="K3790" s="83">
        <v>2.67</v>
      </c>
    </row>
    <row r="3791" spans="3:11" hidden="1" outlineLevel="2" x14ac:dyDescent="0.25">
      <c r="C3791" s="75" t="s">
        <v>148</v>
      </c>
      <c r="D3791" s="75" t="s">
        <v>8164</v>
      </c>
      <c r="E3791" s="75" t="s">
        <v>8165</v>
      </c>
      <c r="K3791" s="83">
        <v>5.04</v>
      </c>
    </row>
    <row r="3792" spans="3:11" hidden="1" outlineLevel="2" x14ac:dyDescent="0.25">
      <c r="C3792" s="75" t="s">
        <v>148</v>
      </c>
      <c r="D3792" s="75" t="s">
        <v>8166</v>
      </c>
      <c r="E3792" s="75" t="s">
        <v>8167</v>
      </c>
      <c r="K3792" s="83">
        <v>1.69</v>
      </c>
    </row>
    <row r="3793" spans="3:11" hidden="1" outlineLevel="2" x14ac:dyDescent="0.25">
      <c r="C3793" s="75" t="s">
        <v>148</v>
      </c>
      <c r="D3793" s="75" t="s">
        <v>8168</v>
      </c>
      <c r="E3793" s="75" t="s">
        <v>8169</v>
      </c>
      <c r="K3793" s="83">
        <v>3.6</v>
      </c>
    </row>
    <row r="3794" spans="3:11" hidden="1" outlineLevel="2" x14ac:dyDescent="0.25">
      <c r="C3794" s="75" t="s">
        <v>148</v>
      </c>
      <c r="D3794" s="75" t="s">
        <v>8170</v>
      </c>
      <c r="E3794" s="75" t="s">
        <v>8171</v>
      </c>
      <c r="K3794" s="83">
        <v>5.53</v>
      </c>
    </row>
    <row r="3795" spans="3:11" hidden="1" outlineLevel="2" x14ac:dyDescent="0.25">
      <c r="C3795" s="75" t="s">
        <v>148</v>
      </c>
      <c r="D3795" s="75" t="s">
        <v>8172</v>
      </c>
      <c r="E3795" s="75" t="s">
        <v>8173</v>
      </c>
      <c r="K3795" s="83">
        <v>5.25</v>
      </c>
    </row>
    <row r="3796" spans="3:11" hidden="1" outlineLevel="2" x14ac:dyDescent="0.25">
      <c r="C3796" s="75" t="s">
        <v>148</v>
      </c>
      <c r="D3796" s="75" t="s">
        <v>8174</v>
      </c>
      <c r="E3796" s="75" t="s">
        <v>8175</v>
      </c>
      <c r="K3796" s="83">
        <v>5.04</v>
      </c>
    </row>
    <row r="3797" spans="3:11" hidden="1" outlineLevel="2" x14ac:dyDescent="0.25">
      <c r="C3797" s="75" t="s">
        <v>148</v>
      </c>
      <c r="D3797" s="75" t="s">
        <v>8176</v>
      </c>
      <c r="E3797" s="75" t="s">
        <v>8177</v>
      </c>
      <c r="K3797" s="83">
        <v>5.4</v>
      </c>
    </row>
    <row r="3798" spans="3:11" hidden="1" outlineLevel="2" x14ac:dyDescent="0.25">
      <c r="C3798" s="75" t="s">
        <v>148</v>
      </c>
      <c r="D3798" s="75" t="s">
        <v>8178</v>
      </c>
      <c r="E3798" s="75" t="s">
        <v>8179</v>
      </c>
      <c r="K3798" s="83">
        <v>5.86</v>
      </c>
    </row>
    <row r="3799" spans="3:11" hidden="1" outlineLevel="2" x14ac:dyDescent="0.25">
      <c r="C3799" s="75" t="s">
        <v>148</v>
      </c>
      <c r="D3799" s="75" t="s">
        <v>8180</v>
      </c>
      <c r="E3799" s="75" t="s">
        <v>8181</v>
      </c>
      <c r="K3799" s="83">
        <v>5.04</v>
      </c>
    </row>
    <row r="3800" spans="3:11" hidden="1" outlineLevel="2" x14ac:dyDescent="0.25">
      <c r="C3800" s="75" t="s">
        <v>148</v>
      </c>
      <c r="D3800" s="75" t="s">
        <v>8182</v>
      </c>
      <c r="E3800" s="75" t="s">
        <v>8183</v>
      </c>
      <c r="K3800" s="83">
        <v>3.79</v>
      </c>
    </row>
    <row r="3801" spans="3:11" hidden="1" outlineLevel="2" x14ac:dyDescent="0.25">
      <c r="C3801" s="75" t="s">
        <v>148</v>
      </c>
      <c r="D3801" s="75" t="s">
        <v>8186</v>
      </c>
      <c r="E3801" s="75" t="s">
        <v>8187</v>
      </c>
      <c r="K3801" s="83">
        <v>33.090000000000003</v>
      </c>
    </row>
    <row r="3802" spans="3:11" hidden="1" outlineLevel="2" x14ac:dyDescent="0.25">
      <c r="C3802" s="75" t="s">
        <v>148</v>
      </c>
      <c r="D3802" s="75" t="s">
        <v>10369</v>
      </c>
      <c r="E3802" s="75" t="s">
        <v>10370</v>
      </c>
      <c r="K3802" s="83">
        <v>41.89</v>
      </c>
    </row>
    <row r="3803" spans="3:11" hidden="1" outlineLevel="2" x14ac:dyDescent="0.25">
      <c r="C3803" s="75" t="s">
        <v>148</v>
      </c>
      <c r="D3803" s="75" t="s">
        <v>8188</v>
      </c>
      <c r="E3803" s="75" t="s">
        <v>8189</v>
      </c>
      <c r="K3803" s="83">
        <v>4.26</v>
      </c>
    </row>
    <row r="3804" spans="3:11" hidden="1" outlineLevel="2" x14ac:dyDescent="0.25">
      <c r="C3804" s="75" t="s">
        <v>148</v>
      </c>
      <c r="D3804" s="75" t="s">
        <v>8190</v>
      </c>
      <c r="E3804" s="75" t="s">
        <v>8191</v>
      </c>
      <c r="K3804" s="83">
        <v>9.33</v>
      </c>
    </row>
    <row r="3805" spans="3:11" hidden="1" outlineLevel="2" x14ac:dyDescent="0.25">
      <c r="C3805" s="75" t="s">
        <v>148</v>
      </c>
      <c r="D3805" s="75" t="s">
        <v>8192</v>
      </c>
      <c r="E3805" s="75" t="s">
        <v>8193</v>
      </c>
      <c r="K3805" s="83">
        <v>5.04</v>
      </c>
    </row>
    <row r="3806" spans="3:11" hidden="1" outlineLevel="2" x14ac:dyDescent="0.25">
      <c r="C3806" s="75" t="s">
        <v>148</v>
      </c>
      <c r="D3806" s="75" t="s">
        <v>8194</v>
      </c>
      <c r="E3806" s="75" t="s">
        <v>8195</v>
      </c>
      <c r="K3806" s="83">
        <v>56.61</v>
      </c>
    </row>
    <row r="3807" spans="3:11" hidden="1" outlineLevel="2" x14ac:dyDescent="0.25">
      <c r="C3807" s="75" t="s">
        <v>148</v>
      </c>
      <c r="D3807" s="75" t="s">
        <v>10371</v>
      </c>
      <c r="E3807" s="75" t="s">
        <v>10372</v>
      </c>
      <c r="K3807" s="83">
        <v>2.95</v>
      </c>
    </row>
    <row r="3808" spans="3:11" hidden="1" outlineLevel="2" x14ac:dyDescent="0.25">
      <c r="C3808" s="75" t="s">
        <v>148</v>
      </c>
      <c r="D3808" s="75" t="s">
        <v>8196</v>
      </c>
      <c r="E3808" s="75" t="s">
        <v>8197</v>
      </c>
      <c r="K3808" s="83">
        <v>-3.65</v>
      </c>
    </row>
    <row r="3809" spans="3:11" hidden="1" outlineLevel="2" x14ac:dyDescent="0.25">
      <c r="C3809" s="75" t="s">
        <v>148</v>
      </c>
      <c r="D3809" s="75" t="s">
        <v>8198</v>
      </c>
      <c r="E3809" s="75" t="s">
        <v>8199</v>
      </c>
      <c r="K3809" s="83">
        <v>7.29</v>
      </c>
    </row>
    <row r="3810" spans="3:11" hidden="1" outlineLevel="2" x14ac:dyDescent="0.25">
      <c r="C3810" s="75" t="s">
        <v>148</v>
      </c>
      <c r="D3810" s="75" t="s">
        <v>8200</v>
      </c>
      <c r="E3810" s="75" t="s">
        <v>8201</v>
      </c>
      <c r="K3810" s="83">
        <v>2.2400000000000002</v>
      </c>
    </row>
    <row r="3811" spans="3:11" hidden="1" outlineLevel="2" x14ac:dyDescent="0.25">
      <c r="C3811" s="75" t="s">
        <v>148</v>
      </c>
      <c r="D3811" s="75" t="s">
        <v>8202</v>
      </c>
      <c r="E3811" s="75" t="s">
        <v>8203</v>
      </c>
      <c r="K3811" s="83">
        <v>1.68</v>
      </c>
    </row>
    <row r="3812" spans="3:11" hidden="1" outlineLevel="2" x14ac:dyDescent="0.25">
      <c r="C3812" s="75" t="s">
        <v>148</v>
      </c>
      <c r="D3812" s="75" t="s">
        <v>8204</v>
      </c>
      <c r="E3812" s="75" t="s">
        <v>8205</v>
      </c>
      <c r="K3812" s="83">
        <v>1.68</v>
      </c>
    </row>
    <row r="3813" spans="3:11" hidden="1" outlineLevel="2" x14ac:dyDescent="0.25">
      <c r="C3813" s="75" t="s">
        <v>148</v>
      </c>
      <c r="D3813" s="75" t="s">
        <v>8206</v>
      </c>
      <c r="E3813" s="75" t="s">
        <v>8207</v>
      </c>
      <c r="K3813" s="83">
        <v>-4.43</v>
      </c>
    </row>
    <row r="3814" spans="3:11" hidden="1" outlineLevel="2" x14ac:dyDescent="0.25">
      <c r="C3814" s="75" t="s">
        <v>148</v>
      </c>
      <c r="D3814" s="75" t="s">
        <v>8208</v>
      </c>
      <c r="E3814" s="75" t="s">
        <v>8209</v>
      </c>
      <c r="K3814" s="83">
        <v>6.15</v>
      </c>
    </row>
    <row r="3815" spans="3:11" hidden="1" outlineLevel="2" x14ac:dyDescent="0.25">
      <c r="C3815" s="75" t="s">
        <v>148</v>
      </c>
      <c r="D3815" s="75" t="s">
        <v>8210</v>
      </c>
      <c r="E3815" s="75" t="s">
        <v>8211</v>
      </c>
      <c r="K3815" s="83">
        <v>4.03</v>
      </c>
    </row>
    <row r="3816" spans="3:11" hidden="1" outlineLevel="2" x14ac:dyDescent="0.25">
      <c r="C3816" s="75" t="s">
        <v>148</v>
      </c>
      <c r="D3816" s="75" t="s">
        <v>8216</v>
      </c>
      <c r="E3816" s="75" t="s">
        <v>8217</v>
      </c>
      <c r="K3816" s="83">
        <v>11.8</v>
      </c>
    </row>
    <row r="3817" spans="3:11" hidden="1" outlineLevel="2" x14ac:dyDescent="0.25">
      <c r="C3817" s="75" t="s">
        <v>148</v>
      </c>
      <c r="D3817" s="75" t="s">
        <v>8218</v>
      </c>
      <c r="E3817" s="75" t="s">
        <v>8219</v>
      </c>
      <c r="K3817" s="83">
        <v>3.44</v>
      </c>
    </row>
    <row r="3818" spans="3:11" hidden="1" outlineLevel="2" x14ac:dyDescent="0.25">
      <c r="C3818" s="75" t="s">
        <v>148</v>
      </c>
      <c r="D3818" s="75" t="s">
        <v>8220</v>
      </c>
      <c r="E3818" s="75" t="s">
        <v>8221</v>
      </c>
      <c r="K3818" s="83">
        <v>-2.99</v>
      </c>
    </row>
    <row r="3819" spans="3:11" hidden="1" outlineLevel="2" x14ac:dyDescent="0.25">
      <c r="C3819" s="75" t="s">
        <v>148</v>
      </c>
      <c r="D3819" s="75" t="s">
        <v>8222</v>
      </c>
      <c r="E3819" s="75" t="s">
        <v>8223</v>
      </c>
      <c r="K3819" s="83">
        <v>23.11</v>
      </c>
    </row>
    <row r="3820" spans="3:11" hidden="1" outlineLevel="2" x14ac:dyDescent="0.25">
      <c r="C3820" s="75" t="s">
        <v>148</v>
      </c>
      <c r="D3820" s="75" t="s">
        <v>8224</v>
      </c>
      <c r="E3820" s="75" t="s">
        <v>8225</v>
      </c>
      <c r="K3820" s="83">
        <v>2.79</v>
      </c>
    </row>
    <row r="3821" spans="3:11" hidden="1" outlineLevel="2" x14ac:dyDescent="0.25">
      <c r="C3821" s="75" t="s">
        <v>148</v>
      </c>
      <c r="D3821" s="75" t="s">
        <v>8226</v>
      </c>
      <c r="E3821" s="75" t="s">
        <v>8227</v>
      </c>
      <c r="K3821" s="83">
        <v>5.04</v>
      </c>
    </row>
    <row r="3822" spans="3:11" hidden="1" outlineLevel="2" x14ac:dyDescent="0.25">
      <c r="C3822" s="75" t="s">
        <v>148</v>
      </c>
      <c r="D3822" s="75" t="s">
        <v>8228</v>
      </c>
      <c r="E3822" s="75" t="s">
        <v>8229</v>
      </c>
      <c r="K3822" s="83">
        <v>4.83</v>
      </c>
    </row>
    <row r="3823" spans="3:11" hidden="1" outlineLevel="2" x14ac:dyDescent="0.25">
      <c r="C3823" s="75" t="s">
        <v>148</v>
      </c>
      <c r="D3823" s="75" t="s">
        <v>8230</v>
      </c>
      <c r="E3823" s="75" t="s">
        <v>8231</v>
      </c>
      <c r="K3823" s="83">
        <v>4.0199999999999996</v>
      </c>
    </row>
    <row r="3824" spans="3:11" hidden="1" outlineLevel="2" x14ac:dyDescent="0.25">
      <c r="C3824" s="75" t="s">
        <v>148</v>
      </c>
      <c r="D3824" s="75" t="s">
        <v>8232</v>
      </c>
      <c r="E3824" s="75" t="s">
        <v>8233</v>
      </c>
      <c r="K3824" s="83">
        <v>6.06</v>
      </c>
    </row>
    <row r="3825" spans="3:11" hidden="1" outlineLevel="2" x14ac:dyDescent="0.25">
      <c r="C3825" s="75" t="s">
        <v>148</v>
      </c>
      <c r="D3825" s="75" t="s">
        <v>10373</v>
      </c>
      <c r="E3825" s="75" t="s">
        <v>10374</v>
      </c>
      <c r="K3825" s="83">
        <v>3.25</v>
      </c>
    </row>
    <row r="3826" spans="3:11" hidden="1" outlineLevel="2" x14ac:dyDescent="0.25">
      <c r="C3826" s="75" t="s">
        <v>148</v>
      </c>
      <c r="D3826" s="75" t="s">
        <v>10375</v>
      </c>
      <c r="E3826" s="75" t="s">
        <v>10376</v>
      </c>
      <c r="K3826" s="83">
        <v>5.82</v>
      </c>
    </row>
    <row r="3827" spans="3:11" hidden="1" outlineLevel="2" x14ac:dyDescent="0.25">
      <c r="C3827" s="75" t="s">
        <v>148</v>
      </c>
      <c r="D3827" s="75" t="s">
        <v>8236</v>
      </c>
      <c r="E3827" s="75" t="s">
        <v>8237</v>
      </c>
      <c r="K3827" s="83">
        <v>5.95</v>
      </c>
    </row>
    <row r="3828" spans="3:11" hidden="1" outlineLevel="2" x14ac:dyDescent="0.25">
      <c r="C3828" s="75" t="s">
        <v>148</v>
      </c>
      <c r="D3828" s="75" t="s">
        <v>8238</v>
      </c>
      <c r="E3828" s="75" t="s">
        <v>8239</v>
      </c>
      <c r="K3828" s="83">
        <v>0.54</v>
      </c>
    </row>
    <row r="3829" spans="3:11" hidden="1" outlineLevel="2" x14ac:dyDescent="0.25">
      <c r="C3829" s="75" t="s">
        <v>148</v>
      </c>
      <c r="D3829" s="75" t="s">
        <v>8240</v>
      </c>
      <c r="E3829" s="75" t="s">
        <v>8241</v>
      </c>
      <c r="K3829" s="83">
        <v>63.15</v>
      </c>
    </row>
    <row r="3830" spans="3:11" hidden="1" outlineLevel="2" x14ac:dyDescent="0.25">
      <c r="C3830" s="75" t="s">
        <v>148</v>
      </c>
      <c r="D3830" s="75" t="s">
        <v>8242</v>
      </c>
      <c r="E3830" s="75" t="s">
        <v>8243</v>
      </c>
      <c r="K3830" s="83">
        <v>29.64</v>
      </c>
    </row>
    <row r="3831" spans="3:11" hidden="1" outlineLevel="2" x14ac:dyDescent="0.25">
      <c r="C3831" s="75" t="s">
        <v>148</v>
      </c>
      <c r="D3831" s="75" t="s">
        <v>8244</v>
      </c>
      <c r="E3831" s="75" t="s">
        <v>8245</v>
      </c>
      <c r="K3831" s="83">
        <v>-3.09</v>
      </c>
    </row>
    <row r="3832" spans="3:11" hidden="1" outlineLevel="2" x14ac:dyDescent="0.25">
      <c r="C3832" s="75" t="s">
        <v>148</v>
      </c>
      <c r="D3832" s="75" t="s">
        <v>8246</v>
      </c>
      <c r="E3832" s="75" t="s">
        <v>8247</v>
      </c>
      <c r="K3832" s="83">
        <v>2.08</v>
      </c>
    </row>
    <row r="3833" spans="3:11" hidden="1" outlineLevel="2" x14ac:dyDescent="0.25">
      <c r="C3833" s="75" t="s">
        <v>148</v>
      </c>
      <c r="D3833" s="75" t="s">
        <v>8248</v>
      </c>
      <c r="E3833" s="75" t="s">
        <v>8249</v>
      </c>
      <c r="K3833" s="83">
        <v>2.67</v>
      </c>
    </row>
    <row r="3834" spans="3:11" hidden="1" outlineLevel="2" x14ac:dyDescent="0.25">
      <c r="C3834" s="75" t="s">
        <v>148</v>
      </c>
      <c r="D3834" s="75" t="s">
        <v>8250</v>
      </c>
      <c r="E3834" s="75" t="s">
        <v>8251</v>
      </c>
      <c r="K3834" s="83">
        <v>3.41</v>
      </c>
    </row>
    <row r="3835" spans="3:11" hidden="1" outlineLevel="2" x14ac:dyDescent="0.25">
      <c r="C3835" s="75" t="s">
        <v>148</v>
      </c>
      <c r="D3835" s="75" t="s">
        <v>8252</v>
      </c>
      <c r="E3835" s="75" t="s">
        <v>8253</v>
      </c>
      <c r="K3835" s="83">
        <v>4</v>
      </c>
    </row>
    <row r="3836" spans="3:11" hidden="1" outlineLevel="2" x14ac:dyDescent="0.25">
      <c r="C3836" s="75" t="s">
        <v>148</v>
      </c>
      <c r="D3836" s="75" t="s">
        <v>8254</v>
      </c>
      <c r="E3836" s="75" t="s">
        <v>8255</v>
      </c>
      <c r="K3836" s="83">
        <v>4</v>
      </c>
    </row>
    <row r="3837" spans="3:11" hidden="1" outlineLevel="2" x14ac:dyDescent="0.25">
      <c r="C3837" s="75" t="s">
        <v>148</v>
      </c>
      <c r="D3837" s="75" t="s">
        <v>8256</v>
      </c>
      <c r="E3837" s="75" t="s">
        <v>8257</v>
      </c>
      <c r="K3837" s="83">
        <v>1.68</v>
      </c>
    </row>
    <row r="3838" spans="3:11" hidden="1" outlineLevel="2" x14ac:dyDescent="0.25">
      <c r="C3838" s="75" t="s">
        <v>148</v>
      </c>
      <c r="D3838" s="75" t="s">
        <v>10377</v>
      </c>
      <c r="E3838" s="75" t="s">
        <v>10378</v>
      </c>
      <c r="K3838" s="83">
        <v>8.14</v>
      </c>
    </row>
    <row r="3839" spans="3:11" hidden="1" outlineLevel="2" x14ac:dyDescent="0.25">
      <c r="C3839" s="75" t="s">
        <v>148</v>
      </c>
      <c r="D3839" s="75" t="s">
        <v>8260</v>
      </c>
      <c r="E3839" s="75" t="s">
        <v>8261</v>
      </c>
      <c r="K3839" s="83">
        <v>7.28</v>
      </c>
    </row>
    <row r="3840" spans="3:11" hidden="1" outlineLevel="2" x14ac:dyDescent="0.25">
      <c r="C3840" s="75" t="s">
        <v>148</v>
      </c>
      <c r="D3840" s="75" t="s">
        <v>6324</v>
      </c>
      <c r="E3840" s="75" t="s">
        <v>6325</v>
      </c>
      <c r="K3840" s="83">
        <v>8.1300000000000008</v>
      </c>
    </row>
    <row r="3841" spans="3:11" hidden="1" outlineLevel="2" x14ac:dyDescent="0.25">
      <c r="C3841" s="75" t="s">
        <v>148</v>
      </c>
      <c r="D3841" s="75" t="s">
        <v>8262</v>
      </c>
      <c r="E3841" s="75" t="s">
        <v>8263</v>
      </c>
      <c r="K3841" s="83">
        <v>8.86</v>
      </c>
    </row>
    <row r="3842" spans="3:11" hidden="1" outlineLevel="2" x14ac:dyDescent="0.25">
      <c r="C3842" s="75" t="s">
        <v>148</v>
      </c>
      <c r="D3842" s="75" t="s">
        <v>10379</v>
      </c>
      <c r="E3842" s="75" t="s">
        <v>10380</v>
      </c>
      <c r="K3842" s="83">
        <v>5.04</v>
      </c>
    </row>
    <row r="3843" spans="3:11" hidden="1" outlineLevel="2" x14ac:dyDescent="0.25">
      <c r="C3843" s="75" t="s">
        <v>148</v>
      </c>
      <c r="D3843" s="75" t="s">
        <v>8264</v>
      </c>
      <c r="E3843" s="75" t="s">
        <v>8265</v>
      </c>
      <c r="K3843" s="83">
        <v>14.54</v>
      </c>
    </row>
    <row r="3844" spans="3:11" hidden="1" outlineLevel="2" x14ac:dyDescent="0.25">
      <c r="C3844" s="75" t="s">
        <v>148</v>
      </c>
      <c r="D3844" s="75" t="s">
        <v>8266</v>
      </c>
      <c r="E3844" s="75" t="s">
        <v>8267</v>
      </c>
      <c r="K3844" s="83">
        <v>1.68</v>
      </c>
    </row>
    <row r="3845" spans="3:11" hidden="1" outlineLevel="2" x14ac:dyDescent="0.25">
      <c r="C3845" s="75" t="s">
        <v>148</v>
      </c>
      <c r="D3845" s="75" t="s">
        <v>8268</v>
      </c>
      <c r="E3845" s="75" t="s">
        <v>8269</v>
      </c>
      <c r="K3845" s="83">
        <v>4.09</v>
      </c>
    </row>
    <row r="3846" spans="3:11" hidden="1" outlineLevel="2" x14ac:dyDescent="0.25">
      <c r="C3846" s="75" t="s">
        <v>148</v>
      </c>
      <c r="D3846" s="75" t="s">
        <v>8270</v>
      </c>
      <c r="E3846" s="75" t="s">
        <v>8271</v>
      </c>
      <c r="K3846" s="83">
        <v>7.73</v>
      </c>
    </row>
    <row r="3847" spans="3:11" hidden="1" outlineLevel="2" x14ac:dyDescent="0.25">
      <c r="C3847" s="75" t="s">
        <v>148</v>
      </c>
      <c r="D3847" s="75" t="s">
        <v>10381</v>
      </c>
      <c r="E3847" s="75" t="s">
        <v>10382</v>
      </c>
      <c r="K3847" s="83">
        <v>3.36</v>
      </c>
    </row>
    <row r="3848" spans="3:11" hidden="1" outlineLevel="2" x14ac:dyDescent="0.25">
      <c r="C3848" s="75" t="s">
        <v>148</v>
      </c>
      <c r="D3848" s="75" t="s">
        <v>8272</v>
      </c>
      <c r="E3848" s="75" t="s">
        <v>8273</v>
      </c>
      <c r="K3848" s="83">
        <v>5.16</v>
      </c>
    </row>
    <row r="3849" spans="3:11" hidden="1" outlineLevel="2" x14ac:dyDescent="0.25">
      <c r="C3849" s="75" t="s">
        <v>148</v>
      </c>
      <c r="D3849" s="75" t="s">
        <v>8274</v>
      </c>
      <c r="E3849" s="75" t="s">
        <v>8275</v>
      </c>
      <c r="K3849" s="83">
        <v>3.7</v>
      </c>
    </row>
    <row r="3850" spans="3:11" hidden="1" outlineLevel="2" x14ac:dyDescent="0.25">
      <c r="C3850" s="75" t="s">
        <v>148</v>
      </c>
      <c r="D3850" s="75" t="s">
        <v>8276</v>
      </c>
      <c r="E3850" s="75" t="s">
        <v>8277</v>
      </c>
      <c r="K3850" s="83">
        <v>5.15</v>
      </c>
    </row>
    <row r="3851" spans="3:11" hidden="1" outlineLevel="2" x14ac:dyDescent="0.25">
      <c r="C3851" s="75" t="s">
        <v>148</v>
      </c>
      <c r="D3851" s="75" t="s">
        <v>8278</v>
      </c>
      <c r="E3851" s="75" t="s">
        <v>8279</v>
      </c>
      <c r="K3851" s="83">
        <v>24.75</v>
      </c>
    </row>
    <row r="3852" spans="3:11" hidden="1" outlineLevel="2" x14ac:dyDescent="0.25">
      <c r="C3852" s="75" t="s">
        <v>148</v>
      </c>
      <c r="D3852" s="75" t="s">
        <v>8280</v>
      </c>
      <c r="E3852" s="75" t="s">
        <v>8281</v>
      </c>
      <c r="K3852" s="83">
        <v>1.68</v>
      </c>
    </row>
    <row r="3853" spans="3:11" hidden="1" outlineLevel="2" x14ac:dyDescent="0.25">
      <c r="C3853" s="75" t="s">
        <v>148</v>
      </c>
      <c r="D3853" s="75" t="s">
        <v>8282</v>
      </c>
      <c r="E3853" s="75" t="s">
        <v>8283</v>
      </c>
      <c r="K3853" s="83">
        <v>5.22</v>
      </c>
    </row>
    <row r="3854" spans="3:11" hidden="1" outlineLevel="2" x14ac:dyDescent="0.25">
      <c r="C3854" s="75" t="s">
        <v>148</v>
      </c>
      <c r="D3854" s="75" t="s">
        <v>8286</v>
      </c>
      <c r="E3854" s="75" t="s">
        <v>8287</v>
      </c>
      <c r="K3854" s="83">
        <v>-5.04</v>
      </c>
    </row>
    <row r="3855" spans="3:11" hidden="1" outlineLevel="2" x14ac:dyDescent="0.25">
      <c r="C3855" s="75" t="s">
        <v>148</v>
      </c>
      <c r="D3855" s="75" t="s">
        <v>8288</v>
      </c>
      <c r="E3855" s="75" t="s">
        <v>8289</v>
      </c>
      <c r="K3855" s="83">
        <v>16.68</v>
      </c>
    </row>
    <row r="3856" spans="3:11" hidden="1" outlineLevel="2" x14ac:dyDescent="0.25">
      <c r="C3856" s="75" t="s">
        <v>148</v>
      </c>
      <c r="D3856" s="75" t="s">
        <v>8290</v>
      </c>
      <c r="E3856" s="75" t="s">
        <v>8291</v>
      </c>
      <c r="K3856" s="83">
        <v>7.46</v>
      </c>
    </row>
    <row r="3857" spans="3:11" hidden="1" outlineLevel="2" x14ac:dyDescent="0.25">
      <c r="C3857" s="75" t="s">
        <v>148</v>
      </c>
      <c r="D3857" s="75" t="s">
        <v>8292</v>
      </c>
      <c r="E3857" s="75" t="s">
        <v>8293</v>
      </c>
      <c r="K3857" s="83">
        <v>6.17</v>
      </c>
    </row>
    <row r="3858" spans="3:11" hidden="1" outlineLevel="2" x14ac:dyDescent="0.25">
      <c r="C3858" s="75" t="s">
        <v>148</v>
      </c>
      <c r="D3858" s="75" t="s">
        <v>8294</v>
      </c>
      <c r="E3858" s="75" t="s">
        <v>8295</v>
      </c>
      <c r="K3858" s="83">
        <v>1.87</v>
      </c>
    </row>
    <row r="3859" spans="3:11" hidden="1" outlineLevel="2" x14ac:dyDescent="0.25">
      <c r="C3859" s="75" t="s">
        <v>148</v>
      </c>
      <c r="D3859" s="75" t="s">
        <v>8296</v>
      </c>
      <c r="E3859" s="75" t="s">
        <v>8297</v>
      </c>
      <c r="K3859" s="83">
        <v>7.26</v>
      </c>
    </row>
    <row r="3860" spans="3:11" hidden="1" outlineLevel="2" x14ac:dyDescent="0.25">
      <c r="C3860" s="75" t="s">
        <v>148</v>
      </c>
      <c r="D3860" s="75" t="s">
        <v>8298</v>
      </c>
      <c r="E3860" s="75" t="s">
        <v>8299</v>
      </c>
      <c r="K3860" s="83">
        <v>2.41</v>
      </c>
    </row>
    <row r="3861" spans="3:11" hidden="1" outlineLevel="2" x14ac:dyDescent="0.25">
      <c r="C3861" s="75" t="s">
        <v>148</v>
      </c>
      <c r="D3861" s="75" t="s">
        <v>8302</v>
      </c>
      <c r="E3861" s="75" t="s">
        <v>8303</v>
      </c>
      <c r="K3861" s="83">
        <v>8.4</v>
      </c>
    </row>
    <row r="3862" spans="3:11" hidden="1" outlineLevel="2" x14ac:dyDescent="0.25">
      <c r="C3862" s="75" t="s">
        <v>148</v>
      </c>
      <c r="D3862" s="75" t="s">
        <v>8304</v>
      </c>
      <c r="E3862" s="75" t="s">
        <v>8305</v>
      </c>
      <c r="K3862" s="83">
        <v>5.51</v>
      </c>
    </row>
    <row r="3863" spans="3:11" hidden="1" outlineLevel="2" x14ac:dyDescent="0.25">
      <c r="C3863" s="75" t="s">
        <v>148</v>
      </c>
      <c r="D3863" s="75" t="s">
        <v>8312</v>
      </c>
      <c r="E3863" s="75" t="s">
        <v>8313</v>
      </c>
      <c r="K3863" s="83">
        <v>-1.53</v>
      </c>
    </row>
    <row r="3864" spans="3:11" hidden="1" outlineLevel="2" x14ac:dyDescent="0.25">
      <c r="C3864" s="75" t="s">
        <v>148</v>
      </c>
      <c r="D3864" s="75" t="s">
        <v>8314</v>
      </c>
      <c r="E3864" s="75" t="s">
        <v>8315</v>
      </c>
      <c r="K3864" s="83">
        <v>41.9</v>
      </c>
    </row>
    <row r="3865" spans="3:11" hidden="1" outlineLevel="2" x14ac:dyDescent="0.25">
      <c r="C3865" s="75" t="s">
        <v>148</v>
      </c>
      <c r="D3865" s="75" t="s">
        <v>8318</v>
      </c>
      <c r="E3865" s="75" t="s">
        <v>8319</v>
      </c>
      <c r="K3865" s="83">
        <v>5.56</v>
      </c>
    </row>
    <row r="3866" spans="3:11" hidden="1" outlineLevel="2" x14ac:dyDescent="0.25">
      <c r="C3866" s="75" t="s">
        <v>148</v>
      </c>
      <c r="D3866" s="75" t="s">
        <v>8320</v>
      </c>
      <c r="E3866" s="75" t="s">
        <v>8321</v>
      </c>
      <c r="K3866" s="83">
        <v>12.14</v>
      </c>
    </row>
    <row r="3867" spans="3:11" hidden="1" outlineLevel="2" x14ac:dyDescent="0.25">
      <c r="C3867" s="75" t="s">
        <v>148</v>
      </c>
      <c r="D3867" s="75" t="s">
        <v>8322</v>
      </c>
      <c r="E3867" s="75" t="s">
        <v>8323</v>
      </c>
      <c r="K3867" s="83">
        <v>1.84</v>
      </c>
    </row>
    <row r="3868" spans="3:11" hidden="1" outlineLevel="2" x14ac:dyDescent="0.25">
      <c r="C3868" s="75" t="s">
        <v>148</v>
      </c>
      <c r="D3868" s="75" t="s">
        <v>10383</v>
      </c>
      <c r="E3868" s="75" t="s">
        <v>10384</v>
      </c>
      <c r="K3868" s="83">
        <v>1.68</v>
      </c>
    </row>
    <row r="3869" spans="3:11" hidden="1" outlineLevel="2" x14ac:dyDescent="0.25">
      <c r="C3869" s="75" t="s">
        <v>148</v>
      </c>
      <c r="D3869" s="75" t="s">
        <v>8324</v>
      </c>
      <c r="E3869" s="75" t="s">
        <v>8325</v>
      </c>
      <c r="K3869" s="83">
        <v>1.68</v>
      </c>
    </row>
    <row r="3870" spans="3:11" hidden="1" outlineLevel="2" x14ac:dyDescent="0.25">
      <c r="C3870" s="75" t="s">
        <v>148</v>
      </c>
      <c r="D3870" s="75" t="s">
        <v>8328</v>
      </c>
      <c r="E3870" s="75" t="s">
        <v>8329</v>
      </c>
      <c r="K3870" s="83">
        <v>21.23</v>
      </c>
    </row>
    <row r="3871" spans="3:11" hidden="1" outlineLevel="2" x14ac:dyDescent="0.25">
      <c r="C3871" s="75" t="s">
        <v>148</v>
      </c>
      <c r="D3871" s="75" t="s">
        <v>8330</v>
      </c>
      <c r="E3871" s="75" t="s">
        <v>8331</v>
      </c>
      <c r="K3871" s="83">
        <v>7.74</v>
      </c>
    </row>
    <row r="3872" spans="3:11" hidden="1" outlineLevel="2" x14ac:dyDescent="0.25">
      <c r="C3872" s="75" t="s">
        <v>148</v>
      </c>
      <c r="D3872" s="75" t="s">
        <v>8332</v>
      </c>
      <c r="E3872" s="75" t="s">
        <v>8333</v>
      </c>
      <c r="K3872" s="83">
        <v>5.04</v>
      </c>
    </row>
    <row r="3873" spans="3:11" hidden="1" outlineLevel="2" x14ac:dyDescent="0.25">
      <c r="C3873" s="75" t="s">
        <v>148</v>
      </c>
      <c r="D3873" s="75" t="s">
        <v>8334</v>
      </c>
      <c r="E3873" s="75" t="s">
        <v>8335</v>
      </c>
      <c r="K3873" s="83">
        <v>8.4499999999999993</v>
      </c>
    </row>
    <row r="3874" spans="3:11" hidden="1" outlineLevel="2" x14ac:dyDescent="0.25">
      <c r="C3874" s="75" t="s">
        <v>148</v>
      </c>
      <c r="D3874" s="75" t="s">
        <v>8336</v>
      </c>
      <c r="E3874" s="75" t="s">
        <v>8337</v>
      </c>
      <c r="K3874" s="83">
        <v>5.58</v>
      </c>
    </row>
    <row r="3875" spans="3:11" hidden="1" outlineLevel="2" x14ac:dyDescent="0.25">
      <c r="C3875" s="75" t="s">
        <v>148</v>
      </c>
      <c r="D3875" s="75" t="s">
        <v>8338</v>
      </c>
      <c r="E3875" s="75" t="s">
        <v>8339</v>
      </c>
      <c r="K3875" s="83">
        <v>10.39</v>
      </c>
    </row>
    <row r="3876" spans="3:11" hidden="1" outlineLevel="2" x14ac:dyDescent="0.25">
      <c r="C3876" s="75" t="s">
        <v>148</v>
      </c>
      <c r="D3876" s="75" t="s">
        <v>8340</v>
      </c>
      <c r="E3876" s="75" t="s">
        <v>8341</v>
      </c>
      <c r="K3876" s="83">
        <v>27.62</v>
      </c>
    </row>
    <row r="3877" spans="3:11" hidden="1" outlineLevel="2" x14ac:dyDescent="0.25">
      <c r="C3877" s="75" t="s">
        <v>148</v>
      </c>
      <c r="D3877" s="75" t="s">
        <v>8342</v>
      </c>
      <c r="E3877" s="75" t="s">
        <v>8343</v>
      </c>
      <c r="K3877" s="83">
        <v>1.64</v>
      </c>
    </row>
    <row r="3878" spans="3:11" hidden="1" outlineLevel="2" x14ac:dyDescent="0.25">
      <c r="C3878" s="75" t="s">
        <v>148</v>
      </c>
      <c r="D3878" s="75" t="s">
        <v>8344</v>
      </c>
      <c r="E3878" s="75" t="s">
        <v>8345</v>
      </c>
      <c r="K3878" s="83">
        <v>5.94</v>
      </c>
    </row>
    <row r="3879" spans="3:11" hidden="1" outlineLevel="2" x14ac:dyDescent="0.25">
      <c r="C3879" s="75" t="s">
        <v>148</v>
      </c>
      <c r="D3879" s="75" t="s">
        <v>8346</v>
      </c>
      <c r="E3879" s="75" t="s">
        <v>8347</v>
      </c>
      <c r="K3879" s="83">
        <v>74.569999999999993</v>
      </c>
    </row>
    <row r="3880" spans="3:11" hidden="1" outlineLevel="2" x14ac:dyDescent="0.25">
      <c r="C3880" s="75" t="s">
        <v>148</v>
      </c>
      <c r="D3880" s="75" t="s">
        <v>8348</v>
      </c>
      <c r="E3880" s="75" t="s">
        <v>8349</v>
      </c>
      <c r="K3880" s="83">
        <v>3.36</v>
      </c>
    </row>
    <row r="3881" spans="3:11" hidden="1" outlineLevel="2" x14ac:dyDescent="0.25">
      <c r="C3881" s="75" t="s">
        <v>148</v>
      </c>
      <c r="D3881" s="75" t="s">
        <v>8350</v>
      </c>
      <c r="E3881" s="75" t="s">
        <v>8351</v>
      </c>
      <c r="K3881" s="83">
        <v>78.27</v>
      </c>
    </row>
    <row r="3882" spans="3:11" hidden="1" outlineLevel="2" x14ac:dyDescent="0.25">
      <c r="C3882" s="75" t="s">
        <v>148</v>
      </c>
      <c r="D3882" s="75" t="s">
        <v>8352</v>
      </c>
      <c r="E3882" s="75" t="s">
        <v>8353</v>
      </c>
      <c r="K3882" s="83">
        <v>5.0599999999999996</v>
      </c>
    </row>
    <row r="3883" spans="3:11" hidden="1" outlineLevel="2" x14ac:dyDescent="0.25">
      <c r="C3883" s="75" t="s">
        <v>148</v>
      </c>
      <c r="D3883" s="75" t="s">
        <v>8354</v>
      </c>
      <c r="E3883" s="75" t="s">
        <v>8355</v>
      </c>
      <c r="K3883" s="83">
        <v>2.42</v>
      </c>
    </row>
    <row r="3884" spans="3:11" hidden="1" outlineLevel="2" x14ac:dyDescent="0.25">
      <c r="C3884" s="75" t="s">
        <v>148</v>
      </c>
      <c r="D3884" s="75" t="s">
        <v>8356</v>
      </c>
      <c r="E3884" s="75" t="s">
        <v>8357</v>
      </c>
      <c r="K3884" s="83">
        <v>7.93</v>
      </c>
    </row>
    <row r="3885" spans="3:11" hidden="1" outlineLevel="2" x14ac:dyDescent="0.25">
      <c r="C3885" s="75" t="s">
        <v>148</v>
      </c>
      <c r="D3885" s="75" t="s">
        <v>8360</v>
      </c>
      <c r="E3885" s="75" t="s">
        <v>8361</v>
      </c>
      <c r="K3885" s="83">
        <v>5.04</v>
      </c>
    </row>
    <row r="3886" spans="3:11" hidden="1" outlineLevel="2" x14ac:dyDescent="0.25">
      <c r="C3886" s="75" t="s">
        <v>148</v>
      </c>
      <c r="D3886" s="75" t="s">
        <v>8362</v>
      </c>
      <c r="E3886" s="75" t="s">
        <v>8363</v>
      </c>
      <c r="K3886" s="83">
        <v>3.7</v>
      </c>
    </row>
    <row r="3887" spans="3:11" hidden="1" outlineLevel="2" x14ac:dyDescent="0.25">
      <c r="C3887" s="75" t="s">
        <v>148</v>
      </c>
      <c r="D3887" s="75" t="s">
        <v>8364</v>
      </c>
      <c r="E3887" s="75" t="s">
        <v>8365</v>
      </c>
      <c r="K3887" s="83">
        <v>4.13</v>
      </c>
    </row>
    <row r="3888" spans="3:11" hidden="1" outlineLevel="2" x14ac:dyDescent="0.25">
      <c r="C3888" s="75" t="s">
        <v>148</v>
      </c>
      <c r="D3888" s="75" t="s">
        <v>8366</v>
      </c>
      <c r="E3888" s="75" t="s">
        <v>8367</v>
      </c>
      <c r="K3888" s="83">
        <v>1.76</v>
      </c>
    </row>
    <row r="3889" spans="3:11" hidden="1" outlineLevel="2" x14ac:dyDescent="0.25">
      <c r="C3889" s="75" t="s">
        <v>148</v>
      </c>
      <c r="D3889" s="75" t="s">
        <v>8368</v>
      </c>
      <c r="E3889" s="75" t="s">
        <v>8369</v>
      </c>
      <c r="K3889" s="83">
        <v>12.4</v>
      </c>
    </row>
    <row r="3890" spans="3:11" hidden="1" outlineLevel="2" x14ac:dyDescent="0.25">
      <c r="C3890" s="75" t="s">
        <v>148</v>
      </c>
      <c r="D3890" s="75" t="s">
        <v>8370</v>
      </c>
      <c r="E3890" s="75" t="s">
        <v>8371</v>
      </c>
      <c r="K3890" s="83">
        <v>1.87</v>
      </c>
    </row>
    <row r="3891" spans="3:11" hidden="1" outlineLevel="2" x14ac:dyDescent="0.25">
      <c r="C3891" s="75" t="s">
        <v>148</v>
      </c>
      <c r="D3891" s="75" t="s">
        <v>8372</v>
      </c>
      <c r="E3891" s="75" t="s">
        <v>8373</v>
      </c>
      <c r="K3891" s="83">
        <v>1.68</v>
      </c>
    </row>
    <row r="3892" spans="3:11" hidden="1" outlineLevel="2" x14ac:dyDescent="0.25">
      <c r="C3892" s="75" t="s">
        <v>148</v>
      </c>
      <c r="D3892" s="75" t="s">
        <v>8374</v>
      </c>
      <c r="E3892" s="75" t="s">
        <v>8375</v>
      </c>
      <c r="K3892" s="83">
        <v>2.5499999999999998</v>
      </c>
    </row>
    <row r="3893" spans="3:11" hidden="1" outlineLevel="2" x14ac:dyDescent="0.25">
      <c r="C3893" s="75" t="s">
        <v>148</v>
      </c>
      <c r="D3893" s="75" t="s">
        <v>8376</v>
      </c>
      <c r="E3893" s="75" t="s">
        <v>8377</v>
      </c>
      <c r="K3893" s="83">
        <v>1.68</v>
      </c>
    </row>
    <row r="3894" spans="3:11" hidden="1" outlineLevel="2" x14ac:dyDescent="0.25">
      <c r="C3894" s="75" t="s">
        <v>148</v>
      </c>
      <c r="D3894" s="75" t="s">
        <v>10385</v>
      </c>
      <c r="E3894" s="75" t="s">
        <v>10386</v>
      </c>
      <c r="K3894" s="83">
        <v>5.04</v>
      </c>
    </row>
    <row r="3895" spans="3:11" hidden="1" outlineLevel="2" x14ac:dyDescent="0.25">
      <c r="C3895" s="75" t="s">
        <v>148</v>
      </c>
      <c r="D3895" s="75" t="s">
        <v>10387</v>
      </c>
      <c r="E3895" s="75" t="s">
        <v>10388</v>
      </c>
      <c r="K3895" s="83">
        <v>1.68</v>
      </c>
    </row>
    <row r="3896" spans="3:11" hidden="1" outlineLevel="2" x14ac:dyDescent="0.25">
      <c r="C3896" s="75" t="s">
        <v>148</v>
      </c>
      <c r="D3896" s="75" t="s">
        <v>8378</v>
      </c>
      <c r="E3896" s="75" t="s">
        <v>8379</v>
      </c>
      <c r="K3896" s="83">
        <v>5.04</v>
      </c>
    </row>
    <row r="3897" spans="3:11" hidden="1" outlineLevel="2" x14ac:dyDescent="0.25">
      <c r="C3897" s="75" t="s">
        <v>148</v>
      </c>
      <c r="D3897" s="75" t="s">
        <v>8380</v>
      </c>
      <c r="E3897" s="75" t="s">
        <v>8381</v>
      </c>
      <c r="K3897" s="83">
        <v>4.05</v>
      </c>
    </row>
    <row r="3898" spans="3:11" hidden="1" outlineLevel="2" x14ac:dyDescent="0.25">
      <c r="C3898" s="75" t="s">
        <v>148</v>
      </c>
      <c r="D3898" s="75" t="s">
        <v>8382</v>
      </c>
      <c r="E3898" s="75" t="s">
        <v>8383</v>
      </c>
      <c r="K3898" s="83">
        <v>2.7</v>
      </c>
    </row>
    <row r="3899" spans="3:11" hidden="1" outlineLevel="2" x14ac:dyDescent="0.25">
      <c r="C3899" s="75" t="s">
        <v>148</v>
      </c>
      <c r="D3899" s="75" t="s">
        <v>8384</v>
      </c>
      <c r="E3899" s="75" t="s">
        <v>8385</v>
      </c>
      <c r="K3899" s="83">
        <v>3.17</v>
      </c>
    </row>
    <row r="3900" spans="3:11" hidden="1" outlineLevel="2" x14ac:dyDescent="0.25">
      <c r="C3900" s="75" t="s">
        <v>148</v>
      </c>
      <c r="D3900" s="75" t="s">
        <v>8390</v>
      </c>
      <c r="E3900" s="75" t="s">
        <v>8391</v>
      </c>
      <c r="K3900" s="83">
        <v>3.36</v>
      </c>
    </row>
    <row r="3901" spans="3:11" hidden="1" outlineLevel="2" x14ac:dyDescent="0.25">
      <c r="C3901" s="75" t="s">
        <v>148</v>
      </c>
      <c r="D3901" s="75" t="s">
        <v>8392</v>
      </c>
      <c r="E3901" s="75" t="s">
        <v>8393</v>
      </c>
      <c r="K3901" s="83">
        <v>11.33</v>
      </c>
    </row>
    <row r="3902" spans="3:11" hidden="1" outlineLevel="2" x14ac:dyDescent="0.25">
      <c r="C3902" s="75" t="s">
        <v>148</v>
      </c>
      <c r="D3902" s="75" t="s">
        <v>8394</v>
      </c>
      <c r="E3902" s="75" t="s">
        <v>8395</v>
      </c>
      <c r="K3902" s="83">
        <v>3.08</v>
      </c>
    </row>
    <row r="3903" spans="3:11" hidden="1" outlineLevel="2" x14ac:dyDescent="0.25">
      <c r="C3903" s="75" t="s">
        <v>148</v>
      </c>
      <c r="D3903" s="75" t="s">
        <v>8396</v>
      </c>
      <c r="E3903" s="75" t="s">
        <v>8397</v>
      </c>
      <c r="K3903" s="83">
        <v>67.81</v>
      </c>
    </row>
    <row r="3904" spans="3:11" hidden="1" outlineLevel="2" x14ac:dyDescent="0.25">
      <c r="C3904" s="75" t="s">
        <v>148</v>
      </c>
      <c r="D3904" s="75" t="s">
        <v>8398</v>
      </c>
      <c r="E3904" s="75" t="s">
        <v>8399</v>
      </c>
      <c r="K3904" s="83">
        <v>0.56000000000000005</v>
      </c>
    </row>
    <row r="3905" spans="3:11" hidden="1" outlineLevel="2" x14ac:dyDescent="0.25">
      <c r="C3905" s="75" t="s">
        <v>148</v>
      </c>
      <c r="D3905" s="75" t="s">
        <v>8400</v>
      </c>
      <c r="E3905" s="75" t="s">
        <v>8401</v>
      </c>
      <c r="K3905" s="83">
        <v>16.739999999999998</v>
      </c>
    </row>
    <row r="3906" spans="3:11" hidden="1" outlineLevel="2" x14ac:dyDescent="0.25">
      <c r="C3906" s="75" t="s">
        <v>148</v>
      </c>
      <c r="D3906" s="75" t="s">
        <v>8402</v>
      </c>
      <c r="E3906" s="75" t="s">
        <v>8403</v>
      </c>
      <c r="K3906" s="83">
        <v>7.15</v>
      </c>
    </row>
    <row r="3907" spans="3:11" hidden="1" outlineLevel="2" x14ac:dyDescent="0.25">
      <c r="C3907" s="75" t="s">
        <v>148</v>
      </c>
      <c r="D3907" s="75" t="s">
        <v>8404</v>
      </c>
      <c r="E3907" s="75" t="s">
        <v>8405</v>
      </c>
      <c r="K3907" s="83">
        <v>1.68</v>
      </c>
    </row>
    <row r="3908" spans="3:11" hidden="1" outlineLevel="2" x14ac:dyDescent="0.25">
      <c r="C3908" s="75" t="s">
        <v>148</v>
      </c>
      <c r="D3908" s="75" t="s">
        <v>8406</v>
      </c>
      <c r="E3908" s="75" t="s">
        <v>8407</v>
      </c>
      <c r="K3908" s="83">
        <v>0.51</v>
      </c>
    </row>
    <row r="3909" spans="3:11" hidden="1" outlineLevel="2" x14ac:dyDescent="0.25">
      <c r="C3909" s="75" t="s">
        <v>148</v>
      </c>
      <c r="D3909" s="75" t="s">
        <v>8408</v>
      </c>
      <c r="E3909" s="75" t="s">
        <v>8409</v>
      </c>
      <c r="K3909" s="83">
        <v>1.88</v>
      </c>
    </row>
    <row r="3910" spans="3:11" hidden="1" outlineLevel="2" x14ac:dyDescent="0.25">
      <c r="C3910" s="75" t="s">
        <v>148</v>
      </c>
      <c r="D3910" s="75" t="s">
        <v>8410</v>
      </c>
      <c r="E3910" s="75" t="s">
        <v>8411</v>
      </c>
      <c r="K3910" s="83">
        <v>2.46</v>
      </c>
    </row>
    <row r="3911" spans="3:11" hidden="1" outlineLevel="2" x14ac:dyDescent="0.25">
      <c r="C3911" s="75" t="s">
        <v>148</v>
      </c>
      <c r="D3911" s="75" t="s">
        <v>8412</v>
      </c>
      <c r="E3911" s="75" t="s">
        <v>8413</v>
      </c>
      <c r="K3911" s="83">
        <v>5.08</v>
      </c>
    </row>
    <row r="3912" spans="3:11" hidden="1" outlineLevel="2" x14ac:dyDescent="0.25">
      <c r="C3912" s="75" t="s">
        <v>148</v>
      </c>
      <c r="D3912" s="75" t="s">
        <v>8416</v>
      </c>
      <c r="E3912" s="75" t="s">
        <v>8417</v>
      </c>
      <c r="K3912" s="83">
        <v>5.04</v>
      </c>
    </row>
    <row r="3913" spans="3:11" hidden="1" outlineLevel="2" x14ac:dyDescent="0.25">
      <c r="C3913" s="75" t="s">
        <v>148</v>
      </c>
      <c r="D3913" s="75" t="s">
        <v>8418</v>
      </c>
      <c r="E3913" s="75" t="s">
        <v>8419</v>
      </c>
      <c r="K3913" s="83">
        <v>5.36</v>
      </c>
    </row>
    <row r="3914" spans="3:11" hidden="1" outlineLevel="2" x14ac:dyDescent="0.25">
      <c r="C3914" s="75" t="s">
        <v>148</v>
      </c>
      <c r="D3914" s="75" t="s">
        <v>8420</v>
      </c>
      <c r="E3914" s="75" t="s">
        <v>8421</v>
      </c>
      <c r="K3914" s="83">
        <v>9.2799999999999994</v>
      </c>
    </row>
    <row r="3915" spans="3:11" hidden="1" outlineLevel="2" x14ac:dyDescent="0.25">
      <c r="C3915" s="75" t="s">
        <v>148</v>
      </c>
      <c r="D3915" s="75" t="s">
        <v>8422</v>
      </c>
      <c r="E3915" s="75" t="s">
        <v>8423</v>
      </c>
      <c r="K3915" s="83">
        <v>6.01</v>
      </c>
    </row>
    <row r="3916" spans="3:11" hidden="1" outlineLevel="2" x14ac:dyDescent="0.25">
      <c r="C3916" s="75" t="s">
        <v>148</v>
      </c>
      <c r="D3916" s="75" t="s">
        <v>8424</v>
      </c>
      <c r="E3916" s="75" t="s">
        <v>8425</v>
      </c>
      <c r="K3916" s="83">
        <v>3.36</v>
      </c>
    </row>
    <row r="3917" spans="3:11" hidden="1" outlineLevel="2" x14ac:dyDescent="0.25">
      <c r="C3917" s="75" t="s">
        <v>148</v>
      </c>
      <c r="D3917" s="75" t="s">
        <v>10389</v>
      </c>
      <c r="E3917" s="75" t="s">
        <v>10390</v>
      </c>
      <c r="K3917" s="83">
        <v>1.7</v>
      </c>
    </row>
    <row r="3918" spans="3:11" hidden="1" outlineLevel="2" x14ac:dyDescent="0.25">
      <c r="C3918" s="75" t="s">
        <v>148</v>
      </c>
      <c r="D3918" s="75" t="s">
        <v>8426</v>
      </c>
      <c r="E3918" s="75" t="s">
        <v>8427</v>
      </c>
      <c r="K3918" s="83">
        <v>26.18</v>
      </c>
    </row>
    <row r="3919" spans="3:11" hidden="1" outlineLevel="2" x14ac:dyDescent="0.25">
      <c r="C3919" s="75" t="s">
        <v>148</v>
      </c>
      <c r="D3919" s="75" t="s">
        <v>8428</v>
      </c>
      <c r="E3919" s="75" t="s">
        <v>8429</v>
      </c>
      <c r="K3919" s="83">
        <v>1.94</v>
      </c>
    </row>
    <row r="3920" spans="3:11" hidden="1" outlineLevel="2" x14ac:dyDescent="0.25">
      <c r="C3920" s="75" t="s">
        <v>148</v>
      </c>
      <c r="D3920" s="75" t="s">
        <v>8430</v>
      </c>
      <c r="E3920" s="75" t="s">
        <v>8431</v>
      </c>
      <c r="K3920" s="83">
        <v>-5.15</v>
      </c>
    </row>
    <row r="3921" spans="3:11" hidden="1" outlineLevel="2" x14ac:dyDescent="0.25">
      <c r="C3921" s="75" t="s">
        <v>148</v>
      </c>
      <c r="D3921" s="75" t="s">
        <v>8432</v>
      </c>
      <c r="E3921" s="75" t="s">
        <v>8433</v>
      </c>
      <c r="K3921" s="83">
        <v>14.02</v>
      </c>
    </row>
    <row r="3922" spans="3:11" hidden="1" outlineLevel="2" x14ac:dyDescent="0.25">
      <c r="C3922" s="75" t="s">
        <v>148</v>
      </c>
      <c r="D3922" s="75" t="s">
        <v>8434</v>
      </c>
      <c r="E3922" s="75" t="s">
        <v>8435</v>
      </c>
      <c r="K3922" s="83">
        <v>3.42</v>
      </c>
    </row>
    <row r="3923" spans="3:11" hidden="1" outlineLevel="2" x14ac:dyDescent="0.25">
      <c r="C3923" s="75" t="s">
        <v>148</v>
      </c>
      <c r="D3923" s="75" t="s">
        <v>8436</v>
      </c>
      <c r="E3923" s="75" t="s">
        <v>8437</v>
      </c>
      <c r="K3923" s="83">
        <v>13.64</v>
      </c>
    </row>
    <row r="3924" spans="3:11" hidden="1" outlineLevel="2" x14ac:dyDescent="0.25">
      <c r="C3924" s="75" t="s">
        <v>148</v>
      </c>
      <c r="D3924" s="75" t="s">
        <v>8438</v>
      </c>
      <c r="E3924" s="75" t="s">
        <v>8439</v>
      </c>
      <c r="K3924" s="83">
        <v>12.79</v>
      </c>
    </row>
    <row r="3925" spans="3:11" hidden="1" outlineLevel="2" x14ac:dyDescent="0.25">
      <c r="C3925" s="75" t="s">
        <v>148</v>
      </c>
      <c r="D3925" s="75" t="s">
        <v>8440</v>
      </c>
      <c r="E3925" s="75" t="s">
        <v>8441</v>
      </c>
      <c r="K3925" s="83">
        <v>5.04</v>
      </c>
    </row>
    <row r="3926" spans="3:11" hidden="1" outlineLevel="2" x14ac:dyDescent="0.25">
      <c r="C3926" s="75" t="s">
        <v>148</v>
      </c>
      <c r="D3926" s="75" t="s">
        <v>8442</v>
      </c>
      <c r="E3926" s="75" t="s">
        <v>8443</v>
      </c>
      <c r="K3926" s="83">
        <v>5.2</v>
      </c>
    </row>
    <row r="3927" spans="3:11" hidden="1" outlineLevel="2" x14ac:dyDescent="0.25">
      <c r="C3927" s="75" t="s">
        <v>148</v>
      </c>
      <c r="D3927" s="75" t="s">
        <v>8444</v>
      </c>
      <c r="E3927" s="75" t="s">
        <v>8445</v>
      </c>
      <c r="K3927" s="83">
        <v>1.68</v>
      </c>
    </row>
    <row r="3928" spans="3:11" hidden="1" outlineLevel="2" x14ac:dyDescent="0.25">
      <c r="C3928" s="75" t="s">
        <v>148</v>
      </c>
      <c r="D3928" s="75" t="s">
        <v>8446</v>
      </c>
      <c r="E3928" s="75" t="s">
        <v>8447</v>
      </c>
      <c r="K3928" s="83">
        <v>3.39</v>
      </c>
    </row>
    <row r="3929" spans="3:11" hidden="1" outlineLevel="2" x14ac:dyDescent="0.25">
      <c r="C3929" s="75" t="s">
        <v>148</v>
      </c>
      <c r="D3929" s="75" t="s">
        <v>8448</v>
      </c>
      <c r="E3929" s="75" t="s">
        <v>8449</v>
      </c>
      <c r="K3929" s="83">
        <v>5.04</v>
      </c>
    </row>
    <row r="3930" spans="3:11" hidden="1" outlineLevel="2" x14ac:dyDescent="0.25">
      <c r="C3930" s="75" t="s">
        <v>148</v>
      </c>
      <c r="D3930" s="75" t="s">
        <v>8452</v>
      </c>
      <c r="E3930" s="75" t="s">
        <v>8453</v>
      </c>
      <c r="K3930" s="83">
        <v>1.68</v>
      </c>
    </row>
    <row r="3931" spans="3:11" hidden="1" outlineLevel="2" x14ac:dyDescent="0.25">
      <c r="C3931" s="75" t="s">
        <v>148</v>
      </c>
      <c r="D3931" s="75" t="s">
        <v>8454</v>
      </c>
      <c r="E3931" s="75" t="s">
        <v>8455</v>
      </c>
      <c r="K3931" s="83">
        <v>2.16</v>
      </c>
    </row>
    <row r="3932" spans="3:11" hidden="1" outlineLevel="2" x14ac:dyDescent="0.25">
      <c r="C3932" s="75" t="s">
        <v>148</v>
      </c>
      <c r="D3932" s="75" t="s">
        <v>8456</v>
      </c>
      <c r="E3932" s="75" t="s">
        <v>8457</v>
      </c>
      <c r="K3932" s="83">
        <v>0.84</v>
      </c>
    </row>
    <row r="3933" spans="3:11" hidden="1" outlineLevel="2" x14ac:dyDescent="0.25">
      <c r="C3933" s="75" t="s">
        <v>148</v>
      </c>
      <c r="D3933" s="75" t="s">
        <v>8458</v>
      </c>
      <c r="E3933" s="75" t="s">
        <v>8459</v>
      </c>
      <c r="K3933" s="83">
        <v>10.63</v>
      </c>
    </row>
    <row r="3934" spans="3:11" hidden="1" outlineLevel="2" x14ac:dyDescent="0.25">
      <c r="C3934" s="75" t="s">
        <v>148</v>
      </c>
      <c r="D3934" s="75" t="s">
        <v>10391</v>
      </c>
      <c r="E3934" s="75" t="s">
        <v>10392</v>
      </c>
      <c r="K3934" s="83">
        <v>5.95</v>
      </c>
    </row>
    <row r="3935" spans="3:11" hidden="1" outlineLevel="2" x14ac:dyDescent="0.25">
      <c r="C3935" s="75" t="s">
        <v>148</v>
      </c>
      <c r="D3935" s="75" t="s">
        <v>8460</v>
      </c>
      <c r="E3935" s="75" t="s">
        <v>8461</v>
      </c>
      <c r="K3935" s="83">
        <v>1.99</v>
      </c>
    </row>
    <row r="3936" spans="3:11" hidden="1" outlineLevel="2" x14ac:dyDescent="0.25">
      <c r="C3936" s="75" t="s">
        <v>148</v>
      </c>
      <c r="D3936" s="75" t="s">
        <v>10393</v>
      </c>
      <c r="E3936" s="75" t="s">
        <v>10394</v>
      </c>
      <c r="K3936" s="83">
        <v>3.75</v>
      </c>
    </row>
    <row r="3937" spans="3:11" hidden="1" outlineLevel="2" x14ac:dyDescent="0.25">
      <c r="C3937" s="75" t="s">
        <v>148</v>
      </c>
      <c r="D3937" s="75" t="s">
        <v>8462</v>
      </c>
      <c r="E3937" s="75" t="s">
        <v>8463</v>
      </c>
      <c r="K3937" s="83">
        <v>1.75</v>
      </c>
    </row>
    <row r="3938" spans="3:11" hidden="1" outlineLevel="2" x14ac:dyDescent="0.25">
      <c r="C3938" s="75" t="s">
        <v>148</v>
      </c>
      <c r="D3938" s="75" t="s">
        <v>8464</v>
      </c>
      <c r="E3938" s="75" t="s">
        <v>8465</v>
      </c>
      <c r="K3938" s="83">
        <v>0.31</v>
      </c>
    </row>
    <row r="3939" spans="3:11" hidden="1" outlineLevel="2" x14ac:dyDescent="0.25">
      <c r="C3939" s="75" t="s">
        <v>148</v>
      </c>
      <c r="D3939" s="75" t="s">
        <v>8466</v>
      </c>
      <c r="E3939" s="75" t="s">
        <v>8467</v>
      </c>
      <c r="K3939" s="83">
        <v>16.579999999999998</v>
      </c>
    </row>
    <row r="3940" spans="3:11" hidden="1" outlineLevel="2" x14ac:dyDescent="0.25">
      <c r="C3940" s="75" t="s">
        <v>148</v>
      </c>
      <c r="D3940" s="75" t="s">
        <v>8468</v>
      </c>
      <c r="E3940" s="75" t="s">
        <v>8469</v>
      </c>
      <c r="K3940" s="83">
        <v>1.68</v>
      </c>
    </row>
    <row r="3941" spans="3:11" hidden="1" outlineLevel="2" x14ac:dyDescent="0.25">
      <c r="C3941" s="75" t="s">
        <v>148</v>
      </c>
      <c r="D3941" s="75" t="s">
        <v>8470</v>
      </c>
      <c r="E3941" s="75" t="s">
        <v>8471</v>
      </c>
      <c r="K3941" s="83">
        <v>3.22</v>
      </c>
    </row>
    <row r="3942" spans="3:11" hidden="1" outlineLevel="2" x14ac:dyDescent="0.25">
      <c r="C3942" s="75" t="s">
        <v>148</v>
      </c>
      <c r="D3942" s="75" t="s">
        <v>8474</v>
      </c>
      <c r="E3942" s="75" t="s">
        <v>8475</v>
      </c>
      <c r="K3942" s="83">
        <v>4.8899999999999997</v>
      </c>
    </row>
    <row r="3943" spans="3:11" hidden="1" outlineLevel="2" x14ac:dyDescent="0.25">
      <c r="C3943" s="75" t="s">
        <v>148</v>
      </c>
      <c r="D3943" s="75" t="s">
        <v>8476</v>
      </c>
      <c r="E3943" s="75" t="s">
        <v>8477</v>
      </c>
      <c r="K3943" s="83">
        <v>1.68</v>
      </c>
    </row>
    <row r="3944" spans="3:11" hidden="1" outlineLevel="2" x14ac:dyDescent="0.25">
      <c r="C3944" s="75" t="s">
        <v>148</v>
      </c>
      <c r="D3944" s="75" t="s">
        <v>8478</v>
      </c>
      <c r="E3944" s="75" t="s">
        <v>8479</v>
      </c>
      <c r="K3944" s="83">
        <v>5.29</v>
      </c>
    </row>
    <row r="3945" spans="3:11" hidden="1" outlineLevel="2" x14ac:dyDescent="0.25">
      <c r="C3945" s="75" t="s">
        <v>148</v>
      </c>
      <c r="D3945" s="75" t="s">
        <v>8480</v>
      </c>
      <c r="E3945" s="75" t="s">
        <v>8481</v>
      </c>
      <c r="K3945" s="83">
        <v>10.38</v>
      </c>
    </row>
    <row r="3946" spans="3:11" hidden="1" outlineLevel="2" x14ac:dyDescent="0.25">
      <c r="C3946" s="75" t="s">
        <v>148</v>
      </c>
      <c r="D3946" s="75" t="s">
        <v>6328</v>
      </c>
      <c r="E3946" s="75" t="s">
        <v>6329</v>
      </c>
      <c r="K3946" s="83">
        <v>4.41</v>
      </c>
    </row>
    <row r="3947" spans="3:11" hidden="1" outlineLevel="2" x14ac:dyDescent="0.25">
      <c r="C3947" s="75" t="s">
        <v>148</v>
      </c>
      <c r="D3947" s="75" t="s">
        <v>6330</v>
      </c>
      <c r="E3947" s="75" t="s">
        <v>6331</v>
      </c>
      <c r="K3947" s="83">
        <v>11.16</v>
      </c>
    </row>
    <row r="3948" spans="3:11" hidden="1" outlineLevel="2" x14ac:dyDescent="0.25">
      <c r="C3948" s="75" t="s">
        <v>148</v>
      </c>
      <c r="D3948" s="75" t="s">
        <v>8482</v>
      </c>
      <c r="E3948" s="75" t="s">
        <v>8483</v>
      </c>
      <c r="K3948" s="83">
        <v>5.66</v>
      </c>
    </row>
    <row r="3949" spans="3:11" hidden="1" outlineLevel="2" x14ac:dyDescent="0.25">
      <c r="C3949" s="75" t="s">
        <v>148</v>
      </c>
      <c r="D3949" s="75" t="s">
        <v>8484</v>
      </c>
      <c r="E3949" s="75" t="s">
        <v>8485</v>
      </c>
      <c r="K3949" s="83">
        <v>10.39</v>
      </c>
    </row>
    <row r="3950" spans="3:11" hidden="1" outlineLevel="2" x14ac:dyDescent="0.25">
      <c r="C3950" s="75" t="s">
        <v>148</v>
      </c>
      <c r="D3950" s="75" t="s">
        <v>8486</v>
      </c>
      <c r="E3950" s="75" t="s">
        <v>8487</v>
      </c>
      <c r="K3950" s="83">
        <v>9.26</v>
      </c>
    </row>
    <row r="3951" spans="3:11" hidden="1" outlineLevel="2" x14ac:dyDescent="0.25">
      <c r="C3951" s="75" t="s">
        <v>148</v>
      </c>
      <c r="D3951" s="75" t="s">
        <v>8488</v>
      </c>
      <c r="E3951" s="75" t="s">
        <v>8489</v>
      </c>
      <c r="K3951" s="83">
        <v>3.49</v>
      </c>
    </row>
    <row r="3952" spans="3:11" hidden="1" outlineLevel="2" x14ac:dyDescent="0.25">
      <c r="C3952" s="75" t="s">
        <v>148</v>
      </c>
      <c r="D3952" s="75" t="s">
        <v>8492</v>
      </c>
      <c r="E3952" s="75" t="s">
        <v>8493</v>
      </c>
      <c r="K3952" s="83">
        <v>32.61</v>
      </c>
    </row>
    <row r="3953" spans="3:11" hidden="1" outlineLevel="2" x14ac:dyDescent="0.25">
      <c r="C3953" s="75" t="s">
        <v>148</v>
      </c>
      <c r="D3953" s="75" t="s">
        <v>10395</v>
      </c>
      <c r="E3953" s="75" t="s">
        <v>10396</v>
      </c>
      <c r="K3953" s="83">
        <v>3.36</v>
      </c>
    </row>
    <row r="3954" spans="3:11" hidden="1" outlineLevel="2" x14ac:dyDescent="0.25">
      <c r="C3954" s="75" t="s">
        <v>148</v>
      </c>
      <c r="D3954" s="75" t="s">
        <v>8494</v>
      </c>
      <c r="E3954" s="75" t="s">
        <v>8495</v>
      </c>
      <c r="K3954" s="83">
        <v>14.39</v>
      </c>
    </row>
    <row r="3955" spans="3:11" hidden="1" outlineLevel="2" x14ac:dyDescent="0.25">
      <c r="C3955" s="75" t="s">
        <v>148</v>
      </c>
      <c r="D3955" s="75" t="s">
        <v>8496</v>
      </c>
      <c r="E3955" s="75" t="s">
        <v>8497</v>
      </c>
      <c r="K3955" s="83">
        <v>5.0599999999999996</v>
      </c>
    </row>
    <row r="3956" spans="3:11" hidden="1" outlineLevel="2" x14ac:dyDescent="0.25">
      <c r="C3956" s="75" t="s">
        <v>148</v>
      </c>
      <c r="D3956" s="75" t="s">
        <v>8498</v>
      </c>
      <c r="E3956" s="75" t="s">
        <v>8499</v>
      </c>
      <c r="K3956" s="83">
        <v>5.13</v>
      </c>
    </row>
    <row r="3957" spans="3:11" hidden="1" outlineLevel="2" x14ac:dyDescent="0.25">
      <c r="C3957" s="75" t="s">
        <v>148</v>
      </c>
      <c r="D3957" s="75" t="s">
        <v>8500</v>
      </c>
      <c r="E3957" s="75" t="s">
        <v>8501</v>
      </c>
      <c r="K3957" s="83">
        <v>1.84</v>
      </c>
    </row>
    <row r="3958" spans="3:11" hidden="1" outlineLevel="2" x14ac:dyDescent="0.25">
      <c r="C3958" s="75" t="s">
        <v>148</v>
      </c>
      <c r="D3958" s="75" t="s">
        <v>8502</v>
      </c>
      <c r="E3958" s="75" t="s">
        <v>8503</v>
      </c>
      <c r="K3958" s="83">
        <v>5.04</v>
      </c>
    </row>
    <row r="3959" spans="3:11" hidden="1" outlineLevel="2" x14ac:dyDescent="0.25">
      <c r="C3959" s="75" t="s">
        <v>148</v>
      </c>
      <c r="D3959" s="75" t="s">
        <v>8504</v>
      </c>
      <c r="E3959" s="75" t="s">
        <v>8505</v>
      </c>
      <c r="K3959" s="83">
        <v>3.89</v>
      </c>
    </row>
    <row r="3960" spans="3:11" hidden="1" outlineLevel="2" x14ac:dyDescent="0.25">
      <c r="C3960" s="75" t="s">
        <v>148</v>
      </c>
      <c r="D3960" s="75" t="s">
        <v>8506</v>
      </c>
      <c r="E3960" s="75" t="s">
        <v>8507</v>
      </c>
      <c r="K3960" s="83">
        <v>2.0299999999999998</v>
      </c>
    </row>
    <row r="3961" spans="3:11" hidden="1" outlineLevel="2" x14ac:dyDescent="0.25">
      <c r="C3961" s="75" t="s">
        <v>148</v>
      </c>
      <c r="D3961" s="75" t="s">
        <v>8508</v>
      </c>
      <c r="E3961" s="75" t="s">
        <v>8509</v>
      </c>
      <c r="K3961" s="83">
        <v>10.19</v>
      </c>
    </row>
    <row r="3962" spans="3:11" hidden="1" outlineLevel="2" x14ac:dyDescent="0.25">
      <c r="C3962" s="75" t="s">
        <v>148</v>
      </c>
      <c r="D3962" s="75" t="s">
        <v>8510</v>
      </c>
      <c r="E3962" s="75" t="s">
        <v>8511</v>
      </c>
      <c r="K3962" s="83">
        <v>1.1200000000000001</v>
      </c>
    </row>
    <row r="3963" spans="3:11" hidden="1" outlineLevel="2" x14ac:dyDescent="0.25">
      <c r="C3963" s="75" t="s">
        <v>148</v>
      </c>
      <c r="D3963" s="75" t="s">
        <v>8512</v>
      </c>
      <c r="E3963" s="75" t="s">
        <v>8513</v>
      </c>
      <c r="K3963" s="83">
        <v>0.39</v>
      </c>
    </row>
    <row r="3964" spans="3:11" hidden="1" outlineLevel="2" x14ac:dyDescent="0.25">
      <c r="C3964" s="75" t="s">
        <v>148</v>
      </c>
      <c r="D3964" s="75" t="s">
        <v>8514</v>
      </c>
      <c r="E3964" s="75" t="s">
        <v>8515</v>
      </c>
      <c r="K3964" s="83">
        <v>5.04</v>
      </c>
    </row>
    <row r="3965" spans="3:11" hidden="1" outlineLevel="2" x14ac:dyDescent="0.25">
      <c r="C3965" s="75" t="s">
        <v>148</v>
      </c>
      <c r="D3965" s="75" t="s">
        <v>8518</v>
      </c>
      <c r="E3965" s="75" t="s">
        <v>8519</v>
      </c>
      <c r="K3965" s="83">
        <v>9.9700000000000006</v>
      </c>
    </row>
    <row r="3966" spans="3:11" hidden="1" outlineLevel="2" x14ac:dyDescent="0.25">
      <c r="C3966" s="75" t="s">
        <v>148</v>
      </c>
      <c r="D3966" s="75" t="s">
        <v>8520</v>
      </c>
      <c r="E3966" s="75" t="s">
        <v>8521</v>
      </c>
      <c r="K3966" s="83">
        <v>26.66</v>
      </c>
    </row>
    <row r="3967" spans="3:11" hidden="1" outlineLevel="2" x14ac:dyDescent="0.25">
      <c r="C3967" s="75" t="s">
        <v>148</v>
      </c>
      <c r="D3967" s="75" t="s">
        <v>8522</v>
      </c>
      <c r="E3967" s="75" t="s">
        <v>8523</v>
      </c>
      <c r="K3967" s="83">
        <v>5.04</v>
      </c>
    </row>
    <row r="3968" spans="3:11" hidden="1" outlineLevel="2" x14ac:dyDescent="0.25">
      <c r="C3968" s="75" t="s">
        <v>148</v>
      </c>
      <c r="D3968" s="75" t="s">
        <v>8524</v>
      </c>
      <c r="E3968" s="75" t="s">
        <v>8525</v>
      </c>
      <c r="K3968" s="83">
        <v>2.33</v>
      </c>
    </row>
    <row r="3969" spans="3:11" hidden="1" outlineLevel="2" x14ac:dyDescent="0.25">
      <c r="C3969" s="75" t="s">
        <v>148</v>
      </c>
      <c r="D3969" s="75" t="s">
        <v>8526</v>
      </c>
      <c r="E3969" s="75" t="s">
        <v>8527</v>
      </c>
      <c r="K3969" s="83">
        <v>4.63</v>
      </c>
    </row>
    <row r="3970" spans="3:11" hidden="1" outlineLevel="2" x14ac:dyDescent="0.25">
      <c r="C3970" s="75" t="s">
        <v>148</v>
      </c>
      <c r="D3970" s="75" t="s">
        <v>8528</v>
      </c>
      <c r="E3970" s="75" t="s">
        <v>8529</v>
      </c>
      <c r="K3970" s="83">
        <v>9.4600000000000009</v>
      </c>
    </row>
    <row r="3971" spans="3:11" hidden="1" outlineLevel="2" x14ac:dyDescent="0.25">
      <c r="C3971" s="75" t="s">
        <v>148</v>
      </c>
      <c r="D3971" s="75" t="s">
        <v>8530</v>
      </c>
      <c r="E3971" s="75" t="s">
        <v>8531</v>
      </c>
      <c r="K3971" s="83">
        <v>20.2</v>
      </c>
    </row>
    <row r="3972" spans="3:11" hidden="1" outlineLevel="2" x14ac:dyDescent="0.25">
      <c r="C3972" s="75" t="s">
        <v>148</v>
      </c>
      <c r="D3972" s="75" t="s">
        <v>8532</v>
      </c>
      <c r="E3972" s="75" t="s">
        <v>8533</v>
      </c>
      <c r="K3972" s="83">
        <v>11.18</v>
      </c>
    </row>
    <row r="3973" spans="3:11" hidden="1" outlineLevel="2" x14ac:dyDescent="0.25">
      <c r="C3973" s="75" t="s">
        <v>148</v>
      </c>
      <c r="D3973" s="75" t="s">
        <v>8534</v>
      </c>
      <c r="E3973" s="75" t="s">
        <v>8535</v>
      </c>
      <c r="K3973" s="83">
        <v>5.0999999999999996</v>
      </c>
    </row>
    <row r="3974" spans="3:11" hidden="1" outlineLevel="2" x14ac:dyDescent="0.25">
      <c r="C3974" s="75" t="s">
        <v>148</v>
      </c>
      <c r="D3974" s="75" t="s">
        <v>8538</v>
      </c>
      <c r="E3974" s="75" t="s">
        <v>8539</v>
      </c>
      <c r="K3974" s="83">
        <v>1.69</v>
      </c>
    </row>
    <row r="3975" spans="3:11" hidden="1" outlineLevel="2" x14ac:dyDescent="0.25">
      <c r="C3975" s="75" t="s">
        <v>148</v>
      </c>
      <c r="D3975" s="75" t="s">
        <v>8540</v>
      </c>
      <c r="E3975" s="75" t="s">
        <v>8541</v>
      </c>
      <c r="K3975" s="83">
        <v>1.99</v>
      </c>
    </row>
    <row r="3976" spans="3:11" hidden="1" outlineLevel="2" x14ac:dyDescent="0.25">
      <c r="C3976" s="75" t="s">
        <v>148</v>
      </c>
      <c r="D3976" s="75" t="s">
        <v>8542</v>
      </c>
      <c r="E3976" s="75" t="s">
        <v>8543</v>
      </c>
      <c r="K3976" s="83">
        <v>3.44</v>
      </c>
    </row>
    <row r="3977" spans="3:11" hidden="1" outlineLevel="2" x14ac:dyDescent="0.25">
      <c r="C3977" s="75" t="s">
        <v>148</v>
      </c>
      <c r="D3977" s="75" t="s">
        <v>8544</v>
      </c>
      <c r="E3977" s="75" t="s">
        <v>8545</v>
      </c>
      <c r="K3977" s="83">
        <v>5.93</v>
      </c>
    </row>
    <row r="3978" spans="3:11" hidden="1" outlineLevel="2" x14ac:dyDescent="0.25">
      <c r="C3978" s="75" t="s">
        <v>148</v>
      </c>
      <c r="D3978" s="75" t="s">
        <v>10397</v>
      </c>
      <c r="E3978" s="75" t="s">
        <v>10398</v>
      </c>
      <c r="K3978" s="83">
        <v>-0.39</v>
      </c>
    </row>
    <row r="3979" spans="3:11" hidden="1" outlineLevel="2" x14ac:dyDescent="0.25">
      <c r="C3979" s="75" t="s">
        <v>148</v>
      </c>
      <c r="D3979" s="75" t="s">
        <v>8546</v>
      </c>
      <c r="E3979" s="75" t="s">
        <v>8547</v>
      </c>
      <c r="K3979" s="83">
        <v>10.29</v>
      </c>
    </row>
    <row r="3980" spans="3:11" hidden="1" outlineLevel="2" x14ac:dyDescent="0.25">
      <c r="C3980" s="75" t="s">
        <v>148</v>
      </c>
      <c r="D3980" s="75" t="s">
        <v>8550</v>
      </c>
      <c r="E3980" s="75" t="s">
        <v>8551</v>
      </c>
      <c r="K3980" s="83">
        <v>4.12</v>
      </c>
    </row>
    <row r="3981" spans="3:11" hidden="1" outlineLevel="2" x14ac:dyDescent="0.25">
      <c r="C3981" s="75" t="s">
        <v>148</v>
      </c>
      <c r="D3981" s="75" t="s">
        <v>8552</v>
      </c>
      <c r="E3981" s="75" t="s">
        <v>8553</v>
      </c>
      <c r="K3981" s="83">
        <v>5.04</v>
      </c>
    </row>
    <row r="3982" spans="3:11" hidden="1" outlineLevel="2" x14ac:dyDescent="0.25">
      <c r="C3982" s="75" t="s">
        <v>148</v>
      </c>
      <c r="D3982" s="75" t="s">
        <v>8554</v>
      </c>
      <c r="E3982" s="75" t="s">
        <v>8555</v>
      </c>
      <c r="K3982" s="83">
        <v>3.99</v>
      </c>
    </row>
    <row r="3983" spans="3:11" hidden="1" outlineLevel="2" x14ac:dyDescent="0.25">
      <c r="C3983" s="75" t="s">
        <v>148</v>
      </c>
      <c r="D3983" s="75" t="s">
        <v>8556</v>
      </c>
      <c r="E3983" s="75" t="s">
        <v>8557</v>
      </c>
      <c r="K3983" s="83">
        <v>0.18</v>
      </c>
    </row>
    <row r="3984" spans="3:11" hidden="1" outlineLevel="2" x14ac:dyDescent="0.25">
      <c r="C3984" s="75" t="s">
        <v>148</v>
      </c>
      <c r="D3984" s="75" t="s">
        <v>8558</v>
      </c>
      <c r="E3984" s="75" t="s">
        <v>8559</v>
      </c>
      <c r="K3984" s="83">
        <v>4.2300000000000004</v>
      </c>
    </row>
    <row r="3985" spans="3:11" hidden="1" outlineLevel="2" x14ac:dyDescent="0.25">
      <c r="C3985" s="75" t="s">
        <v>148</v>
      </c>
      <c r="D3985" s="75" t="s">
        <v>10399</v>
      </c>
      <c r="E3985" s="75" t="s">
        <v>10400</v>
      </c>
      <c r="K3985" s="83">
        <v>4.4400000000000004</v>
      </c>
    </row>
    <row r="3986" spans="3:11" hidden="1" outlineLevel="2" x14ac:dyDescent="0.25">
      <c r="C3986" s="75" t="s">
        <v>148</v>
      </c>
      <c r="D3986" s="75" t="s">
        <v>8560</v>
      </c>
      <c r="E3986" s="75" t="s">
        <v>8561</v>
      </c>
      <c r="K3986" s="83">
        <v>3.82</v>
      </c>
    </row>
    <row r="3987" spans="3:11" hidden="1" outlineLevel="2" x14ac:dyDescent="0.25">
      <c r="C3987" s="75" t="s">
        <v>148</v>
      </c>
      <c r="D3987" s="75" t="s">
        <v>8562</v>
      </c>
      <c r="E3987" s="75" t="s">
        <v>8563</v>
      </c>
      <c r="K3987" s="83">
        <v>5.33</v>
      </c>
    </row>
    <row r="3988" spans="3:11" hidden="1" outlineLevel="2" x14ac:dyDescent="0.25">
      <c r="C3988" s="75" t="s">
        <v>148</v>
      </c>
      <c r="D3988" s="75" t="s">
        <v>8564</v>
      </c>
      <c r="E3988" s="75" t="s">
        <v>8565</v>
      </c>
      <c r="K3988" s="83">
        <v>5.04</v>
      </c>
    </row>
    <row r="3989" spans="3:11" hidden="1" outlineLevel="2" x14ac:dyDescent="0.25">
      <c r="C3989" s="75" t="s">
        <v>148</v>
      </c>
      <c r="D3989" s="75" t="s">
        <v>8566</v>
      </c>
      <c r="E3989" s="75" t="s">
        <v>8567</v>
      </c>
      <c r="K3989" s="83">
        <v>45.51</v>
      </c>
    </row>
    <row r="3990" spans="3:11" hidden="1" outlineLevel="2" x14ac:dyDescent="0.25">
      <c r="C3990" s="75" t="s">
        <v>148</v>
      </c>
      <c r="D3990" s="75" t="s">
        <v>8568</v>
      </c>
      <c r="E3990" s="75" t="s">
        <v>8569</v>
      </c>
      <c r="K3990" s="83">
        <v>6.38</v>
      </c>
    </row>
    <row r="3991" spans="3:11" hidden="1" outlineLevel="2" x14ac:dyDescent="0.25">
      <c r="C3991" s="75" t="s">
        <v>148</v>
      </c>
      <c r="D3991" s="75" t="s">
        <v>8570</v>
      </c>
      <c r="E3991" s="75" t="s">
        <v>8571</v>
      </c>
      <c r="K3991" s="83">
        <v>3.63</v>
      </c>
    </row>
    <row r="3992" spans="3:11" hidden="1" outlineLevel="2" x14ac:dyDescent="0.25">
      <c r="C3992" s="75" t="s">
        <v>148</v>
      </c>
      <c r="D3992" s="75" t="s">
        <v>8572</v>
      </c>
      <c r="E3992" s="75" t="s">
        <v>8573</v>
      </c>
      <c r="K3992" s="83">
        <v>1.96</v>
      </c>
    </row>
    <row r="3993" spans="3:11" hidden="1" outlineLevel="2" x14ac:dyDescent="0.25">
      <c r="C3993" s="75" t="s">
        <v>148</v>
      </c>
      <c r="D3993" s="75" t="s">
        <v>8574</v>
      </c>
      <c r="E3993" s="75" t="s">
        <v>8575</v>
      </c>
      <c r="K3993" s="83">
        <v>1.69</v>
      </c>
    </row>
    <row r="3994" spans="3:11" hidden="1" outlineLevel="2" x14ac:dyDescent="0.25">
      <c r="C3994" s="75" t="s">
        <v>148</v>
      </c>
      <c r="D3994" s="75" t="s">
        <v>8576</v>
      </c>
      <c r="E3994" s="75" t="s">
        <v>8577</v>
      </c>
      <c r="K3994" s="83">
        <v>0.94</v>
      </c>
    </row>
    <row r="3995" spans="3:11" hidden="1" outlineLevel="2" x14ac:dyDescent="0.25">
      <c r="C3995" s="75" t="s">
        <v>148</v>
      </c>
      <c r="D3995" s="75" t="s">
        <v>8578</v>
      </c>
      <c r="E3995" s="75" t="s">
        <v>8579</v>
      </c>
      <c r="K3995" s="83">
        <v>7.84</v>
      </c>
    </row>
    <row r="3996" spans="3:11" hidden="1" outlineLevel="2" x14ac:dyDescent="0.25">
      <c r="C3996" s="75" t="s">
        <v>148</v>
      </c>
      <c r="D3996" s="75" t="s">
        <v>8580</v>
      </c>
      <c r="E3996" s="75" t="s">
        <v>8581</v>
      </c>
      <c r="K3996" s="83">
        <v>3.52</v>
      </c>
    </row>
    <row r="3997" spans="3:11" hidden="1" outlineLevel="2" x14ac:dyDescent="0.25">
      <c r="C3997" s="75" t="s">
        <v>148</v>
      </c>
      <c r="D3997" s="75" t="s">
        <v>8582</v>
      </c>
      <c r="E3997" s="75" t="s">
        <v>8583</v>
      </c>
      <c r="K3997" s="83">
        <v>3.62</v>
      </c>
    </row>
    <row r="3998" spans="3:11" hidden="1" outlineLevel="2" x14ac:dyDescent="0.25">
      <c r="C3998" s="75" t="s">
        <v>148</v>
      </c>
      <c r="D3998" s="75" t="s">
        <v>8584</v>
      </c>
      <c r="E3998" s="75" t="s">
        <v>8585</v>
      </c>
      <c r="K3998" s="83">
        <v>0.56000000000000005</v>
      </c>
    </row>
    <row r="3999" spans="3:11" hidden="1" outlineLevel="2" x14ac:dyDescent="0.25">
      <c r="C3999" s="75" t="s">
        <v>148</v>
      </c>
      <c r="D3999" s="75" t="s">
        <v>8586</v>
      </c>
      <c r="E3999" s="75" t="s">
        <v>8587</v>
      </c>
      <c r="K3999" s="83">
        <v>3.38</v>
      </c>
    </row>
    <row r="4000" spans="3:11" hidden="1" outlineLevel="2" x14ac:dyDescent="0.25">
      <c r="C4000" s="75" t="s">
        <v>148</v>
      </c>
      <c r="D4000" s="75" t="s">
        <v>8590</v>
      </c>
      <c r="E4000" s="75" t="s">
        <v>8591</v>
      </c>
      <c r="K4000" s="83">
        <v>3.38</v>
      </c>
    </row>
    <row r="4001" spans="3:11" hidden="1" outlineLevel="2" x14ac:dyDescent="0.25">
      <c r="C4001" s="75" t="s">
        <v>148</v>
      </c>
      <c r="D4001" s="75" t="s">
        <v>8592</v>
      </c>
      <c r="E4001" s="75" t="s">
        <v>8593</v>
      </c>
      <c r="K4001" s="83">
        <v>5.04</v>
      </c>
    </row>
    <row r="4002" spans="3:11" hidden="1" outlineLevel="2" x14ac:dyDescent="0.25">
      <c r="C4002" s="75" t="s">
        <v>148</v>
      </c>
      <c r="D4002" s="75" t="s">
        <v>8594</v>
      </c>
      <c r="E4002" s="75" t="s">
        <v>8595</v>
      </c>
      <c r="K4002" s="83">
        <v>5.43</v>
      </c>
    </row>
    <row r="4003" spans="3:11" hidden="1" outlineLevel="2" x14ac:dyDescent="0.25">
      <c r="C4003" s="75" t="s">
        <v>148</v>
      </c>
      <c r="D4003" s="75" t="s">
        <v>8596</v>
      </c>
      <c r="E4003" s="75" t="s">
        <v>8597</v>
      </c>
      <c r="K4003" s="83">
        <v>3.44</v>
      </c>
    </row>
    <row r="4004" spans="3:11" hidden="1" outlineLevel="2" x14ac:dyDescent="0.25">
      <c r="C4004" s="75" t="s">
        <v>148</v>
      </c>
      <c r="D4004" s="75" t="s">
        <v>8598</v>
      </c>
      <c r="E4004" s="75" t="s">
        <v>8599</v>
      </c>
      <c r="K4004" s="83">
        <v>0.84</v>
      </c>
    </row>
    <row r="4005" spans="3:11" hidden="1" outlineLevel="2" x14ac:dyDescent="0.25">
      <c r="C4005" s="75" t="s">
        <v>148</v>
      </c>
      <c r="D4005" s="75" t="s">
        <v>8602</v>
      </c>
      <c r="E4005" s="75" t="s">
        <v>8603</v>
      </c>
      <c r="K4005" s="83">
        <v>3.36</v>
      </c>
    </row>
    <row r="4006" spans="3:11" hidden="1" outlineLevel="2" x14ac:dyDescent="0.25">
      <c r="C4006" s="75" t="s">
        <v>148</v>
      </c>
      <c r="D4006" s="75" t="s">
        <v>8604</v>
      </c>
      <c r="E4006" s="75" t="s">
        <v>8605</v>
      </c>
      <c r="K4006" s="83">
        <v>1.68</v>
      </c>
    </row>
    <row r="4007" spans="3:11" hidden="1" outlineLevel="2" x14ac:dyDescent="0.25">
      <c r="C4007" s="75" t="s">
        <v>148</v>
      </c>
      <c r="D4007" s="75" t="s">
        <v>8608</v>
      </c>
      <c r="E4007" s="75" t="s">
        <v>8609</v>
      </c>
      <c r="K4007" s="83">
        <v>6.1</v>
      </c>
    </row>
    <row r="4008" spans="3:11" hidden="1" outlineLevel="2" x14ac:dyDescent="0.25">
      <c r="C4008" s="75" t="s">
        <v>148</v>
      </c>
      <c r="D4008" s="75" t="s">
        <v>8610</v>
      </c>
      <c r="E4008" s="75" t="s">
        <v>8611</v>
      </c>
      <c r="K4008" s="83">
        <v>3.58</v>
      </c>
    </row>
    <row r="4009" spans="3:11" hidden="1" outlineLevel="2" x14ac:dyDescent="0.25">
      <c r="C4009" s="75" t="s">
        <v>148</v>
      </c>
      <c r="D4009" s="75" t="s">
        <v>8612</v>
      </c>
      <c r="E4009" s="75" t="s">
        <v>8613</v>
      </c>
      <c r="K4009" s="83">
        <v>3.88</v>
      </c>
    </row>
    <row r="4010" spans="3:11" hidden="1" outlineLevel="2" x14ac:dyDescent="0.25">
      <c r="C4010" s="75" t="s">
        <v>148</v>
      </c>
      <c r="D4010" s="75" t="s">
        <v>10401</v>
      </c>
      <c r="E4010" s="75" t="s">
        <v>10402</v>
      </c>
      <c r="K4010" s="83">
        <v>3.88</v>
      </c>
    </row>
    <row r="4011" spans="3:11" hidden="1" outlineLevel="2" x14ac:dyDescent="0.25">
      <c r="C4011" s="75" t="s">
        <v>148</v>
      </c>
      <c r="D4011" s="75" t="s">
        <v>8614</v>
      </c>
      <c r="E4011" s="75" t="s">
        <v>8615</v>
      </c>
      <c r="K4011" s="83">
        <v>4.38</v>
      </c>
    </row>
    <row r="4012" spans="3:11" hidden="1" outlineLevel="2" x14ac:dyDescent="0.25">
      <c r="C4012" s="75" t="s">
        <v>148</v>
      </c>
      <c r="D4012" s="75" t="s">
        <v>8616</v>
      </c>
      <c r="E4012" s="75" t="s">
        <v>8617</v>
      </c>
      <c r="K4012" s="83">
        <v>2.09</v>
      </c>
    </row>
    <row r="4013" spans="3:11" hidden="1" outlineLevel="2" x14ac:dyDescent="0.25">
      <c r="C4013" s="75" t="s">
        <v>148</v>
      </c>
      <c r="D4013" s="75" t="s">
        <v>8618</v>
      </c>
      <c r="E4013" s="75" t="s">
        <v>8619</v>
      </c>
      <c r="K4013" s="83">
        <v>1.7</v>
      </c>
    </row>
    <row r="4014" spans="3:11" hidden="1" outlineLevel="2" x14ac:dyDescent="0.25">
      <c r="C4014" s="75" t="s">
        <v>148</v>
      </c>
      <c r="D4014" s="75" t="s">
        <v>8620</v>
      </c>
      <c r="E4014" s="75" t="s">
        <v>8621</v>
      </c>
      <c r="K4014" s="83">
        <v>3.36</v>
      </c>
    </row>
    <row r="4015" spans="3:11" hidden="1" outlineLevel="2" x14ac:dyDescent="0.25">
      <c r="C4015" s="75" t="s">
        <v>148</v>
      </c>
      <c r="D4015" s="75" t="s">
        <v>8622</v>
      </c>
      <c r="E4015" s="75" t="s">
        <v>8623</v>
      </c>
      <c r="K4015" s="83">
        <v>3.05</v>
      </c>
    </row>
    <row r="4016" spans="3:11" hidden="1" outlineLevel="2" x14ac:dyDescent="0.25">
      <c r="C4016" s="75" t="s">
        <v>148</v>
      </c>
      <c r="D4016" s="75" t="s">
        <v>8624</v>
      </c>
      <c r="E4016" s="75" t="s">
        <v>8625</v>
      </c>
      <c r="K4016" s="83">
        <v>16.7</v>
      </c>
    </row>
    <row r="4017" spans="3:11" hidden="1" outlineLevel="2" x14ac:dyDescent="0.25">
      <c r="C4017" s="75" t="s">
        <v>148</v>
      </c>
      <c r="D4017" s="75" t="s">
        <v>10403</v>
      </c>
      <c r="E4017" s="75" t="s">
        <v>10404</v>
      </c>
      <c r="K4017" s="83">
        <v>0.67</v>
      </c>
    </row>
    <row r="4018" spans="3:11" hidden="1" outlineLevel="2" x14ac:dyDescent="0.25">
      <c r="C4018" s="75" t="s">
        <v>148</v>
      </c>
      <c r="D4018" s="75" t="s">
        <v>8628</v>
      </c>
      <c r="E4018" s="75" t="s">
        <v>8629</v>
      </c>
      <c r="K4018" s="83">
        <v>2.27</v>
      </c>
    </row>
    <row r="4019" spans="3:11" hidden="1" outlineLevel="2" x14ac:dyDescent="0.25">
      <c r="C4019" s="75" t="s">
        <v>148</v>
      </c>
      <c r="D4019" s="75" t="s">
        <v>8630</v>
      </c>
      <c r="E4019" s="75" t="s">
        <v>8631</v>
      </c>
      <c r="K4019" s="83">
        <v>3.67</v>
      </c>
    </row>
    <row r="4020" spans="3:11" hidden="1" outlineLevel="2" x14ac:dyDescent="0.25">
      <c r="C4020" s="75" t="s">
        <v>148</v>
      </c>
      <c r="D4020" s="75" t="s">
        <v>8632</v>
      </c>
      <c r="E4020" s="75" t="s">
        <v>7915</v>
      </c>
      <c r="K4020" s="83">
        <v>3.67</v>
      </c>
    </row>
    <row r="4021" spans="3:11" hidden="1" outlineLevel="2" x14ac:dyDescent="0.25">
      <c r="C4021" s="75" t="s">
        <v>148</v>
      </c>
      <c r="D4021" s="75" t="s">
        <v>8633</v>
      </c>
      <c r="E4021" s="75" t="s">
        <v>8634</v>
      </c>
      <c r="K4021" s="83">
        <v>1.96</v>
      </c>
    </row>
    <row r="4022" spans="3:11" hidden="1" outlineLevel="2" x14ac:dyDescent="0.25">
      <c r="C4022" s="75" t="s">
        <v>148</v>
      </c>
      <c r="D4022" s="75" t="s">
        <v>8635</v>
      </c>
      <c r="E4022" s="75" t="s">
        <v>8636</v>
      </c>
      <c r="K4022" s="83">
        <v>13.72</v>
      </c>
    </row>
    <row r="4023" spans="3:11" hidden="1" outlineLevel="2" x14ac:dyDescent="0.25">
      <c r="C4023" s="75" t="s">
        <v>148</v>
      </c>
      <c r="D4023" s="75" t="s">
        <v>8637</v>
      </c>
      <c r="E4023" s="75" t="s">
        <v>8638</v>
      </c>
      <c r="K4023" s="83">
        <v>4.29</v>
      </c>
    </row>
    <row r="4024" spans="3:11" hidden="1" outlineLevel="2" x14ac:dyDescent="0.25">
      <c r="C4024" s="75" t="s">
        <v>148</v>
      </c>
      <c r="D4024" s="75" t="s">
        <v>8639</v>
      </c>
      <c r="E4024" s="75" t="s">
        <v>8640</v>
      </c>
      <c r="K4024" s="83">
        <v>1.68</v>
      </c>
    </row>
    <row r="4025" spans="3:11" hidden="1" outlineLevel="2" x14ac:dyDescent="0.25">
      <c r="C4025" s="75" t="s">
        <v>148</v>
      </c>
      <c r="D4025" s="75" t="s">
        <v>8641</v>
      </c>
      <c r="E4025" s="75" t="s">
        <v>8642</v>
      </c>
      <c r="K4025" s="83">
        <v>9.82</v>
      </c>
    </row>
    <row r="4026" spans="3:11" hidden="1" outlineLevel="2" x14ac:dyDescent="0.25">
      <c r="C4026" s="75" t="s">
        <v>148</v>
      </c>
      <c r="D4026" s="75" t="s">
        <v>8643</v>
      </c>
      <c r="E4026" s="75" t="s">
        <v>8644</v>
      </c>
      <c r="K4026" s="83">
        <v>0.43</v>
      </c>
    </row>
    <row r="4027" spans="3:11" hidden="1" outlineLevel="2" x14ac:dyDescent="0.25">
      <c r="C4027" s="75" t="s">
        <v>148</v>
      </c>
      <c r="D4027" s="75" t="s">
        <v>8645</v>
      </c>
      <c r="E4027" s="75" t="s">
        <v>8646</v>
      </c>
      <c r="K4027" s="83">
        <v>5.7</v>
      </c>
    </row>
    <row r="4028" spans="3:11" hidden="1" outlineLevel="2" x14ac:dyDescent="0.25">
      <c r="C4028" s="75" t="s">
        <v>148</v>
      </c>
      <c r="D4028" s="75" t="s">
        <v>10405</v>
      </c>
      <c r="E4028" s="75" t="s">
        <v>10406</v>
      </c>
      <c r="K4028" s="83">
        <v>4.1100000000000003</v>
      </c>
    </row>
    <row r="4029" spans="3:11" hidden="1" outlineLevel="2" x14ac:dyDescent="0.25">
      <c r="C4029" s="75" t="s">
        <v>148</v>
      </c>
      <c r="D4029" s="75" t="s">
        <v>8651</v>
      </c>
      <c r="E4029" s="75" t="s">
        <v>8652</v>
      </c>
      <c r="K4029" s="83">
        <v>15.7</v>
      </c>
    </row>
    <row r="4030" spans="3:11" hidden="1" outlineLevel="2" x14ac:dyDescent="0.25">
      <c r="C4030" s="75" t="s">
        <v>148</v>
      </c>
      <c r="D4030" s="75" t="s">
        <v>10407</v>
      </c>
      <c r="E4030" s="75" t="s">
        <v>10408</v>
      </c>
      <c r="K4030" s="83">
        <v>5.12</v>
      </c>
    </row>
    <row r="4031" spans="3:11" hidden="1" outlineLevel="2" x14ac:dyDescent="0.25">
      <c r="C4031" s="75" t="s">
        <v>148</v>
      </c>
      <c r="D4031" s="75" t="s">
        <v>8653</v>
      </c>
      <c r="E4031" s="75" t="s">
        <v>8654</v>
      </c>
      <c r="K4031" s="83">
        <v>0.13</v>
      </c>
    </row>
    <row r="4032" spans="3:11" hidden="1" outlineLevel="2" x14ac:dyDescent="0.25">
      <c r="C4032" s="75" t="s">
        <v>148</v>
      </c>
      <c r="D4032" s="75" t="s">
        <v>8655</v>
      </c>
      <c r="E4032" s="75" t="s">
        <v>8656</v>
      </c>
      <c r="K4032" s="83">
        <v>-0.01</v>
      </c>
    </row>
    <row r="4033" spans="3:11" hidden="1" outlineLevel="2" x14ac:dyDescent="0.25">
      <c r="C4033" s="75" t="s">
        <v>148</v>
      </c>
      <c r="D4033" s="75" t="s">
        <v>8659</v>
      </c>
      <c r="E4033" s="75" t="s">
        <v>8660</v>
      </c>
      <c r="K4033" s="83">
        <v>0.01</v>
      </c>
    </row>
    <row r="4034" spans="3:11" hidden="1" outlineLevel="2" x14ac:dyDescent="0.25">
      <c r="C4034" s="75" t="s">
        <v>148</v>
      </c>
      <c r="D4034" s="75" t="s">
        <v>8661</v>
      </c>
      <c r="E4034" s="75" t="s">
        <v>8662</v>
      </c>
      <c r="K4034" s="83">
        <v>10.62</v>
      </c>
    </row>
    <row r="4035" spans="3:11" hidden="1" outlineLevel="2" x14ac:dyDescent="0.25">
      <c r="C4035" s="75" t="s">
        <v>148</v>
      </c>
      <c r="D4035" s="75" t="s">
        <v>8663</v>
      </c>
      <c r="E4035" s="75" t="s">
        <v>8664</v>
      </c>
      <c r="K4035" s="83">
        <v>3.55</v>
      </c>
    </row>
    <row r="4036" spans="3:11" hidden="1" outlineLevel="2" x14ac:dyDescent="0.25">
      <c r="C4036" s="75" t="s">
        <v>148</v>
      </c>
      <c r="D4036" s="75" t="s">
        <v>8665</v>
      </c>
      <c r="E4036" s="75" t="s">
        <v>8666</v>
      </c>
      <c r="K4036" s="83">
        <v>1.25</v>
      </c>
    </row>
    <row r="4037" spans="3:11" hidden="1" outlineLevel="2" x14ac:dyDescent="0.25">
      <c r="C4037" s="75" t="s">
        <v>148</v>
      </c>
      <c r="D4037" s="75" t="s">
        <v>8667</v>
      </c>
      <c r="E4037" s="75" t="s">
        <v>8668</v>
      </c>
      <c r="K4037" s="83">
        <v>0.71</v>
      </c>
    </row>
    <row r="4038" spans="3:11" hidden="1" outlineLevel="2" x14ac:dyDescent="0.25">
      <c r="C4038" s="75" t="s">
        <v>148</v>
      </c>
      <c r="D4038" s="75" t="s">
        <v>8669</v>
      </c>
      <c r="E4038" s="75" t="s">
        <v>8034</v>
      </c>
      <c r="K4038" s="83">
        <v>0.89</v>
      </c>
    </row>
    <row r="4039" spans="3:11" hidden="1" outlineLevel="2" x14ac:dyDescent="0.25">
      <c r="C4039" s="75" t="s">
        <v>148</v>
      </c>
      <c r="D4039" s="75" t="s">
        <v>8670</v>
      </c>
      <c r="E4039" s="75" t="s">
        <v>8671</v>
      </c>
      <c r="K4039" s="83">
        <v>0.09</v>
      </c>
    </row>
    <row r="4040" spans="3:11" hidden="1" outlineLevel="2" x14ac:dyDescent="0.25">
      <c r="C4040" s="75" t="s">
        <v>148</v>
      </c>
      <c r="D4040" s="75" t="s">
        <v>8674</v>
      </c>
      <c r="E4040" s="75" t="s">
        <v>8675</v>
      </c>
      <c r="K4040" s="83">
        <v>0.16</v>
      </c>
    </row>
    <row r="4041" spans="3:11" hidden="1" outlineLevel="2" x14ac:dyDescent="0.25">
      <c r="C4041" s="75" t="s">
        <v>148</v>
      </c>
      <c r="D4041" s="75" t="s">
        <v>8676</v>
      </c>
      <c r="E4041" s="75" t="s">
        <v>8677</v>
      </c>
      <c r="K4041" s="83">
        <v>4.5</v>
      </c>
    </row>
    <row r="4042" spans="3:11" hidden="1" outlineLevel="2" x14ac:dyDescent="0.25">
      <c r="C4042" s="75" t="s">
        <v>148</v>
      </c>
      <c r="D4042" s="75" t="s">
        <v>8680</v>
      </c>
      <c r="E4042" s="75" t="s">
        <v>8681</v>
      </c>
      <c r="K4042" s="83">
        <v>0.89</v>
      </c>
    </row>
    <row r="4043" spans="3:11" hidden="1" outlineLevel="2" x14ac:dyDescent="0.25">
      <c r="C4043" s="75" t="s">
        <v>148</v>
      </c>
      <c r="D4043" s="75" t="s">
        <v>8682</v>
      </c>
      <c r="E4043" s="75" t="s">
        <v>8683</v>
      </c>
      <c r="K4043" s="83">
        <v>0.35</v>
      </c>
    </row>
    <row r="4044" spans="3:11" hidden="1" outlineLevel="2" x14ac:dyDescent="0.25">
      <c r="C4044" s="75" t="s">
        <v>148</v>
      </c>
      <c r="D4044" s="75" t="s">
        <v>8684</v>
      </c>
      <c r="E4044" s="75" t="s">
        <v>8685</v>
      </c>
      <c r="K4044" s="83">
        <v>0.01</v>
      </c>
    </row>
    <row r="4045" spans="3:11" hidden="1" outlineLevel="2" x14ac:dyDescent="0.25">
      <c r="C4045" s="75" t="s">
        <v>148</v>
      </c>
      <c r="D4045" s="75" t="s">
        <v>8688</v>
      </c>
      <c r="E4045" s="75" t="s">
        <v>8689</v>
      </c>
      <c r="K4045" s="83">
        <v>10.27</v>
      </c>
    </row>
    <row r="4046" spans="3:11" hidden="1" outlineLevel="2" x14ac:dyDescent="0.25">
      <c r="C4046" s="75" t="s">
        <v>148</v>
      </c>
      <c r="D4046" s="75" t="s">
        <v>8692</v>
      </c>
      <c r="E4046" s="75" t="s">
        <v>8693</v>
      </c>
      <c r="K4046" s="83">
        <v>6.23</v>
      </c>
    </row>
    <row r="4047" spans="3:11" hidden="1" outlineLevel="2" x14ac:dyDescent="0.25">
      <c r="C4047" s="75" t="s">
        <v>148</v>
      </c>
      <c r="D4047" s="75" t="s">
        <v>8694</v>
      </c>
      <c r="E4047" s="75" t="s">
        <v>8695</v>
      </c>
      <c r="K4047" s="83">
        <v>4.71</v>
      </c>
    </row>
    <row r="4048" spans="3:11" hidden="1" outlineLevel="2" x14ac:dyDescent="0.25">
      <c r="C4048" s="75" t="s">
        <v>148</v>
      </c>
      <c r="D4048" s="75" t="s">
        <v>10409</v>
      </c>
      <c r="E4048" s="75" t="s">
        <v>10410</v>
      </c>
      <c r="K4048" s="83">
        <v>3.09</v>
      </c>
    </row>
    <row r="4049" spans="3:11" hidden="1" outlineLevel="2" x14ac:dyDescent="0.25">
      <c r="C4049" s="75" t="s">
        <v>148</v>
      </c>
      <c r="D4049" s="75" t="s">
        <v>8696</v>
      </c>
      <c r="E4049" s="75" t="s">
        <v>8697</v>
      </c>
      <c r="K4049" s="83">
        <v>-0.8</v>
      </c>
    </row>
    <row r="4050" spans="3:11" hidden="1" outlineLevel="2" x14ac:dyDescent="0.25">
      <c r="C4050" s="75" t="s">
        <v>148</v>
      </c>
      <c r="D4050" s="75" t="s">
        <v>8702</v>
      </c>
      <c r="E4050" s="75" t="s">
        <v>8703</v>
      </c>
      <c r="K4050" s="83">
        <v>8.16</v>
      </c>
    </row>
    <row r="4051" spans="3:11" hidden="1" outlineLevel="2" x14ac:dyDescent="0.25">
      <c r="C4051" s="75" t="s">
        <v>148</v>
      </c>
      <c r="D4051" s="75" t="s">
        <v>10411</v>
      </c>
      <c r="E4051" s="75" t="s">
        <v>10412</v>
      </c>
      <c r="K4051" s="83">
        <v>1.47</v>
      </c>
    </row>
    <row r="4052" spans="3:11" hidden="1" outlineLevel="2" x14ac:dyDescent="0.25">
      <c r="C4052" s="75" t="s">
        <v>148</v>
      </c>
      <c r="D4052" s="75" t="s">
        <v>8704</v>
      </c>
      <c r="E4052" s="75" t="s">
        <v>8705</v>
      </c>
      <c r="K4052" s="83">
        <v>0.06</v>
      </c>
    </row>
    <row r="4053" spans="3:11" hidden="1" outlineLevel="2" x14ac:dyDescent="0.25">
      <c r="C4053" s="75" t="s">
        <v>148</v>
      </c>
      <c r="D4053" s="75" t="s">
        <v>8706</v>
      </c>
      <c r="E4053" s="75" t="s">
        <v>8707</v>
      </c>
      <c r="K4053" s="83">
        <v>0.11</v>
      </c>
    </row>
    <row r="4054" spans="3:11" hidden="1" outlineLevel="2" x14ac:dyDescent="0.25">
      <c r="C4054" s="75" t="s">
        <v>148</v>
      </c>
      <c r="D4054" s="75" t="s">
        <v>8708</v>
      </c>
      <c r="E4054" s="75" t="s">
        <v>8709</v>
      </c>
      <c r="K4054" s="83">
        <v>0.32</v>
      </c>
    </row>
    <row r="4055" spans="3:11" hidden="1" outlineLevel="2" x14ac:dyDescent="0.25">
      <c r="C4055" s="75" t="s">
        <v>148</v>
      </c>
      <c r="D4055" s="75" t="s">
        <v>8710</v>
      </c>
      <c r="E4055" s="75" t="s">
        <v>8711</v>
      </c>
      <c r="K4055" s="83">
        <v>7.0000000000000007E-2</v>
      </c>
    </row>
    <row r="4056" spans="3:11" hidden="1" outlineLevel="2" x14ac:dyDescent="0.25">
      <c r="C4056" s="75" t="s">
        <v>148</v>
      </c>
      <c r="D4056" s="75" t="s">
        <v>8712</v>
      </c>
      <c r="E4056" s="75" t="s">
        <v>8713</v>
      </c>
      <c r="K4056" s="83">
        <v>0.43</v>
      </c>
    </row>
    <row r="4057" spans="3:11" hidden="1" outlineLevel="2" x14ac:dyDescent="0.25">
      <c r="C4057" s="75" t="s">
        <v>148</v>
      </c>
      <c r="D4057" s="75" t="s">
        <v>8714</v>
      </c>
      <c r="E4057" s="75" t="s">
        <v>8715</v>
      </c>
      <c r="K4057" s="83">
        <v>1.01</v>
      </c>
    </row>
    <row r="4058" spans="3:11" hidden="1" outlineLevel="2" x14ac:dyDescent="0.25">
      <c r="C4058" s="75" t="s">
        <v>148</v>
      </c>
      <c r="D4058" s="75" t="s">
        <v>8716</v>
      </c>
      <c r="E4058" s="75" t="s">
        <v>8717</v>
      </c>
      <c r="K4058" s="83">
        <v>1.41</v>
      </c>
    </row>
    <row r="4059" spans="3:11" hidden="1" outlineLevel="2" x14ac:dyDescent="0.25">
      <c r="C4059" s="75" t="s">
        <v>148</v>
      </c>
      <c r="D4059" s="75" t="s">
        <v>8718</v>
      </c>
      <c r="E4059" s="75" t="s">
        <v>8719</v>
      </c>
      <c r="K4059" s="83">
        <v>7.0000000000000007E-2</v>
      </c>
    </row>
    <row r="4060" spans="3:11" hidden="1" outlineLevel="2" x14ac:dyDescent="0.25">
      <c r="C4060" s="75" t="s">
        <v>148</v>
      </c>
      <c r="D4060" s="75" t="s">
        <v>8720</v>
      </c>
      <c r="E4060" s="75" t="s">
        <v>8721</v>
      </c>
      <c r="K4060" s="83">
        <v>12.78</v>
      </c>
    </row>
    <row r="4061" spans="3:11" hidden="1" outlineLevel="2" x14ac:dyDescent="0.25">
      <c r="C4061" s="75" t="s">
        <v>148</v>
      </c>
      <c r="D4061" s="75" t="s">
        <v>8722</v>
      </c>
      <c r="E4061" s="75" t="s">
        <v>8723</v>
      </c>
      <c r="K4061" s="83">
        <v>0.56000000000000005</v>
      </c>
    </row>
    <row r="4062" spans="3:11" hidden="1" outlineLevel="2" x14ac:dyDescent="0.25">
      <c r="C4062" s="75" t="s">
        <v>148</v>
      </c>
      <c r="D4062" s="75" t="s">
        <v>8724</v>
      </c>
      <c r="E4062" s="75" t="s">
        <v>8725</v>
      </c>
      <c r="K4062" s="83">
        <v>1.27</v>
      </c>
    </row>
    <row r="4063" spans="3:11" hidden="1" outlineLevel="2" x14ac:dyDescent="0.25">
      <c r="C4063" s="75" t="s">
        <v>148</v>
      </c>
      <c r="D4063" s="75" t="s">
        <v>8726</v>
      </c>
      <c r="E4063" s="75" t="s">
        <v>8727</v>
      </c>
      <c r="K4063" s="83">
        <v>0.09</v>
      </c>
    </row>
    <row r="4064" spans="3:11" hidden="1" outlineLevel="2" x14ac:dyDescent="0.25">
      <c r="C4064" s="75" t="s">
        <v>148</v>
      </c>
      <c r="D4064" s="75" t="s">
        <v>8728</v>
      </c>
      <c r="E4064" s="75" t="s">
        <v>8729</v>
      </c>
      <c r="K4064" s="83">
        <v>0.03</v>
      </c>
    </row>
    <row r="4065" spans="1:11" hidden="1" outlineLevel="2" x14ac:dyDescent="0.25"/>
    <row r="4066" spans="1:11" outlineLevel="1" collapsed="1" x14ac:dyDescent="0.25">
      <c r="A4066" s="75" t="s">
        <v>94</v>
      </c>
      <c r="D4066" s="75" t="s">
        <v>95</v>
      </c>
      <c r="K4066" s="88">
        <f>SUM(K4067:K4141)</f>
        <v>1114.27</v>
      </c>
    </row>
    <row r="4067" spans="1:11" hidden="1" outlineLevel="2" x14ac:dyDescent="0.25">
      <c r="C4067" s="75" t="s">
        <v>148</v>
      </c>
      <c r="D4067" s="75" t="s">
        <v>8808</v>
      </c>
      <c r="E4067" s="75" t="s">
        <v>8809</v>
      </c>
      <c r="K4067" s="83">
        <v>2.35</v>
      </c>
    </row>
    <row r="4068" spans="1:11" hidden="1" outlineLevel="2" x14ac:dyDescent="0.25">
      <c r="C4068" s="75" t="s">
        <v>148</v>
      </c>
      <c r="D4068" s="75" t="s">
        <v>8810</v>
      </c>
      <c r="E4068" s="75" t="s">
        <v>8811</v>
      </c>
      <c r="K4068" s="83">
        <v>5.04</v>
      </c>
    </row>
    <row r="4069" spans="1:11" hidden="1" outlineLevel="2" x14ac:dyDescent="0.25">
      <c r="C4069" s="75" t="s">
        <v>148</v>
      </c>
      <c r="D4069" s="75" t="s">
        <v>8812</v>
      </c>
      <c r="E4069" s="75" t="s">
        <v>8813</v>
      </c>
      <c r="K4069" s="83">
        <v>7.55</v>
      </c>
    </row>
    <row r="4070" spans="1:11" hidden="1" outlineLevel="2" x14ac:dyDescent="0.25">
      <c r="C4070" s="75" t="s">
        <v>148</v>
      </c>
      <c r="D4070" s="75" t="s">
        <v>8814</v>
      </c>
      <c r="E4070" s="75" t="s">
        <v>8815</v>
      </c>
      <c r="K4070" s="83">
        <v>14.33</v>
      </c>
    </row>
    <row r="4071" spans="1:11" hidden="1" outlineLevel="2" x14ac:dyDescent="0.25">
      <c r="C4071" s="75" t="s">
        <v>148</v>
      </c>
      <c r="D4071" s="75" t="s">
        <v>8818</v>
      </c>
      <c r="E4071" s="75" t="s">
        <v>8819</v>
      </c>
      <c r="K4071" s="83">
        <v>19.559999999999999</v>
      </c>
    </row>
    <row r="4072" spans="1:11" hidden="1" outlineLevel="2" x14ac:dyDescent="0.25">
      <c r="C4072" s="75" t="s">
        <v>148</v>
      </c>
      <c r="D4072" s="75" t="s">
        <v>8820</v>
      </c>
      <c r="E4072" s="75" t="s">
        <v>8821</v>
      </c>
      <c r="K4072" s="83">
        <v>2.08</v>
      </c>
    </row>
    <row r="4073" spans="1:11" hidden="1" outlineLevel="2" x14ac:dyDescent="0.25">
      <c r="C4073" s="75" t="s">
        <v>148</v>
      </c>
      <c r="D4073" s="75" t="s">
        <v>8822</v>
      </c>
      <c r="E4073" s="75" t="s">
        <v>8823</v>
      </c>
      <c r="K4073" s="83">
        <v>12.71</v>
      </c>
    </row>
    <row r="4074" spans="1:11" hidden="1" outlineLevel="2" x14ac:dyDescent="0.25">
      <c r="C4074" s="75" t="s">
        <v>148</v>
      </c>
      <c r="D4074" s="75" t="s">
        <v>8824</v>
      </c>
      <c r="E4074" s="75" t="s">
        <v>8825</v>
      </c>
      <c r="K4074" s="83">
        <v>8.16</v>
      </c>
    </row>
    <row r="4075" spans="1:11" hidden="1" outlineLevel="2" x14ac:dyDescent="0.25">
      <c r="C4075" s="75" t="s">
        <v>148</v>
      </c>
      <c r="D4075" s="75" t="s">
        <v>8826</v>
      </c>
      <c r="E4075" s="75" t="s">
        <v>8827</v>
      </c>
      <c r="K4075" s="83">
        <v>5.37</v>
      </c>
    </row>
    <row r="4076" spans="1:11" hidden="1" outlineLevel="2" x14ac:dyDescent="0.25">
      <c r="C4076" s="75" t="s">
        <v>148</v>
      </c>
      <c r="D4076" s="75" t="s">
        <v>8828</v>
      </c>
      <c r="E4076" s="75" t="s">
        <v>8829</v>
      </c>
      <c r="K4076" s="83">
        <v>5.04</v>
      </c>
    </row>
    <row r="4077" spans="1:11" hidden="1" outlineLevel="2" x14ac:dyDescent="0.25">
      <c r="C4077" s="75" t="s">
        <v>148</v>
      </c>
      <c r="D4077" s="75" t="s">
        <v>8830</v>
      </c>
      <c r="E4077" s="75" t="s">
        <v>8831</v>
      </c>
      <c r="K4077" s="83">
        <v>3.84</v>
      </c>
    </row>
    <row r="4078" spans="1:11" hidden="1" outlineLevel="2" x14ac:dyDescent="0.25">
      <c r="C4078" s="75" t="s">
        <v>148</v>
      </c>
      <c r="D4078" s="75" t="s">
        <v>8832</v>
      </c>
      <c r="E4078" s="75" t="s">
        <v>8833</v>
      </c>
      <c r="K4078" s="83">
        <v>21.8</v>
      </c>
    </row>
    <row r="4079" spans="1:11" hidden="1" outlineLevel="2" x14ac:dyDescent="0.25">
      <c r="C4079" s="75" t="s">
        <v>148</v>
      </c>
      <c r="D4079" s="75" t="s">
        <v>8834</v>
      </c>
      <c r="E4079" s="75" t="s">
        <v>8835</v>
      </c>
      <c r="K4079" s="83">
        <v>1.37</v>
      </c>
    </row>
    <row r="4080" spans="1:11" hidden="1" outlineLevel="2" x14ac:dyDescent="0.25">
      <c r="C4080" s="75" t="s">
        <v>148</v>
      </c>
      <c r="D4080" s="75" t="s">
        <v>8836</v>
      </c>
      <c r="E4080" s="75" t="s">
        <v>8837</v>
      </c>
      <c r="K4080" s="83">
        <v>18.13</v>
      </c>
    </row>
    <row r="4081" spans="3:11" hidden="1" outlineLevel="2" x14ac:dyDescent="0.25">
      <c r="C4081" s="75" t="s">
        <v>148</v>
      </c>
      <c r="D4081" s="75" t="s">
        <v>8838</v>
      </c>
      <c r="E4081" s="75" t="s">
        <v>8839</v>
      </c>
      <c r="K4081" s="83">
        <v>5.82</v>
      </c>
    </row>
    <row r="4082" spans="3:11" hidden="1" outlineLevel="2" x14ac:dyDescent="0.25">
      <c r="C4082" s="75" t="s">
        <v>148</v>
      </c>
      <c r="D4082" s="75" t="s">
        <v>8840</v>
      </c>
      <c r="E4082" s="75" t="s">
        <v>8841</v>
      </c>
      <c r="K4082" s="83">
        <v>49.28</v>
      </c>
    </row>
    <row r="4083" spans="3:11" hidden="1" outlineLevel="2" x14ac:dyDescent="0.25">
      <c r="C4083" s="75" t="s">
        <v>148</v>
      </c>
      <c r="D4083" s="75" t="s">
        <v>8842</v>
      </c>
      <c r="E4083" s="75" t="s">
        <v>8843</v>
      </c>
      <c r="K4083" s="83">
        <v>3.21</v>
      </c>
    </row>
    <row r="4084" spans="3:11" hidden="1" outlineLevel="2" x14ac:dyDescent="0.25">
      <c r="C4084" s="75" t="s">
        <v>148</v>
      </c>
      <c r="D4084" s="75" t="s">
        <v>8844</v>
      </c>
      <c r="E4084" s="75" t="s">
        <v>8845</v>
      </c>
      <c r="K4084" s="83">
        <v>0.75</v>
      </c>
    </row>
    <row r="4085" spans="3:11" hidden="1" outlineLevel="2" x14ac:dyDescent="0.25">
      <c r="C4085" s="75" t="s">
        <v>148</v>
      </c>
      <c r="D4085" s="75" t="s">
        <v>8846</v>
      </c>
      <c r="E4085" s="75" t="s">
        <v>8847</v>
      </c>
      <c r="K4085" s="83">
        <v>1.69</v>
      </c>
    </row>
    <row r="4086" spans="3:11" hidden="1" outlineLevel="2" x14ac:dyDescent="0.25">
      <c r="C4086" s="75" t="s">
        <v>148</v>
      </c>
      <c r="D4086" s="75" t="s">
        <v>8848</v>
      </c>
      <c r="E4086" s="75" t="s">
        <v>8849</v>
      </c>
      <c r="K4086" s="83">
        <v>4.58</v>
      </c>
    </row>
    <row r="4087" spans="3:11" hidden="1" outlineLevel="2" x14ac:dyDescent="0.25">
      <c r="C4087" s="75" t="s">
        <v>148</v>
      </c>
      <c r="D4087" s="75" t="s">
        <v>8850</v>
      </c>
      <c r="E4087" s="75" t="s">
        <v>8851</v>
      </c>
      <c r="K4087" s="83">
        <v>6.12</v>
      </c>
    </row>
    <row r="4088" spans="3:11" hidden="1" outlineLevel="2" x14ac:dyDescent="0.25">
      <c r="C4088" s="75" t="s">
        <v>148</v>
      </c>
      <c r="D4088" s="75" t="s">
        <v>8852</v>
      </c>
      <c r="E4088" s="75" t="s">
        <v>8853</v>
      </c>
      <c r="K4088" s="83">
        <v>5.04</v>
      </c>
    </row>
    <row r="4089" spans="3:11" hidden="1" outlineLevel="2" x14ac:dyDescent="0.25">
      <c r="C4089" s="75" t="s">
        <v>148</v>
      </c>
      <c r="D4089" s="75" t="s">
        <v>8854</v>
      </c>
      <c r="E4089" s="75" t="s">
        <v>8855</v>
      </c>
      <c r="K4089" s="83">
        <v>7.69</v>
      </c>
    </row>
    <row r="4090" spans="3:11" hidden="1" outlineLevel="2" x14ac:dyDescent="0.25">
      <c r="C4090" s="75" t="s">
        <v>148</v>
      </c>
      <c r="D4090" s="75" t="s">
        <v>8856</v>
      </c>
      <c r="E4090" s="75" t="s">
        <v>8857</v>
      </c>
      <c r="K4090" s="83">
        <v>61.77</v>
      </c>
    </row>
    <row r="4091" spans="3:11" hidden="1" outlineLevel="2" x14ac:dyDescent="0.25">
      <c r="C4091" s="75" t="s">
        <v>148</v>
      </c>
      <c r="D4091" s="75" t="s">
        <v>8858</v>
      </c>
      <c r="E4091" s="75" t="s">
        <v>8859</v>
      </c>
      <c r="K4091" s="83">
        <v>72.67</v>
      </c>
    </row>
    <row r="4092" spans="3:11" hidden="1" outlineLevel="2" x14ac:dyDescent="0.25">
      <c r="C4092" s="75" t="s">
        <v>148</v>
      </c>
      <c r="D4092" s="75" t="s">
        <v>8860</v>
      </c>
      <c r="E4092" s="75" t="s">
        <v>8861</v>
      </c>
      <c r="K4092" s="83">
        <v>16.809999999999999</v>
      </c>
    </row>
    <row r="4093" spans="3:11" hidden="1" outlineLevel="2" x14ac:dyDescent="0.25">
      <c r="C4093" s="75" t="s">
        <v>148</v>
      </c>
      <c r="D4093" s="75" t="s">
        <v>8862</v>
      </c>
      <c r="E4093" s="75" t="s">
        <v>8863</v>
      </c>
      <c r="K4093" s="83">
        <v>5.46</v>
      </c>
    </row>
    <row r="4094" spans="3:11" hidden="1" outlineLevel="2" x14ac:dyDescent="0.25">
      <c r="C4094" s="75" t="s">
        <v>148</v>
      </c>
      <c r="D4094" s="75" t="s">
        <v>8866</v>
      </c>
      <c r="E4094" s="75" t="s">
        <v>8867</v>
      </c>
      <c r="K4094" s="83">
        <v>19.149999999999999</v>
      </c>
    </row>
    <row r="4095" spans="3:11" hidden="1" outlineLevel="2" x14ac:dyDescent="0.25">
      <c r="C4095" s="75" t="s">
        <v>148</v>
      </c>
      <c r="D4095" s="75" t="s">
        <v>8868</v>
      </c>
      <c r="E4095" s="75" t="s">
        <v>8869</v>
      </c>
      <c r="K4095" s="83">
        <v>11.09</v>
      </c>
    </row>
    <row r="4096" spans="3:11" hidden="1" outlineLevel="2" x14ac:dyDescent="0.25">
      <c r="C4096" s="75" t="s">
        <v>148</v>
      </c>
      <c r="D4096" s="75" t="s">
        <v>8870</v>
      </c>
      <c r="E4096" s="75" t="s">
        <v>8871</v>
      </c>
      <c r="K4096" s="83">
        <v>4.76</v>
      </c>
    </row>
    <row r="4097" spans="3:11" hidden="1" outlineLevel="2" x14ac:dyDescent="0.25">
      <c r="C4097" s="75" t="s">
        <v>148</v>
      </c>
      <c r="D4097" s="75" t="s">
        <v>8872</v>
      </c>
      <c r="E4097" s="75" t="s">
        <v>8873</v>
      </c>
      <c r="K4097" s="83">
        <v>9.57</v>
      </c>
    </row>
    <row r="4098" spans="3:11" hidden="1" outlineLevel="2" x14ac:dyDescent="0.25">
      <c r="C4098" s="75" t="s">
        <v>148</v>
      </c>
      <c r="D4098" s="75" t="s">
        <v>8874</v>
      </c>
      <c r="E4098" s="75" t="s">
        <v>8875</v>
      </c>
      <c r="K4098" s="83">
        <v>4.26</v>
      </c>
    </row>
    <row r="4099" spans="3:11" hidden="1" outlineLevel="2" x14ac:dyDescent="0.25">
      <c r="C4099" s="75" t="s">
        <v>148</v>
      </c>
      <c r="D4099" s="75" t="s">
        <v>8876</v>
      </c>
      <c r="E4099" s="75" t="s">
        <v>8877</v>
      </c>
      <c r="K4099" s="83">
        <v>6.54</v>
      </c>
    </row>
    <row r="4100" spans="3:11" hidden="1" outlineLevel="2" x14ac:dyDescent="0.25">
      <c r="C4100" s="75" t="s">
        <v>148</v>
      </c>
      <c r="D4100" s="75" t="s">
        <v>8878</v>
      </c>
      <c r="E4100" s="75" t="s">
        <v>8879</v>
      </c>
      <c r="K4100" s="83">
        <v>3.56</v>
      </c>
    </row>
    <row r="4101" spans="3:11" hidden="1" outlineLevel="2" x14ac:dyDescent="0.25">
      <c r="C4101" s="75" t="s">
        <v>148</v>
      </c>
      <c r="D4101" s="75" t="s">
        <v>10413</v>
      </c>
      <c r="E4101" s="75" t="s">
        <v>10414</v>
      </c>
      <c r="K4101" s="83">
        <v>3.62</v>
      </c>
    </row>
    <row r="4102" spans="3:11" hidden="1" outlineLevel="2" x14ac:dyDescent="0.25">
      <c r="C4102" s="75" t="s">
        <v>148</v>
      </c>
      <c r="D4102" s="75" t="s">
        <v>8880</v>
      </c>
      <c r="E4102" s="75" t="s">
        <v>8881</v>
      </c>
      <c r="K4102" s="83">
        <v>9.3000000000000007</v>
      </c>
    </row>
    <row r="4103" spans="3:11" hidden="1" outlineLevel="2" x14ac:dyDescent="0.25">
      <c r="C4103" s="75" t="s">
        <v>148</v>
      </c>
      <c r="D4103" s="75" t="s">
        <v>8882</v>
      </c>
      <c r="E4103" s="75" t="s">
        <v>8883</v>
      </c>
      <c r="K4103" s="83">
        <v>3.36</v>
      </c>
    </row>
    <row r="4104" spans="3:11" hidden="1" outlineLevel="2" x14ac:dyDescent="0.25">
      <c r="C4104" s="75" t="s">
        <v>148</v>
      </c>
      <c r="D4104" s="75" t="s">
        <v>8884</v>
      </c>
      <c r="E4104" s="75" t="s">
        <v>8885</v>
      </c>
      <c r="K4104" s="83">
        <v>5.87</v>
      </c>
    </row>
    <row r="4105" spans="3:11" hidden="1" outlineLevel="2" x14ac:dyDescent="0.25">
      <c r="C4105" s="75" t="s">
        <v>148</v>
      </c>
      <c r="D4105" s="75" t="s">
        <v>10415</v>
      </c>
      <c r="E4105" s="75" t="s">
        <v>10416</v>
      </c>
      <c r="K4105" s="83">
        <v>7.95</v>
      </c>
    </row>
    <row r="4106" spans="3:11" hidden="1" outlineLevel="2" x14ac:dyDescent="0.25">
      <c r="C4106" s="75" t="s">
        <v>148</v>
      </c>
      <c r="D4106" s="75" t="s">
        <v>8886</v>
      </c>
      <c r="E4106" s="75" t="s">
        <v>8887</v>
      </c>
      <c r="K4106" s="83">
        <v>139.78</v>
      </c>
    </row>
    <row r="4107" spans="3:11" hidden="1" outlineLevel="2" x14ac:dyDescent="0.25">
      <c r="C4107" s="75" t="s">
        <v>148</v>
      </c>
      <c r="D4107" s="75" t="s">
        <v>8888</v>
      </c>
      <c r="E4107" s="75" t="s">
        <v>8889</v>
      </c>
      <c r="K4107" s="83">
        <v>7.55</v>
      </c>
    </row>
    <row r="4108" spans="3:11" hidden="1" outlineLevel="2" x14ac:dyDescent="0.25">
      <c r="C4108" s="75" t="s">
        <v>148</v>
      </c>
      <c r="D4108" s="75" t="s">
        <v>8890</v>
      </c>
      <c r="E4108" s="75" t="s">
        <v>8891</v>
      </c>
      <c r="K4108" s="83">
        <v>4.08</v>
      </c>
    </row>
    <row r="4109" spans="3:11" hidden="1" outlineLevel="2" x14ac:dyDescent="0.25">
      <c r="C4109" s="75" t="s">
        <v>148</v>
      </c>
      <c r="D4109" s="75" t="s">
        <v>8892</v>
      </c>
      <c r="E4109" s="75" t="s">
        <v>8893</v>
      </c>
      <c r="K4109" s="83">
        <v>8.74</v>
      </c>
    </row>
    <row r="4110" spans="3:11" hidden="1" outlineLevel="2" x14ac:dyDescent="0.25">
      <c r="C4110" s="75" t="s">
        <v>148</v>
      </c>
      <c r="D4110" s="75" t="s">
        <v>8894</v>
      </c>
      <c r="E4110" s="75" t="s">
        <v>8895</v>
      </c>
      <c r="K4110" s="83">
        <v>0.84</v>
      </c>
    </row>
    <row r="4111" spans="3:11" hidden="1" outlineLevel="2" x14ac:dyDescent="0.25">
      <c r="C4111" s="75" t="s">
        <v>148</v>
      </c>
      <c r="D4111" s="75" t="s">
        <v>8896</v>
      </c>
      <c r="E4111" s="75" t="s">
        <v>8897</v>
      </c>
      <c r="K4111" s="83">
        <v>3.37</v>
      </c>
    </row>
    <row r="4112" spans="3:11" hidden="1" outlineLevel="2" x14ac:dyDescent="0.25">
      <c r="C4112" s="75" t="s">
        <v>148</v>
      </c>
      <c r="D4112" s="75" t="s">
        <v>8898</v>
      </c>
      <c r="E4112" s="75" t="s">
        <v>8899</v>
      </c>
      <c r="K4112" s="83">
        <v>78.28</v>
      </c>
    </row>
    <row r="4113" spans="3:11" hidden="1" outlineLevel="2" x14ac:dyDescent="0.25">
      <c r="C4113" s="75" t="s">
        <v>148</v>
      </c>
      <c r="D4113" s="75" t="s">
        <v>8900</v>
      </c>
      <c r="E4113" s="75" t="s">
        <v>8901</v>
      </c>
      <c r="K4113" s="83">
        <v>5.88</v>
      </c>
    </row>
    <row r="4114" spans="3:11" hidden="1" outlineLevel="2" x14ac:dyDescent="0.25">
      <c r="C4114" s="75" t="s">
        <v>148</v>
      </c>
      <c r="D4114" s="75" t="s">
        <v>8904</v>
      </c>
      <c r="E4114" s="75" t="s">
        <v>8905</v>
      </c>
      <c r="K4114" s="83">
        <v>26.39</v>
      </c>
    </row>
    <row r="4115" spans="3:11" hidden="1" outlineLevel="2" x14ac:dyDescent="0.25">
      <c r="C4115" s="75" t="s">
        <v>148</v>
      </c>
      <c r="D4115" s="75" t="s">
        <v>8908</v>
      </c>
      <c r="E4115" s="75" t="s">
        <v>8909</v>
      </c>
      <c r="K4115" s="83">
        <v>5.04</v>
      </c>
    </row>
    <row r="4116" spans="3:11" hidden="1" outlineLevel="2" x14ac:dyDescent="0.25">
      <c r="C4116" s="75" t="s">
        <v>148</v>
      </c>
      <c r="D4116" s="75" t="s">
        <v>8910</v>
      </c>
      <c r="E4116" s="75" t="s">
        <v>8911</v>
      </c>
      <c r="K4116" s="83">
        <v>11.22</v>
      </c>
    </row>
    <row r="4117" spans="3:11" hidden="1" outlineLevel="2" x14ac:dyDescent="0.25">
      <c r="C4117" s="75" t="s">
        <v>148</v>
      </c>
      <c r="D4117" s="75" t="s">
        <v>8914</v>
      </c>
      <c r="E4117" s="75" t="s">
        <v>8915</v>
      </c>
      <c r="K4117" s="83">
        <v>19.5</v>
      </c>
    </row>
    <row r="4118" spans="3:11" hidden="1" outlineLevel="2" x14ac:dyDescent="0.25">
      <c r="C4118" s="75" t="s">
        <v>148</v>
      </c>
      <c r="D4118" s="75" t="s">
        <v>8918</v>
      </c>
      <c r="E4118" s="75" t="s">
        <v>8919</v>
      </c>
      <c r="K4118" s="83">
        <v>38.5</v>
      </c>
    </row>
    <row r="4119" spans="3:11" hidden="1" outlineLevel="2" x14ac:dyDescent="0.25">
      <c r="C4119" s="75" t="s">
        <v>148</v>
      </c>
      <c r="D4119" s="75" t="s">
        <v>8920</v>
      </c>
      <c r="E4119" s="75" t="s">
        <v>8921</v>
      </c>
      <c r="K4119" s="83">
        <v>7.17</v>
      </c>
    </row>
    <row r="4120" spans="3:11" hidden="1" outlineLevel="2" x14ac:dyDescent="0.25">
      <c r="C4120" s="75" t="s">
        <v>148</v>
      </c>
      <c r="D4120" s="75" t="s">
        <v>8922</v>
      </c>
      <c r="E4120" s="75" t="s">
        <v>8923</v>
      </c>
      <c r="K4120" s="83">
        <v>1.68</v>
      </c>
    </row>
    <row r="4121" spans="3:11" hidden="1" outlineLevel="2" x14ac:dyDescent="0.25">
      <c r="C4121" s="75" t="s">
        <v>148</v>
      </c>
      <c r="D4121" s="75" t="s">
        <v>8924</v>
      </c>
      <c r="E4121" s="75" t="s">
        <v>8925</v>
      </c>
      <c r="K4121" s="83">
        <v>3.89</v>
      </c>
    </row>
    <row r="4122" spans="3:11" hidden="1" outlineLevel="2" x14ac:dyDescent="0.25">
      <c r="C4122" s="75" t="s">
        <v>148</v>
      </c>
      <c r="D4122" s="75" t="s">
        <v>8926</v>
      </c>
      <c r="E4122" s="75" t="s">
        <v>8927</v>
      </c>
      <c r="K4122" s="83">
        <v>5.15</v>
      </c>
    </row>
    <row r="4123" spans="3:11" hidden="1" outlineLevel="2" x14ac:dyDescent="0.25">
      <c r="C4123" s="75" t="s">
        <v>148</v>
      </c>
      <c r="D4123" s="75" t="s">
        <v>8928</v>
      </c>
      <c r="E4123" s="75" t="s">
        <v>8929</v>
      </c>
      <c r="K4123" s="83">
        <v>0.19</v>
      </c>
    </row>
    <row r="4124" spans="3:11" hidden="1" outlineLevel="2" x14ac:dyDescent="0.25">
      <c r="C4124" s="75" t="s">
        <v>148</v>
      </c>
      <c r="D4124" s="75" t="s">
        <v>8932</v>
      </c>
      <c r="E4124" s="75" t="s">
        <v>8933</v>
      </c>
      <c r="K4124" s="83">
        <v>-2.97</v>
      </c>
    </row>
    <row r="4125" spans="3:11" hidden="1" outlineLevel="2" x14ac:dyDescent="0.25">
      <c r="C4125" s="75" t="s">
        <v>148</v>
      </c>
      <c r="D4125" s="75" t="s">
        <v>8934</v>
      </c>
      <c r="E4125" s="75" t="s">
        <v>8935</v>
      </c>
      <c r="K4125" s="83">
        <v>18.170000000000002</v>
      </c>
    </row>
    <row r="4126" spans="3:11" hidden="1" outlineLevel="2" x14ac:dyDescent="0.25">
      <c r="C4126" s="75" t="s">
        <v>148</v>
      </c>
      <c r="D4126" s="75" t="s">
        <v>8936</v>
      </c>
      <c r="E4126" s="75" t="s">
        <v>4165</v>
      </c>
      <c r="K4126" s="83">
        <v>5.04</v>
      </c>
    </row>
    <row r="4127" spans="3:11" hidden="1" outlineLevel="2" x14ac:dyDescent="0.25">
      <c r="C4127" s="75" t="s">
        <v>148</v>
      </c>
      <c r="D4127" s="75" t="s">
        <v>8937</v>
      </c>
      <c r="E4127" s="75" t="s">
        <v>8938</v>
      </c>
      <c r="K4127" s="83">
        <v>7.23</v>
      </c>
    </row>
    <row r="4128" spans="3:11" hidden="1" outlineLevel="2" x14ac:dyDescent="0.25">
      <c r="C4128" s="75" t="s">
        <v>148</v>
      </c>
      <c r="D4128" s="75" t="s">
        <v>8939</v>
      </c>
      <c r="E4128" s="75" t="s">
        <v>8940</v>
      </c>
      <c r="K4128" s="83">
        <v>5</v>
      </c>
    </row>
    <row r="4129" spans="1:11" hidden="1" outlineLevel="2" x14ac:dyDescent="0.25">
      <c r="C4129" s="75" t="s">
        <v>148</v>
      </c>
      <c r="D4129" s="75" t="s">
        <v>8941</v>
      </c>
      <c r="E4129" s="75" t="s">
        <v>8942</v>
      </c>
      <c r="K4129" s="83">
        <v>164.52</v>
      </c>
    </row>
    <row r="4130" spans="1:11" hidden="1" outlineLevel="2" x14ac:dyDescent="0.25">
      <c r="C4130" s="75" t="s">
        <v>148</v>
      </c>
      <c r="D4130" s="75" t="s">
        <v>8943</v>
      </c>
      <c r="E4130" s="75" t="s">
        <v>8944</v>
      </c>
      <c r="K4130" s="83">
        <v>6.15</v>
      </c>
    </row>
    <row r="4131" spans="1:11" hidden="1" outlineLevel="2" x14ac:dyDescent="0.25">
      <c r="C4131" s="75" t="s">
        <v>148</v>
      </c>
      <c r="D4131" s="75" t="s">
        <v>8945</v>
      </c>
      <c r="E4131" s="75" t="s">
        <v>8933</v>
      </c>
      <c r="K4131" s="83">
        <v>-5</v>
      </c>
    </row>
    <row r="4132" spans="1:11" hidden="1" outlineLevel="2" x14ac:dyDescent="0.25">
      <c r="C4132" s="75" t="s">
        <v>148</v>
      </c>
      <c r="D4132" s="75" t="s">
        <v>8948</v>
      </c>
      <c r="E4132" s="75" t="s">
        <v>8949</v>
      </c>
      <c r="K4132" s="83">
        <v>7.72</v>
      </c>
    </row>
    <row r="4133" spans="1:11" hidden="1" outlineLevel="2" x14ac:dyDescent="0.25">
      <c r="C4133" s="75" t="s">
        <v>148</v>
      </c>
      <c r="D4133" s="75" t="s">
        <v>8952</v>
      </c>
      <c r="E4133" s="75" t="s">
        <v>8953</v>
      </c>
      <c r="K4133" s="83">
        <v>5.32</v>
      </c>
    </row>
    <row r="4134" spans="1:11" hidden="1" outlineLevel="2" x14ac:dyDescent="0.25">
      <c r="C4134" s="75" t="s">
        <v>148</v>
      </c>
      <c r="D4134" s="75" t="s">
        <v>8954</v>
      </c>
      <c r="E4134" s="75" t="s">
        <v>8955</v>
      </c>
      <c r="K4134" s="83">
        <v>21.19</v>
      </c>
    </row>
    <row r="4135" spans="1:11" hidden="1" outlineLevel="2" x14ac:dyDescent="0.25">
      <c r="C4135" s="75" t="s">
        <v>148</v>
      </c>
      <c r="D4135" s="75" t="s">
        <v>10417</v>
      </c>
      <c r="E4135" s="75" t="s">
        <v>10418</v>
      </c>
      <c r="K4135" s="83">
        <v>12.47</v>
      </c>
    </row>
    <row r="4136" spans="1:11" hidden="1" outlineLevel="2" x14ac:dyDescent="0.25">
      <c r="C4136" s="75" t="s">
        <v>148</v>
      </c>
      <c r="D4136" s="75" t="s">
        <v>8956</v>
      </c>
      <c r="E4136" s="75" t="s">
        <v>8957</v>
      </c>
      <c r="K4136" s="83">
        <v>7.48</v>
      </c>
    </row>
    <row r="4137" spans="1:11" hidden="1" outlineLevel="2" x14ac:dyDescent="0.25">
      <c r="C4137" s="75" t="s">
        <v>148</v>
      </c>
      <c r="D4137" s="75" t="s">
        <v>8958</v>
      </c>
      <c r="E4137" s="75" t="s">
        <v>8959</v>
      </c>
      <c r="K4137" s="83">
        <v>25.69</v>
      </c>
    </row>
    <row r="4138" spans="1:11" hidden="1" outlineLevel="2" x14ac:dyDescent="0.25">
      <c r="C4138" s="75" t="s">
        <v>148</v>
      </c>
      <c r="D4138" s="75" t="s">
        <v>8962</v>
      </c>
      <c r="E4138" s="75" t="s">
        <v>8963</v>
      </c>
      <c r="K4138" s="83">
        <v>3.92</v>
      </c>
    </row>
    <row r="4139" spans="1:11" hidden="1" outlineLevel="2" x14ac:dyDescent="0.25">
      <c r="C4139" s="75" t="s">
        <v>148</v>
      </c>
      <c r="D4139" s="75" t="s">
        <v>8966</v>
      </c>
      <c r="E4139" s="75" t="s">
        <v>8967</v>
      </c>
      <c r="K4139" s="83">
        <v>0.08</v>
      </c>
    </row>
    <row r="4140" spans="1:11" hidden="1" outlineLevel="2" x14ac:dyDescent="0.25">
      <c r="C4140" s="75" t="s">
        <v>148</v>
      </c>
      <c r="D4140" s="75" t="s">
        <v>8968</v>
      </c>
      <c r="E4140" s="75" t="s">
        <v>8969</v>
      </c>
      <c r="K4140" s="83">
        <v>3.43</v>
      </c>
    </row>
    <row r="4141" spans="1:11" hidden="1" outlineLevel="2" x14ac:dyDescent="0.25">
      <c r="C4141" s="75" t="s">
        <v>148</v>
      </c>
      <c r="D4141" s="75" t="s">
        <v>8970</v>
      </c>
      <c r="E4141" s="75" t="s">
        <v>8971</v>
      </c>
      <c r="K4141" s="83">
        <v>4.33</v>
      </c>
    </row>
    <row r="4142" spans="1:11" hidden="1" outlineLevel="2" x14ac:dyDescent="0.25"/>
    <row r="4143" spans="1:11" hidden="1" outlineLevel="2" x14ac:dyDescent="0.25"/>
    <row r="4144" spans="1:11" outlineLevel="1" collapsed="1" x14ac:dyDescent="0.25">
      <c r="A4144" s="75" t="s">
        <v>96</v>
      </c>
      <c r="D4144" s="75" t="s">
        <v>97</v>
      </c>
      <c r="K4144" s="88">
        <f>SUM(K4145:K4270)</f>
        <v>1046.1899999999994</v>
      </c>
    </row>
    <row r="4145" spans="3:11" hidden="1" outlineLevel="2" x14ac:dyDescent="0.25">
      <c r="C4145" s="75" t="s">
        <v>148</v>
      </c>
      <c r="D4145" s="75" t="s">
        <v>8988</v>
      </c>
      <c r="E4145" s="75" t="s">
        <v>8989</v>
      </c>
      <c r="K4145" s="83">
        <v>33.83</v>
      </c>
    </row>
    <row r="4146" spans="3:11" hidden="1" outlineLevel="2" x14ac:dyDescent="0.25">
      <c r="C4146" s="75" t="s">
        <v>148</v>
      </c>
      <c r="D4146" s="75" t="s">
        <v>8990</v>
      </c>
      <c r="E4146" s="75" t="s">
        <v>8991</v>
      </c>
      <c r="K4146" s="83">
        <v>4.42</v>
      </c>
    </row>
    <row r="4147" spans="3:11" hidden="1" outlineLevel="2" x14ac:dyDescent="0.25">
      <c r="C4147" s="75" t="s">
        <v>148</v>
      </c>
      <c r="D4147" s="75" t="s">
        <v>8992</v>
      </c>
      <c r="E4147" s="75" t="s">
        <v>8993</v>
      </c>
      <c r="K4147" s="83">
        <v>8.69</v>
      </c>
    </row>
    <row r="4148" spans="3:11" hidden="1" outlineLevel="2" x14ac:dyDescent="0.25">
      <c r="C4148" s="75" t="s">
        <v>148</v>
      </c>
      <c r="D4148" s="75" t="s">
        <v>8994</v>
      </c>
      <c r="E4148" s="75" t="s">
        <v>8995</v>
      </c>
      <c r="K4148" s="83">
        <v>4.3099999999999996</v>
      </c>
    </row>
    <row r="4149" spans="3:11" hidden="1" outlineLevel="2" x14ac:dyDescent="0.25">
      <c r="C4149" s="75" t="s">
        <v>148</v>
      </c>
      <c r="D4149" s="75" t="s">
        <v>8996</v>
      </c>
      <c r="E4149" s="75" t="s">
        <v>8997</v>
      </c>
      <c r="K4149" s="83">
        <v>3.62</v>
      </c>
    </row>
    <row r="4150" spans="3:11" hidden="1" outlineLevel="2" x14ac:dyDescent="0.25">
      <c r="C4150" s="75" t="s">
        <v>148</v>
      </c>
      <c r="D4150" s="75" t="s">
        <v>10419</v>
      </c>
      <c r="E4150" s="75" t="s">
        <v>10420</v>
      </c>
      <c r="K4150" s="83">
        <v>6.09</v>
      </c>
    </row>
    <row r="4151" spans="3:11" hidden="1" outlineLevel="2" x14ac:dyDescent="0.25">
      <c r="C4151" s="75" t="s">
        <v>148</v>
      </c>
      <c r="D4151" s="75" t="s">
        <v>8998</v>
      </c>
      <c r="E4151" s="75" t="s">
        <v>8999</v>
      </c>
      <c r="K4151" s="83">
        <v>2.5299999999999998</v>
      </c>
    </row>
    <row r="4152" spans="3:11" hidden="1" outlineLevel="2" x14ac:dyDescent="0.25">
      <c r="C4152" s="75" t="s">
        <v>148</v>
      </c>
      <c r="D4152" s="75" t="s">
        <v>9000</v>
      </c>
      <c r="E4152" s="75" t="s">
        <v>9001</v>
      </c>
      <c r="K4152" s="83">
        <v>5.7</v>
      </c>
    </row>
    <row r="4153" spans="3:11" hidden="1" outlineLevel="2" x14ac:dyDescent="0.25">
      <c r="C4153" s="75" t="s">
        <v>148</v>
      </c>
      <c r="D4153" s="75" t="s">
        <v>9002</v>
      </c>
      <c r="E4153" s="75" t="s">
        <v>9003</v>
      </c>
      <c r="K4153" s="83">
        <v>5.04</v>
      </c>
    </row>
    <row r="4154" spans="3:11" hidden="1" outlineLevel="2" x14ac:dyDescent="0.25">
      <c r="C4154" s="75" t="s">
        <v>148</v>
      </c>
      <c r="D4154" s="75" t="s">
        <v>9004</v>
      </c>
      <c r="E4154" s="75" t="s">
        <v>9005</v>
      </c>
      <c r="K4154" s="83">
        <v>1.68</v>
      </c>
    </row>
    <row r="4155" spans="3:11" hidden="1" outlineLevel="2" x14ac:dyDescent="0.25">
      <c r="C4155" s="75" t="s">
        <v>148</v>
      </c>
      <c r="D4155" s="75" t="s">
        <v>9006</v>
      </c>
      <c r="E4155" s="75" t="s">
        <v>9007</v>
      </c>
      <c r="K4155" s="83">
        <v>39.090000000000003</v>
      </c>
    </row>
    <row r="4156" spans="3:11" hidden="1" outlineLevel="2" x14ac:dyDescent="0.25">
      <c r="C4156" s="75" t="s">
        <v>148</v>
      </c>
      <c r="D4156" s="75" t="s">
        <v>9008</v>
      </c>
      <c r="E4156" s="75" t="s">
        <v>9009</v>
      </c>
      <c r="K4156" s="83">
        <v>1.68</v>
      </c>
    </row>
    <row r="4157" spans="3:11" hidden="1" outlineLevel="2" x14ac:dyDescent="0.25">
      <c r="C4157" s="75" t="s">
        <v>148</v>
      </c>
      <c r="D4157" s="75" t="s">
        <v>9012</v>
      </c>
      <c r="E4157" s="75" t="s">
        <v>9013</v>
      </c>
      <c r="K4157" s="83">
        <v>50.18</v>
      </c>
    </row>
    <row r="4158" spans="3:11" hidden="1" outlineLevel="2" x14ac:dyDescent="0.25">
      <c r="C4158" s="75" t="s">
        <v>148</v>
      </c>
      <c r="D4158" s="75" t="s">
        <v>9014</v>
      </c>
      <c r="E4158" s="75" t="s">
        <v>9015</v>
      </c>
      <c r="K4158" s="83">
        <v>14.91</v>
      </c>
    </row>
    <row r="4159" spans="3:11" hidden="1" outlineLevel="2" x14ac:dyDescent="0.25">
      <c r="C4159" s="75" t="s">
        <v>148</v>
      </c>
      <c r="D4159" s="75" t="s">
        <v>10421</v>
      </c>
      <c r="E4159" s="75" t="s">
        <v>10422</v>
      </c>
      <c r="K4159" s="83">
        <v>3.84</v>
      </c>
    </row>
    <row r="4160" spans="3:11" hidden="1" outlineLevel="2" x14ac:dyDescent="0.25">
      <c r="C4160" s="75" t="s">
        <v>148</v>
      </c>
      <c r="D4160" s="75" t="s">
        <v>9016</v>
      </c>
      <c r="E4160" s="75" t="s">
        <v>9017</v>
      </c>
      <c r="K4160" s="83">
        <v>29.04</v>
      </c>
    </row>
    <row r="4161" spans="3:11" hidden="1" outlineLevel="2" x14ac:dyDescent="0.25">
      <c r="C4161" s="75" t="s">
        <v>148</v>
      </c>
      <c r="D4161" s="75" t="s">
        <v>9018</v>
      </c>
      <c r="E4161" s="75" t="s">
        <v>9019</v>
      </c>
      <c r="K4161" s="83">
        <v>-1.56</v>
      </c>
    </row>
    <row r="4162" spans="3:11" hidden="1" outlineLevel="2" x14ac:dyDescent="0.25">
      <c r="C4162" s="75" t="s">
        <v>148</v>
      </c>
      <c r="D4162" s="75" t="s">
        <v>9020</v>
      </c>
      <c r="E4162" s="75" t="s">
        <v>9021</v>
      </c>
      <c r="K4162" s="83">
        <v>10.49</v>
      </c>
    </row>
    <row r="4163" spans="3:11" hidden="1" outlineLevel="2" x14ac:dyDescent="0.25">
      <c r="C4163" s="75" t="s">
        <v>148</v>
      </c>
      <c r="D4163" s="75" t="s">
        <v>9022</v>
      </c>
      <c r="E4163" s="75" t="s">
        <v>9023</v>
      </c>
      <c r="K4163" s="83">
        <v>3.37</v>
      </c>
    </row>
    <row r="4164" spans="3:11" hidden="1" outlineLevel="2" x14ac:dyDescent="0.25">
      <c r="C4164" s="75" t="s">
        <v>148</v>
      </c>
      <c r="D4164" s="75" t="s">
        <v>9024</v>
      </c>
      <c r="E4164" s="75" t="s">
        <v>9025</v>
      </c>
      <c r="K4164" s="83">
        <v>6.38</v>
      </c>
    </row>
    <row r="4165" spans="3:11" hidden="1" outlineLevel="2" x14ac:dyDescent="0.25">
      <c r="C4165" s="75" t="s">
        <v>148</v>
      </c>
      <c r="D4165" s="75" t="s">
        <v>9026</v>
      </c>
      <c r="E4165" s="75" t="s">
        <v>9027</v>
      </c>
      <c r="K4165" s="83">
        <v>-22.98</v>
      </c>
    </row>
    <row r="4166" spans="3:11" hidden="1" outlineLevel="2" x14ac:dyDescent="0.25">
      <c r="C4166" s="75" t="s">
        <v>148</v>
      </c>
      <c r="D4166" s="75" t="s">
        <v>9028</v>
      </c>
      <c r="E4166" s="75" t="s">
        <v>9029</v>
      </c>
      <c r="K4166" s="83">
        <v>3.76</v>
      </c>
    </row>
    <row r="4167" spans="3:11" hidden="1" outlineLevel="2" x14ac:dyDescent="0.25">
      <c r="C4167" s="75" t="s">
        <v>148</v>
      </c>
      <c r="D4167" s="75" t="s">
        <v>9030</v>
      </c>
      <c r="E4167" s="75" t="s">
        <v>9031</v>
      </c>
      <c r="K4167" s="83">
        <v>21.57</v>
      </c>
    </row>
    <row r="4168" spans="3:11" hidden="1" outlineLevel="2" x14ac:dyDescent="0.25">
      <c r="C4168" s="75" t="s">
        <v>148</v>
      </c>
      <c r="D4168" s="75" t="s">
        <v>9032</v>
      </c>
      <c r="E4168" s="75" t="s">
        <v>9033</v>
      </c>
      <c r="K4168" s="83">
        <v>5.41</v>
      </c>
    </row>
    <row r="4169" spans="3:11" hidden="1" outlineLevel="2" x14ac:dyDescent="0.25">
      <c r="C4169" s="75" t="s">
        <v>148</v>
      </c>
      <c r="D4169" s="75" t="s">
        <v>9034</v>
      </c>
      <c r="E4169" s="75" t="s">
        <v>9035</v>
      </c>
      <c r="K4169" s="83">
        <v>4.05</v>
      </c>
    </row>
    <row r="4170" spans="3:11" hidden="1" outlineLevel="2" x14ac:dyDescent="0.25">
      <c r="C4170" s="75" t="s">
        <v>148</v>
      </c>
      <c r="D4170" s="75" t="s">
        <v>9036</v>
      </c>
      <c r="E4170" s="75" t="s">
        <v>9037</v>
      </c>
      <c r="K4170" s="83">
        <v>7.9</v>
      </c>
    </row>
    <row r="4171" spans="3:11" hidden="1" outlineLevel="2" x14ac:dyDescent="0.25">
      <c r="C4171" s="75" t="s">
        <v>148</v>
      </c>
      <c r="D4171" s="75" t="s">
        <v>9038</v>
      </c>
      <c r="E4171" s="75" t="s">
        <v>9039</v>
      </c>
      <c r="K4171" s="83">
        <v>-0.42</v>
      </c>
    </row>
    <row r="4172" spans="3:11" hidden="1" outlineLevel="2" x14ac:dyDescent="0.25">
      <c r="C4172" s="75" t="s">
        <v>148</v>
      </c>
      <c r="D4172" s="75" t="s">
        <v>9040</v>
      </c>
      <c r="E4172" s="75" t="s">
        <v>9041</v>
      </c>
      <c r="K4172" s="83">
        <v>0.06</v>
      </c>
    </row>
    <row r="4173" spans="3:11" hidden="1" outlineLevel="2" x14ac:dyDescent="0.25">
      <c r="C4173" s="75" t="s">
        <v>148</v>
      </c>
      <c r="D4173" s="75" t="s">
        <v>9042</v>
      </c>
      <c r="E4173" s="75" t="s">
        <v>9043</v>
      </c>
      <c r="K4173" s="83">
        <v>0.86</v>
      </c>
    </row>
    <row r="4174" spans="3:11" hidden="1" outlineLevel="2" x14ac:dyDescent="0.25">
      <c r="C4174" s="75" t="s">
        <v>148</v>
      </c>
      <c r="D4174" s="75" t="s">
        <v>9044</v>
      </c>
      <c r="E4174" s="75" t="s">
        <v>9045</v>
      </c>
      <c r="K4174" s="83">
        <v>2.16</v>
      </c>
    </row>
    <row r="4175" spans="3:11" hidden="1" outlineLevel="2" x14ac:dyDescent="0.25">
      <c r="C4175" s="75" t="s">
        <v>148</v>
      </c>
      <c r="D4175" s="75" t="s">
        <v>9046</v>
      </c>
      <c r="E4175" s="75" t="s">
        <v>9047</v>
      </c>
      <c r="K4175" s="83">
        <v>2.86</v>
      </c>
    </row>
    <row r="4176" spans="3:11" hidden="1" outlineLevel="2" x14ac:dyDescent="0.25">
      <c r="C4176" s="75" t="s">
        <v>148</v>
      </c>
      <c r="D4176" s="75" t="s">
        <v>9048</v>
      </c>
      <c r="E4176" s="75" t="s">
        <v>9049</v>
      </c>
      <c r="K4176" s="83">
        <v>33.340000000000003</v>
      </c>
    </row>
    <row r="4177" spans="3:11" hidden="1" outlineLevel="2" x14ac:dyDescent="0.25">
      <c r="C4177" s="75" t="s">
        <v>148</v>
      </c>
      <c r="D4177" s="75" t="s">
        <v>9050</v>
      </c>
      <c r="E4177" s="75" t="s">
        <v>9051</v>
      </c>
      <c r="K4177" s="83">
        <v>16.45</v>
      </c>
    </row>
    <row r="4178" spans="3:11" hidden="1" outlineLevel="2" x14ac:dyDescent="0.25">
      <c r="C4178" s="75" t="s">
        <v>148</v>
      </c>
      <c r="D4178" s="75" t="s">
        <v>9052</v>
      </c>
      <c r="E4178" s="75" t="s">
        <v>9053</v>
      </c>
      <c r="K4178" s="83">
        <v>8.9600000000000009</v>
      </c>
    </row>
    <row r="4179" spans="3:11" hidden="1" outlineLevel="2" x14ac:dyDescent="0.25">
      <c r="C4179" s="75" t="s">
        <v>148</v>
      </c>
      <c r="D4179" s="75" t="s">
        <v>9054</v>
      </c>
      <c r="E4179" s="75" t="s">
        <v>9055</v>
      </c>
      <c r="K4179" s="83">
        <v>30.16</v>
      </c>
    </row>
    <row r="4180" spans="3:11" hidden="1" outlineLevel="2" x14ac:dyDescent="0.25">
      <c r="C4180" s="75" t="s">
        <v>148</v>
      </c>
      <c r="D4180" s="75" t="s">
        <v>9056</v>
      </c>
      <c r="E4180" s="75" t="s">
        <v>9057</v>
      </c>
      <c r="K4180" s="83">
        <v>5.04</v>
      </c>
    </row>
    <row r="4181" spans="3:11" hidden="1" outlineLevel="2" x14ac:dyDescent="0.25">
      <c r="C4181" s="75" t="s">
        <v>148</v>
      </c>
      <c r="D4181" s="75" t="s">
        <v>10423</v>
      </c>
      <c r="E4181" s="75" t="s">
        <v>10424</v>
      </c>
      <c r="K4181" s="83">
        <v>4.8899999999999997</v>
      </c>
    </row>
    <row r="4182" spans="3:11" hidden="1" outlineLevel="2" x14ac:dyDescent="0.25">
      <c r="C4182" s="75" t="s">
        <v>148</v>
      </c>
      <c r="D4182" s="75" t="s">
        <v>9058</v>
      </c>
      <c r="E4182" s="75" t="s">
        <v>9059</v>
      </c>
      <c r="K4182" s="83">
        <v>1.74</v>
      </c>
    </row>
    <row r="4183" spans="3:11" hidden="1" outlineLevel="2" x14ac:dyDescent="0.25">
      <c r="C4183" s="75" t="s">
        <v>148</v>
      </c>
      <c r="D4183" s="75" t="s">
        <v>9060</v>
      </c>
      <c r="E4183" s="75" t="s">
        <v>9061</v>
      </c>
      <c r="K4183" s="83">
        <v>5.04</v>
      </c>
    </row>
    <row r="4184" spans="3:11" hidden="1" outlineLevel="2" x14ac:dyDescent="0.25">
      <c r="C4184" s="75" t="s">
        <v>148</v>
      </c>
      <c r="D4184" s="75" t="s">
        <v>9062</v>
      </c>
      <c r="E4184" s="75" t="s">
        <v>9063</v>
      </c>
      <c r="K4184" s="83">
        <v>6.03</v>
      </c>
    </row>
    <row r="4185" spans="3:11" hidden="1" outlineLevel="2" x14ac:dyDescent="0.25">
      <c r="C4185" s="75" t="s">
        <v>148</v>
      </c>
      <c r="D4185" s="75" t="s">
        <v>9064</v>
      </c>
      <c r="E4185" s="75" t="s">
        <v>9065</v>
      </c>
      <c r="K4185" s="83">
        <v>32.22</v>
      </c>
    </row>
    <row r="4186" spans="3:11" hidden="1" outlineLevel="2" x14ac:dyDescent="0.25">
      <c r="C4186" s="75" t="s">
        <v>148</v>
      </c>
      <c r="D4186" s="75" t="s">
        <v>9066</v>
      </c>
      <c r="E4186" s="75" t="s">
        <v>9067</v>
      </c>
      <c r="K4186" s="83">
        <v>25.53</v>
      </c>
    </row>
    <row r="4187" spans="3:11" hidden="1" outlineLevel="2" x14ac:dyDescent="0.25">
      <c r="C4187" s="75" t="s">
        <v>148</v>
      </c>
      <c r="D4187" s="75" t="s">
        <v>9068</v>
      </c>
      <c r="E4187" s="75" t="s">
        <v>9069</v>
      </c>
      <c r="K4187" s="83">
        <v>3.47</v>
      </c>
    </row>
    <row r="4188" spans="3:11" hidden="1" outlineLevel="2" x14ac:dyDescent="0.25">
      <c r="C4188" s="75" t="s">
        <v>148</v>
      </c>
      <c r="D4188" s="75" t="s">
        <v>9070</v>
      </c>
      <c r="E4188" s="75" t="s">
        <v>9071</v>
      </c>
      <c r="K4188" s="83">
        <v>5.0999999999999996</v>
      </c>
    </row>
    <row r="4189" spans="3:11" hidden="1" outlineLevel="2" x14ac:dyDescent="0.25">
      <c r="C4189" s="75" t="s">
        <v>148</v>
      </c>
      <c r="D4189" s="75" t="s">
        <v>9072</v>
      </c>
      <c r="E4189" s="75" t="s">
        <v>9073</v>
      </c>
      <c r="K4189" s="83">
        <v>1.88</v>
      </c>
    </row>
    <row r="4190" spans="3:11" hidden="1" outlineLevel="2" x14ac:dyDescent="0.25">
      <c r="C4190" s="75" t="s">
        <v>148</v>
      </c>
      <c r="D4190" s="75" t="s">
        <v>9074</v>
      </c>
      <c r="E4190" s="75" t="s">
        <v>9075</v>
      </c>
      <c r="K4190" s="83">
        <v>8.51</v>
      </c>
    </row>
    <row r="4191" spans="3:11" hidden="1" outlineLevel="2" x14ac:dyDescent="0.25">
      <c r="C4191" s="75" t="s">
        <v>148</v>
      </c>
      <c r="D4191" s="75" t="s">
        <v>9076</v>
      </c>
      <c r="E4191" s="75" t="s">
        <v>9077</v>
      </c>
      <c r="K4191" s="83">
        <v>13.14</v>
      </c>
    </row>
    <row r="4192" spans="3:11" hidden="1" outlineLevel="2" x14ac:dyDescent="0.25">
      <c r="C4192" s="75" t="s">
        <v>148</v>
      </c>
      <c r="D4192" s="75" t="s">
        <v>9078</v>
      </c>
      <c r="E4192" s="75" t="s">
        <v>9079</v>
      </c>
      <c r="K4192" s="83">
        <v>3.36</v>
      </c>
    </row>
    <row r="4193" spans="3:11" hidden="1" outlineLevel="2" x14ac:dyDescent="0.25">
      <c r="C4193" s="75" t="s">
        <v>148</v>
      </c>
      <c r="D4193" s="75" t="s">
        <v>9080</v>
      </c>
      <c r="E4193" s="75" t="s">
        <v>9081</v>
      </c>
      <c r="K4193" s="83">
        <v>7.27</v>
      </c>
    </row>
    <row r="4194" spans="3:11" hidden="1" outlineLevel="2" x14ac:dyDescent="0.25">
      <c r="C4194" s="75" t="s">
        <v>148</v>
      </c>
      <c r="D4194" s="75" t="s">
        <v>9082</v>
      </c>
      <c r="E4194" s="75" t="s">
        <v>9083</v>
      </c>
      <c r="K4194" s="83">
        <v>3.57</v>
      </c>
    </row>
    <row r="4195" spans="3:11" hidden="1" outlineLevel="2" x14ac:dyDescent="0.25">
      <c r="C4195" s="75" t="s">
        <v>148</v>
      </c>
      <c r="D4195" s="75" t="s">
        <v>10425</v>
      </c>
      <c r="E4195" s="75" t="s">
        <v>10426</v>
      </c>
      <c r="K4195" s="83">
        <v>5.86</v>
      </c>
    </row>
    <row r="4196" spans="3:11" hidden="1" outlineLevel="2" x14ac:dyDescent="0.25">
      <c r="C4196" s="75" t="s">
        <v>148</v>
      </c>
      <c r="D4196" s="75" t="s">
        <v>9084</v>
      </c>
      <c r="E4196" s="75" t="s">
        <v>9085</v>
      </c>
      <c r="K4196" s="83">
        <v>1.43</v>
      </c>
    </row>
    <row r="4197" spans="3:11" hidden="1" outlineLevel="2" x14ac:dyDescent="0.25">
      <c r="C4197" s="75" t="s">
        <v>148</v>
      </c>
      <c r="D4197" s="75" t="s">
        <v>9088</v>
      </c>
      <c r="E4197" s="75" t="s">
        <v>9089</v>
      </c>
      <c r="K4197" s="83">
        <v>38.64</v>
      </c>
    </row>
    <row r="4198" spans="3:11" hidden="1" outlineLevel="2" x14ac:dyDescent="0.25">
      <c r="C4198" s="75" t="s">
        <v>148</v>
      </c>
      <c r="D4198" s="75" t="s">
        <v>9090</v>
      </c>
      <c r="E4198" s="75" t="s">
        <v>9091</v>
      </c>
      <c r="K4198" s="83">
        <v>5.0999999999999996</v>
      </c>
    </row>
    <row r="4199" spans="3:11" hidden="1" outlineLevel="2" x14ac:dyDescent="0.25">
      <c r="C4199" s="75" t="s">
        <v>148</v>
      </c>
      <c r="D4199" s="75" t="s">
        <v>9094</v>
      </c>
      <c r="E4199" s="75" t="s">
        <v>9095</v>
      </c>
      <c r="K4199" s="83">
        <v>16.27</v>
      </c>
    </row>
    <row r="4200" spans="3:11" hidden="1" outlineLevel="2" x14ac:dyDescent="0.25">
      <c r="C4200" s="75" t="s">
        <v>148</v>
      </c>
      <c r="D4200" s="75" t="s">
        <v>9096</v>
      </c>
      <c r="E4200" s="75" t="s">
        <v>9097</v>
      </c>
      <c r="K4200" s="83">
        <v>4.92</v>
      </c>
    </row>
    <row r="4201" spans="3:11" hidden="1" outlineLevel="2" x14ac:dyDescent="0.25">
      <c r="C4201" s="75" t="s">
        <v>148</v>
      </c>
      <c r="D4201" s="75" t="s">
        <v>9098</v>
      </c>
      <c r="E4201" s="75" t="s">
        <v>9099</v>
      </c>
      <c r="K4201" s="83">
        <v>8.68</v>
      </c>
    </row>
    <row r="4202" spans="3:11" hidden="1" outlineLevel="2" x14ac:dyDescent="0.25">
      <c r="C4202" s="75" t="s">
        <v>148</v>
      </c>
      <c r="D4202" s="75" t="s">
        <v>9100</v>
      </c>
      <c r="E4202" s="75" t="s">
        <v>9101</v>
      </c>
      <c r="K4202" s="83">
        <v>14.28</v>
      </c>
    </row>
    <row r="4203" spans="3:11" hidden="1" outlineLevel="2" x14ac:dyDescent="0.25">
      <c r="C4203" s="75" t="s">
        <v>148</v>
      </c>
      <c r="D4203" s="75" t="s">
        <v>9102</v>
      </c>
      <c r="E4203" s="75" t="s">
        <v>9103</v>
      </c>
      <c r="K4203" s="83">
        <v>7.82</v>
      </c>
    </row>
    <row r="4204" spans="3:11" hidden="1" outlineLevel="2" x14ac:dyDescent="0.25">
      <c r="C4204" s="75" t="s">
        <v>148</v>
      </c>
      <c r="D4204" s="75" t="s">
        <v>9104</v>
      </c>
      <c r="E4204" s="75" t="s">
        <v>9105</v>
      </c>
      <c r="K4204" s="83">
        <v>3.62</v>
      </c>
    </row>
    <row r="4205" spans="3:11" hidden="1" outlineLevel="2" x14ac:dyDescent="0.25">
      <c r="C4205" s="75" t="s">
        <v>148</v>
      </c>
      <c r="D4205" s="75" t="s">
        <v>9106</v>
      </c>
      <c r="E4205" s="75" t="s">
        <v>9107</v>
      </c>
      <c r="K4205" s="83">
        <v>11.38</v>
      </c>
    </row>
    <row r="4206" spans="3:11" hidden="1" outlineLevel="2" x14ac:dyDescent="0.25">
      <c r="C4206" s="75" t="s">
        <v>148</v>
      </c>
      <c r="D4206" s="75" t="s">
        <v>9108</v>
      </c>
      <c r="E4206" s="75" t="s">
        <v>9109</v>
      </c>
      <c r="K4206" s="83">
        <v>12.68</v>
      </c>
    </row>
    <row r="4207" spans="3:11" hidden="1" outlineLevel="2" x14ac:dyDescent="0.25">
      <c r="C4207" s="75" t="s">
        <v>148</v>
      </c>
      <c r="D4207" s="75" t="s">
        <v>9110</v>
      </c>
      <c r="E4207" s="75" t="s">
        <v>9111</v>
      </c>
      <c r="K4207" s="83">
        <v>11.52</v>
      </c>
    </row>
    <row r="4208" spans="3:11" hidden="1" outlineLevel="2" x14ac:dyDescent="0.25">
      <c r="C4208" s="75" t="s">
        <v>148</v>
      </c>
      <c r="D4208" s="75" t="s">
        <v>10427</v>
      </c>
      <c r="E4208" s="75" t="s">
        <v>10428</v>
      </c>
      <c r="K4208" s="83">
        <v>3.55</v>
      </c>
    </row>
    <row r="4209" spans="3:11" hidden="1" outlineLevel="2" x14ac:dyDescent="0.25">
      <c r="C4209" s="75" t="s">
        <v>148</v>
      </c>
      <c r="D4209" s="75" t="s">
        <v>9112</v>
      </c>
      <c r="E4209" s="75" t="s">
        <v>9113</v>
      </c>
      <c r="K4209" s="83">
        <v>13.4</v>
      </c>
    </row>
    <row r="4210" spans="3:11" hidden="1" outlineLevel="2" x14ac:dyDescent="0.25">
      <c r="C4210" s="75" t="s">
        <v>148</v>
      </c>
      <c r="D4210" s="75" t="s">
        <v>9114</v>
      </c>
      <c r="E4210" s="75" t="s">
        <v>9115</v>
      </c>
      <c r="K4210" s="83">
        <v>43.02</v>
      </c>
    </row>
    <row r="4211" spans="3:11" hidden="1" outlineLevel="2" x14ac:dyDescent="0.25">
      <c r="C4211" s="75" t="s">
        <v>148</v>
      </c>
      <c r="D4211" s="75" t="s">
        <v>9116</v>
      </c>
      <c r="E4211" s="75" t="s">
        <v>9117</v>
      </c>
      <c r="K4211" s="83">
        <v>25.04</v>
      </c>
    </row>
    <row r="4212" spans="3:11" hidden="1" outlineLevel="2" x14ac:dyDescent="0.25">
      <c r="C4212" s="75" t="s">
        <v>148</v>
      </c>
      <c r="D4212" s="75" t="s">
        <v>9118</v>
      </c>
      <c r="E4212" s="75" t="s">
        <v>9119</v>
      </c>
      <c r="K4212" s="83">
        <v>4.3899999999999997</v>
      </c>
    </row>
    <row r="4213" spans="3:11" hidden="1" outlineLevel="2" x14ac:dyDescent="0.25">
      <c r="C4213" s="75" t="s">
        <v>148</v>
      </c>
      <c r="D4213" s="75" t="s">
        <v>9122</v>
      </c>
      <c r="E4213" s="75" t="s">
        <v>9123</v>
      </c>
      <c r="K4213" s="83">
        <v>14.65</v>
      </c>
    </row>
    <row r="4214" spans="3:11" hidden="1" outlineLevel="2" x14ac:dyDescent="0.25">
      <c r="C4214" s="75" t="s">
        <v>148</v>
      </c>
      <c r="D4214" s="75" t="s">
        <v>9124</v>
      </c>
      <c r="E4214" s="75" t="s">
        <v>9125</v>
      </c>
      <c r="K4214" s="83">
        <v>4.8499999999999996</v>
      </c>
    </row>
    <row r="4215" spans="3:11" hidden="1" outlineLevel="2" x14ac:dyDescent="0.25">
      <c r="C4215" s="75" t="s">
        <v>148</v>
      </c>
      <c r="D4215" s="75" t="s">
        <v>10429</v>
      </c>
      <c r="E4215" s="75" t="s">
        <v>10430</v>
      </c>
      <c r="K4215" s="83">
        <v>5.04</v>
      </c>
    </row>
    <row r="4216" spans="3:11" hidden="1" outlineLevel="2" x14ac:dyDescent="0.25">
      <c r="C4216" s="75" t="s">
        <v>148</v>
      </c>
      <c r="D4216" s="75" t="s">
        <v>9126</v>
      </c>
      <c r="E4216" s="75" t="s">
        <v>9127</v>
      </c>
      <c r="K4216" s="83">
        <v>2.2200000000000002</v>
      </c>
    </row>
    <row r="4217" spans="3:11" hidden="1" outlineLevel="2" x14ac:dyDescent="0.25">
      <c r="C4217" s="75" t="s">
        <v>148</v>
      </c>
      <c r="D4217" s="75" t="s">
        <v>9130</v>
      </c>
      <c r="E4217" s="75" t="s">
        <v>9131</v>
      </c>
      <c r="K4217" s="83">
        <v>3.37</v>
      </c>
    </row>
    <row r="4218" spans="3:11" hidden="1" outlineLevel="2" x14ac:dyDescent="0.25">
      <c r="C4218" s="75" t="s">
        <v>148</v>
      </c>
      <c r="D4218" s="75" t="s">
        <v>10431</v>
      </c>
      <c r="E4218" s="75" t="s">
        <v>10432</v>
      </c>
      <c r="K4218" s="83">
        <v>5.15</v>
      </c>
    </row>
    <row r="4219" spans="3:11" hidden="1" outlineLevel="2" x14ac:dyDescent="0.25">
      <c r="C4219" s="75" t="s">
        <v>148</v>
      </c>
      <c r="D4219" s="75" t="s">
        <v>9134</v>
      </c>
      <c r="E4219" s="75" t="s">
        <v>9135</v>
      </c>
      <c r="K4219" s="83">
        <v>6.85</v>
      </c>
    </row>
    <row r="4220" spans="3:11" hidden="1" outlineLevel="2" x14ac:dyDescent="0.25">
      <c r="C4220" s="75" t="s">
        <v>148</v>
      </c>
      <c r="D4220" s="75" t="s">
        <v>9136</v>
      </c>
      <c r="E4220" s="75" t="s">
        <v>9137</v>
      </c>
      <c r="K4220" s="83">
        <v>1.68</v>
      </c>
    </row>
    <row r="4221" spans="3:11" hidden="1" outlineLevel="2" x14ac:dyDescent="0.25">
      <c r="C4221" s="75" t="s">
        <v>148</v>
      </c>
      <c r="D4221" s="75" t="s">
        <v>9140</v>
      </c>
      <c r="E4221" s="75" t="s">
        <v>9141</v>
      </c>
      <c r="K4221" s="83">
        <v>12.99</v>
      </c>
    </row>
    <row r="4222" spans="3:11" hidden="1" outlineLevel="2" x14ac:dyDescent="0.25">
      <c r="C4222" s="75" t="s">
        <v>148</v>
      </c>
      <c r="D4222" s="75" t="s">
        <v>9142</v>
      </c>
      <c r="E4222" s="75" t="s">
        <v>9143</v>
      </c>
      <c r="K4222" s="83">
        <v>5.04</v>
      </c>
    </row>
    <row r="4223" spans="3:11" hidden="1" outlineLevel="2" x14ac:dyDescent="0.25">
      <c r="C4223" s="75" t="s">
        <v>148</v>
      </c>
      <c r="D4223" s="75" t="s">
        <v>9144</v>
      </c>
      <c r="E4223" s="75" t="s">
        <v>9145</v>
      </c>
      <c r="K4223" s="83">
        <v>9.16</v>
      </c>
    </row>
    <row r="4224" spans="3:11" hidden="1" outlineLevel="2" x14ac:dyDescent="0.25">
      <c r="C4224" s="75" t="s">
        <v>148</v>
      </c>
      <c r="D4224" s="75" t="s">
        <v>9146</v>
      </c>
      <c r="E4224" s="75" t="s">
        <v>9147</v>
      </c>
      <c r="K4224" s="83">
        <v>3.58</v>
      </c>
    </row>
    <row r="4225" spans="3:11" hidden="1" outlineLevel="2" x14ac:dyDescent="0.25">
      <c r="C4225" s="75" t="s">
        <v>148</v>
      </c>
      <c r="D4225" s="75" t="s">
        <v>9148</v>
      </c>
      <c r="E4225" s="75" t="s">
        <v>9149</v>
      </c>
      <c r="K4225" s="83">
        <v>5.33</v>
      </c>
    </row>
    <row r="4226" spans="3:11" hidden="1" outlineLevel="2" x14ac:dyDescent="0.25">
      <c r="C4226" s="75" t="s">
        <v>148</v>
      </c>
      <c r="D4226" s="75" t="s">
        <v>9150</v>
      </c>
      <c r="E4226" s="75" t="s">
        <v>9151</v>
      </c>
      <c r="K4226" s="83">
        <v>25</v>
      </c>
    </row>
    <row r="4227" spans="3:11" hidden="1" outlineLevel="2" x14ac:dyDescent="0.25">
      <c r="C4227" s="75" t="s">
        <v>148</v>
      </c>
      <c r="D4227" s="75" t="s">
        <v>9152</v>
      </c>
      <c r="E4227" s="75" t="s">
        <v>9153</v>
      </c>
      <c r="K4227" s="83">
        <v>4.33</v>
      </c>
    </row>
    <row r="4228" spans="3:11" hidden="1" outlineLevel="2" x14ac:dyDescent="0.25">
      <c r="C4228" s="75" t="s">
        <v>148</v>
      </c>
      <c r="D4228" s="75" t="s">
        <v>9154</v>
      </c>
      <c r="E4228" s="75" t="s">
        <v>9155</v>
      </c>
      <c r="K4228" s="83">
        <v>5.04</v>
      </c>
    </row>
    <row r="4229" spans="3:11" hidden="1" outlineLevel="2" x14ac:dyDescent="0.25">
      <c r="C4229" s="75" t="s">
        <v>148</v>
      </c>
      <c r="D4229" s="75" t="s">
        <v>9158</v>
      </c>
      <c r="E4229" s="75" t="s">
        <v>9159</v>
      </c>
      <c r="K4229" s="83">
        <v>2.23</v>
      </c>
    </row>
    <row r="4230" spans="3:11" hidden="1" outlineLevel="2" x14ac:dyDescent="0.25">
      <c r="C4230" s="75" t="s">
        <v>148</v>
      </c>
      <c r="D4230" s="75" t="s">
        <v>10433</v>
      </c>
      <c r="E4230" s="75" t="s">
        <v>10434</v>
      </c>
      <c r="K4230" s="83">
        <v>5.04</v>
      </c>
    </row>
    <row r="4231" spans="3:11" hidden="1" outlineLevel="2" x14ac:dyDescent="0.25">
      <c r="C4231" s="75" t="s">
        <v>148</v>
      </c>
      <c r="D4231" s="75" t="s">
        <v>9162</v>
      </c>
      <c r="E4231" s="75" t="s">
        <v>8931</v>
      </c>
      <c r="K4231" s="83">
        <v>1.68</v>
      </c>
    </row>
    <row r="4232" spans="3:11" hidden="1" outlineLevel="2" x14ac:dyDescent="0.25">
      <c r="C4232" s="75" t="s">
        <v>148</v>
      </c>
      <c r="D4232" s="75" t="s">
        <v>9163</v>
      </c>
      <c r="E4232" s="75" t="s">
        <v>9164</v>
      </c>
      <c r="K4232" s="83">
        <v>8.99</v>
      </c>
    </row>
    <row r="4233" spans="3:11" hidden="1" outlineLevel="2" x14ac:dyDescent="0.25">
      <c r="C4233" s="75" t="s">
        <v>148</v>
      </c>
      <c r="D4233" s="75" t="s">
        <v>9165</v>
      </c>
      <c r="E4233" s="75" t="s">
        <v>9166</v>
      </c>
      <c r="K4233" s="83">
        <v>14.03</v>
      </c>
    </row>
    <row r="4234" spans="3:11" hidden="1" outlineLevel="2" x14ac:dyDescent="0.25">
      <c r="C4234" s="75" t="s">
        <v>148</v>
      </c>
      <c r="D4234" s="75" t="s">
        <v>9167</v>
      </c>
      <c r="E4234" s="75" t="s">
        <v>9168</v>
      </c>
      <c r="K4234" s="83">
        <v>3.95</v>
      </c>
    </row>
    <row r="4235" spans="3:11" hidden="1" outlineLevel="2" x14ac:dyDescent="0.25">
      <c r="C4235" s="75" t="s">
        <v>148</v>
      </c>
      <c r="D4235" s="75" t="s">
        <v>9169</v>
      </c>
      <c r="E4235" s="75" t="s">
        <v>9170</v>
      </c>
      <c r="K4235" s="83">
        <v>1.75</v>
      </c>
    </row>
    <row r="4236" spans="3:11" hidden="1" outlineLevel="2" x14ac:dyDescent="0.25">
      <c r="C4236" s="75" t="s">
        <v>148</v>
      </c>
      <c r="D4236" s="75" t="s">
        <v>9171</v>
      </c>
      <c r="E4236" s="75" t="s">
        <v>9172</v>
      </c>
      <c r="K4236" s="83">
        <v>4.18</v>
      </c>
    </row>
    <row r="4237" spans="3:11" hidden="1" outlineLevel="2" x14ac:dyDescent="0.25">
      <c r="C4237" s="75" t="s">
        <v>148</v>
      </c>
      <c r="D4237" s="75" t="s">
        <v>9173</v>
      </c>
      <c r="E4237" s="75" t="s">
        <v>9174</v>
      </c>
      <c r="K4237" s="83">
        <v>3.64</v>
      </c>
    </row>
    <row r="4238" spans="3:11" hidden="1" outlineLevel="2" x14ac:dyDescent="0.25">
      <c r="C4238" s="75" t="s">
        <v>148</v>
      </c>
      <c r="D4238" s="75" t="s">
        <v>9175</v>
      </c>
      <c r="E4238" s="75" t="s">
        <v>9176</v>
      </c>
      <c r="K4238" s="83">
        <v>3.37</v>
      </c>
    </row>
    <row r="4239" spans="3:11" hidden="1" outlineLevel="2" x14ac:dyDescent="0.25">
      <c r="C4239" s="75" t="s">
        <v>148</v>
      </c>
      <c r="D4239" s="75" t="s">
        <v>9179</v>
      </c>
      <c r="E4239" s="75" t="s">
        <v>9180</v>
      </c>
      <c r="K4239" s="83">
        <v>1.7</v>
      </c>
    </row>
    <row r="4240" spans="3:11" hidden="1" outlineLevel="2" x14ac:dyDescent="0.25">
      <c r="C4240" s="75" t="s">
        <v>148</v>
      </c>
      <c r="D4240" s="75" t="s">
        <v>9181</v>
      </c>
      <c r="E4240" s="75" t="s">
        <v>9182</v>
      </c>
      <c r="K4240" s="83">
        <v>3.21</v>
      </c>
    </row>
    <row r="4241" spans="3:11" hidden="1" outlineLevel="2" x14ac:dyDescent="0.25">
      <c r="C4241" s="75" t="s">
        <v>148</v>
      </c>
      <c r="D4241" s="75" t="s">
        <v>9183</v>
      </c>
      <c r="E4241" s="75" t="s">
        <v>9184</v>
      </c>
      <c r="K4241" s="83">
        <v>1.68</v>
      </c>
    </row>
    <row r="4242" spans="3:11" hidden="1" outlineLevel="2" x14ac:dyDescent="0.25">
      <c r="C4242" s="75" t="s">
        <v>148</v>
      </c>
      <c r="D4242" s="75" t="s">
        <v>9185</v>
      </c>
      <c r="E4242" s="75" t="s">
        <v>9186</v>
      </c>
      <c r="K4242" s="83">
        <v>9.77</v>
      </c>
    </row>
    <row r="4243" spans="3:11" hidden="1" outlineLevel="2" x14ac:dyDescent="0.25">
      <c r="C4243" s="75" t="s">
        <v>148</v>
      </c>
      <c r="D4243" s="75" t="s">
        <v>9187</v>
      </c>
      <c r="E4243" s="75" t="s">
        <v>9188</v>
      </c>
      <c r="K4243" s="83">
        <v>12.28</v>
      </c>
    </row>
    <row r="4244" spans="3:11" hidden="1" outlineLevel="2" x14ac:dyDescent="0.25">
      <c r="C4244" s="75" t="s">
        <v>148</v>
      </c>
      <c r="D4244" s="75" t="s">
        <v>9189</v>
      </c>
      <c r="E4244" s="75" t="s">
        <v>9190</v>
      </c>
      <c r="K4244" s="83">
        <v>14.5</v>
      </c>
    </row>
    <row r="4245" spans="3:11" hidden="1" outlineLevel="2" x14ac:dyDescent="0.25">
      <c r="C4245" s="75" t="s">
        <v>148</v>
      </c>
      <c r="D4245" s="75" t="s">
        <v>9191</v>
      </c>
      <c r="E4245" s="75" t="s">
        <v>9192</v>
      </c>
      <c r="K4245" s="83">
        <v>8.81</v>
      </c>
    </row>
    <row r="4246" spans="3:11" hidden="1" outlineLevel="2" x14ac:dyDescent="0.25">
      <c r="C4246" s="75" t="s">
        <v>148</v>
      </c>
      <c r="D4246" s="75" t="s">
        <v>10435</v>
      </c>
      <c r="E4246" s="75" t="s">
        <v>10436</v>
      </c>
      <c r="K4246" s="83">
        <v>4.05</v>
      </c>
    </row>
    <row r="4247" spans="3:11" hidden="1" outlineLevel="2" x14ac:dyDescent="0.25">
      <c r="C4247" s="75" t="s">
        <v>148</v>
      </c>
      <c r="D4247" s="75" t="s">
        <v>9195</v>
      </c>
      <c r="E4247" s="75" t="s">
        <v>9196</v>
      </c>
      <c r="K4247" s="83">
        <v>2.84</v>
      </c>
    </row>
    <row r="4248" spans="3:11" hidden="1" outlineLevel="2" x14ac:dyDescent="0.25">
      <c r="C4248" s="75" t="s">
        <v>148</v>
      </c>
      <c r="D4248" s="75" t="s">
        <v>9201</v>
      </c>
      <c r="E4248" s="75" t="s">
        <v>9202</v>
      </c>
      <c r="K4248" s="83">
        <v>19.75</v>
      </c>
    </row>
    <row r="4249" spans="3:11" hidden="1" outlineLevel="2" x14ac:dyDescent="0.25">
      <c r="C4249" s="75" t="s">
        <v>148</v>
      </c>
      <c r="D4249" s="75" t="s">
        <v>9203</v>
      </c>
      <c r="E4249" s="75" t="s">
        <v>9204</v>
      </c>
      <c r="K4249" s="83">
        <v>0.03</v>
      </c>
    </row>
    <row r="4250" spans="3:11" hidden="1" outlineLevel="2" x14ac:dyDescent="0.25">
      <c r="C4250" s="75" t="s">
        <v>148</v>
      </c>
      <c r="D4250" s="75" t="s">
        <v>9207</v>
      </c>
      <c r="E4250" s="75" t="s">
        <v>9208</v>
      </c>
      <c r="K4250" s="83">
        <v>2.09</v>
      </c>
    </row>
    <row r="4251" spans="3:11" hidden="1" outlineLevel="2" x14ac:dyDescent="0.25">
      <c r="C4251" s="75" t="s">
        <v>148</v>
      </c>
      <c r="D4251" s="75" t="s">
        <v>10437</v>
      </c>
      <c r="E4251" s="75" t="s">
        <v>10438</v>
      </c>
      <c r="K4251" s="83">
        <v>0.48</v>
      </c>
    </row>
    <row r="4252" spans="3:11" hidden="1" outlineLevel="2" x14ac:dyDescent="0.25">
      <c r="C4252" s="75" t="s">
        <v>148</v>
      </c>
      <c r="D4252" s="75" t="s">
        <v>10439</v>
      </c>
      <c r="E4252" s="75" t="s">
        <v>10440</v>
      </c>
      <c r="K4252" s="83">
        <v>7.96</v>
      </c>
    </row>
    <row r="4253" spans="3:11" hidden="1" outlineLevel="2" x14ac:dyDescent="0.25">
      <c r="C4253" s="75" t="s">
        <v>148</v>
      </c>
      <c r="D4253" s="75" t="s">
        <v>9213</v>
      </c>
      <c r="E4253" s="75" t="s">
        <v>9214</v>
      </c>
      <c r="K4253" s="83">
        <v>14.17</v>
      </c>
    </row>
    <row r="4254" spans="3:11" hidden="1" outlineLevel="2" x14ac:dyDescent="0.25">
      <c r="C4254" s="75" t="s">
        <v>148</v>
      </c>
      <c r="D4254" s="75" t="s">
        <v>9215</v>
      </c>
      <c r="E4254" s="75" t="s">
        <v>9216</v>
      </c>
      <c r="K4254" s="83">
        <v>0.17</v>
      </c>
    </row>
    <row r="4255" spans="3:11" hidden="1" outlineLevel="2" x14ac:dyDescent="0.25">
      <c r="C4255" s="75" t="s">
        <v>148</v>
      </c>
      <c r="D4255" s="75" t="s">
        <v>9217</v>
      </c>
      <c r="E4255" s="75" t="s">
        <v>9218</v>
      </c>
      <c r="K4255" s="83">
        <v>0.56000000000000005</v>
      </c>
    </row>
    <row r="4256" spans="3:11" hidden="1" outlineLevel="2" x14ac:dyDescent="0.25">
      <c r="C4256" s="75" t="s">
        <v>148</v>
      </c>
      <c r="D4256" s="75" t="s">
        <v>9219</v>
      </c>
      <c r="E4256" s="75" t="s">
        <v>9220</v>
      </c>
      <c r="K4256" s="83">
        <v>0.72</v>
      </c>
    </row>
    <row r="4257" spans="1:11" hidden="1" outlineLevel="2" x14ac:dyDescent="0.25">
      <c r="C4257" s="75" t="s">
        <v>148</v>
      </c>
      <c r="D4257" s="75" t="s">
        <v>9221</v>
      </c>
      <c r="E4257" s="75" t="s">
        <v>9222</v>
      </c>
      <c r="K4257" s="83">
        <v>0.02</v>
      </c>
    </row>
    <row r="4258" spans="1:11" hidden="1" outlineLevel="2" x14ac:dyDescent="0.25">
      <c r="C4258" s="75" t="s">
        <v>148</v>
      </c>
      <c r="D4258" s="75" t="s">
        <v>9223</v>
      </c>
      <c r="E4258" s="75" t="s">
        <v>9224</v>
      </c>
      <c r="K4258" s="83">
        <v>10.119999999999999</v>
      </c>
    </row>
    <row r="4259" spans="1:11" hidden="1" outlineLevel="2" x14ac:dyDescent="0.25">
      <c r="C4259" s="75" t="s">
        <v>148</v>
      </c>
      <c r="D4259" s="75" t="s">
        <v>9225</v>
      </c>
      <c r="E4259" s="75" t="s">
        <v>9226</v>
      </c>
      <c r="K4259" s="83">
        <v>10.02</v>
      </c>
    </row>
    <row r="4260" spans="1:11" hidden="1" outlineLevel="2" x14ac:dyDescent="0.25">
      <c r="C4260" s="75" t="s">
        <v>148</v>
      </c>
      <c r="D4260" s="75" t="s">
        <v>9227</v>
      </c>
      <c r="E4260" s="75" t="s">
        <v>9228</v>
      </c>
      <c r="K4260" s="83">
        <v>0.47</v>
      </c>
    </row>
    <row r="4261" spans="1:11" hidden="1" outlineLevel="2" x14ac:dyDescent="0.25">
      <c r="C4261" s="75" t="s">
        <v>148</v>
      </c>
      <c r="D4261" s="75" t="s">
        <v>9233</v>
      </c>
      <c r="E4261" s="75" t="s">
        <v>9234</v>
      </c>
      <c r="K4261" s="83">
        <v>6.56</v>
      </c>
    </row>
    <row r="4262" spans="1:11" hidden="1" outlineLevel="2" x14ac:dyDescent="0.25">
      <c r="C4262" s="75" t="s">
        <v>148</v>
      </c>
      <c r="D4262" s="75" t="s">
        <v>10441</v>
      </c>
      <c r="E4262" s="75" t="s">
        <v>10442</v>
      </c>
      <c r="K4262" s="83">
        <v>16.23</v>
      </c>
    </row>
    <row r="4263" spans="1:11" hidden="1" outlineLevel="2" x14ac:dyDescent="0.25">
      <c r="C4263" s="75" t="s">
        <v>148</v>
      </c>
      <c r="D4263" s="75" t="s">
        <v>9235</v>
      </c>
      <c r="E4263" s="75" t="s">
        <v>9236</v>
      </c>
      <c r="K4263" s="83">
        <v>2.46</v>
      </c>
    </row>
    <row r="4264" spans="1:11" hidden="1" outlineLevel="2" x14ac:dyDescent="0.25">
      <c r="C4264" s="75" t="s">
        <v>148</v>
      </c>
      <c r="D4264" s="75" t="s">
        <v>9237</v>
      </c>
      <c r="E4264" s="75" t="s">
        <v>9238</v>
      </c>
      <c r="K4264" s="83">
        <v>10.69</v>
      </c>
    </row>
    <row r="4265" spans="1:11" hidden="1" outlineLevel="2" x14ac:dyDescent="0.25">
      <c r="C4265" s="75" t="s">
        <v>148</v>
      </c>
      <c r="D4265" s="75" t="s">
        <v>10443</v>
      </c>
      <c r="E4265" s="75" t="s">
        <v>10444</v>
      </c>
      <c r="K4265" s="83">
        <v>4.51</v>
      </c>
    </row>
    <row r="4266" spans="1:11" hidden="1" outlineLevel="2" x14ac:dyDescent="0.25">
      <c r="C4266" s="75" t="s">
        <v>148</v>
      </c>
      <c r="D4266" s="75" t="s">
        <v>9239</v>
      </c>
      <c r="E4266" s="75" t="s">
        <v>9240</v>
      </c>
      <c r="K4266" s="83">
        <v>4.51</v>
      </c>
    </row>
    <row r="4267" spans="1:11" hidden="1" outlineLevel="2" x14ac:dyDescent="0.25">
      <c r="C4267" s="75" t="s">
        <v>148</v>
      </c>
      <c r="D4267" s="75" t="s">
        <v>9243</v>
      </c>
      <c r="E4267" s="75" t="s">
        <v>9242</v>
      </c>
      <c r="K4267" s="83">
        <v>0.02</v>
      </c>
    </row>
    <row r="4268" spans="1:11" hidden="1" outlineLevel="2" x14ac:dyDescent="0.25">
      <c r="C4268" s="75" t="s">
        <v>148</v>
      </c>
      <c r="D4268" s="75" t="s">
        <v>9245</v>
      </c>
      <c r="E4268" s="75" t="s">
        <v>9246</v>
      </c>
      <c r="K4268" s="83">
        <v>0.03</v>
      </c>
    </row>
    <row r="4269" spans="1:11" hidden="1" outlineLevel="2" x14ac:dyDescent="0.25">
      <c r="C4269" s="75" t="s">
        <v>148</v>
      </c>
      <c r="D4269" s="75" t="s">
        <v>9247</v>
      </c>
      <c r="E4269" s="75" t="s">
        <v>9248</v>
      </c>
      <c r="K4269" s="83">
        <v>0.47</v>
      </c>
    </row>
    <row r="4270" spans="1:11" hidden="1" outlineLevel="2" x14ac:dyDescent="0.25">
      <c r="C4270" s="75" t="s">
        <v>148</v>
      </c>
      <c r="D4270" s="75" t="s">
        <v>9249</v>
      </c>
      <c r="E4270" s="75" t="s">
        <v>9250</v>
      </c>
      <c r="K4270" s="83">
        <v>6.31</v>
      </c>
    </row>
    <row r="4271" spans="1:11" hidden="1" outlineLevel="2" x14ac:dyDescent="0.25"/>
    <row r="4272" spans="1:11" outlineLevel="1" collapsed="1" x14ac:dyDescent="0.25">
      <c r="A4272" s="75" t="s">
        <v>98</v>
      </c>
      <c r="D4272" s="75" t="s">
        <v>99</v>
      </c>
      <c r="K4272" s="88">
        <f>+K4273</f>
        <v>0.09</v>
      </c>
    </row>
    <row r="4273" spans="1:13" hidden="1" outlineLevel="2" x14ac:dyDescent="0.25">
      <c r="C4273" s="75" t="s">
        <v>148</v>
      </c>
      <c r="D4273" s="75" t="s">
        <v>8162</v>
      </c>
      <c r="E4273" s="75" t="s">
        <v>8163</v>
      </c>
      <c r="K4273" s="83">
        <v>0.09</v>
      </c>
    </row>
    <row r="4274" spans="1:13" hidden="1" outlineLevel="2" x14ac:dyDescent="0.25"/>
    <row r="4275" spans="1:13" outlineLevel="1" collapsed="1" x14ac:dyDescent="0.25">
      <c r="A4275" s="75" t="s">
        <v>100</v>
      </c>
      <c r="D4275" s="75" t="s">
        <v>101</v>
      </c>
      <c r="K4275" s="88">
        <f>+K4276</f>
        <v>6.91</v>
      </c>
    </row>
    <row r="4276" spans="1:13" hidden="1" outlineLevel="2" x14ac:dyDescent="0.25">
      <c r="C4276" s="75" t="s">
        <v>148</v>
      </c>
      <c r="D4276" s="75" t="s">
        <v>9277</v>
      </c>
      <c r="E4276" s="75" t="s">
        <v>9278</v>
      </c>
      <c r="K4276" s="83">
        <v>6.91</v>
      </c>
    </row>
    <row r="4277" spans="1:13" hidden="1" outlineLevel="2" x14ac:dyDescent="0.25"/>
    <row r="4278" spans="1:13" outlineLevel="1" collapsed="1" x14ac:dyDescent="0.25">
      <c r="A4278" s="75" t="s">
        <v>102</v>
      </c>
      <c r="D4278" s="75" t="s">
        <v>103</v>
      </c>
      <c r="K4278" s="88">
        <f>SUM(K4279:K4448)</f>
        <v>4553.6899999999996</v>
      </c>
      <c r="L4278">
        <f>K4279+K4447</f>
        <v>3227.52</v>
      </c>
      <c r="M4278">
        <f>K4278-L4278</f>
        <v>1326.1699999999996</v>
      </c>
    </row>
    <row r="4279" spans="1:13" hidden="1" outlineLevel="2" x14ac:dyDescent="0.25">
      <c r="C4279" s="75" t="s">
        <v>148</v>
      </c>
      <c r="D4279" s="75" t="s">
        <v>963</v>
      </c>
      <c r="E4279" s="75" t="s">
        <v>964</v>
      </c>
      <c r="K4279" s="83">
        <v>0.23</v>
      </c>
    </row>
    <row r="4280" spans="1:13" hidden="1" outlineLevel="2" x14ac:dyDescent="0.25">
      <c r="C4280" s="75" t="s">
        <v>148</v>
      </c>
      <c r="D4280" s="75" t="s">
        <v>9279</v>
      </c>
      <c r="E4280" s="75" t="s">
        <v>9280</v>
      </c>
      <c r="K4280" s="83">
        <v>4.4400000000000004</v>
      </c>
    </row>
    <row r="4281" spans="1:13" hidden="1" outlineLevel="2" x14ac:dyDescent="0.25">
      <c r="C4281" s="75" t="s">
        <v>148</v>
      </c>
      <c r="D4281" s="75" t="s">
        <v>9283</v>
      </c>
      <c r="E4281" s="75" t="s">
        <v>9284</v>
      </c>
      <c r="K4281" s="83">
        <v>0.83</v>
      </c>
    </row>
    <row r="4282" spans="1:13" hidden="1" outlineLevel="2" x14ac:dyDescent="0.25">
      <c r="C4282" s="75" t="s">
        <v>148</v>
      </c>
      <c r="D4282" s="75" t="s">
        <v>9285</v>
      </c>
      <c r="E4282" s="75" t="s">
        <v>9286</v>
      </c>
      <c r="K4282" s="83">
        <v>9.92</v>
      </c>
    </row>
    <row r="4283" spans="1:13" hidden="1" outlineLevel="2" x14ac:dyDescent="0.25">
      <c r="C4283" s="75" t="s">
        <v>148</v>
      </c>
      <c r="D4283" s="75" t="s">
        <v>9287</v>
      </c>
      <c r="E4283" s="75" t="s">
        <v>9288</v>
      </c>
      <c r="K4283" s="83">
        <v>5.87</v>
      </c>
    </row>
    <row r="4284" spans="1:13" hidden="1" outlineLevel="2" x14ac:dyDescent="0.25">
      <c r="C4284" s="75" t="s">
        <v>148</v>
      </c>
      <c r="D4284" s="75" t="s">
        <v>9289</v>
      </c>
      <c r="E4284" s="75" t="s">
        <v>9290</v>
      </c>
      <c r="K4284" s="83">
        <v>3.86</v>
      </c>
    </row>
    <row r="4285" spans="1:13" hidden="1" outlineLevel="2" x14ac:dyDescent="0.25">
      <c r="C4285" s="75" t="s">
        <v>148</v>
      </c>
      <c r="D4285" s="75" t="s">
        <v>10445</v>
      </c>
      <c r="E4285" s="75" t="s">
        <v>10446</v>
      </c>
      <c r="K4285" s="83">
        <v>0.56999999999999995</v>
      </c>
    </row>
    <row r="4286" spans="1:13" hidden="1" outlineLevel="2" x14ac:dyDescent="0.25">
      <c r="C4286" s="75" t="s">
        <v>148</v>
      </c>
      <c r="D4286" s="75" t="s">
        <v>9297</v>
      </c>
      <c r="E4286" s="75" t="s">
        <v>9298</v>
      </c>
      <c r="K4286" s="83">
        <v>-0.18</v>
      </c>
    </row>
    <row r="4287" spans="1:13" hidden="1" outlineLevel="2" x14ac:dyDescent="0.25">
      <c r="C4287" s="75" t="s">
        <v>148</v>
      </c>
      <c r="D4287" s="75" t="s">
        <v>9301</v>
      </c>
      <c r="E4287" s="75" t="s">
        <v>9302</v>
      </c>
      <c r="K4287" s="83">
        <v>63.64</v>
      </c>
    </row>
    <row r="4288" spans="1:13" hidden="1" outlineLevel="2" x14ac:dyDescent="0.25">
      <c r="C4288" s="75" t="s">
        <v>148</v>
      </c>
      <c r="D4288" s="75" t="s">
        <v>9303</v>
      </c>
      <c r="E4288" s="75" t="s">
        <v>9304</v>
      </c>
      <c r="K4288" s="83">
        <v>4.55</v>
      </c>
    </row>
    <row r="4289" spans="3:11" hidden="1" outlineLevel="2" x14ac:dyDescent="0.25">
      <c r="C4289" s="75" t="s">
        <v>148</v>
      </c>
      <c r="D4289" s="75" t="s">
        <v>9309</v>
      </c>
      <c r="E4289" s="75" t="s">
        <v>9310</v>
      </c>
      <c r="K4289" s="83">
        <v>0.28999999999999998</v>
      </c>
    </row>
    <row r="4290" spans="3:11" hidden="1" outlineLevel="2" x14ac:dyDescent="0.25">
      <c r="C4290" s="75" t="s">
        <v>148</v>
      </c>
      <c r="D4290" s="75" t="s">
        <v>9311</v>
      </c>
      <c r="E4290" s="75" t="s">
        <v>9312</v>
      </c>
      <c r="K4290" s="83">
        <v>29.49</v>
      </c>
    </row>
    <row r="4291" spans="3:11" hidden="1" outlineLevel="2" x14ac:dyDescent="0.25">
      <c r="C4291" s="75" t="s">
        <v>148</v>
      </c>
      <c r="D4291" s="75" t="s">
        <v>9313</v>
      </c>
      <c r="E4291" s="75" t="s">
        <v>9314</v>
      </c>
      <c r="K4291" s="83">
        <v>11.1</v>
      </c>
    </row>
    <row r="4292" spans="3:11" hidden="1" outlineLevel="2" x14ac:dyDescent="0.25">
      <c r="C4292" s="75" t="s">
        <v>148</v>
      </c>
      <c r="D4292" s="75" t="s">
        <v>9315</v>
      </c>
      <c r="E4292" s="75" t="s">
        <v>9316</v>
      </c>
      <c r="K4292" s="83">
        <v>0.3</v>
      </c>
    </row>
    <row r="4293" spans="3:11" hidden="1" outlineLevel="2" x14ac:dyDescent="0.25">
      <c r="C4293" s="75" t="s">
        <v>148</v>
      </c>
      <c r="D4293" s="75" t="s">
        <v>9319</v>
      </c>
      <c r="E4293" s="75" t="s">
        <v>9320</v>
      </c>
      <c r="K4293" s="83">
        <v>0.84</v>
      </c>
    </row>
    <row r="4294" spans="3:11" hidden="1" outlineLevel="2" x14ac:dyDescent="0.25">
      <c r="C4294" s="75" t="s">
        <v>148</v>
      </c>
      <c r="D4294" s="75" t="s">
        <v>9321</v>
      </c>
      <c r="E4294" s="75" t="s">
        <v>9322</v>
      </c>
      <c r="K4294" s="83">
        <v>83.07</v>
      </c>
    </row>
    <row r="4295" spans="3:11" hidden="1" outlineLevel="2" x14ac:dyDescent="0.25">
      <c r="C4295" s="75" t="s">
        <v>148</v>
      </c>
      <c r="D4295" s="75" t="s">
        <v>9323</v>
      </c>
      <c r="E4295" s="75" t="s">
        <v>9324</v>
      </c>
      <c r="K4295" s="83">
        <v>7.9</v>
      </c>
    </row>
    <row r="4296" spans="3:11" hidden="1" outlineLevel="2" x14ac:dyDescent="0.25">
      <c r="C4296" s="75" t="s">
        <v>148</v>
      </c>
      <c r="D4296" s="75" t="s">
        <v>10447</v>
      </c>
      <c r="E4296" s="75" t="s">
        <v>10448</v>
      </c>
      <c r="K4296" s="83">
        <v>0.74</v>
      </c>
    </row>
    <row r="4297" spans="3:11" hidden="1" outlineLevel="2" x14ac:dyDescent="0.25">
      <c r="C4297" s="75" t="s">
        <v>148</v>
      </c>
      <c r="D4297" s="75" t="s">
        <v>9325</v>
      </c>
      <c r="E4297" s="75" t="s">
        <v>9326</v>
      </c>
      <c r="K4297" s="83">
        <v>0.36</v>
      </c>
    </row>
    <row r="4298" spans="3:11" hidden="1" outlineLevel="2" x14ac:dyDescent="0.25">
      <c r="C4298" s="75" t="s">
        <v>148</v>
      </c>
      <c r="D4298" s="75" t="s">
        <v>10449</v>
      </c>
      <c r="E4298" s="75" t="s">
        <v>10450</v>
      </c>
      <c r="K4298" s="83">
        <v>10.58</v>
      </c>
    </row>
    <row r="4299" spans="3:11" hidden="1" outlineLevel="2" x14ac:dyDescent="0.25">
      <c r="C4299" s="75" t="s">
        <v>148</v>
      </c>
      <c r="D4299" s="75" t="s">
        <v>9327</v>
      </c>
      <c r="E4299" s="75" t="s">
        <v>9328</v>
      </c>
      <c r="K4299" s="83">
        <v>79.510000000000005</v>
      </c>
    </row>
    <row r="4300" spans="3:11" hidden="1" outlineLevel="2" x14ac:dyDescent="0.25">
      <c r="C4300" s="75" t="s">
        <v>148</v>
      </c>
      <c r="D4300" s="75" t="s">
        <v>10451</v>
      </c>
      <c r="E4300" s="75" t="s">
        <v>10452</v>
      </c>
      <c r="K4300" s="83">
        <v>4.4400000000000004</v>
      </c>
    </row>
    <row r="4301" spans="3:11" hidden="1" outlineLevel="2" x14ac:dyDescent="0.25">
      <c r="C4301" s="75" t="s">
        <v>148</v>
      </c>
      <c r="D4301" s="75" t="s">
        <v>9329</v>
      </c>
      <c r="E4301" s="75" t="s">
        <v>9330</v>
      </c>
      <c r="K4301" s="83">
        <v>6.34</v>
      </c>
    </row>
    <row r="4302" spans="3:11" hidden="1" outlineLevel="2" x14ac:dyDescent="0.25">
      <c r="C4302" s="75" t="s">
        <v>148</v>
      </c>
      <c r="D4302" s="75" t="s">
        <v>9331</v>
      </c>
      <c r="E4302" s="75" t="s">
        <v>9332</v>
      </c>
      <c r="K4302" s="83">
        <v>0.08</v>
      </c>
    </row>
    <row r="4303" spans="3:11" hidden="1" outlineLevel="2" x14ac:dyDescent="0.25">
      <c r="C4303" s="75" t="s">
        <v>148</v>
      </c>
      <c r="D4303" s="75" t="s">
        <v>10453</v>
      </c>
      <c r="E4303" s="75" t="s">
        <v>10454</v>
      </c>
      <c r="K4303" s="83">
        <v>6.35</v>
      </c>
    </row>
    <row r="4304" spans="3:11" hidden="1" outlineLevel="2" x14ac:dyDescent="0.25">
      <c r="C4304" s="75" t="s">
        <v>148</v>
      </c>
      <c r="D4304" s="75" t="s">
        <v>9333</v>
      </c>
      <c r="E4304" s="75" t="s">
        <v>9334</v>
      </c>
      <c r="K4304" s="83">
        <v>1.01</v>
      </c>
    </row>
    <row r="4305" spans="3:11" hidden="1" outlineLevel="2" x14ac:dyDescent="0.25">
      <c r="C4305" s="75" t="s">
        <v>148</v>
      </c>
      <c r="D4305" s="75" t="s">
        <v>10455</v>
      </c>
      <c r="E4305" s="75" t="s">
        <v>10456</v>
      </c>
      <c r="K4305" s="83">
        <v>5.33</v>
      </c>
    </row>
    <row r="4306" spans="3:11" hidden="1" outlineLevel="2" x14ac:dyDescent="0.25">
      <c r="C4306" s="75" t="s">
        <v>148</v>
      </c>
      <c r="D4306" s="75" t="s">
        <v>9337</v>
      </c>
      <c r="E4306" s="75" t="s">
        <v>9338</v>
      </c>
      <c r="K4306" s="83">
        <v>1.96</v>
      </c>
    </row>
    <row r="4307" spans="3:11" hidden="1" outlineLevel="2" x14ac:dyDescent="0.25">
      <c r="C4307" s="75" t="s">
        <v>148</v>
      </c>
      <c r="D4307" s="75" t="s">
        <v>9339</v>
      </c>
      <c r="E4307" s="75" t="s">
        <v>9340</v>
      </c>
      <c r="K4307" s="83">
        <v>1.2</v>
      </c>
    </row>
    <row r="4308" spans="3:11" hidden="1" outlineLevel="2" x14ac:dyDescent="0.25">
      <c r="C4308" s="75" t="s">
        <v>148</v>
      </c>
      <c r="D4308" s="75" t="s">
        <v>9343</v>
      </c>
      <c r="E4308" s="75" t="s">
        <v>9344</v>
      </c>
      <c r="K4308" s="83">
        <v>2.58</v>
      </c>
    </row>
    <row r="4309" spans="3:11" hidden="1" outlineLevel="2" x14ac:dyDescent="0.25">
      <c r="C4309" s="75" t="s">
        <v>148</v>
      </c>
      <c r="D4309" s="75" t="s">
        <v>9347</v>
      </c>
      <c r="E4309" s="75" t="s">
        <v>9348</v>
      </c>
      <c r="K4309" s="83">
        <v>0.25</v>
      </c>
    </row>
    <row r="4310" spans="3:11" hidden="1" outlineLevel="2" x14ac:dyDescent="0.25">
      <c r="C4310" s="75" t="s">
        <v>148</v>
      </c>
      <c r="D4310" s="75" t="s">
        <v>9355</v>
      </c>
      <c r="E4310" s="75" t="s">
        <v>9356</v>
      </c>
      <c r="K4310" s="83">
        <v>0.03</v>
      </c>
    </row>
    <row r="4311" spans="3:11" hidden="1" outlineLevel="2" x14ac:dyDescent="0.25">
      <c r="C4311" s="75" t="s">
        <v>148</v>
      </c>
      <c r="D4311" s="75" t="s">
        <v>9360</v>
      </c>
      <c r="E4311" s="75" t="s">
        <v>9361</v>
      </c>
      <c r="K4311" s="83">
        <v>0.84</v>
      </c>
    </row>
    <row r="4312" spans="3:11" hidden="1" outlineLevel="2" x14ac:dyDescent="0.25">
      <c r="C4312" s="75" t="s">
        <v>148</v>
      </c>
      <c r="D4312" s="75" t="s">
        <v>9370</v>
      </c>
      <c r="E4312" s="75" t="s">
        <v>9371</v>
      </c>
      <c r="K4312" s="83">
        <v>0.17</v>
      </c>
    </row>
    <row r="4313" spans="3:11" hidden="1" outlineLevel="2" x14ac:dyDescent="0.25">
      <c r="C4313" s="75" t="s">
        <v>148</v>
      </c>
      <c r="D4313" s="75" t="s">
        <v>9372</v>
      </c>
      <c r="E4313" s="75" t="s">
        <v>9373</v>
      </c>
      <c r="K4313" s="83">
        <v>3.51</v>
      </c>
    </row>
    <row r="4314" spans="3:11" hidden="1" outlineLevel="2" x14ac:dyDescent="0.25">
      <c r="C4314" s="75" t="s">
        <v>148</v>
      </c>
      <c r="D4314" s="75" t="s">
        <v>10457</v>
      </c>
      <c r="E4314" s="75" t="s">
        <v>10458</v>
      </c>
      <c r="K4314" s="83">
        <v>-0.1</v>
      </c>
    </row>
    <row r="4315" spans="3:11" hidden="1" outlineLevel="2" x14ac:dyDescent="0.25">
      <c r="C4315" s="75" t="s">
        <v>148</v>
      </c>
      <c r="D4315" s="75" t="s">
        <v>9374</v>
      </c>
      <c r="E4315" s="75" t="s">
        <v>9375</v>
      </c>
      <c r="K4315" s="83">
        <v>3.84</v>
      </c>
    </row>
    <row r="4316" spans="3:11" hidden="1" outlineLevel="2" x14ac:dyDescent="0.25">
      <c r="C4316" s="75" t="s">
        <v>148</v>
      </c>
      <c r="D4316" s="75" t="s">
        <v>9378</v>
      </c>
      <c r="E4316" s="75" t="s">
        <v>9379</v>
      </c>
      <c r="K4316" s="83">
        <v>2.06</v>
      </c>
    </row>
    <row r="4317" spans="3:11" hidden="1" outlineLevel="2" x14ac:dyDescent="0.25">
      <c r="C4317" s="75" t="s">
        <v>148</v>
      </c>
      <c r="D4317" s="75" t="s">
        <v>9380</v>
      </c>
      <c r="E4317" s="75" t="s">
        <v>9381</v>
      </c>
      <c r="K4317" s="83">
        <v>13.88</v>
      </c>
    </row>
    <row r="4318" spans="3:11" hidden="1" outlineLevel="2" x14ac:dyDescent="0.25">
      <c r="C4318" s="75" t="s">
        <v>148</v>
      </c>
      <c r="D4318" s="75" t="s">
        <v>9386</v>
      </c>
      <c r="E4318" s="75" t="s">
        <v>9387</v>
      </c>
      <c r="K4318" s="83">
        <v>0.27</v>
      </c>
    </row>
    <row r="4319" spans="3:11" hidden="1" outlineLevel="2" x14ac:dyDescent="0.25">
      <c r="C4319" s="75" t="s">
        <v>148</v>
      </c>
      <c r="D4319" s="75" t="s">
        <v>9390</v>
      </c>
      <c r="E4319" s="75" t="s">
        <v>9391</v>
      </c>
      <c r="K4319" s="83">
        <v>5.44</v>
      </c>
    </row>
    <row r="4320" spans="3:11" hidden="1" outlineLevel="2" x14ac:dyDescent="0.25">
      <c r="C4320" s="75" t="s">
        <v>148</v>
      </c>
      <c r="D4320" s="75" t="s">
        <v>9392</v>
      </c>
      <c r="E4320" s="75" t="s">
        <v>9393</v>
      </c>
      <c r="K4320" s="83">
        <v>0.62</v>
      </c>
    </row>
    <row r="4321" spans="3:11" hidden="1" outlineLevel="2" x14ac:dyDescent="0.25">
      <c r="C4321" s="75" t="s">
        <v>148</v>
      </c>
      <c r="D4321" s="75" t="s">
        <v>9394</v>
      </c>
      <c r="E4321" s="75" t="s">
        <v>9395</v>
      </c>
      <c r="K4321" s="83">
        <v>4.09</v>
      </c>
    </row>
    <row r="4322" spans="3:11" hidden="1" outlineLevel="2" x14ac:dyDescent="0.25">
      <c r="C4322" s="75" t="s">
        <v>148</v>
      </c>
      <c r="D4322" s="75" t="s">
        <v>9396</v>
      </c>
      <c r="E4322" s="75" t="s">
        <v>9397</v>
      </c>
      <c r="K4322" s="83">
        <v>3.83</v>
      </c>
    </row>
    <row r="4323" spans="3:11" hidden="1" outlineLevel="2" x14ac:dyDescent="0.25">
      <c r="C4323" s="75" t="s">
        <v>148</v>
      </c>
      <c r="D4323" s="75" t="s">
        <v>9401</v>
      </c>
      <c r="E4323" s="75" t="s">
        <v>9402</v>
      </c>
      <c r="K4323" s="83">
        <v>1.69</v>
      </c>
    </row>
    <row r="4324" spans="3:11" hidden="1" outlineLevel="2" x14ac:dyDescent="0.25">
      <c r="C4324" s="75" t="s">
        <v>148</v>
      </c>
      <c r="D4324" s="75" t="s">
        <v>9405</v>
      </c>
      <c r="E4324" s="75" t="s">
        <v>9406</v>
      </c>
      <c r="K4324" s="83">
        <v>24.3</v>
      </c>
    </row>
    <row r="4325" spans="3:11" hidden="1" outlineLevel="2" x14ac:dyDescent="0.25">
      <c r="C4325" s="75" t="s">
        <v>148</v>
      </c>
      <c r="D4325" s="75" t="s">
        <v>9407</v>
      </c>
      <c r="E4325" s="75" t="s">
        <v>9408</v>
      </c>
      <c r="K4325" s="83">
        <v>1.68</v>
      </c>
    </row>
    <row r="4326" spans="3:11" hidden="1" outlineLevel="2" x14ac:dyDescent="0.25">
      <c r="C4326" s="75" t="s">
        <v>148</v>
      </c>
      <c r="D4326" s="75" t="s">
        <v>9409</v>
      </c>
      <c r="E4326" s="75" t="s">
        <v>9410</v>
      </c>
      <c r="K4326" s="83">
        <v>5.58</v>
      </c>
    </row>
    <row r="4327" spans="3:11" hidden="1" outlineLevel="2" x14ac:dyDescent="0.25">
      <c r="C4327" s="75" t="s">
        <v>148</v>
      </c>
      <c r="D4327" s="75" t="s">
        <v>9411</v>
      </c>
      <c r="E4327" s="75" t="s">
        <v>9412</v>
      </c>
      <c r="K4327" s="83">
        <v>1.91</v>
      </c>
    </row>
    <row r="4328" spans="3:11" hidden="1" outlineLevel="2" x14ac:dyDescent="0.25">
      <c r="C4328" s="75" t="s">
        <v>148</v>
      </c>
      <c r="D4328" s="75" t="s">
        <v>9413</v>
      </c>
      <c r="E4328" s="75" t="s">
        <v>9414</v>
      </c>
      <c r="K4328" s="83">
        <v>0.75</v>
      </c>
    </row>
    <row r="4329" spans="3:11" hidden="1" outlineLevel="2" x14ac:dyDescent="0.25">
      <c r="C4329" s="75" t="s">
        <v>148</v>
      </c>
      <c r="D4329" s="75" t="s">
        <v>9415</v>
      </c>
      <c r="E4329" s="75" t="s">
        <v>9416</v>
      </c>
      <c r="K4329" s="83">
        <v>6.84</v>
      </c>
    </row>
    <row r="4330" spans="3:11" hidden="1" outlineLevel="2" x14ac:dyDescent="0.25">
      <c r="C4330" s="75" t="s">
        <v>148</v>
      </c>
      <c r="D4330" s="75" t="s">
        <v>9417</v>
      </c>
      <c r="E4330" s="75" t="s">
        <v>9418</v>
      </c>
      <c r="K4330" s="83">
        <v>1.4</v>
      </c>
    </row>
    <row r="4331" spans="3:11" hidden="1" outlineLevel="2" x14ac:dyDescent="0.25">
      <c r="C4331" s="75" t="s">
        <v>148</v>
      </c>
      <c r="D4331" s="75" t="s">
        <v>9419</v>
      </c>
      <c r="E4331" s="75" t="s">
        <v>9420</v>
      </c>
      <c r="K4331" s="83">
        <v>15.36</v>
      </c>
    </row>
    <row r="4332" spans="3:11" hidden="1" outlineLevel="2" x14ac:dyDescent="0.25">
      <c r="C4332" s="75" t="s">
        <v>148</v>
      </c>
      <c r="D4332" s="75" t="s">
        <v>9421</v>
      </c>
      <c r="E4332" s="75" t="s">
        <v>9422</v>
      </c>
      <c r="K4332" s="83">
        <v>-3.62</v>
      </c>
    </row>
    <row r="4333" spans="3:11" hidden="1" outlineLevel="2" x14ac:dyDescent="0.25">
      <c r="C4333" s="75" t="s">
        <v>148</v>
      </c>
      <c r="D4333" s="75" t="s">
        <v>9423</v>
      </c>
      <c r="E4333" s="75" t="s">
        <v>9424</v>
      </c>
      <c r="K4333" s="83">
        <v>3.26</v>
      </c>
    </row>
    <row r="4334" spans="3:11" hidden="1" outlineLevel="2" x14ac:dyDescent="0.25">
      <c r="C4334" s="75" t="s">
        <v>148</v>
      </c>
      <c r="D4334" s="75" t="s">
        <v>9425</v>
      </c>
      <c r="E4334" s="75" t="s">
        <v>9426</v>
      </c>
      <c r="K4334" s="83">
        <v>0.48</v>
      </c>
    </row>
    <row r="4335" spans="3:11" hidden="1" outlineLevel="2" x14ac:dyDescent="0.25">
      <c r="C4335" s="75" t="s">
        <v>148</v>
      </c>
      <c r="D4335" s="75" t="s">
        <v>9429</v>
      </c>
      <c r="E4335" s="75" t="s">
        <v>9430</v>
      </c>
      <c r="K4335" s="83">
        <v>-2.08</v>
      </c>
    </row>
    <row r="4336" spans="3:11" hidden="1" outlineLevel="2" x14ac:dyDescent="0.25">
      <c r="C4336" s="75" t="s">
        <v>148</v>
      </c>
      <c r="D4336" s="75" t="s">
        <v>10459</v>
      </c>
      <c r="E4336" s="75" t="s">
        <v>10460</v>
      </c>
      <c r="K4336" s="83">
        <v>1.92</v>
      </c>
    </row>
    <row r="4337" spans="3:11" hidden="1" outlineLevel="2" x14ac:dyDescent="0.25">
      <c r="C4337" s="75" t="s">
        <v>148</v>
      </c>
      <c r="D4337" s="75" t="s">
        <v>9435</v>
      </c>
      <c r="E4337" s="75" t="s">
        <v>9436</v>
      </c>
      <c r="K4337" s="83">
        <v>8.23</v>
      </c>
    </row>
    <row r="4338" spans="3:11" hidden="1" outlineLevel="2" x14ac:dyDescent="0.25">
      <c r="C4338" s="75" t="s">
        <v>148</v>
      </c>
      <c r="D4338" s="75" t="s">
        <v>9437</v>
      </c>
      <c r="E4338" s="75" t="s">
        <v>9438</v>
      </c>
      <c r="K4338" s="83">
        <v>3.54</v>
      </c>
    </row>
    <row r="4339" spans="3:11" hidden="1" outlineLevel="2" x14ac:dyDescent="0.25">
      <c r="C4339" s="75" t="s">
        <v>148</v>
      </c>
      <c r="D4339" s="75" t="s">
        <v>9439</v>
      </c>
      <c r="E4339" s="75" t="s">
        <v>9440</v>
      </c>
      <c r="K4339" s="83">
        <v>0.28999999999999998</v>
      </c>
    </row>
    <row r="4340" spans="3:11" hidden="1" outlineLevel="2" x14ac:dyDescent="0.25">
      <c r="C4340" s="75" t="s">
        <v>148</v>
      </c>
      <c r="D4340" s="75" t="s">
        <v>9443</v>
      </c>
      <c r="E4340" s="75" t="s">
        <v>9444</v>
      </c>
      <c r="K4340" s="83">
        <v>0.12</v>
      </c>
    </row>
    <row r="4341" spans="3:11" hidden="1" outlineLevel="2" x14ac:dyDescent="0.25">
      <c r="C4341" s="75" t="s">
        <v>148</v>
      </c>
      <c r="D4341" s="75" t="s">
        <v>9445</v>
      </c>
      <c r="E4341" s="75" t="s">
        <v>9446</v>
      </c>
      <c r="K4341" s="83">
        <v>-0.4</v>
      </c>
    </row>
    <row r="4342" spans="3:11" hidden="1" outlineLevel="2" x14ac:dyDescent="0.25">
      <c r="C4342" s="75" t="s">
        <v>148</v>
      </c>
      <c r="D4342" s="75" t="s">
        <v>10461</v>
      </c>
      <c r="E4342" s="75" t="s">
        <v>10462</v>
      </c>
      <c r="K4342" s="83">
        <v>11.03</v>
      </c>
    </row>
    <row r="4343" spans="3:11" hidden="1" outlineLevel="2" x14ac:dyDescent="0.25">
      <c r="C4343" s="75" t="s">
        <v>148</v>
      </c>
      <c r="D4343" s="75" t="s">
        <v>10463</v>
      </c>
      <c r="E4343" s="75" t="s">
        <v>10464</v>
      </c>
      <c r="K4343" s="83">
        <v>3.92</v>
      </c>
    </row>
    <row r="4344" spans="3:11" hidden="1" outlineLevel="2" x14ac:dyDescent="0.25">
      <c r="C4344" s="75" t="s">
        <v>148</v>
      </c>
      <c r="D4344" s="75" t="s">
        <v>9463</v>
      </c>
      <c r="E4344" s="75" t="s">
        <v>9464</v>
      </c>
      <c r="K4344" s="83">
        <v>14.63</v>
      </c>
    </row>
    <row r="4345" spans="3:11" hidden="1" outlineLevel="2" x14ac:dyDescent="0.25">
      <c r="C4345" s="75" t="s">
        <v>148</v>
      </c>
      <c r="D4345" s="75" t="s">
        <v>9465</v>
      </c>
      <c r="E4345" s="75" t="s">
        <v>9466</v>
      </c>
      <c r="K4345" s="83">
        <v>5.59</v>
      </c>
    </row>
    <row r="4346" spans="3:11" hidden="1" outlineLevel="2" x14ac:dyDescent="0.25">
      <c r="C4346" s="75" t="s">
        <v>148</v>
      </c>
      <c r="D4346" s="75" t="s">
        <v>9473</v>
      </c>
      <c r="E4346" s="75" t="s">
        <v>9474</v>
      </c>
      <c r="K4346" s="83">
        <v>11.67</v>
      </c>
    </row>
    <row r="4347" spans="3:11" hidden="1" outlineLevel="2" x14ac:dyDescent="0.25">
      <c r="C4347" s="75" t="s">
        <v>148</v>
      </c>
      <c r="D4347" s="75" t="s">
        <v>9475</v>
      </c>
      <c r="E4347" s="75" t="s">
        <v>9476</v>
      </c>
      <c r="K4347" s="83">
        <v>3.04</v>
      </c>
    </row>
    <row r="4348" spans="3:11" hidden="1" outlineLevel="2" x14ac:dyDescent="0.25">
      <c r="C4348" s="75" t="s">
        <v>148</v>
      </c>
      <c r="D4348" s="75" t="s">
        <v>9477</v>
      </c>
      <c r="E4348" s="75" t="s">
        <v>9478</v>
      </c>
      <c r="K4348" s="83">
        <v>1.0900000000000001</v>
      </c>
    </row>
    <row r="4349" spans="3:11" hidden="1" outlineLevel="2" x14ac:dyDescent="0.25">
      <c r="C4349" s="75" t="s">
        <v>148</v>
      </c>
      <c r="D4349" s="75" t="s">
        <v>9479</v>
      </c>
      <c r="E4349" s="75" t="s">
        <v>9480</v>
      </c>
      <c r="K4349" s="83">
        <v>0.3</v>
      </c>
    </row>
    <row r="4350" spans="3:11" hidden="1" outlineLevel="2" x14ac:dyDescent="0.25">
      <c r="C4350" s="75" t="s">
        <v>148</v>
      </c>
      <c r="D4350" s="75" t="s">
        <v>9481</v>
      </c>
      <c r="E4350" s="75" t="s">
        <v>9482</v>
      </c>
      <c r="K4350" s="83">
        <v>5.95</v>
      </c>
    </row>
    <row r="4351" spans="3:11" hidden="1" outlineLevel="2" x14ac:dyDescent="0.25">
      <c r="C4351" s="75" t="s">
        <v>148</v>
      </c>
      <c r="D4351" s="75" t="s">
        <v>9489</v>
      </c>
      <c r="E4351" s="75" t="s">
        <v>9490</v>
      </c>
      <c r="K4351" s="83">
        <v>-7.55</v>
      </c>
    </row>
    <row r="4352" spans="3:11" hidden="1" outlineLevel="2" x14ac:dyDescent="0.25">
      <c r="C4352" s="75" t="s">
        <v>148</v>
      </c>
      <c r="D4352" s="75" t="s">
        <v>10465</v>
      </c>
      <c r="E4352" s="75" t="s">
        <v>10466</v>
      </c>
      <c r="K4352" s="83">
        <v>2.97</v>
      </c>
    </row>
    <row r="4353" spans="3:11" hidden="1" outlineLevel="2" x14ac:dyDescent="0.25">
      <c r="C4353" s="75" t="s">
        <v>148</v>
      </c>
      <c r="D4353" s="75" t="s">
        <v>9493</v>
      </c>
      <c r="E4353" s="75" t="s">
        <v>9494</v>
      </c>
      <c r="K4353" s="83">
        <v>2.69</v>
      </c>
    </row>
    <row r="4354" spans="3:11" hidden="1" outlineLevel="2" x14ac:dyDescent="0.25">
      <c r="C4354" s="75" t="s">
        <v>148</v>
      </c>
      <c r="D4354" s="75" t="s">
        <v>9495</v>
      </c>
      <c r="E4354" s="75" t="s">
        <v>9496</v>
      </c>
      <c r="K4354" s="83">
        <v>0.18</v>
      </c>
    </row>
    <row r="4355" spans="3:11" hidden="1" outlineLevel="2" x14ac:dyDescent="0.25">
      <c r="C4355" s="75" t="s">
        <v>148</v>
      </c>
      <c r="D4355" s="75" t="s">
        <v>9497</v>
      </c>
      <c r="E4355" s="75" t="s">
        <v>9498</v>
      </c>
      <c r="K4355" s="83">
        <v>3.42</v>
      </c>
    </row>
    <row r="4356" spans="3:11" hidden="1" outlineLevel="2" x14ac:dyDescent="0.25">
      <c r="C4356" s="75" t="s">
        <v>148</v>
      </c>
      <c r="D4356" s="75" t="s">
        <v>10467</v>
      </c>
      <c r="E4356" s="75" t="s">
        <v>10468</v>
      </c>
      <c r="K4356" s="83">
        <v>7.93</v>
      </c>
    </row>
    <row r="4357" spans="3:11" hidden="1" outlineLevel="2" x14ac:dyDescent="0.25">
      <c r="C4357" s="75" t="s">
        <v>148</v>
      </c>
      <c r="D4357" s="75" t="s">
        <v>10469</v>
      </c>
      <c r="E4357" s="75" t="s">
        <v>10470</v>
      </c>
      <c r="K4357" s="83">
        <v>0.1</v>
      </c>
    </row>
    <row r="4358" spans="3:11" hidden="1" outlineLevel="2" x14ac:dyDescent="0.25">
      <c r="C4358" s="75" t="s">
        <v>148</v>
      </c>
      <c r="D4358" s="75" t="s">
        <v>9499</v>
      </c>
      <c r="E4358" s="75" t="s">
        <v>9500</v>
      </c>
      <c r="K4358" s="83">
        <v>2.12</v>
      </c>
    </row>
    <row r="4359" spans="3:11" hidden="1" outlineLevel="2" x14ac:dyDescent="0.25">
      <c r="C4359" s="75" t="s">
        <v>148</v>
      </c>
      <c r="D4359" s="75" t="s">
        <v>9501</v>
      </c>
      <c r="E4359" s="75" t="s">
        <v>9502</v>
      </c>
      <c r="K4359" s="83">
        <v>6.83</v>
      </c>
    </row>
    <row r="4360" spans="3:11" hidden="1" outlineLevel="2" x14ac:dyDescent="0.25">
      <c r="C4360" s="75" t="s">
        <v>148</v>
      </c>
      <c r="D4360" s="75" t="s">
        <v>9515</v>
      </c>
      <c r="E4360" s="75" t="s">
        <v>9516</v>
      </c>
      <c r="K4360" s="83">
        <v>21.72</v>
      </c>
    </row>
    <row r="4361" spans="3:11" hidden="1" outlineLevel="2" x14ac:dyDescent="0.25">
      <c r="C4361" s="75" t="s">
        <v>148</v>
      </c>
      <c r="D4361" s="75" t="s">
        <v>10471</v>
      </c>
      <c r="E4361" s="75" t="s">
        <v>10472</v>
      </c>
      <c r="K4361" s="83">
        <v>2.92</v>
      </c>
    </row>
    <row r="4362" spans="3:11" hidden="1" outlineLevel="2" x14ac:dyDescent="0.25">
      <c r="C4362" s="75" t="s">
        <v>148</v>
      </c>
      <c r="D4362" s="75" t="s">
        <v>9517</v>
      </c>
      <c r="E4362" s="75" t="s">
        <v>9518</v>
      </c>
      <c r="K4362" s="83">
        <v>0.84</v>
      </c>
    </row>
    <row r="4363" spans="3:11" hidden="1" outlineLevel="2" x14ac:dyDescent="0.25">
      <c r="C4363" s="75" t="s">
        <v>148</v>
      </c>
      <c r="D4363" s="75" t="s">
        <v>9521</v>
      </c>
      <c r="E4363" s="75" t="s">
        <v>9522</v>
      </c>
      <c r="K4363" s="83">
        <v>1.81</v>
      </c>
    </row>
    <row r="4364" spans="3:11" hidden="1" outlineLevel="2" x14ac:dyDescent="0.25">
      <c r="C4364" s="75" t="s">
        <v>148</v>
      </c>
      <c r="D4364" s="75" t="s">
        <v>9523</v>
      </c>
      <c r="E4364" s="75" t="s">
        <v>9524</v>
      </c>
      <c r="K4364" s="83">
        <v>-1.73</v>
      </c>
    </row>
    <row r="4365" spans="3:11" hidden="1" outlineLevel="2" x14ac:dyDescent="0.25">
      <c r="C4365" s="75" t="s">
        <v>148</v>
      </c>
      <c r="D4365" s="75" t="s">
        <v>9527</v>
      </c>
      <c r="E4365" s="75" t="s">
        <v>9528</v>
      </c>
      <c r="K4365" s="83">
        <v>-0.12</v>
      </c>
    </row>
    <row r="4366" spans="3:11" hidden="1" outlineLevel="2" x14ac:dyDescent="0.25">
      <c r="C4366" s="75" t="s">
        <v>148</v>
      </c>
      <c r="D4366" s="75" t="s">
        <v>9529</v>
      </c>
      <c r="E4366" s="75" t="s">
        <v>9530</v>
      </c>
      <c r="K4366" s="83">
        <v>2.95</v>
      </c>
    </row>
    <row r="4367" spans="3:11" hidden="1" outlineLevel="2" x14ac:dyDescent="0.25">
      <c r="C4367" s="75" t="s">
        <v>148</v>
      </c>
      <c r="D4367" s="75" t="s">
        <v>9531</v>
      </c>
      <c r="E4367" s="75" t="s">
        <v>9532</v>
      </c>
      <c r="K4367" s="83">
        <v>54.63</v>
      </c>
    </row>
    <row r="4368" spans="3:11" hidden="1" outlineLevel="2" x14ac:dyDescent="0.25">
      <c r="C4368" s="75" t="s">
        <v>148</v>
      </c>
      <c r="D4368" s="75" t="s">
        <v>9533</v>
      </c>
      <c r="E4368" s="75" t="s">
        <v>9534</v>
      </c>
      <c r="K4368" s="83">
        <v>-0.97</v>
      </c>
    </row>
    <row r="4369" spans="3:11" hidden="1" outlineLevel="2" x14ac:dyDescent="0.25">
      <c r="C4369" s="75" t="s">
        <v>148</v>
      </c>
      <c r="D4369" s="75" t="s">
        <v>10473</v>
      </c>
      <c r="E4369" s="75" t="s">
        <v>10474</v>
      </c>
      <c r="K4369" s="83">
        <v>2.44</v>
      </c>
    </row>
    <row r="4370" spans="3:11" hidden="1" outlineLevel="2" x14ac:dyDescent="0.25">
      <c r="C4370" s="75" t="s">
        <v>148</v>
      </c>
      <c r="D4370" s="75" t="s">
        <v>9537</v>
      </c>
      <c r="E4370" s="75" t="s">
        <v>9538</v>
      </c>
      <c r="K4370" s="83">
        <v>8.14</v>
      </c>
    </row>
    <row r="4371" spans="3:11" hidden="1" outlineLevel="2" x14ac:dyDescent="0.25">
      <c r="C4371" s="75" t="s">
        <v>148</v>
      </c>
      <c r="D4371" s="75" t="s">
        <v>9543</v>
      </c>
      <c r="E4371" s="75" t="s">
        <v>9544</v>
      </c>
      <c r="K4371" s="83">
        <v>7.29</v>
      </c>
    </row>
    <row r="4372" spans="3:11" hidden="1" outlineLevel="2" x14ac:dyDescent="0.25">
      <c r="C4372" s="75" t="s">
        <v>148</v>
      </c>
      <c r="D4372" s="75" t="s">
        <v>9545</v>
      </c>
      <c r="E4372" s="75" t="s">
        <v>9546</v>
      </c>
      <c r="K4372" s="83">
        <v>8.24</v>
      </c>
    </row>
    <row r="4373" spans="3:11" hidden="1" outlineLevel="2" x14ac:dyDescent="0.25">
      <c r="C4373" s="75" t="s">
        <v>148</v>
      </c>
      <c r="D4373" s="75" t="s">
        <v>9547</v>
      </c>
      <c r="E4373" s="75" t="s">
        <v>9548</v>
      </c>
      <c r="K4373" s="83">
        <v>39.29</v>
      </c>
    </row>
    <row r="4374" spans="3:11" hidden="1" outlineLevel="2" x14ac:dyDescent="0.25">
      <c r="C4374" s="75" t="s">
        <v>148</v>
      </c>
      <c r="D4374" s="75" t="s">
        <v>9551</v>
      </c>
      <c r="E4374" s="75" t="s">
        <v>9552</v>
      </c>
      <c r="K4374" s="83">
        <v>1.9</v>
      </c>
    </row>
    <row r="4375" spans="3:11" hidden="1" outlineLevel="2" x14ac:dyDescent="0.25">
      <c r="C4375" s="75" t="s">
        <v>148</v>
      </c>
      <c r="D4375" s="75" t="s">
        <v>9553</v>
      </c>
      <c r="E4375" s="75" t="s">
        <v>9554</v>
      </c>
      <c r="K4375" s="83">
        <v>0.43</v>
      </c>
    </row>
    <row r="4376" spans="3:11" hidden="1" outlineLevel="2" x14ac:dyDescent="0.25">
      <c r="C4376" s="75" t="s">
        <v>148</v>
      </c>
      <c r="D4376" s="75" t="s">
        <v>9557</v>
      </c>
      <c r="E4376" s="75" t="s">
        <v>9558</v>
      </c>
      <c r="K4376" s="83">
        <v>3.73</v>
      </c>
    </row>
    <row r="4377" spans="3:11" hidden="1" outlineLevel="2" x14ac:dyDescent="0.25">
      <c r="C4377" s="75" t="s">
        <v>148</v>
      </c>
      <c r="D4377" s="75" t="s">
        <v>9559</v>
      </c>
      <c r="E4377" s="75" t="s">
        <v>9560</v>
      </c>
      <c r="K4377" s="83">
        <v>16.399999999999999</v>
      </c>
    </row>
    <row r="4378" spans="3:11" hidden="1" outlineLevel="2" x14ac:dyDescent="0.25">
      <c r="C4378" s="75" t="s">
        <v>148</v>
      </c>
      <c r="D4378" s="75" t="s">
        <v>10475</v>
      </c>
      <c r="E4378" s="75" t="s">
        <v>10476</v>
      </c>
      <c r="K4378" s="83">
        <v>10.3</v>
      </c>
    </row>
    <row r="4379" spans="3:11" hidden="1" outlineLevel="2" x14ac:dyDescent="0.25">
      <c r="C4379" s="75" t="s">
        <v>148</v>
      </c>
      <c r="D4379" s="75" t="s">
        <v>9561</v>
      </c>
      <c r="E4379" s="75" t="s">
        <v>9562</v>
      </c>
      <c r="K4379" s="83">
        <v>17.420000000000002</v>
      </c>
    </row>
    <row r="4380" spans="3:11" hidden="1" outlineLevel="2" x14ac:dyDescent="0.25">
      <c r="C4380" s="75" t="s">
        <v>148</v>
      </c>
      <c r="D4380" s="75" t="s">
        <v>10477</v>
      </c>
      <c r="E4380" s="75" t="s">
        <v>10478</v>
      </c>
      <c r="K4380" s="83">
        <v>4</v>
      </c>
    </row>
    <row r="4381" spans="3:11" hidden="1" outlineLevel="2" x14ac:dyDescent="0.25">
      <c r="C4381" s="75" t="s">
        <v>148</v>
      </c>
      <c r="D4381" s="75" t="s">
        <v>9563</v>
      </c>
      <c r="E4381" s="75" t="s">
        <v>9564</v>
      </c>
      <c r="K4381" s="83">
        <v>37.950000000000003</v>
      </c>
    </row>
    <row r="4382" spans="3:11" hidden="1" outlineLevel="2" x14ac:dyDescent="0.25">
      <c r="C4382" s="75" t="s">
        <v>148</v>
      </c>
      <c r="D4382" s="75" t="s">
        <v>9565</v>
      </c>
      <c r="E4382" s="75" t="s">
        <v>9566</v>
      </c>
      <c r="K4382" s="83">
        <v>9.86</v>
      </c>
    </row>
    <row r="4383" spans="3:11" hidden="1" outlineLevel="2" x14ac:dyDescent="0.25">
      <c r="C4383" s="75" t="s">
        <v>148</v>
      </c>
      <c r="D4383" s="75" t="s">
        <v>9567</v>
      </c>
      <c r="E4383" s="75" t="s">
        <v>9568</v>
      </c>
      <c r="K4383" s="83">
        <v>2.87</v>
      </c>
    </row>
    <row r="4384" spans="3:11" hidden="1" outlineLevel="2" x14ac:dyDescent="0.25">
      <c r="C4384" s="75" t="s">
        <v>148</v>
      </c>
      <c r="D4384" s="75" t="s">
        <v>9579</v>
      </c>
      <c r="E4384" s="75" t="s">
        <v>9580</v>
      </c>
      <c r="K4384" s="83">
        <v>4.5599999999999996</v>
      </c>
    </row>
    <row r="4385" spans="3:11" hidden="1" outlineLevel="2" x14ac:dyDescent="0.25">
      <c r="C4385" s="75" t="s">
        <v>148</v>
      </c>
      <c r="D4385" s="75" t="s">
        <v>9581</v>
      </c>
      <c r="E4385" s="75" t="s">
        <v>9582</v>
      </c>
      <c r="K4385" s="83">
        <v>3.36</v>
      </c>
    </row>
    <row r="4386" spans="3:11" hidden="1" outlineLevel="2" x14ac:dyDescent="0.25">
      <c r="C4386" s="75" t="s">
        <v>148</v>
      </c>
      <c r="D4386" s="75" t="s">
        <v>9585</v>
      </c>
      <c r="E4386" s="75" t="s">
        <v>9586</v>
      </c>
      <c r="K4386" s="83">
        <v>3.19</v>
      </c>
    </row>
    <row r="4387" spans="3:11" hidden="1" outlineLevel="2" x14ac:dyDescent="0.25">
      <c r="C4387" s="75" t="s">
        <v>148</v>
      </c>
      <c r="D4387" s="75" t="s">
        <v>10479</v>
      </c>
      <c r="E4387" s="75" t="s">
        <v>10480</v>
      </c>
      <c r="K4387" s="83">
        <v>0.96</v>
      </c>
    </row>
    <row r="4388" spans="3:11" hidden="1" outlineLevel="2" x14ac:dyDescent="0.25">
      <c r="C4388" s="75" t="s">
        <v>148</v>
      </c>
      <c r="D4388" s="75" t="s">
        <v>9587</v>
      </c>
      <c r="E4388" s="75" t="s">
        <v>9588</v>
      </c>
      <c r="K4388" s="83">
        <v>1.21</v>
      </c>
    </row>
    <row r="4389" spans="3:11" hidden="1" outlineLevel="2" x14ac:dyDescent="0.25">
      <c r="C4389" s="75" t="s">
        <v>148</v>
      </c>
      <c r="D4389" s="75" t="s">
        <v>9589</v>
      </c>
      <c r="E4389" s="75" t="s">
        <v>9590</v>
      </c>
      <c r="K4389" s="83">
        <v>1.53</v>
      </c>
    </row>
    <row r="4390" spans="3:11" hidden="1" outlineLevel="2" x14ac:dyDescent="0.25">
      <c r="C4390" s="75" t="s">
        <v>148</v>
      </c>
      <c r="D4390" s="75" t="s">
        <v>9595</v>
      </c>
      <c r="E4390" s="75" t="s">
        <v>9596</v>
      </c>
      <c r="K4390" s="83">
        <v>28.04</v>
      </c>
    </row>
    <row r="4391" spans="3:11" hidden="1" outlineLevel="2" x14ac:dyDescent="0.25">
      <c r="C4391" s="75" t="s">
        <v>148</v>
      </c>
      <c r="D4391" s="75" t="s">
        <v>9597</v>
      </c>
      <c r="E4391" s="75" t="s">
        <v>9598</v>
      </c>
      <c r="K4391" s="83">
        <v>1.08</v>
      </c>
    </row>
    <row r="4392" spans="3:11" hidden="1" outlineLevel="2" x14ac:dyDescent="0.25">
      <c r="C4392" s="75" t="s">
        <v>148</v>
      </c>
      <c r="D4392" s="75" t="s">
        <v>10481</v>
      </c>
      <c r="E4392" s="75" t="s">
        <v>10482</v>
      </c>
      <c r="K4392" s="83">
        <v>14.39</v>
      </c>
    </row>
    <row r="4393" spans="3:11" hidden="1" outlineLevel="2" x14ac:dyDescent="0.25">
      <c r="C4393" s="75" t="s">
        <v>148</v>
      </c>
      <c r="D4393" s="75" t="s">
        <v>9605</v>
      </c>
      <c r="E4393" s="75" t="s">
        <v>9606</v>
      </c>
      <c r="K4393" s="83">
        <v>3.15</v>
      </c>
    </row>
    <row r="4394" spans="3:11" hidden="1" outlineLevel="2" x14ac:dyDescent="0.25">
      <c r="C4394" s="75" t="s">
        <v>148</v>
      </c>
      <c r="D4394" s="75" t="s">
        <v>9607</v>
      </c>
      <c r="E4394" s="75" t="s">
        <v>9608</v>
      </c>
      <c r="K4394" s="83">
        <v>2.31</v>
      </c>
    </row>
    <row r="4395" spans="3:11" hidden="1" outlineLevel="2" x14ac:dyDescent="0.25">
      <c r="C4395" s="75" t="s">
        <v>148</v>
      </c>
      <c r="D4395" s="75" t="s">
        <v>9613</v>
      </c>
      <c r="E4395" s="75" t="s">
        <v>9614</v>
      </c>
      <c r="K4395" s="83">
        <v>0.24</v>
      </c>
    </row>
    <row r="4396" spans="3:11" hidden="1" outlineLevel="2" x14ac:dyDescent="0.25">
      <c r="C4396" s="75" t="s">
        <v>148</v>
      </c>
      <c r="D4396" s="75" t="s">
        <v>9615</v>
      </c>
      <c r="E4396" s="75" t="s">
        <v>9616</v>
      </c>
      <c r="K4396" s="83">
        <v>2.2400000000000002</v>
      </c>
    </row>
    <row r="4397" spans="3:11" hidden="1" outlineLevel="2" x14ac:dyDescent="0.25">
      <c r="C4397" s="75" t="s">
        <v>148</v>
      </c>
      <c r="D4397" s="75" t="s">
        <v>9625</v>
      </c>
      <c r="E4397" s="75" t="s">
        <v>9626</v>
      </c>
      <c r="K4397" s="83">
        <v>0.5</v>
      </c>
    </row>
    <row r="4398" spans="3:11" hidden="1" outlineLevel="2" x14ac:dyDescent="0.25">
      <c r="C4398" s="75" t="s">
        <v>148</v>
      </c>
      <c r="D4398" s="75" t="s">
        <v>9627</v>
      </c>
      <c r="E4398" s="75" t="s">
        <v>9628</v>
      </c>
      <c r="K4398" s="83">
        <v>1.58</v>
      </c>
    </row>
    <row r="4399" spans="3:11" hidden="1" outlineLevel="2" x14ac:dyDescent="0.25">
      <c r="C4399" s="75" t="s">
        <v>148</v>
      </c>
      <c r="D4399" s="75" t="s">
        <v>9629</v>
      </c>
      <c r="E4399" s="75" t="s">
        <v>9630</v>
      </c>
      <c r="K4399" s="83">
        <v>2.13</v>
      </c>
    </row>
    <row r="4400" spans="3:11" hidden="1" outlineLevel="2" x14ac:dyDescent="0.25">
      <c r="C4400" s="75" t="s">
        <v>148</v>
      </c>
      <c r="D4400" s="75" t="s">
        <v>9631</v>
      </c>
      <c r="E4400" s="75" t="s">
        <v>9632</v>
      </c>
      <c r="K4400" s="83">
        <v>-3.2</v>
      </c>
    </row>
    <row r="4401" spans="2:11" hidden="1" outlineLevel="2" x14ac:dyDescent="0.25">
      <c r="C4401" s="75" t="s">
        <v>148</v>
      </c>
      <c r="D4401" s="75" t="s">
        <v>10483</v>
      </c>
      <c r="E4401" s="75" t="s">
        <v>10484</v>
      </c>
      <c r="K4401" s="83">
        <v>1.61</v>
      </c>
    </row>
    <row r="4402" spans="2:11" hidden="1" outlineLevel="2" x14ac:dyDescent="0.25">
      <c r="C4402" s="75" t="s">
        <v>148</v>
      </c>
      <c r="D4402" s="75" t="s">
        <v>9635</v>
      </c>
      <c r="E4402" s="75" t="s">
        <v>9636</v>
      </c>
      <c r="K4402" s="83">
        <v>17.09</v>
      </c>
    </row>
    <row r="4403" spans="2:11" hidden="1" outlineLevel="2" x14ac:dyDescent="0.25">
      <c r="C4403" s="75" t="s">
        <v>148</v>
      </c>
      <c r="D4403" s="75" t="s">
        <v>9637</v>
      </c>
      <c r="E4403" s="75" t="s">
        <v>9638</v>
      </c>
      <c r="K4403" s="83">
        <v>0.23</v>
      </c>
    </row>
    <row r="4404" spans="2:11" hidden="1" outlineLevel="2" x14ac:dyDescent="0.25">
      <c r="C4404" s="75" t="s">
        <v>148</v>
      </c>
      <c r="D4404" s="75" t="s">
        <v>9641</v>
      </c>
      <c r="E4404" s="75" t="s">
        <v>9642</v>
      </c>
      <c r="K4404" s="83">
        <v>0.43</v>
      </c>
    </row>
    <row r="4405" spans="2:11" hidden="1" outlineLevel="2" x14ac:dyDescent="0.25">
      <c r="C4405" s="75" t="s">
        <v>148</v>
      </c>
      <c r="D4405" s="75" t="s">
        <v>9645</v>
      </c>
      <c r="E4405" s="75" t="s">
        <v>9646</v>
      </c>
      <c r="K4405" s="83">
        <v>1.68</v>
      </c>
    </row>
    <row r="4406" spans="2:11" hidden="1" outlineLevel="2" x14ac:dyDescent="0.25">
      <c r="C4406" s="75" t="s">
        <v>148</v>
      </c>
      <c r="D4406" s="75" t="s">
        <v>9647</v>
      </c>
      <c r="E4406" s="75" t="s">
        <v>9648</v>
      </c>
      <c r="K4406" s="83">
        <v>2.23</v>
      </c>
    </row>
    <row r="4407" spans="2:11" hidden="1" outlineLevel="2" x14ac:dyDescent="0.25">
      <c r="C4407" s="75" t="s">
        <v>148</v>
      </c>
      <c r="D4407" s="75" t="s">
        <v>9649</v>
      </c>
      <c r="E4407" s="75" t="s">
        <v>9650</v>
      </c>
      <c r="K4407" s="83">
        <v>10.53</v>
      </c>
    </row>
    <row r="4408" spans="2:11" hidden="1" outlineLevel="2" x14ac:dyDescent="0.25">
      <c r="C4408" s="75" t="s">
        <v>148</v>
      </c>
      <c r="D4408" s="75" t="s">
        <v>9651</v>
      </c>
      <c r="E4408" s="75" t="s">
        <v>9652</v>
      </c>
      <c r="K4408" s="83">
        <v>5.09</v>
      </c>
    </row>
    <row r="4409" spans="2:11" hidden="1" outlineLevel="2" x14ac:dyDescent="0.25">
      <c r="C4409" s="75" t="s">
        <v>148</v>
      </c>
      <c r="D4409" s="75" t="s">
        <v>9653</v>
      </c>
      <c r="E4409" s="75" t="s">
        <v>9654</v>
      </c>
      <c r="K4409" s="83">
        <v>16.93</v>
      </c>
    </row>
    <row r="4410" spans="2:11" hidden="1" outlineLevel="2" x14ac:dyDescent="0.25">
      <c r="B4410">
        <v>1</v>
      </c>
      <c r="C4410" s="75" t="s">
        <v>148</v>
      </c>
      <c r="D4410" s="75" t="s">
        <v>10485</v>
      </c>
      <c r="E4410" s="75" t="s">
        <v>10486</v>
      </c>
      <c r="K4410" s="83">
        <v>15.11</v>
      </c>
    </row>
    <row r="4411" spans="2:11" hidden="1" outlineLevel="2" x14ac:dyDescent="0.25">
      <c r="C4411" s="75" t="s">
        <v>148</v>
      </c>
      <c r="D4411" s="75" t="s">
        <v>9659</v>
      </c>
      <c r="E4411" s="75" t="s">
        <v>9660</v>
      </c>
      <c r="K4411" s="83">
        <v>4.45</v>
      </c>
    </row>
    <row r="4412" spans="2:11" hidden="1" outlineLevel="2" x14ac:dyDescent="0.25">
      <c r="C4412" s="75" t="s">
        <v>148</v>
      </c>
      <c r="D4412" s="75" t="s">
        <v>9661</v>
      </c>
      <c r="E4412" s="75" t="s">
        <v>9662</v>
      </c>
      <c r="K4412" s="83">
        <v>1.79</v>
      </c>
    </row>
    <row r="4413" spans="2:11" hidden="1" outlineLevel="2" x14ac:dyDescent="0.25">
      <c r="C4413" s="75" t="s">
        <v>148</v>
      </c>
      <c r="D4413" s="75" t="s">
        <v>9671</v>
      </c>
      <c r="E4413" s="75" t="s">
        <v>9672</v>
      </c>
      <c r="K4413" s="83">
        <v>5.47</v>
      </c>
    </row>
    <row r="4414" spans="2:11" hidden="1" outlineLevel="2" x14ac:dyDescent="0.25">
      <c r="C4414" s="75" t="s">
        <v>148</v>
      </c>
      <c r="D4414" s="75" t="s">
        <v>9673</v>
      </c>
      <c r="E4414" s="75" t="s">
        <v>9674</v>
      </c>
      <c r="K4414" s="83">
        <v>11.29</v>
      </c>
    </row>
    <row r="4415" spans="2:11" hidden="1" outlineLevel="2" x14ac:dyDescent="0.25">
      <c r="C4415" s="75" t="s">
        <v>148</v>
      </c>
      <c r="D4415" s="75" t="s">
        <v>9675</v>
      </c>
      <c r="E4415" s="75" t="s">
        <v>9676</v>
      </c>
      <c r="K4415" s="83">
        <v>3.91</v>
      </c>
    </row>
    <row r="4416" spans="2:11" hidden="1" outlineLevel="2" x14ac:dyDescent="0.25">
      <c r="C4416" s="75" t="s">
        <v>148</v>
      </c>
      <c r="D4416" s="75" t="s">
        <v>9677</v>
      </c>
      <c r="E4416" s="75" t="s">
        <v>9678</v>
      </c>
      <c r="K4416" s="83">
        <v>1.27</v>
      </c>
    </row>
    <row r="4417" spans="3:11" hidden="1" outlineLevel="2" x14ac:dyDescent="0.25">
      <c r="C4417" s="75" t="s">
        <v>148</v>
      </c>
      <c r="D4417" s="75" t="s">
        <v>9679</v>
      </c>
      <c r="E4417" s="75" t="s">
        <v>9680</v>
      </c>
      <c r="K4417" s="83">
        <v>0.09</v>
      </c>
    </row>
    <row r="4418" spans="3:11" hidden="1" outlineLevel="2" x14ac:dyDescent="0.25">
      <c r="C4418" s="75" t="s">
        <v>148</v>
      </c>
      <c r="D4418" s="75" t="s">
        <v>9681</v>
      </c>
      <c r="E4418" s="75" t="s">
        <v>9682</v>
      </c>
      <c r="K4418" s="83">
        <v>2.35</v>
      </c>
    </row>
    <row r="4419" spans="3:11" hidden="1" outlineLevel="2" x14ac:dyDescent="0.25">
      <c r="C4419" s="75" t="s">
        <v>148</v>
      </c>
      <c r="D4419" s="75" t="s">
        <v>9683</v>
      </c>
      <c r="E4419" s="75" t="s">
        <v>9684</v>
      </c>
      <c r="K4419" s="83">
        <v>4.51</v>
      </c>
    </row>
    <row r="4420" spans="3:11" hidden="1" outlineLevel="2" x14ac:dyDescent="0.25">
      <c r="C4420" s="75" t="s">
        <v>148</v>
      </c>
      <c r="D4420" s="75" t="s">
        <v>9685</v>
      </c>
      <c r="E4420" s="75" t="s">
        <v>9686</v>
      </c>
      <c r="K4420" s="83">
        <v>26.35</v>
      </c>
    </row>
    <row r="4421" spans="3:11" hidden="1" outlineLevel="2" x14ac:dyDescent="0.25">
      <c r="C4421" s="75" t="s">
        <v>148</v>
      </c>
      <c r="D4421" s="75" t="s">
        <v>10487</v>
      </c>
      <c r="E4421" s="75" t="s">
        <v>10488</v>
      </c>
      <c r="K4421" s="83">
        <v>0.24</v>
      </c>
    </row>
    <row r="4422" spans="3:11" hidden="1" outlineLevel="2" x14ac:dyDescent="0.25">
      <c r="C4422" s="75" t="s">
        <v>148</v>
      </c>
      <c r="D4422" s="75" t="s">
        <v>10489</v>
      </c>
      <c r="E4422" s="75" t="s">
        <v>10490</v>
      </c>
      <c r="K4422" s="83">
        <v>0.08</v>
      </c>
    </row>
    <row r="4423" spans="3:11" hidden="1" outlineLevel="2" x14ac:dyDescent="0.25">
      <c r="C4423" s="75" t="s">
        <v>148</v>
      </c>
      <c r="D4423" s="75" t="s">
        <v>9687</v>
      </c>
      <c r="E4423" s="75" t="s">
        <v>9688</v>
      </c>
      <c r="K4423" s="83">
        <v>8.0299999999999994</v>
      </c>
    </row>
    <row r="4424" spans="3:11" hidden="1" outlineLevel="2" x14ac:dyDescent="0.25">
      <c r="C4424" s="75" t="s">
        <v>148</v>
      </c>
      <c r="D4424" s="75" t="s">
        <v>9689</v>
      </c>
      <c r="E4424" s="75" t="s">
        <v>9690</v>
      </c>
      <c r="K4424" s="83">
        <v>2.76</v>
      </c>
    </row>
    <row r="4425" spans="3:11" hidden="1" outlineLevel="2" x14ac:dyDescent="0.25">
      <c r="C4425" s="75" t="s">
        <v>148</v>
      </c>
      <c r="D4425" s="75" t="s">
        <v>9691</v>
      </c>
      <c r="E4425" s="75" t="s">
        <v>9692</v>
      </c>
      <c r="K4425" s="83">
        <v>1.68</v>
      </c>
    </row>
    <row r="4426" spans="3:11" hidden="1" outlineLevel="2" x14ac:dyDescent="0.25">
      <c r="C4426" s="75" t="s">
        <v>148</v>
      </c>
      <c r="D4426" s="75" t="s">
        <v>9693</v>
      </c>
      <c r="E4426" s="75" t="s">
        <v>9694</v>
      </c>
      <c r="K4426" s="83">
        <v>2.58</v>
      </c>
    </row>
    <row r="4427" spans="3:11" hidden="1" outlineLevel="2" x14ac:dyDescent="0.25">
      <c r="C4427" s="75" t="s">
        <v>148</v>
      </c>
      <c r="D4427" s="75" t="s">
        <v>9695</v>
      </c>
      <c r="E4427" s="75" t="s">
        <v>9696</v>
      </c>
      <c r="K4427" s="83">
        <v>3.07</v>
      </c>
    </row>
    <row r="4428" spans="3:11" hidden="1" outlineLevel="2" x14ac:dyDescent="0.25">
      <c r="C4428" s="75" t="s">
        <v>148</v>
      </c>
      <c r="D4428" s="75" t="s">
        <v>9701</v>
      </c>
      <c r="E4428" s="75" t="s">
        <v>9702</v>
      </c>
      <c r="K4428" s="83">
        <v>-0.21</v>
      </c>
    </row>
    <row r="4429" spans="3:11" hidden="1" outlineLevel="2" x14ac:dyDescent="0.25">
      <c r="C4429" s="75" t="s">
        <v>148</v>
      </c>
      <c r="D4429" s="75" t="s">
        <v>9703</v>
      </c>
      <c r="E4429" s="75" t="s">
        <v>9704</v>
      </c>
      <c r="K4429" s="83">
        <v>-4.16</v>
      </c>
    </row>
    <row r="4430" spans="3:11" hidden="1" outlineLevel="2" x14ac:dyDescent="0.25">
      <c r="C4430" s="75" t="s">
        <v>148</v>
      </c>
      <c r="D4430" s="75" t="s">
        <v>9705</v>
      </c>
      <c r="E4430" s="75" t="s">
        <v>9706</v>
      </c>
      <c r="K4430" s="83">
        <v>22.25</v>
      </c>
    </row>
    <row r="4431" spans="3:11" hidden="1" outlineLevel="2" x14ac:dyDescent="0.25">
      <c r="C4431" s="75" t="s">
        <v>148</v>
      </c>
      <c r="D4431" s="75" t="s">
        <v>9709</v>
      </c>
      <c r="E4431" s="75" t="s">
        <v>9710</v>
      </c>
      <c r="K4431" s="83">
        <v>3.75</v>
      </c>
    </row>
    <row r="4432" spans="3:11" hidden="1" outlineLevel="2" x14ac:dyDescent="0.25">
      <c r="C4432" s="75" t="s">
        <v>148</v>
      </c>
      <c r="D4432" s="75" t="s">
        <v>9715</v>
      </c>
      <c r="E4432" s="75" t="s">
        <v>9716</v>
      </c>
      <c r="K4432" s="83">
        <v>0.98</v>
      </c>
    </row>
    <row r="4433" spans="3:11" hidden="1" outlineLevel="2" x14ac:dyDescent="0.25">
      <c r="C4433" s="75" t="s">
        <v>148</v>
      </c>
      <c r="D4433" s="75" t="s">
        <v>9717</v>
      </c>
      <c r="E4433" s="75" t="s">
        <v>9542</v>
      </c>
      <c r="K4433" s="83">
        <v>-8.1999999999999993</v>
      </c>
    </row>
    <row r="4434" spans="3:11" hidden="1" outlineLevel="2" x14ac:dyDescent="0.25">
      <c r="C4434" s="75" t="s">
        <v>148</v>
      </c>
      <c r="D4434" s="75" t="s">
        <v>9718</v>
      </c>
      <c r="E4434" s="75" t="s">
        <v>9719</v>
      </c>
      <c r="K4434" s="83">
        <v>-2.2999999999999998</v>
      </c>
    </row>
    <row r="4435" spans="3:11" hidden="1" outlineLevel="2" x14ac:dyDescent="0.25">
      <c r="C4435" s="75" t="s">
        <v>148</v>
      </c>
      <c r="D4435" s="75" t="s">
        <v>9720</v>
      </c>
      <c r="E4435" s="75" t="s">
        <v>9721</v>
      </c>
      <c r="K4435" s="83">
        <v>40.130000000000003</v>
      </c>
    </row>
    <row r="4436" spans="3:11" hidden="1" outlineLevel="2" x14ac:dyDescent="0.25">
      <c r="C4436" s="75" t="s">
        <v>148</v>
      </c>
      <c r="D4436" s="75" t="s">
        <v>9722</v>
      </c>
      <c r="E4436" s="75" t="s">
        <v>9723</v>
      </c>
      <c r="K4436" s="83">
        <v>0.59</v>
      </c>
    </row>
    <row r="4437" spans="3:11" hidden="1" outlineLevel="2" x14ac:dyDescent="0.25">
      <c r="C4437" s="75" t="s">
        <v>148</v>
      </c>
      <c r="D4437" s="75" t="s">
        <v>9732</v>
      </c>
      <c r="E4437" s="75" t="s">
        <v>9733</v>
      </c>
      <c r="K4437" s="83">
        <v>3.48</v>
      </c>
    </row>
    <row r="4438" spans="3:11" hidden="1" outlineLevel="2" x14ac:dyDescent="0.25">
      <c r="C4438" s="75" t="s">
        <v>148</v>
      </c>
      <c r="D4438" s="75" t="s">
        <v>9736</v>
      </c>
      <c r="E4438" s="75" t="s">
        <v>9737</v>
      </c>
      <c r="K4438" s="83">
        <v>3.36</v>
      </c>
    </row>
    <row r="4439" spans="3:11" hidden="1" outlineLevel="2" x14ac:dyDescent="0.25">
      <c r="C4439" s="75" t="s">
        <v>148</v>
      </c>
      <c r="D4439" s="75" t="s">
        <v>9738</v>
      </c>
      <c r="E4439" s="75" t="s">
        <v>9739</v>
      </c>
      <c r="K4439" s="83">
        <v>-3.82</v>
      </c>
    </row>
    <row r="4440" spans="3:11" hidden="1" outlineLevel="2" x14ac:dyDescent="0.25">
      <c r="C4440" s="75" t="s">
        <v>148</v>
      </c>
      <c r="D4440" s="75" t="s">
        <v>9740</v>
      </c>
      <c r="E4440" s="75" t="s">
        <v>9741</v>
      </c>
      <c r="K4440" s="83">
        <v>0.08</v>
      </c>
    </row>
    <row r="4441" spans="3:11" hidden="1" outlineLevel="2" x14ac:dyDescent="0.25">
      <c r="C4441" s="75" t="s">
        <v>148</v>
      </c>
      <c r="D4441" s="75" t="s">
        <v>9742</v>
      </c>
      <c r="E4441" s="75" t="s">
        <v>9743</v>
      </c>
      <c r="K4441" s="83">
        <v>40.9</v>
      </c>
    </row>
    <row r="4442" spans="3:11" hidden="1" outlineLevel="2" x14ac:dyDescent="0.25">
      <c r="C4442" s="75" t="s">
        <v>148</v>
      </c>
      <c r="D4442" s="75" t="s">
        <v>9744</v>
      </c>
      <c r="E4442" s="75" t="s">
        <v>9745</v>
      </c>
      <c r="K4442" s="83">
        <v>2.46</v>
      </c>
    </row>
    <row r="4443" spans="3:11" hidden="1" outlineLevel="2" x14ac:dyDescent="0.25">
      <c r="C4443" s="75" t="s">
        <v>148</v>
      </c>
      <c r="D4443" s="75" t="s">
        <v>9746</v>
      </c>
      <c r="E4443" s="75" t="s">
        <v>9747</v>
      </c>
      <c r="K4443" s="83">
        <v>3.05</v>
      </c>
    </row>
    <row r="4444" spans="3:11" hidden="1" outlineLevel="2" x14ac:dyDescent="0.25">
      <c r="C4444" s="75" t="s">
        <v>148</v>
      </c>
      <c r="D4444" s="75" t="s">
        <v>9748</v>
      </c>
      <c r="E4444" s="75" t="s">
        <v>9749</v>
      </c>
      <c r="K4444" s="83">
        <v>0.55000000000000004</v>
      </c>
    </row>
    <row r="4445" spans="3:11" hidden="1" outlineLevel="2" x14ac:dyDescent="0.25">
      <c r="C4445" s="75" t="s">
        <v>148</v>
      </c>
      <c r="D4445" s="75" t="s">
        <v>9760</v>
      </c>
      <c r="E4445" s="75" t="s">
        <v>9761</v>
      </c>
      <c r="K4445" s="83">
        <v>11.03</v>
      </c>
    </row>
    <row r="4446" spans="3:11" hidden="1" outlineLevel="2" x14ac:dyDescent="0.25">
      <c r="C4446" s="75" t="s">
        <v>148</v>
      </c>
      <c r="D4446" s="75" t="s">
        <v>9766</v>
      </c>
      <c r="E4446" s="75" t="s">
        <v>9767</v>
      </c>
      <c r="K4446" s="83">
        <v>0.02</v>
      </c>
    </row>
    <row r="4447" spans="3:11" hidden="1" outlineLevel="2" x14ac:dyDescent="0.25">
      <c r="C4447" s="75" t="s">
        <v>148</v>
      </c>
      <c r="D4447" s="75" t="s">
        <v>967</v>
      </c>
      <c r="E4447" s="75" t="s">
        <v>968</v>
      </c>
      <c r="K4447" s="83">
        <v>3227.29</v>
      </c>
    </row>
    <row r="4448" spans="3:11" hidden="1" outlineLevel="2" x14ac:dyDescent="0.25">
      <c r="C4448" s="75" t="s">
        <v>148</v>
      </c>
      <c r="D4448" s="75" t="s">
        <v>8088</v>
      </c>
      <c r="E4448" s="75" t="s">
        <v>8089</v>
      </c>
      <c r="K4448" s="83">
        <v>208.94</v>
      </c>
    </row>
    <row r="4449" spans="1:11" outlineLevel="1" collapsed="1" x14ac:dyDescent="0.25">
      <c r="C4449" s="75"/>
      <c r="D4449" s="75"/>
      <c r="E4449" s="75"/>
      <c r="K4449" s="83"/>
    </row>
    <row r="4450" spans="1:11" x14ac:dyDescent="0.25">
      <c r="C4450" s="84" t="s">
        <v>9768</v>
      </c>
      <c r="D4450" s="82" t="s">
        <v>147</v>
      </c>
      <c r="K4450" s="85">
        <f>+K12+K59+K143+K334+K348+K414+K422+K425+K653+K709+K742+K799+K854+K864+K970+K978+K984+K987+K997+K1038+K1044+K1166+K1171+K1174+K1197+K1217+K1222+K2166+K2400+K2710+K2887+K2973+K3757+K4066+K4144+K4272+K4275+K4278</f>
        <v>1759996.8300000017</v>
      </c>
    </row>
    <row r="4451" spans="1:11" x14ac:dyDescent="0.25">
      <c r="C4451" s="84"/>
      <c r="D4451" s="82"/>
      <c r="K4451" s="80"/>
    </row>
    <row r="4452" spans="1:11" x14ac:dyDescent="0.25">
      <c r="A4452" s="75" t="s">
        <v>9769</v>
      </c>
      <c r="C4452" s="75" t="s">
        <v>9770</v>
      </c>
    </row>
    <row r="4453" spans="1:11" x14ac:dyDescent="0.25">
      <c r="A4453" s="75" t="s">
        <v>105</v>
      </c>
      <c r="D4453" s="75" t="s">
        <v>9771</v>
      </c>
      <c r="K4453" s="88">
        <f>SUM(K4454:K4458)</f>
        <v>35469.210000000006</v>
      </c>
    </row>
    <row r="4454" spans="1:11" x14ac:dyDescent="0.25">
      <c r="C4454" s="75" t="s">
        <v>148</v>
      </c>
      <c r="D4454" s="75" t="s">
        <v>9772</v>
      </c>
      <c r="E4454" s="75" t="s">
        <v>9773</v>
      </c>
      <c r="K4454" s="83">
        <v>-0.01</v>
      </c>
    </row>
    <row r="4455" spans="1:11" x14ac:dyDescent="0.25">
      <c r="C4455" s="75" t="s">
        <v>148</v>
      </c>
      <c r="D4455" s="75" t="s">
        <v>9774</v>
      </c>
      <c r="E4455" s="75" t="s">
        <v>9775</v>
      </c>
      <c r="K4455" s="83">
        <v>8.76</v>
      </c>
    </row>
    <row r="4456" spans="1:11" x14ac:dyDescent="0.25">
      <c r="C4456" s="75" t="s">
        <v>148</v>
      </c>
      <c r="D4456" s="75" t="s">
        <v>9780</v>
      </c>
      <c r="E4456" s="75" t="s">
        <v>9781</v>
      </c>
      <c r="K4456" s="83">
        <v>10861.5</v>
      </c>
    </row>
    <row r="4457" spans="1:11" x14ac:dyDescent="0.25">
      <c r="C4457" s="75" t="s">
        <v>148</v>
      </c>
      <c r="D4457" s="75" t="s">
        <v>967</v>
      </c>
      <c r="E4457" s="75" t="s">
        <v>968</v>
      </c>
      <c r="K4457" s="83">
        <v>24484.91</v>
      </c>
    </row>
    <row r="4458" spans="1:11" x14ac:dyDescent="0.25">
      <c r="C4458" s="75" t="s">
        <v>148</v>
      </c>
      <c r="D4458" s="75" t="s">
        <v>9782</v>
      </c>
      <c r="E4458" s="75" t="s">
        <v>9783</v>
      </c>
      <c r="K4458" s="83">
        <v>114.05</v>
      </c>
    </row>
    <row r="4460" spans="1:11" x14ac:dyDescent="0.25">
      <c r="A4460" s="75" t="s">
        <v>107</v>
      </c>
      <c r="D4460" s="75" t="s">
        <v>9770</v>
      </c>
      <c r="K4460" s="88">
        <f>SUM(K4461:K4464)</f>
        <v>193.47000000000003</v>
      </c>
    </row>
    <row r="4461" spans="1:11" x14ac:dyDescent="0.25">
      <c r="C4461" s="75" t="s">
        <v>9784</v>
      </c>
      <c r="D4461" s="75" t="s">
        <v>9785</v>
      </c>
      <c r="E4461" s="75" t="s">
        <v>9786</v>
      </c>
      <c r="K4461" s="83">
        <v>280.97000000000003</v>
      </c>
    </row>
    <row r="4462" spans="1:11" x14ac:dyDescent="0.25">
      <c r="C4462" s="75" t="s">
        <v>9784</v>
      </c>
      <c r="D4462" s="75" t="s">
        <v>5059</v>
      </c>
      <c r="E4462" s="75" t="s">
        <v>5060</v>
      </c>
      <c r="K4462" s="83">
        <v>-88</v>
      </c>
    </row>
    <row r="4463" spans="1:11" x14ac:dyDescent="0.25">
      <c r="C4463" s="75" t="s">
        <v>9784</v>
      </c>
      <c r="D4463" s="75" t="s">
        <v>9787</v>
      </c>
      <c r="E4463" s="75" t="s">
        <v>9788</v>
      </c>
      <c r="K4463" s="83">
        <v>0.5</v>
      </c>
    </row>
    <row r="4464" spans="1:11" x14ac:dyDescent="0.25">
      <c r="C4464" s="75" t="s">
        <v>9784</v>
      </c>
      <c r="D4464" s="75" t="s">
        <v>9790</v>
      </c>
      <c r="E4464" s="75" t="s">
        <v>9791</v>
      </c>
      <c r="K4464" s="83">
        <v>0</v>
      </c>
    </row>
    <row r="4466" spans="1:11" x14ac:dyDescent="0.25">
      <c r="C4466" s="84" t="s">
        <v>9768</v>
      </c>
      <c r="D4466" s="82" t="s">
        <v>9770</v>
      </c>
      <c r="K4466" s="85">
        <f>+K4453+K4460</f>
        <v>35662.680000000008</v>
      </c>
    </row>
    <row r="4467" spans="1:11" x14ac:dyDescent="0.25">
      <c r="A4467" s="75" t="s">
        <v>9792</v>
      </c>
      <c r="C4467" s="75" t="s">
        <v>9793</v>
      </c>
    </row>
    <row r="4468" spans="1:11" x14ac:dyDescent="0.25">
      <c r="A4468" s="75" t="s">
        <v>114</v>
      </c>
      <c r="D4468" s="75" t="s">
        <v>9794</v>
      </c>
      <c r="K4468" s="83">
        <v>-46413.87</v>
      </c>
    </row>
    <row r="4470" spans="1:11" x14ac:dyDescent="0.25">
      <c r="C4470" s="84" t="s">
        <v>9768</v>
      </c>
      <c r="D4470" s="82" t="s">
        <v>9793</v>
      </c>
      <c r="K4470" s="85">
        <f>+K4468</f>
        <v>-46413.87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B885-AF16-44BF-B747-ED22F6D75E22}">
  <dimension ref="A1:L11416"/>
  <sheetViews>
    <sheetView workbookViewId="0">
      <selection activeCell="C11424" sqref="C11424"/>
    </sheetView>
  </sheetViews>
  <sheetFormatPr defaultColWidth="11.42578125" defaultRowHeight="15" outlineLevelRow="2" x14ac:dyDescent="0.25"/>
  <cols>
    <col min="1" max="1" width="11.42578125" style="90"/>
    <col min="2" max="2" width="18.5703125" style="90" bestFit="1" customWidth="1"/>
    <col min="3" max="4" width="11.42578125" style="90"/>
    <col min="5" max="5" width="15.5703125" style="90" bestFit="1" customWidth="1"/>
    <col min="6" max="6" width="18.7109375" style="90" bestFit="1" customWidth="1"/>
    <col min="7" max="7" width="11.42578125" style="90"/>
    <col min="8" max="8" width="13.42578125" style="90" bestFit="1" customWidth="1"/>
    <col min="9" max="9" width="22.7109375" style="90" bestFit="1" customWidth="1"/>
    <col min="10" max="10" width="11.42578125" style="90"/>
    <col min="11" max="11" width="18.140625" style="90" bestFit="1" customWidth="1"/>
    <col min="12" max="16384" width="11.42578125" style="90"/>
  </cols>
  <sheetData>
    <row r="1" spans="1:12" x14ac:dyDescent="0.25">
      <c r="A1" s="90" t="s">
        <v>10497</v>
      </c>
      <c r="B1" s="90" t="s">
        <v>10498</v>
      </c>
      <c r="C1" s="90" t="s">
        <v>10499</v>
      </c>
      <c r="D1" s="90" t="s">
        <v>10500</v>
      </c>
      <c r="E1" s="90" t="s">
        <v>10501</v>
      </c>
      <c r="F1" s="90" t="s">
        <v>10502</v>
      </c>
      <c r="G1" s="90" t="s">
        <v>10503</v>
      </c>
      <c r="H1" s="90" t="s">
        <v>10504</v>
      </c>
      <c r="I1" s="90" t="s">
        <v>10505</v>
      </c>
      <c r="J1" s="90" t="s">
        <v>10506</v>
      </c>
      <c r="K1" s="90" t="s">
        <v>10507</v>
      </c>
      <c r="L1" s="90" t="s">
        <v>10508</v>
      </c>
    </row>
    <row r="2" spans="1:12" hidden="1" outlineLevel="2" x14ac:dyDescent="0.25">
      <c r="A2" s="90">
        <v>3</v>
      </c>
      <c r="B2" s="26">
        <v>103284907</v>
      </c>
      <c r="C2" s="90">
        <v>20</v>
      </c>
      <c r="D2" s="90">
        <v>228121</v>
      </c>
      <c r="E2" s="94">
        <v>43882</v>
      </c>
      <c r="F2" s="26">
        <v>228121320030</v>
      </c>
      <c r="G2" s="90">
        <v>320030</v>
      </c>
      <c r="H2" s="90">
        <v>8.3800000000000008</v>
      </c>
      <c r="I2" s="90">
        <v>8.3800000000000008</v>
      </c>
      <c r="J2" s="90" t="s">
        <v>10509</v>
      </c>
      <c r="K2" s="90">
        <v>291</v>
      </c>
      <c r="L2" s="90" t="s">
        <v>10512</v>
      </c>
    </row>
    <row r="3" spans="1:12" hidden="1" outlineLevel="2" x14ac:dyDescent="0.25">
      <c r="A3" s="90">
        <v>3</v>
      </c>
      <c r="B3" s="26">
        <v>103284907</v>
      </c>
      <c r="C3" s="90">
        <v>20</v>
      </c>
      <c r="D3" s="90">
        <v>234072</v>
      </c>
      <c r="E3" s="94">
        <v>43942</v>
      </c>
      <c r="F3" s="26">
        <v>234072325553</v>
      </c>
      <c r="G3" s="90">
        <v>325553</v>
      </c>
      <c r="H3" s="90">
        <v>8.3800000000000008</v>
      </c>
      <c r="I3" s="90">
        <v>8.3800000000000008</v>
      </c>
      <c r="J3" s="90" t="s">
        <v>10509</v>
      </c>
      <c r="K3" s="90">
        <v>230</v>
      </c>
      <c r="L3" s="90" t="s">
        <v>10512</v>
      </c>
    </row>
    <row r="4" spans="1:12" hidden="1" outlineLevel="2" x14ac:dyDescent="0.25">
      <c r="A4" s="90">
        <v>3</v>
      </c>
      <c r="B4" s="26">
        <v>104278908</v>
      </c>
      <c r="C4" s="90">
        <v>20</v>
      </c>
      <c r="D4" s="90">
        <v>217442</v>
      </c>
      <c r="E4" s="94">
        <v>43759</v>
      </c>
      <c r="F4" s="26">
        <v>217442310027</v>
      </c>
      <c r="G4" s="90">
        <v>310027</v>
      </c>
      <c r="H4" s="90">
        <v>14.49</v>
      </c>
      <c r="I4" s="90">
        <v>14.49</v>
      </c>
      <c r="J4" s="90" t="s">
        <v>10509</v>
      </c>
      <c r="K4" s="90">
        <v>412</v>
      </c>
      <c r="L4" s="90" t="s">
        <v>10512</v>
      </c>
    </row>
    <row r="5" spans="1:12" hidden="1" outlineLevel="2" x14ac:dyDescent="0.25">
      <c r="A5" s="90">
        <v>3</v>
      </c>
      <c r="B5" s="26">
        <v>104278908</v>
      </c>
      <c r="C5" s="90">
        <v>20</v>
      </c>
      <c r="D5" s="90">
        <v>220353</v>
      </c>
      <c r="E5" s="94">
        <v>43790</v>
      </c>
      <c r="F5" s="26">
        <v>220353312787</v>
      </c>
      <c r="G5" s="90">
        <v>312787</v>
      </c>
      <c r="H5" s="90">
        <v>2.89</v>
      </c>
      <c r="I5" s="90">
        <v>2.89</v>
      </c>
      <c r="J5" s="90" t="s">
        <v>10509</v>
      </c>
      <c r="K5" s="90">
        <v>382</v>
      </c>
      <c r="L5" s="90" t="s">
        <v>10512</v>
      </c>
    </row>
    <row r="6" spans="1:12" hidden="1" outlineLevel="2" x14ac:dyDescent="0.25">
      <c r="A6" s="90">
        <v>3</v>
      </c>
      <c r="B6" s="26">
        <v>104396643</v>
      </c>
      <c r="C6" s="90">
        <v>20</v>
      </c>
      <c r="D6" s="90">
        <v>178046</v>
      </c>
      <c r="E6" s="94">
        <v>43273</v>
      </c>
      <c r="F6" s="26">
        <v>178046271220</v>
      </c>
      <c r="G6" s="90">
        <v>271220</v>
      </c>
      <c r="H6" s="90">
        <v>1.68</v>
      </c>
      <c r="I6" s="90">
        <v>1.68</v>
      </c>
      <c r="J6" s="90" t="s">
        <v>10509</v>
      </c>
      <c r="K6" s="90">
        <v>900</v>
      </c>
      <c r="L6" s="90" t="s">
        <v>10512</v>
      </c>
    </row>
    <row r="7" spans="1:12" hidden="1" outlineLevel="2" x14ac:dyDescent="0.25">
      <c r="A7" s="90">
        <v>3</v>
      </c>
      <c r="B7" s="26">
        <v>104396643</v>
      </c>
      <c r="C7" s="90">
        <v>20</v>
      </c>
      <c r="D7" s="90">
        <v>180057</v>
      </c>
      <c r="E7" s="94">
        <v>43305</v>
      </c>
      <c r="F7" s="26">
        <v>180057273227</v>
      </c>
      <c r="G7" s="90">
        <v>273227</v>
      </c>
      <c r="H7" s="90">
        <v>1.68</v>
      </c>
      <c r="I7" s="90">
        <v>1.68</v>
      </c>
      <c r="J7" s="90" t="s">
        <v>10509</v>
      </c>
      <c r="K7" s="90">
        <v>869</v>
      </c>
      <c r="L7" s="90" t="s">
        <v>10512</v>
      </c>
    </row>
    <row r="8" spans="1:12" hidden="1" outlineLevel="2" x14ac:dyDescent="0.25">
      <c r="A8" s="90">
        <v>3</v>
      </c>
      <c r="B8" s="26">
        <v>104869375</v>
      </c>
      <c r="C8" s="90">
        <v>20</v>
      </c>
      <c r="D8" s="90">
        <v>172704</v>
      </c>
      <c r="E8" s="94">
        <v>43185</v>
      </c>
      <c r="F8" s="26">
        <v>172704264351</v>
      </c>
      <c r="G8" s="90">
        <v>264351</v>
      </c>
      <c r="H8" s="90">
        <v>18.690000000000001</v>
      </c>
      <c r="I8" s="90">
        <v>18.690000000000001</v>
      </c>
      <c r="J8" s="90" t="s">
        <v>10509</v>
      </c>
      <c r="K8" s="90">
        <v>991</v>
      </c>
      <c r="L8" s="90" t="s">
        <v>10512</v>
      </c>
    </row>
    <row r="9" spans="1:12" hidden="1" outlineLevel="2" x14ac:dyDescent="0.25">
      <c r="A9" s="90">
        <v>3</v>
      </c>
      <c r="B9" s="26">
        <v>105800221</v>
      </c>
      <c r="C9" s="90">
        <v>20</v>
      </c>
      <c r="D9" s="90">
        <v>213835</v>
      </c>
      <c r="E9" s="94">
        <v>43731</v>
      </c>
      <c r="F9" s="26">
        <v>213835306553</v>
      </c>
      <c r="G9" s="90">
        <v>306553</v>
      </c>
      <c r="H9" s="90">
        <v>1.7</v>
      </c>
      <c r="I9" s="90">
        <v>1.7</v>
      </c>
      <c r="J9" s="90" t="s">
        <v>10509</v>
      </c>
      <c r="K9" s="90">
        <v>443</v>
      </c>
      <c r="L9" s="90" t="s">
        <v>10512</v>
      </c>
    </row>
    <row r="10" spans="1:12" hidden="1" outlineLevel="2" x14ac:dyDescent="0.25">
      <c r="A10" s="90">
        <v>3</v>
      </c>
      <c r="B10" s="26">
        <v>105800221</v>
      </c>
      <c r="C10" s="90">
        <v>20</v>
      </c>
      <c r="D10" s="90">
        <v>216784</v>
      </c>
      <c r="E10" s="94">
        <v>43759</v>
      </c>
      <c r="F10" s="26">
        <v>216784309369</v>
      </c>
      <c r="G10" s="90">
        <v>309369</v>
      </c>
      <c r="H10" s="90">
        <v>1.7</v>
      </c>
      <c r="I10" s="90">
        <v>1.7</v>
      </c>
      <c r="J10" s="90" t="s">
        <v>10509</v>
      </c>
      <c r="K10" s="90">
        <v>412</v>
      </c>
      <c r="L10" s="90" t="s">
        <v>10512</v>
      </c>
    </row>
    <row r="11" spans="1:12" hidden="1" outlineLevel="2" x14ac:dyDescent="0.25">
      <c r="A11" s="90">
        <v>3</v>
      </c>
      <c r="B11" s="26">
        <v>106642069</v>
      </c>
      <c r="C11" s="90">
        <v>20</v>
      </c>
      <c r="D11" s="90">
        <v>178479</v>
      </c>
      <c r="E11" s="94">
        <v>43273</v>
      </c>
      <c r="F11" s="26">
        <v>178479271653</v>
      </c>
      <c r="G11" s="90">
        <v>271653</v>
      </c>
      <c r="H11" s="90">
        <v>9.9</v>
      </c>
      <c r="I11" s="90">
        <v>9.9</v>
      </c>
      <c r="J11" s="90" t="s">
        <v>10509</v>
      </c>
      <c r="K11" s="90">
        <v>900</v>
      </c>
      <c r="L11" s="90" t="s">
        <v>10512</v>
      </c>
    </row>
    <row r="12" spans="1:12" hidden="1" outlineLevel="2" x14ac:dyDescent="0.25">
      <c r="A12" s="90">
        <v>3</v>
      </c>
      <c r="B12" s="26">
        <v>160050020001</v>
      </c>
      <c r="C12" s="90">
        <v>20</v>
      </c>
      <c r="D12" s="90">
        <v>167751</v>
      </c>
      <c r="E12" s="94">
        <v>43119</v>
      </c>
      <c r="F12" s="26">
        <v>167751259403</v>
      </c>
      <c r="G12" s="90">
        <v>259403</v>
      </c>
      <c r="H12" s="90">
        <v>6.04</v>
      </c>
      <c r="I12" s="90">
        <v>5.47</v>
      </c>
      <c r="J12" s="90" t="s">
        <v>10509</v>
      </c>
      <c r="K12" s="90">
        <v>1051</v>
      </c>
      <c r="L12" s="90" t="s">
        <v>10512</v>
      </c>
    </row>
    <row r="13" spans="1:12" hidden="1" outlineLevel="2" x14ac:dyDescent="0.25">
      <c r="A13" s="90">
        <v>3</v>
      </c>
      <c r="B13" s="26">
        <v>160050020001</v>
      </c>
      <c r="C13" s="90">
        <v>20</v>
      </c>
      <c r="D13" s="90">
        <v>169496</v>
      </c>
      <c r="E13" s="94">
        <v>43151</v>
      </c>
      <c r="F13" s="26">
        <v>169496261146</v>
      </c>
      <c r="G13" s="90">
        <v>261146</v>
      </c>
      <c r="H13" s="90">
        <v>9.35</v>
      </c>
      <c r="I13" s="90">
        <v>8.48</v>
      </c>
      <c r="J13" s="90" t="s">
        <v>10509</v>
      </c>
      <c r="K13" s="90">
        <v>1022</v>
      </c>
      <c r="L13" s="90" t="s">
        <v>10512</v>
      </c>
    </row>
    <row r="14" spans="1:12" hidden="1" outlineLevel="2" x14ac:dyDescent="0.25">
      <c r="A14" s="90">
        <v>3</v>
      </c>
      <c r="B14" s="26">
        <v>160050020001</v>
      </c>
      <c r="C14" s="90">
        <v>20</v>
      </c>
      <c r="D14" s="90">
        <v>173088</v>
      </c>
      <c r="E14" s="94">
        <v>43209</v>
      </c>
      <c r="F14" s="26">
        <v>173088264732</v>
      </c>
      <c r="G14" s="90">
        <v>264732</v>
      </c>
      <c r="H14" s="90">
        <v>7.35</v>
      </c>
      <c r="I14" s="90">
        <v>6.67</v>
      </c>
      <c r="J14" s="90" t="s">
        <v>10509</v>
      </c>
      <c r="K14" s="90">
        <v>962</v>
      </c>
      <c r="L14" s="90" t="s">
        <v>10512</v>
      </c>
    </row>
    <row r="15" spans="1:12" hidden="1" outlineLevel="2" x14ac:dyDescent="0.25">
      <c r="A15" s="90">
        <v>3</v>
      </c>
      <c r="B15" s="26">
        <v>160050020001</v>
      </c>
      <c r="C15" s="90">
        <v>20</v>
      </c>
      <c r="D15" s="90">
        <v>179054</v>
      </c>
      <c r="E15" s="94">
        <v>43294</v>
      </c>
      <c r="F15" s="26">
        <v>179054272225</v>
      </c>
      <c r="G15" s="90">
        <v>272225</v>
      </c>
      <c r="H15" s="90">
        <v>12.24</v>
      </c>
      <c r="I15" s="90">
        <v>11.1</v>
      </c>
      <c r="J15" s="90" t="s">
        <v>10509</v>
      </c>
      <c r="K15" s="90">
        <v>878</v>
      </c>
      <c r="L15" s="90" t="s">
        <v>10512</v>
      </c>
    </row>
    <row r="16" spans="1:12" hidden="1" outlineLevel="2" x14ac:dyDescent="0.25">
      <c r="A16" s="90">
        <v>3</v>
      </c>
      <c r="B16" s="26">
        <v>160050020001</v>
      </c>
      <c r="C16" s="90">
        <v>20</v>
      </c>
      <c r="D16" s="90">
        <v>181160</v>
      </c>
      <c r="E16" s="94">
        <v>43328</v>
      </c>
      <c r="F16" s="26">
        <v>181160274326</v>
      </c>
      <c r="G16" s="90">
        <v>274326</v>
      </c>
      <c r="H16" s="90">
        <v>14.74</v>
      </c>
      <c r="I16" s="90">
        <v>13.37</v>
      </c>
      <c r="J16" s="90" t="s">
        <v>10509</v>
      </c>
      <c r="K16" s="90">
        <v>844</v>
      </c>
      <c r="L16" s="90" t="s">
        <v>10512</v>
      </c>
    </row>
    <row r="17" spans="1:12" hidden="1" outlineLevel="2" x14ac:dyDescent="0.25">
      <c r="A17" s="90">
        <v>3</v>
      </c>
      <c r="B17" s="26">
        <v>160050020001</v>
      </c>
      <c r="C17" s="90">
        <v>20</v>
      </c>
      <c r="D17" s="90">
        <v>183360</v>
      </c>
      <c r="E17" s="94">
        <v>43350</v>
      </c>
      <c r="F17" s="26">
        <v>183360276521</v>
      </c>
      <c r="G17" s="90">
        <v>276521</v>
      </c>
      <c r="H17" s="90">
        <v>13.76</v>
      </c>
      <c r="I17" s="90">
        <v>12.48</v>
      </c>
      <c r="J17" s="90" t="s">
        <v>10509</v>
      </c>
      <c r="K17" s="90">
        <v>822</v>
      </c>
      <c r="L17" s="90" t="s">
        <v>10512</v>
      </c>
    </row>
    <row r="18" spans="1:12" hidden="1" outlineLevel="2" x14ac:dyDescent="0.25">
      <c r="A18" s="90">
        <v>3</v>
      </c>
      <c r="B18" s="26">
        <v>160050020001</v>
      </c>
      <c r="C18" s="90">
        <v>20</v>
      </c>
      <c r="D18" s="90">
        <v>188157</v>
      </c>
      <c r="E18" s="94">
        <v>43416</v>
      </c>
      <c r="F18" s="26">
        <v>188157281303</v>
      </c>
      <c r="G18" s="90">
        <v>281303</v>
      </c>
      <c r="H18" s="90">
        <v>13.66</v>
      </c>
      <c r="I18" s="90">
        <v>12.4</v>
      </c>
      <c r="J18" s="90" t="s">
        <v>10509</v>
      </c>
      <c r="K18" s="90">
        <v>756</v>
      </c>
      <c r="L18" s="90" t="s">
        <v>10512</v>
      </c>
    </row>
    <row r="19" spans="1:12" hidden="1" outlineLevel="2" x14ac:dyDescent="0.25">
      <c r="A19" s="90">
        <v>3</v>
      </c>
      <c r="B19" s="26">
        <v>160050020001</v>
      </c>
      <c r="C19" s="90">
        <v>20</v>
      </c>
      <c r="D19" s="90">
        <v>192777</v>
      </c>
      <c r="E19" s="94">
        <v>43480</v>
      </c>
      <c r="F19" s="26">
        <v>192777285901</v>
      </c>
      <c r="G19" s="90">
        <v>285901</v>
      </c>
      <c r="H19" s="90">
        <v>15.72</v>
      </c>
      <c r="I19" s="90">
        <v>14.26</v>
      </c>
      <c r="J19" s="90" t="s">
        <v>10509</v>
      </c>
      <c r="K19" s="90">
        <v>691</v>
      </c>
      <c r="L19" s="90" t="s">
        <v>10512</v>
      </c>
    </row>
    <row r="20" spans="1:12" hidden="1" outlineLevel="2" x14ac:dyDescent="0.25">
      <c r="A20" s="90">
        <v>3</v>
      </c>
      <c r="B20" s="26">
        <v>160050020001</v>
      </c>
      <c r="C20" s="90">
        <v>20</v>
      </c>
      <c r="D20" s="90">
        <v>197465</v>
      </c>
      <c r="E20" s="94">
        <v>43543</v>
      </c>
      <c r="F20" s="26">
        <v>197465290566</v>
      </c>
      <c r="G20" s="90">
        <v>290566</v>
      </c>
      <c r="H20" s="90">
        <v>18.100000000000001</v>
      </c>
      <c r="I20" s="90">
        <v>16.420000000000002</v>
      </c>
      <c r="J20" s="90" t="s">
        <v>10509</v>
      </c>
      <c r="K20" s="90">
        <v>629</v>
      </c>
      <c r="L20" s="90" t="s">
        <v>10512</v>
      </c>
    </row>
    <row r="21" spans="1:12" hidden="1" outlineLevel="2" x14ac:dyDescent="0.25">
      <c r="A21" s="90">
        <v>3</v>
      </c>
      <c r="B21" s="26">
        <v>160050020001</v>
      </c>
      <c r="C21" s="90">
        <v>20</v>
      </c>
      <c r="D21" s="90">
        <v>199805</v>
      </c>
      <c r="E21" s="94">
        <v>43573</v>
      </c>
      <c r="F21" s="26">
        <v>199805292893</v>
      </c>
      <c r="G21" s="90">
        <v>292893</v>
      </c>
      <c r="H21" s="90">
        <v>14.75</v>
      </c>
      <c r="I21" s="90">
        <v>13.38</v>
      </c>
      <c r="J21" s="90" t="s">
        <v>10509</v>
      </c>
      <c r="K21" s="90">
        <v>599</v>
      </c>
      <c r="L21" s="90" t="s">
        <v>10512</v>
      </c>
    </row>
    <row r="22" spans="1:12" hidden="1" outlineLevel="2" x14ac:dyDescent="0.25">
      <c r="A22" s="90">
        <v>3</v>
      </c>
      <c r="B22" s="26">
        <v>160050020001</v>
      </c>
      <c r="C22" s="90">
        <v>20</v>
      </c>
      <c r="D22" s="90">
        <v>202334</v>
      </c>
      <c r="E22" s="94">
        <v>43601</v>
      </c>
      <c r="F22" s="26">
        <v>202334295400</v>
      </c>
      <c r="G22" s="90">
        <v>295400</v>
      </c>
      <c r="H22" s="90">
        <v>17.72</v>
      </c>
      <c r="I22" s="90">
        <v>16.07</v>
      </c>
      <c r="J22" s="90" t="s">
        <v>10509</v>
      </c>
      <c r="K22" s="90">
        <v>570</v>
      </c>
      <c r="L22" s="90" t="s">
        <v>10512</v>
      </c>
    </row>
    <row r="23" spans="1:12" hidden="1" outlineLevel="2" x14ac:dyDescent="0.25">
      <c r="A23" s="90">
        <v>3</v>
      </c>
      <c r="B23" s="26">
        <v>160050020001</v>
      </c>
      <c r="C23" s="90">
        <v>20</v>
      </c>
      <c r="D23" s="90">
        <v>204976</v>
      </c>
      <c r="E23" s="94">
        <v>43633</v>
      </c>
      <c r="F23" s="26">
        <v>204976298004</v>
      </c>
      <c r="G23" s="90">
        <v>298004</v>
      </c>
      <c r="H23" s="90">
        <v>19.47</v>
      </c>
      <c r="I23" s="90">
        <v>17.66</v>
      </c>
      <c r="J23" s="90" t="s">
        <v>10509</v>
      </c>
      <c r="K23" s="90">
        <v>539</v>
      </c>
      <c r="L23" s="90" t="s">
        <v>10512</v>
      </c>
    </row>
    <row r="24" spans="1:12" hidden="1" outlineLevel="2" x14ac:dyDescent="0.25">
      <c r="A24" s="90">
        <v>3</v>
      </c>
      <c r="B24" s="26">
        <v>160050020001</v>
      </c>
      <c r="C24" s="90">
        <v>20</v>
      </c>
      <c r="D24" s="90">
        <v>210475</v>
      </c>
      <c r="E24" s="94">
        <v>43693</v>
      </c>
      <c r="F24" s="26">
        <v>210475303335</v>
      </c>
      <c r="G24" s="90">
        <v>303335</v>
      </c>
      <c r="H24" s="90">
        <v>16.05</v>
      </c>
      <c r="I24" s="90">
        <v>14.56</v>
      </c>
      <c r="J24" s="90" t="s">
        <v>10509</v>
      </c>
      <c r="K24" s="90">
        <v>479</v>
      </c>
      <c r="L24" s="90" t="s">
        <v>10512</v>
      </c>
    </row>
    <row r="25" spans="1:12" hidden="1" outlineLevel="2" x14ac:dyDescent="0.25">
      <c r="A25" s="90">
        <v>3</v>
      </c>
      <c r="B25" s="26">
        <v>160050020001</v>
      </c>
      <c r="C25" s="90">
        <v>20</v>
      </c>
      <c r="D25" s="90">
        <v>213368</v>
      </c>
      <c r="E25" s="94">
        <v>43719</v>
      </c>
      <c r="F25" s="26">
        <v>213368306086</v>
      </c>
      <c r="G25" s="90">
        <v>306086</v>
      </c>
      <c r="H25" s="90">
        <v>20.260000000000002</v>
      </c>
      <c r="I25" s="90">
        <v>18.38</v>
      </c>
      <c r="J25" s="90" t="s">
        <v>10509</v>
      </c>
      <c r="K25" s="90">
        <v>453</v>
      </c>
      <c r="L25" s="90" t="s">
        <v>10512</v>
      </c>
    </row>
    <row r="26" spans="1:12" hidden="1" outlineLevel="2" x14ac:dyDescent="0.25">
      <c r="A26" s="90">
        <v>3</v>
      </c>
      <c r="B26" s="26">
        <v>160050020001</v>
      </c>
      <c r="C26" s="90">
        <v>20</v>
      </c>
      <c r="D26" s="90">
        <v>219284</v>
      </c>
      <c r="E26" s="94">
        <v>43780</v>
      </c>
      <c r="F26" s="26">
        <v>219284311719</v>
      </c>
      <c r="G26" s="90">
        <v>311719</v>
      </c>
      <c r="H26" s="90">
        <v>30.68</v>
      </c>
      <c r="I26" s="90">
        <v>19.07</v>
      </c>
      <c r="J26" s="90" t="s">
        <v>10509</v>
      </c>
      <c r="K26" s="90">
        <v>392</v>
      </c>
      <c r="L26" s="90" t="s">
        <v>10512</v>
      </c>
    </row>
    <row r="27" spans="1:12" hidden="1" outlineLevel="2" x14ac:dyDescent="0.25">
      <c r="A27" s="90">
        <v>3</v>
      </c>
      <c r="B27" s="26">
        <v>160050020001</v>
      </c>
      <c r="C27" s="90">
        <v>20</v>
      </c>
      <c r="D27" s="90">
        <v>224996</v>
      </c>
      <c r="E27" s="94">
        <v>43839</v>
      </c>
      <c r="F27" s="26">
        <v>224996317101</v>
      </c>
      <c r="G27" s="90">
        <v>317101</v>
      </c>
      <c r="H27" s="90">
        <v>22.83</v>
      </c>
      <c r="I27" s="90">
        <v>16.13</v>
      </c>
      <c r="J27" s="90" t="s">
        <v>10509</v>
      </c>
      <c r="K27" s="90">
        <v>333</v>
      </c>
      <c r="L27" s="90" t="s">
        <v>10512</v>
      </c>
    </row>
    <row r="28" spans="1:12" hidden="1" outlineLevel="2" x14ac:dyDescent="0.25">
      <c r="A28" s="90">
        <v>3</v>
      </c>
      <c r="B28" s="26">
        <v>160050020001</v>
      </c>
      <c r="C28" s="90">
        <v>20</v>
      </c>
      <c r="D28" s="90">
        <v>230915</v>
      </c>
      <c r="E28" s="94">
        <v>43900</v>
      </c>
      <c r="F28" s="26">
        <v>230915322619</v>
      </c>
      <c r="G28" s="90">
        <v>322619</v>
      </c>
      <c r="H28" s="90">
        <v>64.05</v>
      </c>
      <c r="I28" s="90">
        <v>16.72</v>
      </c>
      <c r="J28" s="90" t="s">
        <v>10509</v>
      </c>
      <c r="K28" s="90">
        <v>272</v>
      </c>
      <c r="L28" s="90" t="s">
        <v>10512</v>
      </c>
    </row>
    <row r="29" spans="1:12" hidden="1" outlineLevel="2" x14ac:dyDescent="0.25">
      <c r="A29" s="90">
        <v>3</v>
      </c>
      <c r="B29" s="26">
        <v>160050020001</v>
      </c>
      <c r="C29" s="90">
        <v>20</v>
      </c>
      <c r="D29" s="90">
        <v>236847</v>
      </c>
      <c r="E29" s="94">
        <v>43965</v>
      </c>
      <c r="F29" s="26">
        <v>236847328128</v>
      </c>
      <c r="G29" s="90">
        <v>328128</v>
      </c>
      <c r="H29" s="90">
        <v>65.63</v>
      </c>
      <c r="I29" s="90">
        <v>15.52</v>
      </c>
      <c r="J29" s="90" t="s">
        <v>10509</v>
      </c>
      <c r="K29" s="90">
        <v>207</v>
      </c>
      <c r="L29" s="90" t="s">
        <v>10512</v>
      </c>
    </row>
    <row r="30" spans="1:12" hidden="1" outlineLevel="2" x14ac:dyDescent="0.25">
      <c r="A30" s="90">
        <v>3</v>
      </c>
      <c r="B30" s="26">
        <v>200064343</v>
      </c>
      <c r="C30" s="90">
        <v>20</v>
      </c>
      <c r="D30" s="90">
        <v>172053</v>
      </c>
      <c r="E30" s="94">
        <v>43185</v>
      </c>
      <c r="F30" s="26">
        <v>172053263700</v>
      </c>
      <c r="G30" s="90">
        <v>263700</v>
      </c>
      <c r="H30" s="90">
        <v>1.68</v>
      </c>
      <c r="I30" s="90">
        <v>1.68</v>
      </c>
      <c r="J30" s="90" t="s">
        <v>10509</v>
      </c>
      <c r="K30" s="90">
        <v>991</v>
      </c>
      <c r="L30" s="90" t="s">
        <v>10512</v>
      </c>
    </row>
    <row r="31" spans="1:12" hidden="1" outlineLevel="2" x14ac:dyDescent="0.25">
      <c r="A31" s="90">
        <v>3</v>
      </c>
      <c r="B31" s="26">
        <v>200064343</v>
      </c>
      <c r="C31" s="90">
        <v>20</v>
      </c>
      <c r="D31" s="90">
        <v>173867</v>
      </c>
      <c r="E31" s="94">
        <v>43214</v>
      </c>
      <c r="F31" s="26">
        <v>173867267048</v>
      </c>
      <c r="G31" s="90">
        <v>267048</v>
      </c>
      <c r="H31" s="90">
        <v>1.68</v>
      </c>
      <c r="I31" s="90">
        <v>1.68</v>
      </c>
      <c r="J31" s="90" t="s">
        <v>10509</v>
      </c>
      <c r="K31" s="90">
        <v>961</v>
      </c>
      <c r="L31" s="90" t="s">
        <v>10512</v>
      </c>
    </row>
    <row r="32" spans="1:12" hidden="1" outlineLevel="2" x14ac:dyDescent="0.25">
      <c r="A32" s="90">
        <v>3</v>
      </c>
      <c r="B32" s="26">
        <v>200612737</v>
      </c>
      <c r="C32" s="90">
        <v>20</v>
      </c>
      <c r="D32" s="90">
        <v>232736</v>
      </c>
      <c r="E32" s="94">
        <v>43913</v>
      </c>
      <c r="F32" s="26">
        <v>232736324402</v>
      </c>
      <c r="G32" s="90">
        <v>324402</v>
      </c>
      <c r="H32" s="90">
        <v>1.68</v>
      </c>
      <c r="I32" s="90">
        <v>1.68</v>
      </c>
      <c r="J32" s="90" t="s">
        <v>10509</v>
      </c>
      <c r="K32" s="90">
        <v>260</v>
      </c>
      <c r="L32" s="90" t="s">
        <v>10512</v>
      </c>
    </row>
    <row r="33" spans="1:12" hidden="1" outlineLevel="2" x14ac:dyDescent="0.25">
      <c r="A33" s="90">
        <v>3</v>
      </c>
      <c r="B33" s="26">
        <v>200612737</v>
      </c>
      <c r="C33" s="90">
        <v>20</v>
      </c>
      <c r="D33" s="90">
        <v>238709</v>
      </c>
      <c r="E33" s="94">
        <v>43972</v>
      </c>
      <c r="F33" s="26">
        <v>238709329952</v>
      </c>
      <c r="G33" s="90">
        <v>329952</v>
      </c>
      <c r="H33" s="90">
        <v>1.68</v>
      </c>
      <c r="I33" s="90">
        <v>1.68</v>
      </c>
      <c r="J33" s="90" t="s">
        <v>10509</v>
      </c>
      <c r="K33" s="90">
        <v>199</v>
      </c>
      <c r="L33" s="90" t="s">
        <v>10512</v>
      </c>
    </row>
    <row r="34" spans="1:12" hidden="1" outlineLevel="2" x14ac:dyDescent="0.25">
      <c r="A34" s="90">
        <v>3</v>
      </c>
      <c r="B34" s="26">
        <v>301057717</v>
      </c>
      <c r="C34" s="90">
        <v>20</v>
      </c>
      <c r="D34" s="90">
        <v>208426</v>
      </c>
      <c r="E34" s="94">
        <v>43669</v>
      </c>
      <c r="F34" s="26">
        <v>208426301394</v>
      </c>
      <c r="G34" s="90">
        <v>301394</v>
      </c>
      <c r="H34" s="90">
        <v>1.68</v>
      </c>
      <c r="I34" s="90">
        <v>1.68</v>
      </c>
      <c r="J34" s="90" t="s">
        <v>10509</v>
      </c>
      <c r="K34" s="90">
        <v>504</v>
      </c>
      <c r="L34" s="90" t="s">
        <v>10512</v>
      </c>
    </row>
    <row r="35" spans="1:12" hidden="1" outlineLevel="2" x14ac:dyDescent="0.25">
      <c r="A35" s="90">
        <v>3</v>
      </c>
      <c r="B35" s="26">
        <v>301207437</v>
      </c>
      <c r="C35" s="90">
        <v>20</v>
      </c>
      <c r="D35" s="90">
        <v>198458</v>
      </c>
      <c r="E35" s="94">
        <v>43546</v>
      </c>
      <c r="F35" s="26">
        <v>198458291559</v>
      </c>
      <c r="G35" s="90">
        <v>291559</v>
      </c>
      <c r="H35" s="90">
        <v>2.63</v>
      </c>
      <c r="I35" s="90">
        <v>2.63</v>
      </c>
      <c r="J35" s="90" t="s">
        <v>10509</v>
      </c>
      <c r="K35" s="90">
        <v>626</v>
      </c>
      <c r="L35" s="90" t="s">
        <v>10512</v>
      </c>
    </row>
    <row r="36" spans="1:12" hidden="1" outlineLevel="2" x14ac:dyDescent="0.25">
      <c r="A36" s="90">
        <v>3</v>
      </c>
      <c r="B36" s="26">
        <v>301207437</v>
      </c>
      <c r="C36" s="90">
        <v>20</v>
      </c>
      <c r="D36" s="90">
        <v>200800</v>
      </c>
      <c r="E36" s="94">
        <v>43578</v>
      </c>
      <c r="F36" s="26">
        <v>200800293888</v>
      </c>
      <c r="G36" s="90">
        <v>293888</v>
      </c>
      <c r="H36" s="90">
        <v>7.24</v>
      </c>
      <c r="I36" s="90">
        <v>7.24</v>
      </c>
      <c r="J36" s="90" t="s">
        <v>10509</v>
      </c>
      <c r="K36" s="90">
        <v>596</v>
      </c>
      <c r="L36" s="90" t="s">
        <v>10512</v>
      </c>
    </row>
    <row r="37" spans="1:12" hidden="1" outlineLevel="2" x14ac:dyDescent="0.25">
      <c r="A37" s="90">
        <v>3</v>
      </c>
      <c r="B37" s="26">
        <v>301629853</v>
      </c>
      <c r="C37" s="90">
        <v>20</v>
      </c>
      <c r="D37" s="90">
        <v>178495</v>
      </c>
      <c r="E37" s="94">
        <v>43273</v>
      </c>
      <c r="F37" s="26">
        <v>178495271669</v>
      </c>
      <c r="G37" s="90">
        <v>271669</v>
      </c>
      <c r="H37" s="90">
        <v>26.99</v>
      </c>
      <c r="I37" s="90">
        <v>26.99</v>
      </c>
      <c r="J37" s="90" t="s">
        <v>10509</v>
      </c>
      <c r="K37" s="90">
        <v>900</v>
      </c>
      <c r="L37" s="90" t="s">
        <v>10512</v>
      </c>
    </row>
    <row r="38" spans="1:12" hidden="1" outlineLevel="2" x14ac:dyDescent="0.25">
      <c r="A38" s="90">
        <v>3</v>
      </c>
      <c r="B38" s="26">
        <v>301709911</v>
      </c>
      <c r="C38" s="90">
        <v>20</v>
      </c>
      <c r="D38" s="90">
        <v>201750</v>
      </c>
      <c r="E38" s="94">
        <v>43578</v>
      </c>
      <c r="F38" s="26">
        <v>201750294830</v>
      </c>
      <c r="G38" s="90">
        <v>294830</v>
      </c>
      <c r="H38" s="90">
        <v>1</v>
      </c>
      <c r="I38" s="90">
        <v>1</v>
      </c>
      <c r="J38" s="90" t="s">
        <v>10509</v>
      </c>
      <c r="K38" s="90">
        <v>596</v>
      </c>
      <c r="L38" s="90" t="s">
        <v>10512</v>
      </c>
    </row>
    <row r="39" spans="1:12" hidden="1" outlineLevel="2" x14ac:dyDescent="0.25">
      <c r="A39" s="90">
        <v>3</v>
      </c>
      <c r="B39" s="26">
        <v>301709911</v>
      </c>
      <c r="C39" s="90">
        <v>20</v>
      </c>
      <c r="D39" s="90">
        <v>204250</v>
      </c>
      <c r="E39" s="94">
        <v>43607</v>
      </c>
      <c r="F39" s="26">
        <v>204250297308</v>
      </c>
      <c r="G39" s="90">
        <v>297308</v>
      </c>
      <c r="H39" s="90">
        <v>1.44</v>
      </c>
      <c r="I39" s="90">
        <v>1.44</v>
      </c>
      <c r="J39" s="90" t="s">
        <v>10509</v>
      </c>
      <c r="K39" s="90">
        <v>565</v>
      </c>
      <c r="L39" s="90" t="s">
        <v>10512</v>
      </c>
    </row>
    <row r="40" spans="1:12" hidden="1" outlineLevel="2" x14ac:dyDescent="0.25">
      <c r="A40" s="90">
        <v>3</v>
      </c>
      <c r="B40" s="26">
        <v>301958468</v>
      </c>
      <c r="C40" s="90">
        <v>20</v>
      </c>
      <c r="D40" s="90">
        <v>211001</v>
      </c>
      <c r="E40" s="94">
        <v>43699</v>
      </c>
      <c r="F40" s="26">
        <v>211001303860</v>
      </c>
      <c r="G40" s="90">
        <v>303860</v>
      </c>
      <c r="H40" s="90">
        <v>1.68</v>
      </c>
      <c r="I40" s="90">
        <v>1.68</v>
      </c>
      <c r="J40" s="90" t="s">
        <v>10509</v>
      </c>
      <c r="K40" s="90">
        <v>473</v>
      </c>
      <c r="L40" s="90" t="s">
        <v>10512</v>
      </c>
    </row>
    <row r="41" spans="1:12" hidden="1" outlineLevel="2" x14ac:dyDescent="0.25">
      <c r="A41" s="90">
        <v>3</v>
      </c>
      <c r="B41" s="26">
        <v>102832631</v>
      </c>
      <c r="C41" s="90">
        <v>20</v>
      </c>
      <c r="D41" s="90">
        <v>194577</v>
      </c>
      <c r="E41" s="94">
        <v>43487</v>
      </c>
      <c r="F41" s="26">
        <v>194577287699</v>
      </c>
      <c r="G41" s="90">
        <v>287699</v>
      </c>
      <c r="H41" s="90">
        <v>0.09</v>
      </c>
      <c r="I41" s="90">
        <v>0.09</v>
      </c>
      <c r="J41" s="90" t="s">
        <v>10509</v>
      </c>
      <c r="K41" s="90">
        <v>685</v>
      </c>
      <c r="L41" s="90" t="s">
        <v>10512</v>
      </c>
    </row>
    <row r="42" spans="1:12" hidden="1" outlineLevel="2" x14ac:dyDescent="0.25">
      <c r="A42" s="90">
        <v>3</v>
      </c>
      <c r="B42" s="26">
        <v>102832631</v>
      </c>
      <c r="C42" s="90">
        <v>20</v>
      </c>
      <c r="D42" s="90">
        <v>206618</v>
      </c>
      <c r="E42" s="94">
        <v>43637</v>
      </c>
      <c r="F42" s="26">
        <v>206618299643</v>
      </c>
      <c r="G42" s="90">
        <v>299643</v>
      </c>
      <c r="H42" s="90">
        <v>1.68</v>
      </c>
      <c r="I42" s="90">
        <v>1.68</v>
      </c>
      <c r="J42" s="90" t="s">
        <v>10509</v>
      </c>
      <c r="K42" s="90">
        <v>535</v>
      </c>
      <c r="L42" s="90" t="s">
        <v>10512</v>
      </c>
    </row>
    <row r="43" spans="1:12" hidden="1" outlineLevel="2" x14ac:dyDescent="0.25">
      <c r="A43" s="90">
        <v>3</v>
      </c>
      <c r="B43" s="26">
        <v>102832631</v>
      </c>
      <c r="C43" s="90">
        <v>20</v>
      </c>
      <c r="D43" s="90">
        <v>209299</v>
      </c>
      <c r="E43" s="94">
        <v>43669</v>
      </c>
      <c r="F43" s="26">
        <v>209299302265</v>
      </c>
      <c r="G43" s="90">
        <v>302265</v>
      </c>
      <c r="H43" s="90">
        <v>1.68</v>
      </c>
      <c r="I43" s="90">
        <v>1.68</v>
      </c>
      <c r="J43" s="90" t="s">
        <v>10509</v>
      </c>
      <c r="K43" s="90">
        <v>504</v>
      </c>
      <c r="L43" s="90" t="s">
        <v>10512</v>
      </c>
    </row>
    <row r="44" spans="1:12" hidden="1" outlineLevel="2" x14ac:dyDescent="0.25">
      <c r="A44" s="90">
        <v>3</v>
      </c>
      <c r="B44" s="26">
        <v>103284907</v>
      </c>
      <c r="C44" s="90">
        <v>20</v>
      </c>
      <c r="D44" s="90">
        <v>231093</v>
      </c>
      <c r="E44" s="94">
        <v>43913</v>
      </c>
      <c r="F44" s="26">
        <v>231093322796</v>
      </c>
      <c r="G44" s="90">
        <v>322796</v>
      </c>
      <c r="H44" s="90">
        <v>8.3800000000000008</v>
      </c>
      <c r="I44" s="90">
        <v>8.3800000000000008</v>
      </c>
      <c r="J44" s="90" t="s">
        <v>10509</v>
      </c>
      <c r="K44" s="90">
        <v>260</v>
      </c>
      <c r="L44" s="90" t="s">
        <v>10512</v>
      </c>
    </row>
    <row r="45" spans="1:12" hidden="1" outlineLevel="2" x14ac:dyDescent="0.25">
      <c r="A45" s="90">
        <v>3</v>
      </c>
      <c r="B45" s="26">
        <v>103284907</v>
      </c>
      <c r="C45" s="90">
        <v>20</v>
      </c>
      <c r="D45" s="90">
        <v>237025</v>
      </c>
      <c r="E45" s="94">
        <v>43972</v>
      </c>
      <c r="F45" s="26">
        <v>237025328304</v>
      </c>
      <c r="G45" s="90">
        <v>328304</v>
      </c>
      <c r="H45" s="90">
        <v>8.3800000000000008</v>
      </c>
      <c r="I45" s="90">
        <v>8.3800000000000008</v>
      </c>
      <c r="J45" s="90" t="s">
        <v>10509</v>
      </c>
      <c r="K45" s="90">
        <v>199</v>
      </c>
      <c r="L45" s="90" t="s">
        <v>10512</v>
      </c>
    </row>
    <row r="46" spans="1:12" hidden="1" outlineLevel="2" x14ac:dyDescent="0.25">
      <c r="A46" s="90">
        <v>3</v>
      </c>
      <c r="B46" s="26">
        <v>104278908</v>
      </c>
      <c r="C46" s="90">
        <v>20</v>
      </c>
      <c r="D46" s="90">
        <v>223181</v>
      </c>
      <c r="E46" s="94">
        <v>43822</v>
      </c>
      <c r="F46" s="26">
        <v>223181315457</v>
      </c>
      <c r="G46" s="90">
        <v>315457</v>
      </c>
      <c r="H46" s="90">
        <v>1.77</v>
      </c>
      <c r="I46" s="90">
        <v>1.77</v>
      </c>
      <c r="J46" s="90" t="s">
        <v>10509</v>
      </c>
      <c r="K46" s="90">
        <v>351</v>
      </c>
      <c r="L46" s="90" t="s">
        <v>10512</v>
      </c>
    </row>
    <row r="47" spans="1:12" hidden="1" outlineLevel="2" x14ac:dyDescent="0.25">
      <c r="A47" s="90">
        <v>3</v>
      </c>
      <c r="B47" s="26">
        <v>104396643</v>
      </c>
      <c r="C47" s="90">
        <v>20</v>
      </c>
      <c r="D47" s="90">
        <v>176059</v>
      </c>
      <c r="E47" s="94">
        <v>43243</v>
      </c>
      <c r="F47" s="26">
        <v>176059269236</v>
      </c>
      <c r="G47" s="90">
        <v>269236</v>
      </c>
      <c r="H47" s="90">
        <v>1.68</v>
      </c>
      <c r="I47" s="90">
        <v>1.68</v>
      </c>
      <c r="J47" s="90" t="s">
        <v>10509</v>
      </c>
      <c r="K47" s="90">
        <v>930</v>
      </c>
      <c r="L47" s="90" t="s">
        <v>10512</v>
      </c>
    </row>
    <row r="48" spans="1:12" hidden="1" outlineLevel="2" x14ac:dyDescent="0.25">
      <c r="A48" s="90">
        <v>3</v>
      </c>
      <c r="B48" s="26">
        <v>104680202</v>
      </c>
      <c r="C48" s="90">
        <v>20</v>
      </c>
      <c r="D48" s="90">
        <v>201737</v>
      </c>
      <c r="E48" s="94">
        <v>43578</v>
      </c>
      <c r="F48" s="26">
        <v>20173744</v>
      </c>
      <c r="G48" s="90">
        <v>44</v>
      </c>
      <c r="H48" s="90">
        <v>0.06</v>
      </c>
      <c r="I48" s="90">
        <v>0.06</v>
      </c>
      <c r="J48" s="90" t="s">
        <v>10509</v>
      </c>
      <c r="K48" s="90">
        <v>596</v>
      </c>
      <c r="L48" s="90" t="s">
        <v>10512</v>
      </c>
    </row>
    <row r="49" spans="1:12" hidden="1" outlineLevel="2" x14ac:dyDescent="0.25">
      <c r="A49" s="90">
        <v>3</v>
      </c>
      <c r="B49" s="26">
        <v>104680202</v>
      </c>
      <c r="C49" s="90">
        <v>20</v>
      </c>
      <c r="D49" s="90">
        <v>204237</v>
      </c>
      <c r="E49" s="94">
        <v>43607</v>
      </c>
      <c r="F49" s="26">
        <v>20423761</v>
      </c>
      <c r="G49" s="90">
        <v>61</v>
      </c>
      <c r="H49" s="90">
        <v>0.2</v>
      </c>
      <c r="I49" s="90">
        <v>0.2</v>
      </c>
      <c r="J49" s="90" t="s">
        <v>10509</v>
      </c>
      <c r="K49" s="90">
        <v>565</v>
      </c>
      <c r="L49" s="90" t="s">
        <v>10512</v>
      </c>
    </row>
    <row r="50" spans="1:12" hidden="1" outlineLevel="2" x14ac:dyDescent="0.25">
      <c r="A50" s="90">
        <v>3</v>
      </c>
      <c r="B50" s="26">
        <v>104680202</v>
      </c>
      <c r="C50" s="90">
        <v>20</v>
      </c>
      <c r="D50" s="90">
        <v>206846</v>
      </c>
      <c r="E50" s="94">
        <v>43637</v>
      </c>
      <c r="F50" s="26">
        <v>20684693</v>
      </c>
      <c r="G50" s="90">
        <v>93</v>
      </c>
      <c r="H50" s="90">
        <v>0.01</v>
      </c>
      <c r="I50" s="90">
        <v>0.01</v>
      </c>
      <c r="J50" s="90" t="s">
        <v>10509</v>
      </c>
      <c r="K50" s="90">
        <v>535</v>
      </c>
      <c r="L50" s="90" t="s">
        <v>10512</v>
      </c>
    </row>
    <row r="51" spans="1:12" hidden="1" outlineLevel="2" x14ac:dyDescent="0.25">
      <c r="A51" s="90">
        <v>3</v>
      </c>
      <c r="B51" s="26">
        <v>104869375</v>
      </c>
      <c r="C51" s="90">
        <v>20</v>
      </c>
      <c r="D51" s="90">
        <v>174514</v>
      </c>
      <c r="E51" s="94">
        <v>43214</v>
      </c>
      <c r="F51" s="26">
        <v>174514267695</v>
      </c>
      <c r="G51" s="90">
        <v>267695</v>
      </c>
      <c r="H51" s="90">
        <v>6.84</v>
      </c>
      <c r="I51" s="90">
        <v>6.84</v>
      </c>
      <c r="J51" s="90" t="s">
        <v>10509</v>
      </c>
      <c r="K51" s="90">
        <v>961</v>
      </c>
      <c r="L51" s="90" t="s">
        <v>10512</v>
      </c>
    </row>
    <row r="52" spans="1:12" hidden="1" outlineLevel="2" x14ac:dyDescent="0.25">
      <c r="A52" s="90">
        <v>3</v>
      </c>
      <c r="B52" s="26">
        <v>105800221</v>
      </c>
      <c r="C52" s="90">
        <v>20</v>
      </c>
      <c r="D52" s="90">
        <v>219721</v>
      </c>
      <c r="E52" s="94">
        <v>43790</v>
      </c>
      <c r="F52" s="26">
        <v>219721312155</v>
      </c>
      <c r="G52" s="90">
        <v>312155</v>
      </c>
      <c r="H52" s="90">
        <v>1.88</v>
      </c>
      <c r="I52" s="90">
        <v>1.88</v>
      </c>
      <c r="J52" s="90" t="s">
        <v>10509</v>
      </c>
      <c r="K52" s="90">
        <v>382</v>
      </c>
      <c r="L52" s="90" t="s">
        <v>10512</v>
      </c>
    </row>
    <row r="53" spans="1:12" hidden="1" outlineLevel="2" x14ac:dyDescent="0.25">
      <c r="A53" s="90">
        <v>3</v>
      </c>
      <c r="B53" s="26">
        <v>106642069</v>
      </c>
      <c r="C53" s="90">
        <v>20</v>
      </c>
      <c r="D53" s="90">
        <v>176485</v>
      </c>
      <c r="E53" s="94">
        <v>43243</v>
      </c>
      <c r="F53" s="26">
        <v>176485269662</v>
      </c>
      <c r="G53" s="90">
        <v>269662</v>
      </c>
      <c r="H53" s="90">
        <v>16.329999999999998</v>
      </c>
      <c r="I53" s="90">
        <v>16.329999999999998</v>
      </c>
      <c r="J53" s="90" t="s">
        <v>10509</v>
      </c>
      <c r="K53" s="90">
        <v>930</v>
      </c>
      <c r="L53" s="90" t="s">
        <v>10512</v>
      </c>
    </row>
    <row r="54" spans="1:12" hidden="1" outlineLevel="2" x14ac:dyDescent="0.25">
      <c r="A54" s="90">
        <v>3</v>
      </c>
      <c r="B54" s="26">
        <v>106642069</v>
      </c>
      <c r="C54" s="90">
        <v>20</v>
      </c>
      <c r="D54" s="90">
        <v>180489</v>
      </c>
      <c r="E54" s="94">
        <v>43305</v>
      </c>
      <c r="F54" s="26">
        <v>180489273659</v>
      </c>
      <c r="G54" s="90">
        <v>273659</v>
      </c>
      <c r="H54" s="90">
        <v>1.39</v>
      </c>
      <c r="I54" s="90">
        <v>1.39</v>
      </c>
      <c r="J54" s="90" t="s">
        <v>10509</v>
      </c>
      <c r="K54" s="90">
        <v>869</v>
      </c>
      <c r="L54" s="90" t="s">
        <v>10512</v>
      </c>
    </row>
    <row r="55" spans="1:12" hidden="1" outlineLevel="2" x14ac:dyDescent="0.25">
      <c r="A55" s="90">
        <v>3</v>
      </c>
      <c r="B55" s="26">
        <v>160050020001</v>
      </c>
      <c r="C55" s="90">
        <v>20</v>
      </c>
      <c r="D55" s="90">
        <v>173045</v>
      </c>
      <c r="E55" s="94">
        <v>43193</v>
      </c>
      <c r="F55" s="26">
        <v>173045264689</v>
      </c>
      <c r="G55" s="90">
        <v>264689</v>
      </c>
      <c r="H55" s="90">
        <v>8.7799999999999994</v>
      </c>
      <c r="I55" s="90">
        <v>7.96</v>
      </c>
      <c r="J55" s="90" t="s">
        <v>10509</v>
      </c>
      <c r="K55" s="90">
        <v>978</v>
      </c>
      <c r="L55" s="90" t="s">
        <v>10512</v>
      </c>
    </row>
    <row r="56" spans="1:12" hidden="1" outlineLevel="2" x14ac:dyDescent="0.25">
      <c r="A56" s="90">
        <v>3</v>
      </c>
      <c r="B56" s="26">
        <v>160050020001</v>
      </c>
      <c r="C56" s="90">
        <v>20</v>
      </c>
      <c r="D56" s="90">
        <v>176986</v>
      </c>
      <c r="E56" s="94">
        <v>43252</v>
      </c>
      <c r="F56" s="26">
        <v>176986270160</v>
      </c>
      <c r="G56" s="90">
        <v>270160</v>
      </c>
      <c r="H56" s="90">
        <v>8.59</v>
      </c>
      <c r="I56" s="90">
        <v>7.8</v>
      </c>
      <c r="J56" s="90" t="s">
        <v>10509</v>
      </c>
      <c r="K56" s="90">
        <v>920</v>
      </c>
      <c r="L56" s="90" t="s">
        <v>10512</v>
      </c>
    </row>
    <row r="57" spans="1:12" hidden="1" outlineLevel="2" x14ac:dyDescent="0.25">
      <c r="A57" s="90">
        <v>3</v>
      </c>
      <c r="B57" s="26">
        <v>160050020001</v>
      </c>
      <c r="C57" s="90">
        <v>20</v>
      </c>
      <c r="D57" s="90">
        <v>177002</v>
      </c>
      <c r="E57" s="94">
        <v>43269</v>
      </c>
      <c r="F57" s="26">
        <v>177002270176</v>
      </c>
      <c r="G57" s="90">
        <v>270176</v>
      </c>
      <c r="H57" s="90">
        <v>15.67</v>
      </c>
      <c r="I57" s="90">
        <v>14.21</v>
      </c>
      <c r="J57" s="90" t="s">
        <v>10509</v>
      </c>
      <c r="K57" s="90">
        <v>903</v>
      </c>
      <c r="L57" s="90" t="s">
        <v>10512</v>
      </c>
    </row>
    <row r="58" spans="1:12" hidden="1" outlineLevel="2" x14ac:dyDescent="0.25">
      <c r="A58" s="90">
        <v>3</v>
      </c>
      <c r="B58" s="26">
        <v>160050020001</v>
      </c>
      <c r="C58" s="90">
        <v>20</v>
      </c>
      <c r="D58" s="90">
        <v>185776</v>
      </c>
      <c r="E58" s="94">
        <v>43384</v>
      </c>
      <c r="F58" s="26">
        <v>185776278931</v>
      </c>
      <c r="G58" s="90">
        <v>278931</v>
      </c>
      <c r="H58" s="90">
        <v>15.15</v>
      </c>
      <c r="I58" s="90">
        <v>13.75</v>
      </c>
      <c r="J58" s="90" t="s">
        <v>10509</v>
      </c>
      <c r="K58" s="90">
        <v>787</v>
      </c>
      <c r="L58" s="90" t="s">
        <v>10512</v>
      </c>
    </row>
    <row r="59" spans="1:12" hidden="1" outlineLevel="2" x14ac:dyDescent="0.25">
      <c r="A59" s="90">
        <v>3</v>
      </c>
      <c r="B59" s="26">
        <v>160050020001</v>
      </c>
      <c r="C59" s="90">
        <v>20</v>
      </c>
      <c r="D59" s="90">
        <v>192770</v>
      </c>
      <c r="E59" s="94">
        <v>43479</v>
      </c>
      <c r="F59" s="26">
        <v>192770285894</v>
      </c>
      <c r="G59" s="90">
        <v>285894</v>
      </c>
      <c r="H59" s="90">
        <v>10.29</v>
      </c>
      <c r="I59" s="90">
        <v>9.34</v>
      </c>
      <c r="J59" s="90" t="s">
        <v>10509</v>
      </c>
      <c r="K59" s="90">
        <v>692</v>
      </c>
      <c r="L59" s="90" t="s">
        <v>10512</v>
      </c>
    </row>
    <row r="60" spans="1:12" hidden="1" outlineLevel="2" x14ac:dyDescent="0.25">
      <c r="A60" s="90">
        <v>3</v>
      </c>
      <c r="B60" s="26">
        <v>160050020001</v>
      </c>
      <c r="C60" s="90">
        <v>20</v>
      </c>
      <c r="D60" s="90">
        <v>195080</v>
      </c>
      <c r="E60" s="94">
        <v>43514</v>
      </c>
      <c r="F60" s="26">
        <v>195080288193</v>
      </c>
      <c r="G60" s="90">
        <v>288193</v>
      </c>
      <c r="H60" s="90">
        <v>15.63</v>
      </c>
      <c r="I60" s="90">
        <v>14.18</v>
      </c>
      <c r="J60" s="90" t="s">
        <v>10509</v>
      </c>
      <c r="K60" s="90">
        <v>658</v>
      </c>
      <c r="L60" s="90" t="s">
        <v>10512</v>
      </c>
    </row>
    <row r="61" spans="1:12" hidden="1" outlineLevel="2" x14ac:dyDescent="0.25">
      <c r="A61" s="90">
        <v>3</v>
      </c>
      <c r="B61" s="26">
        <v>160050020001</v>
      </c>
      <c r="C61" s="90">
        <v>20</v>
      </c>
      <c r="D61" s="90">
        <v>207681</v>
      </c>
      <c r="E61" s="94">
        <v>43654</v>
      </c>
      <c r="F61" s="26">
        <v>207681300651</v>
      </c>
      <c r="G61" s="90">
        <v>300651</v>
      </c>
      <c r="H61" s="90">
        <v>17.43</v>
      </c>
      <c r="I61" s="90">
        <v>15.81</v>
      </c>
      <c r="J61" s="90" t="s">
        <v>10509</v>
      </c>
      <c r="K61" s="90">
        <v>517</v>
      </c>
      <c r="L61" s="90" t="s">
        <v>10512</v>
      </c>
    </row>
    <row r="62" spans="1:12" hidden="1" outlineLevel="2" x14ac:dyDescent="0.25">
      <c r="A62" s="90">
        <v>3</v>
      </c>
      <c r="B62" s="26">
        <v>160050020001</v>
      </c>
      <c r="C62" s="90">
        <v>20</v>
      </c>
      <c r="D62" s="90">
        <v>216330</v>
      </c>
      <c r="E62" s="94">
        <v>43752</v>
      </c>
      <c r="F62" s="26">
        <v>216330308916</v>
      </c>
      <c r="G62" s="90">
        <v>308916</v>
      </c>
      <c r="H62" s="90">
        <v>18.440000000000001</v>
      </c>
      <c r="I62" s="90">
        <v>16.72</v>
      </c>
      <c r="J62" s="90" t="s">
        <v>10509</v>
      </c>
      <c r="K62" s="90">
        <v>420</v>
      </c>
      <c r="L62" s="90" t="s">
        <v>10512</v>
      </c>
    </row>
    <row r="63" spans="1:12" hidden="1" outlineLevel="2" x14ac:dyDescent="0.25">
      <c r="A63" s="90">
        <v>3</v>
      </c>
      <c r="B63" s="26">
        <v>160050020001</v>
      </c>
      <c r="C63" s="90">
        <v>20</v>
      </c>
      <c r="D63" s="90">
        <v>224987</v>
      </c>
      <c r="E63" s="94">
        <v>43833</v>
      </c>
      <c r="F63" s="26">
        <v>224987317092</v>
      </c>
      <c r="G63" s="90">
        <v>317092</v>
      </c>
      <c r="H63" s="90">
        <v>22.24</v>
      </c>
      <c r="I63" s="90">
        <v>18.86</v>
      </c>
      <c r="J63" s="90" t="s">
        <v>10509</v>
      </c>
      <c r="K63" s="90">
        <v>339</v>
      </c>
      <c r="L63" s="90" t="s">
        <v>10512</v>
      </c>
    </row>
    <row r="64" spans="1:12" hidden="1" outlineLevel="2" x14ac:dyDescent="0.25">
      <c r="A64" s="90">
        <v>3</v>
      </c>
      <c r="B64" s="26">
        <v>160050020001</v>
      </c>
      <c r="C64" s="90">
        <v>20</v>
      </c>
      <c r="D64" s="90">
        <v>227937</v>
      </c>
      <c r="E64" s="94">
        <v>43871</v>
      </c>
      <c r="F64" s="26">
        <v>227937319847</v>
      </c>
      <c r="G64" s="90">
        <v>319847</v>
      </c>
      <c r="H64" s="90">
        <v>50.2</v>
      </c>
      <c r="I64" s="90">
        <v>19.420000000000002</v>
      </c>
      <c r="J64" s="90" t="s">
        <v>10509</v>
      </c>
      <c r="K64" s="90">
        <v>301</v>
      </c>
      <c r="L64" s="90" t="s">
        <v>10512</v>
      </c>
    </row>
    <row r="65" spans="1:12" hidden="1" outlineLevel="2" x14ac:dyDescent="0.25">
      <c r="A65" s="90">
        <v>3</v>
      </c>
      <c r="B65" s="26">
        <v>160050020001</v>
      </c>
      <c r="C65" s="90">
        <v>20</v>
      </c>
      <c r="D65" s="90">
        <v>233902</v>
      </c>
      <c r="E65" s="94">
        <v>43936</v>
      </c>
      <c r="F65" s="26">
        <v>233902325383</v>
      </c>
      <c r="G65" s="90">
        <v>325383</v>
      </c>
      <c r="H65" s="90">
        <v>73.599999999999994</v>
      </c>
      <c r="I65" s="90">
        <v>16.54</v>
      </c>
      <c r="J65" s="90" t="s">
        <v>10509</v>
      </c>
      <c r="K65" s="90">
        <v>236</v>
      </c>
      <c r="L65" s="90" t="s">
        <v>10512</v>
      </c>
    </row>
    <row r="66" spans="1:12" hidden="1" outlineLevel="2" x14ac:dyDescent="0.25">
      <c r="A66" s="90">
        <v>3</v>
      </c>
      <c r="B66" s="26">
        <v>200612737</v>
      </c>
      <c r="C66" s="90">
        <v>20</v>
      </c>
      <c r="D66" s="90">
        <v>229781</v>
      </c>
      <c r="E66" s="94">
        <v>43882</v>
      </c>
      <c r="F66" s="26">
        <v>229781321652</v>
      </c>
      <c r="G66" s="90">
        <v>321652</v>
      </c>
      <c r="H66" s="90">
        <v>1.68</v>
      </c>
      <c r="I66" s="90">
        <v>1.68</v>
      </c>
      <c r="J66" s="90" t="s">
        <v>10509</v>
      </c>
      <c r="K66" s="90">
        <v>291</v>
      </c>
      <c r="L66" s="90" t="s">
        <v>10512</v>
      </c>
    </row>
    <row r="67" spans="1:12" hidden="1" outlineLevel="2" x14ac:dyDescent="0.25">
      <c r="A67" s="90">
        <v>3</v>
      </c>
      <c r="B67" s="26">
        <v>200612737</v>
      </c>
      <c r="C67" s="90">
        <v>20</v>
      </c>
      <c r="D67" s="90">
        <v>235738</v>
      </c>
      <c r="E67" s="94">
        <v>43942</v>
      </c>
      <c r="F67" s="26">
        <v>235738327182</v>
      </c>
      <c r="G67" s="90">
        <v>327182</v>
      </c>
      <c r="H67" s="90">
        <v>1.68</v>
      </c>
      <c r="I67" s="90">
        <v>1.68</v>
      </c>
      <c r="J67" s="90" t="s">
        <v>10509</v>
      </c>
      <c r="K67" s="90">
        <v>230</v>
      </c>
      <c r="L67" s="90" t="s">
        <v>10512</v>
      </c>
    </row>
    <row r="68" spans="1:12" hidden="1" outlineLevel="2" x14ac:dyDescent="0.25">
      <c r="A68" s="90">
        <v>3</v>
      </c>
      <c r="B68" s="26">
        <v>301057717</v>
      </c>
      <c r="C68" s="90">
        <v>20</v>
      </c>
      <c r="D68" s="90">
        <v>211198</v>
      </c>
      <c r="E68" s="94">
        <v>43699</v>
      </c>
      <c r="F68" s="26">
        <v>211198304057</v>
      </c>
      <c r="G68" s="90">
        <v>304057</v>
      </c>
      <c r="H68" s="90">
        <v>1.68</v>
      </c>
      <c r="I68" s="90">
        <v>1.68</v>
      </c>
      <c r="J68" s="90" t="s">
        <v>10509</v>
      </c>
      <c r="K68" s="90">
        <v>473</v>
      </c>
      <c r="L68" s="90" t="s">
        <v>10512</v>
      </c>
    </row>
    <row r="69" spans="1:12" hidden="1" outlineLevel="2" x14ac:dyDescent="0.25">
      <c r="A69" s="90">
        <v>3</v>
      </c>
      <c r="B69" s="26">
        <v>301057717</v>
      </c>
      <c r="C69" s="90">
        <v>20</v>
      </c>
      <c r="D69" s="90">
        <v>214096</v>
      </c>
      <c r="E69" s="94">
        <v>43731</v>
      </c>
      <c r="F69" s="26">
        <v>214096306814</v>
      </c>
      <c r="G69" s="90">
        <v>306814</v>
      </c>
      <c r="H69" s="90">
        <v>1.68</v>
      </c>
      <c r="I69" s="90">
        <v>1.68</v>
      </c>
      <c r="J69" s="90" t="s">
        <v>10509</v>
      </c>
      <c r="K69" s="90">
        <v>443</v>
      </c>
      <c r="L69" s="90" t="s">
        <v>10512</v>
      </c>
    </row>
    <row r="70" spans="1:12" hidden="1" outlineLevel="2" x14ac:dyDescent="0.25">
      <c r="A70" s="90">
        <v>3</v>
      </c>
      <c r="B70" s="26">
        <v>301207437</v>
      </c>
      <c r="C70" s="90">
        <v>20</v>
      </c>
      <c r="D70" s="90">
        <v>203324</v>
      </c>
      <c r="E70" s="94">
        <v>43607</v>
      </c>
      <c r="F70" s="26">
        <v>203324296389</v>
      </c>
      <c r="G70" s="90">
        <v>296389</v>
      </c>
      <c r="H70" s="90">
        <v>5.25</v>
      </c>
      <c r="I70" s="90">
        <v>5.25</v>
      </c>
      <c r="J70" s="90" t="s">
        <v>10509</v>
      </c>
      <c r="K70" s="90">
        <v>565</v>
      </c>
      <c r="L70" s="90" t="s">
        <v>10512</v>
      </c>
    </row>
    <row r="71" spans="1:12" hidden="1" outlineLevel="2" x14ac:dyDescent="0.25">
      <c r="A71" s="90">
        <v>3</v>
      </c>
      <c r="B71" s="26">
        <v>301629853</v>
      </c>
      <c r="C71" s="90">
        <v>20</v>
      </c>
      <c r="D71" s="90">
        <v>176503</v>
      </c>
      <c r="E71" s="94">
        <v>43243</v>
      </c>
      <c r="F71" s="26">
        <v>176503269680</v>
      </c>
      <c r="G71" s="90">
        <v>269680</v>
      </c>
      <c r="H71" s="90">
        <v>7.28</v>
      </c>
      <c r="I71" s="90">
        <v>7.28</v>
      </c>
      <c r="J71" s="90" t="s">
        <v>10509</v>
      </c>
      <c r="K71" s="90">
        <v>930</v>
      </c>
      <c r="L71" s="90" t="s">
        <v>10512</v>
      </c>
    </row>
    <row r="72" spans="1:12" hidden="1" outlineLevel="2" x14ac:dyDescent="0.25">
      <c r="A72" s="90">
        <v>3</v>
      </c>
      <c r="B72" s="26">
        <v>301629853</v>
      </c>
      <c r="C72" s="90">
        <v>20</v>
      </c>
      <c r="D72" s="90">
        <v>180504</v>
      </c>
      <c r="E72" s="94">
        <v>43305</v>
      </c>
      <c r="F72" s="26">
        <v>180504273674</v>
      </c>
      <c r="G72" s="90">
        <v>273674</v>
      </c>
      <c r="H72" s="90">
        <v>6.52</v>
      </c>
      <c r="I72" s="90">
        <v>6.52</v>
      </c>
      <c r="J72" s="90" t="s">
        <v>10509</v>
      </c>
      <c r="K72" s="90">
        <v>869</v>
      </c>
      <c r="L72" s="90" t="s">
        <v>10512</v>
      </c>
    </row>
    <row r="73" spans="1:12" hidden="1" outlineLevel="2" x14ac:dyDescent="0.25">
      <c r="A73" s="90">
        <v>3</v>
      </c>
      <c r="B73" s="26">
        <v>301709911</v>
      </c>
      <c r="C73" s="90">
        <v>20</v>
      </c>
      <c r="D73" s="90">
        <v>206859</v>
      </c>
      <c r="E73" s="94">
        <v>43637</v>
      </c>
      <c r="F73" s="26">
        <v>206859299880</v>
      </c>
      <c r="G73" s="90">
        <v>299880</v>
      </c>
      <c r="H73" s="90">
        <v>0.95</v>
      </c>
      <c r="I73" s="90">
        <v>0.95</v>
      </c>
      <c r="J73" s="90" t="s">
        <v>10509</v>
      </c>
      <c r="K73" s="90">
        <v>535</v>
      </c>
      <c r="L73" s="90" t="s">
        <v>10512</v>
      </c>
    </row>
    <row r="74" spans="1:12" hidden="1" outlineLevel="2" x14ac:dyDescent="0.25">
      <c r="A74" s="90">
        <v>3</v>
      </c>
      <c r="B74" s="26">
        <v>301958468</v>
      </c>
      <c r="C74" s="90">
        <v>20</v>
      </c>
      <c r="D74" s="90">
        <v>208229</v>
      </c>
      <c r="E74" s="94">
        <v>43669</v>
      </c>
      <c r="F74" s="26">
        <v>208229301197</v>
      </c>
      <c r="G74" s="90">
        <v>301197</v>
      </c>
      <c r="H74" s="90">
        <v>1.68</v>
      </c>
      <c r="I74" s="90">
        <v>1.68</v>
      </c>
      <c r="J74" s="90" t="s">
        <v>10509</v>
      </c>
      <c r="K74" s="90">
        <v>504</v>
      </c>
      <c r="L74" s="90" t="s">
        <v>10512</v>
      </c>
    </row>
    <row r="75" spans="1:12" hidden="1" outlineLevel="2" x14ac:dyDescent="0.25">
      <c r="A75" s="90">
        <v>3</v>
      </c>
      <c r="B75" s="26">
        <v>301958468</v>
      </c>
      <c r="C75" s="90">
        <v>20</v>
      </c>
      <c r="D75" s="90">
        <v>213904</v>
      </c>
      <c r="E75" s="94">
        <v>43731</v>
      </c>
      <c r="F75" s="26">
        <v>213904306622</v>
      </c>
      <c r="G75" s="90">
        <v>306622</v>
      </c>
      <c r="H75" s="90">
        <v>1.68</v>
      </c>
      <c r="I75" s="90">
        <v>1.68</v>
      </c>
      <c r="J75" s="90" t="s">
        <v>10509</v>
      </c>
      <c r="K75" s="90">
        <v>443</v>
      </c>
      <c r="L75" s="90" t="s">
        <v>10512</v>
      </c>
    </row>
    <row r="76" spans="1:12" hidden="1" outlineLevel="2" x14ac:dyDescent="0.25">
      <c r="A76" s="90">
        <v>3</v>
      </c>
      <c r="B76" s="26">
        <v>302117684</v>
      </c>
      <c r="C76" s="90">
        <v>20</v>
      </c>
      <c r="D76" s="90">
        <v>178173</v>
      </c>
      <c r="E76" s="94">
        <v>43273</v>
      </c>
      <c r="F76" s="26">
        <v>178173271347</v>
      </c>
      <c r="G76" s="90">
        <v>271347</v>
      </c>
      <c r="H76" s="90">
        <v>1.68</v>
      </c>
      <c r="I76" s="90">
        <v>1.68</v>
      </c>
      <c r="J76" s="90" t="s">
        <v>10509</v>
      </c>
      <c r="K76" s="90">
        <v>900</v>
      </c>
      <c r="L76" s="90" t="s">
        <v>10512</v>
      </c>
    </row>
    <row r="77" spans="1:12" hidden="1" outlineLevel="2" x14ac:dyDescent="0.25">
      <c r="A77" s="90">
        <v>3</v>
      </c>
      <c r="B77" s="26">
        <v>401149117001</v>
      </c>
      <c r="C77" s="90">
        <v>20</v>
      </c>
      <c r="D77" s="90">
        <v>239684</v>
      </c>
      <c r="E77" s="94">
        <v>43983</v>
      </c>
      <c r="F77" s="26">
        <v>2396841909</v>
      </c>
      <c r="G77" s="90">
        <v>1909</v>
      </c>
      <c r="H77" s="90">
        <v>1.68</v>
      </c>
      <c r="I77" s="90">
        <v>1.32</v>
      </c>
      <c r="J77" s="90" t="s">
        <v>10509</v>
      </c>
      <c r="K77" s="90">
        <v>199</v>
      </c>
      <c r="L77" s="90" t="s">
        <v>10512</v>
      </c>
    </row>
    <row r="78" spans="1:12" hidden="1" outlineLevel="2" x14ac:dyDescent="0.25">
      <c r="A78" s="90">
        <v>3</v>
      </c>
      <c r="B78" s="26">
        <v>401510912001</v>
      </c>
      <c r="C78" s="90">
        <v>20</v>
      </c>
      <c r="D78" s="90">
        <v>216226</v>
      </c>
      <c r="E78" s="94">
        <v>43740</v>
      </c>
      <c r="F78" s="26">
        <v>216226484</v>
      </c>
      <c r="G78" s="90">
        <v>484</v>
      </c>
      <c r="H78" s="90">
        <v>1.68</v>
      </c>
      <c r="I78" s="90">
        <v>1.68</v>
      </c>
      <c r="J78" s="90" t="s">
        <v>10509</v>
      </c>
      <c r="K78" s="90">
        <v>443</v>
      </c>
      <c r="L78" s="90" t="s">
        <v>10512</v>
      </c>
    </row>
    <row r="79" spans="1:12" hidden="1" outlineLevel="2" x14ac:dyDescent="0.25">
      <c r="A79" s="90">
        <v>3</v>
      </c>
      <c r="B79" s="26">
        <v>401510912001</v>
      </c>
      <c r="C79" s="90">
        <v>20</v>
      </c>
      <c r="D79" s="90">
        <v>219171</v>
      </c>
      <c r="E79" s="94">
        <v>43771</v>
      </c>
      <c r="F79" s="26">
        <v>219171627</v>
      </c>
      <c r="G79" s="90">
        <v>627</v>
      </c>
      <c r="H79" s="90">
        <v>1.68</v>
      </c>
      <c r="I79" s="90">
        <v>1.68</v>
      </c>
      <c r="J79" s="90" t="s">
        <v>10509</v>
      </c>
      <c r="K79" s="90">
        <v>412</v>
      </c>
      <c r="L79" s="90" t="s">
        <v>10512</v>
      </c>
    </row>
    <row r="80" spans="1:12" hidden="1" outlineLevel="2" x14ac:dyDescent="0.25">
      <c r="A80" s="90">
        <v>3</v>
      </c>
      <c r="B80" s="26">
        <v>401558838</v>
      </c>
      <c r="C80" s="90">
        <v>20</v>
      </c>
      <c r="D80" s="90">
        <v>184608</v>
      </c>
      <c r="E80" s="94">
        <v>43364</v>
      </c>
      <c r="F80" s="26">
        <v>184608277769</v>
      </c>
      <c r="G80" s="90">
        <v>277769</v>
      </c>
      <c r="H80" s="90">
        <v>1.68</v>
      </c>
      <c r="I80" s="90">
        <v>1.68</v>
      </c>
      <c r="J80" s="90" t="s">
        <v>10509</v>
      </c>
      <c r="K80" s="90">
        <v>808</v>
      </c>
      <c r="L80" s="90" t="s">
        <v>10512</v>
      </c>
    </row>
    <row r="81" spans="1:12" hidden="1" outlineLevel="2" x14ac:dyDescent="0.25">
      <c r="A81" s="90">
        <v>3</v>
      </c>
      <c r="B81" s="26">
        <v>101283703</v>
      </c>
      <c r="C81" s="90">
        <v>20</v>
      </c>
      <c r="D81" s="90">
        <v>199939</v>
      </c>
      <c r="E81" s="94">
        <v>43578</v>
      </c>
      <c r="F81" s="26">
        <v>199939293027</v>
      </c>
      <c r="G81" s="90">
        <v>293027</v>
      </c>
      <c r="H81" s="90">
        <v>8.3800000000000008</v>
      </c>
      <c r="I81" s="90">
        <v>8.3800000000000008</v>
      </c>
      <c r="J81" s="90" t="s">
        <v>10509</v>
      </c>
      <c r="K81" s="90">
        <v>596</v>
      </c>
      <c r="L81" s="90" t="s">
        <v>10512</v>
      </c>
    </row>
    <row r="82" spans="1:12" hidden="1" outlineLevel="2" x14ac:dyDescent="0.25">
      <c r="A82" s="90">
        <v>3</v>
      </c>
      <c r="B82" s="26">
        <v>101283703</v>
      </c>
      <c r="C82" s="90">
        <v>20</v>
      </c>
      <c r="D82" s="90">
        <v>202461</v>
      </c>
      <c r="E82" s="94">
        <v>43607</v>
      </c>
      <c r="F82" s="26">
        <v>202461295526</v>
      </c>
      <c r="G82" s="90">
        <v>295526</v>
      </c>
      <c r="H82" s="90">
        <v>8.3800000000000008</v>
      </c>
      <c r="I82" s="90">
        <v>8.3800000000000008</v>
      </c>
      <c r="J82" s="90" t="s">
        <v>10509</v>
      </c>
      <c r="K82" s="90">
        <v>565</v>
      </c>
      <c r="L82" s="90" t="s">
        <v>10512</v>
      </c>
    </row>
    <row r="83" spans="1:12" hidden="1" outlineLevel="2" x14ac:dyDescent="0.25">
      <c r="A83" s="90">
        <v>3</v>
      </c>
      <c r="B83" s="26">
        <v>101595619</v>
      </c>
      <c r="C83" s="90">
        <v>20</v>
      </c>
      <c r="D83" s="90">
        <v>227294</v>
      </c>
      <c r="E83" s="94">
        <v>43851</v>
      </c>
      <c r="F83" s="26">
        <v>227294319273</v>
      </c>
      <c r="G83" s="90">
        <v>319273</v>
      </c>
      <c r="H83" s="90">
        <v>1</v>
      </c>
      <c r="I83" s="90">
        <v>1</v>
      </c>
      <c r="J83" s="90" t="s">
        <v>10509</v>
      </c>
      <c r="K83" s="90">
        <v>320</v>
      </c>
      <c r="L83" s="90" t="s">
        <v>10512</v>
      </c>
    </row>
    <row r="84" spans="1:12" hidden="1" outlineLevel="2" x14ac:dyDescent="0.25">
      <c r="A84" s="90">
        <v>3</v>
      </c>
      <c r="B84" s="26">
        <v>101595619</v>
      </c>
      <c r="C84" s="90">
        <v>20</v>
      </c>
      <c r="D84" s="90">
        <v>230195</v>
      </c>
      <c r="E84" s="94">
        <v>43882</v>
      </c>
      <c r="F84" s="26">
        <v>230195321983</v>
      </c>
      <c r="G84" s="90">
        <v>321983</v>
      </c>
      <c r="H84" s="90">
        <v>0.17</v>
      </c>
      <c r="I84" s="90">
        <v>0.17</v>
      </c>
      <c r="J84" s="90" t="s">
        <v>10509</v>
      </c>
      <c r="K84" s="90">
        <v>291</v>
      </c>
      <c r="L84" s="90" t="s">
        <v>10512</v>
      </c>
    </row>
    <row r="85" spans="1:12" hidden="1" outlineLevel="2" x14ac:dyDescent="0.25">
      <c r="A85" s="90">
        <v>3</v>
      </c>
      <c r="B85" s="26">
        <v>102158896</v>
      </c>
      <c r="C85" s="90">
        <v>20</v>
      </c>
      <c r="D85" s="90">
        <v>206706</v>
      </c>
      <c r="E85" s="94">
        <v>43637</v>
      </c>
      <c r="F85" s="26">
        <v>206706299731</v>
      </c>
      <c r="G85" s="90">
        <v>299731</v>
      </c>
      <c r="H85" s="90">
        <v>3.46</v>
      </c>
      <c r="I85" s="90">
        <v>3.46</v>
      </c>
      <c r="J85" s="90" t="s">
        <v>10509</v>
      </c>
      <c r="K85" s="90">
        <v>535</v>
      </c>
      <c r="L85" s="90" t="s">
        <v>10512</v>
      </c>
    </row>
    <row r="86" spans="1:12" hidden="1" outlineLevel="2" x14ac:dyDescent="0.25">
      <c r="A86" s="90">
        <v>3</v>
      </c>
      <c r="B86" s="26">
        <v>102158896</v>
      </c>
      <c r="C86" s="90">
        <v>20</v>
      </c>
      <c r="D86" s="90">
        <v>212136</v>
      </c>
      <c r="E86" s="94">
        <v>43699</v>
      </c>
      <c r="F86" s="26">
        <v>212136304993</v>
      </c>
      <c r="G86" s="90">
        <v>304993</v>
      </c>
      <c r="H86" s="90">
        <v>1.68</v>
      </c>
      <c r="I86" s="90">
        <v>1.68</v>
      </c>
      <c r="J86" s="90" t="s">
        <v>10509</v>
      </c>
      <c r="K86" s="90">
        <v>473</v>
      </c>
      <c r="L86" s="90" t="s">
        <v>10512</v>
      </c>
    </row>
    <row r="87" spans="1:12" hidden="1" outlineLevel="2" x14ac:dyDescent="0.25">
      <c r="A87" s="90">
        <v>3</v>
      </c>
      <c r="B87" s="26">
        <v>102311172</v>
      </c>
      <c r="C87" s="90">
        <v>20</v>
      </c>
      <c r="D87" s="90">
        <v>188688</v>
      </c>
      <c r="E87" s="94">
        <v>43426</v>
      </c>
      <c r="F87" s="26">
        <v>188688281834</v>
      </c>
      <c r="G87" s="90">
        <v>281834</v>
      </c>
      <c r="H87" s="90">
        <v>1.68</v>
      </c>
      <c r="I87" s="90">
        <v>1.68</v>
      </c>
      <c r="J87" s="90" t="s">
        <v>10509</v>
      </c>
      <c r="K87" s="90">
        <v>747</v>
      </c>
      <c r="L87" s="90" t="s">
        <v>10512</v>
      </c>
    </row>
    <row r="88" spans="1:12" hidden="1" outlineLevel="2" x14ac:dyDescent="0.25">
      <c r="A88" s="90">
        <v>3</v>
      </c>
      <c r="B88" s="26">
        <v>102311172</v>
      </c>
      <c r="C88" s="90">
        <v>20</v>
      </c>
      <c r="D88" s="90">
        <v>190998</v>
      </c>
      <c r="E88" s="94">
        <v>43455</v>
      </c>
      <c r="F88" s="26">
        <v>190998284132</v>
      </c>
      <c r="G88" s="90">
        <v>284132</v>
      </c>
      <c r="H88" s="90">
        <v>2.9</v>
      </c>
      <c r="I88" s="90">
        <v>2.9</v>
      </c>
      <c r="J88" s="90" t="s">
        <v>10509</v>
      </c>
      <c r="K88" s="90">
        <v>716</v>
      </c>
      <c r="L88" s="90" t="s">
        <v>10512</v>
      </c>
    </row>
    <row r="89" spans="1:12" hidden="1" outlineLevel="2" x14ac:dyDescent="0.25">
      <c r="A89" s="90">
        <v>3</v>
      </c>
      <c r="B89" s="26">
        <v>102435757</v>
      </c>
      <c r="C89" s="90">
        <v>20</v>
      </c>
      <c r="D89" s="90">
        <v>196981</v>
      </c>
      <c r="E89" s="94">
        <v>43518</v>
      </c>
      <c r="F89" s="26">
        <v>196981290092</v>
      </c>
      <c r="G89" s="90">
        <v>290092</v>
      </c>
      <c r="H89" s="90">
        <v>0.31</v>
      </c>
      <c r="I89" s="90">
        <v>0.31</v>
      </c>
      <c r="J89" s="90" t="s">
        <v>10509</v>
      </c>
      <c r="K89" s="90">
        <v>657</v>
      </c>
      <c r="L89" s="90" t="s">
        <v>10512</v>
      </c>
    </row>
    <row r="90" spans="1:12" hidden="1" outlineLevel="2" x14ac:dyDescent="0.25">
      <c r="A90" s="90">
        <v>3</v>
      </c>
      <c r="B90" s="26">
        <v>201253663</v>
      </c>
      <c r="C90" s="90">
        <v>20</v>
      </c>
      <c r="D90" s="90">
        <v>209830</v>
      </c>
      <c r="E90" s="94">
        <v>43669</v>
      </c>
      <c r="F90" s="26">
        <v>209830192</v>
      </c>
      <c r="G90" s="90">
        <v>192</v>
      </c>
      <c r="H90" s="90">
        <v>0.99</v>
      </c>
      <c r="I90" s="90">
        <v>0.99</v>
      </c>
      <c r="J90" s="90" t="s">
        <v>10509</v>
      </c>
      <c r="K90" s="90">
        <v>504</v>
      </c>
      <c r="L90" s="90" t="s">
        <v>10512</v>
      </c>
    </row>
    <row r="91" spans="1:12" hidden="1" outlineLevel="2" x14ac:dyDescent="0.25">
      <c r="A91" s="90">
        <v>3</v>
      </c>
      <c r="B91" s="26">
        <v>201414521</v>
      </c>
      <c r="C91" s="90">
        <v>20</v>
      </c>
      <c r="D91" s="90">
        <v>220211</v>
      </c>
      <c r="E91" s="94">
        <v>43790</v>
      </c>
      <c r="F91" s="26">
        <v>220211312645</v>
      </c>
      <c r="G91" s="90">
        <v>312645</v>
      </c>
      <c r="H91" s="90">
        <v>1.68</v>
      </c>
      <c r="I91" s="90">
        <v>1.68</v>
      </c>
      <c r="J91" s="90" t="s">
        <v>10509</v>
      </c>
      <c r="K91" s="90">
        <v>382</v>
      </c>
      <c r="L91" s="90" t="s">
        <v>10512</v>
      </c>
    </row>
    <row r="92" spans="1:12" hidden="1" outlineLevel="2" x14ac:dyDescent="0.25">
      <c r="A92" s="90">
        <v>3</v>
      </c>
      <c r="B92" s="26">
        <v>201414521</v>
      </c>
      <c r="C92" s="90">
        <v>20</v>
      </c>
      <c r="D92" s="90">
        <v>223052</v>
      </c>
      <c r="E92" s="94">
        <v>43822</v>
      </c>
      <c r="F92" s="26">
        <v>223052315328</v>
      </c>
      <c r="G92" s="90">
        <v>315328</v>
      </c>
      <c r="H92" s="90">
        <v>5.08</v>
      </c>
      <c r="I92" s="90">
        <v>5.08</v>
      </c>
      <c r="J92" s="90" t="s">
        <v>10509</v>
      </c>
      <c r="K92" s="90">
        <v>351</v>
      </c>
      <c r="L92" s="90" t="s">
        <v>10512</v>
      </c>
    </row>
    <row r="93" spans="1:12" hidden="1" outlineLevel="2" x14ac:dyDescent="0.25">
      <c r="A93" s="90">
        <v>3</v>
      </c>
      <c r="B93" s="26">
        <v>201468170</v>
      </c>
      <c r="C93" s="90">
        <v>20</v>
      </c>
      <c r="D93" s="90">
        <v>221621</v>
      </c>
      <c r="E93" s="94">
        <v>43790</v>
      </c>
      <c r="F93" s="26">
        <v>221621313943</v>
      </c>
      <c r="G93" s="90">
        <v>313943</v>
      </c>
      <c r="H93" s="90">
        <v>2.23</v>
      </c>
      <c r="I93" s="90">
        <v>2.23</v>
      </c>
      <c r="J93" s="90" t="s">
        <v>10509</v>
      </c>
      <c r="K93" s="90">
        <v>382</v>
      </c>
      <c r="L93" s="90" t="s">
        <v>10512</v>
      </c>
    </row>
    <row r="94" spans="1:12" hidden="1" outlineLevel="2" x14ac:dyDescent="0.25">
      <c r="A94" s="90">
        <v>3</v>
      </c>
      <c r="B94" s="26">
        <v>201468170</v>
      </c>
      <c r="C94" s="90">
        <v>20</v>
      </c>
      <c r="D94" s="90">
        <v>227263</v>
      </c>
      <c r="E94" s="94">
        <v>43851</v>
      </c>
      <c r="F94" s="26">
        <v>227263319245</v>
      </c>
      <c r="G94" s="90">
        <v>319245</v>
      </c>
      <c r="H94" s="90">
        <v>0.43</v>
      </c>
      <c r="I94" s="90">
        <v>0.43</v>
      </c>
      <c r="J94" s="90" t="s">
        <v>10509</v>
      </c>
      <c r="K94" s="90">
        <v>320</v>
      </c>
      <c r="L94" s="90" t="s">
        <v>10512</v>
      </c>
    </row>
    <row r="95" spans="1:12" hidden="1" outlineLevel="2" x14ac:dyDescent="0.25">
      <c r="A95" s="90">
        <v>3</v>
      </c>
      <c r="B95" s="26">
        <v>201563822</v>
      </c>
      <c r="C95" s="90">
        <v>20</v>
      </c>
      <c r="D95" s="90">
        <v>226302</v>
      </c>
      <c r="E95" s="94">
        <v>43851</v>
      </c>
      <c r="F95" s="26">
        <v>226302318402</v>
      </c>
      <c r="G95" s="90">
        <v>318402</v>
      </c>
      <c r="H95" s="90">
        <v>2.76</v>
      </c>
      <c r="I95" s="90">
        <v>2.76</v>
      </c>
      <c r="J95" s="90" t="s">
        <v>10509</v>
      </c>
      <c r="K95" s="90">
        <v>320</v>
      </c>
      <c r="L95" s="90" t="s">
        <v>10512</v>
      </c>
    </row>
    <row r="96" spans="1:12" hidden="1" outlineLevel="2" x14ac:dyDescent="0.25">
      <c r="A96" s="90">
        <v>3</v>
      </c>
      <c r="B96" s="26">
        <v>201563822</v>
      </c>
      <c r="C96" s="90">
        <v>20</v>
      </c>
      <c r="D96" s="90">
        <v>232177</v>
      </c>
      <c r="E96" s="94">
        <v>43913</v>
      </c>
      <c r="F96" s="26">
        <v>232177323879</v>
      </c>
      <c r="G96" s="90">
        <v>323879</v>
      </c>
      <c r="H96" s="90">
        <v>2.15</v>
      </c>
      <c r="I96" s="90">
        <v>2.15</v>
      </c>
      <c r="J96" s="90" t="s">
        <v>10509</v>
      </c>
      <c r="K96" s="90">
        <v>260</v>
      </c>
      <c r="L96" s="90" t="s">
        <v>10512</v>
      </c>
    </row>
    <row r="97" spans="1:12" hidden="1" outlineLevel="2" x14ac:dyDescent="0.25">
      <c r="A97" s="90">
        <v>3</v>
      </c>
      <c r="B97" s="26">
        <v>201945003</v>
      </c>
      <c r="C97" s="90">
        <v>20</v>
      </c>
      <c r="D97" s="90">
        <v>213768</v>
      </c>
      <c r="E97" s="94">
        <v>43731</v>
      </c>
      <c r="F97" s="26">
        <v>213768306486</v>
      </c>
      <c r="G97" s="90">
        <v>306486</v>
      </c>
      <c r="H97" s="90">
        <v>6.94</v>
      </c>
      <c r="I97" s="90">
        <v>6.94</v>
      </c>
      <c r="J97" s="90" t="s">
        <v>10509</v>
      </c>
      <c r="K97" s="90">
        <v>443</v>
      </c>
      <c r="L97" s="90" t="s">
        <v>10512</v>
      </c>
    </row>
    <row r="98" spans="1:12" hidden="1" outlineLevel="2" x14ac:dyDescent="0.25">
      <c r="A98" s="90">
        <v>3</v>
      </c>
      <c r="B98" s="26">
        <v>201945003</v>
      </c>
      <c r="C98" s="90">
        <v>20</v>
      </c>
      <c r="D98" s="90">
        <v>219660</v>
      </c>
      <c r="E98" s="94">
        <v>43790</v>
      </c>
      <c r="F98" s="26">
        <v>219660312094</v>
      </c>
      <c r="G98" s="90">
        <v>312094</v>
      </c>
      <c r="H98" s="90">
        <v>6.94</v>
      </c>
      <c r="I98" s="90">
        <v>6.94</v>
      </c>
      <c r="J98" s="90" t="s">
        <v>10509</v>
      </c>
      <c r="K98" s="90">
        <v>382</v>
      </c>
      <c r="L98" s="90" t="s">
        <v>10512</v>
      </c>
    </row>
    <row r="99" spans="1:12" hidden="1" outlineLevel="2" x14ac:dyDescent="0.25">
      <c r="A99" s="90">
        <v>3</v>
      </c>
      <c r="B99" s="26">
        <v>201988417</v>
      </c>
      <c r="C99" s="90">
        <v>20</v>
      </c>
      <c r="D99" s="90">
        <v>212119</v>
      </c>
      <c r="E99" s="94">
        <v>43699</v>
      </c>
      <c r="F99" s="26">
        <v>212119304976</v>
      </c>
      <c r="G99" s="90">
        <v>304976</v>
      </c>
      <c r="H99" s="90">
        <v>16.18</v>
      </c>
      <c r="I99" s="90">
        <v>16.18</v>
      </c>
      <c r="J99" s="90" t="s">
        <v>10509</v>
      </c>
      <c r="K99" s="90">
        <v>473</v>
      </c>
      <c r="L99" s="90" t="s">
        <v>10512</v>
      </c>
    </row>
    <row r="100" spans="1:12" hidden="1" outlineLevel="2" x14ac:dyDescent="0.25">
      <c r="A100" s="90">
        <v>3</v>
      </c>
      <c r="B100" s="26">
        <v>201988417</v>
      </c>
      <c r="C100" s="90">
        <v>20</v>
      </c>
      <c r="D100" s="90">
        <v>215011</v>
      </c>
      <c r="E100" s="94">
        <v>43731</v>
      </c>
      <c r="F100" s="26">
        <v>215011307727</v>
      </c>
      <c r="G100" s="90">
        <v>307727</v>
      </c>
      <c r="H100" s="90">
        <v>4.1900000000000004</v>
      </c>
      <c r="I100" s="90">
        <v>4.1900000000000004</v>
      </c>
      <c r="J100" s="90" t="s">
        <v>10509</v>
      </c>
      <c r="K100" s="90">
        <v>443</v>
      </c>
      <c r="L100" s="90" t="s">
        <v>10512</v>
      </c>
    </row>
    <row r="101" spans="1:12" hidden="1" outlineLevel="2" x14ac:dyDescent="0.25">
      <c r="A101" s="90">
        <v>3</v>
      </c>
      <c r="B101" s="26">
        <v>202301404</v>
      </c>
      <c r="C101" s="90">
        <v>20</v>
      </c>
      <c r="D101" s="90">
        <v>228564</v>
      </c>
      <c r="E101" s="94">
        <v>43882</v>
      </c>
      <c r="F101" s="26">
        <v>228564320473</v>
      </c>
      <c r="G101" s="90">
        <v>320473</v>
      </c>
      <c r="H101" s="90">
        <v>1.68</v>
      </c>
      <c r="I101" s="90">
        <v>1.68</v>
      </c>
      <c r="J101" s="90" t="s">
        <v>10509</v>
      </c>
      <c r="K101" s="90">
        <v>291</v>
      </c>
      <c r="L101" s="90" t="s">
        <v>10512</v>
      </c>
    </row>
    <row r="102" spans="1:12" hidden="1" outlineLevel="2" x14ac:dyDescent="0.25">
      <c r="A102" s="90">
        <v>3</v>
      </c>
      <c r="B102" s="26">
        <v>202301404</v>
      </c>
      <c r="C102" s="90">
        <v>20</v>
      </c>
      <c r="D102" s="90">
        <v>234514</v>
      </c>
      <c r="E102" s="94">
        <v>43942</v>
      </c>
      <c r="F102" s="26">
        <v>234514325995</v>
      </c>
      <c r="G102" s="90">
        <v>325995</v>
      </c>
      <c r="H102" s="90">
        <v>1.68</v>
      </c>
      <c r="I102" s="90">
        <v>1.68</v>
      </c>
      <c r="J102" s="90" t="s">
        <v>10509</v>
      </c>
      <c r="K102" s="90">
        <v>230</v>
      </c>
      <c r="L102" s="90" t="s">
        <v>10512</v>
      </c>
    </row>
    <row r="103" spans="1:12" hidden="1" outlineLevel="2" x14ac:dyDescent="0.25">
      <c r="A103" s="90">
        <v>3</v>
      </c>
      <c r="B103" s="26">
        <v>300463510</v>
      </c>
      <c r="C103" s="90">
        <v>20</v>
      </c>
      <c r="D103" s="90">
        <v>183569</v>
      </c>
      <c r="E103" s="94">
        <v>43364</v>
      </c>
      <c r="F103" s="26">
        <v>183569276730</v>
      </c>
      <c r="G103" s="90">
        <v>276730</v>
      </c>
      <c r="H103" s="90">
        <v>12.3</v>
      </c>
      <c r="I103" s="90">
        <v>12.3</v>
      </c>
      <c r="J103" s="90" t="s">
        <v>10509</v>
      </c>
      <c r="K103" s="90">
        <v>808</v>
      </c>
      <c r="L103" s="90" t="s">
        <v>10512</v>
      </c>
    </row>
    <row r="104" spans="1:12" hidden="1" outlineLevel="2" x14ac:dyDescent="0.25">
      <c r="A104" s="90">
        <v>3</v>
      </c>
      <c r="B104" s="26">
        <v>300463510</v>
      </c>
      <c r="C104" s="90">
        <v>20</v>
      </c>
      <c r="D104" s="90">
        <v>185976</v>
      </c>
      <c r="E104" s="94">
        <v>43396</v>
      </c>
      <c r="F104" s="26">
        <v>185976279131</v>
      </c>
      <c r="G104" s="90">
        <v>279131</v>
      </c>
      <c r="H104" s="90">
        <v>12.3</v>
      </c>
      <c r="I104" s="90">
        <v>12.3</v>
      </c>
      <c r="J104" s="90" t="s">
        <v>10509</v>
      </c>
      <c r="K104" s="90">
        <v>777</v>
      </c>
      <c r="L104" s="90" t="s">
        <v>10512</v>
      </c>
    </row>
    <row r="105" spans="1:12" hidden="1" outlineLevel="2" x14ac:dyDescent="0.25">
      <c r="A105" s="90">
        <v>3</v>
      </c>
      <c r="B105" s="26">
        <v>600427397</v>
      </c>
      <c r="C105" s="90">
        <v>20</v>
      </c>
      <c r="D105" s="90">
        <v>175987</v>
      </c>
      <c r="E105" s="94">
        <v>43243</v>
      </c>
      <c r="F105" s="26">
        <v>175987269164</v>
      </c>
      <c r="G105" s="90">
        <v>269164</v>
      </c>
      <c r="H105" s="90">
        <v>4.92</v>
      </c>
      <c r="I105" s="90">
        <v>4.92</v>
      </c>
      <c r="J105" s="90" t="s">
        <v>10509</v>
      </c>
      <c r="K105" s="90">
        <v>930</v>
      </c>
      <c r="L105" s="90" t="s">
        <v>10512</v>
      </c>
    </row>
    <row r="106" spans="1:12" hidden="1" outlineLevel="2" x14ac:dyDescent="0.25">
      <c r="A106" s="90">
        <v>3</v>
      </c>
      <c r="B106" s="26">
        <v>601155252</v>
      </c>
      <c r="C106" s="90">
        <v>20</v>
      </c>
      <c r="D106" s="90">
        <v>230304</v>
      </c>
      <c r="E106" s="94">
        <v>43882</v>
      </c>
      <c r="F106" s="26">
        <v>230304322078</v>
      </c>
      <c r="G106" s="90">
        <v>322078</v>
      </c>
      <c r="H106" s="90">
        <v>1.9</v>
      </c>
      <c r="I106" s="90">
        <v>1.9</v>
      </c>
      <c r="J106" s="90" t="s">
        <v>10509</v>
      </c>
      <c r="K106" s="90">
        <v>291</v>
      </c>
      <c r="L106" s="90" t="s">
        <v>10512</v>
      </c>
    </row>
    <row r="107" spans="1:12" hidden="1" outlineLevel="2" x14ac:dyDescent="0.25">
      <c r="A107" s="90">
        <v>3</v>
      </c>
      <c r="B107" s="26">
        <v>601155252</v>
      </c>
      <c r="C107" s="90">
        <v>20</v>
      </c>
      <c r="D107" s="90">
        <v>233247</v>
      </c>
      <c r="E107" s="94">
        <v>43913</v>
      </c>
      <c r="F107" s="26">
        <v>233247324817</v>
      </c>
      <c r="G107" s="90">
        <v>324817</v>
      </c>
      <c r="H107" s="90">
        <v>2.83</v>
      </c>
      <c r="I107" s="90">
        <v>2.83</v>
      </c>
      <c r="J107" s="90" t="s">
        <v>10509</v>
      </c>
      <c r="K107" s="90">
        <v>260</v>
      </c>
      <c r="L107" s="90" t="s">
        <v>10512</v>
      </c>
    </row>
    <row r="108" spans="1:12" hidden="1" outlineLevel="2" x14ac:dyDescent="0.25">
      <c r="A108" s="90">
        <v>3</v>
      </c>
      <c r="B108" s="26">
        <v>601155252</v>
      </c>
      <c r="C108" s="90">
        <v>20</v>
      </c>
      <c r="D108" s="90">
        <v>236238</v>
      </c>
      <c r="E108" s="94">
        <v>43942</v>
      </c>
      <c r="F108" s="26">
        <v>236238327589</v>
      </c>
      <c r="G108" s="90">
        <v>327589</v>
      </c>
      <c r="H108" s="90">
        <v>4.74</v>
      </c>
      <c r="I108" s="90">
        <v>4.74</v>
      </c>
      <c r="J108" s="90" t="s">
        <v>10509</v>
      </c>
      <c r="K108" s="90">
        <v>230</v>
      </c>
      <c r="L108" s="90" t="s">
        <v>10512</v>
      </c>
    </row>
    <row r="109" spans="1:12" hidden="1" outlineLevel="2" x14ac:dyDescent="0.25">
      <c r="A109" s="90">
        <v>3</v>
      </c>
      <c r="B109" s="26">
        <v>601155252</v>
      </c>
      <c r="C109" s="90">
        <v>20</v>
      </c>
      <c r="D109" s="90">
        <v>239237</v>
      </c>
      <c r="E109" s="94">
        <v>43972</v>
      </c>
      <c r="F109" s="26">
        <v>239237330386</v>
      </c>
      <c r="G109" s="90">
        <v>330386</v>
      </c>
      <c r="H109" s="90">
        <v>7.83</v>
      </c>
      <c r="I109" s="90">
        <v>7.83</v>
      </c>
      <c r="J109" s="90" t="s">
        <v>10509</v>
      </c>
      <c r="K109" s="90">
        <v>199</v>
      </c>
      <c r="L109" s="90" t="s">
        <v>10512</v>
      </c>
    </row>
    <row r="110" spans="1:12" hidden="1" outlineLevel="2" x14ac:dyDescent="0.25">
      <c r="A110" s="90">
        <v>3</v>
      </c>
      <c r="B110" s="26">
        <v>601294473</v>
      </c>
      <c r="C110" s="90">
        <v>20</v>
      </c>
      <c r="D110" s="90">
        <v>209907</v>
      </c>
      <c r="E110" s="94">
        <v>43669</v>
      </c>
      <c r="F110" s="26">
        <v>209907220</v>
      </c>
      <c r="G110" s="90">
        <v>220</v>
      </c>
      <c r="H110" s="90">
        <v>15.92</v>
      </c>
      <c r="I110" s="90">
        <v>15.92</v>
      </c>
      <c r="J110" s="90" t="s">
        <v>10509</v>
      </c>
      <c r="K110" s="90">
        <v>504</v>
      </c>
      <c r="L110" s="90" t="s">
        <v>10512</v>
      </c>
    </row>
    <row r="111" spans="1:12" hidden="1" outlineLevel="2" x14ac:dyDescent="0.25">
      <c r="A111" s="90">
        <v>3</v>
      </c>
      <c r="B111" s="26">
        <v>601294473</v>
      </c>
      <c r="C111" s="90">
        <v>20</v>
      </c>
      <c r="D111" s="90">
        <v>212655</v>
      </c>
      <c r="E111" s="94">
        <v>43699</v>
      </c>
      <c r="F111" s="26">
        <v>212655316</v>
      </c>
      <c r="G111" s="90">
        <v>316</v>
      </c>
      <c r="H111" s="90">
        <v>35.76</v>
      </c>
      <c r="I111" s="90">
        <v>35.76</v>
      </c>
      <c r="J111" s="90" t="s">
        <v>10509</v>
      </c>
      <c r="K111" s="90">
        <v>473</v>
      </c>
      <c r="L111" s="90" t="s">
        <v>10512</v>
      </c>
    </row>
    <row r="112" spans="1:12" hidden="1" outlineLevel="2" x14ac:dyDescent="0.25">
      <c r="A112" s="90">
        <v>3</v>
      </c>
      <c r="B112" s="26">
        <v>601294473</v>
      </c>
      <c r="C112" s="90">
        <v>20</v>
      </c>
      <c r="D112" s="90">
        <v>215545</v>
      </c>
      <c r="E112" s="94">
        <v>43731</v>
      </c>
      <c r="F112" s="26">
        <v>215545443</v>
      </c>
      <c r="G112" s="90">
        <v>443</v>
      </c>
      <c r="H112" s="90">
        <v>11.96</v>
      </c>
      <c r="I112" s="90">
        <v>11.96</v>
      </c>
      <c r="J112" s="90" t="s">
        <v>10509</v>
      </c>
      <c r="K112" s="90">
        <v>443</v>
      </c>
      <c r="L112" s="90" t="s">
        <v>10512</v>
      </c>
    </row>
    <row r="113" spans="1:12" hidden="1" outlineLevel="2" x14ac:dyDescent="0.25">
      <c r="A113" s="90">
        <v>3</v>
      </c>
      <c r="B113" s="26">
        <v>101283703</v>
      </c>
      <c r="C113" s="90">
        <v>20</v>
      </c>
      <c r="D113" s="90">
        <v>205105</v>
      </c>
      <c r="E113" s="94">
        <v>43637</v>
      </c>
      <c r="F113" s="26">
        <v>205105298132</v>
      </c>
      <c r="G113" s="90">
        <v>298132</v>
      </c>
      <c r="H113" s="90">
        <v>8.3800000000000008</v>
      </c>
      <c r="I113" s="90">
        <v>8.3800000000000008</v>
      </c>
      <c r="J113" s="90" t="s">
        <v>10509</v>
      </c>
      <c r="K113" s="90">
        <v>535</v>
      </c>
      <c r="L113" s="90" t="s">
        <v>10512</v>
      </c>
    </row>
    <row r="114" spans="1:12" hidden="1" outlineLevel="2" x14ac:dyDescent="0.25">
      <c r="A114" s="90">
        <v>3</v>
      </c>
      <c r="B114" s="26">
        <v>101595619</v>
      </c>
      <c r="C114" s="90">
        <v>20</v>
      </c>
      <c r="D114" s="90">
        <v>224407</v>
      </c>
      <c r="E114" s="94">
        <v>43822</v>
      </c>
      <c r="F114" s="26">
        <v>224407316569</v>
      </c>
      <c r="G114" s="90">
        <v>316569</v>
      </c>
      <c r="H114" s="90">
        <v>0.2</v>
      </c>
      <c r="I114" s="90">
        <v>0.2</v>
      </c>
      <c r="J114" s="90" t="s">
        <v>10509</v>
      </c>
      <c r="K114" s="90">
        <v>351</v>
      </c>
      <c r="L114" s="90" t="s">
        <v>10512</v>
      </c>
    </row>
    <row r="115" spans="1:12" hidden="1" outlineLevel="2" x14ac:dyDescent="0.25">
      <c r="A115" s="90">
        <v>3</v>
      </c>
      <c r="B115" s="26">
        <v>102158896</v>
      </c>
      <c r="C115" s="90">
        <v>20</v>
      </c>
      <c r="D115" s="90">
        <v>201564</v>
      </c>
      <c r="E115" s="94">
        <v>43578</v>
      </c>
      <c r="F115" s="26">
        <v>201564294650</v>
      </c>
      <c r="G115" s="90">
        <v>294650</v>
      </c>
      <c r="H115" s="90">
        <v>20.62</v>
      </c>
      <c r="I115" s="90">
        <v>20.62</v>
      </c>
      <c r="J115" s="90" t="s">
        <v>10509</v>
      </c>
      <c r="K115" s="90">
        <v>596</v>
      </c>
      <c r="L115" s="90" t="s">
        <v>10512</v>
      </c>
    </row>
    <row r="116" spans="1:12" hidden="1" outlineLevel="2" x14ac:dyDescent="0.25">
      <c r="A116" s="90">
        <v>3</v>
      </c>
      <c r="B116" s="26">
        <v>102158896</v>
      </c>
      <c r="C116" s="90">
        <v>20</v>
      </c>
      <c r="D116" s="90">
        <v>204077</v>
      </c>
      <c r="E116" s="94">
        <v>43607</v>
      </c>
      <c r="F116" s="26">
        <v>204077297140</v>
      </c>
      <c r="G116" s="90">
        <v>297140</v>
      </c>
      <c r="H116" s="90">
        <v>15.86</v>
      </c>
      <c r="I116" s="90">
        <v>15.86</v>
      </c>
      <c r="J116" s="90" t="s">
        <v>10509</v>
      </c>
      <c r="K116" s="90">
        <v>565</v>
      </c>
      <c r="L116" s="90" t="s">
        <v>10512</v>
      </c>
    </row>
    <row r="117" spans="1:12" hidden="1" outlineLevel="2" x14ac:dyDescent="0.25">
      <c r="A117" s="90">
        <v>3</v>
      </c>
      <c r="B117" s="26">
        <v>102158896</v>
      </c>
      <c r="C117" s="90">
        <v>20</v>
      </c>
      <c r="D117" s="90">
        <v>209392</v>
      </c>
      <c r="E117" s="94">
        <v>43669</v>
      </c>
      <c r="F117" s="26">
        <v>209392302358</v>
      </c>
      <c r="G117" s="90">
        <v>302358</v>
      </c>
      <c r="H117" s="90">
        <v>1.68</v>
      </c>
      <c r="I117" s="90">
        <v>1.68</v>
      </c>
      <c r="J117" s="90" t="s">
        <v>10509</v>
      </c>
      <c r="K117" s="90">
        <v>504</v>
      </c>
      <c r="L117" s="90" t="s">
        <v>10512</v>
      </c>
    </row>
    <row r="118" spans="1:12" hidden="1" outlineLevel="2" x14ac:dyDescent="0.25">
      <c r="A118" s="90">
        <v>3</v>
      </c>
      <c r="B118" s="26">
        <v>102158896</v>
      </c>
      <c r="C118" s="90">
        <v>20</v>
      </c>
      <c r="D118" s="90">
        <v>215026</v>
      </c>
      <c r="E118" s="94">
        <v>43731</v>
      </c>
      <c r="F118" s="26">
        <v>215026307742</v>
      </c>
      <c r="G118" s="90">
        <v>307742</v>
      </c>
      <c r="H118" s="90">
        <v>1.68</v>
      </c>
      <c r="I118" s="90">
        <v>1.68</v>
      </c>
      <c r="J118" s="90" t="s">
        <v>10509</v>
      </c>
      <c r="K118" s="90">
        <v>443</v>
      </c>
      <c r="L118" s="90" t="s">
        <v>10512</v>
      </c>
    </row>
    <row r="119" spans="1:12" hidden="1" outlineLevel="2" x14ac:dyDescent="0.25">
      <c r="A119" s="90">
        <v>3</v>
      </c>
      <c r="B119" s="26">
        <v>102311172</v>
      </c>
      <c r="C119" s="90">
        <v>20</v>
      </c>
      <c r="D119" s="90">
        <v>186356</v>
      </c>
      <c r="E119" s="94">
        <v>43396</v>
      </c>
      <c r="F119" s="26">
        <v>186356279511</v>
      </c>
      <c r="G119" s="90">
        <v>279511</v>
      </c>
      <c r="H119" s="90">
        <v>1.68</v>
      </c>
      <c r="I119" s="90">
        <v>1.68</v>
      </c>
      <c r="J119" s="90" t="s">
        <v>10509</v>
      </c>
      <c r="K119" s="90">
        <v>777</v>
      </c>
      <c r="L119" s="90" t="s">
        <v>10512</v>
      </c>
    </row>
    <row r="120" spans="1:12" hidden="1" outlineLevel="2" x14ac:dyDescent="0.25">
      <c r="A120" s="90">
        <v>3</v>
      </c>
      <c r="B120" s="26">
        <v>102435757</v>
      </c>
      <c r="C120" s="90">
        <v>20</v>
      </c>
      <c r="D120" s="90">
        <v>212199</v>
      </c>
      <c r="E120" s="94">
        <v>43699</v>
      </c>
      <c r="F120" s="26">
        <v>212199305056</v>
      </c>
      <c r="G120" s="90">
        <v>305056</v>
      </c>
      <c r="H120" s="90">
        <v>1.68</v>
      </c>
      <c r="I120" s="90">
        <v>1.68</v>
      </c>
      <c r="J120" s="90" t="s">
        <v>10509</v>
      </c>
      <c r="K120" s="90">
        <v>473</v>
      </c>
      <c r="L120" s="90" t="s">
        <v>10512</v>
      </c>
    </row>
    <row r="121" spans="1:12" hidden="1" outlineLevel="2" x14ac:dyDescent="0.25">
      <c r="A121" s="90">
        <v>3</v>
      </c>
      <c r="B121" s="26">
        <v>102435757</v>
      </c>
      <c r="C121" s="90">
        <v>20</v>
      </c>
      <c r="D121" s="90">
        <v>215090</v>
      </c>
      <c r="E121" s="94">
        <v>43731</v>
      </c>
      <c r="F121" s="26">
        <v>215090307806</v>
      </c>
      <c r="G121" s="90">
        <v>307806</v>
      </c>
      <c r="H121" s="90">
        <v>1.68</v>
      </c>
      <c r="I121" s="90">
        <v>1.68</v>
      </c>
      <c r="J121" s="90" t="s">
        <v>10509</v>
      </c>
      <c r="K121" s="90">
        <v>443</v>
      </c>
      <c r="L121" s="90" t="s">
        <v>10512</v>
      </c>
    </row>
    <row r="122" spans="1:12" hidden="1" outlineLevel="2" x14ac:dyDescent="0.25">
      <c r="A122" s="90">
        <v>3</v>
      </c>
      <c r="B122" s="26">
        <v>201253663</v>
      </c>
      <c r="C122" s="90">
        <v>20</v>
      </c>
      <c r="D122" s="90">
        <v>212577</v>
      </c>
      <c r="E122" s="94">
        <v>43699</v>
      </c>
      <c r="F122" s="26">
        <v>212577290</v>
      </c>
      <c r="G122" s="90">
        <v>290</v>
      </c>
      <c r="H122" s="90">
        <v>1.01</v>
      </c>
      <c r="I122" s="90">
        <v>1.01</v>
      </c>
      <c r="J122" s="90" t="s">
        <v>10509</v>
      </c>
      <c r="K122" s="90">
        <v>473</v>
      </c>
      <c r="L122" s="90" t="s">
        <v>10512</v>
      </c>
    </row>
    <row r="123" spans="1:12" hidden="1" outlineLevel="2" x14ac:dyDescent="0.25">
      <c r="A123" s="90">
        <v>3</v>
      </c>
      <c r="B123" s="26">
        <v>201253663</v>
      </c>
      <c r="C123" s="90">
        <v>20</v>
      </c>
      <c r="D123" s="90">
        <v>215476</v>
      </c>
      <c r="E123" s="94">
        <v>43731</v>
      </c>
      <c r="F123" s="26">
        <v>215476420</v>
      </c>
      <c r="G123" s="90">
        <v>420</v>
      </c>
      <c r="H123" s="90">
        <v>1.1499999999999999</v>
      </c>
      <c r="I123" s="90">
        <v>1.1499999999999999</v>
      </c>
      <c r="J123" s="90" t="s">
        <v>10509</v>
      </c>
      <c r="K123" s="90">
        <v>443</v>
      </c>
      <c r="L123" s="90" t="s">
        <v>10512</v>
      </c>
    </row>
    <row r="124" spans="1:12" hidden="1" outlineLevel="2" x14ac:dyDescent="0.25">
      <c r="A124" s="90">
        <v>3</v>
      </c>
      <c r="B124" s="26">
        <v>201414521</v>
      </c>
      <c r="C124" s="90">
        <v>20</v>
      </c>
      <c r="D124" s="90">
        <v>225920</v>
      </c>
      <c r="E124" s="94">
        <v>43851</v>
      </c>
      <c r="F124" s="26">
        <v>225920318021</v>
      </c>
      <c r="G124" s="90">
        <v>318021</v>
      </c>
      <c r="H124" s="90">
        <v>2.95</v>
      </c>
      <c r="I124" s="90">
        <v>2.95</v>
      </c>
      <c r="J124" s="90" t="s">
        <v>10509</v>
      </c>
      <c r="K124" s="90">
        <v>320</v>
      </c>
      <c r="L124" s="90" t="s">
        <v>10512</v>
      </c>
    </row>
    <row r="125" spans="1:12" hidden="1" outlineLevel="2" x14ac:dyDescent="0.25">
      <c r="A125" s="90">
        <v>3</v>
      </c>
      <c r="B125" s="26">
        <v>201468170</v>
      </c>
      <c r="C125" s="90">
        <v>20</v>
      </c>
      <c r="D125" s="90">
        <v>224375</v>
      </c>
      <c r="E125" s="94">
        <v>43822</v>
      </c>
      <c r="F125" s="26">
        <v>224375316540</v>
      </c>
      <c r="G125" s="90">
        <v>316540</v>
      </c>
      <c r="H125" s="90">
        <v>8.1199999999999992</v>
      </c>
      <c r="I125" s="90">
        <v>8.1199999999999992</v>
      </c>
      <c r="J125" s="90" t="s">
        <v>10509</v>
      </c>
      <c r="K125" s="90">
        <v>351</v>
      </c>
      <c r="L125" s="90" t="s">
        <v>10512</v>
      </c>
    </row>
    <row r="126" spans="1:12" hidden="1" outlineLevel="2" x14ac:dyDescent="0.25">
      <c r="A126" s="90">
        <v>3</v>
      </c>
      <c r="B126" s="26">
        <v>201563822</v>
      </c>
      <c r="C126" s="90">
        <v>20</v>
      </c>
      <c r="D126" s="90">
        <v>229215</v>
      </c>
      <c r="E126" s="94">
        <v>43882</v>
      </c>
      <c r="F126" s="26">
        <v>229215321123</v>
      </c>
      <c r="G126" s="90">
        <v>321123</v>
      </c>
      <c r="H126" s="90">
        <v>2.16</v>
      </c>
      <c r="I126" s="90">
        <v>2.16</v>
      </c>
      <c r="J126" s="90" t="s">
        <v>10509</v>
      </c>
      <c r="K126" s="90">
        <v>291</v>
      </c>
      <c r="L126" s="90" t="s">
        <v>10512</v>
      </c>
    </row>
    <row r="127" spans="1:12" hidden="1" outlineLevel="2" x14ac:dyDescent="0.25">
      <c r="A127" s="90">
        <v>3</v>
      </c>
      <c r="B127" s="26">
        <v>201563822</v>
      </c>
      <c r="C127" s="90">
        <v>20</v>
      </c>
      <c r="D127" s="90">
        <v>235170</v>
      </c>
      <c r="E127" s="94">
        <v>43942</v>
      </c>
      <c r="F127" s="26">
        <v>235170326650</v>
      </c>
      <c r="G127" s="90">
        <v>326650</v>
      </c>
      <c r="H127" s="90">
        <v>1.68</v>
      </c>
      <c r="I127" s="90">
        <v>1.68</v>
      </c>
      <c r="J127" s="90" t="s">
        <v>10509</v>
      </c>
      <c r="K127" s="90">
        <v>230</v>
      </c>
      <c r="L127" s="90" t="s">
        <v>10512</v>
      </c>
    </row>
    <row r="128" spans="1:12" hidden="1" outlineLevel="2" x14ac:dyDescent="0.25">
      <c r="A128" s="90">
        <v>3</v>
      </c>
      <c r="B128" s="26">
        <v>201563822</v>
      </c>
      <c r="C128" s="90">
        <v>20</v>
      </c>
      <c r="D128" s="90">
        <v>238138</v>
      </c>
      <c r="E128" s="94">
        <v>43972</v>
      </c>
      <c r="F128" s="26">
        <v>238138329416</v>
      </c>
      <c r="G128" s="90">
        <v>329416</v>
      </c>
      <c r="H128" s="90">
        <v>1.68</v>
      </c>
      <c r="I128" s="90">
        <v>1.68</v>
      </c>
      <c r="J128" s="90" t="s">
        <v>10509</v>
      </c>
      <c r="K128" s="90">
        <v>199</v>
      </c>
      <c r="L128" s="90" t="s">
        <v>10512</v>
      </c>
    </row>
    <row r="129" spans="1:12" hidden="1" outlineLevel="2" x14ac:dyDescent="0.25">
      <c r="A129" s="90">
        <v>3</v>
      </c>
      <c r="B129" s="26">
        <v>201945003</v>
      </c>
      <c r="C129" s="90">
        <v>20</v>
      </c>
      <c r="D129" s="90">
        <v>216722</v>
      </c>
      <c r="E129" s="94">
        <v>43759</v>
      </c>
      <c r="F129" s="26">
        <v>216722309307</v>
      </c>
      <c r="G129" s="90">
        <v>309307</v>
      </c>
      <c r="H129" s="90">
        <v>6.94</v>
      </c>
      <c r="I129" s="90">
        <v>6.94</v>
      </c>
      <c r="J129" s="90" t="s">
        <v>10509</v>
      </c>
      <c r="K129" s="90">
        <v>412</v>
      </c>
      <c r="L129" s="90" t="s">
        <v>10512</v>
      </c>
    </row>
    <row r="130" spans="1:12" hidden="1" outlineLevel="2" x14ac:dyDescent="0.25">
      <c r="A130" s="90">
        <v>3</v>
      </c>
      <c r="B130" s="26">
        <v>201988417</v>
      </c>
      <c r="C130" s="90">
        <v>20</v>
      </c>
      <c r="D130" s="90">
        <v>209376</v>
      </c>
      <c r="E130" s="94">
        <v>43669</v>
      </c>
      <c r="F130" s="26">
        <v>209376302342</v>
      </c>
      <c r="G130" s="90">
        <v>302342</v>
      </c>
      <c r="H130" s="90">
        <v>6.29</v>
      </c>
      <c r="I130" s="90">
        <v>6.29</v>
      </c>
      <c r="J130" s="90" t="s">
        <v>10509</v>
      </c>
      <c r="K130" s="90">
        <v>504</v>
      </c>
      <c r="L130" s="90" t="s">
        <v>10512</v>
      </c>
    </row>
    <row r="131" spans="1:12" hidden="1" outlineLevel="2" x14ac:dyDescent="0.25">
      <c r="A131" s="90">
        <v>3</v>
      </c>
      <c r="B131" s="26">
        <v>202301404</v>
      </c>
      <c r="C131" s="90">
        <v>20</v>
      </c>
      <c r="D131" s="90">
        <v>231527</v>
      </c>
      <c r="E131" s="94">
        <v>43913</v>
      </c>
      <c r="F131" s="26">
        <v>231527323230</v>
      </c>
      <c r="G131" s="90">
        <v>323230</v>
      </c>
      <c r="H131" s="90">
        <v>1.68</v>
      </c>
      <c r="I131" s="90">
        <v>1.68</v>
      </c>
      <c r="J131" s="90" t="s">
        <v>10509</v>
      </c>
      <c r="K131" s="90">
        <v>260</v>
      </c>
      <c r="L131" s="90" t="s">
        <v>10512</v>
      </c>
    </row>
    <row r="132" spans="1:12" hidden="1" outlineLevel="2" x14ac:dyDescent="0.25">
      <c r="A132" s="90">
        <v>3</v>
      </c>
      <c r="B132" s="26">
        <v>202301404</v>
      </c>
      <c r="C132" s="90">
        <v>20</v>
      </c>
      <c r="D132" s="90">
        <v>237469</v>
      </c>
      <c r="E132" s="94">
        <v>43972</v>
      </c>
      <c r="F132" s="26">
        <v>237469328748</v>
      </c>
      <c r="G132" s="90">
        <v>328748</v>
      </c>
      <c r="H132" s="90">
        <v>1.68</v>
      </c>
      <c r="I132" s="90">
        <v>1.68</v>
      </c>
      <c r="J132" s="90" t="s">
        <v>10509</v>
      </c>
      <c r="K132" s="90">
        <v>199</v>
      </c>
      <c r="L132" s="90" t="s">
        <v>10512</v>
      </c>
    </row>
    <row r="133" spans="1:12" hidden="1" outlineLevel="2" x14ac:dyDescent="0.25">
      <c r="A133" s="90">
        <v>3</v>
      </c>
      <c r="B133" s="26">
        <v>300463510</v>
      </c>
      <c r="C133" s="90">
        <v>20</v>
      </c>
      <c r="D133" s="90">
        <v>181366</v>
      </c>
      <c r="E133" s="94">
        <v>43335</v>
      </c>
      <c r="F133" s="26">
        <v>181366274532</v>
      </c>
      <c r="G133" s="90">
        <v>274532</v>
      </c>
      <c r="H133" s="90">
        <v>12.3</v>
      </c>
      <c r="I133" s="90">
        <v>12.3</v>
      </c>
      <c r="J133" s="90" t="s">
        <v>10509</v>
      </c>
      <c r="K133" s="90">
        <v>838</v>
      </c>
      <c r="L133" s="90" t="s">
        <v>10512</v>
      </c>
    </row>
    <row r="134" spans="1:12" hidden="1" outlineLevel="2" x14ac:dyDescent="0.25">
      <c r="A134" s="90">
        <v>3</v>
      </c>
      <c r="B134" s="26">
        <v>600427397</v>
      </c>
      <c r="C134" s="90">
        <v>20</v>
      </c>
      <c r="D134" s="90">
        <v>174146</v>
      </c>
      <c r="E134" s="94">
        <v>43214</v>
      </c>
      <c r="F134" s="26">
        <v>174146267327</v>
      </c>
      <c r="G134" s="90">
        <v>267327</v>
      </c>
      <c r="H134" s="90">
        <v>0.43</v>
      </c>
      <c r="I134" s="90">
        <v>0.43</v>
      </c>
      <c r="J134" s="90" t="s">
        <v>10509</v>
      </c>
      <c r="K134" s="90">
        <v>961</v>
      </c>
      <c r="L134" s="90" t="s">
        <v>10512</v>
      </c>
    </row>
    <row r="135" spans="1:12" hidden="1" outlineLevel="2" x14ac:dyDescent="0.25">
      <c r="A135" s="90">
        <v>3</v>
      </c>
      <c r="B135" s="26">
        <v>600427397</v>
      </c>
      <c r="C135" s="90">
        <v>20</v>
      </c>
      <c r="D135" s="90">
        <v>177975</v>
      </c>
      <c r="E135" s="94">
        <v>43273</v>
      </c>
      <c r="F135" s="26">
        <v>177975271149</v>
      </c>
      <c r="G135" s="90">
        <v>271149</v>
      </c>
      <c r="H135" s="90">
        <v>2.54</v>
      </c>
      <c r="I135" s="90">
        <v>2.54</v>
      </c>
      <c r="J135" s="90" t="s">
        <v>10509</v>
      </c>
      <c r="K135" s="90">
        <v>900</v>
      </c>
      <c r="L135" s="90" t="s">
        <v>10512</v>
      </c>
    </row>
    <row r="136" spans="1:12" hidden="1" outlineLevel="2" x14ac:dyDescent="0.25">
      <c r="A136" s="90">
        <v>3</v>
      </c>
      <c r="B136" s="26">
        <v>700666043</v>
      </c>
      <c r="C136" s="90">
        <v>20</v>
      </c>
      <c r="D136" s="90">
        <v>199992</v>
      </c>
      <c r="E136" s="94">
        <v>43578</v>
      </c>
      <c r="F136" s="26">
        <v>199992293080</v>
      </c>
      <c r="G136" s="90">
        <v>293080</v>
      </c>
      <c r="H136" s="90">
        <v>8.3800000000000008</v>
      </c>
      <c r="I136" s="90">
        <v>8.3800000000000008</v>
      </c>
      <c r="J136" s="90" t="s">
        <v>10509</v>
      </c>
      <c r="K136" s="90">
        <v>596</v>
      </c>
      <c r="L136" s="90" t="s">
        <v>10512</v>
      </c>
    </row>
    <row r="137" spans="1:12" hidden="1" outlineLevel="2" x14ac:dyDescent="0.25">
      <c r="A137" s="90">
        <v>3</v>
      </c>
      <c r="B137" s="26">
        <v>500556766</v>
      </c>
      <c r="C137" s="90">
        <v>20</v>
      </c>
      <c r="D137" s="90">
        <v>188292</v>
      </c>
      <c r="E137" s="94">
        <v>43426</v>
      </c>
      <c r="F137" s="26">
        <v>188292281438</v>
      </c>
      <c r="G137" s="90">
        <v>281438</v>
      </c>
      <c r="H137" s="90">
        <v>8.3800000000000008</v>
      </c>
      <c r="I137" s="90">
        <v>8.3800000000000008</v>
      </c>
      <c r="J137" s="90" t="s">
        <v>10509</v>
      </c>
      <c r="K137" s="90">
        <v>747</v>
      </c>
      <c r="L137" s="90" t="s">
        <v>10512</v>
      </c>
    </row>
    <row r="138" spans="1:12" hidden="1" outlineLevel="2" x14ac:dyDescent="0.25">
      <c r="A138" s="90">
        <v>3</v>
      </c>
      <c r="B138" s="26">
        <v>500556766</v>
      </c>
      <c r="C138" s="90">
        <v>20</v>
      </c>
      <c r="D138" s="90">
        <v>190608</v>
      </c>
      <c r="E138" s="94">
        <v>43455</v>
      </c>
      <c r="F138" s="26">
        <v>190608283742</v>
      </c>
      <c r="G138" s="90">
        <v>283742</v>
      </c>
      <c r="H138" s="90">
        <v>8.3800000000000008</v>
      </c>
      <c r="I138" s="90">
        <v>8.3800000000000008</v>
      </c>
      <c r="J138" s="90" t="s">
        <v>10509</v>
      </c>
      <c r="K138" s="90">
        <v>716</v>
      </c>
      <c r="L138" s="90" t="s">
        <v>10512</v>
      </c>
    </row>
    <row r="139" spans="1:12" hidden="1" outlineLevel="2" x14ac:dyDescent="0.25">
      <c r="A139" s="90">
        <v>3</v>
      </c>
      <c r="B139" s="26">
        <v>502264005</v>
      </c>
      <c r="C139" s="90">
        <v>20</v>
      </c>
      <c r="D139" s="90">
        <v>201740</v>
      </c>
      <c r="E139" s="94">
        <v>43578</v>
      </c>
      <c r="F139" s="26">
        <v>201740294821</v>
      </c>
      <c r="G139" s="90">
        <v>294821</v>
      </c>
      <c r="H139" s="90">
        <v>0.78</v>
      </c>
      <c r="I139" s="90">
        <v>0.78</v>
      </c>
      <c r="J139" s="90" t="s">
        <v>10509</v>
      </c>
      <c r="K139" s="90">
        <v>596</v>
      </c>
      <c r="L139" s="90" t="s">
        <v>10512</v>
      </c>
    </row>
    <row r="140" spans="1:12" hidden="1" outlineLevel="2" x14ac:dyDescent="0.25">
      <c r="A140" s="90">
        <v>3</v>
      </c>
      <c r="B140" s="26">
        <v>502478142</v>
      </c>
      <c r="C140" s="90">
        <v>20</v>
      </c>
      <c r="D140" s="90">
        <v>212550</v>
      </c>
      <c r="E140" s="94">
        <v>43699</v>
      </c>
      <c r="F140" s="26">
        <v>212550284</v>
      </c>
      <c r="G140" s="90">
        <v>284</v>
      </c>
      <c r="H140" s="90">
        <v>0.08</v>
      </c>
      <c r="I140" s="90">
        <v>0.08</v>
      </c>
      <c r="J140" s="90" t="s">
        <v>10509</v>
      </c>
      <c r="K140" s="90">
        <v>473</v>
      </c>
      <c r="L140" s="90" t="s">
        <v>10512</v>
      </c>
    </row>
    <row r="141" spans="1:12" hidden="1" outlineLevel="2" x14ac:dyDescent="0.25">
      <c r="A141" s="90">
        <v>3</v>
      </c>
      <c r="B141" s="26">
        <v>502478142</v>
      </c>
      <c r="C141" s="90">
        <v>20</v>
      </c>
      <c r="D141" s="90">
        <v>215451</v>
      </c>
      <c r="E141" s="94">
        <v>43731</v>
      </c>
      <c r="F141" s="26">
        <v>215451416</v>
      </c>
      <c r="G141" s="90">
        <v>416</v>
      </c>
      <c r="H141" s="90">
        <v>41.09</v>
      </c>
      <c r="I141" s="90">
        <v>41.09</v>
      </c>
      <c r="J141" s="90" t="s">
        <v>10509</v>
      </c>
      <c r="K141" s="90">
        <v>443</v>
      </c>
      <c r="L141" s="90" t="s">
        <v>10512</v>
      </c>
    </row>
    <row r="142" spans="1:12" hidden="1" outlineLevel="2" x14ac:dyDescent="0.25">
      <c r="A142" s="90">
        <v>3</v>
      </c>
      <c r="B142" s="26">
        <v>502940059</v>
      </c>
      <c r="C142" s="90">
        <v>20</v>
      </c>
      <c r="D142" s="90">
        <v>194611</v>
      </c>
      <c r="E142" s="94">
        <v>43487</v>
      </c>
      <c r="F142" s="26">
        <v>194611287733</v>
      </c>
      <c r="G142" s="90">
        <v>287733</v>
      </c>
      <c r="H142" s="90">
        <v>1.59</v>
      </c>
      <c r="I142" s="90">
        <v>1.59</v>
      </c>
      <c r="J142" s="90" t="s">
        <v>10509</v>
      </c>
      <c r="K142" s="90">
        <v>685</v>
      </c>
      <c r="L142" s="90" t="s">
        <v>10512</v>
      </c>
    </row>
    <row r="143" spans="1:12" hidden="1" outlineLevel="2" x14ac:dyDescent="0.25">
      <c r="A143" s="90">
        <v>3</v>
      </c>
      <c r="B143" s="26">
        <v>502940059</v>
      </c>
      <c r="C143" s="90">
        <v>20</v>
      </c>
      <c r="D143" s="90">
        <v>212074</v>
      </c>
      <c r="E143" s="94">
        <v>43699</v>
      </c>
      <c r="F143" s="26">
        <v>212074304931</v>
      </c>
      <c r="G143" s="90">
        <v>304931</v>
      </c>
      <c r="H143" s="90">
        <v>1.68</v>
      </c>
      <c r="I143" s="90">
        <v>1.68</v>
      </c>
      <c r="J143" s="90" t="s">
        <v>10509</v>
      </c>
      <c r="K143" s="90">
        <v>473</v>
      </c>
      <c r="L143" s="90" t="s">
        <v>10512</v>
      </c>
    </row>
    <row r="144" spans="1:12" hidden="1" outlineLevel="2" x14ac:dyDescent="0.25">
      <c r="A144" s="90">
        <v>3</v>
      </c>
      <c r="B144" s="26">
        <v>58281772</v>
      </c>
      <c r="C144" s="90">
        <v>20</v>
      </c>
      <c r="D144" s="90">
        <v>168982</v>
      </c>
      <c r="E144" s="94">
        <v>43124</v>
      </c>
      <c r="F144" s="26">
        <v>168982260634</v>
      </c>
      <c r="G144" s="90">
        <v>260634</v>
      </c>
      <c r="H144" s="90">
        <v>0.01</v>
      </c>
      <c r="I144" s="90">
        <v>0.01</v>
      </c>
      <c r="J144" s="90" t="s">
        <v>10509</v>
      </c>
      <c r="K144" s="90">
        <v>1050</v>
      </c>
      <c r="L144" s="90" t="s">
        <v>10512</v>
      </c>
    </row>
    <row r="145" spans="1:12" hidden="1" outlineLevel="2" x14ac:dyDescent="0.25">
      <c r="A145" s="90">
        <v>3</v>
      </c>
      <c r="B145" s="26">
        <v>58281772</v>
      </c>
      <c r="C145" s="90">
        <v>20</v>
      </c>
      <c r="D145" s="90">
        <v>172359</v>
      </c>
      <c r="E145" s="94">
        <v>43185</v>
      </c>
      <c r="F145" s="26">
        <v>172359264006</v>
      </c>
      <c r="G145" s="90">
        <v>264006</v>
      </c>
      <c r="H145" s="90">
        <v>0.02</v>
      </c>
      <c r="I145" s="90">
        <v>0.02</v>
      </c>
      <c r="J145" s="90" t="s">
        <v>10509</v>
      </c>
      <c r="K145" s="90">
        <v>991</v>
      </c>
      <c r="L145" s="90" t="s">
        <v>10512</v>
      </c>
    </row>
    <row r="146" spans="1:12" hidden="1" outlineLevel="2" x14ac:dyDescent="0.25">
      <c r="A146" s="90">
        <v>3</v>
      </c>
      <c r="B146" s="26">
        <v>602150526001</v>
      </c>
      <c r="C146" s="90">
        <v>20</v>
      </c>
      <c r="D146" s="90">
        <v>222128</v>
      </c>
      <c r="E146" s="94">
        <v>43801</v>
      </c>
      <c r="F146" s="26">
        <v>222128803</v>
      </c>
      <c r="G146" s="90">
        <v>803</v>
      </c>
      <c r="H146" s="90">
        <v>0.59</v>
      </c>
      <c r="I146" s="90">
        <v>0.59</v>
      </c>
      <c r="J146" s="90" t="s">
        <v>10509</v>
      </c>
      <c r="K146" s="90">
        <v>382</v>
      </c>
      <c r="L146" s="90" t="s">
        <v>10512</v>
      </c>
    </row>
    <row r="147" spans="1:12" hidden="1" outlineLevel="2" x14ac:dyDescent="0.25">
      <c r="A147" s="90">
        <v>3</v>
      </c>
      <c r="B147" s="26">
        <v>602150526001</v>
      </c>
      <c r="C147" s="90">
        <v>20</v>
      </c>
      <c r="D147" s="90">
        <v>224943</v>
      </c>
      <c r="E147" s="94">
        <v>43833</v>
      </c>
      <c r="F147" s="26">
        <v>224943956</v>
      </c>
      <c r="G147" s="90">
        <v>956</v>
      </c>
      <c r="H147" s="90">
        <v>0.35</v>
      </c>
      <c r="I147" s="90">
        <v>0.35</v>
      </c>
      <c r="J147" s="90" t="s">
        <v>10509</v>
      </c>
      <c r="K147" s="90">
        <v>351</v>
      </c>
      <c r="L147" s="90" t="s">
        <v>10512</v>
      </c>
    </row>
    <row r="148" spans="1:12" hidden="1" outlineLevel="2" x14ac:dyDescent="0.25">
      <c r="A148" s="90">
        <v>3</v>
      </c>
      <c r="B148" s="26">
        <v>602150526001</v>
      </c>
      <c r="C148" s="90">
        <v>20</v>
      </c>
      <c r="D148" s="90">
        <v>227867</v>
      </c>
      <c r="E148" s="94">
        <v>43864</v>
      </c>
      <c r="F148" s="26">
        <v>2278671142</v>
      </c>
      <c r="G148" s="90">
        <v>1142</v>
      </c>
      <c r="H148" s="90">
        <v>1.68</v>
      </c>
      <c r="I148" s="90">
        <v>1.68</v>
      </c>
      <c r="J148" s="90" t="s">
        <v>10509</v>
      </c>
      <c r="K148" s="90">
        <v>320</v>
      </c>
      <c r="L148" s="90" t="s">
        <v>10512</v>
      </c>
    </row>
    <row r="149" spans="1:12" hidden="1" outlineLevel="2" x14ac:dyDescent="0.25">
      <c r="A149" s="90">
        <v>3</v>
      </c>
      <c r="B149" s="26">
        <v>602378614001</v>
      </c>
      <c r="C149" s="90">
        <v>20</v>
      </c>
      <c r="D149" s="90">
        <v>233878</v>
      </c>
      <c r="E149" s="94">
        <v>43922</v>
      </c>
      <c r="F149" s="26">
        <v>233878325371</v>
      </c>
      <c r="G149" s="90">
        <v>325371</v>
      </c>
      <c r="H149" s="90">
        <v>1.39</v>
      </c>
      <c r="I149" s="90">
        <v>1.39</v>
      </c>
      <c r="J149" s="90" t="s">
        <v>10509</v>
      </c>
      <c r="K149" s="90">
        <v>260</v>
      </c>
      <c r="L149" s="90" t="s">
        <v>10512</v>
      </c>
    </row>
    <row r="150" spans="1:12" hidden="1" outlineLevel="2" x14ac:dyDescent="0.25">
      <c r="A150" s="90">
        <v>3</v>
      </c>
      <c r="B150" s="26">
        <v>602378614001</v>
      </c>
      <c r="C150" s="90">
        <v>20</v>
      </c>
      <c r="D150" s="90">
        <v>239851</v>
      </c>
      <c r="E150" s="94">
        <v>43983</v>
      </c>
      <c r="F150" s="26">
        <v>239851330930</v>
      </c>
      <c r="G150" s="90">
        <v>330930</v>
      </c>
      <c r="H150" s="90">
        <v>0.16</v>
      </c>
      <c r="I150" s="90">
        <v>0.16</v>
      </c>
      <c r="J150" s="90" t="s">
        <v>10509</v>
      </c>
      <c r="K150" s="90">
        <v>199</v>
      </c>
      <c r="L150" s="90" t="s">
        <v>10512</v>
      </c>
    </row>
    <row r="151" spans="1:12" hidden="1" outlineLevel="2" x14ac:dyDescent="0.25">
      <c r="A151" s="90">
        <v>3</v>
      </c>
      <c r="B151" s="26">
        <v>602577785</v>
      </c>
      <c r="C151" s="90">
        <v>20</v>
      </c>
      <c r="D151" s="90">
        <v>172549</v>
      </c>
      <c r="E151" s="94">
        <v>43185</v>
      </c>
      <c r="F151" s="26">
        <v>172549264196</v>
      </c>
      <c r="G151" s="90">
        <v>264196</v>
      </c>
      <c r="H151" s="90">
        <v>0.55000000000000004</v>
      </c>
      <c r="I151" s="90">
        <v>0.55000000000000004</v>
      </c>
      <c r="J151" s="90" t="s">
        <v>10509</v>
      </c>
      <c r="K151" s="90">
        <v>991</v>
      </c>
      <c r="L151" s="90" t="s">
        <v>10512</v>
      </c>
    </row>
    <row r="152" spans="1:12" hidden="1" outlineLevel="2" x14ac:dyDescent="0.25">
      <c r="A152" s="90">
        <v>3</v>
      </c>
      <c r="B152" s="26">
        <v>602654642</v>
      </c>
      <c r="C152" s="90">
        <v>20</v>
      </c>
      <c r="D152" s="90">
        <v>228026</v>
      </c>
      <c r="E152" s="94">
        <v>43882</v>
      </c>
      <c r="F152" s="26">
        <v>228026319935</v>
      </c>
      <c r="G152" s="90">
        <v>319935</v>
      </c>
      <c r="H152" s="90">
        <v>8.3800000000000008</v>
      </c>
      <c r="I152" s="90">
        <v>8.3800000000000008</v>
      </c>
      <c r="J152" s="90" t="s">
        <v>10509</v>
      </c>
      <c r="K152" s="90">
        <v>291</v>
      </c>
      <c r="L152" s="90" t="s">
        <v>10512</v>
      </c>
    </row>
    <row r="153" spans="1:12" hidden="1" outlineLevel="2" x14ac:dyDescent="0.25">
      <c r="A153" s="90">
        <v>3</v>
      </c>
      <c r="B153" s="26">
        <v>602654642</v>
      </c>
      <c r="C153" s="90">
        <v>20</v>
      </c>
      <c r="D153" s="90">
        <v>233978</v>
      </c>
      <c r="E153" s="94">
        <v>43942</v>
      </c>
      <c r="F153" s="26">
        <v>233978325459</v>
      </c>
      <c r="G153" s="90">
        <v>325459</v>
      </c>
      <c r="H153" s="90">
        <v>8.3800000000000008</v>
      </c>
      <c r="I153" s="90">
        <v>8.3800000000000008</v>
      </c>
      <c r="J153" s="90" t="s">
        <v>10509</v>
      </c>
      <c r="K153" s="90">
        <v>230</v>
      </c>
      <c r="L153" s="90" t="s">
        <v>10512</v>
      </c>
    </row>
    <row r="154" spans="1:12" hidden="1" outlineLevel="2" x14ac:dyDescent="0.25">
      <c r="A154" s="90">
        <v>3</v>
      </c>
      <c r="B154" s="26">
        <v>602912594</v>
      </c>
      <c r="C154" s="90">
        <v>20</v>
      </c>
      <c r="D154" s="90">
        <v>180146</v>
      </c>
      <c r="E154" s="94">
        <v>43305</v>
      </c>
      <c r="F154" s="26">
        <v>180146273316</v>
      </c>
      <c r="G154" s="90">
        <v>273316</v>
      </c>
      <c r="H154" s="90">
        <v>1.68</v>
      </c>
      <c r="I154" s="90">
        <v>1.68</v>
      </c>
      <c r="J154" s="90" t="s">
        <v>10509</v>
      </c>
      <c r="K154" s="90">
        <v>869</v>
      </c>
      <c r="L154" s="90" t="s">
        <v>10512</v>
      </c>
    </row>
    <row r="155" spans="1:12" hidden="1" outlineLevel="2" x14ac:dyDescent="0.25">
      <c r="A155" s="90">
        <v>3</v>
      </c>
      <c r="B155" s="26">
        <v>602912594</v>
      </c>
      <c r="C155" s="90">
        <v>20</v>
      </c>
      <c r="D155" s="90">
        <v>182244</v>
      </c>
      <c r="E155" s="94">
        <v>43335</v>
      </c>
      <c r="F155" s="26">
        <v>182244275410</v>
      </c>
      <c r="G155" s="90">
        <v>275410</v>
      </c>
      <c r="H155" s="90">
        <v>1.68</v>
      </c>
      <c r="I155" s="90">
        <v>1.68</v>
      </c>
      <c r="J155" s="90" t="s">
        <v>10509</v>
      </c>
      <c r="K155" s="90">
        <v>838</v>
      </c>
      <c r="L155" s="90" t="s">
        <v>10512</v>
      </c>
    </row>
    <row r="156" spans="1:12" hidden="1" outlineLevel="2" x14ac:dyDescent="0.25">
      <c r="A156" s="90">
        <v>3</v>
      </c>
      <c r="B156" s="26">
        <v>602952723</v>
      </c>
      <c r="C156" s="90">
        <v>20</v>
      </c>
      <c r="D156" s="90">
        <v>184097</v>
      </c>
      <c r="E156" s="94">
        <v>43364</v>
      </c>
      <c r="F156" s="26">
        <v>184097277258</v>
      </c>
      <c r="G156" s="90">
        <v>277258</v>
      </c>
      <c r="H156" s="90">
        <v>1.68</v>
      </c>
      <c r="I156" s="90">
        <v>1.68</v>
      </c>
      <c r="J156" s="90" t="s">
        <v>10509</v>
      </c>
      <c r="K156" s="90">
        <v>808</v>
      </c>
      <c r="L156" s="90" t="s">
        <v>10512</v>
      </c>
    </row>
    <row r="157" spans="1:12" hidden="1" outlineLevel="2" x14ac:dyDescent="0.25">
      <c r="A157" s="90">
        <v>3</v>
      </c>
      <c r="B157" s="26">
        <v>602952723</v>
      </c>
      <c r="C157" s="90">
        <v>20</v>
      </c>
      <c r="D157" s="90">
        <v>186490</v>
      </c>
      <c r="E157" s="94">
        <v>43396</v>
      </c>
      <c r="F157" s="26">
        <v>186490279645</v>
      </c>
      <c r="G157" s="90">
        <v>279645</v>
      </c>
      <c r="H157" s="90">
        <v>1.76</v>
      </c>
      <c r="I157" s="90">
        <v>1.76</v>
      </c>
      <c r="J157" s="90" t="s">
        <v>10509</v>
      </c>
      <c r="K157" s="90">
        <v>777</v>
      </c>
      <c r="L157" s="90" t="s">
        <v>10512</v>
      </c>
    </row>
    <row r="158" spans="1:12" hidden="1" outlineLevel="2" x14ac:dyDescent="0.25">
      <c r="A158" s="90">
        <v>3</v>
      </c>
      <c r="B158" s="26">
        <v>603022443</v>
      </c>
      <c r="C158" s="90">
        <v>20</v>
      </c>
      <c r="D158" s="90">
        <v>204244</v>
      </c>
      <c r="E158" s="94">
        <v>43607</v>
      </c>
      <c r="F158" s="26">
        <v>20424462</v>
      </c>
      <c r="G158" s="90">
        <v>62</v>
      </c>
      <c r="H158" s="90">
        <v>10.56</v>
      </c>
      <c r="I158" s="90">
        <v>10.56</v>
      </c>
      <c r="J158" s="90" t="s">
        <v>10509</v>
      </c>
      <c r="K158" s="90">
        <v>565</v>
      </c>
      <c r="L158" s="90" t="s">
        <v>10512</v>
      </c>
    </row>
    <row r="159" spans="1:12" hidden="1" outlineLevel="2" x14ac:dyDescent="0.25">
      <c r="A159" s="90">
        <v>3</v>
      </c>
      <c r="B159" s="26">
        <v>603022443</v>
      </c>
      <c r="C159" s="90">
        <v>20</v>
      </c>
      <c r="D159" s="90">
        <v>206853</v>
      </c>
      <c r="E159" s="94">
        <v>43637</v>
      </c>
      <c r="F159" s="26">
        <v>20685394</v>
      </c>
      <c r="G159" s="90">
        <v>94</v>
      </c>
      <c r="H159" s="90">
        <v>5.73</v>
      </c>
      <c r="I159" s="90">
        <v>5.73</v>
      </c>
      <c r="J159" s="90" t="s">
        <v>10509</v>
      </c>
      <c r="K159" s="90">
        <v>535</v>
      </c>
      <c r="L159" s="90" t="s">
        <v>10512</v>
      </c>
    </row>
    <row r="160" spans="1:12" hidden="1" outlineLevel="2" x14ac:dyDescent="0.25">
      <c r="A160" s="90">
        <v>3</v>
      </c>
      <c r="B160" s="26">
        <v>603132622001</v>
      </c>
      <c r="C160" s="90">
        <v>20</v>
      </c>
      <c r="D160" s="90">
        <v>190367</v>
      </c>
      <c r="E160" s="94">
        <v>43437</v>
      </c>
      <c r="F160" s="26">
        <v>190367283507</v>
      </c>
      <c r="G160" s="90">
        <v>283507</v>
      </c>
      <c r="H160" s="90">
        <v>8.14</v>
      </c>
      <c r="I160" s="90">
        <v>8.14</v>
      </c>
      <c r="J160" s="90" t="s">
        <v>10509</v>
      </c>
      <c r="K160" s="90">
        <v>747</v>
      </c>
      <c r="L160" s="90" t="s">
        <v>10512</v>
      </c>
    </row>
    <row r="161" spans="1:12" hidden="1" outlineLevel="2" x14ac:dyDescent="0.25">
      <c r="A161" s="90">
        <v>3</v>
      </c>
      <c r="B161" s="26">
        <v>603132622001</v>
      </c>
      <c r="C161" s="90">
        <v>20</v>
      </c>
      <c r="D161" s="90">
        <v>192640</v>
      </c>
      <c r="E161" s="94">
        <v>43467</v>
      </c>
      <c r="F161" s="26">
        <v>192640285768</v>
      </c>
      <c r="G161" s="90">
        <v>285768</v>
      </c>
      <c r="H161" s="90">
        <v>3.82</v>
      </c>
      <c r="I161" s="90">
        <v>3.82</v>
      </c>
      <c r="J161" s="90" t="s">
        <v>10509</v>
      </c>
      <c r="K161" s="90">
        <v>716</v>
      </c>
      <c r="L161" s="90" t="s">
        <v>10512</v>
      </c>
    </row>
    <row r="162" spans="1:12" hidden="1" outlineLevel="2" x14ac:dyDescent="0.25">
      <c r="A162" s="90">
        <v>3</v>
      </c>
      <c r="B162" s="26">
        <v>603132622001</v>
      </c>
      <c r="C162" s="90">
        <v>20</v>
      </c>
      <c r="D162" s="90">
        <v>194943</v>
      </c>
      <c r="E162" s="94">
        <v>43497</v>
      </c>
      <c r="F162" s="26">
        <v>194943288061</v>
      </c>
      <c r="G162" s="90">
        <v>288061</v>
      </c>
      <c r="H162" s="90">
        <v>5.68</v>
      </c>
      <c r="I162" s="90">
        <v>5.68</v>
      </c>
      <c r="J162" s="90" t="s">
        <v>10509</v>
      </c>
      <c r="K162" s="90">
        <v>685</v>
      </c>
      <c r="L162" s="90" t="s">
        <v>10512</v>
      </c>
    </row>
    <row r="163" spans="1:12" hidden="1" outlineLevel="2" x14ac:dyDescent="0.25">
      <c r="A163" s="90">
        <v>3</v>
      </c>
      <c r="B163" s="26">
        <v>603182528</v>
      </c>
      <c r="C163" s="90">
        <v>20</v>
      </c>
      <c r="D163" s="90">
        <v>174061</v>
      </c>
      <c r="E163" s="94">
        <v>43214</v>
      </c>
      <c r="F163" s="26">
        <v>174061267242</v>
      </c>
      <c r="G163" s="90">
        <v>267242</v>
      </c>
      <c r="H163" s="90">
        <v>1.68</v>
      </c>
      <c r="I163" s="90">
        <v>1.68</v>
      </c>
      <c r="J163" s="90" t="s">
        <v>10509</v>
      </c>
      <c r="K163" s="90">
        <v>961</v>
      </c>
      <c r="L163" s="90" t="s">
        <v>10512</v>
      </c>
    </row>
    <row r="164" spans="1:12" hidden="1" outlineLevel="2" x14ac:dyDescent="0.25">
      <c r="A164" s="90">
        <v>3</v>
      </c>
      <c r="B164" s="26">
        <v>603182528</v>
      </c>
      <c r="C164" s="90">
        <v>20</v>
      </c>
      <c r="D164" s="90">
        <v>175911</v>
      </c>
      <c r="E164" s="94">
        <v>43243</v>
      </c>
      <c r="F164" s="26">
        <v>175911269088</v>
      </c>
      <c r="G164" s="90">
        <v>269088</v>
      </c>
      <c r="H164" s="90">
        <v>1.68</v>
      </c>
      <c r="I164" s="90">
        <v>1.68</v>
      </c>
      <c r="J164" s="90" t="s">
        <v>10509</v>
      </c>
      <c r="K164" s="90">
        <v>930</v>
      </c>
      <c r="L164" s="90" t="s">
        <v>10512</v>
      </c>
    </row>
    <row r="165" spans="1:12" hidden="1" outlineLevel="2" x14ac:dyDescent="0.25">
      <c r="A165" s="90">
        <v>3</v>
      </c>
      <c r="B165" s="26">
        <v>603182528</v>
      </c>
      <c r="C165" s="90">
        <v>20</v>
      </c>
      <c r="D165" s="90">
        <v>177906</v>
      </c>
      <c r="E165" s="94">
        <v>43273</v>
      </c>
      <c r="F165" s="26">
        <v>177906271080</v>
      </c>
      <c r="G165" s="90">
        <v>271080</v>
      </c>
      <c r="H165" s="90">
        <v>1.68</v>
      </c>
      <c r="I165" s="90">
        <v>1.68</v>
      </c>
      <c r="J165" s="90" t="s">
        <v>10509</v>
      </c>
      <c r="K165" s="90">
        <v>900</v>
      </c>
      <c r="L165" s="90" t="s">
        <v>10512</v>
      </c>
    </row>
    <row r="166" spans="1:12" hidden="1" outlineLevel="2" x14ac:dyDescent="0.25">
      <c r="A166" s="90">
        <v>3</v>
      </c>
      <c r="B166" s="26">
        <v>603197740</v>
      </c>
      <c r="C166" s="90">
        <v>20</v>
      </c>
      <c r="D166" s="90">
        <v>220162</v>
      </c>
      <c r="E166" s="94">
        <v>43790</v>
      </c>
      <c r="F166" s="26">
        <v>220162312596</v>
      </c>
      <c r="G166" s="90">
        <v>312596</v>
      </c>
      <c r="H166" s="90">
        <v>1.68</v>
      </c>
      <c r="I166" s="90">
        <v>1.68</v>
      </c>
      <c r="J166" s="90" t="s">
        <v>10509</v>
      </c>
      <c r="K166" s="90">
        <v>382</v>
      </c>
      <c r="L166" s="90" t="s">
        <v>10512</v>
      </c>
    </row>
    <row r="167" spans="1:12" hidden="1" outlineLevel="2" x14ac:dyDescent="0.25">
      <c r="A167" s="90">
        <v>3</v>
      </c>
      <c r="B167" s="26">
        <v>603197740</v>
      </c>
      <c r="C167" s="90">
        <v>20</v>
      </c>
      <c r="D167" s="90">
        <v>223004</v>
      </c>
      <c r="E167" s="94">
        <v>43822</v>
      </c>
      <c r="F167" s="26">
        <v>223004315280</v>
      </c>
      <c r="G167" s="90">
        <v>315280</v>
      </c>
      <c r="H167" s="90">
        <v>1.68</v>
      </c>
      <c r="I167" s="90">
        <v>1.68</v>
      </c>
      <c r="J167" s="90" t="s">
        <v>10509</v>
      </c>
      <c r="K167" s="90">
        <v>351</v>
      </c>
      <c r="L167" s="90" t="s">
        <v>10512</v>
      </c>
    </row>
    <row r="168" spans="1:12" hidden="1" outlineLevel="2" x14ac:dyDescent="0.25">
      <c r="A168" s="90">
        <v>3</v>
      </c>
      <c r="B168" s="26">
        <v>603532771</v>
      </c>
      <c r="C168" s="90">
        <v>20</v>
      </c>
      <c r="D168" s="90">
        <v>199224</v>
      </c>
      <c r="E168" s="94">
        <v>43546</v>
      </c>
      <c r="F168" s="26">
        <v>199224292323</v>
      </c>
      <c r="G168" s="90">
        <v>292323</v>
      </c>
      <c r="H168" s="90">
        <v>0.12</v>
      </c>
      <c r="I168" s="90">
        <v>0.12</v>
      </c>
      <c r="J168" s="90" t="s">
        <v>10509</v>
      </c>
      <c r="K168" s="90">
        <v>626</v>
      </c>
      <c r="L168" s="90" t="s">
        <v>10512</v>
      </c>
    </row>
    <row r="169" spans="1:12" hidden="1" outlineLevel="2" x14ac:dyDescent="0.25">
      <c r="A169" s="90">
        <v>3</v>
      </c>
      <c r="B169" s="26">
        <v>603532771</v>
      </c>
      <c r="C169" s="90">
        <v>20</v>
      </c>
      <c r="D169" s="90">
        <v>212134</v>
      </c>
      <c r="E169" s="94">
        <v>43699</v>
      </c>
      <c r="F169" s="26">
        <v>212134304991</v>
      </c>
      <c r="G169" s="90">
        <v>304991</v>
      </c>
      <c r="H169" s="90">
        <v>1.68</v>
      </c>
      <c r="I169" s="90">
        <v>1.68</v>
      </c>
      <c r="J169" s="90" t="s">
        <v>10509</v>
      </c>
      <c r="K169" s="90">
        <v>473</v>
      </c>
      <c r="L169" s="90" t="s">
        <v>10512</v>
      </c>
    </row>
    <row r="170" spans="1:12" hidden="1" outlineLevel="2" x14ac:dyDescent="0.25">
      <c r="A170" s="90">
        <v>3</v>
      </c>
      <c r="B170" s="26">
        <v>603532771</v>
      </c>
      <c r="C170" s="90">
        <v>20</v>
      </c>
      <c r="D170" s="90">
        <v>215024</v>
      </c>
      <c r="E170" s="94">
        <v>43731</v>
      </c>
      <c r="F170" s="26">
        <v>215024307740</v>
      </c>
      <c r="G170" s="90">
        <v>307740</v>
      </c>
      <c r="H170" s="90">
        <v>1.68</v>
      </c>
      <c r="I170" s="90">
        <v>1.68</v>
      </c>
      <c r="J170" s="90" t="s">
        <v>10509</v>
      </c>
      <c r="K170" s="90">
        <v>443</v>
      </c>
      <c r="L170" s="90" t="s">
        <v>10512</v>
      </c>
    </row>
    <row r="171" spans="1:12" hidden="1" outlineLevel="2" x14ac:dyDescent="0.25">
      <c r="A171" s="90">
        <v>3</v>
      </c>
      <c r="B171" s="26">
        <v>603532771</v>
      </c>
      <c r="C171" s="90">
        <v>20</v>
      </c>
      <c r="D171" s="90">
        <v>217900</v>
      </c>
      <c r="E171" s="94">
        <v>43759</v>
      </c>
      <c r="F171" s="26">
        <v>217900310483</v>
      </c>
      <c r="G171" s="90">
        <v>310483</v>
      </c>
      <c r="H171" s="90">
        <v>1.68</v>
      </c>
      <c r="I171" s="90">
        <v>1.68</v>
      </c>
      <c r="J171" s="90" t="s">
        <v>10509</v>
      </c>
      <c r="K171" s="90">
        <v>412</v>
      </c>
      <c r="L171" s="90" t="s">
        <v>10512</v>
      </c>
    </row>
    <row r="172" spans="1:12" hidden="1" outlineLevel="2" x14ac:dyDescent="0.25">
      <c r="A172" s="90">
        <v>3</v>
      </c>
      <c r="B172" s="26">
        <v>603576919</v>
      </c>
      <c r="C172" s="90">
        <v>20</v>
      </c>
      <c r="D172" s="90">
        <v>180212</v>
      </c>
      <c r="E172" s="94">
        <v>43305</v>
      </c>
      <c r="F172" s="26">
        <v>180212273382</v>
      </c>
      <c r="G172" s="90">
        <v>273382</v>
      </c>
      <c r="H172" s="90">
        <v>1.68</v>
      </c>
      <c r="I172" s="90">
        <v>1.68</v>
      </c>
      <c r="J172" s="90" t="s">
        <v>10509</v>
      </c>
      <c r="K172" s="90">
        <v>869</v>
      </c>
      <c r="L172" s="90" t="s">
        <v>10512</v>
      </c>
    </row>
    <row r="173" spans="1:12" hidden="1" outlineLevel="2" x14ac:dyDescent="0.25">
      <c r="A173" s="90">
        <v>3</v>
      </c>
      <c r="B173" s="26">
        <v>603576919</v>
      </c>
      <c r="C173" s="90">
        <v>20</v>
      </c>
      <c r="D173" s="90">
        <v>182308</v>
      </c>
      <c r="E173" s="94">
        <v>43335</v>
      </c>
      <c r="F173" s="26">
        <v>182308275474</v>
      </c>
      <c r="G173" s="90">
        <v>275474</v>
      </c>
      <c r="H173" s="90">
        <v>1.68</v>
      </c>
      <c r="I173" s="90">
        <v>1.68</v>
      </c>
      <c r="J173" s="90" t="s">
        <v>10509</v>
      </c>
      <c r="K173" s="90">
        <v>838</v>
      </c>
      <c r="L173" s="90" t="s">
        <v>10512</v>
      </c>
    </row>
    <row r="174" spans="1:12" hidden="1" outlineLevel="2" x14ac:dyDescent="0.25">
      <c r="A174" s="90">
        <v>3</v>
      </c>
      <c r="B174" s="26">
        <v>302117684</v>
      </c>
      <c r="C174" s="90">
        <v>20</v>
      </c>
      <c r="D174" s="90">
        <v>180183</v>
      </c>
      <c r="E174" s="94">
        <v>43305</v>
      </c>
      <c r="F174" s="26">
        <v>180183273353</v>
      </c>
      <c r="G174" s="90">
        <v>273353</v>
      </c>
      <c r="H174" s="90">
        <v>1.68</v>
      </c>
      <c r="I174" s="90">
        <v>1.68</v>
      </c>
      <c r="J174" s="90" t="s">
        <v>10509</v>
      </c>
      <c r="K174" s="90">
        <v>869</v>
      </c>
      <c r="L174" s="90" t="s">
        <v>10512</v>
      </c>
    </row>
    <row r="175" spans="1:12" hidden="1" outlineLevel="2" x14ac:dyDescent="0.25">
      <c r="A175" s="90">
        <v>3</v>
      </c>
      <c r="B175" s="26">
        <v>302117684</v>
      </c>
      <c r="C175" s="90">
        <v>20</v>
      </c>
      <c r="D175" s="90">
        <v>182280</v>
      </c>
      <c r="E175" s="94">
        <v>43335</v>
      </c>
      <c r="F175" s="26">
        <v>182280275446</v>
      </c>
      <c r="G175" s="90">
        <v>275446</v>
      </c>
      <c r="H175" s="90">
        <v>1.68</v>
      </c>
      <c r="I175" s="90">
        <v>1.68</v>
      </c>
      <c r="J175" s="90" t="s">
        <v>10509</v>
      </c>
      <c r="K175" s="90">
        <v>838</v>
      </c>
      <c r="L175" s="90" t="s">
        <v>10512</v>
      </c>
    </row>
    <row r="176" spans="1:12" hidden="1" outlineLevel="2" x14ac:dyDescent="0.25">
      <c r="A176" s="90">
        <v>3</v>
      </c>
      <c r="B176" s="26">
        <v>401510912001</v>
      </c>
      <c r="C176" s="90">
        <v>20</v>
      </c>
      <c r="D176" s="90">
        <v>204943</v>
      </c>
      <c r="E176" s="94">
        <v>43619</v>
      </c>
      <c r="F176" s="26">
        <v>20494386</v>
      </c>
      <c r="G176" s="90">
        <v>86</v>
      </c>
      <c r="H176" s="90">
        <v>0.73</v>
      </c>
      <c r="I176" s="90">
        <v>0.73</v>
      </c>
      <c r="J176" s="90" t="s">
        <v>10509</v>
      </c>
      <c r="K176" s="90">
        <v>565</v>
      </c>
      <c r="L176" s="90" t="s">
        <v>10512</v>
      </c>
    </row>
    <row r="177" spans="1:12" hidden="1" outlineLevel="2" x14ac:dyDescent="0.25">
      <c r="A177" s="90">
        <v>3</v>
      </c>
      <c r="B177" s="26">
        <v>401558838</v>
      </c>
      <c r="C177" s="90">
        <v>20</v>
      </c>
      <c r="D177" s="90">
        <v>182440</v>
      </c>
      <c r="E177" s="94">
        <v>43335</v>
      </c>
      <c r="F177" s="26">
        <v>182440275606</v>
      </c>
      <c r="G177" s="90">
        <v>275606</v>
      </c>
      <c r="H177" s="90">
        <v>1.68</v>
      </c>
      <c r="I177" s="90">
        <v>1.68</v>
      </c>
      <c r="J177" s="90" t="s">
        <v>10509</v>
      </c>
      <c r="K177" s="90">
        <v>838</v>
      </c>
      <c r="L177" s="90" t="s">
        <v>10512</v>
      </c>
    </row>
    <row r="178" spans="1:12" hidden="1" outlineLevel="2" x14ac:dyDescent="0.25">
      <c r="A178" s="90">
        <v>3</v>
      </c>
      <c r="B178" s="26">
        <v>401558838</v>
      </c>
      <c r="C178" s="90">
        <v>20</v>
      </c>
      <c r="D178" s="90">
        <v>186995</v>
      </c>
      <c r="E178" s="94">
        <v>43396</v>
      </c>
      <c r="F178" s="26">
        <v>186995280150</v>
      </c>
      <c r="G178" s="90">
        <v>280150</v>
      </c>
      <c r="H178" s="90">
        <v>1.68</v>
      </c>
      <c r="I178" s="90">
        <v>1.68</v>
      </c>
      <c r="J178" s="90" t="s">
        <v>10509</v>
      </c>
      <c r="K178" s="90">
        <v>777</v>
      </c>
      <c r="L178" s="90" t="s">
        <v>10512</v>
      </c>
    </row>
    <row r="179" spans="1:12" hidden="1" outlineLevel="2" x14ac:dyDescent="0.25">
      <c r="A179" s="90">
        <v>3</v>
      </c>
      <c r="B179" s="26">
        <v>500556766</v>
      </c>
      <c r="C179" s="90">
        <v>20</v>
      </c>
      <c r="D179" s="90">
        <v>185926</v>
      </c>
      <c r="E179" s="94">
        <v>43396</v>
      </c>
      <c r="F179" s="26">
        <v>185926279081</v>
      </c>
      <c r="G179" s="90">
        <v>279081</v>
      </c>
      <c r="H179" s="90">
        <v>8.3800000000000008</v>
      </c>
      <c r="I179" s="90">
        <v>8.3800000000000008</v>
      </c>
      <c r="J179" s="90" t="s">
        <v>10509</v>
      </c>
      <c r="K179" s="90">
        <v>777</v>
      </c>
      <c r="L179" s="90" t="s">
        <v>10512</v>
      </c>
    </row>
    <row r="180" spans="1:12" hidden="1" outlineLevel="2" x14ac:dyDescent="0.25">
      <c r="A180" s="90">
        <v>3</v>
      </c>
      <c r="B180" s="26">
        <v>502264005</v>
      </c>
      <c r="C180" s="90">
        <v>20</v>
      </c>
      <c r="D180" s="90">
        <v>204240</v>
      </c>
      <c r="E180" s="94">
        <v>43607</v>
      </c>
      <c r="F180" s="26">
        <v>204240297299</v>
      </c>
      <c r="G180" s="90">
        <v>297299</v>
      </c>
      <c r="H180" s="90">
        <v>3.32</v>
      </c>
      <c r="I180" s="90">
        <v>3.32</v>
      </c>
      <c r="J180" s="90" t="s">
        <v>10509</v>
      </c>
      <c r="K180" s="90">
        <v>565</v>
      </c>
      <c r="L180" s="90" t="s">
        <v>10512</v>
      </c>
    </row>
    <row r="181" spans="1:12" hidden="1" outlineLevel="2" x14ac:dyDescent="0.25">
      <c r="A181" s="90">
        <v>3</v>
      </c>
      <c r="B181" s="26">
        <v>502264005</v>
      </c>
      <c r="C181" s="90">
        <v>20</v>
      </c>
      <c r="D181" s="90">
        <v>206849</v>
      </c>
      <c r="E181" s="94">
        <v>43637</v>
      </c>
      <c r="F181" s="26">
        <v>206849299871</v>
      </c>
      <c r="G181" s="90">
        <v>299871</v>
      </c>
      <c r="H181" s="90">
        <v>0.99</v>
      </c>
      <c r="I181" s="90">
        <v>0.99</v>
      </c>
      <c r="J181" s="90" t="s">
        <v>10509</v>
      </c>
      <c r="K181" s="90">
        <v>535</v>
      </c>
      <c r="L181" s="90" t="s">
        <v>10512</v>
      </c>
    </row>
    <row r="182" spans="1:12" hidden="1" outlineLevel="2" x14ac:dyDescent="0.25">
      <c r="A182" s="90">
        <v>3</v>
      </c>
      <c r="B182" s="26">
        <v>502478142</v>
      </c>
      <c r="C182" s="90">
        <v>20</v>
      </c>
      <c r="D182" s="90">
        <v>218347</v>
      </c>
      <c r="E182" s="94">
        <v>43759</v>
      </c>
      <c r="F182" s="26">
        <v>218347549</v>
      </c>
      <c r="G182" s="90">
        <v>549</v>
      </c>
      <c r="H182" s="90">
        <v>13.46</v>
      </c>
      <c r="I182" s="90">
        <v>13.46</v>
      </c>
      <c r="J182" s="90" t="s">
        <v>10509</v>
      </c>
      <c r="K182" s="90">
        <v>412</v>
      </c>
      <c r="L182" s="90" t="s">
        <v>10512</v>
      </c>
    </row>
    <row r="183" spans="1:12" hidden="1" outlineLevel="2" x14ac:dyDescent="0.25">
      <c r="A183" s="90">
        <v>3</v>
      </c>
      <c r="B183" s="26">
        <v>502940059</v>
      </c>
      <c r="C183" s="90">
        <v>20</v>
      </c>
      <c r="D183" s="90">
        <v>196886</v>
      </c>
      <c r="E183" s="94">
        <v>43518</v>
      </c>
      <c r="F183" s="26">
        <v>196886289997</v>
      </c>
      <c r="G183" s="90">
        <v>289997</v>
      </c>
      <c r="H183" s="90">
        <v>6.25</v>
      </c>
      <c r="I183" s="90">
        <v>6.25</v>
      </c>
      <c r="J183" s="90" t="s">
        <v>10509</v>
      </c>
      <c r="K183" s="90">
        <v>657</v>
      </c>
      <c r="L183" s="90" t="s">
        <v>10512</v>
      </c>
    </row>
    <row r="184" spans="1:12" hidden="1" outlineLevel="2" x14ac:dyDescent="0.25">
      <c r="A184" s="90">
        <v>3</v>
      </c>
      <c r="B184" s="26">
        <v>502940059</v>
      </c>
      <c r="C184" s="90">
        <v>20</v>
      </c>
      <c r="D184" s="90">
        <v>199137</v>
      </c>
      <c r="E184" s="94">
        <v>43546</v>
      </c>
      <c r="F184" s="26">
        <v>199137292236</v>
      </c>
      <c r="G184" s="90">
        <v>292236</v>
      </c>
      <c r="H184" s="90">
        <v>0.11</v>
      </c>
      <c r="I184" s="90">
        <v>0.11</v>
      </c>
      <c r="J184" s="90" t="s">
        <v>10509</v>
      </c>
      <c r="K184" s="90">
        <v>626</v>
      </c>
      <c r="L184" s="90" t="s">
        <v>10512</v>
      </c>
    </row>
    <row r="185" spans="1:12" hidden="1" outlineLevel="2" x14ac:dyDescent="0.25">
      <c r="A185" s="90">
        <v>3</v>
      </c>
      <c r="B185" s="26">
        <v>502940059</v>
      </c>
      <c r="C185" s="90">
        <v>20</v>
      </c>
      <c r="D185" s="90">
        <v>206648</v>
      </c>
      <c r="E185" s="94">
        <v>43637</v>
      </c>
      <c r="F185" s="26">
        <v>206648299673</v>
      </c>
      <c r="G185" s="90">
        <v>299673</v>
      </c>
      <c r="H185" s="90">
        <v>1.68</v>
      </c>
      <c r="I185" s="90">
        <v>1.68</v>
      </c>
      <c r="J185" s="90" t="s">
        <v>10509</v>
      </c>
      <c r="K185" s="90">
        <v>535</v>
      </c>
      <c r="L185" s="90" t="s">
        <v>10512</v>
      </c>
    </row>
    <row r="186" spans="1:12" hidden="1" outlineLevel="2" x14ac:dyDescent="0.25">
      <c r="A186" s="90">
        <v>3</v>
      </c>
      <c r="B186" s="26">
        <v>502940059</v>
      </c>
      <c r="C186" s="90">
        <v>20</v>
      </c>
      <c r="D186" s="90">
        <v>209329</v>
      </c>
      <c r="E186" s="94">
        <v>43669</v>
      </c>
      <c r="F186" s="26">
        <v>209329302295</v>
      </c>
      <c r="G186" s="90">
        <v>302295</v>
      </c>
      <c r="H186" s="90">
        <v>1.68</v>
      </c>
      <c r="I186" s="90">
        <v>1.68</v>
      </c>
      <c r="J186" s="90" t="s">
        <v>10509</v>
      </c>
      <c r="K186" s="90">
        <v>504</v>
      </c>
      <c r="L186" s="90" t="s">
        <v>10512</v>
      </c>
    </row>
    <row r="187" spans="1:12" hidden="1" outlineLevel="2" x14ac:dyDescent="0.25">
      <c r="A187" s="90">
        <v>3</v>
      </c>
      <c r="B187" s="26">
        <v>602378614001</v>
      </c>
      <c r="C187" s="90">
        <v>20</v>
      </c>
      <c r="D187" s="90">
        <v>236831</v>
      </c>
      <c r="E187" s="94">
        <v>43952</v>
      </c>
      <c r="F187" s="26">
        <v>236831328119</v>
      </c>
      <c r="G187" s="90">
        <v>328119</v>
      </c>
      <c r="H187" s="90">
        <v>0.13</v>
      </c>
      <c r="I187" s="90">
        <v>0.13</v>
      </c>
      <c r="J187" s="90" t="s">
        <v>10509</v>
      </c>
      <c r="K187" s="90">
        <v>230</v>
      </c>
      <c r="L187" s="90" t="s">
        <v>10512</v>
      </c>
    </row>
    <row r="188" spans="1:12" hidden="1" outlineLevel="2" x14ac:dyDescent="0.25">
      <c r="A188" s="90">
        <v>3</v>
      </c>
      <c r="B188" s="26">
        <v>602577785</v>
      </c>
      <c r="C188" s="90">
        <v>20</v>
      </c>
      <c r="D188" s="90">
        <v>169163</v>
      </c>
      <c r="E188" s="94">
        <v>43126</v>
      </c>
      <c r="F188" s="26">
        <v>169163260815</v>
      </c>
      <c r="G188" s="90">
        <v>260815</v>
      </c>
      <c r="H188" s="90">
        <v>2.5299999999999998</v>
      </c>
      <c r="I188" s="90">
        <v>2.5299999999999998</v>
      </c>
      <c r="J188" s="90" t="s">
        <v>10509</v>
      </c>
      <c r="K188" s="90">
        <v>1050</v>
      </c>
      <c r="L188" s="90" t="s">
        <v>10512</v>
      </c>
    </row>
    <row r="189" spans="1:12" hidden="1" outlineLevel="2" x14ac:dyDescent="0.25">
      <c r="A189" s="90">
        <v>3</v>
      </c>
      <c r="B189" s="26">
        <v>602577785</v>
      </c>
      <c r="C189" s="90">
        <v>20</v>
      </c>
      <c r="D189" s="90">
        <v>170815</v>
      </c>
      <c r="E189" s="94">
        <v>43154</v>
      </c>
      <c r="F189" s="26">
        <v>170815262465</v>
      </c>
      <c r="G189" s="90">
        <v>262465</v>
      </c>
      <c r="H189" s="90">
        <v>0.03</v>
      </c>
      <c r="I189" s="90">
        <v>0.03</v>
      </c>
      <c r="J189" s="90" t="s">
        <v>10509</v>
      </c>
      <c r="K189" s="90">
        <v>1022</v>
      </c>
      <c r="L189" s="90" t="s">
        <v>10512</v>
      </c>
    </row>
    <row r="190" spans="1:12" hidden="1" outlineLevel="2" x14ac:dyDescent="0.25">
      <c r="A190" s="90">
        <v>3</v>
      </c>
      <c r="B190" s="26">
        <v>602596371</v>
      </c>
      <c r="C190" s="90">
        <v>20</v>
      </c>
      <c r="D190" s="90">
        <v>212529</v>
      </c>
      <c r="E190" s="94">
        <v>43699</v>
      </c>
      <c r="F190" s="26">
        <v>212529305358</v>
      </c>
      <c r="G190" s="90">
        <v>305358</v>
      </c>
      <c r="H190" s="90">
        <v>138.57</v>
      </c>
      <c r="I190" s="90">
        <v>138.57</v>
      </c>
      <c r="J190" s="90" t="s">
        <v>10509</v>
      </c>
      <c r="K190" s="90">
        <v>473</v>
      </c>
      <c r="L190" s="90" t="s">
        <v>10512</v>
      </c>
    </row>
    <row r="191" spans="1:12" hidden="1" outlineLevel="2" x14ac:dyDescent="0.25">
      <c r="A191" s="90">
        <v>3</v>
      </c>
      <c r="B191" s="26">
        <v>602596371</v>
      </c>
      <c r="C191" s="90">
        <v>20</v>
      </c>
      <c r="D191" s="90">
        <v>215432</v>
      </c>
      <c r="E191" s="94">
        <v>43731</v>
      </c>
      <c r="F191" s="26">
        <v>215432308122</v>
      </c>
      <c r="G191" s="90">
        <v>308122</v>
      </c>
      <c r="H191" s="90">
        <v>22.14</v>
      </c>
      <c r="I191" s="90">
        <v>22.14</v>
      </c>
      <c r="J191" s="90" t="s">
        <v>10509</v>
      </c>
      <c r="K191" s="90">
        <v>443</v>
      </c>
      <c r="L191" s="90" t="s">
        <v>10512</v>
      </c>
    </row>
    <row r="192" spans="1:12" hidden="1" outlineLevel="2" x14ac:dyDescent="0.25">
      <c r="A192" s="90">
        <v>3</v>
      </c>
      <c r="B192" s="26">
        <v>602596371</v>
      </c>
      <c r="C192" s="90">
        <v>20</v>
      </c>
      <c r="D192" s="90">
        <v>218329</v>
      </c>
      <c r="E192" s="94">
        <v>43759</v>
      </c>
      <c r="F192" s="26">
        <v>218329310881</v>
      </c>
      <c r="G192" s="90">
        <v>310881</v>
      </c>
      <c r="H192" s="90">
        <v>3.81</v>
      </c>
      <c r="I192" s="90">
        <v>3.81</v>
      </c>
      <c r="J192" s="90" t="s">
        <v>10509</v>
      </c>
      <c r="K192" s="90">
        <v>412</v>
      </c>
      <c r="L192" s="90" t="s">
        <v>10512</v>
      </c>
    </row>
    <row r="193" spans="1:12" hidden="1" outlineLevel="2" x14ac:dyDescent="0.25">
      <c r="A193" s="90">
        <v>3</v>
      </c>
      <c r="B193" s="26">
        <v>602654642</v>
      </c>
      <c r="C193" s="90">
        <v>20</v>
      </c>
      <c r="D193" s="90">
        <v>225090</v>
      </c>
      <c r="E193" s="94">
        <v>43851</v>
      </c>
      <c r="F193" s="26">
        <v>225090317191</v>
      </c>
      <c r="G193" s="90">
        <v>317191</v>
      </c>
      <c r="H193" s="90">
        <v>8.3800000000000008</v>
      </c>
      <c r="I193" s="90">
        <v>8.3800000000000008</v>
      </c>
      <c r="J193" s="90" t="s">
        <v>10509</v>
      </c>
      <c r="K193" s="90">
        <v>320</v>
      </c>
      <c r="L193" s="90" t="s">
        <v>10512</v>
      </c>
    </row>
    <row r="194" spans="1:12" hidden="1" outlineLevel="2" x14ac:dyDescent="0.25">
      <c r="A194" s="90">
        <v>3</v>
      </c>
      <c r="B194" s="26">
        <v>602654642</v>
      </c>
      <c r="C194" s="90">
        <v>20</v>
      </c>
      <c r="D194" s="90">
        <v>230999</v>
      </c>
      <c r="E194" s="94">
        <v>43913</v>
      </c>
      <c r="F194" s="26">
        <v>230999322702</v>
      </c>
      <c r="G194" s="90">
        <v>322702</v>
      </c>
      <c r="H194" s="90">
        <v>8.3800000000000008</v>
      </c>
      <c r="I194" s="90">
        <v>8.3800000000000008</v>
      </c>
      <c r="J194" s="90" t="s">
        <v>10509</v>
      </c>
      <c r="K194" s="90">
        <v>260</v>
      </c>
      <c r="L194" s="90" t="s">
        <v>10512</v>
      </c>
    </row>
    <row r="195" spans="1:12" hidden="1" outlineLevel="2" x14ac:dyDescent="0.25">
      <c r="A195" s="90">
        <v>3</v>
      </c>
      <c r="B195" s="26">
        <v>602654642</v>
      </c>
      <c r="C195" s="90">
        <v>20</v>
      </c>
      <c r="D195" s="90">
        <v>236929</v>
      </c>
      <c r="E195" s="94">
        <v>43972</v>
      </c>
      <c r="F195" s="26">
        <v>236929328208</v>
      </c>
      <c r="G195" s="90">
        <v>328208</v>
      </c>
      <c r="H195" s="90">
        <v>8.3800000000000008</v>
      </c>
      <c r="I195" s="90">
        <v>8.3800000000000008</v>
      </c>
      <c r="J195" s="90" t="s">
        <v>10509</v>
      </c>
      <c r="K195" s="90">
        <v>199</v>
      </c>
      <c r="L195" s="90" t="s">
        <v>10512</v>
      </c>
    </row>
    <row r="196" spans="1:12" hidden="1" outlineLevel="2" x14ac:dyDescent="0.25">
      <c r="A196" s="90">
        <v>3</v>
      </c>
      <c r="B196" s="26">
        <v>602912594</v>
      </c>
      <c r="C196" s="90">
        <v>20</v>
      </c>
      <c r="D196" s="90">
        <v>178135</v>
      </c>
      <c r="E196" s="94">
        <v>43273</v>
      </c>
      <c r="F196" s="26">
        <v>178135271309</v>
      </c>
      <c r="G196" s="90">
        <v>271309</v>
      </c>
      <c r="H196" s="90">
        <v>1.68</v>
      </c>
      <c r="I196" s="90">
        <v>1.68</v>
      </c>
      <c r="J196" s="90" t="s">
        <v>10509</v>
      </c>
      <c r="K196" s="90">
        <v>900</v>
      </c>
      <c r="L196" s="90" t="s">
        <v>10512</v>
      </c>
    </row>
    <row r="197" spans="1:12" hidden="1" outlineLevel="2" x14ac:dyDescent="0.25">
      <c r="A197" s="90">
        <v>3</v>
      </c>
      <c r="B197" s="26">
        <v>602952723</v>
      </c>
      <c r="C197" s="90">
        <v>20</v>
      </c>
      <c r="D197" s="90">
        <v>188816</v>
      </c>
      <c r="E197" s="94">
        <v>43426</v>
      </c>
      <c r="F197" s="26">
        <v>188816281962</v>
      </c>
      <c r="G197" s="90">
        <v>281962</v>
      </c>
      <c r="H197" s="90">
        <v>1.74</v>
      </c>
      <c r="I197" s="90">
        <v>1.74</v>
      </c>
      <c r="J197" s="90" t="s">
        <v>10509</v>
      </c>
      <c r="K197" s="90">
        <v>747</v>
      </c>
      <c r="L197" s="90" t="s">
        <v>10512</v>
      </c>
    </row>
    <row r="198" spans="1:12" hidden="1" outlineLevel="2" x14ac:dyDescent="0.25">
      <c r="A198" s="90">
        <v>3</v>
      </c>
      <c r="B198" s="26">
        <v>603022443</v>
      </c>
      <c r="C198" s="90">
        <v>20</v>
      </c>
      <c r="D198" s="90">
        <v>201744</v>
      </c>
      <c r="E198" s="94">
        <v>43578</v>
      </c>
      <c r="F198" s="26">
        <v>20174445</v>
      </c>
      <c r="G198" s="90">
        <v>45</v>
      </c>
      <c r="H198" s="90">
        <v>11.75</v>
      </c>
      <c r="I198" s="90">
        <v>11.75</v>
      </c>
      <c r="J198" s="90" t="s">
        <v>10509</v>
      </c>
      <c r="K198" s="90">
        <v>596</v>
      </c>
      <c r="L198" s="90" t="s">
        <v>10512</v>
      </c>
    </row>
    <row r="199" spans="1:12" hidden="1" outlineLevel="2" x14ac:dyDescent="0.25">
      <c r="A199" s="90">
        <v>3</v>
      </c>
      <c r="B199" s="26">
        <v>603132622001</v>
      </c>
      <c r="C199" s="90">
        <v>20</v>
      </c>
      <c r="D199" s="90">
        <v>188062</v>
      </c>
      <c r="E199" s="94">
        <v>43409</v>
      </c>
      <c r="F199" s="26">
        <v>188062281212</v>
      </c>
      <c r="G199" s="90">
        <v>281212</v>
      </c>
      <c r="H199" s="90">
        <v>3.24</v>
      </c>
      <c r="I199" s="90">
        <v>3.24</v>
      </c>
      <c r="J199" s="90" t="s">
        <v>10509</v>
      </c>
      <c r="K199" s="90">
        <v>777</v>
      </c>
      <c r="L199" s="90" t="s">
        <v>10512</v>
      </c>
    </row>
    <row r="200" spans="1:12" hidden="1" outlineLevel="2" x14ac:dyDescent="0.25">
      <c r="A200" s="90">
        <v>3</v>
      </c>
      <c r="B200" s="26">
        <v>603197740</v>
      </c>
      <c r="C200" s="90">
        <v>20</v>
      </c>
      <c r="D200" s="90">
        <v>217250</v>
      </c>
      <c r="E200" s="94">
        <v>43759</v>
      </c>
      <c r="F200" s="26">
        <v>217250309835</v>
      </c>
      <c r="G200" s="90">
        <v>309835</v>
      </c>
      <c r="H200" s="90">
        <v>1.68</v>
      </c>
      <c r="I200" s="90">
        <v>1.68</v>
      </c>
      <c r="J200" s="90" t="s">
        <v>10509</v>
      </c>
      <c r="K200" s="90">
        <v>412</v>
      </c>
      <c r="L200" s="90" t="s">
        <v>10512</v>
      </c>
    </row>
    <row r="201" spans="1:12" hidden="1" outlineLevel="2" x14ac:dyDescent="0.25">
      <c r="A201" s="90">
        <v>3</v>
      </c>
      <c r="B201" s="26">
        <v>603532771</v>
      </c>
      <c r="C201" s="90">
        <v>20</v>
      </c>
      <c r="D201" s="90">
        <v>196962</v>
      </c>
      <c r="E201" s="94">
        <v>43518</v>
      </c>
      <c r="F201" s="26">
        <v>196962290073</v>
      </c>
      <c r="G201" s="90">
        <v>290073</v>
      </c>
      <c r="H201" s="90">
        <v>0.2</v>
      </c>
      <c r="I201" s="90">
        <v>0.2</v>
      </c>
      <c r="J201" s="90" t="s">
        <v>10509</v>
      </c>
      <c r="K201" s="90">
        <v>657</v>
      </c>
      <c r="L201" s="90" t="s">
        <v>10512</v>
      </c>
    </row>
    <row r="202" spans="1:12" hidden="1" outlineLevel="2" x14ac:dyDescent="0.25">
      <c r="A202" s="90">
        <v>3</v>
      </c>
      <c r="B202" s="26">
        <v>603532771</v>
      </c>
      <c r="C202" s="90">
        <v>20</v>
      </c>
      <c r="D202" s="90">
        <v>201574</v>
      </c>
      <c r="E202" s="94">
        <v>43578</v>
      </c>
      <c r="F202" s="26">
        <v>201574294660</v>
      </c>
      <c r="G202" s="90">
        <v>294660</v>
      </c>
      <c r="H202" s="90">
        <v>0.27</v>
      </c>
      <c r="I202" s="90">
        <v>0.27</v>
      </c>
      <c r="J202" s="90" t="s">
        <v>10509</v>
      </c>
      <c r="K202" s="90">
        <v>596</v>
      </c>
      <c r="L202" s="90" t="s">
        <v>10512</v>
      </c>
    </row>
    <row r="203" spans="1:12" hidden="1" outlineLevel="2" x14ac:dyDescent="0.25">
      <c r="A203" s="90">
        <v>3</v>
      </c>
      <c r="B203" s="26">
        <v>603576919</v>
      </c>
      <c r="C203" s="90">
        <v>20</v>
      </c>
      <c r="D203" s="90">
        <v>169080</v>
      </c>
      <c r="E203" s="94">
        <v>43124</v>
      </c>
      <c r="F203" s="26">
        <v>169080260732</v>
      </c>
      <c r="G203" s="90">
        <v>260732</v>
      </c>
      <c r="H203" s="90">
        <v>58.21</v>
      </c>
      <c r="I203" s="90">
        <v>58.21</v>
      </c>
      <c r="J203" s="90" t="s">
        <v>10509</v>
      </c>
      <c r="K203" s="90">
        <v>1050</v>
      </c>
      <c r="L203" s="90" t="s">
        <v>10512</v>
      </c>
    </row>
    <row r="204" spans="1:12" hidden="1" outlineLevel="2" x14ac:dyDescent="0.25">
      <c r="A204" s="90">
        <v>3</v>
      </c>
      <c r="B204" s="26">
        <v>603622754001</v>
      </c>
      <c r="C204" s="90">
        <v>20</v>
      </c>
      <c r="D204" s="90">
        <v>210365</v>
      </c>
      <c r="E204" s="94">
        <v>43678</v>
      </c>
      <c r="F204" s="26">
        <v>210365303245</v>
      </c>
      <c r="G204" s="90">
        <v>303245</v>
      </c>
      <c r="H204" s="90">
        <v>1.68</v>
      </c>
      <c r="I204" s="90">
        <v>1.68</v>
      </c>
      <c r="J204" s="90" t="s">
        <v>10509</v>
      </c>
      <c r="K204" s="90">
        <v>504</v>
      </c>
      <c r="L204" s="90" t="s">
        <v>10512</v>
      </c>
    </row>
    <row r="205" spans="1:12" hidden="1" outlineLevel="2" x14ac:dyDescent="0.25">
      <c r="A205" s="90">
        <v>3</v>
      </c>
      <c r="B205" s="26">
        <v>603622754001</v>
      </c>
      <c r="C205" s="90">
        <v>20</v>
      </c>
      <c r="D205" s="90">
        <v>213223</v>
      </c>
      <c r="E205" s="94">
        <v>43710</v>
      </c>
      <c r="F205" s="26">
        <v>213223305974</v>
      </c>
      <c r="G205" s="90">
        <v>305974</v>
      </c>
      <c r="H205" s="90">
        <v>1.68</v>
      </c>
      <c r="I205" s="90">
        <v>1.68</v>
      </c>
      <c r="J205" s="90" t="s">
        <v>10509</v>
      </c>
      <c r="K205" s="90">
        <v>473</v>
      </c>
      <c r="L205" s="90" t="s">
        <v>10512</v>
      </c>
    </row>
    <row r="206" spans="1:12" hidden="1" outlineLevel="2" x14ac:dyDescent="0.25">
      <c r="A206" s="90">
        <v>3</v>
      </c>
      <c r="B206" s="26">
        <v>604158329</v>
      </c>
      <c r="C206" s="90">
        <v>20</v>
      </c>
      <c r="D206" s="90">
        <v>207158</v>
      </c>
      <c r="E206" s="94">
        <v>43637</v>
      </c>
      <c r="F206" s="26">
        <v>207158300149</v>
      </c>
      <c r="G206" s="90">
        <v>300149</v>
      </c>
      <c r="H206" s="90">
        <v>1.68</v>
      </c>
      <c r="I206" s="90">
        <v>1.68</v>
      </c>
      <c r="J206" s="90" t="s">
        <v>10509</v>
      </c>
      <c r="K206" s="90">
        <v>535</v>
      </c>
      <c r="L206" s="90" t="s">
        <v>10512</v>
      </c>
    </row>
    <row r="207" spans="1:12" hidden="1" outlineLevel="2" x14ac:dyDescent="0.25">
      <c r="A207" s="90">
        <v>3</v>
      </c>
      <c r="B207" s="26">
        <v>604158329</v>
      </c>
      <c r="C207" s="90">
        <v>20</v>
      </c>
      <c r="D207" s="90">
        <v>212524</v>
      </c>
      <c r="E207" s="94">
        <v>43699</v>
      </c>
      <c r="F207" s="26">
        <v>212524305353</v>
      </c>
      <c r="G207" s="90">
        <v>305353</v>
      </c>
      <c r="H207" s="90">
        <v>1.68</v>
      </c>
      <c r="I207" s="90">
        <v>1.68</v>
      </c>
      <c r="J207" s="90" t="s">
        <v>10509</v>
      </c>
      <c r="K207" s="90">
        <v>473</v>
      </c>
      <c r="L207" s="90" t="s">
        <v>10512</v>
      </c>
    </row>
    <row r="208" spans="1:12" hidden="1" outlineLevel="2" x14ac:dyDescent="0.25">
      <c r="A208" s="90">
        <v>3</v>
      </c>
      <c r="B208" s="26">
        <v>604337584</v>
      </c>
      <c r="C208" s="90">
        <v>20</v>
      </c>
      <c r="D208" s="90">
        <v>233312</v>
      </c>
      <c r="E208" s="94">
        <v>43913</v>
      </c>
      <c r="F208" s="26">
        <v>233312324868</v>
      </c>
      <c r="G208" s="90">
        <v>324868</v>
      </c>
      <c r="H208" s="90">
        <v>0.86</v>
      </c>
      <c r="I208" s="90">
        <v>0.86</v>
      </c>
      <c r="J208" s="90" t="s">
        <v>10509</v>
      </c>
      <c r="K208" s="90">
        <v>260</v>
      </c>
      <c r="L208" s="90" t="s">
        <v>10512</v>
      </c>
    </row>
    <row r="209" spans="1:12" hidden="1" outlineLevel="2" x14ac:dyDescent="0.25">
      <c r="A209" s="90">
        <v>3</v>
      </c>
      <c r="B209" s="26">
        <v>604403808</v>
      </c>
      <c r="C209" s="90">
        <v>20</v>
      </c>
      <c r="D209" s="90">
        <v>174127</v>
      </c>
      <c r="E209" s="94">
        <v>43214</v>
      </c>
      <c r="F209" s="26">
        <v>174127267308</v>
      </c>
      <c r="G209" s="90">
        <v>267308</v>
      </c>
      <c r="H209" s="90">
        <v>1.68</v>
      </c>
      <c r="I209" s="90">
        <v>1.68</v>
      </c>
      <c r="J209" s="90" t="s">
        <v>10509</v>
      </c>
      <c r="K209" s="90">
        <v>961</v>
      </c>
      <c r="L209" s="90" t="s">
        <v>10512</v>
      </c>
    </row>
    <row r="210" spans="1:12" hidden="1" outlineLevel="2" x14ac:dyDescent="0.25">
      <c r="A210" s="90">
        <v>3</v>
      </c>
      <c r="B210" s="26">
        <v>605711787</v>
      </c>
      <c r="C210" s="90">
        <v>20</v>
      </c>
      <c r="D210" s="90">
        <v>168393</v>
      </c>
      <c r="E210" s="94">
        <v>43124</v>
      </c>
      <c r="F210" s="26">
        <v>168393260045</v>
      </c>
      <c r="G210" s="90">
        <v>260045</v>
      </c>
      <c r="H210" s="90">
        <v>1.8</v>
      </c>
      <c r="I210" s="90">
        <v>1.5</v>
      </c>
      <c r="J210" s="90" t="s">
        <v>10509</v>
      </c>
      <c r="K210" s="90">
        <v>1050</v>
      </c>
      <c r="L210" s="90" t="s">
        <v>10512</v>
      </c>
    </row>
    <row r="211" spans="1:12" hidden="1" outlineLevel="2" x14ac:dyDescent="0.25">
      <c r="A211" s="90">
        <v>3</v>
      </c>
      <c r="B211" s="26">
        <v>605711787</v>
      </c>
      <c r="C211" s="90">
        <v>20</v>
      </c>
      <c r="D211" s="90">
        <v>170130</v>
      </c>
      <c r="E211" s="94">
        <v>43154</v>
      </c>
      <c r="F211" s="26">
        <v>170130261780</v>
      </c>
      <c r="G211" s="90">
        <v>261780</v>
      </c>
      <c r="H211" s="90">
        <v>1.96</v>
      </c>
      <c r="I211" s="90">
        <v>1.96</v>
      </c>
      <c r="J211" s="90" t="s">
        <v>10509</v>
      </c>
      <c r="K211" s="90">
        <v>1022</v>
      </c>
      <c r="L211" s="90" t="s">
        <v>10512</v>
      </c>
    </row>
    <row r="212" spans="1:12" hidden="1" outlineLevel="2" x14ac:dyDescent="0.25">
      <c r="A212" s="90">
        <v>3</v>
      </c>
      <c r="B212" s="26">
        <v>801775289</v>
      </c>
      <c r="C212" s="90">
        <v>20</v>
      </c>
      <c r="D212" s="90">
        <v>174595</v>
      </c>
      <c r="E212" s="94">
        <v>43214</v>
      </c>
      <c r="F212" s="26">
        <v>174595267776</v>
      </c>
      <c r="G212" s="90">
        <v>267776</v>
      </c>
      <c r="H212" s="90">
        <v>0.01</v>
      </c>
      <c r="I212" s="90">
        <v>0.01</v>
      </c>
      <c r="J212" s="90" t="s">
        <v>10509</v>
      </c>
      <c r="K212" s="90">
        <v>961</v>
      </c>
      <c r="L212" s="90" t="s">
        <v>10512</v>
      </c>
    </row>
    <row r="213" spans="1:12" hidden="1" outlineLevel="2" x14ac:dyDescent="0.25">
      <c r="A213" s="90">
        <v>3</v>
      </c>
      <c r="B213" s="26">
        <v>801801820</v>
      </c>
      <c r="C213" s="90">
        <v>20</v>
      </c>
      <c r="D213" s="90">
        <v>175940</v>
      </c>
      <c r="E213" s="94">
        <v>43243</v>
      </c>
      <c r="F213" s="26">
        <v>175940269117</v>
      </c>
      <c r="G213" s="90">
        <v>269117</v>
      </c>
      <c r="H213" s="90">
        <v>1.68</v>
      </c>
      <c r="I213" s="90">
        <v>1.68</v>
      </c>
      <c r="J213" s="90" t="s">
        <v>10509</v>
      </c>
      <c r="K213" s="90">
        <v>930</v>
      </c>
      <c r="L213" s="90" t="s">
        <v>10512</v>
      </c>
    </row>
    <row r="214" spans="1:12" hidden="1" outlineLevel="2" x14ac:dyDescent="0.25">
      <c r="A214" s="90">
        <v>3</v>
      </c>
      <c r="B214" s="26">
        <v>801829631</v>
      </c>
      <c r="C214" s="90">
        <v>20</v>
      </c>
      <c r="D214" s="90">
        <v>231056</v>
      </c>
      <c r="E214" s="94">
        <v>43913</v>
      </c>
      <c r="F214" s="26">
        <v>231056322759</v>
      </c>
      <c r="G214" s="90">
        <v>322759</v>
      </c>
      <c r="H214" s="90">
        <v>8.3800000000000008</v>
      </c>
      <c r="I214" s="90">
        <v>8.3800000000000008</v>
      </c>
      <c r="J214" s="90" t="s">
        <v>10509</v>
      </c>
      <c r="K214" s="90">
        <v>260</v>
      </c>
      <c r="L214" s="90" t="s">
        <v>10512</v>
      </c>
    </row>
    <row r="215" spans="1:12" hidden="1" outlineLevel="2" x14ac:dyDescent="0.25">
      <c r="A215" s="90">
        <v>3</v>
      </c>
      <c r="B215" s="26">
        <v>801829631</v>
      </c>
      <c r="C215" s="90">
        <v>20</v>
      </c>
      <c r="D215" s="90">
        <v>236988</v>
      </c>
      <c r="E215" s="94">
        <v>43972</v>
      </c>
      <c r="F215" s="26">
        <v>236988328267</v>
      </c>
      <c r="G215" s="90">
        <v>328267</v>
      </c>
      <c r="H215" s="90">
        <v>8.3800000000000008</v>
      </c>
      <c r="I215" s="90">
        <v>8.3800000000000008</v>
      </c>
      <c r="J215" s="90" t="s">
        <v>10509</v>
      </c>
      <c r="K215" s="90">
        <v>199</v>
      </c>
      <c r="L215" s="90" t="s">
        <v>10512</v>
      </c>
    </row>
    <row r="216" spans="1:12" hidden="1" outlineLevel="2" x14ac:dyDescent="0.25">
      <c r="A216" s="90">
        <v>3</v>
      </c>
      <c r="B216" s="26">
        <v>801867045</v>
      </c>
      <c r="C216" s="90">
        <v>20</v>
      </c>
      <c r="D216" s="90">
        <v>227347</v>
      </c>
      <c r="E216" s="94">
        <v>43851</v>
      </c>
      <c r="F216" s="26">
        <v>227347319319</v>
      </c>
      <c r="G216" s="90">
        <v>319319</v>
      </c>
      <c r="H216" s="90">
        <v>0.01</v>
      </c>
      <c r="I216" s="90">
        <v>0.01</v>
      </c>
      <c r="J216" s="90" t="s">
        <v>10509</v>
      </c>
      <c r="K216" s="90">
        <v>320</v>
      </c>
      <c r="L216" s="90" t="s">
        <v>10512</v>
      </c>
    </row>
    <row r="217" spans="1:12" hidden="1" outlineLevel="2" x14ac:dyDescent="0.25">
      <c r="A217" s="90">
        <v>3</v>
      </c>
      <c r="B217" s="26">
        <v>801883208</v>
      </c>
      <c r="C217" s="90">
        <v>20</v>
      </c>
      <c r="D217" s="90">
        <v>238569</v>
      </c>
      <c r="E217" s="94">
        <v>43972</v>
      </c>
      <c r="F217" s="26">
        <v>238569329833</v>
      </c>
      <c r="G217" s="90">
        <v>329833</v>
      </c>
      <c r="H217" s="90">
        <v>6.96</v>
      </c>
      <c r="I217" s="90">
        <v>6.96</v>
      </c>
      <c r="J217" s="90" t="s">
        <v>10509</v>
      </c>
      <c r="K217" s="90">
        <v>199</v>
      </c>
      <c r="L217" s="90" t="s">
        <v>10512</v>
      </c>
    </row>
    <row r="218" spans="1:12" hidden="1" outlineLevel="2" x14ac:dyDescent="0.25">
      <c r="A218" s="90">
        <v>3</v>
      </c>
      <c r="B218" s="26">
        <v>801915786</v>
      </c>
      <c r="C218" s="90">
        <v>20</v>
      </c>
      <c r="D218" s="90">
        <v>232310</v>
      </c>
      <c r="E218" s="94">
        <v>43913</v>
      </c>
      <c r="F218" s="26">
        <v>232310324011</v>
      </c>
      <c r="G218" s="90">
        <v>324011</v>
      </c>
      <c r="H218" s="90">
        <v>1.68</v>
      </c>
      <c r="I218" s="90">
        <v>1.68</v>
      </c>
      <c r="J218" s="90" t="s">
        <v>10509</v>
      </c>
      <c r="K218" s="90">
        <v>260</v>
      </c>
      <c r="L218" s="90" t="s">
        <v>10512</v>
      </c>
    </row>
    <row r="219" spans="1:12" hidden="1" outlineLevel="2" x14ac:dyDescent="0.25">
      <c r="A219" s="90">
        <v>3</v>
      </c>
      <c r="B219" s="26">
        <v>801958232</v>
      </c>
      <c r="C219" s="90">
        <v>20</v>
      </c>
      <c r="D219" s="90">
        <v>226778</v>
      </c>
      <c r="E219" s="94">
        <v>43851</v>
      </c>
      <c r="F219" s="26">
        <v>226778318859</v>
      </c>
      <c r="G219" s="90">
        <v>318859</v>
      </c>
      <c r="H219" s="90">
        <v>2.23</v>
      </c>
      <c r="I219" s="90">
        <v>2.23</v>
      </c>
      <c r="J219" s="90" t="s">
        <v>10509</v>
      </c>
      <c r="K219" s="90">
        <v>320</v>
      </c>
      <c r="L219" s="90" t="s">
        <v>10512</v>
      </c>
    </row>
    <row r="220" spans="1:12" hidden="1" outlineLevel="2" x14ac:dyDescent="0.25">
      <c r="A220" s="90">
        <v>3</v>
      </c>
      <c r="B220" s="26">
        <v>801958232</v>
      </c>
      <c r="C220" s="90">
        <v>20</v>
      </c>
      <c r="D220" s="90">
        <v>229678</v>
      </c>
      <c r="E220" s="94">
        <v>43882</v>
      </c>
      <c r="F220" s="26">
        <v>229678321568</v>
      </c>
      <c r="G220" s="90">
        <v>321568</v>
      </c>
      <c r="H220" s="90">
        <v>1.78</v>
      </c>
      <c r="I220" s="90">
        <v>1.78</v>
      </c>
      <c r="J220" s="90" t="s">
        <v>10509</v>
      </c>
      <c r="K220" s="90">
        <v>291</v>
      </c>
      <c r="L220" s="90" t="s">
        <v>10512</v>
      </c>
    </row>
    <row r="221" spans="1:12" hidden="1" outlineLevel="2" x14ac:dyDescent="0.25">
      <c r="A221" s="90">
        <v>3</v>
      </c>
      <c r="B221" s="26">
        <v>801958232</v>
      </c>
      <c r="C221" s="90">
        <v>20</v>
      </c>
      <c r="D221" s="90">
        <v>232636</v>
      </c>
      <c r="E221" s="94">
        <v>43913</v>
      </c>
      <c r="F221" s="26">
        <v>232636324319</v>
      </c>
      <c r="G221" s="90">
        <v>324319</v>
      </c>
      <c r="H221" s="90">
        <v>1.68</v>
      </c>
      <c r="I221" s="90">
        <v>1.68</v>
      </c>
      <c r="J221" s="90" t="s">
        <v>10509</v>
      </c>
      <c r="K221" s="90">
        <v>260</v>
      </c>
      <c r="L221" s="90" t="s">
        <v>10512</v>
      </c>
    </row>
    <row r="222" spans="1:12" hidden="1" outlineLevel="2" x14ac:dyDescent="0.25">
      <c r="A222" s="90">
        <v>3</v>
      </c>
      <c r="B222" s="26">
        <v>801958232</v>
      </c>
      <c r="C222" s="90">
        <v>20</v>
      </c>
      <c r="D222" s="90">
        <v>235636</v>
      </c>
      <c r="E222" s="94">
        <v>43942</v>
      </c>
      <c r="F222" s="26">
        <v>235636327097</v>
      </c>
      <c r="G222" s="90">
        <v>327097</v>
      </c>
      <c r="H222" s="90">
        <v>1.68</v>
      </c>
      <c r="I222" s="90">
        <v>1.68</v>
      </c>
      <c r="J222" s="90" t="s">
        <v>10509</v>
      </c>
      <c r="K222" s="90">
        <v>230</v>
      </c>
      <c r="L222" s="90" t="s">
        <v>10512</v>
      </c>
    </row>
    <row r="223" spans="1:12" hidden="1" outlineLevel="2" x14ac:dyDescent="0.25">
      <c r="A223" s="90">
        <v>3</v>
      </c>
      <c r="B223" s="26">
        <v>802149690</v>
      </c>
      <c r="C223" s="90">
        <v>20</v>
      </c>
      <c r="D223" s="90">
        <v>168416</v>
      </c>
      <c r="E223" s="94">
        <v>43124</v>
      </c>
      <c r="F223" s="26">
        <v>168416260068</v>
      </c>
      <c r="G223" s="90">
        <v>260068</v>
      </c>
      <c r="H223" s="90">
        <v>1.68</v>
      </c>
      <c r="I223" s="90">
        <v>1.68</v>
      </c>
      <c r="J223" s="90" t="s">
        <v>10509</v>
      </c>
      <c r="K223" s="90">
        <v>1050</v>
      </c>
      <c r="L223" s="90" t="s">
        <v>10512</v>
      </c>
    </row>
    <row r="224" spans="1:12" hidden="1" outlineLevel="2" x14ac:dyDescent="0.25">
      <c r="A224" s="90">
        <v>3</v>
      </c>
      <c r="B224" s="26">
        <v>802150615</v>
      </c>
      <c r="C224" s="90">
        <v>20</v>
      </c>
      <c r="D224" s="90">
        <v>236054</v>
      </c>
      <c r="E224" s="94">
        <v>43942</v>
      </c>
      <c r="F224" s="26">
        <v>2360541681</v>
      </c>
      <c r="G224" s="90">
        <v>1681</v>
      </c>
      <c r="H224" s="90">
        <v>1.75</v>
      </c>
      <c r="I224" s="90">
        <v>1.75</v>
      </c>
      <c r="J224" s="90" t="s">
        <v>10509</v>
      </c>
      <c r="K224" s="90">
        <v>230</v>
      </c>
      <c r="L224" s="90" t="s">
        <v>10512</v>
      </c>
    </row>
    <row r="225" spans="1:12" hidden="1" outlineLevel="2" x14ac:dyDescent="0.25">
      <c r="A225" s="90">
        <v>3</v>
      </c>
      <c r="B225" s="26">
        <v>802150615</v>
      </c>
      <c r="C225" s="90">
        <v>20</v>
      </c>
      <c r="D225" s="90">
        <v>239026</v>
      </c>
      <c r="E225" s="94">
        <v>43972</v>
      </c>
      <c r="F225" s="26">
        <v>2390261869</v>
      </c>
      <c r="G225" s="90">
        <v>1869</v>
      </c>
      <c r="H225" s="90">
        <v>1.71</v>
      </c>
      <c r="I225" s="90">
        <v>1.71</v>
      </c>
      <c r="J225" s="90" t="s">
        <v>10509</v>
      </c>
      <c r="K225" s="90">
        <v>199</v>
      </c>
      <c r="L225" s="90" t="s">
        <v>10512</v>
      </c>
    </row>
    <row r="226" spans="1:12" hidden="1" outlineLevel="2" x14ac:dyDescent="0.25">
      <c r="A226" s="90">
        <v>3</v>
      </c>
      <c r="B226" s="26">
        <v>802205799</v>
      </c>
      <c r="C226" s="90">
        <v>20</v>
      </c>
      <c r="D226" s="90">
        <v>192310</v>
      </c>
      <c r="E226" s="94">
        <v>43455</v>
      </c>
      <c r="F226" s="26">
        <v>192310285442</v>
      </c>
      <c r="G226" s="90">
        <v>285442</v>
      </c>
      <c r="H226" s="90">
        <v>0.59</v>
      </c>
      <c r="I226" s="90">
        <v>0.59</v>
      </c>
      <c r="J226" s="90" t="s">
        <v>10509</v>
      </c>
      <c r="K226" s="90">
        <v>716</v>
      </c>
      <c r="L226" s="90" t="s">
        <v>10512</v>
      </c>
    </row>
    <row r="227" spans="1:12" hidden="1" outlineLevel="2" x14ac:dyDescent="0.25">
      <c r="A227" s="90">
        <v>3</v>
      </c>
      <c r="B227" s="26">
        <v>802205799</v>
      </c>
      <c r="C227" s="90">
        <v>20</v>
      </c>
      <c r="D227" s="90">
        <v>196853</v>
      </c>
      <c r="E227" s="94">
        <v>43518</v>
      </c>
      <c r="F227" s="26">
        <v>196853289964</v>
      </c>
      <c r="G227" s="90">
        <v>289964</v>
      </c>
      <c r="H227" s="90">
        <v>2.2200000000000002</v>
      </c>
      <c r="I227" s="90">
        <v>2.2200000000000002</v>
      </c>
      <c r="J227" s="90" t="s">
        <v>10509</v>
      </c>
      <c r="K227" s="90">
        <v>657</v>
      </c>
      <c r="L227" s="90" t="s">
        <v>10512</v>
      </c>
    </row>
    <row r="228" spans="1:12" hidden="1" outlineLevel="2" x14ac:dyDescent="0.25">
      <c r="A228" s="90">
        <v>3</v>
      </c>
      <c r="B228" s="26">
        <v>802226845</v>
      </c>
      <c r="C228" s="90">
        <v>20</v>
      </c>
      <c r="D228" s="90">
        <v>235996</v>
      </c>
      <c r="E228" s="94">
        <v>43942</v>
      </c>
      <c r="F228" s="26">
        <v>235996327375</v>
      </c>
      <c r="G228" s="90">
        <v>327375</v>
      </c>
      <c r="H228" s="90">
        <v>3.8</v>
      </c>
      <c r="I228" s="90">
        <v>3.8</v>
      </c>
      <c r="J228" s="90" t="s">
        <v>10509</v>
      </c>
      <c r="K228" s="90">
        <v>230</v>
      </c>
      <c r="L228" s="90" t="s">
        <v>10512</v>
      </c>
    </row>
    <row r="229" spans="1:12" hidden="1" outlineLevel="2" x14ac:dyDescent="0.25">
      <c r="A229" s="90">
        <v>3</v>
      </c>
      <c r="B229" s="26">
        <v>802226845</v>
      </c>
      <c r="C229" s="90">
        <v>20</v>
      </c>
      <c r="D229" s="90">
        <v>238968</v>
      </c>
      <c r="E229" s="94">
        <v>43972</v>
      </c>
      <c r="F229" s="26">
        <v>238968330146</v>
      </c>
      <c r="G229" s="90">
        <v>330146</v>
      </c>
      <c r="H229" s="90">
        <v>1.68</v>
      </c>
      <c r="I229" s="90">
        <v>1.68</v>
      </c>
      <c r="J229" s="90" t="s">
        <v>10509</v>
      </c>
      <c r="K229" s="90">
        <v>199</v>
      </c>
      <c r="L229" s="90" t="s">
        <v>10512</v>
      </c>
    </row>
    <row r="230" spans="1:12" hidden="1" outlineLevel="2" x14ac:dyDescent="0.25">
      <c r="A230" s="90">
        <v>3</v>
      </c>
      <c r="B230" s="26">
        <v>802312884</v>
      </c>
      <c r="C230" s="90">
        <v>20</v>
      </c>
      <c r="D230" s="90">
        <v>233238</v>
      </c>
      <c r="E230" s="94">
        <v>43913</v>
      </c>
      <c r="F230" s="26">
        <v>233238324810</v>
      </c>
      <c r="G230" s="90">
        <v>324810</v>
      </c>
      <c r="H230" s="90">
        <v>3.15</v>
      </c>
      <c r="I230" s="90">
        <v>3.15</v>
      </c>
      <c r="J230" s="90" t="s">
        <v>10509</v>
      </c>
      <c r="K230" s="90">
        <v>260</v>
      </c>
      <c r="L230" s="90" t="s">
        <v>10512</v>
      </c>
    </row>
    <row r="231" spans="1:12" hidden="1" outlineLevel="2" x14ac:dyDescent="0.25">
      <c r="A231" s="90">
        <v>3</v>
      </c>
      <c r="B231" s="26">
        <v>802386623</v>
      </c>
      <c r="C231" s="90">
        <v>20</v>
      </c>
      <c r="D231" s="90">
        <v>172696</v>
      </c>
      <c r="E231" s="94">
        <v>43185</v>
      </c>
      <c r="F231" s="26">
        <v>172696264343</v>
      </c>
      <c r="G231" s="90">
        <v>264343</v>
      </c>
      <c r="H231" s="90">
        <v>9.67</v>
      </c>
      <c r="I231" s="90">
        <v>9.67</v>
      </c>
      <c r="J231" s="90" t="s">
        <v>10509</v>
      </c>
      <c r="K231" s="90">
        <v>991</v>
      </c>
      <c r="L231" s="90" t="s">
        <v>10512</v>
      </c>
    </row>
    <row r="232" spans="1:12" hidden="1" outlineLevel="2" x14ac:dyDescent="0.25">
      <c r="A232" s="90">
        <v>3</v>
      </c>
      <c r="B232" s="26">
        <v>700127442</v>
      </c>
      <c r="C232" s="90">
        <v>20</v>
      </c>
      <c r="D232" s="90">
        <v>222284</v>
      </c>
      <c r="E232" s="94">
        <v>43822</v>
      </c>
      <c r="F232" s="26">
        <v>222284314560</v>
      </c>
      <c r="G232" s="90">
        <v>314560</v>
      </c>
      <c r="H232" s="90">
        <v>4.1900000000000004</v>
      </c>
      <c r="I232" s="90">
        <v>4.1900000000000004</v>
      </c>
      <c r="J232" s="90" t="s">
        <v>10509</v>
      </c>
      <c r="K232" s="90">
        <v>351</v>
      </c>
      <c r="L232" s="90" t="s">
        <v>10512</v>
      </c>
    </row>
    <row r="233" spans="1:12" hidden="1" outlineLevel="2" x14ac:dyDescent="0.25">
      <c r="A233" s="90">
        <v>3</v>
      </c>
      <c r="B233" s="26">
        <v>700127442</v>
      </c>
      <c r="C233" s="90">
        <v>20</v>
      </c>
      <c r="D233" s="90">
        <v>225131</v>
      </c>
      <c r="E233" s="94">
        <v>43851</v>
      </c>
      <c r="F233" s="26">
        <v>225131317232</v>
      </c>
      <c r="G233" s="90">
        <v>317232</v>
      </c>
      <c r="H233" s="90">
        <v>4.1900000000000004</v>
      </c>
      <c r="I233" s="90">
        <v>4.1900000000000004</v>
      </c>
      <c r="J233" s="90" t="s">
        <v>10509</v>
      </c>
      <c r="K233" s="90">
        <v>320</v>
      </c>
      <c r="L233" s="90" t="s">
        <v>10512</v>
      </c>
    </row>
    <row r="234" spans="1:12" hidden="1" outlineLevel="2" x14ac:dyDescent="0.25">
      <c r="A234" s="90">
        <v>3</v>
      </c>
      <c r="B234" s="26">
        <v>700127442</v>
      </c>
      <c r="C234" s="90">
        <v>20</v>
      </c>
      <c r="D234" s="90">
        <v>228066</v>
      </c>
      <c r="E234" s="94">
        <v>43882</v>
      </c>
      <c r="F234" s="26">
        <v>228066319975</v>
      </c>
      <c r="G234" s="90">
        <v>319975</v>
      </c>
      <c r="H234" s="90">
        <v>7.04</v>
      </c>
      <c r="I234" s="90">
        <v>7.04</v>
      </c>
      <c r="J234" s="90" t="s">
        <v>10509</v>
      </c>
      <c r="K234" s="90">
        <v>291</v>
      </c>
      <c r="L234" s="90" t="s">
        <v>10512</v>
      </c>
    </row>
    <row r="235" spans="1:12" hidden="1" outlineLevel="2" x14ac:dyDescent="0.25">
      <c r="A235" s="90">
        <v>3</v>
      </c>
      <c r="B235" s="26">
        <v>700666043</v>
      </c>
      <c r="C235" s="90">
        <v>20</v>
      </c>
      <c r="D235" s="90">
        <v>171469</v>
      </c>
      <c r="E235" s="94">
        <v>43185</v>
      </c>
      <c r="F235" s="26">
        <v>171469263116</v>
      </c>
      <c r="G235" s="90">
        <v>263116</v>
      </c>
      <c r="H235" s="90">
        <v>8.3800000000000008</v>
      </c>
      <c r="I235" s="90">
        <v>0.9</v>
      </c>
      <c r="J235" s="90" t="s">
        <v>10509</v>
      </c>
      <c r="K235" s="90">
        <v>991</v>
      </c>
      <c r="L235" s="90" t="s">
        <v>10512</v>
      </c>
    </row>
    <row r="236" spans="1:12" hidden="1" outlineLevel="2" x14ac:dyDescent="0.25">
      <c r="A236" s="90">
        <v>3</v>
      </c>
      <c r="B236" s="26">
        <v>700666043</v>
      </c>
      <c r="C236" s="90">
        <v>20</v>
      </c>
      <c r="D236" s="90">
        <v>202512</v>
      </c>
      <c r="E236" s="94">
        <v>43607</v>
      </c>
      <c r="F236" s="26">
        <v>202512295577</v>
      </c>
      <c r="G236" s="90">
        <v>295577</v>
      </c>
      <c r="H236" s="90">
        <v>8.3800000000000008</v>
      </c>
      <c r="I236" s="90">
        <v>8.3800000000000008</v>
      </c>
      <c r="J236" s="90" t="s">
        <v>10509</v>
      </c>
      <c r="K236" s="90">
        <v>565</v>
      </c>
      <c r="L236" s="90" t="s">
        <v>10512</v>
      </c>
    </row>
    <row r="237" spans="1:12" hidden="1" outlineLevel="2" x14ac:dyDescent="0.25">
      <c r="A237" s="90">
        <v>3</v>
      </c>
      <c r="B237" s="26">
        <v>700876006</v>
      </c>
      <c r="C237" s="90">
        <v>20</v>
      </c>
      <c r="D237" s="90">
        <v>186600</v>
      </c>
      <c r="E237" s="94">
        <v>43396</v>
      </c>
      <c r="F237" s="26">
        <v>186600279755</v>
      </c>
      <c r="G237" s="90">
        <v>279755</v>
      </c>
      <c r="H237" s="90">
        <v>2.34</v>
      </c>
      <c r="I237" s="90">
        <v>2.34</v>
      </c>
      <c r="J237" s="90" t="s">
        <v>10509</v>
      </c>
      <c r="K237" s="90">
        <v>777</v>
      </c>
      <c r="L237" s="90" t="s">
        <v>10512</v>
      </c>
    </row>
    <row r="238" spans="1:12" hidden="1" outlineLevel="2" x14ac:dyDescent="0.25">
      <c r="A238" s="90">
        <v>3</v>
      </c>
      <c r="B238" s="26">
        <v>700985716</v>
      </c>
      <c r="C238" s="90">
        <v>20</v>
      </c>
      <c r="D238" s="90">
        <v>204256</v>
      </c>
      <c r="E238" s="94">
        <v>43607</v>
      </c>
      <c r="F238" s="26">
        <v>204256297313</v>
      </c>
      <c r="G238" s="90">
        <v>297313</v>
      </c>
      <c r="H238" s="90">
        <v>4.5999999999999996</v>
      </c>
      <c r="I238" s="90">
        <v>4.5999999999999996</v>
      </c>
      <c r="J238" s="90" t="s">
        <v>10509</v>
      </c>
      <c r="K238" s="90">
        <v>565</v>
      </c>
      <c r="L238" s="90" t="s">
        <v>10512</v>
      </c>
    </row>
    <row r="239" spans="1:12" hidden="1" outlineLevel="2" x14ac:dyDescent="0.25">
      <c r="A239" s="90">
        <v>3</v>
      </c>
      <c r="B239" s="26">
        <v>700985716</v>
      </c>
      <c r="C239" s="90">
        <v>20</v>
      </c>
      <c r="D239" s="90">
        <v>206865</v>
      </c>
      <c r="E239" s="94">
        <v>43637</v>
      </c>
      <c r="F239" s="26">
        <v>206865299885</v>
      </c>
      <c r="G239" s="90">
        <v>299885</v>
      </c>
      <c r="H239" s="90">
        <v>1.85</v>
      </c>
      <c r="I239" s="90">
        <v>1.85</v>
      </c>
      <c r="J239" s="90" t="s">
        <v>10509</v>
      </c>
      <c r="K239" s="90">
        <v>535</v>
      </c>
      <c r="L239" s="90" t="s">
        <v>10512</v>
      </c>
    </row>
    <row r="240" spans="1:12" hidden="1" outlineLevel="2" x14ac:dyDescent="0.25">
      <c r="A240" s="90">
        <v>3</v>
      </c>
      <c r="B240" s="26">
        <v>701769226</v>
      </c>
      <c r="C240" s="90">
        <v>20</v>
      </c>
      <c r="D240" s="90">
        <v>168979</v>
      </c>
      <c r="E240" s="94">
        <v>43124</v>
      </c>
      <c r="F240" s="26">
        <v>168979260631</v>
      </c>
      <c r="G240" s="90">
        <v>260631</v>
      </c>
      <c r="H240" s="90">
        <v>1.3</v>
      </c>
      <c r="I240" s="90">
        <v>1.3</v>
      </c>
      <c r="J240" s="90" t="s">
        <v>10509</v>
      </c>
      <c r="K240" s="90">
        <v>1050</v>
      </c>
      <c r="L240" s="90" t="s">
        <v>10512</v>
      </c>
    </row>
    <row r="241" spans="1:12" hidden="1" outlineLevel="2" x14ac:dyDescent="0.25">
      <c r="A241" s="90">
        <v>3</v>
      </c>
      <c r="B241" s="26">
        <v>701897597</v>
      </c>
      <c r="C241" s="90">
        <v>20</v>
      </c>
      <c r="D241" s="90">
        <v>197716</v>
      </c>
      <c r="E241" s="94">
        <v>43546</v>
      </c>
      <c r="F241" s="26">
        <v>197716290817</v>
      </c>
      <c r="G241" s="90">
        <v>290817</v>
      </c>
      <c r="H241" s="90">
        <v>8.3800000000000008</v>
      </c>
      <c r="I241" s="90">
        <v>8.3800000000000008</v>
      </c>
      <c r="J241" s="90" t="s">
        <v>10509</v>
      </c>
      <c r="K241" s="90">
        <v>626</v>
      </c>
      <c r="L241" s="90" t="s">
        <v>10512</v>
      </c>
    </row>
    <row r="242" spans="1:12" hidden="1" outlineLevel="2" x14ac:dyDescent="0.25">
      <c r="A242" s="90">
        <v>3</v>
      </c>
      <c r="B242" s="26">
        <v>701897597</v>
      </c>
      <c r="C242" s="90">
        <v>20</v>
      </c>
      <c r="D242" s="90">
        <v>202568</v>
      </c>
      <c r="E242" s="94">
        <v>43607</v>
      </c>
      <c r="F242" s="26">
        <v>202568295633</v>
      </c>
      <c r="G242" s="90">
        <v>295633</v>
      </c>
      <c r="H242" s="90">
        <v>8.3800000000000008</v>
      </c>
      <c r="I242" s="90">
        <v>8.3800000000000008</v>
      </c>
      <c r="J242" s="90" t="s">
        <v>10509</v>
      </c>
      <c r="K242" s="90">
        <v>565</v>
      </c>
      <c r="L242" s="90" t="s">
        <v>10512</v>
      </c>
    </row>
    <row r="243" spans="1:12" hidden="1" outlineLevel="2" x14ac:dyDescent="0.25">
      <c r="A243" s="90">
        <v>3</v>
      </c>
      <c r="B243" s="26">
        <v>702008053</v>
      </c>
      <c r="C243" s="90">
        <v>20</v>
      </c>
      <c r="D243" s="90">
        <v>227055</v>
      </c>
      <c r="E243" s="94">
        <v>43851</v>
      </c>
      <c r="F243" s="26">
        <v>227055319073</v>
      </c>
      <c r="G243" s="90">
        <v>319073</v>
      </c>
      <c r="H243" s="90">
        <v>0.1</v>
      </c>
      <c r="I243" s="90">
        <v>0.1</v>
      </c>
      <c r="J243" s="90" t="s">
        <v>10509</v>
      </c>
      <c r="K243" s="90">
        <v>320</v>
      </c>
      <c r="L243" s="90" t="s">
        <v>10512</v>
      </c>
    </row>
    <row r="244" spans="1:12" hidden="1" outlineLevel="2" x14ac:dyDescent="0.25">
      <c r="A244" s="90">
        <v>3</v>
      </c>
      <c r="B244" s="26">
        <v>702178732</v>
      </c>
      <c r="C244" s="90">
        <v>20</v>
      </c>
      <c r="D244" s="90">
        <v>229626</v>
      </c>
      <c r="E244" s="94">
        <v>43882</v>
      </c>
      <c r="F244" s="26">
        <v>229626321522</v>
      </c>
      <c r="G244" s="90">
        <v>321522</v>
      </c>
      <c r="H244" s="90">
        <v>1.88</v>
      </c>
      <c r="I244" s="90">
        <v>1.88</v>
      </c>
      <c r="J244" s="90" t="s">
        <v>10509</v>
      </c>
      <c r="K244" s="90">
        <v>291</v>
      </c>
      <c r="L244" s="90" t="s">
        <v>10512</v>
      </c>
    </row>
    <row r="245" spans="1:12" hidden="1" outlineLevel="2" x14ac:dyDescent="0.25">
      <c r="A245" s="90">
        <v>3</v>
      </c>
      <c r="B245" s="26">
        <v>702178732</v>
      </c>
      <c r="C245" s="90">
        <v>20</v>
      </c>
      <c r="D245" s="90">
        <v>238550</v>
      </c>
      <c r="E245" s="94">
        <v>43972</v>
      </c>
      <c r="F245" s="26">
        <v>238550329816</v>
      </c>
      <c r="G245" s="90">
        <v>329816</v>
      </c>
      <c r="H245" s="90">
        <v>1.68</v>
      </c>
      <c r="I245" s="90">
        <v>1.68</v>
      </c>
      <c r="J245" s="90" t="s">
        <v>10509</v>
      </c>
      <c r="K245" s="90">
        <v>199</v>
      </c>
      <c r="L245" s="90" t="s">
        <v>10512</v>
      </c>
    </row>
    <row r="246" spans="1:12" hidden="1" outlineLevel="2" x14ac:dyDescent="0.25">
      <c r="A246" s="90">
        <v>3</v>
      </c>
      <c r="B246" s="26">
        <v>702280421</v>
      </c>
      <c r="C246" s="90">
        <v>20</v>
      </c>
      <c r="D246" s="90">
        <v>230280</v>
      </c>
      <c r="E246" s="94">
        <v>43882</v>
      </c>
      <c r="F246" s="26">
        <v>230280322057</v>
      </c>
      <c r="G246" s="90">
        <v>322057</v>
      </c>
      <c r="H246" s="90">
        <v>1.1499999999999999</v>
      </c>
      <c r="I246" s="90">
        <v>1.1499999999999999</v>
      </c>
      <c r="J246" s="90" t="s">
        <v>10509</v>
      </c>
      <c r="K246" s="90">
        <v>291</v>
      </c>
      <c r="L246" s="90" t="s">
        <v>10512</v>
      </c>
    </row>
    <row r="247" spans="1:12" hidden="1" outlineLevel="2" x14ac:dyDescent="0.25">
      <c r="A247" s="90">
        <v>3</v>
      </c>
      <c r="B247" s="26">
        <v>702328360</v>
      </c>
      <c r="C247" s="90">
        <v>20</v>
      </c>
      <c r="D247" s="90">
        <v>215312</v>
      </c>
      <c r="E247" s="94">
        <v>43731</v>
      </c>
      <c r="F247" s="26">
        <v>215312308018</v>
      </c>
      <c r="G247" s="90">
        <v>308018</v>
      </c>
      <c r="H247" s="90">
        <v>0.41</v>
      </c>
      <c r="I247" s="90">
        <v>0.41</v>
      </c>
      <c r="J247" s="90" t="s">
        <v>10509</v>
      </c>
      <c r="K247" s="90">
        <v>443</v>
      </c>
      <c r="L247" s="90" t="s">
        <v>10512</v>
      </c>
    </row>
    <row r="248" spans="1:12" hidden="1" outlineLevel="2" x14ac:dyDescent="0.25">
      <c r="A248" s="90">
        <v>3</v>
      </c>
      <c r="B248" s="26">
        <v>702421678</v>
      </c>
      <c r="C248" s="90">
        <v>20</v>
      </c>
      <c r="D248" s="90">
        <v>214136</v>
      </c>
      <c r="E248" s="94">
        <v>43731</v>
      </c>
      <c r="F248" s="26">
        <v>214136306854</v>
      </c>
      <c r="G248" s="90">
        <v>306854</v>
      </c>
      <c r="H248" s="90">
        <v>1.68</v>
      </c>
      <c r="I248" s="90">
        <v>1.68</v>
      </c>
      <c r="J248" s="90" t="s">
        <v>10509</v>
      </c>
      <c r="K248" s="90">
        <v>443</v>
      </c>
      <c r="L248" s="90" t="s">
        <v>10512</v>
      </c>
    </row>
    <row r="249" spans="1:12" hidden="1" outlineLevel="2" x14ac:dyDescent="0.25">
      <c r="A249" s="90">
        <v>3</v>
      </c>
      <c r="B249" s="26">
        <v>702421678</v>
      </c>
      <c r="C249" s="90">
        <v>20</v>
      </c>
      <c r="D249" s="90">
        <v>214644</v>
      </c>
      <c r="E249" s="94">
        <v>43731</v>
      </c>
      <c r="F249" s="26">
        <v>214644307362</v>
      </c>
      <c r="G249" s="90">
        <v>307362</v>
      </c>
      <c r="H249" s="90">
        <v>1.68</v>
      </c>
      <c r="I249" s="90">
        <v>1.68</v>
      </c>
      <c r="J249" s="90" t="s">
        <v>10509</v>
      </c>
      <c r="K249" s="90">
        <v>443</v>
      </c>
      <c r="L249" s="90" t="s">
        <v>10512</v>
      </c>
    </row>
    <row r="250" spans="1:12" hidden="1" outlineLevel="2" x14ac:dyDescent="0.25">
      <c r="A250" s="90">
        <v>3</v>
      </c>
      <c r="B250" s="26">
        <v>702421678</v>
      </c>
      <c r="C250" s="90">
        <v>20</v>
      </c>
      <c r="D250" s="90">
        <v>217554</v>
      </c>
      <c r="E250" s="94">
        <v>43759</v>
      </c>
      <c r="F250" s="26">
        <v>217554310139</v>
      </c>
      <c r="G250" s="90">
        <v>310139</v>
      </c>
      <c r="H250" s="90">
        <v>1.94</v>
      </c>
      <c r="I250" s="90">
        <v>1.94</v>
      </c>
      <c r="J250" s="90" t="s">
        <v>10509</v>
      </c>
      <c r="K250" s="90">
        <v>412</v>
      </c>
      <c r="L250" s="90" t="s">
        <v>10512</v>
      </c>
    </row>
    <row r="251" spans="1:12" hidden="1" outlineLevel="2" x14ac:dyDescent="0.25">
      <c r="A251" s="90">
        <v>3</v>
      </c>
      <c r="B251" s="26">
        <v>702421678</v>
      </c>
      <c r="C251" s="90">
        <v>20</v>
      </c>
      <c r="D251" s="90">
        <v>220287</v>
      </c>
      <c r="E251" s="94">
        <v>43790</v>
      </c>
      <c r="F251" s="26">
        <v>220287312721</v>
      </c>
      <c r="G251" s="90">
        <v>312721</v>
      </c>
      <c r="H251" s="90">
        <v>5.31</v>
      </c>
      <c r="I251" s="90">
        <v>5.31</v>
      </c>
      <c r="J251" s="90" t="s">
        <v>10509</v>
      </c>
      <c r="K251" s="90">
        <v>382</v>
      </c>
      <c r="L251" s="90" t="s">
        <v>10512</v>
      </c>
    </row>
    <row r="252" spans="1:12" hidden="1" outlineLevel="2" x14ac:dyDescent="0.25">
      <c r="A252" s="90">
        <v>3</v>
      </c>
      <c r="B252" s="26">
        <v>702421678</v>
      </c>
      <c r="C252" s="90">
        <v>20</v>
      </c>
      <c r="D252" s="90">
        <v>225991</v>
      </c>
      <c r="E252" s="94">
        <v>43851</v>
      </c>
      <c r="F252" s="26">
        <v>225991318092</v>
      </c>
      <c r="G252" s="90">
        <v>318092</v>
      </c>
      <c r="H252" s="90">
        <v>2.4</v>
      </c>
      <c r="I252" s="90">
        <v>2.4</v>
      </c>
      <c r="J252" s="90" t="s">
        <v>10509</v>
      </c>
      <c r="K252" s="90">
        <v>320</v>
      </c>
      <c r="L252" s="90" t="s">
        <v>10512</v>
      </c>
    </row>
    <row r="253" spans="1:12" hidden="1" outlineLevel="2" x14ac:dyDescent="0.25">
      <c r="A253" s="90">
        <v>3</v>
      </c>
      <c r="B253" s="26">
        <v>702604620</v>
      </c>
      <c r="C253" s="90">
        <v>20</v>
      </c>
      <c r="D253" s="90">
        <v>188232</v>
      </c>
      <c r="E253" s="94">
        <v>43426</v>
      </c>
      <c r="F253" s="26">
        <v>188232281378</v>
      </c>
      <c r="G253" s="90">
        <v>281378</v>
      </c>
      <c r="H253" s="90">
        <v>12.3</v>
      </c>
      <c r="I253" s="90">
        <v>12.3</v>
      </c>
      <c r="J253" s="90" t="s">
        <v>10509</v>
      </c>
      <c r="K253" s="90">
        <v>747</v>
      </c>
      <c r="L253" s="90" t="s">
        <v>10512</v>
      </c>
    </row>
    <row r="254" spans="1:12" hidden="1" outlineLevel="2" x14ac:dyDescent="0.25">
      <c r="A254" s="90">
        <v>3</v>
      </c>
      <c r="B254" s="26">
        <v>702604620</v>
      </c>
      <c r="C254" s="90">
        <v>20</v>
      </c>
      <c r="D254" s="90">
        <v>192844</v>
      </c>
      <c r="E254" s="94">
        <v>43487</v>
      </c>
      <c r="F254" s="26">
        <v>192844285968</v>
      </c>
      <c r="G254" s="90">
        <v>285968</v>
      </c>
      <c r="H254" s="90">
        <v>12.3</v>
      </c>
      <c r="I254" s="90">
        <v>12.3</v>
      </c>
      <c r="J254" s="90" t="s">
        <v>10509</v>
      </c>
      <c r="K254" s="90">
        <v>685</v>
      </c>
      <c r="L254" s="90" t="s">
        <v>10512</v>
      </c>
    </row>
    <row r="255" spans="1:12" hidden="1" outlineLevel="2" x14ac:dyDescent="0.25">
      <c r="A255" s="90">
        <v>3</v>
      </c>
      <c r="B255" s="26">
        <v>702940081</v>
      </c>
      <c r="C255" s="90">
        <v>20</v>
      </c>
      <c r="D255" s="90">
        <v>185173</v>
      </c>
      <c r="E255" s="94">
        <v>43364</v>
      </c>
      <c r="F255" s="26">
        <v>185173278334</v>
      </c>
      <c r="G255" s="90">
        <v>278334</v>
      </c>
      <c r="H255" s="90">
        <v>1.68</v>
      </c>
      <c r="I255" s="90">
        <v>1.68</v>
      </c>
      <c r="J255" s="90" t="s">
        <v>10509</v>
      </c>
      <c r="K255" s="90">
        <v>808</v>
      </c>
      <c r="L255" s="90" t="s">
        <v>10512</v>
      </c>
    </row>
    <row r="256" spans="1:12" hidden="1" outlineLevel="2" x14ac:dyDescent="0.25">
      <c r="A256" s="90">
        <v>3</v>
      </c>
      <c r="B256" s="26">
        <v>703406348</v>
      </c>
      <c r="C256" s="90">
        <v>20</v>
      </c>
      <c r="D256" s="90">
        <v>239086</v>
      </c>
      <c r="E256" s="94">
        <v>43972</v>
      </c>
      <c r="F256" s="26">
        <v>239086330253</v>
      </c>
      <c r="G256" s="90">
        <v>330253</v>
      </c>
      <c r="H256" s="90">
        <v>1.68</v>
      </c>
      <c r="I256" s="90">
        <v>1.68</v>
      </c>
      <c r="J256" s="90" t="s">
        <v>10509</v>
      </c>
      <c r="K256" s="90">
        <v>199</v>
      </c>
      <c r="L256" s="90" t="s">
        <v>10512</v>
      </c>
    </row>
    <row r="257" spans="1:12" hidden="1" outlineLevel="2" x14ac:dyDescent="0.25">
      <c r="A257" s="90">
        <v>3</v>
      </c>
      <c r="B257" s="26">
        <v>703688697</v>
      </c>
      <c r="C257" s="90">
        <v>20</v>
      </c>
      <c r="D257" s="90">
        <v>201400</v>
      </c>
      <c r="E257" s="94">
        <v>43578</v>
      </c>
      <c r="F257" s="26">
        <v>201400294486</v>
      </c>
      <c r="G257" s="90">
        <v>294486</v>
      </c>
      <c r="H257" s="90">
        <v>1.68</v>
      </c>
      <c r="I257" s="90">
        <v>1.68</v>
      </c>
      <c r="J257" s="90" t="s">
        <v>10509</v>
      </c>
      <c r="K257" s="90">
        <v>596</v>
      </c>
      <c r="L257" s="90" t="s">
        <v>10512</v>
      </c>
    </row>
    <row r="258" spans="1:12" hidden="1" outlineLevel="2" x14ac:dyDescent="0.25">
      <c r="A258" s="90">
        <v>3</v>
      </c>
      <c r="B258" s="26">
        <v>703688697</v>
      </c>
      <c r="C258" s="90">
        <v>20</v>
      </c>
      <c r="D258" s="90">
        <v>203914</v>
      </c>
      <c r="E258" s="94">
        <v>43607</v>
      </c>
      <c r="F258" s="26">
        <v>203914296977</v>
      </c>
      <c r="G258" s="90">
        <v>296977</v>
      </c>
      <c r="H258" s="90">
        <v>1.68</v>
      </c>
      <c r="I258" s="90">
        <v>1.68</v>
      </c>
      <c r="J258" s="90" t="s">
        <v>10509</v>
      </c>
      <c r="K258" s="90">
        <v>565</v>
      </c>
      <c r="L258" s="90" t="s">
        <v>10512</v>
      </c>
    </row>
    <row r="259" spans="1:12" hidden="1" outlineLevel="2" x14ac:dyDescent="0.25">
      <c r="A259" s="90">
        <v>3</v>
      </c>
      <c r="B259" s="26">
        <v>703716118001</v>
      </c>
      <c r="C259" s="90">
        <v>20</v>
      </c>
      <c r="D259" s="90">
        <v>190269</v>
      </c>
      <c r="E259" s="94">
        <v>43437</v>
      </c>
      <c r="F259" s="26">
        <v>190269283411</v>
      </c>
      <c r="G259" s="90">
        <v>283411</v>
      </c>
      <c r="H259" s="90">
        <v>1.68</v>
      </c>
      <c r="I259" s="90">
        <v>1.68</v>
      </c>
      <c r="J259" s="90" t="s">
        <v>10509</v>
      </c>
      <c r="K259" s="90">
        <v>747</v>
      </c>
      <c r="L259" s="90" t="s">
        <v>10512</v>
      </c>
    </row>
    <row r="260" spans="1:12" hidden="1" outlineLevel="2" x14ac:dyDescent="0.25">
      <c r="A260" s="90">
        <v>3</v>
      </c>
      <c r="B260" s="26">
        <v>703730838</v>
      </c>
      <c r="C260" s="90">
        <v>20</v>
      </c>
      <c r="D260" s="90">
        <v>235536</v>
      </c>
      <c r="E260" s="94">
        <v>43942</v>
      </c>
      <c r="F260" s="26">
        <v>235536327010</v>
      </c>
      <c r="G260" s="90">
        <v>327010</v>
      </c>
      <c r="H260" s="90">
        <v>31.76</v>
      </c>
      <c r="I260" s="90">
        <v>31.76</v>
      </c>
      <c r="J260" s="90" t="s">
        <v>10509</v>
      </c>
      <c r="K260" s="90">
        <v>230</v>
      </c>
      <c r="L260" s="90" t="s">
        <v>10512</v>
      </c>
    </row>
    <row r="261" spans="1:12" hidden="1" outlineLevel="2" x14ac:dyDescent="0.25">
      <c r="A261" s="90">
        <v>3</v>
      </c>
      <c r="B261" s="26">
        <v>802386623</v>
      </c>
      <c r="C261" s="90">
        <v>20</v>
      </c>
      <c r="D261" s="90">
        <v>176366</v>
      </c>
      <c r="E261" s="94">
        <v>43243</v>
      </c>
      <c r="F261" s="26">
        <v>176366269543</v>
      </c>
      <c r="G261" s="90">
        <v>269543</v>
      </c>
      <c r="H261" s="90">
        <v>3.04</v>
      </c>
      <c r="I261" s="90">
        <v>3.04</v>
      </c>
      <c r="J261" s="90" t="s">
        <v>10509</v>
      </c>
      <c r="K261" s="90">
        <v>930</v>
      </c>
      <c r="L261" s="90" t="s">
        <v>10512</v>
      </c>
    </row>
    <row r="262" spans="1:12" hidden="1" outlineLevel="2" x14ac:dyDescent="0.25">
      <c r="A262" s="90">
        <v>3</v>
      </c>
      <c r="B262" s="26">
        <v>802533141</v>
      </c>
      <c r="C262" s="90">
        <v>20</v>
      </c>
      <c r="D262" s="90">
        <v>179973</v>
      </c>
      <c r="E262" s="94">
        <v>43305</v>
      </c>
      <c r="F262" s="26">
        <v>179973273143</v>
      </c>
      <c r="G262" s="90">
        <v>273143</v>
      </c>
      <c r="H262" s="90">
        <v>2.27</v>
      </c>
      <c r="I262" s="90">
        <v>2.27</v>
      </c>
      <c r="J262" s="90" t="s">
        <v>10509</v>
      </c>
      <c r="K262" s="90">
        <v>869</v>
      </c>
      <c r="L262" s="90" t="s">
        <v>10512</v>
      </c>
    </row>
    <row r="263" spans="1:12" hidden="1" outlineLevel="2" x14ac:dyDescent="0.25">
      <c r="A263" s="90">
        <v>3</v>
      </c>
      <c r="B263" s="26">
        <v>802533141</v>
      </c>
      <c r="C263" s="90">
        <v>20</v>
      </c>
      <c r="D263" s="90">
        <v>184277</v>
      </c>
      <c r="E263" s="94">
        <v>43364</v>
      </c>
      <c r="F263" s="26">
        <v>184277277438</v>
      </c>
      <c r="G263" s="90">
        <v>277438</v>
      </c>
      <c r="H263" s="90">
        <v>4.87</v>
      </c>
      <c r="I263" s="90">
        <v>4.87</v>
      </c>
      <c r="J263" s="90" t="s">
        <v>10509</v>
      </c>
      <c r="K263" s="90">
        <v>808</v>
      </c>
      <c r="L263" s="90" t="s">
        <v>10512</v>
      </c>
    </row>
    <row r="264" spans="1:12" hidden="1" outlineLevel="2" x14ac:dyDescent="0.25">
      <c r="A264" s="90">
        <v>3</v>
      </c>
      <c r="B264" s="26">
        <v>802642918</v>
      </c>
      <c r="C264" s="90">
        <v>20</v>
      </c>
      <c r="D264" s="90">
        <v>239105</v>
      </c>
      <c r="E264" s="94">
        <v>43972</v>
      </c>
      <c r="F264" s="26">
        <v>239105330268</v>
      </c>
      <c r="G264" s="90">
        <v>330268</v>
      </c>
      <c r="H264" s="90">
        <v>1.68</v>
      </c>
      <c r="I264" s="90">
        <v>1.68</v>
      </c>
      <c r="J264" s="90" t="s">
        <v>10509</v>
      </c>
      <c r="K264" s="90">
        <v>199</v>
      </c>
      <c r="L264" s="90" t="s">
        <v>10512</v>
      </c>
    </row>
    <row r="265" spans="1:12" hidden="1" outlineLevel="2" x14ac:dyDescent="0.25">
      <c r="A265" s="90">
        <v>3</v>
      </c>
      <c r="B265" s="26">
        <v>802646810</v>
      </c>
      <c r="C265" s="90">
        <v>20</v>
      </c>
      <c r="D265" s="90">
        <v>215716</v>
      </c>
      <c r="E265" s="94">
        <v>43731</v>
      </c>
      <c r="F265" s="26">
        <v>215716308342</v>
      </c>
      <c r="G265" s="90">
        <v>308342</v>
      </c>
      <c r="H265" s="90">
        <v>3.84</v>
      </c>
      <c r="I265" s="90">
        <v>3.84</v>
      </c>
      <c r="J265" s="90" t="s">
        <v>10509</v>
      </c>
      <c r="K265" s="90">
        <v>443</v>
      </c>
      <c r="L265" s="90" t="s">
        <v>10512</v>
      </c>
    </row>
    <row r="266" spans="1:12" hidden="1" outlineLevel="2" x14ac:dyDescent="0.25">
      <c r="A266" s="90">
        <v>3</v>
      </c>
      <c r="B266" s="26">
        <v>802646810</v>
      </c>
      <c r="C266" s="90">
        <v>20</v>
      </c>
      <c r="D266" s="90">
        <v>218612</v>
      </c>
      <c r="E266" s="94">
        <v>43759</v>
      </c>
      <c r="F266" s="26">
        <v>218612311099</v>
      </c>
      <c r="G266" s="90">
        <v>311099</v>
      </c>
      <c r="H266" s="90">
        <v>5.29</v>
      </c>
      <c r="I266" s="90">
        <v>5.29</v>
      </c>
      <c r="J266" s="90" t="s">
        <v>10509</v>
      </c>
      <c r="K266" s="90">
        <v>412</v>
      </c>
      <c r="L266" s="90" t="s">
        <v>10512</v>
      </c>
    </row>
    <row r="267" spans="1:12" hidden="1" outlineLevel="2" x14ac:dyDescent="0.25">
      <c r="A267" s="90">
        <v>3</v>
      </c>
      <c r="B267" s="26">
        <v>802646810</v>
      </c>
      <c r="C267" s="90">
        <v>20</v>
      </c>
      <c r="D267" s="90">
        <v>221473</v>
      </c>
      <c r="E267" s="94">
        <v>43790</v>
      </c>
      <c r="F267" s="26">
        <v>221473313811</v>
      </c>
      <c r="G267" s="90">
        <v>313811</v>
      </c>
      <c r="H267" s="90">
        <v>2.56</v>
      </c>
      <c r="I267" s="90">
        <v>2.56</v>
      </c>
      <c r="J267" s="90" t="s">
        <v>10509</v>
      </c>
      <c r="K267" s="90">
        <v>382</v>
      </c>
      <c r="L267" s="90" t="s">
        <v>10512</v>
      </c>
    </row>
    <row r="268" spans="1:12" hidden="1" outlineLevel="2" x14ac:dyDescent="0.25">
      <c r="A268" s="90">
        <v>3</v>
      </c>
      <c r="B268" s="26">
        <v>802714527</v>
      </c>
      <c r="C268" s="90">
        <v>20</v>
      </c>
      <c r="D268" s="90">
        <v>172544</v>
      </c>
      <c r="E268" s="94">
        <v>43185</v>
      </c>
      <c r="F268" s="26">
        <v>172544264191</v>
      </c>
      <c r="G268" s="90">
        <v>264191</v>
      </c>
      <c r="H268" s="90">
        <v>69.319999999999993</v>
      </c>
      <c r="I268" s="90">
        <v>69.319999999999993</v>
      </c>
      <c r="J268" s="90" t="s">
        <v>10509</v>
      </c>
      <c r="K268" s="90">
        <v>991</v>
      </c>
      <c r="L268" s="90" t="s">
        <v>10512</v>
      </c>
    </row>
    <row r="269" spans="1:12" hidden="1" outlineLevel="2" x14ac:dyDescent="0.25">
      <c r="A269" s="90">
        <v>3</v>
      </c>
      <c r="B269" s="26">
        <v>802724716</v>
      </c>
      <c r="C269" s="90">
        <v>20</v>
      </c>
      <c r="D269" s="90">
        <v>168802</v>
      </c>
      <c r="E269" s="94">
        <v>43124</v>
      </c>
      <c r="F269" s="26">
        <v>168802260454</v>
      </c>
      <c r="G269" s="90">
        <v>260454</v>
      </c>
      <c r="H269" s="90">
        <v>0.21</v>
      </c>
      <c r="I269" s="90">
        <v>0.21</v>
      </c>
      <c r="J269" s="90" t="s">
        <v>10509</v>
      </c>
      <c r="K269" s="90">
        <v>1050</v>
      </c>
      <c r="L269" s="90" t="s">
        <v>10512</v>
      </c>
    </row>
    <row r="270" spans="1:12" hidden="1" outlineLevel="2" x14ac:dyDescent="0.25">
      <c r="A270" s="90">
        <v>3</v>
      </c>
      <c r="B270" s="26">
        <v>802797357</v>
      </c>
      <c r="C270" s="90">
        <v>20</v>
      </c>
      <c r="D270" s="90">
        <v>194547</v>
      </c>
      <c r="E270" s="94">
        <v>43487</v>
      </c>
      <c r="F270" s="26">
        <v>194547287669</v>
      </c>
      <c r="G270" s="90">
        <v>287669</v>
      </c>
      <c r="H270" s="90">
        <v>1.47</v>
      </c>
      <c r="I270" s="90">
        <v>1.47</v>
      </c>
      <c r="J270" s="90" t="s">
        <v>10509</v>
      </c>
      <c r="K270" s="90">
        <v>685</v>
      </c>
      <c r="L270" s="90" t="s">
        <v>10512</v>
      </c>
    </row>
    <row r="271" spans="1:12" hidden="1" outlineLevel="2" x14ac:dyDescent="0.25">
      <c r="A271" s="90">
        <v>3</v>
      </c>
      <c r="B271" s="26">
        <v>802990713</v>
      </c>
      <c r="C271" s="90">
        <v>20</v>
      </c>
      <c r="D271" s="90">
        <v>185205</v>
      </c>
      <c r="E271" s="94">
        <v>43364</v>
      </c>
      <c r="F271" s="26">
        <v>185205278366</v>
      </c>
      <c r="G271" s="90">
        <v>278366</v>
      </c>
      <c r="H271" s="90">
        <v>30.58</v>
      </c>
      <c r="I271" s="90">
        <v>30.58</v>
      </c>
      <c r="J271" s="90" t="s">
        <v>10509</v>
      </c>
      <c r="K271" s="90">
        <v>808</v>
      </c>
      <c r="L271" s="90" t="s">
        <v>10512</v>
      </c>
    </row>
    <row r="272" spans="1:12" hidden="1" outlineLevel="2" x14ac:dyDescent="0.25">
      <c r="A272" s="90">
        <v>3</v>
      </c>
      <c r="B272" s="26">
        <v>802990713</v>
      </c>
      <c r="C272" s="90">
        <v>20</v>
      </c>
      <c r="D272" s="90">
        <v>187571</v>
      </c>
      <c r="E272" s="94">
        <v>43396</v>
      </c>
      <c r="F272" s="26">
        <v>187571280725</v>
      </c>
      <c r="G272" s="90">
        <v>280725</v>
      </c>
      <c r="H272" s="90">
        <v>24.2</v>
      </c>
      <c r="I272" s="90">
        <v>24.2</v>
      </c>
      <c r="J272" s="90" t="s">
        <v>10509</v>
      </c>
      <c r="K272" s="90">
        <v>777</v>
      </c>
      <c r="L272" s="90" t="s">
        <v>10512</v>
      </c>
    </row>
    <row r="273" spans="1:12" hidden="1" outlineLevel="2" x14ac:dyDescent="0.25">
      <c r="A273" s="90">
        <v>3</v>
      </c>
      <c r="B273" s="26">
        <v>802990713</v>
      </c>
      <c r="C273" s="90">
        <v>20</v>
      </c>
      <c r="D273" s="90">
        <v>189809</v>
      </c>
      <c r="E273" s="94">
        <v>43426</v>
      </c>
      <c r="F273" s="26">
        <v>189809282954</v>
      </c>
      <c r="G273" s="90">
        <v>282954</v>
      </c>
      <c r="H273" s="90">
        <v>2.68</v>
      </c>
      <c r="I273" s="90">
        <v>2.68</v>
      </c>
      <c r="J273" s="90" t="s">
        <v>10509</v>
      </c>
      <c r="K273" s="90">
        <v>747</v>
      </c>
      <c r="L273" s="90" t="s">
        <v>10512</v>
      </c>
    </row>
    <row r="274" spans="1:12" hidden="1" outlineLevel="2" x14ac:dyDescent="0.25">
      <c r="A274" s="90">
        <v>3</v>
      </c>
      <c r="B274" s="26">
        <v>803086669</v>
      </c>
      <c r="C274" s="90">
        <v>20</v>
      </c>
      <c r="D274" s="90">
        <v>209614</v>
      </c>
      <c r="E274" s="94">
        <v>43669</v>
      </c>
      <c r="F274" s="26">
        <v>209614302569</v>
      </c>
      <c r="G274" s="90">
        <v>302569</v>
      </c>
      <c r="H274" s="90">
        <v>1.77</v>
      </c>
      <c r="I274" s="90">
        <v>1.77</v>
      </c>
      <c r="J274" s="90" t="s">
        <v>10509</v>
      </c>
      <c r="K274" s="90">
        <v>504</v>
      </c>
      <c r="L274" s="90" t="s">
        <v>10512</v>
      </c>
    </row>
    <row r="275" spans="1:12" hidden="1" outlineLevel="2" x14ac:dyDescent="0.25">
      <c r="A275" s="90">
        <v>3</v>
      </c>
      <c r="B275" s="26">
        <v>803086669</v>
      </c>
      <c r="C275" s="90">
        <v>20</v>
      </c>
      <c r="D275" s="90">
        <v>212382</v>
      </c>
      <c r="E275" s="94">
        <v>43699</v>
      </c>
      <c r="F275" s="26">
        <v>212382305229</v>
      </c>
      <c r="G275" s="90">
        <v>305229</v>
      </c>
      <c r="H275" s="90">
        <v>9.1300000000000008</v>
      </c>
      <c r="I275" s="90">
        <v>9.1300000000000008</v>
      </c>
      <c r="J275" s="90" t="s">
        <v>10509</v>
      </c>
      <c r="K275" s="90">
        <v>473</v>
      </c>
      <c r="L275" s="90" t="s">
        <v>10512</v>
      </c>
    </row>
    <row r="276" spans="1:12" hidden="1" outlineLevel="2" x14ac:dyDescent="0.25">
      <c r="A276" s="90">
        <v>3</v>
      </c>
      <c r="B276" s="26">
        <v>804192185</v>
      </c>
      <c r="C276" s="90">
        <v>20</v>
      </c>
      <c r="D276" s="90">
        <v>180685</v>
      </c>
      <c r="E276" s="94">
        <v>43305</v>
      </c>
      <c r="F276" s="26">
        <v>180685273855</v>
      </c>
      <c r="G276" s="90">
        <v>273855</v>
      </c>
      <c r="H276" s="90">
        <v>52.05</v>
      </c>
      <c r="I276" s="90">
        <v>52.05</v>
      </c>
      <c r="J276" s="90" t="s">
        <v>10509</v>
      </c>
      <c r="K276" s="90">
        <v>869</v>
      </c>
      <c r="L276" s="90" t="s">
        <v>10512</v>
      </c>
    </row>
    <row r="277" spans="1:12" hidden="1" outlineLevel="2" x14ac:dyDescent="0.25">
      <c r="A277" s="90">
        <v>3</v>
      </c>
      <c r="B277" s="26">
        <v>804564532</v>
      </c>
      <c r="C277" s="90">
        <v>20</v>
      </c>
      <c r="D277" s="90">
        <v>201769</v>
      </c>
      <c r="E277" s="94">
        <v>43578</v>
      </c>
      <c r="F277" s="26">
        <v>201769294847</v>
      </c>
      <c r="G277" s="90">
        <v>294847</v>
      </c>
      <c r="H277" s="90">
        <v>2.21</v>
      </c>
      <c r="I277" s="90">
        <v>2.21</v>
      </c>
      <c r="J277" s="90" t="s">
        <v>10509</v>
      </c>
      <c r="K277" s="90">
        <v>596</v>
      </c>
      <c r="L277" s="90" t="s">
        <v>10512</v>
      </c>
    </row>
    <row r="278" spans="1:12" hidden="1" outlineLevel="2" x14ac:dyDescent="0.25">
      <c r="A278" s="90">
        <v>3</v>
      </c>
      <c r="B278" s="26">
        <v>804564532</v>
      </c>
      <c r="C278" s="90">
        <v>20</v>
      </c>
      <c r="D278" s="90">
        <v>204268</v>
      </c>
      <c r="E278" s="94">
        <v>43607</v>
      </c>
      <c r="F278" s="26">
        <v>204268297325</v>
      </c>
      <c r="G278" s="90">
        <v>297325</v>
      </c>
      <c r="H278" s="90">
        <v>0.66</v>
      </c>
      <c r="I278" s="90">
        <v>0.66</v>
      </c>
      <c r="J278" s="90" t="s">
        <v>10509</v>
      </c>
      <c r="K278" s="90">
        <v>565</v>
      </c>
      <c r="L278" s="90" t="s">
        <v>10512</v>
      </c>
    </row>
    <row r="279" spans="1:12" hidden="1" outlineLevel="2" x14ac:dyDescent="0.25">
      <c r="A279" s="90">
        <v>3</v>
      </c>
      <c r="B279" s="26">
        <v>900548587</v>
      </c>
      <c r="C279" s="90">
        <v>20</v>
      </c>
      <c r="D279" s="90">
        <v>200115</v>
      </c>
      <c r="E279" s="94">
        <v>43578</v>
      </c>
      <c r="F279" s="26">
        <v>200115293203</v>
      </c>
      <c r="G279" s="90">
        <v>293203</v>
      </c>
      <c r="H279" s="90">
        <v>8.3800000000000008</v>
      </c>
      <c r="I279" s="90">
        <v>8.3800000000000008</v>
      </c>
      <c r="J279" s="90" t="s">
        <v>10509</v>
      </c>
      <c r="K279" s="90">
        <v>596</v>
      </c>
      <c r="L279" s="90" t="s">
        <v>10512</v>
      </c>
    </row>
    <row r="280" spans="1:12" hidden="1" outlineLevel="2" x14ac:dyDescent="0.25">
      <c r="A280" s="90">
        <v>3</v>
      </c>
      <c r="B280" s="26">
        <v>900548587</v>
      </c>
      <c r="C280" s="90">
        <v>20</v>
      </c>
      <c r="D280" s="90">
        <v>202635</v>
      </c>
      <c r="E280" s="94">
        <v>43607</v>
      </c>
      <c r="F280" s="26">
        <v>202635295700</v>
      </c>
      <c r="G280" s="90">
        <v>295700</v>
      </c>
      <c r="H280" s="90">
        <v>8.3800000000000008</v>
      </c>
      <c r="I280" s="90">
        <v>8.3800000000000008</v>
      </c>
      <c r="J280" s="90" t="s">
        <v>10509</v>
      </c>
      <c r="K280" s="90">
        <v>565</v>
      </c>
      <c r="L280" s="90" t="s">
        <v>10512</v>
      </c>
    </row>
    <row r="281" spans="1:12" hidden="1" outlineLevel="2" x14ac:dyDescent="0.25">
      <c r="A281" s="90">
        <v>3</v>
      </c>
      <c r="B281" s="26">
        <v>900548587</v>
      </c>
      <c r="C281" s="90">
        <v>20</v>
      </c>
      <c r="D281" s="90">
        <v>205270</v>
      </c>
      <c r="E281" s="94">
        <v>43637</v>
      </c>
      <c r="F281" s="26">
        <v>205270298297</v>
      </c>
      <c r="G281" s="90">
        <v>298297</v>
      </c>
      <c r="H281" s="90">
        <v>8.3800000000000008</v>
      </c>
      <c r="I281" s="90">
        <v>8.3800000000000008</v>
      </c>
      <c r="J281" s="90" t="s">
        <v>10509</v>
      </c>
      <c r="K281" s="90">
        <v>535</v>
      </c>
      <c r="L281" s="90" t="s">
        <v>10512</v>
      </c>
    </row>
    <row r="282" spans="1:12" hidden="1" outlineLevel="2" x14ac:dyDescent="0.25">
      <c r="A282" s="90">
        <v>3</v>
      </c>
      <c r="B282" s="26">
        <v>900557679</v>
      </c>
      <c r="C282" s="90">
        <v>20</v>
      </c>
      <c r="D282" s="90">
        <v>186909</v>
      </c>
      <c r="E282" s="94">
        <v>43396</v>
      </c>
      <c r="F282" s="26">
        <v>186909280064</v>
      </c>
      <c r="G282" s="90">
        <v>280064</v>
      </c>
      <c r="H282" s="90">
        <v>1.68</v>
      </c>
      <c r="I282" s="90">
        <v>1.68</v>
      </c>
      <c r="J282" s="90" t="s">
        <v>10509</v>
      </c>
      <c r="K282" s="90">
        <v>777</v>
      </c>
      <c r="L282" s="90" t="s">
        <v>10512</v>
      </c>
    </row>
    <row r="283" spans="1:12" hidden="1" outlineLevel="2" x14ac:dyDescent="0.25">
      <c r="A283" s="90">
        <v>3</v>
      </c>
      <c r="B283" s="26">
        <v>900620584</v>
      </c>
      <c r="C283" s="90">
        <v>20</v>
      </c>
      <c r="D283" s="90">
        <v>172020</v>
      </c>
      <c r="E283" s="94">
        <v>43185</v>
      </c>
      <c r="F283" s="26">
        <v>172020263667</v>
      </c>
      <c r="G283" s="90">
        <v>263667</v>
      </c>
      <c r="H283" s="90">
        <v>1.68</v>
      </c>
      <c r="I283" s="90">
        <v>1.68</v>
      </c>
      <c r="J283" s="90" t="s">
        <v>10509</v>
      </c>
      <c r="K283" s="90">
        <v>991</v>
      </c>
      <c r="L283" s="90" t="s">
        <v>10512</v>
      </c>
    </row>
    <row r="284" spans="1:12" hidden="1" outlineLevel="2" x14ac:dyDescent="0.25">
      <c r="A284" s="90">
        <v>3</v>
      </c>
      <c r="B284" s="26">
        <v>900632878</v>
      </c>
      <c r="C284" s="90">
        <v>20</v>
      </c>
      <c r="D284" s="90">
        <v>210534</v>
      </c>
      <c r="E284" s="94">
        <v>43699</v>
      </c>
      <c r="F284" s="26">
        <v>210534303393</v>
      </c>
      <c r="G284" s="90">
        <v>303393</v>
      </c>
      <c r="H284" s="90">
        <v>4.1900000000000004</v>
      </c>
      <c r="I284" s="90">
        <v>4.1900000000000004</v>
      </c>
      <c r="J284" s="90" t="s">
        <v>10509</v>
      </c>
      <c r="K284" s="90">
        <v>473</v>
      </c>
      <c r="L284" s="90" t="s">
        <v>10512</v>
      </c>
    </row>
    <row r="285" spans="1:12" hidden="1" outlineLevel="2" x14ac:dyDescent="0.25">
      <c r="A285" s="90">
        <v>3</v>
      </c>
      <c r="B285" s="26">
        <v>900685819</v>
      </c>
      <c r="C285" s="90">
        <v>20</v>
      </c>
      <c r="D285" s="90">
        <v>228616</v>
      </c>
      <c r="E285" s="94">
        <v>43882</v>
      </c>
      <c r="F285" s="26">
        <v>228616320525</v>
      </c>
      <c r="G285" s="90">
        <v>320525</v>
      </c>
      <c r="H285" s="90">
        <v>4.16</v>
      </c>
      <c r="I285" s="90">
        <v>4.16</v>
      </c>
      <c r="J285" s="90" t="s">
        <v>10509</v>
      </c>
      <c r="K285" s="90">
        <v>291</v>
      </c>
      <c r="L285" s="90" t="s">
        <v>10512</v>
      </c>
    </row>
    <row r="286" spans="1:12" hidden="1" outlineLevel="2" x14ac:dyDescent="0.25">
      <c r="A286" s="90">
        <v>3</v>
      </c>
      <c r="B286" s="26">
        <v>900710575</v>
      </c>
      <c r="C286" s="90">
        <v>20</v>
      </c>
      <c r="D286" s="90">
        <v>212145</v>
      </c>
      <c r="E286" s="94">
        <v>43699</v>
      </c>
      <c r="F286" s="26">
        <v>212145305002</v>
      </c>
      <c r="G286" s="90">
        <v>305002</v>
      </c>
      <c r="H286" s="90">
        <v>1.68</v>
      </c>
      <c r="I286" s="90">
        <v>1.68</v>
      </c>
      <c r="J286" s="90" t="s">
        <v>10509</v>
      </c>
      <c r="K286" s="90">
        <v>473</v>
      </c>
      <c r="L286" s="90" t="s">
        <v>10512</v>
      </c>
    </row>
    <row r="287" spans="1:12" hidden="1" outlineLevel="2" x14ac:dyDescent="0.25">
      <c r="A287" s="90">
        <v>3</v>
      </c>
      <c r="B287" s="26">
        <v>900791674</v>
      </c>
      <c r="C287" s="90">
        <v>20</v>
      </c>
      <c r="D287" s="90">
        <v>182004</v>
      </c>
      <c r="E287" s="94">
        <v>43335</v>
      </c>
      <c r="F287" s="26">
        <v>182004275170</v>
      </c>
      <c r="G287" s="90">
        <v>275170</v>
      </c>
      <c r="H287" s="90">
        <v>13.48</v>
      </c>
      <c r="I287" s="90">
        <v>13.48</v>
      </c>
      <c r="J287" s="90" t="s">
        <v>10509</v>
      </c>
      <c r="K287" s="90">
        <v>838</v>
      </c>
      <c r="L287" s="90" t="s">
        <v>10512</v>
      </c>
    </row>
    <row r="288" spans="1:12" hidden="1" outlineLevel="2" x14ac:dyDescent="0.25">
      <c r="A288" s="90">
        <v>3</v>
      </c>
      <c r="B288" s="26">
        <v>900855776</v>
      </c>
      <c r="C288" s="90">
        <v>20</v>
      </c>
      <c r="D288" s="90">
        <v>202519</v>
      </c>
      <c r="E288" s="94">
        <v>43607</v>
      </c>
      <c r="F288" s="26">
        <v>202519295584</v>
      </c>
      <c r="G288" s="90">
        <v>295584</v>
      </c>
      <c r="H288" s="90">
        <v>8.3800000000000008</v>
      </c>
      <c r="I288" s="90">
        <v>8.3800000000000008</v>
      </c>
      <c r="J288" s="90" t="s">
        <v>10509</v>
      </c>
      <c r="K288" s="90">
        <v>565</v>
      </c>
      <c r="L288" s="90" t="s">
        <v>10512</v>
      </c>
    </row>
    <row r="289" spans="1:12" hidden="1" outlineLevel="2" x14ac:dyDescent="0.25">
      <c r="A289" s="90">
        <v>3</v>
      </c>
      <c r="B289" s="26">
        <v>900855776</v>
      </c>
      <c r="C289" s="90">
        <v>20</v>
      </c>
      <c r="D289" s="90">
        <v>205160</v>
      </c>
      <c r="E289" s="94">
        <v>43637</v>
      </c>
      <c r="F289" s="26">
        <v>205160298187</v>
      </c>
      <c r="G289" s="90">
        <v>298187</v>
      </c>
      <c r="H289" s="90">
        <v>8.3800000000000008</v>
      </c>
      <c r="I289" s="90">
        <v>8.3800000000000008</v>
      </c>
      <c r="J289" s="90" t="s">
        <v>10509</v>
      </c>
      <c r="K289" s="90">
        <v>535</v>
      </c>
      <c r="L289" s="90" t="s">
        <v>10512</v>
      </c>
    </row>
    <row r="290" spans="1:12" hidden="1" outlineLevel="2" x14ac:dyDescent="0.25">
      <c r="A290" s="90">
        <v>3</v>
      </c>
      <c r="B290" s="26">
        <v>900855776</v>
      </c>
      <c r="C290" s="90">
        <v>20</v>
      </c>
      <c r="D290" s="90">
        <v>207883</v>
      </c>
      <c r="E290" s="94">
        <v>43669</v>
      </c>
      <c r="F290" s="26">
        <v>207883300851</v>
      </c>
      <c r="G290" s="90">
        <v>300851</v>
      </c>
      <c r="H290" s="90">
        <v>8.3800000000000008</v>
      </c>
      <c r="I290" s="90">
        <v>8.3800000000000008</v>
      </c>
      <c r="J290" s="90" t="s">
        <v>10509</v>
      </c>
      <c r="K290" s="90">
        <v>504</v>
      </c>
      <c r="L290" s="90" t="s">
        <v>10512</v>
      </c>
    </row>
    <row r="291" spans="1:12" hidden="1" outlineLevel="2" x14ac:dyDescent="0.25">
      <c r="A291" s="90">
        <v>3</v>
      </c>
      <c r="B291" s="26">
        <v>901164814</v>
      </c>
      <c r="C291" s="90">
        <v>20</v>
      </c>
      <c r="D291" s="90">
        <v>232227</v>
      </c>
      <c r="E291" s="94">
        <v>43913</v>
      </c>
      <c r="F291" s="26">
        <v>232227323928</v>
      </c>
      <c r="G291" s="90">
        <v>323928</v>
      </c>
      <c r="H291" s="90">
        <v>0.84</v>
      </c>
      <c r="I291" s="90">
        <v>0.84</v>
      </c>
      <c r="J291" s="90" t="s">
        <v>10509</v>
      </c>
      <c r="K291" s="90">
        <v>260</v>
      </c>
      <c r="L291" s="90" t="s">
        <v>10512</v>
      </c>
    </row>
    <row r="292" spans="1:12" hidden="1" outlineLevel="2" x14ac:dyDescent="0.25">
      <c r="A292" s="90">
        <v>3</v>
      </c>
      <c r="B292" s="26">
        <v>901199695</v>
      </c>
      <c r="C292" s="90">
        <v>20</v>
      </c>
      <c r="D292" s="90">
        <v>202888</v>
      </c>
      <c r="E292" s="94">
        <v>43607</v>
      </c>
      <c r="F292" s="26">
        <v>202888295953</v>
      </c>
      <c r="G292" s="90">
        <v>295953</v>
      </c>
      <c r="H292" s="90">
        <v>6.98</v>
      </c>
      <c r="I292" s="90">
        <v>6.98</v>
      </c>
      <c r="J292" s="90" t="s">
        <v>10509</v>
      </c>
      <c r="K292" s="90">
        <v>565</v>
      </c>
      <c r="L292" s="90" t="s">
        <v>10512</v>
      </c>
    </row>
    <row r="293" spans="1:12" hidden="1" outlineLevel="2" x14ac:dyDescent="0.25">
      <c r="A293" s="90">
        <v>3</v>
      </c>
      <c r="B293" s="26">
        <v>901199695</v>
      </c>
      <c r="C293" s="90">
        <v>20</v>
      </c>
      <c r="D293" s="90">
        <v>205518</v>
      </c>
      <c r="E293" s="94">
        <v>43637</v>
      </c>
      <c r="F293" s="26">
        <v>205518298545</v>
      </c>
      <c r="G293" s="90">
        <v>298545</v>
      </c>
      <c r="H293" s="90">
        <v>15.81</v>
      </c>
      <c r="I293" s="90">
        <v>15.81</v>
      </c>
      <c r="J293" s="90" t="s">
        <v>10509</v>
      </c>
      <c r="K293" s="90">
        <v>535</v>
      </c>
      <c r="L293" s="90" t="s">
        <v>10512</v>
      </c>
    </row>
    <row r="294" spans="1:12" hidden="1" outlineLevel="2" x14ac:dyDescent="0.25">
      <c r="A294" s="90">
        <v>3</v>
      </c>
      <c r="B294" s="26">
        <v>902006659</v>
      </c>
      <c r="C294" s="90">
        <v>20</v>
      </c>
      <c r="D294" s="90">
        <v>174076</v>
      </c>
      <c r="E294" s="94">
        <v>43214</v>
      </c>
      <c r="F294" s="26">
        <v>174076267257</v>
      </c>
      <c r="G294" s="90">
        <v>267257</v>
      </c>
      <c r="H294" s="90">
        <v>1.68</v>
      </c>
      <c r="I294" s="90">
        <v>1.68</v>
      </c>
      <c r="J294" s="90" t="s">
        <v>10509</v>
      </c>
      <c r="K294" s="90">
        <v>961</v>
      </c>
      <c r="L294" s="90" t="s">
        <v>10512</v>
      </c>
    </row>
    <row r="295" spans="1:12" hidden="1" outlineLevel="2" x14ac:dyDescent="0.25">
      <c r="A295" s="90">
        <v>3</v>
      </c>
      <c r="B295" s="26">
        <v>902157791</v>
      </c>
      <c r="C295" s="90">
        <v>20</v>
      </c>
      <c r="D295" s="90">
        <v>189283</v>
      </c>
      <c r="E295" s="94">
        <v>43426</v>
      </c>
      <c r="F295" s="26">
        <v>189283282429</v>
      </c>
      <c r="G295" s="90">
        <v>282429</v>
      </c>
      <c r="H295" s="90">
        <v>1.68</v>
      </c>
      <c r="I295" s="90">
        <v>1.68</v>
      </c>
      <c r="J295" s="90" t="s">
        <v>10509</v>
      </c>
      <c r="K295" s="90">
        <v>747</v>
      </c>
      <c r="L295" s="90" t="s">
        <v>10512</v>
      </c>
    </row>
    <row r="296" spans="1:12" hidden="1" outlineLevel="2" x14ac:dyDescent="0.25">
      <c r="A296" s="90">
        <v>3</v>
      </c>
      <c r="B296" s="26">
        <v>700876006</v>
      </c>
      <c r="C296" s="90">
        <v>20</v>
      </c>
      <c r="D296" s="90">
        <v>182026</v>
      </c>
      <c r="E296" s="94">
        <v>43335</v>
      </c>
      <c r="F296" s="26">
        <v>182026275192</v>
      </c>
      <c r="G296" s="90">
        <v>275192</v>
      </c>
      <c r="H296" s="90">
        <v>2.09</v>
      </c>
      <c r="I296" s="90">
        <v>2.09</v>
      </c>
      <c r="J296" s="90" t="s">
        <v>10509</v>
      </c>
      <c r="K296" s="90">
        <v>838</v>
      </c>
      <c r="L296" s="90" t="s">
        <v>10512</v>
      </c>
    </row>
    <row r="297" spans="1:12" hidden="1" outlineLevel="2" x14ac:dyDescent="0.25">
      <c r="A297" s="90">
        <v>3</v>
      </c>
      <c r="B297" s="26">
        <v>700876006</v>
      </c>
      <c r="C297" s="90">
        <v>20</v>
      </c>
      <c r="D297" s="90">
        <v>184206</v>
      </c>
      <c r="E297" s="94">
        <v>43364</v>
      </c>
      <c r="F297" s="26">
        <v>184206277367</v>
      </c>
      <c r="G297" s="90">
        <v>277367</v>
      </c>
      <c r="H297" s="90">
        <v>4.47</v>
      </c>
      <c r="I297" s="90">
        <v>4.47</v>
      </c>
      <c r="J297" s="90" t="s">
        <v>10509</v>
      </c>
      <c r="K297" s="90">
        <v>808</v>
      </c>
      <c r="L297" s="90" t="s">
        <v>10512</v>
      </c>
    </row>
    <row r="298" spans="1:12" hidden="1" outlineLevel="2" x14ac:dyDescent="0.25">
      <c r="A298" s="90">
        <v>3</v>
      </c>
      <c r="B298" s="26">
        <v>700985716</v>
      </c>
      <c r="C298" s="90">
        <v>20</v>
      </c>
      <c r="D298" s="90">
        <v>201756</v>
      </c>
      <c r="E298" s="94">
        <v>43578</v>
      </c>
      <c r="F298" s="26">
        <v>201756294835</v>
      </c>
      <c r="G298" s="90">
        <v>294835</v>
      </c>
      <c r="H298" s="90">
        <v>2.54</v>
      </c>
      <c r="I298" s="90">
        <v>2.54</v>
      </c>
      <c r="J298" s="90" t="s">
        <v>10509</v>
      </c>
      <c r="K298" s="90">
        <v>596</v>
      </c>
      <c r="L298" s="90" t="s">
        <v>10512</v>
      </c>
    </row>
    <row r="299" spans="1:12" hidden="1" outlineLevel="2" x14ac:dyDescent="0.25">
      <c r="A299" s="90">
        <v>3</v>
      </c>
      <c r="B299" s="26">
        <v>701897597</v>
      </c>
      <c r="C299" s="90">
        <v>20</v>
      </c>
      <c r="D299" s="90">
        <v>200049</v>
      </c>
      <c r="E299" s="94">
        <v>43578</v>
      </c>
      <c r="F299" s="26">
        <v>200049293137</v>
      </c>
      <c r="G299" s="90">
        <v>293137</v>
      </c>
      <c r="H299" s="90">
        <v>8.3800000000000008</v>
      </c>
      <c r="I299" s="90">
        <v>8.3800000000000008</v>
      </c>
      <c r="J299" s="90" t="s">
        <v>10509</v>
      </c>
      <c r="K299" s="90">
        <v>596</v>
      </c>
      <c r="L299" s="90" t="s">
        <v>10512</v>
      </c>
    </row>
    <row r="300" spans="1:12" hidden="1" outlineLevel="2" x14ac:dyDescent="0.25">
      <c r="A300" s="90">
        <v>3</v>
      </c>
      <c r="B300" s="26">
        <v>702008053</v>
      </c>
      <c r="C300" s="90">
        <v>20</v>
      </c>
      <c r="D300" s="90">
        <v>224149</v>
      </c>
      <c r="E300" s="94">
        <v>43822</v>
      </c>
      <c r="F300" s="26">
        <v>224149316348</v>
      </c>
      <c r="G300" s="90">
        <v>316348</v>
      </c>
      <c r="H300" s="90">
        <v>0.26</v>
      </c>
      <c r="I300" s="90">
        <v>0.26</v>
      </c>
      <c r="J300" s="90" t="s">
        <v>10509</v>
      </c>
      <c r="K300" s="90">
        <v>351</v>
      </c>
      <c r="L300" s="90" t="s">
        <v>10512</v>
      </c>
    </row>
    <row r="301" spans="1:12" hidden="1" outlineLevel="2" x14ac:dyDescent="0.25">
      <c r="A301" s="90">
        <v>3</v>
      </c>
      <c r="B301" s="26">
        <v>702008053</v>
      </c>
      <c r="C301" s="90">
        <v>20</v>
      </c>
      <c r="D301" s="90">
        <v>229948</v>
      </c>
      <c r="E301" s="94">
        <v>43882</v>
      </c>
      <c r="F301" s="26">
        <v>229948321775</v>
      </c>
      <c r="G301" s="90">
        <v>321775</v>
      </c>
      <c r="H301" s="90">
        <v>1.68</v>
      </c>
      <c r="I301" s="90">
        <v>1.68</v>
      </c>
      <c r="J301" s="90" t="s">
        <v>10509</v>
      </c>
      <c r="K301" s="90">
        <v>291</v>
      </c>
      <c r="L301" s="90" t="s">
        <v>10512</v>
      </c>
    </row>
    <row r="302" spans="1:12" hidden="1" outlineLevel="2" x14ac:dyDescent="0.25">
      <c r="A302" s="90">
        <v>3</v>
      </c>
      <c r="B302" s="26">
        <v>702178732</v>
      </c>
      <c r="C302" s="90">
        <v>20</v>
      </c>
      <c r="D302" s="90">
        <v>226722</v>
      </c>
      <c r="E302" s="94">
        <v>43851</v>
      </c>
      <c r="F302" s="26">
        <v>226722318811</v>
      </c>
      <c r="G302" s="90">
        <v>318811</v>
      </c>
      <c r="H302" s="90">
        <v>3.18</v>
      </c>
      <c r="I302" s="90">
        <v>3.18</v>
      </c>
      <c r="J302" s="90" t="s">
        <v>10509</v>
      </c>
      <c r="K302" s="90">
        <v>320</v>
      </c>
      <c r="L302" s="90" t="s">
        <v>10512</v>
      </c>
    </row>
    <row r="303" spans="1:12" hidden="1" outlineLevel="2" x14ac:dyDescent="0.25">
      <c r="A303" s="90">
        <v>3</v>
      </c>
      <c r="B303" s="26">
        <v>702178732</v>
      </c>
      <c r="C303" s="90">
        <v>20</v>
      </c>
      <c r="D303" s="90">
        <v>232582</v>
      </c>
      <c r="E303" s="94">
        <v>43913</v>
      </c>
      <c r="F303" s="26">
        <v>232582324272</v>
      </c>
      <c r="G303" s="90">
        <v>324272</v>
      </c>
      <c r="H303" s="90">
        <v>1.72</v>
      </c>
      <c r="I303" s="90">
        <v>1.72</v>
      </c>
      <c r="J303" s="90" t="s">
        <v>10509</v>
      </c>
      <c r="K303" s="90">
        <v>260</v>
      </c>
      <c r="L303" s="90" t="s">
        <v>10512</v>
      </c>
    </row>
    <row r="304" spans="1:12" hidden="1" outlineLevel="2" x14ac:dyDescent="0.25">
      <c r="A304" s="90">
        <v>3</v>
      </c>
      <c r="B304" s="26">
        <v>702178732</v>
      </c>
      <c r="C304" s="90">
        <v>20</v>
      </c>
      <c r="D304" s="90">
        <v>235580</v>
      </c>
      <c r="E304" s="94">
        <v>43942</v>
      </c>
      <c r="F304" s="26">
        <v>235580327048</v>
      </c>
      <c r="G304" s="90">
        <v>327048</v>
      </c>
      <c r="H304" s="90">
        <v>1.68</v>
      </c>
      <c r="I304" s="90">
        <v>1.68</v>
      </c>
      <c r="J304" s="90" t="s">
        <v>10509</v>
      </c>
      <c r="K304" s="90">
        <v>230</v>
      </c>
      <c r="L304" s="90" t="s">
        <v>10512</v>
      </c>
    </row>
    <row r="305" spans="1:12" hidden="1" outlineLevel="2" x14ac:dyDescent="0.25">
      <c r="A305" s="90">
        <v>3</v>
      </c>
      <c r="B305" s="26">
        <v>702328360</v>
      </c>
      <c r="C305" s="90">
        <v>20</v>
      </c>
      <c r="D305" s="90">
        <v>218207</v>
      </c>
      <c r="E305" s="94">
        <v>43759</v>
      </c>
      <c r="F305" s="26">
        <v>218207310778</v>
      </c>
      <c r="G305" s="90">
        <v>310778</v>
      </c>
      <c r="H305" s="90">
        <v>0.49</v>
      </c>
      <c r="I305" s="90">
        <v>0.49</v>
      </c>
      <c r="J305" s="90" t="s">
        <v>10509</v>
      </c>
      <c r="K305" s="90">
        <v>412</v>
      </c>
      <c r="L305" s="90" t="s">
        <v>10512</v>
      </c>
    </row>
    <row r="306" spans="1:12" hidden="1" outlineLevel="2" x14ac:dyDescent="0.25">
      <c r="A306" s="90">
        <v>3</v>
      </c>
      <c r="B306" s="26">
        <v>702328360</v>
      </c>
      <c r="C306" s="90">
        <v>20</v>
      </c>
      <c r="D306" s="90">
        <v>221084</v>
      </c>
      <c r="E306" s="94">
        <v>43790</v>
      </c>
      <c r="F306" s="26">
        <v>221084313504</v>
      </c>
      <c r="G306" s="90">
        <v>313504</v>
      </c>
      <c r="H306" s="90">
        <v>2.64</v>
      </c>
      <c r="I306" s="90">
        <v>2.64</v>
      </c>
      <c r="J306" s="90" t="s">
        <v>10509</v>
      </c>
      <c r="K306" s="90">
        <v>382</v>
      </c>
      <c r="L306" s="90" t="s">
        <v>10512</v>
      </c>
    </row>
    <row r="307" spans="1:12" hidden="1" outlineLevel="2" x14ac:dyDescent="0.25">
      <c r="A307" s="90">
        <v>3</v>
      </c>
      <c r="B307" s="26">
        <v>702421678</v>
      </c>
      <c r="C307" s="90">
        <v>20</v>
      </c>
      <c r="D307" s="90">
        <v>211239</v>
      </c>
      <c r="E307" s="94">
        <v>43699</v>
      </c>
      <c r="F307" s="26">
        <v>211239304098</v>
      </c>
      <c r="G307" s="90">
        <v>304098</v>
      </c>
      <c r="H307" s="90">
        <v>1.68</v>
      </c>
      <c r="I307" s="90">
        <v>1.68</v>
      </c>
      <c r="J307" s="90" t="s">
        <v>10509</v>
      </c>
      <c r="K307" s="90">
        <v>473</v>
      </c>
      <c r="L307" s="90" t="s">
        <v>10512</v>
      </c>
    </row>
    <row r="308" spans="1:12" hidden="1" outlineLevel="2" x14ac:dyDescent="0.25">
      <c r="A308" s="90">
        <v>3</v>
      </c>
      <c r="B308" s="26">
        <v>702421678</v>
      </c>
      <c r="C308" s="90">
        <v>20</v>
      </c>
      <c r="D308" s="90">
        <v>211748</v>
      </c>
      <c r="E308" s="94">
        <v>43699</v>
      </c>
      <c r="F308" s="26">
        <v>211748304607</v>
      </c>
      <c r="G308" s="90">
        <v>304607</v>
      </c>
      <c r="H308" s="90">
        <v>1.68</v>
      </c>
      <c r="I308" s="90">
        <v>1.68</v>
      </c>
      <c r="J308" s="90" t="s">
        <v>10509</v>
      </c>
      <c r="K308" s="90">
        <v>473</v>
      </c>
      <c r="L308" s="90" t="s">
        <v>10512</v>
      </c>
    </row>
    <row r="309" spans="1:12" hidden="1" outlineLevel="2" x14ac:dyDescent="0.25">
      <c r="A309" s="90">
        <v>3</v>
      </c>
      <c r="B309" s="26">
        <v>702421678</v>
      </c>
      <c r="C309" s="90">
        <v>20</v>
      </c>
      <c r="D309" s="90">
        <v>217063</v>
      </c>
      <c r="E309" s="94">
        <v>43759</v>
      </c>
      <c r="F309" s="26">
        <v>217063309648</v>
      </c>
      <c r="G309" s="90">
        <v>309648</v>
      </c>
      <c r="H309" s="90">
        <v>1.7</v>
      </c>
      <c r="I309" s="90">
        <v>1.7</v>
      </c>
      <c r="J309" s="90" t="s">
        <v>10509</v>
      </c>
      <c r="K309" s="90">
        <v>412</v>
      </c>
      <c r="L309" s="90" t="s">
        <v>10512</v>
      </c>
    </row>
    <row r="310" spans="1:12" hidden="1" outlineLevel="2" x14ac:dyDescent="0.25">
      <c r="A310" s="90">
        <v>3</v>
      </c>
      <c r="B310" s="26">
        <v>702421678</v>
      </c>
      <c r="C310" s="90">
        <v>20</v>
      </c>
      <c r="D310" s="90">
        <v>223121</v>
      </c>
      <c r="E310" s="94">
        <v>43822</v>
      </c>
      <c r="F310" s="26">
        <v>223121315397</v>
      </c>
      <c r="G310" s="90">
        <v>315397</v>
      </c>
      <c r="H310" s="90">
        <v>6.13</v>
      </c>
      <c r="I310" s="90">
        <v>6.13</v>
      </c>
      <c r="J310" s="90" t="s">
        <v>10509</v>
      </c>
      <c r="K310" s="90">
        <v>351</v>
      </c>
      <c r="L310" s="90" t="s">
        <v>10512</v>
      </c>
    </row>
    <row r="311" spans="1:12" hidden="1" outlineLevel="2" x14ac:dyDescent="0.25">
      <c r="A311" s="90">
        <v>3</v>
      </c>
      <c r="B311" s="26">
        <v>702604620</v>
      </c>
      <c r="C311" s="90">
        <v>20</v>
      </c>
      <c r="D311" s="90">
        <v>190550</v>
      </c>
      <c r="E311" s="94">
        <v>43455</v>
      </c>
      <c r="F311" s="26">
        <v>190550283684</v>
      </c>
      <c r="G311" s="90">
        <v>283684</v>
      </c>
      <c r="H311" s="90">
        <v>12.3</v>
      </c>
      <c r="I311" s="90">
        <v>12.3</v>
      </c>
      <c r="J311" s="90" t="s">
        <v>10509</v>
      </c>
      <c r="K311" s="90">
        <v>716</v>
      </c>
      <c r="L311" s="90" t="s">
        <v>10512</v>
      </c>
    </row>
    <row r="312" spans="1:12" hidden="1" outlineLevel="2" x14ac:dyDescent="0.25">
      <c r="A312" s="90">
        <v>3</v>
      </c>
      <c r="B312" s="26">
        <v>702660341</v>
      </c>
      <c r="C312" s="90">
        <v>20</v>
      </c>
      <c r="D312" s="90">
        <v>168916</v>
      </c>
      <c r="E312" s="94">
        <v>43124</v>
      </c>
      <c r="F312" s="26">
        <v>168916260568</v>
      </c>
      <c r="G312" s="90">
        <v>260568</v>
      </c>
      <c r="H312" s="90">
        <v>1.57</v>
      </c>
      <c r="I312" s="90">
        <v>1.57</v>
      </c>
      <c r="J312" s="90" t="s">
        <v>10509</v>
      </c>
      <c r="K312" s="90">
        <v>1050</v>
      </c>
      <c r="L312" s="90" t="s">
        <v>10512</v>
      </c>
    </row>
    <row r="313" spans="1:12" hidden="1" outlineLevel="2" x14ac:dyDescent="0.25">
      <c r="A313" s="90">
        <v>3</v>
      </c>
      <c r="B313" s="26">
        <v>702940081</v>
      </c>
      <c r="C313" s="90">
        <v>20</v>
      </c>
      <c r="D313" s="90">
        <v>187539</v>
      </c>
      <c r="E313" s="94">
        <v>43396</v>
      </c>
      <c r="F313" s="26">
        <v>187539280693</v>
      </c>
      <c r="G313" s="90">
        <v>280693</v>
      </c>
      <c r="H313" s="90">
        <v>4.1100000000000003</v>
      </c>
      <c r="I313" s="90">
        <v>4.1100000000000003</v>
      </c>
      <c r="J313" s="90" t="s">
        <v>10509</v>
      </c>
      <c r="K313" s="90">
        <v>777</v>
      </c>
      <c r="L313" s="90" t="s">
        <v>10512</v>
      </c>
    </row>
    <row r="314" spans="1:12" hidden="1" outlineLevel="2" x14ac:dyDescent="0.25">
      <c r="A314" s="90">
        <v>3</v>
      </c>
      <c r="B314" s="26">
        <v>702940081</v>
      </c>
      <c r="C314" s="90">
        <v>20</v>
      </c>
      <c r="D314" s="90">
        <v>189781</v>
      </c>
      <c r="E314" s="94">
        <v>43426</v>
      </c>
      <c r="F314" s="26">
        <v>189781282926</v>
      </c>
      <c r="G314" s="90">
        <v>282926</v>
      </c>
      <c r="H314" s="90">
        <v>1.2</v>
      </c>
      <c r="I314" s="90">
        <v>1.2</v>
      </c>
      <c r="J314" s="90" t="s">
        <v>10509</v>
      </c>
      <c r="K314" s="90">
        <v>747</v>
      </c>
      <c r="L314" s="90" t="s">
        <v>10512</v>
      </c>
    </row>
    <row r="315" spans="1:12" hidden="1" outlineLevel="2" x14ac:dyDescent="0.25">
      <c r="A315" s="90">
        <v>3</v>
      </c>
      <c r="B315" s="26">
        <v>703240101</v>
      </c>
      <c r="C315" s="90">
        <v>20</v>
      </c>
      <c r="D315" s="90">
        <v>168790</v>
      </c>
      <c r="E315" s="94">
        <v>43124</v>
      </c>
      <c r="F315" s="26">
        <v>168790260442</v>
      </c>
      <c r="G315" s="90">
        <v>260442</v>
      </c>
      <c r="H315" s="90">
        <v>3.33</v>
      </c>
      <c r="I315" s="90">
        <v>3.33</v>
      </c>
      <c r="J315" s="90" t="s">
        <v>10509</v>
      </c>
      <c r="K315" s="90">
        <v>1050</v>
      </c>
      <c r="L315" s="90" t="s">
        <v>10512</v>
      </c>
    </row>
    <row r="316" spans="1:12" hidden="1" outlineLevel="2" x14ac:dyDescent="0.25">
      <c r="A316" s="90">
        <v>3</v>
      </c>
      <c r="B316" s="26">
        <v>703250035</v>
      </c>
      <c r="C316" s="90">
        <v>20</v>
      </c>
      <c r="D316" s="90">
        <v>186313</v>
      </c>
      <c r="E316" s="94">
        <v>43396</v>
      </c>
      <c r="F316" s="26">
        <v>186313279468</v>
      </c>
      <c r="G316" s="90">
        <v>279468</v>
      </c>
      <c r="H316" s="90">
        <v>6.94</v>
      </c>
      <c r="I316" s="90">
        <v>6.94</v>
      </c>
      <c r="J316" s="90" t="s">
        <v>10509</v>
      </c>
      <c r="K316" s="90">
        <v>777</v>
      </c>
      <c r="L316" s="90" t="s">
        <v>10512</v>
      </c>
    </row>
    <row r="317" spans="1:12" hidden="1" outlineLevel="2" x14ac:dyDescent="0.25">
      <c r="A317" s="90">
        <v>3</v>
      </c>
      <c r="B317" s="26">
        <v>703250035</v>
      </c>
      <c r="C317" s="90">
        <v>20</v>
      </c>
      <c r="D317" s="90">
        <v>188643</v>
      </c>
      <c r="E317" s="94">
        <v>43426</v>
      </c>
      <c r="F317" s="26">
        <v>188643281789</v>
      </c>
      <c r="G317" s="90">
        <v>281789</v>
      </c>
      <c r="H317" s="90">
        <v>6.94</v>
      </c>
      <c r="I317" s="90">
        <v>6.94</v>
      </c>
      <c r="J317" s="90" t="s">
        <v>10509</v>
      </c>
      <c r="K317" s="90">
        <v>747</v>
      </c>
      <c r="L317" s="90" t="s">
        <v>10512</v>
      </c>
    </row>
    <row r="318" spans="1:12" hidden="1" outlineLevel="2" x14ac:dyDescent="0.25">
      <c r="A318" s="90">
        <v>3</v>
      </c>
      <c r="B318" s="26">
        <v>703250035</v>
      </c>
      <c r="C318" s="90">
        <v>20</v>
      </c>
      <c r="D318" s="90">
        <v>190957</v>
      </c>
      <c r="E318" s="94">
        <v>43455</v>
      </c>
      <c r="F318" s="26">
        <v>190957284091</v>
      </c>
      <c r="G318" s="90">
        <v>284091</v>
      </c>
      <c r="H318" s="90">
        <v>6.94</v>
      </c>
      <c r="I318" s="90">
        <v>6.94</v>
      </c>
      <c r="J318" s="90" t="s">
        <v>10509</v>
      </c>
      <c r="K318" s="90">
        <v>716</v>
      </c>
      <c r="L318" s="90" t="s">
        <v>10512</v>
      </c>
    </row>
    <row r="319" spans="1:12" hidden="1" outlineLevel="2" x14ac:dyDescent="0.25">
      <c r="A319" s="90">
        <v>3</v>
      </c>
      <c r="B319" s="26">
        <v>703585604</v>
      </c>
      <c r="C319" s="90">
        <v>20</v>
      </c>
      <c r="D319" s="90">
        <v>204344</v>
      </c>
      <c r="E319" s="94">
        <v>43607</v>
      </c>
      <c r="F319" s="26">
        <v>204344297398</v>
      </c>
      <c r="G319" s="90">
        <v>297398</v>
      </c>
      <c r="H319" s="90">
        <v>0.08</v>
      </c>
      <c r="I319" s="90">
        <v>0.08</v>
      </c>
      <c r="J319" s="90" t="s">
        <v>10509</v>
      </c>
      <c r="K319" s="90">
        <v>565</v>
      </c>
      <c r="L319" s="90" t="s">
        <v>10512</v>
      </c>
    </row>
    <row r="320" spans="1:12" hidden="1" outlineLevel="2" x14ac:dyDescent="0.25">
      <c r="A320" s="90">
        <v>3</v>
      </c>
      <c r="B320" s="26">
        <v>703585604</v>
      </c>
      <c r="C320" s="90">
        <v>20</v>
      </c>
      <c r="D320" s="90">
        <v>218151</v>
      </c>
      <c r="E320" s="94">
        <v>43759</v>
      </c>
      <c r="F320" s="26">
        <v>218151310729</v>
      </c>
      <c r="G320" s="90">
        <v>310729</v>
      </c>
      <c r="H320" s="90">
        <v>1.68</v>
      </c>
      <c r="I320" s="90">
        <v>1.68</v>
      </c>
      <c r="J320" s="90" t="s">
        <v>10509</v>
      </c>
      <c r="K320" s="90">
        <v>412</v>
      </c>
      <c r="L320" s="90" t="s">
        <v>10512</v>
      </c>
    </row>
    <row r="321" spans="1:12" hidden="1" outlineLevel="2" x14ac:dyDescent="0.25">
      <c r="A321" s="90">
        <v>3</v>
      </c>
      <c r="B321" s="26">
        <v>703585604</v>
      </c>
      <c r="C321" s="90">
        <v>20</v>
      </c>
      <c r="D321" s="90">
        <v>221025</v>
      </c>
      <c r="E321" s="94">
        <v>43790</v>
      </c>
      <c r="F321" s="26">
        <v>221025313452</v>
      </c>
      <c r="G321" s="90">
        <v>313452</v>
      </c>
      <c r="H321" s="90">
        <v>1.68</v>
      </c>
      <c r="I321" s="90">
        <v>1.68</v>
      </c>
      <c r="J321" s="90" t="s">
        <v>10509</v>
      </c>
      <c r="K321" s="90">
        <v>382</v>
      </c>
      <c r="L321" s="90" t="s">
        <v>10512</v>
      </c>
    </row>
    <row r="322" spans="1:12" hidden="1" outlineLevel="2" x14ac:dyDescent="0.25">
      <c r="A322" s="90">
        <v>3</v>
      </c>
      <c r="B322" s="26">
        <v>603622754001</v>
      </c>
      <c r="C322" s="90">
        <v>20</v>
      </c>
      <c r="D322" s="90">
        <v>204895</v>
      </c>
      <c r="E322" s="94">
        <v>43619</v>
      </c>
      <c r="F322" s="26">
        <v>204895297931</v>
      </c>
      <c r="G322" s="90">
        <v>297931</v>
      </c>
      <c r="H322" s="90">
        <v>0.01</v>
      </c>
      <c r="I322" s="90">
        <v>0.01</v>
      </c>
      <c r="J322" s="90" t="s">
        <v>10509</v>
      </c>
      <c r="K322" s="90">
        <v>565</v>
      </c>
      <c r="L322" s="90" t="s">
        <v>10512</v>
      </c>
    </row>
    <row r="323" spans="1:12" hidden="1" outlineLevel="2" x14ac:dyDescent="0.25">
      <c r="A323" s="90">
        <v>3</v>
      </c>
      <c r="B323" s="26">
        <v>603734468</v>
      </c>
      <c r="C323" s="90">
        <v>20</v>
      </c>
      <c r="D323" s="90">
        <v>168998</v>
      </c>
      <c r="E323" s="94">
        <v>43124</v>
      </c>
      <c r="F323" s="26">
        <v>168998260650</v>
      </c>
      <c r="G323" s="90">
        <v>260650</v>
      </c>
      <c r="H323" s="90">
        <v>2.64</v>
      </c>
      <c r="I323" s="90">
        <v>2.64</v>
      </c>
      <c r="J323" s="90" t="s">
        <v>10509</v>
      </c>
      <c r="K323" s="90">
        <v>1050</v>
      </c>
      <c r="L323" s="90" t="s">
        <v>10512</v>
      </c>
    </row>
    <row r="324" spans="1:12" hidden="1" outlineLevel="2" x14ac:dyDescent="0.25">
      <c r="A324" s="90">
        <v>3</v>
      </c>
      <c r="B324" s="26">
        <v>604158329</v>
      </c>
      <c r="C324" s="90">
        <v>20</v>
      </c>
      <c r="D324" s="90">
        <v>209778</v>
      </c>
      <c r="E324" s="94">
        <v>43669</v>
      </c>
      <c r="F324" s="26">
        <v>209778302708</v>
      </c>
      <c r="G324" s="90">
        <v>302708</v>
      </c>
      <c r="H324" s="90">
        <v>1.68</v>
      </c>
      <c r="I324" s="90">
        <v>1.68</v>
      </c>
      <c r="J324" s="90" t="s">
        <v>10509</v>
      </c>
      <c r="K324" s="90">
        <v>504</v>
      </c>
      <c r="L324" s="90" t="s">
        <v>10512</v>
      </c>
    </row>
    <row r="325" spans="1:12" hidden="1" outlineLevel="2" x14ac:dyDescent="0.25">
      <c r="A325" s="90">
        <v>3</v>
      </c>
      <c r="B325" s="26">
        <v>604337584</v>
      </c>
      <c r="C325" s="90">
        <v>20</v>
      </c>
      <c r="D325" s="90">
        <v>239292</v>
      </c>
      <c r="E325" s="94">
        <v>43972</v>
      </c>
      <c r="F325" s="26">
        <v>239292330430</v>
      </c>
      <c r="G325" s="90">
        <v>330430</v>
      </c>
      <c r="H325" s="90">
        <v>0.04</v>
      </c>
      <c r="I325" s="90">
        <v>0.04</v>
      </c>
      <c r="J325" s="90" t="s">
        <v>10509</v>
      </c>
      <c r="K325" s="90">
        <v>199</v>
      </c>
      <c r="L325" s="90" t="s">
        <v>10512</v>
      </c>
    </row>
    <row r="326" spans="1:12" hidden="1" outlineLevel="2" x14ac:dyDescent="0.25">
      <c r="A326" s="90">
        <v>3</v>
      </c>
      <c r="B326" s="26">
        <v>604403808</v>
      </c>
      <c r="C326" s="90">
        <v>20</v>
      </c>
      <c r="D326" s="90">
        <v>174128</v>
      </c>
      <c r="E326" s="94">
        <v>43214</v>
      </c>
      <c r="F326" s="26">
        <v>174128267309</v>
      </c>
      <c r="G326" s="90">
        <v>267309</v>
      </c>
      <c r="H326" s="90">
        <v>1.68</v>
      </c>
      <c r="I326" s="90">
        <v>1.68</v>
      </c>
      <c r="J326" s="90" t="s">
        <v>10509</v>
      </c>
      <c r="K326" s="90">
        <v>961</v>
      </c>
      <c r="L326" s="90" t="s">
        <v>10512</v>
      </c>
    </row>
    <row r="327" spans="1:12" hidden="1" outlineLevel="2" x14ac:dyDescent="0.25">
      <c r="A327" s="90">
        <v>3</v>
      </c>
      <c r="B327" s="26">
        <v>605711787</v>
      </c>
      <c r="C327" s="90">
        <v>20</v>
      </c>
      <c r="D327" s="90">
        <v>171832</v>
      </c>
      <c r="E327" s="94">
        <v>43185</v>
      </c>
      <c r="F327" s="26">
        <v>171832263479</v>
      </c>
      <c r="G327" s="90">
        <v>263479</v>
      </c>
      <c r="H327" s="90">
        <v>1.68</v>
      </c>
      <c r="I327" s="90">
        <v>1.68</v>
      </c>
      <c r="J327" s="90" t="s">
        <v>10509</v>
      </c>
      <c r="K327" s="90">
        <v>991</v>
      </c>
      <c r="L327" s="90" t="s">
        <v>10512</v>
      </c>
    </row>
    <row r="328" spans="1:12" hidden="1" outlineLevel="2" x14ac:dyDescent="0.25">
      <c r="A328" s="90">
        <v>3</v>
      </c>
      <c r="B328" s="26">
        <v>801745001</v>
      </c>
      <c r="C328" s="90">
        <v>20</v>
      </c>
      <c r="D328" s="90">
        <v>194393</v>
      </c>
      <c r="E328" s="94">
        <v>43487</v>
      </c>
      <c r="F328" s="26">
        <v>194393287516</v>
      </c>
      <c r="G328" s="90">
        <v>287516</v>
      </c>
      <c r="H328" s="90">
        <v>1.68</v>
      </c>
      <c r="I328" s="90">
        <v>1.68</v>
      </c>
      <c r="J328" s="90" t="s">
        <v>10509</v>
      </c>
      <c r="K328" s="90">
        <v>685</v>
      </c>
      <c r="L328" s="90" t="s">
        <v>10512</v>
      </c>
    </row>
    <row r="329" spans="1:12" hidden="1" outlineLevel="2" x14ac:dyDescent="0.25">
      <c r="A329" s="90">
        <v>3</v>
      </c>
      <c r="B329" s="26">
        <v>801745001</v>
      </c>
      <c r="C329" s="90">
        <v>20</v>
      </c>
      <c r="D329" s="90">
        <v>196692</v>
      </c>
      <c r="E329" s="94">
        <v>43518</v>
      </c>
      <c r="F329" s="26">
        <v>196692289804</v>
      </c>
      <c r="G329" s="90">
        <v>289804</v>
      </c>
      <c r="H329" s="90">
        <v>1.68</v>
      </c>
      <c r="I329" s="90">
        <v>1.68</v>
      </c>
      <c r="J329" s="90" t="s">
        <v>10509</v>
      </c>
      <c r="K329" s="90">
        <v>657</v>
      </c>
      <c r="L329" s="90" t="s">
        <v>10512</v>
      </c>
    </row>
    <row r="330" spans="1:12" hidden="1" outlineLevel="2" x14ac:dyDescent="0.25">
      <c r="A330" s="90">
        <v>3</v>
      </c>
      <c r="B330" s="26">
        <v>801745001</v>
      </c>
      <c r="C330" s="90">
        <v>20</v>
      </c>
      <c r="D330" s="90">
        <v>198979</v>
      </c>
      <c r="E330" s="94">
        <v>43546</v>
      </c>
      <c r="F330" s="26">
        <v>198979292079</v>
      </c>
      <c r="G330" s="90">
        <v>292079</v>
      </c>
      <c r="H330" s="90">
        <v>1.68</v>
      </c>
      <c r="I330" s="90">
        <v>1.68</v>
      </c>
      <c r="J330" s="90" t="s">
        <v>10509</v>
      </c>
      <c r="K330" s="90">
        <v>626</v>
      </c>
      <c r="L330" s="90" t="s">
        <v>10512</v>
      </c>
    </row>
    <row r="331" spans="1:12" hidden="1" outlineLevel="2" x14ac:dyDescent="0.25">
      <c r="A331" s="90">
        <v>3</v>
      </c>
      <c r="B331" s="26">
        <v>801775289</v>
      </c>
      <c r="C331" s="90">
        <v>20</v>
      </c>
      <c r="D331" s="90">
        <v>184790</v>
      </c>
      <c r="E331" s="94">
        <v>43364</v>
      </c>
      <c r="F331" s="26">
        <v>184790277951</v>
      </c>
      <c r="G331" s="90">
        <v>277951</v>
      </c>
      <c r="H331" s="90">
        <v>1.68</v>
      </c>
      <c r="I331" s="90">
        <v>1.68</v>
      </c>
      <c r="J331" s="90" t="s">
        <v>10509</v>
      </c>
      <c r="K331" s="90">
        <v>808</v>
      </c>
      <c r="L331" s="90" t="s">
        <v>10512</v>
      </c>
    </row>
    <row r="332" spans="1:12" hidden="1" outlineLevel="2" x14ac:dyDescent="0.25">
      <c r="A332" s="90">
        <v>3</v>
      </c>
      <c r="B332" s="26">
        <v>801775289</v>
      </c>
      <c r="C332" s="90">
        <v>20</v>
      </c>
      <c r="D332" s="90">
        <v>187164</v>
      </c>
      <c r="E332" s="94">
        <v>43396</v>
      </c>
      <c r="F332" s="26">
        <v>187164280319</v>
      </c>
      <c r="G332" s="90">
        <v>280319</v>
      </c>
      <c r="H332" s="90">
        <v>1.68</v>
      </c>
      <c r="I332" s="90">
        <v>1.68</v>
      </c>
      <c r="J332" s="90" t="s">
        <v>10509</v>
      </c>
      <c r="K332" s="90">
        <v>777</v>
      </c>
      <c r="L332" s="90" t="s">
        <v>10512</v>
      </c>
    </row>
    <row r="333" spans="1:12" hidden="1" outlineLevel="2" x14ac:dyDescent="0.25">
      <c r="A333" s="90">
        <v>3</v>
      </c>
      <c r="B333" s="26">
        <v>801801820</v>
      </c>
      <c r="C333" s="90">
        <v>20</v>
      </c>
      <c r="D333" s="90">
        <v>174094</v>
      </c>
      <c r="E333" s="94">
        <v>43214</v>
      </c>
      <c r="F333" s="26">
        <v>174094267275</v>
      </c>
      <c r="G333" s="90">
        <v>267275</v>
      </c>
      <c r="H333" s="90">
        <v>1.68</v>
      </c>
      <c r="I333" s="90">
        <v>1.68</v>
      </c>
      <c r="J333" s="90" t="s">
        <v>10509</v>
      </c>
      <c r="K333" s="90">
        <v>961</v>
      </c>
      <c r="L333" s="90" t="s">
        <v>10512</v>
      </c>
    </row>
    <row r="334" spans="1:12" hidden="1" outlineLevel="2" x14ac:dyDescent="0.25">
      <c r="A334" s="90">
        <v>3</v>
      </c>
      <c r="B334" s="26">
        <v>801829631</v>
      </c>
      <c r="C334" s="90">
        <v>20</v>
      </c>
      <c r="D334" s="90">
        <v>234036</v>
      </c>
      <c r="E334" s="94">
        <v>43942</v>
      </c>
      <c r="F334" s="26">
        <v>234036325517</v>
      </c>
      <c r="G334" s="90">
        <v>325517</v>
      </c>
      <c r="H334" s="90">
        <v>8.3800000000000008</v>
      </c>
      <c r="I334" s="90">
        <v>8.3800000000000008</v>
      </c>
      <c r="J334" s="90" t="s">
        <v>10509</v>
      </c>
      <c r="K334" s="90">
        <v>230</v>
      </c>
      <c r="L334" s="90" t="s">
        <v>10512</v>
      </c>
    </row>
    <row r="335" spans="1:12" hidden="1" outlineLevel="2" x14ac:dyDescent="0.25">
      <c r="A335" s="90">
        <v>3</v>
      </c>
      <c r="B335" s="26">
        <v>801867045</v>
      </c>
      <c r="C335" s="90">
        <v>20</v>
      </c>
      <c r="D335" s="90">
        <v>230250</v>
      </c>
      <c r="E335" s="94">
        <v>43882</v>
      </c>
      <c r="F335" s="26">
        <v>230250322030</v>
      </c>
      <c r="G335" s="90">
        <v>322030</v>
      </c>
      <c r="H335" s="90">
        <v>0.92</v>
      </c>
      <c r="I335" s="90">
        <v>0.92</v>
      </c>
      <c r="J335" s="90" t="s">
        <v>10509</v>
      </c>
      <c r="K335" s="90">
        <v>291</v>
      </c>
      <c r="L335" s="90" t="s">
        <v>10512</v>
      </c>
    </row>
    <row r="336" spans="1:12" hidden="1" outlineLevel="2" x14ac:dyDescent="0.25">
      <c r="A336" s="90">
        <v>3</v>
      </c>
      <c r="B336" s="26">
        <v>801883208</v>
      </c>
      <c r="C336" s="90">
        <v>20</v>
      </c>
      <c r="D336" s="90">
        <v>235599</v>
      </c>
      <c r="E336" s="94">
        <v>43942</v>
      </c>
      <c r="F336" s="26">
        <v>235599327065</v>
      </c>
      <c r="G336" s="90">
        <v>327065</v>
      </c>
      <c r="H336" s="90">
        <v>10.62</v>
      </c>
      <c r="I336" s="90">
        <v>10.62</v>
      </c>
      <c r="J336" s="90" t="s">
        <v>10509</v>
      </c>
      <c r="K336" s="90">
        <v>230</v>
      </c>
      <c r="L336" s="90" t="s">
        <v>10512</v>
      </c>
    </row>
    <row r="337" spans="1:12" hidden="1" outlineLevel="2" x14ac:dyDescent="0.25">
      <c r="A337" s="90">
        <v>3</v>
      </c>
      <c r="B337" s="26">
        <v>801915786</v>
      </c>
      <c r="C337" s="90">
        <v>20</v>
      </c>
      <c r="D337" s="90">
        <v>226440</v>
      </c>
      <c r="E337" s="94">
        <v>43851</v>
      </c>
      <c r="F337" s="26">
        <v>226440318539</v>
      </c>
      <c r="G337" s="90">
        <v>318539</v>
      </c>
      <c r="H337" s="90">
        <v>1.68</v>
      </c>
      <c r="I337" s="90">
        <v>1.68</v>
      </c>
      <c r="J337" s="90" t="s">
        <v>10509</v>
      </c>
      <c r="K337" s="90">
        <v>320</v>
      </c>
      <c r="L337" s="90" t="s">
        <v>10512</v>
      </c>
    </row>
    <row r="338" spans="1:12" hidden="1" outlineLevel="2" x14ac:dyDescent="0.25">
      <c r="A338" s="90">
        <v>3</v>
      </c>
      <c r="B338" s="26">
        <v>801915786</v>
      </c>
      <c r="C338" s="90">
        <v>20</v>
      </c>
      <c r="D338" s="90">
        <v>229346</v>
      </c>
      <c r="E338" s="94">
        <v>43882</v>
      </c>
      <c r="F338" s="26">
        <v>229346321253</v>
      </c>
      <c r="G338" s="90">
        <v>321253</v>
      </c>
      <c r="H338" s="90">
        <v>1.68</v>
      </c>
      <c r="I338" s="90">
        <v>1.68</v>
      </c>
      <c r="J338" s="90" t="s">
        <v>10509</v>
      </c>
      <c r="K338" s="90">
        <v>291</v>
      </c>
      <c r="L338" s="90" t="s">
        <v>10512</v>
      </c>
    </row>
    <row r="339" spans="1:12" hidden="1" outlineLevel="2" x14ac:dyDescent="0.25">
      <c r="A339" s="90">
        <v>3</v>
      </c>
      <c r="B339" s="26">
        <v>801915786</v>
      </c>
      <c r="C339" s="90">
        <v>20</v>
      </c>
      <c r="D339" s="90">
        <v>235305</v>
      </c>
      <c r="E339" s="94">
        <v>43942</v>
      </c>
      <c r="F339" s="26">
        <v>235305326784</v>
      </c>
      <c r="G339" s="90">
        <v>326784</v>
      </c>
      <c r="H339" s="90">
        <v>1.68</v>
      </c>
      <c r="I339" s="90">
        <v>1.68</v>
      </c>
      <c r="J339" s="90" t="s">
        <v>10509</v>
      </c>
      <c r="K339" s="90">
        <v>230</v>
      </c>
      <c r="L339" s="90" t="s">
        <v>10512</v>
      </c>
    </row>
    <row r="340" spans="1:12" hidden="1" outlineLevel="2" x14ac:dyDescent="0.25">
      <c r="A340" s="90">
        <v>3</v>
      </c>
      <c r="B340" s="26">
        <v>801915786</v>
      </c>
      <c r="C340" s="90">
        <v>20</v>
      </c>
      <c r="D340" s="90">
        <v>238271</v>
      </c>
      <c r="E340" s="94">
        <v>43972</v>
      </c>
      <c r="F340" s="26">
        <v>238271329548</v>
      </c>
      <c r="G340" s="90">
        <v>329548</v>
      </c>
      <c r="H340" s="90">
        <v>1.68</v>
      </c>
      <c r="I340" s="90">
        <v>1.68</v>
      </c>
      <c r="J340" s="90" t="s">
        <v>10509</v>
      </c>
      <c r="K340" s="90">
        <v>199</v>
      </c>
      <c r="L340" s="90" t="s">
        <v>10512</v>
      </c>
    </row>
    <row r="341" spans="1:12" hidden="1" outlineLevel="2" x14ac:dyDescent="0.25">
      <c r="A341" s="90">
        <v>3</v>
      </c>
      <c r="B341" s="26">
        <v>801958232</v>
      </c>
      <c r="C341" s="90">
        <v>20</v>
      </c>
      <c r="D341" s="90">
        <v>238607</v>
      </c>
      <c r="E341" s="94">
        <v>43972</v>
      </c>
      <c r="F341" s="26">
        <v>238607329866</v>
      </c>
      <c r="G341" s="90">
        <v>329866</v>
      </c>
      <c r="H341" s="90">
        <v>1.68</v>
      </c>
      <c r="I341" s="90">
        <v>1.68</v>
      </c>
      <c r="J341" s="90" t="s">
        <v>10509</v>
      </c>
      <c r="K341" s="90">
        <v>199</v>
      </c>
      <c r="L341" s="90" t="s">
        <v>10512</v>
      </c>
    </row>
    <row r="342" spans="1:12" hidden="1" outlineLevel="2" x14ac:dyDescent="0.25">
      <c r="A342" s="90">
        <v>3</v>
      </c>
      <c r="B342" s="26">
        <v>802149690</v>
      </c>
      <c r="C342" s="90">
        <v>20</v>
      </c>
      <c r="D342" s="90">
        <v>170153</v>
      </c>
      <c r="E342" s="94">
        <v>43154</v>
      </c>
      <c r="F342" s="26">
        <v>170153261803</v>
      </c>
      <c r="G342" s="90">
        <v>261803</v>
      </c>
      <c r="H342" s="90">
        <v>1.68</v>
      </c>
      <c r="I342" s="90">
        <v>1.68</v>
      </c>
      <c r="J342" s="90" t="s">
        <v>10509</v>
      </c>
      <c r="K342" s="90">
        <v>1022</v>
      </c>
      <c r="L342" s="90" t="s">
        <v>10512</v>
      </c>
    </row>
    <row r="343" spans="1:12" hidden="1" outlineLevel="2" x14ac:dyDescent="0.25">
      <c r="A343" s="90">
        <v>3</v>
      </c>
      <c r="B343" s="26">
        <v>802149690</v>
      </c>
      <c r="C343" s="90">
        <v>20</v>
      </c>
      <c r="D343" s="90">
        <v>171855</v>
      </c>
      <c r="E343" s="94">
        <v>43185</v>
      </c>
      <c r="F343" s="26">
        <v>171855263502</v>
      </c>
      <c r="G343" s="90">
        <v>263502</v>
      </c>
      <c r="H343" s="90">
        <v>1.68</v>
      </c>
      <c r="I343" s="90">
        <v>1.68</v>
      </c>
      <c r="J343" s="90" t="s">
        <v>10509</v>
      </c>
      <c r="K343" s="90">
        <v>991</v>
      </c>
      <c r="L343" s="90" t="s">
        <v>10512</v>
      </c>
    </row>
    <row r="344" spans="1:12" hidden="1" outlineLevel="2" x14ac:dyDescent="0.25">
      <c r="A344" s="90">
        <v>3</v>
      </c>
      <c r="B344" s="26">
        <v>802150615</v>
      </c>
      <c r="C344" s="90">
        <v>20</v>
      </c>
      <c r="D344" s="90">
        <v>230091</v>
      </c>
      <c r="E344" s="94">
        <v>43882</v>
      </c>
      <c r="F344" s="26">
        <v>2300911274</v>
      </c>
      <c r="G344" s="90">
        <v>1274</v>
      </c>
      <c r="H344" s="90">
        <v>0.09</v>
      </c>
      <c r="I344" s="90">
        <v>0.09</v>
      </c>
      <c r="J344" s="90" t="s">
        <v>10509</v>
      </c>
      <c r="K344" s="90">
        <v>291</v>
      </c>
      <c r="L344" s="90" t="s">
        <v>10512</v>
      </c>
    </row>
    <row r="345" spans="1:12" hidden="1" outlineLevel="2" x14ac:dyDescent="0.25">
      <c r="A345" s="90">
        <v>3</v>
      </c>
      <c r="B345" s="26">
        <v>802150615</v>
      </c>
      <c r="C345" s="90">
        <v>20</v>
      </c>
      <c r="D345" s="90">
        <v>233050</v>
      </c>
      <c r="E345" s="94">
        <v>43913</v>
      </c>
      <c r="F345" s="26">
        <v>2330501473</v>
      </c>
      <c r="G345" s="90">
        <v>1473</v>
      </c>
      <c r="H345" s="90">
        <v>1.74</v>
      </c>
      <c r="I345" s="90">
        <v>1.74</v>
      </c>
      <c r="J345" s="90" t="s">
        <v>10509</v>
      </c>
      <c r="K345" s="90">
        <v>260</v>
      </c>
      <c r="L345" s="90" t="s">
        <v>10512</v>
      </c>
    </row>
    <row r="346" spans="1:12" hidden="1" outlineLevel="2" x14ac:dyDescent="0.25">
      <c r="A346" s="90">
        <v>3</v>
      </c>
      <c r="B346" s="26">
        <v>802205799</v>
      </c>
      <c r="C346" s="90">
        <v>20</v>
      </c>
      <c r="D346" s="90">
        <v>194579</v>
      </c>
      <c r="E346" s="94">
        <v>43487</v>
      </c>
      <c r="F346" s="26">
        <v>194579287701</v>
      </c>
      <c r="G346" s="90">
        <v>287701</v>
      </c>
      <c r="H346" s="90">
        <v>11.26</v>
      </c>
      <c r="I346" s="90">
        <v>11.26</v>
      </c>
      <c r="J346" s="90" t="s">
        <v>10509</v>
      </c>
      <c r="K346" s="90">
        <v>685</v>
      </c>
      <c r="L346" s="90" t="s">
        <v>10512</v>
      </c>
    </row>
    <row r="347" spans="1:12" hidden="1" outlineLevel="2" x14ac:dyDescent="0.25">
      <c r="A347" s="90">
        <v>3</v>
      </c>
      <c r="B347" s="26">
        <v>802226845</v>
      </c>
      <c r="C347" s="90">
        <v>20</v>
      </c>
      <c r="D347" s="90">
        <v>230041</v>
      </c>
      <c r="E347" s="94">
        <v>43882</v>
      </c>
      <c r="F347" s="26">
        <v>230041321846</v>
      </c>
      <c r="G347" s="90">
        <v>321846</v>
      </c>
      <c r="H347" s="90">
        <v>6.71</v>
      </c>
      <c r="I347" s="90">
        <v>6.71</v>
      </c>
      <c r="J347" s="90" t="s">
        <v>10509</v>
      </c>
      <c r="K347" s="90">
        <v>291</v>
      </c>
      <c r="L347" s="90" t="s">
        <v>10512</v>
      </c>
    </row>
    <row r="348" spans="1:12" hidden="1" outlineLevel="2" x14ac:dyDescent="0.25">
      <c r="A348" s="90">
        <v>3</v>
      </c>
      <c r="B348" s="26">
        <v>802226845</v>
      </c>
      <c r="C348" s="90">
        <v>20</v>
      </c>
      <c r="D348" s="90">
        <v>232992</v>
      </c>
      <c r="E348" s="94">
        <v>43913</v>
      </c>
      <c r="F348" s="26">
        <v>232992324593</v>
      </c>
      <c r="G348" s="90">
        <v>324593</v>
      </c>
      <c r="H348" s="90">
        <v>2.81</v>
      </c>
      <c r="I348" s="90">
        <v>2.81</v>
      </c>
      <c r="J348" s="90" t="s">
        <v>10509</v>
      </c>
      <c r="K348" s="90">
        <v>260</v>
      </c>
      <c r="L348" s="90" t="s">
        <v>10512</v>
      </c>
    </row>
    <row r="349" spans="1:12" hidden="1" outlineLevel="2" x14ac:dyDescent="0.25">
      <c r="A349" s="90">
        <v>3</v>
      </c>
      <c r="B349" s="26">
        <v>802312884</v>
      </c>
      <c r="C349" s="90">
        <v>20</v>
      </c>
      <c r="D349" s="90">
        <v>236233</v>
      </c>
      <c r="E349" s="94">
        <v>43942</v>
      </c>
      <c r="F349" s="26">
        <v>236233327584</v>
      </c>
      <c r="G349" s="90">
        <v>327584</v>
      </c>
      <c r="H349" s="90">
        <v>0.56000000000000005</v>
      </c>
      <c r="I349" s="90">
        <v>0.56000000000000005</v>
      </c>
      <c r="J349" s="90" t="s">
        <v>10509</v>
      </c>
      <c r="K349" s="90">
        <v>230</v>
      </c>
      <c r="L349" s="90" t="s">
        <v>10512</v>
      </c>
    </row>
    <row r="350" spans="1:12" hidden="1" outlineLevel="2" x14ac:dyDescent="0.25">
      <c r="A350" s="90">
        <v>3</v>
      </c>
      <c r="B350" s="26">
        <v>802312884</v>
      </c>
      <c r="C350" s="90">
        <v>20</v>
      </c>
      <c r="D350" s="90">
        <v>239231</v>
      </c>
      <c r="E350" s="94">
        <v>43972</v>
      </c>
      <c r="F350" s="26">
        <v>239231330380</v>
      </c>
      <c r="G350" s="90">
        <v>330380</v>
      </c>
      <c r="H350" s="90">
        <v>0.87</v>
      </c>
      <c r="I350" s="90">
        <v>0.87</v>
      </c>
      <c r="J350" s="90" t="s">
        <v>10509</v>
      </c>
      <c r="K350" s="90">
        <v>199</v>
      </c>
      <c r="L350" s="90" t="s">
        <v>10512</v>
      </c>
    </row>
    <row r="351" spans="1:12" hidden="1" outlineLevel="2" x14ac:dyDescent="0.25">
      <c r="A351" s="90">
        <v>3</v>
      </c>
      <c r="B351" s="26">
        <v>802386623</v>
      </c>
      <c r="C351" s="90">
        <v>20</v>
      </c>
      <c r="D351" s="90">
        <v>174506</v>
      </c>
      <c r="E351" s="94">
        <v>43214</v>
      </c>
      <c r="F351" s="26">
        <v>174506267687</v>
      </c>
      <c r="G351" s="90">
        <v>267687</v>
      </c>
      <c r="H351" s="90">
        <v>5.28</v>
      </c>
      <c r="I351" s="90">
        <v>5.28</v>
      </c>
      <c r="J351" s="90" t="s">
        <v>10509</v>
      </c>
      <c r="K351" s="90">
        <v>961</v>
      </c>
      <c r="L351" s="90" t="s">
        <v>10512</v>
      </c>
    </row>
    <row r="352" spans="1:12" hidden="1" outlineLevel="2" x14ac:dyDescent="0.25">
      <c r="A352" s="90">
        <v>3</v>
      </c>
      <c r="B352" s="26">
        <v>802400804</v>
      </c>
      <c r="C352" s="90">
        <v>20</v>
      </c>
      <c r="D352" s="90">
        <v>229106</v>
      </c>
      <c r="E352" s="94">
        <v>43882</v>
      </c>
      <c r="F352" s="26">
        <v>229106321014</v>
      </c>
      <c r="G352" s="90">
        <v>321014</v>
      </c>
      <c r="H352" s="90">
        <v>2.78</v>
      </c>
      <c r="I352" s="90">
        <v>2.78</v>
      </c>
      <c r="J352" s="90" t="s">
        <v>10509</v>
      </c>
      <c r="K352" s="90">
        <v>291</v>
      </c>
      <c r="L352" s="90" t="s">
        <v>10512</v>
      </c>
    </row>
    <row r="353" spans="1:12" hidden="1" outlineLevel="2" x14ac:dyDescent="0.25">
      <c r="A353" s="90">
        <v>3</v>
      </c>
      <c r="B353" s="26">
        <v>802400804</v>
      </c>
      <c r="C353" s="90">
        <v>20</v>
      </c>
      <c r="D353" s="90">
        <v>232065</v>
      </c>
      <c r="E353" s="94">
        <v>43913</v>
      </c>
      <c r="F353" s="26">
        <v>232065323767</v>
      </c>
      <c r="G353" s="90">
        <v>323767</v>
      </c>
      <c r="H353" s="90">
        <v>2.2799999999999998</v>
      </c>
      <c r="I353" s="90">
        <v>2.2799999999999998</v>
      </c>
      <c r="J353" s="90" t="s">
        <v>10509</v>
      </c>
      <c r="K353" s="90">
        <v>260</v>
      </c>
      <c r="L353" s="90" t="s">
        <v>10512</v>
      </c>
    </row>
    <row r="354" spans="1:12" hidden="1" outlineLevel="2" x14ac:dyDescent="0.25">
      <c r="A354" s="90">
        <v>3</v>
      </c>
      <c r="B354" s="26">
        <v>802400804</v>
      </c>
      <c r="C354" s="90">
        <v>20</v>
      </c>
      <c r="D354" s="90">
        <v>235056</v>
      </c>
      <c r="E354" s="94">
        <v>43942</v>
      </c>
      <c r="F354" s="26">
        <v>235056326536</v>
      </c>
      <c r="G354" s="90">
        <v>326536</v>
      </c>
      <c r="H354" s="90">
        <v>2</v>
      </c>
      <c r="I354" s="90">
        <v>2</v>
      </c>
      <c r="J354" s="90" t="s">
        <v>10509</v>
      </c>
      <c r="K354" s="90">
        <v>230</v>
      </c>
      <c r="L354" s="90" t="s">
        <v>10512</v>
      </c>
    </row>
    <row r="355" spans="1:12" hidden="1" outlineLevel="2" x14ac:dyDescent="0.25">
      <c r="A355" s="90">
        <v>3</v>
      </c>
      <c r="B355" s="26">
        <v>802400804</v>
      </c>
      <c r="C355" s="90">
        <v>20</v>
      </c>
      <c r="D355" s="90">
        <v>238023</v>
      </c>
      <c r="E355" s="94">
        <v>43972</v>
      </c>
      <c r="F355" s="26">
        <v>238023329301</v>
      </c>
      <c r="G355" s="90">
        <v>329301</v>
      </c>
      <c r="H355" s="90">
        <v>3.15</v>
      </c>
      <c r="I355" s="90">
        <v>3.15</v>
      </c>
      <c r="J355" s="90" t="s">
        <v>10509</v>
      </c>
      <c r="K355" s="90">
        <v>199</v>
      </c>
      <c r="L355" s="90" t="s">
        <v>10512</v>
      </c>
    </row>
    <row r="356" spans="1:12" hidden="1" outlineLevel="2" x14ac:dyDescent="0.25">
      <c r="A356" s="90">
        <v>3</v>
      </c>
      <c r="B356" s="26">
        <v>802515148</v>
      </c>
      <c r="C356" s="90">
        <v>20</v>
      </c>
      <c r="D356" s="90">
        <v>176626</v>
      </c>
      <c r="E356" s="94">
        <v>43243</v>
      </c>
      <c r="F356" s="26">
        <v>176626269803</v>
      </c>
      <c r="G356" s="90">
        <v>269803</v>
      </c>
      <c r="H356" s="90">
        <v>0.6</v>
      </c>
      <c r="I356" s="90">
        <v>0.6</v>
      </c>
      <c r="J356" s="90" t="s">
        <v>10509</v>
      </c>
      <c r="K356" s="90">
        <v>930</v>
      </c>
      <c r="L356" s="90" t="s">
        <v>10512</v>
      </c>
    </row>
    <row r="357" spans="1:12" hidden="1" outlineLevel="2" x14ac:dyDescent="0.25">
      <c r="A357" s="90">
        <v>3</v>
      </c>
      <c r="B357" s="26">
        <v>802515148</v>
      </c>
      <c r="C357" s="90">
        <v>20</v>
      </c>
      <c r="D357" s="90">
        <v>178615</v>
      </c>
      <c r="E357" s="94">
        <v>43273</v>
      </c>
      <c r="F357" s="26">
        <v>178615271789</v>
      </c>
      <c r="G357" s="90">
        <v>271789</v>
      </c>
      <c r="H357" s="90">
        <v>0.08</v>
      </c>
      <c r="I357" s="90">
        <v>0.08</v>
      </c>
      <c r="J357" s="90" t="s">
        <v>10509</v>
      </c>
      <c r="K357" s="90">
        <v>900</v>
      </c>
      <c r="L357" s="90" t="s">
        <v>10512</v>
      </c>
    </row>
    <row r="358" spans="1:12" hidden="1" outlineLevel="2" x14ac:dyDescent="0.25">
      <c r="A358" s="90">
        <v>3</v>
      </c>
      <c r="B358" s="26">
        <v>802515148</v>
      </c>
      <c r="C358" s="90">
        <v>20</v>
      </c>
      <c r="D358" s="90">
        <v>180615</v>
      </c>
      <c r="E358" s="94">
        <v>43305</v>
      </c>
      <c r="F358" s="26">
        <v>180615273785</v>
      </c>
      <c r="G358" s="90">
        <v>273785</v>
      </c>
      <c r="H358" s="90">
        <v>0.11</v>
      </c>
      <c r="I358" s="90">
        <v>0.11</v>
      </c>
      <c r="J358" s="90" t="s">
        <v>10509</v>
      </c>
      <c r="K358" s="90">
        <v>869</v>
      </c>
      <c r="L358" s="90" t="s">
        <v>10512</v>
      </c>
    </row>
    <row r="359" spans="1:12" hidden="1" outlineLevel="2" x14ac:dyDescent="0.25">
      <c r="A359" s="90">
        <v>3</v>
      </c>
      <c r="B359" s="26">
        <v>802533141</v>
      </c>
      <c r="C359" s="90">
        <v>20</v>
      </c>
      <c r="D359" s="90">
        <v>182093</v>
      </c>
      <c r="E359" s="94">
        <v>43335</v>
      </c>
      <c r="F359" s="26">
        <v>182093275259</v>
      </c>
      <c r="G359" s="90">
        <v>275259</v>
      </c>
      <c r="H359" s="90">
        <v>3.07</v>
      </c>
      <c r="I359" s="90">
        <v>3.07</v>
      </c>
      <c r="J359" s="90" t="s">
        <v>10509</v>
      </c>
      <c r="K359" s="90">
        <v>838</v>
      </c>
      <c r="L359" s="90" t="s">
        <v>10512</v>
      </c>
    </row>
    <row r="360" spans="1:12" hidden="1" outlineLevel="2" x14ac:dyDescent="0.25">
      <c r="A360" s="90">
        <v>3</v>
      </c>
      <c r="B360" s="26">
        <v>802642918</v>
      </c>
      <c r="C360" s="90">
        <v>20</v>
      </c>
      <c r="D360" s="90">
        <v>224351</v>
      </c>
      <c r="E360" s="94">
        <v>43822</v>
      </c>
      <c r="F360" s="26">
        <v>224351316518</v>
      </c>
      <c r="G360" s="90">
        <v>316518</v>
      </c>
      <c r="H360" s="90">
        <v>0.11</v>
      </c>
      <c r="I360" s="90">
        <v>0.11</v>
      </c>
      <c r="J360" s="90" t="s">
        <v>10509</v>
      </c>
      <c r="K360" s="90">
        <v>351</v>
      </c>
      <c r="L360" s="90" t="s">
        <v>10512</v>
      </c>
    </row>
    <row r="361" spans="1:12" hidden="1" outlineLevel="2" x14ac:dyDescent="0.25">
      <c r="A361" s="90">
        <v>3</v>
      </c>
      <c r="B361" s="26">
        <v>802642918</v>
      </c>
      <c r="C361" s="90">
        <v>20</v>
      </c>
      <c r="D361" s="90">
        <v>230149</v>
      </c>
      <c r="E361" s="94">
        <v>43882</v>
      </c>
      <c r="F361" s="26">
        <v>230149321941</v>
      </c>
      <c r="G361" s="90">
        <v>321941</v>
      </c>
      <c r="H361" s="90">
        <v>0.28000000000000003</v>
      </c>
      <c r="I361" s="90">
        <v>0.28000000000000003</v>
      </c>
      <c r="J361" s="90" t="s">
        <v>10509</v>
      </c>
      <c r="K361" s="90">
        <v>291</v>
      </c>
      <c r="L361" s="90" t="s">
        <v>10512</v>
      </c>
    </row>
    <row r="362" spans="1:12" hidden="1" outlineLevel="2" x14ac:dyDescent="0.25">
      <c r="A362" s="90">
        <v>3</v>
      </c>
      <c r="B362" s="26">
        <v>802714527</v>
      </c>
      <c r="C362" s="90">
        <v>20</v>
      </c>
      <c r="D362" s="90">
        <v>169108</v>
      </c>
      <c r="E362" s="94">
        <v>43124</v>
      </c>
      <c r="F362" s="26">
        <v>169108260760</v>
      </c>
      <c r="G362" s="90">
        <v>260760</v>
      </c>
      <c r="H362" s="90">
        <v>158.58000000000001</v>
      </c>
      <c r="I362" s="90">
        <v>158.58000000000001</v>
      </c>
      <c r="J362" s="90" t="s">
        <v>10509</v>
      </c>
      <c r="K362" s="90">
        <v>1050</v>
      </c>
      <c r="L362" s="90" t="s">
        <v>10512</v>
      </c>
    </row>
    <row r="363" spans="1:12" hidden="1" outlineLevel="2" x14ac:dyDescent="0.25">
      <c r="A363" s="90">
        <v>3</v>
      </c>
      <c r="B363" s="26">
        <v>802714527</v>
      </c>
      <c r="C363" s="90">
        <v>20</v>
      </c>
      <c r="D363" s="90">
        <v>170810</v>
      </c>
      <c r="E363" s="94">
        <v>43154</v>
      </c>
      <c r="F363" s="26">
        <v>170810262460</v>
      </c>
      <c r="G363" s="90">
        <v>262460</v>
      </c>
      <c r="H363" s="90">
        <v>103.89</v>
      </c>
      <c r="I363" s="90">
        <v>103.89</v>
      </c>
      <c r="J363" s="90" t="s">
        <v>10509</v>
      </c>
      <c r="K363" s="90">
        <v>1022</v>
      </c>
      <c r="L363" s="90" t="s">
        <v>10512</v>
      </c>
    </row>
    <row r="364" spans="1:12" hidden="1" outlineLevel="2" x14ac:dyDescent="0.25">
      <c r="A364" s="90">
        <v>3</v>
      </c>
      <c r="B364" s="26">
        <v>802797357</v>
      </c>
      <c r="C364" s="90">
        <v>20</v>
      </c>
      <c r="D364" s="90">
        <v>192280</v>
      </c>
      <c r="E364" s="94">
        <v>43455</v>
      </c>
      <c r="F364" s="26">
        <v>192280285412</v>
      </c>
      <c r="G364" s="90">
        <v>285412</v>
      </c>
      <c r="H364" s="90">
        <v>0.06</v>
      </c>
      <c r="I364" s="90">
        <v>0.06</v>
      </c>
      <c r="J364" s="90" t="s">
        <v>10509</v>
      </c>
      <c r="K364" s="90">
        <v>716</v>
      </c>
      <c r="L364" s="90" t="s">
        <v>10512</v>
      </c>
    </row>
    <row r="365" spans="1:12" hidden="1" outlineLevel="2" x14ac:dyDescent="0.25">
      <c r="A365" s="90">
        <v>3</v>
      </c>
      <c r="B365" s="26">
        <v>802797357</v>
      </c>
      <c r="C365" s="90">
        <v>20</v>
      </c>
      <c r="D365" s="90">
        <v>196826</v>
      </c>
      <c r="E365" s="94">
        <v>43518</v>
      </c>
      <c r="F365" s="26">
        <v>196826289937</v>
      </c>
      <c r="G365" s="90">
        <v>289937</v>
      </c>
      <c r="H365" s="90">
        <v>7.0000000000000007E-2</v>
      </c>
      <c r="I365" s="90">
        <v>7.0000000000000007E-2</v>
      </c>
      <c r="J365" s="90" t="s">
        <v>10509</v>
      </c>
      <c r="K365" s="90">
        <v>657</v>
      </c>
      <c r="L365" s="90" t="s">
        <v>10512</v>
      </c>
    </row>
    <row r="366" spans="1:12" hidden="1" outlineLevel="2" x14ac:dyDescent="0.25">
      <c r="A366" s="90">
        <v>3</v>
      </c>
      <c r="B366" s="26">
        <v>802920165</v>
      </c>
      <c r="C366" s="90">
        <v>20</v>
      </c>
      <c r="D366" s="90">
        <v>220062</v>
      </c>
      <c r="E366" s="94">
        <v>43790</v>
      </c>
      <c r="F366" s="26">
        <v>220062312496</v>
      </c>
      <c r="G366" s="90">
        <v>312496</v>
      </c>
      <c r="H366" s="90">
        <v>1.69</v>
      </c>
      <c r="I366" s="90">
        <v>1.69</v>
      </c>
      <c r="J366" s="90" t="s">
        <v>10509</v>
      </c>
      <c r="K366" s="90">
        <v>382</v>
      </c>
      <c r="L366" s="90" t="s">
        <v>10512</v>
      </c>
    </row>
    <row r="367" spans="1:12" hidden="1" outlineLevel="2" x14ac:dyDescent="0.25">
      <c r="A367" s="90">
        <v>3</v>
      </c>
      <c r="B367" s="26">
        <v>802920165</v>
      </c>
      <c r="C367" s="90">
        <v>20</v>
      </c>
      <c r="D367" s="90">
        <v>222905</v>
      </c>
      <c r="E367" s="94">
        <v>43822</v>
      </c>
      <c r="F367" s="26">
        <v>222905315181</v>
      </c>
      <c r="G367" s="90">
        <v>315181</v>
      </c>
      <c r="H367" s="90">
        <v>1.68</v>
      </c>
      <c r="I367" s="90">
        <v>1.68</v>
      </c>
      <c r="J367" s="90" t="s">
        <v>10509</v>
      </c>
      <c r="K367" s="90">
        <v>351</v>
      </c>
      <c r="L367" s="90" t="s">
        <v>10512</v>
      </c>
    </row>
    <row r="368" spans="1:12" hidden="1" outlineLevel="2" x14ac:dyDescent="0.25">
      <c r="A368" s="90">
        <v>3</v>
      </c>
      <c r="B368" s="26">
        <v>802920165</v>
      </c>
      <c r="C368" s="90">
        <v>20</v>
      </c>
      <c r="D368" s="90">
        <v>225771</v>
      </c>
      <c r="E368" s="94">
        <v>43851</v>
      </c>
      <c r="F368" s="26">
        <v>225771317872</v>
      </c>
      <c r="G368" s="90">
        <v>317872</v>
      </c>
      <c r="H368" s="90">
        <v>1.68</v>
      </c>
      <c r="I368" s="90">
        <v>1.68</v>
      </c>
      <c r="J368" s="90" t="s">
        <v>10509</v>
      </c>
      <c r="K368" s="90">
        <v>320</v>
      </c>
      <c r="L368" s="90" t="s">
        <v>10512</v>
      </c>
    </row>
    <row r="369" spans="1:12" hidden="1" outlineLevel="2" x14ac:dyDescent="0.25">
      <c r="A369" s="90">
        <v>3</v>
      </c>
      <c r="B369" s="26">
        <v>803086669</v>
      </c>
      <c r="C369" s="90">
        <v>20</v>
      </c>
      <c r="D369" s="90">
        <v>215291</v>
      </c>
      <c r="E369" s="94">
        <v>43731</v>
      </c>
      <c r="F369" s="26">
        <v>215291307999</v>
      </c>
      <c r="G369" s="90">
        <v>307999</v>
      </c>
      <c r="H369" s="90">
        <v>5.4</v>
      </c>
      <c r="I369" s="90">
        <v>5.4</v>
      </c>
      <c r="J369" s="90" t="s">
        <v>10509</v>
      </c>
      <c r="K369" s="90">
        <v>443</v>
      </c>
      <c r="L369" s="90" t="s">
        <v>10512</v>
      </c>
    </row>
    <row r="370" spans="1:12" hidden="1" outlineLevel="2" x14ac:dyDescent="0.25">
      <c r="A370" s="90">
        <v>3</v>
      </c>
      <c r="B370" s="26">
        <v>803153824</v>
      </c>
      <c r="C370" s="90">
        <v>20</v>
      </c>
      <c r="D370" s="90">
        <v>196458</v>
      </c>
      <c r="E370" s="94">
        <v>43518</v>
      </c>
      <c r="F370" s="26">
        <v>196458289571</v>
      </c>
      <c r="G370" s="90">
        <v>289571</v>
      </c>
      <c r="H370" s="90">
        <v>1.68</v>
      </c>
      <c r="I370" s="90">
        <v>1.68</v>
      </c>
      <c r="J370" s="90" t="s">
        <v>10509</v>
      </c>
      <c r="K370" s="90">
        <v>657</v>
      </c>
      <c r="L370" s="90" t="s">
        <v>10512</v>
      </c>
    </row>
    <row r="371" spans="1:12" hidden="1" outlineLevel="2" x14ac:dyDescent="0.25">
      <c r="A371" s="90">
        <v>3</v>
      </c>
      <c r="B371" s="26">
        <v>803153824</v>
      </c>
      <c r="C371" s="90">
        <v>20</v>
      </c>
      <c r="D371" s="90">
        <v>198770</v>
      </c>
      <c r="E371" s="94">
        <v>43546</v>
      </c>
      <c r="F371" s="26">
        <v>198770291871</v>
      </c>
      <c r="G371" s="90">
        <v>291871</v>
      </c>
      <c r="H371" s="90">
        <v>1.68</v>
      </c>
      <c r="I371" s="90">
        <v>1.68</v>
      </c>
      <c r="J371" s="90" t="s">
        <v>10509</v>
      </c>
      <c r="K371" s="90">
        <v>626</v>
      </c>
      <c r="L371" s="90" t="s">
        <v>10512</v>
      </c>
    </row>
    <row r="372" spans="1:12" hidden="1" outlineLevel="2" x14ac:dyDescent="0.25">
      <c r="A372" s="90">
        <v>3</v>
      </c>
      <c r="B372" s="26">
        <v>803153824</v>
      </c>
      <c r="C372" s="90">
        <v>20</v>
      </c>
      <c r="D372" s="90">
        <v>201119</v>
      </c>
      <c r="E372" s="94">
        <v>43578</v>
      </c>
      <c r="F372" s="26">
        <v>201119294207</v>
      </c>
      <c r="G372" s="90">
        <v>294207</v>
      </c>
      <c r="H372" s="90">
        <v>1.68</v>
      </c>
      <c r="I372" s="90">
        <v>1.68</v>
      </c>
      <c r="J372" s="90" t="s">
        <v>10509</v>
      </c>
      <c r="K372" s="90">
        <v>596</v>
      </c>
      <c r="L372" s="90" t="s">
        <v>10512</v>
      </c>
    </row>
    <row r="373" spans="1:12" hidden="1" outlineLevel="2" x14ac:dyDescent="0.25">
      <c r="A373" s="90">
        <v>3</v>
      </c>
      <c r="B373" s="26">
        <v>804192185</v>
      </c>
      <c r="C373" s="90">
        <v>20</v>
      </c>
      <c r="D373" s="90">
        <v>182753</v>
      </c>
      <c r="E373" s="94">
        <v>43335</v>
      </c>
      <c r="F373" s="26">
        <v>182753275919</v>
      </c>
      <c r="G373" s="90">
        <v>275919</v>
      </c>
      <c r="H373" s="90">
        <v>9.9600000000000009</v>
      </c>
      <c r="I373" s="90">
        <v>9.9600000000000009</v>
      </c>
      <c r="J373" s="90" t="s">
        <v>10509</v>
      </c>
      <c r="K373" s="90">
        <v>838</v>
      </c>
      <c r="L373" s="90" t="s">
        <v>10512</v>
      </c>
    </row>
    <row r="374" spans="1:12" hidden="1" outlineLevel="2" x14ac:dyDescent="0.25">
      <c r="A374" s="90">
        <v>3</v>
      </c>
      <c r="B374" s="26">
        <v>804192185</v>
      </c>
      <c r="C374" s="90">
        <v>20</v>
      </c>
      <c r="D374" s="90">
        <v>184976</v>
      </c>
      <c r="E374" s="94">
        <v>43364</v>
      </c>
      <c r="F374" s="26">
        <v>184976278137</v>
      </c>
      <c r="G374" s="90">
        <v>278137</v>
      </c>
      <c r="H374" s="90">
        <v>5.51</v>
      </c>
      <c r="I374" s="90">
        <v>5.51</v>
      </c>
      <c r="J374" s="90" t="s">
        <v>10509</v>
      </c>
      <c r="K374" s="90">
        <v>808</v>
      </c>
      <c r="L374" s="90" t="s">
        <v>10512</v>
      </c>
    </row>
    <row r="375" spans="1:12" hidden="1" outlineLevel="2" x14ac:dyDescent="0.25">
      <c r="A375" s="90">
        <v>3</v>
      </c>
      <c r="B375" s="26">
        <v>804564532</v>
      </c>
      <c r="C375" s="90">
        <v>20</v>
      </c>
      <c r="D375" s="90">
        <v>206876</v>
      </c>
      <c r="E375" s="94">
        <v>43637</v>
      </c>
      <c r="F375" s="26">
        <v>206876299896</v>
      </c>
      <c r="G375" s="90">
        <v>299896</v>
      </c>
      <c r="H375" s="90">
        <v>0.97</v>
      </c>
      <c r="I375" s="90">
        <v>0.97</v>
      </c>
      <c r="J375" s="90" t="s">
        <v>10509</v>
      </c>
      <c r="K375" s="90">
        <v>535</v>
      </c>
      <c r="L375" s="90" t="s">
        <v>10512</v>
      </c>
    </row>
    <row r="376" spans="1:12" hidden="1" outlineLevel="2" x14ac:dyDescent="0.25">
      <c r="A376" s="90">
        <v>3</v>
      </c>
      <c r="B376" s="26">
        <v>703688697</v>
      </c>
      <c r="C376" s="90">
        <v>20</v>
      </c>
      <c r="D376" s="90">
        <v>189971</v>
      </c>
      <c r="E376" s="94">
        <v>43426</v>
      </c>
      <c r="F376" s="26">
        <v>189971283115</v>
      </c>
      <c r="G376" s="90">
        <v>283115</v>
      </c>
      <c r="H376" s="90">
        <v>12.79</v>
      </c>
      <c r="I376" s="90">
        <v>12.79</v>
      </c>
      <c r="J376" s="90" t="s">
        <v>10509</v>
      </c>
      <c r="K376" s="90">
        <v>747</v>
      </c>
      <c r="L376" s="90" t="s">
        <v>10512</v>
      </c>
    </row>
    <row r="377" spans="1:12" hidden="1" outlineLevel="2" x14ac:dyDescent="0.25">
      <c r="A377" s="90">
        <v>3</v>
      </c>
      <c r="B377" s="26">
        <v>703716118001</v>
      </c>
      <c r="C377" s="90">
        <v>20</v>
      </c>
      <c r="D377" s="90">
        <v>185576</v>
      </c>
      <c r="E377" s="94">
        <v>43374</v>
      </c>
      <c r="F377" s="26">
        <v>185576278735</v>
      </c>
      <c r="G377" s="90">
        <v>278735</v>
      </c>
      <c r="H377" s="90">
        <v>1.68</v>
      </c>
      <c r="I377" s="90">
        <v>1.68</v>
      </c>
      <c r="J377" s="90" t="s">
        <v>10509</v>
      </c>
      <c r="K377" s="90">
        <v>808</v>
      </c>
      <c r="L377" s="90" t="s">
        <v>10512</v>
      </c>
    </row>
    <row r="378" spans="1:12" hidden="1" outlineLevel="2" x14ac:dyDescent="0.25">
      <c r="A378" s="90">
        <v>3</v>
      </c>
      <c r="B378" s="26">
        <v>703716118001</v>
      </c>
      <c r="C378" s="90">
        <v>20</v>
      </c>
      <c r="D378" s="90">
        <v>187959</v>
      </c>
      <c r="E378" s="94">
        <v>43409</v>
      </c>
      <c r="F378" s="26">
        <v>187959281111</v>
      </c>
      <c r="G378" s="90">
        <v>281111</v>
      </c>
      <c r="H378" s="90">
        <v>1.68</v>
      </c>
      <c r="I378" s="90">
        <v>1.68</v>
      </c>
      <c r="J378" s="90" t="s">
        <v>10509</v>
      </c>
      <c r="K378" s="90">
        <v>777</v>
      </c>
      <c r="L378" s="90" t="s">
        <v>10512</v>
      </c>
    </row>
    <row r="379" spans="1:12" hidden="1" outlineLevel="2" x14ac:dyDescent="0.25">
      <c r="A379" s="90">
        <v>3</v>
      </c>
      <c r="B379" s="26">
        <v>703730838</v>
      </c>
      <c r="C379" s="90">
        <v>20</v>
      </c>
      <c r="D379" s="90">
        <v>229581</v>
      </c>
      <c r="E379" s="94">
        <v>43882</v>
      </c>
      <c r="F379" s="26">
        <v>229581321483</v>
      </c>
      <c r="G379" s="90">
        <v>321483</v>
      </c>
      <c r="H379" s="90">
        <v>1.78</v>
      </c>
      <c r="I379" s="90">
        <v>1.53</v>
      </c>
      <c r="J379" s="90" t="s">
        <v>10509</v>
      </c>
      <c r="K379" s="90">
        <v>291</v>
      </c>
      <c r="L379" s="90" t="s">
        <v>10512</v>
      </c>
    </row>
    <row r="380" spans="1:12" hidden="1" outlineLevel="2" x14ac:dyDescent="0.25">
      <c r="A380" s="90">
        <v>3</v>
      </c>
      <c r="B380" s="26">
        <v>703730838</v>
      </c>
      <c r="C380" s="90">
        <v>20</v>
      </c>
      <c r="D380" s="90">
        <v>232538</v>
      </c>
      <c r="E380" s="94">
        <v>43913</v>
      </c>
      <c r="F380" s="26">
        <v>232538324234</v>
      </c>
      <c r="G380" s="90">
        <v>324234</v>
      </c>
      <c r="H380" s="90">
        <v>3.55</v>
      </c>
      <c r="I380" s="90">
        <v>3.55</v>
      </c>
      <c r="J380" s="90" t="s">
        <v>10509</v>
      </c>
      <c r="K380" s="90">
        <v>260</v>
      </c>
      <c r="L380" s="90" t="s">
        <v>10512</v>
      </c>
    </row>
    <row r="381" spans="1:12" hidden="1" outlineLevel="2" x14ac:dyDescent="0.25">
      <c r="A381" s="90">
        <v>3</v>
      </c>
      <c r="B381" s="26">
        <v>703730838</v>
      </c>
      <c r="C381" s="90">
        <v>20</v>
      </c>
      <c r="D381" s="90">
        <v>238506</v>
      </c>
      <c r="E381" s="94">
        <v>43972</v>
      </c>
      <c r="F381" s="26">
        <v>238506329778</v>
      </c>
      <c r="G381" s="90">
        <v>329778</v>
      </c>
      <c r="H381" s="90">
        <v>18.399999999999999</v>
      </c>
      <c r="I381" s="90">
        <v>18.399999999999999</v>
      </c>
      <c r="J381" s="90" t="s">
        <v>10509</v>
      </c>
      <c r="K381" s="90">
        <v>199</v>
      </c>
      <c r="L381" s="90" t="s">
        <v>10512</v>
      </c>
    </row>
    <row r="382" spans="1:12" hidden="1" outlineLevel="2" x14ac:dyDescent="0.25">
      <c r="A382" s="90">
        <v>3</v>
      </c>
      <c r="B382" s="26">
        <v>703730838001</v>
      </c>
      <c r="C382" s="90">
        <v>20</v>
      </c>
      <c r="D382" s="90">
        <v>227820</v>
      </c>
      <c r="E382" s="94">
        <v>43864</v>
      </c>
      <c r="F382" s="26">
        <v>227820319771</v>
      </c>
      <c r="G382" s="90">
        <v>319771</v>
      </c>
      <c r="H382" s="90">
        <v>2.5</v>
      </c>
      <c r="I382" s="90">
        <v>1.22</v>
      </c>
      <c r="J382" s="90" t="s">
        <v>10509</v>
      </c>
      <c r="K382" s="90">
        <v>320</v>
      </c>
      <c r="L382" s="90" t="s">
        <v>10512</v>
      </c>
    </row>
    <row r="383" spans="1:12" hidden="1" outlineLevel="2" x14ac:dyDescent="0.25">
      <c r="A383" s="90">
        <v>3</v>
      </c>
      <c r="B383" s="26">
        <v>703730838001</v>
      </c>
      <c r="C383" s="90">
        <v>20</v>
      </c>
      <c r="D383" s="90">
        <v>230786</v>
      </c>
      <c r="E383" s="94">
        <v>43892</v>
      </c>
      <c r="F383" s="26">
        <v>230786322536</v>
      </c>
      <c r="G383" s="90">
        <v>322536</v>
      </c>
      <c r="H383" s="90">
        <v>1.68</v>
      </c>
      <c r="I383" s="90">
        <v>1.68</v>
      </c>
      <c r="J383" s="90" t="s">
        <v>10509</v>
      </c>
      <c r="K383" s="90">
        <v>291</v>
      </c>
      <c r="L383" s="90" t="s">
        <v>10512</v>
      </c>
    </row>
    <row r="384" spans="1:12" hidden="1" outlineLevel="2" x14ac:dyDescent="0.25">
      <c r="A384" s="90">
        <v>3</v>
      </c>
      <c r="B384" s="26">
        <v>703730838001</v>
      </c>
      <c r="C384" s="90">
        <v>20</v>
      </c>
      <c r="D384" s="90">
        <v>236725</v>
      </c>
      <c r="E384" s="94">
        <v>43952</v>
      </c>
      <c r="F384" s="26">
        <v>236725328051</v>
      </c>
      <c r="G384" s="90">
        <v>328051</v>
      </c>
      <c r="H384" s="90">
        <v>1.68</v>
      </c>
      <c r="I384" s="90">
        <v>1.68</v>
      </c>
      <c r="J384" s="90" t="s">
        <v>10509</v>
      </c>
      <c r="K384" s="90">
        <v>230</v>
      </c>
      <c r="L384" s="90" t="s">
        <v>10512</v>
      </c>
    </row>
    <row r="385" spans="1:12" hidden="1" outlineLevel="2" x14ac:dyDescent="0.25">
      <c r="A385" s="90">
        <v>3</v>
      </c>
      <c r="B385" s="26">
        <v>703730838001</v>
      </c>
      <c r="C385" s="90">
        <v>20</v>
      </c>
      <c r="D385" s="90">
        <v>239736</v>
      </c>
      <c r="E385" s="94">
        <v>43983</v>
      </c>
      <c r="F385" s="26">
        <v>239736330858</v>
      </c>
      <c r="G385" s="90">
        <v>330858</v>
      </c>
      <c r="H385" s="90">
        <v>1.68</v>
      </c>
      <c r="I385" s="90">
        <v>1.68</v>
      </c>
      <c r="J385" s="90" t="s">
        <v>10509</v>
      </c>
      <c r="K385" s="90">
        <v>199</v>
      </c>
      <c r="L385" s="90" t="s">
        <v>10512</v>
      </c>
    </row>
    <row r="386" spans="1:12" hidden="1" outlineLevel="2" x14ac:dyDescent="0.25">
      <c r="A386" s="90">
        <v>3</v>
      </c>
      <c r="B386" s="26">
        <v>703890822</v>
      </c>
      <c r="C386" s="90">
        <v>20</v>
      </c>
      <c r="D386" s="90">
        <v>207696</v>
      </c>
      <c r="E386" s="94">
        <v>43664</v>
      </c>
      <c r="F386" s="26">
        <v>207696300666</v>
      </c>
      <c r="G386" s="90">
        <v>300666</v>
      </c>
      <c r="H386" s="90">
        <v>67</v>
      </c>
      <c r="I386" s="90">
        <v>67</v>
      </c>
      <c r="J386" s="90" t="s">
        <v>10509</v>
      </c>
      <c r="K386" s="90">
        <v>509</v>
      </c>
      <c r="L386" s="90" t="s">
        <v>10512</v>
      </c>
    </row>
    <row r="387" spans="1:12" hidden="1" outlineLevel="2" x14ac:dyDescent="0.25">
      <c r="A387" s="90">
        <v>3</v>
      </c>
      <c r="B387" s="26">
        <v>703890822</v>
      </c>
      <c r="C387" s="90">
        <v>20</v>
      </c>
      <c r="D387" s="90">
        <v>209937</v>
      </c>
      <c r="E387" s="94">
        <v>43669</v>
      </c>
      <c r="F387" s="26">
        <v>209937302824</v>
      </c>
      <c r="G387" s="90">
        <v>302824</v>
      </c>
      <c r="H387" s="90">
        <v>1.68</v>
      </c>
      <c r="I387" s="90">
        <v>1.68</v>
      </c>
      <c r="J387" s="90" t="s">
        <v>10509</v>
      </c>
      <c r="K387" s="90">
        <v>504</v>
      </c>
      <c r="L387" s="90" t="s">
        <v>10512</v>
      </c>
    </row>
    <row r="388" spans="1:12" hidden="1" outlineLevel="2" x14ac:dyDescent="0.25">
      <c r="A388" s="90">
        <v>3</v>
      </c>
      <c r="B388" s="26">
        <v>703890822</v>
      </c>
      <c r="C388" s="90">
        <v>20</v>
      </c>
      <c r="D388" s="90">
        <v>212701</v>
      </c>
      <c r="E388" s="94">
        <v>43699</v>
      </c>
      <c r="F388" s="26">
        <v>212701305483</v>
      </c>
      <c r="G388" s="90">
        <v>305483</v>
      </c>
      <c r="H388" s="90">
        <v>1.68</v>
      </c>
      <c r="I388" s="90">
        <v>1.68</v>
      </c>
      <c r="J388" s="90" t="s">
        <v>10509</v>
      </c>
      <c r="K388" s="90">
        <v>473</v>
      </c>
      <c r="L388" s="90" t="s">
        <v>10512</v>
      </c>
    </row>
    <row r="389" spans="1:12" hidden="1" outlineLevel="2" x14ac:dyDescent="0.25">
      <c r="A389" s="90">
        <v>3</v>
      </c>
      <c r="B389" s="26">
        <v>704145275</v>
      </c>
      <c r="C389" s="90">
        <v>20</v>
      </c>
      <c r="D389" s="90">
        <v>204429</v>
      </c>
      <c r="E389" s="94">
        <v>43607</v>
      </c>
      <c r="F389" s="26">
        <v>204429297475</v>
      </c>
      <c r="G389" s="90">
        <v>297475</v>
      </c>
      <c r="H389" s="90">
        <v>0.4</v>
      </c>
      <c r="I389" s="90">
        <v>0.4</v>
      </c>
      <c r="J389" s="90" t="s">
        <v>10509</v>
      </c>
      <c r="K389" s="90">
        <v>565</v>
      </c>
      <c r="L389" s="90" t="s">
        <v>10512</v>
      </c>
    </row>
    <row r="390" spans="1:12" hidden="1" outlineLevel="2" x14ac:dyDescent="0.25">
      <c r="A390" s="90">
        <v>3</v>
      </c>
      <c r="B390" s="26">
        <v>704716794</v>
      </c>
      <c r="C390" s="90">
        <v>20</v>
      </c>
      <c r="D390" s="90">
        <v>176360</v>
      </c>
      <c r="E390" s="94">
        <v>43243</v>
      </c>
      <c r="F390" s="26">
        <v>176360269537</v>
      </c>
      <c r="G390" s="90">
        <v>269537</v>
      </c>
      <c r="H390" s="90">
        <v>1.03</v>
      </c>
      <c r="I390" s="90">
        <v>1.03</v>
      </c>
      <c r="J390" s="90" t="s">
        <v>10509</v>
      </c>
      <c r="K390" s="90">
        <v>930</v>
      </c>
      <c r="L390" s="90" t="s">
        <v>10512</v>
      </c>
    </row>
    <row r="391" spans="1:12" hidden="1" outlineLevel="2" x14ac:dyDescent="0.25">
      <c r="A391" s="90">
        <v>3</v>
      </c>
      <c r="B391" s="26">
        <v>704716794</v>
      </c>
      <c r="C391" s="90">
        <v>20</v>
      </c>
      <c r="D391" s="90">
        <v>180404</v>
      </c>
      <c r="E391" s="94">
        <v>43305</v>
      </c>
      <c r="F391" s="26">
        <v>180404273574</v>
      </c>
      <c r="G391" s="90">
        <v>273574</v>
      </c>
      <c r="H391" s="90">
        <v>14.35</v>
      </c>
      <c r="I391" s="90">
        <v>14.35</v>
      </c>
      <c r="J391" s="90" t="s">
        <v>10509</v>
      </c>
      <c r="K391" s="90">
        <v>869</v>
      </c>
      <c r="L391" s="90" t="s">
        <v>10512</v>
      </c>
    </row>
    <row r="392" spans="1:12" hidden="1" outlineLevel="2" x14ac:dyDescent="0.25">
      <c r="A392" s="90">
        <v>3</v>
      </c>
      <c r="B392" s="26">
        <v>705171445</v>
      </c>
      <c r="C392" s="90">
        <v>20</v>
      </c>
      <c r="D392" s="90">
        <v>201553</v>
      </c>
      <c r="E392" s="94">
        <v>43578</v>
      </c>
      <c r="F392" s="26">
        <v>201553294639</v>
      </c>
      <c r="G392" s="90">
        <v>294639</v>
      </c>
      <c r="H392" s="90">
        <v>12.39</v>
      </c>
      <c r="I392" s="90">
        <v>12.39</v>
      </c>
      <c r="J392" s="90" t="s">
        <v>10509</v>
      </c>
      <c r="K392" s="90">
        <v>596</v>
      </c>
      <c r="L392" s="90" t="s">
        <v>10512</v>
      </c>
    </row>
    <row r="393" spans="1:12" hidden="1" outlineLevel="2" x14ac:dyDescent="0.25">
      <c r="A393" s="90">
        <v>3</v>
      </c>
      <c r="B393" s="26">
        <v>705171445</v>
      </c>
      <c r="C393" s="90">
        <v>20</v>
      </c>
      <c r="D393" s="90">
        <v>206693</v>
      </c>
      <c r="E393" s="94">
        <v>43637</v>
      </c>
      <c r="F393" s="26">
        <v>206693299718</v>
      </c>
      <c r="G393" s="90">
        <v>299718</v>
      </c>
      <c r="H393" s="90">
        <v>5.62</v>
      </c>
      <c r="I393" s="90">
        <v>5.62</v>
      </c>
      <c r="J393" s="90" t="s">
        <v>10509</v>
      </c>
      <c r="K393" s="90">
        <v>535</v>
      </c>
      <c r="L393" s="90" t="s">
        <v>10512</v>
      </c>
    </row>
    <row r="394" spans="1:12" hidden="1" outlineLevel="2" x14ac:dyDescent="0.25">
      <c r="A394" s="90">
        <v>3</v>
      </c>
      <c r="B394" s="26">
        <v>705248144</v>
      </c>
      <c r="C394" s="90">
        <v>20</v>
      </c>
      <c r="D394" s="90">
        <v>217791</v>
      </c>
      <c r="E394" s="94">
        <v>43759</v>
      </c>
      <c r="F394" s="26">
        <v>217791310374</v>
      </c>
      <c r="G394" s="90">
        <v>310374</v>
      </c>
      <c r="H394" s="90">
        <v>11.79</v>
      </c>
      <c r="I394" s="90">
        <v>11.79</v>
      </c>
      <c r="J394" s="90" t="s">
        <v>10509</v>
      </c>
      <c r="K394" s="90">
        <v>412</v>
      </c>
      <c r="L394" s="90" t="s">
        <v>10512</v>
      </c>
    </row>
    <row r="395" spans="1:12" hidden="1" outlineLevel="2" x14ac:dyDescent="0.25">
      <c r="A395" s="90">
        <v>3</v>
      </c>
      <c r="B395" s="26">
        <v>705376077</v>
      </c>
      <c r="C395" s="90">
        <v>20</v>
      </c>
      <c r="D395" s="90">
        <v>217221</v>
      </c>
      <c r="E395" s="94">
        <v>43759</v>
      </c>
      <c r="F395" s="26">
        <v>217221309806</v>
      </c>
      <c r="G395" s="90">
        <v>309806</v>
      </c>
      <c r="H395" s="90">
        <v>1.68</v>
      </c>
      <c r="I395" s="90">
        <v>1.68</v>
      </c>
      <c r="J395" s="90" t="s">
        <v>10509</v>
      </c>
      <c r="K395" s="90">
        <v>412</v>
      </c>
      <c r="L395" s="90" t="s">
        <v>10512</v>
      </c>
    </row>
    <row r="396" spans="1:12" hidden="1" outlineLevel="2" x14ac:dyDescent="0.25">
      <c r="A396" s="90">
        <v>3</v>
      </c>
      <c r="B396" s="26">
        <v>705505139</v>
      </c>
      <c r="C396" s="90">
        <v>20</v>
      </c>
      <c r="D396" s="90">
        <v>184507</v>
      </c>
      <c r="E396" s="94">
        <v>43364</v>
      </c>
      <c r="F396" s="26">
        <v>184507277668</v>
      </c>
      <c r="G396" s="90">
        <v>277668</v>
      </c>
      <c r="H396" s="90">
        <v>1.72</v>
      </c>
      <c r="I396" s="90">
        <v>1.72</v>
      </c>
      <c r="J396" s="90" t="s">
        <v>10509</v>
      </c>
      <c r="K396" s="90">
        <v>808</v>
      </c>
      <c r="L396" s="90" t="s">
        <v>10512</v>
      </c>
    </row>
    <row r="397" spans="1:12" hidden="1" outlineLevel="2" x14ac:dyDescent="0.25">
      <c r="A397" s="90">
        <v>3</v>
      </c>
      <c r="B397" s="26">
        <v>705505139</v>
      </c>
      <c r="C397" s="90">
        <v>20</v>
      </c>
      <c r="D397" s="90">
        <v>186899</v>
      </c>
      <c r="E397" s="94">
        <v>43396</v>
      </c>
      <c r="F397" s="26">
        <v>186899280054</v>
      </c>
      <c r="G397" s="90">
        <v>280054</v>
      </c>
      <c r="H397" s="90">
        <v>1.68</v>
      </c>
      <c r="I397" s="90">
        <v>1.68</v>
      </c>
      <c r="J397" s="90" t="s">
        <v>10509</v>
      </c>
      <c r="K397" s="90">
        <v>777</v>
      </c>
      <c r="L397" s="90" t="s">
        <v>10512</v>
      </c>
    </row>
    <row r="398" spans="1:12" hidden="1" outlineLevel="2" x14ac:dyDescent="0.25">
      <c r="A398" s="90">
        <v>3</v>
      </c>
      <c r="B398" s="26">
        <v>705833481</v>
      </c>
      <c r="C398" s="90">
        <v>20</v>
      </c>
      <c r="D398" s="90">
        <v>196499</v>
      </c>
      <c r="E398" s="94">
        <v>43518</v>
      </c>
      <c r="F398" s="26">
        <v>196499289612</v>
      </c>
      <c r="G398" s="90">
        <v>289612</v>
      </c>
      <c r="H398" s="90">
        <v>1.68</v>
      </c>
      <c r="I398" s="90">
        <v>1.68</v>
      </c>
      <c r="J398" s="90" t="s">
        <v>10509</v>
      </c>
      <c r="K398" s="90">
        <v>657</v>
      </c>
      <c r="L398" s="90" t="s">
        <v>10512</v>
      </c>
    </row>
    <row r="399" spans="1:12" hidden="1" outlineLevel="2" x14ac:dyDescent="0.25">
      <c r="A399" s="90">
        <v>3</v>
      </c>
      <c r="B399" s="26">
        <v>706028875001</v>
      </c>
      <c r="C399" s="90">
        <v>20</v>
      </c>
      <c r="D399" s="90">
        <v>233657</v>
      </c>
      <c r="E399" s="94">
        <v>43922</v>
      </c>
      <c r="F399" s="26">
        <v>233657325206</v>
      </c>
      <c r="G399" s="90">
        <v>325206</v>
      </c>
      <c r="H399" s="90">
        <v>3.46</v>
      </c>
      <c r="I399" s="90">
        <v>3.46</v>
      </c>
      <c r="J399" s="90" t="s">
        <v>10509</v>
      </c>
      <c r="K399" s="90">
        <v>260</v>
      </c>
      <c r="L399" s="90" t="s">
        <v>10512</v>
      </c>
    </row>
    <row r="400" spans="1:12" hidden="1" outlineLevel="2" x14ac:dyDescent="0.25">
      <c r="A400" s="90">
        <v>3</v>
      </c>
      <c r="B400" s="26">
        <v>706028875001</v>
      </c>
      <c r="C400" s="90">
        <v>20</v>
      </c>
      <c r="D400" s="90">
        <v>239641</v>
      </c>
      <c r="E400" s="94">
        <v>43983</v>
      </c>
      <c r="F400" s="26">
        <v>239641330772</v>
      </c>
      <c r="G400" s="90">
        <v>330772</v>
      </c>
      <c r="H400" s="90">
        <v>1.97</v>
      </c>
      <c r="I400" s="90">
        <v>1.97</v>
      </c>
      <c r="J400" s="90" t="s">
        <v>10509</v>
      </c>
      <c r="K400" s="90">
        <v>199</v>
      </c>
      <c r="L400" s="90" t="s">
        <v>10512</v>
      </c>
    </row>
    <row r="401" spans="1:12" hidden="1" outlineLevel="2" x14ac:dyDescent="0.25">
      <c r="A401" s="90">
        <v>3</v>
      </c>
      <c r="B401" s="26">
        <v>706337649</v>
      </c>
      <c r="C401" s="90">
        <v>20</v>
      </c>
      <c r="D401" s="90">
        <v>224265</v>
      </c>
      <c r="E401" s="94">
        <v>43822</v>
      </c>
      <c r="F401" s="26">
        <v>224265316443</v>
      </c>
      <c r="G401" s="90">
        <v>316443</v>
      </c>
      <c r="H401" s="90">
        <v>2.97</v>
      </c>
      <c r="I401" s="90">
        <v>2.97</v>
      </c>
      <c r="J401" s="90" t="s">
        <v>10509</v>
      </c>
      <c r="K401" s="90">
        <v>351</v>
      </c>
      <c r="L401" s="90" t="s">
        <v>10512</v>
      </c>
    </row>
    <row r="402" spans="1:12" hidden="1" outlineLevel="2" x14ac:dyDescent="0.25">
      <c r="A402" s="90">
        <v>3</v>
      </c>
      <c r="B402" s="26">
        <v>706337649</v>
      </c>
      <c r="C402" s="90">
        <v>20</v>
      </c>
      <c r="D402" s="90">
        <v>227166</v>
      </c>
      <c r="E402" s="94">
        <v>43851</v>
      </c>
      <c r="F402" s="26">
        <v>227166319161</v>
      </c>
      <c r="G402" s="90">
        <v>319161</v>
      </c>
      <c r="H402" s="90">
        <v>11.29</v>
      </c>
      <c r="I402" s="90">
        <v>11.29</v>
      </c>
      <c r="J402" s="90" t="s">
        <v>10509</v>
      </c>
      <c r="K402" s="90">
        <v>320</v>
      </c>
      <c r="L402" s="90" t="s">
        <v>10512</v>
      </c>
    </row>
    <row r="403" spans="1:12" hidden="1" outlineLevel="2" x14ac:dyDescent="0.25">
      <c r="A403" s="90">
        <v>3</v>
      </c>
      <c r="B403" s="26">
        <v>706516143</v>
      </c>
      <c r="C403" s="90">
        <v>20</v>
      </c>
      <c r="D403" s="90">
        <v>218175</v>
      </c>
      <c r="E403" s="94">
        <v>43759</v>
      </c>
      <c r="F403" s="26">
        <v>218175310751</v>
      </c>
      <c r="G403" s="90">
        <v>310751</v>
      </c>
      <c r="H403" s="90">
        <v>1.68</v>
      </c>
      <c r="I403" s="90">
        <v>1.68</v>
      </c>
      <c r="J403" s="90" t="s">
        <v>10509</v>
      </c>
      <c r="K403" s="90">
        <v>412</v>
      </c>
      <c r="L403" s="90" t="s">
        <v>10512</v>
      </c>
    </row>
    <row r="404" spans="1:12" hidden="1" outlineLevel="2" x14ac:dyDescent="0.25">
      <c r="A404" s="90">
        <v>3</v>
      </c>
      <c r="B404" s="26">
        <v>706516143</v>
      </c>
      <c r="C404" s="90">
        <v>20</v>
      </c>
      <c r="D404" s="90">
        <v>221050</v>
      </c>
      <c r="E404" s="94">
        <v>43790</v>
      </c>
      <c r="F404" s="26">
        <v>221050313475</v>
      </c>
      <c r="G404" s="90">
        <v>313475</v>
      </c>
      <c r="H404" s="90">
        <v>1.68</v>
      </c>
      <c r="I404" s="90">
        <v>1.68</v>
      </c>
      <c r="J404" s="90" t="s">
        <v>10509</v>
      </c>
      <c r="K404" s="90">
        <v>382</v>
      </c>
      <c r="L404" s="90" t="s">
        <v>10512</v>
      </c>
    </row>
    <row r="405" spans="1:12" hidden="1" outlineLevel="2" x14ac:dyDescent="0.25">
      <c r="A405" s="90">
        <v>3</v>
      </c>
      <c r="B405" s="26">
        <v>706615978</v>
      </c>
      <c r="C405" s="90">
        <v>20</v>
      </c>
      <c r="D405" s="90">
        <v>170769</v>
      </c>
      <c r="E405" s="94">
        <v>43154</v>
      </c>
      <c r="F405" s="26">
        <v>170769262419</v>
      </c>
      <c r="G405" s="90">
        <v>262419</v>
      </c>
      <c r="H405" s="90">
        <v>47.59</v>
      </c>
      <c r="I405" s="90">
        <v>47.59</v>
      </c>
      <c r="J405" s="90" t="s">
        <v>10509</v>
      </c>
      <c r="K405" s="90">
        <v>1022</v>
      </c>
      <c r="L405" s="90" t="s">
        <v>10512</v>
      </c>
    </row>
    <row r="406" spans="1:12" hidden="1" outlineLevel="2" x14ac:dyDescent="0.25">
      <c r="A406" s="90">
        <v>3</v>
      </c>
      <c r="B406" s="26">
        <v>800604779</v>
      </c>
      <c r="C406" s="90">
        <v>20</v>
      </c>
      <c r="D406" s="90">
        <v>170527</v>
      </c>
      <c r="E406" s="94">
        <v>43154</v>
      </c>
      <c r="F406" s="26">
        <v>170527262177</v>
      </c>
      <c r="G406" s="90">
        <v>262177</v>
      </c>
      <c r="H406" s="90">
        <v>4.4400000000000004</v>
      </c>
      <c r="I406" s="90">
        <v>4.4400000000000004</v>
      </c>
      <c r="J406" s="90" t="s">
        <v>10509</v>
      </c>
      <c r="K406" s="90">
        <v>1022</v>
      </c>
      <c r="L406" s="90" t="s">
        <v>10512</v>
      </c>
    </row>
    <row r="407" spans="1:12" hidden="1" outlineLevel="2" x14ac:dyDescent="0.25">
      <c r="A407" s="90">
        <v>3</v>
      </c>
      <c r="B407" s="26">
        <v>900457375</v>
      </c>
      <c r="C407" s="90">
        <v>20</v>
      </c>
      <c r="D407" s="90">
        <v>173937</v>
      </c>
      <c r="E407" s="94">
        <v>43214</v>
      </c>
      <c r="F407" s="26">
        <v>173937267118</v>
      </c>
      <c r="G407" s="90">
        <v>267118</v>
      </c>
      <c r="H407" s="90">
        <v>1.68</v>
      </c>
      <c r="I407" s="90">
        <v>1.68</v>
      </c>
      <c r="J407" s="90" t="s">
        <v>10509</v>
      </c>
      <c r="K407" s="90">
        <v>961</v>
      </c>
      <c r="L407" s="90" t="s">
        <v>10512</v>
      </c>
    </row>
    <row r="408" spans="1:12" hidden="1" outlineLevel="2" x14ac:dyDescent="0.25">
      <c r="A408" s="90">
        <v>3</v>
      </c>
      <c r="B408" s="26">
        <v>900557679</v>
      </c>
      <c r="C408" s="90">
        <v>20</v>
      </c>
      <c r="D408" s="90">
        <v>182344</v>
      </c>
      <c r="E408" s="94">
        <v>43335</v>
      </c>
      <c r="F408" s="26">
        <v>182344275510</v>
      </c>
      <c r="G408" s="90">
        <v>275510</v>
      </c>
      <c r="H408" s="90">
        <v>1.68</v>
      </c>
      <c r="I408" s="90">
        <v>1.68</v>
      </c>
      <c r="J408" s="90" t="s">
        <v>10509</v>
      </c>
      <c r="K408" s="90">
        <v>838</v>
      </c>
      <c r="L408" s="90" t="s">
        <v>10512</v>
      </c>
    </row>
    <row r="409" spans="1:12" hidden="1" outlineLevel="2" x14ac:dyDescent="0.25">
      <c r="A409" s="90">
        <v>3</v>
      </c>
      <c r="B409" s="26">
        <v>900557679</v>
      </c>
      <c r="C409" s="90">
        <v>20</v>
      </c>
      <c r="D409" s="90">
        <v>184518</v>
      </c>
      <c r="E409" s="94">
        <v>43364</v>
      </c>
      <c r="F409" s="26">
        <v>184518277679</v>
      </c>
      <c r="G409" s="90">
        <v>277679</v>
      </c>
      <c r="H409" s="90">
        <v>1.68</v>
      </c>
      <c r="I409" s="90">
        <v>1.68</v>
      </c>
      <c r="J409" s="90" t="s">
        <v>10509</v>
      </c>
      <c r="K409" s="90">
        <v>808</v>
      </c>
      <c r="L409" s="90" t="s">
        <v>10512</v>
      </c>
    </row>
    <row r="410" spans="1:12" hidden="1" outlineLevel="2" x14ac:dyDescent="0.25">
      <c r="A410" s="90">
        <v>3</v>
      </c>
      <c r="B410" s="26">
        <v>900620584</v>
      </c>
      <c r="C410" s="90">
        <v>20</v>
      </c>
      <c r="D410" s="90">
        <v>173836</v>
      </c>
      <c r="E410" s="94">
        <v>43214</v>
      </c>
      <c r="F410" s="26">
        <v>173836267017</v>
      </c>
      <c r="G410" s="90">
        <v>267017</v>
      </c>
      <c r="H410" s="90">
        <v>1.68</v>
      </c>
      <c r="I410" s="90">
        <v>1.68</v>
      </c>
      <c r="J410" s="90" t="s">
        <v>10509</v>
      </c>
      <c r="K410" s="90">
        <v>961</v>
      </c>
      <c r="L410" s="90" t="s">
        <v>10512</v>
      </c>
    </row>
    <row r="411" spans="1:12" hidden="1" outlineLevel="2" x14ac:dyDescent="0.25">
      <c r="A411" s="90">
        <v>3</v>
      </c>
      <c r="B411" s="26">
        <v>900620584</v>
      </c>
      <c r="C411" s="90">
        <v>20</v>
      </c>
      <c r="D411" s="90">
        <v>175708</v>
      </c>
      <c r="E411" s="94">
        <v>43243</v>
      </c>
      <c r="F411" s="26">
        <v>175708268885</v>
      </c>
      <c r="G411" s="90">
        <v>268885</v>
      </c>
      <c r="H411" s="90">
        <v>1.68</v>
      </c>
      <c r="I411" s="90">
        <v>1.68</v>
      </c>
      <c r="J411" s="90" t="s">
        <v>10509</v>
      </c>
      <c r="K411" s="90">
        <v>930</v>
      </c>
      <c r="L411" s="90" t="s">
        <v>10512</v>
      </c>
    </row>
    <row r="412" spans="1:12" hidden="1" outlineLevel="2" x14ac:dyDescent="0.25">
      <c r="A412" s="90">
        <v>3</v>
      </c>
      <c r="B412" s="26">
        <v>900685819</v>
      </c>
      <c r="C412" s="90">
        <v>20</v>
      </c>
      <c r="D412" s="90">
        <v>222821</v>
      </c>
      <c r="E412" s="94">
        <v>43822</v>
      </c>
      <c r="F412" s="26">
        <v>222821315097</v>
      </c>
      <c r="G412" s="90">
        <v>315097</v>
      </c>
      <c r="H412" s="90">
        <v>1.68</v>
      </c>
      <c r="I412" s="90">
        <v>1.68</v>
      </c>
      <c r="J412" s="90" t="s">
        <v>10509</v>
      </c>
      <c r="K412" s="90">
        <v>351</v>
      </c>
      <c r="L412" s="90" t="s">
        <v>10512</v>
      </c>
    </row>
    <row r="413" spans="1:12" hidden="1" outlineLevel="2" x14ac:dyDescent="0.25">
      <c r="A413" s="90">
        <v>3</v>
      </c>
      <c r="B413" s="26">
        <v>900685819</v>
      </c>
      <c r="C413" s="90">
        <v>20</v>
      </c>
      <c r="D413" s="90">
        <v>225686</v>
      </c>
      <c r="E413" s="94">
        <v>43851</v>
      </c>
      <c r="F413" s="26">
        <v>225686317787</v>
      </c>
      <c r="G413" s="90">
        <v>317787</v>
      </c>
      <c r="H413" s="90">
        <v>1.68</v>
      </c>
      <c r="I413" s="90">
        <v>1.68</v>
      </c>
      <c r="J413" s="90" t="s">
        <v>10509</v>
      </c>
      <c r="K413" s="90">
        <v>320</v>
      </c>
      <c r="L413" s="90" t="s">
        <v>10512</v>
      </c>
    </row>
    <row r="414" spans="1:12" hidden="1" outlineLevel="2" x14ac:dyDescent="0.25">
      <c r="A414" s="90">
        <v>3</v>
      </c>
      <c r="B414" s="26">
        <v>900710575</v>
      </c>
      <c r="C414" s="90">
        <v>20</v>
      </c>
      <c r="D414" s="90">
        <v>209400</v>
      </c>
      <c r="E414" s="94">
        <v>43669</v>
      </c>
      <c r="F414" s="26">
        <v>209400302366</v>
      </c>
      <c r="G414" s="90">
        <v>302366</v>
      </c>
      <c r="H414" s="90">
        <v>0.56000000000000005</v>
      </c>
      <c r="I414" s="90">
        <v>0.56000000000000005</v>
      </c>
      <c r="J414" s="90" t="s">
        <v>10509</v>
      </c>
      <c r="K414" s="90">
        <v>504</v>
      </c>
      <c r="L414" s="90" t="s">
        <v>10512</v>
      </c>
    </row>
    <row r="415" spans="1:12" hidden="1" outlineLevel="2" x14ac:dyDescent="0.25">
      <c r="A415" s="90">
        <v>3</v>
      </c>
      <c r="B415" s="26">
        <v>900710575</v>
      </c>
      <c r="C415" s="90">
        <v>20</v>
      </c>
      <c r="D415" s="90">
        <v>215035</v>
      </c>
      <c r="E415" s="94">
        <v>43731</v>
      </c>
      <c r="F415" s="26">
        <v>215035307751</v>
      </c>
      <c r="G415" s="90">
        <v>307751</v>
      </c>
      <c r="H415" s="90">
        <v>1.72</v>
      </c>
      <c r="I415" s="90">
        <v>1.72</v>
      </c>
      <c r="J415" s="90" t="s">
        <v>10509</v>
      </c>
      <c r="K415" s="90">
        <v>443</v>
      </c>
      <c r="L415" s="90" t="s">
        <v>10512</v>
      </c>
    </row>
    <row r="416" spans="1:12" hidden="1" outlineLevel="2" x14ac:dyDescent="0.25">
      <c r="A416" s="90">
        <v>3</v>
      </c>
      <c r="B416" s="26">
        <v>900791674</v>
      </c>
      <c r="C416" s="90">
        <v>20</v>
      </c>
      <c r="D416" s="90">
        <v>177849</v>
      </c>
      <c r="E416" s="94">
        <v>43273</v>
      </c>
      <c r="F416" s="26">
        <v>177849271023</v>
      </c>
      <c r="G416" s="90">
        <v>271023</v>
      </c>
      <c r="H416" s="90">
        <v>13.99</v>
      </c>
      <c r="I416" s="90">
        <v>13.99</v>
      </c>
      <c r="J416" s="90" t="s">
        <v>10509</v>
      </c>
      <c r="K416" s="90">
        <v>900</v>
      </c>
      <c r="L416" s="90" t="s">
        <v>10512</v>
      </c>
    </row>
    <row r="417" spans="1:12" hidden="1" outlineLevel="2" x14ac:dyDescent="0.25">
      <c r="A417" s="90">
        <v>3</v>
      </c>
      <c r="B417" s="26">
        <v>900791674</v>
      </c>
      <c r="C417" s="90">
        <v>20</v>
      </c>
      <c r="D417" s="90">
        <v>179887</v>
      </c>
      <c r="E417" s="94">
        <v>43305</v>
      </c>
      <c r="F417" s="26">
        <v>179887273057</v>
      </c>
      <c r="G417" s="90">
        <v>273057</v>
      </c>
      <c r="H417" s="90">
        <v>20.16</v>
      </c>
      <c r="I417" s="90">
        <v>20.16</v>
      </c>
      <c r="J417" s="90" t="s">
        <v>10509</v>
      </c>
      <c r="K417" s="90">
        <v>869</v>
      </c>
      <c r="L417" s="90" t="s">
        <v>10512</v>
      </c>
    </row>
    <row r="418" spans="1:12" hidden="1" outlineLevel="2" x14ac:dyDescent="0.25">
      <c r="A418" s="90">
        <v>3</v>
      </c>
      <c r="B418" s="26">
        <v>900855776</v>
      </c>
      <c r="C418" s="90">
        <v>20</v>
      </c>
      <c r="D418" s="90">
        <v>210661</v>
      </c>
      <c r="E418" s="94">
        <v>43699</v>
      </c>
      <c r="F418" s="26">
        <v>210661303520</v>
      </c>
      <c r="G418" s="90">
        <v>303520</v>
      </c>
      <c r="H418" s="90">
        <v>8.3800000000000008</v>
      </c>
      <c r="I418" s="90">
        <v>8.3800000000000008</v>
      </c>
      <c r="J418" s="90" t="s">
        <v>10509</v>
      </c>
      <c r="K418" s="90">
        <v>473</v>
      </c>
      <c r="L418" s="90" t="s">
        <v>10512</v>
      </c>
    </row>
    <row r="419" spans="1:12" hidden="1" outlineLevel="2" x14ac:dyDescent="0.25">
      <c r="A419" s="90">
        <v>3</v>
      </c>
      <c r="B419" s="26">
        <v>901164814</v>
      </c>
      <c r="C419" s="90">
        <v>20</v>
      </c>
      <c r="D419" s="90">
        <v>235221</v>
      </c>
      <c r="E419" s="94">
        <v>43942</v>
      </c>
      <c r="F419" s="26">
        <v>235221326700</v>
      </c>
      <c r="G419" s="90">
        <v>326700</v>
      </c>
      <c r="H419" s="90">
        <v>0.84</v>
      </c>
      <c r="I419" s="90">
        <v>0.84</v>
      </c>
      <c r="J419" s="90" t="s">
        <v>10509</v>
      </c>
      <c r="K419" s="90">
        <v>230</v>
      </c>
      <c r="L419" s="90" t="s">
        <v>10512</v>
      </c>
    </row>
    <row r="420" spans="1:12" hidden="1" outlineLevel="2" x14ac:dyDescent="0.25">
      <c r="A420" s="90">
        <v>3</v>
      </c>
      <c r="B420" s="26">
        <v>901164814</v>
      </c>
      <c r="C420" s="90">
        <v>20</v>
      </c>
      <c r="D420" s="90">
        <v>238188</v>
      </c>
      <c r="E420" s="94">
        <v>43972</v>
      </c>
      <c r="F420" s="26">
        <v>238188329465</v>
      </c>
      <c r="G420" s="90">
        <v>329465</v>
      </c>
      <c r="H420" s="90">
        <v>0.84</v>
      </c>
      <c r="I420" s="90">
        <v>0.84</v>
      </c>
      <c r="J420" s="90" t="s">
        <v>10509</v>
      </c>
      <c r="K420" s="90">
        <v>199</v>
      </c>
      <c r="L420" s="90" t="s">
        <v>10512</v>
      </c>
    </row>
    <row r="421" spans="1:12" hidden="1" outlineLevel="2" x14ac:dyDescent="0.25">
      <c r="A421" s="90">
        <v>3</v>
      </c>
      <c r="B421" s="26">
        <v>901199695</v>
      </c>
      <c r="C421" s="90">
        <v>20</v>
      </c>
      <c r="D421" s="90">
        <v>208238</v>
      </c>
      <c r="E421" s="94">
        <v>43669</v>
      </c>
      <c r="F421" s="26">
        <v>208238301206</v>
      </c>
      <c r="G421" s="90">
        <v>301206</v>
      </c>
      <c r="H421" s="90">
        <v>4.42</v>
      </c>
      <c r="I421" s="90">
        <v>4.42</v>
      </c>
      <c r="J421" s="90" t="s">
        <v>10509</v>
      </c>
      <c r="K421" s="90">
        <v>504</v>
      </c>
      <c r="L421" s="90" t="s">
        <v>10512</v>
      </c>
    </row>
    <row r="422" spans="1:12" hidden="1" outlineLevel="2" x14ac:dyDescent="0.25">
      <c r="A422" s="90">
        <v>3</v>
      </c>
      <c r="B422" s="26">
        <v>901595025</v>
      </c>
      <c r="C422" s="90">
        <v>20</v>
      </c>
      <c r="D422" s="90">
        <v>180682</v>
      </c>
      <c r="E422" s="94">
        <v>43305</v>
      </c>
      <c r="F422" s="26">
        <v>180682273852</v>
      </c>
      <c r="G422" s="90">
        <v>273852</v>
      </c>
      <c r="H422" s="90">
        <v>8.4600000000000009</v>
      </c>
      <c r="I422" s="90">
        <v>8.4600000000000009</v>
      </c>
      <c r="J422" s="90" t="s">
        <v>10509</v>
      </c>
      <c r="K422" s="90">
        <v>869</v>
      </c>
      <c r="L422" s="90" t="s">
        <v>10512</v>
      </c>
    </row>
    <row r="423" spans="1:12" hidden="1" outlineLevel="2" x14ac:dyDescent="0.25">
      <c r="A423" s="90">
        <v>3</v>
      </c>
      <c r="B423" s="26">
        <v>902157791</v>
      </c>
      <c r="C423" s="90">
        <v>20</v>
      </c>
      <c r="D423" s="90">
        <v>191579</v>
      </c>
      <c r="E423" s="94">
        <v>43455</v>
      </c>
      <c r="F423" s="26">
        <v>191579284713</v>
      </c>
      <c r="G423" s="90">
        <v>284713</v>
      </c>
      <c r="H423" s="90">
        <v>1.68</v>
      </c>
      <c r="I423" s="90">
        <v>1.68</v>
      </c>
      <c r="J423" s="90" t="s">
        <v>10509</v>
      </c>
      <c r="K423" s="90">
        <v>716</v>
      </c>
      <c r="L423" s="90" t="s">
        <v>10512</v>
      </c>
    </row>
    <row r="424" spans="1:12" hidden="1" outlineLevel="2" x14ac:dyDescent="0.25">
      <c r="A424" s="90">
        <v>3</v>
      </c>
      <c r="B424" s="26">
        <v>902201219001</v>
      </c>
      <c r="C424" s="90">
        <v>20</v>
      </c>
      <c r="D424" s="90">
        <v>204946</v>
      </c>
      <c r="E424" s="94">
        <v>43619</v>
      </c>
      <c r="F424" s="26">
        <v>204946297976</v>
      </c>
      <c r="G424" s="90">
        <v>297976</v>
      </c>
      <c r="H424" s="90">
        <v>1.6</v>
      </c>
      <c r="I424" s="90">
        <v>1.6</v>
      </c>
      <c r="J424" s="90" t="s">
        <v>10509</v>
      </c>
      <c r="K424" s="90">
        <v>565</v>
      </c>
      <c r="L424" s="90" t="s">
        <v>10512</v>
      </c>
    </row>
    <row r="425" spans="1:12" hidden="1" outlineLevel="2" x14ac:dyDescent="0.25">
      <c r="A425" s="90">
        <v>3</v>
      </c>
      <c r="B425" s="26">
        <v>902201219001</v>
      </c>
      <c r="C425" s="90">
        <v>20</v>
      </c>
      <c r="D425" s="90">
        <v>207647</v>
      </c>
      <c r="E425" s="94">
        <v>43647</v>
      </c>
      <c r="F425" s="26">
        <v>207647300622</v>
      </c>
      <c r="G425" s="90">
        <v>300622</v>
      </c>
      <c r="H425" s="90">
        <v>0.1</v>
      </c>
      <c r="I425" s="90">
        <v>0.1</v>
      </c>
      <c r="J425" s="90" t="s">
        <v>10509</v>
      </c>
      <c r="K425" s="90">
        <v>535</v>
      </c>
      <c r="L425" s="90" t="s">
        <v>10512</v>
      </c>
    </row>
    <row r="426" spans="1:12" hidden="1" outlineLevel="2" x14ac:dyDescent="0.25">
      <c r="A426" s="90">
        <v>3</v>
      </c>
      <c r="B426" s="26">
        <v>902221332</v>
      </c>
      <c r="C426" s="90">
        <v>20</v>
      </c>
      <c r="D426" s="90">
        <v>184707</v>
      </c>
      <c r="E426" s="94">
        <v>43364</v>
      </c>
      <c r="F426" s="26">
        <v>184707277868</v>
      </c>
      <c r="G426" s="90">
        <v>277868</v>
      </c>
      <c r="H426" s="90">
        <v>2.5299999999999998</v>
      </c>
      <c r="I426" s="90">
        <v>2.5299999999999998</v>
      </c>
      <c r="J426" s="90" t="s">
        <v>10509</v>
      </c>
      <c r="K426" s="90">
        <v>808</v>
      </c>
      <c r="L426" s="90" t="s">
        <v>10512</v>
      </c>
    </row>
    <row r="427" spans="1:12" hidden="1" outlineLevel="2" x14ac:dyDescent="0.25">
      <c r="A427" s="90">
        <v>3</v>
      </c>
      <c r="B427" s="26">
        <v>902222405</v>
      </c>
      <c r="C427" s="90">
        <v>20</v>
      </c>
      <c r="D427" s="90">
        <v>233293</v>
      </c>
      <c r="E427" s="94">
        <v>43913</v>
      </c>
      <c r="F427" s="26">
        <v>233293324854</v>
      </c>
      <c r="G427" s="90">
        <v>324854</v>
      </c>
      <c r="H427" s="90">
        <v>7.06</v>
      </c>
      <c r="I427" s="90">
        <v>7.06</v>
      </c>
      <c r="J427" s="90" t="s">
        <v>10509</v>
      </c>
      <c r="K427" s="90">
        <v>260</v>
      </c>
      <c r="L427" s="90" t="s">
        <v>10512</v>
      </c>
    </row>
    <row r="428" spans="1:12" hidden="1" outlineLevel="2" x14ac:dyDescent="0.25">
      <c r="A428" s="90">
        <v>3</v>
      </c>
      <c r="B428" s="26">
        <v>902222405</v>
      </c>
      <c r="C428" s="90">
        <v>20</v>
      </c>
      <c r="D428" s="90">
        <v>236276</v>
      </c>
      <c r="E428" s="94">
        <v>43942</v>
      </c>
      <c r="F428" s="26">
        <v>236276327620</v>
      </c>
      <c r="G428" s="90">
        <v>327620</v>
      </c>
      <c r="H428" s="90">
        <v>10.33</v>
      </c>
      <c r="I428" s="90">
        <v>10.33</v>
      </c>
      <c r="J428" s="90" t="s">
        <v>10509</v>
      </c>
      <c r="K428" s="90">
        <v>230</v>
      </c>
      <c r="L428" s="90" t="s">
        <v>10512</v>
      </c>
    </row>
    <row r="429" spans="1:12" hidden="1" outlineLevel="2" x14ac:dyDescent="0.25">
      <c r="A429" s="90">
        <v>3</v>
      </c>
      <c r="B429" s="26">
        <v>902222405</v>
      </c>
      <c r="C429" s="90">
        <v>20</v>
      </c>
      <c r="D429" s="90">
        <v>239276</v>
      </c>
      <c r="E429" s="94">
        <v>43972</v>
      </c>
      <c r="F429" s="26">
        <v>239276330417</v>
      </c>
      <c r="G429" s="90">
        <v>330417</v>
      </c>
      <c r="H429" s="90">
        <v>19.21</v>
      </c>
      <c r="I429" s="90">
        <v>19.21</v>
      </c>
      <c r="J429" s="90" t="s">
        <v>10509</v>
      </c>
      <c r="K429" s="90">
        <v>199</v>
      </c>
      <c r="L429" s="90" t="s">
        <v>10512</v>
      </c>
    </row>
    <row r="430" spans="1:12" hidden="1" outlineLevel="2" x14ac:dyDescent="0.25">
      <c r="A430" s="90">
        <v>3</v>
      </c>
      <c r="B430" s="26">
        <v>902246297</v>
      </c>
      <c r="C430" s="90">
        <v>20</v>
      </c>
      <c r="D430" s="90">
        <v>225220</v>
      </c>
      <c r="E430" s="94">
        <v>43851</v>
      </c>
      <c r="F430" s="26">
        <v>225220317321</v>
      </c>
      <c r="G430" s="90">
        <v>317321</v>
      </c>
      <c r="H430" s="90">
        <v>8.3800000000000008</v>
      </c>
      <c r="I430" s="90">
        <v>8.3800000000000008</v>
      </c>
      <c r="J430" s="90" t="s">
        <v>10509</v>
      </c>
      <c r="K430" s="90">
        <v>320</v>
      </c>
      <c r="L430" s="90" t="s">
        <v>10512</v>
      </c>
    </row>
    <row r="431" spans="1:12" hidden="1" outlineLevel="2" x14ac:dyDescent="0.25">
      <c r="A431" s="90">
        <v>3</v>
      </c>
      <c r="B431" s="26">
        <v>902246297</v>
      </c>
      <c r="C431" s="90">
        <v>20</v>
      </c>
      <c r="D431" s="90">
        <v>234103</v>
      </c>
      <c r="E431" s="94">
        <v>43942</v>
      </c>
      <c r="F431" s="26">
        <v>234103325584</v>
      </c>
      <c r="G431" s="90">
        <v>325584</v>
      </c>
      <c r="H431" s="90">
        <v>8.3800000000000008</v>
      </c>
      <c r="I431" s="90">
        <v>8.3800000000000008</v>
      </c>
      <c r="J431" s="90" t="s">
        <v>10509</v>
      </c>
      <c r="K431" s="90">
        <v>230</v>
      </c>
      <c r="L431" s="90" t="s">
        <v>10512</v>
      </c>
    </row>
    <row r="432" spans="1:12" hidden="1" outlineLevel="2" x14ac:dyDescent="0.25">
      <c r="A432" s="90">
        <v>3</v>
      </c>
      <c r="B432" s="26">
        <v>902522770</v>
      </c>
      <c r="C432" s="90">
        <v>20</v>
      </c>
      <c r="D432" s="90">
        <v>183632</v>
      </c>
      <c r="E432" s="94">
        <v>43364</v>
      </c>
      <c r="F432" s="26">
        <v>183632276793</v>
      </c>
      <c r="G432" s="90">
        <v>276793</v>
      </c>
      <c r="H432" s="90">
        <v>8.3800000000000008</v>
      </c>
      <c r="I432" s="90">
        <v>8.3800000000000008</v>
      </c>
      <c r="J432" s="90" t="s">
        <v>10509</v>
      </c>
      <c r="K432" s="90">
        <v>808</v>
      </c>
      <c r="L432" s="90" t="s">
        <v>10512</v>
      </c>
    </row>
    <row r="433" spans="1:12" hidden="1" outlineLevel="2" x14ac:dyDescent="0.25">
      <c r="A433" s="90">
        <v>3</v>
      </c>
      <c r="B433" s="26">
        <v>902522770</v>
      </c>
      <c r="C433" s="90">
        <v>20</v>
      </c>
      <c r="D433" s="90">
        <v>186036</v>
      </c>
      <c r="E433" s="94">
        <v>43396</v>
      </c>
      <c r="F433" s="26">
        <v>186036279191</v>
      </c>
      <c r="G433" s="90">
        <v>279191</v>
      </c>
      <c r="H433" s="90">
        <v>8.3800000000000008</v>
      </c>
      <c r="I433" s="90">
        <v>8.3800000000000008</v>
      </c>
      <c r="J433" s="90" t="s">
        <v>10509</v>
      </c>
      <c r="K433" s="90">
        <v>777</v>
      </c>
      <c r="L433" s="90" t="s">
        <v>10512</v>
      </c>
    </row>
    <row r="434" spans="1:12" hidden="1" outlineLevel="2" x14ac:dyDescent="0.25">
      <c r="A434" s="90">
        <v>3</v>
      </c>
      <c r="B434" s="26">
        <v>902702935</v>
      </c>
      <c r="C434" s="90">
        <v>20</v>
      </c>
      <c r="D434" s="90">
        <v>229365</v>
      </c>
      <c r="E434" s="94">
        <v>43882</v>
      </c>
      <c r="F434" s="26">
        <v>229365321272</v>
      </c>
      <c r="G434" s="90">
        <v>321272</v>
      </c>
      <c r="H434" s="90">
        <v>2.17</v>
      </c>
      <c r="I434" s="90">
        <v>2.17</v>
      </c>
      <c r="J434" s="90" t="s">
        <v>10509</v>
      </c>
      <c r="K434" s="90">
        <v>291</v>
      </c>
      <c r="L434" s="90" t="s">
        <v>10512</v>
      </c>
    </row>
    <row r="435" spans="1:12" hidden="1" outlineLevel="2" x14ac:dyDescent="0.25">
      <c r="A435" s="90">
        <v>3</v>
      </c>
      <c r="B435" s="26">
        <v>902702935</v>
      </c>
      <c r="C435" s="90">
        <v>20</v>
      </c>
      <c r="D435" s="90">
        <v>232329</v>
      </c>
      <c r="E435" s="94">
        <v>43913</v>
      </c>
      <c r="F435" s="26">
        <v>232329324030</v>
      </c>
      <c r="G435" s="90">
        <v>324030</v>
      </c>
      <c r="H435" s="90">
        <v>0.91</v>
      </c>
      <c r="I435" s="90">
        <v>0.91</v>
      </c>
      <c r="J435" s="90" t="s">
        <v>10509</v>
      </c>
      <c r="K435" s="90">
        <v>260</v>
      </c>
      <c r="L435" s="90" t="s">
        <v>10512</v>
      </c>
    </row>
    <row r="436" spans="1:12" hidden="1" outlineLevel="2" x14ac:dyDescent="0.25">
      <c r="A436" s="90">
        <v>3</v>
      </c>
      <c r="B436" s="26">
        <v>902703974</v>
      </c>
      <c r="C436" s="90">
        <v>20</v>
      </c>
      <c r="D436" s="90">
        <v>169599</v>
      </c>
      <c r="E436" s="94">
        <v>43154</v>
      </c>
      <c r="F436" s="26">
        <v>169599261249</v>
      </c>
      <c r="G436" s="90">
        <v>261249</v>
      </c>
      <c r="H436" s="90">
        <v>18.440000000000001</v>
      </c>
      <c r="I436" s="90">
        <v>18.440000000000001</v>
      </c>
      <c r="J436" s="90" t="s">
        <v>10509</v>
      </c>
      <c r="K436" s="90">
        <v>1022</v>
      </c>
      <c r="L436" s="90" t="s">
        <v>10512</v>
      </c>
    </row>
    <row r="437" spans="1:12" hidden="1" outlineLevel="2" x14ac:dyDescent="0.25">
      <c r="A437" s="90">
        <v>3</v>
      </c>
      <c r="B437" s="26">
        <v>902703974</v>
      </c>
      <c r="C437" s="90">
        <v>20</v>
      </c>
      <c r="D437" s="90">
        <v>171314</v>
      </c>
      <c r="E437" s="94">
        <v>43185</v>
      </c>
      <c r="F437" s="26">
        <v>171314262961</v>
      </c>
      <c r="G437" s="90">
        <v>262961</v>
      </c>
      <c r="H437" s="90">
        <v>8.36</v>
      </c>
      <c r="I437" s="90">
        <v>8.36</v>
      </c>
      <c r="J437" s="90" t="s">
        <v>10509</v>
      </c>
      <c r="K437" s="90">
        <v>991</v>
      </c>
      <c r="L437" s="90" t="s">
        <v>10512</v>
      </c>
    </row>
    <row r="438" spans="1:12" hidden="1" outlineLevel="2" x14ac:dyDescent="0.25">
      <c r="A438" s="90">
        <v>3</v>
      </c>
      <c r="B438" s="26">
        <v>902703974</v>
      </c>
      <c r="C438" s="90">
        <v>20</v>
      </c>
      <c r="D438" s="90">
        <v>174956</v>
      </c>
      <c r="E438" s="94">
        <v>43224</v>
      </c>
      <c r="F438" s="26">
        <v>174956268134</v>
      </c>
      <c r="G438" s="90">
        <v>268134</v>
      </c>
      <c r="H438" s="90">
        <v>33.22</v>
      </c>
      <c r="I438" s="90">
        <v>33.22</v>
      </c>
      <c r="J438" s="90" t="s">
        <v>10509</v>
      </c>
      <c r="K438" s="90">
        <v>961</v>
      </c>
      <c r="L438" s="90" t="s">
        <v>10512</v>
      </c>
    </row>
    <row r="439" spans="1:12" hidden="1" outlineLevel="2" x14ac:dyDescent="0.25">
      <c r="A439" s="90">
        <v>3</v>
      </c>
      <c r="B439" s="26">
        <v>902887280</v>
      </c>
      <c r="C439" s="90">
        <v>20</v>
      </c>
      <c r="D439" s="90">
        <v>218618</v>
      </c>
      <c r="E439" s="94">
        <v>43759</v>
      </c>
      <c r="F439" s="26">
        <v>218618311105</v>
      </c>
      <c r="G439" s="90">
        <v>311105</v>
      </c>
      <c r="H439" s="90">
        <v>9.76</v>
      </c>
      <c r="I439" s="90">
        <v>9.76</v>
      </c>
      <c r="J439" s="90" t="s">
        <v>10509</v>
      </c>
      <c r="K439" s="90">
        <v>412</v>
      </c>
      <c r="L439" s="90" t="s">
        <v>10512</v>
      </c>
    </row>
    <row r="440" spans="1:12" hidden="1" outlineLevel="2" x14ac:dyDescent="0.25">
      <c r="A440" s="90">
        <v>3</v>
      </c>
      <c r="B440" s="26">
        <v>902952761</v>
      </c>
      <c r="C440" s="90">
        <v>20</v>
      </c>
      <c r="D440" s="90">
        <v>228004</v>
      </c>
      <c r="E440" s="94">
        <v>43882</v>
      </c>
      <c r="F440" s="26">
        <v>228004319913</v>
      </c>
      <c r="G440" s="90">
        <v>319913</v>
      </c>
      <c r="H440" s="90">
        <v>8.3800000000000008</v>
      </c>
      <c r="I440" s="90">
        <v>8.3800000000000008</v>
      </c>
      <c r="J440" s="90" t="s">
        <v>10509</v>
      </c>
      <c r="K440" s="90">
        <v>291</v>
      </c>
      <c r="L440" s="90" t="s">
        <v>10512</v>
      </c>
    </row>
    <row r="441" spans="1:12" hidden="1" outlineLevel="2" x14ac:dyDescent="0.25">
      <c r="A441" s="90">
        <v>3</v>
      </c>
      <c r="B441" s="26">
        <v>902157791</v>
      </c>
      <c r="C441" s="90">
        <v>20</v>
      </c>
      <c r="D441" s="90">
        <v>193846</v>
      </c>
      <c r="E441" s="94">
        <v>43487</v>
      </c>
      <c r="F441" s="26">
        <v>193846286970</v>
      </c>
      <c r="G441" s="90">
        <v>286970</v>
      </c>
      <c r="H441" s="90">
        <v>1.7</v>
      </c>
      <c r="I441" s="90">
        <v>1.7</v>
      </c>
      <c r="J441" s="90" t="s">
        <v>10509</v>
      </c>
      <c r="K441" s="90">
        <v>685</v>
      </c>
      <c r="L441" s="90" t="s">
        <v>10512</v>
      </c>
    </row>
    <row r="442" spans="1:12" hidden="1" outlineLevel="2" x14ac:dyDescent="0.25">
      <c r="A442" s="90">
        <v>3</v>
      </c>
      <c r="B442" s="26">
        <v>902197219</v>
      </c>
      <c r="C442" s="90">
        <v>20</v>
      </c>
      <c r="D442" s="90">
        <v>233294</v>
      </c>
      <c r="E442" s="94">
        <v>43913</v>
      </c>
      <c r="F442" s="26">
        <v>233294324855</v>
      </c>
      <c r="G442" s="90">
        <v>324855</v>
      </c>
      <c r="H442" s="90">
        <v>2.2200000000000002</v>
      </c>
      <c r="I442" s="90">
        <v>2.2200000000000002</v>
      </c>
      <c r="J442" s="90" t="s">
        <v>10509</v>
      </c>
      <c r="K442" s="90">
        <v>260</v>
      </c>
      <c r="L442" s="90" t="s">
        <v>10512</v>
      </c>
    </row>
    <row r="443" spans="1:12" hidden="1" outlineLevel="2" x14ac:dyDescent="0.25">
      <c r="A443" s="90">
        <v>3</v>
      </c>
      <c r="B443" s="26">
        <v>902197219</v>
      </c>
      <c r="C443" s="90">
        <v>20</v>
      </c>
      <c r="D443" s="90">
        <v>236277</v>
      </c>
      <c r="E443" s="94">
        <v>43942</v>
      </c>
      <c r="F443" s="26">
        <v>236277327621</v>
      </c>
      <c r="G443" s="90">
        <v>327621</v>
      </c>
      <c r="H443" s="90">
        <v>2.72</v>
      </c>
      <c r="I443" s="90">
        <v>2.72</v>
      </c>
      <c r="J443" s="90" t="s">
        <v>10509</v>
      </c>
      <c r="K443" s="90">
        <v>230</v>
      </c>
      <c r="L443" s="90" t="s">
        <v>10512</v>
      </c>
    </row>
    <row r="444" spans="1:12" hidden="1" outlineLevel="2" x14ac:dyDescent="0.25">
      <c r="A444" s="90">
        <v>3</v>
      </c>
      <c r="B444" s="26">
        <v>902197219</v>
      </c>
      <c r="C444" s="90">
        <v>20</v>
      </c>
      <c r="D444" s="90">
        <v>239277</v>
      </c>
      <c r="E444" s="94">
        <v>43972</v>
      </c>
      <c r="F444" s="26">
        <v>239277330418</v>
      </c>
      <c r="G444" s="90">
        <v>330418</v>
      </c>
      <c r="H444" s="90">
        <v>0.28999999999999998</v>
      </c>
      <c r="I444" s="90">
        <v>0.28999999999999998</v>
      </c>
      <c r="J444" s="90" t="s">
        <v>10509</v>
      </c>
      <c r="K444" s="90">
        <v>199</v>
      </c>
      <c r="L444" s="90" t="s">
        <v>10512</v>
      </c>
    </row>
    <row r="445" spans="1:12" hidden="1" outlineLevel="2" x14ac:dyDescent="0.25">
      <c r="A445" s="90">
        <v>3</v>
      </c>
      <c r="B445" s="26">
        <v>902221332</v>
      </c>
      <c r="C445" s="90">
        <v>20</v>
      </c>
      <c r="D445" s="90">
        <v>180409</v>
      </c>
      <c r="E445" s="94">
        <v>43305</v>
      </c>
      <c r="F445" s="26">
        <v>180409273579</v>
      </c>
      <c r="G445" s="90">
        <v>273579</v>
      </c>
      <c r="H445" s="90">
        <v>4.41</v>
      </c>
      <c r="I445" s="90">
        <v>4.41</v>
      </c>
      <c r="J445" s="90" t="s">
        <v>10509</v>
      </c>
      <c r="K445" s="90">
        <v>869</v>
      </c>
      <c r="L445" s="90" t="s">
        <v>10512</v>
      </c>
    </row>
    <row r="446" spans="1:12" hidden="1" outlineLevel="2" x14ac:dyDescent="0.25">
      <c r="A446" s="90">
        <v>3</v>
      </c>
      <c r="B446" s="26">
        <v>902221332</v>
      </c>
      <c r="C446" s="90">
        <v>20</v>
      </c>
      <c r="D446" s="90">
        <v>182524</v>
      </c>
      <c r="E446" s="94">
        <v>43335</v>
      </c>
      <c r="F446" s="26">
        <v>182524275690</v>
      </c>
      <c r="G446" s="90">
        <v>275690</v>
      </c>
      <c r="H446" s="90">
        <v>9.74</v>
      </c>
      <c r="I446" s="90">
        <v>9.74</v>
      </c>
      <c r="J446" s="90" t="s">
        <v>10509</v>
      </c>
      <c r="K446" s="90">
        <v>838</v>
      </c>
      <c r="L446" s="90" t="s">
        <v>10512</v>
      </c>
    </row>
    <row r="447" spans="1:12" hidden="1" outlineLevel="2" x14ac:dyDescent="0.25">
      <c r="A447" s="90">
        <v>3</v>
      </c>
      <c r="B447" s="26">
        <v>902246297</v>
      </c>
      <c r="C447" s="90">
        <v>20</v>
      </c>
      <c r="D447" s="90">
        <v>228150</v>
      </c>
      <c r="E447" s="94">
        <v>43882</v>
      </c>
      <c r="F447" s="26">
        <v>228150320059</v>
      </c>
      <c r="G447" s="90">
        <v>320059</v>
      </c>
      <c r="H447" s="90">
        <v>8.3800000000000008</v>
      </c>
      <c r="I447" s="90">
        <v>8.3800000000000008</v>
      </c>
      <c r="J447" s="90" t="s">
        <v>10509</v>
      </c>
      <c r="K447" s="90">
        <v>291</v>
      </c>
      <c r="L447" s="90" t="s">
        <v>10512</v>
      </c>
    </row>
    <row r="448" spans="1:12" hidden="1" outlineLevel="2" x14ac:dyDescent="0.25">
      <c r="A448" s="90">
        <v>3</v>
      </c>
      <c r="B448" s="26">
        <v>902246297</v>
      </c>
      <c r="C448" s="90">
        <v>20</v>
      </c>
      <c r="D448" s="90">
        <v>231124</v>
      </c>
      <c r="E448" s="94">
        <v>43913</v>
      </c>
      <c r="F448" s="26">
        <v>231124322827</v>
      </c>
      <c r="G448" s="90">
        <v>322827</v>
      </c>
      <c r="H448" s="90">
        <v>8.3800000000000008</v>
      </c>
      <c r="I448" s="90">
        <v>8.3800000000000008</v>
      </c>
      <c r="J448" s="90" t="s">
        <v>10509</v>
      </c>
      <c r="K448" s="90">
        <v>260</v>
      </c>
      <c r="L448" s="90" t="s">
        <v>10512</v>
      </c>
    </row>
    <row r="449" spans="1:12" hidden="1" outlineLevel="2" x14ac:dyDescent="0.25">
      <c r="A449" s="90">
        <v>3</v>
      </c>
      <c r="B449" s="26">
        <v>902246297</v>
      </c>
      <c r="C449" s="90">
        <v>20</v>
      </c>
      <c r="D449" s="90">
        <v>237056</v>
      </c>
      <c r="E449" s="94">
        <v>43972</v>
      </c>
      <c r="F449" s="26">
        <v>237056328335</v>
      </c>
      <c r="G449" s="90">
        <v>328335</v>
      </c>
      <c r="H449" s="90">
        <v>8.3800000000000008</v>
      </c>
      <c r="I449" s="90">
        <v>8.3800000000000008</v>
      </c>
      <c r="J449" s="90" t="s">
        <v>10509</v>
      </c>
      <c r="K449" s="90">
        <v>199</v>
      </c>
      <c r="L449" s="90" t="s">
        <v>10512</v>
      </c>
    </row>
    <row r="450" spans="1:12" hidden="1" outlineLevel="2" x14ac:dyDescent="0.25">
      <c r="A450" s="90">
        <v>3</v>
      </c>
      <c r="B450" s="26">
        <v>902431238001</v>
      </c>
      <c r="C450" s="90">
        <v>20</v>
      </c>
      <c r="D450" s="90">
        <v>239690</v>
      </c>
      <c r="E450" s="94">
        <v>43983</v>
      </c>
      <c r="F450" s="26">
        <v>239690330818</v>
      </c>
      <c r="G450" s="90">
        <v>330818</v>
      </c>
      <c r="H450" s="90">
        <v>3.21</v>
      </c>
      <c r="I450" s="90">
        <v>3.21</v>
      </c>
      <c r="J450" s="90" t="s">
        <v>10509</v>
      </c>
      <c r="K450" s="90">
        <v>199</v>
      </c>
      <c r="L450" s="90" t="s">
        <v>10512</v>
      </c>
    </row>
    <row r="451" spans="1:12" hidden="1" outlineLevel="2" x14ac:dyDescent="0.25">
      <c r="A451" s="90">
        <v>3</v>
      </c>
      <c r="B451" s="26">
        <v>902522770</v>
      </c>
      <c r="C451" s="90">
        <v>20</v>
      </c>
      <c r="D451" s="90">
        <v>188389</v>
      </c>
      <c r="E451" s="94">
        <v>43426</v>
      </c>
      <c r="F451" s="26">
        <v>188389281535</v>
      </c>
      <c r="G451" s="90">
        <v>281535</v>
      </c>
      <c r="H451" s="90">
        <v>8.3800000000000008</v>
      </c>
      <c r="I451" s="90">
        <v>8.3800000000000008</v>
      </c>
      <c r="J451" s="90" t="s">
        <v>10509</v>
      </c>
      <c r="K451" s="90">
        <v>747</v>
      </c>
      <c r="L451" s="90" t="s">
        <v>10512</v>
      </c>
    </row>
    <row r="452" spans="1:12" hidden="1" outlineLevel="2" x14ac:dyDescent="0.25">
      <c r="A452" s="90">
        <v>3</v>
      </c>
      <c r="B452" s="26">
        <v>902702935</v>
      </c>
      <c r="C452" s="90">
        <v>20</v>
      </c>
      <c r="D452" s="90">
        <v>235325</v>
      </c>
      <c r="E452" s="94">
        <v>43942</v>
      </c>
      <c r="F452" s="26">
        <v>235325326804</v>
      </c>
      <c r="G452" s="90">
        <v>326804</v>
      </c>
      <c r="H452" s="90">
        <v>3.19</v>
      </c>
      <c r="I452" s="90">
        <v>3.19</v>
      </c>
      <c r="J452" s="90" t="s">
        <v>10509</v>
      </c>
      <c r="K452" s="90">
        <v>230</v>
      </c>
      <c r="L452" s="90" t="s">
        <v>10512</v>
      </c>
    </row>
    <row r="453" spans="1:12" hidden="1" outlineLevel="2" x14ac:dyDescent="0.25">
      <c r="A453" s="90">
        <v>3</v>
      </c>
      <c r="B453" s="26">
        <v>902702935</v>
      </c>
      <c r="C453" s="90">
        <v>20</v>
      </c>
      <c r="D453" s="90">
        <v>238292</v>
      </c>
      <c r="E453" s="94">
        <v>43972</v>
      </c>
      <c r="F453" s="26">
        <v>238292329569</v>
      </c>
      <c r="G453" s="90">
        <v>329569</v>
      </c>
      <c r="H453" s="90">
        <v>0.84</v>
      </c>
      <c r="I453" s="90">
        <v>0.84</v>
      </c>
      <c r="J453" s="90" t="s">
        <v>10509</v>
      </c>
      <c r="K453" s="90">
        <v>199</v>
      </c>
      <c r="L453" s="90" t="s">
        <v>10512</v>
      </c>
    </row>
    <row r="454" spans="1:12" hidden="1" outlineLevel="2" x14ac:dyDescent="0.25">
      <c r="A454" s="90">
        <v>3</v>
      </c>
      <c r="B454" s="26">
        <v>902703974</v>
      </c>
      <c r="C454" s="90">
        <v>20</v>
      </c>
      <c r="D454" s="90">
        <v>167856</v>
      </c>
      <c r="E454" s="94">
        <v>43124</v>
      </c>
      <c r="F454" s="26">
        <v>167856259508</v>
      </c>
      <c r="G454" s="90">
        <v>259508</v>
      </c>
      <c r="H454" s="90">
        <v>11.72</v>
      </c>
      <c r="I454" s="90">
        <v>11.72</v>
      </c>
      <c r="J454" s="90" t="s">
        <v>10509</v>
      </c>
      <c r="K454" s="90">
        <v>1050</v>
      </c>
      <c r="L454" s="90" t="s">
        <v>10512</v>
      </c>
    </row>
    <row r="455" spans="1:12" hidden="1" outlineLevel="2" x14ac:dyDescent="0.25">
      <c r="A455" s="90">
        <v>3</v>
      </c>
      <c r="B455" s="26">
        <v>902703974</v>
      </c>
      <c r="C455" s="90">
        <v>20</v>
      </c>
      <c r="D455" s="90">
        <v>175076</v>
      </c>
      <c r="E455" s="94">
        <v>43243</v>
      </c>
      <c r="F455" s="26">
        <v>175076268253</v>
      </c>
      <c r="G455" s="90">
        <v>268253</v>
      </c>
      <c r="H455" s="90">
        <v>18.03</v>
      </c>
      <c r="I455" s="90">
        <v>18.03</v>
      </c>
      <c r="J455" s="90" t="s">
        <v>10509</v>
      </c>
      <c r="K455" s="90">
        <v>930</v>
      </c>
      <c r="L455" s="90" t="s">
        <v>10512</v>
      </c>
    </row>
    <row r="456" spans="1:12" hidden="1" outlineLevel="2" x14ac:dyDescent="0.25">
      <c r="A456" s="90">
        <v>3</v>
      </c>
      <c r="B456" s="26">
        <v>902887280</v>
      </c>
      <c r="C456" s="90">
        <v>20</v>
      </c>
      <c r="D456" s="90">
        <v>215722</v>
      </c>
      <c r="E456" s="94">
        <v>43731</v>
      </c>
      <c r="F456" s="26">
        <v>215722308348</v>
      </c>
      <c r="G456" s="90">
        <v>308348</v>
      </c>
      <c r="H456" s="90">
        <v>8.43</v>
      </c>
      <c r="I456" s="90">
        <v>8.43</v>
      </c>
      <c r="J456" s="90" t="s">
        <v>10509</v>
      </c>
      <c r="K456" s="90">
        <v>443</v>
      </c>
      <c r="L456" s="90" t="s">
        <v>10512</v>
      </c>
    </row>
    <row r="457" spans="1:12" hidden="1" outlineLevel="2" x14ac:dyDescent="0.25">
      <c r="A457" s="90">
        <v>3</v>
      </c>
      <c r="B457" s="26">
        <v>902887280</v>
      </c>
      <c r="C457" s="90">
        <v>20</v>
      </c>
      <c r="D457" s="90">
        <v>221479</v>
      </c>
      <c r="E457" s="94">
        <v>43790</v>
      </c>
      <c r="F457" s="26">
        <v>221479313817</v>
      </c>
      <c r="G457" s="90">
        <v>313817</v>
      </c>
      <c r="H457" s="90">
        <v>7.55</v>
      </c>
      <c r="I457" s="90">
        <v>7.55</v>
      </c>
      <c r="J457" s="90" t="s">
        <v>10509</v>
      </c>
      <c r="K457" s="90">
        <v>382</v>
      </c>
      <c r="L457" s="90" t="s">
        <v>10512</v>
      </c>
    </row>
    <row r="458" spans="1:12" hidden="1" outlineLevel="2" x14ac:dyDescent="0.25">
      <c r="A458" s="90">
        <v>3</v>
      </c>
      <c r="B458" s="26">
        <v>902952761</v>
      </c>
      <c r="C458" s="90">
        <v>20</v>
      </c>
      <c r="D458" s="90">
        <v>233955</v>
      </c>
      <c r="E458" s="94">
        <v>43942</v>
      </c>
      <c r="F458" s="26">
        <v>233955325436</v>
      </c>
      <c r="G458" s="90">
        <v>325436</v>
      </c>
      <c r="H458" s="90">
        <v>8.3800000000000008</v>
      </c>
      <c r="I458" s="90">
        <v>8.3800000000000008</v>
      </c>
      <c r="J458" s="90" t="s">
        <v>10509</v>
      </c>
      <c r="K458" s="90">
        <v>230</v>
      </c>
      <c r="L458" s="90" t="s">
        <v>10512</v>
      </c>
    </row>
    <row r="459" spans="1:12" hidden="1" outlineLevel="2" x14ac:dyDescent="0.25">
      <c r="A459" s="90">
        <v>3</v>
      </c>
      <c r="B459" s="26">
        <v>902952761</v>
      </c>
      <c r="C459" s="90">
        <v>20</v>
      </c>
      <c r="D459" s="90">
        <v>236905</v>
      </c>
      <c r="E459" s="94">
        <v>43972</v>
      </c>
      <c r="F459" s="26">
        <v>236905328184</v>
      </c>
      <c r="G459" s="90">
        <v>328184</v>
      </c>
      <c r="H459" s="90">
        <v>8.3800000000000008</v>
      </c>
      <c r="I459" s="90">
        <v>8.3800000000000008</v>
      </c>
      <c r="J459" s="90" t="s">
        <v>10509</v>
      </c>
      <c r="K459" s="90">
        <v>199</v>
      </c>
      <c r="L459" s="90" t="s">
        <v>10512</v>
      </c>
    </row>
    <row r="460" spans="1:12" hidden="1" outlineLevel="2" x14ac:dyDescent="0.25">
      <c r="A460" s="90">
        <v>3</v>
      </c>
      <c r="B460" s="26">
        <v>903222180</v>
      </c>
      <c r="C460" s="90">
        <v>20</v>
      </c>
      <c r="D460" s="90">
        <v>188822</v>
      </c>
      <c r="E460" s="94">
        <v>43426</v>
      </c>
      <c r="F460" s="26">
        <v>188822281968</v>
      </c>
      <c r="G460" s="90">
        <v>281968</v>
      </c>
      <c r="H460" s="90">
        <v>5.79</v>
      </c>
      <c r="I460" s="90">
        <v>5.79</v>
      </c>
      <c r="J460" s="90" t="s">
        <v>10509</v>
      </c>
      <c r="K460" s="90">
        <v>747</v>
      </c>
      <c r="L460" s="90" t="s">
        <v>10512</v>
      </c>
    </row>
    <row r="461" spans="1:12" hidden="1" outlineLevel="2" x14ac:dyDescent="0.25">
      <c r="A461" s="90">
        <v>3</v>
      </c>
      <c r="B461" s="26">
        <v>903222180</v>
      </c>
      <c r="C461" s="90">
        <v>20</v>
      </c>
      <c r="D461" s="90">
        <v>191139</v>
      </c>
      <c r="E461" s="94">
        <v>43455</v>
      </c>
      <c r="F461" s="26">
        <v>191139284273</v>
      </c>
      <c r="G461" s="90">
        <v>284273</v>
      </c>
      <c r="H461" s="90">
        <v>2.4900000000000002</v>
      </c>
      <c r="I461" s="90">
        <v>2.4900000000000002</v>
      </c>
      <c r="J461" s="90" t="s">
        <v>10509</v>
      </c>
      <c r="K461" s="90">
        <v>716</v>
      </c>
      <c r="L461" s="90" t="s">
        <v>10512</v>
      </c>
    </row>
    <row r="462" spans="1:12" hidden="1" outlineLevel="2" x14ac:dyDescent="0.25">
      <c r="A462" s="90">
        <v>3</v>
      </c>
      <c r="B462" s="26">
        <v>903244788</v>
      </c>
      <c r="C462" s="90">
        <v>20</v>
      </c>
      <c r="D462" s="90">
        <v>177945</v>
      </c>
      <c r="E462" s="94">
        <v>43273</v>
      </c>
      <c r="F462" s="26">
        <v>177945271119</v>
      </c>
      <c r="G462" s="90">
        <v>271119</v>
      </c>
      <c r="H462" s="90">
        <v>1.68</v>
      </c>
      <c r="I462" s="90">
        <v>1.68</v>
      </c>
      <c r="J462" s="90" t="s">
        <v>10509</v>
      </c>
      <c r="K462" s="90">
        <v>900</v>
      </c>
      <c r="L462" s="90" t="s">
        <v>10512</v>
      </c>
    </row>
    <row r="463" spans="1:12" hidden="1" outlineLevel="2" x14ac:dyDescent="0.25">
      <c r="A463" s="90">
        <v>3</v>
      </c>
      <c r="B463" s="26">
        <v>903850816</v>
      </c>
      <c r="C463" s="90">
        <v>20</v>
      </c>
      <c r="D463" s="90">
        <v>214526</v>
      </c>
      <c r="E463" s="94">
        <v>43731</v>
      </c>
      <c r="F463" s="26">
        <v>214526307244</v>
      </c>
      <c r="G463" s="90">
        <v>307244</v>
      </c>
      <c r="H463" s="90">
        <v>0.84</v>
      </c>
      <c r="I463" s="90">
        <v>0.84</v>
      </c>
      <c r="J463" s="90" t="s">
        <v>10509</v>
      </c>
      <c r="K463" s="90">
        <v>443</v>
      </c>
      <c r="L463" s="90" t="s">
        <v>10512</v>
      </c>
    </row>
    <row r="464" spans="1:12" hidden="1" outlineLevel="2" x14ac:dyDescent="0.25">
      <c r="A464" s="90">
        <v>3</v>
      </c>
      <c r="B464" s="26">
        <v>903850816</v>
      </c>
      <c r="C464" s="90">
        <v>20</v>
      </c>
      <c r="D464" s="90">
        <v>217437</v>
      </c>
      <c r="E464" s="94">
        <v>43759</v>
      </c>
      <c r="F464" s="26">
        <v>217437310022</v>
      </c>
      <c r="G464" s="90">
        <v>310022</v>
      </c>
      <c r="H464" s="90">
        <v>0.84</v>
      </c>
      <c r="I464" s="90">
        <v>0.84</v>
      </c>
      <c r="J464" s="90" t="s">
        <v>10509</v>
      </c>
      <c r="K464" s="90">
        <v>412</v>
      </c>
      <c r="L464" s="90" t="s">
        <v>10512</v>
      </c>
    </row>
    <row r="465" spans="1:12" hidden="1" outlineLevel="2" x14ac:dyDescent="0.25">
      <c r="A465" s="90">
        <v>3</v>
      </c>
      <c r="B465" s="26">
        <v>903890333</v>
      </c>
      <c r="C465" s="90">
        <v>20</v>
      </c>
      <c r="D465" s="90">
        <v>215723</v>
      </c>
      <c r="E465" s="94">
        <v>43731</v>
      </c>
      <c r="F465" s="26">
        <v>215723308349</v>
      </c>
      <c r="G465" s="90">
        <v>308349</v>
      </c>
      <c r="H465" s="90">
        <v>4.5599999999999996</v>
      </c>
      <c r="I465" s="90">
        <v>4.5599999999999996</v>
      </c>
      <c r="J465" s="90" t="s">
        <v>10509</v>
      </c>
      <c r="K465" s="90">
        <v>443</v>
      </c>
      <c r="L465" s="90" t="s">
        <v>10512</v>
      </c>
    </row>
    <row r="466" spans="1:12" hidden="1" outlineLevel="2" x14ac:dyDescent="0.25">
      <c r="A466" s="90">
        <v>3</v>
      </c>
      <c r="B466" s="26">
        <v>903890333</v>
      </c>
      <c r="C466" s="90">
        <v>20</v>
      </c>
      <c r="D466" s="90">
        <v>221480</v>
      </c>
      <c r="E466" s="94">
        <v>43790</v>
      </c>
      <c r="F466" s="26">
        <v>221480313818</v>
      </c>
      <c r="G466" s="90">
        <v>313818</v>
      </c>
      <c r="H466" s="90">
        <v>2.79</v>
      </c>
      <c r="I466" s="90">
        <v>2.79</v>
      </c>
      <c r="J466" s="90" t="s">
        <v>10509</v>
      </c>
      <c r="K466" s="90">
        <v>382</v>
      </c>
      <c r="L466" s="90" t="s">
        <v>10512</v>
      </c>
    </row>
    <row r="467" spans="1:12" hidden="1" outlineLevel="2" x14ac:dyDescent="0.25">
      <c r="A467" s="90">
        <v>3</v>
      </c>
      <c r="B467" s="26">
        <v>903968188</v>
      </c>
      <c r="C467" s="90">
        <v>20</v>
      </c>
      <c r="D467" s="90">
        <v>217989</v>
      </c>
      <c r="E467" s="94">
        <v>43759</v>
      </c>
      <c r="F467" s="26">
        <v>217989310571</v>
      </c>
      <c r="G467" s="90">
        <v>310571</v>
      </c>
      <c r="H467" s="90">
        <v>1.68</v>
      </c>
      <c r="I467" s="90">
        <v>1.68</v>
      </c>
      <c r="J467" s="90" t="s">
        <v>10509</v>
      </c>
      <c r="K467" s="90">
        <v>412</v>
      </c>
      <c r="L467" s="90" t="s">
        <v>10512</v>
      </c>
    </row>
    <row r="468" spans="1:12" hidden="1" outlineLevel="2" x14ac:dyDescent="0.25">
      <c r="A468" s="90">
        <v>3</v>
      </c>
      <c r="B468" s="26">
        <v>703730838001</v>
      </c>
      <c r="C468" s="90">
        <v>20</v>
      </c>
      <c r="D468" s="90">
        <v>233754</v>
      </c>
      <c r="E468" s="94">
        <v>43922</v>
      </c>
      <c r="F468" s="26">
        <v>233754325293</v>
      </c>
      <c r="G468" s="90">
        <v>325293</v>
      </c>
      <c r="H468" s="90">
        <v>1.68</v>
      </c>
      <c r="I468" s="90">
        <v>1.68</v>
      </c>
      <c r="J468" s="90" t="s">
        <v>10509</v>
      </c>
      <c r="K468" s="90">
        <v>260</v>
      </c>
      <c r="L468" s="90" t="s">
        <v>10512</v>
      </c>
    </row>
    <row r="469" spans="1:12" hidden="1" outlineLevel="2" x14ac:dyDescent="0.25">
      <c r="A469" s="90">
        <v>3</v>
      </c>
      <c r="B469" s="26">
        <v>704145275</v>
      </c>
      <c r="C469" s="90">
        <v>20</v>
      </c>
      <c r="D469" s="90">
        <v>207033</v>
      </c>
      <c r="E469" s="94">
        <v>43637</v>
      </c>
      <c r="F469" s="26">
        <v>207033300041</v>
      </c>
      <c r="G469" s="90">
        <v>300041</v>
      </c>
      <c r="H469" s="90">
        <v>0.69</v>
      </c>
      <c r="I469" s="90">
        <v>0.69</v>
      </c>
      <c r="J469" s="90" t="s">
        <v>10509</v>
      </c>
      <c r="K469" s="90">
        <v>535</v>
      </c>
      <c r="L469" s="90" t="s">
        <v>10512</v>
      </c>
    </row>
    <row r="470" spans="1:12" hidden="1" outlineLevel="2" x14ac:dyDescent="0.25">
      <c r="A470" s="90">
        <v>3</v>
      </c>
      <c r="B470" s="26">
        <v>704716794</v>
      </c>
      <c r="C470" s="90">
        <v>20</v>
      </c>
      <c r="D470" s="90">
        <v>178370</v>
      </c>
      <c r="E470" s="94">
        <v>43273</v>
      </c>
      <c r="F470" s="26">
        <v>178370271544</v>
      </c>
      <c r="G470" s="90">
        <v>271544</v>
      </c>
      <c r="H470" s="90">
        <v>7.92</v>
      </c>
      <c r="I470" s="90">
        <v>7.92</v>
      </c>
      <c r="J470" s="90" t="s">
        <v>10509</v>
      </c>
      <c r="K470" s="90">
        <v>900</v>
      </c>
      <c r="L470" s="90" t="s">
        <v>10512</v>
      </c>
    </row>
    <row r="471" spans="1:12" hidden="1" outlineLevel="2" x14ac:dyDescent="0.25">
      <c r="A471" s="90">
        <v>3</v>
      </c>
      <c r="B471" s="26">
        <v>704904069001</v>
      </c>
      <c r="C471" s="90">
        <v>20</v>
      </c>
      <c r="D471" s="90">
        <v>225014</v>
      </c>
      <c r="E471" s="94">
        <v>43846</v>
      </c>
      <c r="F471" s="26">
        <v>225014317116</v>
      </c>
      <c r="G471" s="90">
        <v>317116</v>
      </c>
      <c r="H471" s="90">
        <v>1.71</v>
      </c>
      <c r="I471" s="90">
        <v>1.71</v>
      </c>
      <c r="J471" s="90" t="s">
        <v>10509</v>
      </c>
      <c r="K471" s="90">
        <v>340</v>
      </c>
      <c r="L471" s="90" t="s">
        <v>10512</v>
      </c>
    </row>
    <row r="472" spans="1:12" hidden="1" outlineLevel="2" x14ac:dyDescent="0.25">
      <c r="A472" s="90">
        <v>3</v>
      </c>
      <c r="B472" s="26">
        <v>704904069001</v>
      </c>
      <c r="C472" s="90">
        <v>20</v>
      </c>
      <c r="D472" s="90">
        <v>227787</v>
      </c>
      <c r="E472" s="94">
        <v>43864</v>
      </c>
      <c r="F472" s="26">
        <v>227787319746</v>
      </c>
      <c r="G472" s="90">
        <v>319746</v>
      </c>
      <c r="H472" s="90">
        <v>1.68</v>
      </c>
      <c r="I472" s="90">
        <v>1.68</v>
      </c>
      <c r="J472" s="90" t="s">
        <v>10509</v>
      </c>
      <c r="K472" s="90">
        <v>320</v>
      </c>
      <c r="L472" s="90" t="s">
        <v>10512</v>
      </c>
    </row>
    <row r="473" spans="1:12" hidden="1" outlineLevel="2" x14ac:dyDescent="0.25">
      <c r="A473" s="90">
        <v>3</v>
      </c>
      <c r="B473" s="26">
        <v>704904069001</v>
      </c>
      <c r="C473" s="90">
        <v>20</v>
      </c>
      <c r="D473" s="90">
        <v>230754</v>
      </c>
      <c r="E473" s="94">
        <v>43892</v>
      </c>
      <c r="F473" s="26">
        <v>230754322509</v>
      </c>
      <c r="G473" s="90">
        <v>322509</v>
      </c>
      <c r="H473" s="90">
        <v>1.68</v>
      </c>
      <c r="I473" s="90">
        <v>1.68</v>
      </c>
      <c r="J473" s="90" t="s">
        <v>10509</v>
      </c>
      <c r="K473" s="90">
        <v>291</v>
      </c>
      <c r="L473" s="90" t="s">
        <v>10512</v>
      </c>
    </row>
    <row r="474" spans="1:12" hidden="1" outlineLevel="2" x14ac:dyDescent="0.25">
      <c r="A474" s="90">
        <v>3</v>
      </c>
      <c r="B474" s="26">
        <v>705171445</v>
      </c>
      <c r="C474" s="90">
        <v>20</v>
      </c>
      <c r="D474" s="90">
        <v>204067</v>
      </c>
      <c r="E474" s="94">
        <v>43607</v>
      </c>
      <c r="F474" s="26">
        <v>204067297130</v>
      </c>
      <c r="G474" s="90">
        <v>297130</v>
      </c>
      <c r="H474" s="90">
        <v>19.309999999999999</v>
      </c>
      <c r="I474" s="90">
        <v>19.309999999999999</v>
      </c>
      <c r="J474" s="90" t="s">
        <v>10509</v>
      </c>
      <c r="K474" s="90">
        <v>565</v>
      </c>
      <c r="L474" s="90" t="s">
        <v>10512</v>
      </c>
    </row>
    <row r="475" spans="1:12" hidden="1" outlineLevel="2" x14ac:dyDescent="0.25">
      <c r="A475" s="90">
        <v>3</v>
      </c>
      <c r="B475" s="26">
        <v>705248144</v>
      </c>
      <c r="C475" s="90">
        <v>20</v>
      </c>
      <c r="D475" s="90">
        <v>220688</v>
      </c>
      <c r="E475" s="94">
        <v>43790</v>
      </c>
      <c r="F475" s="26">
        <v>220688313120</v>
      </c>
      <c r="G475" s="90">
        <v>313120</v>
      </c>
      <c r="H475" s="90">
        <v>5.68</v>
      </c>
      <c r="I475" s="90">
        <v>5.68</v>
      </c>
      <c r="J475" s="90" t="s">
        <v>10509</v>
      </c>
      <c r="K475" s="90">
        <v>382</v>
      </c>
      <c r="L475" s="90" t="s">
        <v>10512</v>
      </c>
    </row>
    <row r="476" spans="1:12" hidden="1" outlineLevel="2" x14ac:dyDescent="0.25">
      <c r="A476" s="90">
        <v>3</v>
      </c>
      <c r="B476" s="26">
        <v>705248144</v>
      </c>
      <c r="C476" s="90">
        <v>20</v>
      </c>
      <c r="D476" s="90">
        <v>223501</v>
      </c>
      <c r="E476" s="94">
        <v>43822</v>
      </c>
      <c r="F476" s="26">
        <v>223501315775</v>
      </c>
      <c r="G476" s="90">
        <v>315775</v>
      </c>
      <c r="H476" s="90">
        <v>1.98</v>
      </c>
      <c r="I476" s="90">
        <v>1.98</v>
      </c>
      <c r="J476" s="90" t="s">
        <v>10509</v>
      </c>
      <c r="K476" s="90">
        <v>351</v>
      </c>
      <c r="L476" s="90" t="s">
        <v>10512</v>
      </c>
    </row>
    <row r="477" spans="1:12" hidden="1" outlineLevel="2" x14ac:dyDescent="0.25">
      <c r="A477" s="90">
        <v>3</v>
      </c>
      <c r="B477" s="26">
        <v>705376077</v>
      </c>
      <c r="C477" s="90">
        <v>20</v>
      </c>
      <c r="D477" s="90">
        <v>214301</v>
      </c>
      <c r="E477" s="94">
        <v>43731</v>
      </c>
      <c r="F477" s="26">
        <v>214301307019</v>
      </c>
      <c r="G477" s="90">
        <v>307019</v>
      </c>
      <c r="H477" s="90">
        <v>1.68</v>
      </c>
      <c r="I477" s="90">
        <v>1.68</v>
      </c>
      <c r="J477" s="90" t="s">
        <v>10509</v>
      </c>
      <c r="K477" s="90">
        <v>443</v>
      </c>
      <c r="L477" s="90" t="s">
        <v>10512</v>
      </c>
    </row>
    <row r="478" spans="1:12" hidden="1" outlineLevel="2" x14ac:dyDescent="0.25">
      <c r="A478" s="90">
        <v>3</v>
      </c>
      <c r="B478" s="26">
        <v>705376077</v>
      </c>
      <c r="C478" s="90">
        <v>20</v>
      </c>
      <c r="D478" s="90">
        <v>220135</v>
      </c>
      <c r="E478" s="94">
        <v>43790</v>
      </c>
      <c r="F478" s="26">
        <v>220135312569</v>
      </c>
      <c r="G478" s="90">
        <v>312569</v>
      </c>
      <c r="H478" s="90">
        <v>1.68</v>
      </c>
      <c r="I478" s="90">
        <v>1.68</v>
      </c>
      <c r="J478" s="90" t="s">
        <v>10509</v>
      </c>
      <c r="K478" s="90">
        <v>382</v>
      </c>
      <c r="L478" s="90" t="s">
        <v>10512</v>
      </c>
    </row>
    <row r="479" spans="1:12" hidden="1" outlineLevel="2" x14ac:dyDescent="0.25">
      <c r="A479" s="90">
        <v>3</v>
      </c>
      <c r="B479" s="26">
        <v>705505139</v>
      </c>
      <c r="C479" s="90">
        <v>20</v>
      </c>
      <c r="D479" s="90">
        <v>182331</v>
      </c>
      <c r="E479" s="94">
        <v>43335</v>
      </c>
      <c r="F479" s="26">
        <v>182331275497</v>
      </c>
      <c r="G479" s="90">
        <v>275497</v>
      </c>
      <c r="H479" s="90">
        <v>1.71</v>
      </c>
      <c r="I479" s="90">
        <v>1.7</v>
      </c>
      <c r="J479" s="90" t="s">
        <v>10509</v>
      </c>
      <c r="K479" s="90">
        <v>838</v>
      </c>
      <c r="L479" s="90" t="s">
        <v>10512</v>
      </c>
    </row>
    <row r="480" spans="1:12" hidden="1" outlineLevel="2" x14ac:dyDescent="0.25">
      <c r="A480" s="90">
        <v>3</v>
      </c>
      <c r="B480" s="26">
        <v>705653566</v>
      </c>
      <c r="C480" s="90">
        <v>20</v>
      </c>
      <c r="D480" s="90">
        <v>232419</v>
      </c>
      <c r="E480" s="94">
        <v>43913</v>
      </c>
      <c r="F480" s="26">
        <v>232419324119</v>
      </c>
      <c r="G480" s="90">
        <v>324119</v>
      </c>
      <c r="H480" s="90">
        <v>1.68</v>
      </c>
      <c r="I480" s="90">
        <v>1.68</v>
      </c>
      <c r="J480" s="90" t="s">
        <v>10509</v>
      </c>
      <c r="K480" s="90">
        <v>260</v>
      </c>
      <c r="L480" s="90" t="s">
        <v>10512</v>
      </c>
    </row>
    <row r="481" spans="1:12" hidden="1" outlineLevel="2" x14ac:dyDescent="0.25">
      <c r="A481" s="90">
        <v>3</v>
      </c>
      <c r="B481" s="26">
        <v>705653566</v>
      </c>
      <c r="C481" s="90">
        <v>20</v>
      </c>
      <c r="D481" s="90">
        <v>235416</v>
      </c>
      <c r="E481" s="94">
        <v>43942</v>
      </c>
      <c r="F481" s="26">
        <v>235416326894</v>
      </c>
      <c r="G481" s="90">
        <v>326894</v>
      </c>
      <c r="H481" s="90">
        <v>1.68</v>
      </c>
      <c r="I481" s="90">
        <v>1.68</v>
      </c>
      <c r="J481" s="90" t="s">
        <v>10509</v>
      </c>
      <c r="K481" s="90">
        <v>230</v>
      </c>
      <c r="L481" s="90" t="s">
        <v>10512</v>
      </c>
    </row>
    <row r="482" spans="1:12" hidden="1" outlineLevel="2" x14ac:dyDescent="0.25">
      <c r="A482" s="90">
        <v>3</v>
      </c>
      <c r="B482" s="26">
        <v>705653566</v>
      </c>
      <c r="C482" s="90">
        <v>20</v>
      </c>
      <c r="D482" s="90">
        <v>238384</v>
      </c>
      <c r="E482" s="94">
        <v>43972</v>
      </c>
      <c r="F482" s="26">
        <v>238384329660</v>
      </c>
      <c r="G482" s="90">
        <v>329660</v>
      </c>
      <c r="H482" s="90">
        <v>1.68</v>
      </c>
      <c r="I482" s="90">
        <v>1.68</v>
      </c>
      <c r="J482" s="90" t="s">
        <v>10509</v>
      </c>
      <c r="K482" s="90">
        <v>199</v>
      </c>
      <c r="L482" s="90" t="s">
        <v>10512</v>
      </c>
    </row>
    <row r="483" spans="1:12" hidden="1" outlineLevel="2" x14ac:dyDescent="0.25">
      <c r="A483" s="90">
        <v>3</v>
      </c>
      <c r="B483" s="26">
        <v>705833481</v>
      </c>
      <c r="C483" s="90">
        <v>20</v>
      </c>
      <c r="D483" s="90">
        <v>191948</v>
      </c>
      <c r="E483" s="94">
        <v>43455</v>
      </c>
      <c r="F483" s="26">
        <v>191948285082</v>
      </c>
      <c r="G483" s="90">
        <v>285082</v>
      </c>
      <c r="H483" s="90">
        <v>1.68</v>
      </c>
      <c r="I483" s="90">
        <v>1.68</v>
      </c>
      <c r="J483" s="90" t="s">
        <v>10509</v>
      </c>
      <c r="K483" s="90">
        <v>716</v>
      </c>
      <c r="L483" s="90" t="s">
        <v>10512</v>
      </c>
    </row>
    <row r="484" spans="1:12" hidden="1" outlineLevel="2" x14ac:dyDescent="0.25">
      <c r="A484" s="90">
        <v>3</v>
      </c>
      <c r="B484" s="26">
        <v>705833481</v>
      </c>
      <c r="C484" s="90">
        <v>20</v>
      </c>
      <c r="D484" s="90">
        <v>194212</v>
      </c>
      <c r="E484" s="94">
        <v>43487</v>
      </c>
      <c r="F484" s="26">
        <v>194212287336</v>
      </c>
      <c r="G484" s="90">
        <v>287336</v>
      </c>
      <c r="H484" s="90">
        <v>1.68</v>
      </c>
      <c r="I484" s="90">
        <v>1.68</v>
      </c>
      <c r="J484" s="90" t="s">
        <v>10509</v>
      </c>
      <c r="K484" s="90">
        <v>685</v>
      </c>
      <c r="L484" s="90" t="s">
        <v>10512</v>
      </c>
    </row>
    <row r="485" spans="1:12" hidden="1" outlineLevel="2" x14ac:dyDescent="0.25">
      <c r="A485" s="90">
        <v>3</v>
      </c>
      <c r="B485" s="26">
        <v>706028875001</v>
      </c>
      <c r="C485" s="90">
        <v>20</v>
      </c>
      <c r="D485" s="90">
        <v>230688</v>
      </c>
      <c r="E485" s="94">
        <v>43892</v>
      </c>
      <c r="F485" s="26">
        <v>230688322448</v>
      </c>
      <c r="G485" s="90">
        <v>322448</v>
      </c>
      <c r="H485" s="90">
        <v>3.98</v>
      </c>
      <c r="I485" s="90">
        <v>3.98</v>
      </c>
      <c r="J485" s="90" t="s">
        <v>10509</v>
      </c>
      <c r="K485" s="90">
        <v>291</v>
      </c>
      <c r="L485" s="90" t="s">
        <v>10512</v>
      </c>
    </row>
    <row r="486" spans="1:12" hidden="1" outlineLevel="2" x14ac:dyDescent="0.25">
      <c r="A486" s="90">
        <v>3</v>
      </c>
      <c r="B486" s="26">
        <v>706028875001</v>
      </c>
      <c r="C486" s="90">
        <v>20</v>
      </c>
      <c r="D486" s="90">
        <v>236629</v>
      </c>
      <c r="E486" s="94">
        <v>43952</v>
      </c>
      <c r="F486" s="26">
        <v>236629327965</v>
      </c>
      <c r="G486" s="90">
        <v>327965</v>
      </c>
      <c r="H486" s="90">
        <v>1.68</v>
      </c>
      <c r="I486" s="90">
        <v>1.68</v>
      </c>
      <c r="J486" s="90" t="s">
        <v>10509</v>
      </c>
      <c r="K486" s="90">
        <v>230</v>
      </c>
      <c r="L486" s="90" t="s">
        <v>10512</v>
      </c>
    </row>
    <row r="487" spans="1:12" hidden="1" outlineLevel="2" x14ac:dyDescent="0.25">
      <c r="A487" s="90">
        <v>3</v>
      </c>
      <c r="B487" s="26">
        <v>706516143</v>
      </c>
      <c r="C487" s="90">
        <v>20</v>
      </c>
      <c r="D487" s="90">
        <v>223830</v>
      </c>
      <c r="E487" s="94">
        <v>43822</v>
      </c>
      <c r="F487" s="26">
        <v>223830316097</v>
      </c>
      <c r="G487" s="90">
        <v>316097</v>
      </c>
      <c r="H487" s="90">
        <v>1.68</v>
      </c>
      <c r="I487" s="90">
        <v>1.68</v>
      </c>
      <c r="J487" s="90" t="s">
        <v>10509</v>
      </c>
      <c r="K487" s="90">
        <v>351</v>
      </c>
      <c r="L487" s="90" t="s">
        <v>10512</v>
      </c>
    </row>
    <row r="488" spans="1:12" hidden="1" outlineLevel="2" x14ac:dyDescent="0.25">
      <c r="A488" s="90">
        <v>3</v>
      </c>
      <c r="B488" s="26">
        <v>706615978</v>
      </c>
      <c r="C488" s="90">
        <v>20</v>
      </c>
      <c r="D488" s="90">
        <v>169104</v>
      </c>
      <c r="E488" s="94">
        <v>43124</v>
      </c>
      <c r="F488" s="26">
        <v>169104260756</v>
      </c>
      <c r="G488" s="90">
        <v>260756</v>
      </c>
      <c r="H488" s="90">
        <v>55.75</v>
      </c>
      <c r="I488" s="90">
        <v>55.75</v>
      </c>
      <c r="J488" s="90" t="s">
        <v>10509</v>
      </c>
      <c r="K488" s="90">
        <v>1050</v>
      </c>
      <c r="L488" s="90" t="s">
        <v>10512</v>
      </c>
    </row>
    <row r="489" spans="1:12" hidden="1" outlineLevel="2" x14ac:dyDescent="0.25">
      <c r="A489" s="90">
        <v>3</v>
      </c>
      <c r="B489" s="26">
        <v>706615978</v>
      </c>
      <c r="C489" s="90">
        <v>20</v>
      </c>
      <c r="D489" s="90">
        <v>172505</v>
      </c>
      <c r="E489" s="94">
        <v>43185</v>
      </c>
      <c r="F489" s="26">
        <v>172505264152</v>
      </c>
      <c r="G489" s="90">
        <v>264152</v>
      </c>
      <c r="H489" s="90">
        <v>10.89</v>
      </c>
      <c r="I489" s="90">
        <v>10.89</v>
      </c>
      <c r="J489" s="90" t="s">
        <v>10509</v>
      </c>
      <c r="K489" s="90">
        <v>991</v>
      </c>
      <c r="L489" s="90" t="s">
        <v>10512</v>
      </c>
    </row>
    <row r="490" spans="1:12" hidden="1" outlineLevel="2" x14ac:dyDescent="0.25">
      <c r="A490" s="90">
        <v>3</v>
      </c>
      <c r="B490" s="26">
        <v>800604779</v>
      </c>
      <c r="C490" s="90">
        <v>20</v>
      </c>
      <c r="D490" s="90">
        <v>172277</v>
      </c>
      <c r="E490" s="94">
        <v>43185</v>
      </c>
      <c r="F490" s="26">
        <v>172277263924</v>
      </c>
      <c r="G490" s="90">
        <v>263924</v>
      </c>
      <c r="H490" s="90">
        <v>0.3</v>
      </c>
      <c r="I490" s="90">
        <v>0.3</v>
      </c>
      <c r="J490" s="90" t="s">
        <v>10509</v>
      </c>
      <c r="K490" s="90">
        <v>991</v>
      </c>
      <c r="L490" s="90" t="s">
        <v>10512</v>
      </c>
    </row>
    <row r="491" spans="1:12" hidden="1" outlineLevel="2" x14ac:dyDescent="0.25">
      <c r="A491" s="90">
        <v>3</v>
      </c>
      <c r="B491" s="26">
        <v>801022948</v>
      </c>
      <c r="C491" s="90">
        <v>20</v>
      </c>
      <c r="D491" s="90">
        <v>173907</v>
      </c>
      <c r="E491" s="94">
        <v>43214</v>
      </c>
      <c r="F491" s="26">
        <v>173907267088</v>
      </c>
      <c r="G491" s="90">
        <v>267088</v>
      </c>
      <c r="H491" s="90">
        <v>1.68</v>
      </c>
      <c r="I491" s="90">
        <v>1.68</v>
      </c>
      <c r="J491" s="90" t="s">
        <v>10509</v>
      </c>
      <c r="K491" s="90">
        <v>961</v>
      </c>
      <c r="L491" s="90" t="s">
        <v>10512</v>
      </c>
    </row>
    <row r="492" spans="1:12" hidden="1" outlineLevel="2" x14ac:dyDescent="0.25">
      <c r="A492" s="90">
        <v>3</v>
      </c>
      <c r="B492" s="26">
        <v>801081076</v>
      </c>
      <c r="C492" s="90">
        <v>20</v>
      </c>
      <c r="D492" s="90">
        <v>189760</v>
      </c>
      <c r="E492" s="94">
        <v>43426</v>
      </c>
      <c r="F492" s="26">
        <v>189760282905</v>
      </c>
      <c r="G492" s="90">
        <v>282905</v>
      </c>
      <c r="H492" s="90">
        <v>0.01</v>
      </c>
      <c r="I492" s="90">
        <v>0.01</v>
      </c>
      <c r="J492" s="90" t="s">
        <v>10509</v>
      </c>
      <c r="K492" s="90">
        <v>747</v>
      </c>
      <c r="L492" s="90" t="s">
        <v>10512</v>
      </c>
    </row>
    <row r="493" spans="1:12" hidden="1" outlineLevel="2" x14ac:dyDescent="0.25">
      <c r="A493" s="90">
        <v>3</v>
      </c>
      <c r="B493" s="26">
        <v>903461200</v>
      </c>
      <c r="C493" s="90">
        <v>20</v>
      </c>
      <c r="D493" s="90">
        <v>205234</v>
      </c>
      <c r="E493" s="94">
        <v>43637</v>
      </c>
      <c r="F493" s="26">
        <v>205234298261</v>
      </c>
      <c r="G493" s="90">
        <v>298261</v>
      </c>
      <c r="H493" s="90">
        <v>8.3800000000000008</v>
      </c>
      <c r="I493" s="90">
        <v>8.3800000000000008</v>
      </c>
      <c r="J493" s="90" t="s">
        <v>10509</v>
      </c>
      <c r="K493" s="90">
        <v>535</v>
      </c>
      <c r="L493" s="90" t="s">
        <v>10512</v>
      </c>
    </row>
    <row r="494" spans="1:12" hidden="1" outlineLevel="2" x14ac:dyDescent="0.25">
      <c r="A494" s="90">
        <v>3</v>
      </c>
      <c r="B494" s="26">
        <v>903461200</v>
      </c>
      <c r="C494" s="90">
        <v>20</v>
      </c>
      <c r="D494" s="90">
        <v>207958</v>
      </c>
      <c r="E494" s="94">
        <v>43669</v>
      </c>
      <c r="F494" s="26">
        <v>207958300926</v>
      </c>
      <c r="G494" s="90">
        <v>300926</v>
      </c>
      <c r="H494" s="90">
        <v>8.3800000000000008</v>
      </c>
      <c r="I494" s="90">
        <v>8.3800000000000008</v>
      </c>
      <c r="J494" s="90" t="s">
        <v>10509</v>
      </c>
      <c r="K494" s="90">
        <v>504</v>
      </c>
      <c r="L494" s="90" t="s">
        <v>10512</v>
      </c>
    </row>
    <row r="495" spans="1:12" hidden="1" outlineLevel="2" x14ac:dyDescent="0.25">
      <c r="A495" s="90">
        <v>3</v>
      </c>
      <c r="B495" s="26">
        <v>903679033</v>
      </c>
      <c r="C495" s="90">
        <v>20</v>
      </c>
      <c r="D495" s="90">
        <v>174994</v>
      </c>
      <c r="E495" s="94">
        <v>43243</v>
      </c>
      <c r="F495" s="26">
        <v>174994268171</v>
      </c>
      <c r="G495" s="90">
        <v>268171</v>
      </c>
      <c r="H495" s="90">
        <v>7.82</v>
      </c>
      <c r="I495" s="90">
        <v>7.82</v>
      </c>
      <c r="J495" s="90" t="s">
        <v>10509</v>
      </c>
      <c r="K495" s="90">
        <v>930</v>
      </c>
      <c r="L495" s="90" t="s">
        <v>10512</v>
      </c>
    </row>
    <row r="496" spans="1:12" hidden="1" outlineLevel="2" x14ac:dyDescent="0.25">
      <c r="A496" s="90">
        <v>3</v>
      </c>
      <c r="B496" s="26">
        <v>904050036</v>
      </c>
      <c r="C496" s="90">
        <v>20</v>
      </c>
      <c r="D496" s="90">
        <v>186883</v>
      </c>
      <c r="E496" s="94">
        <v>43396</v>
      </c>
      <c r="F496" s="26">
        <v>186883280038</v>
      </c>
      <c r="G496" s="90">
        <v>280038</v>
      </c>
      <c r="H496" s="90">
        <v>2.93</v>
      </c>
      <c r="I496" s="90">
        <v>2.93</v>
      </c>
      <c r="J496" s="90" t="s">
        <v>10509</v>
      </c>
      <c r="K496" s="90">
        <v>777</v>
      </c>
      <c r="L496" s="90" t="s">
        <v>10512</v>
      </c>
    </row>
    <row r="497" spans="1:12" hidden="1" outlineLevel="2" x14ac:dyDescent="0.25">
      <c r="A497" s="90">
        <v>3</v>
      </c>
      <c r="B497" s="26">
        <v>904050036</v>
      </c>
      <c r="C497" s="90">
        <v>20</v>
      </c>
      <c r="D497" s="90">
        <v>189184</v>
      </c>
      <c r="E497" s="94">
        <v>43426</v>
      </c>
      <c r="F497" s="26">
        <v>189184282330</v>
      </c>
      <c r="G497" s="90">
        <v>282330</v>
      </c>
      <c r="H497" s="90">
        <v>2.61</v>
      </c>
      <c r="I497" s="90">
        <v>2.61</v>
      </c>
      <c r="J497" s="90" t="s">
        <v>10509</v>
      </c>
      <c r="K497" s="90">
        <v>747</v>
      </c>
      <c r="L497" s="90" t="s">
        <v>10512</v>
      </c>
    </row>
    <row r="498" spans="1:12" hidden="1" outlineLevel="2" x14ac:dyDescent="0.25">
      <c r="A498" s="90">
        <v>3</v>
      </c>
      <c r="B498" s="26">
        <v>904174653</v>
      </c>
      <c r="C498" s="90">
        <v>20</v>
      </c>
      <c r="D498" s="90">
        <v>219392</v>
      </c>
      <c r="E498" s="94">
        <v>43790</v>
      </c>
      <c r="F498" s="26">
        <v>219392311826</v>
      </c>
      <c r="G498" s="90">
        <v>311826</v>
      </c>
      <c r="H498" s="90">
        <v>4.05</v>
      </c>
      <c r="I498" s="90">
        <v>4.05</v>
      </c>
      <c r="J498" s="90" t="s">
        <v>10509</v>
      </c>
      <c r="K498" s="90">
        <v>382</v>
      </c>
      <c r="L498" s="90" t="s">
        <v>10512</v>
      </c>
    </row>
    <row r="499" spans="1:12" hidden="1" outlineLevel="2" x14ac:dyDescent="0.25">
      <c r="A499" s="90">
        <v>3</v>
      </c>
      <c r="B499" s="26">
        <v>904177078</v>
      </c>
      <c r="C499" s="90">
        <v>20</v>
      </c>
      <c r="D499" s="90">
        <v>187672</v>
      </c>
      <c r="E499" s="94">
        <v>43396</v>
      </c>
      <c r="F499" s="26">
        <v>187672280826</v>
      </c>
      <c r="G499" s="90">
        <v>280826</v>
      </c>
      <c r="H499" s="90">
        <v>6.99</v>
      </c>
      <c r="I499" s="90">
        <v>6.99</v>
      </c>
      <c r="J499" s="90" t="s">
        <v>10509</v>
      </c>
      <c r="K499" s="90">
        <v>777</v>
      </c>
      <c r="L499" s="90" t="s">
        <v>10512</v>
      </c>
    </row>
    <row r="500" spans="1:12" hidden="1" outlineLevel="2" x14ac:dyDescent="0.25">
      <c r="A500" s="90">
        <v>3</v>
      </c>
      <c r="B500" s="26">
        <v>904177078</v>
      </c>
      <c r="C500" s="90">
        <v>20</v>
      </c>
      <c r="D500" s="90">
        <v>189901</v>
      </c>
      <c r="E500" s="94">
        <v>43426</v>
      </c>
      <c r="F500" s="26">
        <v>189901283046</v>
      </c>
      <c r="G500" s="90">
        <v>283046</v>
      </c>
      <c r="H500" s="90">
        <v>1.7</v>
      </c>
      <c r="I500" s="90">
        <v>1.7</v>
      </c>
      <c r="J500" s="90" t="s">
        <v>10509</v>
      </c>
      <c r="K500" s="90">
        <v>747</v>
      </c>
      <c r="L500" s="90" t="s">
        <v>10512</v>
      </c>
    </row>
    <row r="501" spans="1:12" hidden="1" outlineLevel="2" x14ac:dyDescent="0.25">
      <c r="A501" s="90">
        <v>3</v>
      </c>
      <c r="B501" s="26">
        <v>904242328</v>
      </c>
      <c r="C501" s="90">
        <v>20</v>
      </c>
      <c r="D501" s="90">
        <v>230113</v>
      </c>
      <c r="E501" s="94">
        <v>43882</v>
      </c>
      <c r="F501" s="26">
        <v>230113321908</v>
      </c>
      <c r="G501" s="90">
        <v>321908</v>
      </c>
      <c r="H501" s="90">
        <v>2.82</v>
      </c>
      <c r="I501" s="90">
        <v>2.82</v>
      </c>
      <c r="J501" s="90" t="s">
        <v>10509</v>
      </c>
      <c r="K501" s="90">
        <v>291</v>
      </c>
      <c r="L501" s="90" t="s">
        <v>10512</v>
      </c>
    </row>
    <row r="502" spans="1:12" hidden="1" outlineLevel="2" x14ac:dyDescent="0.25">
      <c r="A502" s="90">
        <v>3</v>
      </c>
      <c r="B502" s="26">
        <v>801022948</v>
      </c>
      <c r="C502" s="90">
        <v>20</v>
      </c>
      <c r="D502" s="90">
        <v>172097</v>
      </c>
      <c r="E502" s="94">
        <v>43185</v>
      </c>
      <c r="F502" s="26">
        <v>172097263744</v>
      </c>
      <c r="G502" s="90">
        <v>263744</v>
      </c>
      <c r="H502" s="90">
        <v>1.68</v>
      </c>
      <c r="I502" s="90">
        <v>1.68</v>
      </c>
      <c r="J502" s="90" t="s">
        <v>10509</v>
      </c>
      <c r="K502" s="90">
        <v>991</v>
      </c>
      <c r="L502" s="90" t="s">
        <v>10512</v>
      </c>
    </row>
    <row r="503" spans="1:12" hidden="1" outlineLevel="2" x14ac:dyDescent="0.25">
      <c r="A503" s="90">
        <v>3</v>
      </c>
      <c r="B503" s="26">
        <v>801081076</v>
      </c>
      <c r="C503" s="90">
        <v>20</v>
      </c>
      <c r="D503" s="90">
        <v>182919</v>
      </c>
      <c r="E503" s="94">
        <v>43335</v>
      </c>
      <c r="F503" s="26">
        <v>182919276085</v>
      </c>
      <c r="G503" s="90">
        <v>276085</v>
      </c>
      <c r="H503" s="90">
        <v>2.41</v>
      </c>
      <c r="I503" s="90">
        <v>2.41</v>
      </c>
      <c r="J503" s="90" t="s">
        <v>10509</v>
      </c>
      <c r="K503" s="90">
        <v>838</v>
      </c>
      <c r="L503" s="90" t="s">
        <v>10512</v>
      </c>
    </row>
    <row r="504" spans="1:12" hidden="1" outlineLevel="2" x14ac:dyDescent="0.25">
      <c r="A504" s="90">
        <v>3</v>
      </c>
      <c r="B504" s="26">
        <v>903313922</v>
      </c>
      <c r="C504" s="90">
        <v>20</v>
      </c>
      <c r="D504" s="90">
        <v>190016</v>
      </c>
      <c r="E504" s="94">
        <v>43434</v>
      </c>
      <c r="F504" s="26">
        <v>190016283160</v>
      </c>
      <c r="G504" s="90">
        <v>283160</v>
      </c>
      <c r="H504" s="90">
        <v>3.57</v>
      </c>
      <c r="I504" s="90">
        <v>3.57</v>
      </c>
      <c r="J504" s="90" t="s">
        <v>10509</v>
      </c>
      <c r="K504" s="90">
        <v>747</v>
      </c>
      <c r="L504" s="90" t="s">
        <v>10512</v>
      </c>
    </row>
    <row r="505" spans="1:12" hidden="1" outlineLevel="2" x14ac:dyDescent="0.25">
      <c r="A505" s="90">
        <v>3</v>
      </c>
      <c r="B505" s="26">
        <v>903461200</v>
      </c>
      <c r="C505" s="90">
        <v>20</v>
      </c>
      <c r="D505" s="90">
        <v>202599</v>
      </c>
      <c r="E505" s="94">
        <v>43607</v>
      </c>
      <c r="F505" s="26">
        <v>202599295664</v>
      </c>
      <c r="G505" s="90">
        <v>295664</v>
      </c>
      <c r="H505" s="90">
        <v>8.3800000000000008</v>
      </c>
      <c r="I505" s="90">
        <v>8.3800000000000008</v>
      </c>
      <c r="J505" s="90" t="s">
        <v>10509</v>
      </c>
      <c r="K505" s="90">
        <v>565</v>
      </c>
      <c r="L505" s="90" t="s">
        <v>10512</v>
      </c>
    </row>
    <row r="506" spans="1:12" hidden="1" outlineLevel="2" x14ac:dyDescent="0.25">
      <c r="A506" s="90">
        <v>3</v>
      </c>
      <c r="B506" s="26">
        <v>903679033</v>
      </c>
      <c r="C506" s="90">
        <v>20</v>
      </c>
      <c r="D506" s="90">
        <v>171229</v>
      </c>
      <c r="E506" s="94">
        <v>43185</v>
      </c>
      <c r="F506" s="26">
        <v>171229262876</v>
      </c>
      <c r="G506" s="90">
        <v>262876</v>
      </c>
      <c r="H506" s="90">
        <v>7.82</v>
      </c>
      <c r="I506" s="90">
        <v>7.82</v>
      </c>
      <c r="J506" s="90" t="s">
        <v>10509</v>
      </c>
      <c r="K506" s="90">
        <v>991</v>
      </c>
      <c r="L506" s="90" t="s">
        <v>10512</v>
      </c>
    </row>
    <row r="507" spans="1:12" hidden="1" outlineLevel="2" x14ac:dyDescent="0.25">
      <c r="A507" s="90">
        <v>3</v>
      </c>
      <c r="B507" s="26">
        <v>903679033</v>
      </c>
      <c r="C507" s="90">
        <v>20</v>
      </c>
      <c r="D507" s="90">
        <v>173103</v>
      </c>
      <c r="E507" s="94">
        <v>43214</v>
      </c>
      <c r="F507" s="26">
        <v>173103266284</v>
      </c>
      <c r="G507" s="90">
        <v>266284</v>
      </c>
      <c r="H507" s="90">
        <v>7.82</v>
      </c>
      <c r="I507" s="90">
        <v>7.82</v>
      </c>
      <c r="J507" s="90" t="s">
        <v>10509</v>
      </c>
      <c r="K507" s="90">
        <v>961</v>
      </c>
      <c r="L507" s="90" t="s">
        <v>10512</v>
      </c>
    </row>
    <row r="508" spans="1:12" hidden="1" outlineLevel="2" x14ac:dyDescent="0.25">
      <c r="A508" s="90">
        <v>3</v>
      </c>
      <c r="B508" s="26">
        <v>904050036</v>
      </c>
      <c r="C508" s="90">
        <v>20</v>
      </c>
      <c r="D508" s="90">
        <v>191486</v>
      </c>
      <c r="E508" s="94">
        <v>43455</v>
      </c>
      <c r="F508" s="26">
        <v>191486284620</v>
      </c>
      <c r="G508" s="90">
        <v>284620</v>
      </c>
      <c r="H508" s="90">
        <v>1.68</v>
      </c>
      <c r="I508" s="90">
        <v>1.68</v>
      </c>
      <c r="J508" s="90" t="s">
        <v>10509</v>
      </c>
      <c r="K508" s="90">
        <v>716</v>
      </c>
      <c r="L508" s="90" t="s">
        <v>10512</v>
      </c>
    </row>
    <row r="509" spans="1:12" hidden="1" outlineLevel="2" x14ac:dyDescent="0.25">
      <c r="A509" s="90">
        <v>3</v>
      </c>
      <c r="B509" s="26">
        <v>904174653</v>
      </c>
      <c r="C509" s="90">
        <v>20</v>
      </c>
      <c r="D509" s="90">
        <v>222261</v>
      </c>
      <c r="E509" s="94">
        <v>43822</v>
      </c>
      <c r="F509" s="26">
        <v>222261314537</v>
      </c>
      <c r="G509" s="90">
        <v>314537</v>
      </c>
      <c r="H509" s="90">
        <v>8.3800000000000008</v>
      </c>
      <c r="I509" s="90">
        <v>8.3800000000000008</v>
      </c>
      <c r="J509" s="90" t="s">
        <v>10509</v>
      </c>
      <c r="K509" s="90">
        <v>351</v>
      </c>
      <c r="L509" s="90" t="s">
        <v>10512</v>
      </c>
    </row>
    <row r="510" spans="1:12" hidden="1" outlineLevel="2" x14ac:dyDescent="0.25">
      <c r="A510" s="90">
        <v>3</v>
      </c>
      <c r="B510" s="26">
        <v>904174653</v>
      </c>
      <c r="C510" s="90">
        <v>20</v>
      </c>
      <c r="D510" s="90">
        <v>225110</v>
      </c>
      <c r="E510" s="94">
        <v>43851</v>
      </c>
      <c r="F510" s="26">
        <v>225110317211</v>
      </c>
      <c r="G510" s="90">
        <v>317211</v>
      </c>
      <c r="H510" s="90">
        <v>8.3800000000000008</v>
      </c>
      <c r="I510" s="90">
        <v>8.3800000000000008</v>
      </c>
      <c r="J510" s="90" t="s">
        <v>10509</v>
      </c>
      <c r="K510" s="90">
        <v>320</v>
      </c>
      <c r="L510" s="90" t="s">
        <v>10512</v>
      </c>
    </row>
    <row r="511" spans="1:12" hidden="1" outlineLevel="2" x14ac:dyDescent="0.25">
      <c r="A511" s="90">
        <v>3</v>
      </c>
      <c r="B511" s="26">
        <v>904177078</v>
      </c>
      <c r="C511" s="90">
        <v>20</v>
      </c>
      <c r="D511" s="90">
        <v>185308</v>
      </c>
      <c r="E511" s="94">
        <v>43364</v>
      </c>
      <c r="F511" s="26">
        <v>185308278469</v>
      </c>
      <c r="G511" s="90">
        <v>278469</v>
      </c>
      <c r="H511" s="90">
        <v>20</v>
      </c>
      <c r="I511" s="90">
        <v>20</v>
      </c>
      <c r="J511" s="90" t="s">
        <v>10509</v>
      </c>
      <c r="K511" s="90">
        <v>808</v>
      </c>
      <c r="L511" s="90" t="s">
        <v>10512</v>
      </c>
    </row>
    <row r="512" spans="1:12" hidden="1" outlineLevel="2" x14ac:dyDescent="0.25">
      <c r="A512" s="90">
        <v>3</v>
      </c>
      <c r="B512" s="26">
        <v>904208691</v>
      </c>
      <c r="C512" s="90">
        <v>20</v>
      </c>
      <c r="D512" s="90">
        <v>176019</v>
      </c>
      <c r="E512" s="94">
        <v>43243</v>
      </c>
      <c r="F512" s="26">
        <v>176019269196</v>
      </c>
      <c r="G512" s="90">
        <v>269196</v>
      </c>
      <c r="H512" s="90">
        <v>1.68</v>
      </c>
      <c r="I512" s="90">
        <v>1.68</v>
      </c>
      <c r="J512" s="90" t="s">
        <v>10509</v>
      </c>
      <c r="K512" s="90">
        <v>930</v>
      </c>
      <c r="L512" s="90" t="s">
        <v>10512</v>
      </c>
    </row>
    <row r="513" spans="1:12" hidden="1" outlineLevel="2" x14ac:dyDescent="0.25">
      <c r="A513" s="90">
        <v>3</v>
      </c>
      <c r="B513" s="26">
        <v>904208691</v>
      </c>
      <c r="C513" s="90">
        <v>20</v>
      </c>
      <c r="D513" s="90">
        <v>178007</v>
      </c>
      <c r="E513" s="94">
        <v>43273</v>
      </c>
      <c r="F513" s="26">
        <v>178007271181</v>
      </c>
      <c r="G513" s="90">
        <v>271181</v>
      </c>
      <c r="H513" s="90">
        <v>1.68</v>
      </c>
      <c r="I513" s="90">
        <v>1.68</v>
      </c>
      <c r="J513" s="90" t="s">
        <v>10509</v>
      </c>
      <c r="K513" s="90">
        <v>900</v>
      </c>
      <c r="L513" s="90" t="s">
        <v>10512</v>
      </c>
    </row>
    <row r="514" spans="1:12" hidden="1" outlineLevel="2" x14ac:dyDescent="0.25">
      <c r="A514" s="90">
        <v>3</v>
      </c>
      <c r="B514" s="26">
        <v>904208691</v>
      </c>
      <c r="C514" s="90">
        <v>20</v>
      </c>
      <c r="D514" s="90">
        <v>180022</v>
      </c>
      <c r="E514" s="94">
        <v>43305</v>
      </c>
      <c r="F514" s="26">
        <v>180022273192</v>
      </c>
      <c r="G514" s="90">
        <v>273192</v>
      </c>
      <c r="H514" s="90">
        <v>1.68</v>
      </c>
      <c r="I514" s="90">
        <v>1.68</v>
      </c>
      <c r="J514" s="90" t="s">
        <v>10509</v>
      </c>
      <c r="K514" s="90">
        <v>869</v>
      </c>
      <c r="L514" s="90" t="s">
        <v>10512</v>
      </c>
    </row>
    <row r="515" spans="1:12" hidden="1" outlineLevel="2" x14ac:dyDescent="0.25">
      <c r="A515" s="90">
        <v>3</v>
      </c>
      <c r="B515" s="26">
        <v>904229275</v>
      </c>
      <c r="C515" s="90">
        <v>20</v>
      </c>
      <c r="D515" s="90">
        <v>178649</v>
      </c>
      <c r="E515" s="94">
        <v>43273</v>
      </c>
      <c r="F515" s="26">
        <v>178649271823</v>
      </c>
      <c r="G515" s="90">
        <v>271823</v>
      </c>
      <c r="H515" s="90">
        <v>1.32</v>
      </c>
      <c r="I515" s="90">
        <v>1.32</v>
      </c>
      <c r="J515" s="90" t="s">
        <v>10509</v>
      </c>
      <c r="K515" s="90">
        <v>900</v>
      </c>
      <c r="L515" s="90" t="s">
        <v>10512</v>
      </c>
    </row>
    <row r="516" spans="1:12" hidden="1" outlineLevel="2" x14ac:dyDescent="0.25">
      <c r="A516" s="90">
        <v>3</v>
      </c>
      <c r="B516" s="26">
        <v>904229275</v>
      </c>
      <c r="C516" s="90">
        <v>20</v>
      </c>
      <c r="D516" s="90">
        <v>180649</v>
      </c>
      <c r="E516" s="94">
        <v>43305</v>
      </c>
      <c r="F516" s="26">
        <v>180649273819</v>
      </c>
      <c r="G516" s="90">
        <v>273819</v>
      </c>
      <c r="H516" s="90">
        <v>2.09</v>
      </c>
      <c r="I516" s="90">
        <v>2.09</v>
      </c>
      <c r="J516" s="90" t="s">
        <v>10509</v>
      </c>
      <c r="K516" s="90">
        <v>869</v>
      </c>
      <c r="L516" s="90" t="s">
        <v>10512</v>
      </c>
    </row>
    <row r="517" spans="1:12" hidden="1" outlineLevel="2" x14ac:dyDescent="0.25">
      <c r="A517" s="90">
        <v>3</v>
      </c>
      <c r="B517" s="26">
        <v>904229275</v>
      </c>
      <c r="C517" s="90">
        <v>20</v>
      </c>
      <c r="D517" s="90">
        <v>182718</v>
      </c>
      <c r="E517" s="94">
        <v>43335</v>
      </c>
      <c r="F517" s="26">
        <v>182718275884</v>
      </c>
      <c r="G517" s="90">
        <v>275884</v>
      </c>
      <c r="H517" s="90">
        <v>0.52</v>
      </c>
      <c r="I517" s="90">
        <v>0.52</v>
      </c>
      <c r="J517" s="90" t="s">
        <v>10509</v>
      </c>
      <c r="K517" s="90">
        <v>838</v>
      </c>
      <c r="L517" s="90" t="s">
        <v>10512</v>
      </c>
    </row>
    <row r="518" spans="1:12" hidden="1" outlineLevel="2" x14ac:dyDescent="0.25">
      <c r="A518" s="90">
        <v>3</v>
      </c>
      <c r="B518" s="26">
        <v>904242328</v>
      </c>
      <c r="C518" s="90">
        <v>20</v>
      </c>
      <c r="D518" s="90">
        <v>233074</v>
      </c>
      <c r="E518" s="94">
        <v>43913</v>
      </c>
      <c r="F518" s="26">
        <v>233074324665</v>
      </c>
      <c r="G518" s="90">
        <v>324665</v>
      </c>
      <c r="H518" s="90">
        <v>4.83</v>
      </c>
      <c r="I518" s="90">
        <v>4.83</v>
      </c>
      <c r="J518" s="90" t="s">
        <v>10509</v>
      </c>
      <c r="K518" s="90">
        <v>260</v>
      </c>
      <c r="L518" s="90" t="s">
        <v>10512</v>
      </c>
    </row>
    <row r="519" spans="1:12" hidden="1" outlineLevel="2" x14ac:dyDescent="0.25">
      <c r="A519" s="90">
        <v>3</v>
      </c>
      <c r="B519" s="26">
        <v>904242328</v>
      </c>
      <c r="C519" s="90">
        <v>20</v>
      </c>
      <c r="D519" s="90">
        <v>236083</v>
      </c>
      <c r="E519" s="94">
        <v>43942</v>
      </c>
      <c r="F519" s="26">
        <v>236083327451</v>
      </c>
      <c r="G519" s="90">
        <v>327451</v>
      </c>
      <c r="H519" s="90">
        <v>0.84</v>
      </c>
      <c r="I519" s="90">
        <v>0.84</v>
      </c>
      <c r="J519" s="90" t="s">
        <v>10509</v>
      </c>
      <c r="K519" s="90">
        <v>230</v>
      </c>
      <c r="L519" s="90" t="s">
        <v>10512</v>
      </c>
    </row>
    <row r="520" spans="1:12" hidden="1" outlineLevel="2" x14ac:dyDescent="0.25">
      <c r="A520" s="90">
        <v>3</v>
      </c>
      <c r="B520" s="26">
        <v>904242328</v>
      </c>
      <c r="C520" s="90">
        <v>20</v>
      </c>
      <c r="D520" s="90">
        <v>239056</v>
      </c>
      <c r="E520" s="94">
        <v>43972</v>
      </c>
      <c r="F520" s="26">
        <v>239056330223</v>
      </c>
      <c r="G520" s="90">
        <v>330223</v>
      </c>
      <c r="H520" s="90">
        <v>0.84</v>
      </c>
      <c r="I520" s="90">
        <v>0.84</v>
      </c>
      <c r="J520" s="90" t="s">
        <v>10509</v>
      </c>
      <c r="K520" s="90">
        <v>199</v>
      </c>
      <c r="L520" s="90" t="s">
        <v>10512</v>
      </c>
    </row>
    <row r="521" spans="1:12" hidden="1" outlineLevel="2" x14ac:dyDescent="0.25">
      <c r="A521" s="90">
        <v>3</v>
      </c>
      <c r="B521" s="26">
        <v>904541539</v>
      </c>
      <c r="C521" s="90">
        <v>20</v>
      </c>
      <c r="D521" s="90">
        <v>212060</v>
      </c>
      <c r="E521" s="94">
        <v>43699</v>
      </c>
      <c r="F521" s="26">
        <v>212060304917</v>
      </c>
      <c r="G521" s="90">
        <v>304917</v>
      </c>
      <c r="H521" s="90">
        <v>2.77</v>
      </c>
      <c r="I521" s="90">
        <v>2.77</v>
      </c>
      <c r="J521" s="90" t="s">
        <v>10509</v>
      </c>
      <c r="K521" s="90">
        <v>473</v>
      </c>
      <c r="L521" s="90" t="s">
        <v>10512</v>
      </c>
    </row>
    <row r="522" spans="1:12" hidden="1" outlineLevel="2" x14ac:dyDescent="0.25">
      <c r="A522" s="90">
        <v>3</v>
      </c>
      <c r="B522" s="26">
        <v>904541539</v>
      </c>
      <c r="C522" s="90">
        <v>20</v>
      </c>
      <c r="D522" s="90">
        <v>217840</v>
      </c>
      <c r="E522" s="94">
        <v>43759</v>
      </c>
      <c r="F522" s="26">
        <v>217840310423</v>
      </c>
      <c r="G522" s="90">
        <v>310423</v>
      </c>
      <c r="H522" s="90">
        <v>1.78</v>
      </c>
      <c r="I522" s="90">
        <v>1.78</v>
      </c>
      <c r="J522" s="90" t="s">
        <v>10509</v>
      </c>
      <c r="K522" s="90">
        <v>412</v>
      </c>
      <c r="L522" s="90" t="s">
        <v>10512</v>
      </c>
    </row>
    <row r="523" spans="1:12" hidden="1" outlineLevel="2" x14ac:dyDescent="0.25">
      <c r="A523" s="90">
        <v>3</v>
      </c>
      <c r="B523" s="26">
        <v>904568631</v>
      </c>
      <c r="C523" s="90">
        <v>20</v>
      </c>
      <c r="D523" s="90">
        <v>211517</v>
      </c>
      <c r="E523" s="94">
        <v>43699</v>
      </c>
      <c r="F523" s="26">
        <v>211517304376</v>
      </c>
      <c r="G523" s="90">
        <v>304376</v>
      </c>
      <c r="H523" s="90">
        <v>2.84</v>
      </c>
      <c r="I523" s="90">
        <v>2.84</v>
      </c>
      <c r="J523" s="90" t="s">
        <v>10509</v>
      </c>
      <c r="K523" s="90">
        <v>473</v>
      </c>
      <c r="L523" s="90" t="s">
        <v>10512</v>
      </c>
    </row>
    <row r="524" spans="1:12" hidden="1" outlineLevel="2" x14ac:dyDescent="0.25">
      <c r="A524" s="90">
        <v>3</v>
      </c>
      <c r="B524" s="26">
        <v>904701810</v>
      </c>
      <c r="C524" s="90">
        <v>20</v>
      </c>
      <c r="D524" s="90">
        <v>221402</v>
      </c>
      <c r="E524" s="94">
        <v>43790</v>
      </c>
      <c r="F524" s="26">
        <v>221402313754</v>
      </c>
      <c r="G524" s="90">
        <v>313754</v>
      </c>
      <c r="H524" s="90">
        <v>17.36</v>
      </c>
      <c r="I524" s="90">
        <v>17.36</v>
      </c>
      <c r="J524" s="90" t="s">
        <v>10509</v>
      </c>
      <c r="K524" s="90">
        <v>382</v>
      </c>
      <c r="L524" s="90" t="s">
        <v>10512</v>
      </c>
    </row>
    <row r="525" spans="1:12" hidden="1" outlineLevel="2" x14ac:dyDescent="0.25">
      <c r="A525" s="90">
        <v>3</v>
      </c>
      <c r="B525" s="26">
        <v>904701810</v>
      </c>
      <c r="C525" s="90">
        <v>20</v>
      </c>
      <c r="D525" s="90">
        <v>229991</v>
      </c>
      <c r="E525" s="94">
        <v>43882</v>
      </c>
      <c r="F525" s="26">
        <v>229991321805</v>
      </c>
      <c r="G525" s="90">
        <v>321805</v>
      </c>
      <c r="H525" s="90">
        <v>0.84</v>
      </c>
      <c r="I525" s="90">
        <v>0.84</v>
      </c>
      <c r="J525" s="90" t="s">
        <v>10509</v>
      </c>
      <c r="K525" s="90">
        <v>291</v>
      </c>
      <c r="L525" s="90" t="s">
        <v>10512</v>
      </c>
    </row>
    <row r="526" spans="1:12" hidden="1" outlineLevel="2" x14ac:dyDescent="0.25">
      <c r="A526" s="90">
        <v>3</v>
      </c>
      <c r="B526" s="26">
        <v>904794526001</v>
      </c>
      <c r="C526" s="90">
        <v>20</v>
      </c>
      <c r="D526" s="90">
        <v>194986</v>
      </c>
      <c r="E526" s="94">
        <v>43497</v>
      </c>
      <c r="F526" s="26">
        <v>194986288103</v>
      </c>
      <c r="G526" s="90">
        <v>288103</v>
      </c>
      <c r="H526" s="90">
        <v>1.68</v>
      </c>
      <c r="I526" s="90">
        <v>1.68</v>
      </c>
      <c r="J526" s="90" t="s">
        <v>10509</v>
      </c>
      <c r="K526" s="90">
        <v>685</v>
      </c>
      <c r="L526" s="90" t="s">
        <v>10512</v>
      </c>
    </row>
    <row r="527" spans="1:12" hidden="1" outlineLevel="2" x14ac:dyDescent="0.25">
      <c r="A527" s="90">
        <v>3</v>
      </c>
      <c r="B527" s="26">
        <v>905028940</v>
      </c>
      <c r="C527" s="90">
        <v>20</v>
      </c>
      <c r="D527" s="90">
        <v>193166</v>
      </c>
      <c r="E527" s="94">
        <v>43487</v>
      </c>
      <c r="F527" s="26">
        <v>193166286290</v>
      </c>
      <c r="G527" s="90">
        <v>286290</v>
      </c>
      <c r="H527" s="90">
        <v>8.3800000000000008</v>
      </c>
      <c r="I527" s="90">
        <v>8.3800000000000008</v>
      </c>
      <c r="J527" s="90" t="s">
        <v>10509</v>
      </c>
      <c r="K527" s="90">
        <v>685</v>
      </c>
      <c r="L527" s="90" t="s">
        <v>10512</v>
      </c>
    </row>
    <row r="528" spans="1:12" hidden="1" outlineLevel="2" x14ac:dyDescent="0.25">
      <c r="A528" s="90">
        <v>3</v>
      </c>
      <c r="B528" s="26">
        <v>905028940</v>
      </c>
      <c r="C528" s="90">
        <v>20</v>
      </c>
      <c r="D528" s="90">
        <v>197837</v>
      </c>
      <c r="E528" s="94">
        <v>43546</v>
      </c>
      <c r="F528" s="26">
        <v>197837290938</v>
      </c>
      <c r="G528" s="90">
        <v>290938</v>
      </c>
      <c r="H528" s="90">
        <v>8.3800000000000008</v>
      </c>
      <c r="I528" s="90">
        <v>8.3800000000000008</v>
      </c>
      <c r="J528" s="90" t="s">
        <v>10509</v>
      </c>
      <c r="K528" s="90">
        <v>626</v>
      </c>
      <c r="L528" s="90" t="s">
        <v>10512</v>
      </c>
    </row>
    <row r="529" spans="1:12" hidden="1" outlineLevel="2" x14ac:dyDescent="0.25">
      <c r="A529" s="90">
        <v>3</v>
      </c>
      <c r="B529" s="26">
        <v>905028940</v>
      </c>
      <c r="C529" s="90">
        <v>20</v>
      </c>
      <c r="D529" s="90">
        <v>234169</v>
      </c>
      <c r="E529" s="94">
        <v>43942</v>
      </c>
      <c r="F529" s="26">
        <v>234169325650</v>
      </c>
      <c r="G529" s="90">
        <v>325650</v>
      </c>
      <c r="H529" s="90">
        <v>8.3800000000000008</v>
      </c>
      <c r="I529" s="90">
        <v>8.3800000000000008</v>
      </c>
      <c r="J529" s="90" t="s">
        <v>10509</v>
      </c>
      <c r="K529" s="90">
        <v>230</v>
      </c>
      <c r="L529" s="90" t="s">
        <v>10512</v>
      </c>
    </row>
    <row r="530" spans="1:12" hidden="1" outlineLevel="2" x14ac:dyDescent="0.25">
      <c r="A530" s="90">
        <v>3</v>
      </c>
      <c r="B530" s="26">
        <v>905055885</v>
      </c>
      <c r="C530" s="90">
        <v>20</v>
      </c>
      <c r="D530" s="90">
        <v>228780</v>
      </c>
      <c r="E530" s="94">
        <v>43882</v>
      </c>
      <c r="F530" s="26">
        <v>228780320689</v>
      </c>
      <c r="G530" s="90">
        <v>320689</v>
      </c>
      <c r="H530" s="90">
        <v>1.8</v>
      </c>
      <c r="I530" s="90">
        <v>1.8</v>
      </c>
      <c r="J530" s="90" t="s">
        <v>10509</v>
      </c>
      <c r="K530" s="90">
        <v>291</v>
      </c>
      <c r="L530" s="90" t="s">
        <v>10512</v>
      </c>
    </row>
    <row r="531" spans="1:12" hidden="1" outlineLevel="2" x14ac:dyDescent="0.25">
      <c r="A531" s="90">
        <v>3</v>
      </c>
      <c r="B531" s="26">
        <v>905134110</v>
      </c>
      <c r="C531" s="90">
        <v>20</v>
      </c>
      <c r="D531" s="90">
        <v>192222</v>
      </c>
      <c r="E531" s="94">
        <v>43455</v>
      </c>
      <c r="F531" s="26">
        <v>192222285354</v>
      </c>
      <c r="G531" s="90">
        <v>285354</v>
      </c>
      <c r="H531" s="90">
        <v>0.68</v>
      </c>
      <c r="I531" s="90">
        <v>0.68</v>
      </c>
      <c r="J531" s="90" t="s">
        <v>10509</v>
      </c>
      <c r="K531" s="90">
        <v>716</v>
      </c>
      <c r="L531" s="90" t="s">
        <v>10512</v>
      </c>
    </row>
    <row r="532" spans="1:12" hidden="1" outlineLevel="2" x14ac:dyDescent="0.25">
      <c r="A532" s="90">
        <v>3</v>
      </c>
      <c r="B532" s="26">
        <v>905134110</v>
      </c>
      <c r="C532" s="90">
        <v>20</v>
      </c>
      <c r="D532" s="90">
        <v>194493</v>
      </c>
      <c r="E532" s="94">
        <v>43487</v>
      </c>
      <c r="F532" s="26">
        <v>194493287615</v>
      </c>
      <c r="G532" s="90">
        <v>287615</v>
      </c>
      <c r="H532" s="90">
        <v>2.91</v>
      </c>
      <c r="I532" s="90">
        <v>2.91</v>
      </c>
      <c r="J532" s="90" t="s">
        <v>10509</v>
      </c>
      <c r="K532" s="90">
        <v>685</v>
      </c>
      <c r="L532" s="90" t="s">
        <v>10512</v>
      </c>
    </row>
    <row r="533" spans="1:12" hidden="1" outlineLevel="2" x14ac:dyDescent="0.25">
      <c r="A533" s="90">
        <v>3</v>
      </c>
      <c r="B533" s="26">
        <v>905212452</v>
      </c>
      <c r="C533" s="90">
        <v>20</v>
      </c>
      <c r="D533" s="90">
        <v>236241</v>
      </c>
      <c r="E533" s="94">
        <v>43942</v>
      </c>
      <c r="F533" s="26">
        <v>236241327592</v>
      </c>
      <c r="G533" s="90">
        <v>327592</v>
      </c>
      <c r="H533" s="90">
        <v>0.54</v>
      </c>
      <c r="I533" s="90">
        <v>0.54</v>
      </c>
      <c r="J533" s="90" t="s">
        <v>10509</v>
      </c>
      <c r="K533" s="90">
        <v>230</v>
      </c>
      <c r="L533" s="90" t="s">
        <v>10512</v>
      </c>
    </row>
    <row r="534" spans="1:12" hidden="1" outlineLevel="2" x14ac:dyDescent="0.25">
      <c r="A534" s="90">
        <v>3</v>
      </c>
      <c r="B534" s="26">
        <v>905212452</v>
      </c>
      <c r="C534" s="90">
        <v>20</v>
      </c>
      <c r="D534" s="90">
        <v>239240</v>
      </c>
      <c r="E534" s="94">
        <v>43972</v>
      </c>
      <c r="F534" s="26">
        <v>239240330389</v>
      </c>
      <c r="G534" s="90">
        <v>330389</v>
      </c>
      <c r="H534" s="90">
        <v>0.16</v>
      </c>
      <c r="I534" s="90">
        <v>0.16</v>
      </c>
      <c r="J534" s="90" t="s">
        <v>10509</v>
      </c>
      <c r="K534" s="90">
        <v>199</v>
      </c>
      <c r="L534" s="90" t="s">
        <v>10512</v>
      </c>
    </row>
    <row r="535" spans="1:12" hidden="1" outlineLevel="2" x14ac:dyDescent="0.25">
      <c r="A535" s="90">
        <v>3</v>
      </c>
      <c r="B535" s="26">
        <v>902952761</v>
      </c>
      <c r="C535" s="90">
        <v>20</v>
      </c>
      <c r="D535" s="90">
        <v>230976</v>
      </c>
      <c r="E535" s="94">
        <v>43913</v>
      </c>
      <c r="F535" s="26">
        <v>230976322679</v>
      </c>
      <c r="G535" s="90">
        <v>322679</v>
      </c>
      <c r="H535" s="90">
        <v>8.48</v>
      </c>
      <c r="I535" s="90">
        <v>8.48</v>
      </c>
      <c r="J535" s="90" t="s">
        <v>10509</v>
      </c>
      <c r="K535" s="90">
        <v>260</v>
      </c>
      <c r="L535" s="90" t="s">
        <v>10512</v>
      </c>
    </row>
    <row r="536" spans="1:12" hidden="1" outlineLevel="2" x14ac:dyDescent="0.25">
      <c r="A536" s="90">
        <v>3</v>
      </c>
      <c r="B536" s="26">
        <v>903222180</v>
      </c>
      <c r="C536" s="90">
        <v>20</v>
      </c>
      <c r="D536" s="90">
        <v>186498</v>
      </c>
      <c r="E536" s="94">
        <v>43396</v>
      </c>
      <c r="F536" s="26">
        <v>186498279653</v>
      </c>
      <c r="G536" s="90">
        <v>279653</v>
      </c>
      <c r="H536" s="90">
        <v>5.87</v>
      </c>
      <c r="I536" s="90">
        <v>1.31</v>
      </c>
      <c r="J536" s="90" t="s">
        <v>10509</v>
      </c>
      <c r="K536" s="90">
        <v>777</v>
      </c>
      <c r="L536" s="90" t="s">
        <v>10512</v>
      </c>
    </row>
    <row r="537" spans="1:12" hidden="1" outlineLevel="2" x14ac:dyDescent="0.25">
      <c r="A537" s="90">
        <v>3</v>
      </c>
      <c r="B537" s="26">
        <v>903244788</v>
      </c>
      <c r="C537" s="90">
        <v>20</v>
      </c>
      <c r="D537" s="90">
        <v>174105</v>
      </c>
      <c r="E537" s="94">
        <v>43214</v>
      </c>
      <c r="F537" s="26">
        <v>174105267286</v>
      </c>
      <c r="G537" s="90">
        <v>267286</v>
      </c>
      <c r="H537" s="90">
        <v>1.68</v>
      </c>
      <c r="I537" s="90">
        <v>1.68</v>
      </c>
      <c r="J537" s="90" t="s">
        <v>10509</v>
      </c>
      <c r="K537" s="90">
        <v>961</v>
      </c>
      <c r="L537" s="90" t="s">
        <v>10512</v>
      </c>
    </row>
    <row r="538" spans="1:12" hidden="1" outlineLevel="2" x14ac:dyDescent="0.25">
      <c r="A538" s="90">
        <v>3</v>
      </c>
      <c r="B538" s="26">
        <v>903244788</v>
      </c>
      <c r="C538" s="90">
        <v>20</v>
      </c>
      <c r="D538" s="90">
        <v>175952</v>
      </c>
      <c r="E538" s="94">
        <v>43243</v>
      </c>
      <c r="F538" s="26">
        <v>175952269129</v>
      </c>
      <c r="G538" s="90">
        <v>269129</v>
      </c>
      <c r="H538" s="90">
        <v>1.68</v>
      </c>
      <c r="I538" s="90">
        <v>1.68</v>
      </c>
      <c r="J538" s="90" t="s">
        <v>10509</v>
      </c>
      <c r="K538" s="90">
        <v>930</v>
      </c>
      <c r="L538" s="90" t="s">
        <v>10512</v>
      </c>
    </row>
    <row r="539" spans="1:12" hidden="1" outlineLevel="2" x14ac:dyDescent="0.25">
      <c r="A539" s="90">
        <v>3</v>
      </c>
      <c r="B539" s="26">
        <v>903814101</v>
      </c>
      <c r="C539" s="90">
        <v>20</v>
      </c>
      <c r="D539" s="90">
        <v>171999</v>
      </c>
      <c r="E539" s="94">
        <v>43185</v>
      </c>
      <c r="F539" s="26">
        <v>171999263646</v>
      </c>
      <c r="G539" s="90">
        <v>263646</v>
      </c>
      <c r="H539" s="90">
        <v>1.68</v>
      </c>
      <c r="I539" s="90">
        <v>1.68</v>
      </c>
      <c r="J539" s="90" t="s">
        <v>10509</v>
      </c>
      <c r="K539" s="90">
        <v>991</v>
      </c>
      <c r="L539" s="90" t="s">
        <v>10512</v>
      </c>
    </row>
    <row r="540" spans="1:12" hidden="1" outlineLevel="2" x14ac:dyDescent="0.25">
      <c r="A540" s="90">
        <v>3</v>
      </c>
      <c r="B540" s="26">
        <v>903850816</v>
      </c>
      <c r="C540" s="90">
        <v>20</v>
      </c>
      <c r="D540" s="90">
        <v>220348</v>
      </c>
      <c r="E540" s="94">
        <v>43790</v>
      </c>
      <c r="F540" s="26">
        <v>220348312782</v>
      </c>
      <c r="G540" s="90">
        <v>312782</v>
      </c>
      <c r="H540" s="90">
        <v>0.84</v>
      </c>
      <c r="I540" s="90">
        <v>0.84</v>
      </c>
      <c r="J540" s="90" t="s">
        <v>10509</v>
      </c>
      <c r="K540" s="90">
        <v>382</v>
      </c>
      <c r="L540" s="90" t="s">
        <v>10512</v>
      </c>
    </row>
    <row r="541" spans="1:12" hidden="1" outlineLevel="2" x14ac:dyDescent="0.25">
      <c r="A541" s="90">
        <v>3</v>
      </c>
      <c r="B541" s="26">
        <v>903890333</v>
      </c>
      <c r="C541" s="90">
        <v>20</v>
      </c>
      <c r="D541" s="90">
        <v>218619</v>
      </c>
      <c r="E541" s="94">
        <v>43759</v>
      </c>
      <c r="F541" s="26">
        <v>218619311106</v>
      </c>
      <c r="G541" s="90">
        <v>311106</v>
      </c>
      <c r="H541" s="90">
        <v>7.02</v>
      </c>
      <c r="I541" s="90">
        <v>7.02</v>
      </c>
      <c r="J541" s="90" t="s">
        <v>10509</v>
      </c>
      <c r="K541" s="90">
        <v>412</v>
      </c>
      <c r="L541" s="90" t="s">
        <v>10512</v>
      </c>
    </row>
    <row r="542" spans="1:12" hidden="1" outlineLevel="2" x14ac:dyDescent="0.25">
      <c r="A542" s="90">
        <v>3</v>
      </c>
      <c r="B542" s="26">
        <v>903968188</v>
      </c>
      <c r="C542" s="90">
        <v>20</v>
      </c>
      <c r="D542" s="90">
        <v>204155</v>
      </c>
      <c r="E542" s="94">
        <v>43607</v>
      </c>
      <c r="F542" s="26">
        <v>204155297217</v>
      </c>
      <c r="G542" s="90">
        <v>297217</v>
      </c>
      <c r="H542" s="90">
        <v>0.01</v>
      </c>
      <c r="I542" s="90">
        <v>0.01</v>
      </c>
      <c r="J542" s="90" t="s">
        <v>10509</v>
      </c>
      <c r="K542" s="90">
        <v>565</v>
      </c>
      <c r="L542" s="90" t="s">
        <v>10512</v>
      </c>
    </row>
    <row r="543" spans="1:12" hidden="1" outlineLevel="2" x14ac:dyDescent="0.25">
      <c r="A543" s="90">
        <v>3</v>
      </c>
      <c r="B543" s="26">
        <v>903968188</v>
      </c>
      <c r="C543" s="90">
        <v>20</v>
      </c>
      <c r="D543" s="90">
        <v>215124</v>
      </c>
      <c r="E543" s="94">
        <v>43731</v>
      </c>
      <c r="F543" s="26">
        <v>215124307839</v>
      </c>
      <c r="G543" s="90">
        <v>307839</v>
      </c>
      <c r="H543" s="90">
        <v>1.68</v>
      </c>
      <c r="I543" s="90">
        <v>1.68</v>
      </c>
      <c r="J543" s="90" t="s">
        <v>10509</v>
      </c>
      <c r="K543" s="90">
        <v>443</v>
      </c>
      <c r="L543" s="90" t="s">
        <v>10512</v>
      </c>
    </row>
    <row r="544" spans="1:12" hidden="1" outlineLevel="2" x14ac:dyDescent="0.25">
      <c r="A544" s="90">
        <v>3</v>
      </c>
      <c r="B544" s="26">
        <v>903977049</v>
      </c>
      <c r="C544" s="90">
        <v>20</v>
      </c>
      <c r="D544" s="90">
        <v>190573</v>
      </c>
      <c r="E544" s="94">
        <v>43455</v>
      </c>
      <c r="F544" s="26">
        <v>190573283707</v>
      </c>
      <c r="G544" s="90">
        <v>283707</v>
      </c>
      <c r="H544" s="90">
        <v>8.3800000000000008</v>
      </c>
      <c r="I544" s="90">
        <v>8.3800000000000008</v>
      </c>
      <c r="J544" s="90" t="s">
        <v>10509</v>
      </c>
      <c r="K544" s="90">
        <v>716</v>
      </c>
      <c r="L544" s="90" t="s">
        <v>10512</v>
      </c>
    </row>
    <row r="545" spans="1:12" hidden="1" outlineLevel="2" x14ac:dyDescent="0.25">
      <c r="A545" s="90">
        <v>3</v>
      </c>
      <c r="B545" s="26">
        <v>903977049</v>
      </c>
      <c r="C545" s="90">
        <v>20</v>
      </c>
      <c r="D545" s="90">
        <v>192865</v>
      </c>
      <c r="E545" s="94">
        <v>43487</v>
      </c>
      <c r="F545" s="26">
        <v>192865285989</v>
      </c>
      <c r="G545" s="90">
        <v>285989</v>
      </c>
      <c r="H545" s="90">
        <v>8.3800000000000008</v>
      </c>
      <c r="I545" s="90">
        <v>8.3800000000000008</v>
      </c>
      <c r="J545" s="90" t="s">
        <v>10509</v>
      </c>
      <c r="K545" s="90">
        <v>685</v>
      </c>
      <c r="L545" s="90" t="s">
        <v>10512</v>
      </c>
    </row>
    <row r="546" spans="1:12" hidden="1" outlineLevel="2" x14ac:dyDescent="0.25">
      <c r="A546" s="90">
        <v>3</v>
      </c>
      <c r="B546" s="26">
        <v>904011764</v>
      </c>
      <c r="C546" s="90">
        <v>20</v>
      </c>
      <c r="D546" s="90">
        <v>230225</v>
      </c>
      <c r="E546" s="94">
        <v>43882</v>
      </c>
      <c r="F546" s="26">
        <v>230225322011</v>
      </c>
      <c r="G546" s="90">
        <v>322011</v>
      </c>
      <c r="H546" s="90">
        <v>0.11</v>
      </c>
      <c r="I546" s="90">
        <v>0.11</v>
      </c>
      <c r="J546" s="90" t="s">
        <v>10509</v>
      </c>
      <c r="K546" s="90">
        <v>291</v>
      </c>
      <c r="L546" s="90" t="s">
        <v>10512</v>
      </c>
    </row>
    <row r="547" spans="1:12" hidden="1" outlineLevel="2" x14ac:dyDescent="0.25">
      <c r="A547" s="90">
        <v>3</v>
      </c>
      <c r="B547" s="26">
        <v>904011764</v>
      </c>
      <c r="C547" s="90">
        <v>20</v>
      </c>
      <c r="D547" s="90">
        <v>239181</v>
      </c>
      <c r="E547" s="94">
        <v>43972</v>
      </c>
      <c r="F547" s="26">
        <v>239181330336</v>
      </c>
      <c r="G547" s="90">
        <v>330336</v>
      </c>
      <c r="H547" s="90">
        <v>0.08</v>
      </c>
      <c r="I547" s="90">
        <v>0.08</v>
      </c>
      <c r="J547" s="90" t="s">
        <v>10509</v>
      </c>
      <c r="K547" s="90">
        <v>199</v>
      </c>
      <c r="L547" s="90" t="s">
        <v>10512</v>
      </c>
    </row>
    <row r="548" spans="1:12" hidden="1" outlineLevel="2" x14ac:dyDescent="0.25">
      <c r="A548" s="90">
        <v>3</v>
      </c>
      <c r="B548" s="26">
        <v>904021342</v>
      </c>
      <c r="C548" s="90">
        <v>20</v>
      </c>
      <c r="D548" s="90">
        <v>215525</v>
      </c>
      <c r="E548" s="94">
        <v>43731</v>
      </c>
      <c r="F548" s="26">
        <v>215525308188</v>
      </c>
      <c r="G548" s="90">
        <v>308188</v>
      </c>
      <c r="H548" s="90">
        <v>3.36</v>
      </c>
      <c r="I548" s="90">
        <v>3.36</v>
      </c>
      <c r="J548" s="90" t="s">
        <v>10509</v>
      </c>
      <c r="K548" s="90">
        <v>443</v>
      </c>
      <c r="L548" s="90" t="s">
        <v>10512</v>
      </c>
    </row>
    <row r="549" spans="1:12" hidden="1" outlineLevel="2" x14ac:dyDescent="0.25">
      <c r="A549" s="90">
        <v>3</v>
      </c>
      <c r="B549" s="26">
        <v>904021342</v>
      </c>
      <c r="C549" s="90">
        <v>20</v>
      </c>
      <c r="D549" s="90">
        <v>218399</v>
      </c>
      <c r="E549" s="94">
        <v>43759</v>
      </c>
      <c r="F549" s="26">
        <v>218399310928</v>
      </c>
      <c r="G549" s="90">
        <v>310928</v>
      </c>
      <c r="H549" s="90">
        <v>6.13</v>
      </c>
      <c r="I549" s="90">
        <v>6.13</v>
      </c>
      <c r="J549" s="90" t="s">
        <v>10509</v>
      </c>
      <c r="K549" s="90">
        <v>412</v>
      </c>
      <c r="L549" s="90" t="s">
        <v>10512</v>
      </c>
    </row>
    <row r="550" spans="1:12" hidden="1" outlineLevel="2" x14ac:dyDescent="0.25">
      <c r="A550" s="90">
        <v>3</v>
      </c>
      <c r="B550" s="26">
        <v>904449444</v>
      </c>
      <c r="C550" s="90">
        <v>20</v>
      </c>
      <c r="D550" s="90">
        <v>231861</v>
      </c>
      <c r="E550" s="94">
        <v>43913</v>
      </c>
      <c r="F550" s="26">
        <v>231861323564</v>
      </c>
      <c r="G550" s="90">
        <v>323564</v>
      </c>
      <c r="H550" s="90">
        <v>1.72</v>
      </c>
      <c r="I550" s="90">
        <v>1.72</v>
      </c>
      <c r="J550" s="90" t="s">
        <v>10509</v>
      </c>
      <c r="K550" s="90">
        <v>260</v>
      </c>
      <c r="L550" s="90" t="s">
        <v>10512</v>
      </c>
    </row>
    <row r="551" spans="1:12" hidden="1" outlineLevel="2" x14ac:dyDescent="0.25">
      <c r="A551" s="90">
        <v>3</v>
      </c>
      <c r="B551" s="26">
        <v>904449444</v>
      </c>
      <c r="C551" s="90">
        <v>20</v>
      </c>
      <c r="D551" s="90">
        <v>234853</v>
      </c>
      <c r="E551" s="94">
        <v>43942</v>
      </c>
      <c r="F551" s="26">
        <v>234853326334</v>
      </c>
      <c r="G551" s="90">
        <v>326334</v>
      </c>
      <c r="H551" s="90">
        <v>3.83</v>
      </c>
      <c r="I551" s="90">
        <v>3.83</v>
      </c>
      <c r="J551" s="90" t="s">
        <v>10509</v>
      </c>
      <c r="K551" s="90">
        <v>230</v>
      </c>
      <c r="L551" s="90" t="s">
        <v>10512</v>
      </c>
    </row>
    <row r="552" spans="1:12" hidden="1" outlineLevel="2" x14ac:dyDescent="0.25">
      <c r="A552" s="90">
        <v>3</v>
      </c>
      <c r="B552" s="26">
        <v>904461944</v>
      </c>
      <c r="C552" s="90">
        <v>20</v>
      </c>
      <c r="D552" s="90">
        <v>189814</v>
      </c>
      <c r="E552" s="94">
        <v>43426</v>
      </c>
      <c r="F552" s="26">
        <v>189814282959</v>
      </c>
      <c r="G552" s="90">
        <v>282959</v>
      </c>
      <c r="H552" s="90">
        <v>0.27</v>
      </c>
      <c r="I552" s="90">
        <v>0.27</v>
      </c>
      <c r="J552" s="90" t="s">
        <v>10509</v>
      </c>
      <c r="K552" s="90">
        <v>747</v>
      </c>
      <c r="L552" s="90" t="s">
        <v>10512</v>
      </c>
    </row>
    <row r="553" spans="1:12" hidden="1" outlineLevel="2" x14ac:dyDescent="0.25">
      <c r="A553" s="90">
        <v>3</v>
      </c>
      <c r="B553" s="26">
        <v>904855285001</v>
      </c>
      <c r="C553" s="90">
        <v>20</v>
      </c>
      <c r="D553" s="90">
        <v>239600</v>
      </c>
      <c r="E553" s="94">
        <v>43983</v>
      </c>
      <c r="F553" s="26">
        <v>239600330733</v>
      </c>
      <c r="G553" s="90">
        <v>330733</v>
      </c>
      <c r="H553" s="90">
        <v>1.68</v>
      </c>
      <c r="I553" s="90">
        <v>1.68</v>
      </c>
      <c r="J553" s="90" t="s">
        <v>10509</v>
      </c>
      <c r="K553" s="90">
        <v>199</v>
      </c>
      <c r="L553" s="90" t="s">
        <v>10512</v>
      </c>
    </row>
    <row r="554" spans="1:12" hidden="1" outlineLevel="2" x14ac:dyDescent="0.25">
      <c r="A554" s="90">
        <v>3</v>
      </c>
      <c r="B554" s="26">
        <v>904910320</v>
      </c>
      <c r="C554" s="90">
        <v>20</v>
      </c>
      <c r="D554" s="90">
        <v>169843</v>
      </c>
      <c r="E554" s="94">
        <v>43154</v>
      </c>
      <c r="F554" s="26">
        <v>169843261493</v>
      </c>
      <c r="G554" s="90">
        <v>261493</v>
      </c>
      <c r="H554" s="90">
        <v>8.3800000000000008</v>
      </c>
      <c r="I554" s="90">
        <v>8.3800000000000008</v>
      </c>
      <c r="J554" s="90" t="s">
        <v>10509</v>
      </c>
      <c r="K554" s="90">
        <v>1022</v>
      </c>
      <c r="L554" s="90" t="s">
        <v>10512</v>
      </c>
    </row>
    <row r="555" spans="1:12" hidden="1" outlineLevel="2" x14ac:dyDescent="0.25">
      <c r="A555" s="90">
        <v>3</v>
      </c>
      <c r="B555" s="26">
        <v>904917515</v>
      </c>
      <c r="C555" s="90">
        <v>20</v>
      </c>
      <c r="D555" s="90">
        <v>168647</v>
      </c>
      <c r="E555" s="94">
        <v>43124</v>
      </c>
      <c r="F555" s="26">
        <v>168647260299</v>
      </c>
      <c r="G555" s="90">
        <v>260299</v>
      </c>
      <c r="H555" s="90">
        <v>1.44</v>
      </c>
      <c r="I555" s="90">
        <v>1.44</v>
      </c>
      <c r="J555" s="90" t="s">
        <v>10509</v>
      </c>
      <c r="K555" s="90">
        <v>1050</v>
      </c>
      <c r="L555" s="90" t="s">
        <v>10512</v>
      </c>
    </row>
    <row r="556" spans="1:12" hidden="1" outlineLevel="2" x14ac:dyDescent="0.25">
      <c r="A556" s="90">
        <v>3</v>
      </c>
      <c r="B556" s="26">
        <v>904917515</v>
      </c>
      <c r="C556" s="90">
        <v>20</v>
      </c>
      <c r="D556" s="90">
        <v>174006</v>
      </c>
      <c r="E556" s="94">
        <v>43214</v>
      </c>
      <c r="F556" s="26">
        <v>174006267187</v>
      </c>
      <c r="G556" s="90">
        <v>267187</v>
      </c>
      <c r="H556" s="90">
        <v>1.68</v>
      </c>
      <c r="I556" s="90">
        <v>1.68</v>
      </c>
      <c r="J556" s="90" t="s">
        <v>10509</v>
      </c>
      <c r="K556" s="90">
        <v>961</v>
      </c>
      <c r="L556" s="90" t="s">
        <v>10512</v>
      </c>
    </row>
    <row r="557" spans="1:12" hidden="1" outlineLevel="2" x14ac:dyDescent="0.25">
      <c r="A557" s="90">
        <v>3</v>
      </c>
      <c r="B557" s="26">
        <v>904951555</v>
      </c>
      <c r="C557" s="90">
        <v>20</v>
      </c>
      <c r="D557" s="90">
        <v>168747</v>
      </c>
      <c r="E557" s="94">
        <v>43124</v>
      </c>
      <c r="F557" s="26">
        <v>168747260399</v>
      </c>
      <c r="G557" s="90">
        <v>260399</v>
      </c>
      <c r="H557" s="90">
        <v>0.77</v>
      </c>
      <c r="I557" s="90">
        <v>0.77</v>
      </c>
      <c r="J557" s="90" t="s">
        <v>10509</v>
      </c>
      <c r="K557" s="90">
        <v>1050</v>
      </c>
      <c r="L557" s="90" t="s">
        <v>10512</v>
      </c>
    </row>
    <row r="558" spans="1:12" hidden="1" outlineLevel="2" x14ac:dyDescent="0.25">
      <c r="A558" s="90">
        <v>3</v>
      </c>
      <c r="B558" s="26">
        <v>905393989001</v>
      </c>
      <c r="C558" s="90">
        <v>20</v>
      </c>
      <c r="D558" s="90">
        <v>230852</v>
      </c>
      <c r="E558" s="94">
        <v>43892</v>
      </c>
      <c r="F558" s="26">
        <v>230852322580</v>
      </c>
      <c r="G558" s="90">
        <v>322580</v>
      </c>
      <c r="H558" s="90">
        <v>7.31</v>
      </c>
      <c r="I558" s="90">
        <v>7.31</v>
      </c>
      <c r="J558" s="90" t="s">
        <v>10509</v>
      </c>
      <c r="K558" s="90">
        <v>291</v>
      </c>
      <c r="L558" s="90" t="s">
        <v>10512</v>
      </c>
    </row>
    <row r="559" spans="1:12" hidden="1" outlineLevel="2" x14ac:dyDescent="0.25">
      <c r="A559" s="90">
        <v>3</v>
      </c>
      <c r="B559" s="26">
        <v>905393989001</v>
      </c>
      <c r="C559" s="90">
        <v>20</v>
      </c>
      <c r="D559" s="90">
        <v>236801</v>
      </c>
      <c r="E559" s="94">
        <v>43952</v>
      </c>
      <c r="F559" s="26">
        <v>236801328102</v>
      </c>
      <c r="G559" s="90">
        <v>328102</v>
      </c>
      <c r="H559" s="90">
        <v>13.98</v>
      </c>
      <c r="I559" s="90">
        <v>13.98</v>
      </c>
      <c r="J559" s="90" t="s">
        <v>10509</v>
      </c>
      <c r="K559" s="90">
        <v>230</v>
      </c>
      <c r="L559" s="90" t="s">
        <v>10512</v>
      </c>
    </row>
    <row r="560" spans="1:12" hidden="1" outlineLevel="2" x14ac:dyDescent="0.25">
      <c r="A560" s="90">
        <v>3</v>
      </c>
      <c r="B560" s="26">
        <v>905393989001</v>
      </c>
      <c r="C560" s="90">
        <v>20</v>
      </c>
      <c r="D560" s="90">
        <v>239810</v>
      </c>
      <c r="E560" s="94">
        <v>43983</v>
      </c>
      <c r="F560" s="26">
        <v>239810330908</v>
      </c>
      <c r="G560" s="90">
        <v>330908</v>
      </c>
      <c r="H560" s="90">
        <v>16.809999999999999</v>
      </c>
      <c r="I560" s="90">
        <v>16.809999999999999</v>
      </c>
      <c r="J560" s="90" t="s">
        <v>10509</v>
      </c>
      <c r="K560" s="90">
        <v>199</v>
      </c>
      <c r="L560" s="90" t="s">
        <v>10512</v>
      </c>
    </row>
    <row r="561" spans="1:12" hidden="1" outlineLevel="2" x14ac:dyDescent="0.25">
      <c r="A561" s="90">
        <v>3</v>
      </c>
      <c r="B561" s="26">
        <v>905435350</v>
      </c>
      <c r="C561" s="90">
        <v>20</v>
      </c>
      <c r="D561" s="90">
        <v>179467</v>
      </c>
      <c r="E561" s="94">
        <v>43305</v>
      </c>
      <c r="F561" s="26">
        <v>179467272637</v>
      </c>
      <c r="G561" s="90">
        <v>272637</v>
      </c>
      <c r="H561" s="90">
        <v>8.3800000000000008</v>
      </c>
      <c r="I561" s="90">
        <v>8.3800000000000008</v>
      </c>
      <c r="J561" s="90" t="s">
        <v>10509</v>
      </c>
      <c r="K561" s="90">
        <v>869</v>
      </c>
      <c r="L561" s="90" t="s">
        <v>10512</v>
      </c>
    </row>
    <row r="562" spans="1:12" hidden="1" outlineLevel="2" x14ac:dyDescent="0.25">
      <c r="A562" s="90">
        <v>3</v>
      </c>
      <c r="B562" s="26">
        <v>905450631</v>
      </c>
      <c r="C562" s="90">
        <v>20</v>
      </c>
      <c r="D562" s="90">
        <v>168497</v>
      </c>
      <c r="E562" s="94">
        <v>43124</v>
      </c>
      <c r="F562" s="26">
        <v>168497260149</v>
      </c>
      <c r="G562" s="90">
        <v>260149</v>
      </c>
      <c r="H562" s="90">
        <v>12.07</v>
      </c>
      <c r="I562" s="90">
        <v>12.07</v>
      </c>
      <c r="J562" s="90" t="s">
        <v>10509</v>
      </c>
      <c r="K562" s="90">
        <v>1050</v>
      </c>
      <c r="L562" s="90" t="s">
        <v>10512</v>
      </c>
    </row>
    <row r="563" spans="1:12" hidden="1" outlineLevel="2" x14ac:dyDescent="0.25">
      <c r="A563" s="90">
        <v>3</v>
      </c>
      <c r="B563" s="26">
        <v>905450631</v>
      </c>
      <c r="C563" s="90">
        <v>20</v>
      </c>
      <c r="D563" s="90">
        <v>171972</v>
      </c>
      <c r="E563" s="94">
        <v>43185</v>
      </c>
      <c r="F563" s="26">
        <v>171972263619</v>
      </c>
      <c r="G563" s="90">
        <v>263619</v>
      </c>
      <c r="H563" s="90">
        <v>4.67</v>
      </c>
      <c r="I563" s="90">
        <v>4.67</v>
      </c>
      <c r="J563" s="90" t="s">
        <v>10509</v>
      </c>
      <c r="K563" s="90">
        <v>991</v>
      </c>
      <c r="L563" s="90" t="s">
        <v>10512</v>
      </c>
    </row>
    <row r="564" spans="1:12" hidden="1" outlineLevel="2" x14ac:dyDescent="0.25">
      <c r="A564" s="90">
        <v>3</v>
      </c>
      <c r="B564" s="26">
        <v>905484143</v>
      </c>
      <c r="C564" s="90">
        <v>20</v>
      </c>
      <c r="D564" s="90">
        <v>195370</v>
      </c>
      <c r="E564" s="94">
        <v>43518</v>
      </c>
      <c r="F564" s="26">
        <v>195370288483</v>
      </c>
      <c r="G564" s="90">
        <v>288483</v>
      </c>
      <c r="H564" s="90">
        <v>8.3800000000000008</v>
      </c>
      <c r="I564" s="90">
        <v>8.3800000000000008</v>
      </c>
      <c r="J564" s="90" t="s">
        <v>10509</v>
      </c>
      <c r="K564" s="90">
        <v>657</v>
      </c>
      <c r="L564" s="90" t="s">
        <v>10512</v>
      </c>
    </row>
    <row r="565" spans="1:12" hidden="1" outlineLevel="2" x14ac:dyDescent="0.25">
      <c r="A565" s="90">
        <v>3</v>
      </c>
      <c r="B565" s="26">
        <v>903977049</v>
      </c>
      <c r="C565" s="90">
        <v>20</v>
      </c>
      <c r="D565" s="90">
        <v>188254</v>
      </c>
      <c r="E565" s="94">
        <v>43426</v>
      </c>
      <c r="F565" s="26">
        <v>188254281400</v>
      </c>
      <c r="G565" s="90">
        <v>281400</v>
      </c>
      <c r="H565" s="90">
        <v>8.3800000000000008</v>
      </c>
      <c r="I565" s="90">
        <v>8.3800000000000008</v>
      </c>
      <c r="J565" s="90" t="s">
        <v>10509</v>
      </c>
      <c r="K565" s="90">
        <v>747</v>
      </c>
      <c r="L565" s="90" t="s">
        <v>10512</v>
      </c>
    </row>
    <row r="566" spans="1:12" hidden="1" outlineLevel="2" x14ac:dyDescent="0.25">
      <c r="A566" s="90">
        <v>3</v>
      </c>
      <c r="B566" s="26">
        <v>904021342</v>
      </c>
      <c r="C566" s="90">
        <v>20</v>
      </c>
      <c r="D566" s="90">
        <v>221294</v>
      </c>
      <c r="E566" s="94">
        <v>43790</v>
      </c>
      <c r="F566" s="26">
        <v>221294313671</v>
      </c>
      <c r="G566" s="90">
        <v>313671</v>
      </c>
      <c r="H566" s="90">
        <v>3.71</v>
      </c>
      <c r="I566" s="90">
        <v>3.71</v>
      </c>
      <c r="J566" s="90" t="s">
        <v>10509</v>
      </c>
      <c r="K566" s="90">
        <v>382</v>
      </c>
      <c r="L566" s="90" t="s">
        <v>10512</v>
      </c>
    </row>
    <row r="567" spans="1:12" hidden="1" outlineLevel="2" x14ac:dyDescent="0.25">
      <c r="A567" s="90">
        <v>3</v>
      </c>
      <c r="B567" s="26">
        <v>904449444</v>
      </c>
      <c r="C567" s="90">
        <v>20</v>
      </c>
      <c r="D567" s="90">
        <v>228907</v>
      </c>
      <c r="E567" s="94">
        <v>43882</v>
      </c>
      <c r="F567" s="26">
        <v>228907320816</v>
      </c>
      <c r="G567" s="90">
        <v>320816</v>
      </c>
      <c r="H567" s="90">
        <v>1.75</v>
      </c>
      <c r="I567" s="90">
        <v>1.75</v>
      </c>
      <c r="J567" s="90" t="s">
        <v>10509</v>
      </c>
      <c r="K567" s="90">
        <v>291</v>
      </c>
      <c r="L567" s="90" t="s">
        <v>10512</v>
      </c>
    </row>
    <row r="568" spans="1:12" hidden="1" outlineLevel="2" x14ac:dyDescent="0.25">
      <c r="A568" s="90">
        <v>3</v>
      </c>
      <c r="B568" s="26">
        <v>904449444</v>
      </c>
      <c r="C568" s="90">
        <v>20</v>
      </c>
      <c r="D568" s="90">
        <v>237817</v>
      </c>
      <c r="E568" s="94">
        <v>43972</v>
      </c>
      <c r="F568" s="26">
        <v>237817329096</v>
      </c>
      <c r="G568" s="90">
        <v>329096</v>
      </c>
      <c r="H568" s="90">
        <v>2</v>
      </c>
      <c r="I568" s="90">
        <v>2</v>
      </c>
      <c r="J568" s="90" t="s">
        <v>10509</v>
      </c>
      <c r="K568" s="90">
        <v>199</v>
      </c>
      <c r="L568" s="90" t="s">
        <v>10512</v>
      </c>
    </row>
    <row r="569" spans="1:12" hidden="1" outlineLevel="2" x14ac:dyDescent="0.25">
      <c r="A569" s="90">
        <v>3</v>
      </c>
      <c r="B569" s="26">
        <v>904461944</v>
      </c>
      <c r="C569" s="90">
        <v>20</v>
      </c>
      <c r="D569" s="90">
        <v>185212</v>
      </c>
      <c r="E569" s="94">
        <v>43364</v>
      </c>
      <c r="F569" s="26">
        <v>185212278373</v>
      </c>
      <c r="G569" s="90">
        <v>278373</v>
      </c>
      <c r="H569" s="90">
        <v>14.49</v>
      </c>
      <c r="I569" s="90">
        <v>14.49</v>
      </c>
      <c r="J569" s="90" t="s">
        <v>10509</v>
      </c>
      <c r="K569" s="90">
        <v>808</v>
      </c>
      <c r="L569" s="90" t="s">
        <v>10512</v>
      </c>
    </row>
    <row r="570" spans="1:12" hidden="1" outlineLevel="2" x14ac:dyDescent="0.25">
      <c r="A570" s="90">
        <v>3</v>
      </c>
      <c r="B570" s="26">
        <v>904461944</v>
      </c>
      <c r="C570" s="90">
        <v>20</v>
      </c>
      <c r="D570" s="90">
        <v>187577</v>
      </c>
      <c r="E570" s="94">
        <v>43396</v>
      </c>
      <c r="F570" s="26">
        <v>187577280731</v>
      </c>
      <c r="G570" s="90">
        <v>280731</v>
      </c>
      <c r="H570" s="90">
        <v>2.54</v>
      </c>
      <c r="I570" s="90">
        <v>2.54</v>
      </c>
      <c r="J570" s="90" t="s">
        <v>10509</v>
      </c>
      <c r="K570" s="90">
        <v>777</v>
      </c>
      <c r="L570" s="90" t="s">
        <v>10512</v>
      </c>
    </row>
    <row r="571" spans="1:12" hidden="1" outlineLevel="2" x14ac:dyDescent="0.25">
      <c r="A571" s="90">
        <v>3</v>
      </c>
      <c r="B571" s="26">
        <v>904855285001</v>
      </c>
      <c r="C571" s="90">
        <v>20</v>
      </c>
      <c r="D571" s="90">
        <v>230647</v>
      </c>
      <c r="E571" s="94">
        <v>43892</v>
      </c>
      <c r="F571" s="26">
        <v>230647322409</v>
      </c>
      <c r="G571" s="90">
        <v>322409</v>
      </c>
      <c r="H571" s="90">
        <v>1.94</v>
      </c>
      <c r="I571" s="90">
        <v>1.94</v>
      </c>
      <c r="J571" s="90" t="s">
        <v>10509</v>
      </c>
      <c r="K571" s="90">
        <v>291</v>
      </c>
      <c r="L571" s="90" t="s">
        <v>10512</v>
      </c>
    </row>
    <row r="572" spans="1:12" hidden="1" outlineLevel="2" x14ac:dyDescent="0.25">
      <c r="A572" s="90">
        <v>3</v>
      </c>
      <c r="B572" s="26">
        <v>904855285001</v>
      </c>
      <c r="C572" s="90">
        <v>20</v>
      </c>
      <c r="D572" s="90">
        <v>233614</v>
      </c>
      <c r="E572" s="94">
        <v>43922</v>
      </c>
      <c r="F572" s="26">
        <v>233614325165</v>
      </c>
      <c r="G572" s="90">
        <v>325165</v>
      </c>
      <c r="H572" s="90">
        <v>1.88</v>
      </c>
      <c r="I572" s="90">
        <v>1.88</v>
      </c>
      <c r="J572" s="90" t="s">
        <v>10509</v>
      </c>
      <c r="K572" s="90">
        <v>260</v>
      </c>
      <c r="L572" s="90" t="s">
        <v>10512</v>
      </c>
    </row>
    <row r="573" spans="1:12" hidden="1" outlineLevel="2" x14ac:dyDescent="0.25">
      <c r="A573" s="90">
        <v>3</v>
      </c>
      <c r="B573" s="26">
        <v>904855285001</v>
      </c>
      <c r="C573" s="90">
        <v>20</v>
      </c>
      <c r="D573" s="90">
        <v>236587</v>
      </c>
      <c r="E573" s="94">
        <v>43952</v>
      </c>
      <c r="F573" s="26">
        <v>236587327924</v>
      </c>
      <c r="G573" s="90">
        <v>327924</v>
      </c>
      <c r="H573" s="90">
        <v>1.68</v>
      </c>
      <c r="I573" s="90">
        <v>1.68</v>
      </c>
      <c r="J573" s="90" t="s">
        <v>10509</v>
      </c>
      <c r="K573" s="90">
        <v>230</v>
      </c>
      <c r="L573" s="90" t="s">
        <v>10512</v>
      </c>
    </row>
    <row r="574" spans="1:12" hidden="1" outlineLevel="2" x14ac:dyDescent="0.25">
      <c r="A574" s="90">
        <v>3</v>
      </c>
      <c r="B574" s="26">
        <v>904910320</v>
      </c>
      <c r="C574" s="90">
        <v>20</v>
      </c>
      <c r="D574" s="90">
        <v>168102</v>
      </c>
      <c r="E574" s="94">
        <v>43124</v>
      </c>
      <c r="F574" s="26">
        <v>168102259754</v>
      </c>
      <c r="G574" s="90">
        <v>259754</v>
      </c>
      <c r="H574" s="90">
        <v>8.3800000000000008</v>
      </c>
      <c r="I574" s="90">
        <v>8.3800000000000008</v>
      </c>
      <c r="J574" s="90" t="s">
        <v>10509</v>
      </c>
      <c r="K574" s="90">
        <v>1050</v>
      </c>
      <c r="L574" s="90" t="s">
        <v>10512</v>
      </c>
    </row>
    <row r="575" spans="1:12" hidden="1" outlineLevel="2" x14ac:dyDescent="0.25">
      <c r="A575" s="90">
        <v>3</v>
      </c>
      <c r="B575" s="26">
        <v>904910320</v>
      </c>
      <c r="C575" s="90">
        <v>20</v>
      </c>
      <c r="D575" s="90">
        <v>171550</v>
      </c>
      <c r="E575" s="94">
        <v>43185</v>
      </c>
      <c r="F575" s="26">
        <v>171550263197</v>
      </c>
      <c r="G575" s="90">
        <v>263197</v>
      </c>
      <c r="H575" s="90">
        <v>8.3800000000000008</v>
      </c>
      <c r="I575" s="90">
        <v>8.3800000000000008</v>
      </c>
      <c r="J575" s="90" t="s">
        <v>10509</v>
      </c>
      <c r="K575" s="90">
        <v>991</v>
      </c>
      <c r="L575" s="90" t="s">
        <v>10512</v>
      </c>
    </row>
    <row r="576" spans="1:12" hidden="1" outlineLevel="2" x14ac:dyDescent="0.25">
      <c r="A576" s="90">
        <v>3</v>
      </c>
      <c r="B576" s="26">
        <v>904912482</v>
      </c>
      <c r="C576" s="90">
        <v>20</v>
      </c>
      <c r="D576" s="90">
        <v>212729</v>
      </c>
      <c r="E576" s="94">
        <v>43699</v>
      </c>
      <c r="F576" s="26">
        <v>212729305506</v>
      </c>
      <c r="G576" s="90">
        <v>305506</v>
      </c>
      <c r="H576" s="90">
        <v>1.03</v>
      </c>
      <c r="I576" s="90">
        <v>1.03</v>
      </c>
      <c r="J576" s="90" t="s">
        <v>10509</v>
      </c>
      <c r="K576" s="90">
        <v>473</v>
      </c>
      <c r="L576" s="90" t="s">
        <v>10512</v>
      </c>
    </row>
    <row r="577" spans="1:12" hidden="1" outlineLevel="2" x14ac:dyDescent="0.25">
      <c r="A577" s="90">
        <v>3</v>
      </c>
      <c r="B577" s="26">
        <v>904912482</v>
      </c>
      <c r="C577" s="90">
        <v>20</v>
      </c>
      <c r="D577" s="90">
        <v>215613</v>
      </c>
      <c r="E577" s="94">
        <v>43731</v>
      </c>
      <c r="F577" s="26">
        <v>215613308258</v>
      </c>
      <c r="G577" s="90">
        <v>308258</v>
      </c>
      <c r="H577" s="90">
        <v>1.44</v>
      </c>
      <c r="I577" s="90">
        <v>1.44</v>
      </c>
      <c r="J577" s="90" t="s">
        <v>10509</v>
      </c>
      <c r="K577" s="90">
        <v>443</v>
      </c>
      <c r="L577" s="90" t="s">
        <v>10512</v>
      </c>
    </row>
    <row r="578" spans="1:12" hidden="1" outlineLevel="2" x14ac:dyDescent="0.25">
      <c r="A578" s="90">
        <v>3</v>
      </c>
      <c r="B578" s="26">
        <v>904912482</v>
      </c>
      <c r="C578" s="90">
        <v>20</v>
      </c>
      <c r="D578" s="90">
        <v>218471</v>
      </c>
      <c r="E578" s="94">
        <v>43759</v>
      </c>
      <c r="F578" s="26">
        <v>218471310987</v>
      </c>
      <c r="G578" s="90">
        <v>310987</v>
      </c>
      <c r="H578" s="90">
        <v>0.56999999999999995</v>
      </c>
      <c r="I578" s="90">
        <v>0.56999999999999995</v>
      </c>
      <c r="J578" s="90" t="s">
        <v>10509</v>
      </c>
      <c r="K578" s="90">
        <v>412</v>
      </c>
      <c r="L578" s="90" t="s">
        <v>10512</v>
      </c>
    </row>
    <row r="579" spans="1:12" hidden="1" outlineLevel="2" x14ac:dyDescent="0.25">
      <c r="A579" s="90">
        <v>3</v>
      </c>
      <c r="B579" s="26">
        <v>905393989001</v>
      </c>
      <c r="C579" s="90">
        <v>20</v>
      </c>
      <c r="D579" s="90">
        <v>233824</v>
      </c>
      <c r="E579" s="94">
        <v>43922</v>
      </c>
      <c r="F579" s="26">
        <v>233824325339</v>
      </c>
      <c r="G579" s="90">
        <v>325339</v>
      </c>
      <c r="H579" s="90">
        <v>5.26</v>
      </c>
      <c r="I579" s="90">
        <v>5.26</v>
      </c>
      <c r="J579" s="90" t="s">
        <v>10509</v>
      </c>
      <c r="K579" s="90">
        <v>260</v>
      </c>
      <c r="L579" s="90" t="s">
        <v>10512</v>
      </c>
    </row>
    <row r="580" spans="1:12" hidden="1" outlineLevel="2" x14ac:dyDescent="0.25">
      <c r="A580" s="90">
        <v>3</v>
      </c>
      <c r="B580" s="26">
        <v>905435350</v>
      </c>
      <c r="C580" s="90">
        <v>20</v>
      </c>
      <c r="D580" s="90">
        <v>175397</v>
      </c>
      <c r="E580" s="94">
        <v>43243</v>
      </c>
      <c r="F580" s="26">
        <v>175397268574</v>
      </c>
      <c r="G580" s="90">
        <v>268574</v>
      </c>
      <c r="H580" s="90">
        <v>12.38</v>
      </c>
      <c r="I580" s="90">
        <v>12.38</v>
      </c>
      <c r="J580" s="90" t="s">
        <v>10509</v>
      </c>
      <c r="K580" s="90">
        <v>930</v>
      </c>
      <c r="L580" s="90" t="s">
        <v>10512</v>
      </c>
    </row>
    <row r="581" spans="1:12" hidden="1" outlineLevel="2" x14ac:dyDescent="0.25">
      <c r="A581" s="90">
        <v>3</v>
      </c>
      <c r="B581" s="26">
        <v>905435350</v>
      </c>
      <c r="C581" s="90">
        <v>20</v>
      </c>
      <c r="D581" s="90">
        <v>177419</v>
      </c>
      <c r="E581" s="94">
        <v>43273</v>
      </c>
      <c r="F581" s="26">
        <v>177419270593</v>
      </c>
      <c r="G581" s="90">
        <v>270593</v>
      </c>
      <c r="H581" s="90">
        <v>10.27</v>
      </c>
      <c r="I581" s="90">
        <v>10.27</v>
      </c>
      <c r="J581" s="90" t="s">
        <v>10509</v>
      </c>
      <c r="K581" s="90">
        <v>900</v>
      </c>
      <c r="L581" s="90" t="s">
        <v>10512</v>
      </c>
    </row>
    <row r="582" spans="1:12" hidden="1" outlineLevel="2" x14ac:dyDescent="0.25">
      <c r="A582" s="90">
        <v>3</v>
      </c>
      <c r="B582" s="26">
        <v>905450631</v>
      </c>
      <c r="C582" s="90">
        <v>20</v>
      </c>
      <c r="D582" s="90">
        <v>170266</v>
      </c>
      <c r="E582" s="94">
        <v>43154</v>
      </c>
      <c r="F582" s="26">
        <v>170266261916</v>
      </c>
      <c r="G582" s="90">
        <v>261916</v>
      </c>
      <c r="H582" s="90">
        <v>5.88</v>
      </c>
      <c r="I582" s="90">
        <v>5.88</v>
      </c>
      <c r="J582" s="90" t="s">
        <v>10509</v>
      </c>
      <c r="K582" s="90">
        <v>1022</v>
      </c>
      <c r="L582" s="90" t="s">
        <v>10512</v>
      </c>
    </row>
    <row r="583" spans="1:12" hidden="1" outlineLevel="2" x14ac:dyDescent="0.25">
      <c r="A583" s="90">
        <v>3</v>
      </c>
      <c r="B583" s="26">
        <v>905484143</v>
      </c>
      <c r="C583" s="90">
        <v>20</v>
      </c>
      <c r="D583" s="90">
        <v>197748</v>
      </c>
      <c r="E583" s="94">
        <v>43546</v>
      </c>
      <c r="F583" s="26">
        <v>197748290849</v>
      </c>
      <c r="G583" s="90">
        <v>290849</v>
      </c>
      <c r="H583" s="90">
        <v>8.3800000000000008</v>
      </c>
      <c r="I583" s="90">
        <v>8.3800000000000008</v>
      </c>
      <c r="J583" s="90" t="s">
        <v>10509</v>
      </c>
      <c r="K583" s="90">
        <v>626</v>
      </c>
      <c r="L583" s="90" t="s">
        <v>10512</v>
      </c>
    </row>
    <row r="584" spans="1:12" hidden="1" outlineLevel="2" x14ac:dyDescent="0.25">
      <c r="A584" s="90">
        <v>3</v>
      </c>
      <c r="B584" s="26">
        <v>905484143</v>
      </c>
      <c r="C584" s="90">
        <v>20</v>
      </c>
      <c r="D584" s="90">
        <v>200080</v>
      </c>
      <c r="E584" s="94">
        <v>43578</v>
      </c>
      <c r="F584" s="26">
        <v>200080293168</v>
      </c>
      <c r="G584" s="90">
        <v>293168</v>
      </c>
      <c r="H584" s="90">
        <v>8.3800000000000008</v>
      </c>
      <c r="I584" s="90">
        <v>8.3800000000000008</v>
      </c>
      <c r="J584" s="90" t="s">
        <v>10509</v>
      </c>
      <c r="K584" s="90">
        <v>596</v>
      </c>
      <c r="L584" s="90" t="s">
        <v>10512</v>
      </c>
    </row>
    <row r="585" spans="1:12" hidden="1" outlineLevel="2" x14ac:dyDescent="0.25">
      <c r="A585" s="90">
        <v>3</v>
      </c>
      <c r="B585" s="26">
        <v>905811683</v>
      </c>
      <c r="C585" s="90">
        <v>20</v>
      </c>
      <c r="D585" s="90">
        <v>167823</v>
      </c>
      <c r="E585" s="94">
        <v>43124</v>
      </c>
      <c r="F585" s="26">
        <v>167823259475</v>
      </c>
      <c r="G585" s="90">
        <v>259475</v>
      </c>
      <c r="H585" s="90">
        <v>17.899999999999999</v>
      </c>
      <c r="I585" s="90">
        <v>17.899999999999999</v>
      </c>
      <c r="J585" s="90" t="s">
        <v>10509</v>
      </c>
      <c r="K585" s="90">
        <v>1050</v>
      </c>
      <c r="L585" s="90" t="s">
        <v>10512</v>
      </c>
    </row>
    <row r="586" spans="1:12" hidden="1" outlineLevel="2" x14ac:dyDescent="0.25">
      <c r="A586" s="90">
        <v>3</v>
      </c>
      <c r="B586" s="26">
        <v>905980165</v>
      </c>
      <c r="C586" s="90">
        <v>20</v>
      </c>
      <c r="D586" s="90">
        <v>209290</v>
      </c>
      <c r="E586" s="94">
        <v>43669</v>
      </c>
      <c r="F586" s="26">
        <v>209290302256</v>
      </c>
      <c r="G586" s="90">
        <v>302256</v>
      </c>
      <c r="H586" s="90">
        <v>1.68</v>
      </c>
      <c r="I586" s="90">
        <v>1.68</v>
      </c>
      <c r="J586" s="90" t="s">
        <v>10509</v>
      </c>
      <c r="K586" s="90">
        <v>504</v>
      </c>
      <c r="L586" s="90" t="s">
        <v>10512</v>
      </c>
    </row>
    <row r="587" spans="1:12" hidden="1" outlineLevel="2" x14ac:dyDescent="0.25">
      <c r="A587" s="90">
        <v>3</v>
      </c>
      <c r="B587" s="26">
        <v>905980165</v>
      </c>
      <c r="C587" s="90">
        <v>20</v>
      </c>
      <c r="D587" s="90">
        <v>212038</v>
      </c>
      <c r="E587" s="94">
        <v>43699</v>
      </c>
      <c r="F587" s="26">
        <v>212038304895</v>
      </c>
      <c r="G587" s="90">
        <v>304895</v>
      </c>
      <c r="H587" s="90">
        <v>2.2400000000000002</v>
      </c>
      <c r="I587" s="90">
        <v>2.2400000000000002</v>
      </c>
      <c r="J587" s="90" t="s">
        <v>10509</v>
      </c>
      <c r="K587" s="90">
        <v>473</v>
      </c>
      <c r="L587" s="90" t="s">
        <v>10512</v>
      </c>
    </row>
    <row r="588" spans="1:12" hidden="1" outlineLevel="2" x14ac:dyDescent="0.25">
      <c r="A588" s="90">
        <v>3</v>
      </c>
      <c r="B588" s="26">
        <v>905985602</v>
      </c>
      <c r="C588" s="90">
        <v>20</v>
      </c>
      <c r="D588" s="90">
        <v>171946</v>
      </c>
      <c r="E588" s="94">
        <v>43185</v>
      </c>
      <c r="F588" s="26">
        <v>171946263593</v>
      </c>
      <c r="G588" s="90">
        <v>263593</v>
      </c>
      <c r="H588" s="90">
        <v>1.68</v>
      </c>
      <c r="I588" s="90">
        <v>1.68</v>
      </c>
      <c r="J588" s="90" t="s">
        <v>10509</v>
      </c>
      <c r="K588" s="90">
        <v>991</v>
      </c>
      <c r="L588" s="90" t="s">
        <v>10512</v>
      </c>
    </row>
    <row r="589" spans="1:12" hidden="1" outlineLevel="2" x14ac:dyDescent="0.25">
      <c r="A589" s="90">
        <v>3</v>
      </c>
      <c r="B589" s="26">
        <v>905985602</v>
      </c>
      <c r="C589" s="90">
        <v>20</v>
      </c>
      <c r="D589" s="90">
        <v>173773</v>
      </c>
      <c r="E589" s="94">
        <v>43214</v>
      </c>
      <c r="F589" s="26">
        <v>173773266954</v>
      </c>
      <c r="G589" s="90">
        <v>266954</v>
      </c>
      <c r="H589" s="90">
        <v>1.68</v>
      </c>
      <c r="I589" s="90">
        <v>1.68</v>
      </c>
      <c r="J589" s="90" t="s">
        <v>10509</v>
      </c>
      <c r="K589" s="90">
        <v>961</v>
      </c>
      <c r="L589" s="90" t="s">
        <v>10512</v>
      </c>
    </row>
    <row r="590" spans="1:12" hidden="1" outlineLevel="2" x14ac:dyDescent="0.25">
      <c r="A590" s="90">
        <v>3</v>
      </c>
      <c r="B590" s="26">
        <v>906021845</v>
      </c>
      <c r="C590" s="90">
        <v>20</v>
      </c>
      <c r="D590" s="90">
        <v>185865</v>
      </c>
      <c r="E590" s="94">
        <v>43396</v>
      </c>
      <c r="F590" s="26">
        <v>185865279020</v>
      </c>
      <c r="G590" s="90">
        <v>279020</v>
      </c>
      <c r="H590" s="90">
        <v>9.91</v>
      </c>
      <c r="I590" s="90">
        <v>9.91</v>
      </c>
      <c r="J590" s="90" t="s">
        <v>10509</v>
      </c>
      <c r="K590" s="90">
        <v>777</v>
      </c>
      <c r="L590" s="90" t="s">
        <v>10512</v>
      </c>
    </row>
    <row r="591" spans="1:12" hidden="1" outlineLevel="2" x14ac:dyDescent="0.25">
      <c r="A591" s="90">
        <v>3</v>
      </c>
      <c r="B591" s="26">
        <v>906021845</v>
      </c>
      <c r="C591" s="90">
        <v>20</v>
      </c>
      <c r="D591" s="90">
        <v>190552</v>
      </c>
      <c r="E591" s="94">
        <v>43455</v>
      </c>
      <c r="F591" s="26">
        <v>190552283686</v>
      </c>
      <c r="G591" s="90">
        <v>283686</v>
      </c>
      <c r="H591" s="90">
        <v>7.82</v>
      </c>
      <c r="I591" s="90">
        <v>7.82</v>
      </c>
      <c r="J591" s="90" t="s">
        <v>10509</v>
      </c>
      <c r="K591" s="90">
        <v>716</v>
      </c>
      <c r="L591" s="90" t="s">
        <v>10512</v>
      </c>
    </row>
    <row r="592" spans="1:12" hidden="1" outlineLevel="2" x14ac:dyDescent="0.25">
      <c r="A592" s="90">
        <v>3</v>
      </c>
      <c r="B592" s="26">
        <v>904541539</v>
      </c>
      <c r="C592" s="90">
        <v>20</v>
      </c>
      <c r="D592" s="90">
        <v>214955</v>
      </c>
      <c r="E592" s="94">
        <v>43731</v>
      </c>
      <c r="F592" s="26">
        <v>214955307671</v>
      </c>
      <c r="G592" s="90">
        <v>307671</v>
      </c>
      <c r="H592" s="90">
        <v>2.59</v>
      </c>
      <c r="I592" s="90">
        <v>2.59</v>
      </c>
      <c r="J592" s="90" t="s">
        <v>10509</v>
      </c>
      <c r="K592" s="90">
        <v>443</v>
      </c>
      <c r="L592" s="90" t="s">
        <v>10512</v>
      </c>
    </row>
    <row r="593" spans="1:12" hidden="1" outlineLevel="2" x14ac:dyDescent="0.25">
      <c r="A593" s="90">
        <v>3</v>
      </c>
      <c r="B593" s="26">
        <v>904568631</v>
      </c>
      <c r="C593" s="90">
        <v>20</v>
      </c>
      <c r="D593" s="90">
        <v>214410</v>
      </c>
      <c r="E593" s="94">
        <v>43731</v>
      </c>
      <c r="F593" s="26">
        <v>214410307128</v>
      </c>
      <c r="G593" s="90">
        <v>307128</v>
      </c>
      <c r="H593" s="90">
        <v>1.78</v>
      </c>
      <c r="I593" s="90">
        <v>1.78</v>
      </c>
      <c r="J593" s="90" t="s">
        <v>10509</v>
      </c>
      <c r="K593" s="90">
        <v>443</v>
      </c>
      <c r="L593" s="90" t="s">
        <v>10512</v>
      </c>
    </row>
    <row r="594" spans="1:12" hidden="1" outlineLevel="2" x14ac:dyDescent="0.25">
      <c r="A594" s="90">
        <v>3</v>
      </c>
      <c r="B594" s="26">
        <v>904568631</v>
      </c>
      <c r="C594" s="90">
        <v>20</v>
      </c>
      <c r="D594" s="90">
        <v>217325</v>
      </c>
      <c r="E594" s="94">
        <v>43759</v>
      </c>
      <c r="F594" s="26">
        <v>217325309910</v>
      </c>
      <c r="G594" s="90">
        <v>309910</v>
      </c>
      <c r="H594" s="90">
        <v>1.68</v>
      </c>
      <c r="I594" s="90">
        <v>1.68</v>
      </c>
      <c r="J594" s="90" t="s">
        <v>10509</v>
      </c>
      <c r="K594" s="90">
        <v>412</v>
      </c>
      <c r="L594" s="90" t="s">
        <v>10512</v>
      </c>
    </row>
    <row r="595" spans="1:12" hidden="1" outlineLevel="2" x14ac:dyDescent="0.25">
      <c r="A595" s="90">
        <v>3</v>
      </c>
      <c r="B595" s="26">
        <v>904701810</v>
      </c>
      <c r="C595" s="90">
        <v>20</v>
      </c>
      <c r="D595" s="90">
        <v>227089</v>
      </c>
      <c r="E595" s="94">
        <v>43851</v>
      </c>
      <c r="F595" s="26">
        <v>227089319096</v>
      </c>
      <c r="G595" s="90">
        <v>319096</v>
      </c>
      <c r="H595" s="90">
        <v>4.38</v>
      </c>
      <c r="I595" s="90">
        <v>4.38</v>
      </c>
      <c r="J595" s="90" t="s">
        <v>10509</v>
      </c>
      <c r="K595" s="90">
        <v>320</v>
      </c>
      <c r="L595" s="90" t="s">
        <v>10512</v>
      </c>
    </row>
    <row r="596" spans="1:12" hidden="1" outlineLevel="2" x14ac:dyDescent="0.25">
      <c r="A596" s="90">
        <v>3</v>
      </c>
      <c r="B596" s="26">
        <v>904759172</v>
      </c>
      <c r="C596" s="90">
        <v>20</v>
      </c>
      <c r="D596" s="90">
        <v>236990</v>
      </c>
      <c r="E596" s="94">
        <v>43972</v>
      </c>
      <c r="F596" s="26">
        <v>236990328269</v>
      </c>
      <c r="G596" s="90">
        <v>328269</v>
      </c>
      <c r="H596" s="90">
        <v>8.3800000000000008</v>
      </c>
      <c r="I596" s="90">
        <v>8.3800000000000008</v>
      </c>
      <c r="J596" s="90" t="s">
        <v>10509</v>
      </c>
      <c r="K596" s="90">
        <v>199</v>
      </c>
      <c r="L596" s="90" t="s">
        <v>10512</v>
      </c>
    </row>
    <row r="597" spans="1:12" hidden="1" outlineLevel="2" x14ac:dyDescent="0.25">
      <c r="A597" s="90">
        <v>3</v>
      </c>
      <c r="B597" s="26">
        <v>904789260</v>
      </c>
      <c r="C597" s="90">
        <v>20</v>
      </c>
      <c r="D597" s="90">
        <v>192243</v>
      </c>
      <c r="E597" s="94">
        <v>43455</v>
      </c>
      <c r="F597" s="26">
        <v>192243285375</v>
      </c>
      <c r="G597" s="90">
        <v>285375</v>
      </c>
      <c r="H597" s="90">
        <v>0.84</v>
      </c>
      <c r="I597" s="90">
        <v>0.84</v>
      </c>
      <c r="J597" s="90" t="s">
        <v>10509</v>
      </c>
      <c r="K597" s="90">
        <v>716</v>
      </c>
      <c r="L597" s="90" t="s">
        <v>10512</v>
      </c>
    </row>
    <row r="598" spans="1:12" hidden="1" outlineLevel="2" x14ac:dyDescent="0.25">
      <c r="A598" s="90">
        <v>3</v>
      </c>
      <c r="B598" s="26">
        <v>904789260</v>
      </c>
      <c r="C598" s="90">
        <v>20</v>
      </c>
      <c r="D598" s="90">
        <v>194513</v>
      </c>
      <c r="E598" s="94">
        <v>43487</v>
      </c>
      <c r="F598" s="26">
        <v>194513287635</v>
      </c>
      <c r="G598" s="90">
        <v>287635</v>
      </c>
      <c r="H598" s="90">
        <v>0.26</v>
      </c>
      <c r="I598" s="90">
        <v>0.26</v>
      </c>
      <c r="J598" s="90" t="s">
        <v>10509</v>
      </c>
      <c r="K598" s="90">
        <v>685</v>
      </c>
      <c r="L598" s="90" t="s">
        <v>10512</v>
      </c>
    </row>
    <row r="599" spans="1:12" hidden="1" outlineLevel="2" x14ac:dyDescent="0.25">
      <c r="A599" s="90">
        <v>3</v>
      </c>
      <c r="B599" s="26">
        <v>904789260</v>
      </c>
      <c r="C599" s="90">
        <v>20</v>
      </c>
      <c r="D599" s="90">
        <v>196795</v>
      </c>
      <c r="E599" s="94">
        <v>43518</v>
      </c>
      <c r="F599" s="26">
        <v>196795289906</v>
      </c>
      <c r="G599" s="90">
        <v>289906</v>
      </c>
      <c r="H599" s="90">
        <v>0.34</v>
      </c>
      <c r="I599" s="90">
        <v>0.34</v>
      </c>
      <c r="J599" s="90" t="s">
        <v>10509</v>
      </c>
      <c r="K599" s="90">
        <v>657</v>
      </c>
      <c r="L599" s="90" t="s">
        <v>10512</v>
      </c>
    </row>
    <row r="600" spans="1:12" hidden="1" outlineLevel="2" x14ac:dyDescent="0.25">
      <c r="A600" s="90">
        <v>3</v>
      </c>
      <c r="B600" s="26">
        <v>904794526001</v>
      </c>
      <c r="C600" s="90">
        <v>20</v>
      </c>
      <c r="D600" s="90">
        <v>197339</v>
      </c>
      <c r="E600" s="94">
        <v>43525</v>
      </c>
      <c r="F600" s="26">
        <v>197339290446</v>
      </c>
      <c r="G600" s="90">
        <v>290446</v>
      </c>
      <c r="H600" s="90">
        <v>1.68</v>
      </c>
      <c r="I600" s="90">
        <v>1.68</v>
      </c>
      <c r="J600" s="90" t="s">
        <v>10509</v>
      </c>
      <c r="K600" s="90">
        <v>657</v>
      </c>
      <c r="L600" s="90" t="s">
        <v>10512</v>
      </c>
    </row>
    <row r="601" spans="1:12" hidden="1" outlineLevel="2" x14ac:dyDescent="0.25">
      <c r="A601" s="90">
        <v>3</v>
      </c>
      <c r="B601" s="26">
        <v>904794526001</v>
      </c>
      <c r="C601" s="90">
        <v>20</v>
      </c>
      <c r="D601" s="90">
        <v>199669</v>
      </c>
      <c r="E601" s="94">
        <v>43556</v>
      </c>
      <c r="F601" s="26">
        <v>199669292763</v>
      </c>
      <c r="G601" s="90">
        <v>292763</v>
      </c>
      <c r="H601" s="90">
        <v>1.68</v>
      </c>
      <c r="I601" s="90">
        <v>1.68</v>
      </c>
      <c r="J601" s="90" t="s">
        <v>10509</v>
      </c>
      <c r="K601" s="90">
        <v>626</v>
      </c>
      <c r="L601" s="90" t="s">
        <v>10512</v>
      </c>
    </row>
    <row r="602" spans="1:12" hidden="1" outlineLevel="2" x14ac:dyDescent="0.25">
      <c r="A602" s="90">
        <v>3</v>
      </c>
      <c r="B602" s="26">
        <v>905028940</v>
      </c>
      <c r="C602" s="90">
        <v>20</v>
      </c>
      <c r="D602" s="90">
        <v>195459</v>
      </c>
      <c r="E602" s="94">
        <v>43518</v>
      </c>
      <c r="F602" s="26">
        <v>195459288572</v>
      </c>
      <c r="G602" s="90">
        <v>288572</v>
      </c>
      <c r="H602" s="90">
        <v>12.07</v>
      </c>
      <c r="I602" s="90">
        <v>12.07</v>
      </c>
      <c r="J602" s="90" t="s">
        <v>10509</v>
      </c>
      <c r="K602" s="90">
        <v>657</v>
      </c>
      <c r="L602" s="90" t="s">
        <v>10512</v>
      </c>
    </row>
    <row r="603" spans="1:12" hidden="1" outlineLevel="2" x14ac:dyDescent="0.25">
      <c r="A603" s="90">
        <v>3</v>
      </c>
      <c r="B603" s="26">
        <v>905028940</v>
      </c>
      <c r="C603" s="90">
        <v>20</v>
      </c>
      <c r="D603" s="90">
        <v>225289</v>
      </c>
      <c r="E603" s="94">
        <v>43851</v>
      </c>
      <c r="F603" s="26">
        <v>225289317390</v>
      </c>
      <c r="G603" s="90">
        <v>317390</v>
      </c>
      <c r="H603" s="90">
        <v>9.26</v>
      </c>
      <c r="I603" s="90">
        <v>9.26</v>
      </c>
      <c r="J603" s="90" t="s">
        <v>10509</v>
      </c>
      <c r="K603" s="90">
        <v>320</v>
      </c>
      <c r="L603" s="90" t="s">
        <v>10512</v>
      </c>
    </row>
    <row r="604" spans="1:12" hidden="1" outlineLevel="2" x14ac:dyDescent="0.25">
      <c r="A604" s="90">
        <v>3</v>
      </c>
      <c r="B604" s="26">
        <v>905028940</v>
      </c>
      <c r="C604" s="90">
        <v>20</v>
      </c>
      <c r="D604" s="90">
        <v>228217</v>
      </c>
      <c r="E604" s="94">
        <v>43882</v>
      </c>
      <c r="F604" s="26">
        <v>228217320126</v>
      </c>
      <c r="G604" s="90">
        <v>320126</v>
      </c>
      <c r="H604" s="90">
        <v>11.4</v>
      </c>
      <c r="I604" s="90">
        <v>11.4</v>
      </c>
      <c r="J604" s="90" t="s">
        <v>10509</v>
      </c>
      <c r="K604" s="90">
        <v>291</v>
      </c>
      <c r="L604" s="90" t="s">
        <v>10512</v>
      </c>
    </row>
    <row r="605" spans="1:12" hidden="1" outlineLevel="2" x14ac:dyDescent="0.25">
      <c r="A605" s="90">
        <v>3</v>
      </c>
      <c r="B605" s="26">
        <v>905028940</v>
      </c>
      <c r="C605" s="90">
        <v>20</v>
      </c>
      <c r="D605" s="90">
        <v>231189</v>
      </c>
      <c r="E605" s="94">
        <v>43913</v>
      </c>
      <c r="F605" s="26">
        <v>231189322892</v>
      </c>
      <c r="G605" s="90">
        <v>322892</v>
      </c>
      <c r="H605" s="90">
        <v>8.3800000000000008</v>
      </c>
      <c r="I605" s="90">
        <v>8.3800000000000008</v>
      </c>
      <c r="J605" s="90" t="s">
        <v>10509</v>
      </c>
      <c r="K605" s="90">
        <v>260</v>
      </c>
      <c r="L605" s="90" t="s">
        <v>10512</v>
      </c>
    </row>
    <row r="606" spans="1:12" hidden="1" outlineLevel="2" x14ac:dyDescent="0.25">
      <c r="A606" s="90">
        <v>3</v>
      </c>
      <c r="B606" s="26">
        <v>905028940</v>
      </c>
      <c r="C606" s="90">
        <v>20</v>
      </c>
      <c r="D606" s="90">
        <v>237122</v>
      </c>
      <c r="E606" s="94">
        <v>43972</v>
      </c>
      <c r="F606" s="26">
        <v>237122328401</v>
      </c>
      <c r="G606" s="90">
        <v>328401</v>
      </c>
      <c r="H606" s="90">
        <v>8.3800000000000008</v>
      </c>
      <c r="I606" s="90">
        <v>8.3800000000000008</v>
      </c>
      <c r="J606" s="90" t="s">
        <v>10509</v>
      </c>
      <c r="K606" s="90">
        <v>199</v>
      </c>
      <c r="L606" s="90" t="s">
        <v>10512</v>
      </c>
    </row>
    <row r="607" spans="1:12" hidden="1" outlineLevel="2" x14ac:dyDescent="0.25">
      <c r="A607" s="90">
        <v>3</v>
      </c>
      <c r="B607" s="26">
        <v>905055885</v>
      </c>
      <c r="C607" s="90">
        <v>20</v>
      </c>
      <c r="D607" s="90">
        <v>222984</v>
      </c>
      <c r="E607" s="94">
        <v>43822</v>
      </c>
      <c r="F607" s="26">
        <v>222984315260</v>
      </c>
      <c r="G607" s="90">
        <v>315260</v>
      </c>
      <c r="H607" s="90">
        <v>1.77</v>
      </c>
      <c r="I607" s="90">
        <v>1.77</v>
      </c>
      <c r="J607" s="90" t="s">
        <v>10509</v>
      </c>
      <c r="K607" s="90">
        <v>351</v>
      </c>
      <c r="L607" s="90" t="s">
        <v>10512</v>
      </c>
    </row>
    <row r="608" spans="1:12" hidden="1" outlineLevel="2" x14ac:dyDescent="0.25">
      <c r="A608" s="90">
        <v>3</v>
      </c>
      <c r="B608" s="26">
        <v>905055885</v>
      </c>
      <c r="C608" s="90">
        <v>20</v>
      </c>
      <c r="D608" s="90">
        <v>225852</v>
      </c>
      <c r="E608" s="94">
        <v>43851</v>
      </c>
      <c r="F608" s="26">
        <v>225852317953</v>
      </c>
      <c r="G608" s="90">
        <v>317953</v>
      </c>
      <c r="H608" s="90">
        <v>1.7</v>
      </c>
      <c r="I608" s="90">
        <v>1.7</v>
      </c>
      <c r="J608" s="90" t="s">
        <v>10509</v>
      </c>
      <c r="K608" s="90">
        <v>320</v>
      </c>
      <c r="L608" s="90" t="s">
        <v>10512</v>
      </c>
    </row>
    <row r="609" spans="1:12" hidden="1" outlineLevel="2" x14ac:dyDescent="0.25">
      <c r="A609" s="90">
        <v>3</v>
      </c>
      <c r="B609" s="26">
        <v>905134110</v>
      </c>
      <c r="C609" s="90">
        <v>20</v>
      </c>
      <c r="D609" s="90">
        <v>189994</v>
      </c>
      <c r="E609" s="94">
        <v>43426</v>
      </c>
      <c r="F609" s="26">
        <v>189994283138</v>
      </c>
      <c r="G609" s="90">
        <v>283138</v>
      </c>
      <c r="H609" s="90">
        <v>0.52</v>
      </c>
      <c r="I609" s="90">
        <v>0.52</v>
      </c>
      <c r="J609" s="90" t="s">
        <v>10509</v>
      </c>
      <c r="K609" s="90">
        <v>747</v>
      </c>
      <c r="L609" s="90" t="s">
        <v>10512</v>
      </c>
    </row>
    <row r="610" spans="1:12" hidden="1" outlineLevel="2" x14ac:dyDescent="0.25">
      <c r="A610" s="90">
        <v>3</v>
      </c>
      <c r="B610" s="26">
        <v>905307682</v>
      </c>
      <c r="C610" s="90">
        <v>20</v>
      </c>
      <c r="D610" s="90">
        <v>184988</v>
      </c>
      <c r="E610" s="94">
        <v>43364</v>
      </c>
      <c r="F610" s="26">
        <v>184988278149</v>
      </c>
      <c r="G610" s="90">
        <v>278149</v>
      </c>
      <c r="H610" s="90">
        <v>8.7100000000000009</v>
      </c>
      <c r="I610" s="90">
        <v>8.7100000000000009</v>
      </c>
      <c r="J610" s="90" t="s">
        <v>10509</v>
      </c>
      <c r="K610" s="90">
        <v>808</v>
      </c>
      <c r="L610" s="90" t="s">
        <v>10512</v>
      </c>
    </row>
    <row r="611" spans="1:12" hidden="1" outlineLevel="2" x14ac:dyDescent="0.25">
      <c r="A611" s="90">
        <v>3</v>
      </c>
      <c r="B611" s="26">
        <v>905307682</v>
      </c>
      <c r="C611" s="90">
        <v>20</v>
      </c>
      <c r="D611" s="90">
        <v>187377</v>
      </c>
      <c r="E611" s="94">
        <v>43396</v>
      </c>
      <c r="F611" s="26">
        <v>187377280532</v>
      </c>
      <c r="G611" s="90">
        <v>280532</v>
      </c>
      <c r="H611" s="90">
        <v>8.75</v>
      </c>
      <c r="I611" s="90">
        <v>8.75</v>
      </c>
      <c r="J611" s="90" t="s">
        <v>10509</v>
      </c>
      <c r="K611" s="90">
        <v>777</v>
      </c>
      <c r="L611" s="90" t="s">
        <v>10512</v>
      </c>
    </row>
    <row r="612" spans="1:12" hidden="1" outlineLevel="2" x14ac:dyDescent="0.25">
      <c r="A612" s="90">
        <v>3</v>
      </c>
      <c r="B612" s="26">
        <v>905307682</v>
      </c>
      <c r="C612" s="90">
        <v>20</v>
      </c>
      <c r="D612" s="90">
        <v>189649</v>
      </c>
      <c r="E612" s="94">
        <v>43426</v>
      </c>
      <c r="F612" s="26">
        <v>189649282795</v>
      </c>
      <c r="G612" s="90">
        <v>282795</v>
      </c>
      <c r="H612" s="90">
        <v>2.73</v>
      </c>
      <c r="I612" s="90">
        <v>2.73</v>
      </c>
      <c r="J612" s="90" t="s">
        <v>10509</v>
      </c>
      <c r="K612" s="90">
        <v>747</v>
      </c>
      <c r="L612" s="90" t="s">
        <v>10512</v>
      </c>
    </row>
    <row r="613" spans="1:12" hidden="1" outlineLevel="2" x14ac:dyDescent="0.25">
      <c r="A613" s="90">
        <v>3</v>
      </c>
      <c r="B613" s="26">
        <v>905587218</v>
      </c>
      <c r="C613" s="90">
        <v>20</v>
      </c>
      <c r="D613" s="90">
        <v>167824</v>
      </c>
      <c r="E613" s="94">
        <v>43124</v>
      </c>
      <c r="F613" s="26">
        <v>167824259476</v>
      </c>
      <c r="G613" s="90">
        <v>259476</v>
      </c>
      <c r="H613" s="90">
        <v>3.91</v>
      </c>
      <c r="I613" s="90">
        <v>3.91</v>
      </c>
      <c r="J613" s="90" t="s">
        <v>10509</v>
      </c>
      <c r="K613" s="90">
        <v>1050</v>
      </c>
      <c r="L613" s="90" t="s">
        <v>10512</v>
      </c>
    </row>
    <row r="614" spans="1:12" hidden="1" outlineLevel="2" x14ac:dyDescent="0.25">
      <c r="A614" s="90">
        <v>3</v>
      </c>
      <c r="B614" s="26">
        <v>905628848</v>
      </c>
      <c r="C614" s="90">
        <v>20</v>
      </c>
      <c r="D614" s="90">
        <v>204248</v>
      </c>
      <c r="E614" s="94">
        <v>43607</v>
      </c>
      <c r="F614" s="26">
        <v>204248297306</v>
      </c>
      <c r="G614" s="90">
        <v>297306</v>
      </c>
      <c r="H614" s="90">
        <v>0.11</v>
      </c>
      <c r="I614" s="90">
        <v>0.11</v>
      </c>
      <c r="J614" s="90" t="s">
        <v>10509</v>
      </c>
      <c r="K614" s="90">
        <v>565</v>
      </c>
      <c r="L614" s="90" t="s">
        <v>10512</v>
      </c>
    </row>
    <row r="615" spans="1:12" hidden="1" outlineLevel="2" x14ac:dyDescent="0.25">
      <c r="A615" s="90">
        <v>3</v>
      </c>
      <c r="B615" s="26">
        <v>905867941</v>
      </c>
      <c r="C615" s="90">
        <v>20</v>
      </c>
      <c r="D615" s="90">
        <v>215715</v>
      </c>
      <c r="E615" s="94">
        <v>43731</v>
      </c>
      <c r="F615" s="26">
        <v>215715308341</v>
      </c>
      <c r="G615" s="90">
        <v>308341</v>
      </c>
      <c r="H615" s="90">
        <v>0.16</v>
      </c>
      <c r="I615" s="90">
        <v>0.16</v>
      </c>
      <c r="J615" s="90" t="s">
        <v>10509</v>
      </c>
      <c r="K615" s="90">
        <v>443</v>
      </c>
      <c r="L615" s="90" t="s">
        <v>10512</v>
      </c>
    </row>
    <row r="616" spans="1:12" hidden="1" outlineLevel="2" x14ac:dyDescent="0.25">
      <c r="A616" s="90">
        <v>3</v>
      </c>
      <c r="B616" s="26">
        <v>905878989</v>
      </c>
      <c r="C616" s="90">
        <v>20</v>
      </c>
      <c r="D616" s="90">
        <v>231666</v>
      </c>
      <c r="E616" s="94">
        <v>43913</v>
      </c>
      <c r="F616" s="26">
        <v>231666323369</v>
      </c>
      <c r="G616" s="90">
        <v>323369</v>
      </c>
      <c r="H616" s="90">
        <v>4.63</v>
      </c>
      <c r="I616" s="90">
        <v>4.63</v>
      </c>
      <c r="J616" s="90" t="s">
        <v>10509</v>
      </c>
      <c r="K616" s="90">
        <v>260</v>
      </c>
      <c r="L616" s="90" t="s">
        <v>10512</v>
      </c>
    </row>
    <row r="617" spans="1:12" hidden="1" outlineLevel="2" x14ac:dyDescent="0.25">
      <c r="A617" s="90">
        <v>3</v>
      </c>
      <c r="B617" s="26">
        <v>905887857</v>
      </c>
      <c r="C617" s="90">
        <v>20</v>
      </c>
      <c r="D617" s="90">
        <v>188756</v>
      </c>
      <c r="E617" s="94">
        <v>43426</v>
      </c>
      <c r="F617" s="26">
        <v>188756281902</v>
      </c>
      <c r="G617" s="90">
        <v>281902</v>
      </c>
      <c r="H617" s="90">
        <v>1.68</v>
      </c>
      <c r="I617" s="90">
        <v>1.68</v>
      </c>
      <c r="J617" s="90" t="s">
        <v>10509</v>
      </c>
      <c r="K617" s="90">
        <v>747</v>
      </c>
      <c r="L617" s="90" t="s">
        <v>10512</v>
      </c>
    </row>
    <row r="618" spans="1:12" hidden="1" outlineLevel="2" x14ac:dyDescent="0.25">
      <c r="A618" s="90">
        <v>3</v>
      </c>
      <c r="B618" s="26">
        <v>905887857</v>
      </c>
      <c r="C618" s="90">
        <v>20</v>
      </c>
      <c r="D618" s="90">
        <v>191064</v>
      </c>
      <c r="E618" s="94">
        <v>43455</v>
      </c>
      <c r="F618" s="26">
        <v>191064284198</v>
      </c>
      <c r="G618" s="90">
        <v>284198</v>
      </c>
      <c r="H618" s="90">
        <v>1.68</v>
      </c>
      <c r="I618" s="90">
        <v>1.68</v>
      </c>
      <c r="J618" s="90" t="s">
        <v>10509</v>
      </c>
      <c r="K618" s="90">
        <v>716</v>
      </c>
      <c r="L618" s="90" t="s">
        <v>10512</v>
      </c>
    </row>
    <row r="619" spans="1:12" hidden="1" outlineLevel="2" x14ac:dyDescent="0.25">
      <c r="A619" s="90">
        <v>3</v>
      </c>
      <c r="B619" s="26">
        <v>905894085</v>
      </c>
      <c r="C619" s="90">
        <v>20</v>
      </c>
      <c r="D619" s="90">
        <v>227966</v>
      </c>
      <c r="E619" s="94">
        <v>43882</v>
      </c>
      <c r="F619" s="26">
        <v>227966319875</v>
      </c>
      <c r="G619" s="90">
        <v>319875</v>
      </c>
      <c r="H619" s="90">
        <v>12.3</v>
      </c>
      <c r="I619" s="90">
        <v>12.3</v>
      </c>
      <c r="J619" s="90" t="s">
        <v>10509</v>
      </c>
      <c r="K619" s="90">
        <v>291</v>
      </c>
      <c r="L619" s="90" t="s">
        <v>10512</v>
      </c>
    </row>
    <row r="620" spans="1:12" hidden="1" outlineLevel="2" x14ac:dyDescent="0.25">
      <c r="A620" s="90">
        <v>3</v>
      </c>
      <c r="B620" s="26">
        <v>905894085</v>
      </c>
      <c r="C620" s="90">
        <v>20</v>
      </c>
      <c r="D620" s="90">
        <v>230940</v>
      </c>
      <c r="E620" s="94">
        <v>43913</v>
      </c>
      <c r="F620" s="26">
        <v>230940322643</v>
      </c>
      <c r="G620" s="90">
        <v>322643</v>
      </c>
      <c r="H620" s="90">
        <v>12.3</v>
      </c>
      <c r="I620" s="90">
        <v>12.3</v>
      </c>
      <c r="J620" s="90" t="s">
        <v>10509</v>
      </c>
      <c r="K620" s="90">
        <v>260</v>
      </c>
      <c r="L620" s="90" t="s">
        <v>10512</v>
      </c>
    </row>
    <row r="621" spans="1:12" hidden="1" outlineLevel="2" x14ac:dyDescent="0.25">
      <c r="A621" s="90">
        <v>3</v>
      </c>
      <c r="B621" s="26">
        <v>906051008</v>
      </c>
      <c r="C621" s="90">
        <v>20</v>
      </c>
      <c r="D621" s="90">
        <v>229843</v>
      </c>
      <c r="E621" s="94">
        <v>43882</v>
      </c>
      <c r="F621" s="26">
        <v>229843321692</v>
      </c>
      <c r="G621" s="90">
        <v>321692</v>
      </c>
      <c r="H621" s="90">
        <v>1.68</v>
      </c>
      <c r="I621" s="90">
        <v>1.68</v>
      </c>
      <c r="J621" s="90" t="s">
        <v>10509</v>
      </c>
      <c r="K621" s="90">
        <v>291</v>
      </c>
      <c r="L621" s="90" t="s">
        <v>10512</v>
      </c>
    </row>
    <row r="622" spans="1:12" hidden="1" outlineLevel="2" x14ac:dyDescent="0.25">
      <c r="A622" s="90">
        <v>3</v>
      </c>
      <c r="B622" s="26">
        <v>906094362</v>
      </c>
      <c r="C622" s="90">
        <v>20</v>
      </c>
      <c r="D622" s="90">
        <v>231959</v>
      </c>
      <c r="E622" s="94">
        <v>43913</v>
      </c>
      <c r="F622" s="26">
        <v>231959323662</v>
      </c>
      <c r="G622" s="90">
        <v>323662</v>
      </c>
      <c r="H622" s="90">
        <v>7.36</v>
      </c>
      <c r="I622" s="90">
        <v>7.36</v>
      </c>
      <c r="J622" s="90" t="s">
        <v>10509</v>
      </c>
      <c r="K622" s="90">
        <v>260</v>
      </c>
      <c r="L622" s="90" t="s">
        <v>10512</v>
      </c>
    </row>
    <row r="623" spans="1:12" hidden="1" outlineLevel="2" x14ac:dyDescent="0.25">
      <c r="A623" s="90">
        <v>3</v>
      </c>
      <c r="B623" s="26">
        <v>906094362</v>
      </c>
      <c r="C623" s="90">
        <v>20</v>
      </c>
      <c r="D623" s="90">
        <v>234951</v>
      </c>
      <c r="E623" s="94">
        <v>43942</v>
      </c>
      <c r="F623" s="26">
        <v>234951326432</v>
      </c>
      <c r="G623" s="90">
        <v>326432</v>
      </c>
      <c r="H623" s="90">
        <v>1.68</v>
      </c>
      <c r="I623" s="90">
        <v>1.68</v>
      </c>
      <c r="J623" s="90" t="s">
        <v>10509</v>
      </c>
      <c r="K623" s="90">
        <v>230</v>
      </c>
      <c r="L623" s="90" t="s">
        <v>10512</v>
      </c>
    </row>
    <row r="624" spans="1:12" hidden="1" outlineLevel="2" x14ac:dyDescent="0.25">
      <c r="A624" s="90">
        <v>3</v>
      </c>
      <c r="B624" s="26">
        <v>906094362</v>
      </c>
      <c r="C624" s="90">
        <v>20</v>
      </c>
      <c r="D624" s="90">
        <v>237916</v>
      </c>
      <c r="E624" s="94">
        <v>43972</v>
      </c>
      <c r="F624" s="26">
        <v>237916329195</v>
      </c>
      <c r="G624" s="90">
        <v>329195</v>
      </c>
      <c r="H624" s="90">
        <v>1.68</v>
      </c>
      <c r="I624" s="90">
        <v>1.68</v>
      </c>
      <c r="J624" s="90" t="s">
        <v>10509</v>
      </c>
      <c r="K624" s="90">
        <v>199</v>
      </c>
      <c r="L624" s="90" t="s">
        <v>10512</v>
      </c>
    </row>
    <row r="625" spans="1:12" hidden="1" outlineLevel="2" x14ac:dyDescent="0.25">
      <c r="A625" s="90">
        <v>3</v>
      </c>
      <c r="B625" s="26">
        <v>906187414</v>
      </c>
      <c r="C625" s="90">
        <v>20</v>
      </c>
      <c r="D625" s="90">
        <v>236973</v>
      </c>
      <c r="E625" s="94">
        <v>43972</v>
      </c>
      <c r="F625" s="26">
        <v>236973328252</v>
      </c>
      <c r="G625" s="90">
        <v>328252</v>
      </c>
      <c r="H625" s="90">
        <v>8.3800000000000008</v>
      </c>
      <c r="I625" s="90">
        <v>8.3800000000000008</v>
      </c>
      <c r="J625" s="90" t="s">
        <v>10509</v>
      </c>
      <c r="K625" s="90">
        <v>199</v>
      </c>
      <c r="L625" s="90" t="s">
        <v>10512</v>
      </c>
    </row>
    <row r="626" spans="1:12" hidden="1" outlineLevel="2" x14ac:dyDescent="0.25">
      <c r="A626" s="90">
        <v>3</v>
      </c>
      <c r="B626" s="26">
        <v>906256334</v>
      </c>
      <c r="C626" s="90">
        <v>20</v>
      </c>
      <c r="D626" s="90">
        <v>175972</v>
      </c>
      <c r="E626" s="94">
        <v>43243</v>
      </c>
      <c r="F626" s="26">
        <v>175972269149</v>
      </c>
      <c r="G626" s="90">
        <v>269149</v>
      </c>
      <c r="H626" s="90">
        <v>1.68</v>
      </c>
      <c r="I626" s="90">
        <v>1.68</v>
      </c>
      <c r="J626" s="90" t="s">
        <v>10509</v>
      </c>
      <c r="K626" s="90">
        <v>930</v>
      </c>
      <c r="L626" s="90" t="s">
        <v>10512</v>
      </c>
    </row>
    <row r="627" spans="1:12" hidden="1" outlineLevel="2" x14ac:dyDescent="0.25">
      <c r="A627" s="90">
        <v>3</v>
      </c>
      <c r="B627" s="26">
        <v>906256334</v>
      </c>
      <c r="C627" s="90">
        <v>20</v>
      </c>
      <c r="D627" s="90">
        <v>177960</v>
      </c>
      <c r="E627" s="94">
        <v>43273</v>
      </c>
      <c r="F627" s="26">
        <v>177960271134</v>
      </c>
      <c r="G627" s="90">
        <v>271134</v>
      </c>
      <c r="H627" s="90">
        <v>1.68</v>
      </c>
      <c r="I627" s="90">
        <v>1.68</v>
      </c>
      <c r="J627" s="90" t="s">
        <v>10509</v>
      </c>
      <c r="K627" s="90">
        <v>900</v>
      </c>
      <c r="L627" s="90" t="s">
        <v>10512</v>
      </c>
    </row>
    <row r="628" spans="1:12" hidden="1" outlineLevel="2" x14ac:dyDescent="0.25">
      <c r="A628" s="90">
        <v>3</v>
      </c>
      <c r="B628" s="26">
        <v>906332572</v>
      </c>
      <c r="C628" s="90">
        <v>20</v>
      </c>
      <c r="D628" s="90">
        <v>212095</v>
      </c>
      <c r="E628" s="94">
        <v>43699</v>
      </c>
      <c r="F628" s="26">
        <v>212095304952</v>
      </c>
      <c r="G628" s="90">
        <v>304952</v>
      </c>
      <c r="H628" s="90">
        <v>1.68</v>
      </c>
      <c r="I628" s="90">
        <v>1.68</v>
      </c>
      <c r="J628" s="90" t="s">
        <v>10509</v>
      </c>
      <c r="K628" s="90">
        <v>473</v>
      </c>
      <c r="L628" s="90" t="s">
        <v>10512</v>
      </c>
    </row>
    <row r="629" spans="1:12" hidden="1" outlineLevel="2" x14ac:dyDescent="0.25">
      <c r="A629" s="90">
        <v>3</v>
      </c>
      <c r="B629" s="26">
        <v>906372818</v>
      </c>
      <c r="C629" s="90">
        <v>20</v>
      </c>
      <c r="D629" s="90">
        <v>236021</v>
      </c>
      <c r="E629" s="94">
        <v>43942</v>
      </c>
      <c r="F629" s="26">
        <v>236021327398</v>
      </c>
      <c r="G629" s="90">
        <v>327398</v>
      </c>
      <c r="H629" s="90">
        <v>1.68</v>
      </c>
      <c r="I629" s="90">
        <v>1.68</v>
      </c>
      <c r="J629" s="90" t="s">
        <v>10509</v>
      </c>
      <c r="K629" s="90">
        <v>230</v>
      </c>
      <c r="L629" s="90" t="s">
        <v>10512</v>
      </c>
    </row>
    <row r="630" spans="1:12" hidden="1" outlineLevel="2" x14ac:dyDescent="0.25">
      <c r="A630" s="90">
        <v>3</v>
      </c>
      <c r="B630" s="26">
        <v>906372818</v>
      </c>
      <c r="C630" s="90">
        <v>20</v>
      </c>
      <c r="D630" s="90">
        <v>238993</v>
      </c>
      <c r="E630" s="94">
        <v>43972</v>
      </c>
      <c r="F630" s="26">
        <v>238993330169</v>
      </c>
      <c r="G630" s="90">
        <v>330169</v>
      </c>
      <c r="H630" s="90">
        <v>1.68</v>
      </c>
      <c r="I630" s="90">
        <v>1.68</v>
      </c>
      <c r="J630" s="90" t="s">
        <v>10509</v>
      </c>
      <c r="K630" s="90">
        <v>199</v>
      </c>
      <c r="L630" s="90" t="s">
        <v>10512</v>
      </c>
    </row>
    <row r="631" spans="1:12" hidden="1" outlineLevel="2" x14ac:dyDescent="0.25">
      <c r="A631" s="90">
        <v>3</v>
      </c>
      <c r="B631" s="26">
        <v>906378401</v>
      </c>
      <c r="C631" s="90">
        <v>20</v>
      </c>
      <c r="D631" s="90">
        <v>185332</v>
      </c>
      <c r="E631" s="94">
        <v>43364</v>
      </c>
      <c r="F631" s="26">
        <v>185332278493</v>
      </c>
      <c r="G631" s="90">
        <v>278493</v>
      </c>
      <c r="H631" s="90">
        <v>2.2599999999999998</v>
      </c>
      <c r="I631" s="90">
        <v>2.2599999999999998</v>
      </c>
      <c r="J631" s="90" t="s">
        <v>10509</v>
      </c>
      <c r="K631" s="90">
        <v>808</v>
      </c>
      <c r="L631" s="90" t="s">
        <v>10512</v>
      </c>
    </row>
    <row r="632" spans="1:12" hidden="1" outlineLevel="2" x14ac:dyDescent="0.25">
      <c r="A632" s="90">
        <v>3</v>
      </c>
      <c r="B632" s="26">
        <v>906378401</v>
      </c>
      <c r="C632" s="90">
        <v>20</v>
      </c>
      <c r="D632" s="90">
        <v>189926</v>
      </c>
      <c r="E632" s="94">
        <v>43426</v>
      </c>
      <c r="F632" s="26">
        <v>189926283071</v>
      </c>
      <c r="G632" s="90">
        <v>283071</v>
      </c>
      <c r="H632" s="90">
        <v>5.22</v>
      </c>
      <c r="I632" s="90">
        <v>5.22</v>
      </c>
      <c r="J632" s="90" t="s">
        <v>10509</v>
      </c>
      <c r="K632" s="90">
        <v>747</v>
      </c>
      <c r="L632" s="90" t="s">
        <v>10512</v>
      </c>
    </row>
    <row r="633" spans="1:12" hidden="1" outlineLevel="2" x14ac:dyDescent="0.25">
      <c r="A633" s="90">
        <v>3</v>
      </c>
      <c r="B633" s="26">
        <v>906389416</v>
      </c>
      <c r="C633" s="90">
        <v>20</v>
      </c>
      <c r="D633" s="90">
        <v>190789</v>
      </c>
      <c r="E633" s="94">
        <v>43455</v>
      </c>
      <c r="F633" s="26">
        <v>190789283923</v>
      </c>
      <c r="G633" s="90">
        <v>283923</v>
      </c>
      <c r="H633" s="90">
        <v>8.3800000000000008</v>
      </c>
      <c r="I633" s="90">
        <v>8.3800000000000008</v>
      </c>
      <c r="J633" s="90" t="s">
        <v>10509</v>
      </c>
      <c r="K633" s="90">
        <v>716</v>
      </c>
      <c r="L633" s="90" t="s">
        <v>10512</v>
      </c>
    </row>
    <row r="634" spans="1:12" hidden="1" outlineLevel="2" x14ac:dyDescent="0.25">
      <c r="A634" s="90">
        <v>3</v>
      </c>
      <c r="B634" s="26">
        <v>906433909</v>
      </c>
      <c r="C634" s="90">
        <v>20</v>
      </c>
      <c r="D634" s="90">
        <v>219818</v>
      </c>
      <c r="E634" s="94">
        <v>43790</v>
      </c>
      <c r="F634" s="26">
        <v>219818312252</v>
      </c>
      <c r="G634" s="90">
        <v>312252</v>
      </c>
      <c r="H634" s="90">
        <v>1.68</v>
      </c>
      <c r="I634" s="90">
        <v>1.68</v>
      </c>
      <c r="J634" s="90" t="s">
        <v>10509</v>
      </c>
      <c r="K634" s="90">
        <v>382</v>
      </c>
      <c r="L634" s="90" t="s">
        <v>10512</v>
      </c>
    </row>
    <row r="635" spans="1:12" hidden="1" outlineLevel="2" x14ac:dyDescent="0.25">
      <c r="A635" s="90">
        <v>3</v>
      </c>
      <c r="B635" s="26">
        <v>906475751</v>
      </c>
      <c r="C635" s="90">
        <v>20</v>
      </c>
      <c r="D635" s="90">
        <v>233295</v>
      </c>
      <c r="E635" s="94">
        <v>43913</v>
      </c>
      <c r="F635" s="26">
        <v>233295324856</v>
      </c>
      <c r="G635" s="90">
        <v>324856</v>
      </c>
      <c r="H635" s="90">
        <v>0.59</v>
      </c>
      <c r="I635" s="90">
        <v>0.59</v>
      </c>
      <c r="J635" s="90" t="s">
        <v>10509</v>
      </c>
      <c r="K635" s="90">
        <v>260</v>
      </c>
      <c r="L635" s="90" t="s">
        <v>10512</v>
      </c>
    </row>
    <row r="636" spans="1:12" hidden="1" outlineLevel="2" x14ac:dyDescent="0.25">
      <c r="A636" s="90">
        <v>3</v>
      </c>
      <c r="B636" s="26">
        <v>906475751</v>
      </c>
      <c r="C636" s="90">
        <v>20</v>
      </c>
      <c r="D636" s="90">
        <v>236278</v>
      </c>
      <c r="E636" s="94">
        <v>43942</v>
      </c>
      <c r="F636" s="26">
        <v>236278327622</v>
      </c>
      <c r="G636" s="90">
        <v>327622</v>
      </c>
      <c r="H636" s="90">
        <v>3.58</v>
      </c>
      <c r="I636" s="90">
        <v>3.58</v>
      </c>
      <c r="J636" s="90" t="s">
        <v>10509</v>
      </c>
      <c r="K636" s="90">
        <v>230</v>
      </c>
      <c r="L636" s="90" t="s">
        <v>10512</v>
      </c>
    </row>
    <row r="637" spans="1:12" hidden="1" outlineLevel="2" x14ac:dyDescent="0.25">
      <c r="A637" s="90">
        <v>3</v>
      </c>
      <c r="B637" s="26">
        <v>906475751</v>
      </c>
      <c r="C637" s="90">
        <v>20</v>
      </c>
      <c r="D637" s="90">
        <v>239278</v>
      </c>
      <c r="E637" s="94">
        <v>43972</v>
      </c>
      <c r="F637" s="26">
        <v>239278330419</v>
      </c>
      <c r="G637" s="90">
        <v>330419</v>
      </c>
      <c r="H637" s="90">
        <v>3.88</v>
      </c>
      <c r="I637" s="90">
        <v>3.88</v>
      </c>
      <c r="J637" s="90" t="s">
        <v>10509</v>
      </c>
      <c r="K637" s="90">
        <v>199</v>
      </c>
      <c r="L637" s="90" t="s">
        <v>10512</v>
      </c>
    </row>
    <row r="638" spans="1:12" hidden="1" outlineLevel="2" x14ac:dyDescent="0.25">
      <c r="A638" s="90">
        <v>3</v>
      </c>
      <c r="B638" s="26">
        <v>906529722</v>
      </c>
      <c r="C638" s="90">
        <v>20</v>
      </c>
      <c r="D638" s="90">
        <v>233255</v>
      </c>
      <c r="E638" s="94">
        <v>43913</v>
      </c>
      <c r="F638" s="26">
        <v>233255324824</v>
      </c>
      <c r="G638" s="90">
        <v>324824</v>
      </c>
      <c r="H638" s="90">
        <v>2.5299999999999998</v>
      </c>
      <c r="I638" s="90">
        <v>2.5299999999999998</v>
      </c>
      <c r="J638" s="90" t="s">
        <v>10509</v>
      </c>
      <c r="K638" s="90">
        <v>260</v>
      </c>
      <c r="L638" s="90" t="s">
        <v>10512</v>
      </c>
    </row>
    <row r="639" spans="1:12" hidden="1" outlineLevel="2" x14ac:dyDescent="0.25">
      <c r="A639" s="90">
        <v>3</v>
      </c>
      <c r="B639" s="26">
        <v>906529722</v>
      </c>
      <c r="C639" s="90">
        <v>20</v>
      </c>
      <c r="D639" s="90">
        <v>236246</v>
      </c>
      <c r="E639" s="94">
        <v>43942</v>
      </c>
      <c r="F639" s="26">
        <v>236246327596</v>
      </c>
      <c r="G639" s="90">
        <v>327596</v>
      </c>
      <c r="H639" s="90">
        <v>4.93</v>
      </c>
      <c r="I639" s="90">
        <v>4.93</v>
      </c>
      <c r="J639" s="90" t="s">
        <v>10509</v>
      </c>
      <c r="K639" s="90">
        <v>230</v>
      </c>
      <c r="L639" s="90" t="s">
        <v>10512</v>
      </c>
    </row>
    <row r="640" spans="1:12" hidden="1" outlineLevel="2" x14ac:dyDescent="0.25">
      <c r="A640" s="90">
        <v>3</v>
      </c>
      <c r="B640" s="26">
        <v>906529722</v>
      </c>
      <c r="C640" s="90">
        <v>20</v>
      </c>
      <c r="D640" s="90">
        <v>239245</v>
      </c>
      <c r="E640" s="94">
        <v>43972</v>
      </c>
      <c r="F640" s="26">
        <v>239245330393</v>
      </c>
      <c r="G640" s="90">
        <v>330393</v>
      </c>
      <c r="H640" s="90">
        <v>1.97</v>
      </c>
      <c r="I640" s="90">
        <v>1.97</v>
      </c>
      <c r="J640" s="90" t="s">
        <v>10509</v>
      </c>
      <c r="K640" s="90">
        <v>199</v>
      </c>
      <c r="L640" s="90" t="s">
        <v>10512</v>
      </c>
    </row>
    <row r="641" spans="1:12" hidden="1" outlineLevel="2" x14ac:dyDescent="0.25">
      <c r="A641" s="90">
        <v>3</v>
      </c>
      <c r="B641" s="26">
        <v>906566542</v>
      </c>
      <c r="C641" s="90">
        <v>20</v>
      </c>
      <c r="D641" s="90">
        <v>200580</v>
      </c>
      <c r="E641" s="94">
        <v>43578</v>
      </c>
      <c r="F641" s="26">
        <v>200580293668</v>
      </c>
      <c r="G641" s="90">
        <v>293668</v>
      </c>
      <c r="H641" s="90">
        <v>1.68</v>
      </c>
      <c r="I641" s="90">
        <v>1.68</v>
      </c>
      <c r="J641" s="90" t="s">
        <v>10509</v>
      </c>
      <c r="K641" s="90">
        <v>596</v>
      </c>
      <c r="L641" s="90" t="s">
        <v>10512</v>
      </c>
    </row>
    <row r="642" spans="1:12" hidden="1" outlineLevel="2" x14ac:dyDescent="0.25">
      <c r="A642" s="90">
        <v>3</v>
      </c>
      <c r="B642" s="26">
        <v>906824354</v>
      </c>
      <c r="C642" s="90">
        <v>20</v>
      </c>
      <c r="D642" s="90">
        <v>188496</v>
      </c>
      <c r="E642" s="94">
        <v>43426</v>
      </c>
      <c r="F642" s="26">
        <v>188496281642</v>
      </c>
      <c r="G642" s="90">
        <v>281642</v>
      </c>
      <c r="H642" s="90">
        <v>8.3800000000000008</v>
      </c>
      <c r="I642" s="90">
        <v>8.3800000000000008</v>
      </c>
      <c r="J642" s="90" t="s">
        <v>10509</v>
      </c>
      <c r="K642" s="90">
        <v>747</v>
      </c>
      <c r="L642" s="90" t="s">
        <v>10512</v>
      </c>
    </row>
    <row r="643" spans="1:12" hidden="1" outlineLevel="2" x14ac:dyDescent="0.25">
      <c r="A643" s="90">
        <v>3</v>
      </c>
      <c r="B643" s="26">
        <v>906824354</v>
      </c>
      <c r="C643" s="90">
        <v>20</v>
      </c>
      <c r="D643" s="90">
        <v>193103</v>
      </c>
      <c r="E643" s="94">
        <v>43487</v>
      </c>
      <c r="F643" s="26">
        <v>193103286227</v>
      </c>
      <c r="G643" s="90">
        <v>286227</v>
      </c>
      <c r="H643" s="90">
        <v>8.3800000000000008</v>
      </c>
      <c r="I643" s="90">
        <v>8.3800000000000008</v>
      </c>
      <c r="J643" s="90" t="s">
        <v>10509</v>
      </c>
      <c r="K643" s="90">
        <v>685</v>
      </c>
      <c r="L643" s="90" t="s">
        <v>10512</v>
      </c>
    </row>
    <row r="644" spans="1:12" hidden="1" outlineLevel="2" x14ac:dyDescent="0.25">
      <c r="A644" s="90">
        <v>3</v>
      </c>
      <c r="B644" s="26">
        <v>906919832</v>
      </c>
      <c r="C644" s="90">
        <v>20</v>
      </c>
      <c r="D644" s="90">
        <v>203020</v>
      </c>
      <c r="E644" s="94">
        <v>43607</v>
      </c>
      <c r="F644" s="26">
        <v>203020296085</v>
      </c>
      <c r="G644" s="90">
        <v>296085</v>
      </c>
      <c r="H644" s="90">
        <v>2.02</v>
      </c>
      <c r="I644" s="90">
        <v>2.02</v>
      </c>
      <c r="J644" s="90" t="s">
        <v>10509</v>
      </c>
      <c r="K644" s="90">
        <v>565</v>
      </c>
      <c r="L644" s="90" t="s">
        <v>10512</v>
      </c>
    </row>
    <row r="645" spans="1:12" hidden="1" outlineLevel="2" x14ac:dyDescent="0.25">
      <c r="A645" s="90">
        <v>3</v>
      </c>
      <c r="B645" s="26">
        <v>906947809</v>
      </c>
      <c r="C645" s="90">
        <v>20</v>
      </c>
      <c r="D645" s="90">
        <v>225049</v>
      </c>
      <c r="E645" s="94">
        <v>43851</v>
      </c>
      <c r="F645" s="26">
        <v>225049317150</v>
      </c>
      <c r="G645" s="90">
        <v>317150</v>
      </c>
      <c r="H645" s="90">
        <v>8.3800000000000008</v>
      </c>
      <c r="I645" s="90">
        <v>8.3800000000000008</v>
      </c>
      <c r="J645" s="90" t="s">
        <v>10509</v>
      </c>
      <c r="K645" s="90">
        <v>320</v>
      </c>
      <c r="L645" s="90" t="s">
        <v>10512</v>
      </c>
    </row>
    <row r="646" spans="1:12" hidden="1" outlineLevel="2" x14ac:dyDescent="0.25">
      <c r="A646" s="90">
        <v>3</v>
      </c>
      <c r="B646" s="26">
        <v>906971197</v>
      </c>
      <c r="C646" s="90">
        <v>20</v>
      </c>
      <c r="D646" s="90">
        <v>226721</v>
      </c>
      <c r="E646" s="94">
        <v>43851</v>
      </c>
      <c r="F646" s="26">
        <v>226721318810</v>
      </c>
      <c r="G646" s="90">
        <v>318810</v>
      </c>
      <c r="H646" s="90">
        <v>4.1100000000000003</v>
      </c>
      <c r="I646" s="90">
        <v>4.1100000000000003</v>
      </c>
      <c r="J646" s="90" t="s">
        <v>10509</v>
      </c>
      <c r="K646" s="90">
        <v>320</v>
      </c>
      <c r="L646" s="90" t="s">
        <v>10512</v>
      </c>
    </row>
    <row r="647" spans="1:12" hidden="1" outlineLevel="2" x14ac:dyDescent="0.25">
      <c r="A647" s="90">
        <v>3</v>
      </c>
      <c r="B647" s="26">
        <v>907261127</v>
      </c>
      <c r="C647" s="90">
        <v>20</v>
      </c>
      <c r="D647" s="90">
        <v>209924</v>
      </c>
      <c r="E647" s="94">
        <v>43669</v>
      </c>
      <c r="F647" s="26">
        <v>209924302811</v>
      </c>
      <c r="G647" s="90">
        <v>302811</v>
      </c>
      <c r="H647" s="90">
        <v>0.57999999999999996</v>
      </c>
      <c r="I647" s="90">
        <v>0.57999999999999996</v>
      </c>
      <c r="J647" s="90" t="s">
        <v>10509</v>
      </c>
      <c r="K647" s="90">
        <v>504</v>
      </c>
      <c r="L647" s="90" t="s">
        <v>10512</v>
      </c>
    </row>
    <row r="648" spans="1:12" hidden="1" outlineLevel="2" x14ac:dyDescent="0.25">
      <c r="A648" s="90">
        <v>3</v>
      </c>
      <c r="B648" s="26">
        <v>907261127</v>
      </c>
      <c r="C648" s="90">
        <v>20</v>
      </c>
      <c r="D648" s="90">
        <v>212673</v>
      </c>
      <c r="E648" s="94">
        <v>43699</v>
      </c>
      <c r="F648" s="26">
        <v>212673305459</v>
      </c>
      <c r="G648" s="90">
        <v>305459</v>
      </c>
      <c r="H648" s="90">
        <v>0.74</v>
      </c>
      <c r="I648" s="90">
        <v>0.74</v>
      </c>
      <c r="J648" s="90" t="s">
        <v>10509</v>
      </c>
      <c r="K648" s="90">
        <v>473</v>
      </c>
      <c r="L648" s="90" t="s">
        <v>10512</v>
      </c>
    </row>
    <row r="649" spans="1:12" hidden="1" outlineLevel="2" x14ac:dyDescent="0.25">
      <c r="A649" s="90">
        <v>3</v>
      </c>
      <c r="B649" s="26">
        <v>907305106</v>
      </c>
      <c r="C649" s="90">
        <v>20</v>
      </c>
      <c r="D649" s="90">
        <v>238888</v>
      </c>
      <c r="E649" s="94">
        <v>43972</v>
      </c>
      <c r="F649" s="26">
        <v>238888330084</v>
      </c>
      <c r="G649" s="90">
        <v>330084</v>
      </c>
      <c r="H649" s="90">
        <v>145.16</v>
      </c>
      <c r="I649" s="90">
        <v>145.16</v>
      </c>
      <c r="J649" s="90" t="s">
        <v>10509</v>
      </c>
      <c r="K649" s="90">
        <v>199</v>
      </c>
      <c r="L649" s="90" t="s">
        <v>10512</v>
      </c>
    </row>
    <row r="650" spans="1:12" hidden="1" outlineLevel="2" x14ac:dyDescent="0.25">
      <c r="A650" s="90">
        <v>3</v>
      </c>
      <c r="B650" s="26">
        <v>907309769</v>
      </c>
      <c r="C650" s="90">
        <v>20</v>
      </c>
      <c r="D650" s="90">
        <v>234349</v>
      </c>
      <c r="E650" s="94">
        <v>43942</v>
      </c>
      <c r="F650" s="26">
        <v>234349325830</v>
      </c>
      <c r="G650" s="90">
        <v>325830</v>
      </c>
      <c r="H650" s="90">
        <v>1.86</v>
      </c>
      <c r="I650" s="90">
        <v>1.86</v>
      </c>
      <c r="J650" s="90" t="s">
        <v>10509</v>
      </c>
      <c r="K650" s="90">
        <v>230</v>
      </c>
      <c r="L650" s="90" t="s">
        <v>10512</v>
      </c>
    </row>
    <row r="651" spans="1:12" hidden="1" outlineLevel="2" x14ac:dyDescent="0.25">
      <c r="A651" s="90">
        <v>3</v>
      </c>
      <c r="B651" s="26">
        <v>907791032</v>
      </c>
      <c r="C651" s="90">
        <v>20</v>
      </c>
      <c r="D651" s="90">
        <v>200164</v>
      </c>
      <c r="E651" s="94">
        <v>43578</v>
      </c>
      <c r="F651" s="26">
        <v>200164293252</v>
      </c>
      <c r="G651" s="90">
        <v>293252</v>
      </c>
      <c r="H651" s="90">
        <v>8.3800000000000008</v>
      </c>
      <c r="I651" s="90">
        <v>8.3800000000000008</v>
      </c>
      <c r="J651" s="90" t="s">
        <v>10509</v>
      </c>
      <c r="K651" s="90">
        <v>596</v>
      </c>
      <c r="L651" s="90" t="s">
        <v>10512</v>
      </c>
    </row>
    <row r="652" spans="1:12" hidden="1" outlineLevel="2" x14ac:dyDescent="0.25">
      <c r="A652" s="90">
        <v>3</v>
      </c>
      <c r="B652" s="26">
        <v>907791032</v>
      </c>
      <c r="C652" s="90">
        <v>20</v>
      </c>
      <c r="D652" s="90">
        <v>202686</v>
      </c>
      <c r="E652" s="94">
        <v>43607</v>
      </c>
      <c r="F652" s="26">
        <v>202686295751</v>
      </c>
      <c r="G652" s="90">
        <v>295751</v>
      </c>
      <c r="H652" s="90">
        <v>8.3800000000000008</v>
      </c>
      <c r="I652" s="90">
        <v>8.3800000000000008</v>
      </c>
      <c r="J652" s="90" t="s">
        <v>10509</v>
      </c>
      <c r="K652" s="90">
        <v>565</v>
      </c>
      <c r="L652" s="90" t="s">
        <v>10512</v>
      </c>
    </row>
    <row r="653" spans="1:12" hidden="1" outlineLevel="2" x14ac:dyDescent="0.25">
      <c r="A653" s="90">
        <v>3</v>
      </c>
      <c r="B653" s="26">
        <v>907791032</v>
      </c>
      <c r="C653" s="90">
        <v>20</v>
      </c>
      <c r="D653" s="90">
        <v>205321</v>
      </c>
      <c r="E653" s="94">
        <v>43637</v>
      </c>
      <c r="F653" s="26">
        <v>205321298348</v>
      </c>
      <c r="G653" s="90">
        <v>298348</v>
      </c>
      <c r="H653" s="90">
        <v>8.3800000000000008</v>
      </c>
      <c r="I653" s="90">
        <v>8.3800000000000008</v>
      </c>
      <c r="J653" s="90" t="s">
        <v>10509</v>
      </c>
      <c r="K653" s="90">
        <v>535</v>
      </c>
      <c r="L653" s="90" t="s">
        <v>10512</v>
      </c>
    </row>
    <row r="654" spans="1:12" hidden="1" outlineLevel="2" x14ac:dyDescent="0.25">
      <c r="A654" s="90">
        <v>3</v>
      </c>
      <c r="B654" s="26">
        <v>907830772</v>
      </c>
      <c r="C654" s="90">
        <v>20</v>
      </c>
      <c r="D654" s="90">
        <v>182120</v>
      </c>
      <c r="E654" s="94">
        <v>43335</v>
      </c>
      <c r="F654" s="26">
        <v>182120275286</v>
      </c>
      <c r="G654" s="90">
        <v>275286</v>
      </c>
      <c r="H654" s="90">
        <v>1.68</v>
      </c>
      <c r="I654" s="90">
        <v>1.68</v>
      </c>
      <c r="J654" s="90" t="s">
        <v>10509</v>
      </c>
      <c r="K654" s="90">
        <v>838</v>
      </c>
      <c r="L654" s="90" t="s">
        <v>10512</v>
      </c>
    </row>
    <row r="655" spans="1:12" hidden="1" outlineLevel="2" x14ac:dyDescent="0.25">
      <c r="A655" s="90">
        <v>3</v>
      </c>
      <c r="B655" s="26">
        <v>907830772</v>
      </c>
      <c r="C655" s="90">
        <v>20</v>
      </c>
      <c r="D655" s="90">
        <v>186702</v>
      </c>
      <c r="E655" s="94">
        <v>43396</v>
      </c>
      <c r="F655" s="26">
        <v>186702279857</v>
      </c>
      <c r="G655" s="90">
        <v>279857</v>
      </c>
      <c r="H655" s="90">
        <v>1.68</v>
      </c>
      <c r="I655" s="90">
        <v>1.68</v>
      </c>
      <c r="J655" s="90" t="s">
        <v>10509</v>
      </c>
      <c r="K655" s="90">
        <v>777</v>
      </c>
      <c r="L655" s="90" t="s">
        <v>10512</v>
      </c>
    </row>
    <row r="656" spans="1:12" hidden="1" outlineLevel="2" x14ac:dyDescent="0.25">
      <c r="A656" s="90">
        <v>3</v>
      </c>
      <c r="B656" s="26">
        <v>907867329</v>
      </c>
      <c r="C656" s="90">
        <v>20</v>
      </c>
      <c r="D656" s="90">
        <v>198082</v>
      </c>
      <c r="E656" s="94">
        <v>43546</v>
      </c>
      <c r="F656" s="26">
        <v>198082291183</v>
      </c>
      <c r="G656" s="90">
        <v>291183</v>
      </c>
      <c r="H656" s="90">
        <v>6.14</v>
      </c>
      <c r="I656" s="90">
        <v>6.14</v>
      </c>
      <c r="J656" s="90" t="s">
        <v>10509</v>
      </c>
      <c r="K656" s="90">
        <v>626</v>
      </c>
      <c r="L656" s="90" t="s">
        <v>10512</v>
      </c>
    </row>
    <row r="657" spans="1:12" hidden="1" outlineLevel="2" x14ac:dyDescent="0.25">
      <c r="A657" s="90">
        <v>3</v>
      </c>
      <c r="B657" s="26">
        <v>907889406</v>
      </c>
      <c r="C657" s="90">
        <v>20</v>
      </c>
      <c r="D657" s="90">
        <v>180376</v>
      </c>
      <c r="E657" s="94">
        <v>43305</v>
      </c>
      <c r="F657" s="26">
        <v>180376273546</v>
      </c>
      <c r="G657" s="90">
        <v>273546</v>
      </c>
      <c r="H657" s="90">
        <v>9.0500000000000007</v>
      </c>
      <c r="I657" s="90">
        <v>9.0500000000000007</v>
      </c>
      <c r="J657" s="90" t="s">
        <v>10509</v>
      </c>
      <c r="K657" s="90">
        <v>869</v>
      </c>
      <c r="L657" s="90" t="s">
        <v>10512</v>
      </c>
    </row>
    <row r="658" spans="1:12" hidden="1" outlineLevel="2" x14ac:dyDescent="0.25">
      <c r="A658" s="90">
        <v>3</v>
      </c>
      <c r="B658" s="26">
        <v>907905483</v>
      </c>
      <c r="C658" s="90">
        <v>20</v>
      </c>
      <c r="D658" s="90">
        <v>219390</v>
      </c>
      <c r="E658" s="94">
        <v>43790</v>
      </c>
      <c r="F658" s="26">
        <v>219390311824</v>
      </c>
      <c r="G658" s="90">
        <v>311824</v>
      </c>
      <c r="H658" s="90">
        <v>8.3800000000000008</v>
      </c>
      <c r="I658" s="90">
        <v>8.3800000000000008</v>
      </c>
      <c r="J658" s="90" t="s">
        <v>10509</v>
      </c>
      <c r="K658" s="90">
        <v>382</v>
      </c>
      <c r="L658" s="90" t="s">
        <v>10512</v>
      </c>
    </row>
    <row r="659" spans="1:12" hidden="1" outlineLevel="2" x14ac:dyDescent="0.25">
      <c r="A659" s="90">
        <v>3</v>
      </c>
      <c r="B659" s="26">
        <v>907905483</v>
      </c>
      <c r="C659" s="90">
        <v>20</v>
      </c>
      <c r="D659" s="90">
        <v>222259</v>
      </c>
      <c r="E659" s="94">
        <v>43822</v>
      </c>
      <c r="F659" s="26">
        <v>222259314535</v>
      </c>
      <c r="G659" s="90">
        <v>314535</v>
      </c>
      <c r="H659" s="90">
        <v>8.3800000000000008</v>
      </c>
      <c r="I659" s="90">
        <v>8.3800000000000008</v>
      </c>
      <c r="J659" s="90" t="s">
        <v>10509</v>
      </c>
      <c r="K659" s="90">
        <v>351</v>
      </c>
      <c r="L659" s="90" t="s">
        <v>10512</v>
      </c>
    </row>
    <row r="660" spans="1:12" hidden="1" outlineLevel="2" x14ac:dyDescent="0.25">
      <c r="A660" s="90">
        <v>3</v>
      </c>
      <c r="B660" s="26">
        <v>907905483</v>
      </c>
      <c r="C660" s="90">
        <v>20</v>
      </c>
      <c r="D660" s="90">
        <v>225108</v>
      </c>
      <c r="E660" s="94">
        <v>43851</v>
      </c>
      <c r="F660" s="26">
        <v>225108317209</v>
      </c>
      <c r="G660" s="90">
        <v>317209</v>
      </c>
      <c r="H660" s="90">
        <v>8.3800000000000008</v>
      </c>
      <c r="I660" s="90">
        <v>8.3800000000000008</v>
      </c>
      <c r="J660" s="90" t="s">
        <v>10509</v>
      </c>
      <c r="K660" s="90">
        <v>320</v>
      </c>
      <c r="L660" s="90" t="s">
        <v>10512</v>
      </c>
    </row>
    <row r="661" spans="1:12" hidden="1" outlineLevel="2" x14ac:dyDescent="0.25">
      <c r="A661" s="90">
        <v>3</v>
      </c>
      <c r="B661" s="26">
        <v>907941926</v>
      </c>
      <c r="C661" s="90">
        <v>20</v>
      </c>
      <c r="D661" s="90">
        <v>209780</v>
      </c>
      <c r="E661" s="94">
        <v>43669</v>
      </c>
      <c r="F661" s="26">
        <v>209780302710</v>
      </c>
      <c r="G661" s="90">
        <v>302710</v>
      </c>
      <c r="H661" s="90">
        <v>0.13</v>
      </c>
      <c r="I661" s="90">
        <v>0.13</v>
      </c>
      <c r="J661" s="90" t="s">
        <v>10509</v>
      </c>
      <c r="K661" s="90">
        <v>504</v>
      </c>
      <c r="L661" s="90" t="s">
        <v>10512</v>
      </c>
    </row>
    <row r="662" spans="1:12" hidden="1" outlineLevel="2" x14ac:dyDescent="0.25">
      <c r="A662" s="90">
        <v>3</v>
      </c>
      <c r="B662" s="26">
        <v>907941926</v>
      </c>
      <c r="C662" s="90">
        <v>20</v>
      </c>
      <c r="D662" s="90">
        <v>215431</v>
      </c>
      <c r="E662" s="94">
        <v>43731</v>
      </c>
      <c r="F662" s="26">
        <v>215431308121</v>
      </c>
      <c r="G662" s="90">
        <v>308121</v>
      </c>
      <c r="H662" s="90">
        <v>0.04</v>
      </c>
      <c r="I662" s="90">
        <v>0.04</v>
      </c>
      <c r="J662" s="90" t="s">
        <v>10509</v>
      </c>
      <c r="K662" s="90">
        <v>443</v>
      </c>
      <c r="L662" s="90" t="s">
        <v>10512</v>
      </c>
    </row>
    <row r="663" spans="1:12" hidden="1" outlineLevel="2" x14ac:dyDescent="0.25">
      <c r="A663" s="90">
        <v>3</v>
      </c>
      <c r="B663" s="26">
        <v>907963771</v>
      </c>
      <c r="C663" s="90">
        <v>20</v>
      </c>
      <c r="D663" s="90">
        <v>230306</v>
      </c>
      <c r="E663" s="94">
        <v>43882</v>
      </c>
      <c r="F663" s="26">
        <v>230306322080</v>
      </c>
      <c r="G663" s="90">
        <v>322080</v>
      </c>
      <c r="H663" s="90">
        <v>0.1</v>
      </c>
      <c r="I663" s="90">
        <v>0.1</v>
      </c>
      <c r="J663" s="90" t="s">
        <v>10509</v>
      </c>
      <c r="K663" s="90">
        <v>291</v>
      </c>
      <c r="L663" s="90" t="s">
        <v>10512</v>
      </c>
    </row>
    <row r="664" spans="1:12" hidden="1" outlineLevel="2" x14ac:dyDescent="0.25">
      <c r="A664" s="90">
        <v>3</v>
      </c>
      <c r="B664" s="26">
        <v>907989594</v>
      </c>
      <c r="C664" s="90">
        <v>20</v>
      </c>
      <c r="D664" s="90">
        <v>169888</v>
      </c>
      <c r="E664" s="94">
        <v>43154</v>
      </c>
      <c r="F664" s="26">
        <v>169888261538</v>
      </c>
      <c r="G664" s="90">
        <v>261538</v>
      </c>
      <c r="H664" s="90">
        <v>8.3800000000000008</v>
      </c>
      <c r="I664" s="90">
        <v>8.3800000000000008</v>
      </c>
      <c r="J664" s="90" t="s">
        <v>10509</v>
      </c>
      <c r="K664" s="90">
        <v>1022</v>
      </c>
      <c r="L664" s="90" t="s">
        <v>10512</v>
      </c>
    </row>
    <row r="665" spans="1:12" hidden="1" outlineLevel="2" x14ac:dyDescent="0.25">
      <c r="A665" s="90">
        <v>3</v>
      </c>
      <c r="B665" s="26">
        <v>907989594</v>
      </c>
      <c r="C665" s="90">
        <v>20</v>
      </c>
      <c r="D665" s="90">
        <v>171595</v>
      </c>
      <c r="E665" s="94">
        <v>43185</v>
      </c>
      <c r="F665" s="26">
        <v>171595263242</v>
      </c>
      <c r="G665" s="90">
        <v>263242</v>
      </c>
      <c r="H665" s="90">
        <v>8.3800000000000008</v>
      </c>
      <c r="I665" s="90">
        <v>8.3800000000000008</v>
      </c>
      <c r="J665" s="90" t="s">
        <v>10509</v>
      </c>
      <c r="K665" s="90">
        <v>991</v>
      </c>
      <c r="L665" s="90" t="s">
        <v>10512</v>
      </c>
    </row>
    <row r="666" spans="1:12" hidden="1" outlineLevel="2" x14ac:dyDescent="0.25">
      <c r="A666" s="90">
        <v>3</v>
      </c>
      <c r="B666" s="26">
        <v>908012206</v>
      </c>
      <c r="C666" s="90">
        <v>20</v>
      </c>
      <c r="D666" s="90">
        <v>198115</v>
      </c>
      <c r="E666" s="94">
        <v>43546</v>
      </c>
      <c r="F666" s="26">
        <v>198115291216</v>
      </c>
      <c r="G666" s="90">
        <v>291216</v>
      </c>
      <c r="H666" s="90">
        <v>15.22</v>
      </c>
      <c r="I666" s="90">
        <v>15.22</v>
      </c>
      <c r="J666" s="90" t="s">
        <v>10509</v>
      </c>
      <c r="K666" s="90">
        <v>626</v>
      </c>
      <c r="L666" s="90" t="s">
        <v>10512</v>
      </c>
    </row>
    <row r="667" spans="1:12" hidden="1" outlineLevel="2" x14ac:dyDescent="0.25">
      <c r="A667" s="90">
        <v>3</v>
      </c>
      <c r="B667" s="26">
        <v>908012206</v>
      </c>
      <c r="C667" s="90">
        <v>20</v>
      </c>
      <c r="D667" s="90">
        <v>200448</v>
      </c>
      <c r="E667" s="94">
        <v>43578</v>
      </c>
      <c r="F667" s="26">
        <v>200448293536</v>
      </c>
      <c r="G667" s="90">
        <v>293536</v>
      </c>
      <c r="H667" s="90">
        <v>21.66</v>
      </c>
      <c r="I667" s="90">
        <v>21.66</v>
      </c>
      <c r="J667" s="90" t="s">
        <v>10509</v>
      </c>
      <c r="K667" s="90">
        <v>596</v>
      </c>
      <c r="L667" s="90" t="s">
        <v>10512</v>
      </c>
    </row>
    <row r="668" spans="1:12" hidden="1" outlineLevel="2" x14ac:dyDescent="0.25">
      <c r="A668" s="90">
        <v>3</v>
      </c>
      <c r="B668" s="26">
        <v>908012206</v>
      </c>
      <c r="C668" s="90">
        <v>20</v>
      </c>
      <c r="D668" s="90">
        <v>202969</v>
      </c>
      <c r="E668" s="94">
        <v>43607</v>
      </c>
      <c r="F668" s="26">
        <v>202969296034</v>
      </c>
      <c r="G668" s="90">
        <v>296034</v>
      </c>
      <c r="H668" s="90">
        <v>9.6</v>
      </c>
      <c r="I668" s="90">
        <v>9.6</v>
      </c>
      <c r="J668" s="90" t="s">
        <v>10509</v>
      </c>
      <c r="K668" s="90">
        <v>565</v>
      </c>
      <c r="L668" s="90" t="s">
        <v>10512</v>
      </c>
    </row>
    <row r="669" spans="1:12" hidden="1" outlineLevel="2" x14ac:dyDescent="0.25">
      <c r="A669" s="90">
        <v>3</v>
      </c>
      <c r="B669" s="26">
        <v>908014343</v>
      </c>
      <c r="C669" s="90">
        <v>20</v>
      </c>
      <c r="D669" s="90">
        <v>178480</v>
      </c>
      <c r="E669" s="94">
        <v>43273</v>
      </c>
      <c r="F669" s="26">
        <v>178480271654</v>
      </c>
      <c r="G669" s="90">
        <v>271654</v>
      </c>
      <c r="H669" s="90">
        <v>1.06</v>
      </c>
      <c r="I669" s="90">
        <v>1.06</v>
      </c>
      <c r="J669" s="90" t="s">
        <v>10509</v>
      </c>
      <c r="K669" s="90">
        <v>900</v>
      </c>
      <c r="L669" s="90" t="s">
        <v>10512</v>
      </c>
    </row>
    <row r="670" spans="1:12" hidden="1" outlineLevel="2" x14ac:dyDescent="0.25">
      <c r="A670" s="90">
        <v>3</v>
      </c>
      <c r="B670" s="26">
        <v>908024581</v>
      </c>
      <c r="C670" s="90">
        <v>20</v>
      </c>
      <c r="D670" s="90">
        <v>167925</v>
      </c>
      <c r="E670" s="94">
        <v>43124</v>
      </c>
      <c r="F670" s="26">
        <v>167925259577</v>
      </c>
      <c r="G670" s="90">
        <v>259577</v>
      </c>
      <c r="H670" s="90">
        <v>8.3800000000000008</v>
      </c>
      <c r="I670" s="90">
        <v>8.3800000000000008</v>
      </c>
      <c r="J670" s="90" t="s">
        <v>10509</v>
      </c>
      <c r="K670" s="90">
        <v>1050</v>
      </c>
      <c r="L670" s="90" t="s">
        <v>10512</v>
      </c>
    </row>
    <row r="671" spans="1:12" hidden="1" outlineLevel="2" x14ac:dyDescent="0.25">
      <c r="A671" s="90">
        <v>3</v>
      </c>
      <c r="B671" s="26">
        <v>908063324</v>
      </c>
      <c r="C671" s="90">
        <v>20</v>
      </c>
      <c r="D671" s="90">
        <v>239186</v>
      </c>
      <c r="E671" s="94">
        <v>43972</v>
      </c>
      <c r="F671" s="26">
        <v>239186330339</v>
      </c>
      <c r="G671" s="90">
        <v>330339</v>
      </c>
      <c r="H671" s="90">
        <v>29.61</v>
      </c>
      <c r="I671" s="90">
        <v>29.61</v>
      </c>
      <c r="J671" s="90" t="s">
        <v>10509</v>
      </c>
      <c r="K671" s="90">
        <v>199</v>
      </c>
      <c r="L671" s="90" t="s">
        <v>10512</v>
      </c>
    </row>
    <row r="672" spans="1:12" hidden="1" outlineLevel="2" x14ac:dyDescent="0.25">
      <c r="A672" s="90">
        <v>3</v>
      </c>
      <c r="B672" s="26">
        <v>908127343</v>
      </c>
      <c r="C672" s="90">
        <v>20</v>
      </c>
      <c r="D672" s="90">
        <v>231874</v>
      </c>
      <c r="E672" s="94">
        <v>43913</v>
      </c>
      <c r="F672" s="26">
        <v>231874323577</v>
      </c>
      <c r="G672" s="90">
        <v>323577</v>
      </c>
      <c r="H672" s="90">
        <v>11.5</v>
      </c>
      <c r="I672" s="90">
        <v>11.5</v>
      </c>
      <c r="J672" s="90" t="s">
        <v>10509</v>
      </c>
      <c r="K672" s="90">
        <v>260</v>
      </c>
      <c r="L672" s="90" t="s">
        <v>10512</v>
      </c>
    </row>
    <row r="673" spans="1:12" hidden="1" outlineLevel="2" x14ac:dyDescent="0.25">
      <c r="A673" s="90">
        <v>3</v>
      </c>
      <c r="B673" s="26">
        <v>905978052</v>
      </c>
      <c r="C673" s="90">
        <v>20</v>
      </c>
      <c r="D673" s="90">
        <v>232119</v>
      </c>
      <c r="E673" s="94">
        <v>43913</v>
      </c>
      <c r="F673" s="26">
        <v>232119323821</v>
      </c>
      <c r="G673" s="90">
        <v>323821</v>
      </c>
      <c r="H673" s="90">
        <v>1.31</v>
      </c>
      <c r="I673" s="90">
        <v>1.31</v>
      </c>
      <c r="J673" s="90" t="s">
        <v>10509</v>
      </c>
      <c r="K673" s="90">
        <v>260</v>
      </c>
      <c r="L673" s="90" t="s">
        <v>10512</v>
      </c>
    </row>
    <row r="674" spans="1:12" hidden="1" outlineLevel="2" x14ac:dyDescent="0.25">
      <c r="A674" s="90">
        <v>3</v>
      </c>
      <c r="B674" s="26">
        <v>905978052</v>
      </c>
      <c r="C674" s="90">
        <v>20</v>
      </c>
      <c r="D674" s="90">
        <v>235110</v>
      </c>
      <c r="E674" s="94">
        <v>43942</v>
      </c>
      <c r="F674" s="26">
        <v>235110326590</v>
      </c>
      <c r="G674" s="90">
        <v>326590</v>
      </c>
      <c r="H674" s="90">
        <v>1.83</v>
      </c>
      <c r="I674" s="90">
        <v>1.83</v>
      </c>
      <c r="J674" s="90" t="s">
        <v>10509</v>
      </c>
      <c r="K674" s="90">
        <v>230</v>
      </c>
      <c r="L674" s="90" t="s">
        <v>10512</v>
      </c>
    </row>
    <row r="675" spans="1:12" hidden="1" outlineLevel="2" x14ac:dyDescent="0.25">
      <c r="A675" s="90">
        <v>3</v>
      </c>
      <c r="B675" s="26">
        <v>905978052</v>
      </c>
      <c r="C675" s="90">
        <v>20</v>
      </c>
      <c r="D675" s="90">
        <v>238077</v>
      </c>
      <c r="E675" s="94">
        <v>43972</v>
      </c>
      <c r="F675" s="26">
        <v>238077329355</v>
      </c>
      <c r="G675" s="90">
        <v>329355</v>
      </c>
      <c r="H675" s="90">
        <v>1.88</v>
      </c>
      <c r="I675" s="90">
        <v>1.88</v>
      </c>
      <c r="J675" s="90" t="s">
        <v>10509</v>
      </c>
      <c r="K675" s="90">
        <v>199</v>
      </c>
      <c r="L675" s="90" t="s">
        <v>10512</v>
      </c>
    </row>
    <row r="676" spans="1:12" hidden="1" outlineLevel="2" x14ac:dyDescent="0.25">
      <c r="A676" s="90">
        <v>3</v>
      </c>
      <c r="B676" s="26">
        <v>906663471</v>
      </c>
      <c r="C676" s="90">
        <v>20</v>
      </c>
      <c r="D676" s="90">
        <v>214219</v>
      </c>
      <c r="E676" s="94">
        <v>43731</v>
      </c>
      <c r="F676" s="26">
        <v>214219306937</v>
      </c>
      <c r="G676" s="90">
        <v>306937</v>
      </c>
      <c r="H676" s="90">
        <v>1.75</v>
      </c>
      <c r="I676" s="90">
        <v>1.75</v>
      </c>
      <c r="J676" s="90" t="s">
        <v>10509</v>
      </c>
      <c r="K676" s="90">
        <v>443</v>
      </c>
      <c r="L676" s="90" t="s">
        <v>10512</v>
      </c>
    </row>
    <row r="677" spans="1:12" hidden="1" outlineLevel="2" x14ac:dyDescent="0.25">
      <c r="A677" s="90">
        <v>3</v>
      </c>
      <c r="B677" s="26">
        <v>906663471</v>
      </c>
      <c r="C677" s="90">
        <v>20</v>
      </c>
      <c r="D677" s="90">
        <v>217142</v>
      </c>
      <c r="E677" s="94">
        <v>43759</v>
      </c>
      <c r="F677" s="26">
        <v>217142309727</v>
      </c>
      <c r="G677" s="90">
        <v>309727</v>
      </c>
      <c r="H677" s="90">
        <v>1.68</v>
      </c>
      <c r="I677" s="90">
        <v>1.68</v>
      </c>
      <c r="J677" s="90" t="s">
        <v>10509</v>
      </c>
      <c r="K677" s="90">
        <v>412</v>
      </c>
      <c r="L677" s="90" t="s">
        <v>10512</v>
      </c>
    </row>
    <row r="678" spans="1:12" hidden="1" outlineLevel="2" x14ac:dyDescent="0.25">
      <c r="A678" s="90">
        <v>3</v>
      </c>
      <c r="B678" s="26">
        <v>906665088</v>
      </c>
      <c r="C678" s="90">
        <v>20</v>
      </c>
      <c r="D678" s="90">
        <v>234709</v>
      </c>
      <c r="E678" s="94">
        <v>43942</v>
      </c>
      <c r="F678" s="26">
        <v>234709326190</v>
      </c>
      <c r="G678" s="90">
        <v>326190</v>
      </c>
      <c r="H678" s="90">
        <v>1.68</v>
      </c>
      <c r="I678" s="90">
        <v>1.68</v>
      </c>
      <c r="J678" s="90" t="s">
        <v>10509</v>
      </c>
      <c r="K678" s="90">
        <v>230</v>
      </c>
      <c r="L678" s="90" t="s">
        <v>10512</v>
      </c>
    </row>
    <row r="679" spans="1:12" hidden="1" outlineLevel="2" x14ac:dyDescent="0.25">
      <c r="A679" s="90">
        <v>3</v>
      </c>
      <c r="B679" s="26">
        <v>906665088</v>
      </c>
      <c r="C679" s="90">
        <v>20</v>
      </c>
      <c r="D679" s="90">
        <v>237667</v>
      </c>
      <c r="E679" s="94">
        <v>43972</v>
      </c>
      <c r="F679" s="26">
        <v>237667328946</v>
      </c>
      <c r="G679" s="90">
        <v>328946</v>
      </c>
      <c r="H679" s="90">
        <v>1.68</v>
      </c>
      <c r="I679" s="90">
        <v>1.68</v>
      </c>
      <c r="J679" s="90" t="s">
        <v>10509</v>
      </c>
      <c r="K679" s="90">
        <v>199</v>
      </c>
      <c r="L679" s="90" t="s">
        <v>10512</v>
      </c>
    </row>
    <row r="680" spans="1:12" hidden="1" outlineLevel="2" x14ac:dyDescent="0.25">
      <c r="A680" s="90">
        <v>3</v>
      </c>
      <c r="B680" s="26">
        <v>906678271</v>
      </c>
      <c r="C680" s="90">
        <v>20</v>
      </c>
      <c r="D680" s="90">
        <v>211559</v>
      </c>
      <c r="E680" s="94">
        <v>43699</v>
      </c>
      <c r="F680" s="26">
        <v>211559304418</v>
      </c>
      <c r="G680" s="90">
        <v>304418</v>
      </c>
      <c r="H680" s="90">
        <v>2.78</v>
      </c>
      <c r="I680" s="90">
        <v>2.78</v>
      </c>
      <c r="J680" s="90" t="s">
        <v>10509</v>
      </c>
      <c r="K680" s="90">
        <v>473</v>
      </c>
      <c r="L680" s="90" t="s">
        <v>10512</v>
      </c>
    </row>
    <row r="681" spans="1:12" hidden="1" outlineLevel="2" x14ac:dyDescent="0.25">
      <c r="A681" s="90">
        <v>3</v>
      </c>
      <c r="B681" s="26">
        <v>906678271</v>
      </c>
      <c r="C681" s="90">
        <v>20</v>
      </c>
      <c r="D681" s="90">
        <v>214453</v>
      </c>
      <c r="E681" s="94">
        <v>43731</v>
      </c>
      <c r="F681" s="26">
        <v>214453307171</v>
      </c>
      <c r="G681" s="90">
        <v>307171</v>
      </c>
      <c r="H681" s="90">
        <v>12.44</v>
      </c>
      <c r="I681" s="90">
        <v>12.44</v>
      </c>
      <c r="J681" s="90" t="s">
        <v>10509</v>
      </c>
      <c r="K681" s="90">
        <v>443</v>
      </c>
      <c r="L681" s="90" t="s">
        <v>10512</v>
      </c>
    </row>
    <row r="682" spans="1:12" hidden="1" outlineLevel="2" x14ac:dyDescent="0.25">
      <c r="A682" s="90">
        <v>3</v>
      </c>
      <c r="B682" s="26">
        <v>906995493</v>
      </c>
      <c r="C682" s="90">
        <v>20</v>
      </c>
      <c r="D682" s="90">
        <v>222332</v>
      </c>
      <c r="E682" s="94">
        <v>43822</v>
      </c>
      <c r="F682" s="26">
        <v>222332314608</v>
      </c>
      <c r="G682" s="90">
        <v>314608</v>
      </c>
      <c r="H682" s="90">
        <v>8.3800000000000008</v>
      </c>
      <c r="I682" s="90">
        <v>8.3800000000000008</v>
      </c>
      <c r="J682" s="90" t="s">
        <v>10509</v>
      </c>
      <c r="K682" s="90">
        <v>351</v>
      </c>
      <c r="L682" s="90" t="s">
        <v>10512</v>
      </c>
    </row>
    <row r="683" spans="1:12" hidden="1" outlineLevel="2" x14ac:dyDescent="0.25">
      <c r="A683" s="90">
        <v>3</v>
      </c>
      <c r="B683" s="26">
        <v>907138747</v>
      </c>
      <c r="C683" s="90">
        <v>20</v>
      </c>
      <c r="D683" s="90">
        <v>212699</v>
      </c>
      <c r="E683" s="94">
        <v>43699</v>
      </c>
      <c r="F683" s="26">
        <v>212699305481</v>
      </c>
      <c r="G683" s="90">
        <v>305481</v>
      </c>
      <c r="H683" s="90">
        <v>0.01</v>
      </c>
      <c r="I683" s="90">
        <v>0.01</v>
      </c>
      <c r="J683" s="90" t="s">
        <v>10509</v>
      </c>
      <c r="K683" s="90">
        <v>473</v>
      </c>
      <c r="L683" s="90" t="s">
        <v>10512</v>
      </c>
    </row>
    <row r="684" spans="1:12" hidden="1" outlineLevel="2" x14ac:dyDescent="0.25">
      <c r="A684" s="90">
        <v>3</v>
      </c>
      <c r="B684" s="26">
        <v>907159735</v>
      </c>
      <c r="C684" s="90">
        <v>20</v>
      </c>
      <c r="D684" s="90">
        <v>231431</v>
      </c>
      <c r="E684" s="94">
        <v>43913</v>
      </c>
      <c r="F684" s="26">
        <v>231431323134</v>
      </c>
      <c r="G684" s="90">
        <v>323134</v>
      </c>
      <c r="H684" s="90">
        <v>2.37</v>
      </c>
      <c r="I684" s="90">
        <v>2.37</v>
      </c>
      <c r="J684" s="90" t="s">
        <v>10509</v>
      </c>
      <c r="K684" s="90">
        <v>260</v>
      </c>
      <c r="L684" s="90" t="s">
        <v>10512</v>
      </c>
    </row>
    <row r="685" spans="1:12" hidden="1" outlineLevel="2" x14ac:dyDescent="0.25">
      <c r="A685" s="90">
        <v>3</v>
      </c>
      <c r="B685" s="26">
        <v>907159735</v>
      </c>
      <c r="C685" s="90">
        <v>20</v>
      </c>
      <c r="D685" s="90">
        <v>234414</v>
      </c>
      <c r="E685" s="94">
        <v>43942</v>
      </c>
      <c r="F685" s="26">
        <v>234414325895</v>
      </c>
      <c r="G685" s="90">
        <v>325895</v>
      </c>
      <c r="H685" s="90">
        <v>1.68</v>
      </c>
      <c r="I685" s="90">
        <v>1.68</v>
      </c>
      <c r="J685" s="90" t="s">
        <v>10509</v>
      </c>
      <c r="K685" s="90">
        <v>230</v>
      </c>
      <c r="L685" s="90" t="s">
        <v>10512</v>
      </c>
    </row>
    <row r="686" spans="1:12" hidden="1" outlineLevel="2" x14ac:dyDescent="0.25">
      <c r="A686" s="90">
        <v>3</v>
      </c>
      <c r="B686" s="26">
        <v>907159735</v>
      </c>
      <c r="C686" s="90">
        <v>20</v>
      </c>
      <c r="D686" s="90">
        <v>237367</v>
      </c>
      <c r="E686" s="94">
        <v>43972</v>
      </c>
      <c r="F686" s="26">
        <v>237367328646</v>
      </c>
      <c r="G686" s="90">
        <v>328646</v>
      </c>
      <c r="H686" s="90">
        <v>2.16</v>
      </c>
      <c r="I686" s="90">
        <v>2.16</v>
      </c>
      <c r="J686" s="90" t="s">
        <v>10509</v>
      </c>
      <c r="K686" s="90">
        <v>199</v>
      </c>
      <c r="L686" s="90" t="s">
        <v>10512</v>
      </c>
    </row>
    <row r="687" spans="1:12" hidden="1" outlineLevel="2" x14ac:dyDescent="0.25">
      <c r="A687" s="90">
        <v>3</v>
      </c>
      <c r="B687" s="26">
        <v>907159735</v>
      </c>
      <c r="C687" s="90">
        <v>20</v>
      </c>
      <c r="D687" s="90">
        <v>238501</v>
      </c>
      <c r="E687" s="94">
        <v>43972</v>
      </c>
      <c r="F687" s="26">
        <v>238501329775</v>
      </c>
      <c r="G687" s="90">
        <v>329775</v>
      </c>
      <c r="H687" s="90">
        <v>1.68</v>
      </c>
      <c r="I687" s="90">
        <v>1.68</v>
      </c>
      <c r="J687" s="90" t="s">
        <v>10509</v>
      </c>
      <c r="K687" s="90">
        <v>199</v>
      </c>
      <c r="L687" s="90" t="s">
        <v>10512</v>
      </c>
    </row>
    <row r="688" spans="1:12" hidden="1" outlineLevel="2" x14ac:dyDescent="0.25">
      <c r="A688" s="90">
        <v>3</v>
      </c>
      <c r="B688" s="26">
        <v>907356851</v>
      </c>
      <c r="C688" s="90">
        <v>20</v>
      </c>
      <c r="D688" s="90">
        <v>234508</v>
      </c>
      <c r="E688" s="94">
        <v>43942</v>
      </c>
      <c r="F688" s="26">
        <v>234508325989</v>
      </c>
      <c r="G688" s="90">
        <v>325989</v>
      </c>
      <c r="H688" s="90">
        <v>1.81</v>
      </c>
      <c r="I688" s="90">
        <v>1.81</v>
      </c>
      <c r="J688" s="90" t="s">
        <v>10509</v>
      </c>
      <c r="K688" s="90">
        <v>230</v>
      </c>
      <c r="L688" s="90" t="s">
        <v>10512</v>
      </c>
    </row>
    <row r="689" spans="1:12" hidden="1" outlineLevel="2" x14ac:dyDescent="0.25">
      <c r="A689" s="90">
        <v>3</v>
      </c>
      <c r="B689" s="26">
        <v>907366033</v>
      </c>
      <c r="C689" s="90">
        <v>20</v>
      </c>
      <c r="D689" s="90">
        <v>204400</v>
      </c>
      <c r="E689" s="94">
        <v>43607</v>
      </c>
      <c r="F689" s="26">
        <v>204400297447</v>
      </c>
      <c r="G689" s="90">
        <v>297447</v>
      </c>
      <c r="H689" s="90">
        <v>8.68</v>
      </c>
      <c r="I689" s="90">
        <v>8.68</v>
      </c>
      <c r="J689" s="90" t="s">
        <v>10509</v>
      </c>
      <c r="K689" s="90">
        <v>565</v>
      </c>
      <c r="L689" s="90" t="s">
        <v>10512</v>
      </c>
    </row>
    <row r="690" spans="1:12" hidden="1" outlineLevel="2" x14ac:dyDescent="0.25">
      <c r="A690" s="90">
        <v>3</v>
      </c>
      <c r="B690" s="26">
        <v>907388268</v>
      </c>
      <c r="C690" s="90">
        <v>20</v>
      </c>
      <c r="D690" s="90">
        <v>191750</v>
      </c>
      <c r="E690" s="94">
        <v>43455</v>
      </c>
      <c r="F690" s="26">
        <v>191750284884</v>
      </c>
      <c r="G690" s="90">
        <v>284884</v>
      </c>
      <c r="H690" s="90">
        <v>1.99</v>
      </c>
      <c r="I690" s="90">
        <v>1.99</v>
      </c>
      <c r="J690" s="90" t="s">
        <v>10509</v>
      </c>
      <c r="K690" s="90">
        <v>716</v>
      </c>
      <c r="L690" s="90" t="s">
        <v>10512</v>
      </c>
    </row>
    <row r="691" spans="1:12" hidden="1" outlineLevel="2" x14ac:dyDescent="0.25">
      <c r="A691" s="90">
        <v>3</v>
      </c>
      <c r="B691" s="26">
        <v>907388268</v>
      </c>
      <c r="C691" s="90">
        <v>20</v>
      </c>
      <c r="D691" s="90">
        <v>196302</v>
      </c>
      <c r="E691" s="94">
        <v>43518</v>
      </c>
      <c r="F691" s="26">
        <v>196302289415</v>
      </c>
      <c r="G691" s="90">
        <v>289415</v>
      </c>
      <c r="H691" s="90">
        <v>2.02</v>
      </c>
      <c r="I691" s="90">
        <v>2.02</v>
      </c>
      <c r="J691" s="90" t="s">
        <v>10509</v>
      </c>
      <c r="K691" s="90">
        <v>657</v>
      </c>
      <c r="L691" s="90" t="s">
        <v>10512</v>
      </c>
    </row>
    <row r="692" spans="1:12" hidden="1" outlineLevel="2" x14ac:dyDescent="0.25">
      <c r="A692" s="90">
        <v>3</v>
      </c>
      <c r="B692" s="26">
        <v>907446819</v>
      </c>
      <c r="C692" s="90">
        <v>20</v>
      </c>
      <c r="D692" s="90">
        <v>203907</v>
      </c>
      <c r="E692" s="94">
        <v>43607</v>
      </c>
      <c r="F692" s="26">
        <v>203907296970</v>
      </c>
      <c r="G692" s="90">
        <v>296970</v>
      </c>
      <c r="H692" s="90">
        <v>1.68</v>
      </c>
      <c r="I692" s="90">
        <v>1.68</v>
      </c>
      <c r="J692" s="90" t="s">
        <v>10509</v>
      </c>
      <c r="K692" s="90">
        <v>565</v>
      </c>
      <c r="L692" s="90" t="s">
        <v>10512</v>
      </c>
    </row>
    <row r="693" spans="1:12" hidden="1" outlineLevel="2" x14ac:dyDescent="0.25">
      <c r="A693" s="90">
        <v>3</v>
      </c>
      <c r="B693" s="26">
        <v>907446819</v>
      </c>
      <c r="C693" s="90">
        <v>20</v>
      </c>
      <c r="D693" s="90">
        <v>206524</v>
      </c>
      <c r="E693" s="94">
        <v>43637</v>
      </c>
      <c r="F693" s="26">
        <v>206524299549</v>
      </c>
      <c r="G693" s="90">
        <v>299549</v>
      </c>
      <c r="H693" s="90">
        <v>1.68</v>
      </c>
      <c r="I693" s="90">
        <v>1.68</v>
      </c>
      <c r="J693" s="90" t="s">
        <v>10509</v>
      </c>
      <c r="K693" s="90">
        <v>535</v>
      </c>
      <c r="L693" s="90" t="s">
        <v>10512</v>
      </c>
    </row>
    <row r="694" spans="1:12" hidden="1" outlineLevel="2" x14ac:dyDescent="0.25">
      <c r="A694" s="90">
        <v>3</v>
      </c>
      <c r="B694" s="26">
        <v>907468136</v>
      </c>
      <c r="C694" s="90">
        <v>20</v>
      </c>
      <c r="D694" s="90">
        <v>172571</v>
      </c>
      <c r="E694" s="94">
        <v>43185</v>
      </c>
      <c r="F694" s="26">
        <v>172571264218</v>
      </c>
      <c r="G694" s="90">
        <v>264218</v>
      </c>
      <c r="H694" s="90">
        <v>20.38</v>
      </c>
      <c r="I694" s="90">
        <v>20.38</v>
      </c>
      <c r="J694" s="90" t="s">
        <v>10509</v>
      </c>
      <c r="K694" s="90">
        <v>991</v>
      </c>
      <c r="L694" s="90" t="s">
        <v>10512</v>
      </c>
    </row>
    <row r="695" spans="1:12" hidden="1" outlineLevel="2" x14ac:dyDescent="0.25">
      <c r="A695" s="90">
        <v>3</v>
      </c>
      <c r="B695" s="26">
        <v>907468136</v>
      </c>
      <c r="C695" s="90">
        <v>20</v>
      </c>
      <c r="D695" s="90">
        <v>174386</v>
      </c>
      <c r="E695" s="94">
        <v>43214</v>
      </c>
      <c r="F695" s="26">
        <v>174386267567</v>
      </c>
      <c r="G695" s="90">
        <v>267567</v>
      </c>
      <c r="H695" s="90">
        <v>31.43</v>
      </c>
      <c r="I695" s="90">
        <v>31.43</v>
      </c>
      <c r="J695" s="90" t="s">
        <v>10509</v>
      </c>
      <c r="K695" s="90">
        <v>961</v>
      </c>
      <c r="L695" s="90" t="s">
        <v>10512</v>
      </c>
    </row>
    <row r="696" spans="1:12" hidden="1" outlineLevel="2" x14ac:dyDescent="0.25">
      <c r="A696" s="90">
        <v>3</v>
      </c>
      <c r="B696" s="26">
        <v>907655534</v>
      </c>
      <c r="C696" s="90">
        <v>20</v>
      </c>
      <c r="D696" s="90">
        <v>229167</v>
      </c>
      <c r="E696" s="94">
        <v>43882</v>
      </c>
      <c r="F696" s="26">
        <v>229167321075</v>
      </c>
      <c r="G696" s="90">
        <v>321075</v>
      </c>
      <c r="H696" s="90">
        <v>4.6100000000000003</v>
      </c>
      <c r="I696" s="90">
        <v>4.6100000000000003</v>
      </c>
      <c r="J696" s="90" t="s">
        <v>10509</v>
      </c>
      <c r="K696" s="90">
        <v>291</v>
      </c>
      <c r="L696" s="90" t="s">
        <v>10512</v>
      </c>
    </row>
    <row r="697" spans="1:12" hidden="1" outlineLevel="2" x14ac:dyDescent="0.25">
      <c r="A697" s="90">
        <v>3</v>
      </c>
      <c r="B697" s="26">
        <v>907655534</v>
      </c>
      <c r="C697" s="90">
        <v>20</v>
      </c>
      <c r="D697" s="90">
        <v>232326</v>
      </c>
      <c r="E697" s="94">
        <v>43913</v>
      </c>
      <c r="F697" s="26">
        <v>232326324027</v>
      </c>
      <c r="G697" s="90">
        <v>324027</v>
      </c>
      <c r="H697" s="90">
        <v>2.02</v>
      </c>
      <c r="I697" s="90">
        <v>2.02</v>
      </c>
      <c r="J697" s="90" t="s">
        <v>10509</v>
      </c>
      <c r="K697" s="90">
        <v>260</v>
      </c>
      <c r="L697" s="90" t="s">
        <v>10512</v>
      </c>
    </row>
    <row r="698" spans="1:12" hidden="1" outlineLevel="2" x14ac:dyDescent="0.25">
      <c r="A698" s="90">
        <v>3</v>
      </c>
      <c r="B698" s="26">
        <v>905811683</v>
      </c>
      <c r="C698" s="90">
        <v>20</v>
      </c>
      <c r="D698" s="90">
        <v>169566</v>
      </c>
      <c r="E698" s="94">
        <v>43154</v>
      </c>
      <c r="F698" s="26">
        <v>169566261216</v>
      </c>
      <c r="G698" s="90">
        <v>261216</v>
      </c>
      <c r="H698" s="90">
        <v>17.899999999999999</v>
      </c>
      <c r="I698" s="90">
        <v>17.899999999999999</v>
      </c>
      <c r="J698" s="90" t="s">
        <v>10509</v>
      </c>
      <c r="K698" s="90">
        <v>1022</v>
      </c>
      <c r="L698" s="90" t="s">
        <v>10512</v>
      </c>
    </row>
    <row r="699" spans="1:12" hidden="1" outlineLevel="2" x14ac:dyDescent="0.25">
      <c r="A699" s="90">
        <v>3</v>
      </c>
      <c r="B699" s="26">
        <v>905980165</v>
      </c>
      <c r="C699" s="90">
        <v>20</v>
      </c>
      <c r="D699" s="90">
        <v>214934</v>
      </c>
      <c r="E699" s="94">
        <v>43731</v>
      </c>
      <c r="F699" s="26">
        <v>214934307650</v>
      </c>
      <c r="G699" s="90">
        <v>307650</v>
      </c>
      <c r="H699" s="90">
        <v>2.4300000000000002</v>
      </c>
      <c r="I699" s="90">
        <v>2.4300000000000002</v>
      </c>
      <c r="J699" s="90" t="s">
        <v>10509</v>
      </c>
      <c r="K699" s="90">
        <v>443</v>
      </c>
      <c r="L699" s="90" t="s">
        <v>10512</v>
      </c>
    </row>
    <row r="700" spans="1:12" hidden="1" outlineLevel="2" x14ac:dyDescent="0.25">
      <c r="A700" s="90">
        <v>3</v>
      </c>
      <c r="B700" s="26">
        <v>905998241</v>
      </c>
      <c r="C700" s="90">
        <v>20</v>
      </c>
      <c r="D700" s="90">
        <v>168989</v>
      </c>
      <c r="E700" s="94">
        <v>43124</v>
      </c>
      <c r="F700" s="26">
        <v>168989260641</v>
      </c>
      <c r="G700" s="90">
        <v>260641</v>
      </c>
      <c r="H700" s="90">
        <v>2.77</v>
      </c>
      <c r="I700" s="90">
        <v>2.77</v>
      </c>
      <c r="J700" s="90" t="s">
        <v>10509</v>
      </c>
      <c r="K700" s="90">
        <v>1050</v>
      </c>
      <c r="L700" s="90" t="s">
        <v>10512</v>
      </c>
    </row>
    <row r="701" spans="1:12" hidden="1" outlineLevel="2" x14ac:dyDescent="0.25">
      <c r="A701" s="90">
        <v>3</v>
      </c>
      <c r="B701" s="26">
        <v>906021845</v>
      </c>
      <c r="C701" s="90">
        <v>20</v>
      </c>
      <c r="D701" s="90">
        <v>188234</v>
      </c>
      <c r="E701" s="94">
        <v>43426</v>
      </c>
      <c r="F701" s="26">
        <v>188234281380</v>
      </c>
      <c r="G701" s="90">
        <v>281380</v>
      </c>
      <c r="H701" s="90">
        <v>10.62</v>
      </c>
      <c r="I701" s="90">
        <v>10.62</v>
      </c>
      <c r="J701" s="90" t="s">
        <v>10509</v>
      </c>
      <c r="K701" s="90">
        <v>747</v>
      </c>
      <c r="L701" s="90" t="s">
        <v>10512</v>
      </c>
    </row>
    <row r="702" spans="1:12" hidden="1" outlineLevel="2" x14ac:dyDescent="0.25">
      <c r="A702" s="90">
        <v>3</v>
      </c>
      <c r="B702" s="26">
        <v>906051008</v>
      </c>
      <c r="C702" s="90">
        <v>20</v>
      </c>
      <c r="D702" s="90">
        <v>212635</v>
      </c>
      <c r="E702" s="94">
        <v>43699</v>
      </c>
      <c r="F702" s="26">
        <v>212635305431</v>
      </c>
      <c r="G702" s="90">
        <v>305431</v>
      </c>
      <c r="H702" s="90">
        <v>7.0000000000000007E-2</v>
      </c>
      <c r="I702" s="90">
        <v>7.0000000000000007E-2</v>
      </c>
      <c r="J702" s="90" t="s">
        <v>10509</v>
      </c>
      <c r="K702" s="90">
        <v>473</v>
      </c>
      <c r="L702" s="90" t="s">
        <v>10512</v>
      </c>
    </row>
    <row r="703" spans="1:12" hidden="1" outlineLevel="2" x14ac:dyDescent="0.25">
      <c r="A703" s="90">
        <v>3</v>
      </c>
      <c r="B703" s="26">
        <v>906051008</v>
      </c>
      <c r="C703" s="90">
        <v>20</v>
      </c>
      <c r="D703" s="90">
        <v>226958</v>
      </c>
      <c r="E703" s="94">
        <v>43851</v>
      </c>
      <c r="F703" s="26">
        <v>226958318996</v>
      </c>
      <c r="G703" s="90">
        <v>318996</v>
      </c>
      <c r="H703" s="90">
        <v>1.68</v>
      </c>
      <c r="I703" s="90">
        <v>1.68</v>
      </c>
      <c r="J703" s="90" t="s">
        <v>10509</v>
      </c>
      <c r="K703" s="90">
        <v>320</v>
      </c>
      <c r="L703" s="90" t="s">
        <v>10512</v>
      </c>
    </row>
    <row r="704" spans="1:12" hidden="1" outlineLevel="2" x14ac:dyDescent="0.25">
      <c r="A704" s="90">
        <v>3</v>
      </c>
      <c r="B704" s="26">
        <v>906094362</v>
      </c>
      <c r="C704" s="90">
        <v>20</v>
      </c>
      <c r="D704" s="90">
        <v>226082</v>
      </c>
      <c r="E704" s="94">
        <v>43851</v>
      </c>
      <c r="F704" s="26">
        <v>226082318183</v>
      </c>
      <c r="G704" s="90">
        <v>318183</v>
      </c>
      <c r="H704" s="90">
        <v>4.09</v>
      </c>
      <c r="I704" s="90">
        <v>4.09</v>
      </c>
      <c r="J704" s="90" t="s">
        <v>10509</v>
      </c>
      <c r="K704" s="90">
        <v>320</v>
      </c>
      <c r="L704" s="90" t="s">
        <v>10512</v>
      </c>
    </row>
    <row r="705" spans="1:12" hidden="1" outlineLevel="2" x14ac:dyDescent="0.25">
      <c r="A705" s="90">
        <v>3</v>
      </c>
      <c r="B705" s="26">
        <v>906094362</v>
      </c>
      <c r="C705" s="90">
        <v>20</v>
      </c>
      <c r="D705" s="90">
        <v>229003</v>
      </c>
      <c r="E705" s="94">
        <v>43882</v>
      </c>
      <c r="F705" s="26">
        <v>229003320912</v>
      </c>
      <c r="G705" s="90">
        <v>320912</v>
      </c>
      <c r="H705" s="90">
        <v>12.07</v>
      </c>
      <c r="I705" s="90">
        <v>12.07</v>
      </c>
      <c r="J705" s="90" t="s">
        <v>10509</v>
      </c>
      <c r="K705" s="90">
        <v>291</v>
      </c>
      <c r="L705" s="90" t="s">
        <v>10512</v>
      </c>
    </row>
    <row r="706" spans="1:12" hidden="1" outlineLevel="2" x14ac:dyDescent="0.25">
      <c r="A706" s="90">
        <v>3</v>
      </c>
      <c r="B706" s="26">
        <v>906226964</v>
      </c>
      <c r="C706" s="90">
        <v>20</v>
      </c>
      <c r="D706" s="90">
        <v>190491</v>
      </c>
      <c r="E706" s="94">
        <v>43455</v>
      </c>
      <c r="F706" s="26">
        <v>190491283625</v>
      </c>
      <c r="G706" s="90">
        <v>283625</v>
      </c>
      <c r="H706" s="90">
        <v>7.82</v>
      </c>
      <c r="I706" s="90">
        <v>7.82</v>
      </c>
      <c r="J706" s="90" t="s">
        <v>10509</v>
      </c>
      <c r="K706" s="90">
        <v>716</v>
      </c>
      <c r="L706" s="90" t="s">
        <v>10512</v>
      </c>
    </row>
    <row r="707" spans="1:12" hidden="1" outlineLevel="2" x14ac:dyDescent="0.25">
      <c r="A707" s="90">
        <v>3</v>
      </c>
      <c r="B707" s="26">
        <v>906226964</v>
      </c>
      <c r="C707" s="90">
        <v>20</v>
      </c>
      <c r="D707" s="90">
        <v>192788</v>
      </c>
      <c r="E707" s="94">
        <v>43487</v>
      </c>
      <c r="F707" s="26">
        <v>192788285912</v>
      </c>
      <c r="G707" s="90">
        <v>285912</v>
      </c>
      <c r="H707" s="90">
        <v>7.82</v>
      </c>
      <c r="I707" s="90">
        <v>7.82</v>
      </c>
      <c r="J707" s="90" t="s">
        <v>10509</v>
      </c>
      <c r="K707" s="90">
        <v>685</v>
      </c>
      <c r="L707" s="90" t="s">
        <v>10512</v>
      </c>
    </row>
    <row r="708" spans="1:12" hidden="1" outlineLevel="2" x14ac:dyDescent="0.25">
      <c r="A708" s="90">
        <v>3</v>
      </c>
      <c r="B708" s="26">
        <v>906226964</v>
      </c>
      <c r="C708" s="90">
        <v>20</v>
      </c>
      <c r="D708" s="90">
        <v>195095</v>
      </c>
      <c r="E708" s="94">
        <v>43518</v>
      </c>
      <c r="F708" s="26">
        <v>195095288208</v>
      </c>
      <c r="G708" s="90">
        <v>288208</v>
      </c>
      <c r="H708" s="90">
        <v>7.82</v>
      </c>
      <c r="I708" s="90">
        <v>7.82</v>
      </c>
      <c r="J708" s="90" t="s">
        <v>10509</v>
      </c>
      <c r="K708" s="90">
        <v>657</v>
      </c>
      <c r="L708" s="90" t="s">
        <v>10512</v>
      </c>
    </row>
    <row r="709" spans="1:12" hidden="1" outlineLevel="2" x14ac:dyDescent="0.25">
      <c r="A709" s="90">
        <v>3</v>
      </c>
      <c r="B709" s="26">
        <v>906256334</v>
      </c>
      <c r="C709" s="90">
        <v>20</v>
      </c>
      <c r="D709" s="90">
        <v>174130</v>
      </c>
      <c r="E709" s="94">
        <v>43214</v>
      </c>
      <c r="F709" s="26">
        <v>174130267311</v>
      </c>
      <c r="G709" s="90">
        <v>267311</v>
      </c>
      <c r="H709" s="90">
        <v>1.68</v>
      </c>
      <c r="I709" s="90">
        <v>1.68</v>
      </c>
      <c r="J709" s="90" t="s">
        <v>10509</v>
      </c>
      <c r="K709" s="90">
        <v>961</v>
      </c>
      <c r="L709" s="90" t="s">
        <v>10512</v>
      </c>
    </row>
    <row r="710" spans="1:12" hidden="1" outlineLevel="2" x14ac:dyDescent="0.25">
      <c r="A710" s="90">
        <v>3</v>
      </c>
      <c r="B710" s="26">
        <v>906332572</v>
      </c>
      <c r="C710" s="90">
        <v>20</v>
      </c>
      <c r="D710" s="90">
        <v>199158</v>
      </c>
      <c r="E710" s="94">
        <v>43546</v>
      </c>
      <c r="F710" s="26">
        <v>199158292257</v>
      </c>
      <c r="G710" s="90">
        <v>292257</v>
      </c>
      <c r="H710" s="90">
        <v>0.1</v>
      </c>
      <c r="I710" s="90">
        <v>0.1</v>
      </c>
      <c r="J710" s="90" t="s">
        <v>10509</v>
      </c>
      <c r="K710" s="90">
        <v>626</v>
      </c>
      <c r="L710" s="90" t="s">
        <v>10512</v>
      </c>
    </row>
    <row r="711" spans="1:12" hidden="1" outlineLevel="2" x14ac:dyDescent="0.25">
      <c r="A711" s="90">
        <v>3</v>
      </c>
      <c r="B711" s="26">
        <v>906332572</v>
      </c>
      <c r="C711" s="90">
        <v>20</v>
      </c>
      <c r="D711" s="90">
        <v>209350</v>
      </c>
      <c r="E711" s="94">
        <v>43669</v>
      </c>
      <c r="F711" s="26">
        <v>209350302316</v>
      </c>
      <c r="G711" s="90">
        <v>302316</v>
      </c>
      <c r="H711" s="90">
        <v>1.68</v>
      </c>
      <c r="I711" s="90">
        <v>1.68</v>
      </c>
      <c r="J711" s="90" t="s">
        <v>10509</v>
      </c>
      <c r="K711" s="90">
        <v>504</v>
      </c>
      <c r="L711" s="90" t="s">
        <v>10512</v>
      </c>
    </row>
    <row r="712" spans="1:12" hidden="1" outlineLevel="2" x14ac:dyDescent="0.25">
      <c r="A712" s="90">
        <v>3</v>
      </c>
      <c r="B712" s="26">
        <v>906372818</v>
      </c>
      <c r="C712" s="90">
        <v>20</v>
      </c>
      <c r="D712" s="90">
        <v>215727</v>
      </c>
      <c r="E712" s="94">
        <v>43731</v>
      </c>
      <c r="F712" s="26">
        <v>215727308353</v>
      </c>
      <c r="G712" s="90">
        <v>308353</v>
      </c>
      <c r="H712" s="90">
        <v>0.16</v>
      </c>
      <c r="I712" s="90">
        <v>0.16</v>
      </c>
      <c r="J712" s="90" t="s">
        <v>10509</v>
      </c>
      <c r="K712" s="90">
        <v>443</v>
      </c>
      <c r="L712" s="90" t="s">
        <v>10512</v>
      </c>
    </row>
    <row r="713" spans="1:12" hidden="1" outlineLevel="2" x14ac:dyDescent="0.25">
      <c r="A713" s="90">
        <v>3</v>
      </c>
      <c r="B713" s="26">
        <v>906372818</v>
      </c>
      <c r="C713" s="90">
        <v>20</v>
      </c>
      <c r="D713" s="90">
        <v>233017</v>
      </c>
      <c r="E713" s="94">
        <v>43913</v>
      </c>
      <c r="F713" s="26">
        <v>233017324616</v>
      </c>
      <c r="G713" s="90">
        <v>324616</v>
      </c>
      <c r="H713" s="90">
        <v>1.68</v>
      </c>
      <c r="I713" s="90">
        <v>1.68</v>
      </c>
      <c r="J713" s="90" t="s">
        <v>10509</v>
      </c>
      <c r="K713" s="90">
        <v>260</v>
      </c>
      <c r="L713" s="90" t="s">
        <v>10512</v>
      </c>
    </row>
    <row r="714" spans="1:12" hidden="1" outlineLevel="2" x14ac:dyDescent="0.25">
      <c r="A714" s="90">
        <v>3</v>
      </c>
      <c r="B714" s="26">
        <v>906378401</v>
      </c>
      <c r="C714" s="90">
        <v>20</v>
      </c>
      <c r="D714" s="90">
        <v>187698</v>
      </c>
      <c r="E714" s="94">
        <v>43396</v>
      </c>
      <c r="F714" s="26">
        <v>187698280852</v>
      </c>
      <c r="G714" s="90">
        <v>280852</v>
      </c>
      <c r="H714" s="90">
        <v>4.57</v>
      </c>
      <c r="I714" s="90">
        <v>4.57</v>
      </c>
      <c r="J714" s="90" t="s">
        <v>10509</v>
      </c>
      <c r="K714" s="90">
        <v>777</v>
      </c>
      <c r="L714" s="90" t="s">
        <v>10512</v>
      </c>
    </row>
    <row r="715" spans="1:12" hidden="1" outlineLevel="2" x14ac:dyDescent="0.25">
      <c r="A715" s="90">
        <v>3</v>
      </c>
      <c r="B715" s="26">
        <v>906389416</v>
      </c>
      <c r="C715" s="90">
        <v>20</v>
      </c>
      <c r="D715" s="90">
        <v>188475</v>
      </c>
      <c r="E715" s="94">
        <v>43426</v>
      </c>
      <c r="F715" s="26">
        <v>188475281621</v>
      </c>
      <c r="G715" s="90">
        <v>281621</v>
      </c>
      <c r="H715" s="90">
        <v>8.3800000000000008</v>
      </c>
      <c r="I715" s="90">
        <v>8.3800000000000008</v>
      </c>
      <c r="J715" s="90" t="s">
        <v>10509</v>
      </c>
      <c r="K715" s="90">
        <v>747</v>
      </c>
      <c r="L715" s="90" t="s">
        <v>10512</v>
      </c>
    </row>
    <row r="716" spans="1:12" hidden="1" outlineLevel="2" x14ac:dyDescent="0.25">
      <c r="A716" s="90">
        <v>3</v>
      </c>
      <c r="B716" s="26">
        <v>906389416</v>
      </c>
      <c r="C716" s="90">
        <v>20</v>
      </c>
      <c r="D716" s="90">
        <v>193081</v>
      </c>
      <c r="E716" s="94">
        <v>43487</v>
      </c>
      <c r="F716" s="26">
        <v>193081286205</v>
      </c>
      <c r="G716" s="90">
        <v>286205</v>
      </c>
      <c r="H716" s="90">
        <v>8.3800000000000008</v>
      </c>
      <c r="I716" s="90">
        <v>8.3800000000000008</v>
      </c>
      <c r="J716" s="90" t="s">
        <v>10509</v>
      </c>
      <c r="K716" s="90">
        <v>685</v>
      </c>
      <c r="L716" s="90" t="s">
        <v>10512</v>
      </c>
    </row>
    <row r="717" spans="1:12" hidden="1" outlineLevel="2" x14ac:dyDescent="0.25">
      <c r="A717" s="90">
        <v>3</v>
      </c>
      <c r="B717" s="26">
        <v>906433909</v>
      </c>
      <c r="C717" s="90">
        <v>20</v>
      </c>
      <c r="D717" s="90">
        <v>213948</v>
      </c>
      <c r="E717" s="94">
        <v>43731</v>
      </c>
      <c r="F717" s="26">
        <v>213948306666</v>
      </c>
      <c r="G717" s="90">
        <v>306666</v>
      </c>
      <c r="H717" s="90">
        <v>1.68</v>
      </c>
      <c r="I717" s="90">
        <v>1.68</v>
      </c>
      <c r="J717" s="90" t="s">
        <v>10509</v>
      </c>
      <c r="K717" s="90">
        <v>443</v>
      </c>
      <c r="L717" s="90" t="s">
        <v>10512</v>
      </c>
    </row>
    <row r="718" spans="1:12" hidden="1" outlineLevel="2" x14ac:dyDescent="0.25">
      <c r="A718" s="90">
        <v>3</v>
      </c>
      <c r="B718" s="26">
        <v>906433909</v>
      </c>
      <c r="C718" s="90">
        <v>20</v>
      </c>
      <c r="D718" s="90">
        <v>216887</v>
      </c>
      <c r="E718" s="94">
        <v>43759</v>
      </c>
      <c r="F718" s="26">
        <v>216887309472</v>
      </c>
      <c r="G718" s="90">
        <v>309472</v>
      </c>
      <c r="H718" s="90">
        <v>1.68</v>
      </c>
      <c r="I718" s="90">
        <v>1.68</v>
      </c>
      <c r="J718" s="90" t="s">
        <v>10509</v>
      </c>
      <c r="K718" s="90">
        <v>412</v>
      </c>
      <c r="L718" s="90" t="s">
        <v>10512</v>
      </c>
    </row>
    <row r="719" spans="1:12" hidden="1" outlineLevel="2" x14ac:dyDescent="0.25">
      <c r="A719" s="90">
        <v>3</v>
      </c>
      <c r="B719" s="26">
        <v>906538889</v>
      </c>
      <c r="C719" s="90">
        <v>20</v>
      </c>
      <c r="D719" s="90">
        <v>190582</v>
      </c>
      <c r="E719" s="94">
        <v>43455</v>
      </c>
      <c r="F719" s="26">
        <v>190582283716</v>
      </c>
      <c r="G719" s="90">
        <v>283716</v>
      </c>
      <c r="H719" s="90">
        <v>8.3800000000000008</v>
      </c>
      <c r="I719" s="90">
        <v>8.3800000000000008</v>
      </c>
      <c r="J719" s="90" t="s">
        <v>10509</v>
      </c>
      <c r="K719" s="90">
        <v>716</v>
      </c>
      <c r="L719" s="90" t="s">
        <v>10512</v>
      </c>
    </row>
    <row r="720" spans="1:12" hidden="1" outlineLevel="2" x14ac:dyDescent="0.25">
      <c r="A720" s="90">
        <v>3</v>
      </c>
      <c r="B720" s="26">
        <v>906538889</v>
      </c>
      <c r="C720" s="90">
        <v>20</v>
      </c>
      <c r="D720" s="90">
        <v>192873</v>
      </c>
      <c r="E720" s="94">
        <v>43487</v>
      </c>
      <c r="F720" s="26">
        <v>192873285997</v>
      </c>
      <c r="G720" s="90">
        <v>285997</v>
      </c>
      <c r="H720" s="90">
        <v>8.3800000000000008</v>
      </c>
      <c r="I720" s="90">
        <v>8.3800000000000008</v>
      </c>
      <c r="J720" s="90" t="s">
        <v>10509</v>
      </c>
      <c r="K720" s="90">
        <v>685</v>
      </c>
      <c r="L720" s="90" t="s">
        <v>10512</v>
      </c>
    </row>
    <row r="721" spans="1:12" hidden="1" outlineLevel="2" x14ac:dyDescent="0.25">
      <c r="A721" s="90">
        <v>3</v>
      </c>
      <c r="B721" s="26">
        <v>906538889</v>
      </c>
      <c r="C721" s="90">
        <v>20</v>
      </c>
      <c r="D721" s="90">
        <v>195177</v>
      </c>
      <c r="E721" s="94">
        <v>43518</v>
      </c>
      <c r="F721" s="26">
        <v>195177288290</v>
      </c>
      <c r="G721" s="90">
        <v>288290</v>
      </c>
      <c r="H721" s="90">
        <v>8.3800000000000008</v>
      </c>
      <c r="I721" s="90">
        <v>8.3800000000000008</v>
      </c>
      <c r="J721" s="90" t="s">
        <v>10509</v>
      </c>
      <c r="K721" s="90">
        <v>657</v>
      </c>
      <c r="L721" s="90" t="s">
        <v>10512</v>
      </c>
    </row>
    <row r="722" spans="1:12" hidden="1" outlineLevel="2" x14ac:dyDescent="0.25">
      <c r="A722" s="90">
        <v>3</v>
      </c>
      <c r="B722" s="26">
        <v>905303376</v>
      </c>
      <c r="C722" s="90">
        <v>20</v>
      </c>
      <c r="D722" s="90">
        <v>172032</v>
      </c>
      <c r="E722" s="94">
        <v>43185</v>
      </c>
      <c r="F722" s="26">
        <v>172032263679</v>
      </c>
      <c r="G722" s="90">
        <v>263679</v>
      </c>
      <c r="H722" s="90">
        <v>1.68</v>
      </c>
      <c r="I722" s="90">
        <v>1.68</v>
      </c>
      <c r="J722" s="90" t="s">
        <v>10509</v>
      </c>
      <c r="K722" s="90">
        <v>991</v>
      </c>
      <c r="L722" s="90" t="s">
        <v>10512</v>
      </c>
    </row>
    <row r="723" spans="1:12" hidden="1" outlineLevel="2" x14ac:dyDescent="0.25">
      <c r="A723" s="90">
        <v>3</v>
      </c>
      <c r="B723" s="26">
        <v>905587218</v>
      </c>
      <c r="C723" s="90">
        <v>20</v>
      </c>
      <c r="D723" s="90">
        <v>169567</v>
      </c>
      <c r="E723" s="94">
        <v>43154</v>
      </c>
      <c r="F723" s="26">
        <v>169567261217</v>
      </c>
      <c r="G723" s="90">
        <v>261217</v>
      </c>
      <c r="H723" s="90">
        <v>3.91</v>
      </c>
      <c r="I723" s="90">
        <v>3.91</v>
      </c>
      <c r="J723" s="90" t="s">
        <v>10509</v>
      </c>
      <c r="K723" s="90">
        <v>1022</v>
      </c>
      <c r="L723" s="90" t="s">
        <v>10512</v>
      </c>
    </row>
    <row r="724" spans="1:12" hidden="1" outlineLevel="2" x14ac:dyDescent="0.25">
      <c r="A724" s="90">
        <v>3</v>
      </c>
      <c r="B724" s="26">
        <v>905628848</v>
      </c>
      <c r="C724" s="90">
        <v>20</v>
      </c>
      <c r="D724" s="90">
        <v>201748</v>
      </c>
      <c r="E724" s="94">
        <v>43578</v>
      </c>
      <c r="F724" s="26">
        <v>201748294828</v>
      </c>
      <c r="G724" s="90">
        <v>294828</v>
      </c>
      <c r="H724" s="90">
        <v>0.01</v>
      </c>
      <c r="I724" s="90">
        <v>0.01</v>
      </c>
      <c r="J724" s="90" t="s">
        <v>10509</v>
      </c>
      <c r="K724" s="90">
        <v>596</v>
      </c>
      <c r="L724" s="90" t="s">
        <v>10512</v>
      </c>
    </row>
    <row r="725" spans="1:12" hidden="1" outlineLevel="2" x14ac:dyDescent="0.25">
      <c r="A725" s="90">
        <v>3</v>
      </c>
      <c r="B725" s="26">
        <v>905867941</v>
      </c>
      <c r="C725" s="90">
        <v>20</v>
      </c>
      <c r="D725" s="90">
        <v>218576</v>
      </c>
      <c r="E725" s="94">
        <v>43759</v>
      </c>
      <c r="F725" s="26">
        <v>218576311070</v>
      </c>
      <c r="G725" s="90">
        <v>311070</v>
      </c>
      <c r="H725" s="90">
        <v>0.55000000000000004</v>
      </c>
      <c r="I725" s="90">
        <v>0.55000000000000004</v>
      </c>
      <c r="J725" s="90" t="s">
        <v>10509</v>
      </c>
      <c r="K725" s="90">
        <v>412</v>
      </c>
      <c r="L725" s="90" t="s">
        <v>10512</v>
      </c>
    </row>
    <row r="726" spans="1:12" hidden="1" outlineLevel="2" x14ac:dyDescent="0.25">
      <c r="A726" s="90">
        <v>3</v>
      </c>
      <c r="B726" s="26">
        <v>905867941</v>
      </c>
      <c r="C726" s="90">
        <v>20</v>
      </c>
      <c r="D726" s="90">
        <v>221436</v>
      </c>
      <c r="E726" s="94">
        <v>43790</v>
      </c>
      <c r="F726" s="26">
        <v>221436313782</v>
      </c>
      <c r="G726" s="90">
        <v>313782</v>
      </c>
      <c r="H726" s="90">
        <v>0.18</v>
      </c>
      <c r="I726" s="90">
        <v>0.18</v>
      </c>
      <c r="J726" s="90" t="s">
        <v>10509</v>
      </c>
      <c r="K726" s="90">
        <v>382</v>
      </c>
      <c r="L726" s="90" t="s">
        <v>10512</v>
      </c>
    </row>
    <row r="727" spans="1:12" hidden="1" outlineLevel="2" x14ac:dyDescent="0.25">
      <c r="A727" s="90">
        <v>3</v>
      </c>
      <c r="B727" s="26">
        <v>905878989</v>
      </c>
      <c r="C727" s="90">
        <v>20</v>
      </c>
      <c r="D727" s="90">
        <v>234653</v>
      </c>
      <c r="E727" s="94">
        <v>43942</v>
      </c>
      <c r="F727" s="26">
        <v>234653326134</v>
      </c>
      <c r="G727" s="90">
        <v>326134</v>
      </c>
      <c r="H727" s="90">
        <v>1.68</v>
      </c>
      <c r="I727" s="90">
        <v>1.68</v>
      </c>
      <c r="J727" s="90" t="s">
        <v>10509</v>
      </c>
      <c r="K727" s="90">
        <v>230</v>
      </c>
      <c r="L727" s="90" t="s">
        <v>10512</v>
      </c>
    </row>
    <row r="728" spans="1:12" hidden="1" outlineLevel="2" x14ac:dyDescent="0.25">
      <c r="A728" s="90">
        <v>3</v>
      </c>
      <c r="B728" s="26">
        <v>905878989</v>
      </c>
      <c r="C728" s="90">
        <v>20</v>
      </c>
      <c r="D728" s="90">
        <v>237610</v>
      </c>
      <c r="E728" s="94">
        <v>43972</v>
      </c>
      <c r="F728" s="26">
        <v>237610328889</v>
      </c>
      <c r="G728" s="90">
        <v>328889</v>
      </c>
      <c r="H728" s="90">
        <v>1.68</v>
      </c>
      <c r="I728" s="90">
        <v>1.68</v>
      </c>
      <c r="J728" s="90" t="s">
        <v>10509</v>
      </c>
      <c r="K728" s="90">
        <v>199</v>
      </c>
      <c r="L728" s="90" t="s">
        <v>10512</v>
      </c>
    </row>
    <row r="729" spans="1:12" hidden="1" outlineLevel="2" x14ac:dyDescent="0.25">
      <c r="A729" s="90">
        <v>3</v>
      </c>
      <c r="B729" s="26">
        <v>905887857</v>
      </c>
      <c r="C729" s="90">
        <v>20</v>
      </c>
      <c r="D729" s="90">
        <v>186423</v>
      </c>
      <c r="E729" s="94">
        <v>43396</v>
      </c>
      <c r="F729" s="26">
        <v>186423279578</v>
      </c>
      <c r="G729" s="90">
        <v>279578</v>
      </c>
      <c r="H729" s="90">
        <v>1.68</v>
      </c>
      <c r="I729" s="90">
        <v>1.68</v>
      </c>
      <c r="J729" s="90" t="s">
        <v>10509</v>
      </c>
      <c r="K729" s="90">
        <v>777</v>
      </c>
      <c r="L729" s="90" t="s">
        <v>10512</v>
      </c>
    </row>
    <row r="730" spans="1:12" hidden="1" outlineLevel="2" x14ac:dyDescent="0.25">
      <c r="A730" s="90">
        <v>3</v>
      </c>
      <c r="B730" s="26">
        <v>905894085</v>
      </c>
      <c r="C730" s="90">
        <v>20</v>
      </c>
      <c r="D730" s="90">
        <v>233919</v>
      </c>
      <c r="E730" s="94">
        <v>43942</v>
      </c>
      <c r="F730" s="26">
        <v>233919325400</v>
      </c>
      <c r="G730" s="90">
        <v>325400</v>
      </c>
      <c r="H730" s="90">
        <v>12.3</v>
      </c>
      <c r="I730" s="90">
        <v>12.3</v>
      </c>
      <c r="J730" s="90" t="s">
        <v>10509</v>
      </c>
      <c r="K730" s="90">
        <v>230</v>
      </c>
      <c r="L730" s="90" t="s">
        <v>10512</v>
      </c>
    </row>
    <row r="731" spans="1:12" hidden="1" outlineLevel="2" x14ac:dyDescent="0.25">
      <c r="A731" s="90">
        <v>3</v>
      </c>
      <c r="B731" s="26">
        <v>905894085</v>
      </c>
      <c r="C731" s="90">
        <v>20</v>
      </c>
      <c r="D731" s="90">
        <v>236868</v>
      </c>
      <c r="E731" s="94">
        <v>43972</v>
      </c>
      <c r="F731" s="26">
        <v>236868328147</v>
      </c>
      <c r="G731" s="90">
        <v>328147</v>
      </c>
      <c r="H731" s="90">
        <v>12.3</v>
      </c>
      <c r="I731" s="90">
        <v>12.3</v>
      </c>
      <c r="J731" s="90" t="s">
        <v>10509</v>
      </c>
      <c r="K731" s="90">
        <v>199</v>
      </c>
      <c r="L731" s="90" t="s">
        <v>10512</v>
      </c>
    </row>
    <row r="732" spans="1:12" hidden="1" outlineLevel="2" x14ac:dyDescent="0.25">
      <c r="A732" s="90">
        <v>3</v>
      </c>
      <c r="B732" s="26">
        <v>905965406</v>
      </c>
      <c r="C732" s="90">
        <v>20</v>
      </c>
      <c r="D732" s="90">
        <v>170119</v>
      </c>
      <c r="E732" s="94">
        <v>43154</v>
      </c>
      <c r="F732" s="26">
        <v>170119261769</v>
      </c>
      <c r="G732" s="90">
        <v>261769</v>
      </c>
      <c r="H732" s="90">
        <v>1.68</v>
      </c>
      <c r="I732" s="90">
        <v>1.68</v>
      </c>
      <c r="J732" s="90" t="s">
        <v>10509</v>
      </c>
      <c r="K732" s="90">
        <v>1022</v>
      </c>
      <c r="L732" s="90" t="s">
        <v>10512</v>
      </c>
    </row>
    <row r="733" spans="1:12" hidden="1" outlineLevel="2" x14ac:dyDescent="0.25">
      <c r="A733" s="90">
        <v>3</v>
      </c>
      <c r="B733" s="26">
        <v>905965406</v>
      </c>
      <c r="C733" s="90">
        <v>20</v>
      </c>
      <c r="D733" s="90">
        <v>171821</v>
      </c>
      <c r="E733" s="94">
        <v>43185</v>
      </c>
      <c r="F733" s="26">
        <v>171821263468</v>
      </c>
      <c r="G733" s="90">
        <v>263468</v>
      </c>
      <c r="H733" s="90">
        <v>1.68</v>
      </c>
      <c r="I733" s="90">
        <v>1.68</v>
      </c>
      <c r="J733" s="90" t="s">
        <v>10509</v>
      </c>
      <c r="K733" s="90">
        <v>991</v>
      </c>
      <c r="L733" s="90" t="s">
        <v>10512</v>
      </c>
    </row>
    <row r="734" spans="1:12" hidden="1" outlineLevel="2" x14ac:dyDescent="0.25">
      <c r="A734" s="90">
        <v>3</v>
      </c>
      <c r="B734" s="26">
        <v>906663471</v>
      </c>
      <c r="C734" s="90">
        <v>20</v>
      </c>
      <c r="D734" s="90">
        <v>211324</v>
      </c>
      <c r="E734" s="94">
        <v>43699</v>
      </c>
      <c r="F734" s="26">
        <v>211324304183</v>
      </c>
      <c r="G734" s="90">
        <v>304183</v>
      </c>
      <c r="H734" s="90">
        <v>1.83</v>
      </c>
      <c r="I734" s="90">
        <v>1.83</v>
      </c>
      <c r="J734" s="90" t="s">
        <v>10509</v>
      </c>
      <c r="K734" s="90">
        <v>473</v>
      </c>
      <c r="L734" s="90" t="s">
        <v>10512</v>
      </c>
    </row>
    <row r="735" spans="1:12" hidden="1" outlineLevel="2" x14ac:dyDescent="0.25">
      <c r="A735" s="90">
        <v>3</v>
      </c>
      <c r="B735" s="26">
        <v>906665088</v>
      </c>
      <c r="C735" s="90">
        <v>20</v>
      </c>
      <c r="D735" s="90">
        <v>228763</v>
      </c>
      <c r="E735" s="94">
        <v>43882</v>
      </c>
      <c r="F735" s="26">
        <v>228763320672</v>
      </c>
      <c r="G735" s="90">
        <v>320672</v>
      </c>
      <c r="H735" s="90">
        <v>1.8</v>
      </c>
      <c r="I735" s="90">
        <v>1.8</v>
      </c>
      <c r="J735" s="90" t="s">
        <v>10509</v>
      </c>
      <c r="K735" s="90">
        <v>291</v>
      </c>
      <c r="L735" s="90" t="s">
        <v>10512</v>
      </c>
    </row>
    <row r="736" spans="1:12" hidden="1" outlineLevel="2" x14ac:dyDescent="0.25">
      <c r="A736" s="90">
        <v>3</v>
      </c>
      <c r="B736" s="26">
        <v>906665088</v>
      </c>
      <c r="C736" s="90">
        <v>20</v>
      </c>
      <c r="D736" s="90">
        <v>231721</v>
      </c>
      <c r="E736" s="94">
        <v>43913</v>
      </c>
      <c r="F736" s="26">
        <v>231721323424</v>
      </c>
      <c r="G736" s="90">
        <v>323424</v>
      </c>
      <c r="H736" s="90">
        <v>1.68</v>
      </c>
      <c r="I736" s="90">
        <v>1.68</v>
      </c>
      <c r="J736" s="90" t="s">
        <v>10509</v>
      </c>
      <c r="K736" s="90">
        <v>260</v>
      </c>
      <c r="L736" s="90" t="s">
        <v>10512</v>
      </c>
    </row>
    <row r="737" spans="1:12" hidden="1" outlineLevel="2" x14ac:dyDescent="0.25">
      <c r="A737" s="90">
        <v>3</v>
      </c>
      <c r="B737" s="26">
        <v>906678271</v>
      </c>
      <c r="C737" s="90">
        <v>20</v>
      </c>
      <c r="D737" s="90">
        <v>217366</v>
      </c>
      <c r="E737" s="94">
        <v>43759</v>
      </c>
      <c r="F737" s="26">
        <v>217366309951</v>
      </c>
      <c r="G737" s="90">
        <v>309951</v>
      </c>
      <c r="H737" s="90">
        <v>6.01</v>
      </c>
      <c r="I737" s="90">
        <v>6.01</v>
      </c>
      <c r="J737" s="90" t="s">
        <v>10509</v>
      </c>
      <c r="K737" s="90">
        <v>412</v>
      </c>
      <c r="L737" s="90" t="s">
        <v>10512</v>
      </c>
    </row>
    <row r="738" spans="1:12" hidden="1" outlineLevel="2" x14ac:dyDescent="0.25">
      <c r="A738" s="90">
        <v>3</v>
      </c>
      <c r="B738" s="26">
        <v>906995493</v>
      </c>
      <c r="C738" s="90">
        <v>20</v>
      </c>
      <c r="D738" s="90">
        <v>225178</v>
      </c>
      <c r="E738" s="94">
        <v>43851</v>
      </c>
      <c r="F738" s="26">
        <v>225178317279</v>
      </c>
      <c r="G738" s="90">
        <v>317279</v>
      </c>
      <c r="H738" s="90">
        <v>8.3800000000000008</v>
      </c>
      <c r="I738" s="90">
        <v>8.3800000000000008</v>
      </c>
      <c r="J738" s="90" t="s">
        <v>10509</v>
      </c>
      <c r="K738" s="90">
        <v>320</v>
      </c>
      <c r="L738" s="90" t="s">
        <v>10512</v>
      </c>
    </row>
    <row r="739" spans="1:12" hidden="1" outlineLevel="2" x14ac:dyDescent="0.25">
      <c r="A739" s="90">
        <v>3</v>
      </c>
      <c r="B739" s="26">
        <v>906995493</v>
      </c>
      <c r="C739" s="90">
        <v>20</v>
      </c>
      <c r="D739" s="90">
        <v>228111</v>
      </c>
      <c r="E739" s="94">
        <v>43882</v>
      </c>
      <c r="F739" s="26">
        <v>228111320020</v>
      </c>
      <c r="G739" s="90">
        <v>320020</v>
      </c>
      <c r="H739" s="90">
        <v>8.3800000000000008</v>
      </c>
      <c r="I739" s="90">
        <v>8.3800000000000008</v>
      </c>
      <c r="J739" s="90" t="s">
        <v>10509</v>
      </c>
      <c r="K739" s="90">
        <v>291</v>
      </c>
      <c r="L739" s="90" t="s">
        <v>10512</v>
      </c>
    </row>
    <row r="740" spans="1:12" hidden="1" outlineLevel="2" x14ac:dyDescent="0.25">
      <c r="A740" s="90">
        <v>3</v>
      </c>
      <c r="B740" s="26">
        <v>907138747</v>
      </c>
      <c r="C740" s="90">
        <v>20</v>
      </c>
      <c r="D740" s="90">
        <v>215584</v>
      </c>
      <c r="E740" s="94">
        <v>43731</v>
      </c>
      <c r="F740" s="26">
        <v>215584308234</v>
      </c>
      <c r="G740" s="90">
        <v>308234</v>
      </c>
      <c r="H740" s="90">
        <v>0.09</v>
      </c>
      <c r="I740" s="90">
        <v>0.09</v>
      </c>
      <c r="J740" s="90" t="s">
        <v>10509</v>
      </c>
      <c r="K740" s="90">
        <v>443</v>
      </c>
      <c r="L740" s="90" t="s">
        <v>10512</v>
      </c>
    </row>
    <row r="741" spans="1:12" hidden="1" outlineLevel="2" x14ac:dyDescent="0.25">
      <c r="A741" s="90">
        <v>3</v>
      </c>
      <c r="B741" s="26">
        <v>907159735</v>
      </c>
      <c r="C741" s="90">
        <v>20</v>
      </c>
      <c r="D741" s="90">
        <v>232533</v>
      </c>
      <c r="E741" s="94">
        <v>43913</v>
      </c>
      <c r="F741" s="26">
        <v>232533324231</v>
      </c>
      <c r="G741" s="90">
        <v>324231</v>
      </c>
      <c r="H741" s="90">
        <v>1.68</v>
      </c>
      <c r="I741" s="90">
        <v>1.68</v>
      </c>
      <c r="J741" s="90" t="s">
        <v>10509</v>
      </c>
      <c r="K741" s="90">
        <v>260</v>
      </c>
      <c r="L741" s="90" t="s">
        <v>10512</v>
      </c>
    </row>
    <row r="742" spans="1:12" hidden="1" outlineLevel="2" x14ac:dyDescent="0.25">
      <c r="A742" s="90">
        <v>3</v>
      </c>
      <c r="B742" s="26">
        <v>907159735</v>
      </c>
      <c r="C742" s="90">
        <v>20</v>
      </c>
      <c r="D742" s="90">
        <v>235531</v>
      </c>
      <c r="E742" s="94">
        <v>43942</v>
      </c>
      <c r="F742" s="26">
        <v>235531327007</v>
      </c>
      <c r="G742" s="90">
        <v>327007</v>
      </c>
      <c r="H742" s="90">
        <v>1.68</v>
      </c>
      <c r="I742" s="90">
        <v>1.68</v>
      </c>
      <c r="J742" s="90" t="s">
        <v>10509</v>
      </c>
      <c r="K742" s="90">
        <v>230</v>
      </c>
      <c r="L742" s="90" t="s">
        <v>10512</v>
      </c>
    </row>
    <row r="743" spans="1:12" hidden="1" outlineLevel="2" x14ac:dyDescent="0.25">
      <c r="A743" s="90">
        <v>3</v>
      </c>
      <c r="B743" s="26">
        <v>907356851</v>
      </c>
      <c r="C743" s="90">
        <v>20</v>
      </c>
      <c r="D743" s="90">
        <v>231521</v>
      </c>
      <c r="E743" s="94">
        <v>43913</v>
      </c>
      <c r="F743" s="26">
        <v>231521323224</v>
      </c>
      <c r="G743" s="90">
        <v>323224</v>
      </c>
      <c r="H743" s="90">
        <v>2.37</v>
      </c>
      <c r="I743" s="90">
        <v>2.37</v>
      </c>
      <c r="J743" s="90" t="s">
        <v>10509</v>
      </c>
      <c r="K743" s="90">
        <v>260</v>
      </c>
      <c r="L743" s="90" t="s">
        <v>10512</v>
      </c>
    </row>
    <row r="744" spans="1:12" hidden="1" outlineLevel="2" x14ac:dyDescent="0.25">
      <c r="A744" s="90">
        <v>3</v>
      </c>
      <c r="B744" s="26">
        <v>907356851</v>
      </c>
      <c r="C744" s="90">
        <v>20</v>
      </c>
      <c r="D744" s="90">
        <v>237462</v>
      </c>
      <c r="E744" s="94">
        <v>43972</v>
      </c>
      <c r="F744" s="26">
        <v>237462328741</v>
      </c>
      <c r="G744" s="90">
        <v>328741</v>
      </c>
      <c r="H744" s="90">
        <v>1.68</v>
      </c>
      <c r="I744" s="90">
        <v>1.68</v>
      </c>
      <c r="J744" s="90" t="s">
        <v>10509</v>
      </c>
      <c r="K744" s="90">
        <v>199</v>
      </c>
      <c r="L744" s="90" t="s">
        <v>10512</v>
      </c>
    </row>
    <row r="745" spans="1:12" hidden="1" outlineLevel="2" x14ac:dyDescent="0.25">
      <c r="A745" s="90">
        <v>3</v>
      </c>
      <c r="B745" s="26">
        <v>907366033</v>
      </c>
      <c r="C745" s="90">
        <v>20</v>
      </c>
      <c r="D745" s="90">
        <v>207004</v>
      </c>
      <c r="E745" s="94">
        <v>43637</v>
      </c>
      <c r="F745" s="26">
        <v>207004300013</v>
      </c>
      <c r="G745" s="90">
        <v>300013</v>
      </c>
      <c r="H745" s="90">
        <v>5.67</v>
      </c>
      <c r="I745" s="90">
        <v>5.67</v>
      </c>
      <c r="J745" s="90" t="s">
        <v>10509</v>
      </c>
      <c r="K745" s="90">
        <v>535</v>
      </c>
      <c r="L745" s="90" t="s">
        <v>10512</v>
      </c>
    </row>
    <row r="746" spans="1:12" hidden="1" outlineLevel="2" x14ac:dyDescent="0.25">
      <c r="A746" s="90">
        <v>3</v>
      </c>
      <c r="B746" s="26">
        <v>907366033</v>
      </c>
      <c r="C746" s="90">
        <v>20</v>
      </c>
      <c r="D746" s="90">
        <v>209627</v>
      </c>
      <c r="E746" s="94">
        <v>43669</v>
      </c>
      <c r="F746" s="26">
        <v>209627302577</v>
      </c>
      <c r="G746" s="90">
        <v>302577</v>
      </c>
      <c r="H746" s="90">
        <v>3.12</v>
      </c>
      <c r="I746" s="90">
        <v>3.12</v>
      </c>
      <c r="J746" s="90" t="s">
        <v>10509</v>
      </c>
      <c r="K746" s="90">
        <v>504</v>
      </c>
      <c r="L746" s="90" t="s">
        <v>10512</v>
      </c>
    </row>
    <row r="747" spans="1:12" hidden="1" outlineLevel="2" x14ac:dyDescent="0.25">
      <c r="A747" s="90">
        <v>3</v>
      </c>
      <c r="B747" s="26">
        <v>907388268</v>
      </c>
      <c r="C747" s="90">
        <v>20</v>
      </c>
      <c r="D747" s="90">
        <v>194018</v>
      </c>
      <c r="E747" s="94">
        <v>43487</v>
      </c>
      <c r="F747" s="26">
        <v>194018287142</v>
      </c>
      <c r="G747" s="90">
        <v>287142</v>
      </c>
      <c r="H747" s="90">
        <v>3</v>
      </c>
      <c r="I747" s="90">
        <v>3</v>
      </c>
      <c r="J747" s="90" t="s">
        <v>10509</v>
      </c>
      <c r="K747" s="90">
        <v>685</v>
      </c>
      <c r="L747" s="90" t="s">
        <v>10512</v>
      </c>
    </row>
    <row r="748" spans="1:12" hidden="1" outlineLevel="2" x14ac:dyDescent="0.25">
      <c r="A748" s="90">
        <v>3</v>
      </c>
      <c r="B748" s="26">
        <v>907446819</v>
      </c>
      <c r="C748" s="90">
        <v>20</v>
      </c>
      <c r="D748" s="90">
        <v>201395</v>
      </c>
      <c r="E748" s="94">
        <v>43578</v>
      </c>
      <c r="F748" s="26">
        <v>201395294481</v>
      </c>
      <c r="G748" s="90">
        <v>294481</v>
      </c>
      <c r="H748" s="90">
        <v>1.68</v>
      </c>
      <c r="I748" s="90">
        <v>1.68</v>
      </c>
      <c r="J748" s="90" t="s">
        <v>10509</v>
      </c>
      <c r="K748" s="90">
        <v>596</v>
      </c>
      <c r="L748" s="90" t="s">
        <v>10512</v>
      </c>
    </row>
    <row r="749" spans="1:12" hidden="1" outlineLevel="2" x14ac:dyDescent="0.25">
      <c r="A749" s="90">
        <v>3</v>
      </c>
      <c r="B749" s="26">
        <v>907468136</v>
      </c>
      <c r="C749" s="90">
        <v>20</v>
      </c>
      <c r="D749" s="90">
        <v>176268</v>
      </c>
      <c r="E749" s="94">
        <v>43243</v>
      </c>
      <c r="F749" s="26">
        <v>176268269445</v>
      </c>
      <c r="G749" s="90">
        <v>269445</v>
      </c>
      <c r="H749" s="90">
        <v>19.690000000000001</v>
      </c>
      <c r="I749" s="90">
        <v>19.690000000000001</v>
      </c>
      <c r="J749" s="90" t="s">
        <v>10509</v>
      </c>
      <c r="K749" s="90">
        <v>930</v>
      </c>
      <c r="L749" s="90" t="s">
        <v>10512</v>
      </c>
    </row>
    <row r="750" spans="1:12" hidden="1" outlineLevel="2" x14ac:dyDescent="0.25">
      <c r="A750" s="90">
        <v>3</v>
      </c>
      <c r="B750" s="26">
        <v>907655534</v>
      </c>
      <c r="C750" s="90">
        <v>20</v>
      </c>
      <c r="D750" s="90">
        <v>229362</v>
      </c>
      <c r="E750" s="94">
        <v>43882</v>
      </c>
      <c r="F750" s="26">
        <v>229362321269</v>
      </c>
      <c r="G750" s="90">
        <v>321269</v>
      </c>
      <c r="H750" s="90">
        <v>2.48</v>
      </c>
      <c r="I750" s="90">
        <v>2.48</v>
      </c>
      <c r="J750" s="90" t="s">
        <v>10509</v>
      </c>
      <c r="K750" s="90">
        <v>291</v>
      </c>
      <c r="L750" s="90" t="s">
        <v>10512</v>
      </c>
    </row>
    <row r="751" spans="1:12" hidden="1" outlineLevel="2" x14ac:dyDescent="0.25">
      <c r="A751" s="90">
        <v>3</v>
      </c>
      <c r="B751" s="26">
        <v>907655534</v>
      </c>
      <c r="C751" s="90">
        <v>20</v>
      </c>
      <c r="D751" s="90">
        <v>232129</v>
      </c>
      <c r="E751" s="94">
        <v>43913</v>
      </c>
      <c r="F751" s="26">
        <v>232129323831</v>
      </c>
      <c r="G751" s="90">
        <v>323831</v>
      </c>
      <c r="H751" s="90">
        <v>7.52</v>
      </c>
      <c r="I751" s="90">
        <v>7.52</v>
      </c>
      <c r="J751" s="90" t="s">
        <v>10509</v>
      </c>
      <c r="K751" s="90">
        <v>260</v>
      </c>
      <c r="L751" s="90" t="s">
        <v>10512</v>
      </c>
    </row>
    <row r="752" spans="1:12" hidden="1" outlineLevel="2" x14ac:dyDescent="0.25">
      <c r="A752" s="90">
        <v>3</v>
      </c>
      <c r="B752" s="26">
        <v>907655534</v>
      </c>
      <c r="C752" s="90">
        <v>20</v>
      </c>
      <c r="D752" s="90">
        <v>235121</v>
      </c>
      <c r="E752" s="94">
        <v>43942</v>
      </c>
      <c r="F752" s="26">
        <v>235121326601</v>
      </c>
      <c r="G752" s="90">
        <v>326601</v>
      </c>
      <c r="H752" s="90">
        <v>22.8</v>
      </c>
      <c r="I752" s="90">
        <v>22.8</v>
      </c>
      <c r="J752" s="90" t="s">
        <v>10509</v>
      </c>
      <c r="K752" s="90">
        <v>230</v>
      </c>
      <c r="L752" s="90" t="s">
        <v>10512</v>
      </c>
    </row>
    <row r="753" spans="1:12" hidden="1" outlineLevel="2" x14ac:dyDescent="0.25">
      <c r="A753" s="90">
        <v>3</v>
      </c>
      <c r="B753" s="26">
        <v>906566542</v>
      </c>
      <c r="C753" s="90">
        <v>20</v>
      </c>
      <c r="D753" s="90">
        <v>198244</v>
      </c>
      <c r="E753" s="94">
        <v>43546</v>
      </c>
      <c r="F753" s="26">
        <v>198244291345</v>
      </c>
      <c r="G753" s="90">
        <v>291345</v>
      </c>
      <c r="H753" s="90">
        <v>1.68</v>
      </c>
      <c r="I753" s="90">
        <v>1.68</v>
      </c>
      <c r="J753" s="90" t="s">
        <v>10509</v>
      </c>
      <c r="K753" s="90">
        <v>626</v>
      </c>
      <c r="L753" s="90" t="s">
        <v>10512</v>
      </c>
    </row>
    <row r="754" spans="1:12" hidden="1" outlineLevel="2" x14ac:dyDescent="0.25">
      <c r="A754" s="90">
        <v>3</v>
      </c>
      <c r="B754" s="26">
        <v>906566542</v>
      </c>
      <c r="C754" s="90">
        <v>20</v>
      </c>
      <c r="D754" s="90">
        <v>203107</v>
      </c>
      <c r="E754" s="94">
        <v>43607</v>
      </c>
      <c r="F754" s="26">
        <v>203107296172</v>
      </c>
      <c r="G754" s="90">
        <v>296172</v>
      </c>
      <c r="H754" s="90">
        <v>1.68</v>
      </c>
      <c r="I754" s="90">
        <v>1.68</v>
      </c>
      <c r="J754" s="90" t="s">
        <v>10509</v>
      </c>
      <c r="K754" s="90">
        <v>565</v>
      </c>
      <c r="L754" s="90" t="s">
        <v>10512</v>
      </c>
    </row>
    <row r="755" spans="1:12" hidden="1" outlineLevel="2" x14ac:dyDescent="0.25">
      <c r="A755" s="90">
        <v>3</v>
      </c>
      <c r="B755" s="26">
        <v>906824354</v>
      </c>
      <c r="C755" s="90">
        <v>20</v>
      </c>
      <c r="D755" s="90">
        <v>190810</v>
      </c>
      <c r="E755" s="94">
        <v>43455</v>
      </c>
      <c r="F755" s="26">
        <v>190810283944</v>
      </c>
      <c r="G755" s="90">
        <v>283944</v>
      </c>
      <c r="H755" s="90">
        <v>8.3800000000000008</v>
      </c>
      <c r="I755" s="90">
        <v>8.3800000000000008</v>
      </c>
      <c r="J755" s="90" t="s">
        <v>10509</v>
      </c>
      <c r="K755" s="90">
        <v>716</v>
      </c>
      <c r="L755" s="90" t="s">
        <v>10512</v>
      </c>
    </row>
    <row r="756" spans="1:12" hidden="1" outlineLevel="2" x14ac:dyDescent="0.25">
      <c r="A756" s="90">
        <v>3</v>
      </c>
      <c r="B756" s="26">
        <v>906919832</v>
      </c>
      <c r="C756" s="90">
        <v>20</v>
      </c>
      <c r="D756" s="90">
        <v>205647</v>
      </c>
      <c r="E756" s="94">
        <v>43637</v>
      </c>
      <c r="F756" s="26">
        <v>205647298674</v>
      </c>
      <c r="G756" s="90">
        <v>298674</v>
      </c>
      <c r="H756" s="90">
        <v>4.26</v>
      </c>
      <c r="I756" s="90">
        <v>4.26</v>
      </c>
      <c r="J756" s="90" t="s">
        <v>10509</v>
      </c>
      <c r="K756" s="90">
        <v>535</v>
      </c>
      <c r="L756" s="90" t="s">
        <v>10512</v>
      </c>
    </row>
    <row r="757" spans="1:12" hidden="1" outlineLevel="2" x14ac:dyDescent="0.25">
      <c r="A757" s="90">
        <v>3</v>
      </c>
      <c r="B757" s="26">
        <v>906919832</v>
      </c>
      <c r="C757" s="90">
        <v>20</v>
      </c>
      <c r="D757" s="90">
        <v>208363</v>
      </c>
      <c r="E757" s="94">
        <v>43669</v>
      </c>
      <c r="F757" s="26">
        <v>208363301331</v>
      </c>
      <c r="G757" s="90">
        <v>301331</v>
      </c>
      <c r="H757" s="90">
        <v>1.68</v>
      </c>
      <c r="I757" s="90">
        <v>1.68</v>
      </c>
      <c r="J757" s="90" t="s">
        <v>10509</v>
      </c>
      <c r="K757" s="90">
        <v>504</v>
      </c>
      <c r="L757" s="90" t="s">
        <v>10512</v>
      </c>
    </row>
    <row r="758" spans="1:12" hidden="1" outlineLevel="2" x14ac:dyDescent="0.25">
      <c r="A758" s="90">
        <v>3</v>
      </c>
      <c r="B758" s="26">
        <v>906947809</v>
      </c>
      <c r="C758" s="90">
        <v>20</v>
      </c>
      <c r="D758" s="90">
        <v>219330</v>
      </c>
      <c r="E758" s="94">
        <v>43790</v>
      </c>
      <c r="F758" s="26">
        <v>219330311764</v>
      </c>
      <c r="G758" s="90">
        <v>311764</v>
      </c>
      <c r="H758" s="90">
        <v>8.3800000000000008</v>
      </c>
      <c r="I758" s="90">
        <v>8.3800000000000008</v>
      </c>
      <c r="J758" s="90" t="s">
        <v>10509</v>
      </c>
      <c r="K758" s="90">
        <v>382</v>
      </c>
      <c r="L758" s="90" t="s">
        <v>10512</v>
      </c>
    </row>
    <row r="759" spans="1:12" hidden="1" outlineLevel="2" x14ac:dyDescent="0.25">
      <c r="A759" s="90">
        <v>3</v>
      </c>
      <c r="B759" s="26">
        <v>906947809</v>
      </c>
      <c r="C759" s="90">
        <v>20</v>
      </c>
      <c r="D759" s="90">
        <v>222201</v>
      </c>
      <c r="E759" s="94">
        <v>43822</v>
      </c>
      <c r="F759" s="26">
        <v>222201314477</v>
      </c>
      <c r="G759" s="90">
        <v>314477</v>
      </c>
      <c r="H759" s="90">
        <v>8.3800000000000008</v>
      </c>
      <c r="I759" s="90">
        <v>8.3800000000000008</v>
      </c>
      <c r="J759" s="90" t="s">
        <v>10509</v>
      </c>
      <c r="K759" s="90">
        <v>351</v>
      </c>
      <c r="L759" s="90" t="s">
        <v>10512</v>
      </c>
    </row>
    <row r="760" spans="1:12" hidden="1" outlineLevel="2" x14ac:dyDescent="0.25">
      <c r="A760" s="90">
        <v>3</v>
      </c>
      <c r="B760" s="26">
        <v>906971197</v>
      </c>
      <c r="C760" s="90">
        <v>20</v>
      </c>
      <c r="D760" s="90">
        <v>221073</v>
      </c>
      <c r="E760" s="94">
        <v>43790</v>
      </c>
      <c r="F760" s="26">
        <v>221073313493</v>
      </c>
      <c r="G760" s="90">
        <v>313493</v>
      </c>
      <c r="H760" s="90">
        <v>7.56</v>
      </c>
      <c r="I760" s="90">
        <v>7.23</v>
      </c>
      <c r="J760" s="90" t="s">
        <v>10509</v>
      </c>
      <c r="K760" s="90">
        <v>382</v>
      </c>
      <c r="L760" s="90" t="s">
        <v>10512</v>
      </c>
    </row>
    <row r="761" spans="1:12" hidden="1" outlineLevel="2" x14ac:dyDescent="0.25">
      <c r="A761" s="90">
        <v>3</v>
      </c>
      <c r="B761" s="26">
        <v>906971197</v>
      </c>
      <c r="C761" s="90">
        <v>20</v>
      </c>
      <c r="D761" s="90">
        <v>223849</v>
      </c>
      <c r="E761" s="94">
        <v>43822</v>
      </c>
      <c r="F761" s="26">
        <v>223849316112</v>
      </c>
      <c r="G761" s="90">
        <v>316112</v>
      </c>
      <c r="H761" s="90">
        <v>11.58</v>
      </c>
      <c r="I761" s="90">
        <v>11.58</v>
      </c>
      <c r="J761" s="90" t="s">
        <v>10509</v>
      </c>
      <c r="K761" s="90">
        <v>351</v>
      </c>
      <c r="L761" s="90" t="s">
        <v>10512</v>
      </c>
    </row>
    <row r="762" spans="1:12" hidden="1" outlineLevel="2" x14ac:dyDescent="0.25">
      <c r="A762" s="90">
        <v>3</v>
      </c>
      <c r="B762" s="26">
        <v>907261127</v>
      </c>
      <c r="C762" s="90">
        <v>20</v>
      </c>
      <c r="D762" s="90">
        <v>215559</v>
      </c>
      <c r="E762" s="94">
        <v>43731</v>
      </c>
      <c r="F762" s="26">
        <v>215559308212</v>
      </c>
      <c r="G762" s="90">
        <v>308212</v>
      </c>
      <c r="H762" s="90">
        <v>0.6</v>
      </c>
      <c r="I762" s="90">
        <v>0.6</v>
      </c>
      <c r="J762" s="90" t="s">
        <v>10509</v>
      </c>
      <c r="K762" s="90">
        <v>443</v>
      </c>
      <c r="L762" s="90" t="s">
        <v>10512</v>
      </c>
    </row>
    <row r="763" spans="1:12" hidden="1" outlineLevel="2" x14ac:dyDescent="0.25">
      <c r="A763" s="90">
        <v>3</v>
      </c>
      <c r="B763" s="26">
        <v>907305106</v>
      </c>
      <c r="C763" s="90">
        <v>20</v>
      </c>
      <c r="D763" s="90">
        <v>232914</v>
      </c>
      <c r="E763" s="94">
        <v>43913</v>
      </c>
      <c r="F763" s="26">
        <v>232914324533</v>
      </c>
      <c r="G763" s="90">
        <v>324533</v>
      </c>
      <c r="H763" s="90">
        <v>27.82</v>
      </c>
      <c r="I763" s="90">
        <v>27.82</v>
      </c>
      <c r="J763" s="90" t="s">
        <v>10509</v>
      </c>
      <c r="K763" s="90">
        <v>260</v>
      </c>
      <c r="L763" s="90" t="s">
        <v>10512</v>
      </c>
    </row>
    <row r="764" spans="1:12" hidden="1" outlineLevel="2" x14ac:dyDescent="0.25">
      <c r="A764" s="90">
        <v>3</v>
      </c>
      <c r="B764" s="26">
        <v>907305106</v>
      </c>
      <c r="C764" s="90">
        <v>20</v>
      </c>
      <c r="D764" s="90">
        <v>235917</v>
      </c>
      <c r="E764" s="94">
        <v>43942</v>
      </c>
      <c r="F764" s="26">
        <v>235917327314</v>
      </c>
      <c r="G764" s="90">
        <v>327314</v>
      </c>
      <c r="H764" s="90">
        <v>104.81</v>
      </c>
      <c r="I764" s="90">
        <v>104.81</v>
      </c>
      <c r="J764" s="90" t="s">
        <v>10509</v>
      </c>
      <c r="K764" s="90">
        <v>230</v>
      </c>
      <c r="L764" s="90" t="s">
        <v>10512</v>
      </c>
    </row>
    <row r="765" spans="1:12" hidden="1" outlineLevel="2" x14ac:dyDescent="0.25">
      <c r="A765" s="90">
        <v>3</v>
      </c>
      <c r="B765" s="26">
        <v>907309769</v>
      </c>
      <c r="C765" s="90">
        <v>20</v>
      </c>
      <c r="D765" s="90">
        <v>237301</v>
      </c>
      <c r="E765" s="94">
        <v>43972</v>
      </c>
      <c r="F765" s="26">
        <v>237301328580</v>
      </c>
      <c r="G765" s="90">
        <v>328580</v>
      </c>
      <c r="H765" s="90">
        <v>4.2699999999999996</v>
      </c>
      <c r="I765" s="90">
        <v>4.2699999999999996</v>
      </c>
      <c r="J765" s="90" t="s">
        <v>10509</v>
      </c>
      <c r="K765" s="90">
        <v>199</v>
      </c>
      <c r="L765" s="90" t="s">
        <v>10512</v>
      </c>
    </row>
    <row r="766" spans="1:12" hidden="1" outlineLevel="2" x14ac:dyDescent="0.25">
      <c r="A766" s="90">
        <v>3</v>
      </c>
      <c r="B766" s="26">
        <v>907830772</v>
      </c>
      <c r="C766" s="90">
        <v>20</v>
      </c>
      <c r="D766" s="90">
        <v>184306</v>
      </c>
      <c r="E766" s="94">
        <v>43364</v>
      </c>
      <c r="F766" s="26">
        <v>184306277467</v>
      </c>
      <c r="G766" s="90">
        <v>277467</v>
      </c>
      <c r="H766" s="90">
        <v>1.68</v>
      </c>
      <c r="I766" s="90">
        <v>1.68</v>
      </c>
      <c r="J766" s="90" t="s">
        <v>10509</v>
      </c>
      <c r="K766" s="90">
        <v>808</v>
      </c>
      <c r="L766" s="90" t="s">
        <v>10512</v>
      </c>
    </row>
    <row r="767" spans="1:12" hidden="1" outlineLevel="2" x14ac:dyDescent="0.25">
      <c r="A767" s="90">
        <v>3</v>
      </c>
      <c r="B767" s="26">
        <v>907867329</v>
      </c>
      <c r="C767" s="90">
        <v>20</v>
      </c>
      <c r="D767" s="90">
        <v>193434</v>
      </c>
      <c r="E767" s="94">
        <v>43487</v>
      </c>
      <c r="F767" s="26">
        <v>193434286558</v>
      </c>
      <c r="G767" s="90">
        <v>286558</v>
      </c>
      <c r="H767" s="90">
        <v>2.84</v>
      </c>
      <c r="I767" s="90">
        <v>2.83</v>
      </c>
      <c r="J767" s="90" t="s">
        <v>10509</v>
      </c>
      <c r="K767" s="90">
        <v>685</v>
      </c>
      <c r="L767" s="90" t="s">
        <v>10512</v>
      </c>
    </row>
    <row r="768" spans="1:12" hidden="1" outlineLevel="2" x14ac:dyDescent="0.25">
      <c r="A768" s="90">
        <v>3</v>
      </c>
      <c r="B768" s="26">
        <v>907867329</v>
      </c>
      <c r="C768" s="90">
        <v>20</v>
      </c>
      <c r="D768" s="90">
        <v>195720</v>
      </c>
      <c r="E768" s="94">
        <v>43518</v>
      </c>
      <c r="F768" s="26">
        <v>195720288833</v>
      </c>
      <c r="G768" s="90">
        <v>288833</v>
      </c>
      <c r="H768" s="90">
        <v>8.89</v>
      </c>
      <c r="I768" s="90">
        <v>8.89</v>
      </c>
      <c r="J768" s="90" t="s">
        <v>10509</v>
      </c>
      <c r="K768" s="90">
        <v>657</v>
      </c>
      <c r="L768" s="90" t="s">
        <v>10512</v>
      </c>
    </row>
    <row r="769" spans="1:12" hidden="1" outlineLevel="2" x14ac:dyDescent="0.25">
      <c r="A769" s="90">
        <v>3</v>
      </c>
      <c r="B769" s="26">
        <v>907889406</v>
      </c>
      <c r="C769" s="90">
        <v>20</v>
      </c>
      <c r="D769" s="90">
        <v>178348</v>
      </c>
      <c r="E769" s="94">
        <v>43273</v>
      </c>
      <c r="F769" s="26">
        <v>178348271522</v>
      </c>
      <c r="G769" s="90">
        <v>271522</v>
      </c>
      <c r="H769" s="90">
        <v>11.63</v>
      </c>
      <c r="I769" s="90">
        <v>11.63</v>
      </c>
      <c r="J769" s="90" t="s">
        <v>10509</v>
      </c>
      <c r="K769" s="90">
        <v>900</v>
      </c>
      <c r="L769" s="90" t="s">
        <v>10512</v>
      </c>
    </row>
    <row r="770" spans="1:12" hidden="1" outlineLevel="2" x14ac:dyDescent="0.25">
      <c r="A770" s="90">
        <v>3</v>
      </c>
      <c r="B770" s="26">
        <v>907889406</v>
      </c>
      <c r="C770" s="90">
        <v>20</v>
      </c>
      <c r="D770" s="90">
        <v>182493</v>
      </c>
      <c r="E770" s="94">
        <v>43335</v>
      </c>
      <c r="F770" s="26">
        <v>182493275659</v>
      </c>
      <c r="G770" s="90">
        <v>275659</v>
      </c>
      <c r="H770" s="90">
        <v>3.25</v>
      </c>
      <c r="I770" s="90">
        <v>3.25</v>
      </c>
      <c r="J770" s="90" t="s">
        <v>10509</v>
      </c>
      <c r="K770" s="90">
        <v>838</v>
      </c>
      <c r="L770" s="90" t="s">
        <v>10512</v>
      </c>
    </row>
    <row r="771" spans="1:12" hidden="1" outlineLevel="2" x14ac:dyDescent="0.25">
      <c r="A771" s="90">
        <v>3</v>
      </c>
      <c r="B771" s="26">
        <v>907941926</v>
      </c>
      <c r="C771" s="90">
        <v>20</v>
      </c>
      <c r="D771" s="90">
        <v>212526</v>
      </c>
      <c r="E771" s="94">
        <v>43699</v>
      </c>
      <c r="F771" s="26">
        <v>212526305355</v>
      </c>
      <c r="G771" s="90">
        <v>305355</v>
      </c>
      <c r="H771" s="90">
        <v>0.09</v>
      </c>
      <c r="I771" s="90">
        <v>0.09</v>
      </c>
      <c r="J771" s="90" t="s">
        <v>10509</v>
      </c>
      <c r="K771" s="90">
        <v>473</v>
      </c>
      <c r="L771" s="90" t="s">
        <v>10512</v>
      </c>
    </row>
    <row r="772" spans="1:12" hidden="1" outlineLevel="2" x14ac:dyDescent="0.25">
      <c r="A772" s="90">
        <v>3</v>
      </c>
      <c r="B772" s="26">
        <v>907963771</v>
      </c>
      <c r="C772" s="90">
        <v>20</v>
      </c>
      <c r="D772" s="90">
        <v>233250</v>
      </c>
      <c r="E772" s="94">
        <v>43913</v>
      </c>
      <c r="F772" s="26">
        <v>233250324820</v>
      </c>
      <c r="G772" s="90">
        <v>324820</v>
      </c>
      <c r="H772" s="90">
        <v>0.81</v>
      </c>
      <c r="I772" s="90">
        <v>0.81</v>
      </c>
      <c r="J772" s="90" t="s">
        <v>10509</v>
      </c>
      <c r="K772" s="90">
        <v>260</v>
      </c>
      <c r="L772" s="90" t="s">
        <v>10512</v>
      </c>
    </row>
    <row r="773" spans="1:12" hidden="1" outlineLevel="2" x14ac:dyDescent="0.25">
      <c r="A773" s="90">
        <v>3</v>
      </c>
      <c r="B773" s="26">
        <v>907963771</v>
      </c>
      <c r="C773" s="90">
        <v>20</v>
      </c>
      <c r="D773" s="90">
        <v>236242</v>
      </c>
      <c r="E773" s="94">
        <v>43942</v>
      </c>
      <c r="F773" s="26">
        <v>236242327593</v>
      </c>
      <c r="G773" s="90">
        <v>327593</v>
      </c>
      <c r="H773" s="90">
        <v>0.17</v>
      </c>
      <c r="I773" s="90">
        <v>0.17</v>
      </c>
      <c r="J773" s="90" t="s">
        <v>10509</v>
      </c>
      <c r="K773" s="90">
        <v>230</v>
      </c>
      <c r="L773" s="90" t="s">
        <v>10512</v>
      </c>
    </row>
    <row r="774" spans="1:12" hidden="1" outlineLevel="2" x14ac:dyDescent="0.25">
      <c r="A774" s="90">
        <v>3</v>
      </c>
      <c r="B774" s="26">
        <v>907964365</v>
      </c>
      <c r="C774" s="90">
        <v>20</v>
      </c>
      <c r="D774" s="90">
        <v>174031</v>
      </c>
      <c r="E774" s="94">
        <v>43214</v>
      </c>
      <c r="F774" s="26">
        <v>174031267212</v>
      </c>
      <c r="G774" s="90">
        <v>267212</v>
      </c>
      <c r="H774" s="90">
        <v>1.68</v>
      </c>
      <c r="I774" s="90">
        <v>1.68</v>
      </c>
      <c r="J774" s="90" t="s">
        <v>10509</v>
      </c>
      <c r="K774" s="90">
        <v>961</v>
      </c>
      <c r="L774" s="90" t="s">
        <v>10512</v>
      </c>
    </row>
    <row r="775" spans="1:12" hidden="1" outlineLevel="2" x14ac:dyDescent="0.25">
      <c r="A775" s="90">
        <v>3</v>
      </c>
      <c r="B775" s="26">
        <v>907989594</v>
      </c>
      <c r="C775" s="90">
        <v>20</v>
      </c>
      <c r="D775" s="90">
        <v>173453</v>
      </c>
      <c r="E775" s="94">
        <v>43214</v>
      </c>
      <c r="F775" s="26">
        <v>173453266634</v>
      </c>
      <c r="G775" s="90">
        <v>266634</v>
      </c>
      <c r="H775" s="90">
        <v>8.3800000000000008</v>
      </c>
      <c r="I775" s="90">
        <v>8.3800000000000008</v>
      </c>
      <c r="J775" s="90" t="s">
        <v>10509</v>
      </c>
      <c r="K775" s="90">
        <v>961</v>
      </c>
      <c r="L775" s="90" t="s">
        <v>10512</v>
      </c>
    </row>
    <row r="776" spans="1:12" hidden="1" outlineLevel="2" x14ac:dyDescent="0.25">
      <c r="A776" s="90">
        <v>3</v>
      </c>
      <c r="B776" s="26">
        <v>908014343</v>
      </c>
      <c r="C776" s="90">
        <v>20</v>
      </c>
      <c r="D776" s="90">
        <v>176486</v>
      </c>
      <c r="E776" s="94">
        <v>43243</v>
      </c>
      <c r="F776" s="26">
        <v>176486269663</v>
      </c>
      <c r="G776" s="90">
        <v>269663</v>
      </c>
      <c r="H776" s="90">
        <v>0.27</v>
      </c>
      <c r="I776" s="90">
        <v>0.27</v>
      </c>
      <c r="J776" s="90" t="s">
        <v>10509</v>
      </c>
      <c r="K776" s="90">
        <v>930</v>
      </c>
      <c r="L776" s="90" t="s">
        <v>10512</v>
      </c>
    </row>
    <row r="777" spans="1:12" hidden="1" outlineLevel="2" x14ac:dyDescent="0.25">
      <c r="A777" s="90">
        <v>3</v>
      </c>
      <c r="B777" s="26">
        <v>908014343</v>
      </c>
      <c r="C777" s="90">
        <v>20</v>
      </c>
      <c r="D777" s="90">
        <v>180490</v>
      </c>
      <c r="E777" s="94">
        <v>43305</v>
      </c>
      <c r="F777" s="26">
        <v>180490273660</v>
      </c>
      <c r="G777" s="90">
        <v>273660</v>
      </c>
      <c r="H777" s="90">
        <v>0.31</v>
      </c>
      <c r="I777" s="90">
        <v>0.31</v>
      </c>
      <c r="J777" s="90" t="s">
        <v>10509</v>
      </c>
      <c r="K777" s="90">
        <v>869</v>
      </c>
      <c r="L777" s="90" t="s">
        <v>10512</v>
      </c>
    </row>
    <row r="778" spans="1:12" hidden="1" outlineLevel="2" x14ac:dyDescent="0.25">
      <c r="A778" s="90">
        <v>3</v>
      </c>
      <c r="B778" s="26">
        <v>907655534</v>
      </c>
      <c r="C778" s="90">
        <v>20</v>
      </c>
      <c r="D778" s="90">
        <v>235322</v>
      </c>
      <c r="E778" s="94">
        <v>43942</v>
      </c>
      <c r="F778" s="26">
        <v>235322326801</v>
      </c>
      <c r="G778" s="90">
        <v>326801</v>
      </c>
      <c r="H778" s="90">
        <v>4.8600000000000003</v>
      </c>
      <c r="I778" s="90">
        <v>4.8600000000000003</v>
      </c>
      <c r="J778" s="90" t="s">
        <v>10509</v>
      </c>
      <c r="K778" s="90">
        <v>230</v>
      </c>
      <c r="L778" s="90" t="s">
        <v>10512</v>
      </c>
    </row>
    <row r="779" spans="1:12" hidden="1" outlineLevel="2" x14ac:dyDescent="0.25">
      <c r="A779" s="90">
        <v>3</v>
      </c>
      <c r="B779" s="26">
        <v>907655534</v>
      </c>
      <c r="C779" s="90">
        <v>20</v>
      </c>
      <c r="D779" s="90">
        <v>238088</v>
      </c>
      <c r="E779" s="94">
        <v>43972</v>
      </c>
      <c r="F779" s="26">
        <v>238088329366</v>
      </c>
      <c r="G779" s="90">
        <v>329366</v>
      </c>
      <c r="H779" s="90">
        <v>28.78</v>
      </c>
      <c r="I779" s="90">
        <v>28.78</v>
      </c>
      <c r="J779" s="90" t="s">
        <v>10509</v>
      </c>
      <c r="K779" s="90">
        <v>199</v>
      </c>
      <c r="L779" s="90" t="s">
        <v>10512</v>
      </c>
    </row>
    <row r="780" spans="1:12" hidden="1" outlineLevel="2" x14ac:dyDescent="0.25">
      <c r="A780" s="90">
        <v>3</v>
      </c>
      <c r="B780" s="26">
        <v>907655534</v>
      </c>
      <c r="C780" s="90">
        <v>20</v>
      </c>
      <c r="D780" s="90">
        <v>238289</v>
      </c>
      <c r="E780" s="94">
        <v>43972</v>
      </c>
      <c r="F780" s="26">
        <v>238289329566</v>
      </c>
      <c r="G780" s="90">
        <v>329566</v>
      </c>
      <c r="H780" s="90">
        <v>4.68</v>
      </c>
      <c r="I780" s="90">
        <v>4.68</v>
      </c>
      <c r="J780" s="90" t="s">
        <v>10509</v>
      </c>
      <c r="K780" s="90">
        <v>199</v>
      </c>
      <c r="L780" s="90" t="s">
        <v>10512</v>
      </c>
    </row>
    <row r="781" spans="1:12" hidden="1" outlineLevel="2" x14ac:dyDescent="0.25">
      <c r="A781" s="90">
        <v>3</v>
      </c>
      <c r="B781" s="26">
        <v>907701072</v>
      </c>
      <c r="C781" s="90">
        <v>20</v>
      </c>
      <c r="D781" s="90">
        <v>183998</v>
      </c>
      <c r="E781" s="94">
        <v>43364</v>
      </c>
      <c r="F781" s="26">
        <v>183998277159</v>
      </c>
      <c r="G781" s="90">
        <v>277159</v>
      </c>
      <c r="H781" s="90">
        <v>1.68</v>
      </c>
      <c r="I781" s="90">
        <v>1.68</v>
      </c>
      <c r="J781" s="90" t="s">
        <v>10509</v>
      </c>
      <c r="K781" s="90">
        <v>808</v>
      </c>
      <c r="L781" s="90" t="s">
        <v>10512</v>
      </c>
    </row>
    <row r="782" spans="1:12" hidden="1" outlineLevel="2" x14ac:dyDescent="0.25">
      <c r="A782" s="90">
        <v>3</v>
      </c>
      <c r="B782" s="26">
        <v>907701072</v>
      </c>
      <c r="C782" s="90">
        <v>20</v>
      </c>
      <c r="D782" s="90">
        <v>186395</v>
      </c>
      <c r="E782" s="94">
        <v>43396</v>
      </c>
      <c r="F782" s="26">
        <v>186395279550</v>
      </c>
      <c r="G782" s="90">
        <v>279550</v>
      </c>
      <c r="H782" s="90">
        <v>1.68</v>
      </c>
      <c r="I782" s="90">
        <v>1.68</v>
      </c>
      <c r="J782" s="90" t="s">
        <v>10509</v>
      </c>
      <c r="K782" s="90">
        <v>777</v>
      </c>
      <c r="L782" s="90" t="s">
        <v>10512</v>
      </c>
    </row>
    <row r="783" spans="1:12" hidden="1" outlineLevel="2" x14ac:dyDescent="0.25">
      <c r="A783" s="90">
        <v>3</v>
      </c>
      <c r="B783" s="26">
        <v>907701072</v>
      </c>
      <c r="C783" s="90">
        <v>20</v>
      </c>
      <c r="D783" s="90">
        <v>188726</v>
      </c>
      <c r="E783" s="94">
        <v>43426</v>
      </c>
      <c r="F783" s="26">
        <v>188726281872</v>
      </c>
      <c r="G783" s="90">
        <v>281872</v>
      </c>
      <c r="H783" s="90">
        <v>1.68</v>
      </c>
      <c r="I783" s="90">
        <v>1.68</v>
      </c>
      <c r="J783" s="90" t="s">
        <v>10509</v>
      </c>
      <c r="K783" s="90">
        <v>747</v>
      </c>
      <c r="L783" s="90" t="s">
        <v>10512</v>
      </c>
    </row>
    <row r="784" spans="1:12" hidden="1" outlineLevel="2" x14ac:dyDescent="0.25">
      <c r="A784" s="90">
        <v>3</v>
      </c>
      <c r="B784" s="26">
        <v>908213929</v>
      </c>
      <c r="C784" s="90">
        <v>20</v>
      </c>
      <c r="D784" s="90">
        <v>232348</v>
      </c>
      <c r="E784" s="94">
        <v>43913</v>
      </c>
      <c r="F784" s="26">
        <v>232348324049</v>
      </c>
      <c r="G784" s="90">
        <v>324049</v>
      </c>
      <c r="H784" s="90">
        <v>1.68</v>
      </c>
      <c r="I784" s="90">
        <v>1.68</v>
      </c>
      <c r="J784" s="90" t="s">
        <v>10509</v>
      </c>
      <c r="K784" s="90">
        <v>260</v>
      </c>
      <c r="L784" s="90" t="s">
        <v>10512</v>
      </c>
    </row>
    <row r="785" spans="1:12" hidden="1" outlineLevel="2" x14ac:dyDescent="0.25">
      <c r="A785" s="90">
        <v>3</v>
      </c>
      <c r="B785" s="26">
        <v>908230535</v>
      </c>
      <c r="C785" s="90">
        <v>20</v>
      </c>
      <c r="D785" s="90">
        <v>182285</v>
      </c>
      <c r="E785" s="94">
        <v>43335</v>
      </c>
      <c r="F785" s="26">
        <v>182285275451</v>
      </c>
      <c r="G785" s="90">
        <v>275451</v>
      </c>
      <c r="H785" s="90">
        <v>4.6900000000000004</v>
      </c>
      <c r="I785" s="90">
        <v>4.6900000000000004</v>
      </c>
      <c r="J785" s="90" t="s">
        <v>10509</v>
      </c>
      <c r="K785" s="90">
        <v>838</v>
      </c>
      <c r="L785" s="90" t="s">
        <v>10512</v>
      </c>
    </row>
    <row r="786" spans="1:12" hidden="1" outlineLevel="2" x14ac:dyDescent="0.25">
      <c r="A786" s="90">
        <v>3</v>
      </c>
      <c r="B786" s="26">
        <v>908235906001</v>
      </c>
      <c r="C786" s="90">
        <v>20</v>
      </c>
      <c r="D786" s="90">
        <v>180306</v>
      </c>
      <c r="E786" s="94">
        <v>43305</v>
      </c>
      <c r="F786" s="26">
        <v>180306273476</v>
      </c>
      <c r="G786" s="90">
        <v>273476</v>
      </c>
      <c r="H786" s="90">
        <v>1.68</v>
      </c>
      <c r="I786" s="90">
        <v>1.68</v>
      </c>
      <c r="J786" s="90" t="s">
        <v>10509</v>
      </c>
      <c r="K786" s="90">
        <v>869</v>
      </c>
      <c r="L786" s="90" t="s">
        <v>10512</v>
      </c>
    </row>
    <row r="787" spans="1:12" hidden="1" outlineLevel="2" x14ac:dyDescent="0.25">
      <c r="A787" s="90">
        <v>3</v>
      </c>
      <c r="B787" s="26">
        <v>908235906001</v>
      </c>
      <c r="C787" s="90">
        <v>20</v>
      </c>
      <c r="D787" s="90">
        <v>182404</v>
      </c>
      <c r="E787" s="94">
        <v>43335</v>
      </c>
      <c r="F787" s="26">
        <v>182404275570</v>
      </c>
      <c r="G787" s="90">
        <v>275570</v>
      </c>
      <c r="H787" s="90">
        <v>1.68</v>
      </c>
      <c r="I787" s="90">
        <v>1.68</v>
      </c>
      <c r="J787" s="90" t="s">
        <v>10509</v>
      </c>
      <c r="K787" s="90">
        <v>838</v>
      </c>
      <c r="L787" s="90" t="s">
        <v>10512</v>
      </c>
    </row>
    <row r="788" spans="1:12" hidden="1" outlineLevel="2" x14ac:dyDescent="0.25">
      <c r="A788" s="90">
        <v>3</v>
      </c>
      <c r="B788" s="26">
        <v>908263924</v>
      </c>
      <c r="C788" s="90">
        <v>20</v>
      </c>
      <c r="D788" s="90">
        <v>214323</v>
      </c>
      <c r="E788" s="94">
        <v>43731</v>
      </c>
      <c r="F788" s="26">
        <v>214323307041</v>
      </c>
      <c r="G788" s="90">
        <v>307041</v>
      </c>
      <c r="H788" s="90">
        <v>2.35</v>
      </c>
      <c r="I788" s="90">
        <v>2.35</v>
      </c>
      <c r="J788" s="90" t="s">
        <v>10509</v>
      </c>
      <c r="K788" s="90">
        <v>443</v>
      </c>
      <c r="L788" s="90" t="s">
        <v>10512</v>
      </c>
    </row>
    <row r="789" spans="1:12" hidden="1" outlineLevel="2" x14ac:dyDescent="0.25">
      <c r="A789" s="90">
        <v>3</v>
      </c>
      <c r="B789" s="26">
        <v>908335912</v>
      </c>
      <c r="C789" s="90">
        <v>20</v>
      </c>
      <c r="D789" s="90">
        <v>181407</v>
      </c>
      <c r="E789" s="94">
        <v>43335</v>
      </c>
      <c r="F789" s="26">
        <v>181407274573</v>
      </c>
      <c r="G789" s="90">
        <v>274573</v>
      </c>
      <c r="H789" s="90">
        <v>8.3800000000000008</v>
      </c>
      <c r="I789" s="90">
        <v>8.3800000000000008</v>
      </c>
      <c r="J789" s="90" t="s">
        <v>10509</v>
      </c>
      <c r="K789" s="90">
        <v>838</v>
      </c>
      <c r="L789" s="90" t="s">
        <v>10512</v>
      </c>
    </row>
    <row r="790" spans="1:12" hidden="1" outlineLevel="2" x14ac:dyDescent="0.25">
      <c r="A790" s="90">
        <v>3</v>
      </c>
      <c r="B790" s="26">
        <v>908335912</v>
      </c>
      <c r="C790" s="90">
        <v>20</v>
      </c>
      <c r="D790" s="90">
        <v>183607</v>
      </c>
      <c r="E790" s="94">
        <v>43364</v>
      </c>
      <c r="F790" s="26">
        <v>183607276768</v>
      </c>
      <c r="G790" s="90">
        <v>276768</v>
      </c>
      <c r="H790" s="90">
        <v>8.3800000000000008</v>
      </c>
      <c r="I790" s="90">
        <v>8.3800000000000008</v>
      </c>
      <c r="J790" s="90" t="s">
        <v>10509</v>
      </c>
      <c r="K790" s="90">
        <v>808</v>
      </c>
      <c r="L790" s="90" t="s">
        <v>10512</v>
      </c>
    </row>
    <row r="791" spans="1:12" hidden="1" outlineLevel="2" x14ac:dyDescent="0.25">
      <c r="A791" s="90">
        <v>3</v>
      </c>
      <c r="B791" s="26">
        <v>908335912</v>
      </c>
      <c r="C791" s="90">
        <v>20</v>
      </c>
      <c r="D791" s="90">
        <v>186012</v>
      </c>
      <c r="E791" s="94">
        <v>43396</v>
      </c>
      <c r="F791" s="26">
        <v>186012279167</v>
      </c>
      <c r="G791" s="90">
        <v>279167</v>
      </c>
      <c r="H791" s="90">
        <v>8.3800000000000008</v>
      </c>
      <c r="I791" s="90">
        <v>8.3800000000000008</v>
      </c>
      <c r="J791" s="90" t="s">
        <v>10509</v>
      </c>
      <c r="K791" s="90">
        <v>777</v>
      </c>
      <c r="L791" s="90" t="s">
        <v>10512</v>
      </c>
    </row>
    <row r="792" spans="1:12" hidden="1" outlineLevel="2" x14ac:dyDescent="0.25">
      <c r="A792" s="90">
        <v>3</v>
      </c>
      <c r="B792" s="26">
        <v>908377641</v>
      </c>
      <c r="C792" s="90">
        <v>20</v>
      </c>
      <c r="D792" s="90">
        <v>237092</v>
      </c>
      <c r="E792" s="94">
        <v>43972</v>
      </c>
      <c r="F792" s="26">
        <v>237092328371</v>
      </c>
      <c r="G792" s="90">
        <v>328371</v>
      </c>
      <c r="H792" s="90">
        <v>20.41</v>
      </c>
      <c r="I792" s="90">
        <v>8.26</v>
      </c>
      <c r="J792" s="90" t="s">
        <v>10509</v>
      </c>
      <c r="K792" s="90">
        <v>199</v>
      </c>
      <c r="L792" s="90" t="s">
        <v>10512</v>
      </c>
    </row>
    <row r="793" spans="1:12" hidden="1" outlineLevel="2" x14ac:dyDescent="0.25">
      <c r="A793" s="90">
        <v>3</v>
      </c>
      <c r="B793" s="26">
        <v>908379928</v>
      </c>
      <c r="C793" s="90">
        <v>20</v>
      </c>
      <c r="D793" s="90">
        <v>196857</v>
      </c>
      <c r="E793" s="94">
        <v>43518</v>
      </c>
      <c r="F793" s="26">
        <v>196857289968</v>
      </c>
      <c r="G793" s="90">
        <v>289968</v>
      </c>
      <c r="H793" s="90">
        <v>2.56</v>
      </c>
      <c r="I793" s="90">
        <v>2.56</v>
      </c>
      <c r="J793" s="90" t="s">
        <v>10509</v>
      </c>
      <c r="K793" s="90">
        <v>657</v>
      </c>
      <c r="L793" s="90" t="s">
        <v>10512</v>
      </c>
    </row>
    <row r="794" spans="1:12" hidden="1" outlineLevel="2" x14ac:dyDescent="0.25">
      <c r="A794" s="90">
        <v>3</v>
      </c>
      <c r="B794" s="26">
        <v>908379928</v>
      </c>
      <c r="C794" s="90">
        <v>20</v>
      </c>
      <c r="D794" s="90">
        <v>199113</v>
      </c>
      <c r="E794" s="94">
        <v>43546</v>
      </c>
      <c r="F794" s="26">
        <v>199113292212</v>
      </c>
      <c r="G794" s="90">
        <v>292212</v>
      </c>
      <c r="H794" s="90">
        <v>1.53</v>
      </c>
      <c r="I794" s="90">
        <v>1.53</v>
      </c>
      <c r="J794" s="90" t="s">
        <v>10509</v>
      </c>
      <c r="K794" s="90">
        <v>626</v>
      </c>
      <c r="L794" s="90" t="s">
        <v>10512</v>
      </c>
    </row>
    <row r="795" spans="1:12" hidden="1" outlineLevel="2" x14ac:dyDescent="0.25">
      <c r="A795" s="90">
        <v>3</v>
      </c>
      <c r="B795" s="26">
        <v>908404601</v>
      </c>
      <c r="C795" s="90">
        <v>20</v>
      </c>
      <c r="D795" s="90">
        <v>170211</v>
      </c>
      <c r="E795" s="94">
        <v>43154</v>
      </c>
      <c r="F795" s="26">
        <v>170211261861</v>
      </c>
      <c r="G795" s="90">
        <v>261861</v>
      </c>
      <c r="H795" s="90">
        <v>1.68</v>
      </c>
      <c r="I795" s="90">
        <v>1.68</v>
      </c>
      <c r="J795" s="90" t="s">
        <v>10509</v>
      </c>
      <c r="K795" s="90">
        <v>1022</v>
      </c>
      <c r="L795" s="90" t="s">
        <v>10512</v>
      </c>
    </row>
    <row r="796" spans="1:12" hidden="1" outlineLevel="2" x14ac:dyDescent="0.25">
      <c r="A796" s="90">
        <v>3</v>
      </c>
      <c r="B796" s="26">
        <v>908404601</v>
      </c>
      <c r="C796" s="90">
        <v>20</v>
      </c>
      <c r="D796" s="90">
        <v>171906</v>
      </c>
      <c r="E796" s="94">
        <v>43185</v>
      </c>
      <c r="F796" s="26">
        <v>171906263553</v>
      </c>
      <c r="G796" s="90">
        <v>263553</v>
      </c>
      <c r="H796" s="90">
        <v>1.68</v>
      </c>
      <c r="I796" s="90">
        <v>1.68</v>
      </c>
      <c r="J796" s="90" t="s">
        <v>10509</v>
      </c>
      <c r="K796" s="90">
        <v>991</v>
      </c>
      <c r="L796" s="90" t="s">
        <v>10512</v>
      </c>
    </row>
    <row r="797" spans="1:12" hidden="1" outlineLevel="2" x14ac:dyDescent="0.25">
      <c r="A797" s="90">
        <v>3</v>
      </c>
      <c r="B797" s="26">
        <v>908464100</v>
      </c>
      <c r="C797" s="90">
        <v>20</v>
      </c>
      <c r="D797" s="90">
        <v>191185</v>
      </c>
      <c r="E797" s="94">
        <v>43455</v>
      </c>
      <c r="F797" s="26">
        <v>191185284319</v>
      </c>
      <c r="G797" s="90">
        <v>284319</v>
      </c>
      <c r="H797" s="90">
        <v>5.35</v>
      </c>
      <c r="I797" s="90">
        <v>5.35</v>
      </c>
      <c r="J797" s="90" t="s">
        <v>10509</v>
      </c>
      <c r="K797" s="90">
        <v>716</v>
      </c>
      <c r="L797" s="90" t="s">
        <v>10512</v>
      </c>
    </row>
    <row r="798" spans="1:12" hidden="1" outlineLevel="2" x14ac:dyDescent="0.25">
      <c r="A798" s="90">
        <v>3</v>
      </c>
      <c r="B798" s="26">
        <v>908464100</v>
      </c>
      <c r="C798" s="90">
        <v>20</v>
      </c>
      <c r="D798" s="90">
        <v>193466</v>
      </c>
      <c r="E798" s="94">
        <v>43487</v>
      </c>
      <c r="F798" s="26">
        <v>193466286590</v>
      </c>
      <c r="G798" s="90">
        <v>286590</v>
      </c>
      <c r="H798" s="90">
        <v>2.99</v>
      </c>
      <c r="I798" s="90">
        <v>2.99</v>
      </c>
      <c r="J798" s="90" t="s">
        <v>10509</v>
      </c>
      <c r="K798" s="90">
        <v>685</v>
      </c>
      <c r="L798" s="90" t="s">
        <v>10512</v>
      </c>
    </row>
    <row r="799" spans="1:12" hidden="1" outlineLevel="2" x14ac:dyDescent="0.25">
      <c r="A799" s="90">
        <v>3</v>
      </c>
      <c r="B799" s="26">
        <v>908473820</v>
      </c>
      <c r="C799" s="90">
        <v>20</v>
      </c>
      <c r="D799" s="90">
        <v>219546</v>
      </c>
      <c r="E799" s="94">
        <v>43790</v>
      </c>
      <c r="F799" s="26">
        <v>219546311980</v>
      </c>
      <c r="G799" s="90">
        <v>311980</v>
      </c>
      <c r="H799" s="90">
        <v>8.3800000000000008</v>
      </c>
      <c r="I799" s="90">
        <v>8.3800000000000008</v>
      </c>
      <c r="J799" s="90" t="s">
        <v>10509</v>
      </c>
      <c r="K799" s="90">
        <v>382</v>
      </c>
      <c r="L799" s="90" t="s">
        <v>10512</v>
      </c>
    </row>
    <row r="800" spans="1:12" hidden="1" outlineLevel="2" x14ac:dyDescent="0.25">
      <c r="A800" s="90">
        <v>3</v>
      </c>
      <c r="B800" s="26">
        <v>908545825</v>
      </c>
      <c r="C800" s="90">
        <v>20</v>
      </c>
      <c r="D800" s="90">
        <v>218645</v>
      </c>
      <c r="E800" s="94">
        <v>43759</v>
      </c>
      <c r="F800" s="26">
        <v>218645311131</v>
      </c>
      <c r="G800" s="90">
        <v>311131</v>
      </c>
      <c r="H800" s="90">
        <v>0.27</v>
      </c>
      <c r="I800" s="90">
        <v>0.27</v>
      </c>
      <c r="J800" s="90" t="s">
        <v>10509</v>
      </c>
      <c r="K800" s="90">
        <v>412</v>
      </c>
      <c r="L800" s="90" t="s">
        <v>10512</v>
      </c>
    </row>
    <row r="801" spans="1:12" hidden="1" outlineLevel="2" x14ac:dyDescent="0.25">
      <c r="A801" s="90">
        <v>3</v>
      </c>
      <c r="B801" s="26">
        <v>908551328</v>
      </c>
      <c r="C801" s="90">
        <v>20</v>
      </c>
      <c r="D801" s="90">
        <v>231052</v>
      </c>
      <c r="E801" s="94">
        <v>43913</v>
      </c>
      <c r="F801" s="26">
        <v>231052322755</v>
      </c>
      <c r="G801" s="90">
        <v>322755</v>
      </c>
      <c r="H801" s="90">
        <v>8.3800000000000008</v>
      </c>
      <c r="I801" s="90">
        <v>8.3800000000000008</v>
      </c>
      <c r="J801" s="90" t="s">
        <v>10509</v>
      </c>
      <c r="K801" s="90">
        <v>260</v>
      </c>
      <c r="L801" s="90" t="s">
        <v>10512</v>
      </c>
    </row>
    <row r="802" spans="1:12" hidden="1" outlineLevel="2" x14ac:dyDescent="0.25">
      <c r="A802" s="90">
        <v>3</v>
      </c>
      <c r="B802" s="26">
        <v>908551328</v>
      </c>
      <c r="C802" s="90">
        <v>20</v>
      </c>
      <c r="D802" s="90">
        <v>236984</v>
      </c>
      <c r="E802" s="94">
        <v>43972</v>
      </c>
      <c r="F802" s="26">
        <v>236984328263</v>
      </c>
      <c r="G802" s="90">
        <v>328263</v>
      </c>
      <c r="H802" s="90">
        <v>8.3800000000000008</v>
      </c>
      <c r="I802" s="90">
        <v>8.3800000000000008</v>
      </c>
      <c r="J802" s="90" t="s">
        <v>10509</v>
      </c>
      <c r="K802" s="90">
        <v>199</v>
      </c>
      <c r="L802" s="90" t="s">
        <v>10512</v>
      </c>
    </row>
    <row r="803" spans="1:12" hidden="1" outlineLevel="2" x14ac:dyDescent="0.25">
      <c r="A803" s="90">
        <v>3</v>
      </c>
      <c r="B803" s="26">
        <v>908597586</v>
      </c>
      <c r="C803" s="90">
        <v>20</v>
      </c>
      <c r="D803" s="90">
        <v>181542</v>
      </c>
      <c r="E803" s="94">
        <v>43335</v>
      </c>
      <c r="F803" s="26">
        <v>181542274708</v>
      </c>
      <c r="G803" s="90">
        <v>274708</v>
      </c>
      <c r="H803" s="90">
        <v>8.3800000000000008</v>
      </c>
      <c r="I803" s="90">
        <v>8.3800000000000008</v>
      </c>
      <c r="J803" s="90" t="s">
        <v>10509</v>
      </c>
      <c r="K803" s="90">
        <v>838</v>
      </c>
      <c r="L803" s="90" t="s">
        <v>10512</v>
      </c>
    </row>
    <row r="804" spans="1:12" hidden="1" outlineLevel="2" x14ac:dyDescent="0.25">
      <c r="A804" s="90">
        <v>3</v>
      </c>
      <c r="B804" s="26">
        <v>908680481</v>
      </c>
      <c r="C804" s="90">
        <v>20</v>
      </c>
      <c r="D804" s="90">
        <v>181532</v>
      </c>
      <c r="E804" s="94">
        <v>43335</v>
      </c>
      <c r="F804" s="26">
        <v>181532274698</v>
      </c>
      <c r="G804" s="90">
        <v>274698</v>
      </c>
      <c r="H804" s="90">
        <v>8.3800000000000008</v>
      </c>
      <c r="I804" s="90">
        <v>8.3800000000000008</v>
      </c>
      <c r="J804" s="90" t="s">
        <v>10509</v>
      </c>
      <c r="K804" s="90">
        <v>838</v>
      </c>
      <c r="L804" s="90" t="s">
        <v>10512</v>
      </c>
    </row>
    <row r="805" spans="1:12" hidden="1" outlineLevel="2" x14ac:dyDescent="0.25">
      <c r="A805" s="90">
        <v>3</v>
      </c>
      <c r="B805" s="26">
        <v>908024581</v>
      </c>
      <c r="C805" s="90">
        <v>20</v>
      </c>
      <c r="D805" s="90">
        <v>169669</v>
      </c>
      <c r="E805" s="94">
        <v>43154</v>
      </c>
      <c r="F805" s="26">
        <v>169669261319</v>
      </c>
      <c r="G805" s="90">
        <v>261319</v>
      </c>
      <c r="H805" s="90">
        <v>8.3800000000000008</v>
      </c>
      <c r="I805" s="90">
        <v>8.3800000000000008</v>
      </c>
      <c r="J805" s="90" t="s">
        <v>10509</v>
      </c>
      <c r="K805" s="90">
        <v>1022</v>
      </c>
      <c r="L805" s="90" t="s">
        <v>10512</v>
      </c>
    </row>
    <row r="806" spans="1:12" hidden="1" outlineLevel="2" x14ac:dyDescent="0.25">
      <c r="A806" s="90">
        <v>3</v>
      </c>
      <c r="B806" s="26">
        <v>908063324</v>
      </c>
      <c r="C806" s="90">
        <v>20</v>
      </c>
      <c r="D806" s="90">
        <v>230231</v>
      </c>
      <c r="E806" s="94">
        <v>43882</v>
      </c>
      <c r="F806" s="26">
        <v>230231322015</v>
      </c>
      <c r="G806" s="90">
        <v>322015</v>
      </c>
      <c r="H806" s="90">
        <v>2.14</v>
      </c>
      <c r="I806" s="90">
        <v>2.14</v>
      </c>
      <c r="J806" s="90" t="s">
        <v>10509</v>
      </c>
      <c r="K806" s="90">
        <v>291</v>
      </c>
      <c r="L806" s="90" t="s">
        <v>10512</v>
      </c>
    </row>
    <row r="807" spans="1:12" hidden="1" outlineLevel="2" x14ac:dyDescent="0.25">
      <c r="A807" s="90">
        <v>3</v>
      </c>
      <c r="B807" s="26">
        <v>908063324</v>
      </c>
      <c r="C807" s="90">
        <v>20</v>
      </c>
      <c r="D807" s="90">
        <v>233181</v>
      </c>
      <c r="E807" s="94">
        <v>43913</v>
      </c>
      <c r="F807" s="26">
        <v>233181324760</v>
      </c>
      <c r="G807" s="90">
        <v>324760</v>
      </c>
      <c r="H807" s="90">
        <v>0.28000000000000003</v>
      </c>
      <c r="I807" s="90">
        <v>0.28000000000000003</v>
      </c>
      <c r="J807" s="90" t="s">
        <v>10509</v>
      </c>
      <c r="K807" s="90">
        <v>260</v>
      </c>
      <c r="L807" s="90" t="s">
        <v>10512</v>
      </c>
    </row>
    <row r="808" spans="1:12" hidden="1" outlineLevel="2" x14ac:dyDescent="0.25">
      <c r="A808" s="90">
        <v>3</v>
      </c>
      <c r="B808" s="26">
        <v>908063324</v>
      </c>
      <c r="C808" s="90">
        <v>20</v>
      </c>
      <c r="D808" s="90">
        <v>236189</v>
      </c>
      <c r="E808" s="94">
        <v>43942</v>
      </c>
      <c r="F808" s="26">
        <v>236189327544</v>
      </c>
      <c r="G808" s="90">
        <v>327544</v>
      </c>
      <c r="H808" s="90">
        <v>10.32</v>
      </c>
      <c r="I808" s="90">
        <v>10.32</v>
      </c>
      <c r="J808" s="90" t="s">
        <v>10509</v>
      </c>
      <c r="K808" s="90">
        <v>230</v>
      </c>
      <c r="L808" s="90" t="s">
        <v>10512</v>
      </c>
    </row>
    <row r="809" spans="1:12" hidden="1" outlineLevel="2" x14ac:dyDescent="0.25">
      <c r="A809" s="90">
        <v>3</v>
      </c>
      <c r="B809" s="26">
        <v>908100548</v>
      </c>
      <c r="C809" s="90">
        <v>20</v>
      </c>
      <c r="D809" s="90">
        <v>169064</v>
      </c>
      <c r="E809" s="94">
        <v>43124</v>
      </c>
      <c r="F809" s="26">
        <v>169064260716</v>
      </c>
      <c r="G809" s="90">
        <v>260716</v>
      </c>
      <c r="H809" s="90">
        <v>13.85</v>
      </c>
      <c r="I809" s="90">
        <v>13.85</v>
      </c>
      <c r="J809" s="90" t="s">
        <v>10509</v>
      </c>
      <c r="K809" s="90">
        <v>1050</v>
      </c>
      <c r="L809" s="90" t="s">
        <v>10512</v>
      </c>
    </row>
    <row r="810" spans="1:12" hidden="1" outlineLevel="2" x14ac:dyDescent="0.25">
      <c r="A810" s="90">
        <v>3</v>
      </c>
      <c r="B810" s="26">
        <v>908100548</v>
      </c>
      <c r="C810" s="90">
        <v>20</v>
      </c>
      <c r="D810" s="90">
        <v>170680</v>
      </c>
      <c r="E810" s="94">
        <v>43154</v>
      </c>
      <c r="F810" s="26">
        <v>170680262330</v>
      </c>
      <c r="G810" s="90">
        <v>262330</v>
      </c>
      <c r="H810" s="90">
        <v>10.83</v>
      </c>
      <c r="I810" s="90">
        <v>10.83</v>
      </c>
      <c r="J810" s="90" t="s">
        <v>10509</v>
      </c>
      <c r="K810" s="90">
        <v>1022</v>
      </c>
      <c r="L810" s="90" t="s">
        <v>10512</v>
      </c>
    </row>
    <row r="811" spans="1:12" hidden="1" outlineLevel="2" x14ac:dyDescent="0.25">
      <c r="A811" s="90">
        <v>3</v>
      </c>
      <c r="B811" s="26">
        <v>908127343</v>
      </c>
      <c r="C811" s="90">
        <v>20</v>
      </c>
      <c r="D811" s="90">
        <v>228920</v>
      </c>
      <c r="E811" s="94">
        <v>43882</v>
      </c>
      <c r="F811" s="26">
        <v>228920320829</v>
      </c>
      <c r="G811" s="90">
        <v>320829</v>
      </c>
      <c r="H811" s="90">
        <v>13.68</v>
      </c>
      <c r="I811" s="90">
        <v>13.68</v>
      </c>
      <c r="J811" s="90" t="s">
        <v>10509</v>
      </c>
      <c r="K811" s="90">
        <v>291</v>
      </c>
      <c r="L811" s="90" t="s">
        <v>10512</v>
      </c>
    </row>
    <row r="812" spans="1:12" hidden="1" outlineLevel="2" x14ac:dyDescent="0.25">
      <c r="A812" s="90">
        <v>3</v>
      </c>
      <c r="B812" s="26">
        <v>908189780</v>
      </c>
      <c r="C812" s="90">
        <v>20</v>
      </c>
      <c r="D812" s="90">
        <v>228018</v>
      </c>
      <c r="E812" s="94">
        <v>43882</v>
      </c>
      <c r="F812" s="26">
        <v>228018319927</v>
      </c>
      <c r="G812" s="90">
        <v>319927</v>
      </c>
      <c r="H812" s="90">
        <v>17.899999999999999</v>
      </c>
      <c r="I812" s="90">
        <v>17.899999999999999</v>
      </c>
      <c r="J812" s="90" t="s">
        <v>10509</v>
      </c>
      <c r="K812" s="90">
        <v>291</v>
      </c>
      <c r="L812" s="90" t="s">
        <v>10512</v>
      </c>
    </row>
    <row r="813" spans="1:12" hidden="1" outlineLevel="2" x14ac:dyDescent="0.25">
      <c r="A813" s="90">
        <v>3</v>
      </c>
      <c r="B813" s="26">
        <v>908189780</v>
      </c>
      <c r="C813" s="90">
        <v>20</v>
      </c>
      <c r="D813" s="90">
        <v>233969</v>
      </c>
      <c r="E813" s="94">
        <v>43942</v>
      </c>
      <c r="F813" s="26">
        <v>233969325450</v>
      </c>
      <c r="G813" s="90">
        <v>325450</v>
      </c>
      <c r="H813" s="90">
        <v>17.899999999999999</v>
      </c>
      <c r="I813" s="90">
        <v>17.899999999999999</v>
      </c>
      <c r="J813" s="90" t="s">
        <v>10509</v>
      </c>
      <c r="K813" s="90">
        <v>230</v>
      </c>
      <c r="L813" s="90" t="s">
        <v>10512</v>
      </c>
    </row>
    <row r="814" spans="1:12" hidden="1" outlineLevel="2" x14ac:dyDescent="0.25">
      <c r="A814" s="90">
        <v>3</v>
      </c>
      <c r="B814" s="26">
        <v>908189780</v>
      </c>
      <c r="C814" s="90">
        <v>20</v>
      </c>
      <c r="D814" s="90">
        <v>236919</v>
      </c>
      <c r="E814" s="94">
        <v>43972</v>
      </c>
      <c r="F814" s="26">
        <v>236919328198</v>
      </c>
      <c r="G814" s="90">
        <v>328198</v>
      </c>
      <c r="H814" s="90">
        <v>17.899999999999999</v>
      </c>
      <c r="I814" s="90">
        <v>17.899999999999999</v>
      </c>
      <c r="J814" s="90" t="s">
        <v>10509</v>
      </c>
      <c r="K814" s="90">
        <v>199</v>
      </c>
      <c r="L814" s="90" t="s">
        <v>10512</v>
      </c>
    </row>
    <row r="815" spans="1:12" hidden="1" outlineLevel="2" x14ac:dyDescent="0.25">
      <c r="A815" s="90">
        <v>3</v>
      </c>
      <c r="B815" s="26">
        <v>908784465</v>
      </c>
      <c r="C815" s="90">
        <v>20</v>
      </c>
      <c r="D815" s="90">
        <v>226448</v>
      </c>
      <c r="E815" s="94">
        <v>43851</v>
      </c>
      <c r="F815" s="26">
        <v>226448318547</v>
      </c>
      <c r="G815" s="90">
        <v>318547</v>
      </c>
      <c r="H815" s="90">
        <v>1.85</v>
      </c>
      <c r="I815" s="90">
        <v>1.85</v>
      </c>
      <c r="J815" s="90" t="s">
        <v>10509</v>
      </c>
      <c r="K815" s="90">
        <v>320</v>
      </c>
      <c r="L815" s="90" t="s">
        <v>10512</v>
      </c>
    </row>
    <row r="816" spans="1:12" hidden="1" outlineLevel="2" x14ac:dyDescent="0.25">
      <c r="A816" s="90">
        <v>3</v>
      </c>
      <c r="B816" s="26">
        <v>908784465</v>
      </c>
      <c r="C816" s="90">
        <v>20</v>
      </c>
      <c r="D816" s="90">
        <v>229354</v>
      </c>
      <c r="E816" s="94">
        <v>43882</v>
      </c>
      <c r="F816" s="26">
        <v>229354321261</v>
      </c>
      <c r="G816" s="90">
        <v>321261</v>
      </c>
      <c r="H816" s="90">
        <v>1.68</v>
      </c>
      <c r="I816" s="90">
        <v>1.68</v>
      </c>
      <c r="J816" s="90" t="s">
        <v>10509</v>
      </c>
      <c r="K816" s="90">
        <v>291</v>
      </c>
      <c r="L816" s="90" t="s">
        <v>10512</v>
      </c>
    </row>
    <row r="817" spans="1:12" hidden="1" outlineLevel="2" x14ac:dyDescent="0.25">
      <c r="A817" s="90">
        <v>3</v>
      </c>
      <c r="B817" s="26">
        <v>908784465</v>
      </c>
      <c r="C817" s="90">
        <v>20</v>
      </c>
      <c r="D817" s="90">
        <v>235314</v>
      </c>
      <c r="E817" s="94">
        <v>43942</v>
      </c>
      <c r="F817" s="26">
        <v>235314326793</v>
      </c>
      <c r="G817" s="90">
        <v>326793</v>
      </c>
      <c r="H817" s="90">
        <v>1.68</v>
      </c>
      <c r="I817" s="90">
        <v>1.68</v>
      </c>
      <c r="J817" s="90" t="s">
        <v>10509</v>
      </c>
      <c r="K817" s="90">
        <v>230</v>
      </c>
      <c r="L817" s="90" t="s">
        <v>10512</v>
      </c>
    </row>
    <row r="818" spans="1:12" hidden="1" outlineLevel="2" x14ac:dyDescent="0.25">
      <c r="A818" s="90">
        <v>3</v>
      </c>
      <c r="B818" s="26">
        <v>908784465</v>
      </c>
      <c r="C818" s="90">
        <v>20</v>
      </c>
      <c r="D818" s="90">
        <v>238280</v>
      </c>
      <c r="E818" s="94">
        <v>43972</v>
      </c>
      <c r="F818" s="26">
        <v>238280329557</v>
      </c>
      <c r="G818" s="90">
        <v>329557</v>
      </c>
      <c r="H818" s="90">
        <v>1.68</v>
      </c>
      <c r="I818" s="90">
        <v>1.68</v>
      </c>
      <c r="J818" s="90" t="s">
        <v>10509</v>
      </c>
      <c r="K818" s="90">
        <v>199</v>
      </c>
      <c r="L818" s="90" t="s">
        <v>10512</v>
      </c>
    </row>
    <row r="819" spans="1:12" hidden="1" outlineLevel="2" x14ac:dyDescent="0.25">
      <c r="A819" s="90">
        <v>3</v>
      </c>
      <c r="B819" s="26">
        <v>908805930</v>
      </c>
      <c r="C819" s="90">
        <v>20</v>
      </c>
      <c r="D819" s="90">
        <v>172231</v>
      </c>
      <c r="E819" s="94">
        <v>43185</v>
      </c>
      <c r="F819" s="26">
        <v>172231263878</v>
      </c>
      <c r="G819" s="90">
        <v>263878</v>
      </c>
      <c r="H819" s="90">
        <v>2.0699999999999998</v>
      </c>
      <c r="I819" s="90">
        <v>2.0699999999999998</v>
      </c>
      <c r="J819" s="90" t="s">
        <v>10509</v>
      </c>
      <c r="K819" s="90">
        <v>991</v>
      </c>
      <c r="L819" s="90" t="s">
        <v>10512</v>
      </c>
    </row>
    <row r="820" spans="1:12" hidden="1" outlineLevel="2" x14ac:dyDescent="0.25">
      <c r="A820" s="90">
        <v>3</v>
      </c>
      <c r="B820" s="26">
        <v>908805930</v>
      </c>
      <c r="C820" s="90">
        <v>20</v>
      </c>
      <c r="D820" s="90">
        <v>174111</v>
      </c>
      <c r="E820" s="94">
        <v>43214</v>
      </c>
      <c r="F820" s="26">
        <v>174111267292</v>
      </c>
      <c r="G820" s="90">
        <v>267292</v>
      </c>
      <c r="H820" s="90">
        <v>1.68</v>
      </c>
      <c r="I820" s="90">
        <v>1.68</v>
      </c>
      <c r="J820" s="90" t="s">
        <v>10509</v>
      </c>
      <c r="K820" s="90">
        <v>961</v>
      </c>
      <c r="L820" s="90" t="s">
        <v>10512</v>
      </c>
    </row>
    <row r="821" spans="1:12" hidden="1" outlineLevel="2" x14ac:dyDescent="0.25">
      <c r="A821" s="90">
        <v>3</v>
      </c>
      <c r="B821" s="26">
        <v>908805930</v>
      </c>
      <c r="C821" s="90">
        <v>20</v>
      </c>
      <c r="D821" s="90">
        <v>175958</v>
      </c>
      <c r="E821" s="94">
        <v>43243</v>
      </c>
      <c r="F821" s="26">
        <v>175958269135</v>
      </c>
      <c r="G821" s="90">
        <v>269135</v>
      </c>
      <c r="H821" s="90">
        <v>1.68</v>
      </c>
      <c r="I821" s="90">
        <v>1.68</v>
      </c>
      <c r="J821" s="90" t="s">
        <v>10509</v>
      </c>
      <c r="K821" s="90">
        <v>930</v>
      </c>
      <c r="L821" s="90" t="s">
        <v>10512</v>
      </c>
    </row>
    <row r="822" spans="1:12" hidden="1" outlineLevel="2" x14ac:dyDescent="0.25">
      <c r="A822" s="90">
        <v>3</v>
      </c>
      <c r="B822" s="26">
        <v>908841554</v>
      </c>
      <c r="C822" s="90">
        <v>20</v>
      </c>
      <c r="D822" s="90">
        <v>233000</v>
      </c>
      <c r="E822" s="94">
        <v>43913</v>
      </c>
      <c r="F822" s="26">
        <v>233000324601</v>
      </c>
      <c r="G822" s="90">
        <v>324601</v>
      </c>
      <c r="H822" s="90">
        <v>1.68</v>
      </c>
      <c r="I822" s="90">
        <v>1.68</v>
      </c>
      <c r="J822" s="90" t="s">
        <v>10509</v>
      </c>
      <c r="K822" s="90">
        <v>260</v>
      </c>
      <c r="L822" s="90" t="s">
        <v>10512</v>
      </c>
    </row>
    <row r="823" spans="1:12" hidden="1" outlineLevel="2" x14ac:dyDescent="0.25">
      <c r="A823" s="90">
        <v>3</v>
      </c>
      <c r="B823" s="26">
        <v>908852601001</v>
      </c>
      <c r="C823" s="90">
        <v>20</v>
      </c>
      <c r="D823" s="90">
        <v>185584</v>
      </c>
      <c r="E823" s="94">
        <v>43374</v>
      </c>
      <c r="F823" s="26">
        <v>185584278743</v>
      </c>
      <c r="G823" s="90">
        <v>278743</v>
      </c>
      <c r="H823" s="90">
        <v>5.38</v>
      </c>
      <c r="I823" s="90">
        <v>5.38</v>
      </c>
      <c r="J823" s="90" t="s">
        <v>10509</v>
      </c>
      <c r="K823" s="90">
        <v>808</v>
      </c>
      <c r="L823" s="90" t="s">
        <v>10512</v>
      </c>
    </row>
    <row r="824" spans="1:12" hidden="1" outlineLevel="2" x14ac:dyDescent="0.25">
      <c r="A824" s="90">
        <v>3</v>
      </c>
      <c r="B824" s="26">
        <v>908852601001</v>
      </c>
      <c r="C824" s="90">
        <v>20</v>
      </c>
      <c r="D824" s="90">
        <v>187968</v>
      </c>
      <c r="E824" s="94">
        <v>43409</v>
      </c>
      <c r="F824" s="26">
        <v>187968281120</v>
      </c>
      <c r="G824" s="90">
        <v>281120</v>
      </c>
      <c r="H824" s="90">
        <v>1.68</v>
      </c>
      <c r="I824" s="90">
        <v>1.68</v>
      </c>
      <c r="J824" s="90" t="s">
        <v>10509</v>
      </c>
      <c r="K824" s="90">
        <v>777</v>
      </c>
      <c r="L824" s="90" t="s">
        <v>10512</v>
      </c>
    </row>
    <row r="825" spans="1:12" hidden="1" outlineLevel="2" x14ac:dyDescent="0.25">
      <c r="A825" s="90">
        <v>3</v>
      </c>
      <c r="B825" s="26">
        <v>908882749</v>
      </c>
      <c r="C825" s="90">
        <v>20</v>
      </c>
      <c r="D825" s="90">
        <v>178164</v>
      </c>
      <c r="E825" s="94">
        <v>43273</v>
      </c>
      <c r="F825" s="26">
        <v>178164271338</v>
      </c>
      <c r="G825" s="90">
        <v>271338</v>
      </c>
      <c r="H825" s="90">
        <v>1.68</v>
      </c>
      <c r="I825" s="90">
        <v>1.68</v>
      </c>
      <c r="J825" s="90" t="s">
        <v>10509</v>
      </c>
      <c r="K825" s="90">
        <v>900</v>
      </c>
      <c r="L825" s="90" t="s">
        <v>10512</v>
      </c>
    </row>
    <row r="826" spans="1:12" hidden="1" outlineLevel="2" x14ac:dyDescent="0.25">
      <c r="A826" s="90">
        <v>3</v>
      </c>
      <c r="B826" s="26">
        <v>908882749</v>
      </c>
      <c r="C826" s="90">
        <v>20</v>
      </c>
      <c r="D826" s="90">
        <v>182270</v>
      </c>
      <c r="E826" s="94">
        <v>43335</v>
      </c>
      <c r="F826" s="26">
        <v>182270275436</v>
      </c>
      <c r="G826" s="90">
        <v>275436</v>
      </c>
      <c r="H826" s="90">
        <v>1.68</v>
      </c>
      <c r="I826" s="90">
        <v>1.68</v>
      </c>
      <c r="J826" s="90" t="s">
        <v>10509</v>
      </c>
      <c r="K826" s="90">
        <v>838</v>
      </c>
      <c r="L826" s="90" t="s">
        <v>10512</v>
      </c>
    </row>
    <row r="827" spans="1:12" hidden="1" outlineLevel="2" x14ac:dyDescent="0.25">
      <c r="A827" s="90">
        <v>3</v>
      </c>
      <c r="B827" s="26">
        <v>908896475</v>
      </c>
      <c r="C827" s="90">
        <v>20</v>
      </c>
      <c r="D827" s="90">
        <v>221594</v>
      </c>
      <c r="E827" s="94">
        <v>43790</v>
      </c>
      <c r="F827" s="26">
        <v>221594313918</v>
      </c>
      <c r="G827" s="90">
        <v>313918</v>
      </c>
      <c r="H827" s="90">
        <v>0.56000000000000005</v>
      </c>
      <c r="I827" s="90">
        <v>0.56000000000000005</v>
      </c>
      <c r="J827" s="90" t="s">
        <v>10509</v>
      </c>
      <c r="K827" s="90">
        <v>382</v>
      </c>
      <c r="L827" s="90" t="s">
        <v>10512</v>
      </c>
    </row>
    <row r="828" spans="1:12" hidden="1" outlineLevel="2" x14ac:dyDescent="0.25">
      <c r="A828" s="90">
        <v>3</v>
      </c>
      <c r="B828" s="26">
        <v>908909054</v>
      </c>
      <c r="C828" s="90">
        <v>20</v>
      </c>
      <c r="D828" s="90">
        <v>168947</v>
      </c>
      <c r="E828" s="94">
        <v>43124</v>
      </c>
      <c r="F828" s="26">
        <v>168947260599</v>
      </c>
      <c r="G828" s="90">
        <v>260599</v>
      </c>
      <c r="H828" s="90">
        <v>0.6</v>
      </c>
      <c r="I828" s="90">
        <v>0.6</v>
      </c>
      <c r="J828" s="90" t="s">
        <v>10509</v>
      </c>
      <c r="K828" s="90">
        <v>1050</v>
      </c>
      <c r="L828" s="90" t="s">
        <v>10512</v>
      </c>
    </row>
    <row r="829" spans="1:12" hidden="1" outlineLevel="2" x14ac:dyDescent="0.25">
      <c r="A829" s="90">
        <v>3</v>
      </c>
      <c r="B829" s="26">
        <v>908934094001</v>
      </c>
      <c r="C829" s="90">
        <v>20</v>
      </c>
      <c r="D829" s="90">
        <v>230675</v>
      </c>
      <c r="E829" s="94">
        <v>43892</v>
      </c>
      <c r="F829" s="26">
        <v>230675322435</v>
      </c>
      <c r="G829" s="90">
        <v>322435</v>
      </c>
      <c r="H829" s="90">
        <v>7.32</v>
      </c>
      <c r="I829" s="90">
        <v>7.32</v>
      </c>
      <c r="J829" s="90" t="s">
        <v>10509</v>
      </c>
      <c r="K829" s="90">
        <v>291</v>
      </c>
      <c r="L829" s="90" t="s">
        <v>10512</v>
      </c>
    </row>
    <row r="830" spans="1:12" hidden="1" outlineLevel="2" x14ac:dyDescent="0.25">
      <c r="A830" s="90">
        <v>3</v>
      </c>
      <c r="B830" s="26">
        <v>908934094001</v>
      </c>
      <c r="C830" s="90">
        <v>20</v>
      </c>
      <c r="D830" s="90">
        <v>233642</v>
      </c>
      <c r="E830" s="94">
        <v>43922</v>
      </c>
      <c r="F830" s="26">
        <v>233642325191</v>
      </c>
      <c r="G830" s="90">
        <v>325191</v>
      </c>
      <c r="H830" s="90">
        <v>6.87</v>
      </c>
      <c r="I830" s="90">
        <v>6.87</v>
      </c>
      <c r="J830" s="90" t="s">
        <v>10509</v>
      </c>
      <c r="K830" s="90">
        <v>260</v>
      </c>
      <c r="L830" s="90" t="s">
        <v>10512</v>
      </c>
    </row>
    <row r="831" spans="1:12" hidden="1" outlineLevel="2" x14ac:dyDescent="0.25">
      <c r="A831" s="90">
        <v>3</v>
      </c>
      <c r="B831" s="26">
        <v>908934094001</v>
      </c>
      <c r="C831" s="90">
        <v>20</v>
      </c>
      <c r="D831" s="90">
        <v>239626</v>
      </c>
      <c r="E831" s="94">
        <v>43983</v>
      </c>
      <c r="F831" s="26">
        <v>239626330757</v>
      </c>
      <c r="G831" s="90">
        <v>330757</v>
      </c>
      <c r="H831" s="90">
        <v>1.84</v>
      </c>
      <c r="I831" s="90">
        <v>1.84</v>
      </c>
      <c r="J831" s="90" t="s">
        <v>10509</v>
      </c>
      <c r="K831" s="90">
        <v>199</v>
      </c>
      <c r="L831" s="90" t="s">
        <v>10512</v>
      </c>
    </row>
    <row r="832" spans="1:12" hidden="1" outlineLevel="2" x14ac:dyDescent="0.25">
      <c r="A832" s="90">
        <v>3</v>
      </c>
      <c r="B832" s="26">
        <v>908953219001</v>
      </c>
      <c r="C832" s="90">
        <v>20</v>
      </c>
      <c r="D832" s="90">
        <v>219262</v>
      </c>
      <c r="E832" s="94">
        <v>43771</v>
      </c>
      <c r="F832" s="26">
        <v>219262311702</v>
      </c>
      <c r="G832" s="90">
        <v>311702</v>
      </c>
      <c r="H832" s="90">
        <v>0.08</v>
      </c>
      <c r="I832" s="90">
        <v>0.08</v>
      </c>
      <c r="J832" s="90" t="s">
        <v>10509</v>
      </c>
      <c r="K832" s="90">
        <v>412</v>
      </c>
      <c r="L832" s="90" t="s">
        <v>10512</v>
      </c>
    </row>
    <row r="833" spans="1:12" hidden="1" outlineLevel="2" x14ac:dyDescent="0.25">
      <c r="A833" s="90">
        <v>3</v>
      </c>
      <c r="B833" s="26">
        <v>908953219001</v>
      </c>
      <c r="C833" s="90">
        <v>20</v>
      </c>
      <c r="D833" s="90">
        <v>233816</v>
      </c>
      <c r="E833" s="94">
        <v>43922</v>
      </c>
      <c r="F833" s="26">
        <v>233816325332</v>
      </c>
      <c r="G833" s="90">
        <v>325332</v>
      </c>
      <c r="H833" s="90">
        <v>1.68</v>
      </c>
      <c r="I833" s="90">
        <v>1.68</v>
      </c>
      <c r="J833" s="90" t="s">
        <v>10509</v>
      </c>
      <c r="K833" s="90">
        <v>260</v>
      </c>
      <c r="L833" s="90" t="s">
        <v>10512</v>
      </c>
    </row>
    <row r="834" spans="1:12" hidden="1" outlineLevel="2" x14ac:dyDescent="0.25">
      <c r="A834" s="90">
        <v>3</v>
      </c>
      <c r="B834" s="26">
        <v>908960339</v>
      </c>
      <c r="C834" s="90">
        <v>20</v>
      </c>
      <c r="D834" s="90">
        <v>188384</v>
      </c>
      <c r="E834" s="94">
        <v>43426</v>
      </c>
      <c r="F834" s="26">
        <v>188384281530</v>
      </c>
      <c r="G834" s="90">
        <v>281530</v>
      </c>
      <c r="H834" s="90">
        <v>12.3</v>
      </c>
      <c r="I834" s="90">
        <v>12.3</v>
      </c>
      <c r="J834" s="90" t="s">
        <v>10509</v>
      </c>
      <c r="K834" s="90">
        <v>747</v>
      </c>
      <c r="L834" s="90" t="s">
        <v>10512</v>
      </c>
    </row>
    <row r="835" spans="1:12" hidden="1" outlineLevel="2" x14ac:dyDescent="0.25">
      <c r="A835" s="90">
        <v>3</v>
      </c>
      <c r="B835" s="26">
        <v>908960339</v>
      </c>
      <c r="C835" s="90">
        <v>20</v>
      </c>
      <c r="D835" s="90">
        <v>190699</v>
      </c>
      <c r="E835" s="94">
        <v>43455</v>
      </c>
      <c r="F835" s="26">
        <v>190699283833</v>
      </c>
      <c r="G835" s="90">
        <v>283833</v>
      </c>
      <c r="H835" s="90">
        <v>12.3</v>
      </c>
      <c r="I835" s="90">
        <v>12.3</v>
      </c>
      <c r="J835" s="90" t="s">
        <v>10509</v>
      </c>
      <c r="K835" s="90">
        <v>716</v>
      </c>
      <c r="L835" s="90" t="s">
        <v>10512</v>
      </c>
    </row>
    <row r="836" spans="1:12" hidden="1" outlineLevel="2" x14ac:dyDescent="0.25">
      <c r="A836" s="90">
        <v>3</v>
      </c>
      <c r="B836" s="26">
        <v>908996564</v>
      </c>
      <c r="C836" s="90">
        <v>20</v>
      </c>
      <c r="D836" s="90">
        <v>223566</v>
      </c>
      <c r="E836" s="94">
        <v>43822</v>
      </c>
      <c r="F836" s="26">
        <v>223566315840</v>
      </c>
      <c r="G836" s="90">
        <v>315840</v>
      </c>
      <c r="H836" s="90">
        <v>1.97</v>
      </c>
      <c r="I836" s="90">
        <v>1.97</v>
      </c>
      <c r="J836" s="90" t="s">
        <v>10509</v>
      </c>
      <c r="K836" s="90">
        <v>351</v>
      </c>
      <c r="L836" s="90" t="s">
        <v>10512</v>
      </c>
    </row>
    <row r="837" spans="1:12" hidden="1" outlineLevel="2" x14ac:dyDescent="0.25">
      <c r="A837" s="90">
        <v>3</v>
      </c>
      <c r="B837" s="26">
        <v>909000366</v>
      </c>
      <c r="C837" s="90">
        <v>20</v>
      </c>
      <c r="D837" s="90">
        <v>218652</v>
      </c>
      <c r="E837" s="94">
        <v>43759</v>
      </c>
      <c r="F837" s="26">
        <v>218652311138</v>
      </c>
      <c r="G837" s="90">
        <v>311138</v>
      </c>
      <c r="H837" s="90">
        <v>5.33</v>
      </c>
      <c r="I837" s="90">
        <v>5.33</v>
      </c>
      <c r="J837" s="90" t="s">
        <v>10509</v>
      </c>
      <c r="K837" s="90">
        <v>412</v>
      </c>
      <c r="L837" s="90" t="s">
        <v>10512</v>
      </c>
    </row>
    <row r="838" spans="1:12" hidden="1" outlineLevel="2" x14ac:dyDescent="0.25">
      <c r="A838" s="90">
        <v>3</v>
      </c>
      <c r="B838" s="26">
        <v>909000366</v>
      </c>
      <c r="C838" s="90">
        <v>20</v>
      </c>
      <c r="D838" s="90">
        <v>221511</v>
      </c>
      <c r="E838" s="94">
        <v>43790</v>
      </c>
      <c r="F838" s="26">
        <v>221511313848</v>
      </c>
      <c r="G838" s="90">
        <v>313848</v>
      </c>
      <c r="H838" s="90">
        <v>5.99</v>
      </c>
      <c r="I838" s="90">
        <v>5.99</v>
      </c>
      <c r="J838" s="90" t="s">
        <v>10509</v>
      </c>
      <c r="K838" s="90">
        <v>382</v>
      </c>
      <c r="L838" s="90" t="s">
        <v>10512</v>
      </c>
    </row>
    <row r="839" spans="1:12" hidden="1" outlineLevel="2" x14ac:dyDescent="0.25">
      <c r="A839" s="90">
        <v>3</v>
      </c>
      <c r="B839" s="26">
        <v>909000366</v>
      </c>
      <c r="C839" s="90">
        <v>20</v>
      </c>
      <c r="D839" s="90">
        <v>224268</v>
      </c>
      <c r="E839" s="94">
        <v>43822</v>
      </c>
      <c r="F839" s="26">
        <v>224268316446</v>
      </c>
      <c r="G839" s="90">
        <v>316446</v>
      </c>
      <c r="H839" s="90">
        <v>1.84</v>
      </c>
      <c r="I839" s="90">
        <v>1.84</v>
      </c>
      <c r="J839" s="90" t="s">
        <v>10509</v>
      </c>
      <c r="K839" s="90">
        <v>351</v>
      </c>
      <c r="L839" s="90" t="s">
        <v>10512</v>
      </c>
    </row>
    <row r="840" spans="1:12" hidden="1" outlineLevel="2" x14ac:dyDescent="0.25">
      <c r="A840" s="90">
        <v>3</v>
      </c>
      <c r="B840" s="26">
        <v>909002552</v>
      </c>
      <c r="C840" s="90">
        <v>20</v>
      </c>
      <c r="D840" s="90">
        <v>170511</v>
      </c>
      <c r="E840" s="94">
        <v>43154</v>
      </c>
      <c r="F840" s="26">
        <v>170511262161</v>
      </c>
      <c r="G840" s="90">
        <v>262161</v>
      </c>
      <c r="H840" s="90">
        <v>6.29</v>
      </c>
      <c r="I840" s="90">
        <v>6.29</v>
      </c>
      <c r="J840" s="90" t="s">
        <v>10509</v>
      </c>
      <c r="K840" s="90">
        <v>1022</v>
      </c>
      <c r="L840" s="90" t="s">
        <v>10512</v>
      </c>
    </row>
    <row r="841" spans="1:12" hidden="1" outlineLevel="2" x14ac:dyDescent="0.25">
      <c r="A841" s="90">
        <v>3</v>
      </c>
      <c r="B841" s="26">
        <v>909012619</v>
      </c>
      <c r="C841" s="90">
        <v>20</v>
      </c>
      <c r="D841" s="90">
        <v>168681</v>
      </c>
      <c r="E841" s="94">
        <v>43124</v>
      </c>
      <c r="F841" s="26">
        <v>168681260333</v>
      </c>
      <c r="G841" s="90">
        <v>260333</v>
      </c>
      <c r="H841" s="90">
        <v>0.24</v>
      </c>
      <c r="I841" s="90">
        <v>0.24</v>
      </c>
      <c r="J841" s="90" t="s">
        <v>10509</v>
      </c>
      <c r="K841" s="90">
        <v>1050</v>
      </c>
      <c r="L841" s="90" t="s">
        <v>10512</v>
      </c>
    </row>
    <row r="842" spans="1:12" hidden="1" outlineLevel="2" x14ac:dyDescent="0.25">
      <c r="A842" s="90">
        <v>3</v>
      </c>
      <c r="B842" s="26">
        <v>909031650</v>
      </c>
      <c r="C842" s="90">
        <v>20</v>
      </c>
      <c r="D842" s="90">
        <v>230268</v>
      </c>
      <c r="E842" s="94">
        <v>43882</v>
      </c>
      <c r="F842" s="26">
        <v>230268322046</v>
      </c>
      <c r="G842" s="90">
        <v>322046</v>
      </c>
      <c r="H842" s="90">
        <v>8.01</v>
      </c>
      <c r="I842" s="90">
        <v>8.01</v>
      </c>
      <c r="J842" s="90" t="s">
        <v>10509</v>
      </c>
      <c r="K842" s="90">
        <v>291</v>
      </c>
      <c r="L842" s="90" t="s">
        <v>10512</v>
      </c>
    </row>
    <row r="843" spans="1:12" hidden="1" outlineLevel="2" x14ac:dyDescent="0.25">
      <c r="A843" s="90">
        <v>3</v>
      </c>
      <c r="B843" s="26">
        <v>909050197</v>
      </c>
      <c r="C843" s="90">
        <v>20</v>
      </c>
      <c r="D843" s="90">
        <v>215695</v>
      </c>
      <c r="E843" s="94">
        <v>43731</v>
      </c>
      <c r="F843" s="26">
        <v>215695308322</v>
      </c>
      <c r="G843" s="90">
        <v>308322</v>
      </c>
      <c r="H843" s="90">
        <v>1</v>
      </c>
      <c r="I843" s="90">
        <v>1</v>
      </c>
      <c r="J843" s="90" t="s">
        <v>10509</v>
      </c>
      <c r="K843" s="90">
        <v>443</v>
      </c>
      <c r="L843" s="90" t="s">
        <v>10512</v>
      </c>
    </row>
    <row r="844" spans="1:12" hidden="1" outlineLevel="2" x14ac:dyDescent="0.25">
      <c r="A844" s="90">
        <v>3</v>
      </c>
      <c r="B844" s="26">
        <v>909050254</v>
      </c>
      <c r="C844" s="90">
        <v>20</v>
      </c>
      <c r="D844" s="90">
        <v>178643</v>
      </c>
      <c r="E844" s="94">
        <v>43273</v>
      </c>
      <c r="F844" s="26">
        <v>178643271817</v>
      </c>
      <c r="G844" s="90">
        <v>271817</v>
      </c>
      <c r="H844" s="90">
        <v>11.8</v>
      </c>
      <c r="I844" s="90">
        <v>11.8</v>
      </c>
      <c r="J844" s="90" t="s">
        <v>10509</v>
      </c>
      <c r="K844" s="90">
        <v>900</v>
      </c>
      <c r="L844" s="90" t="s">
        <v>10512</v>
      </c>
    </row>
    <row r="845" spans="1:12" hidden="1" outlineLevel="2" x14ac:dyDescent="0.25">
      <c r="A845" s="90">
        <v>3</v>
      </c>
      <c r="B845" s="26">
        <v>909070559</v>
      </c>
      <c r="C845" s="90">
        <v>20</v>
      </c>
      <c r="D845" s="90">
        <v>235814</v>
      </c>
      <c r="E845" s="94">
        <v>43942</v>
      </c>
      <c r="F845" s="26">
        <v>235814327236</v>
      </c>
      <c r="G845" s="90">
        <v>327236</v>
      </c>
      <c r="H845" s="90">
        <v>19.13</v>
      </c>
      <c r="I845" s="90">
        <v>19.13</v>
      </c>
      <c r="J845" s="90" t="s">
        <v>10509</v>
      </c>
      <c r="K845" s="90">
        <v>230</v>
      </c>
      <c r="L845" s="90" t="s">
        <v>10512</v>
      </c>
    </row>
    <row r="846" spans="1:12" hidden="1" outlineLevel="2" x14ac:dyDescent="0.25">
      <c r="A846" s="90">
        <v>3</v>
      </c>
      <c r="B846" s="26">
        <v>909116998</v>
      </c>
      <c r="C846" s="90">
        <v>20</v>
      </c>
      <c r="D846" s="90">
        <v>230251</v>
      </c>
      <c r="E846" s="94">
        <v>43882</v>
      </c>
      <c r="F846" s="26">
        <v>230251322031</v>
      </c>
      <c r="G846" s="90">
        <v>322031</v>
      </c>
      <c r="H846" s="90">
        <v>0.38</v>
      </c>
      <c r="I846" s="90">
        <v>0.38</v>
      </c>
      <c r="J846" s="90" t="s">
        <v>10509</v>
      </c>
      <c r="K846" s="90">
        <v>291</v>
      </c>
      <c r="L846" s="90" t="s">
        <v>10512</v>
      </c>
    </row>
    <row r="847" spans="1:12" hidden="1" outlineLevel="2" x14ac:dyDescent="0.25">
      <c r="A847" s="90">
        <v>3</v>
      </c>
      <c r="B847" s="26">
        <v>909125056</v>
      </c>
      <c r="C847" s="90">
        <v>20</v>
      </c>
      <c r="D847" s="90">
        <v>231011</v>
      </c>
      <c r="E847" s="94">
        <v>43913</v>
      </c>
      <c r="F847" s="26">
        <v>231011322714</v>
      </c>
      <c r="G847" s="90">
        <v>322714</v>
      </c>
      <c r="H847" s="90">
        <v>8.3800000000000008</v>
      </c>
      <c r="I847" s="90">
        <v>8.3800000000000008</v>
      </c>
      <c r="J847" s="90" t="s">
        <v>10509</v>
      </c>
      <c r="K847" s="90">
        <v>260</v>
      </c>
      <c r="L847" s="90" t="s">
        <v>10512</v>
      </c>
    </row>
    <row r="848" spans="1:12" hidden="1" outlineLevel="2" x14ac:dyDescent="0.25">
      <c r="A848" s="90">
        <v>3</v>
      </c>
      <c r="B848" s="26">
        <v>909125056</v>
      </c>
      <c r="C848" s="90">
        <v>20</v>
      </c>
      <c r="D848" s="90">
        <v>236941</v>
      </c>
      <c r="E848" s="94">
        <v>43972</v>
      </c>
      <c r="F848" s="26">
        <v>236941328220</v>
      </c>
      <c r="G848" s="90">
        <v>328220</v>
      </c>
      <c r="H848" s="90">
        <v>8.3800000000000008</v>
      </c>
      <c r="I848" s="90">
        <v>8.3800000000000008</v>
      </c>
      <c r="J848" s="90" t="s">
        <v>10509</v>
      </c>
      <c r="K848" s="90">
        <v>199</v>
      </c>
      <c r="L848" s="90" t="s">
        <v>10512</v>
      </c>
    </row>
    <row r="849" spans="1:12" hidden="1" outlineLevel="2" x14ac:dyDescent="0.25">
      <c r="A849" s="90">
        <v>3</v>
      </c>
      <c r="B849" s="26">
        <v>909135444</v>
      </c>
      <c r="C849" s="90">
        <v>20</v>
      </c>
      <c r="D849" s="90">
        <v>237763</v>
      </c>
      <c r="E849" s="94">
        <v>43972</v>
      </c>
      <c r="F849" s="26">
        <v>237763329042</v>
      </c>
      <c r="G849" s="90">
        <v>329042</v>
      </c>
      <c r="H849" s="90">
        <v>1.68</v>
      </c>
      <c r="I849" s="90">
        <v>1.68</v>
      </c>
      <c r="J849" s="90" t="s">
        <v>10509</v>
      </c>
      <c r="K849" s="90">
        <v>199</v>
      </c>
      <c r="L849" s="90" t="s">
        <v>10512</v>
      </c>
    </row>
    <row r="850" spans="1:12" hidden="1" outlineLevel="2" x14ac:dyDescent="0.25">
      <c r="A850" s="90">
        <v>3</v>
      </c>
      <c r="B850" s="26">
        <v>909148033</v>
      </c>
      <c r="C850" s="90">
        <v>20</v>
      </c>
      <c r="D850" s="90">
        <v>196390</v>
      </c>
      <c r="E850" s="94">
        <v>43518</v>
      </c>
      <c r="F850" s="26">
        <v>196390289503</v>
      </c>
      <c r="G850" s="90">
        <v>289503</v>
      </c>
      <c r="H850" s="90">
        <v>1.68</v>
      </c>
      <c r="I850" s="90">
        <v>1.68</v>
      </c>
      <c r="J850" s="90" t="s">
        <v>10509</v>
      </c>
      <c r="K850" s="90">
        <v>657</v>
      </c>
      <c r="L850" s="90" t="s">
        <v>10512</v>
      </c>
    </row>
    <row r="851" spans="1:12" hidden="1" outlineLevel="2" x14ac:dyDescent="0.25">
      <c r="A851" s="90">
        <v>3</v>
      </c>
      <c r="B851" s="26">
        <v>909182271</v>
      </c>
      <c r="C851" s="90">
        <v>20</v>
      </c>
      <c r="D851" s="90">
        <v>212452</v>
      </c>
      <c r="E851" s="94">
        <v>43699</v>
      </c>
      <c r="F851" s="26">
        <v>212452305288</v>
      </c>
      <c r="G851" s="90">
        <v>305288</v>
      </c>
      <c r="H851" s="90">
        <v>8.85</v>
      </c>
      <c r="I851" s="90">
        <v>8.85</v>
      </c>
      <c r="J851" s="90" t="s">
        <v>10509</v>
      </c>
      <c r="K851" s="90">
        <v>473</v>
      </c>
      <c r="L851" s="90" t="s">
        <v>10512</v>
      </c>
    </row>
    <row r="852" spans="1:12" hidden="1" outlineLevel="2" x14ac:dyDescent="0.25">
      <c r="A852" s="90">
        <v>3</v>
      </c>
      <c r="B852" s="26">
        <v>909216962</v>
      </c>
      <c r="C852" s="90">
        <v>20</v>
      </c>
      <c r="D852" s="90">
        <v>234069</v>
      </c>
      <c r="E852" s="94">
        <v>43942</v>
      </c>
      <c r="F852" s="26">
        <v>234069325550</v>
      </c>
      <c r="G852" s="90">
        <v>325550</v>
      </c>
      <c r="H852" s="90">
        <v>8.3800000000000008</v>
      </c>
      <c r="I852" s="90">
        <v>8.3800000000000008</v>
      </c>
      <c r="J852" s="90" t="s">
        <v>10509</v>
      </c>
      <c r="K852" s="90">
        <v>230</v>
      </c>
      <c r="L852" s="90" t="s">
        <v>10512</v>
      </c>
    </row>
    <row r="853" spans="1:12" hidden="1" outlineLevel="2" x14ac:dyDescent="0.25">
      <c r="A853" s="90">
        <v>3</v>
      </c>
      <c r="B853" s="26">
        <v>909224396</v>
      </c>
      <c r="C853" s="90">
        <v>20</v>
      </c>
      <c r="D853" s="90">
        <v>167936</v>
      </c>
      <c r="E853" s="94">
        <v>43124</v>
      </c>
      <c r="F853" s="26">
        <v>167936259588</v>
      </c>
      <c r="G853" s="90">
        <v>259588</v>
      </c>
      <c r="H853" s="90">
        <v>23.8</v>
      </c>
      <c r="I853" s="90">
        <v>23.8</v>
      </c>
      <c r="J853" s="90" t="s">
        <v>10509</v>
      </c>
      <c r="K853" s="90">
        <v>1050</v>
      </c>
      <c r="L853" s="90" t="s">
        <v>10512</v>
      </c>
    </row>
    <row r="854" spans="1:12" hidden="1" outlineLevel="2" x14ac:dyDescent="0.25">
      <c r="A854" s="90">
        <v>3</v>
      </c>
      <c r="B854" s="26">
        <v>909224396</v>
      </c>
      <c r="C854" s="90">
        <v>20</v>
      </c>
      <c r="D854" s="90">
        <v>173261</v>
      </c>
      <c r="E854" s="94">
        <v>43214</v>
      </c>
      <c r="F854" s="26">
        <v>173261266442</v>
      </c>
      <c r="G854" s="90">
        <v>266442</v>
      </c>
      <c r="H854" s="90">
        <v>18.91</v>
      </c>
      <c r="I854" s="90">
        <v>18.91</v>
      </c>
      <c r="J854" s="90" t="s">
        <v>10509</v>
      </c>
      <c r="K854" s="90">
        <v>961</v>
      </c>
      <c r="L854" s="90" t="s">
        <v>10512</v>
      </c>
    </row>
    <row r="855" spans="1:12" hidden="1" outlineLevel="2" x14ac:dyDescent="0.25">
      <c r="A855" s="90">
        <v>3</v>
      </c>
      <c r="B855" s="26">
        <v>909247603</v>
      </c>
      <c r="C855" s="90">
        <v>20</v>
      </c>
      <c r="D855" s="90">
        <v>167895</v>
      </c>
      <c r="E855" s="94">
        <v>43124</v>
      </c>
      <c r="F855" s="26">
        <v>167895259547</v>
      </c>
      <c r="G855" s="90">
        <v>259547</v>
      </c>
      <c r="H855" s="90">
        <v>8.3800000000000008</v>
      </c>
      <c r="I855" s="90">
        <v>8.3800000000000008</v>
      </c>
      <c r="J855" s="90" t="s">
        <v>10509</v>
      </c>
      <c r="K855" s="90">
        <v>1050</v>
      </c>
      <c r="L855" s="90" t="s">
        <v>10512</v>
      </c>
    </row>
    <row r="856" spans="1:12" hidden="1" outlineLevel="2" x14ac:dyDescent="0.25">
      <c r="A856" s="90">
        <v>3</v>
      </c>
      <c r="B856" s="26">
        <v>909248676</v>
      </c>
      <c r="C856" s="90">
        <v>20</v>
      </c>
      <c r="D856" s="90">
        <v>234360</v>
      </c>
      <c r="E856" s="94">
        <v>43942</v>
      </c>
      <c r="F856" s="26">
        <v>234360325841</v>
      </c>
      <c r="G856" s="90">
        <v>325841</v>
      </c>
      <c r="H856" s="90">
        <v>1.68</v>
      </c>
      <c r="I856" s="90">
        <v>1.68</v>
      </c>
      <c r="J856" s="90" t="s">
        <v>10509</v>
      </c>
      <c r="K856" s="90">
        <v>230</v>
      </c>
      <c r="L856" s="90" t="s">
        <v>10512</v>
      </c>
    </row>
    <row r="857" spans="1:12" hidden="1" outlineLevel="2" x14ac:dyDescent="0.25">
      <c r="A857" s="90">
        <v>3</v>
      </c>
      <c r="B857" s="26">
        <v>909248676</v>
      </c>
      <c r="C857" s="90">
        <v>20</v>
      </c>
      <c r="D857" s="90">
        <v>237312</v>
      </c>
      <c r="E857" s="94">
        <v>43972</v>
      </c>
      <c r="F857" s="26">
        <v>237312328591</v>
      </c>
      <c r="G857" s="90">
        <v>328591</v>
      </c>
      <c r="H857" s="90">
        <v>11.78</v>
      </c>
      <c r="I857" s="90">
        <v>11.78</v>
      </c>
      <c r="J857" s="90" t="s">
        <v>10509</v>
      </c>
      <c r="K857" s="90">
        <v>199</v>
      </c>
      <c r="L857" s="90" t="s">
        <v>10512</v>
      </c>
    </row>
    <row r="858" spans="1:12" hidden="1" outlineLevel="2" x14ac:dyDescent="0.25">
      <c r="A858" s="90">
        <v>3</v>
      </c>
      <c r="B858" s="26">
        <v>909332439</v>
      </c>
      <c r="C858" s="90">
        <v>20</v>
      </c>
      <c r="D858" s="90">
        <v>218542</v>
      </c>
      <c r="E858" s="94">
        <v>43759</v>
      </c>
      <c r="F858" s="26">
        <v>218542311037</v>
      </c>
      <c r="G858" s="90">
        <v>311037</v>
      </c>
      <c r="H858" s="90">
        <v>8.41</v>
      </c>
      <c r="I858" s="90">
        <v>8.41</v>
      </c>
      <c r="J858" s="90" t="s">
        <v>10509</v>
      </c>
      <c r="K858" s="90">
        <v>412</v>
      </c>
      <c r="L858" s="90" t="s">
        <v>10512</v>
      </c>
    </row>
    <row r="859" spans="1:12" hidden="1" outlineLevel="2" x14ac:dyDescent="0.25">
      <c r="A859" s="90">
        <v>3</v>
      </c>
      <c r="B859" s="26">
        <v>909368169001</v>
      </c>
      <c r="C859" s="90">
        <v>20</v>
      </c>
      <c r="D859" s="90">
        <v>235975</v>
      </c>
      <c r="E859" s="94">
        <v>43942</v>
      </c>
      <c r="F859" s="26">
        <v>235975327359</v>
      </c>
      <c r="G859" s="90">
        <v>327359</v>
      </c>
      <c r="H859" s="90">
        <v>1.93</v>
      </c>
      <c r="I859" s="90">
        <v>1.93</v>
      </c>
      <c r="J859" s="90" t="s">
        <v>10509</v>
      </c>
      <c r="K859" s="90">
        <v>230</v>
      </c>
      <c r="L859" s="90" t="s">
        <v>10512</v>
      </c>
    </row>
    <row r="860" spans="1:12" hidden="1" outlineLevel="2" x14ac:dyDescent="0.25">
      <c r="A860" s="90">
        <v>3</v>
      </c>
      <c r="B860" s="26">
        <v>909368169001</v>
      </c>
      <c r="C860" s="90">
        <v>20</v>
      </c>
      <c r="D860" s="90">
        <v>238947</v>
      </c>
      <c r="E860" s="94">
        <v>43972</v>
      </c>
      <c r="F860" s="26">
        <v>238947330130</v>
      </c>
      <c r="G860" s="90">
        <v>330130</v>
      </c>
      <c r="H860" s="90">
        <v>1.68</v>
      </c>
      <c r="I860" s="90">
        <v>1.68</v>
      </c>
      <c r="J860" s="90" t="s">
        <v>10509</v>
      </c>
      <c r="K860" s="90">
        <v>199</v>
      </c>
      <c r="L860" s="90" t="s">
        <v>10512</v>
      </c>
    </row>
    <row r="861" spans="1:12" hidden="1" outlineLevel="2" x14ac:dyDescent="0.25">
      <c r="A861" s="90">
        <v>3</v>
      </c>
      <c r="B861" s="26">
        <v>909372930</v>
      </c>
      <c r="C861" s="90">
        <v>20</v>
      </c>
      <c r="D861" s="90">
        <v>233208</v>
      </c>
      <c r="E861" s="94">
        <v>43913</v>
      </c>
      <c r="F861" s="26">
        <v>233208324782</v>
      </c>
      <c r="G861" s="90">
        <v>324782</v>
      </c>
      <c r="H861" s="90">
        <v>0.55000000000000004</v>
      </c>
      <c r="I861" s="90">
        <v>0.55000000000000004</v>
      </c>
      <c r="J861" s="90" t="s">
        <v>10509</v>
      </c>
      <c r="K861" s="90">
        <v>260</v>
      </c>
      <c r="L861" s="90" t="s">
        <v>10512</v>
      </c>
    </row>
    <row r="862" spans="1:12" hidden="1" outlineLevel="2" x14ac:dyDescent="0.25">
      <c r="A862" s="90">
        <v>3</v>
      </c>
      <c r="B862" s="26">
        <v>909387961</v>
      </c>
      <c r="C862" s="90">
        <v>20</v>
      </c>
      <c r="D862" s="90">
        <v>220274</v>
      </c>
      <c r="E862" s="94">
        <v>43790</v>
      </c>
      <c r="F862" s="26">
        <v>220274312708</v>
      </c>
      <c r="G862" s="90">
        <v>312708</v>
      </c>
      <c r="H862" s="90">
        <v>1.83</v>
      </c>
      <c r="I862" s="90">
        <v>1.83</v>
      </c>
      <c r="J862" s="90" t="s">
        <v>10509</v>
      </c>
      <c r="K862" s="90">
        <v>382</v>
      </c>
      <c r="L862" s="90" t="s">
        <v>10512</v>
      </c>
    </row>
    <row r="863" spans="1:12" hidden="1" outlineLevel="2" x14ac:dyDescent="0.25">
      <c r="A863" s="90">
        <v>3</v>
      </c>
      <c r="B863" s="26">
        <v>909387961</v>
      </c>
      <c r="C863" s="90">
        <v>20</v>
      </c>
      <c r="D863" s="90">
        <v>225980</v>
      </c>
      <c r="E863" s="94">
        <v>43851</v>
      </c>
      <c r="F863" s="26">
        <v>225980318081</v>
      </c>
      <c r="G863" s="90">
        <v>318081</v>
      </c>
      <c r="H863" s="90">
        <v>2.63</v>
      </c>
      <c r="I863" s="90">
        <v>2.63</v>
      </c>
      <c r="J863" s="90" t="s">
        <v>10509</v>
      </c>
      <c r="K863" s="90">
        <v>320</v>
      </c>
      <c r="L863" s="90" t="s">
        <v>10512</v>
      </c>
    </row>
    <row r="864" spans="1:12" hidden="1" outlineLevel="2" x14ac:dyDescent="0.25">
      <c r="A864" s="90">
        <v>3</v>
      </c>
      <c r="B864" s="26">
        <v>909453342</v>
      </c>
      <c r="C864" s="90">
        <v>20</v>
      </c>
      <c r="D864" s="90">
        <v>176086</v>
      </c>
      <c r="E864" s="94">
        <v>43243</v>
      </c>
      <c r="F864" s="26">
        <v>176086269263</v>
      </c>
      <c r="G864" s="90">
        <v>269263</v>
      </c>
      <c r="H864" s="90">
        <v>1.68</v>
      </c>
      <c r="I864" s="90">
        <v>1.68</v>
      </c>
      <c r="J864" s="90" t="s">
        <v>10509</v>
      </c>
      <c r="K864" s="90">
        <v>930</v>
      </c>
      <c r="L864" s="90" t="s">
        <v>10512</v>
      </c>
    </row>
    <row r="865" spans="1:12" hidden="1" outlineLevel="2" x14ac:dyDescent="0.25">
      <c r="A865" s="90">
        <v>3</v>
      </c>
      <c r="B865" s="26">
        <v>909453342</v>
      </c>
      <c r="C865" s="90">
        <v>20</v>
      </c>
      <c r="D865" s="90">
        <v>178074</v>
      </c>
      <c r="E865" s="94">
        <v>43273</v>
      </c>
      <c r="F865" s="26">
        <v>178074271248</v>
      </c>
      <c r="G865" s="90">
        <v>271248</v>
      </c>
      <c r="H865" s="90">
        <v>1.68</v>
      </c>
      <c r="I865" s="90">
        <v>1.68</v>
      </c>
      <c r="J865" s="90" t="s">
        <v>10509</v>
      </c>
      <c r="K865" s="90">
        <v>900</v>
      </c>
      <c r="L865" s="90" t="s">
        <v>10512</v>
      </c>
    </row>
    <row r="866" spans="1:12" hidden="1" outlineLevel="2" x14ac:dyDescent="0.25">
      <c r="A866" s="90">
        <v>3</v>
      </c>
      <c r="B866" s="26">
        <v>909453342</v>
      </c>
      <c r="C866" s="90">
        <v>20</v>
      </c>
      <c r="D866" s="90">
        <v>184376</v>
      </c>
      <c r="E866" s="94">
        <v>43364</v>
      </c>
      <c r="F866" s="26">
        <v>184376277537</v>
      </c>
      <c r="G866" s="90">
        <v>277537</v>
      </c>
      <c r="H866" s="90">
        <v>1.68</v>
      </c>
      <c r="I866" s="90">
        <v>1.68</v>
      </c>
      <c r="J866" s="90" t="s">
        <v>10509</v>
      </c>
      <c r="K866" s="90">
        <v>808</v>
      </c>
      <c r="L866" s="90" t="s">
        <v>10512</v>
      </c>
    </row>
    <row r="867" spans="1:12" hidden="1" outlineLevel="2" x14ac:dyDescent="0.25">
      <c r="A867" s="90">
        <v>3</v>
      </c>
      <c r="B867" s="26">
        <v>909503849</v>
      </c>
      <c r="C867" s="90">
        <v>20</v>
      </c>
      <c r="D867" s="90">
        <v>171531</v>
      </c>
      <c r="E867" s="94">
        <v>43185</v>
      </c>
      <c r="F867" s="26">
        <v>171531263178</v>
      </c>
      <c r="G867" s="90">
        <v>263178</v>
      </c>
      <c r="H867" s="90">
        <v>8.3800000000000008</v>
      </c>
      <c r="I867" s="90">
        <v>8.3800000000000008</v>
      </c>
      <c r="J867" s="90" t="s">
        <v>10509</v>
      </c>
      <c r="K867" s="90">
        <v>991</v>
      </c>
      <c r="L867" s="90" t="s">
        <v>10512</v>
      </c>
    </row>
    <row r="868" spans="1:12" hidden="1" outlineLevel="2" x14ac:dyDescent="0.25">
      <c r="A868" s="90">
        <v>3</v>
      </c>
      <c r="B868" s="26">
        <v>909503849</v>
      </c>
      <c r="C868" s="90">
        <v>20</v>
      </c>
      <c r="D868" s="90">
        <v>173392</v>
      </c>
      <c r="E868" s="94">
        <v>43214</v>
      </c>
      <c r="F868" s="26">
        <v>173392266573</v>
      </c>
      <c r="G868" s="90">
        <v>266573</v>
      </c>
      <c r="H868" s="90">
        <v>8.3800000000000008</v>
      </c>
      <c r="I868" s="90">
        <v>8.3800000000000008</v>
      </c>
      <c r="J868" s="90" t="s">
        <v>10509</v>
      </c>
      <c r="K868" s="90">
        <v>961</v>
      </c>
      <c r="L868" s="90" t="s">
        <v>10512</v>
      </c>
    </row>
    <row r="869" spans="1:12" hidden="1" outlineLevel="2" x14ac:dyDescent="0.25">
      <c r="A869" s="90">
        <v>3</v>
      </c>
      <c r="B869" s="26">
        <v>909503849</v>
      </c>
      <c r="C869" s="90">
        <v>20</v>
      </c>
      <c r="D869" s="90">
        <v>175281</v>
      </c>
      <c r="E869" s="94">
        <v>43243</v>
      </c>
      <c r="F869" s="26">
        <v>175281268458</v>
      </c>
      <c r="G869" s="90">
        <v>268458</v>
      </c>
      <c r="H869" s="90">
        <v>8.3800000000000008</v>
      </c>
      <c r="I869" s="90">
        <v>8.3800000000000008</v>
      </c>
      <c r="J869" s="90" t="s">
        <v>10509</v>
      </c>
      <c r="K869" s="90">
        <v>930</v>
      </c>
      <c r="L869" s="90" t="s">
        <v>10512</v>
      </c>
    </row>
    <row r="870" spans="1:12" hidden="1" outlineLevel="2" x14ac:dyDescent="0.25">
      <c r="A870" s="90">
        <v>3</v>
      </c>
      <c r="B870" s="26">
        <v>909505927</v>
      </c>
      <c r="C870" s="90">
        <v>20</v>
      </c>
      <c r="D870" s="90">
        <v>186672</v>
      </c>
      <c r="E870" s="94">
        <v>43396</v>
      </c>
      <c r="F870" s="26">
        <v>186672279827</v>
      </c>
      <c r="G870" s="90">
        <v>279827</v>
      </c>
      <c r="H870" s="90">
        <v>1.68</v>
      </c>
      <c r="I870" s="90">
        <v>1.68</v>
      </c>
      <c r="J870" s="90" t="s">
        <v>10509</v>
      </c>
      <c r="K870" s="90">
        <v>777</v>
      </c>
      <c r="L870" s="90" t="s">
        <v>10512</v>
      </c>
    </row>
    <row r="871" spans="1:12" hidden="1" outlineLevel="2" x14ac:dyDescent="0.25">
      <c r="A871" s="90">
        <v>3</v>
      </c>
      <c r="B871" s="26">
        <v>909505927</v>
      </c>
      <c r="C871" s="90">
        <v>20</v>
      </c>
      <c r="D871" s="90">
        <v>188985</v>
      </c>
      <c r="E871" s="94">
        <v>43426</v>
      </c>
      <c r="F871" s="26">
        <v>188985282131</v>
      </c>
      <c r="G871" s="90">
        <v>282131</v>
      </c>
      <c r="H871" s="90">
        <v>1.68</v>
      </c>
      <c r="I871" s="90">
        <v>1.68</v>
      </c>
      <c r="J871" s="90" t="s">
        <v>10509</v>
      </c>
      <c r="K871" s="90">
        <v>747</v>
      </c>
      <c r="L871" s="90" t="s">
        <v>10512</v>
      </c>
    </row>
    <row r="872" spans="1:12" hidden="1" outlineLevel="2" x14ac:dyDescent="0.25">
      <c r="A872" s="90">
        <v>3</v>
      </c>
      <c r="B872" s="26">
        <v>909549644</v>
      </c>
      <c r="C872" s="90">
        <v>20</v>
      </c>
      <c r="D872" s="90">
        <v>204188</v>
      </c>
      <c r="E872" s="94">
        <v>43607</v>
      </c>
      <c r="F872" s="26">
        <v>204188297249</v>
      </c>
      <c r="G872" s="90">
        <v>297249</v>
      </c>
      <c r="H872" s="90">
        <v>0.28000000000000003</v>
      </c>
      <c r="I872" s="90">
        <v>0.28000000000000003</v>
      </c>
      <c r="J872" s="90" t="s">
        <v>10509</v>
      </c>
      <c r="K872" s="90">
        <v>565</v>
      </c>
      <c r="L872" s="90" t="s">
        <v>10512</v>
      </c>
    </row>
    <row r="873" spans="1:12" hidden="1" outlineLevel="2" x14ac:dyDescent="0.25">
      <c r="A873" s="90">
        <v>3</v>
      </c>
      <c r="B873" s="26">
        <v>909577470</v>
      </c>
      <c r="C873" s="90">
        <v>20</v>
      </c>
      <c r="D873" s="90">
        <v>204310</v>
      </c>
      <c r="E873" s="94">
        <v>43607</v>
      </c>
      <c r="F873" s="26">
        <v>204310297367</v>
      </c>
      <c r="G873" s="90">
        <v>297367</v>
      </c>
      <c r="H873" s="90">
        <v>8.7799999999999994</v>
      </c>
      <c r="I873" s="90">
        <v>8.7799999999999994</v>
      </c>
      <c r="J873" s="90" t="s">
        <v>10509</v>
      </c>
      <c r="K873" s="90">
        <v>565</v>
      </c>
      <c r="L873" s="90" t="s">
        <v>10512</v>
      </c>
    </row>
    <row r="874" spans="1:12" hidden="1" outlineLevel="2" x14ac:dyDescent="0.25">
      <c r="A874" s="90">
        <v>3</v>
      </c>
      <c r="B874" s="26">
        <v>909582314</v>
      </c>
      <c r="C874" s="90">
        <v>20</v>
      </c>
      <c r="D874" s="90">
        <v>215575</v>
      </c>
      <c r="E874" s="94">
        <v>43731</v>
      </c>
      <c r="F874" s="26">
        <v>215575308227</v>
      </c>
      <c r="G874" s="90">
        <v>308227</v>
      </c>
      <c r="H874" s="90">
        <v>0.24</v>
      </c>
      <c r="I874" s="90">
        <v>0.24</v>
      </c>
      <c r="J874" s="90" t="s">
        <v>10509</v>
      </c>
      <c r="K874" s="90">
        <v>443</v>
      </c>
      <c r="L874" s="90" t="s">
        <v>10512</v>
      </c>
    </row>
    <row r="875" spans="1:12" hidden="1" outlineLevel="2" x14ac:dyDescent="0.25">
      <c r="A875" s="90">
        <v>3</v>
      </c>
      <c r="B875" s="26">
        <v>909583684</v>
      </c>
      <c r="C875" s="90">
        <v>20</v>
      </c>
      <c r="D875" s="90">
        <v>179093</v>
      </c>
      <c r="E875" s="94">
        <v>43305</v>
      </c>
      <c r="F875" s="26">
        <v>179093272263</v>
      </c>
      <c r="G875" s="90">
        <v>272263</v>
      </c>
      <c r="H875" s="90">
        <v>12.3</v>
      </c>
      <c r="I875" s="90">
        <v>12.3</v>
      </c>
      <c r="J875" s="90" t="s">
        <v>10509</v>
      </c>
      <c r="K875" s="90">
        <v>869</v>
      </c>
      <c r="L875" s="90" t="s">
        <v>10512</v>
      </c>
    </row>
    <row r="876" spans="1:12" hidden="1" outlineLevel="2" x14ac:dyDescent="0.25">
      <c r="A876" s="90">
        <v>3</v>
      </c>
      <c r="B876" s="26">
        <v>909595415</v>
      </c>
      <c r="C876" s="90">
        <v>20</v>
      </c>
      <c r="D876" s="90">
        <v>168348</v>
      </c>
      <c r="E876" s="94">
        <v>43124</v>
      </c>
      <c r="F876" s="26">
        <v>168348260000</v>
      </c>
      <c r="G876" s="90">
        <v>260000</v>
      </c>
      <c r="H876" s="90">
        <v>6.94</v>
      </c>
      <c r="I876" s="90">
        <v>6.94</v>
      </c>
      <c r="J876" s="90" t="s">
        <v>10509</v>
      </c>
      <c r="K876" s="90">
        <v>1050</v>
      </c>
      <c r="L876" s="90" t="s">
        <v>10512</v>
      </c>
    </row>
    <row r="877" spans="1:12" hidden="1" outlineLevel="2" x14ac:dyDescent="0.25">
      <c r="A877" s="90">
        <v>3</v>
      </c>
      <c r="B877" s="26">
        <v>909595415</v>
      </c>
      <c r="C877" s="90">
        <v>20</v>
      </c>
      <c r="D877" s="90">
        <v>170085</v>
      </c>
      <c r="E877" s="94">
        <v>43154</v>
      </c>
      <c r="F877" s="26">
        <v>170085261735</v>
      </c>
      <c r="G877" s="90">
        <v>261735</v>
      </c>
      <c r="H877" s="90">
        <v>6.94</v>
      </c>
      <c r="I877" s="90">
        <v>6.94</v>
      </c>
      <c r="J877" s="90" t="s">
        <v>10509</v>
      </c>
      <c r="K877" s="90">
        <v>1022</v>
      </c>
      <c r="L877" s="90" t="s">
        <v>10512</v>
      </c>
    </row>
    <row r="878" spans="1:12" hidden="1" outlineLevel="2" x14ac:dyDescent="0.25">
      <c r="A878" s="90">
        <v>3</v>
      </c>
      <c r="B878" s="26">
        <v>909595415</v>
      </c>
      <c r="C878" s="90">
        <v>20</v>
      </c>
      <c r="D878" s="90">
        <v>171790</v>
      </c>
      <c r="E878" s="94">
        <v>43185</v>
      </c>
      <c r="F878" s="26">
        <v>171790263437</v>
      </c>
      <c r="G878" s="90">
        <v>263437</v>
      </c>
      <c r="H878" s="90">
        <v>6.94</v>
      </c>
      <c r="I878" s="90">
        <v>6.94</v>
      </c>
      <c r="J878" s="90" t="s">
        <v>10509</v>
      </c>
      <c r="K878" s="90">
        <v>991</v>
      </c>
      <c r="L878" s="90" t="s">
        <v>10512</v>
      </c>
    </row>
    <row r="879" spans="1:12" hidden="1" outlineLevel="2" x14ac:dyDescent="0.25">
      <c r="A879" s="90">
        <v>3</v>
      </c>
      <c r="B879" s="26">
        <v>909603979</v>
      </c>
      <c r="C879" s="90">
        <v>20</v>
      </c>
      <c r="D879" s="90">
        <v>219853</v>
      </c>
      <c r="E879" s="94">
        <v>43790</v>
      </c>
      <c r="F879" s="26">
        <v>219853312287</v>
      </c>
      <c r="G879" s="90">
        <v>312287</v>
      </c>
      <c r="H879" s="90">
        <v>1.84</v>
      </c>
      <c r="I879" s="90">
        <v>1.84</v>
      </c>
      <c r="J879" s="90" t="s">
        <v>10509</v>
      </c>
      <c r="K879" s="90">
        <v>382</v>
      </c>
      <c r="L879" s="90" t="s">
        <v>10512</v>
      </c>
    </row>
    <row r="880" spans="1:12" hidden="1" outlineLevel="2" x14ac:dyDescent="0.25">
      <c r="A880" s="90">
        <v>3</v>
      </c>
      <c r="B880" s="26">
        <v>909603979</v>
      </c>
      <c r="C880" s="90">
        <v>20</v>
      </c>
      <c r="D880" s="90">
        <v>222706</v>
      </c>
      <c r="E880" s="94">
        <v>43822</v>
      </c>
      <c r="F880" s="26">
        <v>222706314982</v>
      </c>
      <c r="G880" s="90">
        <v>314982</v>
      </c>
      <c r="H880" s="90">
        <v>1.68</v>
      </c>
      <c r="I880" s="90">
        <v>1.68</v>
      </c>
      <c r="J880" s="90" t="s">
        <v>10509</v>
      </c>
      <c r="K880" s="90">
        <v>351</v>
      </c>
      <c r="L880" s="90" t="s">
        <v>10512</v>
      </c>
    </row>
    <row r="881" spans="1:12" hidden="1" outlineLevel="2" x14ac:dyDescent="0.25">
      <c r="A881" s="90">
        <v>3</v>
      </c>
      <c r="B881" s="26">
        <v>909699217</v>
      </c>
      <c r="C881" s="90">
        <v>20</v>
      </c>
      <c r="D881" s="90">
        <v>235179</v>
      </c>
      <c r="E881" s="94">
        <v>43942</v>
      </c>
      <c r="F881" s="26">
        <v>235179326659</v>
      </c>
      <c r="G881" s="90">
        <v>326659</v>
      </c>
      <c r="H881" s="90">
        <v>1.68</v>
      </c>
      <c r="I881" s="90">
        <v>1.68</v>
      </c>
      <c r="J881" s="90" t="s">
        <v>10509</v>
      </c>
      <c r="K881" s="90">
        <v>230</v>
      </c>
      <c r="L881" s="90" t="s">
        <v>10512</v>
      </c>
    </row>
    <row r="882" spans="1:12" hidden="1" outlineLevel="2" x14ac:dyDescent="0.25">
      <c r="A882" s="90">
        <v>3</v>
      </c>
      <c r="B882" s="26">
        <v>909699217</v>
      </c>
      <c r="C882" s="90">
        <v>20</v>
      </c>
      <c r="D882" s="90">
        <v>238146</v>
      </c>
      <c r="E882" s="94">
        <v>43972</v>
      </c>
      <c r="F882" s="26">
        <v>238146329424</v>
      </c>
      <c r="G882" s="90">
        <v>329424</v>
      </c>
      <c r="H882" s="90">
        <v>1.68</v>
      </c>
      <c r="I882" s="90">
        <v>1.68</v>
      </c>
      <c r="J882" s="90" t="s">
        <v>10509</v>
      </c>
      <c r="K882" s="90">
        <v>199</v>
      </c>
      <c r="L882" s="90" t="s">
        <v>10512</v>
      </c>
    </row>
    <row r="883" spans="1:12" hidden="1" outlineLevel="2" x14ac:dyDescent="0.25">
      <c r="A883" s="90">
        <v>3</v>
      </c>
      <c r="B883" s="26">
        <v>909734030</v>
      </c>
      <c r="C883" s="90">
        <v>20</v>
      </c>
      <c r="D883" s="90">
        <v>233970</v>
      </c>
      <c r="E883" s="94">
        <v>43942</v>
      </c>
      <c r="F883" s="26">
        <v>233970325451</v>
      </c>
      <c r="G883" s="90">
        <v>325451</v>
      </c>
      <c r="H883" s="90">
        <v>8.3800000000000008</v>
      </c>
      <c r="I883" s="90">
        <v>8.3800000000000008</v>
      </c>
      <c r="J883" s="90" t="s">
        <v>10509</v>
      </c>
      <c r="K883" s="90">
        <v>230</v>
      </c>
      <c r="L883" s="90" t="s">
        <v>10512</v>
      </c>
    </row>
    <row r="884" spans="1:12" hidden="1" outlineLevel="2" x14ac:dyDescent="0.25">
      <c r="A884" s="90">
        <v>3</v>
      </c>
      <c r="B884" s="26">
        <v>909734030</v>
      </c>
      <c r="C884" s="90">
        <v>20</v>
      </c>
      <c r="D884" s="90">
        <v>236920</v>
      </c>
      <c r="E884" s="94">
        <v>43972</v>
      </c>
      <c r="F884" s="26">
        <v>236920328199</v>
      </c>
      <c r="G884" s="90">
        <v>328199</v>
      </c>
      <c r="H884" s="90">
        <v>8.3800000000000008</v>
      </c>
      <c r="I884" s="90">
        <v>8.3800000000000008</v>
      </c>
      <c r="J884" s="90" t="s">
        <v>10509</v>
      </c>
      <c r="K884" s="90">
        <v>199</v>
      </c>
      <c r="L884" s="90" t="s">
        <v>10512</v>
      </c>
    </row>
    <row r="885" spans="1:12" hidden="1" outlineLevel="2" x14ac:dyDescent="0.25">
      <c r="A885" s="90">
        <v>3</v>
      </c>
      <c r="B885" s="26">
        <v>909773582</v>
      </c>
      <c r="C885" s="90">
        <v>20</v>
      </c>
      <c r="D885" s="90">
        <v>222246</v>
      </c>
      <c r="E885" s="94">
        <v>43822</v>
      </c>
      <c r="F885" s="26">
        <v>222246314522</v>
      </c>
      <c r="G885" s="90">
        <v>314522</v>
      </c>
      <c r="H885" s="90">
        <v>8.3800000000000008</v>
      </c>
      <c r="I885" s="90">
        <v>8.3800000000000008</v>
      </c>
      <c r="J885" s="90" t="s">
        <v>10509</v>
      </c>
      <c r="K885" s="90">
        <v>351</v>
      </c>
      <c r="L885" s="90" t="s">
        <v>10512</v>
      </c>
    </row>
    <row r="886" spans="1:12" hidden="1" outlineLevel="2" x14ac:dyDescent="0.25">
      <c r="A886" s="90">
        <v>3</v>
      </c>
      <c r="B886" s="26">
        <v>909773582</v>
      </c>
      <c r="C886" s="90">
        <v>20</v>
      </c>
      <c r="D886" s="90">
        <v>225093</v>
      </c>
      <c r="E886" s="94">
        <v>43851</v>
      </c>
      <c r="F886" s="26">
        <v>225093317194</v>
      </c>
      <c r="G886" s="90">
        <v>317194</v>
      </c>
      <c r="H886" s="90">
        <v>8.3800000000000008</v>
      </c>
      <c r="I886" s="90">
        <v>8.3800000000000008</v>
      </c>
      <c r="J886" s="90" t="s">
        <v>10509</v>
      </c>
      <c r="K886" s="90">
        <v>320</v>
      </c>
      <c r="L886" s="90" t="s">
        <v>10512</v>
      </c>
    </row>
    <row r="887" spans="1:12" hidden="1" outlineLevel="2" x14ac:dyDescent="0.25">
      <c r="A887" s="90">
        <v>3</v>
      </c>
      <c r="B887" s="26">
        <v>909773582</v>
      </c>
      <c r="C887" s="90">
        <v>20</v>
      </c>
      <c r="D887" s="90">
        <v>228029</v>
      </c>
      <c r="E887" s="94">
        <v>43882</v>
      </c>
      <c r="F887" s="26">
        <v>228029319938</v>
      </c>
      <c r="G887" s="90">
        <v>319938</v>
      </c>
      <c r="H887" s="90">
        <v>8.3800000000000008</v>
      </c>
      <c r="I887" s="90">
        <v>8.3800000000000008</v>
      </c>
      <c r="J887" s="90" t="s">
        <v>10509</v>
      </c>
      <c r="K887" s="90">
        <v>291</v>
      </c>
      <c r="L887" s="90" t="s">
        <v>10512</v>
      </c>
    </row>
    <row r="888" spans="1:12" hidden="1" outlineLevel="2" x14ac:dyDescent="0.25">
      <c r="A888" s="90">
        <v>3</v>
      </c>
      <c r="B888" s="26">
        <v>909798621</v>
      </c>
      <c r="C888" s="90">
        <v>20</v>
      </c>
      <c r="D888" s="90">
        <v>225679</v>
      </c>
      <c r="E888" s="94">
        <v>43851</v>
      </c>
      <c r="F888" s="26">
        <v>225679317780</v>
      </c>
      <c r="G888" s="90">
        <v>317780</v>
      </c>
      <c r="H888" s="90">
        <v>15.18</v>
      </c>
      <c r="I888" s="90">
        <v>15.15</v>
      </c>
      <c r="J888" s="90" t="s">
        <v>10509</v>
      </c>
      <c r="K888" s="90">
        <v>320</v>
      </c>
      <c r="L888" s="90" t="s">
        <v>10512</v>
      </c>
    </row>
    <row r="889" spans="1:12" hidden="1" outlineLevel="2" x14ac:dyDescent="0.25">
      <c r="A889" s="90">
        <v>3</v>
      </c>
      <c r="B889" s="26">
        <v>909798621</v>
      </c>
      <c r="C889" s="90">
        <v>20</v>
      </c>
      <c r="D889" s="90">
        <v>231570</v>
      </c>
      <c r="E889" s="94">
        <v>43913</v>
      </c>
      <c r="F889" s="26">
        <v>231570323273</v>
      </c>
      <c r="G889" s="90">
        <v>323273</v>
      </c>
      <c r="H889" s="90">
        <v>1.68</v>
      </c>
      <c r="I889" s="90">
        <v>1.68</v>
      </c>
      <c r="J889" s="90" t="s">
        <v>10509</v>
      </c>
      <c r="K889" s="90">
        <v>260</v>
      </c>
      <c r="L889" s="90" t="s">
        <v>10512</v>
      </c>
    </row>
    <row r="890" spans="1:12" hidden="1" outlineLevel="2" x14ac:dyDescent="0.25">
      <c r="A890" s="90">
        <v>3</v>
      </c>
      <c r="B890" s="26">
        <v>909798621</v>
      </c>
      <c r="C890" s="90">
        <v>20</v>
      </c>
      <c r="D890" s="90">
        <v>237512</v>
      </c>
      <c r="E890" s="94">
        <v>43972</v>
      </c>
      <c r="F890" s="26">
        <v>237512328791</v>
      </c>
      <c r="G890" s="90">
        <v>328791</v>
      </c>
      <c r="H890" s="90">
        <v>1.68</v>
      </c>
      <c r="I890" s="90">
        <v>1.68</v>
      </c>
      <c r="J890" s="90" t="s">
        <v>10509</v>
      </c>
      <c r="K890" s="90">
        <v>199</v>
      </c>
      <c r="L890" s="90" t="s">
        <v>10512</v>
      </c>
    </row>
    <row r="891" spans="1:12" hidden="1" outlineLevel="2" x14ac:dyDescent="0.25">
      <c r="A891" s="90">
        <v>3</v>
      </c>
      <c r="B891" s="26">
        <v>909852501</v>
      </c>
      <c r="C891" s="90">
        <v>20</v>
      </c>
      <c r="D891" s="90">
        <v>213460</v>
      </c>
      <c r="E891" s="94">
        <v>43731</v>
      </c>
      <c r="F891" s="26">
        <v>213460306178</v>
      </c>
      <c r="G891" s="90">
        <v>306178</v>
      </c>
      <c r="H891" s="90">
        <v>25.85</v>
      </c>
      <c r="I891" s="90">
        <v>25.85</v>
      </c>
      <c r="J891" s="90" t="s">
        <v>10509</v>
      </c>
      <c r="K891" s="90">
        <v>443</v>
      </c>
      <c r="L891" s="90" t="s">
        <v>10512</v>
      </c>
    </row>
    <row r="892" spans="1:12" hidden="1" outlineLevel="2" x14ac:dyDescent="0.25">
      <c r="A892" s="90">
        <v>3</v>
      </c>
      <c r="B892" s="26">
        <v>909909590</v>
      </c>
      <c r="C892" s="90">
        <v>20</v>
      </c>
      <c r="D892" s="90">
        <v>183981</v>
      </c>
      <c r="E892" s="94">
        <v>43364</v>
      </c>
      <c r="F892" s="26">
        <v>183981277142</v>
      </c>
      <c r="G892" s="90">
        <v>277142</v>
      </c>
      <c r="H892" s="90">
        <v>1.68</v>
      </c>
      <c r="I892" s="90">
        <v>1.68</v>
      </c>
      <c r="J892" s="90" t="s">
        <v>10509</v>
      </c>
      <c r="K892" s="90">
        <v>808</v>
      </c>
      <c r="L892" s="90" t="s">
        <v>10512</v>
      </c>
    </row>
    <row r="893" spans="1:12" hidden="1" outlineLevel="2" x14ac:dyDescent="0.25">
      <c r="A893" s="90">
        <v>3</v>
      </c>
      <c r="B893" s="26">
        <v>909909590</v>
      </c>
      <c r="C893" s="90">
        <v>20</v>
      </c>
      <c r="D893" s="90">
        <v>186379</v>
      </c>
      <c r="E893" s="94">
        <v>43396</v>
      </c>
      <c r="F893" s="26">
        <v>186379279534</v>
      </c>
      <c r="G893" s="90">
        <v>279534</v>
      </c>
      <c r="H893" s="90">
        <v>1.68</v>
      </c>
      <c r="I893" s="90">
        <v>1.68</v>
      </c>
      <c r="J893" s="90" t="s">
        <v>10509</v>
      </c>
      <c r="K893" s="90">
        <v>777</v>
      </c>
      <c r="L893" s="90" t="s">
        <v>10512</v>
      </c>
    </row>
    <row r="894" spans="1:12" hidden="1" outlineLevel="2" x14ac:dyDescent="0.25">
      <c r="A894" s="90">
        <v>3</v>
      </c>
      <c r="B894" s="26">
        <v>909909590</v>
      </c>
      <c r="C894" s="90">
        <v>20</v>
      </c>
      <c r="D894" s="90">
        <v>188711</v>
      </c>
      <c r="E894" s="94">
        <v>43426</v>
      </c>
      <c r="F894" s="26">
        <v>188711281857</v>
      </c>
      <c r="G894" s="90">
        <v>281857</v>
      </c>
      <c r="H894" s="90">
        <v>1.68</v>
      </c>
      <c r="I894" s="90">
        <v>1.68</v>
      </c>
      <c r="J894" s="90" t="s">
        <v>10509</v>
      </c>
      <c r="K894" s="90">
        <v>747</v>
      </c>
      <c r="L894" s="90" t="s">
        <v>10512</v>
      </c>
    </row>
    <row r="895" spans="1:12" hidden="1" outlineLevel="2" x14ac:dyDescent="0.25">
      <c r="A895" s="90">
        <v>3</v>
      </c>
      <c r="B895" s="26">
        <v>910045392</v>
      </c>
      <c r="C895" s="90">
        <v>20</v>
      </c>
      <c r="D895" s="90">
        <v>185141</v>
      </c>
      <c r="E895" s="94">
        <v>43364</v>
      </c>
      <c r="F895" s="26">
        <v>185141278302</v>
      </c>
      <c r="G895" s="90">
        <v>278302</v>
      </c>
      <c r="H895" s="90">
        <v>0.54</v>
      </c>
      <c r="I895" s="90">
        <v>0.54</v>
      </c>
      <c r="J895" s="90" t="s">
        <v>10509</v>
      </c>
      <c r="K895" s="90">
        <v>808</v>
      </c>
      <c r="L895" s="90" t="s">
        <v>10512</v>
      </c>
    </row>
    <row r="896" spans="1:12" hidden="1" outlineLevel="2" x14ac:dyDescent="0.25">
      <c r="A896" s="90">
        <v>3</v>
      </c>
      <c r="B896" s="26">
        <v>910045392</v>
      </c>
      <c r="C896" s="90">
        <v>20</v>
      </c>
      <c r="D896" s="90">
        <v>187507</v>
      </c>
      <c r="E896" s="94">
        <v>43396</v>
      </c>
      <c r="F896" s="26">
        <v>187507280661</v>
      </c>
      <c r="G896" s="90">
        <v>280661</v>
      </c>
      <c r="H896" s="90">
        <v>0.01</v>
      </c>
      <c r="I896" s="90">
        <v>0.01</v>
      </c>
      <c r="J896" s="90" t="s">
        <v>10509</v>
      </c>
      <c r="K896" s="90">
        <v>777</v>
      </c>
      <c r="L896" s="90" t="s">
        <v>10512</v>
      </c>
    </row>
    <row r="897" spans="1:12" hidden="1" outlineLevel="2" x14ac:dyDescent="0.25">
      <c r="A897" s="90">
        <v>3</v>
      </c>
      <c r="B897" s="26">
        <v>910073980</v>
      </c>
      <c r="C897" s="90">
        <v>20</v>
      </c>
      <c r="D897" s="90">
        <v>235849</v>
      </c>
      <c r="E897" s="94">
        <v>43942</v>
      </c>
      <c r="F897" s="26">
        <v>235849327264</v>
      </c>
      <c r="G897" s="90">
        <v>327264</v>
      </c>
      <c r="H897" s="90">
        <v>1.68</v>
      </c>
      <c r="I897" s="90">
        <v>1.68</v>
      </c>
      <c r="J897" s="90" t="s">
        <v>10509</v>
      </c>
      <c r="K897" s="90">
        <v>230</v>
      </c>
      <c r="L897" s="90" t="s">
        <v>10512</v>
      </c>
    </row>
    <row r="898" spans="1:12" hidden="1" outlineLevel="2" x14ac:dyDescent="0.25">
      <c r="A898" s="90">
        <v>3</v>
      </c>
      <c r="B898" s="26">
        <v>908127343</v>
      </c>
      <c r="C898" s="90">
        <v>20</v>
      </c>
      <c r="D898" s="90">
        <v>234866</v>
      </c>
      <c r="E898" s="94">
        <v>43942</v>
      </c>
      <c r="F898" s="26">
        <v>234866326347</v>
      </c>
      <c r="G898" s="90">
        <v>326347</v>
      </c>
      <c r="H898" s="90">
        <v>66.12</v>
      </c>
      <c r="I898" s="90">
        <v>66.12</v>
      </c>
      <c r="J898" s="90" t="s">
        <v>10509</v>
      </c>
      <c r="K898" s="90">
        <v>230</v>
      </c>
      <c r="L898" s="90" t="s">
        <v>10512</v>
      </c>
    </row>
    <row r="899" spans="1:12" hidden="1" outlineLevel="2" x14ac:dyDescent="0.25">
      <c r="A899" s="90">
        <v>3</v>
      </c>
      <c r="B899" s="26">
        <v>908127343</v>
      </c>
      <c r="C899" s="90">
        <v>20</v>
      </c>
      <c r="D899" s="90">
        <v>237831</v>
      </c>
      <c r="E899" s="94">
        <v>43972</v>
      </c>
      <c r="F899" s="26">
        <v>237831329110</v>
      </c>
      <c r="G899" s="90">
        <v>329110</v>
      </c>
      <c r="H899" s="90">
        <v>26.23</v>
      </c>
      <c r="I899" s="90">
        <v>26.23</v>
      </c>
      <c r="J899" s="90" t="s">
        <v>10509</v>
      </c>
      <c r="K899" s="90">
        <v>199</v>
      </c>
      <c r="L899" s="90" t="s">
        <v>10512</v>
      </c>
    </row>
    <row r="900" spans="1:12" hidden="1" outlineLevel="2" x14ac:dyDescent="0.25">
      <c r="A900" s="90">
        <v>3</v>
      </c>
      <c r="B900" s="26">
        <v>908189780</v>
      </c>
      <c r="C900" s="90">
        <v>20</v>
      </c>
      <c r="D900" s="90">
        <v>225082</v>
      </c>
      <c r="E900" s="94">
        <v>43851</v>
      </c>
      <c r="F900" s="26">
        <v>225082317183</v>
      </c>
      <c r="G900" s="90">
        <v>317183</v>
      </c>
      <c r="H900" s="90">
        <v>17.899999999999999</v>
      </c>
      <c r="I900" s="90">
        <v>17.899999999999999</v>
      </c>
      <c r="J900" s="90" t="s">
        <v>10509</v>
      </c>
      <c r="K900" s="90">
        <v>320</v>
      </c>
      <c r="L900" s="90" t="s">
        <v>10512</v>
      </c>
    </row>
    <row r="901" spans="1:12" hidden="1" outlineLevel="2" x14ac:dyDescent="0.25">
      <c r="A901" s="90">
        <v>3</v>
      </c>
      <c r="B901" s="26">
        <v>908189780</v>
      </c>
      <c r="C901" s="90">
        <v>20</v>
      </c>
      <c r="D901" s="90">
        <v>230990</v>
      </c>
      <c r="E901" s="94">
        <v>43913</v>
      </c>
      <c r="F901" s="26">
        <v>230990322693</v>
      </c>
      <c r="G901" s="90">
        <v>322693</v>
      </c>
      <c r="H901" s="90">
        <v>17.899999999999999</v>
      </c>
      <c r="I901" s="90">
        <v>17.899999999999999</v>
      </c>
      <c r="J901" s="90" t="s">
        <v>10509</v>
      </c>
      <c r="K901" s="90">
        <v>260</v>
      </c>
      <c r="L901" s="90" t="s">
        <v>10512</v>
      </c>
    </row>
    <row r="902" spans="1:12" hidden="1" outlineLevel="2" x14ac:dyDescent="0.25">
      <c r="A902" s="90">
        <v>3</v>
      </c>
      <c r="B902" s="26">
        <v>908784465</v>
      </c>
      <c r="C902" s="90">
        <v>20</v>
      </c>
      <c r="D902" s="90">
        <v>232319</v>
      </c>
      <c r="E902" s="94">
        <v>43913</v>
      </c>
      <c r="F902" s="26">
        <v>232319324020</v>
      </c>
      <c r="G902" s="90">
        <v>324020</v>
      </c>
      <c r="H902" s="90">
        <v>1.68</v>
      </c>
      <c r="I902" s="90">
        <v>1.68</v>
      </c>
      <c r="J902" s="90" t="s">
        <v>10509</v>
      </c>
      <c r="K902" s="90">
        <v>260</v>
      </c>
      <c r="L902" s="90" t="s">
        <v>10512</v>
      </c>
    </row>
    <row r="903" spans="1:12" hidden="1" outlineLevel="2" x14ac:dyDescent="0.25">
      <c r="A903" s="90">
        <v>3</v>
      </c>
      <c r="B903" s="26">
        <v>908821150</v>
      </c>
      <c r="C903" s="90">
        <v>20</v>
      </c>
      <c r="D903" s="90">
        <v>185237</v>
      </c>
      <c r="E903" s="94">
        <v>43364</v>
      </c>
      <c r="F903" s="26">
        <v>185237278398</v>
      </c>
      <c r="G903" s="90">
        <v>278398</v>
      </c>
      <c r="H903" s="90">
        <v>5.32</v>
      </c>
      <c r="I903" s="90">
        <v>5.32</v>
      </c>
      <c r="J903" s="90" t="s">
        <v>10509</v>
      </c>
      <c r="K903" s="90">
        <v>808</v>
      </c>
      <c r="L903" s="90" t="s">
        <v>10512</v>
      </c>
    </row>
    <row r="904" spans="1:12" hidden="1" outlineLevel="2" x14ac:dyDescent="0.25">
      <c r="A904" s="90">
        <v>3</v>
      </c>
      <c r="B904" s="26">
        <v>908821150</v>
      </c>
      <c r="C904" s="90">
        <v>20</v>
      </c>
      <c r="D904" s="90">
        <v>187602</v>
      </c>
      <c r="E904" s="94">
        <v>43396</v>
      </c>
      <c r="F904" s="26">
        <v>187602280756</v>
      </c>
      <c r="G904" s="90">
        <v>280756</v>
      </c>
      <c r="H904" s="90">
        <v>1.52</v>
      </c>
      <c r="I904" s="90">
        <v>1.52</v>
      </c>
      <c r="J904" s="90" t="s">
        <v>10509</v>
      </c>
      <c r="K904" s="90">
        <v>777</v>
      </c>
      <c r="L904" s="90" t="s">
        <v>10512</v>
      </c>
    </row>
    <row r="905" spans="1:12" hidden="1" outlineLevel="2" x14ac:dyDescent="0.25">
      <c r="A905" s="90">
        <v>3</v>
      </c>
      <c r="B905" s="26">
        <v>908827074</v>
      </c>
      <c r="C905" s="90">
        <v>20</v>
      </c>
      <c r="D905" s="90">
        <v>174034</v>
      </c>
      <c r="E905" s="94">
        <v>43214</v>
      </c>
      <c r="F905" s="26">
        <v>174034267215</v>
      </c>
      <c r="G905" s="90">
        <v>267215</v>
      </c>
      <c r="H905" s="90">
        <v>1.68</v>
      </c>
      <c r="I905" s="90">
        <v>1.68</v>
      </c>
      <c r="J905" s="90" t="s">
        <v>10509</v>
      </c>
      <c r="K905" s="90">
        <v>961</v>
      </c>
      <c r="L905" s="90" t="s">
        <v>10512</v>
      </c>
    </row>
    <row r="906" spans="1:12" hidden="1" outlineLevel="2" x14ac:dyDescent="0.25">
      <c r="A906" s="90">
        <v>3</v>
      </c>
      <c r="B906" s="26">
        <v>908841554</v>
      </c>
      <c r="C906" s="90">
        <v>20</v>
      </c>
      <c r="D906" s="90">
        <v>236004</v>
      </c>
      <c r="E906" s="94">
        <v>43942</v>
      </c>
      <c r="F906" s="26">
        <v>236004327383</v>
      </c>
      <c r="G906" s="90">
        <v>327383</v>
      </c>
      <c r="H906" s="90">
        <v>1.68</v>
      </c>
      <c r="I906" s="90">
        <v>1.68</v>
      </c>
      <c r="J906" s="90" t="s">
        <v>10509</v>
      </c>
      <c r="K906" s="90">
        <v>230</v>
      </c>
      <c r="L906" s="90" t="s">
        <v>10512</v>
      </c>
    </row>
    <row r="907" spans="1:12" hidden="1" outlineLevel="2" x14ac:dyDescent="0.25">
      <c r="A907" s="90">
        <v>3</v>
      </c>
      <c r="B907" s="26">
        <v>908841554</v>
      </c>
      <c r="C907" s="90">
        <v>20</v>
      </c>
      <c r="D907" s="90">
        <v>238976</v>
      </c>
      <c r="E907" s="94">
        <v>43972</v>
      </c>
      <c r="F907" s="26">
        <v>238976330154</v>
      </c>
      <c r="G907" s="90">
        <v>330154</v>
      </c>
      <c r="H907" s="90">
        <v>1.68</v>
      </c>
      <c r="I907" s="90">
        <v>1.68</v>
      </c>
      <c r="J907" s="90" t="s">
        <v>10509</v>
      </c>
      <c r="K907" s="90">
        <v>199</v>
      </c>
      <c r="L907" s="90" t="s">
        <v>10512</v>
      </c>
    </row>
    <row r="908" spans="1:12" hidden="1" outlineLevel="2" x14ac:dyDescent="0.25">
      <c r="A908" s="90">
        <v>3</v>
      </c>
      <c r="B908" s="26">
        <v>908852601001</v>
      </c>
      <c r="C908" s="90">
        <v>20</v>
      </c>
      <c r="D908" s="90">
        <v>183207</v>
      </c>
      <c r="E908" s="94">
        <v>43347</v>
      </c>
      <c r="F908" s="26">
        <v>183207276371</v>
      </c>
      <c r="G908" s="90">
        <v>276371</v>
      </c>
      <c r="H908" s="90">
        <v>6.26</v>
      </c>
      <c r="I908" s="90">
        <v>6.26</v>
      </c>
      <c r="J908" s="90" t="s">
        <v>10509</v>
      </c>
      <c r="K908" s="90">
        <v>838</v>
      </c>
      <c r="L908" s="90" t="s">
        <v>10512</v>
      </c>
    </row>
    <row r="909" spans="1:12" hidden="1" outlineLevel="2" x14ac:dyDescent="0.25">
      <c r="A909" s="90">
        <v>3</v>
      </c>
      <c r="B909" s="26">
        <v>908882749</v>
      </c>
      <c r="C909" s="90">
        <v>20</v>
      </c>
      <c r="D909" s="90">
        <v>180173</v>
      </c>
      <c r="E909" s="94">
        <v>43305</v>
      </c>
      <c r="F909" s="26">
        <v>180173273343</v>
      </c>
      <c r="G909" s="90">
        <v>273343</v>
      </c>
      <c r="H909" s="90">
        <v>1.68</v>
      </c>
      <c r="I909" s="90">
        <v>1.68</v>
      </c>
      <c r="J909" s="90" t="s">
        <v>10509</v>
      </c>
      <c r="K909" s="90">
        <v>869</v>
      </c>
      <c r="L909" s="90" t="s">
        <v>10512</v>
      </c>
    </row>
    <row r="910" spans="1:12" hidden="1" outlineLevel="2" x14ac:dyDescent="0.25">
      <c r="A910" s="90">
        <v>3</v>
      </c>
      <c r="B910" s="26">
        <v>908896475</v>
      </c>
      <c r="C910" s="90">
        <v>20</v>
      </c>
      <c r="D910" s="90">
        <v>224347</v>
      </c>
      <c r="E910" s="94">
        <v>43822</v>
      </c>
      <c r="F910" s="26">
        <v>224347316514</v>
      </c>
      <c r="G910" s="90">
        <v>316514</v>
      </c>
      <c r="H910" s="90">
        <v>0.6</v>
      </c>
      <c r="I910" s="90">
        <v>0.6</v>
      </c>
      <c r="J910" s="90" t="s">
        <v>10509</v>
      </c>
      <c r="K910" s="90">
        <v>351</v>
      </c>
      <c r="L910" s="90" t="s">
        <v>10512</v>
      </c>
    </row>
    <row r="911" spans="1:12" hidden="1" outlineLevel="2" x14ac:dyDescent="0.25">
      <c r="A911" s="90">
        <v>3</v>
      </c>
      <c r="B911" s="26">
        <v>908896475</v>
      </c>
      <c r="C911" s="90">
        <v>20</v>
      </c>
      <c r="D911" s="90">
        <v>227238</v>
      </c>
      <c r="E911" s="94">
        <v>43851</v>
      </c>
      <c r="F911" s="26">
        <v>227238319222</v>
      </c>
      <c r="G911" s="90">
        <v>319222</v>
      </c>
      <c r="H911" s="90">
        <v>0.1</v>
      </c>
      <c r="I911" s="90">
        <v>0.1</v>
      </c>
      <c r="J911" s="90" t="s">
        <v>10509</v>
      </c>
      <c r="K911" s="90">
        <v>320</v>
      </c>
      <c r="L911" s="90" t="s">
        <v>10512</v>
      </c>
    </row>
    <row r="912" spans="1:12" hidden="1" outlineLevel="2" x14ac:dyDescent="0.25">
      <c r="A912" s="90">
        <v>3</v>
      </c>
      <c r="B912" s="26">
        <v>908934094001</v>
      </c>
      <c r="C912" s="90">
        <v>20</v>
      </c>
      <c r="D912" s="90">
        <v>236614</v>
      </c>
      <c r="E912" s="94">
        <v>43952</v>
      </c>
      <c r="F912" s="26">
        <v>236614327950</v>
      </c>
      <c r="G912" s="90">
        <v>327950</v>
      </c>
      <c r="H912" s="90">
        <v>1.68</v>
      </c>
      <c r="I912" s="90">
        <v>1.68</v>
      </c>
      <c r="J912" s="90" t="s">
        <v>10509</v>
      </c>
      <c r="K912" s="90">
        <v>230</v>
      </c>
      <c r="L912" s="90" t="s">
        <v>10512</v>
      </c>
    </row>
    <row r="913" spans="1:12" hidden="1" outlineLevel="2" x14ac:dyDescent="0.25">
      <c r="A913" s="90">
        <v>3</v>
      </c>
      <c r="B913" s="26">
        <v>908953219001</v>
      </c>
      <c r="C913" s="90">
        <v>20</v>
      </c>
      <c r="D913" s="90">
        <v>236787</v>
      </c>
      <c r="E913" s="94">
        <v>43952</v>
      </c>
      <c r="F913" s="26">
        <v>236787328090</v>
      </c>
      <c r="G913" s="90">
        <v>328090</v>
      </c>
      <c r="H913" s="90">
        <v>1.68</v>
      </c>
      <c r="I913" s="90">
        <v>1.68</v>
      </c>
      <c r="J913" s="90" t="s">
        <v>10509</v>
      </c>
      <c r="K913" s="90">
        <v>230</v>
      </c>
      <c r="L913" s="90" t="s">
        <v>10512</v>
      </c>
    </row>
    <row r="914" spans="1:12" hidden="1" outlineLevel="2" x14ac:dyDescent="0.25">
      <c r="A914" s="90">
        <v>3</v>
      </c>
      <c r="B914" s="26">
        <v>908953219001</v>
      </c>
      <c r="C914" s="90">
        <v>20</v>
      </c>
      <c r="D914" s="90">
        <v>239796</v>
      </c>
      <c r="E914" s="94">
        <v>43983</v>
      </c>
      <c r="F914" s="26">
        <v>239796330896</v>
      </c>
      <c r="G914" s="90">
        <v>330896</v>
      </c>
      <c r="H914" s="90">
        <v>1.68</v>
      </c>
      <c r="I914" s="90">
        <v>1.68</v>
      </c>
      <c r="J914" s="90" t="s">
        <v>10509</v>
      </c>
      <c r="K914" s="90">
        <v>199</v>
      </c>
      <c r="L914" s="90" t="s">
        <v>10512</v>
      </c>
    </row>
    <row r="915" spans="1:12" hidden="1" outlineLevel="2" x14ac:dyDescent="0.25">
      <c r="A915" s="90">
        <v>3</v>
      </c>
      <c r="B915" s="26">
        <v>908960339</v>
      </c>
      <c r="C915" s="90">
        <v>20</v>
      </c>
      <c r="D915" s="90">
        <v>192992</v>
      </c>
      <c r="E915" s="94">
        <v>43487</v>
      </c>
      <c r="F915" s="26">
        <v>192992286116</v>
      </c>
      <c r="G915" s="90">
        <v>286116</v>
      </c>
      <c r="H915" s="90">
        <v>12.3</v>
      </c>
      <c r="I915" s="90">
        <v>12.3</v>
      </c>
      <c r="J915" s="90" t="s">
        <v>10509</v>
      </c>
      <c r="K915" s="90">
        <v>685</v>
      </c>
      <c r="L915" s="90" t="s">
        <v>10512</v>
      </c>
    </row>
    <row r="916" spans="1:12" hidden="1" outlineLevel="2" x14ac:dyDescent="0.25">
      <c r="A916" s="90">
        <v>3</v>
      </c>
      <c r="B916" s="26">
        <v>908994247</v>
      </c>
      <c r="C916" s="90">
        <v>20</v>
      </c>
      <c r="D916" s="90">
        <v>167622</v>
      </c>
      <c r="E916" s="94">
        <v>43103</v>
      </c>
      <c r="F916" s="26">
        <v>167622259276</v>
      </c>
      <c r="G916" s="90">
        <v>259276</v>
      </c>
      <c r="H916" s="90">
        <v>11.2</v>
      </c>
      <c r="I916" s="90">
        <v>11.2</v>
      </c>
      <c r="J916" s="90" t="s">
        <v>10509</v>
      </c>
      <c r="K916" s="90">
        <v>1081</v>
      </c>
      <c r="L916" s="90" t="s">
        <v>10512</v>
      </c>
    </row>
    <row r="917" spans="1:12" hidden="1" outlineLevel="2" x14ac:dyDescent="0.25">
      <c r="A917" s="90">
        <v>3</v>
      </c>
      <c r="B917" s="26">
        <v>908996564</v>
      </c>
      <c r="C917" s="90">
        <v>20</v>
      </c>
      <c r="D917" s="90">
        <v>220753</v>
      </c>
      <c r="E917" s="94">
        <v>43790</v>
      </c>
      <c r="F917" s="26">
        <v>220753313185</v>
      </c>
      <c r="G917" s="90">
        <v>313185</v>
      </c>
      <c r="H917" s="90">
        <v>1.92</v>
      </c>
      <c r="I917" s="90">
        <v>1.92</v>
      </c>
      <c r="J917" s="90" t="s">
        <v>10509</v>
      </c>
      <c r="K917" s="90">
        <v>382</v>
      </c>
      <c r="L917" s="90" t="s">
        <v>10512</v>
      </c>
    </row>
    <row r="918" spans="1:12" hidden="1" outlineLevel="2" x14ac:dyDescent="0.25">
      <c r="A918" s="90">
        <v>3</v>
      </c>
      <c r="B918" s="26">
        <v>908996564</v>
      </c>
      <c r="C918" s="90">
        <v>20</v>
      </c>
      <c r="D918" s="90">
        <v>226437</v>
      </c>
      <c r="E918" s="94">
        <v>43851</v>
      </c>
      <c r="F918" s="26">
        <v>226437318536</v>
      </c>
      <c r="G918" s="90">
        <v>318536</v>
      </c>
      <c r="H918" s="90">
        <v>1.72</v>
      </c>
      <c r="I918" s="90">
        <v>1.72</v>
      </c>
      <c r="J918" s="90" t="s">
        <v>10509</v>
      </c>
      <c r="K918" s="90">
        <v>320</v>
      </c>
      <c r="L918" s="90" t="s">
        <v>10512</v>
      </c>
    </row>
    <row r="919" spans="1:12" hidden="1" outlineLevel="2" x14ac:dyDescent="0.25">
      <c r="A919" s="90">
        <v>3</v>
      </c>
      <c r="B919" s="26">
        <v>908997760</v>
      </c>
      <c r="C919" s="90">
        <v>20</v>
      </c>
      <c r="D919" s="90">
        <v>176098</v>
      </c>
      <c r="E919" s="94">
        <v>43243</v>
      </c>
      <c r="F919" s="26">
        <v>176098269275</v>
      </c>
      <c r="G919" s="90">
        <v>269275</v>
      </c>
      <c r="H919" s="90">
        <v>1.68</v>
      </c>
      <c r="I919" s="90">
        <v>1.68</v>
      </c>
      <c r="J919" s="90" t="s">
        <v>10509</v>
      </c>
      <c r="K919" s="90">
        <v>930</v>
      </c>
      <c r="L919" s="90" t="s">
        <v>10512</v>
      </c>
    </row>
    <row r="920" spans="1:12" hidden="1" outlineLevel="2" x14ac:dyDescent="0.25">
      <c r="A920" s="90">
        <v>3</v>
      </c>
      <c r="B920" s="26">
        <v>908997760</v>
      </c>
      <c r="C920" s="90">
        <v>20</v>
      </c>
      <c r="D920" s="90">
        <v>178085</v>
      </c>
      <c r="E920" s="94">
        <v>43273</v>
      </c>
      <c r="F920" s="26">
        <v>178085271259</v>
      </c>
      <c r="G920" s="90">
        <v>271259</v>
      </c>
      <c r="H920" s="90">
        <v>1.68</v>
      </c>
      <c r="I920" s="90">
        <v>1.68</v>
      </c>
      <c r="J920" s="90" t="s">
        <v>10509</v>
      </c>
      <c r="K920" s="90">
        <v>900</v>
      </c>
      <c r="L920" s="90" t="s">
        <v>10512</v>
      </c>
    </row>
    <row r="921" spans="1:12" hidden="1" outlineLevel="2" x14ac:dyDescent="0.25">
      <c r="A921" s="90">
        <v>3</v>
      </c>
      <c r="B921" s="26">
        <v>909002552</v>
      </c>
      <c r="C921" s="90">
        <v>20</v>
      </c>
      <c r="D921" s="90">
        <v>168787</v>
      </c>
      <c r="E921" s="94">
        <v>43124</v>
      </c>
      <c r="F921" s="26">
        <v>168787260439</v>
      </c>
      <c r="G921" s="90">
        <v>260439</v>
      </c>
      <c r="H921" s="90">
        <v>17.239999999999998</v>
      </c>
      <c r="I921" s="90">
        <v>17.239999999999998</v>
      </c>
      <c r="J921" s="90" t="s">
        <v>10509</v>
      </c>
      <c r="K921" s="90">
        <v>1050</v>
      </c>
      <c r="L921" s="90" t="s">
        <v>10512</v>
      </c>
    </row>
    <row r="922" spans="1:12" hidden="1" outlineLevel="2" x14ac:dyDescent="0.25">
      <c r="A922" s="90">
        <v>3</v>
      </c>
      <c r="B922" s="26">
        <v>909022220</v>
      </c>
      <c r="C922" s="90">
        <v>20</v>
      </c>
      <c r="D922" s="90">
        <v>201125</v>
      </c>
      <c r="E922" s="94">
        <v>43578</v>
      </c>
      <c r="F922" s="26">
        <v>201125294213</v>
      </c>
      <c r="G922" s="90">
        <v>294213</v>
      </c>
      <c r="H922" s="90">
        <v>2.81</v>
      </c>
      <c r="I922" s="90">
        <v>2.81</v>
      </c>
      <c r="J922" s="90" t="s">
        <v>10509</v>
      </c>
      <c r="K922" s="90">
        <v>596</v>
      </c>
      <c r="L922" s="90" t="s">
        <v>10512</v>
      </c>
    </row>
    <row r="923" spans="1:12" hidden="1" outlineLevel="2" x14ac:dyDescent="0.25">
      <c r="A923" s="90">
        <v>3</v>
      </c>
      <c r="B923" s="26">
        <v>909022220</v>
      </c>
      <c r="C923" s="90">
        <v>20</v>
      </c>
      <c r="D923" s="90">
        <v>203638</v>
      </c>
      <c r="E923" s="94">
        <v>43607</v>
      </c>
      <c r="F923" s="26">
        <v>203638296703</v>
      </c>
      <c r="G923" s="90">
        <v>296703</v>
      </c>
      <c r="H923" s="90">
        <v>1.78</v>
      </c>
      <c r="I923" s="90">
        <v>1.78</v>
      </c>
      <c r="J923" s="90" t="s">
        <v>10509</v>
      </c>
      <c r="K923" s="90">
        <v>565</v>
      </c>
      <c r="L923" s="90" t="s">
        <v>10512</v>
      </c>
    </row>
    <row r="924" spans="1:12" hidden="1" outlineLevel="2" x14ac:dyDescent="0.25">
      <c r="A924" s="90">
        <v>3</v>
      </c>
      <c r="B924" s="26">
        <v>909022220</v>
      </c>
      <c r="C924" s="90">
        <v>20</v>
      </c>
      <c r="D924" s="90">
        <v>206256</v>
      </c>
      <c r="E924" s="94">
        <v>43637</v>
      </c>
      <c r="F924" s="26">
        <v>206256299283</v>
      </c>
      <c r="G924" s="90">
        <v>299283</v>
      </c>
      <c r="H924" s="90">
        <v>2.92</v>
      </c>
      <c r="I924" s="90">
        <v>2.92</v>
      </c>
      <c r="J924" s="90" t="s">
        <v>10509</v>
      </c>
      <c r="K924" s="90">
        <v>535</v>
      </c>
      <c r="L924" s="90" t="s">
        <v>10512</v>
      </c>
    </row>
    <row r="925" spans="1:12" hidden="1" outlineLevel="2" x14ac:dyDescent="0.25">
      <c r="A925" s="90">
        <v>3</v>
      </c>
      <c r="B925" s="26">
        <v>909031650</v>
      </c>
      <c r="C925" s="90">
        <v>20</v>
      </c>
      <c r="D925" s="90">
        <v>227363</v>
      </c>
      <c r="E925" s="94">
        <v>43851</v>
      </c>
      <c r="F925" s="26">
        <v>227363319333</v>
      </c>
      <c r="G925" s="90">
        <v>319333</v>
      </c>
      <c r="H925" s="90">
        <v>0.91</v>
      </c>
      <c r="I925" s="90">
        <v>0.91</v>
      </c>
      <c r="J925" s="90" t="s">
        <v>10509</v>
      </c>
      <c r="K925" s="90">
        <v>320</v>
      </c>
      <c r="L925" s="90" t="s">
        <v>10512</v>
      </c>
    </row>
    <row r="926" spans="1:12" hidden="1" outlineLevel="2" x14ac:dyDescent="0.25">
      <c r="A926" s="90">
        <v>3</v>
      </c>
      <c r="B926" s="26">
        <v>909041071</v>
      </c>
      <c r="C926" s="90">
        <v>20</v>
      </c>
      <c r="D926" s="90">
        <v>168769</v>
      </c>
      <c r="E926" s="94">
        <v>43124</v>
      </c>
      <c r="F926" s="26">
        <v>168769260421</v>
      </c>
      <c r="G926" s="90">
        <v>260421</v>
      </c>
      <c r="H926" s="90">
        <v>35.26</v>
      </c>
      <c r="I926" s="90">
        <v>35.26</v>
      </c>
      <c r="J926" s="90" t="s">
        <v>10509</v>
      </c>
      <c r="K926" s="90">
        <v>1050</v>
      </c>
      <c r="L926" s="90" t="s">
        <v>10512</v>
      </c>
    </row>
    <row r="927" spans="1:12" hidden="1" outlineLevel="2" x14ac:dyDescent="0.25">
      <c r="A927" s="90">
        <v>3</v>
      </c>
      <c r="B927" s="26">
        <v>909050197</v>
      </c>
      <c r="C927" s="90">
        <v>20</v>
      </c>
      <c r="D927" s="90">
        <v>218557</v>
      </c>
      <c r="E927" s="94">
        <v>43759</v>
      </c>
      <c r="F927" s="26">
        <v>218557311052</v>
      </c>
      <c r="G927" s="90">
        <v>311052</v>
      </c>
      <c r="H927" s="90">
        <v>0.25</v>
      </c>
      <c r="I927" s="90">
        <v>0.25</v>
      </c>
      <c r="J927" s="90" t="s">
        <v>10509</v>
      </c>
      <c r="K927" s="90">
        <v>412</v>
      </c>
      <c r="L927" s="90" t="s">
        <v>10512</v>
      </c>
    </row>
    <row r="928" spans="1:12" hidden="1" outlineLevel="2" x14ac:dyDescent="0.25">
      <c r="A928" s="90">
        <v>3</v>
      </c>
      <c r="B928" s="26">
        <v>909050197</v>
      </c>
      <c r="C928" s="90">
        <v>20</v>
      </c>
      <c r="D928" s="90">
        <v>221412</v>
      </c>
      <c r="E928" s="94">
        <v>43790</v>
      </c>
      <c r="F928" s="26">
        <v>221412313764</v>
      </c>
      <c r="G928" s="90">
        <v>313764</v>
      </c>
      <c r="H928" s="90">
        <v>0.19</v>
      </c>
      <c r="I928" s="90">
        <v>0.19</v>
      </c>
      <c r="J928" s="90" t="s">
        <v>10509</v>
      </c>
      <c r="K928" s="90">
        <v>382</v>
      </c>
      <c r="L928" s="90" t="s">
        <v>10512</v>
      </c>
    </row>
    <row r="929" spans="1:12" hidden="1" outlineLevel="2" x14ac:dyDescent="0.25">
      <c r="A929" s="90">
        <v>3</v>
      </c>
      <c r="B929" s="26">
        <v>909050254</v>
      </c>
      <c r="C929" s="90">
        <v>20</v>
      </c>
      <c r="D929" s="90">
        <v>180643</v>
      </c>
      <c r="E929" s="94">
        <v>43305</v>
      </c>
      <c r="F929" s="26">
        <v>180643273813</v>
      </c>
      <c r="G929" s="90">
        <v>273813</v>
      </c>
      <c r="H929" s="90">
        <v>3.19</v>
      </c>
      <c r="I929" s="90">
        <v>3.19</v>
      </c>
      <c r="J929" s="90" t="s">
        <v>10509</v>
      </c>
      <c r="K929" s="90">
        <v>869</v>
      </c>
      <c r="L929" s="90" t="s">
        <v>10512</v>
      </c>
    </row>
    <row r="930" spans="1:12" hidden="1" outlineLevel="2" x14ac:dyDescent="0.25">
      <c r="A930" s="90">
        <v>3</v>
      </c>
      <c r="B930" s="26">
        <v>909070559</v>
      </c>
      <c r="C930" s="90">
        <v>20</v>
      </c>
      <c r="D930" s="90">
        <v>229860</v>
      </c>
      <c r="E930" s="94">
        <v>43882</v>
      </c>
      <c r="F930" s="26">
        <v>229860321707</v>
      </c>
      <c r="G930" s="90">
        <v>321707</v>
      </c>
      <c r="H930" s="90">
        <v>5.67</v>
      </c>
      <c r="I930" s="90">
        <v>5.67</v>
      </c>
      <c r="J930" s="90" t="s">
        <v>10509</v>
      </c>
      <c r="K930" s="90">
        <v>291</v>
      </c>
      <c r="L930" s="90" t="s">
        <v>10512</v>
      </c>
    </row>
    <row r="931" spans="1:12" hidden="1" outlineLevel="2" x14ac:dyDescent="0.25">
      <c r="A931" s="90">
        <v>3</v>
      </c>
      <c r="B931" s="26">
        <v>909070559</v>
      </c>
      <c r="C931" s="90">
        <v>20</v>
      </c>
      <c r="D931" s="90">
        <v>232812</v>
      </c>
      <c r="E931" s="94">
        <v>43913</v>
      </c>
      <c r="F931" s="26">
        <v>232812324456</v>
      </c>
      <c r="G931" s="90">
        <v>324456</v>
      </c>
      <c r="H931" s="90">
        <v>5.51</v>
      </c>
      <c r="I931" s="90">
        <v>5.51</v>
      </c>
      <c r="J931" s="90" t="s">
        <v>10509</v>
      </c>
      <c r="K931" s="90">
        <v>260</v>
      </c>
      <c r="L931" s="90" t="s">
        <v>10512</v>
      </c>
    </row>
    <row r="932" spans="1:12" hidden="1" outlineLevel="2" x14ac:dyDescent="0.25">
      <c r="A932" s="90">
        <v>3</v>
      </c>
      <c r="B932" s="26">
        <v>909070559</v>
      </c>
      <c r="C932" s="90">
        <v>20</v>
      </c>
      <c r="D932" s="90">
        <v>238785</v>
      </c>
      <c r="E932" s="94">
        <v>43972</v>
      </c>
      <c r="F932" s="26">
        <v>238785330006</v>
      </c>
      <c r="G932" s="90">
        <v>330006</v>
      </c>
      <c r="H932" s="90">
        <v>18.489999999999998</v>
      </c>
      <c r="I932" s="90">
        <v>18.489999999999998</v>
      </c>
      <c r="J932" s="90" t="s">
        <v>10509</v>
      </c>
      <c r="K932" s="90">
        <v>199</v>
      </c>
      <c r="L932" s="90" t="s">
        <v>10512</v>
      </c>
    </row>
    <row r="933" spans="1:12" hidden="1" outlineLevel="2" x14ac:dyDescent="0.25">
      <c r="A933" s="90">
        <v>3</v>
      </c>
      <c r="B933" s="26">
        <v>909116998</v>
      </c>
      <c r="C933" s="90">
        <v>20</v>
      </c>
      <c r="D933" s="90">
        <v>227348</v>
      </c>
      <c r="E933" s="94">
        <v>43851</v>
      </c>
      <c r="F933" s="26">
        <v>227348319320</v>
      </c>
      <c r="G933" s="90">
        <v>319320</v>
      </c>
      <c r="H933" s="90">
        <v>0.06</v>
      </c>
      <c r="I933" s="90">
        <v>0.06</v>
      </c>
      <c r="J933" s="90" t="s">
        <v>10509</v>
      </c>
      <c r="K933" s="90">
        <v>320</v>
      </c>
      <c r="L933" s="90" t="s">
        <v>10512</v>
      </c>
    </row>
    <row r="934" spans="1:12" hidden="1" outlineLevel="2" x14ac:dyDescent="0.25">
      <c r="A934" s="90">
        <v>3</v>
      </c>
      <c r="B934" s="26">
        <v>909116998</v>
      </c>
      <c r="C934" s="90">
        <v>20</v>
      </c>
      <c r="D934" s="90">
        <v>233195</v>
      </c>
      <c r="E934" s="94">
        <v>43913</v>
      </c>
      <c r="F934" s="26">
        <v>233195324770</v>
      </c>
      <c r="G934" s="90">
        <v>324770</v>
      </c>
      <c r="H934" s="90">
        <v>0.11</v>
      </c>
      <c r="I934" s="90">
        <v>0.11</v>
      </c>
      <c r="J934" s="90" t="s">
        <v>10509</v>
      </c>
      <c r="K934" s="90">
        <v>260</v>
      </c>
      <c r="L934" s="90" t="s">
        <v>10512</v>
      </c>
    </row>
    <row r="935" spans="1:12" hidden="1" outlineLevel="2" x14ac:dyDescent="0.25">
      <c r="A935" s="90">
        <v>3</v>
      </c>
      <c r="B935" s="26">
        <v>909121600</v>
      </c>
      <c r="C935" s="90">
        <v>20</v>
      </c>
      <c r="D935" s="90">
        <v>237297</v>
      </c>
      <c r="E935" s="94">
        <v>43972</v>
      </c>
      <c r="F935" s="26">
        <v>237297328576</v>
      </c>
      <c r="G935" s="90">
        <v>328576</v>
      </c>
      <c r="H935" s="90">
        <v>3.11</v>
      </c>
      <c r="I935" s="90">
        <v>3.11</v>
      </c>
      <c r="J935" s="90" t="s">
        <v>10509</v>
      </c>
      <c r="K935" s="90">
        <v>199</v>
      </c>
      <c r="L935" s="90" t="s">
        <v>10512</v>
      </c>
    </row>
    <row r="936" spans="1:12" hidden="1" outlineLevel="2" x14ac:dyDescent="0.25">
      <c r="A936" s="90">
        <v>3</v>
      </c>
      <c r="B936" s="26">
        <v>909125056</v>
      </c>
      <c r="C936" s="90">
        <v>20</v>
      </c>
      <c r="D936" s="90">
        <v>233990</v>
      </c>
      <c r="E936" s="94">
        <v>43942</v>
      </c>
      <c r="F936" s="26">
        <v>233990325471</v>
      </c>
      <c r="G936" s="90">
        <v>325471</v>
      </c>
      <c r="H936" s="90">
        <v>8.3800000000000008</v>
      </c>
      <c r="I936" s="90">
        <v>8.3800000000000008</v>
      </c>
      <c r="J936" s="90" t="s">
        <v>10509</v>
      </c>
      <c r="K936" s="90">
        <v>230</v>
      </c>
      <c r="L936" s="90" t="s">
        <v>10512</v>
      </c>
    </row>
    <row r="937" spans="1:12" hidden="1" outlineLevel="2" x14ac:dyDescent="0.25">
      <c r="A937" s="90">
        <v>3</v>
      </c>
      <c r="B937" s="26">
        <v>909135444</v>
      </c>
      <c r="C937" s="90">
        <v>20</v>
      </c>
      <c r="D937" s="90">
        <v>234801</v>
      </c>
      <c r="E937" s="94">
        <v>43942</v>
      </c>
      <c r="F937" s="26">
        <v>234801326282</v>
      </c>
      <c r="G937" s="90">
        <v>326282</v>
      </c>
      <c r="H937" s="90">
        <v>1.68</v>
      </c>
      <c r="I937" s="90">
        <v>1.68</v>
      </c>
      <c r="J937" s="90" t="s">
        <v>10509</v>
      </c>
      <c r="K937" s="90">
        <v>230</v>
      </c>
      <c r="L937" s="90" t="s">
        <v>10512</v>
      </c>
    </row>
    <row r="938" spans="1:12" hidden="1" outlineLevel="2" x14ac:dyDescent="0.25">
      <c r="A938" s="90">
        <v>3</v>
      </c>
      <c r="B938" s="26">
        <v>909135444</v>
      </c>
      <c r="C938" s="90">
        <v>52</v>
      </c>
      <c r="D938" s="90">
        <v>0</v>
      </c>
      <c r="E938" s="94">
        <v>43469</v>
      </c>
      <c r="F938" s="26">
        <v>9019</v>
      </c>
      <c r="G938" s="90">
        <v>9019</v>
      </c>
      <c r="H938" s="90">
        <v>12.23</v>
      </c>
      <c r="I938" s="90">
        <v>12.23</v>
      </c>
      <c r="J938" s="90" t="s">
        <v>10509</v>
      </c>
      <c r="K938" s="90">
        <v>740</v>
      </c>
      <c r="L938" s="90" t="s">
        <v>10512</v>
      </c>
    </row>
    <row r="939" spans="1:12" hidden="1" outlineLevel="2" x14ac:dyDescent="0.25">
      <c r="A939" s="90">
        <v>3</v>
      </c>
      <c r="B939" s="26">
        <v>909148033</v>
      </c>
      <c r="C939" s="90">
        <v>20</v>
      </c>
      <c r="D939" s="90">
        <v>198709</v>
      </c>
      <c r="E939" s="94">
        <v>43546</v>
      </c>
      <c r="F939" s="26">
        <v>198709291810</v>
      </c>
      <c r="G939" s="90">
        <v>291810</v>
      </c>
      <c r="H939" s="90">
        <v>1.68</v>
      </c>
      <c r="I939" s="90">
        <v>1.68</v>
      </c>
      <c r="J939" s="90" t="s">
        <v>10509</v>
      </c>
      <c r="K939" s="90">
        <v>626</v>
      </c>
      <c r="L939" s="90" t="s">
        <v>10512</v>
      </c>
    </row>
    <row r="940" spans="1:12" hidden="1" outlineLevel="2" x14ac:dyDescent="0.25">
      <c r="A940" s="90">
        <v>3</v>
      </c>
      <c r="B940" s="26">
        <v>909148033</v>
      </c>
      <c r="C940" s="90">
        <v>20</v>
      </c>
      <c r="D940" s="90">
        <v>201057</v>
      </c>
      <c r="E940" s="94">
        <v>43578</v>
      </c>
      <c r="F940" s="26">
        <v>201057294145</v>
      </c>
      <c r="G940" s="90">
        <v>294145</v>
      </c>
      <c r="H940" s="90">
        <v>1.68</v>
      </c>
      <c r="I940" s="90">
        <v>1.68</v>
      </c>
      <c r="J940" s="90" t="s">
        <v>10509</v>
      </c>
      <c r="K940" s="90">
        <v>596</v>
      </c>
      <c r="L940" s="90" t="s">
        <v>10512</v>
      </c>
    </row>
    <row r="941" spans="1:12" hidden="1" outlineLevel="2" x14ac:dyDescent="0.25">
      <c r="A941" s="90">
        <v>3</v>
      </c>
      <c r="B941" s="26">
        <v>909182271</v>
      </c>
      <c r="C941" s="90">
        <v>20</v>
      </c>
      <c r="D941" s="90">
        <v>209699</v>
      </c>
      <c r="E941" s="94">
        <v>43669</v>
      </c>
      <c r="F941" s="26">
        <v>209699302640</v>
      </c>
      <c r="G941" s="90">
        <v>302640</v>
      </c>
      <c r="H941" s="90">
        <v>4.47</v>
      </c>
      <c r="I941" s="90">
        <v>4.47</v>
      </c>
      <c r="J941" s="90" t="s">
        <v>10509</v>
      </c>
      <c r="K941" s="90">
        <v>504</v>
      </c>
      <c r="L941" s="90" t="s">
        <v>10512</v>
      </c>
    </row>
    <row r="942" spans="1:12" hidden="1" outlineLevel="2" x14ac:dyDescent="0.25">
      <c r="A942" s="90">
        <v>3</v>
      </c>
      <c r="B942" s="26">
        <v>909182271</v>
      </c>
      <c r="C942" s="90">
        <v>20</v>
      </c>
      <c r="D942" s="90">
        <v>215365</v>
      </c>
      <c r="E942" s="94">
        <v>43731</v>
      </c>
      <c r="F942" s="26">
        <v>215365308063</v>
      </c>
      <c r="G942" s="90">
        <v>308063</v>
      </c>
      <c r="H942" s="90">
        <v>6.43</v>
      </c>
      <c r="I942" s="90">
        <v>6.43</v>
      </c>
      <c r="J942" s="90" t="s">
        <v>10509</v>
      </c>
      <c r="K942" s="90">
        <v>443</v>
      </c>
      <c r="L942" s="90" t="s">
        <v>10512</v>
      </c>
    </row>
    <row r="943" spans="1:12" hidden="1" outlineLevel="2" x14ac:dyDescent="0.25">
      <c r="A943" s="90">
        <v>3</v>
      </c>
      <c r="B943" s="26">
        <v>909216962</v>
      </c>
      <c r="C943" s="90">
        <v>20</v>
      </c>
      <c r="D943" s="90">
        <v>231090</v>
      </c>
      <c r="E943" s="94">
        <v>43913</v>
      </c>
      <c r="F943" s="26">
        <v>231090322793</v>
      </c>
      <c r="G943" s="90">
        <v>322793</v>
      </c>
      <c r="H943" s="90">
        <v>8.3800000000000008</v>
      </c>
      <c r="I943" s="90">
        <v>2.65</v>
      </c>
      <c r="J943" s="90" t="s">
        <v>10509</v>
      </c>
      <c r="K943" s="90">
        <v>260</v>
      </c>
      <c r="L943" s="90" t="s">
        <v>10512</v>
      </c>
    </row>
    <row r="944" spans="1:12" hidden="1" outlineLevel="2" x14ac:dyDescent="0.25">
      <c r="A944" s="90">
        <v>3</v>
      </c>
      <c r="B944" s="26">
        <v>909216962</v>
      </c>
      <c r="C944" s="90">
        <v>20</v>
      </c>
      <c r="D944" s="90">
        <v>237022</v>
      </c>
      <c r="E944" s="94">
        <v>43972</v>
      </c>
      <c r="F944" s="26">
        <v>237022328301</v>
      </c>
      <c r="G944" s="90">
        <v>328301</v>
      </c>
      <c r="H944" s="90">
        <v>8.3800000000000008</v>
      </c>
      <c r="I944" s="90">
        <v>8.3800000000000008</v>
      </c>
      <c r="J944" s="90" t="s">
        <v>10509</v>
      </c>
      <c r="K944" s="90">
        <v>199</v>
      </c>
      <c r="L944" s="90" t="s">
        <v>10512</v>
      </c>
    </row>
    <row r="945" spans="1:12" hidden="1" outlineLevel="2" x14ac:dyDescent="0.25">
      <c r="A945" s="90">
        <v>3</v>
      </c>
      <c r="B945" s="26">
        <v>909224396</v>
      </c>
      <c r="C945" s="90">
        <v>20</v>
      </c>
      <c r="D945" s="90">
        <v>169680</v>
      </c>
      <c r="E945" s="94">
        <v>43154</v>
      </c>
      <c r="F945" s="26">
        <v>169680261330</v>
      </c>
      <c r="G945" s="90">
        <v>261330</v>
      </c>
      <c r="H945" s="90">
        <v>17.04</v>
      </c>
      <c r="I945" s="90">
        <v>17.04</v>
      </c>
      <c r="J945" s="90" t="s">
        <v>10509</v>
      </c>
      <c r="K945" s="90">
        <v>1022</v>
      </c>
      <c r="L945" s="90" t="s">
        <v>10512</v>
      </c>
    </row>
    <row r="946" spans="1:12" hidden="1" outlineLevel="2" x14ac:dyDescent="0.25">
      <c r="A946" s="90">
        <v>3</v>
      </c>
      <c r="B946" s="26">
        <v>909224396</v>
      </c>
      <c r="C946" s="90">
        <v>20</v>
      </c>
      <c r="D946" s="90">
        <v>171394</v>
      </c>
      <c r="E946" s="94">
        <v>43185</v>
      </c>
      <c r="F946" s="26">
        <v>171394263041</v>
      </c>
      <c r="G946" s="90">
        <v>263041</v>
      </c>
      <c r="H946" s="90">
        <v>9.61</v>
      </c>
      <c r="I946" s="90">
        <v>9.61</v>
      </c>
      <c r="J946" s="90" t="s">
        <v>10509</v>
      </c>
      <c r="K946" s="90">
        <v>991</v>
      </c>
      <c r="L946" s="90" t="s">
        <v>10512</v>
      </c>
    </row>
    <row r="947" spans="1:12" hidden="1" outlineLevel="2" x14ac:dyDescent="0.25">
      <c r="A947" s="90">
        <v>3</v>
      </c>
      <c r="B947" s="26">
        <v>909224396</v>
      </c>
      <c r="C947" s="90">
        <v>20</v>
      </c>
      <c r="D947" s="90">
        <v>175145</v>
      </c>
      <c r="E947" s="94">
        <v>43243</v>
      </c>
      <c r="F947" s="26">
        <v>175145268322</v>
      </c>
      <c r="G947" s="90">
        <v>268322</v>
      </c>
      <c r="H947" s="90">
        <v>9.93</v>
      </c>
      <c r="I947" s="90">
        <v>9.93</v>
      </c>
      <c r="J947" s="90" t="s">
        <v>10509</v>
      </c>
      <c r="K947" s="90">
        <v>930</v>
      </c>
      <c r="L947" s="90" t="s">
        <v>10512</v>
      </c>
    </row>
    <row r="948" spans="1:12" hidden="1" outlineLevel="2" x14ac:dyDescent="0.25">
      <c r="A948" s="90">
        <v>3</v>
      </c>
      <c r="B948" s="26">
        <v>908693203</v>
      </c>
      <c r="C948" s="90">
        <v>20</v>
      </c>
      <c r="D948" s="90">
        <v>211455</v>
      </c>
      <c r="E948" s="94">
        <v>43699</v>
      </c>
      <c r="F948" s="26">
        <v>211455304314</v>
      </c>
      <c r="G948" s="90">
        <v>304314</v>
      </c>
      <c r="H948" s="90">
        <v>3.53</v>
      </c>
      <c r="I948" s="90">
        <v>3.53</v>
      </c>
      <c r="J948" s="90" t="s">
        <v>10509</v>
      </c>
      <c r="K948" s="90">
        <v>473</v>
      </c>
      <c r="L948" s="90" t="s">
        <v>10512</v>
      </c>
    </row>
    <row r="949" spans="1:12" hidden="1" outlineLevel="2" x14ac:dyDescent="0.25">
      <c r="A949" s="90">
        <v>3</v>
      </c>
      <c r="B949" s="26">
        <v>908706062</v>
      </c>
      <c r="C949" s="90">
        <v>20</v>
      </c>
      <c r="D949" s="90">
        <v>231964</v>
      </c>
      <c r="E949" s="94">
        <v>43913</v>
      </c>
      <c r="F949" s="26">
        <v>231964323667</v>
      </c>
      <c r="G949" s="90">
        <v>323667</v>
      </c>
      <c r="H949" s="90">
        <v>4.28</v>
      </c>
      <c r="I949" s="90">
        <v>4.28</v>
      </c>
      <c r="J949" s="90" t="s">
        <v>10509</v>
      </c>
      <c r="K949" s="90">
        <v>260</v>
      </c>
      <c r="L949" s="90" t="s">
        <v>10512</v>
      </c>
    </row>
    <row r="950" spans="1:12" hidden="1" outlineLevel="2" x14ac:dyDescent="0.25">
      <c r="A950" s="90">
        <v>3</v>
      </c>
      <c r="B950" s="26">
        <v>908706062</v>
      </c>
      <c r="C950" s="90">
        <v>20</v>
      </c>
      <c r="D950" s="90">
        <v>234956</v>
      </c>
      <c r="E950" s="94">
        <v>43942</v>
      </c>
      <c r="F950" s="26">
        <v>234956326437</v>
      </c>
      <c r="G950" s="90">
        <v>326437</v>
      </c>
      <c r="H950" s="90">
        <v>18.05</v>
      </c>
      <c r="I950" s="90">
        <v>18.05</v>
      </c>
      <c r="J950" s="90" t="s">
        <v>10509</v>
      </c>
      <c r="K950" s="90">
        <v>230</v>
      </c>
      <c r="L950" s="90" t="s">
        <v>10512</v>
      </c>
    </row>
    <row r="951" spans="1:12" hidden="1" outlineLevel="2" x14ac:dyDescent="0.25">
      <c r="A951" s="90">
        <v>3</v>
      </c>
      <c r="B951" s="26">
        <v>908706062</v>
      </c>
      <c r="C951" s="90">
        <v>20</v>
      </c>
      <c r="D951" s="90">
        <v>237921</v>
      </c>
      <c r="E951" s="94">
        <v>43972</v>
      </c>
      <c r="F951" s="26">
        <v>237921329200</v>
      </c>
      <c r="G951" s="90">
        <v>329200</v>
      </c>
      <c r="H951" s="90">
        <v>23.35</v>
      </c>
      <c r="I951" s="90">
        <v>23.35</v>
      </c>
      <c r="J951" s="90" t="s">
        <v>10509</v>
      </c>
      <c r="K951" s="90">
        <v>199</v>
      </c>
      <c r="L951" s="90" t="s">
        <v>10512</v>
      </c>
    </row>
    <row r="952" spans="1:12" hidden="1" outlineLevel="2" x14ac:dyDescent="0.25">
      <c r="A952" s="90">
        <v>3</v>
      </c>
      <c r="B952" s="26">
        <v>910419662</v>
      </c>
      <c r="C952" s="90">
        <v>20</v>
      </c>
      <c r="D952" s="90">
        <v>222195</v>
      </c>
      <c r="E952" s="94">
        <v>43822</v>
      </c>
      <c r="F952" s="26">
        <v>222195314471</v>
      </c>
      <c r="G952" s="90">
        <v>314471</v>
      </c>
      <c r="H952" s="90">
        <v>18.27</v>
      </c>
      <c r="I952" s="90">
        <v>18.27</v>
      </c>
      <c r="J952" s="90" t="s">
        <v>10509</v>
      </c>
      <c r="K952" s="90">
        <v>351</v>
      </c>
      <c r="L952" s="90" t="s">
        <v>10512</v>
      </c>
    </row>
    <row r="953" spans="1:12" hidden="1" outlineLevel="2" x14ac:dyDescent="0.25">
      <c r="A953" s="90">
        <v>3</v>
      </c>
      <c r="B953" s="26">
        <v>910419662</v>
      </c>
      <c r="C953" s="90">
        <v>20</v>
      </c>
      <c r="D953" s="90">
        <v>225043</v>
      </c>
      <c r="E953" s="94">
        <v>43851</v>
      </c>
      <c r="F953" s="26">
        <v>225043317144</v>
      </c>
      <c r="G953" s="90">
        <v>317144</v>
      </c>
      <c r="H953" s="90">
        <v>10.050000000000001</v>
      </c>
      <c r="I953" s="90">
        <v>10.050000000000001</v>
      </c>
      <c r="J953" s="90" t="s">
        <v>10509</v>
      </c>
      <c r="K953" s="90">
        <v>320</v>
      </c>
      <c r="L953" s="90" t="s">
        <v>10512</v>
      </c>
    </row>
    <row r="954" spans="1:12" hidden="1" outlineLevel="2" x14ac:dyDescent="0.25">
      <c r="A954" s="90">
        <v>3</v>
      </c>
      <c r="B954" s="26">
        <v>910419662</v>
      </c>
      <c r="C954" s="90">
        <v>20</v>
      </c>
      <c r="D954" s="90">
        <v>227978</v>
      </c>
      <c r="E954" s="94">
        <v>43882</v>
      </c>
      <c r="F954" s="26">
        <v>227978319887</v>
      </c>
      <c r="G954" s="90">
        <v>319887</v>
      </c>
      <c r="H954" s="90">
        <v>7.82</v>
      </c>
      <c r="I954" s="90">
        <v>7.82</v>
      </c>
      <c r="J954" s="90" t="s">
        <v>10509</v>
      </c>
      <c r="K954" s="90">
        <v>291</v>
      </c>
      <c r="L954" s="90" t="s">
        <v>10512</v>
      </c>
    </row>
    <row r="955" spans="1:12" hidden="1" outlineLevel="2" x14ac:dyDescent="0.25">
      <c r="A955" s="90">
        <v>3</v>
      </c>
      <c r="B955" s="26">
        <v>910460492</v>
      </c>
      <c r="C955" s="90">
        <v>20</v>
      </c>
      <c r="D955" s="90">
        <v>173939</v>
      </c>
      <c r="E955" s="94">
        <v>43214</v>
      </c>
      <c r="F955" s="26">
        <v>173939267120</v>
      </c>
      <c r="G955" s="90">
        <v>267120</v>
      </c>
      <c r="H955" s="90">
        <v>1.68</v>
      </c>
      <c r="I955" s="90">
        <v>1.68</v>
      </c>
      <c r="J955" s="90" t="s">
        <v>10509</v>
      </c>
      <c r="K955" s="90">
        <v>961</v>
      </c>
      <c r="L955" s="90" t="s">
        <v>10512</v>
      </c>
    </row>
    <row r="956" spans="1:12" hidden="1" outlineLevel="2" x14ac:dyDescent="0.25">
      <c r="A956" s="90">
        <v>3</v>
      </c>
      <c r="B956" s="26">
        <v>910491000</v>
      </c>
      <c r="C956" s="90">
        <v>20</v>
      </c>
      <c r="D956" s="90">
        <v>197668</v>
      </c>
      <c r="E956" s="94">
        <v>43546</v>
      </c>
      <c r="F956" s="26">
        <v>197668290769</v>
      </c>
      <c r="G956" s="90">
        <v>290769</v>
      </c>
      <c r="H956" s="90">
        <v>15.3</v>
      </c>
      <c r="I956" s="90">
        <v>15.3</v>
      </c>
      <c r="J956" s="90" t="s">
        <v>10509</v>
      </c>
      <c r="K956" s="90">
        <v>626</v>
      </c>
      <c r="L956" s="90" t="s">
        <v>10512</v>
      </c>
    </row>
    <row r="957" spans="1:12" hidden="1" outlineLevel="2" x14ac:dyDescent="0.25">
      <c r="A957" s="90">
        <v>3</v>
      </c>
      <c r="B957" s="26">
        <v>910491000</v>
      </c>
      <c r="C957" s="90">
        <v>20</v>
      </c>
      <c r="D957" s="90">
        <v>200001</v>
      </c>
      <c r="E957" s="94">
        <v>43578</v>
      </c>
      <c r="F957" s="26">
        <v>200001293089</v>
      </c>
      <c r="G957" s="90">
        <v>293089</v>
      </c>
      <c r="H957" s="90">
        <v>13.35</v>
      </c>
      <c r="I957" s="90">
        <v>13.35</v>
      </c>
      <c r="J957" s="90" t="s">
        <v>10509</v>
      </c>
      <c r="K957" s="90">
        <v>596</v>
      </c>
      <c r="L957" s="90" t="s">
        <v>10512</v>
      </c>
    </row>
    <row r="958" spans="1:12" hidden="1" outlineLevel="2" x14ac:dyDescent="0.25">
      <c r="A958" s="90">
        <v>3</v>
      </c>
      <c r="B958" s="26">
        <v>910491000</v>
      </c>
      <c r="C958" s="90">
        <v>20</v>
      </c>
      <c r="D958" s="90">
        <v>202522</v>
      </c>
      <c r="E958" s="94">
        <v>43607</v>
      </c>
      <c r="F958" s="26">
        <v>202522295587</v>
      </c>
      <c r="G958" s="90">
        <v>295587</v>
      </c>
      <c r="H958" s="90">
        <v>8.3800000000000008</v>
      </c>
      <c r="I958" s="90">
        <v>8.3800000000000008</v>
      </c>
      <c r="J958" s="90" t="s">
        <v>10509</v>
      </c>
      <c r="K958" s="90">
        <v>565</v>
      </c>
      <c r="L958" s="90" t="s">
        <v>10512</v>
      </c>
    </row>
    <row r="959" spans="1:12" hidden="1" outlineLevel="2" x14ac:dyDescent="0.25">
      <c r="A959" s="90">
        <v>3</v>
      </c>
      <c r="B959" s="26">
        <v>910495514</v>
      </c>
      <c r="C959" s="90">
        <v>20</v>
      </c>
      <c r="D959" s="90">
        <v>177507</v>
      </c>
      <c r="E959" s="94">
        <v>43273</v>
      </c>
      <c r="F959" s="26">
        <v>177507270681</v>
      </c>
      <c r="G959" s="90">
        <v>270681</v>
      </c>
      <c r="H959" s="90">
        <v>6.94</v>
      </c>
      <c r="I959" s="90">
        <v>6.94</v>
      </c>
      <c r="J959" s="90" t="s">
        <v>10509</v>
      </c>
      <c r="K959" s="90">
        <v>900</v>
      </c>
      <c r="L959" s="90" t="s">
        <v>10512</v>
      </c>
    </row>
    <row r="960" spans="1:12" hidden="1" outlineLevel="2" x14ac:dyDescent="0.25">
      <c r="A960" s="90">
        <v>3</v>
      </c>
      <c r="B960" s="26">
        <v>910495514</v>
      </c>
      <c r="C960" s="90">
        <v>20</v>
      </c>
      <c r="D960" s="90">
        <v>179551</v>
      </c>
      <c r="E960" s="94">
        <v>43305</v>
      </c>
      <c r="F960" s="26">
        <v>179551272721</v>
      </c>
      <c r="G960" s="90">
        <v>272721</v>
      </c>
      <c r="H960" s="90">
        <v>6.94</v>
      </c>
      <c r="I960" s="90">
        <v>6.94</v>
      </c>
      <c r="J960" s="90" t="s">
        <v>10509</v>
      </c>
      <c r="K960" s="90">
        <v>869</v>
      </c>
      <c r="L960" s="90" t="s">
        <v>10512</v>
      </c>
    </row>
    <row r="961" spans="1:12" hidden="1" outlineLevel="2" x14ac:dyDescent="0.25">
      <c r="A961" s="90">
        <v>3</v>
      </c>
      <c r="B961" s="26">
        <v>910495514</v>
      </c>
      <c r="C961" s="90">
        <v>20</v>
      </c>
      <c r="D961" s="90">
        <v>181657</v>
      </c>
      <c r="E961" s="94">
        <v>43335</v>
      </c>
      <c r="F961" s="26">
        <v>181657274823</v>
      </c>
      <c r="G961" s="90">
        <v>274823</v>
      </c>
      <c r="H961" s="90">
        <v>6.94</v>
      </c>
      <c r="I961" s="90">
        <v>6.94</v>
      </c>
      <c r="J961" s="90" t="s">
        <v>10509</v>
      </c>
      <c r="K961" s="90">
        <v>838</v>
      </c>
      <c r="L961" s="90" t="s">
        <v>10512</v>
      </c>
    </row>
    <row r="962" spans="1:12" hidden="1" outlineLevel="2" x14ac:dyDescent="0.25">
      <c r="A962" s="90">
        <v>3</v>
      </c>
      <c r="B962" s="26">
        <v>910548155</v>
      </c>
      <c r="C962" s="90">
        <v>20</v>
      </c>
      <c r="D962" s="90">
        <v>220724</v>
      </c>
      <c r="E962" s="94">
        <v>43790</v>
      </c>
      <c r="F962" s="26">
        <v>220724313156</v>
      </c>
      <c r="G962" s="90">
        <v>313156</v>
      </c>
      <c r="H962" s="90">
        <v>3.61</v>
      </c>
      <c r="I962" s="90">
        <v>3.61</v>
      </c>
      <c r="J962" s="90" t="s">
        <v>10509</v>
      </c>
      <c r="K962" s="90">
        <v>382</v>
      </c>
      <c r="L962" s="90" t="s">
        <v>10512</v>
      </c>
    </row>
    <row r="963" spans="1:12" hidden="1" outlineLevel="2" x14ac:dyDescent="0.25">
      <c r="A963" s="90">
        <v>3</v>
      </c>
      <c r="B963" s="26">
        <v>910548155</v>
      </c>
      <c r="C963" s="90">
        <v>20</v>
      </c>
      <c r="D963" s="90">
        <v>226404</v>
      </c>
      <c r="E963" s="94">
        <v>43851</v>
      </c>
      <c r="F963" s="26">
        <v>226404318503</v>
      </c>
      <c r="G963" s="90">
        <v>318503</v>
      </c>
      <c r="H963" s="90">
        <v>1.68</v>
      </c>
      <c r="I963" s="90">
        <v>1.68</v>
      </c>
      <c r="J963" s="90" t="s">
        <v>10509</v>
      </c>
      <c r="K963" s="90">
        <v>320</v>
      </c>
      <c r="L963" s="90" t="s">
        <v>10512</v>
      </c>
    </row>
    <row r="964" spans="1:12" hidden="1" outlineLevel="2" x14ac:dyDescent="0.25">
      <c r="A964" s="90">
        <v>3</v>
      </c>
      <c r="B964" s="26">
        <v>910563121</v>
      </c>
      <c r="C964" s="90">
        <v>20</v>
      </c>
      <c r="D964" s="90">
        <v>177545</v>
      </c>
      <c r="E964" s="94">
        <v>43273</v>
      </c>
      <c r="F964" s="26">
        <v>177545270719</v>
      </c>
      <c r="G964" s="90">
        <v>270719</v>
      </c>
      <c r="H964" s="90">
        <v>6.94</v>
      </c>
      <c r="I964" s="90">
        <v>5.32</v>
      </c>
      <c r="J964" s="90" t="s">
        <v>10509</v>
      </c>
      <c r="K964" s="90">
        <v>900</v>
      </c>
      <c r="L964" s="90" t="s">
        <v>10512</v>
      </c>
    </row>
    <row r="965" spans="1:12" hidden="1" outlineLevel="2" x14ac:dyDescent="0.25">
      <c r="A965" s="90">
        <v>3</v>
      </c>
      <c r="B965" s="26">
        <v>910653443</v>
      </c>
      <c r="C965" s="90">
        <v>20</v>
      </c>
      <c r="D965" s="90">
        <v>238597</v>
      </c>
      <c r="E965" s="94">
        <v>43972</v>
      </c>
      <c r="F965" s="26">
        <v>238597329856</v>
      </c>
      <c r="G965" s="90">
        <v>329856</v>
      </c>
      <c r="H965" s="90">
        <v>1.68</v>
      </c>
      <c r="I965" s="90">
        <v>1.68</v>
      </c>
      <c r="J965" s="90" t="s">
        <v>10509</v>
      </c>
      <c r="K965" s="90">
        <v>199</v>
      </c>
      <c r="L965" s="90" t="s">
        <v>10512</v>
      </c>
    </row>
    <row r="966" spans="1:12" hidden="1" outlineLevel="2" x14ac:dyDescent="0.25">
      <c r="A966" s="90">
        <v>3</v>
      </c>
      <c r="B966" s="26">
        <v>910653443</v>
      </c>
      <c r="C966" s="90">
        <v>20</v>
      </c>
      <c r="D966" s="90">
        <v>238598</v>
      </c>
      <c r="E966" s="94">
        <v>43972</v>
      </c>
      <c r="F966" s="26">
        <v>238598329857</v>
      </c>
      <c r="G966" s="90">
        <v>329857</v>
      </c>
      <c r="H966" s="90">
        <v>8.0399999999999991</v>
      </c>
      <c r="I966" s="90">
        <v>8.0399999999999991</v>
      </c>
      <c r="J966" s="90" t="s">
        <v>10509</v>
      </c>
      <c r="K966" s="90">
        <v>199</v>
      </c>
      <c r="L966" s="90" t="s">
        <v>10512</v>
      </c>
    </row>
    <row r="967" spans="1:12" hidden="1" outlineLevel="2" x14ac:dyDescent="0.25">
      <c r="A967" s="90">
        <v>3</v>
      </c>
      <c r="B967" s="26">
        <v>910682723</v>
      </c>
      <c r="C967" s="90">
        <v>20</v>
      </c>
      <c r="D967" s="90">
        <v>235321</v>
      </c>
      <c r="E967" s="94">
        <v>43942</v>
      </c>
      <c r="F967" s="26">
        <v>235321326800</v>
      </c>
      <c r="G967" s="90">
        <v>326800</v>
      </c>
      <c r="H967" s="90">
        <v>2.2000000000000002</v>
      </c>
      <c r="I967" s="90">
        <v>2.2000000000000002</v>
      </c>
      <c r="J967" s="90" t="s">
        <v>10509</v>
      </c>
      <c r="K967" s="90">
        <v>230</v>
      </c>
      <c r="L967" s="90" t="s">
        <v>10512</v>
      </c>
    </row>
    <row r="968" spans="1:12" hidden="1" outlineLevel="2" x14ac:dyDescent="0.25">
      <c r="A968" s="90">
        <v>3</v>
      </c>
      <c r="B968" s="26">
        <v>910682723</v>
      </c>
      <c r="C968" s="90">
        <v>20</v>
      </c>
      <c r="D968" s="90">
        <v>238288</v>
      </c>
      <c r="E968" s="94">
        <v>43972</v>
      </c>
      <c r="F968" s="26">
        <v>238288329565</v>
      </c>
      <c r="G968" s="90">
        <v>329565</v>
      </c>
      <c r="H968" s="90">
        <v>2.04</v>
      </c>
      <c r="I968" s="90">
        <v>2.04</v>
      </c>
      <c r="J968" s="90" t="s">
        <v>10509</v>
      </c>
      <c r="K968" s="90">
        <v>199</v>
      </c>
      <c r="L968" s="90" t="s">
        <v>10512</v>
      </c>
    </row>
    <row r="969" spans="1:12" hidden="1" outlineLevel="2" x14ac:dyDescent="0.25">
      <c r="A969" s="90">
        <v>3</v>
      </c>
      <c r="B969" s="26">
        <v>910727254</v>
      </c>
      <c r="C969" s="90">
        <v>20</v>
      </c>
      <c r="D969" s="90">
        <v>186473</v>
      </c>
      <c r="E969" s="94">
        <v>43396</v>
      </c>
      <c r="F969" s="26">
        <v>186473279628</v>
      </c>
      <c r="G969" s="90">
        <v>279628</v>
      </c>
      <c r="H969" s="90">
        <v>1.68</v>
      </c>
      <c r="I969" s="90">
        <v>1.68</v>
      </c>
      <c r="J969" s="90" t="s">
        <v>10509</v>
      </c>
      <c r="K969" s="90">
        <v>777</v>
      </c>
      <c r="L969" s="90" t="s">
        <v>10512</v>
      </c>
    </row>
    <row r="970" spans="1:12" hidden="1" outlineLevel="2" x14ac:dyDescent="0.25">
      <c r="A970" s="90">
        <v>3</v>
      </c>
      <c r="B970" s="26">
        <v>910735398</v>
      </c>
      <c r="C970" s="90">
        <v>20</v>
      </c>
      <c r="D970" s="90">
        <v>172641</v>
      </c>
      <c r="E970" s="94">
        <v>43185</v>
      </c>
      <c r="F970" s="26">
        <v>172641264288</v>
      </c>
      <c r="G970" s="90">
        <v>264288</v>
      </c>
      <c r="H970" s="90">
        <v>1.8</v>
      </c>
      <c r="I970" s="90">
        <v>1.8</v>
      </c>
      <c r="J970" s="90" t="s">
        <v>10509</v>
      </c>
      <c r="K970" s="90">
        <v>991</v>
      </c>
      <c r="L970" s="90" t="s">
        <v>10512</v>
      </c>
    </row>
    <row r="971" spans="1:12" hidden="1" outlineLevel="2" x14ac:dyDescent="0.25">
      <c r="A971" s="90">
        <v>3</v>
      </c>
      <c r="B971" s="26">
        <v>910750488</v>
      </c>
      <c r="C971" s="90">
        <v>20</v>
      </c>
      <c r="D971" s="90">
        <v>191069</v>
      </c>
      <c r="E971" s="94">
        <v>43455</v>
      </c>
      <c r="F971" s="26">
        <v>191069284203</v>
      </c>
      <c r="G971" s="90">
        <v>284203</v>
      </c>
      <c r="H971" s="90">
        <v>2.4</v>
      </c>
      <c r="I971" s="90">
        <v>2.4</v>
      </c>
      <c r="J971" s="90" t="s">
        <v>10509</v>
      </c>
      <c r="K971" s="90">
        <v>716</v>
      </c>
      <c r="L971" s="90" t="s">
        <v>10512</v>
      </c>
    </row>
    <row r="972" spans="1:12" hidden="1" outlineLevel="2" x14ac:dyDescent="0.25">
      <c r="A972" s="90">
        <v>3</v>
      </c>
      <c r="B972" s="26">
        <v>910807395</v>
      </c>
      <c r="C972" s="90">
        <v>20</v>
      </c>
      <c r="D972" s="90">
        <v>168723</v>
      </c>
      <c r="E972" s="94">
        <v>43124</v>
      </c>
      <c r="F972" s="26">
        <v>168723260375</v>
      </c>
      <c r="G972" s="90">
        <v>260375</v>
      </c>
      <c r="H972" s="90">
        <v>0.86</v>
      </c>
      <c r="I972" s="90">
        <v>0.86</v>
      </c>
      <c r="J972" s="90" t="s">
        <v>10509</v>
      </c>
      <c r="K972" s="90">
        <v>1050</v>
      </c>
      <c r="L972" s="90" t="s">
        <v>10512</v>
      </c>
    </row>
    <row r="973" spans="1:12" hidden="1" outlineLevel="2" x14ac:dyDescent="0.25">
      <c r="A973" s="90">
        <v>3</v>
      </c>
      <c r="B973" s="26">
        <v>910854926</v>
      </c>
      <c r="C973" s="90">
        <v>20</v>
      </c>
      <c r="D973" s="90">
        <v>169685</v>
      </c>
      <c r="E973" s="94">
        <v>43154</v>
      </c>
      <c r="F973" s="26">
        <v>169685261335</v>
      </c>
      <c r="G973" s="90">
        <v>261335</v>
      </c>
      <c r="H973" s="90">
        <v>8.3800000000000008</v>
      </c>
      <c r="I973" s="90">
        <v>8.3800000000000008</v>
      </c>
      <c r="J973" s="90" t="s">
        <v>10509</v>
      </c>
      <c r="K973" s="90">
        <v>1022</v>
      </c>
      <c r="L973" s="90" t="s">
        <v>10512</v>
      </c>
    </row>
    <row r="974" spans="1:12" hidden="1" outlineLevel="2" x14ac:dyDescent="0.25">
      <c r="A974" s="90">
        <v>3</v>
      </c>
      <c r="B974" s="26">
        <v>910854926</v>
      </c>
      <c r="C974" s="90">
        <v>20</v>
      </c>
      <c r="D974" s="90">
        <v>171398</v>
      </c>
      <c r="E974" s="94">
        <v>43185</v>
      </c>
      <c r="F974" s="26">
        <v>171398263045</v>
      </c>
      <c r="G974" s="90">
        <v>263045</v>
      </c>
      <c r="H974" s="90">
        <v>8.3800000000000008</v>
      </c>
      <c r="I974" s="90">
        <v>8.3800000000000008</v>
      </c>
      <c r="J974" s="90" t="s">
        <v>10509</v>
      </c>
      <c r="K974" s="90">
        <v>991</v>
      </c>
      <c r="L974" s="90" t="s">
        <v>10512</v>
      </c>
    </row>
    <row r="975" spans="1:12" hidden="1" outlineLevel="2" x14ac:dyDescent="0.25">
      <c r="A975" s="90">
        <v>3</v>
      </c>
      <c r="B975" s="26">
        <v>910855337</v>
      </c>
      <c r="C975" s="90">
        <v>20</v>
      </c>
      <c r="D975" s="90">
        <v>233190</v>
      </c>
      <c r="E975" s="94">
        <v>43913</v>
      </c>
      <c r="F975" s="26">
        <v>233190324765</v>
      </c>
      <c r="G975" s="90">
        <v>324765</v>
      </c>
      <c r="H975" s="90">
        <v>9.08</v>
      </c>
      <c r="I975" s="90">
        <v>9.08</v>
      </c>
      <c r="J975" s="90" t="s">
        <v>10509</v>
      </c>
      <c r="K975" s="90">
        <v>260</v>
      </c>
      <c r="L975" s="90" t="s">
        <v>10512</v>
      </c>
    </row>
    <row r="976" spans="1:12" hidden="1" outlineLevel="2" x14ac:dyDescent="0.25">
      <c r="A976" s="90">
        <v>3</v>
      </c>
      <c r="B976" s="26">
        <v>910855337</v>
      </c>
      <c r="C976" s="90">
        <v>20</v>
      </c>
      <c r="D976" s="90">
        <v>239193</v>
      </c>
      <c r="E976" s="94">
        <v>43972</v>
      </c>
      <c r="F976" s="26">
        <v>239193330344</v>
      </c>
      <c r="G976" s="90">
        <v>330344</v>
      </c>
      <c r="H976" s="90">
        <v>20.329999999999998</v>
      </c>
      <c r="I976" s="90">
        <v>20.329999999999998</v>
      </c>
      <c r="J976" s="90" t="s">
        <v>10509</v>
      </c>
      <c r="K976" s="90">
        <v>199</v>
      </c>
      <c r="L976" s="90" t="s">
        <v>10512</v>
      </c>
    </row>
    <row r="977" spans="1:12" hidden="1" outlineLevel="2" x14ac:dyDescent="0.25">
      <c r="A977" s="90">
        <v>3</v>
      </c>
      <c r="B977" s="26">
        <v>910860931</v>
      </c>
      <c r="C977" s="90">
        <v>20</v>
      </c>
      <c r="D977" s="90">
        <v>229214</v>
      </c>
      <c r="E977" s="94">
        <v>43882</v>
      </c>
      <c r="F977" s="26">
        <v>229214321122</v>
      </c>
      <c r="G977" s="90">
        <v>321122</v>
      </c>
      <c r="H977" s="90">
        <v>3.02</v>
      </c>
      <c r="I977" s="90">
        <v>3.02</v>
      </c>
      <c r="J977" s="90" t="s">
        <v>10509</v>
      </c>
      <c r="K977" s="90">
        <v>291</v>
      </c>
      <c r="L977" s="90" t="s">
        <v>10512</v>
      </c>
    </row>
    <row r="978" spans="1:12" hidden="1" outlineLevel="2" x14ac:dyDescent="0.25">
      <c r="A978" s="90">
        <v>3</v>
      </c>
      <c r="B978" s="26">
        <v>910860931</v>
      </c>
      <c r="C978" s="90">
        <v>20</v>
      </c>
      <c r="D978" s="90">
        <v>238137</v>
      </c>
      <c r="E978" s="94">
        <v>43972</v>
      </c>
      <c r="F978" s="26">
        <v>238137329415</v>
      </c>
      <c r="G978" s="90">
        <v>329415</v>
      </c>
      <c r="H978" s="90">
        <v>1.68</v>
      </c>
      <c r="I978" s="90">
        <v>1.68</v>
      </c>
      <c r="J978" s="90" t="s">
        <v>10509</v>
      </c>
      <c r="K978" s="90">
        <v>199</v>
      </c>
      <c r="L978" s="90" t="s">
        <v>10512</v>
      </c>
    </row>
    <row r="979" spans="1:12" hidden="1" outlineLevel="2" x14ac:dyDescent="0.25">
      <c r="A979" s="90">
        <v>3</v>
      </c>
      <c r="B979" s="26">
        <v>910866672</v>
      </c>
      <c r="C979" s="90">
        <v>20</v>
      </c>
      <c r="D979" s="90">
        <v>222895</v>
      </c>
      <c r="E979" s="94">
        <v>43822</v>
      </c>
      <c r="F979" s="26">
        <v>222895315171</v>
      </c>
      <c r="G979" s="90">
        <v>315171</v>
      </c>
      <c r="H979" s="90">
        <v>13.27</v>
      </c>
      <c r="I979" s="90">
        <v>13.27</v>
      </c>
      <c r="J979" s="90" t="s">
        <v>10509</v>
      </c>
      <c r="K979" s="90">
        <v>351</v>
      </c>
      <c r="L979" s="90" t="s">
        <v>10512</v>
      </c>
    </row>
    <row r="980" spans="1:12" hidden="1" outlineLevel="2" x14ac:dyDescent="0.25">
      <c r="A980" s="90">
        <v>3</v>
      </c>
      <c r="B980" s="26">
        <v>910866672</v>
      </c>
      <c r="C980" s="90">
        <v>20</v>
      </c>
      <c r="D980" s="90">
        <v>225761</v>
      </c>
      <c r="E980" s="94">
        <v>43851</v>
      </c>
      <c r="F980" s="26">
        <v>225761317862</v>
      </c>
      <c r="G980" s="90">
        <v>317862</v>
      </c>
      <c r="H980" s="90">
        <v>12.79</v>
      </c>
      <c r="I980" s="90">
        <v>12.79</v>
      </c>
      <c r="J980" s="90" t="s">
        <v>10509</v>
      </c>
      <c r="K980" s="90">
        <v>320</v>
      </c>
      <c r="L980" s="90" t="s">
        <v>10512</v>
      </c>
    </row>
    <row r="981" spans="1:12" hidden="1" outlineLevel="2" x14ac:dyDescent="0.25">
      <c r="A981" s="90">
        <v>3</v>
      </c>
      <c r="B981" s="26">
        <v>910870013001</v>
      </c>
      <c r="C981" s="90">
        <v>20</v>
      </c>
      <c r="D981" s="90">
        <v>236659</v>
      </c>
      <c r="E981" s="94">
        <v>43952</v>
      </c>
      <c r="F981" s="26">
        <v>236659327995</v>
      </c>
      <c r="G981" s="90">
        <v>327995</v>
      </c>
      <c r="H981" s="90">
        <v>1.68</v>
      </c>
      <c r="I981" s="90">
        <v>1.68</v>
      </c>
      <c r="J981" s="90" t="s">
        <v>10509</v>
      </c>
      <c r="K981" s="90">
        <v>230</v>
      </c>
      <c r="L981" s="90" t="s">
        <v>10512</v>
      </c>
    </row>
    <row r="982" spans="1:12" hidden="1" outlineLevel="2" x14ac:dyDescent="0.25">
      <c r="A982" s="90">
        <v>3</v>
      </c>
      <c r="B982" s="26">
        <v>910913862</v>
      </c>
      <c r="C982" s="90">
        <v>20</v>
      </c>
      <c r="D982" s="90">
        <v>208239</v>
      </c>
      <c r="E982" s="94">
        <v>43669</v>
      </c>
      <c r="F982" s="26">
        <v>208239301207</v>
      </c>
      <c r="G982" s="90">
        <v>301207</v>
      </c>
      <c r="H982" s="90">
        <v>1.68</v>
      </c>
      <c r="I982" s="90">
        <v>1.68</v>
      </c>
      <c r="J982" s="90" t="s">
        <v>10509</v>
      </c>
      <c r="K982" s="90">
        <v>504</v>
      </c>
      <c r="L982" s="90" t="s">
        <v>10512</v>
      </c>
    </row>
    <row r="983" spans="1:12" hidden="1" outlineLevel="2" x14ac:dyDescent="0.25">
      <c r="A983" s="90">
        <v>3</v>
      </c>
      <c r="B983" s="26">
        <v>910914266</v>
      </c>
      <c r="C983" s="90">
        <v>20</v>
      </c>
      <c r="D983" s="90">
        <v>200007</v>
      </c>
      <c r="E983" s="94">
        <v>43578</v>
      </c>
      <c r="F983" s="26">
        <v>200007293095</v>
      </c>
      <c r="G983" s="90">
        <v>293095</v>
      </c>
      <c r="H983" s="90">
        <v>8.3800000000000008</v>
      </c>
      <c r="I983" s="90">
        <v>8.3800000000000008</v>
      </c>
      <c r="J983" s="90" t="s">
        <v>10509</v>
      </c>
      <c r="K983" s="90">
        <v>596</v>
      </c>
      <c r="L983" s="90" t="s">
        <v>10512</v>
      </c>
    </row>
    <row r="984" spans="1:12" hidden="1" outlineLevel="2" x14ac:dyDescent="0.25">
      <c r="A984" s="90">
        <v>3</v>
      </c>
      <c r="B984" s="26">
        <v>910932235</v>
      </c>
      <c r="C984" s="90">
        <v>20</v>
      </c>
      <c r="D984" s="90">
        <v>204406</v>
      </c>
      <c r="E984" s="94">
        <v>43607</v>
      </c>
      <c r="F984" s="26">
        <v>204406297453</v>
      </c>
      <c r="G984" s="90">
        <v>297453</v>
      </c>
      <c r="H984" s="90">
        <v>0.66</v>
      </c>
      <c r="I984" s="90">
        <v>0.66</v>
      </c>
      <c r="J984" s="90" t="s">
        <v>10509</v>
      </c>
      <c r="K984" s="90">
        <v>565</v>
      </c>
      <c r="L984" s="90" t="s">
        <v>10512</v>
      </c>
    </row>
    <row r="985" spans="1:12" hidden="1" outlineLevel="2" x14ac:dyDescent="0.25">
      <c r="A985" s="90">
        <v>3</v>
      </c>
      <c r="B985" s="26">
        <v>910932235</v>
      </c>
      <c r="C985" s="90">
        <v>20</v>
      </c>
      <c r="D985" s="90">
        <v>207009</v>
      </c>
      <c r="E985" s="94">
        <v>43637</v>
      </c>
      <c r="F985" s="26">
        <v>207009300018</v>
      </c>
      <c r="G985" s="90">
        <v>300018</v>
      </c>
      <c r="H985" s="90">
        <v>2.16</v>
      </c>
      <c r="I985" s="90">
        <v>2.16</v>
      </c>
      <c r="J985" s="90" t="s">
        <v>10509</v>
      </c>
      <c r="K985" s="90">
        <v>535</v>
      </c>
      <c r="L985" s="90" t="s">
        <v>10512</v>
      </c>
    </row>
    <row r="986" spans="1:12" hidden="1" outlineLevel="2" x14ac:dyDescent="0.25">
      <c r="A986" s="90">
        <v>3</v>
      </c>
      <c r="B986" s="26">
        <v>910932235</v>
      </c>
      <c r="C986" s="90">
        <v>20</v>
      </c>
      <c r="D986" s="90">
        <v>209633</v>
      </c>
      <c r="E986" s="94">
        <v>43669</v>
      </c>
      <c r="F986" s="26">
        <v>209633302583</v>
      </c>
      <c r="G986" s="90">
        <v>302583</v>
      </c>
      <c r="H986" s="90">
        <v>0.02</v>
      </c>
      <c r="I986" s="90">
        <v>0.02</v>
      </c>
      <c r="J986" s="90" t="s">
        <v>10509</v>
      </c>
      <c r="K986" s="90">
        <v>504</v>
      </c>
      <c r="L986" s="90" t="s">
        <v>10512</v>
      </c>
    </row>
    <row r="987" spans="1:12" hidden="1" outlineLevel="2" x14ac:dyDescent="0.25">
      <c r="A987" s="90">
        <v>3</v>
      </c>
      <c r="B987" s="26">
        <v>910969229</v>
      </c>
      <c r="C987" s="90">
        <v>20</v>
      </c>
      <c r="D987" s="90">
        <v>208166</v>
      </c>
      <c r="E987" s="94">
        <v>43669</v>
      </c>
      <c r="F987" s="26">
        <v>208166301134</v>
      </c>
      <c r="G987" s="90">
        <v>301134</v>
      </c>
      <c r="H987" s="90">
        <v>1.68</v>
      </c>
      <c r="I987" s="90">
        <v>1.68</v>
      </c>
      <c r="J987" s="90" t="s">
        <v>10509</v>
      </c>
      <c r="K987" s="90">
        <v>504</v>
      </c>
      <c r="L987" s="90" t="s">
        <v>10512</v>
      </c>
    </row>
    <row r="988" spans="1:12" hidden="1" outlineLevel="2" x14ac:dyDescent="0.25">
      <c r="A988" s="90">
        <v>3</v>
      </c>
      <c r="B988" s="26">
        <v>910969229</v>
      </c>
      <c r="C988" s="90">
        <v>20</v>
      </c>
      <c r="D988" s="90">
        <v>210938</v>
      </c>
      <c r="E988" s="94">
        <v>43699</v>
      </c>
      <c r="F988" s="26">
        <v>210938303797</v>
      </c>
      <c r="G988" s="90">
        <v>303797</v>
      </c>
      <c r="H988" s="90">
        <v>1.68</v>
      </c>
      <c r="I988" s="90">
        <v>1.68</v>
      </c>
      <c r="J988" s="90" t="s">
        <v>10509</v>
      </c>
      <c r="K988" s="90">
        <v>473</v>
      </c>
      <c r="L988" s="90" t="s">
        <v>10512</v>
      </c>
    </row>
    <row r="989" spans="1:12" hidden="1" outlineLevel="2" x14ac:dyDescent="0.25">
      <c r="A989" s="90">
        <v>3</v>
      </c>
      <c r="B989" s="26">
        <v>910969229</v>
      </c>
      <c r="C989" s="90">
        <v>20</v>
      </c>
      <c r="D989" s="90">
        <v>213840</v>
      </c>
      <c r="E989" s="94">
        <v>43731</v>
      </c>
      <c r="F989" s="26">
        <v>213840306558</v>
      </c>
      <c r="G989" s="90">
        <v>306558</v>
      </c>
      <c r="H989" s="90">
        <v>1.68</v>
      </c>
      <c r="I989" s="90">
        <v>1.68</v>
      </c>
      <c r="J989" s="90" t="s">
        <v>10509</v>
      </c>
      <c r="K989" s="90">
        <v>443</v>
      </c>
      <c r="L989" s="90" t="s">
        <v>10512</v>
      </c>
    </row>
    <row r="990" spans="1:12" hidden="1" outlineLevel="2" x14ac:dyDescent="0.25">
      <c r="A990" s="90">
        <v>3</v>
      </c>
      <c r="B990" s="26">
        <v>910973346</v>
      </c>
      <c r="C990" s="90">
        <v>20</v>
      </c>
      <c r="D990" s="90">
        <v>220037</v>
      </c>
      <c r="E990" s="94">
        <v>43790</v>
      </c>
      <c r="F990" s="26">
        <v>220037312471</v>
      </c>
      <c r="G990" s="90">
        <v>312471</v>
      </c>
      <c r="H990" s="90">
        <v>2.54</v>
      </c>
      <c r="I990" s="90">
        <v>2.54</v>
      </c>
      <c r="J990" s="90" t="s">
        <v>10509</v>
      </c>
      <c r="K990" s="90">
        <v>382</v>
      </c>
      <c r="L990" s="90" t="s">
        <v>10512</v>
      </c>
    </row>
    <row r="991" spans="1:12" hidden="1" outlineLevel="2" x14ac:dyDescent="0.25">
      <c r="A991" s="90">
        <v>3</v>
      </c>
      <c r="B991" s="26">
        <v>910973346</v>
      </c>
      <c r="C991" s="90">
        <v>20</v>
      </c>
      <c r="D991" s="90">
        <v>222881</v>
      </c>
      <c r="E991" s="94">
        <v>43822</v>
      </c>
      <c r="F991" s="26">
        <v>222881315157</v>
      </c>
      <c r="G991" s="90">
        <v>315157</v>
      </c>
      <c r="H991" s="90">
        <v>2.83</v>
      </c>
      <c r="I991" s="90">
        <v>2.83</v>
      </c>
      <c r="J991" s="90" t="s">
        <v>10509</v>
      </c>
      <c r="K991" s="90">
        <v>351</v>
      </c>
      <c r="L991" s="90" t="s">
        <v>10512</v>
      </c>
    </row>
    <row r="992" spans="1:12" hidden="1" outlineLevel="2" x14ac:dyDescent="0.25">
      <c r="A992" s="90">
        <v>3</v>
      </c>
      <c r="B992" s="26">
        <v>910973346</v>
      </c>
      <c r="C992" s="90">
        <v>20</v>
      </c>
      <c r="D992" s="90">
        <v>225747</v>
      </c>
      <c r="E992" s="94">
        <v>43851</v>
      </c>
      <c r="F992" s="26">
        <v>225747317848</v>
      </c>
      <c r="G992" s="90">
        <v>317848</v>
      </c>
      <c r="H992" s="90">
        <v>2.72</v>
      </c>
      <c r="I992" s="90">
        <v>2.72</v>
      </c>
      <c r="J992" s="90" t="s">
        <v>10509</v>
      </c>
      <c r="K992" s="90">
        <v>320</v>
      </c>
      <c r="L992" s="90" t="s">
        <v>10512</v>
      </c>
    </row>
    <row r="993" spans="1:12" hidden="1" outlineLevel="2" x14ac:dyDescent="0.25">
      <c r="A993" s="90">
        <v>3</v>
      </c>
      <c r="B993" s="26">
        <v>910980887</v>
      </c>
      <c r="C993" s="90">
        <v>20</v>
      </c>
      <c r="D993" s="90">
        <v>169983</v>
      </c>
      <c r="E993" s="94">
        <v>43154</v>
      </c>
      <c r="F993" s="26">
        <v>169983261633</v>
      </c>
      <c r="G993" s="90">
        <v>261633</v>
      </c>
      <c r="H993" s="90">
        <v>16.87</v>
      </c>
      <c r="I993" s="90">
        <v>16.87</v>
      </c>
      <c r="J993" s="90" t="s">
        <v>10509</v>
      </c>
      <c r="K993" s="90">
        <v>1022</v>
      </c>
      <c r="L993" s="90" t="s">
        <v>10512</v>
      </c>
    </row>
    <row r="994" spans="1:12" hidden="1" outlineLevel="2" x14ac:dyDescent="0.25">
      <c r="A994" s="90">
        <v>3</v>
      </c>
      <c r="B994" s="26">
        <v>910984368</v>
      </c>
      <c r="C994" s="90">
        <v>20</v>
      </c>
      <c r="D994" s="90">
        <v>172727</v>
      </c>
      <c r="E994" s="94">
        <v>43192</v>
      </c>
      <c r="F994" s="26">
        <v>172727264374</v>
      </c>
      <c r="G994" s="90">
        <v>264374</v>
      </c>
      <c r="H994" s="90">
        <v>20.149999999999999</v>
      </c>
      <c r="I994" s="90">
        <v>20.149999999999999</v>
      </c>
      <c r="J994" s="90" t="s">
        <v>10509</v>
      </c>
      <c r="K994" s="90">
        <v>991</v>
      </c>
      <c r="L994" s="90" t="s">
        <v>10512</v>
      </c>
    </row>
    <row r="995" spans="1:12" hidden="1" outlineLevel="2" x14ac:dyDescent="0.25">
      <c r="A995" s="90">
        <v>3</v>
      </c>
      <c r="B995" s="26">
        <v>910984368</v>
      </c>
      <c r="C995" s="90">
        <v>20</v>
      </c>
      <c r="D995" s="90">
        <v>176994</v>
      </c>
      <c r="E995" s="94">
        <v>43259</v>
      </c>
      <c r="F995" s="26">
        <v>176994270168</v>
      </c>
      <c r="G995" s="90">
        <v>270168</v>
      </c>
      <c r="H995" s="90">
        <v>20.149999999999999</v>
      </c>
      <c r="I995" s="90">
        <v>20.149999999999999</v>
      </c>
      <c r="J995" s="90" t="s">
        <v>10509</v>
      </c>
      <c r="K995" s="90">
        <v>920</v>
      </c>
      <c r="L995" s="90" t="s">
        <v>10512</v>
      </c>
    </row>
    <row r="996" spans="1:12" hidden="1" outlineLevel="2" x14ac:dyDescent="0.25">
      <c r="A996" s="90">
        <v>3</v>
      </c>
      <c r="B996" s="26">
        <v>911009868</v>
      </c>
      <c r="C996" s="90">
        <v>20</v>
      </c>
      <c r="D996" s="90">
        <v>192889</v>
      </c>
      <c r="E996" s="94">
        <v>43487</v>
      </c>
      <c r="F996" s="26">
        <v>192889286013</v>
      </c>
      <c r="G996" s="90">
        <v>286013</v>
      </c>
      <c r="H996" s="90">
        <v>7.82</v>
      </c>
      <c r="I996" s="90">
        <v>7.82</v>
      </c>
      <c r="J996" s="90" t="s">
        <v>10509</v>
      </c>
      <c r="K996" s="90">
        <v>685</v>
      </c>
      <c r="L996" s="90" t="s">
        <v>10512</v>
      </c>
    </row>
    <row r="997" spans="1:12" hidden="1" outlineLevel="2" x14ac:dyDescent="0.25">
      <c r="A997" s="90">
        <v>3</v>
      </c>
      <c r="B997" s="26">
        <v>911028363001</v>
      </c>
      <c r="C997" s="90">
        <v>20</v>
      </c>
      <c r="D997" s="90">
        <v>202198</v>
      </c>
      <c r="E997" s="94">
        <v>43587</v>
      </c>
      <c r="F997" s="26">
        <v>202198295271</v>
      </c>
      <c r="G997" s="90">
        <v>295271</v>
      </c>
      <c r="H997" s="90">
        <v>1.68</v>
      </c>
      <c r="I997" s="90">
        <v>1.68</v>
      </c>
      <c r="J997" s="90" t="s">
        <v>10509</v>
      </c>
      <c r="K997" s="90">
        <v>596</v>
      </c>
      <c r="L997" s="90" t="s">
        <v>10512</v>
      </c>
    </row>
    <row r="998" spans="1:12" hidden="1" outlineLevel="2" x14ac:dyDescent="0.25">
      <c r="A998" s="90">
        <v>3</v>
      </c>
      <c r="B998" s="26">
        <v>911028363001</v>
      </c>
      <c r="C998" s="90">
        <v>20</v>
      </c>
      <c r="D998" s="90">
        <v>221950</v>
      </c>
      <c r="E998" s="94">
        <v>43801</v>
      </c>
      <c r="F998" s="26">
        <v>221950314262</v>
      </c>
      <c r="G998" s="90">
        <v>314262</v>
      </c>
      <c r="H998" s="90">
        <v>4.4400000000000004</v>
      </c>
      <c r="I998" s="90">
        <v>4.4400000000000004</v>
      </c>
      <c r="J998" s="90" t="s">
        <v>10509</v>
      </c>
      <c r="K998" s="90">
        <v>382</v>
      </c>
      <c r="L998" s="90" t="s">
        <v>10512</v>
      </c>
    </row>
    <row r="999" spans="1:12" hidden="1" outlineLevel="2" x14ac:dyDescent="0.25">
      <c r="A999" s="90">
        <v>3</v>
      </c>
      <c r="B999" s="26">
        <v>911028363001</v>
      </c>
      <c r="C999" s="90">
        <v>20</v>
      </c>
      <c r="D999" s="90">
        <v>224769</v>
      </c>
      <c r="E999" s="94">
        <v>43833</v>
      </c>
      <c r="F999" s="26">
        <v>224769316923</v>
      </c>
      <c r="G999" s="90">
        <v>316923</v>
      </c>
      <c r="H999" s="90">
        <v>4.96</v>
      </c>
      <c r="I999" s="90">
        <v>4.96</v>
      </c>
      <c r="J999" s="90" t="s">
        <v>10509</v>
      </c>
      <c r="K999" s="90">
        <v>351</v>
      </c>
      <c r="L999" s="90" t="s">
        <v>10512</v>
      </c>
    </row>
    <row r="1000" spans="1:12" hidden="1" outlineLevel="2" x14ac:dyDescent="0.25">
      <c r="A1000" s="90">
        <v>3</v>
      </c>
      <c r="B1000" s="26">
        <v>909224396</v>
      </c>
      <c r="C1000" s="90">
        <v>20</v>
      </c>
      <c r="D1000" s="90">
        <v>179222</v>
      </c>
      <c r="E1000" s="94">
        <v>43305</v>
      </c>
      <c r="F1000" s="26">
        <v>179222272392</v>
      </c>
      <c r="G1000" s="90">
        <v>272392</v>
      </c>
      <c r="H1000" s="90">
        <v>8.3800000000000008</v>
      </c>
      <c r="I1000" s="90">
        <v>8.3800000000000008</v>
      </c>
      <c r="J1000" s="90" t="s">
        <v>10509</v>
      </c>
      <c r="K1000" s="90">
        <v>869</v>
      </c>
      <c r="L1000" s="90" t="s">
        <v>10512</v>
      </c>
    </row>
    <row r="1001" spans="1:12" hidden="1" outlineLevel="2" x14ac:dyDescent="0.25">
      <c r="A1001" s="90">
        <v>3</v>
      </c>
      <c r="B1001" s="26">
        <v>909230930</v>
      </c>
      <c r="C1001" s="90">
        <v>20</v>
      </c>
      <c r="D1001" s="90">
        <v>168377</v>
      </c>
      <c r="E1001" s="94">
        <v>43124</v>
      </c>
      <c r="F1001" s="26">
        <v>168377260029</v>
      </c>
      <c r="G1001" s="90">
        <v>260029</v>
      </c>
      <c r="H1001" s="90">
        <v>1.68</v>
      </c>
      <c r="I1001" s="90">
        <v>1.68</v>
      </c>
      <c r="J1001" s="90" t="s">
        <v>10509</v>
      </c>
      <c r="K1001" s="90">
        <v>1050</v>
      </c>
      <c r="L1001" s="90" t="s">
        <v>10512</v>
      </c>
    </row>
    <row r="1002" spans="1:12" hidden="1" outlineLevel="2" x14ac:dyDescent="0.25">
      <c r="A1002" s="90">
        <v>3</v>
      </c>
      <c r="B1002" s="26">
        <v>909230930</v>
      </c>
      <c r="C1002" s="90">
        <v>20</v>
      </c>
      <c r="D1002" s="90">
        <v>170114</v>
      </c>
      <c r="E1002" s="94">
        <v>43154</v>
      </c>
      <c r="F1002" s="26">
        <v>170114261764</v>
      </c>
      <c r="G1002" s="90">
        <v>261764</v>
      </c>
      <c r="H1002" s="90">
        <v>1.68</v>
      </c>
      <c r="I1002" s="90">
        <v>1.68</v>
      </c>
      <c r="J1002" s="90" t="s">
        <v>10509</v>
      </c>
      <c r="K1002" s="90">
        <v>1022</v>
      </c>
      <c r="L1002" s="90" t="s">
        <v>10512</v>
      </c>
    </row>
    <row r="1003" spans="1:12" hidden="1" outlineLevel="2" x14ac:dyDescent="0.25">
      <c r="A1003" s="90">
        <v>3</v>
      </c>
      <c r="B1003" s="26">
        <v>909247603</v>
      </c>
      <c r="C1003" s="90">
        <v>20</v>
      </c>
      <c r="D1003" s="90">
        <v>169638</v>
      </c>
      <c r="E1003" s="94">
        <v>43154</v>
      </c>
      <c r="F1003" s="26">
        <v>169638261288</v>
      </c>
      <c r="G1003" s="90">
        <v>261288</v>
      </c>
      <c r="H1003" s="90">
        <v>8.3800000000000008</v>
      </c>
      <c r="I1003" s="90">
        <v>8.3800000000000008</v>
      </c>
      <c r="J1003" s="90" t="s">
        <v>10509</v>
      </c>
      <c r="K1003" s="90">
        <v>1022</v>
      </c>
      <c r="L1003" s="90" t="s">
        <v>10512</v>
      </c>
    </row>
    <row r="1004" spans="1:12" hidden="1" outlineLevel="2" x14ac:dyDescent="0.25">
      <c r="A1004" s="90">
        <v>3</v>
      </c>
      <c r="B1004" s="26">
        <v>909332439</v>
      </c>
      <c r="C1004" s="90">
        <v>20</v>
      </c>
      <c r="D1004" s="90">
        <v>215680</v>
      </c>
      <c r="E1004" s="94">
        <v>43731</v>
      </c>
      <c r="F1004" s="26">
        <v>215680308307</v>
      </c>
      <c r="G1004" s="90">
        <v>308307</v>
      </c>
      <c r="H1004" s="90">
        <v>3.93</v>
      </c>
      <c r="I1004" s="90">
        <v>3.93</v>
      </c>
      <c r="J1004" s="90" t="s">
        <v>10509</v>
      </c>
      <c r="K1004" s="90">
        <v>443</v>
      </c>
      <c r="L1004" s="90" t="s">
        <v>10512</v>
      </c>
    </row>
    <row r="1005" spans="1:12" hidden="1" outlineLevel="2" x14ac:dyDescent="0.25">
      <c r="A1005" s="90">
        <v>3</v>
      </c>
      <c r="B1005" s="26">
        <v>909332439</v>
      </c>
      <c r="C1005" s="90">
        <v>20</v>
      </c>
      <c r="D1005" s="90">
        <v>221397</v>
      </c>
      <c r="E1005" s="94">
        <v>43790</v>
      </c>
      <c r="F1005" s="26">
        <v>221397313749</v>
      </c>
      <c r="G1005" s="90">
        <v>313749</v>
      </c>
      <c r="H1005" s="90">
        <v>40.54</v>
      </c>
      <c r="I1005" s="90">
        <v>40.54</v>
      </c>
      <c r="J1005" s="90" t="s">
        <v>10509</v>
      </c>
      <c r="K1005" s="90">
        <v>382</v>
      </c>
      <c r="L1005" s="90" t="s">
        <v>10512</v>
      </c>
    </row>
    <row r="1006" spans="1:12" hidden="1" outlineLevel="2" x14ac:dyDescent="0.25">
      <c r="A1006" s="90">
        <v>3</v>
      </c>
      <c r="B1006" s="26">
        <v>909351025</v>
      </c>
      <c r="C1006" s="90">
        <v>20</v>
      </c>
      <c r="D1006" s="90">
        <v>232552</v>
      </c>
      <c r="E1006" s="94">
        <v>43913</v>
      </c>
      <c r="F1006" s="26">
        <v>232552324247</v>
      </c>
      <c r="G1006" s="90">
        <v>324247</v>
      </c>
      <c r="H1006" s="90">
        <v>1.7</v>
      </c>
      <c r="I1006" s="90">
        <v>1.7</v>
      </c>
      <c r="J1006" s="90" t="s">
        <v>10509</v>
      </c>
      <c r="K1006" s="90">
        <v>260</v>
      </c>
      <c r="L1006" s="90" t="s">
        <v>10512</v>
      </c>
    </row>
    <row r="1007" spans="1:12" hidden="1" outlineLevel="2" x14ac:dyDescent="0.25">
      <c r="A1007" s="90">
        <v>3</v>
      </c>
      <c r="B1007" s="26">
        <v>909351025</v>
      </c>
      <c r="C1007" s="90">
        <v>20</v>
      </c>
      <c r="D1007" s="90">
        <v>235550</v>
      </c>
      <c r="E1007" s="94">
        <v>43942</v>
      </c>
      <c r="F1007" s="26">
        <v>235550327023</v>
      </c>
      <c r="G1007" s="90">
        <v>327023</v>
      </c>
      <c r="H1007" s="90">
        <v>7.91</v>
      </c>
      <c r="I1007" s="90">
        <v>7.91</v>
      </c>
      <c r="J1007" s="90" t="s">
        <v>10509</v>
      </c>
      <c r="K1007" s="90">
        <v>230</v>
      </c>
      <c r="L1007" s="90" t="s">
        <v>10512</v>
      </c>
    </row>
    <row r="1008" spans="1:12" hidden="1" outlineLevel="2" x14ac:dyDescent="0.25">
      <c r="A1008" s="90">
        <v>3</v>
      </c>
      <c r="B1008" s="26">
        <v>909351025</v>
      </c>
      <c r="C1008" s="90">
        <v>20</v>
      </c>
      <c r="D1008" s="90">
        <v>238520</v>
      </c>
      <c r="E1008" s="94">
        <v>43972</v>
      </c>
      <c r="F1008" s="26">
        <v>238520329791</v>
      </c>
      <c r="G1008" s="90">
        <v>329791</v>
      </c>
      <c r="H1008" s="90">
        <v>13.7</v>
      </c>
      <c r="I1008" s="90">
        <v>13.7</v>
      </c>
      <c r="J1008" s="90" t="s">
        <v>10509</v>
      </c>
      <c r="K1008" s="90">
        <v>199</v>
      </c>
      <c r="L1008" s="90" t="s">
        <v>10512</v>
      </c>
    </row>
    <row r="1009" spans="1:12" hidden="1" outlineLevel="2" x14ac:dyDescent="0.25">
      <c r="A1009" s="90">
        <v>3</v>
      </c>
      <c r="B1009" s="26">
        <v>909368169001</v>
      </c>
      <c r="C1009" s="90">
        <v>20</v>
      </c>
      <c r="D1009" s="90">
        <v>232971</v>
      </c>
      <c r="E1009" s="94">
        <v>43913</v>
      </c>
      <c r="F1009" s="26">
        <v>232971324577</v>
      </c>
      <c r="G1009" s="90">
        <v>324577</v>
      </c>
      <c r="H1009" s="90">
        <v>4.82</v>
      </c>
      <c r="I1009" s="90">
        <v>4.82</v>
      </c>
      <c r="J1009" s="90" t="s">
        <v>10509</v>
      </c>
      <c r="K1009" s="90">
        <v>260</v>
      </c>
      <c r="L1009" s="90" t="s">
        <v>10512</v>
      </c>
    </row>
    <row r="1010" spans="1:12" hidden="1" outlineLevel="2" x14ac:dyDescent="0.25">
      <c r="A1010" s="90">
        <v>3</v>
      </c>
      <c r="B1010" s="26">
        <v>909372930</v>
      </c>
      <c r="C1010" s="90">
        <v>20</v>
      </c>
      <c r="D1010" s="90">
        <v>230264</v>
      </c>
      <c r="E1010" s="94">
        <v>43882</v>
      </c>
      <c r="F1010" s="26">
        <v>230264322042</v>
      </c>
      <c r="G1010" s="90">
        <v>322042</v>
      </c>
      <c r="H1010" s="90">
        <v>0.24</v>
      </c>
      <c r="I1010" s="90">
        <v>0.24</v>
      </c>
      <c r="J1010" s="90" t="s">
        <v>10509</v>
      </c>
      <c r="K1010" s="90">
        <v>291</v>
      </c>
      <c r="L1010" s="90" t="s">
        <v>10512</v>
      </c>
    </row>
    <row r="1011" spans="1:12" hidden="1" outlineLevel="2" x14ac:dyDescent="0.25">
      <c r="A1011" s="90">
        <v>3</v>
      </c>
      <c r="B1011" s="26">
        <v>909387961</v>
      </c>
      <c r="C1011" s="90">
        <v>20</v>
      </c>
      <c r="D1011" s="90">
        <v>223110</v>
      </c>
      <c r="E1011" s="94">
        <v>43822</v>
      </c>
      <c r="F1011" s="26">
        <v>223110315386</v>
      </c>
      <c r="G1011" s="90">
        <v>315386</v>
      </c>
      <c r="H1011" s="90">
        <v>2.56</v>
      </c>
      <c r="I1011" s="90">
        <v>2.56</v>
      </c>
      <c r="J1011" s="90" t="s">
        <v>10509</v>
      </c>
      <c r="K1011" s="90">
        <v>351</v>
      </c>
      <c r="L1011" s="90" t="s">
        <v>10512</v>
      </c>
    </row>
    <row r="1012" spans="1:12" hidden="1" outlineLevel="2" x14ac:dyDescent="0.25">
      <c r="A1012" s="90">
        <v>3</v>
      </c>
      <c r="B1012" s="26">
        <v>909453342</v>
      </c>
      <c r="C1012" s="90">
        <v>20</v>
      </c>
      <c r="D1012" s="90">
        <v>180083</v>
      </c>
      <c r="E1012" s="94">
        <v>43305</v>
      </c>
      <c r="F1012" s="26">
        <v>180083273253</v>
      </c>
      <c r="G1012" s="90">
        <v>273253</v>
      </c>
      <c r="H1012" s="90">
        <v>1.68</v>
      </c>
      <c r="I1012" s="90">
        <v>1.68</v>
      </c>
      <c r="J1012" s="90" t="s">
        <v>10509</v>
      </c>
      <c r="K1012" s="90">
        <v>869</v>
      </c>
      <c r="L1012" s="90" t="s">
        <v>10512</v>
      </c>
    </row>
    <row r="1013" spans="1:12" hidden="1" outlineLevel="2" x14ac:dyDescent="0.25">
      <c r="A1013" s="90">
        <v>3</v>
      </c>
      <c r="B1013" s="26">
        <v>909453342</v>
      </c>
      <c r="C1013" s="90">
        <v>20</v>
      </c>
      <c r="D1013" s="90">
        <v>182187</v>
      </c>
      <c r="E1013" s="94">
        <v>43335</v>
      </c>
      <c r="F1013" s="26">
        <v>182187275353</v>
      </c>
      <c r="G1013" s="90">
        <v>275353</v>
      </c>
      <c r="H1013" s="90">
        <v>1.68</v>
      </c>
      <c r="I1013" s="90">
        <v>1.68</v>
      </c>
      <c r="J1013" s="90" t="s">
        <v>10509</v>
      </c>
      <c r="K1013" s="90">
        <v>838</v>
      </c>
      <c r="L1013" s="90" t="s">
        <v>10512</v>
      </c>
    </row>
    <row r="1014" spans="1:12" hidden="1" outlineLevel="2" x14ac:dyDescent="0.25">
      <c r="A1014" s="90">
        <v>3</v>
      </c>
      <c r="B1014" s="26">
        <v>909494890</v>
      </c>
      <c r="C1014" s="90">
        <v>20</v>
      </c>
      <c r="D1014" s="90">
        <v>212272</v>
      </c>
      <c r="E1014" s="94">
        <v>43699</v>
      </c>
      <c r="F1014" s="26">
        <v>212272305128</v>
      </c>
      <c r="G1014" s="90">
        <v>305128</v>
      </c>
      <c r="H1014" s="90">
        <v>0.47</v>
      </c>
      <c r="I1014" s="90">
        <v>0.47</v>
      </c>
      <c r="J1014" s="90" t="s">
        <v>10509</v>
      </c>
      <c r="K1014" s="90">
        <v>473</v>
      </c>
      <c r="L1014" s="90" t="s">
        <v>10512</v>
      </c>
    </row>
    <row r="1015" spans="1:12" hidden="1" outlineLevel="2" x14ac:dyDescent="0.25">
      <c r="A1015" s="90">
        <v>3</v>
      </c>
      <c r="B1015" s="26">
        <v>909494890</v>
      </c>
      <c r="C1015" s="90">
        <v>20</v>
      </c>
      <c r="D1015" s="90">
        <v>215181</v>
      </c>
      <c r="E1015" s="94">
        <v>43731</v>
      </c>
      <c r="F1015" s="26">
        <v>215181307896</v>
      </c>
      <c r="G1015" s="90">
        <v>307896</v>
      </c>
      <c r="H1015" s="90">
        <v>5.69</v>
      </c>
      <c r="I1015" s="90">
        <v>5.69</v>
      </c>
      <c r="J1015" s="90" t="s">
        <v>10509</v>
      </c>
      <c r="K1015" s="90">
        <v>443</v>
      </c>
      <c r="L1015" s="90" t="s">
        <v>10512</v>
      </c>
    </row>
    <row r="1016" spans="1:12" hidden="1" outlineLevel="2" x14ac:dyDescent="0.25">
      <c r="A1016" s="90">
        <v>3</v>
      </c>
      <c r="B1016" s="26">
        <v>909494890</v>
      </c>
      <c r="C1016" s="90">
        <v>20</v>
      </c>
      <c r="D1016" s="90">
        <v>218045</v>
      </c>
      <c r="E1016" s="94">
        <v>43759</v>
      </c>
      <c r="F1016" s="26">
        <v>218045310627</v>
      </c>
      <c r="G1016" s="90">
        <v>310627</v>
      </c>
      <c r="H1016" s="90">
        <v>1.68</v>
      </c>
      <c r="I1016" s="90">
        <v>1.68</v>
      </c>
      <c r="J1016" s="90" t="s">
        <v>10509</v>
      </c>
      <c r="K1016" s="90">
        <v>412</v>
      </c>
      <c r="L1016" s="90" t="s">
        <v>10512</v>
      </c>
    </row>
    <row r="1017" spans="1:12" hidden="1" outlineLevel="2" x14ac:dyDescent="0.25">
      <c r="A1017" s="90">
        <v>3</v>
      </c>
      <c r="B1017" s="26">
        <v>909505927</v>
      </c>
      <c r="C1017" s="90">
        <v>20</v>
      </c>
      <c r="D1017" s="90">
        <v>184278</v>
      </c>
      <c r="E1017" s="94">
        <v>43364</v>
      </c>
      <c r="F1017" s="26">
        <v>184278277439</v>
      </c>
      <c r="G1017" s="90">
        <v>277439</v>
      </c>
      <c r="H1017" s="90">
        <v>1.68</v>
      </c>
      <c r="I1017" s="90">
        <v>1.68</v>
      </c>
      <c r="J1017" s="90" t="s">
        <v>10509</v>
      </c>
      <c r="K1017" s="90">
        <v>808</v>
      </c>
      <c r="L1017" s="90" t="s">
        <v>10512</v>
      </c>
    </row>
    <row r="1018" spans="1:12" hidden="1" outlineLevel="2" x14ac:dyDescent="0.25">
      <c r="A1018" s="90">
        <v>3</v>
      </c>
      <c r="B1018" s="26">
        <v>909549644</v>
      </c>
      <c r="C1018" s="90">
        <v>20</v>
      </c>
      <c r="D1018" s="90">
        <v>201686</v>
      </c>
      <c r="E1018" s="94">
        <v>43578</v>
      </c>
      <c r="F1018" s="26">
        <v>201686294770</v>
      </c>
      <c r="G1018" s="90">
        <v>294770</v>
      </c>
      <c r="H1018" s="90">
        <v>0.44</v>
      </c>
      <c r="I1018" s="90">
        <v>0.44</v>
      </c>
      <c r="J1018" s="90" t="s">
        <v>10509</v>
      </c>
      <c r="K1018" s="90">
        <v>596</v>
      </c>
      <c r="L1018" s="90" t="s">
        <v>10512</v>
      </c>
    </row>
    <row r="1019" spans="1:12" hidden="1" outlineLevel="2" x14ac:dyDescent="0.25">
      <c r="A1019" s="90">
        <v>3</v>
      </c>
      <c r="B1019" s="26">
        <v>909549644</v>
      </c>
      <c r="C1019" s="90">
        <v>20</v>
      </c>
      <c r="D1019" s="90">
        <v>206800</v>
      </c>
      <c r="E1019" s="94">
        <v>43637</v>
      </c>
      <c r="F1019" s="26">
        <v>206800299824</v>
      </c>
      <c r="G1019" s="90">
        <v>299824</v>
      </c>
      <c r="H1019" s="90">
        <v>0.46</v>
      </c>
      <c r="I1019" s="90">
        <v>0.46</v>
      </c>
      <c r="J1019" s="90" t="s">
        <v>10509</v>
      </c>
      <c r="K1019" s="90">
        <v>535</v>
      </c>
      <c r="L1019" s="90" t="s">
        <v>10512</v>
      </c>
    </row>
    <row r="1020" spans="1:12" hidden="1" outlineLevel="2" x14ac:dyDescent="0.25">
      <c r="A1020" s="90">
        <v>3</v>
      </c>
      <c r="B1020" s="26">
        <v>909577470</v>
      </c>
      <c r="C1020" s="90">
        <v>20</v>
      </c>
      <c r="D1020" s="90">
        <v>201811</v>
      </c>
      <c r="E1020" s="94">
        <v>43578</v>
      </c>
      <c r="F1020" s="26">
        <v>201811294889</v>
      </c>
      <c r="G1020" s="90">
        <v>294889</v>
      </c>
      <c r="H1020" s="90">
        <v>1.19</v>
      </c>
      <c r="I1020" s="90">
        <v>1.19</v>
      </c>
      <c r="J1020" s="90" t="s">
        <v>10509</v>
      </c>
      <c r="K1020" s="90">
        <v>596</v>
      </c>
      <c r="L1020" s="90" t="s">
        <v>10512</v>
      </c>
    </row>
    <row r="1021" spans="1:12" hidden="1" outlineLevel="2" x14ac:dyDescent="0.25">
      <c r="A1021" s="90">
        <v>3</v>
      </c>
      <c r="B1021" s="26">
        <v>909577470</v>
      </c>
      <c r="C1021" s="90">
        <v>20</v>
      </c>
      <c r="D1021" s="90">
        <v>206915</v>
      </c>
      <c r="E1021" s="94">
        <v>43637</v>
      </c>
      <c r="F1021" s="26">
        <v>206915299935</v>
      </c>
      <c r="G1021" s="90">
        <v>299935</v>
      </c>
      <c r="H1021" s="90">
        <v>2.2400000000000002</v>
      </c>
      <c r="I1021" s="90">
        <v>2.2400000000000002</v>
      </c>
      <c r="J1021" s="90" t="s">
        <v>10509</v>
      </c>
      <c r="K1021" s="90">
        <v>535</v>
      </c>
      <c r="L1021" s="90" t="s">
        <v>10512</v>
      </c>
    </row>
    <row r="1022" spans="1:12" hidden="1" outlineLevel="2" x14ac:dyDescent="0.25">
      <c r="A1022" s="90">
        <v>3</v>
      </c>
      <c r="B1022" s="26">
        <v>909582314</v>
      </c>
      <c r="C1022" s="90">
        <v>20</v>
      </c>
      <c r="D1022" s="90">
        <v>212690</v>
      </c>
      <c r="E1022" s="94">
        <v>43699</v>
      </c>
      <c r="F1022" s="26">
        <v>212690305474</v>
      </c>
      <c r="G1022" s="90">
        <v>305474</v>
      </c>
      <c r="H1022" s="90">
        <v>0.49</v>
      </c>
      <c r="I1022" s="90">
        <v>0.49</v>
      </c>
      <c r="J1022" s="90" t="s">
        <v>10509</v>
      </c>
      <c r="K1022" s="90">
        <v>473</v>
      </c>
      <c r="L1022" s="90" t="s">
        <v>10512</v>
      </c>
    </row>
    <row r="1023" spans="1:12" hidden="1" outlineLevel="2" x14ac:dyDescent="0.25">
      <c r="A1023" s="90">
        <v>3</v>
      </c>
      <c r="B1023" s="26">
        <v>909583684</v>
      </c>
      <c r="C1023" s="90">
        <v>20</v>
      </c>
      <c r="D1023" s="90">
        <v>177035</v>
      </c>
      <c r="E1023" s="94">
        <v>43273</v>
      </c>
      <c r="F1023" s="26">
        <v>177035270209</v>
      </c>
      <c r="G1023" s="90">
        <v>270209</v>
      </c>
      <c r="H1023" s="90">
        <v>12.3</v>
      </c>
      <c r="I1023" s="90">
        <v>12.3</v>
      </c>
      <c r="J1023" s="90" t="s">
        <v>10509</v>
      </c>
      <c r="K1023" s="90">
        <v>900</v>
      </c>
      <c r="L1023" s="90" t="s">
        <v>10512</v>
      </c>
    </row>
    <row r="1024" spans="1:12" hidden="1" outlineLevel="2" x14ac:dyDescent="0.25">
      <c r="A1024" s="90">
        <v>3</v>
      </c>
      <c r="B1024" s="26">
        <v>909583684</v>
      </c>
      <c r="C1024" s="90">
        <v>20</v>
      </c>
      <c r="D1024" s="90">
        <v>181203</v>
      </c>
      <c r="E1024" s="94">
        <v>43335</v>
      </c>
      <c r="F1024" s="26">
        <v>181203274369</v>
      </c>
      <c r="G1024" s="90">
        <v>274369</v>
      </c>
      <c r="H1024" s="90">
        <v>12.3</v>
      </c>
      <c r="I1024" s="90">
        <v>12.3</v>
      </c>
      <c r="J1024" s="90" t="s">
        <v>10509</v>
      </c>
      <c r="K1024" s="90">
        <v>838</v>
      </c>
      <c r="L1024" s="90" t="s">
        <v>10512</v>
      </c>
    </row>
    <row r="1025" spans="1:12" hidden="1" outlineLevel="2" x14ac:dyDescent="0.25">
      <c r="A1025" s="90">
        <v>3</v>
      </c>
      <c r="B1025" s="26">
        <v>909603979</v>
      </c>
      <c r="C1025" s="90">
        <v>20</v>
      </c>
      <c r="D1025" s="90">
        <v>216926</v>
      </c>
      <c r="E1025" s="94">
        <v>43759</v>
      </c>
      <c r="F1025" s="26">
        <v>216926309511</v>
      </c>
      <c r="G1025" s="90">
        <v>309511</v>
      </c>
      <c r="H1025" s="90">
        <v>1.68</v>
      </c>
      <c r="I1025" s="90">
        <v>1.68</v>
      </c>
      <c r="J1025" s="90" t="s">
        <v>10509</v>
      </c>
      <c r="K1025" s="90">
        <v>412</v>
      </c>
      <c r="L1025" s="90" t="s">
        <v>10512</v>
      </c>
    </row>
    <row r="1026" spans="1:12" hidden="1" outlineLevel="2" x14ac:dyDescent="0.25">
      <c r="A1026" s="90">
        <v>3</v>
      </c>
      <c r="B1026" s="26">
        <v>909699217</v>
      </c>
      <c r="C1026" s="90">
        <v>20</v>
      </c>
      <c r="D1026" s="90">
        <v>232186</v>
      </c>
      <c r="E1026" s="94">
        <v>43913</v>
      </c>
      <c r="F1026" s="26">
        <v>232186323888</v>
      </c>
      <c r="G1026" s="90">
        <v>323888</v>
      </c>
      <c r="H1026" s="90">
        <v>2.15</v>
      </c>
      <c r="I1026" s="90">
        <v>0.13</v>
      </c>
      <c r="J1026" s="90" t="s">
        <v>10509</v>
      </c>
      <c r="K1026" s="90">
        <v>260</v>
      </c>
      <c r="L1026" s="90" t="s">
        <v>10512</v>
      </c>
    </row>
    <row r="1027" spans="1:12" hidden="1" outlineLevel="2" x14ac:dyDescent="0.25">
      <c r="A1027" s="90">
        <v>3</v>
      </c>
      <c r="B1027" s="26">
        <v>909734030</v>
      </c>
      <c r="C1027" s="90">
        <v>20</v>
      </c>
      <c r="D1027" s="90">
        <v>230991</v>
      </c>
      <c r="E1027" s="94">
        <v>43913</v>
      </c>
      <c r="F1027" s="26">
        <v>230991322694</v>
      </c>
      <c r="G1027" s="90">
        <v>322694</v>
      </c>
      <c r="H1027" s="90">
        <v>8.3800000000000008</v>
      </c>
      <c r="I1027" s="90">
        <v>8.3800000000000008</v>
      </c>
      <c r="J1027" s="90" t="s">
        <v>10509</v>
      </c>
      <c r="K1027" s="90">
        <v>260</v>
      </c>
      <c r="L1027" s="90" t="s">
        <v>10512</v>
      </c>
    </row>
    <row r="1028" spans="1:12" hidden="1" outlineLevel="2" x14ac:dyDescent="0.25">
      <c r="A1028" s="90">
        <v>3</v>
      </c>
      <c r="B1028" s="26">
        <v>909798621</v>
      </c>
      <c r="C1028" s="90">
        <v>20</v>
      </c>
      <c r="D1028" s="90">
        <v>228609</v>
      </c>
      <c r="E1028" s="94">
        <v>43882</v>
      </c>
      <c r="F1028" s="26">
        <v>228609320518</v>
      </c>
      <c r="G1028" s="90">
        <v>320518</v>
      </c>
      <c r="H1028" s="90">
        <v>3.42</v>
      </c>
      <c r="I1028" s="90">
        <v>3.42</v>
      </c>
      <c r="J1028" s="90" t="s">
        <v>10509</v>
      </c>
      <c r="K1028" s="90">
        <v>291</v>
      </c>
      <c r="L1028" s="90" t="s">
        <v>10512</v>
      </c>
    </row>
    <row r="1029" spans="1:12" hidden="1" outlineLevel="2" x14ac:dyDescent="0.25">
      <c r="A1029" s="90">
        <v>3</v>
      </c>
      <c r="B1029" s="26">
        <v>909798621</v>
      </c>
      <c r="C1029" s="90">
        <v>20</v>
      </c>
      <c r="D1029" s="90">
        <v>234557</v>
      </c>
      <c r="E1029" s="94">
        <v>43942</v>
      </c>
      <c r="F1029" s="26">
        <v>234557326038</v>
      </c>
      <c r="G1029" s="90">
        <v>326038</v>
      </c>
      <c r="H1029" s="90">
        <v>1.68</v>
      </c>
      <c r="I1029" s="90">
        <v>1.68</v>
      </c>
      <c r="J1029" s="90" t="s">
        <v>10509</v>
      </c>
      <c r="K1029" s="90">
        <v>230</v>
      </c>
      <c r="L1029" s="90" t="s">
        <v>10512</v>
      </c>
    </row>
    <row r="1030" spans="1:12" hidden="1" outlineLevel="2" x14ac:dyDescent="0.25">
      <c r="A1030" s="90">
        <v>3</v>
      </c>
      <c r="B1030" s="26">
        <v>909841462</v>
      </c>
      <c r="C1030" s="90">
        <v>20</v>
      </c>
      <c r="D1030" s="90">
        <v>201465</v>
      </c>
      <c r="E1030" s="94">
        <v>43578</v>
      </c>
      <c r="F1030" s="26">
        <v>201465294551</v>
      </c>
      <c r="G1030" s="90">
        <v>294551</v>
      </c>
      <c r="H1030" s="90">
        <v>2.0499999999999998</v>
      </c>
      <c r="I1030" s="90">
        <v>2.0499999999999998</v>
      </c>
      <c r="J1030" s="90" t="s">
        <v>10509</v>
      </c>
      <c r="K1030" s="90">
        <v>596</v>
      </c>
      <c r="L1030" s="90" t="s">
        <v>10512</v>
      </c>
    </row>
    <row r="1031" spans="1:12" hidden="1" outlineLevel="2" x14ac:dyDescent="0.25">
      <c r="A1031" s="90">
        <v>3</v>
      </c>
      <c r="B1031" s="26">
        <v>909841462</v>
      </c>
      <c r="C1031" s="90">
        <v>20</v>
      </c>
      <c r="D1031" s="90">
        <v>203992</v>
      </c>
      <c r="E1031" s="94">
        <v>43607</v>
      </c>
      <c r="F1031" s="26">
        <v>203992297055</v>
      </c>
      <c r="G1031" s="90">
        <v>297055</v>
      </c>
      <c r="H1031" s="90">
        <v>3.12</v>
      </c>
      <c r="I1031" s="90">
        <v>3.12</v>
      </c>
      <c r="J1031" s="90" t="s">
        <v>10509</v>
      </c>
      <c r="K1031" s="90">
        <v>565</v>
      </c>
      <c r="L1031" s="90" t="s">
        <v>10512</v>
      </c>
    </row>
    <row r="1032" spans="1:12" hidden="1" outlineLevel="2" x14ac:dyDescent="0.25">
      <c r="A1032" s="90">
        <v>3</v>
      </c>
      <c r="B1032" s="26">
        <v>909841462</v>
      </c>
      <c r="C1032" s="90">
        <v>20</v>
      </c>
      <c r="D1032" s="90">
        <v>206614</v>
      </c>
      <c r="E1032" s="94">
        <v>43637</v>
      </c>
      <c r="F1032" s="26">
        <v>206614299639</v>
      </c>
      <c r="G1032" s="90">
        <v>299639</v>
      </c>
      <c r="H1032" s="90">
        <v>1.68</v>
      </c>
      <c r="I1032" s="90">
        <v>1.68</v>
      </c>
      <c r="J1032" s="90" t="s">
        <v>10509</v>
      </c>
      <c r="K1032" s="90">
        <v>535</v>
      </c>
      <c r="L1032" s="90" t="s">
        <v>10512</v>
      </c>
    </row>
    <row r="1033" spans="1:12" hidden="1" outlineLevel="2" x14ac:dyDescent="0.25">
      <c r="A1033" s="90">
        <v>3</v>
      </c>
      <c r="B1033" s="26">
        <v>909852501</v>
      </c>
      <c r="C1033" s="90">
        <v>20</v>
      </c>
      <c r="D1033" s="90">
        <v>210559</v>
      </c>
      <c r="E1033" s="94">
        <v>43699</v>
      </c>
      <c r="F1033" s="26">
        <v>210559303418</v>
      </c>
      <c r="G1033" s="90">
        <v>303418</v>
      </c>
      <c r="H1033" s="90">
        <v>34.880000000000003</v>
      </c>
      <c r="I1033" s="90">
        <v>34.880000000000003</v>
      </c>
      <c r="J1033" s="90" t="s">
        <v>10509</v>
      </c>
      <c r="K1033" s="90">
        <v>473</v>
      </c>
      <c r="L1033" s="90" t="s">
        <v>10512</v>
      </c>
    </row>
    <row r="1034" spans="1:12" hidden="1" outlineLevel="2" x14ac:dyDescent="0.25">
      <c r="A1034" s="90">
        <v>3</v>
      </c>
      <c r="B1034" s="26">
        <v>909852501</v>
      </c>
      <c r="C1034" s="90">
        <v>20</v>
      </c>
      <c r="D1034" s="90">
        <v>216423</v>
      </c>
      <c r="E1034" s="94">
        <v>43759</v>
      </c>
      <c r="F1034" s="26">
        <v>216423309008</v>
      </c>
      <c r="G1034" s="90">
        <v>309008</v>
      </c>
      <c r="H1034" s="90">
        <v>15.06</v>
      </c>
      <c r="I1034" s="90">
        <v>15.06</v>
      </c>
      <c r="J1034" s="90" t="s">
        <v>10509</v>
      </c>
      <c r="K1034" s="90">
        <v>412</v>
      </c>
      <c r="L1034" s="90" t="s">
        <v>10512</v>
      </c>
    </row>
    <row r="1035" spans="1:12" hidden="1" outlineLevel="2" x14ac:dyDescent="0.25">
      <c r="A1035" s="90">
        <v>3</v>
      </c>
      <c r="B1035" s="26">
        <v>910045392</v>
      </c>
      <c r="C1035" s="90">
        <v>20</v>
      </c>
      <c r="D1035" s="90">
        <v>182923</v>
      </c>
      <c r="E1035" s="94">
        <v>43335</v>
      </c>
      <c r="F1035" s="26">
        <v>182923276089</v>
      </c>
      <c r="G1035" s="90">
        <v>276089</v>
      </c>
      <c r="H1035" s="90">
        <v>0.19</v>
      </c>
      <c r="I1035" s="90">
        <v>0.19</v>
      </c>
      <c r="J1035" s="90" t="s">
        <v>10509</v>
      </c>
      <c r="K1035" s="90">
        <v>838</v>
      </c>
      <c r="L1035" s="90" t="s">
        <v>10512</v>
      </c>
    </row>
    <row r="1036" spans="1:12" hidden="1" outlineLevel="2" x14ac:dyDescent="0.25">
      <c r="A1036" s="90">
        <v>3</v>
      </c>
      <c r="B1036" s="26">
        <v>910073980</v>
      </c>
      <c r="C1036" s="90">
        <v>20</v>
      </c>
      <c r="D1036" s="90">
        <v>227010</v>
      </c>
      <c r="E1036" s="94">
        <v>43851</v>
      </c>
      <c r="F1036" s="26">
        <v>227010319039</v>
      </c>
      <c r="G1036" s="90">
        <v>319039</v>
      </c>
      <c r="H1036" s="90">
        <v>2.2400000000000002</v>
      </c>
      <c r="I1036" s="90">
        <v>2.2400000000000002</v>
      </c>
      <c r="J1036" s="90" t="s">
        <v>10509</v>
      </c>
      <c r="K1036" s="90">
        <v>320</v>
      </c>
      <c r="L1036" s="90" t="s">
        <v>10512</v>
      </c>
    </row>
    <row r="1037" spans="1:12" hidden="1" outlineLevel="2" x14ac:dyDescent="0.25">
      <c r="A1037" s="90">
        <v>3</v>
      </c>
      <c r="B1037" s="26">
        <v>910073980</v>
      </c>
      <c r="C1037" s="90">
        <v>20</v>
      </c>
      <c r="D1037" s="90">
        <v>229896</v>
      </c>
      <c r="E1037" s="94">
        <v>43882</v>
      </c>
      <c r="F1037" s="26">
        <v>229896321736</v>
      </c>
      <c r="G1037" s="90">
        <v>321736</v>
      </c>
      <c r="H1037" s="90">
        <v>15.3</v>
      </c>
      <c r="I1037" s="90">
        <v>15.3</v>
      </c>
      <c r="J1037" s="90" t="s">
        <v>10509</v>
      </c>
      <c r="K1037" s="90">
        <v>291</v>
      </c>
      <c r="L1037" s="90" t="s">
        <v>10512</v>
      </c>
    </row>
    <row r="1038" spans="1:12" hidden="1" outlineLevel="2" x14ac:dyDescent="0.25">
      <c r="A1038" s="90">
        <v>3</v>
      </c>
      <c r="B1038" s="26">
        <v>910073980</v>
      </c>
      <c r="C1038" s="90">
        <v>20</v>
      </c>
      <c r="D1038" s="90">
        <v>232846</v>
      </c>
      <c r="E1038" s="94">
        <v>43913</v>
      </c>
      <c r="F1038" s="26">
        <v>232846324483</v>
      </c>
      <c r="G1038" s="90">
        <v>324483</v>
      </c>
      <c r="H1038" s="90">
        <v>2.21</v>
      </c>
      <c r="I1038" s="90">
        <v>2.21</v>
      </c>
      <c r="J1038" s="90" t="s">
        <v>10509</v>
      </c>
      <c r="K1038" s="90">
        <v>260</v>
      </c>
      <c r="L1038" s="90" t="s">
        <v>10512</v>
      </c>
    </row>
    <row r="1039" spans="1:12" hidden="1" outlineLevel="2" x14ac:dyDescent="0.25">
      <c r="A1039" s="90">
        <v>3</v>
      </c>
      <c r="B1039" s="26">
        <v>910073980</v>
      </c>
      <c r="C1039" s="90">
        <v>20</v>
      </c>
      <c r="D1039" s="90">
        <v>238820</v>
      </c>
      <c r="E1039" s="94">
        <v>43972</v>
      </c>
      <c r="F1039" s="26">
        <v>238820330034</v>
      </c>
      <c r="G1039" s="90">
        <v>330034</v>
      </c>
      <c r="H1039" s="90">
        <v>1.68</v>
      </c>
      <c r="I1039" s="90">
        <v>1.68</v>
      </c>
      <c r="J1039" s="90" t="s">
        <v>10509</v>
      </c>
      <c r="K1039" s="90">
        <v>199</v>
      </c>
      <c r="L1039" s="90" t="s">
        <v>10512</v>
      </c>
    </row>
    <row r="1040" spans="1:12" hidden="1" outlineLevel="2" x14ac:dyDescent="0.25">
      <c r="A1040" s="90">
        <v>3</v>
      </c>
      <c r="B1040" s="26">
        <v>910142546</v>
      </c>
      <c r="C1040" s="90">
        <v>20</v>
      </c>
      <c r="D1040" s="90">
        <v>187454</v>
      </c>
      <c r="E1040" s="94">
        <v>43396</v>
      </c>
      <c r="F1040" s="26">
        <v>187454280608</v>
      </c>
      <c r="G1040" s="90">
        <v>280608</v>
      </c>
      <c r="H1040" s="90">
        <v>4.83</v>
      </c>
      <c r="I1040" s="90">
        <v>4.83</v>
      </c>
      <c r="J1040" s="90" t="s">
        <v>10509</v>
      </c>
      <c r="K1040" s="90">
        <v>777</v>
      </c>
      <c r="L1040" s="90" t="s">
        <v>10512</v>
      </c>
    </row>
    <row r="1041" spans="1:12" hidden="1" outlineLevel="2" x14ac:dyDescent="0.25">
      <c r="A1041" s="90">
        <v>3</v>
      </c>
      <c r="B1041" s="26">
        <v>910192319</v>
      </c>
      <c r="C1041" s="90">
        <v>20</v>
      </c>
      <c r="D1041" s="90">
        <v>205811</v>
      </c>
      <c r="E1041" s="94">
        <v>43637</v>
      </c>
      <c r="F1041" s="26">
        <v>205811298838</v>
      </c>
      <c r="G1041" s="90">
        <v>298838</v>
      </c>
      <c r="H1041" s="90">
        <v>1.68</v>
      </c>
      <c r="I1041" s="90">
        <v>1.68</v>
      </c>
      <c r="J1041" s="90" t="s">
        <v>10509</v>
      </c>
      <c r="K1041" s="90">
        <v>535</v>
      </c>
      <c r="L1041" s="90" t="s">
        <v>10512</v>
      </c>
    </row>
    <row r="1042" spans="1:12" hidden="1" outlineLevel="2" x14ac:dyDescent="0.25">
      <c r="A1042" s="90">
        <v>3</v>
      </c>
      <c r="B1042" s="26">
        <v>910192319</v>
      </c>
      <c r="C1042" s="90">
        <v>20</v>
      </c>
      <c r="D1042" s="90">
        <v>208519</v>
      </c>
      <c r="E1042" s="94">
        <v>43669</v>
      </c>
      <c r="F1042" s="26">
        <v>208519301487</v>
      </c>
      <c r="G1042" s="90">
        <v>301487</v>
      </c>
      <c r="H1042" s="90">
        <v>1.68</v>
      </c>
      <c r="I1042" s="90">
        <v>1.68</v>
      </c>
      <c r="J1042" s="90" t="s">
        <v>10509</v>
      </c>
      <c r="K1042" s="90">
        <v>504</v>
      </c>
      <c r="L1042" s="90" t="s">
        <v>10512</v>
      </c>
    </row>
    <row r="1043" spans="1:12" hidden="1" outlineLevel="2" x14ac:dyDescent="0.25">
      <c r="A1043" s="90">
        <v>3</v>
      </c>
      <c r="B1043" s="26">
        <v>910206606</v>
      </c>
      <c r="C1043" s="90">
        <v>20</v>
      </c>
      <c r="D1043" s="90">
        <v>212496</v>
      </c>
      <c r="E1043" s="94">
        <v>43699</v>
      </c>
      <c r="F1043" s="26">
        <v>212496305328</v>
      </c>
      <c r="G1043" s="90">
        <v>305328</v>
      </c>
      <c r="H1043" s="90">
        <v>0.41</v>
      </c>
      <c r="I1043" s="90">
        <v>0.41</v>
      </c>
      <c r="J1043" s="90" t="s">
        <v>10509</v>
      </c>
      <c r="K1043" s="90">
        <v>473</v>
      </c>
      <c r="L1043" s="90" t="s">
        <v>10512</v>
      </c>
    </row>
    <row r="1044" spans="1:12" hidden="1" outlineLevel="2" x14ac:dyDescent="0.25">
      <c r="A1044" s="90">
        <v>3</v>
      </c>
      <c r="B1044" s="26">
        <v>910206606</v>
      </c>
      <c r="C1044" s="90">
        <v>20</v>
      </c>
      <c r="D1044" s="90">
        <v>223955</v>
      </c>
      <c r="E1044" s="94">
        <v>43822</v>
      </c>
      <c r="F1044" s="26">
        <v>223955316202</v>
      </c>
      <c r="G1044" s="90">
        <v>316202</v>
      </c>
      <c r="H1044" s="90">
        <v>1.68</v>
      </c>
      <c r="I1044" s="90">
        <v>1.68</v>
      </c>
      <c r="J1044" s="90" t="s">
        <v>10509</v>
      </c>
      <c r="K1044" s="90">
        <v>351</v>
      </c>
      <c r="L1044" s="90" t="s">
        <v>10512</v>
      </c>
    </row>
    <row r="1045" spans="1:12" hidden="1" outlineLevel="2" x14ac:dyDescent="0.25">
      <c r="A1045" s="90">
        <v>3</v>
      </c>
      <c r="B1045" s="26">
        <v>910206606</v>
      </c>
      <c r="C1045" s="90">
        <v>20</v>
      </c>
      <c r="D1045" s="90">
        <v>226826</v>
      </c>
      <c r="E1045" s="94">
        <v>43851</v>
      </c>
      <c r="F1045" s="26">
        <v>226826318900</v>
      </c>
      <c r="G1045" s="90">
        <v>318900</v>
      </c>
      <c r="H1045" s="90">
        <v>1.68</v>
      </c>
      <c r="I1045" s="90">
        <v>1.68</v>
      </c>
      <c r="J1045" s="90" t="s">
        <v>10509</v>
      </c>
      <c r="K1045" s="90">
        <v>320</v>
      </c>
      <c r="L1045" s="90" t="s">
        <v>10512</v>
      </c>
    </row>
    <row r="1046" spans="1:12" hidden="1" outlineLevel="2" x14ac:dyDescent="0.25">
      <c r="A1046" s="90">
        <v>3</v>
      </c>
      <c r="B1046" s="26">
        <v>910282573</v>
      </c>
      <c r="C1046" s="90">
        <v>20</v>
      </c>
      <c r="D1046" s="90">
        <v>238015</v>
      </c>
      <c r="E1046" s="94">
        <v>43972</v>
      </c>
      <c r="F1046" s="26">
        <v>238015329293</v>
      </c>
      <c r="G1046" s="90">
        <v>329293</v>
      </c>
      <c r="H1046" s="90">
        <v>6.38</v>
      </c>
      <c r="I1046" s="90">
        <v>6.38</v>
      </c>
      <c r="J1046" s="90" t="s">
        <v>10509</v>
      </c>
      <c r="K1046" s="90">
        <v>199</v>
      </c>
      <c r="L1046" s="90" t="s">
        <v>10512</v>
      </c>
    </row>
    <row r="1047" spans="1:12" hidden="1" outlineLevel="2" x14ac:dyDescent="0.25">
      <c r="A1047" s="90">
        <v>3</v>
      </c>
      <c r="B1047" s="26">
        <v>910284892</v>
      </c>
      <c r="C1047" s="90">
        <v>20</v>
      </c>
      <c r="D1047" s="90">
        <v>232752</v>
      </c>
      <c r="E1047" s="94">
        <v>43913</v>
      </c>
      <c r="F1047" s="26">
        <v>232752324415</v>
      </c>
      <c r="G1047" s="90">
        <v>324415</v>
      </c>
      <c r="H1047" s="90">
        <v>2.0699999999999998</v>
      </c>
      <c r="I1047" s="90">
        <v>2.0699999999999998</v>
      </c>
      <c r="J1047" s="90" t="s">
        <v>10509</v>
      </c>
      <c r="K1047" s="90">
        <v>260</v>
      </c>
      <c r="L1047" s="90" t="s">
        <v>10512</v>
      </c>
    </row>
    <row r="1048" spans="1:12" hidden="1" outlineLevel="2" x14ac:dyDescent="0.25">
      <c r="A1048" s="90">
        <v>3</v>
      </c>
      <c r="B1048" s="26">
        <v>910284892</v>
      </c>
      <c r="C1048" s="90">
        <v>20</v>
      </c>
      <c r="D1048" s="90">
        <v>235754</v>
      </c>
      <c r="E1048" s="94">
        <v>43942</v>
      </c>
      <c r="F1048" s="26">
        <v>235754327195</v>
      </c>
      <c r="G1048" s="90">
        <v>327195</v>
      </c>
      <c r="H1048" s="90">
        <v>1.68</v>
      </c>
      <c r="I1048" s="90">
        <v>1.68</v>
      </c>
      <c r="J1048" s="90" t="s">
        <v>10509</v>
      </c>
      <c r="K1048" s="90">
        <v>230</v>
      </c>
      <c r="L1048" s="90" t="s">
        <v>10512</v>
      </c>
    </row>
    <row r="1049" spans="1:12" hidden="1" outlineLevel="2" x14ac:dyDescent="0.25">
      <c r="A1049" s="90">
        <v>3</v>
      </c>
      <c r="B1049" s="26">
        <v>910303833</v>
      </c>
      <c r="C1049" s="90">
        <v>20</v>
      </c>
      <c r="D1049" s="90">
        <v>173892</v>
      </c>
      <c r="E1049" s="94">
        <v>43214</v>
      </c>
      <c r="F1049" s="26">
        <v>173892267073</v>
      </c>
      <c r="G1049" s="90">
        <v>267073</v>
      </c>
      <c r="H1049" s="90">
        <v>1.68</v>
      </c>
      <c r="I1049" s="90">
        <v>1.68</v>
      </c>
      <c r="J1049" s="90" t="s">
        <v>10509</v>
      </c>
      <c r="K1049" s="90">
        <v>961</v>
      </c>
      <c r="L1049" s="90" t="s">
        <v>10512</v>
      </c>
    </row>
    <row r="1050" spans="1:12" hidden="1" outlineLevel="2" x14ac:dyDescent="0.25">
      <c r="A1050" s="90">
        <v>3</v>
      </c>
      <c r="B1050" s="26">
        <v>910311869</v>
      </c>
      <c r="C1050" s="90">
        <v>20</v>
      </c>
      <c r="D1050" s="90">
        <v>225163</v>
      </c>
      <c r="E1050" s="94">
        <v>43851</v>
      </c>
      <c r="F1050" s="26">
        <v>225163317264</v>
      </c>
      <c r="G1050" s="90">
        <v>317264</v>
      </c>
      <c r="H1050" s="90">
        <v>8.3800000000000008</v>
      </c>
      <c r="I1050" s="90">
        <v>8.3800000000000008</v>
      </c>
      <c r="J1050" s="90" t="s">
        <v>10509</v>
      </c>
      <c r="K1050" s="90">
        <v>320</v>
      </c>
      <c r="L1050" s="90" t="s">
        <v>10512</v>
      </c>
    </row>
    <row r="1051" spans="1:12" hidden="1" outlineLevel="2" x14ac:dyDescent="0.25">
      <c r="A1051" s="90">
        <v>3</v>
      </c>
      <c r="B1051" s="26">
        <v>910317676</v>
      </c>
      <c r="C1051" s="90">
        <v>20</v>
      </c>
      <c r="D1051" s="90">
        <v>231940</v>
      </c>
      <c r="E1051" s="94">
        <v>43913</v>
      </c>
      <c r="F1051" s="26">
        <v>231940323643</v>
      </c>
      <c r="G1051" s="90">
        <v>323643</v>
      </c>
      <c r="H1051" s="90">
        <v>1.68</v>
      </c>
      <c r="I1051" s="90">
        <v>1.68</v>
      </c>
      <c r="J1051" s="90" t="s">
        <v>10509</v>
      </c>
      <c r="K1051" s="90">
        <v>260</v>
      </c>
      <c r="L1051" s="90" t="s">
        <v>10512</v>
      </c>
    </row>
    <row r="1052" spans="1:12" hidden="1" outlineLevel="2" x14ac:dyDescent="0.25">
      <c r="A1052" s="90">
        <v>3</v>
      </c>
      <c r="B1052" s="26">
        <v>910317676</v>
      </c>
      <c r="C1052" s="90">
        <v>20</v>
      </c>
      <c r="D1052" s="90">
        <v>234932</v>
      </c>
      <c r="E1052" s="94">
        <v>43942</v>
      </c>
      <c r="F1052" s="26">
        <v>234932326413</v>
      </c>
      <c r="G1052" s="90">
        <v>326413</v>
      </c>
      <c r="H1052" s="90">
        <v>20.7</v>
      </c>
      <c r="I1052" s="90">
        <v>20.7</v>
      </c>
      <c r="J1052" s="90" t="s">
        <v>10509</v>
      </c>
      <c r="K1052" s="90">
        <v>230</v>
      </c>
      <c r="L1052" s="90" t="s">
        <v>10512</v>
      </c>
    </row>
    <row r="1053" spans="1:12" hidden="1" outlineLevel="2" x14ac:dyDescent="0.25">
      <c r="A1053" s="90">
        <v>3</v>
      </c>
      <c r="B1053" s="26">
        <v>910317676</v>
      </c>
      <c r="C1053" s="90">
        <v>20</v>
      </c>
      <c r="D1053" s="90">
        <v>237898</v>
      </c>
      <c r="E1053" s="94">
        <v>43972</v>
      </c>
      <c r="F1053" s="26">
        <v>237898329177</v>
      </c>
      <c r="G1053" s="90">
        <v>329177</v>
      </c>
      <c r="H1053" s="90">
        <v>12.64</v>
      </c>
      <c r="I1053" s="90">
        <v>12.64</v>
      </c>
      <c r="J1053" s="90" t="s">
        <v>10509</v>
      </c>
      <c r="K1053" s="90">
        <v>199</v>
      </c>
      <c r="L1053" s="90" t="s">
        <v>10512</v>
      </c>
    </row>
    <row r="1054" spans="1:12" hidden="1" outlineLevel="2" x14ac:dyDescent="0.25">
      <c r="A1054" s="90">
        <v>3</v>
      </c>
      <c r="B1054" s="26">
        <v>908213929</v>
      </c>
      <c r="C1054" s="90">
        <v>20</v>
      </c>
      <c r="D1054" s="90">
        <v>229385</v>
      </c>
      <c r="E1054" s="94">
        <v>43882</v>
      </c>
      <c r="F1054" s="26">
        <v>229385321292</v>
      </c>
      <c r="G1054" s="90">
        <v>321292</v>
      </c>
      <c r="H1054" s="90">
        <v>1.68</v>
      </c>
      <c r="I1054" s="90">
        <v>1.68</v>
      </c>
      <c r="J1054" s="90" t="s">
        <v>10509</v>
      </c>
      <c r="K1054" s="90">
        <v>291</v>
      </c>
      <c r="L1054" s="90" t="s">
        <v>10512</v>
      </c>
    </row>
    <row r="1055" spans="1:12" hidden="1" outlineLevel="2" x14ac:dyDescent="0.25">
      <c r="A1055" s="90">
        <v>3</v>
      </c>
      <c r="B1055" s="26">
        <v>908213929</v>
      </c>
      <c r="C1055" s="90">
        <v>20</v>
      </c>
      <c r="D1055" s="90">
        <v>235344</v>
      </c>
      <c r="E1055" s="94">
        <v>43942</v>
      </c>
      <c r="F1055" s="26">
        <v>235344326823</v>
      </c>
      <c r="G1055" s="90">
        <v>326823</v>
      </c>
      <c r="H1055" s="90">
        <v>1.68</v>
      </c>
      <c r="I1055" s="90">
        <v>1.68</v>
      </c>
      <c r="J1055" s="90" t="s">
        <v>10509</v>
      </c>
      <c r="K1055" s="90">
        <v>230</v>
      </c>
      <c r="L1055" s="90" t="s">
        <v>10512</v>
      </c>
    </row>
    <row r="1056" spans="1:12" hidden="1" outlineLevel="2" x14ac:dyDescent="0.25">
      <c r="A1056" s="90">
        <v>3</v>
      </c>
      <c r="B1056" s="26">
        <v>908230535</v>
      </c>
      <c r="C1056" s="90">
        <v>20</v>
      </c>
      <c r="D1056" s="90">
        <v>184469</v>
      </c>
      <c r="E1056" s="94">
        <v>43364</v>
      </c>
      <c r="F1056" s="26">
        <v>184469277630</v>
      </c>
      <c r="G1056" s="90">
        <v>277630</v>
      </c>
      <c r="H1056" s="90">
        <v>1.68</v>
      </c>
      <c r="I1056" s="90">
        <v>1.68</v>
      </c>
      <c r="J1056" s="90" t="s">
        <v>10509</v>
      </c>
      <c r="K1056" s="90">
        <v>808</v>
      </c>
      <c r="L1056" s="90" t="s">
        <v>10512</v>
      </c>
    </row>
    <row r="1057" spans="1:12" hidden="1" outlineLevel="2" x14ac:dyDescent="0.25">
      <c r="A1057" s="90">
        <v>3</v>
      </c>
      <c r="B1057" s="26">
        <v>908230535</v>
      </c>
      <c r="C1057" s="90">
        <v>20</v>
      </c>
      <c r="D1057" s="90">
        <v>186861</v>
      </c>
      <c r="E1057" s="94">
        <v>43396</v>
      </c>
      <c r="F1057" s="26">
        <v>186861280016</v>
      </c>
      <c r="G1057" s="90">
        <v>280016</v>
      </c>
      <c r="H1057" s="90">
        <v>1.68</v>
      </c>
      <c r="I1057" s="90">
        <v>1.68</v>
      </c>
      <c r="J1057" s="90" t="s">
        <v>10509</v>
      </c>
      <c r="K1057" s="90">
        <v>777</v>
      </c>
      <c r="L1057" s="90" t="s">
        <v>10512</v>
      </c>
    </row>
    <row r="1058" spans="1:12" hidden="1" outlineLevel="2" x14ac:dyDescent="0.25">
      <c r="A1058" s="90">
        <v>3</v>
      </c>
      <c r="B1058" s="26">
        <v>908235906001</v>
      </c>
      <c r="C1058" s="90">
        <v>20</v>
      </c>
      <c r="D1058" s="90">
        <v>184571</v>
      </c>
      <c r="E1058" s="94">
        <v>43364</v>
      </c>
      <c r="F1058" s="26">
        <v>184571277732</v>
      </c>
      <c r="G1058" s="90">
        <v>277732</v>
      </c>
      <c r="H1058" s="90">
        <v>1.68</v>
      </c>
      <c r="I1058" s="90">
        <v>1.68</v>
      </c>
      <c r="J1058" s="90" t="s">
        <v>10509</v>
      </c>
      <c r="K1058" s="90">
        <v>808</v>
      </c>
      <c r="L1058" s="90" t="s">
        <v>10512</v>
      </c>
    </row>
    <row r="1059" spans="1:12" hidden="1" outlineLevel="2" x14ac:dyDescent="0.25">
      <c r="A1059" s="90">
        <v>3</v>
      </c>
      <c r="B1059" s="26">
        <v>908263924</v>
      </c>
      <c r="C1059" s="90">
        <v>20</v>
      </c>
      <c r="D1059" s="90">
        <v>217245</v>
      </c>
      <c r="E1059" s="94">
        <v>43759</v>
      </c>
      <c r="F1059" s="26">
        <v>217245309830</v>
      </c>
      <c r="G1059" s="90">
        <v>309830</v>
      </c>
      <c r="H1059" s="90">
        <v>2.41</v>
      </c>
      <c r="I1059" s="90">
        <v>2.41</v>
      </c>
      <c r="J1059" s="90" t="s">
        <v>10509</v>
      </c>
      <c r="K1059" s="90">
        <v>412</v>
      </c>
      <c r="L1059" s="90" t="s">
        <v>10512</v>
      </c>
    </row>
    <row r="1060" spans="1:12" hidden="1" outlineLevel="2" x14ac:dyDescent="0.25">
      <c r="A1060" s="90">
        <v>3</v>
      </c>
      <c r="B1060" s="26">
        <v>908263924</v>
      </c>
      <c r="C1060" s="90">
        <v>20</v>
      </c>
      <c r="D1060" s="90">
        <v>220158</v>
      </c>
      <c r="E1060" s="94">
        <v>43790</v>
      </c>
      <c r="F1060" s="26">
        <v>220158312592</v>
      </c>
      <c r="G1060" s="90">
        <v>312592</v>
      </c>
      <c r="H1060" s="90">
        <v>1.74</v>
      </c>
      <c r="I1060" s="90">
        <v>1.74</v>
      </c>
      <c r="J1060" s="90" t="s">
        <v>10509</v>
      </c>
      <c r="K1060" s="90">
        <v>382</v>
      </c>
      <c r="L1060" s="90" t="s">
        <v>10512</v>
      </c>
    </row>
    <row r="1061" spans="1:12" hidden="1" outlineLevel="2" x14ac:dyDescent="0.25">
      <c r="A1061" s="90">
        <v>3</v>
      </c>
      <c r="B1061" s="26">
        <v>908379928</v>
      </c>
      <c r="C1061" s="90">
        <v>20</v>
      </c>
      <c r="D1061" s="90">
        <v>194583</v>
      </c>
      <c r="E1061" s="94">
        <v>43487</v>
      </c>
      <c r="F1061" s="26">
        <v>194583287705</v>
      </c>
      <c r="G1061" s="90">
        <v>287705</v>
      </c>
      <c r="H1061" s="90">
        <v>0.35</v>
      </c>
      <c r="I1061" s="90">
        <v>0.35</v>
      </c>
      <c r="J1061" s="90" t="s">
        <v>10509</v>
      </c>
      <c r="K1061" s="90">
        <v>685</v>
      </c>
      <c r="L1061" s="90" t="s">
        <v>10512</v>
      </c>
    </row>
    <row r="1062" spans="1:12" hidden="1" outlineLevel="2" x14ac:dyDescent="0.25">
      <c r="A1062" s="90">
        <v>3</v>
      </c>
      <c r="B1062" s="26">
        <v>908464100</v>
      </c>
      <c r="C1062" s="90">
        <v>20</v>
      </c>
      <c r="D1062" s="90">
        <v>195753</v>
      </c>
      <c r="E1062" s="94">
        <v>43518</v>
      </c>
      <c r="F1062" s="26">
        <v>195753288866</v>
      </c>
      <c r="G1062" s="90">
        <v>288866</v>
      </c>
      <c r="H1062" s="90">
        <v>2.08</v>
      </c>
      <c r="I1062" s="90">
        <v>2.08</v>
      </c>
      <c r="J1062" s="90" t="s">
        <v>10509</v>
      </c>
      <c r="K1062" s="90">
        <v>657</v>
      </c>
      <c r="L1062" s="90" t="s">
        <v>10512</v>
      </c>
    </row>
    <row r="1063" spans="1:12" hidden="1" outlineLevel="2" x14ac:dyDescent="0.25">
      <c r="A1063" s="90">
        <v>3</v>
      </c>
      <c r="B1063" s="26">
        <v>908473820</v>
      </c>
      <c r="C1063" s="90">
        <v>20</v>
      </c>
      <c r="D1063" s="90">
        <v>222409</v>
      </c>
      <c r="E1063" s="94">
        <v>43822</v>
      </c>
      <c r="F1063" s="26">
        <v>222409314685</v>
      </c>
      <c r="G1063" s="90">
        <v>314685</v>
      </c>
      <c r="H1063" s="90">
        <v>8.3800000000000008</v>
      </c>
      <c r="I1063" s="90">
        <v>8.3800000000000008</v>
      </c>
      <c r="J1063" s="90" t="s">
        <v>10509</v>
      </c>
      <c r="K1063" s="90">
        <v>351</v>
      </c>
      <c r="L1063" s="90" t="s">
        <v>10512</v>
      </c>
    </row>
    <row r="1064" spans="1:12" hidden="1" outlineLevel="2" x14ac:dyDescent="0.25">
      <c r="A1064" s="90">
        <v>3</v>
      </c>
      <c r="B1064" s="26">
        <v>908473820</v>
      </c>
      <c r="C1064" s="90">
        <v>20</v>
      </c>
      <c r="D1064" s="90">
        <v>225255</v>
      </c>
      <c r="E1064" s="94">
        <v>43851</v>
      </c>
      <c r="F1064" s="26">
        <v>225255317356</v>
      </c>
      <c r="G1064" s="90">
        <v>317356</v>
      </c>
      <c r="H1064" s="90">
        <v>8.3800000000000008</v>
      </c>
      <c r="I1064" s="90">
        <v>8.3800000000000008</v>
      </c>
      <c r="J1064" s="90" t="s">
        <v>10509</v>
      </c>
      <c r="K1064" s="90">
        <v>320</v>
      </c>
      <c r="L1064" s="90" t="s">
        <v>10512</v>
      </c>
    </row>
    <row r="1065" spans="1:12" hidden="1" outlineLevel="2" x14ac:dyDescent="0.25">
      <c r="A1065" s="90">
        <v>3</v>
      </c>
      <c r="B1065" s="26">
        <v>908545825</v>
      </c>
      <c r="C1065" s="90">
        <v>20</v>
      </c>
      <c r="D1065" s="90">
        <v>215748</v>
      </c>
      <c r="E1065" s="94">
        <v>43731</v>
      </c>
      <c r="F1065" s="26">
        <v>215748308373</v>
      </c>
      <c r="G1065" s="90">
        <v>308373</v>
      </c>
      <c r="H1065" s="90">
        <v>0.15</v>
      </c>
      <c r="I1065" s="90">
        <v>0.15</v>
      </c>
      <c r="J1065" s="90" t="s">
        <v>10509</v>
      </c>
      <c r="K1065" s="90">
        <v>443</v>
      </c>
      <c r="L1065" s="90" t="s">
        <v>10512</v>
      </c>
    </row>
    <row r="1066" spans="1:12" hidden="1" outlineLevel="2" x14ac:dyDescent="0.25">
      <c r="A1066" s="90">
        <v>3</v>
      </c>
      <c r="B1066" s="26">
        <v>908545825</v>
      </c>
      <c r="C1066" s="90">
        <v>20</v>
      </c>
      <c r="D1066" s="90">
        <v>221503</v>
      </c>
      <c r="E1066" s="94">
        <v>43790</v>
      </c>
      <c r="F1066" s="26">
        <v>221503313840</v>
      </c>
      <c r="G1066" s="90">
        <v>313840</v>
      </c>
      <c r="H1066" s="90">
        <v>0.35</v>
      </c>
      <c r="I1066" s="90">
        <v>0.35</v>
      </c>
      <c r="J1066" s="90" t="s">
        <v>10509</v>
      </c>
      <c r="K1066" s="90">
        <v>382</v>
      </c>
      <c r="L1066" s="90" t="s">
        <v>10512</v>
      </c>
    </row>
    <row r="1067" spans="1:12" hidden="1" outlineLevel="2" x14ac:dyDescent="0.25">
      <c r="A1067" s="90">
        <v>3</v>
      </c>
      <c r="B1067" s="26">
        <v>908551328</v>
      </c>
      <c r="C1067" s="90">
        <v>20</v>
      </c>
      <c r="D1067" s="90">
        <v>225147</v>
      </c>
      <c r="E1067" s="94">
        <v>43851</v>
      </c>
      <c r="F1067" s="26">
        <v>225147317248</v>
      </c>
      <c r="G1067" s="90">
        <v>317248</v>
      </c>
      <c r="H1067" s="90">
        <v>8.3800000000000008</v>
      </c>
      <c r="I1067" s="90">
        <v>8.3800000000000008</v>
      </c>
      <c r="J1067" s="90" t="s">
        <v>10509</v>
      </c>
      <c r="K1067" s="90">
        <v>320</v>
      </c>
      <c r="L1067" s="90" t="s">
        <v>10512</v>
      </c>
    </row>
    <row r="1068" spans="1:12" hidden="1" outlineLevel="2" x14ac:dyDescent="0.25">
      <c r="A1068" s="90">
        <v>3</v>
      </c>
      <c r="B1068" s="26">
        <v>908551328</v>
      </c>
      <c r="C1068" s="90">
        <v>20</v>
      </c>
      <c r="D1068" s="90">
        <v>228081</v>
      </c>
      <c r="E1068" s="94">
        <v>43882</v>
      </c>
      <c r="F1068" s="26">
        <v>228081319990</v>
      </c>
      <c r="G1068" s="90">
        <v>319990</v>
      </c>
      <c r="H1068" s="90">
        <v>8.3800000000000008</v>
      </c>
      <c r="I1068" s="90">
        <v>8.3800000000000008</v>
      </c>
      <c r="J1068" s="90" t="s">
        <v>10509</v>
      </c>
      <c r="K1068" s="90">
        <v>291</v>
      </c>
      <c r="L1068" s="90" t="s">
        <v>10512</v>
      </c>
    </row>
    <row r="1069" spans="1:12" hidden="1" outlineLevel="2" x14ac:dyDescent="0.25">
      <c r="A1069" s="90">
        <v>3</v>
      </c>
      <c r="B1069" s="26">
        <v>908551328</v>
      </c>
      <c r="C1069" s="90">
        <v>20</v>
      </c>
      <c r="D1069" s="90">
        <v>234032</v>
      </c>
      <c r="E1069" s="94">
        <v>43942</v>
      </c>
      <c r="F1069" s="26">
        <v>234032325513</v>
      </c>
      <c r="G1069" s="90">
        <v>325513</v>
      </c>
      <c r="H1069" s="90">
        <v>8.3800000000000008</v>
      </c>
      <c r="I1069" s="90">
        <v>8.3800000000000008</v>
      </c>
      <c r="J1069" s="90" t="s">
        <v>10509</v>
      </c>
      <c r="K1069" s="90">
        <v>230</v>
      </c>
      <c r="L1069" s="90" t="s">
        <v>10512</v>
      </c>
    </row>
    <row r="1070" spans="1:12" hidden="1" outlineLevel="2" x14ac:dyDescent="0.25">
      <c r="A1070" s="90">
        <v>3</v>
      </c>
      <c r="B1070" s="26">
        <v>908595820</v>
      </c>
      <c r="C1070" s="90">
        <v>20</v>
      </c>
      <c r="D1070" s="90">
        <v>203187</v>
      </c>
      <c r="E1070" s="94">
        <v>43607</v>
      </c>
      <c r="F1070" s="26">
        <v>203187296252</v>
      </c>
      <c r="G1070" s="90">
        <v>296252</v>
      </c>
      <c r="H1070" s="90">
        <v>1.93</v>
      </c>
      <c r="I1070" s="90">
        <v>1.93</v>
      </c>
      <c r="J1070" s="90" t="s">
        <v>10509</v>
      </c>
      <c r="K1070" s="90">
        <v>565</v>
      </c>
      <c r="L1070" s="90" t="s">
        <v>10512</v>
      </c>
    </row>
    <row r="1071" spans="1:12" hidden="1" outlineLevel="2" x14ac:dyDescent="0.25">
      <c r="A1071" s="90">
        <v>3</v>
      </c>
      <c r="B1071" s="26">
        <v>908595820</v>
      </c>
      <c r="C1071" s="90">
        <v>20</v>
      </c>
      <c r="D1071" s="90">
        <v>205810</v>
      </c>
      <c r="E1071" s="94">
        <v>43637</v>
      </c>
      <c r="F1071" s="26">
        <v>205810298837</v>
      </c>
      <c r="G1071" s="90">
        <v>298837</v>
      </c>
      <c r="H1071" s="90">
        <v>3.32</v>
      </c>
      <c r="I1071" s="90">
        <v>3.32</v>
      </c>
      <c r="J1071" s="90" t="s">
        <v>10509</v>
      </c>
      <c r="K1071" s="90">
        <v>535</v>
      </c>
      <c r="L1071" s="90" t="s">
        <v>10512</v>
      </c>
    </row>
    <row r="1072" spans="1:12" hidden="1" outlineLevel="2" x14ac:dyDescent="0.25">
      <c r="A1072" s="90">
        <v>3</v>
      </c>
      <c r="B1072" s="26">
        <v>908595820</v>
      </c>
      <c r="C1072" s="90">
        <v>20</v>
      </c>
      <c r="D1072" s="90">
        <v>208518</v>
      </c>
      <c r="E1072" s="94">
        <v>43669</v>
      </c>
      <c r="F1072" s="26">
        <v>208518301486</v>
      </c>
      <c r="G1072" s="90">
        <v>301486</v>
      </c>
      <c r="H1072" s="90">
        <v>1.68</v>
      </c>
      <c r="I1072" s="90">
        <v>1.68</v>
      </c>
      <c r="J1072" s="90" t="s">
        <v>10509</v>
      </c>
      <c r="K1072" s="90">
        <v>504</v>
      </c>
      <c r="L1072" s="90" t="s">
        <v>10512</v>
      </c>
    </row>
    <row r="1073" spans="1:12" hidden="1" outlineLevel="2" x14ac:dyDescent="0.25">
      <c r="A1073" s="90">
        <v>3</v>
      </c>
      <c r="B1073" s="26">
        <v>908597586</v>
      </c>
      <c r="C1073" s="90">
        <v>20</v>
      </c>
      <c r="D1073" s="90">
        <v>179432</v>
      </c>
      <c r="E1073" s="94">
        <v>43305</v>
      </c>
      <c r="F1073" s="26">
        <v>179432272602</v>
      </c>
      <c r="G1073" s="90">
        <v>272602</v>
      </c>
      <c r="H1073" s="90">
        <v>8.3800000000000008</v>
      </c>
      <c r="I1073" s="90">
        <v>8.3800000000000008</v>
      </c>
      <c r="J1073" s="90" t="s">
        <v>10509</v>
      </c>
      <c r="K1073" s="90">
        <v>869</v>
      </c>
      <c r="L1073" s="90" t="s">
        <v>10512</v>
      </c>
    </row>
    <row r="1074" spans="1:12" hidden="1" outlineLevel="2" x14ac:dyDescent="0.25">
      <c r="A1074" s="90">
        <v>3</v>
      </c>
      <c r="B1074" s="26">
        <v>908597586</v>
      </c>
      <c r="C1074" s="90">
        <v>20</v>
      </c>
      <c r="D1074" s="90">
        <v>183736</v>
      </c>
      <c r="E1074" s="94">
        <v>43364</v>
      </c>
      <c r="F1074" s="26">
        <v>183736276897</v>
      </c>
      <c r="G1074" s="90">
        <v>276897</v>
      </c>
      <c r="H1074" s="90">
        <v>8.3800000000000008</v>
      </c>
      <c r="I1074" s="90">
        <v>8.3800000000000008</v>
      </c>
      <c r="J1074" s="90" t="s">
        <v>10509</v>
      </c>
      <c r="K1074" s="90">
        <v>808</v>
      </c>
      <c r="L1074" s="90" t="s">
        <v>10512</v>
      </c>
    </row>
    <row r="1075" spans="1:12" hidden="1" outlineLevel="2" x14ac:dyDescent="0.25">
      <c r="A1075" s="90">
        <v>3</v>
      </c>
      <c r="B1075" s="26">
        <v>908680481</v>
      </c>
      <c r="C1075" s="90">
        <v>20</v>
      </c>
      <c r="D1075" s="90">
        <v>177375</v>
      </c>
      <c r="E1075" s="94">
        <v>43273</v>
      </c>
      <c r="F1075" s="26">
        <v>177375270549</v>
      </c>
      <c r="G1075" s="90">
        <v>270549</v>
      </c>
      <c r="H1075" s="90">
        <v>13.99</v>
      </c>
      <c r="I1075" s="90">
        <v>13.99</v>
      </c>
      <c r="J1075" s="90" t="s">
        <v>10509</v>
      </c>
      <c r="K1075" s="90">
        <v>900</v>
      </c>
      <c r="L1075" s="90" t="s">
        <v>10512</v>
      </c>
    </row>
    <row r="1076" spans="1:12" hidden="1" outlineLevel="2" x14ac:dyDescent="0.25">
      <c r="A1076" s="90">
        <v>3</v>
      </c>
      <c r="B1076" s="26">
        <v>908680481</v>
      </c>
      <c r="C1076" s="90">
        <v>20</v>
      </c>
      <c r="D1076" s="90">
        <v>179421</v>
      </c>
      <c r="E1076" s="94">
        <v>43305</v>
      </c>
      <c r="F1076" s="26">
        <v>179421272591</v>
      </c>
      <c r="G1076" s="90">
        <v>272591</v>
      </c>
      <c r="H1076" s="90">
        <v>8.3800000000000008</v>
      </c>
      <c r="I1076" s="90">
        <v>8.3800000000000008</v>
      </c>
      <c r="J1076" s="90" t="s">
        <v>10509</v>
      </c>
      <c r="K1076" s="90">
        <v>869</v>
      </c>
      <c r="L1076" s="90" t="s">
        <v>10512</v>
      </c>
    </row>
    <row r="1077" spans="1:12" hidden="1" outlineLevel="2" x14ac:dyDescent="0.25">
      <c r="A1077" s="90">
        <v>3</v>
      </c>
      <c r="B1077" s="26">
        <v>908693203</v>
      </c>
      <c r="C1077" s="90">
        <v>20</v>
      </c>
      <c r="D1077" s="90">
        <v>208686</v>
      </c>
      <c r="E1077" s="94">
        <v>43669</v>
      </c>
      <c r="F1077" s="26">
        <v>208686301654</v>
      </c>
      <c r="G1077" s="90">
        <v>301654</v>
      </c>
      <c r="H1077" s="90">
        <v>4.41</v>
      </c>
      <c r="I1077" s="90">
        <v>0.16</v>
      </c>
      <c r="J1077" s="90" t="s">
        <v>10509</v>
      </c>
      <c r="K1077" s="90">
        <v>504</v>
      </c>
      <c r="L1077" s="90" t="s">
        <v>10512</v>
      </c>
    </row>
    <row r="1078" spans="1:12" hidden="1" outlineLevel="2" x14ac:dyDescent="0.25">
      <c r="A1078" s="90">
        <v>3</v>
      </c>
      <c r="B1078" s="26">
        <v>908693203</v>
      </c>
      <c r="C1078" s="90">
        <v>20</v>
      </c>
      <c r="D1078" s="90">
        <v>214351</v>
      </c>
      <c r="E1078" s="94">
        <v>43731</v>
      </c>
      <c r="F1078" s="26">
        <v>214351307069</v>
      </c>
      <c r="G1078" s="90">
        <v>307069</v>
      </c>
      <c r="H1078" s="90">
        <v>4.04</v>
      </c>
      <c r="I1078" s="90">
        <v>4.04</v>
      </c>
      <c r="J1078" s="90" t="s">
        <v>10509</v>
      </c>
      <c r="K1078" s="90">
        <v>443</v>
      </c>
      <c r="L1078" s="90" t="s">
        <v>10512</v>
      </c>
    </row>
    <row r="1079" spans="1:12" hidden="1" outlineLevel="2" x14ac:dyDescent="0.25">
      <c r="A1079" s="90">
        <v>3</v>
      </c>
      <c r="B1079" s="26">
        <v>911060069</v>
      </c>
      <c r="C1079" s="90">
        <v>20</v>
      </c>
      <c r="D1079" s="90">
        <v>238825</v>
      </c>
      <c r="E1079" s="94">
        <v>43972</v>
      </c>
      <c r="F1079" s="26">
        <v>238825330038</v>
      </c>
      <c r="G1079" s="90">
        <v>330038</v>
      </c>
      <c r="H1079" s="90">
        <v>33.979999999999997</v>
      </c>
      <c r="I1079" s="90">
        <v>33.979999999999997</v>
      </c>
      <c r="J1079" s="90" t="s">
        <v>10509</v>
      </c>
      <c r="K1079" s="90">
        <v>199</v>
      </c>
      <c r="L1079" s="90" t="s">
        <v>10512</v>
      </c>
    </row>
    <row r="1080" spans="1:12" hidden="1" outlineLevel="2" x14ac:dyDescent="0.25">
      <c r="A1080" s="90">
        <v>3</v>
      </c>
      <c r="B1080" s="26">
        <v>911120301001</v>
      </c>
      <c r="C1080" s="90">
        <v>20</v>
      </c>
      <c r="D1080" s="90">
        <v>193902</v>
      </c>
      <c r="E1080" s="94">
        <v>43487</v>
      </c>
      <c r="F1080" s="26">
        <v>193902287026</v>
      </c>
      <c r="G1080" s="90">
        <v>287026</v>
      </c>
      <c r="H1080" s="90">
        <v>1.74</v>
      </c>
      <c r="I1080" s="90">
        <v>1.74</v>
      </c>
      <c r="J1080" s="90" t="s">
        <v>10509</v>
      </c>
      <c r="K1080" s="90">
        <v>685</v>
      </c>
      <c r="L1080" s="90" t="s">
        <v>10512</v>
      </c>
    </row>
    <row r="1081" spans="1:12" hidden="1" outlineLevel="2" x14ac:dyDescent="0.25">
      <c r="A1081" s="90">
        <v>3</v>
      </c>
      <c r="B1081" s="26">
        <v>911120301001</v>
      </c>
      <c r="C1081" s="90">
        <v>20</v>
      </c>
      <c r="D1081" s="90">
        <v>196191</v>
      </c>
      <c r="E1081" s="94">
        <v>43518</v>
      </c>
      <c r="F1081" s="26">
        <v>196191289304</v>
      </c>
      <c r="G1081" s="90">
        <v>289304</v>
      </c>
      <c r="H1081" s="90">
        <v>1.74</v>
      </c>
      <c r="I1081" s="90">
        <v>1.74</v>
      </c>
      <c r="J1081" s="90" t="s">
        <v>10509</v>
      </c>
      <c r="K1081" s="90">
        <v>657</v>
      </c>
      <c r="L1081" s="90" t="s">
        <v>10512</v>
      </c>
    </row>
    <row r="1082" spans="1:12" hidden="1" outlineLevel="2" x14ac:dyDescent="0.25">
      <c r="A1082" s="90">
        <v>3</v>
      </c>
      <c r="B1082" s="26">
        <v>911123289</v>
      </c>
      <c r="C1082" s="90">
        <v>20</v>
      </c>
      <c r="D1082" s="90">
        <v>178247</v>
      </c>
      <c r="E1082" s="94">
        <v>43273</v>
      </c>
      <c r="F1082" s="26">
        <v>178247271421</v>
      </c>
      <c r="G1082" s="90">
        <v>271421</v>
      </c>
      <c r="H1082" s="90">
        <v>9.49</v>
      </c>
      <c r="I1082" s="90">
        <v>9.49</v>
      </c>
      <c r="J1082" s="90" t="s">
        <v>10509</v>
      </c>
      <c r="K1082" s="90">
        <v>900</v>
      </c>
      <c r="L1082" s="90" t="s">
        <v>10512</v>
      </c>
    </row>
    <row r="1083" spans="1:12" hidden="1" outlineLevel="2" x14ac:dyDescent="0.25">
      <c r="A1083" s="90">
        <v>3</v>
      </c>
      <c r="B1083" s="26">
        <v>911127736</v>
      </c>
      <c r="C1083" s="90">
        <v>20</v>
      </c>
      <c r="D1083" s="90">
        <v>202808</v>
      </c>
      <c r="E1083" s="94">
        <v>43607</v>
      </c>
      <c r="F1083" s="26">
        <v>202808295873</v>
      </c>
      <c r="G1083" s="90">
        <v>295873</v>
      </c>
      <c r="H1083" s="90">
        <v>2.91</v>
      </c>
      <c r="I1083" s="90">
        <v>2.91</v>
      </c>
      <c r="J1083" s="90" t="s">
        <v>10509</v>
      </c>
      <c r="K1083" s="90">
        <v>565</v>
      </c>
      <c r="L1083" s="90" t="s">
        <v>10512</v>
      </c>
    </row>
    <row r="1084" spans="1:12" hidden="1" outlineLevel="2" x14ac:dyDescent="0.25">
      <c r="A1084" s="90">
        <v>3</v>
      </c>
      <c r="B1084" s="26">
        <v>911127736</v>
      </c>
      <c r="C1084" s="90">
        <v>20</v>
      </c>
      <c r="D1084" s="90">
        <v>205439</v>
      </c>
      <c r="E1084" s="94">
        <v>43637</v>
      </c>
      <c r="F1084" s="26">
        <v>205439298466</v>
      </c>
      <c r="G1084" s="90">
        <v>298466</v>
      </c>
      <c r="H1084" s="90">
        <v>3.84</v>
      </c>
      <c r="I1084" s="90">
        <v>3.84</v>
      </c>
      <c r="J1084" s="90" t="s">
        <v>10509</v>
      </c>
      <c r="K1084" s="90">
        <v>535</v>
      </c>
      <c r="L1084" s="90" t="s">
        <v>10512</v>
      </c>
    </row>
    <row r="1085" spans="1:12" hidden="1" outlineLevel="2" x14ac:dyDescent="0.25">
      <c r="A1085" s="90">
        <v>3</v>
      </c>
      <c r="B1085" s="26">
        <v>911128338</v>
      </c>
      <c r="C1085" s="90">
        <v>20</v>
      </c>
      <c r="D1085" s="90">
        <v>208699</v>
      </c>
      <c r="E1085" s="94">
        <v>43669</v>
      </c>
      <c r="F1085" s="26">
        <v>208699301667</v>
      </c>
      <c r="G1085" s="90">
        <v>301667</v>
      </c>
      <c r="H1085" s="90">
        <v>3.56</v>
      </c>
      <c r="I1085" s="90">
        <v>3.56</v>
      </c>
      <c r="J1085" s="90" t="s">
        <v>10509</v>
      </c>
      <c r="K1085" s="90">
        <v>504</v>
      </c>
      <c r="L1085" s="90" t="s">
        <v>10512</v>
      </c>
    </row>
    <row r="1086" spans="1:12" hidden="1" outlineLevel="2" x14ac:dyDescent="0.25">
      <c r="A1086" s="90">
        <v>3</v>
      </c>
      <c r="B1086" s="26">
        <v>911128338</v>
      </c>
      <c r="C1086" s="90">
        <v>20</v>
      </c>
      <c r="D1086" s="90">
        <v>214363</v>
      </c>
      <c r="E1086" s="94">
        <v>43731</v>
      </c>
      <c r="F1086" s="26">
        <v>214363307081</v>
      </c>
      <c r="G1086" s="90">
        <v>307081</v>
      </c>
      <c r="H1086" s="90">
        <v>1.93</v>
      </c>
      <c r="I1086" s="90">
        <v>1.93</v>
      </c>
      <c r="J1086" s="90" t="s">
        <v>10509</v>
      </c>
      <c r="K1086" s="90">
        <v>443</v>
      </c>
      <c r="L1086" s="90" t="s">
        <v>10512</v>
      </c>
    </row>
    <row r="1087" spans="1:12" hidden="1" outlineLevel="2" x14ac:dyDescent="0.25">
      <c r="A1087" s="90">
        <v>3</v>
      </c>
      <c r="B1087" s="26">
        <v>911143329</v>
      </c>
      <c r="C1087" s="90">
        <v>20</v>
      </c>
      <c r="D1087" s="90">
        <v>217329</v>
      </c>
      <c r="E1087" s="94">
        <v>43759</v>
      </c>
      <c r="F1087" s="26">
        <v>217329309914</v>
      </c>
      <c r="G1087" s="90">
        <v>309914</v>
      </c>
      <c r="H1087" s="90">
        <v>1.68</v>
      </c>
      <c r="I1087" s="90">
        <v>1.68</v>
      </c>
      <c r="J1087" s="90" t="s">
        <v>10509</v>
      </c>
      <c r="K1087" s="90">
        <v>412</v>
      </c>
      <c r="L1087" s="90" t="s">
        <v>10512</v>
      </c>
    </row>
    <row r="1088" spans="1:12" hidden="1" outlineLevel="2" x14ac:dyDescent="0.25">
      <c r="A1088" s="90">
        <v>3</v>
      </c>
      <c r="B1088" s="26">
        <v>911143329</v>
      </c>
      <c r="C1088" s="90">
        <v>20</v>
      </c>
      <c r="D1088" s="90">
        <v>220241</v>
      </c>
      <c r="E1088" s="94">
        <v>43790</v>
      </c>
      <c r="F1088" s="26">
        <v>220241312675</v>
      </c>
      <c r="G1088" s="90">
        <v>312675</v>
      </c>
      <c r="H1088" s="90">
        <v>1.68</v>
      </c>
      <c r="I1088" s="90">
        <v>1.68</v>
      </c>
      <c r="J1088" s="90" t="s">
        <v>10509</v>
      </c>
      <c r="K1088" s="90">
        <v>382</v>
      </c>
      <c r="L1088" s="90" t="s">
        <v>10512</v>
      </c>
    </row>
    <row r="1089" spans="1:12" hidden="1" outlineLevel="2" x14ac:dyDescent="0.25">
      <c r="A1089" s="90">
        <v>3</v>
      </c>
      <c r="B1089" s="26">
        <v>911153708</v>
      </c>
      <c r="C1089" s="90">
        <v>20</v>
      </c>
      <c r="D1089" s="90">
        <v>218549</v>
      </c>
      <c r="E1089" s="94">
        <v>43759</v>
      </c>
      <c r="F1089" s="26">
        <v>218549311044</v>
      </c>
      <c r="G1089" s="90">
        <v>311044</v>
      </c>
      <c r="H1089" s="90">
        <v>0.08</v>
      </c>
      <c r="I1089" s="90">
        <v>0.08</v>
      </c>
      <c r="J1089" s="90" t="s">
        <v>10509</v>
      </c>
      <c r="K1089" s="90">
        <v>412</v>
      </c>
      <c r="L1089" s="90" t="s">
        <v>10512</v>
      </c>
    </row>
    <row r="1090" spans="1:12" hidden="1" outlineLevel="2" x14ac:dyDescent="0.25">
      <c r="A1090" s="90">
        <v>3</v>
      </c>
      <c r="B1090" s="26">
        <v>911153708</v>
      </c>
      <c r="C1090" s="90">
        <v>20</v>
      </c>
      <c r="D1090" s="90">
        <v>224183</v>
      </c>
      <c r="E1090" s="94">
        <v>43822</v>
      </c>
      <c r="F1090" s="26">
        <v>224183316374</v>
      </c>
      <c r="G1090" s="90">
        <v>316374</v>
      </c>
      <c r="H1090" s="90">
        <v>0.32</v>
      </c>
      <c r="I1090" s="90">
        <v>0.32</v>
      </c>
      <c r="J1090" s="90" t="s">
        <v>10509</v>
      </c>
      <c r="K1090" s="90">
        <v>351</v>
      </c>
      <c r="L1090" s="90" t="s">
        <v>10512</v>
      </c>
    </row>
    <row r="1091" spans="1:12" hidden="1" outlineLevel="2" x14ac:dyDescent="0.25">
      <c r="A1091" s="90">
        <v>3</v>
      </c>
      <c r="B1091" s="26">
        <v>911187052</v>
      </c>
      <c r="C1091" s="90">
        <v>20</v>
      </c>
      <c r="D1091" s="90">
        <v>231435</v>
      </c>
      <c r="E1091" s="94">
        <v>43913</v>
      </c>
      <c r="F1091" s="26">
        <v>231435323138</v>
      </c>
      <c r="G1091" s="90">
        <v>323138</v>
      </c>
      <c r="H1091" s="90">
        <v>2.84</v>
      </c>
      <c r="I1091" s="90">
        <v>2.84</v>
      </c>
      <c r="J1091" s="90" t="s">
        <v>10509</v>
      </c>
      <c r="K1091" s="90">
        <v>260</v>
      </c>
      <c r="L1091" s="90" t="s">
        <v>10512</v>
      </c>
    </row>
    <row r="1092" spans="1:12" hidden="1" outlineLevel="2" x14ac:dyDescent="0.25">
      <c r="A1092" s="90">
        <v>3</v>
      </c>
      <c r="B1092" s="26">
        <v>911187052</v>
      </c>
      <c r="C1092" s="90">
        <v>20</v>
      </c>
      <c r="D1092" s="90">
        <v>234419</v>
      </c>
      <c r="E1092" s="94">
        <v>43942</v>
      </c>
      <c r="F1092" s="26">
        <v>234419325900</v>
      </c>
      <c r="G1092" s="90">
        <v>325900</v>
      </c>
      <c r="H1092" s="90">
        <v>2.44</v>
      </c>
      <c r="I1092" s="90">
        <v>2.44</v>
      </c>
      <c r="J1092" s="90" t="s">
        <v>10509</v>
      </c>
      <c r="K1092" s="90">
        <v>230</v>
      </c>
      <c r="L1092" s="90" t="s">
        <v>10512</v>
      </c>
    </row>
    <row r="1093" spans="1:12" hidden="1" outlineLevel="2" x14ac:dyDescent="0.25">
      <c r="A1093" s="90">
        <v>3</v>
      </c>
      <c r="B1093" s="26">
        <v>911187052</v>
      </c>
      <c r="C1093" s="90">
        <v>20</v>
      </c>
      <c r="D1093" s="90">
        <v>237371</v>
      </c>
      <c r="E1093" s="94">
        <v>43972</v>
      </c>
      <c r="F1093" s="26">
        <v>237371328650</v>
      </c>
      <c r="G1093" s="90">
        <v>328650</v>
      </c>
      <c r="H1093" s="90">
        <v>2.89</v>
      </c>
      <c r="I1093" s="90">
        <v>2.89</v>
      </c>
      <c r="J1093" s="90" t="s">
        <v>10509</v>
      </c>
      <c r="K1093" s="90">
        <v>199</v>
      </c>
      <c r="L1093" s="90" t="s">
        <v>10512</v>
      </c>
    </row>
    <row r="1094" spans="1:12" hidden="1" outlineLevel="2" x14ac:dyDescent="0.25">
      <c r="A1094" s="90">
        <v>3</v>
      </c>
      <c r="B1094" s="26">
        <v>911193340</v>
      </c>
      <c r="C1094" s="90">
        <v>20</v>
      </c>
      <c r="D1094" s="90">
        <v>172658</v>
      </c>
      <c r="E1094" s="94">
        <v>43185</v>
      </c>
      <c r="F1094" s="26">
        <v>172658264305</v>
      </c>
      <c r="G1094" s="90">
        <v>264305</v>
      </c>
      <c r="H1094" s="90">
        <v>1.08</v>
      </c>
      <c r="I1094" s="90">
        <v>1.08</v>
      </c>
      <c r="J1094" s="90" t="s">
        <v>10509</v>
      </c>
      <c r="K1094" s="90">
        <v>991</v>
      </c>
      <c r="L1094" s="90" t="s">
        <v>10512</v>
      </c>
    </row>
    <row r="1095" spans="1:12" hidden="1" outlineLevel="2" x14ac:dyDescent="0.25">
      <c r="A1095" s="90">
        <v>3</v>
      </c>
      <c r="B1095" s="26">
        <v>911209419</v>
      </c>
      <c r="C1095" s="90">
        <v>20</v>
      </c>
      <c r="D1095" s="90">
        <v>202984</v>
      </c>
      <c r="E1095" s="94">
        <v>43607</v>
      </c>
      <c r="F1095" s="26">
        <v>202984296049</v>
      </c>
      <c r="G1095" s="90">
        <v>296049</v>
      </c>
      <c r="H1095" s="90">
        <v>2.17</v>
      </c>
      <c r="I1095" s="90">
        <v>2.17</v>
      </c>
      <c r="J1095" s="90" t="s">
        <v>10509</v>
      </c>
      <c r="K1095" s="90">
        <v>565</v>
      </c>
      <c r="L1095" s="90" t="s">
        <v>10512</v>
      </c>
    </row>
    <row r="1096" spans="1:12" hidden="1" outlineLevel="2" x14ac:dyDescent="0.25">
      <c r="A1096" s="90">
        <v>3</v>
      </c>
      <c r="B1096" s="26">
        <v>911209419</v>
      </c>
      <c r="C1096" s="90">
        <v>20</v>
      </c>
      <c r="D1096" s="90">
        <v>208331</v>
      </c>
      <c r="E1096" s="94">
        <v>43669</v>
      </c>
      <c r="F1096" s="26">
        <v>208331301299</v>
      </c>
      <c r="G1096" s="90">
        <v>301299</v>
      </c>
      <c r="H1096" s="90">
        <v>1.68</v>
      </c>
      <c r="I1096" s="90">
        <v>1.68</v>
      </c>
      <c r="J1096" s="90" t="s">
        <v>10509</v>
      </c>
      <c r="K1096" s="90">
        <v>504</v>
      </c>
      <c r="L1096" s="90" t="s">
        <v>10512</v>
      </c>
    </row>
    <row r="1097" spans="1:12" hidden="1" outlineLevel="2" x14ac:dyDescent="0.25">
      <c r="A1097" s="90">
        <v>3</v>
      </c>
      <c r="B1097" s="26">
        <v>911243764</v>
      </c>
      <c r="C1097" s="90">
        <v>20</v>
      </c>
      <c r="D1097" s="90">
        <v>197712</v>
      </c>
      <c r="E1097" s="94">
        <v>43546</v>
      </c>
      <c r="F1097" s="26">
        <v>197712290813</v>
      </c>
      <c r="G1097" s="90">
        <v>290813</v>
      </c>
      <c r="H1097" s="90">
        <v>8.3800000000000008</v>
      </c>
      <c r="I1097" s="90">
        <v>8.3800000000000008</v>
      </c>
      <c r="J1097" s="90" t="s">
        <v>10509</v>
      </c>
      <c r="K1097" s="90">
        <v>626</v>
      </c>
      <c r="L1097" s="90" t="s">
        <v>10512</v>
      </c>
    </row>
    <row r="1098" spans="1:12" hidden="1" outlineLevel="2" x14ac:dyDescent="0.25">
      <c r="A1098" s="90">
        <v>3</v>
      </c>
      <c r="B1098" s="26">
        <v>911243764</v>
      </c>
      <c r="C1098" s="90">
        <v>20</v>
      </c>
      <c r="D1098" s="90">
        <v>202564</v>
      </c>
      <c r="E1098" s="94">
        <v>43607</v>
      </c>
      <c r="F1098" s="26">
        <v>202564295629</v>
      </c>
      <c r="G1098" s="90">
        <v>295629</v>
      </c>
      <c r="H1098" s="90">
        <v>8.3800000000000008</v>
      </c>
      <c r="I1098" s="90">
        <v>8.3800000000000008</v>
      </c>
      <c r="J1098" s="90" t="s">
        <v>10509</v>
      </c>
      <c r="K1098" s="90">
        <v>565</v>
      </c>
      <c r="L1098" s="90" t="s">
        <v>10512</v>
      </c>
    </row>
    <row r="1099" spans="1:12" hidden="1" outlineLevel="2" x14ac:dyDescent="0.25">
      <c r="A1099" s="90">
        <v>3</v>
      </c>
      <c r="B1099" s="26">
        <v>911249191</v>
      </c>
      <c r="C1099" s="90">
        <v>20</v>
      </c>
      <c r="D1099" s="90">
        <v>220290</v>
      </c>
      <c r="E1099" s="94">
        <v>43790</v>
      </c>
      <c r="F1099" s="26">
        <v>220290312724</v>
      </c>
      <c r="G1099" s="90">
        <v>312724</v>
      </c>
      <c r="H1099" s="90">
        <v>2.23</v>
      </c>
      <c r="I1099" s="90">
        <v>2.23</v>
      </c>
      <c r="J1099" s="90" t="s">
        <v>10509</v>
      </c>
      <c r="K1099" s="90">
        <v>382</v>
      </c>
      <c r="L1099" s="90" t="s">
        <v>10512</v>
      </c>
    </row>
    <row r="1100" spans="1:12" hidden="1" outlineLevel="2" x14ac:dyDescent="0.25">
      <c r="A1100" s="90">
        <v>3</v>
      </c>
      <c r="B1100" s="26">
        <v>911253383</v>
      </c>
      <c r="C1100" s="90">
        <v>20</v>
      </c>
      <c r="D1100" s="90">
        <v>232023</v>
      </c>
      <c r="E1100" s="94">
        <v>43913</v>
      </c>
      <c r="F1100" s="26">
        <v>232023323726</v>
      </c>
      <c r="G1100" s="90">
        <v>323726</v>
      </c>
      <c r="H1100" s="90">
        <v>1.69</v>
      </c>
      <c r="I1100" s="90">
        <v>1.69</v>
      </c>
      <c r="J1100" s="90" t="s">
        <v>10509</v>
      </c>
      <c r="K1100" s="90">
        <v>260</v>
      </c>
      <c r="L1100" s="90" t="s">
        <v>10512</v>
      </c>
    </row>
    <row r="1101" spans="1:12" hidden="1" outlineLevel="2" x14ac:dyDescent="0.25">
      <c r="A1101" s="90">
        <v>3</v>
      </c>
      <c r="B1101" s="26">
        <v>911253383</v>
      </c>
      <c r="C1101" s="90">
        <v>20</v>
      </c>
      <c r="D1101" s="90">
        <v>235014</v>
      </c>
      <c r="E1101" s="94">
        <v>43942</v>
      </c>
      <c r="F1101" s="26">
        <v>235014326495</v>
      </c>
      <c r="G1101" s="90">
        <v>326495</v>
      </c>
      <c r="H1101" s="90">
        <v>2.77</v>
      </c>
      <c r="I1101" s="90">
        <v>2.77</v>
      </c>
      <c r="J1101" s="90" t="s">
        <v>10509</v>
      </c>
      <c r="K1101" s="90">
        <v>230</v>
      </c>
      <c r="L1101" s="90" t="s">
        <v>10512</v>
      </c>
    </row>
    <row r="1102" spans="1:12" hidden="1" outlineLevel="2" x14ac:dyDescent="0.25">
      <c r="A1102" s="90">
        <v>3</v>
      </c>
      <c r="B1102" s="26">
        <v>911253383</v>
      </c>
      <c r="C1102" s="90">
        <v>20</v>
      </c>
      <c r="D1102" s="90">
        <v>237979</v>
      </c>
      <c r="E1102" s="94">
        <v>43972</v>
      </c>
      <c r="F1102" s="26">
        <v>237979329258</v>
      </c>
      <c r="G1102" s="90">
        <v>329258</v>
      </c>
      <c r="H1102" s="90">
        <v>1.68</v>
      </c>
      <c r="I1102" s="90">
        <v>1.68</v>
      </c>
      <c r="J1102" s="90" t="s">
        <v>10509</v>
      </c>
      <c r="K1102" s="90">
        <v>199</v>
      </c>
      <c r="L1102" s="90" t="s">
        <v>10512</v>
      </c>
    </row>
    <row r="1103" spans="1:12" hidden="1" outlineLevel="2" x14ac:dyDescent="0.25">
      <c r="A1103" s="90">
        <v>3</v>
      </c>
      <c r="B1103" s="26">
        <v>911257145</v>
      </c>
      <c r="C1103" s="90">
        <v>20</v>
      </c>
      <c r="D1103" s="90">
        <v>181365</v>
      </c>
      <c r="E1103" s="94">
        <v>43335</v>
      </c>
      <c r="F1103" s="26">
        <v>181365274531</v>
      </c>
      <c r="G1103" s="90">
        <v>274531</v>
      </c>
      <c r="H1103" s="90">
        <v>8.3800000000000008</v>
      </c>
      <c r="I1103" s="90">
        <v>8.3800000000000008</v>
      </c>
      <c r="J1103" s="90" t="s">
        <v>10509</v>
      </c>
      <c r="K1103" s="90">
        <v>838</v>
      </c>
      <c r="L1103" s="90" t="s">
        <v>10512</v>
      </c>
    </row>
    <row r="1104" spans="1:12" hidden="1" outlineLevel="2" x14ac:dyDescent="0.25">
      <c r="A1104" s="90">
        <v>3</v>
      </c>
      <c r="B1104" s="26">
        <v>911268316</v>
      </c>
      <c r="C1104" s="90">
        <v>20</v>
      </c>
      <c r="D1104" s="90">
        <v>185333</v>
      </c>
      <c r="E1104" s="94">
        <v>43364</v>
      </c>
      <c r="F1104" s="26">
        <v>185333278494</v>
      </c>
      <c r="G1104" s="90">
        <v>278494</v>
      </c>
      <c r="H1104" s="90">
        <v>1.37</v>
      </c>
      <c r="I1104" s="90">
        <v>1.37</v>
      </c>
      <c r="J1104" s="90" t="s">
        <v>10509</v>
      </c>
      <c r="K1104" s="90">
        <v>808</v>
      </c>
      <c r="L1104" s="90" t="s">
        <v>10512</v>
      </c>
    </row>
    <row r="1105" spans="1:12" hidden="1" outlineLevel="2" x14ac:dyDescent="0.25">
      <c r="A1105" s="90">
        <v>3</v>
      </c>
      <c r="B1105" s="26">
        <v>911268316</v>
      </c>
      <c r="C1105" s="90">
        <v>20</v>
      </c>
      <c r="D1105" s="90">
        <v>187699</v>
      </c>
      <c r="E1105" s="94">
        <v>43396</v>
      </c>
      <c r="F1105" s="26">
        <v>187699280853</v>
      </c>
      <c r="G1105" s="90">
        <v>280853</v>
      </c>
      <c r="H1105" s="90">
        <v>23.6</v>
      </c>
      <c r="I1105" s="90">
        <v>23.6</v>
      </c>
      <c r="J1105" s="90" t="s">
        <v>10509</v>
      </c>
      <c r="K1105" s="90">
        <v>777</v>
      </c>
      <c r="L1105" s="90" t="s">
        <v>10512</v>
      </c>
    </row>
    <row r="1106" spans="1:12" hidden="1" outlineLevel="2" x14ac:dyDescent="0.25">
      <c r="A1106" s="90">
        <v>3</v>
      </c>
      <c r="B1106" s="26">
        <v>911278877</v>
      </c>
      <c r="C1106" s="90">
        <v>20</v>
      </c>
      <c r="D1106" s="90">
        <v>189663</v>
      </c>
      <c r="E1106" s="94">
        <v>43426</v>
      </c>
      <c r="F1106" s="26">
        <v>189663282809</v>
      </c>
      <c r="G1106" s="90">
        <v>282809</v>
      </c>
      <c r="H1106" s="90">
        <v>1.68</v>
      </c>
      <c r="I1106" s="90">
        <v>1.68</v>
      </c>
      <c r="J1106" s="90" t="s">
        <v>10509</v>
      </c>
      <c r="K1106" s="90">
        <v>747</v>
      </c>
      <c r="L1106" s="90" t="s">
        <v>10512</v>
      </c>
    </row>
    <row r="1107" spans="1:12" hidden="1" outlineLevel="2" x14ac:dyDescent="0.25">
      <c r="A1107" s="90">
        <v>3</v>
      </c>
      <c r="B1107" s="26">
        <v>911293439001</v>
      </c>
      <c r="C1107" s="90">
        <v>20</v>
      </c>
      <c r="D1107" s="90">
        <v>202305</v>
      </c>
      <c r="E1107" s="94">
        <v>43587</v>
      </c>
      <c r="F1107" s="26">
        <v>202305295373</v>
      </c>
      <c r="G1107" s="90">
        <v>295373</v>
      </c>
      <c r="H1107" s="90">
        <v>0.01</v>
      </c>
      <c r="I1107" s="90">
        <v>0.01</v>
      </c>
      <c r="J1107" s="90" t="s">
        <v>10509</v>
      </c>
      <c r="K1107" s="90">
        <v>596</v>
      </c>
      <c r="L1107" s="90" t="s">
        <v>10512</v>
      </c>
    </row>
    <row r="1108" spans="1:12" hidden="1" outlineLevel="2" x14ac:dyDescent="0.25">
      <c r="A1108" s="90">
        <v>3</v>
      </c>
      <c r="B1108" s="26">
        <v>911293439001</v>
      </c>
      <c r="C1108" s="90">
        <v>20</v>
      </c>
      <c r="D1108" s="90">
        <v>216211</v>
      </c>
      <c r="E1108" s="94">
        <v>43740</v>
      </c>
      <c r="F1108" s="26">
        <v>216211308826</v>
      </c>
      <c r="G1108" s="90">
        <v>308826</v>
      </c>
      <c r="H1108" s="90">
        <v>1.68</v>
      </c>
      <c r="I1108" s="90">
        <v>1.68</v>
      </c>
      <c r="J1108" s="90" t="s">
        <v>10509</v>
      </c>
      <c r="K1108" s="90">
        <v>443</v>
      </c>
      <c r="L1108" s="90" t="s">
        <v>10512</v>
      </c>
    </row>
    <row r="1109" spans="1:12" hidden="1" outlineLevel="2" x14ac:dyDescent="0.25">
      <c r="A1109" s="90">
        <v>3</v>
      </c>
      <c r="B1109" s="26">
        <v>911293439001</v>
      </c>
      <c r="C1109" s="90">
        <v>20</v>
      </c>
      <c r="D1109" s="90">
        <v>219154</v>
      </c>
      <c r="E1109" s="94">
        <v>43771</v>
      </c>
      <c r="F1109" s="26">
        <v>219154311621</v>
      </c>
      <c r="G1109" s="90">
        <v>311621</v>
      </c>
      <c r="H1109" s="90">
        <v>1.68</v>
      </c>
      <c r="I1109" s="90">
        <v>1.68</v>
      </c>
      <c r="J1109" s="90" t="s">
        <v>10509</v>
      </c>
      <c r="K1109" s="90">
        <v>412</v>
      </c>
      <c r="L1109" s="90" t="s">
        <v>10512</v>
      </c>
    </row>
    <row r="1110" spans="1:12" hidden="1" outlineLevel="2" x14ac:dyDescent="0.25">
      <c r="A1110" s="90">
        <v>3</v>
      </c>
      <c r="B1110" s="26">
        <v>911320794</v>
      </c>
      <c r="C1110" s="90">
        <v>20</v>
      </c>
      <c r="D1110" s="90">
        <v>189941</v>
      </c>
      <c r="E1110" s="94">
        <v>43426</v>
      </c>
      <c r="F1110" s="26">
        <v>189941283085</v>
      </c>
      <c r="G1110" s="90">
        <v>283085</v>
      </c>
      <c r="H1110" s="90">
        <v>0.6</v>
      </c>
      <c r="I1110" s="90">
        <v>0.6</v>
      </c>
      <c r="J1110" s="90" t="s">
        <v>10509</v>
      </c>
      <c r="K1110" s="90">
        <v>747</v>
      </c>
      <c r="L1110" s="90" t="s">
        <v>10512</v>
      </c>
    </row>
    <row r="1111" spans="1:12" hidden="1" outlineLevel="2" x14ac:dyDescent="0.25">
      <c r="A1111" s="90">
        <v>3</v>
      </c>
      <c r="B1111" s="26">
        <v>911393353</v>
      </c>
      <c r="C1111" s="90">
        <v>20</v>
      </c>
      <c r="D1111" s="90">
        <v>223381</v>
      </c>
      <c r="E1111" s="94">
        <v>43822</v>
      </c>
      <c r="F1111" s="26">
        <v>223381315656</v>
      </c>
      <c r="G1111" s="90">
        <v>315656</v>
      </c>
      <c r="H1111" s="90">
        <v>1.68</v>
      </c>
      <c r="I1111" s="90">
        <v>1.68</v>
      </c>
      <c r="J1111" s="90" t="s">
        <v>10509</v>
      </c>
      <c r="K1111" s="90">
        <v>351</v>
      </c>
      <c r="L1111" s="90" t="s">
        <v>10512</v>
      </c>
    </row>
    <row r="1112" spans="1:12" hidden="1" outlineLevel="2" x14ac:dyDescent="0.25">
      <c r="A1112" s="90">
        <v>3</v>
      </c>
      <c r="B1112" s="26">
        <v>911393353</v>
      </c>
      <c r="C1112" s="90">
        <v>20</v>
      </c>
      <c r="D1112" s="90">
        <v>226249</v>
      </c>
      <c r="E1112" s="94">
        <v>43851</v>
      </c>
      <c r="F1112" s="26">
        <v>226249318349</v>
      </c>
      <c r="G1112" s="90">
        <v>318349</v>
      </c>
      <c r="H1112" s="90">
        <v>1.68</v>
      </c>
      <c r="I1112" s="90">
        <v>1.68</v>
      </c>
      <c r="J1112" s="90" t="s">
        <v>10509</v>
      </c>
      <c r="K1112" s="90">
        <v>320</v>
      </c>
      <c r="L1112" s="90" t="s">
        <v>10512</v>
      </c>
    </row>
    <row r="1113" spans="1:12" hidden="1" outlineLevel="2" x14ac:dyDescent="0.25">
      <c r="A1113" s="90">
        <v>3</v>
      </c>
      <c r="B1113" s="26">
        <v>911400422</v>
      </c>
      <c r="C1113" s="90">
        <v>20</v>
      </c>
      <c r="D1113" s="90">
        <v>207079</v>
      </c>
      <c r="E1113" s="94">
        <v>43637</v>
      </c>
      <c r="F1113" s="26">
        <v>207079300081</v>
      </c>
      <c r="G1113" s="90">
        <v>300081</v>
      </c>
      <c r="H1113" s="90">
        <v>0.02</v>
      </c>
      <c r="I1113" s="90">
        <v>0.02</v>
      </c>
      <c r="J1113" s="90" t="s">
        <v>10509</v>
      </c>
      <c r="K1113" s="90">
        <v>535</v>
      </c>
      <c r="L1113" s="90" t="s">
        <v>10512</v>
      </c>
    </row>
    <row r="1114" spans="1:12" hidden="1" outlineLevel="2" x14ac:dyDescent="0.25">
      <c r="A1114" s="90">
        <v>3</v>
      </c>
      <c r="B1114" s="26">
        <v>911400422</v>
      </c>
      <c r="C1114" s="90">
        <v>20</v>
      </c>
      <c r="D1114" s="90">
        <v>218265</v>
      </c>
      <c r="E1114" s="94">
        <v>43759</v>
      </c>
      <c r="F1114" s="26">
        <v>218265310827</v>
      </c>
      <c r="G1114" s="90">
        <v>310827</v>
      </c>
      <c r="H1114" s="90">
        <v>1.68</v>
      </c>
      <c r="I1114" s="90">
        <v>1.68</v>
      </c>
      <c r="J1114" s="90" t="s">
        <v>10509</v>
      </c>
      <c r="K1114" s="90">
        <v>412</v>
      </c>
      <c r="L1114" s="90" t="s">
        <v>10512</v>
      </c>
    </row>
    <row r="1115" spans="1:12" hidden="1" outlineLevel="2" x14ac:dyDescent="0.25">
      <c r="A1115" s="90">
        <v>3</v>
      </c>
      <c r="B1115" s="26">
        <v>911403715</v>
      </c>
      <c r="C1115" s="90">
        <v>20</v>
      </c>
      <c r="D1115" s="90">
        <v>229448</v>
      </c>
      <c r="E1115" s="94">
        <v>43882</v>
      </c>
      <c r="F1115" s="26">
        <v>229448321355</v>
      </c>
      <c r="G1115" s="90">
        <v>321355</v>
      </c>
      <c r="H1115" s="90">
        <v>1.68</v>
      </c>
      <c r="I1115" s="90">
        <v>1.68</v>
      </c>
      <c r="J1115" s="90" t="s">
        <v>10509</v>
      </c>
      <c r="K1115" s="90">
        <v>291</v>
      </c>
      <c r="L1115" s="90" t="s">
        <v>10512</v>
      </c>
    </row>
    <row r="1116" spans="1:12" hidden="1" outlineLevel="2" x14ac:dyDescent="0.25">
      <c r="A1116" s="90">
        <v>3</v>
      </c>
      <c r="B1116" s="26">
        <v>911403715</v>
      </c>
      <c r="C1116" s="90">
        <v>20</v>
      </c>
      <c r="D1116" s="90">
        <v>235405</v>
      </c>
      <c r="E1116" s="94">
        <v>43942</v>
      </c>
      <c r="F1116" s="26">
        <v>235405326884</v>
      </c>
      <c r="G1116" s="90">
        <v>326884</v>
      </c>
      <c r="H1116" s="90">
        <v>1.68</v>
      </c>
      <c r="I1116" s="90">
        <v>1.68</v>
      </c>
      <c r="J1116" s="90" t="s">
        <v>10509</v>
      </c>
      <c r="K1116" s="90">
        <v>230</v>
      </c>
      <c r="L1116" s="90" t="s">
        <v>10512</v>
      </c>
    </row>
    <row r="1117" spans="1:12" hidden="1" outlineLevel="2" x14ac:dyDescent="0.25">
      <c r="A1117" s="90">
        <v>3</v>
      </c>
      <c r="B1117" s="26">
        <v>911403715</v>
      </c>
      <c r="C1117" s="90">
        <v>20</v>
      </c>
      <c r="D1117" s="90">
        <v>238372</v>
      </c>
      <c r="E1117" s="94">
        <v>43972</v>
      </c>
      <c r="F1117" s="26">
        <v>238372329649</v>
      </c>
      <c r="G1117" s="90">
        <v>329649</v>
      </c>
      <c r="H1117" s="90">
        <v>1.68</v>
      </c>
      <c r="I1117" s="90">
        <v>1.68</v>
      </c>
      <c r="J1117" s="90" t="s">
        <v>10509</v>
      </c>
      <c r="K1117" s="90">
        <v>199</v>
      </c>
      <c r="L1117" s="90" t="s">
        <v>10512</v>
      </c>
    </row>
    <row r="1118" spans="1:12" hidden="1" outlineLevel="2" x14ac:dyDescent="0.25">
      <c r="A1118" s="90">
        <v>3</v>
      </c>
      <c r="B1118" s="26">
        <v>911409480</v>
      </c>
      <c r="C1118" s="90">
        <v>20</v>
      </c>
      <c r="D1118" s="90">
        <v>234062</v>
      </c>
      <c r="E1118" s="94">
        <v>43942</v>
      </c>
      <c r="F1118" s="26">
        <v>234062325543</v>
      </c>
      <c r="G1118" s="90">
        <v>325543</v>
      </c>
      <c r="H1118" s="90">
        <v>23.74</v>
      </c>
      <c r="I1118" s="90">
        <v>23.74</v>
      </c>
      <c r="J1118" s="90" t="s">
        <v>10509</v>
      </c>
      <c r="K1118" s="90">
        <v>230</v>
      </c>
      <c r="L1118" s="90" t="s">
        <v>10512</v>
      </c>
    </row>
    <row r="1119" spans="1:12" hidden="1" outlineLevel="2" x14ac:dyDescent="0.25">
      <c r="A1119" s="90">
        <v>3</v>
      </c>
      <c r="B1119" s="26">
        <v>911458164</v>
      </c>
      <c r="C1119" s="90">
        <v>20</v>
      </c>
      <c r="D1119" s="90">
        <v>209583</v>
      </c>
      <c r="E1119" s="94">
        <v>43669</v>
      </c>
      <c r="F1119" s="26">
        <v>209583302542</v>
      </c>
      <c r="G1119" s="90">
        <v>302542</v>
      </c>
      <c r="H1119" s="90">
        <v>0.06</v>
      </c>
      <c r="I1119" s="90">
        <v>0.06</v>
      </c>
      <c r="J1119" s="90" t="s">
        <v>10509</v>
      </c>
      <c r="K1119" s="90">
        <v>504</v>
      </c>
      <c r="L1119" s="90" t="s">
        <v>10512</v>
      </c>
    </row>
    <row r="1120" spans="1:12" hidden="1" outlineLevel="2" x14ac:dyDescent="0.25">
      <c r="A1120" s="90">
        <v>3</v>
      </c>
      <c r="B1120" s="26">
        <v>911475499</v>
      </c>
      <c r="C1120" s="90">
        <v>20</v>
      </c>
      <c r="D1120" s="90">
        <v>221001</v>
      </c>
      <c r="E1120" s="94">
        <v>43790</v>
      </c>
      <c r="F1120" s="26">
        <v>221001313430</v>
      </c>
      <c r="G1120" s="90">
        <v>313430</v>
      </c>
      <c r="H1120" s="90">
        <v>9.44</v>
      </c>
      <c r="I1120" s="90">
        <v>9.44</v>
      </c>
      <c r="J1120" s="90" t="s">
        <v>10509</v>
      </c>
      <c r="K1120" s="90">
        <v>382</v>
      </c>
      <c r="L1120" s="90" t="s">
        <v>10512</v>
      </c>
    </row>
    <row r="1121" spans="1:12" hidden="1" outlineLevel="2" x14ac:dyDescent="0.25">
      <c r="A1121" s="90">
        <v>3</v>
      </c>
      <c r="B1121" s="26">
        <v>911549004</v>
      </c>
      <c r="C1121" s="90">
        <v>20</v>
      </c>
      <c r="D1121" s="90">
        <v>209109</v>
      </c>
      <c r="E1121" s="94">
        <v>43669</v>
      </c>
      <c r="F1121" s="26">
        <v>209109302076</v>
      </c>
      <c r="G1121" s="90">
        <v>302076</v>
      </c>
      <c r="H1121" s="90">
        <v>7.27</v>
      </c>
      <c r="I1121" s="90">
        <v>7.27</v>
      </c>
      <c r="J1121" s="90" t="s">
        <v>10509</v>
      </c>
      <c r="K1121" s="90">
        <v>504</v>
      </c>
      <c r="L1121" s="90" t="s">
        <v>10512</v>
      </c>
    </row>
    <row r="1122" spans="1:12" hidden="1" outlineLevel="2" x14ac:dyDescent="0.25">
      <c r="A1122" s="90">
        <v>3</v>
      </c>
      <c r="B1122" s="26">
        <v>911549004</v>
      </c>
      <c r="C1122" s="90">
        <v>20</v>
      </c>
      <c r="D1122" s="90">
        <v>211864</v>
      </c>
      <c r="E1122" s="94">
        <v>43699</v>
      </c>
      <c r="F1122" s="26">
        <v>211864304722</v>
      </c>
      <c r="G1122" s="90">
        <v>304722</v>
      </c>
      <c r="H1122" s="90">
        <v>25.47</v>
      </c>
      <c r="I1122" s="90">
        <v>25.47</v>
      </c>
      <c r="J1122" s="90" t="s">
        <v>10509</v>
      </c>
      <c r="K1122" s="90">
        <v>473</v>
      </c>
      <c r="L1122" s="90" t="s">
        <v>10512</v>
      </c>
    </row>
    <row r="1123" spans="1:12" hidden="1" outlineLevel="2" x14ac:dyDescent="0.25">
      <c r="A1123" s="90">
        <v>3</v>
      </c>
      <c r="B1123" s="26">
        <v>911549004</v>
      </c>
      <c r="C1123" s="90">
        <v>20</v>
      </c>
      <c r="D1123" s="90">
        <v>214757</v>
      </c>
      <c r="E1123" s="94">
        <v>43731</v>
      </c>
      <c r="F1123" s="26">
        <v>214757307474</v>
      </c>
      <c r="G1123" s="90">
        <v>307474</v>
      </c>
      <c r="H1123" s="90">
        <v>19.329999999999998</v>
      </c>
      <c r="I1123" s="90">
        <v>19.329999999999998</v>
      </c>
      <c r="J1123" s="90" t="s">
        <v>10509</v>
      </c>
      <c r="K1123" s="90">
        <v>443</v>
      </c>
      <c r="L1123" s="90" t="s">
        <v>10512</v>
      </c>
    </row>
    <row r="1124" spans="1:12" hidden="1" outlineLevel="2" x14ac:dyDescent="0.25">
      <c r="A1124" s="90">
        <v>3</v>
      </c>
      <c r="B1124" s="26">
        <v>911567535</v>
      </c>
      <c r="C1124" s="90">
        <v>20</v>
      </c>
      <c r="D1124" s="90">
        <v>208091</v>
      </c>
      <c r="E1124" s="94">
        <v>43669</v>
      </c>
      <c r="F1124" s="26">
        <v>208091301059</v>
      </c>
      <c r="G1124" s="90">
        <v>301059</v>
      </c>
      <c r="H1124" s="90">
        <v>7.44</v>
      </c>
      <c r="I1124" s="90">
        <v>7.44</v>
      </c>
      <c r="J1124" s="90" t="s">
        <v>10509</v>
      </c>
      <c r="K1124" s="90">
        <v>504</v>
      </c>
      <c r="L1124" s="90" t="s">
        <v>10512</v>
      </c>
    </row>
    <row r="1125" spans="1:12" hidden="1" outlineLevel="2" x14ac:dyDescent="0.25">
      <c r="A1125" s="90">
        <v>3</v>
      </c>
      <c r="B1125" s="26">
        <v>911569978</v>
      </c>
      <c r="C1125" s="90">
        <v>20</v>
      </c>
      <c r="D1125" s="90">
        <v>173995</v>
      </c>
      <c r="E1125" s="94">
        <v>43214</v>
      </c>
      <c r="F1125" s="26">
        <v>173995267176</v>
      </c>
      <c r="G1125" s="90">
        <v>267176</v>
      </c>
      <c r="H1125" s="90">
        <v>1.68</v>
      </c>
      <c r="I1125" s="90">
        <v>1.68</v>
      </c>
      <c r="J1125" s="90" t="s">
        <v>10509</v>
      </c>
      <c r="K1125" s="90">
        <v>961</v>
      </c>
      <c r="L1125" s="90" t="s">
        <v>10512</v>
      </c>
    </row>
    <row r="1126" spans="1:12" hidden="1" outlineLevel="2" x14ac:dyDescent="0.25">
      <c r="A1126" s="90">
        <v>3</v>
      </c>
      <c r="B1126" s="26">
        <v>911569978</v>
      </c>
      <c r="C1126" s="90">
        <v>20</v>
      </c>
      <c r="D1126" s="90">
        <v>177856</v>
      </c>
      <c r="E1126" s="94">
        <v>43273</v>
      </c>
      <c r="F1126" s="26">
        <v>177856271030</v>
      </c>
      <c r="G1126" s="90">
        <v>271030</v>
      </c>
      <c r="H1126" s="90">
        <v>1.68</v>
      </c>
      <c r="I1126" s="90">
        <v>1.68</v>
      </c>
      <c r="J1126" s="90" t="s">
        <v>10509</v>
      </c>
      <c r="K1126" s="90">
        <v>900</v>
      </c>
      <c r="L1126" s="90" t="s">
        <v>10512</v>
      </c>
    </row>
    <row r="1127" spans="1:12" hidden="1" outlineLevel="2" x14ac:dyDescent="0.25">
      <c r="A1127" s="90">
        <v>3</v>
      </c>
      <c r="B1127" s="26">
        <v>911596591</v>
      </c>
      <c r="C1127" s="90">
        <v>20</v>
      </c>
      <c r="D1127" s="90">
        <v>238496</v>
      </c>
      <c r="E1127" s="94">
        <v>43972</v>
      </c>
      <c r="F1127" s="26">
        <v>238496329770</v>
      </c>
      <c r="G1127" s="90">
        <v>329770</v>
      </c>
      <c r="H1127" s="90">
        <v>1.68</v>
      </c>
      <c r="I1127" s="90">
        <v>1.68</v>
      </c>
      <c r="J1127" s="90" t="s">
        <v>10509</v>
      </c>
      <c r="K1127" s="90">
        <v>199</v>
      </c>
      <c r="L1127" s="90" t="s">
        <v>10512</v>
      </c>
    </row>
    <row r="1128" spans="1:12" hidden="1" outlineLevel="2" x14ac:dyDescent="0.25">
      <c r="A1128" s="90">
        <v>3</v>
      </c>
      <c r="B1128" s="26">
        <v>911599413</v>
      </c>
      <c r="C1128" s="90">
        <v>20</v>
      </c>
      <c r="D1128" s="90">
        <v>184230</v>
      </c>
      <c r="E1128" s="94">
        <v>43364</v>
      </c>
      <c r="F1128" s="26">
        <v>184230277391</v>
      </c>
      <c r="G1128" s="90">
        <v>277391</v>
      </c>
      <c r="H1128" s="90">
        <v>2.35</v>
      </c>
      <c r="I1128" s="90">
        <v>2.35</v>
      </c>
      <c r="J1128" s="90" t="s">
        <v>10509</v>
      </c>
      <c r="K1128" s="90">
        <v>808</v>
      </c>
      <c r="L1128" s="90" t="s">
        <v>10512</v>
      </c>
    </row>
    <row r="1129" spans="1:12" hidden="1" outlineLevel="2" x14ac:dyDescent="0.25">
      <c r="A1129" s="90">
        <v>3</v>
      </c>
      <c r="B1129" s="26">
        <v>911599413</v>
      </c>
      <c r="C1129" s="90">
        <v>20</v>
      </c>
      <c r="D1129" s="90">
        <v>186623</v>
      </c>
      <c r="E1129" s="94">
        <v>43396</v>
      </c>
      <c r="F1129" s="26">
        <v>186623279778</v>
      </c>
      <c r="G1129" s="90">
        <v>279778</v>
      </c>
      <c r="H1129" s="90">
        <v>1.68</v>
      </c>
      <c r="I1129" s="90">
        <v>1.68</v>
      </c>
      <c r="J1129" s="90" t="s">
        <v>10509</v>
      </c>
      <c r="K1129" s="90">
        <v>777</v>
      </c>
      <c r="L1129" s="90" t="s">
        <v>10512</v>
      </c>
    </row>
    <row r="1130" spans="1:12" hidden="1" outlineLevel="2" x14ac:dyDescent="0.25">
      <c r="A1130" s="90">
        <v>3</v>
      </c>
      <c r="B1130" s="26">
        <v>911607208</v>
      </c>
      <c r="C1130" s="90">
        <v>20</v>
      </c>
      <c r="D1130" s="90">
        <v>171988</v>
      </c>
      <c r="E1130" s="94">
        <v>43185</v>
      </c>
      <c r="F1130" s="26">
        <v>171988263635</v>
      </c>
      <c r="G1130" s="90">
        <v>263635</v>
      </c>
      <c r="H1130" s="90">
        <v>6.42</v>
      </c>
      <c r="I1130" s="90">
        <v>6.39</v>
      </c>
      <c r="J1130" s="90" t="s">
        <v>10509</v>
      </c>
      <c r="K1130" s="90">
        <v>991</v>
      </c>
      <c r="L1130" s="90" t="s">
        <v>10512</v>
      </c>
    </row>
    <row r="1131" spans="1:12" hidden="1" outlineLevel="2" x14ac:dyDescent="0.25">
      <c r="A1131" s="90">
        <v>3</v>
      </c>
      <c r="B1131" s="26">
        <v>911609931</v>
      </c>
      <c r="C1131" s="90">
        <v>20</v>
      </c>
      <c r="D1131" s="90">
        <v>170872</v>
      </c>
      <c r="E1131" s="94">
        <v>43154</v>
      </c>
      <c r="F1131" s="26">
        <v>170872262522</v>
      </c>
      <c r="G1131" s="90">
        <v>262522</v>
      </c>
      <c r="H1131" s="90">
        <v>10.9</v>
      </c>
      <c r="I1131" s="90">
        <v>10.9</v>
      </c>
      <c r="J1131" s="90" t="s">
        <v>10509</v>
      </c>
      <c r="K1131" s="90">
        <v>1022</v>
      </c>
      <c r="L1131" s="90" t="s">
        <v>10512</v>
      </c>
    </row>
    <row r="1132" spans="1:12" hidden="1" outlineLevel="2" x14ac:dyDescent="0.25">
      <c r="A1132" s="90">
        <v>3</v>
      </c>
      <c r="B1132" s="26">
        <v>911624682</v>
      </c>
      <c r="C1132" s="90">
        <v>20</v>
      </c>
      <c r="D1132" s="90">
        <v>201088</v>
      </c>
      <c r="E1132" s="94">
        <v>43578</v>
      </c>
      <c r="F1132" s="26">
        <v>201088294176</v>
      </c>
      <c r="G1132" s="90">
        <v>294176</v>
      </c>
      <c r="H1132" s="90">
        <v>3.79</v>
      </c>
      <c r="I1132" s="90">
        <v>3.79</v>
      </c>
      <c r="J1132" s="90" t="s">
        <v>10509</v>
      </c>
      <c r="K1132" s="90">
        <v>596</v>
      </c>
      <c r="L1132" s="90" t="s">
        <v>10512</v>
      </c>
    </row>
    <row r="1133" spans="1:12" hidden="1" outlineLevel="2" x14ac:dyDescent="0.25">
      <c r="A1133" s="90">
        <v>3</v>
      </c>
      <c r="B1133" s="26">
        <v>911667764</v>
      </c>
      <c r="C1133" s="90">
        <v>20</v>
      </c>
      <c r="D1133" s="90">
        <v>234119</v>
      </c>
      <c r="E1133" s="94">
        <v>43942</v>
      </c>
      <c r="F1133" s="26">
        <v>234119325600</v>
      </c>
      <c r="G1133" s="90">
        <v>325600</v>
      </c>
      <c r="H1133" s="90">
        <v>8.3800000000000008</v>
      </c>
      <c r="I1133" s="90">
        <v>8.3800000000000008</v>
      </c>
      <c r="J1133" s="90" t="s">
        <v>10509</v>
      </c>
      <c r="K1133" s="90">
        <v>230</v>
      </c>
      <c r="L1133" s="90" t="s">
        <v>10512</v>
      </c>
    </row>
    <row r="1134" spans="1:12" hidden="1" outlineLevel="2" x14ac:dyDescent="0.25">
      <c r="A1134" s="90">
        <v>3</v>
      </c>
      <c r="B1134" s="26">
        <v>911668820</v>
      </c>
      <c r="C1134" s="90">
        <v>20</v>
      </c>
      <c r="D1134" s="90">
        <v>221574</v>
      </c>
      <c r="E1134" s="94">
        <v>43790</v>
      </c>
      <c r="F1134" s="26">
        <v>221574313902</v>
      </c>
      <c r="G1134" s="90">
        <v>313902</v>
      </c>
      <c r="H1134" s="90">
        <v>4.16</v>
      </c>
      <c r="I1134" s="90">
        <v>4.16</v>
      </c>
      <c r="J1134" s="90" t="s">
        <v>10509</v>
      </c>
      <c r="K1134" s="90">
        <v>382</v>
      </c>
      <c r="L1134" s="90" t="s">
        <v>10512</v>
      </c>
    </row>
    <row r="1135" spans="1:12" hidden="1" outlineLevel="2" x14ac:dyDescent="0.25">
      <c r="A1135" s="90">
        <v>3</v>
      </c>
      <c r="B1135" s="26">
        <v>911668820</v>
      </c>
      <c r="C1135" s="90">
        <v>20</v>
      </c>
      <c r="D1135" s="90">
        <v>224325</v>
      </c>
      <c r="E1135" s="94">
        <v>43822</v>
      </c>
      <c r="F1135" s="26">
        <v>224325316496</v>
      </c>
      <c r="G1135" s="90">
        <v>316496</v>
      </c>
      <c r="H1135" s="90">
        <v>6.53</v>
      </c>
      <c r="I1135" s="90">
        <v>6.53</v>
      </c>
      <c r="J1135" s="90" t="s">
        <v>10509</v>
      </c>
      <c r="K1135" s="90">
        <v>351</v>
      </c>
      <c r="L1135" s="90" t="s">
        <v>10512</v>
      </c>
    </row>
    <row r="1136" spans="1:12" hidden="1" outlineLevel="2" x14ac:dyDescent="0.25">
      <c r="A1136" s="90">
        <v>3</v>
      </c>
      <c r="B1136" s="26">
        <v>911668820</v>
      </c>
      <c r="C1136" s="90">
        <v>20</v>
      </c>
      <c r="D1136" s="90">
        <v>227217</v>
      </c>
      <c r="E1136" s="94">
        <v>43851</v>
      </c>
      <c r="F1136" s="26">
        <v>227217319206</v>
      </c>
      <c r="G1136" s="90">
        <v>319206</v>
      </c>
      <c r="H1136" s="90">
        <v>1.69</v>
      </c>
      <c r="I1136" s="90">
        <v>1.69</v>
      </c>
      <c r="J1136" s="90" t="s">
        <v>10509</v>
      </c>
      <c r="K1136" s="90">
        <v>320</v>
      </c>
      <c r="L1136" s="90" t="s">
        <v>10512</v>
      </c>
    </row>
    <row r="1137" spans="1:12" hidden="1" outlineLevel="2" x14ac:dyDescent="0.25">
      <c r="A1137" s="90">
        <v>3</v>
      </c>
      <c r="B1137" s="26">
        <v>911688190</v>
      </c>
      <c r="C1137" s="90">
        <v>20</v>
      </c>
      <c r="D1137" s="90">
        <v>194219</v>
      </c>
      <c r="E1137" s="94">
        <v>43487</v>
      </c>
      <c r="F1137" s="26">
        <v>194219287343</v>
      </c>
      <c r="G1137" s="90">
        <v>287343</v>
      </c>
      <c r="H1137" s="90">
        <v>1.68</v>
      </c>
      <c r="I1137" s="90">
        <v>1.68</v>
      </c>
      <c r="J1137" s="90" t="s">
        <v>10509</v>
      </c>
      <c r="K1137" s="90">
        <v>685</v>
      </c>
      <c r="L1137" s="90" t="s">
        <v>10512</v>
      </c>
    </row>
    <row r="1138" spans="1:12" hidden="1" outlineLevel="2" x14ac:dyDescent="0.25">
      <c r="A1138" s="90">
        <v>3</v>
      </c>
      <c r="B1138" s="26">
        <v>911735645</v>
      </c>
      <c r="C1138" s="90">
        <v>20</v>
      </c>
      <c r="D1138" s="90">
        <v>228270</v>
      </c>
      <c r="E1138" s="94">
        <v>43882</v>
      </c>
      <c r="F1138" s="26">
        <v>228270320179</v>
      </c>
      <c r="G1138" s="90">
        <v>320179</v>
      </c>
      <c r="H1138" s="90">
        <v>11.68</v>
      </c>
      <c r="I1138" s="90">
        <v>11.68</v>
      </c>
      <c r="J1138" s="90" t="s">
        <v>10509</v>
      </c>
      <c r="K1138" s="90">
        <v>291</v>
      </c>
      <c r="L1138" s="90" t="s">
        <v>10512</v>
      </c>
    </row>
    <row r="1139" spans="1:12" hidden="1" outlineLevel="2" x14ac:dyDescent="0.25">
      <c r="A1139" s="90">
        <v>3</v>
      </c>
      <c r="B1139" s="26">
        <v>911790178</v>
      </c>
      <c r="C1139" s="90">
        <v>20</v>
      </c>
      <c r="D1139" s="90">
        <v>223856</v>
      </c>
      <c r="E1139" s="94">
        <v>43822</v>
      </c>
      <c r="F1139" s="26">
        <v>223856316119</v>
      </c>
      <c r="G1139" s="90">
        <v>316119</v>
      </c>
      <c r="H1139" s="90">
        <v>1.68</v>
      </c>
      <c r="I1139" s="90">
        <v>1.68</v>
      </c>
      <c r="J1139" s="90" t="s">
        <v>10509</v>
      </c>
      <c r="K1139" s="90">
        <v>351</v>
      </c>
      <c r="L1139" s="90" t="s">
        <v>10512</v>
      </c>
    </row>
    <row r="1140" spans="1:12" hidden="1" outlineLevel="2" x14ac:dyDescent="0.25">
      <c r="A1140" s="90">
        <v>3</v>
      </c>
      <c r="B1140" s="26">
        <v>911847523</v>
      </c>
      <c r="C1140" s="90">
        <v>20</v>
      </c>
      <c r="D1140" s="90">
        <v>177931</v>
      </c>
      <c r="E1140" s="94">
        <v>43273</v>
      </c>
      <c r="F1140" s="26">
        <v>177931271105</v>
      </c>
      <c r="G1140" s="90">
        <v>271105</v>
      </c>
      <c r="H1140" s="90">
        <v>4.6100000000000003</v>
      </c>
      <c r="I1140" s="90">
        <v>4.6100000000000003</v>
      </c>
      <c r="J1140" s="90" t="s">
        <v>10509</v>
      </c>
      <c r="K1140" s="90">
        <v>900</v>
      </c>
      <c r="L1140" s="90" t="s">
        <v>10512</v>
      </c>
    </row>
    <row r="1141" spans="1:12" hidden="1" outlineLevel="2" x14ac:dyDescent="0.25">
      <c r="A1141" s="90">
        <v>3</v>
      </c>
      <c r="B1141" s="26">
        <v>911847523</v>
      </c>
      <c r="C1141" s="90">
        <v>20</v>
      </c>
      <c r="D1141" s="90">
        <v>179955</v>
      </c>
      <c r="E1141" s="94">
        <v>43305</v>
      </c>
      <c r="F1141" s="26">
        <v>179955273125</v>
      </c>
      <c r="G1141" s="90">
        <v>273125</v>
      </c>
      <c r="H1141" s="90">
        <v>3.85</v>
      </c>
      <c r="I1141" s="90">
        <v>3.85</v>
      </c>
      <c r="J1141" s="90" t="s">
        <v>10509</v>
      </c>
      <c r="K1141" s="90">
        <v>869</v>
      </c>
      <c r="L1141" s="90" t="s">
        <v>10512</v>
      </c>
    </row>
    <row r="1142" spans="1:12" hidden="1" outlineLevel="2" x14ac:dyDescent="0.25">
      <c r="A1142" s="90">
        <v>3</v>
      </c>
      <c r="B1142" s="26">
        <v>911847523</v>
      </c>
      <c r="C1142" s="90">
        <v>20</v>
      </c>
      <c r="D1142" s="90">
        <v>182076</v>
      </c>
      <c r="E1142" s="94">
        <v>43335</v>
      </c>
      <c r="F1142" s="26">
        <v>182076275242</v>
      </c>
      <c r="G1142" s="90">
        <v>275242</v>
      </c>
      <c r="H1142" s="90">
        <v>1.68</v>
      </c>
      <c r="I1142" s="90">
        <v>1.68</v>
      </c>
      <c r="J1142" s="90" t="s">
        <v>10509</v>
      </c>
      <c r="K1142" s="90">
        <v>838</v>
      </c>
      <c r="L1142" s="90" t="s">
        <v>10512</v>
      </c>
    </row>
    <row r="1143" spans="1:12" hidden="1" outlineLevel="2" x14ac:dyDescent="0.25">
      <c r="A1143" s="90">
        <v>3</v>
      </c>
      <c r="B1143" s="26">
        <v>911853000</v>
      </c>
      <c r="C1143" s="90">
        <v>20</v>
      </c>
      <c r="D1143" s="90">
        <v>212092</v>
      </c>
      <c r="E1143" s="94">
        <v>43699</v>
      </c>
      <c r="F1143" s="26">
        <v>212092304949</v>
      </c>
      <c r="G1143" s="90">
        <v>304949</v>
      </c>
      <c r="H1143" s="90">
        <v>1.68</v>
      </c>
      <c r="I1143" s="90">
        <v>1.68</v>
      </c>
      <c r="J1143" s="90" t="s">
        <v>10509</v>
      </c>
      <c r="K1143" s="90">
        <v>473</v>
      </c>
      <c r="L1143" s="90" t="s">
        <v>10512</v>
      </c>
    </row>
    <row r="1144" spans="1:12" hidden="1" outlineLevel="2" x14ac:dyDescent="0.25">
      <c r="A1144" s="90">
        <v>3</v>
      </c>
      <c r="B1144" s="26">
        <v>911853000</v>
      </c>
      <c r="C1144" s="90">
        <v>20</v>
      </c>
      <c r="D1144" s="90">
        <v>214984</v>
      </c>
      <c r="E1144" s="94">
        <v>43731</v>
      </c>
      <c r="F1144" s="26">
        <v>214984307700</v>
      </c>
      <c r="G1144" s="90">
        <v>307700</v>
      </c>
      <c r="H1144" s="90">
        <v>1.68</v>
      </c>
      <c r="I1144" s="90">
        <v>1.68</v>
      </c>
      <c r="J1144" s="90" t="s">
        <v>10509</v>
      </c>
      <c r="K1144" s="90">
        <v>443</v>
      </c>
      <c r="L1144" s="90" t="s">
        <v>10512</v>
      </c>
    </row>
    <row r="1145" spans="1:12" hidden="1" outlineLevel="2" x14ac:dyDescent="0.25">
      <c r="A1145" s="90">
        <v>3</v>
      </c>
      <c r="B1145" s="26">
        <v>911882546</v>
      </c>
      <c r="C1145" s="90">
        <v>20</v>
      </c>
      <c r="D1145" s="90">
        <v>216621</v>
      </c>
      <c r="E1145" s="94">
        <v>43759</v>
      </c>
      <c r="F1145" s="26">
        <v>216621309206</v>
      </c>
      <c r="G1145" s="90">
        <v>309206</v>
      </c>
      <c r="H1145" s="90">
        <v>8.3800000000000008</v>
      </c>
      <c r="I1145" s="90">
        <v>8.3800000000000008</v>
      </c>
      <c r="J1145" s="90" t="s">
        <v>10509</v>
      </c>
      <c r="K1145" s="90">
        <v>412</v>
      </c>
      <c r="L1145" s="90" t="s">
        <v>10512</v>
      </c>
    </row>
    <row r="1146" spans="1:12" hidden="1" outlineLevel="2" x14ac:dyDescent="0.25">
      <c r="A1146" s="90">
        <v>3</v>
      </c>
      <c r="B1146" s="26">
        <v>911882546</v>
      </c>
      <c r="C1146" s="90">
        <v>20</v>
      </c>
      <c r="D1146" s="90">
        <v>219562</v>
      </c>
      <c r="E1146" s="94">
        <v>43790</v>
      </c>
      <c r="F1146" s="26">
        <v>219562311996</v>
      </c>
      <c r="G1146" s="90">
        <v>311996</v>
      </c>
      <c r="H1146" s="90">
        <v>8.3800000000000008</v>
      </c>
      <c r="I1146" s="90">
        <v>8.3800000000000008</v>
      </c>
      <c r="J1146" s="90" t="s">
        <v>10509</v>
      </c>
      <c r="K1146" s="90">
        <v>382</v>
      </c>
      <c r="L1146" s="90" t="s">
        <v>10512</v>
      </c>
    </row>
    <row r="1147" spans="1:12" hidden="1" outlineLevel="2" x14ac:dyDescent="0.25">
      <c r="A1147" s="90">
        <v>3</v>
      </c>
      <c r="B1147" s="26">
        <v>911891414</v>
      </c>
      <c r="C1147" s="90">
        <v>20</v>
      </c>
      <c r="D1147" s="90">
        <v>177830</v>
      </c>
      <c r="E1147" s="94">
        <v>43273</v>
      </c>
      <c r="F1147" s="26">
        <v>177830271004</v>
      </c>
      <c r="G1147" s="90">
        <v>271004</v>
      </c>
      <c r="H1147" s="90">
        <v>1.86</v>
      </c>
      <c r="I1147" s="90">
        <v>1.86</v>
      </c>
      <c r="J1147" s="90" t="s">
        <v>10509</v>
      </c>
      <c r="K1147" s="90">
        <v>900</v>
      </c>
      <c r="L1147" s="90" t="s">
        <v>10512</v>
      </c>
    </row>
    <row r="1148" spans="1:12" hidden="1" outlineLevel="2" x14ac:dyDescent="0.25">
      <c r="A1148" s="90">
        <v>3</v>
      </c>
      <c r="B1148" s="26">
        <v>911891414</v>
      </c>
      <c r="C1148" s="90">
        <v>20</v>
      </c>
      <c r="D1148" s="90">
        <v>179868</v>
      </c>
      <c r="E1148" s="94">
        <v>43305</v>
      </c>
      <c r="F1148" s="26">
        <v>179868273038</v>
      </c>
      <c r="G1148" s="90">
        <v>273038</v>
      </c>
      <c r="H1148" s="90">
        <v>40.19</v>
      </c>
      <c r="I1148" s="90">
        <v>40.19</v>
      </c>
      <c r="J1148" s="90" t="s">
        <v>10509</v>
      </c>
      <c r="K1148" s="90">
        <v>869</v>
      </c>
      <c r="L1148" s="90" t="s">
        <v>10512</v>
      </c>
    </row>
    <row r="1149" spans="1:12" hidden="1" outlineLevel="2" x14ac:dyDescent="0.25">
      <c r="A1149" s="90">
        <v>3</v>
      </c>
      <c r="B1149" s="26">
        <v>911891414</v>
      </c>
      <c r="C1149" s="90">
        <v>20</v>
      </c>
      <c r="D1149" s="90">
        <v>181984</v>
      </c>
      <c r="E1149" s="94">
        <v>43335</v>
      </c>
      <c r="F1149" s="26">
        <v>181984275150</v>
      </c>
      <c r="G1149" s="90">
        <v>275150</v>
      </c>
      <c r="H1149" s="90">
        <v>12.32</v>
      </c>
      <c r="I1149" s="90">
        <v>12.32</v>
      </c>
      <c r="J1149" s="90" t="s">
        <v>10509</v>
      </c>
      <c r="K1149" s="90">
        <v>838</v>
      </c>
      <c r="L1149" s="90" t="s">
        <v>10512</v>
      </c>
    </row>
    <row r="1150" spans="1:12" hidden="1" outlineLevel="2" x14ac:dyDescent="0.25">
      <c r="A1150" s="90">
        <v>3</v>
      </c>
      <c r="B1150" s="26">
        <v>911931285</v>
      </c>
      <c r="C1150" s="90">
        <v>20</v>
      </c>
      <c r="D1150" s="90">
        <v>233961</v>
      </c>
      <c r="E1150" s="94">
        <v>43942</v>
      </c>
      <c r="F1150" s="26">
        <v>233961325442</v>
      </c>
      <c r="G1150" s="90">
        <v>325442</v>
      </c>
      <c r="H1150" s="90">
        <v>8.3800000000000008</v>
      </c>
      <c r="I1150" s="90">
        <v>8.3800000000000008</v>
      </c>
      <c r="J1150" s="90" t="s">
        <v>10509</v>
      </c>
      <c r="K1150" s="90">
        <v>230</v>
      </c>
      <c r="L1150" s="90" t="s">
        <v>10512</v>
      </c>
    </row>
    <row r="1151" spans="1:12" hidden="1" outlineLevel="2" x14ac:dyDescent="0.25">
      <c r="A1151" s="90">
        <v>3</v>
      </c>
      <c r="B1151" s="26">
        <v>911931285</v>
      </c>
      <c r="C1151" s="90">
        <v>20</v>
      </c>
      <c r="D1151" s="90">
        <v>236911</v>
      </c>
      <c r="E1151" s="94">
        <v>43972</v>
      </c>
      <c r="F1151" s="26">
        <v>236911328190</v>
      </c>
      <c r="G1151" s="90">
        <v>328190</v>
      </c>
      <c r="H1151" s="90">
        <v>8.3800000000000008</v>
      </c>
      <c r="I1151" s="90">
        <v>8.3800000000000008</v>
      </c>
      <c r="J1151" s="90" t="s">
        <v>10509</v>
      </c>
      <c r="K1151" s="90">
        <v>199</v>
      </c>
      <c r="L1151" s="90" t="s">
        <v>10512</v>
      </c>
    </row>
    <row r="1152" spans="1:12" hidden="1" outlineLevel="2" x14ac:dyDescent="0.25">
      <c r="A1152" s="90">
        <v>3</v>
      </c>
      <c r="B1152" s="26">
        <v>911960870</v>
      </c>
      <c r="C1152" s="90">
        <v>20</v>
      </c>
      <c r="D1152" s="90">
        <v>199188</v>
      </c>
      <c r="E1152" s="94">
        <v>43546</v>
      </c>
      <c r="F1152" s="26">
        <v>199188292287</v>
      </c>
      <c r="G1152" s="90">
        <v>292287</v>
      </c>
      <c r="H1152" s="90">
        <v>2.02</v>
      </c>
      <c r="I1152" s="90">
        <v>2.02</v>
      </c>
      <c r="J1152" s="90" t="s">
        <v>10509</v>
      </c>
      <c r="K1152" s="90">
        <v>626</v>
      </c>
      <c r="L1152" s="90" t="s">
        <v>10512</v>
      </c>
    </row>
    <row r="1153" spans="1:12" hidden="1" outlineLevel="2" x14ac:dyDescent="0.25">
      <c r="A1153" s="90">
        <v>3</v>
      </c>
      <c r="B1153" s="26">
        <v>911960870</v>
      </c>
      <c r="C1153" s="90">
        <v>20</v>
      </c>
      <c r="D1153" s="90">
        <v>201538</v>
      </c>
      <c r="E1153" s="94">
        <v>43578</v>
      </c>
      <c r="F1153" s="26">
        <v>201538294624</v>
      </c>
      <c r="G1153" s="90">
        <v>294624</v>
      </c>
      <c r="H1153" s="90">
        <v>1.27</v>
      </c>
      <c r="I1153" s="90">
        <v>1.27</v>
      </c>
      <c r="J1153" s="90" t="s">
        <v>10509</v>
      </c>
      <c r="K1153" s="90">
        <v>596</v>
      </c>
      <c r="L1153" s="90" t="s">
        <v>10512</v>
      </c>
    </row>
    <row r="1154" spans="1:12" hidden="1" outlineLevel="2" x14ac:dyDescent="0.25">
      <c r="A1154" s="90">
        <v>3</v>
      </c>
      <c r="B1154" s="26">
        <v>911968782</v>
      </c>
      <c r="C1154" s="90">
        <v>20</v>
      </c>
      <c r="D1154" s="90">
        <v>209352</v>
      </c>
      <c r="E1154" s="94">
        <v>43669</v>
      </c>
      <c r="F1154" s="26">
        <v>209352302318</v>
      </c>
      <c r="G1154" s="90">
        <v>302318</v>
      </c>
      <c r="H1154" s="90">
        <v>1.68</v>
      </c>
      <c r="I1154" s="90">
        <v>1.68</v>
      </c>
      <c r="J1154" s="90" t="s">
        <v>10509</v>
      </c>
      <c r="K1154" s="90">
        <v>504</v>
      </c>
      <c r="L1154" s="90" t="s">
        <v>10512</v>
      </c>
    </row>
    <row r="1155" spans="1:12" hidden="1" outlineLevel="2" x14ac:dyDescent="0.25">
      <c r="A1155" s="90">
        <v>3</v>
      </c>
      <c r="B1155" s="26">
        <v>911984342</v>
      </c>
      <c r="C1155" s="90">
        <v>20</v>
      </c>
      <c r="D1155" s="90">
        <v>202801</v>
      </c>
      <c r="E1155" s="94">
        <v>43607</v>
      </c>
      <c r="F1155" s="26">
        <v>202801295866</v>
      </c>
      <c r="G1155" s="90">
        <v>295866</v>
      </c>
      <c r="H1155" s="90">
        <v>2.64</v>
      </c>
      <c r="I1155" s="90">
        <v>2.64</v>
      </c>
      <c r="J1155" s="90" t="s">
        <v>10509</v>
      </c>
      <c r="K1155" s="90">
        <v>565</v>
      </c>
      <c r="L1155" s="90" t="s">
        <v>10512</v>
      </c>
    </row>
    <row r="1156" spans="1:12" hidden="1" outlineLevel="2" x14ac:dyDescent="0.25">
      <c r="A1156" s="90">
        <v>3</v>
      </c>
      <c r="B1156" s="26">
        <v>911996148</v>
      </c>
      <c r="C1156" s="90">
        <v>20</v>
      </c>
      <c r="D1156" s="90">
        <v>186398</v>
      </c>
      <c r="E1156" s="94">
        <v>43396</v>
      </c>
      <c r="F1156" s="26">
        <v>186398279553</v>
      </c>
      <c r="G1156" s="90">
        <v>279553</v>
      </c>
      <c r="H1156" s="90">
        <v>2.4500000000000002</v>
      </c>
      <c r="I1156" s="90">
        <v>2.4500000000000002</v>
      </c>
      <c r="J1156" s="90" t="s">
        <v>10509</v>
      </c>
      <c r="K1156" s="90">
        <v>777</v>
      </c>
      <c r="L1156" s="90" t="s">
        <v>10512</v>
      </c>
    </row>
    <row r="1157" spans="1:12" hidden="1" outlineLevel="2" x14ac:dyDescent="0.25">
      <c r="A1157" s="90">
        <v>3</v>
      </c>
      <c r="B1157" s="26">
        <v>911996148</v>
      </c>
      <c r="C1157" s="90">
        <v>20</v>
      </c>
      <c r="D1157" s="90">
        <v>188729</v>
      </c>
      <c r="E1157" s="94">
        <v>43426</v>
      </c>
      <c r="F1157" s="26">
        <v>188729281875</v>
      </c>
      <c r="G1157" s="90">
        <v>281875</v>
      </c>
      <c r="H1157" s="90">
        <v>3.19</v>
      </c>
      <c r="I1157" s="90">
        <v>3.19</v>
      </c>
      <c r="J1157" s="90" t="s">
        <v>10509</v>
      </c>
      <c r="K1157" s="90">
        <v>747</v>
      </c>
      <c r="L1157" s="90" t="s">
        <v>10512</v>
      </c>
    </row>
    <row r="1158" spans="1:12" hidden="1" outlineLevel="2" x14ac:dyDescent="0.25">
      <c r="A1158" s="90">
        <v>3</v>
      </c>
      <c r="B1158" s="26">
        <v>911996148</v>
      </c>
      <c r="C1158" s="90">
        <v>20</v>
      </c>
      <c r="D1158" s="90">
        <v>211949</v>
      </c>
      <c r="E1158" s="94">
        <v>43699</v>
      </c>
      <c r="F1158" s="26">
        <v>211949304806</v>
      </c>
      <c r="G1158" s="90">
        <v>304806</v>
      </c>
      <c r="H1158" s="90">
        <v>1.68</v>
      </c>
      <c r="I1158" s="90">
        <v>1.68</v>
      </c>
      <c r="J1158" s="90" t="s">
        <v>10509</v>
      </c>
      <c r="K1158" s="90">
        <v>473</v>
      </c>
      <c r="L1158" s="90" t="s">
        <v>10512</v>
      </c>
    </row>
    <row r="1159" spans="1:12" hidden="1" outlineLevel="2" x14ac:dyDescent="0.25">
      <c r="A1159" s="90">
        <v>3</v>
      </c>
      <c r="B1159" s="26">
        <v>912030475001</v>
      </c>
      <c r="C1159" s="90">
        <v>20</v>
      </c>
      <c r="D1159" s="90">
        <v>236768</v>
      </c>
      <c r="E1159" s="94">
        <v>43952</v>
      </c>
      <c r="F1159" s="26">
        <v>236768328079</v>
      </c>
      <c r="G1159" s="90">
        <v>328079</v>
      </c>
      <c r="H1159" s="90">
        <v>1.68</v>
      </c>
      <c r="I1159" s="90">
        <v>1.68</v>
      </c>
      <c r="J1159" s="90" t="s">
        <v>10509</v>
      </c>
      <c r="K1159" s="90">
        <v>230</v>
      </c>
      <c r="L1159" s="90" t="s">
        <v>10512</v>
      </c>
    </row>
    <row r="1160" spans="1:12" hidden="1" outlineLevel="2" x14ac:dyDescent="0.25">
      <c r="A1160" s="90">
        <v>3</v>
      </c>
      <c r="B1160" s="26">
        <v>912030475001</v>
      </c>
      <c r="C1160" s="90">
        <v>20</v>
      </c>
      <c r="D1160" s="90">
        <v>239777</v>
      </c>
      <c r="E1160" s="94">
        <v>43983</v>
      </c>
      <c r="F1160" s="26">
        <v>239777330885</v>
      </c>
      <c r="G1160" s="90">
        <v>330885</v>
      </c>
      <c r="H1160" s="90">
        <v>1.77</v>
      </c>
      <c r="I1160" s="90">
        <v>1.77</v>
      </c>
      <c r="J1160" s="90" t="s">
        <v>10509</v>
      </c>
      <c r="K1160" s="90">
        <v>199</v>
      </c>
      <c r="L1160" s="90" t="s">
        <v>10512</v>
      </c>
    </row>
    <row r="1161" spans="1:12" hidden="1" outlineLevel="2" x14ac:dyDescent="0.25">
      <c r="A1161" s="90">
        <v>3</v>
      </c>
      <c r="B1161" s="26">
        <v>912089778</v>
      </c>
      <c r="C1161" s="90">
        <v>20</v>
      </c>
      <c r="D1161" s="90">
        <v>232387</v>
      </c>
      <c r="E1161" s="94">
        <v>43913</v>
      </c>
      <c r="F1161" s="26">
        <v>232387324088</v>
      </c>
      <c r="G1161" s="90">
        <v>324088</v>
      </c>
      <c r="H1161" s="90">
        <v>1.68</v>
      </c>
      <c r="I1161" s="90">
        <v>1.68</v>
      </c>
      <c r="J1161" s="90" t="s">
        <v>10509</v>
      </c>
      <c r="K1161" s="90">
        <v>260</v>
      </c>
      <c r="L1161" s="90" t="s">
        <v>10512</v>
      </c>
    </row>
    <row r="1162" spans="1:12" hidden="1" outlineLevel="2" x14ac:dyDescent="0.25">
      <c r="A1162" s="90">
        <v>3</v>
      </c>
      <c r="B1162" s="26">
        <v>912093697</v>
      </c>
      <c r="C1162" s="90">
        <v>20</v>
      </c>
      <c r="D1162" s="90">
        <v>182320</v>
      </c>
      <c r="E1162" s="94">
        <v>43335</v>
      </c>
      <c r="F1162" s="26">
        <v>182320275486</v>
      </c>
      <c r="G1162" s="90">
        <v>275486</v>
      </c>
      <c r="H1162" s="90">
        <v>1.68</v>
      </c>
      <c r="I1162" s="90">
        <v>1.68</v>
      </c>
      <c r="J1162" s="90" t="s">
        <v>10509</v>
      </c>
      <c r="K1162" s="90">
        <v>838</v>
      </c>
      <c r="L1162" s="90" t="s">
        <v>10512</v>
      </c>
    </row>
    <row r="1163" spans="1:12" hidden="1" outlineLevel="2" x14ac:dyDescent="0.25">
      <c r="A1163" s="90">
        <v>3</v>
      </c>
      <c r="B1163" s="26">
        <v>912162575</v>
      </c>
      <c r="C1163" s="90">
        <v>20</v>
      </c>
      <c r="D1163" s="90">
        <v>201471</v>
      </c>
      <c r="E1163" s="94">
        <v>43578</v>
      </c>
      <c r="F1163" s="26">
        <v>201471294557</v>
      </c>
      <c r="G1163" s="90">
        <v>294557</v>
      </c>
      <c r="H1163" s="90">
        <v>7.26</v>
      </c>
      <c r="I1163" s="90">
        <v>7.26</v>
      </c>
      <c r="J1163" s="90" t="s">
        <v>10509</v>
      </c>
      <c r="K1163" s="90">
        <v>596</v>
      </c>
      <c r="L1163" s="90" t="s">
        <v>10512</v>
      </c>
    </row>
    <row r="1164" spans="1:12" hidden="1" outlineLevel="2" x14ac:dyDescent="0.25">
      <c r="A1164" s="90">
        <v>3</v>
      </c>
      <c r="B1164" s="26">
        <v>912211570</v>
      </c>
      <c r="C1164" s="90">
        <v>20</v>
      </c>
      <c r="D1164" s="90">
        <v>211323</v>
      </c>
      <c r="E1164" s="94">
        <v>43699</v>
      </c>
      <c r="F1164" s="26">
        <v>211323304182</v>
      </c>
      <c r="G1164" s="90">
        <v>304182</v>
      </c>
      <c r="H1164" s="90">
        <v>1.68</v>
      </c>
      <c r="I1164" s="90">
        <v>1.68</v>
      </c>
      <c r="J1164" s="90" t="s">
        <v>10509</v>
      </c>
      <c r="K1164" s="90">
        <v>473</v>
      </c>
      <c r="L1164" s="90" t="s">
        <v>10512</v>
      </c>
    </row>
    <row r="1165" spans="1:12" hidden="1" outlineLevel="2" x14ac:dyDescent="0.25">
      <c r="A1165" s="90">
        <v>3</v>
      </c>
      <c r="B1165" s="26">
        <v>910523232</v>
      </c>
      <c r="C1165" s="90">
        <v>20</v>
      </c>
      <c r="D1165" s="90">
        <v>218646</v>
      </c>
      <c r="E1165" s="94">
        <v>43759</v>
      </c>
      <c r="F1165" s="26">
        <v>218646311132</v>
      </c>
      <c r="G1165" s="90">
        <v>311132</v>
      </c>
      <c r="H1165" s="90">
        <v>37.83</v>
      </c>
      <c r="I1165" s="90">
        <v>37.83</v>
      </c>
      <c r="J1165" s="90" t="s">
        <v>10509</v>
      </c>
      <c r="K1165" s="90">
        <v>412</v>
      </c>
      <c r="L1165" s="90" t="s">
        <v>10512</v>
      </c>
    </row>
    <row r="1166" spans="1:12" hidden="1" outlineLevel="2" x14ac:dyDescent="0.25">
      <c r="A1166" s="90">
        <v>3</v>
      </c>
      <c r="B1166" s="26">
        <v>910523232</v>
      </c>
      <c r="C1166" s="90">
        <v>20</v>
      </c>
      <c r="D1166" s="90">
        <v>221505</v>
      </c>
      <c r="E1166" s="94">
        <v>43790</v>
      </c>
      <c r="F1166" s="26">
        <v>221505313842</v>
      </c>
      <c r="G1166" s="90">
        <v>313842</v>
      </c>
      <c r="H1166" s="90">
        <v>4.0199999999999996</v>
      </c>
      <c r="I1166" s="90">
        <v>4.0199999999999996</v>
      </c>
      <c r="J1166" s="90" t="s">
        <v>10509</v>
      </c>
      <c r="K1166" s="90">
        <v>382</v>
      </c>
      <c r="L1166" s="90" t="s">
        <v>10512</v>
      </c>
    </row>
    <row r="1167" spans="1:12" hidden="1" outlineLevel="2" x14ac:dyDescent="0.25">
      <c r="A1167" s="90">
        <v>3</v>
      </c>
      <c r="B1167" s="26">
        <v>910523232</v>
      </c>
      <c r="C1167" s="90">
        <v>20</v>
      </c>
      <c r="D1167" s="90">
        <v>224263</v>
      </c>
      <c r="E1167" s="94">
        <v>43822</v>
      </c>
      <c r="F1167" s="26">
        <v>224263316441</v>
      </c>
      <c r="G1167" s="90">
        <v>316441</v>
      </c>
      <c r="H1167" s="90">
        <v>2.15</v>
      </c>
      <c r="I1167" s="90">
        <v>2.15</v>
      </c>
      <c r="J1167" s="90" t="s">
        <v>10509</v>
      </c>
      <c r="K1167" s="90">
        <v>351</v>
      </c>
      <c r="L1167" s="90" t="s">
        <v>10512</v>
      </c>
    </row>
    <row r="1168" spans="1:12" hidden="1" outlineLevel="2" x14ac:dyDescent="0.25">
      <c r="A1168" s="90">
        <v>3</v>
      </c>
      <c r="B1168" s="26">
        <v>910543735</v>
      </c>
      <c r="C1168" s="90">
        <v>20</v>
      </c>
      <c r="D1168" s="90">
        <v>185265</v>
      </c>
      <c r="E1168" s="94">
        <v>43364</v>
      </c>
      <c r="F1168" s="26">
        <v>185265278426</v>
      </c>
      <c r="G1168" s="90">
        <v>278426</v>
      </c>
      <c r="H1168" s="90">
        <v>1.53</v>
      </c>
      <c r="I1168" s="90">
        <v>1.53</v>
      </c>
      <c r="J1168" s="90" t="s">
        <v>10509</v>
      </c>
      <c r="K1168" s="90">
        <v>808</v>
      </c>
      <c r="L1168" s="90" t="s">
        <v>10512</v>
      </c>
    </row>
    <row r="1169" spans="1:12" hidden="1" outlineLevel="2" x14ac:dyDescent="0.25">
      <c r="A1169" s="90">
        <v>3</v>
      </c>
      <c r="B1169" s="26">
        <v>910543735</v>
      </c>
      <c r="C1169" s="90">
        <v>20</v>
      </c>
      <c r="D1169" s="90">
        <v>187629</v>
      </c>
      <c r="E1169" s="94">
        <v>43396</v>
      </c>
      <c r="F1169" s="26">
        <v>187629280783</v>
      </c>
      <c r="G1169" s="90">
        <v>280783</v>
      </c>
      <c r="H1169" s="90">
        <v>0.34</v>
      </c>
      <c r="I1169" s="90">
        <v>0.34</v>
      </c>
      <c r="J1169" s="90" t="s">
        <v>10509</v>
      </c>
      <c r="K1169" s="90">
        <v>777</v>
      </c>
      <c r="L1169" s="90" t="s">
        <v>10512</v>
      </c>
    </row>
    <row r="1170" spans="1:12" hidden="1" outlineLevel="2" x14ac:dyDescent="0.25">
      <c r="A1170" s="90">
        <v>3</v>
      </c>
      <c r="B1170" s="26">
        <v>910548155</v>
      </c>
      <c r="C1170" s="90">
        <v>20</v>
      </c>
      <c r="D1170" s="90">
        <v>223536</v>
      </c>
      <c r="E1170" s="94">
        <v>43822</v>
      </c>
      <c r="F1170" s="26">
        <v>223536315810</v>
      </c>
      <c r="G1170" s="90">
        <v>315810</v>
      </c>
      <c r="H1170" s="90">
        <v>1.8</v>
      </c>
      <c r="I1170" s="90">
        <v>1.8</v>
      </c>
      <c r="J1170" s="90" t="s">
        <v>10509</v>
      </c>
      <c r="K1170" s="90">
        <v>351</v>
      </c>
      <c r="L1170" s="90" t="s">
        <v>10512</v>
      </c>
    </row>
    <row r="1171" spans="1:12" hidden="1" outlineLevel="2" x14ac:dyDescent="0.25">
      <c r="A1171" s="90">
        <v>3</v>
      </c>
      <c r="B1171" s="26">
        <v>910563121</v>
      </c>
      <c r="C1171" s="90">
        <v>20</v>
      </c>
      <c r="D1171" s="90">
        <v>179588</v>
      </c>
      <c r="E1171" s="94">
        <v>43305</v>
      </c>
      <c r="F1171" s="26">
        <v>179588272758</v>
      </c>
      <c r="G1171" s="90">
        <v>272758</v>
      </c>
      <c r="H1171" s="90">
        <v>6.94</v>
      </c>
      <c r="I1171" s="90">
        <v>6.94</v>
      </c>
      <c r="J1171" s="90" t="s">
        <v>10509</v>
      </c>
      <c r="K1171" s="90">
        <v>869</v>
      </c>
      <c r="L1171" s="90" t="s">
        <v>10512</v>
      </c>
    </row>
    <row r="1172" spans="1:12" hidden="1" outlineLevel="2" x14ac:dyDescent="0.25">
      <c r="A1172" s="90">
        <v>3</v>
      </c>
      <c r="B1172" s="26">
        <v>910563121</v>
      </c>
      <c r="C1172" s="90">
        <v>20</v>
      </c>
      <c r="D1172" s="90">
        <v>181696</v>
      </c>
      <c r="E1172" s="94">
        <v>43335</v>
      </c>
      <c r="F1172" s="26">
        <v>181696274862</v>
      </c>
      <c r="G1172" s="90">
        <v>274862</v>
      </c>
      <c r="H1172" s="90">
        <v>6.94</v>
      </c>
      <c r="I1172" s="90">
        <v>6.94</v>
      </c>
      <c r="J1172" s="90" t="s">
        <v>10509</v>
      </c>
      <c r="K1172" s="90">
        <v>838</v>
      </c>
      <c r="L1172" s="90" t="s">
        <v>10512</v>
      </c>
    </row>
    <row r="1173" spans="1:12" hidden="1" outlineLevel="2" x14ac:dyDescent="0.25">
      <c r="A1173" s="90">
        <v>3</v>
      </c>
      <c r="B1173" s="26">
        <v>910566694</v>
      </c>
      <c r="C1173" s="90">
        <v>20</v>
      </c>
      <c r="D1173" s="90">
        <v>173933</v>
      </c>
      <c r="E1173" s="94">
        <v>43214</v>
      </c>
      <c r="F1173" s="26">
        <v>173933267114</v>
      </c>
      <c r="G1173" s="90">
        <v>267114</v>
      </c>
      <c r="H1173" s="90">
        <v>1.68</v>
      </c>
      <c r="I1173" s="90">
        <v>1.68</v>
      </c>
      <c r="J1173" s="90" t="s">
        <v>10509</v>
      </c>
      <c r="K1173" s="90">
        <v>961</v>
      </c>
      <c r="L1173" s="90" t="s">
        <v>10512</v>
      </c>
    </row>
    <row r="1174" spans="1:12" hidden="1" outlineLevel="2" x14ac:dyDescent="0.25">
      <c r="A1174" s="90">
        <v>3</v>
      </c>
      <c r="B1174" s="26">
        <v>910566694</v>
      </c>
      <c r="C1174" s="90">
        <v>20</v>
      </c>
      <c r="D1174" s="90">
        <v>175798</v>
      </c>
      <c r="E1174" s="94">
        <v>43243</v>
      </c>
      <c r="F1174" s="26">
        <v>175798268975</v>
      </c>
      <c r="G1174" s="90">
        <v>268975</v>
      </c>
      <c r="H1174" s="90">
        <v>1.68</v>
      </c>
      <c r="I1174" s="90">
        <v>1.68</v>
      </c>
      <c r="J1174" s="90" t="s">
        <v>10509</v>
      </c>
      <c r="K1174" s="90">
        <v>930</v>
      </c>
      <c r="L1174" s="90" t="s">
        <v>10512</v>
      </c>
    </row>
    <row r="1175" spans="1:12" hidden="1" outlineLevel="2" x14ac:dyDescent="0.25">
      <c r="A1175" s="90">
        <v>3</v>
      </c>
      <c r="B1175" s="26">
        <v>910662378</v>
      </c>
      <c r="C1175" s="90">
        <v>20</v>
      </c>
      <c r="D1175" s="90">
        <v>185028</v>
      </c>
      <c r="E1175" s="94">
        <v>43364</v>
      </c>
      <c r="F1175" s="26">
        <v>185028278189</v>
      </c>
      <c r="G1175" s="90">
        <v>278189</v>
      </c>
      <c r="H1175" s="90">
        <v>0.21</v>
      </c>
      <c r="I1175" s="90">
        <v>0.21</v>
      </c>
      <c r="J1175" s="90" t="s">
        <v>10509</v>
      </c>
      <c r="K1175" s="90">
        <v>808</v>
      </c>
      <c r="L1175" s="90" t="s">
        <v>10512</v>
      </c>
    </row>
    <row r="1176" spans="1:12" hidden="1" outlineLevel="2" x14ac:dyDescent="0.25">
      <c r="A1176" s="90">
        <v>3</v>
      </c>
      <c r="B1176" s="26">
        <v>910662378</v>
      </c>
      <c r="C1176" s="90">
        <v>20</v>
      </c>
      <c r="D1176" s="90">
        <v>187404</v>
      </c>
      <c r="E1176" s="94">
        <v>43396</v>
      </c>
      <c r="F1176" s="26">
        <v>187404280559</v>
      </c>
      <c r="G1176" s="90">
        <v>280559</v>
      </c>
      <c r="H1176" s="90">
        <v>1.87</v>
      </c>
      <c r="I1176" s="90">
        <v>1.87</v>
      </c>
      <c r="J1176" s="90" t="s">
        <v>10509</v>
      </c>
      <c r="K1176" s="90">
        <v>777</v>
      </c>
      <c r="L1176" s="90" t="s">
        <v>10512</v>
      </c>
    </row>
    <row r="1177" spans="1:12" hidden="1" outlineLevel="2" x14ac:dyDescent="0.25">
      <c r="A1177" s="90">
        <v>3</v>
      </c>
      <c r="B1177" s="26">
        <v>910662378</v>
      </c>
      <c r="C1177" s="90">
        <v>20</v>
      </c>
      <c r="D1177" s="90">
        <v>189684</v>
      </c>
      <c r="E1177" s="94">
        <v>43426</v>
      </c>
      <c r="F1177" s="26">
        <v>189684282830</v>
      </c>
      <c r="G1177" s="90">
        <v>282830</v>
      </c>
      <c r="H1177" s="90">
        <v>0.26</v>
      </c>
      <c r="I1177" s="90">
        <v>0.26</v>
      </c>
      <c r="J1177" s="90" t="s">
        <v>10509</v>
      </c>
      <c r="K1177" s="90">
        <v>747</v>
      </c>
      <c r="L1177" s="90" t="s">
        <v>10512</v>
      </c>
    </row>
    <row r="1178" spans="1:12" hidden="1" outlineLevel="2" x14ac:dyDescent="0.25">
      <c r="A1178" s="90">
        <v>3</v>
      </c>
      <c r="B1178" s="26">
        <v>910664150</v>
      </c>
      <c r="C1178" s="90">
        <v>20</v>
      </c>
      <c r="D1178" s="90">
        <v>229636</v>
      </c>
      <c r="E1178" s="94">
        <v>43882</v>
      </c>
      <c r="F1178" s="26">
        <v>229636321532</v>
      </c>
      <c r="G1178" s="90">
        <v>321532</v>
      </c>
      <c r="H1178" s="90">
        <v>1.68</v>
      </c>
      <c r="I1178" s="90">
        <v>1.68</v>
      </c>
      <c r="J1178" s="90" t="s">
        <v>10509</v>
      </c>
      <c r="K1178" s="90">
        <v>291</v>
      </c>
      <c r="L1178" s="90" t="s">
        <v>10512</v>
      </c>
    </row>
    <row r="1179" spans="1:12" hidden="1" outlineLevel="2" x14ac:dyDescent="0.25">
      <c r="A1179" s="90">
        <v>3</v>
      </c>
      <c r="B1179" s="26">
        <v>910664150</v>
      </c>
      <c r="C1179" s="90">
        <v>20</v>
      </c>
      <c r="D1179" s="90">
        <v>232593</v>
      </c>
      <c r="E1179" s="94">
        <v>43913</v>
      </c>
      <c r="F1179" s="26">
        <v>232593324282</v>
      </c>
      <c r="G1179" s="90">
        <v>324282</v>
      </c>
      <c r="H1179" s="90">
        <v>2.14</v>
      </c>
      <c r="I1179" s="90">
        <v>2.14</v>
      </c>
      <c r="J1179" s="90" t="s">
        <v>10509</v>
      </c>
      <c r="K1179" s="90">
        <v>260</v>
      </c>
      <c r="L1179" s="90" t="s">
        <v>10512</v>
      </c>
    </row>
    <row r="1180" spans="1:12" hidden="1" outlineLevel="2" x14ac:dyDescent="0.25">
      <c r="A1180" s="90">
        <v>3</v>
      </c>
      <c r="B1180" s="26">
        <v>910664150</v>
      </c>
      <c r="C1180" s="90">
        <v>20</v>
      </c>
      <c r="D1180" s="90">
        <v>235592</v>
      </c>
      <c r="E1180" s="94">
        <v>43942</v>
      </c>
      <c r="F1180" s="26">
        <v>235592327059</v>
      </c>
      <c r="G1180" s="90">
        <v>327059</v>
      </c>
      <c r="H1180" s="90">
        <v>3.42</v>
      </c>
      <c r="I1180" s="90">
        <v>3.42</v>
      </c>
      <c r="J1180" s="90" t="s">
        <v>10509</v>
      </c>
      <c r="K1180" s="90">
        <v>230</v>
      </c>
      <c r="L1180" s="90" t="s">
        <v>10512</v>
      </c>
    </row>
    <row r="1181" spans="1:12" hidden="1" outlineLevel="2" x14ac:dyDescent="0.25">
      <c r="A1181" s="90">
        <v>3</v>
      </c>
      <c r="B1181" s="26">
        <v>910664150</v>
      </c>
      <c r="C1181" s="90">
        <v>20</v>
      </c>
      <c r="D1181" s="90">
        <v>238562</v>
      </c>
      <c r="E1181" s="94">
        <v>43972</v>
      </c>
      <c r="F1181" s="26">
        <v>238562329827</v>
      </c>
      <c r="G1181" s="90">
        <v>329827</v>
      </c>
      <c r="H1181" s="90">
        <v>2.08</v>
      </c>
      <c r="I1181" s="90">
        <v>2.08</v>
      </c>
      <c r="J1181" s="90" t="s">
        <v>10509</v>
      </c>
      <c r="K1181" s="90">
        <v>199</v>
      </c>
      <c r="L1181" s="90" t="s">
        <v>10512</v>
      </c>
    </row>
    <row r="1182" spans="1:12" hidden="1" outlineLevel="2" x14ac:dyDescent="0.25">
      <c r="A1182" s="90">
        <v>3</v>
      </c>
      <c r="B1182" s="26">
        <v>910682723</v>
      </c>
      <c r="C1182" s="90">
        <v>20</v>
      </c>
      <c r="D1182" s="90">
        <v>229361</v>
      </c>
      <c r="E1182" s="94">
        <v>43882</v>
      </c>
      <c r="F1182" s="26">
        <v>229361321268</v>
      </c>
      <c r="G1182" s="90">
        <v>321268</v>
      </c>
      <c r="H1182" s="90">
        <v>2.16</v>
      </c>
      <c r="I1182" s="90">
        <v>2.16</v>
      </c>
      <c r="J1182" s="90" t="s">
        <v>10509</v>
      </c>
      <c r="K1182" s="90">
        <v>291</v>
      </c>
      <c r="L1182" s="90" t="s">
        <v>10512</v>
      </c>
    </row>
    <row r="1183" spans="1:12" hidden="1" outlineLevel="2" x14ac:dyDescent="0.25">
      <c r="A1183" s="90">
        <v>3</v>
      </c>
      <c r="B1183" s="26">
        <v>910682723</v>
      </c>
      <c r="C1183" s="90">
        <v>20</v>
      </c>
      <c r="D1183" s="90">
        <v>232325</v>
      </c>
      <c r="E1183" s="94">
        <v>43913</v>
      </c>
      <c r="F1183" s="26">
        <v>232325324026</v>
      </c>
      <c r="G1183" s="90">
        <v>324026</v>
      </c>
      <c r="H1183" s="90">
        <v>3.58</v>
      </c>
      <c r="I1183" s="90">
        <v>3.58</v>
      </c>
      <c r="J1183" s="90" t="s">
        <v>10509</v>
      </c>
      <c r="K1183" s="90">
        <v>260</v>
      </c>
      <c r="L1183" s="90" t="s">
        <v>10512</v>
      </c>
    </row>
    <row r="1184" spans="1:12" hidden="1" outlineLevel="2" x14ac:dyDescent="0.25">
      <c r="A1184" s="90">
        <v>3</v>
      </c>
      <c r="B1184" s="26">
        <v>910694538</v>
      </c>
      <c r="C1184" s="90">
        <v>20</v>
      </c>
      <c r="D1184" s="90">
        <v>229985</v>
      </c>
      <c r="E1184" s="94">
        <v>43882</v>
      </c>
      <c r="F1184" s="26">
        <v>229985321799</v>
      </c>
      <c r="G1184" s="90">
        <v>321799</v>
      </c>
      <c r="H1184" s="90">
        <v>1.68</v>
      </c>
      <c r="I1184" s="90">
        <v>1.68</v>
      </c>
      <c r="J1184" s="90" t="s">
        <v>10509</v>
      </c>
      <c r="K1184" s="90">
        <v>291</v>
      </c>
      <c r="L1184" s="90" t="s">
        <v>10512</v>
      </c>
    </row>
    <row r="1185" spans="1:12" hidden="1" outlineLevel="2" x14ac:dyDescent="0.25">
      <c r="A1185" s="90">
        <v>3</v>
      </c>
      <c r="B1185" s="26">
        <v>910694538</v>
      </c>
      <c r="C1185" s="90">
        <v>20</v>
      </c>
      <c r="D1185" s="90">
        <v>232935</v>
      </c>
      <c r="E1185" s="94">
        <v>43913</v>
      </c>
      <c r="F1185" s="26">
        <v>232935324545</v>
      </c>
      <c r="G1185" s="90">
        <v>324545</v>
      </c>
      <c r="H1185" s="90">
        <v>1.68</v>
      </c>
      <c r="I1185" s="90">
        <v>1.68</v>
      </c>
      <c r="J1185" s="90" t="s">
        <v>10509</v>
      </c>
      <c r="K1185" s="90">
        <v>260</v>
      </c>
      <c r="L1185" s="90" t="s">
        <v>10512</v>
      </c>
    </row>
    <row r="1186" spans="1:12" hidden="1" outlineLevel="2" x14ac:dyDescent="0.25">
      <c r="A1186" s="90">
        <v>3</v>
      </c>
      <c r="B1186" s="26">
        <v>910694538</v>
      </c>
      <c r="C1186" s="90">
        <v>20</v>
      </c>
      <c r="D1186" s="90">
        <v>235938</v>
      </c>
      <c r="E1186" s="94">
        <v>43942</v>
      </c>
      <c r="F1186" s="26">
        <v>235938327326</v>
      </c>
      <c r="G1186" s="90">
        <v>327326</v>
      </c>
      <c r="H1186" s="90">
        <v>1.68</v>
      </c>
      <c r="I1186" s="90">
        <v>1.68</v>
      </c>
      <c r="J1186" s="90" t="s">
        <v>10509</v>
      </c>
      <c r="K1186" s="90">
        <v>230</v>
      </c>
      <c r="L1186" s="90" t="s">
        <v>10512</v>
      </c>
    </row>
    <row r="1187" spans="1:12" hidden="1" outlineLevel="2" x14ac:dyDescent="0.25">
      <c r="A1187" s="90">
        <v>3</v>
      </c>
      <c r="B1187" s="26">
        <v>910694538</v>
      </c>
      <c r="C1187" s="90">
        <v>20</v>
      </c>
      <c r="D1187" s="90">
        <v>238910</v>
      </c>
      <c r="E1187" s="94">
        <v>43972</v>
      </c>
      <c r="F1187" s="26">
        <v>238910330097</v>
      </c>
      <c r="G1187" s="90">
        <v>330097</v>
      </c>
      <c r="H1187" s="90">
        <v>1.68</v>
      </c>
      <c r="I1187" s="90">
        <v>1.68</v>
      </c>
      <c r="J1187" s="90" t="s">
        <v>10509</v>
      </c>
      <c r="K1187" s="90">
        <v>199</v>
      </c>
      <c r="L1187" s="90" t="s">
        <v>10512</v>
      </c>
    </row>
    <row r="1188" spans="1:12" hidden="1" outlineLevel="2" x14ac:dyDescent="0.25">
      <c r="A1188" s="90">
        <v>3</v>
      </c>
      <c r="B1188" s="26">
        <v>910727254</v>
      </c>
      <c r="C1188" s="90">
        <v>20</v>
      </c>
      <c r="D1188" s="90">
        <v>181888</v>
      </c>
      <c r="E1188" s="94">
        <v>43335</v>
      </c>
      <c r="F1188" s="26">
        <v>181888275054</v>
      </c>
      <c r="G1188" s="90">
        <v>275054</v>
      </c>
      <c r="H1188" s="90">
        <v>9.74</v>
      </c>
      <c r="I1188" s="90">
        <v>9.44</v>
      </c>
      <c r="J1188" s="90" t="s">
        <v>10509</v>
      </c>
      <c r="K1188" s="90">
        <v>838</v>
      </c>
      <c r="L1188" s="90" t="s">
        <v>10512</v>
      </c>
    </row>
    <row r="1189" spans="1:12" hidden="1" outlineLevel="2" x14ac:dyDescent="0.25">
      <c r="A1189" s="90">
        <v>3</v>
      </c>
      <c r="B1189" s="26">
        <v>910727254</v>
      </c>
      <c r="C1189" s="90">
        <v>20</v>
      </c>
      <c r="D1189" s="90">
        <v>184079</v>
      </c>
      <c r="E1189" s="94">
        <v>43364</v>
      </c>
      <c r="F1189" s="26">
        <v>184079277240</v>
      </c>
      <c r="G1189" s="90">
        <v>277240</v>
      </c>
      <c r="H1189" s="90">
        <v>1.68</v>
      </c>
      <c r="I1189" s="90">
        <v>1.68</v>
      </c>
      <c r="J1189" s="90" t="s">
        <v>10509</v>
      </c>
      <c r="K1189" s="90">
        <v>808</v>
      </c>
      <c r="L1189" s="90" t="s">
        <v>10512</v>
      </c>
    </row>
    <row r="1190" spans="1:12" hidden="1" outlineLevel="2" x14ac:dyDescent="0.25">
      <c r="A1190" s="90">
        <v>3</v>
      </c>
      <c r="B1190" s="26">
        <v>910735398</v>
      </c>
      <c r="C1190" s="90">
        <v>20</v>
      </c>
      <c r="D1190" s="90">
        <v>174451</v>
      </c>
      <c r="E1190" s="94">
        <v>43214</v>
      </c>
      <c r="F1190" s="26">
        <v>174451267632</v>
      </c>
      <c r="G1190" s="90">
        <v>267632</v>
      </c>
      <c r="H1190" s="90">
        <v>3.79</v>
      </c>
      <c r="I1190" s="90">
        <v>3.79</v>
      </c>
      <c r="J1190" s="90" t="s">
        <v>10509</v>
      </c>
      <c r="K1190" s="90">
        <v>961</v>
      </c>
      <c r="L1190" s="90" t="s">
        <v>10512</v>
      </c>
    </row>
    <row r="1191" spans="1:12" hidden="1" outlineLevel="2" x14ac:dyDescent="0.25">
      <c r="A1191" s="90">
        <v>3</v>
      </c>
      <c r="B1191" s="26">
        <v>910735398</v>
      </c>
      <c r="C1191" s="90">
        <v>20</v>
      </c>
      <c r="D1191" s="90">
        <v>176313</v>
      </c>
      <c r="E1191" s="94">
        <v>43243</v>
      </c>
      <c r="F1191" s="26">
        <v>176313269490</v>
      </c>
      <c r="G1191" s="90">
        <v>269490</v>
      </c>
      <c r="H1191" s="90">
        <v>0.53</v>
      </c>
      <c r="I1191" s="90">
        <v>0.53</v>
      </c>
      <c r="J1191" s="90" t="s">
        <v>10509</v>
      </c>
      <c r="K1191" s="90">
        <v>930</v>
      </c>
      <c r="L1191" s="90" t="s">
        <v>10512</v>
      </c>
    </row>
    <row r="1192" spans="1:12" hidden="1" outlineLevel="2" x14ac:dyDescent="0.25">
      <c r="A1192" s="90">
        <v>3</v>
      </c>
      <c r="B1192" s="26">
        <v>910750488</v>
      </c>
      <c r="C1192" s="90">
        <v>20</v>
      </c>
      <c r="D1192" s="90">
        <v>193353</v>
      </c>
      <c r="E1192" s="94">
        <v>43487</v>
      </c>
      <c r="F1192" s="26">
        <v>193353286477</v>
      </c>
      <c r="G1192" s="90">
        <v>286477</v>
      </c>
      <c r="H1192" s="90">
        <v>2.95</v>
      </c>
      <c r="I1192" s="90">
        <v>2.95</v>
      </c>
      <c r="J1192" s="90" t="s">
        <v>10509</v>
      </c>
      <c r="K1192" s="90">
        <v>685</v>
      </c>
      <c r="L1192" s="90" t="s">
        <v>10512</v>
      </c>
    </row>
    <row r="1193" spans="1:12" hidden="1" outlineLevel="2" x14ac:dyDescent="0.25">
      <c r="A1193" s="90">
        <v>3</v>
      </c>
      <c r="B1193" s="26">
        <v>910750488</v>
      </c>
      <c r="C1193" s="90">
        <v>20</v>
      </c>
      <c r="D1193" s="90">
        <v>195643</v>
      </c>
      <c r="E1193" s="94">
        <v>43518</v>
      </c>
      <c r="F1193" s="26">
        <v>195643288756</v>
      </c>
      <c r="G1193" s="90">
        <v>288756</v>
      </c>
      <c r="H1193" s="90">
        <v>1.87</v>
      </c>
      <c r="I1193" s="90">
        <v>1.87</v>
      </c>
      <c r="J1193" s="90" t="s">
        <v>10509</v>
      </c>
      <c r="K1193" s="90">
        <v>657</v>
      </c>
      <c r="L1193" s="90" t="s">
        <v>10512</v>
      </c>
    </row>
    <row r="1194" spans="1:12" hidden="1" outlineLevel="2" x14ac:dyDescent="0.25">
      <c r="A1194" s="90">
        <v>3</v>
      </c>
      <c r="B1194" s="26">
        <v>910846252</v>
      </c>
      <c r="C1194" s="90">
        <v>20</v>
      </c>
      <c r="D1194" s="90">
        <v>169145</v>
      </c>
      <c r="E1194" s="94">
        <v>43126</v>
      </c>
      <c r="F1194" s="26">
        <v>169145260797</v>
      </c>
      <c r="G1194" s="90">
        <v>260797</v>
      </c>
      <c r="H1194" s="90">
        <v>26.98</v>
      </c>
      <c r="I1194" s="90">
        <v>26.98</v>
      </c>
      <c r="J1194" s="90" t="s">
        <v>10509</v>
      </c>
      <c r="K1194" s="90">
        <v>1050</v>
      </c>
      <c r="L1194" s="90" t="s">
        <v>10512</v>
      </c>
    </row>
    <row r="1195" spans="1:12" hidden="1" outlineLevel="2" x14ac:dyDescent="0.25">
      <c r="A1195" s="90">
        <v>3</v>
      </c>
      <c r="B1195" s="26">
        <v>910846252</v>
      </c>
      <c r="C1195" s="90">
        <v>20</v>
      </c>
      <c r="D1195" s="90">
        <v>170751</v>
      </c>
      <c r="E1195" s="94">
        <v>43154</v>
      </c>
      <c r="F1195" s="26">
        <v>170751262401</v>
      </c>
      <c r="G1195" s="90">
        <v>262401</v>
      </c>
      <c r="H1195" s="90">
        <v>18.05</v>
      </c>
      <c r="I1195" s="90">
        <v>18.05</v>
      </c>
      <c r="J1195" s="90" t="s">
        <v>10509</v>
      </c>
      <c r="K1195" s="90">
        <v>1022</v>
      </c>
      <c r="L1195" s="90" t="s">
        <v>10512</v>
      </c>
    </row>
    <row r="1196" spans="1:12" hidden="1" outlineLevel="2" x14ac:dyDescent="0.25">
      <c r="A1196" s="90">
        <v>3</v>
      </c>
      <c r="B1196" s="26">
        <v>910846252</v>
      </c>
      <c r="C1196" s="90">
        <v>20</v>
      </c>
      <c r="D1196" s="90">
        <v>172487</v>
      </c>
      <c r="E1196" s="94">
        <v>43185</v>
      </c>
      <c r="F1196" s="26">
        <v>172487264134</v>
      </c>
      <c r="G1196" s="90">
        <v>264134</v>
      </c>
      <c r="H1196" s="90">
        <v>10.61</v>
      </c>
      <c r="I1196" s="90">
        <v>10.61</v>
      </c>
      <c r="J1196" s="90" t="s">
        <v>10509</v>
      </c>
      <c r="K1196" s="90">
        <v>991</v>
      </c>
      <c r="L1196" s="90" t="s">
        <v>10512</v>
      </c>
    </row>
    <row r="1197" spans="1:12" hidden="1" outlineLevel="2" x14ac:dyDescent="0.25">
      <c r="A1197" s="90">
        <v>3</v>
      </c>
      <c r="B1197" s="26">
        <v>910854926</v>
      </c>
      <c r="C1197" s="90">
        <v>20</v>
      </c>
      <c r="D1197" s="90">
        <v>173265</v>
      </c>
      <c r="E1197" s="94">
        <v>43214</v>
      </c>
      <c r="F1197" s="26">
        <v>173265266446</v>
      </c>
      <c r="G1197" s="90">
        <v>266446</v>
      </c>
      <c r="H1197" s="90">
        <v>8.3800000000000008</v>
      </c>
      <c r="I1197" s="90">
        <v>8.3800000000000008</v>
      </c>
      <c r="J1197" s="90" t="s">
        <v>10509</v>
      </c>
      <c r="K1197" s="90">
        <v>961</v>
      </c>
      <c r="L1197" s="90" t="s">
        <v>10512</v>
      </c>
    </row>
    <row r="1198" spans="1:12" hidden="1" outlineLevel="2" x14ac:dyDescent="0.25">
      <c r="A1198" s="90">
        <v>3</v>
      </c>
      <c r="B1198" s="26">
        <v>910855337</v>
      </c>
      <c r="C1198" s="90">
        <v>20</v>
      </c>
      <c r="D1198" s="90">
        <v>236194</v>
      </c>
      <c r="E1198" s="94">
        <v>43942</v>
      </c>
      <c r="F1198" s="26">
        <v>236194327548</v>
      </c>
      <c r="G1198" s="90">
        <v>327548</v>
      </c>
      <c r="H1198" s="90">
        <v>24.2</v>
      </c>
      <c r="I1198" s="90">
        <v>24.2</v>
      </c>
      <c r="J1198" s="90" t="s">
        <v>10509</v>
      </c>
      <c r="K1198" s="90">
        <v>230</v>
      </c>
      <c r="L1198" s="90" t="s">
        <v>10512</v>
      </c>
    </row>
    <row r="1199" spans="1:12" hidden="1" outlineLevel="2" x14ac:dyDescent="0.25">
      <c r="A1199" s="90">
        <v>3</v>
      </c>
      <c r="B1199" s="26">
        <v>910859297</v>
      </c>
      <c r="C1199" s="90">
        <v>20</v>
      </c>
      <c r="D1199" s="90">
        <v>168342</v>
      </c>
      <c r="E1199" s="94">
        <v>43124</v>
      </c>
      <c r="F1199" s="26">
        <v>168342259994</v>
      </c>
      <c r="G1199" s="90">
        <v>259994</v>
      </c>
      <c r="H1199" s="90">
        <v>12.33</v>
      </c>
      <c r="I1199" s="90">
        <v>12.33</v>
      </c>
      <c r="J1199" s="90" t="s">
        <v>10509</v>
      </c>
      <c r="K1199" s="90">
        <v>1050</v>
      </c>
      <c r="L1199" s="90" t="s">
        <v>10512</v>
      </c>
    </row>
    <row r="1200" spans="1:12" hidden="1" outlineLevel="2" x14ac:dyDescent="0.25">
      <c r="A1200" s="90">
        <v>3</v>
      </c>
      <c r="B1200" s="26">
        <v>910860931</v>
      </c>
      <c r="C1200" s="90">
        <v>20</v>
      </c>
      <c r="D1200" s="90">
        <v>226301</v>
      </c>
      <c r="E1200" s="94">
        <v>43851</v>
      </c>
      <c r="F1200" s="26">
        <v>226301318401</v>
      </c>
      <c r="G1200" s="90">
        <v>318401</v>
      </c>
      <c r="H1200" s="90">
        <v>1.69</v>
      </c>
      <c r="I1200" s="90">
        <v>1.69</v>
      </c>
      <c r="J1200" s="90" t="s">
        <v>10509</v>
      </c>
      <c r="K1200" s="90">
        <v>320</v>
      </c>
      <c r="L1200" s="90" t="s">
        <v>10512</v>
      </c>
    </row>
    <row r="1201" spans="1:12" hidden="1" outlineLevel="2" x14ac:dyDescent="0.25">
      <c r="A1201" s="90">
        <v>3</v>
      </c>
      <c r="B1201" s="26">
        <v>910860931</v>
      </c>
      <c r="C1201" s="90">
        <v>20</v>
      </c>
      <c r="D1201" s="90">
        <v>232176</v>
      </c>
      <c r="E1201" s="94">
        <v>43913</v>
      </c>
      <c r="F1201" s="26">
        <v>232176323878</v>
      </c>
      <c r="G1201" s="90">
        <v>323878</v>
      </c>
      <c r="H1201" s="90">
        <v>1.68</v>
      </c>
      <c r="I1201" s="90">
        <v>1.68</v>
      </c>
      <c r="J1201" s="90" t="s">
        <v>10509</v>
      </c>
      <c r="K1201" s="90">
        <v>260</v>
      </c>
      <c r="L1201" s="90" t="s">
        <v>10512</v>
      </c>
    </row>
    <row r="1202" spans="1:12" hidden="1" outlineLevel="2" x14ac:dyDescent="0.25">
      <c r="A1202" s="90">
        <v>3</v>
      </c>
      <c r="B1202" s="26">
        <v>910860931</v>
      </c>
      <c r="C1202" s="90">
        <v>20</v>
      </c>
      <c r="D1202" s="90">
        <v>235169</v>
      </c>
      <c r="E1202" s="94">
        <v>43942</v>
      </c>
      <c r="F1202" s="26">
        <v>235169326649</v>
      </c>
      <c r="G1202" s="90">
        <v>326649</v>
      </c>
      <c r="H1202" s="90">
        <v>1.68</v>
      </c>
      <c r="I1202" s="90">
        <v>1.68</v>
      </c>
      <c r="J1202" s="90" t="s">
        <v>10509</v>
      </c>
      <c r="K1202" s="90">
        <v>230</v>
      </c>
      <c r="L1202" s="90" t="s">
        <v>10512</v>
      </c>
    </row>
    <row r="1203" spans="1:12" hidden="1" outlineLevel="2" x14ac:dyDescent="0.25">
      <c r="A1203" s="90">
        <v>3</v>
      </c>
      <c r="B1203" s="26">
        <v>910866672</v>
      </c>
      <c r="C1203" s="90">
        <v>20</v>
      </c>
      <c r="D1203" s="90">
        <v>220052</v>
      </c>
      <c r="E1203" s="94">
        <v>43790</v>
      </c>
      <c r="F1203" s="26">
        <v>220052312486</v>
      </c>
      <c r="G1203" s="90">
        <v>312486</v>
      </c>
      <c r="H1203" s="90">
        <v>8.6199999999999992</v>
      </c>
      <c r="I1203" s="90">
        <v>8.6199999999999992</v>
      </c>
      <c r="J1203" s="90" t="s">
        <v>10509</v>
      </c>
      <c r="K1203" s="90">
        <v>382</v>
      </c>
      <c r="L1203" s="90" t="s">
        <v>10512</v>
      </c>
    </row>
    <row r="1204" spans="1:12" hidden="1" outlineLevel="2" x14ac:dyDescent="0.25">
      <c r="A1204" s="90">
        <v>3</v>
      </c>
      <c r="B1204" s="26">
        <v>910870013001</v>
      </c>
      <c r="C1204" s="90">
        <v>20</v>
      </c>
      <c r="D1204" s="90">
        <v>233688</v>
      </c>
      <c r="E1204" s="94">
        <v>43922</v>
      </c>
      <c r="F1204" s="26">
        <v>233688325237</v>
      </c>
      <c r="G1204" s="90">
        <v>325237</v>
      </c>
      <c r="H1204" s="90">
        <v>2.3199999999999998</v>
      </c>
      <c r="I1204" s="90">
        <v>2.3199999999999998</v>
      </c>
      <c r="J1204" s="90" t="s">
        <v>10509</v>
      </c>
      <c r="K1204" s="90">
        <v>260</v>
      </c>
      <c r="L1204" s="90" t="s">
        <v>10512</v>
      </c>
    </row>
    <row r="1205" spans="1:12" hidden="1" outlineLevel="2" x14ac:dyDescent="0.25">
      <c r="A1205" s="90">
        <v>3</v>
      </c>
      <c r="B1205" s="26">
        <v>910870013001</v>
      </c>
      <c r="C1205" s="90">
        <v>20</v>
      </c>
      <c r="D1205" s="90">
        <v>239671</v>
      </c>
      <c r="E1205" s="94">
        <v>43983</v>
      </c>
      <c r="F1205" s="26">
        <v>239671330802</v>
      </c>
      <c r="G1205" s="90">
        <v>330802</v>
      </c>
      <c r="H1205" s="90">
        <v>1.68</v>
      </c>
      <c r="I1205" s="90">
        <v>1.68</v>
      </c>
      <c r="J1205" s="90" t="s">
        <v>10509</v>
      </c>
      <c r="K1205" s="90">
        <v>199</v>
      </c>
      <c r="L1205" s="90" t="s">
        <v>10512</v>
      </c>
    </row>
    <row r="1206" spans="1:12" hidden="1" outlineLevel="2" x14ac:dyDescent="0.25">
      <c r="A1206" s="90">
        <v>3</v>
      </c>
      <c r="B1206" s="26">
        <v>910913862</v>
      </c>
      <c r="C1206" s="90">
        <v>20</v>
      </c>
      <c r="D1206" s="90">
        <v>205519</v>
      </c>
      <c r="E1206" s="94">
        <v>43637</v>
      </c>
      <c r="F1206" s="26">
        <v>205519298546</v>
      </c>
      <c r="G1206" s="90">
        <v>298546</v>
      </c>
      <c r="H1206" s="90">
        <v>1.68</v>
      </c>
      <c r="I1206" s="90">
        <v>1.68</v>
      </c>
      <c r="J1206" s="90" t="s">
        <v>10509</v>
      </c>
      <c r="K1206" s="90">
        <v>535</v>
      </c>
      <c r="L1206" s="90" t="s">
        <v>10512</v>
      </c>
    </row>
    <row r="1207" spans="1:12" hidden="1" outlineLevel="2" x14ac:dyDescent="0.25">
      <c r="A1207" s="90">
        <v>3</v>
      </c>
      <c r="B1207" s="26">
        <v>910913862</v>
      </c>
      <c r="C1207" s="90">
        <v>20</v>
      </c>
      <c r="D1207" s="90">
        <v>211009</v>
      </c>
      <c r="E1207" s="94">
        <v>43699</v>
      </c>
      <c r="F1207" s="26">
        <v>211009303868</v>
      </c>
      <c r="G1207" s="90">
        <v>303868</v>
      </c>
      <c r="H1207" s="90">
        <v>1.68</v>
      </c>
      <c r="I1207" s="90">
        <v>1.68</v>
      </c>
      <c r="J1207" s="90" t="s">
        <v>10509</v>
      </c>
      <c r="K1207" s="90">
        <v>473</v>
      </c>
      <c r="L1207" s="90" t="s">
        <v>10512</v>
      </c>
    </row>
    <row r="1208" spans="1:12" hidden="1" outlineLevel="2" x14ac:dyDescent="0.25">
      <c r="A1208" s="90">
        <v>3</v>
      </c>
      <c r="B1208" s="26">
        <v>910914266</v>
      </c>
      <c r="C1208" s="90">
        <v>20</v>
      </c>
      <c r="D1208" s="90">
        <v>197675</v>
      </c>
      <c r="E1208" s="94">
        <v>43546</v>
      </c>
      <c r="F1208" s="26">
        <v>197675290776</v>
      </c>
      <c r="G1208" s="90">
        <v>290776</v>
      </c>
      <c r="H1208" s="90">
        <v>8.3800000000000008</v>
      </c>
      <c r="I1208" s="90">
        <v>8.3800000000000008</v>
      </c>
      <c r="J1208" s="90" t="s">
        <v>10509</v>
      </c>
      <c r="K1208" s="90">
        <v>626</v>
      </c>
      <c r="L1208" s="90" t="s">
        <v>10512</v>
      </c>
    </row>
    <row r="1209" spans="1:12" hidden="1" outlineLevel="2" x14ac:dyDescent="0.25">
      <c r="A1209" s="90">
        <v>3</v>
      </c>
      <c r="B1209" s="26">
        <v>910914266</v>
      </c>
      <c r="C1209" s="90">
        <v>20</v>
      </c>
      <c r="D1209" s="90">
        <v>202528</v>
      </c>
      <c r="E1209" s="94">
        <v>43607</v>
      </c>
      <c r="F1209" s="26">
        <v>202528295593</v>
      </c>
      <c r="G1209" s="90">
        <v>295593</v>
      </c>
      <c r="H1209" s="90">
        <v>8.3800000000000008</v>
      </c>
      <c r="I1209" s="90">
        <v>8.3800000000000008</v>
      </c>
      <c r="J1209" s="90" t="s">
        <v>10509</v>
      </c>
      <c r="K1209" s="90">
        <v>565</v>
      </c>
      <c r="L1209" s="90" t="s">
        <v>10512</v>
      </c>
    </row>
    <row r="1210" spans="1:12" hidden="1" outlineLevel="2" x14ac:dyDescent="0.25">
      <c r="A1210" s="90">
        <v>3</v>
      </c>
      <c r="B1210" s="26">
        <v>910959840</v>
      </c>
      <c r="C1210" s="90">
        <v>20</v>
      </c>
      <c r="D1210" s="90">
        <v>195360</v>
      </c>
      <c r="E1210" s="94">
        <v>43518</v>
      </c>
      <c r="F1210" s="26">
        <v>195360288473</v>
      </c>
      <c r="G1210" s="90">
        <v>288473</v>
      </c>
      <c r="H1210" s="90">
        <v>8.3800000000000008</v>
      </c>
      <c r="I1210" s="90">
        <v>8.3800000000000008</v>
      </c>
      <c r="J1210" s="90" t="s">
        <v>10509</v>
      </c>
      <c r="K1210" s="90">
        <v>657</v>
      </c>
      <c r="L1210" s="90" t="s">
        <v>10512</v>
      </c>
    </row>
    <row r="1211" spans="1:12" hidden="1" outlineLevel="2" x14ac:dyDescent="0.25">
      <c r="A1211" s="90">
        <v>3</v>
      </c>
      <c r="B1211" s="26">
        <v>910959840</v>
      </c>
      <c r="C1211" s="90">
        <v>20</v>
      </c>
      <c r="D1211" s="90">
        <v>197738</v>
      </c>
      <c r="E1211" s="94">
        <v>43546</v>
      </c>
      <c r="F1211" s="26">
        <v>197738290839</v>
      </c>
      <c r="G1211" s="90">
        <v>290839</v>
      </c>
      <c r="H1211" s="90">
        <v>8.3800000000000008</v>
      </c>
      <c r="I1211" s="90">
        <v>8.3800000000000008</v>
      </c>
      <c r="J1211" s="90" t="s">
        <v>10509</v>
      </c>
      <c r="K1211" s="90">
        <v>626</v>
      </c>
      <c r="L1211" s="90" t="s">
        <v>10512</v>
      </c>
    </row>
    <row r="1212" spans="1:12" hidden="1" outlineLevel="2" x14ac:dyDescent="0.25">
      <c r="A1212" s="90">
        <v>3</v>
      </c>
      <c r="B1212" s="26">
        <v>910959840</v>
      </c>
      <c r="C1212" s="90">
        <v>20</v>
      </c>
      <c r="D1212" s="90">
        <v>200071</v>
      </c>
      <c r="E1212" s="94">
        <v>43578</v>
      </c>
      <c r="F1212" s="26">
        <v>200071293159</v>
      </c>
      <c r="G1212" s="90">
        <v>293159</v>
      </c>
      <c r="H1212" s="90">
        <v>8.3800000000000008</v>
      </c>
      <c r="I1212" s="90">
        <v>8.3800000000000008</v>
      </c>
      <c r="J1212" s="90" t="s">
        <v>10509</v>
      </c>
      <c r="K1212" s="90">
        <v>596</v>
      </c>
      <c r="L1212" s="90" t="s">
        <v>10512</v>
      </c>
    </row>
    <row r="1213" spans="1:12" hidden="1" outlineLevel="2" x14ac:dyDescent="0.25">
      <c r="A1213" s="90">
        <v>3</v>
      </c>
      <c r="B1213" s="26">
        <v>910980887</v>
      </c>
      <c r="C1213" s="90">
        <v>20</v>
      </c>
      <c r="D1213" s="90">
        <v>168243</v>
      </c>
      <c r="E1213" s="94">
        <v>43124</v>
      </c>
      <c r="F1213" s="26">
        <v>168243259895</v>
      </c>
      <c r="G1213" s="90">
        <v>259895</v>
      </c>
      <c r="H1213" s="90">
        <v>17.55</v>
      </c>
      <c r="I1213" s="90">
        <v>17.55</v>
      </c>
      <c r="J1213" s="90" t="s">
        <v>10509</v>
      </c>
      <c r="K1213" s="90">
        <v>1050</v>
      </c>
      <c r="L1213" s="90" t="s">
        <v>10512</v>
      </c>
    </row>
    <row r="1214" spans="1:12" hidden="1" outlineLevel="2" x14ac:dyDescent="0.25">
      <c r="A1214" s="90">
        <v>3</v>
      </c>
      <c r="B1214" s="26">
        <v>910984368</v>
      </c>
      <c r="C1214" s="90">
        <v>20</v>
      </c>
      <c r="D1214" s="90">
        <v>167733</v>
      </c>
      <c r="E1214" s="94">
        <v>43104</v>
      </c>
      <c r="F1214" s="26">
        <v>167733259385</v>
      </c>
      <c r="G1214" s="90">
        <v>259385</v>
      </c>
      <c r="H1214" s="90">
        <v>20.149999999999999</v>
      </c>
      <c r="I1214" s="90">
        <v>20.149999999999999</v>
      </c>
      <c r="J1214" s="90" t="s">
        <v>10509</v>
      </c>
      <c r="K1214" s="90">
        <v>1081</v>
      </c>
      <c r="L1214" s="90" t="s">
        <v>10512</v>
      </c>
    </row>
    <row r="1215" spans="1:12" hidden="1" outlineLevel="2" x14ac:dyDescent="0.25">
      <c r="A1215" s="90">
        <v>3</v>
      </c>
      <c r="B1215" s="26">
        <v>910984368</v>
      </c>
      <c r="C1215" s="90">
        <v>20</v>
      </c>
      <c r="D1215" s="90">
        <v>170915</v>
      </c>
      <c r="E1215" s="94">
        <v>43160</v>
      </c>
      <c r="F1215" s="26">
        <v>170915262565</v>
      </c>
      <c r="G1215" s="90">
        <v>262565</v>
      </c>
      <c r="H1215" s="90">
        <v>20.149999999999999</v>
      </c>
      <c r="I1215" s="90">
        <v>20.149999999999999</v>
      </c>
      <c r="J1215" s="90" t="s">
        <v>10509</v>
      </c>
      <c r="K1215" s="90">
        <v>1011</v>
      </c>
      <c r="L1215" s="90" t="s">
        <v>10512</v>
      </c>
    </row>
    <row r="1216" spans="1:12" hidden="1" outlineLevel="2" x14ac:dyDescent="0.25">
      <c r="A1216" s="90">
        <v>3</v>
      </c>
      <c r="B1216" s="26">
        <v>910984368</v>
      </c>
      <c r="C1216" s="90">
        <v>20</v>
      </c>
      <c r="D1216" s="90">
        <v>176992</v>
      </c>
      <c r="E1216" s="94">
        <v>43259</v>
      </c>
      <c r="F1216" s="26">
        <v>176992270166</v>
      </c>
      <c r="G1216" s="90">
        <v>270166</v>
      </c>
      <c r="H1216" s="90">
        <v>20.149999999999999</v>
      </c>
      <c r="I1216" s="90">
        <v>20.149999999999999</v>
      </c>
      <c r="J1216" s="90" t="s">
        <v>10509</v>
      </c>
      <c r="K1216" s="90">
        <v>920</v>
      </c>
      <c r="L1216" s="90" t="s">
        <v>10512</v>
      </c>
    </row>
    <row r="1217" spans="1:12" hidden="1" outlineLevel="2" x14ac:dyDescent="0.25">
      <c r="A1217" s="90">
        <v>3</v>
      </c>
      <c r="B1217" s="26">
        <v>910984368</v>
      </c>
      <c r="C1217" s="90">
        <v>20</v>
      </c>
      <c r="D1217" s="90">
        <v>176993</v>
      </c>
      <c r="E1217" s="94">
        <v>43259</v>
      </c>
      <c r="F1217" s="26">
        <v>176993270167</v>
      </c>
      <c r="G1217" s="90">
        <v>270167</v>
      </c>
      <c r="H1217" s="90">
        <v>20.149999999999999</v>
      </c>
      <c r="I1217" s="90">
        <v>20.149999999999999</v>
      </c>
      <c r="J1217" s="90" t="s">
        <v>10509</v>
      </c>
      <c r="K1217" s="90">
        <v>920</v>
      </c>
      <c r="L1217" s="90" t="s">
        <v>10512</v>
      </c>
    </row>
    <row r="1218" spans="1:12" hidden="1" outlineLevel="2" x14ac:dyDescent="0.25">
      <c r="A1218" s="90">
        <v>3</v>
      </c>
      <c r="B1218" s="26">
        <v>911009868</v>
      </c>
      <c r="C1218" s="90">
        <v>20</v>
      </c>
      <c r="D1218" s="90">
        <v>190596</v>
      </c>
      <c r="E1218" s="94">
        <v>43455</v>
      </c>
      <c r="F1218" s="26">
        <v>190596283730</v>
      </c>
      <c r="G1218" s="90">
        <v>283730</v>
      </c>
      <c r="H1218" s="90">
        <v>7.82</v>
      </c>
      <c r="I1218" s="90">
        <v>7.82</v>
      </c>
      <c r="J1218" s="90" t="s">
        <v>10509</v>
      </c>
      <c r="K1218" s="90">
        <v>716</v>
      </c>
      <c r="L1218" s="90" t="s">
        <v>10512</v>
      </c>
    </row>
    <row r="1219" spans="1:12" hidden="1" outlineLevel="2" x14ac:dyDescent="0.25">
      <c r="A1219" s="90">
        <v>3</v>
      </c>
      <c r="B1219" s="26">
        <v>911009868</v>
      </c>
      <c r="C1219" s="90">
        <v>20</v>
      </c>
      <c r="D1219" s="90">
        <v>195193</v>
      </c>
      <c r="E1219" s="94">
        <v>43518</v>
      </c>
      <c r="F1219" s="26">
        <v>195193288306</v>
      </c>
      <c r="G1219" s="90">
        <v>288306</v>
      </c>
      <c r="H1219" s="90">
        <v>7.82</v>
      </c>
      <c r="I1219" s="90">
        <v>7.82</v>
      </c>
      <c r="J1219" s="90" t="s">
        <v>10509</v>
      </c>
      <c r="K1219" s="90">
        <v>657</v>
      </c>
      <c r="L1219" s="90" t="s">
        <v>10512</v>
      </c>
    </row>
    <row r="1220" spans="1:12" hidden="1" outlineLevel="2" x14ac:dyDescent="0.25">
      <c r="A1220" s="90">
        <v>3</v>
      </c>
      <c r="B1220" s="26">
        <v>911028363001</v>
      </c>
      <c r="C1220" s="90">
        <v>20</v>
      </c>
      <c r="D1220" s="90">
        <v>197363</v>
      </c>
      <c r="E1220" s="94">
        <v>43525</v>
      </c>
      <c r="F1220" s="26">
        <v>197363290470</v>
      </c>
      <c r="G1220" s="90">
        <v>290470</v>
      </c>
      <c r="H1220" s="90">
        <v>1.68</v>
      </c>
      <c r="I1220" s="90">
        <v>1.68</v>
      </c>
      <c r="J1220" s="90" t="s">
        <v>10509</v>
      </c>
      <c r="K1220" s="90">
        <v>657</v>
      </c>
      <c r="L1220" s="90" t="s">
        <v>10512</v>
      </c>
    </row>
    <row r="1221" spans="1:12" hidden="1" outlineLevel="2" x14ac:dyDescent="0.25">
      <c r="A1221" s="90">
        <v>3</v>
      </c>
      <c r="B1221" s="26">
        <v>911028363001</v>
      </c>
      <c r="C1221" s="90">
        <v>20</v>
      </c>
      <c r="D1221" s="90">
        <v>199694</v>
      </c>
      <c r="E1221" s="94">
        <v>43556</v>
      </c>
      <c r="F1221" s="26">
        <v>199694292788</v>
      </c>
      <c r="G1221" s="90">
        <v>292788</v>
      </c>
      <c r="H1221" s="90">
        <v>1.68</v>
      </c>
      <c r="I1221" s="90">
        <v>1.68</v>
      </c>
      <c r="J1221" s="90" t="s">
        <v>10509</v>
      </c>
      <c r="K1221" s="90">
        <v>626</v>
      </c>
      <c r="L1221" s="90" t="s">
        <v>10512</v>
      </c>
    </row>
    <row r="1222" spans="1:12" hidden="1" outlineLevel="2" x14ac:dyDescent="0.25">
      <c r="A1222" s="90">
        <v>3</v>
      </c>
      <c r="B1222" s="26">
        <v>911028363001</v>
      </c>
      <c r="C1222" s="90">
        <v>20</v>
      </c>
      <c r="D1222" s="90">
        <v>219058</v>
      </c>
      <c r="E1222" s="94">
        <v>43771</v>
      </c>
      <c r="F1222" s="26">
        <v>219058311531</v>
      </c>
      <c r="G1222" s="90">
        <v>311531</v>
      </c>
      <c r="H1222" s="90">
        <v>3.09</v>
      </c>
      <c r="I1222" s="90">
        <v>3.09</v>
      </c>
      <c r="J1222" s="90" t="s">
        <v>10509</v>
      </c>
      <c r="K1222" s="90">
        <v>412</v>
      </c>
      <c r="L1222" s="90" t="s">
        <v>10512</v>
      </c>
    </row>
    <row r="1223" spans="1:12" hidden="1" outlineLevel="2" x14ac:dyDescent="0.25">
      <c r="A1223" s="90">
        <v>3</v>
      </c>
      <c r="B1223" s="26">
        <v>911060069</v>
      </c>
      <c r="C1223" s="90">
        <v>20</v>
      </c>
      <c r="D1223" s="90">
        <v>229901</v>
      </c>
      <c r="E1223" s="94">
        <v>43882</v>
      </c>
      <c r="F1223" s="26">
        <v>229901321740</v>
      </c>
      <c r="G1223" s="90">
        <v>321740</v>
      </c>
      <c r="H1223" s="90">
        <v>4.4800000000000004</v>
      </c>
      <c r="I1223" s="90">
        <v>4.4800000000000004</v>
      </c>
      <c r="J1223" s="90" t="s">
        <v>10509</v>
      </c>
      <c r="K1223" s="90">
        <v>291</v>
      </c>
      <c r="L1223" s="90" t="s">
        <v>10512</v>
      </c>
    </row>
    <row r="1224" spans="1:12" hidden="1" outlineLevel="2" x14ac:dyDescent="0.25">
      <c r="A1224" s="90">
        <v>3</v>
      </c>
      <c r="B1224" s="26">
        <v>911060069</v>
      </c>
      <c r="C1224" s="90">
        <v>20</v>
      </c>
      <c r="D1224" s="90">
        <v>232851</v>
      </c>
      <c r="E1224" s="94">
        <v>43913</v>
      </c>
      <c r="F1224" s="26">
        <v>232851324487</v>
      </c>
      <c r="G1224" s="90">
        <v>324487</v>
      </c>
      <c r="H1224" s="90">
        <v>7.2</v>
      </c>
      <c r="I1224" s="90">
        <v>7.2</v>
      </c>
      <c r="J1224" s="90" t="s">
        <v>10509</v>
      </c>
      <c r="K1224" s="90">
        <v>260</v>
      </c>
      <c r="L1224" s="90" t="s">
        <v>10512</v>
      </c>
    </row>
    <row r="1225" spans="1:12" hidden="1" outlineLevel="2" x14ac:dyDescent="0.25">
      <c r="A1225" s="90">
        <v>3</v>
      </c>
      <c r="B1225" s="26">
        <v>911060069</v>
      </c>
      <c r="C1225" s="90">
        <v>20</v>
      </c>
      <c r="D1225" s="90">
        <v>235854</v>
      </c>
      <c r="E1225" s="94">
        <v>43942</v>
      </c>
      <c r="F1225" s="26">
        <v>235854327268</v>
      </c>
      <c r="G1225" s="90">
        <v>327268</v>
      </c>
      <c r="H1225" s="90">
        <v>62.94</v>
      </c>
      <c r="I1225" s="90">
        <v>62.94</v>
      </c>
      <c r="J1225" s="90" t="s">
        <v>10509</v>
      </c>
      <c r="K1225" s="90">
        <v>230</v>
      </c>
      <c r="L1225" s="90" t="s">
        <v>10512</v>
      </c>
    </row>
    <row r="1226" spans="1:12" hidden="1" outlineLevel="2" x14ac:dyDescent="0.25">
      <c r="A1226" s="90">
        <v>3</v>
      </c>
      <c r="B1226" s="26">
        <v>911120301001</v>
      </c>
      <c r="C1226" s="90">
        <v>20</v>
      </c>
      <c r="D1226" s="90">
        <v>191633</v>
      </c>
      <c r="E1226" s="94">
        <v>43455</v>
      </c>
      <c r="F1226" s="26">
        <v>191633284767</v>
      </c>
      <c r="G1226" s="90">
        <v>284767</v>
      </c>
      <c r="H1226" s="90">
        <v>1.68</v>
      </c>
      <c r="I1226" s="90">
        <v>1.68</v>
      </c>
      <c r="J1226" s="90" t="s">
        <v>10509</v>
      </c>
      <c r="K1226" s="90">
        <v>716</v>
      </c>
      <c r="L1226" s="90" t="s">
        <v>10512</v>
      </c>
    </row>
    <row r="1227" spans="1:12" hidden="1" outlineLevel="2" x14ac:dyDescent="0.25">
      <c r="A1227" s="90">
        <v>3</v>
      </c>
      <c r="B1227" s="26">
        <v>911123289</v>
      </c>
      <c r="C1227" s="90">
        <v>20</v>
      </c>
      <c r="D1227" s="90">
        <v>180267</v>
      </c>
      <c r="E1227" s="94">
        <v>43305</v>
      </c>
      <c r="F1227" s="26">
        <v>180267273437</v>
      </c>
      <c r="G1227" s="90">
        <v>273437</v>
      </c>
      <c r="H1227" s="90">
        <v>8.48</v>
      </c>
      <c r="I1227" s="90">
        <v>8.48</v>
      </c>
      <c r="J1227" s="90" t="s">
        <v>10509</v>
      </c>
      <c r="K1227" s="90">
        <v>869</v>
      </c>
      <c r="L1227" s="90" t="s">
        <v>10512</v>
      </c>
    </row>
    <row r="1228" spans="1:12" hidden="1" outlineLevel="2" x14ac:dyDescent="0.25">
      <c r="A1228" s="90">
        <v>3</v>
      </c>
      <c r="B1228" s="26">
        <v>911123289</v>
      </c>
      <c r="C1228" s="90">
        <v>20</v>
      </c>
      <c r="D1228" s="90">
        <v>182364</v>
      </c>
      <c r="E1228" s="94">
        <v>43335</v>
      </c>
      <c r="F1228" s="26">
        <v>182364275530</v>
      </c>
      <c r="G1228" s="90">
        <v>275530</v>
      </c>
      <c r="H1228" s="90">
        <v>4.59</v>
      </c>
      <c r="I1228" s="90">
        <v>4.59</v>
      </c>
      <c r="J1228" s="90" t="s">
        <v>10509</v>
      </c>
      <c r="K1228" s="90">
        <v>838</v>
      </c>
      <c r="L1228" s="90" t="s">
        <v>10512</v>
      </c>
    </row>
    <row r="1229" spans="1:12" hidden="1" outlineLevel="2" x14ac:dyDescent="0.25">
      <c r="A1229" s="90">
        <v>3</v>
      </c>
      <c r="B1229" s="26">
        <v>911127736</v>
      </c>
      <c r="C1229" s="90">
        <v>20</v>
      </c>
      <c r="D1229" s="90">
        <v>208159</v>
      </c>
      <c r="E1229" s="94">
        <v>43669</v>
      </c>
      <c r="F1229" s="26">
        <v>208159301127</v>
      </c>
      <c r="G1229" s="90">
        <v>301127</v>
      </c>
      <c r="H1229" s="90">
        <v>1.94</v>
      </c>
      <c r="I1229" s="90">
        <v>1.94</v>
      </c>
      <c r="J1229" s="90" t="s">
        <v>10509</v>
      </c>
      <c r="K1229" s="90">
        <v>504</v>
      </c>
      <c r="L1229" s="90" t="s">
        <v>10512</v>
      </c>
    </row>
    <row r="1230" spans="1:12" hidden="1" outlineLevel="2" x14ac:dyDescent="0.25">
      <c r="A1230" s="90">
        <v>3</v>
      </c>
      <c r="B1230" s="26">
        <v>911128338</v>
      </c>
      <c r="C1230" s="90">
        <v>20</v>
      </c>
      <c r="D1230" s="90">
        <v>211468</v>
      </c>
      <c r="E1230" s="94">
        <v>43699</v>
      </c>
      <c r="F1230" s="26">
        <v>211468304327</v>
      </c>
      <c r="G1230" s="90">
        <v>304327</v>
      </c>
      <c r="H1230" s="90">
        <v>1.77</v>
      </c>
      <c r="I1230" s="90">
        <v>1.77</v>
      </c>
      <c r="J1230" s="90" t="s">
        <v>10509</v>
      </c>
      <c r="K1230" s="90">
        <v>473</v>
      </c>
      <c r="L1230" s="90" t="s">
        <v>10512</v>
      </c>
    </row>
    <row r="1231" spans="1:12" hidden="1" outlineLevel="2" x14ac:dyDescent="0.25">
      <c r="A1231" s="90">
        <v>3</v>
      </c>
      <c r="B1231" s="26">
        <v>911143329</v>
      </c>
      <c r="C1231" s="90">
        <v>20</v>
      </c>
      <c r="D1231" s="90">
        <v>223078</v>
      </c>
      <c r="E1231" s="94">
        <v>43822</v>
      </c>
      <c r="F1231" s="26">
        <v>223078315354</v>
      </c>
      <c r="G1231" s="90">
        <v>315354</v>
      </c>
      <c r="H1231" s="90">
        <v>1.68</v>
      </c>
      <c r="I1231" s="90">
        <v>1.68</v>
      </c>
      <c r="J1231" s="90" t="s">
        <v>10509</v>
      </c>
      <c r="K1231" s="90">
        <v>351</v>
      </c>
      <c r="L1231" s="90" t="s">
        <v>10512</v>
      </c>
    </row>
    <row r="1232" spans="1:12" hidden="1" outlineLevel="2" x14ac:dyDescent="0.25">
      <c r="A1232" s="90">
        <v>3</v>
      </c>
      <c r="B1232" s="26">
        <v>911153708</v>
      </c>
      <c r="C1232" s="90">
        <v>20</v>
      </c>
      <c r="D1232" s="90">
        <v>221405</v>
      </c>
      <c r="E1232" s="94">
        <v>43790</v>
      </c>
      <c r="F1232" s="26">
        <v>221405313757</v>
      </c>
      <c r="G1232" s="90">
        <v>313757</v>
      </c>
      <c r="H1232" s="90">
        <v>0.99</v>
      </c>
      <c r="I1232" s="90">
        <v>0.99</v>
      </c>
      <c r="J1232" s="90" t="s">
        <v>10509</v>
      </c>
      <c r="K1232" s="90">
        <v>382</v>
      </c>
      <c r="L1232" s="90" t="s">
        <v>10512</v>
      </c>
    </row>
    <row r="1233" spans="1:12" hidden="1" outlineLevel="2" x14ac:dyDescent="0.25">
      <c r="A1233" s="90">
        <v>3</v>
      </c>
      <c r="B1233" s="26">
        <v>911187052</v>
      </c>
      <c r="C1233" s="90">
        <v>20</v>
      </c>
      <c r="D1233" s="90">
        <v>228474</v>
      </c>
      <c r="E1233" s="94">
        <v>43882</v>
      </c>
      <c r="F1233" s="26">
        <v>228474320383</v>
      </c>
      <c r="G1233" s="90">
        <v>320383</v>
      </c>
      <c r="H1233" s="90">
        <v>6.69</v>
      </c>
      <c r="I1233" s="90">
        <v>6.69</v>
      </c>
      <c r="J1233" s="90" t="s">
        <v>10509</v>
      </c>
      <c r="K1233" s="90">
        <v>291</v>
      </c>
      <c r="L1233" s="90" t="s">
        <v>10512</v>
      </c>
    </row>
    <row r="1234" spans="1:12" hidden="1" outlineLevel="2" x14ac:dyDescent="0.25">
      <c r="A1234" s="90">
        <v>3</v>
      </c>
      <c r="B1234" s="26">
        <v>911193340</v>
      </c>
      <c r="C1234" s="90">
        <v>20</v>
      </c>
      <c r="D1234" s="90">
        <v>174469</v>
      </c>
      <c r="E1234" s="94">
        <v>43214</v>
      </c>
      <c r="F1234" s="26">
        <v>174469267650</v>
      </c>
      <c r="G1234" s="90">
        <v>267650</v>
      </c>
      <c r="H1234" s="90">
        <v>0.2</v>
      </c>
      <c r="I1234" s="90">
        <v>0.2</v>
      </c>
      <c r="J1234" s="90" t="s">
        <v>10509</v>
      </c>
      <c r="K1234" s="90">
        <v>961</v>
      </c>
      <c r="L1234" s="90" t="s">
        <v>10512</v>
      </c>
    </row>
    <row r="1235" spans="1:12" hidden="1" outlineLevel="2" x14ac:dyDescent="0.25">
      <c r="A1235" s="90">
        <v>3</v>
      </c>
      <c r="B1235" s="26">
        <v>911193340</v>
      </c>
      <c r="C1235" s="90">
        <v>20</v>
      </c>
      <c r="D1235" s="90">
        <v>176330</v>
      </c>
      <c r="E1235" s="94">
        <v>43243</v>
      </c>
      <c r="F1235" s="26">
        <v>176330269507</v>
      </c>
      <c r="G1235" s="90">
        <v>269507</v>
      </c>
      <c r="H1235" s="90">
        <v>0.1</v>
      </c>
      <c r="I1235" s="90">
        <v>0.1</v>
      </c>
      <c r="J1235" s="90" t="s">
        <v>10509</v>
      </c>
      <c r="K1235" s="90">
        <v>930</v>
      </c>
      <c r="L1235" s="90" t="s">
        <v>10512</v>
      </c>
    </row>
    <row r="1236" spans="1:12" hidden="1" outlineLevel="2" x14ac:dyDescent="0.25">
      <c r="A1236" s="90">
        <v>3</v>
      </c>
      <c r="B1236" s="26">
        <v>911209419</v>
      </c>
      <c r="C1236" s="90">
        <v>20</v>
      </c>
      <c r="D1236" s="90">
        <v>205612</v>
      </c>
      <c r="E1236" s="94">
        <v>43637</v>
      </c>
      <c r="F1236" s="26">
        <v>205612298639</v>
      </c>
      <c r="G1236" s="90">
        <v>298639</v>
      </c>
      <c r="H1236" s="90">
        <v>1.68</v>
      </c>
      <c r="I1236" s="90">
        <v>1.68</v>
      </c>
      <c r="J1236" s="90" t="s">
        <v>10509</v>
      </c>
      <c r="K1236" s="90">
        <v>535</v>
      </c>
      <c r="L1236" s="90" t="s">
        <v>10512</v>
      </c>
    </row>
    <row r="1237" spans="1:12" hidden="1" outlineLevel="2" x14ac:dyDescent="0.25">
      <c r="A1237" s="90">
        <v>3</v>
      </c>
      <c r="B1237" s="26">
        <v>911243764</v>
      </c>
      <c r="C1237" s="90">
        <v>20</v>
      </c>
      <c r="D1237" s="90">
        <v>200045</v>
      </c>
      <c r="E1237" s="94">
        <v>43578</v>
      </c>
      <c r="F1237" s="26">
        <v>200045293133</v>
      </c>
      <c r="G1237" s="90">
        <v>293133</v>
      </c>
      <c r="H1237" s="90">
        <v>8.3800000000000008</v>
      </c>
      <c r="I1237" s="90">
        <v>8.3800000000000008</v>
      </c>
      <c r="J1237" s="90" t="s">
        <v>10509</v>
      </c>
      <c r="K1237" s="90">
        <v>596</v>
      </c>
      <c r="L1237" s="90" t="s">
        <v>10512</v>
      </c>
    </row>
    <row r="1238" spans="1:12" hidden="1" outlineLevel="2" x14ac:dyDescent="0.25">
      <c r="A1238" s="90">
        <v>3</v>
      </c>
      <c r="B1238" s="26">
        <v>911249191</v>
      </c>
      <c r="C1238" s="90">
        <v>20</v>
      </c>
      <c r="D1238" s="90">
        <v>223124</v>
      </c>
      <c r="E1238" s="94">
        <v>43822</v>
      </c>
      <c r="F1238" s="26">
        <v>223124315400</v>
      </c>
      <c r="G1238" s="90">
        <v>315400</v>
      </c>
      <c r="H1238" s="90">
        <v>1.86</v>
      </c>
      <c r="I1238" s="90">
        <v>1.86</v>
      </c>
      <c r="J1238" s="90" t="s">
        <v>10509</v>
      </c>
      <c r="K1238" s="90">
        <v>351</v>
      </c>
      <c r="L1238" s="90" t="s">
        <v>10512</v>
      </c>
    </row>
    <row r="1239" spans="1:12" hidden="1" outlineLevel="2" x14ac:dyDescent="0.25">
      <c r="A1239" s="90">
        <v>3</v>
      </c>
      <c r="B1239" s="26">
        <v>911249191</v>
      </c>
      <c r="C1239" s="90">
        <v>20</v>
      </c>
      <c r="D1239" s="90">
        <v>225994</v>
      </c>
      <c r="E1239" s="94">
        <v>43851</v>
      </c>
      <c r="F1239" s="26">
        <v>225994318095</v>
      </c>
      <c r="G1239" s="90">
        <v>318095</v>
      </c>
      <c r="H1239" s="90">
        <v>1.68</v>
      </c>
      <c r="I1239" s="90">
        <v>1.68</v>
      </c>
      <c r="J1239" s="90" t="s">
        <v>10509</v>
      </c>
      <c r="K1239" s="90">
        <v>320</v>
      </c>
      <c r="L1239" s="90" t="s">
        <v>10512</v>
      </c>
    </row>
    <row r="1240" spans="1:12" hidden="1" outlineLevel="2" x14ac:dyDescent="0.25">
      <c r="A1240" s="90">
        <v>3</v>
      </c>
      <c r="B1240" s="26">
        <v>911257145</v>
      </c>
      <c r="C1240" s="90">
        <v>20</v>
      </c>
      <c r="D1240" s="90">
        <v>179255</v>
      </c>
      <c r="E1240" s="94">
        <v>43305</v>
      </c>
      <c r="F1240" s="26">
        <v>179255272425</v>
      </c>
      <c r="G1240" s="90">
        <v>272425</v>
      </c>
      <c r="H1240" s="90">
        <v>8.3800000000000008</v>
      </c>
      <c r="I1240" s="90">
        <v>8.3800000000000008</v>
      </c>
      <c r="J1240" s="90" t="s">
        <v>10509</v>
      </c>
      <c r="K1240" s="90">
        <v>869</v>
      </c>
      <c r="L1240" s="90" t="s">
        <v>10512</v>
      </c>
    </row>
    <row r="1241" spans="1:12" hidden="1" outlineLevel="2" x14ac:dyDescent="0.25">
      <c r="A1241" s="90">
        <v>3</v>
      </c>
      <c r="B1241" s="26">
        <v>911257145</v>
      </c>
      <c r="C1241" s="90">
        <v>20</v>
      </c>
      <c r="D1241" s="90">
        <v>183568</v>
      </c>
      <c r="E1241" s="94">
        <v>43364</v>
      </c>
      <c r="F1241" s="26">
        <v>183568276729</v>
      </c>
      <c r="G1241" s="90">
        <v>276729</v>
      </c>
      <c r="H1241" s="90">
        <v>8.3800000000000008</v>
      </c>
      <c r="I1241" s="90">
        <v>8.3800000000000008</v>
      </c>
      <c r="J1241" s="90" t="s">
        <v>10509</v>
      </c>
      <c r="K1241" s="90">
        <v>808</v>
      </c>
      <c r="L1241" s="90" t="s">
        <v>10512</v>
      </c>
    </row>
    <row r="1242" spans="1:12" hidden="1" outlineLevel="2" x14ac:dyDescent="0.25">
      <c r="A1242" s="90">
        <v>3</v>
      </c>
      <c r="B1242" s="26">
        <v>911268316</v>
      </c>
      <c r="C1242" s="90">
        <v>20</v>
      </c>
      <c r="D1242" s="90">
        <v>189927</v>
      </c>
      <c r="E1242" s="94">
        <v>43426</v>
      </c>
      <c r="F1242" s="26">
        <v>189927283072</v>
      </c>
      <c r="G1242" s="90">
        <v>283072</v>
      </c>
      <c r="H1242" s="90">
        <v>7.57</v>
      </c>
      <c r="I1242" s="90">
        <v>7.57</v>
      </c>
      <c r="J1242" s="90" t="s">
        <v>10509</v>
      </c>
      <c r="K1242" s="90">
        <v>747</v>
      </c>
      <c r="L1242" s="90" t="s">
        <v>10512</v>
      </c>
    </row>
    <row r="1243" spans="1:12" hidden="1" outlineLevel="2" x14ac:dyDescent="0.25">
      <c r="A1243" s="90">
        <v>3</v>
      </c>
      <c r="B1243" s="26">
        <v>911278877</v>
      </c>
      <c r="C1243" s="90">
        <v>20</v>
      </c>
      <c r="D1243" s="90">
        <v>191917</v>
      </c>
      <c r="E1243" s="94">
        <v>43455</v>
      </c>
      <c r="F1243" s="26">
        <v>191917285051</v>
      </c>
      <c r="G1243" s="90">
        <v>285051</v>
      </c>
      <c r="H1243" s="90">
        <v>1.68</v>
      </c>
      <c r="I1243" s="90">
        <v>1.68</v>
      </c>
      <c r="J1243" s="90" t="s">
        <v>10509</v>
      </c>
      <c r="K1243" s="90">
        <v>716</v>
      </c>
      <c r="L1243" s="90" t="s">
        <v>10512</v>
      </c>
    </row>
    <row r="1244" spans="1:12" hidden="1" outlineLevel="2" x14ac:dyDescent="0.25">
      <c r="A1244" s="90">
        <v>3</v>
      </c>
      <c r="B1244" s="26">
        <v>911278877</v>
      </c>
      <c r="C1244" s="90">
        <v>20</v>
      </c>
      <c r="D1244" s="90">
        <v>194182</v>
      </c>
      <c r="E1244" s="94">
        <v>43487</v>
      </c>
      <c r="F1244" s="26">
        <v>194182287306</v>
      </c>
      <c r="G1244" s="90">
        <v>287306</v>
      </c>
      <c r="H1244" s="90">
        <v>1.68</v>
      </c>
      <c r="I1244" s="90">
        <v>1.68</v>
      </c>
      <c r="J1244" s="90" t="s">
        <v>10509</v>
      </c>
      <c r="K1244" s="90">
        <v>685</v>
      </c>
      <c r="L1244" s="90" t="s">
        <v>10512</v>
      </c>
    </row>
    <row r="1245" spans="1:12" hidden="1" outlineLevel="2" x14ac:dyDescent="0.25">
      <c r="A1245" s="90">
        <v>3</v>
      </c>
      <c r="B1245" s="26">
        <v>911320794</v>
      </c>
      <c r="C1245" s="90">
        <v>20</v>
      </c>
      <c r="D1245" s="90">
        <v>187712</v>
      </c>
      <c r="E1245" s="94">
        <v>43396</v>
      </c>
      <c r="F1245" s="26">
        <v>187712280866</v>
      </c>
      <c r="G1245" s="90">
        <v>280866</v>
      </c>
      <c r="H1245" s="90">
        <v>0.11</v>
      </c>
      <c r="I1245" s="90">
        <v>0.11</v>
      </c>
      <c r="J1245" s="90" t="s">
        <v>10509</v>
      </c>
      <c r="K1245" s="90">
        <v>777</v>
      </c>
      <c r="L1245" s="90" t="s">
        <v>10512</v>
      </c>
    </row>
    <row r="1246" spans="1:12" hidden="1" outlineLevel="2" x14ac:dyDescent="0.25">
      <c r="A1246" s="90">
        <v>3</v>
      </c>
      <c r="B1246" s="26">
        <v>911393353</v>
      </c>
      <c r="C1246" s="90">
        <v>20</v>
      </c>
      <c r="D1246" s="90">
        <v>229166</v>
      </c>
      <c r="E1246" s="94">
        <v>43882</v>
      </c>
      <c r="F1246" s="26">
        <v>229166321074</v>
      </c>
      <c r="G1246" s="90">
        <v>321074</v>
      </c>
      <c r="H1246" s="90">
        <v>1.68</v>
      </c>
      <c r="I1246" s="90">
        <v>1.68</v>
      </c>
      <c r="J1246" s="90" t="s">
        <v>10509</v>
      </c>
      <c r="K1246" s="90">
        <v>291</v>
      </c>
      <c r="L1246" s="90" t="s">
        <v>10512</v>
      </c>
    </row>
    <row r="1247" spans="1:12" hidden="1" outlineLevel="2" x14ac:dyDescent="0.25">
      <c r="A1247" s="90">
        <v>3</v>
      </c>
      <c r="B1247" s="26">
        <v>911400422</v>
      </c>
      <c r="C1247" s="90">
        <v>20</v>
      </c>
      <c r="D1247" s="90">
        <v>221147</v>
      </c>
      <c r="E1247" s="94">
        <v>43790</v>
      </c>
      <c r="F1247" s="26">
        <v>221147313558</v>
      </c>
      <c r="G1247" s="90">
        <v>313558</v>
      </c>
      <c r="H1247" s="90">
        <v>1.68</v>
      </c>
      <c r="I1247" s="90">
        <v>1.68</v>
      </c>
      <c r="J1247" s="90" t="s">
        <v>10509</v>
      </c>
      <c r="K1247" s="90">
        <v>382</v>
      </c>
      <c r="L1247" s="90" t="s">
        <v>10512</v>
      </c>
    </row>
    <row r="1248" spans="1:12" hidden="1" outlineLevel="2" x14ac:dyDescent="0.25">
      <c r="A1248" s="90">
        <v>3</v>
      </c>
      <c r="B1248" s="26">
        <v>911403715</v>
      </c>
      <c r="C1248" s="90">
        <v>20</v>
      </c>
      <c r="D1248" s="90">
        <v>232409</v>
      </c>
      <c r="E1248" s="94">
        <v>43913</v>
      </c>
      <c r="F1248" s="26">
        <v>232409324110</v>
      </c>
      <c r="G1248" s="90">
        <v>324110</v>
      </c>
      <c r="H1248" s="90">
        <v>1.68</v>
      </c>
      <c r="I1248" s="90">
        <v>1.68</v>
      </c>
      <c r="J1248" s="90" t="s">
        <v>10509</v>
      </c>
      <c r="K1248" s="90">
        <v>260</v>
      </c>
      <c r="L1248" s="90" t="s">
        <v>10512</v>
      </c>
    </row>
    <row r="1249" spans="1:12" hidden="1" outlineLevel="2" x14ac:dyDescent="0.25">
      <c r="A1249" s="90">
        <v>3</v>
      </c>
      <c r="B1249" s="26">
        <v>911409480</v>
      </c>
      <c r="C1249" s="90">
        <v>20</v>
      </c>
      <c r="D1249" s="90">
        <v>231083</v>
      </c>
      <c r="E1249" s="94">
        <v>43913</v>
      </c>
      <c r="F1249" s="26">
        <v>231083322786</v>
      </c>
      <c r="G1249" s="90">
        <v>322786</v>
      </c>
      <c r="H1249" s="90">
        <v>18.940000000000001</v>
      </c>
      <c r="I1249" s="90">
        <v>18.940000000000001</v>
      </c>
      <c r="J1249" s="90" t="s">
        <v>10509</v>
      </c>
      <c r="K1249" s="90">
        <v>260</v>
      </c>
      <c r="L1249" s="90" t="s">
        <v>10512</v>
      </c>
    </row>
    <row r="1250" spans="1:12" hidden="1" outlineLevel="2" x14ac:dyDescent="0.25">
      <c r="A1250" s="90">
        <v>3</v>
      </c>
      <c r="B1250" s="26">
        <v>911409480</v>
      </c>
      <c r="C1250" s="90">
        <v>20</v>
      </c>
      <c r="D1250" s="90">
        <v>237015</v>
      </c>
      <c r="E1250" s="94">
        <v>43972</v>
      </c>
      <c r="F1250" s="26">
        <v>237015328294</v>
      </c>
      <c r="G1250" s="90">
        <v>328294</v>
      </c>
      <c r="H1250" s="90">
        <v>36.700000000000003</v>
      </c>
      <c r="I1250" s="90">
        <v>36.700000000000003</v>
      </c>
      <c r="J1250" s="90" t="s">
        <v>10509</v>
      </c>
      <c r="K1250" s="90">
        <v>199</v>
      </c>
      <c r="L1250" s="90" t="s">
        <v>10512</v>
      </c>
    </row>
    <row r="1251" spans="1:12" hidden="1" outlineLevel="2" x14ac:dyDescent="0.25">
      <c r="A1251" s="90">
        <v>3</v>
      </c>
      <c r="B1251" s="26">
        <v>911458164</v>
      </c>
      <c r="C1251" s="90">
        <v>20</v>
      </c>
      <c r="D1251" s="90">
        <v>204343</v>
      </c>
      <c r="E1251" s="94">
        <v>43607</v>
      </c>
      <c r="F1251" s="26">
        <v>204343297397</v>
      </c>
      <c r="G1251" s="90">
        <v>297397</v>
      </c>
      <c r="H1251" s="90">
        <v>2.86</v>
      </c>
      <c r="I1251" s="90">
        <v>2.86</v>
      </c>
      <c r="J1251" s="90" t="s">
        <v>10509</v>
      </c>
      <c r="K1251" s="90">
        <v>565</v>
      </c>
      <c r="L1251" s="90" t="s">
        <v>10512</v>
      </c>
    </row>
    <row r="1252" spans="1:12" hidden="1" outlineLevel="2" x14ac:dyDescent="0.25">
      <c r="A1252" s="90">
        <v>3</v>
      </c>
      <c r="B1252" s="26">
        <v>911458164</v>
      </c>
      <c r="C1252" s="90">
        <v>20</v>
      </c>
      <c r="D1252" s="90">
        <v>206949</v>
      </c>
      <c r="E1252" s="94">
        <v>43637</v>
      </c>
      <c r="F1252" s="26">
        <v>206949299966</v>
      </c>
      <c r="G1252" s="90">
        <v>299966</v>
      </c>
      <c r="H1252" s="90">
        <v>2.5099999999999998</v>
      </c>
      <c r="I1252" s="90">
        <v>2.5099999999999998</v>
      </c>
      <c r="J1252" s="90" t="s">
        <v>10509</v>
      </c>
      <c r="K1252" s="90">
        <v>535</v>
      </c>
      <c r="L1252" s="90" t="s">
        <v>10512</v>
      </c>
    </row>
    <row r="1253" spans="1:12" hidden="1" outlineLevel="2" x14ac:dyDescent="0.25">
      <c r="A1253" s="90">
        <v>3</v>
      </c>
      <c r="B1253" s="26">
        <v>911475499</v>
      </c>
      <c r="C1253" s="90">
        <v>20</v>
      </c>
      <c r="D1253" s="90">
        <v>223788</v>
      </c>
      <c r="E1253" s="94">
        <v>43822</v>
      </c>
      <c r="F1253" s="26">
        <v>223788316059</v>
      </c>
      <c r="G1253" s="90">
        <v>316059</v>
      </c>
      <c r="H1253" s="90">
        <v>6.94</v>
      </c>
      <c r="I1253" s="90">
        <v>6.94</v>
      </c>
      <c r="J1253" s="90" t="s">
        <v>10509</v>
      </c>
      <c r="K1253" s="90">
        <v>351</v>
      </c>
      <c r="L1253" s="90" t="s">
        <v>10512</v>
      </c>
    </row>
    <row r="1254" spans="1:12" hidden="1" outlineLevel="2" x14ac:dyDescent="0.25">
      <c r="A1254" s="90">
        <v>3</v>
      </c>
      <c r="B1254" s="26">
        <v>911475499</v>
      </c>
      <c r="C1254" s="90">
        <v>20</v>
      </c>
      <c r="D1254" s="90">
        <v>226660</v>
      </c>
      <c r="E1254" s="94">
        <v>43851</v>
      </c>
      <c r="F1254" s="26">
        <v>226660318757</v>
      </c>
      <c r="G1254" s="90">
        <v>318757</v>
      </c>
      <c r="H1254" s="90">
        <v>6.94</v>
      </c>
      <c r="I1254" s="90">
        <v>6.94</v>
      </c>
      <c r="J1254" s="90" t="s">
        <v>10509</v>
      </c>
      <c r="K1254" s="90">
        <v>320</v>
      </c>
      <c r="L1254" s="90" t="s">
        <v>10512</v>
      </c>
    </row>
    <row r="1255" spans="1:12" hidden="1" outlineLevel="2" x14ac:dyDescent="0.25">
      <c r="A1255" s="90">
        <v>3</v>
      </c>
      <c r="B1255" s="26">
        <v>911567535</v>
      </c>
      <c r="C1255" s="90">
        <v>20</v>
      </c>
      <c r="D1255" s="90">
        <v>202735</v>
      </c>
      <c r="E1255" s="94">
        <v>43607</v>
      </c>
      <c r="F1255" s="26">
        <v>202735295800</v>
      </c>
      <c r="G1255" s="90">
        <v>295800</v>
      </c>
      <c r="H1255" s="90">
        <v>12.17</v>
      </c>
      <c r="I1255" s="90">
        <v>12.17</v>
      </c>
      <c r="J1255" s="90" t="s">
        <v>10509</v>
      </c>
      <c r="K1255" s="90">
        <v>565</v>
      </c>
      <c r="L1255" s="90" t="s">
        <v>10512</v>
      </c>
    </row>
    <row r="1256" spans="1:12" hidden="1" outlineLevel="2" x14ac:dyDescent="0.25">
      <c r="A1256" s="90">
        <v>3</v>
      </c>
      <c r="B1256" s="26">
        <v>911567535</v>
      </c>
      <c r="C1256" s="90">
        <v>20</v>
      </c>
      <c r="D1256" s="90">
        <v>205368</v>
      </c>
      <c r="E1256" s="94">
        <v>43637</v>
      </c>
      <c r="F1256" s="26">
        <v>205368298395</v>
      </c>
      <c r="G1256" s="90">
        <v>298395</v>
      </c>
      <c r="H1256" s="90">
        <v>7.19</v>
      </c>
      <c r="I1256" s="90">
        <v>7.19</v>
      </c>
      <c r="J1256" s="90" t="s">
        <v>10509</v>
      </c>
      <c r="K1256" s="90">
        <v>535</v>
      </c>
      <c r="L1256" s="90" t="s">
        <v>10512</v>
      </c>
    </row>
    <row r="1257" spans="1:12" hidden="1" outlineLevel="2" x14ac:dyDescent="0.25">
      <c r="A1257" s="90">
        <v>3</v>
      </c>
      <c r="B1257" s="26">
        <v>911569978</v>
      </c>
      <c r="C1257" s="90">
        <v>20</v>
      </c>
      <c r="D1257" s="90">
        <v>175856</v>
      </c>
      <c r="E1257" s="94">
        <v>43243</v>
      </c>
      <c r="F1257" s="26">
        <v>175856269033</v>
      </c>
      <c r="G1257" s="90">
        <v>269033</v>
      </c>
      <c r="H1257" s="90">
        <v>1.68</v>
      </c>
      <c r="I1257" s="90">
        <v>1.68</v>
      </c>
      <c r="J1257" s="90" t="s">
        <v>10509</v>
      </c>
      <c r="K1257" s="90">
        <v>930</v>
      </c>
      <c r="L1257" s="90" t="s">
        <v>10512</v>
      </c>
    </row>
    <row r="1258" spans="1:12" hidden="1" outlineLevel="2" x14ac:dyDescent="0.25">
      <c r="A1258" s="90">
        <v>3</v>
      </c>
      <c r="B1258" s="26">
        <v>911596591</v>
      </c>
      <c r="C1258" s="90">
        <v>20</v>
      </c>
      <c r="D1258" s="90">
        <v>226662</v>
      </c>
      <c r="E1258" s="94">
        <v>43851</v>
      </c>
      <c r="F1258" s="26">
        <v>226662318759</v>
      </c>
      <c r="G1258" s="90">
        <v>318759</v>
      </c>
      <c r="H1258" s="90">
        <v>4.4000000000000004</v>
      </c>
      <c r="I1258" s="90">
        <v>4.4000000000000004</v>
      </c>
      <c r="J1258" s="90" t="s">
        <v>10509</v>
      </c>
      <c r="K1258" s="90">
        <v>320</v>
      </c>
      <c r="L1258" s="90" t="s">
        <v>10512</v>
      </c>
    </row>
    <row r="1259" spans="1:12" hidden="1" outlineLevel="2" x14ac:dyDescent="0.25">
      <c r="A1259" s="90">
        <v>3</v>
      </c>
      <c r="B1259" s="26">
        <v>911596591</v>
      </c>
      <c r="C1259" s="90">
        <v>20</v>
      </c>
      <c r="D1259" s="90">
        <v>229569</v>
      </c>
      <c r="E1259" s="94">
        <v>43882</v>
      </c>
      <c r="F1259" s="26">
        <v>229569321473</v>
      </c>
      <c r="G1259" s="90">
        <v>321473</v>
      </c>
      <c r="H1259" s="90">
        <v>7.78</v>
      </c>
      <c r="I1259" s="90">
        <v>7.78</v>
      </c>
      <c r="J1259" s="90" t="s">
        <v>10509</v>
      </c>
      <c r="K1259" s="90">
        <v>291</v>
      </c>
      <c r="L1259" s="90" t="s">
        <v>10512</v>
      </c>
    </row>
    <row r="1260" spans="1:12" hidden="1" outlineLevel="2" x14ac:dyDescent="0.25">
      <c r="A1260" s="90">
        <v>3</v>
      </c>
      <c r="B1260" s="26">
        <v>911596591</v>
      </c>
      <c r="C1260" s="90">
        <v>20</v>
      </c>
      <c r="D1260" s="90">
        <v>232528</v>
      </c>
      <c r="E1260" s="94">
        <v>43913</v>
      </c>
      <c r="F1260" s="26">
        <v>232528324226</v>
      </c>
      <c r="G1260" s="90">
        <v>324226</v>
      </c>
      <c r="H1260" s="90">
        <v>1.68</v>
      </c>
      <c r="I1260" s="90">
        <v>1.68</v>
      </c>
      <c r="J1260" s="90" t="s">
        <v>10509</v>
      </c>
      <c r="K1260" s="90">
        <v>260</v>
      </c>
      <c r="L1260" s="90" t="s">
        <v>10512</v>
      </c>
    </row>
    <row r="1261" spans="1:12" hidden="1" outlineLevel="2" x14ac:dyDescent="0.25">
      <c r="A1261" s="90">
        <v>3</v>
      </c>
      <c r="B1261" s="26">
        <v>911596591</v>
      </c>
      <c r="C1261" s="90">
        <v>20</v>
      </c>
      <c r="D1261" s="90">
        <v>235526</v>
      </c>
      <c r="E1261" s="94">
        <v>43942</v>
      </c>
      <c r="F1261" s="26">
        <v>235526327002</v>
      </c>
      <c r="G1261" s="90">
        <v>327002</v>
      </c>
      <c r="H1261" s="90">
        <v>1.68</v>
      </c>
      <c r="I1261" s="90">
        <v>1.68</v>
      </c>
      <c r="J1261" s="90" t="s">
        <v>10509</v>
      </c>
      <c r="K1261" s="90">
        <v>230</v>
      </c>
      <c r="L1261" s="90" t="s">
        <v>10512</v>
      </c>
    </row>
    <row r="1262" spans="1:12" hidden="1" outlineLevel="2" x14ac:dyDescent="0.25">
      <c r="A1262" s="90">
        <v>3</v>
      </c>
      <c r="B1262" s="26">
        <v>911599413</v>
      </c>
      <c r="C1262" s="90">
        <v>20</v>
      </c>
      <c r="D1262" s="90">
        <v>182048</v>
      </c>
      <c r="E1262" s="94">
        <v>43335</v>
      </c>
      <c r="F1262" s="26">
        <v>182048275214</v>
      </c>
      <c r="G1262" s="90">
        <v>275214</v>
      </c>
      <c r="H1262" s="90">
        <v>2.35</v>
      </c>
      <c r="I1262" s="90">
        <v>2.35</v>
      </c>
      <c r="J1262" s="90" t="s">
        <v>10509</v>
      </c>
      <c r="K1262" s="90">
        <v>838</v>
      </c>
      <c r="L1262" s="90" t="s">
        <v>10512</v>
      </c>
    </row>
    <row r="1263" spans="1:12" hidden="1" outlineLevel="2" x14ac:dyDescent="0.25">
      <c r="A1263" s="90">
        <v>3</v>
      </c>
      <c r="B1263" s="26">
        <v>911607208</v>
      </c>
      <c r="C1263" s="90">
        <v>20</v>
      </c>
      <c r="D1263" s="90">
        <v>173807</v>
      </c>
      <c r="E1263" s="94">
        <v>43214</v>
      </c>
      <c r="F1263" s="26">
        <v>173807266988</v>
      </c>
      <c r="G1263" s="90">
        <v>266988</v>
      </c>
      <c r="H1263" s="90">
        <v>13.1</v>
      </c>
      <c r="I1263" s="90">
        <v>13.1</v>
      </c>
      <c r="J1263" s="90" t="s">
        <v>10509</v>
      </c>
      <c r="K1263" s="90">
        <v>961</v>
      </c>
      <c r="L1263" s="90" t="s">
        <v>10512</v>
      </c>
    </row>
    <row r="1264" spans="1:12" hidden="1" outlineLevel="2" x14ac:dyDescent="0.25">
      <c r="A1264" s="90">
        <v>3</v>
      </c>
      <c r="B1264" s="26">
        <v>911607208</v>
      </c>
      <c r="C1264" s="90">
        <v>20</v>
      </c>
      <c r="D1264" s="90">
        <v>175681</v>
      </c>
      <c r="E1264" s="94">
        <v>43243</v>
      </c>
      <c r="F1264" s="26">
        <v>175681268858</v>
      </c>
      <c r="G1264" s="90">
        <v>268858</v>
      </c>
      <c r="H1264" s="90">
        <v>10.44</v>
      </c>
      <c r="I1264" s="90">
        <v>10.44</v>
      </c>
      <c r="J1264" s="90" t="s">
        <v>10509</v>
      </c>
      <c r="K1264" s="90">
        <v>930</v>
      </c>
      <c r="L1264" s="90" t="s">
        <v>10512</v>
      </c>
    </row>
    <row r="1265" spans="1:12" hidden="1" outlineLevel="2" x14ac:dyDescent="0.25">
      <c r="A1265" s="90">
        <v>3</v>
      </c>
      <c r="B1265" s="26">
        <v>911608875</v>
      </c>
      <c r="C1265" s="90">
        <v>20</v>
      </c>
      <c r="D1265" s="90">
        <v>168935</v>
      </c>
      <c r="E1265" s="94">
        <v>43124</v>
      </c>
      <c r="F1265" s="26">
        <v>168935260587</v>
      </c>
      <c r="G1265" s="90">
        <v>260587</v>
      </c>
      <c r="H1265" s="90">
        <v>0.02</v>
      </c>
      <c r="I1265" s="90">
        <v>0.02</v>
      </c>
      <c r="J1265" s="90" t="s">
        <v>10509</v>
      </c>
      <c r="K1265" s="90">
        <v>1050</v>
      </c>
      <c r="L1265" s="90" t="s">
        <v>10512</v>
      </c>
    </row>
    <row r="1266" spans="1:12" hidden="1" outlineLevel="2" x14ac:dyDescent="0.25">
      <c r="A1266" s="90">
        <v>3</v>
      </c>
      <c r="B1266" s="26">
        <v>911609931</v>
      </c>
      <c r="C1266" s="90">
        <v>20</v>
      </c>
      <c r="D1266" s="90">
        <v>172605</v>
      </c>
      <c r="E1266" s="94">
        <v>43185</v>
      </c>
      <c r="F1266" s="26">
        <v>172605264252</v>
      </c>
      <c r="G1266" s="90">
        <v>264252</v>
      </c>
      <c r="H1266" s="90">
        <v>3.37</v>
      </c>
      <c r="I1266" s="90">
        <v>3.37</v>
      </c>
      <c r="J1266" s="90" t="s">
        <v>10509</v>
      </c>
      <c r="K1266" s="90">
        <v>991</v>
      </c>
      <c r="L1266" s="90" t="s">
        <v>10512</v>
      </c>
    </row>
    <row r="1267" spans="1:12" hidden="1" outlineLevel="2" x14ac:dyDescent="0.25">
      <c r="A1267" s="90">
        <v>3</v>
      </c>
      <c r="B1267" s="26">
        <v>911609931</v>
      </c>
      <c r="C1267" s="90">
        <v>20</v>
      </c>
      <c r="D1267" s="90">
        <v>174416</v>
      </c>
      <c r="E1267" s="94">
        <v>43214</v>
      </c>
      <c r="F1267" s="26">
        <v>174416267597</v>
      </c>
      <c r="G1267" s="90">
        <v>267597</v>
      </c>
      <c r="H1267" s="90">
        <v>1.52</v>
      </c>
      <c r="I1267" s="90">
        <v>1.52</v>
      </c>
      <c r="J1267" s="90" t="s">
        <v>10509</v>
      </c>
      <c r="K1267" s="90">
        <v>961</v>
      </c>
      <c r="L1267" s="90" t="s">
        <v>10512</v>
      </c>
    </row>
    <row r="1268" spans="1:12" hidden="1" outlineLevel="2" x14ac:dyDescent="0.25">
      <c r="A1268" s="90">
        <v>3</v>
      </c>
      <c r="B1268" s="26">
        <v>911624682</v>
      </c>
      <c r="C1268" s="90">
        <v>20</v>
      </c>
      <c r="D1268" s="90">
        <v>203605</v>
      </c>
      <c r="E1268" s="94">
        <v>43607</v>
      </c>
      <c r="F1268" s="26">
        <v>203605296670</v>
      </c>
      <c r="G1268" s="90">
        <v>296670</v>
      </c>
      <c r="H1268" s="90">
        <v>1.68</v>
      </c>
      <c r="I1268" s="90">
        <v>1.68</v>
      </c>
      <c r="J1268" s="90" t="s">
        <v>10509</v>
      </c>
      <c r="K1268" s="90">
        <v>565</v>
      </c>
      <c r="L1268" s="90" t="s">
        <v>10512</v>
      </c>
    </row>
    <row r="1269" spans="1:12" hidden="1" outlineLevel="2" x14ac:dyDescent="0.25">
      <c r="A1269" s="90">
        <v>3</v>
      </c>
      <c r="B1269" s="26">
        <v>911624682</v>
      </c>
      <c r="C1269" s="90">
        <v>20</v>
      </c>
      <c r="D1269" s="90">
        <v>206223</v>
      </c>
      <c r="E1269" s="94">
        <v>43637</v>
      </c>
      <c r="F1269" s="26">
        <v>206223299250</v>
      </c>
      <c r="G1269" s="90">
        <v>299250</v>
      </c>
      <c r="H1269" s="90">
        <v>1.68</v>
      </c>
      <c r="I1269" s="90">
        <v>1.68</v>
      </c>
      <c r="J1269" s="90" t="s">
        <v>10509</v>
      </c>
      <c r="K1269" s="90">
        <v>535</v>
      </c>
      <c r="L1269" s="90" t="s">
        <v>10512</v>
      </c>
    </row>
    <row r="1270" spans="1:12" hidden="1" outlineLevel="2" x14ac:dyDescent="0.25">
      <c r="A1270" s="90">
        <v>3</v>
      </c>
      <c r="B1270" s="26">
        <v>911633667</v>
      </c>
      <c r="C1270" s="90">
        <v>20</v>
      </c>
      <c r="D1270" s="90">
        <v>168828</v>
      </c>
      <c r="E1270" s="94">
        <v>43124</v>
      </c>
      <c r="F1270" s="26">
        <v>168828260480</v>
      </c>
      <c r="G1270" s="90">
        <v>260480</v>
      </c>
      <c r="H1270" s="90">
        <v>2.39</v>
      </c>
      <c r="I1270" s="90">
        <v>2.39</v>
      </c>
      <c r="J1270" s="90" t="s">
        <v>10509</v>
      </c>
      <c r="K1270" s="90">
        <v>1050</v>
      </c>
      <c r="L1270" s="90" t="s">
        <v>10512</v>
      </c>
    </row>
    <row r="1271" spans="1:12" hidden="1" outlineLevel="2" x14ac:dyDescent="0.25">
      <c r="A1271" s="90">
        <v>3</v>
      </c>
      <c r="B1271" s="26">
        <v>911667764</v>
      </c>
      <c r="C1271" s="90">
        <v>20</v>
      </c>
      <c r="D1271" s="90">
        <v>228166</v>
      </c>
      <c r="E1271" s="94">
        <v>43882</v>
      </c>
      <c r="F1271" s="26">
        <v>228166320075</v>
      </c>
      <c r="G1271" s="90">
        <v>320075</v>
      </c>
      <c r="H1271" s="90">
        <v>8.3800000000000008</v>
      </c>
      <c r="I1271" s="90">
        <v>8.3800000000000008</v>
      </c>
      <c r="J1271" s="90" t="s">
        <v>10509</v>
      </c>
      <c r="K1271" s="90">
        <v>291</v>
      </c>
      <c r="L1271" s="90" t="s">
        <v>10512</v>
      </c>
    </row>
    <row r="1272" spans="1:12" hidden="1" outlineLevel="2" x14ac:dyDescent="0.25">
      <c r="A1272" s="90">
        <v>3</v>
      </c>
      <c r="B1272" s="26">
        <v>911667764</v>
      </c>
      <c r="C1272" s="90">
        <v>20</v>
      </c>
      <c r="D1272" s="90">
        <v>231140</v>
      </c>
      <c r="E1272" s="94">
        <v>43913</v>
      </c>
      <c r="F1272" s="26">
        <v>231140322843</v>
      </c>
      <c r="G1272" s="90">
        <v>322843</v>
      </c>
      <c r="H1272" s="90">
        <v>8.3800000000000008</v>
      </c>
      <c r="I1272" s="90">
        <v>8.3800000000000008</v>
      </c>
      <c r="J1272" s="90" t="s">
        <v>10509</v>
      </c>
      <c r="K1272" s="90">
        <v>260</v>
      </c>
      <c r="L1272" s="90" t="s">
        <v>10512</v>
      </c>
    </row>
    <row r="1273" spans="1:12" hidden="1" outlineLevel="2" x14ac:dyDescent="0.25">
      <c r="A1273" s="90">
        <v>3</v>
      </c>
      <c r="B1273" s="26">
        <v>911667764</v>
      </c>
      <c r="C1273" s="90">
        <v>20</v>
      </c>
      <c r="D1273" s="90">
        <v>237072</v>
      </c>
      <c r="E1273" s="94">
        <v>43972</v>
      </c>
      <c r="F1273" s="26">
        <v>237072328351</v>
      </c>
      <c r="G1273" s="90">
        <v>328351</v>
      </c>
      <c r="H1273" s="90">
        <v>8.3800000000000008</v>
      </c>
      <c r="I1273" s="90">
        <v>8.3800000000000008</v>
      </c>
      <c r="J1273" s="90" t="s">
        <v>10509</v>
      </c>
      <c r="K1273" s="90">
        <v>199</v>
      </c>
      <c r="L1273" s="90" t="s">
        <v>10512</v>
      </c>
    </row>
    <row r="1274" spans="1:12" hidden="1" outlineLevel="2" x14ac:dyDescent="0.25">
      <c r="A1274" s="90">
        <v>3</v>
      </c>
      <c r="B1274" s="26">
        <v>911688190</v>
      </c>
      <c r="C1274" s="90">
        <v>20</v>
      </c>
      <c r="D1274" s="90">
        <v>180761</v>
      </c>
      <c r="E1274" s="94">
        <v>43305</v>
      </c>
      <c r="F1274" s="26">
        <v>180761273931</v>
      </c>
      <c r="G1274" s="90">
        <v>273931</v>
      </c>
      <c r="H1274" s="90">
        <v>3.83</v>
      </c>
      <c r="I1274" s="90">
        <v>3.83</v>
      </c>
      <c r="J1274" s="90" t="s">
        <v>10509</v>
      </c>
      <c r="K1274" s="90">
        <v>869</v>
      </c>
      <c r="L1274" s="90" t="s">
        <v>10512</v>
      </c>
    </row>
    <row r="1275" spans="1:12" hidden="1" outlineLevel="2" x14ac:dyDescent="0.25">
      <c r="A1275" s="90">
        <v>3</v>
      </c>
      <c r="B1275" s="26">
        <v>911688190</v>
      </c>
      <c r="C1275" s="90">
        <v>20</v>
      </c>
      <c r="D1275" s="90">
        <v>191956</v>
      </c>
      <c r="E1275" s="94">
        <v>43455</v>
      </c>
      <c r="F1275" s="26">
        <v>191956285090</v>
      </c>
      <c r="G1275" s="90">
        <v>285090</v>
      </c>
      <c r="H1275" s="90">
        <v>1.68</v>
      </c>
      <c r="I1275" s="90">
        <v>1.68</v>
      </c>
      <c r="J1275" s="90" t="s">
        <v>10509</v>
      </c>
      <c r="K1275" s="90">
        <v>716</v>
      </c>
      <c r="L1275" s="90" t="s">
        <v>10512</v>
      </c>
    </row>
    <row r="1276" spans="1:12" hidden="1" outlineLevel="2" x14ac:dyDescent="0.25">
      <c r="A1276" s="90">
        <v>3</v>
      </c>
      <c r="B1276" s="26">
        <v>911735645</v>
      </c>
      <c r="C1276" s="90">
        <v>20</v>
      </c>
      <c r="D1276" s="90">
        <v>225340</v>
      </c>
      <c r="E1276" s="94">
        <v>43851</v>
      </c>
      <c r="F1276" s="26">
        <v>225340317441</v>
      </c>
      <c r="G1276" s="90">
        <v>317441</v>
      </c>
      <c r="H1276" s="90">
        <v>9.93</v>
      </c>
      <c r="I1276" s="90">
        <v>9.93</v>
      </c>
      <c r="J1276" s="90" t="s">
        <v>10509</v>
      </c>
      <c r="K1276" s="90">
        <v>320</v>
      </c>
      <c r="L1276" s="90" t="s">
        <v>10512</v>
      </c>
    </row>
    <row r="1277" spans="1:12" hidden="1" outlineLevel="2" x14ac:dyDescent="0.25">
      <c r="A1277" s="90">
        <v>3</v>
      </c>
      <c r="B1277" s="26">
        <v>911735645</v>
      </c>
      <c r="C1277" s="90">
        <v>20</v>
      </c>
      <c r="D1277" s="90">
        <v>231242</v>
      </c>
      <c r="E1277" s="94">
        <v>43913</v>
      </c>
      <c r="F1277" s="26">
        <v>231242322945</v>
      </c>
      <c r="G1277" s="90">
        <v>322945</v>
      </c>
      <c r="H1277" s="90">
        <v>6.94</v>
      </c>
      <c r="I1277" s="90">
        <v>6.94</v>
      </c>
      <c r="J1277" s="90" t="s">
        <v>10509</v>
      </c>
      <c r="K1277" s="90">
        <v>260</v>
      </c>
      <c r="L1277" s="90" t="s">
        <v>10512</v>
      </c>
    </row>
    <row r="1278" spans="1:12" hidden="1" outlineLevel="2" x14ac:dyDescent="0.25">
      <c r="A1278" s="90">
        <v>3</v>
      </c>
      <c r="B1278" s="26">
        <v>911735645</v>
      </c>
      <c r="C1278" s="90">
        <v>20</v>
      </c>
      <c r="D1278" s="90">
        <v>234223</v>
      </c>
      <c r="E1278" s="94">
        <v>43942</v>
      </c>
      <c r="F1278" s="26">
        <v>234223325704</v>
      </c>
      <c r="G1278" s="90">
        <v>325704</v>
      </c>
      <c r="H1278" s="90">
        <v>6.94</v>
      </c>
      <c r="I1278" s="90">
        <v>6.94</v>
      </c>
      <c r="J1278" s="90" t="s">
        <v>10509</v>
      </c>
      <c r="K1278" s="90">
        <v>230</v>
      </c>
      <c r="L1278" s="90" t="s">
        <v>10512</v>
      </c>
    </row>
    <row r="1279" spans="1:12" hidden="1" outlineLevel="2" x14ac:dyDescent="0.25">
      <c r="A1279" s="90">
        <v>3</v>
      </c>
      <c r="B1279" s="26">
        <v>911735645</v>
      </c>
      <c r="C1279" s="90">
        <v>20</v>
      </c>
      <c r="D1279" s="90">
        <v>237174</v>
      </c>
      <c r="E1279" s="94">
        <v>43972</v>
      </c>
      <c r="F1279" s="26">
        <v>237174328453</v>
      </c>
      <c r="G1279" s="90">
        <v>328453</v>
      </c>
      <c r="H1279" s="90">
        <v>6.94</v>
      </c>
      <c r="I1279" s="90">
        <v>6.94</v>
      </c>
      <c r="J1279" s="90" t="s">
        <v>10509</v>
      </c>
      <c r="K1279" s="90">
        <v>199</v>
      </c>
      <c r="L1279" s="90" t="s">
        <v>10512</v>
      </c>
    </row>
    <row r="1280" spans="1:12" hidden="1" outlineLevel="2" x14ac:dyDescent="0.25">
      <c r="A1280" s="90">
        <v>3</v>
      </c>
      <c r="B1280" s="26">
        <v>911761534</v>
      </c>
      <c r="C1280" s="90">
        <v>20</v>
      </c>
      <c r="D1280" s="90">
        <v>168988</v>
      </c>
      <c r="E1280" s="94">
        <v>43124</v>
      </c>
      <c r="F1280" s="26">
        <v>168988260640</v>
      </c>
      <c r="G1280" s="90">
        <v>260640</v>
      </c>
      <c r="H1280" s="90">
        <v>7.63</v>
      </c>
      <c r="I1280" s="90">
        <v>7.63</v>
      </c>
      <c r="J1280" s="90" t="s">
        <v>10509</v>
      </c>
      <c r="K1280" s="90">
        <v>1050</v>
      </c>
      <c r="L1280" s="90" t="s">
        <v>10512</v>
      </c>
    </row>
    <row r="1281" spans="1:12" hidden="1" outlineLevel="2" x14ac:dyDescent="0.25">
      <c r="A1281" s="90">
        <v>3</v>
      </c>
      <c r="B1281" s="26">
        <v>911776342</v>
      </c>
      <c r="C1281" s="90">
        <v>20</v>
      </c>
      <c r="D1281" s="90">
        <v>233305</v>
      </c>
      <c r="E1281" s="94">
        <v>43913</v>
      </c>
      <c r="F1281" s="26">
        <v>233305324864</v>
      </c>
      <c r="G1281" s="90">
        <v>324864</v>
      </c>
      <c r="H1281" s="90">
        <v>4.22</v>
      </c>
      <c r="I1281" s="90">
        <v>4.22</v>
      </c>
      <c r="J1281" s="90" t="s">
        <v>10509</v>
      </c>
      <c r="K1281" s="90">
        <v>260</v>
      </c>
      <c r="L1281" s="90" t="s">
        <v>10512</v>
      </c>
    </row>
    <row r="1282" spans="1:12" hidden="1" outlineLevel="2" x14ac:dyDescent="0.25">
      <c r="A1282" s="90">
        <v>3</v>
      </c>
      <c r="B1282" s="26">
        <v>911776342</v>
      </c>
      <c r="C1282" s="90">
        <v>20</v>
      </c>
      <c r="D1282" s="90">
        <v>236286</v>
      </c>
      <c r="E1282" s="94">
        <v>43942</v>
      </c>
      <c r="F1282" s="26">
        <v>236286327630</v>
      </c>
      <c r="G1282" s="90">
        <v>327630</v>
      </c>
      <c r="H1282" s="90">
        <v>7.31</v>
      </c>
      <c r="I1282" s="90">
        <v>7.31</v>
      </c>
      <c r="J1282" s="90" t="s">
        <v>10509</v>
      </c>
      <c r="K1282" s="90">
        <v>230</v>
      </c>
      <c r="L1282" s="90" t="s">
        <v>10512</v>
      </c>
    </row>
    <row r="1283" spans="1:12" hidden="1" outlineLevel="2" x14ac:dyDescent="0.25">
      <c r="A1283" s="90">
        <v>3</v>
      </c>
      <c r="B1283" s="26">
        <v>911776342</v>
      </c>
      <c r="C1283" s="90">
        <v>20</v>
      </c>
      <c r="D1283" s="90">
        <v>239287</v>
      </c>
      <c r="E1283" s="94">
        <v>43972</v>
      </c>
      <c r="F1283" s="26">
        <v>239287330426</v>
      </c>
      <c r="G1283" s="90">
        <v>330426</v>
      </c>
      <c r="H1283" s="90">
        <v>2.59</v>
      </c>
      <c r="I1283" s="90">
        <v>2.59</v>
      </c>
      <c r="J1283" s="90" t="s">
        <v>10509</v>
      </c>
      <c r="K1283" s="90">
        <v>199</v>
      </c>
      <c r="L1283" s="90" t="s">
        <v>10512</v>
      </c>
    </row>
    <row r="1284" spans="1:12" hidden="1" outlineLevel="2" x14ac:dyDescent="0.25">
      <c r="A1284" s="90">
        <v>3</v>
      </c>
      <c r="B1284" s="26">
        <v>911790178</v>
      </c>
      <c r="C1284" s="90">
        <v>20</v>
      </c>
      <c r="D1284" s="90">
        <v>221080</v>
      </c>
      <c r="E1284" s="94">
        <v>43790</v>
      </c>
      <c r="F1284" s="26">
        <v>221080313500</v>
      </c>
      <c r="G1284" s="90">
        <v>313500</v>
      </c>
      <c r="H1284" s="90">
        <v>1.68</v>
      </c>
      <c r="I1284" s="90">
        <v>1.68</v>
      </c>
      <c r="J1284" s="90" t="s">
        <v>10509</v>
      </c>
      <c r="K1284" s="90">
        <v>382</v>
      </c>
      <c r="L1284" s="90" t="s">
        <v>10512</v>
      </c>
    </row>
    <row r="1285" spans="1:12" hidden="1" outlineLevel="2" x14ac:dyDescent="0.25">
      <c r="A1285" s="90">
        <v>3</v>
      </c>
      <c r="B1285" s="26">
        <v>911790178</v>
      </c>
      <c r="C1285" s="90">
        <v>20</v>
      </c>
      <c r="D1285" s="90">
        <v>226727</v>
      </c>
      <c r="E1285" s="94">
        <v>43851</v>
      </c>
      <c r="F1285" s="26">
        <v>226727318816</v>
      </c>
      <c r="G1285" s="90">
        <v>318816</v>
      </c>
      <c r="H1285" s="90">
        <v>1.68</v>
      </c>
      <c r="I1285" s="90">
        <v>1.68</v>
      </c>
      <c r="J1285" s="90" t="s">
        <v>10509</v>
      </c>
      <c r="K1285" s="90">
        <v>320</v>
      </c>
      <c r="L1285" s="90" t="s">
        <v>10512</v>
      </c>
    </row>
    <row r="1286" spans="1:12" hidden="1" outlineLevel="2" x14ac:dyDescent="0.25">
      <c r="A1286" s="90">
        <v>3</v>
      </c>
      <c r="B1286" s="26">
        <v>911810877</v>
      </c>
      <c r="C1286" s="90">
        <v>20</v>
      </c>
      <c r="D1286" s="90">
        <v>184218</v>
      </c>
      <c r="E1286" s="94">
        <v>43364</v>
      </c>
      <c r="F1286" s="26">
        <v>184218277379</v>
      </c>
      <c r="G1286" s="90">
        <v>277379</v>
      </c>
      <c r="H1286" s="90">
        <v>1.97</v>
      </c>
      <c r="I1286" s="90">
        <v>1.97</v>
      </c>
      <c r="J1286" s="90" t="s">
        <v>10509</v>
      </c>
      <c r="K1286" s="90">
        <v>808</v>
      </c>
      <c r="L1286" s="90" t="s">
        <v>10512</v>
      </c>
    </row>
    <row r="1287" spans="1:12" hidden="1" outlineLevel="2" x14ac:dyDescent="0.25">
      <c r="A1287" s="90">
        <v>3</v>
      </c>
      <c r="B1287" s="26">
        <v>911810877</v>
      </c>
      <c r="C1287" s="90">
        <v>20</v>
      </c>
      <c r="D1287" s="90">
        <v>186611</v>
      </c>
      <c r="E1287" s="94">
        <v>43396</v>
      </c>
      <c r="F1287" s="26">
        <v>186611279766</v>
      </c>
      <c r="G1287" s="90">
        <v>279766</v>
      </c>
      <c r="H1287" s="90">
        <v>2.25</v>
      </c>
      <c r="I1287" s="90">
        <v>2.25</v>
      </c>
      <c r="J1287" s="90" t="s">
        <v>10509</v>
      </c>
      <c r="K1287" s="90">
        <v>777</v>
      </c>
      <c r="L1287" s="90" t="s">
        <v>10512</v>
      </c>
    </row>
    <row r="1288" spans="1:12" hidden="1" outlineLevel="2" x14ac:dyDescent="0.25">
      <c r="A1288" s="90">
        <v>3</v>
      </c>
      <c r="B1288" s="26">
        <v>911810877</v>
      </c>
      <c r="C1288" s="90">
        <v>20</v>
      </c>
      <c r="D1288" s="90">
        <v>188933</v>
      </c>
      <c r="E1288" s="94">
        <v>43426</v>
      </c>
      <c r="F1288" s="26">
        <v>188933282079</v>
      </c>
      <c r="G1288" s="90">
        <v>282079</v>
      </c>
      <c r="H1288" s="90">
        <v>1.68</v>
      </c>
      <c r="I1288" s="90">
        <v>1.68</v>
      </c>
      <c r="J1288" s="90" t="s">
        <v>10509</v>
      </c>
      <c r="K1288" s="90">
        <v>747</v>
      </c>
      <c r="L1288" s="90" t="s">
        <v>10512</v>
      </c>
    </row>
    <row r="1289" spans="1:12" hidden="1" outlineLevel="2" x14ac:dyDescent="0.25">
      <c r="A1289" s="90">
        <v>3</v>
      </c>
      <c r="B1289" s="26">
        <v>911853000</v>
      </c>
      <c r="C1289" s="90">
        <v>20</v>
      </c>
      <c r="D1289" s="90">
        <v>209348</v>
      </c>
      <c r="E1289" s="94">
        <v>43669</v>
      </c>
      <c r="F1289" s="26">
        <v>209348302314</v>
      </c>
      <c r="G1289" s="90">
        <v>302314</v>
      </c>
      <c r="H1289" s="90">
        <v>1.68</v>
      </c>
      <c r="I1289" s="90">
        <v>1.68</v>
      </c>
      <c r="J1289" s="90" t="s">
        <v>10509</v>
      </c>
      <c r="K1289" s="90">
        <v>504</v>
      </c>
      <c r="L1289" s="90" t="s">
        <v>10512</v>
      </c>
    </row>
    <row r="1290" spans="1:12" hidden="1" outlineLevel="2" x14ac:dyDescent="0.25">
      <c r="A1290" s="90">
        <v>3</v>
      </c>
      <c r="B1290" s="26">
        <v>911882546</v>
      </c>
      <c r="C1290" s="90">
        <v>20</v>
      </c>
      <c r="D1290" s="90">
        <v>213667</v>
      </c>
      <c r="E1290" s="94">
        <v>43731</v>
      </c>
      <c r="F1290" s="26">
        <v>213667306385</v>
      </c>
      <c r="G1290" s="90">
        <v>306385</v>
      </c>
      <c r="H1290" s="90">
        <v>8.3800000000000008</v>
      </c>
      <c r="I1290" s="90">
        <v>8.3800000000000008</v>
      </c>
      <c r="J1290" s="90" t="s">
        <v>10509</v>
      </c>
      <c r="K1290" s="90">
        <v>443</v>
      </c>
      <c r="L1290" s="90" t="s">
        <v>10512</v>
      </c>
    </row>
    <row r="1291" spans="1:12" hidden="1" outlineLevel="2" x14ac:dyDescent="0.25">
      <c r="A1291" s="90">
        <v>3</v>
      </c>
      <c r="B1291" s="26">
        <v>911931285</v>
      </c>
      <c r="C1291" s="90">
        <v>20</v>
      </c>
      <c r="D1291" s="90">
        <v>230982</v>
      </c>
      <c r="E1291" s="94">
        <v>43913</v>
      </c>
      <c r="F1291" s="26">
        <v>230982322685</v>
      </c>
      <c r="G1291" s="90">
        <v>322685</v>
      </c>
      <c r="H1291" s="90">
        <v>8.3800000000000008</v>
      </c>
      <c r="I1291" s="90">
        <v>8.3800000000000008</v>
      </c>
      <c r="J1291" s="90" t="s">
        <v>10509</v>
      </c>
      <c r="K1291" s="90">
        <v>260</v>
      </c>
      <c r="L1291" s="90" t="s">
        <v>10512</v>
      </c>
    </row>
    <row r="1292" spans="1:12" hidden="1" outlineLevel="2" x14ac:dyDescent="0.25">
      <c r="A1292" s="90">
        <v>3</v>
      </c>
      <c r="B1292" s="26">
        <v>911952653</v>
      </c>
      <c r="C1292" s="90">
        <v>20</v>
      </c>
      <c r="D1292" s="90">
        <v>207123</v>
      </c>
      <c r="E1292" s="94">
        <v>43637</v>
      </c>
      <c r="F1292" s="26">
        <v>207123300119</v>
      </c>
      <c r="G1292" s="90">
        <v>300119</v>
      </c>
      <c r="H1292" s="90">
        <v>1.28</v>
      </c>
      <c r="I1292" s="90">
        <v>1.28</v>
      </c>
      <c r="J1292" s="90" t="s">
        <v>10509</v>
      </c>
      <c r="K1292" s="90">
        <v>535</v>
      </c>
      <c r="L1292" s="90" t="s">
        <v>10512</v>
      </c>
    </row>
    <row r="1293" spans="1:12" hidden="1" outlineLevel="2" x14ac:dyDescent="0.25">
      <c r="A1293" s="90">
        <v>3</v>
      </c>
      <c r="B1293" s="26">
        <v>911952653</v>
      </c>
      <c r="C1293" s="90">
        <v>20</v>
      </c>
      <c r="D1293" s="90">
        <v>209740</v>
      </c>
      <c r="E1293" s="94">
        <v>43669</v>
      </c>
      <c r="F1293" s="26">
        <v>209740302675</v>
      </c>
      <c r="G1293" s="90">
        <v>302675</v>
      </c>
      <c r="H1293" s="90">
        <v>2.62</v>
      </c>
      <c r="I1293" s="90">
        <v>2.62</v>
      </c>
      <c r="J1293" s="90" t="s">
        <v>10509</v>
      </c>
      <c r="K1293" s="90">
        <v>504</v>
      </c>
      <c r="L1293" s="90" t="s">
        <v>10512</v>
      </c>
    </row>
    <row r="1294" spans="1:12" hidden="1" outlineLevel="2" x14ac:dyDescent="0.25">
      <c r="A1294" s="90">
        <v>3</v>
      </c>
      <c r="B1294" s="26">
        <v>911960870</v>
      </c>
      <c r="C1294" s="90">
        <v>20</v>
      </c>
      <c r="D1294" s="90">
        <v>196936</v>
      </c>
      <c r="E1294" s="94">
        <v>43518</v>
      </c>
      <c r="F1294" s="26">
        <v>196936290047</v>
      </c>
      <c r="G1294" s="90">
        <v>290047</v>
      </c>
      <c r="H1294" s="90">
        <v>1</v>
      </c>
      <c r="I1294" s="90">
        <v>1</v>
      </c>
      <c r="J1294" s="90" t="s">
        <v>10509</v>
      </c>
      <c r="K1294" s="90">
        <v>657</v>
      </c>
      <c r="L1294" s="90" t="s">
        <v>10512</v>
      </c>
    </row>
    <row r="1295" spans="1:12" hidden="1" outlineLevel="2" x14ac:dyDescent="0.25">
      <c r="A1295" s="90">
        <v>3</v>
      </c>
      <c r="B1295" s="26">
        <v>911965986001</v>
      </c>
      <c r="C1295" s="90">
        <v>20</v>
      </c>
      <c r="D1295" s="90">
        <v>236797</v>
      </c>
      <c r="E1295" s="94">
        <v>43952</v>
      </c>
      <c r="F1295" s="26">
        <v>236797328099</v>
      </c>
      <c r="G1295" s="90">
        <v>328099</v>
      </c>
      <c r="H1295" s="90">
        <v>1.68</v>
      </c>
      <c r="I1295" s="90">
        <v>1.68</v>
      </c>
      <c r="J1295" s="90" t="s">
        <v>10509</v>
      </c>
      <c r="K1295" s="90">
        <v>230</v>
      </c>
      <c r="L1295" s="90" t="s">
        <v>10512</v>
      </c>
    </row>
    <row r="1296" spans="1:12" hidden="1" outlineLevel="2" x14ac:dyDescent="0.25">
      <c r="A1296" s="90">
        <v>3</v>
      </c>
      <c r="B1296" s="26">
        <v>911965986001</v>
      </c>
      <c r="C1296" s="90">
        <v>20</v>
      </c>
      <c r="D1296" s="90">
        <v>239806</v>
      </c>
      <c r="E1296" s="94">
        <v>43983</v>
      </c>
      <c r="F1296" s="26">
        <v>239806330905</v>
      </c>
      <c r="G1296" s="90">
        <v>330905</v>
      </c>
      <c r="H1296" s="90">
        <v>1.68</v>
      </c>
      <c r="I1296" s="90">
        <v>1.68</v>
      </c>
      <c r="J1296" s="90" t="s">
        <v>10509</v>
      </c>
      <c r="K1296" s="90">
        <v>199</v>
      </c>
      <c r="L1296" s="90" t="s">
        <v>10512</v>
      </c>
    </row>
    <row r="1297" spans="1:12" hidden="1" outlineLevel="2" x14ac:dyDescent="0.25">
      <c r="A1297" s="90">
        <v>3</v>
      </c>
      <c r="B1297" s="26">
        <v>911968782</v>
      </c>
      <c r="C1297" s="90">
        <v>20</v>
      </c>
      <c r="D1297" s="90">
        <v>212097</v>
      </c>
      <c r="E1297" s="94">
        <v>43699</v>
      </c>
      <c r="F1297" s="26">
        <v>212097304954</v>
      </c>
      <c r="G1297" s="90">
        <v>304954</v>
      </c>
      <c r="H1297" s="90">
        <v>1.68</v>
      </c>
      <c r="I1297" s="90">
        <v>1.68</v>
      </c>
      <c r="J1297" s="90" t="s">
        <v>10509</v>
      </c>
      <c r="K1297" s="90">
        <v>473</v>
      </c>
      <c r="L1297" s="90" t="s">
        <v>10512</v>
      </c>
    </row>
    <row r="1298" spans="1:12" hidden="1" outlineLevel="2" x14ac:dyDescent="0.25">
      <c r="A1298" s="90">
        <v>3</v>
      </c>
      <c r="B1298" s="26">
        <v>911968782</v>
      </c>
      <c r="C1298" s="90">
        <v>20</v>
      </c>
      <c r="D1298" s="90">
        <v>214987</v>
      </c>
      <c r="E1298" s="94">
        <v>43731</v>
      </c>
      <c r="F1298" s="26">
        <v>214987307703</v>
      </c>
      <c r="G1298" s="90">
        <v>307703</v>
      </c>
      <c r="H1298" s="90">
        <v>1.68</v>
      </c>
      <c r="I1298" s="90">
        <v>1.68</v>
      </c>
      <c r="J1298" s="90" t="s">
        <v>10509</v>
      </c>
      <c r="K1298" s="90">
        <v>443</v>
      </c>
      <c r="L1298" s="90" t="s">
        <v>10512</v>
      </c>
    </row>
    <row r="1299" spans="1:12" hidden="1" outlineLevel="2" x14ac:dyDescent="0.25">
      <c r="A1299" s="90">
        <v>3</v>
      </c>
      <c r="B1299" s="26">
        <v>911984342</v>
      </c>
      <c r="C1299" s="90">
        <v>20</v>
      </c>
      <c r="D1299" s="90">
        <v>197950</v>
      </c>
      <c r="E1299" s="94">
        <v>43546</v>
      </c>
      <c r="F1299" s="26">
        <v>197950291051</v>
      </c>
      <c r="G1299" s="90">
        <v>291051</v>
      </c>
      <c r="H1299" s="90">
        <v>5.33</v>
      </c>
      <c r="I1299" s="90">
        <v>5.33</v>
      </c>
      <c r="J1299" s="90" t="s">
        <v>10509</v>
      </c>
      <c r="K1299" s="90">
        <v>626</v>
      </c>
      <c r="L1299" s="90" t="s">
        <v>10512</v>
      </c>
    </row>
    <row r="1300" spans="1:12" hidden="1" outlineLevel="2" x14ac:dyDescent="0.25">
      <c r="A1300" s="90">
        <v>3</v>
      </c>
      <c r="B1300" s="26">
        <v>911984342</v>
      </c>
      <c r="C1300" s="90">
        <v>20</v>
      </c>
      <c r="D1300" s="90">
        <v>200280</v>
      </c>
      <c r="E1300" s="94">
        <v>43578</v>
      </c>
      <c r="F1300" s="26">
        <v>200280293368</v>
      </c>
      <c r="G1300" s="90">
        <v>293368</v>
      </c>
      <c r="H1300" s="90">
        <v>1.7</v>
      </c>
      <c r="I1300" s="90">
        <v>1.7</v>
      </c>
      <c r="J1300" s="90" t="s">
        <v>10509</v>
      </c>
      <c r="K1300" s="90">
        <v>596</v>
      </c>
      <c r="L1300" s="90" t="s">
        <v>10512</v>
      </c>
    </row>
    <row r="1301" spans="1:12" hidden="1" outlineLevel="2" x14ac:dyDescent="0.25">
      <c r="A1301" s="90">
        <v>3</v>
      </c>
      <c r="B1301" s="26">
        <v>911996148</v>
      </c>
      <c r="C1301" s="90">
        <v>20</v>
      </c>
      <c r="D1301" s="90">
        <v>191038</v>
      </c>
      <c r="E1301" s="94">
        <v>43455</v>
      </c>
      <c r="F1301" s="26">
        <v>191038284172</v>
      </c>
      <c r="G1301" s="90">
        <v>284172</v>
      </c>
      <c r="H1301" s="90">
        <v>1.75</v>
      </c>
      <c r="I1301" s="90">
        <v>1.75</v>
      </c>
      <c r="J1301" s="90" t="s">
        <v>10509</v>
      </c>
      <c r="K1301" s="90">
        <v>716</v>
      </c>
      <c r="L1301" s="90" t="s">
        <v>10512</v>
      </c>
    </row>
    <row r="1302" spans="1:12" hidden="1" outlineLevel="2" x14ac:dyDescent="0.25">
      <c r="A1302" s="90">
        <v>3</v>
      </c>
      <c r="B1302" s="26">
        <v>911996148</v>
      </c>
      <c r="C1302" s="90">
        <v>20</v>
      </c>
      <c r="D1302" s="90">
        <v>209196</v>
      </c>
      <c r="E1302" s="94">
        <v>43669</v>
      </c>
      <c r="F1302" s="26">
        <v>209196302162</v>
      </c>
      <c r="G1302" s="90">
        <v>302162</v>
      </c>
      <c r="H1302" s="90">
        <v>1.68</v>
      </c>
      <c r="I1302" s="90">
        <v>0.69</v>
      </c>
      <c r="J1302" s="90" t="s">
        <v>10509</v>
      </c>
      <c r="K1302" s="90">
        <v>504</v>
      </c>
      <c r="L1302" s="90" t="s">
        <v>10512</v>
      </c>
    </row>
    <row r="1303" spans="1:12" hidden="1" outlineLevel="2" x14ac:dyDescent="0.25">
      <c r="A1303" s="90">
        <v>3</v>
      </c>
      <c r="B1303" s="26">
        <v>911996148</v>
      </c>
      <c r="C1303" s="90">
        <v>20</v>
      </c>
      <c r="D1303" s="90">
        <v>214844</v>
      </c>
      <c r="E1303" s="94">
        <v>43731</v>
      </c>
      <c r="F1303" s="26">
        <v>214844307560</v>
      </c>
      <c r="G1303" s="90">
        <v>307560</v>
      </c>
      <c r="H1303" s="90">
        <v>1.68</v>
      </c>
      <c r="I1303" s="90">
        <v>1.68</v>
      </c>
      <c r="J1303" s="90" t="s">
        <v>10509</v>
      </c>
      <c r="K1303" s="90">
        <v>443</v>
      </c>
      <c r="L1303" s="90" t="s">
        <v>10512</v>
      </c>
    </row>
    <row r="1304" spans="1:12" hidden="1" outlineLevel="2" x14ac:dyDescent="0.25">
      <c r="A1304" s="90">
        <v>3</v>
      </c>
      <c r="B1304" s="26">
        <v>912030475001</v>
      </c>
      <c r="C1304" s="90">
        <v>20</v>
      </c>
      <c r="D1304" s="90">
        <v>230830</v>
      </c>
      <c r="E1304" s="94">
        <v>43892</v>
      </c>
      <c r="F1304" s="26">
        <v>230830322564</v>
      </c>
      <c r="G1304" s="90">
        <v>322564</v>
      </c>
      <c r="H1304" s="90">
        <v>4.3899999999999997</v>
      </c>
      <c r="I1304" s="90">
        <v>4.3899999999999997</v>
      </c>
      <c r="J1304" s="90" t="s">
        <v>10509</v>
      </c>
      <c r="K1304" s="90">
        <v>291</v>
      </c>
      <c r="L1304" s="90" t="s">
        <v>10512</v>
      </c>
    </row>
    <row r="1305" spans="1:12" hidden="1" outlineLevel="2" x14ac:dyDescent="0.25">
      <c r="A1305" s="90">
        <v>3</v>
      </c>
      <c r="B1305" s="26">
        <v>912030475001</v>
      </c>
      <c r="C1305" s="90">
        <v>20</v>
      </c>
      <c r="D1305" s="90">
        <v>233797</v>
      </c>
      <c r="E1305" s="94">
        <v>43922</v>
      </c>
      <c r="F1305" s="26">
        <v>233797325321</v>
      </c>
      <c r="G1305" s="90">
        <v>325321</v>
      </c>
      <c r="H1305" s="90">
        <v>2.76</v>
      </c>
      <c r="I1305" s="90">
        <v>2.76</v>
      </c>
      <c r="J1305" s="90" t="s">
        <v>10509</v>
      </c>
      <c r="K1305" s="90">
        <v>260</v>
      </c>
      <c r="L1305" s="90" t="s">
        <v>10512</v>
      </c>
    </row>
    <row r="1306" spans="1:12" hidden="1" outlineLevel="2" x14ac:dyDescent="0.25">
      <c r="A1306" s="90">
        <v>3</v>
      </c>
      <c r="B1306" s="26">
        <v>912089778</v>
      </c>
      <c r="C1306" s="90">
        <v>20</v>
      </c>
      <c r="D1306" s="90">
        <v>229427</v>
      </c>
      <c r="E1306" s="94">
        <v>43882</v>
      </c>
      <c r="F1306" s="26">
        <v>229427321334</v>
      </c>
      <c r="G1306" s="90">
        <v>321334</v>
      </c>
      <c r="H1306" s="90">
        <v>1.68</v>
      </c>
      <c r="I1306" s="90">
        <v>1.68</v>
      </c>
      <c r="J1306" s="90" t="s">
        <v>10509</v>
      </c>
      <c r="K1306" s="90">
        <v>291</v>
      </c>
      <c r="L1306" s="90" t="s">
        <v>10512</v>
      </c>
    </row>
    <row r="1307" spans="1:12" hidden="1" outlineLevel="2" x14ac:dyDescent="0.25">
      <c r="A1307" s="90">
        <v>3</v>
      </c>
      <c r="B1307" s="26">
        <v>912089778</v>
      </c>
      <c r="C1307" s="90">
        <v>20</v>
      </c>
      <c r="D1307" s="90">
        <v>235383</v>
      </c>
      <c r="E1307" s="94">
        <v>43942</v>
      </c>
      <c r="F1307" s="26">
        <v>235383326862</v>
      </c>
      <c r="G1307" s="90">
        <v>326862</v>
      </c>
      <c r="H1307" s="90">
        <v>1.68</v>
      </c>
      <c r="I1307" s="90">
        <v>1.68</v>
      </c>
      <c r="J1307" s="90" t="s">
        <v>10509</v>
      </c>
      <c r="K1307" s="90">
        <v>230</v>
      </c>
      <c r="L1307" s="90" t="s">
        <v>10512</v>
      </c>
    </row>
    <row r="1308" spans="1:12" hidden="1" outlineLevel="2" x14ac:dyDescent="0.25">
      <c r="A1308" s="90">
        <v>3</v>
      </c>
      <c r="B1308" s="26">
        <v>912089778</v>
      </c>
      <c r="C1308" s="90">
        <v>20</v>
      </c>
      <c r="D1308" s="90">
        <v>238350</v>
      </c>
      <c r="E1308" s="94">
        <v>43972</v>
      </c>
      <c r="F1308" s="26">
        <v>238350329627</v>
      </c>
      <c r="G1308" s="90">
        <v>329627</v>
      </c>
      <c r="H1308" s="90">
        <v>1.68</v>
      </c>
      <c r="I1308" s="90">
        <v>1.68</v>
      </c>
      <c r="J1308" s="90" t="s">
        <v>10509</v>
      </c>
      <c r="K1308" s="90">
        <v>199</v>
      </c>
      <c r="L1308" s="90" t="s">
        <v>10512</v>
      </c>
    </row>
    <row r="1309" spans="1:12" hidden="1" outlineLevel="2" x14ac:dyDescent="0.25">
      <c r="A1309" s="90">
        <v>3</v>
      </c>
      <c r="B1309" s="26">
        <v>912093697</v>
      </c>
      <c r="C1309" s="90">
        <v>20</v>
      </c>
      <c r="D1309" s="90">
        <v>169112</v>
      </c>
      <c r="E1309" s="94">
        <v>43124</v>
      </c>
      <c r="F1309" s="26">
        <v>169112260764</v>
      </c>
      <c r="G1309" s="90">
        <v>260764</v>
      </c>
      <c r="H1309" s="90">
        <v>10.84</v>
      </c>
      <c r="I1309" s="90">
        <v>10.84</v>
      </c>
      <c r="J1309" s="90" t="s">
        <v>10509</v>
      </c>
      <c r="K1309" s="90">
        <v>1050</v>
      </c>
      <c r="L1309" s="90" t="s">
        <v>10512</v>
      </c>
    </row>
    <row r="1310" spans="1:12" hidden="1" outlineLevel="2" x14ac:dyDescent="0.25">
      <c r="A1310" s="90">
        <v>3</v>
      </c>
      <c r="B1310" s="26">
        <v>912093697</v>
      </c>
      <c r="C1310" s="90">
        <v>20</v>
      </c>
      <c r="D1310" s="90">
        <v>180224</v>
      </c>
      <c r="E1310" s="94">
        <v>43305</v>
      </c>
      <c r="F1310" s="26">
        <v>180224273394</v>
      </c>
      <c r="G1310" s="90">
        <v>273394</v>
      </c>
      <c r="H1310" s="90">
        <v>1.68</v>
      </c>
      <c r="I1310" s="90">
        <v>1.68</v>
      </c>
      <c r="J1310" s="90" t="s">
        <v>10509</v>
      </c>
      <c r="K1310" s="90">
        <v>869</v>
      </c>
      <c r="L1310" s="90" t="s">
        <v>10512</v>
      </c>
    </row>
    <row r="1311" spans="1:12" hidden="1" outlineLevel="2" x14ac:dyDescent="0.25">
      <c r="A1311" s="90">
        <v>3</v>
      </c>
      <c r="B1311" s="26">
        <v>912097854</v>
      </c>
      <c r="C1311" s="90">
        <v>20</v>
      </c>
      <c r="D1311" s="90">
        <v>168895</v>
      </c>
      <c r="E1311" s="94">
        <v>43124</v>
      </c>
      <c r="F1311" s="26">
        <v>168895260547</v>
      </c>
      <c r="G1311" s="90">
        <v>260547</v>
      </c>
      <c r="H1311" s="90">
        <v>5.85</v>
      </c>
      <c r="I1311" s="90">
        <v>5.85</v>
      </c>
      <c r="J1311" s="90" t="s">
        <v>10509</v>
      </c>
      <c r="K1311" s="90">
        <v>1050</v>
      </c>
      <c r="L1311" s="90" t="s">
        <v>10512</v>
      </c>
    </row>
    <row r="1312" spans="1:12" hidden="1" outlineLevel="2" x14ac:dyDescent="0.25">
      <c r="A1312" s="90">
        <v>3</v>
      </c>
      <c r="B1312" s="26">
        <v>912162575</v>
      </c>
      <c r="C1312" s="90">
        <v>20</v>
      </c>
      <c r="D1312" s="90">
        <v>199111</v>
      </c>
      <c r="E1312" s="94">
        <v>43546</v>
      </c>
      <c r="F1312" s="26">
        <v>199111292210</v>
      </c>
      <c r="G1312" s="90">
        <v>292210</v>
      </c>
      <c r="H1312" s="90">
        <v>0.01</v>
      </c>
      <c r="I1312" s="90">
        <v>0.01</v>
      </c>
      <c r="J1312" s="90" t="s">
        <v>10509</v>
      </c>
      <c r="K1312" s="90">
        <v>626</v>
      </c>
      <c r="L1312" s="90" t="s">
        <v>10512</v>
      </c>
    </row>
    <row r="1313" spans="1:12" hidden="1" outlineLevel="2" x14ac:dyDescent="0.25">
      <c r="A1313" s="90">
        <v>3</v>
      </c>
      <c r="B1313" s="26">
        <v>912162575</v>
      </c>
      <c r="C1313" s="90">
        <v>20</v>
      </c>
      <c r="D1313" s="90">
        <v>203998</v>
      </c>
      <c r="E1313" s="94">
        <v>43607</v>
      </c>
      <c r="F1313" s="26">
        <v>203998297061</v>
      </c>
      <c r="G1313" s="90">
        <v>297061</v>
      </c>
      <c r="H1313" s="90">
        <v>5.17</v>
      </c>
      <c r="I1313" s="90">
        <v>5.17</v>
      </c>
      <c r="J1313" s="90" t="s">
        <v>10509</v>
      </c>
      <c r="K1313" s="90">
        <v>565</v>
      </c>
      <c r="L1313" s="90" t="s">
        <v>10512</v>
      </c>
    </row>
    <row r="1314" spans="1:12" hidden="1" outlineLevel="2" x14ac:dyDescent="0.25">
      <c r="A1314" s="90">
        <v>3</v>
      </c>
      <c r="B1314" s="26">
        <v>912286093</v>
      </c>
      <c r="C1314" s="90">
        <v>20</v>
      </c>
      <c r="D1314" s="90">
        <v>190800</v>
      </c>
      <c r="E1314" s="94">
        <v>43455</v>
      </c>
      <c r="F1314" s="26">
        <v>190800283934</v>
      </c>
      <c r="G1314" s="90">
        <v>283934</v>
      </c>
      <c r="H1314" s="90">
        <v>10.37</v>
      </c>
      <c r="I1314" s="90">
        <v>10.37</v>
      </c>
      <c r="J1314" s="90" t="s">
        <v>10509</v>
      </c>
      <c r="K1314" s="90">
        <v>716</v>
      </c>
      <c r="L1314" s="90" t="s">
        <v>10512</v>
      </c>
    </row>
    <row r="1315" spans="1:12" hidden="1" outlineLevel="2" x14ac:dyDescent="0.25">
      <c r="A1315" s="90">
        <v>3</v>
      </c>
      <c r="B1315" s="26">
        <v>912286093</v>
      </c>
      <c r="C1315" s="90">
        <v>20</v>
      </c>
      <c r="D1315" s="90">
        <v>193091</v>
      </c>
      <c r="E1315" s="94">
        <v>43487</v>
      </c>
      <c r="F1315" s="26">
        <v>193091286215</v>
      </c>
      <c r="G1315" s="90">
        <v>286215</v>
      </c>
      <c r="H1315" s="90">
        <v>26.8</v>
      </c>
      <c r="I1315" s="90">
        <v>26.8</v>
      </c>
      <c r="J1315" s="90" t="s">
        <v>10509</v>
      </c>
      <c r="K1315" s="90">
        <v>685</v>
      </c>
      <c r="L1315" s="90" t="s">
        <v>10512</v>
      </c>
    </row>
    <row r="1316" spans="1:12" hidden="1" outlineLevel="2" x14ac:dyDescent="0.25">
      <c r="A1316" s="90">
        <v>3</v>
      </c>
      <c r="B1316" s="26">
        <v>912297181</v>
      </c>
      <c r="C1316" s="90">
        <v>20</v>
      </c>
      <c r="D1316" s="90">
        <v>213529</v>
      </c>
      <c r="E1316" s="94">
        <v>43731</v>
      </c>
      <c r="F1316" s="26">
        <v>213529306247</v>
      </c>
      <c r="G1316" s="90">
        <v>306247</v>
      </c>
      <c r="H1316" s="90">
        <v>8.3800000000000008</v>
      </c>
      <c r="I1316" s="90">
        <v>8.3800000000000008</v>
      </c>
      <c r="J1316" s="90" t="s">
        <v>10509</v>
      </c>
      <c r="K1316" s="90">
        <v>443</v>
      </c>
      <c r="L1316" s="90" t="s">
        <v>10512</v>
      </c>
    </row>
    <row r="1317" spans="1:12" hidden="1" outlineLevel="2" x14ac:dyDescent="0.25">
      <c r="A1317" s="90">
        <v>3</v>
      </c>
      <c r="B1317" s="26">
        <v>912297181</v>
      </c>
      <c r="C1317" s="90">
        <v>20</v>
      </c>
      <c r="D1317" s="90">
        <v>216489</v>
      </c>
      <c r="E1317" s="94">
        <v>43759</v>
      </c>
      <c r="F1317" s="26">
        <v>216489309074</v>
      </c>
      <c r="G1317" s="90">
        <v>309074</v>
      </c>
      <c r="H1317" s="90">
        <v>8.3800000000000008</v>
      </c>
      <c r="I1317" s="90">
        <v>8.3800000000000008</v>
      </c>
      <c r="J1317" s="90" t="s">
        <v>10509</v>
      </c>
      <c r="K1317" s="90">
        <v>412</v>
      </c>
      <c r="L1317" s="90" t="s">
        <v>10512</v>
      </c>
    </row>
    <row r="1318" spans="1:12" hidden="1" outlineLevel="2" x14ac:dyDescent="0.25">
      <c r="A1318" s="90">
        <v>3</v>
      </c>
      <c r="B1318" s="26">
        <v>912314887</v>
      </c>
      <c r="C1318" s="90">
        <v>20</v>
      </c>
      <c r="D1318" s="90">
        <v>212324</v>
      </c>
      <c r="E1318" s="94">
        <v>43699</v>
      </c>
      <c r="F1318" s="26">
        <v>212324305177</v>
      </c>
      <c r="G1318" s="90">
        <v>305177</v>
      </c>
      <c r="H1318" s="90">
        <v>0.68</v>
      </c>
      <c r="I1318" s="90">
        <v>0.68</v>
      </c>
      <c r="J1318" s="90" t="s">
        <v>10509</v>
      </c>
      <c r="K1318" s="90">
        <v>473</v>
      </c>
      <c r="L1318" s="90" t="s">
        <v>10512</v>
      </c>
    </row>
    <row r="1319" spans="1:12" hidden="1" outlineLevel="2" x14ac:dyDescent="0.25">
      <c r="A1319" s="90">
        <v>3</v>
      </c>
      <c r="B1319" s="26">
        <v>912314887</v>
      </c>
      <c r="C1319" s="90">
        <v>20</v>
      </c>
      <c r="D1319" s="90">
        <v>218110</v>
      </c>
      <c r="E1319" s="94">
        <v>43759</v>
      </c>
      <c r="F1319" s="26">
        <v>218110310690</v>
      </c>
      <c r="G1319" s="90">
        <v>310690</v>
      </c>
      <c r="H1319" s="90">
        <v>2.35</v>
      </c>
      <c r="I1319" s="90">
        <v>2.35</v>
      </c>
      <c r="J1319" s="90" t="s">
        <v>10509</v>
      </c>
      <c r="K1319" s="90">
        <v>412</v>
      </c>
      <c r="L1319" s="90" t="s">
        <v>10512</v>
      </c>
    </row>
    <row r="1320" spans="1:12" hidden="1" outlineLevel="2" x14ac:dyDescent="0.25">
      <c r="A1320" s="90">
        <v>3</v>
      </c>
      <c r="B1320" s="26">
        <v>912322997</v>
      </c>
      <c r="C1320" s="90">
        <v>20</v>
      </c>
      <c r="D1320" s="90">
        <v>232922</v>
      </c>
      <c r="E1320" s="94">
        <v>43913</v>
      </c>
      <c r="F1320" s="26">
        <v>232922324537</v>
      </c>
      <c r="G1320" s="90">
        <v>324537</v>
      </c>
      <c r="H1320" s="90">
        <v>2.25</v>
      </c>
      <c r="I1320" s="90">
        <v>2.25</v>
      </c>
      <c r="J1320" s="90" t="s">
        <v>10509</v>
      </c>
      <c r="K1320" s="90">
        <v>260</v>
      </c>
      <c r="L1320" s="90" t="s">
        <v>10512</v>
      </c>
    </row>
    <row r="1321" spans="1:12" hidden="1" outlineLevel="2" x14ac:dyDescent="0.25">
      <c r="A1321" s="90">
        <v>3</v>
      </c>
      <c r="B1321" s="26">
        <v>912322997</v>
      </c>
      <c r="C1321" s="90">
        <v>20</v>
      </c>
      <c r="D1321" s="90">
        <v>235925</v>
      </c>
      <c r="E1321" s="94">
        <v>43942</v>
      </c>
      <c r="F1321" s="26">
        <v>235925327318</v>
      </c>
      <c r="G1321" s="90">
        <v>327318</v>
      </c>
      <c r="H1321" s="90">
        <v>15.38</v>
      </c>
      <c r="I1321" s="90">
        <v>15.38</v>
      </c>
      <c r="J1321" s="90" t="s">
        <v>10509</v>
      </c>
      <c r="K1321" s="90">
        <v>230</v>
      </c>
      <c r="L1321" s="90" t="s">
        <v>10512</v>
      </c>
    </row>
    <row r="1322" spans="1:12" hidden="1" outlineLevel="2" x14ac:dyDescent="0.25">
      <c r="A1322" s="90">
        <v>3</v>
      </c>
      <c r="B1322" s="26">
        <v>912331386</v>
      </c>
      <c r="C1322" s="90">
        <v>20</v>
      </c>
      <c r="D1322" s="90">
        <v>204295</v>
      </c>
      <c r="E1322" s="94">
        <v>43607</v>
      </c>
      <c r="F1322" s="26">
        <v>204295297352</v>
      </c>
      <c r="G1322" s="90">
        <v>297352</v>
      </c>
      <c r="H1322" s="90">
        <v>1.4</v>
      </c>
      <c r="I1322" s="90">
        <v>1.4</v>
      </c>
      <c r="J1322" s="90" t="s">
        <v>10509</v>
      </c>
      <c r="K1322" s="90">
        <v>565</v>
      </c>
      <c r="L1322" s="90" t="s">
        <v>10512</v>
      </c>
    </row>
    <row r="1323" spans="1:12" hidden="1" outlineLevel="2" x14ac:dyDescent="0.25">
      <c r="A1323" s="90">
        <v>3</v>
      </c>
      <c r="B1323" s="26">
        <v>912338647</v>
      </c>
      <c r="C1323" s="90">
        <v>20</v>
      </c>
      <c r="D1323" s="90">
        <v>233249</v>
      </c>
      <c r="E1323" s="94">
        <v>43913</v>
      </c>
      <c r="F1323" s="26">
        <v>233249324819</v>
      </c>
      <c r="G1323" s="90">
        <v>324819</v>
      </c>
      <c r="H1323" s="90">
        <v>1.1100000000000001</v>
      </c>
      <c r="I1323" s="90">
        <v>1.1100000000000001</v>
      </c>
      <c r="J1323" s="90" t="s">
        <v>10509</v>
      </c>
      <c r="K1323" s="90">
        <v>260</v>
      </c>
      <c r="L1323" s="90" t="s">
        <v>10512</v>
      </c>
    </row>
    <row r="1324" spans="1:12" hidden="1" outlineLevel="2" x14ac:dyDescent="0.25">
      <c r="A1324" s="90">
        <v>3</v>
      </c>
      <c r="B1324" s="26">
        <v>912338647</v>
      </c>
      <c r="C1324" s="90">
        <v>20</v>
      </c>
      <c r="D1324" s="90">
        <v>236240</v>
      </c>
      <c r="E1324" s="94">
        <v>43942</v>
      </c>
      <c r="F1324" s="26">
        <v>236240327591</v>
      </c>
      <c r="G1324" s="90">
        <v>327591</v>
      </c>
      <c r="H1324" s="90">
        <v>2.56</v>
      </c>
      <c r="I1324" s="90">
        <v>2.56</v>
      </c>
      <c r="J1324" s="90" t="s">
        <v>10509</v>
      </c>
      <c r="K1324" s="90">
        <v>230</v>
      </c>
      <c r="L1324" s="90" t="s">
        <v>10512</v>
      </c>
    </row>
    <row r="1325" spans="1:12" hidden="1" outlineLevel="2" x14ac:dyDescent="0.25">
      <c r="A1325" s="90">
        <v>3</v>
      </c>
      <c r="B1325" s="26">
        <v>912338647</v>
      </c>
      <c r="C1325" s="90">
        <v>20</v>
      </c>
      <c r="D1325" s="90">
        <v>239239</v>
      </c>
      <c r="E1325" s="94">
        <v>43972</v>
      </c>
      <c r="F1325" s="26">
        <v>239239330388</v>
      </c>
      <c r="G1325" s="90">
        <v>330388</v>
      </c>
      <c r="H1325" s="90">
        <v>4.4400000000000004</v>
      </c>
      <c r="I1325" s="90">
        <v>4.4400000000000004</v>
      </c>
      <c r="J1325" s="90" t="s">
        <v>10509</v>
      </c>
      <c r="K1325" s="90">
        <v>199</v>
      </c>
      <c r="L1325" s="90" t="s">
        <v>10512</v>
      </c>
    </row>
    <row r="1326" spans="1:12" hidden="1" outlineLevel="2" x14ac:dyDescent="0.25">
      <c r="A1326" s="90">
        <v>3</v>
      </c>
      <c r="B1326" s="26">
        <v>912372109</v>
      </c>
      <c r="C1326" s="90">
        <v>20</v>
      </c>
      <c r="D1326" s="90">
        <v>181434</v>
      </c>
      <c r="E1326" s="94">
        <v>43335</v>
      </c>
      <c r="F1326" s="26">
        <v>181434274600</v>
      </c>
      <c r="G1326" s="90">
        <v>274600</v>
      </c>
      <c r="H1326" s="90">
        <v>8.3800000000000008</v>
      </c>
      <c r="I1326" s="90">
        <v>8.3800000000000008</v>
      </c>
      <c r="J1326" s="90" t="s">
        <v>10509</v>
      </c>
      <c r="K1326" s="90">
        <v>838</v>
      </c>
      <c r="L1326" s="90" t="s">
        <v>10512</v>
      </c>
    </row>
    <row r="1327" spans="1:12" hidden="1" outlineLevel="2" x14ac:dyDescent="0.25">
      <c r="A1327" s="90">
        <v>3</v>
      </c>
      <c r="B1327" s="26">
        <v>912379617</v>
      </c>
      <c r="C1327" s="90">
        <v>20</v>
      </c>
      <c r="D1327" s="90">
        <v>186814</v>
      </c>
      <c r="E1327" s="94">
        <v>43396</v>
      </c>
      <c r="F1327" s="26">
        <v>186814279969</v>
      </c>
      <c r="G1327" s="90">
        <v>279969</v>
      </c>
      <c r="H1327" s="90">
        <v>2.1800000000000002</v>
      </c>
      <c r="I1327" s="90">
        <v>2.1800000000000002</v>
      </c>
      <c r="J1327" s="90" t="s">
        <v>10509</v>
      </c>
      <c r="K1327" s="90">
        <v>777</v>
      </c>
      <c r="L1327" s="90" t="s">
        <v>10512</v>
      </c>
    </row>
    <row r="1328" spans="1:12" hidden="1" outlineLevel="2" x14ac:dyDescent="0.25">
      <c r="A1328" s="90">
        <v>3</v>
      </c>
      <c r="B1328" s="26">
        <v>912388535</v>
      </c>
      <c r="C1328" s="90">
        <v>20</v>
      </c>
      <c r="D1328" s="90">
        <v>195765</v>
      </c>
      <c r="E1328" s="94">
        <v>43518</v>
      </c>
      <c r="F1328" s="26">
        <v>195765288878</v>
      </c>
      <c r="G1328" s="90">
        <v>288878</v>
      </c>
      <c r="H1328" s="90">
        <v>18.28</v>
      </c>
      <c r="I1328" s="90">
        <v>18.28</v>
      </c>
      <c r="J1328" s="90" t="s">
        <v>10509</v>
      </c>
      <c r="K1328" s="90">
        <v>657</v>
      </c>
      <c r="L1328" s="90" t="s">
        <v>10512</v>
      </c>
    </row>
    <row r="1329" spans="1:12" hidden="1" outlineLevel="2" x14ac:dyDescent="0.25">
      <c r="A1329" s="90">
        <v>3</v>
      </c>
      <c r="B1329" s="26">
        <v>912388535</v>
      </c>
      <c r="C1329" s="90">
        <v>20</v>
      </c>
      <c r="D1329" s="90">
        <v>200458</v>
      </c>
      <c r="E1329" s="94">
        <v>43578</v>
      </c>
      <c r="F1329" s="26">
        <v>200458293546</v>
      </c>
      <c r="G1329" s="90">
        <v>293546</v>
      </c>
      <c r="H1329" s="90">
        <v>6.5</v>
      </c>
      <c r="I1329" s="90">
        <v>6.5</v>
      </c>
      <c r="J1329" s="90" t="s">
        <v>10509</v>
      </c>
      <c r="K1329" s="90">
        <v>596</v>
      </c>
      <c r="L1329" s="90" t="s">
        <v>10512</v>
      </c>
    </row>
    <row r="1330" spans="1:12" hidden="1" outlineLevel="2" x14ac:dyDescent="0.25">
      <c r="A1330" s="90">
        <v>3</v>
      </c>
      <c r="B1330" s="26">
        <v>912448628</v>
      </c>
      <c r="C1330" s="90">
        <v>20</v>
      </c>
      <c r="D1330" s="90">
        <v>169040</v>
      </c>
      <c r="E1330" s="94">
        <v>43124</v>
      </c>
      <c r="F1330" s="26">
        <v>169040260692</v>
      </c>
      <c r="G1330" s="90">
        <v>260692</v>
      </c>
      <c r="H1330" s="90">
        <v>1.65</v>
      </c>
      <c r="I1330" s="90">
        <v>1.65</v>
      </c>
      <c r="J1330" s="90" t="s">
        <v>10509</v>
      </c>
      <c r="K1330" s="90">
        <v>1050</v>
      </c>
      <c r="L1330" s="90" t="s">
        <v>10512</v>
      </c>
    </row>
    <row r="1331" spans="1:12" hidden="1" outlineLevel="2" x14ac:dyDescent="0.25">
      <c r="A1331" s="90">
        <v>3</v>
      </c>
      <c r="B1331" s="26">
        <v>912448628</v>
      </c>
      <c r="C1331" s="90">
        <v>20</v>
      </c>
      <c r="D1331" s="90">
        <v>172401</v>
      </c>
      <c r="E1331" s="94">
        <v>43185</v>
      </c>
      <c r="F1331" s="26">
        <v>172401264048</v>
      </c>
      <c r="G1331" s="90">
        <v>264048</v>
      </c>
      <c r="H1331" s="90">
        <v>0.34</v>
      </c>
      <c r="I1331" s="90">
        <v>0.34</v>
      </c>
      <c r="J1331" s="90" t="s">
        <v>10509</v>
      </c>
      <c r="K1331" s="90">
        <v>991</v>
      </c>
      <c r="L1331" s="90" t="s">
        <v>10512</v>
      </c>
    </row>
    <row r="1332" spans="1:12" hidden="1" outlineLevel="2" x14ac:dyDescent="0.25">
      <c r="A1332" s="90">
        <v>3</v>
      </c>
      <c r="B1332" s="26">
        <v>912451648</v>
      </c>
      <c r="C1332" s="90">
        <v>20</v>
      </c>
      <c r="D1332" s="90">
        <v>230309</v>
      </c>
      <c r="E1332" s="94">
        <v>43882</v>
      </c>
      <c r="F1332" s="26">
        <v>230309322083</v>
      </c>
      <c r="G1332" s="90">
        <v>322083</v>
      </c>
      <c r="H1332" s="90">
        <v>1</v>
      </c>
      <c r="I1332" s="90">
        <v>1</v>
      </c>
      <c r="J1332" s="90" t="s">
        <v>10509</v>
      </c>
      <c r="K1332" s="90">
        <v>291</v>
      </c>
      <c r="L1332" s="90" t="s">
        <v>10512</v>
      </c>
    </row>
    <row r="1333" spans="1:12" hidden="1" outlineLevel="2" x14ac:dyDescent="0.25">
      <c r="A1333" s="90">
        <v>3</v>
      </c>
      <c r="B1333" s="26">
        <v>912451648</v>
      </c>
      <c r="C1333" s="90">
        <v>20</v>
      </c>
      <c r="D1333" s="90">
        <v>239243</v>
      </c>
      <c r="E1333" s="94">
        <v>43972</v>
      </c>
      <c r="F1333" s="26">
        <v>239243330392</v>
      </c>
      <c r="G1333" s="90">
        <v>330392</v>
      </c>
      <c r="H1333" s="90">
        <v>2.99</v>
      </c>
      <c r="I1333" s="90">
        <v>2.99</v>
      </c>
      <c r="J1333" s="90" t="s">
        <v>10509</v>
      </c>
      <c r="K1333" s="90">
        <v>199</v>
      </c>
      <c r="L1333" s="90" t="s">
        <v>10512</v>
      </c>
    </row>
    <row r="1334" spans="1:12" hidden="1" outlineLevel="2" x14ac:dyDescent="0.25">
      <c r="A1334" s="90">
        <v>3</v>
      </c>
      <c r="B1334" s="26">
        <v>912457165</v>
      </c>
      <c r="C1334" s="90">
        <v>20</v>
      </c>
      <c r="D1334" s="90">
        <v>194518</v>
      </c>
      <c r="E1334" s="94">
        <v>43487</v>
      </c>
      <c r="F1334" s="26">
        <v>194518287640</v>
      </c>
      <c r="G1334" s="90">
        <v>287640</v>
      </c>
      <c r="H1334" s="90">
        <v>0.82</v>
      </c>
      <c r="I1334" s="90">
        <v>0.82</v>
      </c>
      <c r="J1334" s="90" t="s">
        <v>10509</v>
      </c>
      <c r="K1334" s="90">
        <v>685</v>
      </c>
      <c r="L1334" s="90" t="s">
        <v>10512</v>
      </c>
    </row>
    <row r="1335" spans="1:12" hidden="1" outlineLevel="2" x14ac:dyDescent="0.25">
      <c r="A1335" s="90">
        <v>3</v>
      </c>
      <c r="B1335" s="26">
        <v>912457165</v>
      </c>
      <c r="C1335" s="90">
        <v>20</v>
      </c>
      <c r="D1335" s="90">
        <v>196800</v>
      </c>
      <c r="E1335" s="94">
        <v>43518</v>
      </c>
      <c r="F1335" s="26">
        <v>196800289911</v>
      </c>
      <c r="G1335" s="90">
        <v>289911</v>
      </c>
      <c r="H1335" s="90">
        <v>0.17</v>
      </c>
      <c r="I1335" s="90">
        <v>0.17</v>
      </c>
      <c r="J1335" s="90" t="s">
        <v>10509</v>
      </c>
      <c r="K1335" s="90">
        <v>657</v>
      </c>
      <c r="L1335" s="90" t="s">
        <v>10512</v>
      </c>
    </row>
    <row r="1336" spans="1:12" hidden="1" outlineLevel="2" x14ac:dyDescent="0.25">
      <c r="A1336" s="90">
        <v>3</v>
      </c>
      <c r="B1336" s="26">
        <v>912462777</v>
      </c>
      <c r="C1336" s="90">
        <v>20</v>
      </c>
      <c r="D1336" s="90">
        <v>207146</v>
      </c>
      <c r="E1336" s="94">
        <v>43637</v>
      </c>
      <c r="F1336" s="26">
        <v>207146300138</v>
      </c>
      <c r="G1336" s="90">
        <v>300138</v>
      </c>
      <c r="H1336" s="90">
        <v>0.06</v>
      </c>
      <c r="I1336" s="90">
        <v>0.06</v>
      </c>
      <c r="J1336" s="90" t="s">
        <v>10509</v>
      </c>
      <c r="K1336" s="90">
        <v>535</v>
      </c>
      <c r="L1336" s="90" t="s">
        <v>10512</v>
      </c>
    </row>
    <row r="1337" spans="1:12" hidden="1" outlineLevel="2" x14ac:dyDescent="0.25">
      <c r="A1337" s="90">
        <v>3</v>
      </c>
      <c r="B1337" s="26">
        <v>912478450</v>
      </c>
      <c r="C1337" s="90">
        <v>20</v>
      </c>
      <c r="D1337" s="90">
        <v>228538</v>
      </c>
      <c r="E1337" s="94">
        <v>43882</v>
      </c>
      <c r="F1337" s="26">
        <v>228538320447</v>
      </c>
      <c r="G1337" s="90">
        <v>320447</v>
      </c>
      <c r="H1337" s="90">
        <v>1.68</v>
      </c>
      <c r="I1337" s="90">
        <v>1.68</v>
      </c>
      <c r="J1337" s="90" t="s">
        <v>10509</v>
      </c>
      <c r="K1337" s="90">
        <v>291</v>
      </c>
      <c r="L1337" s="90" t="s">
        <v>10512</v>
      </c>
    </row>
    <row r="1338" spans="1:12" hidden="1" outlineLevel="2" x14ac:dyDescent="0.25">
      <c r="A1338" s="90">
        <v>3</v>
      </c>
      <c r="B1338" s="26">
        <v>912478450</v>
      </c>
      <c r="C1338" s="90">
        <v>20</v>
      </c>
      <c r="D1338" s="90">
        <v>234485</v>
      </c>
      <c r="E1338" s="94">
        <v>43942</v>
      </c>
      <c r="F1338" s="26">
        <v>234485325966</v>
      </c>
      <c r="G1338" s="90">
        <v>325966</v>
      </c>
      <c r="H1338" s="90">
        <v>1.68</v>
      </c>
      <c r="I1338" s="90">
        <v>1.68</v>
      </c>
      <c r="J1338" s="90" t="s">
        <v>10509</v>
      </c>
      <c r="K1338" s="90">
        <v>230</v>
      </c>
      <c r="L1338" s="90" t="s">
        <v>10512</v>
      </c>
    </row>
    <row r="1339" spans="1:12" hidden="1" outlineLevel="2" x14ac:dyDescent="0.25">
      <c r="A1339" s="90">
        <v>3</v>
      </c>
      <c r="B1339" s="26">
        <v>912493806</v>
      </c>
      <c r="C1339" s="90">
        <v>20</v>
      </c>
      <c r="D1339" s="90">
        <v>206619</v>
      </c>
      <c r="E1339" s="94">
        <v>43637</v>
      </c>
      <c r="F1339" s="26">
        <v>206619299644</v>
      </c>
      <c r="G1339" s="90">
        <v>299644</v>
      </c>
      <c r="H1339" s="90">
        <v>1.68</v>
      </c>
      <c r="I1339" s="90">
        <v>1.68</v>
      </c>
      <c r="J1339" s="90" t="s">
        <v>10509</v>
      </c>
      <c r="K1339" s="90">
        <v>535</v>
      </c>
      <c r="L1339" s="90" t="s">
        <v>10512</v>
      </c>
    </row>
    <row r="1340" spans="1:12" hidden="1" outlineLevel="2" x14ac:dyDescent="0.25">
      <c r="A1340" s="90">
        <v>3</v>
      </c>
      <c r="B1340" s="26">
        <v>912493806</v>
      </c>
      <c r="C1340" s="90">
        <v>20</v>
      </c>
      <c r="D1340" s="90">
        <v>209300</v>
      </c>
      <c r="E1340" s="94">
        <v>43669</v>
      </c>
      <c r="F1340" s="26">
        <v>209300302266</v>
      </c>
      <c r="G1340" s="90">
        <v>302266</v>
      </c>
      <c r="H1340" s="90">
        <v>1.68</v>
      </c>
      <c r="I1340" s="90">
        <v>1.68</v>
      </c>
      <c r="J1340" s="90" t="s">
        <v>10509</v>
      </c>
      <c r="K1340" s="90">
        <v>504</v>
      </c>
      <c r="L1340" s="90" t="s">
        <v>10512</v>
      </c>
    </row>
    <row r="1341" spans="1:12" hidden="1" outlineLevel="2" x14ac:dyDescent="0.25">
      <c r="A1341" s="90">
        <v>3</v>
      </c>
      <c r="B1341" s="26">
        <v>912521010</v>
      </c>
      <c r="C1341" s="90">
        <v>20</v>
      </c>
      <c r="D1341" s="90">
        <v>170161</v>
      </c>
      <c r="E1341" s="94">
        <v>43154</v>
      </c>
      <c r="F1341" s="26">
        <v>170161261811</v>
      </c>
      <c r="G1341" s="90">
        <v>261811</v>
      </c>
      <c r="H1341" s="90">
        <v>1.68</v>
      </c>
      <c r="I1341" s="90">
        <v>1.68</v>
      </c>
      <c r="J1341" s="90" t="s">
        <v>10509</v>
      </c>
      <c r="K1341" s="90">
        <v>1022</v>
      </c>
      <c r="L1341" s="90" t="s">
        <v>10512</v>
      </c>
    </row>
    <row r="1342" spans="1:12" hidden="1" outlineLevel="2" x14ac:dyDescent="0.25">
      <c r="A1342" s="90">
        <v>3</v>
      </c>
      <c r="B1342" s="26">
        <v>912521010</v>
      </c>
      <c r="C1342" s="90">
        <v>20</v>
      </c>
      <c r="D1342" s="90">
        <v>173705</v>
      </c>
      <c r="E1342" s="94">
        <v>43214</v>
      </c>
      <c r="F1342" s="26">
        <v>173705266886</v>
      </c>
      <c r="G1342" s="90">
        <v>266886</v>
      </c>
      <c r="H1342" s="90">
        <v>1.68</v>
      </c>
      <c r="I1342" s="90">
        <v>1.68</v>
      </c>
      <c r="J1342" s="90" t="s">
        <v>10509</v>
      </c>
      <c r="K1342" s="90">
        <v>961</v>
      </c>
      <c r="L1342" s="90" t="s">
        <v>10512</v>
      </c>
    </row>
    <row r="1343" spans="1:12" hidden="1" outlineLevel="2" x14ac:dyDescent="0.25">
      <c r="A1343" s="90">
        <v>3</v>
      </c>
      <c r="B1343" s="26">
        <v>912556289</v>
      </c>
      <c r="C1343" s="90">
        <v>20</v>
      </c>
      <c r="D1343" s="90">
        <v>178640</v>
      </c>
      <c r="E1343" s="94">
        <v>43273</v>
      </c>
      <c r="F1343" s="26">
        <v>178640271814</v>
      </c>
      <c r="G1343" s="90">
        <v>271814</v>
      </c>
      <c r="H1343" s="90">
        <v>0.32</v>
      </c>
      <c r="I1343" s="90">
        <v>0.32</v>
      </c>
      <c r="J1343" s="90" t="s">
        <v>10509</v>
      </c>
      <c r="K1343" s="90">
        <v>900</v>
      </c>
      <c r="L1343" s="90" t="s">
        <v>10512</v>
      </c>
    </row>
    <row r="1344" spans="1:12" hidden="1" outlineLevel="2" x14ac:dyDescent="0.25">
      <c r="A1344" s="90">
        <v>3</v>
      </c>
      <c r="B1344" s="26">
        <v>912556289</v>
      </c>
      <c r="C1344" s="90">
        <v>20</v>
      </c>
      <c r="D1344" s="90">
        <v>180640</v>
      </c>
      <c r="E1344" s="94">
        <v>43305</v>
      </c>
      <c r="F1344" s="26">
        <v>180640273810</v>
      </c>
      <c r="G1344" s="90">
        <v>273810</v>
      </c>
      <c r="H1344" s="90">
        <v>1.18</v>
      </c>
      <c r="I1344" s="90">
        <v>1.18</v>
      </c>
      <c r="J1344" s="90" t="s">
        <v>10509</v>
      </c>
      <c r="K1344" s="90">
        <v>869</v>
      </c>
      <c r="L1344" s="90" t="s">
        <v>10512</v>
      </c>
    </row>
    <row r="1345" spans="1:12" hidden="1" outlineLevel="2" x14ac:dyDescent="0.25">
      <c r="A1345" s="90">
        <v>3</v>
      </c>
      <c r="B1345" s="26">
        <v>912556289</v>
      </c>
      <c r="C1345" s="90">
        <v>20</v>
      </c>
      <c r="D1345" s="90">
        <v>182710</v>
      </c>
      <c r="E1345" s="94">
        <v>43335</v>
      </c>
      <c r="F1345" s="26">
        <v>182710275876</v>
      </c>
      <c r="G1345" s="90">
        <v>275876</v>
      </c>
      <c r="H1345" s="90">
        <v>1.37</v>
      </c>
      <c r="I1345" s="90">
        <v>1.37</v>
      </c>
      <c r="J1345" s="90" t="s">
        <v>10509</v>
      </c>
      <c r="K1345" s="90">
        <v>838</v>
      </c>
      <c r="L1345" s="90" t="s">
        <v>10512</v>
      </c>
    </row>
    <row r="1346" spans="1:12" hidden="1" outlineLevel="2" x14ac:dyDescent="0.25">
      <c r="A1346" s="90">
        <v>3</v>
      </c>
      <c r="B1346" s="26">
        <v>912635026</v>
      </c>
      <c r="C1346" s="90">
        <v>20</v>
      </c>
      <c r="D1346" s="90">
        <v>173245</v>
      </c>
      <c r="E1346" s="94">
        <v>43214</v>
      </c>
      <c r="F1346" s="26">
        <v>173245266426</v>
      </c>
      <c r="G1346" s="90">
        <v>266426</v>
      </c>
      <c r="H1346" s="90">
        <v>12.3</v>
      </c>
      <c r="I1346" s="90">
        <v>12.3</v>
      </c>
      <c r="J1346" s="90" t="s">
        <v>10509</v>
      </c>
      <c r="K1346" s="90">
        <v>961</v>
      </c>
      <c r="L1346" s="90" t="s">
        <v>10512</v>
      </c>
    </row>
    <row r="1347" spans="1:12" hidden="1" outlineLevel="2" x14ac:dyDescent="0.25">
      <c r="A1347" s="90">
        <v>3</v>
      </c>
      <c r="B1347" s="26">
        <v>912635026</v>
      </c>
      <c r="C1347" s="90">
        <v>20</v>
      </c>
      <c r="D1347" s="90">
        <v>177153</v>
      </c>
      <c r="E1347" s="94">
        <v>43273</v>
      </c>
      <c r="F1347" s="26">
        <v>177153270327</v>
      </c>
      <c r="G1347" s="90">
        <v>270327</v>
      </c>
      <c r="H1347" s="90">
        <v>12.3</v>
      </c>
      <c r="I1347" s="90">
        <v>12.3</v>
      </c>
      <c r="J1347" s="90" t="s">
        <v>10509</v>
      </c>
      <c r="K1347" s="90">
        <v>900</v>
      </c>
      <c r="L1347" s="90" t="s">
        <v>10512</v>
      </c>
    </row>
    <row r="1348" spans="1:12" hidden="1" outlineLevel="2" x14ac:dyDescent="0.25">
      <c r="A1348" s="90">
        <v>3</v>
      </c>
      <c r="B1348" s="26">
        <v>912732187</v>
      </c>
      <c r="C1348" s="90">
        <v>20</v>
      </c>
      <c r="D1348" s="90">
        <v>170780</v>
      </c>
      <c r="E1348" s="94">
        <v>43154</v>
      </c>
      <c r="F1348" s="26">
        <v>170780262430</v>
      </c>
      <c r="G1348" s="90">
        <v>262430</v>
      </c>
      <c r="H1348" s="90">
        <v>9.31</v>
      </c>
      <c r="I1348" s="90">
        <v>9.31</v>
      </c>
      <c r="J1348" s="90" t="s">
        <v>10509</v>
      </c>
      <c r="K1348" s="90">
        <v>1022</v>
      </c>
      <c r="L1348" s="90" t="s">
        <v>10512</v>
      </c>
    </row>
    <row r="1349" spans="1:12" hidden="1" outlineLevel="2" x14ac:dyDescent="0.25">
      <c r="A1349" s="90">
        <v>3</v>
      </c>
      <c r="B1349" s="26">
        <v>912732187</v>
      </c>
      <c r="C1349" s="90">
        <v>20</v>
      </c>
      <c r="D1349" s="90">
        <v>172517</v>
      </c>
      <c r="E1349" s="94">
        <v>43185</v>
      </c>
      <c r="F1349" s="26">
        <v>172517264164</v>
      </c>
      <c r="G1349" s="90">
        <v>264164</v>
      </c>
      <c r="H1349" s="90">
        <v>1.06</v>
      </c>
      <c r="I1349" s="90">
        <v>1.06</v>
      </c>
      <c r="J1349" s="90" t="s">
        <v>10509</v>
      </c>
      <c r="K1349" s="90">
        <v>991</v>
      </c>
      <c r="L1349" s="90" t="s">
        <v>10512</v>
      </c>
    </row>
    <row r="1350" spans="1:12" hidden="1" outlineLevel="2" x14ac:dyDescent="0.25">
      <c r="A1350" s="90">
        <v>3</v>
      </c>
      <c r="B1350" s="26">
        <v>912736097</v>
      </c>
      <c r="C1350" s="90">
        <v>20</v>
      </c>
      <c r="D1350" s="90">
        <v>189890</v>
      </c>
      <c r="E1350" s="94">
        <v>43426</v>
      </c>
      <c r="F1350" s="26">
        <v>189890283035</v>
      </c>
      <c r="G1350" s="90">
        <v>283035</v>
      </c>
      <c r="H1350" s="90">
        <v>9.8699999999999992</v>
      </c>
      <c r="I1350" s="90">
        <v>9.8699999999999992</v>
      </c>
      <c r="J1350" s="90" t="s">
        <v>10509</v>
      </c>
      <c r="K1350" s="90">
        <v>747</v>
      </c>
      <c r="L1350" s="90" t="s">
        <v>10512</v>
      </c>
    </row>
    <row r="1351" spans="1:12" hidden="1" outlineLevel="2" x14ac:dyDescent="0.25">
      <c r="A1351" s="90">
        <v>3</v>
      </c>
      <c r="B1351" s="26">
        <v>912746864</v>
      </c>
      <c r="C1351" s="90">
        <v>20</v>
      </c>
      <c r="D1351" s="90">
        <v>194534</v>
      </c>
      <c r="E1351" s="94">
        <v>43487</v>
      </c>
      <c r="F1351" s="26">
        <v>194534287656</v>
      </c>
      <c r="G1351" s="90">
        <v>287656</v>
      </c>
      <c r="H1351" s="90">
        <v>10.81</v>
      </c>
      <c r="I1351" s="90">
        <v>10.81</v>
      </c>
      <c r="J1351" s="90" t="s">
        <v>10509</v>
      </c>
      <c r="K1351" s="90">
        <v>685</v>
      </c>
      <c r="L1351" s="90" t="s">
        <v>10512</v>
      </c>
    </row>
    <row r="1352" spans="1:12" hidden="1" outlineLevel="2" x14ac:dyDescent="0.25">
      <c r="A1352" s="90">
        <v>3</v>
      </c>
      <c r="B1352" s="26">
        <v>912750197</v>
      </c>
      <c r="C1352" s="90">
        <v>20</v>
      </c>
      <c r="D1352" s="90">
        <v>195745</v>
      </c>
      <c r="E1352" s="94">
        <v>43518</v>
      </c>
      <c r="F1352" s="26">
        <v>195745288858</v>
      </c>
      <c r="G1352" s="90">
        <v>288858</v>
      </c>
      <c r="H1352" s="90">
        <v>1.94</v>
      </c>
      <c r="I1352" s="90">
        <v>1.94</v>
      </c>
      <c r="J1352" s="90" t="s">
        <v>10509</v>
      </c>
      <c r="K1352" s="90">
        <v>657</v>
      </c>
      <c r="L1352" s="90" t="s">
        <v>10512</v>
      </c>
    </row>
    <row r="1353" spans="1:12" hidden="1" outlineLevel="2" x14ac:dyDescent="0.25">
      <c r="A1353" s="90">
        <v>3</v>
      </c>
      <c r="B1353" s="26">
        <v>912750197</v>
      </c>
      <c r="C1353" s="90">
        <v>20</v>
      </c>
      <c r="D1353" s="90">
        <v>200442</v>
      </c>
      <c r="E1353" s="94">
        <v>43578</v>
      </c>
      <c r="F1353" s="26">
        <v>200442293530</v>
      </c>
      <c r="G1353" s="90">
        <v>293530</v>
      </c>
      <c r="H1353" s="90">
        <v>1.71</v>
      </c>
      <c r="I1353" s="90">
        <v>1.71</v>
      </c>
      <c r="J1353" s="90" t="s">
        <v>10509</v>
      </c>
      <c r="K1353" s="90">
        <v>596</v>
      </c>
      <c r="L1353" s="90" t="s">
        <v>10512</v>
      </c>
    </row>
    <row r="1354" spans="1:12" hidden="1" outlineLevel="2" x14ac:dyDescent="0.25">
      <c r="A1354" s="90">
        <v>3</v>
      </c>
      <c r="B1354" s="26">
        <v>912768249</v>
      </c>
      <c r="C1354" s="90">
        <v>20</v>
      </c>
      <c r="D1354" s="90">
        <v>224449</v>
      </c>
      <c r="E1354" s="94">
        <v>43822</v>
      </c>
      <c r="F1354" s="26">
        <v>224449316607</v>
      </c>
      <c r="G1354" s="90">
        <v>316607</v>
      </c>
      <c r="H1354" s="90">
        <v>0.08</v>
      </c>
      <c r="I1354" s="90">
        <v>0.08</v>
      </c>
      <c r="J1354" s="90" t="s">
        <v>10509</v>
      </c>
      <c r="K1354" s="90">
        <v>351</v>
      </c>
      <c r="L1354" s="90" t="s">
        <v>10512</v>
      </c>
    </row>
    <row r="1355" spans="1:12" hidden="1" outlineLevel="2" x14ac:dyDescent="0.25">
      <c r="A1355" s="90">
        <v>3</v>
      </c>
      <c r="B1355" s="26">
        <v>912768249</v>
      </c>
      <c r="C1355" s="90">
        <v>20</v>
      </c>
      <c r="D1355" s="90">
        <v>227335</v>
      </c>
      <c r="E1355" s="94">
        <v>43851</v>
      </c>
      <c r="F1355" s="26">
        <v>227335319310</v>
      </c>
      <c r="G1355" s="90">
        <v>319310</v>
      </c>
      <c r="H1355" s="90">
        <v>13.15</v>
      </c>
      <c r="I1355" s="90">
        <v>13.15</v>
      </c>
      <c r="J1355" s="90" t="s">
        <v>10509</v>
      </c>
      <c r="K1355" s="90">
        <v>320</v>
      </c>
      <c r="L1355" s="90" t="s">
        <v>10512</v>
      </c>
    </row>
    <row r="1356" spans="1:12" hidden="1" outlineLevel="2" x14ac:dyDescent="0.25">
      <c r="A1356" s="90">
        <v>3</v>
      </c>
      <c r="B1356" s="26">
        <v>912801016</v>
      </c>
      <c r="C1356" s="90">
        <v>20</v>
      </c>
      <c r="D1356" s="90">
        <v>184809</v>
      </c>
      <c r="E1356" s="94">
        <v>43364</v>
      </c>
      <c r="F1356" s="26">
        <v>184809277970</v>
      </c>
      <c r="G1356" s="90">
        <v>277970</v>
      </c>
      <c r="H1356" s="90">
        <v>1.68</v>
      </c>
      <c r="I1356" s="90">
        <v>1.68</v>
      </c>
      <c r="J1356" s="90" t="s">
        <v>10509</v>
      </c>
      <c r="K1356" s="90">
        <v>808</v>
      </c>
      <c r="L1356" s="90" t="s">
        <v>10512</v>
      </c>
    </row>
    <row r="1357" spans="1:12" hidden="1" outlineLevel="2" x14ac:dyDescent="0.25">
      <c r="A1357" s="90">
        <v>3</v>
      </c>
      <c r="B1357" s="26">
        <v>912801016</v>
      </c>
      <c r="C1357" s="90">
        <v>20</v>
      </c>
      <c r="D1357" s="90">
        <v>187182</v>
      </c>
      <c r="E1357" s="94">
        <v>43396</v>
      </c>
      <c r="F1357" s="26">
        <v>187182280337</v>
      </c>
      <c r="G1357" s="90">
        <v>280337</v>
      </c>
      <c r="H1357" s="90">
        <v>1.68</v>
      </c>
      <c r="I1357" s="90">
        <v>1.68</v>
      </c>
      <c r="J1357" s="90" t="s">
        <v>10509</v>
      </c>
      <c r="K1357" s="90">
        <v>777</v>
      </c>
      <c r="L1357" s="90" t="s">
        <v>10512</v>
      </c>
    </row>
    <row r="1358" spans="1:12" hidden="1" outlineLevel="2" x14ac:dyDescent="0.25">
      <c r="A1358" s="90">
        <v>3</v>
      </c>
      <c r="B1358" s="26">
        <v>912801016</v>
      </c>
      <c r="C1358" s="90">
        <v>20</v>
      </c>
      <c r="D1358" s="90">
        <v>189454</v>
      </c>
      <c r="E1358" s="94">
        <v>43426</v>
      </c>
      <c r="F1358" s="26">
        <v>189454282600</v>
      </c>
      <c r="G1358" s="90">
        <v>282600</v>
      </c>
      <c r="H1358" s="90">
        <v>1.68</v>
      </c>
      <c r="I1358" s="90">
        <v>1.68</v>
      </c>
      <c r="J1358" s="90" t="s">
        <v>10509</v>
      </c>
      <c r="K1358" s="90">
        <v>747</v>
      </c>
      <c r="L1358" s="90" t="s">
        <v>10512</v>
      </c>
    </row>
    <row r="1359" spans="1:12" hidden="1" outlineLevel="2" x14ac:dyDescent="0.25">
      <c r="A1359" s="90">
        <v>3</v>
      </c>
      <c r="B1359" s="26">
        <v>912815792</v>
      </c>
      <c r="C1359" s="90">
        <v>20</v>
      </c>
      <c r="D1359" s="90">
        <v>193164</v>
      </c>
      <c r="E1359" s="94">
        <v>43487</v>
      </c>
      <c r="F1359" s="26">
        <v>193164286288</v>
      </c>
      <c r="G1359" s="90">
        <v>286288</v>
      </c>
      <c r="H1359" s="90">
        <v>8.3800000000000008</v>
      </c>
      <c r="I1359" s="90">
        <v>8.3800000000000008</v>
      </c>
      <c r="J1359" s="90" t="s">
        <v>10509</v>
      </c>
      <c r="K1359" s="90">
        <v>685</v>
      </c>
      <c r="L1359" s="90" t="s">
        <v>10512</v>
      </c>
    </row>
    <row r="1360" spans="1:12" hidden="1" outlineLevel="2" x14ac:dyDescent="0.25">
      <c r="A1360" s="90">
        <v>3</v>
      </c>
      <c r="B1360" s="26">
        <v>912816659</v>
      </c>
      <c r="C1360" s="90">
        <v>20</v>
      </c>
      <c r="D1360" s="90">
        <v>229498</v>
      </c>
      <c r="E1360" s="94">
        <v>43882</v>
      </c>
      <c r="F1360" s="26">
        <v>229498321404</v>
      </c>
      <c r="G1360" s="90">
        <v>321404</v>
      </c>
      <c r="H1360" s="90">
        <v>2.2999999999999998</v>
      </c>
      <c r="I1360" s="90">
        <v>2.2999999999999998</v>
      </c>
      <c r="J1360" s="90" t="s">
        <v>10509</v>
      </c>
      <c r="K1360" s="90">
        <v>291</v>
      </c>
      <c r="L1360" s="90" t="s">
        <v>10512</v>
      </c>
    </row>
    <row r="1361" spans="1:12" hidden="1" outlineLevel="2" x14ac:dyDescent="0.25">
      <c r="A1361" s="90">
        <v>3</v>
      </c>
      <c r="B1361" s="26">
        <v>912816659</v>
      </c>
      <c r="C1361" s="90">
        <v>20</v>
      </c>
      <c r="D1361" s="90">
        <v>235457</v>
      </c>
      <c r="E1361" s="94">
        <v>43942</v>
      </c>
      <c r="F1361" s="26">
        <v>235457326935</v>
      </c>
      <c r="G1361" s="90">
        <v>326935</v>
      </c>
      <c r="H1361" s="90">
        <v>1.68</v>
      </c>
      <c r="I1361" s="90">
        <v>1.68</v>
      </c>
      <c r="J1361" s="90" t="s">
        <v>10509</v>
      </c>
      <c r="K1361" s="90">
        <v>230</v>
      </c>
      <c r="L1361" s="90" t="s">
        <v>10512</v>
      </c>
    </row>
    <row r="1362" spans="1:12" hidden="1" outlineLevel="2" x14ac:dyDescent="0.25">
      <c r="A1362" s="90">
        <v>3</v>
      </c>
      <c r="B1362" s="26">
        <v>912829256</v>
      </c>
      <c r="C1362" s="90">
        <v>20</v>
      </c>
      <c r="D1362" s="90">
        <v>177807</v>
      </c>
      <c r="E1362" s="94">
        <v>43273</v>
      </c>
      <c r="F1362" s="26">
        <v>177807270981</v>
      </c>
      <c r="G1362" s="90">
        <v>270981</v>
      </c>
      <c r="H1362" s="90">
        <v>1.68</v>
      </c>
      <c r="I1362" s="90">
        <v>1.68</v>
      </c>
      <c r="J1362" s="90" t="s">
        <v>10509</v>
      </c>
      <c r="K1362" s="90">
        <v>900</v>
      </c>
      <c r="L1362" s="90" t="s">
        <v>10512</v>
      </c>
    </row>
    <row r="1363" spans="1:12" hidden="1" outlineLevel="2" x14ac:dyDescent="0.25">
      <c r="A1363" s="90">
        <v>3</v>
      </c>
      <c r="B1363" s="26">
        <v>912829934</v>
      </c>
      <c r="C1363" s="90">
        <v>20</v>
      </c>
      <c r="D1363" s="90">
        <v>185019</v>
      </c>
      <c r="E1363" s="94">
        <v>43364</v>
      </c>
      <c r="F1363" s="26">
        <v>185019278180</v>
      </c>
      <c r="G1363" s="90">
        <v>278180</v>
      </c>
      <c r="H1363" s="90">
        <v>0.31</v>
      </c>
      <c r="I1363" s="90">
        <v>0.31</v>
      </c>
      <c r="J1363" s="90" t="s">
        <v>10509</v>
      </c>
      <c r="K1363" s="90">
        <v>808</v>
      </c>
      <c r="L1363" s="90" t="s">
        <v>10512</v>
      </c>
    </row>
    <row r="1364" spans="1:12" hidden="1" outlineLevel="2" x14ac:dyDescent="0.25">
      <c r="A1364" s="90">
        <v>3</v>
      </c>
      <c r="B1364" s="26">
        <v>912914264</v>
      </c>
      <c r="C1364" s="90">
        <v>20</v>
      </c>
      <c r="D1364" s="90">
        <v>224340</v>
      </c>
      <c r="E1364" s="94">
        <v>43822</v>
      </c>
      <c r="F1364" s="26">
        <v>224340316507</v>
      </c>
      <c r="G1364" s="90">
        <v>316507</v>
      </c>
      <c r="H1364" s="90">
        <v>2.46</v>
      </c>
      <c r="I1364" s="90">
        <v>2.46</v>
      </c>
      <c r="J1364" s="90" t="s">
        <v>10509</v>
      </c>
      <c r="K1364" s="90">
        <v>351</v>
      </c>
      <c r="L1364" s="90" t="s">
        <v>10512</v>
      </c>
    </row>
    <row r="1365" spans="1:12" hidden="1" outlineLevel="2" x14ac:dyDescent="0.25">
      <c r="A1365" s="90">
        <v>3</v>
      </c>
      <c r="B1365" s="26">
        <v>912914264</v>
      </c>
      <c r="C1365" s="90">
        <v>20</v>
      </c>
      <c r="D1365" s="90">
        <v>227232</v>
      </c>
      <c r="E1365" s="94">
        <v>43851</v>
      </c>
      <c r="F1365" s="26">
        <v>227232319216</v>
      </c>
      <c r="G1365" s="90">
        <v>319216</v>
      </c>
      <c r="H1365" s="90">
        <v>3.83</v>
      </c>
      <c r="I1365" s="90">
        <v>3.83</v>
      </c>
      <c r="J1365" s="90" t="s">
        <v>10509</v>
      </c>
      <c r="K1365" s="90">
        <v>320</v>
      </c>
      <c r="L1365" s="90" t="s">
        <v>10512</v>
      </c>
    </row>
    <row r="1366" spans="1:12" hidden="1" outlineLevel="2" x14ac:dyDescent="0.25">
      <c r="A1366" s="90">
        <v>3</v>
      </c>
      <c r="B1366" s="26">
        <v>912914264</v>
      </c>
      <c r="C1366" s="90">
        <v>20</v>
      </c>
      <c r="D1366" s="90">
        <v>230143</v>
      </c>
      <c r="E1366" s="94">
        <v>43882</v>
      </c>
      <c r="F1366" s="26">
        <v>230143321935</v>
      </c>
      <c r="G1366" s="90">
        <v>321935</v>
      </c>
      <c r="H1366" s="90">
        <v>1.9</v>
      </c>
      <c r="I1366" s="90">
        <v>1.9</v>
      </c>
      <c r="J1366" s="90" t="s">
        <v>10509</v>
      </c>
      <c r="K1366" s="90">
        <v>291</v>
      </c>
      <c r="L1366" s="90" t="s">
        <v>10512</v>
      </c>
    </row>
    <row r="1367" spans="1:12" hidden="1" outlineLevel="2" x14ac:dyDescent="0.25">
      <c r="A1367" s="90">
        <v>3</v>
      </c>
      <c r="B1367" s="26">
        <v>912948494</v>
      </c>
      <c r="C1367" s="90">
        <v>20</v>
      </c>
      <c r="D1367" s="90">
        <v>172017</v>
      </c>
      <c r="E1367" s="94">
        <v>43185</v>
      </c>
      <c r="F1367" s="26">
        <v>172017263664</v>
      </c>
      <c r="G1367" s="90">
        <v>263664</v>
      </c>
      <c r="H1367" s="90">
        <v>1.68</v>
      </c>
      <c r="I1367" s="90">
        <v>1.68</v>
      </c>
      <c r="J1367" s="90" t="s">
        <v>10509</v>
      </c>
      <c r="K1367" s="90">
        <v>991</v>
      </c>
      <c r="L1367" s="90" t="s">
        <v>10512</v>
      </c>
    </row>
    <row r="1368" spans="1:12" hidden="1" outlineLevel="2" x14ac:dyDescent="0.25">
      <c r="A1368" s="90">
        <v>3</v>
      </c>
      <c r="B1368" s="26">
        <v>912950433</v>
      </c>
      <c r="C1368" s="90">
        <v>20</v>
      </c>
      <c r="D1368" s="90">
        <v>229366</v>
      </c>
      <c r="E1368" s="94">
        <v>43882</v>
      </c>
      <c r="F1368" s="26">
        <v>229366321273</v>
      </c>
      <c r="G1368" s="90">
        <v>321273</v>
      </c>
      <c r="H1368" s="90">
        <v>1.68</v>
      </c>
      <c r="I1368" s="90">
        <v>1.68</v>
      </c>
      <c r="J1368" s="90" t="s">
        <v>10509</v>
      </c>
      <c r="K1368" s="90">
        <v>291</v>
      </c>
      <c r="L1368" s="90" t="s">
        <v>10512</v>
      </c>
    </row>
    <row r="1369" spans="1:12" hidden="1" outlineLevel="2" x14ac:dyDescent="0.25">
      <c r="A1369" s="90">
        <v>3</v>
      </c>
      <c r="B1369" s="26">
        <v>912950433</v>
      </c>
      <c r="C1369" s="90">
        <v>20</v>
      </c>
      <c r="D1369" s="90">
        <v>232330</v>
      </c>
      <c r="E1369" s="94">
        <v>43913</v>
      </c>
      <c r="F1369" s="26">
        <v>232330324031</v>
      </c>
      <c r="G1369" s="90">
        <v>324031</v>
      </c>
      <c r="H1369" s="90">
        <v>1.68</v>
      </c>
      <c r="I1369" s="90">
        <v>1.68</v>
      </c>
      <c r="J1369" s="90" t="s">
        <v>10509</v>
      </c>
      <c r="K1369" s="90">
        <v>260</v>
      </c>
      <c r="L1369" s="90" t="s">
        <v>10512</v>
      </c>
    </row>
    <row r="1370" spans="1:12" hidden="1" outlineLevel="2" x14ac:dyDescent="0.25">
      <c r="A1370" s="90">
        <v>3</v>
      </c>
      <c r="B1370" s="26">
        <v>912967270</v>
      </c>
      <c r="C1370" s="90">
        <v>20</v>
      </c>
      <c r="D1370" s="90">
        <v>184057</v>
      </c>
      <c r="E1370" s="94">
        <v>43364</v>
      </c>
      <c r="F1370" s="26">
        <v>184057277218</v>
      </c>
      <c r="G1370" s="90">
        <v>277218</v>
      </c>
      <c r="H1370" s="90">
        <v>2.0699999999999998</v>
      </c>
      <c r="I1370" s="90">
        <v>2.0699999999999998</v>
      </c>
      <c r="J1370" s="90" t="s">
        <v>10509</v>
      </c>
      <c r="K1370" s="90">
        <v>808</v>
      </c>
      <c r="L1370" s="90" t="s">
        <v>10512</v>
      </c>
    </row>
    <row r="1371" spans="1:12" hidden="1" outlineLevel="2" x14ac:dyDescent="0.25">
      <c r="A1371" s="90">
        <v>3</v>
      </c>
      <c r="B1371" s="26">
        <v>912967270</v>
      </c>
      <c r="C1371" s="90">
        <v>20</v>
      </c>
      <c r="D1371" s="90">
        <v>186453</v>
      </c>
      <c r="E1371" s="94">
        <v>43396</v>
      </c>
      <c r="F1371" s="26">
        <v>186453279608</v>
      </c>
      <c r="G1371" s="90">
        <v>279608</v>
      </c>
      <c r="H1371" s="90">
        <v>2.63</v>
      </c>
      <c r="I1371" s="90">
        <v>2.63</v>
      </c>
      <c r="J1371" s="90" t="s">
        <v>10509</v>
      </c>
      <c r="K1371" s="90">
        <v>777</v>
      </c>
      <c r="L1371" s="90" t="s">
        <v>10512</v>
      </c>
    </row>
    <row r="1372" spans="1:12" hidden="1" outlineLevel="2" x14ac:dyDescent="0.25">
      <c r="A1372" s="90">
        <v>3</v>
      </c>
      <c r="B1372" s="26">
        <v>912978368</v>
      </c>
      <c r="C1372" s="90">
        <v>20</v>
      </c>
      <c r="D1372" s="90">
        <v>193599</v>
      </c>
      <c r="E1372" s="94">
        <v>43487</v>
      </c>
      <c r="F1372" s="26">
        <v>193599286723</v>
      </c>
      <c r="G1372" s="90">
        <v>286723</v>
      </c>
      <c r="H1372" s="90">
        <v>2.0499999999999998</v>
      </c>
      <c r="I1372" s="90">
        <v>2.0499999999999998</v>
      </c>
      <c r="J1372" s="90" t="s">
        <v>10509</v>
      </c>
      <c r="K1372" s="90">
        <v>685</v>
      </c>
      <c r="L1372" s="90" t="s">
        <v>10512</v>
      </c>
    </row>
    <row r="1373" spans="1:12" hidden="1" outlineLevel="2" x14ac:dyDescent="0.25">
      <c r="A1373" s="90">
        <v>3</v>
      </c>
      <c r="B1373" s="26">
        <v>912978368</v>
      </c>
      <c r="C1373" s="90">
        <v>20</v>
      </c>
      <c r="D1373" s="90">
        <v>195889</v>
      </c>
      <c r="E1373" s="94">
        <v>43518</v>
      </c>
      <c r="F1373" s="26">
        <v>195889289002</v>
      </c>
      <c r="G1373" s="90">
        <v>289002</v>
      </c>
      <c r="H1373" s="90">
        <v>1.72</v>
      </c>
      <c r="I1373" s="90">
        <v>1.72</v>
      </c>
      <c r="J1373" s="90" t="s">
        <v>10509</v>
      </c>
      <c r="K1373" s="90">
        <v>657</v>
      </c>
      <c r="L1373" s="90" t="s">
        <v>10512</v>
      </c>
    </row>
    <row r="1374" spans="1:12" hidden="1" outlineLevel="2" x14ac:dyDescent="0.25">
      <c r="A1374" s="90">
        <v>3</v>
      </c>
      <c r="B1374" s="26">
        <v>913004222</v>
      </c>
      <c r="C1374" s="90">
        <v>20</v>
      </c>
      <c r="D1374" s="90">
        <v>213588</v>
      </c>
      <c r="E1374" s="94">
        <v>43731</v>
      </c>
      <c r="F1374" s="26">
        <v>213588306306</v>
      </c>
      <c r="G1374" s="90">
        <v>306306</v>
      </c>
      <c r="H1374" s="90">
        <v>8.3800000000000008</v>
      </c>
      <c r="I1374" s="90">
        <v>8.3800000000000008</v>
      </c>
      <c r="J1374" s="90" t="s">
        <v>10509</v>
      </c>
      <c r="K1374" s="90">
        <v>443</v>
      </c>
      <c r="L1374" s="90" t="s">
        <v>10512</v>
      </c>
    </row>
    <row r="1375" spans="1:12" hidden="1" outlineLevel="2" x14ac:dyDescent="0.25">
      <c r="A1375" s="90">
        <v>3</v>
      </c>
      <c r="B1375" s="26">
        <v>913004222</v>
      </c>
      <c r="C1375" s="90">
        <v>20</v>
      </c>
      <c r="D1375" s="90">
        <v>219486</v>
      </c>
      <c r="E1375" s="94">
        <v>43790</v>
      </c>
      <c r="F1375" s="26">
        <v>219486311920</v>
      </c>
      <c r="G1375" s="90">
        <v>311920</v>
      </c>
      <c r="H1375" s="90">
        <v>8.3800000000000008</v>
      </c>
      <c r="I1375" s="90">
        <v>8.3800000000000008</v>
      </c>
      <c r="J1375" s="90" t="s">
        <v>10509</v>
      </c>
      <c r="K1375" s="90">
        <v>382</v>
      </c>
      <c r="L1375" s="90" t="s">
        <v>10512</v>
      </c>
    </row>
    <row r="1376" spans="1:12" hidden="1" outlineLevel="2" x14ac:dyDescent="0.25">
      <c r="A1376" s="90">
        <v>3</v>
      </c>
      <c r="B1376" s="26">
        <v>913019956</v>
      </c>
      <c r="C1376" s="90">
        <v>20</v>
      </c>
      <c r="D1376" s="90">
        <v>230541</v>
      </c>
      <c r="E1376" s="94">
        <v>43892</v>
      </c>
      <c r="F1376" s="26">
        <v>230541322305</v>
      </c>
      <c r="G1376" s="90">
        <v>322305</v>
      </c>
      <c r="H1376" s="90">
        <v>1.71</v>
      </c>
      <c r="I1376" s="90">
        <v>1.71</v>
      </c>
      <c r="J1376" s="90" t="s">
        <v>10509</v>
      </c>
      <c r="K1376" s="90">
        <v>291</v>
      </c>
      <c r="L1376" s="90" t="s">
        <v>10512</v>
      </c>
    </row>
    <row r="1377" spans="1:12" hidden="1" outlineLevel="2" x14ac:dyDescent="0.25">
      <c r="A1377" s="90">
        <v>3</v>
      </c>
      <c r="B1377" s="26">
        <v>913019956</v>
      </c>
      <c r="C1377" s="90">
        <v>20</v>
      </c>
      <c r="D1377" s="90">
        <v>231597</v>
      </c>
      <c r="E1377" s="94">
        <v>43913</v>
      </c>
      <c r="F1377" s="26">
        <v>231597323300</v>
      </c>
      <c r="G1377" s="90">
        <v>323300</v>
      </c>
      <c r="H1377" s="90">
        <v>1.68</v>
      </c>
      <c r="I1377" s="90">
        <v>1.68</v>
      </c>
      <c r="J1377" s="90" t="s">
        <v>10509</v>
      </c>
      <c r="K1377" s="90">
        <v>260</v>
      </c>
      <c r="L1377" s="90" t="s">
        <v>10512</v>
      </c>
    </row>
    <row r="1378" spans="1:12" hidden="1" outlineLevel="2" x14ac:dyDescent="0.25">
      <c r="A1378" s="90">
        <v>3</v>
      </c>
      <c r="B1378" s="26">
        <v>913019956</v>
      </c>
      <c r="C1378" s="90">
        <v>20</v>
      </c>
      <c r="D1378" s="90">
        <v>233510</v>
      </c>
      <c r="E1378" s="94">
        <v>43922</v>
      </c>
      <c r="F1378" s="26">
        <v>233510325063</v>
      </c>
      <c r="G1378" s="90">
        <v>325063</v>
      </c>
      <c r="H1378" s="90">
        <v>1.68</v>
      </c>
      <c r="I1378" s="90">
        <v>1.68</v>
      </c>
      <c r="J1378" s="90" t="s">
        <v>10509</v>
      </c>
      <c r="K1378" s="90">
        <v>260</v>
      </c>
      <c r="L1378" s="90" t="s">
        <v>10512</v>
      </c>
    </row>
    <row r="1379" spans="1:12" hidden="1" outlineLevel="2" x14ac:dyDescent="0.25">
      <c r="A1379" s="90">
        <v>3</v>
      </c>
      <c r="B1379" s="26">
        <v>913019956</v>
      </c>
      <c r="C1379" s="90">
        <v>20</v>
      </c>
      <c r="D1379" s="90">
        <v>236492</v>
      </c>
      <c r="E1379" s="94">
        <v>43952</v>
      </c>
      <c r="F1379" s="26">
        <v>236492327831</v>
      </c>
      <c r="G1379" s="90">
        <v>327831</v>
      </c>
      <c r="H1379" s="90">
        <v>1.68</v>
      </c>
      <c r="I1379" s="90">
        <v>1.68</v>
      </c>
      <c r="J1379" s="90" t="s">
        <v>10509</v>
      </c>
      <c r="K1379" s="90">
        <v>230</v>
      </c>
      <c r="L1379" s="90" t="s">
        <v>10512</v>
      </c>
    </row>
    <row r="1380" spans="1:12" hidden="1" outlineLevel="2" x14ac:dyDescent="0.25">
      <c r="A1380" s="90">
        <v>3</v>
      </c>
      <c r="B1380" s="26">
        <v>913019956</v>
      </c>
      <c r="C1380" s="90">
        <v>20</v>
      </c>
      <c r="D1380" s="90">
        <v>239499</v>
      </c>
      <c r="E1380" s="94">
        <v>43983</v>
      </c>
      <c r="F1380" s="26">
        <v>239499330634</v>
      </c>
      <c r="G1380" s="90">
        <v>330634</v>
      </c>
      <c r="H1380" s="90">
        <v>1.68</v>
      </c>
      <c r="I1380" s="90">
        <v>1.68</v>
      </c>
      <c r="J1380" s="90" t="s">
        <v>10509</v>
      </c>
      <c r="K1380" s="90">
        <v>199</v>
      </c>
      <c r="L1380" s="90" t="s">
        <v>10512</v>
      </c>
    </row>
    <row r="1381" spans="1:12" hidden="1" outlineLevel="2" x14ac:dyDescent="0.25">
      <c r="A1381" s="90">
        <v>3</v>
      </c>
      <c r="B1381" s="26">
        <v>913053773</v>
      </c>
      <c r="C1381" s="90">
        <v>20</v>
      </c>
      <c r="D1381" s="90">
        <v>230123</v>
      </c>
      <c r="E1381" s="94">
        <v>43882</v>
      </c>
      <c r="F1381" s="26">
        <v>230123321918</v>
      </c>
      <c r="G1381" s="90">
        <v>321918</v>
      </c>
      <c r="H1381" s="90">
        <v>2.04</v>
      </c>
      <c r="I1381" s="90">
        <v>2.04</v>
      </c>
      <c r="J1381" s="90" t="s">
        <v>10509</v>
      </c>
      <c r="K1381" s="90">
        <v>291</v>
      </c>
      <c r="L1381" s="90" t="s">
        <v>10512</v>
      </c>
    </row>
    <row r="1382" spans="1:12" hidden="1" outlineLevel="2" x14ac:dyDescent="0.25">
      <c r="A1382" s="90">
        <v>3</v>
      </c>
      <c r="B1382" s="26">
        <v>913071692</v>
      </c>
      <c r="C1382" s="90">
        <v>20</v>
      </c>
      <c r="D1382" s="90">
        <v>189932</v>
      </c>
      <c r="E1382" s="94">
        <v>43426</v>
      </c>
      <c r="F1382" s="26">
        <v>189932283077</v>
      </c>
      <c r="G1382" s="90">
        <v>283077</v>
      </c>
      <c r="H1382" s="90">
        <v>5.38</v>
      </c>
      <c r="I1382" s="90">
        <v>5.38</v>
      </c>
      <c r="J1382" s="90" t="s">
        <v>10509</v>
      </c>
      <c r="K1382" s="90">
        <v>747</v>
      </c>
      <c r="L1382" s="90" t="s">
        <v>10512</v>
      </c>
    </row>
    <row r="1383" spans="1:12" hidden="1" outlineLevel="2" x14ac:dyDescent="0.25">
      <c r="A1383" s="90">
        <v>3</v>
      </c>
      <c r="B1383" s="26">
        <v>913071692</v>
      </c>
      <c r="C1383" s="90">
        <v>20</v>
      </c>
      <c r="D1383" s="90">
        <v>192163</v>
      </c>
      <c r="E1383" s="94">
        <v>43455</v>
      </c>
      <c r="F1383" s="26">
        <v>192163285296</v>
      </c>
      <c r="G1383" s="90">
        <v>285296</v>
      </c>
      <c r="H1383" s="90">
        <v>0.03</v>
      </c>
      <c r="I1383" s="90">
        <v>0.03</v>
      </c>
      <c r="J1383" s="90" t="s">
        <v>10509</v>
      </c>
      <c r="K1383" s="90">
        <v>716</v>
      </c>
      <c r="L1383" s="90" t="s">
        <v>10512</v>
      </c>
    </row>
    <row r="1384" spans="1:12" hidden="1" outlineLevel="2" x14ac:dyDescent="0.25">
      <c r="A1384" s="90">
        <v>3</v>
      </c>
      <c r="B1384" s="26">
        <v>913086096</v>
      </c>
      <c r="C1384" s="90">
        <v>20</v>
      </c>
      <c r="D1384" s="90">
        <v>217700</v>
      </c>
      <c r="E1384" s="94">
        <v>43759</v>
      </c>
      <c r="F1384" s="26">
        <v>217700310284</v>
      </c>
      <c r="G1384" s="90">
        <v>310284</v>
      </c>
      <c r="H1384" s="90">
        <v>4.96</v>
      </c>
      <c r="I1384" s="90">
        <v>4.96</v>
      </c>
      <c r="J1384" s="90" t="s">
        <v>10509</v>
      </c>
      <c r="K1384" s="90">
        <v>412</v>
      </c>
      <c r="L1384" s="90" t="s">
        <v>10512</v>
      </c>
    </row>
    <row r="1385" spans="1:12" hidden="1" outlineLevel="2" x14ac:dyDescent="0.25">
      <c r="A1385" s="90">
        <v>3</v>
      </c>
      <c r="B1385" s="26">
        <v>913143418</v>
      </c>
      <c r="C1385" s="90">
        <v>20</v>
      </c>
      <c r="D1385" s="90">
        <v>196432</v>
      </c>
      <c r="E1385" s="94">
        <v>43518</v>
      </c>
      <c r="F1385" s="26">
        <v>196432289545</v>
      </c>
      <c r="G1385" s="90">
        <v>289545</v>
      </c>
      <c r="H1385" s="90">
        <v>1.68</v>
      </c>
      <c r="I1385" s="90">
        <v>1.68</v>
      </c>
      <c r="J1385" s="90" t="s">
        <v>10509</v>
      </c>
      <c r="K1385" s="90">
        <v>657</v>
      </c>
      <c r="L1385" s="90" t="s">
        <v>10512</v>
      </c>
    </row>
    <row r="1386" spans="1:12" hidden="1" outlineLevel="2" x14ac:dyDescent="0.25">
      <c r="A1386" s="90">
        <v>3</v>
      </c>
      <c r="B1386" s="26">
        <v>913143418</v>
      </c>
      <c r="C1386" s="90">
        <v>20</v>
      </c>
      <c r="D1386" s="90">
        <v>198746</v>
      </c>
      <c r="E1386" s="94">
        <v>43546</v>
      </c>
      <c r="F1386" s="26">
        <v>198746291847</v>
      </c>
      <c r="G1386" s="90">
        <v>291847</v>
      </c>
      <c r="H1386" s="90">
        <v>1.68</v>
      </c>
      <c r="I1386" s="90">
        <v>1.68</v>
      </c>
      <c r="J1386" s="90" t="s">
        <v>10509</v>
      </c>
      <c r="K1386" s="90">
        <v>626</v>
      </c>
      <c r="L1386" s="90" t="s">
        <v>10512</v>
      </c>
    </row>
    <row r="1387" spans="1:12" hidden="1" outlineLevel="2" x14ac:dyDescent="0.25">
      <c r="A1387" s="90">
        <v>3</v>
      </c>
      <c r="B1387" s="26">
        <v>913143418</v>
      </c>
      <c r="C1387" s="90">
        <v>20</v>
      </c>
      <c r="D1387" s="90">
        <v>201093</v>
      </c>
      <c r="E1387" s="94">
        <v>43578</v>
      </c>
      <c r="F1387" s="26">
        <v>201093294181</v>
      </c>
      <c r="G1387" s="90">
        <v>294181</v>
      </c>
      <c r="H1387" s="90">
        <v>1.68</v>
      </c>
      <c r="I1387" s="90">
        <v>1.68</v>
      </c>
      <c r="J1387" s="90" t="s">
        <v>10509</v>
      </c>
      <c r="K1387" s="90">
        <v>596</v>
      </c>
      <c r="L1387" s="90" t="s">
        <v>10512</v>
      </c>
    </row>
    <row r="1388" spans="1:12" hidden="1" outlineLevel="2" x14ac:dyDescent="0.25">
      <c r="A1388" s="90">
        <v>3</v>
      </c>
      <c r="B1388" s="26">
        <v>913144663</v>
      </c>
      <c r="C1388" s="90">
        <v>20</v>
      </c>
      <c r="D1388" s="90">
        <v>217482</v>
      </c>
      <c r="E1388" s="94">
        <v>43759</v>
      </c>
      <c r="F1388" s="26">
        <v>217482310067</v>
      </c>
      <c r="G1388" s="90">
        <v>310067</v>
      </c>
      <c r="H1388" s="90">
        <v>1.68</v>
      </c>
      <c r="I1388" s="90">
        <v>1.68</v>
      </c>
      <c r="J1388" s="90" t="s">
        <v>10509</v>
      </c>
      <c r="K1388" s="90">
        <v>412</v>
      </c>
      <c r="L1388" s="90" t="s">
        <v>10512</v>
      </c>
    </row>
    <row r="1389" spans="1:12" hidden="1" outlineLevel="2" x14ac:dyDescent="0.25">
      <c r="A1389" s="90">
        <v>3</v>
      </c>
      <c r="B1389" s="26">
        <v>913163028</v>
      </c>
      <c r="C1389" s="90">
        <v>20</v>
      </c>
      <c r="D1389" s="90">
        <v>225379</v>
      </c>
      <c r="E1389" s="94">
        <v>43851</v>
      </c>
      <c r="F1389" s="26">
        <v>225379317480</v>
      </c>
      <c r="G1389" s="90">
        <v>317480</v>
      </c>
      <c r="H1389" s="90">
        <v>6.94</v>
      </c>
      <c r="I1389" s="90">
        <v>6.94</v>
      </c>
      <c r="J1389" s="90" t="s">
        <v>10509</v>
      </c>
      <c r="K1389" s="90">
        <v>320</v>
      </c>
      <c r="L1389" s="90" t="s">
        <v>10512</v>
      </c>
    </row>
    <row r="1390" spans="1:12" hidden="1" outlineLevel="2" x14ac:dyDescent="0.25">
      <c r="A1390" s="90">
        <v>3</v>
      </c>
      <c r="B1390" s="26">
        <v>913163028</v>
      </c>
      <c r="C1390" s="90">
        <v>20</v>
      </c>
      <c r="D1390" s="90">
        <v>231276</v>
      </c>
      <c r="E1390" s="94">
        <v>43913</v>
      </c>
      <c r="F1390" s="26">
        <v>231276322979</v>
      </c>
      <c r="G1390" s="90">
        <v>322979</v>
      </c>
      <c r="H1390" s="90">
        <v>6.94</v>
      </c>
      <c r="I1390" s="90">
        <v>6.94</v>
      </c>
      <c r="J1390" s="90" t="s">
        <v>10509</v>
      </c>
      <c r="K1390" s="90">
        <v>260</v>
      </c>
      <c r="L1390" s="90" t="s">
        <v>10512</v>
      </c>
    </row>
    <row r="1391" spans="1:12" hidden="1" outlineLevel="2" x14ac:dyDescent="0.25">
      <c r="A1391" s="90">
        <v>3</v>
      </c>
      <c r="B1391" s="26">
        <v>913163028</v>
      </c>
      <c r="C1391" s="90">
        <v>20</v>
      </c>
      <c r="D1391" s="90">
        <v>237210</v>
      </c>
      <c r="E1391" s="94">
        <v>43972</v>
      </c>
      <c r="F1391" s="26">
        <v>237210328489</v>
      </c>
      <c r="G1391" s="90">
        <v>328489</v>
      </c>
      <c r="H1391" s="90">
        <v>6.94</v>
      </c>
      <c r="I1391" s="90">
        <v>6.94</v>
      </c>
      <c r="J1391" s="90" t="s">
        <v>10509</v>
      </c>
      <c r="K1391" s="90">
        <v>199</v>
      </c>
      <c r="L1391" s="90" t="s">
        <v>10512</v>
      </c>
    </row>
    <row r="1392" spans="1:12" hidden="1" outlineLevel="2" x14ac:dyDescent="0.25">
      <c r="A1392" s="90">
        <v>3</v>
      </c>
      <c r="B1392" s="26">
        <v>913208898001</v>
      </c>
      <c r="C1392" s="90">
        <v>20</v>
      </c>
      <c r="D1392" s="90">
        <v>213252</v>
      </c>
      <c r="E1392" s="94">
        <v>43710</v>
      </c>
      <c r="F1392" s="26">
        <v>213252306001</v>
      </c>
      <c r="G1392" s="90">
        <v>306001</v>
      </c>
      <c r="H1392" s="90">
        <v>3.27</v>
      </c>
      <c r="I1392" s="90">
        <v>3.27</v>
      </c>
      <c r="J1392" s="90" t="s">
        <v>10509</v>
      </c>
      <c r="K1392" s="90">
        <v>473</v>
      </c>
      <c r="L1392" s="90" t="s">
        <v>10512</v>
      </c>
    </row>
    <row r="1393" spans="1:12" hidden="1" outlineLevel="2" x14ac:dyDescent="0.25">
      <c r="A1393" s="90">
        <v>3</v>
      </c>
      <c r="B1393" s="26">
        <v>913208898001</v>
      </c>
      <c r="C1393" s="90">
        <v>20</v>
      </c>
      <c r="D1393" s="90">
        <v>216201</v>
      </c>
      <c r="E1393" s="94">
        <v>43740</v>
      </c>
      <c r="F1393" s="26">
        <v>216201308817</v>
      </c>
      <c r="G1393" s="90">
        <v>308817</v>
      </c>
      <c r="H1393" s="90">
        <v>2.16</v>
      </c>
      <c r="I1393" s="90">
        <v>2.16</v>
      </c>
      <c r="J1393" s="90" t="s">
        <v>10509</v>
      </c>
      <c r="K1393" s="90">
        <v>443</v>
      </c>
      <c r="L1393" s="90" t="s">
        <v>10512</v>
      </c>
    </row>
    <row r="1394" spans="1:12" hidden="1" outlineLevel="2" x14ac:dyDescent="0.25">
      <c r="A1394" s="90">
        <v>3</v>
      </c>
      <c r="B1394" s="26">
        <v>913208898001</v>
      </c>
      <c r="C1394" s="90">
        <v>20</v>
      </c>
      <c r="D1394" s="90">
        <v>219145</v>
      </c>
      <c r="E1394" s="94">
        <v>43771</v>
      </c>
      <c r="F1394" s="26">
        <v>219145311613</v>
      </c>
      <c r="G1394" s="90">
        <v>311613</v>
      </c>
      <c r="H1394" s="90">
        <v>1.68</v>
      </c>
      <c r="I1394" s="90">
        <v>1.68</v>
      </c>
      <c r="J1394" s="90" t="s">
        <v>10509</v>
      </c>
      <c r="K1394" s="90">
        <v>412</v>
      </c>
      <c r="L1394" s="90" t="s">
        <v>10512</v>
      </c>
    </row>
    <row r="1395" spans="1:12" hidden="1" outlineLevel="2" x14ac:dyDescent="0.25">
      <c r="A1395" s="90">
        <v>3</v>
      </c>
      <c r="B1395" s="26">
        <v>913284394</v>
      </c>
      <c r="C1395" s="90">
        <v>20</v>
      </c>
      <c r="D1395" s="90">
        <v>177530</v>
      </c>
      <c r="E1395" s="94">
        <v>43273</v>
      </c>
      <c r="F1395" s="26">
        <v>177530270704</v>
      </c>
      <c r="G1395" s="90">
        <v>270704</v>
      </c>
      <c r="H1395" s="90">
        <v>6.94</v>
      </c>
      <c r="I1395" s="90">
        <v>6.94</v>
      </c>
      <c r="J1395" s="90" t="s">
        <v>10509</v>
      </c>
      <c r="K1395" s="90">
        <v>900</v>
      </c>
      <c r="L1395" s="90" t="s">
        <v>10512</v>
      </c>
    </row>
    <row r="1396" spans="1:12" hidden="1" outlineLevel="2" x14ac:dyDescent="0.25">
      <c r="A1396" s="90">
        <v>3</v>
      </c>
      <c r="B1396" s="26">
        <v>913307724</v>
      </c>
      <c r="C1396" s="90">
        <v>20</v>
      </c>
      <c r="D1396" s="90">
        <v>237150</v>
      </c>
      <c r="E1396" s="94">
        <v>43972</v>
      </c>
      <c r="F1396" s="26">
        <v>237150328429</v>
      </c>
      <c r="G1396" s="90">
        <v>328429</v>
      </c>
      <c r="H1396" s="90">
        <v>28.24</v>
      </c>
      <c r="I1396" s="90">
        <v>28.24</v>
      </c>
      <c r="J1396" s="90" t="s">
        <v>10509</v>
      </c>
      <c r="K1396" s="90">
        <v>199</v>
      </c>
      <c r="L1396" s="90" t="s">
        <v>10512</v>
      </c>
    </row>
    <row r="1397" spans="1:12" hidden="1" outlineLevel="2" x14ac:dyDescent="0.25">
      <c r="A1397" s="90">
        <v>3</v>
      </c>
      <c r="B1397" s="26">
        <v>913311700</v>
      </c>
      <c r="C1397" s="90">
        <v>20</v>
      </c>
      <c r="D1397" s="90">
        <v>194408</v>
      </c>
      <c r="E1397" s="94">
        <v>43487</v>
      </c>
      <c r="F1397" s="26">
        <v>194408287531</v>
      </c>
      <c r="G1397" s="90">
        <v>287531</v>
      </c>
      <c r="H1397" s="90">
        <v>1.68</v>
      </c>
      <c r="I1397" s="90">
        <v>1.68</v>
      </c>
      <c r="J1397" s="90" t="s">
        <v>10509</v>
      </c>
      <c r="K1397" s="90">
        <v>685</v>
      </c>
      <c r="L1397" s="90" t="s">
        <v>10512</v>
      </c>
    </row>
    <row r="1398" spans="1:12" hidden="1" outlineLevel="2" x14ac:dyDescent="0.25">
      <c r="A1398" s="90">
        <v>3</v>
      </c>
      <c r="B1398" s="26">
        <v>913311700</v>
      </c>
      <c r="C1398" s="90">
        <v>20</v>
      </c>
      <c r="D1398" s="90">
        <v>198991</v>
      </c>
      <c r="E1398" s="94">
        <v>43546</v>
      </c>
      <c r="F1398" s="26">
        <v>198991292091</v>
      </c>
      <c r="G1398" s="90">
        <v>292091</v>
      </c>
      <c r="H1398" s="90">
        <v>1.68</v>
      </c>
      <c r="I1398" s="90">
        <v>1.68</v>
      </c>
      <c r="J1398" s="90" t="s">
        <v>10509</v>
      </c>
      <c r="K1398" s="90">
        <v>626</v>
      </c>
      <c r="L1398" s="90" t="s">
        <v>10512</v>
      </c>
    </row>
    <row r="1399" spans="1:12" hidden="1" outlineLevel="2" x14ac:dyDescent="0.25">
      <c r="A1399" s="90">
        <v>3</v>
      </c>
      <c r="B1399" s="26">
        <v>913313276</v>
      </c>
      <c r="C1399" s="90">
        <v>20</v>
      </c>
      <c r="D1399" s="90">
        <v>183446</v>
      </c>
      <c r="E1399" s="94">
        <v>43364</v>
      </c>
      <c r="F1399" s="26">
        <v>183446276607</v>
      </c>
      <c r="G1399" s="90">
        <v>276607</v>
      </c>
      <c r="H1399" s="90">
        <v>17.899999999999999</v>
      </c>
      <c r="I1399" s="90">
        <v>17.899999999999999</v>
      </c>
      <c r="J1399" s="90" t="s">
        <v>10509</v>
      </c>
      <c r="K1399" s="90">
        <v>808</v>
      </c>
      <c r="L1399" s="90" t="s">
        <v>10512</v>
      </c>
    </row>
    <row r="1400" spans="1:12" hidden="1" outlineLevel="2" x14ac:dyDescent="0.25">
      <c r="A1400" s="90">
        <v>3</v>
      </c>
      <c r="B1400" s="26">
        <v>913355269</v>
      </c>
      <c r="C1400" s="90">
        <v>20</v>
      </c>
      <c r="D1400" s="90">
        <v>218109</v>
      </c>
      <c r="E1400" s="94">
        <v>43759</v>
      </c>
      <c r="F1400" s="26">
        <v>218109310689</v>
      </c>
      <c r="G1400" s="90">
        <v>310689</v>
      </c>
      <c r="H1400" s="90">
        <v>1.68</v>
      </c>
      <c r="I1400" s="90">
        <v>1.68</v>
      </c>
      <c r="J1400" s="90" t="s">
        <v>10509</v>
      </c>
      <c r="K1400" s="90">
        <v>412</v>
      </c>
      <c r="L1400" s="90" t="s">
        <v>10512</v>
      </c>
    </row>
    <row r="1401" spans="1:12" hidden="1" outlineLevel="2" x14ac:dyDescent="0.25">
      <c r="A1401" s="90">
        <v>3</v>
      </c>
      <c r="B1401" s="26">
        <v>913404984001</v>
      </c>
      <c r="C1401" s="90">
        <v>20</v>
      </c>
      <c r="D1401" s="90">
        <v>230858</v>
      </c>
      <c r="E1401" s="94">
        <v>43892</v>
      </c>
      <c r="F1401" s="26">
        <v>2308581347</v>
      </c>
      <c r="G1401" s="90">
        <v>1347</v>
      </c>
      <c r="H1401" s="90">
        <v>1.44</v>
      </c>
      <c r="I1401" s="90">
        <v>1.44</v>
      </c>
      <c r="J1401" s="90" t="s">
        <v>10509</v>
      </c>
      <c r="K1401" s="90">
        <v>291</v>
      </c>
      <c r="L1401" s="90" t="s">
        <v>10512</v>
      </c>
    </row>
    <row r="1402" spans="1:12" hidden="1" outlineLevel="2" x14ac:dyDescent="0.25">
      <c r="A1402" s="90">
        <v>3</v>
      </c>
      <c r="B1402" s="26">
        <v>913404984001</v>
      </c>
      <c r="C1402" s="90">
        <v>20</v>
      </c>
      <c r="D1402" s="90">
        <v>233828</v>
      </c>
      <c r="E1402" s="94">
        <v>43922</v>
      </c>
      <c r="F1402" s="26">
        <v>2338281553</v>
      </c>
      <c r="G1402" s="90">
        <v>1553</v>
      </c>
      <c r="H1402" s="90">
        <v>0.78</v>
      </c>
      <c r="I1402" s="90">
        <v>0.78</v>
      </c>
      <c r="J1402" s="90" t="s">
        <v>10509</v>
      </c>
      <c r="K1402" s="90">
        <v>260</v>
      </c>
      <c r="L1402" s="90" t="s">
        <v>10512</v>
      </c>
    </row>
    <row r="1403" spans="1:12" hidden="1" outlineLevel="2" x14ac:dyDescent="0.25">
      <c r="A1403" s="90">
        <v>3</v>
      </c>
      <c r="B1403" s="26">
        <v>913442588</v>
      </c>
      <c r="C1403" s="90">
        <v>20</v>
      </c>
      <c r="D1403" s="90">
        <v>198612</v>
      </c>
      <c r="E1403" s="94">
        <v>43546</v>
      </c>
      <c r="F1403" s="26">
        <v>198612291713</v>
      </c>
      <c r="G1403" s="90">
        <v>291713</v>
      </c>
      <c r="H1403" s="90">
        <v>14.37</v>
      </c>
      <c r="I1403" s="90">
        <v>14.37</v>
      </c>
      <c r="J1403" s="90" t="s">
        <v>10509</v>
      </c>
      <c r="K1403" s="90">
        <v>626</v>
      </c>
      <c r="L1403" s="90" t="s">
        <v>10512</v>
      </c>
    </row>
    <row r="1404" spans="1:12" hidden="1" outlineLevel="2" x14ac:dyDescent="0.25">
      <c r="A1404" s="90">
        <v>3</v>
      </c>
      <c r="B1404" s="26">
        <v>913442588</v>
      </c>
      <c r="C1404" s="90">
        <v>20</v>
      </c>
      <c r="D1404" s="90">
        <v>200951</v>
      </c>
      <c r="E1404" s="94">
        <v>43578</v>
      </c>
      <c r="F1404" s="26">
        <v>200951294039</v>
      </c>
      <c r="G1404" s="90">
        <v>294039</v>
      </c>
      <c r="H1404" s="90">
        <v>20.91</v>
      </c>
      <c r="I1404" s="90">
        <v>20.91</v>
      </c>
      <c r="J1404" s="90" t="s">
        <v>10509</v>
      </c>
      <c r="K1404" s="90">
        <v>596</v>
      </c>
      <c r="L1404" s="90" t="s">
        <v>10512</v>
      </c>
    </row>
    <row r="1405" spans="1:12" hidden="1" outlineLevel="2" x14ac:dyDescent="0.25">
      <c r="A1405" s="90">
        <v>3</v>
      </c>
      <c r="B1405" s="26">
        <v>913448189</v>
      </c>
      <c r="C1405" s="90">
        <v>20</v>
      </c>
      <c r="D1405" s="90">
        <v>226349</v>
      </c>
      <c r="E1405" s="94">
        <v>43851</v>
      </c>
      <c r="F1405" s="26">
        <v>226349318448</v>
      </c>
      <c r="G1405" s="90">
        <v>318448</v>
      </c>
      <c r="H1405" s="90">
        <v>11.55</v>
      </c>
      <c r="I1405" s="90">
        <v>11.55</v>
      </c>
      <c r="J1405" s="90" t="s">
        <v>10509</v>
      </c>
      <c r="K1405" s="90">
        <v>320</v>
      </c>
      <c r="L1405" s="90" t="s">
        <v>10512</v>
      </c>
    </row>
    <row r="1406" spans="1:12" hidden="1" outlineLevel="2" x14ac:dyDescent="0.25">
      <c r="A1406" s="90">
        <v>3</v>
      </c>
      <c r="B1406" s="26">
        <v>913448189</v>
      </c>
      <c r="C1406" s="90">
        <v>20</v>
      </c>
      <c r="D1406" s="90">
        <v>229257</v>
      </c>
      <c r="E1406" s="94">
        <v>43882</v>
      </c>
      <c r="F1406" s="26">
        <v>229257321164</v>
      </c>
      <c r="G1406" s="90">
        <v>321164</v>
      </c>
      <c r="H1406" s="90">
        <v>8.36</v>
      </c>
      <c r="I1406" s="90">
        <v>8.36</v>
      </c>
      <c r="J1406" s="90" t="s">
        <v>10509</v>
      </c>
      <c r="K1406" s="90">
        <v>291</v>
      </c>
      <c r="L1406" s="90" t="s">
        <v>10512</v>
      </c>
    </row>
    <row r="1407" spans="1:12" hidden="1" outlineLevel="2" x14ac:dyDescent="0.25">
      <c r="A1407" s="90">
        <v>3</v>
      </c>
      <c r="B1407" s="26">
        <v>913448189</v>
      </c>
      <c r="C1407" s="90">
        <v>20</v>
      </c>
      <c r="D1407" s="90">
        <v>232220</v>
      </c>
      <c r="E1407" s="94">
        <v>43913</v>
      </c>
      <c r="F1407" s="26">
        <v>232220323921</v>
      </c>
      <c r="G1407" s="90">
        <v>323921</v>
      </c>
      <c r="H1407" s="90">
        <v>6.72</v>
      </c>
      <c r="I1407" s="90">
        <v>6.72</v>
      </c>
      <c r="J1407" s="90" t="s">
        <v>10509</v>
      </c>
      <c r="K1407" s="90">
        <v>260</v>
      </c>
      <c r="L1407" s="90" t="s">
        <v>10512</v>
      </c>
    </row>
    <row r="1408" spans="1:12" hidden="1" outlineLevel="2" x14ac:dyDescent="0.25">
      <c r="A1408" s="90">
        <v>3</v>
      </c>
      <c r="B1408" s="26">
        <v>913448189</v>
      </c>
      <c r="C1408" s="90">
        <v>20</v>
      </c>
      <c r="D1408" s="90">
        <v>235214</v>
      </c>
      <c r="E1408" s="94">
        <v>43942</v>
      </c>
      <c r="F1408" s="26">
        <v>235214326693</v>
      </c>
      <c r="G1408" s="90">
        <v>326693</v>
      </c>
      <c r="H1408" s="90">
        <v>1.68</v>
      </c>
      <c r="I1408" s="90">
        <v>1.68</v>
      </c>
      <c r="J1408" s="90" t="s">
        <v>10509</v>
      </c>
      <c r="K1408" s="90">
        <v>230</v>
      </c>
      <c r="L1408" s="90" t="s">
        <v>10512</v>
      </c>
    </row>
    <row r="1409" spans="1:12" hidden="1" outlineLevel="2" x14ac:dyDescent="0.25">
      <c r="A1409" s="90">
        <v>3</v>
      </c>
      <c r="B1409" s="26">
        <v>913448189</v>
      </c>
      <c r="C1409" s="90">
        <v>20</v>
      </c>
      <c r="D1409" s="90">
        <v>238181</v>
      </c>
      <c r="E1409" s="94">
        <v>43972</v>
      </c>
      <c r="F1409" s="26">
        <v>238181329458</v>
      </c>
      <c r="G1409" s="90">
        <v>329458</v>
      </c>
      <c r="H1409" s="90">
        <v>1.68</v>
      </c>
      <c r="I1409" s="90">
        <v>1.68</v>
      </c>
      <c r="J1409" s="90" t="s">
        <v>10509</v>
      </c>
      <c r="K1409" s="90">
        <v>199</v>
      </c>
      <c r="L1409" s="90" t="s">
        <v>10512</v>
      </c>
    </row>
    <row r="1410" spans="1:12" hidden="1" outlineLevel="2" x14ac:dyDescent="0.25">
      <c r="A1410" s="90">
        <v>3</v>
      </c>
      <c r="B1410" s="26">
        <v>913452835</v>
      </c>
      <c r="C1410" s="90">
        <v>20</v>
      </c>
      <c r="D1410" s="90">
        <v>205054</v>
      </c>
      <c r="E1410" s="94">
        <v>43637</v>
      </c>
      <c r="F1410" s="26">
        <v>205054298081</v>
      </c>
      <c r="G1410" s="90">
        <v>298081</v>
      </c>
      <c r="H1410" s="90">
        <v>8.3800000000000008</v>
      </c>
      <c r="I1410" s="90">
        <v>8.3800000000000008</v>
      </c>
      <c r="J1410" s="90" t="s">
        <v>10509</v>
      </c>
      <c r="K1410" s="90">
        <v>535</v>
      </c>
      <c r="L1410" s="90" t="s">
        <v>10512</v>
      </c>
    </row>
    <row r="1411" spans="1:12" hidden="1" outlineLevel="2" x14ac:dyDescent="0.25">
      <c r="A1411" s="90">
        <v>3</v>
      </c>
      <c r="B1411" s="26">
        <v>913452835</v>
      </c>
      <c r="C1411" s="90">
        <v>20</v>
      </c>
      <c r="D1411" s="90">
        <v>210556</v>
      </c>
      <c r="E1411" s="94">
        <v>43699</v>
      </c>
      <c r="F1411" s="26">
        <v>210556303415</v>
      </c>
      <c r="G1411" s="90">
        <v>303415</v>
      </c>
      <c r="H1411" s="90">
        <v>8.3800000000000008</v>
      </c>
      <c r="I1411" s="90">
        <v>8.3800000000000008</v>
      </c>
      <c r="J1411" s="90" t="s">
        <v>10509</v>
      </c>
      <c r="K1411" s="90">
        <v>473</v>
      </c>
      <c r="L1411" s="90" t="s">
        <v>10512</v>
      </c>
    </row>
    <row r="1412" spans="1:12" hidden="1" outlineLevel="2" x14ac:dyDescent="0.25">
      <c r="A1412" s="90">
        <v>3</v>
      </c>
      <c r="B1412" s="26">
        <v>913464525</v>
      </c>
      <c r="C1412" s="90">
        <v>20</v>
      </c>
      <c r="D1412" s="90">
        <v>201654</v>
      </c>
      <c r="E1412" s="94">
        <v>43578</v>
      </c>
      <c r="F1412" s="26">
        <v>201654294739</v>
      </c>
      <c r="G1412" s="90">
        <v>294739</v>
      </c>
      <c r="H1412" s="90">
        <v>5.41</v>
      </c>
      <c r="I1412" s="90">
        <v>5.41</v>
      </c>
      <c r="J1412" s="90" t="s">
        <v>10509</v>
      </c>
      <c r="K1412" s="90">
        <v>596</v>
      </c>
      <c r="L1412" s="90" t="s">
        <v>10512</v>
      </c>
    </row>
    <row r="1413" spans="1:12" hidden="1" outlineLevel="2" x14ac:dyDescent="0.25">
      <c r="A1413" s="90">
        <v>3</v>
      </c>
      <c r="B1413" s="26">
        <v>913464525</v>
      </c>
      <c r="C1413" s="90">
        <v>20</v>
      </c>
      <c r="D1413" s="90">
        <v>204153</v>
      </c>
      <c r="E1413" s="94">
        <v>43607</v>
      </c>
      <c r="F1413" s="26">
        <v>204153297215</v>
      </c>
      <c r="G1413" s="90">
        <v>297215</v>
      </c>
      <c r="H1413" s="90">
        <v>3.32</v>
      </c>
      <c r="I1413" s="90">
        <v>3.32</v>
      </c>
      <c r="J1413" s="90" t="s">
        <v>10509</v>
      </c>
      <c r="K1413" s="90">
        <v>565</v>
      </c>
      <c r="L1413" s="90" t="s">
        <v>10512</v>
      </c>
    </row>
    <row r="1414" spans="1:12" hidden="1" outlineLevel="2" x14ac:dyDescent="0.25">
      <c r="A1414" s="90">
        <v>3</v>
      </c>
      <c r="B1414" s="26">
        <v>913467080</v>
      </c>
      <c r="C1414" s="90">
        <v>20</v>
      </c>
      <c r="D1414" s="90">
        <v>235491</v>
      </c>
      <c r="E1414" s="94">
        <v>43942</v>
      </c>
      <c r="F1414" s="26">
        <v>235491326967</v>
      </c>
      <c r="G1414" s="90">
        <v>326967</v>
      </c>
      <c r="H1414" s="90">
        <v>1.68</v>
      </c>
      <c r="I1414" s="90">
        <v>1.68</v>
      </c>
      <c r="J1414" s="90" t="s">
        <v>10509</v>
      </c>
      <c r="K1414" s="90">
        <v>230</v>
      </c>
      <c r="L1414" s="90" t="s">
        <v>10512</v>
      </c>
    </row>
    <row r="1415" spans="1:12" hidden="1" outlineLevel="2" x14ac:dyDescent="0.25">
      <c r="A1415" s="90">
        <v>3</v>
      </c>
      <c r="B1415" s="26">
        <v>913515292001</v>
      </c>
      <c r="C1415" s="90">
        <v>20</v>
      </c>
      <c r="D1415" s="90">
        <v>185726</v>
      </c>
      <c r="E1415" s="94">
        <v>43374</v>
      </c>
      <c r="F1415" s="26">
        <v>185726278882</v>
      </c>
      <c r="G1415" s="90">
        <v>278882</v>
      </c>
      <c r="H1415" s="90">
        <v>17.55</v>
      </c>
      <c r="I1415" s="90">
        <v>17.55</v>
      </c>
      <c r="J1415" s="90" t="s">
        <v>10509</v>
      </c>
      <c r="K1415" s="90">
        <v>808</v>
      </c>
      <c r="L1415" s="90" t="s">
        <v>10512</v>
      </c>
    </row>
    <row r="1416" spans="1:12" hidden="1" outlineLevel="2" x14ac:dyDescent="0.25">
      <c r="A1416" s="90">
        <v>3</v>
      </c>
      <c r="B1416" s="26">
        <v>913528055</v>
      </c>
      <c r="C1416" s="90">
        <v>20</v>
      </c>
      <c r="D1416" s="90">
        <v>191536</v>
      </c>
      <c r="E1416" s="94">
        <v>43455</v>
      </c>
      <c r="F1416" s="26">
        <v>191536284670</v>
      </c>
      <c r="G1416" s="90">
        <v>284670</v>
      </c>
      <c r="H1416" s="90">
        <v>2.46</v>
      </c>
      <c r="I1416" s="90">
        <v>2.46</v>
      </c>
      <c r="J1416" s="90" t="s">
        <v>10509</v>
      </c>
      <c r="K1416" s="90">
        <v>716</v>
      </c>
      <c r="L1416" s="90" t="s">
        <v>10512</v>
      </c>
    </row>
    <row r="1417" spans="1:12" hidden="1" outlineLevel="2" x14ac:dyDescent="0.25">
      <c r="A1417" s="90">
        <v>3</v>
      </c>
      <c r="B1417" s="26">
        <v>913528055</v>
      </c>
      <c r="C1417" s="90">
        <v>20</v>
      </c>
      <c r="D1417" s="90">
        <v>196098</v>
      </c>
      <c r="E1417" s="94">
        <v>43518</v>
      </c>
      <c r="F1417" s="26">
        <v>196098289211</v>
      </c>
      <c r="G1417" s="90">
        <v>289211</v>
      </c>
      <c r="H1417" s="90">
        <v>2.06</v>
      </c>
      <c r="I1417" s="90">
        <v>2.06</v>
      </c>
      <c r="J1417" s="90" t="s">
        <v>10509</v>
      </c>
      <c r="K1417" s="90">
        <v>657</v>
      </c>
      <c r="L1417" s="90" t="s">
        <v>10512</v>
      </c>
    </row>
    <row r="1418" spans="1:12" hidden="1" outlineLevel="2" x14ac:dyDescent="0.25">
      <c r="A1418" s="90">
        <v>3</v>
      </c>
      <c r="B1418" s="26">
        <v>913528295</v>
      </c>
      <c r="C1418" s="90">
        <v>20</v>
      </c>
      <c r="D1418" s="90">
        <v>232414</v>
      </c>
      <c r="E1418" s="94">
        <v>43913</v>
      </c>
      <c r="F1418" s="26">
        <v>232414324115</v>
      </c>
      <c r="G1418" s="90">
        <v>324115</v>
      </c>
      <c r="H1418" s="90">
        <v>8.18</v>
      </c>
      <c r="I1418" s="90">
        <v>8.18</v>
      </c>
      <c r="J1418" s="90" t="s">
        <v>10509</v>
      </c>
      <c r="K1418" s="90">
        <v>260</v>
      </c>
      <c r="L1418" s="90" t="s">
        <v>10512</v>
      </c>
    </row>
    <row r="1419" spans="1:12" hidden="1" outlineLevel="2" x14ac:dyDescent="0.25">
      <c r="A1419" s="90">
        <v>3</v>
      </c>
      <c r="B1419" s="26">
        <v>913528295</v>
      </c>
      <c r="C1419" s="90">
        <v>20</v>
      </c>
      <c r="D1419" s="90">
        <v>238379</v>
      </c>
      <c r="E1419" s="94">
        <v>43972</v>
      </c>
      <c r="F1419" s="26">
        <v>238379329656</v>
      </c>
      <c r="G1419" s="90">
        <v>329656</v>
      </c>
      <c r="H1419" s="90">
        <v>14.71</v>
      </c>
      <c r="I1419" s="90">
        <v>14.71</v>
      </c>
      <c r="J1419" s="90" t="s">
        <v>10509</v>
      </c>
      <c r="K1419" s="90">
        <v>199</v>
      </c>
      <c r="L1419" s="90" t="s">
        <v>10512</v>
      </c>
    </row>
    <row r="1420" spans="1:12" hidden="1" outlineLevel="2" x14ac:dyDescent="0.25">
      <c r="A1420" s="90">
        <v>3</v>
      </c>
      <c r="B1420" s="26">
        <v>913563904</v>
      </c>
      <c r="C1420" s="90">
        <v>20</v>
      </c>
      <c r="D1420" s="90">
        <v>176008</v>
      </c>
      <c r="E1420" s="94">
        <v>43243</v>
      </c>
      <c r="F1420" s="26">
        <v>176008269185</v>
      </c>
      <c r="G1420" s="90">
        <v>269185</v>
      </c>
      <c r="H1420" s="90">
        <v>1.68</v>
      </c>
      <c r="I1420" s="90">
        <v>1.68</v>
      </c>
      <c r="J1420" s="90" t="s">
        <v>10509</v>
      </c>
      <c r="K1420" s="90">
        <v>930</v>
      </c>
      <c r="L1420" s="90" t="s">
        <v>10512</v>
      </c>
    </row>
    <row r="1421" spans="1:12" hidden="1" outlineLevel="2" x14ac:dyDescent="0.25">
      <c r="A1421" s="90">
        <v>3</v>
      </c>
      <c r="B1421" s="26">
        <v>913563904</v>
      </c>
      <c r="C1421" s="90">
        <v>20</v>
      </c>
      <c r="D1421" s="90">
        <v>177997</v>
      </c>
      <c r="E1421" s="94">
        <v>43273</v>
      </c>
      <c r="F1421" s="26">
        <v>177997271171</v>
      </c>
      <c r="G1421" s="90">
        <v>271171</v>
      </c>
      <c r="H1421" s="90">
        <v>1.68</v>
      </c>
      <c r="I1421" s="90">
        <v>1.68</v>
      </c>
      <c r="J1421" s="90" t="s">
        <v>10509</v>
      </c>
      <c r="K1421" s="90">
        <v>900</v>
      </c>
      <c r="L1421" s="90" t="s">
        <v>10512</v>
      </c>
    </row>
    <row r="1422" spans="1:12" hidden="1" outlineLevel="2" x14ac:dyDescent="0.25">
      <c r="A1422" s="90">
        <v>3</v>
      </c>
      <c r="B1422" s="26">
        <v>913601910</v>
      </c>
      <c r="C1422" s="90">
        <v>20</v>
      </c>
      <c r="D1422" s="90">
        <v>198864</v>
      </c>
      <c r="E1422" s="94">
        <v>43546</v>
      </c>
      <c r="F1422" s="26">
        <v>198864291964</v>
      </c>
      <c r="G1422" s="90">
        <v>291964</v>
      </c>
      <c r="H1422" s="90">
        <v>1.68</v>
      </c>
      <c r="I1422" s="90">
        <v>1.68</v>
      </c>
      <c r="J1422" s="90" t="s">
        <v>10509</v>
      </c>
      <c r="K1422" s="90">
        <v>626</v>
      </c>
      <c r="L1422" s="90" t="s">
        <v>10512</v>
      </c>
    </row>
    <row r="1423" spans="1:12" hidden="1" outlineLevel="2" x14ac:dyDescent="0.25">
      <c r="A1423" s="90">
        <v>3</v>
      </c>
      <c r="B1423" s="26">
        <v>913601910</v>
      </c>
      <c r="C1423" s="90">
        <v>20</v>
      </c>
      <c r="D1423" s="90">
        <v>201211</v>
      </c>
      <c r="E1423" s="94">
        <v>43578</v>
      </c>
      <c r="F1423" s="26">
        <v>201211294298</v>
      </c>
      <c r="G1423" s="90">
        <v>294298</v>
      </c>
      <c r="H1423" s="90">
        <v>1.68</v>
      </c>
      <c r="I1423" s="90">
        <v>1.68</v>
      </c>
      <c r="J1423" s="90" t="s">
        <v>10509</v>
      </c>
      <c r="K1423" s="90">
        <v>596</v>
      </c>
      <c r="L1423" s="90" t="s">
        <v>10512</v>
      </c>
    </row>
    <row r="1424" spans="1:12" hidden="1" outlineLevel="2" x14ac:dyDescent="0.25">
      <c r="A1424" s="90">
        <v>3</v>
      </c>
      <c r="B1424" s="26">
        <v>913608899</v>
      </c>
      <c r="C1424" s="90">
        <v>20</v>
      </c>
      <c r="D1424" s="90">
        <v>206826</v>
      </c>
      <c r="E1424" s="94">
        <v>43637</v>
      </c>
      <c r="F1424" s="26">
        <v>206826299850</v>
      </c>
      <c r="G1424" s="90">
        <v>299850</v>
      </c>
      <c r="H1424" s="90">
        <v>0.56999999999999995</v>
      </c>
      <c r="I1424" s="90">
        <v>0.56999999999999995</v>
      </c>
      <c r="J1424" s="90" t="s">
        <v>10509</v>
      </c>
      <c r="K1424" s="90">
        <v>535</v>
      </c>
      <c r="L1424" s="90" t="s">
        <v>10512</v>
      </c>
    </row>
    <row r="1425" spans="1:12" hidden="1" outlineLevel="2" x14ac:dyDescent="0.25">
      <c r="A1425" s="90">
        <v>3</v>
      </c>
      <c r="B1425" s="26">
        <v>913627576</v>
      </c>
      <c r="C1425" s="90">
        <v>20</v>
      </c>
      <c r="D1425" s="90">
        <v>179119</v>
      </c>
      <c r="E1425" s="94">
        <v>43305</v>
      </c>
      <c r="F1425" s="26">
        <v>179119272289</v>
      </c>
      <c r="G1425" s="90">
        <v>272289</v>
      </c>
      <c r="H1425" s="90">
        <v>17.899999999999999</v>
      </c>
      <c r="I1425" s="90">
        <v>17.899999999999999</v>
      </c>
      <c r="J1425" s="90" t="s">
        <v>10509</v>
      </c>
      <c r="K1425" s="90">
        <v>869</v>
      </c>
      <c r="L1425" s="90" t="s">
        <v>10512</v>
      </c>
    </row>
    <row r="1426" spans="1:12" hidden="1" outlineLevel="2" x14ac:dyDescent="0.25">
      <c r="A1426" s="90">
        <v>3</v>
      </c>
      <c r="B1426" s="26">
        <v>913646501001</v>
      </c>
      <c r="C1426" s="90">
        <v>20</v>
      </c>
      <c r="D1426" s="90">
        <v>183181</v>
      </c>
      <c r="E1426" s="94">
        <v>43347</v>
      </c>
      <c r="F1426" s="26">
        <v>183181276345</v>
      </c>
      <c r="G1426" s="90">
        <v>276345</v>
      </c>
      <c r="H1426" s="90">
        <v>1.68</v>
      </c>
      <c r="I1426" s="90">
        <v>1.68</v>
      </c>
      <c r="J1426" s="90" t="s">
        <v>10509</v>
      </c>
      <c r="K1426" s="90">
        <v>838</v>
      </c>
      <c r="L1426" s="90" t="s">
        <v>10512</v>
      </c>
    </row>
    <row r="1427" spans="1:12" hidden="1" outlineLevel="2" x14ac:dyDescent="0.25">
      <c r="A1427" s="90">
        <v>3</v>
      </c>
      <c r="B1427" s="26">
        <v>913646501001</v>
      </c>
      <c r="C1427" s="90">
        <v>20</v>
      </c>
      <c r="D1427" s="90">
        <v>187942</v>
      </c>
      <c r="E1427" s="94">
        <v>43409</v>
      </c>
      <c r="F1427" s="26">
        <v>187942281094</v>
      </c>
      <c r="G1427" s="90">
        <v>281094</v>
      </c>
      <c r="H1427" s="90">
        <v>1.68</v>
      </c>
      <c r="I1427" s="90">
        <v>1.68</v>
      </c>
      <c r="J1427" s="90" t="s">
        <v>10509</v>
      </c>
      <c r="K1427" s="90">
        <v>777</v>
      </c>
      <c r="L1427" s="90" t="s">
        <v>10512</v>
      </c>
    </row>
    <row r="1428" spans="1:12" hidden="1" outlineLevel="2" x14ac:dyDescent="0.25">
      <c r="A1428" s="90">
        <v>3</v>
      </c>
      <c r="B1428" s="26">
        <v>913657946</v>
      </c>
      <c r="C1428" s="90">
        <v>20</v>
      </c>
      <c r="D1428" s="90">
        <v>225253</v>
      </c>
      <c r="E1428" s="94">
        <v>43851</v>
      </c>
      <c r="F1428" s="26">
        <v>225253317354</v>
      </c>
      <c r="G1428" s="90">
        <v>317354</v>
      </c>
      <c r="H1428" s="90">
        <v>8.3800000000000008</v>
      </c>
      <c r="I1428" s="90">
        <v>8.3800000000000008</v>
      </c>
      <c r="J1428" s="90" t="s">
        <v>10509</v>
      </c>
      <c r="K1428" s="90">
        <v>320</v>
      </c>
      <c r="L1428" s="90" t="s">
        <v>10512</v>
      </c>
    </row>
    <row r="1429" spans="1:12" hidden="1" outlineLevel="2" x14ac:dyDescent="0.25">
      <c r="A1429" s="90">
        <v>3</v>
      </c>
      <c r="B1429" s="26">
        <v>913657946</v>
      </c>
      <c r="C1429" s="90">
        <v>20</v>
      </c>
      <c r="D1429" s="90">
        <v>228184</v>
      </c>
      <c r="E1429" s="94">
        <v>43882</v>
      </c>
      <c r="F1429" s="26">
        <v>228184320093</v>
      </c>
      <c r="G1429" s="90">
        <v>320093</v>
      </c>
      <c r="H1429" s="90">
        <v>8.3800000000000008</v>
      </c>
      <c r="I1429" s="90">
        <v>8.3800000000000008</v>
      </c>
      <c r="J1429" s="90" t="s">
        <v>10509</v>
      </c>
      <c r="K1429" s="90">
        <v>291</v>
      </c>
      <c r="L1429" s="90" t="s">
        <v>10512</v>
      </c>
    </row>
    <row r="1430" spans="1:12" hidden="1" outlineLevel="2" x14ac:dyDescent="0.25">
      <c r="A1430" s="90">
        <v>3</v>
      </c>
      <c r="B1430" s="26">
        <v>913659512</v>
      </c>
      <c r="C1430" s="90">
        <v>20</v>
      </c>
      <c r="D1430" s="90">
        <v>172242</v>
      </c>
      <c r="E1430" s="94">
        <v>43185</v>
      </c>
      <c r="F1430" s="26">
        <v>172242263889</v>
      </c>
      <c r="G1430" s="90">
        <v>263889</v>
      </c>
      <c r="H1430" s="90">
        <v>0.38</v>
      </c>
      <c r="I1430" s="90">
        <v>0.38</v>
      </c>
      <c r="J1430" s="90" t="s">
        <v>10509</v>
      </c>
      <c r="K1430" s="90">
        <v>991</v>
      </c>
      <c r="L1430" s="90" t="s">
        <v>10512</v>
      </c>
    </row>
    <row r="1431" spans="1:12" hidden="1" outlineLevel="2" x14ac:dyDescent="0.25">
      <c r="A1431" s="90">
        <v>3</v>
      </c>
      <c r="B1431" s="26">
        <v>913659512</v>
      </c>
      <c r="C1431" s="90">
        <v>20</v>
      </c>
      <c r="D1431" s="90">
        <v>174136</v>
      </c>
      <c r="E1431" s="94">
        <v>43214</v>
      </c>
      <c r="F1431" s="26">
        <v>174136267317</v>
      </c>
      <c r="G1431" s="90">
        <v>267317</v>
      </c>
      <c r="H1431" s="90">
        <v>1.78</v>
      </c>
      <c r="I1431" s="90">
        <v>1.78</v>
      </c>
      <c r="J1431" s="90" t="s">
        <v>10509</v>
      </c>
      <c r="K1431" s="90">
        <v>961</v>
      </c>
      <c r="L1431" s="90" t="s">
        <v>10512</v>
      </c>
    </row>
    <row r="1432" spans="1:12" hidden="1" outlineLevel="2" x14ac:dyDescent="0.25">
      <c r="A1432" s="90">
        <v>3</v>
      </c>
      <c r="B1432" s="26">
        <v>913686036</v>
      </c>
      <c r="C1432" s="90">
        <v>20</v>
      </c>
      <c r="D1432" s="90">
        <v>182904</v>
      </c>
      <c r="E1432" s="94">
        <v>43335</v>
      </c>
      <c r="F1432" s="26">
        <v>182904276070</v>
      </c>
      <c r="G1432" s="90">
        <v>276070</v>
      </c>
      <c r="H1432" s="90">
        <v>9.17</v>
      </c>
      <c r="I1432" s="90">
        <v>9.17</v>
      </c>
      <c r="J1432" s="90" t="s">
        <v>10509</v>
      </c>
      <c r="K1432" s="90">
        <v>838</v>
      </c>
      <c r="L1432" s="90" t="s">
        <v>10512</v>
      </c>
    </row>
    <row r="1433" spans="1:12" hidden="1" outlineLevel="2" x14ac:dyDescent="0.25">
      <c r="A1433" s="90">
        <v>3</v>
      </c>
      <c r="B1433" s="26">
        <v>913687653</v>
      </c>
      <c r="C1433" s="90">
        <v>20</v>
      </c>
      <c r="D1433" s="90">
        <v>234771</v>
      </c>
      <c r="E1433" s="94">
        <v>43942</v>
      </c>
      <c r="F1433" s="26">
        <v>234771326252</v>
      </c>
      <c r="G1433" s="90">
        <v>326252</v>
      </c>
      <c r="H1433" s="90">
        <v>12.59</v>
      </c>
      <c r="I1433" s="90">
        <v>12.59</v>
      </c>
      <c r="J1433" s="90" t="s">
        <v>10509</v>
      </c>
      <c r="K1433" s="90">
        <v>230</v>
      </c>
      <c r="L1433" s="90" t="s">
        <v>10512</v>
      </c>
    </row>
    <row r="1434" spans="1:12" hidden="1" outlineLevel="2" x14ac:dyDescent="0.25">
      <c r="A1434" s="90">
        <v>3</v>
      </c>
      <c r="B1434" s="26">
        <v>913708079</v>
      </c>
      <c r="C1434" s="90">
        <v>20</v>
      </c>
      <c r="D1434" s="90">
        <v>204388</v>
      </c>
      <c r="E1434" s="94">
        <v>43607</v>
      </c>
      <c r="F1434" s="26">
        <v>204388297439</v>
      </c>
      <c r="G1434" s="90">
        <v>297439</v>
      </c>
      <c r="H1434" s="90">
        <v>33</v>
      </c>
      <c r="I1434" s="90">
        <v>33</v>
      </c>
      <c r="J1434" s="90" t="s">
        <v>10509</v>
      </c>
      <c r="K1434" s="90">
        <v>565</v>
      </c>
      <c r="L1434" s="90" t="s">
        <v>10512</v>
      </c>
    </row>
    <row r="1435" spans="1:12" hidden="1" outlineLevel="2" x14ac:dyDescent="0.25">
      <c r="A1435" s="90">
        <v>3</v>
      </c>
      <c r="B1435" s="26">
        <v>913708079</v>
      </c>
      <c r="C1435" s="90">
        <v>20</v>
      </c>
      <c r="D1435" s="90">
        <v>206993</v>
      </c>
      <c r="E1435" s="94">
        <v>43637</v>
      </c>
      <c r="F1435" s="26">
        <v>206993300005</v>
      </c>
      <c r="G1435" s="90">
        <v>300005</v>
      </c>
      <c r="H1435" s="90">
        <v>25.93</v>
      </c>
      <c r="I1435" s="90">
        <v>25.93</v>
      </c>
      <c r="J1435" s="90" t="s">
        <v>10509</v>
      </c>
      <c r="K1435" s="90">
        <v>535</v>
      </c>
      <c r="L1435" s="90" t="s">
        <v>10512</v>
      </c>
    </row>
    <row r="1436" spans="1:12" hidden="1" outlineLevel="2" x14ac:dyDescent="0.25">
      <c r="A1436" s="90">
        <v>3</v>
      </c>
      <c r="B1436" s="26">
        <v>913714911</v>
      </c>
      <c r="C1436" s="90">
        <v>20</v>
      </c>
      <c r="D1436" s="90">
        <v>207036</v>
      </c>
      <c r="E1436" s="94">
        <v>43637</v>
      </c>
      <c r="F1436" s="26">
        <v>207036300044</v>
      </c>
      <c r="G1436" s="90">
        <v>300044</v>
      </c>
      <c r="H1436" s="90">
        <v>0.81</v>
      </c>
      <c r="I1436" s="90">
        <v>0.81</v>
      </c>
      <c r="J1436" s="90" t="s">
        <v>10509</v>
      </c>
      <c r="K1436" s="90">
        <v>535</v>
      </c>
      <c r="L1436" s="90" t="s">
        <v>10512</v>
      </c>
    </row>
    <row r="1437" spans="1:12" hidden="1" outlineLevel="2" x14ac:dyDescent="0.25">
      <c r="A1437" s="90">
        <v>3</v>
      </c>
      <c r="B1437" s="26">
        <v>913714911</v>
      </c>
      <c r="C1437" s="90">
        <v>20</v>
      </c>
      <c r="D1437" s="90">
        <v>209662</v>
      </c>
      <c r="E1437" s="94">
        <v>43669</v>
      </c>
      <c r="F1437" s="26">
        <v>209662302609</v>
      </c>
      <c r="G1437" s="90">
        <v>302609</v>
      </c>
      <c r="H1437" s="90">
        <v>0.67</v>
      </c>
      <c r="I1437" s="90">
        <v>0.67</v>
      </c>
      <c r="J1437" s="90" t="s">
        <v>10509</v>
      </c>
      <c r="K1437" s="90">
        <v>504</v>
      </c>
      <c r="L1437" s="90" t="s">
        <v>10512</v>
      </c>
    </row>
    <row r="1438" spans="1:12" hidden="1" outlineLevel="2" x14ac:dyDescent="0.25">
      <c r="A1438" s="90">
        <v>3</v>
      </c>
      <c r="B1438" s="26">
        <v>910142546</v>
      </c>
      <c r="C1438" s="90">
        <v>20</v>
      </c>
      <c r="D1438" s="90">
        <v>182870</v>
      </c>
      <c r="E1438" s="94">
        <v>43335</v>
      </c>
      <c r="F1438" s="26">
        <v>182870276036</v>
      </c>
      <c r="G1438" s="90">
        <v>276036</v>
      </c>
      <c r="H1438" s="90">
        <v>9.0399999999999991</v>
      </c>
      <c r="I1438" s="90">
        <v>9.0399999999999991</v>
      </c>
      <c r="J1438" s="90" t="s">
        <v>10509</v>
      </c>
      <c r="K1438" s="90">
        <v>838</v>
      </c>
      <c r="L1438" s="90" t="s">
        <v>10512</v>
      </c>
    </row>
    <row r="1439" spans="1:12" hidden="1" outlineLevel="2" x14ac:dyDescent="0.25">
      <c r="A1439" s="90">
        <v>3</v>
      </c>
      <c r="B1439" s="26">
        <v>910142546</v>
      </c>
      <c r="C1439" s="90">
        <v>20</v>
      </c>
      <c r="D1439" s="90">
        <v>185084</v>
      </c>
      <c r="E1439" s="94">
        <v>43364</v>
      </c>
      <c r="F1439" s="26">
        <v>185084278245</v>
      </c>
      <c r="G1439" s="90">
        <v>278245</v>
      </c>
      <c r="H1439" s="90">
        <v>32.549999999999997</v>
      </c>
      <c r="I1439" s="90">
        <v>32.549999999999997</v>
      </c>
      <c r="J1439" s="90" t="s">
        <v>10509</v>
      </c>
      <c r="K1439" s="90">
        <v>808</v>
      </c>
      <c r="L1439" s="90" t="s">
        <v>10512</v>
      </c>
    </row>
    <row r="1440" spans="1:12" hidden="1" outlineLevel="2" x14ac:dyDescent="0.25">
      <c r="A1440" s="90">
        <v>3</v>
      </c>
      <c r="B1440" s="26">
        <v>910189521</v>
      </c>
      <c r="C1440" s="90">
        <v>20</v>
      </c>
      <c r="D1440" s="90">
        <v>238103</v>
      </c>
      <c r="E1440" s="94">
        <v>43972</v>
      </c>
      <c r="F1440" s="26">
        <v>238103329381</v>
      </c>
      <c r="G1440" s="90">
        <v>329381</v>
      </c>
      <c r="H1440" s="90">
        <v>3.29</v>
      </c>
      <c r="I1440" s="90">
        <v>3.29</v>
      </c>
      <c r="J1440" s="90" t="s">
        <v>10509</v>
      </c>
      <c r="K1440" s="90">
        <v>199</v>
      </c>
      <c r="L1440" s="90" t="s">
        <v>10512</v>
      </c>
    </row>
    <row r="1441" spans="1:12" hidden="1" outlineLevel="2" x14ac:dyDescent="0.25">
      <c r="A1441" s="90">
        <v>3</v>
      </c>
      <c r="B1441" s="26">
        <v>910192319</v>
      </c>
      <c r="C1441" s="90">
        <v>20</v>
      </c>
      <c r="D1441" s="90">
        <v>211289</v>
      </c>
      <c r="E1441" s="94">
        <v>43699</v>
      </c>
      <c r="F1441" s="26">
        <v>211289304148</v>
      </c>
      <c r="G1441" s="90">
        <v>304148</v>
      </c>
      <c r="H1441" s="90">
        <v>1.68</v>
      </c>
      <c r="I1441" s="90">
        <v>1.68</v>
      </c>
      <c r="J1441" s="90" t="s">
        <v>10509</v>
      </c>
      <c r="K1441" s="90">
        <v>473</v>
      </c>
      <c r="L1441" s="90" t="s">
        <v>10512</v>
      </c>
    </row>
    <row r="1442" spans="1:12" hidden="1" outlineLevel="2" x14ac:dyDescent="0.25">
      <c r="A1442" s="90">
        <v>3</v>
      </c>
      <c r="B1442" s="26">
        <v>910284892</v>
      </c>
      <c r="C1442" s="90">
        <v>20</v>
      </c>
      <c r="D1442" s="90">
        <v>238725</v>
      </c>
      <c r="E1442" s="94">
        <v>43972</v>
      </c>
      <c r="F1442" s="26">
        <v>238725329965</v>
      </c>
      <c r="G1442" s="90">
        <v>329965</v>
      </c>
      <c r="H1442" s="90">
        <v>1.68</v>
      </c>
      <c r="I1442" s="90">
        <v>1.68</v>
      </c>
      <c r="J1442" s="90" t="s">
        <v>10509</v>
      </c>
      <c r="K1442" s="90">
        <v>199</v>
      </c>
      <c r="L1442" s="90" t="s">
        <v>10512</v>
      </c>
    </row>
    <row r="1443" spans="1:12" hidden="1" outlineLevel="2" x14ac:dyDescent="0.25">
      <c r="A1443" s="90">
        <v>3</v>
      </c>
      <c r="B1443" s="26">
        <v>910303833</v>
      </c>
      <c r="C1443" s="90">
        <v>20</v>
      </c>
      <c r="D1443" s="90">
        <v>172080</v>
      </c>
      <c r="E1443" s="94">
        <v>43185</v>
      </c>
      <c r="F1443" s="26">
        <v>172080263727</v>
      </c>
      <c r="G1443" s="90">
        <v>263727</v>
      </c>
      <c r="H1443" s="90">
        <v>1.68</v>
      </c>
      <c r="I1443" s="90">
        <v>1.68</v>
      </c>
      <c r="J1443" s="90" t="s">
        <v>10509</v>
      </c>
      <c r="K1443" s="90">
        <v>991</v>
      </c>
      <c r="L1443" s="90" t="s">
        <v>10512</v>
      </c>
    </row>
    <row r="1444" spans="1:12" hidden="1" outlineLevel="2" x14ac:dyDescent="0.25">
      <c r="A1444" s="90">
        <v>3</v>
      </c>
      <c r="B1444" s="26">
        <v>910311869</v>
      </c>
      <c r="C1444" s="90">
        <v>20</v>
      </c>
      <c r="D1444" s="90">
        <v>219452</v>
      </c>
      <c r="E1444" s="94">
        <v>43790</v>
      </c>
      <c r="F1444" s="26">
        <v>219452311886</v>
      </c>
      <c r="G1444" s="90">
        <v>311886</v>
      </c>
      <c r="H1444" s="90">
        <v>8.3800000000000008</v>
      </c>
      <c r="I1444" s="90">
        <v>8.3800000000000008</v>
      </c>
      <c r="J1444" s="90" t="s">
        <v>10509</v>
      </c>
      <c r="K1444" s="90">
        <v>382</v>
      </c>
      <c r="L1444" s="90" t="s">
        <v>10512</v>
      </c>
    </row>
    <row r="1445" spans="1:12" hidden="1" outlineLevel="2" x14ac:dyDescent="0.25">
      <c r="A1445" s="90">
        <v>3</v>
      </c>
      <c r="B1445" s="26">
        <v>910311869</v>
      </c>
      <c r="C1445" s="90">
        <v>20</v>
      </c>
      <c r="D1445" s="90">
        <v>222318</v>
      </c>
      <c r="E1445" s="94">
        <v>43822</v>
      </c>
      <c r="F1445" s="26">
        <v>222318314594</v>
      </c>
      <c r="G1445" s="90">
        <v>314594</v>
      </c>
      <c r="H1445" s="90">
        <v>8.3800000000000008</v>
      </c>
      <c r="I1445" s="90">
        <v>8.3800000000000008</v>
      </c>
      <c r="J1445" s="90" t="s">
        <v>10509</v>
      </c>
      <c r="K1445" s="90">
        <v>351</v>
      </c>
      <c r="L1445" s="90" t="s">
        <v>10512</v>
      </c>
    </row>
    <row r="1446" spans="1:12" hidden="1" outlineLevel="2" x14ac:dyDescent="0.25">
      <c r="A1446" s="90">
        <v>3</v>
      </c>
      <c r="B1446" s="26">
        <v>910315019</v>
      </c>
      <c r="C1446" s="90">
        <v>20</v>
      </c>
      <c r="D1446" s="90">
        <v>220015</v>
      </c>
      <c r="E1446" s="94">
        <v>43790</v>
      </c>
      <c r="F1446" s="26">
        <v>220015312449</v>
      </c>
      <c r="G1446" s="90">
        <v>312449</v>
      </c>
      <c r="H1446" s="90">
        <v>1.68</v>
      </c>
      <c r="I1446" s="90">
        <v>1.68</v>
      </c>
      <c r="J1446" s="90" t="s">
        <v>10509</v>
      </c>
      <c r="K1446" s="90">
        <v>382</v>
      </c>
      <c r="L1446" s="90" t="s">
        <v>10512</v>
      </c>
    </row>
    <row r="1447" spans="1:12" hidden="1" outlineLevel="2" x14ac:dyDescent="0.25">
      <c r="A1447" s="90">
        <v>3</v>
      </c>
      <c r="B1447" s="26">
        <v>910315019</v>
      </c>
      <c r="C1447" s="90">
        <v>20</v>
      </c>
      <c r="D1447" s="90">
        <v>222861</v>
      </c>
      <c r="E1447" s="94">
        <v>43822</v>
      </c>
      <c r="F1447" s="26">
        <v>222861315137</v>
      </c>
      <c r="G1447" s="90">
        <v>315137</v>
      </c>
      <c r="H1447" s="90">
        <v>1.68</v>
      </c>
      <c r="I1447" s="90">
        <v>1.68</v>
      </c>
      <c r="J1447" s="90" t="s">
        <v>10509</v>
      </c>
      <c r="K1447" s="90">
        <v>351</v>
      </c>
      <c r="L1447" s="90" t="s">
        <v>10512</v>
      </c>
    </row>
    <row r="1448" spans="1:12" hidden="1" outlineLevel="2" x14ac:dyDescent="0.25">
      <c r="A1448" s="90">
        <v>3</v>
      </c>
      <c r="B1448" s="26">
        <v>910315019</v>
      </c>
      <c r="C1448" s="90">
        <v>20</v>
      </c>
      <c r="D1448" s="90">
        <v>225727</v>
      </c>
      <c r="E1448" s="94">
        <v>43851</v>
      </c>
      <c r="F1448" s="26">
        <v>225727317828</v>
      </c>
      <c r="G1448" s="90">
        <v>317828</v>
      </c>
      <c r="H1448" s="90">
        <v>1.68</v>
      </c>
      <c r="I1448" s="90">
        <v>1.68</v>
      </c>
      <c r="J1448" s="90" t="s">
        <v>10509</v>
      </c>
      <c r="K1448" s="90">
        <v>320</v>
      </c>
      <c r="L1448" s="90" t="s">
        <v>10512</v>
      </c>
    </row>
    <row r="1449" spans="1:12" hidden="1" outlineLevel="2" x14ac:dyDescent="0.25">
      <c r="A1449" s="90">
        <v>3</v>
      </c>
      <c r="B1449" s="26">
        <v>910317676</v>
      </c>
      <c r="C1449" s="90">
        <v>20</v>
      </c>
      <c r="D1449" s="90">
        <v>228986</v>
      </c>
      <c r="E1449" s="94">
        <v>43882</v>
      </c>
      <c r="F1449" s="26">
        <v>228986320895</v>
      </c>
      <c r="G1449" s="90">
        <v>320895</v>
      </c>
      <c r="H1449" s="90">
        <v>7.73</v>
      </c>
      <c r="I1449" s="90">
        <v>7.73</v>
      </c>
      <c r="J1449" s="90" t="s">
        <v>10509</v>
      </c>
      <c r="K1449" s="90">
        <v>291</v>
      </c>
      <c r="L1449" s="90" t="s">
        <v>10512</v>
      </c>
    </row>
    <row r="1450" spans="1:12" hidden="1" outlineLevel="2" x14ac:dyDescent="0.25">
      <c r="A1450" s="90">
        <v>3</v>
      </c>
      <c r="B1450" s="26">
        <v>913745022</v>
      </c>
      <c r="C1450" s="90">
        <v>20</v>
      </c>
      <c r="D1450" s="90">
        <v>203376</v>
      </c>
      <c r="E1450" s="94">
        <v>43607</v>
      </c>
      <c r="F1450" s="26">
        <v>203376296441</v>
      </c>
      <c r="G1450" s="90">
        <v>296441</v>
      </c>
      <c r="H1450" s="90">
        <v>2.6</v>
      </c>
      <c r="I1450" s="90">
        <v>2.6</v>
      </c>
      <c r="J1450" s="90" t="s">
        <v>10509</v>
      </c>
      <c r="K1450" s="90">
        <v>565</v>
      </c>
      <c r="L1450" s="90" t="s">
        <v>10512</v>
      </c>
    </row>
    <row r="1451" spans="1:12" hidden="1" outlineLevel="2" x14ac:dyDescent="0.25">
      <c r="A1451" s="90">
        <v>3</v>
      </c>
      <c r="B1451" s="26">
        <v>913745022</v>
      </c>
      <c r="C1451" s="90">
        <v>20</v>
      </c>
      <c r="D1451" s="90">
        <v>208701</v>
      </c>
      <c r="E1451" s="94">
        <v>43669</v>
      </c>
      <c r="F1451" s="26">
        <v>208701301669</v>
      </c>
      <c r="G1451" s="90">
        <v>301669</v>
      </c>
      <c r="H1451" s="90">
        <v>1.68</v>
      </c>
      <c r="I1451" s="90">
        <v>1.68</v>
      </c>
      <c r="J1451" s="90" t="s">
        <v>10509</v>
      </c>
      <c r="K1451" s="90">
        <v>504</v>
      </c>
      <c r="L1451" s="90" t="s">
        <v>10512</v>
      </c>
    </row>
    <row r="1452" spans="1:12" hidden="1" outlineLevel="2" x14ac:dyDescent="0.25">
      <c r="A1452" s="90">
        <v>3</v>
      </c>
      <c r="B1452" s="26">
        <v>913755831</v>
      </c>
      <c r="C1452" s="90">
        <v>20</v>
      </c>
      <c r="D1452" s="90">
        <v>168012</v>
      </c>
      <c r="E1452" s="94">
        <v>43124</v>
      </c>
      <c r="F1452" s="26">
        <v>168012259664</v>
      </c>
      <c r="G1452" s="90">
        <v>259664</v>
      </c>
      <c r="H1452" s="90">
        <v>16.760000000000002</v>
      </c>
      <c r="I1452" s="90">
        <v>16.760000000000002</v>
      </c>
      <c r="J1452" s="90" t="s">
        <v>10509</v>
      </c>
      <c r="K1452" s="90">
        <v>1050</v>
      </c>
      <c r="L1452" s="90" t="s">
        <v>10512</v>
      </c>
    </row>
    <row r="1453" spans="1:12" hidden="1" outlineLevel="2" x14ac:dyDescent="0.25">
      <c r="A1453" s="90">
        <v>3</v>
      </c>
      <c r="B1453" s="26">
        <v>913755831</v>
      </c>
      <c r="C1453" s="90">
        <v>20</v>
      </c>
      <c r="D1453" s="90">
        <v>169758</v>
      </c>
      <c r="E1453" s="94">
        <v>43154</v>
      </c>
      <c r="F1453" s="26">
        <v>169758261408</v>
      </c>
      <c r="G1453" s="90">
        <v>261408</v>
      </c>
      <c r="H1453" s="90">
        <v>22.79</v>
      </c>
      <c r="I1453" s="90">
        <v>22.79</v>
      </c>
      <c r="J1453" s="90" t="s">
        <v>10509</v>
      </c>
      <c r="K1453" s="90">
        <v>1022</v>
      </c>
      <c r="L1453" s="90" t="s">
        <v>10512</v>
      </c>
    </row>
    <row r="1454" spans="1:12" hidden="1" outlineLevel="2" x14ac:dyDescent="0.25">
      <c r="A1454" s="90">
        <v>3</v>
      </c>
      <c r="B1454" s="26">
        <v>913777900</v>
      </c>
      <c r="C1454" s="90">
        <v>20</v>
      </c>
      <c r="D1454" s="90">
        <v>232380</v>
      </c>
      <c r="E1454" s="94">
        <v>43913</v>
      </c>
      <c r="F1454" s="26">
        <v>232380324081</v>
      </c>
      <c r="G1454" s="90">
        <v>324081</v>
      </c>
      <c r="H1454" s="90">
        <v>3.2</v>
      </c>
      <c r="I1454" s="90">
        <v>3.2</v>
      </c>
      <c r="J1454" s="90" t="s">
        <v>10509</v>
      </c>
      <c r="K1454" s="90">
        <v>260</v>
      </c>
      <c r="L1454" s="90" t="s">
        <v>10512</v>
      </c>
    </row>
    <row r="1455" spans="1:12" hidden="1" outlineLevel="2" x14ac:dyDescent="0.25">
      <c r="A1455" s="90">
        <v>3</v>
      </c>
      <c r="B1455" s="26">
        <v>913808978</v>
      </c>
      <c r="C1455" s="90">
        <v>20</v>
      </c>
      <c r="D1455" s="90">
        <v>170237</v>
      </c>
      <c r="E1455" s="94">
        <v>43154</v>
      </c>
      <c r="F1455" s="26">
        <v>170237261887</v>
      </c>
      <c r="G1455" s="90">
        <v>261887</v>
      </c>
      <c r="H1455" s="90">
        <v>1.68</v>
      </c>
      <c r="I1455" s="90">
        <v>1.68</v>
      </c>
      <c r="J1455" s="90" t="s">
        <v>10509</v>
      </c>
      <c r="K1455" s="90">
        <v>1022</v>
      </c>
      <c r="L1455" s="90" t="s">
        <v>10512</v>
      </c>
    </row>
    <row r="1456" spans="1:12" hidden="1" outlineLevel="2" x14ac:dyDescent="0.25">
      <c r="A1456" s="90">
        <v>3</v>
      </c>
      <c r="B1456" s="26">
        <v>913818266</v>
      </c>
      <c r="C1456" s="90">
        <v>20</v>
      </c>
      <c r="D1456" s="90">
        <v>228042</v>
      </c>
      <c r="E1456" s="94">
        <v>43882</v>
      </c>
      <c r="F1456" s="26">
        <v>228042319951</v>
      </c>
      <c r="G1456" s="90">
        <v>319951</v>
      </c>
      <c r="H1456" s="90">
        <v>8.3800000000000008</v>
      </c>
      <c r="I1456" s="90">
        <v>8.3800000000000008</v>
      </c>
      <c r="J1456" s="90" t="s">
        <v>10509</v>
      </c>
      <c r="K1456" s="90">
        <v>291</v>
      </c>
      <c r="L1456" s="90" t="s">
        <v>10512</v>
      </c>
    </row>
    <row r="1457" spans="1:12" hidden="1" outlineLevel="2" x14ac:dyDescent="0.25">
      <c r="A1457" s="90">
        <v>3</v>
      </c>
      <c r="B1457" s="26">
        <v>913818266</v>
      </c>
      <c r="C1457" s="90">
        <v>20</v>
      </c>
      <c r="D1457" s="90">
        <v>233993</v>
      </c>
      <c r="E1457" s="94">
        <v>43942</v>
      </c>
      <c r="F1457" s="26">
        <v>233993325474</v>
      </c>
      <c r="G1457" s="90">
        <v>325474</v>
      </c>
      <c r="H1457" s="90">
        <v>10.07</v>
      </c>
      <c r="I1457" s="90">
        <v>10.07</v>
      </c>
      <c r="J1457" s="90" t="s">
        <v>10509</v>
      </c>
      <c r="K1457" s="90">
        <v>230</v>
      </c>
      <c r="L1457" s="90" t="s">
        <v>10512</v>
      </c>
    </row>
    <row r="1458" spans="1:12" hidden="1" outlineLevel="2" x14ac:dyDescent="0.25">
      <c r="A1458" s="90">
        <v>3</v>
      </c>
      <c r="B1458" s="26">
        <v>913818266</v>
      </c>
      <c r="C1458" s="90">
        <v>20</v>
      </c>
      <c r="D1458" s="90">
        <v>236944</v>
      </c>
      <c r="E1458" s="94">
        <v>43972</v>
      </c>
      <c r="F1458" s="26">
        <v>236944328223</v>
      </c>
      <c r="G1458" s="90">
        <v>328223</v>
      </c>
      <c r="H1458" s="90">
        <v>12.84</v>
      </c>
      <c r="I1458" s="90">
        <v>12.84</v>
      </c>
      <c r="J1458" s="90" t="s">
        <v>10509</v>
      </c>
      <c r="K1458" s="90">
        <v>199</v>
      </c>
      <c r="L1458" s="90" t="s">
        <v>10512</v>
      </c>
    </row>
    <row r="1459" spans="1:12" hidden="1" outlineLevel="2" x14ac:dyDescent="0.25">
      <c r="A1459" s="90">
        <v>3</v>
      </c>
      <c r="B1459" s="26">
        <v>913841177</v>
      </c>
      <c r="C1459" s="90">
        <v>20</v>
      </c>
      <c r="D1459" s="90">
        <v>179713</v>
      </c>
      <c r="E1459" s="94">
        <v>43305</v>
      </c>
      <c r="F1459" s="26">
        <v>179713272883</v>
      </c>
      <c r="G1459" s="90">
        <v>272883</v>
      </c>
      <c r="H1459" s="90">
        <v>1.68</v>
      </c>
      <c r="I1459" s="90">
        <v>1.68</v>
      </c>
      <c r="J1459" s="90" t="s">
        <v>10509</v>
      </c>
      <c r="K1459" s="90">
        <v>869</v>
      </c>
      <c r="L1459" s="90" t="s">
        <v>10512</v>
      </c>
    </row>
    <row r="1460" spans="1:12" hidden="1" outlineLevel="2" x14ac:dyDescent="0.25">
      <c r="A1460" s="90">
        <v>3</v>
      </c>
      <c r="B1460" s="26">
        <v>913848842</v>
      </c>
      <c r="C1460" s="90">
        <v>20</v>
      </c>
      <c r="D1460" s="90">
        <v>177497</v>
      </c>
      <c r="E1460" s="94">
        <v>43273</v>
      </c>
      <c r="F1460" s="26">
        <v>177497270671</v>
      </c>
      <c r="G1460" s="90">
        <v>270671</v>
      </c>
      <c r="H1460" s="90">
        <v>6.94</v>
      </c>
      <c r="I1460" s="90">
        <v>6.94</v>
      </c>
      <c r="J1460" s="90" t="s">
        <v>10509</v>
      </c>
      <c r="K1460" s="90">
        <v>900</v>
      </c>
      <c r="L1460" s="90" t="s">
        <v>10512</v>
      </c>
    </row>
    <row r="1461" spans="1:12" hidden="1" outlineLevel="2" x14ac:dyDescent="0.25">
      <c r="A1461" s="90">
        <v>3</v>
      </c>
      <c r="B1461" s="26">
        <v>913848842</v>
      </c>
      <c r="C1461" s="90">
        <v>20</v>
      </c>
      <c r="D1461" s="90">
        <v>181648</v>
      </c>
      <c r="E1461" s="94">
        <v>43335</v>
      </c>
      <c r="F1461" s="26">
        <v>181648274814</v>
      </c>
      <c r="G1461" s="90">
        <v>274814</v>
      </c>
      <c r="H1461" s="90">
        <v>6.94</v>
      </c>
      <c r="I1461" s="90">
        <v>6.94</v>
      </c>
      <c r="J1461" s="90" t="s">
        <v>10509</v>
      </c>
      <c r="K1461" s="90">
        <v>838</v>
      </c>
      <c r="L1461" s="90" t="s">
        <v>10512</v>
      </c>
    </row>
    <row r="1462" spans="1:12" hidden="1" outlineLevel="2" x14ac:dyDescent="0.25">
      <c r="A1462" s="90">
        <v>3</v>
      </c>
      <c r="B1462" s="26">
        <v>913867248</v>
      </c>
      <c r="C1462" s="90">
        <v>20</v>
      </c>
      <c r="D1462" s="90">
        <v>182736</v>
      </c>
      <c r="E1462" s="94">
        <v>43335</v>
      </c>
      <c r="F1462" s="26">
        <v>182736275902</v>
      </c>
      <c r="G1462" s="90">
        <v>275902</v>
      </c>
      <c r="H1462" s="90">
        <v>29.05</v>
      </c>
      <c r="I1462" s="90">
        <v>29.05</v>
      </c>
      <c r="J1462" s="90" t="s">
        <v>10509</v>
      </c>
      <c r="K1462" s="90">
        <v>838</v>
      </c>
      <c r="L1462" s="90" t="s">
        <v>10512</v>
      </c>
    </row>
    <row r="1463" spans="1:12" hidden="1" outlineLevel="2" x14ac:dyDescent="0.25">
      <c r="A1463" s="90">
        <v>3</v>
      </c>
      <c r="B1463" s="26">
        <v>913867297</v>
      </c>
      <c r="C1463" s="90">
        <v>20</v>
      </c>
      <c r="D1463" s="90">
        <v>192863</v>
      </c>
      <c r="E1463" s="94">
        <v>43487</v>
      </c>
      <c r="F1463" s="26">
        <v>192863285987</v>
      </c>
      <c r="G1463" s="90">
        <v>285987</v>
      </c>
      <c r="H1463" s="90">
        <v>7.82</v>
      </c>
      <c r="I1463" s="90">
        <v>7.82</v>
      </c>
      <c r="J1463" s="90" t="s">
        <v>10509</v>
      </c>
      <c r="K1463" s="90">
        <v>685</v>
      </c>
      <c r="L1463" s="90" t="s">
        <v>10512</v>
      </c>
    </row>
    <row r="1464" spans="1:12" hidden="1" outlineLevel="2" x14ac:dyDescent="0.25">
      <c r="A1464" s="90">
        <v>3</v>
      </c>
      <c r="B1464" s="26">
        <v>913871232</v>
      </c>
      <c r="C1464" s="90">
        <v>20</v>
      </c>
      <c r="D1464" s="90">
        <v>178117</v>
      </c>
      <c r="E1464" s="94">
        <v>43273</v>
      </c>
      <c r="F1464" s="26">
        <v>178117271291</v>
      </c>
      <c r="G1464" s="90">
        <v>271291</v>
      </c>
      <c r="H1464" s="90">
        <v>1.95</v>
      </c>
      <c r="I1464" s="90">
        <v>1.95</v>
      </c>
      <c r="J1464" s="90" t="s">
        <v>10509</v>
      </c>
      <c r="K1464" s="90">
        <v>900</v>
      </c>
      <c r="L1464" s="90" t="s">
        <v>10512</v>
      </c>
    </row>
    <row r="1465" spans="1:12" hidden="1" outlineLevel="2" x14ac:dyDescent="0.25">
      <c r="A1465" s="90">
        <v>3</v>
      </c>
      <c r="B1465" s="26">
        <v>913871232</v>
      </c>
      <c r="C1465" s="90">
        <v>20</v>
      </c>
      <c r="D1465" s="90">
        <v>182225</v>
      </c>
      <c r="E1465" s="94">
        <v>43335</v>
      </c>
      <c r="F1465" s="26">
        <v>182225275391</v>
      </c>
      <c r="G1465" s="90">
        <v>275391</v>
      </c>
      <c r="H1465" s="90">
        <v>1.68</v>
      </c>
      <c r="I1465" s="90">
        <v>1.68</v>
      </c>
      <c r="J1465" s="90" t="s">
        <v>10509</v>
      </c>
      <c r="K1465" s="90">
        <v>838</v>
      </c>
      <c r="L1465" s="90" t="s">
        <v>10512</v>
      </c>
    </row>
    <row r="1466" spans="1:12" hidden="1" outlineLevel="2" x14ac:dyDescent="0.25">
      <c r="A1466" s="90">
        <v>3</v>
      </c>
      <c r="B1466" s="26">
        <v>912211570</v>
      </c>
      <c r="C1466" s="90">
        <v>20</v>
      </c>
      <c r="D1466" s="90">
        <v>214218</v>
      </c>
      <c r="E1466" s="94">
        <v>43731</v>
      </c>
      <c r="F1466" s="26">
        <v>214218306936</v>
      </c>
      <c r="G1466" s="90">
        <v>306936</v>
      </c>
      <c r="H1466" s="90">
        <v>1.68</v>
      </c>
      <c r="I1466" s="90">
        <v>1.68</v>
      </c>
      <c r="J1466" s="90" t="s">
        <v>10509</v>
      </c>
      <c r="K1466" s="90">
        <v>443</v>
      </c>
      <c r="L1466" s="90" t="s">
        <v>10512</v>
      </c>
    </row>
    <row r="1467" spans="1:12" hidden="1" outlineLevel="2" x14ac:dyDescent="0.25">
      <c r="A1467" s="90">
        <v>3</v>
      </c>
      <c r="B1467" s="26">
        <v>912211570</v>
      </c>
      <c r="C1467" s="90">
        <v>20</v>
      </c>
      <c r="D1467" s="90">
        <v>217141</v>
      </c>
      <c r="E1467" s="94">
        <v>43759</v>
      </c>
      <c r="F1467" s="26">
        <v>217141309726</v>
      </c>
      <c r="G1467" s="90">
        <v>309726</v>
      </c>
      <c r="H1467" s="90">
        <v>1.68</v>
      </c>
      <c r="I1467" s="90">
        <v>1.68</v>
      </c>
      <c r="J1467" s="90" t="s">
        <v>10509</v>
      </c>
      <c r="K1467" s="90">
        <v>412</v>
      </c>
      <c r="L1467" s="90" t="s">
        <v>10512</v>
      </c>
    </row>
    <row r="1468" spans="1:12" hidden="1" outlineLevel="2" x14ac:dyDescent="0.25">
      <c r="A1468" s="90">
        <v>3</v>
      </c>
      <c r="B1468" s="26">
        <v>912286093</v>
      </c>
      <c r="C1468" s="90">
        <v>20</v>
      </c>
      <c r="D1468" s="90">
        <v>195393</v>
      </c>
      <c r="E1468" s="94">
        <v>43518</v>
      </c>
      <c r="F1468" s="26">
        <v>195393288506</v>
      </c>
      <c r="G1468" s="90">
        <v>288506</v>
      </c>
      <c r="H1468" s="90">
        <v>20.36</v>
      </c>
      <c r="I1468" s="90">
        <v>20.36</v>
      </c>
      <c r="J1468" s="90" t="s">
        <v>10509</v>
      </c>
      <c r="K1468" s="90">
        <v>657</v>
      </c>
      <c r="L1468" s="90" t="s">
        <v>10512</v>
      </c>
    </row>
    <row r="1469" spans="1:12" hidden="1" outlineLevel="2" x14ac:dyDescent="0.25">
      <c r="A1469" s="90">
        <v>3</v>
      </c>
      <c r="B1469" s="26">
        <v>912297181</v>
      </c>
      <c r="C1469" s="90">
        <v>20</v>
      </c>
      <c r="D1469" s="90">
        <v>219431</v>
      </c>
      <c r="E1469" s="94">
        <v>43790</v>
      </c>
      <c r="F1469" s="26">
        <v>219431311865</v>
      </c>
      <c r="G1469" s="90">
        <v>311865</v>
      </c>
      <c r="H1469" s="90">
        <v>4.05</v>
      </c>
      <c r="I1469" s="90">
        <v>4.05</v>
      </c>
      <c r="J1469" s="90" t="s">
        <v>10509</v>
      </c>
      <c r="K1469" s="90">
        <v>382</v>
      </c>
      <c r="L1469" s="90" t="s">
        <v>10512</v>
      </c>
    </row>
    <row r="1470" spans="1:12" hidden="1" outlineLevel="2" x14ac:dyDescent="0.25">
      <c r="A1470" s="90">
        <v>3</v>
      </c>
      <c r="B1470" s="26">
        <v>912314887</v>
      </c>
      <c r="C1470" s="90">
        <v>20</v>
      </c>
      <c r="D1470" s="90">
        <v>215236</v>
      </c>
      <c r="E1470" s="94">
        <v>43731</v>
      </c>
      <c r="F1470" s="26">
        <v>215236307949</v>
      </c>
      <c r="G1470" s="90">
        <v>307949</v>
      </c>
      <c r="H1470" s="90">
        <v>0.96</v>
      </c>
      <c r="I1470" s="90">
        <v>0.96</v>
      </c>
      <c r="J1470" s="90" t="s">
        <v>10509</v>
      </c>
      <c r="K1470" s="90">
        <v>443</v>
      </c>
      <c r="L1470" s="90" t="s">
        <v>10512</v>
      </c>
    </row>
    <row r="1471" spans="1:12" hidden="1" outlineLevel="2" x14ac:dyDescent="0.25">
      <c r="A1471" s="90">
        <v>3</v>
      </c>
      <c r="B1471" s="26">
        <v>912322997</v>
      </c>
      <c r="C1471" s="90">
        <v>20</v>
      </c>
      <c r="D1471" s="90">
        <v>229971</v>
      </c>
      <c r="E1471" s="94">
        <v>43882</v>
      </c>
      <c r="F1471" s="26">
        <v>229971321790</v>
      </c>
      <c r="G1471" s="90">
        <v>321790</v>
      </c>
      <c r="H1471" s="90">
        <v>3.9</v>
      </c>
      <c r="I1471" s="90">
        <v>3.9</v>
      </c>
      <c r="J1471" s="90" t="s">
        <v>10509</v>
      </c>
      <c r="K1471" s="90">
        <v>291</v>
      </c>
      <c r="L1471" s="90" t="s">
        <v>10512</v>
      </c>
    </row>
    <row r="1472" spans="1:12" hidden="1" outlineLevel="2" x14ac:dyDescent="0.25">
      <c r="A1472" s="90">
        <v>3</v>
      </c>
      <c r="B1472" s="26">
        <v>912322997</v>
      </c>
      <c r="C1472" s="90">
        <v>20</v>
      </c>
      <c r="D1472" s="90">
        <v>238896</v>
      </c>
      <c r="E1472" s="94">
        <v>43972</v>
      </c>
      <c r="F1472" s="26">
        <v>238896330088</v>
      </c>
      <c r="G1472" s="90">
        <v>330088</v>
      </c>
      <c r="H1472" s="90">
        <v>4.59</v>
      </c>
      <c r="I1472" s="90">
        <v>4.59</v>
      </c>
      <c r="J1472" s="90" t="s">
        <v>10509</v>
      </c>
      <c r="K1472" s="90">
        <v>199</v>
      </c>
      <c r="L1472" s="90" t="s">
        <v>10512</v>
      </c>
    </row>
    <row r="1473" spans="1:12" hidden="1" outlineLevel="2" x14ac:dyDescent="0.25">
      <c r="A1473" s="90">
        <v>3</v>
      </c>
      <c r="B1473" s="26">
        <v>912331386</v>
      </c>
      <c r="C1473" s="90">
        <v>20</v>
      </c>
      <c r="D1473" s="90">
        <v>201794</v>
      </c>
      <c r="E1473" s="94">
        <v>43578</v>
      </c>
      <c r="F1473" s="26">
        <v>201794294872</v>
      </c>
      <c r="G1473" s="90">
        <v>294872</v>
      </c>
      <c r="H1473" s="90">
        <v>0.11</v>
      </c>
      <c r="I1473" s="90">
        <v>0.11</v>
      </c>
      <c r="J1473" s="90" t="s">
        <v>10509</v>
      </c>
      <c r="K1473" s="90">
        <v>596</v>
      </c>
      <c r="L1473" s="90" t="s">
        <v>10512</v>
      </c>
    </row>
    <row r="1474" spans="1:12" hidden="1" outlineLevel="2" x14ac:dyDescent="0.25">
      <c r="A1474" s="90">
        <v>3</v>
      </c>
      <c r="B1474" s="26">
        <v>912331386</v>
      </c>
      <c r="C1474" s="90">
        <v>20</v>
      </c>
      <c r="D1474" s="90">
        <v>206900</v>
      </c>
      <c r="E1474" s="94">
        <v>43637</v>
      </c>
      <c r="F1474" s="26">
        <v>206900299920</v>
      </c>
      <c r="G1474" s="90">
        <v>299920</v>
      </c>
      <c r="H1474" s="90">
        <v>2.76</v>
      </c>
      <c r="I1474" s="90">
        <v>2.76</v>
      </c>
      <c r="J1474" s="90" t="s">
        <v>10509</v>
      </c>
      <c r="K1474" s="90">
        <v>535</v>
      </c>
      <c r="L1474" s="90" t="s">
        <v>10512</v>
      </c>
    </row>
    <row r="1475" spans="1:12" hidden="1" outlineLevel="2" x14ac:dyDescent="0.25">
      <c r="A1475" s="90">
        <v>3</v>
      </c>
      <c r="B1475" s="26">
        <v>912338647</v>
      </c>
      <c r="C1475" s="90">
        <v>20</v>
      </c>
      <c r="D1475" s="90">
        <v>230305</v>
      </c>
      <c r="E1475" s="94">
        <v>43882</v>
      </c>
      <c r="F1475" s="26">
        <v>230305322079</v>
      </c>
      <c r="G1475" s="90">
        <v>322079</v>
      </c>
      <c r="H1475" s="90">
        <v>1.92</v>
      </c>
      <c r="I1475" s="90">
        <v>1.92</v>
      </c>
      <c r="J1475" s="90" t="s">
        <v>10509</v>
      </c>
      <c r="K1475" s="90">
        <v>291</v>
      </c>
      <c r="L1475" s="90" t="s">
        <v>10512</v>
      </c>
    </row>
    <row r="1476" spans="1:12" hidden="1" outlineLevel="2" x14ac:dyDescent="0.25">
      <c r="A1476" s="90">
        <v>3</v>
      </c>
      <c r="B1476" s="26">
        <v>912372109</v>
      </c>
      <c r="C1476" s="90">
        <v>20</v>
      </c>
      <c r="D1476" s="90">
        <v>179324</v>
      </c>
      <c r="E1476" s="94">
        <v>43305</v>
      </c>
      <c r="F1476" s="26">
        <v>179324272494</v>
      </c>
      <c r="G1476" s="90">
        <v>272494</v>
      </c>
      <c r="H1476" s="90">
        <v>8.3800000000000008</v>
      </c>
      <c r="I1476" s="90">
        <v>8.3800000000000008</v>
      </c>
      <c r="J1476" s="90" t="s">
        <v>10509</v>
      </c>
      <c r="K1476" s="90">
        <v>869</v>
      </c>
      <c r="L1476" s="90" t="s">
        <v>10512</v>
      </c>
    </row>
    <row r="1477" spans="1:12" hidden="1" outlineLevel="2" x14ac:dyDescent="0.25">
      <c r="A1477" s="90">
        <v>3</v>
      </c>
      <c r="B1477" s="26">
        <v>912372109</v>
      </c>
      <c r="C1477" s="90">
        <v>20</v>
      </c>
      <c r="D1477" s="90">
        <v>183633</v>
      </c>
      <c r="E1477" s="94">
        <v>43364</v>
      </c>
      <c r="F1477" s="26">
        <v>183633276794</v>
      </c>
      <c r="G1477" s="90">
        <v>276794</v>
      </c>
      <c r="H1477" s="90">
        <v>8.3800000000000008</v>
      </c>
      <c r="I1477" s="90">
        <v>8.3800000000000008</v>
      </c>
      <c r="J1477" s="90" t="s">
        <v>10509</v>
      </c>
      <c r="K1477" s="90">
        <v>808</v>
      </c>
      <c r="L1477" s="90" t="s">
        <v>10512</v>
      </c>
    </row>
    <row r="1478" spans="1:12" hidden="1" outlineLevel="2" x14ac:dyDescent="0.25">
      <c r="A1478" s="90">
        <v>3</v>
      </c>
      <c r="B1478" s="26">
        <v>912379617</v>
      </c>
      <c r="C1478" s="90">
        <v>20</v>
      </c>
      <c r="D1478" s="90">
        <v>182232</v>
      </c>
      <c r="E1478" s="94">
        <v>43335</v>
      </c>
      <c r="F1478" s="26">
        <v>182232275398</v>
      </c>
      <c r="G1478" s="90">
        <v>275398</v>
      </c>
      <c r="H1478" s="90">
        <v>2.59</v>
      </c>
      <c r="I1478" s="90">
        <v>2.59</v>
      </c>
      <c r="J1478" s="90" t="s">
        <v>10509</v>
      </c>
      <c r="K1478" s="90">
        <v>838</v>
      </c>
      <c r="L1478" s="90" t="s">
        <v>10512</v>
      </c>
    </row>
    <row r="1479" spans="1:12" hidden="1" outlineLevel="2" x14ac:dyDescent="0.25">
      <c r="A1479" s="90">
        <v>3</v>
      </c>
      <c r="B1479" s="26">
        <v>912379617</v>
      </c>
      <c r="C1479" s="90">
        <v>20</v>
      </c>
      <c r="D1479" s="90">
        <v>184421</v>
      </c>
      <c r="E1479" s="94">
        <v>43364</v>
      </c>
      <c r="F1479" s="26">
        <v>184421277582</v>
      </c>
      <c r="G1479" s="90">
        <v>277582</v>
      </c>
      <c r="H1479" s="90">
        <v>2.08</v>
      </c>
      <c r="I1479" s="90">
        <v>2.08</v>
      </c>
      <c r="J1479" s="90" t="s">
        <v>10509</v>
      </c>
      <c r="K1479" s="90">
        <v>808</v>
      </c>
      <c r="L1479" s="90" t="s">
        <v>10512</v>
      </c>
    </row>
    <row r="1480" spans="1:12" hidden="1" outlineLevel="2" x14ac:dyDescent="0.25">
      <c r="A1480" s="90">
        <v>3</v>
      </c>
      <c r="B1480" s="26">
        <v>912388535</v>
      </c>
      <c r="C1480" s="90">
        <v>20</v>
      </c>
      <c r="D1480" s="90">
        <v>198125</v>
      </c>
      <c r="E1480" s="94">
        <v>43546</v>
      </c>
      <c r="F1480" s="26">
        <v>198125291226</v>
      </c>
      <c r="G1480" s="90">
        <v>291226</v>
      </c>
      <c r="H1480" s="90">
        <v>27.17</v>
      </c>
      <c r="I1480" s="90">
        <v>27.17</v>
      </c>
      <c r="J1480" s="90" t="s">
        <v>10509</v>
      </c>
      <c r="K1480" s="90">
        <v>626</v>
      </c>
      <c r="L1480" s="90" t="s">
        <v>10512</v>
      </c>
    </row>
    <row r="1481" spans="1:12" hidden="1" outlineLevel="2" x14ac:dyDescent="0.25">
      <c r="A1481" s="90">
        <v>3</v>
      </c>
      <c r="B1481" s="26">
        <v>912448628</v>
      </c>
      <c r="C1481" s="90">
        <v>20</v>
      </c>
      <c r="D1481" s="90">
        <v>170657</v>
      </c>
      <c r="E1481" s="94">
        <v>43154</v>
      </c>
      <c r="F1481" s="26">
        <v>170657262307</v>
      </c>
      <c r="G1481" s="90">
        <v>262307</v>
      </c>
      <c r="H1481" s="90">
        <v>2.11</v>
      </c>
      <c r="I1481" s="90">
        <v>2.11</v>
      </c>
      <c r="J1481" s="90" t="s">
        <v>10509</v>
      </c>
      <c r="K1481" s="90">
        <v>1022</v>
      </c>
      <c r="L1481" s="90" t="s">
        <v>10512</v>
      </c>
    </row>
    <row r="1482" spans="1:12" hidden="1" outlineLevel="2" x14ac:dyDescent="0.25">
      <c r="A1482" s="90">
        <v>3</v>
      </c>
      <c r="B1482" s="26">
        <v>912451648</v>
      </c>
      <c r="C1482" s="90">
        <v>20</v>
      </c>
      <c r="D1482" s="90">
        <v>233253</v>
      </c>
      <c r="E1482" s="94">
        <v>43913</v>
      </c>
      <c r="F1482" s="26">
        <v>233253324823</v>
      </c>
      <c r="G1482" s="90">
        <v>324823</v>
      </c>
      <c r="H1482" s="90">
        <v>2.42</v>
      </c>
      <c r="I1482" s="90">
        <v>2.42</v>
      </c>
      <c r="J1482" s="90" t="s">
        <v>10509</v>
      </c>
      <c r="K1482" s="90">
        <v>260</v>
      </c>
      <c r="L1482" s="90" t="s">
        <v>10512</v>
      </c>
    </row>
    <row r="1483" spans="1:12" hidden="1" outlineLevel="2" x14ac:dyDescent="0.25">
      <c r="A1483" s="90">
        <v>3</v>
      </c>
      <c r="B1483" s="26">
        <v>912451648</v>
      </c>
      <c r="C1483" s="90">
        <v>20</v>
      </c>
      <c r="D1483" s="90">
        <v>236244</v>
      </c>
      <c r="E1483" s="94">
        <v>43942</v>
      </c>
      <c r="F1483" s="26">
        <v>236244327595</v>
      </c>
      <c r="G1483" s="90">
        <v>327595</v>
      </c>
      <c r="H1483" s="90">
        <v>3.21</v>
      </c>
      <c r="I1483" s="90">
        <v>3.21</v>
      </c>
      <c r="J1483" s="90" t="s">
        <v>10509</v>
      </c>
      <c r="K1483" s="90">
        <v>230</v>
      </c>
      <c r="L1483" s="90" t="s">
        <v>10512</v>
      </c>
    </row>
    <row r="1484" spans="1:12" hidden="1" outlineLevel="2" x14ac:dyDescent="0.25">
      <c r="A1484" s="90">
        <v>3</v>
      </c>
      <c r="B1484" s="26">
        <v>912457165</v>
      </c>
      <c r="C1484" s="90">
        <v>20</v>
      </c>
      <c r="D1484" s="90">
        <v>192248</v>
      </c>
      <c r="E1484" s="94">
        <v>43455</v>
      </c>
      <c r="F1484" s="26">
        <v>192248285380</v>
      </c>
      <c r="G1484" s="90">
        <v>285380</v>
      </c>
      <c r="H1484" s="90">
        <v>0.53</v>
      </c>
      <c r="I1484" s="90">
        <v>0.53</v>
      </c>
      <c r="J1484" s="90" t="s">
        <v>10509</v>
      </c>
      <c r="K1484" s="90">
        <v>716</v>
      </c>
      <c r="L1484" s="90" t="s">
        <v>10512</v>
      </c>
    </row>
    <row r="1485" spans="1:12" hidden="1" outlineLevel="2" x14ac:dyDescent="0.25">
      <c r="A1485" s="90">
        <v>3</v>
      </c>
      <c r="B1485" s="26">
        <v>912462777</v>
      </c>
      <c r="C1485" s="90">
        <v>20</v>
      </c>
      <c r="D1485" s="90">
        <v>209764</v>
      </c>
      <c r="E1485" s="94">
        <v>43669</v>
      </c>
      <c r="F1485" s="26">
        <v>209764302695</v>
      </c>
      <c r="G1485" s="90">
        <v>302695</v>
      </c>
      <c r="H1485" s="90">
        <v>0.15</v>
      </c>
      <c r="I1485" s="90">
        <v>0.15</v>
      </c>
      <c r="J1485" s="90" t="s">
        <v>10509</v>
      </c>
      <c r="K1485" s="90">
        <v>504</v>
      </c>
      <c r="L1485" s="90" t="s">
        <v>10512</v>
      </c>
    </row>
    <row r="1486" spans="1:12" hidden="1" outlineLevel="2" x14ac:dyDescent="0.25">
      <c r="A1486" s="90">
        <v>3</v>
      </c>
      <c r="B1486" s="26">
        <v>912478450</v>
      </c>
      <c r="C1486" s="90">
        <v>20</v>
      </c>
      <c r="D1486" s="90">
        <v>231499</v>
      </c>
      <c r="E1486" s="94">
        <v>43913</v>
      </c>
      <c r="F1486" s="26">
        <v>231499323202</v>
      </c>
      <c r="G1486" s="90">
        <v>323202</v>
      </c>
      <c r="H1486" s="90">
        <v>1.68</v>
      </c>
      <c r="I1486" s="90">
        <v>1.68</v>
      </c>
      <c r="J1486" s="90" t="s">
        <v>10509</v>
      </c>
      <c r="K1486" s="90">
        <v>260</v>
      </c>
      <c r="L1486" s="90" t="s">
        <v>10512</v>
      </c>
    </row>
    <row r="1487" spans="1:12" hidden="1" outlineLevel="2" x14ac:dyDescent="0.25">
      <c r="A1487" s="90">
        <v>3</v>
      </c>
      <c r="B1487" s="26">
        <v>912478450</v>
      </c>
      <c r="C1487" s="90">
        <v>20</v>
      </c>
      <c r="D1487" s="90">
        <v>237439</v>
      </c>
      <c r="E1487" s="94">
        <v>43972</v>
      </c>
      <c r="F1487" s="26">
        <v>237439328718</v>
      </c>
      <c r="G1487" s="90">
        <v>328718</v>
      </c>
      <c r="H1487" s="90">
        <v>1.68</v>
      </c>
      <c r="I1487" s="90">
        <v>1.68</v>
      </c>
      <c r="J1487" s="90" t="s">
        <v>10509</v>
      </c>
      <c r="K1487" s="90">
        <v>199</v>
      </c>
      <c r="L1487" s="90" t="s">
        <v>10512</v>
      </c>
    </row>
    <row r="1488" spans="1:12" hidden="1" outlineLevel="2" x14ac:dyDescent="0.25">
      <c r="A1488" s="90">
        <v>3</v>
      </c>
      <c r="B1488" s="26">
        <v>912480639</v>
      </c>
      <c r="C1488" s="90">
        <v>20</v>
      </c>
      <c r="D1488" s="90">
        <v>238660</v>
      </c>
      <c r="E1488" s="94">
        <v>43972</v>
      </c>
      <c r="F1488" s="26">
        <v>238660329910</v>
      </c>
      <c r="G1488" s="90">
        <v>329910</v>
      </c>
      <c r="H1488" s="90">
        <v>1.68</v>
      </c>
      <c r="I1488" s="90">
        <v>1.68</v>
      </c>
      <c r="J1488" s="90" t="s">
        <v>10509</v>
      </c>
      <c r="K1488" s="90">
        <v>199</v>
      </c>
      <c r="L1488" s="90" t="s">
        <v>10512</v>
      </c>
    </row>
    <row r="1489" spans="1:12" hidden="1" outlineLevel="2" x14ac:dyDescent="0.25">
      <c r="A1489" s="90">
        <v>3</v>
      </c>
      <c r="B1489" s="26">
        <v>912493806</v>
      </c>
      <c r="C1489" s="90">
        <v>20</v>
      </c>
      <c r="D1489" s="90">
        <v>212047</v>
      </c>
      <c r="E1489" s="94">
        <v>43699</v>
      </c>
      <c r="F1489" s="26">
        <v>212047304904</v>
      </c>
      <c r="G1489" s="90">
        <v>304904</v>
      </c>
      <c r="H1489" s="90">
        <v>1.68</v>
      </c>
      <c r="I1489" s="90">
        <v>1.68</v>
      </c>
      <c r="J1489" s="90" t="s">
        <v>10509</v>
      </c>
      <c r="K1489" s="90">
        <v>473</v>
      </c>
      <c r="L1489" s="90" t="s">
        <v>10512</v>
      </c>
    </row>
    <row r="1490" spans="1:12" hidden="1" outlineLevel="2" x14ac:dyDescent="0.25">
      <c r="A1490" s="90">
        <v>3</v>
      </c>
      <c r="B1490" s="26">
        <v>912521010</v>
      </c>
      <c r="C1490" s="90">
        <v>20</v>
      </c>
      <c r="D1490" s="90">
        <v>171862</v>
      </c>
      <c r="E1490" s="94">
        <v>43185</v>
      </c>
      <c r="F1490" s="26">
        <v>171862263509</v>
      </c>
      <c r="G1490" s="90">
        <v>263509</v>
      </c>
      <c r="H1490" s="90">
        <v>1.68</v>
      </c>
      <c r="I1490" s="90">
        <v>1.68</v>
      </c>
      <c r="J1490" s="90" t="s">
        <v>10509</v>
      </c>
      <c r="K1490" s="90">
        <v>991</v>
      </c>
      <c r="L1490" s="90" t="s">
        <v>10512</v>
      </c>
    </row>
    <row r="1491" spans="1:12" hidden="1" outlineLevel="2" x14ac:dyDescent="0.25">
      <c r="A1491" s="90">
        <v>3</v>
      </c>
      <c r="B1491" s="26">
        <v>912635026</v>
      </c>
      <c r="C1491" s="90">
        <v>20</v>
      </c>
      <c r="D1491" s="90">
        <v>175129</v>
      </c>
      <c r="E1491" s="94">
        <v>43243</v>
      </c>
      <c r="F1491" s="26">
        <v>175129268306</v>
      </c>
      <c r="G1491" s="90">
        <v>268306</v>
      </c>
      <c r="H1491" s="90">
        <v>12.3</v>
      </c>
      <c r="I1491" s="90">
        <v>12.3</v>
      </c>
      <c r="J1491" s="90" t="s">
        <v>10509</v>
      </c>
      <c r="K1491" s="90">
        <v>930</v>
      </c>
      <c r="L1491" s="90" t="s">
        <v>10512</v>
      </c>
    </row>
    <row r="1492" spans="1:12" hidden="1" outlineLevel="2" x14ac:dyDescent="0.25">
      <c r="A1492" s="90">
        <v>3</v>
      </c>
      <c r="B1492" s="26">
        <v>912710811</v>
      </c>
      <c r="C1492" s="90">
        <v>20</v>
      </c>
      <c r="D1492" s="90">
        <v>168742</v>
      </c>
      <c r="E1492" s="94">
        <v>43124</v>
      </c>
      <c r="F1492" s="26">
        <v>168742260394</v>
      </c>
      <c r="G1492" s="90">
        <v>260394</v>
      </c>
      <c r="H1492" s="90">
        <v>0.99</v>
      </c>
      <c r="I1492" s="90">
        <v>0.99</v>
      </c>
      <c r="J1492" s="90" t="s">
        <v>10509</v>
      </c>
      <c r="K1492" s="90">
        <v>1050</v>
      </c>
      <c r="L1492" s="90" t="s">
        <v>10512</v>
      </c>
    </row>
    <row r="1493" spans="1:12" hidden="1" outlineLevel="2" x14ac:dyDescent="0.25">
      <c r="A1493" s="90">
        <v>3</v>
      </c>
      <c r="B1493" s="26">
        <v>912732187</v>
      </c>
      <c r="C1493" s="90">
        <v>20</v>
      </c>
      <c r="D1493" s="90">
        <v>169179</v>
      </c>
      <c r="E1493" s="94">
        <v>43126</v>
      </c>
      <c r="F1493" s="26">
        <v>169179260831</v>
      </c>
      <c r="G1493" s="90">
        <v>260831</v>
      </c>
      <c r="H1493" s="90">
        <v>23.12</v>
      </c>
      <c r="I1493" s="90">
        <v>23.12</v>
      </c>
      <c r="J1493" s="90" t="s">
        <v>10509</v>
      </c>
      <c r="K1493" s="90">
        <v>1050</v>
      </c>
      <c r="L1493" s="90" t="s">
        <v>10512</v>
      </c>
    </row>
    <row r="1494" spans="1:12" hidden="1" outlineLevel="2" x14ac:dyDescent="0.25">
      <c r="A1494" s="90">
        <v>3</v>
      </c>
      <c r="B1494" s="26">
        <v>912736097</v>
      </c>
      <c r="C1494" s="90">
        <v>20</v>
      </c>
      <c r="D1494" s="90">
        <v>185296</v>
      </c>
      <c r="E1494" s="94">
        <v>43364</v>
      </c>
      <c r="F1494" s="26">
        <v>185296278457</v>
      </c>
      <c r="G1494" s="90">
        <v>278457</v>
      </c>
      <c r="H1494" s="90">
        <v>22.44</v>
      </c>
      <c r="I1494" s="90">
        <v>22.44</v>
      </c>
      <c r="J1494" s="90" t="s">
        <v>10509</v>
      </c>
      <c r="K1494" s="90">
        <v>808</v>
      </c>
      <c r="L1494" s="90" t="s">
        <v>10512</v>
      </c>
    </row>
    <row r="1495" spans="1:12" hidden="1" outlineLevel="2" x14ac:dyDescent="0.25">
      <c r="A1495" s="90">
        <v>3</v>
      </c>
      <c r="B1495" s="26">
        <v>912736097</v>
      </c>
      <c r="C1495" s="90">
        <v>20</v>
      </c>
      <c r="D1495" s="90">
        <v>187662</v>
      </c>
      <c r="E1495" s="94">
        <v>43396</v>
      </c>
      <c r="F1495" s="26">
        <v>187662280816</v>
      </c>
      <c r="G1495" s="90">
        <v>280816</v>
      </c>
      <c r="H1495" s="90">
        <v>7.66</v>
      </c>
      <c r="I1495" s="90">
        <v>7.66</v>
      </c>
      <c r="J1495" s="90" t="s">
        <v>10509</v>
      </c>
      <c r="K1495" s="90">
        <v>777</v>
      </c>
      <c r="L1495" s="90" t="s">
        <v>10512</v>
      </c>
    </row>
    <row r="1496" spans="1:12" hidden="1" outlineLevel="2" x14ac:dyDescent="0.25">
      <c r="A1496" s="90">
        <v>3</v>
      </c>
      <c r="B1496" s="26">
        <v>912746864</v>
      </c>
      <c r="C1496" s="90">
        <v>20</v>
      </c>
      <c r="D1496" s="90">
        <v>192267</v>
      </c>
      <c r="E1496" s="94">
        <v>43455</v>
      </c>
      <c r="F1496" s="26">
        <v>192267285399</v>
      </c>
      <c r="G1496" s="90">
        <v>285399</v>
      </c>
      <c r="H1496" s="90">
        <v>1.87</v>
      </c>
      <c r="I1496" s="90">
        <v>1.87</v>
      </c>
      <c r="J1496" s="90" t="s">
        <v>10509</v>
      </c>
      <c r="K1496" s="90">
        <v>716</v>
      </c>
      <c r="L1496" s="90" t="s">
        <v>10512</v>
      </c>
    </row>
    <row r="1497" spans="1:12" hidden="1" outlineLevel="2" x14ac:dyDescent="0.25">
      <c r="A1497" s="90">
        <v>3</v>
      </c>
      <c r="B1497" s="26">
        <v>912750197</v>
      </c>
      <c r="C1497" s="90">
        <v>20</v>
      </c>
      <c r="D1497" s="90">
        <v>198108</v>
      </c>
      <c r="E1497" s="94">
        <v>43546</v>
      </c>
      <c r="F1497" s="26">
        <v>198108291209</v>
      </c>
      <c r="G1497" s="90">
        <v>291209</v>
      </c>
      <c r="H1497" s="90">
        <v>2.21</v>
      </c>
      <c r="I1497" s="90">
        <v>2.21</v>
      </c>
      <c r="J1497" s="90" t="s">
        <v>10509</v>
      </c>
      <c r="K1497" s="90">
        <v>626</v>
      </c>
      <c r="L1497" s="90" t="s">
        <v>10512</v>
      </c>
    </row>
    <row r="1498" spans="1:12" hidden="1" outlineLevel="2" x14ac:dyDescent="0.25">
      <c r="A1498" s="90">
        <v>3</v>
      </c>
      <c r="B1498" s="26">
        <v>912768249</v>
      </c>
      <c r="C1498" s="90">
        <v>20</v>
      </c>
      <c r="D1498" s="90">
        <v>230237</v>
      </c>
      <c r="E1498" s="94">
        <v>43882</v>
      </c>
      <c r="F1498" s="26">
        <v>230237322021</v>
      </c>
      <c r="G1498" s="90">
        <v>322021</v>
      </c>
      <c r="H1498" s="90">
        <v>8.23</v>
      </c>
      <c r="I1498" s="90">
        <v>8.23</v>
      </c>
      <c r="J1498" s="90" t="s">
        <v>10509</v>
      </c>
      <c r="K1498" s="90">
        <v>291</v>
      </c>
      <c r="L1498" s="90" t="s">
        <v>10512</v>
      </c>
    </row>
    <row r="1499" spans="1:12" hidden="1" outlineLevel="2" x14ac:dyDescent="0.25">
      <c r="A1499" s="90">
        <v>3</v>
      </c>
      <c r="B1499" s="26">
        <v>912815792</v>
      </c>
      <c r="C1499" s="90">
        <v>20</v>
      </c>
      <c r="D1499" s="90">
        <v>188558</v>
      </c>
      <c r="E1499" s="94">
        <v>43426</v>
      </c>
      <c r="F1499" s="26">
        <v>188558281704</v>
      </c>
      <c r="G1499" s="90">
        <v>281704</v>
      </c>
      <c r="H1499" s="90">
        <v>8.3800000000000008</v>
      </c>
      <c r="I1499" s="90">
        <v>8.3800000000000008</v>
      </c>
      <c r="J1499" s="90" t="s">
        <v>10509</v>
      </c>
      <c r="K1499" s="90">
        <v>747</v>
      </c>
      <c r="L1499" s="90" t="s">
        <v>10512</v>
      </c>
    </row>
    <row r="1500" spans="1:12" hidden="1" outlineLevel="2" x14ac:dyDescent="0.25">
      <c r="A1500" s="90">
        <v>3</v>
      </c>
      <c r="B1500" s="26">
        <v>912815792</v>
      </c>
      <c r="C1500" s="90">
        <v>20</v>
      </c>
      <c r="D1500" s="90">
        <v>190870</v>
      </c>
      <c r="E1500" s="94">
        <v>43455</v>
      </c>
      <c r="F1500" s="26">
        <v>190870284004</v>
      </c>
      <c r="G1500" s="90">
        <v>284004</v>
      </c>
      <c r="H1500" s="90">
        <v>8.3800000000000008</v>
      </c>
      <c r="I1500" s="90">
        <v>8.3800000000000008</v>
      </c>
      <c r="J1500" s="90" t="s">
        <v>10509</v>
      </c>
      <c r="K1500" s="90">
        <v>716</v>
      </c>
      <c r="L1500" s="90" t="s">
        <v>10512</v>
      </c>
    </row>
    <row r="1501" spans="1:12" hidden="1" outlineLevel="2" x14ac:dyDescent="0.25">
      <c r="A1501" s="90">
        <v>3</v>
      </c>
      <c r="B1501" s="26">
        <v>912816659</v>
      </c>
      <c r="C1501" s="90">
        <v>20</v>
      </c>
      <c r="D1501" s="90">
        <v>226593</v>
      </c>
      <c r="E1501" s="94">
        <v>43851</v>
      </c>
      <c r="F1501" s="26">
        <v>226593318692</v>
      </c>
      <c r="G1501" s="90">
        <v>318692</v>
      </c>
      <c r="H1501" s="90">
        <v>1.71</v>
      </c>
      <c r="I1501" s="90">
        <v>1.71</v>
      </c>
      <c r="J1501" s="90" t="s">
        <v>10509</v>
      </c>
      <c r="K1501" s="90">
        <v>320</v>
      </c>
      <c r="L1501" s="90" t="s">
        <v>10512</v>
      </c>
    </row>
    <row r="1502" spans="1:12" hidden="1" outlineLevel="2" x14ac:dyDescent="0.25">
      <c r="A1502" s="90">
        <v>3</v>
      </c>
      <c r="B1502" s="26">
        <v>912816659</v>
      </c>
      <c r="C1502" s="90">
        <v>20</v>
      </c>
      <c r="D1502" s="90">
        <v>232459</v>
      </c>
      <c r="E1502" s="94">
        <v>43913</v>
      </c>
      <c r="F1502" s="26">
        <v>232459324159</v>
      </c>
      <c r="G1502" s="90">
        <v>324159</v>
      </c>
      <c r="H1502" s="90">
        <v>1.69</v>
      </c>
      <c r="I1502" s="90">
        <v>1.69</v>
      </c>
      <c r="J1502" s="90" t="s">
        <v>10509</v>
      </c>
      <c r="K1502" s="90">
        <v>260</v>
      </c>
      <c r="L1502" s="90" t="s">
        <v>10512</v>
      </c>
    </row>
    <row r="1503" spans="1:12" hidden="1" outlineLevel="2" x14ac:dyDescent="0.25">
      <c r="A1503" s="90">
        <v>3</v>
      </c>
      <c r="B1503" s="26">
        <v>912816659</v>
      </c>
      <c r="C1503" s="90">
        <v>20</v>
      </c>
      <c r="D1503" s="90">
        <v>238426</v>
      </c>
      <c r="E1503" s="94">
        <v>43972</v>
      </c>
      <c r="F1503" s="26">
        <v>238426329702</v>
      </c>
      <c r="G1503" s="90">
        <v>329702</v>
      </c>
      <c r="H1503" s="90">
        <v>1.68</v>
      </c>
      <c r="I1503" s="90">
        <v>1.68</v>
      </c>
      <c r="J1503" s="90" t="s">
        <v>10509</v>
      </c>
      <c r="K1503" s="90">
        <v>199</v>
      </c>
      <c r="L1503" s="90" t="s">
        <v>10512</v>
      </c>
    </row>
    <row r="1504" spans="1:12" hidden="1" outlineLevel="2" x14ac:dyDescent="0.25">
      <c r="A1504" s="90">
        <v>3</v>
      </c>
      <c r="B1504" s="26">
        <v>912829256</v>
      </c>
      <c r="C1504" s="90">
        <v>20</v>
      </c>
      <c r="D1504" s="90">
        <v>173940</v>
      </c>
      <c r="E1504" s="94">
        <v>43214</v>
      </c>
      <c r="F1504" s="26">
        <v>173940267121</v>
      </c>
      <c r="G1504" s="90">
        <v>267121</v>
      </c>
      <c r="H1504" s="90">
        <v>1.68</v>
      </c>
      <c r="I1504" s="90">
        <v>1.68</v>
      </c>
      <c r="J1504" s="90" t="s">
        <v>10509</v>
      </c>
      <c r="K1504" s="90">
        <v>961</v>
      </c>
      <c r="L1504" s="90" t="s">
        <v>10512</v>
      </c>
    </row>
    <row r="1505" spans="1:12" hidden="1" outlineLevel="2" x14ac:dyDescent="0.25">
      <c r="A1505" s="90">
        <v>3</v>
      </c>
      <c r="B1505" s="26">
        <v>912829256</v>
      </c>
      <c r="C1505" s="90">
        <v>20</v>
      </c>
      <c r="D1505" s="90">
        <v>175803</v>
      </c>
      <c r="E1505" s="94">
        <v>43243</v>
      </c>
      <c r="F1505" s="26">
        <v>175803268980</v>
      </c>
      <c r="G1505" s="90">
        <v>268980</v>
      </c>
      <c r="H1505" s="90">
        <v>1.68</v>
      </c>
      <c r="I1505" s="90">
        <v>1.68</v>
      </c>
      <c r="J1505" s="90" t="s">
        <v>10509</v>
      </c>
      <c r="K1505" s="90">
        <v>930</v>
      </c>
      <c r="L1505" s="90" t="s">
        <v>10512</v>
      </c>
    </row>
    <row r="1506" spans="1:12" hidden="1" outlineLevel="2" x14ac:dyDescent="0.25">
      <c r="A1506" s="90">
        <v>3</v>
      </c>
      <c r="B1506" s="26">
        <v>912829934</v>
      </c>
      <c r="C1506" s="90">
        <v>20</v>
      </c>
      <c r="D1506" s="90">
        <v>180733</v>
      </c>
      <c r="E1506" s="94">
        <v>43305</v>
      </c>
      <c r="F1506" s="26">
        <v>180733273903</v>
      </c>
      <c r="G1506" s="90">
        <v>273903</v>
      </c>
      <c r="H1506" s="90">
        <v>0.03</v>
      </c>
      <c r="I1506" s="90">
        <v>0.03</v>
      </c>
      <c r="J1506" s="90" t="s">
        <v>10509</v>
      </c>
      <c r="K1506" s="90">
        <v>869</v>
      </c>
      <c r="L1506" s="90" t="s">
        <v>10512</v>
      </c>
    </row>
    <row r="1507" spans="1:12" hidden="1" outlineLevel="2" x14ac:dyDescent="0.25">
      <c r="A1507" s="90">
        <v>3</v>
      </c>
      <c r="B1507" s="26">
        <v>912829934</v>
      </c>
      <c r="C1507" s="90">
        <v>20</v>
      </c>
      <c r="D1507" s="90">
        <v>182799</v>
      </c>
      <c r="E1507" s="94">
        <v>43335</v>
      </c>
      <c r="F1507" s="26">
        <v>182799275965</v>
      </c>
      <c r="G1507" s="90">
        <v>275965</v>
      </c>
      <c r="H1507" s="90">
        <v>0.08</v>
      </c>
      <c r="I1507" s="90">
        <v>0.08</v>
      </c>
      <c r="J1507" s="90" t="s">
        <v>10509</v>
      </c>
      <c r="K1507" s="90">
        <v>838</v>
      </c>
      <c r="L1507" s="90" t="s">
        <v>10512</v>
      </c>
    </row>
    <row r="1508" spans="1:12" hidden="1" outlineLevel="2" x14ac:dyDescent="0.25">
      <c r="A1508" s="90">
        <v>3</v>
      </c>
      <c r="B1508" s="26">
        <v>912830387</v>
      </c>
      <c r="C1508" s="90">
        <v>20</v>
      </c>
      <c r="D1508" s="90">
        <v>168918</v>
      </c>
      <c r="E1508" s="94">
        <v>43124</v>
      </c>
      <c r="F1508" s="26">
        <v>168918260570</v>
      </c>
      <c r="G1508" s="90">
        <v>260570</v>
      </c>
      <c r="H1508" s="90">
        <v>28.97</v>
      </c>
      <c r="I1508" s="90">
        <v>28.97</v>
      </c>
      <c r="J1508" s="90" t="s">
        <v>10509</v>
      </c>
      <c r="K1508" s="90">
        <v>1050</v>
      </c>
      <c r="L1508" s="90" t="s">
        <v>10512</v>
      </c>
    </row>
    <row r="1509" spans="1:12" hidden="1" outlineLevel="2" x14ac:dyDescent="0.25">
      <c r="A1509" s="90">
        <v>3</v>
      </c>
      <c r="B1509" s="26">
        <v>912950433</v>
      </c>
      <c r="C1509" s="90">
        <v>20</v>
      </c>
      <c r="D1509" s="90">
        <v>226460</v>
      </c>
      <c r="E1509" s="94">
        <v>43851</v>
      </c>
      <c r="F1509" s="26">
        <v>226460318559</v>
      </c>
      <c r="G1509" s="90">
        <v>318559</v>
      </c>
      <c r="H1509" s="90">
        <v>1.77</v>
      </c>
      <c r="I1509" s="90">
        <v>1.77</v>
      </c>
      <c r="J1509" s="90" t="s">
        <v>10509</v>
      </c>
      <c r="K1509" s="90">
        <v>320</v>
      </c>
      <c r="L1509" s="90" t="s">
        <v>10512</v>
      </c>
    </row>
    <row r="1510" spans="1:12" hidden="1" outlineLevel="2" x14ac:dyDescent="0.25">
      <c r="A1510" s="90">
        <v>3</v>
      </c>
      <c r="B1510" s="26">
        <v>912950433</v>
      </c>
      <c r="C1510" s="90">
        <v>20</v>
      </c>
      <c r="D1510" s="90">
        <v>235326</v>
      </c>
      <c r="E1510" s="94">
        <v>43942</v>
      </c>
      <c r="F1510" s="26">
        <v>235326326805</v>
      </c>
      <c r="G1510" s="90">
        <v>326805</v>
      </c>
      <c r="H1510" s="90">
        <v>1.68</v>
      </c>
      <c r="I1510" s="90">
        <v>1.68</v>
      </c>
      <c r="J1510" s="90" t="s">
        <v>10509</v>
      </c>
      <c r="K1510" s="90">
        <v>230</v>
      </c>
      <c r="L1510" s="90" t="s">
        <v>10512</v>
      </c>
    </row>
    <row r="1511" spans="1:12" hidden="1" outlineLevel="2" x14ac:dyDescent="0.25">
      <c r="A1511" s="90">
        <v>3</v>
      </c>
      <c r="B1511" s="26">
        <v>912950433</v>
      </c>
      <c r="C1511" s="90">
        <v>20</v>
      </c>
      <c r="D1511" s="90">
        <v>238293</v>
      </c>
      <c r="E1511" s="94">
        <v>43972</v>
      </c>
      <c r="F1511" s="26">
        <v>238293329570</v>
      </c>
      <c r="G1511" s="90">
        <v>329570</v>
      </c>
      <c r="H1511" s="90">
        <v>1.68</v>
      </c>
      <c r="I1511" s="90">
        <v>1.68</v>
      </c>
      <c r="J1511" s="90" t="s">
        <v>10509</v>
      </c>
      <c r="K1511" s="90">
        <v>199</v>
      </c>
      <c r="L1511" s="90" t="s">
        <v>10512</v>
      </c>
    </row>
    <row r="1512" spans="1:12" hidden="1" outlineLevel="2" x14ac:dyDescent="0.25">
      <c r="A1512" s="90">
        <v>3</v>
      </c>
      <c r="B1512" s="26">
        <v>912959244</v>
      </c>
      <c r="C1512" s="90">
        <v>20</v>
      </c>
      <c r="D1512" s="90">
        <v>168675</v>
      </c>
      <c r="E1512" s="94">
        <v>43124</v>
      </c>
      <c r="F1512" s="26">
        <v>168675260327</v>
      </c>
      <c r="G1512" s="90">
        <v>260327</v>
      </c>
      <c r="H1512" s="90">
        <v>5.95</v>
      </c>
      <c r="I1512" s="90">
        <v>5.95</v>
      </c>
      <c r="J1512" s="90" t="s">
        <v>10509</v>
      </c>
      <c r="K1512" s="90">
        <v>1050</v>
      </c>
      <c r="L1512" s="90" t="s">
        <v>10512</v>
      </c>
    </row>
    <row r="1513" spans="1:12" hidden="1" outlineLevel="2" x14ac:dyDescent="0.25">
      <c r="A1513" s="90">
        <v>3</v>
      </c>
      <c r="B1513" s="26">
        <v>912967270</v>
      </c>
      <c r="C1513" s="90">
        <v>20</v>
      </c>
      <c r="D1513" s="90">
        <v>181864</v>
      </c>
      <c r="E1513" s="94">
        <v>43335</v>
      </c>
      <c r="F1513" s="26">
        <v>181864275030</v>
      </c>
      <c r="G1513" s="90">
        <v>275030</v>
      </c>
      <c r="H1513" s="90">
        <v>2.5499999999999998</v>
      </c>
      <c r="I1513" s="90">
        <v>2.5499999999999998</v>
      </c>
      <c r="J1513" s="90" t="s">
        <v>10509</v>
      </c>
      <c r="K1513" s="90">
        <v>838</v>
      </c>
      <c r="L1513" s="90" t="s">
        <v>10512</v>
      </c>
    </row>
    <row r="1514" spans="1:12" hidden="1" outlineLevel="2" x14ac:dyDescent="0.25">
      <c r="A1514" s="90">
        <v>3</v>
      </c>
      <c r="B1514" s="26">
        <v>912978368</v>
      </c>
      <c r="C1514" s="90">
        <v>20</v>
      </c>
      <c r="D1514" s="90">
        <v>191323</v>
      </c>
      <c r="E1514" s="94">
        <v>43455</v>
      </c>
      <c r="F1514" s="26">
        <v>191323284457</v>
      </c>
      <c r="G1514" s="90">
        <v>284457</v>
      </c>
      <c r="H1514" s="90">
        <v>3.54</v>
      </c>
      <c r="I1514" s="90">
        <v>3.54</v>
      </c>
      <c r="J1514" s="90" t="s">
        <v>10509</v>
      </c>
      <c r="K1514" s="90">
        <v>716</v>
      </c>
      <c r="L1514" s="90" t="s">
        <v>10512</v>
      </c>
    </row>
    <row r="1515" spans="1:12" hidden="1" outlineLevel="2" x14ac:dyDescent="0.25">
      <c r="A1515" s="90">
        <v>3</v>
      </c>
      <c r="B1515" s="26">
        <v>913004222</v>
      </c>
      <c r="C1515" s="90">
        <v>20</v>
      </c>
      <c r="D1515" s="90">
        <v>216548</v>
      </c>
      <c r="E1515" s="94">
        <v>43759</v>
      </c>
      <c r="F1515" s="26">
        <v>216548309133</v>
      </c>
      <c r="G1515" s="90">
        <v>309133</v>
      </c>
      <c r="H1515" s="90">
        <v>8.3800000000000008</v>
      </c>
      <c r="I1515" s="90">
        <v>8.3800000000000008</v>
      </c>
      <c r="J1515" s="90" t="s">
        <v>10509</v>
      </c>
      <c r="K1515" s="90">
        <v>412</v>
      </c>
      <c r="L1515" s="90" t="s">
        <v>10512</v>
      </c>
    </row>
    <row r="1516" spans="1:12" hidden="1" outlineLevel="2" x14ac:dyDescent="0.25">
      <c r="A1516" s="90">
        <v>3</v>
      </c>
      <c r="B1516" s="26">
        <v>913019956</v>
      </c>
      <c r="C1516" s="90">
        <v>20</v>
      </c>
      <c r="D1516" s="90">
        <v>234584</v>
      </c>
      <c r="E1516" s="94">
        <v>43942</v>
      </c>
      <c r="F1516" s="26">
        <v>234584326065</v>
      </c>
      <c r="G1516" s="90">
        <v>326065</v>
      </c>
      <c r="H1516" s="90">
        <v>1.68</v>
      </c>
      <c r="I1516" s="90">
        <v>1.68</v>
      </c>
      <c r="J1516" s="90" t="s">
        <v>10509</v>
      </c>
      <c r="K1516" s="90">
        <v>230</v>
      </c>
      <c r="L1516" s="90" t="s">
        <v>10512</v>
      </c>
    </row>
    <row r="1517" spans="1:12" hidden="1" outlineLevel="2" x14ac:dyDescent="0.25">
      <c r="A1517" s="90">
        <v>3</v>
      </c>
      <c r="B1517" s="26">
        <v>913019956</v>
      </c>
      <c r="C1517" s="90">
        <v>20</v>
      </c>
      <c r="D1517" s="90">
        <v>237540</v>
      </c>
      <c r="E1517" s="94">
        <v>43972</v>
      </c>
      <c r="F1517" s="26">
        <v>237540328819</v>
      </c>
      <c r="G1517" s="90">
        <v>328819</v>
      </c>
      <c r="H1517" s="90">
        <v>1.68</v>
      </c>
      <c r="I1517" s="90">
        <v>1.68</v>
      </c>
      <c r="J1517" s="90" t="s">
        <v>10509</v>
      </c>
      <c r="K1517" s="90">
        <v>199</v>
      </c>
      <c r="L1517" s="90" t="s">
        <v>10512</v>
      </c>
    </row>
    <row r="1518" spans="1:12" hidden="1" outlineLevel="2" x14ac:dyDescent="0.25">
      <c r="A1518" s="90">
        <v>3</v>
      </c>
      <c r="B1518" s="26">
        <v>913053773</v>
      </c>
      <c r="C1518" s="90">
        <v>20</v>
      </c>
      <c r="D1518" s="90">
        <v>233085</v>
      </c>
      <c r="E1518" s="94">
        <v>43913</v>
      </c>
      <c r="F1518" s="26">
        <v>233085324676</v>
      </c>
      <c r="G1518" s="90">
        <v>324676</v>
      </c>
      <c r="H1518" s="90">
        <v>0.72</v>
      </c>
      <c r="I1518" s="90">
        <v>0.72</v>
      </c>
      <c r="J1518" s="90" t="s">
        <v>10509</v>
      </c>
      <c r="K1518" s="90">
        <v>260</v>
      </c>
      <c r="L1518" s="90" t="s">
        <v>10512</v>
      </c>
    </row>
    <row r="1519" spans="1:12" hidden="1" outlineLevel="2" x14ac:dyDescent="0.25">
      <c r="A1519" s="90">
        <v>3</v>
      </c>
      <c r="B1519" s="26">
        <v>913053773</v>
      </c>
      <c r="C1519" s="90">
        <v>20</v>
      </c>
      <c r="D1519" s="90">
        <v>236096</v>
      </c>
      <c r="E1519" s="94">
        <v>43942</v>
      </c>
      <c r="F1519" s="26">
        <v>236096327464</v>
      </c>
      <c r="G1519" s="90">
        <v>327464</v>
      </c>
      <c r="H1519" s="90">
        <v>5.13</v>
      </c>
      <c r="I1519" s="90">
        <v>5.13</v>
      </c>
      <c r="J1519" s="90" t="s">
        <v>10509</v>
      </c>
      <c r="K1519" s="90">
        <v>230</v>
      </c>
      <c r="L1519" s="90" t="s">
        <v>10512</v>
      </c>
    </row>
    <row r="1520" spans="1:12" hidden="1" outlineLevel="2" x14ac:dyDescent="0.25">
      <c r="A1520" s="90">
        <v>3</v>
      </c>
      <c r="B1520" s="26">
        <v>913053773</v>
      </c>
      <c r="C1520" s="90">
        <v>20</v>
      </c>
      <c r="D1520" s="90">
        <v>239069</v>
      </c>
      <c r="E1520" s="94">
        <v>43972</v>
      </c>
      <c r="F1520" s="26">
        <v>239069330236</v>
      </c>
      <c r="G1520" s="90">
        <v>330236</v>
      </c>
      <c r="H1520" s="90">
        <v>1.95</v>
      </c>
      <c r="I1520" s="90">
        <v>1.95</v>
      </c>
      <c r="J1520" s="90" t="s">
        <v>10509</v>
      </c>
      <c r="K1520" s="90">
        <v>199</v>
      </c>
      <c r="L1520" s="90" t="s">
        <v>10512</v>
      </c>
    </row>
    <row r="1521" spans="1:12" hidden="1" outlineLevel="2" x14ac:dyDescent="0.25">
      <c r="A1521" s="90">
        <v>3</v>
      </c>
      <c r="B1521" s="26">
        <v>913071692</v>
      </c>
      <c r="C1521" s="90">
        <v>20</v>
      </c>
      <c r="D1521" s="90">
        <v>187705</v>
      </c>
      <c r="E1521" s="94">
        <v>43396</v>
      </c>
      <c r="F1521" s="26">
        <v>187705280859</v>
      </c>
      <c r="G1521" s="90">
        <v>280859</v>
      </c>
      <c r="H1521" s="90">
        <v>0.49</v>
      </c>
      <c r="I1521" s="90">
        <v>0.49</v>
      </c>
      <c r="J1521" s="90" t="s">
        <v>10509</v>
      </c>
      <c r="K1521" s="90">
        <v>777</v>
      </c>
      <c r="L1521" s="90" t="s">
        <v>10512</v>
      </c>
    </row>
    <row r="1522" spans="1:12" hidden="1" outlineLevel="2" x14ac:dyDescent="0.25">
      <c r="A1522" s="90">
        <v>3</v>
      </c>
      <c r="B1522" s="26">
        <v>913086096</v>
      </c>
      <c r="C1522" s="90">
        <v>20</v>
      </c>
      <c r="D1522" s="90">
        <v>214802</v>
      </c>
      <c r="E1522" s="94">
        <v>43731</v>
      </c>
      <c r="F1522" s="26">
        <v>214802307519</v>
      </c>
      <c r="G1522" s="90">
        <v>307519</v>
      </c>
      <c r="H1522" s="90">
        <v>12.68</v>
      </c>
      <c r="I1522" s="90">
        <v>12.68</v>
      </c>
      <c r="J1522" s="90" t="s">
        <v>10509</v>
      </c>
      <c r="K1522" s="90">
        <v>443</v>
      </c>
      <c r="L1522" s="90" t="s">
        <v>10512</v>
      </c>
    </row>
    <row r="1523" spans="1:12" hidden="1" outlineLevel="2" x14ac:dyDescent="0.25">
      <c r="A1523" s="90">
        <v>3</v>
      </c>
      <c r="B1523" s="26">
        <v>913086096</v>
      </c>
      <c r="C1523" s="90">
        <v>20</v>
      </c>
      <c r="D1523" s="90">
        <v>220603</v>
      </c>
      <c r="E1523" s="94">
        <v>43790</v>
      </c>
      <c r="F1523" s="26">
        <v>220603313036</v>
      </c>
      <c r="G1523" s="90">
        <v>313036</v>
      </c>
      <c r="H1523" s="90">
        <v>8.77</v>
      </c>
      <c r="I1523" s="90">
        <v>8.77</v>
      </c>
      <c r="J1523" s="90" t="s">
        <v>10509</v>
      </c>
      <c r="K1523" s="90">
        <v>382</v>
      </c>
      <c r="L1523" s="90" t="s">
        <v>10512</v>
      </c>
    </row>
    <row r="1524" spans="1:12" hidden="1" outlineLevel="2" x14ac:dyDescent="0.25">
      <c r="A1524" s="90">
        <v>3</v>
      </c>
      <c r="B1524" s="26">
        <v>913144663</v>
      </c>
      <c r="C1524" s="90">
        <v>20</v>
      </c>
      <c r="D1524" s="90">
        <v>220393</v>
      </c>
      <c r="E1524" s="94">
        <v>43790</v>
      </c>
      <c r="F1524" s="26">
        <v>220393312827</v>
      </c>
      <c r="G1524" s="90">
        <v>312827</v>
      </c>
      <c r="H1524" s="90">
        <v>1.68</v>
      </c>
      <c r="I1524" s="90">
        <v>1.68</v>
      </c>
      <c r="J1524" s="90" t="s">
        <v>10509</v>
      </c>
      <c r="K1524" s="90">
        <v>382</v>
      </c>
      <c r="L1524" s="90" t="s">
        <v>10512</v>
      </c>
    </row>
    <row r="1525" spans="1:12" hidden="1" outlineLevel="2" x14ac:dyDescent="0.25">
      <c r="A1525" s="90">
        <v>3</v>
      </c>
      <c r="B1525" s="26">
        <v>913144663</v>
      </c>
      <c r="C1525" s="90">
        <v>20</v>
      </c>
      <c r="D1525" s="90">
        <v>223220</v>
      </c>
      <c r="E1525" s="94">
        <v>43822</v>
      </c>
      <c r="F1525" s="26">
        <v>223220315496</v>
      </c>
      <c r="G1525" s="90">
        <v>315496</v>
      </c>
      <c r="H1525" s="90">
        <v>1.68</v>
      </c>
      <c r="I1525" s="90">
        <v>1.68</v>
      </c>
      <c r="J1525" s="90" t="s">
        <v>10509</v>
      </c>
      <c r="K1525" s="90">
        <v>351</v>
      </c>
      <c r="L1525" s="90" t="s">
        <v>10512</v>
      </c>
    </row>
    <row r="1526" spans="1:12" hidden="1" outlineLevel="2" x14ac:dyDescent="0.25">
      <c r="A1526" s="90">
        <v>3</v>
      </c>
      <c r="B1526" s="26">
        <v>913148425</v>
      </c>
      <c r="C1526" s="90">
        <v>20</v>
      </c>
      <c r="D1526" s="90">
        <v>208218</v>
      </c>
      <c r="E1526" s="94">
        <v>43669</v>
      </c>
      <c r="F1526" s="26">
        <v>208218301186</v>
      </c>
      <c r="G1526" s="90">
        <v>301186</v>
      </c>
      <c r="H1526" s="90">
        <v>1.68</v>
      </c>
      <c r="I1526" s="90">
        <v>1.68</v>
      </c>
      <c r="J1526" s="90" t="s">
        <v>10509</v>
      </c>
      <c r="K1526" s="90">
        <v>504</v>
      </c>
      <c r="L1526" s="90" t="s">
        <v>10512</v>
      </c>
    </row>
    <row r="1527" spans="1:12" hidden="1" outlineLevel="2" x14ac:dyDescent="0.25">
      <c r="A1527" s="90">
        <v>3</v>
      </c>
      <c r="B1527" s="26">
        <v>913148425</v>
      </c>
      <c r="C1527" s="90">
        <v>20</v>
      </c>
      <c r="D1527" s="90">
        <v>210992</v>
      </c>
      <c r="E1527" s="94">
        <v>43699</v>
      </c>
      <c r="F1527" s="26">
        <v>210992303851</v>
      </c>
      <c r="G1527" s="90">
        <v>303851</v>
      </c>
      <c r="H1527" s="90">
        <v>1.68</v>
      </c>
      <c r="I1527" s="90">
        <v>1.68</v>
      </c>
      <c r="J1527" s="90" t="s">
        <v>10509</v>
      </c>
      <c r="K1527" s="90">
        <v>473</v>
      </c>
      <c r="L1527" s="90" t="s">
        <v>10512</v>
      </c>
    </row>
    <row r="1528" spans="1:12" hidden="1" outlineLevel="2" x14ac:dyDescent="0.25">
      <c r="A1528" s="90">
        <v>3</v>
      </c>
      <c r="B1528" s="26">
        <v>913148425</v>
      </c>
      <c r="C1528" s="90">
        <v>20</v>
      </c>
      <c r="D1528" s="90">
        <v>213894</v>
      </c>
      <c r="E1528" s="94">
        <v>43731</v>
      </c>
      <c r="F1528" s="26">
        <v>213894306612</v>
      </c>
      <c r="G1528" s="90">
        <v>306612</v>
      </c>
      <c r="H1528" s="90">
        <v>1.68</v>
      </c>
      <c r="I1528" s="90">
        <v>1.68</v>
      </c>
      <c r="J1528" s="90" t="s">
        <v>10509</v>
      </c>
      <c r="K1528" s="90">
        <v>443</v>
      </c>
      <c r="L1528" s="90" t="s">
        <v>10512</v>
      </c>
    </row>
    <row r="1529" spans="1:12" hidden="1" outlineLevel="2" x14ac:dyDescent="0.25">
      <c r="A1529" s="90">
        <v>3</v>
      </c>
      <c r="B1529" s="26">
        <v>913163028</v>
      </c>
      <c r="C1529" s="90">
        <v>20</v>
      </c>
      <c r="D1529" s="90">
        <v>228306</v>
      </c>
      <c r="E1529" s="94">
        <v>43882</v>
      </c>
      <c r="F1529" s="26">
        <v>228306320215</v>
      </c>
      <c r="G1529" s="90">
        <v>320215</v>
      </c>
      <c r="H1529" s="90">
        <v>6.94</v>
      </c>
      <c r="I1529" s="90">
        <v>6.94</v>
      </c>
      <c r="J1529" s="90" t="s">
        <v>10509</v>
      </c>
      <c r="K1529" s="90">
        <v>291</v>
      </c>
      <c r="L1529" s="90" t="s">
        <v>10512</v>
      </c>
    </row>
    <row r="1530" spans="1:12" hidden="1" outlineLevel="2" x14ac:dyDescent="0.25">
      <c r="A1530" s="90">
        <v>3</v>
      </c>
      <c r="B1530" s="26">
        <v>913163028</v>
      </c>
      <c r="C1530" s="90">
        <v>20</v>
      </c>
      <c r="D1530" s="90">
        <v>234258</v>
      </c>
      <c r="E1530" s="94">
        <v>43942</v>
      </c>
      <c r="F1530" s="26">
        <v>234258325739</v>
      </c>
      <c r="G1530" s="90">
        <v>325739</v>
      </c>
      <c r="H1530" s="90">
        <v>6.94</v>
      </c>
      <c r="I1530" s="90">
        <v>6.94</v>
      </c>
      <c r="J1530" s="90" t="s">
        <v>10509</v>
      </c>
      <c r="K1530" s="90">
        <v>230</v>
      </c>
      <c r="L1530" s="90" t="s">
        <v>10512</v>
      </c>
    </row>
    <row r="1531" spans="1:12" hidden="1" outlineLevel="2" x14ac:dyDescent="0.25">
      <c r="A1531" s="90">
        <v>3</v>
      </c>
      <c r="B1531" s="26">
        <v>913175923</v>
      </c>
      <c r="C1531" s="90">
        <v>20</v>
      </c>
      <c r="D1531" s="90">
        <v>170238</v>
      </c>
      <c r="E1531" s="94">
        <v>43154</v>
      </c>
      <c r="F1531" s="26">
        <v>170238261888</v>
      </c>
      <c r="G1531" s="90">
        <v>261888</v>
      </c>
      <c r="H1531" s="90">
        <v>1.68</v>
      </c>
      <c r="I1531" s="90">
        <v>1.68</v>
      </c>
      <c r="J1531" s="90" t="s">
        <v>10509</v>
      </c>
      <c r="K1531" s="90">
        <v>1022</v>
      </c>
      <c r="L1531" s="90" t="s">
        <v>10512</v>
      </c>
    </row>
    <row r="1532" spans="1:12" hidden="1" outlineLevel="2" x14ac:dyDescent="0.25">
      <c r="A1532" s="90">
        <v>3</v>
      </c>
      <c r="B1532" s="26">
        <v>913175923</v>
      </c>
      <c r="C1532" s="90">
        <v>20</v>
      </c>
      <c r="D1532" s="90">
        <v>171929</v>
      </c>
      <c r="E1532" s="94">
        <v>43185</v>
      </c>
      <c r="F1532" s="26">
        <v>171929263576</v>
      </c>
      <c r="G1532" s="90">
        <v>263576</v>
      </c>
      <c r="H1532" s="90">
        <v>1.68</v>
      </c>
      <c r="I1532" s="90">
        <v>1.68</v>
      </c>
      <c r="J1532" s="90" t="s">
        <v>10509</v>
      </c>
      <c r="K1532" s="90">
        <v>991</v>
      </c>
      <c r="L1532" s="90" t="s">
        <v>10512</v>
      </c>
    </row>
    <row r="1533" spans="1:12" hidden="1" outlineLevel="2" x14ac:dyDescent="0.25">
      <c r="A1533" s="90">
        <v>3</v>
      </c>
      <c r="B1533" s="26">
        <v>913284394</v>
      </c>
      <c r="C1533" s="90">
        <v>20</v>
      </c>
      <c r="D1533" s="90">
        <v>179573</v>
      </c>
      <c r="E1533" s="94">
        <v>43305</v>
      </c>
      <c r="F1533" s="26">
        <v>179573272743</v>
      </c>
      <c r="G1533" s="90">
        <v>272743</v>
      </c>
      <c r="H1533" s="90">
        <v>6.94</v>
      </c>
      <c r="I1533" s="90">
        <v>6.94</v>
      </c>
      <c r="J1533" s="90" t="s">
        <v>10509</v>
      </c>
      <c r="K1533" s="90">
        <v>869</v>
      </c>
      <c r="L1533" s="90" t="s">
        <v>10512</v>
      </c>
    </row>
    <row r="1534" spans="1:12" hidden="1" outlineLevel="2" x14ac:dyDescent="0.25">
      <c r="A1534" s="90">
        <v>3</v>
      </c>
      <c r="B1534" s="26">
        <v>913284394</v>
      </c>
      <c r="C1534" s="90">
        <v>20</v>
      </c>
      <c r="D1534" s="90">
        <v>181681</v>
      </c>
      <c r="E1534" s="94">
        <v>43335</v>
      </c>
      <c r="F1534" s="26">
        <v>181681274847</v>
      </c>
      <c r="G1534" s="90">
        <v>274847</v>
      </c>
      <c r="H1534" s="90">
        <v>7.8</v>
      </c>
      <c r="I1534" s="90">
        <v>7.8</v>
      </c>
      <c r="J1534" s="90" t="s">
        <v>10509</v>
      </c>
      <c r="K1534" s="90">
        <v>838</v>
      </c>
      <c r="L1534" s="90" t="s">
        <v>10512</v>
      </c>
    </row>
    <row r="1535" spans="1:12" hidden="1" outlineLevel="2" x14ac:dyDescent="0.25">
      <c r="A1535" s="90">
        <v>3</v>
      </c>
      <c r="B1535" s="26">
        <v>913311700</v>
      </c>
      <c r="C1535" s="90">
        <v>20</v>
      </c>
      <c r="D1535" s="90">
        <v>196705</v>
      </c>
      <c r="E1535" s="94">
        <v>43518</v>
      </c>
      <c r="F1535" s="26">
        <v>196705289817</v>
      </c>
      <c r="G1535" s="90">
        <v>289817</v>
      </c>
      <c r="H1535" s="90">
        <v>1.68</v>
      </c>
      <c r="I1535" s="90">
        <v>1.68</v>
      </c>
      <c r="J1535" s="90" t="s">
        <v>10509</v>
      </c>
      <c r="K1535" s="90">
        <v>657</v>
      </c>
      <c r="L1535" s="90" t="s">
        <v>10512</v>
      </c>
    </row>
    <row r="1536" spans="1:12" hidden="1" outlineLevel="2" x14ac:dyDescent="0.25">
      <c r="A1536" s="90">
        <v>3</v>
      </c>
      <c r="B1536" s="26">
        <v>913313276</v>
      </c>
      <c r="C1536" s="90">
        <v>20</v>
      </c>
      <c r="D1536" s="90">
        <v>179132</v>
      </c>
      <c r="E1536" s="94">
        <v>43305</v>
      </c>
      <c r="F1536" s="26">
        <v>179132272302</v>
      </c>
      <c r="G1536" s="90">
        <v>272302</v>
      </c>
      <c r="H1536" s="90">
        <v>17.899999999999999</v>
      </c>
      <c r="I1536" s="90">
        <v>17.899999999999999</v>
      </c>
      <c r="J1536" s="90" t="s">
        <v>10509</v>
      </c>
      <c r="K1536" s="90">
        <v>869</v>
      </c>
      <c r="L1536" s="90" t="s">
        <v>10512</v>
      </c>
    </row>
    <row r="1537" spans="1:12" hidden="1" outlineLevel="2" x14ac:dyDescent="0.25">
      <c r="A1537" s="90">
        <v>3</v>
      </c>
      <c r="B1537" s="26">
        <v>913313276</v>
      </c>
      <c r="C1537" s="90">
        <v>20</v>
      </c>
      <c r="D1537" s="90">
        <v>181243</v>
      </c>
      <c r="E1537" s="94">
        <v>43335</v>
      </c>
      <c r="F1537" s="26">
        <v>181243274409</v>
      </c>
      <c r="G1537" s="90">
        <v>274409</v>
      </c>
      <c r="H1537" s="90">
        <v>17.899999999999999</v>
      </c>
      <c r="I1537" s="90">
        <v>17.899999999999999</v>
      </c>
      <c r="J1537" s="90" t="s">
        <v>10509</v>
      </c>
      <c r="K1537" s="90">
        <v>838</v>
      </c>
      <c r="L1537" s="90" t="s">
        <v>10512</v>
      </c>
    </row>
    <row r="1538" spans="1:12" hidden="1" outlineLevel="2" x14ac:dyDescent="0.25">
      <c r="A1538" s="90">
        <v>3</v>
      </c>
      <c r="B1538" s="26">
        <v>913355269</v>
      </c>
      <c r="C1538" s="90">
        <v>20</v>
      </c>
      <c r="D1538" s="90">
        <v>201800</v>
      </c>
      <c r="E1538" s="94">
        <v>43578</v>
      </c>
      <c r="F1538" s="26">
        <v>201800294878</v>
      </c>
      <c r="G1538" s="90">
        <v>294878</v>
      </c>
      <c r="H1538" s="90">
        <v>0.21</v>
      </c>
      <c r="I1538" s="90">
        <v>0.21</v>
      </c>
      <c r="J1538" s="90" t="s">
        <v>10509</v>
      </c>
      <c r="K1538" s="90">
        <v>596</v>
      </c>
      <c r="L1538" s="90" t="s">
        <v>10512</v>
      </c>
    </row>
    <row r="1539" spans="1:12" hidden="1" outlineLevel="2" x14ac:dyDescent="0.25">
      <c r="A1539" s="90">
        <v>3</v>
      </c>
      <c r="B1539" s="26">
        <v>913355269</v>
      </c>
      <c r="C1539" s="90">
        <v>20</v>
      </c>
      <c r="D1539" s="90">
        <v>220987</v>
      </c>
      <c r="E1539" s="94">
        <v>43790</v>
      </c>
      <c r="F1539" s="26">
        <v>220987313416</v>
      </c>
      <c r="G1539" s="90">
        <v>313416</v>
      </c>
      <c r="H1539" s="90">
        <v>1.68</v>
      </c>
      <c r="I1539" s="90">
        <v>1.68</v>
      </c>
      <c r="J1539" s="90" t="s">
        <v>10509</v>
      </c>
      <c r="K1539" s="90">
        <v>382</v>
      </c>
      <c r="L1539" s="90" t="s">
        <v>10512</v>
      </c>
    </row>
    <row r="1540" spans="1:12" hidden="1" outlineLevel="2" x14ac:dyDescent="0.25">
      <c r="A1540" s="90">
        <v>3</v>
      </c>
      <c r="B1540" s="26">
        <v>913404984001</v>
      </c>
      <c r="C1540" s="90">
        <v>20</v>
      </c>
      <c r="D1540" s="90">
        <v>236807</v>
      </c>
      <c r="E1540" s="94">
        <v>43952</v>
      </c>
      <c r="F1540" s="26">
        <v>2368071755</v>
      </c>
      <c r="G1540" s="90">
        <v>1755</v>
      </c>
      <c r="H1540" s="90">
        <v>1.68</v>
      </c>
      <c r="I1540" s="90">
        <v>1.68</v>
      </c>
      <c r="J1540" s="90" t="s">
        <v>10509</v>
      </c>
      <c r="K1540" s="90">
        <v>230</v>
      </c>
      <c r="L1540" s="90" t="s">
        <v>10512</v>
      </c>
    </row>
    <row r="1541" spans="1:12" hidden="1" outlineLevel="2" x14ac:dyDescent="0.25">
      <c r="A1541" s="90">
        <v>3</v>
      </c>
      <c r="B1541" s="26">
        <v>913433447</v>
      </c>
      <c r="C1541" s="90">
        <v>20</v>
      </c>
      <c r="D1541" s="90">
        <v>219650</v>
      </c>
      <c r="E1541" s="94">
        <v>43790</v>
      </c>
      <c r="F1541" s="26">
        <v>219650312084</v>
      </c>
      <c r="G1541" s="90">
        <v>312084</v>
      </c>
      <c r="H1541" s="90">
        <v>6.94</v>
      </c>
      <c r="I1541" s="90">
        <v>6.94</v>
      </c>
      <c r="J1541" s="90" t="s">
        <v>10509</v>
      </c>
      <c r="K1541" s="90">
        <v>382</v>
      </c>
      <c r="L1541" s="90" t="s">
        <v>10512</v>
      </c>
    </row>
    <row r="1542" spans="1:12" hidden="1" outlineLevel="2" x14ac:dyDescent="0.25">
      <c r="A1542" s="90">
        <v>3</v>
      </c>
      <c r="B1542" s="26">
        <v>913433447</v>
      </c>
      <c r="C1542" s="90">
        <v>20</v>
      </c>
      <c r="D1542" s="90">
        <v>222507</v>
      </c>
      <c r="E1542" s="94">
        <v>43822</v>
      </c>
      <c r="F1542" s="26">
        <v>222507314783</v>
      </c>
      <c r="G1542" s="90">
        <v>314783</v>
      </c>
      <c r="H1542" s="90">
        <v>6.94</v>
      </c>
      <c r="I1542" s="90">
        <v>6.94</v>
      </c>
      <c r="J1542" s="90" t="s">
        <v>10509</v>
      </c>
      <c r="K1542" s="90">
        <v>351</v>
      </c>
      <c r="L1542" s="90" t="s">
        <v>10512</v>
      </c>
    </row>
    <row r="1543" spans="1:12" hidden="1" outlineLevel="2" x14ac:dyDescent="0.25">
      <c r="A1543" s="90">
        <v>3</v>
      </c>
      <c r="B1543" s="26">
        <v>913433447</v>
      </c>
      <c r="C1543" s="90">
        <v>20</v>
      </c>
      <c r="D1543" s="90">
        <v>225356</v>
      </c>
      <c r="E1543" s="94">
        <v>43851</v>
      </c>
      <c r="F1543" s="26">
        <v>225356317457</v>
      </c>
      <c r="G1543" s="90">
        <v>317457</v>
      </c>
      <c r="H1543" s="90">
        <v>6.94</v>
      </c>
      <c r="I1543" s="90">
        <v>6.94</v>
      </c>
      <c r="J1543" s="90" t="s">
        <v>10509</v>
      </c>
      <c r="K1543" s="90">
        <v>320</v>
      </c>
      <c r="L1543" s="90" t="s">
        <v>10512</v>
      </c>
    </row>
    <row r="1544" spans="1:12" hidden="1" outlineLevel="2" x14ac:dyDescent="0.25">
      <c r="A1544" s="90">
        <v>3</v>
      </c>
      <c r="B1544" s="26">
        <v>913442588</v>
      </c>
      <c r="C1544" s="90">
        <v>20</v>
      </c>
      <c r="D1544" s="90">
        <v>196286</v>
      </c>
      <c r="E1544" s="94">
        <v>43518</v>
      </c>
      <c r="F1544" s="26">
        <v>196286289399</v>
      </c>
      <c r="G1544" s="90">
        <v>289399</v>
      </c>
      <c r="H1544" s="90">
        <v>26.49</v>
      </c>
      <c r="I1544" s="90">
        <v>26.49</v>
      </c>
      <c r="J1544" s="90" t="s">
        <v>10509</v>
      </c>
      <c r="K1544" s="90">
        <v>657</v>
      </c>
      <c r="L1544" s="90" t="s">
        <v>10512</v>
      </c>
    </row>
    <row r="1545" spans="1:12" hidden="1" outlineLevel="2" x14ac:dyDescent="0.25">
      <c r="A1545" s="90">
        <v>3</v>
      </c>
      <c r="B1545" s="26">
        <v>913452835</v>
      </c>
      <c r="C1545" s="90">
        <v>20</v>
      </c>
      <c r="D1545" s="90">
        <v>207777</v>
      </c>
      <c r="E1545" s="94">
        <v>43669</v>
      </c>
      <c r="F1545" s="26">
        <v>207777300745</v>
      </c>
      <c r="G1545" s="90">
        <v>300745</v>
      </c>
      <c r="H1545" s="90">
        <v>8.3800000000000008</v>
      </c>
      <c r="I1545" s="90">
        <v>8.3800000000000008</v>
      </c>
      <c r="J1545" s="90" t="s">
        <v>10509</v>
      </c>
      <c r="K1545" s="90">
        <v>504</v>
      </c>
      <c r="L1545" s="90" t="s">
        <v>10512</v>
      </c>
    </row>
    <row r="1546" spans="1:12" hidden="1" outlineLevel="2" x14ac:dyDescent="0.25">
      <c r="A1546" s="90">
        <v>3</v>
      </c>
      <c r="B1546" s="26">
        <v>913464525</v>
      </c>
      <c r="C1546" s="90">
        <v>20</v>
      </c>
      <c r="D1546" s="90">
        <v>199304</v>
      </c>
      <c r="E1546" s="94">
        <v>43546</v>
      </c>
      <c r="F1546" s="26">
        <v>199304292402</v>
      </c>
      <c r="G1546" s="90">
        <v>292402</v>
      </c>
      <c r="H1546" s="90">
        <v>8.34</v>
      </c>
      <c r="I1546" s="90">
        <v>8.34</v>
      </c>
      <c r="J1546" s="90" t="s">
        <v>10509</v>
      </c>
      <c r="K1546" s="90">
        <v>626</v>
      </c>
      <c r="L1546" s="90" t="s">
        <v>10512</v>
      </c>
    </row>
    <row r="1547" spans="1:12" hidden="1" outlineLevel="2" x14ac:dyDescent="0.25">
      <c r="A1547" s="90">
        <v>3</v>
      </c>
      <c r="B1547" s="26">
        <v>913467080</v>
      </c>
      <c r="C1547" s="90">
        <v>20</v>
      </c>
      <c r="D1547" s="90">
        <v>229534</v>
      </c>
      <c r="E1547" s="94">
        <v>43882</v>
      </c>
      <c r="F1547" s="26">
        <v>229534321438</v>
      </c>
      <c r="G1547" s="90">
        <v>321438</v>
      </c>
      <c r="H1547" s="90">
        <v>1.68</v>
      </c>
      <c r="I1547" s="90">
        <v>1.68</v>
      </c>
      <c r="J1547" s="90" t="s">
        <v>10509</v>
      </c>
      <c r="K1547" s="90">
        <v>291</v>
      </c>
      <c r="L1547" s="90" t="s">
        <v>10512</v>
      </c>
    </row>
    <row r="1548" spans="1:12" hidden="1" outlineLevel="2" x14ac:dyDescent="0.25">
      <c r="A1548" s="90">
        <v>3</v>
      </c>
      <c r="B1548" s="26">
        <v>913467080</v>
      </c>
      <c r="C1548" s="90">
        <v>20</v>
      </c>
      <c r="D1548" s="90">
        <v>232493</v>
      </c>
      <c r="E1548" s="94">
        <v>43913</v>
      </c>
      <c r="F1548" s="26">
        <v>232493324191</v>
      </c>
      <c r="G1548" s="90">
        <v>324191</v>
      </c>
      <c r="H1548" s="90">
        <v>1.68</v>
      </c>
      <c r="I1548" s="90">
        <v>1.68</v>
      </c>
      <c r="J1548" s="90" t="s">
        <v>10509</v>
      </c>
      <c r="K1548" s="90">
        <v>260</v>
      </c>
      <c r="L1548" s="90" t="s">
        <v>10512</v>
      </c>
    </row>
    <row r="1549" spans="1:12" hidden="1" outlineLevel="2" x14ac:dyDescent="0.25">
      <c r="A1549" s="90">
        <v>3</v>
      </c>
      <c r="B1549" s="26">
        <v>913467080</v>
      </c>
      <c r="C1549" s="90">
        <v>20</v>
      </c>
      <c r="D1549" s="90">
        <v>238460</v>
      </c>
      <c r="E1549" s="94">
        <v>43972</v>
      </c>
      <c r="F1549" s="26">
        <v>238460329734</v>
      </c>
      <c r="G1549" s="90">
        <v>329734</v>
      </c>
      <c r="H1549" s="90">
        <v>1.68</v>
      </c>
      <c r="I1549" s="90">
        <v>1.68</v>
      </c>
      <c r="J1549" s="90" t="s">
        <v>10509</v>
      </c>
      <c r="K1549" s="90">
        <v>199</v>
      </c>
      <c r="L1549" s="90" t="s">
        <v>10512</v>
      </c>
    </row>
    <row r="1550" spans="1:12" hidden="1" outlineLevel="2" x14ac:dyDescent="0.25">
      <c r="A1550" s="90">
        <v>3</v>
      </c>
      <c r="B1550" s="26">
        <v>910322056</v>
      </c>
      <c r="C1550" s="90">
        <v>20</v>
      </c>
      <c r="D1550" s="90">
        <v>173038</v>
      </c>
      <c r="E1550" s="94">
        <v>43192</v>
      </c>
      <c r="F1550" s="26">
        <v>173038264682</v>
      </c>
      <c r="G1550" s="90">
        <v>264682</v>
      </c>
      <c r="H1550" s="90">
        <v>7.55</v>
      </c>
      <c r="I1550" s="90">
        <v>7.55</v>
      </c>
      <c r="J1550" s="90" t="s">
        <v>10509</v>
      </c>
      <c r="K1550" s="90">
        <v>991</v>
      </c>
      <c r="L1550" s="90" t="s">
        <v>10512</v>
      </c>
    </row>
    <row r="1551" spans="1:12" hidden="1" outlineLevel="2" x14ac:dyDescent="0.25">
      <c r="A1551" s="90">
        <v>3</v>
      </c>
      <c r="B1551" s="26">
        <v>910322056</v>
      </c>
      <c r="C1551" s="90">
        <v>20</v>
      </c>
      <c r="D1551" s="90">
        <v>174553</v>
      </c>
      <c r="E1551" s="94">
        <v>43214</v>
      </c>
      <c r="F1551" s="26">
        <v>174553267734</v>
      </c>
      <c r="G1551" s="90">
        <v>267734</v>
      </c>
      <c r="H1551" s="90">
        <v>4.09</v>
      </c>
      <c r="I1551" s="90">
        <v>4.09</v>
      </c>
      <c r="J1551" s="90" t="s">
        <v>10509</v>
      </c>
      <c r="K1551" s="90">
        <v>961</v>
      </c>
      <c r="L1551" s="90" t="s">
        <v>10512</v>
      </c>
    </row>
    <row r="1552" spans="1:12" hidden="1" outlineLevel="2" x14ac:dyDescent="0.25">
      <c r="A1552" s="90">
        <v>3</v>
      </c>
      <c r="B1552" s="26">
        <v>910322056</v>
      </c>
      <c r="C1552" s="90">
        <v>20</v>
      </c>
      <c r="D1552" s="90">
        <v>176407</v>
      </c>
      <c r="E1552" s="94">
        <v>43243</v>
      </c>
      <c r="F1552" s="26">
        <v>176407269584</v>
      </c>
      <c r="G1552" s="90">
        <v>269584</v>
      </c>
      <c r="H1552" s="90">
        <v>1.37</v>
      </c>
      <c r="I1552" s="90">
        <v>1.37</v>
      </c>
      <c r="J1552" s="90" t="s">
        <v>10509</v>
      </c>
      <c r="K1552" s="90">
        <v>930</v>
      </c>
      <c r="L1552" s="90" t="s">
        <v>10512</v>
      </c>
    </row>
    <row r="1553" spans="1:12" hidden="1" outlineLevel="2" x14ac:dyDescent="0.25">
      <c r="A1553" s="90">
        <v>3</v>
      </c>
      <c r="B1553" s="26">
        <v>913745022</v>
      </c>
      <c r="C1553" s="90">
        <v>20</v>
      </c>
      <c r="D1553" s="90">
        <v>205996</v>
      </c>
      <c r="E1553" s="94">
        <v>43637</v>
      </c>
      <c r="F1553" s="26">
        <v>205996299023</v>
      </c>
      <c r="G1553" s="90">
        <v>299023</v>
      </c>
      <c r="H1553" s="90">
        <v>1.68</v>
      </c>
      <c r="I1553" s="90">
        <v>1.68</v>
      </c>
      <c r="J1553" s="90" t="s">
        <v>10509</v>
      </c>
      <c r="K1553" s="90">
        <v>535</v>
      </c>
      <c r="L1553" s="90" t="s">
        <v>10512</v>
      </c>
    </row>
    <row r="1554" spans="1:12" hidden="1" outlineLevel="2" x14ac:dyDescent="0.25">
      <c r="A1554" s="90">
        <v>3</v>
      </c>
      <c r="B1554" s="26">
        <v>913766887</v>
      </c>
      <c r="C1554" s="90">
        <v>20</v>
      </c>
      <c r="D1554" s="90">
        <v>208761</v>
      </c>
      <c r="E1554" s="94">
        <v>43669</v>
      </c>
      <c r="F1554" s="26">
        <v>208761301729</v>
      </c>
      <c r="G1554" s="90">
        <v>301729</v>
      </c>
      <c r="H1554" s="90">
        <v>1.68</v>
      </c>
      <c r="I1554" s="90">
        <v>1.68</v>
      </c>
      <c r="J1554" s="90" t="s">
        <v>10509</v>
      </c>
      <c r="K1554" s="90">
        <v>504</v>
      </c>
      <c r="L1554" s="90" t="s">
        <v>10512</v>
      </c>
    </row>
    <row r="1555" spans="1:12" hidden="1" outlineLevel="2" x14ac:dyDescent="0.25">
      <c r="A1555" s="90">
        <v>3</v>
      </c>
      <c r="B1555" s="26">
        <v>913766887</v>
      </c>
      <c r="C1555" s="90">
        <v>20</v>
      </c>
      <c r="D1555" s="90">
        <v>211526</v>
      </c>
      <c r="E1555" s="94">
        <v>43699</v>
      </c>
      <c r="F1555" s="26">
        <v>211526304385</v>
      </c>
      <c r="G1555" s="90">
        <v>304385</v>
      </c>
      <c r="H1555" s="90">
        <v>1.68</v>
      </c>
      <c r="I1555" s="90">
        <v>1.68</v>
      </c>
      <c r="J1555" s="90" t="s">
        <v>10509</v>
      </c>
      <c r="K1555" s="90">
        <v>473</v>
      </c>
      <c r="L1555" s="90" t="s">
        <v>10512</v>
      </c>
    </row>
    <row r="1556" spans="1:12" hidden="1" outlineLevel="2" x14ac:dyDescent="0.25">
      <c r="A1556" s="90">
        <v>3</v>
      </c>
      <c r="B1556" s="26">
        <v>913766887</v>
      </c>
      <c r="C1556" s="90">
        <v>20</v>
      </c>
      <c r="D1556" s="90">
        <v>214420</v>
      </c>
      <c r="E1556" s="94">
        <v>43731</v>
      </c>
      <c r="F1556" s="26">
        <v>214420307138</v>
      </c>
      <c r="G1556" s="90">
        <v>307138</v>
      </c>
      <c r="H1556" s="90">
        <v>1.68</v>
      </c>
      <c r="I1556" s="90">
        <v>1.68</v>
      </c>
      <c r="J1556" s="90" t="s">
        <v>10509</v>
      </c>
      <c r="K1556" s="90">
        <v>443</v>
      </c>
      <c r="L1556" s="90" t="s">
        <v>10512</v>
      </c>
    </row>
    <row r="1557" spans="1:12" hidden="1" outlineLevel="2" x14ac:dyDescent="0.25">
      <c r="A1557" s="90">
        <v>3</v>
      </c>
      <c r="B1557" s="26">
        <v>913773172</v>
      </c>
      <c r="C1557" s="90">
        <v>20</v>
      </c>
      <c r="D1557" s="90">
        <v>173207</v>
      </c>
      <c r="E1557" s="94">
        <v>43214</v>
      </c>
      <c r="F1557" s="26">
        <v>173207266388</v>
      </c>
      <c r="G1557" s="90">
        <v>266388</v>
      </c>
      <c r="H1557" s="90">
        <v>8.3800000000000008</v>
      </c>
      <c r="I1557" s="90">
        <v>4.1900000000000004</v>
      </c>
      <c r="J1557" s="90" t="s">
        <v>10509</v>
      </c>
      <c r="K1557" s="90">
        <v>961</v>
      </c>
      <c r="L1557" s="90" t="s">
        <v>10512</v>
      </c>
    </row>
    <row r="1558" spans="1:12" hidden="1" outlineLevel="2" x14ac:dyDescent="0.25">
      <c r="A1558" s="90">
        <v>3</v>
      </c>
      <c r="B1558" s="26">
        <v>913773172</v>
      </c>
      <c r="C1558" s="90">
        <v>20</v>
      </c>
      <c r="D1558" s="90">
        <v>175093</v>
      </c>
      <c r="E1558" s="94">
        <v>43243</v>
      </c>
      <c r="F1558" s="26">
        <v>175093268270</v>
      </c>
      <c r="G1558" s="90">
        <v>268270</v>
      </c>
      <c r="H1558" s="90">
        <v>8.3800000000000008</v>
      </c>
      <c r="I1558" s="90">
        <v>8.3800000000000008</v>
      </c>
      <c r="J1558" s="90" t="s">
        <v>10509</v>
      </c>
      <c r="K1558" s="90">
        <v>930</v>
      </c>
      <c r="L1558" s="90" t="s">
        <v>10512</v>
      </c>
    </row>
    <row r="1559" spans="1:12" hidden="1" outlineLevel="2" x14ac:dyDescent="0.25">
      <c r="A1559" s="90">
        <v>3</v>
      </c>
      <c r="B1559" s="26">
        <v>913773172</v>
      </c>
      <c r="C1559" s="90">
        <v>20</v>
      </c>
      <c r="D1559" s="90">
        <v>177117</v>
      </c>
      <c r="E1559" s="94">
        <v>43273</v>
      </c>
      <c r="F1559" s="26">
        <v>177117270291</v>
      </c>
      <c r="G1559" s="90">
        <v>270291</v>
      </c>
      <c r="H1559" s="90">
        <v>8.3800000000000008</v>
      </c>
      <c r="I1559" s="90">
        <v>8.3800000000000008</v>
      </c>
      <c r="J1559" s="90" t="s">
        <v>10509</v>
      </c>
      <c r="K1559" s="90">
        <v>900</v>
      </c>
      <c r="L1559" s="90" t="s">
        <v>10512</v>
      </c>
    </row>
    <row r="1560" spans="1:12" hidden="1" outlineLevel="2" x14ac:dyDescent="0.25">
      <c r="A1560" s="90">
        <v>3</v>
      </c>
      <c r="B1560" s="26">
        <v>913777900</v>
      </c>
      <c r="C1560" s="90">
        <v>20</v>
      </c>
      <c r="D1560" s="90">
        <v>229420</v>
      </c>
      <c r="E1560" s="94">
        <v>43882</v>
      </c>
      <c r="F1560" s="26">
        <v>229420321327</v>
      </c>
      <c r="G1560" s="90">
        <v>321327</v>
      </c>
      <c r="H1560" s="90">
        <v>2.34</v>
      </c>
      <c r="I1560" s="90">
        <v>2.34</v>
      </c>
      <c r="J1560" s="90" t="s">
        <v>10509</v>
      </c>
      <c r="K1560" s="90">
        <v>291</v>
      </c>
      <c r="L1560" s="90" t="s">
        <v>10512</v>
      </c>
    </row>
    <row r="1561" spans="1:12" hidden="1" outlineLevel="2" x14ac:dyDescent="0.25">
      <c r="A1561" s="90">
        <v>3</v>
      </c>
      <c r="B1561" s="26">
        <v>913777900</v>
      </c>
      <c r="C1561" s="90">
        <v>20</v>
      </c>
      <c r="D1561" s="90">
        <v>235376</v>
      </c>
      <c r="E1561" s="94">
        <v>43942</v>
      </c>
      <c r="F1561" s="26">
        <v>235376326855</v>
      </c>
      <c r="G1561" s="90">
        <v>326855</v>
      </c>
      <c r="H1561" s="90">
        <v>2.36</v>
      </c>
      <c r="I1561" s="90">
        <v>2.36</v>
      </c>
      <c r="J1561" s="90" t="s">
        <v>10509</v>
      </c>
      <c r="K1561" s="90">
        <v>230</v>
      </c>
      <c r="L1561" s="90" t="s">
        <v>10512</v>
      </c>
    </row>
    <row r="1562" spans="1:12" hidden="1" outlineLevel="2" x14ac:dyDescent="0.25">
      <c r="A1562" s="90">
        <v>3</v>
      </c>
      <c r="B1562" s="26">
        <v>913777900</v>
      </c>
      <c r="C1562" s="90">
        <v>20</v>
      </c>
      <c r="D1562" s="90">
        <v>238343</v>
      </c>
      <c r="E1562" s="94">
        <v>43972</v>
      </c>
      <c r="F1562" s="26">
        <v>238343329620</v>
      </c>
      <c r="G1562" s="90">
        <v>329620</v>
      </c>
      <c r="H1562" s="90">
        <v>4.3099999999999996</v>
      </c>
      <c r="I1562" s="90">
        <v>4.3099999999999996</v>
      </c>
      <c r="J1562" s="90" t="s">
        <v>10509</v>
      </c>
      <c r="K1562" s="90">
        <v>199</v>
      </c>
      <c r="L1562" s="90" t="s">
        <v>10512</v>
      </c>
    </row>
    <row r="1563" spans="1:12" hidden="1" outlineLevel="2" x14ac:dyDescent="0.25">
      <c r="A1563" s="90">
        <v>3</v>
      </c>
      <c r="B1563" s="26">
        <v>913808978</v>
      </c>
      <c r="C1563" s="90">
        <v>20</v>
      </c>
      <c r="D1563" s="90">
        <v>171928</v>
      </c>
      <c r="E1563" s="94">
        <v>43185</v>
      </c>
      <c r="F1563" s="26">
        <v>171928263575</v>
      </c>
      <c r="G1563" s="90">
        <v>263575</v>
      </c>
      <c r="H1563" s="90">
        <v>1.68</v>
      </c>
      <c r="I1563" s="90">
        <v>1.68</v>
      </c>
      <c r="J1563" s="90" t="s">
        <v>10509</v>
      </c>
      <c r="K1563" s="90">
        <v>991</v>
      </c>
      <c r="L1563" s="90" t="s">
        <v>10512</v>
      </c>
    </row>
    <row r="1564" spans="1:12" hidden="1" outlineLevel="2" x14ac:dyDescent="0.25">
      <c r="A1564" s="90">
        <v>3</v>
      </c>
      <c r="B1564" s="26">
        <v>913818266</v>
      </c>
      <c r="C1564" s="90">
        <v>20</v>
      </c>
      <c r="D1564" s="90">
        <v>231014</v>
      </c>
      <c r="E1564" s="94">
        <v>43913</v>
      </c>
      <c r="F1564" s="26">
        <v>231014322717</v>
      </c>
      <c r="G1564" s="90">
        <v>322717</v>
      </c>
      <c r="H1564" s="90">
        <v>11.98</v>
      </c>
      <c r="I1564" s="90">
        <v>11.98</v>
      </c>
      <c r="J1564" s="90" t="s">
        <v>10509</v>
      </c>
      <c r="K1564" s="90">
        <v>260</v>
      </c>
      <c r="L1564" s="90" t="s">
        <v>10512</v>
      </c>
    </row>
    <row r="1565" spans="1:12" hidden="1" outlineLevel="2" x14ac:dyDescent="0.25">
      <c r="A1565" s="90">
        <v>3</v>
      </c>
      <c r="B1565" s="26">
        <v>913841177</v>
      </c>
      <c r="C1565" s="90">
        <v>20</v>
      </c>
      <c r="D1565" s="90">
        <v>181823</v>
      </c>
      <c r="E1565" s="94">
        <v>43335</v>
      </c>
      <c r="F1565" s="26">
        <v>181823274989</v>
      </c>
      <c r="G1565" s="90">
        <v>274989</v>
      </c>
      <c r="H1565" s="90">
        <v>1.68</v>
      </c>
      <c r="I1565" s="90">
        <v>1.68</v>
      </c>
      <c r="J1565" s="90" t="s">
        <v>10509</v>
      </c>
      <c r="K1565" s="90">
        <v>838</v>
      </c>
      <c r="L1565" s="90" t="s">
        <v>10512</v>
      </c>
    </row>
    <row r="1566" spans="1:12" hidden="1" outlineLevel="2" x14ac:dyDescent="0.25">
      <c r="A1566" s="90">
        <v>3</v>
      </c>
      <c r="B1566" s="26">
        <v>913841177</v>
      </c>
      <c r="C1566" s="90">
        <v>20</v>
      </c>
      <c r="D1566" s="90">
        <v>184017</v>
      </c>
      <c r="E1566" s="94">
        <v>43364</v>
      </c>
      <c r="F1566" s="26">
        <v>184017277178</v>
      </c>
      <c r="G1566" s="90">
        <v>277178</v>
      </c>
      <c r="H1566" s="90">
        <v>1.68</v>
      </c>
      <c r="I1566" s="90">
        <v>1.68</v>
      </c>
      <c r="J1566" s="90" t="s">
        <v>10509</v>
      </c>
      <c r="K1566" s="90">
        <v>808</v>
      </c>
      <c r="L1566" s="90" t="s">
        <v>10512</v>
      </c>
    </row>
    <row r="1567" spans="1:12" hidden="1" outlineLevel="2" x14ac:dyDescent="0.25">
      <c r="A1567" s="90">
        <v>3</v>
      </c>
      <c r="B1567" s="26">
        <v>913848842</v>
      </c>
      <c r="C1567" s="90">
        <v>20</v>
      </c>
      <c r="D1567" s="90">
        <v>179542</v>
      </c>
      <c r="E1567" s="94">
        <v>43305</v>
      </c>
      <c r="F1567" s="26">
        <v>179542272712</v>
      </c>
      <c r="G1567" s="90">
        <v>272712</v>
      </c>
      <c r="H1567" s="90">
        <v>6.94</v>
      </c>
      <c r="I1567" s="90">
        <v>6.94</v>
      </c>
      <c r="J1567" s="90" t="s">
        <v>10509</v>
      </c>
      <c r="K1567" s="90">
        <v>869</v>
      </c>
      <c r="L1567" s="90" t="s">
        <v>10512</v>
      </c>
    </row>
    <row r="1568" spans="1:12" hidden="1" outlineLevel="2" x14ac:dyDescent="0.25">
      <c r="A1568" s="90">
        <v>3</v>
      </c>
      <c r="B1568" s="26">
        <v>913867248</v>
      </c>
      <c r="C1568" s="90">
        <v>20</v>
      </c>
      <c r="D1568" s="90">
        <v>180668</v>
      </c>
      <c r="E1568" s="94">
        <v>43305</v>
      </c>
      <c r="F1568" s="26">
        <v>180668273838</v>
      </c>
      <c r="G1568" s="90">
        <v>273838</v>
      </c>
      <c r="H1568" s="90">
        <v>15.61</v>
      </c>
      <c r="I1568" s="90">
        <v>15.61</v>
      </c>
      <c r="J1568" s="90" t="s">
        <v>10509</v>
      </c>
      <c r="K1568" s="90">
        <v>869</v>
      </c>
      <c r="L1568" s="90" t="s">
        <v>10512</v>
      </c>
    </row>
    <row r="1569" spans="1:12" hidden="1" outlineLevel="2" x14ac:dyDescent="0.25">
      <c r="A1569" s="90">
        <v>3</v>
      </c>
      <c r="B1569" s="26">
        <v>913867248</v>
      </c>
      <c r="C1569" s="90">
        <v>20</v>
      </c>
      <c r="D1569" s="90">
        <v>184965</v>
      </c>
      <c r="E1569" s="94">
        <v>43364</v>
      </c>
      <c r="F1569" s="26">
        <v>184965278126</v>
      </c>
      <c r="G1569" s="90">
        <v>278126</v>
      </c>
      <c r="H1569" s="90">
        <v>23.15</v>
      </c>
      <c r="I1569" s="90">
        <v>23.15</v>
      </c>
      <c r="J1569" s="90" t="s">
        <v>10509</v>
      </c>
      <c r="K1569" s="90">
        <v>808</v>
      </c>
      <c r="L1569" s="90" t="s">
        <v>10512</v>
      </c>
    </row>
    <row r="1570" spans="1:12" hidden="1" outlineLevel="2" x14ac:dyDescent="0.25">
      <c r="A1570" s="90">
        <v>3</v>
      </c>
      <c r="B1570" s="26">
        <v>913867297</v>
      </c>
      <c r="C1570" s="90">
        <v>20</v>
      </c>
      <c r="D1570" s="90">
        <v>190570</v>
      </c>
      <c r="E1570" s="94">
        <v>43455</v>
      </c>
      <c r="F1570" s="26">
        <v>190570283704</v>
      </c>
      <c r="G1570" s="90">
        <v>283704</v>
      </c>
      <c r="H1570" s="90">
        <v>7.82</v>
      </c>
      <c r="I1570" s="90">
        <v>7.82</v>
      </c>
      <c r="J1570" s="90" t="s">
        <v>10509</v>
      </c>
      <c r="K1570" s="90">
        <v>716</v>
      </c>
      <c r="L1570" s="90" t="s">
        <v>10512</v>
      </c>
    </row>
    <row r="1571" spans="1:12" hidden="1" outlineLevel="2" x14ac:dyDescent="0.25">
      <c r="A1571" s="90">
        <v>3</v>
      </c>
      <c r="B1571" s="26">
        <v>913867297</v>
      </c>
      <c r="C1571" s="90">
        <v>20</v>
      </c>
      <c r="D1571" s="90">
        <v>195168</v>
      </c>
      <c r="E1571" s="94">
        <v>43518</v>
      </c>
      <c r="F1571" s="26">
        <v>195168288281</v>
      </c>
      <c r="G1571" s="90">
        <v>288281</v>
      </c>
      <c r="H1571" s="90">
        <v>7.82</v>
      </c>
      <c r="I1571" s="90">
        <v>7.82</v>
      </c>
      <c r="J1571" s="90" t="s">
        <v>10509</v>
      </c>
      <c r="K1571" s="90">
        <v>657</v>
      </c>
      <c r="L1571" s="90" t="s">
        <v>10512</v>
      </c>
    </row>
    <row r="1572" spans="1:12" hidden="1" outlineLevel="2" x14ac:dyDescent="0.25">
      <c r="A1572" s="90">
        <v>3</v>
      </c>
      <c r="B1572" s="26">
        <v>913871232</v>
      </c>
      <c r="C1572" s="90">
        <v>20</v>
      </c>
      <c r="D1572" s="90">
        <v>180126</v>
      </c>
      <c r="E1572" s="94">
        <v>43305</v>
      </c>
      <c r="F1572" s="26">
        <v>180126273296</v>
      </c>
      <c r="G1572" s="90">
        <v>273296</v>
      </c>
      <c r="H1572" s="90">
        <v>1.7</v>
      </c>
      <c r="I1572" s="90">
        <v>1.7</v>
      </c>
      <c r="J1572" s="90" t="s">
        <v>10509</v>
      </c>
      <c r="K1572" s="90">
        <v>869</v>
      </c>
      <c r="L1572" s="90" t="s">
        <v>10512</v>
      </c>
    </row>
    <row r="1573" spans="1:12" hidden="1" outlineLevel="2" x14ac:dyDescent="0.25">
      <c r="A1573" s="90">
        <v>3</v>
      </c>
      <c r="B1573" s="26">
        <v>913933602</v>
      </c>
      <c r="C1573" s="90">
        <v>20</v>
      </c>
      <c r="D1573" s="90">
        <v>208120</v>
      </c>
      <c r="E1573" s="94">
        <v>43669</v>
      </c>
      <c r="F1573" s="26">
        <v>208120301088</v>
      </c>
      <c r="G1573" s="90">
        <v>301088</v>
      </c>
      <c r="H1573" s="90">
        <v>6.94</v>
      </c>
      <c r="I1573" s="90">
        <v>6.94</v>
      </c>
      <c r="J1573" s="90" t="s">
        <v>10509</v>
      </c>
      <c r="K1573" s="90">
        <v>504</v>
      </c>
      <c r="L1573" s="90" t="s">
        <v>10512</v>
      </c>
    </row>
    <row r="1574" spans="1:12" hidden="1" outlineLevel="2" x14ac:dyDescent="0.25">
      <c r="A1574" s="90">
        <v>3</v>
      </c>
      <c r="B1574" s="26">
        <v>913933602</v>
      </c>
      <c r="C1574" s="90">
        <v>20</v>
      </c>
      <c r="D1574" s="90">
        <v>210892</v>
      </c>
      <c r="E1574" s="94">
        <v>43699</v>
      </c>
      <c r="F1574" s="26">
        <v>210892303751</v>
      </c>
      <c r="G1574" s="90">
        <v>303751</v>
      </c>
      <c r="H1574" s="90">
        <v>6.94</v>
      </c>
      <c r="I1574" s="90">
        <v>6.94</v>
      </c>
      <c r="J1574" s="90" t="s">
        <v>10509</v>
      </c>
      <c r="K1574" s="90">
        <v>473</v>
      </c>
      <c r="L1574" s="90" t="s">
        <v>10512</v>
      </c>
    </row>
    <row r="1575" spans="1:12" hidden="1" outlineLevel="2" x14ac:dyDescent="0.25">
      <c r="A1575" s="90">
        <v>3</v>
      </c>
      <c r="B1575" s="26">
        <v>913934113</v>
      </c>
      <c r="C1575" s="90">
        <v>20</v>
      </c>
      <c r="D1575" s="90">
        <v>197680</v>
      </c>
      <c r="E1575" s="94">
        <v>43546</v>
      </c>
      <c r="F1575" s="26">
        <v>197680290781</v>
      </c>
      <c r="G1575" s="90">
        <v>290781</v>
      </c>
      <c r="H1575" s="90">
        <v>8.3800000000000008</v>
      </c>
      <c r="I1575" s="90">
        <v>8.3800000000000008</v>
      </c>
      <c r="J1575" s="90" t="s">
        <v>10509</v>
      </c>
      <c r="K1575" s="90">
        <v>626</v>
      </c>
      <c r="L1575" s="90" t="s">
        <v>10512</v>
      </c>
    </row>
    <row r="1576" spans="1:12" hidden="1" outlineLevel="2" x14ac:dyDescent="0.25">
      <c r="A1576" s="90">
        <v>3</v>
      </c>
      <c r="B1576" s="26">
        <v>913934113</v>
      </c>
      <c r="C1576" s="90">
        <v>20</v>
      </c>
      <c r="D1576" s="90">
        <v>200012</v>
      </c>
      <c r="E1576" s="94">
        <v>43578</v>
      </c>
      <c r="F1576" s="26">
        <v>200012293100</v>
      </c>
      <c r="G1576" s="90">
        <v>293100</v>
      </c>
      <c r="H1576" s="90">
        <v>8.3800000000000008</v>
      </c>
      <c r="I1576" s="90">
        <v>8.3800000000000008</v>
      </c>
      <c r="J1576" s="90" t="s">
        <v>10509</v>
      </c>
      <c r="K1576" s="90">
        <v>596</v>
      </c>
      <c r="L1576" s="90" t="s">
        <v>10512</v>
      </c>
    </row>
    <row r="1577" spans="1:12" hidden="1" outlineLevel="2" x14ac:dyDescent="0.25">
      <c r="A1577" s="90">
        <v>3</v>
      </c>
      <c r="B1577" s="26">
        <v>914011481</v>
      </c>
      <c r="C1577" s="90">
        <v>20</v>
      </c>
      <c r="D1577" s="90">
        <v>233020</v>
      </c>
      <c r="E1577" s="94">
        <v>43913</v>
      </c>
      <c r="F1577" s="26">
        <v>233020324619</v>
      </c>
      <c r="G1577" s="90">
        <v>324619</v>
      </c>
      <c r="H1577" s="90">
        <v>16.48</v>
      </c>
      <c r="I1577" s="90">
        <v>16.48</v>
      </c>
      <c r="J1577" s="90" t="s">
        <v>10509</v>
      </c>
      <c r="K1577" s="90">
        <v>260</v>
      </c>
      <c r="L1577" s="90" t="s">
        <v>10512</v>
      </c>
    </row>
    <row r="1578" spans="1:12" hidden="1" outlineLevel="2" x14ac:dyDescent="0.25">
      <c r="A1578" s="90">
        <v>3</v>
      </c>
      <c r="B1578" s="26">
        <v>914011481</v>
      </c>
      <c r="C1578" s="90">
        <v>20</v>
      </c>
      <c r="D1578" s="90">
        <v>238996</v>
      </c>
      <c r="E1578" s="94">
        <v>43972</v>
      </c>
      <c r="F1578" s="26">
        <v>238996330172</v>
      </c>
      <c r="G1578" s="90">
        <v>330172</v>
      </c>
      <c r="H1578" s="90">
        <v>37.69</v>
      </c>
      <c r="I1578" s="90">
        <v>37.69</v>
      </c>
      <c r="J1578" s="90" t="s">
        <v>10509</v>
      </c>
      <c r="K1578" s="90">
        <v>199</v>
      </c>
      <c r="L1578" s="90" t="s">
        <v>10512</v>
      </c>
    </row>
    <row r="1579" spans="1:12" hidden="1" outlineLevel="2" x14ac:dyDescent="0.25">
      <c r="A1579" s="90">
        <v>3</v>
      </c>
      <c r="B1579" s="26">
        <v>913515292001</v>
      </c>
      <c r="C1579" s="90">
        <v>20</v>
      </c>
      <c r="D1579" s="90">
        <v>183334</v>
      </c>
      <c r="E1579" s="94">
        <v>43347</v>
      </c>
      <c r="F1579" s="26">
        <v>183334276497</v>
      </c>
      <c r="G1579" s="90">
        <v>276497</v>
      </c>
      <c r="H1579" s="90">
        <v>2.06</v>
      </c>
      <c r="I1579" s="90">
        <v>2.06</v>
      </c>
      <c r="J1579" s="90" t="s">
        <v>10509</v>
      </c>
      <c r="K1579" s="90">
        <v>838</v>
      </c>
      <c r="L1579" s="90" t="s">
        <v>10512</v>
      </c>
    </row>
    <row r="1580" spans="1:12" hidden="1" outlineLevel="2" x14ac:dyDescent="0.25">
      <c r="A1580" s="90">
        <v>3</v>
      </c>
      <c r="B1580" s="26">
        <v>913515292001</v>
      </c>
      <c r="C1580" s="90">
        <v>20</v>
      </c>
      <c r="D1580" s="90">
        <v>188103</v>
      </c>
      <c r="E1580" s="94">
        <v>43409</v>
      </c>
      <c r="F1580" s="26">
        <v>188103281252</v>
      </c>
      <c r="G1580" s="90">
        <v>281252</v>
      </c>
      <c r="H1580" s="90">
        <v>4.4400000000000004</v>
      </c>
      <c r="I1580" s="90">
        <v>4.4400000000000004</v>
      </c>
      <c r="J1580" s="90" t="s">
        <v>10509</v>
      </c>
      <c r="K1580" s="90">
        <v>777</v>
      </c>
      <c r="L1580" s="90" t="s">
        <v>10512</v>
      </c>
    </row>
    <row r="1581" spans="1:12" hidden="1" outlineLevel="2" x14ac:dyDescent="0.25">
      <c r="A1581" s="90">
        <v>3</v>
      </c>
      <c r="B1581" s="26">
        <v>913528055</v>
      </c>
      <c r="C1581" s="90">
        <v>20</v>
      </c>
      <c r="D1581" s="90">
        <v>193802</v>
      </c>
      <c r="E1581" s="94">
        <v>43487</v>
      </c>
      <c r="F1581" s="26">
        <v>193802286926</v>
      </c>
      <c r="G1581" s="90">
        <v>286926</v>
      </c>
      <c r="H1581" s="90">
        <v>5.52</v>
      </c>
      <c r="I1581" s="90">
        <v>5.52</v>
      </c>
      <c r="J1581" s="90" t="s">
        <v>10509</v>
      </c>
      <c r="K1581" s="90">
        <v>685</v>
      </c>
      <c r="L1581" s="90" t="s">
        <v>10512</v>
      </c>
    </row>
    <row r="1582" spans="1:12" hidden="1" outlineLevel="2" x14ac:dyDescent="0.25">
      <c r="A1582" s="90">
        <v>3</v>
      </c>
      <c r="B1582" s="26">
        <v>913528295</v>
      </c>
      <c r="C1582" s="90">
        <v>20</v>
      </c>
      <c r="D1582" s="90">
        <v>235411</v>
      </c>
      <c r="E1582" s="94">
        <v>43942</v>
      </c>
      <c r="F1582" s="26">
        <v>235411326890</v>
      </c>
      <c r="G1582" s="90">
        <v>326890</v>
      </c>
      <c r="H1582" s="90">
        <v>21.4</v>
      </c>
      <c r="I1582" s="90">
        <v>21.4</v>
      </c>
      <c r="J1582" s="90" t="s">
        <v>10509</v>
      </c>
      <c r="K1582" s="90">
        <v>230</v>
      </c>
      <c r="L1582" s="90" t="s">
        <v>10512</v>
      </c>
    </row>
    <row r="1583" spans="1:12" hidden="1" outlineLevel="2" x14ac:dyDescent="0.25">
      <c r="A1583" s="90">
        <v>3</v>
      </c>
      <c r="B1583" s="26">
        <v>913601910</v>
      </c>
      <c r="C1583" s="90">
        <v>20</v>
      </c>
      <c r="D1583" s="90">
        <v>196568</v>
      </c>
      <c r="E1583" s="94">
        <v>43518</v>
      </c>
      <c r="F1583" s="26">
        <v>196568289680</v>
      </c>
      <c r="G1583" s="90">
        <v>289680</v>
      </c>
      <c r="H1583" s="90">
        <v>1.68</v>
      </c>
      <c r="I1583" s="90">
        <v>1.68</v>
      </c>
      <c r="J1583" s="90" t="s">
        <v>10509</v>
      </c>
      <c r="K1583" s="90">
        <v>657</v>
      </c>
      <c r="L1583" s="90" t="s">
        <v>10512</v>
      </c>
    </row>
    <row r="1584" spans="1:12" hidden="1" outlineLevel="2" x14ac:dyDescent="0.25">
      <c r="A1584" s="90">
        <v>3</v>
      </c>
      <c r="B1584" s="26">
        <v>913608899</v>
      </c>
      <c r="C1584" s="90">
        <v>20</v>
      </c>
      <c r="D1584" s="90">
        <v>204217</v>
      </c>
      <c r="E1584" s="94">
        <v>43607</v>
      </c>
      <c r="F1584" s="26">
        <v>204217297278</v>
      </c>
      <c r="G1584" s="90">
        <v>297278</v>
      </c>
      <c r="H1584" s="90">
        <v>0.17</v>
      </c>
      <c r="I1584" s="90">
        <v>0.17</v>
      </c>
      <c r="J1584" s="90" t="s">
        <v>10509</v>
      </c>
      <c r="K1584" s="90">
        <v>565</v>
      </c>
      <c r="L1584" s="90" t="s">
        <v>10512</v>
      </c>
    </row>
    <row r="1585" spans="1:12" hidden="1" outlineLevel="2" x14ac:dyDescent="0.25">
      <c r="A1585" s="90">
        <v>3</v>
      </c>
      <c r="B1585" s="26">
        <v>913608899</v>
      </c>
      <c r="C1585" s="90">
        <v>20</v>
      </c>
      <c r="D1585" s="90">
        <v>209506</v>
      </c>
      <c r="E1585" s="94">
        <v>43669</v>
      </c>
      <c r="F1585" s="26">
        <v>209506302471</v>
      </c>
      <c r="G1585" s="90">
        <v>302471</v>
      </c>
      <c r="H1585" s="90">
        <v>0.2</v>
      </c>
      <c r="I1585" s="90">
        <v>0.2</v>
      </c>
      <c r="J1585" s="90" t="s">
        <v>10509</v>
      </c>
      <c r="K1585" s="90">
        <v>504</v>
      </c>
      <c r="L1585" s="90" t="s">
        <v>10512</v>
      </c>
    </row>
    <row r="1586" spans="1:12" hidden="1" outlineLevel="2" x14ac:dyDescent="0.25">
      <c r="A1586" s="90">
        <v>3</v>
      </c>
      <c r="B1586" s="26">
        <v>913627576</v>
      </c>
      <c r="C1586" s="90">
        <v>20</v>
      </c>
      <c r="D1586" s="90">
        <v>181229</v>
      </c>
      <c r="E1586" s="94">
        <v>43335</v>
      </c>
      <c r="F1586" s="26">
        <v>181229274395</v>
      </c>
      <c r="G1586" s="90">
        <v>274395</v>
      </c>
      <c r="H1586" s="90">
        <v>17.899999999999999</v>
      </c>
      <c r="I1586" s="90">
        <v>17.899999999999999</v>
      </c>
      <c r="J1586" s="90" t="s">
        <v>10509</v>
      </c>
      <c r="K1586" s="90">
        <v>838</v>
      </c>
      <c r="L1586" s="90" t="s">
        <v>10512</v>
      </c>
    </row>
    <row r="1587" spans="1:12" hidden="1" outlineLevel="2" x14ac:dyDescent="0.25">
      <c r="A1587" s="90">
        <v>3</v>
      </c>
      <c r="B1587" s="26">
        <v>913627576</v>
      </c>
      <c r="C1587" s="90">
        <v>20</v>
      </c>
      <c r="D1587" s="90">
        <v>183432</v>
      </c>
      <c r="E1587" s="94">
        <v>43364</v>
      </c>
      <c r="F1587" s="26">
        <v>183432276593</v>
      </c>
      <c r="G1587" s="90">
        <v>276593</v>
      </c>
      <c r="H1587" s="90">
        <v>17.899999999999999</v>
      </c>
      <c r="I1587" s="90">
        <v>17.899999999999999</v>
      </c>
      <c r="J1587" s="90" t="s">
        <v>10509</v>
      </c>
      <c r="K1587" s="90">
        <v>808</v>
      </c>
      <c r="L1587" s="90" t="s">
        <v>10512</v>
      </c>
    </row>
    <row r="1588" spans="1:12" hidden="1" outlineLevel="2" x14ac:dyDescent="0.25">
      <c r="A1588" s="90">
        <v>3</v>
      </c>
      <c r="B1588" s="26">
        <v>913646501001</v>
      </c>
      <c r="C1588" s="90">
        <v>20</v>
      </c>
      <c r="D1588" s="90">
        <v>185558</v>
      </c>
      <c r="E1588" s="94">
        <v>43374</v>
      </c>
      <c r="F1588" s="26">
        <v>185558278717</v>
      </c>
      <c r="G1588" s="90">
        <v>278717</v>
      </c>
      <c r="H1588" s="90">
        <v>1.68</v>
      </c>
      <c r="I1588" s="90">
        <v>1.68</v>
      </c>
      <c r="J1588" s="90" t="s">
        <v>10509</v>
      </c>
      <c r="K1588" s="90">
        <v>808</v>
      </c>
      <c r="L1588" s="90" t="s">
        <v>10512</v>
      </c>
    </row>
    <row r="1589" spans="1:12" hidden="1" outlineLevel="2" x14ac:dyDescent="0.25">
      <c r="A1589" s="90">
        <v>3</v>
      </c>
      <c r="B1589" s="26">
        <v>913657946</v>
      </c>
      <c r="C1589" s="90">
        <v>20</v>
      </c>
      <c r="D1589" s="90">
        <v>222407</v>
      </c>
      <c r="E1589" s="94">
        <v>43822</v>
      </c>
      <c r="F1589" s="26">
        <v>222407314683</v>
      </c>
      <c r="G1589" s="90">
        <v>314683</v>
      </c>
      <c r="H1589" s="90">
        <v>8.3800000000000008</v>
      </c>
      <c r="I1589" s="90">
        <v>8.3800000000000008</v>
      </c>
      <c r="J1589" s="90" t="s">
        <v>10509</v>
      </c>
      <c r="K1589" s="90">
        <v>351</v>
      </c>
      <c r="L1589" s="90" t="s">
        <v>10512</v>
      </c>
    </row>
    <row r="1590" spans="1:12" hidden="1" outlineLevel="2" x14ac:dyDescent="0.25">
      <c r="A1590" s="90">
        <v>3</v>
      </c>
      <c r="B1590" s="26">
        <v>913659512</v>
      </c>
      <c r="C1590" s="90">
        <v>20</v>
      </c>
      <c r="D1590" s="90">
        <v>170489</v>
      </c>
      <c r="E1590" s="94">
        <v>43154</v>
      </c>
      <c r="F1590" s="26">
        <v>170489262139</v>
      </c>
      <c r="G1590" s="90">
        <v>262139</v>
      </c>
      <c r="H1590" s="90">
        <v>0.94</v>
      </c>
      <c r="I1590" s="90">
        <v>0.94</v>
      </c>
      <c r="J1590" s="90" t="s">
        <v>10509</v>
      </c>
      <c r="K1590" s="90">
        <v>1022</v>
      </c>
      <c r="L1590" s="90" t="s">
        <v>10512</v>
      </c>
    </row>
    <row r="1591" spans="1:12" hidden="1" outlineLevel="2" x14ac:dyDescent="0.25">
      <c r="A1591" s="90">
        <v>3</v>
      </c>
      <c r="B1591" s="26">
        <v>913686036</v>
      </c>
      <c r="C1591" s="90">
        <v>20</v>
      </c>
      <c r="D1591" s="90">
        <v>185120</v>
      </c>
      <c r="E1591" s="94">
        <v>43364</v>
      </c>
      <c r="F1591" s="26">
        <v>185120278281</v>
      </c>
      <c r="G1591" s="90">
        <v>278281</v>
      </c>
      <c r="H1591" s="90">
        <v>15.29</v>
      </c>
      <c r="I1591" s="90">
        <v>15.29</v>
      </c>
      <c r="J1591" s="90" t="s">
        <v>10509</v>
      </c>
      <c r="K1591" s="90">
        <v>808</v>
      </c>
      <c r="L1591" s="90" t="s">
        <v>10512</v>
      </c>
    </row>
    <row r="1592" spans="1:12" hidden="1" outlineLevel="2" x14ac:dyDescent="0.25">
      <c r="A1592" s="90">
        <v>3</v>
      </c>
      <c r="B1592" s="26">
        <v>913686036</v>
      </c>
      <c r="C1592" s="90">
        <v>20</v>
      </c>
      <c r="D1592" s="90">
        <v>187486</v>
      </c>
      <c r="E1592" s="94">
        <v>43396</v>
      </c>
      <c r="F1592" s="26">
        <v>187486280640</v>
      </c>
      <c r="G1592" s="90">
        <v>280640</v>
      </c>
      <c r="H1592" s="90">
        <v>1.72</v>
      </c>
      <c r="I1592" s="90">
        <v>1.72</v>
      </c>
      <c r="J1592" s="90" t="s">
        <v>10509</v>
      </c>
      <c r="K1592" s="90">
        <v>777</v>
      </c>
      <c r="L1592" s="90" t="s">
        <v>10512</v>
      </c>
    </row>
    <row r="1593" spans="1:12" hidden="1" outlineLevel="2" x14ac:dyDescent="0.25">
      <c r="A1593" s="90">
        <v>3</v>
      </c>
      <c r="B1593" s="26">
        <v>913687653</v>
      </c>
      <c r="C1593" s="90">
        <v>20</v>
      </c>
      <c r="D1593" s="90">
        <v>228825</v>
      </c>
      <c r="E1593" s="94">
        <v>43882</v>
      </c>
      <c r="F1593" s="26">
        <v>228825320734</v>
      </c>
      <c r="G1593" s="90">
        <v>320734</v>
      </c>
      <c r="H1593" s="90">
        <v>1.95</v>
      </c>
      <c r="I1593" s="90">
        <v>1.95</v>
      </c>
      <c r="J1593" s="90" t="s">
        <v>10509</v>
      </c>
      <c r="K1593" s="90">
        <v>291</v>
      </c>
      <c r="L1593" s="90" t="s">
        <v>10512</v>
      </c>
    </row>
    <row r="1594" spans="1:12" hidden="1" outlineLevel="2" x14ac:dyDescent="0.25">
      <c r="A1594" s="90">
        <v>3</v>
      </c>
      <c r="B1594" s="26">
        <v>913687653</v>
      </c>
      <c r="C1594" s="90">
        <v>20</v>
      </c>
      <c r="D1594" s="90">
        <v>231782</v>
      </c>
      <c r="E1594" s="94">
        <v>43913</v>
      </c>
      <c r="F1594" s="26">
        <v>231782323485</v>
      </c>
      <c r="G1594" s="90">
        <v>323485</v>
      </c>
      <c r="H1594" s="90">
        <v>4.57</v>
      </c>
      <c r="I1594" s="90">
        <v>4.57</v>
      </c>
      <c r="J1594" s="90" t="s">
        <v>10509</v>
      </c>
      <c r="K1594" s="90">
        <v>260</v>
      </c>
      <c r="L1594" s="90" t="s">
        <v>10512</v>
      </c>
    </row>
    <row r="1595" spans="1:12" hidden="1" outlineLevel="2" x14ac:dyDescent="0.25">
      <c r="A1595" s="90">
        <v>3</v>
      </c>
      <c r="B1595" s="26">
        <v>913687653</v>
      </c>
      <c r="C1595" s="90">
        <v>20</v>
      </c>
      <c r="D1595" s="90">
        <v>237731</v>
      </c>
      <c r="E1595" s="94">
        <v>43972</v>
      </c>
      <c r="F1595" s="26">
        <v>237731329010</v>
      </c>
      <c r="G1595" s="90">
        <v>329010</v>
      </c>
      <c r="H1595" s="90">
        <v>19.12</v>
      </c>
      <c r="I1595" s="90">
        <v>19.12</v>
      </c>
      <c r="J1595" s="90" t="s">
        <v>10509</v>
      </c>
      <c r="K1595" s="90">
        <v>199</v>
      </c>
      <c r="L1595" s="90" t="s">
        <v>10512</v>
      </c>
    </row>
    <row r="1596" spans="1:12" hidden="1" outlineLevel="2" x14ac:dyDescent="0.25">
      <c r="A1596" s="90">
        <v>3</v>
      </c>
      <c r="B1596" s="26">
        <v>913714911</v>
      </c>
      <c r="C1596" s="90">
        <v>20</v>
      </c>
      <c r="D1596" s="90">
        <v>204432</v>
      </c>
      <c r="E1596" s="94">
        <v>43607</v>
      </c>
      <c r="F1596" s="26">
        <v>204432297478</v>
      </c>
      <c r="G1596" s="90">
        <v>297478</v>
      </c>
      <c r="H1596" s="90">
        <v>0.45</v>
      </c>
      <c r="I1596" s="90">
        <v>0.45</v>
      </c>
      <c r="J1596" s="90" t="s">
        <v>10509</v>
      </c>
      <c r="K1596" s="90">
        <v>565</v>
      </c>
      <c r="L1596" s="90" t="s">
        <v>10512</v>
      </c>
    </row>
    <row r="1597" spans="1:12" hidden="1" outlineLevel="2" x14ac:dyDescent="0.25">
      <c r="A1597" s="90">
        <v>3</v>
      </c>
      <c r="B1597" s="26">
        <v>913721742</v>
      </c>
      <c r="C1597" s="90">
        <v>20</v>
      </c>
      <c r="D1597" s="90">
        <v>234642</v>
      </c>
      <c r="E1597" s="94">
        <v>43942</v>
      </c>
      <c r="F1597" s="26">
        <v>234642326123</v>
      </c>
      <c r="G1597" s="90">
        <v>326123</v>
      </c>
      <c r="H1597" s="90">
        <v>1.9</v>
      </c>
      <c r="I1597" s="90">
        <v>1.9</v>
      </c>
      <c r="J1597" s="90" t="s">
        <v>10509</v>
      </c>
      <c r="K1597" s="90">
        <v>230</v>
      </c>
      <c r="L1597" s="90" t="s">
        <v>10512</v>
      </c>
    </row>
    <row r="1598" spans="1:12" hidden="1" outlineLevel="2" x14ac:dyDescent="0.25">
      <c r="A1598" s="90">
        <v>3</v>
      </c>
      <c r="B1598" s="26">
        <v>913721742</v>
      </c>
      <c r="C1598" s="90">
        <v>20</v>
      </c>
      <c r="D1598" s="90">
        <v>237598</v>
      </c>
      <c r="E1598" s="94">
        <v>43972</v>
      </c>
      <c r="F1598" s="26">
        <v>237598328877</v>
      </c>
      <c r="G1598" s="90">
        <v>328877</v>
      </c>
      <c r="H1598" s="90">
        <v>1.68</v>
      </c>
      <c r="I1598" s="90">
        <v>1.68</v>
      </c>
      <c r="J1598" s="90" t="s">
        <v>10509</v>
      </c>
      <c r="K1598" s="90">
        <v>199</v>
      </c>
      <c r="L1598" s="90" t="s">
        <v>10512</v>
      </c>
    </row>
    <row r="1599" spans="1:12" hidden="1" outlineLevel="2" x14ac:dyDescent="0.25">
      <c r="A1599" s="90">
        <v>3</v>
      </c>
      <c r="B1599" s="26">
        <v>914141270</v>
      </c>
      <c r="C1599" s="90">
        <v>20</v>
      </c>
      <c r="D1599" s="90">
        <v>175628</v>
      </c>
      <c r="E1599" s="94">
        <v>43243</v>
      </c>
      <c r="F1599" s="26">
        <v>175628268805</v>
      </c>
      <c r="G1599" s="90">
        <v>268805</v>
      </c>
      <c r="H1599" s="90">
        <v>1.68</v>
      </c>
      <c r="I1599" s="90">
        <v>1.68</v>
      </c>
      <c r="J1599" s="90" t="s">
        <v>10509</v>
      </c>
      <c r="K1599" s="90">
        <v>930</v>
      </c>
      <c r="L1599" s="90" t="s">
        <v>10512</v>
      </c>
    </row>
    <row r="1600" spans="1:12" hidden="1" outlineLevel="2" x14ac:dyDescent="0.25">
      <c r="A1600" s="90">
        <v>3</v>
      </c>
      <c r="B1600" s="26">
        <v>914153440</v>
      </c>
      <c r="C1600" s="90">
        <v>20</v>
      </c>
      <c r="D1600" s="90">
        <v>177954</v>
      </c>
      <c r="E1600" s="94">
        <v>43273</v>
      </c>
      <c r="F1600" s="26">
        <v>177954271128</v>
      </c>
      <c r="G1600" s="90">
        <v>271128</v>
      </c>
      <c r="H1600" s="90">
        <v>2.54</v>
      </c>
      <c r="I1600" s="90">
        <v>2.54</v>
      </c>
      <c r="J1600" s="90" t="s">
        <v>10509</v>
      </c>
      <c r="K1600" s="90">
        <v>900</v>
      </c>
      <c r="L1600" s="90" t="s">
        <v>10512</v>
      </c>
    </row>
    <row r="1601" spans="1:12" hidden="1" outlineLevel="2" x14ac:dyDescent="0.25">
      <c r="A1601" s="90">
        <v>3</v>
      </c>
      <c r="B1601" s="26">
        <v>914153440</v>
      </c>
      <c r="C1601" s="90">
        <v>20</v>
      </c>
      <c r="D1601" s="90">
        <v>179976</v>
      </c>
      <c r="E1601" s="94">
        <v>43305</v>
      </c>
      <c r="F1601" s="26">
        <v>179976273146</v>
      </c>
      <c r="G1601" s="90">
        <v>273146</v>
      </c>
      <c r="H1601" s="90">
        <v>2.4500000000000002</v>
      </c>
      <c r="I1601" s="90">
        <v>2.4500000000000002</v>
      </c>
      <c r="J1601" s="90" t="s">
        <v>10509</v>
      </c>
      <c r="K1601" s="90">
        <v>869</v>
      </c>
      <c r="L1601" s="90" t="s">
        <v>10512</v>
      </c>
    </row>
    <row r="1602" spans="1:12" hidden="1" outlineLevel="2" x14ac:dyDescent="0.25">
      <c r="A1602" s="90">
        <v>3</v>
      </c>
      <c r="B1602" s="26">
        <v>914171087</v>
      </c>
      <c r="C1602" s="90">
        <v>20</v>
      </c>
      <c r="D1602" s="90">
        <v>167949</v>
      </c>
      <c r="E1602" s="94">
        <v>43124</v>
      </c>
      <c r="F1602" s="26">
        <v>167949259601</v>
      </c>
      <c r="G1602" s="90">
        <v>259601</v>
      </c>
      <c r="H1602" s="90">
        <v>9.0299999999999994</v>
      </c>
      <c r="I1602" s="90">
        <v>9.0299999999999994</v>
      </c>
      <c r="J1602" s="90" t="s">
        <v>10509</v>
      </c>
      <c r="K1602" s="90">
        <v>1050</v>
      </c>
      <c r="L1602" s="90" t="s">
        <v>10512</v>
      </c>
    </row>
    <row r="1603" spans="1:12" hidden="1" outlineLevel="2" x14ac:dyDescent="0.25">
      <c r="A1603" s="90">
        <v>3</v>
      </c>
      <c r="B1603" s="26">
        <v>914171087</v>
      </c>
      <c r="C1603" s="90">
        <v>20</v>
      </c>
      <c r="D1603" s="90">
        <v>169695</v>
      </c>
      <c r="E1603" s="94">
        <v>43154</v>
      </c>
      <c r="F1603" s="26">
        <v>169695261345</v>
      </c>
      <c r="G1603" s="90">
        <v>261345</v>
      </c>
      <c r="H1603" s="90">
        <v>8.3800000000000008</v>
      </c>
      <c r="I1603" s="90">
        <v>8.3800000000000008</v>
      </c>
      <c r="J1603" s="90" t="s">
        <v>10509</v>
      </c>
      <c r="K1603" s="90">
        <v>1022</v>
      </c>
      <c r="L1603" s="90" t="s">
        <v>10512</v>
      </c>
    </row>
    <row r="1604" spans="1:12" hidden="1" outlineLevel="2" x14ac:dyDescent="0.25">
      <c r="A1604" s="90">
        <v>3</v>
      </c>
      <c r="B1604" s="26">
        <v>914195987</v>
      </c>
      <c r="C1604" s="90">
        <v>20</v>
      </c>
      <c r="D1604" s="90">
        <v>206721</v>
      </c>
      <c r="E1604" s="94">
        <v>43637</v>
      </c>
      <c r="F1604" s="26">
        <v>206721299746</v>
      </c>
      <c r="G1604" s="90">
        <v>299746</v>
      </c>
      <c r="H1604" s="90">
        <v>0.49</v>
      </c>
      <c r="I1604" s="90">
        <v>0.49</v>
      </c>
      <c r="J1604" s="90" t="s">
        <v>10509</v>
      </c>
      <c r="K1604" s="90">
        <v>535</v>
      </c>
      <c r="L1604" s="90" t="s">
        <v>10512</v>
      </c>
    </row>
    <row r="1605" spans="1:12" hidden="1" outlineLevel="2" x14ac:dyDescent="0.25">
      <c r="A1605" s="90">
        <v>3</v>
      </c>
      <c r="B1605" s="26">
        <v>914195987</v>
      </c>
      <c r="C1605" s="90">
        <v>20</v>
      </c>
      <c r="D1605" s="90">
        <v>209413</v>
      </c>
      <c r="E1605" s="94">
        <v>43669</v>
      </c>
      <c r="F1605" s="26">
        <v>209413302379</v>
      </c>
      <c r="G1605" s="90">
        <v>302379</v>
      </c>
      <c r="H1605" s="90">
        <v>0.16</v>
      </c>
      <c r="I1605" s="90">
        <v>0.16</v>
      </c>
      <c r="J1605" s="90" t="s">
        <v>10509</v>
      </c>
      <c r="K1605" s="90">
        <v>504</v>
      </c>
      <c r="L1605" s="90" t="s">
        <v>10512</v>
      </c>
    </row>
    <row r="1606" spans="1:12" hidden="1" outlineLevel="2" x14ac:dyDescent="0.25">
      <c r="A1606" s="90">
        <v>3</v>
      </c>
      <c r="B1606" s="26">
        <v>914195987</v>
      </c>
      <c r="C1606" s="90">
        <v>20</v>
      </c>
      <c r="D1606" s="90">
        <v>212163</v>
      </c>
      <c r="E1606" s="94">
        <v>43699</v>
      </c>
      <c r="F1606" s="26">
        <v>212163305020</v>
      </c>
      <c r="G1606" s="90">
        <v>305020</v>
      </c>
      <c r="H1606" s="90">
        <v>1.68</v>
      </c>
      <c r="I1606" s="90">
        <v>1.68</v>
      </c>
      <c r="J1606" s="90" t="s">
        <v>10509</v>
      </c>
      <c r="K1606" s="90">
        <v>473</v>
      </c>
      <c r="L1606" s="90" t="s">
        <v>10512</v>
      </c>
    </row>
    <row r="1607" spans="1:12" hidden="1" outlineLevel="2" x14ac:dyDescent="0.25">
      <c r="A1607" s="90">
        <v>3</v>
      </c>
      <c r="B1607" s="26">
        <v>914249727</v>
      </c>
      <c r="C1607" s="90">
        <v>20</v>
      </c>
      <c r="D1607" s="90">
        <v>192023</v>
      </c>
      <c r="E1607" s="94">
        <v>43455</v>
      </c>
      <c r="F1607" s="26">
        <v>192023285156</v>
      </c>
      <c r="G1607" s="90">
        <v>285156</v>
      </c>
      <c r="H1607" s="90">
        <v>0.56999999999999995</v>
      </c>
      <c r="I1607" s="90">
        <v>0.56999999999999995</v>
      </c>
      <c r="J1607" s="90" t="s">
        <v>10509</v>
      </c>
      <c r="K1607" s="90">
        <v>716</v>
      </c>
      <c r="L1607" s="90" t="s">
        <v>10512</v>
      </c>
    </row>
    <row r="1608" spans="1:12" hidden="1" outlineLevel="2" x14ac:dyDescent="0.25">
      <c r="A1608" s="90">
        <v>3</v>
      </c>
      <c r="B1608" s="26">
        <v>913933602</v>
      </c>
      <c r="C1608" s="90">
        <v>20</v>
      </c>
      <c r="D1608" s="90">
        <v>213797</v>
      </c>
      <c r="E1608" s="94">
        <v>43731</v>
      </c>
      <c r="F1608" s="26">
        <v>213797306515</v>
      </c>
      <c r="G1608" s="90">
        <v>306515</v>
      </c>
      <c r="H1608" s="90">
        <v>6.94</v>
      </c>
      <c r="I1608" s="90">
        <v>6.94</v>
      </c>
      <c r="J1608" s="90" t="s">
        <v>10509</v>
      </c>
      <c r="K1608" s="90">
        <v>443</v>
      </c>
      <c r="L1608" s="90" t="s">
        <v>10512</v>
      </c>
    </row>
    <row r="1609" spans="1:12" hidden="1" outlineLevel="2" x14ac:dyDescent="0.25">
      <c r="A1609" s="90">
        <v>3</v>
      </c>
      <c r="B1609" s="26">
        <v>913934113</v>
      </c>
      <c r="C1609" s="90">
        <v>20</v>
      </c>
      <c r="D1609" s="90">
        <v>202533</v>
      </c>
      <c r="E1609" s="94">
        <v>43607</v>
      </c>
      <c r="F1609" s="26">
        <v>202533295598</v>
      </c>
      <c r="G1609" s="90">
        <v>295598</v>
      </c>
      <c r="H1609" s="90">
        <v>8.3800000000000008</v>
      </c>
      <c r="I1609" s="90">
        <v>8.3800000000000008</v>
      </c>
      <c r="J1609" s="90" t="s">
        <v>10509</v>
      </c>
      <c r="K1609" s="90">
        <v>565</v>
      </c>
      <c r="L1609" s="90" t="s">
        <v>10512</v>
      </c>
    </row>
    <row r="1610" spans="1:12" hidden="1" outlineLevel="2" x14ac:dyDescent="0.25">
      <c r="A1610" s="90">
        <v>3</v>
      </c>
      <c r="B1610" s="26">
        <v>913992947</v>
      </c>
      <c r="C1610" s="90">
        <v>20</v>
      </c>
      <c r="D1610" s="90">
        <v>218260</v>
      </c>
      <c r="E1610" s="94">
        <v>43759</v>
      </c>
      <c r="F1610" s="26">
        <v>218260310822</v>
      </c>
      <c r="G1610" s="90">
        <v>310822</v>
      </c>
      <c r="H1610" s="90">
        <v>1.68</v>
      </c>
      <c r="I1610" s="90">
        <v>1.68</v>
      </c>
      <c r="J1610" s="90" t="s">
        <v>10509</v>
      </c>
      <c r="K1610" s="90">
        <v>412</v>
      </c>
      <c r="L1610" s="90" t="s">
        <v>10512</v>
      </c>
    </row>
    <row r="1611" spans="1:12" hidden="1" outlineLevel="2" x14ac:dyDescent="0.25">
      <c r="A1611" s="90">
        <v>3</v>
      </c>
      <c r="B1611" s="26">
        <v>913992947</v>
      </c>
      <c r="C1611" s="90">
        <v>20</v>
      </c>
      <c r="D1611" s="90">
        <v>221141</v>
      </c>
      <c r="E1611" s="94">
        <v>43790</v>
      </c>
      <c r="F1611" s="26">
        <v>221141313552</v>
      </c>
      <c r="G1611" s="90">
        <v>313552</v>
      </c>
      <c r="H1611" s="90">
        <v>1.68</v>
      </c>
      <c r="I1611" s="90">
        <v>1.68</v>
      </c>
      <c r="J1611" s="90" t="s">
        <v>10509</v>
      </c>
      <c r="K1611" s="90">
        <v>382</v>
      </c>
      <c r="L1611" s="90" t="s">
        <v>10512</v>
      </c>
    </row>
    <row r="1612" spans="1:12" hidden="1" outlineLevel="2" x14ac:dyDescent="0.25">
      <c r="A1612" s="90">
        <v>3</v>
      </c>
      <c r="B1612" s="26">
        <v>913992947</v>
      </c>
      <c r="C1612" s="90">
        <v>20</v>
      </c>
      <c r="D1612" s="90">
        <v>223909</v>
      </c>
      <c r="E1612" s="94">
        <v>43822</v>
      </c>
      <c r="F1612" s="26">
        <v>223909316163</v>
      </c>
      <c r="G1612" s="90">
        <v>316163</v>
      </c>
      <c r="H1612" s="90">
        <v>1.68</v>
      </c>
      <c r="I1612" s="90">
        <v>1.68</v>
      </c>
      <c r="J1612" s="90" t="s">
        <v>10509</v>
      </c>
      <c r="K1612" s="90">
        <v>351</v>
      </c>
      <c r="L1612" s="90" t="s">
        <v>10512</v>
      </c>
    </row>
    <row r="1613" spans="1:12" hidden="1" outlineLevel="2" x14ac:dyDescent="0.25">
      <c r="A1613" s="90">
        <v>3</v>
      </c>
      <c r="B1613" s="26">
        <v>914011481</v>
      </c>
      <c r="C1613" s="90">
        <v>20</v>
      </c>
      <c r="D1613" s="90">
        <v>236024</v>
      </c>
      <c r="E1613" s="94">
        <v>43942</v>
      </c>
      <c r="F1613" s="26">
        <v>236024327401</v>
      </c>
      <c r="G1613" s="90">
        <v>327401</v>
      </c>
      <c r="H1613" s="90">
        <v>30.53</v>
      </c>
      <c r="I1613" s="90">
        <v>30.53</v>
      </c>
      <c r="J1613" s="90" t="s">
        <v>10509</v>
      </c>
      <c r="K1613" s="90">
        <v>230</v>
      </c>
      <c r="L1613" s="90" t="s">
        <v>10512</v>
      </c>
    </row>
    <row r="1614" spans="1:12" hidden="1" outlineLevel="2" x14ac:dyDescent="0.25">
      <c r="A1614" s="90">
        <v>3</v>
      </c>
      <c r="B1614" s="26">
        <v>914035621</v>
      </c>
      <c r="C1614" s="90">
        <v>20</v>
      </c>
      <c r="D1614" s="90">
        <v>202834</v>
      </c>
      <c r="E1614" s="94">
        <v>43607</v>
      </c>
      <c r="F1614" s="26">
        <v>202834295899</v>
      </c>
      <c r="G1614" s="90">
        <v>295899</v>
      </c>
      <c r="H1614" s="90">
        <v>1.68</v>
      </c>
      <c r="I1614" s="90">
        <v>1.68</v>
      </c>
      <c r="J1614" s="90" t="s">
        <v>10509</v>
      </c>
      <c r="K1614" s="90">
        <v>565</v>
      </c>
      <c r="L1614" s="90" t="s">
        <v>10512</v>
      </c>
    </row>
    <row r="1615" spans="1:12" hidden="1" outlineLevel="2" x14ac:dyDescent="0.25">
      <c r="A1615" s="90">
        <v>3</v>
      </c>
      <c r="B1615" s="26">
        <v>914035621</v>
      </c>
      <c r="C1615" s="90">
        <v>20</v>
      </c>
      <c r="D1615" s="90">
        <v>205465</v>
      </c>
      <c r="E1615" s="94">
        <v>43637</v>
      </c>
      <c r="F1615" s="26">
        <v>205465298492</v>
      </c>
      <c r="G1615" s="90">
        <v>298492</v>
      </c>
      <c r="H1615" s="90">
        <v>1.68</v>
      </c>
      <c r="I1615" s="90">
        <v>1.68</v>
      </c>
      <c r="J1615" s="90" t="s">
        <v>10509</v>
      </c>
      <c r="K1615" s="90">
        <v>535</v>
      </c>
      <c r="L1615" s="90" t="s">
        <v>10512</v>
      </c>
    </row>
    <row r="1616" spans="1:12" hidden="1" outlineLevel="2" x14ac:dyDescent="0.25">
      <c r="A1616" s="90">
        <v>3</v>
      </c>
      <c r="B1616" s="26">
        <v>914086350</v>
      </c>
      <c r="C1616" s="90">
        <v>20</v>
      </c>
      <c r="D1616" s="90">
        <v>206082</v>
      </c>
      <c r="E1616" s="94">
        <v>43637</v>
      </c>
      <c r="F1616" s="26">
        <v>206082299109</v>
      </c>
      <c r="G1616" s="90">
        <v>299109</v>
      </c>
      <c r="H1616" s="90">
        <v>1.68</v>
      </c>
      <c r="I1616" s="90">
        <v>1.68</v>
      </c>
      <c r="J1616" s="90" t="s">
        <v>10509</v>
      </c>
      <c r="K1616" s="90">
        <v>535</v>
      </c>
      <c r="L1616" s="90" t="s">
        <v>10512</v>
      </c>
    </row>
    <row r="1617" spans="1:12" hidden="1" outlineLevel="2" x14ac:dyDescent="0.25">
      <c r="A1617" s="90">
        <v>3</v>
      </c>
      <c r="B1617" s="26">
        <v>914086350</v>
      </c>
      <c r="C1617" s="90">
        <v>20</v>
      </c>
      <c r="D1617" s="90">
        <v>208790</v>
      </c>
      <c r="E1617" s="94">
        <v>43669</v>
      </c>
      <c r="F1617" s="26">
        <v>208790301758</v>
      </c>
      <c r="G1617" s="90">
        <v>301758</v>
      </c>
      <c r="H1617" s="90">
        <v>1.68</v>
      </c>
      <c r="I1617" s="90">
        <v>1.68</v>
      </c>
      <c r="J1617" s="90" t="s">
        <v>10509</v>
      </c>
      <c r="K1617" s="90">
        <v>504</v>
      </c>
      <c r="L1617" s="90" t="s">
        <v>10512</v>
      </c>
    </row>
    <row r="1618" spans="1:12" hidden="1" outlineLevel="2" x14ac:dyDescent="0.25">
      <c r="A1618" s="90">
        <v>3</v>
      </c>
      <c r="B1618" s="26">
        <v>914291505</v>
      </c>
      <c r="C1618" s="90">
        <v>20</v>
      </c>
      <c r="D1618" s="90">
        <v>179319</v>
      </c>
      <c r="E1618" s="94">
        <v>43305</v>
      </c>
      <c r="F1618" s="26">
        <v>179319272489</v>
      </c>
      <c r="G1618" s="90">
        <v>272489</v>
      </c>
      <c r="H1618" s="90">
        <v>8.3800000000000008</v>
      </c>
      <c r="I1618" s="90">
        <v>8.3800000000000008</v>
      </c>
      <c r="J1618" s="90" t="s">
        <v>10509</v>
      </c>
      <c r="K1618" s="90">
        <v>869</v>
      </c>
      <c r="L1618" s="90" t="s">
        <v>10512</v>
      </c>
    </row>
    <row r="1619" spans="1:12" hidden="1" outlineLevel="2" x14ac:dyDescent="0.25">
      <c r="A1619" s="90">
        <v>3</v>
      </c>
      <c r="B1619" s="26">
        <v>914296736</v>
      </c>
      <c r="C1619" s="90">
        <v>20</v>
      </c>
      <c r="D1619" s="90">
        <v>234043</v>
      </c>
      <c r="E1619" s="94">
        <v>43942</v>
      </c>
      <c r="F1619" s="26">
        <v>234043325524</v>
      </c>
      <c r="G1619" s="90">
        <v>325524</v>
      </c>
      <c r="H1619" s="90">
        <v>48.4</v>
      </c>
      <c r="I1619" s="90">
        <v>48.4</v>
      </c>
      <c r="J1619" s="90" t="s">
        <v>10509</v>
      </c>
      <c r="K1619" s="90">
        <v>230</v>
      </c>
      <c r="L1619" s="90" t="s">
        <v>10512</v>
      </c>
    </row>
    <row r="1620" spans="1:12" hidden="1" outlineLevel="2" x14ac:dyDescent="0.25">
      <c r="A1620" s="90">
        <v>3</v>
      </c>
      <c r="B1620" s="26">
        <v>914296736</v>
      </c>
      <c r="C1620" s="90">
        <v>20</v>
      </c>
      <c r="D1620" s="90">
        <v>236995</v>
      </c>
      <c r="E1620" s="94">
        <v>43972</v>
      </c>
      <c r="F1620" s="26">
        <v>236995328274</v>
      </c>
      <c r="G1620" s="90">
        <v>328274</v>
      </c>
      <c r="H1620" s="90">
        <v>28.1</v>
      </c>
      <c r="I1620" s="90">
        <v>28.1</v>
      </c>
      <c r="J1620" s="90" t="s">
        <v>10509</v>
      </c>
      <c r="K1620" s="90">
        <v>199</v>
      </c>
      <c r="L1620" s="90" t="s">
        <v>10512</v>
      </c>
    </row>
    <row r="1621" spans="1:12" hidden="1" outlineLevel="2" x14ac:dyDescent="0.25">
      <c r="A1621" s="90">
        <v>3</v>
      </c>
      <c r="B1621" s="26">
        <v>914308887</v>
      </c>
      <c r="C1621" s="90">
        <v>20</v>
      </c>
      <c r="D1621" s="90">
        <v>220881</v>
      </c>
      <c r="E1621" s="94">
        <v>43790</v>
      </c>
      <c r="F1621" s="26">
        <v>220881313312</v>
      </c>
      <c r="G1621" s="90">
        <v>313312</v>
      </c>
      <c r="H1621" s="90">
        <v>2.4300000000000002</v>
      </c>
      <c r="I1621" s="90">
        <v>2.4300000000000002</v>
      </c>
      <c r="J1621" s="90" t="s">
        <v>10509</v>
      </c>
      <c r="K1621" s="90">
        <v>382</v>
      </c>
      <c r="L1621" s="90" t="s">
        <v>10512</v>
      </c>
    </row>
    <row r="1622" spans="1:12" hidden="1" outlineLevel="2" x14ac:dyDescent="0.25">
      <c r="A1622" s="90">
        <v>3</v>
      </c>
      <c r="B1622" s="26">
        <v>914318514</v>
      </c>
      <c r="C1622" s="90">
        <v>20</v>
      </c>
      <c r="D1622" s="90">
        <v>209717</v>
      </c>
      <c r="E1622" s="94">
        <v>43669</v>
      </c>
      <c r="F1622" s="26">
        <v>209717302655</v>
      </c>
      <c r="G1622" s="90">
        <v>302655</v>
      </c>
      <c r="H1622" s="90">
        <v>14.4</v>
      </c>
      <c r="I1622" s="90">
        <v>14.4</v>
      </c>
      <c r="J1622" s="90" t="s">
        <v>10509</v>
      </c>
      <c r="K1622" s="90">
        <v>504</v>
      </c>
      <c r="L1622" s="90" t="s">
        <v>10512</v>
      </c>
    </row>
    <row r="1623" spans="1:12" hidden="1" outlineLevel="2" x14ac:dyDescent="0.25">
      <c r="A1623" s="90">
        <v>3</v>
      </c>
      <c r="B1623" s="26">
        <v>914318514</v>
      </c>
      <c r="C1623" s="90">
        <v>20</v>
      </c>
      <c r="D1623" s="90">
        <v>212467</v>
      </c>
      <c r="E1623" s="94">
        <v>43699</v>
      </c>
      <c r="F1623" s="26">
        <v>212467305302</v>
      </c>
      <c r="G1623" s="90">
        <v>305302</v>
      </c>
      <c r="H1623" s="90">
        <v>0.31</v>
      </c>
      <c r="I1623" s="90">
        <v>0.31</v>
      </c>
      <c r="J1623" s="90" t="s">
        <v>10509</v>
      </c>
      <c r="K1623" s="90">
        <v>473</v>
      </c>
      <c r="L1623" s="90" t="s">
        <v>10512</v>
      </c>
    </row>
    <row r="1624" spans="1:12" hidden="1" outlineLevel="2" x14ac:dyDescent="0.25">
      <c r="A1624" s="90">
        <v>3</v>
      </c>
      <c r="B1624" s="26">
        <v>914334396</v>
      </c>
      <c r="C1624" s="90">
        <v>20</v>
      </c>
      <c r="D1624" s="90">
        <v>176052</v>
      </c>
      <c r="E1624" s="94">
        <v>43243</v>
      </c>
      <c r="F1624" s="26">
        <v>176052269229</v>
      </c>
      <c r="G1624" s="90">
        <v>269229</v>
      </c>
      <c r="H1624" s="90">
        <v>1.68</v>
      </c>
      <c r="I1624" s="90">
        <v>1.68</v>
      </c>
      <c r="J1624" s="90" t="s">
        <v>10509</v>
      </c>
      <c r="K1624" s="90">
        <v>930</v>
      </c>
      <c r="L1624" s="90" t="s">
        <v>10512</v>
      </c>
    </row>
    <row r="1625" spans="1:12" hidden="1" outlineLevel="2" x14ac:dyDescent="0.25">
      <c r="A1625" s="90">
        <v>3</v>
      </c>
      <c r="B1625" s="26">
        <v>914334396</v>
      </c>
      <c r="C1625" s="90">
        <v>20</v>
      </c>
      <c r="D1625" s="90">
        <v>178040</v>
      </c>
      <c r="E1625" s="94">
        <v>43273</v>
      </c>
      <c r="F1625" s="26">
        <v>178040271214</v>
      </c>
      <c r="G1625" s="90">
        <v>271214</v>
      </c>
      <c r="H1625" s="90">
        <v>1.68</v>
      </c>
      <c r="I1625" s="90">
        <v>1.68</v>
      </c>
      <c r="J1625" s="90" t="s">
        <v>10509</v>
      </c>
      <c r="K1625" s="90">
        <v>900</v>
      </c>
      <c r="L1625" s="90" t="s">
        <v>10512</v>
      </c>
    </row>
    <row r="1626" spans="1:12" hidden="1" outlineLevel="2" x14ac:dyDescent="0.25">
      <c r="A1626" s="90">
        <v>3</v>
      </c>
      <c r="B1626" s="26">
        <v>914341458</v>
      </c>
      <c r="C1626" s="90">
        <v>20</v>
      </c>
      <c r="D1626" s="90">
        <v>180662</v>
      </c>
      <c r="E1626" s="94">
        <v>43305</v>
      </c>
      <c r="F1626" s="26">
        <v>180662273832</v>
      </c>
      <c r="G1626" s="90">
        <v>273832</v>
      </c>
      <c r="H1626" s="90">
        <v>0.16</v>
      </c>
      <c r="I1626" s="90">
        <v>0.16</v>
      </c>
      <c r="J1626" s="90" t="s">
        <v>10509</v>
      </c>
      <c r="K1626" s="90">
        <v>869</v>
      </c>
      <c r="L1626" s="90" t="s">
        <v>10512</v>
      </c>
    </row>
    <row r="1627" spans="1:12" hidden="1" outlineLevel="2" x14ac:dyDescent="0.25">
      <c r="A1627" s="90">
        <v>3</v>
      </c>
      <c r="B1627" s="26">
        <v>914347711</v>
      </c>
      <c r="C1627" s="90">
        <v>20</v>
      </c>
      <c r="D1627" s="90">
        <v>203837</v>
      </c>
      <c r="E1627" s="94">
        <v>43607</v>
      </c>
      <c r="F1627" s="26">
        <v>203837296901</v>
      </c>
      <c r="G1627" s="90">
        <v>296901</v>
      </c>
      <c r="H1627" s="90">
        <v>2.2999999999999998</v>
      </c>
      <c r="I1627" s="90">
        <v>2.2999999999999998</v>
      </c>
      <c r="J1627" s="90" t="s">
        <v>10509</v>
      </c>
      <c r="K1627" s="90">
        <v>565</v>
      </c>
      <c r="L1627" s="90" t="s">
        <v>10512</v>
      </c>
    </row>
    <row r="1628" spans="1:12" hidden="1" outlineLevel="2" x14ac:dyDescent="0.25">
      <c r="A1628" s="90">
        <v>3</v>
      </c>
      <c r="B1628" s="26">
        <v>914367388</v>
      </c>
      <c r="C1628" s="90">
        <v>20</v>
      </c>
      <c r="D1628" s="90">
        <v>169132</v>
      </c>
      <c r="E1628" s="94">
        <v>43125</v>
      </c>
      <c r="F1628" s="26">
        <v>169132260784</v>
      </c>
      <c r="G1628" s="90">
        <v>260784</v>
      </c>
      <c r="H1628" s="90">
        <v>0.64</v>
      </c>
      <c r="I1628" s="90">
        <v>0.64</v>
      </c>
      <c r="J1628" s="90" t="s">
        <v>10509</v>
      </c>
      <c r="K1628" s="90">
        <v>1050</v>
      </c>
      <c r="L1628" s="90" t="s">
        <v>10512</v>
      </c>
    </row>
    <row r="1629" spans="1:12" hidden="1" outlineLevel="2" x14ac:dyDescent="0.25">
      <c r="A1629" s="90">
        <v>3</v>
      </c>
      <c r="B1629" s="26">
        <v>914367388</v>
      </c>
      <c r="C1629" s="90">
        <v>20</v>
      </c>
      <c r="D1629" s="90">
        <v>180239</v>
      </c>
      <c r="E1629" s="94">
        <v>43305</v>
      </c>
      <c r="F1629" s="26">
        <v>180239273409</v>
      </c>
      <c r="G1629" s="90">
        <v>273409</v>
      </c>
      <c r="H1629" s="90">
        <v>1.68</v>
      </c>
      <c r="I1629" s="90">
        <v>1.68</v>
      </c>
      <c r="J1629" s="90" t="s">
        <v>10509</v>
      </c>
      <c r="K1629" s="90">
        <v>869</v>
      </c>
      <c r="L1629" s="90" t="s">
        <v>10512</v>
      </c>
    </row>
    <row r="1630" spans="1:12" hidden="1" outlineLevel="2" x14ac:dyDescent="0.25">
      <c r="A1630" s="90">
        <v>3</v>
      </c>
      <c r="B1630" s="26">
        <v>914367388</v>
      </c>
      <c r="C1630" s="90">
        <v>20</v>
      </c>
      <c r="D1630" s="90">
        <v>182336</v>
      </c>
      <c r="E1630" s="94">
        <v>43335</v>
      </c>
      <c r="F1630" s="26">
        <v>182336275502</v>
      </c>
      <c r="G1630" s="90">
        <v>275502</v>
      </c>
      <c r="H1630" s="90">
        <v>1.68</v>
      </c>
      <c r="I1630" s="90">
        <v>1.68</v>
      </c>
      <c r="J1630" s="90" t="s">
        <v>10509</v>
      </c>
      <c r="K1630" s="90">
        <v>838</v>
      </c>
      <c r="L1630" s="90" t="s">
        <v>10512</v>
      </c>
    </row>
    <row r="1631" spans="1:12" hidden="1" outlineLevel="2" x14ac:dyDescent="0.25">
      <c r="A1631" s="90">
        <v>3</v>
      </c>
      <c r="B1631" s="26">
        <v>914380043</v>
      </c>
      <c r="C1631" s="90">
        <v>20</v>
      </c>
      <c r="D1631" s="90">
        <v>228647</v>
      </c>
      <c r="E1631" s="94">
        <v>43882</v>
      </c>
      <c r="F1631" s="26">
        <v>228647320556</v>
      </c>
      <c r="G1631" s="90">
        <v>320556</v>
      </c>
      <c r="H1631" s="90">
        <v>2.0499999999999998</v>
      </c>
      <c r="I1631" s="90">
        <v>2.0499999999999998</v>
      </c>
      <c r="J1631" s="90" t="s">
        <v>10509</v>
      </c>
      <c r="K1631" s="90">
        <v>291</v>
      </c>
      <c r="L1631" s="90" t="s">
        <v>10512</v>
      </c>
    </row>
    <row r="1632" spans="1:12" hidden="1" outlineLevel="2" x14ac:dyDescent="0.25">
      <c r="A1632" s="90">
        <v>3</v>
      </c>
      <c r="B1632" s="26">
        <v>914380043</v>
      </c>
      <c r="C1632" s="90">
        <v>20</v>
      </c>
      <c r="D1632" s="90">
        <v>234593</v>
      </c>
      <c r="E1632" s="94">
        <v>43942</v>
      </c>
      <c r="F1632" s="26">
        <v>234593326074</v>
      </c>
      <c r="G1632" s="90">
        <v>326074</v>
      </c>
      <c r="H1632" s="90">
        <v>24.64</v>
      </c>
      <c r="I1632" s="90">
        <v>24.64</v>
      </c>
      <c r="J1632" s="90" t="s">
        <v>10509</v>
      </c>
      <c r="K1632" s="90">
        <v>230</v>
      </c>
      <c r="L1632" s="90" t="s">
        <v>10512</v>
      </c>
    </row>
    <row r="1633" spans="1:12" hidden="1" outlineLevel="2" x14ac:dyDescent="0.25">
      <c r="A1633" s="90">
        <v>3</v>
      </c>
      <c r="B1633" s="26">
        <v>914381603</v>
      </c>
      <c r="C1633" s="90">
        <v>20</v>
      </c>
      <c r="D1633" s="90">
        <v>178549</v>
      </c>
      <c r="E1633" s="94">
        <v>43273</v>
      </c>
      <c r="F1633" s="26">
        <v>178549271723</v>
      </c>
      <c r="G1633" s="90">
        <v>271723</v>
      </c>
      <c r="H1633" s="90">
        <v>1.85</v>
      </c>
      <c r="I1633" s="90">
        <v>1.85</v>
      </c>
      <c r="J1633" s="90" t="s">
        <v>10509</v>
      </c>
      <c r="K1633" s="90">
        <v>900</v>
      </c>
      <c r="L1633" s="90" t="s">
        <v>10512</v>
      </c>
    </row>
    <row r="1634" spans="1:12" hidden="1" outlineLevel="2" x14ac:dyDescent="0.25">
      <c r="A1634" s="90">
        <v>3</v>
      </c>
      <c r="B1634" s="26">
        <v>914382015</v>
      </c>
      <c r="C1634" s="90">
        <v>20</v>
      </c>
      <c r="D1634" s="90">
        <v>238555</v>
      </c>
      <c r="E1634" s="94">
        <v>43972</v>
      </c>
      <c r="F1634" s="26">
        <v>238555329821</v>
      </c>
      <c r="G1634" s="90">
        <v>329821</v>
      </c>
      <c r="H1634" s="90">
        <v>3.95</v>
      </c>
      <c r="I1634" s="90">
        <v>3.95</v>
      </c>
      <c r="J1634" s="90" t="s">
        <v>10509</v>
      </c>
      <c r="K1634" s="90">
        <v>199</v>
      </c>
      <c r="L1634" s="90" t="s">
        <v>10512</v>
      </c>
    </row>
    <row r="1635" spans="1:12" hidden="1" outlineLevel="2" x14ac:dyDescent="0.25">
      <c r="A1635" s="90">
        <v>3</v>
      </c>
      <c r="B1635" s="26">
        <v>914394754</v>
      </c>
      <c r="C1635" s="90">
        <v>20</v>
      </c>
      <c r="D1635" s="90">
        <v>184255</v>
      </c>
      <c r="E1635" s="94">
        <v>43364</v>
      </c>
      <c r="F1635" s="26">
        <v>184255277416</v>
      </c>
      <c r="G1635" s="90">
        <v>277416</v>
      </c>
      <c r="H1635" s="90">
        <v>3.75</v>
      </c>
      <c r="I1635" s="90">
        <v>3.75</v>
      </c>
      <c r="J1635" s="90" t="s">
        <v>10509</v>
      </c>
      <c r="K1635" s="90">
        <v>808</v>
      </c>
      <c r="L1635" s="90" t="s">
        <v>10512</v>
      </c>
    </row>
    <row r="1636" spans="1:12" hidden="1" outlineLevel="2" x14ac:dyDescent="0.25">
      <c r="A1636" s="90">
        <v>3</v>
      </c>
      <c r="B1636" s="26">
        <v>914395454</v>
      </c>
      <c r="C1636" s="90">
        <v>20</v>
      </c>
      <c r="D1636" s="90">
        <v>201796</v>
      </c>
      <c r="E1636" s="94">
        <v>43578</v>
      </c>
      <c r="F1636" s="26">
        <v>201796294874</v>
      </c>
      <c r="G1636" s="90">
        <v>294874</v>
      </c>
      <c r="H1636" s="90">
        <v>0.11</v>
      </c>
      <c r="I1636" s="90">
        <v>0.11</v>
      </c>
      <c r="J1636" s="90" t="s">
        <v>10509</v>
      </c>
      <c r="K1636" s="90">
        <v>596</v>
      </c>
      <c r="L1636" s="90" t="s">
        <v>10512</v>
      </c>
    </row>
    <row r="1637" spans="1:12" hidden="1" outlineLevel="2" x14ac:dyDescent="0.25">
      <c r="A1637" s="90">
        <v>3</v>
      </c>
      <c r="B1637" s="26">
        <v>914395454</v>
      </c>
      <c r="C1637" s="90">
        <v>20</v>
      </c>
      <c r="D1637" s="90">
        <v>220982</v>
      </c>
      <c r="E1637" s="94">
        <v>43790</v>
      </c>
      <c r="F1637" s="26">
        <v>220982313411</v>
      </c>
      <c r="G1637" s="90">
        <v>313411</v>
      </c>
      <c r="H1637" s="90">
        <v>1.68</v>
      </c>
      <c r="I1637" s="90">
        <v>1.68</v>
      </c>
      <c r="J1637" s="90" t="s">
        <v>10509</v>
      </c>
      <c r="K1637" s="90">
        <v>382</v>
      </c>
      <c r="L1637" s="90" t="s">
        <v>10512</v>
      </c>
    </row>
    <row r="1638" spans="1:12" hidden="1" outlineLevel="2" x14ac:dyDescent="0.25">
      <c r="A1638" s="90">
        <v>3</v>
      </c>
      <c r="B1638" s="26">
        <v>914404710</v>
      </c>
      <c r="C1638" s="90">
        <v>20</v>
      </c>
      <c r="D1638" s="90">
        <v>236165</v>
      </c>
      <c r="E1638" s="94">
        <v>43942</v>
      </c>
      <c r="F1638" s="26">
        <v>236165327524</v>
      </c>
      <c r="G1638" s="90">
        <v>327524</v>
      </c>
      <c r="H1638" s="90">
        <v>6.45</v>
      </c>
      <c r="I1638" s="90">
        <v>6.45</v>
      </c>
      <c r="J1638" s="90" t="s">
        <v>10509</v>
      </c>
      <c r="K1638" s="90">
        <v>230</v>
      </c>
      <c r="L1638" s="90" t="s">
        <v>10512</v>
      </c>
    </row>
    <row r="1639" spans="1:12" hidden="1" outlineLevel="2" x14ac:dyDescent="0.25">
      <c r="A1639" s="90">
        <v>3</v>
      </c>
      <c r="B1639" s="26">
        <v>914404710</v>
      </c>
      <c r="C1639" s="90">
        <v>20</v>
      </c>
      <c r="D1639" s="90">
        <v>239157</v>
      </c>
      <c r="E1639" s="94">
        <v>43972</v>
      </c>
      <c r="F1639" s="26">
        <v>239157330314</v>
      </c>
      <c r="G1639" s="90">
        <v>330314</v>
      </c>
      <c r="H1639" s="90">
        <v>1.71</v>
      </c>
      <c r="I1639" s="90">
        <v>1.71</v>
      </c>
      <c r="J1639" s="90" t="s">
        <v>10509</v>
      </c>
      <c r="K1639" s="90">
        <v>199</v>
      </c>
      <c r="L1639" s="90" t="s">
        <v>10512</v>
      </c>
    </row>
    <row r="1640" spans="1:12" hidden="1" outlineLevel="2" x14ac:dyDescent="0.25">
      <c r="A1640" s="90">
        <v>3</v>
      </c>
      <c r="B1640" s="26">
        <v>914416227</v>
      </c>
      <c r="C1640" s="90">
        <v>20</v>
      </c>
      <c r="D1640" s="90">
        <v>235120</v>
      </c>
      <c r="E1640" s="94">
        <v>43942</v>
      </c>
      <c r="F1640" s="26">
        <v>235120326600</v>
      </c>
      <c r="G1640" s="90">
        <v>326600</v>
      </c>
      <c r="H1640" s="90">
        <v>1.68</v>
      </c>
      <c r="I1640" s="90">
        <v>1.68</v>
      </c>
      <c r="J1640" s="90" t="s">
        <v>10509</v>
      </c>
      <c r="K1640" s="90">
        <v>230</v>
      </c>
      <c r="L1640" s="90" t="s">
        <v>10512</v>
      </c>
    </row>
    <row r="1641" spans="1:12" hidden="1" outlineLevel="2" x14ac:dyDescent="0.25">
      <c r="A1641" s="90">
        <v>3</v>
      </c>
      <c r="B1641" s="26">
        <v>914416227</v>
      </c>
      <c r="C1641" s="90">
        <v>20</v>
      </c>
      <c r="D1641" s="90">
        <v>238087</v>
      </c>
      <c r="E1641" s="94">
        <v>43972</v>
      </c>
      <c r="F1641" s="26">
        <v>238087329365</v>
      </c>
      <c r="G1641" s="90">
        <v>329365</v>
      </c>
      <c r="H1641" s="90">
        <v>1.68</v>
      </c>
      <c r="I1641" s="90">
        <v>1.68</v>
      </c>
      <c r="J1641" s="90" t="s">
        <v>10509</v>
      </c>
      <c r="K1641" s="90">
        <v>199</v>
      </c>
      <c r="L1641" s="90" t="s">
        <v>10512</v>
      </c>
    </row>
    <row r="1642" spans="1:12" hidden="1" outlineLevel="2" x14ac:dyDescent="0.25">
      <c r="A1642" s="90">
        <v>3</v>
      </c>
      <c r="B1642" s="26">
        <v>914442223</v>
      </c>
      <c r="C1642" s="90">
        <v>20</v>
      </c>
      <c r="D1642" s="90">
        <v>180605</v>
      </c>
      <c r="E1642" s="94">
        <v>43305</v>
      </c>
      <c r="F1642" s="26">
        <v>180605273775</v>
      </c>
      <c r="G1642" s="90">
        <v>273775</v>
      </c>
      <c r="H1642" s="90">
        <v>2.52</v>
      </c>
      <c r="I1642" s="90">
        <v>2.52</v>
      </c>
      <c r="J1642" s="90" t="s">
        <v>10509</v>
      </c>
      <c r="K1642" s="90">
        <v>869</v>
      </c>
      <c r="L1642" s="90" t="s">
        <v>10512</v>
      </c>
    </row>
    <row r="1643" spans="1:12" hidden="1" outlineLevel="2" x14ac:dyDescent="0.25">
      <c r="A1643" s="90">
        <v>3</v>
      </c>
      <c r="B1643" s="26">
        <v>914443783</v>
      </c>
      <c r="C1643" s="90">
        <v>20</v>
      </c>
      <c r="D1643" s="90">
        <v>228346</v>
      </c>
      <c r="E1643" s="94">
        <v>43882</v>
      </c>
      <c r="F1643" s="26">
        <v>228346320255</v>
      </c>
      <c r="G1643" s="90">
        <v>320255</v>
      </c>
      <c r="H1643" s="90">
        <v>2.7</v>
      </c>
      <c r="I1643" s="90">
        <v>2.7</v>
      </c>
      <c r="J1643" s="90" t="s">
        <v>10509</v>
      </c>
      <c r="K1643" s="90">
        <v>291</v>
      </c>
      <c r="L1643" s="90" t="s">
        <v>10512</v>
      </c>
    </row>
    <row r="1644" spans="1:12" hidden="1" outlineLevel="2" x14ac:dyDescent="0.25">
      <c r="A1644" s="90">
        <v>3</v>
      </c>
      <c r="B1644" s="26">
        <v>914443783</v>
      </c>
      <c r="C1644" s="90">
        <v>20</v>
      </c>
      <c r="D1644" s="90">
        <v>231313</v>
      </c>
      <c r="E1644" s="94">
        <v>43913</v>
      </c>
      <c r="F1644" s="26">
        <v>231313323016</v>
      </c>
      <c r="G1644" s="90">
        <v>323016</v>
      </c>
      <c r="H1644" s="90">
        <v>1.87</v>
      </c>
      <c r="I1644" s="90">
        <v>1.87</v>
      </c>
      <c r="J1644" s="90" t="s">
        <v>10509</v>
      </c>
      <c r="K1644" s="90">
        <v>260</v>
      </c>
      <c r="L1644" s="90" t="s">
        <v>10512</v>
      </c>
    </row>
    <row r="1645" spans="1:12" hidden="1" outlineLevel="2" x14ac:dyDescent="0.25">
      <c r="A1645" s="90">
        <v>3</v>
      </c>
      <c r="B1645" s="26">
        <v>914443783</v>
      </c>
      <c r="C1645" s="90">
        <v>20</v>
      </c>
      <c r="D1645" s="90">
        <v>234295</v>
      </c>
      <c r="E1645" s="94">
        <v>43942</v>
      </c>
      <c r="F1645" s="26">
        <v>234295325776</v>
      </c>
      <c r="G1645" s="90">
        <v>325776</v>
      </c>
      <c r="H1645" s="90">
        <v>1.68</v>
      </c>
      <c r="I1645" s="90">
        <v>1.68</v>
      </c>
      <c r="J1645" s="90" t="s">
        <v>10509</v>
      </c>
      <c r="K1645" s="90">
        <v>230</v>
      </c>
      <c r="L1645" s="90" t="s">
        <v>10512</v>
      </c>
    </row>
    <row r="1646" spans="1:12" hidden="1" outlineLevel="2" x14ac:dyDescent="0.25">
      <c r="A1646" s="90">
        <v>3</v>
      </c>
      <c r="B1646" s="26">
        <v>914450069001</v>
      </c>
      <c r="C1646" s="90">
        <v>20</v>
      </c>
      <c r="D1646" s="90">
        <v>234486</v>
      </c>
      <c r="E1646" s="94">
        <v>43942</v>
      </c>
      <c r="F1646" s="26">
        <v>234486325967</v>
      </c>
      <c r="G1646" s="90">
        <v>325967</v>
      </c>
      <c r="H1646" s="90">
        <v>1.68</v>
      </c>
      <c r="I1646" s="90">
        <v>1.68</v>
      </c>
      <c r="J1646" s="90" t="s">
        <v>10509</v>
      </c>
      <c r="K1646" s="90">
        <v>230</v>
      </c>
      <c r="L1646" s="90" t="s">
        <v>10512</v>
      </c>
    </row>
    <row r="1647" spans="1:12" hidden="1" outlineLevel="2" x14ac:dyDescent="0.25">
      <c r="A1647" s="90">
        <v>3</v>
      </c>
      <c r="B1647" s="26">
        <v>914454301</v>
      </c>
      <c r="C1647" s="90">
        <v>20</v>
      </c>
      <c r="D1647" s="90">
        <v>174562</v>
      </c>
      <c r="E1647" s="94">
        <v>43214</v>
      </c>
      <c r="F1647" s="26">
        <v>174562267743</v>
      </c>
      <c r="G1647" s="90">
        <v>267743</v>
      </c>
      <c r="H1647" s="90">
        <v>7.97</v>
      </c>
      <c r="I1647" s="90">
        <v>7.97</v>
      </c>
      <c r="J1647" s="90" t="s">
        <v>10509</v>
      </c>
      <c r="K1647" s="90">
        <v>961</v>
      </c>
      <c r="L1647" s="90" t="s">
        <v>10512</v>
      </c>
    </row>
    <row r="1648" spans="1:12" hidden="1" outlineLevel="2" x14ac:dyDescent="0.25">
      <c r="A1648" s="90">
        <v>3</v>
      </c>
      <c r="B1648" s="26">
        <v>914465000</v>
      </c>
      <c r="C1648" s="90">
        <v>20</v>
      </c>
      <c r="D1648" s="90">
        <v>230300</v>
      </c>
      <c r="E1648" s="94">
        <v>43882</v>
      </c>
      <c r="F1648" s="26">
        <v>230300322074</v>
      </c>
      <c r="G1648" s="90">
        <v>322074</v>
      </c>
      <c r="H1648" s="90">
        <v>2.15</v>
      </c>
      <c r="I1648" s="90">
        <v>2.15</v>
      </c>
      <c r="J1648" s="90" t="s">
        <v>10509</v>
      </c>
      <c r="K1648" s="90">
        <v>291</v>
      </c>
      <c r="L1648" s="90" t="s">
        <v>10512</v>
      </c>
    </row>
    <row r="1649" spans="1:12" hidden="1" outlineLevel="2" x14ac:dyDescent="0.25">
      <c r="A1649" s="90">
        <v>3</v>
      </c>
      <c r="B1649" s="26">
        <v>914487160</v>
      </c>
      <c r="C1649" s="90">
        <v>20</v>
      </c>
      <c r="D1649" s="90">
        <v>194603</v>
      </c>
      <c r="E1649" s="94">
        <v>43487</v>
      </c>
      <c r="F1649" s="26">
        <v>194603287725</v>
      </c>
      <c r="G1649" s="90">
        <v>287725</v>
      </c>
      <c r="H1649" s="90">
        <v>0.19</v>
      </c>
      <c r="I1649" s="90">
        <v>0.19</v>
      </c>
      <c r="J1649" s="90" t="s">
        <v>10509</v>
      </c>
      <c r="K1649" s="90">
        <v>685</v>
      </c>
      <c r="L1649" s="90" t="s">
        <v>10512</v>
      </c>
    </row>
    <row r="1650" spans="1:12" hidden="1" outlineLevel="2" x14ac:dyDescent="0.25">
      <c r="A1650" s="90">
        <v>3</v>
      </c>
      <c r="B1650" s="26">
        <v>914487160</v>
      </c>
      <c r="C1650" s="90">
        <v>20</v>
      </c>
      <c r="D1650" s="90">
        <v>196877</v>
      </c>
      <c r="E1650" s="94">
        <v>43518</v>
      </c>
      <c r="F1650" s="26">
        <v>196877289988</v>
      </c>
      <c r="G1650" s="90">
        <v>289988</v>
      </c>
      <c r="H1650" s="90">
        <v>7.0000000000000007E-2</v>
      </c>
      <c r="I1650" s="90">
        <v>7.0000000000000007E-2</v>
      </c>
      <c r="J1650" s="90" t="s">
        <v>10509</v>
      </c>
      <c r="K1650" s="90">
        <v>657</v>
      </c>
      <c r="L1650" s="90" t="s">
        <v>10512</v>
      </c>
    </row>
    <row r="1651" spans="1:12" hidden="1" outlineLevel="2" x14ac:dyDescent="0.25">
      <c r="A1651" s="90">
        <v>3</v>
      </c>
      <c r="B1651" s="26">
        <v>914498365</v>
      </c>
      <c r="C1651" s="90">
        <v>20</v>
      </c>
      <c r="D1651" s="90">
        <v>203386</v>
      </c>
      <c r="E1651" s="94">
        <v>43607</v>
      </c>
      <c r="F1651" s="26">
        <v>203386296451</v>
      </c>
      <c r="G1651" s="90">
        <v>296451</v>
      </c>
      <c r="H1651" s="90">
        <v>2.17</v>
      </c>
      <c r="I1651" s="90">
        <v>2.17</v>
      </c>
      <c r="J1651" s="90" t="s">
        <v>10509</v>
      </c>
      <c r="K1651" s="90">
        <v>565</v>
      </c>
      <c r="L1651" s="90" t="s">
        <v>10512</v>
      </c>
    </row>
    <row r="1652" spans="1:12" hidden="1" outlineLevel="2" x14ac:dyDescent="0.25">
      <c r="A1652" s="90">
        <v>3</v>
      </c>
      <c r="B1652" s="26">
        <v>914509500</v>
      </c>
      <c r="C1652" s="90">
        <v>20</v>
      </c>
      <c r="D1652" s="90">
        <v>221134</v>
      </c>
      <c r="E1652" s="94">
        <v>43790</v>
      </c>
      <c r="F1652" s="26">
        <v>221134313546</v>
      </c>
      <c r="G1652" s="90">
        <v>313546</v>
      </c>
      <c r="H1652" s="90">
        <v>1.68</v>
      </c>
      <c r="I1652" s="90">
        <v>1.68</v>
      </c>
      <c r="J1652" s="90" t="s">
        <v>10509</v>
      </c>
      <c r="K1652" s="90">
        <v>382</v>
      </c>
      <c r="L1652" s="90" t="s">
        <v>10512</v>
      </c>
    </row>
    <row r="1653" spans="1:12" hidden="1" outlineLevel="2" x14ac:dyDescent="0.25">
      <c r="A1653" s="90">
        <v>3</v>
      </c>
      <c r="B1653" s="26">
        <v>914510987</v>
      </c>
      <c r="C1653" s="90">
        <v>20</v>
      </c>
      <c r="D1653" s="90">
        <v>194410</v>
      </c>
      <c r="E1653" s="94">
        <v>43487</v>
      </c>
      <c r="F1653" s="26">
        <v>194410287533</v>
      </c>
      <c r="G1653" s="90">
        <v>287533</v>
      </c>
      <c r="H1653" s="90">
        <v>1.68</v>
      </c>
      <c r="I1653" s="90">
        <v>1.68</v>
      </c>
      <c r="J1653" s="90" t="s">
        <v>10509</v>
      </c>
      <c r="K1653" s="90">
        <v>685</v>
      </c>
      <c r="L1653" s="90" t="s">
        <v>10512</v>
      </c>
    </row>
    <row r="1654" spans="1:12" hidden="1" outlineLevel="2" x14ac:dyDescent="0.25">
      <c r="A1654" s="90">
        <v>3</v>
      </c>
      <c r="B1654" s="26">
        <v>914510987</v>
      </c>
      <c r="C1654" s="90">
        <v>20</v>
      </c>
      <c r="D1654" s="90">
        <v>196706</v>
      </c>
      <c r="E1654" s="94">
        <v>43518</v>
      </c>
      <c r="F1654" s="26">
        <v>196706289818</v>
      </c>
      <c r="G1654" s="90">
        <v>289818</v>
      </c>
      <c r="H1654" s="90">
        <v>1.68</v>
      </c>
      <c r="I1654" s="90">
        <v>1.68</v>
      </c>
      <c r="J1654" s="90" t="s">
        <v>10509</v>
      </c>
      <c r="K1654" s="90">
        <v>657</v>
      </c>
      <c r="L1654" s="90" t="s">
        <v>10512</v>
      </c>
    </row>
    <row r="1655" spans="1:12" hidden="1" outlineLevel="2" x14ac:dyDescent="0.25">
      <c r="A1655" s="90">
        <v>3</v>
      </c>
      <c r="B1655" s="26">
        <v>914528633</v>
      </c>
      <c r="C1655" s="90">
        <v>20</v>
      </c>
      <c r="D1655" s="90">
        <v>212252</v>
      </c>
      <c r="E1655" s="94">
        <v>43699</v>
      </c>
      <c r="F1655" s="26">
        <v>212252305108</v>
      </c>
      <c r="G1655" s="90">
        <v>305108</v>
      </c>
      <c r="H1655" s="90">
        <v>0.09</v>
      </c>
      <c r="I1655" s="90">
        <v>0.09</v>
      </c>
      <c r="J1655" s="90" t="s">
        <v>10509</v>
      </c>
      <c r="K1655" s="90">
        <v>473</v>
      </c>
      <c r="L1655" s="90" t="s">
        <v>10512</v>
      </c>
    </row>
    <row r="1656" spans="1:12" hidden="1" outlineLevel="2" x14ac:dyDescent="0.25">
      <c r="A1656" s="90">
        <v>3</v>
      </c>
      <c r="B1656" s="26">
        <v>914528633</v>
      </c>
      <c r="C1656" s="90">
        <v>20</v>
      </c>
      <c r="D1656" s="90">
        <v>218017</v>
      </c>
      <c r="E1656" s="94">
        <v>43759</v>
      </c>
      <c r="F1656" s="26">
        <v>218017310599</v>
      </c>
      <c r="G1656" s="90">
        <v>310599</v>
      </c>
      <c r="H1656" s="90">
        <v>1.68</v>
      </c>
      <c r="I1656" s="90">
        <v>1.68</v>
      </c>
      <c r="J1656" s="90" t="s">
        <v>10509</v>
      </c>
      <c r="K1656" s="90">
        <v>412</v>
      </c>
      <c r="L1656" s="90" t="s">
        <v>10512</v>
      </c>
    </row>
    <row r="1657" spans="1:12" hidden="1" outlineLevel="2" x14ac:dyDescent="0.25">
      <c r="A1657" s="90">
        <v>3</v>
      </c>
      <c r="B1657" s="26">
        <v>914588652</v>
      </c>
      <c r="C1657" s="90">
        <v>20</v>
      </c>
      <c r="D1657" s="90">
        <v>206326</v>
      </c>
      <c r="E1657" s="94">
        <v>43637</v>
      </c>
      <c r="F1657" s="26">
        <v>206326299352</v>
      </c>
      <c r="G1657" s="90">
        <v>299352</v>
      </c>
      <c r="H1657" s="90">
        <v>1.8</v>
      </c>
      <c r="I1657" s="90">
        <v>0.33</v>
      </c>
      <c r="J1657" s="90" t="s">
        <v>10509</v>
      </c>
      <c r="K1657" s="90">
        <v>535</v>
      </c>
      <c r="L1657" s="90" t="s">
        <v>10512</v>
      </c>
    </row>
    <row r="1658" spans="1:12" hidden="1" outlineLevel="2" x14ac:dyDescent="0.25">
      <c r="A1658" s="90">
        <v>3</v>
      </c>
      <c r="B1658" s="26">
        <v>914588652</v>
      </c>
      <c r="C1658" s="90">
        <v>20</v>
      </c>
      <c r="D1658" s="90">
        <v>209025</v>
      </c>
      <c r="E1658" s="94">
        <v>43669</v>
      </c>
      <c r="F1658" s="26">
        <v>209025301992</v>
      </c>
      <c r="G1658" s="90">
        <v>301992</v>
      </c>
      <c r="H1658" s="90">
        <v>1.68</v>
      </c>
      <c r="I1658" s="90">
        <v>1.68</v>
      </c>
      <c r="J1658" s="90" t="s">
        <v>10509</v>
      </c>
      <c r="K1658" s="90">
        <v>504</v>
      </c>
      <c r="L1658" s="90" t="s">
        <v>10512</v>
      </c>
    </row>
    <row r="1659" spans="1:12" hidden="1" outlineLevel="2" x14ac:dyDescent="0.25">
      <c r="A1659" s="90">
        <v>3</v>
      </c>
      <c r="B1659" s="26">
        <v>914641386</v>
      </c>
      <c r="C1659" s="90">
        <v>20</v>
      </c>
      <c r="D1659" s="90">
        <v>171948</v>
      </c>
      <c r="E1659" s="94">
        <v>43185</v>
      </c>
      <c r="F1659" s="26">
        <v>171948263595</v>
      </c>
      <c r="G1659" s="90">
        <v>263595</v>
      </c>
      <c r="H1659" s="90">
        <v>1.68</v>
      </c>
      <c r="I1659" s="90">
        <v>1.68</v>
      </c>
      <c r="J1659" s="90" t="s">
        <v>10509</v>
      </c>
      <c r="K1659" s="90">
        <v>991</v>
      </c>
      <c r="L1659" s="90" t="s">
        <v>10512</v>
      </c>
    </row>
    <row r="1660" spans="1:12" hidden="1" outlineLevel="2" x14ac:dyDescent="0.25">
      <c r="A1660" s="90">
        <v>3</v>
      </c>
      <c r="B1660" s="26">
        <v>914643820</v>
      </c>
      <c r="C1660" s="90">
        <v>20</v>
      </c>
      <c r="D1660" s="90">
        <v>182092</v>
      </c>
      <c r="E1660" s="94">
        <v>43335</v>
      </c>
      <c r="F1660" s="26">
        <v>182092275258</v>
      </c>
      <c r="G1660" s="90">
        <v>275258</v>
      </c>
      <c r="H1660" s="90">
        <v>1.68</v>
      </c>
      <c r="I1660" s="90">
        <v>1.68</v>
      </c>
      <c r="J1660" s="90" t="s">
        <v>10509</v>
      </c>
      <c r="K1660" s="90">
        <v>838</v>
      </c>
      <c r="L1660" s="90" t="s">
        <v>10512</v>
      </c>
    </row>
    <row r="1661" spans="1:12" hidden="1" outlineLevel="2" x14ac:dyDescent="0.25">
      <c r="A1661" s="90">
        <v>3</v>
      </c>
      <c r="B1661" s="26">
        <v>914643820</v>
      </c>
      <c r="C1661" s="90">
        <v>20</v>
      </c>
      <c r="D1661" s="90">
        <v>186671</v>
      </c>
      <c r="E1661" s="94">
        <v>43396</v>
      </c>
      <c r="F1661" s="26">
        <v>186671279826</v>
      </c>
      <c r="G1661" s="90">
        <v>279826</v>
      </c>
      <c r="H1661" s="90">
        <v>1.68</v>
      </c>
      <c r="I1661" s="90">
        <v>1.68</v>
      </c>
      <c r="J1661" s="90" t="s">
        <v>10509</v>
      </c>
      <c r="K1661" s="90">
        <v>777</v>
      </c>
      <c r="L1661" s="90" t="s">
        <v>10512</v>
      </c>
    </row>
    <row r="1662" spans="1:12" hidden="1" outlineLevel="2" x14ac:dyDescent="0.25">
      <c r="A1662" s="90">
        <v>3</v>
      </c>
      <c r="B1662" s="26">
        <v>914656277</v>
      </c>
      <c r="C1662" s="90">
        <v>20</v>
      </c>
      <c r="D1662" s="90">
        <v>217280</v>
      </c>
      <c r="E1662" s="94">
        <v>43759</v>
      </c>
      <c r="F1662" s="26">
        <v>217280309865</v>
      </c>
      <c r="G1662" s="90">
        <v>309865</v>
      </c>
      <c r="H1662" s="90">
        <v>1.69</v>
      </c>
      <c r="I1662" s="90">
        <v>1.69</v>
      </c>
      <c r="J1662" s="90" t="s">
        <v>10509</v>
      </c>
      <c r="K1662" s="90">
        <v>412</v>
      </c>
      <c r="L1662" s="90" t="s">
        <v>10512</v>
      </c>
    </row>
    <row r="1663" spans="1:12" hidden="1" outlineLevel="2" x14ac:dyDescent="0.25">
      <c r="A1663" s="90">
        <v>3</v>
      </c>
      <c r="B1663" s="26">
        <v>914657887</v>
      </c>
      <c r="C1663" s="90">
        <v>20</v>
      </c>
      <c r="D1663" s="90">
        <v>228955</v>
      </c>
      <c r="E1663" s="94">
        <v>43882</v>
      </c>
      <c r="F1663" s="26">
        <v>228955320864</v>
      </c>
      <c r="G1663" s="90">
        <v>320864</v>
      </c>
      <c r="H1663" s="90">
        <v>1.68</v>
      </c>
      <c r="I1663" s="90">
        <v>1.68</v>
      </c>
      <c r="J1663" s="90" t="s">
        <v>10509</v>
      </c>
      <c r="K1663" s="90">
        <v>291</v>
      </c>
      <c r="L1663" s="90" t="s">
        <v>10512</v>
      </c>
    </row>
    <row r="1664" spans="1:12" hidden="1" outlineLevel="2" x14ac:dyDescent="0.25">
      <c r="A1664" s="90">
        <v>3</v>
      </c>
      <c r="B1664" s="26">
        <v>914667456</v>
      </c>
      <c r="C1664" s="90">
        <v>20</v>
      </c>
      <c r="D1664" s="90">
        <v>223976</v>
      </c>
      <c r="E1664" s="94">
        <v>43822</v>
      </c>
      <c r="F1664" s="26">
        <v>223976316221</v>
      </c>
      <c r="G1664" s="90">
        <v>316221</v>
      </c>
      <c r="H1664" s="90">
        <v>3.36</v>
      </c>
      <c r="I1664" s="90">
        <v>3.36</v>
      </c>
      <c r="J1664" s="90" t="s">
        <v>10509</v>
      </c>
      <c r="K1664" s="90">
        <v>351</v>
      </c>
      <c r="L1664" s="90" t="s">
        <v>10512</v>
      </c>
    </row>
    <row r="1665" spans="1:12" hidden="1" outlineLevel="2" x14ac:dyDescent="0.25">
      <c r="A1665" s="90">
        <v>3</v>
      </c>
      <c r="B1665" s="26">
        <v>914667456</v>
      </c>
      <c r="C1665" s="90">
        <v>20</v>
      </c>
      <c r="D1665" s="90">
        <v>226848</v>
      </c>
      <c r="E1665" s="94">
        <v>43851</v>
      </c>
      <c r="F1665" s="26">
        <v>226848318919</v>
      </c>
      <c r="G1665" s="90">
        <v>318919</v>
      </c>
      <c r="H1665" s="90">
        <v>3.36</v>
      </c>
      <c r="I1665" s="90">
        <v>3.36</v>
      </c>
      <c r="J1665" s="90" t="s">
        <v>10509</v>
      </c>
      <c r="K1665" s="90">
        <v>320</v>
      </c>
      <c r="L1665" s="90" t="s">
        <v>10512</v>
      </c>
    </row>
    <row r="1666" spans="1:12" hidden="1" outlineLevel="2" x14ac:dyDescent="0.25">
      <c r="A1666" s="90">
        <v>3</v>
      </c>
      <c r="B1666" s="26">
        <v>914667456</v>
      </c>
      <c r="C1666" s="90">
        <v>20</v>
      </c>
      <c r="D1666" s="90">
        <v>229742</v>
      </c>
      <c r="E1666" s="94">
        <v>43882</v>
      </c>
      <c r="F1666" s="26">
        <v>229742321621</v>
      </c>
      <c r="G1666" s="90">
        <v>321621</v>
      </c>
      <c r="H1666" s="90">
        <v>1.68</v>
      </c>
      <c r="I1666" s="90">
        <v>1.68</v>
      </c>
      <c r="J1666" s="90" t="s">
        <v>10509</v>
      </c>
      <c r="K1666" s="90">
        <v>291</v>
      </c>
      <c r="L1666" s="90" t="s">
        <v>10512</v>
      </c>
    </row>
    <row r="1667" spans="1:12" hidden="1" outlineLevel="2" x14ac:dyDescent="0.25">
      <c r="A1667" s="90">
        <v>3</v>
      </c>
      <c r="B1667" s="26">
        <v>914713961</v>
      </c>
      <c r="C1667" s="90">
        <v>20</v>
      </c>
      <c r="D1667" s="90">
        <v>209611</v>
      </c>
      <c r="E1667" s="94">
        <v>43669</v>
      </c>
      <c r="F1667" s="26">
        <v>209611302568</v>
      </c>
      <c r="G1667" s="90">
        <v>302568</v>
      </c>
      <c r="H1667" s="90">
        <v>0.1</v>
      </c>
      <c r="I1667" s="90">
        <v>0.1</v>
      </c>
      <c r="J1667" s="90" t="s">
        <v>10509</v>
      </c>
      <c r="K1667" s="90">
        <v>504</v>
      </c>
      <c r="L1667" s="90" t="s">
        <v>10512</v>
      </c>
    </row>
    <row r="1668" spans="1:12" hidden="1" outlineLevel="2" x14ac:dyDescent="0.25">
      <c r="A1668" s="90">
        <v>3</v>
      </c>
      <c r="B1668" s="26">
        <v>914717962</v>
      </c>
      <c r="C1668" s="90">
        <v>20</v>
      </c>
      <c r="D1668" s="90">
        <v>230298</v>
      </c>
      <c r="E1668" s="94">
        <v>43882</v>
      </c>
      <c r="F1668" s="26">
        <v>2302981300</v>
      </c>
      <c r="G1668" s="90">
        <v>1300</v>
      </c>
      <c r="H1668" s="90">
        <v>5.0999999999999996</v>
      </c>
      <c r="I1668" s="90">
        <v>5.0999999999999996</v>
      </c>
      <c r="J1668" s="90" t="s">
        <v>10509</v>
      </c>
      <c r="K1668" s="90">
        <v>291</v>
      </c>
      <c r="L1668" s="90" t="s">
        <v>10512</v>
      </c>
    </row>
    <row r="1669" spans="1:12" hidden="1" outlineLevel="2" x14ac:dyDescent="0.25">
      <c r="A1669" s="90">
        <v>3</v>
      </c>
      <c r="B1669" s="26">
        <v>914717962</v>
      </c>
      <c r="C1669" s="90">
        <v>20</v>
      </c>
      <c r="D1669" s="90">
        <v>233242</v>
      </c>
      <c r="E1669" s="94">
        <v>43913</v>
      </c>
      <c r="F1669" s="26">
        <v>2332421499</v>
      </c>
      <c r="G1669" s="90">
        <v>1499</v>
      </c>
      <c r="H1669" s="90">
        <v>10.73</v>
      </c>
      <c r="I1669" s="90">
        <v>10.73</v>
      </c>
      <c r="J1669" s="90" t="s">
        <v>10509</v>
      </c>
      <c r="K1669" s="90">
        <v>260</v>
      </c>
      <c r="L1669" s="90" t="s">
        <v>10512</v>
      </c>
    </row>
    <row r="1670" spans="1:12" hidden="1" outlineLevel="2" x14ac:dyDescent="0.25">
      <c r="A1670" s="90">
        <v>3</v>
      </c>
      <c r="B1670" s="26">
        <v>914724141</v>
      </c>
      <c r="C1670" s="90">
        <v>20</v>
      </c>
      <c r="D1670" s="90">
        <v>204999</v>
      </c>
      <c r="E1670" s="94">
        <v>43637</v>
      </c>
      <c r="F1670" s="26">
        <v>204999298026</v>
      </c>
      <c r="G1670" s="90">
        <v>298026</v>
      </c>
      <c r="H1670" s="90">
        <v>17.899999999999999</v>
      </c>
      <c r="I1670" s="90">
        <v>14.6</v>
      </c>
      <c r="J1670" s="90" t="s">
        <v>10509</v>
      </c>
      <c r="K1670" s="90">
        <v>535</v>
      </c>
      <c r="L1670" s="90" t="s">
        <v>10512</v>
      </c>
    </row>
    <row r="1671" spans="1:12" hidden="1" outlineLevel="2" x14ac:dyDescent="0.25">
      <c r="A1671" s="90">
        <v>3</v>
      </c>
      <c r="B1671" s="26">
        <v>914724141</v>
      </c>
      <c r="C1671" s="90">
        <v>20</v>
      </c>
      <c r="D1671" s="90">
        <v>210503</v>
      </c>
      <c r="E1671" s="94">
        <v>43699</v>
      </c>
      <c r="F1671" s="26">
        <v>210503303362</v>
      </c>
      <c r="G1671" s="90">
        <v>303362</v>
      </c>
      <c r="H1671" s="90">
        <v>17.899999999999999</v>
      </c>
      <c r="I1671" s="90">
        <v>17.899999999999999</v>
      </c>
      <c r="J1671" s="90" t="s">
        <v>10509</v>
      </c>
      <c r="K1671" s="90">
        <v>473</v>
      </c>
      <c r="L1671" s="90" t="s">
        <v>10512</v>
      </c>
    </row>
    <row r="1672" spans="1:12" hidden="1" outlineLevel="2" x14ac:dyDescent="0.25">
      <c r="A1672" s="90">
        <v>3</v>
      </c>
      <c r="B1672" s="26">
        <v>914728464</v>
      </c>
      <c r="C1672" s="90">
        <v>20</v>
      </c>
      <c r="D1672" s="90">
        <v>195757</v>
      </c>
      <c r="E1672" s="94">
        <v>43518</v>
      </c>
      <c r="F1672" s="26">
        <v>195757288870</v>
      </c>
      <c r="G1672" s="90">
        <v>288870</v>
      </c>
      <c r="H1672" s="90">
        <v>5.73</v>
      </c>
      <c r="I1672" s="90">
        <v>5.73</v>
      </c>
      <c r="J1672" s="90" t="s">
        <v>10509</v>
      </c>
      <c r="K1672" s="90">
        <v>657</v>
      </c>
      <c r="L1672" s="90" t="s">
        <v>10512</v>
      </c>
    </row>
    <row r="1673" spans="1:12" hidden="1" outlineLevel="2" x14ac:dyDescent="0.25">
      <c r="A1673" s="90">
        <v>3</v>
      </c>
      <c r="B1673" s="26">
        <v>914741673</v>
      </c>
      <c r="C1673" s="90">
        <v>20</v>
      </c>
      <c r="D1673" s="90">
        <v>218141</v>
      </c>
      <c r="E1673" s="94">
        <v>43759</v>
      </c>
      <c r="F1673" s="26">
        <v>218141310719</v>
      </c>
      <c r="G1673" s="90">
        <v>310719</v>
      </c>
      <c r="H1673" s="90">
        <v>1.68</v>
      </c>
      <c r="I1673" s="90">
        <v>1.68</v>
      </c>
      <c r="J1673" s="90" t="s">
        <v>10509</v>
      </c>
      <c r="K1673" s="90">
        <v>412</v>
      </c>
      <c r="L1673" s="90" t="s">
        <v>10512</v>
      </c>
    </row>
    <row r="1674" spans="1:12" hidden="1" outlineLevel="2" x14ac:dyDescent="0.25">
      <c r="A1674" s="90">
        <v>3</v>
      </c>
      <c r="B1674" s="26">
        <v>914741673</v>
      </c>
      <c r="C1674" s="90">
        <v>20</v>
      </c>
      <c r="D1674" s="90">
        <v>221017</v>
      </c>
      <c r="E1674" s="94">
        <v>43790</v>
      </c>
      <c r="F1674" s="26">
        <v>221017313444</v>
      </c>
      <c r="G1674" s="90">
        <v>313444</v>
      </c>
      <c r="H1674" s="90">
        <v>1.68</v>
      </c>
      <c r="I1674" s="90">
        <v>1.68</v>
      </c>
      <c r="J1674" s="90" t="s">
        <v>10509</v>
      </c>
      <c r="K1674" s="90">
        <v>382</v>
      </c>
      <c r="L1674" s="90" t="s">
        <v>10512</v>
      </c>
    </row>
    <row r="1675" spans="1:12" hidden="1" outlineLevel="2" x14ac:dyDescent="0.25">
      <c r="A1675" s="90">
        <v>3</v>
      </c>
      <c r="B1675" s="26">
        <v>914760467</v>
      </c>
      <c r="C1675" s="90">
        <v>20</v>
      </c>
      <c r="D1675" s="90">
        <v>237745</v>
      </c>
      <c r="E1675" s="94">
        <v>43972</v>
      </c>
      <c r="F1675" s="26">
        <v>237745329024</v>
      </c>
      <c r="G1675" s="90">
        <v>329024</v>
      </c>
      <c r="H1675" s="90">
        <v>1.68</v>
      </c>
      <c r="I1675" s="90">
        <v>1.68</v>
      </c>
      <c r="J1675" s="90" t="s">
        <v>10509</v>
      </c>
      <c r="K1675" s="90">
        <v>199</v>
      </c>
      <c r="L1675" s="90" t="s">
        <v>10512</v>
      </c>
    </row>
    <row r="1676" spans="1:12" hidden="1" outlineLevel="2" x14ac:dyDescent="0.25">
      <c r="A1676" s="90">
        <v>3</v>
      </c>
      <c r="B1676" s="26">
        <v>914787585001</v>
      </c>
      <c r="C1676" s="90">
        <v>20</v>
      </c>
      <c r="D1676" s="90">
        <v>233883</v>
      </c>
      <c r="E1676" s="94">
        <v>43922</v>
      </c>
      <c r="F1676" s="26">
        <v>233883325374</v>
      </c>
      <c r="G1676" s="90">
        <v>325374</v>
      </c>
      <c r="H1676" s="90">
        <v>0.12</v>
      </c>
      <c r="I1676" s="90">
        <v>0.12</v>
      </c>
      <c r="J1676" s="90" t="s">
        <v>10509</v>
      </c>
      <c r="K1676" s="90">
        <v>260</v>
      </c>
      <c r="L1676" s="90" t="s">
        <v>10512</v>
      </c>
    </row>
    <row r="1677" spans="1:12" hidden="1" outlineLevel="2" x14ac:dyDescent="0.25">
      <c r="A1677" s="90">
        <v>3</v>
      </c>
      <c r="B1677" s="26">
        <v>914789672</v>
      </c>
      <c r="C1677" s="90">
        <v>20</v>
      </c>
      <c r="D1677" s="90">
        <v>200896</v>
      </c>
      <c r="E1677" s="94">
        <v>43578</v>
      </c>
      <c r="F1677" s="26">
        <v>200896293984</v>
      </c>
      <c r="G1677" s="90">
        <v>293984</v>
      </c>
      <c r="H1677" s="90">
        <v>9.15</v>
      </c>
      <c r="I1677" s="90">
        <v>9.15</v>
      </c>
      <c r="J1677" s="90" t="s">
        <v>10509</v>
      </c>
      <c r="K1677" s="90">
        <v>596</v>
      </c>
      <c r="L1677" s="90" t="s">
        <v>10512</v>
      </c>
    </row>
    <row r="1678" spans="1:12" hidden="1" outlineLevel="2" x14ac:dyDescent="0.25">
      <c r="A1678" s="90">
        <v>3</v>
      </c>
      <c r="B1678" s="26">
        <v>914789672</v>
      </c>
      <c r="C1678" s="90">
        <v>20</v>
      </c>
      <c r="D1678" s="90">
        <v>203419</v>
      </c>
      <c r="E1678" s="94">
        <v>43607</v>
      </c>
      <c r="F1678" s="26">
        <v>203419296484</v>
      </c>
      <c r="G1678" s="90">
        <v>296484</v>
      </c>
      <c r="H1678" s="90">
        <v>10.86</v>
      </c>
      <c r="I1678" s="90">
        <v>10.86</v>
      </c>
      <c r="J1678" s="90" t="s">
        <v>10509</v>
      </c>
      <c r="K1678" s="90">
        <v>565</v>
      </c>
      <c r="L1678" s="90" t="s">
        <v>10512</v>
      </c>
    </row>
    <row r="1679" spans="1:12" hidden="1" outlineLevel="2" x14ac:dyDescent="0.25">
      <c r="A1679" s="90">
        <v>3</v>
      </c>
      <c r="B1679" s="26">
        <v>914792601</v>
      </c>
      <c r="C1679" s="90">
        <v>20</v>
      </c>
      <c r="D1679" s="90">
        <v>172468</v>
      </c>
      <c r="E1679" s="94">
        <v>43185</v>
      </c>
      <c r="F1679" s="26">
        <v>172468264115</v>
      </c>
      <c r="G1679" s="90">
        <v>264115</v>
      </c>
      <c r="H1679" s="90">
        <v>1.1000000000000001</v>
      </c>
      <c r="I1679" s="90">
        <v>1.1000000000000001</v>
      </c>
      <c r="J1679" s="90" t="s">
        <v>10509</v>
      </c>
      <c r="K1679" s="90">
        <v>991</v>
      </c>
      <c r="L1679" s="90" t="s">
        <v>10512</v>
      </c>
    </row>
    <row r="1680" spans="1:12" hidden="1" outlineLevel="2" x14ac:dyDescent="0.25">
      <c r="A1680" s="90">
        <v>3</v>
      </c>
      <c r="B1680" s="26">
        <v>914801717</v>
      </c>
      <c r="C1680" s="90">
        <v>20</v>
      </c>
      <c r="D1680" s="90">
        <v>168805</v>
      </c>
      <c r="E1680" s="94">
        <v>43124</v>
      </c>
      <c r="F1680" s="26">
        <v>168805260457</v>
      </c>
      <c r="G1680" s="90">
        <v>260457</v>
      </c>
      <c r="H1680" s="90">
        <v>2.61</v>
      </c>
      <c r="I1680" s="90">
        <v>2.61</v>
      </c>
      <c r="J1680" s="90" t="s">
        <v>10509</v>
      </c>
      <c r="K1680" s="90">
        <v>1050</v>
      </c>
      <c r="L1680" s="90" t="s">
        <v>10512</v>
      </c>
    </row>
    <row r="1681" spans="1:12" hidden="1" outlineLevel="2" x14ac:dyDescent="0.25">
      <c r="A1681" s="90">
        <v>3</v>
      </c>
      <c r="B1681" s="26">
        <v>914810080</v>
      </c>
      <c r="C1681" s="90">
        <v>20</v>
      </c>
      <c r="D1681" s="90">
        <v>194525</v>
      </c>
      <c r="E1681" s="94">
        <v>43487</v>
      </c>
      <c r="F1681" s="26">
        <v>194525287647</v>
      </c>
      <c r="G1681" s="90">
        <v>287647</v>
      </c>
      <c r="H1681" s="90">
        <v>12.76</v>
      </c>
      <c r="I1681" s="90">
        <v>12.76</v>
      </c>
      <c r="J1681" s="90" t="s">
        <v>10509</v>
      </c>
      <c r="K1681" s="90">
        <v>685</v>
      </c>
      <c r="L1681" s="90" t="s">
        <v>10512</v>
      </c>
    </row>
    <row r="1682" spans="1:12" hidden="1" outlineLevel="2" x14ac:dyDescent="0.25">
      <c r="A1682" s="90">
        <v>3</v>
      </c>
      <c r="B1682" s="26">
        <v>914810080</v>
      </c>
      <c r="C1682" s="90">
        <v>20</v>
      </c>
      <c r="D1682" s="90">
        <v>196807</v>
      </c>
      <c r="E1682" s="94">
        <v>43518</v>
      </c>
      <c r="F1682" s="26">
        <v>196807289918</v>
      </c>
      <c r="G1682" s="90">
        <v>289918</v>
      </c>
      <c r="H1682" s="90">
        <v>8.09</v>
      </c>
      <c r="I1682" s="90">
        <v>8.09</v>
      </c>
      <c r="J1682" s="90" t="s">
        <v>10509</v>
      </c>
      <c r="K1682" s="90">
        <v>657</v>
      </c>
      <c r="L1682" s="90" t="s">
        <v>10512</v>
      </c>
    </row>
    <row r="1683" spans="1:12" hidden="1" outlineLevel="2" x14ac:dyDescent="0.25">
      <c r="A1683" s="90">
        <v>3</v>
      </c>
      <c r="B1683" s="26">
        <v>914822291</v>
      </c>
      <c r="C1683" s="90">
        <v>20</v>
      </c>
      <c r="D1683" s="90">
        <v>181224</v>
      </c>
      <c r="E1683" s="94">
        <v>43335</v>
      </c>
      <c r="F1683" s="26">
        <v>181224274390</v>
      </c>
      <c r="G1683" s="90">
        <v>274390</v>
      </c>
      <c r="H1683" s="90">
        <v>7.82</v>
      </c>
      <c r="I1683" s="90">
        <v>7.82</v>
      </c>
      <c r="J1683" s="90" t="s">
        <v>10509</v>
      </c>
      <c r="K1683" s="90">
        <v>838</v>
      </c>
      <c r="L1683" s="90" t="s">
        <v>10512</v>
      </c>
    </row>
    <row r="1684" spans="1:12" hidden="1" outlineLevel="2" x14ac:dyDescent="0.25">
      <c r="A1684" s="90">
        <v>3</v>
      </c>
      <c r="B1684" s="26">
        <v>914829049001</v>
      </c>
      <c r="C1684" s="90">
        <v>20</v>
      </c>
      <c r="D1684" s="90">
        <v>233841</v>
      </c>
      <c r="E1684" s="94">
        <v>43922</v>
      </c>
      <c r="F1684" s="26">
        <v>233841325344</v>
      </c>
      <c r="G1684" s="90">
        <v>325344</v>
      </c>
      <c r="H1684" s="90">
        <v>0.87</v>
      </c>
      <c r="I1684" s="90">
        <v>0.87</v>
      </c>
      <c r="J1684" s="90" t="s">
        <v>10509</v>
      </c>
      <c r="K1684" s="90">
        <v>260</v>
      </c>
      <c r="L1684" s="90" t="s">
        <v>10512</v>
      </c>
    </row>
    <row r="1685" spans="1:12" hidden="1" outlineLevel="2" x14ac:dyDescent="0.25">
      <c r="A1685" s="90">
        <v>3</v>
      </c>
      <c r="B1685" s="26">
        <v>914839584</v>
      </c>
      <c r="C1685" s="90">
        <v>20</v>
      </c>
      <c r="D1685" s="90">
        <v>196899</v>
      </c>
      <c r="E1685" s="94">
        <v>43518</v>
      </c>
      <c r="F1685" s="26">
        <v>196899290010</v>
      </c>
      <c r="G1685" s="90">
        <v>290010</v>
      </c>
      <c r="H1685" s="90">
        <v>2.5099999999999998</v>
      </c>
      <c r="I1685" s="90">
        <v>2.5099999999999998</v>
      </c>
      <c r="J1685" s="90" t="s">
        <v>10509</v>
      </c>
      <c r="K1685" s="90">
        <v>657</v>
      </c>
      <c r="L1685" s="90" t="s">
        <v>10512</v>
      </c>
    </row>
    <row r="1686" spans="1:12" hidden="1" outlineLevel="2" x14ac:dyDescent="0.25">
      <c r="A1686" s="90">
        <v>3</v>
      </c>
      <c r="B1686" s="26">
        <v>914839584</v>
      </c>
      <c r="C1686" s="90">
        <v>20</v>
      </c>
      <c r="D1686" s="90">
        <v>212090</v>
      </c>
      <c r="E1686" s="94">
        <v>43699</v>
      </c>
      <c r="F1686" s="26">
        <v>212090304947</v>
      </c>
      <c r="G1686" s="90">
        <v>304947</v>
      </c>
      <c r="H1686" s="90">
        <v>1.68</v>
      </c>
      <c r="I1686" s="90">
        <v>1.68</v>
      </c>
      <c r="J1686" s="90" t="s">
        <v>10509</v>
      </c>
      <c r="K1686" s="90">
        <v>473</v>
      </c>
      <c r="L1686" s="90" t="s">
        <v>10512</v>
      </c>
    </row>
    <row r="1687" spans="1:12" hidden="1" outlineLevel="2" x14ac:dyDescent="0.25">
      <c r="A1687" s="90">
        <v>3</v>
      </c>
      <c r="B1687" s="26">
        <v>914844014</v>
      </c>
      <c r="C1687" s="90">
        <v>20</v>
      </c>
      <c r="D1687" s="90">
        <v>232583</v>
      </c>
      <c r="E1687" s="94">
        <v>43913</v>
      </c>
      <c r="F1687" s="26">
        <v>232583324273</v>
      </c>
      <c r="G1687" s="90">
        <v>324273</v>
      </c>
      <c r="H1687" s="90">
        <v>8.85</v>
      </c>
      <c r="I1687" s="90">
        <v>8.85</v>
      </c>
      <c r="J1687" s="90" t="s">
        <v>10509</v>
      </c>
      <c r="K1687" s="90">
        <v>260</v>
      </c>
      <c r="L1687" s="90" t="s">
        <v>10512</v>
      </c>
    </row>
    <row r="1688" spans="1:12" hidden="1" outlineLevel="2" x14ac:dyDescent="0.25">
      <c r="A1688" s="90">
        <v>3</v>
      </c>
      <c r="B1688" s="26">
        <v>914844014</v>
      </c>
      <c r="C1688" s="90">
        <v>20</v>
      </c>
      <c r="D1688" s="90">
        <v>235581</v>
      </c>
      <c r="E1688" s="94">
        <v>43942</v>
      </c>
      <c r="F1688" s="26">
        <v>235581327049</v>
      </c>
      <c r="G1688" s="90">
        <v>327049</v>
      </c>
      <c r="H1688" s="90">
        <v>1.68</v>
      </c>
      <c r="I1688" s="90">
        <v>1.68</v>
      </c>
      <c r="J1688" s="90" t="s">
        <v>10509</v>
      </c>
      <c r="K1688" s="90">
        <v>230</v>
      </c>
      <c r="L1688" s="90" t="s">
        <v>10512</v>
      </c>
    </row>
    <row r="1689" spans="1:12" hidden="1" outlineLevel="2" x14ac:dyDescent="0.25">
      <c r="A1689" s="90">
        <v>3</v>
      </c>
      <c r="B1689" s="26">
        <v>914847405</v>
      </c>
      <c r="C1689" s="90">
        <v>20</v>
      </c>
      <c r="D1689" s="90">
        <v>170728</v>
      </c>
      <c r="E1689" s="94">
        <v>43154</v>
      </c>
      <c r="F1689" s="26">
        <v>170728262378</v>
      </c>
      <c r="G1689" s="90">
        <v>262378</v>
      </c>
      <c r="H1689" s="90">
        <v>3.01</v>
      </c>
      <c r="I1689" s="90">
        <v>3.01</v>
      </c>
      <c r="J1689" s="90" t="s">
        <v>10509</v>
      </c>
      <c r="K1689" s="90">
        <v>1022</v>
      </c>
      <c r="L1689" s="90" t="s">
        <v>10512</v>
      </c>
    </row>
    <row r="1690" spans="1:12" hidden="1" outlineLevel="2" x14ac:dyDescent="0.25">
      <c r="A1690" s="90">
        <v>3</v>
      </c>
      <c r="B1690" s="26">
        <v>914847405</v>
      </c>
      <c r="C1690" s="90">
        <v>20</v>
      </c>
      <c r="D1690" s="90">
        <v>172465</v>
      </c>
      <c r="E1690" s="94">
        <v>43185</v>
      </c>
      <c r="F1690" s="26">
        <v>172465264112</v>
      </c>
      <c r="G1690" s="90">
        <v>264112</v>
      </c>
      <c r="H1690" s="90">
        <v>4.08</v>
      </c>
      <c r="I1690" s="90">
        <v>4.08</v>
      </c>
      <c r="J1690" s="90" t="s">
        <v>10509</v>
      </c>
      <c r="K1690" s="90">
        <v>991</v>
      </c>
      <c r="L1690" s="90" t="s">
        <v>10512</v>
      </c>
    </row>
    <row r="1691" spans="1:12" hidden="1" outlineLevel="2" x14ac:dyDescent="0.25">
      <c r="A1691" s="90">
        <v>3</v>
      </c>
      <c r="B1691" s="26">
        <v>914862941</v>
      </c>
      <c r="C1691" s="90">
        <v>20</v>
      </c>
      <c r="D1691" s="90">
        <v>230198</v>
      </c>
      <c r="E1691" s="94">
        <v>43882</v>
      </c>
      <c r="F1691" s="26">
        <v>230198321985</v>
      </c>
      <c r="G1691" s="90">
        <v>321985</v>
      </c>
      <c r="H1691" s="90">
        <v>0.97</v>
      </c>
      <c r="I1691" s="90">
        <v>0.97</v>
      </c>
      <c r="J1691" s="90" t="s">
        <v>10509</v>
      </c>
      <c r="K1691" s="90">
        <v>291</v>
      </c>
      <c r="L1691" s="90" t="s">
        <v>10512</v>
      </c>
    </row>
    <row r="1692" spans="1:12" hidden="1" outlineLevel="2" x14ac:dyDescent="0.25">
      <c r="A1692" s="90">
        <v>3</v>
      </c>
      <c r="B1692" s="26">
        <v>914862941</v>
      </c>
      <c r="C1692" s="90">
        <v>20</v>
      </c>
      <c r="D1692" s="90">
        <v>236168</v>
      </c>
      <c r="E1692" s="94">
        <v>43942</v>
      </c>
      <c r="F1692" s="26">
        <v>236168327526</v>
      </c>
      <c r="G1692" s="90">
        <v>327526</v>
      </c>
      <c r="H1692" s="90">
        <v>4.7</v>
      </c>
      <c r="I1692" s="90">
        <v>4.7</v>
      </c>
      <c r="J1692" s="90" t="s">
        <v>10509</v>
      </c>
      <c r="K1692" s="90">
        <v>230</v>
      </c>
      <c r="L1692" s="90" t="s">
        <v>10512</v>
      </c>
    </row>
    <row r="1693" spans="1:12" hidden="1" outlineLevel="2" x14ac:dyDescent="0.25">
      <c r="A1693" s="90">
        <v>3</v>
      </c>
      <c r="B1693" s="26">
        <v>914869417</v>
      </c>
      <c r="C1693" s="90">
        <v>20</v>
      </c>
      <c r="D1693" s="90">
        <v>170727</v>
      </c>
      <c r="E1693" s="94">
        <v>43154</v>
      </c>
      <c r="F1693" s="26">
        <v>170727262377</v>
      </c>
      <c r="G1693" s="90">
        <v>262377</v>
      </c>
      <c r="H1693" s="90">
        <v>0.99</v>
      </c>
      <c r="I1693" s="90">
        <v>0.99</v>
      </c>
      <c r="J1693" s="90" t="s">
        <v>10509</v>
      </c>
      <c r="K1693" s="90">
        <v>1022</v>
      </c>
      <c r="L1693" s="90" t="s">
        <v>10512</v>
      </c>
    </row>
    <row r="1694" spans="1:12" hidden="1" outlineLevel="2" x14ac:dyDescent="0.25">
      <c r="A1694" s="90">
        <v>3</v>
      </c>
      <c r="B1694" s="26">
        <v>914872338</v>
      </c>
      <c r="C1694" s="90">
        <v>20</v>
      </c>
      <c r="D1694" s="90">
        <v>236022</v>
      </c>
      <c r="E1694" s="94">
        <v>43942</v>
      </c>
      <c r="F1694" s="26">
        <v>236022327399</v>
      </c>
      <c r="G1694" s="90">
        <v>327399</v>
      </c>
      <c r="H1694" s="90">
        <v>1.68</v>
      </c>
      <c r="I1694" s="90">
        <v>1.68</v>
      </c>
      <c r="J1694" s="90" t="s">
        <v>10509</v>
      </c>
      <c r="K1694" s="90">
        <v>230</v>
      </c>
      <c r="L1694" s="90" t="s">
        <v>10512</v>
      </c>
    </row>
    <row r="1695" spans="1:12" hidden="1" outlineLevel="2" x14ac:dyDescent="0.25">
      <c r="A1695" s="90">
        <v>3</v>
      </c>
      <c r="B1695" s="26">
        <v>914915640</v>
      </c>
      <c r="C1695" s="90">
        <v>20</v>
      </c>
      <c r="D1695" s="90">
        <v>186221</v>
      </c>
      <c r="E1695" s="94">
        <v>43396</v>
      </c>
      <c r="F1695" s="26">
        <v>186221279376</v>
      </c>
      <c r="G1695" s="90">
        <v>279376</v>
      </c>
      <c r="H1695" s="90">
        <v>8.3800000000000008</v>
      </c>
      <c r="I1695" s="90">
        <v>8.3800000000000008</v>
      </c>
      <c r="J1695" s="90" t="s">
        <v>10509</v>
      </c>
      <c r="K1695" s="90">
        <v>777</v>
      </c>
      <c r="L1695" s="90" t="s">
        <v>10512</v>
      </c>
    </row>
    <row r="1696" spans="1:12" hidden="1" outlineLevel="2" x14ac:dyDescent="0.25">
      <c r="A1696" s="90">
        <v>3</v>
      </c>
      <c r="B1696" s="26">
        <v>914915640</v>
      </c>
      <c r="C1696" s="90">
        <v>20</v>
      </c>
      <c r="D1696" s="90">
        <v>190868</v>
      </c>
      <c r="E1696" s="94">
        <v>43455</v>
      </c>
      <c r="F1696" s="26">
        <v>190868284002</v>
      </c>
      <c r="G1696" s="90">
        <v>284002</v>
      </c>
      <c r="H1696" s="90">
        <v>8.3800000000000008</v>
      </c>
      <c r="I1696" s="90">
        <v>8.3800000000000008</v>
      </c>
      <c r="J1696" s="90" t="s">
        <v>10509</v>
      </c>
      <c r="K1696" s="90">
        <v>716</v>
      </c>
      <c r="L1696" s="90" t="s">
        <v>10512</v>
      </c>
    </row>
    <row r="1697" spans="1:12" hidden="1" outlineLevel="2" x14ac:dyDescent="0.25">
      <c r="A1697" s="90">
        <v>3</v>
      </c>
      <c r="B1697" s="26">
        <v>914927108</v>
      </c>
      <c r="C1697" s="90">
        <v>20</v>
      </c>
      <c r="D1697" s="90">
        <v>185886</v>
      </c>
      <c r="E1697" s="94">
        <v>43396</v>
      </c>
      <c r="F1697" s="26">
        <v>185886279041</v>
      </c>
      <c r="G1697" s="90">
        <v>279041</v>
      </c>
      <c r="H1697" s="90">
        <v>8.3800000000000008</v>
      </c>
      <c r="I1697" s="90">
        <v>8.3800000000000008</v>
      </c>
      <c r="J1697" s="90" t="s">
        <v>10509</v>
      </c>
      <c r="K1697" s="90">
        <v>777</v>
      </c>
      <c r="L1697" s="90" t="s">
        <v>10512</v>
      </c>
    </row>
    <row r="1698" spans="1:12" hidden="1" outlineLevel="2" x14ac:dyDescent="0.25">
      <c r="A1698" s="90">
        <v>3</v>
      </c>
      <c r="B1698" s="26">
        <v>914927108</v>
      </c>
      <c r="C1698" s="90">
        <v>20</v>
      </c>
      <c r="D1698" s="90">
        <v>190574</v>
      </c>
      <c r="E1698" s="94">
        <v>43455</v>
      </c>
      <c r="F1698" s="26">
        <v>190574283708</v>
      </c>
      <c r="G1698" s="90">
        <v>283708</v>
      </c>
      <c r="H1698" s="90">
        <v>8.3800000000000008</v>
      </c>
      <c r="I1698" s="90">
        <v>8.3800000000000008</v>
      </c>
      <c r="J1698" s="90" t="s">
        <v>10509</v>
      </c>
      <c r="K1698" s="90">
        <v>716</v>
      </c>
      <c r="L1698" s="90" t="s">
        <v>10512</v>
      </c>
    </row>
    <row r="1699" spans="1:12" hidden="1" outlineLevel="2" x14ac:dyDescent="0.25">
      <c r="A1699" s="90">
        <v>3</v>
      </c>
      <c r="B1699" s="26">
        <v>914931290001</v>
      </c>
      <c r="C1699" s="90">
        <v>20</v>
      </c>
      <c r="D1699" s="90">
        <v>199775</v>
      </c>
      <c r="E1699" s="94">
        <v>43556</v>
      </c>
      <c r="F1699" s="26">
        <v>199775292866</v>
      </c>
      <c r="G1699" s="90">
        <v>292866</v>
      </c>
      <c r="H1699" s="90">
        <v>12.58</v>
      </c>
      <c r="I1699" s="90">
        <v>12.58</v>
      </c>
      <c r="J1699" s="90" t="s">
        <v>10509</v>
      </c>
      <c r="K1699" s="90">
        <v>626</v>
      </c>
      <c r="L1699" s="90" t="s">
        <v>10512</v>
      </c>
    </row>
    <row r="1700" spans="1:12" hidden="1" outlineLevel="2" x14ac:dyDescent="0.25">
      <c r="A1700" s="90">
        <v>3</v>
      </c>
      <c r="B1700" s="26">
        <v>914931290001</v>
      </c>
      <c r="C1700" s="90">
        <v>20</v>
      </c>
      <c r="D1700" s="90">
        <v>202283</v>
      </c>
      <c r="E1700" s="94">
        <v>43587</v>
      </c>
      <c r="F1700" s="26">
        <v>202283295353</v>
      </c>
      <c r="G1700" s="90">
        <v>295353</v>
      </c>
      <c r="H1700" s="90">
        <v>16.16</v>
      </c>
      <c r="I1700" s="90">
        <v>16.16</v>
      </c>
      <c r="J1700" s="90" t="s">
        <v>10509</v>
      </c>
      <c r="K1700" s="90">
        <v>596</v>
      </c>
      <c r="L1700" s="90" t="s">
        <v>10512</v>
      </c>
    </row>
    <row r="1701" spans="1:12" hidden="1" outlineLevel="2" x14ac:dyDescent="0.25">
      <c r="A1701" s="90">
        <v>3</v>
      </c>
      <c r="B1701" s="26">
        <v>914932314</v>
      </c>
      <c r="C1701" s="90">
        <v>20</v>
      </c>
      <c r="D1701" s="90">
        <v>230986</v>
      </c>
      <c r="E1701" s="94">
        <v>43913</v>
      </c>
      <c r="F1701" s="26">
        <v>230986322689</v>
      </c>
      <c r="G1701" s="90">
        <v>322689</v>
      </c>
      <c r="H1701" s="90">
        <v>6.94</v>
      </c>
      <c r="I1701" s="90">
        <v>6.94</v>
      </c>
      <c r="J1701" s="90" t="s">
        <v>10509</v>
      </c>
      <c r="K1701" s="90">
        <v>260</v>
      </c>
      <c r="L1701" s="90" t="s">
        <v>10512</v>
      </c>
    </row>
    <row r="1702" spans="1:12" hidden="1" outlineLevel="2" x14ac:dyDescent="0.25">
      <c r="A1702" s="90">
        <v>3</v>
      </c>
      <c r="B1702" s="26">
        <v>914937263</v>
      </c>
      <c r="C1702" s="90">
        <v>20</v>
      </c>
      <c r="D1702" s="90">
        <v>226022</v>
      </c>
      <c r="E1702" s="94">
        <v>43851</v>
      </c>
      <c r="F1702" s="26">
        <v>226022318123</v>
      </c>
      <c r="G1702" s="90">
        <v>318123</v>
      </c>
      <c r="H1702" s="90">
        <v>1.68</v>
      </c>
      <c r="I1702" s="90">
        <v>1.68</v>
      </c>
      <c r="J1702" s="90" t="s">
        <v>10509</v>
      </c>
      <c r="K1702" s="90">
        <v>320</v>
      </c>
      <c r="L1702" s="90" t="s">
        <v>10512</v>
      </c>
    </row>
    <row r="1703" spans="1:12" hidden="1" outlineLevel="2" x14ac:dyDescent="0.25">
      <c r="A1703" s="90">
        <v>3</v>
      </c>
      <c r="B1703" s="26">
        <v>914985254</v>
      </c>
      <c r="C1703" s="90">
        <v>20</v>
      </c>
      <c r="D1703" s="90">
        <v>206428</v>
      </c>
      <c r="E1703" s="94">
        <v>43637</v>
      </c>
      <c r="F1703" s="26">
        <v>206428299454</v>
      </c>
      <c r="G1703" s="90">
        <v>299454</v>
      </c>
      <c r="H1703" s="90">
        <v>2.5</v>
      </c>
      <c r="I1703" s="90">
        <v>2.5</v>
      </c>
      <c r="J1703" s="90" t="s">
        <v>10509</v>
      </c>
      <c r="K1703" s="90">
        <v>535</v>
      </c>
      <c r="L1703" s="90" t="s">
        <v>10512</v>
      </c>
    </row>
    <row r="1704" spans="1:12" hidden="1" outlineLevel="2" x14ac:dyDescent="0.25">
      <c r="A1704" s="90">
        <v>3</v>
      </c>
      <c r="B1704" s="26">
        <v>915004444</v>
      </c>
      <c r="C1704" s="90">
        <v>20</v>
      </c>
      <c r="D1704" s="90">
        <v>227126</v>
      </c>
      <c r="E1704" s="94">
        <v>43851</v>
      </c>
      <c r="F1704" s="26">
        <v>227126319127</v>
      </c>
      <c r="G1704" s="90">
        <v>319127</v>
      </c>
      <c r="H1704" s="90">
        <v>0.15</v>
      </c>
      <c r="I1704" s="90">
        <v>0.15</v>
      </c>
      <c r="J1704" s="90" t="s">
        <v>10509</v>
      </c>
      <c r="K1704" s="90">
        <v>320</v>
      </c>
      <c r="L1704" s="90" t="s">
        <v>10512</v>
      </c>
    </row>
    <row r="1705" spans="1:12" hidden="1" outlineLevel="2" x14ac:dyDescent="0.25">
      <c r="A1705" s="90">
        <v>3</v>
      </c>
      <c r="B1705" s="26">
        <v>915051031</v>
      </c>
      <c r="C1705" s="90">
        <v>20</v>
      </c>
      <c r="D1705" s="90">
        <v>209060</v>
      </c>
      <c r="E1705" s="94">
        <v>43669</v>
      </c>
      <c r="F1705" s="26">
        <v>209060302027</v>
      </c>
      <c r="G1705" s="90">
        <v>302027</v>
      </c>
      <c r="H1705" s="90">
        <v>1.69</v>
      </c>
      <c r="I1705" s="90">
        <v>1.69</v>
      </c>
      <c r="J1705" s="90" t="s">
        <v>10509</v>
      </c>
      <c r="K1705" s="90">
        <v>504</v>
      </c>
      <c r="L1705" s="90" t="s">
        <v>10512</v>
      </c>
    </row>
    <row r="1706" spans="1:12" hidden="1" outlineLevel="2" x14ac:dyDescent="0.25">
      <c r="A1706" s="90">
        <v>3</v>
      </c>
      <c r="B1706" s="26">
        <v>915073100</v>
      </c>
      <c r="C1706" s="90">
        <v>20</v>
      </c>
      <c r="D1706" s="90">
        <v>217173</v>
      </c>
      <c r="E1706" s="94">
        <v>43759</v>
      </c>
      <c r="F1706" s="26">
        <v>217173309758</v>
      </c>
      <c r="G1706" s="90">
        <v>309758</v>
      </c>
      <c r="H1706" s="90">
        <v>19.78</v>
      </c>
      <c r="I1706" s="90">
        <v>19.78</v>
      </c>
      <c r="J1706" s="90" t="s">
        <v>10509</v>
      </c>
      <c r="K1706" s="90">
        <v>412</v>
      </c>
      <c r="L1706" s="90" t="s">
        <v>10512</v>
      </c>
    </row>
    <row r="1707" spans="1:12" hidden="1" outlineLevel="2" x14ac:dyDescent="0.25">
      <c r="A1707" s="90">
        <v>3</v>
      </c>
      <c r="B1707" s="26">
        <v>915073100</v>
      </c>
      <c r="C1707" s="90">
        <v>20</v>
      </c>
      <c r="D1707" s="90">
        <v>222937</v>
      </c>
      <c r="E1707" s="94">
        <v>43822</v>
      </c>
      <c r="F1707" s="26">
        <v>222937315213</v>
      </c>
      <c r="G1707" s="90">
        <v>315213</v>
      </c>
      <c r="H1707" s="90">
        <v>1.68</v>
      </c>
      <c r="I1707" s="90">
        <v>1.68</v>
      </c>
      <c r="J1707" s="90" t="s">
        <v>10509</v>
      </c>
      <c r="K1707" s="90">
        <v>351</v>
      </c>
      <c r="L1707" s="90" t="s">
        <v>10512</v>
      </c>
    </row>
    <row r="1708" spans="1:12" hidden="1" outlineLevel="2" x14ac:dyDescent="0.25">
      <c r="A1708" s="90">
        <v>3</v>
      </c>
      <c r="B1708" s="26">
        <v>915078638</v>
      </c>
      <c r="C1708" s="90">
        <v>20</v>
      </c>
      <c r="D1708" s="90">
        <v>233265</v>
      </c>
      <c r="E1708" s="94">
        <v>43913</v>
      </c>
      <c r="F1708" s="26">
        <v>233265324831</v>
      </c>
      <c r="G1708" s="90">
        <v>324831</v>
      </c>
      <c r="H1708" s="90">
        <v>0.64</v>
      </c>
      <c r="I1708" s="90">
        <v>0.64</v>
      </c>
      <c r="J1708" s="90" t="s">
        <v>10509</v>
      </c>
      <c r="K1708" s="90">
        <v>260</v>
      </c>
      <c r="L1708" s="90" t="s">
        <v>10512</v>
      </c>
    </row>
    <row r="1709" spans="1:12" hidden="1" outlineLevel="2" x14ac:dyDescent="0.25">
      <c r="A1709" s="90">
        <v>3</v>
      </c>
      <c r="B1709" s="26">
        <v>915086268</v>
      </c>
      <c r="C1709" s="90">
        <v>20</v>
      </c>
      <c r="D1709" s="90">
        <v>170162</v>
      </c>
      <c r="E1709" s="94">
        <v>43154</v>
      </c>
      <c r="F1709" s="26">
        <v>170162261812</v>
      </c>
      <c r="G1709" s="90">
        <v>261812</v>
      </c>
      <c r="H1709" s="90">
        <v>1.68</v>
      </c>
      <c r="I1709" s="90">
        <v>1.68</v>
      </c>
      <c r="J1709" s="90" t="s">
        <v>10509</v>
      </c>
      <c r="K1709" s="90">
        <v>1022</v>
      </c>
      <c r="L1709" s="90" t="s">
        <v>10512</v>
      </c>
    </row>
    <row r="1710" spans="1:12" hidden="1" outlineLevel="2" x14ac:dyDescent="0.25">
      <c r="A1710" s="90">
        <v>3</v>
      </c>
      <c r="B1710" s="26">
        <v>915086268</v>
      </c>
      <c r="C1710" s="90">
        <v>20</v>
      </c>
      <c r="D1710" s="90">
        <v>171863</v>
      </c>
      <c r="E1710" s="94">
        <v>43185</v>
      </c>
      <c r="F1710" s="26">
        <v>171863263510</v>
      </c>
      <c r="G1710" s="90">
        <v>263510</v>
      </c>
      <c r="H1710" s="90">
        <v>1.68</v>
      </c>
      <c r="I1710" s="90">
        <v>1.68</v>
      </c>
      <c r="J1710" s="90" t="s">
        <v>10509</v>
      </c>
      <c r="K1710" s="90">
        <v>991</v>
      </c>
      <c r="L1710" s="90" t="s">
        <v>10512</v>
      </c>
    </row>
    <row r="1711" spans="1:12" hidden="1" outlineLevel="2" x14ac:dyDescent="0.25">
      <c r="A1711" s="90">
        <v>3</v>
      </c>
      <c r="B1711" s="26">
        <v>914035621</v>
      </c>
      <c r="C1711" s="90">
        <v>20</v>
      </c>
      <c r="D1711" s="90">
        <v>200312</v>
      </c>
      <c r="E1711" s="94">
        <v>43578</v>
      </c>
      <c r="F1711" s="26">
        <v>200312293400</v>
      </c>
      <c r="G1711" s="90">
        <v>293400</v>
      </c>
      <c r="H1711" s="90">
        <v>1.68</v>
      </c>
      <c r="I1711" s="90">
        <v>1.68</v>
      </c>
      <c r="J1711" s="90" t="s">
        <v>10509</v>
      </c>
      <c r="K1711" s="90">
        <v>596</v>
      </c>
      <c r="L1711" s="90" t="s">
        <v>10512</v>
      </c>
    </row>
    <row r="1712" spans="1:12" hidden="1" outlineLevel="2" x14ac:dyDescent="0.25">
      <c r="A1712" s="90">
        <v>3</v>
      </c>
      <c r="B1712" s="26">
        <v>914086350</v>
      </c>
      <c r="C1712" s="90">
        <v>20</v>
      </c>
      <c r="D1712" s="90">
        <v>211553</v>
      </c>
      <c r="E1712" s="94">
        <v>43699</v>
      </c>
      <c r="F1712" s="26">
        <v>211553304412</v>
      </c>
      <c r="G1712" s="90">
        <v>304412</v>
      </c>
      <c r="H1712" s="90">
        <v>1.68</v>
      </c>
      <c r="I1712" s="90">
        <v>1.68</v>
      </c>
      <c r="J1712" s="90" t="s">
        <v>10509</v>
      </c>
      <c r="K1712" s="90">
        <v>473</v>
      </c>
      <c r="L1712" s="90" t="s">
        <v>10512</v>
      </c>
    </row>
    <row r="1713" spans="1:12" hidden="1" outlineLevel="2" x14ac:dyDescent="0.25">
      <c r="A1713" s="90">
        <v>3</v>
      </c>
      <c r="B1713" s="26">
        <v>914291505</v>
      </c>
      <c r="C1713" s="90">
        <v>20</v>
      </c>
      <c r="D1713" s="90">
        <v>175244</v>
      </c>
      <c r="E1713" s="94">
        <v>43243</v>
      </c>
      <c r="F1713" s="26">
        <v>175244268421</v>
      </c>
      <c r="G1713" s="90">
        <v>268421</v>
      </c>
      <c r="H1713" s="90">
        <v>19.03</v>
      </c>
      <c r="I1713" s="90">
        <v>19.03</v>
      </c>
      <c r="J1713" s="90" t="s">
        <v>10509</v>
      </c>
      <c r="K1713" s="90">
        <v>930</v>
      </c>
      <c r="L1713" s="90" t="s">
        <v>10512</v>
      </c>
    </row>
    <row r="1714" spans="1:12" hidden="1" outlineLevel="2" x14ac:dyDescent="0.25">
      <c r="A1714" s="90">
        <v>3</v>
      </c>
      <c r="B1714" s="26">
        <v>914291505</v>
      </c>
      <c r="C1714" s="90">
        <v>20</v>
      </c>
      <c r="D1714" s="90">
        <v>177269</v>
      </c>
      <c r="E1714" s="94">
        <v>43273</v>
      </c>
      <c r="F1714" s="26">
        <v>177269270443</v>
      </c>
      <c r="G1714" s="90">
        <v>270443</v>
      </c>
      <c r="H1714" s="90">
        <v>22.21</v>
      </c>
      <c r="I1714" s="90">
        <v>22.21</v>
      </c>
      <c r="J1714" s="90" t="s">
        <v>10509</v>
      </c>
      <c r="K1714" s="90">
        <v>900</v>
      </c>
      <c r="L1714" s="90" t="s">
        <v>10512</v>
      </c>
    </row>
    <row r="1715" spans="1:12" hidden="1" outlineLevel="2" x14ac:dyDescent="0.25">
      <c r="A1715" s="90">
        <v>3</v>
      </c>
      <c r="B1715" s="26">
        <v>914296736</v>
      </c>
      <c r="C1715" s="90">
        <v>20</v>
      </c>
      <c r="D1715" s="90">
        <v>228091</v>
      </c>
      <c r="E1715" s="94">
        <v>43882</v>
      </c>
      <c r="F1715" s="26">
        <v>228091320000</v>
      </c>
      <c r="G1715" s="90">
        <v>320000</v>
      </c>
      <c r="H1715" s="90">
        <v>9.4600000000000009</v>
      </c>
      <c r="I1715" s="90">
        <v>9.4600000000000009</v>
      </c>
      <c r="J1715" s="90" t="s">
        <v>10509</v>
      </c>
      <c r="K1715" s="90">
        <v>291</v>
      </c>
      <c r="L1715" s="90" t="s">
        <v>10512</v>
      </c>
    </row>
    <row r="1716" spans="1:12" hidden="1" outlineLevel="2" x14ac:dyDescent="0.25">
      <c r="A1716" s="90">
        <v>3</v>
      </c>
      <c r="B1716" s="26">
        <v>914296736</v>
      </c>
      <c r="C1716" s="90">
        <v>20</v>
      </c>
      <c r="D1716" s="90">
        <v>231064</v>
      </c>
      <c r="E1716" s="94">
        <v>43913</v>
      </c>
      <c r="F1716" s="26">
        <v>231064322767</v>
      </c>
      <c r="G1716" s="90">
        <v>322767</v>
      </c>
      <c r="H1716" s="90">
        <v>11.08</v>
      </c>
      <c r="I1716" s="90">
        <v>11.08</v>
      </c>
      <c r="J1716" s="90" t="s">
        <v>10509</v>
      </c>
      <c r="K1716" s="90">
        <v>260</v>
      </c>
      <c r="L1716" s="90" t="s">
        <v>10512</v>
      </c>
    </row>
    <row r="1717" spans="1:12" hidden="1" outlineLevel="2" x14ac:dyDescent="0.25">
      <c r="A1717" s="90">
        <v>3</v>
      </c>
      <c r="B1717" s="26">
        <v>914302385</v>
      </c>
      <c r="C1717" s="90">
        <v>20</v>
      </c>
      <c r="D1717" s="90">
        <v>172036</v>
      </c>
      <c r="E1717" s="94">
        <v>43185</v>
      </c>
      <c r="F1717" s="26">
        <v>172036263683</v>
      </c>
      <c r="G1717" s="90">
        <v>263683</v>
      </c>
      <c r="H1717" s="90">
        <v>1.68</v>
      </c>
      <c r="I1717" s="90">
        <v>1.68</v>
      </c>
      <c r="J1717" s="90" t="s">
        <v>10509</v>
      </c>
      <c r="K1717" s="90">
        <v>991</v>
      </c>
      <c r="L1717" s="90" t="s">
        <v>10512</v>
      </c>
    </row>
    <row r="1718" spans="1:12" hidden="1" outlineLevel="2" x14ac:dyDescent="0.25">
      <c r="A1718" s="90">
        <v>3</v>
      </c>
      <c r="B1718" s="26">
        <v>914308887</v>
      </c>
      <c r="C1718" s="90">
        <v>20</v>
      </c>
      <c r="D1718" s="90">
        <v>223688</v>
      </c>
      <c r="E1718" s="94">
        <v>43822</v>
      </c>
      <c r="F1718" s="26">
        <v>223688315961</v>
      </c>
      <c r="G1718" s="90">
        <v>315961</v>
      </c>
      <c r="H1718" s="90">
        <v>3.63</v>
      </c>
      <c r="I1718" s="90">
        <v>3.63</v>
      </c>
      <c r="J1718" s="90" t="s">
        <v>10509</v>
      </c>
      <c r="K1718" s="90">
        <v>351</v>
      </c>
      <c r="L1718" s="90" t="s">
        <v>10512</v>
      </c>
    </row>
    <row r="1719" spans="1:12" hidden="1" outlineLevel="2" x14ac:dyDescent="0.25">
      <c r="A1719" s="90">
        <v>3</v>
      </c>
      <c r="B1719" s="26">
        <v>914308887</v>
      </c>
      <c r="C1719" s="90">
        <v>20</v>
      </c>
      <c r="D1719" s="90">
        <v>226562</v>
      </c>
      <c r="E1719" s="94">
        <v>43851</v>
      </c>
      <c r="F1719" s="26">
        <v>226562318661</v>
      </c>
      <c r="G1719" s="90">
        <v>318661</v>
      </c>
      <c r="H1719" s="90">
        <v>1.72</v>
      </c>
      <c r="I1719" s="90">
        <v>1.72</v>
      </c>
      <c r="J1719" s="90" t="s">
        <v>10509</v>
      </c>
      <c r="K1719" s="90">
        <v>320</v>
      </c>
      <c r="L1719" s="90" t="s">
        <v>10512</v>
      </c>
    </row>
    <row r="1720" spans="1:12" hidden="1" outlineLevel="2" x14ac:dyDescent="0.25">
      <c r="A1720" s="90">
        <v>3</v>
      </c>
      <c r="B1720" s="26">
        <v>914318514</v>
      </c>
      <c r="C1720" s="90">
        <v>20</v>
      </c>
      <c r="D1720" s="90">
        <v>207099</v>
      </c>
      <c r="E1720" s="94">
        <v>43637</v>
      </c>
      <c r="F1720" s="26">
        <v>207099300098</v>
      </c>
      <c r="G1720" s="90">
        <v>300098</v>
      </c>
      <c r="H1720" s="90">
        <v>3.1</v>
      </c>
      <c r="I1720" s="90">
        <v>3.1</v>
      </c>
      <c r="J1720" s="90" t="s">
        <v>10509</v>
      </c>
      <c r="K1720" s="90">
        <v>535</v>
      </c>
      <c r="L1720" s="90" t="s">
        <v>10512</v>
      </c>
    </row>
    <row r="1721" spans="1:12" hidden="1" outlineLevel="2" x14ac:dyDescent="0.25">
      <c r="A1721" s="90">
        <v>3</v>
      </c>
      <c r="B1721" s="26">
        <v>914334396</v>
      </c>
      <c r="C1721" s="90">
        <v>20</v>
      </c>
      <c r="D1721" s="90">
        <v>180051</v>
      </c>
      <c r="E1721" s="94">
        <v>43305</v>
      </c>
      <c r="F1721" s="26">
        <v>180051273221</v>
      </c>
      <c r="G1721" s="90">
        <v>273221</v>
      </c>
      <c r="H1721" s="90">
        <v>1.68</v>
      </c>
      <c r="I1721" s="90">
        <v>1.68</v>
      </c>
      <c r="J1721" s="90" t="s">
        <v>10509</v>
      </c>
      <c r="K1721" s="90">
        <v>869</v>
      </c>
      <c r="L1721" s="90" t="s">
        <v>10512</v>
      </c>
    </row>
    <row r="1722" spans="1:12" hidden="1" outlineLevel="2" x14ac:dyDescent="0.25">
      <c r="A1722" s="90">
        <v>3</v>
      </c>
      <c r="B1722" s="26">
        <v>914341458</v>
      </c>
      <c r="C1722" s="90">
        <v>20</v>
      </c>
      <c r="D1722" s="90">
        <v>178663</v>
      </c>
      <c r="E1722" s="94">
        <v>43273</v>
      </c>
      <c r="F1722" s="26">
        <v>178663271837</v>
      </c>
      <c r="G1722" s="90">
        <v>271837</v>
      </c>
      <c r="H1722" s="90">
        <v>0.31</v>
      </c>
      <c r="I1722" s="90">
        <v>0.31</v>
      </c>
      <c r="J1722" s="90" t="s">
        <v>10509</v>
      </c>
      <c r="K1722" s="90">
        <v>900</v>
      </c>
      <c r="L1722" s="90" t="s">
        <v>10512</v>
      </c>
    </row>
    <row r="1723" spans="1:12" hidden="1" outlineLevel="2" x14ac:dyDescent="0.25">
      <c r="A1723" s="90">
        <v>3</v>
      </c>
      <c r="B1723" s="26">
        <v>914341458</v>
      </c>
      <c r="C1723" s="90">
        <v>20</v>
      </c>
      <c r="D1723" s="90">
        <v>182731</v>
      </c>
      <c r="E1723" s="94">
        <v>43335</v>
      </c>
      <c r="F1723" s="26">
        <v>182731275897</v>
      </c>
      <c r="G1723" s="90">
        <v>275897</v>
      </c>
      <c r="H1723" s="90">
        <v>0.09</v>
      </c>
      <c r="I1723" s="90">
        <v>0.09</v>
      </c>
      <c r="J1723" s="90" t="s">
        <v>10509</v>
      </c>
      <c r="K1723" s="90">
        <v>838</v>
      </c>
      <c r="L1723" s="90" t="s">
        <v>10512</v>
      </c>
    </row>
    <row r="1724" spans="1:12" hidden="1" outlineLevel="2" x14ac:dyDescent="0.25">
      <c r="A1724" s="90">
        <v>3</v>
      </c>
      <c r="B1724" s="26">
        <v>914347208</v>
      </c>
      <c r="C1724" s="90">
        <v>20</v>
      </c>
      <c r="D1724" s="90">
        <v>168676</v>
      </c>
      <c r="E1724" s="94">
        <v>43124</v>
      </c>
      <c r="F1724" s="26">
        <v>168676260328</v>
      </c>
      <c r="G1724" s="90">
        <v>260328</v>
      </c>
      <c r="H1724" s="90">
        <v>5.44</v>
      </c>
      <c r="I1724" s="90">
        <v>5.44</v>
      </c>
      <c r="J1724" s="90" t="s">
        <v>10509</v>
      </c>
      <c r="K1724" s="90">
        <v>1050</v>
      </c>
      <c r="L1724" s="90" t="s">
        <v>10512</v>
      </c>
    </row>
    <row r="1725" spans="1:12" hidden="1" outlineLevel="2" x14ac:dyDescent="0.25">
      <c r="A1725" s="90">
        <v>3</v>
      </c>
      <c r="B1725" s="26">
        <v>914347711</v>
      </c>
      <c r="C1725" s="90">
        <v>20</v>
      </c>
      <c r="D1725" s="90">
        <v>206457</v>
      </c>
      <c r="E1725" s="94">
        <v>43637</v>
      </c>
      <c r="F1725" s="26">
        <v>206457299483</v>
      </c>
      <c r="G1725" s="90">
        <v>299483</v>
      </c>
      <c r="H1725" s="90">
        <v>8.86</v>
      </c>
      <c r="I1725" s="90">
        <v>8.86</v>
      </c>
      <c r="J1725" s="90" t="s">
        <v>10509</v>
      </c>
      <c r="K1725" s="90">
        <v>535</v>
      </c>
      <c r="L1725" s="90" t="s">
        <v>10512</v>
      </c>
    </row>
    <row r="1726" spans="1:12" hidden="1" outlineLevel="2" x14ac:dyDescent="0.25">
      <c r="A1726" s="90">
        <v>3</v>
      </c>
      <c r="B1726" s="26">
        <v>914347711</v>
      </c>
      <c r="C1726" s="90">
        <v>20</v>
      </c>
      <c r="D1726" s="90">
        <v>209144</v>
      </c>
      <c r="E1726" s="94">
        <v>43669</v>
      </c>
      <c r="F1726" s="26">
        <v>209144302111</v>
      </c>
      <c r="G1726" s="90">
        <v>302111</v>
      </c>
      <c r="H1726" s="90">
        <v>6.29</v>
      </c>
      <c r="I1726" s="90">
        <v>6.29</v>
      </c>
      <c r="J1726" s="90" t="s">
        <v>10509</v>
      </c>
      <c r="K1726" s="90">
        <v>504</v>
      </c>
      <c r="L1726" s="90" t="s">
        <v>10512</v>
      </c>
    </row>
    <row r="1727" spans="1:12" hidden="1" outlineLevel="2" x14ac:dyDescent="0.25">
      <c r="A1727" s="90">
        <v>3</v>
      </c>
      <c r="B1727" s="26">
        <v>914380043</v>
      </c>
      <c r="C1727" s="90">
        <v>20</v>
      </c>
      <c r="D1727" s="90">
        <v>231606</v>
      </c>
      <c r="E1727" s="94">
        <v>43913</v>
      </c>
      <c r="F1727" s="26">
        <v>231606323309</v>
      </c>
      <c r="G1727" s="90">
        <v>323309</v>
      </c>
      <c r="H1727" s="90">
        <v>4.6900000000000004</v>
      </c>
      <c r="I1727" s="90">
        <v>4.6900000000000004</v>
      </c>
      <c r="J1727" s="90" t="s">
        <v>10509</v>
      </c>
      <c r="K1727" s="90">
        <v>260</v>
      </c>
      <c r="L1727" s="90" t="s">
        <v>10512</v>
      </c>
    </row>
    <row r="1728" spans="1:12" hidden="1" outlineLevel="2" x14ac:dyDescent="0.25">
      <c r="A1728" s="90">
        <v>3</v>
      </c>
      <c r="B1728" s="26">
        <v>914380043</v>
      </c>
      <c r="C1728" s="90">
        <v>20</v>
      </c>
      <c r="D1728" s="90">
        <v>237549</v>
      </c>
      <c r="E1728" s="94">
        <v>43972</v>
      </c>
      <c r="F1728" s="26">
        <v>237549328828</v>
      </c>
      <c r="G1728" s="90">
        <v>328828</v>
      </c>
      <c r="H1728" s="90">
        <v>9.69</v>
      </c>
      <c r="I1728" s="90">
        <v>9.69</v>
      </c>
      <c r="J1728" s="90" t="s">
        <v>10509</v>
      </c>
      <c r="K1728" s="90">
        <v>199</v>
      </c>
      <c r="L1728" s="90" t="s">
        <v>10512</v>
      </c>
    </row>
    <row r="1729" spans="1:12" hidden="1" outlineLevel="2" x14ac:dyDescent="0.25">
      <c r="A1729" s="90">
        <v>3</v>
      </c>
      <c r="B1729" s="26">
        <v>914381603</v>
      </c>
      <c r="C1729" s="90">
        <v>20</v>
      </c>
      <c r="D1729" s="90">
        <v>176557</v>
      </c>
      <c r="E1729" s="94">
        <v>43243</v>
      </c>
      <c r="F1729" s="26">
        <v>176557269734</v>
      </c>
      <c r="G1729" s="90">
        <v>269734</v>
      </c>
      <c r="H1729" s="90">
        <v>0.6</v>
      </c>
      <c r="I1729" s="90">
        <v>0.6</v>
      </c>
      <c r="J1729" s="90" t="s">
        <v>10509</v>
      </c>
      <c r="K1729" s="90">
        <v>930</v>
      </c>
      <c r="L1729" s="90" t="s">
        <v>10512</v>
      </c>
    </row>
    <row r="1730" spans="1:12" hidden="1" outlineLevel="2" x14ac:dyDescent="0.25">
      <c r="A1730" s="90">
        <v>3</v>
      </c>
      <c r="B1730" s="26">
        <v>914381603</v>
      </c>
      <c r="C1730" s="90">
        <v>20</v>
      </c>
      <c r="D1730" s="90">
        <v>180550</v>
      </c>
      <c r="E1730" s="94">
        <v>43305</v>
      </c>
      <c r="F1730" s="26">
        <v>180550273720</v>
      </c>
      <c r="G1730" s="90">
        <v>273720</v>
      </c>
      <c r="H1730" s="90">
        <v>0.56000000000000005</v>
      </c>
      <c r="I1730" s="90">
        <v>0.56000000000000005</v>
      </c>
      <c r="J1730" s="90" t="s">
        <v>10509</v>
      </c>
      <c r="K1730" s="90">
        <v>869</v>
      </c>
      <c r="L1730" s="90" t="s">
        <v>10512</v>
      </c>
    </row>
    <row r="1731" spans="1:12" hidden="1" outlineLevel="2" x14ac:dyDescent="0.25">
      <c r="A1731" s="90">
        <v>3</v>
      </c>
      <c r="B1731" s="26">
        <v>914382015</v>
      </c>
      <c r="C1731" s="90">
        <v>20</v>
      </c>
      <c r="D1731" s="90">
        <v>235585</v>
      </c>
      <c r="E1731" s="94">
        <v>43942</v>
      </c>
      <c r="F1731" s="26">
        <v>235585327053</v>
      </c>
      <c r="G1731" s="90">
        <v>327053</v>
      </c>
      <c r="H1731" s="90">
        <v>4.01</v>
      </c>
      <c r="I1731" s="90">
        <v>4.01</v>
      </c>
      <c r="J1731" s="90" t="s">
        <v>10509</v>
      </c>
      <c r="K1731" s="90">
        <v>230</v>
      </c>
      <c r="L1731" s="90" t="s">
        <v>10512</v>
      </c>
    </row>
    <row r="1732" spans="1:12" hidden="1" outlineLevel="2" x14ac:dyDescent="0.25">
      <c r="A1732" s="90">
        <v>3</v>
      </c>
      <c r="B1732" s="26">
        <v>914394754</v>
      </c>
      <c r="C1732" s="90">
        <v>20</v>
      </c>
      <c r="D1732" s="90">
        <v>182072</v>
      </c>
      <c r="E1732" s="94">
        <v>43335</v>
      </c>
      <c r="F1732" s="26">
        <v>182072275238</v>
      </c>
      <c r="G1732" s="90">
        <v>275238</v>
      </c>
      <c r="H1732" s="90">
        <v>2.61</v>
      </c>
      <c r="I1732" s="90">
        <v>2.61</v>
      </c>
      <c r="J1732" s="90" t="s">
        <v>10509</v>
      </c>
      <c r="K1732" s="90">
        <v>838</v>
      </c>
      <c r="L1732" s="90" t="s">
        <v>10512</v>
      </c>
    </row>
    <row r="1733" spans="1:12" hidden="1" outlineLevel="2" x14ac:dyDescent="0.25">
      <c r="A1733" s="90">
        <v>3</v>
      </c>
      <c r="B1733" s="26">
        <v>914394754</v>
      </c>
      <c r="C1733" s="90">
        <v>20</v>
      </c>
      <c r="D1733" s="90">
        <v>186650</v>
      </c>
      <c r="E1733" s="94">
        <v>43396</v>
      </c>
      <c r="F1733" s="26">
        <v>186650279805</v>
      </c>
      <c r="G1733" s="90">
        <v>279805</v>
      </c>
      <c r="H1733" s="90">
        <v>2.14</v>
      </c>
      <c r="I1733" s="90">
        <v>2.14</v>
      </c>
      <c r="J1733" s="90" t="s">
        <v>10509</v>
      </c>
      <c r="K1733" s="90">
        <v>777</v>
      </c>
      <c r="L1733" s="90" t="s">
        <v>10512</v>
      </c>
    </row>
    <row r="1734" spans="1:12" hidden="1" outlineLevel="2" x14ac:dyDescent="0.25">
      <c r="A1734" s="90">
        <v>3</v>
      </c>
      <c r="B1734" s="26">
        <v>914395454</v>
      </c>
      <c r="C1734" s="90">
        <v>20</v>
      </c>
      <c r="D1734" s="90">
        <v>218104</v>
      </c>
      <c r="E1734" s="94">
        <v>43759</v>
      </c>
      <c r="F1734" s="26">
        <v>218104310684</v>
      </c>
      <c r="G1734" s="90">
        <v>310684</v>
      </c>
      <c r="H1734" s="90">
        <v>1.68</v>
      </c>
      <c r="I1734" s="90">
        <v>1.68</v>
      </c>
      <c r="J1734" s="90" t="s">
        <v>10509</v>
      </c>
      <c r="K1734" s="90">
        <v>412</v>
      </c>
      <c r="L1734" s="90" t="s">
        <v>10512</v>
      </c>
    </row>
    <row r="1735" spans="1:12" hidden="1" outlineLevel="2" x14ac:dyDescent="0.25">
      <c r="A1735" s="90">
        <v>3</v>
      </c>
      <c r="B1735" s="26">
        <v>914404710</v>
      </c>
      <c r="C1735" s="90">
        <v>20</v>
      </c>
      <c r="D1735" s="90">
        <v>233152</v>
      </c>
      <c r="E1735" s="94">
        <v>43913</v>
      </c>
      <c r="F1735" s="26">
        <v>233152324735</v>
      </c>
      <c r="G1735" s="90">
        <v>324735</v>
      </c>
      <c r="H1735" s="90">
        <v>0.57999999999999996</v>
      </c>
      <c r="I1735" s="90">
        <v>0.57999999999999996</v>
      </c>
      <c r="J1735" s="90" t="s">
        <v>10509</v>
      </c>
      <c r="K1735" s="90">
        <v>260</v>
      </c>
      <c r="L1735" s="90" t="s">
        <v>10512</v>
      </c>
    </row>
    <row r="1736" spans="1:12" hidden="1" outlineLevel="2" x14ac:dyDescent="0.25">
      <c r="A1736" s="90">
        <v>3</v>
      </c>
      <c r="B1736" s="26">
        <v>915091581</v>
      </c>
      <c r="C1736" s="90">
        <v>20</v>
      </c>
      <c r="D1736" s="90">
        <v>198579</v>
      </c>
      <c r="E1736" s="94">
        <v>43546</v>
      </c>
      <c r="F1736" s="26">
        <v>198579291680</v>
      </c>
      <c r="G1736" s="90">
        <v>291680</v>
      </c>
      <c r="H1736" s="90">
        <v>1.71</v>
      </c>
      <c r="I1736" s="90">
        <v>1.71</v>
      </c>
      <c r="J1736" s="90" t="s">
        <v>10509</v>
      </c>
      <c r="K1736" s="90">
        <v>626</v>
      </c>
      <c r="L1736" s="90" t="s">
        <v>10512</v>
      </c>
    </row>
    <row r="1737" spans="1:12" hidden="1" outlineLevel="2" x14ac:dyDescent="0.25">
      <c r="A1737" s="90">
        <v>3</v>
      </c>
      <c r="B1737" s="26">
        <v>915101885</v>
      </c>
      <c r="C1737" s="90">
        <v>20</v>
      </c>
      <c r="D1737" s="90">
        <v>229689</v>
      </c>
      <c r="E1737" s="94">
        <v>43882</v>
      </c>
      <c r="F1737" s="26">
        <v>229689321577</v>
      </c>
      <c r="G1737" s="90">
        <v>321577</v>
      </c>
      <c r="H1737" s="90">
        <v>1.77</v>
      </c>
      <c r="I1737" s="90">
        <v>1.77</v>
      </c>
      <c r="J1737" s="90" t="s">
        <v>10509</v>
      </c>
      <c r="K1737" s="90">
        <v>291</v>
      </c>
      <c r="L1737" s="90" t="s">
        <v>10512</v>
      </c>
    </row>
    <row r="1738" spans="1:12" hidden="1" outlineLevel="2" x14ac:dyDescent="0.25">
      <c r="A1738" s="90">
        <v>3</v>
      </c>
      <c r="B1738" s="26">
        <v>915101885</v>
      </c>
      <c r="C1738" s="90">
        <v>20</v>
      </c>
      <c r="D1738" s="90">
        <v>238621</v>
      </c>
      <c r="E1738" s="94">
        <v>43972</v>
      </c>
      <c r="F1738" s="26">
        <v>238621329879</v>
      </c>
      <c r="G1738" s="90">
        <v>329879</v>
      </c>
      <c r="H1738" s="90">
        <v>1.68</v>
      </c>
      <c r="I1738" s="90">
        <v>1.68</v>
      </c>
      <c r="J1738" s="90" t="s">
        <v>10509</v>
      </c>
      <c r="K1738" s="90">
        <v>199</v>
      </c>
      <c r="L1738" s="90" t="s">
        <v>10512</v>
      </c>
    </row>
    <row r="1739" spans="1:12" hidden="1" outlineLevel="2" x14ac:dyDescent="0.25">
      <c r="A1739" s="90">
        <v>3</v>
      </c>
      <c r="B1739" s="26">
        <v>915102115</v>
      </c>
      <c r="C1739" s="90">
        <v>20</v>
      </c>
      <c r="D1739" s="90">
        <v>217005</v>
      </c>
      <c r="E1739" s="94">
        <v>43759</v>
      </c>
      <c r="F1739" s="26">
        <v>217005309590</v>
      </c>
      <c r="G1739" s="90">
        <v>309590</v>
      </c>
      <c r="H1739" s="90">
        <v>1.68</v>
      </c>
      <c r="I1739" s="90">
        <v>1.68</v>
      </c>
      <c r="J1739" s="90" t="s">
        <v>10509</v>
      </c>
      <c r="K1739" s="90">
        <v>412</v>
      </c>
      <c r="L1739" s="90" t="s">
        <v>10512</v>
      </c>
    </row>
    <row r="1740" spans="1:12" hidden="1" outlineLevel="2" x14ac:dyDescent="0.25">
      <c r="A1740" s="90">
        <v>3</v>
      </c>
      <c r="B1740" s="26">
        <v>915102115</v>
      </c>
      <c r="C1740" s="90">
        <v>20</v>
      </c>
      <c r="D1740" s="90">
        <v>222779</v>
      </c>
      <c r="E1740" s="94">
        <v>43822</v>
      </c>
      <c r="F1740" s="26">
        <v>222779315055</v>
      </c>
      <c r="G1740" s="90">
        <v>315055</v>
      </c>
      <c r="H1740" s="90">
        <v>1.68</v>
      </c>
      <c r="I1740" s="90">
        <v>1.68</v>
      </c>
      <c r="J1740" s="90" t="s">
        <v>10509</v>
      </c>
      <c r="K1740" s="90">
        <v>351</v>
      </c>
      <c r="L1740" s="90" t="s">
        <v>10512</v>
      </c>
    </row>
    <row r="1741" spans="1:12" hidden="1" outlineLevel="2" x14ac:dyDescent="0.25">
      <c r="A1741" s="90">
        <v>3</v>
      </c>
      <c r="B1741" s="26">
        <v>915105159001</v>
      </c>
      <c r="C1741" s="90">
        <v>20</v>
      </c>
      <c r="D1741" s="90">
        <v>239567</v>
      </c>
      <c r="E1741" s="94">
        <v>43983</v>
      </c>
      <c r="F1741" s="26">
        <v>239567330701</v>
      </c>
      <c r="G1741" s="90">
        <v>330701</v>
      </c>
      <c r="H1741" s="90">
        <v>1.68</v>
      </c>
      <c r="I1741" s="90">
        <v>1.68</v>
      </c>
      <c r="J1741" s="90" t="s">
        <v>10509</v>
      </c>
      <c r="K1741" s="90">
        <v>199</v>
      </c>
      <c r="L1741" s="90" t="s">
        <v>10512</v>
      </c>
    </row>
    <row r="1742" spans="1:12" hidden="1" outlineLevel="2" x14ac:dyDescent="0.25">
      <c r="A1742" s="90">
        <v>3</v>
      </c>
      <c r="B1742" s="26">
        <v>915150668</v>
      </c>
      <c r="C1742" s="90">
        <v>20</v>
      </c>
      <c r="D1742" s="90">
        <v>221083</v>
      </c>
      <c r="E1742" s="94">
        <v>43790</v>
      </c>
      <c r="F1742" s="26">
        <v>221083313503</v>
      </c>
      <c r="G1742" s="90">
        <v>313503</v>
      </c>
      <c r="H1742" s="90">
        <v>6.19</v>
      </c>
      <c r="I1742" s="90">
        <v>6.19</v>
      </c>
      <c r="J1742" s="90" t="s">
        <v>10509</v>
      </c>
      <c r="K1742" s="90">
        <v>382</v>
      </c>
      <c r="L1742" s="90" t="s">
        <v>10512</v>
      </c>
    </row>
    <row r="1743" spans="1:12" hidden="1" outlineLevel="2" x14ac:dyDescent="0.25">
      <c r="A1743" s="90">
        <v>3</v>
      </c>
      <c r="B1743" s="26">
        <v>915185201</v>
      </c>
      <c r="C1743" s="90">
        <v>20</v>
      </c>
      <c r="D1743" s="90">
        <v>185209</v>
      </c>
      <c r="E1743" s="94">
        <v>43364</v>
      </c>
      <c r="F1743" s="26">
        <v>185209278370</v>
      </c>
      <c r="G1743" s="90">
        <v>278370</v>
      </c>
      <c r="H1743" s="90">
        <v>0.26</v>
      </c>
      <c r="I1743" s="90">
        <v>0.26</v>
      </c>
      <c r="J1743" s="90" t="s">
        <v>10509</v>
      </c>
      <c r="K1743" s="90">
        <v>808</v>
      </c>
      <c r="L1743" s="90" t="s">
        <v>10512</v>
      </c>
    </row>
    <row r="1744" spans="1:12" hidden="1" outlineLevel="2" x14ac:dyDescent="0.25">
      <c r="A1744" s="90">
        <v>3</v>
      </c>
      <c r="B1744" s="26">
        <v>915185201</v>
      </c>
      <c r="C1744" s="90">
        <v>20</v>
      </c>
      <c r="D1744" s="90">
        <v>198923</v>
      </c>
      <c r="E1744" s="94">
        <v>43546</v>
      </c>
      <c r="F1744" s="26">
        <v>198923292023</v>
      </c>
      <c r="G1744" s="90">
        <v>292023</v>
      </c>
      <c r="H1744" s="90">
        <v>1.68</v>
      </c>
      <c r="I1744" s="90">
        <v>1.68</v>
      </c>
      <c r="J1744" s="90" t="s">
        <v>10509</v>
      </c>
      <c r="K1744" s="90">
        <v>626</v>
      </c>
      <c r="L1744" s="90" t="s">
        <v>10512</v>
      </c>
    </row>
    <row r="1745" spans="1:12" hidden="1" outlineLevel="2" x14ac:dyDescent="0.25">
      <c r="A1745" s="90">
        <v>3</v>
      </c>
      <c r="B1745" s="26">
        <v>915198758</v>
      </c>
      <c r="C1745" s="90">
        <v>20</v>
      </c>
      <c r="D1745" s="90">
        <v>232523</v>
      </c>
      <c r="E1745" s="94">
        <v>43913</v>
      </c>
      <c r="F1745" s="26">
        <v>232523324221</v>
      </c>
      <c r="G1745" s="90">
        <v>324221</v>
      </c>
      <c r="H1745" s="90">
        <v>2.15</v>
      </c>
      <c r="I1745" s="90">
        <v>2.15</v>
      </c>
      <c r="J1745" s="90" t="s">
        <v>10509</v>
      </c>
      <c r="K1745" s="90">
        <v>260</v>
      </c>
      <c r="L1745" s="90" t="s">
        <v>10512</v>
      </c>
    </row>
    <row r="1746" spans="1:12" hidden="1" outlineLevel="2" x14ac:dyDescent="0.25">
      <c r="A1746" s="90">
        <v>3</v>
      </c>
      <c r="B1746" s="26">
        <v>915198758</v>
      </c>
      <c r="C1746" s="90">
        <v>20</v>
      </c>
      <c r="D1746" s="90">
        <v>235521</v>
      </c>
      <c r="E1746" s="94">
        <v>43942</v>
      </c>
      <c r="F1746" s="26">
        <v>235521326997</v>
      </c>
      <c r="G1746" s="90">
        <v>326997</v>
      </c>
      <c r="H1746" s="90">
        <v>4.2699999999999996</v>
      </c>
      <c r="I1746" s="90">
        <v>4.2699999999999996</v>
      </c>
      <c r="J1746" s="90" t="s">
        <v>10509</v>
      </c>
      <c r="K1746" s="90">
        <v>230</v>
      </c>
      <c r="L1746" s="90" t="s">
        <v>10512</v>
      </c>
    </row>
    <row r="1747" spans="1:12" hidden="1" outlineLevel="2" x14ac:dyDescent="0.25">
      <c r="A1747" s="90">
        <v>3</v>
      </c>
      <c r="B1747" s="26">
        <v>915198758</v>
      </c>
      <c r="C1747" s="90">
        <v>20</v>
      </c>
      <c r="D1747" s="90">
        <v>238491</v>
      </c>
      <c r="E1747" s="94">
        <v>43972</v>
      </c>
      <c r="F1747" s="26">
        <v>238491329765</v>
      </c>
      <c r="G1747" s="90">
        <v>329765</v>
      </c>
      <c r="H1747" s="90">
        <v>3.9</v>
      </c>
      <c r="I1747" s="90">
        <v>3.9</v>
      </c>
      <c r="J1747" s="90" t="s">
        <v>10509</v>
      </c>
      <c r="K1747" s="90">
        <v>199</v>
      </c>
      <c r="L1747" s="90" t="s">
        <v>10512</v>
      </c>
    </row>
    <row r="1748" spans="1:12" hidden="1" outlineLevel="2" x14ac:dyDescent="0.25">
      <c r="A1748" s="90">
        <v>3</v>
      </c>
      <c r="B1748" s="26">
        <v>915260210</v>
      </c>
      <c r="C1748" s="90">
        <v>20</v>
      </c>
      <c r="D1748" s="90">
        <v>194503</v>
      </c>
      <c r="E1748" s="94">
        <v>43487</v>
      </c>
      <c r="F1748" s="26">
        <v>194503287625</v>
      </c>
      <c r="G1748" s="90">
        <v>287625</v>
      </c>
      <c r="H1748" s="90">
        <v>11.26</v>
      </c>
      <c r="I1748" s="90">
        <v>11.26</v>
      </c>
      <c r="J1748" s="90" t="s">
        <v>10509</v>
      </c>
      <c r="K1748" s="90">
        <v>685</v>
      </c>
      <c r="L1748" s="90" t="s">
        <v>10512</v>
      </c>
    </row>
    <row r="1749" spans="1:12" hidden="1" outlineLevel="2" x14ac:dyDescent="0.25">
      <c r="A1749" s="90">
        <v>3</v>
      </c>
      <c r="B1749" s="26">
        <v>915260210</v>
      </c>
      <c r="C1749" s="90">
        <v>20</v>
      </c>
      <c r="D1749" s="90">
        <v>196784</v>
      </c>
      <c r="E1749" s="94">
        <v>43518</v>
      </c>
      <c r="F1749" s="26">
        <v>196784289895</v>
      </c>
      <c r="G1749" s="90">
        <v>289895</v>
      </c>
      <c r="H1749" s="90">
        <v>2.25</v>
      </c>
      <c r="I1749" s="90">
        <v>2.25</v>
      </c>
      <c r="J1749" s="90" t="s">
        <v>10509</v>
      </c>
      <c r="K1749" s="90">
        <v>657</v>
      </c>
      <c r="L1749" s="90" t="s">
        <v>10512</v>
      </c>
    </row>
    <row r="1750" spans="1:12" hidden="1" outlineLevel="2" x14ac:dyDescent="0.25">
      <c r="A1750" s="90">
        <v>3</v>
      </c>
      <c r="B1750" s="26">
        <v>915261903</v>
      </c>
      <c r="C1750" s="90">
        <v>20</v>
      </c>
      <c r="D1750" s="90">
        <v>168997</v>
      </c>
      <c r="E1750" s="94">
        <v>43124</v>
      </c>
      <c r="F1750" s="26">
        <v>168997260649</v>
      </c>
      <c r="G1750" s="90">
        <v>260649</v>
      </c>
      <c r="H1750" s="90">
        <v>2.0499999999999998</v>
      </c>
      <c r="I1750" s="90">
        <v>2.0499999999999998</v>
      </c>
      <c r="J1750" s="90" t="s">
        <v>10509</v>
      </c>
      <c r="K1750" s="90">
        <v>1050</v>
      </c>
      <c r="L1750" s="90" t="s">
        <v>10512</v>
      </c>
    </row>
    <row r="1751" spans="1:12" hidden="1" outlineLevel="2" x14ac:dyDescent="0.25">
      <c r="A1751" s="90">
        <v>3</v>
      </c>
      <c r="B1751" s="26">
        <v>915274856</v>
      </c>
      <c r="C1751" s="90">
        <v>20</v>
      </c>
      <c r="D1751" s="90">
        <v>229942</v>
      </c>
      <c r="E1751" s="94">
        <v>43882</v>
      </c>
      <c r="F1751" s="26">
        <v>229942321773</v>
      </c>
      <c r="G1751" s="90">
        <v>321773</v>
      </c>
      <c r="H1751" s="90">
        <v>1.68</v>
      </c>
      <c r="I1751" s="90">
        <v>1.68</v>
      </c>
      <c r="J1751" s="90" t="s">
        <v>10509</v>
      </c>
      <c r="K1751" s="90">
        <v>291</v>
      </c>
      <c r="L1751" s="90" t="s">
        <v>10512</v>
      </c>
    </row>
    <row r="1752" spans="1:12" hidden="1" outlineLevel="2" x14ac:dyDescent="0.25">
      <c r="A1752" s="90">
        <v>3</v>
      </c>
      <c r="B1752" s="26">
        <v>915274856</v>
      </c>
      <c r="C1752" s="90">
        <v>20</v>
      </c>
      <c r="D1752" s="90">
        <v>232892</v>
      </c>
      <c r="E1752" s="94">
        <v>43913</v>
      </c>
      <c r="F1752" s="26">
        <v>232892324520</v>
      </c>
      <c r="G1752" s="90">
        <v>324520</v>
      </c>
      <c r="H1752" s="90">
        <v>1.68</v>
      </c>
      <c r="I1752" s="90">
        <v>1.68</v>
      </c>
      <c r="J1752" s="90" t="s">
        <v>10509</v>
      </c>
      <c r="K1752" s="90">
        <v>260</v>
      </c>
      <c r="L1752" s="90" t="s">
        <v>10512</v>
      </c>
    </row>
    <row r="1753" spans="1:12" hidden="1" outlineLevel="2" x14ac:dyDescent="0.25">
      <c r="A1753" s="90">
        <v>3</v>
      </c>
      <c r="B1753" s="26">
        <v>915274856</v>
      </c>
      <c r="C1753" s="90">
        <v>20</v>
      </c>
      <c r="D1753" s="90">
        <v>238866</v>
      </c>
      <c r="E1753" s="94">
        <v>43972</v>
      </c>
      <c r="F1753" s="26">
        <v>238866330071</v>
      </c>
      <c r="G1753" s="90">
        <v>330071</v>
      </c>
      <c r="H1753" s="90">
        <v>1.68</v>
      </c>
      <c r="I1753" s="90">
        <v>1.68</v>
      </c>
      <c r="J1753" s="90" t="s">
        <v>10509</v>
      </c>
      <c r="K1753" s="90">
        <v>199</v>
      </c>
      <c r="L1753" s="90" t="s">
        <v>10512</v>
      </c>
    </row>
    <row r="1754" spans="1:12" hidden="1" outlineLevel="2" x14ac:dyDescent="0.25">
      <c r="A1754" s="90">
        <v>3</v>
      </c>
      <c r="B1754" s="26">
        <v>915280044</v>
      </c>
      <c r="C1754" s="90">
        <v>20</v>
      </c>
      <c r="D1754" s="90">
        <v>189639</v>
      </c>
      <c r="E1754" s="94">
        <v>43426</v>
      </c>
      <c r="F1754" s="26">
        <v>189639282785</v>
      </c>
      <c r="G1754" s="90">
        <v>282785</v>
      </c>
      <c r="H1754" s="90">
        <v>2.91</v>
      </c>
      <c r="I1754" s="90">
        <v>2.91</v>
      </c>
      <c r="J1754" s="90" t="s">
        <v>10509</v>
      </c>
      <c r="K1754" s="90">
        <v>747</v>
      </c>
      <c r="L1754" s="90" t="s">
        <v>10512</v>
      </c>
    </row>
    <row r="1755" spans="1:12" hidden="1" outlineLevel="2" x14ac:dyDescent="0.25">
      <c r="A1755" s="90">
        <v>3</v>
      </c>
      <c r="B1755" s="26">
        <v>915280044</v>
      </c>
      <c r="C1755" s="90">
        <v>20</v>
      </c>
      <c r="D1755" s="90">
        <v>191894</v>
      </c>
      <c r="E1755" s="94">
        <v>43455</v>
      </c>
      <c r="F1755" s="26">
        <v>191894285028</v>
      </c>
      <c r="G1755" s="90">
        <v>285028</v>
      </c>
      <c r="H1755" s="90">
        <v>1.68</v>
      </c>
      <c r="I1755" s="90">
        <v>1.68</v>
      </c>
      <c r="J1755" s="90" t="s">
        <v>10509</v>
      </c>
      <c r="K1755" s="90">
        <v>716</v>
      </c>
      <c r="L1755" s="90" t="s">
        <v>10512</v>
      </c>
    </row>
    <row r="1756" spans="1:12" hidden="1" outlineLevel="2" x14ac:dyDescent="0.25">
      <c r="A1756" s="90">
        <v>3</v>
      </c>
      <c r="B1756" s="26">
        <v>915280044</v>
      </c>
      <c r="C1756" s="90">
        <v>20</v>
      </c>
      <c r="D1756" s="90">
        <v>194160</v>
      </c>
      <c r="E1756" s="94">
        <v>43487</v>
      </c>
      <c r="F1756" s="26">
        <v>194160287284</v>
      </c>
      <c r="G1756" s="90">
        <v>287284</v>
      </c>
      <c r="H1756" s="90">
        <v>1.68</v>
      </c>
      <c r="I1756" s="90">
        <v>1.68</v>
      </c>
      <c r="J1756" s="90" t="s">
        <v>10509</v>
      </c>
      <c r="K1756" s="90">
        <v>685</v>
      </c>
      <c r="L1756" s="90" t="s">
        <v>10512</v>
      </c>
    </row>
    <row r="1757" spans="1:12" hidden="1" outlineLevel="2" x14ac:dyDescent="0.25">
      <c r="A1757" s="90">
        <v>3</v>
      </c>
      <c r="B1757" s="26">
        <v>915281851</v>
      </c>
      <c r="C1757" s="90">
        <v>20</v>
      </c>
      <c r="D1757" s="90">
        <v>229439</v>
      </c>
      <c r="E1757" s="94">
        <v>43882</v>
      </c>
      <c r="F1757" s="26">
        <v>229439321346</v>
      </c>
      <c r="G1757" s="90">
        <v>321346</v>
      </c>
      <c r="H1757" s="90">
        <v>60</v>
      </c>
      <c r="I1757" s="90">
        <v>60</v>
      </c>
      <c r="J1757" s="90" t="s">
        <v>10509</v>
      </c>
      <c r="K1757" s="90">
        <v>291</v>
      </c>
      <c r="L1757" s="90" t="s">
        <v>10512</v>
      </c>
    </row>
    <row r="1758" spans="1:12" hidden="1" outlineLevel="2" x14ac:dyDescent="0.25">
      <c r="A1758" s="90">
        <v>3</v>
      </c>
      <c r="B1758" s="26">
        <v>915281851</v>
      </c>
      <c r="C1758" s="90">
        <v>20</v>
      </c>
      <c r="D1758" s="90">
        <v>235396</v>
      </c>
      <c r="E1758" s="94">
        <v>43942</v>
      </c>
      <c r="F1758" s="26">
        <v>235396326875</v>
      </c>
      <c r="G1758" s="90">
        <v>326875</v>
      </c>
      <c r="H1758" s="90">
        <v>1.83</v>
      </c>
      <c r="I1758" s="90">
        <v>1.83</v>
      </c>
      <c r="J1758" s="90" t="s">
        <v>10509</v>
      </c>
      <c r="K1758" s="90">
        <v>230</v>
      </c>
      <c r="L1758" s="90" t="s">
        <v>10512</v>
      </c>
    </row>
    <row r="1759" spans="1:12" hidden="1" outlineLevel="2" x14ac:dyDescent="0.25">
      <c r="A1759" s="90">
        <v>3</v>
      </c>
      <c r="B1759" s="26">
        <v>915281851</v>
      </c>
      <c r="C1759" s="90">
        <v>20</v>
      </c>
      <c r="D1759" s="90">
        <v>238363</v>
      </c>
      <c r="E1759" s="94">
        <v>43972</v>
      </c>
      <c r="F1759" s="26">
        <v>238363329640</v>
      </c>
      <c r="G1759" s="90">
        <v>329640</v>
      </c>
      <c r="H1759" s="90">
        <v>1.68</v>
      </c>
      <c r="I1759" s="90">
        <v>1.68</v>
      </c>
      <c r="J1759" s="90" t="s">
        <v>10509</v>
      </c>
      <c r="K1759" s="90">
        <v>199</v>
      </c>
      <c r="L1759" s="90" t="s">
        <v>10512</v>
      </c>
    </row>
    <row r="1760" spans="1:12" hidden="1" outlineLevel="2" x14ac:dyDescent="0.25">
      <c r="A1760" s="90">
        <v>3</v>
      </c>
      <c r="B1760" s="26">
        <v>915328140</v>
      </c>
      <c r="C1760" s="90">
        <v>20</v>
      </c>
      <c r="D1760" s="90">
        <v>212568</v>
      </c>
      <c r="E1760" s="94">
        <v>43699</v>
      </c>
      <c r="F1760" s="26">
        <v>212568305389</v>
      </c>
      <c r="G1760" s="90">
        <v>305389</v>
      </c>
      <c r="H1760" s="90">
        <v>3.73</v>
      </c>
      <c r="I1760" s="90">
        <v>3.73</v>
      </c>
      <c r="J1760" s="90" t="s">
        <v>10509</v>
      </c>
      <c r="K1760" s="90">
        <v>473</v>
      </c>
      <c r="L1760" s="90" t="s">
        <v>10512</v>
      </c>
    </row>
    <row r="1761" spans="1:12" hidden="1" outlineLevel="2" x14ac:dyDescent="0.25">
      <c r="A1761" s="90">
        <v>3</v>
      </c>
      <c r="B1761" s="26">
        <v>915328140</v>
      </c>
      <c r="C1761" s="90">
        <v>20</v>
      </c>
      <c r="D1761" s="90">
        <v>215468</v>
      </c>
      <c r="E1761" s="94">
        <v>43731</v>
      </c>
      <c r="F1761" s="26">
        <v>215468308152</v>
      </c>
      <c r="G1761" s="90">
        <v>308152</v>
      </c>
      <c r="H1761" s="90">
        <v>1.76</v>
      </c>
      <c r="I1761" s="90">
        <v>1.76</v>
      </c>
      <c r="J1761" s="90" t="s">
        <v>10509</v>
      </c>
      <c r="K1761" s="90">
        <v>443</v>
      </c>
      <c r="L1761" s="90" t="s">
        <v>10512</v>
      </c>
    </row>
    <row r="1762" spans="1:12" hidden="1" outlineLevel="2" x14ac:dyDescent="0.25">
      <c r="A1762" s="90">
        <v>3</v>
      </c>
      <c r="B1762" s="26">
        <v>915335244</v>
      </c>
      <c r="C1762" s="90">
        <v>20</v>
      </c>
      <c r="D1762" s="90">
        <v>176160</v>
      </c>
      <c r="E1762" s="94">
        <v>43243</v>
      </c>
      <c r="F1762" s="26">
        <v>176160269337</v>
      </c>
      <c r="G1762" s="90">
        <v>269337</v>
      </c>
      <c r="H1762" s="90">
        <v>7.01</v>
      </c>
      <c r="I1762" s="90">
        <v>5.82</v>
      </c>
      <c r="J1762" s="90" t="s">
        <v>10509</v>
      </c>
      <c r="K1762" s="90">
        <v>930</v>
      </c>
      <c r="L1762" s="90" t="s">
        <v>10512</v>
      </c>
    </row>
    <row r="1763" spans="1:12" hidden="1" outlineLevel="2" x14ac:dyDescent="0.25">
      <c r="A1763" s="90">
        <v>3</v>
      </c>
      <c r="B1763" s="26">
        <v>914438692</v>
      </c>
      <c r="C1763" s="90">
        <v>20</v>
      </c>
      <c r="D1763" s="90">
        <v>238160</v>
      </c>
      <c r="E1763" s="94">
        <v>43972</v>
      </c>
      <c r="F1763" s="26">
        <v>238160329437</v>
      </c>
      <c r="G1763" s="90">
        <v>329437</v>
      </c>
      <c r="H1763" s="90">
        <v>41.18</v>
      </c>
      <c r="I1763" s="90">
        <v>41.18</v>
      </c>
      <c r="J1763" s="90" t="s">
        <v>10509</v>
      </c>
      <c r="K1763" s="90">
        <v>199</v>
      </c>
      <c r="L1763" s="90" t="s">
        <v>10512</v>
      </c>
    </row>
    <row r="1764" spans="1:12" hidden="1" outlineLevel="2" x14ac:dyDescent="0.25">
      <c r="A1764" s="90">
        <v>3</v>
      </c>
      <c r="B1764" s="26">
        <v>914442223</v>
      </c>
      <c r="C1764" s="90">
        <v>20</v>
      </c>
      <c r="D1764" s="90">
        <v>176616</v>
      </c>
      <c r="E1764" s="94">
        <v>43243</v>
      </c>
      <c r="F1764" s="26">
        <v>176616269793</v>
      </c>
      <c r="G1764" s="90">
        <v>269793</v>
      </c>
      <c r="H1764" s="90">
        <v>4.08</v>
      </c>
      <c r="I1764" s="90">
        <v>4.08</v>
      </c>
      <c r="J1764" s="90" t="s">
        <v>10509</v>
      </c>
      <c r="K1764" s="90">
        <v>930</v>
      </c>
      <c r="L1764" s="90" t="s">
        <v>10512</v>
      </c>
    </row>
    <row r="1765" spans="1:12" hidden="1" outlineLevel="2" x14ac:dyDescent="0.25">
      <c r="A1765" s="90">
        <v>3</v>
      </c>
      <c r="B1765" s="26">
        <v>914442223</v>
      </c>
      <c r="C1765" s="90">
        <v>20</v>
      </c>
      <c r="D1765" s="90">
        <v>178605</v>
      </c>
      <c r="E1765" s="94">
        <v>43273</v>
      </c>
      <c r="F1765" s="26">
        <v>178605271779</v>
      </c>
      <c r="G1765" s="90">
        <v>271779</v>
      </c>
      <c r="H1765" s="90">
        <v>3.71</v>
      </c>
      <c r="I1765" s="90">
        <v>3.71</v>
      </c>
      <c r="J1765" s="90" t="s">
        <v>10509</v>
      </c>
      <c r="K1765" s="90">
        <v>900</v>
      </c>
      <c r="L1765" s="90" t="s">
        <v>10512</v>
      </c>
    </row>
    <row r="1766" spans="1:12" hidden="1" outlineLevel="2" x14ac:dyDescent="0.25">
      <c r="A1766" s="90">
        <v>3</v>
      </c>
      <c r="B1766" s="26">
        <v>914443783</v>
      </c>
      <c r="C1766" s="90">
        <v>20</v>
      </c>
      <c r="D1766" s="90">
        <v>222566</v>
      </c>
      <c r="E1766" s="94">
        <v>43822</v>
      </c>
      <c r="F1766" s="26">
        <v>222566314842</v>
      </c>
      <c r="G1766" s="90">
        <v>314842</v>
      </c>
      <c r="H1766" s="90">
        <v>2.5099999999999998</v>
      </c>
      <c r="I1766" s="90">
        <v>2.5099999999999998</v>
      </c>
      <c r="J1766" s="90" t="s">
        <v>10509</v>
      </c>
      <c r="K1766" s="90">
        <v>351</v>
      </c>
      <c r="L1766" s="90" t="s">
        <v>10512</v>
      </c>
    </row>
    <row r="1767" spans="1:12" hidden="1" outlineLevel="2" x14ac:dyDescent="0.25">
      <c r="A1767" s="90">
        <v>3</v>
      </c>
      <c r="B1767" s="26">
        <v>914443783</v>
      </c>
      <c r="C1767" s="90">
        <v>20</v>
      </c>
      <c r="D1767" s="90">
        <v>237248</v>
      </c>
      <c r="E1767" s="94">
        <v>43972</v>
      </c>
      <c r="F1767" s="26">
        <v>237248328527</v>
      </c>
      <c r="G1767" s="90">
        <v>328527</v>
      </c>
      <c r="H1767" s="90">
        <v>1.68</v>
      </c>
      <c r="I1767" s="90">
        <v>1.68</v>
      </c>
      <c r="J1767" s="90" t="s">
        <v>10509</v>
      </c>
      <c r="K1767" s="90">
        <v>199</v>
      </c>
      <c r="L1767" s="90" t="s">
        <v>10512</v>
      </c>
    </row>
    <row r="1768" spans="1:12" hidden="1" outlineLevel="2" x14ac:dyDescent="0.25">
      <c r="A1768" s="90">
        <v>3</v>
      </c>
      <c r="B1768" s="26">
        <v>914450069001</v>
      </c>
      <c r="C1768" s="90">
        <v>20</v>
      </c>
      <c r="D1768" s="90">
        <v>231500</v>
      </c>
      <c r="E1768" s="94">
        <v>43913</v>
      </c>
      <c r="F1768" s="26">
        <v>231500323203</v>
      </c>
      <c r="G1768" s="90">
        <v>323203</v>
      </c>
      <c r="H1768" s="90">
        <v>1.68</v>
      </c>
      <c r="I1768" s="90">
        <v>1.68</v>
      </c>
      <c r="J1768" s="90" t="s">
        <v>10509</v>
      </c>
      <c r="K1768" s="90">
        <v>260</v>
      </c>
      <c r="L1768" s="90" t="s">
        <v>10512</v>
      </c>
    </row>
    <row r="1769" spans="1:12" hidden="1" outlineLevel="2" x14ac:dyDescent="0.25">
      <c r="A1769" s="90">
        <v>3</v>
      </c>
      <c r="B1769" s="26">
        <v>914450069001</v>
      </c>
      <c r="C1769" s="90">
        <v>20</v>
      </c>
      <c r="D1769" s="90">
        <v>237440</v>
      </c>
      <c r="E1769" s="94">
        <v>43972</v>
      </c>
      <c r="F1769" s="26">
        <v>237440328719</v>
      </c>
      <c r="G1769" s="90">
        <v>328719</v>
      </c>
      <c r="H1769" s="90">
        <v>1.68</v>
      </c>
      <c r="I1769" s="90">
        <v>1.68</v>
      </c>
      <c r="J1769" s="90" t="s">
        <v>10509</v>
      </c>
      <c r="K1769" s="90">
        <v>199</v>
      </c>
      <c r="L1769" s="90" t="s">
        <v>10512</v>
      </c>
    </row>
    <row r="1770" spans="1:12" hidden="1" outlineLevel="2" x14ac:dyDescent="0.25">
      <c r="A1770" s="90">
        <v>3</v>
      </c>
      <c r="B1770" s="26">
        <v>914454301</v>
      </c>
      <c r="C1770" s="90">
        <v>20</v>
      </c>
      <c r="D1770" s="90">
        <v>173064</v>
      </c>
      <c r="E1770" s="94">
        <v>43194</v>
      </c>
      <c r="F1770" s="26">
        <v>173064264708</v>
      </c>
      <c r="G1770" s="90">
        <v>264708</v>
      </c>
      <c r="H1770" s="90">
        <v>6.34</v>
      </c>
      <c r="I1770" s="90">
        <v>6.34</v>
      </c>
      <c r="J1770" s="90" t="s">
        <v>10509</v>
      </c>
      <c r="K1770" s="90">
        <v>991</v>
      </c>
      <c r="L1770" s="90" t="s">
        <v>10512</v>
      </c>
    </row>
    <row r="1771" spans="1:12" hidden="1" outlineLevel="2" x14ac:dyDescent="0.25">
      <c r="A1771" s="90">
        <v>3</v>
      </c>
      <c r="B1771" s="26">
        <v>914454301</v>
      </c>
      <c r="C1771" s="90">
        <v>20</v>
      </c>
      <c r="D1771" s="90">
        <v>176415</v>
      </c>
      <c r="E1771" s="94">
        <v>43243</v>
      </c>
      <c r="F1771" s="26">
        <v>176415269592</v>
      </c>
      <c r="G1771" s="90">
        <v>269592</v>
      </c>
      <c r="H1771" s="90">
        <v>2.02</v>
      </c>
      <c r="I1771" s="90">
        <v>2.02</v>
      </c>
      <c r="J1771" s="90" t="s">
        <v>10509</v>
      </c>
      <c r="K1771" s="90">
        <v>930</v>
      </c>
      <c r="L1771" s="90" t="s">
        <v>10512</v>
      </c>
    </row>
    <row r="1772" spans="1:12" hidden="1" outlineLevel="2" x14ac:dyDescent="0.25">
      <c r="A1772" s="90">
        <v>3</v>
      </c>
      <c r="B1772" s="26">
        <v>914465000</v>
      </c>
      <c r="C1772" s="90">
        <v>20</v>
      </c>
      <c r="D1772" s="90">
        <v>233244</v>
      </c>
      <c r="E1772" s="94">
        <v>43913</v>
      </c>
      <c r="F1772" s="26">
        <v>233244324814</v>
      </c>
      <c r="G1772" s="90">
        <v>324814</v>
      </c>
      <c r="H1772" s="90">
        <v>2.02</v>
      </c>
      <c r="I1772" s="90">
        <v>2.02</v>
      </c>
      <c r="J1772" s="90" t="s">
        <v>10509</v>
      </c>
      <c r="K1772" s="90">
        <v>260</v>
      </c>
      <c r="L1772" s="90" t="s">
        <v>10512</v>
      </c>
    </row>
    <row r="1773" spans="1:12" hidden="1" outlineLevel="2" x14ac:dyDescent="0.25">
      <c r="A1773" s="90">
        <v>3</v>
      </c>
      <c r="B1773" s="26">
        <v>914465000</v>
      </c>
      <c r="C1773" s="90">
        <v>20</v>
      </c>
      <c r="D1773" s="90">
        <v>236237</v>
      </c>
      <c r="E1773" s="94">
        <v>43942</v>
      </c>
      <c r="F1773" s="26">
        <v>236237327588</v>
      </c>
      <c r="G1773" s="90">
        <v>327588</v>
      </c>
      <c r="H1773" s="90">
        <v>6.05</v>
      </c>
      <c r="I1773" s="90">
        <v>6.05</v>
      </c>
      <c r="J1773" s="90" t="s">
        <v>10509</v>
      </c>
      <c r="K1773" s="90">
        <v>230</v>
      </c>
      <c r="L1773" s="90" t="s">
        <v>10512</v>
      </c>
    </row>
    <row r="1774" spans="1:12" hidden="1" outlineLevel="2" x14ac:dyDescent="0.25">
      <c r="A1774" s="90">
        <v>3</v>
      </c>
      <c r="B1774" s="26">
        <v>914465000</v>
      </c>
      <c r="C1774" s="90">
        <v>20</v>
      </c>
      <c r="D1774" s="90">
        <v>239235</v>
      </c>
      <c r="E1774" s="94">
        <v>43972</v>
      </c>
      <c r="F1774" s="26">
        <v>239235330384</v>
      </c>
      <c r="G1774" s="90">
        <v>330384</v>
      </c>
      <c r="H1774" s="90">
        <v>0.72</v>
      </c>
      <c r="I1774" s="90">
        <v>0.72</v>
      </c>
      <c r="J1774" s="90" t="s">
        <v>10509</v>
      </c>
      <c r="K1774" s="90">
        <v>199</v>
      </c>
      <c r="L1774" s="90" t="s">
        <v>10512</v>
      </c>
    </row>
    <row r="1775" spans="1:12" hidden="1" outlineLevel="2" x14ac:dyDescent="0.25">
      <c r="A1775" s="90">
        <v>3</v>
      </c>
      <c r="B1775" s="26">
        <v>914486709</v>
      </c>
      <c r="C1775" s="90">
        <v>20</v>
      </c>
      <c r="D1775" s="90">
        <v>214929</v>
      </c>
      <c r="E1775" s="94">
        <v>43731</v>
      </c>
      <c r="F1775" s="26">
        <v>214929307645</v>
      </c>
      <c r="G1775" s="90">
        <v>307645</v>
      </c>
      <c r="H1775" s="90">
        <v>1.68</v>
      </c>
      <c r="I1775" s="90">
        <v>1.68</v>
      </c>
      <c r="J1775" s="90" t="s">
        <v>10509</v>
      </c>
      <c r="K1775" s="90">
        <v>443</v>
      </c>
      <c r="L1775" s="90" t="s">
        <v>10512</v>
      </c>
    </row>
    <row r="1776" spans="1:12" hidden="1" outlineLevel="2" x14ac:dyDescent="0.25">
      <c r="A1776" s="90">
        <v>3</v>
      </c>
      <c r="B1776" s="26">
        <v>914487160</v>
      </c>
      <c r="C1776" s="90">
        <v>20</v>
      </c>
      <c r="D1776" s="90">
        <v>199128</v>
      </c>
      <c r="E1776" s="94">
        <v>43546</v>
      </c>
      <c r="F1776" s="26">
        <v>199128292227</v>
      </c>
      <c r="G1776" s="90">
        <v>292227</v>
      </c>
      <c r="H1776" s="90">
        <v>0.31</v>
      </c>
      <c r="I1776" s="90">
        <v>0.31</v>
      </c>
      <c r="J1776" s="90" t="s">
        <v>10509</v>
      </c>
      <c r="K1776" s="90">
        <v>626</v>
      </c>
      <c r="L1776" s="90" t="s">
        <v>10512</v>
      </c>
    </row>
    <row r="1777" spans="1:12" hidden="1" outlineLevel="2" x14ac:dyDescent="0.25">
      <c r="A1777" s="90">
        <v>3</v>
      </c>
      <c r="B1777" s="26">
        <v>914498365</v>
      </c>
      <c r="C1777" s="90">
        <v>20</v>
      </c>
      <c r="D1777" s="90">
        <v>206006</v>
      </c>
      <c r="E1777" s="94">
        <v>43637</v>
      </c>
      <c r="F1777" s="26">
        <v>206006299033</v>
      </c>
      <c r="G1777" s="90">
        <v>299033</v>
      </c>
      <c r="H1777" s="90">
        <v>2.89</v>
      </c>
      <c r="I1777" s="90">
        <v>2.89</v>
      </c>
      <c r="J1777" s="90" t="s">
        <v>10509</v>
      </c>
      <c r="K1777" s="90">
        <v>535</v>
      </c>
      <c r="L1777" s="90" t="s">
        <v>10512</v>
      </c>
    </row>
    <row r="1778" spans="1:12" hidden="1" outlineLevel="2" x14ac:dyDescent="0.25">
      <c r="A1778" s="90">
        <v>3</v>
      </c>
      <c r="B1778" s="26">
        <v>914498365</v>
      </c>
      <c r="C1778" s="90">
        <v>20</v>
      </c>
      <c r="D1778" s="90">
        <v>208711</v>
      </c>
      <c r="E1778" s="94">
        <v>43669</v>
      </c>
      <c r="F1778" s="26">
        <v>208711301679</v>
      </c>
      <c r="G1778" s="90">
        <v>301679</v>
      </c>
      <c r="H1778" s="90">
        <v>1.88</v>
      </c>
      <c r="I1778" s="90">
        <v>1.88</v>
      </c>
      <c r="J1778" s="90" t="s">
        <v>10509</v>
      </c>
      <c r="K1778" s="90">
        <v>504</v>
      </c>
      <c r="L1778" s="90" t="s">
        <v>10512</v>
      </c>
    </row>
    <row r="1779" spans="1:12" hidden="1" outlineLevel="2" x14ac:dyDescent="0.25">
      <c r="A1779" s="90">
        <v>3</v>
      </c>
      <c r="B1779" s="26">
        <v>914509500</v>
      </c>
      <c r="C1779" s="90">
        <v>20</v>
      </c>
      <c r="D1779" s="90">
        <v>209689</v>
      </c>
      <c r="E1779" s="94">
        <v>43669</v>
      </c>
      <c r="F1779" s="26">
        <v>209689302632</v>
      </c>
      <c r="G1779" s="90">
        <v>302632</v>
      </c>
      <c r="H1779" s="90">
        <v>0.21</v>
      </c>
      <c r="I1779" s="90">
        <v>0.21</v>
      </c>
      <c r="J1779" s="90" t="s">
        <v>10509</v>
      </c>
      <c r="K1779" s="90">
        <v>504</v>
      </c>
      <c r="L1779" s="90" t="s">
        <v>10512</v>
      </c>
    </row>
    <row r="1780" spans="1:12" hidden="1" outlineLevel="2" x14ac:dyDescent="0.25">
      <c r="A1780" s="90">
        <v>3</v>
      </c>
      <c r="B1780" s="26">
        <v>914509500</v>
      </c>
      <c r="C1780" s="90">
        <v>20</v>
      </c>
      <c r="D1780" s="90">
        <v>223904</v>
      </c>
      <c r="E1780" s="94">
        <v>43822</v>
      </c>
      <c r="F1780" s="26">
        <v>223904316159</v>
      </c>
      <c r="G1780" s="90">
        <v>316159</v>
      </c>
      <c r="H1780" s="90">
        <v>1.68</v>
      </c>
      <c r="I1780" s="90">
        <v>1.68</v>
      </c>
      <c r="J1780" s="90" t="s">
        <v>10509</v>
      </c>
      <c r="K1780" s="90">
        <v>351</v>
      </c>
      <c r="L1780" s="90" t="s">
        <v>10512</v>
      </c>
    </row>
    <row r="1781" spans="1:12" hidden="1" outlineLevel="2" x14ac:dyDescent="0.25">
      <c r="A1781" s="90">
        <v>3</v>
      </c>
      <c r="B1781" s="26">
        <v>914510987</v>
      </c>
      <c r="C1781" s="90">
        <v>20</v>
      </c>
      <c r="D1781" s="90">
        <v>185298</v>
      </c>
      <c r="E1781" s="94">
        <v>43364</v>
      </c>
      <c r="F1781" s="26">
        <v>185298278459</v>
      </c>
      <c r="G1781" s="90">
        <v>278459</v>
      </c>
      <c r="H1781" s="90">
        <v>136.41999999999999</v>
      </c>
      <c r="I1781" s="90">
        <v>136.41999999999999</v>
      </c>
      <c r="J1781" s="90" t="s">
        <v>10509</v>
      </c>
      <c r="K1781" s="90">
        <v>808</v>
      </c>
      <c r="L1781" s="90" t="s">
        <v>10512</v>
      </c>
    </row>
    <row r="1782" spans="1:12" hidden="1" outlineLevel="2" x14ac:dyDescent="0.25">
      <c r="A1782" s="90">
        <v>3</v>
      </c>
      <c r="B1782" s="26">
        <v>914524376</v>
      </c>
      <c r="C1782" s="90">
        <v>20</v>
      </c>
      <c r="D1782" s="90">
        <v>168058</v>
      </c>
      <c r="E1782" s="94">
        <v>43124</v>
      </c>
      <c r="F1782" s="26">
        <v>168058259710</v>
      </c>
      <c r="G1782" s="90">
        <v>259710</v>
      </c>
      <c r="H1782" s="90">
        <v>17.14</v>
      </c>
      <c r="I1782" s="90">
        <v>17.14</v>
      </c>
      <c r="J1782" s="90" t="s">
        <v>10509</v>
      </c>
      <c r="K1782" s="90">
        <v>1050</v>
      </c>
      <c r="L1782" s="90" t="s">
        <v>10512</v>
      </c>
    </row>
    <row r="1783" spans="1:12" hidden="1" outlineLevel="2" x14ac:dyDescent="0.25">
      <c r="A1783" s="90">
        <v>3</v>
      </c>
      <c r="B1783" s="26">
        <v>914528633</v>
      </c>
      <c r="C1783" s="90">
        <v>20</v>
      </c>
      <c r="D1783" s="90">
        <v>215153</v>
      </c>
      <c r="E1783" s="94">
        <v>43731</v>
      </c>
      <c r="F1783" s="26">
        <v>215153307868</v>
      </c>
      <c r="G1783" s="90">
        <v>307868</v>
      </c>
      <c r="H1783" s="90">
        <v>1.68</v>
      </c>
      <c r="I1783" s="90">
        <v>1.68</v>
      </c>
      <c r="J1783" s="90" t="s">
        <v>10509</v>
      </c>
      <c r="K1783" s="90">
        <v>443</v>
      </c>
      <c r="L1783" s="90" t="s">
        <v>10512</v>
      </c>
    </row>
    <row r="1784" spans="1:12" hidden="1" outlineLevel="2" x14ac:dyDescent="0.25">
      <c r="A1784" s="90">
        <v>3</v>
      </c>
      <c r="B1784" s="26">
        <v>914538426</v>
      </c>
      <c r="C1784" s="90">
        <v>20</v>
      </c>
      <c r="D1784" s="90">
        <v>168934</v>
      </c>
      <c r="E1784" s="94">
        <v>43124</v>
      </c>
      <c r="F1784" s="26">
        <v>168934260586</v>
      </c>
      <c r="G1784" s="90">
        <v>260586</v>
      </c>
      <c r="H1784" s="90">
        <v>0.66</v>
      </c>
      <c r="I1784" s="90">
        <v>0.66</v>
      </c>
      <c r="J1784" s="90" t="s">
        <v>10509</v>
      </c>
      <c r="K1784" s="90">
        <v>1050</v>
      </c>
      <c r="L1784" s="90" t="s">
        <v>10512</v>
      </c>
    </row>
    <row r="1785" spans="1:12" hidden="1" outlineLevel="2" x14ac:dyDescent="0.25">
      <c r="A1785" s="90">
        <v>3</v>
      </c>
      <c r="B1785" s="26">
        <v>914550181</v>
      </c>
      <c r="C1785" s="90">
        <v>20</v>
      </c>
      <c r="D1785" s="90">
        <v>208329</v>
      </c>
      <c r="E1785" s="94">
        <v>43669</v>
      </c>
      <c r="F1785" s="26">
        <v>208329301297</v>
      </c>
      <c r="G1785" s="90">
        <v>301297</v>
      </c>
      <c r="H1785" s="90">
        <v>1.68</v>
      </c>
      <c r="I1785" s="90">
        <v>1.68</v>
      </c>
      <c r="J1785" s="90" t="s">
        <v>10509</v>
      </c>
      <c r="K1785" s="90">
        <v>504</v>
      </c>
      <c r="L1785" s="90" t="s">
        <v>10512</v>
      </c>
    </row>
    <row r="1786" spans="1:12" hidden="1" outlineLevel="2" x14ac:dyDescent="0.25">
      <c r="A1786" s="90">
        <v>3</v>
      </c>
      <c r="B1786" s="26">
        <v>914550181</v>
      </c>
      <c r="C1786" s="90">
        <v>20</v>
      </c>
      <c r="D1786" s="90">
        <v>211102</v>
      </c>
      <c r="E1786" s="94">
        <v>43699</v>
      </c>
      <c r="F1786" s="26">
        <v>211102303961</v>
      </c>
      <c r="G1786" s="90">
        <v>303961</v>
      </c>
      <c r="H1786" s="90">
        <v>1.68</v>
      </c>
      <c r="I1786" s="90">
        <v>1.68</v>
      </c>
      <c r="J1786" s="90" t="s">
        <v>10509</v>
      </c>
      <c r="K1786" s="90">
        <v>473</v>
      </c>
      <c r="L1786" s="90" t="s">
        <v>10512</v>
      </c>
    </row>
    <row r="1787" spans="1:12" hidden="1" outlineLevel="2" x14ac:dyDescent="0.25">
      <c r="A1787" s="90">
        <v>3</v>
      </c>
      <c r="B1787" s="26">
        <v>914550181</v>
      </c>
      <c r="C1787" s="90">
        <v>20</v>
      </c>
      <c r="D1787" s="90">
        <v>214002</v>
      </c>
      <c r="E1787" s="94">
        <v>43731</v>
      </c>
      <c r="F1787" s="26">
        <v>214002306720</v>
      </c>
      <c r="G1787" s="90">
        <v>306720</v>
      </c>
      <c r="H1787" s="90">
        <v>1.68</v>
      </c>
      <c r="I1787" s="90">
        <v>1.68</v>
      </c>
      <c r="J1787" s="90" t="s">
        <v>10509</v>
      </c>
      <c r="K1787" s="90">
        <v>443</v>
      </c>
      <c r="L1787" s="90" t="s">
        <v>10512</v>
      </c>
    </row>
    <row r="1788" spans="1:12" hidden="1" outlineLevel="2" x14ac:dyDescent="0.25">
      <c r="A1788" s="90">
        <v>3</v>
      </c>
      <c r="B1788" s="26">
        <v>914560321</v>
      </c>
      <c r="C1788" s="90">
        <v>20</v>
      </c>
      <c r="D1788" s="90">
        <v>223242</v>
      </c>
      <c r="E1788" s="94">
        <v>43822</v>
      </c>
      <c r="F1788" s="26">
        <v>223242315518</v>
      </c>
      <c r="G1788" s="90">
        <v>315518</v>
      </c>
      <c r="H1788" s="90">
        <v>3.7</v>
      </c>
      <c r="I1788" s="90">
        <v>3.7</v>
      </c>
      <c r="J1788" s="90" t="s">
        <v>10509</v>
      </c>
      <c r="K1788" s="90">
        <v>351</v>
      </c>
      <c r="L1788" s="90" t="s">
        <v>10512</v>
      </c>
    </row>
    <row r="1789" spans="1:12" hidden="1" outlineLevel="2" x14ac:dyDescent="0.25">
      <c r="A1789" s="90">
        <v>3</v>
      </c>
      <c r="B1789" s="26">
        <v>914560321</v>
      </c>
      <c r="C1789" s="90">
        <v>20</v>
      </c>
      <c r="D1789" s="90">
        <v>226108</v>
      </c>
      <c r="E1789" s="94">
        <v>43851</v>
      </c>
      <c r="F1789" s="26">
        <v>226108318209</v>
      </c>
      <c r="G1789" s="90">
        <v>318209</v>
      </c>
      <c r="H1789" s="90">
        <v>4.33</v>
      </c>
      <c r="I1789" s="90">
        <v>4.33</v>
      </c>
      <c r="J1789" s="90" t="s">
        <v>10509</v>
      </c>
      <c r="K1789" s="90">
        <v>320</v>
      </c>
      <c r="L1789" s="90" t="s">
        <v>10512</v>
      </c>
    </row>
    <row r="1790" spans="1:12" hidden="1" outlineLevel="2" x14ac:dyDescent="0.25">
      <c r="A1790" s="90">
        <v>3</v>
      </c>
      <c r="B1790" s="26">
        <v>914560321</v>
      </c>
      <c r="C1790" s="90">
        <v>20</v>
      </c>
      <c r="D1790" s="90">
        <v>229032</v>
      </c>
      <c r="E1790" s="94">
        <v>43882</v>
      </c>
      <c r="F1790" s="26">
        <v>229032320941</v>
      </c>
      <c r="G1790" s="90">
        <v>320941</v>
      </c>
      <c r="H1790" s="90">
        <v>3.44</v>
      </c>
      <c r="I1790" s="90">
        <v>3.44</v>
      </c>
      <c r="J1790" s="90" t="s">
        <v>10509</v>
      </c>
      <c r="K1790" s="90">
        <v>291</v>
      </c>
      <c r="L1790" s="90" t="s">
        <v>10512</v>
      </c>
    </row>
    <row r="1791" spans="1:12" hidden="1" outlineLevel="2" x14ac:dyDescent="0.25">
      <c r="A1791" s="90">
        <v>3</v>
      </c>
      <c r="B1791" s="26">
        <v>914588652</v>
      </c>
      <c r="C1791" s="90">
        <v>20</v>
      </c>
      <c r="D1791" s="90">
        <v>211780</v>
      </c>
      <c r="E1791" s="94">
        <v>43699</v>
      </c>
      <c r="F1791" s="26">
        <v>211780304638</v>
      </c>
      <c r="G1791" s="90">
        <v>304638</v>
      </c>
      <c r="H1791" s="90">
        <v>1.68</v>
      </c>
      <c r="I1791" s="90">
        <v>1.68</v>
      </c>
      <c r="J1791" s="90" t="s">
        <v>10509</v>
      </c>
      <c r="K1791" s="90">
        <v>473</v>
      </c>
      <c r="L1791" s="90" t="s">
        <v>10512</v>
      </c>
    </row>
    <row r="1792" spans="1:12" hidden="1" outlineLevel="2" x14ac:dyDescent="0.25">
      <c r="A1792" s="90">
        <v>3</v>
      </c>
      <c r="B1792" s="26">
        <v>914641386</v>
      </c>
      <c r="C1792" s="90">
        <v>20</v>
      </c>
      <c r="D1792" s="90">
        <v>173775</v>
      </c>
      <c r="E1792" s="94">
        <v>43214</v>
      </c>
      <c r="F1792" s="26">
        <v>173775266956</v>
      </c>
      <c r="G1792" s="90">
        <v>266956</v>
      </c>
      <c r="H1792" s="90">
        <v>1.68</v>
      </c>
      <c r="I1792" s="90">
        <v>1.68</v>
      </c>
      <c r="J1792" s="90" t="s">
        <v>10509</v>
      </c>
      <c r="K1792" s="90">
        <v>961</v>
      </c>
      <c r="L1792" s="90" t="s">
        <v>10512</v>
      </c>
    </row>
    <row r="1793" spans="1:12" hidden="1" outlineLevel="2" x14ac:dyDescent="0.25">
      <c r="A1793" s="90">
        <v>3</v>
      </c>
      <c r="B1793" s="26">
        <v>914643820</v>
      </c>
      <c r="C1793" s="90">
        <v>20</v>
      </c>
      <c r="D1793" s="90">
        <v>184276</v>
      </c>
      <c r="E1793" s="94">
        <v>43364</v>
      </c>
      <c r="F1793" s="26">
        <v>184276277437</v>
      </c>
      <c r="G1793" s="90">
        <v>277437</v>
      </c>
      <c r="H1793" s="90">
        <v>5.87</v>
      </c>
      <c r="I1793" s="90">
        <v>5.87</v>
      </c>
      <c r="J1793" s="90" t="s">
        <v>10509</v>
      </c>
      <c r="K1793" s="90">
        <v>808</v>
      </c>
      <c r="L1793" s="90" t="s">
        <v>10512</v>
      </c>
    </row>
    <row r="1794" spans="1:12" hidden="1" outlineLevel="2" x14ac:dyDescent="0.25">
      <c r="A1794" s="90">
        <v>3</v>
      </c>
      <c r="B1794" s="26">
        <v>914656277</v>
      </c>
      <c r="C1794" s="90">
        <v>20</v>
      </c>
      <c r="D1794" s="90">
        <v>220193</v>
      </c>
      <c r="E1794" s="94">
        <v>43790</v>
      </c>
      <c r="F1794" s="26">
        <v>220193312627</v>
      </c>
      <c r="G1794" s="90">
        <v>312627</v>
      </c>
      <c r="H1794" s="90">
        <v>1.71</v>
      </c>
      <c r="I1794" s="90">
        <v>1.71</v>
      </c>
      <c r="J1794" s="90" t="s">
        <v>10509</v>
      </c>
      <c r="K1794" s="90">
        <v>382</v>
      </c>
      <c r="L1794" s="90" t="s">
        <v>10512</v>
      </c>
    </row>
    <row r="1795" spans="1:12" hidden="1" outlineLevel="2" x14ac:dyDescent="0.25">
      <c r="A1795" s="90">
        <v>3</v>
      </c>
      <c r="B1795" s="26">
        <v>914656277</v>
      </c>
      <c r="C1795" s="90">
        <v>20</v>
      </c>
      <c r="D1795" s="90">
        <v>223034</v>
      </c>
      <c r="E1795" s="94">
        <v>43822</v>
      </c>
      <c r="F1795" s="26">
        <v>223034315310</v>
      </c>
      <c r="G1795" s="90">
        <v>315310</v>
      </c>
      <c r="H1795" s="90">
        <v>1.92</v>
      </c>
      <c r="I1795" s="90">
        <v>1.92</v>
      </c>
      <c r="J1795" s="90" t="s">
        <v>10509</v>
      </c>
      <c r="K1795" s="90">
        <v>351</v>
      </c>
      <c r="L1795" s="90" t="s">
        <v>10512</v>
      </c>
    </row>
    <row r="1796" spans="1:12" hidden="1" outlineLevel="2" x14ac:dyDescent="0.25">
      <c r="A1796" s="90">
        <v>3</v>
      </c>
      <c r="B1796" s="26">
        <v>914657887</v>
      </c>
      <c r="C1796" s="90">
        <v>20</v>
      </c>
      <c r="D1796" s="90">
        <v>231909</v>
      </c>
      <c r="E1796" s="94">
        <v>43913</v>
      </c>
      <c r="F1796" s="26">
        <v>231909323612</v>
      </c>
      <c r="G1796" s="90">
        <v>323612</v>
      </c>
      <c r="H1796" s="90">
        <v>1.7</v>
      </c>
      <c r="I1796" s="90">
        <v>1.7</v>
      </c>
      <c r="J1796" s="90" t="s">
        <v>10509</v>
      </c>
      <c r="K1796" s="90">
        <v>260</v>
      </c>
      <c r="L1796" s="90" t="s">
        <v>10512</v>
      </c>
    </row>
    <row r="1797" spans="1:12" hidden="1" outlineLevel="2" x14ac:dyDescent="0.25">
      <c r="A1797" s="90">
        <v>3</v>
      </c>
      <c r="B1797" s="26">
        <v>914657887</v>
      </c>
      <c r="C1797" s="90">
        <v>20</v>
      </c>
      <c r="D1797" s="90">
        <v>234901</v>
      </c>
      <c r="E1797" s="94">
        <v>43942</v>
      </c>
      <c r="F1797" s="26">
        <v>234901326382</v>
      </c>
      <c r="G1797" s="90">
        <v>326382</v>
      </c>
      <c r="H1797" s="90">
        <v>1.68</v>
      </c>
      <c r="I1797" s="90">
        <v>1.68</v>
      </c>
      <c r="J1797" s="90" t="s">
        <v>10509</v>
      </c>
      <c r="K1797" s="90">
        <v>230</v>
      </c>
      <c r="L1797" s="90" t="s">
        <v>10512</v>
      </c>
    </row>
    <row r="1798" spans="1:12" hidden="1" outlineLevel="2" x14ac:dyDescent="0.25">
      <c r="A1798" s="90">
        <v>3</v>
      </c>
      <c r="B1798" s="26">
        <v>914657887</v>
      </c>
      <c r="C1798" s="90">
        <v>20</v>
      </c>
      <c r="D1798" s="90">
        <v>237867</v>
      </c>
      <c r="E1798" s="94">
        <v>43972</v>
      </c>
      <c r="F1798" s="26">
        <v>237867329146</v>
      </c>
      <c r="G1798" s="90">
        <v>329146</v>
      </c>
      <c r="H1798" s="90">
        <v>1.68</v>
      </c>
      <c r="I1798" s="90">
        <v>1.68</v>
      </c>
      <c r="J1798" s="90" t="s">
        <v>10509</v>
      </c>
      <c r="K1798" s="90">
        <v>199</v>
      </c>
      <c r="L1798" s="90" t="s">
        <v>10512</v>
      </c>
    </row>
    <row r="1799" spans="1:12" hidden="1" outlineLevel="2" x14ac:dyDescent="0.25">
      <c r="A1799" s="90">
        <v>3</v>
      </c>
      <c r="B1799" s="26">
        <v>914659388</v>
      </c>
      <c r="C1799" s="90">
        <v>20</v>
      </c>
      <c r="D1799" s="90">
        <v>238461</v>
      </c>
      <c r="E1799" s="94">
        <v>43972</v>
      </c>
      <c r="F1799" s="26">
        <v>238461329735</v>
      </c>
      <c r="G1799" s="90">
        <v>329735</v>
      </c>
      <c r="H1799" s="90">
        <v>2.0299999999999998</v>
      </c>
      <c r="I1799" s="90">
        <v>2.0299999999999998</v>
      </c>
      <c r="J1799" s="90" t="s">
        <v>10509</v>
      </c>
      <c r="K1799" s="90">
        <v>199</v>
      </c>
      <c r="L1799" s="90" t="s">
        <v>10512</v>
      </c>
    </row>
    <row r="1800" spans="1:12" hidden="1" outlineLevel="2" x14ac:dyDescent="0.25">
      <c r="A1800" s="90">
        <v>3</v>
      </c>
      <c r="B1800" s="26">
        <v>914665518</v>
      </c>
      <c r="C1800" s="90">
        <v>20</v>
      </c>
      <c r="D1800" s="90">
        <v>172103</v>
      </c>
      <c r="E1800" s="94">
        <v>43185</v>
      </c>
      <c r="F1800" s="26">
        <v>172103263750</v>
      </c>
      <c r="G1800" s="90">
        <v>263750</v>
      </c>
      <c r="H1800" s="90">
        <v>1.68</v>
      </c>
      <c r="I1800" s="90">
        <v>1.68</v>
      </c>
      <c r="J1800" s="90" t="s">
        <v>10509</v>
      </c>
      <c r="K1800" s="90">
        <v>991</v>
      </c>
      <c r="L1800" s="90" t="s">
        <v>10512</v>
      </c>
    </row>
    <row r="1801" spans="1:12" hidden="1" outlineLevel="2" x14ac:dyDescent="0.25">
      <c r="A1801" s="90">
        <v>3</v>
      </c>
      <c r="B1801" s="26">
        <v>914713961</v>
      </c>
      <c r="C1801" s="90">
        <v>20</v>
      </c>
      <c r="D1801" s="90">
        <v>212379</v>
      </c>
      <c r="E1801" s="94">
        <v>43699</v>
      </c>
      <c r="F1801" s="26">
        <v>212379305228</v>
      </c>
      <c r="G1801" s="90">
        <v>305228</v>
      </c>
      <c r="H1801" s="90">
        <v>1.43</v>
      </c>
      <c r="I1801" s="90">
        <v>1.43</v>
      </c>
      <c r="J1801" s="90" t="s">
        <v>10509</v>
      </c>
      <c r="K1801" s="90">
        <v>473</v>
      </c>
      <c r="L1801" s="90" t="s">
        <v>10512</v>
      </c>
    </row>
    <row r="1802" spans="1:12" hidden="1" outlineLevel="2" x14ac:dyDescent="0.25">
      <c r="A1802" s="90">
        <v>3</v>
      </c>
      <c r="B1802" s="26">
        <v>914713961</v>
      </c>
      <c r="C1802" s="90">
        <v>20</v>
      </c>
      <c r="D1802" s="90">
        <v>215289</v>
      </c>
      <c r="E1802" s="94">
        <v>43731</v>
      </c>
      <c r="F1802" s="26">
        <v>215289307998</v>
      </c>
      <c r="G1802" s="90">
        <v>307998</v>
      </c>
      <c r="H1802" s="90">
        <v>0.28000000000000003</v>
      </c>
      <c r="I1802" s="90">
        <v>0.28000000000000003</v>
      </c>
      <c r="J1802" s="90" t="s">
        <v>10509</v>
      </c>
      <c r="K1802" s="90">
        <v>443</v>
      </c>
      <c r="L1802" s="90" t="s">
        <v>10512</v>
      </c>
    </row>
    <row r="1803" spans="1:12" hidden="1" outlineLevel="2" x14ac:dyDescent="0.25">
      <c r="A1803" s="90">
        <v>3</v>
      </c>
      <c r="B1803" s="26">
        <v>914724141</v>
      </c>
      <c r="C1803" s="90">
        <v>20</v>
      </c>
      <c r="D1803" s="90">
        <v>213408</v>
      </c>
      <c r="E1803" s="94">
        <v>43731</v>
      </c>
      <c r="F1803" s="26">
        <v>213408306126</v>
      </c>
      <c r="G1803" s="90">
        <v>306126</v>
      </c>
      <c r="H1803" s="90">
        <v>17.899999999999999</v>
      </c>
      <c r="I1803" s="90">
        <v>17.899999999999999</v>
      </c>
      <c r="J1803" s="90" t="s">
        <v>10509</v>
      </c>
      <c r="K1803" s="90">
        <v>443</v>
      </c>
      <c r="L1803" s="90" t="s">
        <v>10512</v>
      </c>
    </row>
    <row r="1804" spans="1:12" hidden="1" outlineLevel="2" x14ac:dyDescent="0.25">
      <c r="A1804" s="90">
        <v>3</v>
      </c>
      <c r="B1804" s="26">
        <v>914728464</v>
      </c>
      <c r="C1804" s="90">
        <v>20</v>
      </c>
      <c r="D1804" s="90">
        <v>191189</v>
      </c>
      <c r="E1804" s="94">
        <v>43455</v>
      </c>
      <c r="F1804" s="26">
        <v>191189284323</v>
      </c>
      <c r="G1804" s="90">
        <v>284323</v>
      </c>
      <c r="H1804" s="90">
        <v>1.68</v>
      </c>
      <c r="I1804" s="90">
        <v>1.68</v>
      </c>
      <c r="J1804" s="90" t="s">
        <v>10509</v>
      </c>
      <c r="K1804" s="90">
        <v>716</v>
      </c>
      <c r="L1804" s="90" t="s">
        <v>10512</v>
      </c>
    </row>
    <row r="1805" spans="1:12" hidden="1" outlineLevel="2" x14ac:dyDescent="0.25">
      <c r="A1805" s="90">
        <v>3</v>
      </c>
      <c r="B1805" s="26">
        <v>914728464</v>
      </c>
      <c r="C1805" s="90">
        <v>20</v>
      </c>
      <c r="D1805" s="90">
        <v>193469</v>
      </c>
      <c r="E1805" s="94">
        <v>43487</v>
      </c>
      <c r="F1805" s="26">
        <v>193469286593</v>
      </c>
      <c r="G1805" s="90">
        <v>286593</v>
      </c>
      <c r="H1805" s="90">
        <v>5.3</v>
      </c>
      <c r="I1805" s="90">
        <v>5.3</v>
      </c>
      <c r="J1805" s="90" t="s">
        <v>10509</v>
      </c>
      <c r="K1805" s="90">
        <v>685</v>
      </c>
      <c r="L1805" s="90" t="s">
        <v>10512</v>
      </c>
    </row>
    <row r="1806" spans="1:12" hidden="1" outlineLevel="2" x14ac:dyDescent="0.25">
      <c r="A1806" s="90">
        <v>3</v>
      </c>
      <c r="B1806" s="26">
        <v>914741673</v>
      </c>
      <c r="C1806" s="90">
        <v>20</v>
      </c>
      <c r="D1806" s="90">
        <v>201828</v>
      </c>
      <c r="E1806" s="94">
        <v>43578</v>
      </c>
      <c r="F1806" s="26">
        <v>201828294906</v>
      </c>
      <c r="G1806" s="90">
        <v>294906</v>
      </c>
      <c r="H1806" s="90">
        <v>0.01</v>
      </c>
      <c r="I1806" s="90">
        <v>0.01</v>
      </c>
      <c r="J1806" s="90" t="s">
        <v>10509</v>
      </c>
      <c r="K1806" s="90">
        <v>596</v>
      </c>
      <c r="L1806" s="90" t="s">
        <v>10512</v>
      </c>
    </row>
    <row r="1807" spans="1:12" hidden="1" outlineLevel="2" x14ac:dyDescent="0.25">
      <c r="A1807" s="90">
        <v>3</v>
      </c>
      <c r="B1807" s="26">
        <v>914789672</v>
      </c>
      <c r="C1807" s="90">
        <v>20</v>
      </c>
      <c r="D1807" s="90">
        <v>206036</v>
      </c>
      <c r="E1807" s="94">
        <v>43637</v>
      </c>
      <c r="F1807" s="26">
        <v>206036299063</v>
      </c>
      <c r="G1807" s="90">
        <v>299063</v>
      </c>
      <c r="H1807" s="90">
        <v>6.87</v>
      </c>
      <c r="I1807" s="90">
        <v>6.87</v>
      </c>
      <c r="J1807" s="90" t="s">
        <v>10509</v>
      </c>
      <c r="K1807" s="90">
        <v>535</v>
      </c>
      <c r="L1807" s="90" t="s">
        <v>10512</v>
      </c>
    </row>
    <row r="1808" spans="1:12" hidden="1" outlineLevel="2" x14ac:dyDescent="0.25">
      <c r="A1808" s="90">
        <v>3</v>
      </c>
      <c r="B1808" s="26">
        <v>914792601</v>
      </c>
      <c r="C1808" s="90">
        <v>20</v>
      </c>
      <c r="D1808" s="90">
        <v>170731</v>
      </c>
      <c r="E1808" s="94">
        <v>43154</v>
      </c>
      <c r="F1808" s="26">
        <v>170731262381</v>
      </c>
      <c r="G1808" s="90">
        <v>262381</v>
      </c>
      <c r="H1808" s="90">
        <v>7.0000000000000007E-2</v>
      </c>
      <c r="I1808" s="90">
        <v>7.0000000000000007E-2</v>
      </c>
      <c r="J1808" s="90" t="s">
        <v>10509</v>
      </c>
      <c r="K1808" s="90">
        <v>1022</v>
      </c>
      <c r="L1808" s="90" t="s">
        <v>10512</v>
      </c>
    </row>
    <row r="1809" spans="1:12" hidden="1" outlineLevel="2" x14ac:dyDescent="0.25">
      <c r="A1809" s="90">
        <v>3</v>
      </c>
      <c r="B1809" s="26">
        <v>914792601</v>
      </c>
      <c r="C1809" s="90">
        <v>20</v>
      </c>
      <c r="D1809" s="90">
        <v>174311</v>
      </c>
      <c r="E1809" s="94">
        <v>43214</v>
      </c>
      <c r="F1809" s="26">
        <v>174311267492</v>
      </c>
      <c r="G1809" s="90">
        <v>267492</v>
      </c>
      <c r="H1809" s="90">
        <v>2.2400000000000002</v>
      </c>
      <c r="I1809" s="90">
        <v>2.2400000000000002</v>
      </c>
      <c r="J1809" s="90" t="s">
        <v>10509</v>
      </c>
      <c r="K1809" s="90">
        <v>961</v>
      </c>
      <c r="L1809" s="90" t="s">
        <v>10512</v>
      </c>
    </row>
    <row r="1810" spans="1:12" hidden="1" outlineLevel="2" x14ac:dyDescent="0.25">
      <c r="A1810" s="90">
        <v>3</v>
      </c>
      <c r="B1810" s="26">
        <v>914810080</v>
      </c>
      <c r="C1810" s="90">
        <v>20</v>
      </c>
      <c r="D1810" s="90">
        <v>192257</v>
      </c>
      <c r="E1810" s="94">
        <v>43455</v>
      </c>
      <c r="F1810" s="26">
        <v>192257285389</v>
      </c>
      <c r="G1810" s="90">
        <v>285389</v>
      </c>
      <c r="H1810" s="90">
        <v>5.54</v>
      </c>
      <c r="I1810" s="90">
        <v>5.54</v>
      </c>
      <c r="J1810" s="90" t="s">
        <v>10509</v>
      </c>
      <c r="K1810" s="90">
        <v>716</v>
      </c>
      <c r="L1810" s="90" t="s">
        <v>10512</v>
      </c>
    </row>
    <row r="1811" spans="1:12" hidden="1" outlineLevel="2" x14ac:dyDescent="0.25">
      <c r="A1811" s="90">
        <v>3</v>
      </c>
      <c r="B1811" s="26">
        <v>914811666001</v>
      </c>
      <c r="C1811" s="90">
        <v>20</v>
      </c>
      <c r="D1811" s="90">
        <v>207348</v>
      </c>
      <c r="E1811" s="94">
        <v>43647</v>
      </c>
      <c r="F1811" s="26">
        <v>207348300333</v>
      </c>
      <c r="G1811" s="90">
        <v>300333</v>
      </c>
      <c r="H1811" s="90">
        <v>1.68</v>
      </c>
      <c r="I1811" s="90">
        <v>1.68</v>
      </c>
      <c r="J1811" s="90" t="s">
        <v>10509</v>
      </c>
      <c r="K1811" s="90">
        <v>535</v>
      </c>
      <c r="L1811" s="90" t="s">
        <v>10512</v>
      </c>
    </row>
    <row r="1812" spans="1:12" hidden="1" outlineLevel="2" x14ac:dyDescent="0.25">
      <c r="A1812" s="90">
        <v>3</v>
      </c>
      <c r="B1812" s="26">
        <v>914822291</v>
      </c>
      <c r="C1812" s="90">
        <v>20</v>
      </c>
      <c r="D1812" s="90">
        <v>177059</v>
      </c>
      <c r="E1812" s="94">
        <v>43273</v>
      </c>
      <c r="F1812" s="26">
        <v>177059270233</v>
      </c>
      <c r="G1812" s="90">
        <v>270233</v>
      </c>
      <c r="H1812" s="90">
        <v>7.82</v>
      </c>
      <c r="I1812" s="90">
        <v>7.82</v>
      </c>
      <c r="J1812" s="90" t="s">
        <v>10509</v>
      </c>
      <c r="K1812" s="90">
        <v>900</v>
      </c>
      <c r="L1812" s="90" t="s">
        <v>10512</v>
      </c>
    </row>
    <row r="1813" spans="1:12" hidden="1" outlineLevel="2" x14ac:dyDescent="0.25">
      <c r="A1813" s="90">
        <v>3</v>
      </c>
      <c r="B1813" s="26">
        <v>914822291</v>
      </c>
      <c r="C1813" s="90">
        <v>20</v>
      </c>
      <c r="D1813" s="90">
        <v>179114</v>
      </c>
      <c r="E1813" s="94">
        <v>43305</v>
      </c>
      <c r="F1813" s="26">
        <v>179114272284</v>
      </c>
      <c r="G1813" s="90">
        <v>272284</v>
      </c>
      <c r="H1813" s="90">
        <v>7.82</v>
      </c>
      <c r="I1813" s="90">
        <v>7.82</v>
      </c>
      <c r="J1813" s="90" t="s">
        <v>10509</v>
      </c>
      <c r="K1813" s="90">
        <v>869</v>
      </c>
      <c r="L1813" s="90" t="s">
        <v>10512</v>
      </c>
    </row>
    <row r="1814" spans="1:12" hidden="1" outlineLevel="2" x14ac:dyDescent="0.25">
      <c r="A1814" s="90">
        <v>3</v>
      </c>
      <c r="B1814" s="26">
        <v>914829049001</v>
      </c>
      <c r="C1814" s="90">
        <v>20</v>
      </c>
      <c r="D1814" s="90">
        <v>230874</v>
      </c>
      <c r="E1814" s="94">
        <v>43892</v>
      </c>
      <c r="F1814" s="26">
        <v>230874322586</v>
      </c>
      <c r="G1814" s="90">
        <v>322586</v>
      </c>
      <c r="H1814" s="90">
        <v>1.64</v>
      </c>
      <c r="I1814" s="90">
        <v>1.64</v>
      </c>
      <c r="J1814" s="90" t="s">
        <v>10509</v>
      </c>
      <c r="K1814" s="90">
        <v>291</v>
      </c>
      <c r="L1814" s="90" t="s">
        <v>10512</v>
      </c>
    </row>
    <row r="1815" spans="1:12" hidden="1" outlineLevel="2" x14ac:dyDescent="0.25">
      <c r="A1815" s="90">
        <v>3</v>
      </c>
      <c r="B1815" s="26">
        <v>914829049001</v>
      </c>
      <c r="C1815" s="90">
        <v>20</v>
      </c>
      <c r="D1815" s="90">
        <v>236815</v>
      </c>
      <c r="E1815" s="94">
        <v>43952</v>
      </c>
      <c r="F1815" s="26">
        <v>236815328106</v>
      </c>
      <c r="G1815" s="90">
        <v>328106</v>
      </c>
      <c r="H1815" s="90">
        <v>0.27</v>
      </c>
      <c r="I1815" s="90">
        <v>0.27</v>
      </c>
      <c r="J1815" s="90" t="s">
        <v>10509</v>
      </c>
      <c r="K1815" s="90">
        <v>230</v>
      </c>
      <c r="L1815" s="90" t="s">
        <v>10512</v>
      </c>
    </row>
    <row r="1816" spans="1:12" hidden="1" outlineLevel="2" x14ac:dyDescent="0.25">
      <c r="A1816" s="90">
        <v>3</v>
      </c>
      <c r="B1816" s="26">
        <v>914829049001</v>
      </c>
      <c r="C1816" s="90">
        <v>20</v>
      </c>
      <c r="D1816" s="90">
        <v>239830</v>
      </c>
      <c r="E1816" s="94">
        <v>43983</v>
      </c>
      <c r="F1816" s="26">
        <v>239830330914</v>
      </c>
      <c r="G1816" s="90">
        <v>330914</v>
      </c>
      <c r="H1816" s="90">
        <v>2.2999999999999998</v>
      </c>
      <c r="I1816" s="90">
        <v>2.2999999999999998</v>
      </c>
      <c r="J1816" s="90" t="s">
        <v>10509</v>
      </c>
      <c r="K1816" s="90">
        <v>199</v>
      </c>
      <c r="L1816" s="90" t="s">
        <v>10512</v>
      </c>
    </row>
    <row r="1817" spans="1:12" hidden="1" outlineLevel="2" x14ac:dyDescent="0.25">
      <c r="A1817" s="90">
        <v>3</v>
      </c>
      <c r="B1817" s="26">
        <v>914839584</v>
      </c>
      <c r="C1817" s="90">
        <v>20</v>
      </c>
      <c r="D1817" s="90">
        <v>209346</v>
      </c>
      <c r="E1817" s="94">
        <v>43669</v>
      </c>
      <c r="F1817" s="26">
        <v>209346302312</v>
      </c>
      <c r="G1817" s="90">
        <v>302312</v>
      </c>
      <c r="H1817" s="90">
        <v>1.68</v>
      </c>
      <c r="I1817" s="90">
        <v>1.68</v>
      </c>
      <c r="J1817" s="90" t="s">
        <v>10509</v>
      </c>
      <c r="K1817" s="90">
        <v>504</v>
      </c>
      <c r="L1817" s="90" t="s">
        <v>10512</v>
      </c>
    </row>
    <row r="1818" spans="1:12" hidden="1" outlineLevel="2" x14ac:dyDescent="0.25">
      <c r="A1818" s="90">
        <v>3</v>
      </c>
      <c r="B1818" s="26">
        <v>914844014</v>
      </c>
      <c r="C1818" s="90">
        <v>20</v>
      </c>
      <c r="D1818" s="90">
        <v>229627</v>
      </c>
      <c r="E1818" s="94">
        <v>43882</v>
      </c>
      <c r="F1818" s="26">
        <v>229627321523</v>
      </c>
      <c r="G1818" s="90">
        <v>321523</v>
      </c>
      <c r="H1818" s="90">
        <v>7.41</v>
      </c>
      <c r="I1818" s="90">
        <v>7.41</v>
      </c>
      <c r="J1818" s="90" t="s">
        <v>10509</v>
      </c>
      <c r="K1818" s="90">
        <v>291</v>
      </c>
      <c r="L1818" s="90" t="s">
        <v>10512</v>
      </c>
    </row>
    <row r="1819" spans="1:12" hidden="1" outlineLevel="2" x14ac:dyDescent="0.25">
      <c r="A1819" s="90">
        <v>3</v>
      </c>
      <c r="B1819" s="26">
        <v>914844014</v>
      </c>
      <c r="C1819" s="90">
        <v>20</v>
      </c>
      <c r="D1819" s="90">
        <v>238551</v>
      </c>
      <c r="E1819" s="94">
        <v>43972</v>
      </c>
      <c r="F1819" s="26">
        <v>238551329817</v>
      </c>
      <c r="G1819" s="90">
        <v>329817</v>
      </c>
      <c r="H1819" s="90">
        <v>1.68</v>
      </c>
      <c r="I1819" s="90">
        <v>1.68</v>
      </c>
      <c r="J1819" s="90" t="s">
        <v>10509</v>
      </c>
      <c r="K1819" s="90">
        <v>199</v>
      </c>
      <c r="L1819" s="90" t="s">
        <v>10512</v>
      </c>
    </row>
    <row r="1820" spans="1:12" hidden="1" outlineLevel="2" x14ac:dyDescent="0.25">
      <c r="A1820" s="90">
        <v>3</v>
      </c>
      <c r="B1820" s="26">
        <v>914847405</v>
      </c>
      <c r="C1820" s="90">
        <v>20</v>
      </c>
      <c r="D1820" s="90">
        <v>169129</v>
      </c>
      <c r="E1820" s="94">
        <v>43124</v>
      </c>
      <c r="F1820" s="26">
        <v>169129260781</v>
      </c>
      <c r="G1820" s="90">
        <v>260781</v>
      </c>
      <c r="H1820" s="90">
        <v>13.68</v>
      </c>
      <c r="I1820" s="90">
        <v>13.68</v>
      </c>
      <c r="J1820" s="90" t="s">
        <v>10509</v>
      </c>
      <c r="K1820" s="90">
        <v>1050</v>
      </c>
      <c r="L1820" s="90" t="s">
        <v>10512</v>
      </c>
    </row>
    <row r="1821" spans="1:12" hidden="1" outlineLevel="2" x14ac:dyDescent="0.25">
      <c r="A1821" s="90">
        <v>3</v>
      </c>
      <c r="B1821" s="26">
        <v>914856687</v>
      </c>
      <c r="C1821" s="90">
        <v>20</v>
      </c>
      <c r="D1821" s="90">
        <v>229744</v>
      </c>
      <c r="E1821" s="94">
        <v>43882</v>
      </c>
      <c r="F1821" s="26">
        <v>229744321622</v>
      </c>
      <c r="G1821" s="90">
        <v>321622</v>
      </c>
      <c r="H1821" s="90">
        <v>4.42</v>
      </c>
      <c r="I1821" s="90">
        <v>4.42</v>
      </c>
      <c r="J1821" s="90" t="s">
        <v>10509</v>
      </c>
      <c r="K1821" s="90">
        <v>291</v>
      </c>
      <c r="L1821" s="90" t="s">
        <v>10512</v>
      </c>
    </row>
    <row r="1822" spans="1:12" hidden="1" outlineLevel="2" x14ac:dyDescent="0.25">
      <c r="A1822" s="90">
        <v>3</v>
      </c>
      <c r="B1822" s="26">
        <v>914856687</v>
      </c>
      <c r="C1822" s="90">
        <v>20</v>
      </c>
      <c r="D1822" s="90">
        <v>232703</v>
      </c>
      <c r="E1822" s="94">
        <v>43913</v>
      </c>
      <c r="F1822" s="26">
        <v>232703324374</v>
      </c>
      <c r="G1822" s="90">
        <v>324374</v>
      </c>
      <c r="H1822" s="90">
        <v>7.45</v>
      </c>
      <c r="I1822" s="90">
        <v>7.45</v>
      </c>
      <c r="J1822" s="90" t="s">
        <v>10509</v>
      </c>
      <c r="K1822" s="90">
        <v>260</v>
      </c>
      <c r="L1822" s="90" t="s">
        <v>10512</v>
      </c>
    </row>
    <row r="1823" spans="1:12" hidden="1" outlineLevel="2" x14ac:dyDescent="0.25">
      <c r="A1823" s="90">
        <v>3</v>
      </c>
      <c r="B1823" s="26">
        <v>914856687</v>
      </c>
      <c r="C1823" s="90">
        <v>20</v>
      </c>
      <c r="D1823" s="90">
        <v>235704</v>
      </c>
      <c r="E1823" s="94">
        <v>43942</v>
      </c>
      <c r="F1823" s="26">
        <v>235704327153</v>
      </c>
      <c r="G1823" s="90">
        <v>327153</v>
      </c>
      <c r="H1823" s="90">
        <v>7.81</v>
      </c>
      <c r="I1823" s="90">
        <v>7.81</v>
      </c>
      <c r="J1823" s="90" t="s">
        <v>10509</v>
      </c>
      <c r="K1823" s="90">
        <v>230</v>
      </c>
      <c r="L1823" s="90" t="s">
        <v>10512</v>
      </c>
    </row>
    <row r="1824" spans="1:12" hidden="1" outlineLevel="2" x14ac:dyDescent="0.25">
      <c r="A1824" s="90">
        <v>3</v>
      </c>
      <c r="B1824" s="26">
        <v>914856687</v>
      </c>
      <c r="C1824" s="90">
        <v>20</v>
      </c>
      <c r="D1824" s="90">
        <v>238675</v>
      </c>
      <c r="E1824" s="94">
        <v>43972</v>
      </c>
      <c r="F1824" s="26">
        <v>238675329923</v>
      </c>
      <c r="G1824" s="90">
        <v>329923</v>
      </c>
      <c r="H1824" s="90">
        <v>6.63</v>
      </c>
      <c r="I1824" s="90">
        <v>6.63</v>
      </c>
      <c r="J1824" s="90" t="s">
        <v>10509</v>
      </c>
      <c r="K1824" s="90">
        <v>199</v>
      </c>
      <c r="L1824" s="90" t="s">
        <v>10512</v>
      </c>
    </row>
    <row r="1825" spans="1:12" hidden="1" outlineLevel="2" x14ac:dyDescent="0.25">
      <c r="A1825" s="90">
        <v>3</v>
      </c>
      <c r="B1825" s="26">
        <v>914862941</v>
      </c>
      <c r="C1825" s="90">
        <v>20</v>
      </c>
      <c r="D1825" s="90">
        <v>239093</v>
      </c>
      <c r="E1825" s="94">
        <v>43972</v>
      </c>
      <c r="F1825" s="26">
        <v>239093330257</v>
      </c>
      <c r="G1825" s="90">
        <v>330257</v>
      </c>
      <c r="H1825" s="90">
        <v>4.29</v>
      </c>
      <c r="I1825" s="90">
        <v>4.29</v>
      </c>
      <c r="J1825" s="90" t="s">
        <v>10509</v>
      </c>
      <c r="K1825" s="90">
        <v>199</v>
      </c>
      <c r="L1825" s="90" t="s">
        <v>10512</v>
      </c>
    </row>
    <row r="1826" spans="1:12" hidden="1" outlineLevel="2" x14ac:dyDescent="0.25">
      <c r="A1826" s="90">
        <v>3</v>
      </c>
      <c r="B1826" s="26">
        <v>914862941</v>
      </c>
      <c r="C1826" s="90">
        <v>20</v>
      </c>
      <c r="D1826" s="90">
        <v>239160</v>
      </c>
      <c r="E1826" s="94">
        <v>43972</v>
      </c>
      <c r="F1826" s="26">
        <v>239160330316</v>
      </c>
      <c r="G1826" s="90">
        <v>330316</v>
      </c>
      <c r="H1826" s="90">
        <v>5.42</v>
      </c>
      <c r="I1826" s="90">
        <v>5.42</v>
      </c>
      <c r="J1826" s="90" t="s">
        <v>10509</v>
      </c>
      <c r="K1826" s="90">
        <v>199</v>
      </c>
      <c r="L1826" s="90" t="s">
        <v>10512</v>
      </c>
    </row>
    <row r="1827" spans="1:12" hidden="1" outlineLevel="2" x14ac:dyDescent="0.25">
      <c r="A1827" s="90">
        <v>3</v>
      </c>
      <c r="B1827" s="26">
        <v>914866124</v>
      </c>
      <c r="C1827" s="90">
        <v>20</v>
      </c>
      <c r="D1827" s="90">
        <v>168978</v>
      </c>
      <c r="E1827" s="94">
        <v>43124</v>
      </c>
      <c r="F1827" s="26">
        <v>168978260630</v>
      </c>
      <c r="G1827" s="90">
        <v>260630</v>
      </c>
      <c r="H1827" s="90">
        <v>1.52</v>
      </c>
      <c r="I1827" s="90">
        <v>1.52</v>
      </c>
      <c r="J1827" s="90" t="s">
        <v>10509</v>
      </c>
      <c r="K1827" s="90">
        <v>1050</v>
      </c>
      <c r="L1827" s="90" t="s">
        <v>10512</v>
      </c>
    </row>
    <row r="1828" spans="1:12" hidden="1" outlineLevel="2" x14ac:dyDescent="0.25">
      <c r="A1828" s="90">
        <v>3</v>
      </c>
      <c r="B1828" s="26">
        <v>914869417</v>
      </c>
      <c r="C1828" s="90">
        <v>20</v>
      </c>
      <c r="D1828" s="90">
        <v>169127</v>
      </c>
      <c r="E1828" s="94">
        <v>43124</v>
      </c>
      <c r="F1828" s="26">
        <v>169127260779</v>
      </c>
      <c r="G1828" s="90">
        <v>260779</v>
      </c>
      <c r="H1828" s="90">
        <v>2.59</v>
      </c>
      <c r="I1828" s="90">
        <v>2.59</v>
      </c>
      <c r="J1828" s="90" t="s">
        <v>10509</v>
      </c>
      <c r="K1828" s="90">
        <v>1050</v>
      </c>
      <c r="L1828" s="90" t="s">
        <v>10512</v>
      </c>
    </row>
    <row r="1829" spans="1:12" hidden="1" outlineLevel="2" x14ac:dyDescent="0.25">
      <c r="A1829" s="90">
        <v>3</v>
      </c>
      <c r="B1829" s="26">
        <v>914869417</v>
      </c>
      <c r="C1829" s="90">
        <v>20</v>
      </c>
      <c r="D1829" s="90">
        <v>172462</v>
      </c>
      <c r="E1829" s="94">
        <v>43185</v>
      </c>
      <c r="F1829" s="26">
        <v>172462264109</v>
      </c>
      <c r="G1829" s="90">
        <v>264109</v>
      </c>
      <c r="H1829" s="90">
        <v>0.99</v>
      </c>
      <c r="I1829" s="90">
        <v>0.99</v>
      </c>
      <c r="J1829" s="90" t="s">
        <v>10509</v>
      </c>
      <c r="K1829" s="90">
        <v>991</v>
      </c>
      <c r="L1829" s="90" t="s">
        <v>10512</v>
      </c>
    </row>
    <row r="1830" spans="1:12" hidden="1" outlineLevel="2" x14ac:dyDescent="0.25">
      <c r="A1830" s="90">
        <v>3</v>
      </c>
      <c r="B1830" s="26">
        <v>914872338</v>
      </c>
      <c r="C1830" s="90">
        <v>20</v>
      </c>
      <c r="D1830" s="90">
        <v>230061</v>
      </c>
      <c r="E1830" s="94">
        <v>43882</v>
      </c>
      <c r="F1830" s="26">
        <v>230061321864</v>
      </c>
      <c r="G1830" s="90">
        <v>321864</v>
      </c>
      <c r="H1830" s="90">
        <v>4.12</v>
      </c>
      <c r="I1830" s="90">
        <v>4.12</v>
      </c>
      <c r="J1830" s="90" t="s">
        <v>10509</v>
      </c>
      <c r="K1830" s="90">
        <v>291</v>
      </c>
      <c r="L1830" s="90" t="s">
        <v>10512</v>
      </c>
    </row>
    <row r="1831" spans="1:12" hidden="1" outlineLevel="2" x14ac:dyDescent="0.25">
      <c r="A1831" s="90">
        <v>3</v>
      </c>
      <c r="B1831" s="26">
        <v>914872338</v>
      </c>
      <c r="C1831" s="90">
        <v>20</v>
      </c>
      <c r="D1831" s="90">
        <v>233018</v>
      </c>
      <c r="E1831" s="94">
        <v>43913</v>
      </c>
      <c r="F1831" s="26">
        <v>233018324617</v>
      </c>
      <c r="G1831" s="90">
        <v>324617</v>
      </c>
      <c r="H1831" s="90">
        <v>2.39</v>
      </c>
      <c r="I1831" s="90">
        <v>2.39</v>
      </c>
      <c r="J1831" s="90" t="s">
        <v>10509</v>
      </c>
      <c r="K1831" s="90">
        <v>260</v>
      </c>
      <c r="L1831" s="90" t="s">
        <v>10512</v>
      </c>
    </row>
    <row r="1832" spans="1:12" hidden="1" outlineLevel="2" x14ac:dyDescent="0.25">
      <c r="A1832" s="90">
        <v>3</v>
      </c>
      <c r="B1832" s="26">
        <v>914872338</v>
      </c>
      <c r="C1832" s="90">
        <v>20</v>
      </c>
      <c r="D1832" s="90">
        <v>238994</v>
      </c>
      <c r="E1832" s="94">
        <v>43972</v>
      </c>
      <c r="F1832" s="26">
        <v>238994330170</v>
      </c>
      <c r="G1832" s="90">
        <v>330170</v>
      </c>
      <c r="H1832" s="90">
        <v>1.68</v>
      </c>
      <c r="I1832" s="90">
        <v>1.68</v>
      </c>
      <c r="J1832" s="90" t="s">
        <v>10509</v>
      </c>
      <c r="K1832" s="90">
        <v>199</v>
      </c>
      <c r="L1832" s="90" t="s">
        <v>10512</v>
      </c>
    </row>
    <row r="1833" spans="1:12" hidden="1" outlineLevel="2" x14ac:dyDescent="0.25">
      <c r="A1833" s="90">
        <v>3</v>
      </c>
      <c r="B1833" s="26">
        <v>914915640</v>
      </c>
      <c r="C1833" s="90">
        <v>20</v>
      </c>
      <c r="D1833" s="90">
        <v>188556</v>
      </c>
      <c r="E1833" s="94">
        <v>43426</v>
      </c>
      <c r="F1833" s="26">
        <v>188556281702</v>
      </c>
      <c r="G1833" s="90">
        <v>281702</v>
      </c>
      <c r="H1833" s="90">
        <v>8.3800000000000008</v>
      </c>
      <c r="I1833" s="90">
        <v>8.3800000000000008</v>
      </c>
      <c r="J1833" s="90" t="s">
        <v>10509</v>
      </c>
      <c r="K1833" s="90">
        <v>747</v>
      </c>
      <c r="L1833" s="90" t="s">
        <v>10512</v>
      </c>
    </row>
    <row r="1834" spans="1:12" hidden="1" outlineLevel="2" x14ac:dyDescent="0.25">
      <c r="A1834" s="90">
        <v>3</v>
      </c>
      <c r="B1834" s="26">
        <v>914927108</v>
      </c>
      <c r="C1834" s="90">
        <v>20</v>
      </c>
      <c r="D1834" s="90">
        <v>188255</v>
      </c>
      <c r="E1834" s="94">
        <v>43426</v>
      </c>
      <c r="F1834" s="26">
        <v>188255281401</v>
      </c>
      <c r="G1834" s="90">
        <v>281401</v>
      </c>
      <c r="H1834" s="90">
        <v>8.3800000000000008</v>
      </c>
      <c r="I1834" s="90">
        <v>8.3800000000000008</v>
      </c>
      <c r="J1834" s="90" t="s">
        <v>10509</v>
      </c>
      <c r="K1834" s="90">
        <v>747</v>
      </c>
      <c r="L1834" s="90" t="s">
        <v>10512</v>
      </c>
    </row>
    <row r="1835" spans="1:12" hidden="1" outlineLevel="2" x14ac:dyDescent="0.25">
      <c r="A1835" s="90">
        <v>3</v>
      </c>
      <c r="B1835" s="26">
        <v>914931290001</v>
      </c>
      <c r="C1835" s="90">
        <v>20</v>
      </c>
      <c r="D1835" s="90">
        <v>204908</v>
      </c>
      <c r="E1835" s="94">
        <v>43619</v>
      </c>
      <c r="F1835" s="26">
        <v>204908297944</v>
      </c>
      <c r="G1835" s="90">
        <v>297944</v>
      </c>
      <c r="H1835" s="90">
        <v>5.71</v>
      </c>
      <c r="I1835" s="90">
        <v>5.71</v>
      </c>
      <c r="J1835" s="90" t="s">
        <v>10509</v>
      </c>
      <c r="K1835" s="90">
        <v>565</v>
      </c>
      <c r="L1835" s="90" t="s">
        <v>10512</v>
      </c>
    </row>
    <row r="1836" spans="1:12" hidden="1" outlineLevel="2" x14ac:dyDescent="0.25">
      <c r="A1836" s="90">
        <v>3</v>
      </c>
      <c r="B1836" s="26">
        <v>914931290001</v>
      </c>
      <c r="C1836" s="90">
        <v>20</v>
      </c>
      <c r="D1836" s="90">
        <v>213239</v>
      </c>
      <c r="E1836" s="94">
        <v>43710</v>
      </c>
      <c r="F1836" s="26">
        <v>213239305990</v>
      </c>
      <c r="G1836" s="90">
        <v>305990</v>
      </c>
      <c r="H1836" s="90">
        <v>2.27</v>
      </c>
      <c r="I1836" s="90">
        <v>2.27</v>
      </c>
      <c r="J1836" s="90" t="s">
        <v>10509</v>
      </c>
      <c r="K1836" s="90">
        <v>473</v>
      </c>
      <c r="L1836" s="90" t="s">
        <v>10512</v>
      </c>
    </row>
    <row r="1837" spans="1:12" hidden="1" outlineLevel="2" x14ac:dyDescent="0.25">
      <c r="A1837" s="90">
        <v>3</v>
      </c>
      <c r="B1837" s="26">
        <v>914932314</v>
      </c>
      <c r="C1837" s="90">
        <v>20</v>
      </c>
      <c r="D1837" s="90">
        <v>228014</v>
      </c>
      <c r="E1837" s="94">
        <v>43882</v>
      </c>
      <c r="F1837" s="26">
        <v>228014319923</v>
      </c>
      <c r="G1837" s="90">
        <v>319923</v>
      </c>
      <c r="H1837" s="90">
        <v>6.94</v>
      </c>
      <c r="I1837" s="90">
        <v>6.94</v>
      </c>
      <c r="J1837" s="90" t="s">
        <v>10509</v>
      </c>
      <c r="K1837" s="90">
        <v>291</v>
      </c>
      <c r="L1837" s="90" t="s">
        <v>10512</v>
      </c>
    </row>
    <row r="1838" spans="1:12" hidden="1" outlineLevel="2" x14ac:dyDescent="0.25">
      <c r="A1838" s="90">
        <v>3</v>
      </c>
      <c r="B1838" s="26">
        <v>914932314</v>
      </c>
      <c r="C1838" s="90">
        <v>20</v>
      </c>
      <c r="D1838" s="90">
        <v>233965</v>
      </c>
      <c r="E1838" s="94">
        <v>43942</v>
      </c>
      <c r="F1838" s="26">
        <v>233965325446</v>
      </c>
      <c r="G1838" s="90">
        <v>325446</v>
      </c>
      <c r="H1838" s="90">
        <v>6.94</v>
      </c>
      <c r="I1838" s="90">
        <v>6.94</v>
      </c>
      <c r="J1838" s="90" t="s">
        <v>10509</v>
      </c>
      <c r="K1838" s="90">
        <v>230</v>
      </c>
      <c r="L1838" s="90" t="s">
        <v>10512</v>
      </c>
    </row>
    <row r="1839" spans="1:12" hidden="1" outlineLevel="2" x14ac:dyDescent="0.25">
      <c r="A1839" s="90">
        <v>3</v>
      </c>
      <c r="B1839" s="26">
        <v>914932314</v>
      </c>
      <c r="C1839" s="90">
        <v>20</v>
      </c>
      <c r="D1839" s="90">
        <v>236915</v>
      </c>
      <c r="E1839" s="94">
        <v>43972</v>
      </c>
      <c r="F1839" s="26">
        <v>236915328194</v>
      </c>
      <c r="G1839" s="90">
        <v>328194</v>
      </c>
      <c r="H1839" s="90">
        <v>6.94</v>
      </c>
      <c r="I1839" s="90">
        <v>6.94</v>
      </c>
      <c r="J1839" s="90" t="s">
        <v>10509</v>
      </c>
      <c r="K1839" s="90">
        <v>199</v>
      </c>
      <c r="L1839" s="90" t="s">
        <v>10512</v>
      </c>
    </row>
    <row r="1840" spans="1:12" hidden="1" outlineLevel="2" x14ac:dyDescent="0.25">
      <c r="A1840" s="90">
        <v>3</v>
      </c>
      <c r="B1840" s="26">
        <v>914937263</v>
      </c>
      <c r="C1840" s="90">
        <v>20</v>
      </c>
      <c r="D1840" s="90">
        <v>220320</v>
      </c>
      <c r="E1840" s="94">
        <v>43790</v>
      </c>
      <c r="F1840" s="26">
        <v>220320312754</v>
      </c>
      <c r="G1840" s="90">
        <v>312754</v>
      </c>
      <c r="H1840" s="90">
        <v>1.68</v>
      </c>
      <c r="I1840" s="90">
        <v>1.68</v>
      </c>
      <c r="J1840" s="90" t="s">
        <v>10509</v>
      </c>
      <c r="K1840" s="90">
        <v>382</v>
      </c>
      <c r="L1840" s="90" t="s">
        <v>10512</v>
      </c>
    </row>
    <row r="1841" spans="1:12" hidden="1" outlineLevel="2" x14ac:dyDescent="0.25">
      <c r="A1841" s="90">
        <v>3</v>
      </c>
      <c r="B1841" s="26">
        <v>914937263</v>
      </c>
      <c r="C1841" s="90">
        <v>20</v>
      </c>
      <c r="D1841" s="90">
        <v>223153</v>
      </c>
      <c r="E1841" s="94">
        <v>43822</v>
      </c>
      <c r="F1841" s="26">
        <v>223153315429</v>
      </c>
      <c r="G1841" s="90">
        <v>315429</v>
      </c>
      <c r="H1841" s="90">
        <v>1.68</v>
      </c>
      <c r="I1841" s="90">
        <v>1.68</v>
      </c>
      <c r="J1841" s="90" t="s">
        <v>10509</v>
      </c>
      <c r="K1841" s="90">
        <v>351</v>
      </c>
      <c r="L1841" s="90" t="s">
        <v>10512</v>
      </c>
    </row>
    <row r="1842" spans="1:12" hidden="1" outlineLevel="2" x14ac:dyDescent="0.25">
      <c r="A1842" s="90">
        <v>3</v>
      </c>
      <c r="B1842" s="26">
        <v>914985254</v>
      </c>
      <c r="C1842" s="90">
        <v>20</v>
      </c>
      <c r="D1842" s="90">
        <v>203807</v>
      </c>
      <c r="E1842" s="94">
        <v>43607</v>
      </c>
      <c r="F1842" s="26">
        <v>203807296871</v>
      </c>
      <c r="G1842" s="90">
        <v>296871</v>
      </c>
      <c r="H1842" s="90">
        <v>3.77</v>
      </c>
      <c r="I1842" s="90">
        <v>3.77</v>
      </c>
      <c r="J1842" s="90" t="s">
        <v>10509</v>
      </c>
      <c r="K1842" s="90">
        <v>565</v>
      </c>
      <c r="L1842" s="90" t="s">
        <v>10512</v>
      </c>
    </row>
    <row r="1843" spans="1:12" hidden="1" outlineLevel="2" x14ac:dyDescent="0.25">
      <c r="A1843" s="90">
        <v>3</v>
      </c>
      <c r="B1843" s="26">
        <v>914985254</v>
      </c>
      <c r="C1843" s="90">
        <v>20</v>
      </c>
      <c r="D1843" s="90">
        <v>209120</v>
      </c>
      <c r="E1843" s="94">
        <v>43669</v>
      </c>
      <c r="F1843" s="26">
        <v>209120302087</v>
      </c>
      <c r="G1843" s="90">
        <v>302087</v>
      </c>
      <c r="H1843" s="90">
        <v>1.68</v>
      </c>
      <c r="I1843" s="90">
        <v>1.68</v>
      </c>
      <c r="J1843" s="90" t="s">
        <v>10509</v>
      </c>
      <c r="K1843" s="90">
        <v>504</v>
      </c>
      <c r="L1843" s="90" t="s">
        <v>10512</v>
      </c>
    </row>
    <row r="1844" spans="1:12" hidden="1" outlineLevel="2" x14ac:dyDescent="0.25">
      <c r="A1844" s="90">
        <v>3</v>
      </c>
      <c r="B1844" s="26">
        <v>915004444</v>
      </c>
      <c r="C1844" s="90">
        <v>20</v>
      </c>
      <c r="D1844" s="90">
        <v>224219</v>
      </c>
      <c r="E1844" s="94">
        <v>43822</v>
      </c>
      <c r="F1844" s="26">
        <v>224219316404</v>
      </c>
      <c r="G1844" s="90">
        <v>316404</v>
      </c>
      <c r="H1844" s="90">
        <v>0.01</v>
      </c>
      <c r="I1844" s="90">
        <v>0.01</v>
      </c>
      <c r="J1844" s="90" t="s">
        <v>10509</v>
      </c>
      <c r="K1844" s="90">
        <v>351</v>
      </c>
      <c r="L1844" s="90" t="s">
        <v>10512</v>
      </c>
    </row>
    <row r="1845" spans="1:12" hidden="1" outlineLevel="2" x14ac:dyDescent="0.25">
      <c r="A1845" s="90">
        <v>3</v>
      </c>
      <c r="B1845" s="26">
        <v>915051031</v>
      </c>
      <c r="C1845" s="90">
        <v>20</v>
      </c>
      <c r="D1845" s="90">
        <v>203746</v>
      </c>
      <c r="E1845" s="94">
        <v>43607</v>
      </c>
      <c r="F1845" s="26">
        <v>203746296810</v>
      </c>
      <c r="G1845" s="90">
        <v>296810</v>
      </c>
      <c r="H1845" s="90">
        <v>2.12</v>
      </c>
      <c r="I1845" s="90">
        <v>2.12</v>
      </c>
      <c r="J1845" s="90" t="s">
        <v>10509</v>
      </c>
      <c r="K1845" s="90">
        <v>565</v>
      </c>
      <c r="L1845" s="90" t="s">
        <v>10512</v>
      </c>
    </row>
    <row r="1846" spans="1:12" hidden="1" outlineLevel="2" x14ac:dyDescent="0.25">
      <c r="A1846" s="90">
        <v>3</v>
      </c>
      <c r="B1846" s="26">
        <v>915051031</v>
      </c>
      <c r="C1846" s="90">
        <v>20</v>
      </c>
      <c r="D1846" s="90">
        <v>206362</v>
      </c>
      <c r="E1846" s="94">
        <v>43637</v>
      </c>
      <c r="F1846" s="26">
        <v>206362299388</v>
      </c>
      <c r="G1846" s="90">
        <v>299388</v>
      </c>
      <c r="H1846" s="90">
        <v>2.39</v>
      </c>
      <c r="I1846" s="90">
        <v>2.39</v>
      </c>
      <c r="J1846" s="90" t="s">
        <v>10509</v>
      </c>
      <c r="K1846" s="90">
        <v>535</v>
      </c>
      <c r="L1846" s="90" t="s">
        <v>10512</v>
      </c>
    </row>
    <row r="1847" spans="1:12" hidden="1" outlineLevel="2" x14ac:dyDescent="0.25">
      <c r="A1847" s="90">
        <v>3</v>
      </c>
      <c r="B1847" s="26">
        <v>915073100</v>
      </c>
      <c r="C1847" s="90">
        <v>20</v>
      </c>
      <c r="D1847" s="90">
        <v>220093</v>
      </c>
      <c r="E1847" s="94">
        <v>43790</v>
      </c>
      <c r="F1847" s="26">
        <v>220093312527</v>
      </c>
      <c r="G1847" s="90">
        <v>312527</v>
      </c>
      <c r="H1847" s="90">
        <v>18.27</v>
      </c>
      <c r="I1847" s="90">
        <v>18.27</v>
      </c>
      <c r="J1847" s="90" t="s">
        <v>10509</v>
      </c>
      <c r="K1847" s="90">
        <v>382</v>
      </c>
      <c r="L1847" s="90" t="s">
        <v>10512</v>
      </c>
    </row>
    <row r="1848" spans="1:12" hidden="1" outlineLevel="2" x14ac:dyDescent="0.25">
      <c r="A1848" s="90">
        <v>3</v>
      </c>
      <c r="B1848" s="26">
        <v>915078638</v>
      </c>
      <c r="C1848" s="90">
        <v>20</v>
      </c>
      <c r="D1848" s="90">
        <v>230321</v>
      </c>
      <c r="E1848" s="94">
        <v>43882</v>
      </c>
      <c r="F1848" s="26">
        <v>230321322091</v>
      </c>
      <c r="G1848" s="90">
        <v>322091</v>
      </c>
      <c r="H1848" s="90">
        <v>0.21</v>
      </c>
      <c r="I1848" s="90">
        <v>0.21</v>
      </c>
      <c r="J1848" s="90" t="s">
        <v>10509</v>
      </c>
      <c r="K1848" s="90">
        <v>291</v>
      </c>
      <c r="L1848" s="90" t="s">
        <v>10512</v>
      </c>
    </row>
    <row r="1849" spans="1:12" hidden="1" outlineLevel="2" x14ac:dyDescent="0.25">
      <c r="A1849" s="90">
        <v>3</v>
      </c>
      <c r="B1849" s="26">
        <v>915078638</v>
      </c>
      <c r="C1849" s="90">
        <v>20</v>
      </c>
      <c r="D1849" s="90">
        <v>236253</v>
      </c>
      <c r="E1849" s="94">
        <v>43942</v>
      </c>
      <c r="F1849" s="26">
        <v>236253327602</v>
      </c>
      <c r="G1849" s="90">
        <v>327602</v>
      </c>
      <c r="H1849" s="90">
        <v>5.49</v>
      </c>
      <c r="I1849" s="90">
        <v>5.49</v>
      </c>
      <c r="J1849" s="90" t="s">
        <v>10509</v>
      </c>
      <c r="K1849" s="90">
        <v>230</v>
      </c>
      <c r="L1849" s="90" t="s">
        <v>10512</v>
      </c>
    </row>
    <row r="1850" spans="1:12" hidden="1" outlineLevel="2" x14ac:dyDescent="0.25">
      <c r="A1850" s="90">
        <v>3</v>
      </c>
      <c r="B1850" s="26">
        <v>915078638</v>
      </c>
      <c r="C1850" s="90">
        <v>20</v>
      </c>
      <c r="D1850" s="90">
        <v>239253</v>
      </c>
      <c r="E1850" s="94">
        <v>43972</v>
      </c>
      <c r="F1850" s="26">
        <v>239253330399</v>
      </c>
      <c r="G1850" s="90">
        <v>330399</v>
      </c>
      <c r="H1850" s="90">
        <v>0.3</v>
      </c>
      <c r="I1850" s="90">
        <v>0.3</v>
      </c>
      <c r="J1850" s="90" t="s">
        <v>10509</v>
      </c>
      <c r="K1850" s="90">
        <v>199</v>
      </c>
      <c r="L1850" s="90" t="s">
        <v>10512</v>
      </c>
    </row>
    <row r="1851" spans="1:12" hidden="1" outlineLevel="2" x14ac:dyDescent="0.25">
      <c r="A1851" s="90">
        <v>3</v>
      </c>
      <c r="B1851" s="26">
        <v>915086268</v>
      </c>
      <c r="C1851" s="90">
        <v>20</v>
      </c>
      <c r="D1851" s="90">
        <v>173706</v>
      </c>
      <c r="E1851" s="94">
        <v>43214</v>
      </c>
      <c r="F1851" s="26">
        <v>173706266887</v>
      </c>
      <c r="G1851" s="90">
        <v>266887</v>
      </c>
      <c r="H1851" s="90">
        <v>1.68</v>
      </c>
      <c r="I1851" s="90">
        <v>1.68</v>
      </c>
      <c r="J1851" s="90" t="s">
        <v>10509</v>
      </c>
      <c r="K1851" s="90">
        <v>961</v>
      </c>
      <c r="L1851" s="90" t="s">
        <v>10512</v>
      </c>
    </row>
    <row r="1852" spans="1:12" hidden="1" outlineLevel="2" x14ac:dyDescent="0.25">
      <c r="A1852" s="90">
        <v>3</v>
      </c>
      <c r="B1852" s="26">
        <v>915091581</v>
      </c>
      <c r="C1852" s="90">
        <v>20</v>
      </c>
      <c r="D1852" s="90">
        <v>193963</v>
      </c>
      <c r="E1852" s="94">
        <v>43487</v>
      </c>
      <c r="F1852" s="26">
        <v>193963287087</v>
      </c>
      <c r="G1852" s="90">
        <v>287087</v>
      </c>
      <c r="H1852" s="90">
        <v>1.68</v>
      </c>
      <c r="I1852" s="90">
        <v>1.68</v>
      </c>
      <c r="J1852" s="90" t="s">
        <v>10509</v>
      </c>
      <c r="K1852" s="90">
        <v>685</v>
      </c>
      <c r="L1852" s="90" t="s">
        <v>10512</v>
      </c>
    </row>
    <row r="1853" spans="1:12" hidden="1" outlineLevel="2" x14ac:dyDescent="0.25">
      <c r="A1853" s="90">
        <v>3</v>
      </c>
      <c r="B1853" s="26">
        <v>915091581</v>
      </c>
      <c r="C1853" s="90">
        <v>20</v>
      </c>
      <c r="D1853" s="90">
        <v>196251</v>
      </c>
      <c r="E1853" s="94">
        <v>43518</v>
      </c>
      <c r="F1853" s="26">
        <v>196251289364</v>
      </c>
      <c r="G1853" s="90">
        <v>289364</v>
      </c>
      <c r="H1853" s="90">
        <v>1.68</v>
      </c>
      <c r="I1853" s="90">
        <v>1.68</v>
      </c>
      <c r="J1853" s="90" t="s">
        <v>10509</v>
      </c>
      <c r="K1853" s="90">
        <v>657</v>
      </c>
      <c r="L1853" s="90" t="s">
        <v>10512</v>
      </c>
    </row>
    <row r="1854" spans="1:12" hidden="1" outlineLevel="2" x14ac:dyDescent="0.25">
      <c r="A1854" s="90">
        <v>3</v>
      </c>
      <c r="B1854" s="26">
        <v>915101885</v>
      </c>
      <c r="C1854" s="90">
        <v>20</v>
      </c>
      <c r="D1854" s="90">
        <v>232651</v>
      </c>
      <c r="E1854" s="94">
        <v>43913</v>
      </c>
      <c r="F1854" s="26">
        <v>232651324332</v>
      </c>
      <c r="G1854" s="90">
        <v>324332</v>
      </c>
      <c r="H1854" s="90">
        <v>2.33</v>
      </c>
      <c r="I1854" s="90">
        <v>2.33</v>
      </c>
      <c r="J1854" s="90" t="s">
        <v>10509</v>
      </c>
      <c r="K1854" s="90">
        <v>260</v>
      </c>
      <c r="L1854" s="90" t="s">
        <v>10512</v>
      </c>
    </row>
    <row r="1855" spans="1:12" hidden="1" outlineLevel="2" x14ac:dyDescent="0.25">
      <c r="A1855" s="90">
        <v>3</v>
      </c>
      <c r="B1855" s="26">
        <v>915101885</v>
      </c>
      <c r="C1855" s="90">
        <v>20</v>
      </c>
      <c r="D1855" s="90">
        <v>235651</v>
      </c>
      <c r="E1855" s="94">
        <v>43942</v>
      </c>
      <c r="F1855" s="26">
        <v>235651327110</v>
      </c>
      <c r="G1855" s="90">
        <v>327110</v>
      </c>
      <c r="H1855" s="90">
        <v>1.68</v>
      </c>
      <c r="I1855" s="90">
        <v>1.68</v>
      </c>
      <c r="J1855" s="90" t="s">
        <v>10509</v>
      </c>
      <c r="K1855" s="90">
        <v>230</v>
      </c>
      <c r="L1855" s="90" t="s">
        <v>10512</v>
      </c>
    </row>
    <row r="1856" spans="1:12" hidden="1" outlineLevel="2" x14ac:dyDescent="0.25">
      <c r="A1856" s="90">
        <v>3</v>
      </c>
      <c r="B1856" s="26">
        <v>915102115</v>
      </c>
      <c r="C1856" s="90">
        <v>20</v>
      </c>
      <c r="D1856" s="90">
        <v>219927</v>
      </c>
      <c r="E1856" s="94">
        <v>43790</v>
      </c>
      <c r="F1856" s="26">
        <v>219927312361</v>
      </c>
      <c r="G1856" s="90">
        <v>312361</v>
      </c>
      <c r="H1856" s="90">
        <v>1.68</v>
      </c>
      <c r="I1856" s="90">
        <v>1.68</v>
      </c>
      <c r="J1856" s="90" t="s">
        <v>10509</v>
      </c>
      <c r="K1856" s="90">
        <v>382</v>
      </c>
      <c r="L1856" s="90" t="s">
        <v>10512</v>
      </c>
    </row>
    <row r="1857" spans="1:12" hidden="1" outlineLevel="2" x14ac:dyDescent="0.25">
      <c r="A1857" s="90">
        <v>3</v>
      </c>
      <c r="B1857" s="26">
        <v>915105159001</v>
      </c>
      <c r="C1857" s="90">
        <v>20</v>
      </c>
      <c r="D1857" s="90">
        <v>230612</v>
      </c>
      <c r="E1857" s="94">
        <v>43892</v>
      </c>
      <c r="F1857" s="26">
        <v>230612322375</v>
      </c>
      <c r="G1857" s="90">
        <v>322375</v>
      </c>
      <c r="H1857" s="90">
        <v>1.68</v>
      </c>
      <c r="I1857" s="90">
        <v>1.68</v>
      </c>
      <c r="J1857" s="90" t="s">
        <v>10509</v>
      </c>
      <c r="K1857" s="90">
        <v>291</v>
      </c>
      <c r="L1857" s="90" t="s">
        <v>10512</v>
      </c>
    </row>
    <row r="1858" spans="1:12" hidden="1" outlineLevel="2" x14ac:dyDescent="0.25">
      <c r="A1858" s="90">
        <v>3</v>
      </c>
      <c r="B1858" s="26">
        <v>915105159001</v>
      </c>
      <c r="C1858" s="90">
        <v>20</v>
      </c>
      <c r="D1858" s="90">
        <v>233580</v>
      </c>
      <c r="E1858" s="94">
        <v>43922</v>
      </c>
      <c r="F1858" s="26">
        <v>233580325132</v>
      </c>
      <c r="G1858" s="90">
        <v>325132</v>
      </c>
      <c r="H1858" s="90">
        <v>1.68</v>
      </c>
      <c r="I1858" s="90">
        <v>1.68</v>
      </c>
      <c r="J1858" s="90" t="s">
        <v>10509</v>
      </c>
      <c r="K1858" s="90">
        <v>260</v>
      </c>
      <c r="L1858" s="90" t="s">
        <v>10512</v>
      </c>
    </row>
    <row r="1859" spans="1:12" hidden="1" outlineLevel="2" x14ac:dyDescent="0.25">
      <c r="A1859" s="90">
        <v>3</v>
      </c>
      <c r="B1859" s="26">
        <v>915105159001</v>
      </c>
      <c r="C1859" s="90">
        <v>20</v>
      </c>
      <c r="D1859" s="90">
        <v>236554</v>
      </c>
      <c r="E1859" s="94">
        <v>43952</v>
      </c>
      <c r="F1859" s="26">
        <v>236554327892</v>
      </c>
      <c r="G1859" s="90">
        <v>327892</v>
      </c>
      <c r="H1859" s="90">
        <v>1.68</v>
      </c>
      <c r="I1859" s="90">
        <v>1.68</v>
      </c>
      <c r="J1859" s="90" t="s">
        <v>10509</v>
      </c>
      <c r="K1859" s="90">
        <v>230</v>
      </c>
      <c r="L1859" s="90" t="s">
        <v>10512</v>
      </c>
    </row>
    <row r="1860" spans="1:12" hidden="1" outlineLevel="2" x14ac:dyDescent="0.25">
      <c r="A1860" s="90">
        <v>3</v>
      </c>
      <c r="B1860" s="26">
        <v>915150668</v>
      </c>
      <c r="C1860" s="90">
        <v>20</v>
      </c>
      <c r="D1860" s="90">
        <v>215311</v>
      </c>
      <c r="E1860" s="94">
        <v>43731</v>
      </c>
      <c r="F1860" s="26">
        <v>215311308017</v>
      </c>
      <c r="G1860" s="90">
        <v>308017</v>
      </c>
      <c r="H1860" s="90">
        <v>11.7</v>
      </c>
      <c r="I1860" s="90">
        <v>11.7</v>
      </c>
      <c r="J1860" s="90" t="s">
        <v>10509</v>
      </c>
      <c r="K1860" s="90">
        <v>443</v>
      </c>
      <c r="L1860" s="90" t="s">
        <v>10512</v>
      </c>
    </row>
    <row r="1861" spans="1:12" hidden="1" outlineLevel="2" x14ac:dyDescent="0.25">
      <c r="A1861" s="90">
        <v>3</v>
      </c>
      <c r="B1861" s="26">
        <v>915150668</v>
      </c>
      <c r="C1861" s="90">
        <v>20</v>
      </c>
      <c r="D1861" s="90">
        <v>218206</v>
      </c>
      <c r="E1861" s="94">
        <v>43759</v>
      </c>
      <c r="F1861" s="26">
        <v>218206310777</v>
      </c>
      <c r="G1861" s="90">
        <v>310777</v>
      </c>
      <c r="H1861" s="90">
        <v>21.64</v>
      </c>
      <c r="I1861" s="90">
        <v>21.64</v>
      </c>
      <c r="J1861" s="90" t="s">
        <v>10509</v>
      </c>
      <c r="K1861" s="90">
        <v>412</v>
      </c>
      <c r="L1861" s="90" t="s">
        <v>10512</v>
      </c>
    </row>
    <row r="1862" spans="1:12" hidden="1" outlineLevel="2" x14ac:dyDescent="0.25">
      <c r="A1862" s="90">
        <v>3</v>
      </c>
      <c r="B1862" s="26">
        <v>915185201</v>
      </c>
      <c r="C1862" s="90">
        <v>20</v>
      </c>
      <c r="D1862" s="90">
        <v>196636</v>
      </c>
      <c r="E1862" s="94">
        <v>43518</v>
      </c>
      <c r="F1862" s="26">
        <v>196636289748</v>
      </c>
      <c r="G1862" s="90">
        <v>289748</v>
      </c>
      <c r="H1862" s="90">
        <v>1.68</v>
      </c>
      <c r="I1862" s="90">
        <v>1.68</v>
      </c>
      <c r="J1862" s="90" t="s">
        <v>10509</v>
      </c>
      <c r="K1862" s="90">
        <v>657</v>
      </c>
      <c r="L1862" s="90" t="s">
        <v>10512</v>
      </c>
    </row>
    <row r="1863" spans="1:12" hidden="1" outlineLevel="2" x14ac:dyDescent="0.25">
      <c r="A1863" s="90">
        <v>3</v>
      </c>
      <c r="B1863" s="26">
        <v>915190003</v>
      </c>
      <c r="C1863" s="90">
        <v>20</v>
      </c>
      <c r="D1863" s="90">
        <v>201274</v>
      </c>
      <c r="E1863" s="94">
        <v>43578</v>
      </c>
      <c r="F1863" s="26">
        <v>201274294361</v>
      </c>
      <c r="G1863" s="90">
        <v>294361</v>
      </c>
      <c r="H1863" s="90">
        <v>3.54</v>
      </c>
      <c r="I1863" s="90">
        <v>3.54</v>
      </c>
      <c r="J1863" s="90" t="s">
        <v>10509</v>
      </c>
      <c r="K1863" s="90">
        <v>596</v>
      </c>
      <c r="L1863" s="90" t="s">
        <v>10512</v>
      </c>
    </row>
    <row r="1864" spans="1:12" hidden="1" outlineLevel="2" x14ac:dyDescent="0.25">
      <c r="A1864" s="90">
        <v>3</v>
      </c>
      <c r="B1864" s="26">
        <v>915190003</v>
      </c>
      <c r="C1864" s="90">
        <v>20</v>
      </c>
      <c r="D1864" s="90">
        <v>203788</v>
      </c>
      <c r="E1864" s="94">
        <v>43607</v>
      </c>
      <c r="F1864" s="26">
        <v>203788296852</v>
      </c>
      <c r="G1864" s="90">
        <v>296852</v>
      </c>
      <c r="H1864" s="90">
        <v>5.92</v>
      </c>
      <c r="I1864" s="90">
        <v>5.92</v>
      </c>
      <c r="J1864" s="90" t="s">
        <v>10509</v>
      </c>
      <c r="K1864" s="90">
        <v>565</v>
      </c>
      <c r="L1864" s="90" t="s">
        <v>10512</v>
      </c>
    </row>
    <row r="1865" spans="1:12" hidden="1" outlineLevel="2" x14ac:dyDescent="0.25">
      <c r="A1865" s="90">
        <v>3</v>
      </c>
      <c r="B1865" s="26">
        <v>915190003</v>
      </c>
      <c r="C1865" s="90">
        <v>20</v>
      </c>
      <c r="D1865" s="90">
        <v>206407</v>
      </c>
      <c r="E1865" s="94">
        <v>43637</v>
      </c>
      <c r="F1865" s="26">
        <v>206407299433</v>
      </c>
      <c r="G1865" s="90">
        <v>299433</v>
      </c>
      <c r="H1865" s="90">
        <v>3.33</v>
      </c>
      <c r="I1865" s="90">
        <v>3.33</v>
      </c>
      <c r="J1865" s="90" t="s">
        <v>10509</v>
      </c>
      <c r="K1865" s="90">
        <v>535</v>
      </c>
      <c r="L1865" s="90" t="s">
        <v>10512</v>
      </c>
    </row>
    <row r="1866" spans="1:12" hidden="1" outlineLevel="2" x14ac:dyDescent="0.25">
      <c r="A1866" s="90">
        <v>3</v>
      </c>
      <c r="B1866" s="26">
        <v>915258081</v>
      </c>
      <c r="C1866" s="90">
        <v>20</v>
      </c>
      <c r="D1866" s="90">
        <v>201741</v>
      </c>
      <c r="E1866" s="94">
        <v>43578</v>
      </c>
      <c r="F1866" s="26">
        <v>201741294822</v>
      </c>
      <c r="G1866" s="90">
        <v>294822</v>
      </c>
      <c r="H1866" s="90">
        <v>0.88</v>
      </c>
      <c r="I1866" s="90">
        <v>0.88</v>
      </c>
      <c r="J1866" s="90" t="s">
        <v>10509</v>
      </c>
      <c r="K1866" s="90">
        <v>596</v>
      </c>
      <c r="L1866" s="90" t="s">
        <v>10512</v>
      </c>
    </row>
    <row r="1867" spans="1:12" hidden="1" outlineLevel="2" x14ac:dyDescent="0.25">
      <c r="A1867" s="90">
        <v>3</v>
      </c>
      <c r="B1867" s="26">
        <v>915258081</v>
      </c>
      <c r="C1867" s="90">
        <v>20</v>
      </c>
      <c r="D1867" s="90">
        <v>204241</v>
      </c>
      <c r="E1867" s="94">
        <v>43607</v>
      </c>
      <c r="F1867" s="26">
        <v>204241297300</v>
      </c>
      <c r="G1867" s="90">
        <v>297300</v>
      </c>
      <c r="H1867" s="90">
        <v>0.15</v>
      </c>
      <c r="I1867" s="90">
        <v>0.15</v>
      </c>
      <c r="J1867" s="90" t="s">
        <v>10509</v>
      </c>
      <c r="K1867" s="90">
        <v>565</v>
      </c>
      <c r="L1867" s="90" t="s">
        <v>10512</v>
      </c>
    </row>
    <row r="1868" spans="1:12" hidden="1" outlineLevel="2" x14ac:dyDescent="0.25">
      <c r="A1868" s="90">
        <v>3</v>
      </c>
      <c r="B1868" s="26">
        <v>915258081</v>
      </c>
      <c r="C1868" s="90">
        <v>20</v>
      </c>
      <c r="D1868" s="90">
        <v>206850</v>
      </c>
      <c r="E1868" s="94">
        <v>43637</v>
      </c>
      <c r="F1868" s="26">
        <v>206850299872</v>
      </c>
      <c r="G1868" s="90">
        <v>299872</v>
      </c>
      <c r="H1868" s="90">
        <v>0.25</v>
      </c>
      <c r="I1868" s="90">
        <v>0.25</v>
      </c>
      <c r="J1868" s="90" t="s">
        <v>10509</v>
      </c>
      <c r="K1868" s="90">
        <v>535</v>
      </c>
      <c r="L1868" s="90" t="s">
        <v>10512</v>
      </c>
    </row>
    <row r="1869" spans="1:12" hidden="1" outlineLevel="2" x14ac:dyDescent="0.25">
      <c r="A1869" s="90">
        <v>3</v>
      </c>
      <c r="B1869" s="26">
        <v>915260210</v>
      </c>
      <c r="C1869" s="90">
        <v>20</v>
      </c>
      <c r="D1869" s="90">
        <v>192232</v>
      </c>
      <c r="E1869" s="94">
        <v>43455</v>
      </c>
      <c r="F1869" s="26">
        <v>192232285364</v>
      </c>
      <c r="G1869" s="90">
        <v>285364</v>
      </c>
      <c r="H1869" s="90">
        <v>4.51</v>
      </c>
      <c r="I1869" s="90">
        <v>4.51</v>
      </c>
      <c r="J1869" s="90" t="s">
        <v>10509</v>
      </c>
      <c r="K1869" s="90">
        <v>716</v>
      </c>
      <c r="L1869" s="90" t="s">
        <v>10512</v>
      </c>
    </row>
    <row r="1870" spans="1:12" hidden="1" outlineLevel="2" x14ac:dyDescent="0.25">
      <c r="A1870" s="90">
        <v>3</v>
      </c>
      <c r="B1870" s="26">
        <v>915274856</v>
      </c>
      <c r="C1870" s="90">
        <v>20</v>
      </c>
      <c r="D1870" s="90">
        <v>212749</v>
      </c>
      <c r="E1870" s="94">
        <v>43699</v>
      </c>
      <c r="F1870" s="26">
        <v>212749305524</v>
      </c>
      <c r="G1870" s="90">
        <v>305524</v>
      </c>
      <c r="H1870" s="90">
        <v>0.1</v>
      </c>
      <c r="I1870" s="90">
        <v>0.1</v>
      </c>
      <c r="J1870" s="90" t="s">
        <v>10509</v>
      </c>
      <c r="K1870" s="90">
        <v>473</v>
      </c>
      <c r="L1870" s="90" t="s">
        <v>10512</v>
      </c>
    </row>
    <row r="1871" spans="1:12" hidden="1" outlineLevel="2" x14ac:dyDescent="0.25">
      <c r="A1871" s="90">
        <v>3</v>
      </c>
      <c r="B1871" s="26">
        <v>915274856</v>
      </c>
      <c r="C1871" s="90">
        <v>20</v>
      </c>
      <c r="D1871" s="90">
        <v>235895</v>
      </c>
      <c r="E1871" s="94">
        <v>43942</v>
      </c>
      <c r="F1871" s="26">
        <v>235895327301</v>
      </c>
      <c r="G1871" s="90">
        <v>327301</v>
      </c>
      <c r="H1871" s="90">
        <v>1.68</v>
      </c>
      <c r="I1871" s="90">
        <v>1.68</v>
      </c>
      <c r="J1871" s="90" t="s">
        <v>10509</v>
      </c>
      <c r="K1871" s="90">
        <v>230</v>
      </c>
      <c r="L1871" s="90" t="s">
        <v>10512</v>
      </c>
    </row>
    <row r="1872" spans="1:12" hidden="1" outlineLevel="2" x14ac:dyDescent="0.25">
      <c r="A1872" s="90">
        <v>3</v>
      </c>
      <c r="B1872" s="26">
        <v>913721742</v>
      </c>
      <c r="C1872" s="90">
        <v>20</v>
      </c>
      <c r="D1872" s="90">
        <v>231655</v>
      </c>
      <c r="E1872" s="94">
        <v>43913</v>
      </c>
      <c r="F1872" s="26">
        <v>231655323358</v>
      </c>
      <c r="G1872" s="90">
        <v>323358</v>
      </c>
      <c r="H1872" s="90">
        <v>1.79</v>
      </c>
      <c r="I1872" s="90">
        <v>1.79</v>
      </c>
      <c r="J1872" s="90" t="s">
        <v>10509</v>
      </c>
      <c r="K1872" s="90">
        <v>260</v>
      </c>
      <c r="L1872" s="90" t="s">
        <v>10512</v>
      </c>
    </row>
    <row r="1873" spans="1:12" hidden="1" outlineLevel="2" x14ac:dyDescent="0.25">
      <c r="A1873" s="90">
        <v>3</v>
      </c>
      <c r="B1873" s="26">
        <v>914141270</v>
      </c>
      <c r="C1873" s="90">
        <v>20</v>
      </c>
      <c r="D1873" s="90">
        <v>177649</v>
      </c>
      <c r="E1873" s="94">
        <v>43273</v>
      </c>
      <c r="F1873" s="26">
        <v>177649270823</v>
      </c>
      <c r="G1873" s="90">
        <v>270823</v>
      </c>
      <c r="H1873" s="90">
        <v>1.68</v>
      </c>
      <c r="I1873" s="90">
        <v>1.68</v>
      </c>
      <c r="J1873" s="90" t="s">
        <v>10509</v>
      </c>
      <c r="K1873" s="90">
        <v>900</v>
      </c>
      <c r="L1873" s="90" t="s">
        <v>10512</v>
      </c>
    </row>
    <row r="1874" spans="1:12" hidden="1" outlineLevel="2" x14ac:dyDescent="0.25">
      <c r="A1874" s="90">
        <v>3</v>
      </c>
      <c r="B1874" s="26">
        <v>914141270</v>
      </c>
      <c r="C1874" s="90">
        <v>20</v>
      </c>
      <c r="D1874" s="90">
        <v>179693</v>
      </c>
      <c r="E1874" s="94">
        <v>43305</v>
      </c>
      <c r="F1874" s="26">
        <v>179693272863</v>
      </c>
      <c r="G1874" s="90">
        <v>272863</v>
      </c>
      <c r="H1874" s="90">
        <v>1.68</v>
      </c>
      <c r="I1874" s="90">
        <v>1.68</v>
      </c>
      <c r="J1874" s="90" t="s">
        <v>10509</v>
      </c>
      <c r="K1874" s="90">
        <v>869</v>
      </c>
      <c r="L1874" s="90" t="s">
        <v>10512</v>
      </c>
    </row>
    <row r="1875" spans="1:12" hidden="1" outlineLevel="2" x14ac:dyDescent="0.25">
      <c r="A1875" s="90">
        <v>3</v>
      </c>
      <c r="B1875" s="26">
        <v>914153440</v>
      </c>
      <c r="C1875" s="90">
        <v>20</v>
      </c>
      <c r="D1875" s="90">
        <v>175966</v>
      </c>
      <c r="E1875" s="94">
        <v>43243</v>
      </c>
      <c r="F1875" s="26">
        <v>175966269143</v>
      </c>
      <c r="G1875" s="90">
        <v>269143</v>
      </c>
      <c r="H1875" s="90">
        <v>2.74</v>
      </c>
      <c r="I1875" s="90">
        <v>2.74</v>
      </c>
      <c r="J1875" s="90" t="s">
        <v>10509</v>
      </c>
      <c r="K1875" s="90">
        <v>930</v>
      </c>
      <c r="L1875" s="90" t="s">
        <v>10512</v>
      </c>
    </row>
    <row r="1876" spans="1:12" hidden="1" outlineLevel="2" x14ac:dyDescent="0.25">
      <c r="A1876" s="90">
        <v>3</v>
      </c>
      <c r="B1876" s="26">
        <v>914171087</v>
      </c>
      <c r="C1876" s="90">
        <v>20</v>
      </c>
      <c r="D1876" s="90">
        <v>171407</v>
      </c>
      <c r="E1876" s="94">
        <v>43185</v>
      </c>
      <c r="F1876" s="26">
        <v>171407263054</v>
      </c>
      <c r="G1876" s="90">
        <v>263054</v>
      </c>
      <c r="H1876" s="90">
        <v>4.1900000000000004</v>
      </c>
      <c r="I1876" s="90">
        <v>4.1900000000000004</v>
      </c>
      <c r="J1876" s="90" t="s">
        <v>10509</v>
      </c>
      <c r="K1876" s="90">
        <v>991</v>
      </c>
      <c r="L1876" s="90" t="s">
        <v>10512</v>
      </c>
    </row>
    <row r="1877" spans="1:12" hidden="1" outlineLevel="2" x14ac:dyDescent="0.25">
      <c r="A1877" s="90">
        <v>3</v>
      </c>
      <c r="B1877" s="26">
        <v>914171087</v>
      </c>
      <c r="C1877" s="90">
        <v>20</v>
      </c>
      <c r="D1877" s="90">
        <v>174957</v>
      </c>
      <c r="E1877" s="94">
        <v>43224</v>
      </c>
      <c r="F1877" s="26">
        <v>174957268135</v>
      </c>
      <c r="G1877" s="90">
        <v>268135</v>
      </c>
      <c r="H1877" s="90">
        <v>8.3800000000000008</v>
      </c>
      <c r="I1877" s="90">
        <v>8.3800000000000008</v>
      </c>
      <c r="J1877" s="90" t="s">
        <v>10509</v>
      </c>
      <c r="K1877" s="90">
        <v>961</v>
      </c>
      <c r="L1877" s="90" t="s">
        <v>10512</v>
      </c>
    </row>
    <row r="1878" spans="1:12" hidden="1" outlineLevel="2" x14ac:dyDescent="0.25">
      <c r="A1878" s="90">
        <v>3</v>
      </c>
      <c r="B1878" s="26">
        <v>914249727</v>
      </c>
      <c r="C1878" s="90">
        <v>20</v>
      </c>
      <c r="D1878" s="90">
        <v>194292</v>
      </c>
      <c r="E1878" s="94">
        <v>43487</v>
      </c>
      <c r="F1878" s="26">
        <v>194292287415</v>
      </c>
      <c r="G1878" s="90">
        <v>287415</v>
      </c>
      <c r="H1878" s="90">
        <v>3.23</v>
      </c>
      <c r="I1878" s="90">
        <v>3.23</v>
      </c>
      <c r="J1878" s="90" t="s">
        <v>10509</v>
      </c>
      <c r="K1878" s="90">
        <v>685</v>
      </c>
      <c r="L1878" s="90" t="s">
        <v>10512</v>
      </c>
    </row>
    <row r="1879" spans="1:12" hidden="1" outlineLevel="2" x14ac:dyDescent="0.25">
      <c r="A1879" s="90">
        <v>3</v>
      </c>
      <c r="B1879" s="26">
        <v>914249727</v>
      </c>
      <c r="C1879" s="90">
        <v>20</v>
      </c>
      <c r="D1879" s="90">
        <v>196581</v>
      </c>
      <c r="E1879" s="94">
        <v>43518</v>
      </c>
      <c r="F1879" s="26">
        <v>196581289693</v>
      </c>
      <c r="G1879" s="90">
        <v>289693</v>
      </c>
      <c r="H1879" s="90">
        <v>3.32</v>
      </c>
      <c r="I1879" s="90">
        <v>3.32</v>
      </c>
      <c r="J1879" s="90" t="s">
        <v>10509</v>
      </c>
      <c r="K1879" s="90">
        <v>657</v>
      </c>
      <c r="L1879" s="90" t="s">
        <v>10512</v>
      </c>
    </row>
    <row r="1880" spans="1:12" hidden="1" outlineLevel="2" x14ac:dyDescent="0.25">
      <c r="A1880" s="90">
        <v>3</v>
      </c>
      <c r="B1880" s="26">
        <v>914289707</v>
      </c>
      <c r="C1880" s="90">
        <v>20</v>
      </c>
      <c r="D1880" s="90">
        <v>183488</v>
      </c>
      <c r="E1880" s="94">
        <v>43364</v>
      </c>
      <c r="F1880" s="26">
        <v>183488276649</v>
      </c>
      <c r="G1880" s="90">
        <v>276649</v>
      </c>
      <c r="H1880" s="90">
        <v>8.3800000000000008</v>
      </c>
      <c r="I1880" s="90">
        <v>8.3800000000000008</v>
      </c>
      <c r="J1880" s="90" t="s">
        <v>10509</v>
      </c>
      <c r="K1880" s="90">
        <v>808</v>
      </c>
      <c r="L1880" s="90" t="s">
        <v>10512</v>
      </c>
    </row>
    <row r="1881" spans="1:12" hidden="1" outlineLevel="2" x14ac:dyDescent="0.25">
      <c r="A1881" s="90">
        <v>3</v>
      </c>
      <c r="B1881" s="26">
        <v>914289707</v>
      </c>
      <c r="C1881" s="90">
        <v>20</v>
      </c>
      <c r="D1881" s="90">
        <v>185896</v>
      </c>
      <c r="E1881" s="94">
        <v>43396</v>
      </c>
      <c r="F1881" s="26">
        <v>185896279051</v>
      </c>
      <c r="G1881" s="90">
        <v>279051</v>
      </c>
      <c r="H1881" s="90">
        <v>8.3800000000000008</v>
      </c>
      <c r="I1881" s="90">
        <v>8.3800000000000008</v>
      </c>
      <c r="J1881" s="90" t="s">
        <v>10509</v>
      </c>
      <c r="K1881" s="90">
        <v>777</v>
      </c>
      <c r="L1881" s="90" t="s">
        <v>10512</v>
      </c>
    </row>
    <row r="1882" spans="1:12" hidden="1" outlineLevel="2" x14ac:dyDescent="0.25">
      <c r="A1882" s="90">
        <v>3</v>
      </c>
      <c r="B1882" s="26">
        <v>915528947</v>
      </c>
      <c r="C1882" s="90">
        <v>20</v>
      </c>
      <c r="D1882" s="90">
        <v>169008</v>
      </c>
      <c r="E1882" s="94">
        <v>43124</v>
      </c>
      <c r="F1882" s="26">
        <v>169008260660</v>
      </c>
      <c r="G1882" s="90">
        <v>260660</v>
      </c>
      <c r="H1882" s="90">
        <v>25.38</v>
      </c>
      <c r="I1882" s="90">
        <v>25.38</v>
      </c>
      <c r="J1882" s="90" t="s">
        <v>10509</v>
      </c>
      <c r="K1882" s="90">
        <v>1050</v>
      </c>
      <c r="L1882" s="90" t="s">
        <v>10512</v>
      </c>
    </row>
    <row r="1883" spans="1:12" hidden="1" outlineLevel="2" x14ac:dyDescent="0.25">
      <c r="A1883" s="90">
        <v>3</v>
      </c>
      <c r="B1883" s="26">
        <v>915528947</v>
      </c>
      <c r="C1883" s="90">
        <v>20</v>
      </c>
      <c r="D1883" s="90">
        <v>172375</v>
      </c>
      <c r="E1883" s="94">
        <v>43185</v>
      </c>
      <c r="F1883" s="26">
        <v>172375264022</v>
      </c>
      <c r="G1883" s="90">
        <v>264022</v>
      </c>
      <c r="H1883" s="90">
        <v>0.13</v>
      </c>
      <c r="I1883" s="90">
        <v>0.13</v>
      </c>
      <c r="J1883" s="90" t="s">
        <v>10509</v>
      </c>
      <c r="K1883" s="90">
        <v>991</v>
      </c>
      <c r="L1883" s="90" t="s">
        <v>10512</v>
      </c>
    </row>
    <row r="1884" spans="1:12" hidden="1" outlineLevel="2" x14ac:dyDescent="0.25">
      <c r="A1884" s="90">
        <v>3</v>
      </c>
      <c r="B1884" s="26">
        <v>915531933</v>
      </c>
      <c r="C1884" s="90">
        <v>20</v>
      </c>
      <c r="D1884" s="90">
        <v>209377</v>
      </c>
      <c r="E1884" s="94">
        <v>43669</v>
      </c>
      <c r="F1884" s="26">
        <v>209377302343</v>
      </c>
      <c r="G1884" s="90">
        <v>302343</v>
      </c>
      <c r="H1884" s="90">
        <v>1.68</v>
      </c>
      <c r="I1884" s="90">
        <v>1.68</v>
      </c>
      <c r="J1884" s="90" t="s">
        <v>10509</v>
      </c>
      <c r="K1884" s="90">
        <v>504</v>
      </c>
      <c r="L1884" s="90" t="s">
        <v>10512</v>
      </c>
    </row>
    <row r="1885" spans="1:12" hidden="1" outlineLevel="2" x14ac:dyDescent="0.25">
      <c r="A1885" s="90">
        <v>3</v>
      </c>
      <c r="B1885" s="26">
        <v>915552392</v>
      </c>
      <c r="C1885" s="90">
        <v>20</v>
      </c>
      <c r="D1885" s="90">
        <v>221609</v>
      </c>
      <c r="E1885" s="94">
        <v>43790</v>
      </c>
      <c r="F1885" s="26">
        <v>221609313932</v>
      </c>
      <c r="G1885" s="90">
        <v>313932</v>
      </c>
      <c r="H1885" s="90">
        <v>0.59</v>
      </c>
      <c r="I1885" s="90">
        <v>0.59</v>
      </c>
      <c r="J1885" s="90" t="s">
        <v>10509</v>
      </c>
      <c r="K1885" s="90">
        <v>382</v>
      </c>
      <c r="L1885" s="90" t="s">
        <v>10512</v>
      </c>
    </row>
    <row r="1886" spans="1:12" hidden="1" outlineLevel="2" x14ac:dyDescent="0.25">
      <c r="A1886" s="90">
        <v>3</v>
      </c>
      <c r="B1886" s="26">
        <v>915566418</v>
      </c>
      <c r="C1886" s="90">
        <v>20</v>
      </c>
      <c r="D1886" s="90">
        <v>178200</v>
      </c>
      <c r="E1886" s="94">
        <v>43273</v>
      </c>
      <c r="F1886" s="26">
        <v>178200271374</v>
      </c>
      <c r="G1886" s="90">
        <v>271374</v>
      </c>
      <c r="H1886" s="90">
        <v>2.86</v>
      </c>
      <c r="I1886" s="90">
        <v>2.86</v>
      </c>
      <c r="J1886" s="90" t="s">
        <v>10509</v>
      </c>
      <c r="K1886" s="90">
        <v>900</v>
      </c>
      <c r="L1886" s="90" t="s">
        <v>10512</v>
      </c>
    </row>
    <row r="1887" spans="1:12" hidden="1" outlineLevel="2" x14ac:dyDescent="0.25">
      <c r="A1887" s="90">
        <v>3</v>
      </c>
      <c r="B1887" s="26">
        <v>915577332</v>
      </c>
      <c r="C1887" s="90">
        <v>20</v>
      </c>
      <c r="D1887" s="90">
        <v>237502</v>
      </c>
      <c r="E1887" s="94">
        <v>43972</v>
      </c>
      <c r="F1887" s="26">
        <v>237502328781</v>
      </c>
      <c r="G1887" s="90">
        <v>328781</v>
      </c>
      <c r="H1887" s="90">
        <v>5.72</v>
      </c>
      <c r="I1887" s="90">
        <v>5.72</v>
      </c>
      <c r="J1887" s="90" t="s">
        <v>10509</v>
      </c>
      <c r="K1887" s="90">
        <v>199</v>
      </c>
      <c r="L1887" s="90" t="s">
        <v>10512</v>
      </c>
    </row>
    <row r="1888" spans="1:12" hidden="1" outlineLevel="2" x14ac:dyDescent="0.25">
      <c r="A1888" s="90">
        <v>3</v>
      </c>
      <c r="B1888" s="26">
        <v>915612444</v>
      </c>
      <c r="C1888" s="90">
        <v>20</v>
      </c>
      <c r="D1888" s="90">
        <v>187138</v>
      </c>
      <c r="E1888" s="94">
        <v>43396</v>
      </c>
      <c r="F1888" s="26">
        <v>187138280293</v>
      </c>
      <c r="G1888" s="90">
        <v>280293</v>
      </c>
      <c r="H1888" s="90">
        <v>1.68</v>
      </c>
      <c r="I1888" s="90">
        <v>1.68</v>
      </c>
      <c r="J1888" s="90" t="s">
        <v>10509</v>
      </c>
      <c r="K1888" s="90">
        <v>777</v>
      </c>
      <c r="L1888" s="90" t="s">
        <v>10512</v>
      </c>
    </row>
    <row r="1889" spans="1:12" hidden="1" outlineLevel="2" x14ac:dyDescent="0.25">
      <c r="A1889" s="90">
        <v>3</v>
      </c>
      <c r="B1889" s="26">
        <v>915613434</v>
      </c>
      <c r="C1889" s="90">
        <v>20</v>
      </c>
      <c r="D1889" s="90">
        <v>206426</v>
      </c>
      <c r="E1889" s="94">
        <v>43637</v>
      </c>
      <c r="F1889" s="26">
        <v>206426299452</v>
      </c>
      <c r="G1889" s="90">
        <v>299452</v>
      </c>
      <c r="H1889" s="90">
        <v>8.02</v>
      </c>
      <c r="I1889" s="90">
        <v>8.02</v>
      </c>
      <c r="J1889" s="90" t="s">
        <v>10509</v>
      </c>
      <c r="K1889" s="90">
        <v>535</v>
      </c>
      <c r="L1889" s="90" t="s">
        <v>10512</v>
      </c>
    </row>
    <row r="1890" spans="1:12" hidden="1" outlineLevel="2" x14ac:dyDescent="0.25">
      <c r="A1890" s="90">
        <v>3</v>
      </c>
      <c r="B1890" s="26">
        <v>915613434</v>
      </c>
      <c r="C1890" s="90">
        <v>20</v>
      </c>
      <c r="D1890" s="90">
        <v>209118</v>
      </c>
      <c r="E1890" s="94">
        <v>43669</v>
      </c>
      <c r="F1890" s="26">
        <v>209118302085</v>
      </c>
      <c r="G1890" s="90">
        <v>302085</v>
      </c>
      <c r="H1890" s="90">
        <v>20.84</v>
      </c>
      <c r="I1890" s="90">
        <v>20.84</v>
      </c>
      <c r="J1890" s="90" t="s">
        <v>10509</v>
      </c>
      <c r="K1890" s="90">
        <v>504</v>
      </c>
      <c r="L1890" s="90" t="s">
        <v>10512</v>
      </c>
    </row>
    <row r="1891" spans="1:12" hidden="1" outlineLevel="2" x14ac:dyDescent="0.25">
      <c r="A1891" s="90">
        <v>3</v>
      </c>
      <c r="B1891" s="26">
        <v>915613434</v>
      </c>
      <c r="C1891" s="90">
        <v>20</v>
      </c>
      <c r="D1891" s="90">
        <v>211874</v>
      </c>
      <c r="E1891" s="94">
        <v>43699</v>
      </c>
      <c r="F1891" s="26">
        <v>211874304732</v>
      </c>
      <c r="G1891" s="90">
        <v>304732</v>
      </c>
      <c r="H1891" s="90">
        <v>16.46</v>
      </c>
      <c r="I1891" s="90">
        <v>16.46</v>
      </c>
      <c r="J1891" s="90" t="s">
        <v>10509</v>
      </c>
      <c r="K1891" s="90">
        <v>473</v>
      </c>
      <c r="L1891" s="90" t="s">
        <v>10512</v>
      </c>
    </row>
    <row r="1892" spans="1:12" hidden="1" outlineLevel="2" x14ac:dyDescent="0.25">
      <c r="A1892" s="90">
        <v>3</v>
      </c>
      <c r="B1892" s="26">
        <v>915635379001</v>
      </c>
      <c r="C1892" s="90">
        <v>20</v>
      </c>
      <c r="D1892" s="90">
        <v>224870</v>
      </c>
      <c r="E1892" s="94">
        <v>43833</v>
      </c>
      <c r="F1892" s="26">
        <v>224870317019</v>
      </c>
      <c r="G1892" s="90">
        <v>317019</v>
      </c>
      <c r="H1892" s="90">
        <v>1.68</v>
      </c>
      <c r="I1892" s="90">
        <v>1.68</v>
      </c>
      <c r="J1892" s="90" t="s">
        <v>10509</v>
      </c>
      <c r="K1892" s="90">
        <v>351</v>
      </c>
      <c r="L1892" s="90" t="s">
        <v>10512</v>
      </c>
    </row>
    <row r="1893" spans="1:12" hidden="1" outlineLevel="2" x14ac:dyDescent="0.25">
      <c r="A1893" s="90">
        <v>3</v>
      </c>
      <c r="B1893" s="26">
        <v>915638936</v>
      </c>
      <c r="C1893" s="90">
        <v>20</v>
      </c>
      <c r="D1893" s="90">
        <v>169107</v>
      </c>
      <c r="E1893" s="94">
        <v>43124</v>
      </c>
      <c r="F1893" s="26">
        <v>169107260759</v>
      </c>
      <c r="G1893" s="90">
        <v>260759</v>
      </c>
      <c r="H1893" s="90">
        <v>36.76</v>
      </c>
      <c r="I1893" s="90">
        <v>36.76</v>
      </c>
      <c r="J1893" s="90" t="s">
        <v>10509</v>
      </c>
      <c r="K1893" s="90">
        <v>1050</v>
      </c>
      <c r="L1893" s="90" t="s">
        <v>10512</v>
      </c>
    </row>
    <row r="1894" spans="1:12" hidden="1" outlineLevel="2" x14ac:dyDescent="0.25">
      <c r="A1894" s="90">
        <v>3</v>
      </c>
      <c r="B1894" s="26">
        <v>915638936</v>
      </c>
      <c r="C1894" s="90">
        <v>20</v>
      </c>
      <c r="D1894" s="90">
        <v>170794</v>
      </c>
      <c r="E1894" s="94">
        <v>43154</v>
      </c>
      <c r="F1894" s="26">
        <v>170794262444</v>
      </c>
      <c r="G1894" s="90">
        <v>262444</v>
      </c>
      <c r="H1894" s="90">
        <v>11.94</v>
      </c>
      <c r="I1894" s="90">
        <v>11.94</v>
      </c>
      <c r="J1894" s="90" t="s">
        <v>10509</v>
      </c>
      <c r="K1894" s="90">
        <v>1022</v>
      </c>
      <c r="L1894" s="90" t="s">
        <v>10512</v>
      </c>
    </row>
    <row r="1895" spans="1:12" hidden="1" outlineLevel="2" x14ac:dyDescent="0.25">
      <c r="A1895" s="90">
        <v>3</v>
      </c>
      <c r="B1895" s="26">
        <v>915673883</v>
      </c>
      <c r="C1895" s="90">
        <v>20</v>
      </c>
      <c r="D1895" s="90">
        <v>191961</v>
      </c>
      <c r="E1895" s="94">
        <v>43455</v>
      </c>
      <c r="F1895" s="26">
        <v>191961285095</v>
      </c>
      <c r="G1895" s="90">
        <v>285095</v>
      </c>
      <c r="H1895" s="90">
        <v>1.68</v>
      </c>
      <c r="I1895" s="90">
        <v>1.68</v>
      </c>
      <c r="J1895" s="90" t="s">
        <v>10509</v>
      </c>
      <c r="K1895" s="90">
        <v>716</v>
      </c>
      <c r="L1895" s="90" t="s">
        <v>10512</v>
      </c>
    </row>
    <row r="1896" spans="1:12" hidden="1" outlineLevel="2" x14ac:dyDescent="0.25">
      <c r="A1896" s="90">
        <v>3</v>
      </c>
      <c r="B1896" s="26">
        <v>915673883</v>
      </c>
      <c r="C1896" s="90">
        <v>20</v>
      </c>
      <c r="D1896" s="90">
        <v>194226</v>
      </c>
      <c r="E1896" s="94">
        <v>43487</v>
      </c>
      <c r="F1896" s="26">
        <v>194226287350</v>
      </c>
      <c r="G1896" s="90">
        <v>287350</v>
      </c>
      <c r="H1896" s="90">
        <v>1.68</v>
      </c>
      <c r="I1896" s="90">
        <v>1.68</v>
      </c>
      <c r="J1896" s="90" t="s">
        <v>10509</v>
      </c>
      <c r="K1896" s="90">
        <v>685</v>
      </c>
      <c r="L1896" s="90" t="s">
        <v>10512</v>
      </c>
    </row>
    <row r="1897" spans="1:12" hidden="1" outlineLevel="2" x14ac:dyDescent="0.25">
      <c r="A1897" s="90">
        <v>3</v>
      </c>
      <c r="B1897" s="26">
        <v>915691331001</v>
      </c>
      <c r="C1897" s="90">
        <v>20</v>
      </c>
      <c r="D1897" s="90">
        <v>207671</v>
      </c>
      <c r="E1897" s="94">
        <v>43647</v>
      </c>
      <c r="F1897" s="26">
        <v>207671300642</v>
      </c>
      <c r="G1897" s="90">
        <v>300642</v>
      </c>
      <c r="H1897" s="90">
        <v>11.2</v>
      </c>
      <c r="I1897" s="90">
        <v>11.2</v>
      </c>
      <c r="J1897" s="90" t="s">
        <v>10509</v>
      </c>
      <c r="K1897" s="90">
        <v>535</v>
      </c>
      <c r="L1897" s="90" t="s">
        <v>10512</v>
      </c>
    </row>
    <row r="1898" spans="1:12" hidden="1" outlineLevel="2" x14ac:dyDescent="0.25">
      <c r="A1898" s="90">
        <v>3</v>
      </c>
      <c r="B1898" s="26">
        <v>915691331001</v>
      </c>
      <c r="C1898" s="90">
        <v>20</v>
      </c>
      <c r="D1898" s="90">
        <v>210438</v>
      </c>
      <c r="E1898" s="94">
        <v>43678</v>
      </c>
      <c r="F1898" s="26">
        <v>210438303309</v>
      </c>
      <c r="G1898" s="90">
        <v>303309</v>
      </c>
      <c r="H1898" s="90">
        <v>11.2</v>
      </c>
      <c r="I1898" s="90">
        <v>11.2</v>
      </c>
      <c r="J1898" s="90" t="s">
        <v>10509</v>
      </c>
      <c r="K1898" s="90">
        <v>504</v>
      </c>
      <c r="L1898" s="90" t="s">
        <v>10512</v>
      </c>
    </row>
    <row r="1899" spans="1:12" hidden="1" outlineLevel="2" x14ac:dyDescent="0.25">
      <c r="A1899" s="90">
        <v>3</v>
      </c>
      <c r="B1899" s="26">
        <v>915691331001</v>
      </c>
      <c r="C1899" s="90">
        <v>20</v>
      </c>
      <c r="D1899" s="90">
        <v>213303</v>
      </c>
      <c r="E1899" s="94">
        <v>43710</v>
      </c>
      <c r="F1899" s="26">
        <v>213303306044</v>
      </c>
      <c r="G1899" s="90">
        <v>306044</v>
      </c>
      <c r="H1899" s="90">
        <v>11.2</v>
      </c>
      <c r="I1899" s="90">
        <v>11.2</v>
      </c>
      <c r="J1899" s="90" t="s">
        <v>10509</v>
      </c>
      <c r="K1899" s="90">
        <v>473</v>
      </c>
      <c r="L1899" s="90" t="s">
        <v>10512</v>
      </c>
    </row>
    <row r="1900" spans="1:12" hidden="1" outlineLevel="2" x14ac:dyDescent="0.25">
      <c r="A1900" s="90">
        <v>3</v>
      </c>
      <c r="B1900" s="26">
        <v>915692339</v>
      </c>
      <c r="C1900" s="90">
        <v>20</v>
      </c>
      <c r="D1900" s="90">
        <v>188319</v>
      </c>
      <c r="E1900" s="94">
        <v>43426</v>
      </c>
      <c r="F1900" s="26">
        <v>188319281465</v>
      </c>
      <c r="G1900" s="90">
        <v>281465</v>
      </c>
      <c r="H1900" s="90">
        <v>8.3800000000000008</v>
      </c>
      <c r="I1900" s="90">
        <v>8.3800000000000008</v>
      </c>
      <c r="J1900" s="90" t="s">
        <v>10509</v>
      </c>
      <c r="K1900" s="90">
        <v>747</v>
      </c>
      <c r="L1900" s="90" t="s">
        <v>10512</v>
      </c>
    </row>
    <row r="1901" spans="1:12" hidden="1" outlineLevel="2" x14ac:dyDescent="0.25">
      <c r="A1901" s="90">
        <v>3</v>
      </c>
      <c r="B1901" s="26">
        <v>915703243001</v>
      </c>
      <c r="C1901" s="90">
        <v>20</v>
      </c>
      <c r="D1901" s="90">
        <v>176947</v>
      </c>
      <c r="E1901" s="94">
        <v>43252</v>
      </c>
      <c r="F1901" s="26">
        <v>176947270121</v>
      </c>
      <c r="G1901" s="90">
        <v>270121</v>
      </c>
      <c r="H1901" s="90">
        <v>4.6100000000000003</v>
      </c>
      <c r="I1901" s="90">
        <v>4.6100000000000003</v>
      </c>
      <c r="J1901" s="90" t="s">
        <v>10509</v>
      </c>
      <c r="K1901" s="90">
        <v>930</v>
      </c>
      <c r="L1901" s="90" t="s">
        <v>10512</v>
      </c>
    </row>
    <row r="1902" spans="1:12" hidden="1" outlineLevel="2" x14ac:dyDescent="0.25">
      <c r="A1902" s="90">
        <v>3</v>
      </c>
      <c r="B1902" s="26">
        <v>915703243001</v>
      </c>
      <c r="C1902" s="90">
        <v>20</v>
      </c>
      <c r="D1902" s="90">
        <v>178994</v>
      </c>
      <c r="E1902" s="94">
        <v>43283</v>
      </c>
      <c r="F1902" s="26">
        <v>178994272165</v>
      </c>
      <c r="G1902" s="90">
        <v>272165</v>
      </c>
      <c r="H1902" s="90">
        <v>2.86</v>
      </c>
      <c r="I1902" s="90">
        <v>2.86</v>
      </c>
      <c r="J1902" s="90" t="s">
        <v>10509</v>
      </c>
      <c r="K1902" s="90">
        <v>900</v>
      </c>
      <c r="L1902" s="90" t="s">
        <v>10512</v>
      </c>
    </row>
    <row r="1903" spans="1:12" hidden="1" outlineLevel="2" x14ac:dyDescent="0.25">
      <c r="A1903" s="90">
        <v>3</v>
      </c>
      <c r="B1903" s="26">
        <v>915722094</v>
      </c>
      <c r="C1903" s="90">
        <v>20</v>
      </c>
      <c r="D1903" s="90">
        <v>168991</v>
      </c>
      <c r="E1903" s="94">
        <v>43124</v>
      </c>
      <c r="F1903" s="26">
        <v>168991260643</v>
      </c>
      <c r="G1903" s="90">
        <v>260643</v>
      </c>
      <c r="H1903" s="90">
        <v>2.21</v>
      </c>
      <c r="I1903" s="90">
        <v>2.21</v>
      </c>
      <c r="J1903" s="90" t="s">
        <v>10509</v>
      </c>
      <c r="K1903" s="90">
        <v>1050</v>
      </c>
      <c r="L1903" s="90" t="s">
        <v>10512</v>
      </c>
    </row>
    <row r="1904" spans="1:12" hidden="1" outlineLevel="2" x14ac:dyDescent="0.25">
      <c r="A1904" s="90">
        <v>3</v>
      </c>
      <c r="B1904" s="26">
        <v>915722094</v>
      </c>
      <c r="C1904" s="90">
        <v>20</v>
      </c>
      <c r="D1904" s="90">
        <v>170611</v>
      </c>
      <c r="E1904" s="94">
        <v>43154</v>
      </c>
      <c r="F1904" s="26">
        <v>170611262261</v>
      </c>
      <c r="G1904" s="90">
        <v>262261</v>
      </c>
      <c r="H1904" s="90">
        <v>1.72</v>
      </c>
      <c r="I1904" s="90">
        <v>1.72</v>
      </c>
      <c r="J1904" s="90" t="s">
        <v>10509</v>
      </c>
      <c r="K1904" s="90">
        <v>1022</v>
      </c>
      <c r="L1904" s="90" t="s">
        <v>10512</v>
      </c>
    </row>
    <row r="1905" spans="1:12" hidden="1" outlineLevel="2" x14ac:dyDescent="0.25">
      <c r="A1905" s="90">
        <v>3</v>
      </c>
      <c r="B1905" s="26">
        <v>915794267</v>
      </c>
      <c r="C1905" s="90">
        <v>20</v>
      </c>
      <c r="D1905" s="90">
        <v>174004</v>
      </c>
      <c r="E1905" s="94">
        <v>43214</v>
      </c>
      <c r="F1905" s="26">
        <v>174004267185</v>
      </c>
      <c r="G1905" s="90">
        <v>267185</v>
      </c>
      <c r="H1905" s="90">
        <v>1.68</v>
      </c>
      <c r="I1905" s="90">
        <v>1.68</v>
      </c>
      <c r="J1905" s="90" t="s">
        <v>10509</v>
      </c>
      <c r="K1905" s="90">
        <v>961</v>
      </c>
      <c r="L1905" s="90" t="s">
        <v>10512</v>
      </c>
    </row>
    <row r="1906" spans="1:12" hidden="1" outlineLevel="2" x14ac:dyDescent="0.25">
      <c r="A1906" s="90">
        <v>3</v>
      </c>
      <c r="B1906" s="26">
        <v>915794267</v>
      </c>
      <c r="C1906" s="90">
        <v>20</v>
      </c>
      <c r="D1906" s="90">
        <v>177864</v>
      </c>
      <c r="E1906" s="94">
        <v>43273</v>
      </c>
      <c r="F1906" s="26">
        <v>177864271038</v>
      </c>
      <c r="G1906" s="90">
        <v>271038</v>
      </c>
      <c r="H1906" s="90">
        <v>1.68</v>
      </c>
      <c r="I1906" s="90">
        <v>1.68</v>
      </c>
      <c r="J1906" s="90" t="s">
        <v>10509</v>
      </c>
      <c r="K1906" s="90">
        <v>900</v>
      </c>
      <c r="L1906" s="90" t="s">
        <v>10512</v>
      </c>
    </row>
    <row r="1907" spans="1:12" hidden="1" outlineLevel="2" x14ac:dyDescent="0.25">
      <c r="A1907" s="90">
        <v>3</v>
      </c>
      <c r="B1907" s="26">
        <v>915800148001</v>
      </c>
      <c r="C1907" s="90">
        <v>20</v>
      </c>
      <c r="D1907" s="90">
        <v>236791</v>
      </c>
      <c r="E1907" s="94">
        <v>43952</v>
      </c>
      <c r="F1907" s="26">
        <v>236791328094</v>
      </c>
      <c r="G1907" s="90">
        <v>328094</v>
      </c>
      <c r="H1907" s="90">
        <v>1.68</v>
      </c>
      <c r="I1907" s="90">
        <v>1.68</v>
      </c>
      <c r="J1907" s="90" t="s">
        <v>10509</v>
      </c>
      <c r="K1907" s="90">
        <v>230</v>
      </c>
      <c r="L1907" s="90" t="s">
        <v>10512</v>
      </c>
    </row>
    <row r="1908" spans="1:12" hidden="1" outlineLevel="2" x14ac:dyDescent="0.25">
      <c r="A1908" s="90">
        <v>3</v>
      </c>
      <c r="B1908" s="26">
        <v>915800148001</v>
      </c>
      <c r="C1908" s="90">
        <v>20</v>
      </c>
      <c r="D1908" s="90">
        <v>239800</v>
      </c>
      <c r="E1908" s="94">
        <v>43983</v>
      </c>
      <c r="F1908" s="26">
        <v>239800330900</v>
      </c>
      <c r="G1908" s="90">
        <v>330900</v>
      </c>
      <c r="H1908" s="90">
        <v>1.68</v>
      </c>
      <c r="I1908" s="90">
        <v>1.68</v>
      </c>
      <c r="J1908" s="90" t="s">
        <v>10509</v>
      </c>
      <c r="K1908" s="90">
        <v>199</v>
      </c>
      <c r="L1908" s="90" t="s">
        <v>10512</v>
      </c>
    </row>
    <row r="1909" spans="1:12" hidden="1" outlineLevel="2" x14ac:dyDescent="0.25">
      <c r="A1909" s="90">
        <v>3</v>
      </c>
      <c r="B1909" s="26">
        <v>915807150</v>
      </c>
      <c r="C1909" s="90">
        <v>20</v>
      </c>
      <c r="D1909" s="90">
        <v>170886</v>
      </c>
      <c r="E1909" s="94">
        <v>43154</v>
      </c>
      <c r="F1909" s="26">
        <v>170886262536</v>
      </c>
      <c r="G1909" s="90">
        <v>262536</v>
      </c>
      <c r="H1909" s="90">
        <v>85.05</v>
      </c>
      <c r="I1909" s="90">
        <v>85.05</v>
      </c>
      <c r="J1909" s="90" t="s">
        <v>10509</v>
      </c>
      <c r="K1909" s="90">
        <v>1022</v>
      </c>
      <c r="L1909" s="90" t="s">
        <v>10512</v>
      </c>
    </row>
    <row r="1910" spans="1:12" hidden="1" outlineLevel="2" x14ac:dyDescent="0.25">
      <c r="A1910" s="90">
        <v>3</v>
      </c>
      <c r="B1910" s="26">
        <v>915823413</v>
      </c>
      <c r="C1910" s="90">
        <v>20</v>
      </c>
      <c r="D1910" s="90">
        <v>211549</v>
      </c>
      <c r="E1910" s="94">
        <v>43699</v>
      </c>
      <c r="F1910" s="26">
        <v>211549304408</v>
      </c>
      <c r="G1910" s="90">
        <v>304408</v>
      </c>
      <c r="H1910" s="90">
        <v>1.75</v>
      </c>
      <c r="I1910" s="90">
        <v>1.75</v>
      </c>
      <c r="J1910" s="90" t="s">
        <v>10509</v>
      </c>
      <c r="K1910" s="90">
        <v>473</v>
      </c>
      <c r="L1910" s="90" t="s">
        <v>10512</v>
      </c>
    </row>
    <row r="1911" spans="1:12" hidden="1" outlineLevel="2" x14ac:dyDescent="0.25">
      <c r="A1911" s="90">
        <v>3</v>
      </c>
      <c r="B1911" s="26">
        <v>915823413</v>
      </c>
      <c r="C1911" s="90">
        <v>20</v>
      </c>
      <c r="D1911" s="90">
        <v>217357</v>
      </c>
      <c r="E1911" s="94">
        <v>43759</v>
      </c>
      <c r="F1911" s="26">
        <v>217357309942</v>
      </c>
      <c r="G1911" s="90">
        <v>309942</v>
      </c>
      <c r="H1911" s="90">
        <v>1.84</v>
      </c>
      <c r="I1911" s="90">
        <v>1.84</v>
      </c>
      <c r="J1911" s="90" t="s">
        <v>10509</v>
      </c>
      <c r="K1911" s="90">
        <v>412</v>
      </c>
      <c r="L1911" s="90" t="s">
        <v>10512</v>
      </c>
    </row>
    <row r="1912" spans="1:12" hidden="1" outlineLevel="2" x14ac:dyDescent="0.25">
      <c r="A1912" s="90">
        <v>3</v>
      </c>
      <c r="B1912" s="26">
        <v>915828545</v>
      </c>
      <c r="C1912" s="90">
        <v>20</v>
      </c>
      <c r="D1912" s="90">
        <v>218566</v>
      </c>
      <c r="E1912" s="94">
        <v>43759</v>
      </c>
      <c r="F1912" s="26">
        <v>218566311061</v>
      </c>
      <c r="G1912" s="90">
        <v>311061</v>
      </c>
      <c r="H1912" s="90">
        <v>4.47</v>
      </c>
      <c r="I1912" s="90">
        <v>4.47</v>
      </c>
      <c r="J1912" s="90" t="s">
        <v>10509</v>
      </c>
      <c r="K1912" s="90">
        <v>412</v>
      </c>
      <c r="L1912" s="90" t="s">
        <v>10512</v>
      </c>
    </row>
    <row r="1913" spans="1:12" hidden="1" outlineLevel="2" x14ac:dyDescent="0.25">
      <c r="A1913" s="90">
        <v>3</v>
      </c>
      <c r="B1913" s="26">
        <v>915828966</v>
      </c>
      <c r="C1913" s="90">
        <v>20</v>
      </c>
      <c r="D1913" s="90">
        <v>235090</v>
      </c>
      <c r="E1913" s="94">
        <v>43942</v>
      </c>
      <c r="F1913" s="26">
        <v>235090326570</v>
      </c>
      <c r="G1913" s="90">
        <v>326570</v>
      </c>
      <c r="H1913" s="90">
        <v>10.7</v>
      </c>
      <c r="I1913" s="90">
        <v>10.7</v>
      </c>
      <c r="J1913" s="90" t="s">
        <v>10509</v>
      </c>
      <c r="K1913" s="90">
        <v>230</v>
      </c>
      <c r="L1913" s="90" t="s">
        <v>10512</v>
      </c>
    </row>
    <row r="1914" spans="1:12" hidden="1" outlineLevel="2" x14ac:dyDescent="0.25">
      <c r="A1914" s="90">
        <v>3</v>
      </c>
      <c r="B1914" s="26">
        <v>915834196</v>
      </c>
      <c r="C1914" s="90">
        <v>20</v>
      </c>
      <c r="D1914" s="90">
        <v>170704</v>
      </c>
      <c r="E1914" s="94">
        <v>43154</v>
      </c>
      <c r="F1914" s="26">
        <v>170704262354</v>
      </c>
      <c r="G1914" s="90">
        <v>262354</v>
      </c>
      <c r="H1914" s="90">
        <v>0.06</v>
      </c>
      <c r="I1914" s="90">
        <v>0.06</v>
      </c>
      <c r="J1914" s="90" t="s">
        <v>10509</v>
      </c>
      <c r="K1914" s="90">
        <v>1022</v>
      </c>
      <c r="L1914" s="90" t="s">
        <v>10512</v>
      </c>
    </row>
    <row r="1915" spans="1:12" hidden="1" outlineLevel="2" x14ac:dyDescent="0.25">
      <c r="A1915" s="90">
        <v>3</v>
      </c>
      <c r="B1915" s="26">
        <v>915834196</v>
      </c>
      <c r="C1915" s="90">
        <v>20</v>
      </c>
      <c r="D1915" s="90">
        <v>172440</v>
      </c>
      <c r="E1915" s="94">
        <v>43185</v>
      </c>
      <c r="F1915" s="26">
        <v>172440264087</v>
      </c>
      <c r="G1915" s="90">
        <v>264087</v>
      </c>
      <c r="H1915" s="90">
        <v>0.02</v>
      </c>
      <c r="I1915" s="90">
        <v>0.02</v>
      </c>
      <c r="J1915" s="90" t="s">
        <v>10509</v>
      </c>
      <c r="K1915" s="90">
        <v>991</v>
      </c>
      <c r="L1915" s="90" t="s">
        <v>10512</v>
      </c>
    </row>
    <row r="1916" spans="1:12" hidden="1" outlineLevel="2" x14ac:dyDescent="0.25">
      <c r="A1916" s="90">
        <v>3</v>
      </c>
      <c r="B1916" s="26">
        <v>915844666001</v>
      </c>
      <c r="C1916" s="90">
        <v>20</v>
      </c>
      <c r="D1916" s="90">
        <v>172189</v>
      </c>
      <c r="E1916" s="94">
        <v>43185</v>
      </c>
      <c r="F1916" s="26">
        <v>172189263836</v>
      </c>
      <c r="G1916" s="90">
        <v>263836</v>
      </c>
      <c r="H1916" s="90">
        <v>0.1</v>
      </c>
      <c r="I1916" s="90">
        <v>0.1</v>
      </c>
      <c r="J1916" s="90" t="s">
        <v>10509</v>
      </c>
      <c r="K1916" s="90">
        <v>991</v>
      </c>
      <c r="L1916" s="90" t="s">
        <v>10512</v>
      </c>
    </row>
    <row r="1917" spans="1:12" hidden="1" outlineLevel="2" x14ac:dyDescent="0.25">
      <c r="A1917" s="90">
        <v>3</v>
      </c>
      <c r="B1917" s="26">
        <v>915844666001</v>
      </c>
      <c r="C1917" s="90">
        <v>20</v>
      </c>
      <c r="D1917" s="90">
        <v>174046</v>
      </c>
      <c r="E1917" s="94">
        <v>43214</v>
      </c>
      <c r="F1917" s="26">
        <v>174046267227</v>
      </c>
      <c r="G1917" s="90">
        <v>267227</v>
      </c>
      <c r="H1917" s="90">
        <v>1.68</v>
      </c>
      <c r="I1917" s="90">
        <v>1.68</v>
      </c>
      <c r="J1917" s="90" t="s">
        <v>10509</v>
      </c>
      <c r="K1917" s="90">
        <v>961</v>
      </c>
      <c r="L1917" s="90" t="s">
        <v>10512</v>
      </c>
    </row>
    <row r="1918" spans="1:12" hidden="1" outlineLevel="2" x14ac:dyDescent="0.25">
      <c r="A1918" s="90">
        <v>3</v>
      </c>
      <c r="B1918" s="26">
        <v>915923445</v>
      </c>
      <c r="C1918" s="90">
        <v>20</v>
      </c>
      <c r="D1918" s="90">
        <v>233206</v>
      </c>
      <c r="E1918" s="94">
        <v>43913</v>
      </c>
      <c r="F1918" s="26">
        <v>233206324780</v>
      </c>
      <c r="G1918" s="90">
        <v>324780</v>
      </c>
      <c r="H1918" s="90">
        <v>0.04</v>
      </c>
      <c r="I1918" s="90">
        <v>0.04</v>
      </c>
      <c r="J1918" s="90" t="s">
        <v>10509</v>
      </c>
      <c r="K1918" s="90">
        <v>260</v>
      </c>
      <c r="L1918" s="90" t="s">
        <v>10512</v>
      </c>
    </row>
    <row r="1919" spans="1:12" hidden="1" outlineLevel="2" x14ac:dyDescent="0.25">
      <c r="A1919" s="90">
        <v>3</v>
      </c>
      <c r="B1919" s="26">
        <v>915951149</v>
      </c>
      <c r="C1919" s="90">
        <v>20</v>
      </c>
      <c r="D1919" s="90">
        <v>236225</v>
      </c>
      <c r="E1919" s="94">
        <v>43942</v>
      </c>
      <c r="F1919" s="26">
        <v>236225327577</v>
      </c>
      <c r="G1919" s="90">
        <v>327577</v>
      </c>
      <c r="H1919" s="90">
        <v>7.0000000000000007E-2</v>
      </c>
      <c r="I1919" s="90">
        <v>7.0000000000000007E-2</v>
      </c>
      <c r="J1919" s="90" t="s">
        <v>10509</v>
      </c>
      <c r="K1919" s="90">
        <v>230</v>
      </c>
      <c r="L1919" s="90" t="s">
        <v>10512</v>
      </c>
    </row>
    <row r="1920" spans="1:12" hidden="1" outlineLevel="2" x14ac:dyDescent="0.25">
      <c r="A1920" s="90">
        <v>3</v>
      </c>
      <c r="B1920" s="26">
        <v>915951149</v>
      </c>
      <c r="C1920" s="90">
        <v>20</v>
      </c>
      <c r="D1920" s="90">
        <v>239223</v>
      </c>
      <c r="E1920" s="94">
        <v>43972</v>
      </c>
      <c r="F1920" s="26">
        <v>239223330373</v>
      </c>
      <c r="G1920" s="90">
        <v>330373</v>
      </c>
      <c r="H1920" s="90">
        <v>0.03</v>
      </c>
      <c r="I1920" s="90">
        <v>0.03</v>
      </c>
      <c r="J1920" s="90" t="s">
        <v>10509</v>
      </c>
      <c r="K1920" s="90">
        <v>199</v>
      </c>
      <c r="L1920" s="90" t="s">
        <v>10512</v>
      </c>
    </row>
    <row r="1921" spans="1:12" hidden="1" outlineLevel="2" x14ac:dyDescent="0.25">
      <c r="A1921" s="90">
        <v>3</v>
      </c>
      <c r="B1921" s="26">
        <v>915970669</v>
      </c>
      <c r="C1921" s="90">
        <v>20</v>
      </c>
      <c r="D1921" s="90">
        <v>230156</v>
      </c>
      <c r="E1921" s="94">
        <v>43882</v>
      </c>
      <c r="F1921" s="26">
        <v>230156321948</v>
      </c>
      <c r="G1921" s="90">
        <v>321948</v>
      </c>
      <c r="H1921" s="90">
        <v>2.5</v>
      </c>
      <c r="I1921" s="90">
        <v>2.5</v>
      </c>
      <c r="J1921" s="90" t="s">
        <v>10509</v>
      </c>
      <c r="K1921" s="90">
        <v>291</v>
      </c>
      <c r="L1921" s="90" t="s">
        <v>10512</v>
      </c>
    </row>
    <row r="1922" spans="1:12" hidden="1" outlineLevel="2" x14ac:dyDescent="0.25">
      <c r="A1922" s="90">
        <v>3</v>
      </c>
      <c r="B1922" s="26">
        <v>915970669</v>
      </c>
      <c r="C1922" s="90">
        <v>20</v>
      </c>
      <c r="D1922" s="90">
        <v>233117</v>
      </c>
      <c r="E1922" s="94">
        <v>43913</v>
      </c>
      <c r="F1922" s="26">
        <v>233117324705</v>
      </c>
      <c r="G1922" s="90">
        <v>324705</v>
      </c>
      <c r="H1922" s="90">
        <v>19.47</v>
      </c>
      <c r="I1922" s="90">
        <v>19.47</v>
      </c>
      <c r="J1922" s="90" t="s">
        <v>10509</v>
      </c>
      <c r="K1922" s="90">
        <v>260</v>
      </c>
      <c r="L1922" s="90" t="s">
        <v>10512</v>
      </c>
    </row>
    <row r="1923" spans="1:12" hidden="1" outlineLevel="2" x14ac:dyDescent="0.25">
      <c r="A1923" s="90">
        <v>3</v>
      </c>
      <c r="B1923" s="26">
        <v>915970669</v>
      </c>
      <c r="C1923" s="90">
        <v>20</v>
      </c>
      <c r="D1923" s="90">
        <v>236132</v>
      </c>
      <c r="E1923" s="94">
        <v>43942</v>
      </c>
      <c r="F1923" s="26">
        <v>236132327496</v>
      </c>
      <c r="G1923" s="90">
        <v>327496</v>
      </c>
      <c r="H1923" s="90">
        <v>12.67</v>
      </c>
      <c r="I1923" s="90">
        <v>12.67</v>
      </c>
      <c r="J1923" s="90" t="s">
        <v>10509</v>
      </c>
      <c r="K1923" s="90">
        <v>230</v>
      </c>
      <c r="L1923" s="90" t="s">
        <v>10512</v>
      </c>
    </row>
    <row r="1924" spans="1:12" hidden="1" outlineLevel="2" x14ac:dyDescent="0.25">
      <c r="A1924" s="90">
        <v>3</v>
      </c>
      <c r="B1924" s="26">
        <v>915970669</v>
      </c>
      <c r="C1924" s="90">
        <v>20</v>
      </c>
      <c r="D1924" s="90">
        <v>239114</v>
      </c>
      <c r="E1924" s="94">
        <v>43972</v>
      </c>
      <c r="F1924" s="26">
        <v>239114330277</v>
      </c>
      <c r="G1924" s="90">
        <v>330277</v>
      </c>
      <c r="H1924" s="90">
        <v>5.17</v>
      </c>
      <c r="I1924" s="90">
        <v>5.17</v>
      </c>
      <c r="J1924" s="90" t="s">
        <v>10509</v>
      </c>
      <c r="K1924" s="90">
        <v>199</v>
      </c>
      <c r="L1924" s="90" t="s">
        <v>10512</v>
      </c>
    </row>
    <row r="1925" spans="1:12" hidden="1" outlineLevel="2" x14ac:dyDescent="0.25">
      <c r="A1925" s="90">
        <v>3</v>
      </c>
      <c r="B1925" s="26">
        <v>915982359001</v>
      </c>
      <c r="C1925" s="90">
        <v>20</v>
      </c>
      <c r="D1925" s="90">
        <v>213821</v>
      </c>
      <c r="E1925" s="94">
        <v>43731</v>
      </c>
      <c r="F1925" s="26">
        <v>213821306539</v>
      </c>
      <c r="G1925" s="90">
        <v>306539</v>
      </c>
      <c r="H1925" s="90">
        <v>1.68</v>
      </c>
      <c r="I1925" s="90">
        <v>1.68</v>
      </c>
      <c r="J1925" s="90" t="s">
        <v>10509</v>
      </c>
      <c r="K1925" s="90">
        <v>443</v>
      </c>
      <c r="L1925" s="90" t="s">
        <v>10512</v>
      </c>
    </row>
    <row r="1926" spans="1:12" hidden="1" outlineLevel="2" x14ac:dyDescent="0.25">
      <c r="A1926" s="90">
        <v>3</v>
      </c>
      <c r="B1926" s="26">
        <v>915982409</v>
      </c>
      <c r="C1926" s="90">
        <v>20</v>
      </c>
      <c r="D1926" s="90">
        <v>226857</v>
      </c>
      <c r="E1926" s="94">
        <v>43851</v>
      </c>
      <c r="F1926" s="26">
        <v>226857318927</v>
      </c>
      <c r="G1926" s="90">
        <v>318927</v>
      </c>
      <c r="H1926" s="90">
        <v>5.88</v>
      </c>
      <c r="I1926" s="90">
        <v>5.88</v>
      </c>
      <c r="J1926" s="90" t="s">
        <v>10509</v>
      </c>
      <c r="K1926" s="90">
        <v>320</v>
      </c>
      <c r="L1926" s="90" t="s">
        <v>10512</v>
      </c>
    </row>
    <row r="1927" spans="1:12" hidden="1" outlineLevel="2" x14ac:dyDescent="0.25">
      <c r="A1927" s="90">
        <v>3</v>
      </c>
      <c r="B1927" s="26">
        <v>915982409</v>
      </c>
      <c r="C1927" s="90">
        <v>20</v>
      </c>
      <c r="D1927" s="90">
        <v>229750</v>
      </c>
      <c r="E1927" s="94">
        <v>43882</v>
      </c>
      <c r="F1927" s="26">
        <v>229750321628</v>
      </c>
      <c r="G1927" s="90">
        <v>321628</v>
      </c>
      <c r="H1927" s="90">
        <v>6.37</v>
      </c>
      <c r="I1927" s="90">
        <v>6.37</v>
      </c>
      <c r="J1927" s="90" t="s">
        <v>10509</v>
      </c>
      <c r="K1927" s="90">
        <v>291</v>
      </c>
      <c r="L1927" s="90" t="s">
        <v>10512</v>
      </c>
    </row>
    <row r="1928" spans="1:12" hidden="1" outlineLevel="2" x14ac:dyDescent="0.25">
      <c r="A1928" s="90">
        <v>3</v>
      </c>
      <c r="B1928" s="26">
        <v>915982409</v>
      </c>
      <c r="C1928" s="90">
        <v>20</v>
      </c>
      <c r="D1928" s="90">
        <v>238682</v>
      </c>
      <c r="E1928" s="94">
        <v>43972</v>
      </c>
      <c r="F1928" s="26">
        <v>238682329930</v>
      </c>
      <c r="G1928" s="90">
        <v>329930</v>
      </c>
      <c r="H1928" s="90">
        <v>1.68</v>
      </c>
      <c r="I1928" s="90">
        <v>1.68</v>
      </c>
      <c r="J1928" s="90" t="s">
        <v>10509</v>
      </c>
      <c r="K1928" s="90">
        <v>199</v>
      </c>
      <c r="L1928" s="90" t="s">
        <v>10512</v>
      </c>
    </row>
    <row r="1929" spans="1:12" hidden="1" outlineLevel="2" x14ac:dyDescent="0.25">
      <c r="A1929" s="90">
        <v>3</v>
      </c>
      <c r="B1929" s="26">
        <v>915990402</v>
      </c>
      <c r="C1929" s="90">
        <v>20</v>
      </c>
      <c r="D1929" s="90">
        <v>197617</v>
      </c>
      <c r="E1929" s="94">
        <v>43546</v>
      </c>
      <c r="F1929" s="26">
        <v>197617290718</v>
      </c>
      <c r="G1929" s="90">
        <v>290718</v>
      </c>
      <c r="H1929" s="90">
        <v>8.3800000000000008</v>
      </c>
      <c r="I1929" s="90">
        <v>8.3800000000000008</v>
      </c>
      <c r="J1929" s="90" t="s">
        <v>10509</v>
      </c>
      <c r="K1929" s="90">
        <v>626</v>
      </c>
      <c r="L1929" s="90" t="s">
        <v>10512</v>
      </c>
    </row>
    <row r="1930" spans="1:12" hidden="1" outlineLevel="2" x14ac:dyDescent="0.25">
      <c r="A1930" s="90">
        <v>3</v>
      </c>
      <c r="B1930" s="26">
        <v>915999270</v>
      </c>
      <c r="C1930" s="90">
        <v>20</v>
      </c>
      <c r="D1930" s="90">
        <v>177262</v>
      </c>
      <c r="E1930" s="94">
        <v>43273</v>
      </c>
      <c r="F1930" s="26">
        <v>177262270436</v>
      </c>
      <c r="G1930" s="90">
        <v>270436</v>
      </c>
      <c r="H1930" s="90">
        <v>8.3800000000000008</v>
      </c>
      <c r="I1930" s="90">
        <v>8.3800000000000008</v>
      </c>
      <c r="J1930" s="90" t="s">
        <v>10509</v>
      </c>
      <c r="K1930" s="90">
        <v>900</v>
      </c>
      <c r="L1930" s="90" t="s">
        <v>10512</v>
      </c>
    </row>
    <row r="1931" spans="1:12" hidden="1" outlineLevel="2" x14ac:dyDescent="0.25">
      <c r="A1931" s="90">
        <v>3</v>
      </c>
      <c r="B1931" s="26">
        <v>915999270</v>
      </c>
      <c r="C1931" s="90">
        <v>20</v>
      </c>
      <c r="D1931" s="90">
        <v>179311</v>
      </c>
      <c r="E1931" s="94">
        <v>43305</v>
      </c>
      <c r="F1931" s="26">
        <v>179311272481</v>
      </c>
      <c r="G1931" s="90">
        <v>272481</v>
      </c>
      <c r="H1931" s="90">
        <v>8.3800000000000008</v>
      </c>
      <c r="I1931" s="90">
        <v>8.3800000000000008</v>
      </c>
      <c r="J1931" s="90" t="s">
        <v>10509</v>
      </c>
      <c r="K1931" s="90">
        <v>869</v>
      </c>
      <c r="L1931" s="90" t="s">
        <v>10512</v>
      </c>
    </row>
    <row r="1932" spans="1:12" hidden="1" outlineLevel="2" x14ac:dyDescent="0.25">
      <c r="A1932" s="90">
        <v>3</v>
      </c>
      <c r="B1932" s="26">
        <v>916000987</v>
      </c>
      <c r="C1932" s="90">
        <v>20</v>
      </c>
      <c r="D1932" s="90">
        <v>212761</v>
      </c>
      <c r="E1932" s="94">
        <v>43699</v>
      </c>
      <c r="F1932" s="26">
        <v>212761305528</v>
      </c>
      <c r="G1932" s="90">
        <v>305528</v>
      </c>
      <c r="H1932" s="90">
        <v>7.68</v>
      </c>
      <c r="I1932" s="90">
        <v>7.68</v>
      </c>
      <c r="J1932" s="90" t="s">
        <v>10509</v>
      </c>
      <c r="K1932" s="90">
        <v>473</v>
      </c>
      <c r="L1932" s="90" t="s">
        <v>10512</v>
      </c>
    </row>
    <row r="1933" spans="1:12" hidden="1" outlineLevel="2" x14ac:dyDescent="0.25">
      <c r="A1933" s="90">
        <v>3</v>
      </c>
      <c r="B1933" s="26">
        <v>916000987</v>
      </c>
      <c r="C1933" s="90">
        <v>20</v>
      </c>
      <c r="D1933" s="90">
        <v>215644</v>
      </c>
      <c r="E1933" s="94">
        <v>43731</v>
      </c>
      <c r="F1933" s="26">
        <v>215644308280</v>
      </c>
      <c r="G1933" s="90">
        <v>308280</v>
      </c>
      <c r="H1933" s="90">
        <v>3.8</v>
      </c>
      <c r="I1933" s="90">
        <v>3.8</v>
      </c>
      <c r="J1933" s="90" t="s">
        <v>10509</v>
      </c>
      <c r="K1933" s="90">
        <v>443</v>
      </c>
      <c r="L1933" s="90" t="s">
        <v>10512</v>
      </c>
    </row>
    <row r="1934" spans="1:12" hidden="1" outlineLevel="2" x14ac:dyDescent="0.25">
      <c r="A1934" s="90">
        <v>3</v>
      </c>
      <c r="B1934" s="26">
        <v>916020084</v>
      </c>
      <c r="C1934" s="90">
        <v>20</v>
      </c>
      <c r="D1934" s="90">
        <v>239083</v>
      </c>
      <c r="E1934" s="94">
        <v>43972</v>
      </c>
      <c r="F1934" s="26">
        <v>239083330250</v>
      </c>
      <c r="G1934" s="90">
        <v>330250</v>
      </c>
      <c r="H1934" s="90">
        <v>1.68</v>
      </c>
      <c r="I1934" s="90">
        <v>1.68</v>
      </c>
      <c r="J1934" s="90" t="s">
        <v>10509</v>
      </c>
      <c r="K1934" s="90">
        <v>199</v>
      </c>
      <c r="L1934" s="90" t="s">
        <v>10512</v>
      </c>
    </row>
    <row r="1935" spans="1:12" hidden="1" outlineLevel="2" x14ac:dyDescent="0.25">
      <c r="A1935" s="90">
        <v>3</v>
      </c>
      <c r="B1935" s="26">
        <v>916050016001</v>
      </c>
      <c r="C1935" s="90">
        <v>20</v>
      </c>
      <c r="D1935" s="90">
        <v>227734</v>
      </c>
      <c r="E1935" s="94">
        <v>43864</v>
      </c>
      <c r="F1935" s="26">
        <v>227734319698</v>
      </c>
      <c r="G1935" s="90">
        <v>319698</v>
      </c>
      <c r="H1935" s="90">
        <v>7.07</v>
      </c>
      <c r="I1935" s="90">
        <v>7.07</v>
      </c>
      <c r="J1935" s="90" t="s">
        <v>10509</v>
      </c>
      <c r="K1935" s="90">
        <v>320</v>
      </c>
      <c r="L1935" s="90" t="s">
        <v>10512</v>
      </c>
    </row>
    <row r="1936" spans="1:12" hidden="1" outlineLevel="2" x14ac:dyDescent="0.25">
      <c r="A1936" s="90">
        <v>3</v>
      </c>
      <c r="B1936" s="26">
        <v>916050016001</v>
      </c>
      <c r="C1936" s="90">
        <v>20</v>
      </c>
      <c r="D1936" s="90">
        <v>233674</v>
      </c>
      <c r="E1936" s="94">
        <v>43922</v>
      </c>
      <c r="F1936" s="26">
        <v>233674325223</v>
      </c>
      <c r="G1936" s="90">
        <v>325223</v>
      </c>
      <c r="H1936" s="90">
        <v>2.2999999999999998</v>
      </c>
      <c r="I1936" s="90">
        <v>2.2999999999999998</v>
      </c>
      <c r="J1936" s="90" t="s">
        <v>10509</v>
      </c>
      <c r="K1936" s="90">
        <v>260</v>
      </c>
      <c r="L1936" s="90" t="s">
        <v>10512</v>
      </c>
    </row>
    <row r="1937" spans="1:12" hidden="1" outlineLevel="2" x14ac:dyDescent="0.25">
      <c r="A1937" s="90">
        <v>3</v>
      </c>
      <c r="B1937" s="26">
        <v>916050016001</v>
      </c>
      <c r="C1937" s="90">
        <v>20</v>
      </c>
      <c r="D1937" s="90">
        <v>239658</v>
      </c>
      <c r="E1937" s="94">
        <v>43983</v>
      </c>
      <c r="F1937" s="26">
        <v>239658330789</v>
      </c>
      <c r="G1937" s="90">
        <v>330789</v>
      </c>
      <c r="H1937" s="90">
        <v>1.68</v>
      </c>
      <c r="I1937" s="90">
        <v>1.68</v>
      </c>
      <c r="J1937" s="90" t="s">
        <v>10509</v>
      </c>
      <c r="K1937" s="90">
        <v>199</v>
      </c>
      <c r="L1937" s="90" t="s">
        <v>10512</v>
      </c>
    </row>
    <row r="1938" spans="1:12" hidden="1" outlineLevel="2" x14ac:dyDescent="0.25">
      <c r="A1938" s="90">
        <v>3</v>
      </c>
      <c r="B1938" s="26">
        <v>916109051</v>
      </c>
      <c r="C1938" s="90">
        <v>20</v>
      </c>
      <c r="D1938" s="90">
        <v>170718</v>
      </c>
      <c r="E1938" s="94">
        <v>43154</v>
      </c>
      <c r="F1938" s="26">
        <v>170718262368</v>
      </c>
      <c r="G1938" s="90">
        <v>262368</v>
      </c>
      <c r="H1938" s="90">
        <v>1.57</v>
      </c>
      <c r="I1938" s="90">
        <v>1.57</v>
      </c>
      <c r="J1938" s="90" t="s">
        <v>10509</v>
      </c>
      <c r="K1938" s="90">
        <v>1022</v>
      </c>
      <c r="L1938" s="90" t="s">
        <v>10512</v>
      </c>
    </row>
    <row r="1939" spans="1:12" hidden="1" outlineLevel="2" x14ac:dyDescent="0.25">
      <c r="A1939" s="90">
        <v>3</v>
      </c>
      <c r="B1939" s="26">
        <v>916158181</v>
      </c>
      <c r="C1939" s="90">
        <v>20</v>
      </c>
      <c r="D1939" s="90">
        <v>215185</v>
      </c>
      <c r="E1939" s="94">
        <v>43731</v>
      </c>
      <c r="F1939" s="26">
        <v>215185307899</v>
      </c>
      <c r="G1939" s="90">
        <v>307899</v>
      </c>
      <c r="H1939" s="90">
        <v>0.04</v>
      </c>
      <c r="I1939" s="90">
        <v>0.04</v>
      </c>
      <c r="J1939" s="90" t="s">
        <v>10509</v>
      </c>
      <c r="K1939" s="90">
        <v>443</v>
      </c>
      <c r="L1939" s="90" t="s">
        <v>10512</v>
      </c>
    </row>
    <row r="1940" spans="1:12" hidden="1" outlineLevel="2" x14ac:dyDescent="0.25">
      <c r="A1940" s="90">
        <v>3</v>
      </c>
      <c r="B1940" s="26">
        <v>916158181</v>
      </c>
      <c r="C1940" s="90">
        <v>20</v>
      </c>
      <c r="D1940" s="90">
        <v>218049</v>
      </c>
      <c r="E1940" s="94">
        <v>43759</v>
      </c>
      <c r="F1940" s="26">
        <v>218049310630</v>
      </c>
      <c r="G1940" s="90">
        <v>310630</v>
      </c>
      <c r="H1940" s="90">
        <v>1.78</v>
      </c>
      <c r="I1940" s="90">
        <v>1.78</v>
      </c>
      <c r="J1940" s="90" t="s">
        <v>10509</v>
      </c>
      <c r="K1940" s="90">
        <v>412</v>
      </c>
      <c r="L1940" s="90" t="s">
        <v>10512</v>
      </c>
    </row>
    <row r="1941" spans="1:12" hidden="1" outlineLevel="2" x14ac:dyDescent="0.25">
      <c r="A1941" s="90">
        <v>3</v>
      </c>
      <c r="B1941" s="26">
        <v>916164023</v>
      </c>
      <c r="C1941" s="90">
        <v>20</v>
      </c>
      <c r="D1941" s="90">
        <v>187081</v>
      </c>
      <c r="E1941" s="94">
        <v>43396</v>
      </c>
      <c r="F1941" s="26">
        <v>187081280236</v>
      </c>
      <c r="G1941" s="90">
        <v>280236</v>
      </c>
      <c r="H1941" s="90">
        <v>2.14</v>
      </c>
      <c r="I1941" s="90">
        <v>2.14</v>
      </c>
      <c r="J1941" s="90" t="s">
        <v>10509</v>
      </c>
      <c r="K1941" s="90">
        <v>777</v>
      </c>
      <c r="L1941" s="90" t="s">
        <v>10512</v>
      </c>
    </row>
    <row r="1942" spans="1:12" hidden="1" outlineLevel="2" x14ac:dyDescent="0.25">
      <c r="A1942" s="90">
        <v>3</v>
      </c>
      <c r="B1942" s="26">
        <v>916164023</v>
      </c>
      <c r="C1942" s="90">
        <v>20</v>
      </c>
      <c r="D1942" s="90">
        <v>189364</v>
      </c>
      <c r="E1942" s="94">
        <v>43426</v>
      </c>
      <c r="F1942" s="26">
        <v>189364282510</v>
      </c>
      <c r="G1942" s="90">
        <v>282510</v>
      </c>
      <c r="H1942" s="90">
        <v>2.39</v>
      </c>
      <c r="I1942" s="90">
        <v>2.39</v>
      </c>
      <c r="J1942" s="90" t="s">
        <v>10509</v>
      </c>
      <c r="K1942" s="90">
        <v>747</v>
      </c>
      <c r="L1942" s="90" t="s">
        <v>10512</v>
      </c>
    </row>
    <row r="1943" spans="1:12" hidden="1" outlineLevel="2" x14ac:dyDescent="0.25">
      <c r="A1943" s="90">
        <v>3</v>
      </c>
      <c r="B1943" s="26">
        <v>916199177</v>
      </c>
      <c r="C1943" s="90">
        <v>20</v>
      </c>
      <c r="D1943" s="90">
        <v>228377</v>
      </c>
      <c r="E1943" s="94">
        <v>43882</v>
      </c>
      <c r="F1943" s="26">
        <v>228377320286</v>
      </c>
      <c r="G1943" s="90">
        <v>320286</v>
      </c>
      <c r="H1943" s="90">
        <v>1.68</v>
      </c>
      <c r="I1943" s="90">
        <v>1.68</v>
      </c>
      <c r="J1943" s="90" t="s">
        <v>10509</v>
      </c>
      <c r="K1943" s="90">
        <v>291</v>
      </c>
      <c r="L1943" s="90" t="s">
        <v>10512</v>
      </c>
    </row>
    <row r="1944" spans="1:12" hidden="1" outlineLevel="2" x14ac:dyDescent="0.25">
      <c r="A1944" s="90">
        <v>3</v>
      </c>
      <c r="B1944" s="26">
        <v>916199177</v>
      </c>
      <c r="C1944" s="90">
        <v>20</v>
      </c>
      <c r="D1944" s="90">
        <v>237278</v>
      </c>
      <c r="E1944" s="94">
        <v>43972</v>
      </c>
      <c r="F1944" s="26">
        <v>237278328557</v>
      </c>
      <c r="G1944" s="90">
        <v>328557</v>
      </c>
      <c r="H1944" s="90">
        <v>1.68</v>
      </c>
      <c r="I1944" s="90">
        <v>1.68</v>
      </c>
      <c r="J1944" s="90" t="s">
        <v>10509</v>
      </c>
      <c r="K1944" s="90">
        <v>199</v>
      </c>
      <c r="L1944" s="90" t="s">
        <v>10512</v>
      </c>
    </row>
    <row r="1945" spans="1:12" hidden="1" outlineLevel="2" x14ac:dyDescent="0.25">
      <c r="A1945" s="90">
        <v>3</v>
      </c>
      <c r="B1945" s="26">
        <v>916206964</v>
      </c>
      <c r="C1945" s="90">
        <v>20</v>
      </c>
      <c r="D1945" s="90">
        <v>233101</v>
      </c>
      <c r="E1945" s="94">
        <v>43913</v>
      </c>
      <c r="F1945" s="26">
        <v>233101324690</v>
      </c>
      <c r="G1945" s="90">
        <v>324690</v>
      </c>
      <c r="H1945" s="90">
        <v>0.74</v>
      </c>
      <c r="I1945" s="90">
        <v>0.74</v>
      </c>
      <c r="J1945" s="90" t="s">
        <v>10509</v>
      </c>
      <c r="K1945" s="90">
        <v>260</v>
      </c>
      <c r="L1945" s="90" t="s">
        <v>10512</v>
      </c>
    </row>
    <row r="1946" spans="1:12" hidden="1" outlineLevel="2" x14ac:dyDescent="0.25">
      <c r="A1946" s="90">
        <v>3</v>
      </c>
      <c r="B1946" s="26">
        <v>916206964</v>
      </c>
      <c r="C1946" s="90">
        <v>20</v>
      </c>
      <c r="D1946" s="90">
        <v>236117</v>
      </c>
      <c r="E1946" s="94">
        <v>43942</v>
      </c>
      <c r="F1946" s="26">
        <v>236117327482</v>
      </c>
      <c r="G1946" s="90">
        <v>327482</v>
      </c>
      <c r="H1946" s="90">
        <v>3.85</v>
      </c>
      <c r="I1946" s="90">
        <v>3.85</v>
      </c>
      <c r="J1946" s="90" t="s">
        <v>10509</v>
      </c>
      <c r="K1946" s="90">
        <v>230</v>
      </c>
      <c r="L1946" s="90" t="s">
        <v>10512</v>
      </c>
    </row>
    <row r="1947" spans="1:12" hidden="1" outlineLevel="2" x14ac:dyDescent="0.25">
      <c r="A1947" s="90">
        <v>3</v>
      </c>
      <c r="B1947" s="26">
        <v>916206964</v>
      </c>
      <c r="C1947" s="90">
        <v>20</v>
      </c>
      <c r="D1947" s="90">
        <v>239091</v>
      </c>
      <c r="E1947" s="94">
        <v>43972</v>
      </c>
      <c r="F1947" s="26">
        <v>239091330255</v>
      </c>
      <c r="G1947" s="90">
        <v>330255</v>
      </c>
      <c r="H1947" s="90">
        <v>4.55</v>
      </c>
      <c r="I1947" s="90">
        <v>4.55</v>
      </c>
      <c r="J1947" s="90" t="s">
        <v>10509</v>
      </c>
      <c r="K1947" s="90">
        <v>199</v>
      </c>
      <c r="L1947" s="90" t="s">
        <v>10512</v>
      </c>
    </row>
    <row r="1948" spans="1:12" hidden="1" outlineLevel="2" x14ac:dyDescent="0.25">
      <c r="A1948" s="90">
        <v>3</v>
      </c>
      <c r="B1948" s="26">
        <v>916214166</v>
      </c>
      <c r="C1948" s="90">
        <v>20</v>
      </c>
      <c r="D1948" s="90">
        <v>235048</v>
      </c>
      <c r="E1948" s="94">
        <v>43942</v>
      </c>
      <c r="F1948" s="26">
        <v>235048326528</v>
      </c>
      <c r="G1948" s="90">
        <v>326528</v>
      </c>
      <c r="H1948" s="90">
        <v>3.32</v>
      </c>
      <c r="I1948" s="90">
        <v>3.32</v>
      </c>
      <c r="J1948" s="90" t="s">
        <v>10509</v>
      </c>
      <c r="K1948" s="90">
        <v>230</v>
      </c>
      <c r="L1948" s="90" t="s">
        <v>10512</v>
      </c>
    </row>
    <row r="1949" spans="1:12" hidden="1" outlineLevel="2" x14ac:dyDescent="0.25">
      <c r="A1949" s="90">
        <v>3</v>
      </c>
      <c r="B1949" s="26">
        <v>916214166</v>
      </c>
      <c r="C1949" s="90">
        <v>20</v>
      </c>
      <c r="D1949" s="90">
        <v>238013</v>
      </c>
      <c r="E1949" s="94">
        <v>43972</v>
      </c>
      <c r="F1949" s="26">
        <v>238013329291</v>
      </c>
      <c r="G1949" s="90">
        <v>329291</v>
      </c>
      <c r="H1949" s="90">
        <v>1.94</v>
      </c>
      <c r="I1949" s="90">
        <v>1.94</v>
      </c>
      <c r="J1949" s="90" t="s">
        <v>10509</v>
      </c>
      <c r="K1949" s="90">
        <v>199</v>
      </c>
      <c r="L1949" s="90" t="s">
        <v>10512</v>
      </c>
    </row>
    <row r="1950" spans="1:12" hidden="1" outlineLevel="2" x14ac:dyDescent="0.25">
      <c r="A1950" s="90">
        <v>3</v>
      </c>
      <c r="B1950" s="26">
        <v>916232358</v>
      </c>
      <c r="C1950" s="90">
        <v>20</v>
      </c>
      <c r="D1950" s="90">
        <v>208407</v>
      </c>
      <c r="E1950" s="94">
        <v>43669</v>
      </c>
      <c r="F1950" s="26">
        <v>208407301375</v>
      </c>
      <c r="G1950" s="90">
        <v>301375</v>
      </c>
      <c r="H1950" s="90">
        <v>1.68</v>
      </c>
      <c r="I1950" s="90">
        <v>1.68</v>
      </c>
      <c r="J1950" s="90" t="s">
        <v>10509</v>
      </c>
      <c r="K1950" s="90">
        <v>504</v>
      </c>
      <c r="L1950" s="90" t="s">
        <v>10512</v>
      </c>
    </row>
    <row r="1951" spans="1:12" hidden="1" outlineLevel="2" x14ac:dyDescent="0.25">
      <c r="A1951" s="90">
        <v>3</v>
      </c>
      <c r="B1951" s="26">
        <v>916233307</v>
      </c>
      <c r="C1951" s="90">
        <v>20</v>
      </c>
      <c r="D1951" s="90">
        <v>213388</v>
      </c>
      <c r="E1951" s="94">
        <v>43728</v>
      </c>
      <c r="F1951" s="26">
        <v>213388306106</v>
      </c>
      <c r="G1951" s="90">
        <v>306106</v>
      </c>
      <c r="H1951" s="90">
        <v>35.229999999999997</v>
      </c>
      <c r="I1951" s="90">
        <v>35.229999999999997</v>
      </c>
      <c r="J1951" s="90" t="s">
        <v>10509</v>
      </c>
      <c r="K1951" s="90">
        <v>443</v>
      </c>
      <c r="L1951" s="90" t="s">
        <v>10512</v>
      </c>
    </row>
    <row r="1952" spans="1:12" hidden="1" outlineLevel="2" x14ac:dyDescent="0.25">
      <c r="A1952" s="90">
        <v>3</v>
      </c>
      <c r="B1952" s="26">
        <v>916233307</v>
      </c>
      <c r="C1952" s="90">
        <v>20</v>
      </c>
      <c r="D1952" s="90">
        <v>215758</v>
      </c>
      <c r="E1952" s="94">
        <v>43731</v>
      </c>
      <c r="F1952" s="26">
        <v>215758308383</v>
      </c>
      <c r="G1952" s="90">
        <v>308383</v>
      </c>
      <c r="H1952" s="90">
        <v>7.13</v>
      </c>
      <c r="I1952" s="90">
        <v>7.13</v>
      </c>
      <c r="J1952" s="90" t="s">
        <v>10509</v>
      </c>
      <c r="K1952" s="90">
        <v>443</v>
      </c>
      <c r="L1952" s="90" t="s">
        <v>10512</v>
      </c>
    </row>
    <row r="1953" spans="1:12" hidden="1" outlineLevel="2" x14ac:dyDescent="0.25">
      <c r="A1953" s="90">
        <v>3</v>
      </c>
      <c r="B1953" s="26">
        <v>916233307</v>
      </c>
      <c r="C1953" s="90">
        <v>20</v>
      </c>
      <c r="D1953" s="90">
        <v>218683</v>
      </c>
      <c r="E1953" s="94">
        <v>43759</v>
      </c>
      <c r="F1953" s="26">
        <v>218683311161</v>
      </c>
      <c r="G1953" s="90">
        <v>311161</v>
      </c>
      <c r="H1953" s="90">
        <v>3.83</v>
      </c>
      <c r="I1953" s="90">
        <v>3.83</v>
      </c>
      <c r="J1953" s="90" t="s">
        <v>10509</v>
      </c>
      <c r="K1953" s="90">
        <v>412</v>
      </c>
      <c r="L1953" s="90" t="s">
        <v>10512</v>
      </c>
    </row>
    <row r="1954" spans="1:12" hidden="1" outlineLevel="2" x14ac:dyDescent="0.25">
      <c r="A1954" s="90">
        <v>3</v>
      </c>
      <c r="B1954" s="26">
        <v>916239205</v>
      </c>
      <c r="C1954" s="90">
        <v>20</v>
      </c>
      <c r="D1954" s="90">
        <v>179258</v>
      </c>
      <c r="E1954" s="94">
        <v>43305</v>
      </c>
      <c r="F1954" s="26">
        <v>179258272428</v>
      </c>
      <c r="G1954" s="90">
        <v>272428</v>
      </c>
      <c r="H1954" s="90">
        <v>8.3800000000000008</v>
      </c>
      <c r="I1954" s="90">
        <v>8.3800000000000008</v>
      </c>
      <c r="J1954" s="90" t="s">
        <v>10509</v>
      </c>
      <c r="K1954" s="90">
        <v>869</v>
      </c>
      <c r="L1954" s="90" t="s">
        <v>10512</v>
      </c>
    </row>
    <row r="1955" spans="1:12" hidden="1" outlineLevel="2" x14ac:dyDescent="0.25">
      <c r="A1955" s="90">
        <v>3</v>
      </c>
      <c r="B1955" s="26">
        <v>916239205</v>
      </c>
      <c r="C1955" s="90">
        <v>20</v>
      </c>
      <c r="D1955" s="90">
        <v>183572</v>
      </c>
      <c r="E1955" s="94">
        <v>43364</v>
      </c>
      <c r="F1955" s="26">
        <v>183572276733</v>
      </c>
      <c r="G1955" s="90">
        <v>276733</v>
      </c>
      <c r="H1955" s="90">
        <v>8.3800000000000008</v>
      </c>
      <c r="I1955" s="90">
        <v>8.3800000000000008</v>
      </c>
      <c r="J1955" s="90" t="s">
        <v>10509</v>
      </c>
      <c r="K1955" s="90">
        <v>808</v>
      </c>
      <c r="L1955" s="90" t="s">
        <v>10512</v>
      </c>
    </row>
    <row r="1956" spans="1:12" hidden="1" outlineLevel="2" x14ac:dyDescent="0.25">
      <c r="A1956" s="90">
        <v>3</v>
      </c>
      <c r="B1956" s="26">
        <v>916258957</v>
      </c>
      <c r="C1956" s="90">
        <v>20</v>
      </c>
      <c r="D1956" s="90">
        <v>190801</v>
      </c>
      <c r="E1956" s="94">
        <v>43455</v>
      </c>
      <c r="F1956" s="26">
        <v>190801283935</v>
      </c>
      <c r="G1956" s="90">
        <v>283935</v>
      </c>
      <c r="H1956" s="90">
        <v>8.3800000000000008</v>
      </c>
      <c r="I1956" s="90">
        <v>8.3800000000000008</v>
      </c>
      <c r="J1956" s="90" t="s">
        <v>10509</v>
      </c>
      <c r="K1956" s="90">
        <v>716</v>
      </c>
      <c r="L1956" s="90" t="s">
        <v>10512</v>
      </c>
    </row>
    <row r="1957" spans="1:12" hidden="1" outlineLevel="2" x14ac:dyDescent="0.25">
      <c r="A1957" s="90">
        <v>3</v>
      </c>
      <c r="B1957" s="26">
        <v>916259237</v>
      </c>
      <c r="C1957" s="90">
        <v>20</v>
      </c>
      <c r="D1957" s="90">
        <v>182922</v>
      </c>
      <c r="E1957" s="94">
        <v>43335</v>
      </c>
      <c r="F1957" s="26">
        <v>182922276088</v>
      </c>
      <c r="G1957" s="90">
        <v>276088</v>
      </c>
      <c r="H1957" s="90">
        <v>1.61</v>
      </c>
      <c r="I1957" s="90">
        <v>1.61</v>
      </c>
      <c r="J1957" s="90" t="s">
        <v>10509</v>
      </c>
      <c r="K1957" s="90">
        <v>838</v>
      </c>
      <c r="L1957" s="90" t="s">
        <v>10512</v>
      </c>
    </row>
    <row r="1958" spans="1:12" hidden="1" outlineLevel="2" x14ac:dyDescent="0.25">
      <c r="A1958" s="90">
        <v>3</v>
      </c>
      <c r="B1958" s="26">
        <v>916259237</v>
      </c>
      <c r="C1958" s="90">
        <v>20</v>
      </c>
      <c r="D1958" s="90">
        <v>187506</v>
      </c>
      <c r="E1958" s="94">
        <v>43396</v>
      </c>
      <c r="F1958" s="26">
        <v>187506280660</v>
      </c>
      <c r="G1958" s="90">
        <v>280660</v>
      </c>
      <c r="H1958" s="90">
        <v>0.72</v>
      </c>
      <c r="I1958" s="90">
        <v>0.72</v>
      </c>
      <c r="J1958" s="90" t="s">
        <v>10509</v>
      </c>
      <c r="K1958" s="90">
        <v>777</v>
      </c>
      <c r="L1958" s="90" t="s">
        <v>10512</v>
      </c>
    </row>
    <row r="1959" spans="1:12" hidden="1" outlineLevel="2" x14ac:dyDescent="0.25">
      <c r="A1959" s="90">
        <v>3</v>
      </c>
      <c r="B1959" s="26">
        <v>916299035</v>
      </c>
      <c r="C1959" s="90">
        <v>20</v>
      </c>
      <c r="D1959" s="90">
        <v>230267</v>
      </c>
      <c r="E1959" s="94">
        <v>43882</v>
      </c>
      <c r="F1959" s="26">
        <v>230267322045</v>
      </c>
      <c r="G1959" s="90">
        <v>322045</v>
      </c>
      <c r="H1959" s="90">
        <v>0.34</v>
      </c>
      <c r="I1959" s="90">
        <v>0.34</v>
      </c>
      <c r="J1959" s="90" t="s">
        <v>10509</v>
      </c>
      <c r="K1959" s="90">
        <v>291</v>
      </c>
      <c r="L1959" s="90" t="s">
        <v>10512</v>
      </c>
    </row>
    <row r="1960" spans="1:12" hidden="1" outlineLevel="2" x14ac:dyDescent="0.25">
      <c r="A1960" s="90">
        <v>3</v>
      </c>
      <c r="B1960" s="26">
        <v>916348170</v>
      </c>
      <c r="C1960" s="90">
        <v>20</v>
      </c>
      <c r="D1960" s="90">
        <v>208397</v>
      </c>
      <c r="E1960" s="94">
        <v>43669</v>
      </c>
      <c r="F1960" s="26">
        <v>208397301365</v>
      </c>
      <c r="G1960" s="90">
        <v>301365</v>
      </c>
      <c r="H1960" s="90">
        <v>24.75</v>
      </c>
      <c r="I1960" s="90">
        <v>22.32</v>
      </c>
      <c r="J1960" s="90" t="s">
        <v>10509</v>
      </c>
      <c r="K1960" s="90">
        <v>504</v>
      </c>
      <c r="L1960" s="90" t="s">
        <v>10512</v>
      </c>
    </row>
    <row r="1961" spans="1:12" hidden="1" outlineLevel="2" x14ac:dyDescent="0.25">
      <c r="A1961" s="90">
        <v>3</v>
      </c>
      <c r="B1961" s="26">
        <v>916348170</v>
      </c>
      <c r="C1961" s="90">
        <v>20</v>
      </c>
      <c r="D1961" s="90">
        <v>211166</v>
      </c>
      <c r="E1961" s="94">
        <v>43699</v>
      </c>
      <c r="F1961" s="26">
        <v>211166304025</v>
      </c>
      <c r="G1961" s="90">
        <v>304025</v>
      </c>
      <c r="H1961" s="90">
        <v>5</v>
      </c>
      <c r="I1961" s="90">
        <v>5</v>
      </c>
      <c r="J1961" s="90" t="s">
        <v>10509</v>
      </c>
      <c r="K1961" s="90">
        <v>473</v>
      </c>
      <c r="L1961" s="90" t="s">
        <v>10512</v>
      </c>
    </row>
    <row r="1962" spans="1:12" hidden="1" outlineLevel="2" x14ac:dyDescent="0.25">
      <c r="A1962" s="90">
        <v>3</v>
      </c>
      <c r="B1962" s="26">
        <v>916349079</v>
      </c>
      <c r="C1962" s="90">
        <v>20</v>
      </c>
      <c r="D1962" s="90">
        <v>237779</v>
      </c>
      <c r="E1962" s="94">
        <v>43972</v>
      </c>
      <c r="F1962" s="26">
        <v>237779329058</v>
      </c>
      <c r="G1962" s="90">
        <v>329058</v>
      </c>
      <c r="H1962" s="90">
        <v>1.8</v>
      </c>
      <c r="I1962" s="90">
        <v>1.8</v>
      </c>
      <c r="J1962" s="90" t="s">
        <v>10509</v>
      </c>
      <c r="K1962" s="90">
        <v>199</v>
      </c>
      <c r="L1962" s="90" t="s">
        <v>10512</v>
      </c>
    </row>
    <row r="1963" spans="1:12" hidden="1" outlineLevel="2" x14ac:dyDescent="0.25">
      <c r="A1963" s="90">
        <v>3</v>
      </c>
      <c r="B1963" s="26">
        <v>916354889</v>
      </c>
      <c r="C1963" s="90">
        <v>20</v>
      </c>
      <c r="D1963" s="90">
        <v>176628</v>
      </c>
      <c r="E1963" s="94">
        <v>43243</v>
      </c>
      <c r="F1963" s="26">
        <v>176628269805</v>
      </c>
      <c r="G1963" s="90">
        <v>269805</v>
      </c>
      <c r="H1963" s="90">
        <v>1.1299999999999999</v>
      </c>
      <c r="I1963" s="90">
        <v>1.1299999999999999</v>
      </c>
      <c r="J1963" s="90" t="s">
        <v>10509</v>
      </c>
      <c r="K1963" s="90">
        <v>930</v>
      </c>
      <c r="L1963" s="90" t="s">
        <v>10512</v>
      </c>
    </row>
    <row r="1964" spans="1:12" hidden="1" outlineLevel="2" x14ac:dyDescent="0.25">
      <c r="A1964" s="90">
        <v>3</v>
      </c>
      <c r="B1964" s="26">
        <v>916354889</v>
      </c>
      <c r="C1964" s="90">
        <v>20</v>
      </c>
      <c r="D1964" s="90">
        <v>178617</v>
      </c>
      <c r="E1964" s="94">
        <v>43273</v>
      </c>
      <c r="F1964" s="26">
        <v>178617271791</v>
      </c>
      <c r="G1964" s="90">
        <v>271791</v>
      </c>
      <c r="H1964" s="90">
        <v>1.04</v>
      </c>
      <c r="I1964" s="90">
        <v>1.04</v>
      </c>
      <c r="J1964" s="90" t="s">
        <v>10509</v>
      </c>
      <c r="K1964" s="90">
        <v>900</v>
      </c>
      <c r="L1964" s="90" t="s">
        <v>10512</v>
      </c>
    </row>
    <row r="1965" spans="1:12" hidden="1" outlineLevel="2" x14ac:dyDescent="0.25">
      <c r="A1965" s="90">
        <v>3</v>
      </c>
      <c r="B1965" s="26">
        <v>916384449</v>
      </c>
      <c r="C1965" s="90">
        <v>20</v>
      </c>
      <c r="D1965" s="90">
        <v>228520</v>
      </c>
      <c r="E1965" s="94">
        <v>43882</v>
      </c>
      <c r="F1965" s="26">
        <v>228520320429</v>
      </c>
      <c r="G1965" s="90">
        <v>320429</v>
      </c>
      <c r="H1965" s="90">
        <v>2.0699999999999998</v>
      </c>
      <c r="I1965" s="90">
        <v>2.0699999999999998</v>
      </c>
      <c r="J1965" s="90" t="s">
        <v>10509</v>
      </c>
      <c r="K1965" s="90">
        <v>291</v>
      </c>
      <c r="L1965" s="90" t="s">
        <v>10512</v>
      </c>
    </row>
    <row r="1966" spans="1:12" hidden="1" outlineLevel="2" x14ac:dyDescent="0.25">
      <c r="A1966" s="90">
        <v>3</v>
      </c>
      <c r="B1966" s="26">
        <v>916384449</v>
      </c>
      <c r="C1966" s="90">
        <v>20</v>
      </c>
      <c r="D1966" s="90">
        <v>234468</v>
      </c>
      <c r="E1966" s="94">
        <v>43942</v>
      </c>
      <c r="F1966" s="26">
        <v>234468325949</v>
      </c>
      <c r="G1966" s="90">
        <v>325949</v>
      </c>
      <c r="H1966" s="90">
        <v>1.93</v>
      </c>
      <c r="I1966" s="90">
        <v>1.93</v>
      </c>
      <c r="J1966" s="90" t="s">
        <v>10509</v>
      </c>
      <c r="K1966" s="90">
        <v>230</v>
      </c>
      <c r="L1966" s="90" t="s">
        <v>10512</v>
      </c>
    </row>
    <row r="1967" spans="1:12" hidden="1" outlineLevel="2" x14ac:dyDescent="0.25">
      <c r="A1967" s="90">
        <v>3</v>
      </c>
      <c r="B1967" s="26">
        <v>916384449</v>
      </c>
      <c r="C1967" s="90">
        <v>20</v>
      </c>
      <c r="D1967" s="90">
        <v>237421</v>
      </c>
      <c r="E1967" s="94">
        <v>43972</v>
      </c>
      <c r="F1967" s="26">
        <v>237421328700</v>
      </c>
      <c r="G1967" s="90">
        <v>328700</v>
      </c>
      <c r="H1967" s="90">
        <v>1.88</v>
      </c>
      <c r="I1967" s="90">
        <v>1.88</v>
      </c>
      <c r="J1967" s="90" t="s">
        <v>10509</v>
      </c>
      <c r="K1967" s="90">
        <v>199</v>
      </c>
      <c r="L1967" s="90" t="s">
        <v>10512</v>
      </c>
    </row>
    <row r="1968" spans="1:12" hidden="1" outlineLevel="2" x14ac:dyDescent="0.25">
      <c r="A1968" s="90">
        <v>3</v>
      </c>
      <c r="B1968" s="26">
        <v>916407547</v>
      </c>
      <c r="C1968" s="90">
        <v>20</v>
      </c>
      <c r="D1968" s="90">
        <v>232647</v>
      </c>
      <c r="E1968" s="94">
        <v>43913</v>
      </c>
      <c r="F1968" s="26">
        <v>232647324328</v>
      </c>
      <c r="G1968" s="90">
        <v>324328</v>
      </c>
      <c r="H1968" s="90">
        <v>17.07</v>
      </c>
      <c r="I1968" s="90">
        <v>17.07</v>
      </c>
      <c r="J1968" s="90" t="s">
        <v>10509</v>
      </c>
      <c r="K1968" s="90">
        <v>260</v>
      </c>
      <c r="L1968" s="90" t="s">
        <v>10512</v>
      </c>
    </row>
    <row r="1969" spans="1:12" hidden="1" outlineLevel="2" x14ac:dyDescent="0.25">
      <c r="A1969" s="90">
        <v>3</v>
      </c>
      <c r="B1969" s="26">
        <v>916407547</v>
      </c>
      <c r="C1969" s="90">
        <v>20</v>
      </c>
      <c r="D1969" s="90">
        <v>235647</v>
      </c>
      <c r="E1969" s="94">
        <v>43942</v>
      </c>
      <c r="F1969" s="26">
        <v>235647327106</v>
      </c>
      <c r="G1969" s="90">
        <v>327106</v>
      </c>
      <c r="H1969" s="90">
        <v>17.05</v>
      </c>
      <c r="I1969" s="90">
        <v>17.05</v>
      </c>
      <c r="J1969" s="90" t="s">
        <v>10509</v>
      </c>
      <c r="K1969" s="90">
        <v>230</v>
      </c>
      <c r="L1969" s="90" t="s">
        <v>10512</v>
      </c>
    </row>
    <row r="1970" spans="1:12" hidden="1" outlineLevel="2" x14ac:dyDescent="0.25">
      <c r="A1970" s="90">
        <v>3</v>
      </c>
      <c r="B1970" s="26">
        <v>916408941</v>
      </c>
      <c r="C1970" s="90">
        <v>20</v>
      </c>
      <c r="D1970" s="90">
        <v>217104</v>
      </c>
      <c r="E1970" s="94">
        <v>43759</v>
      </c>
      <c r="F1970" s="26">
        <v>217104309689</v>
      </c>
      <c r="G1970" s="90">
        <v>309689</v>
      </c>
      <c r="H1970" s="90">
        <v>3.23</v>
      </c>
      <c r="I1970" s="90">
        <v>3.23</v>
      </c>
      <c r="J1970" s="90" t="s">
        <v>10509</v>
      </c>
      <c r="K1970" s="90">
        <v>412</v>
      </c>
      <c r="L1970" s="90" t="s">
        <v>10512</v>
      </c>
    </row>
    <row r="1971" spans="1:12" hidden="1" outlineLevel="2" x14ac:dyDescent="0.25">
      <c r="A1971" s="90">
        <v>3</v>
      </c>
      <c r="B1971" s="26">
        <v>916408941</v>
      </c>
      <c r="C1971" s="90">
        <v>20</v>
      </c>
      <c r="D1971" s="90">
        <v>218719</v>
      </c>
      <c r="E1971" s="94">
        <v>43761</v>
      </c>
      <c r="F1971" s="26">
        <v>218719311196</v>
      </c>
      <c r="G1971" s="90">
        <v>311196</v>
      </c>
      <c r="H1971" s="90">
        <v>3</v>
      </c>
      <c r="I1971" s="90">
        <v>3</v>
      </c>
      <c r="J1971" s="90" t="s">
        <v>10509</v>
      </c>
      <c r="K1971" s="90">
        <v>412</v>
      </c>
      <c r="L1971" s="90" t="s">
        <v>10512</v>
      </c>
    </row>
    <row r="1972" spans="1:12" hidden="1" outlineLevel="2" x14ac:dyDescent="0.25">
      <c r="A1972" s="90">
        <v>3</v>
      </c>
      <c r="B1972" s="26">
        <v>915281851</v>
      </c>
      <c r="C1972" s="90">
        <v>20</v>
      </c>
      <c r="D1972" s="90">
        <v>232400</v>
      </c>
      <c r="E1972" s="94">
        <v>43913</v>
      </c>
      <c r="F1972" s="26">
        <v>232400324101</v>
      </c>
      <c r="G1972" s="90">
        <v>324101</v>
      </c>
      <c r="H1972" s="90">
        <v>58.46</v>
      </c>
      <c r="I1972" s="90">
        <v>58.46</v>
      </c>
      <c r="J1972" s="90" t="s">
        <v>10509</v>
      </c>
      <c r="K1972" s="90">
        <v>260</v>
      </c>
      <c r="L1972" s="90" t="s">
        <v>10512</v>
      </c>
    </row>
    <row r="1973" spans="1:12" hidden="1" outlineLevel="2" x14ac:dyDescent="0.25">
      <c r="A1973" s="90">
        <v>3</v>
      </c>
      <c r="B1973" s="26">
        <v>915328140</v>
      </c>
      <c r="C1973" s="90">
        <v>20</v>
      </c>
      <c r="D1973" s="90">
        <v>209823</v>
      </c>
      <c r="E1973" s="94">
        <v>43669</v>
      </c>
      <c r="F1973" s="26">
        <v>209823302746</v>
      </c>
      <c r="G1973" s="90">
        <v>302746</v>
      </c>
      <c r="H1973" s="90">
        <v>4.5</v>
      </c>
      <c r="I1973" s="90">
        <v>4.5</v>
      </c>
      <c r="J1973" s="90" t="s">
        <v>10509</v>
      </c>
      <c r="K1973" s="90">
        <v>504</v>
      </c>
      <c r="L1973" s="90" t="s">
        <v>10512</v>
      </c>
    </row>
    <row r="1974" spans="1:12" hidden="1" outlineLevel="2" x14ac:dyDescent="0.25">
      <c r="A1974" s="90">
        <v>3</v>
      </c>
      <c r="B1974" s="26">
        <v>915335244</v>
      </c>
      <c r="C1974" s="90">
        <v>20</v>
      </c>
      <c r="D1974" s="90">
        <v>178160</v>
      </c>
      <c r="E1974" s="94">
        <v>43273</v>
      </c>
      <c r="F1974" s="26">
        <v>178160271334</v>
      </c>
      <c r="G1974" s="90">
        <v>271334</v>
      </c>
      <c r="H1974" s="90">
        <v>8.09</v>
      </c>
      <c r="I1974" s="90">
        <v>8.09</v>
      </c>
      <c r="J1974" s="90" t="s">
        <v>10509</v>
      </c>
      <c r="K1974" s="90">
        <v>900</v>
      </c>
      <c r="L1974" s="90" t="s">
        <v>10512</v>
      </c>
    </row>
    <row r="1975" spans="1:12" hidden="1" outlineLevel="2" x14ac:dyDescent="0.25">
      <c r="A1975" s="90">
        <v>3</v>
      </c>
      <c r="B1975" s="26">
        <v>915358329</v>
      </c>
      <c r="C1975" s="90">
        <v>20</v>
      </c>
      <c r="D1975" s="90">
        <v>220468</v>
      </c>
      <c r="E1975" s="94">
        <v>43790</v>
      </c>
      <c r="F1975" s="26">
        <v>220468312902</v>
      </c>
      <c r="G1975" s="90">
        <v>312902</v>
      </c>
      <c r="H1975" s="90">
        <v>1.9</v>
      </c>
      <c r="I1975" s="90">
        <v>1.9</v>
      </c>
      <c r="J1975" s="90" t="s">
        <v>10509</v>
      </c>
      <c r="K1975" s="90">
        <v>382</v>
      </c>
      <c r="L1975" s="90" t="s">
        <v>10512</v>
      </c>
    </row>
    <row r="1976" spans="1:12" hidden="1" outlineLevel="2" x14ac:dyDescent="0.25">
      <c r="A1976" s="90">
        <v>3</v>
      </c>
      <c r="B1976" s="26">
        <v>915358329</v>
      </c>
      <c r="C1976" s="90">
        <v>20</v>
      </c>
      <c r="D1976" s="90">
        <v>223293</v>
      </c>
      <c r="E1976" s="94">
        <v>43822</v>
      </c>
      <c r="F1976" s="26">
        <v>223293315569</v>
      </c>
      <c r="G1976" s="90">
        <v>315569</v>
      </c>
      <c r="H1976" s="90">
        <v>1.68</v>
      </c>
      <c r="I1976" s="90">
        <v>1.68</v>
      </c>
      <c r="J1976" s="90" t="s">
        <v>10509</v>
      </c>
      <c r="K1976" s="90">
        <v>351</v>
      </c>
      <c r="L1976" s="90" t="s">
        <v>10512</v>
      </c>
    </row>
    <row r="1977" spans="1:12" hidden="1" outlineLevel="2" x14ac:dyDescent="0.25">
      <c r="A1977" s="90">
        <v>3</v>
      </c>
      <c r="B1977" s="26">
        <v>915358329</v>
      </c>
      <c r="C1977" s="90">
        <v>20</v>
      </c>
      <c r="D1977" s="90">
        <v>226161</v>
      </c>
      <c r="E1977" s="94">
        <v>43851</v>
      </c>
      <c r="F1977" s="26">
        <v>226161318262</v>
      </c>
      <c r="G1977" s="90">
        <v>318262</v>
      </c>
      <c r="H1977" s="90">
        <v>1.68</v>
      </c>
      <c r="I1977" s="90">
        <v>1.68</v>
      </c>
      <c r="J1977" s="90" t="s">
        <v>10509</v>
      </c>
      <c r="K1977" s="90">
        <v>320</v>
      </c>
      <c r="L1977" s="90" t="s">
        <v>10512</v>
      </c>
    </row>
    <row r="1978" spans="1:12" hidden="1" outlineLevel="2" x14ac:dyDescent="0.25">
      <c r="A1978" s="90">
        <v>3</v>
      </c>
      <c r="B1978" s="26">
        <v>915358329</v>
      </c>
      <c r="C1978" s="90">
        <v>20</v>
      </c>
      <c r="D1978" s="90">
        <v>236171</v>
      </c>
      <c r="E1978" s="94">
        <v>43942</v>
      </c>
      <c r="F1978" s="26">
        <v>236171327529</v>
      </c>
      <c r="G1978" s="90">
        <v>327529</v>
      </c>
      <c r="H1978" s="90">
        <v>1.68</v>
      </c>
      <c r="I1978" s="90">
        <v>1.68</v>
      </c>
      <c r="J1978" s="90" t="s">
        <v>10509</v>
      </c>
      <c r="K1978" s="90">
        <v>230</v>
      </c>
      <c r="L1978" s="90" t="s">
        <v>10512</v>
      </c>
    </row>
    <row r="1979" spans="1:12" hidden="1" outlineLevel="2" x14ac:dyDescent="0.25">
      <c r="A1979" s="90">
        <v>3</v>
      </c>
      <c r="B1979" s="26">
        <v>915358329</v>
      </c>
      <c r="C1979" s="90">
        <v>20</v>
      </c>
      <c r="D1979" s="90">
        <v>239163</v>
      </c>
      <c r="E1979" s="94">
        <v>43972</v>
      </c>
      <c r="F1979" s="26">
        <v>239163330319</v>
      </c>
      <c r="G1979" s="90">
        <v>330319</v>
      </c>
      <c r="H1979" s="90">
        <v>1.68</v>
      </c>
      <c r="I1979" s="90">
        <v>1.68</v>
      </c>
      <c r="J1979" s="90" t="s">
        <v>10509</v>
      </c>
      <c r="K1979" s="90">
        <v>199</v>
      </c>
      <c r="L1979" s="90" t="s">
        <v>10512</v>
      </c>
    </row>
    <row r="1980" spans="1:12" hidden="1" outlineLevel="2" x14ac:dyDescent="0.25">
      <c r="A1980" s="90">
        <v>3</v>
      </c>
      <c r="B1980" s="26">
        <v>915359673001</v>
      </c>
      <c r="C1980" s="90">
        <v>20</v>
      </c>
      <c r="D1980" s="90">
        <v>236772</v>
      </c>
      <c r="E1980" s="94">
        <v>43952</v>
      </c>
      <c r="F1980" s="26">
        <v>236772328080</v>
      </c>
      <c r="G1980" s="90">
        <v>328080</v>
      </c>
      <c r="H1980" s="90">
        <v>1.68</v>
      </c>
      <c r="I1980" s="90">
        <v>1.68</v>
      </c>
      <c r="J1980" s="90" t="s">
        <v>10509</v>
      </c>
      <c r="K1980" s="90">
        <v>230</v>
      </c>
      <c r="L1980" s="90" t="s">
        <v>10512</v>
      </c>
    </row>
    <row r="1981" spans="1:12" hidden="1" outlineLevel="2" x14ac:dyDescent="0.25">
      <c r="A1981" s="90">
        <v>3</v>
      </c>
      <c r="B1981" s="26">
        <v>915359673001</v>
      </c>
      <c r="C1981" s="90">
        <v>20</v>
      </c>
      <c r="D1981" s="90">
        <v>239781</v>
      </c>
      <c r="E1981" s="94">
        <v>43983</v>
      </c>
      <c r="F1981" s="26">
        <v>239781330886</v>
      </c>
      <c r="G1981" s="90">
        <v>330886</v>
      </c>
      <c r="H1981" s="90">
        <v>1.68</v>
      </c>
      <c r="I1981" s="90">
        <v>1.68</v>
      </c>
      <c r="J1981" s="90" t="s">
        <v>10509</v>
      </c>
      <c r="K1981" s="90">
        <v>199</v>
      </c>
      <c r="L1981" s="90" t="s">
        <v>10512</v>
      </c>
    </row>
    <row r="1982" spans="1:12" hidden="1" outlineLevel="2" x14ac:dyDescent="0.25">
      <c r="A1982" s="90">
        <v>3</v>
      </c>
      <c r="B1982" s="26">
        <v>915398432</v>
      </c>
      <c r="C1982" s="90">
        <v>20</v>
      </c>
      <c r="D1982" s="90">
        <v>199028</v>
      </c>
      <c r="E1982" s="94">
        <v>43546</v>
      </c>
      <c r="F1982" s="26">
        <v>199028292127</v>
      </c>
      <c r="G1982" s="90">
        <v>292127</v>
      </c>
      <c r="H1982" s="90">
        <v>1.68</v>
      </c>
      <c r="I1982" s="90">
        <v>1.68</v>
      </c>
      <c r="J1982" s="90" t="s">
        <v>10509</v>
      </c>
      <c r="K1982" s="90">
        <v>626</v>
      </c>
      <c r="L1982" s="90" t="s">
        <v>10512</v>
      </c>
    </row>
    <row r="1983" spans="1:12" hidden="1" outlineLevel="2" x14ac:dyDescent="0.25">
      <c r="A1983" s="90">
        <v>3</v>
      </c>
      <c r="B1983" s="26">
        <v>915398432</v>
      </c>
      <c r="C1983" s="90">
        <v>20</v>
      </c>
      <c r="D1983" s="90">
        <v>201373</v>
      </c>
      <c r="E1983" s="94">
        <v>43578</v>
      </c>
      <c r="F1983" s="26">
        <v>201373294459</v>
      </c>
      <c r="G1983" s="90">
        <v>294459</v>
      </c>
      <c r="H1983" s="90">
        <v>1.68</v>
      </c>
      <c r="I1983" s="90">
        <v>1.68</v>
      </c>
      <c r="J1983" s="90" t="s">
        <v>10509</v>
      </c>
      <c r="K1983" s="90">
        <v>596</v>
      </c>
      <c r="L1983" s="90" t="s">
        <v>10512</v>
      </c>
    </row>
    <row r="1984" spans="1:12" hidden="1" outlineLevel="2" x14ac:dyDescent="0.25">
      <c r="A1984" s="90">
        <v>3</v>
      </c>
      <c r="B1984" s="26">
        <v>915398432</v>
      </c>
      <c r="C1984" s="90">
        <v>20</v>
      </c>
      <c r="D1984" s="90">
        <v>232193</v>
      </c>
      <c r="E1984" s="94">
        <v>43913</v>
      </c>
      <c r="F1984" s="26">
        <v>232193323894</v>
      </c>
      <c r="G1984" s="90">
        <v>323894</v>
      </c>
      <c r="H1984" s="90">
        <v>1.89</v>
      </c>
      <c r="I1984" s="90">
        <v>1.89</v>
      </c>
      <c r="J1984" s="90" t="s">
        <v>10509</v>
      </c>
      <c r="K1984" s="90">
        <v>260</v>
      </c>
      <c r="L1984" s="90" t="s">
        <v>10512</v>
      </c>
    </row>
    <row r="1985" spans="1:12" hidden="1" outlineLevel="2" x14ac:dyDescent="0.25">
      <c r="A1985" s="90">
        <v>3</v>
      </c>
      <c r="B1985" s="26">
        <v>915398432</v>
      </c>
      <c r="C1985" s="90">
        <v>20</v>
      </c>
      <c r="D1985" s="90">
        <v>235186</v>
      </c>
      <c r="E1985" s="94">
        <v>43942</v>
      </c>
      <c r="F1985" s="26">
        <v>235186326665</v>
      </c>
      <c r="G1985" s="90">
        <v>326665</v>
      </c>
      <c r="H1985" s="90">
        <v>1.68</v>
      </c>
      <c r="I1985" s="90">
        <v>1.68</v>
      </c>
      <c r="J1985" s="90" t="s">
        <v>10509</v>
      </c>
      <c r="K1985" s="90">
        <v>230</v>
      </c>
      <c r="L1985" s="90" t="s">
        <v>10512</v>
      </c>
    </row>
    <row r="1986" spans="1:12" hidden="1" outlineLevel="2" x14ac:dyDescent="0.25">
      <c r="A1986" s="90">
        <v>3</v>
      </c>
      <c r="B1986" s="26">
        <v>915405005</v>
      </c>
      <c r="C1986" s="90">
        <v>20</v>
      </c>
      <c r="D1986" s="90">
        <v>232174</v>
      </c>
      <c r="E1986" s="94">
        <v>43913</v>
      </c>
      <c r="F1986" s="26">
        <v>232174323876</v>
      </c>
      <c r="G1986" s="90">
        <v>323876</v>
      </c>
      <c r="H1986" s="90">
        <v>12.45</v>
      </c>
      <c r="I1986" s="90">
        <v>12.45</v>
      </c>
      <c r="J1986" s="90" t="s">
        <v>10509</v>
      </c>
      <c r="K1986" s="90">
        <v>260</v>
      </c>
      <c r="L1986" s="90" t="s">
        <v>10512</v>
      </c>
    </row>
    <row r="1987" spans="1:12" hidden="1" outlineLevel="2" x14ac:dyDescent="0.25">
      <c r="A1987" s="90">
        <v>3</v>
      </c>
      <c r="B1987" s="26">
        <v>915405005</v>
      </c>
      <c r="C1987" s="90">
        <v>20</v>
      </c>
      <c r="D1987" s="90">
        <v>235167</v>
      </c>
      <c r="E1987" s="94">
        <v>43942</v>
      </c>
      <c r="F1987" s="26">
        <v>235167326647</v>
      </c>
      <c r="G1987" s="90">
        <v>326647</v>
      </c>
      <c r="H1987" s="90">
        <v>23.76</v>
      </c>
      <c r="I1987" s="90">
        <v>23.76</v>
      </c>
      <c r="J1987" s="90" t="s">
        <v>10509</v>
      </c>
      <c r="K1987" s="90">
        <v>230</v>
      </c>
      <c r="L1987" s="90" t="s">
        <v>10512</v>
      </c>
    </row>
    <row r="1988" spans="1:12" hidden="1" outlineLevel="2" x14ac:dyDescent="0.25">
      <c r="A1988" s="90">
        <v>3</v>
      </c>
      <c r="B1988" s="26">
        <v>915405005</v>
      </c>
      <c r="C1988" s="90">
        <v>20</v>
      </c>
      <c r="D1988" s="90">
        <v>238135</v>
      </c>
      <c r="E1988" s="94">
        <v>43972</v>
      </c>
      <c r="F1988" s="26">
        <v>238135329413</v>
      </c>
      <c r="G1988" s="90">
        <v>329413</v>
      </c>
      <c r="H1988" s="90">
        <v>26.31</v>
      </c>
      <c r="I1988" s="90">
        <v>26.31</v>
      </c>
      <c r="J1988" s="90" t="s">
        <v>10509</v>
      </c>
      <c r="K1988" s="90">
        <v>199</v>
      </c>
      <c r="L1988" s="90" t="s">
        <v>10512</v>
      </c>
    </row>
    <row r="1989" spans="1:12" hidden="1" outlineLevel="2" x14ac:dyDescent="0.25">
      <c r="A1989" s="90">
        <v>3</v>
      </c>
      <c r="B1989" s="26">
        <v>915412290</v>
      </c>
      <c r="C1989" s="90">
        <v>20</v>
      </c>
      <c r="D1989" s="90">
        <v>196619</v>
      </c>
      <c r="E1989" s="94">
        <v>43518</v>
      </c>
      <c r="F1989" s="26">
        <v>196619289731</v>
      </c>
      <c r="G1989" s="90">
        <v>289731</v>
      </c>
      <c r="H1989" s="90">
        <v>4.63</v>
      </c>
      <c r="I1989" s="90">
        <v>4.63</v>
      </c>
      <c r="J1989" s="90" t="s">
        <v>10509</v>
      </c>
      <c r="K1989" s="90">
        <v>657</v>
      </c>
      <c r="L1989" s="90" t="s">
        <v>10512</v>
      </c>
    </row>
    <row r="1990" spans="1:12" hidden="1" outlineLevel="2" x14ac:dyDescent="0.25">
      <c r="A1990" s="90">
        <v>3</v>
      </c>
      <c r="B1990" s="26">
        <v>915416127001</v>
      </c>
      <c r="C1990" s="90">
        <v>20</v>
      </c>
      <c r="D1990" s="90">
        <v>230865</v>
      </c>
      <c r="E1990" s="94">
        <v>43892</v>
      </c>
      <c r="F1990" s="26">
        <v>230865322585</v>
      </c>
      <c r="G1990" s="90">
        <v>322585</v>
      </c>
      <c r="H1990" s="90">
        <v>0.01</v>
      </c>
      <c r="I1990" s="90">
        <v>0.01</v>
      </c>
      <c r="J1990" s="90" t="s">
        <v>10509</v>
      </c>
      <c r="K1990" s="90">
        <v>291</v>
      </c>
      <c r="L1990" s="90" t="s">
        <v>10512</v>
      </c>
    </row>
    <row r="1991" spans="1:12" hidden="1" outlineLevel="2" x14ac:dyDescent="0.25">
      <c r="A1991" s="90">
        <v>3</v>
      </c>
      <c r="B1991" s="26">
        <v>915448435001</v>
      </c>
      <c r="C1991" s="90">
        <v>20</v>
      </c>
      <c r="D1991" s="90">
        <v>224622</v>
      </c>
      <c r="E1991" s="94">
        <v>43833</v>
      </c>
      <c r="F1991" s="26">
        <v>224622316778</v>
      </c>
      <c r="G1991" s="90">
        <v>316778</v>
      </c>
      <c r="H1991" s="90">
        <v>1.68</v>
      </c>
      <c r="I1991" s="90">
        <v>1.1200000000000001</v>
      </c>
      <c r="J1991" s="90" t="s">
        <v>10509</v>
      </c>
      <c r="K1991" s="90">
        <v>351</v>
      </c>
      <c r="L1991" s="90" t="s">
        <v>10512</v>
      </c>
    </row>
    <row r="1992" spans="1:12" hidden="1" outlineLevel="2" x14ac:dyDescent="0.25">
      <c r="A1992" s="90">
        <v>3</v>
      </c>
      <c r="B1992" s="26">
        <v>915448435001</v>
      </c>
      <c r="C1992" s="90">
        <v>20</v>
      </c>
      <c r="D1992" s="90">
        <v>230503</v>
      </c>
      <c r="E1992" s="94">
        <v>43892</v>
      </c>
      <c r="F1992" s="26">
        <v>230503322267</v>
      </c>
      <c r="G1992" s="90">
        <v>322267</v>
      </c>
      <c r="H1992" s="90">
        <v>1.68</v>
      </c>
      <c r="I1992" s="90">
        <v>1.68</v>
      </c>
      <c r="J1992" s="90" t="s">
        <v>10509</v>
      </c>
      <c r="K1992" s="90">
        <v>291</v>
      </c>
      <c r="L1992" s="90" t="s">
        <v>10512</v>
      </c>
    </row>
    <row r="1993" spans="1:12" hidden="1" outlineLevel="2" x14ac:dyDescent="0.25">
      <c r="A1993" s="90">
        <v>3</v>
      </c>
      <c r="B1993" s="26">
        <v>915450977</v>
      </c>
      <c r="C1993" s="90">
        <v>20</v>
      </c>
      <c r="D1993" s="90">
        <v>185170</v>
      </c>
      <c r="E1993" s="94">
        <v>43364</v>
      </c>
      <c r="F1993" s="26">
        <v>185170278331</v>
      </c>
      <c r="G1993" s="90">
        <v>278331</v>
      </c>
      <c r="H1993" s="90">
        <v>1.68</v>
      </c>
      <c r="I1993" s="90">
        <v>1.68</v>
      </c>
      <c r="J1993" s="90" t="s">
        <v>10509</v>
      </c>
      <c r="K1993" s="90">
        <v>808</v>
      </c>
      <c r="L1993" s="90" t="s">
        <v>10512</v>
      </c>
    </row>
    <row r="1994" spans="1:12" hidden="1" outlineLevel="2" x14ac:dyDescent="0.25">
      <c r="A1994" s="90">
        <v>3</v>
      </c>
      <c r="B1994" s="26">
        <v>916408941</v>
      </c>
      <c r="C1994" s="90">
        <v>20</v>
      </c>
      <c r="D1994" s="90">
        <v>218720</v>
      </c>
      <c r="E1994" s="94">
        <v>43761</v>
      </c>
      <c r="F1994" s="26">
        <v>218720311197</v>
      </c>
      <c r="G1994" s="90">
        <v>311197</v>
      </c>
      <c r="H1994" s="90">
        <v>3.88</v>
      </c>
      <c r="I1994" s="90">
        <v>3.88</v>
      </c>
      <c r="J1994" s="90" t="s">
        <v>10509</v>
      </c>
      <c r="K1994" s="90">
        <v>412</v>
      </c>
      <c r="L1994" s="90" t="s">
        <v>10512</v>
      </c>
    </row>
    <row r="1995" spans="1:12" hidden="1" outlineLevel="2" x14ac:dyDescent="0.25">
      <c r="A1995" s="90">
        <v>3</v>
      </c>
      <c r="B1995" s="26">
        <v>916418254</v>
      </c>
      <c r="C1995" s="90">
        <v>20</v>
      </c>
      <c r="D1995" s="90">
        <v>232917</v>
      </c>
      <c r="E1995" s="94">
        <v>43913</v>
      </c>
      <c r="F1995" s="26">
        <v>232917324534</v>
      </c>
      <c r="G1995" s="90">
        <v>324534</v>
      </c>
      <c r="H1995" s="90">
        <v>2.17</v>
      </c>
      <c r="I1995" s="90">
        <v>2.17</v>
      </c>
      <c r="J1995" s="90" t="s">
        <v>10509</v>
      </c>
      <c r="K1995" s="90">
        <v>260</v>
      </c>
      <c r="L1995" s="90" t="s">
        <v>10512</v>
      </c>
    </row>
    <row r="1996" spans="1:12" hidden="1" outlineLevel="2" x14ac:dyDescent="0.25">
      <c r="A1996" s="90">
        <v>3</v>
      </c>
      <c r="B1996" s="26">
        <v>916418254</v>
      </c>
      <c r="C1996" s="90">
        <v>20</v>
      </c>
      <c r="D1996" s="90">
        <v>238891</v>
      </c>
      <c r="E1996" s="94">
        <v>43972</v>
      </c>
      <c r="F1996" s="26">
        <v>238891330085</v>
      </c>
      <c r="G1996" s="90">
        <v>330085</v>
      </c>
      <c r="H1996" s="90">
        <v>2.13</v>
      </c>
      <c r="I1996" s="90">
        <v>2.13</v>
      </c>
      <c r="J1996" s="90" t="s">
        <v>10509</v>
      </c>
      <c r="K1996" s="90">
        <v>199</v>
      </c>
      <c r="L1996" s="90" t="s">
        <v>10512</v>
      </c>
    </row>
    <row r="1997" spans="1:12" hidden="1" outlineLevel="2" x14ac:dyDescent="0.25">
      <c r="A1997" s="90">
        <v>3</v>
      </c>
      <c r="B1997" s="26">
        <v>916420011</v>
      </c>
      <c r="C1997" s="90">
        <v>20</v>
      </c>
      <c r="D1997" s="90">
        <v>218591</v>
      </c>
      <c r="E1997" s="94">
        <v>43759</v>
      </c>
      <c r="F1997" s="26">
        <v>218591311084</v>
      </c>
      <c r="G1997" s="90">
        <v>311084</v>
      </c>
      <c r="H1997" s="90">
        <v>0.16</v>
      </c>
      <c r="I1997" s="90">
        <v>0.16</v>
      </c>
      <c r="J1997" s="90" t="s">
        <v>10509</v>
      </c>
      <c r="K1997" s="90">
        <v>412</v>
      </c>
      <c r="L1997" s="90" t="s">
        <v>10512</v>
      </c>
    </row>
    <row r="1998" spans="1:12" hidden="1" outlineLevel="2" x14ac:dyDescent="0.25">
      <c r="A1998" s="90">
        <v>3</v>
      </c>
      <c r="B1998" s="26">
        <v>916420011</v>
      </c>
      <c r="C1998" s="90">
        <v>20</v>
      </c>
      <c r="D1998" s="90">
        <v>221452</v>
      </c>
      <c r="E1998" s="94">
        <v>43790</v>
      </c>
      <c r="F1998" s="26">
        <v>221452313797</v>
      </c>
      <c r="G1998" s="90">
        <v>313797</v>
      </c>
      <c r="H1998" s="90">
        <v>0.31</v>
      </c>
      <c r="I1998" s="90">
        <v>0.31</v>
      </c>
      <c r="J1998" s="90" t="s">
        <v>10509</v>
      </c>
      <c r="K1998" s="90">
        <v>382</v>
      </c>
      <c r="L1998" s="90" t="s">
        <v>10512</v>
      </c>
    </row>
    <row r="1999" spans="1:12" hidden="1" outlineLevel="2" x14ac:dyDescent="0.25">
      <c r="A1999" s="90">
        <v>3</v>
      </c>
      <c r="B1999" s="26">
        <v>916443310</v>
      </c>
      <c r="C1999" s="90">
        <v>20</v>
      </c>
      <c r="D1999" s="90">
        <v>233156</v>
      </c>
      <c r="E1999" s="94">
        <v>43913</v>
      </c>
      <c r="F1999" s="26">
        <v>233156324738</v>
      </c>
      <c r="G1999" s="90">
        <v>324738</v>
      </c>
      <c r="H1999" s="90">
        <v>3.1</v>
      </c>
      <c r="I1999" s="90">
        <v>3.1</v>
      </c>
      <c r="J1999" s="90" t="s">
        <v>10509</v>
      </c>
      <c r="K1999" s="90">
        <v>260</v>
      </c>
      <c r="L1999" s="90" t="s">
        <v>10512</v>
      </c>
    </row>
    <row r="2000" spans="1:12" hidden="1" outlineLevel="2" x14ac:dyDescent="0.25">
      <c r="A2000" s="90">
        <v>3</v>
      </c>
      <c r="B2000" s="26">
        <v>916523764</v>
      </c>
      <c r="C2000" s="90">
        <v>20</v>
      </c>
      <c r="D2000" s="90">
        <v>234629</v>
      </c>
      <c r="E2000" s="94">
        <v>43942</v>
      </c>
      <c r="F2000" s="26">
        <v>234629326110</v>
      </c>
      <c r="G2000" s="90">
        <v>326110</v>
      </c>
      <c r="H2000" s="90">
        <v>1.68</v>
      </c>
      <c r="I2000" s="90">
        <v>1.68</v>
      </c>
      <c r="J2000" s="90" t="s">
        <v>10509</v>
      </c>
      <c r="K2000" s="90">
        <v>230</v>
      </c>
      <c r="L2000" s="90" t="s">
        <v>10512</v>
      </c>
    </row>
    <row r="2001" spans="1:12" hidden="1" outlineLevel="2" x14ac:dyDescent="0.25">
      <c r="A2001" s="90">
        <v>3</v>
      </c>
      <c r="B2001" s="26">
        <v>916523764</v>
      </c>
      <c r="C2001" s="90">
        <v>20</v>
      </c>
      <c r="D2001" s="90">
        <v>237585</v>
      </c>
      <c r="E2001" s="94">
        <v>43972</v>
      </c>
      <c r="F2001" s="26">
        <v>237585328864</v>
      </c>
      <c r="G2001" s="90">
        <v>328864</v>
      </c>
      <c r="H2001" s="90">
        <v>1.68</v>
      </c>
      <c r="I2001" s="90">
        <v>1.68</v>
      </c>
      <c r="J2001" s="90" t="s">
        <v>10509</v>
      </c>
      <c r="K2001" s="90">
        <v>199</v>
      </c>
      <c r="L2001" s="90" t="s">
        <v>10512</v>
      </c>
    </row>
    <row r="2002" spans="1:12" hidden="1" outlineLevel="2" x14ac:dyDescent="0.25">
      <c r="A2002" s="90">
        <v>3</v>
      </c>
      <c r="B2002" s="26">
        <v>916527872001</v>
      </c>
      <c r="C2002" s="90">
        <v>20</v>
      </c>
      <c r="D2002" s="90">
        <v>204945</v>
      </c>
      <c r="E2002" s="94">
        <v>43619</v>
      </c>
      <c r="F2002" s="26">
        <v>204945297975</v>
      </c>
      <c r="G2002" s="90">
        <v>297975</v>
      </c>
      <c r="H2002" s="90">
        <v>8.93</v>
      </c>
      <c r="I2002" s="90">
        <v>8.93</v>
      </c>
      <c r="J2002" s="90" t="s">
        <v>10509</v>
      </c>
      <c r="K2002" s="90">
        <v>565</v>
      </c>
      <c r="L2002" s="90" t="s">
        <v>10512</v>
      </c>
    </row>
    <row r="2003" spans="1:12" hidden="1" outlineLevel="2" x14ac:dyDescent="0.25">
      <c r="A2003" s="90">
        <v>3</v>
      </c>
      <c r="B2003" s="26">
        <v>916527872001</v>
      </c>
      <c r="C2003" s="90">
        <v>20</v>
      </c>
      <c r="D2003" s="90">
        <v>207646</v>
      </c>
      <c r="E2003" s="94">
        <v>43647</v>
      </c>
      <c r="F2003" s="26">
        <v>207646300621</v>
      </c>
      <c r="G2003" s="90">
        <v>300621</v>
      </c>
      <c r="H2003" s="90">
        <v>3.34</v>
      </c>
      <c r="I2003" s="90">
        <v>3.34</v>
      </c>
      <c r="J2003" s="90" t="s">
        <v>10509</v>
      </c>
      <c r="K2003" s="90">
        <v>535</v>
      </c>
      <c r="L2003" s="90" t="s">
        <v>10512</v>
      </c>
    </row>
    <row r="2004" spans="1:12" hidden="1" outlineLevel="2" x14ac:dyDescent="0.25">
      <c r="A2004" s="90">
        <v>3</v>
      </c>
      <c r="B2004" s="26">
        <v>916533102</v>
      </c>
      <c r="C2004" s="90">
        <v>20</v>
      </c>
      <c r="D2004" s="90">
        <v>169057</v>
      </c>
      <c r="E2004" s="94">
        <v>43124</v>
      </c>
      <c r="F2004" s="26">
        <v>169057260709</v>
      </c>
      <c r="G2004" s="90">
        <v>260709</v>
      </c>
      <c r="H2004" s="90">
        <v>0.37</v>
      </c>
      <c r="I2004" s="90">
        <v>0.37</v>
      </c>
      <c r="J2004" s="90" t="s">
        <v>10509</v>
      </c>
      <c r="K2004" s="90">
        <v>1050</v>
      </c>
      <c r="L2004" s="90" t="s">
        <v>10512</v>
      </c>
    </row>
    <row r="2005" spans="1:12" hidden="1" outlineLevel="2" x14ac:dyDescent="0.25">
      <c r="A2005" s="90">
        <v>3</v>
      </c>
      <c r="B2005" s="26">
        <v>916533102</v>
      </c>
      <c r="C2005" s="90">
        <v>20</v>
      </c>
      <c r="D2005" s="90">
        <v>172415</v>
      </c>
      <c r="E2005" s="94">
        <v>43185</v>
      </c>
      <c r="F2005" s="26">
        <v>172415264062</v>
      </c>
      <c r="G2005" s="90">
        <v>264062</v>
      </c>
      <c r="H2005" s="90">
        <v>0.83</v>
      </c>
      <c r="I2005" s="90">
        <v>0.83</v>
      </c>
      <c r="J2005" s="90" t="s">
        <v>10509</v>
      </c>
      <c r="K2005" s="90">
        <v>991</v>
      </c>
      <c r="L2005" s="90" t="s">
        <v>10512</v>
      </c>
    </row>
    <row r="2006" spans="1:12" hidden="1" outlineLevel="2" x14ac:dyDescent="0.25">
      <c r="A2006" s="90">
        <v>3</v>
      </c>
      <c r="B2006" s="26">
        <v>916535479</v>
      </c>
      <c r="C2006" s="90">
        <v>20</v>
      </c>
      <c r="D2006" s="90">
        <v>201121</v>
      </c>
      <c r="E2006" s="94">
        <v>43578</v>
      </c>
      <c r="F2006" s="26">
        <v>201121294209</v>
      </c>
      <c r="G2006" s="90">
        <v>294209</v>
      </c>
      <c r="H2006" s="90">
        <v>6.84</v>
      </c>
      <c r="I2006" s="90">
        <v>6.84</v>
      </c>
      <c r="J2006" s="90" t="s">
        <v>10509</v>
      </c>
      <c r="K2006" s="90">
        <v>596</v>
      </c>
      <c r="L2006" s="90" t="s">
        <v>10512</v>
      </c>
    </row>
    <row r="2007" spans="1:12" hidden="1" outlineLevel="2" x14ac:dyDescent="0.25">
      <c r="A2007" s="90">
        <v>3</v>
      </c>
      <c r="B2007" s="26">
        <v>916535479</v>
      </c>
      <c r="C2007" s="90">
        <v>20</v>
      </c>
      <c r="D2007" s="90">
        <v>203634</v>
      </c>
      <c r="E2007" s="94">
        <v>43607</v>
      </c>
      <c r="F2007" s="26">
        <v>203634296699</v>
      </c>
      <c r="G2007" s="90">
        <v>296699</v>
      </c>
      <c r="H2007" s="90">
        <v>6.62</v>
      </c>
      <c r="I2007" s="90">
        <v>6.62</v>
      </c>
      <c r="J2007" s="90" t="s">
        <v>10509</v>
      </c>
      <c r="K2007" s="90">
        <v>565</v>
      </c>
      <c r="L2007" s="90" t="s">
        <v>10512</v>
      </c>
    </row>
    <row r="2008" spans="1:12" hidden="1" outlineLevel="2" x14ac:dyDescent="0.25">
      <c r="A2008" s="90">
        <v>3</v>
      </c>
      <c r="B2008" s="26">
        <v>916535479</v>
      </c>
      <c r="C2008" s="90">
        <v>20</v>
      </c>
      <c r="D2008" s="90">
        <v>206252</v>
      </c>
      <c r="E2008" s="94">
        <v>43637</v>
      </c>
      <c r="F2008" s="26">
        <v>206252299279</v>
      </c>
      <c r="G2008" s="90">
        <v>299279</v>
      </c>
      <c r="H2008" s="90">
        <v>2.33</v>
      </c>
      <c r="I2008" s="90">
        <v>2.33</v>
      </c>
      <c r="J2008" s="90" t="s">
        <v>10509</v>
      </c>
      <c r="K2008" s="90">
        <v>535</v>
      </c>
      <c r="L2008" s="90" t="s">
        <v>10512</v>
      </c>
    </row>
    <row r="2009" spans="1:12" hidden="1" outlineLevel="2" x14ac:dyDescent="0.25">
      <c r="A2009" s="90">
        <v>3</v>
      </c>
      <c r="B2009" s="26">
        <v>916542939</v>
      </c>
      <c r="C2009" s="90">
        <v>20</v>
      </c>
      <c r="D2009" s="90">
        <v>211513</v>
      </c>
      <c r="E2009" s="94">
        <v>43699</v>
      </c>
      <c r="F2009" s="26">
        <v>211513304372</v>
      </c>
      <c r="G2009" s="90">
        <v>304372</v>
      </c>
      <c r="H2009" s="90">
        <v>1.68</v>
      </c>
      <c r="I2009" s="90">
        <v>1.68</v>
      </c>
      <c r="J2009" s="90" t="s">
        <v>10509</v>
      </c>
      <c r="K2009" s="90">
        <v>473</v>
      </c>
      <c r="L2009" s="90" t="s">
        <v>10512</v>
      </c>
    </row>
    <row r="2010" spans="1:12" hidden="1" outlineLevel="2" x14ac:dyDescent="0.25">
      <c r="A2010" s="90">
        <v>3</v>
      </c>
      <c r="B2010" s="26">
        <v>916542939</v>
      </c>
      <c r="C2010" s="90">
        <v>20</v>
      </c>
      <c r="D2010" s="90">
        <v>214405</v>
      </c>
      <c r="E2010" s="94">
        <v>43731</v>
      </c>
      <c r="F2010" s="26">
        <v>214405307123</v>
      </c>
      <c r="G2010" s="90">
        <v>307123</v>
      </c>
      <c r="H2010" s="90">
        <v>1.74</v>
      </c>
      <c r="I2010" s="90">
        <v>1.74</v>
      </c>
      <c r="J2010" s="90" t="s">
        <v>10509</v>
      </c>
      <c r="K2010" s="90">
        <v>443</v>
      </c>
      <c r="L2010" s="90" t="s">
        <v>10512</v>
      </c>
    </row>
    <row r="2011" spans="1:12" hidden="1" outlineLevel="2" x14ac:dyDescent="0.25">
      <c r="A2011" s="90">
        <v>3</v>
      </c>
      <c r="B2011" s="26">
        <v>916542939</v>
      </c>
      <c r="C2011" s="90">
        <v>20</v>
      </c>
      <c r="D2011" s="90">
        <v>217322</v>
      </c>
      <c r="E2011" s="94">
        <v>43759</v>
      </c>
      <c r="F2011" s="26">
        <v>217322309907</v>
      </c>
      <c r="G2011" s="90">
        <v>309907</v>
      </c>
      <c r="H2011" s="90">
        <v>1.68</v>
      </c>
      <c r="I2011" s="90">
        <v>1.68</v>
      </c>
      <c r="J2011" s="90" t="s">
        <v>10509</v>
      </c>
      <c r="K2011" s="90">
        <v>412</v>
      </c>
      <c r="L2011" s="90" t="s">
        <v>10512</v>
      </c>
    </row>
    <row r="2012" spans="1:12" hidden="1" outlineLevel="2" x14ac:dyDescent="0.25">
      <c r="A2012" s="90">
        <v>3</v>
      </c>
      <c r="B2012" s="26">
        <v>916545932</v>
      </c>
      <c r="C2012" s="90">
        <v>20</v>
      </c>
      <c r="D2012" s="90">
        <v>190006</v>
      </c>
      <c r="E2012" s="94">
        <v>43434</v>
      </c>
      <c r="F2012" s="26">
        <v>190006283150</v>
      </c>
      <c r="G2012" s="90">
        <v>283150</v>
      </c>
      <c r="H2012" s="90">
        <v>4.8600000000000003</v>
      </c>
      <c r="I2012" s="90">
        <v>4.8600000000000003</v>
      </c>
      <c r="J2012" s="90" t="s">
        <v>10509</v>
      </c>
      <c r="K2012" s="90">
        <v>747</v>
      </c>
      <c r="L2012" s="90" t="s">
        <v>10512</v>
      </c>
    </row>
    <row r="2013" spans="1:12" hidden="1" outlineLevel="2" x14ac:dyDescent="0.25">
      <c r="A2013" s="90">
        <v>3</v>
      </c>
      <c r="B2013" s="26">
        <v>916545940</v>
      </c>
      <c r="C2013" s="90">
        <v>20</v>
      </c>
      <c r="D2013" s="90">
        <v>190024</v>
      </c>
      <c r="E2013" s="94">
        <v>43434</v>
      </c>
      <c r="F2013" s="26">
        <v>190024283168</v>
      </c>
      <c r="G2013" s="90">
        <v>283168</v>
      </c>
      <c r="H2013" s="90">
        <v>4.8600000000000003</v>
      </c>
      <c r="I2013" s="90">
        <v>4.8600000000000003</v>
      </c>
      <c r="J2013" s="90" t="s">
        <v>10509</v>
      </c>
      <c r="K2013" s="90">
        <v>747</v>
      </c>
      <c r="L2013" s="90" t="s">
        <v>10512</v>
      </c>
    </row>
    <row r="2014" spans="1:12" hidden="1" outlineLevel="2" x14ac:dyDescent="0.25">
      <c r="A2014" s="90">
        <v>3</v>
      </c>
      <c r="B2014" s="26">
        <v>916551187</v>
      </c>
      <c r="C2014" s="90">
        <v>20</v>
      </c>
      <c r="D2014" s="90">
        <v>220814</v>
      </c>
      <c r="E2014" s="94">
        <v>43790</v>
      </c>
      <c r="F2014" s="26">
        <v>220814313246</v>
      </c>
      <c r="G2014" s="90">
        <v>313246</v>
      </c>
      <c r="H2014" s="90">
        <v>3.43</v>
      </c>
      <c r="I2014" s="90">
        <v>3.43</v>
      </c>
      <c r="J2014" s="90" t="s">
        <v>10509</v>
      </c>
      <c r="K2014" s="90">
        <v>382</v>
      </c>
      <c r="L2014" s="90" t="s">
        <v>10512</v>
      </c>
    </row>
    <row r="2015" spans="1:12" hidden="1" outlineLevel="2" x14ac:dyDescent="0.25">
      <c r="A2015" s="90">
        <v>3</v>
      </c>
      <c r="B2015" s="26">
        <v>916565344001</v>
      </c>
      <c r="C2015" s="90">
        <v>20</v>
      </c>
      <c r="D2015" s="90">
        <v>195012</v>
      </c>
      <c r="E2015" s="94">
        <v>43497</v>
      </c>
      <c r="F2015" s="26">
        <v>195012288128</v>
      </c>
      <c r="G2015" s="90">
        <v>288128</v>
      </c>
      <c r="H2015" s="90">
        <v>1.68</v>
      </c>
      <c r="I2015" s="90">
        <v>1.68</v>
      </c>
      <c r="J2015" s="90" t="s">
        <v>10509</v>
      </c>
      <c r="K2015" s="90">
        <v>685</v>
      </c>
      <c r="L2015" s="90" t="s">
        <v>10512</v>
      </c>
    </row>
    <row r="2016" spans="1:12" hidden="1" outlineLevel="2" x14ac:dyDescent="0.25">
      <c r="A2016" s="90">
        <v>3</v>
      </c>
      <c r="B2016" s="26">
        <v>916565674</v>
      </c>
      <c r="C2016" s="90">
        <v>20</v>
      </c>
      <c r="D2016" s="90">
        <v>206636</v>
      </c>
      <c r="E2016" s="94">
        <v>43637</v>
      </c>
      <c r="F2016" s="26">
        <v>206636299661</v>
      </c>
      <c r="G2016" s="90">
        <v>299661</v>
      </c>
      <c r="H2016" s="90">
        <v>1.68</v>
      </c>
      <c r="I2016" s="90">
        <v>1.68</v>
      </c>
      <c r="J2016" s="90" t="s">
        <v>10509</v>
      </c>
      <c r="K2016" s="90">
        <v>535</v>
      </c>
      <c r="L2016" s="90" t="s">
        <v>10512</v>
      </c>
    </row>
    <row r="2017" spans="1:12" hidden="1" outlineLevel="2" x14ac:dyDescent="0.25">
      <c r="A2017" s="90">
        <v>3</v>
      </c>
      <c r="B2017" s="26">
        <v>916565674</v>
      </c>
      <c r="C2017" s="90">
        <v>20</v>
      </c>
      <c r="D2017" s="90">
        <v>209317</v>
      </c>
      <c r="E2017" s="94">
        <v>43669</v>
      </c>
      <c r="F2017" s="26">
        <v>209317302283</v>
      </c>
      <c r="G2017" s="90">
        <v>302283</v>
      </c>
      <c r="H2017" s="90">
        <v>1.68</v>
      </c>
      <c r="I2017" s="90">
        <v>1.68</v>
      </c>
      <c r="J2017" s="90" t="s">
        <v>10509</v>
      </c>
      <c r="K2017" s="90">
        <v>504</v>
      </c>
      <c r="L2017" s="90" t="s">
        <v>10512</v>
      </c>
    </row>
    <row r="2018" spans="1:12" hidden="1" outlineLevel="2" x14ac:dyDescent="0.25">
      <c r="A2018" s="90">
        <v>3</v>
      </c>
      <c r="B2018" s="26">
        <v>916569973</v>
      </c>
      <c r="C2018" s="90">
        <v>20</v>
      </c>
      <c r="D2018" s="90">
        <v>184717</v>
      </c>
      <c r="E2018" s="94">
        <v>43364</v>
      </c>
      <c r="F2018" s="26">
        <v>184717277878</v>
      </c>
      <c r="G2018" s="90">
        <v>277878</v>
      </c>
      <c r="H2018" s="90">
        <v>10.66</v>
      </c>
      <c r="I2018" s="90">
        <v>10.66</v>
      </c>
      <c r="J2018" s="90" t="s">
        <v>10509</v>
      </c>
      <c r="K2018" s="90">
        <v>808</v>
      </c>
      <c r="L2018" s="90" t="s">
        <v>10512</v>
      </c>
    </row>
    <row r="2019" spans="1:12" hidden="1" outlineLevel="2" x14ac:dyDescent="0.25">
      <c r="A2019" s="90">
        <v>3</v>
      </c>
      <c r="B2019" s="26">
        <v>916569973</v>
      </c>
      <c r="C2019" s="90">
        <v>20</v>
      </c>
      <c r="D2019" s="90">
        <v>187091</v>
      </c>
      <c r="E2019" s="94">
        <v>43396</v>
      </c>
      <c r="F2019" s="26">
        <v>187091280246</v>
      </c>
      <c r="G2019" s="90">
        <v>280246</v>
      </c>
      <c r="H2019" s="90">
        <v>1.97</v>
      </c>
      <c r="I2019" s="90">
        <v>1.97</v>
      </c>
      <c r="J2019" s="90" t="s">
        <v>10509</v>
      </c>
      <c r="K2019" s="90">
        <v>777</v>
      </c>
      <c r="L2019" s="90" t="s">
        <v>10512</v>
      </c>
    </row>
    <row r="2020" spans="1:12" hidden="1" outlineLevel="2" x14ac:dyDescent="0.25">
      <c r="A2020" s="90">
        <v>3</v>
      </c>
      <c r="B2020" s="26">
        <v>916583123</v>
      </c>
      <c r="C2020" s="90">
        <v>20</v>
      </c>
      <c r="D2020" s="90">
        <v>229406</v>
      </c>
      <c r="E2020" s="94">
        <v>43882</v>
      </c>
      <c r="F2020" s="26">
        <v>229406321313</v>
      </c>
      <c r="G2020" s="90">
        <v>321313</v>
      </c>
      <c r="H2020" s="90">
        <v>1.68</v>
      </c>
      <c r="I2020" s="90">
        <v>1.68</v>
      </c>
      <c r="J2020" s="90" t="s">
        <v>10509</v>
      </c>
      <c r="K2020" s="90">
        <v>291</v>
      </c>
      <c r="L2020" s="90" t="s">
        <v>10512</v>
      </c>
    </row>
    <row r="2021" spans="1:12" hidden="1" outlineLevel="2" x14ac:dyDescent="0.25">
      <c r="A2021" s="90">
        <v>3</v>
      </c>
      <c r="B2021" s="26">
        <v>916583123</v>
      </c>
      <c r="C2021" s="90">
        <v>20</v>
      </c>
      <c r="D2021" s="90">
        <v>235362</v>
      </c>
      <c r="E2021" s="94">
        <v>43942</v>
      </c>
      <c r="F2021" s="26">
        <v>235362326841</v>
      </c>
      <c r="G2021" s="90">
        <v>326841</v>
      </c>
      <c r="H2021" s="90">
        <v>1.68</v>
      </c>
      <c r="I2021" s="90">
        <v>1.68</v>
      </c>
      <c r="J2021" s="90" t="s">
        <v>10509</v>
      </c>
      <c r="K2021" s="90">
        <v>230</v>
      </c>
      <c r="L2021" s="90" t="s">
        <v>10512</v>
      </c>
    </row>
    <row r="2022" spans="1:12" hidden="1" outlineLevel="2" x14ac:dyDescent="0.25">
      <c r="A2022" s="90">
        <v>3</v>
      </c>
      <c r="B2022" s="26">
        <v>916583123</v>
      </c>
      <c r="C2022" s="90">
        <v>20</v>
      </c>
      <c r="D2022" s="90">
        <v>238329</v>
      </c>
      <c r="E2022" s="94">
        <v>43972</v>
      </c>
      <c r="F2022" s="26">
        <v>238329329606</v>
      </c>
      <c r="G2022" s="90">
        <v>329606</v>
      </c>
      <c r="H2022" s="90">
        <v>1.68</v>
      </c>
      <c r="I2022" s="90">
        <v>1.68</v>
      </c>
      <c r="J2022" s="90" t="s">
        <v>10509</v>
      </c>
      <c r="K2022" s="90">
        <v>199</v>
      </c>
      <c r="L2022" s="90" t="s">
        <v>10512</v>
      </c>
    </row>
    <row r="2023" spans="1:12" hidden="1" outlineLevel="2" x14ac:dyDescent="0.25">
      <c r="A2023" s="90">
        <v>3</v>
      </c>
      <c r="B2023" s="26">
        <v>916607914</v>
      </c>
      <c r="C2023" s="90">
        <v>20</v>
      </c>
      <c r="D2023" s="90">
        <v>206016</v>
      </c>
      <c r="E2023" s="94">
        <v>43637</v>
      </c>
      <c r="F2023" s="26">
        <v>206016299043</v>
      </c>
      <c r="G2023" s="90">
        <v>299043</v>
      </c>
      <c r="H2023" s="90">
        <v>2.33</v>
      </c>
      <c r="I2023" s="90">
        <v>2.33</v>
      </c>
      <c r="J2023" s="90" t="s">
        <v>10509</v>
      </c>
      <c r="K2023" s="90">
        <v>535</v>
      </c>
      <c r="L2023" s="90" t="s">
        <v>10512</v>
      </c>
    </row>
    <row r="2024" spans="1:12" hidden="1" outlineLevel="2" x14ac:dyDescent="0.25">
      <c r="A2024" s="90">
        <v>3</v>
      </c>
      <c r="B2024" s="26">
        <v>916607914</v>
      </c>
      <c r="C2024" s="90">
        <v>20</v>
      </c>
      <c r="D2024" s="90">
        <v>208722</v>
      </c>
      <c r="E2024" s="94">
        <v>43669</v>
      </c>
      <c r="F2024" s="26">
        <v>208722301690</v>
      </c>
      <c r="G2024" s="90">
        <v>301690</v>
      </c>
      <c r="H2024" s="90">
        <v>1.68</v>
      </c>
      <c r="I2024" s="90">
        <v>1.68</v>
      </c>
      <c r="J2024" s="90" t="s">
        <v>10509</v>
      </c>
      <c r="K2024" s="90">
        <v>504</v>
      </c>
      <c r="L2024" s="90" t="s">
        <v>10512</v>
      </c>
    </row>
    <row r="2025" spans="1:12" hidden="1" outlineLevel="2" x14ac:dyDescent="0.25">
      <c r="A2025" s="90">
        <v>3</v>
      </c>
      <c r="B2025" s="26">
        <v>916607914</v>
      </c>
      <c r="C2025" s="90">
        <v>20</v>
      </c>
      <c r="D2025" s="90">
        <v>211488</v>
      </c>
      <c r="E2025" s="94">
        <v>43699</v>
      </c>
      <c r="F2025" s="26">
        <v>211488304347</v>
      </c>
      <c r="G2025" s="90">
        <v>304347</v>
      </c>
      <c r="H2025" s="90">
        <v>1.68</v>
      </c>
      <c r="I2025" s="90">
        <v>1.68</v>
      </c>
      <c r="J2025" s="90" t="s">
        <v>10509</v>
      </c>
      <c r="K2025" s="90">
        <v>473</v>
      </c>
      <c r="L2025" s="90" t="s">
        <v>10512</v>
      </c>
    </row>
    <row r="2026" spans="1:12" hidden="1" outlineLevel="2" x14ac:dyDescent="0.25">
      <c r="A2026" s="90">
        <v>3</v>
      </c>
      <c r="B2026" s="26">
        <v>916625908</v>
      </c>
      <c r="C2026" s="90">
        <v>20</v>
      </c>
      <c r="D2026" s="90">
        <v>180739</v>
      </c>
      <c r="E2026" s="94">
        <v>43305</v>
      </c>
      <c r="F2026" s="26">
        <v>180739273909</v>
      </c>
      <c r="G2026" s="90">
        <v>273909</v>
      </c>
      <c r="H2026" s="90">
        <v>0.28999999999999998</v>
      </c>
      <c r="I2026" s="90">
        <v>0.28999999999999998</v>
      </c>
      <c r="J2026" s="90" t="s">
        <v>10509</v>
      </c>
      <c r="K2026" s="90">
        <v>869</v>
      </c>
      <c r="L2026" s="90" t="s">
        <v>10512</v>
      </c>
    </row>
    <row r="2027" spans="1:12" hidden="1" outlineLevel="2" x14ac:dyDescent="0.25">
      <c r="A2027" s="90">
        <v>3</v>
      </c>
      <c r="B2027" s="26">
        <v>916625908</v>
      </c>
      <c r="C2027" s="90">
        <v>20</v>
      </c>
      <c r="D2027" s="90">
        <v>182805</v>
      </c>
      <c r="E2027" s="94">
        <v>43335</v>
      </c>
      <c r="F2027" s="26">
        <v>182805275971</v>
      </c>
      <c r="G2027" s="90">
        <v>275971</v>
      </c>
      <c r="H2027" s="90">
        <v>0.03</v>
      </c>
      <c r="I2027" s="90">
        <v>0.03</v>
      </c>
      <c r="J2027" s="90" t="s">
        <v>10509</v>
      </c>
      <c r="K2027" s="90">
        <v>838</v>
      </c>
      <c r="L2027" s="90" t="s">
        <v>10512</v>
      </c>
    </row>
    <row r="2028" spans="1:12" hidden="1" outlineLevel="2" x14ac:dyDescent="0.25">
      <c r="A2028" s="90">
        <v>3</v>
      </c>
      <c r="B2028" s="26">
        <v>916625908</v>
      </c>
      <c r="C2028" s="90">
        <v>20</v>
      </c>
      <c r="D2028" s="90">
        <v>185025</v>
      </c>
      <c r="E2028" s="94">
        <v>43364</v>
      </c>
      <c r="F2028" s="26">
        <v>185025278186</v>
      </c>
      <c r="G2028" s="90">
        <v>278186</v>
      </c>
      <c r="H2028" s="90">
        <v>0.13</v>
      </c>
      <c r="I2028" s="90">
        <v>0.13</v>
      </c>
      <c r="J2028" s="90" t="s">
        <v>10509</v>
      </c>
      <c r="K2028" s="90">
        <v>808</v>
      </c>
      <c r="L2028" s="90" t="s">
        <v>10512</v>
      </c>
    </row>
    <row r="2029" spans="1:12" hidden="1" outlineLevel="2" x14ac:dyDescent="0.25">
      <c r="A2029" s="90">
        <v>3</v>
      </c>
      <c r="B2029" s="26">
        <v>916651052</v>
      </c>
      <c r="C2029" s="90">
        <v>20</v>
      </c>
      <c r="D2029" s="90">
        <v>232689</v>
      </c>
      <c r="E2029" s="94">
        <v>43913</v>
      </c>
      <c r="F2029" s="26">
        <v>232689324362</v>
      </c>
      <c r="G2029" s="90">
        <v>324362</v>
      </c>
      <c r="H2029" s="90">
        <v>2.2000000000000002</v>
      </c>
      <c r="I2029" s="90">
        <v>2.2000000000000002</v>
      </c>
      <c r="J2029" s="90" t="s">
        <v>10509</v>
      </c>
      <c r="K2029" s="90">
        <v>260</v>
      </c>
      <c r="L2029" s="90" t="s">
        <v>10512</v>
      </c>
    </row>
    <row r="2030" spans="1:12" hidden="1" outlineLevel="2" x14ac:dyDescent="0.25">
      <c r="A2030" s="90">
        <v>3</v>
      </c>
      <c r="B2030" s="26">
        <v>916651052</v>
      </c>
      <c r="C2030" s="90">
        <v>20</v>
      </c>
      <c r="D2030" s="90">
        <v>235689</v>
      </c>
      <c r="E2030" s="94">
        <v>43942</v>
      </c>
      <c r="F2030" s="26">
        <v>235689327140</v>
      </c>
      <c r="G2030" s="90">
        <v>327140</v>
      </c>
      <c r="H2030" s="90">
        <v>3.4</v>
      </c>
      <c r="I2030" s="90">
        <v>3.4</v>
      </c>
      <c r="J2030" s="90" t="s">
        <v>10509</v>
      </c>
      <c r="K2030" s="90">
        <v>230</v>
      </c>
      <c r="L2030" s="90" t="s">
        <v>10512</v>
      </c>
    </row>
    <row r="2031" spans="1:12" hidden="1" outlineLevel="2" x14ac:dyDescent="0.25">
      <c r="A2031" s="90">
        <v>3</v>
      </c>
      <c r="B2031" s="26">
        <v>916657695</v>
      </c>
      <c r="C2031" s="90">
        <v>20</v>
      </c>
      <c r="D2031" s="90">
        <v>233034</v>
      </c>
      <c r="E2031" s="94">
        <v>43913</v>
      </c>
      <c r="F2031" s="26">
        <v>233034324632</v>
      </c>
      <c r="G2031" s="90">
        <v>324632</v>
      </c>
      <c r="H2031" s="90">
        <v>1.68</v>
      </c>
      <c r="I2031" s="90">
        <v>1.68</v>
      </c>
      <c r="J2031" s="90" t="s">
        <v>10509</v>
      </c>
      <c r="K2031" s="90">
        <v>260</v>
      </c>
      <c r="L2031" s="90" t="s">
        <v>10512</v>
      </c>
    </row>
    <row r="2032" spans="1:12" hidden="1" outlineLevel="2" x14ac:dyDescent="0.25">
      <c r="A2032" s="90">
        <v>3</v>
      </c>
      <c r="B2032" s="26">
        <v>916659683</v>
      </c>
      <c r="C2032" s="90">
        <v>20</v>
      </c>
      <c r="D2032" s="90">
        <v>232298</v>
      </c>
      <c r="E2032" s="94">
        <v>43913</v>
      </c>
      <c r="F2032" s="26">
        <v>232298323999</v>
      </c>
      <c r="G2032" s="90">
        <v>323999</v>
      </c>
      <c r="H2032" s="90">
        <v>2.4</v>
      </c>
      <c r="I2032" s="90">
        <v>2.4</v>
      </c>
      <c r="J2032" s="90" t="s">
        <v>10509</v>
      </c>
      <c r="K2032" s="90">
        <v>260</v>
      </c>
      <c r="L2032" s="90" t="s">
        <v>10512</v>
      </c>
    </row>
    <row r="2033" spans="1:12" hidden="1" outlineLevel="2" x14ac:dyDescent="0.25">
      <c r="A2033" s="90">
        <v>3</v>
      </c>
      <c r="B2033" s="26">
        <v>916678840</v>
      </c>
      <c r="C2033" s="90">
        <v>20</v>
      </c>
      <c r="D2033" s="90">
        <v>207003</v>
      </c>
      <c r="E2033" s="94">
        <v>43637</v>
      </c>
      <c r="F2033" s="26">
        <v>207003300012</v>
      </c>
      <c r="G2033" s="90">
        <v>300012</v>
      </c>
      <c r="H2033" s="90">
        <v>9.6199999999999992</v>
      </c>
      <c r="I2033" s="90">
        <v>9.6199999999999992</v>
      </c>
      <c r="J2033" s="90" t="s">
        <v>10509</v>
      </c>
      <c r="K2033" s="90">
        <v>535</v>
      </c>
      <c r="L2033" s="90" t="s">
        <v>10512</v>
      </c>
    </row>
    <row r="2034" spans="1:12" hidden="1" outlineLevel="2" x14ac:dyDescent="0.25">
      <c r="A2034" s="90">
        <v>3</v>
      </c>
      <c r="B2034" s="26">
        <v>916678840</v>
      </c>
      <c r="C2034" s="90">
        <v>20</v>
      </c>
      <c r="D2034" s="90">
        <v>209626</v>
      </c>
      <c r="E2034" s="94">
        <v>43669</v>
      </c>
      <c r="F2034" s="26">
        <v>209626302576</v>
      </c>
      <c r="G2034" s="90">
        <v>302576</v>
      </c>
      <c r="H2034" s="90">
        <v>9.32</v>
      </c>
      <c r="I2034" s="90">
        <v>9.32</v>
      </c>
      <c r="J2034" s="90" t="s">
        <v>10509</v>
      </c>
      <c r="K2034" s="90">
        <v>504</v>
      </c>
      <c r="L2034" s="90" t="s">
        <v>10512</v>
      </c>
    </row>
    <row r="2035" spans="1:12" hidden="1" outlineLevel="2" x14ac:dyDescent="0.25">
      <c r="A2035" s="90">
        <v>3</v>
      </c>
      <c r="B2035" s="26">
        <v>916683279</v>
      </c>
      <c r="C2035" s="90">
        <v>20</v>
      </c>
      <c r="D2035" s="90">
        <v>187451</v>
      </c>
      <c r="E2035" s="94">
        <v>43396</v>
      </c>
      <c r="F2035" s="26">
        <v>187451280605</v>
      </c>
      <c r="G2035" s="90">
        <v>280605</v>
      </c>
      <c r="H2035" s="90">
        <v>0.13</v>
      </c>
      <c r="I2035" s="90">
        <v>0.13</v>
      </c>
      <c r="J2035" s="90" t="s">
        <v>10509</v>
      </c>
      <c r="K2035" s="90">
        <v>777</v>
      </c>
      <c r="L2035" s="90" t="s">
        <v>10512</v>
      </c>
    </row>
    <row r="2036" spans="1:12" hidden="1" outlineLevel="2" x14ac:dyDescent="0.25">
      <c r="A2036" s="90">
        <v>3</v>
      </c>
      <c r="B2036" s="26">
        <v>916701410</v>
      </c>
      <c r="C2036" s="90">
        <v>20</v>
      </c>
      <c r="D2036" s="90">
        <v>172105</v>
      </c>
      <c r="E2036" s="94">
        <v>43185</v>
      </c>
      <c r="F2036" s="26">
        <v>172105263752</v>
      </c>
      <c r="G2036" s="90">
        <v>263752</v>
      </c>
      <c r="H2036" s="90">
        <v>1.68</v>
      </c>
      <c r="I2036" s="90">
        <v>1.68</v>
      </c>
      <c r="J2036" s="90" t="s">
        <v>10509</v>
      </c>
      <c r="K2036" s="90">
        <v>991</v>
      </c>
      <c r="L2036" s="90" t="s">
        <v>10512</v>
      </c>
    </row>
    <row r="2037" spans="1:12" hidden="1" outlineLevel="2" x14ac:dyDescent="0.25">
      <c r="A2037" s="90">
        <v>3</v>
      </c>
      <c r="B2037" s="26">
        <v>916736325001</v>
      </c>
      <c r="C2037" s="90">
        <v>20</v>
      </c>
      <c r="D2037" s="90">
        <v>233817</v>
      </c>
      <c r="E2037" s="94">
        <v>43922</v>
      </c>
      <c r="F2037" s="26">
        <v>233817325333</v>
      </c>
      <c r="G2037" s="90">
        <v>325333</v>
      </c>
      <c r="H2037" s="90">
        <v>47.72</v>
      </c>
      <c r="I2037" s="90">
        <v>47.72</v>
      </c>
      <c r="J2037" s="90" t="s">
        <v>10509</v>
      </c>
      <c r="K2037" s="90">
        <v>260</v>
      </c>
      <c r="L2037" s="90" t="s">
        <v>10512</v>
      </c>
    </row>
    <row r="2038" spans="1:12" hidden="1" outlineLevel="2" x14ac:dyDescent="0.25">
      <c r="A2038" s="90">
        <v>3</v>
      </c>
      <c r="B2038" s="26">
        <v>916765787</v>
      </c>
      <c r="C2038" s="90">
        <v>20</v>
      </c>
      <c r="D2038" s="90">
        <v>230317</v>
      </c>
      <c r="E2038" s="94">
        <v>43882</v>
      </c>
      <c r="F2038" s="26">
        <v>2303171303</v>
      </c>
      <c r="G2038" s="90">
        <v>1303</v>
      </c>
      <c r="H2038" s="90">
        <v>0.43</v>
      </c>
      <c r="I2038" s="90">
        <v>0.43</v>
      </c>
      <c r="J2038" s="90" t="s">
        <v>10509</v>
      </c>
      <c r="K2038" s="90">
        <v>291</v>
      </c>
      <c r="L2038" s="90" t="s">
        <v>10512</v>
      </c>
    </row>
    <row r="2039" spans="1:12" hidden="1" outlineLevel="2" x14ac:dyDescent="0.25">
      <c r="A2039" s="90">
        <v>3</v>
      </c>
      <c r="B2039" s="26">
        <v>916765787</v>
      </c>
      <c r="C2039" s="90">
        <v>20</v>
      </c>
      <c r="D2039" s="90">
        <v>236250</v>
      </c>
      <c r="E2039" s="94">
        <v>43942</v>
      </c>
      <c r="F2039" s="26">
        <v>2362501706</v>
      </c>
      <c r="G2039" s="90">
        <v>1706</v>
      </c>
      <c r="H2039" s="90">
        <v>1.39</v>
      </c>
      <c r="I2039" s="90">
        <v>1.39</v>
      </c>
      <c r="J2039" s="90" t="s">
        <v>10509</v>
      </c>
      <c r="K2039" s="90">
        <v>230</v>
      </c>
      <c r="L2039" s="90" t="s">
        <v>10512</v>
      </c>
    </row>
    <row r="2040" spans="1:12" hidden="1" outlineLevel="2" x14ac:dyDescent="0.25">
      <c r="A2040" s="90">
        <v>3</v>
      </c>
      <c r="B2040" s="26">
        <v>916765787</v>
      </c>
      <c r="C2040" s="90">
        <v>20</v>
      </c>
      <c r="D2040" s="90">
        <v>239250</v>
      </c>
      <c r="E2040" s="94">
        <v>43972</v>
      </c>
      <c r="F2040" s="26">
        <v>2392501896</v>
      </c>
      <c r="G2040" s="90">
        <v>1896</v>
      </c>
      <c r="H2040" s="90">
        <v>2.64</v>
      </c>
      <c r="I2040" s="90">
        <v>2.64</v>
      </c>
      <c r="J2040" s="90" t="s">
        <v>10509</v>
      </c>
      <c r="K2040" s="90">
        <v>199</v>
      </c>
      <c r="L2040" s="90" t="s">
        <v>10512</v>
      </c>
    </row>
    <row r="2041" spans="1:12" hidden="1" outlineLevel="2" x14ac:dyDescent="0.25">
      <c r="A2041" s="90">
        <v>3</v>
      </c>
      <c r="B2041" s="26">
        <v>916771090</v>
      </c>
      <c r="C2041" s="90">
        <v>20</v>
      </c>
      <c r="D2041" s="90">
        <v>217697</v>
      </c>
      <c r="E2041" s="94">
        <v>43759</v>
      </c>
      <c r="F2041" s="26">
        <v>217697310281</v>
      </c>
      <c r="G2041" s="90">
        <v>310281</v>
      </c>
      <c r="H2041" s="90">
        <v>1.77</v>
      </c>
      <c r="I2041" s="90">
        <v>1.77</v>
      </c>
      <c r="J2041" s="90" t="s">
        <v>10509</v>
      </c>
      <c r="K2041" s="90">
        <v>412</v>
      </c>
      <c r="L2041" s="90" t="s">
        <v>10512</v>
      </c>
    </row>
    <row r="2042" spans="1:12" hidden="1" outlineLevel="2" x14ac:dyDescent="0.25">
      <c r="A2042" s="90">
        <v>3</v>
      </c>
      <c r="B2042" s="26">
        <v>916773435</v>
      </c>
      <c r="C2042" s="90">
        <v>20</v>
      </c>
      <c r="D2042" s="90">
        <v>186880</v>
      </c>
      <c r="E2042" s="94">
        <v>43396</v>
      </c>
      <c r="F2042" s="26">
        <v>186880280035</v>
      </c>
      <c r="G2042" s="90">
        <v>280035</v>
      </c>
      <c r="H2042" s="90">
        <v>1.68</v>
      </c>
      <c r="I2042" s="90">
        <v>1.68</v>
      </c>
      <c r="J2042" s="90" t="s">
        <v>10509</v>
      </c>
      <c r="K2042" s="90">
        <v>777</v>
      </c>
      <c r="L2042" s="90" t="s">
        <v>10512</v>
      </c>
    </row>
    <row r="2043" spans="1:12" hidden="1" outlineLevel="2" x14ac:dyDescent="0.25">
      <c r="A2043" s="90">
        <v>3</v>
      </c>
      <c r="B2043" s="26">
        <v>916776727</v>
      </c>
      <c r="C2043" s="90">
        <v>20</v>
      </c>
      <c r="D2043" s="90">
        <v>238006</v>
      </c>
      <c r="E2043" s="94">
        <v>43972</v>
      </c>
      <c r="F2043" s="26">
        <v>238006329284</v>
      </c>
      <c r="G2043" s="90">
        <v>329284</v>
      </c>
      <c r="H2043" s="90">
        <v>1.68</v>
      </c>
      <c r="I2043" s="90">
        <v>1.68</v>
      </c>
      <c r="J2043" s="90" t="s">
        <v>10509</v>
      </c>
      <c r="K2043" s="90">
        <v>199</v>
      </c>
      <c r="L2043" s="90" t="s">
        <v>10512</v>
      </c>
    </row>
    <row r="2044" spans="1:12" hidden="1" outlineLevel="2" x14ac:dyDescent="0.25">
      <c r="A2044" s="90">
        <v>3</v>
      </c>
      <c r="B2044" s="26">
        <v>916798457</v>
      </c>
      <c r="C2044" s="90">
        <v>20</v>
      </c>
      <c r="D2044" s="90">
        <v>209185</v>
      </c>
      <c r="E2044" s="94">
        <v>43669</v>
      </c>
      <c r="F2044" s="26">
        <v>209185302152</v>
      </c>
      <c r="G2044" s="90">
        <v>302152</v>
      </c>
      <c r="H2044" s="90">
        <v>1.68</v>
      </c>
      <c r="I2044" s="90">
        <v>1</v>
      </c>
      <c r="J2044" s="90" t="s">
        <v>10509</v>
      </c>
      <c r="K2044" s="90">
        <v>504</v>
      </c>
      <c r="L2044" s="90" t="s">
        <v>10512</v>
      </c>
    </row>
    <row r="2045" spans="1:12" hidden="1" outlineLevel="2" x14ac:dyDescent="0.25">
      <c r="A2045" s="90">
        <v>3</v>
      </c>
      <c r="B2045" s="26">
        <v>916798457</v>
      </c>
      <c r="C2045" s="90">
        <v>20</v>
      </c>
      <c r="D2045" s="90">
        <v>214833</v>
      </c>
      <c r="E2045" s="94">
        <v>43731</v>
      </c>
      <c r="F2045" s="26">
        <v>214833307550</v>
      </c>
      <c r="G2045" s="90">
        <v>307550</v>
      </c>
      <c r="H2045" s="90">
        <v>1.68</v>
      </c>
      <c r="I2045" s="90">
        <v>1.68</v>
      </c>
      <c r="J2045" s="90" t="s">
        <v>10509</v>
      </c>
      <c r="K2045" s="90">
        <v>443</v>
      </c>
      <c r="L2045" s="90" t="s">
        <v>10512</v>
      </c>
    </row>
    <row r="2046" spans="1:12" hidden="1" outlineLevel="2" x14ac:dyDescent="0.25">
      <c r="A2046" s="90">
        <v>3</v>
      </c>
      <c r="B2046" s="26">
        <v>916805542001</v>
      </c>
      <c r="C2046" s="90">
        <v>20</v>
      </c>
      <c r="D2046" s="90">
        <v>230482</v>
      </c>
      <c r="E2046" s="94">
        <v>43892</v>
      </c>
      <c r="F2046" s="26">
        <v>230482322246</v>
      </c>
      <c r="G2046" s="90">
        <v>322246</v>
      </c>
      <c r="H2046" s="90">
        <v>1.68</v>
      </c>
      <c r="I2046" s="90">
        <v>1.68</v>
      </c>
      <c r="J2046" s="90" t="s">
        <v>10509</v>
      </c>
      <c r="K2046" s="90">
        <v>291</v>
      </c>
      <c r="L2046" s="90" t="s">
        <v>10512</v>
      </c>
    </row>
    <row r="2047" spans="1:12" hidden="1" outlineLevel="2" x14ac:dyDescent="0.25">
      <c r="A2047" s="90">
        <v>3</v>
      </c>
      <c r="B2047" s="26">
        <v>916805542001</v>
      </c>
      <c r="C2047" s="90">
        <v>20</v>
      </c>
      <c r="D2047" s="90">
        <v>233452</v>
      </c>
      <c r="E2047" s="94">
        <v>43922</v>
      </c>
      <c r="F2047" s="26">
        <v>233452325005</v>
      </c>
      <c r="G2047" s="90">
        <v>325005</v>
      </c>
      <c r="H2047" s="90">
        <v>1.68</v>
      </c>
      <c r="I2047" s="90">
        <v>1.68</v>
      </c>
      <c r="J2047" s="90" t="s">
        <v>10509</v>
      </c>
      <c r="K2047" s="90">
        <v>260</v>
      </c>
      <c r="L2047" s="90" t="s">
        <v>10512</v>
      </c>
    </row>
    <row r="2048" spans="1:12" hidden="1" outlineLevel="2" x14ac:dyDescent="0.25">
      <c r="A2048" s="90">
        <v>3</v>
      </c>
      <c r="B2048" s="26">
        <v>916805542001</v>
      </c>
      <c r="C2048" s="90">
        <v>20</v>
      </c>
      <c r="D2048" s="90">
        <v>236435</v>
      </c>
      <c r="E2048" s="94">
        <v>43952</v>
      </c>
      <c r="F2048" s="26">
        <v>236435327774</v>
      </c>
      <c r="G2048" s="90">
        <v>327774</v>
      </c>
      <c r="H2048" s="90">
        <v>1.68</v>
      </c>
      <c r="I2048" s="90">
        <v>1.68</v>
      </c>
      <c r="J2048" s="90" t="s">
        <v>10509</v>
      </c>
      <c r="K2048" s="90">
        <v>230</v>
      </c>
      <c r="L2048" s="90" t="s">
        <v>10512</v>
      </c>
    </row>
    <row r="2049" spans="1:12" hidden="1" outlineLevel="2" x14ac:dyDescent="0.25">
      <c r="A2049" s="90">
        <v>3</v>
      </c>
      <c r="B2049" s="26">
        <v>916805542001</v>
      </c>
      <c r="C2049" s="90">
        <v>20</v>
      </c>
      <c r="D2049" s="90">
        <v>239441</v>
      </c>
      <c r="E2049" s="94">
        <v>43983</v>
      </c>
      <c r="F2049" s="26">
        <v>239441330576</v>
      </c>
      <c r="G2049" s="90">
        <v>330576</v>
      </c>
      <c r="H2049" s="90">
        <v>1.68</v>
      </c>
      <c r="I2049" s="90">
        <v>1.68</v>
      </c>
      <c r="J2049" s="90" t="s">
        <v>10509</v>
      </c>
      <c r="K2049" s="90">
        <v>199</v>
      </c>
      <c r="L2049" s="90" t="s">
        <v>10512</v>
      </c>
    </row>
    <row r="2050" spans="1:12" hidden="1" outlineLevel="2" x14ac:dyDescent="0.25">
      <c r="A2050" s="90">
        <v>3</v>
      </c>
      <c r="B2050" s="26">
        <v>916822596</v>
      </c>
      <c r="C2050" s="90">
        <v>20</v>
      </c>
      <c r="D2050" s="90">
        <v>173794</v>
      </c>
      <c r="E2050" s="94">
        <v>43214</v>
      </c>
      <c r="F2050" s="26">
        <v>173794266975</v>
      </c>
      <c r="G2050" s="90">
        <v>266975</v>
      </c>
      <c r="H2050" s="90">
        <v>1.68</v>
      </c>
      <c r="I2050" s="90">
        <v>1.68</v>
      </c>
      <c r="J2050" s="90" t="s">
        <v>10509</v>
      </c>
      <c r="K2050" s="90">
        <v>961</v>
      </c>
      <c r="L2050" s="90" t="s">
        <v>10512</v>
      </c>
    </row>
    <row r="2051" spans="1:12" hidden="1" outlineLevel="2" x14ac:dyDescent="0.25">
      <c r="A2051" s="90">
        <v>3</v>
      </c>
      <c r="B2051" s="26">
        <v>916822596</v>
      </c>
      <c r="C2051" s="90">
        <v>20</v>
      </c>
      <c r="D2051" s="90">
        <v>175666</v>
      </c>
      <c r="E2051" s="94">
        <v>43243</v>
      </c>
      <c r="F2051" s="26">
        <v>175666268843</v>
      </c>
      <c r="G2051" s="90">
        <v>268843</v>
      </c>
      <c r="H2051" s="90">
        <v>1.68</v>
      </c>
      <c r="I2051" s="90">
        <v>1.68</v>
      </c>
      <c r="J2051" s="90" t="s">
        <v>10509</v>
      </c>
      <c r="K2051" s="90">
        <v>930</v>
      </c>
      <c r="L2051" s="90" t="s">
        <v>10512</v>
      </c>
    </row>
    <row r="2052" spans="1:12" hidden="1" outlineLevel="2" x14ac:dyDescent="0.25">
      <c r="A2052" s="90">
        <v>3</v>
      </c>
      <c r="B2052" s="26">
        <v>916840705001</v>
      </c>
      <c r="C2052" s="90">
        <v>20</v>
      </c>
      <c r="D2052" s="90">
        <v>222029</v>
      </c>
      <c r="E2052" s="94">
        <v>43801</v>
      </c>
      <c r="F2052" s="26">
        <v>222029314338</v>
      </c>
      <c r="G2052" s="90">
        <v>314338</v>
      </c>
      <c r="H2052" s="90">
        <v>1.68</v>
      </c>
      <c r="I2052" s="90">
        <v>1.68</v>
      </c>
      <c r="J2052" s="90" t="s">
        <v>10509</v>
      </c>
      <c r="K2052" s="90">
        <v>382</v>
      </c>
      <c r="L2052" s="90" t="s">
        <v>10512</v>
      </c>
    </row>
    <row r="2053" spans="1:12" hidden="1" outlineLevel="2" x14ac:dyDescent="0.25">
      <c r="A2053" s="90">
        <v>3</v>
      </c>
      <c r="B2053" s="26">
        <v>916840705001</v>
      </c>
      <c r="C2053" s="90">
        <v>20</v>
      </c>
      <c r="D2053" s="90">
        <v>224844</v>
      </c>
      <c r="E2053" s="94">
        <v>43833</v>
      </c>
      <c r="F2053" s="26">
        <v>224844316995</v>
      </c>
      <c r="G2053" s="90">
        <v>316995</v>
      </c>
      <c r="H2053" s="90">
        <v>1.68</v>
      </c>
      <c r="I2053" s="90">
        <v>1.68</v>
      </c>
      <c r="J2053" s="90" t="s">
        <v>10509</v>
      </c>
      <c r="K2053" s="90">
        <v>351</v>
      </c>
      <c r="L2053" s="90" t="s">
        <v>10512</v>
      </c>
    </row>
    <row r="2054" spans="1:12" hidden="1" outlineLevel="2" x14ac:dyDescent="0.25">
      <c r="A2054" s="90">
        <v>3</v>
      </c>
      <c r="B2054" s="26">
        <v>916840705001</v>
      </c>
      <c r="C2054" s="90">
        <v>20</v>
      </c>
      <c r="D2054" s="90">
        <v>227758</v>
      </c>
      <c r="E2054" s="94">
        <v>43864</v>
      </c>
      <c r="F2054" s="26">
        <v>227758319721</v>
      </c>
      <c r="G2054" s="90">
        <v>319721</v>
      </c>
      <c r="H2054" s="90">
        <v>1.68</v>
      </c>
      <c r="I2054" s="90">
        <v>1.68</v>
      </c>
      <c r="J2054" s="90" t="s">
        <v>10509</v>
      </c>
      <c r="K2054" s="90">
        <v>320</v>
      </c>
      <c r="L2054" s="90" t="s">
        <v>10512</v>
      </c>
    </row>
    <row r="2055" spans="1:12" hidden="1" outlineLevel="2" x14ac:dyDescent="0.25">
      <c r="A2055" s="90">
        <v>3</v>
      </c>
      <c r="B2055" s="26">
        <v>914289707</v>
      </c>
      <c r="C2055" s="90">
        <v>20</v>
      </c>
      <c r="D2055" s="90">
        <v>188263</v>
      </c>
      <c r="E2055" s="94">
        <v>43426</v>
      </c>
      <c r="F2055" s="26">
        <v>188263281409</v>
      </c>
      <c r="G2055" s="90">
        <v>281409</v>
      </c>
      <c r="H2055" s="90">
        <v>8.3800000000000008</v>
      </c>
      <c r="I2055" s="90">
        <v>8.3800000000000008</v>
      </c>
      <c r="J2055" s="90" t="s">
        <v>10509</v>
      </c>
      <c r="K2055" s="90">
        <v>747</v>
      </c>
      <c r="L2055" s="90" t="s">
        <v>10512</v>
      </c>
    </row>
    <row r="2056" spans="1:12" hidden="1" outlineLevel="2" x14ac:dyDescent="0.25">
      <c r="A2056" s="90">
        <v>3</v>
      </c>
      <c r="B2056" s="26">
        <v>915528947</v>
      </c>
      <c r="C2056" s="90">
        <v>20</v>
      </c>
      <c r="D2056" s="90">
        <v>170625</v>
      </c>
      <c r="E2056" s="94">
        <v>43154</v>
      </c>
      <c r="F2056" s="26">
        <v>170625262275</v>
      </c>
      <c r="G2056" s="90">
        <v>262275</v>
      </c>
      <c r="H2056" s="90">
        <v>3.2</v>
      </c>
      <c r="I2056" s="90">
        <v>3.2</v>
      </c>
      <c r="J2056" s="90" t="s">
        <v>10509</v>
      </c>
      <c r="K2056" s="90">
        <v>1022</v>
      </c>
      <c r="L2056" s="90" t="s">
        <v>10512</v>
      </c>
    </row>
    <row r="2057" spans="1:12" hidden="1" outlineLevel="2" x14ac:dyDescent="0.25">
      <c r="A2057" s="90">
        <v>3</v>
      </c>
      <c r="B2057" s="26">
        <v>915531933</v>
      </c>
      <c r="C2057" s="90">
        <v>20</v>
      </c>
      <c r="D2057" s="90">
        <v>212120</v>
      </c>
      <c r="E2057" s="94">
        <v>43699</v>
      </c>
      <c r="F2057" s="26">
        <v>212120304977</v>
      </c>
      <c r="G2057" s="90">
        <v>304977</v>
      </c>
      <c r="H2057" s="90">
        <v>1.68</v>
      </c>
      <c r="I2057" s="90">
        <v>1.68</v>
      </c>
      <c r="J2057" s="90" t="s">
        <v>10509</v>
      </c>
      <c r="K2057" s="90">
        <v>473</v>
      </c>
      <c r="L2057" s="90" t="s">
        <v>10512</v>
      </c>
    </row>
    <row r="2058" spans="1:12" hidden="1" outlineLevel="2" x14ac:dyDescent="0.25">
      <c r="A2058" s="90">
        <v>3</v>
      </c>
      <c r="B2058" s="26">
        <v>915531933</v>
      </c>
      <c r="C2058" s="90">
        <v>20</v>
      </c>
      <c r="D2058" s="90">
        <v>215012</v>
      </c>
      <c r="E2058" s="94">
        <v>43731</v>
      </c>
      <c r="F2058" s="26">
        <v>215012307728</v>
      </c>
      <c r="G2058" s="90">
        <v>307728</v>
      </c>
      <c r="H2058" s="90">
        <v>1.68</v>
      </c>
      <c r="I2058" s="90">
        <v>1.68</v>
      </c>
      <c r="J2058" s="90" t="s">
        <v>10509</v>
      </c>
      <c r="K2058" s="90">
        <v>443</v>
      </c>
      <c r="L2058" s="90" t="s">
        <v>10512</v>
      </c>
    </row>
    <row r="2059" spans="1:12" hidden="1" outlineLevel="2" x14ac:dyDescent="0.25">
      <c r="A2059" s="90">
        <v>3</v>
      </c>
      <c r="B2059" s="26">
        <v>915552392</v>
      </c>
      <c r="C2059" s="90">
        <v>20</v>
      </c>
      <c r="D2059" s="90">
        <v>224364</v>
      </c>
      <c r="E2059" s="94">
        <v>43822</v>
      </c>
      <c r="F2059" s="26">
        <v>224364316530</v>
      </c>
      <c r="G2059" s="90">
        <v>316530</v>
      </c>
      <c r="H2059" s="90">
        <v>0.02</v>
      </c>
      <c r="I2059" s="90">
        <v>0.02</v>
      </c>
      <c r="J2059" s="90" t="s">
        <v>10509</v>
      </c>
      <c r="K2059" s="90">
        <v>351</v>
      </c>
      <c r="L2059" s="90" t="s">
        <v>10512</v>
      </c>
    </row>
    <row r="2060" spans="1:12" hidden="1" outlineLevel="2" x14ac:dyDescent="0.25">
      <c r="A2060" s="90">
        <v>3</v>
      </c>
      <c r="B2060" s="26">
        <v>915552392</v>
      </c>
      <c r="C2060" s="90">
        <v>20</v>
      </c>
      <c r="D2060" s="90">
        <v>227252</v>
      </c>
      <c r="E2060" s="94">
        <v>43851</v>
      </c>
      <c r="F2060" s="26">
        <v>227252319235</v>
      </c>
      <c r="G2060" s="90">
        <v>319235</v>
      </c>
      <c r="H2060" s="90">
        <v>0.74</v>
      </c>
      <c r="I2060" s="90">
        <v>0.74</v>
      </c>
      <c r="J2060" s="90" t="s">
        <v>10509</v>
      </c>
      <c r="K2060" s="90">
        <v>320</v>
      </c>
      <c r="L2060" s="90" t="s">
        <v>10512</v>
      </c>
    </row>
    <row r="2061" spans="1:12" hidden="1" outlineLevel="2" x14ac:dyDescent="0.25">
      <c r="A2061" s="90">
        <v>3</v>
      </c>
      <c r="B2061" s="26">
        <v>915566004</v>
      </c>
      <c r="C2061" s="90">
        <v>20</v>
      </c>
      <c r="D2061" s="90">
        <v>214769</v>
      </c>
      <c r="E2061" s="94">
        <v>43731</v>
      </c>
      <c r="F2061" s="26">
        <v>214769307486</v>
      </c>
      <c r="G2061" s="90">
        <v>307486</v>
      </c>
      <c r="H2061" s="90">
        <v>3.27</v>
      </c>
      <c r="I2061" s="90">
        <v>3.27</v>
      </c>
      <c r="J2061" s="90" t="s">
        <v>10509</v>
      </c>
      <c r="K2061" s="90">
        <v>443</v>
      </c>
      <c r="L2061" s="90" t="s">
        <v>10512</v>
      </c>
    </row>
    <row r="2062" spans="1:12" hidden="1" outlineLevel="2" x14ac:dyDescent="0.25">
      <c r="A2062" s="90">
        <v>3</v>
      </c>
      <c r="B2062" s="26">
        <v>915566004</v>
      </c>
      <c r="C2062" s="90">
        <v>20</v>
      </c>
      <c r="D2062" s="90">
        <v>217669</v>
      </c>
      <c r="E2062" s="94">
        <v>43759</v>
      </c>
      <c r="F2062" s="26">
        <v>217669310253</v>
      </c>
      <c r="G2062" s="90">
        <v>310253</v>
      </c>
      <c r="H2062" s="90">
        <v>4.88</v>
      </c>
      <c r="I2062" s="90">
        <v>4.88</v>
      </c>
      <c r="J2062" s="90" t="s">
        <v>10509</v>
      </c>
      <c r="K2062" s="90">
        <v>412</v>
      </c>
      <c r="L2062" s="90" t="s">
        <v>10512</v>
      </c>
    </row>
    <row r="2063" spans="1:12" hidden="1" outlineLevel="2" x14ac:dyDescent="0.25">
      <c r="A2063" s="90">
        <v>3</v>
      </c>
      <c r="B2063" s="26">
        <v>915566004</v>
      </c>
      <c r="C2063" s="90">
        <v>20</v>
      </c>
      <c r="D2063" s="90">
        <v>220577</v>
      </c>
      <c r="E2063" s="94">
        <v>43790</v>
      </c>
      <c r="F2063" s="26">
        <v>220577313010</v>
      </c>
      <c r="G2063" s="90">
        <v>313010</v>
      </c>
      <c r="H2063" s="90">
        <v>5.6</v>
      </c>
      <c r="I2063" s="90">
        <v>5.6</v>
      </c>
      <c r="J2063" s="90" t="s">
        <v>10509</v>
      </c>
      <c r="K2063" s="90">
        <v>382</v>
      </c>
      <c r="L2063" s="90" t="s">
        <v>10512</v>
      </c>
    </row>
    <row r="2064" spans="1:12" hidden="1" outlineLevel="2" x14ac:dyDescent="0.25">
      <c r="A2064" s="90">
        <v>3</v>
      </c>
      <c r="B2064" s="26">
        <v>915566418</v>
      </c>
      <c r="C2064" s="90">
        <v>20</v>
      </c>
      <c r="D2064" s="90">
        <v>180207</v>
      </c>
      <c r="E2064" s="94">
        <v>43305</v>
      </c>
      <c r="F2064" s="26">
        <v>180207273377</v>
      </c>
      <c r="G2064" s="90">
        <v>273377</v>
      </c>
      <c r="H2064" s="90">
        <v>1.68</v>
      </c>
      <c r="I2064" s="90">
        <v>1.68</v>
      </c>
      <c r="J2064" s="90" t="s">
        <v>10509</v>
      </c>
      <c r="K2064" s="90">
        <v>869</v>
      </c>
      <c r="L2064" s="90" t="s">
        <v>10512</v>
      </c>
    </row>
    <row r="2065" spans="1:12" hidden="1" outlineLevel="2" x14ac:dyDescent="0.25">
      <c r="A2065" s="90">
        <v>3</v>
      </c>
      <c r="B2065" s="26">
        <v>915566418</v>
      </c>
      <c r="C2065" s="90">
        <v>20</v>
      </c>
      <c r="D2065" s="90">
        <v>182304</v>
      </c>
      <c r="E2065" s="94">
        <v>43335</v>
      </c>
      <c r="F2065" s="26">
        <v>182304275470</v>
      </c>
      <c r="G2065" s="90">
        <v>275470</v>
      </c>
      <c r="H2065" s="90">
        <v>1.68</v>
      </c>
      <c r="I2065" s="90">
        <v>1.68</v>
      </c>
      <c r="J2065" s="90" t="s">
        <v>10509</v>
      </c>
      <c r="K2065" s="90">
        <v>838</v>
      </c>
      <c r="L2065" s="90" t="s">
        <v>10512</v>
      </c>
    </row>
    <row r="2066" spans="1:12" hidden="1" outlineLevel="2" x14ac:dyDescent="0.25">
      <c r="A2066" s="90">
        <v>3</v>
      </c>
      <c r="B2066" s="26">
        <v>915577332</v>
      </c>
      <c r="C2066" s="90">
        <v>20</v>
      </c>
      <c r="D2066" s="90">
        <v>234547</v>
      </c>
      <c r="E2066" s="94">
        <v>43942</v>
      </c>
      <c r="F2066" s="26">
        <v>234547326028</v>
      </c>
      <c r="G2066" s="90">
        <v>326028</v>
      </c>
      <c r="H2066" s="90">
        <v>1.68</v>
      </c>
      <c r="I2066" s="90">
        <v>1.68</v>
      </c>
      <c r="J2066" s="90" t="s">
        <v>10509</v>
      </c>
      <c r="K2066" s="90">
        <v>230</v>
      </c>
      <c r="L2066" s="90" t="s">
        <v>10512</v>
      </c>
    </row>
    <row r="2067" spans="1:12" hidden="1" outlineLevel="2" x14ac:dyDescent="0.25">
      <c r="A2067" s="90">
        <v>3</v>
      </c>
      <c r="B2067" s="26">
        <v>915612444</v>
      </c>
      <c r="C2067" s="90">
        <v>20</v>
      </c>
      <c r="D2067" s="90">
        <v>173054</v>
      </c>
      <c r="E2067" s="94">
        <v>43194</v>
      </c>
      <c r="F2067" s="26">
        <v>173054264698</v>
      </c>
      <c r="G2067" s="90">
        <v>264698</v>
      </c>
      <c r="H2067" s="90">
        <v>2.35</v>
      </c>
      <c r="I2067" s="90">
        <v>2.35</v>
      </c>
      <c r="J2067" s="90" t="s">
        <v>10509</v>
      </c>
      <c r="K2067" s="90">
        <v>991</v>
      </c>
      <c r="L2067" s="90" t="s">
        <v>10512</v>
      </c>
    </row>
    <row r="2068" spans="1:12" hidden="1" outlineLevel="2" x14ac:dyDescent="0.25">
      <c r="A2068" s="90">
        <v>3</v>
      </c>
      <c r="B2068" s="26">
        <v>915612444</v>
      </c>
      <c r="C2068" s="90">
        <v>20</v>
      </c>
      <c r="D2068" s="90">
        <v>184764</v>
      </c>
      <c r="E2068" s="94">
        <v>43364</v>
      </c>
      <c r="F2068" s="26">
        <v>184764277925</v>
      </c>
      <c r="G2068" s="90">
        <v>277925</v>
      </c>
      <c r="H2068" s="90">
        <v>1.68</v>
      </c>
      <c r="I2068" s="90">
        <v>1.68</v>
      </c>
      <c r="J2068" s="90" t="s">
        <v>10509</v>
      </c>
      <c r="K2068" s="90">
        <v>808</v>
      </c>
      <c r="L2068" s="90" t="s">
        <v>10512</v>
      </c>
    </row>
    <row r="2069" spans="1:12" hidden="1" outlineLevel="2" x14ac:dyDescent="0.25">
      <c r="A2069" s="90">
        <v>3</v>
      </c>
      <c r="B2069" s="26">
        <v>915623532</v>
      </c>
      <c r="C2069" s="90">
        <v>20</v>
      </c>
      <c r="D2069" s="90">
        <v>236864</v>
      </c>
      <c r="E2069" s="94">
        <v>43972</v>
      </c>
      <c r="F2069" s="26">
        <v>236864328143</v>
      </c>
      <c r="G2069" s="90">
        <v>328143</v>
      </c>
      <c r="H2069" s="90">
        <v>8.3800000000000008</v>
      </c>
      <c r="I2069" s="90">
        <v>8.3800000000000008</v>
      </c>
      <c r="J2069" s="90" t="s">
        <v>10509</v>
      </c>
      <c r="K2069" s="90">
        <v>199</v>
      </c>
      <c r="L2069" s="90" t="s">
        <v>10512</v>
      </c>
    </row>
    <row r="2070" spans="1:12" hidden="1" outlineLevel="2" x14ac:dyDescent="0.25">
      <c r="A2070" s="90">
        <v>3</v>
      </c>
      <c r="B2070" s="26">
        <v>915635379001</v>
      </c>
      <c r="C2070" s="90">
        <v>20</v>
      </c>
      <c r="D2070" s="90">
        <v>219173</v>
      </c>
      <c r="E2070" s="94">
        <v>43771</v>
      </c>
      <c r="F2070" s="26">
        <v>219173311637</v>
      </c>
      <c r="G2070" s="90">
        <v>311637</v>
      </c>
      <c r="H2070" s="90">
        <v>4.8600000000000003</v>
      </c>
      <c r="I2070" s="90">
        <v>3.7</v>
      </c>
      <c r="J2070" s="90" t="s">
        <v>10509</v>
      </c>
      <c r="K2070" s="90">
        <v>412</v>
      </c>
      <c r="L2070" s="90" t="s">
        <v>10512</v>
      </c>
    </row>
    <row r="2071" spans="1:12" hidden="1" outlineLevel="2" x14ac:dyDescent="0.25">
      <c r="A2071" s="90">
        <v>3</v>
      </c>
      <c r="B2071" s="26">
        <v>915635379001</v>
      </c>
      <c r="C2071" s="90">
        <v>20</v>
      </c>
      <c r="D2071" s="90">
        <v>222056</v>
      </c>
      <c r="E2071" s="94">
        <v>43801</v>
      </c>
      <c r="F2071" s="26">
        <v>222056314363</v>
      </c>
      <c r="G2071" s="90">
        <v>314363</v>
      </c>
      <c r="H2071" s="90">
        <v>1.68</v>
      </c>
      <c r="I2071" s="90">
        <v>1.68</v>
      </c>
      <c r="J2071" s="90" t="s">
        <v>10509</v>
      </c>
      <c r="K2071" s="90">
        <v>382</v>
      </c>
      <c r="L2071" s="90" t="s">
        <v>10512</v>
      </c>
    </row>
    <row r="2072" spans="1:12" hidden="1" outlineLevel="2" x14ac:dyDescent="0.25">
      <c r="A2072" s="90">
        <v>3</v>
      </c>
      <c r="B2072" s="26">
        <v>915638936</v>
      </c>
      <c r="C2072" s="90">
        <v>20</v>
      </c>
      <c r="D2072" s="90">
        <v>172529</v>
      </c>
      <c r="E2072" s="94">
        <v>43185</v>
      </c>
      <c r="F2072" s="26">
        <v>172529264176</v>
      </c>
      <c r="G2072" s="90">
        <v>264176</v>
      </c>
      <c r="H2072" s="90">
        <v>7.77</v>
      </c>
      <c r="I2072" s="90">
        <v>7.77</v>
      </c>
      <c r="J2072" s="90" t="s">
        <v>10509</v>
      </c>
      <c r="K2072" s="90">
        <v>991</v>
      </c>
      <c r="L2072" s="90" t="s">
        <v>10512</v>
      </c>
    </row>
    <row r="2073" spans="1:12" hidden="1" outlineLevel="2" x14ac:dyDescent="0.25">
      <c r="A2073" s="90">
        <v>3</v>
      </c>
      <c r="B2073" s="26">
        <v>915673883</v>
      </c>
      <c r="C2073" s="90">
        <v>20</v>
      </c>
      <c r="D2073" s="90">
        <v>196513</v>
      </c>
      <c r="E2073" s="94">
        <v>43518</v>
      </c>
      <c r="F2073" s="26">
        <v>196513289626</v>
      </c>
      <c r="G2073" s="90">
        <v>289626</v>
      </c>
      <c r="H2073" s="90">
        <v>1.68</v>
      </c>
      <c r="I2073" s="90">
        <v>1.68</v>
      </c>
      <c r="J2073" s="90" t="s">
        <v>10509</v>
      </c>
      <c r="K2073" s="90">
        <v>657</v>
      </c>
      <c r="L2073" s="90" t="s">
        <v>10512</v>
      </c>
    </row>
    <row r="2074" spans="1:12" hidden="1" outlineLevel="2" x14ac:dyDescent="0.25">
      <c r="A2074" s="90">
        <v>3</v>
      </c>
      <c r="B2074" s="26">
        <v>915677009</v>
      </c>
      <c r="C2074" s="90">
        <v>20</v>
      </c>
      <c r="D2074" s="90">
        <v>196429</v>
      </c>
      <c r="E2074" s="94">
        <v>43518</v>
      </c>
      <c r="F2074" s="26">
        <v>196429289542</v>
      </c>
      <c r="G2074" s="90">
        <v>289542</v>
      </c>
      <c r="H2074" s="90">
        <v>6.36</v>
      </c>
      <c r="I2074" s="90">
        <v>6.36</v>
      </c>
      <c r="J2074" s="90" t="s">
        <v>10509</v>
      </c>
      <c r="K2074" s="90">
        <v>657</v>
      </c>
      <c r="L2074" s="90" t="s">
        <v>10512</v>
      </c>
    </row>
    <row r="2075" spans="1:12" hidden="1" outlineLevel="2" x14ac:dyDescent="0.25">
      <c r="A2075" s="90">
        <v>3</v>
      </c>
      <c r="B2075" s="26">
        <v>915677009</v>
      </c>
      <c r="C2075" s="90">
        <v>20</v>
      </c>
      <c r="D2075" s="90">
        <v>198743</v>
      </c>
      <c r="E2075" s="94">
        <v>43546</v>
      </c>
      <c r="F2075" s="26">
        <v>198743291844</v>
      </c>
      <c r="G2075" s="90">
        <v>291844</v>
      </c>
      <c r="H2075" s="90">
        <v>2.2999999999999998</v>
      </c>
      <c r="I2075" s="90">
        <v>2.2999999999999998</v>
      </c>
      <c r="J2075" s="90" t="s">
        <v>10509</v>
      </c>
      <c r="K2075" s="90">
        <v>626</v>
      </c>
      <c r="L2075" s="90" t="s">
        <v>10512</v>
      </c>
    </row>
    <row r="2076" spans="1:12" hidden="1" outlineLevel="2" x14ac:dyDescent="0.25">
      <c r="A2076" s="90">
        <v>3</v>
      </c>
      <c r="B2076" s="26">
        <v>915677009</v>
      </c>
      <c r="C2076" s="90">
        <v>20</v>
      </c>
      <c r="D2076" s="90">
        <v>201090</v>
      </c>
      <c r="E2076" s="94">
        <v>43578</v>
      </c>
      <c r="F2076" s="26">
        <v>201090294178</v>
      </c>
      <c r="G2076" s="90">
        <v>294178</v>
      </c>
      <c r="H2076" s="90">
        <v>2.25</v>
      </c>
      <c r="I2076" s="90">
        <v>2.25</v>
      </c>
      <c r="J2076" s="90" t="s">
        <v>10509</v>
      </c>
      <c r="K2076" s="90">
        <v>596</v>
      </c>
      <c r="L2076" s="90" t="s">
        <v>10512</v>
      </c>
    </row>
    <row r="2077" spans="1:12" hidden="1" outlineLevel="2" x14ac:dyDescent="0.25">
      <c r="A2077" s="90">
        <v>3</v>
      </c>
      <c r="B2077" s="26">
        <v>915692339</v>
      </c>
      <c r="C2077" s="90">
        <v>20</v>
      </c>
      <c r="D2077" s="90">
        <v>183551</v>
      </c>
      <c r="E2077" s="94">
        <v>43364</v>
      </c>
      <c r="F2077" s="26">
        <v>183551276712</v>
      </c>
      <c r="G2077" s="90">
        <v>276712</v>
      </c>
      <c r="H2077" s="90">
        <v>8.3800000000000008</v>
      </c>
      <c r="I2077" s="90">
        <v>8.3800000000000008</v>
      </c>
      <c r="J2077" s="90" t="s">
        <v>10509</v>
      </c>
      <c r="K2077" s="90">
        <v>808</v>
      </c>
      <c r="L2077" s="90" t="s">
        <v>10512</v>
      </c>
    </row>
    <row r="2078" spans="1:12" hidden="1" outlineLevel="2" x14ac:dyDescent="0.25">
      <c r="A2078" s="90">
        <v>3</v>
      </c>
      <c r="B2078" s="26">
        <v>915692339</v>
      </c>
      <c r="C2078" s="90">
        <v>20</v>
      </c>
      <c r="D2078" s="90">
        <v>185958</v>
      </c>
      <c r="E2078" s="94">
        <v>43396</v>
      </c>
      <c r="F2078" s="26">
        <v>185958279113</v>
      </c>
      <c r="G2078" s="90">
        <v>279113</v>
      </c>
      <c r="H2078" s="90">
        <v>8.3800000000000008</v>
      </c>
      <c r="I2078" s="90">
        <v>8.3800000000000008</v>
      </c>
      <c r="J2078" s="90" t="s">
        <v>10509</v>
      </c>
      <c r="K2078" s="90">
        <v>777</v>
      </c>
      <c r="L2078" s="90" t="s">
        <v>10512</v>
      </c>
    </row>
    <row r="2079" spans="1:12" hidden="1" outlineLevel="2" x14ac:dyDescent="0.25">
      <c r="A2079" s="90">
        <v>3</v>
      </c>
      <c r="B2079" s="26">
        <v>915703243001</v>
      </c>
      <c r="C2079" s="90">
        <v>20</v>
      </c>
      <c r="D2079" s="90">
        <v>174946</v>
      </c>
      <c r="E2079" s="94">
        <v>43222</v>
      </c>
      <c r="F2079" s="26">
        <v>174946268124</v>
      </c>
      <c r="G2079" s="90">
        <v>268124</v>
      </c>
      <c r="H2079" s="90">
        <v>6.76</v>
      </c>
      <c r="I2079" s="90">
        <v>6.76</v>
      </c>
      <c r="J2079" s="90" t="s">
        <v>10509</v>
      </c>
      <c r="K2079" s="90">
        <v>961</v>
      </c>
      <c r="L2079" s="90" t="s">
        <v>10512</v>
      </c>
    </row>
    <row r="2080" spans="1:12" hidden="1" outlineLevel="2" x14ac:dyDescent="0.25">
      <c r="A2080" s="90">
        <v>3</v>
      </c>
      <c r="B2080" s="26">
        <v>915722094</v>
      </c>
      <c r="C2080" s="90">
        <v>20</v>
      </c>
      <c r="D2080" s="90">
        <v>172364</v>
      </c>
      <c r="E2080" s="94">
        <v>43185</v>
      </c>
      <c r="F2080" s="26">
        <v>172364264011</v>
      </c>
      <c r="G2080" s="90">
        <v>264011</v>
      </c>
      <c r="H2080" s="90">
        <v>0.67</v>
      </c>
      <c r="I2080" s="90">
        <v>0.67</v>
      </c>
      <c r="J2080" s="90" t="s">
        <v>10509</v>
      </c>
      <c r="K2080" s="90">
        <v>991</v>
      </c>
      <c r="L2080" s="90" t="s">
        <v>10512</v>
      </c>
    </row>
    <row r="2081" spans="1:12" hidden="1" outlineLevel="2" x14ac:dyDescent="0.25">
      <c r="A2081" s="90">
        <v>3</v>
      </c>
      <c r="B2081" s="26">
        <v>915794267</v>
      </c>
      <c r="C2081" s="90">
        <v>20</v>
      </c>
      <c r="D2081" s="90">
        <v>175865</v>
      </c>
      <c r="E2081" s="94">
        <v>43243</v>
      </c>
      <c r="F2081" s="26">
        <v>175865269042</v>
      </c>
      <c r="G2081" s="90">
        <v>269042</v>
      </c>
      <c r="H2081" s="90">
        <v>1.68</v>
      </c>
      <c r="I2081" s="90">
        <v>1.68</v>
      </c>
      <c r="J2081" s="90" t="s">
        <v>10509</v>
      </c>
      <c r="K2081" s="90">
        <v>930</v>
      </c>
      <c r="L2081" s="90" t="s">
        <v>10512</v>
      </c>
    </row>
    <row r="2082" spans="1:12" hidden="1" outlineLevel="2" x14ac:dyDescent="0.25">
      <c r="A2082" s="90">
        <v>3</v>
      </c>
      <c r="B2082" s="26">
        <v>915800148001</v>
      </c>
      <c r="C2082" s="90">
        <v>20</v>
      </c>
      <c r="D2082" s="90">
        <v>233820</v>
      </c>
      <c r="E2082" s="94">
        <v>43922</v>
      </c>
      <c r="F2082" s="26">
        <v>233820325336</v>
      </c>
      <c r="G2082" s="90">
        <v>325336</v>
      </c>
      <c r="H2082" s="90">
        <v>1.75</v>
      </c>
      <c r="I2082" s="90">
        <v>1.75</v>
      </c>
      <c r="J2082" s="90" t="s">
        <v>10509</v>
      </c>
      <c r="K2082" s="90">
        <v>260</v>
      </c>
      <c r="L2082" s="90" t="s">
        <v>10512</v>
      </c>
    </row>
    <row r="2083" spans="1:12" hidden="1" outlineLevel="2" x14ac:dyDescent="0.25">
      <c r="A2083" s="90">
        <v>3</v>
      </c>
      <c r="B2083" s="26">
        <v>915807150</v>
      </c>
      <c r="C2083" s="90">
        <v>20</v>
      </c>
      <c r="D2083" s="90">
        <v>172619</v>
      </c>
      <c r="E2083" s="94">
        <v>43185</v>
      </c>
      <c r="F2083" s="26">
        <v>172619264266</v>
      </c>
      <c r="G2083" s="90">
        <v>264266</v>
      </c>
      <c r="H2083" s="90">
        <v>8.5299999999999994</v>
      </c>
      <c r="I2083" s="90">
        <v>8.5299999999999994</v>
      </c>
      <c r="J2083" s="90" t="s">
        <v>10509</v>
      </c>
      <c r="K2083" s="90">
        <v>991</v>
      </c>
      <c r="L2083" s="90" t="s">
        <v>10512</v>
      </c>
    </row>
    <row r="2084" spans="1:12" hidden="1" outlineLevel="2" x14ac:dyDescent="0.25">
      <c r="A2084" s="90">
        <v>3</v>
      </c>
      <c r="B2084" s="26">
        <v>915821623</v>
      </c>
      <c r="C2084" s="90">
        <v>20</v>
      </c>
      <c r="D2084" s="90">
        <v>189987</v>
      </c>
      <c r="E2084" s="94">
        <v>43426</v>
      </c>
      <c r="F2084" s="26">
        <v>189987283131</v>
      </c>
      <c r="G2084" s="90">
        <v>283131</v>
      </c>
      <c r="H2084" s="90">
        <v>5.96</v>
      </c>
      <c r="I2084" s="90">
        <v>5.96</v>
      </c>
      <c r="J2084" s="90" t="s">
        <v>10509</v>
      </c>
      <c r="K2084" s="90">
        <v>747</v>
      </c>
      <c r="L2084" s="90" t="s">
        <v>10512</v>
      </c>
    </row>
    <row r="2085" spans="1:12" hidden="1" outlineLevel="2" x14ac:dyDescent="0.25">
      <c r="A2085" s="90">
        <v>3</v>
      </c>
      <c r="B2085" s="26">
        <v>915821623</v>
      </c>
      <c r="C2085" s="90">
        <v>20</v>
      </c>
      <c r="D2085" s="90">
        <v>192210</v>
      </c>
      <c r="E2085" s="94">
        <v>43455</v>
      </c>
      <c r="F2085" s="26">
        <v>192210285342</v>
      </c>
      <c r="G2085" s="90">
        <v>285342</v>
      </c>
      <c r="H2085" s="90">
        <v>3.89</v>
      </c>
      <c r="I2085" s="90">
        <v>3.89</v>
      </c>
      <c r="J2085" s="90" t="s">
        <v>10509</v>
      </c>
      <c r="K2085" s="90">
        <v>716</v>
      </c>
      <c r="L2085" s="90" t="s">
        <v>10512</v>
      </c>
    </row>
    <row r="2086" spans="1:12" hidden="1" outlineLevel="2" x14ac:dyDescent="0.25">
      <c r="A2086" s="90">
        <v>3</v>
      </c>
      <c r="B2086" s="26">
        <v>915821623</v>
      </c>
      <c r="C2086" s="90">
        <v>20</v>
      </c>
      <c r="D2086" s="90">
        <v>194482</v>
      </c>
      <c r="E2086" s="94">
        <v>43487</v>
      </c>
      <c r="F2086" s="26">
        <v>194482287604</v>
      </c>
      <c r="G2086" s="90">
        <v>287604</v>
      </c>
      <c r="H2086" s="90">
        <v>10.86</v>
      </c>
      <c r="I2086" s="90">
        <v>10.86</v>
      </c>
      <c r="J2086" s="90" t="s">
        <v>10509</v>
      </c>
      <c r="K2086" s="90">
        <v>685</v>
      </c>
      <c r="L2086" s="90" t="s">
        <v>10512</v>
      </c>
    </row>
    <row r="2087" spans="1:12" hidden="1" outlineLevel="2" x14ac:dyDescent="0.25">
      <c r="A2087" s="90">
        <v>3</v>
      </c>
      <c r="B2087" s="26">
        <v>915823413</v>
      </c>
      <c r="C2087" s="90">
        <v>20</v>
      </c>
      <c r="D2087" s="90">
        <v>214444</v>
      </c>
      <c r="E2087" s="94">
        <v>43731</v>
      </c>
      <c r="F2087" s="26">
        <v>214444307162</v>
      </c>
      <c r="G2087" s="90">
        <v>307162</v>
      </c>
      <c r="H2087" s="90">
        <v>2.39</v>
      </c>
      <c r="I2087" s="90">
        <v>2.39</v>
      </c>
      <c r="J2087" s="90" t="s">
        <v>10509</v>
      </c>
      <c r="K2087" s="90">
        <v>443</v>
      </c>
      <c r="L2087" s="90" t="s">
        <v>10512</v>
      </c>
    </row>
    <row r="2088" spans="1:12" hidden="1" outlineLevel="2" x14ac:dyDescent="0.25">
      <c r="A2088" s="90">
        <v>3</v>
      </c>
      <c r="B2088" s="26">
        <v>915828545</v>
      </c>
      <c r="C2088" s="90">
        <v>20</v>
      </c>
      <c r="D2088" s="90">
        <v>215705</v>
      </c>
      <c r="E2088" s="94">
        <v>43731</v>
      </c>
      <c r="F2088" s="26">
        <v>215705308332</v>
      </c>
      <c r="G2088" s="90">
        <v>308332</v>
      </c>
      <c r="H2088" s="90">
        <v>9.0399999999999991</v>
      </c>
      <c r="I2088" s="90">
        <v>9.0399999999999991</v>
      </c>
      <c r="J2088" s="90" t="s">
        <v>10509</v>
      </c>
      <c r="K2088" s="90">
        <v>443</v>
      </c>
      <c r="L2088" s="90" t="s">
        <v>10512</v>
      </c>
    </row>
    <row r="2089" spans="1:12" hidden="1" outlineLevel="2" x14ac:dyDescent="0.25">
      <c r="A2089" s="90">
        <v>3</v>
      </c>
      <c r="B2089" s="26">
        <v>915828545</v>
      </c>
      <c r="C2089" s="90">
        <v>20</v>
      </c>
      <c r="D2089" s="90">
        <v>221423</v>
      </c>
      <c r="E2089" s="94">
        <v>43790</v>
      </c>
      <c r="F2089" s="26">
        <v>221423313773</v>
      </c>
      <c r="G2089" s="90">
        <v>313773</v>
      </c>
      <c r="H2089" s="90">
        <v>2.8</v>
      </c>
      <c r="I2089" s="90">
        <v>2.8</v>
      </c>
      <c r="J2089" s="90" t="s">
        <v>10509</v>
      </c>
      <c r="K2089" s="90">
        <v>382</v>
      </c>
      <c r="L2089" s="90" t="s">
        <v>10512</v>
      </c>
    </row>
    <row r="2090" spans="1:12" hidden="1" outlineLevel="2" x14ac:dyDescent="0.25">
      <c r="A2090" s="90">
        <v>3</v>
      </c>
      <c r="B2090" s="26">
        <v>915828966</v>
      </c>
      <c r="C2090" s="90">
        <v>20</v>
      </c>
      <c r="D2090" s="90">
        <v>232099</v>
      </c>
      <c r="E2090" s="94">
        <v>43913</v>
      </c>
      <c r="F2090" s="26">
        <v>232099323801</v>
      </c>
      <c r="G2090" s="90">
        <v>323801</v>
      </c>
      <c r="H2090" s="90">
        <v>9.34</v>
      </c>
      <c r="I2090" s="90">
        <v>9.34</v>
      </c>
      <c r="J2090" s="90" t="s">
        <v>10509</v>
      </c>
      <c r="K2090" s="90">
        <v>260</v>
      </c>
      <c r="L2090" s="90" t="s">
        <v>10512</v>
      </c>
    </row>
    <row r="2091" spans="1:12" hidden="1" outlineLevel="2" x14ac:dyDescent="0.25">
      <c r="A2091" s="90">
        <v>3</v>
      </c>
      <c r="B2091" s="26">
        <v>915828966</v>
      </c>
      <c r="C2091" s="90">
        <v>20</v>
      </c>
      <c r="D2091" s="90">
        <v>238057</v>
      </c>
      <c r="E2091" s="94">
        <v>43972</v>
      </c>
      <c r="F2091" s="26">
        <v>238057329335</v>
      </c>
      <c r="G2091" s="90">
        <v>329335</v>
      </c>
      <c r="H2091" s="90">
        <v>8.44</v>
      </c>
      <c r="I2091" s="90">
        <v>8.44</v>
      </c>
      <c r="J2091" s="90" t="s">
        <v>10509</v>
      </c>
      <c r="K2091" s="90">
        <v>199</v>
      </c>
      <c r="L2091" s="90" t="s">
        <v>10512</v>
      </c>
    </row>
    <row r="2092" spans="1:12" hidden="1" outlineLevel="2" x14ac:dyDescent="0.25">
      <c r="A2092" s="90">
        <v>3</v>
      </c>
      <c r="B2092" s="26">
        <v>915834196</v>
      </c>
      <c r="C2092" s="90">
        <v>20</v>
      </c>
      <c r="D2092" s="90">
        <v>169088</v>
      </c>
      <c r="E2092" s="94">
        <v>43124</v>
      </c>
      <c r="F2092" s="26">
        <v>169088260740</v>
      </c>
      <c r="G2092" s="90">
        <v>260740</v>
      </c>
      <c r="H2092" s="90">
        <v>0.46</v>
      </c>
      <c r="I2092" s="90">
        <v>0.46</v>
      </c>
      <c r="J2092" s="90" t="s">
        <v>10509</v>
      </c>
      <c r="K2092" s="90">
        <v>1050</v>
      </c>
      <c r="L2092" s="90" t="s">
        <v>10512</v>
      </c>
    </row>
    <row r="2093" spans="1:12" hidden="1" outlineLevel="2" x14ac:dyDescent="0.25">
      <c r="A2093" s="90">
        <v>3</v>
      </c>
      <c r="B2093" s="26">
        <v>915844666001</v>
      </c>
      <c r="C2093" s="90">
        <v>20</v>
      </c>
      <c r="D2093" s="90">
        <v>175897</v>
      </c>
      <c r="E2093" s="94">
        <v>43243</v>
      </c>
      <c r="F2093" s="26">
        <v>175897269074</v>
      </c>
      <c r="G2093" s="90">
        <v>269074</v>
      </c>
      <c r="H2093" s="90">
        <v>1.84</v>
      </c>
      <c r="I2093" s="90">
        <v>1.84</v>
      </c>
      <c r="J2093" s="90" t="s">
        <v>10509</v>
      </c>
      <c r="K2093" s="90">
        <v>930</v>
      </c>
      <c r="L2093" s="90" t="s">
        <v>10512</v>
      </c>
    </row>
    <row r="2094" spans="1:12" hidden="1" outlineLevel="2" x14ac:dyDescent="0.25">
      <c r="A2094" s="90">
        <v>3</v>
      </c>
      <c r="B2094" s="26">
        <v>915923445</v>
      </c>
      <c r="C2094" s="90">
        <v>20</v>
      </c>
      <c r="D2094" s="90">
        <v>230263</v>
      </c>
      <c r="E2094" s="94">
        <v>43882</v>
      </c>
      <c r="F2094" s="26">
        <v>230263322041</v>
      </c>
      <c r="G2094" s="90">
        <v>322041</v>
      </c>
      <c r="H2094" s="90">
        <v>0.1</v>
      </c>
      <c r="I2094" s="90">
        <v>0.1</v>
      </c>
      <c r="J2094" s="90" t="s">
        <v>10509</v>
      </c>
      <c r="K2094" s="90">
        <v>291</v>
      </c>
      <c r="L2094" s="90" t="s">
        <v>10512</v>
      </c>
    </row>
    <row r="2095" spans="1:12" hidden="1" outlineLevel="2" x14ac:dyDescent="0.25">
      <c r="A2095" s="90">
        <v>3</v>
      </c>
      <c r="B2095" s="26">
        <v>915951149</v>
      </c>
      <c r="C2095" s="90">
        <v>20</v>
      </c>
      <c r="D2095" s="90">
        <v>230286</v>
      </c>
      <c r="E2095" s="94">
        <v>43882</v>
      </c>
      <c r="F2095" s="26">
        <v>230286322063</v>
      </c>
      <c r="G2095" s="90">
        <v>322063</v>
      </c>
      <c r="H2095" s="90">
        <v>0.02</v>
      </c>
      <c r="I2095" s="90">
        <v>0.02</v>
      </c>
      <c r="J2095" s="90" t="s">
        <v>10509</v>
      </c>
      <c r="K2095" s="90">
        <v>291</v>
      </c>
      <c r="L2095" s="90" t="s">
        <v>10512</v>
      </c>
    </row>
    <row r="2096" spans="1:12" hidden="1" outlineLevel="2" x14ac:dyDescent="0.25">
      <c r="A2096" s="90">
        <v>3</v>
      </c>
      <c r="B2096" s="26">
        <v>915951149</v>
      </c>
      <c r="C2096" s="90">
        <v>20</v>
      </c>
      <c r="D2096" s="90">
        <v>233230</v>
      </c>
      <c r="E2096" s="94">
        <v>43913</v>
      </c>
      <c r="F2096" s="26">
        <v>233230324803</v>
      </c>
      <c r="G2096" s="90">
        <v>324803</v>
      </c>
      <c r="H2096" s="90">
        <v>0.04</v>
      </c>
      <c r="I2096" s="90">
        <v>0.04</v>
      </c>
      <c r="J2096" s="90" t="s">
        <v>10509</v>
      </c>
      <c r="K2096" s="90">
        <v>260</v>
      </c>
      <c r="L2096" s="90" t="s">
        <v>10512</v>
      </c>
    </row>
    <row r="2097" spans="1:12" hidden="1" outlineLevel="2" x14ac:dyDescent="0.25">
      <c r="A2097" s="90">
        <v>3</v>
      </c>
      <c r="B2097" s="26">
        <v>915964209</v>
      </c>
      <c r="C2097" s="90">
        <v>20</v>
      </c>
      <c r="D2097" s="90">
        <v>168936</v>
      </c>
      <c r="E2097" s="94">
        <v>43124</v>
      </c>
      <c r="F2097" s="26">
        <v>168936260588</v>
      </c>
      <c r="G2097" s="90">
        <v>260588</v>
      </c>
      <c r="H2097" s="90">
        <v>5.77</v>
      </c>
      <c r="I2097" s="90">
        <v>5.77</v>
      </c>
      <c r="J2097" s="90" t="s">
        <v>10509</v>
      </c>
      <c r="K2097" s="90">
        <v>1050</v>
      </c>
      <c r="L2097" s="90" t="s">
        <v>10512</v>
      </c>
    </row>
    <row r="2098" spans="1:12" hidden="1" outlineLevel="2" x14ac:dyDescent="0.25">
      <c r="A2098" s="90">
        <v>3</v>
      </c>
      <c r="B2098" s="26">
        <v>915982359001</v>
      </c>
      <c r="C2098" s="90">
        <v>20</v>
      </c>
      <c r="D2098" s="90">
        <v>210916</v>
      </c>
      <c r="E2098" s="94">
        <v>43699</v>
      </c>
      <c r="F2098" s="26">
        <v>210916303775</v>
      </c>
      <c r="G2098" s="90">
        <v>303775</v>
      </c>
      <c r="H2098" s="90">
        <v>1.68</v>
      </c>
      <c r="I2098" s="90">
        <v>1.68</v>
      </c>
      <c r="J2098" s="90" t="s">
        <v>10509</v>
      </c>
      <c r="K2098" s="90">
        <v>473</v>
      </c>
      <c r="L2098" s="90" t="s">
        <v>10512</v>
      </c>
    </row>
    <row r="2099" spans="1:12" hidden="1" outlineLevel="2" x14ac:dyDescent="0.25">
      <c r="A2099" s="90">
        <v>3</v>
      </c>
      <c r="B2099" s="26">
        <v>915982359001</v>
      </c>
      <c r="C2099" s="90">
        <v>20</v>
      </c>
      <c r="D2099" s="90">
        <v>216769</v>
      </c>
      <c r="E2099" s="94">
        <v>43759</v>
      </c>
      <c r="F2099" s="26">
        <v>216769309354</v>
      </c>
      <c r="G2099" s="90">
        <v>309354</v>
      </c>
      <c r="H2099" s="90">
        <v>1.68</v>
      </c>
      <c r="I2099" s="90">
        <v>1.68</v>
      </c>
      <c r="J2099" s="90" t="s">
        <v>10509</v>
      </c>
      <c r="K2099" s="90">
        <v>412</v>
      </c>
      <c r="L2099" s="90" t="s">
        <v>10512</v>
      </c>
    </row>
    <row r="2100" spans="1:12" hidden="1" outlineLevel="2" x14ac:dyDescent="0.25">
      <c r="A2100" s="90">
        <v>3</v>
      </c>
      <c r="B2100" s="26">
        <v>915982409</v>
      </c>
      <c r="C2100" s="90">
        <v>20</v>
      </c>
      <c r="D2100" s="90">
        <v>232710</v>
      </c>
      <c r="E2100" s="94">
        <v>43913</v>
      </c>
      <c r="F2100" s="26">
        <v>232710324381</v>
      </c>
      <c r="G2100" s="90">
        <v>324381</v>
      </c>
      <c r="H2100" s="90">
        <v>3.54</v>
      </c>
      <c r="I2100" s="90">
        <v>3.54</v>
      </c>
      <c r="J2100" s="90" t="s">
        <v>10509</v>
      </c>
      <c r="K2100" s="90">
        <v>260</v>
      </c>
      <c r="L2100" s="90" t="s">
        <v>10512</v>
      </c>
    </row>
    <row r="2101" spans="1:12" hidden="1" outlineLevel="2" x14ac:dyDescent="0.25">
      <c r="A2101" s="90">
        <v>3</v>
      </c>
      <c r="B2101" s="26">
        <v>915982409</v>
      </c>
      <c r="C2101" s="90">
        <v>20</v>
      </c>
      <c r="D2101" s="90">
        <v>235711</v>
      </c>
      <c r="E2101" s="94">
        <v>43942</v>
      </c>
      <c r="F2101" s="26">
        <v>235711327160</v>
      </c>
      <c r="G2101" s="90">
        <v>327160</v>
      </c>
      <c r="H2101" s="90">
        <v>1.68</v>
      </c>
      <c r="I2101" s="90">
        <v>1.68</v>
      </c>
      <c r="J2101" s="90" t="s">
        <v>10509</v>
      </c>
      <c r="K2101" s="90">
        <v>230</v>
      </c>
      <c r="L2101" s="90" t="s">
        <v>10512</v>
      </c>
    </row>
    <row r="2102" spans="1:12" hidden="1" outlineLevel="2" x14ac:dyDescent="0.25">
      <c r="A2102" s="90">
        <v>3</v>
      </c>
      <c r="B2102" s="26">
        <v>915990402</v>
      </c>
      <c r="C2102" s="90">
        <v>20</v>
      </c>
      <c r="D2102" s="90">
        <v>192937</v>
      </c>
      <c r="E2102" s="94">
        <v>43487</v>
      </c>
      <c r="F2102" s="26">
        <v>192937286061</v>
      </c>
      <c r="G2102" s="90">
        <v>286061</v>
      </c>
      <c r="H2102" s="90">
        <v>8.3800000000000008</v>
      </c>
      <c r="I2102" s="90">
        <v>8.3800000000000008</v>
      </c>
      <c r="J2102" s="90" t="s">
        <v>10509</v>
      </c>
      <c r="K2102" s="90">
        <v>685</v>
      </c>
      <c r="L2102" s="90" t="s">
        <v>10512</v>
      </c>
    </row>
    <row r="2103" spans="1:12" hidden="1" outlineLevel="2" x14ac:dyDescent="0.25">
      <c r="A2103" s="90">
        <v>3</v>
      </c>
      <c r="B2103" s="26">
        <v>915990402</v>
      </c>
      <c r="C2103" s="90">
        <v>20</v>
      </c>
      <c r="D2103" s="90">
        <v>195240</v>
      </c>
      <c r="E2103" s="94">
        <v>43518</v>
      </c>
      <c r="F2103" s="26">
        <v>195240288353</v>
      </c>
      <c r="G2103" s="90">
        <v>288353</v>
      </c>
      <c r="H2103" s="90">
        <v>8.3800000000000008</v>
      </c>
      <c r="I2103" s="90">
        <v>8.3800000000000008</v>
      </c>
      <c r="J2103" s="90" t="s">
        <v>10509</v>
      </c>
      <c r="K2103" s="90">
        <v>657</v>
      </c>
      <c r="L2103" s="90" t="s">
        <v>10512</v>
      </c>
    </row>
    <row r="2104" spans="1:12" hidden="1" outlineLevel="2" x14ac:dyDescent="0.25">
      <c r="A2104" s="90">
        <v>3</v>
      </c>
      <c r="B2104" s="26">
        <v>915999270</v>
      </c>
      <c r="C2104" s="90">
        <v>20</v>
      </c>
      <c r="D2104" s="90">
        <v>175236</v>
      </c>
      <c r="E2104" s="94">
        <v>43243</v>
      </c>
      <c r="F2104" s="26">
        <v>175236268413</v>
      </c>
      <c r="G2104" s="90">
        <v>268413</v>
      </c>
      <c r="H2104" s="90">
        <v>8.3800000000000008</v>
      </c>
      <c r="I2104" s="90">
        <v>8.3800000000000008</v>
      </c>
      <c r="J2104" s="90" t="s">
        <v>10509</v>
      </c>
      <c r="K2104" s="90">
        <v>930</v>
      </c>
      <c r="L2104" s="90" t="s">
        <v>10512</v>
      </c>
    </row>
    <row r="2105" spans="1:12" hidden="1" outlineLevel="2" x14ac:dyDescent="0.25">
      <c r="A2105" s="90">
        <v>3</v>
      </c>
      <c r="B2105" s="26">
        <v>916000987</v>
      </c>
      <c r="C2105" s="90">
        <v>20</v>
      </c>
      <c r="D2105" s="90">
        <v>218505</v>
      </c>
      <c r="E2105" s="94">
        <v>43759</v>
      </c>
      <c r="F2105" s="26">
        <v>218505311009</v>
      </c>
      <c r="G2105" s="90">
        <v>311009</v>
      </c>
      <c r="H2105" s="90">
        <v>4.22</v>
      </c>
      <c r="I2105" s="90">
        <v>4.22</v>
      </c>
      <c r="J2105" s="90" t="s">
        <v>10509</v>
      </c>
      <c r="K2105" s="90">
        <v>412</v>
      </c>
      <c r="L2105" s="90" t="s">
        <v>10512</v>
      </c>
    </row>
    <row r="2106" spans="1:12" hidden="1" outlineLevel="2" x14ac:dyDescent="0.25">
      <c r="A2106" s="90">
        <v>3</v>
      </c>
      <c r="B2106" s="26">
        <v>916020084</v>
      </c>
      <c r="C2106" s="90">
        <v>20</v>
      </c>
      <c r="D2106" s="90">
        <v>233095</v>
      </c>
      <c r="E2106" s="94">
        <v>43913</v>
      </c>
      <c r="F2106" s="26">
        <v>233095324686</v>
      </c>
      <c r="G2106" s="90">
        <v>324686</v>
      </c>
      <c r="H2106" s="90">
        <v>3.53</v>
      </c>
      <c r="I2106" s="90">
        <v>3.53</v>
      </c>
      <c r="J2106" s="90" t="s">
        <v>10509</v>
      </c>
      <c r="K2106" s="90">
        <v>260</v>
      </c>
      <c r="L2106" s="90" t="s">
        <v>10512</v>
      </c>
    </row>
    <row r="2107" spans="1:12" hidden="1" outlineLevel="2" x14ac:dyDescent="0.25">
      <c r="A2107" s="90">
        <v>3</v>
      </c>
      <c r="B2107" s="26">
        <v>916020084</v>
      </c>
      <c r="C2107" s="90">
        <v>20</v>
      </c>
      <c r="D2107" s="90">
        <v>236110</v>
      </c>
      <c r="E2107" s="94">
        <v>43942</v>
      </c>
      <c r="F2107" s="26">
        <v>236110327478</v>
      </c>
      <c r="G2107" s="90">
        <v>327478</v>
      </c>
      <c r="H2107" s="90">
        <v>1.68</v>
      </c>
      <c r="I2107" s="90">
        <v>1.68</v>
      </c>
      <c r="J2107" s="90" t="s">
        <v>10509</v>
      </c>
      <c r="K2107" s="90">
        <v>230</v>
      </c>
      <c r="L2107" s="90" t="s">
        <v>10512</v>
      </c>
    </row>
    <row r="2108" spans="1:12" hidden="1" outlineLevel="2" x14ac:dyDescent="0.25">
      <c r="A2108" s="90">
        <v>3</v>
      </c>
      <c r="B2108" s="26">
        <v>916029598</v>
      </c>
      <c r="C2108" s="90">
        <v>20</v>
      </c>
      <c r="D2108" s="90">
        <v>167876</v>
      </c>
      <c r="E2108" s="94">
        <v>43124</v>
      </c>
      <c r="F2108" s="26">
        <v>167876259528</v>
      </c>
      <c r="G2108" s="90">
        <v>259528</v>
      </c>
      <c r="H2108" s="90">
        <v>8.3800000000000008</v>
      </c>
      <c r="I2108" s="90">
        <v>8.3800000000000008</v>
      </c>
      <c r="J2108" s="90" t="s">
        <v>10509</v>
      </c>
      <c r="K2108" s="90">
        <v>1050</v>
      </c>
      <c r="L2108" s="90" t="s">
        <v>10512</v>
      </c>
    </row>
    <row r="2109" spans="1:12" hidden="1" outlineLevel="2" x14ac:dyDescent="0.25">
      <c r="A2109" s="90">
        <v>3</v>
      </c>
      <c r="B2109" s="26">
        <v>916042849</v>
      </c>
      <c r="C2109" s="90">
        <v>20</v>
      </c>
      <c r="D2109" s="90">
        <v>218120</v>
      </c>
      <c r="E2109" s="94">
        <v>43759</v>
      </c>
      <c r="F2109" s="26">
        <v>218120310700</v>
      </c>
      <c r="G2109" s="90">
        <v>310700</v>
      </c>
      <c r="H2109" s="90">
        <v>1.68</v>
      </c>
      <c r="I2109" s="90">
        <v>1.68</v>
      </c>
      <c r="J2109" s="90" t="s">
        <v>10509</v>
      </c>
      <c r="K2109" s="90">
        <v>412</v>
      </c>
      <c r="L2109" s="90" t="s">
        <v>10512</v>
      </c>
    </row>
    <row r="2110" spans="1:12" hidden="1" outlineLevel="2" x14ac:dyDescent="0.25">
      <c r="A2110" s="90">
        <v>3</v>
      </c>
      <c r="B2110" s="26">
        <v>916042849</v>
      </c>
      <c r="C2110" s="90">
        <v>20</v>
      </c>
      <c r="D2110" s="90">
        <v>220997</v>
      </c>
      <c r="E2110" s="94">
        <v>43790</v>
      </c>
      <c r="F2110" s="26">
        <v>220997313426</v>
      </c>
      <c r="G2110" s="90">
        <v>313426</v>
      </c>
      <c r="H2110" s="90">
        <v>1.69</v>
      </c>
      <c r="I2110" s="90">
        <v>1.69</v>
      </c>
      <c r="J2110" s="90" t="s">
        <v>10509</v>
      </c>
      <c r="K2110" s="90">
        <v>382</v>
      </c>
      <c r="L2110" s="90" t="s">
        <v>10512</v>
      </c>
    </row>
    <row r="2111" spans="1:12" hidden="1" outlineLevel="2" x14ac:dyDescent="0.25">
      <c r="A2111" s="90">
        <v>3</v>
      </c>
      <c r="B2111" s="26">
        <v>916042849</v>
      </c>
      <c r="C2111" s="90">
        <v>20</v>
      </c>
      <c r="D2111" s="90">
        <v>223786</v>
      </c>
      <c r="E2111" s="94">
        <v>43822</v>
      </c>
      <c r="F2111" s="26">
        <v>223786316057</v>
      </c>
      <c r="G2111" s="90">
        <v>316057</v>
      </c>
      <c r="H2111" s="90">
        <v>1.68</v>
      </c>
      <c r="I2111" s="90">
        <v>1.68</v>
      </c>
      <c r="J2111" s="90" t="s">
        <v>10509</v>
      </c>
      <c r="K2111" s="90">
        <v>351</v>
      </c>
      <c r="L2111" s="90" t="s">
        <v>10512</v>
      </c>
    </row>
    <row r="2112" spans="1:12" hidden="1" outlineLevel="2" x14ac:dyDescent="0.25">
      <c r="A2112" s="90">
        <v>3</v>
      </c>
      <c r="B2112" s="26">
        <v>916050016001</v>
      </c>
      <c r="C2112" s="90">
        <v>20</v>
      </c>
      <c r="D2112" s="90">
        <v>230704</v>
      </c>
      <c r="E2112" s="94">
        <v>43892</v>
      </c>
      <c r="F2112" s="26">
        <v>230704322464</v>
      </c>
      <c r="G2112" s="90">
        <v>322464</v>
      </c>
      <c r="H2112" s="90">
        <v>6.91</v>
      </c>
      <c r="I2112" s="90">
        <v>6.91</v>
      </c>
      <c r="J2112" s="90" t="s">
        <v>10509</v>
      </c>
      <c r="K2112" s="90">
        <v>291</v>
      </c>
      <c r="L2112" s="90" t="s">
        <v>10512</v>
      </c>
    </row>
    <row r="2113" spans="1:12" hidden="1" outlineLevel="2" x14ac:dyDescent="0.25">
      <c r="A2113" s="90">
        <v>3</v>
      </c>
      <c r="B2113" s="26">
        <v>916050016001</v>
      </c>
      <c r="C2113" s="90">
        <v>20</v>
      </c>
      <c r="D2113" s="90">
        <v>236646</v>
      </c>
      <c r="E2113" s="94">
        <v>43952</v>
      </c>
      <c r="F2113" s="26">
        <v>236646327982</v>
      </c>
      <c r="G2113" s="90">
        <v>327982</v>
      </c>
      <c r="H2113" s="90">
        <v>1.68</v>
      </c>
      <c r="I2113" s="90">
        <v>1.68</v>
      </c>
      <c r="J2113" s="90" t="s">
        <v>10509</v>
      </c>
      <c r="K2113" s="90">
        <v>230</v>
      </c>
      <c r="L2113" s="90" t="s">
        <v>10512</v>
      </c>
    </row>
    <row r="2114" spans="1:12" hidden="1" outlineLevel="2" x14ac:dyDescent="0.25">
      <c r="A2114" s="90">
        <v>3</v>
      </c>
      <c r="B2114" s="26">
        <v>916109051</v>
      </c>
      <c r="C2114" s="90">
        <v>20</v>
      </c>
      <c r="D2114" s="90">
        <v>169120</v>
      </c>
      <c r="E2114" s="94">
        <v>43124</v>
      </c>
      <c r="F2114" s="26">
        <v>169120260772</v>
      </c>
      <c r="G2114" s="90">
        <v>260772</v>
      </c>
      <c r="H2114" s="90">
        <v>0.39</v>
      </c>
      <c r="I2114" s="90">
        <v>0.39</v>
      </c>
      <c r="J2114" s="90" t="s">
        <v>10509</v>
      </c>
      <c r="K2114" s="90">
        <v>1050</v>
      </c>
      <c r="L2114" s="90" t="s">
        <v>10512</v>
      </c>
    </row>
    <row r="2115" spans="1:12" hidden="1" outlineLevel="2" x14ac:dyDescent="0.25">
      <c r="A2115" s="90">
        <v>3</v>
      </c>
      <c r="B2115" s="26">
        <v>916109051</v>
      </c>
      <c r="C2115" s="90">
        <v>20</v>
      </c>
      <c r="D2115" s="90">
        <v>172454</v>
      </c>
      <c r="E2115" s="94">
        <v>43185</v>
      </c>
      <c r="F2115" s="26">
        <v>172454264101</v>
      </c>
      <c r="G2115" s="90">
        <v>264101</v>
      </c>
      <c r="H2115" s="90">
        <v>0.77</v>
      </c>
      <c r="I2115" s="90">
        <v>0.77</v>
      </c>
      <c r="J2115" s="90" t="s">
        <v>10509</v>
      </c>
      <c r="K2115" s="90">
        <v>991</v>
      </c>
      <c r="L2115" s="90" t="s">
        <v>10512</v>
      </c>
    </row>
    <row r="2116" spans="1:12" hidden="1" outlineLevel="2" x14ac:dyDescent="0.25">
      <c r="A2116" s="90">
        <v>3</v>
      </c>
      <c r="B2116" s="26">
        <v>916158181</v>
      </c>
      <c r="C2116" s="90">
        <v>20</v>
      </c>
      <c r="D2116" s="90">
        <v>220928</v>
      </c>
      <c r="E2116" s="94">
        <v>43790</v>
      </c>
      <c r="F2116" s="26">
        <v>220928313358</v>
      </c>
      <c r="G2116" s="90">
        <v>313358</v>
      </c>
      <c r="H2116" s="90">
        <v>1.74</v>
      </c>
      <c r="I2116" s="90">
        <v>1.74</v>
      </c>
      <c r="J2116" s="90" t="s">
        <v>10509</v>
      </c>
      <c r="K2116" s="90">
        <v>382</v>
      </c>
      <c r="L2116" s="90" t="s">
        <v>10512</v>
      </c>
    </row>
    <row r="2117" spans="1:12" hidden="1" outlineLevel="2" x14ac:dyDescent="0.25">
      <c r="A2117" s="90">
        <v>3</v>
      </c>
      <c r="B2117" s="26">
        <v>916164023</v>
      </c>
      <c r="C2117" s="90">
        <v>20</v>
      </c>
      <c r="D2117" s="90">
        <v>184706</v>
      </c>
      <c r="E2117" s="94">
        <v>43364</v>
      </c>
      <c r="F2117" s="26">
        <v>184706277867</v>
      </c>
      <c r="G2117" s="90">
        <v>277867</v>
      </c>
      <c r="H2117" s="90">
        <v>1.7</v>
      </c>
      <c r="I2117" s="90">
        <v>1.7</v>
      </c>
      <c r="J2117" s="90" t="s">
        <v>10509</v>
      </c>
      <c r="K2117" s="90">
        <v>808</v>
      </c>
      <c r="L2117" s="90" t="s">
        <v>10512</v>
      </c>
    </row>
    <row r="2118" spans="1:12" hidden="1" outlineLevel="2" x14ac:dyDescent="0.25">
      <c r="A2118" s="90">
        <v>3</v>
      </c>
      <c r="B2118" s="26">
        <v>916199177</v>
      </c>
      <c r="C2118" s="90">
        <v>20</v>
      </c>
      <c r="D2118" s="90">
        <v>231342</v>
      </c>
      <c r="E2118" s="94">
        <v>43913</v>
      </c>
      <c r="F2118" s="26">
        <v>231342323045</v>
      </c>
      <c r="G2118" s="90">
        <v>323045</v>
      </c>
      <c r="H2118" s="90">
        <v>1.78</v>
      </c>
      <c r="I2118" s="90">
        <v>1.78</v>
      </c>
      <c r="J2118" s="90" t="s">
        <v>10509</v>
      </c>
      <c r="K2118" s="90">
        <v>260</v>
      </c>
      <c r="L2118" s="90" t="s">
        <v>10512</v>
      </c>
    </row>
    <row r="2119" spans="1:12" hidden="1" outlineLevel="2" x14ac:dyDescent="0.25">
      <c r="A2119" s="90">
        <v>3</v>
      </c>
      <c r="B2119" s="26">
        <v>916199177</v>
      </c>
      <c r="C2119" s="90">
        <v>20</v>
      </c>
      <c r="D2119" s="90">
        <v>234325</v>
      </c>
      <c r="E2119" s="94">
        <v>43942</v>
      </c>
      <c r="F2119" s="26">
        <v>234325325806</v>
      </c>
      <c r="G2119" s="90">
        <v>325806</v>
      </c>
      <c r="H2119" s="90">
        <v>1.86</v>
      </c>
      <c r="I2119" s="90">
        <v>1.86</v>
      </c>
      <c r="J2119" s="90" t="s">
        <v>10509</v>
      </c>
      <c r="K2119" s="90">
        <v>230</v>
      </c>
      <c r="L2119" s="90" t="s">
        <v>10512</v>
      </c>
    </row>
    <row r="2120" spans="1:12" hidden="1" outlineLevel="2" x14ac:dyDescent="0.25">
      <c r="A2120" s="90">
        <v>3</v>
      </c>
      <c r="B2120" s="26">
        <v>916214166</v>
      </c>
      <c r="C2120" s="90">
        <v>20</v>
      </c>
      <c r="D2120" s="90">
        <v>232057</v>
      </c>
      <c r="E2120" s="94">
        <v>43913</v>
      </c>
      <c r="F2120" s="26">
        <v>232057323759</v>
      </c>
      <c r="G2120" s="90">
        <v>323759</v>
      </c>
      <c r="H2120" s="90">
        <v>11.96</v>
      </c>
      <c r="I2120" s="90">
        <v>11.96</v>
      </c>
      <c r="J2120" s="90" t="s">
        <v>10509</v>
      </c>
      <c r="K2120" s="90">
        <v>260</v>
      </c>
      <c r="L2120" s="90" t="s">
        <v>10512</v>
      </c>
    </row>
    <row r="2121" spans="1:12" hidden="1" outlineLevel="2" x14ac:dyDescent="0.25">
      <c r="A2121" s="90">
        <v>3</v>
      </c>
      <c r="B2121" s="26">
        <v>916232358</v>
      </c>
      <c r="C2121" s="90">
        <v>20</v>
      </c>
      <c r="D2121" s="90">
        <v>205693</v>
      </c>
      <c r="E2121" s="94">
        <v>43637</v>
      </c>
      <c r="F2121" s="26">
        <v>205693298720</v>
      </c>
      <c r="G2121" s="90">
        <v>298720</v>
      </c>
      <c r="H2121" s="90">
        <v>1.68</v>
      </c>
      <c r="I2121" s="90">
        <v>1.68</v>
      </c>
      <c r="J2121" s="90" t="s">
        <v>10509</v>
      </c>
      <c r="K2121" s="90">
        <v>535</v>
      </c>
      <c r="L2121" s="90" t="s">
        <v>10512</v>
      </c>
    </row>
    <row r="2122" spans="1:12" hidden="1" outlineLevel="2" x14ac:dyDescent="0.25">
      <c r="A2122" s="90">
        <v>3</v>
      </c>
      <c r="B2122" s="26">
        <v>916232358</v>
      </c>
      <c r="C2122" s="90">
        <v>20</v>
      </c>
      <c r="D2122" s="90">
        <v>211177</v>
      </c>
      <c r="E2122" s="94">
        <v>43699</v>
      </c>
      <c r="F2122" s="26">
        <v>211177304036</v>
      </c>
      <c r="G2122" s="90">
        <v>304036</v>
      </c>
      <c r="H2122" s="90">
        <v>1.68</v>
      </c>
      <c r="I2122" s="90">
        <v>1.68</v>
      </c>
      <c r="J2122" s="90" t="s">
        <v>10509</v>
      </c>
      <c r="K2122" s="90">
        <v>473</v>
      </c>
      <c r="L2122" s="90" t="s">
        <v>10512</v>
      </c>
    </row>
    <row r="2123" spans="1:12" hidden="1" outlineLevel="2" x14ac:dyDescent="0.25">
      <c r="A2123" s="90">
        <v>3</v>
      </c>
      <c r="B2123" s="26">
        <v>916239205</v>
      </c>
      <c r="C2123" s="90">
        <v>20</v>
      </c>
      <c r="D2123" s="90">
        <v>181369</v>
      </c>
      <c r="E2123" s="94">
        <v>43335</v>
      </c>
      <c r="F2123" s="26">
        <v>181369274535</v>
      </c>
      <c r="G2123" s="90">
        <v>274535</v>
      </c>
      <c r="H2123" s="90">
        <v>8.3800000000000008</v>
      </c>
      <c r="I2123" s="90">
        <v>8.3800000000000008</v>
      </c>
      <c r="J2123" s="90" t="s">
        <v>10509</v>
      </c>
      <c r="K2123" s="90">
        <v>838</v>
      </c>
      <c r="L2123" s="90" t="s">
        <v>10512</v>
      </c>
    </row>
    <row r="2124" spans="1:12" hidden="1" outlineLevel="2" x14ac:dyDescent="0.25">
      <c r="A2124" s="90">
        <v>3</v>
      </c>
      <c r="B2124" s="26">
        <v>916258957</v>
      </c>
      <c r="C2124" s="90">
        <v>20</v>
      </c>
      <c r="D2124" s="90">
        <v>188488</v>
      </c>
      <c r="E2124" s="94">
        <v>43426</v>
      </c>
      <c r="F2124" s="26">
        <v>188488281634</v>
      </c>
      <c r="G2124" s="90">
        <v>281634</v>
      </c>
      <c r="H2124" s="90">
        <v>8.3800000000000008</v>
      </c>
      <c r="I2124" s="90">
        <v>8.3800000000000008</v>
      </c>
      <c r="J2124" s="90" t="s">
        <v>10509</v>
      </c>
      <c r="K2124" s="90">
        <v>747</v>
      </c>
      <c r="L2124" s="90" t="s">
        <v>10512</v>
      </c>
    </row>
    <row r="2125" spans="1:12" hidden="1" outlineLevel="2" x14ac:dyDescent="0.25">
      <c r="A2125" s="90">
        <v>3</v>
      </c>
      <c r="B2125" s="26">
        <v>916258957</v>
      </c>
      <c r="C2125" s="90">
        <v>20</v>
      </c>
      <c r="D2125" s="90">
        <v>193093</v>
      </c>
      <c r="E2125" s="94">
        <v>43487</v>
      </c>
      <c r="F2125" s="26">
        <v>193093286217</v>
      </c>
      <c r="G2125" s="90">
        <v>286217</v>
      </c>
      <c r="H2125" s="90">
        <v>8.3800000000000008</v>
      </c>
      <c r="I2125" s="90">
        <v>8.3800000000000008</v>
      </c>
      <c r="J2125" s="90" t="s">
        <v>10509</v>
      </c>
      <c r="K2125" s="90">
        <v>685</v>
      </c>
      <c r="L2125" s="90" t="s">
        <v>10512</v>
      </c>
    </row>
    <row r="2126" spans="1:12" hidden="1" outlineLevel="2" x14ac:dyDescent="0.25">
      <c r="A2126" s="90">
        <v>3</v>
      </c>
      <c r="B2126" s="26">
        <v>916259237</v>
      </c>
      <c r="C2126" s="90">
        <v>20</v>
      </c>
      <c r="D2126" s="90">
        <v>185140</v>
      </c>
      <c r="E2126" s="94">
        <v>43364</v>
      </c>
      <c r="F2126" s="26">
        <v>185140278301</v>
      </c>
      <c r="G2126" s="90">
        <v>278301</v>
      </c>
      <c r="H2126" s="90">
        <v>3.91</v>
      </c>
      <c r="I2126" s="90">
        <v>3.91</v>
      </c>
      <c r="J2126" s="90" t="s">
        <v>10509</v>
      </c>
      <c r="K2126" s="90">
        <v>808</v>
      </c>
      <c r="L2126" s="90" t="s">
        <v>10512</v>
      </c>
    </row>
    <row r="2127" spans="1:12" hidden="1" outlineLevel="2" x14ac:dyDescent="0.25">
      <c r="A2127" s="90">
        <v>3</v>
      </c>
      <c r="B2127" s="26">
        <v>916299035</v>
      </c>
      <c r="C2127" s="90">
        <v>20</v>
      </c>
      <c r="D2127" s="90">
        <v>227362</v>
      </c>
      <c r="E2127" s="94">
        <v>43851</v>
      </c>
      <c r="F2127" s="26">
        <v>227362319332</v>
      </c>
      <c r="G2127" s="90">
        <v>319332</v>
      </c>
      <c r="H2127" s="90">
        <v>0.56000000000000005</v>
      </c>
      <c r="I2127" s="90">
        <v>0.56000000000000005</v>
      </c>
      <c r="J2127" s="90" t="s">
        <v>10509</v>
      </c>
      <c r="K2127" s="90">
        <v>320</v>
      </c>
      <c r="L2127" s="90" t="s">
        <v>10512</v>
      </c>
    </row>
    <row r="2128" spans="1:12" hidden="1" outlineLevel="2" x14ac:dyDescent="0.25">
      <c r="A2128" s="90">
        <v>3</v>
      </c>
      <c r="B2128" s="26">
        <v>916299035</v>
      </c>
      <c r="C2128" s="90">
        <v>20</v>
      </c>
      <c r="D2128" s="90">
        <v>233211</v>
      </c>
      <c r="E2128" s="94">
        <v>43913</v>
      </c>
      <c r="F2128" s="26">
        <v>233211324785</v>
      </c>
      <c r="G2128" s="90">
        <v>324785</v>
      </c>
      <c r="H2128" s="90">
        <v>0.17</v>
      </c>
      <c r="I2128" s="90">
        <v>0.17</v>
      </c>
      <c r="J2128" s="90" t="s">
        <v>10509</v>
      </c>
      <c r="K2128" s="90">
        <v>260</v>
      </c>
      <c r="L2128" s="90" t="s">
        <v>10512</v>
      </c>
    </row>
    <row r="2129" spans="1:12" hidden="1" outlineLevel="2" x14ac:dyDescent="0.25">
      <c r="A2129" s="90">
        <v>3</v>
      </c>
      <c r="B2129" s="26">
        <v>916348170</v>
      </c>
      <c r="C2129" s="90">
        <v>20</v>
      </c>
      <c r="D2129" s="90">
        <v>214066</v>
      </c>
      <c r="E2129" s="94">
        <v>43731</v>
      </c>
      <c r="F2129" s="26">
        <v>214066306784</v>
      </c>
      <c r="G2129" s="90">
        <v>306784</v>
      </c>
      <c r="H2129" s="90">
        <v>1.68</v>
      </c>
      <c r="I2129" s="90">
        <v>1.68</v>
      </c>
      <c r="J2129" s="90" t="s">
        <v>10509</v>
      </c>
      <c r="K2129" s="90">
        <v>443</v>
      </c>
      <c r="L2129" s="90" t="s">
        <v>10512</v>
      </c>
    </row>
    <row r="2130" spans="1:12" hidden="1" outlineLevel="2" x14ac:dyDescent="0.25">
      <c r="A2130" s="90">
        <v>3</v>
      </c>
      <c r="B2130" s="26">
        <v>916354335</v>
      </c>
      <c r="C2130" s="90">
        <v>20</v>
      </c>
      <c r="D2130" s="90">
        <v>170781</v>
      </c>
      <c r="E2130" s="94">
        <v>43154</v>
      </c>
      <c r="F2130" s="26">
        <v>170781262431</v>
      </c>
      <c r="G2130" s="90">
        <v>262431</v>
      </c>
      <c r="H2130" s="90">
        <v>0.01</v>
      </c>
      <c r="I2130" s="90">
        <v>0.01</v>
      </c>
      <c r="J2130" s="90" t="s">
        <v>10509</v>
      </c>
      <c r="K2130" s="90">
        <v>1022</v>
      </c>
      <c r="L2130" s="90" t="s">
        <v>10512</v>
      </c>
    </row>
    <row r="2131" spans="1:12" hidden="1" outlineLevel="2" x14ac:dyDescent="0.25">
      <c r="A2131" s="90">
        <v>3</v>
      </c>
      <c r="B2131" s="26">
        <v>916354335</v>
      </c>
      <c r="C2131" s="90">
        <v>20</v>
      </c>
      <c r="D2131" s="90">
        <v>180282</v>
      </c>
      <c r="E2131" s="94">
        <v>43305</v>
      </c>
      <c r="F2131" s="26">
        <v>180282273452</v>
      </c>
      <c r="G2131" s="90">
        <v>273452</v>
      </c>
      <c r="H2131" s="90">
        <v>1.68</v>
      </c>
      <c r="I2131" s="90">
        <v>1.68</v>
      </c>
      <c r="J2131" s="90" t="s">
        <v>10509</v>
      </c>
      <c r="K2131" s="90">
        <v>869</v>
      </c>
      <c r="L2131" s="90" t="s">
        <v>10512</v>
      </c>
    </row>
    <row r="2132" spans="1:12" hidden="1" outlineLevel="2" x14ac:dyDescent="0.25">
      <c r="A2132" s="90">
        <v>3</v>
      </c>
      <c r="B2132" s="26">
        <v>916354335</v>
      </c>
      <c r="C2132" s="90">
        <v>20</v>
      </c>
      <c r="D2132" s="90">
        <v>182379</v>
      </c>
      <c r="E2132" s="94">
        <v>43335</v>
      </c>
      <c r="F2132" s="26">
        <v>182379275545</v>
      </c>
      <c r="G2132" s="90">
        <v>275545</v>
      </c>
      <c r="H2132" s="90">
        <v>1.68</v>
      </c>
      <c r="I2132" s="90">
        <v>1.68</v>
      </c>
      <c r="J2132" s="90" t="s">
        <v>10509</v>
      </c>
      <c r="K2132" s="90">
        <v>838</v>
      </c>
      <c r="L2132" s="90" t="s">
        <v>10512</v>
      </c>
    </row>
    <row r="2133" spans="1:12" hidden="1" outlineLevel="2" x14ac:dyDescent="0.25">
      <c r="A2133" s="90">
        <v>3</v>
      </c>
      <c r="B2133" s="26">
        <v>916354889</v>
      </c>
      <c r="C2133" s="90">
        <v>20</v>
      </c>
      <c r="D2133" s="90">
        <v>180617</v>
      </c>
      <c r="E2133" s="94">
        <v>43305</v>
      </c>
      <c r="F2133" s="26">
        <v>180617273787</v>
      </c>
      <c r="G2133" s="90">
        <v>273787</v>
      </c>
      <c r="H2133" s="90">
        <v>0.16</v>
      </c>
      <c r="I2133" s="90">
        <v>0.16</v>
      </c>
      <c r="J2133" s="90" t="s">
        <v>10509</v>
      </c>
      <c r="K2133" s="90">
        <v>869</v>
      </c>
      <c r="L2133" s="90" t="s">
        <v>10512</v>
      </c>
    </row>
    <row r="2134" spans="1:12" hidden="1" outlineLevel="2" x14ac:dyDescent="0.25">
      <c r="A2134" s="90">
        <v>3</v>
      </c>
      <c r="B2134" s="26">
        <v>916384449</v>
      </c>
      <c r="C2134" s="90">
        <v>20</v>
      </c>
      <c r="D2134" s="90">
        <v>231482</v>
      </c>
      <c r="E2134" s="94">
        <v>43913</v>
      </c>
      <c r="F2134" s="26">
        <v>231482323185</v>
      </c>
      <c r="G2134" s="90">
        <v>323185</v>
      </c>
      <c r="H2134" s="90">
        <v>2.02</v>
      </c>
      <c r="I2134" s="90">
        <v>2.02</v>
      </c>
      <c r="J2134" s="90" t="s">
        <v>10509</v>
      </c>
      <c r="K2134" s="90">
        <v>260</v>
      </c>
      <c r="L2134" s="90" t="s">
        <v>10512</v>
      </c>
    </row>
    <row r="2135" spans="1:12" hidden="1" outlineLevel="2" x14ac:dyDescent="0.25">
      <c r="A2135" s="90">
        <v>3</v>
      </c>
      <c r="B2135" s="26">
        <v>916928187</v>
      </c>
      <c r="C2135" s="90">
        <v>20</v>
      </c>
      <c r="D2135" s="90">
        <v>223799</v>
      </c>
      <c r="E2135" s="94">
        <v>43822</v>
      </c>
      <c r="F2135" s="26">
        <v>223799316068</v>
      </c>
      <c r="G2135" s="90">
        <v>316068</v>
      </c>
      <c r="H2135" s="90">
        <v>5.89</v>
      </c>
      <c r="I2135" s="90">
        <v>5.89</v>
      </c>
      <c r="J2135" s="90" t="s">
        <v>10509</v>
      </c>
      <c r="K2135" s="90">
        <v>351</v>
      </c>
      <c r="L2135" s="90" t="s">
        <v>10512</v>
      </c>
    </row>
    <row r="2136" spans="1:12" hidden="1" outlineLevel="2" x14ac:dyDescent="0.25">
      <c r="A2136" s="90">
        <v>3</v>
      </c>
      <c r="B2136" s="26">
        <v>916943590</v>
      </c>
      <c r="C2136" s="90">
        <v>20</v>
      </c>
      <c r="D2136" s="90">
        <v>172476</v>
      </c>
      <c r="E2136" s="94">
        <v>43185</v>
      </c>
      <c r="F2136" s="26">
        <v>172476264123</v>
      </c>
      <c r="G2136" s="90">
        <v>264123</v>
      </c>
      <c r="H2136" s="90">
        <v>9.7899999999999991</v>
      </c>
      <c r="I2136" s="90">
        <v>9.7899999999999991</v>
      </c>
      <c r="J2136" s="90" t="s">
        <v>10509</v>
      </c>
      <c r="K2136" s="90">
        <v>991</v>
      </c>
      <c r="L2136" s="90" t="s">
        <v>10512</v>
      </c>
    </row>
    <row r="2137" spans="1:12" hidden="1" outlineLevel="2" x14ac:dyDescent="0.25">
      <c r="A2137" s="90">
        <v>3</v>
      </c>
      <c r="B2137" s="26">
        <v>916973985</v>
      </c>
      <c r="C2137" s="90">
        <v>20</v>
      </c>
      <c r="D2137" s="90">
        <v>208931</v>
      </c>
      <c r="E2137" s="94">
        <v>43669</v>
      </c>
      <c r="F2137" s="26">
        <v>208931301899</v>
      </c>
      <c r="G2137" s="90">
        <v>301899</v>
      </c>
      <c r="H2137" s="90">
        <v>1.68</v>
      </c>
      <c r="I2137" s="90">
        <v>1.68</v>
      </c>
      <c r="J2137" s="90" t="s">
        <v>10509</v>
      </c>
      <c r="K2137" s="90">
        <v>504</v>
      </c>
      <c r="L2137" s="90" t="s">
        <v>10512</v>
      </c>
    </row>
    <row r="2138" spans="1:12" hidden="1" outlineLevel="2" x14ac:dyDescent="0.25">
      <c r="A2138" s="90">
        <v>3</v>
      </c>
      <c r="B2138" s="26">
        <v>916973985</v>
      </c>
      <c r="C2138" s="90">
        <v>20</v>
      </c>
      <c r="D2138" s="90">
        <v>214582</v>
      </c>
      <c r="E2138" s="94">
        <v>43731</v>
      </c>
      <c r="F2138" s="26">
        <v>214582307300</v>
      </c>
      <c r="G2138" s="90">
        <v>307300</v>
      </c>
      <c r="H2138" s="90">
        <v>1.68</v>
      </c>
      <c r="I2138" s="90">
        <v>1.68</v>
      </c>
      <c r="J2138" s="90" t="s">
        <v>10509</v>
      </c>
      <c r="K2138" s="90">
        <v>443</v>
      </c>
      <c r="L2138" s="90" t="s">
        <v>10512</v>
      </c>
    </row>
    <row r="2139" spans="1:12" hidden="1" outlineLevel="2" x14ac:dyDescent="0.25">
      <c r="A2139" s="90">
        <v>3</v>
      </c>
      <c r="B2139" s="26">
        <v>917020265</v>
      </c>
      <c r="C2139" s="90">
        <v>20</v>
      </c>
      <c r="D2139" s="90">
        <v>237252</v>
      </c>
      <c r="E2139" s="94">
        <v>43972</v>
      </c>
      <c r="F2139" s="26">
        <v>237252328531</v>
      </c>
      <c r="G2139" s="90">
        <v>328531</v>
      </c>
      <c r="H2139" s="90">
        <v>2.04</v>
      </c>
      <c r="I2139" s="90">
        <v>2.04</v>
      </c>
      <c r="J2139" s="90" t="s">
        <v>10509</v>
      </c>
      <c r="K2139" s="90">
        <v>199</v>
      </c>
      <c r="L2139" s="90" t="s">
        <v>10512</v>
      </c>
    </row>
    <row r="2140" spans="1:12" hidden="1" outlineLevel="2" x14ac:dyDescent="0.25">
      <c r="A2140" s="90">
        <v>3</v>
      </c>
      <c r="B2140" s="26">
        <v>917032930</v>
      </c>
      <c r="C2140" s="90">
        <v>20</v>
      </c>
      <c r="D2140" s="90">
        <v>215251</v>
      </c>
      <c r="E2140" s="94">
        <v>43731</v>
      </c>
      <c r="F2140" s="26">
        <v>215251307964</v>
      </c>
      <c r="G2140" s="90">
        <v>307964</v>
      </c>
      <c r="H2140" s="90">
        <v>0.64</v>
      </c>
      <c r="I2140" s="90">
        <v>0.64</v>
      </c>
      <c r="J2140" s="90" t="s">
        <v>10509</v>
      </c>
      <c r="K2140" s="90">
        <v>443</v>
      </c>
      <c r="L2140" s="90" t="s">
        <v>10512</v>
      </c>
    </row>
    <row r="2141" spans="1:12" hidden="1" outlineLevel="2" x14ac:dyDescent="0.25">
      <c r="A2141" s="90">
        <v>3</v>
      </c>
      <c r="B2141" s="26">
        <v>917048076</v>
      </c>
      <c r="C2141" s="90">
        <v>20</v>
      </c>
      <c r="D2141" s="90">
        <v>233047</v>
      </c>
      <c r="E2141" s="94">
        <v>43913</v>
      </c>
      <c r="F2141" s="26">
        <v>233047324645</v>
      </c>
      <c r="G2141" s="90">
        <v>324645</v>
      </c>
      <c r="H2141" s="90">
        <v>3.58</v>
      </c>
      <c r="I2141" s="90">
        <v>3.58</v>
      </c>
      <c r="J2141" s="90" t="s">
        <v>10509</v>
      </c>
      <c r="K2141" s="90">
        <v>260</v>
      </c>
      <c r="L2141" s="90" t="s">
        <v>10512</v>
      </c>
    </row>
    <row r="2142" spans="1:12" hidden="1" outlineLevel="2" x14ac:dyDescent="0.25">
      <c r="A2142" s="90">
        <v>3</v>
      </c>
      <c r="B2142" s="26">
        <v>917048076</v>
      </c>
      <c r="C2142" s="90">
        <v>20</v>
      </c>
      <c r="D2142" s="90">
        <v>236051</v>
      </c>
      <c r="E2142" s="94">
        <v>43942</v>
      </c>
      <c r="F2142" s="26">
        <v>236051327427</v>
      </c>
      <c r="G2142" s="90">
        <v>327427</v>
      </c>
      <c r="H2142" s="90">
        <v>12.33</v>
      </c>
      <c r="I2142" s="90">
        <v>12.33</v>
      </c>
      <c r="J2142" s="90" t="s">
        <v>10509</v>
      </c>
      <c r="K2142" s="90">
        <v>230</v>
      </c>
      <c r="L2142" s="90" t="s">
        <v>10512</v>
      </c>
    </row>
    <row r="2143" spans="1:12" hidden="1" outlineLevel="2" x14ac:dyDescent="0.25">
      <c r="A2143" s="90">
        <v>3</v>
      </c>
      <c r="B2143" s="26">
        <v>917048076</v>
      </c>
      <c r="C2143" s="90">
        <v>20</v>
      </c>
      <c r="D2143" s="90">
        <v>239023</v>
      </c>
      <c r="E2143" s="94">
        <v>43972</v>
      </c>
      <c r="F2143" s="26">
        <v>239023330198</v>
      </c>
      <c r="G2143" s="90">
        <v>330198</v>
      </c>
      <c r="H2143" s="90">
        <v>10.15</v>
      </c>
      <c r="I2143" s="90">
        <v>10.15</v>
      </c>
      <c r="J2143" s="90" t="s">
        <v>10509</v>
      </c>
      <c r="K2143" s="90">
        <v>199</v>
      </c>
      <c r="L2143" s="90" t="s">
        <v>10512</v>
      </c>
    </row>
    <row r="2144" spans="1:12" hidden="1" outlineLevel="2" x14ac:dyDescent="0.25">
      <c r="A2144" s="90">
        <v>3</v>
      </c>
      <c r="B2144" s="26">
        <v>917091993</v>
      </c>
      <c r="C2144" s="90">
        <v>20</v>
      </c>
      <c r="D2144" s="90">
        <v>219630</v>
      </c>
      <c r="E2144" s="94">
        <v>43790</v>
      </c>
      <c r="F2144" s="26">
        <v>219630312064</v>
      </c>
      <c r="G2144" s="90">
        <v>312064</v>
      </c>
      <c r="H2144" s="90">
        <v>6.94</v>
      </c>
      <c r="I2144" s="90">
        <v>6.94</v>
      </c>
      <c r="J2144" s="90" t="s">
        <v>10509</v>
      </c>
      <c r="K2144" s="90">
        <v>382</v>
      </c>
      <c r="L2144" s="90" t="s">
        <v>10512</v>
      </c>
    </row>
    <row r="2145" spans="1:12" hidden="1" outlineLevel="2" x14ac:dyDescent="0.25">
      <c r="A2145" s="90">
        <v>3</v>
      </c>
      <c r="B2145" s="26">
        <v>917139354</v>
      </c>
      <c r="C2145" s="90">
        <v>20</v>
      </c>
      <c r="D2145" s="90">
        <v>232666</v>
      </c>
      <c r="E2145" s="94">
        <v>43913</v>
      </c>
      <c r="F2145" s="26">
        <v>232666324343</v>
      </c>
      <c r="G2145" s="90">
        <v>324343</v>
      </c>
      <c r="H2145" s="90">
        <v>3.24</v>
      </c>
      <c r="I2145" s="90">
        <v>3.24</v>
      </c>
      <c r="J2145" s="90" t="s">
        <v>10509</v>
      </c>
      <c r="K2145" s="90">
        <v>260</v>
      </c>
      <c r="L2145" s="90" t="s">
        <v>10512</v>
      </c>
    </row>
    <row r="2146" spans="1:12" hidden="1" outlineLevel="2" x14ac:dyDescent="0.25">
      <c r="A2146" s="90">
        <v>3</v>
      </c>
      <c r="B2146" s="26">
        <v>917139354</v>
      </c>
      <c r="C2146" s="90">
        <v>20</v>
      </c>
      <c r="D2146" s="90">
        <v>235666</v>
      </c>
      <c r="E2146" s="94">
        <v>43942</v>
      </c>
      <c r="F2146" s="26">
        <v>235666327121</v>
      </c>
      <c r="G2146" s="90">
        <v>327121</v>
      </c>
      <c r="H2146" s="90">
        <v>2.46</v>
      </c>
      <c r="I2146" s="90">
        <v>2.46</v>
      </c>
      <c r="J2146" s="90" t="s">
        <v>10509</v>
      </c>
      <c r="K2146" s="90">
        <v>230</v>
      </c>
      <c r="L2146" s="90" t="s">
        <v>10512</v>
      </c>
    </row>
    <row r="2147" spans="1:12" hidden="1" outlineLevel="2" x14ac:dyDescent="0.25">
      <c r="A2147" s="90">
        <v>3</v>
      </c>
      <c r="B2147" s="26">
        <v>917196917</v>
      </c>
      <c r="C2147" s="90">
        <v>20</v>
      </c>
      <c r="D2147" s="90">
        <v>204202</v>
      </c>
      <c r="E2147" s="94">
        <v>43607</v>
      </c>
      <c r="F2147" s="26">
        <v>204202297263</v>
      </c>
      <c r="G2147" s="90">
        <v>297263</v>
      </c>
      <c r="H2147" s="90">
        <v>0.02</v>
      </c>
      <c r="I2147" s="90">
        <v>0.02</v>
      </c>
      <c r="J2147" s="90" t="s">
        <v>10509</v>
      </c>
      <c r="K2147" s="90">
        <v>565</v>
      </c>
      <c r="L2147" s="90" t="s">
        <v>10512</v>
      </c>
    </row>
    <row r="2148" spans="1:12" hidden="1" outlineLevel="2" x14ac:dyDescent="0.25">
      <c r="A2148" s="90">
        <v>3</v>
      </c>
      <c r="B2148" s="26">
        <v>917196917</v>
      </c>
      <c r="C2148" s="90">
        <v>20</v>
      </c>
      <c r="D2148" s="90">
        <v>215168</v>
      </c>
      <c r="E2148" s="94">
        <v>43731</v>
      </c>
      <c r="F2148" s="26">
        <v>215168307883</v>
      </c>
      <c r="G2148" s="90">
        <v>307883</v>
      </c>
      <c r="H2148" s="90">
        <v>1.68</v>
      </c>
      <c r="I2148" s="90">
        <v>1.68</v>
      </c>
      <c r="J2148" s="90" t="s">
        <v>10509</v>
      </c>
      <c r="K2148" s="90">
        <v>443</v>
      </c>
      <c r="L2148" s="90" t="s">
        <v>10512</v>
      </c>
    </row>
    <row r="2149" spans="1:12" hidden="1" outlineLevel="2" x14ac:dyDescent="0.25">
      <c r="A2149" s="90">
        <v>3</v>
      </c>
      <c r="B2149" s="26">
        <v>917196917</v>
      </c>
      <c r="C2149" s="90">
        <v>20</v>
      </c>
      <c r="D2149" s="90">
        <v>218032</v>
      </c>
      <c r="E2149" s="94">
        <v>43759</v>
      </c>
      <c r="F2149" s="26">
        <v>218032310614</v>
      </c>
      <c r="G2149" s="90">
        <v>310614</v>
      </c>
      <c r="H2149" s="90">
        <v>1.68</v>
      </c>
      <c r="I2149" s="90">
        <v>1.68</v>
      </c>
      <c r="J2149" s="90" t="s">
        <v>10509</v>
      </c>
      <c r="K2149" s="90">
        <v>412</v>
      </c>
      <c r="L2149" s="90" t="s">
        <v>10512</v>
      </c>
    </row>
    <row r="2150" spans="1:12" hidden="1" outlineLevel="2" x14ac:dyDescent="0.25">
      <c r="A2150" s="90">
        <v>3</v>
      </c>
      <c r="B2150" s="26">
        <v>917201030</v>
      </c>
      <c r="C2150" s="90">
        <v>20</v>
      </c>
      <c r="D2150" s="90">
        <v>179879</v>
      </c>
      <c r="E2150" s="94">
        <v>43305</v>
      </c>
      <c r="F2150" s="26">
        <v>179879273049</v>
      </c>
      <c r="G2150" s="90">
        <v>273049</v>
      </c>
      <c r="H2150" s="90">
        <v>1.68</v>
      </c>
      <c r="I2150" s="90">
        <v>1.68</v>
      </c>
      <c r="J2150" s="90" t="s">
        <v>10509</v>
      </c>
      <c r="K2150" s="90">
        <v>869</v>
      </c>
      <c r="L2150" s="90" t="s">
        <v>10512</v>
      </c>
    </row>
    <row r="2151" spans="1:12" hidden="1" outlineLevel="2" x14ac:dyDescent="0.25">
      <c r="A2151" s="90">
        <v>3</v>
      </c>
      <c r="B2151" s="26">
        <v>917208753</v>
      </c>
      <c r="C2151" s="90">
        <v>20</v>
      </c>
      <c r="D2151" s="90">
        <v>176545</v>
      </c>
      <c r="E2151" s="94">
        <v>43243</v>
      </c>
      <c r="F2151" s="26">
        <v>176545269722</v>
      </c>
      <c r="G2151" s="90">
        <v>269722</v>
      </c>
      <c r="H2151" s="90">
        <v>2.84</v>
      </c>
      <c r="I2151" s="90">
        <v>2.84</v>
      </c>
      <c r="J2151" s="90" t="s">
        <v>10509</v>
      </c>
      <c r="K2151" s="90">
        <v>930</v>
      </c>
      <c r="L2151" s="90" t="s">
        <v>10512</v>
      </c>
    </row>
    <row r="2152" spans="1:12" hidden="1" outlineLevel="2" x14ac:dyDescent="0.25">
      <c r="A2152" s="90">
        <v>3</v>
      </c>
      <c r="B2152" s="26">
        <v>917239212</v>
      </c>
      <c r="C2152" s="90">
        <v>20</v>
      </c>
      <c r="D2152" s="90">
        <v>182201</v>
      </c>
      <c r="E2152" s="94">
        <v>43335</v>
      </c>
      <c r="F2152" s="26">
        <v>182201275367</v>
      </c>
      <c r="G2152" s="90">
        <v>275367</v>
      </c>
      <c r="H2152" s="90">
        <v>3.46</v>
      </c>
      <c r="I2152" s="90">
        <v>3.46</v>
      </c>
      <c r="J2152" s="90" t="s">
        <v>10509</v>
      </c>
      <c r="K2152" s="90">
        <v>838</v>
      </c>
      <c r="L2152" s="90" t="s">
        <v>10512</v>
      </c>
    </row>
    <row r="2153" spans="1:12" hidden="1" outlineLevel="2" x14ac:dyDescent="0.25">
      <c r="A2153" s="90">
        <v>3</v>
      </c>
      <c r="B2153" s="26">
        <v>917239212</v>
      </c>
      <c r="C2153" s="90">
        <v>20</v>
      </c>
      <c r="D2153" s="90">
        <v>184391</v>
      </c>
      <c r="E2153" s="94">
        <v>43364</v>
      </c>
      <c r="F2153" s="26">
        <v>184391277552</v>
      </c>
      <c r="G2153" s="90">
        <v>277552</v>
      </c>
      <c r="H2153" s="90">
        <v>3.89</v>
      </c>
      <c r="I2153" s="90">
        <v>3.89</v>
      </c>
      <c r="J2153" s="90" t="s">
        <v>10509</v>
      </c>
      <c r="K2153" s="90">
        <v>808</v>
      </c>
      <c r="L2153" s="90" t="s">
        <v>10512</v>
      </c>
    </row>
    <row r="2154" spans="1:12" hidden="1" outlineLevel="2" x14ac:dyDescent="0.25">
      <c r="A2154" s="90">
        <v>3</v>
      </c>
      <c r="B2154" s="26">
        <v>917239220</v>
      </c>
      <c r="C2154" s="90">
        <v>20</v>
      </c>
      <c r="D2154" s="90">
        <v>172535</v>
      </c>
      <c r="E2154" s="94">
        <v>43185</v>
      </c>
      <c r="F2154" s="26">
        <v>172535264182</v>
      </c>
      <c r="G2154" s="90">
        <v>264182</v>
      </c>
      <c r="H2154" s="90">
        <v>7.0000000000000007E-2</v>
      </c>
      <c r="I2154" s="90">
        <v>7.0000000000000007E-2</v>
      </c>
      <c r="J2154" s="90" t="s">
        <v>10509</v>
      </c>
      <c r="K2154" s="90">
        <v>991</v>
      </c>
      <c r="L2154" s="90" t="s">
        <v>10512</v>
      </c>
    </row>
    <row r="2155" spans="1:12" hidden="1" outlineLevel="2" x14ac:dyDescent="0.25">
      <c r="A2155" s="90">
        <v>3</v>
      </c>
      <c r="B2155" s="26">
        <v>917239220</v>
      </c>
      <c r="C2155" s="90">
        <v>20</v>
      </c>
      <c r="D2155" s="90">
        <v>174356</v>
      </c>
      <c r="E2155" s="94">
        <v>43214</v>
      </c>
      <c r="F2155" s="26">
        <v>174356267537</v>
      </c>
      <c r="G2155" s="90">
        <v>267537</v>
      </c>
      <c r="H2155" s="90">
        <v>0.15</v>
      </c>
      <c r="I2155" s="90">
        <v>0.15</v>
      </c>
      <c r="J2155" s="90" t="s">
        <v>10509</v>
      </c>
      <c r="K2155" s="90">
        <v>961</v>
      </c>
      <c r="L2155" s="90" t="s">
        <v>10512</v>
      </c>
    </row>
    <row r="2156" spans="1:12" hidden="1" outlineLevel="2" x14ac:dyDescent="0.25">
      <c r="A2156" s="90">
        <v>3</v>
      </c>
      <c r="B2156" s="26">
        <v>917239220</v>
      </c>
      <c r="C2156" s="90">
        <v>20</v>
      </c>
      <c r="D2156" s="90">
        <v>182394</v>
      </c>
      <c r="E2156" s="94">
        <v>43335</v>
      </c>
      <c r="F2156" s="26">
        <v>182394275560</v>
      </c>
      <c r="G2156" s="90">
        <v>275560</v>
      </c>
      <c r="H2156" s="90">
        <v>1.68</v>
      </c>
      <c r="I2156" s="90">
        <v>1.68</v>
      </c>
      <c r="J2156" s="90" t="s">
        <v>10509</v>
      </c>
      <c r="K2156" s="90">
        <v>838</v>
      </c>
      <c r="L2156" s="90" t="s">
        <v>10512</v>
      </c>
    </row>
    <row r="2157" spans="1:12" hidden="1" outlineLevel="2" x14ac:dyDescent="0.25">
      <c r="A2157" s="90">
        <v>3</v>
      </c>
      <c r="B2157" s="26">
        <v>917241846</v>
      </c>
      <c r="C2157" s="90">
        <v>20</v>
      </c>
      <c r="D2157" s="90">
        <v>220940</v>
      </c>
      <c r="E2157" s="94">
        <v>43790</v>
      </c>
      <c r="F2157" s="26">
        <v>220940313370</v>
      </c>
      <c r="G2157" s="90">
        <v>313370</v>
      </c>
      <c r="H2157" s="90">
        <v>2.15</v>
      </c>
      <c r="I2157" s="90">
        <v>2.15</v>
      </c>
      <c r="J2157" s="90" t="s">
        <v>10509</v>
      </c>
      <c r="K2157" s="90">
        <v>382</v>
      </c>
      <c r="L2157" s="90" t="s">
        <v>10512</v>
      </c>
    </row>
    <row r="2158" spans="1:12" hidden="1" outlineLevel="2" x14ac:dyDescent="0.25">
      <c r="A2158" s="90">
        <v>3</v>
      </c>
      <c r="B2158" s="26">
        <v>917260242</v>
      </c>
      <c r="C2158" s="90">
        <v>20</v>
      </c>
      <c r="D2158" s="90">
        <v>219939</v>
      </c>
      <c r="E2158" s="94">
        <v>43790</v>
      </c>
      <c r="F2158" s="26">
        <v>219939312373</v>
      </c>
      <c r="G2158" s="90">
        <v>312373</v>
      </c>
      <c r="H2158" s="90">
        <v>6.38</v>
      </c>
      <c r="I2158" s="90">
        <v>6.38</v>
      </c>
      <c r="J2158" s="90" t="s">
        <v>10509</v>
      </c>
      <c r="K2158" s="90">
        <v>382</v>
      </c>
      <c r="L2158" s="90" t="s">
        <v>10512</v>
      </c>
    </row>
    <row r="2159" spans="1:12" hidden="1" outlineLevel="2" x14ac:dyDescent="0.25">
      <c r="A2159" s="90">
        <v>3</v>
      </c>
      <c r="B2159" s="26">
        <v>917260853</v>
      </c>
      <c r="C2159" s="90">
        <v>20</v>
      </c>
      <c r="D2159" s="90">
        <v>173520</v>
      </c>
      <c r="E2159" s="94">
        <v>43214</v>
      </c>
      <c r="F2159" s="26">
        <v>173520266701</v>
      </c>
      <c r="G2159" s="90">
        <v>266701</v>
      </c>
      <c r="H2159" s="90">
        <v>8.3800000000000008</v>
      </c>
      <c r="I2159" s="90">
        <v>8.3800000000000008</v>
      </c>
      <c r="J2159" s="90" t="s">
        <v>10509</v>
      </c>
      <c r="K2159" s="90">
        <v>961</v>
      </c>
      <c r="L2159" s="90" t="s">
        <v>10512</v>
      </c>
    </row>
    <row r="2160" spans="1:12" hidden="1" outlineLevel="2" x14ac:dyDescent="0.25">
      <c r="A2160" s="90">
        <v>3</v>
      </c>
      <c r="B2160" s="26">
        <v>917269466</v>
      </c>
      <c r="C2160" s="90">
        <v>20</v>
      </c>
      <c r="D2160" s="90">
        <v>215725</v>
      </c>
      <c r="E2160" s="94">
        <v>43731</v>
      </c>
      <c r="F2160" s="26">
        <v>215725308351</v>
      </c>
      <c r="G2160" s="90">
        <v>308351</v>
      </c>
      <c r="H2160" s="90">
        <v>0.46</v>
      </c>
      <c r="I2160" s="90">
        <v>0.46</v>
      </c>
      <c r="J2160" s="90" t="s">
        <v>10509</v>
      </c>
      <c r="K2160" s="90">
        <v>443</v>
      </c>
      <c r="L2160" s="90" t="s">
        <v>10512</v>
      </c>
    </row>
    <row r="2161" spans="1:12" hidden="1" outlineLevel="2" x14ac:dyDescent="0.25">
      <c r="A2161" s="90">
        <v>3</v>
      </c>
      <c r="B2161" s="26">
        <v>917269466</v>
      </c>
      <c r="C2161" s="90">
        <v>20</v>
      </c>
      <c r="D2161" s="90">
        <v>221483</v>
      </c>
      <c r="E2161" s="94">
        <v>43790</v>
      </c>
      <c r="F2161" s="26">
        <v>221483313821</v>
      </c>
      <c r="G2161" s="90">
        <v>313821</v>
      </c>
      <c r="H2161" s="90">
        <v>0.2</v>
      </c>
      <c r="I2161" s="90">
        <v>0.2</v>
      </c>
      <c r="J2161" s="90" t="s">
        <v>10509</v>
      </c>
      <c r="K2161" s="90">
        <v>382</v>
      </c>
      <c r="L2161" s="90" t="s">
        <v>10512</v>
      </c>
    </row>
    <row r="2162" spans="1:12" hidden="1" outlineLevel="2" x14ac:dyDescent="0.25">
      <c r="A2162" s="90">
        <v>3</v>
      </c>
      <c r="B2162" s="26">
        <v>917276982</v>
      </c>
      <c r="C2162" s="90">
        <v>20</v>
      </c>
      <c r="D2162" s="90">
        <v>222781</v>
      </c>
      <c r="E2162" s="94">
        <v>43822</v>
      </c>
      <c r="F2162" s="26">
        <v>222781315057</v>
      </c>
      <c r="G2162" s="90">
        <v>315057</v>
      </c>
      <c r="H2162" s="90">
        <v>1.68</v>
      </c>
      <c r="I2162" s="90">
        <v>1.68</v>
      </c>
      <c r="J2162" s="90" t="s">
        <v>10509</v>
      </c>
      <c r="K2162" s="90">
        <v>351</v>
      </c>
      <c r="L2162" s="90" t="s">
        <v>10512</v>
      </c>
    </row>
    <row r="2163" spans="1:12" hidden="1" outlineLevel="2" x14ac:dyDescent="0.25">
      <c r="A2163" s="90">
        <v>3</v>
      </c>
      <c r="B2163" s="26">
        <v>917294720</v>
      </c>
      <c r="C2163" s="90">
        <v>20</v>
      </c>
      <c r="D2163" s="90">
        <v>238239</v>
      </c>
      <c r="E2163" s="94">
        <v>43972</v>
      </c>
      <c r="F2163" s="26">
        <v>238239329516</v>
      </c>
      <c r="G2163" s="90">
        <v>329516</v>
      </c>
      <c r="H2163" s="90">
        <v>18.37</v>
      </c>
      <c r="I2163" s="90">
        <v>18.37</v>
      </c>
      <c r="J2163" s="90" t="s">
        <v>10509</v>
      </c>
      <c r="K2163" s="90">
        <v>199</v>
      </c>
      <c r="L2163" s="90" t="s">
        <v>10512</v>
      </c>
    </row>
    <row r="2164" spans="1:12" hidden="1" outlineLevel="2" x14ac:dyDescent="0.25">
      <c r="A2164" s="90">
        <v>3</v>
      </c>
      <c r="B2164" s="26">
        <v>917294753</v>
      </c>
      <c r="C2164" s="90">
        <v>20</v>
      </c>
      <c r="D2164" s="90">
        <v>222978</v>
      </c>
      <c r="E2164" s="94">
        <v>43822</v>
      </c>
      <c r="F2164" s="26">
        <v>222978315254</v>
      </c>
      <c r="G2164" s="90">
        <v>315254</v>
      </c>
      <c r="H2164" s="90">
        <v>21.54</v>
      </c>
      <c r="I2164" s="90">
        <v>21.54</v>
      </c>
      <c r="J2164" s="90" t="s">
        <v>10509</v>
      </c>
      <c r="K2164" s="90">
        <v>351</v>
      </c>
      <c r="L2164" s="90" t="s">
        <v>10512</v>
      </c>
    </row>
    <row r="2165" spans="1:12" hidden="1" outlineLevel="2" x14ac:dyDescent="0.25">
      <c r="A2165" s="90">
        <v>3</v>
      </c>
      <c r="B2165" s="26">
        <v>917294753</v>
      </c>
      <c r="C2165" s="90">
        <v>20</v>
      </c>
      <c r="D2165" s="90">
        <v>225844</v>
      </c>
      <c r="E2165" s="94">
        <v>43851</v>
      </c>
      <c r="F2165" s="26">
        <v>225844317945</v>
      </c>
      <c r="G2165" s="90">
        <v>317945</v>
      </c>
      <c r="H2165" s="90">
        <v>4.95</v>
      </c>
      <c r="I2165" s="90">
        <v>4.95</v>
      </c>
      <c r="J2165" s="90" t="s">
        <v>10509</v>
      </c>
      <c r="K2165" s="90">
        <v>320</v>
      </c>
      <c r="L2165" s="90" t="s">
        <v>10512</v>
      </c>
    </row>
    <row r="2166" spans="1:12" hidden="1" outlineLevel="2" x14ac:dyDescent="0.25">
      <c r="A2166" s="90">
        <v>3</v>
      </c>
      <c r="B2166" s="26">
        <v>917299448</v>
      </c>
      <c r="C2166" s="90">
        <v>20</v>
      </c>
      <c r="D2166" s="90">
        <v>211305</v>
      </c>
      <c r="E2166" s="94">
        <v>43699</v>
      </c>
      <c r="F2166" s="26">
        <v>211305304164</v>
      </c>
      <c r="G2166" s="90">
        <v>304164</v>
      </c>
      <c r="H2166" s="90">
        <v>4.74</v>
      </c>
      <c r="I2166" s="90">
        <v>4.74</v>
      </c>
      <c r="J2166" s="90" t="s">
        <v>10509</v>
      </c>
      <c r="K2166" s="90">
        <v>473</v>
      </c>
      <c r="L2166" s="90" t="s">
        <v>10512</v>
      </c>
    </row>
    <row r="2167" spans="1:12" hidden="1" outlineLevel="2" x14ac:dyDescent="0.25">
      <c r="A2167" s="90">
        <v>3</v>
      </c>
      <c r="B2167" s="26">
        <v>917304347</v>
      </c>
      <c r="C2167" s="90">
        <v>20</v>
      </c>
      <c r="D2167" s="90">
        <v>169090</v>
      </c>
      <c r="E2167" s="94">
        <v>43124</v>
      </c>
      <c r="F2167" s="26">
        <v>169090260742</v>
      </c>
      <c r="G2167" s="90">
        <v>260742</v>
      </c>
      <c r="H2167" s="90">
        <v>39.479999999999997</v>
      </c>
      <c r="I2167" s="90">
        <v>39.479999999999997</v>
      </c>
      <c r="J2167" s="90" t="s">
        <v>10509</v>
      </c>
      <c r="K2167" s="90">
        <v>1050</v>
      </c>
      <c r="L2167" s="90" t="s">
        <v>10512</v>
      </c>
    </row>
    <row r="2168" spans="1:12" hidden="1" outlineLevel="2" x14ac:dyDescent="0.25">
      <c r="A2168" s="90">
        <v>3</v>
      </c>
      <c r="B2168" s="26">
        <v>917304347</v>
      </c>
      <c r="C2168" s="90">
        <v>20</v>
      </c>
      <c r="D2168" s="90">
        <v>172442</v>
      </c>
      <c r="E2168" s="94">
        <v>43185</v>
      </c>
      <c r="F2168" s="26">
        <v>172442264089</v>
      </c>
      <c r="G2168" s="90">
        <v>264089</v>
      </c>
      <c r="H2168" s="90">
        <v>7.56</v>
      </c>
      <c r="I2168" s="90">
        <v>7.56</v>
      </c>
      <c r="J2168" s="90" t="s">
        <v>10509</v>
      </c>
      <c r="K2168" s="90">
        <v>991</v>
      </c>
      <c r="L2168" s="90" t="s">
        <v>10512</v>
      </c>
    </row>
    <row r="2169" spans="1:12" hidden="1" outlineLevel="2" x14ac:dyDescent="0.25">
      <c r="A2169" s="90">
        <v>3</v>
      </c>
      <c r="B2169" s="26">
        <v>917308488</v>
      </c>
      <c r="C2169" s="90">
        <v>20</v>
      </c>
      <c r="D2169" s="90">
        <v>179737</v>
      </c>
      <c r="E2169" s="94">
        <v>43305</v>
      </c>
      <c r="F2169" s="26">
        <v>179737272907</v>
      </c>
      <c r="G2169" s="90">
        <v>272907</v>
      </c>
      <c r="H2169" s="90">
        <v>1.68</v>
      </c>
      <c r="I2169" s="90">
        <v>1.68</v>
      </c>
      <c r="J2169" s="90" t="s">
        <v>10509</v>
      </c>
      <c r="K2169" s="90">
        <v>869</v>
      </c>
      <c r="L2169" s="90" t="s">
        <v>10512</v>
      </c>
    </row>
    <row r="2170" spans="1:12" hidden="1" outlineLevel="2" x14ac:dyDescent="0.25">
      <c r="A2170" s="90">
        <v>3</v>
      </c>
      <c r="B2170" s="26">
        <v>917350613</v>
      </c>
      <c r="C2170" s="90">
        <v>20</v>
      </c>
      <c r="D2170" s="90">
        <v>168446</v>
      </c>
      <c r="E2170" s="94">
        <v>43124</v>
      </c>
      <c r="F2170" s="26">
        <v>168446260098</v>
      </c>
      <c r="G2170" s="90">
        <v>260098</v>
      </c>
      <c r="H2170" s="90">
        <v>13.26</v>
      </c>
      <c r="I2170" s="90">
        <v>13.26</v>
      </c>
      <c r="J2170" s="90" t="s">
        <v>10509</v>
      </c>
      <c r="K2170" s="90">
        <v>1050</v>
      </c>
      <c r="L2170" s="90" t="s">
        <v>10512</v>
      </c>
    </row>
    <row r="2171" spans="1:12" hidden="1" outlineLevel="2" x14ac:dyDescent="0.25">
      <c r="A2171" s="90">
        <v>3</v>
      </c>
      <c r="B2171" s="26">
        <v>917350613</v>
      </c>
      <c r="C2171" s="90">
        <v>20</v>
      </c>
      <c r="D2171" s="90">
        <v>170193</v>
      </c>
      <c r="E2171" s="94">
        <v>43154</v>
      </c>
      <c r="F2171" s="26">
        <v>170193261843</v>
      </c>
      <c r="G2171" s="90">
        <v>261843</v>
      </c>
      <c r="H2171" s="90">
        <v>3.74</v>
      </c>
      <c r="I2171" s="90">
        <v>3.74</v>
      </c>
      <c r="J2171" s="90" t="s">
        <v>10509</v>
      </c>
      <c r="K2171" s="90">
        <v>1022</v>
      </c>
      <c r="L2171" s="90" t="s">
        <v>10512</v>
      </c>
    </row>
    <row r="2172" spans="1:12" hidden="1" outlineLevel="2" x14ac:dyDescent="0.25">
      <c r="A2172" s="90">
        <v>3</v>
      </c>
      <c r="B2172" s="26">
        <v>917352775</v>
      </c>
      <c r="C2172" s="90">
        <v>20</v>
      </c>
      <c r="D2172" s="90">
        <v>232541</v>
      </c>
      <c r="E2172" s="94">
        <v>43913</v>
      </c>
      <c r="F2172" s="26">
        <v>232541324237</v>
      </c>
      <c r="G2172" s="90">
        <v>324237</v>
      </c>
      <c r="H2172" s="90">
        <v>1.68</v>
      </c>
      <c r="I2172" s="90">
        <v>1.68</v>
      </c>
      <c r="J2172" s="90" t="s">
        <v>10509</v>
      </c>
      <c r="K2172" s="90">
        <v>260</v>
      </c>
      <c r="L2172" s="90" t="s">
        <v>10512</v>
      </c>
    </row>
    <row r="2173" spans="1:12" hidden="1" outlineLevel="2" x14ac:dyDescent="0.25">
      <c r="A2173" s="90">
        <v>3</v>
      </c>
      <c r="B2173" s="26">
        <v>917352775</v>
      </c>
      <c r="C2173" s="90">
        <v>20</v>
      </c>
      <c r="D2173" s="90">
        <v>235539</v>
      </c>
      <c r="E2173" s="94">
        <v>43942</v>
      </c>
      <c r="F2173" s="26">
        <v>235539327013</v>
      </c>
      <c r="G2173" s="90">
        <v>327013</v>
      </c>
      <c r="H2173" s="90">
        <v>13.66</v>
      </c>
      <c r="I2173" s="90">
        <v>13.66</v>
      </c>
      <c r="J2173" s="90" t="s">
        <v>10509</v>
      </c>
      <c r="K2173" s="90">
        <v>230</v>
      </c>
      <c r="L2173" s="90" t="s">
        <v>10512</v>
      </c>
    </row>
    <row r="2174" spans="1:12" hidden="1" outlineLevel="2" x14ac:dyDescent="0.25">
      <c r="A2174" s="90">
        <v>3</v>
      </c>
      <c r="B2174" s="26">
        <v>917368359</v>
      </c>
      <c r="C2174" s="90">
        <v>20</v>
      </c>
      <c r="D2174" s="90">
        <v>167989</v>
      </c>
      <c r="E2174" s="94">
        <v>43124</v>
      </c>
      <c r="F2174" s="26">
        <v>167989259641</v>
      </c>
      <c r="G2174" s="90">
        <v>259641</v>
      </c>
      <c r="H2174" s="90">
        <v>8.3800000000000008</v>
      </c>
      <c r="I2174" s="90">
        <v>8.3800000000000008</v>
      </c>
      <c r="J2174" s="90" t="s">
        <v>10509</v>
      </c>
      <c r="K2174" s="90">
        <v>1050</v>
      </c>
      <c r="L2174" s="90" t="s">
        <v>10512</v>
      </c>
    </row>
    <row r="2175" spans="1:12" hidden="1" outlineLevel="2" x14ac:dyDescent="0.25">
      <c r="A2175" s="90">
        <v>3</v>
      </c>
      <c r="B2175" s="26">
        <v>917368359</v>
      </c>
      <c r="C2175" s="90">
        <v>20</v>
      </c>
      <c r="D2175" s="90">
        <v>169735</v>
      </c>
      <c r="E2175" s="94">
        <v>43154</v>
      </c>
      <c r="F2175" s="26">
        <v>169735261385</v>
      </c>
      <c r="G2175" s="90">
        <v>261385</v>
      </c>
      <c r="H2175" s="90">
        <v>8.3800000000000008</v>
      </c>
      <c r="I2175" s="90">
        <v>8.3800000000000008</v>
      </c>
      <c r="J2175" s="90" t="s">
        <v>10509</v>
      </c>
      <c r="K2175" s="90">
        <v>1022</v>
      </c>
      <c r="L2175" s="90" t="s">
        <v>10512</v>
      </c>
    </row>
    <row r="2176" spans="1:12" hidden="1" outlineLevel="2" x14ac:dyDescent="0.25">
      <c r="A2176" s="90">
        <v>3</v>
      </c>
      <c r="B2176" s="26">
        <v>917368359</v>
      </c>
      <c r="C2176" s="90">
        <v>20</v>
      </c>
      <c r="D2176" s="90">
        <v>171446</v>
      </c>
      <c r="E2176" s="94">
        <v>43185</v>
      </c>
      <c r="F2176" s="26">
        <v>171446263093</v>
      </c>
      <c r="G2176" s="90">
        <v>263093</v>
      </c>
      <c r="H2176" s="90">
        <v>4.1900000000000004</v>
      </c>
      <c r="I2176" s="90">
        <v>4.1900000000000004</v>
      </c>
      <c r="J2176" s="90" t="s">
        <v>10509</v>
      </c>
      <c r="K2176" s="90">
        <v>991</v>
      </c>
      <c r="L2176" s="90" t="s">
        <v>10512</v>
      </c>
    </row>
    <row r="2177" spans="1:12" hidden="1" outlineLevel="2" x14ac:dyDescent="0.25">
      <c r="A2177" s="90">
        <v>3</v>
      </c>
      <c r="B2177" s="26">
        <v>917375693</v>
      </c>
      <c r="C2177" s="90">
        <v>20</v>
      </c>
      <c r="D2177" s="90">
        <v>180052</v>
      </c>
      <c r="E2177" s="94">
        <v>43305</v>
      </c>
      <c r="F2177" s="26">
        <v>180052273222</v>
      </c>
      <c r="G2177" s="90">
        <v>273222</v>
      </c>
      <c r="H2177" s="90">
        <v>1.68</v>
      </c>
      <c r="I2177" s="90">
        <v>1.68</v>
      </c>
      <c r="J2177" s="90" t="s">
        <v>10509</v>
      </c>
      <c r="K2177" s="90">
        <v>869</v>
      </c>
      <c r="L2177" s="90" t="s">
        <v>10512</v>
      </c>
    </row>
    <row r="2178" spans="1:12" hidden="1" outlineLevel="2" x14ac:dyDescent="0.25">
      <c r="A2178" s="90">
        <v>3</v>
      </c>
      <c r="B2178" s="26">
        <v>917375693</v>
      </c>
      <c r="C2178" s="90">
        <v>20</v>
      </c>
      <c r="D2178" s="90">
        <v>184351</v>
      </c>
      <c r="E2178" s="94">
        <v>43364</v>
      </c>
      <c r="F2178" s="26">
        <v>184351277512</v>
      </c>
      <c r="G2178" s="90">
        <v>277512</v>
      </c>
      <c r="H2178" s="90">
        <v>1.68</v>
      </c>
      <c r="I2178" s="90">
        <v>1.68</v>
      </c>
      <c r="J2178" s="90" t="s">
        <v>10509</v>
      </c>
      <c r="K2178" s="90">
        <v>808</v>
      </c>
      <c r="L2178" s="90" t="s">
        <v>10512</v>
      </c>
    </row>
    <row r="2179" spans="1:12" hidden="1" outlineLevel="2" x14ac:dyDescent="0.25">
      <c r="A2179" s="90">
        <v>3</v>
      </c>
      <c r="B2179" s="26">
        <v>917378507001</v>
      </c>
      <c r="C2179" s="90">
        <v>20</v>
      </c>
      <c r="D2179" s="90">
        <v>210130</v>
      </c>
      <c r="E2179" s="94">
        <v>43678</v>
      </c>
      <c r="F2179" s="26">
        <v>210130303015</v>
      </c>
      <c r="G2179" s="90">
        <v>303015</v>
      </c>
      <c r="H2179" s="90">
        <v>1.87</v>
      </c>
      <c r="I2179" s="90">
        <v>1.87</v>
      </c>
      <c r="J2179" s="90" t="s">
        <v>10509</v>
      </c>
      <c r="K2179" s="90">
        <v>504</v>
      </c>
      <c r="L2179" s="90" t="s">
        <v>10512</v>
      </c>
    </row>
    <row r="2180" spans="1:12" hidden="1" outlineLevel="2" x14ac:dyDescent="0.25">
      <c r="A2180" s="90">
        <v>3</v>
      </c>
      <c r="B2180" s="26">
        <v>917389694</v>
      </c>
      <c r="C2180" s="90">
        <v>20</v>
      </c>
      <c r="D2180" s="90">
        <v>208475</v>
      </c>
      <c r="E2180" s="94">
        <v>43669</v>
      </c>
      <c r="F2180" s="26">
        <v>208475301443</v>
      </c>
      <c r="G2180" s="90">
        <v>301443</v>
      </c>
      <c r="H2180" s="90">
        <v>2.82</v>
      </c>
      <c r="I2180" s="90">
        <v>2.82</v>
      </c>
      <c r="J2180" s="90" t="s">
        <v>10509</v>
      </c>
      <c r="K2180" s="90">
        <v>504</v>
      </c>
      <c r="L2180" s="90" t="s">
        <v>10512</v>
      </c>
    </row>
    <row r="2181" spans="1:12" hidden="1" outlineLevel="2" x14ac:dyDescent="0.25">
      <c r="A2181" s="90">
        <v>3</v>
      </c>
      <c r="B2181" s="26">
        <v>917393720</v>
      </c>
      <c r="C2181" s="90">
        <v>20</v>
      </c>
      <c r="D2181" s="90">
        <v>173953</v>
      </c>
      <c r="E2181" s="94">
        <v>43214</v>
      </c>
      <c r="F2181" s="26">
        <v>173953267134</v>
      </c>
      <c r="G2181" s="90">
        <v>267134</v>
      </c>
      <c r="H2181" s="90">
        <v>9.3699999999999992</v>
      </c>
      <c r="I2181" s="90">
        <v>9.3699999999999992</v>
      </c>
      <c r="J2181" s="90" t="s">
        <v>10509</v>
      </c>
      <c r="K2181" s="90">
        <v>961</v>
      </c>
      <c r="L2181" s="90" t="s">
        <v>10512</v>
      </c>
    </row>
    <row r="2182" spans="1:12" hidden="1" outlineLevel="2" x14ac:dyDescent="0.25">
      <c r="A2182" s="90">
        <v>3</v>
      </c>
      <c r="B2182" s="26">
        <v>917394959</v>
      </c>
      <c r="C2182" s="90">
        <v>20</v>
      </c>
      <c r="D2182" s="90">
        <v>180297</v>
      </c>
      <c r="E2182" s="94">
        <v>43305</v>
      </c>
      <c r="F2182" s="26">
        <v>180297273467</v>
      </c>
      <c r="G2182" s="90">
        <v>273467</v>
      </c>
      <c r="H2182" s="90">
        <v>1.68</v>
      </c>
      <c r="I2182" s="90">
        <v>1.68</v>
      </c>
      <c r="J2182" s="90" t="s">
        <v>10509</v>
      </c>
      <c r="K2182" s="90">
        <v>869</v>
      </c>
      <c r="L2182" s="90" t="s">
        <v>10512</v>
      </c>
    </row>
    <row r="2183" spans="1:12" hidden="1" outlineLevel="2" x14ac:dyDescent="0.25">
      <c r="A2183" s="90">
        <v>3</v>
      </c>
      <c r="B2183" s="26">
        <v>917394959</v>
      </c>
      <c r="C2183" s="90">
        <v>20</v>
      </c>
      <c r="D2183" s="90">
        <v>182395</v>
      </c>
      <c r="E2183" s="94">
        <v>43335</v>
      </c>
      <c r="F2183" s="26">
        <v>182395275561</v>
      </c>
      <c r="G2183" s="90">
        <v>275561</v>
      </c>
      <c r="H2183" s="90">
        <v>1.68</v>
      </c>
      <c r="I2183" s="90">
        <v>1.68</v>
      </c>
      <c r="J2183" s="90" t="s">
        <v>10509</v>
      </c>
      <c r="K2183" s="90">
        <v>838</v>
      </c>
      <c r="L2183" s="90" t="s">
        <v>10512</v>
      </c>
    </row>
    <row r="2184" spans="1:12" hidden="1" outlineLevel="2" x14ac:dyDescent="0.25">
      <c r="A2184" s="90">
        <v>3</v>
      </c>
      <c r="B2184" s="26">
        <v>917421661</v>
      </c>
      <c r="C2184" s="90">
        <v>20</v>
      </c>
      <c r="D2184" s="90">
        <v>233106</v>
      </c>
      <c r="E2184" s="94">
        <v>43913</v>
      </c>
      <c r="F2184" s="26">
        <v>233106324694</v>
      </c>
      <c r="G2184" s="90">
        <v>324694</v>
      </c>
      <c r="H2184" s="90">
        <v>1.85</v>
      </c>
      <c r="I2184" s="90">
        <v>1.85</v>
      </c>
      <c r="J2184" s="90" t="s">
        <v>10509</v>
      </c>
      <c r="K2184" s="90">
        <v>260</v>
      </c>
      <c r="L2184" s="90" t="s">
        <v>10512</v>
      </c>
    </row>
    <row r="2185" spans="1:12" hidden="1" outlineLevel="2" x14ac:dyDescent="0.25">
      <c r="A2185" s="90">
        <v>3</v>
      </c>
      <c r="B2185" s="26">
        <v>917421661</v>
      </c>
      <c r="C2185" s="90">
        <v>20</v>
      </c>
      <c r="D2185" s="90">
        <v>239098</v>
      </c>
      <c r="E2185" s="94">
        <v>43972</v>
      </c>
      <c r="F2185" s="26">
        <v>239098330261</v>
      </c>
      <c r="G2185" s="90">
        <v>330261</v>
      </c>
      <c r="H2185" s="90">
        <v>3.06</v>
      </c>
      <c r="I2185" s="90">
        <v>3.06</v>
      </c>
      <c r="J2185" s="90" t="s">
        <v>10509</v>
      </c>
      <c r="K2185" s="90">
        <v>199</v>
      </c>
      <c r="L2185" s="90" t="s">
        <v>10512</v>
      </c>
    </row>
    <row r="2186" spans="1:12" hidden="1" outlineLevel="2" x14ac:dyDescent="0.25">
      <c r="A2186" s="90">
        <v>3</v>
      </c>
      <c r="B2186" s="26">
        <v>917436941</v>
      </c>
      <c r="C2186" s="90">
        <v>20</v>
      </c>
      <c r="D2186" s="90">
        <v>176003</v>
      </c>
      <c r="E2186" s="94">
        <v>43243</v>
      </c>
      <c r="F2186" s="26">
        <v>176003269180</v>
      </c>
      <c r="G2186" s="90">
        <v>269180</v>
      </c>
      <c r="H2186" s="90">
        <v>1.68</v>
      </c>
      <c r="I2186" s="90">
        <v>1.68</v>
      </c>
      <c r="J2186" s="90" t="s">
        <v>10509</v>
      </c>
      <c r="K2186" s="90">
        <v>930</v>
      </c>
      <c r="L2186" s="90" t="s">
        <v>10512</v>
      </c>
    </row>
    <row r="2187" spans="1:12" hidden="1" outlineLevel="2" x14ac:dyDescent="0.25">
      <c r="A2187" s="90">
        <v>3</v>
      </c>
      <c r="B2187" s="26">
        <v>917436982</v>
      </c>
      <c r="C2187" s="90">
        <v>20</v>
      </c>
      <c r="D2187" s="90">
        <v>229889</v>
      </c>
      <c r="E2187" s="94">
        <v>43882</v>
      </c>
      <c r="F2187" s="26">
        <v>229889321731</v>
      </c>
      <c r="G2187" s="90">
        <v>321731</v>
      </c>
      <c r="H2187" s="90">
        <v>1.68</v>
      </c>
      <c r="I2187" s="90">
        <v>1.68</v>
      </c>
      <c r="J2187" s="90" t="s">
        <v>10509</v>
      </c>
      <c r="K2187" s="90">
        <v>291</v>
      </c>
      <c r="L2187" s="90" t="s">
        <v>10512</v>
      </c>
    </row>
    <row r="2188" spans="1:12" hidden="1" outlineLevel="2" x14ac:dyDescent="0.25">
      <c r="A2188" s="90">
        <v>3</v>
      </c>
      <c r="B2188" s="26">
        <v>917436982</v>
      </c>
      <c r="C2188" s="90">
        <v>20</v>
      </c>
      <c r="D2188" s="90">
        <v>232840</v>
      </c>
      <c r="E2188" s="94">
        <v>43913</v>
      </c>
      <c r="F2188" s="26">
        <v>232840324479</v>
      </c>
      <c r="G2188" s="90">
        <v>324479</v>
      </c>
      <c r="H2188" s="90">
        <v>1.68</v>
      </c>
      <c r="I2188" s="90">
        <v>1.68</v>
      </c>
      <c r="J2188" s="90" t="s">
        <v>10509</v>
      </c>
      <c r="K2188" s="90">
        <v>260</v>
      </c>
      <c r="L2188" s="90" t="s">
        <v>10512</v>
      </c>
    </row>
    <row r="2189" spans="1:12" hidden="1" outlineLevel="2" x14ac:dyDescent="0.25">
      <c r="A2189" s="90">
        <v>3</v>
      </c>
      <c r="B2189" s="26">
        <v>917436982</v>
      </c>
      <c r="C2189" s="90">
        <v>20</v>
      </c>
      <c r="D2189" s="90">
        <v>235842</v>
      </c>
      <c r="E2189" s="94">
        <v>43942</v>
      </c>
      <c r="F2189" s="26">
        <v>235842327259</v>
      </c>
      <c r="G2189" s="90">
        <v>327259</v>
      </c>
      <c r="H2189" s="90">
        <v>1.68</v>
      </c>
      <c r="I2189" s="90">
        <v>1.68</v>
      </c>
      <c r="J2189" s="90" t="s">
        <v>10509</v>
      </c>
      <c r="K2189" s="90">
        <v>230</v>
      </c>
      <c r="L2189" s="90" t="s">
        <v>10512</v>
      </c>
    </row>
    <row r="2190" spans="1:12" hidden="1" outlineLevel="2" x14ac:dyDescent="0.25">
      <c r="A2190" s="90">
        <v>3</v>
      </c>
      <c r="B2190" s="26">
        <v>917436982</v>
      </c>
      <c r="C2190" s="90">
        <v>20</v>
      </c>
      <c r="D2190" s="90">
        <v>238813</v>
      </c>
      <c r="E2190" s="94">
        <v>43972</v>
      </c>
      <c r="F2190" s="26">
        <v>238813330029</v>
      </c>
      <c r="G2190" s="90">
        <v>330029</v>
      </c>
      <c r="H2190" s="90">
        <v>1.68</v>
      </c>
      <c r="I2190" s="90">
        <v>1.68</v>
      </c>
      <c r="J2190" s="90" t="s">
        <v>10509</v>
      </c>
      <c r="K2190" s="90">
        <v>199</v>
      </c>
      <c r="L2190" s="90" t="s">
        <v>10512</v>
      </c>
    </row>
    <row r="2191" spans="1:12" hidden="1" outlineLevel="2" x14ac:dyDescent="0.25">
      <c r="A2191" s="90">
        <v>3</v>
      </c>
      <c r="B2191" s="26">
        <v>917450207</v>
      </c>
      <c r="C2191" s="90">
        <v>20</v>
      </c>
      <c r="D2191" s="90">
        <v>169198</v>
      </c>
      <c r="E2191" s="94">
        <v>43132</v>
      </c>
      <c r="F2191" s="26">
        <v>169198260850</v>
      </c>
      <c r="G2191" s="90">
        <v>260850</v>
      </c>
      <c r="H2191" s="90">
        <v>17.16</v>
      </c>
      <c r="I2191" s="90">
        <v>17.16</v>
      </c>
      <c r="J2191" s="90" t="s">
        <v>10509</v>
      </c>
      <c r="K2191" s="90">
        <v>1050</v>
      </c>
      <c r="L2191" s="90" t="s">
        <v>10512</v>
      </c>
    </row>
    <row r="2192" spans="1:12" hidden="1" outlineLevel="2" x14ac:dyDescent="0.25">
      <c r="A2192" s="90">
        <v>3</v>
      </c>
      <c r="B2192" s="26">
        <v>917450207</v>
      </c>
      <c r="C2192" s="90">
        <v>20</v>
      </c>
      <c r="D2192" s="90">
        <v>172526</v>
      </c>
      <c r="E2192" s="94">
        <v>43185</v>
      </c>
      <c r="F2192" s="26">
        <v>172526264173</v>
      </c>
      <c r="G2192" s="90">
        <v>264173</v>
      </c>
      <c r="H2192" s="90">
        <v>0.86</v>
      </c>
      <c r="I2192" s="90">
        <v>0.86</v>
      </c>
      <c r="J2192" s="90" t="s">
        <v>10509</v>
      </c>
      <c r="K2192" s="90">
        <v>991</v>
      </c>
      <c r="L2192" s="90" t="s">
        <v>10512</v>
      </c>
    </row>
    <row r="2193" spans="1:12" hidden="1" outlineLevel="2" x14ac:dyDescent="0.25">
      <c r="A2193" s="90">
        <v>3</v>
      </c>
      <c r="B2193" s="26">
        <v>917472763</v>
      </c>
      <c r="C2193" s="90">
        <v>20</v>
      </c>
      <c r="D2193" s="90">
        <v>188308</v>
      </c>
      <c r="E2193" s="94">
        <v>43426</v>
      </c>
      <c r="F2193" s="26">
        <v>188308281454</v>
      </c>
      <c r="G2193" s="90">
        <v>281454</v>
      </c>
      <c r="H2193" s="90">
        <v>8.3800000000000008</v>
      </c>
      <c r="I2193" s="90">
        <v>8.3800000000000008</v>
      </c>
      <c r="J2193" s="90" t="s">
        <v>10509</v>
      </c>
      <c r="K2193" s="90">
        <v>747</v>
      </c>
      <c r="L2193" s="90" t="s">
        <v>10512</v>
      </c>
    </row>
    <row r="2194" spans="1:12" hidden="1" outlineLevel="2" x14ac:dyDescent="0.25">
      <c r="A2194" s="90">
        <v>3</v>
      </c>
      <c r="B2194" s="26">
        <v>917472763</v>
      </c>
      <c r="C2194" s="90">
        <v>20</v>
      </c>
      <c r="D2194" s="90">
        <v>190626</v>
      </c>
      <c r="E2194" s="94">
        <v>43455</v>
      </c>
      <c r="F2194" s="26">
        <v>190626283760</v>
      </c>
      <c r="G2194" s="90">
        <v>283760</v>
      </c>
      <c r="H2194" s="90">
        <v>8.3800000000000008</v>
      </c>
      <c r="I2194" s="90">
        <v>8.3800000000000008</v>
      </c>
      <c r="J2194" s="90" t="s">
        <v>10509</v>
      </c>
      <c r="K2194" s="90">
        <v>716</v>
      </c>
      <c r="L2194" s="90" t="s">
        <v>10512</v>
      </c>
    </row>
    <row r="2195" spans="1:12" hidden="1" outlineLevel="2" x14ac:dyDescent="0.25">
      <c r="A2195" s="90">
        <v>3</v>
      </c>
      <c r="B2195" s="26">
        <v>917499410</v>
      </c>
      <c r="C2195" s="90">
        <v>20</v>
      </c>
      <c r="D2195" s="90">
        <v>175810</v>
      </c>
      <c r="E2195" s="94">
        <v>43243</v>
      </c>
      <c r="F2195" s="26">
        <v>175810268987</v>
      </c>
      <c r="G2195" s="90">
        <v>268987</v>
      </c>
      <c r="H2195" s="90">
        <v>1.68</v>
      </c>
      <c r="I2195" s="90">
        <v>1.68</v>
      </c>
      <c r="J2195" s="90" t="s">
        <v>10509</v>
      </c>
      <c r="K2195" s="90">
        <v>930</v>
      </c>
      <c r="L2195" s="90" t="s">
        <v>10512</v>
      </c>
    </row>
    <row r="2196" spans="1:12" hidden="1" outlineLevel="2" x14ac:dyDescent="0.25">
      <c r="A2196" s="90">
        <v>3</v>
      </c>
      <c r="B2196" s="26">
        <v>917499410</v>
      </c>
      <c r="C2196" s="90">
        <v>20</v>
      </c>
      <c r="D2196" s="90">
        <v>177813</v>
      </c>
      <c r="E2196" s="94">
        <v>43273</v>
      </c>
      <c r="F2196" s="26">
        <v>177813270987</v>
      </c>
      <c r="G2196" s="90">
        <v>270987</v>
      </c>
      <c r="H2196" s="90">
        <v>1.7</v>
      </c>
      <c r="I2196" s="90">
        <v>1.7</v>
      </c>
      <c r="J2196" s="90" t="s">
        <v>10509</v>
      </c>
      <c r="K2196" s="90">
        <v>900</v>
      </c>
      <c r="L2196" s="90" t="s">
        <v>10512</v>
      </c>
    </row>
    <row r="2197" spans="1:12" hidden="1" outlineLevel="2" x14ac:dyDescent="0.25">
      <c r="A2197" s="90">
        <v>3</v>
      </c>
      <c r="B2197" s="26">
        <v>917506487</v>
      </c>
      <c r="C2197" s="90">
        <v>20</v>
      </c>
      <c r="D2197" s="90">
        <v>168924</v>
      </c>
      <c r="E2197" s="94">
        <v>43124</v>
      </c>
      <c r="F2197" s="26">
        <v>168924260576</v>
      </c>
      <c r="G2197" s="90">
        <v>260576</v>
      </c>
      <c r="H2197" s="90">
        <v>3.45</v>
      </c>
      <c r="I2197" s="90">
        <v>3.45</v>
      </c>
      <c r="J2197" s="90" t="s">
        <v>10509</v>
      </c>
      <c r="K2197" s="90">
        <v>1050</v>
      </c>
      <c r="L2197" s="90" t="s">
        <v>10512</v>
      </c>
    </row>
    <row r="2198" spans="1:12" hidden="1" outlineLevel="2" x14ac:dyDescent="0.25">
      <c r="A2198" s="90">
        <v>3</v>
      </c>
      <c r="B2198" s="26">
        <v>917515835</v>
      </c>
      <c r="C2198" s="90">
        <v>20</v>
      </c>
      <c r="D2198" s="90">
        <v>238697</v>
      </c>
      <c r="E2198" s="94">
        <v>43972</v>
      </c>
      <c r="F2198" s="26">
        <v>238697329940</v>
      </c>
      <c r="G2198" s="90">
        <v>329940</v>
      </c>
      <c r="H2198" s="90">
        <v>9.3699999999999992</v>
      </c>
      <c r="I2198" s="90">
        <v>9.3699999999999992</v>
      </c>
      <c r="J2198" s="90" t="s">
        <v>10509</v>
      </c>
      <c r="K2198" s="90">
        <v>199</v>
      </c>
      <c r="L2198" s="90" t="s">
        <v>10512</v>
      </c>
    </row>
    <row r="2199" spans="1:12" hidden="1" outlineLevel="2" x14ac:dyDescent="0.25">
      <c r="A2199" s="90">
        <v>3</v>
      </c>
      <c r="B2199" s="26">
        <v>917527335</v>
      </c>
      <c r="C2199" s="90">
        <v>20</v>
      </c>
      <c r="D2199" s="90">
        <v>200692</v>
      </c>
      <c r="E2199" s="94">
        <v>43578</v>
      </c>
      <c r="F2199" s="26">
        <v>200692293780</v>
      </c>
      <c r="G2199" s="90">
        <v>293780</v>
      </c>
      <c r="H2199" s="90">
        <v>1.74</v>
      </c>
      <c r="I2199" s="90">
        <v>1.74</v>
      </c>
      <c r="J2199" s="90" t="s">
        <v>10509</v>
      </c>
      <c r="K2199" s="90">
        <v>596</v>
      </c>
      <c r="L2199" s="90" t="s">
        <v>10512</v>
      </c>
    </row>
    <row r="2200" spans="1:12" hidden="1" outlineLevel="2" x14ac:dyDescent="0.25">
      <c r="A2200" s="90">
        <v>3</v>
      </c>
      <c r="B2200" s="26">
        <v>917527335</v>
      </c>
      <c r="C2200" s="90">
        <v>20</v>
      </c>
      <c r="D2200" s="90">
        <v>203225</v>
      </c>
      <c r="E2200" s="94">
        <v>43607</v>
      </c>
      <c r="F2200" s="26">
        <v>203225296290</v>
      </c>
      <c r="G2200" s="90">
        <v>296290</v>
      </c>
      <c r="H2200" s="90">
        <v>2.73</v>
      </c>
      <c r="I2200" s="90">
        <v>2.73</v>
      </c>
      <c r="J2200" s="90" t="s">
        <v>10509</v>
      </c>
      <c r="K2200" s="90">
        <v>565</v>
      </c>
      <c r="L2200" s="90" t="s">
        <v>10512</v>
      </c>
    </row>
    <row r="2201" spans="1:12" hidden="1" outlineLevel="2" x14ac:dyDescent="0.25">
      <c r="A2201" s="90">
        <v>3</v>
      </c>
      <c r="B2201" s="26">
        <v>917527335</v>
      </c>
      <c r="C2201" s="90">
        <v>20</v>
      </c>
      <c r="D2201" s="90">
        <v>205849</v>
      </c>
      <c r="E2201" s="94">
        <v>43637</v>
      </c>
      <c r="F2201" s="26">
        <v>205849298876</v>
      </c>
      <c r="G2201" s="90">
        <v>298876</v>
      </c>
      <c r="H2201" s="90">
        <v>4.17</v>
      </c>
      <c r="I2201" s="90">
        <v>4.17</v>
      </c>
      <c r="J2201" s="90" t="s">
        <v>10509</v>
      </c>
      <c r="K2201" s="90">
        <v>535</v>
      </c>
      <c r="L2201" s="90" t="s">
        <v>10512</v>
      </c>
    </row>
    <row r="2202" spans="1:12" hidden="1" outlineLevel="2" x14ac:dyDescent="0.25">
      <c r="A2202" s="90">
        <v>3</v>
      </c>
      <c r="B2202" s="26">
        <v>917543647</v>
      </c>
      <c r="C2202" s="90">
        <v>20</v>
      </c>
      <c r="D2202" s="90">
        <v>224318</v>
      </c>
      <c r="E2202" s="94">
        <v>43822</v>
      </c>
      <c r="F2202" s="26">
        <v>224318316489</v>
      </c>
      <c r="G2202" s="90">
        <v>316489</v>
      </c>
      <c r="H2202" s="90">
        <v>0.01</v>
      </c>
      <c r="I2202" s="90">
        <v>0.01</v>
      </c>
      <c r="J2202" s="90" t="s">
        <v>10509</v>
      </c>
      <c r="K2202" s="90">
        <v>351</v>
      </c>
      <c r="L2202" s="90" t="s">
        <v>10512</v>
      </c>
    </row>
    <row r="2203" spans="1:12" hidden="1" outlineLevel="2" x14ac:dyDescent="0.25">
      <c r="A2203" s="90">
        <v>3</v>
      </c>
      <c r="B2203" s="26">
        <v>917543647</v>
      </c>
      <c r="C2203" s="90">
        <v>20</v>
      </c>
      <c r="D2203" s="90">
        <v>239075</v>
      </c>
      <c r="E2203" s="94">
        <v>43972</v>
      </c>
      <c r="F2203" s="26">
        <v>239075330242</v>
      </c>
      <c r="G2203" s="90">
        <v>330242</v>
      </c>
      <c r="H2203" s="90">
        <v>1.68</v>
      </c>
      <c r="I2203" s="90">
        <v>1.68</v>
      </c>
      <c r="J2203" s="90" t="s">
        <v>10509</v>
      </c>
      <c r="K2203" s="90">
        <v>199</v>
      </c>
      <c r="L2203" s="90" t="s">
        <v>10512</v>
      </c>
    </row>
    <row r="2204" spans="1:12" hidden="1" outlineLevel="2" x14ac:dyDescent="0.25">
      <c r="A2204" s="90">
        <v>3</v>
      </c>
      <c r="B2204" s="26">
        <v>917544736</v>
      </c>
      <c r="C2204" s="90">
        <v>20</v>
      </c>
      <c r="D2204" s="90">
        <v>178140</v>
      </c>
      <c r="E2204" s="94">
        <v>43273</v>
      </c>
      <c r="F2204" s="26">
        <v>178140271314</v>
      </c>
      <c r="G2204" s="90">
        <v>271314</v>
      </c>
      <c r="H2204" s="90">
        <v>1.68</v>
      </c>
      <c r="I2204" s="90">
        <v>1.68</v>
      </c>
      <c r="J2204" s="90" t="s">
        <v>10509</v>
      </c>
      <c r="K2204" s="90">
        <v>900</v>
      </c>
      <c r="L2204" s="90" t="s">
        <v>10512</v>
      </c>
    </row>
    <row r="2205" spans="1:12" hidden="1" outlineLevel="2" x14ac:dyDescent="0.25">
      <c r="A2205" s="90">
        <v>3</v>
      </c>
      <c r="B2205" s="26">
        <v>917550279</v>
      </c>
      <c r="C2205" s="90">
        <v>20</v>
      </c>
      <c r="D2205" s="90">
        <v>181710</v>
      </c>
      <c r="E2205" s="94">
        <v>43335</v>
      </c>
      <c r="F2205" s="26">
        <v>181710274876</v>
      </c>
      <c r="G2205" s="90">
        <v>274876</v>
      </c>
      <c r="H2205" s="90">
        <v>3.16</v>
      </c>
      <c r="I2205" s="90">
        <v>3.16</v>
      </c>
      <c r="J2205" s="90" t="s">
        <v>10509</v>
      </c>
      <c r="K2205" s="90">
        <v>838</v>
      </c>
      <c r="L2205" s="90" t="s">
        <v>10512</v>
      </c>
    </row>
    <row r="2206" spans="1:12" hidden="1" outlineLevel="2" x14ac:dyDescent="0.25">
      <c r="A2206" s="90">
        <v>3</v>
      </c>
      <c r="B2206" s="26">
        <v>917550279</v>
      </c>
      <c r="C2206" s="90">
        <v>20</v>
      </c>
      <c r="D2206" s="90">
        <v>183899</v>
      </c>
      <c r="E2206" s="94">
        <v>43364</v>
      </c>
      <c r="F2206" s="26">
        <v>183899277060</v>
      </c>
      <c r="G2206" s="90">
        <v>277060</v>
      </c>
      <c r="H2206" s="90">
        <v>1.27</v>
      </c>
      <c r="I2206" s="90">
        <v>1.27</v>
      </c>
      <c r="J2206" s="90" t="s">
        <v>10509</v>
      </c>
      <c r="K2206" s="90">
        <v>808</v>
      </c>
      <c r="L2206" s="90" t="s">
        <v>10512</v>
      </c>
    </row>
    <row r="2207" spans="1:12" hidden="1" outlineLevel="2" x14ac:dyDescent="0.25">
      <c r="A2207" s="90">
        <v>3</v>
      </c>
      <c r="B2207" s="26">
        <v>917550279</v>
      </c>
      <c r="C2207" s="90">
        <v>20</v>
      </c>
      <c r="D2207" s="90">
        <v>186297</v>
      </c>
      <c r="E2207" s="94">
        <v>43396</v>
      </c>
      <c r="F2207" s="26">
        <v>186297279452</v>
      </c>
      <c r="G2207" s="90">
        <v>279452</v>
      </c>
      <c r="H2207" s="90">
        <v>0.08</v>
      </c>
      <c r="I2207" s="90">
        <v>0.08</v>
      </c>
      <c r="J2207" s="90" t="s">
        <v>10509</v>
      </c>
      <c r="K2207" s="90">
        <v>777</v>
      </c>
      <c r="L2207" s="90" t="s">
        <v>10512</v>
      </c>
    </row>
    <row r="2208" spans="1:12" hidden="1" outlineLevel="2" x14ac:dyDescent="0.25">
      <c r="A2208" s="90">
        <v>3</v>
      </c>
      <c r="B2208" s="26">
        <v>917558074</v>
      </c>
      <c r="C2208" s="90">
        <v>20</v>
      </c>
      <c r="D2208" s="90">
        <v>191116</v>
      </c>
      <c r="E2208" s="94">
        <v>43455</v>
      </c>
      <c r="F2208" s="26">
        <v>191116284250</v>
      </c>
      <c r="G2208" s="90">
        <v>284250</v>
      </c>
      <c r="H2208" s="90">
        <v>1.83</v>
      </c>
      <c r="I2208" s="90">
        <v>1.83</v>
      </c>
      <c r="J2208" s="90" t="s">
        <v>10509</v>
      </c>
      <c r="K2208" s="90">
        <v>716</v>
      </c>
      <c r="L2208" s="90" t="s">
        <v>10512</v>
      </c>
    </row>
    <row r="2209" spans="1:12" hidden="1" outlineLevel="2" x14ac:dyDescent="0.25">
      <c r="A2209" s="90">
        <v>3</v>
      </c>
      <c r="B2209" s="26">
        <v>917558074</v>
      </c>
      <c r="C2209" s="90">
        <v>20</v>
      </c>
      <c r="D2209" s="90">
        <v>193398</v>
      </c>
      <c r="E2209" s="94">
        <v>43487</v>
      </c>
      <c r="F2209" s="26">
        <v>193398286522</v>
      </c>
      <c r="G2209" s="90">
        <v>286522</v>
      </c>
      <c r="H2209" s="90">
        <v>2.27</v>
      </c>
      <c r="I2209" s="90">
        <v>2.27</v>
      </c>
      <c r="J2209" s="90" t="s">
        <v>10509</v>
      </c>
      <c r="K2209" s="90">
        <v>685</v>
      </c>
      <c r="L2209" s="90" t="s">
        <v>10512</v>
      </c>
    </row>
    <row r="2210" spans="1:12" hidden="1" outlineLevel="2" x14ac:dyDescent="0.25">
      <c r="A2210" s="90">
        <v>3</v>
      </c>
      <c r="B2210" s="26">
        <v>917584799</v>
      </c>
      <c r="C2210" s="90">
        <v>20</v>
      </c>
      <c r="D2210" s="90">
        <v>168941</v>
      </c>
      <c r="E2210" s="94">
        <v>43124</v>
      </c>
      <c r="F2210" s="26">
        <v>168941260593</v>
      </c>
      <c r="G2210" s="90">
        <v>260593</v>
      </c>
      <c r="H2210" s="90">
        <v>32.69</v>
      </c>
      <c r="I2210" s="90">
        <v>32.69</v>
      </c>
      <c r="J2210" s="90" t="s">
        <v>10509</v>
      </c>
      <c r="K2210" s="90">
        <v>1050</v>
      </c>
      <c r="L2210" s="90" t="s">
        <v>10512</v>
      </c>
    </row>
    <row r="2211" spans="1:12" hidden="1" outlineLevel="2" x14ac:dyDescent="0.25">
      <c r="A2211" s="90">
        <v>3</v>
      </c>
      <c r="B2211" s="26">
        <v>917605495</v>
      </c>
      <c r="C2211" s="90">
        <v>20</v>
      </c>
      <c r="D2211" s="90">
        <v>169049</v>
      </c>
      <c r="E2211" s="94">
        <v>43124</v>
      </c>
      <c r="F2211" s="26">
        <v>169049260701</v>
      </c>
      <c r="G2211" s="90">
        <v>260701</v>
      </c>
      <c r="H2211" s="90">
        <v>7.9</v>
      </c>
      <c r="I2211" s="90">
        <v>7.9</v>
      </c>
      <c r="J2211" s="90" t="s">
        <v>10509</v>
      </c>
      <c r="K2211" s="90">
        <v>1050</v>
      </c>
      <c r="L2211" s="90" t="s">
        <v>10512</v>
      </c>
    </row>
    <row r="2212" spans="1:12" hidden="1" outlineLevel="2" x14ac:dyDescent="0.25">
      <c r="A2212" s="90">
        <v>3</v>
      </c>
      <c r="B2212" s="26">
        <v>917642019</v>
      </c>
      <c r="C2212" s="90">
        <v>20</v>
      </c>
      <c r="D2212" s="90">
        <v>233300</v>
      </c>
      <c r="E2212" s="94">
        <v>43913</v>
      </c>
      <c r="F2212" s="26">
        <v>233300324860</v>
      </c>
      <c r="G2212" s="90">
        <v>324860</v>
      </c>
      <c r="H2212" s="90">
        <v>11.77</v>
      </c>
      <c r="I2212" s="90">
        <v>11.77</v>
      </c>
      <c r="J2212" s="90" t="s">
        <v>10509</v>
      </c>
      <c r="K2212" s="90">
        <v>260</v>
      </c>
      <c r="L2212" s="90" t="s">
        <v>10512</v>
      </c>
    </row>
    <row r="2213" spans="1:12" hidden="1" outlineLevel="2" x14ac:dyDescent="0.25">
      <c r="A2213" s="90">
        <v>3</v>
      </c>
      <c r="B2213" s="26">
        <v>917642019</v>
      </c>
      <c r="C2213" s="90">
        <v>20</v>
      </c>
      <c r="D2213" s="90">
        <v>236282</v>
      </c>
      <c r="E2213" s="94">
        <v>43942</v>
      </c>
      <c r="F2213" s="26">
        <v>236282327626</v>
      </c>
      <c r="G2213" s="90">
        <v>327626</v>
      </c>
      <c r="H2213" s="90">
        <v>108.12</v>
      </c>
      <c r="I2213" s="90">
        <v>108.12</v>
      </c>
      <c r="J2213" s="90" t="s">
        <v>10509</v>
      </c>
      <c r="K2213" s="90">
        <v>230</v>
      </c>
      <c r="L2213" s="90" t="s">
        <v>10512</v>
      </c>
    </row>
    <row r="2214" spans="1:12" hidden="1" outlineLevel="2" x14ac:dyDescent="0.25">
      <c r="A2214" s="90">
        <v>3</v>
      </c>
      <c r="B2214" s="26">
        <v>917642019</v>
      </c>
      <c r="C2214" s="90">
        <v>20</v>
      </c>
      <c r="D2214" s="90">
        <v>239282</v>
      </c>
      <c r="E2214" s="94">
        <v>43972</v>
      </c>
      <c r="F2214" s="26">
        <v>239282330422</v>
      </c>
      <c r="G2214" s="90">
        <v>330422</v>
      </c>
      <c r="H2214" s="90">
        <v>138.56</v>
      </c>
      <c r="I2214" s="90">
        <v>138.56</v>
      </c>
      <c r="J2214" s="90" t="s">
        <v>10509</v>
      </c>
      <c r="K2214" s="90">
        <v>199</v>
      </c>
      <c r="L2214" s="90" t="s">
        <v>10512</v>
      </c>
    </row>
    <row r="2215" spans="1:12" hidden="1" outlineLevel="2" x14ac:dyDescent="0.25">
      <c r="A2215" s="90">
        <v>3</v>
      </c>
      <c r="B2215" s="26">
        <v>917659849</v>
      </c>
      <c r="C2215" s="90">
        <v>20</v>
      </c>
      <c r="D2215" s="90">
        <v>209776</v>
      </c>
      <c r="E2215" s="94">
        <v>43669</v>
      </c>
      <c r="F2215" s="26">
        <v>209776302706</v>
      </c>
      <c r="G2215" s="90">
        <v>302706</v>
      </c>
      <c r="H2215" s="90">
        <v>1.1100000000000001</v>
      </c>
      <c r="I2215" s="90">
        <v>1.1100000000000001</v>
      </c>
      <c r="J2215" s="90" t="s">
        <v>10509</v>
      </c>
      <c r="K2215" s="90">
        <v>504</v>
      </c>
      <c r="L2215" s="90" t="s">
        <v>10512</v>
      </c>
    </row>
    <row r="2216" spans="1:12" hidden="1" outlineLevel="2" x14ac:dyDescent="0.25">
      <c r="A2216" s="90">
        <v>3</v>
      </c>
      <c r="B2216" s="26">
        <v>917662314</v>
      </c>
      <c r="C2216" s="90">
        <v>20</v>
      </c>
      <c r="D2216" s="90">
        <v>207169</v>
      </c>
      <c r="E2216" s="94">
        <v>43637</v>
      </c>
      <c r="F2216" s="26">
        <v>207169300160</v>
      </c>
      <c r="G2216" s="90">
        <v>300160</v>
      </c>
      <c r="H2216" s="90">
        <v>1.68</v>
      </c>
      <c r="I2216" s="90">
        <v>1.68</v>
      </c>
      <c r="J2216" s="90" t="s">
        <v>10509</v>
      </c>
      <c r="K2216" s="90">
        <v>535</v>
      </c>
      <c r="L2216" s="90" t="s">
        <v>10512</v>
      </c>
    </row>
    <row r="2217" spans="1:12" hidden="1" outlineLevel="2" x14ac:dyDescent="0.25">
      <c r="A2217" s="90">
        <v>3</v>
      </c>
      <c r="B2217" s="26">
        <v>917662314</v>
      </c>
      <c r="C2217" s="90">
        <v>20</v>
      </c>
      <c r="D2217" s="90">
        <v>209793</v>
      </c>
      <c r="E2217" s="94">
        <v>43669</v>
      </c>
      <c r="F2217" s="26">
        <v>209793302722</v>
      </c>
      <c r="G2217" s="90">
        <v>302722</v>
      </c>
      <c r="H2217" s="90">
        <v>1.68</v>
      </c>
      <c r="I2217" s="90">
        <v>1.68</v>
      </c>
      <c r="J2217" s="90" t="s">
        <v>10509</v>
      </c>
      <c r="K2217" s="90">
        <v>504</v>
      </c>
      <c r="L2217" s="90" t="s">
        <v>10512</v>
      </c>
    </row>
    <row r="2218" spans="1:12" hidden="1" outlineLevel="2" x14ac:dyDescent="0.25">
      <c r="A2218" s="90">
        <v>3</v>
      </c>
      <c r="B2218" s="26">
        <v>917671299</v>
      </c>
      <c r="C2218" s="90">
        <v>20</v>
      </c>
      <c r="D2218" s="90">
        <v>201545</v>
      </c>
      <c r="E2218" s="94">
        <v>43578</v>
      </c>
      <c r="F2218" s="26">
        <v>201545294631</v>
      </c>
      <c r="G2218" s="90">
        <v>294631</v>
      </c>
      <c r="H2218" s="90">
        <v>1.68</v>
      </c>
      <c r="I2218" s="90">
        <v>1.68</v>
      </c>
      <c r="J2218" s="90" t="s">
        <v>10509</v>
      </c>
      <c r="K2218" s="90">
        <v>596</v>
      </c>
      <c r="L2218" s="90" t="s">
        <v>10512</v>
      </c>
    </row>
    <row r="2219" spans="1:12" hidden="1" outlineLevel="2" x14ac:dyDescent="0.25">
      <c r="A2219" s="90">
        <v>3</v>
      </c>
      <c r="B2219" s="26">
        <v>917679672</v>
      </c>
      <c r="C2219" s="90">
        <v>20</v>
      </c>
      <c r="D2219" s="90">
        <v>226833</v>
      </c>
      <c r="E2219" s="94">
        <v>43851</v>
      </c>
      <c r="F2219" s="26">
        <v>226833318905</v>
      </c>
      <c r="G2219" s="90">
        <v>318905</v>
      </c>
      <c r="H2219" s="90">
        <v>3.26</v>
      </c>
      <c r="I2219" s="90">
        <v>3.26</v>
      </c>
      <c r="J2219" s="90" t="s">
        <v>10509</v>
      </c>
      <c r="K2219" s="90">
        <v>320</v>
      </c>
      <c r="L2219" s="90" t="s">
        <v>10512</v>
      </c>
    </row>
    <row r="2220" spans="1:12" hidden="1" outlineLevel="2" x14ac:dyDescent="0.25">
      <c r="A2220" s="90">
        <v>3</v>
      </c>
      <c r="B2220" s="26">
        <v>917702623</v>
      </c>
      <c r="C2220" s="90">
        <v>20</v>
      </c>
      <c r="D2220" s="90">
        <v>215702</v>
      </c>
      <c r="E2220" s="94">
        <v>43731</v>
      </c>
      <c r="F2220" s="26">
        <v>215702308329</v>
      </c>
      <c r="G2220" s="90">
        <v>308329</v>
      </c>
      <c r="H2220" s="90">
        <v>1.88</v>
      </c>
      <c r="I2220" s="90">
        <v>1.88</v>
      </c>
      <c r="J2220" s="90" t="s">
        <v>10509</v>
      </c>
      <c r="K2220" s="90">
        <v>443</v>
      </c>
      <c r="L2220" s="90" t="s">
        <v>10512</v>
      </c>
    </row>
    <row r="2221" spans="1:12" hidden="1" outlineLevel="2" x14ac:dyDescent="0.25">
      <c r="A2221" s="90">
        <v>3</v>
      </c>
      <c r="B2221" s="26">
        <v>916407547</v>
      </c>
      <c r="C2221" s="90">
        <v>20</v>
      </c>
      <c r="D2221" s="90">
        <v>238617</v>
      </c>
      <c r="E2221" s="94">
        <v>43972</v>
      </c>
      <c r="F2221" s="26">
        <v>238617329875</v>
      </c>
      <c r="G2221" s="90">
        <v>329875</v>
      </c>
      <c r="H2221" s="90">
        <v>12.1</v>
      </c>
      <c r="I2221" s="90">
        <v>12.1</v>
      </c>
      <c r="J2221" s="90" t="s">
        <v>10509</v>
      </c>
      <c r="K2221" s="90">
        <v>199</v>
      </c>
      <c r="L2221" s="90" t="s">
        <v>10512</v>
      </c>
    </row>
    <row r="2222" spans="1:12" hidden="1" outlineLevel="2" x14ac:dyDescent="0.25">
      <c r="A2222" s="90">
        <v>3</v>
      </c>
      <c r="B2222" s="26">
        <v>916408941</v>
      </c>
      <c r="C2222" s="90">
        <v>20</v>
      </c>
      <c r="D2222" s="90">
        <v>218721</v>
      </c>
      <c r="E2222" s="94">
        <v>43761</v>
      </c>
      <c r="F2222" s="26">
        <v>218721311198</v>
      </c>
      <c r="G2222" s="90">
        <v>311198</v>
      </c>
      <c r="H2222" s="90">
        <v>3.51</v>
      </c>
      <c r="I2222" s="90">
        <v>3.51</v>
      </c>
      <c r="J2222" s="90" t="s">
        <v>10509</v>
      </c>
      <c r="K2222" s="90">
        <v>412</v>
      </c>
      <c r="L2222" s="90" t="s">
        <v>10512</v>
      </c>
    </row>
    <row r="2223" spans="1:12" hidden="1" outlineLevel="2" x14ac:dyDescent="0.25">
      <c r="A2223" s="90">
        <v>3</v>
      </c>
      <c r="B2223" s="26">
        <v>916408941</v>
      </c>
      <c r="C2223" s="90">
        <v>20</v>
      </c>
      <c r="D2223" s="90">
        <v>220026</v>
      </c>
      <c r="E2223" s="94">
        <v>43790</v>
      </c>
      <c r="F2223" s="26">
        <v>220026312460</v>
      </c>
      <c r="G2223" s="90">
        <v>312460</v>
      </c>
      <c r="H2223" s="90">
        <v>4.59</v>
      </c>
      <c r="I2223" s="90">
        <v>4.59</v>
      </c>
      <c r="J2223" s="90" t="s">
        <v>10509</v>
      </c>
      <c r="K2223" s="90">
        <v>382</v>
      </c>
      <c r="L2223" s="90" t="s">
        <v>10512</v>
      </c>
    </row>
    <row r="2224" spans="1:12" hidden="1" outlineLevel="2" x14ac:dyDescent="0.25">
      <c r="A2224" s="90">
        <v>3</v>
      </c>
      <c r="B2224" s="26">
        <v>916418254</v>
      </c>
      <c r="C2224" s="90">
        <v>20</v>
      </c>
      <c r="D2224" s="90">
        <v>235920</v>
      </c>
      <c r="E2224" s="94">
        <v>43942</v>
      </c>
      <c r="F2224" s="26">
        <v>235920327315</v>
      </c>
      <c r="G2224" s="90">
        <v>327315</v>
      </c>
      <c r="H2224" s="90">
        <v>1.98</v>
      </c>
      <c r="I2224" s="90">
        <v>1.98</v>
      </c>
      <c r="J2224" s="90" t="s">
        <v>10509</v>
      </c>
      <c r="K2224" s="90">
        <v>230</v>
      </c>
      <c r="L2224" s="90" t="s">
        <v>10512</v>
      </c>
    </row>
    <row r="2225" spans="1:12" hidden="1" outlineLevel="2" x14ac:dyDescent="0.25">
      <c r="A2225" s="90">
        <v>3</v>
      </c>
      <c r="B2225" s="26">
        <v>916420011</v>
      </c>
      <c r="C2225" s="90">
        <v>20</v>
      </c>
      <c r="D2225" s="90">
        <v>224221</v>
      </c>
      <c r="E2225" s="94">
        <v>43822</v>
      </c>
      <c r="F2225" s="26">
        <v>224221316406</v>
      </c>
      <c r="G2225" s="90">
        <v>316406</v>
      </c>
      <c r="H2225" s="90">
        <v>7.0000000000000007E-2</v>
      </c>
      <c r="I2225" s="90">
        <v>7.0000000000000007E-2</v>
      </c>
      <c r="J2225" s="90" t="s">
        <v>10509</v>
      </c>
      <c r="K2225" s="90">
        <v>351</v>
      </c>
      <c r="L2225" s="90" t="s">
        <v>10512</v>
      </c>
    </row>
    <row r="2226" spans="1:12" hidden="1" outlineLevel="2" x14ac:dyDescent="0.25">
      <c r="A2226" s="90">
        <v>3</v>
      </c>
      <c r="B2226" s="26">
        <v>916443310</v>
      </c>
      <c r="C2226" s="90">
        <v>20</v>
      </c>
      <c r="D2226" s="90">
        <v>236170</v>
      </c>
      <c r="E2226" s="94">
        <v>43942</v>
      </c>
      <c r="F2226" s="26">
        <v>236170327528</v>
      </c>
      <c r="G2226" s="90">
        <v>327528</v>
      </c>
      <c r="H2226" s="90">
        <v>11.79</v>
      </c>
      <c r="I2226" s="90">
        <v>11.79</v>
      </c>
      <c r="J2226" s="90" t="s">
        <v>10509</v>
      </c>
      <c r="K2226" s="90">
        <v>230</v>
      </c>
      <c r="L2226" s="90" t="s">
        <v>10512</v>
      </c>
    </row>
    <row r="2227" spans="1:12" hidden="1" outlineLevel="2" x14ac:dyDescent="0.25">
      <c r="A2227" s="90">
        <v>3</v>
      </c>
      <c r="B2227" s="26">
        <v>916443310</v>
      </c>
      <c r="C2227" s="90">
        <v>20</v>
      </c>
      <c r="D2227" s="90">
        <v>239161</v>
      </c>
      <c r="E2227" s="94">
        <v>43972</v>
      </c>
      <c r="F2227" s="26">
        <v>239161330317</v>
      </c>
      <c r="G2227" s="90">
        <v>330317</v>
      </c>
      <c r="H2227" s="90">
        <v>15.03</v>
      </c>
      <c r="I2227" s="90">
        <v>15.03</v>
      </c>
      <c r="J2227" s="90" t="s">
        <v>10509</v>
      </c>
      <c r="K2227" s="90">
        <v>199</v>
      </c>
      <c r="L2227" s="90" t="s">
        <v>10512</v>
      </c>
    </row>
    <row r="2228" spans="1:12" hidden="1" outlineLevel="2" x14ac:dyDescent="0.25">
      <c r="A2228" s="90">
        <v>3</v>
      </c>
      <c r="B2228" s="26">
        <v>916472327</v>
      </c>
      <c r="C2228" s="90">
        <v>20</v>
      </c>
      <c r="D2228" s="90">
        <v>170205</v>
      </c>
      <c r="E2228" s="94">
        <v>43154</v>
      </c>
      <c r="F2228" s="26">
        <v>170205261855</v>
      </c>
      <c r="G2228" s="90">
        <v>261855</v>
      </c>
      <c r="H2228" s="90">
        <v>1.68</v>
      </c>
      <c r="I2228" s="90">
        <v>1.68</v>
      </c>
      <c r="J2228" s="90" t="s">
        <v>10509</v>
      </c>
      <c r="K2228" s="90">
        <v>1022</v>
      </c>
      <c r="L2228" s="90" t="s">
        <v>10512</v>
      </c>
    </row>
    <row r="2229" spans="1:12" hidden="1" outlineLevel="2" x14ac:dyDescent="0.25">
      <c r="A2229" s="90">
        <v>3</v>
      </c>
      <c r="B2229" s="26">
        <v>916523764</v>
      </c>
      <c r="C2229" s="90">
        <v>20</v>
      </c>
      <c r="D2229" s="90">
        <v>231642</v>
      </c>
      <c r="E2229" s="94">
        <v>43913</v>
      </c>
      <c r="F2229" s="26">
        <v>231642323345</v>
      </c>
      <c r="G2229" s="90">
        <v>323345</v>
      </c>
      <c r="H2229" s="90">
        <v>2.1800000000000002</v>
      </c>
      <c r="I2229" s="90">
        <v>2.1800000000000002</v>
      </c>
      <c r="J2229" s="90" t="s">
        <v>10509</v>
      </c>
      <c r="K2229" s="90">
        <v>260</v>
      </c>
      <c r="L2229" s="90" t="s">
        <v>10512</v>
      </c>
    </row>
    <row r="2230" spans="1:12" hidden="1" outlineLevel="2" x14ac:dyDescent="0.25">
      <c r="A2230" s="90">
        <v>3</v>
      </c>
      <c r="B2230" s="26">
        <v>916527872001</v>
      </c>
      <c r="C2230" s="90">
        <v>20</v>
      </c>
      <c r="D2230" s="90">
        <v>202320</v>
      </c>
      <c r="E2230" s="94">
        <v>43587</v>
      </c>
      <c r="F2230" s="26">
        <v>202320295386</v>
      </c>
      <c r="G2230" s="90">
        <v>295386</v>
      </c>
      <c r="H2230" s="90">
        <v>3.2</v>
      </c>
      <c r="I2230" s="90">
        <v>3.2</v>
      </c>
      <c r="J2230" s="90" t="s">
        <v>10509</v>
      </c>
      <c r="K2230" s="90">
        <v>596</v>
      </c>
      <c r="L2230" s="90" t="s">
        <v>10512</v>
      </c>
    </row>
    <row r="2231" spans="1:12" hidden="1" outlineLevel="2" x14ac:dyDescent="0.25">
      <c r="A2231" s="90">
        <v>3</v>
      </c>
      <c r="B2231" s="26">
        <v>916533102</v>
      </c>
      <c r="C2231" s="90">
        <v>20</v>
      </c>
      <c r="D2231" s="90">
        <v>170674</v>
      </c>
      <c r="E2231" s="94">
        <v>43154</v>
      </c>
      <c r="F2231" s="26">
        <v>170674262324</v>
      </c>
      <c r="G2231" s="90">
        <v>262324</v>
      </c>
      <c r="H2231" s="90">
        <v>0.41</v>
      </c>
      <c r="I2231" s="90">
        <v>0.41</v>
      </c>
      <c r="J2231" s="90" t="s">
        <v>10509</v>
      </c>
      <c r="K2231" s="90">
        <v>1022</v>
      </c>
      <c r="L2231" s="90" t="s">
        <v>10512</v>
      </c>
    </row>
    <row r="2232" spans="1:12" hidden="1" outlineLevel="2" x14ac:dyDescent="0.25">
      <c r="A2232" s="90">
        <v>3</v>
      </c>
      <c r="B2232" s="26">
        <v>916551187</v>
      </c>
      <c r="C2232" s="90">
        <v>20</v>
      </c>
      <c r="D2232" s="90">
        <v>215056</v>
      </c>
      <c r="E2232" s="94">
        <v>43731</v>
      </c>
      <c r="F2232" s="26">
        <v>215056307772</v>
      </c>
      <c r="G2232" s="90">
        <v>307772</v>
      </c>
      <c r="H2232" s="90">
        <v>2.25</v>
      </c>
      <c r="I2232" s="90">
        <v>2.25</v>
      </c>
      <c r="J2232" s="90" t="s">
        <v>10509</v>
      </c>
      <c r="K2232" s="90">
        <v>443</v>
      </c>
      <c r="L2232" s="90" t="s">
        <v>10512</v>
      </c>
    </row>
    <row r="2233" spans="1:12" hidden="1" outlineLevel="2" x14ac:dyDescent="0.25">
      <c r="A2233" s="90">
        <v>3</v>
      </c>
      <c r="B2233" s="26">
        <v>916551187</v>
      </c>
      <c r="C2233" s="90">
        <v>20</v>
      </c>
      <c r="D2233" s="90">
        <v>217929</v>
      </c>
      <c r="E2233" s="94">
        <v>43759</v>
      </c>
      <c r="F2233" s="26">
        <v>217929310512</v>
      </c>
      <c r="G2233" s="90">
        <v>310512</v>
      </c>
      <c r="H2233" s="90">
        <v>3.15</v>
      </c>
      <c r="I2233" s="90">
        <v>3.15</v>
      </c>
      <c r="J2233" s="90" t="s">
        <v>10509</v>
      </c>
      <c r="K2233" s="90">
        <v>412</v>
      </c>
      <c r="L2233" s="90" t="s">
        <v>10512</v>
      </c>
    </row>
    <row r="2234" spans="1:12" hidden="1" outlineLevel="2" x14ac:dyDescent="0.25">
      <c r="A2234" s="90">
        <v>3</v>
      </c>
      <c r="B2234" s="26">
        <v>916565344001</v>
      </c>
      <c r="C2234" s="90">
        <v>20</v>
      </c>
      <c r="D2234" s="90">
        <v>192711</v>
      </c>
      <c r="E2234" s="94">
        <v>43467</v>
      </c>
      <c r="F2234" s="26">
        <v>192711285837</v>
      </c>
      <c r="G2234" s="90">
        <v>285837</v>
      </c>
      <c r="H2234" s="90">
        <v>1.68</v>
      </c>
      <c r="I2234" s="90">
        <v>1.68</v>
      </c>
      <c r="J2234" s="90" t="s">
        <v>10509</v>
      </c>
      <c r="K2234" s="90">
        <v>716</v>
      </c>
      <c r="L2234" s="90" t="s">
        <v>10512</v>
      </c>
    </row>
    <row r="2235" spans="1:12" hidden="1" outlineLevel="2" x14ac:dyDescent="0.25">
      <c r="A2235" s="90">
        <v>3</v>
      </c>
      <c r="B2235" s="26">
        <v>916565344001</v>
      </c>
      <c r="C2235" s="90">
        <v>20</v>
      </c>
      <c r="D2235" s="90">
        <v>197371</v>
      </c>
      <c r="E2235" s="94">
        <v>43525</v>
      </c>
      <c r="F2235" s="26">
        <v>197371290477</v>
      </c>
      <c r="G2235" s="90">
        <v>290477</v>
      </c>
      <c r="H2235" s="90">
        <v>1.68</v>
      </c>
      <c r="I2235" s="90">
        <v>1.68</v>
      </c>
      <c r="J2235" s="90" t="s">
        <v>10509</v>
      </c>
      <c r="K2235" s="90">
        <v>657</v>
      </c>
      <c r="L2235" s="90" t="s">
        <v>10512</v>
      </c>
    </row>
    <row r="2236" spans="1:12" hidden="1" outlineLevel="2" x14ac:dyDescent="0.25">
      <c r="A2236" s="90">
        <v>3</v>
      </c>
      <c r="B2236" s="26">
        <v>916565674</v>
      </c>
      <c r="C2236" s="90">
        <v>20</v>
      </c>
      <c r="D2236" s="90">
        <v>194597</v>
      </c>
      <c r="E2236" s="94">
        <v>43487</v>
      </c>
      <c r="F2236" s="26">
        <v>194597287719</v>
      </c>
      <c r="G2236" s="90">
        <v>287719</v>
      </c>
      <c r="H2236" s="90">
        <v>0.04</v>
      </c>
      <c r="I2236" s="90">
        <v>0.04</v>
      </c>
      <c r="J2236" s="90" t="s">
        <v>10509</v>
      </c>
      <c r="K2236" s="90">
        <v>685</v>
      </c>
      <c r="L2236" s="90" t="s">
        <v>10512</v>
      </c>
    </row>
    <row r="2237" spans="1:12" hidden="1" outlineLevel="2" x14ac:dyDescent="0.25">
      <c r="A2237" s="90">
        <v>3</v>
      </c>
      <c r="B2237" s="26">
        <v>916569973</v>
      </c>
      <c r="C2237" s="90">
        <v>20</v>
      </c>
      <c r="D2237" s="90">
        <v>182530</v>
      </c>
      <c r="E2237" s="94">
        <v>43335</v>
      </c>
      <c r="F2237" s="26">
        <v>182530275696</v>
      </c>
      <c r="G2237" s="90">
        <v>275696</v>
      </c>
      <c r="H2237" s="90">
        <v>19.59</v>
      </c>
      <c r="I2237" s="90">
        <v>19.59</v>
      </c>
      <c r="J2237" s="90" t="s">
        <v>10509</v>
      </c>
      <c r="K2237" s="90">
        <v>838</v>
      </c>
      <c r="L2237" s="90" t="s">
        <v>10512</v>
      </c>
    </row>
    <row r="2238" spans="1:12" hidden="1" outlineLevel="2" x14ac:dyDescent="0.25">
      <c r="A2238" s="90">
        <v>3</v>
      </c>
      <c r="B2238" s="26">
        <v>916583123</v>
      </c>
      <c r="C2238" s="90">
        <v>20</v>
      </c>
      <c r="D2238" s="90">
        <v>232366</v>
      </c>
      <c r="E2238" s="94">
        <v>43913</v>
      </c>
      <c r="F2238" s="26">
        <v>232366324067</v>
      </c>
      <c r="G2238" s="90">
        <v>324067</v>
      </c>
      <c r="H2238" s="90">
        <v>1.68</v>
      </c>
      <c r="I2238" s="90">
        <v>1.68</v>
      </c>
      <c r="J2238" s="90" t="s">
        <v>10509</v>
      </c>
      <c r="K2238" s="90">
        <v>260</v>
      </c>
      <c r="L2238" s="90" t="s">
        <v>10512</v>
      </c>
    </row>
    <row r="2239" spans="1:12" hidden="1" outlineLevel="2" x14ac:dyDescent="0.25">
      <c r="A2239" s="90">
        <v>3</v>
      </c>
      <c r="B2239" s="26">
        <v>916597297</v>
      </c>
      <c r="C2239" s="90">
        <v>20</v>
      </c>
      <c r="D2239" s="90">
        <v>169119</v>
      </c>
      <c r="E2239" s="94">
        <v>43124</v>
      </c>
      <c r="F2239" s="26">
        <v>169119260771</v>
      </c>
      <c r="G2239" s="90">
        <v>260771</v>
      </c>
      <c r="H2239" s="90">
        <v>1.6</v>
      </c>
      <c r="I2239" s="90">
        <v>1.6</v>
      </c>
      <c r="J2239" s="90" t="s">
        <v>10509</v>
      </c>
      <c r="K2239" s="90">
        <v>1050</v>
      </c>
      <c r="L2239" s="90" t="s">
        <v>10512</v>
      </c>
    </row>
    <row r="2240" spans="1:12" hidden="1" outlineLevel="2" x14ac:dyDescent="0.25">
      <c r="A2240" s="90">
        <v>3</v>
      </c>
      <c r="B2240" s="26">
        <v>916597297</v>
      </c>
      <c r="C2240" s="90">
        <v>20</v>
      </c>
      <c r="D2240" s="90">
        <v>170717</v>
      </c>
      <c r="E2240" s="94">
        <v>43154</v>
      </c>
      <c r="F2240" s="26">
        <v>170717262367</v>
      </c>
      <c r="G2240" s="90">
        <v>262367</v>
      </c>
      <c r="H2240" s="90">
        <v>1.06</v>
      </c>
      <c r="I2240" s="90">
        <v>1.06</v>
      </c>
      <c r="J2240" s="90" t="s">
        <v>10509</v>
      </c>
      <c r="K2240" s="90">
        <v>1022</v>
      </c>
      <c r="L2240" s="90" t="s">
        <v>10512</v>
      </c>
    </row>
    <row r="2241" spans="1:12" hidden="1" outlineLevel="2" x14ac:dyDescent="0.25">
      <c r="A2241" s="90">
        <v>3</v>
      </c>
      <c r="B2241" s="26">
        <v>916597297</v>
      </c>
      <c r="C2241" s="90">
        <v>20</v>
      </c>
      <c r="D2241" s="90">
        <v>172453</v>
      </c>
      <c r="E2241" s="94">
        <v>43185</v>
      </c>
      <c r="F2241" s="26">
        <v>172453264100</v>
      </c>
      <c r="G2241" s="90">
        <v>264100</v>
      </c>
      <c r="H2241" s="90">
        <v>0.54</v>
      </c>
      <c r="I2241" s="90">
        <v>0.54</v>
      </c>
      <c r="J2241" s="90" t="s">
        <v>10509</v>
      </c>
      <c r="K2241" s="90">
        <v>991</v>
      </c>
      <c r="L2241" s="90" t="s">
        <v>10512</v>
      </c>
    </row>
    <row r="2242" spans="1:12" hidden="1" outlineLevel="2" x14ac:dyDescent="0.25">
      <c r="A2242" s="90">
        <v>3</v>
      </c>
      <c r="B2242" s="26">
        <v>916651052</v>
      </c>
      <c r="C2242" s="90">
        <v>20</v>
      </c>
      <c r="D2242" s="90">
        <v>238659</v>
      </c>
      <c r="E2242" s="94">
        <v>43972</v>
      </c>
      <c r="F2242" s="26">
        <v>238659329909</v>
      </c>
      <c r="G2242" s="90">
        <v>329909</v>
      </c>
      <c r="H2242" s="90">
        <v>3.91</v>
      </c>
      <c r="I2242" s="90">
        <v>3.91</v>
      </c>
      <c r="J2242" s="90" t="s">
        <v>10509</v>
      </c>
      <c r="K2242" s="90">
        <v>199</v>
      </c>
      <c r="L2242" s="90" t="s">
        <v>10512</v>
      </c>
    </row>
    <row r="2243" spans="1:12" hidden="1" outlineLevel="2" x14ac:dyDescent="0.25">
      <c r="A2243" s="90">
        <v>3</v>
      </c>
      <c r="B2243" s="26">
        <v>916657695</v>
      </c>
      <c r="C2243" s="90">
        <v>20</v>
      </c>
      <c r="D2243" s="90">
        <v>236038</v>
      </c>
      <c r="E2243" s="94">
        <v>43942</v>
      </c>
      <c r="F2243" s="26">
        <v>236038327414</v>
      </c>
      <c r="G2243" s="90">
        <v>327414</v>
      </c>
      <c r="H2243" s="90">
        <v>1.68</v>
      </c>
      <c r="I2243" s="90">
        <v>1.68</v>
      </c>
      <c r="J2243" s="90" t="s">
        <v>10509</v>
      </c>
      <c r="K2243" s="90">
        <v>230</v>
      </c>
      <c r="L2243" s="90" t="s">
        <v>10512</v>
      </c>
    </row>
    <row r="2244" spans="1:12" hidden="1" outlineLevel="2" x14ac:dyDescent="0.25">
      <c r="A2244" s="90">
        <v>3</v>
      </c>
      <c r="B2244" s="26">
        <v>916657695</v>
      </c>
      <c r="C2244" s="90">
        <v>20</v>
      </c>
      <c r="D2244" s="90">
        <v>239010</v>
      </c>
      <c r="E2244" s="94">
        <v>43972</v>
      </c>
      <c r="F2244" s="26">
        <v>239010330185</v>
      </c>
      <c r="G2244" s="90">
        <v>330185</v>
      </c>
      <c r="H2244" s="90">
        <v>3.9</v>
      </c>
      <c r="I2244" s="90">
        <v>3.9</v>
      </c>
      <c r="J2244" s="90" t="s">
        <v>10509</v>
      </c>
      <c r="K2244" s="90">
        <v>199</v>
      </c>
      <c r="L2244" s="90" t="s">
        <v>10512</v>
      </c>
    </row>
    <row r="2245" spans="1:12" hidden="1" outlineLevel="2" x14ac:dyDescent="0.25">
      <c r="A2245" s="90">
        <v>3</v>
      </c>
      <c r="B2245" s="26">
        <v>916659683</v>
      </c>
      <c r="C2245" s="90">
        <v>20</v>
      </c>
      <c r="D2245" s="90">
        <v>226427</v>
      </c>
      <c r="E2245" s="94">
        <v>43851</v>
      </c>
      <c r="F2245" s="26">
        <v>226427318526</v>
      </c>
      <c r="G2245" s="90">
        <v>318526</v>
      </c>
      <c r="H2245" s="90">
        <v>4.0199999999999996</v>
      </c>
      <c r="I2245" s="90">
        <v>4.0199999999999996</v>
      </c>
      <c r="J2245" s="90" t="s">
        <v>10509</v>
      </c>
      <c r="K2245" s="90">
        <v>320</v>
      </c>
      <c r="L2245" s="90" t="s">
        <v>10512</v>
      </c>
    </row>
    <row r="2246" spans="1:12" hidden="1" outlineLevel="2" x14ac:dyDescent="0.25">
      <c r="A2246" s="90">
        <v>3</v>
      </c>
      <c r="B2246" s="26">
        <v>916659683</v>
      </c>
      <c r="C2246" s="90">
        <v>20</v>
      </c>
      <c r="D2246" s="90">
        <v>229333</v>
      </c>
      <c r="E2246" s="94">
        <v>43882</v>
      </c>
      <c r="F2246" s="26">
        <v>229333321240</v>
      </c>
      <c r="G2246" s="90">
        <v>321240</v>
      </c>
      <c r="H2246" s="90">
        <v>4.93</v>
      </c>
      <c r="I2246" s="90">
        <v>4.93</v>
      </c>
      <c r="J2246" s="90" t="s">
        <v>10509</v>
      </c>
      <c r="K2246" s="90">
        <v>291</v>
      </c>
      <c r="L2246" s="90" t="s">
        <v>10512</v>
      </c>
    </row>
    <row r="2247" spans="1:12" hidden="1" outlineLevel="2" x14ac:dyDescent="0.25">
      <c r="A2247" s="90">
        <v>3</v>
      </c>
      <c r="B2247" s="26">
        <v>916659683</v>
      </c>
      <c r="C2247" s="90">
        <v>20</v>
      </c>
      <c r="D2247" s="90">
        <v>235293</v>
      </c>
      <c r="E2247" s="94">
        <v>43942</v>
      </c>
      <c r="F2247" s="26">
        <v>235293326772</v>
      </c>
      <c r="G2247" s="90">
        <v>326772</v>
      </c>
      <c r="H2247" s="90">
        <v>1.68</v>
      </c>
      <c r="I2247" s="90">
        <v>1.68</v>
      </c>
      <c r="J2247" s="90" t="s">
        <v>10509</v>
      </c>
      <c r="K2247" s="90">
        <v>230</v>
      </c>
      <c r="L2247" s="90" t="s">
        <v>10512</v>
      </c>
    </row>
    <row r="2248" spans="1:12" hidden="1" outlineLevel="2" x14ac:dyDescent="0.25">
      <c r="A2248" s="90">
        <v>3</v>
      </c>
      <c r="B2248" s="26">
        <v>916659683</v>
      </c>
      <c r="C2248" s="90">
        <v>20</v>
      </c>
      <c r="D2248" s="90">
        <v>238259</v>
      </c>
      <c r="E2248" s="94">
        <v>43972</v>
      </c>
      <c r="F2248" s="26">
        <v>238259329536</v>
      </c>
      <c r="G2248" s="90">
        <v>329536</v>
      </c>
      <c r="H2248" s="90">
        <v>1.68</v>
      </c>
      <c r="I2248" s="90">
        <v>1.68</v>
      </c>
      <c r="J2248" s="90" t="s">
        <v>10509</v>
      </c>
      <c r="K2248" s="90">
        <v>199</v>
      </c>
      <c r="L2248" s="90" t="s">
        <v>10512</v>
      </c>
    </row>
    <row r="2249" spans="1:12" hidden="1" outlineLevel="2" x14ac:dyDescent="0.25">
      <c r="A2249" s="90">
        <v>3</v>
      </c>
      <c r="B2249" s="26">
        <v>916660160</v>
      </c>
      <c r="C2249" s="90">
        <v>20</v>
      </c>
      <c r="D2249" s="90">
        <v>167857</v>
      </c>
      <c r="E2249" s="94">
        <v>43124</v>
      </c>
      <c r="F2249" s="26">
        <v>167857259509</v>
      </c>
      <c r="G2249" s="90">
        <v>259509</v>
      </c>
      <c r="H2249" s="90">
        <v>7.82</v>
      </c>
      <c r="I2249" s="90">
        <v>7.82</v>
      </c>
      <c r="J2249" s="90" t="s">
        <v>10509</v>
      </c>
      <c r="K2249" s="90">
        <v>1050</v>
      </c>
      <c r="L2249" s="90" t="s">
        <v>10512</v>
      </c>
    </row>
    <row r="2250" spans="1:12" hidden="1" outlineLevel="2" x14ac:dyDescent="0.25">
      <c r="A2250" s="90">
        <v>3</v>
      </c>
      <c r="B2250" s="26">
        <v>916678840</v>
      </c>
      <c r="C2250" s="90">
        <v>20</v>
      </c>
      <c r="D2250" s="90">
        <v>204399</v>
      </c>
      <c r="E2250" s="94">
        <v>43607</v>
      </c>
      <c r="F2250" s="26">
        <v>204399297446</v>
      </c>
      <c r="G2250" s="90">
        <v>297446</v>
      </c>
      <c r="H2250" s="90">
        <v>11.57</v>
      </c>
      <c r="I2250" s="90">
        <v>11.57</v>
      </c>
      <c r="J2250" s="90" t="s">
        <v>10509</v>
      </c>
      <c r="K2250" s="90">
        <v>565</v>
      </c>
      <c r="L2250" s="90" t="s">
        <v>10512</v>
      </c>
    </row>
    <row r="2251" spans="1:12" hidden="1" outlineLevel="2" x14ac:dyDescent="0.25">
      <c r="A2251" s="90">
        <v>3</v>
      </c>
      <c r="B2251" s="26">
        <v>916683279</v>
      </c>
      <c r="C2251" s="90">
        <v>20</v>
      </c>
      <c r="D2251" s="90">
        <v>182865</v>
      </c>
      <c r="E2251" s="94">
        <v>43335</v>
      </c>
      <c r="F2251" s="26">
        <v>182865276031</v>
      </c>
      <c r="G2251" s="90">
        <v>276031</v>
      </c>
      <c r="H2251" s="90">
        <v>1.75</v>
      </c>
      <c r="I2251" s="90">
        <v>1.75</v>
      </c>
      <c r="J2251" s="90" t="s">
        <v>10509</v>
      </c>
      <c r="K2251" s="90">
        <v>838</v>
      </c>
      <c r="L2251" s="90" t="s">
        <v>10512</v>
      </c>
    </row>
    <row r="2252" spans="1:12" hidden="1" outlineLevel="2" x14ac:dyDescent="0.25">
      <c r="A2252" s="90">
        <v>3</v>
      </c>
      <c r="B2252" s="26">
        <v>916683279</v>
      </c>
      <c r="C2252" s="90">
        <v>20</v>
      </c>
      <c r="D2252" s="90">
        <v>185080</v>
      </c>
      <c r="E2252" s="94">
        <v>43364</v>
      </c>
      <c r="F2252" s="26">
        <v>185080278241</v>
      </c>
      <c r="G2252" s="90">
        <v>278241</v>
      </c>
      <c r="H2252" s="90">
        <v>0.63</v>
      </c>
      <c r="I2252" s="90">
        <v>0.63</v>
      </c>
      <c r="J2252" s="90" t="s">
        <v>10509</v>
      </c>
      <c r="K2252" s="90">
        <v>808</v>
      </c>
      <c r="L2252" s="90" t="s">
        <v>10512</v>
      </c>
    </row>
    <row r="2253" spans="1:12" hidden="1" outlineLevel="2" x14ac:dyDescent="0.25">
      <c r="A2253" s="90">
        <v>3</v>
      </c>
      <c r="B2253" s="26">
        <v>916736325001</v>
      </c>
      <c r="C2253" s="90">
        <v>20</v>
      </c>
      <c r="D2253" s="90">
        <v>230848</v>
      </c>
      <c r="E2253" s="94">
        <v>43892</v>
      </c>
      <c r="F2253" s="26">
        <v>230848322576</v>
      </c>
      <c r="G2253" s="90">
        <v>322576</v>
      </c>
      <c r="H2253" s="90">
        <v>44.48</v>
      </c>
      <c r="I2253" s="90">
        <v>44.48</v>
      </c>
      <c r="J2253" s="90" t="s">
        <v>10509</v>
      </c>
      <c r="K2253" s="90">
        <v>291</v>
      </c>
      <c r="L2253" s="90" t="s">
        <v>10512</v>
      </c>
    </row>
    <row r="2254" spans="1:12" hidden="1" outlineLevel="2" x14ac:dyDescent="0.25">
      <c r="A2254" s="90">
        <v>3</v>
      </c>
      <c r="B2254" s="26">
        <v>916736325001</v>
      </c>
      <c r="C2254" s="90">
        <v>20</v>
      </c>
      <c r="D2254" s="90">
        <v>236788</v>
      </c>
      <c r="E2254" s="94">
        <v>43952</v>
      </c>
      <c r="F2254" s="26">
        <v>236788328091</v>
      </c>
      <c r="G2254" s="90">
        <v>328091</v>
      </c>
      <c r="H2254" s="90">
        <v>1.68</v>
      </c>
      <c r="I2254" s="90">
        <v>1.68</v>
      </c>
      <c r="J2254" s="90" t="s">
        <v>10509</v>
      </c>
      <c r="K2254" s="90">
        <v>230</v>
      </c>
      <c r="L2254" s="90" t="s">
        <v>10512</v>
      </c>
    </row>
    <row r="2255" spans="1:12" hidden="1" outlineLevel="2" x14ac:dyDescent="0.25">
      <c r="A2255" s="90">
        <v>3</v>
      </c>
      <c r="B2255" s="26">
        <v>916736325001</v>
      </c>
      <c r="C2255" s="90">
        <v>20</v>
      </c>
      <c r="D2255" s="90">
        <v>239797</v>
      </c>
      <c r="E2255" s="94">
        <v>43983</v>
      </c>
      <c r="F2255" s="26">
        <v>239797330897</v>
      </c>
      <c r="G2255" s="90">
        <v>330897</v>
      </c>
      <c r="H2255" s="90">
        <v>1.68</v>
      </c>
      <c r="I2255" s="90">
        <v>1.68</v>
      </c>
      <c r="J2255" s="90" t="s">
        <v>10509</v>
      </c>
      <c r="K2255" s="90">
        <v>199</v>
      </c>
      <c r="L2255" s="90" t="s">
        <v>10512</v>
      </c>
    </row>
    <row r="2256" spans="1:12" hidden="1" outlineLevel="2" x14ac:dyDescent="0.25">
      <c r="A2256" s="90">
        <v>3</v>
      </c>
      <c r="B2256" s="26">
        <v>916765787</v>
      </c>
      <c r="C2256" s="90">
        <v>20</v>
      </c>
      <c r="D2256" s="90">
        <v>233261</v>
      </c>
      <c r="E2256" s="94">
        <v>43913</v>
      </c>
      <c r="F2256" s="26">
        <v>2332611502</v>
      </c>
      <c r="G2256" s="90">
        <v>1502</v>
      </c>
      <c r="H2256" s="90">
        <v>1.95</v>
      </c>
      <c r="I2256" s="90">
        <v>1.95</v>
      </c>
      <c r="J2256" s="90" t="s">
        <v>10509</v>
      </c>
      <c r="K2256" s="90">
        <v>260</v>
      </c>
      <c r="L2256" s="90" t="s">
        <v>10512</v>
      </c>
    </row>
    <row r="2257" spans="1:12" hidden="1" outlineLevel="2" x14ac:dyDescent="0.25">
      <c r="A2257" s="90">
        <v>3</v>
      </c>
      <c r="B2257" s="26">
        <v>916771090</v>
      </c>
      <c r="C2257" s="90">
        <v>20</v>
      </c>
      <c r="D2257" s="90">
        <v>220601</v>
      </c>
      <c r="E2257" s="94">
        <v>43790</v>
      </c>
      <c r="F2257" s="26">
        <v>220601313034</v>
      </c>
      <c r="G2257" s="90">
        <v>313034</v>
      </c>
      <c r="H2257" s="90">
        <v>1.68</v>
      </c>
      <c r="I2257" s="90">
        <v>1.68</v>
      </c>
      <c r="J2257" s="90" t="s">
        <v>10509</v>
      </c>
      <c r="K2257" s="90">
        <v>382</v>
      </c>
      <c r="L2257" s="90" t="s">
        <v>10512</v>
      </c>
    </row>
    <row r="2258" spans="1:12" hidden="1" outlineLevel="2" x14ac:dyDescent="0.25">
      <c r="A2258" s="90">
        <v>3</v>
      </c>
      <c r="B2258" s="26">
        <v>916771090</v>
      </c>
      <c r="C2258" s="90">
        <v>20</v>
      </c>
      <c r="D2258" s="90">
        <v>223419</v>
      </c>
      <c r="E2258" s="94">
        <v>43822</v>
      </c>
      <c r="F2258" s="26">
        <v>223419315694</v>
      </c>
      <c r="G2258" s="90">
        <v>315694</v>
      </c>
      <c r="H2258" s="90">
        <v>1.68</v>
      </c>
      <c r="I2258" s="90">
        <v>1.68</v>
      </c>
      <c r="J2258" s="90" t="s">
        <v>10509</v>
      </c>
      <c r="K2258" s="90">
        <v>351</v>
      </c>
      <c r="L2258" s="90" t="s">
        <v>10512</v>
      </c>
    </row>
    <row r="2259" spans="1:12" hidden="1" outlineLevel="2" x14ac:dyDescent="0.25">
      <c r="A2259" s="90">
        <v>3</v>
      </c>
      <c r="B2259" s="26">
        <v>916773435</v>
      </c>
      <c r="C2259" s="90">
        <v>20</v>
      </c>
      <c r="D2259" s="90">
        <v>184488</v>
      </c>
      <c r="E2259" s="94">
        <v>43364</v>
      </c>
      <c r="F2259" s="26">
        <v>184488277649</v>
      </c>
      <c r="G2259" s="90">
        <v>277649</v>
      </c>
      <c r="H2259" s="90">
        <v>6.59</v>
      </c>
      <c r="I2259" s="90">
        <v>6.59</v>
      </c>
      <c r="J2259" s="90" t="s">
        <v>10509</v>
      </c>
      <c r="K2259" s="90">
        <v>808</v>
      </c>
      <c r="L2259" s="90" t="s">
        <v>10512</v>
      </c>
    </row>
    <row r="2260" spans="1:12" hidden="1" outlineLevel="2" x14ac:dyDescent="0.25">
      <c r="A2260" s="90">
        <v>3</v>
      </c>
      <c r="B2260" s="26">
        <v>916773435</v>
      </c>
      <c r="C2260" s="90">
        <v>20</v>
      </c>
      <c r="D2260" s="90">
        <v>189181</v>
      </c>
      <c r="E2260" s="94">
        <v>43426</v>
      </c>
      <c r="F2260" s="26">
        <v>189181282327</v>
      </c>
      <c r="G2260" s="90">
        <v>282327</v>
      </c>
      <c r="H2260" s="90">
        <v>1.68</v>
      </c>
      <c r="I2260" s="90">
        <v>1.68</v>
      </c>
      <c r="J2260" s="90" t="s">
        <v>10509</v>
      </c>
      <c r="K2260" s="90">
        <v>747</v>
      </c>
      <c r="L2260" s="90" t="s">
        <v>10512</v>
      </c>
    </row>
    <row r="2261" spans="1:12" hidden="1" outlineLevel="2" x14ac:dyDescent="0.25">
      <c r="A2261" s="90">
        <v>3</v>
      </c>
      <c r="B2261" s="26">
        <v>916776727</v>
      </c>
      <c r="C2261" s="90">
        <v>20</v>
      </c>
      <c r="D2261" s="90">
        <v>232050</v>
      </c>
      <c r="E2261" s="94">
        <v>43913</v>
      </c>
      <c r="F2261" s="26">
        <v>232050323752</v>
      </c>
      <c r="G2261" s="90">
        <v>323752</v>
      </c>
      <c r="H2261" s="90">
        <v>1.76</v>
      </c>
      <c r="I2261" s="90">
        <v>1.76</v>
      </c>
      <c r="J2261" s="90" t="s">
        <v>10509</v>
      </c>
      <c r="K2261" s="90">
        <v>260</v>
      </c>
      <c r="L2261" s="90" t="s">
        <v>10512</v>
      </c>
    </row>
    <row r="2262" spans="1:12" hidden="1" outlineLevel="2" x14ac:dyDescent="0.25">
      <c r="A2262" s="90">
        <v>3</v>
      </c>
      <c r="B2262" s="26">
        <v>916776727</v>
      </c>
      <c r="C2262" s="90">
        <v>20</v>
      </c>
      <c r="D2262" s="90">
        <v>235041</v>
      </c>
      <c r="E2262" s="94">
        <v>43942</v>
      </c>
      <c r="F2262" s="26">
        <v>235041326521</v>
      </c>
      <c r="G2262" s="90">
        <v>326521</v>
      </c>
      <c r="H2262" s="90">
        <v>1.68</v>
      </c>
      <c r="I2262" s="90">
        <v>1.68</v>
      </c>
      <c r="J2262" s="90" t="s">
        <v>10509</v>
      </c>
      <c r="K2262" s="90">
        <v>230</v>
      </c>
      <c r="L2262" s="90" t="s">
        <v>10512</v>
      </c>
    </row>
    <row r="2263" spans="1:12" hidden="1" outlineLevel="2" x14ac:dyDescent="0.25">
      <c r="A2263" s="90">
        <v>3</v>
      </c>
      <c r="B2263" s="26">
        <v>916798457</v>
      </c>
      <c r="C2263" s="90">
        <v>20</v>
      </c>
      <c r="D2263" s="90">
        <v>211939</v>
      </c>
      <c r="E2263" s="94">
        <v>43699</v>
      </c>
      <c r="F2263" s="26">
        <v>211939304797</v>
      </c>
      <c r="G2263" s="90">
        <v>304797</v>
      </c>
      <c r="H2263" s="90">
        <v>1.71</v>
      </c>
      <c r="I2263" s="90">
        <v>1.71</v>
      </c>
      <c r="J2263" s="90" t="s">
        <v>10509</v>
      </c>
      <c r="K2263" s="90">
        <v>473</v>
      </c>
      <c r="L2263" s="90" t="s">
        <v>10512</v>
      </c>
    </row>
    <row r="2264" spans="1:12" hidden="1" outlineLevel="2" x14ac:dyDescent="0.25">
      <c r="A2264" s="90">
        <v>3</v>
      </c>
      <c r="B2264" s="26">
        <v>916805542001</v>
      </c>
      <c r="C2264" s="90">
        <v>20</v>
      </c>
      <c r="D2264" s="90">
        <v>227514</v>
      </c>
      <c r="E2264" s="94">
        <v>43864</v>
      </c>
      <c r="F2264" s="26">
        <v>227514319482</v>
      </c>
      <c r="G2264" s="90">
        <v>319482</v>
      </c>
      <c r="H2264" s="90">
        <v>1.68</v>
      </c>
      <c r="I2264" s="90">
        <v>1.68</v>
      </c>
      <c r="J2264" s="90" t="s">
        <v>10509</v>
      </c>
      <c r="K2264" s="90">
        <v>320</v>
      </c>
      <c r="L2264" s="90" t="s">
        <v>10512</v>
      </c>
    </row>
    <row r="2265" spans="1:12" hidden="1" outlineLevel="2" x14ac:dyDescent="0.25">
      <c r="A2265" s="90">
        <v>3</v>
      </c>
      <c r="B2265" s="26">
        <v>916806631001</v>
      </c>
      <c r="C2265" s="90">
        <v>20</v>
      </c>
      <c r="D2265" s="90">
        <v>170910</v>
      </c>
      <c r="E2265" s="94">
        <v>43157</v>
      </c>
      <c r="F2265" s="26">
        <v>170910262560</v>
      </c>
      <c r="G2265" s="90">
        <v>262560</v>
      </c>
      <c r="H2265" s="90">
        <v>30</v>
      </c>
      <c r="I2265" s="90">
        <v>30</v>
      </c>
      <c r="J2265" s="90" t="s">
        <v>10509</v>
      </c>
      <c r="K2265" s="90">
        <v>1042</v>
      </c>
      <c r="L2265" s="90" t="s">
        <v>10512</v>
      </c>
    </row>
    <row r="2266" spans="1:12" hidden="1" outlineLevel="2" x14ac:dyDescent="0.25">
      <c r="A2266" s="90">
        <v>3</v>
      </c>
      <c r="B2266" s="26">
        <v>916808348</v>
      </c>
      <c r="C2266" s="90">
        <v>20</v>
      </c>
      <c r="D2266" s="90">
        <v>176032</v>
      </c>
      <c r="E2266" s="94">
        <v>43243</v>
      </c>
      <c r="F2266" s="26">
        <v>176032269209</v>
      </c>
      <c r="G2266" s="90">
        <v>269209</v>
      </c>
      <c r="H2266" s="90">
        <v>1.68</v>
      </c>
      <c r="I2266" s="90">
        <v>1.68</v>
      </c>
      <c r="J2266" s="90" t="s">
        <v>10509</v>
      </c>
      <c r="K2266" s="90">
        <v>930</v>
      </c>
      <c r="L2266" s="90" t="s">
        <v>10512</v>
      </c>
    </row>
    <row r="2267" spans="1:12" hidden="1" outlineLevel="2" x14ac:dyDescent="0.25">
      <c r="A2267" s="90">
        <v>3</v>
      </c>
      <c r="B2267" s="26">
        <v>916808348</v>
      </c>
      <c r="C2267" s="90">
        <v>20</v>
      </c>
      <c r="D2267" s="90">
        <v>178020</v>
      </c>
      <c r="E2267" s="94">
        <v>43273</v>
      </c>
      <c r="F2267" s="26">
        <v>178020271194</v>
      </c>
      <c r="G2267" s="90">
        <v>271194</v>
      </c>
      <c r="H2267" s="90">
        <v>1.68</v>
      </c>
      <c r="I2267" s="90">
        <v>1.68</v>
      </c>
      <c r="J2267" s="90" t="s">
        <v>10509</v>
      </c>
      <c r="K2267" s="90">
        <v>900</v>
      </c>
      <c r="L2267" s="90" t="s">
        <v>10512</v>
      </c>
    </row>
    <row r="2268" spans="1:12" hidden="1" outlineLevel="2" x14ac:dyDescent="0.25">
      <c r="A2268" s="90">
        <v>3</v>
      </c>
      <c r="B2268" s="26">
        <v>916808348</v>
      </c>
      <c r="C2268" s="90">
        <v>20</v>
      </c>
      <c r="D2268" s="90">
        <v>180034</v>
      </c>
      <c r="E2268" s="94">
        <v>43305</v>
      </c>
      <c r="F2268" s="26">
        <v>180034273204</v>
      </c>
      <c r="G2268" s="90">
        <v>273204</v>
      </c>
      <c r="H2268" s="90">
        <v>1.68</v>
      </c>
      <c r="I2268" s="90">
        <v>1.68</v>
      </c>
      <c r="J2268" s="90" t="s">
        <v>10509</v>
      </c>
      <c r="K2268" s="90">
        <v>869</v>
      </c>
      <c r="L2268" s="90" t="s">
        <v>10512</v>
      </c>
    </row>
    <row r="2269" spans="1:12" hidden="1" outlineLevel="2" x14ac:dyDescent="0.25">
      <c r="A2269" s="90">
        <v>3</v>
      </c>
      <c r="B2269" s="26">
        <v>916822596</v>
      </c>
      <c r="C2269" s="90">
        <v>20</v>
      </c>
      <c r="D2269" s="90">
        <v>171970</v>
      </c>
      <c r="E2269" s="94">
        <v>43185</v>
      </c>
      <c r="F2269" s="26">
        <v>171970263617</v>
      </c>
      <c r="G2269" s="90">
        <v>263617</v>
      </c>
      <c r="H2269" s="90">
        <v>1.68</v>
      </c>
      <c r="I2269" s="90">
        <v>1.68</v>
      </c>
      <c r="J2269" s="90" t="s">
        <v>10509</v>
      </c>
      <c r="K2269" s="90">
        <v>991</v>
      </c>
      <c r="L2269" s="90" t="s">
        <v>10512</v>
      </c>
    </row>
    <row r="2270" spans="1:12" hidden="1" outlineLevel="2" x14ac:dyDescent="0.25">
      <c r="A2270" s="90">
        <v>3</v>
      </c>
      <c r="B2270" s="26">
        <v>916897713</v>
      </c>
      <c r="C2270" s="90">
        <v>20</v>
      </c>
      <c r="D2270" s="90">
        <v>189935</v>
      </c>
      <c r="E2270" s="94">
        <v>43426</v>
      </c>
      <c r="F2270" s="26">
        <v>189935283080</v>
      </c>
      <c r="G2270" s="90">
        <v>283080</v>
      </c>
      <c r="H2270" s="90">
        <v>0.75</v>
      </c>
      <c r="I2270" s="90">
        <v>0.75</v>
      </c>
      <c r="J2270" s="90" t="s">
        <v>10509</v>
      </c>
      <c r="K2270" s="90">
        <v>747</v>
      </c>
      <c r="L2270" s="90" t="s">
        <v>10512</v>
      </c>
    </row>
    <row r="2271" spans="1:12" hidden="1" outlineLevel="2" x14ac:dyDescent="0.25">
      <c r="A2271" s="90">
        <v>3</v>
      </c>
      <c r="B2271" s="26">
        <v>915335244</v>
      </c>
      <c r="C2271" s="90">
        <v>20</v>
      </c>
      <c r="D2271" s="90">
        <v>180169</v>
      </c>
      <c r="E2271" s="94">
        <v>43305</v>
      </c>
      <c r="F2271" s="26">
        <v>180169273339</v>
      </c>
      <c r="G2271" s="90">
        <v>273339</v>
      </c>
      <c r="H2271" s="90">
        <v>2.54</v>
      </c>
      <c r="I2271" s="90">
        <v>2.54</v>
      </c>
      <c r="J2271" s="90" t="s">
        <v>10509</v>
      </c>
      <c r="K2271" s="90">
        <v>869</v>
      </c>
      <c r="L2271" s="90" t="s">
        <v>10512</v>
      </c>
    </row>
    <row r="2272" spans="1:12" hidden="1" outlineLevel="2" x14ac:dyDescent="0.25">
      <c r="A2272" s="90">
        <v>3</v>
      </c>
      <c r="B2272" s="26">
        <v>915340921</v>
      </c>
      <c r="C2272" s="90">
        <v>20</v>
      </c>
      <c r="D2272" s="90">
        <v>172081</v>
      </c>
      <c r="E2272" s="94">
        <v>43185</v>
      </c>
      <c r="F2272" s="26">
        <v>172081263728</v>
      </c>
      <c r="G2272" s="90">
        <v>263728</v>
      </c>
      <c r="H2272" s="90">
        <v>1.68</v>
      </c>
      <c r="I2272" s="90">
        <v>1.68</v>
      </c>
      <c r="J2272" s="90" t="s">
        <v>10509</v>
      </c>
      <c r="K2272" s="90">
        <v>991</v>
      </c>
      <c r="L2272" s="90" t="s">
        <v>10512</v>
      </c>
    </row>
    <row r="2273" spans="1:12" hidden="1" outlineLevel="2" x14ac:dyDescent="0.25">
      <c r="A2273" s="90">
        <v>3</v>
      </c>
      <c r="B2273" s="26">
        <v>915358329</v>
      </c>
      <c r="C2273" s="90">
        <v>20</v>
      </c>
      <c r="D2273" s="90">
        <v>233157</v>
      </c>
      <c r="E2273" s="94">
        <v>43913</v>
      </c>
      <c r="F2273" s="26">
        <v>233157324739</v>
      </c>
      <c r="G2273" s="90">
        <v>324739</v>
      </c>
      <c r="H2273" s="90">
        <v>1.68</v>
      </c>
      <c r="I2273" s="90">
        <v>1.68</v>
      </c>
      <c r="J2273" s="90" t="s">
        <v>10509</v>
      </c>
      <c r="K2273" s="90">
        <v>260</v>
      </c>
      <c r="L2273" s="90" t="s">
        <v>10512</v>
      </c>
    </row>
    <row r="2274" spans="1:12" hidden="1" outlineLevel="2" x14ac:dyDescent="0.25">
      <c r="A2274" s="90">
        <v>3</v>
      </c>
      <c r="B2274" s="26">
        <v>915359673001</v>
      </c>
      <c r="C2274" s="90">
        <v>20</v>
      </c>
      <c r="D2274" s="90">
        <v>230834</v>
      </c>
      <c r="E2274" s="94">
        <v>43892</v>
      </c>
      <c r="F2274" s="26">
        <v>230834322565</v>
      </c>
      <c r="G2274" s="90">
        <v>322565</v>
      </c>
      <c r="H2274" s="90">
        <v>1.68</v>
      </c>
      <c r="I2274" s="90">
        <v>1.68</v>
      </c>
      <c r="J2274" s="90" t="s">
        <v>10509</v>
      </c>
      <c r="K2274" s="90">
        <v>291</v>
      </c>
      <c r="L2274" s="90" t="s">
        <v>10512</v>
      </c>
    </row>
    <row r="2275" spans="1:12" hidden="1" outlineLevel="2" x14ac:dyDescent="0.25">
      <c r="A2275" s="90">
        <v>3</v>
      </c>
      <c r="B2275" s="26">
        <v>915359673001</v>
      </c>
      <c r="C2275" s="90">
        <v>20</v>
      </c>
      <c r="D2275" s="90">
        <v>233801</v>
      </c>
      <c r="E2275" s="94">
        <v>43922</v>
      </c>
      <c r="F2275" s="26">
        <v>233801325322</v>
      </c>
      <c r="G2275" s="90">
        <v>325322</v>
      </c>
      <c r="H2275" s="90">
        <v>1.68</v>
      </c>
      <c r="I2275" s="90">
        <v>1.68</v>
      </c>
      <c r="J2275" s="90" t="s">
        <v>10509</v>
      </c>
      <c r="K2275" s="90">
        <v>260</v>
      </c>
      <c r="L2275" s="90" t="s">
        <v>10512</v>
      </c>
    </row>
    <row r="2276" spans="1:12" hidden="1" outlineLevel="2" x14ac:dyDescent="0.25">
      <c r="A2276" s="90">
        <v>3</v>
      </c>
      <c r="B2276" s="26">
        <v>915366231</v>
      </c>
      <c r="C2276" s="90">
        <v>20</v>
      </c>
      <c r="D2276" s="90">
        <v>201721</v>
      </c>
      <c r="E2276" s="94">
        <v>43578</v>
      </c>
      <c r="F2276" s="26">
        <v>201721294803</v>
      </c>
      <c r="G2276" s="90">
        <v>294803</v>
      </c>
      <c r="H2276" s="90">
        <v>9.52</v>
      </c>
      <c r="I2276" s="90">
        <v>9.52</v>
      </c>
      <c r="J2276" s="90" t="s">
        <v>10509</v>
      </c>
      <c r="K2276" s="90">
        <v>596</v>
      </c>
      <c r="L2276" s="90" t="s">
        <v>10512</v>
      </c>
    </row>
    <row r="2277" spans="1:12" hidden="1" outlineLevel="2" x14ac:dyDescent="0.25">
      <c r="A2277" s="90">
        <v>3</v>
      </c>
      <c r="B2277" s="26">
        <v>915366231</v>
      </c>
      <c r="C2277" s="90">
        <v>20</v>
      </c>
      <c r="D2277" s="90">
        <v>204220</v>
      </c>
      <c r="E2277" s="94">
        <v>43607</v>
      </c>
      <c r="F2277" s="26">
        <v>204220297280</v>
      </c>
      <c r="G2277" s="90">
        <v>297280</v>
      </c>
      <c r="H2277" s="90">
        <v>12.52</v>
      </c>
      <c r="I2277" s="90">
        <v>12.52</v>
      </c>
      <c r="J2277" s="90" t="s">
        <v>10509</v>
      </c>
      <c r="K2277" s="90">
        <v>565</v>
      </c>
      <c r="L2277" s="90" t="s">
        <v>10512</v>
      </c>
    </row>
    <row r="2278" spans="1:12" hidden="1" outlineLevel="2" x14ac:dyDescent="0.25">
      <c r="A2278" s="90">
        <v>3</v>
      </c>
      <c r="B2278" s="26">
        <v>915366231</v>
      </c>
      <c r="C2278" s="90">
        <v>20</v>
      </c>
      <c r="D2278" s="90">
        <v>206829</v>
      </c>
      <c r="E2278" s="94">
        <v>43637</v>
      </c>
      <c r="F2278" s="26">
        <v>206829299852</v>
      </c>
      <c r="G2278" s="90">
        <v>299852</v>
      </c>
      <c r="H2278" s="90">
        <v>2.2000000000000002</v>
      </c>
      <c r="I2278" s="90">
        <v>2.2000000000000002</v>
      </c>
      <c r="J2278" s="90" t="s">
        <v>10509</v>
      </c>
      <c r="K2278" s="90">
        <v>535</v>
      </c>
      <c r="L2278" s="90" t="s">
        <v>10512</v>
      </c>
    </row>
    <row r="2279" spans="1:12" hidden="1" outlineLevel="2" x14ac:dyDescent="0.25">
      <c r="A2279" s="90">
        <v>3</v>
      </c>
      <c r="B2279" s="26">
        <v>915369615001</v>
      </c>
      <c r="C2279" s="90">
        <v>20</v>
      </c>
      <c r="D2279" s="90">
        <v>216327</v>
      </c>
      <c r="E2279" s="94">
        <v>43745</v>
      </c>
      <c r="F2279" s="26">
        <v>216327308913</v>
      </c>
      <c r="G2279" s="90">
        <v>308913</v>
      </c>
      <c r="H2279" s="90">
        <v>1.02</v>
      </c>
      <c r="I2279" s="90">
        <v>1.02</v>
      </c>
      <c r="J2279" s="90" t="s">
        <v>10509</v>
      </c>
      <c r="K2279" s="90">
        <v>456</v>
      </c>
      <c r="L2279" s="90" t="s">
        <v>10512</v>
      </c>
    </row>
    <row r="2280" spans="1:12" hidden="1" outlineLevel="2" x14ac:dyDescent="0.25">
      <c r="A2280" s="90">
        <v>3</v>
      </c>
      <c r="B2280" s="26">
        <v>915397608</v>
      </c>
      <c r="C2280" s="90">
        <v>20</v>
      </c>
      <c r="D2280" s="90">
        <v>179460</v>
      </c>
      <c r="E2280" s="94">
        <v>43305</v>
      </c>
      <c r="F2280" s="26">
        <v>179460272630</v>
      </c>
      <c r="G2280" s="90">
        <v>272630</v>
      </c>
      <c r="H2280" s="90">
        <v>8.3800000000000008</v>
      </c>
      <c r="I2280" s="90">
        <v>8.3800000000000008</v>
      </c>
      <c r="J2280" s="90" t="s">
        <v>10509</v>
      </c>
      <c r="K2280" s="90">
        <v>869</v>
      </c>
      <c r="L2280" s="90" t="s">
        <v>10512</v>
      </c>
    </row>
    <row r="2281" spans="1:12" hidden="1" outlineLevel="2" x14ac:dyDescent="0.25">
      <c r="A2281" s="90">
        <v>3</v>
      </c>
      <c r="B2281" s="26">
        <v>915397608</v>
      </c>
      <c r="C2281" s="90">
        <v>20</v>
      </c>
      <c r="D2281" s="90">
        <v>181568</v>
      </c>
      <c r="E2281" s="94">
        <v>43335</v>
      </c>
      <c r="F2281" s="26">
        <v>181568274734</v>
      </c>
      <c r="G2281" s="90">
        <v>274734</v>
      </c>
      <c r="H2281" s="90">
        <v>8.3800000000000008</v>
      </c>
      <c r="I2281" s="90">
        <v>8.3800000000000008</v>
      </c>
      <c r="J2281" s="90" t="s">
        <v>10509</v>
      </c>
      <c r="K2281" s="90">
        <v>838</v>
      </c>
      <c r="L2281" s="90" t="s">
        <v>10512</v>
      </c>
    </row>
    <row r="2282" spans="1:12" hidden="1" outlineLevel="2" x14ac:dyDescent="0.25">
      <c r="A2282" s="90">
        <v>3</v>
      </c>
      <c r="B2282" s="26">
        <v>915397608</v>
      </c>
      <c r="C2282" s="90">
        <v>20</v>
      </c>
      <c r="D2282" s="90">
        <v>183763</v>
      </c>
      <c r="E2282" s="94">
        <v>43364</v>
      </c>
      <c r="F2282" s="26">
        <v>183763276924</v>
      </c>
      <c r="G2282" s="90">
        <v>276924</v>
      </c>
      <c r="H2282" s="90">
        <v>8.3800000000000008</v>
      </c>
      <c r="I2282" s="90">
        <v>8.3800000000000008</v>
      </c>
      <c r="J2282" s="90" t="s">
        <v>10509</v>
      </c>
      <c r="K2282" s="90">
        <v>808</v>
      </c>
      <c r="L2282" s="90" t="s">
        <v>10512</v>
      </c>
    </row>
    <row r="2283" spans="1:12" hidden="1" outlineLevel="2" x14ac:dyDescent="0.25">
      <c r="A2283" s="90">
        <v>3</v>
      </c>
      <c r="B2283" s="26">
        <v>915398432</v>
      </c>
      <c r="C2283" s="90">
        <v>20</v>
      </c>
      <c r="D2283" s="90">
        <v>203884</v>
      </c>
      <c r="E2283" s="94">
        <v>43607</v>
      </c>
      <c r="F2283" s="26">
        <v>203884296947</v>
      </c>
      <c r="G2283" s="90">
        <v>296947</v>
      </c>
      <c r="H2283" s="90">
        <v>1.68</v>
      </c>
      <c r="I2283" s="90">
        <v>1.68</v>
      </c>
      <c r="J2283" s="90" t="s">
        <v>10509</v>
      </c>
      <c r="K2283" s="90">
        <v>565</v>
      </c>
      <c r="L2283" s="90" t="s">
        <v>10512</v>
      </c>
    </row>
    <row r="2284" spans="1:12" hidden="1" outlineLevel="2" x14ac:dyDescent="0.25">
      <c r="A2284" s="90">
        <v>3</v>
      </c>
      <c r="B2284" s="26">
        <v>915398432</v>
      </c>
      <c r="C2284" s="90">
        <v>20</v>
      </c>
      <c r="D2284" s="90">
        <v>229232</v>
      </c>
      <c r="E2284" s="94">
        <v>43882</v>
      </c>
      <c r="F2284" s="26">
        <v>229232321139</v>
      </c>
      <c r="G2284" s="90">
        <v>321139</v>
      </c>
      <c r="H2284" s="90">
        <v>2.5499999999999998</v>
      </c>
      <c r="I2284" s="90">
        <v>2.5499999999999998</v>
      </c>
      <c r="J2284" s="90" t="s">
        <v>10509</v>
      </c>
      <c r="K2284" s="90">
        <v>291</v>
      </c>
      <c r="L2284" s="90" t="s">
        <v>10512</v>
      </c>
    </row>
    <row r="2285" spans="1:12" hidden="1" outlineLevel="2" x14ac:dyDescent="0.25">
      <c r="A2285" s="90">
        <v>3</v>
      </c>
      <c r="B2285" s="26">
        <v>915398432</v>
      </c>
      <c r="C2285" s="90">
        <v>20</v>
      </c>
      <c r="D2285" s="90">
        <v>238153</v>
      </c>
      <c r="E2285" s="94">
        <v>43972</v>
      </c>
      <c r="F2285" s="26">
        <v>238153329430</v>
      </c>
      <c r="G2285" s="90">
        <v>329430</v>
      </c>
      <c r="H2285" s="90">
        <v>1.68</v>
      </c>
      <c r="I2285" s="90">
        <v>1.68</v>
      </c>
      <c r="J2285" s="90" t="s">
        <v>10509</v>
      </c>
      <c r="K2285" s="90">
        <v>199</v>
      </c>
      <c r="L2285" s="90" t="s">
        <v>10512</v>
      </c>
    </row>
    <row r="2286" spans="1:12" hidden="1" outlineLevel="2" x14ac:dyDescent="0.25">
      <c r="A2286" s="90">
        <v>3</v>
      </c>
      <c r="B2286" s="26">
        <v>915405005</v>
      </c>
      <c r="C2286" s="90">
        <v>20</v>
      </c>
      <c r="D2286" s="90">
        <v>229212</v>
      </c>
      <c r="E2286" s="94">
        <v>43882</v>
      </c>
      <c r="F2286" s="26">
        <v>229212321120</v>
      </c>
      <c r="G2286" s="90">
        <v>321120</v>
      </c>
      <c r="H2286" s="90">
        <v>7.39</v>
      </c>
      <c r="I2286" s="90">
        <v>7.39</v>
      </c>
      <c r="J2286" s="90" t="s">
        <v>10509</v>
      </c>
      <c r="K2286" s="90">
        <v>291</v>
      </c>
      <c r="L2286" s="90" t="s">
        <v>10512</v>
      </c>
    </row>
    <row r="2287" spans="1:12" hidden="1" outlineLevel="2" x14ac:dyDescent="0.25">
      <c r="A2287" s="90">
        <v>3</v>
      </c>
      <c r="B2287" s="26">
        <v>915412290</v>
      </c>
      <c r="C2287" s="90">
        <v>20</v>
      </c>
      <c r="D2287" s="90">
        <v>192061</v>
      </c>
      <c r="E2287" s="94">
        <v>43455</v>
      </c>
      <c r="F2287" s="26">
        <v>192061285194</v>
      </c>
      <c r="G2287" s="90">
        <v>285194</v>
      </c>
      <c r="H2287" s="90">
        <v>8.24</v>
      </c>
      <c r="I2287" s="90">
        <v>8.24</v>
      </c>
      <c r="J2287" s="90" t="s">
        <v>10509</v>
      </c>
      <c r="K2287" s="90">
        <v>716</v>
      </c>
      <c r="L2287" s="90" t="s">
        <v>10512</v>
      </c>
    </row>
    <row r="2288" spans="1:12" hidden="1" outlineLevel="2" x14ac:dyDescent="0.25">
      <c r="A2288" s="90">
        <v>3</v>
      </c>
      <c r="B2288" s="26">
        <v>915412290</v>
      </c>
      <c r="C2288" s="90">
        <v>20</v>
      </c>
      <c r="D2288" s="90">
        <v>194328</v>
      </c>
      <c r="E2288" s="94">
        <v>43487</v>
      </c>
      <c r="F2288" s="26">
        <v>194328287451</v>
      </c>
      <c r="G2288" s="90">
        <v>287451</v>
      </c>
      <c r="H2288" s="90">
        <v>11.12</v>
      </c>
      <c r="I2288" s="90">
        <v>11.12</v>
      </c>
      <c r="J2288" s="90" t="s">
        <v>10509</v>
      </c>
      <c r="K2288" s="90">
        <v>685</v>
      </c>
      <c r="L2288" s="90" t="s">
        <v>10512</v>
      </c>
    </row>
    <row r="2289" spans="1:12" hidden="1" outlineLevel="2" x14ac:dyDescent="0.25">
      <c r="A2289" s="90">
        <v>3</v>
      </c>
      <c r="B2289" s="26">
        <v>915414163</v>
      </c>
      <c r="C2289" s="90">
        <v>20</v>
      </c>
      <c r="D2289" s="90">
        <v>207029</v>
      </c>
      <c r="E2289" s="94">
        <v>43637</v>
      </c>
      <c r="F2289" s="26">
        <v>207029300038</v>
      </c>
      <c r="G2289" s="90">
        <v>300038</v>
      </c>
      <c r="H2289" s="90">
        <v>2.69</v>
      </c>
      <c r="I2289" s="90">
        <v>2.69</v>
      </c>
      <c r="J2289" s="90" t="s">
        <v>10509</v>
      </c>
      <c r="K2289" s="90">
        <v>535</v>
      </c>
      <c r="L2289" s="90" t="s">
        <v>10512</v>
      </c>
    </row>
    <row r="2290" spans="1:12" hidden="1" outlineLevel="2" x14ac:dyDescent="0.25">
      <c r="A2290" s="90">
        <v>3</v>
      </c>
      <c r="B2290" s="26">
        <v>915414163</v>
      </c>
      <c r="C2290" s="90">
        <v>20</v>
      </c>
      <c r="D2290" s="90">
        <v>209653</v>
      </c>
      <c r="E2290" s="94">
        <v>43669</v>
      </c>
      <c r="F2290" s="26">
        <v>209653302603</v>
      </c>
      <c r="G2290" s="90">
        <v>302603</v>
      </c>
      <c r="H2290" s="90">
        <v>0.52</v>
      </c>
      <c r="I2290" s="90">
        <v>0.52</v>
      </c>
      <c r="J2290" s="90" t="s">
        <v>10509</v>
      </c>
      <c r="K2290" s="90">
        <v>504</v>
      </c>
      <c r="L2290" s="90" t="s">
        <v>10512</v>
      </c>
    </row>
    <row r="2291" spans="1:12" hidden="1" outlineLevel="2" x14ac:dyDescent="0.25">
      <c r="A2291" s="90">
        <v>3</v>
      </c>
      <c r="B2291" s="26">
        <v>915416127001</v>
      </c>
      <c r="C2291" s="90">
        <v>20</v>
      </c>
      <c r="D2291" s="90">
        <v>224979</v>
      </c>
      <c r="E2291" s="94">
        <v>43833</v>
      </c>
      <c r="F2291" s="26">
        <v>224979317090</v>
      </c>
      <c r="G2291" s="90">
        <v>317090</v>
      </c>
      <c r="H2291" s="90">
        <v>0.36</v>
      </c>
      <c r="I2291" s="90">
        <v>0.36</v>
      </c>
      <c r="J2291" s="90" t="s">
        <v>10509</v>
      </c>
      <c r="K2291" s="90">
        <v>351</v>
      </c>
      <c r="L2291" s="90" t="s">
        <v>10512</v>
      </c>
    </row>
    <row r="2292" spans="1:12" hidden="1" outlineLevel="2" x14ac:dyDescent="0.25">
      <c r="A2292" s="90">
        <v>3</v>
      </c>
      <c r="B2292" s="26">
        <v>915416127001</v>
      </c>
      <c r="C2292" s="90">
        <v>20</v>
      </c>
      <c r="D2292" s="90">
        <v>227900</v>
      </c>
      <c r="E2292" s="94">
        <v>43864</v>
      </c>
      <c r="F2292" s="26">
        <v>227900319821</v>
      </c>
      <c r="G2292" s="90">
        <v>319821</v>
      </c>
      <c r="H2292" s="90">
        <v>0.16</v>
      </c>
      <c r="I2292" s="90">
        <v>0.16</v>
      </c>
      <c r="J2292" s="90" t="s">
        <v>10509</v>
      </c>
      <c r="K2292" s="90">
        <v>320</v>
      </c>
      <c r="L2292" s="90" t="s">
        <v>10512</v>
      </c>
    </row>
    <row r="2293" spans="1:12" hidden="1" outlineLevel="2" x14ac:dyDescent="0.25">
      <c r="A2293" s="90">
        <v>3</v>
      </c>
      <c r="B2293" s="26">
        <v>915448435001</v>
      </c>
      <c r="C2293" s="90">
        <v>20</v>
      </c>
      <c r="D2293" s="90">
        <v>227536</v>
      </c>
      <c r="E2293" s="94">
        <v>43864</v>
      </c>
      <c r="F2293" s="26">
        <v>227536319504</v>
      </c>
      <c r="G2293" s="90">
        <v>319504</v>
      </c>
      <c r="H2293" s="90">
        <v>1.68</v>
      </c>
      <c r="I2293" s="90">
        <v>1.68</v>
      </c>
      <c r="J2293" s="90" t="s">
        <v>10509</v>
      </c>
      <c r="K2293" s="90">
        <v>320</v>
      </c>
      <c r="L2293" s="90" t="s">
        <v>10512</v>
      </c>
    </row>
    <row r="2294" spans="1:12" hidden="1" outlineLevel="2" x14ac:dyDescent="0.25">
      <c r="A2294" s="90">
        <v>3</v>
      </c>
      <c r="B2294" s="26">
        <v>915450977</v>
      </c>
      <c r="C2294" s="90">
        <v>20</v>
      </c>
      <c r="D2294" s="90">
        <v>189780</v>
      </c>
      <c r="E2294" s="94">
        <v>43426</v>
      </c>
      <c r="F2294" s="26">
        <v>189780282925</v>
      </c>
      <c r="G2294" s="90">
        <v>282925</v>
      </c>
      <c r="H2294" s="90">
        <v>1.68</v>
      </c>
      <c r="I2294" s="90">
        <v>1.68</v>
      </c>
      <c r="J2294" s="90" t="s">
        <v>10509</v>
      </c>
      <c r="K2294" s="90">
        <v>747</v>
      </c>
      <c r="L2294" s="90" t="s">
        <v>10512</v>
      </c>
    </row>
    <row r="2295" spans="1:12" hidden="1" outlineLevel="2" x14ac:dyDescent="0.25">
      <c r="A2295" s="90">
        <v>3</v>
      </c>
      <c r="B2295" s="26">
        <v>915453369</v>
      </c>
      <c r="C2295" s="90">
        <v>20</v>
      </c>
      <c r="D2295" s="90">
        <v>228469</v>
      </c>
      <c r="E2295" s="94">
        <v>43882</v>
      </c>
      <c r="F2295" s="26">
        <v>228469320378</v>
      </c>
      <c r="G2295" s="90">
        <v>320378</v>
      </c>
      <c r="H2295" s="90">
        <v>1.68</v>
      </c>
      <c r="I2295" s="90">
        <v>1.68</v>
      </c>
      <c r="J2295" s="90" t="s">
        <v>10509</v>
      </c>
      <c r="K2295" s="90">
        <v>291</v>
      </c>
      <c r="L2295" s="90" t="s">
        <v>10512</v>
      </c>
    </row>
    <row r="2296" spans="1:12" hidden="1" outlineLevel="2" x14ac:dyDescent="0.25">
      <c r="A2296" s="90">
        <v>3</v>
      </c>
      <c r="B2296" s="26">
        <v>915453369</v>
      </c>
      <c r="C2296" s="90">
        <v>20</v>
      </c>
      <c r="D2296" s="90">
        <v>231430</v>
      </c>
      <c r="E2296" s="94">
        <v>43913</v>
      </c>
      <c r="F2296" s="26">
        <v>231430323133</v>
      </c>
      <c r="G2296" s="90">
        <v>323133</v>
      </c>
      <c r="H2296" s="90">
        <v>1.68</v>
      </c>
      <c r="I2296" s="90">
        <v>1.68</v>
      </c>
      <c r="J2296" s="90" t="s">
        <v>10509</v>
      </c>
      <c r="K2296" s="90">
        <v>260</v>
      </c>
      <c r="L2296" s="90" t="s">
        <v>10512</v>
      </c>
    </row>
    <row r="2297" spans="1:12" hidden="1" outlineLevel="2" x14ac:dyDescent="0.25">
      <c r="A2297" s="90">
        <v>3</v>
      </c>
      <c r="B2297" s="26">
        <v>915453369</v>
      </c>
      <c r="C2297" s="90">
        <v>20</v>
      </c>
      <c r="D2297" s="90">
        <v>234413</v>
      </c>
      <c r="E2297" s="94">
        <v>43942</v>
      </c>
      <c r="F2297" s="26">
        <v>234413325894</v>
      </c>
      <c r="G2297" s="90">
        <v>325894</v>
      </c>
      <c r="H2297" s="90">
        <v>1.68</v>
      </c>
      <c r="I2297" s="90">
        <v>1.68</v>
      </c>
      <c r="J2297" s="90" t="s">
        <v>10509</v>
      </c>
      <c r="K2297" s="90">
        <v>230</v>
      </c>
      <c r="L2297" s="90" t="s">
        <v>10512</v>
      </c>
    </row>
    <row r="2298" spans="1:12" hidden="1" outlineLevel="2" x14ac:dyDescent="0.25">
      <c r="A2298" s="90">
        <v>3</v>
      </c>
      <c r="B2298" s="26">
        <v>915453625</v>
      </c>
      <c r="C2298" s="90">
        <v>20</v>
      </c>
      <c r="D2298" s="90">
        <v>229330</v>
      </c>
      <c r="E2298" s="94">
        <v>43882</v>
      </c>
      <c r="F2298" s="26">
        <v>229330321237</v>
      </c>
      <c r="G2298" s="90">
        <v>321237</v>
      </c>
      <c r="H2298" s="90">
        <v>1.81</v>
      </c>
      <c r="I2298" s="90">
        <v>0.84</v>
      </c>
      <c r="J2298" s="90" t="s">
        <v>10509</v>
      </c>
      <c r="K2298" s="90">
        <v>291</v>
      </c>
      <c r="L2298" s="90" t="s">
        <v>10512</v>
      </c>
    </row>
    <row r="2299" spans="1:12" hidden="1" outlineLevel="2" x14ac:dyDescent="0.25">
      <c r="A2299" s="90">
        <v>3</v>
      </c>
      <c r="B2299" s="26">
        <v>915453625</v>
      </c>
      <c r="C2299" s="90">
        <v>20</v>
      </c>
      <c r="D2299" s="90">
        <v>232295</v>
      </c>
      <c r="E2299" s="94">
        <v>43913</v>
      </c>
      <c r="F2299" s="26">
        <v>232295323996</v>
      </c>
      <c r="G2299" s="90">
        <v>323996</v>
      </c>
      <c r="H2299" s="90">
        <v>2.86</v>
      </c>
      <c r="I2299" s="90">
        <v>2.86</v>
      </c>
      <c r="J2299" s="90" t="s">
        <v>10509</v>
      </c>
      <c r="K2299" s="90">
        <v>260</v>
      </c>
      <c r="L2299" s="90" t="s">
        <v>10512</v>
      </c>
    </row>
    <row r="2300" spans="1:12" hidden="1" outlineLevel="2" x14ac:dyDescent="0.25">
      <c r="A2300" s="90">
        <v>3</v>
      </c>
      <c r="B2300" s="26">
        <v>915453625</v>
      </c>
      <c r="C2300" s="90">
        <v>20</v>
      </c>
      <c r="D2300" s="90">
        <v>235290</v>
      </c>
      <c r="E2300" s="94">
        <v>43942</v>
      </c>
      <c r="F2300" s="26">
        <v>235290326769</v>
      </c>
      <c r="G2300" s="90">
        <v>326769</v>
      </c>
      <c r="H2300" s="90">
        <v>2.79</v>
      </c>
      <c r="I2300" s="90">
        <v>2.79</v>
      </c>
      <c r="J2300" s="90" t="s">
        <v>10509</v>
      </c>
      <c r="K2300" s="90">
        <v>230</v>
      </c>
      <c r="L2300" s="90" t="s">
        <v>10512</v>
      </c>
    </row>
    <row r="2301" spans="1:12" hidden="1" outlineLevel="2" x14ac:dyDescent="0.25">
      <c r="A2301" s="90">
        <v>3</v>
      </c>
      <c r="B2301" s="26">
        <v>915453625</v>
      </c>
      <c r="C2301" s="90">
        <v>20</v>
      </c>
      <c r="D2301" s="90">
        <v>238256</v>
      </c>
      <c r="E2301" s="94">
        <v>43972</v>
      </c>
      <c r="F2301" s="26">
        <v>238256329533</v>
      </c>
      <c r="G2301" s="90">
        <v>329533</v>
      </c>
      <c r="H2301" s="90">
        <v>2.4300000000000002</v>
      </c>
      <c r="I2301" s="90">
        <v>2.4300000000000002</v>
      </c>
      <c r="J2301" s="90" t="s">
        <v>10509</v>
      </c>
      <c r="K2301" s="90">
        <v>199</v>
      </c>
      <c r="L2301" s="90" t="s">
        <v>10512</v>
      </c>
    </row>
    <row r="2302" spans="1:12" hidden="1" outlineLevel="2" x14ac:dyDescent="0.25">
      <c r="A2302" s="90">
        <v>3</v>
      </c>
      <c r="B2302" s="26">
        <v>917704769</v>
      </c>
      <c r="C2302" s="90">
        <v>20</v>
      </c>
      <c r="D2302" s="90">
        <v>200835</v>
      </c>
      <c r="E2302" s="94">
        <v>43578</v>
      </c>
      <c r="F2302" s="26">
        <v>200835293923</v>
      </c>
      <c r="G2302" s="90">
        <v>293923</v>
      </c>
      <c r="H2302" s="90">
        <v>11.51</v>
      </c>
      <c r="I2302" s="90">
        <v>11.51</v>
      </c>
      <c r="J2302" s="90" t="s">
        <v>10509</v>
      </c>
      <c r="K2302" s="90">
        <v>596</v>
      </c>
      <c r="L2302" s="90" t="s">
        <v>10512</v>
      </c>
    </row>
    <row r="2303" spans="1:12" hidden="1" outlineLevel="2" x14ac:dyDescent="0.25">
      <c r="A2303" s="90">
        <v>3</v>
      </c>
      <c r="B2303" s="26">
        <v>917727075</v>
      </c>
      <c r="C2303" s="90">
        <v>20</v>
      </c>
      <c r="D2303" s="90">
        <v>180253</v>
      </c>
      <c r="E2303" s="94">
        <v>43305</v>
      </c>
      <c r="F2303" s="26">
        <v>180253273423</v>
      </c>
      <c r="G2303" s="90">
        <v>273423</v>
      </c>
      <c r="H2303" s="90">
        <v>1.68</v>
      </c>
      <c r="I2303" s="90">
        <v>1.68</v>
      </c>
      <c r="J2303" s="90" t="s">
        <v>10509</v>
      </c>
      <c r="K2303" s="90">
        <v>869</v>
      </c>
      <c r="L2303" s="90" t="s">
        <v>10512</v>
      </c>
    </row>
    <row r="2304" spans="1:12" hidden="1" outlineLevel="2" x14ac:dyDescent="0.25">
      <c r="A2304" s="90">
        <v>3</v>
      </c>
      <c r="B2304" s="26">
        <v>917727075</v>
      </c>
      <c r="C2304" s="90">
        <v>20</v>
      </c>
      <c r="D2304" s="90">
        <v>182350</v>
      </c>
      <c r="E2304" s="94">
        <v>43335</v>
      </c>
      <c r="F2304" s="26">
        <v>182350275516</v>
      </c>
      <c r="G2304" s="90">
        <v>275516</v>
      </c>
      <c r="H2304" s="90">
        <v>1.68</v>
      </c>
      <c r="I2304" s="90">
        <v>1.68</v>
      </c>
      <c r="J2304" s="90" t="s">
        <v>10509</v>
      </c>
      <c r="K2304" s="90">
        <v>838</v>
      </c>
      <c r="L2304" s="90" t="s">
        <v>10512</v>
      </c>
    </row>
    <row r="2305" spans="1:12" hidden="1" outlineLevel="2" x14ac:dyDescent="0.25">
      <c r="A2305" s="90">
        <v>3</v>
      </c>
      <c r="B2305" s="26">
        <v>917727075</v>
      </c>
      <c r="C2305" s="90">
        <v>20</v>
      </c>
      <c r="D2305" s="90">
        <v>184524</v>
      </c>
      <c r="E2305" s="94">
        <v>43364</v>
      </c>
      <c r="F2305" s="26">
        <v>184524277685</v>
      </c>
      <c r="G2305" s="90">
        <v>277685</v>
      </c>
      <c r="H2305" s="90">
        <v>1.68</v>
      </c>
      <c r="I2305" s="90">
        <v>1.68</v>
      </c>
      <c r="J2305" s="90" t="s">
        <v>10509</v>
      </c>
      <c r="K2305" s="90">
        <v>808</v>
      </c>
      <c r="L2305" s="90" t="s">
        <v>10512</v>
      </c>
    </row>
    <row r="2306" spans="1:12" hidden="1" outlineLevel="2" x14ac:dyDescent="0.25">
      <c r="A2306" s="90">
        <v>3</v>
      </c>
      <c r="B2306" s="26">
        <v>917746620</v>
      </c>
      <c r="C2306" s="90">
        <v>20</v>
      </c>
      <c r="D2306" s="90">
        <v>186089</v>
      </c>
      <c r="E2306" s="94">
        <v>43396</v>
      </c>
      <c r="F2306" s="26">
        <v>186089279244</v>
      </c>
      <c r="G2306" s="90">
        <v>279244</v>
      </c>
      <c r="H2306" s="90">
        <v>16.760000000000002</v>
      </c>
      <c r="I2306" s="90">
        <v>16.760000000000002</v>
      </c>
      <c r="J2306" s="90" t="s">
        <v>10509</v>
      </c>
      <c r="K2306" s="90">
        <v>777</v>
      </c>
      <c r="L2306" s="90" t="s">
        <v>10512</v>
      </c>
    </row>
    <row r="2307" spans="1:12" hidden="1" outlineLevel="2" x14ac:dyDescent="0.25">
      <c r="A2307" s="90">
        <v>3</v>
      </c>
      <c r="B2307" s="26">
        <v>917752982</v>
      </c>
      <c r="C2307" s="90">
        <v>20</v>
      </c>
      <c r="D2307" s="90">
        <v>205432</v>
      </c>
      <c r="E2307" s="94">
        <v>43637</v>
      </c>
      <c r="F2307" s="26">
        <v>205432298459</v>
      </c>
      <c r="G2307" s="90">
        <v>298459</v>
      </c>
      <c r="H2307" s="90">
        <v>1.68</v>
      </c>
      <c r="I2307" s="90">
        <v>1.68</v>
      </c>
      <c r="J2307" s="90" t="s">
        <v>10509</v>
      </c>
      <c r="K2307" s="90">
        <v>535</v>
      </c>
      <c r="L2307" s="90" t="s">
        <v>10512</v>
      </c>
    </row>
    <row r="2308" spans="1:12" hidden="1" outlineLevel="2" x14ac:dyDescent="0.25">
      <c r="A2308" s="90">
        <v>3</v>
      </c>
      <c r="B2308" s="26">
        <v>917761041</v>
      </c>
      <c r="C2308" s="90">
        <v>20</v>
      </c>
      <c r="D2308" s="90">
        <v>231368</v>
      </c>
      <c r="E2308" s="94">
        <v>43913</v>
      </c>
      <c r="F2308" s="26">
        <v>231368323071</v>
      </c>
      <c r="G2308" s="90">
        <v>323071</v>
      </c>
      <c r="H2308" s="90">
        <v>2.97</v>
      </c>
      <c r="I2308" s="90">
        <v>2.97</v>
      </c>
      <c r="J2308" s="90" t="s">
        <v>10509</v>
      </c>
      <c r="K2308" s="90">
        <v>260</v>
      </c>
      <c r="L2308" s="90" t="s">
        <v>10512</v>
      </c>
    </row>
    <row r="2309" spans="1:12" hidden="1" outlineLevel="2" x14ac:dyDescent="0.25">
      <c r="A2309" s="90">
        <v>3</v>
      </c>
      <c r="B2309" s="26">
        <v>917761041</v>
      </c>
      <c r="C2309" s="90">
        <v>20</v>
      </c>
      <c r="D2309" s="90">
        <v>234352</v>
      </c>
      <c r="E2309" s="94">
        <v>43942</v>
      </c>
      <c r="F2309" s="26">
        <v>234352325833</v>
      </c>
      <c r="G2309" s="90">
        <v>325833</v>
      </c>
      <c r="H2309" s="90">
        <v>5.68</v>
      </c>
      <c r="I2309" s="90">
        <v>5.68</v>
      </c>
      <c r="J2309" s="90" t="s">
        <v>10509</v>
      </c>
      <c r="K2309" s="90">
        <v>230</v>
      </c>
      <c r="L2309" s="90" t="s">
        <v>10512</v>
      </c>
    </row>
    <row r="2310" spans="1:12" hidden="1" outlineLevel="2" x14ac:dyDescent="0.25">
      <c r="A2310" s="90">
        <v>3</v>
      </c>
      <c r="B2310" s="26">
        <v>917761041</v>
      </c>
      <c r="C2310" s="90">
        <v>20</v>
      </c>
      <c r="D2310" s="90">
        <v>237304</v>
      </c>
      <c r="E2310" s="94">
        <v>43972</v>
      </c>
      <c r="F2310" s="26">
        <v>237304328583</v>
      </c>
      <c r="G2310" s="90">
        <v>328583</v>
      </c>
      <c r="H2310" s="90">
        <v>2.2000000000000002</v>
      </c>
      <c r="I2310" s="90">
        <v>2.2000000000000002</v>
      </c>
      <c r="J2310" s="90" t="s">
        <v>10509</v>
      </c>
      <c r="K2310" s="90">
        <v>199</v>
      </c>
      <c r="L2310" s="90" t="s">
        <v>10512</v>
      </c>
    </row>
    <row r="2311" spans="1:12" hidden="1" outlineLevel="2" x14ac:dyDescent="0.25">
      <c r="A2311" s="90">
        <v>3</v>
      </c>
      <c r="B2311" s="26">
        <v>917766024</v>
      </c>
      <c r="C2311" s="90">
        <v>20</v>
      </c>
      <c r="D2311" s="90">
        <v>226021</v>
      </c>
      <c r="E2311" s="94">
        <v>43851</v>
      </c>
      <c r="F2311" s="26">
        <v>226021318122</v>
      </c>
      <c r="G2311" s="90">
        <v>318122</v>
      </c>
      <c r="H2311" s="90">
        <v>1.68</v>
      </c>
      <c r="I2311" s="90">
        <v>1.68</v>
      </c>
      <c r="J2311" s="90" t="s">
        <v>10509</v>
      </c>
      <c r="K2311" s="90">
        <v>320</v>
      </c>
      <c r="L2311" s="90" t="s">
        <v>10512</v>
      </c>
    </row>
    <row r="2312" spans="1:12" hidden="1" outlineLevel="2" x14ac:dyDescent="0.25">
      <c r="A2312" s="90">
        <v>3</v>
      </c>
      <c r="B2312" s="26">
        <v>917766024</v>
      </c>
      <c r="C2312" s="90">
        <v>20</v>
      </c>
      <c r="D2312" s="90">
        <v>228946</v>
      </c>
      <c r="E2312" s="94">
        <v>43882</v>
      </c>
      <c r="F2312" s="26">
        <v>228946320855</v>
      </c>
      <c r="G2312" s="90">
        <v>320855</v>
      </c>
      <c r="H2312" s="90">
        <v>1.68</v>
      </c>
      <c r="I2312" s="90">
        <v>1.68</v>
      </c>
      <c r="J2312" s="90" t="s">
        <v>10509</v>
      </c>
      <c r="K2312" s="90">
        <v>291</v>
      </c>
      <c r="L2312" s="90" t="s">
        <v>10512</v>
      </c>
    </row>
    <row r="2313" spans="1:12" hidden="1" outlineLevel="2" x14ac:dyDescent="0.25">
      <c r="A2313" s="90">
        <v>3</v>
      </c>
      <c r="B2313" s="26">
        <v>917766024</v>
      </c>
      <c r="C2313" s="90">
        <v>20</v>
      </c>
      <c r="D2313" s="90">
        <v>237856</v>
      </c>
      <c r="E2313" s="94">
        <v>43972</v>
      </c>
      <c r="F2313" s="26">
        <v>237856329135</v>
      </c>
      <c r="G2313" s="90">
        <v>329135</v>
      </c>
      <c r="H2313" s="90">
        <v>1.68</v>
      </c>
      <c r="I2313" s="90">
        <v>1.68</v>
      </c>
      <c r="J2313" s="90" t="s">
        <v>10509</v>
      </c>
      <c r="K2313" s="90">
        <v>199</v>
      </c>
      <c r="L2313" s="90" t="s">
        <v>10512</v>
      </c>
    </row>
    <row r="2314" spans="1:12" hidden="1" outlineLevel="2" x14ac:dyDescent="0.25">
      <c r="A2314" s="90">
        <v>3</v>
      </c>
      <c r="B2314" s="26">
        <v>917770901</v>
      </c>
      <c r="C2314" s="90">
        <v>20</v>
      </c>
      <c r="D2314" s="90">
        <v>225978</v>
      </c>
      <c r="E2314" s="94">
        <v>43851</v>
      </c>
      <c r="F2314" s="26">
        <v>225978318079</v>
      </c>
      <c r="G2314" s="90">
        <v>318079</v>
      </c>
      <c r="H2314" s="90">
        <v>1.68</v>
      </c>
      <c r="I2314" s="90">
        <v>1.68</v>
      </c>
      <c r="J2314" s="90" t="s">
        <v>10509</v>
      </c>
      <c r="K2314" s="90">
        <v>320</v>
      </c>
      <c r="L2314" s="90" t="s">
        <v>10512</v>
      </c>
    </row>
    <row r="2315" spans="1:12" hidden="1" outlineLevel="2" x14ac:dyDescent="0.25">
      <c r="A2315" s="90">
        <v>3</v>
      </c>
      <c r="B2315" s="26">
        <v>917770901</v>
      </c>
      <c r="C2315" s="90">
        <v>20</v>
      </c>
      <c r="D2315" s="90">
        <v>228903</v>
      </c>
      <c r="E2315" s="94">
        <v>43882</v>
      </c>
      <c r="F2315" s="26">
        <v>228903320812</v>
      </c>
      <c r="G2315" s="90">
        <v>320812</v>
      </c>
      <c r="H2315" s="90">
        <v>1.68</v>
      </c>
      <c r="I2315" s="90">
        <v>1.68</v>
      </c>
      <c r="J2315" s="90" t="s">
        <v>10509</v>
      </c>
      <c r="K2315" s="90">
        <v>291</v>
      </c>
      <c r="L2315" s="90" t="s">
        <v>10512</v>
      </c>
    </row>
    <row r="2316" spans="1:12" hidden="1" outlineLevel="2" x14ac:dyDescent="0.25">
      <c r="A2316" s="90">
        <v>3</v>
      </c>
      <c r="B2316" s="26">
        <v>917778532</v>
      </c>
      <c r="C2316" s="90">
        <v>20</v>
      </c>
      <c r="D2316" s="90">
        <v>169166</v>
      </c>
      <c r="E2316" s="94">
        <v>43126</v>
      </c>
      <c r="F2316" s="26">
        <v>169166260818</v>
      </c>
      <c r="G2316" s="90">
        <v>260818</v>
      </c>
      <c r="H2316" s="90">
        <v>0.63</v>
      </c>
      <c r="I2316" s="90">
        <v>0.63</v>
      </c>
      <c r="J2316" s="90" t="s">
        <v>10509</v>
      </c>
      <c r="K2316" s="90">
        <v>1050</v>
      </c>
      <c r="L2316" s="90" t="s">
        <v>10512</v>
      </c>
    </row>
    <row r="2317" spans="1:12" hidden="1" outlineLevel="2" x14ac:dyDescent="0.25">
      <c r="A2317" s="90">
        <v>3</v>
      </c>
      <c r="B2317" s="26">
        <v>917786394</v>
      </c>
      <c r="C2317" s="90">
        <v>20</v>
      </c>
      <c r="D2317" s="90">
        <v>196674</v>
      </c>
      <c r="E2317" s="94">
        <v>43518</v>
      </c>
      <c r="F2317" s="26">
        <v>196674289786</v>
      </c>
      <c r="G2317" s="90">
        <v>289786</v>
      </c>
      <c r="H2317" s="90">
        <v>7.66</v>
      </c>
      <c r="I2317" s="90">
        <v>7.66</v>
      </c>
      <c r="J2317" s="90" t="s">
        <v>10509</v>
      </c>
      <c r="K2317" s="90">
        <v>657</v>
      </c>
      <c r="L2317" s="90" t="s">
        <v>10512</v>
      </c>
    </row>
    <row r="2318" spans="1:12" hidden="1" outlineLevel="2" x14ac:dyDescent="0.25">
      <c r="A2318" s="90">
        <v>3</v>
      </c>
      <c r="B2318" s="26">
        <v>918042847001</v>
      </c>
      <c r="C2318" s="90">
        <v>20</v>
      </c>
      <c r="D2318" s="90">
        <v>172927</v>
      </c>
      <c r="E2318" s="94">
        <v>43192</v>
      </c>
      <c r="F2318" s="26">
        <v>172927264572</v>
      </c>
      <c r="G2318" s="90">
        <v>264572</v>
      </c>
      <c r="H2318" s="90">
        <v>1.68</v>
      </c>
      <c r="I2318" s="90">
        <v>1.68</v>
      </c>
      <c r="J2318" s="90" t="s">
        <v>10509</v>
      </c>
      <c r="K2318" s="90">
        <v>991</v>
      </c>
      <c r="L2318" s="90" t="s">
        <v>10512</v>
      </c>
    </row>
    <row r="2319" spans="1:12" hidden="1" outlineLevel="2" x14ac:dyDescent="0.25">
      <c r="A2319" s="90">
        <v>3</v>
      </c>
      <c r="B2319" s="26">
        <v>918063587001</v>
      </c>
      <c r="C2319" s="90">
        <v>20</v>
      </c>
      <c r="D2319" s="90">
        <v>219243</v>
      </c>
      <c r="E2319" s="94">
        <v>43771</v>
      </c>
      <c r="F2319" s="26">
        <v>219243311688</v>
      </c>
      <c r="G2319" s="90">
        <v>311688</v>
      </c>
      <c r="H2319" s="90">
        <v>3.56</v>
      </c>
      <c r="I2319" s="90">
        <v>3.56</v>
      </c>
      <c r="J2319" s="90" t="s">
        <v>10509</v>
      </c>
      <c r="K2319" s="90">
        <v>412</v>
      </c>
      <c r="L2319" s="90" t="s">
        <v>10512</v>
      </c>
    </row>
    <row r="2320" spans="1:12" hidden="1" outlineLevel="2" x14ac:dyDescent="0.25">
      <c r="A2320" s="90">
        <v>3</v>
      </c>
      <c r="B2320" s="26">
        <v>918075607</v>
      </c>
      <c r="C2320" s="90">
        <v>20</v>
      </c>
      <c r="D2320" s="90">
        <v>184106</v>
      </c>
      <c r="E2320" s="94">
        <v>43364</v>
      </c>
      <c r="F2320" s="26">
        <v>184106277267</v>
      </c>
      <c r="G2320" s="90">
        <v>277267</v>
      </c>
      <c r="H2320" s="90">
        <v>14.43</v>
      </c>
      <c r="I2320" s="90">
        <v>14.43</v>
      </c>
      <c r="J2320" s="90" t="s">
        <v>10509</v>
      </c>
      <c r="K2320" s="90">
        <v>808</v>
      </c>
      <c r="L2320" s="90" t="s">
        <v>10512</v>
      </c>
    </row>
    <row r="2321" spans="1:12" hidden="1" outlineLevel="2" x14ac:dyDescent="0.25">
      <c r="A2321" s="90">
        <v>3</v>
      </c>
      <c r="B2321" s="26">
        <v>918117763</v>
      </c>
      <c r="C2321" s="90">
        <v>20</v>
      </c>
      <c r="D2321" s="90">
        <v>215260</v>
      </c>
      <c r="E2321" s="94">
        <v>43731</v>
      </c>
      <c r="F2321" s="26">
        <v>215260307971</v>
      </c>
      <c r="G2321" s="90">
        <v>307971</v>
      </c>
      <c r="H2321" s="90">
        <v>6.2</v>
      </c>
      <c r="I2321" s="90">
        <v>6.2</v>
      </c>
      <c r="J2321" s="90" t="s">
        <v>10509</v>
      </c>
      <c r="K2321" s="90">
        <v>443</v>
      </c>
      <c r="L2321" s="90" t="s">
        <v>10512</v>
      </c>
    </row>
    <row r="2322" spans="1:12" hidden="1" outlineLevel="2" x14ac:dyDescent="0.25">
      <c r="A2322" s="90">
        <v>3</v>
      </c>
      <c r="B2322" s="26">
        <v>918117763</v>
      </c>
      <c r="C2322" s="90">
        <v>20</v>
      </c>
      <c r="D2322" s="90">
        <v>218142</v>
      </c>
      <c r="E2322" s="94">
        <v>43759</v>
      </c>
      <c r="F2322" s="26">
        <v>218142310720</v>
      </c>
      <c r="G2322" s="90">
        <v>310720</v>
      </c>
      <c r="H2322" s="90">
        <v>5.66</v>
      </c>
      <c r="I2322" s="90">
        <v>5.66</v>
      </c>
      <c r="J2322" s="90" t="s">
        <v>10509</v>
      </c>
      <c r="K2322" s="90">
        <v>412</v>
      </c>
      <c r="L2322" s="90" t="s">
        <v>10512</v>
      </c>
    </row>
    <row r="2323" spans="1:12" hidden="1" outlineLevel="2" x14ac:dyDescent="0.25">
      <c r="A2323" s="90">
        <v>3</v>
      </c>
      <c r="B2323" s="26">
        <v>918124371</v>
      </c>
      <c r="C2323" s="90">
        <v>20</v>
      </c>
      <c r="D2323" s="90">
        <v>222979</v>
      </c>
      <c r="E2323" s="94">
        <v>43822</v>
      </c>
      <c r="F2323" s="26">
        <v>222979315255</v>
      </c>
      <c r="G2323" s="90">
        <v>315255</v>
      </c>
      <c r="H2323" s="90">
        <v>1.76</v>
      </c>
      <c r="I2323" s="90">
        <v>1.76</v>
      </c>
      <c r="J2323" s="90" t="s">
        <v>10509</v>
      </c>
      <c r="K2323" s="90">
        <v>351</v>
      </c>
      <c r="L2323" s="90" t="s">
        <v>10512</v>
      </c>
    </row>
    <row r="2324" spans="1:12" hidden="1" outlineLevel="2" x14ac:dyDescent="0.25">
      <c r="A2324" s="90">
        <v>3</v>
      </c>
      <c r="B2324" s="26">
        <v>918124371</v>
      </c>
      <c r="C2324" s="90">
        <v>20</v>
      </c>
      <c r="D2324" s="90">
        <v>225845</v>
      </c>
      <c r="E2324" s="94">
        <v>43851</v>
      </c>
      <c r="F2324" s="26">
        <v>225845317946</v>
      </c>
      <c r="G2324" s="90">
        <v>317946</v>
      </c>
      <c r="H2324" s="90">
        <v>29.97</v>
      </c>
      <c r="I2324" s="90">
        <v>29.97</v>
      </c>
      <c r="J2324" s="90" t="s">
        <v>10509</v>
      </c>
      <c r="K2324" s="90">
        <v>320</v>
      </c>
      <c r="L2324" s="90" t="s">
        <v>10512</v>
      </c>
    </row>
    <row r="2325" spans="1:12" hidden="1" outlineLevel="2" x14ac:dyDescent="0.25">
      <c r="A2325" s="90">
        <v>3</v>
      </c>
      <c r="B2325" s="26">
        <v>918124371</v>
      </c>
      <c r="C2325" s="90">
        <v>20</v>
      </c>
      <c r="D2325" s="90">
        <v>228772</v>
      </c>
      <c r="E2325" s="94">
        <v>43882</v>
      </c>
      <c r="F2325" s="26">
        <v>228772320681</v>
      </c>
      <c r="G2325" s="90">
        <v>320681</v>
      </c>
      <c r="H2325" s="90">
        <v>2.17</v>
      </c>
      <c r="I2325" s="90">
        <v>2.17</v>
      </c>
      <c r="J2325" s="90" t="s">
        <v>10509</v>
      </c>
      <c r="K2325" s="90">
        <v>291</v>
      </c>
      <c r="L2325" s="90" t="s">
        <v>10512</v>
      </c>
    </row>
    <row r="2326" spans="1:12" hidden="1" outlineLevel="2" x14ac:dyDescent="0.25">
      <c r="A2326" s="90">
        <v>3</v>
      </c>
      <c r="B2326" s="26">
        <v>918147190</v>
      </c>
      <c r="C2326" s="90">
        <v>20</v>
      </c>
      <c r="D2326" s="90">
        <v>225512</v>
      </c>
      <c r="E2326" s="94">
        <v>43851</v>
      </c>
      <c r="F2326" s="26">
        <v>225512317613</v>
      </c>
      <c r="G2326" s="90">
        <v>317613</v>
      </c>
      <c r="H2326" s="90">
        <v>1.68</v>
      </c>
      <c r="I2326" s="90">
        <v>1.68</v>
      </c>
      <c r="J2326" s="90" t="s">
        <v>10509</v>
      </c>
      <c r="K2326" s="90">
        <v>320</v>
      </c>
      <c r="L2326" s="90" t="s">
        <v>10512</v>
      </c>
    </row>
    <row r="2327" spans="1:12" hidden="1" outlineLevel="2" x14ac:dyDescent="0.25">
      <c r="A2327" s="90">
        <v>3</v>
      </c>
      <c r="B2327" s="26">
        <v>918147190</v>
      </c>
      <c r="C2327" s="90">
        <v>20</v>
      </c>
      <c r="D2327" s="90">
        <v>228444</v>
      </c>
      <c r="E2327" s="94">
        <v>43882</v>
      </c>
      <c r="F2327" s="26">
        <v>228444320353</v>
      </c>
      <c r="G2327" s="90">
        <v>320353</v>
      </c>
      <c r="H2327" s="90">
        <v>1.68</v>
      </c>
      <c r="I2327" s="90">
        <v>1.68</v>
      </c>
      <c r="J2327" s="90" t="s">
        <v>10509</v>
      </c>
      <c r="K2327" s="90">
        <v>291</v>
      </c>
      <c r="L2327" s="90" t="s">
        <v>10512</v>
      </c>
    </row>
    <row r="2328" spans="1:12" hidden="1" outlineLevel="2" x14ac:dyDescent="0.25">
      <c r="A2328" s="90">
        <v>3</v>
      </c>
      <c r="B2328" s="26">
        <v>918147190</v>
      </c>
      <c r="C2328" s="90">
        <v>20</v>
      </c>
      <c r="D2328" s="90">
        <v>237343</v>
      </c>
      <c r="E2328" s="94">
        <v>43972</v>
      </c>
      <c r="F2328" s="26">
        <v>237343328622</v>
      </c>
      <c r="G2328" s="90">
        <v>328622</v>
      </c>
      <c r="H2328" s="90">
        <v>1.68</v>
      </c>
      <c r="I2328" s="90">
        <v>1.68</v>
      </c>
      <c r="J2328" s="90" t="s">
        <v>10509</v>
      </c>
      <c r="K2328" s="90">
        <v>199</v>
      </c>
      <c r="L2328" s="90" t="s">
        <v>10512</v>
      </c>
    </row>
    <row r="2329" spans="1:12" hidden="1" outlineLevel="2" x14ac:dyDescent="0.25">
      <c r="A2329" s="90">
        <v>3</v>
      </c>
      <c r="B2329" s="26">
        <v>916897713</v>
      </c>
      <c r="C2329" s="90">
        <v>20</v>
      </c>
      <c r="D2329" s="90">
        <v>192165</v>
      </c>
      <c r="E2329" s="94">
        <v>43455</v>
      </c>
      <c r="F2329" s="26">
        <v>192165285298</v>
      </c>
      <c r="G2329" s="90">
        <v>285298</v>
      </c>
      <c r="H2329" s="90">
        <v>2.5099999999999998</v>
      </c>
      <c r="I2329" s="90">
        <v>2.5099999999999998</v>
      </c>
      <c r="J2329" s="90" t="s">
        <v>10509</v>
      </c>
      <c r="K2329" s="90">
        <v>716</v>
      </c>
      <c r="L2329" s="90" t="s">
        <v>10512</v>
      </c>
    </row>
    <row r="2330" spans="1:12" hidden="1" outlineLevel="2" x14ac:dyDescent="0.25">
      <c r="A2330" s="90">
        <v>3</v>
      </c>
      <c r="B2330" s="26">
        <v>916897713</v>
      </c>
      <c r="C2330" s="90">
        <v>20</v>
      </c>
      <c r="D2330" s="90">
        <v>194440</v>
      </c>
      <c r="E2330" s="94">
        <v>43487</v>
      </c>
      <c r="F2330" s="26">
        <v>194440287563</v>
      </c>
      <c r="G2330" s="90">
        <v>287563</v>
      </c>
      <c r="H2330" s="90">
        <v>0.08</v>
      </c>
      <c r="I2330" s="90">
        <v>0.08</v>
      </c>
      <c r="J2330" s="90" t="s">
        <v>10509</v>
      </c>
      <c r="K2330" s="90">
        <v>685</v>
      </c>
      <c r="L2330" s="90" t="s">
        <v>10512</v>
      </c>
    </row>
    <row r="2331" spans="1:12" hidden="1" outlineLevel="2" x14ac:dyDescent="0.25">
      <c r="A2331" s="90">
        <v>3</v>
      </c>
      <c r="B2331" s="26">
        <v>916897713</v>
      </c>
      <c r="C2331" s="90">
        <v>20</v>
      </c>
      <c r="D2331" s="90">
        <v>196769</v>
      </c>
      <c r="E2331" s="94">
        <v>43518</v>
      </c>
      <c r="F2331" s="26">
        <v>196769289880</v>
      </c>
      <c r="G2331" s="90">
        <v>289880</v>
      </c>
      <c r="H2331" s="90">
        <v>1.68</v>
      </c>
      <c r="I2331" s="90">
        <v>1.68</v>
      </c>
      <c r="J2331" s="90" t="s">
        <v>10509</v>
      </c>
      <c r="K2331" s="90">
        <v>657</v>
      </c>
      <c r="L2331" s="90" t="s">
        <v>10512</v>
      </c>
    </row>
    <row r="2332" spans="1:12" hidden="1" outlineLevel="2" x14ac:dyDescent="0.25">
      <c r="A2332" s="90">
        <v>3</v>
      </c>
      <c r="B2332" s="26">
        <v>916897713</v>
      </c>
      <c r="C2332" s="90">
        <v>20</v>
      </c>
      <c r="D2332" s="90">
        <v>199059</v>
      </c>
      <c r="E2332" s="94">
        <v>43546</v>
      </c>
      <c r="F2332" s="26">
        <v>199059292158</v>
      </c>
      <c r="G2332" s="90">
        <v>292158</v>
      </c>
      <c r="H2332" s="90">
        <v>1.68</v>
      </c>
      <c r="I2332" s="90">
        <v>1.68</v>
      </c>
      <c r="J2332" s="90" t="s">
        <v>10509</v>
      </c>
      <c r="K2332" s="90">
        <v>626</v>
      </c>
      <c r="L2332" s="90" t="s">
        <v>10512</v>
      </c>
    </row>
    <row r="2333" spans="1:12" hidden="1" outlineLevel="2" x14ac:dyDescent="0.25">
      <c r="A2333" s="90">
        <v>3</v>
      </c>
      <c r="B2333" s="26">
        <v>916897713</v>
      </c>
      <c r="C2333" s="90">
        <v>20</v>
      </c>
      <c r="D2333" s="90">
        <v>201416</v>
      </c>
      <c r="E2333" s="94">
        <v>43578</v>
      </c>
      <c r="F2333" s="26">
        <v>201416294502</v>
      </c>
      <c r="G2333" s="90">
        <v>294502</v>
      </c>
      <c r="H2333" s="90">
        <v>1.68</v>
      </c>
      <c r="I2333" s="90">
        <v>1.68</v>
      </c>
      <c r="J2333" s="90" t="s">
        <v>10509</v>
      </c>
      <c r="K2333" s="90">
        <v>596</v>
      </c>
      <c r="L2333" s="90" t="s">
        <v>10512</v>
      </c>
    </row>
    <row r="2334" spans="1:12" hidden="1" outlineLevel="2" x14ac:dyDescent="0.25">
      <c r="A2334" s="90">
        <v>3</v>
      </c>
      <c r="B2334" s="26">
        <v>916928187</v>
      </c>
      <c r="C2334" s="90">
        <v>20</v>
      </c>
      <c r="D2334" s="90">
        <v>226670</v>
      </c>
      <c r="E2334" s="94">
        <v>43851</v>
      </c>
      <c r="F2334" s="26">
        <v>226670318765</v>
      </c>
      <c r="G2334" s="90">
        <v>318765</v>
      </c>
      <c r="H2334" s="90">
        <v>20.079999999999998</v>
      </c>
      <c r="I2334" s="90">
        <v>20.079999999999998</v>
      </c>
      <c r="J2334" s="90" t="s">
        <v>10509</v>
      </c>
      <c r="K2334" s="90">
        <v>320</v>
      </c>
      <c r="L2334" s="90" t="s">
        <v>10512</v>
      </c>
    </row>
    <row r="2335" spans="1:12" hidden="1" outlineLevel="2" x14ac:dyDescent="0.25">
      <c r="A2335" s="90">
        <v>3</v>
      </c>
      <c r="B2335" s="26">
        <v>916928187</v>
      </c>
      <c r="C2335" s="90">
        <v>20</v>
      </c>
      <c r="D2335" s="90">
        <v>229578</v>
      </c>
      <c r="E2335" s="94">
        <v>43882</v>
      </c>
      <c r="F2335" s="26">
        <v>229578321480</v>
      </c>
      <c r="G2335" s="90">
        <v>321480</v>
      </c>
      <c r="H2335" s="90">
        <v>8.06</v>
      </c>
      <c r="I2335" s="90">
        <v>8.06</v>
      </c>
      <c r="J2335" s="90" t="s">
        <v>10509</v>
      </c>
      <c r="K2335" s="90">
        <v>291</v>
      </c>
      <c r="L2335" s="90" t="s">
        <v>10512</v>
      </c>
    </row>
    <row r="2336" spans="1:12" hidden="1" outlineLevel="2" x14ac:dyDescent="0.25">
      <c r="A2336" s="90">
        <v>3</v>
      </c>
      <c r="B2336" s="26">
        <v>916943590</v>
      </c>
      <c r="C2336" s="90">
        <v>20</v>
      </c>
      <c r="D2336" s="90">
        <v>169102</v>
      </c>
      <c r="E2336" s="94">
        <v>43124</v>
      </c>
      <c r="F2336" s="26">
        <v>169102260754</v>
      </c>
      <c r="G2336" s="90">
        <v>260754</v>
      </c>
      <c r="H2336" s="90">
        <v>62.63</v>
      </c>
      <c r="I2336" s="90">
        <v>62.63</v>
      </c>
      <c r="J2336" s="90" t="s">
        <v>10509</v>
      </c>
      <c r="K2336" s="90">
        <v>1050</v>
      </c>
      <c r="L2336" s="90" t="s">
        <v>10512</v>
      </c>
    </row>
    <row r="2337" spans="1:12" hidden="1" outlineLevel="2" x14ac:dyDescent="0.25">
      <c r="A2337" s="90">
        <v>3</v>
      </c>
      <c r="B2337" s="26">
        <v>916943590</v>
      </c>
      <c r="C2337" s="90">
        <v>20</v>
      </c>
      <c r="D2337" s="90">
        <v>170740</v>
      </c>
      <c r="E2337" s="94">
        <v>43154</v>
      </c>
      <c r="F2337" s="26">
        <v>170740262390</v>
      </c>
      <c r="G2337" s="90">
        <v>262390</v>
      </c>
      <c r="H2337" s="90">
        <v>82.22</v>
      </c>
      <c r="I2337" s="90">
        <v>82.22</v>
      </c>
      <c r="J2337" s="90" t="s">
        <v>10509</v>
      </c>
      <c r="K2337" s="90">
        <v>1022</v>
      </c>
      <c r="L2337" s="90" t="s">
        <v>10512</v>
      </c>
    </row>
    <row r="2338" spans="1:12" hidden="1" outlineLevel="2" x14ac:dyDescent="0.25">
      <c r="A2338" s="90">
        <v>3</v>
      </c>
      <c r="B2338" s="26">
        <v>916973985</v>
      </c>
      <c r="C2338" s="90">
        <v>20</v>
      </c>
      <c r="D2338" s="90">
        <v>211688</v>
      </c>
      <c r="E2338" s="94">
        <v>43699</v>
      </c>
      <c r="F2338" s="26">
        <v>211688304547</v>
      </c>
      <c r="G2338" s="90">
        <v>304547</v>
      </c>
      <c r="H2338" s="90">
        <v>1.68</v>
      </c>
      <c r="I2338" s="90">
        <v>1.68</v>
      </c>
      <c r="J2338" s="90" t="s">
        <v>10509</v>
      </c>
      <c r="K2338" s="90">
        <v>473</v>
      </c>
      <c r="L2338" s="90" t="s">
        <v>10512</v>
      </c>
    </row>
    <row r="2339" spans="1:12" hidden="1" outlineLevel="2" x14ac:dyDescent="0.25">
      <c r="A2339" s="90">
        <v>3</v>
      </c>
      <c r="B2339" s="26">
        <v>916992373</v>
      </c>
      <c r="C2339" s="90">
        <v>20</v>
      </c>
      <c r="D2339" s="90">
        <v>201401</v>
      </c>
      <c r="E2339" s="94">
        <v>43578</v>
      </c>
      <c r="F2339" s="26">
        <v>201401294487</v>
      </c>
      <c r="G2339" s="90">
        <v>294487</v>
      </c>
      <c r="H2339" s="90">
        <v>1.68</v>
      </c>
      <c r="I2339" s="90">
        <v>1.68</v>
      </c>
      <c r="J2339" s="90" t="s">
        <v>10509</v>
      </c>
      <c r="K2339" s="90">
        <v>596</v>
      </c>
      <c r="L2339" s="90" t="s">
        <v>10512</v>
      </c>
    </row>
    <row r="2340" spans="1:12" hidden="1" outlineLevel="2" x14ac:dyDescent="0.25">
      <c r="A2340" s="90">
        <v>3</v>
      </c>
      <c r="B2340" s="26">
        <v>916992373</v>
      </c>
      <c r="C2340" s="90">
        <v>20</v>
      </c>
      <c r="D2340" s="90">
        <v>203915</v>
      </c>
      <c r="E2340" s="94">
        <v>43607</v>
      </c>
      <c r="F2340" s="26">
        <v>203915296978</v>
      </c>
      <c r="G2340" s="90">
        <v>296978</v>
      </c>
      <c r="H2340" s="90">
        <v>1.68</v>
      </c>
      <c r="I2340" s="90">
        <v>1.68</v>
      </c>
      <c r="J2340" s="90" t="s">
        <v>10509</v>
      </c>
      <c r="K2340" s="90">
        <v>565</v>
      </c>
      <c r="L2340" s="90" t="s">
        <v>10512</v>
      </c>
    </row>
    <row r="2341" spans="1:12" hidden="1" outlineLevel="2" x14ac:dyDescent="0.25">
      <c r="A2341" s="90">
        <v>3</v>
      </c>
      <c r="B2341" s="26">
        <v>916992373</v>
      </c>
      <c r="C2341" s="90">
        <v>20</v>
      </c>
      <c r="D2341" s="90">
        <v>206530</v>
      </c>
      <c r="E2341" s="94">
        <v>43637</v>
      </c>
      <c r="F2341" s="26">
        <v>206530299555</v>
      </c>
      <c r="G2341" s="90">
        <v>299555</v>
      </c>
      <c r="H2341" s="90">
        <v>1.68</v>
      </c>
      <c r="I2341" s="90">
        <v>1.68</v>
      </c>
      <c r="J2341" s="90" t="s">
        <v>10509</v>
      </c>
      <c r="K2341" s="90">
        <v>535</v>
      </c>
      <c r="L2341" s="90" t="s">
        <v>10512</v>
      </c>
    </row>
    <row r="2342" spans="1:12" hidden="1" outlineLevel="2" x14ac:dyDescent="0.25">
      <c r="A2342" s="90">
        <v>3</v>
      </c>
      <c r="B2342" s="26">
        <v>917032930</v>
      </c>
      <c r="C2342" s="90">
        <v>20</v>
      </c>
      <c r="D2342" s="90">
        <v>218127</v>
      </c>
      <c r="E2342" s="94">
        <v>43759</v>
      </c>
      <c r="F2342" s="26">
        <v>218127310707</v>
      </c>
      <c r="G2342" s="90">
        <v>310707</v>
      </c>
      <c r="H2342" s="90">
        <v>3.25</v>
      </c>
      <c r="I2342" s="90">
        <v>3.25</v>
      </c>
      <c r="J2342" s="90" t="s">
        <v>10509</v>
      </c>
      <c r="K2342" s="90">
        <v>412</v>
      </c>
      <c r="L2342" s="90" t="s">
        <v>10512</v>
      </c>
    </row>
    <row r="2343" spans="1:12" hidden="1" outlineLevel="2" x14ac:dyDescent="0.25">
      <c r="A2343" s="90">
        <v>3</v>
      </c>
      <c r="B2343" s="26">
        <v>917032930</v>
      </c>
      <c r="C2343" s="90">
        <v>20</v>
      </c>
      <c r="D2343" s="90">
        <v>221003</v>
      </c>
      <c r="E2343" s="94">
        <v>43790</v>
      </c>
      <c r="F2343" s="26">
        <v>221003313432</v>
      </c>
      <c r="G2343" s="90">
        <v>313432</v>
      </c>
      <c r="H2343" s="90">
        <v>4.0199999999999996</v>
      </c>
      <c r="I2343" s="90">
        <v>4.0199999999999996</v>
      </c>
      <c r="J2343" s="90" t="s">
        <v>10509</v>
      </c>
      <c r="K2343" s="90">
        <v>382</v>
      </c>
      <c r="L2343" s="90" t="s">
        <v>10512</v>
      </c>
    </row>
    <row r="2344" spans="1:12" hidden="1" outlineLevel="2" x14ac:dyDescent="0.25">
      <c r="A2344" s="90">
        <v>3</v>
      </c>
      <c r="B2344" s="26">
        <v>917091993</v>
      </c>
      <c r="C2344" s="90">
        <v>20</v>
      </c>
      <c r="D2344" s="90">
        <v>213735</v>
      </c>
      <c r="E2344" s="94">
        <v>43731</v>
      </c>
      <c r="F2344" s="26">
        <v>213735306453</v>
      </c>
      <c r="G2344" s="90">
        <v>306453</v>
      </c>
      <c r="H2344" s="90">
        <v>16.22</v>
      </c>
      <c r="I2344" s="90">
        <v>16.22</v>
      </c>
      <c r="J2344" s="90" t="s">
        <v>10509</v>
      </c>
      <c r="K2344" s="90">
        <v>443</v>
      </c>
      <c r="L2344" s="90" t="s">
        <v>10512</v>
      </c>
    </row>
    <row r="2345" spans="1:12" hidden="1" outlineLevel="2" x14ac:dyDescent="0.25">
      <c r="A2345" s="90">
        <v>3</v>
      </c>
      <c r="B2345" s="26">
        <v>917091993</v>
      </c>
      <c r="C2345" s="90">
        <v>20</v>
      </c>
      <c r="D2345" s="90">
        <v>216690</v>
      </c>
      <c r="E2345" s="94">
        <v>43759</v>
      </c>
      <c r="F2345" s="26">
        <v>216690309275</v>
      </c>
      <c r="G2345" s="90">
        <v>309275</v>
      </c>
      <c r="H2345" s="90">
        <v>6.94</v>
      </c>
      <c r="I2345" s="90">
        <v>6.94</v>
      </c>
      <c r="J2345" s="90" t="s">
        <v>10509</v>
      </c>
      <c r="K2345" s="90">
        <v>412</v>
      </c>
      <c r="L2345" s="90" t="s">
        <v>10512</v>
      </c>
    </row>
    <row r="2346" spans="1:12" hidden="1" outlineLevel="2" x14ac:dyDescent="0.25">
      <c r="A2346" s="90">
        <v>3</v>
      </c>
      <c r="B2346" s="26">
        <v>917134082</v>
      </c>
      <c r="C2346" s="90">
        <v>20</v>
      </c>
      <c r="D2346" s="90">
        <v>189659</v>
      </c>
      <c r="E2346" s="94">
        <v>43426</v>
      </c>
      <c r="F2346" s="26">
        <v>189659282805</v>
      </c>
      <c r="G2346" s="90">
        <v>282805</v>
      </c>
      <c r="H2346" s="90">
        <v>1.68</v>
      </c>
      <c r="I2346" s="90">
        <v>1.68</v>
      </c>
      <c r="J2346" s="90" t="s">
        <v>10509</v>
      </c>
      <c r="K2346" s="90">
        <v>747</v>
      </c>
      <c r="L2346" s="90" t="s">
        <v>10512</v>
      </c>
    </row>
    <row r="2347" spans="1:12" hidden="1" outlineLevel="2" x14ac:dyDescent="0.25">
      <c r="A2347" s="90">
        <v>3</v>
      </c>
      <c r="B2347" s="26">
        <v>917134082</v>
      </c>
      <c r="C2347" s="90">
        <v>20</v>
      </c>
      <c r="D2347" s="90">
        <v>191915</v>
      </c>
      <c r="E2347" s="94">
        <v>43455</v>
      </c>
      <c r="F2347" s="26">
        <v>191915285049</v>
      </c>
      <c r="G2347" s="90">
        <v>285049</v>
      </c>
      <c r="H2347" s="90">
        <v>1.68</v>
      </c>
      <c r="I2347" s="90">
        <v>1.68</v>
      </c>
      <c r="J2347" s="90" t="s">
        <v>10509</v>
      </c>
      <c r="K2347" s="90">
        <v>716</v>
      </c>
      <c r="L2347" s="90" t="s">
        <v>10512</v>
      </c>
    </row>
    <row r="2348" spans="1:12" hidden="1" outlineLevel="2" x14ac:dyDescent="0.25">
      <c r="A2348" s="90">
        <v>3</v>
      </c>
      <c r="B2348" s="26">
        <v>917134082</v>
      </c>
      <c r="C2348" s="90">
        <v>20</v>
      </c>
      <c r="D2348" s="90">
        <v>194180</v>
      </c>
      <c r="E2348" s="94">
        <v>43487</v>
      </c>
      <c r="F2348" s="26">
        <v>194180287304</v>
      </c>
      <c r="G2348" s="90">
        <v>287304</v>
      </c>
      <c r="H2348" s="90">
        <v>1.68</v>
      </c>
      <c r="I2348" s="90">
        <v>1.68</v>
      </c>
      <c r="J2348" s="90" t="s">
        <v>10509</v>
      </c>
      <c r="K2348" s="90">
        <v>685</v>
      </c>
      <c r="L2348" s="90" t="s">
        <v>10512</v>
      </c>
    </row>
    <row r="2349" spans="1:12" hidden="1" outlineLevel="2" x14ac:dyDescent="0.25">
      <c r="A2349" s="90">
        <v>3</v>
      </c>
      <c r="B2349" s="26">
        <v>917139354</v>
      </c>
      <c r="C2349" s="90">
        <v>20</v>
      </c>
      <c r="D2349" s="90">
        <v>229704</v>
      </c>
      <c r="E2349" s="94">
        <v>43882</v>
      </c>
      <c r="F2349" s="26">
        <v>229704321588</v>
      </c>
      <c r="G2349" s="90">
        <v>321588</v>
      </c>
      <c r="H2349" s="90">
        <v>1.8</v>
      </c>
      <c r="I2349" s="90">
        <v>1.8</v>
      </c>
      <c r="J2349" s="90" t="s">
        <v>10509</v>
      </c>
      <c r="K2349" s="90">
        <v>291</v>
      </c>
      <c r="L2349" s="90" t="s">
        <v>10512</v>
      </c>
    </row>
    <row r="2350" spans="1:12" hidden="1" outlineLevel="2" x14ac:dyDescent="0.25">
      <c r="A2350" s="90">
        <v>3</v>
      </c>
      <c r="B2350" s="26">
        <v>917139354</v>
      </c>
      <c r="C2350" s="90">
        <v>20</v>
      </c>
      <c r="D2350" s="90">
        <v>238636</v>
      </c>
      <c r="E2350" s="94">
        <v>43972</v>
      </c>
      <c r="F2350" s="26">
        <v>238636329890</v>
      </c>
      <c r="G2350" s="90">
        <v>329890</v>
      </c>
      <c r="H2350" s="90">
        <v>4.03</v>
      </c>
      <c r="I2350" s="90">
        <v>4.03</v>
      </c>
      <c r="J2350" s="90" t="s">
        <v>10509</v>
      </c>
      <c r="K2350" s="90">
        <v>199</v>
      </c>
      <c r="L2350" s="90" t="s">
        <v>10512</v>
      </c>
    </row>
    <row r="2351" spans="1:12" hidden="1" outlineLevel="2" x14ac:dyDescent="0.25">
      <c r="A2351" s="90">
        <v>3</v>
      </c>
      <c r="B2351" s="26">
        <v>917162836</v>
      </c>
      <c r="C2351" s="90">
        <v>20</v>
      </c>
      <c r="D2351" s="90">
        <v>182665</v>
      </c>
      <c r="E2351" s="94">
        <v>43335</v>
      </c>
      <c r="F2351" s="26">
        <v>182665275831</v>
      </c>
      <c r="G2351" s="90">
        <v>275831</v>
      </c>
      <c r="H2351" s="90">
        <v>1.0900000000000001</v>
      </c>
      <c r="I2351" s="90">
        <v>1.0900000000000001</v>
      </c>
      <c r="J2351" s="90" t="s">
        <v>10509</v>
      </c>
      <c r="K2351" s="90">
        <v>838</v>
      </c>
      <c r="L2351" s="90" t="s">
        <v>10512</v>
      </c>
    </row>
    <row r="2352" spans="1:12" hidden="1" outlineLevel="2" x14ac:dyDescent="0.25">
      <c r="A2352" s="90">
        <v>3</v>
      </c>
      <c r="B2352" s="26">
        <v>917162836</v>
      </c>
      <c r="C2352" s="90">
        <v>20</v>
      </c>
      <c r="D2352" s="90">
        <v>184896</v>
      </c>
      <c r="E2352" s="94">
        <v>43364</v>
      </c>
      <c r="F2352" s="26">
        <v>184896278057</v>
      </c>
      <c r="G2352" s="90">
        <v>278057</v>
      </c>
      <c r="H2352" s="90">
        <v>2.69</v>
      </c>
      <c r="I2352" s="90">
        <v>2.69</v>
      </c>
      <c r="J2352" s="90" t="s">
        <v>10509</v>
      </c>
      <c r="K2352" s="90">
        <v>808</v>
      </c>
      <c r="L2352" s="90" t="s">
        <v>10512</v>
      </c>
    </row>
    <row r="2353" spans="1:12" hidden="1" outlineLevel="2" x14ac:dyDescent="0.25">
      <c r="A2353" s="90">
        <v>3</v>
      </c>
      <c r="B2353" s="26">
        <v>917162836</v>
      </c>
      <c r="C2353" s="90">
        <v>20</v>
      </c>
      <c r="D2353" s="90">
        <v>187276</v>
      </c>
      <c r="E2353" s="94">
        <v>43396</v>
      </c>
      <c r="F2353" s="26">
        <v>187276280431</v>
      </c>
      <c r="G2353" s="90">
        <v>280431</v>
      </c>
      <c r="H2353" s="90">
        <v>1.68</v>
      </c>
      <c r="I2353" s="90">
        <v>1.68</v>
      </c>
      <c r="J2353" s="90" t="s">
        <v>10509</v>
      </c>
      <c r="K2353" s="90">
        <v>777</v>
      </c>
      <c r="L2353" s="90" t="s">
        <v>10512</v>
      </c>
    </row>
    <row r="2354" spans="1:12" hidden="1" outlineLevel="2" x14ac:dyDescent="0.25">
      <c r="A2354" s="90">
        <v>3</v>
      </c>
      <c r="B2354" s="26">
        <v>917201030</v>
      </c>
      <c r="C2354" s="90">
        <v>20</v>
      </c>
      <c r="D2354" s="90">
        <v>181996</v>
      </c>
      <c r="E2354" s="94">
        <v>43335</v>
      </c>
      <c r="F2354" s="26">
        <v>181996275162</v>
      </c>
      <c r="G2354" s="90">
        <v>275162</v>
      </c>
      <c r="H2354" s="90">
        <v>1.68</v>
      </c>
      <c r="I2354" s="90">
        <v>1.68</v>
      </c>
      <c r="J2354" s="90" t="s">
        <v>10509</v>
      </c>
      <c r="K2354" s="90">
        <v>838</v>
      </c>
      <c r="L2354" s="90" t="s">
        <v>10512</v>
      </c>
    </row>
    <row r="2355" spans="1:12" hidden="1" outlineLevel="2" x14ac:dyDescent="0.25">
      <c r="A2355" s="90">
        <v>3</v>
      </c>
      <c r="B2355" s="26">
        <v>917201030</v>
      </c>
      <c r="C2355" s="90">
        <v>20</v>
      </c>
      <c r="D2355" s="90">
        <v>184179</v>
      </c>
      <c r="E2355" s="94">
        <v>43364</v>
      </c>
      <c r="F2355" s="26">
        <v>184179277340</v>
      </c>
      <c r="G2355" s="90">
        <v>277340</v>
      </c>
      <c r="H2355" s="90">
        <v>1.68</v>
      </c>
      <c r="I2355" s="90">
        <v>1.68</v>
      </c>
      <c r="J2355" s="90" t="s">
        <v>10509</v>
      </c>
      <c r="K2355" s="90">
        <v>808</v>
      </c>
      <c r="L2355" s="90" t="s">
        <v>10512</v>
      </c>
    </row>
    <row r="2356" spans="1:12" hidden="1" outlineLevel="2" x14ac:dyDescent="0.25">
      <c r="A2356" s="90">
        <v>3</v>
      </c>
      <c r="B2356" s="26">
        <v>917208753</v>
      </c>
      <c r="C2356" s="90">
        <v>20</v>
      </c>
      <c r="D2356" s="90">
        <v>178538</v>
      </c>
      <c r="E2356" s="94">
        <v>43273</v>
      </c>
      <c r="F2356" s="26">
        <v>178538271712</v>
      </c>
      <c r="G2356" s="90">
        <v>271712</v>
      </c>
      <c r="H2356" s="90">
        <v>1.49</v>
      </c>
      <c r="I2356" s="90">
        <v>1.49</v>
      </c>
      <c r="J2356" s="90" t="s">
        <v>10509</v>
      </c>
      <c r="K2356" s="90">
        <v>900</v>
      </c>
      <c r="L2356" s="90" t="s">
        <v>10512</v>
      </c>
    </row>
    <row r="2357" spans="1:12" hidden="1" outlineLevel="2" x14ac:dyDescent="0.25">
      <c r="A2357" s="90">
        <v>3</v>
      </c>
      <c r="B2357" s="26">
        <v>917239212</v>
      </c>
      <c r="C2357" s="90">
        <v>20</v>
      </c>
      <c r="D2357" s="90">
        <v>180099</v>
      </c>
      <c r="E2357" s="94">
        <v>43305</v>
      </c>
      <c r="F2357" s="26">
        <v>180099273269</v>
      </c>
      <c r="G2357" s="90">
        <v>273269</v>
      </c>
      <c r="H2357" s="90">
        <v>4.54</v>
      </c>
      <c r="I2357" s="90">
        <v>4.54</v>
      </c>
      <c r="J2357" s="90" t="s">
        <v>10509</v>
      </c>
      <c r="K2357" s="90">
        <v>869</v>
      </c>
      <c r="L2357" s="90" t="s">
        <v>10512</v>
      </c>
    </row>
    <row r="2358" spans="1:12" hidden="1" outlineLevel="2" x14ac:dyDescent="0.25">
      <c r="A2358" s="90">
        <v>3</v>
      </c>
      <c r="B2358" s="26">
        <v>917239220</v>
      </c>
      <c r="C2358" s="90">
        <v>20</v>
      </c>
      <c r="D2358" s="90">
        <v>170800</v>
      </c>
      <c r="E2358" s="94">
        <v>43154</v>
      </c>
      <c r="F2358" s="26">
        <v>170800262450</v>
      </c>
      <c r="G2358" s="90">
        <v>262450</v>
      </c>
      <c r="H2358" s="90">
        <v>0.48</v>
      </c>
      <c r="I2358" s="90">
        <v>0.48</v>
      </c>
      <c r="J2358" s="90" t="s">
        <v>10509</v>
      </c>
      <c r="K2358" s="90">
        <v>1022</v>
      </c>
      <c r="L2358" s="90" t="s">
        <v>10512</v>
      </c>
    </row>
    <row r="2359" spans="1:12" hidden="1" outlineLevel="2" x14ac:dyDescent="0.25">
      <c r="A2359" s="90">
        <v>3</v>
      </c>
      <c r="B2359" s="26">
        <v>917241846</v>
      </c>
      <c r="C2359" s="90">
        <v>20</v>
      </c>
      <c r="D2359" s="90">
        <v>215196</v>
      </c>
      <c r="E2359" s="94">
        <v>43731</v>
      </c>
      <c r="F2359" s="26">
        <v>215196307910</v>
      </c>
      <c r="G2359" s="90">
        <v>307910</v>
      </c>
      <c r="H2359" s="90">
        <v>5.6</v>
      </c>
      <c r="I2359" s="90">
        <v>5.6</v>
      </c>
      <c r="J2359" s="90" t="s">
        <v>10509</v>
      </c>
      <c r="K2359" s="90">
        <v>443</v>
      </c>
      <c r="L2359" s="90" t="s">
        <v>10512</v>
      </c>
    </row>
    <row r="2360" spans="1:12" hidden="1" outlineLevel="2" x14ac:dyDescent="0.25">
      <c r="A2360" s="90">
        <v>3</v>
      </c>
      <c r="B2360" s="26">
        <v>917241846</v>
      </c>
      <c r="C2360" s="90">
        <v>20</v>
      </c>
      <c r="D2360" s="90">
        <v>218062</v>
      </c>
      <c r="E2360" s="94">
        <v>43759</v>
      </c>
      <c r="F2360" s="26">
        <v>218062310643</v>
      </c>
      <c r="G2360" s="90">
        <v>310643</v>
      </c>
      <c r="H2360" s="90">
        <v>6.28</v>
      </c>
      <c r="I2360" s="90">
        <v>6.28</v>
      </c>
      <c r="J2360" s="90" t="s">
        <v>10509</v>
      </c>
      <c r="K2360" s="90">
        <v>412</v>
      </c>
      <c r="L2360" s="90" t="s">
        <v>10512</v>
      </c>
    </row>
    <row r="2361" spans="1:12" hidden="1" outlineLevel="2" x14ac:dyDescent="0.25">
      <c r="A2361" s="90">
        <v>3</v>
      </c>
      <c r="B2361" s="26">
        <v>917260242</v>
      </c>
      <c r="C2361" s="90">
        <v>20</v>
      </c>
      <c r="D2361" s="90">
        <v>214086</v>
      </c>
      <c r="E2361" s="94">
        <v>43731</v>
      </c>
      <c r="F2361" s="26">
        <v>214086306804</v>
      </c>
      <c r="G2361" s="90">
        <v>306804</v>
      </c>
      <c r="H2361" s="90">
        <v>24.16</v>
      </c>
      <c r="I2361" s="90">
        <v>24.16</v>
      </c>
      <c r="J2361" s="90" t="s">
        <v>10509</v>
      </c>
      <c r="K2361" s="90">
        <v>443</v>
      </c>
      <c r="L2361" s="90" t="s">
        <v>10512</v>
      </c>
    </row>
    <row r="2362" spans="1:12" hidden="1" outlineLevel="2" x14ac:dyDescent="0.25">
      <c r="A2362" s="90">
        <v>3</v>
      </c>
      <c r="B2362" s="26">
        <v>917260242</v>
      </c>
      <c r="C2362" s="90">
        <v>20</v>
      </c>
      <c r="D2362" s="90">
        <v>217017</v>
      </c>
      <c r="E2362" s="94">
        <v>43759</v>
      </c>
      <c r="F2362" s="26">
        <v>217017309602</v>
      </c>
      <c r="G2362" s="90">
        <v>309602</v>
      </c>
      <c r="H2362" s="90">
        <v>44.24</v>
      </c>
      <c r="I2362" s="90">
        <v>44.24</v>
      </c>
      <c r="J2362" s="90" t="s">
        <v>10509</v>
      </c>
      <c r="K2362" s="90">
        <v>412</v>
      </c>
      <c r="L2362" s="90" t="s">
        <v>10512</v>
      </c>
    </row>
    <row r="2363" spans="1:12" hidden="1" outlineLevel="2" x14ac:dyDescent="0.25">
      <c r="A2363" s="90">
        <v>3</v>
      </c>
      <c r="B2363" s="26">
        <v>917260853</v>
      </c>
      <c r="C2363" s="90">
        <v>20</v>
      </c>
      <c r="D2363" s="90">
        <v>175412</v>
      </c>
      <c r="E2363" s="94">
        <v>43243</v>
      </c>
      <c r="F2363" s="26">
        <v>175412268589</v>
      </c>
      <c r="G2363" s="90">
        <v>268589</v>
      </c>
      <c r="H2363" s="90">
        <v>8.3800000000000008</v>
      </c>
      <c r="I2363" s="90">
        <v>8.3800000000000008</v>
      </c>
      <c r="J2363" s="90" t="s">
        <v>10509</v>
      </c>
      <c r="K2363" s="90">
        <v>930</v>
      </c>
      <c r="L2363" s="90" t="s">
        <v>10512</v>
      </c>
    </row>
    <row r="2364" spans="1:12" hidden="1" outlineLevel="2" x14ac:dyDescent="0.25">
      <c r="A2364" s="90">
        <v>3</v>
      </c>
      <c r="B2364" s="26">
        <v>917260853</v>
      </c>
      <c r="C2364" s="90">
        <v>20</v>
      </c>
      <c r="D2364" s="90">
        <v>177433</v>
      </c>
      <c r="E2364" s="94">
        <v>43273</v>
      </c>
      <c r="F2364" s="26">
        <v>177433270607</v>
      </c>
      <c r="G2364" s="90">
        <v>270607</v>
      </c>
      <c r="H2364" s="90">
        <v>8.3800000000000008</v>
      </c>
      <c r="I2364" s="90">
        <v>8.3800000000000008</v>
      </c>
      <c r="J2364" s="90" t="s">
        <v>10509</v>
      </c>
      <c r="K2364" s="90">
        <v>900</v>
      </c>
      <c r="L2364" s="90" t="s">
        <v>10512</v>
      </c>
    </row>
    <row r="2365" spans="1:12" hidden="1" outlineLevel="2" x14ac:dyDescent="0.25">
      <c r="A2365" s="90">
        <v>3</v>
      </c>
      <c r="B2365" s="26">
        <v>917260853</v>
      </c>
      <c r="C2365" s="90">
        <v>20</v>
      </c>
      <c r="D2365" s="90">
        <v>181587</v>
      </c>
      <c r="E2365" s="94">
        <v>43335</v>
      </c>
      <c r="F2365" s="26">
        <v>181587274753</v>
      </c>
      <c r="G2365" s="90">
        <v>274753</v>
      </c>
      <c r="H2365" s="90">
        <v>9.48</v>
      </c>
      <c r="I2365" s="90">
        <v>9.48</v>
      </c>
      <c r="J2365" s="90" t="s">
        <v>10509</v>
      </c>
      <c r="K2365" s="90">
        <v>838</v>
      </c>
      <c r="L2365" s="90" t="s">
        <v>10512</v>
      </c>
    </row>
    <row r="2366" spans="1:12" hidden="1" outlineLevel="2" x14ac:dyDescent="0.25">
      <c r="A2366" s="90">
        <v>3</v>
      </c>
      <c r="B2366" s="26">
        <v>917269466</v>
      </c>
      <c r="C2366" s="90">
        <v>20</v>
      </c>
      <c r="D2366" s="90">
        <v>218621</v>
      </c>
      <c r="E2366" s="94">
        <v>43759</v>
      </c>
      <c r="F2366" s="26">
        <v>218621311108</v>
      </c>
      <c r="G2366" s="90">
        <v>311108</v>
      </c>
      <c r="H2366" s="90">
        <v>0.01</v>
      </c>
      <c r="I2366" s="90">
        <v>0.01</v>
      </c>
      <c r="J2366" s="90" t="s">
        <v>10509</v>
      </c>
      <c r="K2366" s="90">
        <v>412</v>
      </c>
      <c r="L2366" s="90" t="s">
        <v>10512</v>
      </c>
    </row>
    <row r="2367" spans="1:12" hidden="1" outlineLevel="2" x14ac:dyDescent="0.25">
      <c r="A2367" s="90">
        <v>3</v>
      </c>
      <c r="B2367" s="26">
        <v>917276982</v>
      </c>
      <c r="C2367" s="90">
        <v>20</v>
      </c>
      <c r="D2367" s="90">
        <v>225642</v>
      </c>
      <c r="E2367" s="94">
        <v>43851</v>
      </c>
      <c r="F2367" s="26">
        <v>225642317743</v>
      </c>
      <c r="G2367" s="90">
        <v>317743</v>
      </c>
      <c r="H2367" s="90">
        <v>1.98</v>
      </c>
      <c r="I2367" s="90">
        <v>1.98</v>
      </c>
      <c r="J2367" s="90" t="s">
        <v>10509</v>
      </c>
      <c r="K2367" s="90">
        <v>320</v>
      </c>
      <c r="L2367" s="90" t="s">
        <v>10512</v>
      </c>
    </row>
    <row r="2368" spans="1:12" hidden="1" outlineLevel="2" x14ac:dyDescent="0.25">
      <c r="A2368" s="90">
        <v>3</v>
      </c>
      <c r="B2368" s="26">
        <v>917276982</v>
      </c>
      <c r="C2368" s="90">
        <v>20</v>
      </c>
      <c r="D2368" s="90">
        <v>228574</v>
      </c>
      <c r="E2368" s="94">
        <v>43882</v>
      </c>
      <c r="F2368" s="26">
        <v>228574320483</v>
      </c>
      <c r="G2368" s="90">
        <v>320483</v>
      </c>
      <c r="H2368" s="90">
        <v>1.81</v>
      </c>
      <c r="I2368" s="90">
        <v>1.81</v>
      </c>
      <c r="J2368" s="90" t="s">
        <v>10509</v>
      </c>
      <c r="K2368" s="90">
        <v>291</v>
      </c>
      <c r="L2368" s="90" t="s">
        <v>10512</v>
      </c>
    </row>
    <row r="2369" spans="1:12" hidden="1" outlineLevel="2" x14ac:dyDescent="0.25">
      <c r="A2369" s="90">
        <v>3</v>
      </c>
      <c r="B2369" s="26">
        <v>917294753</v>
      </c>
      <c r="C2369" s="90">
        <v>20</v>
      </c>
      <c r="D2369" s="90">
        <v>220134</v>
      </c>
      <c r="E2369" s="94">
        <v>43790</v>
      </c>
      <c r="F2369" s="26">
        <v>220134312568</v>
      </c>
      <c r="G2369" s="90">
        <v>312568</v>
      </c>
      <c r="H2369" s="90">
        <v>21.22</v>
      </c>
      <c r="I2369" s="90">
        <v>21.22</v>
      </c>
      <c r="J2369" s="90" t="s">
        <v>10509</v>
      </c>
      <c r="K2369" s="90">
        <v>382</v>
      </c>
      <c r="L2369" s="90" t="s">
        <v>10512</v>
      </c>
    </row>
    <row r="2370" spans="1:12" hidden="1" outlineLevel="2" x14ac:dyDescent="0.25">
      <c r="A2370" s="90">
        <v>3</v>
      </c>
      <c r="B2370" s="26">
        <v>917299448</v>
      </c>
      <c r="C2370" s="90">
        <v>20</v>
      </c>
      <c r="D2370" s="90">
        <v>214201</v>
      </c>
      <c r="E2370" s="94">
        <v>43731</v>
      </c>
      <c r="F2370" s="26">
        <v>214201306919</v>
      </c>
      <c r="G2370" s="90">
        <v>306919</v>
      </c>
      <c r="H2370" s="90">
        <v>2.77</v>
      </c>
      <c r="I2370" s="90">
        <v>2.77</v>
      </c>
      <c r="J2370" s="90" t="s">
        <v>10509</v>
      </c>
      <c r="K2370" s="90">
        <v>443</v>
      </c>
      <c r="L2370" s="90" t="s">
        <v>10512</v>
      </c>
    </row>
    <row r="2371" spans="1:12" hidden="1" outlineLevel="2" x14ac:dyDescent="0.25">
      <c r="A2371" s="90">
        <v>3</v>
      </c>
      <c r="B2371" s="26">
        <v>917299448</v>
      </c>
      <c r="C2371" s="90">
        <v>20</v>
      </c>
      <c r="D2371" s="90">
        <v>217127</v>
      </c>
      <c r="E2371" s="94">
        <v>43759</v>
      </c>
      <c r="F2371" s="26">
        <v>217127309712</v>
      </c>
      <c r="G2371" s="90">
        <v>309712</v>
      </c>
      <c r="H2371" s="90">
        <v>1.68</v>
      </c>
      <c r="I2371" s="90">
        <v>1.68</v>
      </c>
      <c r="J2371" s="90" t="s">
        <v>10509</v>
      </c>
      <c r="K2371" s="90">
        <v>412</v>
      </c>
      <c r="L2371" s="90" t="s">
        <v>10512</v>
      </c>
    </row>
    <row r="2372" spans="1:12" hidden="1" outlineLevel="2" x14ac:dyDescent="0.25">
      <c r="A2372" s="90">
        <v>3</v>
      </c>
      <c r="B2372" s="26">
        <v>917304347</v>
      </c>
      <c r="C2372" s="90">
        <v>20</v>
      </c>
      <c r="D2372" s="90">
        <v>170706</v>
      </c>
      <c r="E2372" s="94">
        <v>43154</v>
      </c>
      <c r="F2372" s="26">
        <v>170706262356</v>
      </c>
      <c r="G2372" s="90">
        <v>262356</v>
      </c>
      <c r="H2372" s="90">
        <v>16.11</v>
      </c>
      <c r="I2372" s="90">
        <v>16.11</v>
      </c>
      <c r="J2372" s="90" t="s">
        <v>10509</v>
      </c>
      <c r="K2372" s="90">
        <v>1022</v>
      </c>
      <c r="L2372" s="90" t="s">
        <v>10512</v>
      </c>
    </row>
    <row r="2373" spans="1:12" hidden="1" outlineLevel="2" x14ac:dyDescent="0.25">
      <c r="A2373" s="90">
        <v>3</v>
      </c>
      <c r="B2373" s="26">
        <v>917308488</v>
      </c>
      <c r="C2373" s="90">
        <v>20</v>
      </c>
      <c r="D2373" s="90">
        <v>175679</v>
      </c>
      <c r="E2373" s="94">
        <v>43243</v>
      </c>
      <c r="F2373" s="26">
        <v>175679268856</v>
      </c>
      <c r="G2373" s="90">
        <v>268856</v>
      </c>
      <c r="H2373" s="90">
        <v>33.42</v>
      </c>
      <c r="I2373" s="90">
        <v>33.42</v>
      </c>
      <c r="J2373" s="90" t="s">
        <v>10509</v>
      </c>
      <c r="K2373" s="90">
        <v>930</v>
      </c>
      <c r="L2373" s="90" t="s">
        <v>10512</v>
      </c>
    </row>
    <row r="2374" spans="1:12" hidden="1" outlineLevel="2" x14ac:dyDescent="0.25">
      <c r="A2374" s="90">
        <v>3</v>
      </c>
      <c r="B2374" s="26">
        <v>917308488</v>
      </c>
      <c r="C2374" s="90">
        <v>20</v>
      </c>
      <c r="D2374" s="90">
        <v>177692</v>
      </c>
      <c r="E2374" s="94">
        <v>43273</v>
      </c>
      <c r="F2374" s="26">
        <v>177692270866</v>
      </c>
      <c r="G2374" s="90">
        <v>270866</v>
      </c>
      <c r="H2374" s="90">
        <v>38.18</v>
      </c>
      <c r="I2374" s="90">
        <v>38.18</v>
      </c>
      <c r="J2374" s="90" t="s">
        <v>10509</v>
      </c>
      <c r="K2374" s="90">
        <v>900</v>
      </c>
      <c r="L2374" s="90" t="s">
        <v>10512</v>
      </c>
    </row>
    <row r="2375" spans="1:12" hidden="1" outlineLevel="2" x14ac:dyDescent="0.25">
      <c r="A2375" s="90">
        <v>3</v>
      </c>
      <c r="B2375" s="26">
        <v>917328635</v>
      </c>
      <c r="C2375" s="90">
        <v>20</v>
      </c>
      <c r="D2375" s="90">
        <v>209930</v>
      </c>
      <c r="E2375" s="94">
        <v>43669</v>
      </c>
      <c r="F2375" s="26">
        <v>209930302817</v>
      </c>
      <c r="G2375" s="90">
        <v>302817</v>
      </c>
      <c r="H2375" s="90">
        <v>0.02</v>
      </c>
      <c r="I2375" s="90">
        <v>0.02</v>
      </c>
      <c r="J2375" s="90" t="s">
        <v>10509</v>
      </c>
      <c r="K2375" s="90">
        <v>504</v>
      </c>
      <c r="L2375" s="90" t="s">
        <v>10512</v>
      </c>
    </row>
    <row r="2376" spans="1:12" hidden="1" outlineLevel="2" x14ac:dyDescent="0.25">
      <c r="A2376" s="90">
        <v>3</v>
      </c>
      <c r="B2376" s="26">
        <v>917328635</v>
      </c>
      <c r="C2376" s="90">
        <v>20</v>
      </c>
      <c r="D2376" s="90">
        <v>226994</v>
      </c>
      <c r="E2376" s="94">
        <v>43851</v>
      </c>
      <c r="F2376" s="26">
        <v>226994319026</v>
      </c>
      <c r="G2376" s="90">
        <v>319026</v>
      </c>
      <c r="H2376" s="90">
        <v>1.68</v>
      </c>
      <c r="I2376" s="90">
        <v>1.68</v>
      </c>
      <c r="J2376" s="90" t="s">
        <v>10509</v>
      </c>
      <c r="K2376" s="90">
        <v>320</v>
      </c>
      <c r="L2376" s="90" t="s">
        <v>10512</v>
      </c>
    </row>
    <row r="2377" spans="1:12" hidden="1" outlineLevel="2" x14ac:dyDescent="0.25">
      <c r="A2377" s="90">
        <v>3</v>
      </c>
      <c r="B2377" s="26">
        <v>917328635</v>
      </c>
      <c r="C2377" s="90">
        <v>20</v>
      </c>
      <c r="D2377" s="90">
        <v>229878</v>
      </c>
      <c r="E2377" s="94">
        <v>43882</v>
      </c>
      <c r="F2377" s="26">
        <v>229878321721</v>
      </c>
      <c r="G2377" s="90">
        <v>321721</v>
      </c>
      <c r="H2377" s="90">
        <v>1.68</v>
      </c>
      <c r="I2377" s="90">
        <v>1.68</v>
      </c>
      <c r="J2377" s="90" t="s">
        <v>10509</v>
      </c>
      <c r="K2377" s="90">
        <v>291</v>
      </c>
      <c r="L2377" s="90" t="s">
        <v>10512</v>
      </c>
    </row>
    <row r="2378" spans="1:12" hidden="1" outlineLevel="2" x14ac:dyDescent="0.25">
      <c r="A2378" s="90">
        <v>3</v>
      </c>
      <c r="B2378" s="26">
        <v>917352775</v>
      </c>
      <c r="C2378" s="90">
        <v>20</v>
      </c>
      <c r="D2378" s="90">
        <v>229584</v>
      </c>
      <c r="E2378" s="94">
        <v>43882</v>
      </c>
      <c r="F2378" s="26">
        <v>229584321486</v>
      </c>
      <c r="G2378" s="90">
        <v>321486</v>
      </c>
      <c r="H2378" s="90">
        <v>14.19</v>
      </c>
      <c r="I2378" s="90">
        <v>14.19</v>
      </c>
      <c r="J2378" s="90" t="s">
        <v>10509</v>
      </c>
      <c r="K2378" s="90">
        <v>291</v>
      </c>
      <c r="L2378" s="90" t="s">
        <v>10512</v>
      </c>
    </row>
    <row r="2379" spans="1:12" hidden="1" outlineLevel="2" x14ac:dyDescent="0.25">
      <c r="A2379" s="90">
        <v>3</v>
      </c>
      <c r="B2379" s="26">
        <v>917352775</v>
      </c>
      <c r="C2379" s="90">
        <v>20</v>
      </c>
      <c r="D2379" s="90">
        <v>238509</v>
      </c>
      <c r="E2379" s="94">
        <v>43972</v>
      </c>
      <c r="F2379" s="26">
        <v>238509329781</v>
      </c>
      <c r="G2379" s="90">
        <v>329781</v>
      </c>
      <c r="H2379" s="90">
        <v>22.16</v>
      </c>
      <c r="I2379" s="90">
        <v>22.16</v>
      </c>
      <c r="J2379" s="90" t="s">
        <v>10509</v>
      </c>
      <c r="K2379" s="90">
        <v>199</v>
      </c>
      <c r="L2379" s="90" t="s">
        <v>10512</v>
      </c>
    </row>
    <row r="2380" spans="1:12" hidden="1" outlineLevel="2" x14ac:dyDescent="0.25">
      <c r="A2380" s="90">
        <v>3</v>
      </c>
      <c r="B2380" s="26">
        <v>917375693</v>
      </c>
      <c r="C2380" s="90">
        <v>20</v>
      </c>
      <c r="D2380" s="90">
        <v>182163</v>
      </c>
      <c r="E2380" s="94">
        <v>43335</v>
      </c>
      <c r="F2380" s="26">
        <v>182163275329</v>
      </c>
      <c r="G2380" s="90">
        <v>275329</v>
      </c>
      <c r="H2380" s="90">
        <v>1.68</v>
      </c>
      <c r="I2380" s="90">
        <v>1.68</v>
      </c>
      <c r="J2380" s="90" t="s">
        <v>10509</v>
      </c>
      <c r="K2380" s="90">
        <v>838</v>
      </c>
      <c r="L2380" s="90" t="s">
        <v>10512</v>
      </c>
    </row>
    <row r="2381" spans="1:12" hidden="1" outlineLevel="2" x14ac:dyDescent="0.25">
      <c r="A2381" s="90">
        <v>3</v>
      </c>
      <c r="B2381" s="26">
        <v>917378507001</v>
      </c>
      <c r="C2381" s="90">
        <v>20</v>
      </c>
      <c r="D2381" s="90">
        <v>212992</v>
      </c>
      <c r="E2381" s="94">
        <v>43710</v>
      </c>
      <c r="F2381" s="26">
        <v>212992305747</v>
      </c>
      <c r="G2381" s="90">
        <v>305747</v>
      </c>
      <c r="H2381" s="90">
        <v>2.35</v>
      </c>
      <c r="I2381" s="90">
        <v>2.35</v>
      </c>
      <c r="J2381" s="90" t="s">
        <v>10509</v>
      </c>
      <c r="K2381" s="90">
        <v>473</v>
      </c>
      <c r="L2381" s="90" t="s">
        <v>10512</v>
      </c>
    </row>
    <row r="2382" spans="1:12" hidden="1" outlineLevel="2" x14ac:dyDescent="0.25">
      <c r="A2382" s="90">
        <v>3</v>
      </c>
      <c r="B2382" s="26">
        <v>917378507001</v>
      </c>
      <c r="C2382" s="90">
        <v>20</v>
      </c>
      <c r="D2382" s="90">
        <v>215949</v>
      </c>
      <c r="E2382" s="94">
        <v>43740</v>
      </c>
      <c r="F2382" s="26">
        <v>215949308572</v>
      </c>
      <c r="G2382" s="90">
        <v>308572</v>
      </c>
      <c r="H2382" s="90">
        <v>1.69</v>
      </c>
      <c r="I2382" s="90">
        <v>1.69</v>
      </c>
      <c r="J2382" s="90" t="s">
        <v>10509</v>
      </c>
      <c r="K2382" s="90">
        <v>443</v>
      </c>
      <c r="L2382" s="90" t="s">
        <v>10512</v>
      </c>
    </row>
    <row r="2383" spans="1:12" hidden="1" outlineLevel="2" x14ac:dyDescent="0.25">
      <c r="A2383" s="90">
        <v>3</v>
      </c>
      <c r="B2383" s="26">
        <v>917389694</v>
      </c>
      <c r="C2383" s="90">
        <v>20</v>
      </c>
      <c r="D2383" s="90">
        <v>203139</v>
      </c>
      <c r="E2383" s="94">
        <v>43607</v>
      </c>
      <c r="F2383" s="26">
        <v>203139296204</v>
      </c>
      <c r="G2383" s="90">
        <v>296204</v>
      </c>
      <c r="H2383" s="90">
        <v>2.0499999999999998</v>
      </c>
      <c r="I2383" s="90">
        <v>2.0499999999999998</v>
      </c>
      <c r="J2383" s="90" t="s">
        <v>10509</v>
      </c>
      <c r="K2383" s="90">
        <v>565</v>
      </c>
      <c r="L2383" s="90" t="s">
        <v>10512</v>
      </c>
    </row>
    <row r="2384" spans="1:12" hidden="1" outlineLevel="2" x14ac:dyDescent="0.25">
      <c r="A2384" s="90">
        <v>3</v>
      </c>
      <c r="B2384" s="26">
        <v>917389694</v>
      </c>
      <c r="C2384" s="90">
        <v>20</v>
      </c>
      <c r="D2384" s="90">
        <v>205762</v>
      </c>
      <c r="E2384" s="94">
        <v>43637</v>
      </c>
      <c r="F2384" s="26">
        <v>205762298789</v>
      </c>
      <c r="G2384" s="90">
        <v>298789</v>
      </c>
      <c r="H2384" s="90">
        <v>9.68</v>
      </c>
      <c r="I2384" s="90">
        <v>9.68</v>
      </c>
      <c r="J2384" s="90" t="s">
        <v>10509</v>
      </c>
      <c r="K2384" s="90">
        <v>535</v>
      </c>
      <c r="L2384" s="90" t="s">
        <v>10512</v>
      </c>
    </row>
    <row r="2385" spans="1:12" hidden="1" outlineLevel="2" x14ac:dyDescent="0.25">
      <c r="A2385" s="90">
        <v>3</v>
      </c>
      <c r="B2385" s="26">
        <v>917393720</v>
      </c>
      <c r="C2385" s="90">
        <v>20</v>
      </c>
      <c r="D2385" s="90">
        <v>172130</v>
      </c>
      <c r="E2385" s="94">
        <v>43185</v>
      </c>
      <c r="F2385" s="26">
        <v>172130263777</v>
      </c>
      <c r="G2385" s="90">
        <v>263777</v>
      </c>
      <c r="H2385" s="90">
        <v>2.06</v>
      </c>
      <c r="I2385" s="90">
        <v>2.06</v>
      </c>
      <c r="J2385" s="90" t="s">
        <v>10509</v>
      </c>
      <c r="K2385" s="90">
        <v>991</v>
      </c>
      <c r="L2385" s="90" t="s">
        <v>10512</v>
      </c>
    </row>
    <row r="2386" spans="1:12" hidden="1" outlineLevel="2" x14ac:dyDescent="0.25">
      <c r="A2386" s="90">
        <v>3</v>
      </c>
      <c r="B2386" s="26">
        <v>917393720</v>
      </c>
      <c r="C2386" s="90">
        <v>20</v>
      </c>
      <c r="D2386" s="90">
        <v>175815</v>
      </c>
      <c r="E2386" s="94">
        <v>43243</v>
      </c>
      <c r="F2386" s="26">
        <v>175815268992</v>
      </c>
      <c r="G2386" s="90">
        <v>268992</v>
      </c>
      <c r="H2386" s="90">
        <v>3.3</v>
      </c>
      <c r="I2386" s="90">
        <v>3.3</v>
      </c>
      <c r="J2386" s="90" t="s">
        <v>10509</v>
      </c>
      <c r="K2386" s="90">
        <v>930</v>
      </c>
      <c r="L2386" s="90" t="s">
        <v>10512</v>
      </c>
    </row>
    <row r="2387" spans="1:12" hidden="1" outlineLevel="2" x14ac:dyDescent="0.25">
      <c r="A2387" s="90">
        <v>3</v>
      </c>
      <c r="B2387" s="26">
        <v>917394959</v>
      </c>
      <c r="C2387" s="90">
        <v>20</v>
      </c>
      <c r="D2387" s="90">
        <v>170801</v>
      </c>
      <c r="E2387" s="94">
        <v>43154</v>
      </c>
      <c r="F2387" s="26">
        <v>170801262451</v>
      </c>
      <c r="G2387" s="90">
        <v>262451</v>
      </c>
      <c r="H2387" s="90">
        <v>0.02</v>
      </c>
      <c r="I2387" s="90">
        <v>0.02</v>
      </c>
      <c r="J2387" s="90" t="s">
        <v>10509</v>
      </c>
      <c r="K2387" s="90">
        <v>1022</v>
      </c>
      <c r="L2387" s="90" t="s">
        <v>10512</v>
      </c>
    </row>
    <row r="2388" spans="1:12" hidden="1" outlineLevel="2" x14ac:dyDescent="0.25">
      <c r="A2388" s="90">
        <v>3</v>
      </c>
      <c r="B2388" s="26">
        <v>917436941</v>
      </c>
      <c r="C2388" s="90">
        <v>20</v>
      </c>
      <c r="D2388" s="90">
        <v>177992</v>
      </c>
      <c r="E2388" s="94">
        <v>43273</v>
      </c>
      <c r="F2388" s="26">
        <v>177992271166</v>
      </c>
      <c r="G2388" s="90">
        <v>271166</v>
      </c>
      <c r="H2388" s="90">
        <v>1.68</v>
      </c>
      <c r="I2388" s="90">
        <v>1.68</v>
      </c>
      <c r="J2388" s="90" t="s">
        <v>10509</v>
      </c>
      <c r="K2388" s="90">
        <v>900</v>
      </c>
      <c r="L2388" s="90" t="s">
        <v>10512</v>
      </c>
    </row>
    <row r="2389" spans="1:12" hidden="1" outlineLevel="2" x14ac:dyDescent="0.25">
      <c r="A2389" s="90">
        <v>3</v>
      </c>
      <c r="B2389" s="26">
        <v>917436982</v>
      </c>
      <c r="C2389" s="90">
        <v>20</v>
      </c>
      <c r="D2389" s="90">
        <v>227004</v>
      </c>
      <c r="E2389" s="94">
        <v>43851</v>
      </c>
      <c r="F2389" s="26">
        <v>227004319035</v>
      </c>
      <c r="G2389" s="90">
        <v>319035</v>
      </c>
      <c r="H2389" s="90">
        <v>1.68</v>
      </c>
      <c r="I2389" s="90">
        <v>1.68</v>
      </c>
      <c r="J2389" s="90" t="s">
        <v>10509</v>
      </c>
      <c r="K2389" s="90">
        <v>320</v>
      </c>
      <c r="L2389" s="90" t="s">
        <v>10512</v>
      </c>
    </row>
    <row r="2390" spans="1:12" hidden="1" outlineLevel="2" x14ac:dyDescent="0.25">
      <c r="A2390" s="90">
        <v>3</v>
      </c>
      <c r="B2390" s="26">
        <v>917450207</v>
      </c>
      <c r="C2390" s="90">
        <v>20</v>
      </c>
      <c r="D2390" s="90">
        <v>170790</v>
      </c>
      <c r="E2390" s="94">
        <v>43154</v>
      </c>
      <c r="F2390" s="26">
        <v>170790262440</v>
      </c>
      <c r="G2390" s="90">
        <v>262440</v>
      </c>
      <c r="H2390" s="90">
        <v>7.18</v>
      </c>
      <c r="I2390" s="90">
        <v>7.18</v>
      </c>
      <c r="J2390" s="90" t="s">
        <v>10509</v>
      </c>
      <c r="K2390" s="90">
        <v>1022</v>
      </c>
      <c r="L2390" s="90" t="s">
        <v>10512</v>
      </c>
    </row>
    <row r="2391" spans="1:12" hidden="1" outlineLevel="2" x14ac:dyDescent="0.25">
      <c r="A2391" s="90">
        <v>3</v>
      </c>
      <c r="B2391" s="26">
        <v>917472763</v>
      </c>
      <c r="C2391" s="90">
        <v>20</v>
      </c>
      <c r="D2391" s="90">
        <v>192917</v>
      </c>
      <c r="E2391" s="94">
        <v>43487</v>
      </c>
      <c r="F2391" s="26">
        <v>192917286041</v>
      </c>
      <c r="G2391" s="90">
        <v>286041</v>
      </c>
      <c r="H2391" s="90">
        <v>8.3800000000000008</v>
      </c>
      <c r="I2391" s="90">
        <v>8.3800000000000008</v>
      </c>
      <c r="J2391" s="90" t="s">
        <v>10509</v>
      </c>
      <c r="K2391" s="90">
        <v>685</v>
      </c>
      <c r="L2391" s="90" t="s">
        <v>10512</v>
      </c>
    </row>
    <row r="2392" spans="1:12" hidden="1" outlineLevel="2" x14ac:dyDescent="0.25">
      <c r="A2392" s="90">
        <v>3</v>
      </c>
      <c r="B2392" s="26">
        <v>917499410</v>
      </c>
      <c r="C2392" s="90">
        <v>20</v>
      </c>
      <c r="D2392" s="90">
        <v>173948</v>
      </c>
      <c r="E2392" s="94">
        <v>43214</v>
      </c>
      <c r="F2392" s="26">
        <v>173948267129</v>
      </c>
      <c r="G2392" s="90">
        <v>267129</v>
      </c>
      <c r="H2392" s="90">
        <v>1.92</v>
      </c>
      <c r="I2392" s="90">
        <v>1.92</v>
      </c>
      <c r="J2392" s="90" t="s">
        <v>10509</v>
      </c>
      <c r="K2392" s="90">
        <v>961</v>
      </c>
      <c r="L2392" s="90" t="s">
        <v>10512</v>
      </c>
    </row>
    <row r="2393" spans="1:12" hidden="1" outlineLevel="2" x14ac:dyDescent="0.25">
      <c r="A2393" s="90">
        <v>3</v>
      </c>
      <c r="B2393" s="26">
        <v>917515835</v>
      </c>
      <c r="C2393" s="90">
        <v>20</v>
      </c>
      <c r="D2393" s="90">
        <v>235726</v>
      </c>
      <c r="E2393" s="94">
        <v>43942</v>
      </c>
      <c r="F2393" s="26">
        <v>235726327170</v>
      </c>
      <c r="G2393" s="90">
        <v>327170</v>
      </c>
      <c r="H2393" s="90">
        <v>1.89</v>
      </c>
      <c r="I2393" s="90">
        <v>1.89</v>
      </c>
      <c r="J2393" s="90" t="s">
        <v>10509</v>
      </c>
      <c r="K2393" s="90">
        <v>230</v>
      </c>
      <c r="L2393" s="90" t="s">
        <v>10512</v>
      </c>
    </row>
    <row r="2394" spans="1:12" hidden="1" outlineLevel="2" x14ac:dyDescent="0.25">
      <c r="A2394" s="90">
        <v>3</v>
      </c>
      <c r="B2394" s="26">
        <v>917543647</v>
      </c>
      <c r="C2394" s="90">
        <v>20</v>
      </c>
      <c r="D2394" s="90">
        <v>236102</v>
      </c>
      <c r="E2394" s="94">
        <v>43942</v>
      </c>
      <c r="F2394" s="26">
        <v>236102327470</v>
      </c>
      <c r="G2394" s="90">
        <v>327470</v>
      </c>
      <c r="H2394" s="90">
        <v>1.68</v>
      </c>
      <c r="I2394" s="90">
        <v>1.68</v>
      </c>
      <c r="J2394" s="90" t="s">
        <v>10509</v>
      </c>
      <c r="K2394" s="90">
        <v>230</v>
      </c>
      <c r="L2394" s="90" t="s">
        <v>10512</v>
      </c>
    </row>
    <row r="2395" spans="1:12" hidden="1" outlineLevel="2" x14ac:dyDescent="0.25">
      <c r="A2395" s="90">
        <v>3</v>
      </c>
      <c r="B2395" s="26">
        <v>917544736</v>
      </c>
      <c r="C2395" s="90">
        <v>20</v>
      </c>
      <c r="D2395" s="90">
        <v>180151</v>
      </c>
      <c r="E2395" s="94">
        <v>43305</v>
      </c>
      <c r="F2395" s="26">
        <v>180151273321</v>
      </c>
      <c r="G2395" s="90">
        <v>273321</v>
      </c>
      <c r="H2395" s="90">
        <v>1.68</v>
      </c>
      <c r="I2395" s="90">
        <v>1.68</v>
      </c>
      <c r="J2395" s="90" t="s">
        <v>10509</v>
      </c>
      <c r="K2395" s="90">
        <v>869</v>
      </c>
      <c r="L2395" s="90" t="s">
        <v>10512</v>
      </c>
    </row>
    <row r="2396" spans="1:12" hidden="1" outlineLevel="2" x14ac:dyDescent="0.25">
      <c r="A2396" s="90">
        <v>3</v>
      </c>
      <c r="B2396" s="26">
        <v>917544736</v>
      </c>
      <c r="C2396" s="90">
        <v>20</v>
      </c>
      <c r="D2396" s="90">
        <v>182249</v>
      </c>
      <c r="E2396" s="94">
        <v>43335</v>
      </c>
      <c r="F2396" s="26">
        <v>182249275415</v>
      </c>
      <c r="G2396" s="90">
        <v>275415</v>
      </c>
      <c r="H2396" s="90">
        <v>1.68</v>
      </c>
      <c r="I2396" s="90">
        <v>1.68</v>
      </c>
      <c r="J2396" s="90" t="s">
        <v>10509</v>
      </c>
      <c r="K2396" s="90">
        <v>838</v>
      </c>
      <c r="L2396" s="90" t="s">
        <v>10512</v>
      </c>
    </row>
    <row r="2397" spans="1:12" hidden="1" outlineLevel="2" x14ac:dyDescent="0.25">
      <c r="A2397" s="90">
        <v>3</v>
      </c>
      <c r="B2397" s="26">
        <v>917554636</v>
      </c>
      <c r="C2397" s="90">
        <v>20</v>
      </c>
      <c r="D2397" s="90">
        <v>170155</v>
      </c>
      <c r="E2397" s="94">
        <v>43154</v>
      </c>
      <c r="F2397" s="26">
        <v>170155261805</v>
      </c>
      <c r="G2397" s="90">
        <v>261805</v>
      </c>
      <c r="H2397" s="90">
        <v>1.68</v>
      </c>
      <c r="I2397" s="90">
        <v>1.68</v>
      </c>
      <c r="J2397" s="90" t="s">
        <v>10509</v>
      </c>
      <c r="K2397" s="90">
        <v>1022</v>
      </c>
      <c r="L2397" s="90" t="s">
        <v>10512</v>
      </c>
    </row>
    <row r="2398" spans="1:12" hidden="1" outlineLevel="2" x14ac:dyDescent="0.25">
      <c r="A2398" s="90">
        <v>3</v>
      </c>
      <c r="B2398" s="26">
        <v>917558074</v>
      </c>
      <c r="C2398" s="90">
        <v>20</v>
      </c>
      <c r="D2398" s="90">
        <v>195684</v>
      </c>
      <c r="E2398" s="94">
        <v>43518</v>
      </c>
      <c r="F2398" s="26">
        <v>195684288797</v>
      </c>
      <c r="G2398" s="90">
        <v>288797</v>
      </c>
      <c r="H2398" s="90">
        <v>1.88</v>
      </c>
      <c r="I2398" s="90">
        <v>1.88</v>
      </c>
      <c r="J2398" s="90" t="s">
        <v>10509</v>
      </c>
      <c r="K2398" s="90">
        <v>657</v>
      </c>
      <c r="L2398" s="90" t="s">
        <v>10512</v>
      </c>
    </row>
    <row r="2399" spans="1:12" hidden="1" outlineLevel="2" x14ac:dyDescent="0.25">
      <c r="A2399" s="90">
        <v>3</v>
      </c>
      <c r="B2399" s="26">
        <v>917564494</v>
      </c>
      <c r="C2399" s="90">
        <v>20</v>
      </c>
      <c r="D2399" s="90">
        <v>179739</v>
      </c>
      <c r="E2399" s="94">
        <v>43305</v>
      </c>
      <c r="F2399" s="26">
        <v>179739272909</v>
      </c>
      <c r="G2399" s="90">
        <v>272909</v>
      </c>
      <c r="H2399" s="90">
        <v>3.85</v>
      </c>
      <c r="I2399" s="90">
        <v>3.85</v>
      </c>
      <c r="J2399" s="90" t="s">
        <v>10509</v>
      </c>
      <c r="K2399" s="90">
        <v>869</v>
      </c>
      <c r="L2399" s="90" t="s">
        <v>10512</v>
      </c>
    </row>
    <row r="2400" spans="1:12" hidden="1" outlineLevel="2" x14ac:dyDescent="0.25">
      <c r="A2400" s="90">
        <v>3</v>
      </c>
      <c r="B2400" s="26">
        <v>917564494</v>
      </c>
      <c r="C2400" s="90">
        <v>20</v>
      </c>
      <c r="D2400" s="90">
        <v>181848</v>
      </c>
      <c r="E2400" s="94">
        <v>43335</v>
      </c>
      <c r="F2400" s="26">
        <v>181848275014</v>
      </c>
      <c r="G2400" s="90">
        <v>275014</v>
      </c>
      <c r="H2400" s="90">
        <v>1.86</v>
      </c>
      <c r="I2400" s="90">
        <v>1.86</v>
      </c>
      <c r="J2400" s="90" t="s">
        <v>10509</v>
      </c>
      <c r="K2400" s="90">
        <v>838</v>
      </c>
      <c r="L2400" s="90" t="s">
        <v>10512</v>
      </c>
    </row>
    <row r="2401" spans="1:12" hidden="1" outlineLevel="2" x14ac:dyDescent="0.25">
      <c r="A2401" s="90">
        <v>3</v>
      </c>
      <c r="B2401" s="26">
        <v>917564494</v>
      </c>
      <c r="C2401" s="90">
        <v>20</v>
      </c>
      <c r="D2401" s="90">
        <v>184042</v>
      </c>
      <c r="E2401" s="94">
        <v>43364</v>
      </c>
      <c r="F2401" s="26">
        <v>184042277203</v>
      </c>
      <c r="G2401" s="90">
        <v>277203</v>
      </c>
      <c r="H2401" s="90">
        <v>1.86</v>
      </c>
      <c r="I2401" s="90">
        <v>1.86</v>
      </c>
      <c r="J2401" s="90" t="s">
        <v>10509</v>
      </c>
      <c r="K2401" s="90">
        <v>808</v>
      </c>
      <c r="L2401" s="90" t="s">
        <v>10512</v>
      </c>
    </row>
    <row r="2402" spans="1:12" hidden="1" outlineLevel="2" x14ac:dyDescent="0.25">
      <c r="A2402" s="90">
        <v>3</v>
      </c>
      <c r="B2402" s="26">
        <v>917583833</v>
      </c>
      <c r="C2402" s="90">
        <v>20</v>
      </c>
      <c r="D2402" s="90">
        <v>189635</v>
      </c>
      <c r="E2402" s="94">
        <v>43426</v>
      </c>
      <c r="F2402" s="26">
        <v>189635282781</v>
      </c>
      <c r="G2402" s="90">
        <v>282781</v>
      </c>
      <c r="H2402" s="90">
        <v>0.94</v>
      </c>
      <c r="I2402" s="90">
        <v>0.94</v>
      </c>
      <c r="J2402" s="90" t="s">
        <v>10509</v>
      </c>
      <c r="K2402" s="90">
        <v>747</v>
      </c>
      <c r="L2402" s="90" t="s">
        <v>10512</v>
      </c>
    </row>
    <row r="2403" spans="1:12" hidden="1" outlineLevel="2" x14ac:dyDescent="0.25">
      <c r="A2403" s="90">
        <v>3</v>
      </c>
      <c r="B2403" s="26">
        <v>917583833</v>
      </c>
      <c r="C2403" s="90">
        <v>20</v>
      </c>
      <c r="D2403" s="90">
        <v>191890</v>
      </c>
      <c r="E2403" s="94">
        <v>43455</v>
      </c>
      <c r="F2403" s="26">
        <v>191890285024</v>
      </c>
      <c r="G2403" s="90">
        <v>285024</v>
      </c>
      <c r="H2403" s="90">
        <v>11.33</v>
      </c>
      <c r="I2403" s="90">
        <v>11.33</v>
      </c>
      <c r="J2403" s="90" t="s">
        <v>10509</v>
      </c>
      <c r="K2403" s="90">
        <v>716</v>
      </c>
      <c r="L2403" s="90" t="s">
        <v>10512</v>
      </c>
    </row>
    <row r="2404" spans="1:12" hidden="1" outlineLevel="2" x14ac:dyDescent="0.25">
      <c r="A2404" s="90">
        <v>3</v>
      </c>
      <c r="B2404" s="26">
        <v>917583833</v>
      </c>
      <c r="C2404" s="90">
        <v>20</v>
      </c>
      <c r="D2404" s="90">
        <v>194156</v>
      </c>
      <c r="E2404" s="94">
        <v>43487</v>
      </c>
      <c r="F2404" s="26">
        <v>194156287280</v>
      </c>
      <c r="G2404" s="90">
        <v>287280</v>
      </c>
      <c r="H2404" s="90">
        <v>4</v>
      </c>
      <c r="I2404" s="90">
        <v>4</v>
      </c>
      <c r="J2404" s="90" t="s">
        <v>10509</v>
      </c>
      <c r="K2404" s="90">
        <v>685</v>
      </c>
      <c r="L2404" s="90" t="s">
        <v>10512</v>
      </c>
    </row>
    <row r="2405" spans="1:12" hidden="1" outlineLevel="2" x14ac:dyDescent="0.25">
      <c r="A2405" s="90">
        <v>3</v>
      </c>
      <c r="B2405" s="26">
        <v>917605495</v>
      </c>
      <c r="C2405" s="90">
        <v>20</v>
      </c>
      <c r="D2405" s="90">
        <v>170666</v>
      </c>
      <c r="E2405" s="94">
        <v>43154</v>
      </c>
      <c r="F2405" s="26">
        <v>170666262316</v>
      </c>
      <c r="G2405" s="90">
        <v>262316</v>
      </c>
      <c r="H2405" s="90">
        <v>2.1800000000000002</v>
      </c>
      <c r="I2405" s="90">
        <v>2.1800000000000002</v>
      </c>
      <c r="J2405" s="90" t="s">
        <v>10509</v>
      </c>
      <c r="K2405" s="90">
        <v>1022</v>
      </c>
      <c r="L2405" s="90" t="s">
        <v>10512</v>
      </c>
    </row>
    <row r="2406" spans="1:12" hidden="1" outlineLevel="2" x14ac:dyDescent="0.25">
      <c r="A2406" s="90">
        <v>3</v>
      </c>
      <c r="B2406" s="26">
        <v>917608424</v>
      </c>
      <c r="C2406" s="90">
        <v>20</v>
      </c>
      <c r="D2406" s="90">
        <v>170174</v>
      </c>
      <c r="E2406" s="94">
        <v>43154</v>
      </c>
      <c r="F2406" s="26">
        <v>170174261824</v>
      </c>
      <c r="G2406" s="90">
        <v>261824</v>
      </c>
      <c r="H2406" s="90">
        <v>1.68</v>
      </c>
      <c r="I2406" s="90">
        <v>1.68</v>
      </c>
      <c r="J2406" s="90" t="s">
        <v>10509</v>
      </c>
      <c r="K2406" s="90">
        <v>1022</v>
      </c>
      <c r="L2406" s="90" t="s">
        <v>10512</v>
      </c>
    </row>
    <row r="2407" spans="1:12" hidden="1" outlineLevel="2" x14ac:dyDescent="0.25">
      <c r="A2407" s="90">
        <v>3</v>
      </c>
      <c r="B2407" s="26">
        <v>917659849</v>
      </c>
      <c r="C2407" s="90">
        <v>20</v>
      </c>
      <c r="D2407" s="90">
        <v>207156</v>
      </c>
      <c r="E2407" s="94">
        <v>43637</v>
      </c>
      <c r="F2407" s="26">
        <v>207156300147</v>
      </c>
      <c r="G2407" s="90">
        <v>300147</v>
      </c>
      <c r="H2407" s="90">
        <v>7.0000000000000007E-2</v>
      </c>
      <c r="I2407" s="90">
        <v>7.0000000000000007E-2</v>
      </c>
      <c r="J2407" s="90" t="s">
        <v>10509</v>
      </c>
      <c r="K2407" s="90">
        <v>535</v>
      </c>
      <c r="L2407" s="90" t="s">
        <v>10512</v>
      </c>
    </row>
    <row r="2408" spans="1:12" hidden="1" outlineLevel="2" x14ac:dyDescent="0.25">
      <c r="A2408" s="90">
        <v>3</v>
      </c>
      <c r="B2408" s="26">
        <v>917659849</v>
      </c>
      <c r="C2408" s="90">
        <v>20</v>
      </c>
      <c r="D2408" s="90">
        <v>212522</v>
      </c>
      <c r="E2408" s="94">
        <v>43699</v>
      </c>
      <c r="F2408" s="26">
        <v>212522305351</v>
      </c>
      <c r="G2408" s="90">
        <v>305351</v>
      </c>
      <c r="H2408" s="90">
        <v>0.83</v>
      </c>
      <c r="I2408" s="90">
        <v>0.83</v>
      </c>
      <c r="J2408" s="90" t="s">
        <v>10509</v>
      </c>
      <c r="K2408" s="90">
        <v>473</v>
      </c>
      <c r="L2408" s="90" t="s">
        <v>10512</v>
      </c>
    </row>
    <row r="2409" spans="1:12" hidden="1" outlineLevel="2" x14ac:dyDescent="0.25">
      <c r="A2409" s="90">
        <v>3</v>
      </c>
      <c r="B2409" s="26">
        <v>917662314</v>
      </c>
      <c r="C2409" s="90">
        <v>20</v>
      </c>
      <c r="D2409" s="90">
        <v>212537</v>
      </c>
      <c r="E2409" s="94">
        <v>43699</v>
      </c>
      <c r="F2409" s="26">
        <v>212537305365</v>
      </c>
      <c r="G2409" s="90">
        <v>305365</v>
      </c>
      <c r="H2409" s="90">
        <v>1.68</v>
      </c>
      <c r="I2409" s="90">
        <v>1.68</v>
      </c>
      <c r="J2409" s="90" t="s">
        <v>10509</v>
      </c>
      <c r="K2409" s="90">
        <v>473</v>
      </c>
      <c r="L2409" s="90" t="s">
        <v>10512</v>
      </c>
    </row>
    <row r="2410" spans="1:12" hidden="1" outlineLevel="2" x14ac:dyDescent="0.25">
      <c r="A2410" s="90">
        <v>3</v>
      </c>
      <c r="B2410" s="26">
        <v>917671299</v>
      </c>
      <c r="C2410" s="90">
        <v>20</v>
      </c>
      <c r="D2410" s="90">
        <v>199194</v>
      </c>
      <c r="E2410" s="94">
        <v>43546</v>
      </c>
      <c r="F2410" s="26">
        <v>199194292293</v>
      </c>
      <c r="G2410" s="90">
        <v>292293</v>
      </c>
      <c r="H2410" s="90">
        <v>1.68</v>
      </c>
      <c r="I2410" s="90">
        <v>1.68</v>
      </c>
      <c r="J2410" s="90" t="s">
        <v>10509</v>
      </c>
      <c r="K2410" s="90">
        <v>626</v>
      </c>
      <c r="L2410" s="90" t="s">
        <v>10512</v>
      </c>
    </row>
    <row r="2411" spans="1:12" hidden="1" outlineLevel="2" x14ac:dyDescent="0.25">
      <c r="A2411" s="90">
        <v>3</v>
      </c>
      <c r="B2411" s="26">
        <v>917671299</v>
      </c>
      <c r="C2411" s="90">
        <v>20</v>
      </c>
      <c r="D2411" s="90">
        <v>204059</v>
      </c>
      <c r="E2411" s="94">
        <v>43607</v>
      </c>
      <c r="F2411" s="26">
        <v>204059297122</v>
      </c>
      <c r="G2411" s="90">
        <v>297122</v>
      </c>
      <c r="H2411" s="90">
        <v>1.68</v>
      </c>
      <c r="I2411" s="90">
        <v>1.68</v>
      </c>
      <c r="J2411" s="90" t="s">
        <v>10509</v>
      </c>
      <c r="K2411" s="90">
        <v>565</v>
      </c>
      <c r="L2411" s="90" t="s">
        <v>10512</v>
      </c>
    </row>
    <row r="2412" spans="1:12" hidden="1" outlineLevel="2" x14ac:dyDescent="0.25">
      <c r="A2412" s="90">
        <v>3</v>
      </c>
      <c r="B2412" s="26">
        <v>917679672</v>
      </c>
      <c r="C2412" s="90">
        <v>20</v>
      </c>
      <c r="D2412" s="90">
        <v>221194</v>
      </c>
      <c r="E2412" s="94">
        <v>43790</v>
      </c>
      <c r="F2412" s="26">
        <v>221194313596</v>
      </c>
      <c r="G2412" s="90">
        <v>313596</v>
      </c>
      <c r="H2412" s="90">
        <v>1.04</v>
      </c>
      <c r="I2412" s="90">
        <v>1.04</v>
      </c>
      <c r="J2412" s="90" t="s">
        <v>10509</v>
      </c>
      <c r="K2412" s="90">
        <v>382</v>
      </c>
      <c r="L2412" s="90" t="s">
        <v>10512</v>
      </c>
    </row>
    <row r="2413" spans="1:12" hidden="1" outlineLevel="2" x14ac:dyDescent="0.25">
      <c r="A2413" s="90">
        <v>3</v>
      </c>
      <c r="B2413" s="26">
        <v>917679672</v>
      </c>
      <c r="C2413" s="90">
        <v>20</v>
      </c>
      <c r="D2413" s="90">
        <v>223962</v>
      </c>
      <c r="E2413" s="94">
        <v>43822</v>
      </c>
      <c r="F2413" s="26">
        <v>223962316207</v>
      </c>
      <c r="G2413" s="90">
        <v>316207</v>
      </c>
      <c r="H2413" s="90">
        <v>14.3</v>
      </c>
      <c r="I2413" s="90">
        <v>14.3</v>
      </c>
      <c r="J2413" s="90" t="s">
        <v>10509</v>
      </c>
      <c r="K2413" s="90">
        <v>351</v>
      </c>
      <c r="L2413" s="90" t="s">
        <v>10512</v>
      </c>
    </row>
    <row r="2414" spans="1:12" hidden="1" outlineLevel="2" x14ac:dyDescent="0.25">
      <c r="A2414" s="90">
        <v>3</v>
      </c>
      <c r="B2414" s="26">
        <v>917702623</v>
      </c>
      <c r="C2414" s="90">
        <v>20</v>
      </c>
      <c r="D2414" s="90">
        <v>218563</v>
      </c>
      <c r="E2414" s="94">
        <v>43759</v>
      </c>
      <c r="F2414" s="26">
        <v>218563311058</v>
      </c>
      <c r="G2414" s="90">
        <v>311058</v>
      </c>
      <c r="H2414" s="90">
        <v>0.41</v>
      </c>
      <c r="I2414" s="90">
        <v>0.41</v>
      </c>
      <c r="J2414" s="90" t="s">
        <v>10509</v>
      </c>
      <c r="K2414" s="90">
        <v>412</v>
      </c>
      <c r="L2414" s="90" t="s">
        <v>10512</v>
      </c>
    </row>
    <row r="2415" spans="1:12" hidden="1" outlineLevel="2" x14ac:dyDescent="0.25">
      <c r="A2415" s="90">
        <v>3</v>
      </c>
      <c r="B2415" s="26">
        <v>917702623</v>
      </c>
      <c r="C2415" s="90">
        <v>20</v>
      </c>
      <c r="D2415" s="90">
        <v>221420</v>
      </c>
      <c r="E2415" s="94">
        <v>43790</v>
      </c>
      <c r="F2415" s="26">
        <v>221420313770</v>
      </c>
      <c r="G2415" s="90">
        <v>313770</v>
      </c>
      <c r="H2415" s="90">
        <v>0.3</v>
      </c>
      <c r="I2415" s="90">
        <v>0.3</v>
      </c>
      <c r="J2415" s="90" t="s">
        <v>10509</v>
      </c>
      <c r="K2415" s="90">
        <v>382</v>
      </c>
      <c r="L2415" s="90" t="s">
        <v>10512</v>
      </c>
    </row>
    <row r="2416" spans="1:12" hidden="1" outlineLevel="2" x14ac:dyDescent="0.25">
      <c r="A2416" s="90">
        <v>3</v>
      </c>
      <c r="B2416" s="26">
        <v>917704769</v>
      </c>
      <c r="C2416" s="90">
        <v>20</v>
      </c>
      <c r="D2416" s="90">
        <v>198492</v>
      </c>
      <c r="E2416" s="94">
        <v>43546</v>
      </c>
      <c r="F2416" s="26">
        <v>198492291593</v>
      </c>
      <c r="G2416" s="90">
        <v>291593</v>
      </c>
      <c r="H2416" s="90">
        <v>3.12</v>
      </c>
      <c r="I2416" s="90">
        <v>3.12</v>
      </c>
      <c r="J2416" s="90" t="s">
        <v>10509</v>
      </c>
      <c r="K2416" s="90">
        <v>626</v>
      </c>
      <c r="L2416" s="90" t="s">
        <v>10512</v>
      </c>
    </row>
    <row r="2417" spans="1:12" hidden="1" outlineLevel="2" x14ac:dyDescent="0.25">
      <c r="A2417" s="90">
        <v>3</v>
      </c>
      <c r="B2417" s="26">
        <v>917704769</v>
      </c>
      <c r="C2417" s="90">
        <v>20</v>
      </c>
      <c r="D2417" s="90">
        <v>203357</v>
      </c>
      <c r="E2417" s="94">
        <v>43607</v>
      </c>
      <c r="F2417" s="26">
        <v>203357296422</v>
      </c>
      <c r="G2417" s="90">
        <v>296422</v>
      </c>
      <c r="H2417" s="90">
        <v>3.35</v>
      </c>
      <c r="I2417" s="90">
        <v>3.35</v>
      </c>
      <c r="J2417" s="90" t="s">
        <v>10509</v>
      </c>
      <c r="K2417" s="90">
        <v>565</v>
      </c>
      <c r="L2417" s="90" t="s">
        <v>10512</v>
      </c>
    </row>
    <row r="2418" spans="1:12" hidden="1" outlineLevel="2" x14ac:dyDescent="0.25">
      <c r="A2418" s="90">
        <v>3</v>
      </c>
      <c r="B2418" s="26">
        <v>915450977</v>
      </c>
      <c r="C2418" s="90">
        <v>20</v>
      </c>
      <c r="D2418" s="90">
        <v>187536</v>
      </c>
      <c r="E2418" s="94">
        <v>43396</v>
      </c>
      <c r="F2418" s="26">
        <v>187536280690</v>
      </c>
      <c r="G2418" s="90">
        <v>280690</v>
      </c>
      <c r="H2418" s="90">
        <v>1.68</v>
      </c>
      <c r="I2418" s="90">
        <v>1.68</v>
      </c>
      <c r="J2418" s="90" t="s">
        <v>10509</v>
      </c>
      <c r="K2418" s="90">
        <v>777</v>
      </c>
      <c r="L2418" s="90" t="s">
        <v>10512</v>
      </c>
    </row>
    <row r="2419" spans="1:12" hidden="1" outlineLevel="2" x14ac:dyDescent="0.25">
      <c r="A2419" s="90">
        <v>3</v>
      </c>
      <c r="B2419" s="26">
        <v>915453369</v>
      </c>
      <c r="C2419" s="90">
        <v>20</v>
      </c>
      <c r="D2419" s="90">
        <v>225539</v>
      </c>
      <c r="E2419" s="94">
        <v>43851</v>
      </c>
      <c r="F2419" s="26">
        <v>225539317640</v>
      </c>
      <c r="G2419" s="90">
        <v>317640</v>
      </c>
      <c r="H2419" s="90">
        <v>1.68</v>
      </c>
      <c r="I2419" s="90">
        <v>1.68</v>
      </c>
      <c r="J2419" s="90" t="s">
        <v>10509</v>
      </c>
      <c r="K2419" s="90">
        <v>320</v>
      </c>
      <c r="L2419" s="90" t="s">
        <v>10512</v>
      </c>
    </row>
    <row r="2420" spans="1:12" hidden="1" outlineLevel="2" x14ac:dyDescent="0.25">
      <c r="A2420" s="90">
        <v>3</v>
      </c>
      <c r="B2420" s="26">
        <v>915453369</v>
      </c>
      <c r="C2420" s="90">
        <v>20</v>
      </c>
      <c r="D2420" s="90">
        <v>237366</v>
      </c>
      <c r="E2420" s="94">
        <v>43972</v>
      </c>
      <c r="F2420" s="26">
        <v>237366328645</v>
      </c>
      <c r="G2420" s="90">
        <v>328645</v>
      </c>
      <c r="H2420" s="90">
        <v>1.68</v>
      </c>
      <c r="I2420" s="90">
        <v>1.68</v>
      </c>
      <c r="J2420" s="90" t="s">
        <v>10509</v>
      </c>
      <c r="K2420" s="90">
        <v>199</v>
      </c>
      <c r="L2420" s="90" t="s">
        <v>10512</v>
      </c>
    </row>
    <row r="2421" spans="1:12" hidden="1" outlineLevel="2" x14ac:dyDescent="0.25">
      <c r="A2421" s="90">
        <v>3</v>
      </c>
      <c r="B2421" s="26">
        <v>915475792</v>
      </c>
      <c r="C2421" s="90">
        <v>20</v>
      </c>
      <c r="D2421" s="90">
        <v>215038</v>
      </c>
      <c r="E2421" s="94">
        <v>43731</v>
      </c>
      <c r="F2421" s="26">
        <v>215038307754</v>
      </c>
      <c r="G2421" s="90">
        <v>307754</v>
      </c>
      <c r="H2421" s="90">
        <v>1.68</v>
      </c>
      <c r="I2421" s="90">
        <v>1.68</v>
      </c>
      <c r="J2421" s="90" t="s">
        <v>10509</v>
      </c>
      <c r="K2421" s="90">
        <v>443</v>
      </c>
      <c r="L2421" s="90" t="s">
        <v>10512</v>
      </c>
    </row>
    <row r="2422" spans="1:12" hidden="1" outlineLevel="2" x14ac:dyDescent="0.25">
      <c r="A2422" s="90">
        <v>3</v>
      </c>
      <c r="B2422" s="26">
        <v>915475792</v>
      </c>
      <c r="C2422" s="90">
        <v>20</v>
      </c>
      <c r="D2422" s="90">
        <v>217911</v>
      </c>
      <c r="E2422" s="94">
        <v>43759</v>
      </c>
      <c r="F2422" s="26">
        <v>217911310494</v>
      </c>
      <c r="G2422" s="90">
        <v>310494</v>
      </c>
      <c r="H2422" s="90">
        <v>1.68</v>
      </c>
      <c r="I2422" s="90">
        <v>1.68</v>
      </c>
      <c r="J2422" s="90" t="s">
        <v>10509</v>
      </c>
      <c r="K2422" s="90">
        <v>412</v>
      </c>
      <c r="L2422" s="90" t="s">
        <v>10512</v>
      </c>
    </row>
    <row r="2423" spans="1:12" hidden="1" outlineLevel="2" x14ac:dyDescent="0.25">
      <c r="A2423" s="90">
        <v>3</v>
      </c>
      <c r="B2423" s="26">
        <v>915497531</v>
      </c>
      <c r="C2423" s="90">
        <v>20</v>
      </c>
      <c r="D2423" s="90">
        <v>211938</v>
      </c>
      <c r="E2423" s="94">
        <v>43699</v>
      </c>
      <c r="F2423" s="26">
        <v>211938304796</v>
      </c>
      <c r="G2423" s="90">
        <v>304796</v>
      </c>
      <c r="H2423" s="90">
        <v>12.28</v>
      </c>
      <c r="I2423" s="90">
        <v>12.28</v>
      </c>
      <c r="J2423" s="90" t="s">
        <v>10509</v>
      </c>
      <c r="K2423" s="90">
        <v>473</v>
      </c>
      <c r="L2423" s="90" t="s">
        <v>10512</v>
      </c>
    </row>
    <row r="2424" spans="1:12" hidden="1" outlineLevel="2" x14ac:dyDescent="0.25">
      <c r="A2424" s="90">
        <v>3</v>
      </c>
      <c r="B2424" s="26">
        <v>915497531</v>
      </c>
      <c r="C2424" s="90">
        <v>20</v>
      </c>
      <c r="D2424" s="90">
        <v>217729</v>
      </c>
      <c r="E2424" s="94">
        <v>43759</v>
      </c>
      <c r="F2424" s="26">
        <v>217729310313</v>
      </c>
      <c r="G2424" s="90">
        <v>310313</v>
      </c>
      <c r="H2424" s="90">
        <v>3.62</v>
      </c>
      <c r="I2424" s="90">
        <v>3.62</v>
      </c>
      <c r="J2424" s="90" t="s">
        <v>10509</v>
      </c>
      <c r="K2424" s="90">
        <v>412</v>
      </c>
      <c r="L2424" s="90" t="s">
        <v>10512</v>
      </c>
    </row>
    <row r="2425" spans="1:12" hidden="1" outlineLevel="2" x14ac:dyDescent="0.25">
      <c r="A2425" s="90">
        <v>3</v>
      </c>
      <c r="B2425" s="26">
        <v>917835779</v>
      </c>
      <c r="C2425" s="90">
        <v>20</v>
      </c>
      <c r="D2425" s="90">
        <v>234565</v>
      </c>
      <c r="E2425" s="94">
        <v>43942</v>
      </c>
      <c r="F2425" s="26">
        <v>234565326046</v>
      </c>
      <c r="G2425" s="90">
        <v>326046</v>
      </c>
      <c r="H2425" s="90">
        <v>1.68</v>
      </c>
      <c r="I2425" s="90">
        <v>1.68</v>
      </c>
      <c r="J2425" s="90" t="s">
        <v>10509</v>
      </c>
      <c r="K2425" s="90">
        <v>230</v>
      </c>
      <c r="L2425" s="90" t="s">
        <v>10512</v>
      </c>
    </row>
    <row r="2426" spans="1:12" hidden="1" outlineLevel="2" x14ac:dyDescent="0.25">
      <c r="A2426" s="90">
        <v>3</v>
      </c>
      <c r="B2426" s="26">
        <v>917836108</v>
      </c>
      <c r="C2426" s="90">
        <v>20</v>
      </c>
      <c r="D2426" s="90">
        <v>223485</v>
      </c>
      <c r="E2426" s="94">
        <v>43822</v>
      </c>
      <c r="F2426" s="26">
        <v>223485315759</v>
      </c>
      <c r="G2426" s="90">
        <v>315759</v>
      </c>
      <c r="H2426" s="90">
        <v>3.43</v>
      </c>
      <c r="I2426" s="90">
        <v>3.43</v>
      </c>
      <c r="J2426" s="90" t="s">
        <v>10509</v>
      </c>
      <c r="K2426" s="90">
        <v>351</v>
      </c>
      <c r="L2426" s="90" t="s">
        <v>10512</v>
      </c>
    </row>
    <row r="2427" spans="1:12" hidden="1" outlineLevel="2" x14ac:dyDescent="0.25">
      <c r="A2427" s="90">
        <v>3</v>
      </c>
      <c r="B2427" s="26">
        <v>917841868</v>
      </c>
      <c r="C2427" s="90">
        <v>20</v>
      </c>
      <c r="D2427" s="90">
        <v>184344</v>
      </c>
      <c r="E2427" s="94">
        <v>43364</v>
      </c>
      <c r="F2427" s="26">
        <v>184344277505</v>
      </c>
      <c r="G2427" s="90">
        <v>277505</v>
      </c>
      <c r="H2427" s="90">
        <v>1.9</v>
      </c>
      <c r="I2427" s="90">
        <v>1.9</v>
      </c>
      <c r="J2427" s="90" t="s">
        <v>10509</v>
      </c>
      <c r="K2427" s="90">
        <v>808</v>
      </c>
      <c r="L2427" s="90" t="s">
        <v>10512</v>
      </c>
    </row>
    <row r="2428" spans="1:12" hidden="1" outlineLevel="2" x14ac:dyDescent="0.25">
      <c r="A2428" s="90">
        <v>3</v>
      </c>
      <c r="B2428" s="26">
        <v>917841868</v>
      </c>
      <c r="C2428" s="90">
        <v>20</v>
      </c>
      <c r="D2428" s="90">
        <v>186744</v>
      </c>
      <c r="E2428" s="94">
        <v>43396</v>
      </c>
      <c r="F2428" s="26">
        <v>186744279899</v>
      </c>
      <c r="G2428" s="90">
        <v>279899</v>
      </c>
      <c r="H2428" s="90">
        <v>1.68</v>
      </c>
      <c r="I2428" s="90">
        <v>1.68</v>
      </c>
      <c r="J2428" s="90" t="s">
        <v>10509</v>
      </c>
      <c r="K2428" s="90">
        <v>777</v>
      </c>
      <c r="L2428" s="90" t="s">
        <v>10512</v>
      </c>
    </row>
    <row r="2429" spans="1:12" hidden="1" outlineLevel="2" x14ac:dyDescent="0.25">
      <c r="A2429" s="90">
        <v>3</v>
      </c>
      <c r="B2429" s="26">
        <v>917849028</v>
      </c>
      <c r="C2429" s="90">
        <v>20</v>
      </c>
      <c r="D2429" s="90">
        <v>208995</v>
      </c>
      <c r="E2429" s="94">
        <v>43669</v>
      </c>
      <c r="F2429" s="26">
        <v>208995301963</v>
      </c>
      <c r="G2429" s="90">
        <v>301963</v>
      </c>
      <c r="H2429" s="90">
        <v>1.68</v>
      </c>
      <c r="I2429" s="90">
        <v>1.68</v>
      </c>
      <c r="J2429" s="90" t="s">
        <v>10509</v>
      </c>
      <c r="K2429" s="90">
        <v>504</v>
      </c>
      <c r="L2429" s="90" t="s">
        <v>10512</v>
      </c>
    </row>
    <row r="2430" spans="1:12" hidden="1" outlineLevel="2" x14ac:dyDescent="0.25">
      <c r="A2430" s="90">
        <v>3</v>
      </c>
      <c r="B2430" s="26">
        <v>917858532</v>
      </c>
      <c r="C2430" s="90">
        <v>20</v>
      </c>
      <c r="D2430" s="90">
        <v>173999</v>
      </c>
      <c r="E2430" s="94">
        <v>43214</v>
      </c>
      <c r="F2430" s="26">
        <v>173999267180</v>
      </c>
      <c r="G2430" s="90">
        <v>267180</v>
      </c>
      <c r="H2430" s="90">
        <v>1.68</v>
      </c>
      <c r="I2430" s="90">
        <v>1.68</v>
      </c>
      <c r="J2430" s="90" t="s">
        <v>10509</v>
      </c>
      <c r="K2430" s="90">
        <v>961</v>
      </c>
      <c r="L2430" s="90" t="s">
        <v>10512</v>
      </c>
    </row>
    <row r="2431" spans="1:12" hidden="1" outlineLevel="2" x14ac:dyDescent="0.25">
      <c r="A2431" s="90">
        <v>3</v>
      </c>
      <c r="B2431" s="26">
        <v>917866857</v>
      </c>
      <c r="C2431" s="90">
        <v>20</v>
      </c>
      <c r="D2431" s="90">
        <v>233974</v>
      </c>
      <c r="E2431" s="94">
        <v>43942</v>
      </c>
      <c r="F2431" s="26">
        <v>233974325455</v>
      </c>
      <c r="G2431" s="90">
        <v>325455</v>
      </c>
      <c r="H2431" s="90">
        <v>29.67</v>
      </c>
      <c r="I2431" s="90">
        <v>29.67</v>
      </c>
      <c r="J2431" s="90" t="s">
        <v>10509</v>
      </c>
      <c r="K2431" s="90">
        <v>230</v>
      </c>
      <c r="L2431" s="90" t="s">
        <v>10512</v>
      </c>
    </row>
    <row r="2432" spans="1:12" hidden="1" outlineLevel="2" x14ac:dyDescent="0.25">
      <c r="A2432" s="90">
        <v>3</v>
      </c>
      <c r="B2432" s="26">
        <v>917866857</v>
      </c>
      <c r="C2432" s="90">
        <v>20</v>
      </c>
      <c r="D2432" s="90">
        <v>236924</v>
      </c>
      <c r="E2432" s="94">
        <v>43972</v>
      </c>
      <c r="F2432" s="26">
        <v>236924328203</v>
      </c>
      <c r="G2432" s="90">
        <v>328203</v>
      </c>
      <c r="H2432" s="90">
        <v>29.71</v>
      </c>
      <c r="I2432" s="90">
        <v>29.71</v>
      </c>
      <c r="J2432" s="90" t="s">
        <v>10509</v>
      </c>
      <c r="K2432" s="90">
        <v>199</v>
      </c>
      <c r="L2432" s="90" t="s">
        <v>10512</v>
      </c>
    </row>
    <row r="2433" spans="1:12" hidden="1" outlineLevel="2" x14ac:dyDescent="0.25">
      <c r="A2433" s="90">
        <v>3</v>
      </c>
      <c r="B2433" s="26">
        <v>917903460</v>
      </c>
      <c r="C2433" s="90">
        <v>20</v>
      </c>
      <c r="D2433" s="90">
        <v>230270</v>
      </c>
      <c r="E2433" s="94">
        <v>43882</v>
      </c>
      <c r="F2433" s="26">
        <v>230270322048</v>
      </c>
      <c r="G2433" s="90">
        <v>322048</v>
      </c>
      <c r="H2433" s="90">
        <v>0.06</v>
      </c>
      <c r="I2433" s="90">
        <v>0.06</v>
      </c>
      <c r="J2433" s="90" t="s">
        <v>10509</v>
      </c>
      <c r="K2433" s="90">
        <v>291</v>
      </c>
      <c r="L2433" s="90" t="s">
        <v>10512</v>
      </c>
    </row>
    <row r="2434" spans="1:12" hidden="1" outlineLevel="2" x14ac:dyDescent="0.25">
      <c r="A2434" s="90">
        <v>3</v>
      </c>
      <c r="B2434" s="26">
        <v>917903460</v>
      </c>
      <c r="C2434" s="90">
        <v>20</v>
      </c>
      <c r="D2434" s="90">
        <v>233214</v>
      </c>
      <c r="E2434" s="94">
        <v>43913</v>
      </c>
      <c r="F2434" s="26">
        <v>233214324788</v>
      </c>
      <c r="G2434" s="90">
        <v>324788</v>
      </c>
      <c r="H2434" s="90">
        <v>0.28999999999999998</v>
      </c>
      <c r="I2434" s="90">
        <v>0.28999999999999998</v>
      </c>
      <c r="J2434" s="90" t="s">
        <v>10509</v>
      </c>
      <c r="K2434" s="90">
        <v>260</v>
      </c>
      <c r="L2434" s="90" t="s">
        <v>10512</v>
      </c>
    </row>
    <row r="2435" spans="1:12" hidden="1" outlineLevel="2" x14ac:dyDescent="0.25">
      <c r="A2435" s="90">
        <v>3</v>
      </c>
      <c r="B2435" s="26">
        <v>917932840</v>
      </c>
      <c r="C2435" s="90">
        <v>20</v>
      </c>
      <c r="D2435" s="90">
        <v>185305</v>
      </c>
      <c r="E2435" s="94">
        <v>43364</v>
      </c>
      <c r="F2435" s="26">
        <v>185305278466</v>
      </c>
      <c r="G2435" s="90">
        <v>278466</v>
      </c>
      <c r="H2435" s="90">
        <v>17.18</v>
      </c>
      <c r="I2435" s="90">
        <v>17.18</v>
      </c>
      <c r="J2435" s="90" t="s">
        <v>10509</v>
      </c>
      <c r="K2435" s="90">
        <v>808</v>
      </c>
      <c r="L2435" s="90" t="s">
        <v>10512</v>
      </c>
    </row>
    <row r="2436" spans="1:12" hidden="1" outlineLevel="2" x14ac:dyDescent="0.25">
      <c r="A2436" s="90">
        <v>3</v>
      </c>
      <c r="B2436" s="26">
        <v>917932840</v>
      </c>
      <c r="C2436" s="90">
        <v>20</v>
      </c>
      <c r="D2436" s="90">
        <v>187669</v>
      </c>
      <c r="E2436" s="94">
        <v>43396</v>
      </c>
      <c r="F2436" s="26">
        <v>187669280823</v>
      </c>
      <c r="G2436" s="90">
        <v>280823</v>
      </c>
      <c r="H2436" s="90">
        <v>14.74</v>
      </c>
      <c r="I2436" s="90">
        <v>14.74</v>
      </c>
      <c r="J2436" s="90" t="s">
        <v>10509</v>
      </c>
      <c r="K2436" s="90">
        <v>777</v>
      </c>
      <c r="L2436" s="90" t="s">
        <v>10512</v>
      </c>
    </row>
    <row r="2437" spans="1:12" hidden="1" outlineLevel="2" x14ac:dyDescent="0.25">
      <c r="A2437" s="90">
        <v>3</v>
      </c>
      <c r="B2437" s="26">
        <v>917934697</v>
      </c>
      <c r="C2437" s="90">
        <v>20</v>
      </c>
      <c r="D2437" s="90">
        <v>209072</v>
      </c>
      <c r="E2437" s="94">
        <v>43669</v>
      </c>
      <c r="F2437" s="26">
        <v>209072302039</v>
      </c>
      <c r="G2437" s="90">
        <v>302039</v>
      </c>
      <c r="H2437" s="90">
        <v>1.68</v>
      </c>
      <c r="I2437" s="90">
        <v>1.68</v>
      </c>
      <c r="J2437" s="90" t="s">
        <v>10509</v>
      </c>
      <c r="K2437" s="90">
        <v>504</v>
      </c>
      <c r="L2437" s="90" t="s">
        <v>10512</v>
      </c>
    </row>
    <row r="2438" spans="1:12" hidden="1" outlineLevel="2" x14ac:dyDescent="0.25">
      <c r="A2438" s="90">
        <v>3</v>
      </c>
      <c r="B2438" s="26">
        <v>917937674</v>
      </c>
      <c r="C2438" s="90">
        <v>20</v>
      </c>
      <c r="D2438" s="90">
        <v>207090</v>
      </c>
      <c r="E2438" s="94">
        <v>43637</v>
      </c>
      <c r="F2438" s="26">
        <v>207090300091</v>
      </c>
      <c r="G2438" s="90">
        <v>300091</v>
      </c>
      <c r="H2438" s="90">
        <v>1.62</v>
      </c>
      <c r="I2438" s="90">
        <v>1.62</v>
      </c>
      <c r="J2438" s="90" t="s">
        <v>10509</v>
      </c>
      <c r="K2438" s="90">
        <v>535</v>
      </c>
      <c r="L2438" s="90" t="s">
        <v>10512</v>
      </c>
    </row>
    <row r="2439" spans="1:12" hidden="1" outlineLevel="2" x14ac:dyDescent="0.25">
      <c r="A2439" s="90">
        <v>3</v>
      </c>
      <c r="B2439" s="26">
        <v>917937674</v>
      </c>
      <c r="C2439" s="90">
        <v>20</v>
      </c>
      <c r="D2439" s="90">
        <v>221156</v>
      </c>
      <c r="E2439" s="94">
        <v>43790</v>
      </c>
      <c r="F2439" s="26">
        <v>221156313567</v>
      </c>
      <c r="G2439" s="90">
        <v>313567</v>
      </c>
      <c r="H2439" s="90">
        <v>1.68</v>
      </c>
      <c r="I2439" s="90">
        <v>1.68</v>
      </c>
      <c r="J2439" s="90" t="s">
        <v>10509</v>
      </c>
      <c r="K2439" s="90">
        <v>382</v>
      </c>
      <c r="L2439" s="90" t="s">
        <v>10512</v>
      </c>
    </row>
    <row r="2440" spans="1:12" hidden="1" outlineLevel="2" x14ac:dyDescent="0.25">
      <c r="A2440" s="90">
        <v>3</v>
      </c>
      <c r="B2440" s="26">
        <v>917937674</v>
      </c>
      <c r="C2440" s="90">
        <v>20</v>
      </c>
      <c r="D2440" s="90">
        <v>223920</v>
      </c>
      <c r="E2440" s="94">
        <v>43822</v>
      </c>
      <c r="F2440" s="26">
        <v>223920316174</v>
      </c>
      <c r="G2440" s="90">
        <v>316174</v>
      </c>
      <c r="H2440" s="90">
        <v>1.68</v>
      </c>
      <c r="I2440" s="90">
        <v>1.68</v>
      </c>
      <c r="J2440" s="90" t="s">
        <v>10509</v>
      </c>
      <c r="K2440" s="90">
        <v>351</v>
      </c>
      <c r="L2440" s="90" t="s">
        <v>10512</v>
      </c>
    </row>
    <row r="2441" spans="1:12" hidden="1" outlineLevel="2" x14ac:dyDescent="0.25">
      <c r="A2441" s="90">
        <v>3</v>
      </c>
      <c r="B2441" s="26">
        <v>917961997</v>
      </c>
      <c r="C2441" s="90">
        <v>20</v>
      </c>
      <c r="D2441" s="90">
        <v>198457</v>
      </c>
      <c r="E2441" s="94">
        <v>43546</v>
      </c>
      <c r="F2441" s="26">
        <v>198457291558</v>
      </c>
      <c r="G2441" s="90">
        <v>291558</v>
      </c>
      <c r="H2441" s="90">
        <v>1.68</v>
      </c>
      <c r="I2441" s="90">
        <v>1.68</v>
      </c>
      <c r="J2441" s="90" t="s">
        <v>10509</v>
      </c>
      <c r="K2441" s="90">
        <v>626</v>
      </c>
      <c r="L2441" s="90" t="s">
        <v>10512</v>
      </c>
    </row>
    <row r="2442" spans="1:12" hidden="1" outlineLevel="2" x14ac:dyDescent="0.25">
      <c r="A2442" s="90">
        <v>3</v>
      </c>
      <c r="B2442" s="26">
        <v>917961997</v>
      </c>
      <c r="C2442" s="90">
        <v>20</v>
      </c>
      <c r="D2442" s="90">
        <v>200799</v>
      </c>
      <c r="E2442" s="94">
        <v>43578</v>
      </c>
      <c r="F2442" s="26">
        <v>200799293887</v>
      </c>
      <c r="G2442" s="90">
        <v>293887</v>
      </c>
      <c r="H2442" s="90">
        <v>1.68</v>
      </c>
      <c r="I2442" s="90">
        <v>1.68</v>
      </c>
      <c r="J2442" s="90" t="s">
        <v>10509</v>
      </c>
      <c r="K2442" s="90">
        <v>596</v>
      </c>
      <c r="L2442" s="90" t="s">
        <v>10512</v>
      </c>
    </row>
    <row r="2443" spans="1:12" hidden="1" outlineLevel="2" x14ac:dyDescent="0.25">
      <c r="A2443" s="90">
        <v>3</v>
      </c>
      <c r="B2443" s="26">
        <v>917961997</v>
      </c>
      <c r="C2443" s="90">
        <v>20</v>
      </c>
      <c r="D2443" s="90">
        <v>203323</v>
      </c>
      <c r="E2443" s="94">
        <v>43607</v>
      </c>
      <c r="F2443" s="26">
        <v>203323296388</v>
      </c>
      <c r="G2443" s="90">
        <v>296388</v>
      </c>
      <c r="H2443" s="90">
        <v>1.68</v>
      </c>
      <c r="I2443" s="90">
        <v>1.68</v>
      </c>
      <c r="J2443" s="90" t="s">
        <v>10509</v>
      </c>
      <c r="K2443" s="90">
        <v>565</v>
      </c>
      <c r="L2443" s="90" t="s">
        <v>10512</v>
      </c>
    </row>
    <row r="2444" spans="1:12" hidden="1" outlineLevel="2" x14ac:dyDescent="0.25">
      <c r="A2444" s="90">
        <v>3</v>
      </c>
      <c r="B2444" s="26">
        <v>917972101</v>
      </c>
      <c r="C2444" s="90">
        <v>20</v>
      </c>
      <c r="D2444" s="90">
        <v>199162</v>
      </c>
      <c r="E2444" s="94">
        <v>43546</v>
      </c>
      <c r="F2444" s="26">
        <v>199162292261</v>
      </c>
      <c r="G2444" s="90">
        <v>292261</v>
      </c>
      <c r="H2444" s="90">
        <v>5.95</v>
      </c>
      <c r="I2444" s="90">
        <v>5.95</v>
      </c>
      <c r="J2444" s="90" t="s">
        <v>10509</v>
      </c>
      <c r="K2444" s="90">
        <v>626</v>
      </c>
      <c r="L2444" s="90" t="s">
        <v>10512</v>
      </c>
    </row>
    <row r="2445" spans="1:12" hidden="1" outlineLevel="2" x14ac:dyDescent="0.25">
      <c r="A2445" s="90">
        <v>3</v>
      </c>
      <c r="B2445" s="26">
        <v>917973042</v>
      </c>
      <c r="C2445" s="90">
        <v>20</v>
      </c>
      <c r="D2445" s="90">
        <v>208637</v>
      </c>
      <c r="E2445" s="94">
        <v>43669</v>
      </c>
      <c r="F2445" s="26">
        <v>208637301605</v>
      </c>
      <c r="G2445" s="90">
        <v>301605</v>
      </c>
      <c r="H2445" s="90">
        <v>2.2799999999999998</v>
      </c>
      <c r="I2445" s="90">
        <v>2.2799999999999998</v>
      </c>
      <c r="J2445" s="90" t="s">
        <v>10509</v>
      </c>
      <c r="K2445" s="90">
        <v>504</v>
      </c>
      <c r="L2445" s="90" t="s">
        <v>10512</v>
      </c>
    </row>
    <row r="2446" spans="1:12" hidden="1" outlineLevel="2" x14ac:dyDescent="0.25">
      <c r="A2446" s="90">
        <v>3</v>
      </c>
      <c r="B2446" s="26">
        <v>917977712</v>
      </c>
      <c r="C2446" s="90">
        <v>20</v>
      </c>
      <c r="D2446" s="90">
        <v>173079</v>
      </c>
      <c r="E2446" s="94">
        <v>43194</v>
      </c>
      <c r="F2446" s="26">
        <v>173079264723</v>
      </c>
      <c r="G2446" s="90">
        <v>264723</v>
      </c>
      <c r="H2446" s="90">
        <v>63.81</v>
      </c>
      <c r="I2446" s="90">
        <v>63.81</v>
      </c>
      <c r="J2446" s="90" t="s">
        <v>10509</v>
      </c>
      <c r="K2446" s="90">
        <v>991</v>
      </c>
      <c r="L2446" s="90" t="s">
        <v>10512</v>
      </c>
    </row>
    <row r="2447" spans="1:12" hidden="1" outlineLevel="2" x14ac:dyDescent="0.25">
      <c r="A2447" s="90">
        <v>3</v>
      </c>
      <c r="B2447" s="26">
        <v>917987935</v>
      </c>
      <c r="C2447" s="90">
        <v>20</v>
      </c>
      <c r="D2447" s="90">
        <v>184605</v>
      </c>
      <c r="E2447" s="94">
        <v>43364</v>
      </c>
      <c r="F2447" s="26">
        <v>184605277766</v>
      </c>
      <c r="G2447" s="90">
        <v>277766</v>
      </c>
      <c r="H2447" s="90">
        <v>1.68</v>
      </c>
      <c r="I2447" s="90">
        <v>1.68</v>
      </c>
      <c r="J2447" s="90" t="s">
        <v>10509</v>
      </c>
      <c r="K2447" s="90">
        <v>808</v>
      </c>
      <c r="L2447" s="90" t="s">
        <v>10512</v>
      </c>
    </row>
    <row r="2448" spans="1:12" hidden="1" outlineLevel="2" x14ac:dyDescent="0.25">
      <c r="A2448" s="90">
        <v>3</v>
      </c>
      <c r="B2448" s="26">
        <v>917992331</v>
      </c>
      <c r="C2448" s="90">
        <v>20</v>
      </c>
      <c r="D2448" s="90">
        <v>185271</v>
      </c>
      <c r="E2448" s="94">
        <v>43364</v>
      </c>
      <c r="F2448" s="26">
        <v>185271278432</v>
      </c>
      <c r="G2448" s="90">
        <v>278432</v>
      </c>
      <c r="H2448" s="90">
        <v>15.03</v>
      </c>
      <c r="I2448" s="90">
        <v>15.03</v>
      </c>
      <c r="J2448" s="90" t="s">
        <v>10509</v>
      </c>
      <c r="K2448" s="90">
        <v>808</v>
      </c>
      <c r="L2448" s="90" t="s">
        <v>10512</v>
      </c>
    </row>
    <row r="2449" spans="1:12" hidden="1" outlineLevel="2" x14ac:dyDescent="0.25">
      <c r="A2449" s="90">
        <v>3</v>
      </c>
      <c r="B2449" s="26">
        <v>918005158</v>
      </c>
      <c r="C2449" s="90">
        <v>20</v>
      </c>
      <c r="D2449" s="90">
        <v>234693</v>
      </c>
      <c r="E2449" s="94">
        <v>43942</v>
      </c>
      <c r="F2449" s="26">
        <v>234693326174</v>
      </c>
      <c r="G2449" s="90">
        <v>326174</v>
      </c>
      <c r="H2449" s="90">
        <v>11.58</v>
      </c>
      <c r="I2449" s="90">
        <v>11.58</v>
      </c>
      <c r="J2449" s="90" t="s">
        <v>10509</v>
      </c>
      <c r="K2449" s="90">
        <v>230</v>
      </c>
      <c r="L2449" s="90" t="s">
        <v>10512</v>
      </c>
    </row>
    <row r="2450" spans="1:12" hidden="1" outlineLevel="2" x14ac:dyDescent="0.25">
      <c r="A2450" s="90">
        <v>3</v>
      </c>
      <c r="B2450" s="26">
        <v>918005158</v>
      </c>
      <c r="C2450" s="90">
        <v>20</v>
      </c>
      <c r="D2450" s="90">
        <v>237651</v>
      </c>
      <c r="E2450" s="94">
        <v>43972</v>
      </c>
      <c r="F2450" s="26">
        <v>237651328930</v>
      </c>
      <c r="G2450" s="90">
        <v>328930</v>
      </c>
      <c r="H2450" s="90">
        <v>12.41</v>
      </c>
      <c r="I2450" s="90">
        <v>12.41</v>
      </c>
      <c r="J2450" s="90" t="s">
        <v>10509</v>
      </c>
      <c r="K2450" s="90">
        <v>199</v>
      </c>
      <c r="L2450" s="90" t="s">
        <v>10512</v>
      </c>
    </row>
    <row r="2451" spans="1:12" hidden="1" outlineLevel="2" x14ac:dyDescent="0.25">
      <c r="A2451" s="90">
        <v>3</v>
      </c>
      <c r="B2451" s="26">
        <v>917740979</v>
      </c>
      <c r="C2451" s="90">
        <v>20</v>
      </c>
      <c r="D2451" s="90">
        <v>232258</v>
      </c>
      <c r="E2451" s="94">
        <v>43913</v>
      </c>
      <c r="F2451" s="26">
        <v>232258323959</v>
      </c>
      <c r="G2451" s="90">
        <v>323959</v>
      </c>
      <c r="H2451" s="90">
        <v>4.95</v>
      </c>
      <c r="I2451" s="90">
        <v>4.95</v>
      </c>
      <c r="J2451" s="90" t="s">
        <v>10509</v>
      </c>
      <c r="K2451" s="90">
        <v>260</v>
      </c>
      <c r="L2451" s="90" t="s">
        <v>10512</v>
      </c>
    </row>
    <row r="2452" spans="1:12" hidden="1" outlineLevel="2" x14ac:dyDescent="0.25">
      <c r="A2452" s="90">
        <v>3</v>
      </c>
      <c r="B2452" s="26">
        <v>917740979</v>
      </c>
      <c r="C2452" s="90">
        <v>20</v>
      </c>
      <c r="D2452" s="90">
        <v>235252</v>
      </c>
      <c r="E2452" s="94">
        <v>43942</v>
      </c>
      <c r="F2452" s="26">
        <v>235252326731</v>
      </c>
      <c r="G2452" s="90">
        <v>326731</v>
      </c>
      <c r="H2452" s="90">
        <v>12.72</v>
      </c>
      <c r="I2452" s="90">
        <v>12.72</v>
      </c>
      <c r="J2452" s="90" t="s">
        <v>10509</v>
      </c>
      <c r="K2452" s="90">
        <v>230</v>
      </c>
      <c r="L2452" s="90" t="s">
        <v>10512</v>
      </c>
    </row>
    <row r="2453" spans="1:12" hidden="1" outlineLevel="2" x14ac:dyDescent="0.25">
      <c r="A2453" s="90">
        <v>3</v>
      </c>
      <c r="B2453" s="26">
        <v>917740979</v>
      </c>
      <c r="C2453" s="90">
        <v>20</v>
      </c>
      <c r="D2453" s="90">
        <v>238219</v>
      </c>
      <c r="E2453" s="94">
        <v>43972</v>
      </c>
      <c r="F2453" s="26">
        <v>238219329496</v>
      </c>
      <c r="G2453" s="90">
        <v>329496</v>
      </c>
      <c r="H2453" s="90">
        <v>2.58</v>
      </c>
      <c r="I2453" s="90">
        <v>2.58</v>
      </c>
      <c r="J2453" s="90" t="s">
        <v>10509</v>
      </c>
      <c r="K2453" s="90">
        <v>199</v>
      </c>
      <c r="L2453" s="90" t="s">
        <v>10512</v>
      </c>
    </row>
    <row r="2454" spans="1:12" hidden="1" outlineLevel="2" x14ac:dyDescent="0.25">
      <c r="A2454" s="90">
        <v>3</v>
      </c>
      <c r="B2454" s="26">
        <v>917746620</v>
      </c>
      <c r="C2454" s="90">
        <v>20</v>
      </c>
      <c r="D2454" s="90">
        <v>181486</v>
      </c>
      <c r="E2454" s="94">
        <v>43335</v>
      </c>
      <c r="F2454" s="26">
        <v>181486274652</v>
      </c>
      <c r="G2454" s="90">
        <v>274652</v>
      </c>
      <c r="H2454" s="90">
        <v>16.760000000000002</v>
      </c>
      <c r="I2454" s="90">
        <v>16.760000000000002</v>
      </c>
      <c r="J2454" s="90" t="s">
        <v>10509</v>
      </c>
      <c r="K2454" s="90">
        <v>838</v>
      </c>
      <c r="L2454" s="90" t="s">
        <v>10512</v>
      </c>
    </row>
    <row r="2455" spans="1:12" hidden="1" outlineLevel="2" x14ac:dyDescent="0.25">
      <c r="A2455" s="90">
        <v>3</v>
      </c>
      <c r="B2455" s="26">
        <v>917746620</v>
      </c>
      <c r="C2455" s="90">
        <v>20</v>
      </c>
      <c r="D2455" s="90">
        <v>183685</v>
      </c>
      <c r="E2455" s="94">
        <v>43364</v>
      </c>
      <c r="F2455" s="26">
        <v>183685276846</v>
      </c>
      <c r="G2455" s="90">
        <v>276846</v>
      </c>
      <c r="H2455" s="90">
        <v>16.760000000000002</v>
      </c>
      <c r="I2455" s="90">
        <v>16.760000000000002</v>
      </c>
      <c r="J2455" s="90" t="s">
        <v>10509</v>
      </c>
      <c r="K2455" s="90">
        <v>808</v>
      </c>
      <c r="L2455" s="90" t="s">
        <v>10512</v>
      </c>
    </row>
    <row r="2456" spans="1:12" hidden="1" outlineLevel="2" x14ac:dyDescent="0.25">
      <c r="A2456" s="90">
        <v>3</v>
      </c>
      <c r="B2456" s="26">
        <v>917752982</v>
      </c>
      <c r="C2456" s="90">
        <v>20</v>
      </c>
      <c r="D2456" s="90">
        <v>208153</v>
      </c>
      <c r="E2456" s="94">
        <v>43669</v>
      </c>
      <c r="F2456" s="26">
        <v>208153301121</v>
      </c>
      <c r="G2456" s="90">
        <v>301121</v>
      </c>
      <c r="H2456" s="90">
        <v>1.68</v>
      </c>
      <c r="I2456" s="90">
        <v>1.68</v>
      </c>
      <c r="J2456" s="90" t="s">
        <v>10509</v>
      </c>
      <c r="K2456" s="90">
        <v>504</v>
      </c>
      <c r="L2456" s="90" t="s">
        <v>10512</v>
      </c>
    </row>
    <row r="2457" spans="1:12" hidden="1" outlineLevel="2" x14ac:dyDescent="0.25">
      <c r="A2457" s="90">
        <v>3</v>
      </c>
      <c r="B2457" s="26">
        <v>917752982</v>
      </c>
      <c r="C2457" s="90">
        <v>20</v>
      </c>
      <c r="D2457" s="90">
        <v>210925</v>
      </c>
      <c r="E2457" s="94">
        <v>43699</v>
      </c>
      <c r="F2457" s="26">
        <v>210925303784</v>
      </c>
      <c r="G2457" s="90">
        <v>303784</v>
      </c>
      <c r="H2457" s="90">
        <v>1.68</v>
      </c>
      <c r="I2457" s="90">
        <v>1.68</v>
      </c>
      <c r="J2457" s="90" t="s">
        <v>10509</v>
      </c>
      <c r="K2457" s="90">
        <v>473</v>
      </c>
      <c r="L2457" s="90" t="s">
        <v>10512</v>
      </c>
    </row>
    <row r="2458" spans="1:12" hidden="1" outlineLevel="2" x14ac:dyDescent="0.25">
      <c r="A2458" s="90">
        <v>3</v>
      </c>
      <c r="B2458" s="26">
        <v>917766024</v>
      </c>
      <c r="C2458" s="90">
        <v>20</v>
      </c>
      <c r="D2458" s="90">
        <v>231899</v>
      </c>
      <c r="E2458" s="94">
        <v>43913</v>
      </c>
      <c r="F2458" s="26">
        <v>231899323602</v>
      </c>
      <c r="G2458" s="90">
        <v>323602</v>
      </c>
      <c r="H2458" s="90">
        <v>1.68</v>
      </c>
      <c r="I2458" s="90">
        <v>1.68</v>
      </c>
      <c r="J2458" s="90" t="s">
        <v>10509</v>
      </c>
      <c r="K2458" s="90">
        <v>260</v>
      </c>
      <c r="L2458" s="90" t="s">
        <v>10512</v>
      </c>
    </row>
    <row r="2459" spans="1:12" hidden="1" outlineLevel="2" x14ac:dyDescent="0.25">
      <c r="A2459" s="90">
        <v>3</v>
      </c>
      <c r="B2459" s="26">
        <v>917766024</v>
      </c>
      <c r="C2459" s="90">
        <v>20</v>
      </c>
      <c r="D2459" s="90">
        <v>234891</v>
      </c>
      <c r="E2459" s="94">
        <v>43942</v>
      </c>
      <c r="F2459" s="26">
        <v>234891326372</v>
      </c>
      <c r="G2459" s="90">
        <v>326372</v>
      </c>
      <c r="H2459" s="90">
        <v>1.68</v>
      </c>
      <c r="I2459" s="90">
        <v>1.68</v>
      </c>
      <c r="J2459" s="90" t="s">
        <v>10509</v>
      </c>
      <c r="K2459" s="90">
        <v>230</v>
      </c>
      <c r="L2459" s="90" t="s">
        <v>10512</v>
      </c>
    </row>
    <row r="2460" spans="1:12" hidden="1" outlineLevel="2" x14ac:dyDescent="0.25">
      <c r="A2460" s="90">
        <v>3</v>
      </c>
      <c r="B2460" s="26">
        <v>917770901</v>
      </c>
      <c r="C2460" s="90">
        <v>20</v>
      </c>
      <c r="D2460" s="90">
        <v>223108</v>
      </c>
      <c r="E2460" s="94">
        <v>43822</v>
      </c>
      <c r="F2460" s="26">
        <v>223108315384</v>
      </c>
      <c r="G2460" s="90">
        <v>315384</v>
      </c>
      <c r="H2460" s="90">
        <v>1.68</v>
      </c>
      <c r="I2460" s="90">
        <v>1.68</v>
      </c>
      <c r="J2460" s="90" t="s">
        <v>10509</v>
      </c>
      <c r="K2460" s="90">
        <v>351</v>
      </c>
      <c r="L2460" s="90" t="s">
        <v>10512</v>
      </c>
    </row>
    <row r="2461" spans="1:12" hidden="1" outlineLevel="2" x14ac:dyDescent="0.25">
      <c r="A2461" s="90">
        <v>3</v>
      </c>
      <c r="B2461" s="26">
        <v>917778532</v>
      </c>
      <c r="C2461" s="90">
        <v>20</v>
      </c>
      <c r="D2461" s="90">
        <v>180307</v>
      </c>
      <c r="E2461" s="94">
        <v>43305</v>
      </c>
      <c r="F2461" s="26">
        <v>180307273477</v>
      </c>
      <c r="G2461" s="90">
        <v>273477</v>
      </c>
      <c r="H2461" s="90">
        <v>1.68</v>
      </c>
      <c r="I2461" s="90">
        <v>1.68</v>
      </c>
      <c r="J2461" s="90" t="s">
        <v>10509</v>
      </c>
      <c r="K2461" s="90">
        <v>869</v>
      </c>
      <c r="L2461" s="90" t="s">
        <v>10512</v>
      </c>
    </row>
    <row r="2462" spans="1:12" hidden="1" outlineLevel="2" x14ac:dyDescent="0.25">
      <c r="A2462" s="90">
        <v>3</v>
      </c>
      <c r="B2462" s="26">
        <v>917778532</v>
      </c>
      <c r="C2462" s="90">
        <v>20</v>
      </c>
      <c r="D2462" s="90">
        <v>182405</v>
      </c>
      <c r="E2462" s="94">
        <v>43335</v>
      </c>
      <c r="F2462" s="26">
        <v>182405275571</v>
      </c>
      <c r="G2462" s="90">
        <v>275571</v>
      </c>
      <c r="H2462" s="90">
        <v>1.68</v>
      </c>
      <c r="I2462" s="90">
        <v>1.68</v>
      </c>
      <c r="J2462" s="90" t="s">
        <v>10509</v>
      </c>
      <c r="K2462" s="90">
        <v>838</v>
      </c>
      <c r="L2462" s="90" t="s">
        <v>10512</v>
      </c>
    </row>
    <row r="2463" spans="1:12" hidden="1" outlineLevel="2" x14ac:dyDescent="0.25">
      <c r="A2463" s="90">
        <v>3</v>
      </c>
      <c r="B2463" s="26">
        <v>917780611</v>
      </c>
      <c r="C2463" s="90">
        <v>20</v>
      </c>
      <c r="D2463" s="90">
        <v>231893</v>
      </c>
      <c r="E2463" s="94">
        <v>43913</v>
      </c>
      <c r="F2463" s="26">
        <v>231893323596</v>
      </c>
      <c r="G2463" s="90">
        <v>323596</v>
      </c>
      <c r="H2463" s="90">
        <v>6.56</v>
      </c>
      <c r="I2463" s="90">
        <v>6.56</v>
      </c>
      <c r="J2463" s="90" t="s">
        <v>10509</v>
      </c>
      <c r="K2463" s="90">
        <v>260</v>
      </c>
      <c r="L2463" s="90" t="s">
        <v>10512</v>
      </c>
    </row>
    <row r="2464" spans="1:12" hidden="1" outlineLevel="2" x14ac:dyDescent="0.25">
      <c r="A2464" s="90">
        <v>3</v>
      </c>
      <c r="B2464" s="26">
        <v>917780611</v>
      </c>
      <c r="C2464" s="90">
        <v>20</v>
      </c>
      <c r="D2464" s="90">
        <v>234885</v>
      </c>
      <c r="E2464" s="94">
        <v>43942</v>
      </c>
      <c r="F2464" s="26">
        <v>234885326366</v>
      </c>
      <c r="G2464" s="90">
        <v>326366</v>
      </c>
      <c r="H2464" s="90">
        <v>23.03</v>
      </c>
      <c r="I2464" s="90">
        <v>23.03</v>
      </c>
      <c r="J2464" s="90" t="s">
        <v>10509</v>
      </c>
      <c r="K2464" s="90">
        <v>230</v>
      </c>
      <c r="L2464" s="90" t="s">
        <v>10512</v>
      </c>
    </row>
    <row r="2465" spans="1:12" hidden="1" outlineLevel="2" x14ac:dyDescent="0.25">
      <c r="A2465" s="90">
        <v>3</v>
      </c>
      <c r="B2465" s="26">
        <v>917780611</v>
      </c>
      <c r="C2465" s="90">
        <v>20</v>
      </c>
      <c r="D2465" s="90">
        <v>237850</v>
      </c>
      <c r="E2465" s="94">
        <v>43972</v>
      </c>
      <c r="F2465" s="26">
        <v>237850329129</v>
      </c>
      <c r="G2465" s="90">
        <v>329129</v>
      </c>
      <c r="H2465" s="90">
        <v>13.82</v>
      </c>
      <c r="I2465" s="90">
        <v>13.82</v>
      </c>
      <c r="J2465" s="90" t="s">
        <v>10509</v>
      </c>
      <c r="K2465" s="90">
        <v>199</v>
      </c>
      <c r="L2465" s="90" t="s">
        <v>10512</v>
      </c>
    </row>
    <row r="2466" spans="1:12" hidden="1" outlineLevel="2" x14ac:dyDescent="0.25">
      <c r="A2466" s="90">
        <v>3</v>
      </c>
      <c r="B2466" s="26">
        <v>917786394</v>
      </c>
      <c r="C2466" s="90">
        <v>20</v>
      </c>
      <c r="D2466" s="90">
        <v>198960</v>
      </c>
      <c r="E2466" s="94">
        <v>43546</v>
      </c>
      <c r="F2466" s="26">
        <v>198960292060</v>
      </c>
      <c r="G2466" s="90">
        <v>292060</v>
      </c>
      <c r="H2466" s="90">
        <v>3.05</v>
      </c>
      <c r="I2466" s="90">
        <v>3.05</v>
      </c>
      <c r="J2466" s="90" t="s">
        <v>10509</v>
      </c>
      <c r="K2466" s="90">
        <v>626</v>
      </c>
      <c r="L2466" s="90" t="s">
        <v>10512</v>
      </c>
    </row>
    <row r="2467" spans="1:12" hidden="1" outlineLevel="2" x14ac:dyDescent="0.25">
      <c r="A2467" s="90">
        <v>3</v>
      </c>
      <c r="B2467" s="26">
        <v>917786394</v>
      </c>
      <c r="C2467" s="90">
        <v>20</v>
      </c>
      <c r="D2467" s="90">
        <v>201307</v>
      </c>
      <c r="E2467" s="94">
        <v>43578</v>
      </c>
      <c r="F2467" s="26">
        <v>201307294394</v>
      </c>
      <c r="G2467" s="90">
        <v>294394</v>
      </c>
      <c r="H2467" s="90">
        <v>3.49</v>
      </c>
      <c r="I2467" s="90">
        <v>3.49</v>
      </c>
      <c r="J2467" s="90" t="s">
        <v>10509</v>
      </c>
      <c r="K2467" s="90">
        <v>596</v>
      </c>
      <c r="L2467" s="90" t="s">
        <v>10512</v>
      </c>
    </row>
    <row r="2468" spans="1:12" hidden="1" outlineLevel="2" x14ac:dyDescent="0.25">
      <c r="A2468" s="90">
        <v>3</v>
      </c>
      <c r="B2468" s="26">
        <v>918041385</v>
      </c>
      <c r="C2468" s="90">
        <v>20</v>
      </c>
      <c r="D2468" s="90">
        <v>168726</v>
      </c>
      <c r="E2468" s="94">
        <v>43124</v>
      </c>
      <c r="F2468" s="26">
        <v>168726260378</v>
      </c>
      <c r="G2468" s="90">
        <v>260378</v>
      </c>
      <c r="H2468" s="90">
        <v>5.05</v>
      </c>
      <c r="I2468" s="90">
        <v>5.05</v>
      </c>
      <c r="J2468" s="90" t="s">
        <v>10509</v>
      </c>
      <c r="K2468" s="90">
        <v>1050</v>
      </c>
      <c r="L2468" s="90" t="s">
        <v>10512</v>
      </c>
    </row>
    <row r="2469" spans="1:12" hidden="1" outlineLevel="2" x14ac:dyDescent="0.25">
      <c r="A2469" s="90">
        <v>3</v>
      </c>
      <c r="B2469" s="26">
        <v>918042847001</v>
      </c>
      <c r="C2469" s="90">
        <v>20</v>
      </c>
      <c r="D2469" s="90">
        <v>174837</v>
      </c>
      <c r="E2469" s="94">
        <v>43222</v>
      </c>
      <c r="F2469" s="26">
        <v>174837268016</v>
      </c>
      <c r="G2469" s="90">
        <v>268016</v>
      </c>
      <c r="H2469" s="90">
        <v>1.68</v>
      </c>
      <c r="I2469" s="90">
        <v>1.68</v>
      </c>
      <c r="J2469" s="90" t="s">
        <v>10509</v>
      </c>
      <c r="K2469" s="90">
        <v>961</v>
      </c>
      <c r="L2469" s="90" t="s">
        <v>10512</v>
      </c>
    </row>
    <row r="2470" spans="1:12" hidden="1" outlineLevel="2" x14ac:dyDescent="0.25">
      <c r="A2470" s="90">
        <v>3</v>
      </c>
      <c r="B2470" s="26">
        <v>918063587001</v>
      </c>
      <c r="C2470" s="90">
        <v>20</v>
      </c>
      <c r="D2470" s="90">
        <v>222124</v>
      </c>
      <c r="E2470" s="94">
        <v>43801</v>
      </c>
      <c r="F2470" s="26">
        <v>222124314410</v>
      </c>
      <c r="G2470" s="90">
        <v>314410</v>
      </c>
      <c r="H2470" s="90">
        <v>3.7</v>
      </c>
      <c r="I2470" s="90">
        <v>3.7</v>
      </c>
      <c r="J2470" s="90" t="s">
        <v>10509</v>
      </c>
      <c r="K2470" s="90">
        <v>382</v>
      </c>
      <c r="L2470" s="90" t="s">
        <v>10512</v>
      </c>
    </row>
    <row r="2471" spans="1:12" hidden="1" outlineLevel="2" x14ac:dyDescent="0.25">
      <c r="A2471" s="90">
        <v>3</v>
      </c>
      <c r="B2471" s="26">
        <v>918063587001</v>
      </c>
      <c r="C2471" s="90">
        <v>20</v>
      </c>
      <c r="D2471" s="90">
        <v>224940</v>
      </c>
      <c r="E2471" s="94">
        <v>43833</v>
      </c>
      <c r="F2471" s="26">
        <v>224940317068</v>
      </c>
      <c r="G2471" s="90">
        <v>317068</v>
      </c>
      <c r="H2471" s="90">
        <v>2.41</v>
      </c>
      <c r="I2471" s="90">
        <v>2.41</v>
      </c>
      <c r="J2471" s="90" t="s">
        <v>10509</v>
      </c>
      <c r="K2471" s="90">
        <v>351</v>
      </c>
      <c r="L2471" s="90" t="s">
        <v>10512</v>
      </c>
    </row>
    <row r="2472" spans="1:12" hidden="1" outlineLevel="2" x14ac:dyDescent="0.25">
      <c r="A2472" s="90">
        <v>3</v>
      </c>
      <c r="B2472" s="26">
        <v>918075607</v>
      </c>
      <c r="C2472" s="90">
        <v>20</v>
      </c>
      <c r="D2472" s="90">
        <v>179799</v>
      </c>
      <c r="E2472" s="94">
        <v>43305</v>
      </c>
      <c r="F2472" s="26">
        <v>179799272969</v>
      </c>
      <c r="G2472" s="90">
        <v>272969</v>
      </c>
      <c r="H2472" s="90">
        <v>31.6</v>
      </c>
      <c r="I2472" s="90">
        <v>31.6</v>
      </c>
      <c r="J2472" s="90" t="s">
        <v>10509</v>
      </c>
      <c r="K2472" s="90">
        <v>869</v>
      </c>
      <c r="L2472" s="90" t="s">
        <v>10512</v>
      </c>
    </row>
    <row r="2473" spans="1:12" hidden="1" outlineLevel="2" x14ac:dyDescent="0.25">
      <c r="A2473" s="90">
        <v>3</v>
      </c>
      <c r="B2473" s="26">
        <v>918075607</v>
      </c>
      <c r="C2473" s="90">
        <v>20</v>
      </c>
      <c r="D2473" s="90">
        <v>181915</v>
      </c>
      <c r="E2473" s="94">
        <v>43335</v>
      </c>
      <c r="F2473" s="26">
        <v>181915275081</v>
      </c>
      <c r="G2473" s="90">
        <v>275081</v>
      </c>
      <c r="H2473" s="90">
        <v>28.97</v>
      </c>
      <c r="I2473" s="90">
        <v>28.97</v>
      </c>
      <c r="J2473" s="90" t="s">
        <v>10509</v>
      </c>
      <c r="K2473" s="90">
        <v>838</v>
      </c>
      <c r="L2473" s="90" t="s">
        <v>10512</v>
      </c>
    </row>
    <row r="2474" spans="1:12" hidden="1" outlineLevel="2" x14ac:dyDescent="0.25">
      <c r="A2474" s="90">
        <v>3</v>
      </c>
      <c r="B2474" s="26">
        <v>918117763</v>
      </c>
      <c r="C2474" s="90">
        <v>20</v>
      </c>
      <c r="D2474" s="90">
        <v>212348</v>
      </c>
      <c r="E2474" s="94">
        <v>43699</v>
      </c>
      <c r="F2474" s="26">
        <v>212348305199</v>
      </c>
      <c r="G2474" s="90">
        <v>305199</v>
      </c>
      <c r="H2474" s="90">
        <v>8.15</v>
      </c>
      <c r="I2474" s="90">
        <v>8.15</v>
      </c>
      <c r="J2474" s="90" t="s">
        <v>10509</v>
      </c>
      <c r="K2474" s="90">
        <v>473</v>
      </c>
      <c r="L2474" s="90" t="s">
        <v>10512</v>
      </c>
    </row>
    <row r="2475" spans="1:12" hidden="1" outlineLevel="2" x14ac:dyDescent="0.25">
      <c r="A2475" s="90">
        <v>3</v>
      </c>
      <c r="B2475" s="26">
        <v>918147190</v>
      </c>
      <c r="C2475" s="90">
        <v>20</v>
      </c>
      <c r="D2475" s="90">
        <v>231407</v>
      </c>
      <c r="E2475" s="94">
        <v>43913</v>
      </c>
      <c r="F2475" s="26">
        <v>231407323110</v>
      </c>
      <c r="G2475" s="90">
        <v>323110</v>
      </c>
      <c r="H2475" s="90">
        <v>1.68</v>
      </c>
      <c r="I2475" s="90">
        <v>1.68</v>
      </c>
      <c r="J2475" s="90" t="s">
        <v>10509</v>
      </c>
      <c r="K2475" s="90">
        <v>260</v>
      </c>
      <c r="L2475" s="90" t="s">
        <v>10512</v>
      </c>
    </row>
    <row r="2476" spans="1:12" hidden="1" outlineLevel="2" x14ac:dyDescent="0.25">
      <c r="A2476" s="90">
        <v>3</v>
      </c>
      <c r="B2476" s="26">
        <v>918147190</v>
      </c>
      <c r="C2476" s="90">
        <v>20</v>
      </c>
      <c r="D2476" s="90">
        <v>234390</v>
      </c>
      <c r="E2476" s="94">
        <v>43942</v>
      </c>
      <c r="F2476" s="26">
        <v>234390325871</v>
      </c>
      <c r="G2476" s="90">
        <v>325871</v>
      </c>
      <c r="H2476" s="90">
        <v>1.68</v>
      </c>
      <c r="I2476" s="90">
        <v>1.68</v>
      </c>
      <c r="J2476" s="90" t="s">
        <v>10509</v>
      </c>
      <c r="K2476" s="90">
        <v>230</v>
      </c>
      <c r="L2476" s="90" t="s">
        <v>10512</v>
      </c>
    </row>
    <row r="2477" spans="1:12" hidden="1" outlineLevel="2" x14ac:dyDescent="0.25">
      <c r="A2477" s="90">
        <v>3</v>
      </c>
      <c r="B2477" s="26">
        <v>918147893</v>
      </c>
      <c r="C2477" s="90">
        <v>20</v>
      </c>
      <c r="D2477" s="90">
        <v>233155</v>
      </c>
      <c r="E2477" s="94">
        <v>43913</v>
      </c>
      <c r="F2477" s="26">
        <v>233155324737</v>
      </c>
      <c r="G2477" s="90">
        <v>324737</v>
      </c>
      <c r="H2477" s="90">
        <v>0.26</v>
      </c>
      <c r="I2477" s="90">
        <v>0.26</v>
      </c>
      <c r="J2477" s="90" t="s">
        <v>10509</v>
      </c>
      <c r="K2477" s="90">
        <v>260</v>
      </c>
      <c r="L2477" s="90" t="s">
        <v>10512</v>
      </c>
    </row>
    <row r="2478" spans="1:12" hidden="1" outlineLevel="2" x14ac:dyDescent="0.25">
      <c r="A2478" s="90">
        <v>3</v>
      </c>
      <c r="B2478" s="26">
        <v>918147893</v>
      </c>
      <c r="C2478" s="90">
        <v>20</v>
      </c>
      <c r="D2478" s="90">
        <v>236169</v>
      </c>
      <c r="E2478" s="94">
        <v>43942</v>
      </c>
      <c r="F2478" s="26">
        <v>236169327527</v>
      </c>
      <c r="G2478" s="90">
        <v>327527</v>
      </c>
      <c r="H2478" s="90">
        <v>0.17</v>
      </c>
      <c r="I2478" s="90">
        <v>0.17</v>
      </c>
      <c r="J2478" s="90" t="s">
        <v>10509</v>
      </c>
      <c r="K2478" s="90">
        <v>230</v>
      </c>
      <c r="L2478" s="90" t="s">
        <v>10512</v>
      </c>
    </row>
    <row r="2479" spans="1:12" hidden="1" outlineLevel="2" x14ac:dyDescent="0.25">
      <c r="A2479" s="90">
        <v>3</v>
      </c>
      <c r="B2479" s="26">
        <v>918148933</v>
      </c>
      <c r="C2479" s="90">
        <v>20</v>
      </c>
      <c r="D2479" s="90">
        <v>209188</v>
      </c>
      <c r="E2479" s="94">
        <v>43669</v>
      </c>
      <c r="F2479" s="26">
        <v>209188302154</v>
      </c>
      <c r="G2479" s="90">
        <v>302154</v>
      </c>
      <c r="H2479" s="90">
        <v>3.49</v>
      </c>
      <c r="I2479" s="90">
        <v>3.49</v>
      </c>
      <c r="J2479" s="90" t="s">
        <v>10509</v>
      </c>
      <c r="K2479" s="90">
        <v>504</v>
      </c>
      <c r="L2479" s="90" t="s">
        <v>10512</v>
      </c>
    </row>
    <row r="2480" spans="1:12" hidden="1" outlineLevel="2" x14ac:dyDescent="0.25">
      <c r="A2480" s="90">
        <v>3</v>
      </c>
      <c r="B2480" s="26">
        <v>918151069</v>
      </c>
      <c r="C2480" s="90">
        <v>20</v>
      </c>
      <c r="D2480" s="90">
        <v>211195</v>
      </c>
      <c r="E2480" s="94">
        <v>43699</v>
      </c>
      <c r="F2480" s="26">
        <v>211195304054</v>
      </c>
      <c r="G2480" s="90">
        <v>304054</v>
      </c>
      <c r="H2480" s="90">
        <v>7.67</v>
      </c>
      <c r="I2480" s="90">
        <v>7.67</v>
      </c>
      <c r="J2480" s="90" t="s">
        <v>10509</v>
      </c>
      <c r="K2480" s="90">
        <v>473</v>
      </c>
      <c r="L2480" s="90" t="s">
        <v>10512</v>
      </c>
    </row>
    <row r="2481" spans="1:12" hidden="1" outlineLevel="2" x14ac:dyDescent="0.25">
      <c r="A2481" s="90">
        <v>3</v>
      </c>
      <c r="B2481" s="26">
        <v>918151069</v>
      </c>
      <c r="C2481" s="90">
        <v>20</v>
      </c>
      <c r="D2481" s="90">
        <v>214093</v>
      </c>
      <c r="E2481" s="94">
        <v>43731</v>
      </c>
      <c r="F2481" s="26">
        <v>214093306811</v>
      </c>
      <c r="G2481" s="90">
        <v>306811</v>
      </c>
      <c r="H2481" s="90">
        <v>6.1</v>
      </c>
      <c r="I2481" s="90">
        <v>6.1</v>
      </c>
      <c r="J2481" s="90" t="s">
        <v>10509</v>
      </c>
      <c r="K2481" s="90">
        <v>443</v>
      </c>
      <c r="L2481" s="90" t="s">
        <v>10512</v>
      </c>
    </row>
    <row r="2482" spans="1:12" hidden="1" outlineLevel="2" x14ac:dyDescent="0.25">
      <c r="A2482" s="90">
        <v>3</v>
      </c>
      <c r="B2482" s="26">
        <v>918151069</v>
      </c>
      <c r="C2482" s="90">
        <v>20</v>
      </c>
      <c r="D2482" s="90">
        <v>217024</v>
      </c>
      <c r="E2482" s="94">
        <v>43759</v>
      </c>
      <c r="F2482" s="26">
        <v>217024309609</v>
      </c>
      <c r="G2482" s="90">
        <v>309609</v>
      </c>
      <c r="H2482" s="90">
        <v>6.41</v>
      </c>
      <c r="I2482" s="90">
        <v>6.41</v>
      </c>
      <c r="J2482" s="90" t="s">
        <v>10509</v>
      </c>
      <c r="K2482" s="90">
        <v>412</v>
      </c>
      <c r="L2482" s="90" t="s">
        <v>10512</v>
      </c>
    </row>
    <row r="2483" spans="1:12" hidden="1" outlineLevel="2" x14ac:dyDescent="0.25">
      <c r="A2483" s="90">
        <v>3</v>
      </c>
      <c r="B2483" s="26">
        <v>918153297</v>
      </c>
      <c r="C2483" s="90">
        <v>20</v>
      </c>
      <c r="D2483" s="90">
        <v>212723</v>
      </c>
      <c r="E2483" s="94">
        <v>43699</v>
      </c>
      <c r="F2483" s="26">
        <v>212723305502</v>
      </c>
      <c r="G2483" s="90">
        <v>305502</v>
      </c>
      <c r="H2483" s="90">
        <v>2.95</v>
      </c>
      <c r="I2483" s="90">
        <v>2.95</v>
      </c>
      <c r="J2483" s="90" t="s">
        <v>10509</v>
      </c>
      <c r="K2483" s="90">
        <v>473</v>
      </c>
      <c r="L2483" s="90" t="s">
        <v>10512</v>
      </c>
    </row>
    <row r="2484" spans="1:12" hidden="1" outlineLevel="2" x14ac:dyDescent="0.25">
      <c r="A2484" s="90">
        <v>3</v>
      </c>
      <c r="B2484" s="26">
        <v>918153297</v>
      </c>
      <c r="C2484" s="90">
        <v>20</v>
      </c>
      <c r="D2484" s="90">
        <v>235868</v>
      </c>
      <c r="E2484" s="94">
        <v>43942</v>
      </c>
      <c r="F2484" s="26">
        <v>235868327280</v>
      </c>
      <c r="G2484" s="90">
        <v>327280</v>
      </c>
      <c r="H2484" s="90">
        <v>1.68</v>
      </c>
      <c r="I2484" s="90">
        <v>1.68</v>
      </c>
      <c r="J2484" s="90" t="s">
        <v>10509</v>
      </c>
      <c r="K2484" s="90">
        <v>230</v>
      </c>
      <c r="L2484" s="90" t="s">
        <v>10512</v>
      </c>
    </row>
    <row r="2485" spans="1:12" hidden="1" outlineLevel="2" x14ac:dyDescent="0.25">
      <c r="A2485" s="90">
        <v>3</v>
      </c>
      <c r="B2485" s="26">
        <v>918159716</v>
      </c>
      <c r="C2485" s="90">
        <v>20</v>
      </c>
      <c r="D2485" s="90">
        <v>169105</v>
      </c>
      <c r="E2485" s="94">
        <v>43124</v>
      </c>
      <c r="F2485" s="26">
        <v>169105260757</v>
      </c>
      <c r="G2485" s="90">
        <v>260757</v>
      </c>
      <c r="H2485" s="90">
        <v>63.57</v>
      </c>
      <c r="I2485" s="90">
        <v>63.57</v>
      </c>
      <c r="J2485" s="90" t="s">
        <v>10509</v>
      </c>
      <c r="K2485" s="90">
        <v>1050</v>
      </c>
      <c r="L2485" s="90" t="s">
        <v>10512</v>
      </c>
    </row>
    <row r="2486" spans="1:12" hidden="1" outlineLevel="2" x14ac:dyDescent="0.25">
      <c r="A2486" s="90">
        <v>3</v>
      </c>
      <c r="B2486" s="26">
        <v>918180530</v>
      </c>
      <c r="C2486" s="90">
        <v>20</v>
      </c>
      <c r="D2486" s="90">
        <v>231099</v>
      </c>
      <c r="E2486" s="94">
        <v>43913</v>
      </c>
      <c r="F2486" s="26">
        <v>231099322802</v>
      </c>
      <c r="G2486" s="90">
        <v>322802</v>
      </c>
      <c r="H2486" s="90">
        <v>8.3800000000000008</v>
      </c>
      <c r="I2486" s="90">
        <v>8.3800000000000008</v>
      </c>
      <c r="J2486" s="90" t="s">
        <v>10509</v>
      </c>
      <c r="K2486" s="90">
        <v>260</v>
      </c>
      <c r="L2486" s="90" t="s">
        <v>10512</v>
      </c>
    </row>
    <row r="2487" spans="1:12" hidden="1" outlineLevel="2" x14ac:dyDescent="0.25">
      <c r="A2487" s="90">
        <v>3</v>
      </c>
      <c r="B2487" s="26">
        <v>918180530</v>
      </c>
      <c r="C2487" s="90">
        <v>20</v>
      </c>
      <c r="D2487" s="90">
        <v>237031</v>
      </c>
      <c r="E2487" s="94">
        <v>43972</v>
      </c>
      <c r="F2487" s="26">
        <v>237031328310</v>
      </c>
      <c r="G2487" s="90">
        <v>328310</v>
      </c>
      <c r="H2487" s="90">
        <v>10.28</v>
      </c>
      <c r="I2487" s="90">
        <v>10.28</v>
      </c>
      <c r="J2487" s="90" t="s">
        <v>10509</v>
      </c>
      <c r="K2487" s="90">
        <v>199</v>
      </c>
      <c r="L2487" s="90" t="s">
        <v>10512</v>
      </c>
    </row>
    <row r="2488" spans="1:12" hidden="1" outlineLevel="2" x14ac:dyDescent="0.25">
      <c r="A2488" s="90">
        <v>3</v>
      </c>
      <c r="B2488" s="26">
        <v>918185166</v>
      </c>
      <c r="C2488" s="90">
        <v>20</v>
      </c>
      <c r="D2488" s="90">
        <v>235859</v>
      </c>
      <c r="E2488" s="94">
        <v>43942</v>
      </c>
      <c r="F2488" s="26">
        <v>235859327272</v>
      </c>
      <c r="G2488" s="90">
        <v>327272</v>
      </c>
      <c r="H2488" s="90">
        <v>16.62</v>
      </c>
      <c r="I2488" s="90">
        <v>16.62</v>
      </c>
      <c r="J2488" s="90" t="s">
        <v>10509</v>
      </c>
      <c r="K2488" s="90">
        <v>230</v>
      </c>
      <c r="L2488" s="90" t="s">
        <v>10512</v>
      </c>
    </row>
    <row r="2489" spans="1:12" hidden="1" outlineLevel="2" x14ac:dyDescent="0.25">
      <c r="A2489" s="90">
        <v>3</v>
      </c>
      <c r="B2489" s="26">
        <v>918213356</v>
      </c>
      <c r="C2489" s="90">
        <v>20</v>
      </c>
      <c r="D2489" s="90">
        <v>225726</v>
      </c>
      <c r="E2489" s="94">
        <v>43851</v>
      </c>
      <c r="F2489" s="26">
        <v>225726317827</v>
      </c>
      <c r="G2489" s="90">
        <v>317827</v>
      </c>
      <c r="H2489" s="90">
        <v>5.51</v>
      </c>
      <c r="I2489" s="90">
        <v>5.51</v>
      </c>
      <c r="J2489" s="90" t="s">
        <v>10509</v>
      </c>
      <c r="K2489" s="90">
        <v>320</v>
      </c>
      <c r="L2489" s="90" t="s">
        <v>10512</v>
      </c>
    </row>
    <row r="2490" spans="1:12" hidden="1" outlineLevel="2" x14ac:dyDescent="0.25">
      <c r="A2490" s="90">
        <v>3</v>
      </c>
      <c r="B2490" s="26">
        <v>918213356</v>
      </c>
      <c r="C2490" s="90">
        <v>20</v>
      </c>
      <c r="D2490" s="90">
        <v>231617</v>
      </c>
      <c r="E2490" s="94">
        <v>43913</v>
      </c>
      <c r="F2490" s="26">
        <v>231617323320</v>
      </c>
      <c r="G2490" s="90">
        <v>323320</v>
      </c>
      <c r="H2490" s="90">
        <v>1.68</v>
      </c>
      <c r="I2490" s="90">
        <v>1.68</v>
      </c>
      <c r="J2490" s="90" t="s">
        <v>10509</v>
      </c>
      <c r="K2490" s="90">
        <v>260</v>
      </c>
      <c r="L2490" s="90" t="s">
        <v>10512</v>
      </c>
    </row>
    <row r="2491" spans="1:12" hidden="1" outlineLevel="2" x14ac:dyDescent="0.25">
      <c r="A2491" s="90">
        <v>3</v>
      </c>
      <c r="B2491" s="26">
        <v>918270745</v>
      </c>
      <c r="C2491" s="90">
        <v>20</v>
      </c>
      <c r="D2491" s="90">
        <v>234238</v>
      </c>
      <c r="E2491" s="94">
        <v>43942</v>
      </c>
      <c r="F2491" s="26">
        <v>234238325719</v>
      </c>
      <c r="G2491" s="90">
        <v>325719</v>
      </c>
      <c r="H2491" s="90">
        <v>6.94</v>
      </c>
      <c r="I2491" s="90">
        <v>6.94</v>
      </c>
      <c r="J2491" s="90" t="s">
        <v>10509</v>
      </c>
      <c r="K2491" s="90">
        <v>230</v>
      </c>
      <c r="L2491" s="90" t="s">
        <v>10512</v>
      </c>
    </row>
    <row r="2492" spans="1:12" hidden="1" outlineLevel="2" x14ac:dyDescent="0.25">
      <c r="A2492" s="90">
        <v>3</v>
      </c>
      <c r="B2492" s="26">
        <v>918270745</v>
      </c>
      <c r="C2492" s="90">
        <v>20</v>
      </c>
      <c r="D2492" s="90">
        <v>237189</v>
      </c>
      <c r="E2492" s="94">
        <v>43972</v>
      </c>
      <c r="F2492" s="26">
        <v>237189328468</v>
      </c>
      <c r="G2492" s="90">
        <v>328468</v>
      </c>
      <c r="H2492" s="90">
        <v>6.94</v>
      </c>
      <c r="I2492" s="90">
        <v>6.94</v>
      </c>
      <c r="J2492" s="90" t="s">
        <v>10509</v>
      </c>
      <c r="K2492" s="90">
        <v>199</v>
      </c>
      <c r="L2492" s="90" t="s">
        <v>10512</v>
      </c>
    </row>
    <row r="2493" spans="1:12" hidden="1" outlineLevel="2" x14ac:dyDescent="0.25">
      <c r="A2493" s="90">
        <v>3</v>
      </c>
      <c r="B2493" s="26">
        <v>918274804001</v>
      </c>
      <c r="C2493" s="90">
        <v>20</v>
      </c>
      <c r="D2493" s="90">
        <v>230847</v>
      </c>
      <c r="E2493" s="94">
        <v>43892</v>
      </c>
      <c r="F2493" s="26">
        <v>230847322575</v>
      </c>
      <c r="G2493" s="90">
        <v>322575</v>
      </c>
      <c r="H2493" s="90">
        <v>4.29</v>
      </c>
      <c r="I2493" s="90">
        <v>4.29</v>
      </c>
      <c r="J2493" s="90" t="s">
        <v>10509</v>
      </c>
      <c r="K2493" s="90">
        <v>291</v>
      </c>
      <c r="L2493" s="90" t="s">
        <v>10512</v>
      </c>
    </row>
    <row r="2494" spans="1:12" hidden="1" outlineLevel="2" x14ac:dyDescent="0.25">
      <c r="A2494" s="90">
        <v>3</v>
      </c>
      <c r="B2494" s="26">
        <v>918274804001</v>
      </c>
      <c r="C2494" s="90">
        <v>20</v>
      </c>
      <c r="D2494" s="90">
        <v>233815</v>
      </c>
      <c r="E2494" s="94">
        <v>43922</v>
      </c>
      <c r="F2494" s="26">
        <v>233815325331</v>
      </c>
      <c r="G2494" s="90">
        <v>325331</v>
      </c>
      <c r="H2494" s="90">
        <v>3.43</v>
      </c>
      <c r="I2494" s="90">
        <v>3.43</v>
      </c>
      <c r="J2494" s="90" t="s">
        <v>10509</v>
      </c>
      <c r="K2494" s="90">
        <v>260</v>
      </c>
      <c r="L2494" s="90" t="s">
        <v>10512</v>
      </c>
    </row>
    <row r="2495" spans="1:12" hidden="1" outlineLevel="2" x14ac:dyDescent="0.25">
      <c r="A2495" s="90">
        <v>3</v>
      </c>
      <c r="B2495" s="26">
        <v>918274804001</v>
      </c>
      <c r="C2495" s="90">
        <v>20</v>
      </c>
      <c r="D2495" s="90">
        <v>239795</v>
      </c>
      <c r="E2495" s="94">
        <v>43983</v>
      </c>
      <c r="F2495" s="26">
        <v>239795330895</v>
      </c>
      <c r="G2495" s="90">
        <v>330895</v>
      </c>
      <c r="H2495" s="90">
        <v>1.68</v>
      </c>
      <c r="I2495" s="90">
        <v>1.68</v>
      </c>
      <c r="J2495" s="90" t="s">
        <v>10509</v>
      </c>
      <c r="K2495" s="90">
        <v>199</v>
      </c>
      <c r="L2495" s="90" t="s">
        <v>10512</v>
      </c>
    </row>
    <row r="2496" spans="1:12" hidden="1" outlineLevel="2" x14ac:dyDescent="0.25">
      <c r="A2496" s="90">
        <v>3</v>
      </c>
      <c r="B2496" s="26">
        <v>918285909</v>
      </c>
      <c r="C2496" s="90">
        <v>20</v>
      </c>
      <c r="D2496" s="90">
        <v>236085</v>
      </c>
      <c r="E2496" s="94">
        <v>43942</v>
      </c>
      <c r="F2496" s="26">
        <v>236085327453</v>
      </c>
      <c r="G2496" s="90">
        <v>327453</v>
      </c>
      <c r="H2496" s="90">
        <v>1.68</v>
      </c>
      <c r="I2496" s="90">
        <v>1.68</v>
      </c>
      <c r="J2496" s="90" t="s">
        <v>10509</v>
      </c>
      <c r="K2496" s="90">
        <v>230</v>
      </c>
      <c r="L2496" s="90" t="s">
        <v>10512</v>
      </c>
    </row>
    <row r="2497" spans="1:12" hidden="1" outlineLevel="2" x14ac:dyDescent="0.25">
      <c r="A2497" s="90">
        <v>3</v>
      </c>
      <c r="B2497" s="26">
        <v>918289307</v>
      </c>
      <c r="C2497" s="90">
        <v>20</v>
      </c>
      <c r="D2497" s="90">
        <v>229075</v>
      </c>
      <c r="E2497" s="94">
        <v>43882</v>
      </c>
      <c r="F2497" s="26">
        <v>229075320984</v>
      </c>
      <c r="G2497" s="90">
        <v>320984</v>
      </c>
      <c r="H2497" s="90">
        <v>1.75</v>
      </c>
      <c r="I2497" s="90">
        <v>1.75</v>
      </c>
      <c r="J2497" s="90" t="s">
        <v>10509</v>
      </c>
      <c r="K2497" s="90">
        <v>291</v>
      </c>
      <c r="L2497" s="90" t="s">
        <v>10512</v>
      </c>
    </row>
    <row r="2498" spans="1:12" hidden="1" outlineLevel="2" x14ac:dyDescent="0.25">
      <c r="A2498" s="90">
        <v>3</v>
      </c>
      <c r="B2498" s="26">
        <v>918289307</v>
      </c>
      <c r="C2498" s="90">
        <v>20</v>
      </c>
      <c r="D2498" s="90">
        <v>232033</v>
      </c>
      <c r="E2498" s="94">
        <v>43913</v>
      </c>
      <c r="F2498" s="26">
        <v>232033323736</v>
      </c>
      <c r="G2498" s="90">
        <v>323736</v>
      </c>
      <c r="H2498" s="90">
        <v>2.36</v>
      </c>
      <c r="I2498" s="90">
        <v>2.36</v>
      </c>
      <c r="J2498" s="90" t="s">
        <v>10509</v>
      </c>
      <c r="K2498" s="90">
        <v>260</v>
      </c>
      <c r="L2498" s="90" t="s">
        <v>10512</v>
      </c>
    </row>
    <row r="2499" spans="1:12" hidden="1" outlineLevel="2" x14ac:dyDescent="0.25">
      <c r="A2499" s="90">
        <v>3</v>
      </c>
      <c r="B2499" s="26">
        <v>918289307</v>
      </c>
      <c r="C2499" s="90">
        <v>20</v>
      </c>
      <c r="D2499" s="90">
        <v>235024</v>
      </c>
      <c r="E2499" s="94">
        <v>43942</v>
      </c>
      <c r="F2499" s="26">
        <v>235024326505</v>
      </c>
      <c r="G2499" s="90">
        <v>326505</v>
      </c>
      <c r="H2499" s="90">
        <v>1.68</v>
      </c>
      <c r="I2499" s="90">
        <v>1.68</v>
      </c>
      <c r="J2499" s="90" t="s">
        <v>10509</v>
      </c>
      <c r="K2499" s="90">
        <v>230</v>
      </c>
      <c r="L2499" s="90" t="s">
        <v>10512</v>
      </c>
    </row>
    <row r="2500" spans="1:12" hidden="1" outlineLevel="2" x14ac:dyDescent="0.25">
      <c r="A2500" s="90">
        <v>3</v>
      </c>
      <c r="B2500" s="26">
        <v>918345992</v>
      </c>
      <c r="C2500" s="90">
        <v>20</v>
      </c>
      <c r="D2500" s="90">
        <v>197583</v>
      </c>
      <c r="E2500" s="94">
        <v>43546</v>
      </c>
      <c r="F2500" s="26">
        <v>197583290684</v>
      </c>
      <c r="G2500" s="90">
        <v>290684</v>
      </c>
      <c r="H2500" s="90">
        <v>8.3800000000000008</v>
      </c>
      <c r="I2500" s="90">
        <v>8.3800000000000008</v>
      </c>
      <c r="J2500" s="90" t="s">
        <v>10509</v>
      </c>
      <c r="K2500" s="90">
        <v>626</v>
      </c>
      <c r="L2500" s="90" t="s">
        <v>10512</v>
      </c>
    </row>
    <row r="2501" spans="1:12" hidden="1" outlineLevel="2" x14ac:dyDescent="0.25">
      <c r="A2501" s="90">
        <v>3</v>
      </c>
      <c r="B2501" s="26">
        <v>918370735</v>
      </c>
      <c r="C2501" s="90">
        <v>20</v>
      </c>
      <c r="D2501" s="90">
        <v>200699</v>
      </c>
      <c r="E2501" s="94">
        <v>43578</v>
      </c>
      <c r="F2501" s="26">
        <v>200699293787</v>
      </c>
      <c r="G2501" s="90">
        <v>293787</v>
      </c>
      <c r="H2501" s="90">
        <v>3.83</v>
      </c>
      <c r="I2501" s="90">
        <v>3.83</v>
      </c>
      <c r="J2501" s="90" t="s">
        <v>10509</v>
      </c>
      <c r="K2501" s="90">
        <v>596</v>
      </c>
      <c r="L2501" s="90" t="s">
        <v>10512</v>
      </c>
    </row>
    <row r="2502" spans="1:12" hidden="1" outlineLevel="2" x14ac:dyDescent="0.25">
      <c r="A2502" s="90">
        <v>3</v>
      </c>
      <c r="B2502" s="26">
        <v>918370735</v>
      </c>
      <c r="C2502" s="90">
        <v>20</v>
      </c>
      <c r="D2502" s="90">
        <v>205855</v>
      </c>
      <c r="E2502" s="94">
        <v>43637</v>
      </c>
      <c r="F2502" s="26">
        <v>205855298882</v>
      </c>
      <c r="G2502" s="90">
        <v>298882</v>
      </c>
      <c r="H2502" s="90">
        <v>7.27</v>
      </c>
      <c r="I2502" s="90">
        <v>7.27</v>
      </c>
      <c r="J2502" s="90" t="s">
        <v>10509</v>
      </c>
      <c r="K2502" s="90">
        <v>535</v>
      </c>
      <c r="L2502" s="90" t="s">
        <v>10512</v>
      </c>
    </row>
    <row r="2503" spans="1:12" hidden="1" outlineLevel="2" x14ac:dyDescent="0.25">
      <c r="A2503" s="90">
        <v>3</v>
      </c>
      <c r="B2503" s="26">
        <v>918414616</v>
      </c>
      <c r="C2503" s="90">
        <v>20</v>
      </c>
      <c r="D2503" s="90">
        <v>172068</v>
      </c>
      <c r="E2503" s="94">
        <v>43185</v>
      </c>
      <c r="F2503" s="26">
        <v>172068263715</v>
      </c>
      <c r="G2503" s="90">
        <v>263715</v>
      </c>
      <c r="H2503" s="90">
        <v>1.68</v>
      </c>
      <c r="I2503" s="90">
        <v>1.68</v>
      </c>
      <c r="J2503" s="90" t="s">
        <v>10509</v>
      </c>
      <c r="K2503" s="90">
        <v>991</v>
      </c>
      <c r="L2503" s="90" t="s">
        <v>10512</v>
      </c>
    </row>
    <row r="2504" spans="1:12" hidden="1" outlineLevel="2" x14ac:dyDescent="0.25">
      <c r="A2504" s="90">
        <v>3</v>
      </c>
      <c r="B2504" s="26">
        <v>918465469</v>
      </c>
      <c r="C2504" s="90">
        <v>20</v>
      </c>
      <c r="D2504" s="90">
        <v>171834</v>
      </c>
      <c r="E2504" s="94">
        <v>43185</v>
      </c>
      <c r="F2504" s="26">
        <v>171834263481</v>
      </c>
      <c r="G2504" s="90">
        <v>263481</v>
      </c>
      <c r="H2504" s="90">
        <v>3.25</v>
      </c>
      <c r="I2504" s="90">
        <v>3.25</v>
      </c>
      <c r="J2504" s="90" t="s">
        <v>10509</v>
      </c>
      <c r="K2504" s="90">
        <v>991</v>
      </c>
      <c r="L2504" s="90" t="s">
        <v>10512</v>
      </c>
    </row>
    <row r="2505" spans="1:12" hidden="1" outlineLevel="2" x14ac:dyDescent="0.25">
      <c r="A2505" s="90">
        <v>3</v>
      </c>
      <c r="B2505" s="26">
        <v>918466434</v>
      </c>
      <c r="C2505" s="90">
        <v>20</v>
      </c>
      <c r="D2505" s="90">
        <v>182464</v>
      </c>
      <c r="E2505" s="94">
        <v>43335</v>
      </c>
      <c r="F2505" s="26">
        <v>182464275630</v>
      </c>
      <c r="G2505" s="90">
        <v>275630</v>
      </c>
      <c r="H2505" s="90">
        <v>1.68</v>
      </c>
      <c r="I2505" s="90">
        <v>1.68</v>
      </c>
      <c r="J2505" s="90" t="s">
        <v>10509</v>
      </c>
      <c r="K2505" s="90">
        <v>838</v>
      </c>
      <c r="L2505" s="90" t="s">
        <v>10512</v>
      </c>
    </row>
    <row r="2506" spans="1:12" hidden="1" outlineLevel="2" x14ac:dyDescent="0.25">
      <c r="A2506" s="90">
        <v>3</v>
      </c>
      <c r="B2506" s="26">
        <v>918466434</v>
      </c>
      <c r="C2506" s="90">
        <v>20</v>
      </c>
      <c r="D2506" s="90">
        <v>187017</v>
      </c>
      <c r="E2506" s="94">
        <v>43396</v>
      </c>
      <c r="F2506" s="26">
        <v>187017280172</v>
      </c>
      <c r="G2506" s="90">
        <v>280172</v>
      </c>
      <c r="H2506" s="90">
        <v>1.68</v>
      </c>
      <c r="I2506" s="90">
        <v>1.68</v>
      </c>
      <c r="J2506" s="90" t="s">
        <v>10509</v>
      </c>
      <c r="K2506" s="90">
        <v>777</v>
      </c>
      <c r="L2506" s="90" t="s">
        <v>10512</v>
      </c>
    </row>
    <row r="2507" spans="1:12" hidden="1" outlineLevel="2" x14ac:dyDescent="0.25">
      <c r="A2507" s="90">
        <v>3</v>
      </c>
      <c r="B2507" s="26">
        <v>918498437</v>
      </c>
      <c r="C2507" s="90">
        <v>20</v>
      </c>
      <c r="D2507" s="90">
        <v>179909</v>
      </c>
      <c r="E2507" s="94">
        <v>43305</v>
      </c>
      <c r="F2507" s="26">
        <v>179909273079</v>
      </c>
      <c r="G2507" s="90">
        <v>273079</v>
      </c>
      <c r="H2507" s="90">
        <v>1.68</v>
      </c>
      <c r="I2507" s="90">
        <v>1.68</v>
      </c>
      <c r="J2507" s="90" t="s">
        <v>10509</v>
      </c>
      <c r="K2507" s="90">
        <v>869</v>
      </c>
      <c r="L2507" s="90" t="s">
        <v>10512</v>
      </c>
    </row>
    <row r="2508" spans="1:12" hidden="1" outlineLevel="2" x14ac:dyDescent="0.25">
      <c r="A2508" s="90">
        <v>3</v>
      </c>
      <c r="B2508" s="26">
        <v>918514100</v>
      </c>
      <c r="C2508" s="90">
        <v>20</v>
      </c>
      <c r="D2508" s="90">
        <v>194522</v>
      </c>
      <c r="E2508" s="94">
        <v>43487</v>
      </c>
      <c r="F2508" s="26">
        <v>194522287644</v>
      </c>
      <c r="G2508" s="90">
        <v>287644</v>
      </c>
      <c r="H2508" s="90">
        <v>1.87</v>
      </c>
      <c r="I2508" s="90">
        <v>1.87</v>
      </c>
      <c r="J2508" s="90" t="s">
        <v>10509</v>
      </c>
      <c r="K2508" s="90">
        <v>685</v>
      </c>
      <c r="L2508" s="90" t="s">
        <v>10512</v>
      </c>
    </row>
    <row r="2509" spans="1:12" hidden="1" outlineLevel="2" x14ac:dyDescent="0.25">
      <c r="A2509" s="90">
        <v>3</v>
      </c>
      <c r="B2509" s="26">
        <v>918514100</v>
      </c>
      <c r="C2509" s="90">
        <v>20</v>
      </c>
      <c r="D2509" s="90">
        <v>196804</v>
      </c>
      <c r="E2509" s="94">
        <v>43518</v>
      </c>
      <c r="F2509" s="26">
        <v>196804289915</v>
      </c>
      <c r="G2509" s="90">
        <v>289915</v>
      </c>
      <c r="H2509" s="90">
        <v>3.81</v>
      </c>
      <c r="I2509" s="90">
        <v>3.81</v>
      </c>
      <c r="J2509" s="90" t="s">
        <v>10509</v>
      </c>
      <c r="K2509" s="90">
        <v>657</v>
      </c>
      <c r="L2509" s="90" t="s">
        <v>10512</v>
      </c>
    </row>
    <row r="2510" spans="1:12" hidden="1" outlineLevel="2" x14ac:dyDescent="0.25">
      <c r="A2510" s="90">
        <v>3</v>
      </c>
      <c r="B2510" s="26">
        <v>918518374</v>
      </c>
      <c r="C2510" s="90">
        <v>20</v>
      </c>
      <c r="D2510" s="90">
        <v>203028</v>
      </c>
      <c r="E2510" s="94">
        <v>43607</v>
      </c>
      <c r="F2510" s="26">
        <v>203028296093</v>
      </c>
      <c r="G2510" s="90">
        <v>296093</v>
      </c>
      <c r="H2510" s="90">
        <v>1.68</v>
      </c>
      <c r="I2510" s="90">
        <v>1.68</v>
      </c>
      <c r="J2510" s="90" t="s">
        <v>10509</v>
      </c>
      <c r="K2510" s="90">
        <v>565</v>
      </c>
      <c r="L2510" s="90" t="s">
        <v>10512</v>
      </c>
    </row>
    <row r="2511" spans="1:12" hidden="1" outlineLevel="2" x14ac:dyDescent="0.25">
      <c r="A2511" s="90">
        <v>3</v>
      </c>
      <c r="B2511" s="26">
        <v>918550534</v>
      </c>
      <c r="C2511" s="90">
        <v>20</v>
      </c>
      <c r="D2511" s="90">
        <v>232729</v>
      </c>
      <c r="E2511" s="94">
        <v>43913</v>
      </c>
      <c r="F2511" s="26">
        <v>232729324395</v>
      </c>
      <c r="G2511" s="90">
        <v>324395</v>
      </c>
      <c r="H2511" s="90">
        <v>3.67</v>
      </c>
      <c r="I2511" s="90">
        <v>3.67</v>
      </c>
      <c r="J2511" s="90" t="s">
        <v>10509</v>
      </c>
      <c r="K2511" s="90">
        <v>260</v>
      </c>
      <c r="L2511" s="90" t="s">
        <v>10512</v>
      </c>
    </row>
    <row r="2512" spans="1:12" hidden="1" outlineLevel="2" x14ac:dyDescent="0.25">
      <c r="A2512" s="90">
        <v>3</v>
      </c>
      <c r="B2512" s="26">
        <v>918550534</v>
      </c>
      <c r="C2512" s="90">
        <v>20</v>
      </c>
      <c r="D2512" s="90">
        <v>238701</v>
      </c>
      <c r="E2512" s="94">
        <v>43972</v>
      </c>
      <c r="F2512" s="26">
        <v>238701329944</v>
      </c>
      <c r="G2512" s="90">
        <v>329944</v>
      </c>
      <c r="H2512" s="90">
        <v>61.88</v>
      </c>
      <c r="I2512" s="90">
        <v>61.88</v>
      </c>
      <c r="J2512" s="90" t="s">
        <v>10509</v>
      </c>
      <c r="K2512" s="90">
        <v>199</v>
      </c>
      <c r="L2512" s="90" t="s">
        <v>10512</v>
      </c>
    </row>
    <row r="2513" spans="1:12" hidden="1" outlineLevel="2" x14ac:dyDescent="0.25">
      <c r="A2513" s="90">
        <v>3</v>
      </c>
      <c r="B2513" s="26">
        <v>918553405</v>
      </c>
      <c r="C2513" s="90">
        <v>20</v>
      </c>
      <c r="D2513" s="90">
        <v>237884</v>
      </c>
      <c r="E2513" s="94">
        <v>43972</v>
      </c>
      <c r="F2513" s="26">
        <v>237884329163</v>
      </c>
      <c r="G2513" s="90">
        <v>329163</v>
      </c>
      <c r="H2513" s="90">
        <v>2.13</v>
      </c>
      <c r="I2513" s="90">
        <v>2.13</v>
      </c>
      <c r="J2513" s="90" t="s">
        <v>10509</v>
      </c>
      <c r="K2513" s="90">
        <v>199</v>
      </c>
      <c r="L2513" s="90" t="s">
        <v>10512</v>
      </c>
    </row>
    <row r="2514" spans="1:12" hidden="1" outlineLevel="2" x14ac:dyDescent="0.25">
      <c r="A2514" s="90">
        <v>3</v>
      </c>
      <c r="B2514" s="26">
        <v>918602996001</v>
      </c>
      <c r="C2514" s="90">
        <v>20</v>
      </c>
      <c r="D2514" s="90">
        <v>230540</v>
      </c>
      <c r="E2514" s="94">
        <v>43892</v>
      </c>
      <c r="F2514" s="26">
        <v>230540322304</v>
      </c>
      <c r="G2514" s="90">
        <v>322304</v>
      </c>
      <c r="H2514" s="90">
        <v>1.68</v>
      </c>
      <c r="I2514" s="90">
        <v>1.68</v>
      </c>
      <c r="J2514" s="90" t="s">
        <v>10509</v>
      </c>
      <c r="K2514" s="90">
        <v>291</v>
      </c>
      <c r="L2514" s="90" t="s">
        <v>10512</v>
      </c>
    </row>
    <row r="2515" spans="1:12" hidden="1" outlineLevel="2" x14ac:dyDescent="0.25">
      <c r="A2515" s="90">
        <v>3</v>
      </c>
      <c r="B2515" s="26">
        <v>918602996001</v>
      </c>
      <c r="C2515" s="90">
        <v>20</v>
      </c>
      <c r="D2515" s="90">
        <v>239498</v>
      </c>
      <c r="E2515" s="94">
        <v>43983</v>
      </c>
      <c r="F2515" s="26">
        <v>239498330633</v>
      </c>
      <c r="G2515" s="90">
        <v>330633</v>
      </c>
      <c r="H2515" s="90">
        <v>1.68</v>
      </c>
      <c r="I2515" s="90">
        <v>1.68</v>
      </c>
      <c r="J2515" s="90" t="s">
        <v>10509</v>
      </c>
      <c r="K2515" s="90">
        <v>199</v>
      </c>
      <c r="L2515" s="90" t="s">
        <v>10512</v>
      </c>
    </row>
    <row r="2516" spans="1:12" hidden="1" outlineLevel="2" x14ac:dyDescent="0.25">
      <c r="A2516" s="90">
        <v>3</v>
      </c>
      <c r="B2516" s="26">
        <v>918617564</v>
      </c>
      <c r="C2516" s="90">
        <v>20</v>
      </c>
      <c r="D2516" s="90">
        <v>180553</v>
      </c>
      <c r="E2516" s="94">
        <v>43305</v>
      </c>
      <c r="F2516" s="26">
        <v>180553273723</v>
      </c>
      <c r="G2516" s="90">
        <v>273723</v>
      </c>
      <c r="H2516" s="90">
        <v>35.46</v>
      </c>
      <c r="I2516" s="90">
        <v>35.46</v>
      </c>
      <c r="J2516" s="90" t="s">
        <v>10509</v>
      </c>
      <c r="K2516" s="90">
        <v>869</v>
      </c>
      <c r="L2516" s="90" t="s">
        <v>10512</v>
      </c>
    </row>
    <row r="2517" spans="1:12" hidden="1" outlineLevel="2" x14ac:dyDescent="0.25">
      <c r="A2517" s="90">
        <v>3</v>
      </c>
      <c r="B2517" s="26">
        <v>918652660</v>
      </c>
      <c r="C2517" s="90">
        <v>20</v>
      </c>
      <c r="D2517" s="90">
        <v>191966</v>
      </c>
      <c r="E2517" s="94">
        <v>43455</v>
      </c>
      <c r="F2517" s="26">
        <v>191966285099</v>
      </c>
      <c r="G2517" s="90">
        <v>285099</v>
      </c>
      <c r="H2517" s="90">
        <v>1.68</v>
      </c>
      <c r="I2517" s="90">
        <v>1.68</v>
      </c>
      <c r="J2517" s="90" t="s">
        <v>10509</v>
      </c>
      <c r="K2517" s="90">
        <v>716</v>
      </c>
      <c r="L2517" s="90" t="s">
        <v>10512</v>
      </c>
    </row>
    <row r="2518" spans="1:12" hidden="1" outlineLevel="2" x14ac:dyDescent="0.25">
      <c r="A2518" s="90">
        <v>3</v>
      </c>
      <c r="B2518" s="26">
        <v>918652660</v>
      </c>
      <c r="C2518" s="90">
        <v>20</v>
      </c>
      <c r="D2518" s="90">
        <v>194232</v>
      </c>
      <c r="E2518" s="94">
        <v>43487</v>
      </c>
      <c r="F2518" s="26">
        <v>194232287355</v>
      </c>
      <c r="G2518" s="90">
        <v>287355</v>
      </c>
      <c r="H2518" s="90">
        <v>1.68</v>
      </c>
      <c r="I2518" s="90">
        <v>1.68</v>
      </c>
      <c r="J2518" s="90" t="s">
        <v>10509</v>
      </c>
      <c r="K2518" s="90">
        <v>685</v>
      </c>
      <c r="L2518" s="90" t="s">
        <v>10512</v>
      </c>
    </row>
    <row r="2519" spans="1:12" hidden="1" outlineLevel="2" x14ac:dyDescent="0.25">
      <c r="A2519" s="90">
        <v>3</v>
      </c>
      <c r="B2519" s="26">
        <v>918700931</v>
      </c>
      <c r="C2519" s="90">
        <v>20</v>
      </c>
      <c r="D2519" s="90">
        <v>176416</v>
      </c>
      <c r="E2519" s="94">
        <v>43243</v>
      </c>
      <c r="F2519" s="26">
        <v>176416269593</v>
      </c>
      <c r="G2519" s="90">
        <v>269593</v>
      </c>
      <c r="H2519" s="90">
        <v>25.54</v>
      </c>
      <c r="I2519" s="90">
        <v>25.54</v>
      </c>
      <c r="J2519" s="90" t="s">
        <v>10509</v>
      </c>
      <c r="K2519" s="90">
        <v>930</v>
      </c>
      <c r="L2519" s="90" t="s">
        <v>10512</v>
      </c>
    </row>
    <row r="2520" spans="1:12" hidden="1" outlineLevel="2" x14ac:dyDescent="0.25">
      <c r="A2520" s="90">
        <v>3</v>
      </c>
      <c r="B2520" s="26">
        <v>918700931</v>
      </c>
      <c r="C2520" s="90">
        <v>20</v>
      </c>
      <c r="D2520" s="90">
        <v>178411</v>
      </c>
      <c r="E2520" s="94">
        <v>43273</v>
      </c>
      <c r="F2520" s="26">
        <v>178411271585</v>
      </c>
      <c r="G2520" s="90">
        <v>271585</v>
      </c>
      <c r="H2520" s="90">
        <v>39.700000000000003</v>
      </c>
      <c r="I2520" s="90">
        <v>39.700000000000003</v>
      </c>
      <c r="J2520" s="90" t="s">
        <v>10509</v>
      </c>
      <c r="K2520" s="90">
        <v>900</v>
      </c>
      <c r="L2520" s="90" t="s">
        <v>10512</v>
      </c>
    </row>
    <row r="2521" spans="1:12" hidden="1" outlineLevel="2" x14ac:dyDescent="0.25">
      <c r="A2521" s="90">
        <v>3</v>
      </c>
      <c r="B2521" s="26">
        <v>918700931</v>
      </c>
      <c r="C2521" s="90">
        <v>20</v>
      </c>
      <c r="D2521" s="90">
        <v>180442</v>
      </c>
      <c r="E2521" s="94">
        <v>43305</v>
      </c>
      <c r="F2521" s="26">
        <v>180442273612</v>
      </c>
      <c r="G2521" s="90">
        <v>273612</v>
      </c>
      <c r="H2521" s="90">
        <v>17.170000000000002</v>
      </c>
      <c r="I2521" s="90">
        <v>17.170000000000002</v>
      </c>
      <c r="J2521" s="90" t="s">
        <v>10509</v>
      </c>
      <c r="K2521" s="90">
        <v>869</v>
      </c>
      <c r="L2521" s="90" t="s">
        <v>10512</v>
      </c>
    </row>
    <row r="2522" spans="1:12" hidden="1" outlineLevel="2" x14ac:dyDescent="0.25">
      <c r="A2522" s="90">
        <v>3</v>
      </c>
      <c r="B2522" s="26">
        <v>918711482</v>
      </c>
      <c r="C2522" s="90">
        <v>20</v>
      </c>
      <c r="D2522" s="90">
        <v>217880</v>
      </c>
      <c r="E2522" s="94">
        <v>43759</v>
      </c>
      <c r="F2522" s="26">
        <v>217880310463</v>
      </c>
      <c r="G2522" s="90">
        <v>310463</v>
      </c>
      <c r="H2522" s="90">
        <v>13.82</v>
      </c>
      <c r="I2522" s="90">
        <v>13.82</v>
      </c>
      <c r="J2522" s="90" t="s">
        <v>10509</v>
      </c>
      <c r="K2522" s="90">
        <v>412</v>
      </c>
      <c r="L2522" s="90" t="s">
        <v>10512</v>
      </c>
    </row>
    <row r="2523" spans="1:12" hidden="1" outlineLevel="2" x14ac:dyDescent="0.25">
      <c r="A2523" s="90">
        <v>3</v>
      </c>
      <c r="B2523" s="26">
        <v>918722372</v>
      </c>
      <c r="C2523" s="90">
        <v>20</v>
      </c>
      <c r="D2523" s="90">
        <v>171943</v>
      </c>
      <c r="E2523" s="94">
        <v>43185</v>
      </c>
      <c r="F2523" s="26">
        <v>171943263590</v>
      </c>
      <c r="G2523" s="90">
        <v>263590</v>
      </c>
      <c r="H2523" s="90">
        <v>1.68</v>
      </c>
      <c r="I2523" s="90">
        <v>1.68</v>
      </c>
      <c r="J2523" s="90" t="s">
        <v>10509</v>
      </c>
      <c r="K2523" s="90">
        <v>991</v>
      </c>
      <c r="L2523" s="90" t="s">
        <v>10512</v>
      </c>
    </row>
    <row r="2524" spans="1:12" hidden="1" outlineLevel="2" x14ac:dyDescent="0.25">
      <c r="A2524" s="90">
        <v>3</v>
      </c>
      <c r="B2524" s="26">
        <v>918725714001</v>
      </c>
      <c r="C2524" s="90">
        <v>20</v>
      </c>
      <c r="D2524" s="90">
        <v>190253</v>
      </c>
      <c r="E2524" s="94">
        <v>43437</v>
      </c>
      <c r="F2524" s="26">
        <v>190253283395</v>
      </c>
      <c r="G2524" s="90">
        <v>283395</v>
      </c>
      <c r="H2524" s="90">
        <v>1.68</v>
      </c>
      <c r="I2524" s="90">
        <v>1.68</v>
      </c>
      <c r="J2524" s="90" t="s">
        <v>10509</v>
      </c>
      <c r="K2524" s="90">
        <v>747</v>
      </c>
      <c r="L2524" s="90" t="s">
        <v>10512</v>
      </c>
    </row>
    <row r="2525" spans="1:12" hidden="1" outlineLevel="2" x14ac:dyDescent="0.25">
      <c r="A2525" s="90">
        <v>3</v>
      </c>
      <c r="B2525" s="26">
        <v>918725714001</v>
      </c>
      <c r="C2525" s="90">
        <v>20</v>
      </c>
      <c r="D2525" s="90">
        <v>194833</v>
      </c>
      <c r="E2525" s="94">
        <v>43497</v>
      </c>
      <c r="F2525" s="26">
        <v>194833287953</v>
      </c>
      <c r="G2525" s="90">
        <v>287953</v>
      </c>
      <c r="H2525" s="90">
        <v>1.68</v>
      </c>
      <c r="I2525" s="90">
        <v>1.68</v>
      </c>
      <c r="J2525" s="90" t="s">
        <v>10509</v>
      </c>
      <c r="K2525" s="90">
        <v>685</v>
      </c>
      <c r="L2525" s="90" t="s">
        <v>10512</v>
      </c>
    </row>
    <row r="2526" spans="1:12" hidden="1" outlineLevel="2" x14ac:dyDescent="0.25">
      <c r="A2526" s="90">
        <v>3</v>
      </c>
      <c r="B2526" s="26">
        <v>918732223</v>
      </c>
      <c r="C2526" s="90">
        <v>20</v>
      </c>
      <c r="D2526" s="90">
        <v>170783</v>
      </c>
      <c r="E2526" s="94">
        <v>43154</v>
      </c>
      <c r="F2526" s="26">
        <v>170783262433</v>
      </c>
      <c r="G2526" s="90">
        <v>262433</v>
      </c>
      <c r="H2526" s="90">
        <v>0.74</v>
      </c>
      <c r="I2526" s="90">
        <v>0.74</v>
      </c>
      <c r="J2526" s="90" t="s">
        <v>10509</v>
      </c>
      <c r="K2526" s="90">
        <v>1022</v>
      </c>
      <c r="L2526" s="90" t="s">
        <v>10512</v>
      </c>
    </row>
    <row r="2527" spans="1:12" hidden="1" outlineLevel="2" x14ac:dyDescent="0.25">
      <c r="A2527" s="90">
        <v>3</v>
      </c>
      <c r="B2527" s="26">
        <v>918732223</v>
      </c>
      <c r="C2527" s="90">
        <v>20</v>
      </c>
      <c r="D2527" s="90">
        <v>172519</v>
      </c>
      <c r="E2527" s="94">
        <v>43185</v>
      </c>
      <c r="F2527" s="26">
        <v>172519264166</v>
      </c>
      <c r="G2527" s="90">
        <v>264166</v>
      </c>
      <c r="H2527" s="90">
        <v>2.8</v>
      </c>
      <c r="I2527" s="90">
        <v>2.8</v>
      </c>
      <c r="J2527" s="90" t="s">
        <v>10509</v>
      </c>
      <c r="K2527" s="90">
        <v>991</v>
      </c>
      <c r="L2527" s="90" t="s">
        <v>10512</v>
      </c>
    </row>
    <row r="2528" spans="1:12" hidden="1" outlineLevel="2" x14ac:dyDescent="0.25">
      <c r="A2528" s="90">
        <v>3</v>
      </c>
      <c r="B2528" s="26">
        <v>918732751</v>
      </c>
      <c r="C2528" s="90">
        <v>20</v>
      </c>
      <c r="D2528" s="90">
        <v>229486</v>
      </c>
      <c r="E2528" s="94">
        <v>43882</v>
      </c>
      <c r="F2528" s="26">
        <v>229486321392</v>
      </c>
      <c r="G2528" s="90">
        <v>321392</v>
      </c>
      <c r="H2528" s="90">
        <v>2.37</v>
      </c>
      <c r="I2528" s="90">
        <v>2.37</v>
      </c>
      <c r="J2528" s="90" t="s">
        <v>10509</v>
      </c>
      <c r="K2528" s="90">
        <v>291</v>
      </c>
      <c r="L2528" s="90" t="s">
        <v>10512</v>
      </c>
    </row>
    <row r="2529" spans="1:12" hidden="1" outlineLevel="2" x14ac:dyDescent="0.25">
      <c r="A2529" s="90">
        <v>3</v>
      </c>
      <c r="B2529" s="26">
        <v>918732751</v>
      </c>
      <c r="C2529" s="90">
        <v>20</v>
      </c>
      <c r="D2529" s="90">
        <v>231556</v>
      </c>
      <c r="E2529" s="94">
        <v>43913</v>
      </c>
      <c r="F2529" s="26">
        <v>231556323259</v>
      </c>
      <c r="G2529" s="90">
        <v>323259</v>
      </c>
      <c r="H2529" s="90">
        <v>1.68</v>
      </c>
      <c r="I2529" s="90">
        <v>1.65</v>
      </c>
      <c r="J2529" s="90" t="s">
        <v>10509</v>
      </c>
      <c r="K2529" s="90">
        <v>260</v>
      </c>
      <c r="L2529" s="90" t="s">
        <v>10512</v>
      </c>
    </row>
    <row r="2530" spans="1:12" hidden="1" outlineLevel="2" x14ac:dyDescent="0.25">
      <c r="A2530" s="90">
        <v>3</v>
      </c>
      <c r="B2530" s="26">
        <v>918732751</v>
      </c>
      <c r="C2530" s="90">
        <v>20</v>
      </c>
      <c r="D2530" s="90">
        <v>235444</v>
      </c>
      <c r="E2530" s="94">
        <v>43942</v>
      </c>
      <c r="F2530" s="26">
        <v>235444326922</v>
      </c>
      <c r="G2530" s="90">
        <v>326922</v>
      </c>
      <c r="H2530" s="90">
        <v>6.82</v>
      </c>
      <c r="I2530" s="90">
        <v>6.82</v>
      </c>
      <c r="J2530" s="90" t="s">
        <v>10509</v>
      </c>
      <c r="K2530" s="90">
        <v>230</v>
      </c>
      <c r="L2530" s="90" t="s">
        <v>10512</v>
      </c>
    </row>
    <row r="2531" spans="1:12" hidden="1" outlineLevel="2" x14ac:dyDescent="0.25">
      <c r="A2531" s="90">
        <v>3</v>
      </c>
      <c r="B2531" s="26">
        <v>918732751</v>
      </c>
      <c r="C2531" s="90">
        <v>20</v>
      </c>
      <c r="D2531" s="90">
        <v>237498</v>
      </c>
      <c r="E2531" s="94">
        <v>43972</v>
      </c>
      <c r="F2531" s="26">
        <v>237498328777</v>
      </c>
      <c r="G2531" s="90">
        <v>328777</v>
      </c>
      <c r="H2531" s="90">
        <v>1.68</v>
      </c>
      <c r="I2531" s="90">
        <v>1.68</v>
      </c>
      <c r="J2531" s="90" t="s">
        <v>10509</v>
      </c>
      <c r="K2531" s="90">
        <v>199</v>
      </c>
      <c r="L2531" s="90" t="s">
        <v>10512</v>
      </c>
    </row>
    <row r="2532" spans="1:12" hidden="1" outlineLevel="2" x14ac:dyDescent="0.25">
      <c r="A2532" s="90">
        <v>3</v>
      </c>
      <c r="B2532" s="26">
        <v>918750688</v>
      </c>
      <c r="C2532" s="90">
        <v>20</v>
      </c>
      <c r="D2532" s="90">
        <v>238969</v>
      </c>
      <c r="E2532" s="94">
        <v>43972</v>
      </c>
      <c r="F2532" s="26">
        <v>238969330147</v>
      </c>
      <c r="G2532" s="90">
        <v>330147</v>
      </c>
      <c r="H2532" s="90">
        <v>48.01</v>
      </c>
      <c r="I2532" s="90">
        <v>28.01</v>
      </c>
      <c r="J2532" s="90" t="s">
        <v>10509</v>
      </c>
      <c r="K2532" s="90">
        <v>199</v>
      </c>
      <c r="L2532" s="90" t="s">
        <v>10512</v>
      </c>
    </row>
    <row r="2533" spans="1:12" hidden="1" outlineLevel="2" x14ac:dyDescent="0.25">
      <c r="A2533" s="90">
        <v>3</v>
      </c>
      <c r="B2533" s="26">
        <v>918751314</v>
      </c>
      <c r="C2533" s="90">
        <v>20</v>
      </c>
      <c r="D2533" s="90">
        <v>186994</v>
      </c>
      <c r="E2533" s="94">
        <v>43396</v>
      </c>
      <c r="F2533" s="26">
        <v>186994280149</v>
      </c>
      <c r="G2533" s="90">
        <v>280149</v>
      </c>
      <c r="H2533" s="90">
        <v>3.83</v>
      </c>
      <c r="I2533" s="90">
        <v>3.83</v>
      </c>
      <c r="J2533" s="90" t="s">
        <v>10509</v>
      </c>
      <c r="K2533" s="90">
        <v>777</v>
      </c>
      <c r="L2533" s="90" t="s">
        <v>10512</v>
      </c>
    </row>
    <row r="2534" spans="1:12" hidden="1" outlineLevel="2" x14ac:dyDescent="0.25">
      <c r="A2534" s="90">
        <v>3</v>
      </c>
      <c r="B2534" s="26">
        <v>918751314</v>
      </c>
      <c r="C2534" s="90">
        <v>20</v>
      </c>
      <c r="D2534" s="90">
        <v>189285</v>
      </c>
      <c r="E2534" s="94">
        <v>43426</v>
      </c>
      <c r="F2534" s="26">
        <v>189285282431</v>
      </c>
      <c r="G2534" s="90">
        <v>282431</v>
      </c>
      <c r="H2534" s="90">
        <v>1.68</v>
      </c>
      <c r="I2534" s="90">
        <v>1.68</v>
      </c>
      <c r="J2534" s="90" t="s">
        <v>10509</v>
      </c>
      <c r="K2534" s="90">
        <v>747</v>
      </c>
      <c r="L2534" s="90" t="s">
        <v>10512</v>
      </c>
    </row>
    <row r="2535" spans="1:12" hidden="1" outlineLevel="2" x14ac:dyDescent="0.25">
      <c r="A2535" s="90">
        <v>3</v>
      </c>
      <c r="B2535" s="26">
        <v>918760190</v>
      </c>
      <c r="C2535" s="90">
        <v>20</v>
      </c>
      <c r="D2535" s="90">
        <v>176274</v>
      </c>
      <c r="E2535" s="94">
        <v>43243</v>
      </c>
      <c r="F2535" s="26">
        <v>176274269451</v>
      </c>
      <c r="G2535" s="90">
        <v>269451</v>
      </c>
      <c r="H2535" s="90">
        <v>6.32</v>
      </c>
      <c r="I2535" s="90">
        <v>6.32</v>
      </c>
      <c r="J2535" s="90" t="s">
        <v>10509</v>
      </c>
      <c r="K2535" s="90">
        <v>930</v>
      </c>
      <c r="L2535" s="90" t="s">
        <v>10512</v>
      </c>
    </row>
    <row r="2536" spans="1:12" hidden="1" outlineLevel="2" x14ac:dyDescent="0.25">
      <c r="A2536" s="90">
        <v>3</v>
      </c>
      <c r="B2536" s="26">
        <v>918803800</v>
      </c>
      <c r="C2536" s="90">
        <v>20</v>
      </c>
      <c r="D2536" s="90">
        <v>204332</v>
      </c>
      <c r="E2536" s="94">
        <v>43607</v>
      </c>
      <c r="F2536" s="26">
        <v>204332297386</v>
      </c>
      <c r="G2536" s="90">
        <v>297386</v>
      </c>
      <c r="H2536" s="90">
        <v>13.28</v>
      </c>
      <c r="I2536" s="90">
        <v>13.28</v>
      </c>
      <c r="J2536" s="90" t="s">
        <v>10509</v>
      </c>
      <c r="K2536" s="90">
        <v>565</v>
      </c>
      <c r="L2536" s="90" t="s">
        <v>10512</v>
      </c>
    </row>
    <row r="2537" spans="1:12" hidden="1" outlineLevel="2" x14ac:dyDescent="0.25">
      <c r="A2537" s="90">
        <v>3</v>
      </c>
      <c r="B2537" s="26">
        <v>918803800</v>
      </c>
      <c r="C2537" s="90">
        <v>20</v>
      </c>
      <c r="D2537" s="90">
        <v>206940</v>
      </c>
      <c r="E2537" s="94">
        <v>43637</v>
      </c>
      <c r="F2537" s="26">
        <v>206940299957</v>
      </c>
      <c r="G2537" s="90">
        <v>299957</v>
      </c>
      <c r="H2537" s="90">
        <v>0.21</v>
      </c>
      <c r="I2537" s="90">
        <v>0.21</v>
      </c>
      <c r="J2537" s="90" t="s">
        <v>10509</v>
      </c>
      <c r="K2537" s="90">
        <v>535</v>
      </c>
      <c r="L2537" s="90" t="s">
        <v>10512</v>
      </c>
    </row>
    <row r="2538" spans="1:12" hidden="1" outlineLevel="2" x14ac:dyDescent="0.25">
      <c r="A2538" s="90">
        <v>3</v>
      </c>
      <c r="B2538" s="26">
        <v>918816646</v>
      </c>
      <c r="C2538" s="90">
        <v>20</v>
      </c>
      <c r="D2538" s="90">
        <v>214676</v>
      </c>
      <c r="E2538" s="94">
        <v>43731</v>
      </c>
      <c r="F2538" s="26">
        <v>214676307393</v>
      </c>
      <c r="G2538" s="90">
        <v>307393</v>
      </c>
      <c r="H2538" s="90">
        <v>3.53</v>
      </c>
      <c r="I2538" s="90">
        <v>2.4500000000000002</v>
      </c>
      <c r="J2538" s="90" t="s">
        <v>10509</v>
      </c>
      <c r="K2538" s="90">
        <v>443</v>
      </c>
      <c r="L2538" s="90" t="s">
        <v>10512</v>
      </c>
    </row>
    <row r="2539" spans="1:12" hidden="1" outlineLevel="2" x14ac:dyDescent="0.25">
      <c r="A2539" s="90">
        <v>3</v>
      </c>
      <c r="B2539" s="26">
        <v>918816646</v>
      </c>
      <c r="C2539" s="90">
        <v>20</v>
      </c>
      <c r="D2539" s="90">
        <v>217585</v>
      </c>
      <c r="E2539" s="94">
        <v>43759</v>
      </c>
      <c r="F2539" s="26">
        <v>217585310169</v>
      </c>
      <c r="G2539" s="90">
        <v>310169</v>
      </c>
      <c r="H2539" s="90">
        <v>2.06</v>
      </c>
      <c r="I2539" s="90">
        <v>2.06</v>
      </c>
      <c r="J2539" s="90" t="s">
        <v>10509</v>
      </c>
      <c r="K2539" s="90">
        <v>412</v>
      </c>
      <c r="L2539" s="90" t="s">
        <v>10512</v>
      </c>
    </row>
    <row r="2540" spans="1:12" hidden="1" outlineLevel="2" x14ac:dyDescent="0.25">
      <c r="A2540" s="90">
        <v>3</v>
      </c>
      <c r="B2540" s="26">
        <v>918816646</v>
      </c>
      <c r="C2540" s="90">
        <v>20</v>
      </c>
      <c r="D2540" s="90">
        <v>220495</v>
      </c>
      <c r="E2540" s="94">
        <v>43790</v>
      </c>
      <c r="F2540" s="26">
        <v>220495312928</v>
      </c>
      <c r="G2540" s="90">
        <v>312928</v>
      </c>
      <c r="H2540" s="90">
        <v>1.68</v>
      </c>
      <c r="I2540" s="90">
        <v>1.68</v>
      </c>
      <c r="J2540" s="90" t="s">
        <v>10509</v>
      </c>
      <c r="K2540" s="90">
        <v>382</v>
      </c>
      <c r="L2540" s="90" t="s">
        <v>10512</v>
      </c>
    </row>
    <row r="2541" spans="1:12" hidden="1" outlineLevel="2" x14ac:dyDescent="0.25">
      <c r="A2541" s="90">
        <v>3</v>
      </c>
      <c r="B2541" s="26">
        <v>918835158</v>
      </c>
      <c r="C2541" s="90">
        <v>20</v>
      </c>
      <c r="D2541" s="90">
        <v>213523</v>
      </c>
      <c r="E2541" s="94">
        <v>43731</v>
      </c>
      <c r="F2541" s="26">
        <v>213523306241</v>
      </c>
      <c r="G2541" s="90">
        <v>306241</v>
      </c>
      <c r="H2541" s="90">
        <v>8.3800000000000008</v>
      </c>
      <c r="I2541" s="90">
        <v>8.3800000000000008</v>
      </c>
      <c r="J2541" s="90" t="s">
        <v>10509</v>
      </c>
      <c r="K2541" s="90">
        <v>443</v>
      </c>
      <c r="L2541" s="90" t="s">
        <v>10512</v>
      </c>
    </row>
    <row r="2542" spans="1:12" hidden="1" outlineLevel="2" x14ac:dyDescent="0.25">
      <c r="A2542" s="90">
        <v>3</v>
      </c>
      <c r="B2542" s="26">
        <v>918835158</v>
      </c>
      <c r="C2542" s="90">
        <v>20</v>
      </c>
      <c r="D2542" s="90">
        <v>216484</v>
      </c>
      <c r="E2542" s="94">
        <v>43759</v>
      </c>
      <c r="F2542" s="26">
        <v>216484309069</v>
      </c>
      <c r="G2542" s="90">
        <v>309069</v>
      </c>
      <c r="H2542" s="90">
        <v>8.3800000000000008</v>
      </c>
      <c r="I2542" s="90">
        <v>8.3800000000000008</v>
      </c>
      <c r="J2542" s="90" t="s">
        <v>10509</v>
      </c>
      <c r="K2542" s="90">
        <v>412</v>
      </c>
      <c r="L2542" s="90" t="s">
        <v>10512</v>
      </c>
    </row>
    <row r="2543" spans="1:12" hidden="1" outlineLevel="2" x14ac:dyDescent="0.25">
      <c r="A2543" s="90">
        <v>3</v>
      </c>
      <c r="B2543" s="26">
        <v>918835158</v>
      </c>
      <c r="C2543" s="90">
        <v>20</v>
      </c>
      <c r="D2543" s="90">
        <v>219425</v>
      </c>
      <c r="E2543" s="94">
        <v>43790</v>
      </c>
      <c r="F2543" s="26">
        <v>219425311859</v>
      </c>
      <c r="G2543" s="90">
        <v>311859</v>
      </c>
      <c r="H2543" s="90">
        <v>8.3800000000000008</v>
      </c>
      <c r="I2543" s="90">
        <v>8.3800000000000008</v>
      </c>
      <c r="J2543" s="90" t="s">
        <v>10509</v>
      </c>
      <c r="K2543" s="90">
        <v>382</v>
      </c>
      <c r="L2543" s="90" t="s">
        <v>10512</v>
      </c>
    </row>
    <row r="2544" spans="1:12" hidden="1" outlineLevel="2" x14ac:dyDescent="0.25">
      <c r="A2544" s="90">
        <v>3</v>
      </c>
      <c r="B2544" s="26">
        <v>918851536</v>
      </c>
      <c r="C2544" s="90">
        <v>20</v>
      </c>
      <c r="D2544" s="90">
        <v>221596</v>
      </c>
      <c r="E2544" s="94">
        <v>43790</v>
      </c>
      <c r="F2544" s="26">
        <v>221596313920</v>
      </c>
      <c r="G2544" s="90">
        <v>313920</v>
      </c>
      <c r="H2544" s="90">
        <v>0.56999999999999995</v>
      </c>
      <c r="I2544" s="90">
        <v>0.56999999999999995</v>
      </c>
      <c r="J2544" s="90" t="s">
        <v>10509</v>
      </c>
      <c r="K2544" s="90">
        <v>382</v>
      </c>
      <c r="L2544" s="90" t="s">
        <v>10512</v>
      </c>
    </row>
    <row r="2545" spans="1:12" hidden="1" outlineLevel="2" x14ac:dyDescent="0.25">
      <c r="A2545" s="90">
        <v>3</v>
      </c>
      <c r="B2545" s="26">
        <v>918856899</v>
      </c>
      <c r="C2545" s="90">
        <v>20</v>
      </c>
      <c r="D2545" s="90">
        <v>191724</v>
      </c>
      <c r="E2545" s="94">
        <v>43455</v>
      </c>
      <c r="F2545" s="26">
        <v>191724284858</v>
      </c>
      <c r="G2545" s="90">
        <v>284858</v>
      </c>
      <c r="H2545" s="90">
        <v>19.75</v>
      </c>
      <c r="I2545" s="90">
        <v>19.75</v>
      </c>
      <c r="J2545" s="90" t="s">
        <v>10509</v>
      </c>
      <c r="K2545" s="90">
        <v>716</v>
      </c>
      <c r="L2545" s="90" t="s">
        <v>10512</v>
      </c>
    </row>
    <row r="2546" spans="1:12" hidden="1" outlineLevel="2" x14ac:dyDescent="0.25">
      <c r="A2546" s="90">
        <v>3</v>
      </c>
      <c r="B2546" s="26">
        <v>918893603</v>
      </c>
      <c r="C2546" s="90">
        <v>20</v>
      </c>
      <c r="D2546" s="90">
        <v>208403</v>
      </c>
      <c r="E2546" s="94">
        <v>43669</v>
      </c>
      <c r="F2546" s="26">
        <v>208403301371</v>
      </c>
      <c r="G2546" s="90">
        <v>301371</v>
      </c>
      <c r="H2546" s="90">
        <v>1.68</v>
      </c>
      <c r="I2546" s="90">
        <v>1.68</v>
      </c>
      <c r="J2546" s="90" t="s">
        <v>10509</v>
      </c>
      <c r="K2546" s="90">
        <v>504</v>
      </c>
      <c r="L2546" s="90" t="s">
        <v>10512</v>
      </c>
    </row>
    <row r="2547" spans="1:12" hidden="1" outlineLevel="2" x14ac:dyDescent="0.25">
      <c r="A2547" s="90">
        <v>3</v>
      </c>
      <c r="B2547" s="26">
        <v>918893942</v>
      </c>
      <c r="C2547" s="90">
        <v>20</v>
      </c>
      <c r="D2547" s="90">
        <v>172111</v>
      </c>
      <c r="E2547" s="94">
        <v>43185</v>
      </c>
      <c r="F2547" s="26">
        <v>172111263758</v>
      </c>
      <c r="G2547" s="90">
        <v>263758</v>
      </c>
      <c r="H2547" s="90">
        <v>1.68</v>
      </c>
      <c r="I2547" s="90">
        <v>1.68</v>
      </c>
      <c r="J2547" s="90" t="s">
        <v>10509</v>
      </c>
      <c r="K2547" s="90">
        <v>991</v>
      </c>
      <c r="L2547" s="90" t="s">
        <v>10512</v>
      </c>
    </row>
    <row r="2548" spans="1:12" hidden="1" outlineLevel="2" x14ac:dyDescent="0.25">
      <c r="A2548" s="90">
        <v>3</v>
      </c>
      <c r="B2548" s="26">
        <v>918899816</v>
      </c>
      <c r="C2548" s="90">
        <v>20</v>
      </c>
      <c r="D2548" s="90">
        <v>211944</v>
      </c>
      <c r="E2548" s="94">
        <v>43699</v>
      </c>
      <c r="F2548" s="26">
        <v>211944304801</v>
      </c>
      <c r="G2548" s="90">
        <v>304801</v>
      </c>
      <c r="H2548" s="90">
        <v>1.85</v>
      </c>
      <c r="I2548" s="90">
        <v>1.85</v>
      </c>
      <c r="J2548" s="90" t="s">
        <v>10509</v>
      </c>
      <c r="K2548" s="90">
        <v>473</v>
      </c>
      <c r="L2548" s="90" t="s">
        <v>10512</v>
      </c>
    </row>
    <row r="2549" spans="1:12" hidden="1" outlineLevel="2" x14ac:dyDescent="0.25">
      <c r="A2549" s="90">
        <v>3</v>
      </c>
      <c r="B2549" s="26">
        <v>918899816</v>
      </c>
      <c r="C2549" s="90">
        <v>20</v>
      </c>
      <c r="D2549" s="90">
        <v>214837</v>
      </c>
      <c r="E2549" s="94">
        <v>43731</v>
      </c>
      <c r="F2549" s="26">
        <v>214837307553</v>
      </c>
      <c r="G2549" s="90">
        <v>307553</v>
      </c>
      <c r="H2549" s="90">
        <v>1.69</v>
      </c>
      <c r="I2549" s="90">
        <v>1.69</v>
      </c>
      <c r="J2549" s="90" t="s">
        <v>10509</v>
      </c>
      <c r="K2549" s="90">
        <v>443</v>
      </c>
      <c r="L2549" s="90" t="s">
        <v>10512</v>
      </c>
    </row>
    <row r="2550" spans="1:12" hidden="1" outlineLevel="2" x14ac:dyDescent="0.25">
      <c r="A2550" s="90">
        <v>3</v>
      </c>
      <c r="B2550" s="26">
        <v>918147893</v>
      </c>
      <c r="C2550" s="90">
        <v>20</v>
      </c>
      <c r="D2550" s="90">
        <v>230199</v>
      </c>
      <c r="E2550" s="94">
        <v>43882</v>
      </c>
      <c r="F2550" s="26">
        <v>230199321986</v>
      </c>
      <c r="G2550" s="90">
        <v>321986</v>
      </c>
      <c r="H2550" s="90">
        <v>0.95</v>
      </c>
      <c r="I2550" s="90">
        <v>0.95</v>
      </c>
      <c r="J2550" s="90" t="s">
        <v>10509</v>
      </c>
      <c r="K2550" s="90">
        <v>291</v>
      </c>
      <c r="L2550" s="90" t="s">
        <v>10512</v>
      </c>
    </row>
    <row r="2551" spans="1:12" hidden="1" outlineLevel="2" x14ac:dyDescent="0.25">
      <c r="A2551" s="90">
        <v>3</v>
      </c>
      <c r="B2551" s="26">
        <v>918148933</v>
      </c>
      <c r="C2551" s="90">
        <v>20</v>
      </c>
      <c r="D2551" s="90">
        <v>206502</v>
      </c>
      <c r="E2551" s="94">
        <v>43637</v>
      </c>
      <c r="F2551" s="26">
        <v>206502299527</v>
      </c>
      <c r="G2551" s="90">
        <v>299527</v>
      </c>
      <c r="H2551" s="90">
        <v>1.68</v>
      </c>
      <c r="I2551" s="90">
        <v>1.68</v>
      </c>
      <c r="J2551" s="90" t="s">
        <v>10509</v>
      </c>
      <c r="K2551" s="90">
        <v>535</v>
      </c>
      <c r="L2551" s="90" t="s">
        <v>10512</v>
      </c>
    </row>
    <row r="2552" spans="1:12" hidden="1" outlineLevel="2" x14ac:dyDescent="0.25">
      <c r="A2552" s="90">
        <v>3</v>
      </c>
      <c r="B2552" s="26">
        <v>918148933</v>
      </c>
      <c r="C2552" s="90">
        <v>20</v>
      </c>
      <c r="D2552" s="90">
        <v>211942</v>
      </c>
      <c r="E2552" s="94">
        <v>43699</v>
      </c>
      <c r="F2552" s="26">
        <v>211942304799</v>
      </c>
      <c r="G2552" s="90">
        <v>304799</v>
      </c>
      <c r="H2552" s="90">
        <v>9.4499999999999993</v>
      </c>
      <c r="I2552" s="90">
        <v>9.4499999999999993</v>
      </c>
      <c r="J2552" s="90" t="s">
        <v>10509</v>
      </c>
      <c r="K2552" s="90">
        <v>473</v>
      </c>
      <c r="L2552" s="90" t="s">
        <v>10512</v>
      </c>
    </row>
    <row r="2553" spans="1:12" hidden="1" outlineLevel="2" x14ac:dyDescent="0.25">
      <c r="A2553" s="90">
        <v>3</v>
      </c>
      <c r="B2553" s="26">
        <v>918153297</v>
      </c>
      <c r="C2553" s="90">
        <v>20</v>
      </c>
      <c r="D2553" s="90">
        <v>229915</v>
      </c>
      <c r="E2553" s="94">
        <v>43882</v>
      </c>
      <c r="F2553" s="26">
        <v>229915321752</v>
      </c>
      <c r="G2553" s="90">
        <v>321752</v>
      </c>
      <c r="H2553" s="90">
        <v>1.68</v>
      </c>
      <c r="I2553" s="90">
        <v>1.68</v>
      </c>
      <c r="J2553" s="90" t="s">
        <v>10509</v>
      </c>
      <c r="K2553" s="90">
        <v>291</v>
      </c>
      <c r="L2553" s="90" t="s">
        <v>10512</v>
      </c>
    </row>
    <row r="2554" spans="1:12" hidden="1" outlineLevel="2" x14ac:dyDescent="0.25">
      <c r="A2554" s="90">
        <v>3</v>
      </c>
      <c r="B2554" s="26">
        <v>918153297</v>
      </c>
      <c r="C2554" s="90">
        <v>20</v>
      </c>
      <c r="D2554" s="90">
        <v>232865</v>
      </c>
      <c r="E2554" s="94">
        <v>43913</v>
      </c>
      <c r="F2554" s="26">
        <v>232865324499</v>
      </c>
      <c r="G2554" s="90">
        <v>324499</v>
      </c>
      <c r="H2554" s="90">
        <v>1.68</v>
      </c>
      <c r="I2554" s="90">
        <v>1.68</v>
      </c>
      <c r="J2554" s="90" t="s">
        <v>10509</v>
      </c>
      <c r="K2554" s="90">
        <v>260</v>
      </c>
      <c r="L2554" s="90" t="s">
        <v>10512</v>
      </c>
    </row>
    <row r="2555" spans="1:12" hidden="1" outlineLevel="2" x14ac:dyDescent="0.25">
      <c r="A2555" s="90">
        <v>3</v>
      </c>
      <c r="B2555" s="26">
        <v>918153297</v>
      </c>
      <c r="C2555" s="90">
        <v>20</v>
      </c>
      <c r="D2555" s="90">
        <v>238839</v>
      </c>
      <c r="E2555" s="94">
        <v>43972</v>
      </c>
      <c r="F2555" s="26">
        <v>238839330050</v>
      </c>
      <c r="G2555" s="90">
        <v>330050</v>
      </c>
      <c r="H2555" s="90">
        <v>1.68</v>
      </c>
      <c r="I2555" s="90">
        <v>1.68</v>
      </c>
      <c r="J2555" s="90" t="s">
        <v>10509</v>
      </c>
      <c r="K2555" s="90">
        <v>199</v>
      </c>
      <c r="L2555" s="90" t="s">
        <v>10512</v>
      </c>
    </row>
    <row r="2556" spans="1:12" hidden="1" outlineLevel="2" x14ac:dyDescent="0.25">
      <c r="A2556" s="90">
        <v>3</v>
      </c>
      <c r="B2556" s="26">
        <v>918159716</v>
      </c>
      <c r="C2556" s="90">
        <v>20</v>
      </c>
      <c r="D2556" s="90">
        <v>170787</v>
      </c>
      <c r="E2556" s="94">
        <v>43154</v>
      </c>
      <c r="F2556" s="26">
        <v>170787262437</v>
      </c>
      <c r="G2556" s="90">
        <v>262437</v>
      </c>
      <c r="H2556" s="90">
        <v>7.8</v>
      </c>
      <c r="I2556" s="90">
        <v>7.8</v>
      </c>
      <c r="J2556" s="90" t="s">
        <v>10509</v>
      </c>
      <c r="K2556" s="90">
        <v>1022</v>
      </c>
      <c r="L2556" s="90" t="s">
        <v>10512</v>
      </c>
    </row>
    <row r="2557" spans="1:12" hidden="1" outlineLevel="2" x14ac:dyDescent="0.25">
      <c r="A2557" s="90">
        <v>3</v>
      </c>
      <c r="B2557" s="26">
        <v>918159716</v>
      </c>
      <c r="C2557" s="90">
        <v>20</v>
      </c>
      <c r="D2557" s="90">
        <v>172523</v>
      </c>
      <c r="E2557" s="94">
        <v>43185</v>
      </c>
      <c r="F2557" s="26">
        <v>172523264170</v>
      </c>
      <c r="G2557" s="90">
        <v>264170</v>
      </c>
      <c r="H2557" s="90">
        <v>0.72</v>
      </c>
      <c r="I2557" s="90">
        <v>0.72</v>
      </c>
      <c r="J2557" s="90" t="s">
        <v>10509</v>
      </c>
      <c r="K2557" s="90">
        <v>991</v>
      </c>
      <c r="L2557" s="90" t="s">
        <v>10512</v>
      </c>
    </row>
    <row r="2558" spans="1:12" hidden="1" outlineLevel="2" x14ac:dyDescent="0.25">
      <c r="A2558" s="90">
        <v>3</v>
      </c>
      <c r="B2558" s="26">
        <v>918169525</v>
      </c>
      <c r="C2558" s="90">
        <v>20</v>
      </c>
      <c r="D2558" s="90">
        <v>224432</v>
      </c>
      <c r="E2558" s="94">
        <v>43822</v>
      </c>
      <c r="F2558" s="26">
        <v>224432316592</v>
      </c>
      <c r="G2558" s="90">
        <v>316592</v>
      </c>
      <c r="H2558" s="90">
        <v>0.04</v>
      </c>
      <c r="I2558" s="90">
        <v>0.04</v>
      </c>
      <c r="J2558" s="90" t="s">
        <v>10509</v>
      </c>
      <c r="K2558" s="90">
        <v>351</v>
      </c>
      <c r="L2558" s="90" t="s">
        <v>10512</v>
      </c>
    </row>
    <row r="2559" spans="1:12" hidden="1" outlineLevel="2" x14ac:dyDescent="0.25">
      <c r="A2559" s="90">
        <v>3</v>
      </c>
      <c r="B2559" s="26">
        <v>918169525</v>
      </c>
      <c r="C2559" s="90">
        <v>20</v>
      </c>
      <c r="D2559" s="90">
        <v>227318</v>
      </c>
      <c r="E2559" s="94">
        <v>43851</v>
      </c>
      <c r="F2559" s="26">
        <v>227318319295</v>
      </c>
      <c r="G2559" s="90">
        <v>319295</v>
      </c>
      <c r="H2559" s="90">
        <v>0.2</v>
      </c>
      <c r="I2559" s="90">
        <v>0.2</v>
      </c>
      <c r="J2559" s="90" t="s">
        <v>10509</v>
      </c>
      <c r="K2559" s="90">
        <v>320</v>
      </c>
      <c r="L2559" s="90" t="s">
        <v>10512</v>
      </c>
    </row>
    <row r="2560" spans="1:12" hidden="1" outlineLevel="2" x14ac:dyDescent="0.25">
      <c r="A2560" s="90">
        <v>3</v>
      </c>
      <c r="B2560" s="26">
        <v>918180530</v>
      </c>
      <c r="C2560" s="90">
        <v>20</v>
      </c>
      <c r="D2560" s="90">
        <v>228127</v>
      </c>
      <c r="E2560" s="94">
        <v>43882</v>
      </c>
      <c r="F2560" s="26">
        <v>228127320036</v>
      </c>
      <c r="G2560" s="90">
        <v>320036</v>
      </c>
      <c r="H2560" s="90">
        <v>8.3800000000000008</v>
      </c>
      <c r="I2560" s="90">
        <v>8.3800000000000008</v>
      </c>
      <c r="J2560" s="90" t="s">
        <v>10509</v>
      </c>
      <c r="K2560" s="90">
        <v>291</v>
      </c>
      <c r="L2560" s="90" t="s">
        <v>10512</v>
      </c>
    </row>
    <row r="2561" spans="1:12" hidden="1" outlineLevel="2" x14ac:dyDescent="0.25">
      <c r="A2561" s="90">
        <v>3</v>
      </c>
      <c r="B2561" s="26">
        <v>918180530</v>
      </c>
      <c r="C2561" s="90">
        <v>20</v>
      </c>
      <c r="D2561" s="90">
        <v>234078</v>
      </c>
      <c r="E2561" s="94">
        <v>43942</v>
      </c>
      <c r="F2561" s="26">
        <v>234078325559</v>
      </c>
      <c r="G2561" s="90">
        <v>325559</v>
      </c>
      <c r="H2561" s="90">
        <v>11.01</v>
      </c>
      <c r="I2561" s="90">
        <v>11.01</v>
      </c>
      <c r="J2561" s="90" t="s">
        <v>10509</v>
      </c>
      <c r="K2561" s="90">
        <v>230</v>
      </c>
      <c r="L2561" s="90" t="s">
        <v>10512</v>
      </c>
    </row>
    <row r="2562" spans="1:12" hidden="1" outlineLevel="2" x14ac:dyDescent="0.25">
      <c r="A2562" s="90">
        <v>3</v>
      </c>
      <c r="B2562" s="26">
        <v>918185166</v>
      </c>
      <c r="C2562" s="90">
        <v>20</v>
      </c>
      <c r="D2562" s="90">
        <v>232856</v>
      </c>
      <c r="E2562" s="94">
        <v>43913</v>
      </c>
      <c r="F2562" s="26">
        <v>232856324491</v>
      </c>
      <c r="G2562" s="90">
        <v>324491</v>
      </c>
      <c r="H2562" s="90">
        <v>10.25</v>
      </c>
      <c r="I2562" s="90">
        <v>10.25</v>
      </c>
      <c r="J2562" s="90" t="s">
        <v>10509</v>
      </c>
      <c r="K2562" s="90">
        <v>260</v>
      </c>
      <c r="L2562" s="90" t="s">
        <v>10512</v>
      </c>
    </row>
    <row r="2563" spans="1:12" hidden="1" outlineLevel="2" x14ac:dyDescent="0.25">
      <c r="A2563" s="90">
        <v>3</v>
      </c>
      <c r="B2563" s="26">
        <v>918185166</v>
      </c>
      <c r="C2563" s="90">
        <v>20</v>
      </c>
      <c r="D2563" s="90">
        <v>238830</v>
      </c>
      <c r="E2563" s="94">
        <v>43972</v>
      </c>
      <c r="F2563" s="26">
        <v>238830330042</v>
      </c>
      <c r="G2563" s="90">
        <v>330042</v>
      </c>
      <c r="H2563" s="90">
        <v>10.29</v>
      </c>
      <c r="I2563" s="90">
        <v>10.29</v>
      </c>
      <c r="J2563" s="90" t="s">
        <v>10509</v>
      </c>
      <c r="K2563" s="90">
        <v>199</v>
      </c>
      <c r="L2563" s="90" t="s">
        <v>10512</v>
      </c>
    </row>
    <row r="2564" spans="1:12" hidden="1" outlineLevel="2" x14ac:dyDescent="0.25">
      <c r="A2564" s="90">
        <v>3</v>
      </c>
      <c r="B2564" s="26">
        <v>918200668</v>
      </c>
      <c r="C2564" s="90">
        <v>20</v>
      </c>
      <c r="D2564" s="90">
        <v>238557</v>
      </c>
      <c r="E2564" s="94">
        <v>43972</v>
      </c>
      <c r="F2564" s="26">
        <v>238557329822</v>
      </c>
      <c r="G2564" s="90">
        <v>329822</v>
      </c>
      <c r="H2564" s="90">
        <v>1.79</v>
      </c>
      <c r="I2564" s="90">
        <v>1.79</v>
      </c>
      <c r="J2564" s="90" t="s">
        <v>10509</v>
      </c>
      <c r="K2564" s="90">
        <v>199</v>
      </c>
      <c r="L2564" s="90" t="s">
        <v>10512</v>
      </c>
    </row>
    <row r="2565" spans="1:12" hidden="1" outlineLevel="2" x14ac:dyDescent="0.25">
      <c r="A2565" s="90">
        <v>3</v>
      </c>
      <c r="B2565" s="26">
        <v>918213356</v>
      </c>
      <c r="C2565" s="90">
        <v>20</v>
      </c>
      <c r="D2565" s="90">
        <v>228660</v>
      </c>
      <c r="E2565" s="94">
        <v>43882</v>
      </c>
      <c r="F2565" s="26">
        <v>228660320569</v>
      </c>
      <c r="G2565" s="90">
        <v>320569</v>
      </c>
      <c r="H2565" s="90">
        <v>1.72</v>
      </c>
      <c r="I2565" s="90">
        <v>1.72</v>
      </c>
      <c r="J2565" s="90" t="s">
        <v>10509</v>
      </c>
      <c r="K2565" s="90">
        <v>291</v>
      </c>
      <c r="L2565" s="90" t="s">
        <v>10512</v>
      </c>
    </row>
    <row r="2566" spans="1:12" hidden="1" outlineLevel="2" x14ac:dyDescent="0.25">
      <c r="A2566" s="90">
        <v>3</v>
      </c>
      <c r="B2566" s="26">
        <v>918213356</v>
      </c>
      <c r="C2566" s="90">
        <v>20</v>
      </c>
      <c r="D2566" s="90">
        <v>234604</v>
      </c>
      <c r="E2566" s="94">
        <v>43942</v>
      </c>
      <c r="F2566" s="26">
        <v>234604326085</v>
      </c>
      <c r="G2566" s="90">
        <v>326085</v>
      </c>
      <c r="H2566" s="90">
        <v>1.68</v>
      </c>
      <c r="I2566" s="90">
        <v>1.68</v>
      </c>
      <c r="J2566" s="90" t="s">
        <v>10509</v>
      </c>
      <c r="K2566" s="90">
        <v>230</v>
      </c>
      <c r="L2566" s="90" t="s">
        <v>10512</v>
      </c>
    </row>
    <row r="2567" spans="1:12" hidden="1" outlineLevel="2" x14ac:dyDescent="0.25">
      <c r="A2567" s="90">
        <v>3</v>
      </c>
      <c r="B2567" s="26">
        <v>918213356</v>
      </c>
      <c r="C2567" s="90">
        <v>20</v>
      </c>
      <c r="D2567" s="90">
        <v>237560</v>
      </c>
      <c r="E2567" s="94">
        <v>43972</v>
      </c>
      <c r="F2567" s="26">
        <v>237560328839</v>
      </c>
      <c r="G2567" s="90">
        <v>328839</v>
      </c>
      <c r="H2567" s="90">
        <v>1.68</v>
      </c>
      <c r="I2567" s="90">
        <v>1.68</v>
      </c>
      <c r="J2567" s="90" t="s">
        <v>10509</v>
      </c>
      <c r="K2567" s="90">
        <v>199</v>
      </c>
      <c r="L2567" s="90" t="s">
        <v>10512</v>
      </c>
    </row>
    <row r="2568" spans="1:12" hidden="1" outlineLevel="2" x14ac:dyDescent="0.25">
      <c r="A2568" s="90">
        <v>3</v>
      </c>
      <c r="B2568" s="26">
        <v>918243726</v>
      </c>
      <c r="C2568" s="90">
        <v>20</v>
      </c>
      <c r="D2568" s="90">
        <v>182862</v>
      </c>
      <c r="E2568" s="94">
        <v>43335</v>
      </c>
      <c r="F2568" s="26">
        <v>182862276028</v>
      </c>
      <c r="G2568" s="90">
        <v>276028</v>
      </c>
      <c r="H2568" s="90">
        <v>0.09</v>
      </c>
      <c r="I2568" s="90">
        <v>0.09</v>
      </c>
      <c r="J2568" s="90" t="s">
        <v>10509</v>
      </c>
      <c r="K2568" s="90">
        <v>838</v>
      </c>
      <c r="L2568" s="90" t="s">
        <v>10512</v>
      </c>
    </row>
    <row r="2569" spans="1:12" hidden="1" outlineLevel="2" x14ac:dyDescent="0.25">
      <c r="A2569" s="90">
        <v>3</v>
      </c>
      <c r="B2569" s="26">
        <v>918243726</v>
      </c>
      <c r="C2569" s="90">
        <v>20</v>
      </c>
      <c r="D2569" s="90">
        <v>185076</v>
      </c>
      <c r="E2569" s="94">
        <v>43364</v>
      </c>
      <c r="F2569" s="26">
        <v>185076278237</v>
      </c>
      <c r="G2569" s="90">
        <v>278237</v>
      </c>
      <c r="H2569" s="90">
        <v>0.39</v>
      </c>
      <c r="I2569" s="90">
        <v>0.39</v>
      </c>
      <c r="J2569" s="90" t="s">
        <v>10509</v>
      </c>
      <c r="K2569" s="90">
        <v>808</v>
      </c>
      <c r="L2569" s="90" t="s">
        <v>10512</v>
      </c>
    </row>
    <row r="2570" spans="1:12" hidden="1" outlineLevel="2" x14ac:dyDescent="0.25">
      <c r="A2570" s="90">
        <v>3</v>
      </c>
      <c r="B2570" s="26">
        <v>918243726</v>
      </c>
      <c r="C2570" s="90">
        <v>20</v>
      </c>
      <c r="D2570" s="90">
        <v>187448</v>
      </c>
      <c r="E2570" s="94">
        <v>43396</v>
      </c>
      <c r="F2570" s="26">
        <v>187448280602</v>
      </c>
      <c r="G2570" s="90">
        <v>280602</v>
      </c>
      <c r="H2570" s="90">
        <v>0.68</v>
      </c>
      <c r="I2570" s="90">
        <v>0.68</v>
      </c>
      <c r="J2570" s="90" t="s">
        <v>10509</v>
      </c>
      <c r="K2570" s="90">
        <v>777</v>
      </c>
      <c r="L2570" s="90" t="s">
        <v>10512</v>
      </c>
    </row>
    <row r="2571" spans="1:12" hidden="1" outlineLevel="2" x14ac:dyDescent="0.25">
      <c r="A2571" s="90">
        <v>3</v>
      </c>
      <c r="B2571" s="26">
        <v>918274804001</v>
      </c>
      <c r="C2571" s="90">
        <v>20</v>
      </c>
      <c r="D2571" s="90">
        <v>236786</v>
      </c>
      <c r="E2571" s="94">
        <v>43952</v>
      </c>
      <c r="F2571" s="26">
        <v>236786328089</v>
      </c>
      <c r="G2571" s="90">
        <v>328089</v>
      </c>
      <c r="H2571" s="90">
        <v>1.68</v>
      </c>
      <c r="I2571" s="90">
        <v>1.68</v>
      </c>
      <c r="J2571" s="90" t="s">
        <v>10509</v>
      </c>
      <c r="K2571" s="90">
        <v>230</v>
      </c>
      <c r="L2571" s="90" t="s">
        <v>10512</v>
      </c>
    </row>
    <row r="2572" spans="1:12" hidden="1" outlineLevel="2" x14ac:dyDescent="0.25">
      <c r="A2572" s="90">
        <v>3</v>
      </c>
      <c r="B2572" s="26">
        <v>918285909</v>
      </c>
      <c r="C2572" s="90">
        <v>20</v>
      </c>
      <c r="D2572" s="90">
        <v>227199</v>
      </c>
      <c r="E2572" s="94">
        <v>43851</v>
      </c>
      <c r="F2572" s="26">
        <v>227199319188</v>
      </c>
      <c r="G2572" s="90">
        <v>319188</v>
      </c>
      <c r="H2572" s="90">
        <v>1.47</v>
      </c>
      <c r="I2572" s="90">
        <v>1.47</v>
      </c>
      <c r="J2572" s="90" t="s">
        <v>10509</v>
      </c>
      <c r="K2572" s="90">
        <v>320</v>
      </c>
      <c r="L2572" s="90" t="s">
        <v>10512</v>
      </c>
    </row>
    <row r="2573" spans="1:12" hidden="1" outlineLevel="2" x14ac:dyDescent="0.25">
      <c r="A2573" s="90">
        <v>3</v>
      </c>
      <c r="B2573" s="26">
        <v>919542787</v>
      </c>
      <c r="C2573" s="90">
        <v>20</v>
      </c>
      <c r="D2573" s="90">
        <v>178352</v>
      </c>
      <c r="E2573" s="94">
        <v>43273</v>
      </c>
      <c r="F2573" s="26">
        <v>178352271526</v>
      </c>
      <c r="G2573" s="90">
        <v>271526</v>
      </c>
      <c r="H2573" s="90">
        <v>61.16</v>
      </c>
      <c r="I2573" s="90">
        <v>61.16</v>
      </c>
      <c r="J2573" s="90" t="s">
        <v>10509</v>
      </c>
      <c r="K2573" s="90">
        <v>900</v>
      </c>
      <c r="L2573" s="90" t="s">
        <v>10512</v>
      </c>
    </row>
    <row r="2574" spans="1:12" hidden="1" outlineLevel="2" x14ac:dyDescent="0.25">
      <c r="A2574" s="90">
        <v>3</v>
      </c>
      <c r="B2574" s="26">
        <v>919587352</v>
      </c>
      <c r="C2574" s="90">
        <v>20</v>
      </c>
      <c r="D2574" s="90">
        <v>176525</v>
      </c>
      <c r="E2574" s="94">
        <v>43243</v>
      </c>
      <c r="F2574" s="26">
        <v>176525269702</v>
      </c>
      <c r="G2574" s="90">
        <v>269702</v>
      </c>
      <c r="H2574" s="90">
        <v>0.3</v>
      </c>
      <c r="I2574" s="90">
        <v>0.3</v>
      </c>
      <c r="J2574" s="90" t="s">
        <v>10509</v>
      </c>
      <c r="K2574" s="90">
        <v>930</v>
      </c>
      <c r="L2574" s="90" t="s">
        <v>10512</v>
      </c>
    </row>
    <row r="2575" spans="1:12" hidden="1" outlineLevel="2" x14ac:dyDescent="0.25">
      <c r="A2575" s="90">
        <v>3</v>
      </c>
      <c r="B2575" s="26">
        <v>919587352</v>
      </c>
      <c r="C2575" s="90">
        <v>20</v>
      </c>
      <c r="D2575" s="90">
        <v>178519</v>
      </c>
      <c r="E2575" s="94">
        <v>43273</v>
      </c>
      <c r="F2575" s="26">
        <v>178519271693</v>
      </c>
      <c r="G2575" s="90">
        <v>271693</v>
      </c>
      <c r="H2575" s="90">
        <v>0.35</v>
      </c>
      <c r="I2575" s="90">
        <v>0.35</v>
      </c>
      <c r="J2575" s="90" t="s">
        <v>10509</v>
      </c>
      <c r="K2575" s="90">
        <v>900</v>
      </c>
      <c r="L2575" s="90" t="s">
        <v>10512</v>
      </c>
    </row>
    <row r="2576" spans="1:12" hidden="1" outlineLevel="2" x14ac:dyDescent="0.25">
      <c r="A2576" s="90">
        <v>3</v>
      </c>
      <c r="B2576" s="26">
        <v>919642678</v>
      </c>
      <c r="C2576" s="90">
        <v>20</v>
      </c>
      <c r="D2576" s="90">
        <v>222709</v>
      </c>
      <c r="E2576" s="94">
        <v>43822</v>
      </c>
      <c r="F2576" s="26">
        <v>222709314985</v>
      </c>
      <c r="G2576" s="90">
        <v>314985</v>
      </c>
      <c r="H2576" s="90">
        <v>1.68</v>
      </c>
      <c r="I2576" s="90">
        <v>1.68</v>
      </c>
      <c r="J2576" s="90" t="s">
        <v>10509</v>
      </c>
      <c r="K2576" s="90">
        <v>351</v>
      </c>
      <c r="L2576" s="90" t="s">
        <v>10512</v>
      </c>
    </row>
    <row r="2577" spans="1:12" hidden="1" outlineLevel="2" x14ac:dyDescent="0.25">
      <c r="A2577" s="90">
        <v>3</v>
      </c>
      <c r="B2577" s="26">
        <v>919642678</v>
      </c>
      <c r="C2577" s="90">
        <v>20</v>
      </c>
      <c r="D2577" s="90">
        <v>225564</v>
      </c>
      <c r="E2577" s="94">
        <v>43851</v>
      </c>
      <c r="F2577" s="26">
        <v>225564317665</v>
      </c>
      <c r="G2577" s="90">
        <v>317665</v>
      </c>
      <c r="H2577" s="90">
        <v>1.68</v>
      </c>
      <c r="I2577" s="90">
        <v>1.68</v>
      </c>
      <c r="J2577" s="90" t="s">
        <v>10509</v>
      </c>
      <c r="K2577" s="90">
        <v>320</v>
      </c>
      <c r="L2577" s="90" t="s">
        <v>10512</v>
      </c>
    </row>
    <row r="2578" spans="1:12" hidden="1" outlineLevel="2" x14ac:dyDescent="0.25">
      <c r="A2578" s="90">
        <v>3</v>
      </c>
      <c r="B2578" s="26">
        <v>919663518</v>
      </c>
      <c r="C2578" s="90">
        <v>20</v>
      </c>
      <c r="D2578" s="90">
        <v>220300</v>
      </c>
      <c r="E2578" s="94">
        <v>43790</v>
      </c>
      <c r="F2578" s="26">
        <v>220300312734</v>
      </c>
      <c r="G2578" s="90">
        <v>312734</v>
      </c>
      <c r="H2578" s="90">
        <v>1.68</v>
      </c>
      <c r="I2578" s="90">
        <v>1.68</v>
      </c>
      <c r="J2578" s="90" t="s">
        <v>10509</v>
      </c>
      <c r="K2578" s="90">
        <v>382</v>
      </c>
      <c r="L2578" s="90" t="s">
        <v>10512</v>
      </c>
    </row>
    <row r="2579" spans="1:12" hidden="1" outlineLevel="2" x14ac:dyDescent="0.25">
      <c r="A2579" s="90">
        <v>3</v>
      </c>
      <c r="B2579" s="26">
        <v>919663518</v>
      </c>
      <c r="C2579" s="90">
        <v>20</v>
      </c>
      <c r="D2579" s="90">
        <v>223135</v>
      </c>
      <c r="E2579" s="94">
        <v>43822</v>
      </c>
      <c r="F2579" s="26">
        <v>223135315411</v>
      </c>
      <c r="G2579" s="90">
        <v>315411</v>
      </c>
      <c r="H2579" s="90">
        <v>1.68</v>
      </c>
      <c r="I2579" s="90">
        <v>1.68</v>
      </c>
      <c r="J2579" s="90" t="s">
        <v>10509</v>
      </c>
      <c r="K2579" s="90">
        <v>351</v>
      </c>
      <c r="L2579" s="90" t="s">
        <v>10512</v>
      </c>
    </row>
    <row r="2580" spans="1:12" hidden="1" outlineLevel="2" x14ac:dyDescent="0.25">
      <c r="A2580" s="90">
        <v>3</v>
      </c>
      <c r="B2580" s="26">
        <v>919700708</v>
      </c>
      <c r="C2580" s="90">
        <v>20</v>
      </c>
      <c r="D2580" s="90">
        <v>221246</v>
      </c>
      <c r="E2580" s="94">
        <v>43790</v>
      </c>
      <c r="F2580" s="26">
        <v>221246313642</v>
      </c>
      <c r="G2580" s="90">
        <v>313642</v>
      </c>
      <c r="H2580" s="90">
        <v>13.92</v>
      </c>
      <c r="I2580" s="90">
        <v>13.92</v>
      </c>
      <c r="J2580" s="90" t="s">
        <v>10509</v>
      </c>
      <c r="K2580" s="90">
        <v>382</v>
      </c>
      <c r="L2580" s="90" t="s">
        <v>10512</v>
      </c>
    </row>
    <row r="2581" spans="1:12" hidden="1" outlineLevel="2" x14ac:dyDescent="0.25">
      <c r="A2581" s="90">
        <v>3</v>
      </c>
      <c r="B2581" s="26">
        <v>919701458</v>
      </c>
      <c r="C2581" s="90">
        <v>20</v>
      </c>
      <c r="D2581" s="90">
        <v>219809</v>
      </c>
      <c r="E2581" s="94">
        <v>43790</v>
      </c>
      <c r="F2581" s="26">
        <v>219809312243</v>
      </c>
      <c r="G2581" s="90">
        <v>312243</v>
      </c>
      <c r="H2581" s="90">
        <v>3.29</v>
      </c>
      <c r="I2581" s="90">
        <v>3.29</v>
      </c>
      <c r="J2581" s="90" t="s">
        <v>10509</v>
      </c>
      <c r="K2581" s="90">
        <v>382</v>
      </c>
      <c r="L2581" s="90" t="s">
        <v>10512</v>
      </c>
    </row>
    <row r="2582" spans="1:12" hidden="1" outlineLevel="2" x14ac:dyDescent="0.25">
      <c r="A2582" s="90">
        <v>3</v>
      </c>
      <c r="B2582" s="26">
        <v>919732446001</v>
      </c>
      <c r="C2582" s="90">
        <v>20</v>
      </c>
      <c r="D2582" s="90">
        <v>239611</v>
      </c>
      <c r="E2582" s="94">
        <v>43983</v>
      </c>
      <c r="F2582" s="26">
        <v>239611330744</v>
      </c>
      <c r="G2582" s="90">
        <v>330744</v>
      </c>
      <c r="H2582" s="90">
        <v>1.68</v>
      </c>
      <c r="I2582" s="90">
        <v>1.68</v>
      </c>
      <c r="J2582" s="90" t="s">
        <v>10509</v>
      </c>
      <c r="K2582" s="90">
        <v>199</v>
      </c>
      <c r="L2582" s="90" t="s">
        <v>10512</v>
      </c>
    </row>
    <row r="2583" spans="1:12" hidden="1" outlineLevel="2" x14ac:dyDescent="0.25">
      <c r="A2583" s="90">
        <v>3</v>
      </c>
      <c r="B2583" s="26">
        <v>919734780</v>
      </c>
      <c r="C2583" s="90">
        <v>20</v>
      </c>
      <c r="D2583" s="90">
        <v>205371</v>
      </c>
      <c r="E2583" s="94">
        <v>43637</v>
      </c>
      <c r="F2583" s="26">
        <v>205371298398</v>
      </c>
      <c r="G2583" s="90">
        <v>298398</v>
      </c>
      <c r="H2583" s="90">
        <v>6.94</v>
      </c>
      <c r="I2583" s="90">
        <v>6.94</v>
      </c>
      <c r="J2583" s="90" t="s">
        <v>10509</v>
      </c>
      <c r="K2583" s="90">
        <v>535</v>
      </c>
      <c r="L2583" s="90" t="s">
        <v>10512</v>
      </c>
    </row>
    <row r="2584" spans="1:12" hidden="1" outlineLevel="2" x14ac:dyDescent="0.25">
      <c r="A2584" s="90">
        <v>3</v>
      </c>
      <c r="B2584" s="26">
        <v>919734780</v>
      </c>
      <c r="C2584" s="90">
        <v>20</v>
      </c>
      <c r="D2584" s="90">
        <v>208094</v>
      </c>
      <c r="E2584" s="94">
        <v>43669</v>
      </c>
      <c r="F2584" s="26">
        <v>208094301062</v>
      </c>
      <c r="G2584" s="90">
        <v>301062</v>
      </c>
      <c r="H2584" s="90">
        <v>6.94</v>
      </c>
      <c r="I2584" s="90">
        <v>6.94</v>
      </c>
      <c r="J2584" s="90" t="s">
        <v>10509</v>
      </c>
      <c r="K2584" s="90">
        <v>504</v>
      </c>
      <c r="L2584" s="90" t="s">
        <v>10512</v>
      </c>
    </row>
    <row r="2585" spans="1:12" hidden="1" outlineLevel="2" x14ac:dyDescent="0.25">
      <c r="A2585" s="90">
        <v>3</v>
      </c>
      <c r="B2585" s="26">
        <v>919734780</v>
      </c>
      <c r="C2585" s="90">
        <v>20</v>
      </c>
      <c r="D2585" s="90">
        <v>210866</v>
      </c>
      <c r="E2585" s="94">
        <v>43699</v>
      </c>
      <c r="F2585" s="26">
        <v>210866303725</v>
      </c>
      <c r="G2585" s="90">
        <v>303725</v>
      </c>
      <c r="H2585" s="90">
        <v>6.94</v>
      </c>
      <c r="I2585" s="90">
        <v>6.94</v>
      </c>
      <c r="J2585" s="90" t="s">
        <v>10509</v>
      </c>
      <c r="K2585" s="90">
        <v>473</v>
      </c>
      <c r="L2585" s="90" t="s">
        <v>10512</v>
      </c>
    </row>
    <row r="2586" spans="1:12" hidden="1" outlineLevel="2" x14ac:dyDescent="0.25">
      <c r="A2586" s="90">
        <v>3</v>
      </c>
      <c r="B2586" s="26">
        <v>919738658</v>
      </c>
      <c r="C2586" s="90">
        <v>20</v>
      </c>
      <c r="D2586" s="90">
        <v>238199</v>
      </c>
      <c r="E2586" s="94">
        <v>43972</v>
      </c>
      <c r="F2586" s="26">
        <v>238199329476</v>
      </c>
      <c r="G2586" s="90">
        <v>329476</v>
      </c>
      <c r="H2586" s="90">
        <v>2.2400000000000002</v>
      </c>
      <c r="I2586" s="90">
        <v>2.2400000000000002</v>
      </c>
      <c r="J2586" s="90" t="s">
        <v>10509</v>
      </c>
      <c r="K2586" s="90">
        <v>199</v>
      </c>
      <c r="L2586" s="90" t="s">
        <v>10512</v>
      </c>
    </row>
    <row r="2587" spans="1:12" hidden="1" outlineLevel="2" x14ac:dyDescent="0.25">
      <c r="A2587" s="90">
        <v>3</v>
      </c>
      <c r="B2587" s="26">
        <v>919742262</v>
      </c>
      <c r="C2587" s="90">
        <v>20</v>
      </c>
      <c r="D2587" s="90">
        <v>186450</v>
      </c>
      <c r="E2587" s="94">
        <v>43396</v>
      </c>
      <c r="F2587" s="26">
        <v>186450279605</v>
      </c>
      <c r="G2587" s="90">
        <v>279605</v>
      </c>
      <c r="H2587" s="90">
        <v>1.74</v>
      </c>
      <c r="I2587" s="90">
        <v>1.74</v>
      </c>
      <c r="J2587" s="90" t="s">
        <v>10509</v>
      </c>
      <c r="K2587" s="90">
        <v>777</v>
      </c>
      <c r="L2587" s="90" t="s">
        <v>10512</v>
      </c>
    </row>
    <row r="2588" spans="1:12" hidden="1" outlineLevel="2" x14ac:dyDescent="0.25">
      <c r="A2588" s="90">
        <v>3</v>
      </c>
      <c r="B2588" s="26">
        <v>919815282</v>
      </c>
      <c r="C2588" s="90">
        <v>20</v>
      </c>
      <c r="D2588" s="90">
        <v>184447</v>
      </c>
      <c r="E2588" s="94">
        <v>43364</v>
      </c>
      <c r="F2588" s="26">
        <v>184447277608</v>
      </c>
      <c r="G2588" s="90">
        <v>277608</v>
      </c>
      <c r="H2588" s="90">
        <v>1.68</v>
      </c>
      <c r="I2588" s="90">
        <v>1.68</v>
      </c>
      <c r="J2588" s="90" t="s">
        <v>10509</v>
      </c>
      <c r="K2588" s="90">
        <v>808</v>
      </c>
      <c r="L2588" s="90" t="s">
        <v>10512</v>
      </c>
    </row>
    <row r="2589" spans="1:12" hidden="1" outlineLevel="2" x14ac:dyDescent="0.25">
      <c r="A2589" s="90">
        <v>3</v>
      </c>
      <c r="B2589" s="26">
        <v>919815282</v>
      </c>
      <c r="C2589" s="90">
        <v>20</v>
      </c>
      <c r="D2589" s="90">
        <v>184579</v>
      </c>
      <c r="E2589" s="94">
        <v>43364</v>
      </c>
      <c r="F2589" s="26">
        <v>184579277740</v>
      </c>
      <c r="G2589" s="90">
        <v>277740</v>
      </c>
      <c r="H2589" s="90">
        <v>1.68</v>
      </c>
      <c r="I2589" s="90">
        <v>1.68</v>
      </c>
      <c r="J2589" s="90" t="s">
        <v>10509</v>
      </c>
      <c r="K2589" s="90">
        <v>808</v>
      </c>
      <c r="L2589" s="90" t="s">
        <v>10512</v>
      </c>
    </row>
    <row r="2590" spans="1:12" hidden="1" outlineLevel="2" x14ac:dyDescent="0.25">
      <c r="A2590" s="90">
        <v>3</v>
      </c>
      <c r="B2590" s="26">
        <v>919832030</v>
      </c>
      <c r="C2590" s="90">
        <v>20</v>
      </c>
      <c r="D2590" s="90">
        <v>232009</v>
      </c>
      <c r="E2590" s="94">
        <v>43913</v>
      </c>
      <c r="F2590" s="26">
        <v>232009323712</v>
      </c>
      <c r="G2590" s="90">
        <v>323712</v>
      </c>
      <c r="H2590" s="90">
        <v>3.36</v>
      </c>
      <c r="I2590" s="90">
        <v>3.36</v>
      </c>
      <c r="J2590" s="90" t="s">
        <v>10509</v>
      </c>
      <c r="K2590" s="90">
        <v>260</v>
      </c>
      <c r="L2590" s="90" t="s">
        <v>10512</v>
      </c>
    </row>
    <row r="2591" spans="1:12" hidden="1" outlineLevel="2" x14ac:dyDescent="0.25">
      <c r="A2591" s="90">
        <v>3</v>
      </c>
      <c r="B2591" s="26">
        <v>919832030</v>
      </c>
      <c r="C2591" s="90">
        <v>20</v>
      </c>
      <c r="D2591" s="90">
        <v>235000</v>
      </c>
      <c r="E2591" s="94">
        <v>43942</v>
      </c>
      <c r="F2591" s="26">
        <v>235000326481</v>
      </c>
      <c r="G2591" s="90">
        <v>326481</v>
      </c>
      <c r="H2591" s="90">
        <v>14.45</v>
      </c>
      <c r="I2591" s="90">
        <v>14.45</v>
      </c>
      <c r="J2591" s="90" t="s">
        <v>10509</v>
      </c>
      <c r="K2591" s="90">
        <v>230</v>
      </c>
      <c r="L2591" s="90" t="s">
        <v>10512</v>
      </c>
    </row>
    <row r="2592" spans="1:12" hidden="1" outlineLevel="2" x14ac:dyDescent="0.25">
      <c r="A2592" s="90">
        <v>3</v>
      </c>
      <c r="B2592" s="26">
        <v>919832030</v>
      </c>
      <c r="C2592" s="90">
        <v>20</v>
      </c>
      <c r="D2592" s="90">
        <v>237965</v>
      </c>
      <c r="E2592" s="94">
        <v>43972</v>
      </c>
      <c r="F2592" s="26">
        <v>237965329244</v>
      </c>
      <c r="G2592" s="90">
        <v>329244</v>
      </c>
      <c r="H2592" s="90">
        <v>12.44</v>
      </c>
      <c r="I2592" s="90">
        <v>12.44</v>
      </c>
      <c r="J2592" s="90" t="s">
        <v>10509</v>
      </c>
      <c r="K2592" s="90">
        <v>199</v>
      </c>
      <c r="L2592" s="90" t="s">
        <v>10512</v>
      </c>
    </row>
    <row r="2593" spans="1:12" hidden="1" outlineLevel="2" x14ac:dyDescent="0.25">
      <c r="A2593" s="90">
        <v>3</v>
      </c>
      <c r="B2593" s="26">
        <v>919832543</v>
      </c>
      <c r="C2593" s="90">
        <v>20</v>
      </c>
      <c r="D2593" s="90">
        <v>200530</v>
      </c>
      <c r="E2593" s="94">
        <v>43578</v>
      </c>
      <c r="F2593" s="26">
        <v>200530293618</v>
      </c>
      <c r="G2593" s="90">
        <v>293618</v>
      </c>
      <c r="H2593" s="90">
        <v>2.82</v>
      </c>
      <c r="I2593" s="90">
        <v>2.82</v>
      </c>
      <c r="J2593" s="90" t="s">
        <v>10509</v>
      </c>
      <c r="K2593" s="90">
        <v>596</v>
      </c>
      <c r="L2593" s="90" t="s">
        <v>10512</v>
      </c>
    </row>
    <row r="2594" spans="1:12" hidden="1" outlineLevel="2" x14ac:dyDescent="0.25">
      <c r="A2594" s="90">
        <v>3</v>
      </c>
      <c r="B2594" s="26">
        <v>919837450</v>
      </c>
      <c r="C2594" s="90">
        <v>20</v>
      </c>
      <c r="D2594" s="90">
        <v>182449</v>
      </c>
      <c r="E2594" s="94">
        <v>43335</v>
      </c>
      <c r="F2594" s="26">
        <v>182449275615</v>
      </c>
      <c r="G2594" s="90">
        <v>275615</v>
      </c>
      <c r="H2594" s="90">
        <v>1.68</v>
      </c>
      <c r="I2594" s="90">
        <v>1.68</v>
      </c>
      <c r="J2594" s="90" t="s">
        <v>10509</v>
      </c>
      <c r="K2594" s="90">
        <v>838</v>
      </c>
      <c r="L2594" s="90" t="s">
        <v>10512</v>
      </c>
    </row>
    <row r="2595" spans="1:12" hidden="1" outlineLevel="2" x14ac:dyDescent="0.25">
      <c r="A2595" s="90">
        <v>3</v>
      </c>
      <c r="B2595" s="26">
        <v>918285909</v>
      </c>
      <c r="C2595" s="90">
        <v>20</v>
      </c>
      <c r="D2595" s="90">
        <v>230114</v>
      </c>
      <c r="E2595" s="94">
        <v>43882</v>
      </c>
      <c r="F2595" s="26">
        <v>230114321909</v>
      </c>
      <c r="G2595" s="90">
        <v>321909</v>
      </c>
      <c r="H2595" s="90">
        <v>7.43</v>
      </c>
      <c r="I2595" s="90">
        <v>7.43</v>
      </c>
      <c r="J2595" s="90" t="s">
        <v>10509</v>
      </c>
      <c r="K2595" s="90">
        <v>291</v>
      </c>
      <c r="L2595" s="90" t="s">
        <v>10512</v>
      </c>
    </row>
    <row r="2596" spans="1:12" hidden="1" outlineLevel="2" x14ac:dyDescent="0.25">
      <c r="A2596" s="90">
        <v>3</v>
      </c>
      <c r="B2596" s="26">
        <v>918285909</v>
      </c>
      <c r="C2596" s="90">
        <v>20</v>
      </c>
      <c r="D2596" s="90">
        <v>233076</v>
      </c>
      <c r="E2596" s="94">
        <v>43913</v>
      </c>
      <c r="F2596" s="26">
        <v>233076324667</v>
      </c>
      <c r="G2596" s="90">
        <v>324667</v>
      </c>
      <c r="H2596" s="90">
        <v>6.45</v>
      </c>
      <c r="I2596" s="90">
        <v>6.45</v>
      </c>
      <c r="J2596" s="90" t="s">
        <v>10509</v>
      </c>
      <c r="K2596" s="90">
        <v>260</v>
      </c>
      <c r="L2596" s="90" t="s">
        <v>10512</v>
      </c>
    </row>
    <row r="2597" spans="1:12" hidden="1" outlineLevel="2" x14ac:dyDescent="0.25">
      <c r="A2597" s="90">
        <v>3</v>
      </c>
      <c r="B2597" s="26">
        <v>918285909</v>
      </c>
      <c r="C2597" s="90">
        <v>20</v>
      </c>
      <c r="D2597" s="90">
        <v>239058</v>
      </c>
      <c r="E2597" s="94">
        <v>43972</v>
      </c>
      <c r="F2597" s="26">
        <v>239058330225</v>
      </c>
      <c r="G2597" s="90">
        <v>330225</v>
      </c>
      <c r="H2597" s="90">
        <v>1.68</v>
      </c>
      <c r="I2597" s="90">
        <v>1.68</v>
      </c>
      <c r="J2597" s="90" t="s">
        <v>10509</v>
      </c>
      <c r="K2597" s="90">
        <v>199</v>
      </c>
      <c r="L2597" s="90" t="s">
        <v>10512</v>
      </c>
    </row>
    <row r="2598" spans="1:12" hidden="1" outlineLevel="2" x14ac:dyDescent="0.25">
      <c r="A2598" s="90">
        <v>3</v>
      </c>
      <c r="B2598" s="26">
        <v>918289307</v>
      </c>
      <c r="C2598" s="90">
        <v>20</v>
      </c>
      <c r="D2598" s="90">
        <v>237989</v>
      </c>
      <c r="E2598" s="94">
        <v>43972</v>
      </c>
      <c r="F2598" s="26">
        <v>237989329268</v>
      </c>
      <c r="G2598" s="90">
        <v>329268</v>
      </c>
      <c r="H2598" s="90">
        <v>4.4000000000000004</v>
      </c>
      <c r="I2598" s="90">
        <v>4.4000000000000004</v>
      </c>
      <c r="J2598" s="90" t="s">
        <v>10509</v>
      </c>
      <c r="K2598" s="90">
        <v>199</v>
      </c>
      <c r="L2598" s="90" t="s">
        <v>10512</v>
      </c>
    </row>
    <row r="2599" spans="1:12" hidden="1" outlineLevel="2" x14ac:dyDescent="0.25">
      <c r="A2599" s="90">
        <v>3</v>
      </c>
      <c r="B2599" s="26">
        <v>918301441</v>
      </c>
      <c r="C2599" s="90">
        <v>20</v>
      </c>
      <c r="D2599" s="90">
        <v>189664</v>
      </c>
      <c r="E2599" s="94">
        <v>43426</v>
      </c>
      <c r="F2599" s="26">
        <v>189664282810</v>
      </c>
      <c r="G2599" s="90">
        <v>282810</v>
      </c>
      <c r="H2599" s="90">
        <v>1.68</v>
      </c>
      <c r="I2599" s="90">
        <v>1.68</v>
      </c>
      <c r="J2599" s="90" t="s">
        <v>10509</v>
      </c>
      <c r="K2599" s="90">
        <v>747</v>
      </c>
      <c r="L2599" s="90" t="s">
        <v>10512</v>
      </c>
    </row>
    <row r="2600" spans="1:12" hidden="1" outlineLevel="2" x14ac:dyDescent="0.25">
      <c r="A2600" s="90">
        <v>3</v>
      </c>
      <c r="B2600" s="26">
        <v>918301441</v>
      </c>
      <c r="C2600" s="90">
        <v>20</v>
      </c>
      <c r="D2600" s="90">
        <v>191918</v>
      </c>
      <c r="E2600" s="94">
        <v>43455</v>
      </c>
      <c r="F2600" s="26">
        <v>191918285052</v>
      </c>
      <c r="G2600" s="90">
        <v>285052</v>
      </c>
      <c r="H2600" s="90">
        <v>1.68</v>
      </c>
      <c r="I2600" s="90">
        <v>1.68</v>
      </c>
      <c r="J2600" s="90" t="s">
        <v>10509</v>
      </c>
      <c r="K2600" s="90">
        <v>716</v>
      </c>
      <c r="L2600" s="90" t="s">
        <v>10512</v>
      </c>
    </row>
    <row r="2601" spans="1:12" hidden="1" outlineLevel="2" x14ac:dyDescent="0.25">
      <c r="A2601" s="90">
        <v>3</v>
      </c>
      <c r="B2601" s="26">
        <v>918301441</v>
      </c>
      <c r="C2601" s="90">
        <v>20</v>
      </c>
      <c r="D2601" s="90">
        <v>194183</v>
      </c>
      <c r="E2601" s="94">
        <v>43487</v>
      </c>
      <c r="F2601" s="26">
        <v>194183287307</v>
      </c>
      <c r="G2601" s="90">
        <v>287307</v>
      </c>
      <c r="H2601" s="90">
        <v>1.68</v>
      </c>
      <c r="I2601" s="90">
        <v>1.68</v>
      </c>
      <c r="J2601" s="90" t="s">
        <v>10509</v>
      </c>
      <c r="K2601" s="90">
        <v>685</v>
      </c>
      <c r="L2601" s="90" t="s">
        <v>10512</v>
      </c>
    </row>
    <row r="2602" spans="1:12" hidden="1" outlineLevel="2" x14ac:dyDescent="0.25">
      <c r="A2602" s="90">
        <v>3</v>
      </c>
      <c r="B2602" s="26">
        <v>918345992</v>
      </c>
      <c r="C2602" s="90">
        <v>20</v>
      </c>
      <c r="D2602" s="90">
        <v>199918</v>
      </c>
      <c r="E2602" s="94">
        <v>43578</v>
      </c>
      <c r="F2602" s="26">
        <v>199918293006</v>
      </c>
      <c r="G2602" s="90">
        <v>293006</v>
      </c>
      <c r="H2602" s="90">
        <v>8.3800000000000008</v>
      </c>
      <c r="I2602" s="90">
        <v>8.3800000000000008</v>
      </c>
      <c r="J2602" s="90" t="s">
        <v>10509</v>
      </c>
      <c r="K2602" s="90">
        <v>596</v>
      </c>
      <c r="L2602" s="90" t="s">
        <v>10512</v>
      </c>
    </row>
    <row r="2603" spans="1:12" hidden="1" outlineLevel="2" x14ac:dyDescent="0.25">
      <c r="A2603" s="90">
        <v>3</v>
      </c>
      <c r="B2603" s="26">
        <v>918345992</v>
      </c>
      <c r="C2603" s="90">
        <v>20</v>
      </c>
      <c r="D2603" s="90">
        <v>202441</v>
      </c>
      <c r="E2603" s="94">
        <v>43607</v>
      </c>
      <c r="F2603" s="26">
        <v>202441295506</v>
      </c>
      <c r="G2603" s="90">
        <v>295506</v>
      </c>
      <c r="H2603" s="90">
        <v>8.3800000000000008</v>
      </c>
      <c r="I2603" s="90">
        <v>8.3800000000000008</v>
      </c>
      <c r="J2603" s="90" t="s">
        <v>10509</v>
      </c>
      <c r="K2603" s="90">
        <v>565</v>
      </c>
      <c r="L2603" s="90" t="s">
        <v>10512</v>
      </c>
    </row>
    <row r="2604" spans="1:12" hidden="1" outlineLevel="2" x14ac:dyDescent="0.25">
      <c r="A2604" s="90">
        <v>3</v>
      </c>
      <c r="B2604" s="26">
        <v>918370735</v>
      </c>
      <c r="C2604" s="90">
        <v>20</v>
      </c>
      <c r="D2604" s="90">
        <v>203232</v>
      </c>
      <c r="E2604" s="94">
        <v>43607</v>
      </c>
      <c r="F2604" s="26">
        <v>203232296297</v>
      </c>
      <c r="G2604" s="90">
        <v>296297</v>
      </c>
      <c r="H2604" s="90">
        <v>5.7</v>
      </c>
      <c r="I2604" s="90">
        <v>5.7</v>
      </c>
      <c r="J2604" s="90" t="s">
        <v>10509</v>
      </c>
      <c r="K2604" s="90">
        <v>565</v>
      </c>
      <c r="L2604" s="90" t="s">
        <v>10512</v>
      </c>
    </row>
    <row r="2605" spans="1:12" hidden="1" outlineLevel="2" x14ac:dyDescent="0.25">
      <c r="A2605" s="90">
        <v>3</v>
      </c>
      <c r="B2605" s="26">
        <v>918465469</v>
      </c>
      <c r="C2605" s="90">
        <v>20</v>
      </c>
      <c r="D2605" s="90">
        <v>171796</v>
      </c>
      <c r="E2605" s="94">
        <v>43185</v>
      </c>
      <c r="F2605" s="26">
        <v>171796263443</v>
      </c>
      <c r="G2605" s="90">
        <v>263443</v>
      </c>
      <c r="H2605" s="90">
        <v>6.55</v>
      </c>
      <c r="I2605" s="90">
        <v>6.55</v>
      </c>
      <c r="J2605" s="90" t="s">
        <v>10509</v>
      </c>
      <c r="K2605" s="90">
        <v>991</v>
      </c>
      <c r="L2605" s="90" t="s">
        <v>10512</v>
      </c>
    </row>
    <row r="2606" spans="1:12" hidden="1" outlineLevel="2" x14ac:dyDescent="0.25">
      <c r="A2606" s="90">
        <v>3</v>
      </c>
      <c r="B2606" s="26">
        <v>918465469</v>
      </c>
      <c r="C2606" s="90">
        <v>20</v>
      </c>
      <c r="D2606" s="90">
        <v>173643</v>
      </c>
      <c r="E2606" s="94">
        <v>43214</v>
      </c>
      <c r="F2606" s="26">
        <v>173643266824</v>
      </c>
      <c r="G2606" s="90">
        <v>266824</v>
      </c>
      <c r="H2606" s="90">
        <v>0.54</v>
      </c>
      <c r="I2606" s="90">
        <v>0.54</v>
      </c>
      <c r="J2606" s="90" t="s">
        <v>10509</v>
      </c>
      <c r="K2606" s="90">
        <v>961</v>
      </c>
      <c r="L2606" s="90" t="s">
        <v>10512</v>
      </c>
    </row>
    <row r="2607" spans="1:12" hidden="1" outlineLevel="2" x14ac:dyDescent="0.25">
      <c r="A2607" s="90">
        <v>3</v>
      </c>
      <c r="B2607" s="26">
        <v>918465469</v>
      </c>
      <c r="C2607" s="90">
        <v>20</v>
      </c>
      <c r="D2607" s="90">
        <v>173680</v>
      </c>
      <c r="E2607" s="94">
        <v>43214</v>
      </c>
      <c r="F2607" s="26">
        <v>173680266861</v>
      </c>
      <c r="G2607" s="90">
        <v>266861</v>
      </c>
      <c r="H2607" s="90">
        <v>3.46</v>
      </c>
      <c r="I2607" s="90">
        <v>3.46</v>
      </c>
      <c r="J2607" s="90" t="s">
        <v>10509</v>
      </c>
      <c r="K2607" s="90">
        <v>961</v>
      </c>
      <c r="L2607" s="90" t="s">
        <v>10512</v>
      </c>
    </row>
    <row r="2608" spans="1:12" hidden="1" outlineLevel="2" x14ac:dyDescent="0.25">
      <c r="A2608" s="90">
        <v>3</v>
      </c>
      <c r="B2608" s="26">
        <v>918465469</v>
      </c>
      <c r="C2608" s="90">
        <v>20</v>
      </c>
      <c r="D2608" s="90">
        <v>175533</v>
      </c>
      <c r="E2608" s="94">
        <v>43243</v>
      </c>
      <c r="F2608" s="26">
        <v>175533268710</v>
      </c>
      <c r="G2608" s="90">
        <v>268710</v>
      </c>
      <c r="H2608" s="90">
        <v>0.02</v>
      </c>
      <c r="I2608" s="90">
        <v>0.02</v>
      </c>
      <c r="J2608" s="90" t="s">
        <v>10509</v>
      </c>
      <c r="K2608" s="90">
        <v>930</v>
      </c>
      <c r="L2608" s="90" t="s">
        <v>10512</v>
      </c>
    </row>
    <row r="2609" spans="1:12" hidden="1" outlineLevel="2" x14ac:dyDescent="0.25">
      <c r="A2609" s="90">
        <v>3</v>
      </c>
      <c r="B2609" s="26">
        <v>918465469</v>
      </c>
      <c r="C2609" s="90">
        <v>20</v>
      </c>
      <c r="D2609" s="90">
        <v>175567</v>
      </c>
      <c r="E2609" s="94">
        <v>43243</v>
      </c>
      <c r="F2609" s="26">
        <v>175567268744</v>
      </c>
      <c r="G2609" s="90">
        <v>268744</v>
      </c>
      <c r="H2609" s="90">
        <v>1.1100000000000001</v>
      </c>
      <c r="I2609" s="90">
        <v>1.1100000000000001</v>
      </c>
      <c r="J2609" s="90" t="s">
        <v>10509</v>
      </c>
      <c r="K2609" s="90">
        <v>930</v>
      </c>
      <c r="L2609" s="90" t="s">
        <v>10512</v>
      </c>
    </row>
    <row r="2610" spans="1:12" hidden="1" outlineLevel="2" x14ac:dyDescent="0.25">
      <c r="A2610" s="90">
        <v>3</v>
      </c>
      <c r="B2610" s="26">
        <v>918466434</v>
      </c>
      <c r="C2610" s="90">
        <v>20</v>
      </c>
      <c r="D2610" s="90">
        <v>184633</v>
      </c>
      <c r="E2610" s="94">
        <v>43364</v>
      </c>
      <c r="F2610" s="26">
        <v>184633277794</v>
      </c>
      <c r="G2610" s="90">
        <v>277794</v>
      </c>
      <c r="H2610" s="90">
        <v>1.68</v>
      </c>
      <c r="I2610" s="90">
        <v>1.68</v>
      </c>
      <c r="J2610" s="90" t="s">
        <v>10509</v>
      </c>
      <c r="K2610" s="90">
        <v>808</v>
      </c>
      <c r="L2610" s="90" t="s">
        <v>10512</v>
      </c>
    </row>
    <row r="2611" spans="1:12" hidden="1" outlineLevel="2" x14ac:dyDescent="0.25">
      <c r="A2611" s="90">
        <v>3</v>
      </c>
      <c r="B2611" s="26">
        <v>918498437</v>
      </c>
      <c r="C2611" s="90">
        <v>20</v>
      </c>
      <c r="D2611" s="90">
        <v>182025</v>
      </c>
      <c r="E2611" s="94">
        <v>43335</v>
      </c>
      <c r="F2611" s="26">
        <v>182025275191</v>
      </c>
      <c r="G2611" s="90">
        <v>275191</v>
      </c>
      <c r="H2611" s="90">
        <v>1.68</v>
      </c>
      <c r="I2611" s="90">
        <v>1.68</v>
      </c>
      <c r="J2611" s="90" t="s">
        <v>10509</v>
      </c>
      <c r="K2611" s="90">
        <v>838</v>
      </c>
      <c r="L2611" s="90" t="s">
        <v>10512</v>
      </c>
    </row>
    <row r="2612" spans="1:12" hidden="1" outlineLevel="2" x14ac:dyDescent="0.25">
      <c r="A2612" s="90">
        <v>3</v>
      </c>
      <c r="B2612" s="26">
        <v>918498437</v>
      </c>
      <c r="C2612" s="90">
        <v>20</v>
      </c>
      <c r="D2612" s="90">
        <v>184205</v>
      </c>
      <c r="E2612" s="94">
        <v>43364</v>
      </c>
      <c r="F2612" s="26">
        <v>184205277366</v>
      </c>
      <c r="G2612" s="90">
        <v>277366</v>
      </c>
      <c r="H2612" s="90">
        <v>1.68</v>
      </c>
      <c r="I2612" s="90">
        <v>1.68</v>
      </c>
      <c r="J2612" s="90" t="s">
        <v>10509</v>
      </c>
      <c r="K2612" s="90">
        <v>808</v>
      </c>
      <c r="L2612" s="90" t="s">
        <v>10512</v>
      </c>
    </row>
    <row r="2613" spans="1:12" hidden="1" outlineLevel="2" x14ac:dyDescent="0.25">
      <c r="A2613" s="90">
        <v>3</v>
      </c>
      <c r="B2613" s="26">
        <v>918514100</v>
      </c>
      <c r="C2613" s="90">
        <v>20</v>
      </c>
      <c r="D2613" s="90">
        <v>192254</v>
      </c>
      <c r="E2613" s="94">
        <v>43455</v>
      </c>
      <c r="F2613" s="26">
        <v>192254285386</v>
      </c>
      <c r="G2613" s="90">
        <v>285386</v>
      </c>
      <c r="H2613" s="90">
        <v>0.31</v>
      </c>
      <c r="I2613" s="90">
        <v>0.31</v>
      </c>
      <c r="J2613" s="90" t="s">
        <v>10509</v>
      </c>
      <c r="K2613" s="90">
        <v>716</v>
      </c>
      <c r="L2613" s="90" t="s">
        <v>10512</v>
      </c>
    </row>
    <row r="2614" spans="1:12" hidden="1" outlineLevel="2" x14ac:dyDescent="0.25">
      <c r="A2614" s="90">
        <v>3</v>
      </c>
      <c r="B2614" s="26">
        <v>918518374</v>
      </c>
      <c r="C2614" s="90">
        <v>20</v>
      </c>
      <c r="D2614" s="90">
        <v>198170</v>
      </c>
      <c r="E2614" s="94">
        <v>43546</v>
      </c>
      <c r="F2614" s="26">
        <v>198170291271</v>
      </c>
      <c r="G2614" s="90">
        <v>291271</v>
      </c>
      <c r="H2614" s="90">
        <v>1.68</v>
      </c>
      <c r="I2614" s="90">
        <v>1.68</v>
      </c>
      <c r="J2614" s="90" t="s">
        <v>10509</v>
      </c>
      <c r="K2614" s="90">
        <v>626</v>
      </c>
      <c r="L2614" s="90" t="s">
        <v>10512</v>
      </c>
    </row>
    <row r="2615" spans="1:12" hidden="1" outlineLevel="2" x14ac:dyDescent="0.25">
      <c r="A2615" s="90">
        <v>3</v>
      </c>
      <c r="B2615" s="26">
        <v>918518374</v>
      </c>
      <c r="C2615" s="90">
        <v>20</v>
      </c>
      <c r="D2615" s="90">
        <v>200502</v>
      </c>
      <c r="E2615" s="94">
        <v>43578</v>
      </c>
      <c r="F2615" s="26">
        <v>200502293590</v>
      </c>
      <c r="G2615" s="90">
        <v>293590</v>
      </c>
      <c r="H2615" s="90">
        <v>1.68</v>
      </c>
      <c r="I2615" s="90">
        <v>1.68</v>
      </c>
      <c r="J2615" s="90" t="s">
        <v>10509</v>
      </c>
      <c r="K2615" s="90">
        <v>596</v>
      </c>
      <c r="L2615" s="90" t="s">
        <v>10512</v>
      </c>
    </row>
    <row r="2616" spans="1:12" hidden="1" outlineLevel="2" x14ac:dyDescent="0.25">
      <c r="A2616" s="90">
        <v>3</v>
      </c>
      <c r="B2616" s="26">
        <v>918548876</v>
      </c>
      <c r="C2616" s="90">
        <v>20</v>
      </c>
      <c r="D2616" s="90">
        <v>232070</v>
      </c>
      <c r="E2616" s="94">
        <v>43913</v>
      </c>
      <c r="F2616" s="26">
        <v>232070323772</v>
      </c>
      <c r="G2616" s="90">
        <v>323772</v>
      </c>
      <c r="H2616" s="90">
        <v>1.68</v>
      </c>
      <c r="I2616" s="90">
        <v>1.68</v>
      </c>
      <c r="J2616" s="90" t="s">
        <v>10509</v>
      </c>
      <c r="K2616" s="90">
        <v>260</v>
      </c>
      <c r="L2616" s="90" t="s">
        <v>10512</v>
      </c>
    </row>
    <row r="2617" spans="1:12" hidden="1" outlineLevel="2" x14ac:dyDescent="0.25">
      <c r="A2617" s="90">
        <v>3</v>
      </c>
      <c r="B2617" s="26">
        <v>918548876</v>
      </c>
      <c r="C2617" s="90">
        <v>20</v>
      </c>
      <c r="D2617" s="90">
        <v>232262</v>
      </c>
      <c r="E2617" s="94">
        <v>43913</v>
      </c>
      <c r="F2617" s="26">
        <v>232262323963</v>
      </c>
      <c r="G2617" s="90">
        <v>323963</v>
      </c>
      <c r="H2617" s="90">
        <v>1.68</v>
      </c>
      <c r="I2617" s="90">
        <v>1.68</v>
      </c>
      <c r="J2617" s="90" t="s">
        <v>10509</v>
      </c>
      <c r="K2617" s="90">
        <v>260</v>
      </c>
      <c r="L2617" s="90" t="s">
        <v>10512</v>
      </c>
    </row>
    <row r="2618" spans="1:12" hidden="1" outlineLevel="2" x14ac:dyDescent="0.25">
      <c r="A2618" s="90">
        <v>3</v>
      </c>
      <c r="B2618" s="26">
        <v>918548876</v>
      </c>
      <c r="C2618" s="90">
        <v>20</v>
      </c>
      <c r="D2618" s="90">
        <v>235061</v>
      </c>
      <c r="E2618" s="94">
        <v>43942</v>
      </c>
      <c r="F2618" s="26">
        <v>235061326541</v>
      </c>
      <c r="G2618" s="90">
        <v>326541</v>
      </c>
      <c r="H2618" s="90">
        <v>1.68</v>
      </c>
      <c r="I2618" s="90">
        <v>1.68</v>
      </c>
      <c r="J2618" s="90" t="s">
        <v>10509</v>
      </c>
      <c r="K2618" s="90">
        <v>230</v>
      </c>
      <c r="L2618" s="90" t="s">
        <v>10512</v>
      </c>
    </row>
    <row r="2619" spans="1:12" hidden="1" outlineLevel="2" x14ac:dyDescent="0.25">
      <c r="A2619" s="90">
        <v>3</v>
      </c>
      <c r="B2619" s="26">
        <v>918548876</v>
      </c>
      <c r="C2619" s="90">
        <v>20</v>
      </c>
      <c r="D2619" s="90">
        <v>235256</v>
      </c>
      <c r="E2619" s="94">
        <v>43942</v>
      </c>
      <c r="F2619" s="26">
        <v>235256326735</v>
      </c>
      <c r="G2619" s="90">
        <v>326735</v>
      </c>
      <c r="H2619" s="90">
        <v>1.68</v>
      </c>
      <c r="I2619" s="90">
        <v>1.68</v>
      </c>
      <c r="J2619" s="90" t="s">
        <v>10509</v>
      </c>
      <c r="K2619" s="90">
        <v>230</v>
      </c>
      <c r="L2619" s="90" t="s">
        <v>10512</v>
      </c>
    </row>
    <row r="2620" spans="1:12" hidden="1" outlineLevel="2" x14ac:dyDescent="0.25">
      <c r="A2620" s="90">
        <v>3</v>
      </c>
      <c r="B2620" s="26">
        <v>918548876</v>
      </c>
      <c r="C2620" s="90">
        <v>20</v>
      </c>
      <c r="D2620" s="90">
        <v>238028</v>
      </c>
      <c r="E2620" s="94">
        <v>43972</v>
      </c>
      <c r="F2620" s="26">
        <v>238028329306</v>
      </c>
      <c r="G2620" s="90">
        <v>329306</v>
      </c>
      <c r="H2620" s="90">
        <v>1.68</v>
      </c>
      <c r="I2620" s="90">
        <v>1.68</v>
      </c>
      <c r="J2620" s="90" t="s">
        <v>10509</v>
      </c>
      <c r="K2620" s="90">
        <v>199</v>
      </c>
      <c r="L2620" s="90" t="s">
        <v>10512</v>
      </c>
    </row>
    <row r="2621" spans="1:12" hidden="1" outlineLevel="2" x14ac:dyDescent="0.25">
      <c r="A2621" s="90">
        <v>3</v>
      </c>
      <c r="B2621" s="26">
        <v>918548876</v>
      </c>
      <c r="C2621" s="90">
        <v>20</v>
      </c>
      <c r="D2621" s="90">
        <v>238223</v>
      </c>
      <c r="E2621" s="94">
        <v>43972</v>
      </c>
      <c r="F2621" s="26">
        <v>238223329500</v>
      </c>
      <c r="G2621" s="90">
        <v>329500</v>
      </c>
      <c r="H2621" s="90">
        <v>1.68</v>
      </c>
      <c r="I2621" s="90">
        <v>1.68</v>
      </c>
      <c r="J2621" s="90" t="s">
        <v>10509</v>
      </c>
      <c r="K2621" s="90">
        <v>199</v>
      </c>
      <c r="L2621" s="90" t="s">
        <v>10512</v>
      </c>
    </row>
    <row r="2622" spans="1:12" hidden="1" outlineLevel="2" x14ac:dyDescent="0.25">
      <c r="A2622" s="90">
        <v>3</v>
      </c>
      <c r="B2622" s="26">
        <v>918550534</v>
      </c>
      <c r="C2622" s="90">
        <v>20</v>
      </c>
      <c r="D2622" s="90">
        <v>235730</v>
      </c>
      <c r="E2622" s="94">
        <v>43942</v>
      </c>
      <c r="F2622" s="26">
        <v>235730327174</v>
      </c>
      <c r="G2622" s="90">
        <v>327174</v>
      </c>
      <c r="H2622" s="90">
        <v>35.72</v>
      </c>
      <c r="I2622" s="90">
        <v>35.72</v>
      </c>
      <c r="J2622" s="90" t="s">
        <v>10509</v>
      </c>
      <c r="K2622" s="90">
        <v>230</v>
      </c>
      <c r="L2622" s="90" t="s">
        <v>10512</v>
      </c>
    </row>
    <row r="2623" spans="1:12" hidden="1" outlineLevel="2" x14ac:dyDescent="0.25">
      <c r="A2623" s="90">
        <v>3</v>
      </c>
      <c r="B2623" s="26">
        <v>918602996001</v>
      </c>
      <c r="C2623" s="90">
        <v>20</v>
      </c>
      <c r="D2623" s="90">
        <v>233509</v>
      </c>
      <c r="E2623" s="94">
        <v>43922</v>
      </c>
      <c r="F2623" s="26">
        <v>233509325062</v>
      </c>
      <c r="G2623" s="90">
        <v>325062</v>
      </c>
      <c r="H2623" s="90">
        <v>1.68</v>
      </c>
      <c r="I2623" s="90">
        <v>1.68</v>
      </c>
      <c r="J2623" s="90" t="s">
        <v>10509</v>
      </c>
      <c r="K2623" s="90">
        <v>260</v>
      </c>
      <c r="L2623" s="90" t="s">
        <v>10512</v>
      </c>
    </row>
    <row r="2624" spans="1:12" hidden="1" outlineLevel="2" x14ac:dyDescent="0.25">
      <c r="A2624" s="90">
        <v>3</v>
      </c>
      <c r="B2624" s="26">
        <v>918602996001</v>
      </c>
      <c r="C2624" s="90">
        <v>20</v>
      </c>
      <c r="D2624" s="90">
        <v>236491</v>
      </c>
      <c r="E2624" s="94">
        <v>43952</v>
      </c>
      <c r="F2624" s="26">
        <v>236491327830</v>
      </c>
      <c r="G2624" s="90">
        <v>327830</v>
      </c>
      <c r="H2624" s="90">
        <v>1.68</v>
      </c>
      <c r="I2624" s="90">
        <v>1.68</v>
      </c>
      <c r="J2624" s="90" t="s">
        <v>10509</v>
      </c>
      <c r="K2624" s="90">
        <v>230</v>
      </c>
      <c r="L2624" s="90" t="s">
        <v>10512</v>
      </c>
    </row>
    <row r="2625" spans="1:12" hidden="1" outlineLevel="2" x14ac:dyDescent="0.25">
      <c r="A2625" s="90">
        <v>3</v>
      </c>
      <c r="B2625" s="26">
        <v>918617564</v>
      </c>
      <c r="C2625" s="90">
        <v>20</v>
      </c>
      <c r="D2625" s="90">
        <v>176559</v>
      </c>
      <c r="E2625" s="94">
        <v>43243</v>
      </c>
      <c r="F2625" s="26">
        <v>176559269736</v>
      </c>
      <c r="G2625" s="90">
        <v>269736</v>
      </c>
      <c r="H2625" s="90">
        <v>98.41</v>
      </c>
      <c r="I2625" s="90">
        <v>98.41</v>
      </c>
      <c r="J2625" s="90" t="s">
        <v>10509</v>
      </c>
      <c r="K2625" s="90">
        <v>930</v>
      </c>
      <c r="L2625" s="90" t="s">
        <v>10512</v>
      </c>
    </row>
    <row r="2626" spans="1:12" hidden="1" outlineLevel="2" x14ac:dyDescent="0.25">
      <c r="A2626" s="90">
        <v>3</v>
      </c>
      <c r="B2626" s="26">
        <v>918617564</v>
      </c>
      <c r="C2626" s="90">
        <v>20</v>
      </c>
      <c r="D2626" s="90">
        <v>178551</v>
      </c>
      <c r="E2626" s="94">
        <v>43273</v>
      </c>
      <c r="F2626" s="26">
        <v>178551271725</v>
      </c>
      <c r="G2626" s="90">
        <v>271725</v>
      </c>
      <c r="H2626" s="90">
        <v>34.880000000000003</v>
      </c>
      <c r="I2626" s="90">
        <v>34.880000000000003</v>
      </c>
      <c r="J2626" s="90" t="s">
        <v>10509</v>
      </c>
      <c r="K2626" s="90">
        <v>900</v>
      </c>
      <c r="L2626" s="90" t="s">
        <v>10512</v>
      </c>
    </row>
    <row r="2627" spans="1:12" hidden="1" outlineLevel="2" x14ac:dyDescent="0.25">
      <c r="A2627" s="90">
        <v>3</v>
      </c>
      <c r="B2627" s="26">
        <v>918619644</v>
      </c>
      <c r="C2627" s="90">
        <v>20</v>
      </c>
      <c r="D2627" s="90">
        <v>168881</v>
      </c>
      <c r="E2627" s="94">
        <v>43124</v>
      </c>
      <c r="F2627" s="26">
        <v>168881260533</v>
      </c>
      <c r="G2627" s="90">
        <v>260533</v>
      </c>
      <c r="H2627" s="90">
        <v>3.23</v>
      </c>
      <c r="I2627" s="90">
        <v>3.23</v>
      </c>
      <c r="J2627" s="90" t="s">
        <v>10509</v>
      </c>
      <c r="K2627" s="90">
        <v>1050</v>
      </c>
      <c r="L2627" s="90" t="s">
        <v>10512</v>
      </c>
    </row>
    <row r="2628" spans="1:12" hidden="1" outlineLevel="2" x14ac:dyDescent="0.25">
      <c r="A2628" s="90">
        <v>3</v>
      </c>
      <c r="B2628" s="26">
        <v>918652660</v>
      </c>
      <c r="C2628" s="90">
        <v>20</v>
      </c>
      <c r="D2628" s="90">
        <v>182843</v>
      </c>
      <c r="E2628" s="94">
        <v>43335</v>
      </c>
      <c r="F2628" s="26">
        <v>182843276009</v>
      </c>
      <c r="G2628" s="90">
        <v>276009</v>
      </c>
      <c r="H2628" s="90">
        <v>0.06</v>
      </c>
      <c r="I2628" s="90">
        <v>0.06</v>
      </c>
      <c r="J2628" s="90" t="s">
        <v>10509</v>
      </c>
      <c r="K2628" s="90">
        <v>838</v>
      </c>
      <c r="L2628" s="90" t="s">
        <v>10512</v>
      </c>
    </row>
    <row r="2629" spans="1:12" hidden="1" outlineLevel="2" x14ac:dyDescent="0.25">
      <c r="A2629" s="90">
        <v>3</v>
      </c>
      <c r="B2629" s="26">
        <v>918711482</v>
      </c>
      <c r="C2629" s="90">
        <v>20</v>
      </c>
      <c r="D2629" s="90">
        <v>215001</v>
      </c>
      <c r="E2629" s="94">
        <v>43731</v>
      </c>
      <c r="F2629" s="26">
        <v>215001307717</v>
      </c>
      <c r="G2629" s="90">
        <v>307717</v>
      </c>
      <c r="H2629" s="90">
        <v>16.95</v>
      </c>
      <c r="I2629" s="90">
        <v>16.95</v>
      </c>
      <c r="J2629" s="90" t="s">
        <v>10509</v>
      </c>
      <c r="K2629" s="90">
        <v>443</v>
      </c>
      <c r="L2629" s="90" t="s">
        <v>10512</v>
      </c>
    </row>
    <row r="2630" spans="1:12" hidden="1" outlineLevel="2" x14ac:dyDescent="0.25">
      <c r="A2630" s="90">
        <v>3</v>
      </c>
      <c r="B2630" s="26">
        <v>918711482</v>
      </c>
      <c r="C2630" s="90">
        <v>20</v>
      </c>
      <c r="D2630" s="90">
        <v>220773</v>
      </c>
      <c r="E2630" s="94">
        <v>43790</v>
      </c>
      <c r="F2630" s="26">
        <v>220773313205</v>
      </c>
      <c r="G2630" s="90">
        <v>313205</v>
      </c>
      <c r="H2630" s="90">
        <v>6.29</v>
      </c>
      <c r="I2630" s="90">
        <v>6.29</v>
      </c>
      <c r="J2630" s="90" t="s">
        <v>10509</v>
      </c>
      <c r="K2630" s="90">
        <v>382</v>
      </c>
      <c r="L2630" s="90" t="s">
        <v>10512</v>
      </c>
    </row>
    <row r="2631" spans="1:12" hidden="1" outlineLevel="2" x14ac:dyDescent="0.25">
      <c r="A2631" s="90">
        <v>3</v>
      </c>
      <c r="B2631" s="26">
        <v>918725714001</v>
      </c>
      <c r="C2631" s="90">
        <v>20</v>
      </c>
      <c r="D2631" s="90">
        <v>192528</v>
      </c>
      <c r="E2631" s="94">
        <v>43467</v>
      </c>
      <c r="F2631" s="26">
        <v>192528285658</v>
      </c>
      <c r="G2631" s="90">
        <v>285658</v>
      </c>
      <c r="H2631" s="90">
        <v>1.68</v>
      </c>
      <c r="I2631" s="90">
        <v>1.68</v>
      </c>
      <c r="J2631" s="90" t="s">
        <v>10509</v>
      </c>
      <c r="K2631" s="90">
        <v>716</v>
      </c>
      <c r="L2631" s="90" t="s">
        <v>10512</v>
      </c>
    </row>
    <row r="2632" spans="1:12" hidden="1" outlineLevel="2" x14ac:dyDescent="0.25">
      <c r="A2632" s="90">
        <v>3</v>
      </c>
      <c r="B2632" s="26">
        <v>918732223</v>
      </c>
      <c r="C2632" s="90">
        <v>20</v>
      </c>
      <c r="D2632" s="90">
        <v>174347</v>
      </c>
      <c r="E2632" s="94">
        <v>43214</v>
      </c>
      <c r="F2632" s="26">
        <v>174347267528</v>
      </c>
      <c r="G2632" s="90">
        <v>267528</v>
      </c>
      <c r="H2632" s="90">
        <v>2.87</v>
      </c>
      <c r="I2632" s="90">
        <v>2.87</v>
      </c>
      <c r="J2632" s="90" t="s">
        <v>10509</v>
      </c>
      <c r="K2632" s="90">
        <v>961</v>
      </c>
      <c r="L2632" s="90" t="s">
        <v>10512</v>
      </c>
    </row>
    <row r="2633" spans="1:12" hidden="1" outlineLevel="2" x14ac:dyDescent="0.25">
      <c r="A2633" s="90">
        <v>3</v>
      </c>
      <c r="B2633" s="26">
        <v>918732751</v>
      </c>
      <c r="C2633" s="90">
        <v>20</v>
      </c>
      <c r="D2633" s="90">
        <v>232446</v>
      </c>
      <c r="E2633" s="94">
        <v>43913</v>
      </c>
      <c r="F2633" s="26">
        <v>232446324146</v>
      </c>
      <c r="G2633" s="90">
        <v>324146</v>
      </c>
      <c r="H2633" s="90">
        <v>7.99</v>
      </c>
      <c r="I2633" s="90">
        <v>7.99</v>
      </c>
      <c r="J2633" s="90" t="s">
        <v>10509</v>
      </c>
      <c r="K2633" s="90">
        <v>260</v>
      </c>
      <c r="L2633" s="90" t="s">
        <v>10512</v>
      </c>
    </row>
    <row r="2634" spans="1:12" hidden="1" outlineLevel="2" x14ac:dyDescent="0.25">
      <c r="A2634" s="90">
        <v>3</v>
      </c>
      <c r="B2634" s="26">
        <v>918732751</v>
      </c>
      <c r="C2634" s="90">
        <v>20</v>
      </c>
      <c r="D2634" s="90">
        <v>234543</v>
      </c>
      <c r="E2634" s="94">
        <v>43942</v>
      </c>
      <c r="F2634" s="26">
        <v>234543326024</v>
      </c>
      <c r="G2634" s="90">
        <v>326024</v>
      </c>
      <c r="H2634" s="90">
        <v>1.68</v>
      </c>
      <c r="I2634" s="90">
        <v>1.68</v>
      </c>
      <c r="J2634" s="90" t="s">
        <v>10509</v>
      </c>
      <c r="K2634" s="90">
        <v>230</v>
      </c>
      <c r="L2634" s="90" t="s">
        <v>10512</v>
      </c>
    </row>
    <row r="2635" spans="1:12" hidden="1" outlineLevel="2" x14ac:dyDescent="0.25">
      <c r="A2635" s="90">
        <v>3</v>
      </c>
      <c r="B2635" s="26">
        <v>918732751</v>
      </c>
      <c r="C2635" s="90">
        <v>20</v>
      </c>
      <c r="D2635" s="90">
        <v>238412</v>
      </c>
      <c r="E2635" s="94">
        <v>43972</v>
      </c>
      <c r="F2635" s="26">
        <v>238412329688</v>
      </c>
      <c r="G2635" s="90">
        <v>329688</v>
      </c>
      <c r="H2635" s="90">
        <v>8.25</v>
      </c>
      <c r="I2635" s="90">
        <v>8.25</v>
      </c>
      <c r="J2635" s="90" t="s">
        <v>10509</v>
      </c>
      <c r="K2635" s="90">
        <v>199</v>
      </c>
      <c r="L2635" s="90" t="s">
        <v>10512</v>
      </c>
    </row>
    <row r="2636" spans="1:12" hidden="1" outlineLevel="2" x14ac:dyDescent="0.25">
      <c r="A2636" s="90">
        <v>3</v>
      </c>
      <c r="B2636" s="26">
        <v>918751314</v>
      </c>
      <c r="C2636" s="90">
        <v>20</v>
      </c>
      <c r="D2636" s="90">
        <v>184607</v>
      </c>
      <c r="E2636" s="94">
        <v>43364</v>
      </c>
      <c r="F2636" s="26">
        <v>184607277768</v>
      </c>
      <c r="G2636" s="90">
        <v>277768</v>
      </c>
      <c r="H2636" s="90">
        <v>1.79</v>
      </c>
      <c r="I2636" s="90">
        <v>1.79</v>
      </c>
      <c r="J2636" s="90" t="s">
        <v>10509</v>
      </c>
      <c r="K2636" s="90">
        <v>808</v>
      </c>
      <c r="L2636" s="90" t="s">
        <v>10512</v>
      </c>
    </row>
    <row r="2637" spans="1:12" hidden="1" outlineLevel="2" x14ac:dyDescent="0.25">
      <c r="A2637" s="90">
        <v>3</v>
      </c>
      <c r="B2637" s="26">
        <v>918760190</v>
      </c>
      <c r="C2637" s="90">
        <v>20</v>
      </c>
      <c r="D2637" s="90">
        <v>174398</v>
      </c>
      <c r="E2637" s="94">
        <v>43214</v>
      </c>
      <c r="F2637" s="26">
        <v>174398267579</v>
      </c>
      <c r="G2637" s="90">
        <v>267579</v>
      </c>
      <c r="H2637" s="90">
        <v>3.43</v>
      </c>
      <c r="I2637" s="90">
        <v>3.43</v>
      </c>
      <c r="J2637" s="90" t="s">
        <v>10509</v>
      </c>
      <c r="K2637" s="90">
        <v>961</v>
      </c>
      <c r="L2637" s="90" t="s">
        <v>10512</v>
      </c>
    </row>
    <row r="2638" spans="1:12" hidden="1" outlineLevel="2" x14ac:dyDescent="0.25">
      <c r="A2638" s="90">
        <v>3</v>
      </c>
      <c r="B2638" s="26">
        <v>918760190</v>
      </c>
      <c r="C2638" s="90">
        <v>20</v>
      </c>
      <c r="D2638" s="90">
        <v>178299</v>
      </c>
      <c r="E2638" s="94">
        <v>43273</v>
      </c>
      <c r="F2638" s="26">
        <v>178299271473</v>
      </c>
      <c r="G2638" s="90">
        <v>271473</v>
      </c>
      <c r="H2638" s="90">
        <v>2.0699999999999998</v>
      </c>
      <c r="I2638" s="90">
        <v>2.0699999999999998</v>
      </c>
      <c r="J2638" s="90" t="s">
        <v>10509</v>
      </c>
      <c r="K2638" s="90">
        <v>900</v>
      </c>
      <c r="L2638" s="90" t="s">
        <v>10512</v>
      </c>
    </row>
    <row r="2639" spans="1:12" hidden="1" outlineLevel="2" x14ac:dyDescent="0.25">
      <c r="A2639" s="90">
        <v>3</v>
      </c>
      <c r="B2639" s="26">
        <v>918760604</v>
      </c>
      <c r="C2639" s="90">
        <v>20</v>
      </c>
      <c r="D2639" s="90">
        <v>232188</v>
      </c>
      <c r="E2639" s="94">
        <v>43913</v>
      </c>
      <c r="F2639" s="26">
        <v>232188323890</v>
      </c>
      <c r="G2639" s="90">
        <v>323890</v>
      </c>
      <c r="H2639" s="90">
        <v>5.76</v>
      </c>
      <c r="I2639" s="90">
        <v>5.76</v>
      </c>
      <c r="J2639" s="90" t="s">
        <v>10509</v>
      </c>
      <c r="K2639" s="90">
        <v>260</v>
      </c>
      <c r="L2639" s="90" t="s">
        <v>10512</v>
      </c>
    </row>
    <row r="2640" spans="1:12" hidden="1" outlineLevel="2" x14ac:dyDescent="0.25">
      <c r="A2640" s="90">
        <v>3</v>
      </c>
      <c r="B2640" s="26">
        <v>918760604</v>
      </c>
      <c r="C2640" s="90">
        <v>20</v>
      </c>
      <c r="D2640" s="90">
        <v>235181</v>
      </c>
      <c r="E2640" s="94">
        <v>43942</v>
      </c>
      <c r="F2640" s="26">
        <v>235181326661</v>
      </c>
      <c r="G2640" s="90">
        <v>326661</v>
      </c>
      <c r="H2640" s="90">
        <v>18.21</v>
      </c>
      <c r="I2640" s="90">
        <v>18.21</v>
      </c>
      <c r="J2640" s="90" t="s">
        <v>10509</v>
      </c>
      <c r="K2640" s="90">
        <v>230</v>
      </c>
      <c r="L2640" s="90" t="s">
        <v>10512</v>
      </c>
    </row>
    <row r="2641" spans="1:12" hidden="1" outlineLevel="2" x14ac:dyDescent="0.25">
      <c r="A2641" s="90">
        <v>3</v>
      </c>
      <c r="B2641" s="26">
        <v>918760604</v>
      </c>
      <c r="C2641" s="90">
        <v>20</v>
      </c>
      <c r="D2641" s="90">
        <v>238148</v>
      </c>
      <c r="E2641" s="94">
        <v>43972</v>
      </c>
      <c r="F2641" s="26">
        <v>238148329426</v>
      </c>
      <c r="G2641" s="90">
        <v>329426</v>
      </c>
      <c r="H2641" s="90">
        <v>10.61</v>
      </c>
      <c r="I2641" s="90">
        <v>10.61</v>
      </c>
      <c r="J2641" s="90" t="s">
        <v>10509</v>
      </c>
      <c r="K2641" s="90">
        <v>199</v>
      </c>
      <c r="L2641" s="90" t="s">
        <v>10512</v>
      </c>
    </row>
    <row r="2642" spans="1:12" hidden="1" outlineLevel="2" x14ac:dyDescent="0.25">
      <c r="A2642" s="90">
        <v>3</v>
      </c>
      <c r="B2642" s="26">
        <v>918803800</v>
      </c>
      <c r="C2642" s="90">
        <v>20</v>
      </c>
      <c r="D2642" s="90">
        <v>201830</v>
      </c>
      <c r="E2642" s="94">
        <v>43578</v>
      </c>
      <c r="F2642" s="26">
        <v>201830294908</v>
      </c>
      <c r="G2642" s="90">
        <v>294908</v>
      </c>
      <c r="H2642" s="90">
        <v>0.54</v>
      </c>
      <c r="I2642" s="90">
        <v>0.54</v>
      </c>
      <c r="J2642" s="90" t="s">
        <v>10509</v>
      </c>
      <c r="K2642" s="90">
        <v>596</v>
      </c>
      <c r="L2642" s="90" t="s">
        <v>10512</v>
      </c>
    </row>
    <row r="2643" spans="1:12" hidden="1" outlineLevel="2" x14ac:dyDescent="0.25">
      <c r="A2643" s="90">
        <v>3</v>
      </c>
      <c r="B2643" s="26">
        <v>918845959</v>
      </c>
      <c r="C2643" s="90">
        <v>20</v>
      </c>
      <c r="D2643" s="90">
        <v>173946</v>
      </c>
      <c r="E2643" s="94">
        <v>43214</v>
      </c>
      <c r="F2643" s="26">
        <v>173946267127</v>
      </c>
      <c r="G2643" s="90">
        <v>267127</v>
      </c>
      <c r="H2643" s="90">
        <v>1.68</v>
      </c>
      <c r="I2643" s="90">
        <v>1.68</v>
      </c>
      <c r="J2643" s="90" t="s">
        <v>10509</v>
      </c>
      <c r="K2643" s="90">
        <v>961</v>
      </c>
      <c r="L2643" s="90" t="s">
        <v>10512</v>
      </c>
    </row>
    <row r="2644" spans="1:12" hidden="1" outlineLevel="2" x14ac:dyDescent="0.25">
      <c r="A2644" s="90">
        <v>3</v>
      </c>
      <c r="B2644" s="26">
        <v>918847856</v>
      </c>
      <c r="C2644" s="90">
        <v>20</v>
      </c>
      <c r="D2644" s="90">
        <v>203509</v>
      </c>
      <c r="E2644" s="94">
        <v>43607</v>
      </c>
      <c r="F2644" s="26">
        <v>203509296574</v>
      </c>
      <c r="G2644" s="90">
        <v>296574</v>
      </c>
      <c r="H2644" s="90">
        <v>1.68</v>
      </c>
      <c r="I2644" s="90">
        <v>1.68</v>
      </c>
      <c r="J2644" s="90" t="s">
        <v>10509</v>
      </c>
      <c r="K2644" s="90">
        <v>565</v>
      </c>
      <c r="L2644" s="90" t="s">
        <v>10512</v>
      </c>
    </row>
    <row r="2645" spans="1:12" hidden="1" outlineLevel="2" x14ac:dyDescent="0.25">
      <c r="A2645" s="90">
        <v>3</v>
      </c>
      <c r="B2645" s="26">
        <v>918847856</v>
      </c>
      <c r="C2645" s="90">
        <v>20</v>
      </c>
      <c r="D2645" s="90">
        <v>206124</v>
      </c>
      <c r="E2645" s="94">
        <v>43637</v>
      </c>
      <c r="F2645" s="26">
        <v>206124299151</v>
      </c>
      <c r="G2645" s="90">
        <v>299151</v>
      </c>
      <c r="H2645" s="90">
        <v>1.68</v>
      </c>
      <c r="I2645" s="90">
        <v>1.68</v>
      </c>
      <c r="J2645" s="90" t="s">
        <v>10509</v>
      </c>
      <c r="K2645" s="90">
        <v>535</v>
      </c>
      <c r="L2645" s="90" t="s">
        <v>10512</v>
      </c>
    </row>
    <row r="2646" spans="1:12" hidden="1" outlineLevel="2" x14ac:dyDescent="0.25">
      <c r="A2646" s="90">
        <v>3</v>
      </c>
      <c r="B2646" s="26">
        <v>918847856</v>
      </c>
      <c r="C2646" s="90">
        <v>20</v>
      </c>
      <c r="D2646" s="90">
        <v>208832</v>
      </c>
      <c r="E2646" s="94">
        <v>43669</v>
      </c>
      <c r="F2646" s="26">
        <v>208832301800</v>
      </c>
      <c r="G2646" s="90">
        <v>301800</v>
      </c>
      <c r="H2646" s="90">
        <v>1.68</v>
      </c>
      <c r="I2646" s="90">
        <v>1.68</v>
      </c>
      <c r="J2646" s="90" t="s">
        <v>10509</v>
      </c>
      <c r="K2646" s="90">
        <v>504</v>
      </c>
      <c r="L2646" s="90" t="s">
        <v>10512</v>
      </c>
    </row>
    <row r="2647" spans="1:12" hidden="1" outlineLevel="2" x14ac:dyDescent="0.25">
      <c r="A2647" s="90">
        <v>3</v>
      </c>
      <c r="B2647" s="26">
        <v>918851536</v>
      </c>
      <c r="C2647" s="90">
        <v>20</v>
      </c>
      <c r="D2647" s="90">
        <v>224349</v>
      </c>
      <c r="E2647" s="94">
        <v>43822</v>
      </c>
      <c r="F2647" s="26">
        <v>224349316516</v>
      </c>
      <c r="G2647" s="90">
        <v>316516</v>
      </c>
      <c r="H2647" s="90">
        <v>24.53</v>
      </c>
      <c r="I2647" s="90">
        <v>24.53</v>
      </c>
      <c r="J2647" s="90" t="s">
        <v>10509</v>
      </c>
      <c r="K2647" s="90">
        <v>351</v>
      </c>
      <c r="L2647" s="90" t="s">
        <v>10512</v>
      </c>
    </row>
    <row r="2648" spans="1:12" hidden="1" outlineLevel="2" x14ac:dyDescent="0.25">
      <c r="A2648" s="90">
        <v>3</v>
      </c>
      <c r="B2648" s="26">
        <v>918856899</v>
      </c>
      <c r="C2648" s="90">
        <v>20</v>
      </c>
      <c r="D2648" s="90">
        <v>184800</v>
      </c>
      <c r="E2648" s="94">
        <v>43364</v>
      </c>
      <c r="F2648" s="26">
        <v>184800277961</v>
      </c>
      <c r="G2648" s="90">
        <v>277961</v>
      </c>
      <c r="H2648" s="90">
        <v>1.71</v>
      </c>
      <c r="I2648" s="90">
        <v>1.71</v>
      </c>
      <c r="J2648" s="90" t="s">
        <v>10509</v>
      </c>
      <c r="K2648" s="90">
        <v>808</v>
      </c>
      <c r="L2648" s="90" t="s">
        <v>10512</v>
      </c>
    </row>
    <row r="2649" spans="1:12" hidden="1" outlineLevel="2" x14ac:dyDescent="0.25">
      <c r="A2649" s="90">
        <v>3</v>
      </c>
      <c r="B2649" s="26">
        <v>918856899</v>
      </c>
      <c r="C2649" s="90">
        <v>20</v>
      </c>
      <c r="D2649" s="90">
        <v>187173</v>
      </c>
      <c r="E2649" s="94">
        <v>43396</v>
      </c>
      <c r="F2649" s="26">
        <v>187173280328</v>
      </c>
      <c r="G2649" s="90">
        <v>280328</v>
      </c>
      <c r="H2649" s="90">
        <v>9.27</v>
      </c>
      <c r="I2649" s="90">
        <v>9.27</v>
      </c>
      <c r="J2649" s="90" t="s">
        <v>10509</v>
      </c>
      <c r="K2649" s="90">
        <v>777</v>
      </c>
      <c r="L2649" s="90" t="s">
        <v>10512</v>
      </c>
    </row>
    <row r="2650" spans="1:12" hidden="1" outlineLevel="2" x14ac:dyDescent="0.25">
      <c r="A2650" s="90">
        <v>3</v>
      </c>
      <c r="B2650" s="26">
        <v>918856899</v>
      </c>
      <c r="C2650" s="90">
        <v>20</v>
      </c>
      <c r="D2650" s="90">
        <v>189447</v>
      </c>
      <c r="E2650" s="94">
        <v>43426</v>
      </c>
      <c r="F2650" s="26">
        <v>189447282593</v>
      </c>
      <c r="G2650" s="90">
        <v>282593</v>
      </c>
      <c r="H2650" s="90">
        <v>9.7200000000000006</v>
      </c>
      <c r="I2650" s="90">
        <v>9.7200000000000006</v>
      </c>
      <c r="J2650" s="90" t="s">
        <v>10509</v>
      </c>
      <c r="K2650" s="90">
        <v>747</v>
      </c>
      <c r="L2650" s="90" t="s">
        <v>10512</v>
      </c>
    </row>
    <row r="2651" spans="1:12" hidden="1" outlineLevel="2" x14ac:dyDescent="0.25">
      <c r="A2651" s="90">
        <v>3</v>
      </c>
      <c r="B2651" s="26">
        <v>918856899</v>
      </c>
      <c r="C2651" s="90">
        <v>20</v>
      </c>
      <c r="D2651" s="90">
        <v>193992</v>
      </c>
      <c r="E2651" s="94">
        <v>43487</v>
      </c>
      <c r="F2651" s="26">
        <v>193992287116</v>
      </c>
      <c r="G2651" s="90">
        <v>287116</v>
      </c>
      <c r="H2651" s="90">
        <v>4.92</v>
      </c>
      <c r="I2651" s="90">
        <v>4.92</v>
      </c>
      <c r="J2651" s="90" t="s">
        <v>10509</v>
      </c>
      <c r="K2651" s="90">
        <v>685</v>
      </c>
      <c r="L2651" s="90" t="s">
        <v>10512</v>
      </c>
    </row>
    <row r="2652" spans="1:12" hidden="1" outlineLevel="2" x14ac:dyDescent="0.25">
      <c r="A2652" s="90">
        <v>3</v>
      </c>
      <c r="B2652" s="26">
        <v>918856899</v>
      </c>
      <c r="C2652" s="90">
        <v>20</v>
      </c>
      <c r="D2652" s="90">
        <v>196280</v>
      </c>
      <c r="E2652" s="94">
        <v>43518</v>
      </c>
      <c r="F2652" s="26">
        <v>196280289393</v>
      </c>
      <c r="G2652" s="90">
        <v>289393</v>
      </c>
      <c r="H2652" s="90">
        <v>2.81</v>
      </c>
      <c r="I2652" s="90">
        <v>2.81</v>
      </c>
      <c r="J2652" s="90" t="s">
        <v>10509</v>
      </c>
      <c r="K2652" s="90">
        <v>657</v>
      </c>
      <c r="L2652" s="90" t="s">
        <v>10512</v>
      </c>
    </row>
    <row r="2653" spans="1:12" hidden="1" outlineLevel="2" x14ac:dyDescent="0.25">
      <c r="A2653" s="90">
        <v>3</v>
      </c>
      <c r="B2653" s="26">
        <v>918881574</v>
      </c>
      <c r="C2653" s="90">
        <v>20</v>
      </c>
      <c r="D2653" s="90">
        <v>170219</v>
      </c>
      <c r="E2653" s="94">
        <v>43154</v>
      </c>
      <c r="F2653" s="26">
        <v>170219261869</v>
      </c>
      <c r="G2653" s="90">
        <v>261869</v>
      </c>
      <c r="H2653" s="90">
        <v>1.68</v>
      </c>
      <c r="I2653" s="90">
        <v>1.68</v>
      </c>
      <c r="J2653" s="90" t="s">
        <v>10509</v>
      </c>
      <c r="K2653" s="90">
        <v>1022</v>
      </c>
      <c r="L2653" s="90" t="s">
        <v>10512</v>
      </c>
    </row>
    <row r="2654" spans="1:12" hidden="1" outlineLevel="2" x14ac:dyDescent="0.25">
      <c r="A2654" s="90">
        <v>3</v>
      </c>
      <c r="B2654" s="26">
        <v>918893603</v>
      </c>
      <c r="C2654" s="90">
        <v>20</v>
      </c>
      <c r="D2654" s="90">
        <v>211173</v>
      </c>
      <c r="E2654" s="94">
        <v>43699</v>
      </c>
      <c r="F2654" s="26">
        <v>211173304032</v>
      </c>
      <c r="G2654" s="90">
        <v>304032</v>
      </c>
      <c r="H2654" s="90">
        <v>7.22</v>
      </c>
      <c r="I2654" s="90">
        <v>7.22</v>
      </c>
      <c r="J2654" s="90" t="s">
        <v>10509</v>
      </c>
      <c r="K2654" s="90">
        <v>473</v>
      </c>
      <c r="L2654" s="90" t="s">
        <v>10512</v>
      </c>
    </row>
    <row r="2655" spans="1:12" hidden="1" outlineLevel="2" x14ac:dyDescent="0.25">
      <c r="A2655" s="90">
        <v>3</v>
      </c>
      <c r="B2655" s="26">
        <v>918893603</v>
      </c>
      <c r="C2655" s="90">
        <v>20</v>
      </c>
      <c r="D2655" s="90">
        <v>214074</v>
      </c>
      <c r="E2655" s="94">
        <v>43731</v>
      </c>
      <c r="F2655" s="26">
        <v>214074306792</v>
      </c>
      <c r="G2655" s="90">
        <v>306792</v>
      </c>
      <c r="H2655" s="90">
        <v>2.64</v>
      </c>
      <c r="I2655" s="90">
        <v>2.64</v>
      </c>
      <c r="J2655" s="90" t="s">
        <v>10509</v>
      </c>
      <c r="K2655" s="90">
        <v>443</v>
      </c>
      <c r="L2655" s="90" t="s">
        <v>10512</v>
      </c>
    </row>
    <row r="2656" spans="1:12" hidden="1" outlineLevel="2" x14ac:dyDescent="0.25">
      <c r="A2656" s="90">
        <v>3</v>
      </c>
      <c r="B2656" s="26">
        <v>918899816</v>
      </c>
      <c r="C2656" s="90">
        <v>20</v>
      </c>
      <c r="D2656" s="90">
        <v>217733</v>
      </c>
      <c r="E2656" s="94">
        <v>43759</v>
      </c>
      <c r="F2656" s="26">
        <v>217733310316</v>
      </c>
      <c r="G2656" s="90">
        <v>310316</v>
      </c>
      <c r="H2656" s="90">
        <v>1.68</v>
      </c>
      <c r="I2656" s="90">
        <v>1.68</v>
      </c>
      <c r="J2656" s="90" t="s">
        <v>10509</v>
      </c>
      <c r="K2656" s="90">
        <v>412</v>
      </c>
      <c r="L2656" s="90" t="s">
        <v>10512</v>
      </c>
    </row>
    <row r="2657" spans="1:12" hidden="1" outlineLevel="2" x14ac:dyDescent="0.25">
      <c r="A2657" s="90">
        <v>3</v>
      </c>
      <c r="B2657" s="26">
        <v>918916446</v>
      </c>
      <c r="C2657" s="90">
        <v>20</v>
      </c>
      <c r="D2657" s="90">
        <v>234586</v>
      </c>
      <c r="E2657" s="94">
        <v>43942</v>
      </c>
      <c r="F2657" s="26">
        <v>234586326067</v>
      </c>
      <c r="G2657" s="90">
        <v>326067</v>
      </c>
      <c r="H2657" s="90">
        <v>3.28</v>
      </c>
      <c r="I2657" s="90">
        <v>3.28</v>
      </c>
      <c r="J2657" s="90" t="s">
        <v>10509</v>
      </c>
      <c r="K2657" s="90">
        <v>230</v>
      </c>
      <c r="L2657" s="90" t="s">
        <v>10512</v>
      </c>
    </row>
    <row r="2658" spans="1:12" hidden="1" outlineLevel="2" x14ac:dyDescent="0.25">
      <c r="A2658" s="90">
        <v>3</v>
      </c>
      <c r="B2658" s="26">
        <v>918993049</v>
      </c>
      <c r="C2658" s="90">
        <v>20</v>
      </c>
      <c r="D2658" s="90">
        <v>212341</v>
      </c>
      <c r="E2658" s="94">
        <v>43699</v>
      </c>
      <c r="F2658" s="26">
        <v>212341305194</v>
      </c>
      <c r="G2658" s="90">
        <v>305194</v>
      </c>
      <c r="H2658" s="90">
        <v>0.77</v>
      </c>
      <c r="I2658" s="90">
        <v>0.77</v>
      </c>
      <c r="J2658" s="90" t="s">
        <v>10509</v>
      </c>
      <c r="K2658" s="90">
        <v>473</v>
      </c>
      <c r="L2658" s="90" t="s">
        <v>10512</v>
      </c>
    </row>
    <row r="2659" spans="1:12" hidden="1" outlineLevel="2" x14ac:dyDescent="0.25">
      <c r="A2659" s="90">
        <v>3</v>
      </c>
      <c r="B2659" s="26">
        <v>918993049</v>
      </c>
      <c r="C2659" s="90">
        <v>20</v>
      </c>
      <c r="D2659" s="90">
        <v>218133</v>
      </c>
      <c r="E2659" s="94">
        <v>43759</v>
      </c>
      <c r="F2659" s="26">
        <v>218133310713</v>
      </c>
      <c r="G2659" s="90">
        <v>310713</v>
      </c>
      <c r="H2659" s="90">
        <v>1.68</v>
      </c>
      <c r="I2659" s="90">
        <v>1.68</v>
      </c>
      <c r="J2659" s="90" t="s">
        <v>10509</v>
      </c>
      <c r="K2659" s="90">
        <v>412</v>
      </c>
      <c r="L2659" s="90" t="s">
        <v>10512</v>
      </c>
    </row>
    <row r="2660" spans="1:12" hidden="1" outlineLevel="2" x14ac:dyDescent="0.25">
      <c r="A2660" s="90">
        <v>3</v>
      </c>
      <c r="B2660" s="26">
        <v>918993049</v>
      </c>
      <c r="C2660" s="90">
        <v>20</v>
      </c>
      <c r="D2660" s="90">
        <v>221009</v>
      </c>
      <c r="E2660" s="94">
        <v>43790</v>
      </c>
      <c r="F2660" s="26">
        <v>221009313438</v>
      </c>
      <c r="G2660" s="90">
        <v>313438</v>
      </c>
      <c r="H2660" s="90">
        <v>1.68</v>
      </c>
      <c r="I2660" s="90">
        <v>1.68</v>
      </c>
      <c r="J2660" s="90" t="s">
        <v>10509</v>
      </c>
      <c r="K2660" s="90">
        <v>382</v>
      </c>
      <c r="L2660" s="90" t="s">
        <v>10512</v>
      </c>
    </row>
    <row r="2661" spans="1:12" hidden="1" outlineLevel="2" x14ac:dyDescent="0.25">
      <c r="A2661" s="90">
        <v>3</v>
      </c>
      <c r="B2661" s="26">
        <v>918998998</v>
      </c>
      <c r="C2661" s="90">
        <v>20</v>
      </c>
      <c r="D2661" s="90">
        <v>176611</v>
      </c>
      <c r="E2661" s="94">
        <v>43243</v>
      </c>
      <c r="F2661" s="26">
        <v>176611269788</v>
      </c>
      <c r="G2661" s="90">
        <v>269788</v>
      </c>
      <c r="H2661" s="90">
        <v>0.18</v>
      </c>
      <c r="I2661" s="90">
        <v>0.18</v>
      </c>
      <c r="J2661" s="90" t="s">
        <v>10509</v>
      </c>
      <c r="K2661" s="90">
        <v>930</v>
      </c>
      <c r="L2661" s="90" t="s">
        <v>10512</v>
      </c>
    </row>
    <row r="2662" spans="1:12" hidden="1" outlineLevel="2" x14ac:dyDescent="0.25">
      <c r="A2662" s="90">
        <v>3</v>
      </c>
      <c r="B2662" s="26">
        <v>918998998</v>
      </c>
      <c r="C2662" s="90">
        <v>20</v>
      </c>
      <c r="D2662" s="90">
        <v>178600</v>
      </c>
      <c r="E2662" s="94">
        <v>43273</v>
      </c>
      <c r="F2662" s="26">
        <v>178600271774</v>
      </c>
      <c r="G2662" s="90">
        <v>271774</v>
      </c>
      <c r="H2662" s="90">
        <v>1.08</v>
      </c>
      <c r="I2662" s="90">
        <v>1.08</v>
      </c>
      <c r="J2662" s="90" t="s">
        <v>10509</v>
      </c>
      <c r="K2662" s="90">
        <v>900</v>
      </c>
      <c r="L2662" s="90" t="s">
        <v>10512</v>
      </c>
    </row>
    <row r="2663" spans="1:12" hidden="1" outlineLevel="2" x14ac:dyDescent="0.25">
      <c r="A2663" s="90">
        <v>3</v>
      </c>
      <c r="B2663" s="26">
        <v>919009720</v>
      </c>
      <c r="C2663" s="90">
        <v>20</v>
      </c>
      <c r="D2663" s="90">
        <v>229363</v>
      </c>
      <c r="E2663" s="94">
        <v>43882</v>
      </c>
      <c r="F2663" s="26">
        <v>229363321270</v>
      </c>
      <c r="G2663" s="90">
        <v>321270</v>
      </c>
      <c r="H2663" s="90">
        <v>8.6199999999999992</v>
      </c>
      <c r="I2663" s="90">
        <v>8.6199999999999992</v>
      </c>
      <c r="J2663" s="90" t="s">
        <v>10509</v>
      </c>
      <c r="K2663" s="90">
        <v>291</v>
      </c>
      <c r="L2663" s="90" t="s">
        <v>10512</v>
      </c>
    </row>
    <row r="2664" spans="1:12" hidden="1" outlineLevel="2" x14ac:dyDescent="0.25">
      <c r="A2664" s="90">
        <v>3</v>
      </c>
      <c r="B2664" s="26">
        <v>919009720</v>
      </c>
      <c r="C2664" s="90">
        <v>20</v>
      </c>
      <c r="D2664" s="90">
        <v>235323</v>
      </c>
      <c r="E2664" s="94">
        <v>43942</v>
      </c>
      <c r="F2664" s="26">
        <v>235323326802</v>
      </c>
      <c r="G2664" s="90">
        <v>326802</v>
      </c>
      <c r="H2664" s="90">
        <v>9.99</v>
      </c>
      <c r="I2664" s="90">
        <v>9.99</v>
      </c>
      <c r="J2664" s="90" t="s">
        <v>10509</v>
      </c>
      <c r="K2664" s="90">
        <v>230</v>
      </c>
      <c r="L2664" s="90" t="s">
        <v>10512</v>
      </c>
    </row>
    <row r="2665" spans="1:12" hidden="1" outlineLevel="2" x14ac:dyDescent="0.25">
      <c r="A2665" s="90">
        <v>3</v>
      </c>
      <c r="B2665" s="26">
        <v>919009720</v>
      </c>
      <c r="C2665" s="90">
        <v>20</v>
      </c>
      <c r="D2665" s="90">
        <v>238290</v>
      </c>
      <c r="E2665" s="94">
        <v>43972</v>
      </c>
      <c r="F2665" s="26">
        <v>238290329567</v>
      </c>
      <c r="G2665" s="90">
        <v>329567</v>
      </c>
      <c r="H2665" s="90">
        <v>11.89</v>
      </c>
      <c r="I2665" s="90">
        <v>11.89</v>
      </c>
      <c r="J2665" s="90" t="s">
        <v>10509</v>
      </c>
      <c r="K2665" s="90">
        <v>199</v>
      </c>
      <c r="L2665" s="90" t="s">
        <v>10512</v>
      </c>
    </row>
    <row r="2666" spans="1:12" hidden="1" outlineLevel="2" x14ac:dyDescent="0.25">
      <c r="A2666" s="90">
        <v>3</v>
      </c>
      <c r="B2666" s="26">
        <v>919016394</v>
      </c>
      <c r="C2666" s="90">
        <v>20</v>
      </c>
      <c r="D2666" s="90">
        <v>217054</v>
      </c>
      <c r="E2666" s="94">
        <v>43759</v>
      </c>
      <c r="F2666" s="26">
        <v>217054309639</v>
      </c>
      <c r="G2666" s="90">
        <v>309639</v>
      </c>
      <c r="H2666" s="90">
        <v>1.68</v>
      </c>
      <c r="I2666" s="90">
        <v>1.68</v>
      </c>
      <c r="J2666" s="90" t="s">
        <v>10509</v>
      </c>
      <c r="K2666" s="90">
        <v>412</v>
      </c>
      <c r="L2666" s="90" t="s">
        <v>10512</v>
      </c>
    </row>
    <row r="2667" spans="1:12" hidden="1" outlineLevel="2" x14ac:dyDescent="0.25">
      <c r="A2667" s="90">
        <v>3</v>
      </c>
      <c r="B2667" s="26">
        <v>919016394</v>
      </c>
      <c r="C2667" s="90">
        <v>20</v>
      </c>
      <c r="D2667" s="90">
        <v>219979</v>
      </c>
      <c r="E2667" s="94">
        <v>43790</v>
      </c>
      <c r="F2667" s="26">
        <v>219979312413</v>
      </c>
      <c r="G2667" s="90">
        <v>312413</v>
      </c>
      <c r="H2667" s="90">
        <v>1.68</v>
      </c>
      <c r="I2667" s="90">
        <v>1.68</v>
      </c>
      <c r="J2667" s="90" t="s">
        <v>10509</v>
      </c>
      <c r="K2667" s="90">
        <v>382</v>
      </c>
      <c r="L2667" s="90" t="s">
        <v>10512</v>
      </c>
    </row>
    <row r="2668" spans="1:12" hidden="1" outlineLevel="2" x14ac:dyDescent="0.25">
      <c r="A2668" s="90">
        <v>3</v>
      </c>
      <c r="B2668" s="26">
        <v>919098947</v>
      </c>
      <c r="C2668" s="90">
        <v>20</v>
      </c>
      <c r="D2668" s="90">
        <v>213386</v>
      </c>
      <c r="E2668" s="94">
        <v>43728</v>
      </c>
      <c r="F2668" s="26">
        <v>213386306104</v>
      </c>
      <c r="G2668" s="90">
        <v>306104</v>
      </c>
      <c r="H2668" s="90">
        <v>26.88</v>
      </c>
      <c r="I2668" s="90">
        <v>26.88</v>
      </c>
      <c r="J2668" s="90" t="s">
        <v>10509</v>
      </c>
      <c r="K2668" s="90">
        <v>443</v>
      </c>
      <c r="L2668" s="90" t="s">
        <v>10512</v>
      </c>
    </row>
    <row r="2669" spans="1:12" hidden="1" outlineLevel="2" x14ac:dyDescent="0.25">
      <c r="A2669" s="90">
        <v>3</v>
      </c>
      <c r="B2669" s="26">
        <v>919138115</v>
      </c>
      <c r="C2669" s="90">
        <v>20</v>
      </c>
      <c r="D2669" s="90">
        <v>177838</v>
      </c>
      <c r="E2669" s="94">
        <v>43273</v>
      </c>
      <c r="F2669" s="26">
        <v>177838271012</v>
      </c>
      <c r="G2669" s="90">
        <v>271012</v>
      </c>
      <c r="H2669" s="90">
        <v>2.0299999999999998</v>
      </c>
      <c r="I2669" s="90">
        <v>2.0299999999999998</v>
      </c>
      <c r="J2669" s="90" t="s">
        <v>10509</v>
      </c>
      <c r="K2669" s="90">
        <v>900</v>
      </c>
      <c r="L2669" s="90" t="s">
        <v>10512</v>
      </c>
    </row>
    <row r="2670" spans="1:12" hidden="1" outlineLevel="2" x14ac:dyDescent="0.25">
      <c r="A2670" s="90">
        <v>3</v>
      </c>
      <c r="B2670" s="26">
        <v>919138115</v>
      </c>
      <c r="C2670" s="90">
        <v>20</v>
      </c>
      <c r="D2670" s="90">
        <v>181992</v>
      </c>
      <c r="E2670" s="94">
        <v>43335</v>
      </c>
      <c r="F2670" s="26">
        <v>181992275158</v>
      </c>
      <c r="G2670" s="90">
        <v>275158</v>
      </c>
      <c r="H2670" s="90">
        <v>2.27</v>
      </c>
      <c r="I2670" s="90">
        <v>2.27</v>
      </c>
      <c r="J2670" s="90" t="s">
        <v>10509</v>
      </c>
      <c r="K2670" s="90">
        <v>838</v>
      </c>
      <c r="L2670" s="90" t="s">
        <v>10512</v>
      </c>
    </row>
    <row r="2671" spans="1:12" hidden="1" outlineLevel="2" x14ac:dyDescent="0.25">
      <c r="A2671" s="90">
        <v>3</v>
      </c>
      <c r="B2671" s="26">
        <v>919170472</v>
      </c>
      <c r="C2671" s="90">
        <v>20</v>
      </c>
      <c r="D2671" s="90">
        <v>223817</v>
      </c>
      <c r="E2671" s="94">
        <v>43822</v>
      </c>
      <c r="F2671" s="26">
        <v>223817316085</v>
      </c>
      <c r="G2671" s="90">
        <v>316085</v>
      </c>
      <c r="H2671" s="90">
        <v>1.68</v>
      </c>
      <c r="I2671" s="90">
        <v>1.68</v>
      </c>
      <c r="J2671" s="90" t="s">
        <v>10509</v>
      </c>
      <c r="K2671" s="90">
        <v>351</v>
      </c>
      <c r="L2671" s="90" t="s">
        <v>10512</v>
      </c>
    </row>
    <row r="2672" spans="1:12" hidden="1" outlineLevel="2" x14ac:dyDescent="0.25">
      <c r="A2672" s="90">
        <v>3</v>
      </c>
      <c r="B2672" s="26">
        <v>919170472</v>
      </c>
      <c r="C2672" s="90">
        <v>20</v>
      </c>
      <c r="D2672" s="90">
        <v>226688</v>
      </c>
      <c r="E2672" s="94">
        <v>43851</v>
      </c>
      <c r="F2672" s="26">
        <v>226688318782</v>
      </c>
      <c r="G2672" s="90">
        <v>318782</v>
      </c>
      <c r="H2672" s="90">
        <v>1.68</v>
      </c>
      <c r="I2672" s="90">
        <v>1.68</v>
      </c>
      <c r="J2672" s="90" t="s">
        <v>10509</v>
      </c>
      <c r="K2672" s="90">
        <v>320</v>
      </c>
      <c r="L2672" s="90" t="s">
        <v>10512</v>
      </c>
    </row>
    <row r="2673" spans="1:12" hidden="1" outlineLevel="2" x14ac:dyDescent="0.25">
      <c r="A2673" s="90">
        <v>3</v>
      </c>
      <c r="B2673" s="26">
        <v>919211755</v>
      </c>
      <c r="C2673" s="90">
        <v>20</v>
      </c>
      <c r="D2673" s="90">
        <v>187131</v>
      </c>
      <c r="E2673" s="94">
        <v>43396</v>
      </c>
      <c r="F2673" s="26">
        <v>187131280286</v>
      </c>
      <c r="G2673" s="90">
        <v>280286</v>
      </c>
      <c r="H2673" s="90">
        <v>24.4</v>
      </c>
      <c r="I2673" s="90">
        <v>24.4</v>
      </c>
      <c r="J2673" s="90" t="s">
        <v>10509</v>
      </c>
      <c r="K2673" s="90">
        <v>777</v>
      </c>
      <c r="L2673" s="90" t="s">
        <v>10512</v>
      </c>
    </row>
    <row r="2674" spans="1:12" hidden="1" outlineLevel="2" x14ac:dyDescent="0.25">
      <c r="A2674" s="90">
        <v>3</v>
      </c>
      <c r="B2674" s="26">
        <v>919248690</v>
      </c>
      <c r="C2674" s="90">
        <v>20</v>
      </c>
      <c r="D2674" s="90">
        <v>184690</v>
      </c>
      <c r="E2674" s="94">
        <v>43364</v>
      </c>
      <c r="F2674" s="26">
        <v>184690277851</v>
      </c>
      <c r="G2674" s="90">
        <v>277851</v>
      </c>
      <c r="H2674" s="90">
        <v>3.16</v>
      </c>
      <c r="I2674" s="90">
        <v>3.16</v>
      </c>
      <c r="J2674" s="90" t="s">
        <v>10509</v>
      </c>
      <c r="K2674" s="90">
        <v>808</v>
      </c>
      <c r="L2674" s="90" t="s">
        <v>10512</v>
      </c>
    </row>
    <row r="2675" spans="1:12" hidden="1" outlineLevel="2" x14ac:dyDescent="0.25">
      <c r="A2675" s="90">
        <v>3</v>
      </c>
      <c r="B2675" s="26">
        <v>919318782</v>
      </c>
      <c r="C2675" s="90">
        <v>20</v>
      </c>
      <c r="D2675" s="90">
        <v>233173</v>
      </c>
      <c r="E2675" s="94">
        <v>43913</v>
      </c>
      <c r="F2675" s="26">
        <v>233173324754</v>
      </c>
      <c r="G2675" s="90">
        <v>324754</v>
      </c>
      <c r="H2675" s="90">
        <v>3.64</v>
      </c>
      <c r="I2675" s="90">
        <v>3.64</v>
      </c>
      <c r="J2675" s="90" t="s">
        <v>10509</v>
      </c>
      <c r="K2675" s="90">
        <v>260</v>
      </c>
      <c r="L2675" s="90" t="s">
        <v>10512</v>
      </c>
    </row>
    <row r="2676" spans="1:12" hidden="1" outlineLevel="2" x14ac:dyDescent="0.25">
      <c r="A2676" s="90">
        <v>3</v>
      </c>
      <c r="B2676" s="26">
        <v>919337956</v>
      </c>
      <c r="C2676" s="90">
        <v>20</v>
      </c>
      <c r="D2676" s="90">
        <v>204370</v>
      </c>
      <c r="E2676" s="94">
        <v>43607</v>
      </c>
      <c r="F2676" s="26">
        <v>204370297423</v>
      </c>
      <c r="G2676" s="90">
        <v>297423</v>
      </c>
      <c r="H2676" s="90">
        <v>0.01</v>
      </c>
      <c r="I2676" s="90">
        <v>0.01</v>
      </c>
      <c r="J2676" s="90" t="s">
        <v>10509</v>
      </c>
      <c r="K2676" s="90">
        <v>565</v>
      </c>
      <c r="L2676" s="90" t="s">
        <v>10512</v>
      </c>
    </row>
    <row r="2677" spans="1:12" hidden="1" outlineLevel="2" x14ac:dyDescent="0.25">
      <c r="A2677" s="90">
        <v>3</v>
      </c>
      <c r="B2677" s="26">
        <v>919337956</v>
      </c>
      <c r="C2677" s="90">
        <v>20</v>
      </c>
      <c r="D2677" s="90">
        <v>218176</v>
      </c>
      <c r="E2677" s="94">
        <v>43759</v>
      </c>
      <c r="F2677" s="26">
        <v>218176310752</v>
      </c>
      <c r="G2677" s="90">
        <v>310752</v>
      </c>
      <c r="H2677" s="90">
        <v>1.68</v>
      </c>
      <c r="I2677" s="90">
        <v>1.68</v>
      </c>
      <c r="J2677" s="90" t="s">
        <v>10509</v>
      </c>
      <c r="K2677" s="90">
        <v>412</v>
      </c>
      <c r="L2677" s="90" t="s">
        <v>10512</v>
      </c>
    </row>
    <row r="2678" spans="1:12" hidden="1" outlineLevel="2" x14ac:dyDescent="0.25">
      <c r="A2678" s="90">
        <v>3</v>
      </c>
      <c r="B2678" s="26">
        <v>919337956</v>
      </c>
      <c r="C2678" s="90">
        <v>20</v>
      </c>
      <c r="D2678" s="90">
        <v>221051</v>
      </c>
      <c r="E2678" s="94">
        <v>43790</v>
      </c>
      <c r="F2678" s="26">
        <v>221051313476</v>
      </c>
      <c r="G2678" s="90">
        <v>313476</v>
      </c>
      <c r="H2678" s="90">
        <v>1.68</v>
      </c>
      <c r="I2678" s="90">
        <v>1.68</v>
      </c>
      <c r="J2678" s="90" t="s">
        <v>10509</v>
      </c>
      <c r="K2678" s="90">
        <v>382</v>
      </c>
      <c r="L2678" s="90" t="s">
        <v>10512</v>
      </c>
    </row>
    <row r="2679" spans="1:12" hidden="1" outlineLevel="2" x14ac:dyDescent="0.25">
      <c r="A2679" s="90">
        <v>3</v>
      </c>
      <c r="B2679" s="26">
        <v>919339432</v>
      </c>
      <c r="C2679" s="90">
        <v>20</v>
      </c>
      <c r="D2679" s="90">
        <v>172216</v>
      </c>
      <c r="E2679" s="94">
        <v>43185</v>
      </c>
      <c r="F2679" s="26">
        <v>172216263863</v>
      </c>
      <c r="G2679" s="90">
        <v>263863</v>
      </c>
      <c r="H2679" s="90">
        <v>1.56</v>
      </c>
      <c r="I2679" s="90">
        <v>1.56</v>
      </c>
      <c r="J2679" s="90" t="s">
        <v>10509</v>
      </c>
      <c r="K2679" s="90">
        <v>991</v>
      </c>
      <c r="L2679" s="90" t="s">
        <v>10512</v>
      </c>
    </row>
    <row r="2680" spans="1:12" hidden="1" outlineLevel="2" x14ac:dyDescent="0.25">
      <c r="A2680" s="90">
        <v>3</v>
      </c>
      <c r="B2680" s="26">
        <v>919339432</v>
      </c>
      <c r="C2680" s="90">
        <v>20</v>
      </c>
      <c r="D2680" s="90">
        <v>174089</v>
      </c>
      <c r="E2680" s="94">
        <v>43214</v>
      </c>
      <c r="F2680" s="26">
        <v>174089267270</v>
      </c>
      <c r="G2680" s="90">
        <v>267270</v>
      </c>
      <c r="H2680" s="90">
        <v>2.62</v>
      </c>
      <c r="I2680" s="90">
        <v>2.62</v>
      </c>
      <c r="J2680" s="90" t="s">
        <v>10509</v>
      </c>
      <c r="K2680" s="90">
        <v>961</v>
      </c>
      <c r="L2680" s="90" t="s">
        <v>10512</v>
      </c>
    </row>
    <row r="2681" spans="1:12" hidden="1" outlineLevel="2" x14ac:dyDescent="0.25">
      <c r="A2681" s="90">
        <v>3</v>
      </c>
      <c r="B2681" s="26">
        <v>919342469</v>
      </c>
      <c r="C2681" s="90">
        <v>20</v>
      </c>
      <c r="D2681" s="90">
        <v>189596</v>
      </c>
      <c r="E2681" s="94">
        <v>43426</v>
      </c>
      <c r="F2681" s="26">
        <v>189596282742</v>
      </c>
      <c r="G2681" s="90">
        <v>282742</v>
      </c>
      <c r="H2681" s="90">
        <v>1.68</v>
      </c>
      <c r="I2681" s="90">
        <v>1.68</v>
      </c>
      <c r="J2681" s="90" t="s">
        <v>10509</v>
      </c>
      <c r="K2681" s="90">
        <v>747</v>
      </c>
      <c r="L2681" s="90" t="s">
        <v>10512</v>
      </c>
    </row>
    <row r="2682" spans="1:12" hidden="1" outlineLevel="2" x14ac:dyDescent="0.25">
      <c r="A2682" s="90">
        <v>3</v>
      </c>
      <c r="B2682" s="26">
        <v>919342469</v>
      </c>
      <c r="C2682" s="90">
        <v>20</v>
      </c>
      <c r="D2682" s="90">
        <v>191852</v>
      </c>
      <c r="E2682" s="94">
        <v>43455</v>
      </c>
      <c r="F2682" s="26">
        <v>191852284986</v>
      </c>
      <c r="G2682" s="90">
        <v>284986</v>
      </c>
      <c r="H2682" s="90">
        <v>1.68</v>
      </c>
      <c r="I2682" s="90">
        <v>1.68</v>
      </c>
      <c r="J2682" s="90" t="s">
        <v>10509</v>
      </c>
      <c r="K2682" s="90">
        <v>716</v>
      </c>
      <c r="L2682" s="90" t="s">
        <v>10512</v>
      </c>
    </row>
    <row r="2683" spans="1:12" hidden="1" outlineLevel="2" x14ac:dyDescent="0.25">
      <c r="A2683" s="90">
        <v>3</v>
      </c>
      <c r="B2683" s="26">
        <v>919379263</v>
      </c>
      <c r="C2683" s="90">
        <v>20</v>
      </c>
      <c r="D2683" s="90">
        <v>178668</v>
      </c>
      <c r="E2683" s="94">
        <v>43273</v>
      </c>
      <c r="F2683" s="26">
        <v>178668271842</v>
      </c>
      <c r="G2683" s="90">
        <v>271842</v>
      </c>
      <c r="H2683" s="90">
        <v>5.07</v>
      </c>
      <c r="I2683" s="90">
        <v>5.07</v>
      </c>
      <c r="J2683" s="90" t="s">
        <v>10509</v>
      </c>
      <c r="K2683" s="90">
        <v>900</v>
      </c>
      <c r="L2683" s="90" t="s">
        <v>10512</v>
      </c>
    </row>
    <row r="2684" spans="1:12" hidden="1" outlineLevel="2" x14ac:dyDescent="0.25">
      <c r="A2684" s="90">
        <v>3</v>
      </c>
      <c r="B2684" s="26">
        <v>919379263</v>
      </c>
      <c r="C2684" s="90">
        <v>20</v>
      </c>
      <c r="D2684" s="90">
        <v>182735</v>
      </c>
      <c r="E2684" s="94">
        <v>43335</v>
      </c>
      <c r="F2684" s="26">
        <v>182735275901</v>
      </c>
      <c r="G2684" s="90">
        <v>275901</v>
      </c>
      <c r="H2684" s="90">
        <v>0.81</v>
      </c>
      <c r="I2684" s="90">
        <v>0.81</v>
      </c>
      <c r="J2684" s="90" t="s">
        <v>10509</v>
      </c>
      <c r="K2684" s="90">
        <v>838</v>
      </c>
      <c r="L2684" s="90" t="s">
        <v>10512</v>
      </c>
    </row>
    <row r="2685" spans="1:12" hidden="1" outlineLevel="2" x14ac:dyDescent="0.25">
      <c r="A2685" s="90">
        <v>3</v>
      </c>
      <c r="B2685" s="26">
        <v>919860619</v>
      </c>
      <c r="C2685" s="90">
        <v>20</v>
      </c>
      <c r="D2685" s="90">
        <v>231383</v>
      </c>
      <c r="E2685" s="94">
        <v>43913</v>
      </c>
      <c r="F2685" s="26">
        <v>231383323086</v>
      </c>
      <c r="G2685" s="90">
        <v>323086</v>
      </c>
      <c r="H2685" s="90">
        <v>1.97</v>
      </c>
      <c r="I2685" s="90">
        <v>1.97</v>
      </c>
      <c r="J2685" s="90" t="s">
        <v>10509</v>
      </c>
      <c r="K2685" s="90">
        <v>260</v>
      </c>
      <c r="L2685" s="90" t="s">
        <v>10512</v>
      </c>
    </row>
    <row r="2686" spans="1:12" hidden="1" outlineLevel="2" x14ac:dyDescent="0.25">
      <c r="A2686" s="90">
        <v>3</v>
      </c>
      <c r="B2686" s="26">
        <v>919860619</v>
      </c>
      <c r="C2686" s="90">
        <v>20</v>
      </c>
      <c r="D2686" s="90">
        <v>234367</v>
      </c>
      <c r="E2686" s="94">
        <v>43942</v>
      </c>
      <c r="F2686" s="26">
        <v>234367325848</v>
      </c>
      <c r="G2686" s="90">
        <v>325848</v>
      </c>
      <c r="H2686" s="90">
        <v>1.68</v>
      </c>
      <c r="I2686" s="90">
        <v>1.68</v>
      </c>
      <c r="J2686" s="90" t="s">
        <v>10509</v>
      </c>
      <c r="K2686" s="90">
        <v>230</v>
      </c>
      <c r="L2686" s="90" t="s">
        <v>10512</v>
      </c>
    </row>
    <row r="2687" spans="1:12" hidden="1" outlineLevel="2" x14ac:dyDescent="0.25">
      <c r="A2687" s="90">
        <v>3</v>
      </c>
      <c r="B2687" s="26">
        <v>919892422</v>
      </c>
      <c r="C2687" s="90">
        <v>20</v>
      </c>
      <c r="D2687" s="90">
        <v>185289</v>
      </c>
      <c r="E2687" s="94">
        <v>43364</v>
      </c>
      <c r="F2687" s="26">
        <v>185289278450</v>
      </c>
      <c r="G2687" s="90">
        <v>278450</v>
      </c>
      <c r="H2687" s="90">
        <v>8.65</v>
      </c>
      <c r="I2687" s="90">
        <v>8.65</v>
      </c>
      <c r="J2687" s="90" t="s">
        <v>10509</v>
      </c>
      <c r="K2687" s="90">
        <v>808</v>
      </c>
      <c r="L2687" s="90" t="s">
        <v>10512</v>
      </c>
    </row>
    <row r="2688" spans="1:12" hidden="1" outlineLevel="2" x14ac:dyDescent="0.25">
      <c r="A2688" s="90">
        <v>3</v>
      </c>
      <c r="B2688" s="26">
        <v>919892422</v>
      </c>
      <c r="C2688" s="90">
        <v>20</v>
      </c>
      <c r="D2688" s="90">
        <v>187655</v>
      </c>
      <c r="E2688" s="94">
        <v>43396</v>
      </c>
      <c r="F2688" s="26">
        <v>187655280809</v>
      </c>
      <c r="G2688" s="90">
        <v>280809</v>
      </c>
      <c r="H2688" s="90">
        <v>3.91</v>
      </c>
      <c r="I2688" s="90">
        <v>3.91</v>
      </c>
      <c r="J2688" s="90" t="s">
        <v>10509</v>
      </c>
      <c r="K2688" s="90">
        <v>777</v>
      </c>
      <c r="L2688" s="90" t="s">
        <v>10512</v>
      </c>
    </row>
    <row r="2689" spans="1:12" hidden="1" outlineLevel="2" x14ac:dyDescent="0.25">
      <c r="A2689" s="90">
        <v>3</v>
      </c>
      <c r="B2689" s="26">
        <v>919892422</v>
      </c>
      <c r="C2689" s="90">
        <v>20</v>
      </c>
      <c r="D2689" s="90">
        <v>189883</v>
      </c>
      <c r="E2689" s="94">
        <v>43426</v>
      </c>
      <c r="F2689" s="26">
        <v>189883283028</v>
      </c>
      <c r="G2689" s="90">
        <v>283028</v>
      </c>
      <c r="H2689" s="90">
        <v>0.84</v>
      </c>
      <c r="I2689" s="90">
        <v>0.84</v>
      </c>
      <c r="J2689" s="90" t="s">
        <v>10509</v>
      </c>
      <c r="K2689" s="90">
        <v>747</v>
      </c>
      <c r="L2689" s="90" t="s">
        <v>10512</v>
      </c>
    </row>
    <row r="2690" spans="1:12" hidden="1" outlineLevel="2" x14ac:dyDescent="0.25">
      <c r="A2690" s="90">
        <v>3</v>
      </c>
      <c r="B2690" s="26">
        <v>919908830</v>
      </c>
      <c r="C2690" s="90">
        <v>20</v>
      </c>
      <c r="D2690" s="90">
        <v>201284</v>
      </c>
      <c r="E2690" s="94">
        <v>43578</v>
      </c>
      <c r="F2690" s="26">
        <v>201284294371</v>
      </c>
      <c r="G2690" s="90">
        <v>294371</v>
      </c>
      <c r="H2690" s="90">
        <v>1.86</v>
      </c>
      <c r="I2690" s="90">
        <v>1.86</v>
      </c>
      <c r="J2690" s="90" t="s">
        <v>10509</v>
      </c>
      <c r="K2690" s="90">
        <v>596</v>
      </c>
      <c r="L2690" s="90" t="s">
        <v>10512</v>
      </c>
    </row>
    <row r="2691" spans="1:12" hidden="1" outlineLevel="2" x14ac:dyDescent="0.25">
      <c r="A2691" s="90">
        <v>3</v>
      </c>
      <c r="B2691" s="26">
        <v>919908830</v>
      </c>
      <c r="C2691" s="90">
        <v>20</v>
      </c>
      <c r="D2691" s="90">
        <v>203796</v>
      </c>
      <c r="E2691" s="94">
        <v>43607</v>
      </c>
      <c r="F2691" s="26">
        <v>203796296860</v>
      </c>
      <c r="G2691" s="90">
        <v>296860</v>
      </c>
      <c r="H2691" s="90">
        <v>2.41</v>
      </c>
      <c r="I2691" s="90">
        <v>2.41</v>
      </c>
      <c r="J2691" s="90" t="s">
        <v>10509</v>
      </c>
      <c r="K2691" s="90">
        <v>565</v>
      </c>
      <c r="L2691" s="90" t="s">
        <v>10512</v>
      </c>
    </row>
    <row r="2692" spans="1:12" hidden="1" outlineLevel="2" x14ac:dyDescent="0.25">
      <c r="A2692" s="90">
        <v>3</v>
      </c>
      <c r="B2692" s="26">
        <v>919920603</v>
      </c>
      <c r="C2692" s="90">
        <v>20</v>
      </c>
      <c r="D2692" s="90">
        <v>172578</v>
      </c>
      <c r="E2692" s="94">
        <v>43185</v>
      </c>
      <c r="F2692" s="26">
        <v>172578264225</v>
      </c>
      <c r="G2692" s="90">
        <v>264225</v>
      </c>
      <c r="H2692" s="90">
        <v>1.0900000000000001</v>
      </c>
      <c r="I2692" s="90">
        <v>1.0900000000000001</v>
      </c>
      <c r="J2692" s="90" t="s">
        <v>10509</v>
      </c>
      <c r="K2692" s="90">
        <v>991</v>
      </c>
      <c r="L2692" s="90" t="s">
        <v>10512</v>
      </c>
    </row>
    <row r="2693" spans="1:12" hidden="1" outlineLevel="2" x14ac:dyDescent="0.25">
      <c r="A2693" s="90">
        <v>3</v>
      </c>
      <c r="B2693" s="26">
        <v>919920603</v>
      </c>
      <c r="C2693" s="90">
        <v>20</v>
      </c>
      <c r="D2693" s="90">
        <v>174393</v>
      </c>
      <c r="E2693" s="94">
        <v>43214</v>
      </c>
      <c r="F2693" s="26">
        <v>174393267574</v>
      </c>
      <c r="G2693" s="90">
        <v>267574</v>
      </c>
      <c r="H2693" s="90">
        <v>0.16</v>
      </c>
      <c r="I2693" s="90">
        <v>0.16</v>
      </c>
      <c r="J2693" s="90" t="s">
        <v>10509</v>
      </c>
      <c r="K2693" s="90">
        <v>961</v>
      </c>
      <c r="L2693" s="90" t="s">
        <v>10512</v>
      </c>
    </row>
    <row r="2694" spans="1:12" hidden="1" outlineLevel="2" x14ac:dyDescent="0.25">
      <c r="A2694" s="90">
        <v>3</v>
      </c>
      <c r="B2694" s="26">
        <v>919921791</v>
      </c>
      <c r="C2694" s="90">
        <v>20</v>
      </c>
      <c r="D2694" s="90">
        <v>223844</v>
      </c>
      <c r="E2694" s="94">
        <v>43822</v>
      </c>
      <c r="F2694" s="26">
        <v>223844316107</v>
      </c>
      <c r="G2694" s="90">
        <v>316107</v>
      </c>
      <c r="H2694" s="90">
        <v>1.68</v>
      </c>
      <c r="I2694" s="90">
        <v>1.68</v>
      </c>
      <c r="J2694" s="90" t="s">
        <v>10509</v>
      </c>
      <c r="K2694" s="90">
        <v>351</v>
      </c>
      <c r="L2694" s="90" t="s">
        <v>10512</v>
      </c>
    </row>
    <row r="2695" spans="1:12" hidden="1" outlineLevel="2" x14ac:dyDescent="0.25">
      <c r="A2695" s="90">
        <v>3</v>
      </c>
      <c r="B2695" s="26">
        <v>919929414001</v>
      </c>
      <c r="C2695" s="90">
        <v>20</v>
      </c>
      <c r="D2695" s="90">
        <v>227732</v>
      </c>
      <c r="E2695" s="94">
        <v>43864</v>
      </c>
      <c r="F2695" s="26">
        <v>227732319696</v>
      </c>
      <c r="G2695" s="90">
        <v>319696</v>
      </c>
      <c r="H2695" s="90">
        <v>1.9</v>
      </c>
      <c r="I2695" s="90">
        <v>1.9</v>
      </c>
      <c r="J2695" s="90" t="s">
        <v>10509</v>
      </c>
      <c r="K2695" s="90">
        <v>320</v>
      </c>
      <c r="L2695" s="90" t="s">
        <v>10512</v>
      </c>
    </row>
    <row r="2696" spans="1:12" hidden="1" outlineLevel="2" x14ac:dyDescent="0.25">
      <c r="A2696" s="90">
        <v>3</v>
      </c>
      <c r="B2696" s="26">
        <v>919929414001</v>
      </c>
      <c r="C2696" s="90">
        <v>20</v>
      </c>
      <c r="D2696" s="90">
        <v>233672</v>
      </c>
      <c r="E2696" s="94">
        <v>43922</v>
      </c>
      <c r="F2696" s="26">
        <v>233672325221</v>
      </c>
      <c r="G2696" s="90">
        <v>325221</v>
      </c>
      <c r="H2696" s="90">
        <v>1.68</v>
      </c>
      <c r="I2696" s="90">
        <v>1.68</v>
      </c>
      <c r="J2696" s="90" t="s">
        <v>10509</v>
      </c>
      <c r="K2696" s="90">
        <v>260</v>
      </c>
      <c r="L2696" s="90" t="s">
        <v>10512</v>
      </c>
    </row>
    <row r="2697" spans="1:12" hidden="1" outlineLevel="2" x14ac:dyDescent="0.25">
      <c r="A2697" s="90">
        <v>3</v>
      </c>
      <c r="B2697" s="26">
        <v>919929414001</v>
      </c>
      <c r="C2697" s="90">
        <v>20</v>
      </c>
      <c r="D2697" s="90">
        <v>239656</v>
      </c>
      <c r="E2697" s="94">
        <v>43983</v>
      </c>
      <c r="F2697" s="26">
        <v>239656330787</v>
      </c>
      <c r="G2697" s="90">
        <v>330787</v>
      </c>
      <c r="H2697" s="90">
        <v>1.68</v>
      </c>
      <c r="I2697" s="90">
        <v>1.68</v>
      </c>
      <c r="J2697" s="90" t="s">
        <v>10509</v>
      </c>
      <c r="K2697" s="90">
        <v>199</v>
      </c>
      <c r="L2697" s="90" t="s">
        <v>10512</v>
      </c>
    </row>
    <row r="2698" spans="1:12" hidden="1" outlineLevel="2" x14ac:dyDescent="0.25">
      <c r="A2698" s="90">
        <v>3</v>
      </c>
      <c r="B2698" s="26">
        <v>919947267</v>
      </c>
      <c r="C2698" s="90">
        <v>20</v>
      </c>
      <c r="D2698" s="90">
        <v>180734</v>
      </c>
      <c r="E2698" s="94">
        <v>43305</v>
      </c>
      <c r="F2698" s="26">
        <v>180734273904</v>
      </c>
      <c r="G2698" s="90">
        <v>273904</v>
      </c>
      <c r="H2698" s="90">
        <v>50.57</v>
      </c>
      <c r="I2698" s="90">
        <v>50.57</v>
      </c>
      <c r="J2698" s="90" t="s">
        <v>10509</v>
      </c>
      <c r="K2698" s="90">
        <v>869</v>
      </c>
      <c r="L2698" s="90" t="s">
        <v>10512</v>
      </c>
    </row>
    <row r="2699" spans="1:12" hidden="1" outlineLevel="2" x14ac:dyDescent="0.25">
      <c r="A2699" s="90">
        <v>3</v>
      </c>
      <c r="B2699" s="26">
        <v>919947267</v>
      </c>
      <c r="C2699" s="90">
        <v>20</v>
      </c>
      <c r="D2699" s="90">
        <v>182800</v>
      </c>
      <c r="E2699" s="94">
        <v>43335</v>
      </c>
      <c r="F2699" s="26">
        <v>182800275966</v>
      </c>
      <c r="G2699" s="90">
        <v>275966</v>
      </c>
      <c r="H2699" s="90">
        <v>38.049999999999997</v>
      </c>
      <c r="I2699" s="90">
        <v>38.049999999999997</v>
      </c>
      <c r="J2699" s="90" t="s">
        <v>10509</v>
      </c>
      <c r="K2699" s="90">
        <v>838</v>
      </c>
      <c r="L2699" s="90" t="s">
        <v>10512</v>
      </c>
    </row>
    <row r="2700" spans="1:12" hidden="1" outlineLevel="2" x14ac:dyDescent="0.25">
      <c r="A2700" s="90">
        <v>3</v>
      </c>
      <c r="B2700" s="26">
        <v>919947267</v>
      </c>
      <c r="C2700" s="90">
        <v>20</v>
      </c>
      <c r="D2700" s="90">
        <v>185020</v>
      </c>
      <c r="E2700" s="94">
        <v>43364</v>
      </c>
      <c r="F2700" s="26">
        <v>185020278181</v>
      </c>
      <c r="G2700" s="90">
        <v>278181</v>
      </c>
      <c r="H2700" s="90">
        <v>6.84</v>
      </c>
      <c r="I2700" s="90">
        <v>6.84</v>
      </c>
      <c r="J2700" s="90" t="s">
        <v>10509</v>
      </c>
      <c r="K2700" s="90">
        <v>808</v>
      </c>
      <c r="L2700" s="90" t="s">
        <v>10512</v>
      </c>
    </row>
    <row r="2701" spans="1:12" hidden="1" outlineLevel="2" x14ac:dyDescent="0.25">
      <c r="A2701" s="90">
        <v>3</v>
      </c>
      <c r="B2701" s="26">
        <v>919976233</v>
      </c>
      <c r="C2701" s="90">
        <v>20</v>
      </c>
      <c r="D2701" s="90">
        <v>233236</v>
      </c>
      <c r="E2701" s="94">
        <v>43913</v>
      </c>
      <c r="F2701" s="26">
        <v>233236324809</v>
      </c>
      <c r="G2701" s="90">
        <v>324809</v>
      </c>
      <c r="H2701" s="90">
        <v>0.95</v>
      </c>
      <c r="I2701" s="90">
        <v>0.95</v>
      </c>
      <c r="J2701" s="90" t="s">
        <v>10509</v>
      </c>
      <c r="K2701" s="90">
        <v>260</v>
      </c>
      <c r="L2701" s="90" t="s">
        <v>10512</v>
      </c>
    </row>
    <row r="2702" spans="1:12" hidden="1" outlineLevel="2" x14ac:dyDescent="0.25">
      <c r="A2702" s="90">
        <v>3</v>
      </c>
      <c r="B2702" s="26">
        <v>919976233</v>
      </c>
      <c r="C2702" s="90">
        <v>20</v>
      </c>
      <c r="D2702" s="90">
        <v>239229</v>
      </c>
      <c r="E2702" s="94">
        <v>43972</v>
      </c>
      <c r="F2702" s="26">
        <v>239229330379</v>
      </c>
      <c r="G2702" s="90">
        <v>330379</v>
      </c>
      <c r="H2702" s="90">
        <v>7.55</v>
      </c>
      <c r="I2702" s="90">
        <v>7.55</v>
      </c>
      <c r="J2702" s="90" t="s">
        <v>10509</v>
      </c>
      <c r="K2702" s="90">
        <v>199</v>
      </c>
      <c r="L2702" s="90" t="s">
        <v>10512</v>
      </c>
    </row>
    <row r="2703" spans="1:12" hidden="1" outlineLevel="2" x14ac:dyDescent="0.25">
      <c r="A2703" s="90">
        <v>3</v>
      </c>
      <c r="B2703" s="26">
        <v>920007606</v>
      </c>
      <c r="C2703" s="90">
        <v>20</v>
      </c>
      <c r="D2703" s="90">
        <v>168725</v>
      </c>
      <c r="E2703" s="94">
        <v>43124</v>
      </c>
      <c r="F2703" s="26">
        <v>168725260377</v>
      </c>
      <c r="G2703" s="90">
        <v>260377</v>
      </c>
      <c r="H2703" s="90">
        <v>0.1</v>
      </c>
      <c r="I2703" s="90">
        <v>0.1</v>
      </c>
      <c r="J2703" s="90" t="s">
        <v>10509</v>
      </c>
      <c r="K2703" s="90">
        <v>1050</v>
      </c>
      <c r="L2703" s="90" t="s">
        <v>10512</v>
      </c>
    </row>
    <row r="2704" spans="1:12" hidden="1" outlineLevel="2" x14ac:dyDescent="0.25">
      <c r="A2704" s="90">
        <v>3</v>
      </c>
      <c r="B2704" s="26">
        <v>920045622</v>
      </c>
      <c r="C2704" s="90">
        <v>20</v>
      </c>
      <c r="D2704" s="90">
        <v>234500</v>
      </c>
      <c r="E2704" s="94">
        <v>43942</v>
      </c>
      <c r="F2704" s="26">
        <v>234500325981</v>
      </c>
      <c r="G2704" s="90">
        <v>325981</v>
      </c>
      <c r="H2704" s="90">
        <v>1.68</v>
      </c>
      <c r="I2704" s="90">
        <v>1.68</v>
      </c>
      <c r="J2704" s="90" t="s">
        <v>10509</v>
      </c>
      <c r="K2704" s="90">
        <v>230</v>
      </c>
      <c r="L2704" s="90" t="s">
        <v>10512</v>
      </c>
    </row>
    <row r="2705" spans="1:12" hidden="1" outlineLevel="2" x14ac:dyDescent="0.25">
      <c r="A2705" s="90">
        <v>3</v>
      </c>
      <c r="B2705" s="26">
        <v>920048469</v>
      </c>
      <c r="C2705" s="90">
        <v>20</v>
      </c>
      <c r="D2705" s="90">
        <v>206379</v>
      </c>
      <c r="E2705" s="94">
        <v>43637</v>
      </c>
      <c r="F2705" s="26">
        <v>206379299405</v>
      </c>
      <c r="G2705" s="90">
        <v>299405</v>
      </c>
      <c r="H2705" s="90">
        <v>1.84</v>
      </c>
      <c r="I2705" s="90">
        <v>1.84</v>
      </c>
      <c r="J2705" s="90" t="s">
        <v>10509</v>
      </c>
      <c r="K2705" s="90">
        <v>535</v>
      </c>
      <c r="L2705" s="90" t="s">
        <v>10512</v>
      </c>
    </row>
    <row r="2706" spans="1:12" hidden="1" outlineLevel="2" x14ac:dyDescent="0.25">
      <c r="A2706" s="90">
        <v>3</v>
      </c>
      <c r="B2706" s="26">
        <v>920058252</v>
      </c>
      <c r="C2706" s="90">
        <v>20</v>
      </c>
      <c r="D2706" s="90">
        <v>233120</v>
      </c>
      <c r="E2706" s="94">
        <v>43913</v>
      </c>
      <c r="F2706" s="26">
        <v>233120324707</v>
      </c>
      <c r="G2706" s="90">
        <v>324707</v>
      </c>
      <c r="H2706" s="90">
        <v>4.0199999999999996</v>
      </c>
      <c r="I2706" s="90">
        <v>4.0199999999999996</v>
      </c>
      <c r="J2706" s="90" t="s">
        <v>10509</v>
      </c>
      <c r="K2706" s="90">
        <v>260</v>
      </c>
      <c r="L2706" s="90" t="s">
        <v>10512</v>
      </c>
    </row>
    <row r="2707" spans="1:12" hidden="1" outlineLevel="2" x14ac:dyDescent="0.25">
      <c r="A2707" s="90">
        <v>3</v>
      </c>
      <c r="B2707" s="26">
        <v>920058252</v>
      </c>
      <c r="C2707" s="90">
        <v>20</v>
      </c>
      <c r="D2707" s="90">
        <v>236135</v>
      </c>
      <c r="E2707" s="94">
        <v>43942</v>
      </c>
      <c r="F2707" s="26">
        <v>236135327498</v>
      </c>
      <c r="G2707" s="90">
        <v>327498</v>
      </c>
      <c r="H2707" s="90">
        <v>29.16</v>
      </c>
      <c r="I2707" s="90">
        <v>29.16</v>
      </c>
      <c r="J2707" s="90" t="s">
        <v>10509</v>
      </c>
      <c r="K2707" s="90">
        <v>230</v>
      </c>
      <c r="L2707" s="90" t="s">
        <v>10512</v>
      </c>
    </row>
    <row r="2708" spans="1:12" hidden="1" outlineLevel="2" x14ac:dyDescent="0.25">
      <c r="A2708" s="90">
        <v>3</v>
      </c>
      <c r="B2708" s="26">
        <v>920066552</v>
      </c>
      <c r="C2708" s="90">
        <v>20</v>
      </c>
      <c r="D2708" s="90">
        <v>206573</v>
      </c>
      <c r="E2708" s="94">
        <v>43637</v>
      </c>
      <c r="F2708" s="26">
        <v>206573299598</v>
      </c>
      <c r="G2708" s="90">
        <v>299598</v>
      </c>
      <c r="H2708" s="90">
        <v>3.04</v>
      </c>
      <c r="I2708" s="90">
        <v>3.04</v>
      </c>
      <c r="J2708" s="90" t="s">
        <v>10509</v>
      </c>
      <c r="K2708" s="90">
        <v>535</v>
      </c>
      <c r="L2708" s="90" t="s">
        <v>10512</v>
      </c>
    </row>
    <row r="2709" spans="1:12" hidden="1" outlineLevel="2" x14ac:dyDescent="0.25">
      <c r="A2709" s="90">
        <v>3</v>
      </c>
      <c r="B2709" s="26">
        <v>920066552</v>
      </c>
      <c r="C2709" s="90">
        <v>20</v>
      </c>
      <c r="D2709" s="90">
        <v>209253</v>
      </c>
      <c r="E2709" s="94">
        <v>43669</v>
      </c>
      <c r="F2709" s="26">
        <v>209253302219</v>
      </c>
      <c r="G2709" s="90">
        <v>302219</v>
      </c>
      <c r="H2709" s="90">
        <v>5.3</v>
      </c>
      <c r="I2709" s="90">
        <v>5.3</v>
      </c>
      <c r="J2709" s="90" t="s">
        <v>10509</v>
      </c>
      <c r="K2709" s="90">
        <v>504</v>
      </c>
      <c r="L2709" s="90" t="s">
        <v>10512</v>
      </c>
    </row>
    <row r="2710" spans="1:12" hidden="1" outlineLevel="2" x14ac:dyDescent="0.25">
      <c r="A2710" s="90">
        <v>3</v>
      </c>
      <c r="B2710" s="26">
        <v>920066552</v>
      </c>
      <c r="C2710" s="90">
        <v>20</v>
      </c>
      <c r="D2710" s="90">
        <v>212003</v>
      </c>
      <c r="E2710" s="94">
        <v>43699</v>
      </c>
      <c r="F2710" s="26">
        <v>212003304860</v>
      </c>
      <c r="G2710" s="90">
        <v>304860</v>
      </c>
      <c r="H2710" s="90">
        <v>1.68</v>
      </c>
      <c r="I2710" s="90">
        <v>1.68</v>
      </c>
      <c r="J2710" s="90" t="s">
        <v>10509</v>
      </c>
      <c r="K2710" s="90">
        <v>473</v>
      </c>
      <c r="L2710" s="90" t="s">
        <v>10512</v>
      </c>
    </row>
    <row r="2711" spans="1:12" hidden="1" outlineLevel="2" x14ac:dyDescent="0.25">
      <c r="A2711" s="90">
        <v>3</v>
      </c>
      <c r="B2711" s="26">
        <v>920089299</v>
      </c>
      <c r="C2711" s="90">
        <v>20</v>
      </c>
      <c r="D2711" s="90">
        <v>182940</v>
      </c>
      <c r="E2711" s="94">
        <v>43335</v>
      </c>
      <c r="F2711" s="26">
        <v>182940276106</v>
      </c>
      <c r="G2711" s="90">
        <v>276106</v>
      </c>
      <c r="H2711" s="90">
        <v>1.83</v>
      </c>
      <c r="I2711" s="90">
        <v>1.83</v>
      </c>
      <c r="J2711" s="90" t="s">
        <v>10509</v>
      </c>
      <c r="K2711" s="90">
        <v>838</v>
      </c>
      <c r="L2711" s="90" t="s">
        <v>10512</v>
      </c>
    </row>
    <row r="2712" spans="1:12" hidden="1" outlineLevel="2" x14ac:dyDescent="0.25">
      <c r="A2712" s="90">
        <v>3</v>
      </c>
      <c r="B2712" s="26">
        <v>920104221</v>
      </c>
      <c r="C2712" s="90">
        <v>20</v>
      </c>
      <c r="D2712" s="90">
        <v>225593</v>
      </c>
      <c r="E2712" s="94">
        <v>43851</v>
      </c>
      <c r="F2712" s="26">
        <v>225593317694</v>
      </c>
      <c r="G2712" s="90">
        <v>317694</v>
      </c>
      <c r="H2712" s="90">
        <v>1.68</v>
      </c>
      <c r="I2712" s="90">
        <v>1.68</v>
      </c>
      <c r="J2712" s="90" t="s">
        <v>10509</v>
      </c>
      <c r="K2712" s="90">
        <v>320</v>
      </c>
      <c r="L2712" s="90" t="s">
        <v>10512</v>
      </c>
    </row>
    <row r="2713" spans="1:12" hidden="1" outlineLevel="2" x14ac:dyDescent="0.25">
      <c r="A2713" s="90">
        <v>3</v>
      </c>
      <c r="B2713" s="26">
        <v>920104221</v>
      </c>
      <c r="C2713" s="90">
        <v>20</v>
      </c>
      <c r="D2713" s="90">
        <v>228526</v>
      </c>
      <c r="E2713" s="94">
        <v>43882</v>
      </c>
      <c r="F2713" s="26">
        <v>228526320435</v>
      </c>
      <c r="G2713" s="90">
        <v>320435</v>
      </c>
      <c r="H2713" s="90">
        <v>1.68</v>
      </c>
      <c r="I2713" s="90">
        <v>1.68</v>
      </c>
      <c r="J2713" s="90" t="s">
        <v>10509</v>
      </c>
      <c r="K2713" s="90">
        <v>291</v>
      </c>
      <c r="L2713" s="90" t="s">
        <v>10512</v>
      </c>
    </row>
    <row r="2714" spans="1:12" hidden="1" outlineLevel="2" x14ac:dyDescent="0.25">
      <c r="A2714" s="90">
        <v>3</v>
      </c>
      <c r="B2714" s="26">
        <v>920104221</v>
      </c>
      <c r="C2714" s="90">
        <v>20</v>
      </c>
      <c r="D2714" s="90">
        <v>234474</v>
      </c>
      <c r="E2714" s="94">
        <v>43942</v>
      </c>
      <c r="F2714" s="26">
        <v>234474325955</v>
      </c>
      <c r="G2714" s="90">
        <v>325955</v>
      </c>
      <c r="H2714" s="90">
        <v>1.68</v>
      </c>
      <c r="I2714" s="90">
        <v>1.68</v>
      </c>
      <c r="J2714" s="90" t="s">
        <v>10509</v>
      </c>
      <c r="K2714" s="90">
        <v>230</v>
      </c>
      <c r="L2714" s="90" t="s">
        <v>10512</v>
      </c>
    </row>
    <row r="2715" spans="1:12" hidden="1" outlineLevel="2" x14ac:dyDescent="0.25">
      <c r="A2715" s="90">
        <v>3</v>
      </c>
      <c r="B2715" s="26">
        <v>920120128</v>
      </c>
      <c r="C2715" s="90">
        <v>20</v>
      </c>
      <c r="D2715" s="90">
        <v>170831</v>
      </c>
      <c r="E2715" s="94">
        <v>43154</v>
      </c>
      <c r="F2715" s="26">
        <v>170831262481</v>
      </c>
      <c r="G2715" s="90">
        <v>262481</v>
      </c>
      <c r="H2715" s="90">
        <v>29.13</v>
      </c>
      <c r="I2715" s="90">
        <v>29.13</v>
      </c>
      <c r="J2715" s="90" t="s">
        <v>10509</v>
      </c>
      <c r="K2715" s="90">
        <v>1022</v>
      </c>
      <c r="L2715" s="90" t="s">
        <v>10512</v>
      </c>
    </row>
    <row r="2716" spans="1:12" hidden="1" outlineLevel="2" x14ac:dyDescent="0.25">
      <c r="A2716" s="90">
        <v>3</v>
      </c>
      <c r="B2716" s="26">
        <v>920126554</v>
      </c>
      <c r="C2716" s="90">
        <v>20</v>
      </c>
      <c r="D2716" s="90">
        <v>182866</v>
      </c>
      <c r="E2716" s="94">
        <v>43335</v>
      </c>
      <c r="F2716" s="26">
        <v>182866276032</v>
      </c>
      <c r="G2716" s="90">
        <v>276032</v>
      </c>
      <c r="H2716" s="90">
        <v>1.76</v>
      </c>
      <c r="I2716" s="90">
        <v>1.76</v>
      </c>
      <c r="J2716" s="90" t="s">
        <v>10509</v>
      </c>
      <c r="K2716" s="90">
        <v>838</v>
      </c>
      <c r="L2716" s="90" t="s">
        <v>10512</v>
      </c>
    </row>
    <row r="2717" spans="1:12" hidden="1" outlineLevel="2" x14ac:dyDescent="0.25">
      <c r="A2717" s="90">
        <v>3</v>
      </c>
      <c r="B2717" s="26">
        <v>920126554</v>
      </c>
      <c r="C2717" s="90">
        <v>20</v>
      </c>
      <c r="D2717" s="90">
        <v>185081</v>
      </c>
      <c r="E2717" s="94">
        <v>43364</v>
      </c>
      <c r="F2717" s="26">
        <v>185081278242</v>
      </c>
      <c r="G2717" s="90">
        <v>278242</v>
      </c>
      <c r="H2717" s="90">
        <v>6.42</v>
      </c>
      <c r="I2717" s="90">
        <v>6.42</v>
      </c>
      <c r="J2717" s="90" t="s">
        <v>10509</v>
      </c>
      <c r="K2717" s="90">
        <v>808</v>
      </c>
      <c r="L2717" s="90" t="s">
        <v>10512</v>
      </c>
    </row>
    <row r="2718" spans="1:12" hidden="1" outlineLevel="2" x14ac:dyDescent="0.25">
      <c r="A2718" s="90">
        <v>3</v>
      </c>
      <c r="B2718" s="26">
        <v>920137684</v>
      </c>
      <c r="C2718" s="90">
        <v>20</v>
      </c>
      <c r="D2718" s="90">
        <v>196653</v>
      </c>
      <c r="E2718" s="94">
        <v>43518</v>
      </c>
      <c r="F2718" s="26">
        <v>196653289765</v>
      </c>
      <c r="G2718" s="90">
        <v>289765</v>
      </c>
      <c r="H2718" s="90">
        <v>10.039999999999999</v>
      </c>
      <c r="I2718" s="90">
        <v>10.039999999999999</v>
      </c>
      <c r="J2718" s="90" t="s">
        <v>10509</v>
      </c>
      <c r="K2718" s="90">
        <v>657</v>
      </c>
      <c r="L2718" s="90" t="s">
        <v>10512</v>
      </c>
    </row>
    <row r="2719" spans="1:12" hidden="1" outlineLevel="2" x14ac:dyDescent="0.25">
      <c r="A2719" s="90">
        <v>3</v>
      </c>
      <c r="B2719" s="26">
        <v>920152584</v>
      </c>
      <c r="C2719" s="90">
        <v>20</v>
      </c>
      <c r="D2719" s="90">
        <v>170682</v>
      </c>
      <c r="E2719" s="94">
        <v>43154</v>
      </c>
      <c r="F2719" s="26">
        <v>170682262332</v>
      </c>
      <c r="G2719" s="90">
        <v>262332</v>
      </c>
      <c r="H2719" s="90">
        <v>7.26</v>
      </c>
      <c r="I2719" s="90">
        <v>7.26</v>
      </c>
      <c r="J2719" s="90" t="s">
        <v>10509</v>
      </c>
      <c r="K2719" s="90">
        <v>1022</v>
      </c>
      <c r="L2719" s="90" t="s">
        <v>10512</v>
      </c>
    </row>
    <row r="2720" spans="1:12" hidden="1" outlineLevel="2" x14ac:dyDescent="0.25">
      <c r="A2720" s="90">
        <v>3</v>
      </c>
      <c r="B2720" s="26">
        <v>920153335</v>
      </c>
      <c r="C2720" s="90">
        <v>20</v>
      </c>
      <c r="D2720" s="90">
        <v>192301</v>
      </c>
      <c r="E2720" s="94">
        <v>43455</v>
      </c>
      <c r="F2720" s="26">
        <v>192301285433</v>
      </c>
      <c r="G2720" s="90">
        <v>285433</v>
      </c>
      <c r="H2720" s="90">
        <v>2.06</v>
      </c>
      <c r="I2720" s="90">
        <v>2.06</v>
      </c>
      <c r="J2720" s="90" t="s">
        <v>10509</v>
      </c>
      <c r="K2720" s="90">
        <v>716</v>
      </c>
      <c r="L2720" s="90" t="s">
        <v>10512</v>
      </c>
    </row>
    <row r="2721" spans="1:12" hidden="1" outlineLevel="2" x14ac:dyDescent="0.25">
      <c r="A2721" s="90">
        <v>3</v>
      </c>
      <c r="B2721" s="26">
        <v>920189313</v>
      </c>
      <c r="C2721" s="90">
        <v>20</v>
      </c>
      <c r="D2721" s="90">
        <v>171920</v>
      </c>
      <c r="E2721" s="94">
        <v>43185</v>
      </c>
      <c r="F2721" s="26">
        <v>171920263567</v>
      </c>
      <c r="G2721" s="90">
        <v>263567</v>
      </c>
      <c r="H2721" s="90">
        <v>1.68</v>
      </c>
      <c r="I2721" s="90">
        <v>1.68</v>
      </c>
      <c r="J2721" s="90" t="s">
        <v>10509</v>
      </c>
      <c r="K2721" s="90">
        <v>991</v>
      </c>
      <c r="L2721" s="90" t="s">
        <v>10512</v>
      </c>
    </row>
    <row r="2722" spans="1:12" hidden="1" outlineLevel="2" x14ac:dyDescent="0.25">
      <c r="A2722" s="90">
        <v>3</v>
      </c>
      <c r="B2722" s="26">
        <v>920202934</v>
      </c>
      <c r="C2722" s="90">
        <v>20</v>
      </c>
      <c r="D2722" s="90">
        <v>222548</v>
      </c>
      <c r="E2722" s="94">
        <v>43822</v>
      </c>
      <c r="F2722" s="26">
        <v>222548314824</v>
      </c>
      <c r="G2722" s="90">
        <v>314824</v>
      </c>
      <c r="H2722" s="90">
        <v>3.67</v>
      </c>
      <c r="I2722" s="90">
        <v>2.99</v>
      </c>
      <c r="J2722" s="90" t="s">
        <v>10509</v>
      </c>
      <c r="K2722" s="90">
        <v>351</v>
      </c>
      <c r="L2722" s="90" t="s">
        <v>10512</v>
      </c>
    </row>
    <row r="2723" spans="1:12" hidden="1" outlineLevel="2" x14ac:dyDescent="0.25">
      <c r="A2723" s="90">
        <v>3</v>
      </c>
      <c r="B2723" s="26">
        <v>920202934</v>
      </c>
      <c r="C2723" s="90">
        <v>20</v>
      </c>
      <c r="D2723" s="90">
        <v>225398</v>
      </c>
      <c r="E2723" s="94">
        <v>43851</v>
      </c>
      <c r="F2723" s="26">
        <v>225398317499</v>
      </c>
      <c r="G2723" s="90">
        <v>317499</v>
      </c>
      <c r="H2723" s="90">
        <v>4.1900000000000004</v>
      </c>
      <c r="I2723" s="90">
        <v>4.1900000000000004</v>
      </c>
      <c r="J2723" s="90" t="s">
        <v>10509</v>
      </c>
      <c r="K2723" s="90">
        <v>320</v>
      </c>
      <c r="L2723" s="90" t="s">
        <v>10512</v>
      </c>
    </row>
    <row r="2724" spans="1:12" hidden="1" outlineLevel="2" x14ac:dyDescent="0.25">
      <c r="A2724" s="90">
        <v>3</v>
      </c>
      <c r="B2724" s="26">
        <v>920228780</v>
      </c>
      <c r="C2724" s="90">
        <v>20</v>
      </c>
      <c r="D2724" s="90">
        <v>176021</v>
      </c>
      <c r="E2724" s="94">
        <v>43243</v>
      </c>
      <c r="F2724" s="26">
        <v>176021269198</v>
      </c>
      <c r="G2724" s="90">
        <v>269198</v>
      </c>
      <c r="H2724" s="90">
        <v>1.68</v>
      </c>
      <c r="I2724" s="90">
        <v>1.68</v>
      </c>
      <c r="J2724" s="90" t="s">
        <v>10509</v>
      </c>
      <c r="K2724" s="90">
        <v>930</v>
      </c>
      <c r="L2724" s="90" t="s">
        <v>10512</v>
      </c>
    </row>
    <row r="2725" spans="1:12" hidden="1" outlineLevel="2" x14ac:dyDescent="0.25">
      <c r="A2725" s="90">
        <v>3</v>
      </c>
      <c r="B2725" s="26">
        <v>920228780</v>
      </c>
      <c r="C2725" s="90">
        <v>20</v>
      </c>
      <c r="D2725" s="90">
        <v>178009</v>
      </c>
      <c r="E2725" s="94">
        <v>43273</v>
      </c>
      <c r="F2725" s="26">
        <v>178009271183</v>
      </c>
      <c r="G2725" s="90">
        <v>271183</v>
      </c>
      <c r="H2725" s="90">
        <v>1.68</v>
      </c>
      <c r="I2725" s="90">
        <v>1.68</v>
      </c>
      <c r="J2725" s="90" t="s">
        <v>10509</v>
      </c>
      <c r="K2725" s="90">
        <v>900</v>
      </c>
      <c r="L2725" s="90" t="s">
        <v>10512</v>
      </c>
    </row>
    <row r="2726" spans="1:12" hidden="1" outlineLevel="2" x14ac:dyDescent="0.25">
      <c r="A2726" s="90">
        <v>3</v>
      </c>
      <c r="B2726" s="26">
        <v>920250883</v>
      </c>
      <c r="C2726" s="90">
        <v>20</v>
      </c>
      <c r="D2726" s="90">
        <v>191581</v>
      </c>
      <c r="E2726" s="94">
        <v>43455</v>
      </c>
      <c r="F2726" s="26">
        <v>191581284715</v>
      </c>
      <c r="G2726" s="90">
        <v>284715</v>
      </c>
      <c r="H2726" s="90">
        <v>4.49</v>
      </c>
      <c r="I2726" s="90">
        <v>4.49</v>
      </c>
      <c r="J2726" s="90" t="s">
        <v>10509</v>
      </c>
      <c r="K2726" s="90">
        <v>716</v>
      </c>
      <c r="L2726" s="90" t="s">
        <v>10512</v>
      </c>
    </row>
    <row r="2727" spans="1:12" hidden="1" outlineLevel="2" x14ac:dyDescent="0.25">
      <c r="A2727" s="90">
        <v>3</v>
      </c>
      <c r="B2727" s="26">
        <v>920285244</v>
      </c>
      <c r="C2727" s="90">
        <v>20</v>
      </c>
      <c r="D2727" s="90">
        <v>202804</v>
      </c>
      <c r="E2727" s="94">
        <v>43607</v>
      </c>
      <c r="F2727" s="26">
        <v>202804295869</v>
      </c>
      <c r="G2727" s="90">
        <v>295869</v>
      </c>
      <c r="H2727" s="90">
        <v>1.68</v>
      </c>
      <c r="I2727" s="90">
        <v>1.68</v>
      </c>
      <c r="J2727" s="90" t="s">
        <v>10509</v>
      </c>
      <c r="K2727" s="90">
        <v>565</v>
      </c>
      <c r="L2727" s="90" t="s">
        <v>10512</v>
      </c>
    </row>
    <row r="2728" spans="1:12" hidden="1" outlineLevel="2" x14ac:dyDescent="0.25">
      <c r="A2728" s="90">
        <v>3</v>
      </c>
      <c r="B2728" s="26">
        <v>920285244</v>
      </c>
      <c r="C2728" s="90">
        <v>20</v>
      </c>
      <c r="D2728" s="90">
        <v>205436</v>
      </c>
      <c r="E2728" s="94">
        <v>43637</v>
      </c>
      <c r="F2728" s="26">
        <v>205436298463</v>
      </c>
      <c r="G2728" s="90">
        <v>298463</v>
      </c>
      <c r="H2728" s="90">
        <v>1.68</v>
      </c>
      <c r="I2728" s="90">
        <v>1.68</v>
      </c>
      <c r="J2728" s="90" t="s">
        <v>10509</v>
      </c>
      <c r="K2728" s="90">
        <v>535</v>
      </c>
      <c r="L2728" s="90" t="s">
        <v>10512</v>
      </c>
    </row>
    <row r="2729" spans="1:12" hidden="1" outlineLevel="2" x14ac:dyDescent="0.25">
      <c r="A2729" s="90">
        <v>3</v>
      </c>
      <c r="B2729" s="26">
        <v>920302130</v>
      </c>
      <c r="C2729" s="90">
        <v>20</v>
      </c>
      <c r="D2729" s="90">
        <v>231934</v>
      </c>
      <c r="E2729" s="94">
        <v>43913</v>
      </c>
      <c r="F2729" s="26">
        <v>231934323637</v>
      </c>
      <c r="G2729" s="90">
        <v>323637</v>
      </c>
      <c r="H2729" s="90">
        <v>13.93</v>
      </c>
      <c r="I2729" s="90">
        <v>13.93</v>
      </c>
      <c r="J2729" s="90" t="s">
        <v>10509</v>
      </c>
      <c r="K2729" s="90">
        <v>260</v>
      </c>
      <c r="L2729" s="90" t="s">
        <v>10512</v>
      </c>
    </row>
    <row r="2730" spans="1:12" hidden="1" outlineLevel="2" x14ac:dyDescent="0.25">
      <c r="A2730" s="90">
        <v>3</v>
      </c>
      <c r="B2730" s="26">
        <v>920302130</v>
      </c>
      <c r="C2730" s="90">
        <v>20</v>
      </c>
      <c r="D2730" s="90">
        <v>234926</v>
      </c>
      <c r="E2730" s="94">
        <v>43942</v>
      </c>
      <c r="F2730" s="26">
        <v>234926326407</v>
      </c>
      <c r="G2730" s="90">
        <v>326407</v>
      </c>
      <c r="H2730" s="90">
        <v>14.78</v>
      </c>
      <c r="I2730" s="90">
        <v>14.78</v>
      </c>
      <c r="J2730" s="90" t="s">
        <v>10509</v>
      </c>
      <c r="K2730" s="90">
        <v>230</v>
      </c>
      <c r="L2730" s="90" t="s">
        <v>10512</v>
      </c>
    </row>
    <row r="2731" spans="1:12" hidden="1" outlineLevel="2" x14ac:dyDescent="0.25">
      <c r="A2731" s="90">
        <v>3</v>
      </c>
      <c r="B2731" s="26">
        <v>920302130</v>
      </c>
      <c r="C2731" s="90">
        <v>20</v>
      </c>
      <c r="D2731" s="90">
        <v>237892</v>
      </c>
      <c r="E2731" s="94">
        <v>43972</v>
      </c>
      <c r="F2731" s="26">
        <v>237892329171</v>
      </c>
      <c r="G2731" s="90">
        <v>329171</v>
      </c>
      <c r="H2731" s="90">
        <v>20.22</v>
      </c>
      <c r="I2731" s="90">
        <v>20.22</v>
      </c>
      <c r="J2731" s="90" t="s">
        <v>10509</v>
      </c>
      <c r="K2731" s="90">
        <v>199</v>
      </c>
      <c r="L2731" s="90" t="s">
        <v>10512</v>
      </c>
    </row>
    <row r="2732" spans="1:12" hidden="1" outlineLevel="2" x14ac:dyDescent="0.25">
      <c r="A2732" s="90">
        <v>3</v>
      </c>
      <c r="B2732" s="26">
        <v>920326139</v>
      </c>
      <c r="C2732" s="90">
        <v>20</v>
      </c>
      <c r="D2732" s="90">
        <v>204385</v>
      </c>
      <c r="E2732" s="94">
        <v>43607</v>
      </c>
      <c r="F2732" s="26">
        <v>204385297437</v>
      </c>
      <c r="G2732" s="90">
        <v>297437</v>
      </c>
      <c r="H2732" s="90">
        <v>17.47</v>
      </c>
      <c r="I2732" s="90">
        <v>17.47</v>
      </c>
      <c r="J2732" s="90" t="s">
        <v>10509</v>
      </c>
      <c r="K2732" s="90">
        <v>565</v>
      </c>
      <c r="L2732" s="90" t="s">
        <v>10512</v>
      </c>
    </row>
    <row r="2733" spans="1:12" hidden="1" outlineLevel="2" x14ac:dyDescent="0.25">
      <c r="A2733" s="90">
        <v>3</v>
      </c>
      <c r="B2733" s="26">
        <v>920326139</v>
      </c>
      <c r="C2733" s="90">
        <v>20</v>
      </c>
      <c r="D2733" s="90">
        <v>206990</v>
      </c>
      <c r="E2733" s="94">
        <v>43637</v>
      </c>
      <c r="F2733" s="26">
        <v>206990300003</v>
      </c>
      <c r="G2733" s="90">
        <v>300003</v>
      </c>
      <c r="H2733" s="90">
        <v>20.079999999999998</v>
      </c>
      <c r="I2733" s="90">
        <v>20.079999999999998</v>
      </c>
      <c r="J2733" s="90" t="s">
        <v>10509</v>
      </c>
      <c r="K2733" s="90">
        <v>535</v>
      </c>
      <c r="L2733" s="90" t="s">
        <v>10512</v>
      </c>
    </row>
    <row r="2734" spans="1:12" hidden="1" outlineLevel="2" x14ac:dyDescent="0.25">
      <c r="A2734" s="90">
        <v>3</v>
      </c>
      <c r="B2734" s="26">
        <v>920326139</v>
      </c>
      <c r="C2734" s="90">
        <v>20</v>
      </c>
      <c r="D2734" s="90">
        <v>209615</v>
      </c>
      <c r="E2734" s="94">
        <v>43669</v>
      </c>
      <c r="F2734" s="26">
        <v>209615302570</v>
      </c>
      <c r="G2734" s="90">
        <v>302570</v>
      </c>
      <c r="H2734" s="90">
        <v>0.16</v>
      </c>
      <c r="I2734" s="90">
        <v>0.16</v>
      </c>
      <c r="J2734" s="90" t="s">
        <v>10509</v>
      </c>
      <c r="K2734" s="90">
        <v>504</v>
      </c>
      <c r="L2734" s="90" t="s">
        <v>10512</v>
      </c>
    </row>
    <row r="2735" spans="1:12" hidden="1" outlineLevel="2" x14ac:dyDescent="0.25">
      <c r="A2735" s="90">
        <v>3</v>
      </c>
      <c r="B2735" s="26">
        <v>920330875</v>
      </c>
      <c r="C2735" s="90">
        <v>20</v>
      </c>
      <c r="D2735" s="90">
        <v>170082</v>
      </c>
      <c r="E2735" s="94">
        <v>43154</v>
      </c>
      <c r="F2735" s="26">
        <v>170082261732</v>
      </c>
      <c r="G2735" s="90">
        <v>261732</v>
      </c>
      <c r="H2735" s="90">
        <v>6.94</v>
      </c>
      <c r="I2735" s="90">
        <v>6.94</v>
      </c>
      <c r="J2735" s="90" t="s">
        <v>10509</v>
      </c>
      <c r="K2735" s="90">
        <v>1022</v>
      </c>
      <c r="L2735" s="90" t="s">
        <v>10512</v>
      </c>
    </row>
    <row r="2736" spans="1:12" hidden="1" outlineLevel="2" x14ac:dyDescent="0.25">
      <c r="A2736" s="90">
        <v>3</v>
      </c>
      <c r="B2736" s="26">
        <v>920330875</v>
      </c>
      <c r="C2736" s="90">
        <v>20</v>
      </c>
      <c r="D2736" s="90">
        <v>171787</v>
      </c>
      <c r="E2736" s="94">
        <v>43185</v>
      </c>
      <c r="F2736" s="26">
        <v>171787263434</v>
      </c>
      <c r="G2736" s="90">
        <v>263434</v>
      </c>
      <c r="H2736" s="90">
        <v>6.94</v>
      </c>
      <c r="I2736" s="90">
        <v>6.94</v>
      </c>
      <c r="J2736" s="90" t="s">
        <v>10509</v>
      </c>
      <c r="K2736" s="90">
        <v>991</v>
      </c>
      <c r="L2736" s="90" t="s">
        <v>10512</v>
      </c>
    </row>
    <row r="2737" spans="1:12" hidden="1" outlineLevel="2" x14ac:dyDescent="0.25">
      <c r="A2737" s="90">
        <v>3</v>
      </c>
      <c r="B2737" s="26">
        <v>915475792</v>
      </c>
      <c r="C2737" s="90">
        <v>20</v>
      </c>
      <c r="D2737" s="90">
        <v>212149</v>
      </c>
      <c r="E2737" s="94">
        <v>43699</v>
      </c>
      <c r="F2737" s="26">
        <v>212149305006</v>
      </c>
      <c r="G2737" s="90">
        <v>305006</v>
      </c>
      <c r="H2737" s="90">
        <v>1.68</v>
      </c>
      <c r="I2737" s="90">
        <v>1.68</v>
      </c>
      <c r="J2737" s="90" t="s">
        <v>10509</v>
      </c>
      <c r="K2737" s="90">
        <v>473</v>
      </c>
      <c r="L2737" s="90" t="s">
        <v>10512</v>
      </c>
    </row>
    <row r="2738" spans="1:12" hidden="1" outlineLevel="2" x14ac:dyDescent="0.25">
      <c r="A2738" s="90">
        <v>3</v>
      </c>
      <c r="B2738" s="26">
        <v>915497531</v>
      </c>
      <c r="C2738" s="90">
        <v>20</v>
      </c>
      <c r="D2738" s="90">
        <v>214832</v>
      </c>
      <c r="E2738" s="94">
        <v>43731</v>
      </c>
      <c r="F2738" s="26">
        <v>214832307549</v>
      </c>
      <c r="G2738" s="90">
        <v>307549</v>
      </c>
      <c r="H2738" s="90">
        <v>9.14</v>
      </c>
      <c r="I2738" s="90">
        <v>9.14</v>
      </c>
      <c r="J2738" s="90" t="s">
        <v>10509</v>
      </c>
      <c r="K2738" s="90">
        <v>443</v>
      </c>
      <c r="L2738" s="90" t="s">
        <v>10512</v>
      </c>
    </row>
    <row r="2739" spans="1:12" hidden="1" outlineLevel="2" x14ac:dyDescent="0.25">
      <c r="A2739" s="90">
        <v>3</v>
      </c>
      <c r="B2739" s="26">
        <v>917835779</v>
      </c>
      <c r="C2739" s="90">
        <v>20</v>
      </c>
      <c r="D2739" s="90">
        <v>231578</v>
      </c>
      <c r="E2739" s="94">
        <v>43913</v>
      </c>
      <c r="F2739" s="26">
        <v>231578323281</v>
      </c>
      <c r="G2739" s="90">
        <v>323281</v>
      </c>
      <c r="H2739" s="90">
        <v>7.27</v>
      </c>
      <c r="I2739" s="90">
        <v>7.27</v>
      </c>
      <c r="J2739" s="90" t="s">
        <v>10509</v>
      </c>
      <c r="K2739" s="90">
        <v>260</v>
      </c>
      <c r="L2739" s="90" t="s">
        <v>10512</v>
      </c>
    </row>
    <row r="2740" spans="1:12" hidden="1" outlineLevel="2" x14ac:dyDescent="0.25">
      <c r="A2740" s="90">
        <v>3</v>
      </c>
      <c r="B2740" s="26">
        <v>917835779</v>
      </c>
      <c r="C2740" s="90">
        <v>20</v>
      </c>
      <c r="D2740" s="90">
        <v>237521</v>
      </c>
      <c r="E2740" s="94">
        <v>43972</v>
      </c>
      <c r="F2740" s="26">
        <v>237521328800</v>
      </c>
      <c r="G2740" s="90">
        <v>328800</v>
      </c>
      <c r="H2740" s="90">
        <v>1.68</v>
      </c>
      <c r="I2740" s="90">
        <v>1.68</v>
      </c>
      <c r="J2740" s="90" t="s">
        <v>10509</v>
      </c>
      <c r="K2740" s="90">
        <v>199</v>
      </c>
      <c r="L2740" s="90" t="s">
        <v>10512</v>
      </c>
    </row>
    <row r="2741" spans="1:12" hidden="1" outlineLevel="2" x14ac:dyDescent="0.25">
      <c r="A2741" s="90">
        <v>3</v>
      </c>
      <c r="B2741" s="26">
        <v>917836108</v>
      </c>
      <c r="C2741" s="90">
        <v>20</v>
      </c>
      <c r="D2741" s="90">
        <v>226357</v>
      </c>
      <c r="E2741" s="94">
        <v>43851</v>
      </c>
      <c r="F2741" s="26">
        <v>226357318456</v>
      </c>
      <c r="G2741" s="90">
        <v>318456</v>
      </c>
      <c r="H2741" s="90">
        <v>4.3</v>
      </c>
      <c r="I2741" s="90">
        <v>4.3</v>
      </c>
      <c r="J2741" s="90" t="s">
        <v>10509</v>
      </c>
      <c r="K2741" s="90">
        <v>320</v>
      </c>
      <c r="L2741" s="90" t="s">
        <v>10512</v>
      </c>
    </row>
    <row r="2742" spans="1:12" hidden="1" outlineLevel="2" x14ac:dyDescent="0.25">
      <c r="A2742" s="90">
        <v>3</v>
      </c>
      <c r="B2742" s="26">
        <v>917836108</v>
      </c>
      <c r="C2742" s="90">
        <v>20</v>
      </c>
      <c r="D2742" s="90">
        <v>229265</v>
      </c>
      <c r="E2742" s="94">
        <v>43882</v>
      </c>
      <c r="F2742" s="26">
        <v>229265321172</v>
      </c>
      <c r="G2742" s="90">
        <v>321172</v>
      </c>
      <c r="H2742" s="90">
        <v>1.99</v>
      </c>
      <c r="I2742" s="90">
        <v>1.99</v>
      </c>
      <c r="J2742" s="90" t="s">
        <v>10509</v>
      </c>
      <c r="K2742" s="90">
        <v>291</v>
      </c>
      <c r="L2742" s="90" t="s">
        <v>10512</v>
      </c>
    </row>
    <row r="2743" spans="1:12" hidden="1" outlineLevel="2" x14ac:dyDescent="0.25">
      <c r="A2743" s="90">
        <v>3</v>
      </c>
      <c r="B2743" s="26">
        <v>917841868</v>
      </c>
      <c r="C2743" s="90">
        <v>20</v>
      </c>
      <c r="D2743" s="90">
        <v>189055</v>
      </c>
      <c r="E2743" s="94">
        <v>43426</v>
      </c>
      <c r="F2743" s="26">
        <v>189055282201</v>
      </c>
      <c r="G2743" s="90">
        <v>282201</v>
      </c>
      <c r="H2743" s="90">
        <v>1.68</v>
      </c>
      <c r="I2743" s="90">
        <v>1.68</v>
      </c>
      <c r="J2743" s="90" t="s">
        <v>10509</v>
      </c>
      <c r="K2743" s="90">
        <v>747</v>
      </c>
      <c r="L2743" s="90" t="s">
        <v>10512</v>
      </c>
    </row>
    <row r="2744" spans="1:12" hidden="1" outlineLevel="2" x14ac:dyDescent="0.25">
      <c r="A2744" s="90">
        <v>3</v>
      </c>
      <c r="B2744" s="26">
        <v>917849028</v>
      </c>
      <c r="C2744" s="90">
        <v>20</v>
      </c>
      <c r="D2744" s="90">
        <v>211751</v>
      </c>
      <c r="E2744" s="94">
        <v>43699</v>
      </c>
      <c r="F2744" s="26">
        <v>211751304610</v>
      </c>
      <c r="G2744" s="90">
        <v>304610</v>
      </c>
      <c r="H2744" s="90">
        <v>6.19</v>
      </c>
      <c r="I2744" s="90">
        <v>6.19</v>
      </c>
      <c r="J2744" s="90" t="s">
        <v>10509</v>
      </c>
      <c r="K2744" s="90">
        <v>473</v>
      </c>
      <c r="L2744" s="90" t="s">
        <v>10512</v>
      </c>
    </row>
    <row r="2745" spans="1:12" hidden="1" outlineLevel="2" x14ac:dyDescent="0.25">
      <c r="A2745" s="90">
        <v>3</v>
      </c>
      <c r="B2745" s="26">
        <v>917849028</v>
      </c>
      <c r="C2745" s="90">
        <v>20</v>
      </c>
      <c r="D2745" s="90">
        <v>214647</v>
      </c>
      <c r="E2745" s="94">
        <v>43731</v>
      </c>
      <c r="F2745" s="26">
        <v>214647307365</v>
      </c>
      <c r="G2745" s="90">
        <v>307365</v>
      </c>
      <c r="H2745" s="90">
        <v>1.92</v>
      </c>
      <c r="I2745" s="90">
        <v>1.92</v>
      </c>
      <c r="J2745" s="90" t="s">
        <v>10509</v>
      </c>
      <c r="K2745" s="90">
        <v>443</v>
      </c>
      <c r="L2745" s="90" t="s">
        <v>10512</v>
      </c>
    </row>
    <row r="2746" spans="1:12" hidden="1" outlineLevel="2" x14ac:dyDescent="0.25">
      <c r="A2746" s="90">
        <v>3</v>
      </c>
      <c r="B2746" s="26">
        <v>917858532</v>
      </c>
      <c r="C2746" s="90">
        <v>20</v>
      </c>
      <c r="D2746" s="90">
        <v>175860</v>
      </c>
      <c r="E2746" s="94">
        <v>43243</v>
      </c>
      <c r="F2746" s="26">
        <v>175860269037</v>
      </c>
      <c r="G2746" s="90">
        <v>269037</v>
      </c>
      <c r="H2746" s="90">
        <v>1.68</v>
      </c>
      <c r="I2746" s="90">
        <v>1.68</v>
      </c>
      <c r="J2746" s="90" t="s">
        <v>10509</v>
      </c>
      <c r="K2746" s="90">
        <v>930</v>
      </c>
      <c r="L2746" s="90" t="s">
        <v>10512</v>
      </c>
    </row>
    <row r="2747" spans="1:12" hidden="1" outlineLevel="2" x14ac:dyDescent="0.25">
      <c r="A2747" s="90">
        <v>3</v>
      </c>
      <c r="B2747" s="26">
        <v>917866857</v>
      </c>
      <c r="C2747" s="90">
        <v>20</v>
      </c>
      <c r="D2747" s="90">
        <v>230995</v>
      </c>
      <c r="E2747" s="94">
        <v>43913</v>
      </c>
      <c r="F2747" s="26">
        <v>230995322698</v>
      </c>
      <c r="G2747" s="90">
        <v>322698</v>
      </c>
      <c r="H2747" s="90">
        <v>8.3800000000000008</v>
      </c>
      <c r="I2747" s="90">
        <v>8.3800000000000008</v>
      </c>
      <c r="J2747" s="90" t="s">
        <v>10509</v>
      </c>
      <c r="K2747" s="90">
        <v>260</v>
      </c>
      <c r="L2747" s="90" t="s">
        <v>10512</v>
      </c>
    </row>
    <row r="2748" spans="1:12" hidden="1" outlineLevel="2" x14ac:dyDescent="0.25">
      <c r="A2748" s="90">
        <v>3</v>
      </c>
      <c r="B2748" s="26">
        <v>917909616</v>
      </c>
      <c r="C2748" s="90">
        <v>20</v>
      </c>
      <c r="D2748" s="90">
        <v>201597</v>
      </c>
      <c r="E2748" s="94">
        <v>43578</v>
      </c>
      <c r="F2748" s="26">
        <v>201597294683</v>
      </c>
      <c r="G2748" s="90">
        <v>294683</v>
      </c>
      <c r="H2748" s="90">
        <v>0.01</v>
      </c>
      <c r="I2748" s="90">
        <v>0.01</v>
      </c>
      <c r="J2748" s="90" t="s">
        <v>10509</v>
      </c>
      <c r="K2748" s="90">
        <v>596</v>
      </c>
      <c r="L2748" s="90" t="s">
        <v>10512</v>
      </c>
    </row>
    <row r="2749" spans="1:12" hidden="1" outlineLevel="2" x14ac:dyDescent="0.25">
      <c r="A2749" s="90">
        <v>3</v>
      </c>
      <c r="B2749" s="26">
        <v>917909616</v>
      </c>
      <c r="C2749" s="90">
        <v>20</v>
      </c>
      <c r="D2749" s="90">
        <v>212175</v>
      </c>
      <c r="E2749" s="94">
        <v>43699</v>
      </c>
      <c r="F2749" s="26">
        <v>212175305032</v>
      </c>
      <c r="G2749" s="90">
        <v>305032</v>
      </c>
      <c r="H2749" s="90">
        <v>1.68</v>
      </c>
      <c r="I2749" s="90">
        <v>1.68</v>
      </c>
      <c r="J2749" s="90" t="s">
        <v>10509</v>
      </c>
      <c r="K2749" s="90">
        <v>473</v>
      </c>
      <c r="L2749" s="90" t="s">
        <v>10512</v>
      </c>
    </row>
    <row r="2750" spans="1:12" hidden="1" outlineLevel="2" x14ac:dyDescent="0.25">
      <c r="A2750" s="90">
        <v>3</v>
      </c>
      <c r="B2750" s="26">
        <v>917909616</v>
      </c>
      <c r="C2750" s="90">
        <v>20</v>
      </c>
      <c r="D2750" s="90">
        <v>215066</v>
      </c>
      <c r="E2750" s="94">
        <v>43731</v>
      </c>
      <c r="F2750" s="26">
        <v>215066307782</v>
      </c>
      <c r="G2750" s="90">
        <v>307782</v>
      </c>
      <c r="H2750" s="90">
        <v>1.68</v>
      </c>
      <c r="I2750" s="90">
        <v>1.68</v>
      </c>
      <c r="J2750" s="90" t="s">
        <v>10509</v>
      </c>
      <c r="K2750" s="90">
        <v>443</v>
      </c>
      <c r="L2750" s="90" t="s">
        <v>10512</v>
      </c>
    </row>
    <row r="2751" spans="1:12" hidden="1" outlineLevel="2" x14ac:dyDescent="0.25">
      <c r="A2751" s="90">
        <v>3</v>
      </c>
      <c r="B2751" s="26">
        <v>917932840</v>
      </c>
      <c r="C2751" s="90">
        <v>20</v>
      </c>
      <c r="D2751" s="90">
        <v>189898</v>
      </c>
      <c r="E2751" s="94">
        <v>43426</v>
      </c>
      <c r="F2751" s="26">
        <v>189898283043</v>
      </c>
      <c r="G2751" s="90">
        <v>283043</v>
      </c>
      <c r="H2751" s="90">
        <v>11.56</v>
      </c>
      <c r="I2751" s="90">
        <v>11.56</v>
      </c>
      <c r="J2751" s="90" t="s">
        <v>10509</v>
      </c>
      <c r="K2751" s="90">
        <v>747</v>
      </c>
      <c r="L2751" s="90" t="s">
        <v>10512</v>
      </c>
    </row>
    <row r="2752" spans="1:12" hidden="1" outlineLevel="2" x14ac:dyDescent="0.25">
      <c r="A2752" s="90">
        <v>3</v>
      </c>
      <c r="B2752" s="26">
        <v>917934697</v>
      </c>
      <c r="C2752" s="90">
        <v>20</v>
      </c>
      <c r="D2752" s="90">
        <v>211826</v>
      </c>
      <c r="E2752" s="94">
        <v>43699</v>
      </c>
      <c r="F2752" s="26">
        <v>211826304684</v>
      </c>
      <c r="G2752" s="90">
        <v>304684</v>
      </c>
      <c r="H2752" s="90">
        <v>1.68</v>
      </c>
      <c r="I2752" s="90">
        <v>1.68</v>
      </c>
      <c r="J2752" s="90" t="s">
        <v>10509</v>
      </c>
      <c r="K2752" s="90">
        <v>473</v>
      </c>
      <c r="L2752" s="90" t="s">
        <v>10512</v>
      </c>
    </row>
    <row r="2753" spans="1:12" hidden="1" outlineLevel="2" x14ac:dyDescent="0.25">
      <c r="A2753" s="90">
        <v>3</v>
      </c>
      <c r="B2753" s="26">
        <v>917934697</v>
      </c>
      <c r="C2753" s="90">
        <v>20</v>
      </c>
      <c r="D2753" s="90">
        <v>214722</v>
      </c>
      <c r="E2753" s="94">
        <v>43731</v>
      </c>
      <c r="F2753" s="26">
        <v>214722307439</v>
      </c>
      <c r="G2753" s="90">
        <v>307439</v>
      </c>
      <c r="H2753" s="90">
        <v>1.7</v>
      </c>
      <c r="I2753" s="90">
        <v>1.7</v>
      </c>
      <c r="J2753" s="90" t="s">
        <v>10509</v>
      </c>
      <c r="K2753" s="90">
        <v>443</v>
      </c>
      <c r="L2753" s="90" t="s">
        <v>10512</v>
      </c>
    </row>
    <row r="2754" spans="1:12" hidden="1" outlineLevel="2" x14ac:dyDescent="0.25">
      <c r="A2754" s="90">
        <v>3</v>
      </c>
      <c r="B2754" s="26">
        <v>917972101</v>
      </c>
      <c r="C2754" s="90">
        <v>20</v>
      </c>
      <c r="D2754" s="90">
        <v>196908</v>
      </c>
      <c r="E2754" s="94">
        <v>43518</v>
      </c>
      <c r="F2754" s="26">
        <v>196908290019</v>
      </c>
      <c r="G2754" s="90">
        <v>290019</v>
      </c>
      <c r="H2754" s="90">
        <v>0.54</v>
      </c>
      <c r="I2754" s="90">
        <v>0.54</v>
      </c>
      <c r="J2754" s="90" t="s">
        <v>10509</v>
      </c>
      <c r="K2754" s="90">
        <v>657</v>
      </c>
      <c r="L2754" s="90" t="s">
        <v>10512</v>
      </c>
    </row>
    <row r="2755" spans="1:12" hidden="1" outlineLevel="2" x14ac:dyDescent="0.25">
      <c r="A2755" s="90">
        <v>3</v>
      </c>
      <c r="B2755" s="26">
        <v>917972101</v>
      </c>
      <c r="C2755" s="90">
        <v>20</v>
      </c>
      <c r="D2755" s="90">
        <v>201513</v>
      </c>
      <c r="E2755" s="94">
        <v>43578</v>
      </c>
      <c r="F2755" s="26">
        <v>201513294599</v>
      </c>
      <c r="G2755" s="90">
        <v>294599</v>
      </c>
      <c r="H2755" s="90">
        <v>2.67</v>
      </c>
      <c r="I2755" s="90">
        <v>2.67</v>
      </c>
      <c r="J2755" s="90" t="s">
        <v>10509</v>
      </c>
      <c r="K2755" s="90">
        <v>596</v>
      </c>
      <c r="L2755" s="90" t="s">
        <v>10512</v>
      </c>
    </row>
    <row r="2756" spans="1:12" hidden="1" outlineLevel="2" x14ac:dyDescent="0.25">
      <c r="A2756" s="90">
        <v>3</v>
      </c>
      <c r="B2756" s="26">
        <v>917973042</v>
      </c>
      <c r="C2756" s="90">
        <v>20</v>
      </c>
      <c r="D2756" s="90">
        <v>203308</v>
      </c>
      <c r="E2756" s="94">
        <v>43607</v>
      </c>
      <c r="F2756" s="26">
        <v>203308296373</v>
      </c>
      <c r="G2756" s="90">
        <v>296373</v>
      </c>
      <c r="H2756" s="90">
        <v>7.92</v>
      </c>
      <c r="I2756" s="90">
        <v>7.92</v>
      </c>
      <c r="J2756" s="90" t="s">
        <v>10509</v>
      </c>
      <c r="K2756" s="90">
        <v>565</v>
      </c>
      <c r="L2756" s="90" t="s">
        <v>10512</v>
      </c>
    </row>
    <row r="2757" spans="1:12" hidden="1" outlineLevel="2" x14ac:dyDescent="0.25">
      <c r="A2757" s="90">
        <v>3</v>
      </c>
      <c r="B2757" s="26">
        <v>917973042</v>
      </c>
      <c r="C2757" s="90">
        <v>20</v>
      </c>
      <c r="D2757" s="90">
        <v>205933</v>
      </c>
      <c r="E2757" s="94">
        <v>43637</v>
      </c>
      <c r="F2757" s="26">
        <v>205933298960</v>
      </c>
      <c r="G2757" s="90">
        <v>298960</v>
      </c>
      <c r="H2757" s="90">
        <v>10.56</v>
      </c>
      <c r="I2757" s="90">
        <v>10.56</v>
      </c>
      <c r="J2757" s="90" t="s">
        <v>10509</v>
      </c>
      <c r="K2757" s="90">
        <v>535</v>
      </c>
      <c r="L2757" s="90" t="s">
        <v>10512</v>
      </c>
    </row>
    <row r="2758" spans="1:12" hidden="1" outlineLevel="2" x14ac:dyDescent="0.25">
      <c r="A2758" s="90">
        <v>3</v>
      </c>
      <c r="B2758" s="26">
        <v>917977712</v>
      </c>
      <c r="C2758" s="90">
        <v>20</v>
      </c>
      <c r="D2758" s="90">
        <v>174537</v>
      </c>
      <c r="E2758" s="94">
        <v>43214</v>
      </c>
      <c r="F2758" s="26">
        <v>174537267718</v>
      </c>
      <c r="G2758" s="90">
        <v>267718</v>
      </c>
      <c r="H2758" s="90">
        <v>4.8899999999999997</v>
      </c>
      <c r="I2758" s="90">
        <v>4.8899999999999997</v>
      </c>
      <c r="J2758" s="90" t="s">
        <v>10509</v>
      </c>
      <c r="K2758" s="90">
        <v>961</v>
      </c>
      <c r="L2758" s="90" t="s">
        <v>10512</v>
      </c>
    </row>
    <row r="2759" spans="1:12" hidden="1" outlineLevel="2" x14ac:dyDescent="0.25">
      <c r="A2759" s="90">
        <v>3</v>
      </c>
      <c r="B2759" s="26">
        <v>917977712</v>
      </c>
      <c r="C2759" s="90">
        <v>20</v>
      </c>
      <c r="D2759" s="90">
        <v>176392</v>
      </c>
      <c r="E2759" s="94">
        <v>43243</v>
      </c>
      <c r="F2759" s="26">
        <v>176392269569</v>
      </c>
      <c r="G2759" s="90">
        <v>269569</v>
      </c>
      <c r="H2759" s="90">
        <v>23.74</v>
      </c>
      <c r="I2759" s="90">
        <v>23.74</v>
      </c>
      <c r="J2759" s="90" t="s">
        <v>10509</v>
      </c>
      <c r="K2759" s="90">
        <v>930</v>
      </c>
      <c r="L2759" s="90" t="s">
        <v>10512</v>
      </c>
    </row>
    <row r="2760" spans="1:12" hidden="1" outlineLevel="2" x14ac:dyDescent="0.25">
      <c r="A2760" s="90">
        <v>3</v>
      </c>
      <c r="B2760" s="26">
        <v>917987935</v>
      </c>
      <c r="C2760" s="90">
        <v>20</v>
      </c>
      <c r="D2760" s="90">
        <v>170852</v>
      </c>
      <c r="E2760" s="94">
        <v>43154</v>
      </c>
      <c r="F2760" s="26">
        <v>170852262502</v>
      </c>
      <c r="G2760" s="90">
        <v>262502</v>
      </c>
      <c r="H2760" s="90">
        <v>0.26</v>
      </c>
      <c r="I2760" s="90">
        <v>0.26</v>
      </c>
      <c r="J2760" s="90" t="s">
        <v>10509</v>
      </c>
      <c r="K2760" s="90">
        <v>1022</v>
      </c>
      <c r="L2760" s="90" t="s">
        <v>10512</v>
      </c>
    </row>
    <row r="2761" spans="1:12" hidden="1" outlineLevel="2" x14ac:dyDescent="0.25">
      <c r="A2761" s="90">
        <v>3</v>
      </c>
      <c r="B2761" s="26">
        <v>917987935</v>
      </c>
      <c r="C2761" s="90">
        <v>20</v>
      </c>
      <c r="D2761" s="90">
        <v>182437</v>
      </c>
      <c r="E2761" s="94">
        <v>43335</v>
      </c>
      <c r="F2761" s="26">
        <v>182437275603</v>
      </c>
      <c r="G2761" s="90">
        <v>275603</v>
      </c>
      <c r="H2761" s="90">
        <v>1.68</v>
      </c>
      <c r="I2761" s="90">
        <v>1.68</v>
      </c>
      <c r="J2761" s="90" t="s">
        <v>10509</v>
      </c>
      <c r="K2761" s="90">
        <v>838</v>
      </c>
      <c r="L2761" s="90" t="s">
        <v>10512</v>
      </c>
    </row>
    <row r="2762" spans="1:12" hidden="1" outlineLevel="2" x14ac:dyDescent="0.25">
      <c r="A2762" s="90">
        <v>3</v>
      </c>
      <c r="B2762" s="26">
        <v>917992331</v>
      </c>
      <c r="C2762" s="90">
        <v>20</v>
      </c>
      <c r="D2762" s="90">
        <v>187634</v>
      </c>
      <c r="E2762" s="94">
        <v>43396</v>
      </c>
      <c r="F2762" s="26">
        <v>187634280788</v>
      </c>
      <c r="G2762" s="90">
        <v>280788</v>
      </c>
      <c r="H2762" s="90">
        <v>9.98</v>
      </c>
      <c r="I2762" s="90">
        <v>9.98</v>
      </c>
      <c r="J2762" s="90" t="s">
        <v>10509</v>
      </c>
      <c r="K2762" s="90">
        <v>777</v>
      </c>
      <c r="L2762" s="90" t="s">
        <v>10512</v>
      </c>
    </row>
    <row r="2763" spans="1:12" hidden="1" outlineLevel="2" x14ac:dyDescent="0.25">
      <c r="A2763" s="90">
        <v>3</v>
      </c>
      <c r="B2763" s="26">
        <v>917992331</v>
      </c>
      <c r="C2763" s="90">
        <v>20</v>
      </c>
      <c r="D2763" s="90">
        <v>189863</v>
      </c>
      <c r="E2763" s="94">
        <v>43426</v>
      </c>
      <c r="F2763" s="26">
        <v>189863283008</v>
      </c>
      <c r="G2763" s="90">
        <v>283008</v>
      </c>
      <c r="H2763" s="90">
        <v>7.65</v>
      </c>
      <c r="I2763" s="90">
        <v>7.65</v>
      </c>
      <c r="J2763" s="90" t="s">
        <v>10509</v>
      </c>
      <c r="K2763" s="90">
        <v>747</v>
      </c>
      <c r="L2763" s="90" t="s">
        <v>10512</v>
      </c>
    </row>
    <row r="2764" spans="1:12" hidden="1" outlineLevel="2" x14ac:dyDescent="0.25">
      <c r="A2764" s="90">
        <v>3</v>
      </c>
      <c r="B2764" s="26">
        <v>919511733</v>
      </c>
      <c r="C2764" s="90">
        <v>20</v>
      </c>
      <c r="D2764" s="90">
        <v>238020</v>
      </c>
      <c r="E2764" s="94">
        <v>43972</v>
      </c>
      <c r="F2764" s="26">
        <v>238020329298</v>
      </c>
      <c r="G2764" s="90">
        <v>329298</v>
      </c>
      <c r="H2764" s="90">
        <v>1.68</v>
      </c>
      <c r="I2764" s="90">
        <v>1.68</v>
      </c>
      <c r="J2764" s="90" t="s">
        <v>10509</v>
      </c>
      <c r="K2764" s="90">
        <v>199</v>
      </c>
      <c r="L2764" s="90" t="s">
        <v>10512</v>
      </c>
    </row>
    <row r="2765" spans="1:12" hidden="1" outlineLevel="2" x14ac:dyDescent="0.25">
      <c r="A2765" s="90">
        <v>3</v>
      </c>
      <c r="B2765" s="26">
        <v>919521674</v>
      </c>
      <c r="C2765" s="90">
        <v>20</v>
      </c>
      <c r="D2765" s="90">
        <v>199255</v>
      </c>
      <c r="E2765" s="94">
        <v>43546</v>
      </c>
      <c r="F2765" s="26">
        <v>199255292354</v>
      </c>
      <c r="G2765" s="90">
        <v>292354</v>
      </c>
      <c r="H2765" s="90">
        <v>0.2</v>
      </c>
      <c r="I2765" s="90">
        <v>0.2</v>
      </c>
      <c r="J2765" s="90" t="s">
        <v>10509</v>
      </c>
      <c r="K2765" s="90">
        <v>626</v>
      </c>
      <c r="L2765" s="90" t="s">
        <v>10512</v>
      </c>
    </row>
    <row r="2766" spans="1:12" hidden="1" outlineLevel="2" x14ac:dyDescent="0.25">
      <c r="A2766" s="90">
        <v>3</v>
      </c>
      <c r="B2766" s="26">
        <v>919521674</v>
      </c>
      <c r="C2766" s="90">
        <v>20</v>
      </c>
      <c r="D2766" s="90">
        <v>201606</v>
      </c>
      <c r="E2766" s="94">
        <v>43578</v>
      </c>
      <c r="F2766" s="26">
        <v>201606294692</v>
      </c>
      <c r="G2766" s="90">
        <v>294692</v>
      </c>
      <c r="H2766" s="90">
        <v>0.06</v>
      </c>
      <c r="I2766" s="90">
        <v>0.06</v>
      </c>
      <c r="J2766" s="90" t="s">
        <v>10509</v>
      </c>
      <c r="K2766" s="90">
        <v>596</v>
      </c>
      <c r="L2766" s="90" t="s">
        <v>10512</v>
      </c>
    </row>
    <row r="2767" spans="1:12" hidden="1" outlineLevel="2" x14ac:dyDescent="0.25">
      <c r="A2767" s="90">
        <v>3</v>
      </c>
      <c r="B2767" s="26">
        <v>919521674</v>
      </c>
      <c r="C2767" s="90">
        <v>20</v>
      </c>
      <c r="D2767" s="90">
        <v>204110</v>
      </c>
      <c r="E2767" s="94">
        <v>43607</v>
      </c>
      <c r="F2767" s="26">
        <v>204110297173</v>
      </c>
      <c r="G2767" s="90">
        <v>297173</v>
      </c>
      <c r="H2767" s="90">
        <v>0.02</v>
      </c>
      <c r="I2767" s="90">
        <v>0.02</v>
      </c>
      <c r="J2767" s="90" t="s">
        <v>10509</v>
      </c>
      <c r="K2767" s="90">
        <v>565</v>
      </c>
      <c r="L2767" s="90" t="s">
        <v>10512</v>
      </c>
    </row>
    <row r="2768" spans="1:12" hidden="1" outlineLevel="2" x14ac:dyDescent="0.25">
      <c r="A2768" s="90">
        <v>3</v>
      </c>
      <c r="B2768" s="26">
        <v>919541037</v>
      </c>
      <c r="C2768" s="90">
        <v>20</v>
      </c>
      <c r="D2768" s="90">
        <v>237636</v>
      </c>
      <c r="E2768" s="94">
        <v>43972</v>
      </c>
      <c r="F2768" s="26">
        <v>237636328915</v>
      </c>
      <c r="G2768" s="90">
        <v>328915</v>
      </c>
      <c r="H2768" s="90">
        <v>3.43</v>
      </c>
      <c r="I2768" s="90">
        <v>3.43</v>
      </c>
      <c r="J2768" s="90" t="s">
        <v>10509</v>
      </c>
      <c r="K2768" s="90">
        <v>199</v>
      </c>
      <c r="L2768" s="90" t="s">
        <v>10512</v>
      </c>
    </row>
    <row r="2769" spans="1:12" hidden="1" outlineLevel="2" x14ac:dyDescent="0.25">
      <c r="A2769" s="90">
        <v>3</v>
      </c>
      <c r="B2769" s="26">
        <v>919542787</v>
      </c>
      <c r="C2769" s="90">
        <v>20</v>
      </c>
      <c r="D2769" s="90">
        <v>176328</v>
      </c>
      <c r="E2769" s="94">
        <v>43243</v>
      </c>
      <c r="F2769" s="26">
        <v>176328269505</v>
      </c>
      <c r="G2769" s="90">
        <v>269505</v>
      </c>
      <c r="H2769" s="90">
        <v>9.6199999999999992</v>
      </c>
      <c r="I2769" s="90">
        <v>9.6199999999999992</v>
      </c>
      <c r="J2769" s="90" t="s">
        <v>10509</v>
      </c>
      <c r="K2769" s="90">
        <v>930</v>
      </c>
      <c r="L2769" s="90" t="s">
        <v>10512</v>
      </c>
    </row>
    <row r="2770" spans="1:12" hidden="1" outlineLevel="2" x14ac:dyDescent="0.25">
      <c r="A2770" s="90">
        <v>3</v>
      </c>
      <c r="B2770" s="26">
        <v>919542787</v>
      </c>
      <c r="C2770" s="90">
        <v>20</v>
      </c>
      <c r="D2770" s="90">
        <v>180380</v>
      </c>
      <c r="E2770" s="94">
        <v>43305</v>
      </c>
      <c r="F2770" s="26">
        <v>180380273550</v>
      </c>
      <c r="G2770" s="90">
        <v>273550</v>
      </c>
      <c r="H2770" s="90">
        <v>8.1300000000000008</v>
      </c>
      <c r="I2770" s="90">
        <v>8.1300000000000008</v>
      </c>
      <c r="J2770" s="90" t="s">
        <v>10509</v>
      </c>
      <c r="K2770" s="90">
        <v>869</v>
      </c>
      <c r="L2770" s="90" t="s">
        <v>10512</v>
      </c>
    </row>
    <row r="2771" spans="1:12" hidden="1" outlineLevel="2" x14ac:dyDescent="0.25">
      <c r="A2771" s="90">
        <v>3</v>
      </c>
      <c r="B2771" s="26">
        <v>920345485</v>
      </c>
      <c r="C2771" s="90">
        <v>20</v>
      </c>
      <c r="D2771" s="90">
        <v>184462</v>
      </c>
      <c r="E2771" s="94">
        <v>43364</v>
      </c>
      <c r="F2771" s="26">
        <v>184462277623</v>
      </c>
      <c r="G2771" s="90">
        <v>277623</v>
      </c>
      <c r="H2771" s="90">
        <v>1.98</v>
      </c>
      <c r="I2771" s="90">
        <v>1.98</v>
      </c>
      <c r="J2771" s="90" t="s">
        <v>10509</v>
      </c>
      <c r="K2771" s="90">
        <v>808</v>
      </c>
      <c r="L2771" s="90" t="s">
        <v>10512</v>
      </c>
    </row>
    <row r="2772" spans="1:12" hidden="1" outlineLevel="2" x14ac:dyDescent="0.25">
      <c r="A2772" s="90">
        <v>3</v>
      </c>
      <c r="B2772" s="26">
        <v>920390143</v>
      </c>
      <c r="C2772" s="90">
        <v>20</v>
      </c>
      <c r="D2772" s="90">
        <v>196386</v>
      </c>
      <c r="E2772" s="94">
        <v>43518</v>
      </c>
      <c r="F2772" s="26">
        <v>196386289499</v>
      </c>
      <c r="G2772" s="90">
        <v>289499</v>
      </c>
      <c r="H2772" s="90">
        <v>1.94</v>
      </c>
      <c r="I2772" s="90">
        <v>1.94</v>
      </c>
      <c r="J2772" s="90" t="s">
        <v>10509</v>
      </c>
      <c r="K2772" s="90">
        <v>657</v>
      </c>
      <c r="L2772" s="90" t="s">
        <v>10512</v>
      </c>
    </row>
    <row r="2773" spans="1:12" hidden="1" outlineLevel="2" x14ac:dyDescent="0.25">
      <c r="A2773" s="90">
        <v>3</v>
      </c>
      <c r="B2773" s="26">
        <v>920392941</v>
      </c>
      <c r="C2773" s="90">
        <v>20</v>
      </c>
      <c r="D2773" s="90">
        <v>232350</v>
      </c>
      <c r="E2773" s="94">
        <v>43913</v>
      </c>
      <c r="F2773" s="26">
        <v>232350324051</v>
      </c>
      <c r="G2773" s="90">
        <v>324051</v>
      </c>
      <c r="H2773" s="90">
        <v>1.68</v>
      </c>
      <c r="I2773" s="90">
        <v>1.68</v>
      </c>
      <c r="J2773" s="90" t="s">
        <v>10509</v>
      </c>
      <c r="K2773" s="90">
        <v>260</v>
      </c>
      <c r="L2773" s="90" t="s">
        <v>10512</v>
      </c>
    </row>
    <row r="2774" spans="1:12" hidden="1" outlineLevel="2" x14ac:dyDescent="0.25">
      <c r="A2774" s="90">
        <v>3</v>
      </c>
      <c r="B2774" s="26">
        <v>920405818</v>
      </c>
      <c r="C2774" s="90">
        <v>20</v>
      </c>
      <c r="D2774" s="90">
        <v>170826</v>
      </c>
      <c r="E2774" s="94">
        <v>43154</v>
      </c>
      <c r="F2774" s="26">
        <v>170826262476</v>
      </c>
      <c r="G2774" s="90">
        <v>262476</v>
      </c>
      <c r="H2774" s="90">
        <v>71.010000000000005</v>
      </c>
      <c r="I2774" s="90">
        <v>71.010000000000005</v>
      </c>
      <c r="J2774" s="90" t="s">
        <v>10509</v>
      </c>
      <c r="K2774" s="90">
        <v>1022</v>
      </c>
      <c r="L2774" s="90" t="s">
        <v>10512</v>
      </c>
    </row>
    <row r="2775" spans="1:12" hidden="1" outlineLevel="2" x14ac:dyDescent="0.25">
      <c r="A2775" s="90">
        <v>3</v>
      </c>
      <c r="B2775" s="26">
        <v>920422201</v>
      </c>
      <c r="C2775" s="90">
        <v>20</v>
      </c>
      <c r="D2775" s="90">
        <v>234715</v>
      </c>
      <c r="E2775" s="94">
        <v>43942</v>
      </c>
      <c r="F2775" s="26">
        <v>234715326196</v>
      </c>
      <c r="G2775" s="90">
        <v>326196</v>
      </c>
      <c r="H2775" s="90">
        <v>4.72</v>
      </c>
      <c r="I2775" s="90">
        <v>4.72</v>
      </c>
      <c r="J2775" s="90" t="s">
        <v>10509</v>
      </c>
      <c r="K2775" s="90">
        <v>230</v>
      </c>
      <c r="L2775" s="90" t="s">
        <v>10512</v>
      </c>
    </row>
    <row r="2776" spans="1:12" hidden="1" outlineLevel="2" x14ac:dyDescent="0.25">
      <c r="A2776" s="90">
        <v>3</v>
      </c>
      <c r="B2776" s="26">
        <v>920422201</v>
      </c>
      <c r="C2776" s="90">
        <v>20</v>
      </c>
      <c r="D2776" s="90">
        <v>237674</v>
      </c>
      <c r="E2776" s="94">
        <v>43972</v>
      </c>
      <c r="F2776" s="26">
        <v>237674328953</v>
      </c>
      <c r="G2776" s="90">
        <v>328953</v>
      </c>
      <c r="H2776" s="90">
        <v>18.399999999999999</v>
      </c>
      <c r="I2776" s="90">
        <v>18.399999999999999</v>
      </c>
      <c r="J2776" s="90" t="s">
        <v>10509</v>
      </c>
      <c r="K2776" s="90">
        <v>199</v>
      </c>
      <c r="L2776" s="90" t="s">
        <v>10512</v>
      </c>
    </row>
    <row r="2777" spans="1:12" hidden="1" outlineLevel="2" x14ac:dyDescent="0.25">
      <c r="A2777" s="90">
        <v>3</v>
      </c>
      <c r="B2777" s="26">
        <v>920431830</v>
      </c>
      <c r="C2777" s="90">
        <v>20</v>
      </c>
      <c r="D2777" s="90">
        <v>206799</v>
      </c>
      <c r="E2777" s="94">
        <v>43637</v>
      </c>
      <c r="F2777" s="26">
        <v>206799299823</v>
      </c>
      <c r="G2777" s="90">
        <v>299823</v>
      </c>
      <c r="H2777" s="90">
        <v>3.08</v>
      </c>
      <c r="I2777" s="90">
        <v>3.08</v>
      </c>
      <c r="J2777" s="90" t="s">
        <v>10509</v>
      </c>
      <c r="K2777" s="90">
        <v>535</v>
      </c>
      <c r="L2777" s="90" t="s">
        <v>10512</v>
      </c>
    </row>
    <row r="2778" spans="1:12" hidden="1" outlineLevel="2" x14ac:dyDescent="0.25">
      <c r="A2778" s="90">
        <v>3</v>
      </c>
      <c r="B2778" s="26">
        <v>920431830</v>
      </c>
      <c r="C2778" s="90">
        <v>20</v>
      </c>
      <c r="D2778" s="90">
        <v>209490</v>
      </c>
      <c r="E2778" s="94">
        <v>43669</v>
      </c>
      <c r="F2778" s="26">
        <v>209490302455</v>
      </c>
      <c r="G2778" s="90">
        <v>302455</v>
      </c>
      <c r="H2778" s="90">
        <v>0.2</v>
      </c>
      <c r="I2778" s="90">
        <v>0.2</v>
      </c>
      <c r="J2778" s="90" t="s">
        <v>10509</v>
      </c>
      <c r="K2778" s="90">
        <v>504</v>
      </c>
      <c r="L2778" s="90" t="s">
        <v>10512</v>
      </c>
    </row>
    <row r="2779" spans="1:12" hidden="1" outlineLevel="2" x14ac:dyDescent="0.25">
      <c r="A2779" s="90">
        <v>3</v>
      </c>
      <c r="B2779" s="26">
        <v>920431830001</v>
      </c>
      <c r="C2779" s="90">
        <v>20</v>
      </c>
      <c r="D2779" s="90">
        <v>207617</v>
      </c>
      <c r="E2779" s="94">
        <v>43647</v>
      </c>
      <c r="F2779" s="26">
        <v>207617300597</v>
      </c>
      <c r="G2779" s="90">
        <v>300597</v>
      </c>
      <c r="H2779" s="90">
        <v>17.27</v>
      </c>
      <c r="I2779" s="90">
        <v>17.27</v>
      </c>
      <c r="J2779" s="90" t="s">
        <v>10509</v>
      </c>
      <c r="K2779" s="90">
        <v>535</v>
      </c>
      <c r="L2779" s="90" t="s">
        <v>10512</v>
      </c>
    </row>
    <row r="2780" spans="1:12" hidden="1" outlineLevel="2" x14ac:dyDescent="0.25">
      <c r="A2780" s="90">
        <v>3</v>
      </c>
      <c r="B2780" s="26">
        <v>920431830001</v>
      </c>
      <c r="C2780" s="90">
        <v>20</v>
      </c>
      <c r="D2780" s="90">
        <v>210384</v>
      </c>
      <c r="E2780" s="94">
        <v>43678</v>
      </c>
      <c r="F2780" s="26">
        <v>210384303264</v>
      </c>
      <c r="G2780" s="90">
        <v>303264</v>
      </c>
      <c r="H2780" s="90">
        <v>0.06</v>
      </c>
      <c r="I2780" s="90">
        <v>0.06</v>
      </c>
      <c r="J2780" s="90" t="s">
        <v>10509</v>
      </c>
      <c r="K2780" s="90">
        <v>504</v>
      </c>
      <c r="L2780" s="90" t="s">
        <v>10512</v>
      </c>
    </row>
    <row r="2781" spans="1:12" hidden="1" outlineLevel="2" x14ac:dyDescent="0.25">
      <c r="A2781" s="90">
        <v>3</v>
      </c>
      <c r="B2781" s="26">
        <v>920431830001</v>
      </c>
      <c r="C2781" s="90">
        <v>20</v>
      </c>
      <c r="D2781" s="90">
        <v>213249</v>
      </c>
      <c r="E2781" s="94">
        <v>43710</v>
      </c>
      <c r="F2781" s="26">
        <v>213249305999</v>
      </c>
      <c r="G2781" s="90">
        <v>305999</v>
      </c>
      <c r="H2781" s="90">
        <v>1.68</v>
      </c>
      <c r="I2781" s="90">
        <v>1.68</v>
      </c>
      <c r="J2781" s="90" t="s">
        <v>10509</v>
      </c>
      <c r="K2781" s="90">
        <v>473</v>
      </c>
      <c r="L2781" s="90" t="s">
        <v>10512</v>
      </c>
    </row>
    <row r="2782" spans="1:12" hidden="1" outlineLevel="2" x14ac:dyDescent="0.25">
      <c r="A2782" s="90">
        <v>3</v>
      </c>
      <c r="B2782" s="26">
        <v>920436839</v>
      </c>
      <c r="C2782" s="90">
        <v>20</v>
      </c>
      <c r="D2782" s="90">
        <v>193895</v>
      </c>
      <c r="E2782" s="94">
        <v>43487</v>
      </c>
      <c r="F2782" s="26">
        <v>193895287019</v>
      </c>
      <c r="G2782" s="90">
        <v>287019</v>
      </c>
      <c r="H2782" s="90">
        <v>14.91</v>
      </c>
      <c r="I2782" s="90">
        <v>14.91</v>
      </c>
      <c r="J2782" s="90" t="s">
        <v>10509</v>
      </c>
      <c r="K2782" s="90">
        <v>685</v>
      </c>
      <c r="L2782" s="90" t="s">
        <v>10512</v>
      </c>
    </row>
    <row r="2783" spans="1:12" hidden="1" outlineLevel="2" x14ac:dyDescent="0.25">
      <c r="A2783" s="90">
        <v>3</v>
      </c>
      <c r="B2783" s="26">
        <v>920436839</v>
      </c>
      <c r="C2783" s="90">
        <v>20</v>
      </c>
      <c r="D2783" s="90">
        <v>196186</v>
      </c>
      <c r="E2783" s="94">
        <v>43518</v>
      </c>
      <c r="F2783" s="26">
        <v>196186289299</v>
      </c>
      <c r="G2783" s="90">
        <v>289299</v>
      </c>
      <c r="H2783" s="90">
        <v>5.81</v>
      </c>
      <c r="I2783" s="90">
        <v>5.81</v>
      </c>
      <c r="J2783" s="90" t="s">
        <v>10509</v>
      </c>
      <c r="K2783" s="90">
        <v>657</v>
      </c>
      <c r="L2783" s="90" t="s">
        <v>10512</v>
      </c>
    </row>
    <row r="2784" spans="1:12" hidden="1" outlineLevel="2" x14ac:dyDescent="0.25">
      <c r="A2784" s="90">
        <v>3</v>
      </c>
      <c r="B2784" s="26">
        <v>920437233</v>
      </c>
      <c r="C2784" s="90">
        <v>20</v>
      </c>
      <c r="D2784" s="90">
        <v>176191</v>
      </c>
      <c r="E2784" s="94">
        <v>43243</v>
      </c>
      <c r="F2784" s="26">
        <v>176191269368</v>
      </c>
      <c r="G2784" s="90">
        <v>269368</v>
      </c>
      <c r="H2784" s="90">
        <v>12.5</v>
      </c>
      <c r="I2784" s="90">
        <v>12.5</v>
      </c>
      <c r="J2784" s="90" t="s">
        <v>10509</v>
      </c>
      <c r="K2784" s="90">
        <v>930</v>
      </c>
      <c r="L2784" s="90" t="s">
        <v>10512</v>
      </c>
    </row>
    <row r="2785" spans="1:12" hidden="1" outlineLevel="2" x14ac:dyDescent="0.25">
      <c r="A2785" s="90">
        <v>3</v>
      </c>
      <c r="B2785" s="26">
        <v>920437233</v>
      </c>
      <c r="C2785" s="90">
        <v>20</v>
      </c>
      <c r="D2785" s="90">
        <v>178204</v>
      </c>
      <c r="E2785" s="94">
        <v>43273</v>
      </c>
      <c r="F2785" s="26">
        <v>178204271378</v>
      </c>
      <c r="G2785" s="90">
        <v>271378</v>
      </c>
      <c r="H2785" s="90">
        <v>46.46</v>
      </c>
      <c r="I2785" s="90">
        <v>46.46</v>
      </c>
      <c r="J2785" s="90" t="s">
        <v>10509</v>
      </c>
      <c r="K2785" s="90">
        <v>900</v>
      </c>
      <c r="L2785" s="90" t="s">
        <v>10512</v>
      </c>
    </row>
    <row r="2786" spans="1:12" hidden="1" outlineLevel="2" x14ac:dyDescent="0.25">
      <c r="A2786" s="90">
        <v>3</v>
      </c>
      <c r="B2786" s="26">
        <v>920437613001</v>
      </c>
      <c r="C2786" s="90">
        <v>20</v>
      </c>
      <c r="D2786" s="90">
        <v>222150</v>
      </c>
      <c r="E2786" s="94">
        <v>43801</v>
      </c>
      <c r="F2786" s="26">
        <v>222150314427</v>
      </c>
      <c r="G2786" s="90">
        <v>314427</v>
      </c>
      <c r="H2786" s="90">
        <v>0.32</v>
      </c>
      <c r="I2786" s="90">
        <v>0.32</v>
      </c>
      <c r="J2786" s="90" t="s">
        <v>10509</v>
      </c>
      <c r="K2786" s="90">
        <v>382</v>
      </c>
      <c r="L2786" s="90" t="s">
        <v>10512</v>
      </c>
    </row>
    <row r="2787" spans="1:12" hidden="1" outlineLevel="2" x14ac:dyDescent="0.25">
      <c r="A2787" s="90">
        <v>3</v>
      </c>
      <c r="B2787" s="26">
        <v>920465101</v>
      </c>
      <c r="C2787" s="90">
        <v>20</v>
      </c>
      <c r="D2787" s="90">
        <v>214151</v>
      </c>
      <c r="E2787" s="94">
        <v>43731</v>
      </c>
      <c r="F2787" s="26">
        <v>214151306869</v>
      </c>
      <c r="G2787" s="90">
        <v>306869</v>
      </c>
      <c r="H2787" s="90">
        <v>1.68</v>
      </c>
      <c r="I2787" s="90">
        <v>1.68</v>
      </c>
      <c r="J2787" s="90" t="s">
        <v>10509</v>
      </c>
      <c r="K2787" s="90">
        <v>443</v>
      </c>
      <c r="L2787" s="90" t="s">
        <v>10512</v>
      </c>
    </row>
    <row r="2788" spans="1:12" hidden="1" outlineLevel="2" x14ac:dyDescent="0.25">
      <c r="A2788" s="90">
        <v>3</v>
      </c>
      <c r="B2788" s="26">
        <v>920465101</v>
      </c>
      <c r="C2788" s="90">
        <v>20</v>
      </c>
      <c r="D2788" s="90">
        <v>217077</v>
      </c>
      <c r="E2788" s="94">
        <v>43759</v>
      </c>
      <c r="F2788" s="26">
        <v>217077309662</v>
      </c>
      <c r="G2788" s="90">
        <v>309662</v>
      </c>
      <c r="H2788" s="90">
        <v>1.68</v>
      </c>
      <c r="I2788" s="90">
        <v>1.68</v>
      </c>
      <c r="J2788" s="90" t="s">
        <v>10509</v>
      </c>
      <c r="K2788" s="90">
        <v>412</v>
      </c>
      <c r="L2788" s="90" t="s">
        <v>10512</v>
      </c>
    </row>
    <row r="2789" spans="1:12" hidden="1" outlineLevel="2" x14ac:dyDescent="0.25">
      <c r="A2789" s="90">
        <v>3</v>
      </c>
      <c r="B2789" s="26">
        <v>920487469</v>
      </c>
      <c r="C2789" s="90">
        <v>20</v>
      </c>
      <c r="D2789" s="90">
        <v>169071</v>
      </c>
      <c r="E2789" s="94">
        <v>43124</v>
      </c>
      <c r="F2789" s="26">
        <v>169071260723</v>
      </c>
      <c r="G2789" s="90">
        <v>260723</v>
      </c>
      <c r="H2789" s="90">
        <v>15.05</v>
      </c>
      <c r="I2789" s="90">
        <v>15.05</v>
      </c>
      <c r="J2789" s="90" t="s">
        <v>10509</v>
      </c>
      <c r="K2789" s="90">
        <v>1050</v>
      </c>
      <c r="L2789" s="90" t="s">
        <v>10512</v>
      </c>
    </row>
    <row r="2790" spans="1:12" hidden="1" outlineLevel="2" x14ac:dyDescent="0.25">
      <c r="A2790" s="90">
        <v>3</v>
      </c>
      <c r="B2790" s="26">
        <v>920496536</v>
      </c>
      <c r="C2790" s="90">
        <v>20</v>
      </c>
      <c r="D2790" s="90">
        <v>205947</v>
      </c>
      <c r="E2790" s="94">
        <v>43637</v>
      </c>
      <c r="F2790" s="26">
        <v>205947298974</v>
      </c>
      <c r="G2790" s="90">
        <v>298974</v>
      </c>
      <c r="H2790" s="90">
        <v>1.76</v>
      </c>
      <c r="I2790" s="90">
        <v>1.76</v>
      </c>
      <c r="J2790" s="90" t="s">
        <v>10509</v>
      </c>
      <c r="K2790" s="90">
        <v>535</v>
      </c>
      <c r="L2790" s="90" t="s">
        <v>10512</v>
      </c>
    </row>
    <row r="2791" spans="1:12" hidden="1" outlineLevel="2" x14ac:dyDescent="0.25">
      <c r="A2791" s="90">
        <v>3</v>
      </c>
      <c r="B2791" s="26">
        <v>920496536</v>
      </c>
      <c r="C2791" s="90">
        <v>20</v>
      </c>
      <c r="D2791" s="90">
        <v>211419</v>
      </c>
      <c r="E2791" s="94">
        <v>43699</v>
      </c>
      <c r="F2791" s="26">
        <v>211419304278</v>
      </c>
      <c r="G2791" s="90">
        <v>304278</v>
      </c>
      <c r="H2791" s="90">
        <v>1.68</v>
      </c>
      <c r="I2791" s="90">
        <v>1.68</v>
      </c>
      <c r="J2791" s="90" t="s">
        <v>10509</v>
      </c>
      <c r="K2791" s="90">
        <v>473</v>
      </c>
      <c r="L2791" s="90" t="s">
        <v>10512</v>
      </c>
    </row>
    <row r="2792" spans="1:12" hidden="1" outlineLevel="2" x14ac:dyDescent="0.25">
      <c r="A2792" s="90">
        <v>3</v>
      </c>
      <c r="B2792" s="26">
        <v>920499449</v>
      </c>
      <c r="C2792" s="90">
        <v>20</v>
      </c>
      <c r="D2792" s="90">
        <v>235650</v>
      </c>
      <c r="E2792" s="94">
        <v>43942</v>
      </c>
      <c r="F2792" s="26">
        <v>235650327109</v>
      </c>
      <c r="G2792" s="90">
        <v>327109</v>
      </c>
      <c r="H2792" s="90">
        <v>1.68</v>
      </c>
      <c r="I2792" s="90">
        <v>1.68</v>
      </c>
      <c r="J2792" s="90" t="s">
        <v>10509</v>
      </c>
      <c r="K2792" s="90">
        <v>230</v>
      </c>
      <c r="L2792" s="90" t="s">
        <v>10512</v>
      </c>
    </row>
    <row r="2793" spans="1:12" hidden="1" outlineLevel="2" x14ac:dyDescent="0.25">
      <c r="A2793" s="90">
        <v>3</v>
      </c>
      <c r="B2793" s="26">
        <v>920499449</v>
      </c>
      <c r="C2793" s="90">
        <v>20</v>
      </c>
      <c r="D2793" s="90">
        <v>238620</v>
      </c>
      <c r="E2793" s="94">
        <v>43972</v>
      </c>
      <c r="F2793" s="26">
        <v>238620329878</v>
      </c>
      <c r="G2793" s="90">
        <v>329878</v>
      </c>
      <c r="H2793" s="90">
        <v>1.68</v>
      </c>
      <c r="I2793" s="90">
        <v>1.68</v>
      </c>
      <c r="J2793" s="90" t="s">
        <v>10509</v>
      </c>
      <c r="K2793" s="90">
        <v>199</v>
      </c>
      <c r="L2793" s="90" t="s">
        <v>10512</v>
      </c>
    </row>
    <row r="2794" spans="1:12" hidden="1" outlineLevel="2" x14ac:dyDescent="0.25">
      <c r="A2794" s="90">
        <v>3</v>
      </c>
      <c r="B2794" s="26">
        <v>920506466</v>
      </c>
      <c r="C2794" s="90">
        <v>20</v>
      </c>
      <c r="D2794" s="90">
        <v>189676</v>
      </c>
      <c r="E2794" s="94">
        <v>43426</v>
      </c>
      <c r="F2794" s="26">
        <v>189676282822</v>
      </c>
      <c r="G2794" s="90">
        <v>282822</v>
      </c>
      <c r="H2794" s="90">
        <v>22.16</v>
      </c>
      <c r="I2794" s="90">
        <v>22.16</v>
      </c>
      <c r="J2794" s="90" t="s">
        <v>10509</v>
      </c>
      <c r="K2794" s="90">
        <v>747</v>
      </c>
      <c r="L2794" s="90" t="s">
        <v>10512</v>
      </c>
    </row>
    <row r="2795" spans="1:12" hidden="1" outlineLevel="2" x14ac:dyDescent="0.25">
      <c r="A2795" s="90">
        <v>3</v>
      </c>
      <c r="B2795" s="26">
        <v>920514106</v>
      </c>
      <c r="C2795" s="90">
        <v>20</v>
      </c>
      <c r="D2795" s="90">
        <v>178161</v>
      </c>
      <c r="E2795" s="94">
        <v>43273</v>
      </c>
      <c r="F2795" s="26">
        <v>178161271335</v>
      </c>
      <c r="G2795" s="90">
        <v>271335</v>
      </c>
      <c r="H2795" s="90">
        <v>1.68</v>
      </c>
      <c r="I2795" s="90">
        <v>1.68</v>
      </c>
      <c r="J2795" s="90" t="s">
        <v>10509</v>
      </c>
      <c r="K2795" s="90">
        <v>900</v>
      </c>
      <c r="L2795" s="90" t="s">
        <v>10512</v>
      </c>
    </row>
    <row r="2796" spans="1:12" hidden="1" outlineLevel="2" x14ac:dyDescent="0.25">
      <c r="A2796" s="90">
        <v>3</v>
      </c>
      <c r="B2796" s="26">
        <v>920543717</v>
      </c>
      <c r="C2796" s="90">
        <v>20</v>
      </c>
      <c r="D2796" s="90">
        <v>212624</v>
      </c>
      <c r="E2796" s="94">
        <v>43699</v>
      </c>
      <c r="F2796" s="26">
        <v>212624305420</v>
      </c>
      <c r="G2796" s="90">
        <v>305420</v>
      </c>
      <c r="H2796" s="90">
        <v>4.55</v>
      </c>
      <c r="I2796" s="90">
        <v>4.55</v>
      </c>
      <c r="J2796" s="90" t="s">
        <v>10509</v>
      </c>
      <c r="K2796" s="90">
        <v>473</v>
      </c>
      <c r="L2796" s="90" t="s">
        <v>10512</v>
      </c>
    </row>
    <row r="2797" spans="1:12" hidden="1" outlineLevel="2" x14ac:dyDescent="0.25">
      <c r="A2797" s="90">
        <v>3</v>
      </c>
      <c r="B2797" s="26">
        <v>920567799</v>
      </c>
      <c r="C2797" s="90">
        <v>20</v>
      </c>
      <c r="D2797" s="90">
        <v>220451</v>
      </c>
      <c r="E2797" s="94">
        <v>43790</v>
      </c>
      <c r="F2797" s="26">
        <v>220451312885</v>
      </c>
      <c r="G2797" s="90">
        <v>312885</v>
      </c>
      <c r="H2797" s="90">
        <v>2.3199999999999998</v>
      </c>
      <c r="I2797" s="90">
        <v>2.3199999999999998</v>
      </c>
      <c r="J2797" s="90" t="s">
        <v>10509</v>
      </c>
      <c r="K2797" s="90">
        <v>382</v>
      </c>
      <c r="L2797" s="90" t="s">
        <v>10512</v>
      </c>
    </row>
    <row r="2798" spans="1:12" hidden="1" outlineLevel="2" x14ac:dyDescent="0.25">
      <c r="A2798" s="90">
        <v>3</v>
      </c>
      <c r="B2798" s="26">
        <v>920567799</v>
      </c>
      <c r="C2798" s="90">
        <v>20</v>
      </c>
      <c r="D2798" s="90">
        <v>223275</v>
      </c>
      <c r="E2798" s="94">
        <v>43822</v>
      </c>
      <c r="F2798" s="26">
        <v>223275315551</v>
      </c>
      <c r="G2798" s="90">
        <v>315551</v>
      </c>
      <c r="H2798" s="90">
        <v>2.77</v>
      </c>
      <c r="I2798" s="90">
        <v>2.77</v>
      </c>
      <c r="J2798" s="90" t="s">
        <v>10509</v>
      </c>
      <c r="K2798" s="90">
        <v>351</v>
      </c>
      <c r="L2798" s="90" t="s">
        <v>10512</v>
      </c>
    </row>
    <row r="2799" spans="1:12" hidden="1" outlineLevel="2" x14ac:dyDescent="0.25">
      <c r="A2799" s="90">
        <v>3</v>
      </c>
      <c r="B2799" s="26">
        <v>920567799</v>
      </c>
      <c r="C2799" s="90">
        <v>20</v>
      </c>
      <c r="D2799" s="90">
        <v>226143</v>
      </c>
      <c r="E2799" s="94">
        <v>43851</v>
      </c>
      <c r="F2799" s="26">
        <v>226143318244</v>
      </c>
      <c r="G2799" s="90">
        <v>318244</v>
      </c>
      <c r="H2799" s="90">
        <v>1.93</v>
      </c>
      <c r="I2799" s="90">
        <v>1.93</v>
      </c>
      <c r="J2799" s="90" t="s">
        <v>10509</v>
      </c>
      <c r="K2799" s="90">
        <v>320</v>
      </c>
      <c r="L2799" s="90" t="s">
        <v>10512</v>
      </c>
    </row>
    <row r="2800" spans="1:12" hidden="1" outlineLevel="2" x14ac:dyDescent="0.25">
      <c r="A2800" s="90">
        <v>3</v>
      </c>
      <c r="B2800" s="26">
        <v>920598083</v>
      </c>
      <c r="C2800" s="90">
        <v>20</v>
      </c>
      <c r="D2800" s="90">
        <v>191240</v>
      </c>
      <c r="E2800" s="94">
        <v>43455</v>
      </c>
      <c r="F2800" s="26">
        <v>191240284374</v>
      </c>
      <c r="G2800" s="90">
        <v>284374</v>
      </c>
      <c r="H2800" s="90">
        <v>4.4400000000000004</v>
      </c>
      <c r="I2800" s="90">
        <v>4.4400000000000004</v>
      </c>
      <c r="J2800" s="90" t="s">
        <v>10509</v>
      </c>
      <c r="K2800" s="90">
        <v>716</v>
      </c>
      <c r="L2800" s="90" t="s">
        <v>10512</v>
      </c>
    </row>
    <row r="2801" spans="1:12" hidden="1" outlineLevel="2" x14ac:dyDescent="0.25">
      <c r="A2801" s="90">
        <v>3</v>
      </c>
      <c r="B2801" s="26">
        <v>920598083</v>
      </c>
      <c r="C2801" s="90">
        <v>20</v>
      </c>
      <c r="D2801" s="90">
        <v>193518</v>
      </c>
      <c r="E2801" s="94">
        <v>43487</v>
      </c>
      <c r="F2801" s="26">
        <v>193518286642</v>
      </c>
      <c r="G2801" s="90">
        <v>286642</v>
      </c>
      <c r="H2801" s="90">
        <v>7.64</v>
      </c>
      <c r="I2801" s="90">
        <v>7.64</v>
      </c>
      <c r="J2801" s="90" t="s">
        <v>10509</v>
      </c>
      <c r="K2801" s="90">
        <v>685</v>
      </c>
      <c r="L2801" s="90" t="s">
        <v>10512</v>
      </c>
    </row>
    <row r="2802" spans="1:12" hidden="1" outlineLevel="2" x14ac:dyDescent="0.25">
      <c r="A2802" s="90">
        <v>3</v>
      </c>
      <c r="B2802" s="26">
        <v>920602703</v>
      </c>
      <c r="C2802" s="90">
        <v>20</v>
      </c>
      <c r="D2802" s="90">
        <v>214011</v>
      </c>
      <c r="E2802" s="94">
        <v>43731</v>
      </c>
      <c r="F2802" s="26">
        <v>214011306729</v>
      </c>
      <c r="G2802" s="90">
        <v>306729</v>
      </c>
      <c r="H2802" s="90">
        <v>1.68</v>
      </c>
      <c r="I2802" s="90">
        <v>1.68</v>
      </c>
      <c r="J2802" s="90" t="s">
        <v>10509</v>
      </c>
      <c r="K2802" s="90">
        <v>443</v>
      </c>
      <c r="L2802" s="90" t="s">
        <v>10512</v>
      </c>
    </row>
    <row r="2803" spans="1:12" hidden="1" outlineLevel="2" x14ac:dyDescent="0.25">
      <c r="A2803" s="90">
        <v>3</v>
      </c>
      <c r="B2803" s="26">
        <v>920672730</v>
      </c>
      <c r="C2803" s="90">
        <v>20</v>
      </c>
      <c r="D2803" s="90">
        <v>209549</v>
      </c>
      <c r="E2803" s="94">
        <v>43669</v>
      </c>
      <c r="F2803" s="26">
        <v>209549302511</v>
      </c>
      <c r="G2803" s="90">
        <v>302511</v>
      </c>
      <c r="H2803" s="90">
        <v>23.98</v>
      </c>
      <c r="I2803" s="90">
        <v>23.98</v>
      </c>
      <c r="J2803" s="90" t="s">
        <v>10509</v>
      </c>
      <c r="K2803" s="90">
        <v>504</v>
      </c>
      <c r="L2803" s="90" t="s">
        <v>10512</v>
      </c>
    </row>
    <row r="2804" spans="1:12" hidden="1" outlineLevel="2" x14ac:dyDescent="0.25">
      <c r="A2804" s="90">
        <v>3</v>
      </c>
      <c r="B2804" s="26">
        <v>920672730</v>
      </c>
      <c r="C2804" s="90">
        <v>20</v>
      </c>
      <c r="D2804" s="90">
        <v>212320</v>
      </c>
      <c r="E2804" s="94">
        <v>43699</v>
      </c>
      <c r="F2804" s="26">
        <v>212320305173</v>
      </c>
      <c r="G2804" s="90">
        <v>305173</v>
      </c>
      <c r="H2804" s="90">
        <v>8.68</v>
      </c>
      <c r="I2804" s="90">
        <v>8.68</v>
      </c>
      <c r="J2804" s="90" t="s">
        <v>10509</v>
      </c>
      <c r="K2804" s="90">
        <v>473</v>
      </c>
      <c r="L2804" s="90" t="s">
        <v>10512</v>
      </c>
    </row>
    <row r="2805" spans="1:12" hidden="1" outlineLevel="2" x14ac:dyDescent="0.25">
      <c r="A2805" s="90">
        <v>3</v>
      </c>
      <c r="B2805" s="26">
        <v>920710597</v>
      </c>
      <c r="C2805" s="90">
        <v>20</v>
      </c>
      <c r="D2805" s="90">
        <v>168394</v>
      </c>
      <c r="E2805" s="94">
        <v>43124</v>
      </c>
      <c r="F2805" s="26">
        <v>168394260046</v>
      </c>
      <c r="G2805" s="90">
        <v>260046</v>
      </c>
      <c r="H2805" s="90">
        <v>1.68</v>
      </c>
      <c r="I2805" s="90">
        <v>1.68</v>
      </c>
      <c r="J2805" s="90" t="s">
        <v>10509</v>
      </c>
      <c r="K2805" s="90">
        <v>1050</v>
      </c>
      <c r="L2805" s="90" t="s">
        <v>10512</v>
      </c>
    </row>
    <row r="2806" spans="1:12" hidden="1" outlineLevel="2" x14ac:dyDescent="0.25">
      <c r="A2806" s="90">
        <v>3</v>
      </c>
      <c r="B2806" s="26">
        <v>920710597</v>
      </c>
      <c r="C2806" s="90">
        <v>20</v>
      </c>
      <c r="D2806" s="90">
        <v>170131</v>
      </c>
      <c r="E2806" s="94">
        <v>43154</v>
      </c>
      <c r="F2806" s="26">
        <v>170131261781</v>
      </c>
      <c r="G2806" s="90">
        <v>261781</v>
      </c>
      <c r="H2806" s="90">
        <v>1.68</v>
      </c>
      <c r="I2806" s="90">
        <v>1.68</v>
      </c>
      <c r="J2806" s="90" t="s">
        <v>10509</v>
      </c>
      <c r="K2806" s="90">
        <v>1022</v>
      </c>
      <c r="L2806" s="90" t="s">
        <v>10512</v>
      </c>
    </row>
    <row r="2807" spans="1:12" hidden="1" outlineLevel="2" x14ac:dyDescent="0.25">
      <c r="A2807" s="90">
        <v>3</v>
      </c>
      <c r="B2807" s="26">
        <v>920740727</v>
      </c>
      <c r="C2807" s="90">
        <v>20</v>
      </c>
      <c r="D2807" s="90">
        <v>225710</v>
      </c>
      <c r="E2807" s="94">
        <v>43851</v>
      </c>
      <c r="F2807" s="26">
        <v>225710317811</v>
      </c>
      <c r="G2807" s="90">
        <v>317811</v>
      </c>
      <c r="H2807" s="90">
        <v>2.17</v>
      </c>
      <c r="I2807" s="90">
        <v>2.17</v>
      </c>
      <c r="J2807" s="90" t="s">
        <v>10509</v>
      </c>
      <c r="K2807" s="90">
        <v>320</v>
      </c>
      <c r="L2807" s="90" t="s">
        <v>10512</v>
      </c>
    </row>
    <row r="2808" spans="1:12" hidden="1" outlineLevel="2" x14ac:dyDescent="0.25">
      <c r="A2808" s="90">
        <v>3</v>
      </c>
      <c r="B2808" s="26">
        <v>920740727</v>
      </c>
      <c r="C2808" s="90">
        <v>20</v>
      </c>
      <c r="D2808" s="90">
        <v>234590</v>
      </c>
      <c r="E2808" s="94">
        <v>43942</v>
      </c>
      <c r="F2808" s="26">
        <v>234590326071</v>
      </c>
      <c r="G2808" s="90">
        <v>326071</v>
      </c>
      <c r="H2808" s="90">
        <v>1.68</v>
      </c>
      <c r="I2808" s="90">
        <v>1.68</v>
      </c>
      <c r="J2808" s="90" t="s">
        <v>10509</v>
      </c>
      <c r="K2808" s="90">
        <v>230</v>
      </c>
      <c r="L2808" s="90" t="s">
        <v>10512</v>
      </c>
    </row>
    <row r="2809" spans="1:12" hidden="1" outlineLevel="2" x14ac:dyDescent="0.25">
      <c r="A2809" s="90">
        <v>3</v>
      </c>
      <c r="B2809" s="26">
        <v>919547497</v>
      </c>
      <c r="C2809" s="90">
        <v>20</v>
      </c>
      <c r="D2809" s="90">
        <v>171956</v>
      </c>
      <c r="E2809" s="94">
        <v>43185</v>
      </c>
      <c r="F2809" s="26">
        <v>171956263603</v>
      </c>
      <c r="G2809" s="90">
        <v>263603</v>
      </c>
      <c r="H2809" s="90">
        <v>1.68</v>
      </c>
      <c r="I2809" s="90">
        <v>1.68</v>
      </c>
      <c r="J2809" s="90" t="s">
        <v>10509</v>
      </c>
      <c r="K2809" s="90">
        <v>991</v>
      </c>
      <c r="L2809" s="90" t="s">
        <v>10512</v>
      </c>
    </row>
    <row r="2810" spans="1:12" hidden="1" outlineLevel="2" x14ac:dyDescent="0.25">
      <c r="A2810" s="90">
        <v>3</v>
      </c>
      <c r="B2810" s="26">
        <v>919551325</v>
      </c>
      <c r="C2810" s="90">
        <v>20</v>
      </c>
      <c r="D2810" s="90">
        <v>199298</v>
      </c>
      <c r="E2810" s="94">
        <v>43546</v>
      </c>
      <c r="F2810" s="26">
        <v>199298292397</v>
      </c>
      <c r="G2810" s="90">
        <v>292397</v>
      </c>
      <c r="H2810" s="90">
        <v>0.1</v>
      </c>
      <c r="I2810" s="90">
        <v>0.1</v>
      </c>
      <c r="J2810" s="90" t="s">
        <v>10509</v>
      </c>
      <c r="K2810" s="90">
        <v>626</v>
      </c>
      <c r="L2810" s="90" t="s">
        <v>10512</v>
      </c>
    </row>
    <row r="2811" spans="1:12" hidden="1" outlineLevel="2" x14ac:dyDescent="0.25">
      <c r="A2811" s="90">
        <v>3</v>
      </c>
      <c r="B2811" s="26">
        <v>919551325</v>
      </c>
      <c r="C2811" s="90">
        <v>20</v>
      </c>
      <c r="D2811" s="90">
        <v>201648</v>
      </c>
      <c r="E2811" s="94">
        <v>43578</v>
      </c>
      <c r="F2811" s="26">
        <v>201648294734</v>
      </c>
      <c r="G2811" s="90">
        <v>294734</v>
      </c>
      <c r="H2811" s="90">
        <v>0.41</v>
      </c>
      <c r="I2811" s="90">
        <v>0.41</v>
      </c>
      <c r="J2811" s="90" t="s">
        <v>10509</v>
      </c>
      <c r="K2811" s="90">
        <v>596</v>
      </c>
      <c r="L2811" s="90" t="s">
        <v>10512</v>
      </c>
    </row>
    <row r="2812" spans="1:12" hidden="1" outlineLevel="2" x14ac:dyDescent="0.25">
      <c r="A2812" s="90">
        <v>3</v>
      </c>
      <c r="B2812" s="26">
        <v>919642678</v>
      </c>
      <c r="C2812" s="90">
        <v>20</v>
      </c>
      <c r="D2812" s="90">
        <v>228497</v>
      </c>
      <c r="E2812" s="94">
        <v>43882</v>
      </c>
      <c r="F2812" s="26">
        <v>228497320406</v>
      </c>
      <c r="G2812" s="90">
        <v>320406</v>
      </c>
      <c r="H2812" s="90">
        <v>1.68</v>
      </c>
      <c r="I2812" s="90">
        <v>1.68</v>
      </c>
      <c r="J2812" s="90" t="s">
        <v>10509</v>
      </c>
      <c r="K2812" s="90">
        <v>291</v>
      </c>
      <c r="L2812" s="90" t="s">
        <v>10512</v>
      </c>
    </row>
    <row r="2813" spans="1:12" hidden="1" outlineLevel="2" x14ac:dyDescent="0.25">
      <c r="A2813" s="90">
        <v>3</v>
      </c>
      <c r="B2813" s="26">
        <v>919663518</v>
      </c>
      <c r="C2813" s="90">
        <v>20</v>
      </c>
      <c r="D2813" s="90">
        <v>226006</v>
      </c>
      <c r="E2813" s="94">
        <v>43851</v>
      </c>
      <c r="F2813" s="26">
        <v>226006318107</v>
      </c>
      <c r="G2813" s="90">
        <v>318107</v>
      </c>
      <c r="H2813" s="90">
        <v>1.68</v>
      </c>
      <c r="I2813" s="90">
        <v>1.68</v>
      </c>
      <c r="J2813" s="90" t="s">
        <v>10509</v>
      </c>
      <c r="K2813" s="90">
        <v>320</v>
      </c>
      <c r="L2813" s="90" t="s">
        <v>10512</v>
      </c>
    </row>
    <row r="2814" spans="1:12" hidden="1" outlineLevel="2" x14ac:dyDescent="0.25">
      <c r="A2814" s="90">
        <v>3</v>
      </c>
      <c r="B2814" s="26">
        <v>919700708</v>
      </c>
      <c r="C2814" s="90">
        <v>20</v>
      </c>
      <c r="D2814" s="90">
        <v>218358</v>
      </c>
      <c r="E2814" s="94">
        <v>43759</v>
      </c>
      <c r="F2814" s="26">
        <v>218358310904</v>
      </c>
      <c r="G2814" s="90">
        <v>310904</v>
      </c>
      <c r="H2814" s="90">
        <v>4.97</v>
      </c>
      <c r="I2814" s="90">
        <v>4.97</v>
      </c>
      <c r="J2814" s="90" t="s">
        <v>10509</v>
      </c>
      <c r="K2814" s="90">
        <v>412</v>
      </c>
      <c r="L2814" s="90" t="s">
        <v>10512</v>
      </c>
    </row>
    <row r="2815" spans="1:12" hidden="1" outlineLevel="2" x14ac:dyDescent="0.25">
      <c r="A2815" s="90">
        <v>3</v>
      </c>
      <c r="B2815" s="26">
        <v>919700708</v>
      </c>
      <c r="C2815" s="90">
        <v>20</v>
      </c>
      <c r="D2815" s="90">
        <v>224023</v>
      </c>
      <c r="E2815" s="94">
        <v>43822</v>
      </c>
      <c r="F2815" s="26">
        <v>224023316259</v>
      </c>
      <c r="G2815" s="90">
        <v>316259</v>
      </c>
      <c r="H2815" s="90">
        <v>7.75</v>
      </c>
      <c r="I2815" s="90">
        <v>7.75</v>
      </c>
      <c r="J2815" s="90" t="s">
        <v>10509</v>
      </c>
      <c r="K2815" s="90">
        <v>351</v>
      </c>
      <c r="L2815" s="90" t="s">
        <v>10512</v>
      </c>
    </row>
    <row r="2816" spans="1:12" hidden="1" outlineLevel="2" x14ac:dyDescent="0.25">
      <c r="A2816" s="90">
        <v>3</v>
      </c>
      <c r="B2816" s="26">
        <v>919701458</v>
      </c>
      <c r="C2816" s="90">
        <v>20</v>
      </c>
      <c r="D2816" s="90">
        <v>213939</v>
      </c>
      <c r="E2816" s="94">
        <v>43731</v>
      </c>
      <c r="F2816" s="26">
        <v>213939306657</v>
      </c>
      <c r="G2816" s="90">
        <v>306657</v>
      </c>
      <c r="H2816" s="90">
        <v>6.78</v>
      </c>
      <c r="I2816" s="90">
        <v>6.78</v>
      </c>
      <c r="J2816" s="90" t="s">
        <v>10509</v>
      </c>
      <c r="K2816" s="90">
        <v>443</v>
      </c>
      <c r="L2816" s="90" t="s">
        <v>10512</v>
      </c>
    </row>
    <row r="2817" spans="1:12" hidden="1" outlineLevel="2" x14ac:dyDescent="0.25">
      <c r="A2817" s="90">
        <v>3</v>
      </c>
      <c r="B2817" s="26">
        <v>919701458</v>
      </c>
      <c r="C2817" s="90">
        <v>20</v>
      </c>
      <c r="D2817" s="90">
        <v>216878</v>
      </c>
      <c r="E2817" s="94">
        <v>43759</v>
      </c>
      <c r="F2817" s="26">
        <v>216878309463</v>
      </c>
      <c r="G2817" s="90">
        <v>309463</v>
      </c>
      <c r="H2817" s="90">
        <v>11.38</v>
      </c>
      <c r="I2817" s="90">
        <v>11.38</v>
      </c>
      <c r="J2817" s="90" t="s">
        <v>10509</v>
      </c>
      <c r="K2817" s="90">
        <v>412</v>
      </c>
      <c r="L2817" s="90" t="s">
        <v>10512</v>
      </c>
    </row>
    <row r="2818" spans="1:12" hidden="1" outlineLevel="2" x14ac:dyDescent="0.25">
      <c r="A2818" s="90">
        <v>3</v>
      </c>
      <c r="B2818" s="26">
        <v>919732446001</v>
      </c>
      <c r="C2818" s="90">
        <v>20</v>
      </c>
      <c r="D2818" s="90">
        <v>230659</v>
      </c>
      <c r="E2818" s="94">
        <v>43892</v>
      </c>
      <c r="F2818" s="26">
        <v>230659322421</v>
      </c>
      <c r="G2818" s="90">
        <v>322421</v>
      </c>
      <c r="H2818" s="90">
        <v>11.01</v>
      </c>
      <c r="I2818" s="90">
        <v>3.21</v>
      </c>
      <c r="J2818" s="90" t="s">
        <v>10509</v>
      </c>
      <c r="K2818" s="90">
        <v>291</v>
      </c>
      <c r="L2818" s="90" t="s">
        <v>10512</v>
      </c>
    </row>
    <row r="2819" spans="1:12" hidden="1" outlineLevel="2" x14ac:dyDescent="0.25">
      <c r="A2819" s="90">
        <v>3</v>
      </c>
      <c r="B2819" s="26">
        <v>919732446001</v>
      </c>
      <c r="C2819" s="90">
        <v>20</v>
      </c>
      <c r="D2819" s="90">
        <v>233626</v>
      </c>
      <c r="E2819" s="94">
        <v>43922</v>
      </c>
      <c r="F2819" s="26">
        <v>233626325177</v>
      </c>
      <c r="G2819" s="90">
        <v>325177</v>
      </c>
      <c r="H2819" s="90">
        <v>9.4499999999999993</v>
      </c>
      <c r="I2819" s="90">
        <v>9.4499999999999993</v>
      </c>
      <c r="J2819" s="90" t="s">
        <v>10509</v>
      </c>
      <c r="K2819" s="90">
        <v>260</v>
      </c>
      <c r="L2819" s="90" t="s">
        <v>10512</v>
      </c>
    </row>
    <row r="2820" spans="1:12" hidden="1" outlineLevel="2" x14ac:dyDescent="0.25">
      <c r="A2820" s="90">
        <v>3</v>
      </c>
      <c r="B2820" s="26">
        <v>919732446001</v>
      </c>
      <c r="C2820" s="90">
        <v>20</v>
      </c>
      <c r="D2820" s="90">
        <v>236599</v>
      </c>
      <c r="E2820" s="94">
        <v>43952</v>
      </c>
      <c r="F2820" s="26">
        <v>236599327936</v>
      </c>
      <c r="G2820" s="90">
        <v>327936</v>
      </c>
      <c r="H2820" s="90">
        <v>14.85</v>
      </c>
      <c r="I2820" s="90">
        <v>14.85</v>
      </c>
      <c r="J2820" s="90" t="s">
        <v>10509</v>
      </c>
      <c r="K2820" s="90">
        <v>230</v>
      </c>
      <c r="L2820" s="90" t="s">
        <v>10512</v>
      </c>
    </row>
    <row r="2821" spans="1:12" hidden="1" outlineLevel="2" x14ac:dyDescent="0.25">
      <c r="A2821" s="90">
        <v>3</v>
      </c>
      <c r="B2821" s="26">
        <v>919738658</v>
      </c>
      <c r="C2821" s="90">
        <v>20</v>
      </c>
      <c r="D2821" s="90">
        <v>232238</v>
      </c>
      <c r="E2821" s="94">
        <v>43913</v>
      </c>
      <c r="F2821" s="26">
        <v>232238323939</v>
      </c>
      <c r="G2821" s="90">
        <v>323939</v>
      </c>
      <c r="H2821" s="90">
        <v>2.69</v>
      </c>
      <c r="I2821" s="90">
        <v>2.69</v>
      </c>
      <c r="J2821" s="90" t="s">
        <v>10509</v>
      </c>
      <c r="K2821" s="90">
        <v>260</v>
      </c>
      <c r="L2821" s="90" t="s">
        <v>10512</v>
      </c>
    </row>
    <row r="2822" spans="1:12" hidden="1" outlineLevel="2" x14ac:dyDescent="0.25">
      <c r="A2822" s="90">
        <v>3</v>
      </c>
      <c r="B2822" s="26">
        <v>919738658</v>
      </c>
      <c r="C2822" s="90">
        <v>20</v>
      </c>
      <c r="D2822" s="90">
        <v>235232</v>
      </c>
      <c r="E2822" s="94">
        <v>43942</v>
      </c>
      <c r="F2822" s="26">
        <v>235232326711</v>
      </c>
      <c r="G2822" s="90">
        <v>326711</v>
      </c>
      <c r="H2822" s="90">
        <v>6.91</v>
      </c>
      <c r="I2822" s="90">
        <v>6.91</v>
      </c>
      <c r="J2822" s="90" t="s">
        <v>10509</v>
      </c>
      <c r="K2822" s="90">
        <v>230</v>
      </c>
      <c r="L2822" s="90" t="s">
        <v>10512</v>
      </c>
    </row>
    <row r="2823" spans="1:12" hidden="1" outlineLevel="2" x14ac:dyDescent="0.25">
      <c r="A2823" s="90">
        <v>3</v>
      </c>
      <c r="B2823" s="26">
        <v>919742262</v>
      </c>
      <c r="C2823" s="90">
        <v>20</v>
      </c>
      <c r="D2823" s="90">
        <v>188778</v>
      </c>
      <c r="E2823" s="94">
        <v>43426</v>
      </c>
      <c r="F2823" s="26">
        <v>188778281924</v>
      </c>
      <c r="G2823" s="90">
        <v>281924</v>
      </c>
      <c r="H2823" s="90">
        <v>1.85</v>
      </c>
      <c r="I2823" s="90">
        <v>1.85</v>
      </c>
      <c r="J2823" s="90" t="s">
        <v>10509</v>
      </c>
      <c r="K2823" s="90">
        <v>747</v>
      </c>
      <c r="L2823" s="90" t="s">
        <v>10512</v>
      </c>
    </row>
    <row r="2824" spans="1:12" hidden="1" outlineLevel="2" x14ac:dyDescent="0.25">
      <c r="A2824" s="90">
        <v>3</v>
      </c>
      <c r="B2824" s="26">
        <v>919742262</v>
      </c>
      <c r="C2824" s="90">
        <v>20</v>
      </c>
      <c r="D2824" s="90">
        <v>191092</v>
      </c>
      <c r="E2824" s="94">
        <v>43455</v>
      </c>
      <c r="F2824" s="26">
        <v>191092284226</v>
      </c>
      <c r="G2824" s="90">
        <v>284226</v>
      </c>
      <c r="H2824" s="90">
        <v>1.7</v>
      </c>
      <c r="I2824" s="90">
        <v>1.7</v>
      </c>
      <c r="J2824" s="90" t="s">
        <v>10509</v>
      </c>
      <c r="K2824" s="90">
        <v>716</v>
      </c>
      <c r="L2824" s="90" t="s">
        <v>10512</v>
      </c>
    </row>
    <row r="2825" spans="1:12" hidden="1" outlineLevel="2" x14ac:dyDescent="0.25">
      <c r="A2825" s="90">
        <v>3</v>
      </c>
      <c r="B2825" s="26">
        <v>919815282</v>
      </c>
      <c r="C2825" s="90">
        <v>20</v>
      </c>
      <c r="D2825" s="90">
        <v>186841</v>
      </c>
      <c r="E2825" s="94">
        <v>43396</v>
      </c>
      <c r="F2825" s="26">
        <v>186841279996</v>
      </c>
      <c r="G2825" s="90">
        <v>279996</v>
      </c>
      <c r="H2825" s="90">
        <v>3.79</v>
      </c>
      <c r="I2825" s="90">
        <v>3.79</v>
      </c>
      <c r="J2825" s="90" t="s">
        <v>10509</v>
      </c>
      <c r="K2825" s="90">
        <v>777</v>
      </c>
      <c r="L2825" s="90" t="s">
        <v>10512</v>
      </c>
    </row>
    <row r="2826" spans="1:12" hidden="1" outlineLevel="2" x14ac:dyDescent="0.25">
      <c r="A2826" s="90">
        <v>3</v>
      </c>
      <c r="B2826" s="26">
        <v>919815282</v>
      </c>
      <c r="C2826" s="90">
        <v>20</v>
      </c>
      <c r="D2826" s="90">
        <v>186966</v>
      </c>
      <c r="E2826" s="94">
        <v>43396</v>
      </c>
      <c r="F2826" s="26">
        <v>186966280121</v>
      </c>
      <c r="G2826" s="90">
        <v>280121</v>
      </c>
      <c r="H2826" s="90">
        <v>1.68</v>
      </c>
      <c r="I2826" s="90">
        <v>1.68</v>
      </c>
      <c r="J2826" s="90" t="s">
        <v>10509</v>
      </c>
      <c r="K2826" s="90">
        <v>777</v>
      </c>
      <c r="L2826" s="90" t="s">
        <v>10512</v>
      </c>
    </row>
    <row r="2827" spans="1:12" hidden="1" outlineLevel="2" x14ac:dyDescent="0.25">
      <c r="A2827" s="90">
        <v>3</v>
      </c>
      <c r="B2827" s="26">
        <v>919815282</v>
      </c>
      <c r="C2827" s="90">
        <v>20</v>
      </c>
      <c r="D2827" s="90">
        <v>189145</v>
      </c>
      <c r="E2827" s="94">
        <v>43426</v>
      </c>
      <c r="F2827" s="26">
        <v>189145282291</v>
      </c>
      <c r="G2827" s="90">
        <v>282291</v>
      </c>
      <c r="H2827" s="90">
        <v>1.68</v>
      </c>
      <c r="I2827" s="90">
        <v>1.68</v>
      </c>
      <c r="J2827" s="90" t="s">
        <v>10509</v>
      </c>
      <c r="K2827" s="90">
        <v>747</v>
      </c>
      <c r="L2827" s="90" t="s">
        <v>10512</v>
      </c>
    </row>
    <row r="2828" spans="1:12" hidden="1" outlineLevel="2" x14ac:dyDescent="0.25">
      <c r="A2828" s="90">
        <v>3</v>
      </c>
      <c r="B2828" s="26">
        <v>919815282</v>
      </c>
      <c r="C2828" s="90">
        <v>20</v>
      </c>
      <c r="D2828" s="90">
        <v>189261</v>
      </c>
      <c r="E2828" s="94">
        <v>43426</v>
      </c>
      <c r="F2828" s="26">
        <v>189261282407</v>
      </c>
      <c r="G2828" s="90">
        <v>282407</v>
      </c>
      <c r="H2828" s="90">
        <v>1.68</v>
      </c>
      <c r="I2828" s="90">
        <v>1.68</v>
      </c>
      <c r="J2828" s="90" t="s">
        <v>10509</v>
      </c>
      <c r="K2828" s="90">
        <v>747</v>
      </c>
      <c r="L2828" s="90" t="s">
        <v>10512</v>
      </c>
    </row>
    <row r="2829" spans="1:12" hidden="1" outlineLevel="2" x14ac:dyDescent="0.25">
      <c r="A2829" s="90">
        <v>3</v>
      </c>
      <c r="B2829" s="26">
        <v>919823039</v>
      </c>
      <c r="C2829" s="90">
        <v>20</v>
      </c>
      <c r="D2829" s="90">
        <v>218444</v>
      </c>
      <c r="E2829" s="94">
        <v>43759</v>
      </c>
      <c r="F2829" s="26">
        <v>218444310964</v>
      </c>
      <c r="G2829" s="90">
        <v>310964</v>
      </c>
      <c r="H2829" s="90">
        <v>0.28999999999999998</v>
      </c>
      <c r="I2829" s="90">
        <v>0.28999999999999998</v>
      </c>
      <c r="J2829" s="90" t="s">
        <v>10509</v>
      </c>
      <c r="K2829" s="90">
        <v>412</v>
      </c>
      <c r="L2829" s="90" t="s">
        <v>10512</v>
      </c>
    </row>
    <row r="2830" spans="1:12" hidden="1" outlineLevel="2" x14ac:dyDescent="0.25">
      <c r="A2830" s="90">
        <v>3</v>
      </c>
      <c r="B2830" s="26">
        <v>919832543</v>
      </c>
      <c r="C2830" s="90">
        <v>20</v>
      </c>
      <c r="D2830" s="90">
        <v>203057</v>
      </c>
      <c r="E2830" s="94">
        <v>43607</v>
      </c>
      <c r="F2830" s="26">
        <v>203057296122</v>
      </c>
      <c r="G2830" s="90">
        <v>296122</v>
      </c>
      <c r="H2830" s="90">
        <v>2.2999999999999998</v>
      </c>
      <c r="I2830" s="90">
        <v>2.2999999999999998</v>
      </c>
      <c r="J2830" s="90" t="s">
        <v>10509</v>
      </c>
      <c r="K2830" s="90">
        <v>565</v>
      </c>
      <c r="L2830" s="90" t="s">
        <v>10512</v>
      </c>
    </row>
    <row r="2831" spans="1:12" hidden="1" outlineLevel="2" x14ac:dyDescent="0.25">
      <c r="A2831" s="90">
        <v>3</v>
      </c>
      <c r="B2831" s="26">
        <v>919832543</v>
      </c>
      <c r="C2831" s="90">
        <v>20</v>
      </c>
      <c r="D2831" s="90">
        <v>205683</v>
      </c>
      <c r="E2831" s="94">
        <v>43637</v>
      </c>
      <c r="F2831" s="26">
        <v>205683298710</v>
      </c>
      <c r="G2831" s="90">
        <v>298710</v>
      </c>
      <c r="H2831" s="90">
        <v>2.3199999999999998</v>
      </c>
      <c r="I2831" s="90">
        <v>2.3199999999999998</v>
      </c>
      <c r="J2831" s="90" t="s">
        <v>10509</v>
      </c>
      <c r="K2831" s="90">
        <v>535</v>
      </c>
      <c r="L2831" s="90" t="s">
        <v>10512</v>
      </c>
    </row>
    <row r="2832" spans="1:12" hidden="1" outlineLevel="2" x14ac:dyDescent="0.25">
      <c r="A2832" s="90">
        <v>3</v>
      </c>
      <c r="B2832" s="26">
        <v>919837450</v>
      </c>
      <c r="C2832" s="90">
        <v>20</v>
      </c>
      <c r="D2832" s="90">
        <v>170863</v>
      </c>
      <c r="E2832" s="94">
        <v>43154</v>
      </c>
      <c r="F2832" s="26">
        <v>170863262513</v>
      </c>
      <c r="G2832" s="90">
        <v>262513</v>
      </c>
      <c r="H2832" s="90">
        <v>10.29</v>
      </c>
      <c r="I2832" s="90">
        <v>10.29</v>
      </c>
      <c r="J2832" s="90" t="s">
        <v>10509</v>
      </c>
      <c r="K2832" s="90">
        <v>1022</v>
      </c>
      <c r="L2832" s="90" t="s">
        <v>10512</v>
      </c>
    </row>
    <row r="2833" spans="1:12" hidden="1" outlineLevel="2" x14ac:dyDescent="0.25">
      <c r="A2833" s="90">
        <v>3</v>
      </c>
      <c r="B2833" s="26">
        <v>919837450</v>
      </c>
      <c r="C2833" s="90">
        <v>20</v>
      </c>
      <c r="D2833" s="90">
        <v>184616</v>
      </c>
      <c r="E2833" s="94">
        <v>43364</v>
      </c>
      <c r="F2833" s="26">
        <v>184616277777</v>
      </c>
      <c r="G2833" s="90">
        <v>277777</v>
      </c>
      <c r="H2833" s="90">
        <v>1.68</v>
      </c>
      <c r="I2833" s="90">
        <v>1.68</v>
      </c>
      <c r="J2833" s="90" t="s">
        <v>10509</v>
      </c>
      <c r="K2833" s="90">
        <v>808</v>
      </c>
      <c r="L2833" s="90" t="s">
        <v>10512</v>
      </c>
    </row>
    <row r="2834" spans="1:12" hidden="1" outlineLevel="2" x14ac:dyDescent="0.25">
      <c r="A2834" s="90">
        <v>3</v>
      </c>
      <c r="B2834" s="26">
        <v>919860619</v>
      </c>
      <c r="C2834" s="90">
        <v>20</v>
      </c>
      <c r="D2834" s="90">
        <v>225487</v>
      </c>
      <c r="E2834" s="94">
        <v>43851</v>
      </c>
      <c r="F2834" s="26">
        <v>225487317588</v>
      </c>
      <c r="G2834" s="90">
        <v>317588</v>
      </c>
      <c r="H2834" s="90">
        <v>8.44</v>
      </c>
      <c r="I2834" s="90">
        <v>8.44</v>
      </c>
      <c r="J2834" s="90" t="s">
        <v>10509</v>
      </c>
      <c r="K2834" s="90">
        <v>320</v>
      </c>
      <c r="L2834" s="90" t="s">
        <v>10512</v>
      </c>
    </row>
    <row r="2835" spans="1:12" hidden="1" outlineLevel="2" x14ac:dyDescent="0.25">
      <c r="A2835" s="90">
        <v>3</v>
      </c>
      <c r="B2835" s="26">
        <v>919860619</v>
      </c>
      <c r="C2835" s="90">
        <v>20</v>
      </c>
      <c r="D2835" s="90">
        <v>228419</v>
      </c>
      <c r="E2835" s="94">
        <v>43882</v>
      </c>
      <c r="F2835" s="26">
        <v>228419320328</v>
      </c>
      <c r="G2835" s="90">
        <v>320328</v>
      </c>
      <c r="H2835" s="90">
        <v>8.44</v>
      </c>
      <c r="I2835" s="90">
        <v>8.44</v>
      </c>
      <c r="J2835" s="90" t="s">
        <v>10509</v>
      </c>
      <c r="K2835" s="90">
        <v>291</v>
      </c>
      <c r="L2835" s="90" t="s">
        <v>10512</v>
      </c>
    </row>
    <row r="2836" spans="1:12" hidden="1" outlineLevel="2" x14ac:dyDescent="0.25">
      <c r="A2836" s="90">
        <v>3</v>
      </c>
      <c r="B2836" s="26">
        <v>919860619</v>
      </c>
      <c r="C2836" s="90">
        <v>20</v>
      </c>
      <c r="D2836" s="90">
        <v>237319</v>
      </c>
      <c r="E2836" s="94">
        <v>43972</v>
      </c>
      <c r="F2836" s="26">
        <v>237319328598</v>
      </c>
      <c r="G2836" s="90">
        <v>328598</v>
      </c>
      <c r="H2836" s="90">
        <v>1.68</v>
      </c>
      <c r="I2836" s="90">
        <v>1.68</v>
      </c>
      <c r="J2836" s="90" t="s">
        <v>10509</v>
      </c>
      <c r="K2836" s="90">
        <v>199</v>
      </c>
      <c r="L2836" s="90" t="s">
        <v>10512</v>
      </c>
    </row>
    <row r="2837" spans="1:12" hidden="1" outlineLevel="2" x14ac:dyDescent="0.25">
      <c r="A2837" s="90">
        <v>3</v>
      </c>
      <c r="B2837" s="26">
        <v>919908830</v>
      </c>
      <c r="C2837" s="90">
        <v>20</v>
      </c>
      <c r="D2837" s="90">
        <v>206416</v>
      </c>
      <c r="E2837" s="94">
        <v>43637</v>
      </c>
      <c r="F2837" s="26">
        <v>206416299442</v>
      </c>
      <c r="G2837" s="90">
        <v>299442</v>
      </c>
      <c r="H2837" s="90">
        <v>1.68</v>
      </c>
      <c r="I2837" s="90">
        <v>1.68</v>
      </c>
      <c r="J2837" s="90" t="s">
        <v>10509</v>
      </c>
      <c r="K2837" s="90">
        <v>535</v>
      </c>
      <c r="L2837" s="90" t="s">
        <v>10512</v>
      </c>
    </row>
    <row r="2838" spans="1:12" hidden="1" outlineLevel="2" x14ac:dyDescent="0.25">
      <c r="A2838" s="90">
        <v>3</v>
      </c>
      <c r="B2838" s="26">
        <v>919920603</v>
      </c>
      <c r="C2838" s="90">
        <v>20</v>
      </c>
      <c r="D2838" s="90">
        <v>170844</v>
      </c>
      <c r="E2838" s="94">
        <v>43154</v>
      </c>
      <c r="F2838" s="26">
        <v>170844262494</v>
      </c>
      <c r="G2838" s="90">
        <v>262494</v>
      </c>
      <c r="H2838" s="90">
        <v>6.15</v>
      </c>
      <c r="I2838" s="90">
        <v>6.15</v>
      </c>
      <c r="J2838" s="90" t="s">
        <v>10509</v>
      </c>
      <c r="K2838" s="90">
        <v>1022</v>
      </c>
      <c r="L2838" s="90" t="s">
        <v>10512</v>
      </c>
    </row>
    <row r="2839" spans="1:12" hidden="1" outlineLevel="2" x14ac:dyDescent="0.25">
      <c r="A2839" s="90">
        <v>3</v>
      </c>
      <c r="B2839" s="26">
        <v>919921791</v>
      </c>
      <c r="C2839" s="90">
        <v>20</v>
      </c>
      <c r="D2839" s="90">
        <v>221066</v>
      </c>
      <c r="E2839" s="94">
        <v>43790</v>
      </c>
      <c r="F2839" s="26">
        <v>221066313487</v>
      </c>
      <c r="G2839" s="90">
        <v>313487</v>
      </c>
      <c r="H2839" s="90">
        <v>1.68</v>
      </c>
      <c r="I2839" s="90">
        <v>1.68</v>
      </c>
      <c r="J2839" s="90" t="s">
        <v>10509</v>
      </c>
      <c r="K2839" s="90">
        <v>382</v>
      </c>
      <c r="L2839" s="90" t="s">
        <v>10512</v>
      </c>
    </row>
    <row r="2840" spans="1:12" hidden="1" outlineLevel="2" x14ac:dyDescent="0.25">
      <c r="A2840" s="90">
        <v>3</v>
      </c>
      <c r="B2840" s="26">
        <v>919921791</v>
      </c>
      <c r="C2840" s="90">
        <v>20</v>
      </c>
      <c r="D2840" s="90">
        <v>226716</v>
      </c>
      <c r="E2840" s="94">
        <v>43851</v>
      </c>
      <c r="F2840" s="26">
        <v>226716318805</v>
      </c>
      <c r="G2840" s="90">
        <v>318805</v>
      </c>
      <c r="H2840" s="90">
        <v>1.68</v>
      </c>
      <c r="I2840" s="90">
        <v>1.68</v>
      </c>
      <c r="J2840" s="90" t="s">
        <v>10509</v>
      </c>
      <c r="K2840" s="90">
        <v>320</v>
      </c>
      <c r="L2840" s="90" t="s">
        <v>10512</v>
      </c>
    </row>
    <row r="2841" spans="1:12" hidden="1" outlineLevel="2" x14ac:dyDescent="0.25">
      <c r="A2841" s="90">
        <v>3</v>
      </c>
      <c r="B2841" s="26">
        <v>919929414001</v>
      </c>
      <c r="C2841" s="90">
        <v>20</v>
      </c>
      <c r="D2841" s="90">
        <v>230702</v>
      </c>
      <c r="E2841" s="94">
        <v>43892</v>
      </c>
      <c r="F2841" s="26">
        <v>230702322462</v>
      </c>
      <c r="G2841" s="90">
        <v>322462</v>
      </c>
      <c r="H2841" s="90">
        <v>1.87</v>
      </c>
      <c r="I2841" s="90">
        <v>1.87</v>
      </c>
      <c r="J2841" s="90" t="s">
        <v>10509</v>
      </c>
      <c r="K2841" s="90">
        <v>291</v>
      </c>
      <c r="L2841" s="90" t="s">
        <v>10512</v>
      </c>
    </row>
    <row r="2842" spans="1:12" hidden="1" outlineLevel="2" x14ac:dyDescent="0.25">
      <c r="A2842" s="90">
        <v>3</v>
      </c>
      <c r="B2842" s="26">
        <v>919929414001</v>
      </c>
      <c r="C2842" s="90">
        <v>20</v>
      </c>
      <c r="D2842" s="90">
        <v>236644</v>
      </c>
      <c r="E2842" s="94">
        <v>43952</v>
      </c>
      <c r="F2842" s="26">
        <v>236644327980</v>
      </c>
      <c r="G2842" s="90">
        <v>327980</v>
      </c>
      <c r="H2842" s="90">
        <v>1.68</v>
      </c>
      <c r="I2842" s="90">
        <v>1.68</v>
      </c>
      <c r="J2842" s="90" t="s">
        <v>10509</v>
      </c>
      <c r="K2842" s="90">
        <v>230</v>
      </c>
      <c r="L2842" s="90" t="s">
        <v>10512</v>
      </c>
    </row>
    <row r="2843" spans="1:12" hidden="1" outlineLevel="2" x14ac:dyDescent="0.25">
      <c r="A2843" s="90">
        <v>3</v>
      </c>
      <c r="B2843" s="26">
        <v>919976233</v>
      </c>
      <c r="C2843" s="90">
        <v>20</v>
      </c>
      <c r="D2843" s="90">
        <v>230292</v>
      </c>
      <c r="E2843" s="94">
        <v>43882</v>
      </c>
      <c r="F2843" s="26">
        <v>230292322069</v>
      </c>
      <c r="G2843" s="90">
        <v>322069</v>
      </c>
      <c r="H2843" s="90">
        <v>4.3</v>
      </c>
      <c r="I2843" s="90">
        <v>4.3</v>
      </c>
      <c r="J2843" s="90" t="s">
        <v>10509</v>
      </c>
      <c r="K2843" s="90">
        <v>291</v>
      </c>
      <c r="L2843" s="90" t="s">
        <v>10512</v>
      </c>
    </row>
    <row r="2844" spans="1:12" hidden="1" outlineLevel="2" x14ac:dyDescent="0.25">
      <c r="A2844" s="90">
        <v>3</v>
      </c>
      <c r="B2844" s="26">
        <v>919976233</v>
      </c>
      <c r="C2844" s="90">
        <v>20</v>
      </c>
      <c r="D2844" s="90">
        <v>236231</v>
      </c>
      <c r="E2844" s="94">
        <v>43942</v>
      </c>
      <c r="F2844" s="26">
        <v>236231327583</v>
      </c>
      <c r="G2844" s="90">
        <v>327583</v>
      </c>
      <c r="H2844" s="90">
        <v>8.32</v>
      </c>
      <c r="I2844" s="90">
        <v>8.32</v>
      </c>
      <c r="J2844" s="90" t="s">
        <v>10509</v>
      </c>
      <c r="K2844" s="90">
        <v>230</v>
      </c>
      <c r="L2844" s="90" t="s">
        <v>10512</v>
      </c>
    </row>
    <row r="2845" spans="1:12" hidden="1" outlineLevel="2" x14ac:dyDescent="0.25">
      <c r="A2845" s="90">
        <v>3</v>
      </c>
      <c r="B2845" s="26">
        <v>920007606</v>
      </c>
      <c r="C2845" s="90">
        <v>20</v>
      </c>
      <c r="D2845" s="90">
        <v>174113</v>
      </c>
      <c r="E2845" s="94">
        <v>43214</v>
      </c>
      <c r="F2845" s="26">
        <v>174113267294</v>
      </c>
      <c r="G2845" s="90">
        <v>267294</v>
      </c>
      <c r="H2845" s="90">
        <v>1.68</v>
      </c>
      <c r="I2845" s="90">
        <v>1.68</v>
      </c>
      <c r="J2845" s="90" t="s">
        <v>10509</v>
      </c>
      <c r="K2845" s="90">
        <v>961</v>
      </c>
      <c r="L2845" s="90" t="s">
        <v>10512</v>
      </c>
    </row>
    <row r="2846" spans="1:12" hidden="1" outlineLevel="2" x14ac:dyDescent="0.25">
      <c r="A2846" s="90">
        <v>3</v>
      </c>
      <c r="B2846" s="26">
        <v>920007606</v>
      </c>
      <c r="C2846" s="90">
        <v>20</v>
      </c>
      <c r="D2846" s="90">
        <v>175960</v>
      </c>
      <c r="E2846" s="94">
        <v>43243</v>
      </c>
      <c r="F2846" s="26">
        <v>175960269137</v>
      </c>
      <c r="G2846" s="90">
        <v>269137</v>
      </c>
      <c r="H2846" s="90">
        <v>1.68</v>
      </c>
      <c r="I2846" s="90">
        <v>1.68</v>
      </c>
      <c r="J2846" s="90" t="s">
        <v>10509</v>
      </c>
      <c r="K2846" s="90">
        <v>930</v>
      </c>
      <c r="L2846" s="90" t="s">
        <v>10512</v>
      </c>
    </row>
    <row r="2847" spans="1:12" hidden="1" outlineLevel="2" x14ac:dyDescent="0.25">
      <c r="A2847" s="90">
        <v>3</v>
      </c>
      <c r="B2847" s="26">
        <v>920045622</v>
      </c>
      <c r="C2847" s="90">
        <v>20</v>
      </c>
      <c r="D2847" s="90">
        <v>231513</v>
      </c>
      <c r="E2847" s="94">
        <v>43913</v>
      </c>
      <c r="F2847" s="26">
        <v>231513323216</v>
      </c>
      <c r="G2847" s="90">
        <v>323216</v>
      </c>
      <c r="H2847" s="90">
        <v>6.62</v>
      </c>
      <c r="I2847" s="90">
        <v>6.62</v>
      </c>
      <c r="J2847" s="90" t="s">
        <v>10509</v>
      </c>
      <c r="K2847" s="90">
        <v>260</v>
      </c>
      <c r="L2847" s="90" t="s">
        <v>10512</v>
      </c>
    </row>
    <row r="2848" spans="1:12" hidden="1" outlineLevel="2" x14ac:dyDescent="0.25">
      <c r="A2848" s="90">
        <v>3</v>
      </c>
      <c r="B2848" s="26">
        <v>920045622</v>
      </c>
      <c r="C2848" s="90">
        <v>20</v>
      </c>
      <c r="D2848" s="90">
        <v>237454</v>
      </c>
      <c r="E2848" s="94">
        <v>43972</v>
      </c>
      <c r="F2848" s="26">
        <v>237454328733</v>
      </c>
      <c r="G2848" s="90">
        <v>328733</v>
      </c>
      <c r="H2848" s="90">
        <v>1.68</v>
      </c>
      <c r="I2848" s="90">
        <v>1.68</v>
      </c>
      <c r="J2848" s="90" t="s">
        <v>10509</v>
      </c>
      <c r="K2848" s="90">
        <v>199</v>
      </c>
      <c r="L2848" s="90" t="s">
        <v>10512</v>
      </c>
    </row>
    <row r="2849" spans="1:12" hidden="1" outlineLevel="2" x14ac:dyDescent="0.25">
      <c r="A2849" s="90">
        <v>3</v>
      </c>
      <c r="B2849" s="26">
        <v>920048469</v>
      </c>
      <c r="C2849" s="90">
        <v>20</v>
      </c>
      <c r="D2849" s="90">
        <v>203762</v>
      </c>
      <c r="E2849" s="94">
        <v>43607</v>
      </c>
      <c r="F2849" s="26">
        <v>203762296826</v>
      </c>
      <c r="G2849" s="90">
        <v>296826</v>
      </c>
      <c r="H2849" s="90">
        <v>1.79</v>
      </c>
      <c r="I2849" s="90">
        <v>1.79</v>
      </c>
      <c r="J2849" s="90" t="s">
        <v>10509</v>
      </c>
      <c r="K2849" s="90">
        <v>565</v>
      </c>
      <c r="L2849" s="90" t="s">
        <v>10512</v>
      </c>
    </row>
    <row r="2850" spans="1:12" hidden="1" outlineLevel="2" x14ac:dyDescent="0.25">
      <c r="A2850" s="90">
        <v>3</v>
      </c>
      <c r="B2850" s="26">
        <v>920048469</v>
      </c>
      <c r="C2850" s="90">
        <v>20</v>
      </c>
      <c r="D2850" s="90">
        <v>209076</v>
      </c>
      <c r="E2850" s="94">
        <v>43669</v>
      </c>
      <c r="F2850" s="26">
        <v>209076302043</v>
      </c>
      <c r="G2850" s="90">
        <v>302043</v>
      </c>
      <c r="H2850" s="90">
        <v>1.68</v>
      </c>
      <c r="I2850" s="90">
        <v>1.68</v>
      </c>
      <c r="J2850" s="90" t="s">
        <v>10509</v>
      </c>
      <c r="K2850" s="90">
        <v>504</v>
      </c>
      <c r="L2850" s="90" t="s">
        <v>10512</v>
      </c>
    </row>
    <row r="2851" spans="1:12" hidden="1" outlineLevel="2" x14ac:dyDescent="0.25">
      <c r="A2851" s="90">
        <v>3</v>
      </c>
      <c r="B2851" s="26">
        <v>920058252</v>
      </c>
      <c r="C2851" s="90">
        <v>20</v>
      </c>
      <c r="D2851" s="90">
        <v>239117</v>
      </c>
      <c r="E2851" s="94">
        <v>43972</v>
      </c>
      <c r="F2851" s="26">
        <v>239117330279</v>
      </c>
      <c r="G2851" s="90">
        <v>330279</v>
      </c>
      <c r="H2851" s="90">
        <v>16.55</v>
      </c>
      <c r="I2851" s="90">
        <v>16.55</v>
      </c>
      <c r="J2851" s="90" t="s">
        <v>10509</v>
      </c>
      <c r="K2851" s="90">
        <v>199</v>
      </c>
      <c r="L2851" s="90" t="s">
        <v>10512</v>
      </c>
    </row>
    <row r="2852" spans="1:12" hidden="1" outlineLevel="2" x14ac:dyDescent="0.25">
      <c r="A2852" s="90">
        <v>3</v>
      </c>
      <c r="B2852" s="26">
        <v>920081338</v>
      </c>
      <c r="C2852" s="90">
        <v>20</v>
      </c>
      <c r="D2852" s="90">
        <v>168390</v>
      </c>
      <c r="E2852" s="94">
        <v>43124</v>
      </c>
      <c r="F2852" s="26">
        <v>168390260042</v>
      </c>
      <c r="G2852" s="90">
        <v>260042</v>
      </c>
      <c r="H2852" s="90">
        <v>1.68</v>
      </c>
      <c r="I2852" s="90">
        <v>1.68</v>
      </c>
      <c r="J2852" s="90" t="s">
        <v>10509</v>
      </c>
      <c r="K2852" s="90">
        <v>1050</v>
      </c>
      <c r="L2852" s="90" t="s">
        <v>10512</v>
      </c>
    </row>
    <row r="2853" spans="1:12" hidden="1" outlineLevel="2" x14ac:dyDescent="0.25">
      <c r="A2853" s="90">
        <v>3</v>
      </c>
      <c r="B2853" s="26">
        <v>920081338</v>
      </c>
      <c r="C2853" s="90">
        <v>20</v>
      </c>
      <c r="D2853" s="90">
        <v>170127</v>
      </c>
      <c r="E2853" s="94">
        <v>43154</v>
      </c>
      <c r="F2853" s="26">
        <v>170127261777</v>
      </c>
      <c r="G2853" s="90">
        <v>261777</v>
      </c>
      <c r="H2853" s="90">
        <v>1.68</v>
      </c>
      <c r="I2853" s="90">
        <v>1.68</v>
      </c>
      <c r="J2853" s="90" t="s">
        <v>10509</v>
      </c>
      <c r="K2853" s="90">
        <v>1022</v>
      </c>
      <c r="L2853" s="90" t="s">
        <v>10512</v>
      </c>
    </row>
    <row r="2854" spans="1:12" hidden="1" outlineLevel="2" x14ac:dyDescent="0.25">
      <c r="A2854" s="90">
        <v>3</v>
      </c>
      <c r="B2854" s="26">
        <v>920089299</v>
      </c>
      <c r="C2854" s="90">
        <v>20</v>
      </c>
      <c r="D2854" s="90">
        <v>185166</v>
      </c>
      <c r="E2854" s="94">
        <v>43364</v>
      </c>
      <c r="F2854" s="26">
        <v>185166278327</v>
      </c>
      <c r="G2854" s="90">
        <v>278327</v>
      </c>
      <c r="H2854" s="90">
        <v>19.63</v>
      </c>
      <c r="I2854" s="90">
        <v>19.63</v>
      </c>
      <c r="J2854" s="90" t="s">
        <v>10509</v>
      </c>
      <c r="K2854" s="90">
        <v>808</v>
      </c>
      <c r="L2854" s="90" t="s">
        <v>10512</v>
      </c>
    </row>
    <row r="2855" spans="1:12" hidden="1" outlineLevel="2" x14ac:dyDescent="0.25">
      <c r="A2855" s="90">
        <v>3</v>
      </c>
      <c r="B2855" s="26">
        <v>920089299</v>
      </c>
      <c r="C2855" s="90">
        <v>20</v>
      </c>
      <c r="D2855" s="90">
        <v>187532</v>
      </c>
      <c r="E2855" s="94">
        <v>43396</v>
      </c>
      <c r="F2855" s="26">
        <v>187532280686</v>
      </c>
      <c r="G2855" s="90">
        <v>280686</v>
      </c>
      <c r="H2855" s="90">
        <v>25.31</v>
      </c>
      <c r="I2855" s="90">
        <v>25.31</v>
      </c>
      <c r="J2855" s="90" t="s">
        <v>10509</v>
      </c>
      <c r="K2855" s="90">
        <v>777</v>
      </c>
      <c r="L2855" s="90" t="s">
        <v>10512</v>
      </c>
    </row>
    <row r="2856" spans="1:12" hidden="1" outlineLevel="2" x14ac:dyDescent="0.25">
      <c r="A2856" s="90">
        <v>3</v>
      </c>
      <c r="B2856" s="26">
        <v>920104221</v>
      </c>
      <c r="C2856" s="90">
        <v>20</v>
      </c>
      <c r="D2856" s="90">
        <v>231488</v>
      </c>
      <c r="E2856" s="94">
        <v>43913</v>
      </c>
      <c r="F2856" s="26">
        <v>231488323191</v>
      </c>
      <c r="G2856" s="90">
        <v>323191</v>
      </c>
      <c r="H2856" s="90">
        <v>1.68</v>
      </c>
      <c r="I2856" s="90">
        <v>1.68</v>
      </c>
      <c r="J2856" s="90" t="s">
        <v>10509</v>
      </c>
      <c r="K2856" s="90">
        <v>260</v>
      </c>
      <c r="L2856" s="90" t="s">
        <v>10512</v>
      </c>
    </row>
    <row r="2857" spans="1:12" hidden="1" outlineLevel="2" x14ac:dyDescent="0.25">
      <c r="A2857" s="90">
        <v>3</v>
      </c>
      <c r="B2857" s="26">
        <v>920104221</v>
      </c>
      <c r="C2857" s="90">
        <v>20</v>
      </c>
      <c r="D2857" s="90">
        <v>237427</v>
      </c>
      <c r="E2857" s="94">
        <v>43972</v>
      </c>
      <c r="F2857" s="26">
        <v>237427328706</v>
      </c>
      <c r="G2857" s="90">
        <v>328706</v>
      </c>
      <c r="H2857" s="90">
        <v>1.68</v>
      </c>
      <c r="I2857" s="90">
        <v>1.68</v>
      </c>
      <c r="J2857" s="90" t="s">
        <v>10509</v>
      </c>
      <c r="K2857" s="90">
        <v>199</v>
      </c>
      <c r="L2857" s="90" t="s">
        <v>10512</v>
      </c>
    </row>
    <row r="2858" spans="1:12" hidden="1" outlineLevel="2" x14ac:dyDescent="0.25">
      <c r="A2858" s="90">
        <v>3</v>
      </c>
      <c r="B2858" s="26">
        <v>920107984</v>
      </c>
      <c r="C2858" s="90">
        <v>20</v>
      </c>
      <c r="D2858" s="90">
        <v>182419</v>
      </c>
      <c r="E2858" s="94">
        <v>43335</v>
      </c>
      <c r="F2858" s="26">
        <v>182419275585</v>
      </c>
      <c r="G2858" s="90">
        <v>275585</v>
      </c>
      <c r="H2858" s="90">
        <v>1.68</v>
      </c>
      <c r="I2858" s="90">
        <v>1.68</v>
      </c>
      <c r="J2858" s="90" t="s">
        <v>10509</v>
      </c>
      <c r="K2858" s="90">
        <v>838</v>
      </c>
      <c r="L2858" s="90" t="s">
        <v>10512</v>
      </c>
    </row>
    <row r="2859" spans="1:12" hidden="1" outlineLevel="2" x14ac:dyDescent="0.25">
      <c r="A2859" s="90">
        <v>3</v>
      </c>
      <c r="B2859" s="26">
        <v>920107984</v>
      </c>
      <c r="C2859" s="90">
        <v>20</v>
      </c>
      <c r="D2859" s="90">
        <v>184585</v>
      </c>
      <c r="E2859" s="94">
        <v>43364</v>
      </c>
      <c r="F2859" s="26">
        <v>184585277746</v>
      </c>
      <c r="G2859" s="90">
        <v>277746</v>
      </c>
      <c r="H2859" s="90">
        <v>1.68</v>
      </c>
      <c r="I2859" s="90">
        <v>1.68</v>
      </c>
      <c r="J2859" s="90" t="s">
        <v>10509</v>
      </c>
      <c r="K2859" s="90">
        <v>808</v>
      </c>
      <c r="L2859" s="90" t="s">
        <v>10512</v>
      </c>
    </row>
    <row r="2860" spans="1:12" hidden="1" outlineLevel="2" x14ac:dyDescent="0.25">
      <c r="A2860" s="90">
        <v>3</v>
      </c>
      <c r="B2860" s="26">
        <v>920107984</v>
      </c>
      <c r="C2860" s="90">
        <v>20</v>
      </c>
      <c r="D2860" s="90">
        <v>186972</v>
      </c>
      <c r="E2860" s="94">
        <v>43396</v>
      </c>
      <c r="F2860" s="26">
        <v>186972280127</v>
      </c>
      <c r="G2860" s="90">
        <v>280127</v>
      </c>
      <c r="H2860" s="90">
        <v>1.68</v>
      </c>
      <c r="I2860" s="90">
        <v>1.68</v>
      </c>
      <c r="J2860" s="90" t="s">
        <v>10509</v>
      </c>
      <c r="K2860" s="90">
        <v>777</v>
      </c>
      <c r="L2860" s="90" t="s">
        <v>10512</v>
      </c>
    </row>
    <row r="2861" spans="1:12" hidden="1" outlineLevel="2" x14ac:dyDescent="0.25">
      <c r="A2861" s="90">
        <v>3</v>
      </c>
      <c r="B2861" s="26">
        <v>920111044</v>
      </c>
      <c r="C2861" s="90">
        <v>20</v>
      </c>
      <c r="D2861" s="90">
        <v>173143</v>
      </c>
      <c r="E2861" s="94">
        <v>43214</v>
      </c>
      <c r="F2861" s="26">
        <v>173143266324</v>
      </c>
      <c r="G2861" s="90">
        <v>266324</v>
      </c>
      <c r="H2861" s="90">
        <v>8.3800000000000008</v>
      </c>
      <c r="I2861" s="90">
        <v>8.3800000000000008</v>
      </c>
      <c r="J2861" s="90" t="s">
        <v>10509</v>
      </c>
      <c r="K2861" s="90">
        <v>961</v>
      </c>
      <c r="L2861" s="90" t="s">
        <v>10512</v>
      </c>
    </row>
    <row r="2862" spans="1:12" hidden="1" outlineLevel="2" x14ac:dyDescent="0.25">
      <c r="A2862" s="90">
        <v>3</v>
      </c>
      <c r="B2862" s="26">
        <v>920111044</v>
      </c>
      <c r="C2862" s="90">
        <v>20</v>
      </c>
      <c r="D2862" s="90">
        <v>175033</v>
      </c>
      <c r="E2862" s="94">
        <v>43243</v>
      </c>
      <c r="F2862" s="26">
        <v>175033268210</v>
      </c>
      <c r="G2862" s="90">
        <v>268210</v>
      </c>
      <c r="H2862" s="90">
        <v>8.3800000000000008</v>
      </c>
      <c r="I2862" s="90">
        <v>8.3800000000000008</v>
      </c>
      <c r="J2862" s="90" t="s">
        <v>10509</v>
      </c>
      <c r="K2862" s="90">
        <v>930</v>
      </c>
      <c r="L2862" s="90" t="s">
        <v>10512</v>
      </c>
    </row>
    <row r="2863" spans="1:12" hidden="1" outlineLevel="2" x14ac:dyDescent="0.25">
      <c r="A2863" s="90">
        <v>3</v>
      </c>
      <c r="B2863" s="26">
        <v>920111044</v>
      </c>
      <c r="C2863" s="90">
        <v>20</v>
      </c>
      <c r="D2863" s="90">
        <v>177056</v>
      </c>
      <c r="E2863" s="94">
        <v>43273</v>
      </c>
      <c r="F2863" s="26">
        <v>177056270230</v>
      </c>
      <c r="G2863" s="90">
        <v>270230</v>
      </c>
      <c r="H2863" s="90">
        <v>8.3800000000000008</v>
      </c>
      <c r="I2863" s="90">
        <v>8.3800000000000008</v>
      </c>
      <c r="J2863" s="90" t="s">
        <v>10509</v>
      </c>
      <c r="K2863" s="90">
        <v>900</v>
      </c>
      <c r="L2863" s="90" t="s">
        <v>10512</v>
      </c>
    </row>
    <row r="2864" spans="1:12" hidden="1" outlineLevel="2" x14ac:dyDescent="0.25">
      <c r="A2864" s="90">
        <v>3</v>
      </c>
      <c r="B2864" s="26">
        <v>920120128</v>
      </c>
      <c r="C2864" s="90">
        <v>20</v>
      </c>
      <c r="D2864" s="90">
        <v>172565</v>
      </c>
      <c r="E2864" s="94">
        <v>43185</v>
      </c>
      <c r="F2864" s="26">
        <v>172565264212</v>
      </c>
      <c r="G2864" s="90">
        <v>264212</v>
      </c>
      <c r="H2864" s="90">
        <v>27.89</v>
      </c>
      <c r="I2864" s="90">
        <v>27.89</v>
      </c>
      <c r="J2864" s="90" t="s">
        <v>10509</v>
      </c>
      <c r="K2864" s="90">
        <v>991</v>
      </c>
      <c r="L2864" s="90" t="s">
        <v>10512</v>
      </c>
    </row>
    <row r="2865" spans="1:12" hidden="1" outlineLevel="2" x14ac:dyDescent="0.25">
      <c r="A2865" s="90">
        <v>3</v>
      </c>
      <c r="B2865" s="26">
        <v>920120128</v>
      </c>
      <c r="C2865" s="90">
        <v>20</v>
      </c>
      <c r="D2865" s="90">
        <v>174380</v>
      </c>
      <c r="E2865" s="94">
        <v>43214</v>
      </c>
      <c r="F2865" s="26">
        <v>174380267561</v>
      </c>
      <c r="G2865" s="90">
        <v>267561</v>
      </c>
      <c r="H2865" s="90">
        <v>0.12</v>
      </c>
      <c r="I2865" s="90">
        <v>0.12</v>
      </c>
      <c r="J2865" s="90" t="s">
        <v>10509</v>
      </c>
      <c r="K2865" s="90">
        <v>961</v>
      </c>
      <c r="L2865" s="90" t="s">
        <v>10512</v>
      </c>
    </row>
    <row r="2866" spans="1:12" hidden="1" outlineLevel="2" x14ac:dyDescent="0.25">
      <c r="A2866" s="90">
        <v>3</v>
      </c>
      <c r="B2866" s="26">
        <v>920137684</v>
      </c>
      <c r="C2866" s="90">
        <v>20</v>
      </c>
      <c r="D2866" s="90">
        <v>192088</v>
      </c>
      <c r="E2866" s="94">
        <v>43455</v>
      </c>
      <c r="F2866" s="26">
        <v>192088285221</v>
      </c>
      <c r="G2866" s="90">
        <v>285221</v>
      </c>
      <c r="H2866" s="90">
        <v>6.64</v>
      </c>
      <c r="I2866" s="90">
        <v>6.64</v>
      </c>
      <c r="J2866" s="90" t="s">
        <v>10509</v>
      </c>
      <c r="K2866" s="90">
        <v>716</v>
      </c>
      <c r="L2866" s="90" t="s">
        <v>10512</v>
      </c>
    </row>
    <row r="2867" spans="1:12" hidden="1" outlineLevel="2" x14ac:dyDescent="0.25">
      <c r="A2867" s="90">
        <v>3</v>
      </c>
      <c r="B2867" s="26">
        <v>920137684</v>
      </c>
      <c r="C2867" s="90">
        <v>20</v>
      </c>
      <c r="D2867" s="90">
        <v>194359</v>
      </c>
      <c r="E2867" s="94">
        <v>43487</v>
      </c>
      <c r="F2867" s="26">
        <v>194359287482</v>
      </c>
      <c r="G2867" s="90">
        <v>287482</v>
      </c>
      <c r="H2867" s="90">
        <v>14.11</v>
      </c>
      <c r="I2867" s="90">
        <v>14.11</v>
      </c>
      <c r="J2867" s="90" t="s">
        <v>10509</v>
      </c>
      <c r="K2867" s="90">
        <v>685</v>
      </c>
      <c r="L2867" s="90" t="s">
        <v>10512</v>
      </c>
    </row>
    <row r="2868" spans="1:12" hidden="1" outlineLevel="2" x14ac:dyDescent="0.25">
      <c r="A2868" s="90">
        <v>3</v>
      </c>
      <c r="B2868" s="26">
        <v>920152584</v>
      </c>
      <c r="C2868" s="90">
        <v>20</v>
      </c>
      <c r="D2868" s="90">
        <v>169066</v>
      </c>
      <c r="E2868" s="94">
        <v>43124</v>
      </c>
      <c r="F2868" s="26">
        <v>169066260718</v>
      </c>
      <c r="G2868" s="90">
        <v>260718</v>
      </c>
      <c r="H2868" s="90">
        <v>7.85</v>
      </c>
      <c r="I2868" s="90">
        <v>7.85</v>
      </c>
      <c r="J2868" s="90" t="s">
        <v>10509</v>
      </c>
      <c r="K2868" s="90">
        <v>1050</v>
      </c>
      <c r="L2868" s="90" t="s">
        <v>10512</v>
      </c>
    </row>
    <row r="2869" spans="1:12" hidden="1" outlineLevel="2" x14ac:dyDescent="0.25">
      <c r="A2869" s="90">
        <v>3</v>
      </c>
      <c r="B2869" s="26">
        <v>920153335</v>
      </c>
      <c r="C2869" s="90">
        <v>20</v>
      </c>
      <c r="D2869" s="90">
        <v>194569</v>
      </c>
      <c r="E2869" s="94">
        <v>43487</v>
      </c>
      <c r="F2869" s="26">
        <v>194569287691</v>
      </c>
      <c r="G2869" s="90">
        <v>287691</v>
      </c>
      <c r="H2869" s="90">
        <v>13.12</v>
      </c>
      <c r="I2869" s="90">
        <v>13.12</v>
      </c>
      <c r="J2869" s="90" t="s">
        <v>10509</v>
      </c>
      <c r="K2869" s="90">
        <v>685</v>
      </c>
      <c r="L2869" s="90" t="s">
        <v>10512</v>
      </c>
    </row>
    <row r="2870" spans="1:12" hidden="1" outlineLevel="2" x14ac:dyDescent="0.25">
      <c r="A2870" s="90">
        <v>3</v>
      </c>
      <c r="B2870" s="26">
        <v>920189313</v>
      </c>
      <c r="C2870" s="90">
        <v>20</v>
      </c>
      <c r="D2870" s="90">
        <v>170229</v>
      </c>
      <c r="E2870" s="94">
        <v>43154</v>
      </c>
      <c r="F2870" s="26">
        <v>170229261879</v>
      </c>
      <c r="G2870" s="90">
        <v>261879</v>
      </c>
      <c r="H2870" s="90">
        <v>1.68</v>
      </c>
      <c r="I2870" s="90">
        <v>1.68</v>
      </c>
      <c r="J2870" s="90" t="s">
        <v>10509</v>
      </c>
      <c r="K2870" s="90">
        <v>1022</v>
      </c>
      <c r="L2870" s="90" t="s">
        <v>10512</v>
      </c>
    </row>
    <row r="2871" spans="1:12" hidden="1" outlineLevel="2" x14ac:dyDescent="0.25">
      <c r="A2871" s="90">
        <v>3</v>
      </c>
      <c r="B2871" s="26">
        <v>920189313</v>
      </c>
      <c r="C2871" s="90">
        <v>20</v>
      </c>
      <c r="D2871" s="90">
        <v>173755</v>
      </c>
      <c r="E2871" s="94">
        <v>43214</v>
      </c>
      <c r="F2871" s="26">
        <v>173755266936</v>
      </c>
      <c r="G2871" s="90">
        <v>266936</v>
      </c>
      <c r="H2871" s="90">
        <v>1.68</v>
      </c>
      <c r="I2871" s="90">
        <v>1.68</v>
      </c>
      <c r="J2871" s="90" t="s">
        <v>10509</v>
      </c>
      <c r="K2871" s="90">
        <v>961</v>
      </c>
      <c r="L2871" s="90" t="s">
        <v>10512</v>
      </c>
    </row>
    <row r="2872" spans="1:12" hidden="1" outlineLevel="2" x14ac:dyDescent="0.25">
      <c r="A2872" s="90">
        <v>3</v>
      </c>
      <c r="B2872" s="26">
        <v>920202934</v>
      </c>
      <c r="C2872" s="90">
        <v>20</v>
      </c>
      <c r="D2872" s="90">
        <v>228326</v>
      </c>
      <c r="E2872" s="94">
        <v>43882</v>
      </c>
      <c r="F2872" s="26">
        <v>228326320235</v>
      </c>
      <c r="G2872" s="90">
        <v>320235</v>
      </c>
      <c r="H2872" s="90">
        <v>2.2999999999999998</v>
      </c>
      <c r="I2872" s="90">
        <v>2.2999999999999998</v>
      </c>
      <c r="J2872" s="90" t="s">
        <v>10509</v>
      </c>
      <c r="K2872" s="90">
        <v>291</v>
      </c>
      <c r="L2872" s="90" t="s">
        <v>10512</v>
      </c>
    </row>
    <row r="2873" spans="1:12" hidden="1" outlineLevel="2" x14ac:dyDescent="0.25">
      <c r="A2873" s="90">
        <v>3</v>
      </c>
      <c r="B2873" s="26">
        <v>920203601</v>
      </c>
      <c r="C2873" s="90">
        <v>20</v>
      </c>
      <c r="D2873" s="90">
        <v>172084</v>
      </c>
      <c r="E2873" s="94">
        <v>43185</v>
      </c>
      <c r="F2873" s="26">
        <v>172084263731</v>
      </c>
      <c r="G2873" s="90">
        <v>263731</v>
      </c>
      <c r="H2873" s="90">
        <v>1.68</v>
      </c>
      <c r="I2873" s="90">
        <v>1.68</v>
      </c>
      <c r="J2873" s="90" t="s">
        <v>10509</v>
      </c>
      <c r="K2873" s="90">
        <v>991</v>
      </c>
      <c r="L2873" s="90" t="s">
        <v>10512</v>
      </c>
    </row>
    <row r="2874" spans="1:12" hidden="1" outlineLevel="2" x14ac:dyDescent="0.25">
      <c r="A2874" s="90">
        <v>3</v>
      </c>
      <c r="B2874" s="26">
        <v>920224326</v>
      </c>
      <c r="C2874" s="90">
        <v>20</v>
      </c>
      <c r="D2874" s="90">
        <v>185294</v>
      </c>
      <c r="E2874" s="94">
        <v>43364</v>
      </c>
      <c r="F2874" s="26">
        <v>185294278455</v>
      </c>
      <c r="G2874" s="90">
        <v>278455</v>
      </c>
      <c r="H2874" s="90">
        <v>2.14</v>
      </c>
      <c r="I2874" s="90">
        <v>2.14</v>
      </c>
      <c r="J2874" s="90" t="s">
        <v>10509</v>
      </c>
      <c r="K2874" s="90">
        <v>808</v>
      </c>
      <c r="L2874" s="90" t="s">
        <v>10512</v>
      </c>
    </row>
    <row r="2875" spans="1:12" hidden="1" outlineLevel="2" x14ac:dyDescent="0.25">
      <c r="A2875" s="90">
        <v>3</v>
      </c>
      <c r="B2875" s="26">
        <v>920224326</v>
      </c>
      <c r="C2875" s="90">
        <v>20</v>
      </c>
      <c r="D2875" s="90">
        <v>187660</v>
      </c>
      <c r="E2875" s="94">
        <v>43396</v>
      </c>
      <c r="F2875" s="26">
        <v>187660280814</v>
      </c>
      <c r="G2875" s="90">
        <v>280814</v>
      </c>
      <c r="H2875" s="90">
        <v>11.8</v>
      </c>
      <c r="I2875" s="90">
        <v>11.8</v>
      </c>
      <c r="J2875" s="90" t="s">
        <v>10509</v>
      </c>
      <c r="K2875" s="90">
        <v>777</v>
      </c>
      <c r="L2875" s="90" t="s">
        <v>10512</v>
      </c>
    </row>
    <row r="2876" spans="1:12" hidden="1" outlineLevel="2" x14ac:dyDescent="0.25">
      <c r="A2876" s="90">
        <v>3</v>
      </c>
      <c r="B2876" s="26">
        <v>920224326</v>
      </c>
      <c r="C2876" s="90">
        <v>20</v>
      </c>
      <c r="D2876" s="90">
        <v>189888</v>
      </c>
      <c r="E2876" s="94">
        <v>43426</v>
      </c>
      <c r="F2876" s="26">
        <v>189888283033</v>
      </c>
      <c r="G2876" s="90">
        <v>283033</v>
      </c>
      <c r="H2876" s="90">
        <v>1.99</v>
      </c>
      <c r="I2876" s="90">
        <v>1.99</v>
      </c>
      <c r="J2876" s="90" t="s">
        <v>10509</v>
      </c>
      <c r="K2876" s="90">
        <v>747</v>
      </c>
      <c r="L2876" s="90" t="s">
        <v>10512</v>
      </c>
    </row>
    <row r="2877" spans="1:12" hidden="1" outlineLevel="2" x14ac:dyDescent="0.25">
      <c r="A2877" s="90">
        <v>3</v>
      </c>
      <c r="B2877" s="26">
        <v>920228780</v>
      </c>
      <c r="C2877" s="90">
        <v>20</v>
      </c>
      <c r="D2877" s="90">
        <v>172274</v>
      </c>
      <c r="E2877" s="94">
        <v>43185</v>
      </c>
      <c r="F2877" s="26">
        <v>172274263921</v>
      </c>
      <c r="G2877" s="90">
        <v>263921</v>
      </c>
      <c r="H2877" s="90">
        <v>0.26</v>
      </c>
      <c r="I2877" s="90">
        <v>0.26</v>
      </c>
      <c r="J2877" s="90" t="s">
        <v>10509</v>
      </c>
      <c r="K2877" s="90">
        <v>991</v>
      </c>
      <c r="L2877" s="90" t="s">
        <v>10512</v>
      </c>
    </row>
    <row r="2878" spans="1:12" hidden="1" outlineLevel="2" x14ac:dyDescent="0.25">
      <c r="A2878" s="90">
        <v>3</v>
      </c>
      <c r="B2878" s="26">
        <v>920249398001</v>
      </c>
      <c r="C2878" s="90">
        <v>20</v>
      </c>
      <c r="D2878" s="90">
        <v>233434</v>
      </c>
      <c r="E2878" s="94">
        <v>43922</v>
      </c>
      <c r="F2878" s="26">
        <v>233434324987</v>
      </c>
      <c r="G2878" s="90">
        <v>324987</v>
      </c>
      <c r="H2878" s="90">
        <v>27.8</v>
      </c>
      <c r="I2878" s="90">
        <v>27.8</v>
      </c>
      <c r="J2878" s="90" t="s">
        <v>10509</v>
      </c>
      <c r="K2878" s="90">
        <v>260</v>
      </c>
      <c r="L2878" s="90" t="s">
        <v>10512</v>
      </c>
    </row>
    <row r="2879" spans="1:12" hidden="1" outlineLevel="2" x14ac:dyDescent="0.25">
      <c r="A2879" s="90">
        <v>3</v>
      </c>
      <c r="B2879" s="26">
        <v>920249398001</v>
      </c>
      <c r="C2879" s="90">
        <v>20</v>
      </c>
      <c r="D2879" s="90">
        <v>236417</v>
      </c>
      <c r="E2879" s="94">
        <v>43952</v>
      </c>
      <c r="F2879" s="26">
        <v>236417327756</v>
      </c>
      <c r="G2879" s="90">
        <v>327756</v>
      </c>
      <c r="H2879" s="90">
        <v>1.68</v>
      </c>
      <c r="I2879" s="90">
        <v>1.68</v>
      </c>
      <c r="J2879" s="90" t="s">
        <v>10509</v>
      </c>
      <c r="K2879" s="90">
        <v>230</v>
      </c>
      <c r="L2879" s="90" t="s">
        <v>10512</v>
      </c>
    </row>
    <row r="2880" spans="1:12" hidden="1" outlineLevel="2" x14ac:dyDescent="0.25">
      <c r="A2880" s="90">
        <v>3</v>
      </c>
      <c r="B2880" s="26">
        <v>920249398001</v>
      </c>
      <c r="C2880" s="90">
        <v>20</v>
      </c>
      <c r="D2880" s="90">
        <v>239424</v>
      </c>
      <c r="E2880" s="94">
        <v>43983</v>
      </c>
      <c r="F2880" s="26">
        <v>239424330559</v>
      </c>
      <c r="G2880" s="90">
        <v>330559</v>
      </c>
      <c r="H2880" s="90">
        <v>1.68</v>
      </c>
      <c r="I2880" s="90">
        <v>1.68</v>
      </c>
      <c r="J2880" s="90" t="s">
        <v>10509</v>
      </c>
      <c r="K2880" s="90">
        <v>199</v>
      </c>
      <c r="L2880" s="90" t="s">
        <v>10512</v>
      </c>
    </row>
    <row r="2881" spans="1:12" hidden="1" outlineLevel="2" x14ac:dyDescent="0.25">
      <c r="A2881" s="90">
        <v>3</v>
      </c>
      <c r="B2881" s="26">
        <v>920250883</v>
      </c>
      <c r="C2881" s="90">
        <v>20</v>
      </c>
      <c r="D2881" s="90">
        <v>189286</v>
      </c>
      <c r="E2881" s="94">
        <v>43426</v>
      </c>
      <c r="F2881" s="26">
        <v>189286282432</v>
      </c>
      <c r="G2881" s="90">
        <v>282432</v>
      </c>
      <c r="H2881" s="90">
        <v>6.29</v>
      </c>
      <c r="I2881" s="90">
        <v>6.29</v>
      </c>
      <c r="J2881" s="90" t="s">
        <v>10509</v>
      </c>
      <c r="K2881" s="90">
        <v>747</v>
      </c>
      <c r="L2881" s="90" t="s">
        <v>10512</v>
      </c>
    </row>
    <row r="2882" spans="1:12" hidden="1" outlineLevel="2" x14ac:dyDescent="0.25">
      <c r="A2882" s="90">
        <v>3</v>
      </c>
      <c r="B2882" s="26">
        <v>920250883</v>
      </c>
      <c r="C2882" s="90">
        <v>20</v>
      </c>
      <c r="D2882" s="90">
        <v>193848</v>
      </c>
      <c r="E2882" s="94">
        <v>43487</v>
      </c>
      <c r="F2882" s="26">
        <v>193848286972</v>
      </c>
      <c r="G2882" s="90">
        <v>286972</v>
      </c>
      <c r="H2882" s="90">
        <v>1.81</v>
      </c>
      <c r="I2882" s="90">
        <v>1.81</v>
      </c>
      <c r="J2882" s="90" t="s">
        <v>10509</v>
      </c>
      <c r="K2882" s="90">
        <v>685</v>
      </c>
      <c r="L2882" s="90" t="s">
        <v>10512</v>
      </c>
    </row>
    <row r="2883" spans="1:12" hidden="1" outlineLevel="2" x14ac:dyDescent="0.25">
      <c r="A2883" s="90">
        <v>3</v>
      </c>
      <c r="B2883" s="26">
        <v>920258894</v>
      </c>
      <c r="C2883" s="90">
        <v>20</v>
      </c>
      <c r="D2883" s="90">
        <v>236853</v>
      </c>
      <c r="E2883" s="94">
        <v>43972</v>
      </c>
      <c r="F2883" s="26">
        <v>236853328133</v>
      </c>
      <c r="G2883" s="90">
        <v>328133</v>
      </c>
      <c r="H2883" s="90">
        <v>5</v>
      </c>
      <c r="I2883" s="90">
        <v>5</v>
      </c>
      <c r="J2883" s="90" t="s">
        <v>10509</v>
      </c>
      <c r="K2883" s="90">
        <v>209</v>
      </c>
      <c r="L2883" s="90" t="s">
        <v>10512</v>
      </c>
    </row>
    <row r="2884" spans="1:12" hidden="1" outlineLevel="2" x14ac:dyDescent="0.25">
      <c r="A2884" s="90">
        <v>3</v>
      </c>
      <c r="B2884" s="26">
        <v>920278017</v>
      </c>
      <c r="C2884" s="90">
        <v>20</v>
      </c>
      <c r="D2884" s="90">
        <v>168796</v>
      </c>
      <c r="E2884" s="94">
        <v>43124</v>
      </c>
      <c r="F2884" s="26">
        <v>168796260448</v>
      </c>
      <c r="G2884" s="90">
        <v>260448</v>
      </c>
      <c r="H2884" s="90">
        <v>1.97</v>
      </c>
      <c r="I2884" s="90">
        <v>1.97</v>
      </c>
      <c r="J2884" s="90" t="s">
        <v>10509</v>
      </c>
      <c r="K2884" s="90">
        <v>1050</v>
      </c>
      <c r="L2884" s="90" t="s">
        <v>10512</v>
      </c>
    </row>
    <row r="2885" spans="1:12" hidden="1" outlineLevel="2" x14ac:dyDescent="0.25">
      <c r="A2885" s="90">
        <v>3</v>
      </c>
      <c r="B2885" s="26">
        <v>920285244</v>
      </c>
      <c r="C2885" s="90">
        <v>20</v>
      </c>
      <c r="D2885" s="90">
        <v>200283</v>
      </c>
      <c r="E2885" s="94">
        <v>43578</v>
      </c>
      <c r="F2885" s="26">
        <v>200283293371</v>
      </c>
      <c r="G2885" s="90">
        <v>293371</v>
      </c>
      <c r="H2885" s="90">
        <v>1.68</v>
      </c>
      <c r="I2885" s="90">
        <v>0.35</v>
      </c>
      <c r="J2885" s="90" t="s">
        <v>10509</v>
      </c>
      <c r="K2885" s="90">
        <v>596</v>
      </c>
      <c r="L2885" s="90" t="s">
        <v>10512</v>
      </c>
    </row>
    <row r="2886" spans="1:12" hidden="1" outlineLevel="2" x14ac:dyDescent="0.25">
      <c r="A2886" s="90">
        <v>3</v>
      </c>
      <c r="B2886" s="26">
        <v>920302130</v>
      </c>
      <c r="C2886" s="90">
        <v>20</v>
      </c>
      <c r="D2886" s="90">
        <v>228980</v>
      </c>
      <c r="E2886" s="94">
        <v>43882</v>
      </c>
      <c r="F2886" s="26">
        <v>228980320889</v>
      </c>
      <c r="G2886" s="90">
        <v>320889</v>
      </c>
      <c r="H2886" s="90">
        <v>20.34</v>
      </c>
      <c r="I2886" s="90">
        <v>20.34</v>
      </c>
      <c r="J2886" s="90" t="s">
        <v>10509</v>
      </c>
      <c r="K2886" s="90">
        <v>291</v>
      </c>
      <c r="L2886" s="90" t="s">
        <v>10512</v>
      </c>
    </row>
    <row r="2887" spans="1:12" hidden="1" outlineLevel="2" x14ac:dyDescent="0.25">
      <c r="A2887" s="90">
        <v>3</v>
      </c>
      <c r="B2887" s="26">
        <v>920330875</v>
      </c>
      <c r="C2887" s="90">
        <v>20</v>
      </c>
      <c r="D2887" s="90">
        <v>173636</v>
      </c>
      <c r="E2887" s="94">
        <v>43214</v>
      </c>
      <c r="F2887" s="26">
        <v>173636266817</v>
      </c>
      <c r="G2887" s="90">
        <v>266817</v>
      </c>
      <c r="H2887" s="90">
        <v>6.94</v>
      </c>
      <c r="I2887" s="90">
        <v>6.94</v>
      </c>
      <c r="J2887" s="90" t="s">
        <v>10509</v>
      </c>
      <c r="K2887" s="90">
        <v>961</v>
      </c>
      <c r="L2887" s="90" t="s">
        <v>10512</v>
      </c>
    </row>
    <row r="2888" spans="1:12" hidden="1" outlineLevel="2" x14ac:dyDescent="0.25">
      <c r="A2888" s="90">
        <v>3</v>
      </c>
      <c r="B2888" s="26">
        <v>920816105</v>
      </c>
      <c r="C2888" s="90">
        <v>20</v>
      </c>
      <c r="D2888" s="90">
        <v>212403</v>
      </c>
      <c r="E2888" s="94">
        <v>43699</v>
      </c>
      <c r="F2888" s="26">
        <v>212403305248</v>
      </c>
      <c r="G2888" s="90">
        <v>305248</v>
      </c>
      <c r="H2888" s="90">
        <v>0.9</v>
      </c>
      <c r="I2888" s="90">
        <v>0.9</v>
      </c>
      <c r="J2888" s="90" t="s">
        <v>10509</v>
      </c>
      <c r="K2888" s="90">
        <v>473</v>
      </c>
      <c r="L2888" s="90" t="s">
        <v>10512</v>
      </c>
    </row>
    <row r="2889" spans="1:12" hidden="1" outlineLevel="2" x14ac:dyDescent="0.25">
      <c r="A2889" s="90">
        <v>3</v>
      </c>
      <c r="B2889" s="26">
        <v>920816105</v>
      </c>
      <c r="C2889" s="90">
        <v>20</v>
      </c>
      <c r="D2889" s="90">
        <v>215315</v>
      </c>
      <c r="E2889" s="94">
        <v>43731</v>
      </c>
      <c r="F2889" s="26">
        <v>215315308021</v>
      </c>
      <c r="G2889" s="90">
        <v>308021</v>
      </c>
      <c r="H2889" s="90">
        <v>1.31</v>
      </c>
      <c r="I2889" s="90">
        <v>1.31</v>
      </c>
      <c r="J2889" s="90" t="s">
        <v>10509</v>
      </c>
      <c r="K2889" s="90">
        <v>443</v>
      </c>
      <c r="L2889" s="90" t="s">
        <v>10512</v>
      </c>
    </row>
    <row r="2890" spans="1:12" hidden="1" outlineLevel="2" x14ac:dyDescent="0.25">
      <c r="A2890" s="90">
        <v>3</v>
      </c>
      <c r="B2890" s="26">
        <v>920829041</v>
      </c>
      <c r="C2890" s="90">
        <v>20</v>
      </c>
      <c r="D2890" s="90">
        <v>189608</v>
      </c>
      <c r="E2890" s="94">
        <v>43426</v>
      </c>
      <c r="F2890" s="26">
        <v>189608282754</v>
      </c>
      <c r="G2890" s="90">
        <v>282754</v>
      </c>
      <c r="H2890" s="90">
        <v>1.68</v>
      </c>
      <c r="I2890" s="90">
        <v>1.68</v>
      </c>
      <c r="J2890" s="90" t="s">
        <v>10509</v>
      </c>
      <c r="K2890" s="90">
        <v>747</v>
      </c>
      <c r="L2890" s="90" t="s">
        <v>10512</v>
      </c>
    </row>
    <row r="2891" spans="1:12" hidden="1" outlineLevel="2" x14ac:dyDescent="0.25">
      <c r="A2891" s="90">
        <v>3</v>
      </c>
      <c r="B2891" s="26">
        <v>920829041</v>
      </c>
      <c r="C2891" s="90">
        <v>20</v>
      </c>
      <c r="D2891" s="90">
        <v>191864</v>
      </c>
      <c r="E2891" s="94">
        <v>43455</v>
      </c>
      <c r="F2891" s="26">
        <v>191864284998</v>
      </c>
      <c r="G2891" s="90">
        <v>284998</v>
      </c>
      <c r="H2891" s="90">
        <v>1.68</v>
      </c>
      <c r="I2891" s="90">
        <v>1.68</v>
      </c>
      <c r="J2891" s="90" t="s">
        <v>10509</v>
      </c>
      <c r="K2891" s="90">
        <v>716</v>
      </c>
      <c r="L2891" s="90" t="s">
        <v>10512</v>
      </c>
    </row>
    <row r="2892" spans="1:12" hidden="1" outlineLevel="2" x14ac:dyDescent="0.25">
      <c r="A2892" s="90">
        <v>3</v>
      </c>
      <c r="B2892" s="26">
        <v>920863032</v>
      </c>
      <c r="C2892" s="90">
        <v>20</v>
      </c>
      <c r="D2892" s="90">
        <v>198006</v>
      </c>
      <c r="E2892" s="94">
        <v>43546</v>
      </c>
      <c r="F2892" s="26">
        <v>198006291107</v>
      </c>
      <c r="G2892" s="90">
        <v>291107</v>
      </c>
      <c r="H2892" s="90">
        <v>4.24</v>
      </c>
      <c r="I2892" s="90">
        <v>4.24</v>
      </c>
      <c r="J2892" s="90" t="s">
        <v>10509</v>
      </c>
      <c r="K2892" s="90">
        <v>626</v>
      </c>
      <c r="L2892" s="90" t="s">
        <v>10512</v>
      </c>
    </row>
    <row r="2893" spans="1:12" hidden="1" outlineLevel="2" x14ac:dyDescent="0.25">
      <c r="A2893" s="90">
        <v>3</v>
      </c>
      <c r="B2893" s="26">
        <v>920864055</v>
      </c>
      <c r="C2893" s="90">
        <v>20</v>
      </c>
      <c r="D2893" s="90">
        <v>214237</v>
      </c>
      <c r="E2893" s="94">
        <v>43731</v>
      </c>
      <c r="F2893" s="26">
        <v>214237306955</v>
      </c>
      <c r="G2893" s="90">
        <v>306955</v>
      </c>
      <c r="H2893" s="90">
        <v>4.4000000000000004</v>
      </c>
      <c r="I2893" s="90">
        <v>4.4000000000000004</v>
      </c>
      <c r="J2893" s="90" t="s">
        <v>10509</v>
      </c>
      <c r="K2893" s="90">
        <v>443</v>
      </c>
      <c r="L2893" s="90" t="s">
        <v>10512</v>
      </c>
    </row>
    <row r="2894" spans="1:12" hidden="1" outlineLevel="2" x14ac:dyDescent="0.25">
      <c r="A2894" s="90">
        <v>3</v>
      </c>
      <c r="B2894" s="26">
        <v>920864055</v>
      </c>
      <c r="C2894" s="90">
        <v>20</v>
      </c>
      <c r="D2894" s="90">
        <v>217158</v>
      </c>
      <c r="E2894" s="94">
        <v>43759</v>
      </c>
      <c r="F2894" s="26">
        <v>217158309743</v>
      </c>
      <c r="G2894" s="90">
        <v>309743</v>
      </c>
      <c r="H2894" s="90">
        <v>2.14</v>
      </c>
      <c r="I2894" s="90">
        <v>2.14</v>
      </c>
      <c r="J2894" s="90" t="s">
        <v>10509</v>
      </c>
      <c r="K2894" s="90">
        <v>412</v>
      </c>
      <c r="L2894" s="90" t="s">
        <v>10512</v>
      </c>
    </row>
    <row r="2895" spans="1:12" hidden="1" outlineLevel="2" x14ac:dyDescent="0.25">
      <c r="A2895" s="90">
        <v>3</v>
      </c>
      <c r="B2895" s="26">
        <v>920878428</v>
      </c>
      <c r="C2895" s="90">
        <v>20</v>
      </c>
      <c r="D2895" s="90">
        <v>207032</v>
      </c>
      <c r="E2895" s="94">
        <v>43637</v>
      </c>
      <c r="F2895" s="26">
        <v>207032300040</v>
      </c>
      <c r="G2895" s="90">
        <v>300040</v>
      </c>
      <c r="H2895" s="90">
        <v>0.93</v>
      </c>
      <c r="I2895" s="90">
        <v>0.93</v>
      </c>
      <c r="J2895" s="90" t="s">
        <v>10509</v>
      </c>
      <c r="K2895" s="90">
        <v>535</v>
      </c>
      <c r="L2895" s="90" t="s">
        <v>10512</v>
      </c>
    </row>
    <row r="2896" spans="1:12" hidden="1" outlineLevel="2" x14ac:dyDescent="0.25">
      <c r="A2896" s="90">
        <v>3</v>
      </c>
      <c r="B2896" s="26">
        <v>920888922</v>
      </c>
      <c r="C2896" s="90">
        <v>20</v>
      </c>
      <c r="D2896" s="90">
        <v>188600</v>
      </c>
      <c r="E2896" s="94">
        <v>43426</v>
      </c>
      <c r="F2896" s="26">
        <v>188600281746</v>
      </c>
      <c r="G2896" s="90">
        <v>281746</v>
      </c>
      <c r="H2896" s="90">
        <v>6.94</v>
      </c>
      <c r="I2896" s="90">
        <v>6.94</v>
      </c>
      <c r="J2896" s="90" t="s">
        <v>10509</v>
      </c>
      <c r="K2896" s="90">
        <v>747</v>
      </c>
      <c r="L2896" s="90" t="s">
        <v>10512</v>
      </c>
    </row>
    <row r="2897" spans="1:12" hidden="1" outlineLevel="2" x14ac:dyDescent="0.25">
      <c r="A2897" s="90">
        <v>3</v>
      </c>
      <c r="B2897" s="26">
        <v>920888922</v>
      </c>
      <c r="C2897" s="90">
        <v>20</v>
      </c>
      <c r="D2897" s="90">
        <v>190914</v>
      </c>
      <c r="E2897" s="94">
        <v>43455</v>
      </c>
      <c r="F2897" s="26">
        <v>190914284048</v>
      </c>
      <c r="G2897" s="90">
        <v>284048</v>
      </c>
      <c r="H2897" s="90">
        <v>6.94</v>
      </c>
      <c r="I2897" s="90">
        <v>6.94</v>
      </c>
      <c r="J2897" s="90" t="s">
        <v>10509</v>
      </c>
      <c r="K2897" s="90">
        <v>716</v>
      </c>
      <c r="L2897" s="90" t="s">
        <v>10512</v>
      </c>
    </row>
    <row r="2898" spans="1:12" hidden="1" outlineLevel="2" x14ac:dyDescent="0.25">
      <c r="A2898" s="90">
        <v>3</v>
      </c>
      <c r="B2898" s="26">
        <v>920915444</v>
      </c>
      <c r="C2898" s="90">
        <v>20</v>
      </c>
      <c r="D2898" s="90">
        <v>169137</v>
      </c>
      <c r="E2898" s="94">
        <v>43125</v>
      </c>
      <c r="F2898" s="26">
        <v>169137260789</v>
      </c>
      <c r="G2898" s="90">
        <v>260789</v>
      </c>
      <c r="H2898" s="90">
        <v>28.08</v>
      </c>
      <c r="I2898" s="90">
        <v>28.08</v>
      </c>
      <c r="J2898" s="90" t="s">
        <v>10509</v>
      </c>
      <c r="K2898" s="90">
        <v>1050</v>
      </c>
      <c r="L2898" s="90" t="s">
        <v>10512</v>
      </c>
    </row>
    <row r="2899" spans="1:12" hidden="1" outlineLevel="2" x14ac:dyDescent="0.25">
      <c r="A2899" s="90">
        <v>3</v>
      </c>
      <c r="B2899" s="26">
        <v>920915444</v>
      </c>
      <c r="C2899" s="90">
        <v>20</v>
      </c>
      <c r="D2899" s="90">
        <v>170742</v>
      </c>
      <c r="E2899" s="94">
        <v>43154</v>
      </c>
      <c r="F2899" s="26">
        <v>170742262392</v>
      </c>
      <c r="G2899" s="90">
        <v>262392</v>
      </c>
      <c r="H2899" s="90">
        <v>16.989999999999998</v>
      </c>
      <c r="I2899" s="90">
        <v>16.989999999999998</v>
      </c>
      <c r="J2899" s="90" t="s">
        <v>10509</v>
      </c>
      <c r="K2899" s="90">
        <v>1022</v>
      </c>
      <c r="L2899" s="90" t="s">
        <v>10512</v>
      </c>
    </row>
    <row r="2900" spans="1:12" hidden="1" outlineLevel="2" x14ac:dyDescent="0.25">
      <c r="A2900" s="90">
        <v>3</v>
      </c>
      <c r="B2900" s="26">
        <v>920915444</v>
      </c>
      <c r="C2900" s="90">
        <v>20</v>
      </c>
      <c r="D2900" s="90">
        <v>172478</v>
      </c>
      <c r="E2900" s="94">
        <v>43185</v>
      </c>
      <c r="F2900" s="26">
        <v>172478264125</v>
      </c>
      <c r="G2900" s="90">
        <v>264125</v>
      </c>
      <c r="H2900" s="90">
        <v>18.2</v>
      </c>
      <c r="I2900" s="90">
        <v>18.2</v>
      </c>
      <c r="J2900" s="90" t="s">
        <v>10509</v>
      </c>
      <c r="K2900" s="90">
        <v>991</v>
      </c>
      <c r="L2900" s="90" t="s">
        <v>10512</v>
      </c>
    </row>
    <row r="2901" spans="1:12" hidden="1" outlineLevel="2" x14ac:dyDescent="0.25">
      <c r="A2901" s="90">
        <v>3</v>
      </c>
      <c r="B2901" s="26">
        <v>920915493</v>
      </c>
      <c r="C2901" s="90">
        <v>20</v>
      </c>
      <c r="D2901" s="90">
        <v>215562</v>
      </c>
      <c r="E2901" s="94">
        <v>43731</v>
      </c>
      <c r="F2901" s="26">
        <v>215562308215</v>
      </c>
      <c r="G2901" s="90">
        <v>308215</v>
      </c>
      <c r="H2901" s="90">
        <v>0.17</v>
      </c>
      <c r="I2901" s="90">
        <v>0.17</v>
      </c>
      <c r="J2901" s="90" t="s">
        <v>10509</v>
      </c>
      <c r="K2901" s="90">
        <v>443</v>
      </c>
      <c r="L2901" s="90" t="s">
        <v>10512</v>
      </c>
    </row>
    <row r="2902" spans="1:12" hidden="1" outlineLevel="2" x14ac:dyDescent="0.25">
      <c r="A2902" s="90">
        <v>3</v>
      </c>
      <c r="B2902" s="26">
        <v>920929650</v>
      </c>
      <c r="C2902" s="90">
        <v>20</v>
      </c>
      <c r="D2902" s="90">
        <v>218540</v>
      </c>
      <c r="E2902" s="94">
        <v>43759</v>
      </c>
      <c r="F2902" s="26">
        <v>218540311035</v>
      </c>
      <c r="G2902" s="90">
        <v>311035</v>
      </c>
      <c r="H2902" s="90">
        <v>12.64</v>
      </c>
      <c r="I2902" s="90">
        <v>12.64</v>
      </c>
      <c r="J2902" s="90" t="s">
        <v>10509</v>
      </c>
      <c r="K2902" s="90">
        <v>412</v>
      </c>
      <c r="L2902" s="90" t="s">
        <v>10512</v>
      </c>
    </row>
    <row r="2903" spans="1:12" hidden="1" outlineLevel="2" x14ac:dyDescent="0.25">
      <c r="A2903" s="90">
        <v>3</v>
      </c>
      <c r="B2903" s="26">
        <v>920938669</v>
      </c>
      <c r="C2903" s="90">
        <v>20</v>
      </c>
      <c r="D2903" s="90">
        <v>187462</v>
      </c>
      <c r="E2903" s="94">
        <v>43396</v>
      </c>
      <c r="F2903" s="26">
        <v>187462280616</v>
      </c>
      <c r="G2903" s="90">
        <v>280616</v>
      </c>
      <c r="H2903" s="90">
        <v>2.2799999999999998</v>
      </c>
      <c r="I2903" s="90">
        <v>2.2799999999999998</v>
      </c>
      <c r="J2903" s="90" t="s">
        <v>10509</v>
      </c>
      <c r="K2903" s="90">
        <v>777</v>
      </c>
      <c r="L2903" s="90" t="s">
        <v>10512</v>
      </c>
    </row>
    <row r="2904" spans="1:12" hidden="1" outlineLevel="2" x14ac:dyDescent="0.25">
      <c r="A2904" s="90">
        <v>3</v>
      </c>
      <c r="B2904" s="26">
        <v>920952405</v>
      </c>
      <c r="C2904" s="90">
        <v>20</v>
      </c>
      <c r="D2904" s="90">
        <v>226671</v>
      </c>
      <c r="E2904" s="94">
        <v>43851</v>
      </c>
      <c r="F2904" s="26">
        <v>226671318766</v>
      </c>
      <c r="G2904" s="90">
        <v>318766</v>
      </c>
      <c r="H2904" s="90">
        <v>1.68</v>
      </c>
      <c r="I2904" s="90">
        <v>1.68</v>
      </c>
      <c r="J2904" s="90" t="s">
        <v>10509</v>
      </c>
      <c r="K2904" s="90">
        <v>320</v>
      </c>
      <c r="L2904" s="90" t="s">
        <v>10512</v>
      </c>
    </row>
    <row r="2905" spans="1:12" hidden="1" outlineLevel="2" x14ac:dyDescent="0.25">
      <c r="A2905" s="90">
        <v>3</v>
      </c>
      <c r="B2905" s="26">
        <v>920952405</v>
      </c>
      <c r="C2905" s="90">
        <v>20</v>
      </c>
      <c r="D2905" s="90">
        <v>229579</v>
      </c>
      <c r="E2905" s="94">
        <v>43882</v>
      </c>
      <c r="F2905" s="26">
        <v>229579321481</v>
      </c>
      <c r="G2905" s="90">
        <v>321481</v>
      </c>
      <c r="H2905" s="90">
        <v>1.68</v>
      </c>
      <c r="I2905" s="90">
        <v>1.68</v>
      </c>
      <c r="J2905" s="90" t="s">
        <v>10509</v>
      </c>
      <c r="K2905" s="90">
        <v>291</v>
      </c>
      <c r="L2905" s="90" t="s">
        <v>10512</v>
      </c>
    </row>
    <row r="2906" spans="1:12" hidden="1" outlineLevel="2" x14ac:dyDescent="0.25">
      <c r="A2906" s="90">
        <v>3</v>
      </c>
      <c r="B2906" s="26">
        <v>920964715</v>
      </c>
      <c r="C2906" s="90">
        <v>20</v>
      </c>
      <c r="D2906" s="90">
        <v>238174</v>
      </c>
      <c r="E2906" s="94">
        <v>43972</v>
      </c>
      <c r="F2906" s="26">
        <v>238174329451</v>
      </c>
      <c r="G2906" s="90">
        <v>329451</v>
      </c>
      <c r="H2906" s="90">
        <v>1.71</v>
      </c>
      <c r="I2906" s="90">
        <v>1.71</v>
      </c>
      <c r="J2906" s="90" t="s">
        <v>10509</v>
      </c>
      <c r="K2906" s="90">
        <v>199</v>
      </c>
      <c r="L2906" s="90" t="s">
        <v>10512</v>
      </c>
    </row>
    <row r="2907" spans="1:12" hidden="1" outlineLevel="2" x14ac:dyDescent="0.25">
      <c r="A2907" s="90">
        <v>3</v>
      </c>
      <c r="B2907" s="26">
        <v>920966702</v>
      </c>
      <c r="C2907" s="90">
        <v>20</v>
      </c>
      <c r="D2907" s="90">
        <v>208660</v>
      </c>
      <c r="E2907" s="94">
        <v>43669</v>
      </c>
      <c r="F2907" s="26">
        <v>208660301628</v>
      </c>
      <c r="G2907" s="90">
        <v>301628</v>
      </c>
      <c r="H2907" s="90">
        <v>1.8</v>
      </c>
      <c r="I2907" s="90">
        <v>1.8</v>
      </c>
      <c r="J2907" s="90" t="s">
        <v>10509</v>
      </c>
      <c r="K2907" s="90">
        <v>504</v>
      </c>
      <c r="L2907" s="90" t="s">
        <v>10512</v>
      </c>
    </row>
    <row r="2908" spans="1:12" hidden="1" outlineLevel="2" x14ac:dyDescent="0.25">
      <c r="A2908" s="90">
        <v>3</v>
      </c>
      <c r="B2908" s="26">
        <v>920966991</v>
      </c>
      <c r="C2908" s="90">
        <v>20</v>
      </c>
      <c r="D2908" s="90">
        <v>229819</v>
      </c>
      <c r="E2908" s="94">
        <v>43882</v>
      </c>
      <c r="F2908" s="26">
        <v>229819321680</v>
      </c>
      <c r="G2908" s="90">
        <v>321680</v>
      </c>
      <c r="H2908" s="90">
        <v>1.9</v>
      </c>
      <c r="I2908" s="90">
        <v>1.9</v>
      </c>
      <c r="J2908" s="90" t="s">
        <v>10509</v>
      </c>
      <c r="K2908" s="90">
        <v>291</v>
      </c>
      <c r="L2908" s="90" t="s">
        <v>10512</v>
      </c>
    </row>
    <row r="2909" spans="1:12" hidden="1" outlineLevel="2" x14ac:dyDescent="0.25">
      <c r="A2909" s="90">
        <v>3</v>
      </c>
      <c r="B2909" s="26">
        <v>920966991</v>
      </c>
      <c r="C2909" s="90">
        <v>20</v>
      </c>
      <c r="D2909" s="90">
        <v>238745</v>
      </c>
      <c r="E2909" s="94">
        <v>43972</v>
      </c>
      <c r="F2909" s="26">
        <v>238745329980</v>
      </c>
      <c r="G2909" s="90">
        <v>329980</v>
      </c>
      <c r="H2909" s="90">
        <v>3.56</v>
      </c>
      <c r="I2909" s="90">
        <v>3.56</v>
      </c>
      <c r="J2909" s="90" t="s">
        <v>10509</v>
      </c>
      <c r="K2909" s="90">
        <v>199</v>
      </c>
      <c r="L2909" s="90" t="s">
        <v>10512</v>
      </c>
    </row>
    <row r="2910" spans="1:12" hidden="1" outlineLevel="2" x14ac:dyDescent="0.25">
      <c r="A2910" s="90">
        <v>3</v>
      </c>
      <c r="B2910" s="26">
        <v>920994258</v>
      </c>
      <c r="C2910" s="90">
        <v>20</v>
      </c>
      <c r="D2910" s="90">
        <v>205705</v>
      </c>
      <c r="E2910" s="94">
        <v>43637</v>
      </c>
      <c r="F2910" s="26">
        <v>205705298732</v>
      </c>
      <c r="G2910" s="90">
        <v>298732</v>
      </c>
      <c r="H2910" s="90">
        <v>1.76</v>
      </c>
      <c r="I2910" s="90">
        <v>1.43</v>
      </c>
      <c r="J2910" s="90" t="s">
        <v>10509</v>
      </c>
      <c r="K2910" s="90">
        <v>535</v>
      </c>
      <c r="L2910" s="90" t="s">
        <v>10512</v>
      </c>
    </row>
    <row r="2911" spans="1:12" hidden="1" outlineLevel="2" x14ac:dyDescent="0.25">
      <c r="A2911" s="90">
        <v>3</v>
      </c>
      <c r="B2911" s="26">
        <v>920994258</v>
      </c>
      <c r="C2911" s="90">
        <v>20</v>
      </c>
      <c r="D2911" s="90">
        <v>208418</v>
      </c>
      <c r="E2911" s="94">
        <v>43669</v>
      </c>
      <c r="F2911" s="26">
        <v>208418301386</v>
      </c>
      <c r="G2911" s="90">
        <v>301386</v>
      </c>
      <c r="H2911" s="90">
        <v>1.68</v>
      </c>
      <c r="I2911" s="90">
        <v>1.68</v>
      </c>
      <c r="J2911" s="90" t="s">
        <v>10509</v>
      </c>
      <c r="K2911" s="90">
        <v>504</v>
      </c>
      <c r="L2911" s="90" t="s">
        <v>10512</v>
      </c>
    </row>
    <row r="2912" spans="1:12" hidden="1" outlineLevel="2" x14ac:dyDescent="0.25">
      <c r="A2912" s="90">
        <v>3</v>
      </c>
      <c r="B2912" s="26">
        <v>921080065</v>
      </c>
      <c r="C2912" s="90">
        <v>20</v>
      </c>
      <c r="D2912" s="90">
        <v>184636</v>
      </c>
      <c r="E2912" s="94">
        <v>43364</v>
      </c>
      <c r="F2912" s="26">
        <v>184636277797</v>
      </c>
      <c r="G2912" s="90">
        <v>277797</v>
      </c>
      <c r="H2912" s="90">
        <v>6.26</v>
      </c>
      <c r="I2912" s="90">
        <v>6.26</v>
      </c>
      <c r="J2912" s="90" t="s">
        <v>10509</v>
      </c>
      <c r="K2912" s="90">
        <v>808</v>
      </c>
      <c r="L2912" s="90" t="s">
        <v>10512</v>
      </c>
    </row>
    <row r="2913" spans="1:12" hidden="1" outlineLevel="2" x14ac:dyDescent="0.25">
      <c r="A2913" s="90">
        <v>3</v>
      </c>
      <c r="B2913" s="26">
        <v>921080065</v>
      </c>
      <c r="C2913" s="90">
        <v>20</v>
      </c>
      <c r="D2913" s="90">
        <v>187020</v>
      </c>
      <c r="E2913" s="94">
        <v>43396</v>
      </c>
      <c r="F2913" s="26">
        <v>187020280175</v>
      </c>
      <c r="G2913" s="90">
        <v>280175</v>
      </c>
      <c r="H2913" s="90">
        <v>3.06</v>
      </c>
      <c r="I2913" s="90">
        <v>3.06</v>
      </c>
      <c r="J2913" s="90" t="s">
        <v>10509</v>
      </c>
      <c r="K2913" s="90">
        <v>777</v>
      </c>
      <c r="L2913" s="90" t="s">
        <v>10512</v>
      </c>
    </row>
    <row r="2914" spans="1:12" hidden="1" outlineLevel="2" x14ac:dyDescent="0.25">
      <c r="A2914" s="90">
        <v>3</v>
      </c>
      <c r="B2914" s="26">
        <v>921085114</v>
      </c>
      <c r="C2914" s="90">
        <v>20</v>
      </c>
      <c r="D2914" s="90">
        <v>204073</v>
      </c>
      <c r="E2914" s="94">
        <v>43607</v>
      </c>
      <c r="F2914" s="26">
        <v>204073297136</v>
      </c>
      <c r="G2914" s="90">
        <v>297136</v>
      </c>
      <c r="H2914" s="90">
        <v>8.2100000000000009</v>
      </c>
      <c r="I2914" s="90">
        <v>8.2100000000000009</v>
      </c>
      <c r="J2914" s="90" t="s">
        <v>10509</v>
      </c>
      <c r="K2914" s="90">
        <v>565</v>
      </c>
      <c r="L2914" s="90" t="s">
        <v>10512</v>
      </c>
    </row>
    <row r="2915" spans="1:12" hidden="1" outlineLevel="2" x14ac:dyDescent="0.25">
      <c r="A2915" s="90">
        <v>3</v>
      </c>
      <c r="B2915" s="26">
        <v>921085114</v>
      </c>
      <c r="C2915" s="90">
        <v>20</v>
      </c>
      <c r="D2915" s="90">
        <v>209395</v>
      </c>
      <c r="E2915" s="94">
        <v>43669</v>
      </c>
      <c r="F2915" s="26">
        <v>209395302361</v>
      </c>
      <c r="G2915" s="90">
        <v>302361</v>
      </c>
      <c r="H2915" s="90">
        <v>6.45</v>
      </c>
      <c r="I2915" s="90">
        <v>6.45</v>
      </c>
      <c r="J2915" s="90" t="s">
        <v>10509</v>
      </c>
      <c r="K2915" s="90">
        <v>504</v>
      </c>
      <c r="L2915" s="90" t="s">
        <v>10512</v>
      </c>
    </row>
    <row r="2916" spans="1:12" hidden="1" outlineLevel="2" x14ac:dyDescent="0.25">
      <c r="A2916" s="90">
        <v>3</v>
      </c>
      <c r="B2916" s="26">
        <v>921130266</v>
      </c>
      <c r="C2916" s="90">
        <v>20</v>
      </c>
      <c r="D2916" s="90">
        <v>221189</v>
      </c>
      <c r="E2916" s="94">
        <v>43790</v>
      </c>
      <c r="F2916" s="26">
        <v>221189313593</v>
      </c>
      <c r="G2916" s="90">
        <v>313593</v>
      </c>
      <c r="H2916" s="90">
        <v>3.56</v>
      </c>
      <c r="I2916" s="90">
        <v>3.56</v>
      </c>
      <c r="J2916" s="90" t="s">
        <v>10509</v>
      </c>
      <c r="K2916" s="90">
        <v>382</v>
      </c>
      <c r="L2916" s="90" t="s">
        <v>10512</v>
      </c>
    </row>
    <row r="2917" spans="1:12" hidden="1" outlineLevel="2" x14ac:dyDescent="0.25">
      <c r="A2917" s="90">
        <v>3</v>
      </c>
      <c r="B2917" s="26">
        <v>921130266</v>
      </c>
      <c r="C2917" s="90">
        <v>20</v>
      </c>
      <c r="D2917" s="90">
        <v>226828</v>
      </c>
      <c r="E2917" s="94">
        <v>43851</v>
      </c>
      <c r="F2917" s="26">
        <v>226828318902</v>
      </c>
      <c r="G2917" s="90">
        <v>318902</v>
      </c>
      <c r="H2917" s="90">
        <v>1.68</v>
      </c>
      <c r="I2917" s="90">
        <v>1.68</v>
      </c>
      <c r="J2917" s="90" t="s">
        <v>10509</v>
      </c>
      <c r="K2917" s="90">
        <v>320</v>
      </c>
      <c r="L2917" s="90" t="s">
        <v>10512</v>
      </c>
    </row>
    <row r="2918" spans="1:12" hidden="1" outlineLevel="2" x14ac:dyDescent="0.25">
      <c r="A2918" s="90">
        <v>3</v>
      </c>
      <c r="B2918" s="26">
        <v>921136982</v>
      </c>
      <c r="C2918" s="90">
        <v>20</v>
      </c>
      <c r="D2918" s="90">
        <v>188800</v>
      </c>
      <c r="E2918" s="94">
        <v>43426</v>
      </c>
      <c r="F2918" s="26">
        <v>188800281946</v>
      </c>
      <c r="G2918" s="90">
        <v>281946</v>
      </c>
      <c r="H2918" s="90">
        <v>1.93</v>
      </c>
      <c r="I2918" s="90">
        <v>1.93</v>
      </c>
      <c r="J2918" s="90" t="s">
        <v>10509</v>
      </c>
      <c r="K2918" s="90">
        <v>747</v>
      </c>
      <c r="L2918" s="90" t="s">
        <v>10512</v>
      </c>
    </row>
    <row r="2919" spans="1:12" hidden="1" outlineLevel="2" x14ac:dyDescent="0.25">
      <c r="A2919" s="90">
        <v>3</v>
      </c>
      <c r="B2919" s="26">
        <v>921195939001</v>
      </c>
      <c r="C2919" s="90">
        <v>20</v>
      </c>
      <c r="D2919" s="90">
        <v>202008</v>
      </c>
      <c r="E2919" s="94">
        <v>43587</v>
      </c>
      <c r="F2919" s="26">
        <v>202008295083</v>
      </c>
      <c r="G2919" s="90">
        <v>295083</v>
      </c>
      <c r="H2919" s="90">
        <v>1.88</v>
      </c>
      <c r="I2919" s="90">
        <v>1.88</v>
      </c>
      <c r="J2919" s="90" t="s">
        <v>10509</v>
      </c>
      <c r="K2919" s="90">
        <v>596</v>
      </c>
      <c r="L2919" s="90" t="s">
        <v>10512</v>
      </c>
    </row>
    <row r="2920" spans="1:12" hidden="1" outlineLevel="2" x14ac:dyDescent="0.25">
      <c r="A2920" s="90">
        <v>3</v>
      </c>
      <c r="B2920" s="26">
        <v>921195939001</v>
      </c>
      <c r="C2920" s="90">
        <v>20</v>
      </c>
      <c r="D2920" s="90">
        <v>204635</v>
      </c>
      <c r="E2920" s="94">
        <v>43619</v>
      </c>
      <c r="F2920" s="26">
        <v>204635297676</v>
      </c>
      <c r="G2920" s="90">
        <v>297676</v>
      </c>
      <c r="H2920" s="90">
        <v>3.06</v>
      </c>
      <c r="I2920" s="90">
        <v>3.06</v>
      </c>
      <c r="J2920" s="90" t="s">
        <v>10509</v>
      </c>
      <c r="K2920" s="90">
        <v>565</v>
      </c>
      <c r="L2920" s="90" t="s">
        <v>10512</v>
      </c>
    </row>
    <row r="2921" spans="1:12" hidden="1" outlineLevel="2" x14ac:dyDescent="0.25">
      <c r="A2921" s="90">
        <v>3</v>
      </c>
      <c r="B2921" s="26">
        <v>921228193</v>
      </c>
      <c r="C2921" s="90">
        <v>20</v>
      </c>
      <c r="D2921" s="90">
        <v>184803</v>
      </c>
      <c r="E2921" s="94">
        <v>43364</v>
      </c>
      <c r="F2921" s="26">
        <v>184803277964</v>
      </c>
      <c r="G2921" s="90">
        <v>277964</v>
      </c>
      <c r="H2921" s="90">
        <v>10.45</v>
      </c>
      <c r="I2921" s="90">
        <v>10.45</v>
      </c>
      <c r="J2921" s="90" t="s">
        <v>10509</v>
      </c>
      <c r="K2921" s="90">
        <v>808</v>
      </c>
      <c r="L2921" s="90" t="s">
        <v>10512</v>
      </c>
    </row>
    <row r="2922" spans="1:12" hidden="1" outlineLevel="2" x14ac:dyDescent="0.25">
      <c r="A2922" s="90">
        <v>3</v>
      </c>
      <c r="B2922" s="26">
        <v>921228193</v>
      </c>
      <c r="C2922" s="90">
        <v>20</v>
      </c>
      <c r="D2922" s="90">
        <v>187176</v>
      </c>
      <c r="E2922" s="94">
        <v>43396</v>
      </c>
      <c r="F2922" s="26">
        <v>187176280331</v>
      </c>
      <c r="G2922" s="90">
        <v>280331</v>
      </c>
      <c r="H2922" s="90">
        <v>2.5299999999999998</v>
      </c>
      <c r="I2922" s="90">
        <v>2.5299999999999998</v>
      </c>
      <c r="J2922" s="90" t="s">
        <v>10509</v>
      </c>
      <c r="K2922" s="90">
        <v>777</v>
      </c>
      <c r="L2922" s="90" t="s">
        <v>10512</v>
      </c>
    </row>
    <row r="2923" spans="1:12" hidden="1" outlineLevel="2" x14ac:dyDescent="0.25">
      <c r="A2923" s="90">
        <v>3</v>
      </c>
      <c r="B2923" s="26">
        <v>921281812</v>
      </c>
      <c r="C2923" s="90">
        <v>20</v>
      </c>
      <c r="D2923" s="90">
        <v>185154</v>
      </c>
      <c r="E2923" s="94">
        <v>43364</v>
      </c>
      <c r="F2923" s="26">
        <v>185154278315</v>
      </c>
      <c r="G2923" s="90">
        <v>278315</v>
      </c>
      <c r="H2923" s="90">
        <v>7.38</v>
      </c>
      <c r="I2923" s="90">
        <v>7.38</v>
      </c>
      <c r="J2923" s="90" t="s">
        <v>10509</v>
      </c>
      <c r="K2923" s="90">
        <v>808</v>
      </c>
      <c r="L2923" s="90" t="s">
        <v>10512</v>
      </c>
    </row>
    <row r="2924" spans="1:12" hidden="1" outlineLevel="2" x14ac:dyDescent="0.25">
      <c r="A2924" s="90">
        <v>3</v>
      </c>
      <c r="B2924" s="26">
        <v>921281812</v>
      </c>
      <c r="C2924" s="90">
        <v>20</v>
      </c>
      <c r="D2924" s="90">
        <v>187520</v>
      </c>
      <c r="E2924" s="94">
        <v>43396</v>
      </c>
      <c r="F2924" s="26">
        <v>187520280674</v>
      </c>
      <c r="G2924" s="90">
        <v>280674</v>
      </c>
      <c r="H2924" s="90">
        <v>5.04</v>
      </c>
      <c r="I2924" s="90">
        <v>5.04</v>
      </c>
      <c r="J2924" s="90" t="s">
        <v>10509</v>
      </c>
      <c r="K2924" s="90">
        <v>777</v>
      </c>
      <c r="L2924" s="90" t="s">
        <v>10512</v>
      </c>
    </row>
    <row r="2925" spans="1:12" hidden="1" outlineLevel="2" x14ac:dyDescent="0.25">
      <c r="A2925" s="90">
        <v>3</v>
      </c>
      <c r="B2925" s="26">
        <v>921281812</v>
      </c>
      <c r="C2925" s="90">
        <v>20</v>
      </c>
      <c r="D2925" s="90">
        <v>189770</v>
      </c>
      <c r="E2925" s="94">
        <v>43426</v>
      </c>
      <c r="F2925" s="26">
        <v>189770282915</v>
      </c>
      <c r="G2925" s="90">
        <v>282915</v>
      </c>
      <c r="H2925" s="90">
        <v>1.6</v>
      </c>
      <c r="I2925" s="90">
        <v>1.6</v>
      </c>
      <c r="J2925" s="90" t="s">
        <v>10509</v>
      </c>
      <c r="K2925" s="90">
        <v>747</v>
      </c>
      <c r="L2925" s="90" t="s">
        <v>10512</v>
      </c>
    </row>
    <row r="2926" spans="1:12" hidden="1" outlineLevel="2" x14ac:dyDescent="0.25">
      <c r="A2926" s="90">
        <v>3</v>
      </c>
      <c r="B2926" s="26">
        <v>921329678001</v>
      </c>
      <c r="C2926" s="90">
        <v>20</v>
      </c>
      <c r="D2926" s="90">
        <v>213273</v>
      </c>
      <c r="E2926" s="94">
        <v>43710</v>
      </c>
      <c r="F2926" s="26">
        <v>213273306019</v>
      </c>
      <c r="G2926" s="90">
        <v>306019</v>
      </c>
      <c r="H2926" s="90">
        <v>3.25</v>
      </c>
      <c r="I2926" s="90">
        <v>3.25</v>
      </c>
      <c r="J2926" s="90" t="s">
        <v>10509</v>
      </c>
      <c r="K2926" s="90">
        <v>473</v>
      </c>
      <c r="L2926" s="90" t="s">
        <v>10512</v>
      </c>
    </row>
    <row r="2927" spans="1:12" hidden="1" outlineLevel="2" x14ac:dyDescent="0.25">
      <c r="A2927" s="90">
        <v>3</v>
      </c>
      <c r="B2927" s="26">
        <v>921329678001</v>
      </c>
      <c r="C2927" s="90">
        <v>20</v>
      </c>
      <c r="D2927" s="90">
        <v>216222</v>
      </c>
      <c r="E2927" s="94">
        <v>43740</v>
      </c>
      <c r="F2927" s="26">
        <v>216222308835</v>
      </c>
      <c r="G2927" s="90">
        <v>308835</v>
      </c>
      <c r="H2927" s="90">
        <v>22.37</v>
      </c>
      <c r="I2927" s="90">
        <v>22.37</v>
      </c>
      <c r="J2927" s="90" t="s">
        <v>10509</v>
      </c>
      <c r="K2927" s="90">
        <v>443</v>
      </c>
      <c r="L2927" s="90" t="s">
        <v>10512</v>
      </c>
    </row>
    <row r="2928" spans="1:12" hidden="1" outlineLevel="2" x14ac:dyDescent="0.25">
      <c r="A2928" s="90">
        <v>3</v>
      </c>
      <c r="B2928" s="26">
        <v>921329678001</v>
      </c>
      <c r="C2928" s="90">
        <v>20</v>
      </c>
      <c r="D2928" s="90">
        <v>219167</v>
      </c>
      <c r="E2928" s="94">
        <v>43771</v>
      </c>
      <c r="F2928" s="26">
        <v>219167311632</v>
      </c>
      <c r="G2928" s="90">
        <v>311632</v>
      </c>
      <c r="H2928" s="90">
        <v>14.11</v>
      </c>
      <c r="I2928" s="90">
        <v>14.11</v>
      </c>
      <c r="J2928" s="90" t="s">
        <v>10509</v>
      </c>
      <c r="K2928" s="90">
        <v>412</v>
      </c>
      <c r="L2928" s="90" t="s">
        <v>10512</v>
      </c>
    </row>
    <row r="2929" spans="1:12" hidden="1" outlineLevel="2" x14ac:dyDescent="0.25">
      <c r="A2929" s="90">
        <v>3</v>
      </c>
      <c r="B2929" s="26">
        <v>921345666</v>
      </c>
      <c r="C2929" s="90">
        <v>20</v>
      </c>
      <c r="D2929" s="90">
        <v>199321</v>
      </c>
      <c r="E2929" s="94">
        <v>43546</v>
      </c>
      <c r="F2929" s="26">
        <v>199321292419</v>
      </c>
      <c r="G2929" s="90">
        <v>292419</v>
      </c>
      <c r="H2929" s="90">
        <v>0.87</v>
      </c>
      <c r="I2929" s="90">
        <v>0.87</v>
      </c>
      <c r="J2929" s="90" t="s">
        <v>10509</v>
      </c>
      <c r="K2929" s="90">
        <v>626</v>
      </c>
      <c r="L2929" s="90" t="s">
        <v>10512</v>
      </c>
    </row>
    <row r="2930" spans="1:12" hidden="1" outlineLevel="2" x14ac:dyDescent="0.25">
      <c r="A2930" s="90">
        <v>3</v>
      </c>
      <c r="B2930" s="26">
        <v>921345666</v>
      </c>
      <c r="C2930" s="90">
        <v>20</v>
      </c>
      <c r="D2930" s="90">
        <v>201682</v>
      </c>
      <c r="E2930" s="94">
        <v>43578</v>
      </c>
      <c r="F2930" s="26">
        <v>201682294767</v>
      </c>
      <c r="G2930" s="90">
        <v>294767</v>
      </c>
      <c r="H2930" s="90">
        <v>3.51</v>
      </c>
      <c r="I2930" s="90">
        <v>3.51</v>
      </c>
      <c r="J2930" s="90" t="s">
        <v>10509</v>
      </c>
      <c r="K2930" s="90">
        <v>596</v>
      </c>
      <c r="L2930" s="90" t="s">
        <v>10512</v>
      </c>
    </row>
    <row r="2931" spans="1:12" hidden="1" outlineLevel="2" x14ac:dyDescent="0.25">
      <c r="A2931" s="90">
        <v>3</v>
      </c>
      <c r="B2931" s="26">
        <v>921345666</v>
      </c>
      <c r="C2931" s="90">
        <v>20</v>
      </c>
      <c r="D2931" s="90">
        <v>204184</v>
      </c>
      <c r="E2931" s="94">
        <v>43607</v>
      </c>
      <c r="F2931" s="26">
        <v>204184297246</v>
      </c>
      <c r="G2931" s="90">
        <v>297246</v>
      </c>
      <c r="H2931" s="90">
        <v>0.81</v>
      </c>
      <c r="I2931" s="90">
        <v>0.81</v>
      </c>
      <c r="J2931" s="90" t="s">
        <v>10509</v>
      </c>
      <c r="K2931" s="90">
        <v>565</v>
      </c>
      <c r="L2931" s="90" t="s">
        <v>10512</v>
      </c>
    </row>
    <row r="2932" spans="1:12" hidden="1" outlineLevel="2" x14ac:dyDescent="0.25">
      <c r="A2932" s="90">
        <v>3</v>
      </c>
      <c r="B2932" s="26">
        <v>921366035</v>
      </c>
      <c r="C2932" s="90">
        <v>20</v>
      </c>
      <c r="D2932" s="90">
        <v>169037</v>
      </c>
      <c r="E2932" s="94">
        <v>43124</v>
      </c>
      <c r="F2932" s="26">
        <v>169037260689</v>
      </c>
      <c r="G2932" s="90">
        <v>260689</v>
      </c>
      <c r="H2932" s="90">
        <v>10.1</v>
      </c>
      <c r="I2932" s="90">
        <v>10.1</v>
      </c>
      <c r="J2932" s="90" t="s">
        <v>10509</v>
      </c>
      <c r="K2932" s="90">
        <v>1050</v>
      </c>
      <c r="L2932" s="90" t="s">
        <v>10512</v>
      </c>
    </row>
    <row r="2933" spans="1:12" hidden="1" outlineLevel="2" x14ac:dyDescent="0.25">
      <c r="A2933" s="90">
        <v>3</v>
      </c>
      <c r="B2933" s="26">
        <v>921366035</v>
      </c>
      <c r="C2933" s="90">
        <v>20</v>
      </c>
      <c r="D2933" s="90">
        <v>182415</v>
      </c>
      <c r="E2933" s="94">
        <v>43335</v>
      </c>
      <c r="F2933" s="26">
        <v>182415275581</v>
      </c>
      <c r="G2933" s="90">
        <v>275581</v>
      </c>
      <c r="H2933" s="90">
        <v>1.68</v>
      </c>
      <c r="I2933" s="90">
        <v>1.68</v>
      </c>
      <c r="J2933" s="90" t="s">
        <v>10509</v>
      </c>
      <c r="K2933" s="90">
        <v>838</v>
      </c>
      <c r="L2933" s="90" t="s">
        <v>10512</v>
      </c>
    </row>
    <row r="2934" spans="1:12" hidden="1" outlineLevel="2" x14ac:dyDescent="0.25">
      <c r="A2934" s="90">
        <v>3</v>
      </c>
      <c r="B2934" s="26">
        <v>921366035</v>
      </c>
      <c r="C2934" s="90">
        <v>20</v>
      </c>
      <c r="D2934" s="90">
        <v>184580</v>
      </c>
      <c r="E2934" s="94">
        <v>43364</v>
      </c>
      <c r="F2934" s="26">
        <v>184580277741</v>
      </c>
      <c r="G2934" s="90">
        <v>277741</v>
      </c>
      <c r="H2934" s="90">
        <v>1.68</v>
      </c>
      <c r="I2934" s="90">
        <v>1.68</v>
      </c>
      <c r="J2934" s="90" t="s">
        <v>10509</v>
      </c>
      <c r="K2934" s="90">
        <v>808</v>
      </c>
      <c r="L2934" s="90" t="s">
        <v>10512</v>
      </c>
    </row>
    <row r="2935" spans="1:12" hidden="1" outlineLevel="2" x14ac:dyDescent="0.25">
      <c r="A2935" s="90">
        <v>3</v>
      </c>
      <c r="B2935" s="26">
        <v>921366035</v>
      </c>
      <c r="C2935" s="90">
        <v>20</v>
      </c>
      <c r="D2935" s="90">
        <v>186967</v>
      </c>
      <c r="E2935" s="94">
        <v>43396</v>
      </c>
      <c r="F2935" s="26">
        <v>186967280122</v>
      </c>
      <c r="G2935" s="90">
        <v>280122</v>
      </c>
      <c r="H2935" s="90">
        <v>1.68</v>
      </c>
      <c r="I2935" s="90">
        <v>1.68</v>
      </c>
      <c r="J2935" s="90" t="s">
        <v>10509</v>
      </c>
      <c r="K2935" s="90">
        <v>777</v>
      </c>
      <c r="L2935" s="90" t="s">
        <v>10512</v>
      </c>
    </row>
    <row r="2936" spans="1:12" hidden="1" outlineLevel="2" x14ac:dyDescent="0.25">
      <c r="A2936" s="90">
        <v>3</v>
      </c>
      <c r="B2936" s="26">
        <v>921376729</v>
      </c>
      <c r="C2936" s="90">
        <v>20</v>
      </c>
      <c r="D2936" s="90">
        <v>189992</v>
      </c>
      <c r="E2936" s="94">
        <v>43426</v>
      </c>
      <c r="F2936" s="26">
        <v>189992283136</v>
      </c>
      <c r="G2936" s="90">
        <v>283136</v>
      </c>
      <c r="H2936" s="90">
        <v>22.64</v>
      </c>
      <c r="I2936" s="90">
        <v>22.64</v>
      </c>
      <c r="J2936" s="90" t="s">
        <v>10509</v>
      </c>
      <c r="K2936" s="90">
        <v>747</v>
      </c>
      <c r="L2936" s="90" t="s">
        <v>10512</v>
      </c>
    </row>
    <row r="2937" spans="1:12" hidden="1" outlineLevel="2" x14ac:dyDescent="0.25">
      <c r="A2937" s="90">
        <v>3</v>
      </c>
      <c r="B2937" s="26">
        <v>921376729</v>
      </c>
      <c r="C2937" s="90">
        <v>20</v>
      </c>
      <c r="D2937" s="90">
        <v>192217</v>
      </c>
      <c r="E2937" s="94">
        <v>43455</v>
      </c>
      <c r="F2937" s="26">
        <v>192217285349</v>
      </c>
      <c r="G2937" s="90">
        <v>285349</v>
      </c>
      <c r="H2937" s="90">
        <v>34.9</v>
      </c>
      <c r="I2937" s="90">
        <v>34.9</v>
      </c>
      <c r="J2937" s="90" t="s">
        <v>10509</v>
      </c>
      <c r="K2937" s="90">
        <v>716</v>
      </c>
      <c r="L2937" s="90" t="s">
        <v>10512</v>
      </c>
    </row>
    <row r="2938" spans="1:12" hidden="1" outlineLevel="2" x14ac:dyDescent="0.25">
      <c r="A2938" s="90">
        <v>3</v>
      </c>
      <c r="B2938" s="26">
        <v>921376729</v>
      </c>
      <c r="C2938" s="90">
        <v>20</v>
      </c>
      <c r="D2938" s="90">
        <v>194488</v>
      </c>
      <c r="E2938" s="94">
        <v>43487</v>
      </c>
      <c r="F2938" s="26">
        <v>194488287610</v>
      </c>
      <c r="G2938" s="90">
        <v>287610</v>
      </c>
      <c r="H2938" s="90">
        <v>18.600000000000001</v>
      </c>
      <c r="I2938" s="90">
        <v>18.600000000000001</v>
      </c>
      <c r="J2938" s="90" t="s">
        <v>10509</v>
      </c>
      <c r="K2938" s="90">
        <v>685</v>
      </c>
      <c r="L2938" s="90" t="s">
        <v>10512</v>
      </c>
    </row>
    <row r="2939" spans="1:12" hidden="1" outlineLevel="2" x14ac:dyDescent="0.25">
      <c r="A2939" s="90">
        <v>3</v>
      </c>
      <c r="B2939" s="26">
        <v>921376729</v>
      </c>
      <c r="C2939" s="90">
        <v>20</v>
      </c>
      <c r="D2939" s="90">
        <v>199062</v>
      </c>
      <c r="E2939" s="94">
        <v>43546</v>
      </c>
      <c r="F2939" s="26">
        <v>199062292161</v>
      </c>
      <c r="G2939" s="90">
        <v>292161</v>
      </c>
      <c r="H2939" s="90">
        <v>1.68</v>
      </c>
      <c r="I2939" s="90">
        <v>1.68</v>
      </c>
      <c r="J2939" s="90" t="s">
        <v>10509</v>
      </c>
      <c r="K2939" s="90">
        <v>626</v>
      </c>
      <c r="L2939" s="90" t="s">
        <v>10512</v>
      </c>
    </row>
    <row r="2940" spans="1:12" hidden="1" outlineLevel="2" x14ac:dyDescent="0.25">
      <c r="A2940" s="90">
        <v>3</v>
      </c>
      <c r="B2940" s="26">
        <v>921405528</v>
      </c>
      <c r="C2940" s="90">
        <v>20</v>
      </c>
      <c r="D2940" s="90">
        <v>168870</v>
      </c>
      <c r="E2940" s="94">
        <v>43124</v>
      </c>
      <c r="F2940" s="26">
        <v>168870260522</v>
      </c>
      <c r="G2940" s="90">
        <v>260522</v>
      </c>
      <c r="H2940" s="90">
        <v>29.22</v>
      </c>
      <c r="I2940" s="90">
        <v>29.22</v>
      </c>
      <c r="J2940" s="90" t="s">
        <v>10509</v>
      </c>
      <c r="K2940" s="90">
        <v>1050</v>
      </c>
      <c r="L2940" s="90" t="s">
        <v>10512</v>
      </c>
    </row>
    <row r="2941" spans="1:12" hidden="1" outlineLevel="2" x14ac:dyDescent="0.25">
      <c r="A2941" s="90">
        <v>3</v>
      </c>
      <c r="B2941" s="26">
        <v>921408845</v>
      </c>
      <c r="C2941" s="90">
        <v>20</v>
      </c>
      <c r="D2941" s="90">
        <v>211888</v>
      </c>
      <c r="E2941" s="94">
        <v>43699</v>
      </c>
      <c r="F2941" s="26">
        <v>211888304746</v>
      </c>
      <c r="G2941" s="90">
        <v>304746</v>
      </c>
      <c r="H2941" s="90">
        <v>2.0699999999999998</v>
      </c>
      <c r="I2941" s="90">
        <v>2.0699999999999998</v>
      </c>
      <c r="J2941" s="90" t="s">
        <v>10509</v>
      </c>
      <c r="K2941" s="90">
        <v>473</v>
      </c>
      <c r="L2941" s="90" t="s">
        <v>10512</v>
      </c>
    </row>
    <row r="2942" spans="1:12" hidden="1" outlineLevel="2" x14ac:dyDescent="0.25">
      <c r="A2942" s="90">
        <v>3</v>
      </c>
      <c r="B2942" s="26">
        <v>921408845</v>
      </c>
      <c r="C2942" s="90">
        <v>20</v>
      </c>
      <c r="D2942" s="90">
        <v>214779</v>
      </c>
      <c r="E2942" s="94">
        <v>43731</v>
      </c>
      <c r="F2942" s="26">
        <v>214779307496</v>
      </c>
      <c r="G2942" s="90">
        <v>307496</v>
      </c>
      <c r="H2942" s="90">
        <v>1.68</v>
      </c>
      <c r="I2942" s="90">
        <v>1.68</v>
      </c>
      <c r="J2942" s="90" t="s">
        <v>10509</v>
      </c>
      <c r="K2942" s="90">
        <v>443</v>
      </c>
      <c r="L2942" s="90" t="s">
        <v>10512</v>
      </c>
    </row>
    <row r="2943" spans="1:12" hidden="1" outlineLevel="2" x14ac:dyDescent="0.25">
      <c r="A2943" s="90">
        <v>3</v>
      </c>
      <c r="B2943" s="26">
        <v>921428934</v>
      </c>
      <c r="C2943" s="90">
        <v>20</v>
      </c>
      <c r="D2943" s="90">
        <v>215337</v>
      </c>
      <c r="E2943" s="94">
        <v>43731</v>
      </c>
      <c r="F2943" s="26">
        <v>215337308040</v>
      </c>
      <c r="G2943" s="90">
        <v>308040</v>
      </c>
      <c r="H2943" s="90">
        <v>6.97</v>
      </c>
      <c r="I2943" s="90">
        <v>6.97</v>
      </c>
      <c r="J2943" s="90" t="s">
        <v>10509</v>
      </c>
      <c r="K2943" s="90">
        <v>443</v>
      </c>
      <c r="L2943" s="90" t="s">
        <v>10512</v>
      </c>
    </row>
    <row r="2944" spans="1:12" hidden="1" outlineLevel="2" x14ac:dyDescent="0.25">
      <c r="A2944" s="90">
        <v>3</v>
      </c>
      <c r="B2944" s="26">
        <v>921431987</v>
      </c>
      <c r="C2944" s="90">
        <v>20</v>
      </c>
      <c r="D2944" s="90">
        <v>173931</v>
      </c>
      <c r="E2944" s="94">
        <v>43214</v>
      </c>
      <c r="F2944" s="26">
        <v>173931267112</v>
      </c>
      <c r="G2944" s="90">
        <v>267112</v>
      </c>
      <c r="H2944" s="90">
        <v>1.68</v>
      </c>
      <c r="I2944" s="90">
        <v>1.68</v>
      </c>
      <c r="J2944" s="90" t="s">
        <v>10509</v>
      </c>
      <c r="K2944" s="90">
        <v>961</v>
      </c>
      <c r="L2944" s="90" t="s">
        <v>10512</v>
      </c>
    </row>
    <row r="2945" spans="1:12" hidden="1" outlineLevel="2" x14ac:dyDescent="0.25">
      <c r="A2945" s="90">
        <v>3</v>
      </c>
      <c r="B2945" s="26">
        <v>921431987</v>
      </c>
      <c r="C2945" s="90">
        <v>20</v>
      </c>
      <c r="D2945" s="90">
        <v>175796</v>
      </c>
      <c r="E2945" s="94">
        <v>43243</v>
      </c>
      <c r="F2945" s="26">
        <v>175796268973</v>
      </c>
      <c r="G2945" s="90">
        <v>268973</v>
      </c>
      <c r="H2945" s="90">
        <v>1.68</v>
      </c>
      <c r="I2945" s="90">
        <v>1.68</v>
      </c>
      <c r="J2945" s="90" t="s">
        <v>10509</v>
      </c>
      <c r="K2945" s="90">
        <v>930</v>
      </c>
      <c r="L2945" s="90" t="s">
        <v>10512</v>
      </c>
    </row>
    <row r="2946" spans="1:12" hidden="1" outlineLevel="2" x14ac:dyDescent="0.25">
      <c r="A2946" s="90">
        <v>3</v>
      </c>
      <c r="B2946" s="26">
        <v>921431987</v>
      </c>
      <c r="C2946" s="90">
        <v>20</v>
      </c>
      <c r="D2946" s="90">
        <v>177801</v>
      </c>
      <c r="E2946" s="94">
        <v>43273</v>
      </c>
      <c r="F2946" s="26">
        <v>177801270975</v>
      </c>
      <c r="G2946" s="90">
        <v>270975</v>
      </c>
      <c r="H2946" s="90">
        <v>1.68</v>
      </c>
      <c r="I2946" s="90">
        <v>1.68</v>
      </c>
      <c r="J2946" s="90" t="s">
        <v>10509</v>
      </c>
      <c r="K2946" s="90">
        <v>900</v>
      </c>
      <c r="L2946" s="90" t="s">
        <v>10512</v>
      </c>
    </row>
    <row r="2947" spans="1:12" hidden="1" outlineLevel="2" x14ac:dyDescent="0.25">
      <c r="A2947" s="90">
        <v>3</v>
      </c>
      <c r="B2947" s="26">
        <v>921431987</v>
      </c>
      <c r="C2947" s="90">
        <v>20</v>
      </c>
      <c r="D2947" s="90">
        <v>178528</v>
      </c>
      <c r="E2947" s="94">
        <v>43273</v>
      </c>
      <c r="F2947" s="26">
        <v>178528271702</v>
      </c>
      <c r="G2947" s="90">
        <v>271702</v>
      </c>
      <c r="H2947" s="90">
        <v>0.46</v>
      </c>
      <c r="I2947" s="90">
        <v>0.46</v>
      </c>
      <c r="J2947" s="90" t="s">
        <v>10509</v>
      </c>
      <c r="K2947" s="90">
        <v>900</v>
      </c>
      <c r="L2947" s="90" t="s">
        <v>10512</v>
      </c>
    </row>
    <row r="2948" spans="1:12" hidden="1" outlineLevel="2" x14ac:dyDescent="0.25">
      <c r="A2948" s="90">
        <v>3</v>
      </c>
      <c r="B2948" s="26">
        <v>921482535</v>
      </c>
      <c r="C2948" s="90">
        <v>20</v>
      </c>
      <c r="D2948" s="90">
        <v>209889</v>
      </c>
      <c r="E2948" s="94">
        <v>43669</v>
      </c>
      <c r="F2948" s="26">
        <v>209889302786</v>
      </c>
      <c r="G2948" s="90">
        <v>302786</v>
      </c>
      <c r="H2948" s="90">
        <v>0.08</v>
      </c>
      <c r="I2948" s="90">
        <v>0.08</v>
      </c>
      <c r="J2948" s="90" t="s">
        <v>10509</v>
      </c>
      <c r="K2948" s="90">
        <v>504</v>
      </c>
      <c r="L2948" s="90" t="s">
        <v>10512</v>
      </c>
    </row>
    <row r="2949" spans="1:12" hidden="1" outlineLevel="2" x14ac:dyDescent="0.25">
      <c r="A2949" s="90">
        <v>3</v>
      </c>
      <c r="B2949" s="26">
        <v>921482535</v>
      </c>
      <c r="C2949" s="90">
        <v>20</v>
      </c>
      <c r="D2949" s="90">
        <v>212637</v>
      </c>
      <c r="E2949" s="94">
        <v>43699</v>
      </c>
      <c r="F2949" s="26">
        <v>212637305433</v>
      </c>
      <c r="G2949" s="90">
        <v>305433</v>
      </c>
      <c r="H2949" s="90">
        <v>0.13</v>
      </c>
      <c r="I2949" s="90">
        <v>0.13</v>
      </c>
      <c r="J2949" s="90" t="s">
        <v>10509</v>
      </c>
      <c r="K2949" s="90">
        <v>473</v>
      </c>
      <c r="L2949" s="90" t="s">
        <v>10512</v>
      </c>
    </row>
    <row r="2950" spans="1:12" hidden="1" outlineLevel="2" x14ac:dyDescent="0.25">
      <c r="A2950" s="90">
        <v>3</v>
      </c>
      <c r="B2950" s="26">
        <v>921558763</v>
      </c>
      <c r="C2950" s="90">
        <v>20</v>
      </c>
      <c r="D2950" s="90">
        <v>215189</v>
      </c>
      <c r="E2950" s="94">
        <v>43731</v>
      </c>
      <c r="F2950" s="26">
        <v>215189307903</v>
      </c>
      <c r="G2950" s="90">
        <v>307903</v>
      </c>
      <c r="H2950" s="90">
        <v>1.68</v>
      </c>
      <c r="I2950" s="90">
        <v>1.68</v>
      </c>
      <c r="J2950" s="90" t="s">
        <v>10509</v>
      </c>
      <c r="K2950" s="90">
        <v>443</v>
      </c>
      <c r="L2950" s="90" t="s">
        <v>10512</v>
      </c>
    </row>
    <row r="2951" spans="1:12" hidden="1" outlineLevel="2" x14ac:dyDescent="0.25">
      <c r="A2951" s="90">
        <v>3</v>
      </c>
      <c r="B2951" s="26">
        <v>921558763</v>
      </c>
      <c r="C2951" s="90">
        <v>20</v>
      </c>
      <c r="D2951" s="90">
        <v>218053</v>
      </c>
      <c r="E2951" s="94">
        <v>43759</v>
      </c>
      <c r="F2951" s="26">
        <v>218053310634</v>
      </c>
      <c r="G2951" s="90">
        <v>310634</v>
      </c>
      <c r="H2951" s="90">
        <v>1.68</v>
      </c>
      <c r="I2951" s="90">
        <v>1.68</v>
      </c>
      <c r="J2951" s="90" t="s">
        <v>10509</v>
      </c>
      <c r="K2951" s="90">
        <v>412</v>
      </c>
      <c r="L2951" s="90" t="s">
        <v>10512</v>
      </c>
    </row>
    <row r="2952" spans="1:12" hidden="1" outlineLevel="2" x14ac:dyDescent="0.25">
      <c r="A2952" s="90">
        <v>3</v>
      </c>
      <c r="B2952" s="26">
        <v>921573564</v>
      </c>
      <c r="C2952" s="90">
        <v>20</v>
      </c>
      <c r="D2952" s="90">
        <v>238294</v>
      </c>
      <c r="E2952" s="94">
        <v>43972</v>
      </c>
      <c r="F2952" s="26">
        <v>238294329571</v>
      </c>
      <c r="G2952" s="90">
        <v>329571</v>
      </c>
      <c r="H2952" s="90">
        <v>1.68</v>
      </c>
      <c r="I2952" s="90">
        <v>1.68</v>
      </c>
      <c r="J2952" s="90" t="s">
        <v>10509</v>
      </c>
      <c r="K2952" s="90">
        <v>199</v>
      </c>
      <c r="L2952" s="90" t="s">
        <v>10512</v>
      </c>
    </row>
    <row r="2953" spans="1:12" hidden="1" outlineLevel="2" x14ac:dyDescent="0.25">
      <c r="A2953" s="90">
        <v>3</v>
      </c>
      <c r="B2953" s="26">
        <v>921579629</v>
      </c>
      <c r="C2953" s="90">
        <v>20</v>
      </c>
      <c r="D2953" s="90">
        <v>169143</v>
      </c>
      <c r="E2953" s="94">
        <v>43126</v>
      </c>
      <c r="F2953" s="26">
        <v>169143260795</v>
      </c>
      <c r="G2953" s="90">
        <v>260795</v>
      </c>
      <c r="H2953" s="90">
        <v>8.23</v>
      </c>
      <c r="I2953" s="90">
        <v>8.23</v>
      </c>
      <c r="J2953" s="90" t="s">
        <v>10509</v>
      </c>
      <c r="K2953" s="90">
        <v>1050</v>
      </c>
      <c r="L2953" s="90" t="s">
        <v>10512</v>
      </c>
    </row>
    <row r="2954" spans="1:12" hidden="1" outlineLevel="2" x14ac:dyDescent="0.25">
      <c r="A2954" s="90">
        <v>3</v>
      </c>
      <c r="B2954" s="26">
        <v>921579629</v>
      </c>
      <c r="C2954" s="90">
        <v>20</v>
      </c>
      <c r="D2954" s="90">
        <v>170749</v>
      </c>
      <c r="E2954" s="94">
        <v>43154</v>
      </c>
      <c r="F2954" s="26">
        <v>170749262399</v>
      </c>
      <c r="G2954" s="90">
        <v>262399</v>
      </c>
      <c r="H2954" s="90">
        <v>4.18</v>
      </c>
      <c r="I2954" s="90">
        <v>4.18</v>
      </c>
      <c r="J2954" s="90" t="s">
        <v>10509</v>
      </c>
      <c r="K2954" s="90">
        <v>1022</v>
      </c>
      <c r="L2954" s="90" t="s">
        <v>10512</v>
      </c>
    </row>
    <row r="2955" spans="1:12" hidden="1" outlineLevel="2" x14ac:dyDescent="0.25">
      <c r="A2955" s="90">
        <v>3</v>
      </c>
      <c r="B2955" s="26">
        <v>921596813</v>
      </c>
      <c r="C2955" s="90">
        <v>20</v>
      </c>
      <c r="D2955" s="90">
        <v>203657</v>
      </c>
      <c r="E2955" s="94">
        <v>43607</v>
      </c>
      <c r="F2955" s="26">
        <v>203657296722</v>
      </c>
      <c r="G2955" s="90">
        <v>296722</v>
      </c>
      <c r="H2955" s="90">
        <v>2.82</v>
      </c>
      <c r="I2955" s="90">
        <v>2.82</v>
      </c>
      <c r="J2955" s="90" t="s">
        <v>10509</v>
      </c>
      <c r="K2955" s="90">
        <v>565</v>
      </c>
      <c r="L2955" s="90" t="s">
        <v>10512</v>
      </c>
    </row>
    <row r="2956" spans="1:12" hidden="1" outlineLevel="2" x14ac:dyDescent="0.25">
      <c r="A2956" s="90">
        <v>3</v>
      </c>
      <c r="B2956" s="26">
        <v>921616942</v>
      </c>
      <c r="C2956" s="90">
        <v>20</v>
      </c>
      <c r="D2956" s="90">
        <v>238575</v>
      </c>
      <c r="E2956" s="94">
        <v>43972</v>
      </c>
      <c r="F2956" s="26">
        <v>238575329837</v>
      </c>
      <c r="G2956" s="90">
        <v>329837</v>
      </c>
      <c r="H2956" s="90">
        <v>2.59</v>
      </c>
      <c r="I2956" s="90">
        <v>2.59</v>
      </c>
      <c r="J2956" s="90" t="s">
        <v>10509</v>
      </c>
      <c r="K2956" s="90">
        <v>199</v>
      </c>
      <c r="L2956" s="90" t="s">
        <v>10512</v>
      </c>
    </row>
    <row r="2957" spans="1:12" hidden="1" outlineLevel="2" x14ac:dyDescent="0.25">
      <c r="A2957" s="90">
        <v>3</v>
      </c>
      <c r="B2957" s="26">
        <v>921642690</v>
      </c>
      <c r="C2957" s="90">
        <v>20</v>
      </c>
      <c r="D2957" s="90">
        <v>209515</v>
      </c>
      <c r="E2957" s="94">
        <v>43669</v>
      </c>
      <c r="F2957" s="26">
        <v>209515302479</v>
      </c>
      <c r="G2957" s="90">
        <v>302479</v>
      </c>
      <c r="H2957" s="90">
        <v>0.09</v>
      </c>
      <c r="I2957" s="90">
        <v>0.09</v>
      </c>
      <c r="J2957" s="90" t="s">
        <v>10509</v>
      </c>
      <c r="K2957" s="90">
        <v>504</v>
      </c>
      <c r="L2957" s="90" t="s">
        <v>10512</v>
      </c>
    </row>
    <row r="2958" spans="1:12" hidden="1" outlineLevel="2" x14ac:dyDescent="0.25">
      <c r="A2958" s="90">
        <v>3</v>
      </c>
      <c r="B2958" s="26">
        <v>921656104</v>
      </c>
      <c r="C2958" s="90">
        <v>20</v>
      </c>
      <c r="D2958" s="90">
        <v>189609</v>
      </c>
      <c r="E2958" s="94">
        <v>43426</v>
      </c>
      <c r="F2958" s="26">
        <v>189609282755</v>
      </c>
      <c r="G2958" s="90">
        <v>282755</v>
      </c>
      <c r="H2958" s="90">
        <v>1.68</v>
      </c>
      <c r="I2958" s="90">
        <v>1.68</v>
      </c>
      <c r="J2958" s="90" t="s">
        <v>10509</v>
      </c>
      <c r="K2958" s="90">
        <v>747</v>
      </c>
      <c r="L2958" s="90" t="s">
        <v>10512</v>
      </c>
    </row>
    <row r="2959" spans="1:12" hidden="1" outlineLevel="2" x14ac:dyDescent="0.25">
      <c r="A2959" s="90">
        <v>3</v>
      </c>
      <c r="B2959" s="26">
        <v>921656104</v>
      </c>
      <c r="C2959" s="90">
        <v>20</v>
      </c>
      <c r="D2959" s="90">
        <v>191865</v>
      </c>
      <c r="E2959" s="94">
        <v>43455</v>
      </c>
      <c r="F2959" s="26">
        <v>191865284999</v>
      </c>
      <c r="G2959" s="90">
        <v>284999</v>
      </c>
      <c r="H2959" s="90">
        <v>1.68</v>
      </c>
      <c r="I2959" s="90">
        <v>1.68</v>
      </c>
      <c r="J2959" s="90" t="s">
        <v>10509</v>
      </c>
      <c r="K2959" s="90">
        <v>716</v>
      </c>
      <c r="L2959" s="90" t="s">
        <v>10512</v>
      </c>
    </row>
    <row r="2960" spans="1:12" hidden="1" outlineLevel="2" x14ac:dyDescent="0.25">
      <c r="A2960" s="90">
        <v>3</v>
      </c>
      <c r="B2960" s="26">
        <v>921687224</v>
      </c>
      <c r="C2960" s="90">
        <v>20</v>
      </c>
      <c r="D2960" s="90">
        <v>174577</v>
      </c>
      <c r="E2960" s="94">
        <v>43214</v>
      </c>
      <c r="F2960" s="26">
        <v>174577267758</v>
      </c>
      <c r="G2960" s="90">
        <v>267758</v>
      </c>
      <c r="H2960" s="90">
        <v>0.65</v>
      </c>
      <c r="I2960" s="90">
        <v>0.65</v>
      </c>
      <c r="J2960" s="90" t="s">
        <v>10509</v>
      </c>
      <c r="K2960" s="90">
        <v>961</v>
      </c>
      <c r="L2960" s="90" t="s">
        <v>10512</v>
      </c>
    </row>
    <row r="2961" spans="1:12" hidden="1" outlineLevel="2" x14ac:dyDescent="0.25">
      <c r="A2961" s="90">
        <v>3</v>
      </c>
      <c r="B2961" s="26">
        <v>921687224</v>
      </c>
      <c r="C2961" s="90">
        <v>20</v>
      </c>
      <c r="D2961" s="90">
        <v>176430</v>
      </c>
      <c r="E2961" s="94">
        <v>43243</v>
      </c>
      <c r="F2961" s="26">
        <v>176430269607</v>
      </c>
      <c r="G2961" s="90">
        <v>269607</v>
      </c>
      <c r="H2961" s="90">
        <v>4.08</v>
      </c>
      <c r="I2961" s="90">
        <v>4.08</v>
      </c>
      <c r="J2961" s="90" t="s">
        <v>10509</v>
      </c>
      <c r="K2961" s="90">
        <v>930</v>
      </c>
      <c r="L2961" s="90" t="s">
        <v>10512</v>
      </c>
    </row>
    <row r="2962" spans="1:12" hidden="1" outlineLevel="2" x14ac:dyDescent="0.25">
      <c r="A2962" s="90">
        <v>3</v>
      </c>
      <c r="B2962" s="26">
        <v>921691564</v>
      </c>
      <c r="C2962" s="90">
        <v>20</v>
      </c>
      <c r="D2962" s="90">
        <v>234656</v>
      </c>
      <c r="E2962" s="94">
        <v>43942</v>
      </c>
      <c r="F2962" s="26">
        <v>234656326137</v>
      </c>
      <c r="G2962" s="90">
        <v>326137</v>
      </c>
      <c r="H2962" s="90">
        <v>1.68</v>
      </c>
      <c r="I2962" s="90">
        <v>1.68</v>
      </c>
      <c r="J2962" s="90" t="s">
        <v>10509</v>
      </c>
      <c r="K2962" s="90">
        <v>230</v>
      </c>
      <c r="L2962" s="90" t="s">
        <v>10512</v>
      </c>
    </row>
    <row r="2963" spans="1:12" hidden="1" outlineLevel="2" x14ac:dyDescent="0.25">
      <c r="A2963" s="90">
        <v>3</v>
      </c>
      <c r="B2963" s="26">
        <v>921714846</v>
      </c>
      <c r="C2963" s="90">
        <v>20</v>
      </c>
      <c r="D2963" s="90">
        <v>201693</v>
      </c>
      <c r="E2963" s="94">
        <v>43578</v>
      </c>
      <c r="F2963" s="26">
        <v>201693294777</v>
      </c>
      <c r="G2963" s="90">
        <v>294777</v>
      </c>
      <c r="H2963" s="90">
        <v>27.84</v>
      </c>
      <c r="I2963" s="90">
        <v>27.84</v>
      </c>
      <c r="J2963" s="90" t="s">
        <v>10509</v>
      </c>
      <c r="K2963" s="90">
        <v>596</v>
      </c>
      <c r="L2963" s="90" t="s">
        <v>10512</v>
      </c>
    </row>
    <row r="2964" spans="1:12" hidden="1" outlineLevel="2" x14ac:dyDescent="0.25">
      <c r="A2964" s="90">
        <v>3</v>
      </c>
      <c r="B2964" s="26">
        <v>921716866001</v>
      </c>
      <c r="C2964" s="90">
        <v>20</v>
      </c>
      <c r="D2964" s="90">
        <v>233664</v>
      </c>
      <c r="E2964" s="94">
        <v>43922</v>
      </c>
      <c r="F2964" s="26">
        <v>233664325213</v>
      </c>
      <c r="G2964" s="90">
        <v>325213</v>
      </c>
      <c r="H2964" s="90">
        <v>1.68</v>
      </c>
      <c r="I2964" s="90">
        <v>1.68</v>
      </c>
      <c r="J2964" s="90" t="s">
        <v>10509</v>
      </c>
      <c r="K2964" s="90">
        <v>260</v>
      </c>
      <c r="L2964" s="90" t="s">
        <v>10512</v>
      </c>
    </row>
    <row r="2965" spans="1:12" hidden="1" outlineLevel="2" x14ac:dyDescent="0.25">
      <c r="A2965" s="90">
        <v>3</v>
      </c>
      <c r="B2965" s="26">
        <v>921716866001</v>
      </c>
      <c r="C2965" s="90">
        <v>20</v>
      </c>
      <c r="D2965" s="90">
        <v>236636</v>
      </c>
      <c r="E2965" s="94">
        <v>43952</v>
      </c>
      <c r="F2965" s="26">
        <v>236636327972</v>
      </c>
      <c r="G2965" s="90">
        <v>327972</v>
      </c>
      <c r="H2965" s="90">
        <v>1.68</v>
      </c>
      <c r="I2965" s="90">
        <v>1.68</v>
      </c>
      <c r="J2965" s="90" t="s">
        <v>10509</v>
      </c>
      <c r="K2965" s="90">
        <v>230</v>
      </c>
      <c r="L2965" s="90" t="s">
        <v>10512</v>
      </c>
    </row>
    <row r="2966" spans="1:12" hidden="1" outlineLevel="2" x14ac:dyDescent="0.25">
      <c r="A2966" s="90">
        <v>3</v>
      </c>
      <c r="B2966" s="26">
        <v>921716866001</v>
      </c>
      <c r="C2966" s="90">
        <v>20</v>
      </c>
      <c r="D2966" s="90">
        <v>239648</v>
      </c>
      <c r="E2966" s="94">
        <v>43983</v>
      </c>
      <c r="F2966" s="26">
        <v>239648330779</v>
      </c>
      <c r="G2966" s="90">
        <v>330779</v>
      </c>
      <c r="H2966" s="90">
        <v>1.68</v>
      </c>
      <c r="I2966" s="90">
        <v>1.68</v>
      </c>
      <c r="J2966" s="90" t="s">
        <v>10509</v>
      </c>
      <c r="K2966" s="90">
        <v>199</v>
      </c>
      <c r="L2966" s="90" t="s">
        <v>10512</v>
      </c>
    </row>
    <row r="2967" spans="1:12" hidden="1" outlineLevel="2" x14ac:dyDescent="0.25">
      <c r="A2967" s="90">
        <v>3</v>
      </c>
      <c r="B2967" s="26">
        <v>921722229</v>
      </c>
      <c r="C2967" s="90">
        <v>20</v>
      </c>
      <c r="D2967" s="90">
        <v>230144</v>
      </c>
      <c r="E2967" s="94">
        <v>43882</v>
      </c>
      <c r="F2967" s="26">
        <v>230144321936</v>
      </c>
      <c r="G2967" s="90">
        <v>321936</v>
      </c>
      <c r="H2967" s="90">
        <v>1.68</v>
      </c>
      <c r="I2967" s="90">
        <v>1.68</v>
      </c>
      <c r="J2967" s="90" t="s">
        <v>10509</v>
      </c>
      <c r="K2967" s="90">
        <v>291</v>
      </c>
      <c r="L2967" s="90" t="s">
        <v>10512</v>
      </c>
    </row>
    <row r="2968" spans="1:12" hidden="1" outlineLevel="2" x14ac:dyDescent="0.25">
      <c r="A2968" s="90">
        <v>3</v>
      </c>
      <c r="B2968" s="26">
        <v>921722229</v>
      </c>
      <c r="C2968" s="90">
        <v>20</v>
      </c>
      <c r="D2968" s="90">
        <v>233105</v>
      </c>
      <c r="E2968" s="94">
        <v>43913</v>
      </c>
      <c r="F2968" s="26">
        <v>233105324693</v>
      </c>
      <c r="G2968" s="90">
        <v>324693</v>
      </c>
      <c r="H2968" s="90">
        <v>5.08</v>
      </c>
      <c r="I2968" s="90">
        <v>5.08</v>
      </c>
      <c r="J2968" s="90" t="s">
        <v>10509</v>
      </c>
      <c r="K2968" s="90">
        <v>260</v>
      </c>
      <c r="L2968" s="90" t="s">
        <v>10512</v>
      </c>
    </row>
    <row r="2969" spans="1:12" hidden="1" outlineLevel="2" x14ac:dyDescent="0.25">
      <c r="A2969" s="90">
        <v>3</v>
      </c>
      <c r="B2969" s="26">
        <v>921722229</v>
      </c>
      <c r="C2969" s="90">
        <v>20</v>
      </c>
      <c r="D2969" s="90">
        <v>236120</v>
      </c>
      <c r="E2969" s="94">
        <v>43942</v>
      </c>
      <c r="F2969" s="26">
        <v>236120327484</v>
      </c>
      <c r="G2969" s="90">
        <v>327484</v>
      </c>
      <c r="H2969" s="90">
        <v>6.79</v>
      </c>
      <c r="I2969" s="90">
        <v>6.79</v>
      </c>
      <c r="J2969" s="90" t="s">
        <v>10509</v>
      </c>
      <c r="K2969" s="90">
        <v>230</v>
      </c>
      <c r="L2969" s="90" t="s">
        <v>10512</v>
      </c>
    </row>
    <row r="2970" spans="1:12" hidden="1" outlineLevel="2" x14ac:dyDescent="0.25">
      <c r="A2970" s="90">
        <v>3</v>
      </c>
      <c r="B2970" s="26">
        <v>921722229</v>
      </c>
      <c r="C2970" s="90">
        <v>20</v>
      </c>
      <c r="D2970" s="90">
        <v>239096</v>
      </c>
      <c r="E2970" s="94">
        <v>43972</v>
      </c>
      <c r="F2970" s="26">
        <v>239096330259</v>
      </c>
      <c r="G2970" s="90">
        <v>330259</v>
      </c>
      <c r="H2970" s="90">
        <v>7.58</v>
      </c>
      <c r="I2970" s="90">
        <v>7.58</v>
      </c>
      <c r="J2970" s="90" t="s">
        <v>10509</v>
      </c>
      <c r="K2970" s="90">
        <v>199</v>
      </c>
      <c r="L2970" s="90" t="s">
        <v>10512</v>
      </c>
    </row>
    <row r="2971" spans="1:12" hidden="1" outlineLevel="2" x14ac:dyDescent="0.25">
      <c r="A2971" s="90">
        <v>3</v>
      </c>
      <c r="B2971" s="26">
        <v>921725677</v>
      </c>
      <c r="C2971" s="90">
        <v>20</v>
      </c>
      <c r="D2971" s="90">
        <v>170290</v>
      </c>
      <c r="E2971" s="94">
        <v>43154</v>
      </c>
      <c r="F2971" s="26">
        <v>170290261940</v>
      </c>
      <c r="G2971" s="90">
        <v>261940</v>
      </c>
      <c r="H2971" s="90">
        <v>0.38</v>
      </c>
      <c r="I2971" s="90">
        <v>0.38</v>
      </c>
      <c r="J2971" s="90" t="s">
        <v>10509</v>
      </c>
      <c r="K2971" s="90">
        <v>1022</v>
      </c>
      <c r="L2971" s="90" t="s">
        <v>10512</v>
      </c>
    </row>
    <row r="2972" spans="1:12" hidden="1" outlineLevel="2" x14ac:dyDescent="0.25">
      <c r="A2972" s="90">
        <v>3</v>
      </c>
      <c r="B2972" s="26">
        <v>921726949</v>
      </c>
      <c r="C2972" s="90">
        <v>20</v>
      </c>
      <c r="D2972" s="90">
        <v>168859</v>
      </c>
      <c r="E2972" s="94">
        <v>43124</v>
      </c>
      <c r="F2972" s="26">
        <v>168859260511</v>
      </c>
      <c r="G2972" s="90">
        <v>260511</v>
      </c>
      <c r="H2972" s="90">
        <v>3.45</v>
      </c>
      <c r="I2972" s="90">
        <v>3.45</v>
      </c>
      <c r="J2972" s="90" t="s">
        <v>10509</v>
      </c>
      <c r="K2972" s="90">
        <v>1050</v>
      </c>
      <c r="L2972" s="90" t="s">
        <v>10512</v>
      </c>
    </row>
    <row r="2973" spans="1:12" hidden="1" outlineLevel="2" x14ac:dyDescent="0.25">
      <c r="A2973" s="90">
        <v>3</v>
      </c>
      <c r="B2973" s="26">
        <v>921736955</v>
      </c>
      <c r="C2973" s="90">
        <v>20</v>
      </c>
      <c r="D2973" s="90">
        <v>172686</v>
      </c>
      <c r="E2973" s="94">
        <v>43185</v>
      </c>
      <c r="F2973" s="26">
        <v>172686264333</v>
      </c>
      <c r="G2973" s="90">
        <v>264333</v>
      </c>
      <c r="H2973" s="90">
        <v>0.5</v>
      </c>
      <c r="I2973" s="90">
        <v>0.5</v>
      </c>
      <c r="J2973" s="90" t="s">
        <v>10509</v>
      </c>
      <c r="K2973" s="90">
        <v>991</v>
      </c>
      <c r="L2973" s="90" t="s">
        <v>10512</v>
      </c>
    </row>
    <row r="2974" spans="1:12" hidden="1" outlineLevel="2" x14ac:dyDescent="0.25">
      <c r="A2974" s="90">
        <v>3</v>
      </c>
      <c r="B2974" s="26">
        <v>921736955</v>
      </c>
      <c r="C2974" s="90">
        <v>20</v>
      </c>
      <c r="D2974" s="90">
        <v>184696</v>
      </c>
      <c r="E2974" s="94">
        <v>43364</v>
      </c>
      <c r="F2974" s="26">
        <v>184696277857</v>
      </c>
      <c r="G2974" s="90">
        <v>277857</v>
      </c>
      <c r="H2974" s="90">
        <v>1.68</v>
      </c>
      <c r="I2974" s="90">
        <v>1.68</v>
      </c>
      <c r="J2974" s="90" t="s">
        <v>10509</v>
      </c>
      <c r="K2974" s="90">
        <v>808</v>
      </c>
      <c r="L2974" s="90" t="s">
        <v>10512</v>
      </c>
    </row>
    <row r="2975" spans="1:12" hidden="1" outlineLevel="2" x14ac:dyDescent="0.25">
      <c r="A2975" s="90">
        <v>3</v>
      </c>
      <c r="B2975" s="26">
        <v>921885000</v>
      </c>
      <c r="C2975" s="90">
        <v>20</v>
      </c>
      <c r="D2975" s="90">
        <v>215738</v>
      </c>
      <c r="E2975" s="94">
        <v>43731</v>
      </c>
      <c r="F2975" s="26">
        <v>215738308364</v>
      </c>
      <c r="G2975" s="90">
        <v>308364</v>
      </c>
      <c r="H2975" s="90">
        <v>0.03</v>
      </c>
      <c r="I2975" s="90">
        <v>0.03</v>
      </c>
      <c r="J2975" s="90" t="s">
        <v>10509</v>
      </c>
      <c r="K2975" s="90">
        <v>443</v>
      </c>
      <c r="L2975" s="90" t="s">
        <v>10512</v>
      </c>
    </row>
    <row r="2976" spans="1:12" hidden="1" outlineLevel="2" x14ac:dyDescent="0.25">
      <c r="A2976" s="90">
        <v>3</v>
      </c>
      <c r="B2976" s="26">
        <v>921906160</v>
      </c>
      <c r="C2976" s="90">
        <v>20</v>
      </c>
      <c r="D2976" s="90">
        <v>175996</v>
      </c>
      <c r="E2976" s="94">
        <v>43243</v>
      </c>
      <c r="F2976" s="26">
        <v>175996269173</v>
      </c>
      <c r="G2976" s="90">
        <v>269173</v>
      </c>
      <c r="H2976" s="90">
        <v>1.85</v>
      </c>
      <c r="I2976" s="90">
        <v>1.85</v>
      </c>
      <c r="J2976" s="90" t="s">
        <v>10509</v>
      </c>
      <c r="K2976" s="90">
        <v>930</v>
      </c>
      <c r="L2976" s="90" t="s">
        <v>10512</v>
      </c>
    </row>
    <row r="2977" spans="1:12" hidden="1" outlineLevel="2" x14ac:dyDescent="0.25">
      <c r="A2977" s="90">
        <v>3</v>
      </c>
      <c r="B2977" s="26">
        <v>921906160</v>
      </c>
      <c r="C2977" s="90">
        <v>20</v>
      </c>
      <c r="D2977" s="90">
        <v>177985</v>
      </c>
      <c r="E2977" s="94">
        <v>43273</v>
      </c>
      <c r="F2977" s="26">
        <v>177985271159</v>
      </c>
      <c r="G2977" s="90">
        <v>271159</v>
      </c>
      <c r="H2977" s="90">
        <v>1.69</v>
      </c>
      <c r="I2977" s="90">
        <v>1.69</v>
      </c>
      <c r="J2977" s="90" t="s">
        <v>10509</v>
      </c>
      <c r="K2977" s="90">
        <v>900</v>
      </c>
      <c r="L2977" s="90" t="s">
        <v>10512</v>
      </c>
    </row>
    <row r="2978" spans="1:12" hidden="1" outlineLevel="2" x14ac:dyDescent="0.25">
      <c r="A2978" s="90">
        <v>3</v>
      </c>
      <c r="B2978" s="26">
        <v>921930921</v>
      </c>
      <c r="C2978" s="90">
        <v>20</v>
      </c>
      <c r="D2978" s="90">
        <v>203722</v>
      </c>
      <c r="E2978" s="94">
        <v>43607</v>
      </c>
      <c r="F2978" s="26">
        <v>203722296786</v>
      </c>
      <c r="G2978" s="90">
        <v>296786</v>
      </c>
      <c r="H2978" s="90">
        <v>1.8</v>
      </c>
      <c r="I2978" s="90">
        <v>1.8</v>
      </c>
      <c r="J2978" s="90" t="s">
        <v>10509</v>
      </c>
      <c r="K2978" s="90">
        <v>565</v>
      </c>
      <c r="L2978" s="90" t="s">
        <v>10512</v>
      </c>
    </row>
    <row r="2979" spans="1:12" hidden="1" outlineLevel="2" x14ac:dyDescent="0.25">
      <c r="A2979" s="90">
        <v>3</v>
      </c>
      <c r="B2979" s="26">
        <v>920345485</v>
      </c>
      <c r="C2979" s="90">
        <v>20</v>
      </c>
      <c r="D2979" s="90">
        <v>182276</v>
      </c>
      <c r="E2979" s="94">
        <v>43335</v>
      </c>
      <c r="F2979" s="26">
        <v>182276275442</v>
      </c>
      <c r="G2979" s="90">
        <v>275442</v>
      </c>
      <c r="H2979" s="90">
        <v>3.19</v>
      </c>
      <c r="I2979" s="90">
        <v>3.19</v>
      </c>
      <c r="J2979" s="90" t="s">
        <v>10509</v>
      </c>
      <c r="K2979" s="90">
        <v>838</v>
      </c>
      <c r="L2979" s="90" t="s">
        <v>10512</v>
      </c>
    </row>
    <row r="2980" spans="1:12" hidden="1" outlineLevel="2" x14ac:dyDescent="0.25">
      <c r="A2980" s="90">
        <v>3</v>
      </c>
      <c r="B2980" s="26">
        <v>920345485</v>
      </c>
      <c r="C2980" s="90">
        <v>20</v>
      </c>
      <c r="D2980" s="90">
        <v>186854</v>
      </c>
      <c r="E2980" s="94">
        <v>43396</v>
      </c>
      <c r="F2980" s="26">
        <v>186854280009</v>
      </c>
      <c r="G2980" s="90">
        <v>280009</v>
      </c>
      <c r="H2980" s="90">
        <v>1.68</v>
      </c>
      <c r="I2980" s="90">
        <v>1.68</v>
      </c>
      <c r="J2980" s="90" t="s">
        <v>10509</v>
      </c>
      <c r="K2980" s="90">
        <v>777</v>
      </c>
      <c r="L2980" s="90" t="s">
        <v>10512</v>
      </c>
    </row>
    <row r="2981" spans="1:12" hidden="1" outlineLevel="2" x14ac:dyDescent="0.25">
      <c r="A2981" s="90">
        <v>3</v>
      </c>
      <c r="B2981" s="26">
        <v>920383924</v>
      </c>
      <c r="C2981" s="90">
        <v>20</v>
      </c>
      <c r="D2981" s="90">
        <v>218700</v>
      </c>
      <c r="E2981" s="94">
        <v>43759</v>
      </c>
      <c r="F2981" s="26">
        <v>218700311177</v>
      </c>
      <c r="G2981" s="90">
        <v>311177</v>
      </c>
      <c r="H2981" s="90">
        <v>0.91</v>
      </c>
      <c r="I2981" s="90">
        <v>0.91</v>
      </c>
      <c r="J2981" s="90" t="s">
        <v>10509</v>
      </c>
      <c r="K2981" s="90">
        <v>412</v>
      </c>
      <c r="L2981" s="90" t="s">
        <v>10512</v>
      </c>
    </row>
    <row r="2982" spans="1:12" hidden="1" outlineLevel="2" x14ac:dyDescent="0.25">
      <c r="A2982" s="90">
        <v>3</v>
      </c>
      <c r="B2982" s="26">
        <v>920383924</v>
      </c>
      <c r="C2982" s="90">
        <v>20</v>
      </c>
      <c r="D2982" s="90">
        <v>221550</v>
      </c>
      <c r="E2982" s="94">
        <v>43790</v>
      </c>
      <c r="F2982" s="26">
        <v>221550313878</v>
      </c>
      <c r="G2982" s="90">
        <v>313878</v>
      </c>
      <c r="H2982" s="90">
        <v>17.05</v>
      </c>
      <c r="I2982" s="90">
        <v>17.05</v>
      </c>
      <c r="J2982" s="90" t="s">
        <v>10509</v>
      </c>
      <c r="K2982" s="90">
        <v>382</v>
      </c>
      <c r="L2982" s="90" t="s">
        <v>10512</v>
      </c>
    </row>
    <row r="2983" spans="1:12" hidden="1" outlineLevel="2" x14ac:dyDescent="0.25">
      <c r="A2983" s="90">
        <v>3</v>
      </c>
      <c r="B2983" s="26">
        <v>920383924</v>
      </c>
      <c r="C2983" s="90">
        <v>20</v>
      </c>
      <c r="D2983" s="90">
        <v>224301</v>
      </c>
      <c r="E2983" s="94">
        <v>43822</v>
      </c>
      <c r="F2983" s="26">
        <v>224301316472</v>
      </c>
      <c r="G2983" s="90">
        <v>316472</v>
      </c>
      <c r="H2983" s="90">
        <v>17.32</v>
      </c>
      <c r="I2983" s="90">
        <v>17.32</v>
      </c>
      <c r="J2983" s="90" t="s">
        <v>10509</v>
      </c>
      <c r="K2983" s="90">
        <v>351</v>
      </c>
      <c r="L2983" s="90" t="s">
        <v>10512</v>
      </c>
    </row>
    <row r="2984" spans="1:12" hidden="1" outlineLevel="2" x14ac:dyDescent="0.25">
      <c r="A2984" s="90">
        <v>3</v>
      </c>
      <c r="B2984" s="26">
        <v>920390143</v>
      </c>
      <c r="C2984" s="90">
        <v>20</v>
      </c>
      <c r="D2984" s="90">
        <v>198705</v>
      </c>
      <c r="E2984" s="94">
        <v>43546</v>
      </c>
      <c r="F2984" s="26">
        <v>198705291806</v>
      </c>
      <c r="G2984" s="90">
        <v>291806</v>
      </c>
      <c r="H2984" s="90">
        <v>1.68</v>
      </c>
      <c r="I2984" s="90">
        <v>1.68</v>
      </c>
      <c r="J2984" s="90" t="s">
        <v>10509</v>
      </c>
      <c r="K2984" s="90">
        <v>626</v>
      </c>
      <c r="L2984" s="90" t="s">
        <v>10512</v>
      </c>
    </row>
    <row r="2985" spans="1:12" hidden="1" outlineLevel="2" x14ac:dyDescent="0.25">
      <c r="A2985" s="90">
        <v>3</v>
      </c>
      <c r="B2985" s="26">
        <v>920390143</v>
      </c>
      <c r="C2985" s="90">
        <v>20</v>
      </c>
      <c r="D2985" s="90">
        <v>201053</v>
      </c>
      <c r="E2985" s="94">
        <v>43578</v>
      </c>
      <c r="F2985" s="26">
        <v>201053294141</v>
      </c>
      <c r="G2985" s="90">
        <v>294141</v>
      </c>
      <c r="H2985" s="90">
        <v>1.68</v>
      </c>
      <c r="I2985" s="90">
        <v>1.68</v>
      </c>
      <c r="J2985" s="90" t="s">
        <v>10509</v>
      </c>
      <c r="K2985" s="90">
        <v>596</v>
      </c>
      <c r="L2985" s="90" t="s">
        <v>10512</v>
      </c>
    </row>
    <row r="2986" spans="1:12" hidden="1" outlineLevel="2" x14ac:dyDescent="0.25">
      <c r="A2986" s="90">
        <v>3</v>
      </c>
      <c r="B2986" s="26">
        <v>920392941</v>
      </c>
      <c r="C2986" s="90">
        <v>20</v>
      </c>
      <c r="D2986" s="90">
        <v>235346</v>
      </c>
      <c r="E2986" s="94">
        <v>43942</v>
      </c>
      <c r="F2986" s="26">
        <v>235346326825</v>
      </c>
      <c r="G2986" s="90">
        <v>326825</v>
      </c>
      <c r="H2986" s="90">
        <v>1.72</v>
      </c>
      <c r="I2986" s="90">
        <v>1.72</v>
      </c>
      <c r="J2986" s="90" t="s">
        <v>10509</v>
      </c>
      <c r="K2986" s="90">
        <v>230</v>
      </c>
      <c r="L2986" s="90" t="s">
        <v>10512</v>
      </c>
    </row>
    <row r="2987" spans="1:12" hidden="1" outlineLevel="2" x14ac:dyDescent="0.25">
      <c r="A2987" s="90">
        <v>3</v>
      </c>
      <c r="B2987" s="26">
        <v>920392941</v>
      </c>
      <c r="C2987" s="90">
        <v>20</v>
      </c>
      <c r="D2987" s="90">
        <v>238313</v>
      </c>
      <c r="E2987" s="94">
        <v>43972</v>
      </c>
      <c r="F2987" s="26">
        <v>238313329590</v>
      </c>
      <c r="G2987" s="90">
        <v>329590</v>
      </c>
      <c r="H2987" s="90">
        <v>3.4</v>
      </c>
      <c r="I2987" s="90">
        <v>3.4</v>
      </c>
      <c r="J2987" s="90" t="s">
        <v>10509</v>
      </c>
      <c r="K2987" s="90">
        <v>199</v>
      </c>
      <c r="L2987" s="90" t="s">
        <v>10512</v>
      </c>
    </row>
    <row r="2988" spans="1:12" hidden="1" outlineLevel="2" x14ac:dyDescent="0.25">
      <c r="A2988" s="90">
        <v>3</v>
      </c>
      <c r="B2988" s="26">
        <v>920405818</v>
      </c>
      <c r="C2988" s="90">
        <v>20</v>
      </c>
      <c r="D2988" s="90">
        <v>172560</v>
      </c>
      <c r="E2988" s="94">
        <v>43185</v>
      </c>
      <c r="F2988" s="26">
        <v>172560264207</v>
      </c>
      <c r="G2988" s="90">
        <v>264207</v>
      </c>
      <c r="H2988" s="90">
        <v>10.62</v>
      </c>
      <c r="I2988" s="90">
        <v>10.62</v>
      </c>
      <c r="J2988" s="90" t="s">
        <v>10509</v>
      </c>
      <c r="K2988" s="90">
        <v>991</v>
      </c>
      <c r="L2988" s="90" t="s">
        <v>10512</v>
      </c>
    </row>
    <row r="2989" spans="1:12" hidden="1" outlineLevel="2" x14ac:dyDescent="0.25">
      <c r="A2989" s="90">
        <v>3</v>
      </c>
      <c r="B2989" s="26">
        <v>920422201</v>
      </c>
      <c r="C2989" s="90">
        <v>20</v>
      </c>
      <c r="D2989" s="90">
        <v>228769</v>
      </c>
      <c r="E2989" s="94">
        <v>43882</v>
      </c>
      <c r="F2989" s="26">
        <v>228769320678</v>
      </c>
      <c r="G2989" s="90">
        <v>320678</v>
      </c>
      <c r="H2989" s="90">
        <v>1.7</v>
      </c>
      <c r="I2989" s="90">
        <v>1.7</v>
      </c>
      <c r="J2989" s="90" t="s">
        <v>10509</v>
      </c>
      <c r="K2989" s="90">
        <v>291</v>
      </c>
      <c r="L2989" s="90" t="s">
        <v>10512</v>
      </c>
    </row>
    <row r="2990" spans="1:12" hidden="1" outlineLevel="2" x14ac:dyDescent="0.25">
      <c r="A2990" s="90">
        <v>3</v>
      </c>
      <c r="B2990" s="26">
        <v>920422201</v>
      </c>
      <c r="C2990" s="90">
        <v>20</v>
      </c>
      <c r="D2990" s="90">
        <v>231727</v>
      </c>
      <c r="E2990" s="94">
        <v>43913</v>
      </c>
      <c r="F2990" s="26">
        <v>231727323430</v>
      </c>
      <c r="G2990" s="90">
        <v>323430</v>
      </c>
      <c r="H2990" s="90">
        <v>2.36</v>
      </c>
      <c r="I2990" s="90">
        <v>2.36</v>
      </c>
      <c r="J2990" s="90" t="s">
        <v>10509</v>
      </c>
      <c r="K2990" s="90">
        <v>260</v>
      </c>
      <c r="L2990" s="90" t="s">
        <v>10512</v>
      </c>
    </row>
    <row r="2991" spans="1:12" hidden="1" outlineLevel="2" x14ac:dyDescent="0.25">
      <c r="A2991" s="90">
        <v>3</v>
      </c>
      <c r="B2991" s="26">
        <v>920436839</v>
      </c>
      <c r="C2991" s="90">
        <v>20</v>
      </c>
      <c r="D2991" s="90">
        <v>191626</v>
      </c>
      <c r="E2991" s="94">
        <v>43455</v>
      </c>
      <c r="F2991" s="26">
        <v>191626284760</v>
      </c>
      <c r="G2991" s="90">
        <v>284760</v>
      </c>
      <c r="H2991" s="90">
        <v>7.41</v>
      </c>
      <c r="I2991" s="90">
        <v>7.41</v>
      </c>
      <c r="J2991" s="90" t="s">
        <v>10509</v>
      </c>
      <c r="K2991" s="90">
        <v>716</v>
      </c>
      <c r="L2991" s="90" t="s">
        <v>10512</v>
      </c>
    </row>
    <row r="2992" spans="1:12" hidden="1" outlineLevel="2" x14ac:dyDescent="0.25">
      <c r="A2992" s="90">
        <v>3</v>
      </c>
      <c r="B2992" s="26">
        <v>920437233</v>
      </c>
      <c r="C2992" s="90">
        <v>20</v>
      </c>
      <c r="D2992" s="90">
        <v>180211</v>
      </c>
      <c r="E2992" s="94">
        <v>43305</v>
      </c>
      <c r="F2992" s="26">
        <v>180211273381</v>
      </c>
      <c r="G2992" s="90">
        <v>273381</v>
      </c>
      <c r="H2992" s="90">
        <v>6.19</v>
      </c>
      <c r="I2992" s="90">
        <v>6.19</v>
      </c>
      <c r="J2992" s="90" t="s">
        <v>10509</v>
      </c>
      <c r="K2992" s="90">
        <v>869</v>
      </c>
      <c r="L2992" s="90" t="s">
        <v>10512</v>
      </c>
    </row>
    <row r="2993" spans="1:12" hidden="1" outlineLevel="2" x14ac:dyDescent="0.25">
      <c r="A2993" s="90">
        <v>3</v>
      </c>
      <c r="B2993" s="26">
        <v>920437613001</v>
      </c>
      <c r="C2993" s="90">
        <v>20</v>
      </c>
      <c r="D2993" s="90">
        <v>224961</v>
      </c>
      <c r="E2993" s="94">
        <v>43833</v>
      </c>
      <c r="F2993" s="26">
        <v>224961317081</v>
      </c>
      <c r="G2993" s="90">
        <v>317081</v>
      </c>
      <c r="H2993" s="90">
        <v>0.39</v>
      </c>
      <c r="I2993" s="90">
        <v>0.39</v>
      </c>
      <c r="J2993" s="90" t="s">
        <v>10509</v>
      </c>
      <c r="K2993" s="90">
        <v>351</v>
      </c>
      <c r="L2993" s="90" t="s">
        <v>10512</v>
      </c>
    </row>
    <row r="2994" spans="1:12" hidden="1" outlineLevel="2" x14ac:dyDescent="0.25">
      <c r="A2994" s="90">
        <v>3</v>
      </c>
      <c r="B2994" s="26">
        <v>920461183</v>
      </c>
      <c r="C2994" s="90">
        <v>20</v>
      </c>
      <c r="D2994" s="90">
        <v>178142</v>
      </c>
      <c r="E2994" s="94">
        <v>43273</v>
      </c>
      <c r="F2994" s="26">
        <v>178142271316</v>
      </c>
      <c r="G2994" s="90">
        <v>271316</v>
      </c>
      <c r="H2994" s="90">
        <v>1.68</v>
      </c>
      <c r="I2994" s="90">
        <v>1.68</v>
      </c>
      <c r="J2994" s="90" t="s">
        <v>10509</v>
      </c>
      <c r="K2994" s="90">
        <v>900</v>
      </c>
      <c r="L2994" s="90" t="s">
        <v>10512</v>
      </c>
    </row>
    <row r="2995" spans="1:12" hidden="1" outlineLevel="2" x14ac:dyDescent="0.25">
      <c r="A2995" s="90">
        <v>3</v>
      </c>
      <c r="B2995" s="26">
        <v>920461183</v>
      </c>
      <c r="C2995" s="90">
        <v>20</v>
      </c>
      <c r="D2995" s="90">
        <v>180153</v>
      </c>
      <c r="E2995" s="94">
        <v>43305</v>
      </c>
      <c r="F2995" s="26">
        <v>180153273323</v>
      </c>
      <c r="G2995" s="90">
        <v>273323</v>
      </c>
      <c r="H2995" s="90">
        <v>1.68</v>
      </c>
      <c r="I2995" s="90">
        <v>1.68</v>
      </c>
      <c r="J2995" s="90" t="s">
        <v>10509</v>
      </c>
      <c r="K2995" s="90">
        <v>869</v>
      </c>
      <c r="L2995" s="90" t="s">
        <v>10512</v>
      </c>
    </row>
    <row r="2996" spans="1:12" hidden="1" outlineLevel="2" x14ac:dyDescent="0.25">
      <c r="A2996" s="90">
        <v>3</v>
      </c>
      <c r="B2996" s="26">
        <v>920461183</v>
      </c>
      <c r="C2996" s="90">
        <v>20</v>
      </c>
      <c r="D2996" s="90">
        <v>182251</v>
      </c>
      <c r="E2996" s="94">
        <v>43335</v>
      </c>
      <c r="F2996" s="26">
        <v>182251275417</v>
      </c>
      <c r="G2996" s="90">
        <v>275417</v>
      </c>
      <c r="H2996" s="90">
        <v>1.68</v>
      </c>
      <c r="I2996" s="90">
        <v>1.68</v>
      </c>
      <c r="J2996" s="90" t="s">
        <v>10509</v>
      </c>
      <c r="K2996" s="90">
        <v>838</v>
      </c>
      <c r="L2996" s="90" t="s">
        <v>10512</v>
      </c>
    </row>
    <row r="2997" spans="1:12" hidden="1" outlineLevel="2" x14ac:dyDescent="0.25">
      <c r="A2997" s="90">
        <v>3</v>
      </c>
      <c r="B2997" s="26">
        <v>920465101</v>
      </c>
      <c r="C2997" s="90">
        <v>20</v>
      </c>
      <c r="D2997" s="90">
        <v>211255</v>
      </c>
      <c r="E2997" s="94">
        <v>43699</v>
      </c>
      <c r="F2997" s="26">
        <v>211255304114</v>
      </c>
      <c r="G2997" s="90">
        <v>304114</v>
      </c>
      <c r="H2997" s="90">
        <v>2.79</v>
      </c>
      <c r="I2997" s="90">
        <v>2.79</v>
      </c>
      <c r="J2997" s="90" t="s">
        <v>10509</v>
      </c>
      <c r="K2997" s="90">
        <v>473</v>
      </c>
      <c r="L2997" s="90" t="s">
        <v>10512</v>
      </c>
    </row>
    <row r="2998" spans="1:12" hidden="1" outlineLevel="2" x14ac:dyDescent="0.25">
      <c r="A2998" s="90">
        <v>3</v>
      </c>
      <c r="B2998" s="26">
        <v>920487469</v>
      </c>
      <c r="C2998" s="90">
        <v>20</v>
      </c>
      <c r="D2998" s="90">
        <v>170687</v>
      </c>
      <c r="E2998" s="94">
        <v>43154</v>
      </c>
      <c r="F2998" s="26">
        <v>170687262337</v>
      </c>
      <c r="G2998" s="90">
        <v>262337</v>
      </c>
      <c r="H2998" s="90">
        <v>19.579999999999998</v>
      </c>
      <c r="I2998" s="90">
        <v>19.579999999999998</v>
      </c>
      <c r="J2998" s="90" t="s">
        <v>10509</v>
      </c>
      <c r="K2998" s="90">
        <v>1022</v>
      </c>
      <c r="L2998" s="90" t="s">
        <v>10512</v>
      </c>
    </row>
    <row r="2999" spans="1:12" hidden="1" outlineLevel="2" x14ac:dyDescent="0.25">
      <c r="A2999" s="90">
        <v>3</v>
      </c>
      <c r="B2999" s="26">
        <v>920496536</v>
      </c>
      <c r="C2999" s="90">
        <v>20</v>
      </c>
      <c r="D2999" s="90">
        <v>208650</v>
      </c>
      <c r="E2999" s="94">
        <v>43669</v>
      </c>
      <c r="F2999" s="26">
        <v>208650301618</v>
      </c>
      <c r="G2999" s="90">
        <v>301618</v>
      </c>
      <c r="H2999" s="90">
        <v>2.41</v>
      </c>
      <c r="I2999" s="90">
        <v>2.41</v>
      </c>
      <c r="J2999" s="90" t="s">
        <v>10509</v>
      </c>
      <c r="K2999" s="90">
        <v>504</v>
      </c>
      <c r="L2999" s="90" t="s">
        <v>10512</v>
      </c>
    </row>
    <row r="3000" spans="1:12" hidden="1" outlineLevel="2" x14ac:dyDescent="0.25">
      <c r="A3000" s="90">
        <v>3</v>
      </c>
      <c r="B3000" s="26">
        <v>920499449</v>
      </c>
      <c r="C3000" s="90">
        <v>20</v>
      </c>
      <c r="D3000" s="90">
        <v>226790</v>
      </c>
      <c r="E3000" s="94">
        <v>43851</v>
      </c>
      <c r="F3000" s="26">
        <v>226790318870</v>
      </c>
      <c r="G3000" s="90">
        <v>318870</v>
      </c>
      <c r="H3000" s="90">
        <v>2.0699999999999998</v>
      </c>
      <c r="I3000" s="90">
        <v>2.0699999999999998</v>
      </c>
      <c r="J3000" s="90" t="s">
        <v>10509</v>
      </c>
      <c r="K3000" s="90">
        <v>320</v>
      </c>
      <c r="L3000" s="90" t="s">
        <v>10512</v>
      </c>
    </row>
    <row r="3001" spans="1:12" hidden="1" outlineLevel="2" x14ac:dyDescent="0.25">
      <c r="A3001" s="90">
        <v>3</v>
      </c>
      <c r="B3001" s="26">
        <v>920499449</v>
      </c>
      <c r="C3001" s="90">
        <v>20</v>
      </c>
      <c r="D3001" s="90">
        <v>229688</v>
      </c>
      <c r="E3001" s="94">
        <v>43882</v>
      </c>
      <c r="F3001" s="26">
        <v>229688321576</v>
      </c>
      <c r="G3001" s="90">
        <v>321576</v>
      </c>
      <c r="H3001" s="90">
        <v>1.74</v>
      </c>
      <c r="I3001" s="90">
        <v>1.74</v>
      </c>
      <c r="J3001" s="90" t="s">
        <v>10509</v>
      </c>
      <c r="K3001" s="90">
        <v>291</v>
      </c>
      <c r="L3001" s="90" t="s">
        <v>10512</v>
      </c>
    </row>
    <row r="3002" spans="1:12" hidden="1" outlineLevel="2" x14ac:dyDescent="0.25">
      <c r="A3002" s="90">
        <v>3</v>
      </c>
      <c r="B3002" s="26">
        <v>920499449</v>
      </c>
      <c r="C3002" s="90">
        <v>20</v>
      </c>
      <c r="D3002" s="90">
        <v>232650</v>
      </c>
      <c r="E3002" s="94">
        <v>43913</v>
      </c>
      <c r="F3002" s="26">
        <v>232650324331</v>
      </c>
      <c r="G3002" s="90">
        <v>324331</v>
      </c>
      <c r="H3002" s="90">
        <v>1.71</v>
      </c>
      <c r="I3002" s="90">
        <v>1.71</v>
      </c>
      <c r="J3002" s="90" t="s">
        <v>10509</v>
      </c>
      <c r="K3002" s="90">
        <v>260</v>
      </c>
      <c r="L3002" s="90" t="s">
        <v>10512</v>
      </c>
    </row>
    <row r="3003" spans="1:12" hidden="1" outlineLevel="2" x14ac:dyDescent="0.25">
      <c r="A3003" s="90">
        <v>3</v>
      </c>
      <c r="B3003" s="26">
        <v>920506466</v>
      </c>
      <c r="C3003" s="90">
        <v>20</v>
      </c>
      <c r="D3003" s="90">
        <v>185016</v>
      </c>
      <c r="E3003" s="94">
        <v>43364</v>
      </c>
      <c r="F3003" s="26">
        <v>185016278177</v>
      </c>
      <c r="G3003" s="90">
        <v>278177</v>
      </c>
      <c r="H3003" s="90">
        <v>3.76</v>
      </c>
      <c r="I3003" s="90">
        <v>3.76</v>
      </c>
      <c r="J3003" s="90" t="s">
        <v>10509</v>
      </c>
      <c r="K3003" s="90">
        <v>808</v>
      </c>
      <c r="L3003" s="90" t="s">
        <v>10512</v>
      </c>
    </row>
    <row r="3004" spans="1:12" hidden="1" outlineLevel="2" x14ac:dyDescent="0.25">
      <c r="A3004" s="90">
        <v>3</v>
      </c>
      <c r="B3004" s="26">
        <v>920506466</v>
      </c>
      <c r="C3004" s="90">
        <v>20</v>
      </c>
      <c r="D3004" s="90">
        <v>187397</v>
      </c>
      <c r="E3004" s="94">
        <v>43396</v>
      </c>
      <c r="F3004" s="26">
        <v>187397280552</v>
      </c>
      <c r="G3004" s="90">
        <v>280552</v>
      </c>
      <c r="H3004" s="90">
        <v>17.95</v>
      </c>
      <c r="I3004" s="90">
        <v>17.95</v>
      </c>
      <c r="J3004" s="90" t="s">
        <v>10509</v>
      </c>
      <c r="K3004" s="90">
        <v>777</v>
      </c>
      <c r="L3004" s="90" t="s">
        <v>10512</v>
      </c>
    </row>
    <row r="3005" spans="1:12" hidden="1" outlineLevel="2" x14ac:dyDescent="0.25">
      <c r="A3005" s="90">
        <v>3</v>
      </c>
      <c r="B3005" s="26">
        <v>920507977</v>
      </c>
      <c r="C3005" s="90">
        <v>20</v>
      </c>
      <c r="D3005" s="90">
        <v>236101</v>
      </c>
      <c r="E3005" s="94">
        <v>43942</v>
      </c>
      <c r="F3005" s="26">
        <v>236101327469</v>
      </c>
      <c r="G3005" s="90">
        <v>327469</v>
      </c>
      <c r="H3005" s="90">
        <v>1.68</v>
      </c>
      <c r="I3005" s="90">
        <v>1.68</v>
      </c>
      <c r="J3005" s="90" t="s">
        <v>10509</v>
      </c>
      <c r="K3005" s="90">
        <v>230</v>
      </c>
      <c r="L3005" s="90" t="s">
        <v>10512</v>
      </c>
    </row>
    <row r="3006" spans="1:12" hidden="1" outlineLevel="2" x14ac:dyDescent="0.25">
      <c r="A3006" s="90">
        <v>3</v>
      </c>
      <c r="B3006" s="26">
        <v>920507977</v>
      </c>
      <c r="C3006" s="90">
        <v>20</v>
      </c>
      <c r="D3006" s="90">
        <v>239074</v>
      </c>
      <c r="E3006" s="94">
        <v>43972</v>
      </c>
      <c r="F3006" s="26">
        <v>239074330241</v>
      </c>
      <c r="G3006" s="90">
        <v>330241</v>
      </c>
      <c r="H3006" s="90">
        <v>1.68</v>
      </c>
      <c r="I3006" s="90">
        <v>1.68</v>
      </c>
      <c r="J3006" s="90" t="s">
        <v>10509</v>
      </c>
      <c r="K3006" s="90">
        <v>199</v>
      </c>
      <c r="L3006" s="90" t="s">
        <v>10512</v>
      </c>
    </row>
    <row r="3007" spans="1:12" hidden="1" outlineLevel="2" x14ac:dyDescent="0.25">
      <c r="A3007" s="90">
        <v>3</v>
      </c>
      <c r="B3007" s="26">
        <v>920514106</v>
      </c>
      <c r="C3007" s="90">
        <v>20</v>
      </c>
      <c r="D3007" s="90">
        <v>180170</v>
      </c>
      <c r="E3007" s="94">
        <v>43305</v>
      </c>
      <c r="F3007" s="26">
        <v>180170273340</v>
      </c>
      <c r="G3007" s="90">
        <v>273340</v>
      </c>
      <c r="H3007" s="90">
        <v>1.68</v>
      </c>
      <c r="I3007" s="90">
        <v>1.68</v>
      </c>
      <c r="J3007" s="90" t="s">
        <v>10509</v>
      </c>
      <c r="K3007" s="90">
        <v>869</v>
      </c>
      <c r="L3007" s="90" t="s">
        <v>10512</v>
      </c>
    </row>
    <row r="3008" spans="1:12" hidden="1" outlineLevel="2" x14ac:dyDescent="0.25">
      <c r="A3008" s="90">
        <v>3</v>
      </c>
      <c r="B3008" s="26">
        <v>920514106</v>
      </c>
      <c r="C3008" s="90">
        <v>20</v>
      </c>
      <c r="D3008" s="90">
        <v>182267</v>
      </c>
      <c r="E3008" s="94">
        <v>43335</v>
      </c>
      <c r="F3008" s="26">
        <v>182267275433</v>
      </c>
      <c r="G3008" s="90">
        <v>275433</v>
      </c>
      <c r="H3008" s="90">
        <v>1.68</v>
      </c>
      <c r="I3008" s="90">
        <v>1.68</v>
      </c>
      <c r="J3008" s="90" t="s">
        <v>10509</v>
      </c>
      <c r="K3008" s="90">
        <v>838</v>
      </c>
      <c r="L3008" s="90" t="s">
        <v>10512</v>
      </c>
    </row>
    <row r="3009" spans="1:12" hidden="1" outlineLevel="2" x14ac:dyDescent="0.25">
      <c r="A3009" s="90">
        <v>3</v>
      </c>
      <c r="B3009" s="26">
        <v>920543717</v>
      </c>
      <c r="C3009" s="90">
        <v>20</v>
      </c>
      <c r="D3009" s="90">
        <v>209878</v>
      </c>
      <c r="E3009" s="94">
        <v>43669</v>
      </c>
      <c r="F3009" s="26">
        <v>209878302775</v>
      </c>
      <c r="G3009" s="90">
        <v>302775</v>
      </c>
      <c r="H3009" s="90">
        <v>0.48</v>
      </c>
      <c r="I3009" s="90">
        <v>0.48</v>
      </c>
      <c r="J3009" s="90" t="s">
        <v>10509</v>
      </c>
      <c r="K3009" s="90">
        <v>504</v>
      </c>
      <c r="L3009" s="90" t="s">
        <v>10512</v>
      </c>
    </row>
    <row r="3010" spans="1:12" hidden="1" outlineLevel="2" x14ac:dyDescent="0.25">
      <c r="A3010" s="90">
        <v>3</v>
      </c>
      <c r="B3010" s="26">
        <v>920543717</v>
      </c>
      <c r="C3010" s="90">
        <v>20</v>
      </c>
      <c r="D3010" s="90">
        <v>215517</v>
      </c>
      <c r="E3010" s="94">
        <v>43731</v>
      </c>
      <c r="F3010" s="26">
        <v>215517308180</v>
      </c>
      <c r="G3010" s="90">
        <v>308180</v>
      </c>
      <c r="H3010" s="90">
        <v>0.08</v>
      </c>
      <c r="I3010" s="90">
        <v>0.08</v>
      </c>
      <c r="J3010" s="90" t="s">
        <v>10509</v>
      </c>
      <c r="K3010" s="90">
        <v>443</v>
      </c>
      <c r="L3010" s="90" t="s">
        <v>10512</v>
      </c>
    </row>
    <row r="3011" spans="1:12" hidden="1" outlineLevel="2" x14ac:dyDescent="0.25">
      <c r="A3011" s="90">
        <v>3</v>
      </c>
      <c r="B3011" s="26">
        <v>920563954</v>
      </c>
      <c r="C3011" s="90">
        <v>20</v>
      </c>
      <c r="D3011" s="90">
        <v>168782</v>
      </c>
      <c r="E3011" s="94">
        <v>43124</v>
      </c>
      <c r="F3011" s="26">
        <v>168782260434</v>
      </c>
      <c r="G3011" s="90">
        <v>260434</v>
      </c>
      <c r="H3011" s="90">
        <v>0.28000000000000003</v>
      </c>
      <c r="I3011" s="90">
        <v>0.28000000000000003</v>
      </c>
      <c r="J3011" s="90" t="s">
        <v>10509</v>
      </c>
      <c r="K3011" s="90">
        <v>1050</v>
      </c>
      <c r="L3011" s="90" t="s">
        <v>10512</v>
      </c>
    </row>
    <row r="3012" spans="1:12" hidden="1" outlineLevel="2" x14ac:dyDescent="0.25">
      <c r="A3012" s="90">
        <v>3</v>
      </c>
      <c r="B3012" s="26">
        <v>920598083</v>
      </c>
      <c r="C3012" s="90">
        <v>20</v>
      </c>
      <c r="D3012" s="90">
        <v>195807</v>
      </c>
      <c r="E3012" s="94">
        <v>43518</v>
      </c>
      <c r="F3012" s="26">
        <v>195807288920</v>
      </c>
      <c r="G3012" s="90">
        <v>288920</v>
      </c>
      <c r="H3012" s="90">
        <v>2.0299999999999998</v>
      </c>
      <c r="I3012" s="90">
        <v>2.0299999999999998</v>
      </c>
      <c r="J3012" s="90" t="s">
        <v>10509</v>
      </c>
      <c r="K3012" s="90">
        <v>657</v>
      </c>
      <c r="L3012" s="90" t="s">
        <v>10512</v>
      </c>
    </row>
    <row r="3013" spans="1:12" hidden="1" outlineLevel="2" x14ac:dyDescent="0.25">
      <c r="A3013" s="90">
        <v>3</v>
      </c>
      <c r="B3013" s="26">
        <v>920602703</v>
      </c>
      <c r="C3013" s="90">
        <v>20</v>
      </c>
      <c r="D3013" s="90">
        <v>211112</v>
      </c>
      <c r="E3013" s="94">
        <v>43699</v>
      </c>
      <c r="F3013" s="26">
        <v>211112303971</v>
      </c>
      <c r="G3013" s="90">
        <v>303971</v>
      </c>
      <c r="H3013" s="90">
        <v>1.68</v>
      </c>
      <c r="I3013" s="90">
        <v>1.68</v>
      </c>
      <c r="J3013" s="90" t="s">
        <v>10509</v>
      </c>
      <c r="K3013" s="90">
        <v>473</v>
      </c>
      <c r="L3013" s="90" t="s">
        <v>10512</v>
      </c>
    </row>
    <row r="3014" spans="1:12" hidden="1" outlineLevel="2" x14ac:dyDescent="0.25">
      <c r="A3014" s="90">
        <v>3</v>
      </c>
      <c r="B3014" s="26">
        <v>920602703</v>
      </c>
      <c r="C3014" s="90">
        <v>20</v>
      </c>
      <c r="D3014" s="90">
        <v>216946</v>
      </c>
      <c r="E3014" s="94">
        <v>43759</v>
      </c>
      <c r="F3014" s="26">
        <v>216946309531</v>
      </c>
      <c r="G3014" s="90">
        <v>309531</v>
      </c>
      <c r="H3014" s="90">
        <v>1.68</v>
      </c>
      <c r="I3014" s="90">
        <v>1.68</v>
      </c>
      <c r="J3014" s="90" t="s">
        <v>10509</v>
      </c>
      <c r="K3014" s="90">
        <v>412</v>
      </c>
      <c r="L3014" s="90" t="s">
        <v>10512</v>
      </c>
    </row>
    <row r="3015" spans="1:12" hidden="1" outlineLevel="2" x14ac:dyDescent="0.25">
      <c r="A3015" s="90">
        <v>3</v>
      </c>
      <c r="B3015" s="26">
        <v>920630621</v>
      </c>
      <c r="C3015" s="90">
        <v>20</v>
      </c>
      <c r="D3015" s="90">
        <v>189021</v>
      </c>
      <c r="E3015" s="94">
        <v>43426</v>
      </c>
      <c r="F3015" s="26">
        <v>189021282167</v>
      </c>
      <c r="G3015" s="90">
        <v>282167</v>
      </c>
      <c r="H3015" s="90">
        <v>2.84</v>
      </c>
      <c r="I3015" s="90">
        <v>2.84</v>
      </c>
      <c r="J3015" s="90" t="s">
        <v>10509</v>
      </c>
      <c r="K3015" s="90">
        <v>747</v>
      </c>
      <c r="L3015" s="90" t="s">
        <v>10512</v>
      </c>
    </row>
    <row r="3016" spans="1:12" hidden="1" outlineLevel="2" x14ac:dyDescent="0.25">
      <c r="A3016" s="90">
        <v>3</v>
      </c>
      <c r="B3016" s="26">
        <v>920630621</v>
      </c>
      <c r="C3016" s="90">
        <v>20</v>
      </c>
      <c r="D3016" s="90">
        <v>191334</v>
      </c>
      <c r="E3016" s="94">
        <v>43455</v>
      </c>
      <c r="F3016" s="26">
        <v>191334284468</v>
      </c>
      <c r="G3016" s="90">
        <v>284468</v>
      </c>
      <c r="H3016" s="90">
        <v>3.77</v>
      </c>
      <c r="I3016" s="90">
        <v>3.77</v>
      </c>
      <c r="J3016" s="90" t="s">
        <v>10509</v>
      </c>
      <c r="K3016" s="90">
        <v>716</v>
      </c>
      <c r="L3016" s="90" t="s">
        <v>10512</v>
      </c>
    </row>
    <row r="3017" spans="1:12" hidden="1" outlineLevel="2" x14ac:dyDescent="0.25">
      <c r="A3017" s="90">
        <v>3</v>
      </c>
      <c r="B3017" s="26">
        <v>920630621</v>
      </c>
      <c r="C3017" s="90">
        <v>20</v>
      </c>
      <c r="D3017" s="90">
        <v>193609</v>
      </c>
      <c r="E3017" s="94">
        <v>43487</v>
      </c>
      <c r="F3017" s="26">
        <v>193609286733</v>
      </c>
      <c r="G3017" s="90">
        <v>286733</v>
      </c>
      <c r="H3017" s="90">
        <v>1.7</v>
      </c>
      <c r="I3017" s="90">
        <v>1.7</v>
      </c>
      <c r="J3017" s="90" t="s">
        <v>10509</v>
      </c>
      <c r="K3017" s="90">
        <v>685</v>
      </c>
      <c r="L3017" s="90" t="s">
        <v>10512</v>
      </c>
    </row>
    <row r="3018" spans="1:12" hidden="1" outlineLevel="2" x14ac:dyDescent="0.25">
      <c r="A3018" s="90">
        <v>3</v>
      </c>
      <c r="B3018" s="26">
        <v>920672730</v>
      </c>
      <c r="C3018" s="90">
        <v>20</v>
      </c>
      <c r="D3018" s="90">
        <v>206901</v>
      </c>
      <c r="E3018" s="94">
        <v>43637</v>
      </c>
      <c r="F3018" s="26">
        <v>206901299921</v>
      </c>
      <c r="G3018" s="90">
        <v>299921</v>
      </c>
      <c r="H3018" s="90">
        <v>16.7</v>
      </c>
      <c r="I3018" s="90">
        <v>16.7</v>
      </c>
      <c r="J3018" s="90" t="s">
        <v>10509</v>
      </c>
      <c r="K3018" s="90">
        <v>535</v>
      </c>
      <c r="L3018" s="90" t="s">
        <v>10512</v>
      </c>
    </row>
    <row r="3019" spans="1:12" hidden="1" outlineLevel="2" x14ac:dyDescent="0.25">
      <c r="A3019" s="90">
        <v>3</v>
      </c>
      <c r="B3019" s="26">
        <v>920740727</v>
      </c>
      <c r="C3019" s="90">
        <v>20</v>
      </c>
      <c r="D3019" s="90">
        <v>228644</v>
      </c>
      <c r="E3019" s="94">
        <v>43882</v>
      </c>
      <c r="F3019" s="26">
        <v>228644320553</v>
      </c>
      <c r="G3019" s="90">
        <v>320553</v>
      </c>
      <c r="H3019" s="90">
        <v>3.09</v>
      </c>
      <c r="I3019" s="90">
        <v>3.09</v>
      </c>
      <c r="J3019" s="90" t="s">
        <v>10509</v>
      </c>
      <c r="K3019" s="90">
        <v>291</v>
      </c>
      <c r="L3019" s="90" t="s">
        <v>10512</v>
      </c>
    </row>
    <row r="3020" spans="1:12" hidden="1" outlineLevel="2" x14ac:dyDescent="0.25">
      <c r="A3020" s="90">
        <v>3</v>
      </c>
      <c r="B3020" s="26">
        <v>920740727</v>
      </c>
      <c r="C3020" s="90">
        <v>20</v>
      </c>
      <c r="D3020" s="90">
        <v>231603</v>
      </c>
      <c r="E3020" s="94">
        <v>43913</v>
      </c>
      <c r="F3020" s="26">
        <v>231603323306</v>
      </c>
      <c r="G3020" s="90">
        <v>323306</v>
      </c>
      <c r="H3020" s="90">
        <v>1.68</v>
      </c>
      <c r="I3020" s="90">
        <v>1.68</v>
      </c>
      <c r="J3020" s="90" t="s">
        <v>10509</v>
      </c>
      <c r="K3020" s="90">
        <v>260</v>
      </c>
      <c r="L3020" s="90" t="s">
        <v>10512</v>
      </c>
    </row>
    <row r="3021" spans="1:12" hidden="1" outlineLevel="2" x14ac:dyDescent="0.25">
      <c r="A3021" s="90">
        <v>3</v>
      </c>
      <c r="B3021" s="26">
        <v>920740727</v>
      </c>
      <c r="C3021" s="90">
        <v>20</v>
      </c>
      <c r="D3021" s="90">
        <v>237546</v>
      </c>
      <c r="E3021" s="94">
        <v>43972</v>
      </c>
      <c r="F3021" s="26">
        <v>237546328825</v>
      </c>
      <c r="G3021" s="90">
        <v>328825</v>
      </c>
      <c r="H3021" s="90">
        <v>1.68</v>
      </c>
      <c r="I3021" s="90">
        <v>1.68</v>
      </c>
      <c r="J3021" s="90" t="s">
        <v>10509</v>
      </c>
      <c r="K3021" s="90">
        <v>199</v>
      </c>
      <c r="L3021" s="90" t="s">
        <v>10512</v>
      </c>
    </row>
    <row r="3022" spans="1:12" hidden="1" outlineLevel="2" x14ac:dyDescent="0.25">
      <c r="A3022" s="90">
        <v>3</v>
      </c>
      <c r="B3022" s="26">
        <v>920742640</v>
      </c>
      <c r="C3022" s="90">
        <v>20</v>
      </c>
      <c r="D3022" s="90">
        <v>213536</v>
      </c>
      <c r="E3022" s="94">
        <v>43731</v>
      </c>
      <c r="F3022" s="26">
        <v>213536306254</v>
      </c>
      <c r="G3022" s="90">
        <v>306254</v>
      </c>
      <c r="H3022" s="90">
        <v>8.3800000000000008</v>
      </c>
      <c r="I3022" s="90">
        <v>8.3800000000000008</v>
      </c>
      <c r="J3022" s="90" t="s">
        <v>10509</v>
      </c>
      <c r="K3022" s="90">
        <v>443</v>
      </c>
      <c r="L3022" s="90" t="s">
        <v>10512</v>
      </c>
    </row>
    <row r="3023" spans="1:12" hidden="1" outlineLevel="2" x14ac:dyDescent="0.25">
      <c r="A3023" s="90">
        <v>3</v>
      </c>
      <c r="B3023" s="26">
        <v>920742640</v>
      </c>
      <c r="C3023" s="90">
        <v>20</v>
      </c>
      <c r="D3023" s="90">
        <v>216495</v>
      </c>
      <c r="E3023" s="94">
        <v>43759</v>
      </c>
      <c r="F3023" s="26">
        <v>216495309080</v>
      </c>
      <c r="G3023" s="90">
        <v>309080</v>
      </c>
      <c r="H3023" s="90">
        <v>8.3800000000000008</v>
      </c>
      <c r="I3023" s="90">
        <v>8.3800000000000008</v>
      </c>
      <c r="J3023" s="90" t="s">
        <v>10509</v>
      </c>
      <c r="K3023" s="90">
        <v>412</v>
      </c>
      <c r="L3023" s="90" t="s">
        <v>10512</v>
      </c>
    </row>
    <row r="3024" spans="1:12" hidden="1" outlineLevel="2" x14ac:dyDescent="0.25">
      <c r="A3024" s="90">
        <v>3</v>
      </c>
      <c r="B3024" s="26">
        <v>920742640</v>
      </c>
      <c r="C3024" s="90">
        <v>20</v>
      </c>
      <c r="D3024" s="90">
        <v>219438</v>
      </c>
      <c r="E3024" s="94">
        <v>43790</v>
      </c>
      <c r="F3024" s="26">
        <v>219438311872</v>
      </c>
      <c r="G3024" s="90">
        <v>311872</v>
      </c>
      <c r="H3024" s="90">
        <v>8.3800000000000008</v>
      </c>
      <c r="I3024" s="90">
        <v>8.3800000000000008</v>
      </c>
      <c r="J3024" s="90" t="s">
        <v>10509</v>
      </c>
      <c r="K3024" s="90">
        <v>382</v>
      </c>
      <c r="L3024" s="90" t="s">
        <v>10512</v>
      </c>
    </row>
    <row r="3025" spans="1:12" hidden="1" outlineLevel="2" x14ac:dyDescent="0.25">
      <c r="A3025" s="90">
        <v>3</v>
      </c>
      <c r="B3025" s="26">
        <v>920754561</v>
      </c>
      <c r="C3025" s="90">
        <v>20</v>
      </c>
      <c r="D3025" s="90">
        <v>179778</v>
      </c>
      <c r="E3025" s="94">
        <v>43305</v>
      </c>
      <c r="F3025" s="26">
        <v>179778272948</v>
      </c>
      <c r="G3025" s="90">
        <v>272948</v>
      </c>
      <c r="H3025" s="90">
        <v>11.09</v>
      </c>
      <c r="I3025" s="90">
        <v>11.09</v>
      </c>
      <c r="J3025" s="90" t="s">
        <v>10509</v>
      </c>
      <c r="K3025" s="90">
        <v>869</v>
      </c>
      <c r="L3025" s="90" t="s">
        <v>10512</v>
      </c>
    </row>
    <row r="3026" spans="1:12" hidden="1" outlineLevel="2" x14ac:dyDescent="0.25">
      <c r="A3026" s="90">
        <v>3</v>
      </c>
      <c r="B3026" s="26">
        <v>920754561</v>
      </c>
      <c r="C3026" s="90">
        <v>20</v>
      </c>
      <c r="D3026" s="90">
        <v>181891</v>
      </c>
      <c r="E3026" s="94">
        <v>43335</v>
      </c>
      <c r="F3026" s="26">
        <v>181891275057</v>
      </c>
      <c r="G3026" s="90">
        <v>275057</v>
      </c>
      <c r="H3026" s="90">
        <v>10.54</v>
      </c>
      <c r="I3026" s="90">
        <v>10.54</v>
      </c>
      <c r="J3026" s="90" t="s">
        <v>10509</v>
      </c>
      <c r="K3026" s="90">
        <v>838</v>
      </c>
      <c r="L3026" s="90" t="s">
        <v>10512</v>
      </c>
    </row>
    <row r="3027" spans="1:12" hidden="1" outlineLevel="2" x14ac:dyDescent="0.25">
      <c r="A3027" s="90">
        <v>3</v>
      </c>
      <c r="B3027" s="26">
        <v>920754561</v>
      </c>
      <c r="C3027" s="90">
        <v>20</v>
      </c>
      <c r="D3027" s="90">
        <v>184082</v>
      </c>
      <c r="E3027" s="94">
        <v>43364</v>
      </c>
      <c r="F3027" s="26">
        <v>184082277243</v>
      </c>
      <c r="G3027" s="90">
        <v>277243</v>
      </c>
      <c r="H3027" s="90">
        <v>9.5</v>
      </c>
      <c r="I3027" s="90">
        <v>9.5</v>
      </c>
      <c r="J3027" s="90" t="s">
        <v>10509</v>
      </c>
      <c r="K3027" s="90">
        <v>808</v>
      </c>
      <c r="L3027" s="90" t="s">
        <v>10512</v>
      </c>
    </row>
    <row r="3028" spans="1:12" hidden="1" outlineLevel="2" x14ac:dyDescent="0.25">
      <c r="A3028" s="90">
        <v>3</v>
      </c>
      <c r="B3028" s="26">
        <v>920757747</v>
      </c>
      <c r="C3028" s="90">
        <v>20</v>
      </c>
      <c r="D3028" s="90">
        <v>196977</v>
      </c>
      <c r="E3028" s="94">
        <v>43518</v>
      </c>
      <c r="F3028" s="26">
        <v>196977290088</v>
      </c>
      <c r="G3028" s="90">
        <v>290088</v>
      </c>
      <c r="H3028" s="90">
        <v>4.66</v>
      </c>
      <c r="I3028" s="90">
        <v>4.66</v>
      </c>
      <c r="J3028" s="90" t="s">
        <v>10509</v>
      </c>
      <c r="K3028" s="90">
        <v>657</v>
      </c>
      <c r="L3028" s="90" t="s">
        <v>10512</v>
      </c>
    </row>
    <row r="3029" spans="1:12" hidden="1" outlineLevel="2" x14ac:dyDescent="0.25">
      <c r="A3029" s="90">
        <v>3</v>
      </c>
      <c r="B3029" s="26">
        <v>920757747</v>
      </c>
      <c r="C3029" s="90">
        <v>20</v>
      </c>
      <c r="D3029" s="90">
        <v>199247</v>
      </c>
      <c r="E3029" s="94">
        <v>43546</v>
      </c>
      <c r="F3029" s="26">
        <v>199247292346</v>
      </c>
      <c r="G3029" s="90">
        <v>292346</v>
      </c>
      <c r="H3029" s="90">
        <v>1.96</v>
      </c>
      <c r="I3029" s="90">
        <v>1.96</v>
      </c>
      <c r="J3029" s="90" t="s">
        <v>10509</v>
      </c>
      <c r="K3029" s="90">
        <v>626</v>
      </c>
      <c r="L3029" s="90" t="s">
        <v>10512</v>
      </c>
    </row>
    <row r="3030" spans="1:12" hidden="1" outlineLevel="2" x14ac:dyDescent="0.25">
      <c r="A3030" s="90">
        <v>3</v>
      </c>
      <c r="B3030" s="26">
        <v>920757747</v>
      </c>
      <c r="C3030" s="90">
        <v>20</v>
      </c>
      <c r="D3030" s="90">
        <v>201596</v>
      </c>
      <c r="E3030" s="94">
        <v>43578</v>
      </c>
      <c r="F3030" s="26">
        <v>201596294682</v>
      </c>
      <c r="G3030" s="90">
        <v>294682</v>
      </c>
      <c r="H3030" s="90">
        <v>2.12</v>
      </c>
      <c r="I3030" s="90">
        <v>2.12</v>
      </c>
      <c r="J3030" s="90" t="s">
        <v>10509</v>
      </c>
      <c r="K3030" s="90">
        <v>596</v>
      </c>
      <c r="L3030" s="90" t="s">
        <v>10512</v>
      </c>
    </row>
    <row r="3031" spans="1:12" hidden="1" outlineLevel="2" x14ac:dyDescent="0.25">
      <c r="A3031" s="90">
        <v>3</v>
      </c>
      <c r="B3031" s="26">
        <v>920806817</v>
      </c>
      <c r="C3031" s="90">
        <v>20</v>
      </c>
      <c r="D3031" s="90">
        <v>176075</v>
      </c>
      <c r="E3031" s="94">
        <v>43243</v>
      </c>
      <c r="F3031" s="26">
        <v>176075269252</v>
      </c>
      <c r="G3031" s="90">
        <v>269252</v>
      </c>
      <c r="H3031" s="90">
        <v>1.68</v>
      </c>
      <c r="I3031" s="90">
        <v>1.68</v>
      </c>
      <c r="J3031" s="90" t="s">
        <v>10509</v>
      </c>
      <c r="K3031" s="90">
        <v>930</v>
      </c>
      <c r="L3031" s="90" t="s">
        <v>10512</v>
      </c>
    </row>
    <row r="3032" spans="1:12" hidden="1" outlineLevel="2" x14ac:dyDescent="0.25">
      <c r="A3032" s="90">
        <v>3</v>
      </c>
      <c r="B3032" s="26">
        <v>920806817</v>
      </c>
      <c r="C3032" s="90">
        <v>20</v>
      </c>
      <c r="D3032" s="90">
        <v>178063</v>
      </c>
      <c r="E3032" s="94">
        <v>43273</v>
      </c>
      <c r="F3032" s="26">
        <v>178063271237</v>
      </c>
      <c r="G3032" s="90">
        <v>271237</v>
      </c>
      <c r="H3032" s="90">
        <v>1.68</v>
      </c>
      <c r="I3032" s="90">
        <v>1.68</v>
      </c>
      <c r="J3032" s="90" t="s">
        <v>10509</v>
      </c>
      <c r="K3032" s="90">
        <v>900</v>
      </c>
      <c r="L3032" s="90" t="s">
        <v>10512</v>
      </c>
    </row>
    <row r="3033" spans="1:12" hidden="1" outlineLevel="2" x14ac:dyDescent="0.25">
      <c r="A3033" s="90">
        <v>3</v>
      </c>
      <c r="B3033" s="26">
        <v>920816105</v>
      </c>
      <c r="C3033" s="90">
        <v>20</v>
      </c>
      <c r="D3033" s="90">
        <v>218210</v>
      </c>
      <c r="E3033" s="94">
        <v>43759</v>
      </c>
      <c r="F3033" s="26">
        <v>218210310781</v>
      </c>
      <c r="G3033" s="90">
        <v>310781</v>
      </c>
      <c r="H3033" s="90">
        <v>1.37</v>
      </c>
      <c r="I3033" s="90">
        <v>1.37</v>
      </c>
      <c r="J3033" s="90" t="s">
        <v>10509</v>
      </c>
      <c r="K3033" s="90">
        <v>412</v>
      </c>
      <c r="L3033" s="90" t="s">
        <v>10512</v>
      </c>
    </row>
    <row r="3034" spans="1:12" hidden="1" outlineLevel="2" x14ac:dyDescent="0.25">
      <c r="A3034" s="90">
        <v>3</v>
      </c>
      <c r="B3034" s="26">
        <v>920829041</v>
      </c>
      <c r="C3034" s="90">
        <v>20</v>
      </c>
      <c r="D3034" s="90">
        <v>187340</v>
      </c>
      <c r="E3034" s="94">
        <v>43396</v>
      </c>
      <c r="F3034" s="26">
        <v>187340280495</v>
      </c>
      <c r="G3034" s="90">
        <v>280495</v>
      </c>
      <c r="H3034" s="90">
        <v>1.68</v>
      </c>
      <c r="I3034" s="90">
        <v>1.68</v>
      </c>
      <c r="J3034" s="90" t="s">
        <v>10509</v>
      </c>
      <c r="K3034" s="90">
        <v>777</v>
      </c>
      <c r="L3034" s="90" t="s">
        <v>10512</v>
      </c>
    </row>
    <row r="3035" spans="1:12" hidden="1" outlineLevel="2" x14ac:dyDescent="0.25">
      <c r="A3035" s="90">
        <v>3</v>
      </c>
      <c r="B3035" s="26">
        <v>920863032</v>
      </c>
      <c r="C3035" s="90">
        <v>20</v>
      </c>
      <c r="D3035" s="90">
        <v>200344</v>
      </c>
      <c r="E3035" s="94">
        <v>43578</v>
      </c>
      <c r="F3035" s="26">
        <v>200344293432</v>
      </c>
      <c r="G3035" s="90">
        <v>293432</v>
      </c>
      <c r="H3035" s="90">
        <v>13.4</v>
      </c>
      <c r="I3035" s="90">
        <v>13.4</v>
      </c>
      <c r="J3035" s="90" t="s">
        <v>10509</v>
      </c>
      <c r="K3035" s="90">
        <v>596</v>
      </c>
      <c r="L3035" s="90" t="s">
        <v>10512</v>
      </c>
    </row>
    <row r="3036" spans="1:12" hidden="1" outlineLevel="2" x14ac:dyDescent="0.25">
      <c r="A3036" s="90">
        <v>3</v>
      </c>
      <c r="B3036" s="26">
        <v>920863032</v>
      </c>
      <c r="C3036" s="90">
        <v>20</v>
      </c>
      <c r="D3036" s="90">
        <v>202866</v>
      </c>
      <c r="E3036" s="94">
        <v>43607</v>
      </c>
      <c r="F3036" s="26">
        <v>202866295931</v>
      </c>
      <c r="G3036" s="90">
        <v>295931</v>
      </c>
      <c r="H3036" s="90">
        <v>5.6</v>
      </c>
      <c r="I3036" s="90">
        <v>5.6</v>
      </c>
      <c r="J3036" s="90" t="s">
        <v>10509</v>
      </c>
      <c r="K3036" s="90">
        <v>565</v>
      </c>
      <c r="L3036" s="90" t="s">
        <v>10512</v>
      </c>
    </row>
    <row r="3037" spans="1:12" hidden="1" outlineLevel="2" x14ac:dyDescent="0.25">
      <c r="A3037" s="90">
        <v>3</v>
      </c>
      <c r="B3037" s="26">
        <v>920864055</v>
      </c>
      <c r="C3037" s="90">
        <v>20</v>
      </c>
      <c r="D3037" s="90">
        <v>211341</v>
      </c>
      <c r="E3037" s="94">
        <v>43699</v>
      </c>
      <c r="F3037" s="26">
        <v>211341304200</v>
      </c>
      <c r="G3037" s="90">
        <v>304200</v>
      </c>
      <c r="H3037" s="90">
        <v>2.62</v>
      </c>
      <c r="I3037" s="90">
        <v>2.62</v>
      </c>
      <c r="J3037" s="90" t="s">
        <v>10509</v>
      </c>
      <c r="K3037" s="90">
        <v>473</v>
      </c>
      <c r="L3037" s="90" t="s">
        <v>10512</v>
      </c>
    </row>
    <row r="3038" spans="1:12" hidden="1" outlineLevel="2" x14ac:dyDescent="0.25">
      <c r="A3038" s="90">
        <v>3</v>
      </c>
      <c r="B3038" s="26">
        <v>920875242</v>
      </c>
      <c r="C3038" s="90">
        <v>20</v>
      </c>
      <c r="D3038" s="90">
        <v>214163</v>
      </c>
      <c r="E3038" s="94">
        <v>43731</v>
      </c>
      <c r="F3038" s="26">
        <v>214163306881</v>
      </c>
      <c r="G3038" s="90">
        <v>306881</v>
      </c>
      <c r="H3038" s="90">
        <v>4.6100000000000003</v>
      </c>
      <c r="I3038" s="90">
        <v>4.6100000000000003</v>
      </c>
      <c r="J3038" s="90" t="s">
        <v>10509</v>
      </c>
      <c r="K3038" s="90">
        <v>443</v>
      </c>
      <c r="L3038" s="90" t="s">
        <v>10512</v>
      </c>
    </row>
    <row r="3039" spans="1:12" hidden="1" outlineLevel="2" x14ac:dyDescent="0.25">
      <c r="A3039" s="90">
        <v>3</v>
      </c>
      <c r="B3039" s="26">
        <v>920875242</v>
      </c>
      <c r="C3039" s="90">
        <v>20</v>
      </c>
      <c r="D3039" s="90">
        <v>217090</v>
      </c>
      <c r="E3039" s="94">
        <v>43759</v>
      </c>
      <c r="F3039" s="26">
        <v>217090309675</v>
      </c>
      <c r="G3039" s="90">
        <v>309675</v>
      </c>
      <c r="H3039" s="90">
        <v>8.3699999999999992</v>
      </c>
      <c r="I3039" s="90">
        <v>8.3699999999999992</v>
      </c>
      <c r="J3039" s="90" t="s">
        <v>10509</v>
      </c>
      <c r="K3039" s="90">
        <v>412</v>
      </c>
      <c r="L3039" s="90" t="s">
        <v>10512</v>
      </c>
    </row>
    <row r="3040" spans="1:12" hidden="1" outlineLevel="2" x14ac:dyDescent="0.25">
      <c r="A3040" s="90">
        <v>3</v>
      </c>
      <c r="B3040" s="26">
        <v>920875242</v>
      </c>
      <c r="C3040" s="90">
        <v>20</v>
      </c>
      <c r="D3040" s="90">
        <v>220012</v>
      </c>
      <c r="E3040" s="94">
        <v>43790</v>
      </c>
      <c r="F3040" s="26">
        <v>220012312446</v>
      </c>
      <c r="G3040" s="90">
        <v>312446</v>
      </c>
      <c r="H3040" s="90">
        <v>3.01</v>
      </c>
      <c r="I3040" s="90">
        <v>3.01</v>
      </c>
      <c r="J3040" s="90" t="s">
        <v>10509</v>
      </c>
      <c r="K3040" s="90">
        <v>382</v>
      </c>
      <c r="L3040" s="90" t="s">
        <v>10512</v>
      </c>
    </row>
    <row r="3041" spans="1:12" hidden="1" outlineLevel="2" x14ac:dyDescent="0.25">
      <c r="A3041" s="90">
        <v>3</v>
      </c>
      <c r="B3041" s="26">
        <v>920878428</v>
      </c>
      <c r="C3041" s="90">
        <v>20</v>
      </c>
      <c r="D3041" s="90">
        <v>204428</v>
      </c>
      <c r="E3041" s="94">
        <v>43607</v>
      </c>
      <c r="F3041" s="26">
        <v>204428297474</v>
      </c>
      <c r="G3041" s="90">
        <v>297474</v>
      </c>
      <c r="H3041" s="90">
        <v>7.0000000000000007E-2</v>
      </c>
      <c r="I3041" s="90">
        <v>7.0000000000000007E-2</v>
      </c>
      <c r="J3041" s="90" t="s">
        <v>10509</v>
      </c>
      <c r="K3041" s="90">
        <v>565</v>
      </c>
      <c r="L3041" s="90" t="s">
        <v>10512</v>
      </c>
    </row>
    <row r="3042" spans="1:12" hidden="1" outlineLevel="2" x14ac:dyDescent="0.25">
      <c r="A3042" s="90">
        <v>3</v>
      </c>
      <c r="B3042" s="26">
        <v>920888922</v>
      </c>
      <c r="C3042" s="90">
        <v>20</v>
      </c>
      <c r="D3042" s="90">
        <v>193207</v>
      </c>
      <c r="E3042" s="94">
        <v>43487</v>
      </c>
      <c r="F3042" s="26">
        <v>193207286331</v>
      </c>
      <c r="G3042" s="90">
        <v>286331</v>
      </c>
      <c r="H3042" s="90">
        <v>6.94</v>
      </c>
      <c r="I3042" s="90">
        <v>6.94</v>
      </c>
      <c r="J3042" s="90" t="s">
        <v>10509</v>
      </c>
      <c r="K3042" s="90">
        <v>685</v>
      </c>
      <c r="L3042" s="90" t="s">
        <v>10512</v>
      </c>
    </row>
    <row r="3043" spans="1:12" hidden="1" outlineLevel="2" x14ac:dyDescent="0.25">
      <c r="A3043" s="90">
        <v>3</v>
      </c>
      <c r="B3043" s="26">
        <v>920906138</v>
      </c>
      <c r="C3043" s="90">
        <v>20</v>
      </c>
      <c r="D3043" s="90">
        <v>168757</v>
      </c>
      <c r="E3043" s="94">
        <v>43124</v>
      </c>
      <c r="F3043" s="26">
        <v>168757260409</v>
      </c>
      <c r="G3043" s="90">
        <v>260409</v>
      </c>
      <c r="H3043" s="90">
        <v>0.06</v>
      </c>
      <c r="I3043" s="90">
        <v>0.06</v>
      </c>
      <c r="J3043" s="90" t="s">
        <v>10509</v>
      </c>
      <c r="K3043" s="90">
        <v>1050</v>
      </c>
      <c r="L3043" s="90" t="s">
        <v>10512</v>
      </c>
    </row>
    <row r="3044" spans="1:12" hidden="1" outlineLevel="2" x14ac:dyDescent="0.25">
      <c r="A3044" s="90">
        <v>3</v>
      </c>
      <c r="B3044" s="26">
        <v>920915493</v>
      </c>
      <c r="C3044" s="90">
        <v>20</v>
      </c>
      <c r="D3044" s="90">
        <v>209927</v>
      </c>
      <c r="E3044" s="94">
        <v>43669</v>
      </c>
      <c r="F3044" s="26">
        <v>209927302814</v>
      </c>
      <c r="G3044" s="90">
        <v>302814</v>
      </c>
      <c r="H3044" s="90">
        <v>0.15</v>
      </c>
      <c r="I3044" s="90">
        <v>0.15</v>
      </c>
      <c r="J3044" s="90" t="s">
        <v>10509</v>
      </c>
      <c r="K3044" s="90">
        <v>504</v>
      </c>
      <c r="L3044" s="90" t="s">
        <v>10512</v>
      </c>
    </row>
    <row r="3045" spans="1:12" hidden="1" outlineLevel="2" x14ac:dyDescent="0.25">
      <c r="A3045" s="90">
        <v>3</v>
      </c>
      <c r="B3045" s="26">
        <v>920915493</v>
      </c>
      <c r="C3045" s="90">
        <v>20</v>
      </c>
      <c r="D3045" s="90">
        <v>212676</v>
      </c>
      <c r="E3045" s="94">
        <v>43699</v>
      </c>
      <c r="F3045" s="26">
        <v>212676305462</v>
      </c>
      <c r="G3045" s="90">
        <v>305462</v>
      </c>
      <c r="H3045" s="90">
        <v>0.24</v>
      </c>
      <c r="I3045" s="90">
        <v>0.24</v>
      </c>
      <c r="J3045" s="90" t="s">
        <v>10509</v>
      </c>
      <c r="K3045" s="90">
        <v>473</v>
      </c>
      <c r="L3045" s="90" t="s">
        <v>10512</v>
      </c>
    </row>
    <row r="3046" spans="1:12" hidden="1" outlineLevel="2" x14ac:dyDescent="0.25">
      <c r="A3046" s="90">
        <v>3</v>
      </c>
      <c r="B3046" s="26">
        <v>920929650</v>
      </c>
      <c r="C3046" s="90">
        <v>20</v>
      </c>
      <c r="D3046" s="90">
        <v>212794</v>
      </c>
      <c r="E3046" s="94">
        <v>43699</v>
      </c>
      <c r="F3046" s="26">
        <v>212794305552</v>
      </c>
      <c r="G3046" s="90">
        <v>305552</v>
      </c>
      <c r="H3046" s="90">
        <v>19.96</v>
      </c>
      <c r="I3046" s="90">
        <v>19.96</v>
      </c>
      <c r="J3046" s="90" t="s">
        <v>10509</v>
      </c>
      <c r="K3046" s="90">
        <v>473</v>
      </c>
      <c r="L3046" s="90" t="s">
        <v>10512</v>
      </c>
    </row>
    <row r="3047" spans="1:12" hidden="1" outlineLevel="2" x14ac:dyDescent="0.25">
      <c r="A3047" s="90">
        <v>3</v>
      </c>
      <c r="B3047" s="26">
        <v>920929650</v>
      </c>
      <c r="C3047" s="90">
        <v>20</v>
      </c>
      <c r="D3047" s="90">
        <v>215678</v>
      </c>
      <c r="E3047" s="94">
        <v>43731</v>
      </c>
      <c r="F3047" s="26">
        <v>215678308305</v>
      </c>
      <c r="G3047" s="90">
        <v>308305</v>
      </c>
      <c r="H3047" s="90">
        <v>36.49</v>
      </c>
      <c r="I3047" s="90">
        <v>36.49</v>
      </c>
      <c r="J3047" s="90" t="s">
        <v>10509</v>
      </c>
      <c r="K3047" s="90">
        <v>443</v>
      </c>
      <c r="L3047" s="90" t="s">
        <v>10512</v>
      </c>
    </row>
    <row r="3048" spans="1:12" hidden="1" outlineLevel="2" x14ac:dyDescent="0.25">
      <c r="A3048" s="90">
        <v>3</v>
      </c>
      <c r="B3048" s="26">
        <v>920938669</v>
      </c>
      <c r="C3048" s="90">
        <v>20</v>
      </c>
      <c r="D3048" s="90">
        <v>182878</v>
      </c>
      <c r="E3048" s="94">
        <v>43335</v>
      </c>
      <c r="F3048" s="26">
        <v>182878276044</v>
      </c>
      <c r="G3048" s="90">
        <v>276044</v>
      </c>
      <c r="H3048" s="90">
        <v>3.38</v>
      </c>
      <c r="I3048" s="90">
        <v>3.38</v>
      </c>
      <c r="J3048" s="90" t="s">
        <v>10509</v>
      </c>
      <c r="K3048" s="90">
        <v>838</v>
      </c>
      <c r="L3048" s="90" t="s">
        <v>10512</v>
      </c>
    </row>
    <row r="3049" spans="1:12" hidden="1" outlineLevel="2" x14ac:dyDescent="0.25">
      <c r="A3049" s="90">
        <v>3</v>
      </c>
      <c r="B3049" s="26">
        <v>920938669</v>
      </c>
      <c r="C3049" s="90">
        <v>20</v>
      </c>
      <c r="D3049" s="90">
        <v>185092</v>
      </c>
      <c r="E3049" s="94">
        <v>43364</v>
      </c>
      <c r="F3049" s="26">
        <v>185092278253</v>
      </c>
      <c r="G3049" s="90">
        <v>278253</v>
      </c>
      <c r="H3049" s="90">
        <v>8.99</v>
      </c>
      <c r="I3049" s="90">
        <v>8.99</v>
      </c>
      <c r="J3049" s="90" t="s">
        <v>10509</v>
      </c>
      <c r="K3049" s="90">
        <v>808</v>
      </c>
      <c r="L3049" s="90" t="s">
        <v>10512</v>
      </c>
    </row>
    <row r="3050" spans="1:12" hidden="1" outlineLevel="2" x14ac:dyDescent="0.25">
      <c r="A3050" s="90">
        <v>3</v>
      </c>
      <c r="B3050" s="26">
        <v>920952405</v>
      </c>
      <c r="C3050" s="90">
        <v>20</v>
      </c>
      <c r="D3050" s="90">
        <v>223800</v>
      </c>
      <c r="E3050" s="94">
        <v>43822</v>
      </c>
      <c r="F3050" s="26">
        <v>223800316069</v>
      </c>
      <c r="G3050" s="90">
        <v>316069</v>
      </c>
      <c r="H3050" s="90">
        <v>1.95</v>
      </c>
      <c r="I3050" s="90">
        <v>1.82</v>
      </c>
      <c r="J3050" s="90" t="s">
        <v>10509</v>
      </c>
      <c r="K3050" s="90">
        <v>351</v>
      </c>
      <c r="L3050" s="90" t="s">
        <v>10512</v>
      </c>
    </row>
    <row r="3051" spans="1:12" hidden="1" outlineLevel="2" x14ac:dyDescent="0.25">
      <c r="A3051" s="90">
        <v>3</v>
      </c>
      <c r="B3051" s="26">
        <v>920964715</v>
      </c>
      <c r="C3051" s="90">
        <v>20</v>
      </c>
      <c r="D3051" s="90">
        <v>232213</v>
      </c>
      <c r="E3051" s="94">
        <v>43913</v>
      </c>
      <c r="F3051" s="26">
        <v>232213323914</v>
      </c>
      <c r="G3051" s="90">
        <v>323914</v>
      </c>
      <c r="H3051" s="90">
        <v>1.68</v>
      </c>
      <c r="I3051" s="90">
        <v>1.68</v>
      </c>
      <c r="J3051" s="90" t="s">
        <v>10509</v>
      </c>
      <c r="K3051" s="90">
        <v>260</v>
      </c>
      <c r="L3051" s="90" t="s">
        <v>10512</v>
      </c>
    </row>
    <row r="3052" spans="1:12" hidden="1" outlineLevel="2" x14ac:dyDescent="0.25">
      <c r="A3052" s="90">
        <v>3</v>
      </c>
      <c r="B3052" s="26">
        <v>920964715</v>
      </c>
      <c r="C3052" s="90">
        <v>20</v>
      </c>
      <c r="D3052" s="90">
        <v>235207</v>
      </c>
      <c r="E3052" s="94">
        <v>43942</v>
      </c>
      <c r="F3052" s="26">
        <v>235207326686</v>
      </c>
      <c r="G3052" s="90">
        <v>326686</v>
      </c>
      <c r="H3052" s="90">
        <v>2.02</v>
      </c>
      <c r="I3052" s="90">
        <v>2.02</v>
      </c>
      <c r="J3052" s="90" t="s">
        <v>10509</v>
      </c>
      <c r="K3052" s="90">
        <v>230</v>
      </c>
      <c r="L3052" s="90" t="s">
        <v>10512</v>
      </c>
    </row>
    <row r="3053" spans="1:12" hidden="1" outlineLevel="2" x14ac:dyDescent="0.25">
      <c r="A3053" s="90">
        <v>3</v>
      </c>
      <c r="B3053" s="26">
        <v>920966702</v>
      </c>
      <c r="C3053" s="90">
        <v>20</v>
      </c>
      <c r="D3053" s="90">
        <v>203336</v>
      </c>
      <c r="E3053" s="94">
        <v>43607</v>
      </c>
      <c r="F3053" s="26">
        <v>203336296401</v>
      </c>
      <c r="G3053" s="90">
        <v>296401</v>
      </c>
      <c r="H3053" s="90">
        <v>1.69</v>
      </c>
      <c r="I3053" s="90">
        <v>1.69</v>
      </c>
      <c r="J3053" s="90" t="s">
        <v>10509</v>
      </c>
      <c r="K3053" s="90">
        <v>565</v>
      </c>
      <c r="L3053" s="90" t="s">
        <v>10512</v>
      </c>
    </row>
    <row r="3054" spans="1:12" hidden="1" outlineLevel="2" x14ac:dyDescent="0.25">
      <c r="A3054" s="90">
        <v>3</v>
      </c>
      <c r="B3054" s="26">
        <v>920966702</v>
      </c>
      <c r="C3054" s="90">
        <v>20</v>
      </c>
      <c r="D3054" s="90">
        <v>205957</v>
      </c>
      <c r="E3054" s="94">
        <v>43637</v>
      </c>
      <c r="F3054" s="26">
        <v>205957298984</v>
      </c>
      <c r="G3054" s="90">
        <v>298984</v>
      </c>
      <c r="H3054" s="90">
        <v>3.84</v>
      </c>
      <c r="I3054" s="90">
        <v>3.84</v>
      </c>
      <c r="J3054" s="90" t="s">
        <v>10509</v>
      </c>
      <c r="K3054" s="90">
        <v>535</v>
      </c>
      <c r="L3054" s="90" t="s">
        <v>10512</v>
      </c>
    </row>
    <row r="3055" spans="1:12" hidden="1" outlineLevel="2" x14ac:dyDescent="0.25">
      <c r="A3055" s="90">
        <v>3</v>
      </c>
      <c r="B3055" s="26">
        <v>920966991</v>
      </c>
      <c r="C3055" s="90">
        <v>20</v>
      </c>
      <c r="D3055" s="90">
        <v>232772</v>
      </c>
      <c r="E3055" s="94">
        <v>43913</v>
      </c>
      <c r="F3055" s="26">
        <v>232772324430</v>
      </c>
      <c r="G3055" s="90">
        <v>324430</v>
      </c>
      <c r="H3055" s="90">
        <v>2.68</v>
      </c>
      <c r="I3055" s="90">
        <v>2.68</v>
      </c>
      <c r="J3055" s="90" t="s">
        <v>10509</v>
      </c>
      <c r="K3055" s="90">
        <v>260</v>
      </c>
      <c r="L3055" s="90" t="s">
        <v>10512</v>
      </c>
    </row>
    <row r="3056" spans="1:12" hidden="1" outlineLevel="2" x14ac:dyDescent="0.25">
      <c r="A3056" s="90">
        <v>3</v>
      </c>
      <c r="B3056" s="26">
        <v>920966991</v>
      </c>
      <c r="C3056" s="90">
        <v>20</v>
      </c>
      <c r="D3056" s="90">
        <v>235774</v>
      </c>
      <c r="E3056" s="94">
        <v>43942</v>
      </c>
      <c r="F3056" s="26">
        <v>235774327210</v>
      </c>
      <c r="G3056" s="90">
        <v>327210</v>
      </c>
      <c r="H3056" s="90">
        <v>2.99</v>
      </c>
      <c r="I3056" s="90">
        <v>2.99</v>
      </c>
      <c r="J3056" s="90" t="s">
        <v>10509</v>
      </c>
      <c r="K3056" s="90">
        <v>230</v>
      </c>
      <c r="L3056" s="90" t="s">
        <v>10512</v>
      </c>
    </row>
    <row r="3057" spans="1:12" hidden="1" outlineLevel="2" x14ac:dyDescent="0.25">
      <c r="A3057" s="90">
        <v>3</v>
      </c>
      <c r="B3057" s="26">
        <v>920994258</v>
      </c>
      <c r="C3057" s="90">
        <v>20</v>
      </c>
      <c r="D3057" s="90">
        <v>211188</v>
      </c>
      <c r="E3057" s="94">
        <v>43699</v>
      </c>
      <c r="F3057" s="26">
        <v>211188304047</v>
      </c>
      <c r="G3057" s="90">
        <v>304047</v>
      </c>
      <c r="H3057" s="90">
        <v>1.68</v>
      </c>
      <c r="I3057" s="90">
        <v>1.68</v>
      </c>
      <c r="J3057" s="90" t="s">
        <v>10509</v>
      </c>
      <c r="K3057" s="90">
        <v>473</v>
      </c>
      <c r="L3057" s="90" t="s">
        <v>10512</v>
      </c>
    </row>
    <row r="3058" spans="1:12" hidden="1" outlineLevel="2" x14ac:dyDescent="0.25">
      <c r="A3058" s="90">
        <v>3</v>
      </c>
      <c r="B3058" s="26">
        <v>921021192</v>
      </c>
      <c r="C3058" s="90">
        <v>20</v>
      </c>
      <c r="D3058" s="90">
        <v>231246</v>
      </c>
      <c r="E3058" s="94">
        <v>43913</v>
      </c>
      <c r="F3058" s="26">
        <v>231246322949</v>
      </c>
      <c r="G3058" s="90">
        <v>322949</v>
      </c>
      <c r="H3058" s="90">
        <v>6.94</v>
      </c>
      <c r="I3058" s="90">
        <v>6.94</v>
      </c>
      <c r="J3058" s="90" t="s">
        <v>10509</v>
      </c>
      <c r="K3058" s="90">
        <v>260</v>
      </c>
      <c r="L3058" s="90" t="s">
        <v>10512</v>
      </c>
    </row>
    <row r="3059" spans="1:12" hidden="1" outlineLevel="2" x14ac:dyDescent="0.25">
      <c r="A3059" s="90">
        <v>3</v>
      </c>
      <c r="B3059" s="26">
        <v>921021192</v>
      </c>
      <c r="C3059" s="90">
        <v>20</v>
      </c>
      <c r="D3059" s="90">
        <v>234227</v>
      </c>
      <c r="E3059" s="94">
        <v>43942</v>
      </c>
      <c r="F3059" s="26">
        <v>234227325708</v>
      </c>
      <c r="G3059" s="90">
        <v>325708</v>
      </c>
      <c r="H3059" s="90">
        <v>6.94</v>
      </c>
      <c r="I3059" s="90">
        <v>6.94</v>
      </c>
      <c r="J3059" s="90" t="s">
        <v>10509</v>
      </c>
      <c r="K3059" s="90">
        <v>230</v>
      </c>
      <c r="L3059" s="90" t="s">
        <v>10512</v>
      </c>
    </row>
    <row r="3060" spans="1:12" hidden="1" outlineLevel="2" x14ac:dyDescent="0.25">
      <c r="A3060" s="90">
        <v>3</v>
      </c>
      <c r="B3060" s="26">
        <v>921021192</v>
      </c>
      <c r="C3060" s="90">
        <v>20</v>
      </c>
      <c r="D3060" s="90">
        <v>237178</v>
      </c>
      <c r="E3060" s="94">
        <v>43972</v>
      </c>
      <c r="F3060" s="26">
        <v>237178328457</v>
      </c>
      <c r="G3060" s="90">
        <v>328457</v>
      </c>
      <c r="H3060" s="90">
        <v>6.94</v>
      </c>
      <c r="I3060" s="90">
        <v>6.94</v>
      </c>
      <c r="J3060" s="90" t="s">
        <v>10509</v>
      </c>
      <c r="K3060" s="90">
        <v>199</v>
      </c>
      <c r="L3060" s="90" t="s">
        <v>10512</v>
      </c>
    </row>
    <row r="3061" spans="1:12" hidden="1" outlineLevel="2" x14ac:dyDescent="0.25">
      <c r="A3061" s="90">
        <v>3</v>
      </c>
      <c r="B3061" s="26">
        <v>921080065</v>
      </c>
      <c r="C3061" s="90">
        <v>20</v>
      </c>
      <c r="D3061" s="90">
        <v>182467</v>
      </c>
      <c r="E3061" s="94">
        <v>43335</v>
      </c>
      <c r="F3061" s="26">
        <v>182467275633</v>
      </c>
      <c r="G3061" s="90">
        <v>275633</v>
      </c>
      <c r="H3061" s="90">
        <v>7.87</v>
      </c>
      <c r="I3061" s="90">
        <v>7.87</v>
      </c>
      <c r="J3061" s="90" t="s">
        <v>10509</v>
      </c>
      <c r="K3061" s="90">
        <v>838</v>
      </c>
      <c r="L3061" s="90" t="s">
        <v>10512</v>
      </c>
    </row>
    <row r="3062" spans="1:12" hidden="1" outlineLevel="2" x14ac:dyDescent="0.25">
      <c r="A3062" s="90">
        <v>3</v>
      </c>
      <c r="B3062" s="26">
        <v>921085114</v>
      </c>
      <c r="C3062" s="90">
        <v>20</v>
      </c>
      <c r="D3062" s="90">
        <v>206702</v>
      </c>
      <c r="E3062" s="94">
        <v>43637</v>
      </c>
      <c r="F3062" s="26">
        <v>206702299727</v>
      </c>
      <c r="G3062" s="90">
        <v>299727</v>
      </c>
      <c r="H3062" s="90">
        <v>39.61</v>
      </c>
      <c r="I3062" s="90">
        <v>39.61</v>
      </c>
      <c r="J3062" s="90" t="s">
        <v>10509</v>
      </c>
      <c r="K3062" s="90">
        <v>535</v>
      </c>
      <c r="L3062" s="90" t="s">
        <v>10512</v>
      </c>
    </row>
    <row r="3063" spans="1:12" hidden="1" outlineLevel="2" x14ac:dyDescent="0.25">
      <c r="A3063" s="90">
        <v>3</v>
      </c>
      <c r="B3063" s="26">
        <v>921092144</v>
      </c>
      <c r="C3063" s="90">
        <v>20</v>
      </c>
      <c r="D3063" s="90">
        <v>168932</v>
      </c>
      <c r="E3063" s="94">
        <v>43124</v>
      </c>
      <c r="F3063" s="26">
        <v>168932260584</v>
      </c>
      <c r="G3063" s="90">
        <v>260584</v>
      </c>
      <c r="H3063" s="90">
        <v>5.33</v>
      </c>
      <c r="I3063" s="90">
        <v>5.33</v>
      </c>
      <c r="J3063" s="90" t="s">
        <v>10509</v>
      </c>
      <c r="K3063" s="90">
        <v>1050</v>
      </c>
      <c r="L3063" s="90" t="s">
        <v>10512</v>
      </c>
    </row>
    <row r="3064" spans="1:12" hidden="1" outlineLevel="2" x14ac:dyDescent="0.25">
      <c r="A3064" s="90">
        <v>3</v>
      </c>
      <c r="B3064" s="26">
        <v>921130266</v>
      </c>
      <c r="C3064" s="90">
        <v>20</v>
      </c>
      <c r="D3064" s="90">
        <v>223957</v>
      </c>
      <c r="E3064" s="94">
        <v>43822</v>
      </c>
      <c r="F3064" s="26">
        <v>223957316204</v>
      </c>
      <c r="G3064" s="90">
        <v>316204</v>
      </c>
      <c r="H3064" s="90">
        <v>2.9</v>
      </c>
      <c r="I3064" s="90">
        <v>2.9</v>
      </c>
      <c r="J3064" s="90" t="s">
        <v>10509</v>
      </c>
      <c r="K3064" s="90">
        <v>351</v>
      </c>
      <c r="L3064" s="90" t="s">
        <v>10512</v>
      </c>
    </row>
    <row r="3065" spans="1:12" hidden="1" outlineLevel="2" x14ac:dyDescent="0.25">
      <c r="A3065" s="90">
        <v>3</v>
      </c>
      <c r="B3065" s="26">
        <v>921136982</v>
      </c>
      <c r="C3065" s="90">
        <v>20</v>
      </c>
      <c r="D3065" s="90">
        <v>191117</v>
      </c>
      <c r="E3065" s="94">
        <v>43455</v>
      </c>
      <c r="F3065" s="26">
        <v>191117284251</v>
      </c>
      <c r="G3065" s="90">
        <v>284251</v>
      </c>
      <c r="H3065" s="90">
        <v>14.83</v>
      </c>
      <c r="I3065" s="90">
        <v>14.83</v>
      </c>
      <c r="J3065" s="90" t="s">
        <v>10509</v>
      </c>
      <c r="K3065" s="90">
        <v>716</v>
      </c>
      <c r="L3065" s="90" t="s">
        <v>10512</v>
      </c>
    </row>
    <row r="3066" spans="1:12" hidden="1" outlineLevel="2" x14ac:dyDescent="0.25">
      <c r="A3066" s="90">
        <v>3</v>
      </c>
      <c r="B3066" s="26">
        <v>921136982</v>
      </c>
      <c r="C3066" s="90">
        <v>20</v>
      </c>
      <c r="D3066" s="90">
        <v>193399</v>
      </c>
      <c r="E3066" s="94">
        <v>43487</v>
      </c>
      <c r="F3066" s="26">
        <v>193399286523</v>
      </c>
      <c r="G3066" s="90">
        <v>286523</v>
      </c>
      <c r="H3066" s="90">
        <v>1.95</v>
      </c>
      <c r="I3066" s="90">
        <v>1.95</v>
      </c>
      <c r="J3066" s="90" t="s">
        <v>10509</v>
      </c>
      <c r="K3066" s="90">
        <v>685</v>
      </c>
      <c r="L3066" s="90" t="s">
        <v>10512</v>
      </c>
    </row>
    <row r="3067" spans="1:12" hidden="1" outlineLevel="2" x14ac:dyDescent="0.25">
      <c r="A3067" s="90">
        <v>3</v>
      </c>
      <c r="B3067" s="26">
        <v>921195939001</v>
      </c>
      <c r="C3067" s="90">
        <v>20</v>
      </c>
      <c r="D3067" s="90">
        <v>207345</v>
      </c>
      <c r="E3067" s="94">
        <v>43647</v>
      </c>
      <c r="F3067" s="26">
        <v>207345300330</v>
      </c>
      <c r="G3067" s="90">
        <v>300330</v>
      </c>
      <c r="H3067" s="90">
        <v>1.74</v>
      </c>
      <c r="I3067" s="90">
        <v>1.74</v>
      </c>
      <c r="J3067" s="90" t="s">
        <v>10509</v>
      </c>
      <c r="K3067" s="90">
        <v>535</v>
      </c>
      <c r="L3067" s="90" t="s">
        <v>10512</v>
      </c>
    </row>
    <row r="3068" spans="1:12" hidden="1" outlineLevel="2" x14ac:dyDescent="0.25">
      <c r="A3068" s="90">
        <v>3</v>
      </c>
      <c r="B3068" s="26">
        <v>921228193</v>
      </c>
      <c r="C3068" s="90">
        <v>20</v>
      </c>
      <c r="D3068" s="90">
        <v>182594</v>
      </c>
      <c r="E3068" s="94">
        <v>43335</v>
      </c>
      <c r="F3068" s="26">
        <v>182594275760</v>
      </c>
      <c r="G3068" s="90">
        <v>275760</v>
      </c>
      <c r="H3068" s="90">
        <v>0.16</v>
      </c>
      <c r="I3068" s="90">
        <v>0.16</v>
      </c>
      <c r="J3068" s="90" t="s">
        <v>10509</v>
      </c>
      <c r="K3068" s="90">
        <v>838</v>
      </c>
      <c r="L3068" s="90" t="s">
        <v>10512</v>
      </c>
    </row>
    <row r="3069" spans="1:12" hidden="1" outlineLevel="2" x14ac:dyDescent="0.25">
      <c r="A3069" s="90">
        <v>3</v>
      </c>
      <c r="B3069" s="26">
        <v>921366035</v>
      </c>
      <c r="C3069" s="90">
        <v>20</v>
      </c>
      <c r="D3069" s="90">
        <v>170654</v>
      </c>
      <c r="E3069" s="94">
        <v>43154</v>
      </c>
      <c r="F3069" s="26">
        <v>170654262304</v>
      </c>
      <c r="G3069" s="90">
        <v>262304</v>
      </c>
      <c r="H3069" s="90">
        <v>0.12</v>
      </c>
      <c r="I3069" s="90">
        <v>0.12</v>
      </c>
      <c r="J3069" s="90" t="s">
        <v>10509</v>
      </c>
      <c r="K3069" s="90">
        <v>1022</v>
      </c>
      <c r="L3069" s="90" t="s">
        <v>10512</v>
      </c>
    </row>
    <row r="3070" spans="1:12" hidden="1" outlineLevel="2" x14ac:dyDescent="0.25">
      <c r="A3070" s="90">
        <v>3</v>
      </c>
      <c r="B3070" s="26">
        <v>921408845</v>
      </c>
      <c r="C3070" s="90">
        <v>20</v>
      </c>
      <c r="D3070" s="90">
        <v>209132</v>
      </c>
      <c r="E3070" s="94">
        <v>43669</v>
      </c>
      <c r="F3070" s="26">
        <v>209132302099</v>
      </c>
      <c r="G3070" s="90">
        <v>302099</v>
      </c>
      <c r="H3070" s="90">
        <v>1.72</v>
      </c>
      <c r="I3070" s="90">
        <v>1.72</v>
      </c>
      <c r="J3070" s="90" t="s">
        <v>10509</v>
      </c>
      <c r="K3070" s="90">
        <v>504</v>
      </c>
      <c r="L3070" s="90" t="s">
        <v>10512</v>
      </c>
    </row>
    <row r="3071" spans="1:12" hidden="1" outlineLevel="2" x14ac:dyDescent="0.25">
      <c r="A3071" s="90">
        <v>3</v>
      </c>
      <c r="B3071" s="26">
        <v>921422754</v>
      </c>
      <c r="C3071" s="90">
        <v>20</v>
      </c>
      <c r="D3071" s="90">
        <v>189988</v>
      </c>
      <c r="E3071" s="94">
        <v>43426</v>
      </c>
      <c r="F3071" s="26">
        <v>189988283132</v>
      </c>
      <c r="G3071" s="90">
        <v>283132</v>
      </c>
      <c r="H3071" s="90">
        <v>1.48</v>
      </c>
      <c r="I3071" s="90">
        <v>1.48</v>
      </c>
      <c r="J3071" s="90" t="s">
        <v>10509</v>
      </c>
      <c r="K3071" s="90">
        <v>747</v>
      </c>
      <c r="L3071" s="90" t="s">
        <v>10512</v>
      </c>
    </row>
    <row r="3072" spans="1:12" hidden="1" outlineLevel="2" x14ac:dyDescent="0.25">
      <c r="A3072" s="90">
        <v>3</v>
      </c>
      <c r="B3072" s="26">
        <v>921422754</v>
      </c>
      <c r="C3072" s="90">
        <v>20</v>
      </c>
      <c r="D3072" s="90">
        <v>192211</v>
      </c>
      <c r="E3072" s="94">
        <v>43455</v>
      </c>
      <c r="F3072" s="26">
        <v>192211285343</v>
      </c>
      <c r="G3072" s="90">
        <v>285343</v>
      </c>
      <c r="H3072" s="90">
        <v>8.3000000000000007</v>
      </c>
      <c r="I3072" s="90">
        <v>8.3000000000000007</v>
      </c>
      <c r="J3072" s="90" t="s">
        <v>10509</v>
      </c>
      <c r="K3072" s="90">
        <v>716</v>
      </c>
      <c r="L3072" s="90" t="s">
        <v>10512</v>
      </c>
    </row>
    <row r="3073" spans="1:12" hidden="1" outlineLevel="2" x14ac:dyDescent="0.25">
      <c r="A3073" s="90">
        <v>3</v>
      </c>
      <c r="B3073" s="26">
        <v>921422754</v>
      </c>
      <c r="C3073" s="90">
        <v>20</v>
      </c>
      <c r="D3073" s="90">
        <v>194483</v>
      </c>
      <c r="E3073" s="94">
        <v>43487</v>
      </c>
      <c r="F3073" s="26">
        <v>194483287605</v>
      </c>
      <c r="G3073" s="90">
        <v>287605</v>
      </c>
      <c r="H3073" s="90">
        <v>0.6</v>
      </c>
      <c r="I3073" s="90">
        <v>0.6</v>
      </c>
      <c r="J3073" s="90" t="s">
        <v>10509</v>
      </c>
      <c r="K3073" s="90">
        <v>685</v>
      </c>
      <c r="L3073" s="90" t="s">
        <v>10512</v>
      </c>
    </row>
    <row r="3074" spans="1:12" hidden="1" outlineLevel="2" x14ac:dyDescent="0.25">
      <c r="A3074" s="90">
        <v>3</v>
      </c>
      <c r="B3074" s="26">
        <v>921428934</v>
      </c>
      <c r="C3074" s="90">
        <v>20</v>
      </c>
      <c r="D3074" s="90">
        <v>218232</v>
      </c>
      <c r="E3074" s="94">
        <v>43759</v>
      </c>
      <c r="F3074" s="26">
        <v>218232310800</v>
      </c>
      <c r="G3074" s="90">
        <v>310800</v>
      </c>
      <c r="H3074" s="90">
        <v>4.12</v>
      </c>
      <c r="I3074" s="90">
        <v>4.12</v>
      </c>
      <c r="J3074" s="90" t="s">
        <v>10509</v>
      </c>
      <c r="K3074" s="90">
        <v>412</v>
      </c>
      <c r="L3074" s="90" t="s">
        <v>10512</v>
      </c>
    </row>
    <row r="3075" spans="1:12" hidden="1" outlineLevel="2" x14ac:dyDescent="0.25">
      <c r="A3075" s="90">
        <v>3</v>
      </c>
      <c r="B3075" s="26">
        <v>921428934</v>
      </c>
      <c r="C3075" s="90">
        <v>20</v>
      </c>
      <c r="D3075" s="90">
        <v>221110</v>
      </c>
      <c r="E3075" s="94">
        <v>43790</v>
      </c>
      <c r="F3075" s="26">
        <v>221110313526</v>
      </c>
      <c r="G3075" s="90">
        <v>313526</v>
      </c>
      <c r="H3075" s="90">
        <v>1.68</v>
      </c>
      <c r="I3075" s="90">
        <v>1.68</v>
      </c>
      <c r="J3075" s="90" t="s">
        <v>10509</v>
      </c>
      <c r="K3075" s="90">
        <v>382</v>
      </c>
      <c r="L3075" s="90" t="s">
        <v>10512</v>
      </c>
    </row>
    <row r="3076" spans="1:12" hidden="1" outlineLevel="2" x14ac:dyDescent="0.25">
      <c r="A3076" s="90">
        <v>3</v>
      </c>
      <c r="B3076" s="26">
        <v>921431987</v>
      </c>
      <c r="C3076" s="90">
        <v>20</v>
      </c>
      <c r="D3076" s="90">
        <v>176534</v>
      </c>
      <c r="E3076" s="94">
        <v>43243</v>
      </c>
      <c r="F3076" s="26">
        <v>176534269711</v>
      </c>
      <c r="G3076" s="90">
        <v>269711</v>
      </c>
      <c r="H3076" s="90">
        <v>1.33</v>
      </c>
      <c r="I3076" s="90">
        <v>1.33</v>
      </c>
      <c r="J3076" s="90" t="s">
        <v>10509</v>
      </c>
      <c r="K3076" s="90">
        <v>930</v>
      </c>
      <c r="L3076" s="90" t="s">
        <v>10512</v>
      </c>
    </row>
    <row r="3077" spans="1:12" hidden="1" outlineLevel="2" x14ac:dyDescent="0.25">
      <c r="A3077" s="90">
        <v>3</v>
      </c>
      <c r="B3077" s="26">
        <v>921431987</v>
      </c>
      <c r="C3077" s="90">
        <v>20</v>
      </c>
      <c r="D3077" s="90">
        <v>180532</v>
      </c>
      <c r="E3077" s="94">
        <v>43305</v>
      </c>
      <c r="F3077" s="26">
        <v>180532273702</v>
      </c>
      <c r="G3077" s="90">
        <v>273702</v>
      </c>
      <c r="H3077" s="90">
        <v>0.06</v>
      </c>
      <c r="I3077" s="90">
        <v>0.06</v>
      </c>
      <c r="J3077" s="90" t="s">
        <v>10509</v>
      </c>
      <c r="K3077" s="90">
        <v>869</v>
      </c>
      <c r="L3077" s="90" t="s">
        <v>10512</v>
      </c>
    </row>
    <row r="3078" spans="1:12" hidden="1" outlineLevel="2" x14ac:dyDescent="0.25">
      <c r="A3078" s="90">
        <v>3</v>
      </c>
      <c r="B3078" s="26">
        <v>921488870</v>
      </c>
      <c r="C3078" s="90">
        <v>20</v>
      </c>
      <c r="D3078" s="90">
        <v>203260</v>
      </c>
      <c r="E3078" s="94">
        <v>43607</v>
      </c>
      <c r="F3078" s="26">
        <v>203260296325</v>
      </c>
      <c r="G3078" s="90">
        <v>296325</v>
      </c>
      <c r="H3078" s="90">
        <v>1.68</v>
      </c>
      <c r="I3078" s="90">
        <v>1.68</v>
      </c>
      <c r="J3078" s="90" t="s">
        <v>10509</v>
      </c>
      <c r="K3078" s="90">
        <v>565</v>
      </c>
      <c r="L3078" s="90" t="s">
        <v>10512</v>
      </c>
    </row>
    <row r="3079" spans="1:12" hidden="1" outlineLevel="2" x14ac:dyDescent="0.25">
      <c r="A3079" s="90">
        <v>3</v>
      </c>
      <c r="B3079" s="26">
        <v>921488870</v>
      </c>
      <c r="C3079" s="90">
        <v>20</v>
      </c>
      <c r="D3079" s="90">
        <v>205884</v>
      </c>
      <c r="E3079" s="94">
        <v>43637</v>
      </c>
      <c r="F3079" s="26">
        <v>205884298911</v>
      </c>
      <c r="G3079" s="90">
        <v>298911</v>
      </c>
      <c r="H3079" s="90">
        <v>1.68</v>
      </c>
      <c r="I3079" s="90">
        <v>1.68</v>
      </c>
      <c r="J3079" s="90" t="s">
        <v>10509</v>
      </c>
      <c r="K3079" s="90">
        <v>535</v>
      </c>
      <c r="L3079" s="90" t="s">
        <v>10512</v>
      </c>
    </row>
    <row r="3080" spans="1:12" hidden="1" outlineLevel="2" x14ac:dyDescent="0.25">
      <c r="A3080" s="90">
        <v>3</v>
      </c>
      <c r="B3080" s="26">
        <v>921488870</v>
      </c>
      <c r="C3080" s="90">
        <v>20</v>
      </c>
      <c r="D3080" s="90">
        <v>208589</v>
      </c>
      <c r="E3080" s="94">
        <v>43669</v>
      </c>
      <c r="F3080" s="26">
        <v>208589301557</v>
      </c>
      <c r="G3080" s="90">
        <v>301557</v>
      </c>
      <c r="H3080" s="90">
        <v>1.68</v>
      </c>
      <c r="I3080" s="90">
        <v>1.68</v>
      </c>
      <c r="J3080" s="90" t="s">
        <v>10509</v>
      </c>
      <c r="K3080" s="90">
        <v>504</v>
      </c>
      <c r="L3080" s="90" t="s">
        <v>10512</v>
      </c>
    </row>
    <row r="3081" spans="1:12" hidden="1" outlineLevel="2" x14ac:dyDescent="0.25">
      <c r="A3081" s="90">
        <v>3</v>
      </c>
      <c r="B3081" s="26">
        <v>921558763</v>
      </c>
      <c r="C3081" s="90">
        <v>20</v>
      </c>
      <c r="D3081" s="90">
        <v>220932</v>
      </c>
      <c r="E3081" s="94">
        <v>43790</v>
      </c>
      <c r="F3081" s="26">
        <v>220932313362</v>
      </c>
      <c r="G3081" s="90">
        <v>313362</v>
      </c>
      <c r="H3081" s="90">
        <v>1.68</v>
      </c>
      <c r="I3081" s="90">
        <v>1.68</v>
      </c>
      <c r="J3081" s="90" t="s">
        <v>10509</v>
      </c>
      <c r="K3081" s="90">
        <v>382</v>
      </c>
      <c r="L3081" s="90" t="s">
        <v>10512</v>
      </c>
    </row>
    <row r="3082" spans="1:12" hidden="1" outlineLevel="2" x14ac:dyDescent="0.25">
      <c r="A3082" s="90">
        <v>3</v>
      </c>
      <c r="B3082" s="26">
        <v>921579629</v>
      </c>
      <c r="C3082" s="90">
        <v>20</v>
      </c>
      <c r="D3082" s="90">
        <v>172485</v>
      </c>
      <c r="E3082" s="94">
        <v>43185</v>
      </c>
      <c r="F3082" s="26">
        <v>172485264132</v>
      </c>
      <c r="G3082" s="90">
        <v>264132</v>
      </c>
      <c r="H3082" s="90">
        <v>3.07</v>
      </c>
      <c r="I3082" s="90">
        <v>3.07</v>
      </c>
      <c r="J3082" s="90" t="s">
        <v>10509</v>
      </c>
      <c r="K3082" s="90">
        <v>991</v>
      </c>
      <c r="L3082" s="90" t="s">
        <v>10512</v>
      </c>
    </row>
    <row r="3083" spans="1:12" hidden="1" outlineLevel="2" x14ac:dyDescent="0.25">
      <c r="A3083" s="90">
        <v>3</v>
      </c>
      <c r="B3083" s="26">
        <v>921596813</v>
      </c>
      <c r="C3083" s="90">
        <v>20</v>
      </c>
      <c r="D3083" s="90">
        <v>201144</v>
      </c>
      <c r="E3083" s="94">
        <v>43578</v>
      </c>
      <c r="F3083" s="26">
        <v>201144294232</v>
      </c>
      <c r="G3083" s="90">
        <v>294232</v>
      </c>
      <c r="H3083" s="90">
        <v>6.54</v>
      </c>
      <c r="I3083" s="90">
        <v>6.54</v>
      </c>
      <c r="J3083" s="90" t="s">
        <v>10509</v>
      </c>
      <c r="K3083" s="90">
        <v>596</v>
      </c>
      <c r="L3083" s="90" t="s">
        <v>10512</v>
      </c>
    </row>
    <row r="3084" spans="1:12" hidden="1" outlineLevel="2" x14ac:dyDescent="0.25">
      <c r="A3084" s="90">
        <v>3</v>
      </c>
      <c r="B3084" s="26">
        <v>921596813</v>
      </c>
      <c r="C3084" s="90">
        <v>20</v>
      </c>
      <c r="D3084" s="90">
        <v>206275</v>
      </c>
      <c r="E3084" s="94">
        <v>43637</v>
      </c>
      <c r="F3084" s="26">
        <v>206275299302</v>
      </c>
      <c r="G3084" s="90">
        <v>299302</v>
      </c>
      <c r="H3084" s="90">
        <v>1.68</v>
      </c>
      <c r="I3084" s="90">
        <v>1.68</v>
      </c>
      <c r="J3084" s="90" t="s">
        <v>10509</v>
      </c>
      <c r="K3084" s="90">
        <v>535</v>
      </c>
      <c r="L3084" s="90" t="s">
        <v>10512</v>
      </c>
    </row>
    <row r="3085" spans="1:12" hidden="1" outlineLevel="2" x14ac:dyDescent="0.25">
      <c r="A3085" s="90">
        <v>3</v>
      </c>
      <c r="B3085" s="26">
        <v>921616942</v>
      </c>
      <c r="C3085" s="90">
        <v>20</v>
      </c>
      <c r="D3085" s="90">
        <v>232606</v>
      </c>
      <c r="E3085" s="94">
        <v>43913</v>
      </c>
      <c r="F3085" s="26">
        <v>232606324292</v>
      </c>
      <c r="G3085" s="90">
        <v>324292</v>
      </c>
      <c r="H3085" s="90">
        <v>2.42</v>
      </c>
      <c r="I3085" s="90">
        <v>2.42</v>
      </c>
      <c r="J3085" s="90" t="s">
        <v>10509</v>
      </c>
      <c r="K3085" s="90">
        <v>260</v>
      </c>
      <c r="L3085" s="90" t="s">
        <v>10512</v>
      </c>
    </row>
    <row r="3086" spans="1:12" hidden="1" outlineLevel="2" x14ac:dyDescent="0.25">
      <c r="A3086" s="90">
        <v>3</v>
      </c>
      <c r="B3086" s="26">
        <v>921616942</v>
      </c>
      <c r="C3086" s="90">
        <v>20</v>
      </c>
      <c r="D3086" s="90">
        <v>235605</v>
      </c>
      <c r="E3086" s="94">
        <v>43942</v>
      </c>
      <c r="F3086" s="26">
        <v>235605327069</v>
      </c>
      <c r="G3086" s="90">
        <v>327069</v>
      </c>
      <c r="H3086" s="90">
        <v>4.95</v>
      </c>
      <c r="I3086" s="90">
        <v>4.95</v>
      </c>
      <c r="J3086" s="90" t="s">
        <v>10509</v>
      </c>
      <c r="K3086" s="90">
        <v>230</v>
      </c>
      <c r="L3086" s="90" t="s">
        <v>10512</v>
      </c>
    </row>
    <row r="3087" spans="1:12" hidden="1" outlineLevel="2" x14ac:dyDescent="0.25">
      <c r="A3087" s="90">
        <v>3</v>
      </c>
      <c r="B3087" s="26">
        <v>921642690</v>
      </c>
      <c r="C3087" s="90">
        <v>20</v>
      </c>
      <c r="D3087" s="90">
        <v>204235</v>
      </c>
      <c r="E3087" s="94">
        <v>43607</v>
      </c>
      <c r="F3087" s="26">
        <v>204235297295</v>
      </c>
      <c r="G3087" s="90">
        <v>297295</v>
      </c>
      <c r="H3087" s="90">
        <v>3.25</v>
      </c>
      <c r="I3087" s="90">
        <v>3.25</v>
      </c>
      <c r="J3087" s="90" t="s">
        <v>10509</v>
      </c>
      <c r="K3087" s="90">
        <v>565</v>
      </c>
      <c r="L3087" s="90" t="s">
        <v>10512</v>
      </c>
    </row>
    <row r="3088" spans="1:12" hidden="1" outlineLevel="2" x14ac:dyDescent="0.25">
      <c r="A3088" s="90">
        <v>3</v>
      </c>
      <c r="B3088" s="26">
        <v>921642690</v>
      </c>
      <c r="C3088" s="90">
        <v>20</v>
      </c>
      <c r="D3088" s="90">
        <v>206844</v>
      </c>
      <c r="E3088" s="94">
        <v>43637</v>
      </c>
      <c r="F3088" s="26">
        <v>206844299867</v>
      </c>
      <c r="G3088" s="90">
        <v>299867</v>
      </c>
      <c r="H3088" s="90">
        <v>21.52</v>
      </c>
      <c r="I3088" s="90">
        <v>21.52</v>
      </c>
      <c r="J3088" s="90" t="s">
        <v>10509</v>
      </c>
      <c r="K3088" s="90">
        <v>535</v>
      </c>
      <c r="L3088" s="90" t="s">
        <v>10512</v>
      </c>
    </row>
    <row r="3089" spans="1:12" hidden="1" outlineLevel="2" x14ac:dyDescent="0.25">
      <c r="A3089" s="90">
        <v>3</v>
      </c>
      <c r="B3089" s="26">
        <v>921656104</v>
      </c>
      <c r="C3089" s="90">
        <v>20</v>
      </c>
      <c r="D3089" s="90">
        <v>187341</v>
      </c>
      <c r="E3089" s="94">
        <v>43396</v>
      </c>
      <c r="F3089" s="26">
        <v>187341280496</v>
      </c>
      <c r="G3089" s="90">
        <v>280496</v>
      </c>
      <c r="H3089" s="90">
        <v>1.68</v>
      </c>
      <c r="I3089" s="90">
        <v>1.68</v>
      </c>
      <c r="J3089" s="90" t="s">
        <v>10509</v>
      </c>
      <c r="K3089" s="90">
        <v>777</v>
      </c>
      <c r="L3089" s="90" t="s">
        <v>10512</v>
      </c>
    </row>
    <row r="3090" spans="1:12" hidden="1" outlineLevel="2" x14ac:dyDescent="0.25">
      <c r="A3090" s="90">
        <v>3</v>
      </c>
      <c r="B3090" s="26">
        <v>921687224</v>
      </c>
      <c r="C3090" s="90">
        <v>20</v>
      </c>
      <c r="D3090" s="90">
        <v>178424</v>
      </c>
      <c r="E3090" s="94">
        <v>43273</v>
      </c>
      <c r="F3090" s="26">
        <v>178424271598</v>
      </c>
      <c r="G3090" s="90">
        <v>271598</v>
      </c>
      <c r="H3090" s="90">
        <v>12.23</v>
      </c>
      <c r="I3090" s="90">
        <v>12.23</v>
      </c>
      <c r="J3090" s="90" t="s">
        <v>10509</v>
      </c>
      <c r="K3090" s="90">
        <v>900</v>
      </c>
      <c r="L3090" s="90" t="s">
        <v>10512</v>
      </c>
    </row>
    <row r="3091" spans="1:12" hidden="1" outlineLevel="2" x14ac:dyDescent="0.25">
      <c r="A3091" s="90">
        <v>3</v>
      </c>
      <c r="B3091" s="26">
        <v>921691564</v>
      </c>
      <c r="C3091" s="90">
        <v>20</v>
      </c>
      <c r="D3091" s="90">
        <v>237612</v>
      </c>
      <c r="E3091" s="94">
        <v>43972</v>
      </c>
      <c r="F3091" s="26">
        <v>237612328891</v>
      </c>
      <c r="G3091" s="90">
        <v>328891</v>
      </c>
      <c r="H3091" s="90">
        <v>1.68</v>
      </c>
      <c r="I3091" s="90">
        <v>1.68</v>
      </c>
      <c r="J3091" s="90" t="s">
        <v>10509</v>
      </c>
      <c r="K3091" s="90">
        <v>199</v>
      </c>
      <c r="L3091" s="90" t="s">
        <v>10512</v>
      </c>
    </row>
    <row r="3092" spans="1:12" hidden="1" outlineLevel="2" x14ac:dyDescent="0.25">
      <c r="A3092" s="90">
        <v>3</v>
      </c>
      <c r="B3092" s="26">
        <v>921714846</v>
      </c>
      <c r="C3092" s="90">
        <v>20</v>
      </c>
      <c r="D3092" s="90">
        <v>204195</v>
      </c>
      <c r="E3092" s="94">
        <v>43607</v>
      </c>
      <c r="F3092" s="26">
        <v>204195297256</v>
      </c>
      <c r="G3092" s="90">
        <v>297256</v>
      </c>
      <c r="H3092" s="90">
        <v>3.09</v>
      </c>
      <c r="I3092" s="90">
        <v>3.09</v>
      </c>
      <c r="J3092" s="90" t="s">
        <v>10509</v>
      </c>
      <c r="K3092" s="90">
        <v>565</v>
      </c>
      <c r="L3092" s="90" t="s">
        <v>10512</v>
      </c>
    </row>
    <row r="3093" spans="1:12" hidden="1" outlineLevel="2" x14ac:dyDescent="0.25">
      <c r="A3093" s="90">
        <v>3</v>
      </c>
      <c r="B3093" s="26">
        <v>921725677</v>
      </c>
      <c r="C3093" s="90">
        <v>20</v>
      </c>
      <c r="D3093" s="90">
        <v>172008</v>
      </c>
      <c r="E3093" s="94">
        <v>43185</v>
      </c>
      <c r="F3093" s="26">
        <v>172008263655</v>
      </c>
      <c r="G3093" s="90">
        <v>263655</v>
      </c>
      <c r="H3093" s="90">
        <v>2.78</v>
      </c>
      <c r="I3093" s="90">
        <v>2.78</v>
      </c>
      <c r="J3093" s="90" t="s">
        <v>10509</v>
      </c>
      <c r="K3093" s="90">
        <v>991</v>
      </c>
      <c r="L3093" s="90" t="s">
        <v>10512</v>
      </c>
    </row>
    <row r="3094" spans="1:12" hidden="1" outlineLevel="2" x14ac:dyDescent="0.25">
      <c r="A3094" s="90">
        <v>3</v>
      </c>
      <c r="B3094" s="26">
        <v>921726550</v>
      </c>
      <c r="C3094" s="90">
        <v>20</v>
      </c>
      <c r="D3094" s="90">
        <v>191228</v>
      </c>
      <c r="E3094" s="94">
        <v>43455</v>
      </c>
      <c r="F3094" s="26">
        <v>191228284362</v>
      </c>
      <c r="G3094" s="90">
        <v>284362</v>
      </c>
      <c r="H3094" s="90">
        <v>2.2999999999999998</v>
      </c>
      <c r="I3094" s="90">
        <v>2.2999999999999998</v>
      </c>
      <c r="J3094" s="90" t="s">
        <v>10509</v>
      </c>
      <c r="K3094" s="90">
        <v>716</v>
      </c>
      <c r="L3094" s="90" t="s">
        <v>10512</v>
      </c>
    </row>
    <row r="3095" spans="1:12" hidden="1" outlineLevel="2" x14ac:dyDescent="0.25">
      <c r="A3095" s="90">
        <v>3</v>
      </c>
      <c r="B3095" s="26">
        <v>921726550</v>
      </c>
      <c r="C3095" s="90">
        <v>20</v>
      </c>
      <c r="D3095" s="90">
        <v>193506</v>
      </c>
      <c r="E3095" s="94">
        <v>43487</v>
      </c>
      <c r="F3095" s="26">
        <v>193506286630</v>
      </c>
      <c r="G3095" s="90">
        <v>286630</v>
      </c>
      <c r="H3095" s="90">
        <v>1.68</v>
      </c>
      <c r="I3095" s="90">
        <v>1.68</v>
      </c>
      <c r="J3095" s="90" t="s">
        <v>10509</v>
      </c>
      <c r="K3095" s="90">
        <v>685</v>
      </c>
      <c r="L3095" s="90" t="s">
        <v>10512</v>
      </c>
    </row>
    <row r="3096" spans="1:12" hidden="1" outlineLevel="2" x14ac:dyDescent="0.25">
      <c r="A3096" s="90">
        <v>3</v>
      </c>
      <c r="B3096" s="26">
        <v>921726550</v>
      </c>
      <c r="C3096" s="90">
        <v>20</v>
      </c>
      <c r="D3096" s="90">
        <v>195795</v>
      </c>
      <c r="E3096" s="94">
        <v>43518</v>
      </c>
      <c r="F3096" s="26">
        <v>195795288908</v>
      </c>
      <c r="G3096" s="90">
        <v>288908</v>
      </c>
      <c r="H3096" s="90">
        <v>1.68</v>
      </c>
      <c r="I3096" s="90">
        <v>1.68</v>
      </c>
      <c r="J3096" s="90" t="s">
        <v>10509</v>
      </c>
      <c r="K3096" s="90">
        <v>657</v>
      </c>
      <c r="L3096" s="90" t="s">
        <v>10512</v>
      </c>
    </row>
    <row r="3097" spans="1:12" hidden="1" outlineLevel="2" x14ac:dyDescent="0.25">
      <c r="A3097" s="90">
        <v>3</v>
      </c>
      <c r="B3097" s="26">
        <v>921736955</v>
      </c>
      <c r="C3097" s="90">
        <v>20</v>
      </c>
      <c r="D3097" s="90">
        <v>187072</v>
      </c>
      <c r="E3097" s="94">
        <v>43396</v>
      </c>
      <c r="F3097" s="26">
        <v>187072280227</v>
      </c>
      <c r="G3097" s="90">
        <v>280227</v>
      </c>
      <c r="H3097" s="90">
        <v>1.68</v>
      </c>
      <c r="I3097" s="90">
        <v>1.68</v>
      </c>
      <c r="J3097" s="90" t="s">
        <v>10509</v>
      </c>
      <c r="K3097" s="90">
        <v>777</v>
      </c>
      <c r="L3097" s="90" t="s">
        <v>10512</v>
      </c>
    </row>
    <row r="3098" spans="1:12" hidden="1" outlineLevel="2" x14ac:dyDescent="0.25">
      <c r="A3098" s="90">
        <v>3</v>
      </c>
      <c r="B3098" s="26">
        <v>921750576</v>
      </c>
      <c r="C3098" s="90">
        <v>20</v>
      </c>
      <c r="D3098" s="90">
        <v>204371</v>
      </c>
      <c r="E3098" s="94">
        <v>43607</v>
      </c>
      <c r="F3098" s="26">
        <v>204371297424</v>
      </c>
      <c r="G3098" s="90">
        <v>297424</v>
      </c>
      <c r="H3098" s="90">
        <v>0.8</v>
      </c>
      <c r="I3098" s="90">
        <v>0.8</v>
      </c>
      <c r="J3098" s="90" t="s">
        <v>10509</v>
      </c>
      <c r="K3098" s="90">
        <v>565</v>
      </c>
      <c r="L3098" s="90" t="s">
        <v>10512</v>
      </c>
    </row>
    <row r="3099" spans="1:12" hidden="1" outlineLevel="2" x14ac:dyDescent="0.25">
      <c r="A3099" s="90">
        <v>3</v>
      </c>
      <c r="B3099" s="26">
        <v>921750576</v>
      </c>
      <c r="C3099" s="90">
        <v>20</v>
      </c>
      <c r="D3099" s="90">
        <v>206976</v>
      </c>
      <c r="E3099" s="94">
        <v>43637</v>
      </c>
      <c r="F3099" s="26">
        <v>206976299991</v>
      </c>
      <c r="G3099" s="90">
        <v>299991</v>
      </c>
      <c r="H3099" s="90">
        <v>0.73</v>
      </c>
      <c r="I3099" s="90">
        <v>0.73</v>
      </c>
      <c r="J3099" s="90" t="s">
        <v>10509</v>
      </c>
      <c r="K3099" s="90">
        <v>535</v>
      </c>
      <c r="L3099" s="90" t="s">
        <v>10512</v>
      </c>
    </row>
    <row r="3100" spans="1:12" hidden="1" outlineLevel="2" x14ac:dyDescent="0.25">
      <c r="A3100" s="90">
        <v>3</v>
      </c>
      <c r="B3100" s="26">
        <v>921885000</v>
      </c>
      <c r="C3100" s="90">
        <v>20</v>
      </c>
      <c r="D3100" s="90">
        <v>218633</v>
      </c>
      <c r="E3100" s="94">
        <v>43759</v>
      </c>
      <c r="F3100" s="26">
        <v>218633311120</v>
      </c>
      <c r="G3100" s="90">
        <v>311120</v>
      </c>
      <c r="H3100" s="90">
        <v>0.86</v>
      </c>
      <c r="I3100" s="90">
        <v>0.86</v>
      </c>
      <c r="J3100" s="90" t="s">
        <v>10509</v>
      </c>
      <c r="K3100" s="90">
        <v>412</v>
      </c>
      <c r="L3100" s="90" t="s">
        <v>10512</v>
      </c>
    </row>
    <row r="3101" spans="1:12" hidden="1" outlineLevel="2" x14ac:dyDescent="0.25">
      <c r="A3101" s="90">
        <v>3</v>
      </c>
      <c r="B3101" s="26">
        <v>921906160</v>
      </c>
      <c r="C3101" s="90">
        <v>20</v>
      </c>
      <c r="D3101" s="90">
        <v>174154</v>
      </c>
      <c r="E3101" s="94">
        <v>43214</v>
      </c>
      <c r="F3101" s="26">
        <v>174154267335</v>
      </c>
      <c r="G3101" s="90">
        <v>267335</v>
      </c>
      <c r="H3101" s="90">
        <v>4.57</v>
      </c>
      <c r="I3101" s="90">
        <v>4.13</v>
      </c>
      <c r="J3101" s="90" t="s">
        <v>10509</v>
      </c>
      <c r="K3101" s="90">
        <v>961</v>
      </c>
      <c r="L3101" s="90" t="s">
        <v>10512</v>
      </c>
    </row>
    <row r="3102" spans="1:12" hidden="1" outlineLevel="2" x14ac:dyDescent="0.25">
      <c r="A3102" s="90">
        <v>3</v>
      </c>
      <c r="B3102" s="26">
        <v>921940326001</v>
      </c>
      <c r="C3102" s="90">
        <v>20</v>
      </c>
      <c r="D3102" s="90">
        <v>207614</v>
      </c>
      <c r="E3102" s="94">
        <v>43647</v>
      </c>
      <c r="F3102" s="26">
        <v>207614300594</v>
      </c>
      <c r="G3102" s="90">
        <v>300594</v>
      </c>
      <c r="H3102" s="90">
        <v>0.19</v>
      </c>
      <c r="I3102" s="90">
        <v>0.19</v>
      </c>
      <c r="J3102" s="90" t="s">
        <v>10509</v>
      </c>
      <c r="K3102" s="90">
        <v>535</v>
      </c>
      <c r="L3102" s="90" t="s">
        <v>10512</v>
      </c>
    </row>
    <row r="3103" spans="1:12" hidden="1" outlineLevel="2" x14ac:dyDescent="0.25">
      <c r="A3103" s="90">
        <v>3</v>
      </c>
      <c r="B3103" s="26">
        <v>921958914</v>
      </c>
      <c r="C3103" s="90">
        <v>20</v>
      </c>
      <c r="D3103" s="90">
        <v>226842</v>
      </c>
      <c r="E3103" s="94">
        <v>43851</v>
      </c>
      <c r="F3103" s="26">
        <v>226842318913</v>
      </c>
      <c r="G3103" s="90">
        <v>318913</v>
      </c>
      <c r="H3103" s="90">
        <v>1.68</v>
      </c>
      <c r="I3103" s="90">
        <v>1.68</v>
      </c>
      <c r="J3103" s="90" t="s">
        <v>10509</v>
      </c>
      <c r="K3103" s="90">
        <v>320</v>
      </c>
      <c r="L3103" s="90" t="s">
        <v>10512</v>
      </c>
    </row>
    <row r="3104" spans="1:12" hidden="1" outlineLevel="2" x14ac:dyDescent="0.25">
      <c r="A3104" s="90">
        <v>3</v>
      </c>
      <c r="B3104" s="26">
        <v>921958914</v>
      </c>
      <c r="C3104" s="90">
        <v>20</v>
      </c>
      <c r="D3104" s="90">
        <v>235696</v>
      </c>
      <c r="E3104" s="94">
        <v>43942</v>
      </c>
      <c r="F3104" s="26">
        <v>235696327146</v>
      </c>
      <c r="G3104" s="90">
        <v>327146</v>
      </c>
      <c r="H3104" s="90">
        <v>1.68</v>
      </c>
      <c r="I3104" s="90">
        <v>1.68</v>
      </c>
      <c r="J3104" s="90" t="s">
        <v>10509</v>
      </c>
      <c r="K3104" s="90">
        <v>230</v>
      </c>
      <c r="L3104" s="90" t="s">
        <v>10512</v>
      </c>
    </row>
    <row r="3105" spans="1:12" hidden="1" outlineLevel="2" x14ac:dyDescent="0.25">
      <c r="A3105" s="90">
        <v>3</v>
      </c>
      <c r="B3105" s="26">
        <v>921958914</v>
      </c>
      <c r="C3105" s="90">
        <v>20</v>
      </c>
      <c r="D3105" s="90">
        <v>238666</v>
      </c>
      <c r="E3105" s="94">
        <v>43972</v>
      </c>
      <c r="F3105" s="26">
        <v>238666329915</v>
      </c>
      <c r="G3105" s="90">
        <v>329915</v>
      </c>
      <c r="H3105" s="90">
        <v>1.68</v>
      </c>
      <c r="I3105" s="90">
        <v>1.68</v>
      </c>
      <c r="J3105" s="90" t="s">
        <v>10509</v>
      </c>
      <c r="K3105" s="90">
        <v>199</v>
      </c>
      <c r="L3105" s="90" t="s">
        <v>10512</v>
      </c>
    </row>
    <row r="3106" spans="1:12" hidden="1" outlineLevel="2" x14ac:dyDescent="0.25">
      <c r="A3106" s="90">
        <v>3</v>
      </c>
      <c r="B3106" s="26">
        <v>921972360001</v>
      </c>
      <c r="C3106" s="90">
        <v>20</v>
      </c>
      <c r="D3106" s="90">
        <v>225012</v>
      </c>
      <c r="E3106" s="94">
        <v>43846</v>
      </c>
      <c r="F3106" s="26">
        <v>225012317114</v>
      </c>
      <c r="G3106" s="90">
        <v>317114</v>
      </c>
      <c r="H3106" s="90">
        <v>1.68</v>
      </c>
      <c r="I3106" s="90">
        <v>1.68</v>
      </c>
      <c r="J3106" s="90" t="s">
        <v>10509</v>
      </c>
      <c r="K3106" s="90">
        <v>340</v>
      </c>
      <c r="L3106" s="90" t="s">
        <v>10512</v>
      </c>
    </row>
    <row r="3107" spans="1:12" hidden="1" outlineLevel="2" x14ac:dyDescent="0.25">
      <c r="A3107" s="90">
        <v>3</v>
      </c>
      <c r="B3107" s="26">
        <v>922009345</v>
      </c>
      <c r="C3107" s="90">
        <v>20</v>
      </c>
      <c r="D3107" s="90">
        <v>200861</v>
      </c>
      <c r="E3107" s="94">
        <v>43578</v>
      </c>
      <c r="F3107" s="26">
        <v>200861293949</v>
      </c>
      <c r="G3107" s="90">
        <v>293949</v>
      </c>
      <c r="H3107" s="90">
        <v>1.68</v>
      </c>
      <c r="I3107" s="90">
        <v>1.68</v>
      </c>
      <c r="J3107" s="90" t="s">
        <v>10509</v>
      </c>
      <c r="K3107" s="90">
        <v>596</v>
      </c>
      <c r="L3107" s="90" t="s">
        <v>10512</v>
      </c>
    </row>
    <row r="3108" spans="1:12" hidden="1" outlineLevel="2" x14ac:dyDescent="0.25">
      <c r="A3108" s="90">
        <v>3</v>
      </c>
      <c r="B3108" s="26">
        <v>922016472</v>
      </c>
      <c r="C3108" s="90">
        <v>20</v>
      </c>
      <c r="D3108" s="90">
        <v>169006</v>
      </c>
      <c r="E3108" s="94">
        <v>43124</v>
      </c>
      <c r="F3108" s="26">
        <v>169006260658</v>
      </c>
      <c r="G3108" s="90">
        <v>260658</v>
      </c>
      <c r="H3108" s="90">
        <v>16.41</v>
      </c>
      <c r="I3108" s="90">
        <v>16.41</v>
      </c>
      <c r="J3108" s="90" t="s">
        <v>10509</v>
      </c>
      <c r="K3108" s="90">
        <v>1050</v>
      </c>
      <c r="L3108" s="90" t="s">
        <v>10512</v>
      </c>
    </row>
    <row r="3109" spans="1:12" hidden="1" outlineLevel="2" x14ac:dyDescent="0.25">
      <c r="A3109" s="90">
        <v>3</v>
      </c>
      <c r="B3109" s="26">
        <v>922016472</v>
      </c>
      <c r="C3109" s="90">
        <v>20</v>
      </c>
      <c r="D3109" s="90">
        <v>178149</v>
      </c>
      <c r="E3109" s="94">
        <v>43273</v>
      </c>
      <c r="F3109" s="26">
        <v>178149271323</v>
      </c>
      <c r="G3109" s="90">
        <v>271323</v>
      </c>
      <c r="H3109" s="90">
        <v>1.68</v>
      </c>
      <c r="I3109" s="90">
        <v>1.68</v>
      </c>
      <c r="J3109" s="90" t="s">
        <v>10509</v>
      </c>
      <c r="K3109" s="90">
        <v>900</v>
      </c>
      <c r="L3109" s="90" t="s">
        <v>10512</v>
      </c>
    </row>
    <row r="3110" spans="1:12" hidden="1" outlineLevel="2" x14ac:dyDescent="0.25">
      <c r="A3110" s="90">
        <v>3</v>
      </c>
      <c r="B3110" s="26">
        <v>922025291</v>
      </c>
      <c r="C3110" s="90">
        <v>20</v>
      </c>
      <c r="D3110" s="90">
        <v>235204</v>
      </c>
      <c r="E3110" s="94">
        <v>43942</v>
      </c>
      <c r="F3110" s="26">
        <v>235204326683</v>
      </c>
      <c r="G3110" s="90">
        <v>326683</v>
      </c>
      <c r="H3110" s="90">
        <v>1.71</v>
      </c>
      <c r="I3110" s="90">
        <v>1.71</v>
      </c>
      <c r="J3110" s="90" t="s">
        <v>10509</v>
      </c>
      <c r="K3110" s="90">
        <v>230</v>
      </c>
      <c r="L3110" s="90" t="s">
        <v>10512</v>
      </c>
    </row>
    <row r="3111" spans="1:12" hidden="1" outlineLevel="2" x14ac:dyDescent="0.25">
      <c r="A3111" s="90">
        <v>3</v>
      </c>
      <c r="B3111" s="26">
        <v>922025291</v>
      </c>
      <c r="C3111" s="90">
        <v>20</v>
      </c>
      <c r="D3111" s="90">
        <v>238171</v>
      </c>
      <c r="E3111" s="94">
        <v>43972</v>
      </c>
      <c r="F3111" s="26">
        <v>238171329448</v>
      </c>
      <c r="G3111" s="90">
        <v>329448</v>
      </c>
      <c r="H3111" s="90">
        <v>1.72</v>
      </c>
      <c r="I3111" s="90">
        <v>1.72</v>
      </c>
      <c r="J3111" s="90" t="s">
        <v>10509</v>
      </c>
      <c r="K3111" s="90">
        <v>199</v>
      </c>
      <c r="L3111" s="90" t="s">
        <v>10512</v>
      </c>
    </row>
    <row r="3112" spans="1:12" hidden="1" outlineLevel="2" x14ac:dyDescent="0.25">
      <c r="A3112" s="90">
        <v>3</v>
      </c>
      <c r="B3112" s="26">
        <v>922048913</v>
      </c>
      <c r="C3112" s="90">
        <v>20</v>
      </c>
      <c r="D3112" s="90">
        <v>224425</v>
      </c>
      <c r="E3112" s="94">
        <v>43822</v>
      </c>
      <c r="F3112" s="26">
        <v>224425316586</v>
      </c>
      <c r="G3112" s="90">
        <v>316586</v>
      </c>
      <c r="H3112" s="90">
        <v>2.64</v>
      </c>
      <c r="I3112" s="90">
        <v>2.64</v>
      </c>
      <c r="J3112" s="90" t="s">
        <v>10509</v>
      </c>
      <c r="K3112" s="90">
        <v>351</v>
      </c>
      <c r="L3112" s="90" t="s">
        <v>10512</v>
      </c>
    </row>
    <row r="3113" spans="1:12" hidden="1" outlineLevel="2" x14ac:dyDescent="0.25">
      <c r="A3113" s="90">
        <v>3</v>
      </c>
      <c r="B3113" s="26">
        <v>922057633</v>
      </c>
      <c r="C3113" s="90">
        <v>20</v>
      </c>
      <c r="D3113" s="90">
        <v>238706</v>
      </c>
      <c r="E3113" s="94">
        <v>43972</v>
      </c>
      <c r="F3113" s="26">
        <v>238706329949</v>
      </c>
      <c r="G3113" s="90">
        <v>329949</v>
      </c>
      <c r="H3113" s="90">
        <v>1.68</v>
      </c>
      <c r="I3113" s="90">
        <v>1.68</v>
      </c>
      <c r="J3113" s="90" t="s">
        <v>10509</v>
      </c>
      <c r="K3113" s="90">
        <v>199</v>
      </c>
      <c r="L3113" s="90" t="s">
        <v>10512</v>
      </c>
    </row>
    <row r="3114" spans="1:12" hidden="1" outlineLevel="2" x14ac:dyDescent="0.25">
      <c r="A3114" s="90">
        <v>3</v>
      </c>
      <c r="B3114" s="26">
        <v>922061411</v>
      </c>
      <c r="C3114" s="90">
        <v>20</v>
      </c>
      <c r="D3114" s="90">
        <v>176070</v>
      </c>
      <c r="E3114" s="94">
        <v>43243</v>
      </c>
      <c r="F3114" s="26">
        <v>176070269247</v>
      </c>
      <c r="G3114" s="90">
        <v>269247</v>
      </c>
      <c r="H3114" s="90">
        <v>1.68</v>
      </c>
      <c r="I3114" s="90">
        <v>1.68</v>
      </c>
      <c r="J3114" s="90" t="s">
        <v>10509</v>
      </c>
      <c r="K3114" s="90">
        <v>930</v>
      </c>
      <c r="L3114" s="90" t="s">
        <v>10512</v>
      </c>
    </row>
    <row r="3115" spans="1:12" hidden="1" outlineLevel="2" x14ac:dyDescent="0.25">
      <c r="A3115" s="90">
        <v>3</v>
      </c>
      <c r="B3115" s="26">
        <v>922061411</v>
      </c>
      <c r="C3115" s="90">
        <v>20</v>
      </c>
      <c r="D3115" s="90">
        <v>178058</v>
      </c>
      <c r="E3115" s="94">
        <v>43273</v>
      </c>
      <c r="F3115" s="26">
        <v>178058271232</v>
      </c>
      <c r="G3115" s="90">
        <v>271232</v>
      </c>
      <c r="H3115" s="90">
        <v>1.68</v>
      </c>
      <c r="I3115" s="90">
        <v>1.68</v>
      </c>
      <c r="J3115" s="90" t="s">
        <v>10509</v>
      </c>
      <c r="K3115" s="90">
        <v>900</v>
      </c>
      <c r="L3115" s="90" t="s">
        <v>10512</v>
      </c>
    </row>
    <row r="3116" spans="1:12" hidden="1" outlineLevel="2" x14ac:dyDescent="0.25">
      <c r="A3116" s="90">
        <v>3</v>
      </c>
      <c r="B3116" s="26">
        <v>922073648</v>
      </c>
      <c r="C3116" s="90">
        <v>20</v>
      </c>
      <c r="D3116" s="90">
        <v>228430</v>
      </c>
      <c r="E3116" s="94">
        <v>43882</v>
      </c>
      <c r="F3116" s="26">
        <v>228430320339</v>
      </c>
      <c r="G3116" s="90">
        <v>320339</v>
      </c>
      <c r="H3116" s="90">
        <v>1.68</v>
      </c>
      <c r="I3116" s="90">
        <v>1.68</v>
      </c>
      <c r="J3116" s="90" t="s">
        <v>10509</v>
      </c>
      <c r="K3116" s="90">
        <v>291</v>
      </c>
      <c r="L3116" s="90" t="s">
        <v>10512</v>
      </c>
    </row>
    <row r="3117" spans="1:12" hidden="1" outlineLevel="2" x14ac:dyDescent="0.25">
      <c r="A3117" s="90">
        <v>3</v>
      </c>
      <c r="B3117" s="26">
        <v>922073648</v>
      </c>
      <c r="C3117" s="90">
        <v>20</v>
      </c>
      <c r="D3117" s="90">
        <v>231393</v>
      </c>
      <c r="E3117" s="94">
        <v>43913</v>
      </c>
      <c r="F3117" s="26">
        <v>231393323096</v>
      </c>
      <c r="G3117" s="90">
        <v>323096</v>
      </c>
      <c r="H3117" s="90">
        <v>1.68</v>
      </c>
      <c r="I3117" s="90">
        <v>1.68</v>
      </c>
      <c r="J3117" s="90" t="s">
        <v>10509</v>
      </c>
      <c r="K3117" s="90">
        <v>260</v>
      </c>
      <c r="L3117" s="90" t="s">
        <v>10512</v>
      </c>
    </row>
    <row r="3118" spans="1:12" hidden="1" outlineLevel="2" x14ac:dyDescent="0.25">
      <c r="A3118" s="90">
        <v>3</v>
      </c>
      <c r="B3118" s="26">
        <v>922073648</v>
      </c>
      <c r="C3118" s="90">
        <v>20</v>
      </c>
      <c r="D3118" s="90">
        <v>234376</v>
      </c>
      <c r="E3118" s="94">
        <v>43942</v>
      </c>
      <c r="F3118" s="26">
        <v>234376325857</v>
      </c>
      <c r="G3118" s="90">
        <v>325857</v>
      </c>
      <c r="H3118" s="90">
        <v>1.68</v>
      </c>
      <c r="I3118" s="90">
        <v>1.68</v>
      </c>
      <c r="J3118" s="90" t="s">
        <v>10509</v>
      </c>
      <c r="K3118" s="90">
        <v>230</v>
      </c>
      <c r="L3118" s="90" t="s">
        <v>10512</v>
      </c>
    </row>
    <row r="3119" spans="1:12" hidden="1" outlineLevel="2" x14ac:dyDescent="0.25">
      <c r="A3119" s="90">
        <v>3</v>
      </c>
      <c r="B3119" s="26">
        <v>922073648</v>
      </c>
      <c r="C3119" s="90">
        <v>20</v>
      </c>
      <c r="D3119" s="90">
        <v>237329</v>
      </c>
      <c r="E3119" s="94">
        <v>43972</v>
      </c>
      <c r="F3119" s="26">
        <v>237329328608</v>
      </c>
      <c r="G3119" s="90">
        <v>328608</v>
      </c>
      <c r="H3119" s="90">
        <v>1.68</v>
      </c>
      <c r="I3119" s="90">
        <v>1.68</v>
      </c>
      <c r="J3119" s="90" t="s">
        <v>10509</v>
      </c>
      <c r="K3119" s="90">
        <v>199</v>
      </c>
      <c r="L3119" s="90" t="s">
        <v>10512</v>
      </c>
    </row>
    <row r="3120" spans="1:12" hidden="1" outlineLevel="2" x14ac:dyDescent="0.25">
      <c r="A3120" s="90">
        <v>3</v>
      </c>
      <c r="B3120" s="26">
        <v>922102074</v>
      </c>
      <c r="C3120" s="90">
        <v>20</v>
      </c>
      <c r="D3120" s="90">
        <v>204178</v>
      </c>
      <c r="E3120" s="94">
        <v>43607</v>
      </c>
      <c r="F3120" s="26">
        <v>204178297240</v>
      </c>
      <c r="G3120" s="90">
        <v>297240</v>
      </c>
      <c r="H3120" s="90">
        <v>0.92</v>
      </c>
      <c r="I3120" s="90">
        <v>0.92</v>
      </c>
      <c r="J3120" s="90" t="s">
        <v>10509</v>
      </c>
      <c r="K3120" s="90">
        <v>565</v>
      </c>
      <c r="L3120" s="90" t="s">
        <v>10512</v>
      </c>
    </row>
    <row r="3121" spans="1:12" hidden="1" outlineLevel="2" x14ac:dyDescent="0.25">
      <c r="A3121" s="90">
        <v>3</v>
      </c>
      <c r="B3121" s="26">
        <v>922104120</v>
      </c>
      <c r="C3121" s="90">
        <v>20</v>
      </c>
      <c r="D3121" s="90">
        <v>172181</v>
      </c>
      <c r="E3121" s="94">
        <v>43185</v>
      </c>
      <c r="F3121" s="26">
        <v>172181263828</v>
      </c>
      <c r="G3121" s="90">
        <v>263828</v>
      </c>
      <c r="H3121" s="90">
        <v>1.53</v>
      </c>
      <c r="I3121" s="90">
        <v>1.53</v>
      </c>
      <c r="J3121" s="90" t="s">
        <v>10509</v>
      </c>
      <c r="K3121" s="90">
        <v>991</v>
      </c>
      <c r="L3121" s="90" t="s">
        <v>10512</v>
      </c>
    </row>
    <row r="3122" spans="1:12" hidden="1" outlineLevel="2" x14ac:dyDescent="0.25">
      <c r="A3122" s="90">
        <v>3</v>
      </c>
      <c r="B3122" s="26">
        <v>922106257</v>
      </c>
      <c r="C3122" s="90">
        <v>20</v>
      </c>
      <c r="D3122" s="90">
        <v>223132</v>
      </c>
      <c r="E3122" s="94">
        <v>43822</v>
      </c>
      <c r="F3122" s="26">
        <v>223132315408</v>
      </c>
      <c r="G3122" s="90">
        <v>315408</v>
      </c>
      <c r="H3122" s="90">
        <v>1.98</v>
      </c>
      <c r="I3122" s="90">
        <v>1.98</v>
      </c>
      <c r="J3122" s="90" t="s">
        <v>10509</v>
      </c>
      <c r="K3122" s="90">
        <v>351</v>
      </c>
      <c r="L3122" s="90" t="s">
        <v>10512</v>
      </c>
    </row>
    <row r="3123" spans="1:12" hidden="1" outlineLevel="2" x14ac:dyDescent="0.25">
      <c r="A3123" s="90">
        <v>3</v>
      </c>
      <c r="B3123" s="26">
        <v>922106380</v>
      </c>
      <c r="C3123" s="90">
        <v>20</v>
      </c>
      <c r="D3123" s="90">
        <v>174129</v>
      </c>
      <c r="E3123" s="94">
        <v>43214</v>
      </c>
      <c r="F3123" s="26">
        <v>174129267310</v>
      </c>
      <c r="G3123" s="90">
        <v>267310</v>
      </c>
      <c r="H3123" s="90">
        <v>1.68</v>
      </c>
      <c r="I3123" s="90">
        <v>1.68</v>
      </c>
      <c r="J3123" s="90" t="s">
        <v>10509</v>
      </c>
      <c r="K3123" s="90">
        <v>961</v>
      </c>
      <c r="L3123" s="90" t="s">
        <v>10512</v>
      </c>
    </row>
    <row r="3124" spans="1:12" hidden="1" outlineLevel="2" x14ac:dyDescent="0.25">
      <c r="A3124" s="90">
        <v>3</v>
      </c>
      <c r="B3124" s="26">
        <v>922122015</v>
      </c>
      <c r="C3124" s="90">
        <v>20</v>
      </c>
      <c r="D3124" s="90">
        <v>209921</v>
      </c>
      <c r="E3124" s="94">
        <v>43669</v>
      </c>
      <c r="F3124" s="26">
        <v>209921302808</v>
      </c>
      <c r="G3124" s="90">
        <v>302808</v>
      </c>
      <c r="H3124" s="90">
        <v>0.22</v>
      </c>
      <c r="I3124" s="90">
        <v>0.22</v>
      </c>
      <c r="J3124" s="90" t="s">
        <v>10509</v>
      </c>
      <c r="K3124" s="90">
        <v>504</v>
      </c>
      <c r="L3124" s="90" t="s">
        <v>10512</v>
      </c>
    </row>
    <row r="3125" spans="1:12" hidden="1" outlineLevel="2" x14ac:dyDescent="0.25">
      <c r="A3125" s="90">
        <v>3</v>
      </c>
      <c r="B3125" s="26">
        <v>921930921</v>
      </c>
      <c r="C3125" s="90">
        <v>20</v>
      </c>
      <c r="D3125" s="90">
        <v>206339</v>
      </c>
      <c r="E3125" s="94">
        <v>43637</v>
      </c>
      <c r="F3125" s="26">
        <v>206339299365</v>
      </c>
      <c r="G3125" s="90">
        <v>299365</v>
      </c>
      <c r="H3125" s="90">
        <v>1.68</v>
      </c>
      <c r="I3125" s="90">
        <v>1.68</v>
      </c>
      <c r="J3125" s="90" t="s">
        <v>10509</v>
      </c>
      <c r="K3125" s="90">
        <v>535</v>
      </c>
      <c r="L3125" s="90" t="s">
        <v>10512</v>
      </c>
    </row>
    <row r="3126" spans="1:12" hidden="1" outlineLevel="2" x14ac:dyDescent="0.25">
      <c r="A3126" s="90">
        <v>3</v>
      </c>
      <c r="B3126" s="26">
        <v>921930921</v>
      </c>
      <c r="C3126" s="90">
        <v>20</v>
      </c>
      <c r="D3126" s="90">
        <v>209038</v>
      </c>
      <c r="E3126" s="94">
        <v>43669</v>
      </c>
      <c r="F3126" s="26">
        <v>209038302005</v>
      </c>
      <c r="G3126" s="90">
        <v>302005</v>
      </c>
      <c r="H3126" s="90">
        <v>1.68</v>
      </c>
      <c r="I3126" s="90">
        <v>1.68</v>
      </c>
      <c r="J3126" s="90" t="s">
        <v>10509</v>
      </c>
      <c r="K3126" s="90">
        <v>504</v>
      </c>
      <c r="L3126" s="90" t="s">
        <v>10512</v>
      </c>
    </row>
    <row r="3127" spans="1:12" hidden="1" outlineLevel="2" x14ac:dyDescent="0.25">
      <c r="A3127" s="90">
        <v>3</v>
      </c>
      <c r="B3127" s="26">
        <v>921933362</v>
      </c>
      <c r="C3127" s="90">
        <v>20</v>
      </c>
      <c r="D3127" s="90">
        <v>180767</v>
      </c>
      <c r="E3127" s="94">
        <v>43305</v>
      </c>
      <c r="F3127" s="26">
        <v>180767273937</v>
      </c>
      <c r="G3127" s="90">
        <v>273937</v>
      </c>
      <c r="H3127" s="90">
        <v>17.34</v>
      </c>
      <c r="I3127" s="90">
        <v>17.34</v>
      </c>
      <c r="J3127" s="90" t="s">
        <v>10509</v>
      </c>
      <c r="K3127" s="90">
        <v>869</v>
      </c>
      <c r="L3127" s="90" t="s">
        <v>10512</v>
      </c>
    </row>
    <row r="3128" spans="1:12" hidden="1" outlineLevel="2" x14ac:dyDescent="0.25">
      <c r="A3128" s="90">
        <v>3</v>
      </c>
      <c r="B3128" s="26">
        <v>921933362</v>
      </c>
      <c r="C3128" s="90">
        <v>20</v>
      </c>
      <c r="D3128" s="90">
        <v>182833</v>
      </c>
      <c r="E3128" s="94">
        <v>43335</v>
      </c>
      <c r="F3128" s="26">
        <v>182833275999</v>
      </c>
      <c r="G3128" s="90">
        <v>275999</v>
      </c>
      <c r="H3128" s="90">
        <v>5.8</v>
      </c>
      <c r="I3128" s="90">
        <v>5.8</v>
      </c>
      <c r="J3128" s="90" t="s">
        <v>10509</v>
      </c>
      <c r="K3128" s="90">
        <v>838</v>
      </c>
      <c r="L3128" s="90" t="s">
        <v>10512</v>
      </c>
    </row>
    <row r="3129" spans="1:12" hidden="1" outlineLevel="2" x14ac:dyDescent="0.25">
      <c r="A3129" s="90">
        <v>3</v>
      </c>
      <c r="B3129" s="26">
        <v>921940326001</v>
      </c>
      <c r="C3129" s="90">
        <v>20</v>
      </c>
      <c r="D3129" s="90">
        <v>204911</v>
      </c>
      <c r="E3129" s="94">
        <v>43619</v>
      </c>
      <c r="F3129" s="26">
        <v>204911297947</v>
      </c>
      <c r="G3129" s="90">
        <v>297947</v>
      </c>
      <c r="H3129" s="90">
        <v>0.06</v>
      </c>
      <c r="I3129" s="90">
        <v>0.06</v>
      </c>
      <c r="J3129" s="90" t="s">
        <v>10509</v>
      </c>
      <c r="K3129" s="90">
        <v>565</v>
      </c>
      <c r="L3129" s="90" t="s">
        <v>10512</v>
      </c>
    </row>
    <row r="3130" spans="1:12" hidden="1" outlineLevel="2" x14ac:dyDescent="0.25">
      <c r="A3130" s="90">
        <v>3</v>
      </c>
      <c r="B3130" s="26">
        <v>921958914</v>
      </c>
      <c r="C3130" s="90">
        <v>20</v>
      </c>
      <c r="D3130" s="90">
        <v>229736</v>
      </c>
      <c r="E3130" s="94">
        <v>43882</v>
      </c>
      <c r="F3130" s="26">
        <v>229736321615</v>
      </c>
      <c r="G3130" s="90">
        <v>321615</v>
      </c>
      <c r="H3130" s="90">
        <v>1.95</v>
      </c>
      <c r="I3130" s="90">
        <v>1.95</v>
      </c>
      <c r="J3130" s="90" t="s">
        <v>10509</v>
      </c>
      <c r="K3130" s="90">
        <v>291</v>
      </c>
      <c r="L3130" s="90" t="s">
        <v>10512</v>
      </c>
    </row>
    <row r="3131" spans="1:12" hidden="1" outlineLevel="2" x14ac:dyDescent="0.25">
      <c r="A3131" s="90">
        <v>3</v>
      </c>
      <c r="B3131" s="26">
        <v>921958914</v>
      </c>
      <c r="C3131" s="90">
        <v>20</v>
      </c>
      <c r="D3131" s="90">
        <v>232696</v>
      </c>
      <c r="E3131" s="94">
        <v>43913</v>
      </c>
      <c r="F3131" s="26">
        <v>232696324368</v>
      </c>
      <c r="G3131" s="90">
        <v>324368</v>
      </c>
      <c r="H3131" s="90">
        <v>2.0699999999999998</v>
      </c>
      <c r="I3131" s="90">
        <v>2.0699999999999998</v>
      </c>
      <c r="J3131" s="90" t="s">
        <v>10509</v>
      </c>
      <c r="K3131" s="90">
        <v>260</v>
      </c>
      <c r="L3131" s="90" t="s">
        <v>10512</v>
      </c>
    </row>
    <row r="3132" spans="1:12" hidden="1" outlineLevel="2" x14ac:dyDescent="0.25">
      <c r="A3132" s="90">
        <v>3</v>
      </c>
      <c r="B3132" s="26">
        <v>921972360001</v>
      </c>
      <c r="C3132" s="90">
        <v>20</v>
      </c>
      <c r="D3132" s="90">
        <v>227662</v>
      </c>
      <c r="E3132" s="94">
        <v>43864</v>
      </c>
      <c r="F3132" s="26">
        <v>227662319628</v>
      </c>
      <c r="G3132" s="90">
        <v>319628</v>
      </c>
      <c r="H3132" s="90">
        <v>1.68</v>
      </c>
      <c r="I3132" s="90">
        <v>1.68</v>
      </c>
      <c r="J3132" s="90" t="s">
        <v>10509</v>
      </c>
      <c r="K3132" s="90">
        <v>320</v>
      </c>
      <c r="L3132" s="90" t="s">
        <v>10512</v>
      </c>
    </row>
    <row r="3133" spans="1:12" hidden="1" outlineLevel="2" x14ac:dyDescent="0.25">
      <c r="A3133" s="90">
        <v>3</v>
      </c>
      <c r="B3133" s="26">
        <v>921972360001</v>
      </c>
      <c r="C3133" s="90">
        <v>20</v>
      </c>
      <c r="D3133" s="90">
        <v>230630</v>
      </c>
      <c r="E3133" s="94">
        <v>43892</v>
      </c>
      <c r="F3133" s="26">
        <v>230630322392</v>
      </c>
      <c r="G3133" s="90">
        <v>322392</v>
      </c>
      <c r="H3133" s="90">
        <v>1.69</v>
      </c>
      <c r="I3133" s="90">
        <v>1.69</v>
      </c>
      <c r="J3133" s="90" t="s">
        <v>10509</v>
      </c>
      <c r="K3133" s="90">
        <v>291</v>
      </c>
      <c r="L3133" s="90" t="s">
        <v>10512</v>
      </c>
    </row>
    <row r="3134" spans="1:12" hidden="1" outlineLevel="2" x14ac:dyDescent="0.25">
      <c r="A3134" s="90">
        <v>3</v>
      </c>
      <c r="B3134" s="26">
        <v>922009345</v>
      </c>
      <c r="C3134" s="90">
        <v>20</v>
      </c>
      <c r="D3134" s="90">
        <v>196194</v>
      </c>
      <c r="E3134" s="94">
        <v>43518</v>
      </c>
      <c r="F3134" s="26">
        <v>196194289307</v>
      </c>
      <c r="G3134" s="90">
        <v>289307</v>
      </c>
      <c r="H3134" s="90">
        <v>7.84</v>
      </c>
      <c r="I3134" s="90">
        <v>7.84</v>
      </c>
      <c r="J3134" s="90" t="s">
        <v>10509</v>
      </c>
      <c r="K3134" s="90">
        <v>657</v>
      </c>
      <c r="L3134" s="90" t="s">
        <v>10512</v>
      </c>
    </row>
    <row r="3135" spans="1:12" hidden="1" outlineLevel="2" x14ac:dyDescent="0.25">
      <c r="A3135" s="90">
        <v>3</v>
      </c>
      <c r="B3135" s="26">
        <v>922009345</v>
      </c>
      <c r="C3135" s="90">
        <v>20</v>
      </c>
      <c r="D3135" s="90">
        <v>198518</v>
      </c>
      <c r="E3135" s="94">
        <v>43546</v>
      </c>
      <c r="F3135" s="26">
        <v>198518291619</v>
      </c>
      <c r="G3135" s="90">
        <v>291619</v>
      </c>
      <c r="H3135" s="90">
        <v>1.68</v>
      </c>
      <c r="I3135" s="90">
        <v>1.68</v>
      </c>
      <c r="J3135" s="90" t="s">
        <v>10509</v>
      </c>
      <c r="K3135" s="90">
        <v>626</v>
      </c>
      <c r="L3135" s="90" t="s">
        <v>10512</v>
      </c>
    </row>
    <row r="3136" spans="1:12" hidden="1" outlineLevel="2" x14ac:dyDescent="0.25">
      <c r="A3136" s="90">
        <v>3</v>
      </c>
      <c r="B3136" s="26">
        <v>922016472</v>
      </c>
      <c r="C3136" s="90">
        <v>20</v>
      </c>
      <c r="D3136" s="90">
        <v>168971</v>
      </c>
      <c r="E3136" s="94">
        <v>43124</v>
      </c>
      <c r="F3136" s="26">
        <v>168971260623</v>
      </c>
      <c r="G3136" s="90">
        <v>260623</v>
      </c>
      <c r="H3136" s="90">
        <v>22.33</v>
      </c>
      <c r="I3136" s="90">
        <v>22.33</v>
      </c>
      <c r="J3136" s="90" t="s">
        <v>10509</v>
      </c>
      <c r="K3136" s="90">
        <v>1050</v>
      </c>
      <c r="L3136" s="90" t="s">
        <v>10512</v>
      </c>
    </row>
    <row r="3137" spans="1:12" hidden="1" outlineLevel="2" x14ac:dyDescent="0.25">
      <c r="A3137" s="90">
        <v>3</v>
      </c>
      <c r="B3137" s="26">
        <v>922016472</v>
      </c>
      <c r="C3137" s="90">
        <v>20</v>
      </c>
      <c r="D3137" s="90">
        <v>169010</v>
      </c>
      <c r="E3137" s="94">
        <v>43124</v>
      </c>
      <c r="F3137" s="26">
        <v>169010260662</v>
      </c>
      <c r="G3137" s="90">
        <v>260662</v>
      </c>
      <c r="H3137" s="90">
        <v>7.0000000000000007E-2</v>
      </c>
      <c r="I3137" s="90">
        <v>7.0000000000000007E-2</v>
      </c>
      <c r="J3137" s="90" t="s">
        <v>10509</v>
      </c>
      <c r="K3137" s="90">
        <v>1050</v>
      </c>
      <c r="L3137" s="90" t="s">
        <v>10512</v>
      </c>
    </row>
    <row r="3138" spans="1:12" hidden="1" outlineLevel="2" x14ac:dyDescent="0.25">
      <c r="A3138" s="90">
        <v>3</v>
      </c>
      <c r="B3138" s="26">
        <v>922016472</v>
      </c>
      <c r="C3138" s="90">
        <v>20</v>
      </c>
      <c r="D3138" s="90">
        <v>170623</v>
      </c>
      <c r="E3138" s="94">
        <v>43154</v>
      </c>
      <c r="F3138" s="26">
        <v>170623262273</v>
      </c>
      <c r="G3138" s="90">
        <v>262273</v>
      </c>
      <c r="H3138" s="90">
        <v>9.86</v>
      </c>
      <c r="I3138" s="90">
        <v>9.86</v>
      </c>
      <c r="J3138" s="90" t="s">
        <v>10509</v>
      </c>
      <c r="K3138" s="90">
        <v>1022</v>
      </c>
      <c r="L3138" s="90" t="s">
        <v>10512</v>
      </c>
    </row>
    <row r="3139" spans="1:12" hidden="1" outlineLevel="2" x14ac:dyDescent="0.25">
      <c r="A3139" s="90">
        <v>3</v>
      </c>
      <c r="B3139" s="26">
        <v>922016472</v>
      </c>
      <c r="C3139" s="90">
        <v>20</v>
      </c>
      <c r="D3139" s="90">
        <v>180159</v>
      </c>
      <c r="E3139" s="94">
        <v>43305</v>
      </c>
      <c r="F3139" s="26">
        <v>180159273329</v>
      </c>
      <c r="G3139" s="90">
        <v>273329</v>
      </c>
      <c r="H3139" s="90">
        <v>1.68</v>
      </c>
      <c r="I3139" s="90">
        <v>1.68</v>
      </c>
      <c r="J3139" s="90" t="s">
        <v>10509</v>
      </c>
      <c r="K3139" s="90">
        <v>869</v>
      </c>
      <c r="L3139" s="90" t="s">
        <v>10512</v>
      </c>
    </row>
    <row r="3140" spans="1:12" hidden="1" outlineLevel="2" x14ac:dyDescent="0.25">
      <c r="A3140" s="90">
        <v>3</v>
      </c>
      <c r="B3140" s="26">
        <v>922025291</v>
      </c>
      <c r="C3140" s="90">
        <v>20</v>
      </c>
      <c r="D3140" s="90">
        <v>232210</v>
      </c>
      <c r="E3140" s="94">
        <v>43913</v>
      </c>
      <c r="F3140" s="26">
        <v>232210323911</v>
      </c>
      <c r="G3140" s="90">
        <v>323911</v>
      </c>
      <c r="H3140" s="90">
        <v>2.17</v>
      </c>
      <c r="I3140" s="90">
        <v>2.17</v>
      </c>
      <c r="J3140" s="90" t="s">
        <v>10509</v>
      </c>
      <c r="K3140" s="90">
        <v>260</v>
      </c>
      <c r="L3140" s="90" t="s">
        <v>10512</v>
      </c>
    </row>
    <row r="3141" spans="1:12" hidden="1" outlineLevel="2" x14ac:dyDescent="0.25">
      <c r="A3141" s="90">
        <v>3</v>
      </c>
      <c r="B3141" s="26">
        <v>922032719</v>
      </c>
      <c r="C3141" s="90">
        <v>20</v>
      </c>
      <c r="D3141" s="90">
        <v>236162</v>
      </c>
      <c r="E3141" s="94">
        <v>43942</v>
      </c>
      <c r="F3141" s="26">
        <v>236162327521</v>
      </c>
      <c r="G3141" s="90">
        <v>327521</v>
      </c>
      <c r="H3141" s="90">
        <v>1.56</v>
      </c>
      <c r="I3141" s="90">
        <v>1.56</v>
      </c>
      <c r="J3141" s="90" t="s">
        <v>10509</v>
      </c>
      <c r="K3141" s="90">
        <v>230</v>
      </c>
      <c r="L3141" s="90" t="s">
        <v>10512</v>
      </c>
    </row>
    <row r="3142" spans="1:12" hidden="1" outlineLevel="2" x14ac:dyDescent="0.25">
      <c r="A3142" s="90">
        <v>3</v>
      </c>
      <c r="B3142" s="26">
        <v>922032719</v>
      </c>
      <c r="C3142" s="90">
        <v>20</v>
      </c>
      <c r="D3142" s="90">
        <v>239154</v>
      </c>
      <c r="E3142" s="94">
        <v>43972</v>
      </c>
      <c r="F3142" s="26">
        <v>239154330311</v>
      </c>
      <c r="G3142" s="90">
        <v>330311</v>
      </c>
      <c r="H3142" s="90">
        <v>5.86</v>
      </c>
      <c r="I3142" s="90">
        <v>5.86</v>
      </c>
      <c r="J3142" s="90" t="s">
        <v>10509</v>
      </c>
      <c r="K3142" s="90">
        <v>199</v>
      </c>
      <c r="L3142" s="90" t="s">
        <v>10512</v>
      </c>
    </row>
    <row r="3143" spans="1:12" hidden="1" outlineLevel="2" x14ac:dyDescent="0.25">
      <c r="A3143" s="90">
        <v>3</v>
      </c>
      <c r="B3143" s="26">
        <v>922035530</v>
      </c>
      <c r="C3143" s="90">
        <v>20</v>
      </c>
      <c r="D3143" s="90">
        <v>168904</v>
      </c>
      <c r="E3143" s="94">
        <v>43124</v>
      </c>
      <c r="F3143" s="26">
        <v>168904260556</v>
      </c>
      <c r="G3143" s="90">
        <v>260556</v>
      </c>
      <c r="H3143" s="90">
        <v>1.19</v>
      </c>
      <c r="I3143" s="90">
        <v>1.19</v>
      </c>
      <c r="J3143" s="90" t="s">
        <v>10509</v>
      </c>
      <c r="K3143" s="90">
        <v>1050</v>
      </c>
      <c r="L3143" s="90" t="s">
        <v>10512</v>
      </c>
    </row>
    <row r="3144" spans="1:12" hidden="1" outlineLevel="2" x14ac:dyDescent="0.25">
      <c r="A3144" s="90">
        <v>3</v>
      </c>
      <c r="B3144" s="26">
        <v>922048913</v>
      </c>
      <c r="C3144" s="90">
        <v>20</v>
      </c>
      <c r="D3144" s="90">
        <v>227311</v>
      </c>
      <c r="E3144" s="94">
        <v>43851</v>
      </c>
      <c r="F3144" s="26">
        <v>227311319289</v>
      </c>
      <c r="G3144" s="90">
        <v>319289</v>
      </c>
      <c r="H3144" s="90">
        <v>11.56</v>
      </c>
      <c r="I3144" s="90">
        <v>11.56</v>
      </c>
      <c r="J3144" s="90" t="s">
        <v>10509</v>
      </c>
      <c r="K3144" s="90">
        <v>320</v>
      </c>
      <c r="L3144" s="90" t="s">
        <v>10512</v>
      </c>
    </row>
    <row r="3145" spans="1:12" hidden="1" outlineLevel="2" x14ac:dyDescent="0.25">
      <c r="A3145" s="90">
        <v>3</v>
      </c>
      <c r="B3145" s="26">
        <v>922048913</v>
      </c>
      <c r="C3145" s="90">
        <v>20</v>
      </c>
      <c r="D3145" s="90">
        <v>230211</v>
      </c>
      <c r="E3145" s="94">
        <v>43882</v>
      </c>
      <c r="F3145" s="26">
        <v>230211321998</v>
      </c>
      <c r="G3145" s="90">
        <v>321998</v>
      </c>
      <c r="H3145" s="90">
        <v>10.33</v>
      </c>
      <c r="I3145" s="90">
        <v>10.33</v>
      </c>
      <c r="J3145" s="90" t="s">
        <v>10509</v>
      </c>
      <c r="K3145" s="90">
        <v>291</v>
      </c>
      <c r="L3145" s="90" t="s">
        <v>10512</v>
      </c>
    </row>
    <row r="3146" spans="1:12" hidden="1" outlineLevel="2" x14ac:dyDescent="0.25">
      <c r="A3146" s="90">
        <v>3</v>
      </c>
      <c r="B3146" s="26">
        <v>922057633</v>
      </c>
      <c r="C3146" s="90">
        <v>20</v>
      </c>
      <c r="D3146" s="90">
        <v>235735</v>
      </c>
      <c r="E3146" s="94">
        <v>43942</v>
      </c>
      <c r="F3146" s="26">
        <v>235735327179</v>
      </c>
      <c r="G3146" s="90">
        <v>327179</v>
      </c>
      <c r="H3146" s="90">
        <v>1.68</v>
      </c>
      <c r="I3146" s="90">
        <v>1.68</v>
      </c>
      <c r="J3146" s="90" t="s">
        <v>10509</v>
      </c>
      <c r="K3146" s="90">
        <v>230</v>
      </c>
      <c r="L3146" s="90" t="s">
        <v>10512</v>
      </c>
    </row>
    <row r="3147" spans="1:12" hidden="1" outlineLevel="2" x14ac:dyDescent="0.25">
      <c r="A3147" s="90">
        <v>3</v>
      </c>
      <c r="B3147" s="26">
        <v>922061411</v>
      </c>
      <c r="C3147" s="90">
        <v>20</v>
      </c>
      <c r="D3147" s="90">
        <v>168876</v>
      </c>
      <c r="E3147" s="94">
        <v>43124</v>
      </c>
      <c r="F3147" s="26">
        <v>168876260528</v>
      </c>
      <c r="G3147" s="90">
        <v>260528</v>
      </c>
      <c r="H3147" s="90">
        <v>0.99</v>
      </c>
      <c r="I3147" s="90">
        <v>0.99</v>
      </c>
      <c r="J3147" s="90" t="s">
        <v>10509</v>
      </c>
      <c r="K3147" s="90">
        <v>1050</v>
      </c>
      <c r="L3147" s="90" t="s">
        <v>10512</v>
      </c>
    </row>
    <row r="3148" spans="1:12" hidden="1" outlineLevel="2" x14ac:dyDescent="0.25">
      <c r="A3148" s="90">
        <v>3</v>
      </c>
      <c r="B3148" s="26">
        <v>922102074</v>
      </c>
      <c r="C3148" s="90">
        <v>20</v>
      </c>
      <c r="D3148" s="90">
        <v>201677</v>
      </c>
      <c r="E3148" s="94">
        <v>43578</v>
      </c>
      <c r="F3148" s="26">
        <v>201677294762</v>
      </c>
      <c r="G3148" s="90">
        <v>294762</v>
      </c>
      <c r="H3148" s="90">
        <v>0.53</v>
      </c>
      <c r="I3148" s="90">
        <v>0.53</v>
      </c>
      <c r="J3148" s="90" t="s">
        <v>10509</v>
      </c>
      <c r="K3148" s="90">
        <v>596</v>
      </c>
      <c r="L3148" s="90" t="s">
        <v>10512</v>
      </c>
    </row>
    <row r="3149" spans="1:12" hidden="1" outlineLevel="2" x14ac:dyDescent="0.25">
      <c r="A3149" s="90">
        <v>3</v>
      </c>
      <c r="B3149" s="26">
        <v>922104120</v>
      </c>
      <c r="C3149" s="90">
        <v>20</v>
      </c>
      <c r="D3149" s="90">
        <v>168667</v>
      </c>
      <c r="E3149" s="94">
        <v>43124</v>
      </c>
      <c r="F3149" s="26">
        <v>168667260319</v>
      </c>
      <c r="G3149" s="90">
        <v>260319</v>
      </c>
      <c r="H3149" s="90">
        <v>1.9</v>
      </c>
      <c r="I3149" s="90">
        <v>1.9</v>
      </c>
      <c r="J3149" s="90" t="s">
        <v>10509</v>
      </c>
      <c r="K3149" s="90">
        <v>1050</v>
      </c>
      <c r="L3149" s="90" t="s">
        <v>10512</v>
      </c>
    </row>
    <row r="3150" spans="1:12" hidden="1" outlineLevel="2" x14ac:dyDescent="0.25">
      <c r="A3150" s="90">
        <v>3</v>
      </c>
      <c r="B3150" s="26">
        <v>922104120</v>
      </c>
      <c r="C3150" s="90">
        <v>20</v>
      </c>
      <c r="D3150" s="90">
        <v>170425</v>
      </c>
      <c r="E3150" s="94">
        <v>43154</v>
      </c>
      <c r="F3150" s="26">
        <v>170425262075</v>
      </c>
      <c r="G3150" s="90">
        <v>262075</v>
      </c>
      <c r="H3150" s="90">
        <v>10.28</v>
      </c>
      <c r="I3150" s="90">
        <v>10.28</v>
      </c>
      <c r="J3150" s="90" t="s">
        <v>10509</v>
      </c>
      <c r="K3150" s="90">
        <v>1022</v>
      </c>
      <c r="L3150" s="90" t="s">
        <v>10512</v>
      </c>
    </row>
    <row r="3151" spans="1:12" hidden="1" outlineLevel="2" x14ac:dyDescent="0.25">
      <c r="A3151" s="90">
        <v>3</v>
      </c>
      <c r="B3151" s="26">
        <v>922106257</v>
      </c>
      <c r="C3151" s="90">
        <v>20</v>
      </c>
      <c r="D3151" s="90">
        <v>226002</v>
      </c>
      <c r="E3151" s="94">
        <v>43851</v>
      </c>
      <c r="F3151" s="26">
        <v>226002318103</v>
      </c>
      <c r="G3151" s="90">
        <v>318103</v>
      </c>
      <c r="H3151" s="90">
        <v>1.68</v>
      </c>
      <c r="I3151" s="90">
        <v>1.68</v>
      </c>
      <c r="J3151" s="90" t="s">
        <v>10509</v>
      </c>
      <c r="K3151" s="90">
        <v>320</v>
      </c>
      <c r="L3151" s="90" t="s">
        <v>10512</v>
      </c>
    </row>
    <row r="3152" spans="1:12" hidden="1" outlineLevel="2" x14ac:dyDescent="0.25">
      <c r="A3152" s="90">
        <v>3</v>
      </c>
      <c r="B3152" s="26">
        <v>922106257</v>
      </c>
      <c r="C3152" s="90">
        <v>20</v>
      </c>
      <c r="D3152" s="90">
        <v>228925</v>
      </c>
      <c r="E3152" s="94">
        <v>43882</v>
      </c>
      <c r="F3152" s="26">
        <v>228925320834</v>
      </c>
      <c r="G3152" s="90">
        <v>320834</v>
      </c>
      <c r="H3152" s="90">
        <v>1.68</v>
      </c>
      <c r="I3152" s="90">
        <v>1.68</v>
      </c>
      <c r="J3152" s="90" t="s">
        <v>10509</v>
      </c>
      <c r="K3152" s="90">
        <v>291</v>
      </c>
      <c r="L3152" s="90" t="s">
        <v>10512</v>
      </c>
    </row>
    <row r="3153" spans="1:12" hidden="1" outlineLevel="2" x14ac:dyDescent="0.25">
      <c r="A3153" s="90">
        <v>3</v>
      </c>
      <c r="B3153" s="26">
        <v>922122015</v>
      </c>
      <c r="C3153" s="90">
        <v>20</v>
      </c>
      <c r="D3153" s="90">
        <v>215556</v>
      </c>
      <c r="E3153" s="94">
        <v>43731</v>
      </c>
      <c r="F3153" s="26">
        <v>215556308209</v>
      </c>
      <c r="G3153" s="90">
        <v>308209</v>
      </c>
      <c r="H3153" s="90">
        <v>0.32</v>
      </c>
      <c r="I3153" s="90">
        <v>0.32</v>
      </c>
      <c r="J3153" s="90" t="s">
        <v>10509</v>
      </c>
      <c r="K3153" s="90">
        <v>443</v>
      </c>
      <c r="L3153" s="90" t="s">
        <v>10512</v>
      </c>
    </row>
    <row r="3154" spans="1:12" hidden="1" outlineLevel="2" x14ac:dyDescent="0.25">
      <c r="A3154" s="90">
        <v>3</v>
      </c>
      <c r="B3154" s="26">
        <v>922127295</v>
      </c>
      <c r="C3154" s="90">
        <v>20</v>
      </c>
      <c r="D3154" s="90">
        <v>232785</v>
      </c>
      <c r="E3154" s="94">
        <v>43913</v>
      </c>
      <c r="F3154" s="26">
        <v>232785324432</v>
      </c>
      <c r="G3154" s="90">
        <v>324432</v>
      </c>
      <c r="H3154" s="90">
        <v>1.95</v>
      </c>
      <c r="I3154" s="90">
        <v>1.95</v>
      </c>
      <c r="J3154" s="90" t="s">
        <v>10509</v>
      </c>
      <c r="K3154" s="90">
        <v>260</v>
      </c>
      <c r="L3154" s="90" t="s">
        <v>10512</v>
      </c>
    </row>
    <row r="3155" spans="1:12" hidden="1" outlineLevel="2" x14ac:dyDescent="0.25">
      <c r="A3155" s="90">
        <v>3</v>
      </c>
      <c r="B3155" s="26">
        <v>922127295</v>
      </c>
      <c r="C3155" s="90">
        <v>20</v>
      </c>
      <c r="D3155" s="90">
        <v>235787</v>
      </c>
      <c r="E3155" s="94">
        <v>43942</v>
      </c>
      <c r="F3155" s="26">
        <v>235787327212</v>
      </c>
      <c r="G3155" s="90">
        <v>327212</v>
      </c>
      <c r="H3155" s="90">
        <v>174.24</v>
      </c>
      <c r="I3155" s="90">
        <v>174.24</v>
      </c>
      <c r="J3155" s="90" t="s">
        <v>10509</v>
      </c>
      <c r="K3155" s="90">
        <v>230</v>
      </c>
      <c r="L3155" s="90" t="s">
        <v>10512</v>
      </c>
    </row>
    <row r="3156" spans="1:12" hidden="1" outlineLevel="2" x14ac:dyDescent="0.25">
      <c r="A3156" s="90">
        <v>3</v>
      </c>
      <c r="B3156" s="26">
        <v>922183447</v>
      </c>
      <c r="C3156" s="90">
        <v>20</v>
      </c>
      <c r="D3156" s="90">
        <v>168846</v>
      </c>
      <c r="E3156" s="94">
        <v>43124</v>
      </c>
      <c r="F3156" s="26">
        <v>168846260498</v>
      </c>
      <c r="G3156" s="90">
        <v>260498</v>
      </c>
      <c r="H3156" s="90">
        <v>0.03</v>
      </c>
      <c r="I3156" s="90">
        <v>0.03</v>
      </c>
      <c r="J3156" s="90" t="s">
        <v>10509</v>
      </c>
      <c r="K3156" s="90">
        <v>1050</v>
      </c>
      <c r="L3156" s="90" t="s">
        <v>10512</v>
      </c>
    </row>
    <row r="3157" spans="1:12" hidden="1" outlineLevel="2" x14ac:dyDescent="0.25">
      <c r="A3157" s="90">
        <v>3</v>
      </c>
      <c r="B3157" s="26">
        <v>922186671</v>
      </c>
      <c r="C3157" s="90">
        <v>20</v>
      </c>
      <c r="D3157" s="90">
        <v>209748</v>
      </c>
      <c r="E3157" s="94">
        <v>43669</v>
      </c>
      <c r="F3157" s="26">
        <v>209748302682</v>
      </c>
      <c r="G3157" s="90">
        <v>302682</v>
      </c>
      <c r="H3157" s="90">
        <v>12.35</v>
      </c>
      <c r="I3157" s="90">
        <v>12.35</v>
      </c>
      <c r="J3157" s="90" t="s">
        <v>10509</v>
      </c>
      <c r="K3157" s="90">
        <v>504</v>
      </c>
      <c r="L3157" s="90" t="s">
        <v>10512</v>
      </c>
    </row>
    <row r="3158" spans="1:12" hidden="1" outlineLevel="2" x14ac:dyDescent="0.25">
      <c r="A3158" s="90">
        <v>3</v>
      </c>
      <c r="B3158" s="26">
        <v>922186671</v>
      </c>
      <c r="C3158" s="90">
        <v>20</v>
      </c>
      <c r="D3158" s="90">
        <v>212495</v>
      </c>
      <c r="E3158" s="94">
        <v>43699</v>
      </c>
      <c r="F3158" s="26">
        <v>212495305327</v>
      </c>
      <c r="G3158" s="90">
        <v>305327</v>
      </c>
      <c r="H3158" s="90">
        <v>4.17</v>
      </c>
      <c r="I3158" s="90">
        <v>4.17</v>
      </c>
      <c r="J3158" s="90" t="s">
        <v>10509</v>
      </c>
      <c r="K3158" s="90">
        <v>473</v>
      </c>
      <c r="L3158" s="90" t="s">
        <v>10512</v>
      </c>
    </row>
    <row r="3159" spans="1:12" hidden="1" outlineLevel="2" x14ac:dyDescent="0.25">
      <c r="A3159" s="90">
        <v>3</v>
      </c>
      <c r="B3159" s="26">
        <v>922201678</v>
      </c>
      <c r="C3159" s="90">
        <v>20</v>
      </c>
      <c r="D3159" s="90">
        <v>189568</v>
      </c>
      <c r="E3159" s="94">
        <v>43426</v>
      </c>
      <c r="F3159" s="26">
        <v>189568282714</v>
      </c>
      <c r="G3159" s="90">
        <v>282714</v>
      </c>
      <c r="H3159" s="90">
        <v>1.68</v>
      </c>
      <c r="I3159" s="90">
        <v>1.68</v>
      </c>
      <c r="J3159" s="90" t="s">
        <v>10509</v>
      </c>
      <c r="K3159" s="90">
        <v>747</v>
      </c>
      <c r="L3159" s="90" t="s">
        <v>10512</v>
      </c>
    </row>
    <row r="3160" spans="1:12" hidden="1" outlineLevel="2" x14ac:dyDescent="0.25">
      <c r="A3160" s="90">
        <v>3</v>
      </c>
      <c r="B3160" s="26">
        <v>922207386</v>
      </c>
      <c r="C3160" s="90">
        <v>20</v>
      </c>
      <c r="D3160" s="90">
        <v>201658</v>
      </c>
      <c r="E3160" s="94">
        <v>43578</v>
      </c>
      <c r="F3160" s="26">
        <v>201658294743</v>
      </c>
      <c r="G3160" s="90">
        <v>294743</v>
      </c>
      <c r="H3160" s="90">
        <v>64.569999999999993</v>
      </c>
      <c r="I3160" s="90">
        <v>10.220000000000001</v>
      </c>
      <c r="J3160" s="90" t="s">
        <v>10509</v>
      </c>
      <c r="K3160" s="90">
        <v>596</v>
      </c>
      <c r="L3160" s="90" t="s">
        <v>10512</v>
      </c>
    </row>
    <row r="3161" spans="1:12" hidden="1" outlineLevel="2" x14ac:dyDescent="0.25">
      <c r="A3161" s="90">
        <v>3</v>
      </c>
      <c r="B3161" s="26">
        <v>922207386</v>
      </c>
      <c r="C3161" s="90">
        <v>20</v>
      </c>
      <c r="D3161" s="90">
        <v>204158</v>
      </c>
      <c r="E3161" s="94">
        <v>43607</v>
      </c>
      <c r="F3161" s="26">
        <v>204158297220</v>
      </c>
      <c r="G3161" s="90">
        <v>297220</v>
      </c>
      <c r="H3161" s="90">
        <v>42</v>
      </c>
      <c r="I3161" s="90">
        <v>42</v>
      </c>
      <c r="J3161" s="90" t="s">
        <v>10509</v>
      </c>
      <c r="K3161" s="90">
        <v>565</v>
      </c>
      <c r="L3161" s="90" t="s">
        <v>10512</v>
      </c>
    </row>
    <row r="3162" spans="1:12" hidden="1" outlineLevel="2" x14ac:dyDescent="0.25">
      <c r="A3162" s="90">
        <v>3</v>
      </c>
      <c r="B3162" s="26">
        <v>922207386</v>
      </c>
      <c r="C3162" s="90">
        <v>22</v>
      </c>
      <c r="D3162" s="90">
        <v>0</v>
      </c>
      <c r="E3162" s="94">
        <v>43720</v>
      </c>
      <c r="F3162" s="26">
        <v>3900342</v>
      </c>
      <c r="G3162" s="90">
        <v>3900342</v>
      </c>
      <c r="H3162" s="90">
        <v>50.72</v>
      </c>
      <c r="I3162" s="90">
        <v>50.72</v>
      </c>
      <c r="J3162" s="90" t="s">
        <v>10509</v>
      </c>
      <c r="K3162" s="90">
        <v>481</v>
      </c>
      <c r="L3162" s="90" t="s">
        <v>10512</v>
      </c>
    </row>
    <row r="3163" spans="1:12" hidden="1" outlineLevel="2" x14ac:dyDescent="0.25">
      <c r="A3163" s="90">
        <v>3</v>
      </c>
      <c r="B3163" s="26">
        <v>922233705</v>
      </c>
      <c r="C3163" s="90">
        <v>20</v>
      </c>
      <c r="D3163" s="90">
        <v>180711</v>
      </c>
      <c r="E3163" s="94">
        <v>43305</v>
      </c>
      <c r="F3163" s="26">
        <v>180711273881</v>
      </c>
      <c r="G3163" s="90">
        <v>273881</v>
      </c>
      <c r="H3163" s="90">
        <v>0.35</v>
      </c>
      <c r="I3163" s="90">
        <v>0.35</v>
      </c>
      <c r="J3163" s="90" t="s">
        <v>10509</v>
      </c>
      <c r="K3163" s="90">
        <v>869</v>
      </c>
      <c r="L3163" s="90" t="s">
        <v>10512</v>
      </c>
    </row>
    <row r="3164" spans="1:12" hidden="1" outlineLevel="2" x14ac:dyDescent="0.25">
      <c r="A3164" s="90">
        <v>3</v>
      </c>
      <c r="B3164" s="26">
        <v>922312046</v>
      </c>
      <c r="C3164" s="90">
        <v>20</v>
      </c>
      <c r="D3164" s="90">
        <v>208175</v>
      </c>
      <c r="E3164" s="94">
        <v>43669</v>
      </c>
      <c r="F3164" s="26">
        <v>208175301143</v>
      </c>
      <c r="G3164" s="90">
        <v>301143</v>
      </c>
      <c r="H3164" s="90">
        <v>1.68</v>
      </c>
      <c r="I3164" s="90">
        <v>1.1499999999999999</v>
      </c>
      <c r="J3164" s="90" t="s">
        <v>10509</v>
      </c>
      <c r="K3164" s="90">
        <v>504</v>
      </c>
      <c r="L3164" s="90" t="s">
        <v>10512</v>
      </c>
    </row>
    <row r="3165" spans="1:12" hidden="1" outlineLevel="2" x14ac:dyDescent="0.25">
      <c r="A3165" s="90">
        <v>3</v>
      </c>
      <c r="B3165" s="26">
        <v>922312046</v>
      </c>
      <c r="C3165" s="90">
        <v>20</v>
      </c>
      <c r="D3165" s="90">
        <v>213849</v>
      </c>
      <c r="E3165" s="94">
        <v>43731</v>
      </c>
      <c r="F3165" s="26">
        <v>213849306567</v>
      </c>
      <c r="G3165" s="90">
        <v>306567</v>
      </c>
      <c r="H3165" s="90">
        <v>1.68</v>
      </c>
      <c r="I3165" s="90">
        <v>1.68</v>
      </c>
      <c r="J3165" s="90" t="s">
        <v>10509</v>
      </c>
      <c r="K3165" s="90">
        <v>443</v>
      </c>
      <c r="L3165" s="90" t="s">
        <v>10512</v>
      </c>
    </row>
    <row r="3166" spans="1:12" hidden="1" outlineLevel="2" x14ac:dyDescent="0.25">
      <c r="A3166" s="90">
        <v>3</v>
      </c>
      <c r="B3166" s="26">
        <v>922325113</v>
      </c>
      <c r="C3166" s="90">
        <v>20</v>
      </c>
      <c r="D3166" s="90">
        <v>213381</v>
      </c>
      <c r="E3166" s="94">
        <v>43728</v>
      </c>
      <c r="F3166" s="26">
        <v>213381306099</v>
      </c>
      <c r="G3166" s="90">
        <v>306099</v>
      </c>
      <c r="H3166" s="90">
        <v>123</v>
      </c>
      <c r="I3166" s="90">
        <v>123</v>
      </c>
      <c r="J3166" s="90" t="s">
        <v>10509</v>
      </c>
      <c r="K3166" s="90">
        <v>443</v>
      </c>
      <c r="L3166" s="90" t="s">
        <v>10512</v>
      </c>
    </row>
    <row r="3167" spans="1:12" hidden="1" outlineLevel="2" x14ac:dyDescent="0.25">
      <c r="A3167" s="90">
        <v>3</v>
      </c>
      <c r="B3167" s="26">
        <v>922347943</v>
      </c>
      <c r="C3167" s="90">
        <v>20</v>
      </c>
      <c r="D3167" s="90">
        <v>184714</v>
      </c>
      <c r="E3167" s="94">
        <v>43364</v>
      </c>
      <c r="F3167" s="26">
        <v>184714277875</v>
      </c>
      <c r="G3167" s="90">
        <v>277875</v>
      </c>
      <c r="H3167" s="90">
        <v>1.68</v>
      </c>
      <c r="I3167" s="90">
        <v>1.68</v>
      </c>
      <c r="J3167" s="90" t="s">
        <v>10509</v>
      </c>
      <c r="K3167" s="90">
        <v>808</v>
      </c>
      <c r="L3167" s="90" t="s">
        <v>10512</v>
      </c>
    </row>
    <row r="3168" spans="1:12" hidden="1" outlineLevel="2" x14ac:dyDescent="0.25">
      <c r="A3168" s="90">
        <v>3</v>
      </c>
      <c r="B3168" s="26">
        <v>922375050</v>
      </c>
      <c r="C3168" s="90">
        <v>20</v>
      </c>
      <c r="D3168" s="90">
        <v>168810</v>
      </c>
      <c r="E3168" s="94">
        <v>43124</v>
      </c>
      <c r="F3168" s="26">
        <v>168810260462</v>
      </c>
      <c r="G3168" s="90">
        <v>260462</v>
      </c>
      <c r="H3168" s="90">
        <v>3.28</v>
      </c>
      <c r="I3168" s="90">
        <v>3.28</v>
      </c>
      <c r="J3168" s="90" t="s">
        <v>10509</v>
      </c>
      <c r="K3168" s="90">
        <v>1050</v>
      </c>
      <c r="L3168" s="90" t="s">
        <v>10512</v>
      </c>
    </row>
    <row r="3169" spans="1:12" hidden="1" outlineLevel="2" x14ac:dyDescent="0.25">
      <c r="A3169" s="90">
        <v>3</v>
      </c>
      <c r="B3169" s="26">
        <v>922378880</v>
      </c>
      <c r="C3169" s="90">
        <v>20</v>
      </c>
      <c r="D3169" s="90">
        <v>196912</v>
      </c>
      <c r="E3169" s="94">
        <v>43518</v>
      </c>
      <c r="F3169" s="26">
        <v>196912290023</v>
      </c>
      <c r="G3169" s="90">
        <v>290023</v>
      </c>
      <c r="H3169" s="90">
        <v>2.6</v>
      </c>
      <c r="I3169" s="90">
        <v>2.6</v>
      </c>
      <c r="J3169" s="90" t="s">
        <v>10509</v>
      </c>
      <c r="K3169" s="90">
        <v>657</v>
      </c>
      <c r="L3169" s="90" t="s">
        <v>10512</v>
      </c>
    </row>
    <row r="3170" spans="1:12" hidden="1" outlineLevel="2" x14ac:dyDescent="0.25">
      <c r="A3170" s="90">
        <v>3</v>
      </c>
      <c r="B3170" s="26">
        <v>922378880</v>
      </c>
      <c r="C3170" s="90">
        <v>20</v>
      </c>
      <c r="D3170" s="90">
        <v>201518</v>
      </c>
      <c r="E3170" s="94">
        <v>43578</v>
      </c>
      <c r="F3170" s="26">
        <v>201518294604</v>
      </c>
      <c r="G3170" s="90">
        <v>294604</v>
      </c>
      <c r="H3170" s="90">
        <v>0.59</v>
      </c>
      <c r="I3170" s="90">
        <v>0.59</v>
      </c>
      <c r="J3170" s="90" t="s">
        <v>10509</v>
      </c>
      <c r="K3170" s="90">
        <v>596</v>
      </c>
      <c r="L3170" s="90" t="s">
        <v>10512</v>
      </c>
    </row>
    <row r="3171" spans="1:12" hidden="1" outlineLevel="2" x14ac:dyDescent="0.25">
      <c r="A3171" s="90">
        <v>3</v>
      </c>
      <c r="B3171" s="26">
        <v>922479738</v>
      </c>
      <c r="C3171" s="90">
        <v>20</v>
      </c>
      <c r="D3171" s="90">
        <v>218464</v>
      </c>
      <c r="E3171" s="94">
        <v>43759</v>
      </c>
      <c r="F3171" s="26">
        <v>218464310981</v>
      </c>
      <c r="G3171" s="90">
        <v>310981</v>
      </c>
      <c r="H3171" s="90">
        <v>2.2999999999999998</v>
      </c>
      <c r="I3171" s="90">
        <v>2.2999999999999998</v>
      </c>
      <c r="J3171" s="90" t="s">
        <v>10509</v>
      </c>
      <c r="K3171" s="90">
        <v>412</v>
      </c>
      <c r="L3171" s="90" t="s">
        <v>10512</v>
      </c>
    </row>
    <row r="3172" spans="1:12" hidden="1" outlineLevel="2" x14ac:dyDescent="0.25">
      <c r="A3172" s="90">
        <v>3</v>
      </c>
      <c r="B3172" s="26">
        <v>922479738</v>
      </c>
      <c r="C3172" s="90">
        <v>20</v>
      </c>
      <c r="D3172" s="90">
        <v>221348</v>
      </c>
      <c r="E3172" s="94">
        <v>43790</v>
      </c>
      <c r="F3172" s="26">
        <v>221348313714</v>
      </c>
      <c r="G3172" s="90">
        <v>313714</v>
      </c>
      <c r="H3172" s="90">
        <v>1.78</v>
      </c>
      <c r="I3172" s="90">
        <v>1.78</v>
      </c>
      <c r="J3172" s="90" t="s">
        <v>10509</v>
      </c>
      <c r="K3172" s="90">
        <v>382</v>
      </c>
      <c r="L3172" s="90" t="s">
        <v>10512</v>
      </c>
    </row>
    <row r="3173" spans="1:12" hidden="1" outlineLevel="2" x14ac:dyDescent="0.25">
      <c r="A3173" s="90">
        <v>3</v>
      </c>
      <c r="B3173" s="26">
        <v>922482179001</v>
      </c>
      <c r="C3173" s="90">
        <v>20</v>
      </c>
      <c r="D3173" s="90">
        <v>233480</v>
      </c>
      <c r="E3173" s="94">
        <v>43922</v>
      </c>
      <c r="F3173" s="26">
        <v>233480325033</v>
      </c>
      <c r="G3173" s="90">
        <v>325033</v>
      </c>
      <c r="H3173" s="90">
        <v>2.3199999999999998</v>
      </c>
      <c r="I3173" s="90">
        <v>2.3199999999999998</v>
      </c>
      <c r="J3173" s="90" t="s">
        <v>10509</v>
      </c>
      <c r="K3173" s="90">
        <v>260</v>
      </c>
      <c r="L3173" s="90" t="s">
        <v>10512</v>
      </c>
    </row>
    <row r="3174" spans="1:12" hidden="1" outlineLevel="2" x14ac:dyDescent="0.25">
      <c r="A3174" s="90">
        <v>3</v>
      </c>
      <c r="B3174" s="26">
        <v>922482179001</v>
      </c>
      <c r="C3174" s="90">
        <v>20</v>
      </c>
      <c r="D3174" s="90">
        <v>236462</v>
      </c>
      <c r="E3174" s="94">
        <v>43952</v>
      </c>
      <c r="F3174" s="26">
        <v>236462327801</v>
      </c>
      <c r="G3174" s="90">
        <v>327801</v>
      </c>
      <c r="H3174" s="90">
        <v>1.68</v>
      </c>
      <c r="I3174" s="90">
        <v>1.68</v>
      </c>
      <c r="J3174" s="90" t="s">
        <v>10509</v>
      </c>
      <c r="K3174" s="90">
        <v>230</v>
      </c>
      <c r="L3174" s="90" t="s">
        <v>10512</v>
      </c>
    </row>
    <row r="3175" spans="1:12" hidden="1" outlineLevel="2" x14ac:dyDescent="0.25">
      <c r="A3175" s="90">
        <v>3</v>
      </c>
      <c r="B3175" s="26">
        <v>922558259</v>
      </c>
      <c r="C3175" s="90">
        <v>20</v>
      </c>
      <c r="D3175" s="90">
        <v>191457</v>
      </c>
      <c r="E3175" s="94">
        <v>43455</v>
      </c>
      <c r="F3175" s="26">
        <v>191457284591</v>
      </c>
      <c r="G3175" s="90">
        <v>284591</v>
      </c>
      <c r="H3175" s="90">
        <v>1.68</v>
      </c>
      <c r="I3175" s="90">
        <v>1.68</v>
      </c>
      <c r="J3175" s="90" t="s">
        <v>10509</v>
      </c>
      <c r="K3175" s="90">
        <v>716</v>
      </c>
      <c r="L3175" s="90" t="s">
        <v>10512</v>
      </c>
    </row>
    <row r="3176" spans="1:12" hidden="1" outlineLevel="2" x14ac:dyDescent="0.25">
      <c r="A3176" s="90">
        <v>3</v>
      </c>
      <c r="B3176" s="26">
        <v>922559349</v>
      </c>
      <c r="C3176" s="90">
        <v>20</v>
      </c>
      <c r="D3176" s="90">
        <v>236003</v>
      </c>
      <c r="E3176" s="94">
        <v>43942</v>
      </c>
      <c r="F3176" s="26">
        <v>236003327382</v>
      </c>
      <c r="G3176" s="90">
        <v>327382</v>
      </c>
      <c r="H3176" s="90">
        <v>1.68</v>
      </c>
      <c r="I3176" s="90">
        <v>1.68</v>
      </c>
      <c r="J3176" s="90" t="s">
        <v>10509</v>
      </c>
      <c r="K3176" s="90">
        <v>230</v>
      </c>
      <c r="L3176" s="90" t="s">
        <v>10512</v>
      </c>
    </row>
    <row r="3177" spans="1:12" hidden="1" outlineLevel="2" x14ac:dyDescent="0.25">
      <c r="A3177" s="90">
        <v>3</v>
      </c>
      <c r="B3177" s="26">
        <v>922642863</v>
      </c>
      <c r="C3177" s="90">
        <v>20</v>
      </c>
      <c r="D3177" s="90">
        <v>172037</v>
      </c>
      <c r="E3177" s="94">
        <v>43185</v>
      </c>
      <c r="F3177" s="26">
        <v>172037263684</v>
      </c>
      <c r="G3177" s="90">
        <v>263684</v>
      </c>
      <c r="H3177" s="90">
        <v>1.68</v>
      </c>
      <c r="I3177" s="90">
        <v>1.68</v>
      </c>
      <c r="J3177" s="90" t="s">
        <v>10509</v>
      </c>
      <c r="K3177" s="90">
        <v>991</v>
      </c>
      <c r="L3177" s="90" t="s">
        <v>10512</v>
      </c>
    </row>
    <row r="3178" spans="1:12" hidden="1" outlineLevel="2" x14ac:dyDescent="0.25">
      <c r="A3178" s="90">
        <v>3</v>
      </c>
      <c r="B3178" s="26">
        <v>922642863</v>
      </c>
      <c r="C3178" s="90">
        <v>20</v>
      </c>
      <c r="D3178" s="90">
        <v>173850</v>
      </c>
      <c r="E3178" s="94">
        <v>43214</v>
      </c>
      <c r="F3178" s="26">
        <v>173850267031</v>
      </c>
      <c r="G3178" s="90">
        <v>267031</v>
      </c>
      <c r="H3178" s="90">
        <v>1.68</v>
      </c>
      <c r="I3178" s="90">
        <v>1.68</v>
      </c>
      <c r="J3178" s="90" t="s">
        <v>10509</v>
      </c>
      <c r="K3178" s="90">
        <v>961</v>
      </c>
      <c r="L3178" s="90" t="s">
        <v>10512</v>
      </c>
    </row>
    <row r="3179" spans="1:12" hidden="1" outlineLevel="2" x14ac:dyDescent="0.25">
      <c r="A3179" s="90">
        <v>3</v>
      </c>
      <c r="B3179" s="26">
        <v>922642863</v>
      </c>
      <c r="C3179" s="90">
        <v>20</v>
      </c>
      <c r="D3179" s="90">
        <v>175721</v>
      </c>
      <c r="E3179" s="94">
        <v>43243</v>
      </c>
      <c r="F3179" s="26">
        <v>175721268898</v>
      </c>
      <c r="G3179" s="90">
        <v>268898</v>
      </c>
      <c r="H3179" s="90">
        <v>1.68</v>
      </c>
      <c r="I3179" s="90">
        <v>1.68</v>
      </c>
      <c r="J3179" s="90" t="s">
        <v>10509</v>
      </c>
      <c r="K3179" s="90">
        <v>930</v>
      </c>
      <c r="L3179" s="90" t="s">
        <v>10512</v>
      </c>
    </row>
    <row r="3180" spans="1:12" hidden="1" outlineLevel="2" x14ac:dyDescent="0.25">
      <c r="A3180" s="90">
        <v>3</v>
      </c>
      <c r="B3180" s="26">
        <v>922646120</v>
      </c>
      <c r="C3180" s="90">
        <v>20</v>
      </c>
      <c r="D3180" s="90">
        <v>230338</v>
      </c>
      <c r="E3180" s="94">
        <v>43882</v>
      </c>
      <c r="F3180" s="26">
        <v>230338322106</v>
      </c>
      <c r="G3180" s="90">
        <v>322106</v>
      </c>
      <c r="H3180" s="90">
        <v>0.21</v>
      </c>
      <c r="I3180" s="90">
        <v>0.21</v>
      </c>
      <c r="J3180" s="90" t="s">
        <v>10509</v>
      </c>
      <c r="K3180" s="90">
        <v>291</v>
      </c>
      <c r="L3180" s="90" t="s">
        <v>10512</v>
      </c>
    </row>
    <row r="3181" spans="1:12" hidden="1" outlineLevel="2" x14ac:dyDescent="0.25">
      <c r="A3181" s="90">
        <v>3</v>
      </c>
      <c r="B3181" s="26">
        <v>922653175001</v>
      </c>
      <c r="C3181" s="90">
        <v>20</v>
      </c>
      <c r="D3181" s="90">
        <v>216055</v>
      </c>
      <c r="E3181" s="94">
        <v>43740</v>
      </c>
      <c r="F3181" s="26">
        <v>216055308677</v>
      </c>
      <c r="G3181" s="90">
        <v>308677</v>
      </c>
      <c r="H3181" s="90">
        <v>5.08</v>
      </c>
      <c r="I3181" s="90">
        <v>5.08</v>
      </c>
      <c r="J3181" s="90" t="s">
        <v>10509</v>
      </c>
      <c r="K3181" s="90">
        <v>443</v>
      </c>
      <c r="L3181" s="90" t="s">
        <v>10512</v>
      </c>
    </row>
    <row r="3182" spans="1:12" hidden="1" outlineLevel="2" x14ac:dyDescent="0.25">
      <c r="A3182" s="90">
        <v>3</v>
      </c>
      <c r="B3182" s="26">
        <v>922653175001</v>
      </c>
      <c r="C3182" s="90">
        <v>20</v>
      </c>
      <c r="D3182" s="90">
        <v>219006</v>
      </c>
      <c r="E3182" s="94">
        <v>43771</v>
      </c>
      <c r="F3182" s="26">
        <v>219006311480</v>
      </c>
      <c r="G3182" s="90">
        <v>311480</v>
      </c>
      <c r="H3182" s="90">
        <v>3.48</v>
      </c>
      <c r="I3182" s="90">
        <v>3.48</v>
      </c>
      <c r="J3182" s="90" t="s">
        <v>10509</v>
      </c>
      <c r="K3182" s="90">
        <v>412</v>
      </c>
      <c r="L3182" s="90" t="s">
        <v>10512</v>
      </c>
    </row>
    <row r="3183" spans="1:12" hidden="1" outlineLevel="2" x14ac:dyDescent="0.25">
      <c r="A3183" s="90">
        <v>3</v>
      </c>
      <c r="B3183" s="26">
        <v>922653969</v>
      </c>
      <c r="C3183" s="90">
        <v>20</v>
      </c>
      <c r="D3183" s="90">
        <v>203881</v>
      </c>
      <c r="E3183" s="94">
        <v>43607</v>
      </c>
      <c r="F3183" s="26">
        <v>203881296944</v>
      </c>
      <c r="G3183" s="90">
        <v>296944</v>
      </c>
      <c r="H3183" s="90">
        <v>1.68</v>
      </c>
      <c r="I3183" s="90">
        <v>1.68</v>
      </c>
      <c r="J3183" s="90" t="s">
        <v>10509</v>
      </c>
      <c r="K3183" s="90">
        <v>565</v>
      </c>
      <c r="L3183" s="90" t="s">
        <v>10512</v>
      </c>
    </row>
    <row r="3184" spans="1:12" hidden="1" outlineLevel="2" x14ac:dyDescent="0.25">
      <c r="A3184" s="90">
        <v>3</v>
      </c>
      <c r="B3184" s="26">
        <v>922682588</v>
      </c>
      <c r="C3184" s="90">
        <v>20</v>
      </c>
      <c r="D3184" s="90">
        <v>209098</v>
      </c>
      <c r="E3184" s="94">
        <v>43669</v>
      </c>
      <c r="F3184" s="26">
        <v>209098302065</v>
      </c>
      <c r="G3184" s="90">
        <v>302065</v>
      </c>
      <c r="H3184" s="90">
        <v>1.68</v>
      </c>
      <c r="I3184" s="90">
        <v>1.68</v>
      </c>
      <c r="J3184" s="90" t="s">
        <v>10509</v>
      </c>
      <c r="K3184" s="90">
        <v>504</v>
      </c>
      <c r="L3184" s="90" t="s">
        <v>10512</v>
      </c>
    </row>
    <row r="3185" spans="1:12" hidden="1" outlineLevel="2" x14ac:dyDescent="0.25">
      <c r="A3185" s="90">
        <v>3</v>
      </c>
      <c r="B3185" s="26">
        <v>922696224</v>
      </c>
      <c r="C3185" s="90">
        <v>20</v>
      </c>
      <c r="D3185" s="90">
        <v>231790</v>
      </c>
      <c r="E3185" s="94">
        <v>43913</v>
      </c>
      <c r="F3185" s="26">
        <v>231790323493</v>
      </c>
      <c r="G3185" s="90">
        <v>323493</v>
      </c>
      <c r="H3185" s="90">
        <v>2.64</v>
      </c>
      <c r="I3185" s="90">
        <v>2.64</v>
      </c>
      <c r="J3185" s="90" t="s">
        <v>10509</v>
      </c>
      <c r="K3185" s="90">
        <v>260</v>
      </c>
      <c r="L3185" s="90" t="s">
        <v>10512</v>
      </c>
    </row>
    <row r="3186" spans="1:12" hidden="1" outlineLevel="2" x14ac:dyDescent="0.25">
      <c r="A3186" s="90">
        <v>3</v>
      </c>
      <c r="B3186" s="26">
        <v>922696224</v>
      </c>
      <c r="C3186" s="90">
        <v>20</v>
      </c>
      <c r="D3186" s="90">
        <v>237740</v>
      </c>
      <c r="E3186" s="94">
        <v>43972</v>
      </c>
      <c r="F3186" s="26">
        <v>237740329019</v>
      </c>
      <c r="G3186" s="90">
        <v>329019</v>
      </c>
      <c r="H3186" s="90">
        <v>3.2</v>
      </c>
      <c r="I3186" s="90">
        <v>3.2</v>
      </c>
      <c r="J3186" s="90" t="s">
        <v>10509</v>
      </c>
      <c r="K3186" s="90">
        <v>199</v>
      </c>
      <c r="L3186" s="90" t="s">
        <v>10512</v>
      </c>
    </row>
    <row r="3187" spans="1:12" hidden="1" outlineLevel="2" x14ac:dyDescent="0.25">
      <c r="A3187" s="90">
        <v>3</v>
      </c>
      <c r="B3187" s="26">
        <v>922710165</v>
      </c>
      <c r="C3187" s="90">
        <v>20</v>
      </c>
      <c r="D3187" s="90">
        <v>232860</v>
      </c>
      <c r="E3187" s="94">
        <v>43913</v>
      </c>
      <c r="F3187" s="26">
        <v>232860324494</v>
      </c>
      <c r="G3187" s="90">
        <v>324494</v>
      </c>
      <c r="H3187" s="90">
        <v>27.51</v>
      </c>
      <c r="I3187" s="90">
        <v>27.51</v>
      </c>
      <c r="J3187" s="90" t="s">
        <v>10509</v>
      </c>
      <c r="K3187" s="90">
        <v>260</v>
      </c>
      <c r="L3187" s="90" t="s">
        <v>10512</v>
      </c>
    </row>
    <row r="3188" spans="1:12" hidden="1" outlineLevel="2" x14ac:dyDescent="0.25">
      <c r="A3188" s="90">
        <v>3</v>
      </c>
      <c r="B3188" s="26">
        <v>922710165</v>
      </c>
      <c r="C3188" s="90">
        <v>20</v>
      </c>
      <c r="D3188" s="90">
        <v>235863</v>
      </c>
      <c r="E3188" s="94">
        <v>43942</v>
      </c>
      <c r="F3188" s="26">
        <v>235863327275</v>
      </c>
      <c r="G3188" s="90">
        <v>327275</v>
      </c>
      <c r="H3188" s="90">
        <v>79.13</v>
      </c>
      <c r="I3188" s="90">
        <v>79.13</v>
      </c>
      <c r="J3188" s="90" t="s">
        <v>10509</v>
      </c>
      <c r="K3188" s="90">
        <v>230</v>
      </c>
      <c r="L3188" s="90" t="s">
        <v>10512</v>
      </c>
    </row>
    <row r="3189" spans="1:12" hidden="1" outlineLevel="2" x14ac:dyDescent="0.25">
      <c r="A3189" s="90">
        <v>3</v>
      </c>
      <c r="B3189" s="26">
        <v>922710165</v>
      </c>
      <c r="C3189" s="90">
        <v>20</v>
      </c>
      <c r="D3189" s="90">
        <v>238834</v>
      </c>
      <c r="E3189" s="94">
        <v>43972</v>
      </c>
      <c r="F3189" s="26">
        <v>238834330045</v>
      </c>
      <c r="G3189" s="90">
        <v>330045</v>
      </c>
      <c r="H3189" s="90">
        <v>37.61</v>
      </c>
      <c r="I3189" s="90">
        <v>37.61</v>
      </c>
      <c r="J3189" s="90" t="s">
        <v>10509</v>
      </c>
      <c r="K3189" s="90">
        <v>199</v>
      </c>
      <c r="L3189" s="90" t="s">
        <v>10512</v>
      </c>
    </row>
    <row r="3190" spans="1:12" hidden="1" outlineLevel="2" x14ac:dyDescent="0.25">
      <c r="A3190" s="90">
        <v>3</v>
      </c>
      <c r="B3190" s="26">
        <v>922710629</v>
      </c>
      <c r="C3190" s="90">
        <v>20</v>
      </c>
      <c r="D3190" s="90">
        <v>179757</v>
      </c>
      <c r="E3190" s="94">
        <v>43305</v>
      </c>
      <c r="F3190" s="26">
        <v>179757272927</v>
      </c>
      <c r="G3190" s="90">
        <v>272927</v>
      </c>
      <c r="H3190" s="90">
        <v>3.51</v>
      </c>
      <c r="I3190" s="90">
        <v>3.51</v>
      </c>
      <c r="J3190" s="90" t="s">
        <v>10509</v>
      </c>
      <c r="K3190" s="90">
        <v>869</v>
      </c>
      <c r="L3190" s="90" t="s">
        <v>10512</v>
      </c>
    </row>
    <row r="3191" spans="1:12" hidden="1" outlineLevel="2" x14ac:dyDescent="0.25">
      <c r="A3191" s="90">
        <v>3</v>
      </c>
      <c r="B3191" s="26">
        <v>922713649</v>
      </c>
      <c r="C3191" s="90">
        <v>20</v>
      </c>
      <c r="D3191" s="90">
        <v>232436</v>
      </c>
      <c r="E3191" s="94">
        <v>43913</v>
      </c>
      <c r="F3191" s="26">
        <v>232436324136</v>
      </c>
      <c r="G3191" s="90">
        <v>324136</v>
      </c>
      <c r="H3191" s="90">
        <v>1.85</v>
      </c>
      <c r="I3191" s="90">
        <v>1.85</v>
      </c>
      <c r="J3191" s="90" t="s">
        <v>10509</v>
      </c>
      <c r="K3191" s="90">
        <v>260</v>
      </c>
      <c r="L3191" s="90" t="s">
        <v>10512</v>
      </c>
    </row>
    <row r="3192" spans="1:12" hidden="1" outlineLevel="2" x14ac:dyDescent="0.25">
      <c r="A3192" s="90">
        <v>3</v>
      </c>
      <c r="B3192" s="26">
        <v>922713649</v>
      </c>
      <c r="C3192" s="90">
        <v>20</v>
      </c>
      <c r="D3192" s="90">
        <v>235433</v>
      </c>
      <c r="E3192" s="94">
        <v>43942</v>
      </c>
      <c r="F3192" s="26">
        <v>235433326911</v>
      </c>
      <c r="G3192" s="90">
        <v>326911</v>
      </c>
      <c r="H3192" s="90">
        <v>3.46</v>
      </c>
      <c r="I3192" s="90">
        <v>3.46</v>
      </c>
      <c r="J3192" s="90" t="s">
        <v>10509</v>
      </c>
      <c r="K3192" s="90">
        <v>230</v>
      </c>
      <c r="L3192" s="90" t="s">
        <v>10512</v>
      </c>
    </row>
    <row r="3193" spans="1:12" hidden="1" outlineLevel="2" x14ac:dyDescent="0.25">
      <c r="A3193" s="90">
        <v>3</v>
      </c>
      <c r="B3193" s="26">
        <v>922713649</v>
      </c>
      <c r="C3193" s="90">
        <v>20</v>
      </c>
      <c r="D3193" s="90">
        <v>235435</v>
      </c>
      <c r="E3193" s="94">
        <v>43942</v>
      </c>
      <c r="F3193" s="26">
        <v>235435326913</v>
      </c>
      <c r="G3193" s="90">
        <v>326913</v>
      </c>
      <c r="H3193" s="90">
        <v>3.92</v>
      </c>
      <c r="I3193" s="90">
        <v>3.92</v>
      </c>
      <c r="J3193" s="90" t="s">
        <v>10509</v>
      </c>
      <c r="K3193" s="90">
        <v>230</v>
      </c>
      <c r="L3193" s="90" t="s">
        <v>10512</v>
      </c>
    </row>
    <row r="3194" spans="1:12" hidden="1" outlineLevel="2" x14ac:dyDescent="0.25">
      <c r="A3194" s="90">
        <v>3</v>
      </c>
      <c r="B3194" s="26">
        <v>922713649</v>
      </c>
      <c r="C3194" s="90">
        <v>20</v>
      </c>
      <c r="D3194" s="90">
        <v>238401</v>
      </c>
      <c r="E3194" s="94">
        <v>43972</v>
      </c>
      <c r="F3194" s="26">
        <v>238401329677</v>
      </c>
      <c r="G3194" s="90">
        <v>329677</v>
      </c>
      <c r="H3194" s="90">
        <v>4.66</v>
      </c>
      <c r="I3194" s="90">
        <v>4.66</v>
      </c>
      <c r="J3194" s="90" t="s">
        <v>10509</v>
      </c>
      <c r="K3194" s="90">
        <v>199</v>
      </c>
      <c r="L3194" s="90" t="s">
        <v>10512</v>
      </c>
    </row>
    <row r="3195" spans="1:12" hidden="1" outlineLevel="2" x14ac:dyDescent="0.25">
      <c r="A3195" s="90">
        <v>3</v>
      </c>
      <c r="B3195" s="26">
        <v>922713649</v>
      </c>
      <c r="C3195" s="90">
        <v>20</v>
      </c>
      <c r="D3195" s="90">
        <v>238403</v>
      </c>
      <c r="E3195" s="94">
        <v>43972</v>
      </c>
      <c r="F3195" s="26">
        <v>238403329679</v>
      </c>
      <c r="G3195" s="90">
        <v>329679</v>
      </c>
      <c r="H3195" s="90">
        <v>10.79</v>
      </c>
      <c r="I3195" s="90">
        <v>10.79</v>
      </c>
      <c r="J3195" s="90" t="s">
        <v>10509</v>
      </c>
      <c r="K3195" s="90">
        <v>199</v>
      </c>
      <c r="L3195" s="90" t="s">
        <v>10512</v>
      </c>
    </row>
    <row r="3196" spans="1:12" hidden="1" outlineLevel="2" x14ac:dyDescent="0.25">
      <c r="A3196" s="90">
        <v>3</v>
      </c>
      <c r="B3196" s="26">
        <v>922729504</v>
      </c>
      <c r="C3196" s="90">
        <v>20</v>
      </c>
      <c r="D3196" s="90">
        <v>235702</v>
      </c>
      <c r="E3196" s="94">
        <v>43942</v>
      </c>
      <c r="F3196" s="26">
        <v>235702327152</v>
      </c>
      <c r="G3196" s="90">
        <v>327152</v>
      </c>
      <c r="H3196" s="90">
        <v>1.95</v>
      </c>
      <c r="I3196" s="90">
        <v>1.95</v>
      </c>
      <c r="J3196" s="90" t="s">
        <v>10509</v>
      </c>
      <c r="K3196" s="90">
        <v>230</v>
      </c>
      <c r="L3196" s="90" t="s">
        <v>10512</v>
      </c>
    </row>
    <row r="3197" spans="1:12" hidden="1" outlineLevel="2" x14ac:dyDescent="0.25">
      <c r="A3197" s="90">
        <v>3</v>
      </c>
      <c r="B3197" s="26">
        <v>922794862</v>
      </c>
      <c r="C3197" s="90">
        <v>20</v>
      </c>
      <c r="D3197" s="90">
        <v>214544</v>
      </c>
      <c r="E3197" s="94">
        <v>43731</v>
      </c>
      <c r="F3197" s="26">
        <v>214544307262</v>
      </c>
      <c r="G3197" s="90">
        <v>307262</v>
      </c>
      <c r="H3197" s="90">
        <v>1.78</v>
      </c>
      <c r="I3197" s="90">
        <v>1.78</v>
      </c>
      <c r="J3197" s="90" t="s">
        <v>10509</v>
      </c>
      <c r="K3197" s="90">
        <v>443</v>
      </c>
      <c r="L3197" s="90" t="s">
        <v>10512</v>
      </c>
    </row>
    <row r="3198" spans="1:12" hidden="1" outlineLevel="2" x14ac:dyDescent="0.25">
      <c r="A3198" s="90">
        <v>3</v>
      </c>
      <c r="B3198" s="26">
        <v>922796636</v>
      </c>
      <c r="C3198" s="90">
        <v>20</v>
      </c>
      <c r="D3198" s="90">
        <v>185299</v>
      </c>
      <c r="E3198" s="94">
        <v>43364</v>
      </c>
      <c r="F3198" s="26">
        <v>185299278460</v>
      </c>
      <c r="G3198" s="90">
        <v>278460</v>
      </c>
      <c r="H3198" s="90">
        <v>8.9600000000000009</v>
      </c>
      <c r="I3198" s="90">
        <v>8.9600000000000009</v>
      </c>
      <c r="J3198" s="90" t="s">
        <v>10509</v>
      </c>
      <c r="K3198" s="90">
        <v>808</v>
      </c>
      <c r="L3198" s="90" t="s">
        <v>10512</v>
      </c>
    </row>
    <row r="3199" spans="1:12" hidden="1" outlineLevel="2" x14ac:dyDescent="0.25">
      <c r="A3199" s="90">
        <v>3</v>
      </c>
      <c r="B3199" s="26">
        <v>922806377</v>
      </c>
      <c r="C3199" s="90">
        <v>20</v>
      </c>
      <c r="D3199" s="90">
        <v>201827</v>
      </c>
      <c r="E3199" s="94">
        <v>43578</v>
      </c>
      <c r="F3199" s="26">
        <v>201827294905</v>
      </c>
      <c r="G3199" s="90">
        <v>294905</v>
      </c>
      <c r="H3199" s="90">
        <v>0.87</v>
      </c>
      <c r="I3199" s="90">
        <v>0.87</v>
      </c>
      <c r="J3199" s="90" t="s">
        <v>10509</v>
      </c>
      <c r="K3199" s="90">
        <v>596</v>
      </c>
      <c r="L3199" s="90" t="s">
        <v>10512</v>
      </c>
    </row>
    <row r="3200" spans="1:12" hidden="1" outlineLevel="2" x14ac:dyDescent="0.25">
      <c r="A3200" s="90">
        <v>3</v>
      </c>
      <c r="B3200" s="26">
        <v>922806377</v>
      </c>
      <c r="C3200" s="90">
        <v>20</v>
      </c>
      <c r="D3200" s="90">
        <v>218139</v>
      </c>
      <c r="E3200" s="94">
        <v>43759</v>
      </c>
      <c r="F3200" s="26">
        <v>218139310717</v>
      </c>
      <c r="G3200" s="90">
        <v>310717</v>
      </c>
      <c r="H3200" s="90">
        <v>1.68</v>
      </c>
      <c r="I3200" s="90">
        <v>1.68</v>
      </c>
      <c r="J3200" s="90" t="s">
        <v>10509</v>
      </c>
      <c r="K3200" s="90">
        <v>412</v>
      </c>
      <c r="L3200" s="90" t="s">
        <v>10512</v>
      </c>
    </row>
    <row r="3201" spans="1:12" hidden="1" outlineLevel="2" x14ac:dyDescent="0.25">
      <c r="A3201" s="90">
        <v>3</v>
      </c>
      <c r="B3201" s="26">
        <v>922817879</v>
      </c>
      <c r="C3201" s="90">
        <v>20</v>
      </c>
      <c r="D3201" s="90">
        <v>170580</v>
      </c>
      <c r="E3201" s="94">
        <v>43154</v>
      </c>
      <c r="F3201" s="26">
        <v>170580262230</v>
      </c>
      <c r="G3201" s="90">
        <v>262230</v>
      </c>
      <c r="H3201" s="90">
        <v>0.92</v>
      </c>
      <c r="I3201" s="90">
        <v>0.92</v>
      </c>
      <c r="J3201" s="90" t="s">
        <v>10509</v>
      </c>
      <c r="K3201" s="90">
        <v>1022</v>
      </c>
      <c r="L3201" s="90" t="s">
        <v>10512</v>
      </c>
    </row>
    <row r="3202" spans="1:12" hidden="1" outlineLevel="2" x14ac:dyDescent="0.25">
      <c r="A3202" s="90">
        <v>3</v>
      </c>
      <c r="B3202" s="26">
        <v>922827977</v>
      </c>
      <c r="C3202" s="90">
        <v>20</v>
      </c>
      <c r="D3202" s="90">
        <v>168551</v>
      </c>
      <c r="E3202" s="94">
        <v>43124</v>
      </c>
      <c r="F3202" s="26">
        <v>168551260203</v>
      </c>
      <c r="G3202" s="90">
        <v>260203</v>
      </c>
      <c r="H3202" s="90">
        <v>0.95</v>
      </c>
      <c r="I3202" s="90">
        <v>0.95</v>
      </c>
      <c r="J3202" s="90" t="s">
        <v>10509</v>
      </c>
      <c r="K3202" s="90">
        <v>1050</v>
      </c>
      <c r="L3202" s="90" t="s">
        <v>10512</v>
      </c>
    </row>
    <row r="3203" spans="1:12" hidden="1" outlineLevel="2" x14ac:dyDescent="0.25">
      <c r="A3203" s="90">
        <v>3</v>
      </c>
      <c r="B3203" s="26">
        <v>922827977</v>
      </c>
      <c r="C3203" s="90">
        <v>20</v>
      </c>
      <c r="D3203" s="90">
        <v>172051</v>
      </c>
      <c r="E3203" s="94">
        <v>43185</v>
      </c>
      <c r="F3203" s="26">
        <v>172051263698</v>
      </c>
      <c r="G3203" s="90">
        <v>263698</v>
      </c>
      <c r="H3203" s="90">
        <v>1.68</v>
      </c>
      <c r="I3203" s="90">
        <v>1.68</v>
      </c>
      <c r="J3203" s="90" t="s">
        <v>10509</v>
      </c>
      <c r="K3203" s="90">
        <v>991</v>
      </c>
      <c r="L3203" s="90" t="s">
        <v>10512</v>
      </c>
    </row>
    <row r="3204" spans="1:12" hidden="1" outlineLevel="2" x14ac:dyDescent="0.25">
      <c r="A3204" s="90">
        <v>3</v>
      </c>
      <c r="B3204" s="26">
        <v>922827977</v>
      </c>
      <c r="C3204" s="90">
        <v>20</v>
      </c>
      <c r="D3204" s="90">
        <v>173864</v>
      </c>
      <c r="E3204" s="94">
        <v>43214</v>
      </c>
      <c r="F3204" s="26">
        <v>173864267045</v>
      </c>
      <c r="G3204" s="90">
        <v>267045</v>
      </c>
      <c r="H3204" s="90">
        <v>1.68</v>
      </c>
      <c r="I3204" s="90">
        <v>1.68</v>
      </c>
      <c r="J3204" s="90" t="s">
        <v>10509</v>
      </c>
      <c r="K3204" s="90">
        <v>961</v>
      </c>
      <c r="L3204" s="90" t="s">
        <v>10512</v>
      </c>
    </row>
    <row r="3205" spans="1:12" hidden="1" outlineLevel="2" x14ac:dyDescent="0.25">
      <c r="A3205" s="90">
        <v>3</v>
      </c>
      <c r="B3205" s="26">
        <v>922835012</v>
      </c>
      <c r="C3205" s="90">
        <v>20</v>
      </c>
      <c r="D3205" s="90">
        <v>174132</v>
      </c>
      <c r="E3205" s="94">
        <v>43214</v>
      </c>
      <c r="F3205" s="26">
        <v>174132267313</v>
      </c>
      <c r="G3205" s="90">
        <v>267313</v>
      </c>
      <c r="H3205" s="90">
        <v>1.68</v>
      </c>
      <c r="I3205" s="90">
        <v>1.68</v>
      </c>
      <c r="J3205" s="90" t="s">
        <v>10509</v>
      </c>
      <c r="K3205" s="90">
        <v>961</v>
      </c>
      <c r="L3205" s="90" t="s">
        <v>10512</v>
      </c>
    </row>
    <row r="3206" spans="1:12" hidden="1" outlineLevel="2" x14ac:dyDescent="0.25">
      <c r="A3206" s="90">
        <v>3</v>
      </c>
      <c r="B3206" s="26">
        <v>922847066</v>
      </c>
      <c r="C3206" s="90">
        <v>20</v>
      </c>
      <c r="D3206" s="90">
        <v>179848</v>
      </c>
      <c r="E3206" s="94">
        <v>43305</v>
      </c>
      <c r="F3206" s="26">
        <v>179848273018</v>
      </c>
      <c r="G3206" s="90">
        <v>273018</v>
      </c>
      <c r="H3206" s="90">
        <v>6.37</v>
      </c>
      <c r="I3206" s="90">
        <v>6.37</v>
      </c>
      <c r="J3206" s="90" t="s">
        <v>10509</v>
      </c>
      <c r="K3206" s="90">
        <v>869</v>
      </c>
      <c r="L3206" s="90" t="s">
        <v>10512</v>
      </c>
    </row>
    <row r="3207" spans="1:12" hidden="1" outlineLevel="2" x14ac:dyDescent="0.25">
      <c r="A3207" s="90">
        <v>3</v>
      </c>
      <c r="B3207" s="26">
        <v>922847066</v>
      </c>
      <c r="C3207" s="90">
        <v>20</v>
      </c>
      <c r="D3207" s="90">
        <v>181964</v>
      </c>
      <c r="E3207" s="94">
        <v>43335</v>
      </c>
      <c r="F3207" s="26">
        <v>181964275130</v>
      </c>
      <c r="G3207" s="90">
        <v>275130</v>
      </c>
      <c r="H3207" s="90">
        <v>1.89</v>
      </c>
      <c r="I3207" s="90">
        <v>1.89</v>
      </c>
      <c r="J3207" s="90" t="s">
        <v>10509</v>
      </c>
      <c r="K3207" s="90">
        <v>838</v>
      </c>
      <c r="L3207" s="90" t="s">
        <v>10512</v>
      </c>
    </row>
    <row r="3208" spans="1:12" hidden="1" outlineLevel="2" x14ac:dyDescent="0.25">
      <c r="A3208" s="90">
        <v>3</v>
      </c>
      <c r="B3208" s="26">
        <v>922848809</v>
      </c>
      <c r="C3208" s="90">
        <v>20</v>
      </c>
      <c r="D3208" s="90">
        <v>204409</v>
      </c>
      <c r="E3208" s="94">
        <v>43607</v>
      </c>
      <c r="F3208" s="26">
        <v>204409297456</v>
      </c>
      <c r="G3208" s="90">
        <v>297456</v>
      </c>
      <c r="H3208" s="90">
        <v>1.97</v>
      </c>
      <c r="I3208" s="90">
        <v>1.97</v>
      </c>
      <c r="J3208" s="90" t="s">
        <v>10509</v>
      </c>
      <c r="K3208" s="90">
        <v>565</v>
      </c>
      <c r="L3208" s="90" t="s">
        <v>10512</v>
      </c>
    </row>
    <row r="3209" spans="1:12" hidden="1" outlineLevel="2" x14ac:dyDescent="0.25">
      <c r="A3209" s="90">
        <v>3</v>
      </c>
      <c r="B3209" s="26">
        <v>922863766</v>
      </c>
      <c r="C3209" s="90">
        <v>20</v>
      </c>
      <c r="D3209" s="90">
        <v>185314</v>
      </c>
      <c r="E3209" s="94">
        <v>43364</v>
      </c>
      <c r="F3209" s="26">
        <v>185314278475</v>
      </c>
      <c r="G3209" s="90">
        <v>278475</v>
      </c>
      <c r="H3209" s="90">
        <v>17.059999999999999</v>
      </c>
      <c r="I3209" s="90">
        <v>17.059999999999999</v>
      </c>
      <c r="J3209" s="90" t="s">
        <v>10509</v>
      </c>
      <c r="K3209" s="90">
        <v>808</v>
      </c>
      <c r="L3209" s="90" t="s">
        <v>10512</v>
      </c>
    </row>
    <row r="3210" spans="1:12" hidden="1" outlineLevel="2" x14ac:dyDescent="0.25">
      <c r="A3210" s="90">
        <v>3</v>
      </c>
      <c r="B3210" s="26">
        <v>922863766</v>
      </c>
      <c r="C3210" s="90">
        <v>20</v>
      </c>
      <c r="D3210" s="90">
        <v>187679</v>
      </c>
      <c r="E3210" s="94">
        <v>43396</v>
      </c>
      <c r="F3210" s="26">
        <v>187679280833</v>
      </c>
      <c r="G3210" s="90">
        <v>280833</v>
      </c>
      <c r="H3210" s="90">
        <v>14.01</v>
      </c>
      <c r="I3210" s="90">
        <v>14.01</v>
      </c>
      <c r="J3210" s="90" t="s">
        <v>10509</v>
      </c>
      <c r="K3210" s="90">
        <v>777</v>
      </c>
      <c r="L3210" s="90" t="s">
        <v>10512</v>
      </c>
    </row>
    <row r="3211" spans="1:12" hidden="1" outlineLevel="2" x14ac:dyDescent="0.25">
      <c r="A3211" s="90">
        <v>3</v>
      </c>
      <c r="B3211" s="26">
        <v>922863766</v>
      </c>
      <c r="C3211" s="90">
        <v>20</v>
      </c>
      <c r="D3211" s="90">
        <v>189908</v>
      </c>
      <c r="E3211" s="94">
        <v>43426</v>
      </c>
      <c r="F3211" s="26">
        <v>189908283053</v>
      </c>
      <c r="G3211" s="90">
        <v>283053</v>
      </c>
      <c r="H3211" s="90">
        <v>3.84</v>
      </c>
      <c r="I3211" s="90">
        <v>3.84</v>
      </c>
      <c r="J3211" s="90" t="s">
        <v>10509</v>
      </c>
      <c r="K3211" s="90">
        <v>747</v>
      </c>
      <c r="L3211" s="90" t="s">
        <v>10512</v>
      </c>
    </row>
    <row r="3212" spans="1:12" hidden="1" outlineLevel="2" x14ac:dyDescent="0.25">
      <c r="A3212" s="90">
        <v>3</v>
      </c>
      <c r="B3212" s="26">
        <v>922884721</v>
      </c>
      <c r="C3212" s="90">
        <v>20</v>
      </c>
      <c r="D3212" s="90">
        <v>235119</v>
      </c>
      <c r="E3212" s="94">
        <v>43942</v>
      </c>
      <c r="F3212" s="26">
        <v>235119326599</v>
      </c>
      <c r="G3212" s="90">
        <v>326599</v>
      </c>
      <c r="H3212" s="90">
        <v>1.68</v>
      </c>
      <c r="I3212" s="90">
        <v>1.68</v>
      </c>
      <c r="J3212" s="90" t="s">
        <v>10509</v>
      </c>
      <c r="K3212" s="90">
        <v>230</v>
      </c>
      <c r="L3212" s="90" t="s">
        <v>10512</v>
      </c>
    </row>
    <row r="3213" spans="1:12" hidden="1" outlineLevel="2" x14ac:dyDescent="0.25">
      <c r="A3213" s="90">
        <v>3</v>
      </c>
      <c r="B3213" s="26">
        <v>922887278</v>
      </c>
      <c r="C3213" s="90">
        <v>20</v>
      </c>
      <c r="D3213" s="90">
        <v>203305</v>
      </c>
      <c r="E3213" s="94">
        <v>43607</v>
      </c>
      <c r="F3213" s="26">
        <v>203305296370</v>
      </c>
      <c r="G3213" s="90">
        <v>296370</v>
      </c>
      <c r="H3213" s="90">
        <v>1.69</v>
      </c>
      <c r="I3213" s="90">
        <v>1.69</v>
      </c>
      <c r="J3213" s="90" t="s">
        <v>10509</v>
      </c>
      <c r="K3213" s="90">
        <v>565</v>
      </c>
      <c r="L3213" s="90" t="s">
        <v>10512</v>
      </c>
    </row>
    <row r="3214" spans="1:12" hidden="1" outlineLevel="2" x14ac:dyDescent="0.25">
      <c r="A3214" s="90">
        <v>3</v>
      </c>
      <c r="B3214" s="26">
        <v>922887278</v>
      </c>
      <c r="C3214" s="90">
        <v>20</v>
      </c>
      <c r="D3214" s="90">
        <v>205930</v>
      </c>
      <c r="E3214" s="94">
        <v>43637</v>
      </c>
      <c r="F3214" s="26">
        <v>205930298957</v>
      </c>
      <c r="G3214" s="90">
        <v>298957</v>
      </c>
      <c r="H3214" s="90">
        <v>1.83</v>
      </c>
      <c r="I3214" s="90">
        <v>1.83</v>
      </c>
      <c r="J3214" s="90" t="s">
        <v>10509</v>
      </c>
      <c r="K3214" s="90">
        <v>535</v>
      </c>
      <c r="L3214" s="90" t="s">
        <v>10512</v>
      </c>
    </row>
    <row r="3215" spans="1:12" hidden="1" outlineLevel="2" x14ac:dyDescent="0.25">
      <c r="A3215" s="90">
        <v>3</v>
      </c>
      <c r="B3215" s="26">
        <v>922908371</v>
      </c>
      <c r="C3215" s="90">
        <v>20</v>
      </c>
      <c r="D3215" s="90">
        <v>170659</v>
      </c>
      <c r="E3215" s="94">
        <v>43154</v>
      </c>
      <c r="F3215" s="26">
        <v>170659262309</v>
      </c>
      <c r="G3215" s="90">
        <v>262309</v>
      </c>
      <c r="H3215" s="90">
        <v>3.67</v>
      </c>
      <c r="I3215" s="90">
        <v>3.67</v>
      </c>
      <c r="J3215" s="90" t="s">
        <v>10509</v>
      </c>
      <c r="K3215" s="90">
        <v>1022</v>
      </c>
      <c r="L3215" s="90" t="s">
        <v>10512</v>
      </c>
    </row>
    <row r="3216" spans="1:12" hidden="1" outlineLevel="2" x14ac:dyDescent="0.25">
      <c r="A3216" s="90">
        <v>3</v>
      </c>
      <c r="B3216" s="26">
        <v>922908371</v>
      </c>
      <c r="C3216" s="90">
        <v>20</v>
      </c>
      <c r="D3216" s="90">
        <v>172402</v>
      </c>
      <c r="E3216" s="94">
        <v>43185</v>
      </c>
      <c r="F3216" s="26">
        <v>172402264049</v>
      </c>
      <c r="G3216" s="90">
        <v>264049</v>
      </c>
      <c r="H3216" s="90">
        <v>0.18</v>
      </c>
      <c r="I3216" s="90">
        <v>0.18</v>
      </c>
      <c r="J3216" s="90" t="s">
        <v>10509</v>
      </c>
      <c r="K3216" s="90">
        <v>991</v>
      </c>
      <c r="L3216" s="90" t="s">
        <v>10512</v>
      </c>
    </row>
    <row r="3217" spans="1:12" hidden="1" outlineLevel="2" x14ac:dyDescent="0.25">
      <c r="A3217" s="90">
        <v>3</v>
      </c>
      <c r="B3217" s="26">
        <v>922918826</v>
      </c>
      <c r="C3217" s="90">
        <v>20</v>
      </c>
      <c r="D3217" s="90">
        <v>230179</v>
      </c>
      <c r="E3217" s="94">
        <v>43882</v>
      </c>
      <c r="F3217" s="26">
        <v>230179321967</v>
      </c>
      <c r="G3217" s="90">
        <v>321967</v>
      </c>
      <c r="H3217" s="90">
        <v>0.24</v>
      </c>
      <c r="I3217" s="90">
        <v>0.24</v>
      </c>
      <c r="J3217" s="90" t="s">
        <v>10509</v>
      </c>
      <c r="K3217" s="90">
        <v>291</v>
      </c>
      <c r="L3217" s="90" t="s">
        <v>10512</v>
      </c>
    </row>
    <row r="3218" spans="1:12" hidden="1" outlineLevel="2" x14ac:dyDescent="0.25">
      <c r="A3218" s="90">
        <v>3</v>
      </c>
      <c r="B3218" s="26">
        <v>922935424</v>
      </c>
      <c r="C3218" s="90">
        <v>20</v>
      </c>
      <c r="D3218" s="90">
        <v>176598</v>
      </c>
      <c r="E3218" s="94">
        <v>43243</v>
      </c>
      <c r="F3218" s="26">
        <v>176598269775</v>
      </c>
      <c r="G3218" s="90">
        <v>269775</v>
      </c>
      <c r="H3218" s="90">
        <v>0.28999999999999998</v>
      </c>
      <c r="I3218" s="90">
        <v>0.28999999999999998</v>
      </c>
      <c r="J3218" s="90" t="s">
        <v>10509</v>
      </c>
      <c r="K3218" s="90">
        <v>930</v>
      </c>
      <c r="L3218" s="90" t="s">
        <v>10512</v>
      </c>
    </row>
    <row r="3219" spans="1:12" hidden="1" outlineLevel="2" x14ac:dyDescent="0.25">
      <c r="A3219" s="90">
        <v>3</v>
      </c>
      <c r="B3219" s="26">
        <v>922935424</v>
      </c>
      <c r="C3219" s="90">
        <v>20</v>
      </c>
      <c r="D3219" s="90">
        <v>178587</v>
      </c>
      <c r="E3219" s="94">
        <v>43273</v>
      </c>
      <c r="F3219" s="26">
        <v>178587271761</v>
      </c>
      <c r="G3219" s="90">
        <v>271761</v>
      </c>
      <c r="H3219" s="90">
        <v>0.26</v>
      </c>
      <c r="I3219" s="90">
        <v>0.26</v>
      </c>
      <c r="J3219" s="90" t="s">
        <v>10509</v>
      </c>
      <c r="K3219" s="90">
        <v>900</v>
      </c>
      <c r="L3219" s="90" t="s">
        <v>10512</v>
      </c>
    </row>
    <row r="3220" spans="1:12" hidden="1" outlineLevel="2" x14ac:dyDescent="0.25">
      <c r="A3220" s="90">
        <v>3</v>
      </c>
      <c r="B3220" s="26">
        <v>922961438</v>
      </c>
      <c r="C3220" s="90">
        <v>20</v>
      </c>
      <c r="D3220" s="90">
        <v>222524</v>
      </c>
      <c r="E3220" s="94">
        <v>43822</v>
      </c>
      <c r="F3220" s="26">
        <v>222524314800</v>
      </c>
      <c r="G3220" s="90">
        <v>314800</v>
      </c>
      <c r="H3220" s="90">
        <v>3.36</v>
      </c>
      <c r="I3220" s="90">
        <v>3.36</v>
      </c>
      <c r="J3220" s="90" t="s">
        <v>10509</v>
      </c>
      <c r="K3220" s="90">
        <v>351</v>
      </c>
      <c r="L3220" s="90" t="s">
        <v>10512</v>
      </c>
    </row>
    <row r="3221" spans="1:12" hidden="1" outlineLevel="2" x14ac:dyDescent="0.25">
      <c r="A3221" s="90">
        <v>3</v>
      </c>
      <c r="B3221" s="26">
        <v>922961438</v>
      </c>
      <c r="C3221" s="90">
        <v>20</v>
      </c>
      <c r="D3221" s="90">
        <v>225374</v>
      </c>
      <c r="E3221" s="94">
        <v>43851</v>
      </c>
      <c r="F3221" s="26">
        <v>225374317475</v>
      </c>
      <c r="G3221" s="90">
        <v>317475</v>
      </c>
      <c r="H3221" s="90">
        <v>3.68</v>
      </c>
      <c r="I3221" s="90">
        <v>3.68</v>
      </c>
      <c r="J3221" s="90" t="s">
        <v>10509</v>
      </c>
      <c r="K3221" s="90">
        <v>320</v>
      </c>
      <c r="L3221" s="90" t="s">
        <v>10512</v>
      </c>
    </row>
    <row r="3222" spans="1:12" hidden="1" outlineLevel="2" x14ac:dyDescent="0.25">
      <c r="A3222" s="90">
        <v>3</v>
      </c>
      <c r="B3222" s="26">
        <v>922978713</v>
      </c>
      <c r="C3222" s="90">
        <v>20</v>
      </c>
      <c r="D3222" s="90">
        <v>206938</v>
      </c>
      <c r="E3222" s="94">
        <v>43637</v>
      </c>
      <c r="F3222" s="26">
        <v>206938299955</v>
      </c>
      <c r="G3222" s="90">
        <v>299955</v>
      </c>
      <c r="H3222" s="90">
        <v>0.08</v>
      </c>
      <c r="I3222" s="90">
        <v>0.08</v>
      </c>
      <c r="J3222" s="90" t="s">
        <v>10509</v>
      </c>
      <c r="K3222" s="90">
        <v>535</v>
      </c>
      <c r="L3222" s="90" t="s">
        <v>10512</v>
      </c>
    </row>
    <row r="3223" spans="1:12" hidden="1" outlineLevel="2" x14ac:dyDescent="0.25">
      <c r="A3223" s="90">
        <v>3</v>
      </c>
      <c r="B3223" s="26">
        <v>922978713</v>
      </c>
      <c r="C3223" s="90">
        <v>20</v>
      </c>
      <c r="D3223" s="90">
        <v>209574</v>
      </c>
      <c r="E3223" s="94">
        <v>43669</v>
      </c>
      <c r="F3223" s="26">
        <v>209574302533</v>
      </c>
      <c r="G3223" s="90">
        <v>302533</v>
      </c>
      <c r="H3223" s="90">
        <v>0.1</v>
      </c>
      <c r="I3223" s="90">
        <v>0.1</v>
      </c>
      <c r="J3223" s="90" t="s">
        <v>10509</v>
      </c>
      <c r="K3223" s="90">
        <v>504</v>
      </c>
      <c r="L3223" s="90" t="s">
        <v>10512</v>
      </c>
    </row>
    <row r="3224" spans="1:12" hidden="1" outlineLevel="2" x14ac:dyDescent="0.25">
      <c r="A3224" s="90">
        <v>3</v>
      </c>
      <c r="B3224" s="26">
        <v>922998869</v>
      </c>
      <c r="C3224" s="90">
        <v>20</v>
      </c>
      <c r="D3224" s="90">
        <v>200614</v>
      </c>
      <c r="E3224" s="94">
        <v>43578</v>
      </c>
      <c r="F3224" s="26">
        <v>200614293702</v>
      </c>
      <c r="G3224" s="90">
        <v>293702</v>
      </c>
      <c r="H3224" s="90">
        <v>3.27</v>
      </c>
      <c r="I3224" s="90">
        <v>3.27</v>
      </c>
      <c r="J3224" s="90" t="s">
        <v>10509</v>
      </c>
      <c r="K3224" s="90">
        <v>596</v>
      </c>
      <c r="L3224" s="90" t="s">
        <v>10512</v>
      </c>
    </row>
    <row r="3225" spans="1:12" hidden="1" outlineLevel="2" x14ac:dyDescent="0.25">
      <c r="A3225" s="90">
        <v>3</v>
      </c>
      <c r="B3225" s="26">
        <v>923001416</v>
      </c>
      <c r="C3225" s="90">
        <v>20</v>
      </c>
      <c r="D3225" s="90">
        <v>172438</v>
      </c>
      <c r="E3225" s="94">
        <v>43185</v>
      </c>
      <c r="F3225" s="26">
        <v>172438264085</v>
      </c>
      <c r="G3225" s="90">
        <v>264085</v>
      </c>
      <c r="H3225" s="90">
        <v>2.59</v>
      </c>
      <c r="I3225" s="90">
        <v>2.59</v>
      </c>
      <c r="J3225" s="90" t="s">
        <v>10509</v>
      </c>
      <c r="K3225" s="90">
        <v>991</v>
      </c>
      <c r="L3225" s="90" t="s">
        <v>10512</v>
      </c>
    </row>
    <row r="3226" spans="1:12" hidden="1" outlineLevel="2" x14ac:dyDescent="0.25">
      <c r="A3226" s="90">
        <v>3</v>
      </c>
      <c r="B3226" s="26">
        <v>923001416</v>
      </c>
      <c r="C3226" s="90">
        <v>20</v>
      </c>
      <c r="D3226" s="90">
        <v>182315</v>
      </c>
      <c r="E3226" s="94">
        <v>43335</v>
      </c>
      <c r="F3226" s="26">
        <v>182315275481</v>
      </c>
      <c r="G3226" s="90">
        <v>275481</v>
      </c>
      <c r="H3226" s="90">
        <v>1.68</v>
      </c>
      <c r="I3226" s="90">
        <v>1.68</v>
      </c>
      <c r="J3226" s="90" t="s">
        <v>10509</v>
      </c>
      <c r="K3226" s="90">
        <v>838</v>
      </c>
      <c r="L3226" s="90" t="s">
        <v>10512</v>
      </c>
    </row>
    <row r="3227" spans="1:12" hidden="1" outlineLevel="2" x14ac:dyDescent="0.25">
      <c r="A3227" s="90">
        <v>3</v>
      </c>
      <c r="B3227" s="26">
        <v>923012827</v>
      </c>
      <c r="C3227" s="90">
        <v>20</v>
      </c>
      <c r="D3227" s="90">
        <v>170221</v>
      </c>
      <c r="E3227" s="94">
        <v>43154</v>
      </c>
      <c r="F3227" s="26">
        <v>170221261871</v>
      </c>
      <c r="G3227" s="90">
        <v>261871</v>
      </c>
      <c r="H3227" s="90">
        <v>10.39</v>
      </c>
      <c r="I3227" s="90">
        <v>10.39</v>
      </c>
      <c r="J3227" s="90" t="s">
        <v>10509</v>
      </c>
      <c r="K3227" s="90">
        <v>1022</v>
      </c>
      <c r="L3227" s="90" t="s">
        <v>10512</v>
      </c>
    </row>
    <row r="3228" spans="1:12" hidden="1" outlineLevel="2" x14ac:dyDescent="0.25">
      <c r="A3228" s="90">
        <v>3</v>
      </c>
      <c r="B3228" s="26">
        <v>923021661</v>
      </c>
      <c r="C3228" s="90">
        <v>20</v>
      </c>
      <c r="D3228" s="90">
        <v>229528</v>
      </c>
      <c r="E3228" s="94">
        <v>43882</v>
      </c>
      <c r="F3228" s="26">
        <v>229528321432</v>
      </c>
      <c r="G3228" s="90">
        <v>321432</v>
      </c>
      <c r="H3228" s="90">
        <v>1.68</v>
      </c>
      <c r="I3228" s="90">
        <v>1.68</v>
      </c>
      <c r="J3228" s="90" t="s">
        <v>10509</v>
      </c>
      <c r="K3228" s="90">
        <v>291</v>
      </c>
      <c r="L3228" s="90" t="s">
        <v>10512</v>
      </c>
    </row>
    <row r="3229" spans="1:12" hidden="1" outlineLevel="2" x14ac:dyDescent="0.25">
      <c r="A3229" s="90">
        <v>3</v>
      </c>
      <c r="B3229" s="26">
        <v>923023592</v>
      </c>
      <c r="C3229" s="90">
        <v>20</v>
      </c>
      <c r="D3229" s="90">
        <v>174116</v>
      </c>
      <c r="E3229" s="94">
        <v>43214</v>
      </c>
      <c r="F3229" s="26">
        <v>174116267297</v>
      </c>
      <c r="G3229" s="90">
        <v>267297</v>
      </c>
      <c r="H3229" s="90">
        <v>9.83</v>
      </c>
      <c r="I3229" s="90">
        <v>9.83</v>
      </c>
      <c r="J3229" s="90" t="s">
        <v>10509</v>
      </c>
      <c r="K3229" s="90">
        <v>961</v>
      </c>
      <c r="L3229" s="90" t="s">
        <v>10512</v>
      </c>
    </row>
    <row r="3230" spans="1:12" hidden="1" outlineLevel="2" x14ac:dyDescent="0.25">
      <c r="A3230" s="90">
        <v>3</v>
      </c>
      <c r="B3230" s="26">
        <v>923023592</v>
      </c>
      <c r="C3230" s="90">
        <v>20</v>
      </c>
      <c r="D3230" s="90">
        <v>175963</v>
      </c>
      <c r="E3230" s="94">
        <v>43243</v>
      </c>
      <c r="F3230" s="26">
        <v>175963269140</v>
      </c>
      <c r="G3230" s="90">
        <v>269140</v>
      </c>
      <c r="H3230" s="90">
        <v>9.65</v>
      </c>
      <c r="I3230" s="90">
        <v>9.65</v>
      </c>
      <c r="J3230" s="90" t="s">
        <v>10509</v>
      </c>
      <c r="K3230" s="90">
        <v>930</v>
      </c>
      <c r="L3230" s="90" t="s">
        <v>10512</v>
      </c>
    </row>
    <row r="3231" spans="1:12" hidden="1" outlineLevel="2" x14ac:dyDescent="0.25">
      <c r="A3231" s="90">
        <v>3</v>
      </c>
      <c r="B3231" s="26">
        <v>923038012</v>
      </c>
      <c r="C3231" s="90">
        <v>20</v>
      </c>
      <c r="D3231" s="90">
        <v>232253</v>
      </c>
      <c r="E3231" s="94">
        <v>43913</v>
      </c>
      <c r="F3231" s="26">
        <v>232253323954</v>
      </c>
      <c r="G3231" s="90">
        <v>323954</v>
      </c>
      <c r="H3231" s="90">
        <v>5.82</v>
      </c>
      <c r="I3231" s="90">
        <v>5.82</v>
      </c>
      <c r="J3231" s="90" t="s">
        <v>10509</v>
      </c>
      <c r="K3231" s="90">
        <v>260</v>
      </c>
      <c r="L3231" s="90" t="s">
        <v>10512</v>
      </c>
    </row>
    <row r="3232" spans="1:12" hidden="1" outlineLevel="2" x14ac:dyDescent="0.25">
      <c r="A3232" s="90">
        <v>3</v>
      </c>
      <c r="B3232" s="26">
        <v>923081665</v>
      </c>
      <c r="C3232" s="90">
        <v>20</v>
      </c>
      <c r="D3232" s="90">
        <v>196903</v>
      </c>
      <c r="E3232" s="94">
        <v>43518</v>
      </c>
      <c r="F3232" s="26">
        <v>196903290014</v>
      </c>
      <c r="G3232" s="90">
        <v>290014</v>
      </c>
      <c r="H3232" s="90">
        <v>0.71</v>
      </c>
      <c r="I3232" s="90">
        <v>0.71</v>
      </c>
      <c r="J3232" s="90" t="s">
        <v>10509</v>
      </c>
      <c r="K3232" s="90">
        <v>657</v>
      </c>
      <c r="L3232" s="90" t="s">
        <v>10512</v>
      </c>
    </row>
    <row r="3233" spans="1:12" hidden="1" outlineLevel="2" x14ac:dyDescent="0.25">
      <c r="A3233" s="90">
        <v>3</v>
      </c>
      <c r="B3233" s="26">
        <v>923081665</v>
      </c>
      <c r="C3233" s="90">
        <v>20</v>
      </c>
      <c r="D3233" s="90">
        <v>201508</v>
      </c>
      <c r="E3233" s="94">
        <v>43578</v>
      </c>
      <c r="F3233" s="26">
        <v>201508294594</v>
      </c>
      <c r="G3233" s="90">
        <v>294594</v>
      </c>
      <c r="H3233" s="90">
        <v>0.26</v>
      </c>
      <c r="I3233" s="90">
        <v>0.26</v>
      </c>
      <c r="J3233" s="90" t="s">
        <v>10509</v>
      </c>
      <c r="K3233" s="90">
        <v>596</v>
      </c>
      <c r="L3233" s="90" t="s">
        <v>10512</v>
      </c>
    </row>
    <row r="3234" spans="1:12" hidden="1" outlineLevel="2" x14ac:dyDescent="0.25">
      <c r="A3234" s="90">
        <v>3</v>
      </c>
      <c r="B3234" s="26">
        <v>923142889</v>
      </c>
      <c r="C3234" s="90">
        <v>20</v>
      </c>
      <c r="D3234" s="90">
        <v>232668</v>
      </c>
      <c r="E3234" s="94">
        <v>43913</v>
      </c>
      <c r="F3234" s="26">
        <v>232668324345</v>
      </c>
      <c r="G3234" s="90">
        <v>324345</v>
      </c>
      <c r="H3234" s="90">
        <v>1.68</v>
      </c>
      <c r="I3234" s="90">
        <v>1.68</v>
      </c>
      <c r="J3234" s="90" t="s">
        <v>10509</v>
      </c>
      <c r="K3234" s="90">
        <v>260</v>
      </c>
      <c r="L3234" s="90" t="s">
        <v>10512</v>
      </c>
    </row>
    <row r="3235" spans="1:12" hidden="1" outlineLevel="2" x14ac:dyDescent="0.25">
      <c r="A3235" s="90">
        <v>3</v>
      </c>
      <c r="B3235" s="26">
        <v>923142889</v>
      </c>
      <c r="C3235" s="90">
        <v>20</v>
      </c>
      <c r="D3235" s="90">
        <v>235668</v>
      </c>
      <c r="E3235" s="94">
        <v>43942</v>
      </c>
      <c r="F3235" s="26">
        <v>235668327123</v>
      </c>
      <c r="G3235" s="90">
        <v>327123</v>
      </c>
      <c r="H3235" s="90">
        <v>1.68</v>
      </c>
      <c r="I3235" s="90">
        <v>1.68</v>
      </c>
      <c r="J3235" s="90" t="s">
        <v>10509</v>
      </c>
      <c r="K3235" s="90">
        <v>230</v>
      </c>
      <c r="L3235" s="90" t="s">
        <v>10512</v>
      </c>
    </row>
    <row r="3236" spans="1:12" hidden="1" outlineLevel="2" x14ac:dyDescent="0.25">
      <c r="A3236" s="90">
        <v>3</v>
      </c>
      <c r="B3236" s="26">
        <v>923158794</v>
      </c>
      <c r="C3236" s="90">
        <v>20</v>
      </c>
      <c r="D3236" s="90">
        <v>230236</v>
      </c>
      <c r="E3236" s="94">
        <v>43882</v>
      </c>
      <c r="F3236" s="26">
        <v>230236322020</v>
      </c>
      <c r="G3236" s="90">
        <v>322020</v>
      </c>
      <c r="H3236" s="90">
        <v>2.83</v>
      </c>
      <c r="I3236" s="90">
        <v>2.83</v>
      </c>
      <c r="J3236" s="90" t="s">
        <v>10509</v>
      </c>
      <c r="K3236" s="90">
        <v>291</v>
      </c>
      <c r="L3236" s="90" t="s">
        <v>10512</v>
      </c>
    </row>
    <row r="3237" spans="1:12" hidden="1" outlineLevel="2" x14ac:dyDescent="0.25">
      <c r="A3237" s="90">
        <v>3</v>
      </c>
      <c r="B3237" s="26">
        <v>923181630</v>
      </c>
      <c r="C3237" s="90">
        <v>20</v>
      </c>
      <c r="D3237" s="90">
        <v>203957</v>
      </c>
      <c r="E3237" s="94">
        <v>43607</v>
      </c>
      <c r="F3237" s="26">
        <v>203957297020</v>
      </c>
      <c r="G3237" s="90">
        <v>297020</v>
      </c>
      <c r="H3237" s="90">
        <v>1.68</v>
      </c>
      <c r="I3237" s="90">
        <v>1.68</v>
      </c>
      <c r="J3237" s="90" t="s">
        <v>10509</v>
      </c>
      <c r="K3237" s="90">
        <v>565</v>
      </c>
      <c r="L3237" s="90" t="s">
        <v>10512</v>
      </c>
    </row>
    <row r="3238" spans="1:12" hidden="1" outlineLevel="2" x14ac:dyDescent="0.25">
      <c r="A3238" s="90">
        <v>3</v>
      </c>
      <c r="B3238" s="26">
        <v>923181630</v>
      </c>
      <c r="C3238" s="90">
        <v>20</v>
      </c>
      <c r="D3238" s="90">
        <v>206571</v>
      </c>
      <c r="E3238" s="94">
        <v>43637</v>
      </c>
      <c r="F3238" s="26">
        <v>206571299596</v>
      </c>
      <c r="G3238" s="90">
        <v>299596</v>
      </c>
      <c r="H3238" s="90">
        <v>1.68</v>
      </c>
      <c r="I3238" s="90">
        <v>1.68</v>
      </c>
      <c r="J3238" s="90" t="s">
        <v>10509</v>
      </c>
      <c r="K3238" s="90">
        <v>535</v>
      </c>
      <c r="L3238" s="90" t="s">
        <v>10512</v>
      </c>
    </row>
    <row r="3239" spans="1:12" hidden="1" outlineLevel="2" x14ac:dyDescent="0.25">
      <c r="A3239" s="90">
        <v>3</v>
      </c>
      <c r="B3239" s="26">
        <v>923182091</v>
      </c>
      <c r="C3239" s="90">
        <v>20</v>
      </c>
      <c r="D3239" s="90">
        <v>208335</v>
      </c>
      <c r="E3239" s="94">
        <v>43669</v>
      </c>
      <c r="F3239" s="26">
        <v>208335301303</v>
      </c>
      <c r="G3239" s="90">
        <v>301303</v>
      </c>
      <c r="H3239" s="90">
        <v>1.7</v>
      </c>
      <c r="I3239" s="90">
        <v>1.7</v>
      </c>
      <c r="J3239" s="90" t="s">
        <v>10509</v>
      </c>
      <c r="K3239" s="90">
        <v>504</v>
      </c>
      <c r="L3239" s="90" t="s">
        <v>10512</v>
      </c>
    </row>
    <row r="3240" spans="1:12" hidden="1" outlineLevel="2" x14ac:dyDescent="0.25">
      <c r="A3240" s="90">
        <v>3</v>
      </c>
      <c r="B3240" s="26">
        <v>923222954</v>
      </c>
      <c r="C3240" s="90">
        <v>20</v>
      </c>
      <c r="D3240" s="90">
        <v>174593</v>
      </c>
      <c r="E3240" s="94">
        <v>43214</v>
      </c>
      <c r="F3240" s="26">
        <v>174593267774</v>
      </c>
      <c r="G3240" s="90">
        <v>267774</v>
      </c>
      <c r="H3240" s="90">
        <v>3.46</v>
      </c>
      <c r="I3240" s="90">
        <v>3.46</v>
      </c>
      <c r="J3240" s="90" t="s">
        <v>10509</v>
      </c>
      <c r="K3240" s="90">
        <v>961</v>
      </c>
      <c r="L3240" s="90" t="s">
        <v>10512</v>
      </c>
    </row>
    <row r="3241" spans="1:12" hidden="1" outlineLevel="2" x14ac:dyDescent="0.25">
      <c r="A3241" s="90">
        <v>3</v>
      </c>
      <c r="B3241" s="26">
        <v>923222954</v>
      </c>
      <c r="C3241" s="90">
        <v>20</v>
      </c>
      <c r="D3241" s="90">
        <v>178439</v>
      </c>
      <c r="E3241" s="94">
        <v>43273</v>
      </c>
      <c r="F3241" s="26">
        <v>178439271613</v>
      </c>
      <c r="G3241" s="90">
        <v>271613</v>
      </c>
      <c r="H3241" s="90">
        <v>3.3</v>
      </c>
      <c r="I3241" s="90">
        <v>3.3</v>
      </c>
      <c r="J3241" s="90" t="s">
        <v>10509</v>
      </c>
      <c r="K3241" s="90">
        <v>900</v>
      </c>
      <c r="L3241" s="90" t="s">
        <v>10512</v>
      </c>
    </row>
    <row r="3242" spans="1:12" hidden="1" outlineLevel="2" x14ac:dyDescent="0.25">
      <c r="A3242" s="90">
        <v>3</v>
      </c>
      <c r="B3242" s="26">
        <v>923236475</v>
      </c>
      <c r="C3242" s="90">
        <v>20</v>
      </c>
      <c r="D3242" s="90">
        <v>170658</v>
      </c>
      <c r="E3242" s="94">
        <v>43154</v>
      </c>
      <c r="F3242" s="26">
        <v>170658262308</v>
      </c>
      <c r="G3242" s="90">
        <v>262308</v>
      </c>
      <c r="H3242" s="90">
        <v>4.03</v>
      </c>
      <c r="I3242" s="90">
        <v>4.03</v>
      </c>
      <c r="J3242" s="90" t="s">
        <v>10509</v>
      </c>
      <c r="K3242" s="90">
        <v>1022</v>
      </c>
      <c r="L3242" s="90" t="s">
        <v>10512</v>
      </c>
    </row>
    <row r="3243" spans="1:12" hidden="1" outlineLevel="2" x14ac:dyDescent="0.25">
      <c r="A3243" s="90">
        <v>3</v>
      </c>
      <c r="B3243" s="26">
        <v>923250435</v>
      </c>
      <c r="C3243" s="90">
        <v>20</v>
      </c>
      <c r="D3243" s="90">
        <v>170808</v>
      </c>
      <c r="E3243" s="94">
        <v>43154</v>
      </c>
      <c r="F3243" s="26">
        <v>170808262458</v>
      </c>
      <c r="G3243" s="90">
        <v>262458</v>
      </c>
      <c r="H3243" s="90">
        <v>0.25</v>
      </c>
      <c r="I3243" s="90">
        <v>0.25</v>
      </c>
      <c r="J3243" s="90" t="s">
        <v>10509</v>
      </c>
      <c r="K3243" s="90">
        <v>1022</v>
      </c>
      <c r="L3243" s="90" t="s">
        <v>10512</v>
      </c>
    </row>
    <row r="3244" spans="1:12" hidden="1" outlineLevel="2" x14ac:dyDescent="0.25">
      <c r="A3244" s="90">
        <v>3</v>
      </c>
      <c r="B3244" s="26">
        <v>918916446</v>
      </c>
      <c r="C3244" s="90">
        <v>20</v>
      </c>
      <c r="D3244" s="90">
        <v>231599</v>
      </c>
      <c r="E3244" s="94">
        <v>43913</v>
      </c>
      <c r="F3244" s="26">
        <v>231599323302</v>
      </c>
      <c r="G3244" s="90">
        <v>323302</v>
      </c>
      <c r="H3244" s="90">
        <v>2.2200000000000002</v>
      </c>
      <c r="I3244" s="90">
        <v>2.2200000000000002</v>
      </c>
      <c r="J3244" s="90" t="s">
        <v>10509</v>
      </c>
      <c r="K3244" s="90">
        <v>260</v>
      </c>
      <c r="L3244" s="90" t="s">
        <v>10512</v>
      </c>
    </row>
    <row r="3245" spans="1:12" hidden="1" outlineLevel="2" x14ac:dyDescent="0.25">
      <c r="A3245" s="90">
        <v>3</v>
      </c>
      <c r="B3245" s="26">
        <v>918916446</v>
      </c>
      <c r="C3245" s="90">
        <v>20</v>
      </c>
      <c r="D3245" s="90">
        <v>237542</v>
      </c>
      <c r="E3245" s="94">
        <v>43972</v>
      </c>
      <c r="F3245" s="26">
        <v>237542328821</v>
      </c>
      <c r="G3245" s="90">
        <v>328821</v>
      </c>
      <c r="H3245" s="90">
        <v>5.33</v>
      </c>
      <c r="I3245" s="90">
        <v>5.33</v>
      </c>
      <c r="J3245" s="90" t="s">
        <v>10509</v>
      </c>
      <c r="K3245" s="90">
        <v>199</v>
      </c>
      <c r="L3245" s="90" t="s">
        <v>10512</v>
      </c>
    </row>
    <row r="3246" spans="1:12" hidden="1" outlineLevel="2" x14ac:dyDescent="0.25">
      <c r="A3246" s="90">
        <v>3</v>
      </c>
      <c r="B3246" s="26">
        <v>918920695</v>
      </c>
      <c r="C3246" s="90">
        <v>20</v>
      </c>
      <c r="D3246" s="90">
        <v>178255</v>
      </c>
      <c r="E3246" s="94">
        <v>43273</v>
      </c>
      <c r="F3246" s="26">
        <v>178255271429</v>
      </c>
      <c r="G3246" s="90">
        <v>271429</v>
      </c>
      <c r="H3246" s="90">
        <v>0.34</v>
      </c>
      <c r="I3246" s="90">
        <v>0.34</v>
      </c>
      <c r="J3246" s="90" t="s">
        <v>10509</v>
      </c>
      <c r="K3246" s="90">
        <v>900</v>
      </c>
      <c r="L3246" s="90" t="s">
        <v>10512</v>
      </c>
    </row>
    <row r="3247" spans="1:12" hidden="1" outlineLevel="2" x14ac:dyDescent="0.25">
      <c r="A3247" s="90">
        <v>3</v>
      </c>
      <c r="B3247" s="26">
        <v>918920695</v>
      </c>
      <c r="C3247" s="90">
        <v>20</v>
      </c>
      <c r="D3247" s="90">
        <v>180276</v>
      </c>
      <c r="E3247" s="94">
        <v>43305</v>
      </c>
      <c r="F3247" s="26">
        <v>180276273446</v>
      </c>
      <c r="G3247" s="90">
        <v>273446</v>
      </c>
      <c r="H3247" s="90">
        <v>1.74</v>
      </c>
      <c r="I3247" s="90">
        <v>1.74</v>
      </c>
      <c r="J3247" s="90" t="s">
        <v>10509</v>
      </c>
      <c r="K3247" s="90">
        <v>869</v>
      </c>
      <c r="L3247" s="90" t="s">
        <v>10512</v>
      </c>
    </row>
    <row r="3248" spans="1:12" hidden="1" outlineLevel="2" x14ac:dyDescent="0.25">
      <c r="A3248" s="90">
        <v>3</v>
      </c>
      <c r="B3248" s="26">
        <v>918920695</v>
      </c>
      <c r="C3248" s="90">
        <v>20</v>
      </c>
      <c r="D3248" s="90">
        <v>182373</v>
      </c>
      <c r="E3248" s="94">
        <v>43335</v>
      </c>
      <c r="F3248" s="26">
        <v>182373275539</v>
      </c>
      <c r="G3248" s="90">
        <v>275539</v>
      </c>
      <c r="H3248" s="90">
        <v>2.44</v>
      </c>
      <c r="I3248" s="90">
        <v>2.44</v>
      </c>
      <c r="J3248" s="90" t="s">
        <v>10509</v>
      </c>
      <c r="K3248" s="90">
        <v>838</v>
      </c>
      <c r="L3248" s="90" t="s">
        <v>10512</v>
      </c>
    </row>
    <row r="3249" spans="1:12" hidden="1" outlineLevel="2" x14ac:dyDescent="0.25">
      <c r="A3249" s="90">
        <v>3</v>
      </c>
      <c r="B3249" s="26">
        <v>918998998</v>
      </c>
      <c r="C3249" s="90">
        <v>20</v>
      </c>
      <c r="D3249" s="90">
        <v>180600</v>
      </c>
      <c r="E3249" s="94">
        <v>43305</v>
      </c>
      <c r="F3249" s="26">
        <v>180600273770</v>
      </c>
      <c r="G3249" s="90">
        <v>273770</v>
      </c>
      <c r="H3249" s="90">
        <v>0.83</v>
      </c>
      <c r="I3249" s="90">
        <v>0.83</v>
      </c>
      <c r="J3249" s="90" t="s">
        <v>10509</v>
      </c>
      <c r="K3249" s="90">
        <v>869</v>
      </c>
      <c r="L3249" s="90" t="s">
        <v>10512</v>
      </c>
    </row>
    <row r="3250" spans="1:12" hidden="1" outlineLevel="2" x14ac:dyDescent="0.25">
      <c r="A3250" s="90">
        <v>3</v>
      </c>
      <c r="B3250" s="26">
        <v>919009720</v>
      </c>
      <c r="C3250" s="90">
        <v>20</v>
      </c>
      <c r="D3250" s="90">
        <v>232327</v>
      </c>
      <c r="E3250" s="94">
        <v>43913</v>
      </c>
      <c r="F3250" s="26">
        <v>232327324028</v>
      </c>
      <c r="G3250" s="90">
        <v>324028</v>
      </c>
      <c r="H3250" s="90">
        <v>5.95</v>
      </c>
      <c r="I3250" s="90">
        <v>5.95</v>
      </c>
      <c r="J3250" s="90" t="s">
        <v>10509</v>
      </c>
      <c r="K3250" s="90">
        <v>260</v>
      </c>
      <c r="L3250" s="90" t="s">
        <v>10512</v>
      </c>
    </row>
    <row r="3251" spans="1:12" hidden="1" outlineLevel="2" x14ac:dyDescent="0.25">
      <c r="A3251" s="90">
        <v>3</v>
      </c>
      <c r="B3251" s="26">
        <v>919016394</v>
      </c>
      <c r="C3251" s="90">
        <v>20</v>
      </c>
      <c r="D3251" s="90">
        <v>214126</v>
      </c>
      <c r="E3251" s="94">
        <v>43731</v>
      </c>
      <c r="F3251" s="26">
        <v>214126306844</v>
      </c>
      <c r="G3251" s="90">
        <v>306844</v>
      </c>
      <c r="H3251" s="90">
        <v>1.68</v>
      </c>
      <c r="I3251" s="90">
        <v>1.68</v>
      </c>
      <c r="J3251" s="90" t="s">
        <v>10509</v>
      </c>
      <c r="K3251" s="90">
        <v>443</v>
      </c>
      <c r="L3251" s="90" t="s">
        <v>10512</v>
      </c>
    </row>
    <row r="3252" spans="1:12" hidden="1" outlineLevel="2" x14ac:dyDescent="0.25">
      <c r="A3252" s="90">
        <v>3</v>
      </c>
      <c r="B3252" s="26">
        <v>919098947</v>
      </c>
      <c r="C3252" s="90">
        <v>20</v>
      </c>
      <c r="D3252" s="90">
        <v>215756</v>
      </c>
      <c r="E3252" s="94">
        <v>43731</v>
      </c>
      <c r="F3252" s="26">
        <v>215756308381</v>
      </c>
      <c r="G3252" s="90">
        <v>308381</v>
      </c>
      <c r="H3252" s="90">
        <v>1.68</v>
      </c>
      <c r="I3252" s="90">
        <v>1.68</v>
      </c>
      <c r="J3252" s="90" t="s">
        <v>10509</v>
      </c>
      <c r="K3252" s="90">
        <v>443</v>
      </c>
      <c r="L3252" s="90" t="s">
        <v>10512</v>
      </c>
    </row>
    <row r="3253" spans="1:12" hidden="1" outlineLevel="2" x14ac:dyDescent="0.25">
      <c r="A3253" s="90">
        <v>3</v>
      </c>
      <c r="B3253" s="26">
        <v>919098947</v>
      </c>
      <c r="C3253" s="90">
        <v>20</v>
      </c>
      <c r="D3253" s="90">
        <v>218681</v>
      </c>
      <c r="E3253" s="94">
        <v>43759</v>
      </c>
      <c r="F3253" s="26">
        <v>218681311159</v>
      </c>
      <c r="G3253" s="90">
        <v>311159</v>
      </c>
      <c r="H3253" s="90">
        <v>2.36</v>
      </c>
      <c r="I3253" s="90">
        <v>2.36</v>
      </c>
      <c r="J3253" s="90" t="s">
        <v>10509</v>
      </c>
      <c r="K3253" s="90">
        <v>412</v>
      </c>
      <c r="L3253" s="90" t="s">
        <v>10512</v>
      </c>
    </row>
    <row r="3254" spans="1:12" hidden="1" outlineLevel="2" x14ac:dyDescent="0.25">
      <c r="A3254" s="90">
        <v>3</v>
      </c>
      <c r="B3254" s="26">
        <v>919138115</v>
      </c>
      <c r="C3254" s="90">
        <v>20</v>
      </c>
      <c r="D3254" s="90">
        <v>179876</v>
      </c>
      <c r="E3254" s="94">
        <v>43305</v>
      </c>
      <c r="F3254" s="26">
        <v>179876273046</v>
      </c>
      <c r="G3254" s="90">
        <v>273046</v>
      </c>
      <c r="H3254" s="90">
        <v>3.27</v>
      </c>
      <c r="I3254" s="90">
        <v>3.27</v>
      </c>
      <c r="J3254" s="90" t="s">
        <v>10509</v>
      </c>
      <c r="K3254" s="90">
        <v>869</v>
      </c>
      <c r="L3254" s="90" t="s">
        <v>10512</v>
      </c>
    </row>
    <row r="3255" spans="1:12" hidden="1" outlineLevel="2" x14ac:dyDescent="0.25">
      <c r="A3255" s="90">
        <v>3</v>
      </c>
      <c r="B3255" s="26">
        <v>919170472</v>
      </c>
      <c r="C3255" s="90">
        <v>20</v>
      </c>
      <c r="D3255" s="90">
        <v>221035</v>
      </c>
      <c r="E3255" s="94">
        <v>43790</v>
      </c>
      <c r="F3255" s="26">
        <v>221035313461</v>
      </c>
      <c r="G3255" s="90">
        <v>313461</v>
      </c>
      <c r="H3255" s="90">
        <v>1.68</v>
      </c>
      <c r="I3255" s="90">
        <v>1.68</v>
      </c>
      <c r="J3255" s="90" t="s">
        <v>10509</v>
      </c>
      <c r="K3255" s="90">
        <v>382</v>
      </c>
      <c r="L3255" s="90" t="s">
        <v>10512</v>
      </c>
    </row>
    <row r="3256" spans="1:12" hidden="1" outlineLevel="2" x14ac:dyDescent="0.25">
      <c r="A3256" s="90">
        <v>3</v>
      </c>
      <c r="B3256" s="26">
        <v>919211755</v>
      </c>
      <c r="C3256" s="90">
        <v>20</v>
      </c>
      <c r="D3256" s="90">
        <v>184756</v>
      </c>
      <c r="E3256" s="94">
        <v>43364</v>
      </c>
      <c r="F3256" s="26">
        <v>184756277917</v>
      </c>
      <c r="G3256" s="90">
        <v>277917</v>
      </c>
      <c r="H3256" s="90">
        <v>4.3</v>
      </c>
      <c r="I3256" s="90">
        <v>4.3</v>
      </c>
      <c r="J3256" s="90" t="s">
        <v>10509</v>
      </c>
      <c r="K3256" s="90">
        <v>808</v>
      </c>
      <c r="L3256" s="90" t="s">
        <v>10512</v>
      </c>
    </row>
    <row r="3257" spans="1:12" hidden="1" outlineLevel="2" x14ac:dyDescent="0.25">
      <c r="A3257" s="90">
        <v>3</v>
      </c>
      <c r="B3257" s="26">
        <v>919211755</v>
      </c>
      <c r="C3257" s="90">
        <v>20</v>
      </c>
      <c r="D3257" s="90">
        <v>189410</v>
      </c>
      <c r="E3257" s="94">
        <v>43426</v>
      </c>
      <c r="F3257" s="26">
        <v>189410282556</v>
      </c>
      <c r="G3257" s="90">
        <v>282556</v>
      </c>
      <c r="H3257" s="90">
        <v>6.07</v>
      </c>
      <c r="I3257" s="90">
        <v>6.07</v>
      </c>
      <c r="J3257" s="90" t="s">
        <v>10509</v>
      </c>
      <c r="K3257" s="90">
        <v>747</v>
      </c>
      <c r="L3257" s="90" t="s">
        <v>10512</v>
      </c>
    </row>
    <row r="3258" spans="1:12" hidden="1" outlineLevel="2" x14ac:dyDescent="0.25">
      <c r="A3258" s="90">
        <v>3</v>
      </c>
      <c r="B3258" s="26">
        <v>919248690</v>
      </c>
      <c r="C3258" s="90">
        <v>20</v>
      </c>
      <c r="D3258" s="90">
        <v>187068</v>
      </c>
      <c r="E3258" s="94">
        <v>43396</v>
      </c>
      <c r="F3258" s="26">
        <v>187068280223</v>
      </c>
      <c r="G3258" s="90">
        <v>280223</v>
      </c>
      <c r="H3258" s="90">
        <v>2.31</v>
      </c>
      <c r="I3258" s="90">
        <v>2.31</v>
      </c>
      <c r="J3258" s="90" t="s">
        <v>10509</v>
      </c>
      <c r="K3258" s="90">
        <v>777</v>
      </c>
      <c r="L3258" s="90" t="s">
        <v>10512</v>
      </c>
    </row>
    <row r="3259" spans="1:12" hidden="1" outlineLevel="2" x14ac:dyDescent="0.25">
      <c r="A3259" s="90">
        <v>3</v>
      </c>
      <c r="B3259" s="26">
        <v>919248690</v>
      </c>
      <c r="C3259" s="90">
        <v>20</v>
      </c>
      <c r="D3259" s="90">
        <v>189352</v>
      </c>
      <c r="E3259" s="94">
        <v>43426</v>
      </c>
      <c r="F3259" s="26">
        <v>189352282498</v>
      </c>
      <c r="G3259" s="90">
        <v>282498</v>
      </c>
      <c r="H3259" s="90">
        <v>1.99</v>
      </c>
      <c r="I3259" s="90">
        <v>1.99</v>
      </c>
      <c r="J3259" s="90" t="s">
        <v>10509</v>
      </c>
      <c r="K3259" s="90">
        <v>747</v>
      </c>
      <c r="L3259" s="90" t="s">
        <v>10512</v>
      </c>
    </row>
    <row r="3260" spans="1:12" hidden="1" outlineLevel="2" x14ac:dyDescent="0.25">
      <c r="A3260" s="90">
        <v>3</v>
      </c>
      <c r="B3260" s="26">
        <v>919318782</v>
      </c>
      <c r="C3260" s="90">
        <v>20</v>
      </c>
      <c r="D3260" s="90">
        <v>227320</v>
      </c>
      <c r="E3260" s="94">
        <v>43851</v>
      </c>
      <c r="F3260" s="26">
        <v>227320319297</v>
      </c>
      <c r="G3260" s="90">
        <v>319297</v>
      </c>
      <c r="H3260" s="90">
        <v>6.12</v>
      </c>
      <c r="I3260" s="90">
        <v>6.12</v>
      </c>
      <c r="J3260" s="90" t="s">
        <v>10509</v>
      </c>
      <c r="K3260" s="90">
        <v>320</v>
      </c>
      <c r="L3260" s="90" t="s">
        <v>10512</v>
      </c>
    </row>
    <row r="3261" spans="1:12" hidden="1" outlineLevel="2" x14ac:dyDescent="0.25">
      <c r="A3261" s="90">
        <v>3</v>
      </c>
      <c r="B3261" s="26">
        <v>919318782</v>
      </c>
      <c r="C3261" s="90">
        <v>20</v>
      </c>
      <c r="D3261" s="90">
        <v>230219</v>
      </c>
      <c r="E3261" s="94">
        <v>43882</v>
      </c>
      <c r="F3261" s="26">
        <v>230219322005</v>
      </c>
      <c r="G3261" s="90">
        <v>322005</v>
      </c>
      <c r="H3261" s="90">
        <v>18.649999999999999</v>
      </c>
      <c r="I3261" s="90">
        <v>18.649999999999999</v>
      </c>
      <c r="J3261" s="90" t="s">
        <v>10509</v>
      </c>
      <c r="K3261" s="90">
        <v>291</v>
      </c>
      <c r="L3261" s="90" t="s">
        <v>10512</v>
      </c>
    </row>
    <row r="3262" spans="1:12" hidden="1" outlineLevel="2" x14ac:dyDescent="0.25">
      <c r="A3262" s="90">
        <v>3</v>
      </c>
      <c r="B3262" s="26">
        <v>919339432</v>
      </c>
      <c r="C3262" s="90">
        <v>20</v>
      </c>
      <c r="D3262" s="90">
        <v>170464</v>
      </c>
      <c r="E3262" s="94">
        <v>43154</v>
      </c>
      <c r="F3262" s="26">
        <v>170464262114</v>
      </c>
      <c r="G3262" s="90">
        <v>262114</v>
      </c>
      <c r="H3262" s="90">
        <v>1.43</v>
      </c>
      <c r="I3262" s="90">
        <v>1.43</v>
      </c>
      <c r="J3262" s="90" t="s">
        <v>10509</v>
      </c>
      <c r="K3262" s="90">
        <v>1022</v>
      </c>
      <c r="L3262" s="90" t="s">
        <v>10512</v>
      </c>
    </row>
    <row r="3263" spans="1:12" hidden="1" outlineLevel="2" x14ac:dyDescent="0.25">
      <c r="A3263" s="90">
        <v>3</v>
      </c>
      <c r="B3263" s="26">
        <v>919342469</v>
      </c>
      <c r="C3263" s="90">
        <v>20</v>
      </c>
      <c r="D3263" s="90">
        <v>187328</v>
      </c>
      <c r="E3263" s="94">
        <v>43396</v>
      </c>
      <c r="F3263" s="26">
        <v>187328280483</v>
      </c>
      <c r="G3263" s="90">
        <v>280483</v>
      </c>
      <c r="H3263" s="90">
        <v>1.72</v>
      </c>
      <c r="I3263" s="90">
        <v>1.72</v>
      </c>
      <c r="J3263" s="90" t="s">
        <v>10509</v>
      </c>
      <c r="K3263" s="90">
        <v>777</v>
      </c>
      <c r="L3263" s="90" t="s">
        <v>10512</v>
      </c>
    </row>
    <row r="3264" spans="1:12" hidden="1" outlineLevel="2" x14ac:dyDescent="0.25">
      <c r="A3264" s="90">
        <v>3</v>
      </c>
      <c r="B3264" s="26">
        <v>919344887</v>
      </c>
      <c r="C3264" s="90">
        <v>20</v>
      </c>
      <c r="D3264" s="90">
        <v>171977</v>
      </c>
      <c r="E3264" s="94">
        <v>43185</v>
      </c>
      <c r="F3264" s="26">
        <v>171977263624</v>
      </c>
      <c r="G3264" s="90">
        <v>263624</v>
      </c>
      <c r="H3264" s="90">
        <v>1.68</v>
      </c>
      <c r="I3264" s="90">
        <v>1.68</v>
      </c>
      <c r="J3264" s="90" t="s">
        <v>10509</v>
      </c>
      <c r="K3264" s="90">
        <v>991</v>
      </c>
      <c r="L3264" s="90" t="s">
        <v>10512</v>
      </c>
    </row>
    <row r="3265" spans="1:12" hidden="1" outlineLevel="2" x14ac:dyDescent="0.25">
      <c r="A3265" s="90">
        <v>3</v>
      </c>
      <c r="B3265" s="26">
        <v>919344887</v>
      </c>
      <c r="C3265" s="90">
        <v>20</v>
      </c>
      <c r="D3265" s="90">
        <v>173798</v>
      </c>
      <c r="E3265" s="94">
        <v>43214</v>
      </c>
      <c r="F3265" s="26">
        <v>173798266979</v>
      </c>
      <c r="G3265" s="90">
        <v>266979</v>
      </c>
      <c r="H3265" s="90">
        <v>1.68</v>
      </c>
      <c r="I3265" s="90">
        <v>1.68</v>
      </c>
      <c r="J3265" s="90" t="s">
        <v>10509</v>
      </c>
      <c r="K3265" s="90">
        <v>961</v>
      </c>
      <c r="L3265" s="90" t="s">
        <v>10512</v>
      </c>
    </row>
    <row r="3266" spans="1:12" hidden="1" outlineLevel="2" x14ac:dyDescent="0.25">
      <c r="A3266" s="90">
        <v>3</v>
      </c>
      <c r="B3266" s="26">
        <v>919344887</v>
      </c>
      <c r="C3266" s="90">
        <v>20</v>
      </c>
      <c r="D3266" s="90">
        <v>175672</v>
      </c>
      <c r="E3266" s="94">
        <v>43243</v>
      </c>
      <c r="F3266" s="26">
        <v>175672268849</v>
      </c>
      <c r="G3266" s="90">
        <v>268849</v>
      </c>
      <c r="H3266" s="90">
        <v>1.68</v>
      </c>
      <c r="I3266" s="90">
        <v>1.68</v>
      </c>
      <c r="J3266" s="90" t="s">
        <v>10509</v>
      </c>
      <c r="K3266" s="90">
        <v>930</v>
      </c>
      <c r="L3266" s="90" t="s">
        <v>10512</v>
      </c>
    </row>
    <row r="3267" spans="1:12" hidden="1" outlineLevel="2" x14ac:dyDescent="0.25">
      <c r="A3267" s="90">
        <v>3</v>
      </c>
      <c r="B3267" s="26">
        <v>919379263</v>
      </c>
      <c r="C3267" s="90">
        <v>20</v>
      </c>
      <c r="D3267" s="90">
        <v>180667</v>
      </c>
      <c r="E3267" s="94">
        <v>43305</v>
      </c>
      <c r="F3267" s="26">
        <v>180667273837</v>
      </c>
      <c r="G3267" s="90">
        <v>273837</v>
      </c>
      <c r="H3267" s="90">
        <v>2.5499999999999998</v>
      </c>
      <c r="I3267" s="90">
        <v>2.5499999999999998</v>
      </c>
      <c r="J3267" s="90" t="s">
        <v>10509</v>
      </c>
      <c r="K3267" s="90">
        <v>869</v>
      </c>
      <c r="L3267" s="90" t="s">
        <v>10512</v>
      </c>
    </row>
    <row r="3268" spans="1:12" hidden="1" outlineLevel="2" x14ac:dyDescent="0.25">
      <c r="A3268" s="90">
        <v>3</v>
      </c>
      <c r="B3268" s="26">
        <v>919380485</v>
      </c>
      <c r="C3268" s="90">
        <v>20</v>
      </c>
      <c r="D3268" s="90">
        <v>226519</v>
      </c>
      <c r="E3268" s="94">
        <v>43851</v>
      </c>
      <c r="F3268" s="26">
        <v>226519318618</v>
      </c>
      <c r="G3268" s="90">
        <v>318618</v>
      </c>
      <c r="H3268" s="90">
        <v>3.18</v>
      </c>
      <c r="I3268" s="90">
        <v>3.18</v>
      </c>
      <c r="J3268" s="90" t="s">
        <v>10509</v>
      </c>
      <c r="K3268" s="90">
        <v>320</v>
      </c>
      <c r="L3268" s="90" t="s">
        <v>10512</v>
      </c>
    </row>
    <row r="3269" spans="1:12" hidden="1" outlineLevel="2" x14ac:dyDescent="0.25">
      <c r="A3269" s="90">
        <v>3</v>
      </c>
      <c r="B3269" s="26">
        <v>919384222</v>
      </c>
      <c r="C3269" s="90">
        <v>20</v>
      </c>
      <c r="D3269" s="90">
        <v>187304</v>
      </c>
      <c r="E3269" s="94">
        <v>43396</v>
      </c>
      <c r="F3269" s="26">
        <v>187304280459</v>
      </c>
      <c r="G3269" s="90">
        <v>280459</v>
      </c>
      <c r="H3269" s="90">
        <v>16.16</v>
      </c>
      <c r="I3269" s="90">
        <v>16.16</v>
      </c>
      <c r="J3269" s="90" t="s">
        <v>10509</v>
      </c>
      <c r="K3269" s="90">
        <v>777</v>
      </c>
      <c r="L3269" s="90" t="s">
        <v>10512</v>
      </c>
    </row>
    <row r="3270" spans="1:12" hidden="1" outlineLevel="2" x14ac:dyDescent="0.25">
      <c r="A3270" s="90">
        <v>3</v>
      </c>
      <c r="B3270" s="26">
        <v>919384222</v>
      </c>
      <c r="C3270" s="90">
        <v>20</v>
      </c>
      <c r="D3270" s="90">
        <v>191832</v>
      </c>
      <c r="E3270" s="94">
        <v>43455</v>
      </c>
      <c r="F3270" s="26">
        <v>191832284966</v>
      </c>
      <c r="G3270" s="90">
        <v>284966</v>
      </c>
      <c r="H3270" s="90">
        <v>6.09</v>
      </c>
      <c r="I3270" s="90">
        <v>6.09</v>
      </c>
      <c r="J3270" s="90" t="s">
        <v>10509</v>
      </c>
      <c r="K3270" s="90">
        <v>716</v>
      </c>
      <c r="L3270" s="90" t="s">
        <v>10512</v>
      </c>
    </row>
    <row r="3271" spans="1:12" hidden="1" outlineLevel="2" x14ac:dyDescent="0.25">
      <c r="A3271" s="90">
        <v>3</v>
      </c>
      <c r="B3271" s="26">
        <v>919384453</v>
      </c>
      <c r="C3271" s="90">
        <v>20</v>
      </c>
      <c r="D3271" s="90">
        <v>178096</v>
      </c>
      <c r="E3271" s="94">
        <v>43273</v>
      </c>
      <c r="F3271" s="26">
        <v>178096271270</v>
      </c>
      <c r="G3271" s="90">
        <v>271270</v>
      </c>
      <c r="H3271" s="90">
        <v>1.68</v>
      </c>
      <c r="I3271" s="90">
        <v>1.68</v>
      </c>
      <c r="J3271" s="90" t="s">
        <v>10509</v>
      </c>
      <c r="K3271" s="90">
        <v>900</v>
      </c>
      <c r="L3271" s="90" t="s">
        <v>10512</v>
      </c>
    </row>
    <row r="3272" spans="1:12" hidden="1" outlineLevel="2" x14ac:dyDescent="0.25">
      <c r="A3272" s="90">
        <v>3</v>
      </c>
      <c r="B3272" s="26">
        <v>919384453</v>
      </c>
      <c r="C3272" s="90">
        <v>20</v>
      </c>
      <c r="D3272" s="90">
        <v>182207</v>
      </c>
      <c r="E3272" s="94">
        <v>43335</v>
      </c>
      <c r="F3272" s="26">
        <v>182207275373</v>
      </c>
      <c r="G3272" s="90">
        <v>275373</v>
      </c>
      <c r="H3272" s="90">
        <v>1.68</v>
      </c>
      <c r="I3272" s="90">
        <v>1.68</v>
      </c>
      <c r="J3272" s="90" t="s">
        <v>10509</v>
      </c>
      <c r="K3272" s="90">
        <v>838</v>
      </c>
      <c r="L3272" s="90" t="s">
        <v>10512</v>
      </c>
    </row>
    <row r="3273" spans="1:12" hidden="1" outlineLevel="2" x14ac:dyDescent="0.25">
      <c r="A3273" s="90">
        <v>3</v>
      </c>
      <c r="B3273" s="26">
        <v>919390120</v>
      </c>
      <c r="C3273" s="90">
        <v>20</v>
      </c>
      <c r="D3273" s="90">
        <v>189783</v>
      </c>
      <c r="E3273" s="94">
        <v>43426</v>
      </c>
      <c r="F3273" s="26">
        <v>189783282928</v>
      </c>
      <c r="G3273" s="90">
        <v>282928</v>
      </c>
      <c r="H3273" s="90">
        <v>1.68</v>
      </c>
      <c r="I3273" s="90">
        <v>1.68</v>
      </c>
      <c r="J3273" s="90" t="s">
        <v>10509</v>
      </c>
      <c r="K3273" s="90">
        <v>747</v>
      </c>
      <c r="L3273" s="90" t="s">
        <v>10512</v>
      </c>
    </row>
    <row r="3274" spans="1:12" hidden="1" outlineLevel="2" x14ac:dyDescent="0.25">
      <c r="A3274" s="90">
        <v>3</v>
      </c>
      <c r="B3274" s="26">
        <v>919390120</v>
      </c>
      <c r="C3274" s="90">
        <v>20</v>
      </c>
      <c r="D3274" s="90">
        <v>192049</v>
      </c>
      <c r="E3274" s="94">
        <v>43455</v>
      </c>
      <c r="F3274" s="26">
        <v>192049285182</v>
      </c>
      <c r="G3274" s="90">
        <v>285182</v>
      </c>
      <c r="H3274" s="90">
        <v>1.68</v>
      </c>
      <c r="I3274" s="90">
        <v>1.68</v>
      </c>
      <c r="J3274" s="90" t="s">
        <v>10509</v>
      </c>
      <c r="K3274" s="90">
        <v>716</v>
      </c>
      <c r="L3274" s="90" t="s">
        <v>10512</v>
      </c>
    </row>
    <row r="3275" spans="1:12" hidden="1" outlineLevel="2" x14ac:dyDescent="0.25">
      <c r="A3275" s="90">
        <v>3</v>
      </c>
      <c r="B3275" s="26">
        <v>919391235</v>
      </c>
      <c r="C3275" s="90">
        <v>20</v>
      </c>
      <c r="D3275" s="90">
        <v>232483</v>
      </c>
      <c r="E3275" s="94">
        <v>43913</v>
      </c>
      <c r="F3275" s="26">
        <v>232483324181</v>
      </c>
      <c r="G3275" s="90">
        <v>324181</v>
      </c>
      <c r="H3275" s="90">
        <v>1.75</v>
      </c>
      <c r="I3275" s="90">
        <v>1.75</v>
      </c>
      <c r="J3275" s="90" t="s">
        <v>10509</v>
      </c>
      <c r="K3275" s="90">
        <v>260</v>
      </c>
      <c r="L3275" s="90" t="s">
        <v>10512</v>
      </c>
    </row>
    <row r="3276" spans="1:12" hidden="1" outlineLevel="2" x14ac:dyDescent="0.25">
      <c r="A3276" s="90">
        <v>3</v>
      </c>
      <c r="B3276" s="26">
        <v>919391235</v>
      </c>
      <c r="C3276" s="90">
        <v>20</v>
      </c>
      <c r="D3276" s="90">
        <v>238450</v>
      </c>
      <c r="E3276" s="94">
        <v>43972</v>
      </c>
      <c r="F3276" s="26">
        <v>238450329724</v>
      </c>
      <c r="G3276" s="90">
        <v>329724</v>
      </c>
      <c r="H3276" s="90">
        <v>2.36</v>
      </c>
      <c r="I3276" s="90">
        <v>2.36</v>
      </c>
      <c r="J3276" s="90" t="s">
        <v>10509</v>
      </c>
      <c r="K3276" s="90">
        <v>199</v>
      </c>
      <c r="L3276" s="90" t="s">
        <v>10512</v>
      </c>
    </row>
    <row r="3277" spans="1:12" hidden="1" outlineLevel="2" x14ac:dyDescent="0.25">
      <c r="A3277" s="90">
        <v>3</v>
      </c>
      <c r="B3277" s="26">
        <v>919406553</v>
      </c>
      <c r="C3277" s="90">
        <v>20</v>
      </c>
      <c r="D3277" s="90">
        <v>211754</v>
      </c>
      <c r="E3277" s="94">
        <v>43699</v>
      </c>
      <c r="F3277" s="26">
        <v>211754304613</v>
      </c>
      <c r="G3277" s="90">
        <v>304613</v>
      </c>
      <c r="H3277" s="90">
        <v>1.68</v>
      </c>
      <c r="I3277" s="90">
        <v>1.68</v>
      </c>
      <c r="J3277" s="90" t="s">
        <v>10509</v>
      </c>
      <c r="K3277" s="90">
        <v>473</v>
      </c>
      <c r="L3277" s="90" t="s">
        <v>10512</v>
      </c>
    </row>
    <row r="3278" spans="1:12" hidden="1" outlineLevel="2" x14ac:dyDescent="0.25">
      <c r="A3278" s="90">
        <v>3</v>
      </c>
      <c r="B3278" s="26">
        <v>919427740</v>
      </c>
      <c r="C3278" s="90">
        <v>20</v>
      </c>
      <c r="D3278" s="90">
        <v>198449</v>
      </c>
      <c r="E3278" s="94">
        <v>43546</v>
      </c>
      <c r="F3278" s="26">
        <v>198449291550</v>
      </c>
      <c r="G3278" s="90">
        <v>291550</v>
      </c>
      <c r="H3278" s="90">
        <v>5.84</v>
      </c>
      <c r="I3278" s="90">
        <v>5.84</v>
      </c>
      <c r="J3278" s="90" t="s">
        <v>10509</v>
      </c>
      <c r="K3278" s="90">
        <v>626</v>
      </c>
      <c r="L3278" s="90" t="s">
        <v>10512</v>
      </c>
    </row>
    <row r="3279" spans="1:12" hidden="1" outlineLevel="2" x14ac:dyDescent="0.25">
      <c r="A3279" s="90">
        <v>3</v>
      </c>
      <c r="B3279" s="26">
        <v>919427740</v>
      </c>
      <c r="C3279" s="90">
        <v>20</v>
      </c>
      <c r="D3279" s="90">
        <v>200791</v>
      </c>
      <c r="E3279" s="94">
        <v>43578</v>
      </c>
      <c r="F3279" s="26">
        <v>200791293879</v>
      </c>
      <c r="G3279" s="90">
        <v>293879</v>
      </c>
      <c r="H3279" s="90">
        <v>3.89</v>
      </c>
      <c r="I3279" s="90">
        <v>3.89</v>
      </c>
      <c r="J3279" s="90" t="s">
        <v>10509</v>
      </c>
      <c r="K3279" s="90">
        <v>596</v>
      </c>
      <c r="L3279" s="90" t="s">
        <v>10512</v>
      </c>
    </row>
    <row r="3280" spans="1:12" hidden="1" outlineLevel="2" x14ac:dyDescent="0.25">
      <c r="A3280" s="90">
        <v>3</v>
      </c>
      <c r="B3280" s="26">
        <v>919434217</v>
      </c>
      <c r="C3280" s="90">
        <v>20</v>
      </c>
      <c r="D3280" s="90">
        <v>215570</v>
      </c>
      <c r="E3280" s="94">
        <v>43731</v>
      </c>
      <c r="F3280" s="26">
        <v>215570308222</v>
      </c>
      <c r="G3280" s="90">
        <v>308222</v>
      </c>
      <c r="H3280" s="90">
        <v>0.32</v>
      </c>
      <c r="I3280" s="90">
        <v>0.32</v>
      </c>
      <c r="J3280" s="90" t="s">
        <v>10509</v>
      </c>
      <c r="K3280" s="90">
        <v>443</v>
      </c>
      <c r="L3280" s="90" t="s">
        <v>10512</v>
      </c>
    </row>
    <row r="3281" spans="1:12" hidden="1" outlineLevel="2" x14ac:dyDescent="0.25">
      <c r="A3281" s="90">
        <v>3</v>
      </c>
      <c r="B3281" s="26">
        <v>922122015</v>
      </c>
      <c r="C3281" s="90">
        <v>20</v>
      </c>
      <c r="D3281" s="90">
        <v>212669</v>
      </c>
      <c r="E3281" s="94">
        <v>43699</v>
      </c>
      <c r="F3281" s="26">
        <v>212669305455</v>
      </c>
      <c r="G3281" s="90">
        <v>305455</v>
      </c>
      <c r="H3281" s="90">
        <v>0.18</v>
      </c>
      <c r="I3281" s="90">
        <v>0.18</v>
      </c>
      <c r="J3281" s="90" t="s">
        <v>10509</v>
      </c>
      <c r="K3281" s="90">
        <v>473</v>
      </c>
      <c r="L3281" s="90" t="s">
        <v>10512</v>
      </c>
    </row>
    <row r="3282" spans="1:12" hidden="1" outlineLevel="2" x14ac:dyDescent="0.25">
      <c r="A3282" s="90">
        <v>3</v>
      </c>
      <c r="B3282" s="26">
        <v>922127295</v>
      </c>
      <c r="C3282" s="90">
        <v>20</v>
      </c>
      <c r="D3282" s="90">
        <v>238758</v>
      </c>
      <c r="E3282" s="94">
        <v>43972</v>
      </c>
      <c r="F3282" s="26">
        <v>238758329982</v>
      </c>
      <c r="G3282" s="90">
        <v>329982</v>
      </c>
      <c r="H3282" s="90">
        <v>32.479999999999997</v>
      </c>
      <c r="I3282" s="90">
        <v>32.479999999999997</v>
      </c>
      <c r="J3282" s="90" t="s">
        <v>10509</v>
      </c>
      <c r="K3282" s="90">
        <v>199</v>
      </c>
      <c r="L3282" s="90" t="s">
        <v>10512</v>
      </c>
    </row>
    <row r="3283" spans="1:12" hidden="1" outlineLevel="2" x14ac:dyDescent="0.25">
      <c r="A3283" s="90">
        <v>3</v>
      </c>
      <c r="B3283" s="26">
        <v>922128160</v>
      </c>
      <c r="C3283" s="90">
        <v>20</v>
      </c>
      <c r="D3283" s="90">
        <v>181708</v>
      </c>
      <c r="E3283" s="94">
        <v>43335</v>
      </c>
      <c r="F3283" s="26">
        <v>181708274874</v>
      </c>
      <c r="G3283" s="90">
        <v>274874</v>
      </c>
      <c r="H3283" s="90">
        <v>7.15</v>
      </c>
      <c r="I3283" s="90">
        <v>7.15</v>
      </c>
      <c r="J3283" s="90" t="s">
        <v>10509</v>
      </c>
      <c r="K3283" s="90">
        <v>838</v>
      </c>
      <c r="L3283" s="90" t="s">
        <v>10512</v>
      </c>
    </row>
    <row r="3284" spans="1:12" hidden="1" outlineLevel="2" x14ac:dyDescent="0.25">
      <c r="A3284" s="90">
        <v>3</v>
      </c>
      <c r="B3284" s="26">
        <v>922128160</v>
      </c>
      <c r="C3284" s="90">
        <v>20</v>
      </c>
      <c r="D3284" s="90">
        <v>183897</v>
      </c>
      <c r="E3284" s="94">
        <v>43364</v>
      </c>
      <c r="F3284" s="26">
        <v>183897277058</v>
      </c>
      <c r="G3284" s="90">
        <v>277058</v>
      </c>
      <c r="H3284" s="90">
        <v>13.48</v>
      </c>
      <c r="I3284" s="90">
        <v>13.48</v>
      </c>
      <c r="J3284" s="90" t="s">
        <v>10509</v>
      </c>
      <c r="K3284" s="90">
        <v>808</v>
      </c>
      <c r="L3284" s="90" t="s">
        <v>10512</v>
      </c>
    </row>
    <row r="3285" spans="1:12" hidden="1" outlineLevel="2" x14ac:dyDescent="0.25">
      <c r="A3285" s="90">
        <v>3</v>
      </c>
      <c r="B3285" s="26">
        <v>922128160</v>
      </c>
      <c r="C3285" s="90">
        <v>20</v>
      </c>
      <c r="D3285" s="90">
        <v>186295</v>
      </c>
      <c r="E3285" s="94">
        <v>43396</v>
      </c>
      <c r="F3285" s="26">
        <v>186295279450</v>
      </c>
      <c r="G3285" s="90">
        <v>279450</v>
      </c>
      <c r="H3285" s="90">
        <v>7.91</v>
      </c>
      <c r="I3285" s="90">
        <v>7.91</v>
      </c>
      <c r="J3285" s="90" t="s">
        <v>10509</v>
      </c>
      <c r="K3285" s="90">
        <v>777</v>
      </c>
      <c r="L3285" s="90" t="s">
        <v>10512</v>
      </c>
    </row>
    <row r="3286" spans="1:12" hidden="1" outlineLevel="2" x14ac:dyDescent="0.25">
      <c r="A3286" s="90">
        <v>3</v>
      </c>
      <c r="B3286" s="26">
        <v>922186671</v>
      </c>
      <c r="C3286" s="90">
        <v>20</v>
      </c>
      <c r="D3286" s="90">
        <v>207128</v>
      </c>
      <c r="E3286" s="94">
        <v>43637</v>
      </c>
      <c r="F3286" s="26">
        <v>207128300123</v>
      </c>
      <c r="G3286" s="90">
        <v>300123</v>
      </c>
      <c r="H3286" s="90">
        <v>0.56000000000000005</v>
      </c>
      <c r="I3286" s="90">
        <v>0.56000000000000005</v>
      </c>
      <c r="J3286" s="90" t="s">
        <v>10509</v>
      </c>
      <c r="K3286" s="90">
        <v>535</v>
      </c>
      <c r="L3286" s="90" t="s">
        <v>10512</v>
      </c>
    </row>
    <row r="3287" spans="1:12" hidden="1" outlineLevel="2" x14ac:dyDescent="0.25">
      <c r="A3287" s="90">
        <v>3</v>
      </c>
      <c r="B3287" s="26">
        <v>922201678</v>
      </c>
      <c r="C3287" s="90">
        <v>20</v>
      </c>
      <c r="D3287" s="90">
        <v>187299</v>
      </c>
      <c r="E3287" s="94">
        <v>43396</v>
      </c>
      <c r="F3287" s="26">
        <v>187299280454</v>
      </c>
      <c r="G3287" s="90">
        <v>280454</v>
      </c>
      <c r="H3287" s="90">
        <v>1.68</v>
      </c>
      <c r="I3287" s="90">
        <v>1.68</v>
      </c>
      <c r="J3287" s="90" t="s">
        <v>10509</v>
      </c>
      <c r="K3287" s="90">
        <v>777</v>
      </c>
      <c r="L3287" s="90" t="s">
        <v>10512</v>
      </c>
    </row>
    <row r="3288" spans="1:12" hidden="1" outlineLevel="2" x14ac:dyDescent="0.25">
      <c r="A3288" s="90">
        <v>3</v>
      </c>
      <c r="B3288" s="26">
        <v>922201678</v>
      </c>
      <c r="C3288" s="90">
        <v>20</v>
      </c>
      <c r="D3288" s="90">
        <v>191828</v>
      </c>
      <c r="E3288" s="94">
        <v>43455</v>
      </c>
      <c r="F3288" s="26">
        <v>191828284962</v>
      </c>
      <c r="G3288" s="90">
        <v>284962</v>
      </c>
      <c r="H3288" s="90">
        <v>1.68</v>
      </c>
      <c r="I3288" s="90">
        <v>1.68</v>
      </c>
      <c r="J3288" s="90" t="s">
        <v>10509</v>
      </c>
      <c r="K3288" s="90">
        <v>716</v>
      </c>
      <c r="L3288" s="90" t="s">
        <v>10512</v>
      </c>
    </row>
    <row r="3289" spans="1:12" hidden="1" outlineLevel="2" x14ac:dyDescent="0.25">
      <c r="A3289" s="90">
        <v>3</v>
      </c>
      <c r="B3289" s="26">
        <v>922207386</v>
      </c>
      <c r="C3289" s="90">
        <v>20</v>
      </c>
      <c r="D3289" s="90">
        <v>223682</v>
      </c>
      <c r="E3289" s="94">
        <v>43822</v>
      </c>
      <c r="F3289" s="26">
        <v>223682315955</v>
      </c>
      <c r="G3289" s="90">
        <v>315955</v>
      </c>
      <c r="H3289" s="90">
        <v>1.68</v>
      </c>
      <c r="I3289" s="90">
        <v>1.68</v>
      </c>
      <c r="J3289" s="90" t="s">
        <v>10509</v>
      </c>
      <c r="K3289" s="90">
        <v>351</v>
      </c>
      <c r="L3289" s="90" t="s">
        <v>10512</v>
      </c>
    </row>
    <row r="3290" spans="1:12" hidden="1" outlineLevel="2" x14ac:dyDescent="0.25">
      <c r="A3290" s="90">
        <v>3</v>
      </c>
      <c r="B3290" s="26">
        <v>922207386</v>
      </c>
      <c r="C3290" s="90">
        <v>20</v>
      </c>
      <c r="D3290" s="90">
        <v>226556</v>
      </c>
      <c r="E3290" s="94">
        <v>43851</v>
      </c>
      <c r="F3290" s="26">
        <v>226556318655</v>
      </c>
      <c r="G3290" s="90">
        <v>318655</v>
      </c>
      <c r="H3290" s="90">
        <v>1.68</v>
      </c>
      <c r="I3290" s="90">
        <v>1.68</v>
      </c>
      <c r="J3290" s="90" t="s">
        <v>10509</v>
      </c>
      <c r="K3290" s="90">
        <v>320</v>
      </c>
      <c r="L3290" s="90" t="s">
        <v>10512</v>
      </c>
    </row>
    <row r="3291" spans="1:12" hidden="1" outlineLevel="2" x14ac:dyDescent="0.25">
      <c r="A3291" s="90">
        <v>3</v>
      </c>
      <c r="B3291" s="26">
        <v>922207386</v>
      </c>
      <c r="C3291" s="90">
        <v>20</v>
      </c>
      <c r="D3291" s="90">
        <v>229465</v>
      </c>
      <c r="E3291" s="94">
        <v>43882</v>
      </c>
      <c r="F3291" s="26">
        <v>229465321371</v>
      </c>
      <c r="G3291" s="90">
        <v>321371</v>
      </c>
      <c r="H3291" s="90">
        <v>1.68</v>
      </c>
      <c r="I3291" s="90">
        <v>1.68</v>
      </c>
      <c r="J3291" s="90" t="s">
        <v>10509</v>
      </c>
      <c r="K3291" s="90">
        <v>291</v>
      </c>
      <c r="L3291" s="90" t="s">
        <v>10512</v>
      </c>
    </row>
    <row r="3292" spans="1:12" hidden="1" outlineLevel="2" x14ac:dyDescent="0.25">
      <c r="A3292" s="90">
        <v>3</v>
      </c>
      <c r="B3292" s="26">
        <v>922233705</v>
      </c>
      <c r="C3292" s="90">
        <v>20</v>
      </c>
      <c r="D3292" s="90">
        <v>182777</v>
      </c>
      <c r="E3292" s="94">
        <v>43335</v>
      </c>
      <c r="F3292" s="26">
        <v>182777275943</v>
      </c>
      <c r="G3292" s="90">
        <v>275943</v>
      </c>
      <c r="H3292" s="90">
        <v>2.39</v>
      </c>
      <c r="I3292" s="90">
        <v>2.39</v>
      </c>
      <c r="J3292" s="90" t="s">
        <v>10509</v>
      </c>
      <c r="K3292" s="90">
        <v>838</v>
      </c>
      <c r="L3292" s="90" t="s">
        <v>10512</v>
      </c>
    </row>
    <row r="3293" spans="1:12" hidden="1" outlineLevel="2" x14ac:dyDescent="0.25">
      <c r="A3293" s="90">
        <v>3</v>
      </c>
      <c r="B3293" s="26">
        <v>922233705</v>
      </c>
      <c r="C3293" s="90">
        <v>20</v>
      </c>
      <c r="D3293" s="90">
        <v>184999</v>
      </c>
      <c r="E3293" s="94">
        <v>43364</v>
      </c>
      <c r="F3293" s="26">
        <v>184999278160</v>
      </c>
      <c r="G3293" s="90">
        <v>278160</v>
      </c>
      <c r="H3293" s="90">
        <v>1.1499999999999999</v>
      </c>
      <c r="I3293" s="90">
        <v>1.1499999999999999</v>
      </c>
      <c r="J3293" s="90" t="s">
        <v>10509</v>
      </c>
      <c r="K3293" s="90">
        <v>808</v>
      </c>
      <c r="L3293" s="90" t="s">
        <v>10512</v>
      </c>
    </row>
    <row r="3294" spans="1:12" hidden="1" outlineLevel="2" x14ac:dyDescent="0.25">
      <c r="A3294" s="90">
        <v>3</v>
      </c>
      <c r="B3294" s="26">
        <v>922310339</v>
      </c>
      <c r="C3294" s="90">
        <v>20</v>
      </c>
      <c r="D3294" s="90">
        <v>237487</v>
      </c>
      <c r="E3294" s="94">
        <v>43972</v>
      </c>
      <c r="F3294" s="26">
        <v>237487328766</v>
      </c>
      <c r="G3294" s="90">
        <v>328766</v>
      </c>
      <c r="H3294" s="90">
        <v>1.69</v>
      </c>
      <c r="I3294" s="90">
        <v>1.69</v>
      </c>
      <c r="J3294" s="90" t="s">
        <v>10509</v>
      </c>
      <c r="K3294" s="90">
        <v>199</v>
      </c>
      <c r="L3294" s="90" t="s">
        <v>10512</v>
      </c>
    </row>
    <row r="3295" spans="1:12" hidden="1" outlineLevel="2" x14ac:dyDescent="0.25">
      <c r="A3295" s="90">
        <v>3</v>
      </c>
      <c r="B3295" s="26">
        <v>922312046</v>
      </c>
      <c r="C3295" s="90">
        <v>20</v>
      </c>
      <c r="D3295" s="90">
        <v>210947</v>
      </c>
      <c r="E3295" s="94">
        <v>43699</v>
      </c>
      <c r="F3295" s="26">
        <v>210947303806</v>
      </c>
      <c r="G3295" s="90">
        <v>303806</v>
      </c>
      <c r="H3295" s="90">
        <v>1.68</v>
      </c>
      <c r="I3295" s="90">
        <v>1.68</v>
      </c>
      <c r="J3295" s="90" t="s">
        <v>10509</v>
      </c>
      <c r="K3295" s="90">
        <v>473</v>
      </c>
      <c r="L3295" s="90" t="s">
        <v>10512</v>
      </c>
    </row>
    <row r="3296" spans="1:12" hidden="1" outlineLevel="2" x14ac:dyDescent="0.25">
      <c r="A3296" s="90">
        <v>3</v>
      </c>
      <c r="B3296" s="26">
        <v>922317243</v>
      </c>
      <c r="C3296" s="90">
        <v>20</v>
      </c>
      <c r="D3296" s="90">
        <v>168863</v>
      </c>
      <c r="E3296" s="94">
        <v>43124</v>
      </c>
      <c r="F3296" s="26">
        <v>168863260515</v>
      </c>
      <c r="G3296" s="90">
        <v>260515</v>
      </c>
      <c r="H3296" s="90">
        <v>1.3</v>
      </c>
      <c r="I3296" s="90">
        <v>1.3</v>
      </c>
      <c r="J3296" s="90" t="s">
        <v>10509</v>
      </c>
      <c r="K3296" s="90">
        <v>1050</v>
      </c>
      <c r="L3296" s="90" t="s">
        <v>10512</v>
      </c>
    </row>
    <row r="3297" spans="1:12" hidden="1" outlineLevel="2" x14ac:dyDescent="0.25">
      <c r="A3297" s="90">
        <v>3</v>
      </c>
      <c r="B3297" s="26">
        <v>922325113</v>
      </c>
      <c r="C3297" s="90">
        <v>20</v>
      </c>
      <c r="D3297" s="90">
        <v>215751</v>
      </c>
      <c r="E3297" s="94">
        <v>43731</v>
      </c>
      <c r="F3297" s="26">
        <v>215751308376</v>
      </c>
      <c r="G3297" s="90">
        <v>308376</v>
      </c>
      <c r="H3297" s="90">
        <v>4.4400000000000004</v>
      </c>
      <c r="I3297" s="90">
        <v>4.4400000000000004</v>
      </c>
      <c r="J3297" s="90" t="s">
        <v>10509</v>
      </c>
      <c r="K3297" s="90">
        <v>443</v>
      </c>
      <c r="L3297" s="90" t="s">
        <v>10512</v>
      </c>
    </row>
    <row r="3298" spans="1:12" hidden="1" outlineLevel="2" x14ac:dyDescent="0.25">
      <c r="A3298" s="90">
        <v>3</v>
      </c>
      <c r="B3298" s="26">
        <v>922325113</v>
      </c>
      <c r="C3298" s="90">
        <v>20</v>
      </c>
      <c r="D3298" s="90">
        <v>218676</v>
      </c>
      <c r="E3298" s="94">
        <v>43759</v>
      </c>
      <c r="F3298" s="26">
        <v>218676311154</v>
      </c>
      <c r="G3298" s="90">
        <v>311154</v>
      </c>
      <c r="H3298" s="90">
        <v>4.08</v>
      </c>
      <c r="I3298" s="90">
        <v>4.08</v>
      </c>
      <c r="J3298" s="90" t="s">
        <v>10509</v>
      </c>
      <c r="K3298" s="90">
        <v>412</v>
      </c>
      <c r="L3298" s="90" t="s">
        <v>10512</v>
      </c>
    </row>
    <row r="3299" spans="1:12" hidden="1" outlineLevel="2" x14ac:dyDescent="0.25">
      <c r="A3299" s="90">
        <v>3</v>
      </c>
      <c r="B3299" s="26">
        <v>922347943</v>
      </c>
      <c r="C3299" s="90">
        <v>20</v>
      </c>
      <c r="D3299" s="90">
        <v>187088</v>
      </c>
      <c r="E3299" s="94">
        <v>43396</v>
      </c>
      <c r="F3299" s="26">
        <v>187088280243</v>
      </c>
      <c r="G3299" s="90">
        <v>280243</v>
      </c>
      <c r="H3299" s="90">
        <v>1.68</v>
      </c>
      <c r="I3299" s="90">
        <v>1.68</v>
      </c>
      <c r="J3299" s="90" t="s">
        <v>10509</v>
      </c>
      <c r="K3299" s="90">
        <v>777</v>
      </c>
      <c r="L3299" s="90" t="s">
        <v>10512</v>
      </c>
    </row>
    <row r="3300" spans="1:12" hidden="1" outlineLevel="2" x14ac:dyDescent="0.25">
      <c r="A3300" s="90">
        <v>3</v>
      </c>
      <c r="B3300" s="26">
        <v>922347943</v>
      </c>
      <c r="C3300" s="90">
        <v>20</v>
      </c>
      <c r="D3300" s="90">
        <v>189371</v>
      </c>
      <c r="E3300" s="94">
        <v>43426</v>
      </c>
      <c r="F3300" s="26">
        <v>189371282517</v>
      </c>
      <c r="G3300" s="90">
        <v>282517</v>
      </c>
      <c r="H3300" s="90">
        <v>1.68</v>
      </c>
      <c r="I3300" s="90">
        <v>1.68</v>
      </c>
      <c r="J3300" s="90" t="s">
        <v>10509</v>
      </c>
      <c r="K3300" s="90">
        <v>747</v>
      </c>
      <c r="L3300" s="90" t="s">
        <v>10512</v>
      </c>
    </row>
    <row r="3301" spans="1:12" hidden="1" outlineLevel="2" x14ac:dyDescent="0.25">
      <c r="A3301" s="90">
        <v>3</v>
      </c>
      <c r="B3301" s="26">
        <v>922378880</v>
      </c>
      <c r="C3301" s="90">
        <v>20</v>
      </c>
      <c r="D3301" s="90">
        <v>199166</v>
      </c>
      <c r="E3301" s="94">
        <v>43546</v>
      </c>
      <c r="F3301" s="26">
        <v>199166292265</v>
      </c>
      <c r="G3301" s="90">
        <v>292265</v>
      </c>
      <c r="H3301" s="90">
        <v>0.74</v>
      </c>
      <c r="I3301" s="90">
        <v>0.74</v>
      </c>
      <c r="J3301" s="90" t="s">
        <v>10509</v>
      </c>
      <c r="K3301" s="90">
        <v>626</v>
      </c>
      <c r="L3301" s="90" t="s">
        <v>10512</v>
      </c>
    </row>
    <row r="3302" spans="1:12" hidden="1" outlineLevel="2" x14ac:dyDescent="0.25">
      <c r="A3302" s="90">
        <v>3</v>
      </c>
      <c r="B3302" s="26">
        <v>922479738</v>
      </c>
      <c r="C3302" s="90">
        <v>20</v>
      </c>
      <c r="D3302" s="90">
        <v>224124</v>
      </c>
      <c r="E3302" s="94">
        <v>43822</v>
      </c>
      <c r="F3302" s="26">
        <v>224124316329</v>
      </c>
      <c r="G3302" s="90">
        <v>316329</v>
      </c>
      <c r="H3302" s="90">
        <v>0.75</v>
      </c>
      <c r="I3302" s="90">
        <v>0.75</v>
      </c>
      <c r="J3302" s="90" t="s">
        <v>10509</v>
      </c>
      <c r="K3302" s="90">
        <v>351</v>
      </c>
      <c r="L3302" s="90" t="s">
        <v>10512</v>
      </c>
    </row>
    <row r="3303" spans="1:12" hidden="1" outlineLevel="2" x14ac:dyDescent="0.25">
      <c r="A3303" s="90">
        <v>3</v>
      </c>
      <c r="B3303" s="26">
        <v>922482179001</v>
      </c>
      <c r="C3303" s="90">
        <v>20</v>
      </c>
      <c r="D3303" s="90">
        <v>230510</v>
      </c>
      <c r="E3303" s="94">
        <v>43892</v>
      </c>
      <c r="F3303" s="26">
        <v>230510322274</v>
      </c>
      <c r="G3303" s="90">
        <v>322274</v>
      </c>
      <c r="H3303" s="90">
        <v>2.74</v>
      </c>
      <c r="I3303" s="90">
        <v>2.74</v>
      </c>
      <c r="J3303" s="90" t="s">
        <v>10509</v>
      </c>
      <c r="K3303" s="90">
        <v>291</v>
      </c>
      <c r="L3303" s="90" t="s">
        <v>10512</v>
      </c>
    </row>
    <row r="3304" spans="1:12" hidden="1" outlineLevel="2" x14ac:dyDescent="0.25">
      <c r="A3304" s="90">
        <v>3</v>
      </c>
      <c r="B3304" s="26">
        <v>922482179001</v>
      </c>
      <c r="C3304" s="90">
        <v>20</v>
      </c>
      <c r="D3304" s="90">
        <v>239468</v>
      </c>
      <c r="E3304" s="94">
        <v>43983</v>
      </c>
      <c r="F3304" s="26">
        <v>239468330603</v>
      </c>
      <c r="G3304" s="90">
        <v>330603</v>
      </c>
      <c r="H3304" s="90">
        <v>1.68</v>
      </c>
      <c r="I3304" s="90">
        <v>1.68</v>
      </c>
      <c r="J3304" s="90" t="s">
        <v>10509</v>
      </c>
      <c r="K3304" s="90">
        <v>199</v>
      </c>
      <c r="L3304" s="90" t="s">
        <v>10512</v>
      </c>
    </row>
    <row r="3305" spans="1:12" hidden="1" outlineLevel="2" x14ac:dyDescent="0.25">
      <c r="A3305" s="90">
        <v>3</v>
      </c>
      <c r="B3305" s="26">
        <v>922515358</v>
      </c>
      <c r="C3305" s="90">
        <v>20</v>
      </c>
      <c r="D3305" s="90">
        <v>215745</v>
      </c>
      <c r="E3305" s="94">
        <v>43731</v>
      </c>
      <c r="F3305" s="26">
        <v>215745308370</v>
      </c>
      <c r="G3305" s="90">
        <v>308370</v>
      </c>
      <c r="H3305" s="90">
        <v>0.11</v>
      </c>
      <c r="I3305" s="90">
        <v>0.11</v>
      </c>
      <c r="J3305" s="90" t="s">
        <v>10509</v>
      </c>
      <c r="K3305" s="90">
        <v>443</v>
      </c>
      <c r="L3305" s="90" t="s">
        <v>10512</v>
      </c>
    </row>
    <row r="3306" spans="1:12" hidden="1" outlineLevel="2" x14ac:dyDescent="0.25">
      <c r="A3306" s="90">
        <v>3</v>
      </c>
      <c r="B3306" s="26">
        <v>922515358</v>
      </c>
      <c r="C3306" s="90">
        <v>20</v>
      </c>
      <c r="D3306" s="90">
        <v>218641</v>
      </c>
      <c r="E3306" s="94">
        <v>43759</v>
      </c>
      <c r="F3306" s="26">
        <v>218641311127</v>
      </c>
      <c r="G3306" s="90">
        <v>311127</v>
      </c>
      <c r="H3306" s="90">
        <v>0.57999999999999996</v>
      </c>
      <c r="I3306" s="90">
        <v>0.57999999999999996</v>
      </c>
      <c r="J3306" s="90" t="s">
        <v>10509</v>
      </c>
      <c r="K3306" s="90">
        <v>412</v>
      </c>
      <c r="L3306" s="90" t="s">
        <v>10512</v>
      </c>
    </row>
    <row r="3307" spans="1:12" hidden="1" outlineLevel="2" x14ac:dyDescent="0.25">
      <c r="A3307" s="90">
        <v>3</v>
      </c>
      <c r="B3307" s="26">
        <v>922558259</v>
      </c>
      <c r="C3307" s="90">
        <v>20</v>
      </c>
      <c r="D3307" s="90">
        <v>186849</v>
      </c>
      <c r="E3307" s="94">
        <v>43396</v>
      </c>
      <c r="F3307" s="26">
        <v>186849280004</v>
      </c>
      <c r="G3307" s="90">
        <v>280004</v>
      </c>
      <c r="H3307" s="90">
        <v>1.68</v>
      </c>
      <c r="I3307" s="90">
        <v>1.68</v>
      </c>
      <c r="J3307" s="90" t="s">
        <v>10509</v>
      </c>
      <c r="K3307" s="90">
        <v>777</v>
      </c>
      <c r="L3307" s="90" t="s">
        <v>10512</v>
      </c>
    </row>
    <row r="3308" spans="1:12" hidden="1" outlineLevel="2" x14ac:dyDescent="0.25">
      <c r="A3308" s="90">
        <v>3</v>
      </c>
      <c r="B3308" s="26">
        <v>922558259</v>
      </c>
      <c r="C3308" s="90">
        <v>20</v>
      </c>
      <c r="D3308" s="90">
        <v>189153</v>
      </c>
      <c r="E3308" s="94">
        <v>43426</v>
      </c>
      <c r="F3308" s="26">
        <v>189153282299</v>
      </c>
      <c r="G3308" s="90">
        <v>282299</v>
      </c>
      <c r="H3308" s="90">
        <v>1.68</v>
      </c>
      <c r="I3308" s="90">
        <v>1.68</v>
      </c>
      <c r="J3308" s="90" t="s">
        <v>10509</v>
      </c>
      <c r="K3308" s="90">
        <v>747</v>
      </c>
      <c r="L3308" s="90" t="s">
        <v>10512</v>
      </c>
    </row>
    <row r="3309" spans="1:12" hidden="1" outlineLevel="2" x14ac:dyDescent="0.25">
      <c r="A3309" s="90">
        <v>3</v>
      </c>
      <c r="B3309" s="26">
        <v>922559349</v>
      </c>
      <c r="C3309" s="90">
        <v>20</v>
      </c>
      <c r="D3309" s="90">
        <v>218601</v>
      </c>
      <c r="E3309" s="94">
        <v>43759</v>
      </c>
      <c r="F3309" s="26">
        <v>218601311091</v>
      </c>
      <c r="G3309" s="90">
        <v>311091</v>
      </c>
      <c r="H3309" s="90">
        <v>4.7</v>
      </c>
      <c r="I3309" s="90">
        <v>4.7</v>
      </c>
      <c r="J3309" s="90" t="s">
        <v>10509</v>
      </c>
      <c r="K3309" s="90">
        <v>412</v>
      </c>
      <c r="L3309" s="90" t="s">
        <v>10512</v>
      </c>
    </row>
    <row r="3310" spans="1:12" hidden="1" outlineLevel="2" x14ac:dyDescent="0.25">
      <c r="A3310" s="90">
        <v>3</v>
      </c>
      <c r="B3310" s="26">
        <v>922559349</v>
      </c>
      <c r="C3310" s="90">
        <v>20</v>
      </c>
      <c r="D3310" s="90">
        <v>232999</v>
      </c>
      <c r="E3310" s="94">
        <v>43913</v>
      </c>
      <c r="F3310" s="26">
        <v>232999324600</v>
      </c>
      <c r="G3310" s="90">
        <v>324600</v>
      </c>
      <c r="H3310" s="90">
        <v>1.68</v>
      </c>
      <c r="I3310" s="90">
        <v>1.68</v>
      </c>
      <c r="J3310" s="90" t="s">
        <v>10509</v>
      </c>
      <c r="K3310" s="90">
        <v>260</v>
      </c>
      <c r="L3310" s="90" t="s">
        <v>10512</v>
      </c>
    </row>
    <row r="3311" spans="1:12" hidden="1" outlineLevel="2" x14ac:dyDescent="0.25">
      <c r="A3311" s="90">
        <v>3</v>
      </c>
      <c r="B3311" s="26">
        <v>922559349</v>
      </c>
      <c r="C3311" s="90">
        <v>20</v>
      </c>
      <c r="D3311" s="90">
        <v>238975</v>
      </c>
      <c r="E3311" s="94">
        <v>43972</v>
      </c>
      <c r="F3311" s="26">
        <v>238975330153</v>
      </c>
      <c r="G3311" s="90">
        <v>330153</v>
      </c>
      <c r="H3311" s="90">
        <v>1.68</v>
      </c>
      <c r="I3311" s="90">
        <v>1.68</v>
      </c>
      <c r="J3311" s="90" t="s">
        <v>10509</v>
      </c>
      <c r="K3311" s="90">
        <v>199</v>
      </c>
      <c r="L3311" s="90" t="s">
        <v>10512</v>
      </c>
    </row>
    <row r="3312" spans="1:12" hidden="1" outlineLevel="2" x14ac:dyDescent="0.25">
      <c r="A3312" s="90">
        <v>3</v>
      </c>
      <c r="B3312" s="26">
        <v>922599683</v>
      </c>
      <c r="C3312" s="90">
        <v>20</v>
      </c>
      <c r="D3312" s="90">
        <v>170187</v>
      </c>
      <c r="E3312" s="94">
        <v>43154</v>
      </c>
      <c r="F3312" s="26">
        <v>170187261837</v>
      </c>
      <c r="G3312" s="90">
        <v>261837</v>
      </c>
      <c r="H3312" s="90">
        <v>1.68</v>
      </c>
      <c r="I3312" s="90">
        <v>1.68</v>
      </c>
      <c r="J3312" s="90" t="s">
        <v>10509</v>
      </c>
      <c r="K3312" s="90">
        <v>1022</v>
      </c>
      <c r="L3312" s="90" t="s">
        <v>10512</v>
      </c>
    </row>
    <row r="3313" spans="1:12" hidden="1" outlineLevel="2" x14ac:dyDescent="0.25">
      <c r="A3313" s="90">
        <v>3</v>
      </c>
      <c r="B3313" s="26">
        <v>922646120</v>
      </c>
      <c r="C3313" s="90">
        <v>20</v>
      </c>
      <c r="D3313" s="90">
        <v>233283</v>
      </c>
      <c r="E3313" s="94">
        <v>43913</v>
      </c>
      <c r="F3313" s="26">
        <v>233283324847</v>
      </c>
      <c r="G3313" s="90">
        <v>324847</v>
      </c>
      <c r="H3313" s="90">
        <v>0.55000000000000004</v>
      </c>
      <c r="I3313" s="90">
        <v>0.55000000000000004</v>
      </c>
      <c r="J3313" s="90" t="s">
        <v>10509</v>
      </c>
      <c r="K3313" s="90">
        <v>260</v>
      </c>
      <c r="L3313" s="90" t="s">
        <v>10512</v>
      </c>
    </row>
    <row r="3314" spans="1:12" hidden="1" outlineLevel="2" x14ac:dyDescent="0.25">
      <c r="A3314" s="90">
        <v>3</v>
      </c>
      <c r="B3314" s="26">
        <v>922646120</v>
      </c>
      <c r="C3314" s="90">
        <v>20</v>
      </c>
      <c r="D3314" s="90">
        <v>236268</v>
      </c>
      <c r="E3314" s="94">
        <v>43942</v>
      </c>
      <c r="F3314" s="26">
        <v>236268327615</v>
      </c>
      <c r="G3314" s="90">
        <v>327615</v>
      </c>
      <c r="H3314" s="90">
        <v>1.2</v>
      </c>
      <c r="I3314" s="90">
        <v>1.2</v>
      </c>
      <c r="J3314" s="90" t="s">
        <v>10509</v>
      </c>
      <c r="K3314" s="90">
        <v>230</v>
      </c>
      <c r="L3314" s="90" t="s">
        <v>10512</v>
      </c>
    </row>
    <row r="3315" spans="1:12" hidden="1" outlineLevel="2" x14ac:dyDescent="0.25">
      <c r="A3315" s="90">
        <v>3</v>
      </c>
      <c r="B3315" s="26">
        <v>922646120</v>
      </c>
      <c r="C3315" s="90">
        <v>20</v>
      </c>
      <c r="D3315" s="90">
        <v>239267</v>
      </c>
      <c r="E3315" s="94">
        <v>43972</v>
      </c>
      <c r="F3315" s="26">
        <v>239267330411</v>
      </c>
      <c r="G3315" s="90">
        <v>330411</v>
      </c>
      <c r="H3315" s="90">
        <v>1.95</v>
      </c>
      <c r="I3315" s="90">
        <v>1.95</v>
      </c>
      <c r="J3315" s="90" t="s">
        <v>10509</v>
      </c>
      <c r="K3315" s="90">
        <v>199</v>
      </c>
      <c r="L3315" s="90" t="s">
        <v>10512</v>
      </c>
    </row>
    <row r="3316" spans="1:12" hidden="1" outlineLevel="2" x14ac:dyDescent="0.25">
      <c r="A3316" s="90">
        <v>3</v>
      </c>
      <c r="B3316" s="26">
        <v>922653175001</v>
      </c>
      <c r="C3316" s="90">
        <v>20</v>
      </c>
      <c r="D3316" s="90">
        <v>213103</v>
      </c>
      <c r="E3316" s="94">
        <v>43710</v>
      </c>
      <c r="F3316" s="26">
        <v>213103305857</v>
      </c>
      <c r="G3316" s="90">
        <v>305857</v>
      </c>
      <c r="H3316" s="90">
        <v>5.62</v>
      </c>
      <c r="I3316" s="90">
        <v>5.62</v>
      </c>
      <c r="J3316" s="90" t="s">
        <v>10509</v>
      </c>
      <c r="K3316" s="90">
        <v>473</v>
      </c>
      <c r="L3316" s="90" t="s">
        <v>10512</v>
      </c>
    </row>
    <row r="3317" spans="1:12" hidden="1" outlineLevel="2" x14ac:dyDescent="0.25">
      <c r="A3317" s="90">
        <v>3</v>
      </c>
      <c r="B3317" s="26">
        <v>922653969</v>
      </c>
      <c r="C3317" s="90">
        <v>20</v>
      </c>
      <c r="D3317" s="90">
        <v>199024</v>
      </c>
      <c r="E3317" s="94">
        <v>43546</v>
      </c>
      <c r="F3317" s="26">
        <v>199024292123</v>
      </c>
      <c r="G3317" s="90">
        <v>292123</v>
      </c>
      <c r="H3317" s="90">
        <v>1.68</v>
      </c>
      <c r="I3317" s="90">
        <v>1.68</v>
      </c>
      <c r="J3317" s="90" t="s">
        <v>10509</v>
      </c>
      <c r="K3317" s="90">
        <v>626</v>
      </c>
      <c r="L3317" s="90" t="s">
        <v>10512</v>
      </c>
    </row>
    <row r="3318" spans="1:12" hidden="1" outlineLevel="2" x14ac:dyDescent="0.25">
      <c r="A3318" s="90">
        <v>3</v>
      </c>
      <c r="B3318" s="26">
        <v>922653969</v>
      </c>
      <c r="C3318" s="90">
        <v>20</v>
      </c>
      <c r="D3318" s="90">
        <v>201370</v>
      </c>
      <c r="E3318" s="94">
        <v>43578</v>
      </c>
      <c r="F3318" s="26">
        <v>201370294456</v>
      </c>
      <c r="G3318" s="90">
        <v>294456</v>
      </c>
      <c r="H3318" s="90">
        <v>1.68</v>
      </c>
      <c r="I3318" s="90">
        <v>1.68</v>
      </c>
      <c r="J3318" s="90" t="s">
        <v>10509</v>
      </c>
      <c r="K3318" s="90">
        <v>596</v>
      </c>
      <c r="L3318" s="90" t="s">
        <v>10512</v>
      </c>
    </row>
    <row r="3319" spans="1:12" hidden="1" outlineLevel="2" x14ac:dyDescent="0.25">
      <c r="A3319" s="90">
        <v>3</v>
      </c>
      <c r="B3319" s="26">
        <v>922682588</v>
      </c>
      <c r="C3319" s="90">
        <v>20</v>
      </c>
      <c r="D3319" s="90">
        <v>203784</v>
      </c>
      <c r="E3319" s="94">
        <v>43607</v>
      </c>
      <c r="F3319" s="26">
        <v>203784296848</v>
      </c>
      <c r="G3319" s="90">
        <v>296848</v>
      </c>
      <c r="H3319" s="90">
        <v>1.84</v>
      </c>
      <c r="I3319" s="90">
        <v>1.84</v>
      </c>
      <c r="J3319" s="90" t="s">
        <v>10509</v>
      </c>
      <c r="K3319" s="90">
        <v>565</v>
      </c>
      <c r="L3319" s="90" t="s">
        <v>10512</v>
      </c>
    </row>
    <row r="3320" spans="1:12" hidden="1" outlineLevel="2" x14ac:dyDescent="0.25">
      <c r="A3320" s="90">
        <v>3</v>
      </c>
      <c r="B3320" s="26">
        <v>922682588</v>
      </c>
      <c r="C3320" s="90">
        <v>20</v>
      </c>
      <c r="D3320" s="90">
        <v>206402</v>
      </c>
      <c r="E3320" s="94">
        <v>43637</v>
      </c>
      <c r="F3320" s="26">
        <v>206402299428</v>
      </c>
      <c r="G3320" s="90">
        <v>299428</v>
      </c>
      <c r="H3320" s="90">
        <v>1.68</v>
      </c>
      <c r="I3320" s="90">
        <v>1.68</v>
      </c>
      <c r="J3320" s="90" t="s">
        <v>10509</v>
      </c>
      <c r="K3320" s="90">
        <v>535</v>
      </c>
      <c r="L3320" s="90" t="s">
        <v>10512</v>
      </c>
    </row>
    <row r="3321" spans="1:12" hidden="1" outlineLevel="2" x14ac:dyDescent="0.25">
      <c r="A3321" s="90">
        <v>3</v>
      </c>
      <c r="B3321" s="26">
        <v>922696224</v>
      </c>
      <c r="C3321" s="90">
        <v>20</v>
      </c>
      <c r="D3321" s="90">
        <v>234779</v>
      </c>
      <c r="E3321" s="94">
        <v>43942</v>
      </c>
      <c r="F3321" s="26">
        <v>234779326260</v>
      </c>
      <c r="G3321" s="90">
        <v>326260</v>
      </c>
      <c r="H3321" s="90">
        <v>2.25</v>
      </c>
      <c r="I3321" s="90">
        <v>2.25</v>
      </c>
      <c r="J3321" s="90" t="s">
        <v>10509</v>
      </c>
      <c r="K3321" s="90">
        <v>230</v>
      </c>
      <c r="L3321" s="90" t="s">
        <v>10512</v>
      </c>
    </row>
    <row r="3322" spans="1:12" hidden="1" outlineLevel="2" x14ac:dyDescent="0.25">
      <c r="A3322" s="90">
        <v>3</v>
      </c>
      <c r="B3322" s="26">
        <v>922710629</v>
      </c>
      <c r="C3322" s="90">
        <v>20</v>
      </c>
      <c r="D3322" s="90">
        <v>177713</v>
      </c>
      <c r="E3322" s="94">
        <v>43273</v>
      </c>
      <c r="F3322" s="26">
        <v>177713270887</v>
      </c>
      <c r="G3322" s="90">
        <v>270887</v>
      </c>
      <c r="H3322" s="90">
        <v>6.92</v>
      </c>
      <c r="I3322" s="90">
        <v>6.92</v>
      </c>
      <c r="J3322" s="90" t="s">
        <v>10509</v>
      </c>
      <c r="K3322" s="90">
        <v>900</v>
      </c>
      <c r="L3322" s="90" t="s">
        <v>10512</v>
      </c>
    </row>
    <row r="3323" spans="1:12" hidden="1" outlineLevel="2" x14ac:dyDescent="0.25">
      <c r="A3323" s="90">
        <v>3</v>
      </c>
      <c r="B3323" s="26">
        <v>922710629</v>
      </c>
      <c r="C3323" s="90">
        <v>20</v>
      </c>
      <c r="D3323" s="90">
        <v>181869</v>
      </c>
      <c r="E3323" s="94">
        <v>43335</v>
      </c>
      <c r="F3323" s="26">
        <v>181869275035</v>
      </c>
      <c r="G3323" s="90">
        <v>275035</v>
      </c>
      <c r="H3323" s="90">
        <v>5.85</v>
      </c>
      <c r="I3323" s="90">
        <v>5.85</v>
      </c>
      <c r="J3323" s="90" t="s">
        <v>10509</v>
      </c>
      <c r="K3323" s="90">
        <v>838</v>
      </c>
      <c r="L3323" s="90" t="s">
        <v>10512</v>
      </c>
    </row>
    <row r="3324" spans="1:12" hidden="1" outlineLevel="2" x14ac:dyDescent="0.25">
      <c r="A3324" s="90">
        <v>3</v>
      </c>
      <c r="B3324" s="26">
        <v>922713649</v>
      </c>
      <c r="C3324" s="90">
        <v>20</v>
      </c>
      <c r="D3324" s="90">
        <v>232438</v>
      </c>
      <c r="E3324" s="94">
        <v>43913</v>
      </c>
      <c r="F3324" s="26">
        <v>232438324138</v>
      </c>
      <c r="G3324" s="90">
        <v>324138</v>
      </c>
      <c r="H3324" s="90">
        <v>1.84</v>
      </c>
      <c r="I3324" s="90">
        <v>1.84</v>
      </c>
      <c r="J3324" s="90" t="s">
        <v>10509</v>
      </c>
      <c r="K3324" s="90">
        <v>260</v>
      </c>
      <c r="L3324" s="90" t="s">
        <v>10512</v>
      </c>
    </row>
    <row r="3325" spans="1:12" hidden="1" outlineLevel="2" x14ac:dyDescent="0.25">
      <c r="A3325" s="90">
        <v>3</v>
      </c>
      <c r="B3325" s="26">
        <v>922729504</v>
      </c>
      <c r="C3325" s="90">
        <v>20</v>
      </c>
      <c r="D3325" s="90">
        <v>238673</v>
      </c>
      <c r="E3325" s="94">
        <v>43972</v>
      </c>
      <c r="F3325" s="26">
        <v>238673329922</v>
      </c>
      <c r="G3325" s="90">
        <v>329922</v>
      </c>
      <c r="H3325" s="90">
        <v>11.65</v>
      </c>
      <c r="I3325" s="90">
        <v>11.65</v>
      </c>
      <c r="J3325" s="90" t="s">
        <v>10509</v>
      </c>
      <c r="K3325" s="90">
        <v>199</v>
      </c>
      <c r="L3325" s="90" t="s">
        <v>10512</v>
      </c>
    </row>
    <row r="3326" spans="1:12" hidden="1" outlineLevel="2" x14ac:dyDescent="0.25">
      <c r="A3326" s="90">
        <v>3</v>
      </c>
      <c r="B3326" s="26">
        <v>922794862</v>
      </c>
      <c r="C3326" s="90">
        <v>20</v>
      </c>
      <c r="D3326" s="90">
        <v>211647</v>
      </c>
      <c r="E3326" s="94">
        <v>43699</v>
      </c>
      <c r="F3326" s="26">
        <v>211647304506</v>
      </c>
      <c r="G3326" s="90">
        <v>304506</v>
      </c>
      <c r="H3326" s="90">
        <v>4.83</v>
      </c>
      <c r="I3326" s="90">
        <v>4.83</v>
      </c>
      <c r="J3326" s="90" t="s">
        <v>10509</v>
      </c>
      <c r="K3326" s="90">
        <v>473</v>
      </c>
      <c r="L3326" s="90" t="s">
        <v>10512</v>
      </c>
    </row>
    <row r="3327" spans="1:12" hidden="1" outlineLevel="2" x14ac:dyDescent="0.25">
      <c r="A3327" s="90">
        <v>3</v>
      </c>
      <c r="B3327" s="26">
        <v>922794862</v>
      </c>
      <c r="C3327" s="90">
        <v>20</v>
      </c>
      <c r="D3327" s="90">
        <v>217455</v>
      </c>
      <c r="E3327" s="94">
        <v>43759</v>
      </c>
      <c r="F3327" s="26">
        <v>217455310040</v>
      </c>
      <c r="G3327" s="90">
        <v>310040</v>
      </c>
      <c r="H3327" s="90">
        <v>1.96</v>
      </c>
      <c r="I3327" s="90">
        <v>1.96</v>
      </c>
      <c r="J3327" s="90" t="s">
        <v>10509</v>
      </c>
      <c r="K3327" s="90">
        <v>412</v>
      </c>
      <c r="L3327" s="90" t="s">
        <v>10512</v>
      </c>
    </row>
    <row r="3328" spans="1:12" hidden="1" outlineLevel="2" x14ac:dyDescent="0.25">
      <c r="A3328" s="90">
        <v>3</v>
      </c>
      <c r="B3328" s="26">
        <v>922796636</v>
      </c>
      <c r="C3328" s="90">
        <v>20</v>
      </c>
      <c r="D3328" s="90">
        <v>194411</v>
      </c>
      <c r="E3328" s="94">
        <v>43487</v>
      </c>
      <c r="F3328" s="26">
        <v>194411287534</v>
      </c>
      <c r="G3328" s="90">
        <v>287534</v>
      </c>
      <c r="H3328" s="90">
        <v>1.68</v>
      </c>
      <c r="I3328" s="90">
        <v>1.68</v>
      </c>
      <c r="J3328" s="90" t="s">
        <v>10509</v>
      </c>
      <c r="K3328" s="90">
        <v>685</v>
      </c>
      <c r="L3328" s="90" t="s">
        <v>10512</v>
      </c>
    </row>
    <row r="3329" spans="1:12" hidden="1" outlineLevel="2" x14ac:dyDescent="0.25">
      <c r="A3329" s="90">
        <v>3</v>
      </c>
      <c r="B3329" s="26">
        <v>922796636</v>
      </c>
      <c r="C3329" s="90">
        <v>20</v>
      </c>
      <c r="D3329" s="90">
        <v>196707</v>
      </c>
      <c r="E3329" s="94">
        <v>43518</v>
      </c>
      <c r="F3329" s="26">
        <v>196707289819</v>
      </c>
      <c r="G3329" s="90">
        <v>289819</v>
      </c>
      <c r="H3329" s="90">
        <v>1.68</v>
      </c>
      <c r="I3329" s="90">
        <v>1.68</v>
      </c>
      <c r="J3329" s="90" t="s">
        <v>10509</v>
      </c>
      <c r="K3329" s="90">
        <v>657</v>
      </c>
      <c r="L3329" s="90" t="s">
        <v>10512</v>
      </c>
    </row>
    <row r="3330" spans="1:12" hidden="1" outlineLevel="2" x14ac:dyDescent="0.25">
      <c r="A3330" s="90">
        <v>3</v>
      </c>
      <c r="B3330" s="26">
        <v>922806377</v>
      </c>
      <c r="C3330" s="90">
        <v>20</v>
      </c>
      <c r="D3330" s="90">
        <v>221015</v>
      </c>
      <c r="E3330" s="94">
        <v>43790</v>
      </c>
      <c r="F3330" s="26">
        <v>221015313442</v>
      </c>
      <c r="G3330" s="90">
        <v>313442</v>
      </c>
      <c r="H3330" s="90">
        <v>1.68</v>
      </c>
      <c r="I3330" s="90">
        <v>1.68</v>
      </c>
      <c r="J3330" s="90" t="s">
        <v>10509</v>
      </c>
      <c r="K3330" s="90">
        <v>382</v>
      </c>
      <c r="L3330" s="90" t="s">
        <v>10512</v>
      </c>
    </row>
    <row r="3331" spans="1:12" hidden="1" outlineLevel="2" x14ac:dyDescent="0.25">
      <c r="A3331" s="90">
        <v>3</v>
      </c>
      <c r="B3331" s="26">
        <v>922817879</v>
      </c>
      <c r="C3331" s="90">
        <v>20</v>
      </c>
      <c r="D3331" s="90">
        <v>172334</v>
      </c>
      <c r="E3331" s="94">
        <v>43185</v>
      </c>
      <c r="F3331" s="26">
        <v>172334263981</v>
      </c>
      <c r="G3331" s="90">
        <v>263981</v>
      </c>
      <c r="H3331" s="90">
        <v>0.45</v>
      </c>
      <c r="I3331" s="90">
        <v>0.45</v>
      </c>
      <c r="J3331" s="90" t="s">
        <v>10509</v>
      </c>
      <c r="K3331" s="90">
        <v>991</v>
      </c>
      <c r="L3331" s="90" t="s">
        <v>10512</v>
      </c>
    </row>
    <row r="3332" spans="1:12" hidden="1" outlineLevel="2" x14ac:dyDescent="0.25">
      <c r="A3332" s="90">
        <v>3</v>
      </c>
      <c r="B3332" s="26">
        <v>922847066</v>
      </c>
      <c r="C3332" s="90">
        <v>20</v>
      </c>
      <c r="D3332" s="90">
        <v>177804</v>
      </c>
      <c r="E3332" s="94">
        <v>43273</v>
      </c>
      <c r="F3332" s="26">
        <v>177804270978</v>
      </c>
      <c r="G3332" s="90">
        <v>270978</v>
      </c>
      <c r="H3332" s="90">
        <v>8</v>
      </c>
      <c r="I3332" s="90">
        <v>8</v>
      </c>
      <c r="J3332" s="90" t="s">
        <v>10509</v>
      </c>
      <c r="K3332" s="90">
        <v>900</v>
      </c>
      <c r="L3332" s="90" t="s">
        <v>10512</v>
      </c>
    </row>
    <row r="3333" spans="1:12" hidden="1" outlineLevel="2" x14ac:dyDescent="0.25">
      <c r="A3333" s="90">
        <v>3</v>
      </c>
      <c r="B3333" s="26">
        <v>922848809</v>
      </c>
      <c r="C3333" s="90">
        <v>20</v>
      </c>
      <c r="D3333" s="90">
        <v>207012</v>
      </c>
      <c r="E3333" s="94">
        <v>43637</v>
      </c>
      <c r="F3333" s="26">
        <v>207012300021</v>
      </c>
      <c r="G3333" s="90">
        <v>300021</v>
      </c>
      <c r="H3333" s="90">
        <v>1.92</v>
      </c>
      <c r="I3333" s="90">
        <v>1.92</v>
      </c>
      <c r="J3333" s="90" t="s">
        <v>10509</v>
      </c>
      <c r="K3333" s="90">
        <v>535</v>
      </c>
      <c r="L3333" s="90" t="s">
        <v>10512</v>
      </c>
    </row>
    <row r="3334" spans="1:12" hidden="1" outlineLevel="2" x14ac:dyDescent="0.25">
      <c r="A3334" s="90">
        <v>3</v>
      </c>
      <c r="B3334" s="26">
        <v>922848809</v>
      </c>
      <c r="C3334" s="90">
        <v>20</v>
      </c>
      <c r="D3334" s="90">
        <v>209636</v>
      </c>
      <c r="E3334" s="94">
        <v>43669</v>
      </c>
      <c r="F3334" s="26">
        <v>209636302586</v>
      </c>
      <c r="G3334" s="90">
        <v>302586</v>
      </c>
      <c r="H3334" s="90">
        <v>2.21</v>
      </c>
      <c r="I3334" s="90">
        <v>2.21</v>
      </c>
      <c r="J3334" s="90" t="s">
        <v>10509</v>
      </c>
      <c r="K3334" s="90">
        <v>504</v>
      </c>
      <c r="L3334" s="90" t="s">
        <v>10512</v>
      </c>
    </row>
    <row r="3335" spans="1:12" hidden="1" outlineLevel="2" x14ac:dyDescent="0.25">
      <c r="A3335" s="90">
        <v>3</v>
      </c>
      <c r="B3335" s="26">
        <v>922858808</v>
      </c>
      <c r="C3335" s="90">
        <v>20</v>
      </c>
      <c r="D3335" s="90">
        <v>229591</v>
      </c>
      <c r="E3335" s="94">
        <v>43882</v>
      </c>
      <c r="F3335" s="26">
        <v>229591321492</v>
      </c>
      <c r="G3335" s="90">
        <v>321492</v>
      </c>
      <c r="H3335" s="90">
        <v>7.65</v>
      </c>
      <c r="I3335" s="90">
        <v>7.65</v>
      </c>
      <c r="J3335" s="90" t="s">
        <v>10509</v>
      </c>
      <c r="K3335" s="90">
        <v>291</v>
      </c>
      <c r="L3335" s="90" t="s">
        <v>10512</v>
      </c>
    </row>
    <row r="3336" spans="1:12" hidden="1" outlineLevel="2" x14ac:dyDescent="0.25">
      <c r="A3336" s="90">
        <v>3</v>
      </c>
      <c r="B3336" s="26">
        <v>922858808</v>
      </c>
      <c r="C3336" s="90">
        <v>20</v>
      </c>
      <c r="D3336" s="90">
        <v>232548</v>
      </c>
      <c r="E3336" s="94">
        <v>43913</v>
      </c>
      <c r="F3336" s="26">
        <v>232548324243</v>
      </c>
      <c r="G3336" s="90">
        <v>324243</v>
      </c>
      <c r="H3336" s="90">
        <v>37.979999999999997</v>
      </c>
      <c r="I3336" s="90">
        <v>37.979999999999997</v>
      </c>
      <c r="J3336" s="90" t="s">
        <v>10509</v>
      </c>
      <c r="K3336" s="90">
        <v>260</v>
      </c>
      <c r="L3336" s="90" t="s">
        <v>10512</v>
      </c>
    </row>
    <row r="3337" spans="1:12" hidden="1" outlineLevel="2" x14ac:dyDescent="0.25">
      <c r="A3337" s="90">
        <v>3</v>
      </c>
      <c r="B3337" s="26">
        <v>922858808</v>
      </c>
      <c r="C3337" s="90">
        <v>20</v>
      </c>
      <c r="D3337" s="90">
        <v>235546</v>
      </c>
      <c r="E3337" s="94">
        <v>43942</v>
      </c>
      <c r="F3337" s="26">
        <v>235546327019</v>
      </c>
      <c r="G3337" s="90">
        <v>327019</v>
      </c>
      <c r="H3337" s="90">
        <v>2.0499999999999998</v>
      </c>
      <c r="I3337" s="90">
        <v>2.0499999999999998</v>
      </c>
      <c r="J3337" s="90" t="s">
        <v>10509</v>
      </c>
      <c r="K3337" s="90">
        <v>230</v>
      </c>
      <c r="L3337" s="90" t="s">
        <v>10512</v>
      </c>
    </row>
    <row r="3338" spans="1:12" hidden="1" outlineLevel="2" x14ac:dyDescent="0.25">
      <c r="A3338" s="90">
        <v>3</v>
      </c>
      <c r="B3338" s="26">
        <v>922858808</v>
      </c>
      <c r="C3338" s="90">
        <v>20</v>
      </c>
      <c r="D3338" s="90">
        <v>238516</v>
      </c>
      <c r="E3338" s="94">
        <v>43972</v>
      </c>
      <c r="F3338" s="26">
        <v>238516329787</v>
      </c>
      <c r="G3338" s="90">
        <v>329787</v>
      </c>
      <c r="H3338" s="90">
        <v>2.11</v>
      </c>
      <c r="I3338" s="90">
        <v>2.11</v>
      </c>
      <c r="J3338" s="90" t="s">
        <v>10509</v>
      </c>
      <c r="K3338" s="90">
        <v>199</v>
      </c>
      <c r="L3338" s="90" t="s">
        <v>10512</v>
      </c>
    </row>
    <row r="3339" spans="1:12" hidden="1" outlineLevel="2" x14ac:dyDescent="0.25">
      <c r="A3339" s="90">
        <v>3</v>
      </c>
      <c r="B3339" s="26">
        <v>922884721</v>
      </c>
      <c r="C3339" s="90">
        <v>20</v>
      </c>
      <c r="D3339" s="90">
        <v>226248</v>
      </c>
      <c r="E3339" s="94">
        <v>43851</v>
      </c>
      <c r="F3339" s="26">
        <v>226248318348</v>
      </c>
      <c r="G3339" s="90">
        <v>318348</v>
      </c>
      <c r="H3339" s="90">
        <v>1.68</v>
      </c>
      <c r="I3339" s="90">
        <v>1.68</v>
      </c>
      <c r="J3339" s="90" t="s">
        <v>10509</v>
      </c>
      <c r="K3339" s="90">
        <v>320</v>
      </c>
      <c r="L3339" s="90" t="s">
        <v>10512</v>
      </c>
    </row>
    <row r="3340" spans="1:12" hidden="1" outlineLevel="2" x14ac:dyDescent="0.25">
      <c r="A3340" s="90">
        <v>3</v>
      </c>
      <c r="B3340" s="26">
        <v>922884721</v>
      </c>
      <c r="C3340" s="90">
        <v>20</v>
      </c>
      <c r="D3340" s="90">
        <v>229165</v>
      </c>
      <c r="E3340" s="94">
        <v>43882</v>
      </c>
      <c r="F3340" s="26">
        <v>229165321073</v>
      </c>
      <c r="G3340" s="90">
        <v>321073</v>
      </c>
      <c r="H3340" s="90">
        <v>1.68</v>
      </c>
      <c r="I3340" s="90">
        <v>1.68</v>
      </c>
      <c r="J3340" s="90" t="s">
        <v>10509</v>
      </c>
      <c r="K3340" s="90">
        <v>291</v>
      </c>
      <c r="L3340" s="90" t="s">
        <v>10512</v>
      </c>
    </row>
    <row r="3341" spans="1:12" hidden="1" outlineLevel="2" x14ac:dyDescent="0.25">
      <c r="A3341" s="90">
        <v>3</v>
      </c>
      <c r="B3341" s="26">
        <v>922884721</v>
      </c>
      <c r="C3341" s="90">
        <v>20</v>
      </c>
      <c r="D3341" s="90">
        <v>232128</v>
      </c>
      <c r="E3341" s="94">
        <v>43913</v>
      </c>
      <c r="F3341" s="26">
        <v>232128323830</v>
      </c>
      <c r="G3341" s="90">
        <v>323830</v>
      </c>
      <c r="H3341" s="90">
        <v>1.68</v>
      </c>
      <c r="I3341" s="90">
        <v>1.68</v>
      </c>
      <c r="J3341" s="90" t="s">
        <v>10509</v>
      </c>
      <c r="K3341" s="90">
        <v>260</v>
      </c>
      <c r="L3341" s="90" t="s">
        <v>10512</v>
      </c>
    </row>
    <row r="3342" spans="1:12" hidden="1" outlineLevel="2" x14ac:dyDescent="0.25">
      <c r="A3342" s="90">
        <v>3</v>
      </c>
      <c r="B3342" s="26">
        <v>922884721</v>
      </c>
      <c r="C3342" s="90">
        <v>20</v>
      </c>
      <c r="D3342" s="90">
        <v>238086</v>
      </c>
      <c r="E3342" s="94">
        <v>43972</v>
      </c>
      <c r="F3342" s="26">
        <v>238086329364</v>
      </c>
      <c r="G3342" s="90">
        <v>329364</v>
      </c>
      <c r="H3342" s="90">
        <v>1.68</v>
      </c>
      <c r="I3342" s="90">
        <v>1.68</v>
      </c>
      <c r="J3342" s="90" t="s">
        <v>10509</v>
      </c>
      <c r="K3342" s="90">
        <v>199</v>
      </c>
      <c r="L3342" s="90" t="s">
        <v>10512</v>
      </c>
    </row>
    <row r="3343" spans="1:12" hidden="1" outlineLevel="2" x14ac:dyDescent="0.25">
      <c r="A3343" s="90">
        <v>3</v>
      </c>
      <c r="B3343" s="26">
        <v>922887278</v>
      </c>
      <c r="C3343" s="90">
        <v>20</v>
      </c>
      <c r="D3343" s="90">
        <v>200779</v>
      </c>
      <c r="E3343" s="94">
        <v>43578</v>
      </c>
      <c r="F3343" s="26">
        <v>200779293867</v>
      </c>
      <c r="G3343" s="90">
        <v>293867</v>
      </c>
      <c r="H3343" s="90">
        <v>2.5</v>
      </c>
      <c r="I3343" s="90">
        <v>2.5</v>
      </c>
      <c r="J3343" s="90" t="s">
        <v>10509</v>
      </c>
      <c r="K3343" s="90">
        <v>596</v>
      </c>
      <c r="L3343" s="90" t="s">
        <v>10512</v>
      </c>
    </row>
    <row r="3344" spans="1:12" hidden="1" outlineLevel="2" x14ac:dyDescent="0.25">
      <c r="A3344" s="90">
        <v>3</v>
      </c>
      <c r="B3344" s="26">
        <v>922908371</v>
      </c>
      <c r="C3344" s="90">
        <v>20</v>
      </c>
      <c r="D3344" s="90">
        <v>169042</v>
      </c>
      <c r="E3344" s="94">
        <v>43124</v>
      </c>
      <c r="F3344" s="26">
        <v>169042260694</v>
      </c>
      <c r="G3344" s="90">
        <v>260694</v>
      </c>
      <c r="H3344" s="90">
        <v>0.71</v>
      </c>
      <c r="I3344" s="90">
        <v>0.71</v>
      </c>
      <c r="J3344" s="90" t="s">
        <v>10509</v>
      </c>
      <c r="K3344" s="90">
        <v>1050</v>
      </c>
      <c r="L3344" s="90" t="s">
        <v>10512</v>
      </c>
    </row>
    <row r="3345" spans="1:12" hidden="1" outlineLevel="2" x14ac:dyDescent="0.25">
      <c r="A3345" s="90">
        <v>3</v>
      </c>
      <c r="B3345" s="26">
        <v>922918826</v>
      </c>
      <c r="C3345" s="90">
        <v>20</v>
      </c>
      <c r="D3345" s="90">
        <v>224390</v>
      </c>
      <c r="E3345" s="94">
        <v>43822</v>
      </c>
      <c r="F3345" s="26">
        <v>224390316552</v>
      </c>
      <c r="G3345" s="90">
        <v>316552</v>
      </c>
      <c r="H3345" s="90">
        <v>6.19</v>
      </c>
      <c r="I3345" s="90">
        <v>6.19</v>
      </c>
      <c r="J3345" s="90" t="s">
        <v>10509</v>
      </c>
      <c r="K3345" s="90">
        <v>351</v>
      </c>
      <c r="L3345" s="90" t="s">
        <v>10512</v>
      </c>
    </row>
    <row r="3346" spans="1:12" hidden="1" outlineLevel="2" x14ac:dyDescent="0.25">
      <c r="A3346" s="90">
        <v>3</v>
      </c>
      <c r="B3346" s="26">
        <v>922918826</v>
      </c>
      <c r="C3346" s="90">
        <v>20</v>
      </c>
      <c r="D3346" s="90">
        <v>227277</v>
      </c>
      <c r="E3346" s="94">
        <v>43851</v>
      </c>
      <c r="F3346" s="26">
        <v>227277319256</v>
      </c>
      <c r="G3346" s="90">
        <v>319256</v>
      </c>
      <c r="H3346" s="90">
        <v>7.12</v>
      </c>
      <c r="I3346" s="90">
        <v>7.12</v>
      </c>
      <c r="J3346" s="90" t="s">
        <v>10509</v>
      </c>
      <c r="K3346" s="90">
        <v>320</v>
      </c>
      <c r="L3346" s="90" t="s">
        <v>10512</v>
      </c>
    </row>
    <row r="3347" spans="1:12" hidden="1" outlineLevel="2" x14ac:dyDescent="0.25">
      <c r="A3347" s="90">
        <v>3</v>
      </c>
      <c r="B3347" s="26">
        <v>922928536</v>
      </c>
      <c r="C3347" s="90">
        <v>20</v>
      </c>
      <c r="D3347" s="90">
        <v>232889</v>
      </c>
      <c r="E3347" s="94">
        <v>43913</v>
      </c>
      <c r="F3347" s="26">
        <v>232889324517</v>
      </c>
      <c r="G3347" s="90">
        <v>324517</v>
      </c>
      <c r="H3347" s="90">
        <v>6.89</v>
      </c>
      <c r="I3347" s="90">
        <v>6.89</v>
      </c>
      <c r="J3347" s="90" t="s">
        <v>10509</v>
      </c>
      <c r="K3347" s="90">
        <v>260</v>
      </c>
      <c r="L3347" s="90" t="s">
        <v>10512</v>
      </c>
    </row>
    <row r="3348" spans="1:12" hidden="1" outlineLevel="2" x14ac:dyDescent="0.25">
      <c r="A3348" s="90">
        <v>3</v>
      </c>
      <c r="B3348" s="26">
        <v>922928536</v>
      </c>
      <c r="C3348" s="90">
        <v>20</v>
      </c>
      <c r="D3348" s="90">
        <v>235892</v>
      </c>
      <c r="E3348" s="94">
        <v>43942</v>
      </c>
      <c r="F3348" s="26">
        <v>235892327298</v>
      </c>
      <c r="G3348" s="90">
        <v>327298</v>
      </c>
      <c r="H3348" s="90">
        <v>5.84</v>
      </c>
      <c r="I3348" s="90">
        <v>5.84</v>
      </c>
      <c r="J3348" s="90" t="s">
        <v>10509</v>
      </c>
      <c r="K3348" s="90">
        <v>230</v>
      </c>
      <c r="L3348" s="90" t="s">
        <v>10512</v>
      </c>
    </row>
    <row r="3349" spans="1:12" hidden="1" outlineLevel="2" x14ac:dyDescent="0.25">
      <c r="A3349" s="90">
        <v>3</v>
      </c>
      <c r="B3349" s="26">
        <v>922928536</v>
      </c>
      <c r="C3349" s="90">
        <v>20</v>
      </c>
      <c r="D3349" s="90">
        <v>238863</v>
      </c>
      <c r="E3349" s="94">
        <v>43972</v>
      </c>
      <c r="F3349" s="26">
        <v>238863330068</v>
      </c>
      <c r="G3349" s="90">
        <v>330068</v>
      </c>
      <c r="H3349" s="90">
        <v>10.039999999999999</v>
      </c>
      <c r="I3349" s="90">
        <v>10.039999999999999</v>
      </c>
      <c r="J3349" s="90" t="s">
        <v>10509</v>
      </c>
      <c r="K3349" s="90">
        <v>199</v>
      </c>
      <c r="L3349" s="90" t="s">
        <v>10512</v>
      </c>
    </row>
    <row r="3350" spans="1:12" hidden="1" outlineLevel="2" x14ac:dyDescent="0.25">
      <c r="A3350" s="90">
        <v>3</v>
      </c>
      <c r="B3350" s="26">
        <v>922935424</v>
      </c>
      <c r="C3350" s="90">
        <v>20</v>
      </c>
      <c r="D3350" s="90">
        <v>180587</v>
      </c>
      <c r="E3350" s="94">
        <v>43305</v>
      </c>
      <c r="F3350" s="26">
        <v>180587273757</v>
      </c>
      <c r="G3350" s="90">
        <v>273757</v>
      </c>
      <c r="H3350" s="90">
        <v>0.25</v>
      </c>
      <c r="I3350" s="90">
        <v>0.25</v>
      </c>
      <c r="J3350" s="90" t="s">
        <v>10509</v>
      </c>
      <c r="K3350" s="90">
        <v>869</v>
      </c>
      <c r="L3350" s="90" t="s">
        <v>10512</v>
      </c>
    </row>
    <row r="3351" spans="1:12" hidden="1" outlineLevel="2" x14ac:dyDescent="0.25">
      <c r="A3351" s="90">
        <v>3</v>
      </c>
      <c r="B3351" s="26">
        <v>922961438</v>
      </c>
      <c r="C3351" s="90">
        <v>20</v>
      </c>
      <c r="D3351" s="90">
        <v>228301</v>
      </c>
      <c r="E3351" s="94">
        <v>43882</v>
      </c>
      <c r="F3351" s="26">
        <v>228301320210</v>
      </c>
      <c r="G3351" s="90">
        <v>320210</v>
      </c>
      <c r="H3351" s="90">
        <v>3.6</v>
      </c>
      <c r="I3351" s="90">
        <v>3.6</v>
      </c>
      <c r="J3351" s="90" t="s">
        <v>10509</v>
      </c>
      <c r="K3351" s="90">
        <v>291</v>
      </c>
      <c r="L3351" s="90" t="s">
        <v>10512</v>
      </c>
    </row>
    <row r="3352" spans="1:12" hidden="1" outlineLevel="2" x14ac:dyDescent="0.25">
      <c r="A3352" s="90">
        <v>3</v>
      </c>
      <c r="B3352" s="26">
        <v>922998869</v>
      </c>
      <c r="C3352" s="90">
        <v>20</v>
      </c>
      <c r="D3352" s="90">
        <v>203143</v>
      </c>
      <c r="E3352" s="94">
        <v>43607</v>
      </c>
      <c r="F3352" s="26">
        <v>203143296208</v>
      </c>
      <c r="G3352" s="90">
        <v>296208</v>
      </c>
      <c r="H3352" s="90">
        <v>2.0299999999999998</v>
      </c>
      <c r="I3352" s="90">
        <v>2.0299999999999998</v>
      </c>
      <c r="J3352" s="90" t="s">
        <v>10509</v>
      </c>
      <c r="K3352" s="90">
        <v>565</v>
      </c>
      <c r="L3352" s="90" t="s">
        <v>10512</v>
      </c>
    </row>
    <row r="3353" spans="1:12" hidden="1" outlineLevel="2" x14ac:dyDescent="0.25">
      <c r="A3353" s="90">
        <v>3</v>
      </c>
      <c r="B3353" s="26">
        <v>922998869</v>
      </c>
      <c r="C3353" s="90">
        <v>20</v>
      </c>
      <c r="D3353" s="90">
        <v>205766</v>
      </c>
      <c r="E3353" s="94">
        <v>43637</v>
      </c>
      <c r="F3353" s="26">
        <v>205766298793</v>
      </c>
      <c r="G3353" s="90">
        <v>298793</v>
      </c>
      <c r="H3353" s="90">
        <v>1.68</v>
      </c>
      <c r="I3353" s="90">
        <v>1.68</v>
      </c>
      <c r="J3353" s="90" t="s">
        <v>10509</v>
      </c>
      <c r="K3353" s="90">
        <v>535</v>
      </c>
      <c r="L3353" s="90" t="s">
        <v>10512</v>
      </c>
    </row>
    <row r="3354" spans="1:12" hidden="1" outlineLevel="2" x14ac:dyDescent="0.25">
      <c r="A3354" s="90">
        <v>3</v>
      </c>
      <c r="B3354" s="26">
        <v>923001416</v>
      </c>
      <c r="C3354" s="90">
        <v>20</v>
      </c>
      <c r="D3354" s="90">
        <v>180219</v>
      </c>
      <c r="E3354" s="94">
        <v>43305</v>
      </c>
      <c r="F3354" s="26">
        <v>180219273389</v>
      </c>
      <c r="G3354" s="90">
        <v>273389</v>
      </c>
      <c r="H3354" s="90">
        <v>1.68</v>
      </c>
      <c r="I3354" s="90">
        <v>1.68</v>
      </c>
      <c r="J3354" s="90" t="s">
        <v>10509</v>
      </c>
      <c r="K3354" s="90">
        <v>869</v>
      </c>
      <c r="L3354" s="90" t="s">
        <v>10512</v>
      </c>
    </row>
    <row r="3355" spans="1:12" hidden="1" outlineLevel="2" x14ac:dyDescent="0.25">
      <c r="A3355" s="90">
        <v>3</v>
      </c>
      <c r="B3355" s="26">
        <v>923012827</v>
      </c>
      <c r="C3355" s="90">
        <v>20</v>
      </c>
      <c r="D3355" s="90">
        <v>168465</v>
      </c>
      <c r="E3355" s="94">
        <v>43124</v>
      </c>
      <c r="F3355" s="26">
        <v>168465260117</v>
      </c>
      <c r="G3355" s="90">
        <v>260117</v>
      </c>
      <c r="H3355" s="90">
        <v>11.79</v>
      </c>
      <c r="I3355" s="90">
        <v>11.79</v>
      </c>
      <c r="J3355" s="90" t="s">
        <v>10509</v>
      </c>
      <c r="K3355" s="90">
        <v>1050</v>
      </c>
      <c r="L3355" s="90" t="s">
        <v>10512</v>
      </c>
    </row>
    <row r="3356" spans="1:12" hidden="1" outlineLevel="2" x14ac:dyDescent="0.25">
      <c r="A3356" s="90">
        <v>3</v>
      </c>
      <c r="B3356" s="26">
        <v>923012827</v>
      </c>
      <c r="C3356" s="90">
        <v>20</v>
      </c>
      <c r="D3356" s="90">
        <v>171913</v>
      </c>
      <c r="E3356" s="94">
        <v>43185</v>
      </c>
      <c r="F3356" s="26">
        <v>171913263560</v>
      </c>
      <c r="G3356" s="90">
        <v>263560</v>
      </c>
      <c r="H3356" s="90">
        <v>1.68</v>
      </c>
      <c r="I3356" s="90">
        <v>1.68</v>
      </c>
      <c r="J3356" s="90" t="s">
        <v>10509</v>
      </c>
      <c r="K3356" s="90">
        <v>991</v>
      </c>
      <c r="L3356" s="90" t="s">
        <v>10512</v>
      </c>
    </row>
    <row r="3357" spans="1:12" hidden="1" outlineLevel="2" x14ac:dyDescent="0.25">
      <c r="A3357" s="90">
        <v>3</v>
      </c>
      <c r="B3357" s="26">
        <v>923021661</v>
      </c>
      <c r="C3357" s="90">
        <v>20</v>
      </c>
      <c r="D3357" s="90">
        <v>223749</v>
      </c>
      <c r="E3357" s="94">
        <v>43822</v>
      </c>
      <c r="F3357" s="26">
        <v>223749316020</v>
      </c>
      <c r="G3357" s="90">
        <v>316020</v>
      </c>
      <c r="H3357" s="90">
        <v>2.39</v>
      </c>
      <c r="I3357" s="90">
        <v>2.39</v>
      </c>
      <c r="J3357" s="90" t="s">
        <v>10509</v>
      </c>
      <c r="K3357" s="90">
        <v>351</v>
      </c>
      <c r="L3357" s="90" t="s">
        <v>10512</v>
      </c>
    </row>
    <row r="3358" spans="1:12" hidden="1" outlineLevel="2" x14ac:dyDescent="0.25">
      <c r="A3358" s="90">
        <v>3</v>
      </c>
      <c r="B3358" s="26">
        <v>923021661</v>
      </c>
      <c r="C3358" s="90">
        <v>20</v>
      </c>
      <c r="D3358" s="90">
        <v>226622</v>
      </c>
      <c r="E3358" s="94">
        <v>43851</v>
      </c>
      <c r="F3358" s="26">
        <v>226622318719</v>
      </c>
      <c r="G3358" s="90">
        <v>318719</v>
      </c>
      <c r="H3358" s="90">
        <v>2.0499999999999998</v>
      </c>
      <c r="I3358" s="90">
        <v>2.0499999999999998</v>
      </c>
      <c r="J3358" s="90" t="s">
        <v>10509</v>
      </c>
      <c r="K3358" s="90">
        <v>320</v>
      </c>
      <c r="L3358" s="90" t="s">
        <v>10512</v>
      </c>
    </row>
    <row r="3359" spans="1:12" hidden="1" outlineLevel="2" x14ac:dyDescent="0.25">
      <c r="A3359" s="90">
        <v>3</v>
      </c>
      <c r="B3359" s="26">
        <v>923023592</v>
      </c>
      <c r="C3359" s="90">
        <v>20</v>
      </c>
      <c r="D3359" s="90">
        <v>172233</v>
      </c>
      <c r="E3359" s="94">
        <v>43185</v>
      </c>
      <c r="F3359" s="26">
        <v>172233263880</v>
      </c>
      <c r="G3359" s="90">
        <v>263880</v>
      </c>
      <c r="H3359" s="90">
        <v>11.31</v>
      </c>
      <c r="I3359" s="90">
        <v>11.31</v>
      </c>
      <c r="J3359" s="90" t="s">
        <v>10509</v>
      </c>
      <c r="K3359" s="90">
        <v>991</v>
      </c>
      <c r="L3359" s="90" t="s">
        <v>10512</v>
      </c>
    </row>
    <row r="3360" spans="1:12" hidden="1" outlineLevel="2" x14ac:dyDescent="0.25">
      <c r="A3360" s="90">
        <v>3</v>
      </c>
      <c r="B3360" s="26">
        <v>923038012</v>
      </c>
      <c r="C3360" s="90">
        <v>20</v>
      </c>
      <c r="D3360" s="90">
        <v>229289</v>
      </c>
      <c r="E3360" s="94">
        <v>43882</v>
      </c>
      <c r="F3360" s="26">
        <v>229289321196</v>
      </c>
      <c r="G3360" s="90">
        <v>321196</v>
      </c>
      <c r="H3360" s="90">
        <v>2.0699999999999998</v>
      </c>
      <c r="I3360" s="90">
        <v>2.0699999999999998</v>
      </c>
      <c r="J3360" s="90" t="s">
        <v>10509</v>
      </c>
      <c r="K3360" s="90">
        <v>291</v>
      </c>
      <c r="L3360" s="90" t="s">
        <v>10512</v>
      </c>
    </row>
    <row r="3361" spans="1:12" hidden="1" outlineLevel="2" x14ac:dyDescent="0.25">
      <c r="A3361" s="90">
        <v>3</v>
      </c>
      <c r="B3361" s="26">
        <v>923038012</v>
      </c>
      <c r="C3361" s="90">
        <v>20</v>
      </c>
      <c r="D3361" s="90">
        <v>235247</v>
      </c>
      <c r="E3361" s="94">
        <v>43942</v>
      </c>
      <c r="F3361" s="26">
        <v>235247326726</v>
      </c>
      <c r="G3361" s="90">
        <v>326726</v>
      </c>
      <c r="H3361" s="90">
        <v>16.78</v>
      </c>
      <c r="I3361" s="90">
        <v>16.78</v>
      </c>
      <c r="J3361" s="90" t="s">
        <v>10509</v>
      </c>
      <c r="K3361" s="90">
        <v>230</v>
      </c>
      <c r="L3361" s="90" t="s">
        <v>10512</v>
      </c>
    </row>
    <row r="3362" spans="1:12" hidden="1" outlineLevel="2" x14ac:dyDescent="0.25">
      <c r="A3362" s="90">
        <v>3</v>
      </c>
      <c r="B3362" s="26">
        <v>923038012</v>
      </c>
      <c r="C3362" s="90">
        <v>20</v>
      </c>
      <c r="D3362" s="90">
        <v>238214</v>
      </c>
      <c r="E3362" s="94">
        <v>43972</v>
      </c>
      <c r="F3362" s="26">
        <v>238214329491</v>
      </c>
      <c r="G3362" s="90">
        <v>329491</v>
      </c>
      <c r="H3362" s="90">
        <v>29.95</v>
      </c>
      <c r="I3362" s="90">
        <v>29.95</v>
      </c>
      <c r="J3362" s="90" t="s">
        <v>10509</v>
      </c>
      <c r="K3362" s="90">
        <v>199</v>
      </c>
      <c r="L3362" s="90" t="s">
        <v>10512</v>
      </c>
    </row>
    <row r="3363" spans="1:12" hidden="1" outlineLevel="2" x14ac:dyDescent="0.25">
      <c r="A3363" s="90">
        <v>3</v>
      </c>
      <c r="B3363" s="26">
        <v>923045983</v>
      </c>
      <c r="C3363" s="90">
        <v>20</v>
      </c>
      <c r="D3363" s="90">
        <v>171981</v>
      </c>
      <c r="E3363" s="94">
        <v>43185</v>
      </c>
      <c r="F3363" s="26">
        <v>171981263628</v>
      </c>
      <c r="G3363" s="90">
        <v>263628</v>
      </c>
      <c r="H3363" s="90">
        <v>1.68</v>
      </c>
      <c r="I3363" s="90">
        <v>1.68</v>
      </c>
      <c r="J3363" s="90" t="s">
        <v>10509</v>
      </c>
      <c r="K3363" s="90">
        <v>991</v>
      </c>
      <c r="L3363" s="90" t="s">
        <v>10512</v>
      </c>
    </row>
    <row r="3364" spans="1:12" hidden="1" outlineLevel="2" x14ac:dyDescent="0.25">
      <c r="A3364" s="90">
        <v>3</v>
      </c>
      <c r="B3364" s="26">
        <v>923045983</v>
      </c>
      <c r="C3364" s="90">
        <v>20</v>
      </c>
      <c r="D3364" s="90">
        <v>173802</v>
      </c>
      <c r="E3364" s="94">
        <v>43214</v>
      </c>
      <c r="F3364" s="26">
        <v>173802266983</v>
      </c>
      <c r="G3364" s="90">
        <v>266983</v>
      </c>
      <c r="H3364" s="90">
        <v>1.68</v>
      </c>
      <c r="I3364" s="90">
        <v>1.68</v>
      </c>
      <c r="J3364" s="90" t="s">
        <v>10509</v>
      </c>
      <c r="K3364" s="90">
        <v>961</v>
      </c>
      <c r="L3364" s="90" t="s">
        <v>10512</v>
      </c>
    </row>
    <row r="3365" spans="1:12" hidden="1" outlineLevel="2" x14ac:dyDescent="0.25">
      <c r="A3365" s="90">
        <v>3</v>
      </c>
      <c r="B3365" s="26">
        <v>923045983</v>
      </c>
      <c r="C3365" s="90">
        <v>20</v>
      </c>
      <c r="D3365" s="90">
        <v>175675</v>
      </c>
      <c r="E3365" s="94">
        <v>43243</v>
      </c>
      <c r="F3365" s="26">
        <v>175675268852</v>
      </c>
      <c r="G3365" s="90">
        <v>268852</v>
      </c>
      <c r="H3365" s="90">
        <v>1.68</v>
      </c>
      <c r="I3365" s="90">
        <v>1.68</v>
      </c>
      <c r="J3365" s="90" t="s">
        <v>10509</v>
      </c>
      <c r="K3365" s="90">
        <v>930</v>
      </c>
      <c r="L3365" s="90" t="s">
        <v>10512</v>
      </c>
    </row>
    <row r="3366" spans="1:12" hidden="1" outlineLevel="2" x14ac:dyDescent="0.25">
      <c r="A3366" s="90">
        <v>3</v>
      </c>
      <c r="B3366" s="26">
        <v>919380485</v>
      </c>
      <c r="C3366" s="90">
        <v>20</v>
      </c>
      <c r="D3366" s="90">
        <v>220832</v>
      </c>
      <c r="E3366" s="94">
        <v>43790</v>
      </c>
      <c r="F3366" s="26">
        <v>220832313264</v>
      </c>
      <c r="G3366" s="90">
        <v>313264</v>
      </c>
      <c r="H3366" s="90">
        <v>2.91</v>
      </c>
      <c r="I3366" s="90">
        <v>2.91</v>
      </c>
      <c r="J3366" s="90" t="s">
        <v>10509</v>
      </c>
      <c r="K3366" s="90">
        <v>382</v>
      </c>
      <c r="L3366" s="90" t="s">
        <v>10512</v>
      </c>
    </row>
    <row r="3367" spans="1:12" hidden="1" outlineLevel="2" x14ac:dyDescent="0.25">
      <c r="A3367" s="90">
        <v>3</v>
      </c>
      <c r="B3367" s="26">
        <v>919380485</v>
      </c>
      <c r="C3367" s="90">
        <v>20</v>
      </c>
      <c r="D3367" s="90">
        <v>223642</v>
      </c>
      <c r="E3367" s="94">
        <v>43822</v>
      </c>
      <c r="F3367" s="26">
        <v>223642315916</v>
      </c>
      <c r="G3367" s="90">
        <v>315916</v>
      </c>
      <c r="H3367" s="90">
        <v>3.61</v>
      </c>
      <c r="I3367" s="90">
        <v>3.61</v>
      </c>
      <c r="J3367" s="90" t="s">
        <v>10509</v>
      </c>
      <c r="K3367" s="90">
        <v>351</v>
      </c>
      <c r="L3367" s="90" t="s">
        <v>10512</v>
      </c>
    </row>
    <row r="3368" spans="1:12" hidden="1" outlineLevel="2" x14ac:dyDescent="0.25">
      <c r="A3368" s="90">
        <v>3</v>
      </c>
      <c r="B3368" s="26">
        <v>919384222</v>
      </c>
      <c r="C3368" s="90">
        <v>20</v>
      </c>
      <c r="D3368" s="90">
        <v>189573</v>
      </c>
      <c r="E3368" s="94">
        <v>43426</v>
      </c>
      <c r="F3368" s="26">
        <v>189573282719</v>
      </c>
      <c r="G3368" s="90">
        <v>282719</v>
      </c>
      <c r="H3368" s="90">
        <v>23.63</v>
      </c>
      <c r="I3368" s="90">
        <v>23.63</v>
      </c>
      <c r="J3368" s="90" t="s">
        <v>10509</v>
      </c>
      <c r="K3368" s="90">
        <v>747</v>
      </c>
      <c r="L3368" s="90" t="s">
        <v>10512</v>
      </c>
    </row>
    <row r="3369" spans="1:12" hidden="1" outlineLevel="2" x14ac:dyDescent="0.25">
      <c r="A3369" s="90">
        <v>3</v>
      </c>
      <c r="B3369" s="26">
        <v>919384453</v>
      </c>
      <c r="C3369" s="90">
        <v>20</v>
      </c>
      <c r="D3369" s="90">
        <v>180105</v>
      </c>
      <c r="E3369" s="94">
        <v>43305</v>
      </c>
      <c r="F3369" s="26">
        <v>180105273275</v>
      </c>
      <c r="G3369" s="90">
        <v>273275</v>
      </c>
      <c r="H3369" s="90">
        <v>1.68</v>
      </c>
      <c r="I3369" s="90">
        <v>1.68</v>
      </c>
      <c r="J3369" s="90" t="s">
        <v>10509</v>
      </c>
      <c r="K3369" s="90">
        <v>869</v>
      </c>
      <c r="L3369" s="90" t="s">
        <v>10512</v>
      </c>
    </row>
    <row r="3370" spans="1:12" hidden="1" outlineLevel="2" x14ac:dyDescent="0.25">
      <c r="A3370" s="90">
        <v>3</v>
      </c>
      <c r="B3370" s="26">
        <v>919390120</v>
      </c>
      <c r="C3370" s="90">
        <v>20</v>
      </c>
      <c r="D3370" s="90">
        <v>187541</v>
      </c>
      <c r="E3370" s="94">
        <v>43396</v>
      </c>
      <c r="F3370" s="26">
        <v>187541280695</v>
      </c>
      <c r="G3370" s="90">
        <v>280695</v>
      </c>
      <c r="H3370" s="90">
        <v>1.72</v>
      </c>
      <c r="I3370" s="90">
        <v>1.72</v>
      </c>
      <c r="J3370" s="90" t="s">
        <v>10509</v>
      </c>
      <c r="K3370" s="90">
        <v>777</v>
      </c>
      <c r="L3370" s="90" t="s">
        <v>10512</v>
      </c>
    </row>
    <row r="3371" spans="1:12" hidden="1" outlineLevel="2" x14ac:dyDescent="0.25">
      <c r="A3371" s="90">
        <v>3</v>
      </c>
      <c r="B3371" s="26">
        <v>919391235</v>
      </c>
      <c r="C3371" s="90">
        <v>20</v>
      </c>
      <c r="D3371" s="90">
        <v>229523</v>
      </c>
      <c r="E3371" s="94">
        <v>43882</v>
      </c>
      <c r="F3371" s="26">
        <v>229523321427</v>
      </c>
      <c r="G3371" s="90">
        <v>321427</v>
      </c>
      <c r="H3371" s="90">
        <v>1.68</v>
      </c>
      <c r="I3371" s="90">
        <v>1.68</v>
      </c>
      <c r="J3371" s="90" t="s">
        <v>10509</v>
      </c>
      <c r="K3371" s="90">
        <v>291</v>
      </c>
      <c r="L3371" s="90" t="s">
        <v>10512</v>
      </c>
    </row>
    <row r="3372" spans="1:12" hidden="1" outlineLevel="2" x14ac:dyDescent="0.25">
      <c r="A3372" s="90">
        <v>3</v>
      </c>
      <c r="B3372" s="26">
        <v>919391235</v>
      </c>
      <c r="C3372" s="90">
        <v>20</v>
      </c>
      <c r="D3372" s="90">
        <v>235481</v>
      </c>
      <c r="E3372" s="94">
        <v>43942</v>
      </c>
      <c r="F3372" s="26">
        <v>235481326957</v>
      </c>
      <c r="G3372" s="90">
        <v>326957</v>
      </c>
      <c r="H3372" s="90">
        <v>1.86</v>
      </c>
      <c r="I3372" s="90">
        <v>1.86</v>
      </c>
      <c r="J3372" s="90" t="s">
        <v>10509</v>
      </c>
      <c r="K3372" s="90">
        <v>230</v>
      </c>
      <c r="L3372" s="90" t="s">
        <v>10512</v>
      </c>
    </row>
    <row r="3373" spans="1:12" hidden="1" outlineLevel="2" x14ac:dyDescent="0.25">
      <c r="A3373" s="90">
        <v>3</v>
      </c>
      <c r="B3373" s="26">
        <v>919406553</v>
      </c>
      <c r="C3373" s="90">
        <v>20</v>
      </c>
      <c r="D3373" s="90">
        <v>214650</v>
      </c>
      <c r="E3373" s="94">
        <v>43731</v>
      </c>
      <c r="F3373" s="26">
        <v>214650307368</v>
      </c>
      <c r="G3373" s="90">
        <v>307368</v>
      </c>
      <c r="H3373" s="90">
        <v>1.68</v>
      </c>
      <c r="I3373" s="90">
        <v>1.68</v>
      </c>
      <c r="J3373" s="90" t="s">
        <v>10509</v>
      </c>
      <c r="K3373" s="90">
        <v>443</v>
      </c>
      <c r="L3373" s="90" t="s">
        <v>10512</v>
      </c>
    </row>
    <row r="3374" spans="1:12" hidden="1" outlineLevel="2" x14ac:dyDescent="0.25">
      <c r="A3374" s="90">
        <v>3</v>
      </c>
      <c r="B3374" s="26">
        <v>919406553</v>
      </c>
      <c r="C3374" s="90">
        <v>20</v>
      </c>
      <c r="D3374" s="90">
        <v>217558</v>
      </c>
      <c r="E3374" s="94">
        <v>43759</v>
      </c>
      <c r="F3374" s="26">
        <v>217558310143</v>
      </c>
      <c r="G3374" s="90">
        <v>310143</v>
      </c>
      <c r="H3374" s="90">
        <v>1.68</v>
      </c>
      <c r="I3374" s="90">
        <v>1.68</v>
      </c>
      <c r="J3374" s="90" t="s">
        <v>10509</v>
      </c>
      <c r="K3374" s="90">
        <v>412</v>
      </c>
      <c r="L3374" s="90" t="s">
        <v>10512</v>
      </c>
    </row>
    <row r="3375" spans="1:12" hidden="1" outlineLevel="2" x14ac:dyDescent="0.25">
      <c r="A3375" s="90">
        <v>3</v>
      </c>
      <c r="B3375" s="26">
        <v>919427740</v>
      </c>
      <c r="C3375" s="90">
        <v>20</v>
      </c>
      <c r="D3375" s="90">
        <v>196122</v>
      </c>
      <c r="E3375" s="94">
        <v>43518</v>
      </c>
      <c r="F3375" s="26">
        <v>196122289235</v>
      </c>
      <c r="G3375" s="90">
        <v>289235</v>
      </c>
      <c r="H3375" s="90">
        <v>9.27</v>
      </c>
      <c r="I3375" s="90">
        <v>9.27</v>
      </c>
      <c r="J3375" s="90" t="s">
        <v>10509</v>
      </c>
      <c r="K3375" s="90">
        <v>657</v>
      </c>
      <c r="L3375" s="90" t="s">
        <v>10512</v>
      </c>
    </row>
    <row r="3376" spans="1:12" hidden="1" outlineLevel="2" x14ac:dyDescent="0.25">
      <c r="A3376" s="90">
        <v>3</v>
      </c>
      <c r="B3376" s="26">
        <v>919434217</v>
      </c>
      <c r="C3376" s="90">
        <v>20</v>
      </c>
      <c r="D3376" s="90">
        <v>212686</v>
      </c>
      <c r="E3376" s="94">
        <v>43699</v>
      </c>
      <c r="F3376" s="26">
        <v>212686305470</v>
      </c>
      <c r="G3376" s="90">
        <v>305470</v>
      </c>
      <c r="H3376" s="90">
        <v>0.06</v>
      </c>
      <c r="I3376" s="90">
        <v>0.06</v>
      </c>
      <c r="J3376" s="90" t="s">
        <v>10509</v>
      </c>
      <c r="K3376" s="90">
        <v>473</v>
      </c>
      <c r="L3376" s="90" t="s">
        <v>10512</v>
      </c>
    </row>
    <row r="3377" spans="1:12" hidden="1" outlineLevel="2" x14ac:dyDescent="0.25">
      <c r="A3377" s="90">
        <v>3</v>
      </c>
      <c r="B3377" s="26">
        <v>919446120</v>
      </c>
      <c r="C3377" s="90">
        <v>20</v>
      </c>
      <c r="D3377" s="90">
        <v>230258</v>
      </c>
      <c r="E3377" s="94">
        <v>43882</v>
      </c>
      <c r="F3377" s="26">
        <v>230258322038</v>
      </c>
      <c r="G3377" s="90">
        <v>322038</v>
      </c>
      <c r="H3377" s="90">
        <v>6.63</v>
      </c>
      <c r="I3377" s="90">
        <v>6.63</v>
      </c>
      <c r="J3377" s="90" t="s">
        <v>10509</v>
      </c>
      <c r="K3377" s="90">
        <v>291</v>
      </c>
      <c r="L3377" s="90" t="s">
        <v>10512</v>
      </c>
    </row>
    <row r="3378" spans="1:12" hidden="1" outlineLevel="2" x14ac:dyDescent="0.25">
      <c r="A3378" s="90">
        <v>3</v>
      </c>
      <c r="B3378" s="26">
        <v>919446120</v>
      </c>
      <c r="C3378" s="90">
        <v>20</v>
      </c>
      <c r="D3378" s="90">
        <v>239200</v>
      </c>
      <c r="E3378" s="94">
        <v>43972</v>
      </c>
      <c r="F3378" s="26">
        <v>239200330351</v>
      </c>
      <c r="G3378" s="90">
        <v>330351</v>
      </c>
      <c r="H3378" s="90">
        <v>8.09</v>
      </c>
      <c r="I3378" s="90">
        <v>8.09</v>
      </c>
      <c r="J3378" s="90" t="s">
        <v>10509</v>
      </c>
      <c r="K3378" s="90">
        <v>199</v>
      </c>
      <c r="L3378" s="90" t="s">
        <v>10512</v>
      </c>
    </row>
    <row r="3379" spans="1:12" hidden="1" outlineLevel="2" x14ac:dyDescent="0.25">
      <c r="A3379" s="90">
        <v>3</v>
      </c>
      <c r="B3379" s="26">
        <v>919447706</v>
      </c>
      <c r="C3379" s="90">
        <v>20</v>
      </c>
      <c r="D3379" s="90">
        <v>194227</v>
      </c>
      <c r="E3379" s="94">
        <v>43487</v>
      </c>
      <c r="F3379" s="26">
        <v>194227287351</v>
      </c>
      <c r="G3379" s="90">
        <v>287351</v>
      </c>
      <c r="H3379" s="90">
        <v>1.68</v>
      </c>
      <c r="I3379" s="90">
        <v>1.68</v>
      </c>
      <c r="J3379" s="90" t="s">
        <v>10509</v>
      </c>
      <c r="K3379" s="90">
        <v>685</v>
      </c>
      <c r="L3379" s="90" t="s">
        <v>10512</v>
      </c>
    </row>
    <row r="3380" spans="1:12" hidden="1" outlineLevel="2" x14ac:dyDescent="0.25">
      <c r="A3380" s="90">
        <v>3</v>
      </c>
      <c r="B3380" s="26">
        <v>919447706</v>
      </c>
      <c r="C3380" s="90">
        <v>20</v>
      </c>
      <c r="D3380" s="90">
        <v>196514</v>
      </c>
      <c r="E3380" s="94">
        <v>43518</v>
      </c>
      <c r="F3380" s="26">
        <v>196514289627</v>
      </c>
      <c r="G3380" s="90">
        <v>289627</v>
      </c>
      <c r="H3380" s="90">
        <v>1.68</v>
      </c>
      <c r="I3380" s="90">
        <v>1.68</v>
      </c>
      <c r="J3380" s="90" t="s">
        <v>10509</v>
      </c>
      <c r="K3380" s="90">
        <v>657</v>
      </c>
      <c r="L3380" s="90" t="s">
        <v>10512</v>
      </c>
    </row>
    <row r="3381" spans="1:12" hidden="1" outlineLevel="2" x14ac:dyDescent="0.25">
      <c r="A3381" s="90">
        <v>3</v>
      </c>
      <c r="B3381" s="26">
        <v>919454579</v>
      </c>
      <c r="C3381" s="90">
        <v>20</v>
      </c>
      <c r="D3381" s="90">
        <v>196366</v>
      </c>
      <c r="E3381" s="94">
        <v>43518</v>
      </c>
      <c r="F3381" s="26">
        <v>196366289479</v>
      </c>
      <c r="G3381" s="90">
        <v>289479</v>
      </c>
      <c r="H3381" s="90">
        <v>1.86</v>
      </c>
      <c r="I3381" s="90">
        <v>1.86</v>
      </c>
      <c r="J3381" s="90" t="s">
        <v>10509</v>
      </c>
      <c r="K3381" s="90">
        <v>657</v>
      </c>
      <c r="L3381" s="90" t="s">
        <v>10512</v>
      </c>
    </row>
    <row r="3382" spans="1:12" hidden="1" outlineLevel="2" x14ac:dyDescent="0.25">
      <c r="A3382" s="90">
        <v>3</v>
      </c>
      <c r="B3382" s="26">
        <v>919454579</v>
      </c>
      <c r="C3382" s="90">
        <v>20</v>
      </c>
      <c r="D3382" s="90">
        <v>201035</v>
      </c>
      <c r="E3382" s="94">
        <v>43578</v>
      </c>
      <c r="F3382" s="26">
        <v>201035294123</v>
      </c>
      <c r="G3382" s="90">
        <v>294123</v>
      </c>
      <c r="H3382" s="90">
        <v>4.07</v>
      </c>
      <c r="I3382" s="90">
        <v>4.07</v>
      </c>
      <c r="J3382" s="90" t="s">
        <v>10509</v>
      </c>
      <c r="K3382" s="90">
        <v>596</v>
      </c>
      <c r="L3382" s="90" t="s">
        <v>10512</v>
      </c>
    </row>
    <row r="3383" spans="1:12" hidden="1" outlineLevel="2" x14ac:dyDescent="0.25">
      <c r="A3383" s="90">
        <v>3</v>
      </c>
      <c r="B3383" s="26">
        <v>919457754</v>
      </c>
      <c r="C3383" s="90">
        <v>20</v>
      </c>
      <c r="D3383" s="90">
        <v>180398</v>
      </c>
      <c r="E3383" s="94">
        <v>43305</v>
      </c>
      <c r="F3383" s="26">
        <v>180398273568</v>
      </c>
      <c r="G3383" s="90">
        <v>273568</v>
      </c>
      <c r="H3383" s="90">
        <v>0.22</v>
      </c>
      <c r="I3383" s="90">
        <v>0.22</v>
      </c>
      <c r="J3383" s="90" t="s">
        <v>10509</v>
      </c>
      <c r="K3383" s="90">
        <v>869</v>
      </c>
      <c r="L3383" s="90" t="s">
        <v>10512</v>
      </c>
    </row>
    <row r="3384" spans="1:12" hidden="1" outlineLevel="2" x14ac:dyDescent="0.25">
      <c r="A3384" s="90">
        <v>3</v>
      </c>
      <c r="B3384" s="26">
        <v>919457754</v>
      </c>
      <c r="C3384" s="90">
        <v>20</v>
      </c>
      <c r="D3384" s="90">
        <v>184692</v>
      </c>
      <c r="E3384" s="94">
        <v>43364</v>
      </c>
      <c r="F3384" s="26">
        <v>184692277853</v>
      </c>
      <c r="G3384" s="90">
        <v>277853</v>
      </c>
      <c r="H3384" s="90">
        <v>1.68</v>
      </c>
      <c r="I3384" s="90">
        <v>1.68</v>
      </c>
      <c r="J3384" s="90" t="s">
        <v>10509</v>
      </c>
      <c r="K3384" s="90">
        <v>808</v>
      </c>
      <c r="L3384" s="90" t="s">
        <v>10512</v>
      </c>
    </row>
    <row r="3385" spans="1:12" hidden="1" outlineLevel="2" x14ac:dyDescent="0.25">
      <c r="A3385" s="90">
        <v>3</v>
      </c>
      <c r="B3385" s="26">
        <v>919499798</v>
      </c>
      <c r="C3385" s="90">
        <v>20</v>
      </c>
      <c r="D3385" s="90">
        <v>236059</v>
      </c>
      <c r="E3385" s="94">
        <v>43942</v>
      </c>
      <c r="F3385" s="26">
        <v>236059327431</v>
      </c>
      <c r="G3385" s="90">
        <v>327431</v>
      </c>
      <c r="H3385" s="90">
        <v>21.78</v>
      </c>
      <c r="I3385" s="90">
        <v>21.78</v>
      </c>
      <c r="J3385" s="90" t="s">
        <v>10509</v>
      </c>
      <c r="K3385" s="90">
        <v>230</v>
      </c>
      <c r="L3385" s="90" t="s">
        <v>10512</v>
      </c>
    </row>
    <row r="3386" spans="1:12" hidden="1" outlineLevel="2" x14ac:dyDescent="0.25">
      <c r="A3386" s="90">
        <v>3</v>
      </c>
      <c r="B3386" s="26">
        <v>919499798</v>
      </c>
      <c r="C3386" s="90">
        <v>20</v>
      </c>
      <c r="D3386" s="90">
        <v>239031</v>
      </c>
      <c r="E3386" s="94">
        <v>43972</v>
      </c>
      <c r="F3386" s="26">
        <v>239031330202</v>
      </c>
      <c r="G3386" s="90">
        <v>330202</v>
      </c>
      <c r="H3386" s="90">
        <v>45.71</v>
      </c>
      <c r="I3386" s="90">
        <v>45.71</v>
      </c>
      <c r="J3386" s="90" t="s">
        <v>10509</v>
      </c>
      <c r="K3386" s="90">
        <v>199</v>
      </c>
      <c r="L3386" s="90" t="s">
        <v>10512</v>
      </c>
    </row>
    <row r="3387" spans="1:12" hidden="1" outlineLevel="2" x14ac:dyDescent="0.25">
      <c r="A3387" s="90">
        <v>3</v>
      </c>
      <c r="B3387" s="26">
        <v>923510101</v>
      </c>
      <c r="C3387" s="90">
        <v>20</v>
      </c>
      <c r="D3387" s="90">
        <v>226817</v>
      </c>
      <c r="E3387" s="94">
        <v>43851</v>
      </c>
      <c r="F3387" s="26">
        <v>226817318891</v>
      </c>
      <c r="G3387" s="90">
        <v>318891</v>
      </c>
      <c r="H3387" s="90">
        <v>1.68</v>
      </c>
      <c r="I3387" s="90">
        <v>1.68</v>
      </c>
      <c r="J3387" s="90" t="s">
        <v>10509</v>
      </c>
      <c r="K3387" s="90">
        <v>320</v>
      </c>
      <c r="L3387" s="90" t="s">
        <v>10512</v>
      </c>
    </row>
    <row r="3388" spans="1:12" hidden="1" outlineLevel="2" x14ac:dyDescent="0.25">
      <c r="A3388" s="90">
        <v>3</v>
      </c>
      <c r="B3388" s="26">
        <v>923510101</v>
      </c>
      <c r="C3388" s="90">
        <v>20</v>
      </c>
      <c r="D3388" s="90">
        <v>229716</v>
      </c>
      <c r="E3388" s="94">
        <v>43882</v>
      </c>
      <c r="F3388" s="26">
        <v>229716321598</v>
      </c>
      <c r="G3388" s="90">
        <v>321598</v>
      </c>
      <c r="H3388" s="90">
        <v>2.41</v>
      </c>
      <c r="I3388" s="90">
        <v>2.41</v>
      </c>
      <c r="J3388" s="90" t="s">
        <v>10509</v>
      </c>
      <c r="K3388" s="90">
        <v>291</v>
      </c>
      <c r="L3388" s="90" t="s">
        <v>10512</v>
      </c>
    </row>
    <row r="3389" spans="1:12" hidden="1" outlineLevel="2" x14ac:dyDescent="0.25">
      <c r="A3389" s="90">
        <v>3</v>
      </c>
      <c r="B3389" s="26">
        <v>923510101</v>
      </c>
      <c r="C3389" s="90">
        <v>20</v>
      </c>
      <c r="D3389" s="90">
        <v>238647</v>
      </c>
      <c r="E3389" s="94">
        <v>43972</v>
      </c>
      <c r="F3389" s="26">
        <v>238647329899</v>
      </c>
      <c r="G3389" s="90">
        <v>329899</v>
      </c>
      <c r="H3389" s="90">
        <v>1.68</v>
      </c>
      <c r="I3389" s="90">
        <v>1.68</v>
      </c>
      <c r="J3389" s="90" t="s">
        <v>10509</v>
      </c>
      <c r="K3389" s="90">
        <v>199</v>
      </c>
      <c r="L3389" s="90" t="s">
        <v>10512</v>
      </c>
    </row>
    <row r="3390" spans="1:12" hidden="1" outlineLevel="2" x14ac:dyDescent="0.25">
      <c r="A3390" s="90">
        <v>3</v>
      </c>
      <c r="B3390" s="26">
        <v>923511836</v>
      </c>
      <c r="C3390" s="90">
        <v>20</v>
      </c>
      <c r="D3390" s="90">
        <v>168287</v>
      </c>
      <c r="E3390" s="94">
        <v>43124</v>
      </c>
      <c r="F3390" s="26">
        <v>168287259939</v>
      </c>
      <c r="G3390" s="90">
        <v>259939</v>
      </c>
      <c r="H3390" s="90">
        <v>9.86</v>
      </c>
      <c r="I3390" s="90">
        <v>9.86</v>
      </c>
      <c r="J3390" s="90" t="s">
        <v>10509</v>
      </c>
      <c r="K3390" s="90">
        <v>1050</v>
      </c>
      <c r="L3390" s="90" t="s">
        <v>10512</v>
      </c>
    </row>
    <row r="3391" spans="1:12" hidden="1" outlineLevel="2" x14ac:dyDescent="0.25">
      <c r="A3391" s="90">
        <v>3</v>
      </c>
      <c r="B3391" s="26">
        <v>923511836</v>
      </c>
      <c r="C3391" s="90">
        <v>20</v>
      </c>
      <c r="D3391" s="90">
        <v>170028</v>
      </c>
      <c r="E3391" s="94">
        <v>43154</v>
      </c>
      <c r="F3391" s="26">
        <v>170028261678</v>
      </c>
      <c r="G3391" s="90">
        <v>261678</v>
      </c>
      <c r="H3391" s="90">
        <v>10.02</v>
      </c>
      <c r="I3391" s="90">
        <v>10.02</v>
      </c>
      <c r="J3391" s="90" t="s">
        <v>10509</v>
      </c>
      <c r="K3391" s="90">
        <v>1022</v>
      </c>
      <c r="L3391" s="90" t="s">
        <v>10512</v>
      </c>
    </row>
    <row r="3392" spans="1:12" hidden="1" outlineLevel="2" x14ac:dyDescent="0.25">
      <c r="A3392" s="90">
        <v>3</v>
      </c>
      <c r="B3392" s="26">
        <v>923081665</v>
      </c>
      <c r="C3392" s="90">
        <v>20</v>
      </c>
      <c r="D3392" s="90">
        <v>199156</v>
      </c>
      <c r="E3392" s="94">
        <v>43546</v>
      </c>
      <c r="F3392" s="26">
        <v>199156292255</v>
      </c>
      <c r="G3392" s="90">
        <v>292255</v>
      </c>
      <c r="H3392" s="90">
        <v>0.15</v>
      </c>
      <c r="I3392" s="90">
        <v>0.15</v>
      </c>
      <c r="J3392" s="90" t="s">
        <v>10509</v>
      </c>
      <c r="K3392" s="90">
        <v>626</v>
      </c>
      <c r="L3392" s="90" t="s">
        <v>10512</v>
      </c>
    </row>
    <row r="3393" spans="1:12" hidden="1" outlineLevel="2" x14ac:dyDescent="0.25">
      <c r="A3393" s="90">
        <v>3</v>
      </c>
      <c r="B3393" s="26">
        <v>923142889</v>
      </c>
      <c r="C3393" s="90">
        <v>20</v>
      </c>
      <c r="D3393" s="90">
        <v>238638</v>
      </c>
      <c r="E3393" s="94">
        <v>43972</v>
      </c>
      <c r="F3393" s="26">
        <v>238638329892</v>
      </c>
      <c r="G3393" s="90">
        <v>329892</v>
      </c>
      <c r="H3393" s="90">
        <v>1.68</v>
      </c>
      <c r="I3393" s="90">
        <v>1.68</v>
      </c>
      <c r="J3393" s="90" t="s">
        <v>10509</v>
      </c>
      <c r="K3393" s="90">
        <v>199</v>
      </c>
      <c r="L3393" s="90" t="s">
        <v>10512</v>
      </c>
    </row>
    <row r="3394" spans="1:12" hidden="1" outlineLevel="2" x14ac:dyDescent="0.25">
      <c r="A3394" s="90">
        <v>3</v>
      </c>
      <c r="B3394" s="26">
        <v>923147078</v>
      </c>
      <c r="C3394" s="90">
        <v>20</v>
      </c>
      <c r="D3394" s="90">
        <v>236108</v>
      </c>
      <c r="E3394" s="94">
        <v>43942</v>
      </c>
      <c r="F3394" s="26">
        <v>236108327476</v>
      </c>
      <c r="G3394" s="90">
        <v>327476</v>
      </c>
      <c r="H3394" s="90">
        <v>1.68</v>
      </c>
      <c r="I3394" s="90">
        <v>1.68</v>
      </c>
      <c r="J3394" s="90" t="s">
        <v>10509</v>
      </c>
      <c r="K3394" s="90">
        <v>230</v>
      </c>
      <c r="L3394" s="90" t="s">
        <v>10512</v>
      </c>
    </row>
    <row r="3395" spans="1:12" hidden="1" outlineLevel="2" x14ac:dyDescent="0.25">
      <c r="A3395" s="90">
        <v>3</v>
      </c>
      <c r="B3395" s="26">
        <v>923147078</v>
      </c>
      <c r="C3395" s="90">
        <v>20</v>
      </c>
      <c r="D3395" s="90">
        <v>239081</v>
      </c>
      <c r="E3395" s="94">
        <v>43972</v>
      </c>
      <c r="F3395" s="26">
        <v>239081330248</v>
      </c>
      <c r="G3395" s="90">
        <v>330248</v>
      </c>
      <c r="H3395" s="90">
        <v>1.68</v>
      </c>
      <c r="I3395" s="90">
        <v>1.68</v>
      </c>
      <c r="J3395" s="90" t="s">
        <v>10509</v>
      </c>
      <c r="K3395" s="90">
        <v>199</v>
      </c>
      <c r="L3395" s="90" t="s">
        <v>10512</v>
      </c>
    </row>
    <row r="3396" spans="1:12" hidden="1" outlineLevel="2" x14ac:dyDescent="0.25">
      <c r="A3396" s="90">
        <v>3</v>
      </c>
      <c r="B3396" s="26">
        <v>923158794</v>
      </c>
      <c r="C3396" s="90">
        <v>20</v>
      </c>
      <c r="D3396" s="90">
        <v>233184</v>
      </c>
      <c r="E3396" s="94">
        <v>43913</v>
      </c>
      <c r="F3396" s="26">
        <v>233184324763</v>
      </c>
      <c r="G3396" s="90">
        <v>324763</v>
      </c>
      <c r="H3396" s="90">
        <v>4.04</v>
      </c>
      <c r="I3396" s="90">
        <v>4.04</v>
      </c>
      <c r="J3396" s="90" t="s">
        <v>10509</v>
      </c>
      <c r="K3396" s="90">
        <v>260</v>
      </c>
      <c r="L3396" s="90" t="s">
        <v>10512</v>
      </c>
    </row>
    <row r="3397" spans="1:12" hidden="1" outlineLevel="2" x14ac:dyDescent="0.25">
      <c r="A3397" s="90">
        <v>3</v>
      </c>
      <c r="B3397" s="26">
        <v>923158794</v>
      </c>
      <c r="C3397" s="90">
        <v>20</v>
      </c>
      <c r="D3397" s="90">
        <v>236192</v>
      </c>
      <c r="E3397" s="94">
        <v>43942</v>
      </c>
      <c r="F3397" s="26">
        <v>236192327547</v>
      </c>
      <c r="G3397" s="90">
        <v>327547</v>
      </c>
      <c r="H3397" s="90">
        <v>10.09</v>
      </c>
      <c r="I3397" s="90">
        <v>10.09</v>
      </c>
      <c r="J3397" s="90" t="s">
        <v>10509</v>
      </c>
      <c r="K3397" s="90">
        <v>230</v>
      </c>
      <c r="L3397" s="90" t="s">
        <v>10512</v>
      </c>
    </row>
    <row r="3398" spans="1:12" hidden="1" outlineLevel="2" x14ac:dyDescent="0.25">
      <c r="A3398" s="90">
        <v>3</v>
      </c>
      <c r="B3398" s="26">
        <v>923158794</v>
      </c>
      <c r="C3398" s="90">
        <v>20</v>
      </c>
      <c r="D3398" s="90">
        <v>239190</v>
      </c>
      <c r="E3398" s="94">
        <v>43972</v>
      </c>
      <c r="F3398" s="26">
        <v>239190330343</v>
      </c>
      <c r="G3398" s="90">
        <v>330343</v>
      </c>
      <c r="H3398" s="90">
        <v>11.04</v>
      </c>
      <c r="I3398" s="90">
        <v>11.04</v>
      </c>
      <c r="J3398" s="90" t="s">
        <v>10509</v>
      </c>
      <c r="K3398" s="90">
        <v>199</v>
      </c>
      <c r="L3398" s="90" t="s">
        <v>10512</v>
      </c>
    </row>
    <row r="3399" spans="1:12" hidden="1" outlineLevel="2" x14ac:dyDescent="0.25">
      <c r="A3399" s="90">
        <v>3</v>
      </c>
      <c r="B3399" s="26">
        <v>923181630</v>
      </c>
      <c r="C3399" s="90">
        <v>20</v>
      </c>
      <c r="D3399" s="90">
        <v>209251</v>
      </c>
      <c r="E3399" s="94">
        <v>43669</v>
      </c>
      <c r="F3399" s="26">
        <v>209251302217</v>
      </c>
      <c r="G3399" s="90">
        <v>302217</v>
      </c>
      <c r="H3399" s="90">
        <v>1.68</v>
      </c>
      <c r="I3399" s="90">
        <v>1.68</v>
      </c>
      <c r="J3399" s="90" t="s">
        <v>10509</v>
      </c>
      <c r="K3399" s="90">
        <v>504</v>
      </c>
      <c r="L3399" s="90" t="s">
        <v>10512</v>
      </c>
    </row>
    <row r="3400" spans="1:12" hidden="1" outlineLevel="2" x14ac:dyDescent="0.25">
      <c r="A3400" s="90">
        <v>3</v>
      </c>
      <c r="B3400" s="26">
        <v>923182091</v>
      </c>
      <c r="C3400" s="90">
        <v>20</v>
      </c>
      <c r="D3400" s="90">
        <v>205617</v>
      </c>
      <c r="E3400" s="94">
        <v>43637</v>
      </c>
      <c r="F3400" s="26">
        <v>205617298644</v>
      </c>
      <c r="G3400" s="90">
        <v>298644</v>
      </c>
      <c r="H3400" s="90">
        <v>1.68</v>
      </c>
      <c r="I3400" s="90">
        <v>1.68</v>
      </c>
      <c r="J3400" s="90" t="s">
        <v>10509</v>
      </c>
      <c r="K3400" s="90">
        <v>535</v>
      </c>
      <c r="L3400" s="90" t="s">
        <v>10512</v>
      </c>
    </row>
    <row r="3401" spans="1:12" hidden="1" outlineLevel="2" x14ac:dyDescent="0.25">
      <c r="A3401" s="90">
        <v>3</v>
      </c>
      <c r="B3401" s="26">
        <v>923182091</v>
      </c>
      <c r="C3401" s="90">
        <v>20</v>
      </c>
      <c r="D3401" s="90">
        <v>211106</v>
      </c>
      <c r="E3401" s="94">
        <v>43699</v>
      </c>
      <c r="F3401" s="26">
        <v>211106303965</v>
      </c>
      <c r="G3401" s="90">
        <v>303965</v>
      </c>
      <c r="H3401" s="90">
        <v>1.84</v>
      </c>
      <c r="I3401" s="90">
        <v>1.84</v>
      </c>
      <c r="J3401" s="90" t="s">
        <v>10509</v>
      </c>
      <c r="K3401" s="90">
        <v>473</v>
      </c>
      <c r="L3401" s="90" t="s">
        <v>10512</v>
      </c>
    </row>
    <row r="3402" spans="1:12" hidden="1" outlineLevel="2" x14ac:dyDescent="0.25">
      <c r="A3402" s="90">
        <v>3</v>
      </c>
      <c r="B3402" s="26">
        <v>923222954</v>
      </c>
      <c r="C3402" s="90">
        <v>20</v>
      </c>
      <c r="D3402" s="90">
        <v>176446</v>
      </c>
      <c r="E3402" s="94">
        <v>43243</v>
      </c>
      <c r="F3402" s="26">
        <v>176446269623</v>
      </c>
      <c r="G3402" s="90">
        <v>269623</v>
      </c>
      <c r="H3402" s="90">
        <v>11.07</v>
      </c>
      <c r="I3402" s="90">
        <v>11.07</v>
      </c>
      <c r="J3402" s="90" t="s">
        <v>10509</v>
      </c>
      <c r="K3402" s="90">
        <v>930</v>
      </c>
      <c r="L3402" s="90" t="s">
        <v>10512</v>
      </c>
    </row>
    <row r="3403" spans="1:12" hidden="1" outlineLevel="2" x14ac:dyDescent="0.25">
      <c r="A3403" s="90">
        <v>3</v>
      </c>
      <c r="B3403" s="26">
        <v>923236475</v>
      </c>
      <c r="C3403" s="90">
        <v>20</v>
      </c>
      <c r="D3403" s="90">
        <v>169041</v>
      </c>
      <c r="E3403" s="94">
        <v>43124</v>
      </c>
      <c r="F3403" s="26">
        <v>169041260693</v>
      </c>
      <c r="G3403" s="90">
        <v>260693</v>
      </c>
      <c r="H3403" s="90">
        <v>71.569999999999993</v>
      </c>
      <c r="I3403" s="90">
        <v>71.569999999999993</v>
      </c>
      <c r="J3403" s="90" t="s">
        <v>10509</v>
      </c>
      <c r="K3403" s="90">
        <v>1050</v>
      </c>
      <c r="L3403" s="90" t="s">
        <v>10512</v>
      </c>
    </row>
    <row r="3404" spans="1:12" hidden="1" outlineLevel="2" x14ac:dyDescent="0.25">
      <c r="A3404" s="90">
        <v>3</v>
      </c>
      <c r="B3404" s="26">
        <v>923250435</v>
      </c>
      <c r="C3404" s="90">
        <v>20</v>
      </c>
      <c r="D3404" s="90">
        <v>172542</v>
      </c>
      <c r="E3404" s="94">
        <v>43185</v>
      </c>
      <c r="F3404" s="26">
        <v>172542264189</v>
      </c>
      <c r="G3404" s="90">
        <v>264189</v>
      </c>
      <c r="H3404" s="90">
        <v>0.24</v>
      </c>
      <c r="I3404" s="90">
        <v>0.24</v>
      </c>
      <c r="J3404" s="90" t="s">
        <v>10509</v>
      </c>
      <c r="K3404" s="90">
        <v>991</v>
      </c>
      <c r="L3404" s="90" t="s">
        <v>10512</v>
      </c>
    </row>
    <row r="3405" spans="1:12" hidden="1" outlineLevel="2" x14ac:dyDescent="0.25">
      <c r="A3405" s="90">
        <v>3</v>
      </c>
      <c r="B3405" s="26">
        <v>923250872</v>
      </c>
      <c r="C3405" s="90">
        <v>20</v>
      </c>
      <c r="D3405" s="90">
        <v>233308</v>
      </c>
      <c r="E3405" s="94">
        <v>43913</v>
      </c>
      <c r="F3405" s="26">
        <v>233308324867</v>
      </c>
      <c r="G3405" s="90">
        <v>324867</v>
      </c>
      <c r="H3405" s="90">
        <v>1.48</v>
      </c>
      <c r="I3405" s="90">
        <v>1.48</v>
      </c>
      <c r="J3405" s="90" t="s">
        <v>10509</v>
      </c>
      <c r="K3405" s="90">
        <v>260</v>
      </c>
      <c r="L3405" s="90" t="s">
        <v>10512</v>
      </c>
    </row>
    <row r="3406" spans="1:12" hidden="1" outlineLevel="2" x14ac:dyDescent="0.25">
      <c r="A3406" s="90">
        <v>3</v>
      </c>
      <c r="B3406" s="26">
        <v>923250872</v>
      </c>
      <c r="C3406" s="90">
        <v>20</v>
      </c>
      <c r="D3406" s="90">
        <v>239290</v>
      </c>
      <c r="E3406" s="94">
        <v>43972</v>
      </c>
      <c r="F3406" s="26">
        <v>239290330429</v>
      </c>
      <c r="G3406" s="90">
        <v>330429</v>
      </c>
      <c r="H3406" s="90">
        <v>27.15</v>
      </c>
      <c r="I3406" s="90">
        <v>27.15</v>
      </c>
      <c r="J3406" s="90" t="s">
        <v>10509</v>
      </c>
      <c r="K3406" s="90">
        <v>199</v>
      </c>
      <c r="L3406" s="90" t="s">
        <v>10512</v>
      </c>
    </row>
    <row r="3407" spans="1:12" hidden="1" outlineLevel="2" x14ac:dyDescent="0.25">
      <c r="A3407" s="90">
        <v>3</v>
      </c>
      <c r="B3407" s="26">
        <v>923256093</v>
      </c>
      <c r="C3407" s="90">
        <v>20</v>
      </c>
      <c r="D3407" s="90">
        <v>192030</v>
      </c>
      <c r="E3407" s="94">
        <v>43455</v>
      </c>
      <c r="F3407" s="26">
        <v>192030285163</v>
      </c>
      <c r="G3407" s="90">
        <v>285163</v>
      </c>
      <c r="H3407" s="90">
        <v>0.83</v>
      </c>
      <c r="I3407" s="90">
        <v>0.83</v>
      </c>
      <c r="J3407" s="90" t="s">
        <v>10509</v>
      </c>
      <c r="K3407" s="90">
        <v>716</v>
      </c>
      <c r="L3407" s="90" t="s">
        <v>10512</v>
      </c>
    </row>
    <row r="3408" spans="1:12" hidden="1" outlineLevel="2" x14ac:dyDescent="0.25">
      <c r="A3408" s="90">
        <v>3</v>
      </c>
      <c r="B3408" s="26">
        <v>923287320</v>
      </c>
      <c r="C3408" s="90">
        <v>20</v>
      </c>
      <c r="D3408" s="90">
        <v>172582</v>
      </c>
      <c r="E3408" s="94">
        <v>43185</v>
      </c>
      <c r="F3408" s="26">
        <v>172582264229</v>
      </c>
      <c r="G3408" s="90">
        <v>264229</v>
      </c>
      <c r="H3408" s="90">
        <v>2.14</v>
      </c>
      <c r="I3408" s="90">
        <v>2.14</v>
      </c>
      <c r="J3408" s="90" t="s">
        <v>10509</v>
      </c>
      <c r="K3408" s="90">
        <v>991</v>
      </c>
      <c r="L3408" s="90" t="s">
        <v>10512</v>
      </c>
    </row>
    <row r="3409" spans="1:12" hidden="1" outlineLevel="2" x14ac:dyDescent="0.25">
      <c r="A3409" s="90">
        <v>3</v>
      </c>
      <c r="B3409" s="26">
        <v>923287320</v>
      </c>
      <c r="C3409" s="90">
        <v>20</v>
      </c>
      <c r="D3409" s="90">
        <v>174396</v>
      </c>
      <c r="E3409" s="94">
        <v>43214</v>
      </c>
      <c r="F3409" s="26">
        <v>174396267577</v>
      </c>
      <c r="G3409" s="90">
        <v>267577</v>
      </c>
      <c r="H3409" s="90">
        <v>0.91</v>
      </c>
      <c r="I3409" s="90">
        <v>0.91</v>
      </c>
      <c r="J3409" s="90" t="s">
        <v>10509</v>
      </c>
      <c r="K3409" s="90">
        <v>961</v>
      </c>
      <c r="L3409" s="90" t="s">
        <v>10512</v>
      </c>
    </row>
    <row r="3410" spans="1:12" hidden="1" outlineLevel="2" x14ac:dyDescent="0.25">
      <c r="A3410" s="90">
        <v>3</v>
      </c>
      <c r="B3410" s="26">
        <v>923359541</v>
      </c>
      <c r="C3410" s="90">
        <v>20</v>
      </c>
      <c r="D3410" s="90">
        <v>218068</v>
      </c>
      <c r="E3410" s="94">
        <v>43759</v>
      </c>
      <c r="F3410" s="26">
        <v>218068310648</v>
      </c>
      <c r="G3410" s="90">
        <v>310648</v>
      </c>
      <c r="H3410" s="90">
        <v>1.68</v>
      </c>
      <c r="I3410" s="90">
        <v>1.68</v>
      </c>
      <c r="J3410" s="90" t="s">
        <v>10509</v>
      </c>
      <c r="K3410" s="90">
        <v>412</v>
      </c>
      <c r="L3410" s="90" t="s">
        <v>10512</v>
      </c>
    </row>
    <row r="3411" spans="1:12" hidden="1" outlineLevel="2" x14ac:dyDescent="0.25">
      <c r="A3411" s="90">
        <v>3</v>
      </c>
      <c r="B3411" s="26">
        <v>923359541</v>
      </c>
      <c r="C3411" s="90">
        <v>20</v>
      </c>
      <c r="D3411" s="90">
        <v>223742</v>
      </c>
      <c r="E3411" s="94">
        <v>43822</v>
      </c>
      <c r="F3411" s="26">
        <v>223742316013</v>
      </c>
      <c r="G3411" s="90">
        <v>316013</v>
      </c>
      <c r="H3411" s="90">
        <v>1.68</v>
      </c>
      <c r="I3411" s="90">
        <v>1.68</v>
      </c>
      <c r="J3411" s="90" t="s">
        <v>10509</v>
      </c>
      <c r="K3411" s="90">
        <v>351</v>
      </c>
      <c r="L3411" s="90" t="s">
        <v>10512</v>
      </c>
    </row>
    <row r="3412" spans="1:12" hidden="1" outlineLevel="2" x14ac:dyDescent="0.25">
      <c r="A3412" s="90">
        <v>3</v>
      </c>
      <c r="B3412" s="26">
        <v>923359541001</v>
      </c>
      <c r="C3412" s="90">
        <v>20</v>
      </c>
      <c r="D3412" s="90">
        <v>233708</v>
      </c>
      <c r="E3412" s="94">
        <v>43922</v>
      </c>
      <c r="F3412" s="26">
        <v>233708325254</v>
      </c>
      <c r="G3412" s="90">
        <v>325254</v>
      </c>
      <c r="H3412" s="90">
        <v>2.2000000000000002</v>
      </c>
      <c r="I3412" s="90">
        <v>2.2000000000000002</v>
      </c>
      <c r="J3412" s="90" t="s">
        <v>10509</v>
      </c>
      <c r="K3412" s="90">
        <v>260</v>
      </c>
      <c r="L3412" s="90" t="s">
        <v>10512</v>
      </c>
    </row>
    <row r="3413" spans="1:12" hidden="1" outlineLevel="2" x14ac:dyDescent="0.25">
      <c r="A3413" s="90">
        <v>3</v>
      </c>
      <c r="B3413" s="26">
        <v>923359541001</v>
      </c>
      <c r="C3413" s="90">
        <v>20</v>
      </c>
      <c r="D3413" s="90">
        <v>239691</v>
      </c>
      <c r="E3413" s="94">
        <v>43983</v>
      </c>
      <c r="F3413" s="26">
        <v>239691330819</v>
      </c>
      <c r="G3413" s="90">
        <v>330819</v>
      </c>
      <c r="H3413" s="90">
        <v>4.2300000000000004</v>
      </c>
      <c r="I3413" s="90">
        <v>4.2300000000000004</v>
      </c>
      <c r="J3413" s="90" t="s">
        <v>10509</v>
      </c>
      <c r="K3413" s="90">
        <v>199</v>
      </c>
      <c r="L3413" s="90" t="s">
        <v>10512</v>
      </c>
    </row>
    <row r="3414" spans="1:12" hidden="1" outlineLevel="2" x14ac:dyDescent="0.25">
      <c r="A3414" s="90">
        <v>3</v>
      </c>
      <c r="B3414" s="26">
        <v>923381529</v>
      </c>
      <c r="C3414" s="90">
        <v>20</v>
      </c>
      <c r="D3414" s="90">
        <v>237008</v>
      </c>
      <c r="E3414" s="94">
        <v>43972</v>
      </c>
      <c r="F3414" s="26">
        <v>237008328287</v>
      </c>
      <c r="G3414" s="90">
        <v>328287</v>
      </c>
      <c r="H3414" s="90">
        <v>8.3800000000000008</v>
      </c>
      <c r="I3414" s="90">
        <v>8.3800000000000008</v>
      </c>
      <c r="J3414" s="90" t="s">
        <v>10509</v>
      </c>
      <c r="K3414" s="90">
        <v>199</v>
      </c>
      <c r="L3414" s="90" t="s">
        <v>10512</v>
      </c>
    </row>
    <row r="3415" spans="1:12" hidden="1" outlineLevel="2" x14ac:dyDescent="0.25">
      <c r="A3415" s="90">
        <v>3</v>
      </c>
      <c r="B3415" s="26">
        <v>923386023</v>
      </c>
      <c r="C3415" s="90">
        <v>20</v>
      </c>
      <c r="D3415" s="90">
        <v>227350</v>
      </c>
      <c r="E3415" s="94">
        <v>43851</v>
      </c>
      <c r="F3415" s="26">
        <v>227350319322</v>
      </c>
      <c r="G3415" s="90">
        <v>319322</v>
      </c>
      <c r="H3415" s="90">
        <v>2.44</v>
      </c>
      <c r="I3415" s="90">
        <v>2.44</v>
      </c>
      <c r="J3415" s="90" t="s">
        <v>10509</v>
      </c>
      <c r="K3415" s="90">
        <v>320</v>
      </c>
      <c r="L3415" s="90" t="s">
        <v>10512</v>
      </c>
    </row>
    <row r="3416" spans="1:12" hidden="1" outlineLevel="2" x14ac:dyDescent="0.25">
      <c r="A3416" s="90">
        <v>3</v>
      </c>
      <c r="B3416" s="26">
        <v>923386023</v>
      </c>
      <c r="C3416" s="90">
        <v>20</v>
      </c>
      <c r="D3416" s="90">
        <v>236200</v>
      </c>
      <c r="E3416" s="94">
        <v>43942</v>
      </c>
      <c r="F3416" s="26">
        <v>236200327554</v>
      </c>
      <c r="G3416" s="90">
        <v>327554</v>
      </c>
      <c r="H3416" s="90">
        <v>0.24</v>
      </c>
      <c r="I3416" s="90">
        <v>0.24</v>
      </c>
      <c r="J3416" s="90" t="s">
        <v>10509</v>
      </c>
      <c r="K3416" s="90">
        <v>230</v>
      </c>
      <c r="L3416" s="90" t="s">
        <v>10512</v>
      </c>
    </row>
    <row r="3417" spans="1:12" hidden="1" outlineLevel="2" x14ac:dyDescent="0.25">
      <c r="A3417" s="90">
        <v>3</v>
      </c>
      <c r="B3417" s="26">
        <v>923430078</v>
      </c>
      <c r="C3417" s="90">
        <v>20</v>
      </c>
      <c r="D3417" s="90">
        <v>235456</v>
      </c>
      <c r="E3417" s="94">
        <v>43942</v>
      </c>
      <c r="F3417" s="26">
        <v>235456326934</v>
      </c>
      <c r="G3417" s="90">
        <v>326934</v>
      </c>
      <c r="H3417" s="90">
        <v>3.06</v>
      </c>
      <c r="I3417" s="90">
        <v>3.06</v>
      </c>
      <c r="J3417" s="90" t="s">
        <v>10509</v>
      </c>
      <c r="K3417" s="90">
        <v>230</v>
      </c>
      <c r="L3417" s="90" t="s">
        <v>10512</v>
      </c>
    </row>
    <row r="3418" spans="1:12" hidden="1" outlineLevel="2" x14ac:dyDescent="0.25">
      <c r="A3418" s="90">
        <v>3</v>
      </c>
      <c r="B3418" s="26">
        <v>923455331</v>
      </c>
      <c r="C3418" s="90">
        <v>20</v>
      </c>
      <c r="D3418" s="90">
        <v>191108</v>
      </c>
      <c r="E3418" s="94">
        <v>43455</v>
      </c>
      <c r="F3418" s="26">
        <v>191108284242</v>
      </c>
      <c r="G3418" s="90">
        <v>284242</v>
      </c>
      <c r="H3418" s="90">
        <v>4.57</v>
      </c>
      <c r="I3418" s="90">
        <v>4.57</v>
      </c>
      <c r="J3418" s="90" t="s">
        <v>10509</v>
      </c>
      <c r="K3418" s="90">
        <v>716</v>
      </c>
      <c r="L3418" s="90" t="s">
        <v>10512</v>
      </c>
    </row>
    <row r="3419" spans="1:12" hidden="1" outlineLevel="2" x14ac:dyDescent="0.25">
      <c r="A3419" s="90">
        <v>3</v>
      </c>
      <c r="B3419" s="26">
        <v>923250435</v>
      </c>
      <c r="C3419" s="90">
        <v>20</v>
      </c>
      <c r="D3419" s="90">
        <v>174361</v>
      </c>
      <c r="E3419" s="94">
        <v>43214</v>
      </c>
      <c r="F3419" s="26">
        <v>174361267542</v>
      </c>
      <c r="G3419" s="90">
        <v>267542</v>
      </c>
      <c r="H3419" s="90">
        <v>0.3</v>
      </c>
      <c r="I3419" s="90">
        <v>0.3</v>
      </c>
      <c r="J3419" s="90" t="s">
        <v>10509</v>
      </c>
      <c r="K3419" s="90">
        <v>961</v>
      </c>
      <c r="L3419" s="90" t="s">
        <v>10512</v>
      </c>
    </row>
    <row r="3420" spans="1:12" hidden="1" outlineLevel="2" x14ac:dyDescent="0.25">
      <c r="A3420" s="90">
        <v>3</v>
      </c>
      <c r="B3420" s="26">
        <v>923250872</v>
      </c>
      <c r="C3420" s="90">
        <v>20</v>
      </c>
      <c r="D3420" s="90">
        <v>236289</v>
      </c>
      <c r="E3420" s="94">
        <v>43942</v>
      </c>
      <c r="F3420" s="26">
        <v>236289327633</v>
      </c>
      <c r="G3420" s="90">
        <v>327633</v>
      </c>
      <c r="H3420" s="90">
        <v>8.0299999999999994</v>
      </c>
      <c r="I3420" s="90">
        <v>8.0299999999999994</v>
      </c>
      <c r="J3420" s="90" t="s">
        <v>10509</v>
      </c>
      <c r="K3420" s="90">
        <v>230</v>
      </c>
      <c r="L3420" s="90" t="s">
        <v>10512</v>
      </c>
    </row>
    <row r="3421" spans="1:12" hidden="1" outlineLevel="2" x14ac:dyDescent="0.25">
      <c r="A3421" s="90">
        <v>3</v>
      </c>
      <c r="B3421" s="26">
        <v>923256093</v>
      </c>
      <c r="C3421" s="90">
        <v>20</v>
      </c>
      <c r="D3421" s="90">
        <v>194299</v>
      </c>
      <c r="E3421" s="94">
        <v>43487</v>
      </c>
      <c r="F3421" s="26">
        <v>194299287422</v>
      </c>
      <c r="G3421" s="90">
        <v>287422</v>
      </c>
      <c r="H3421" s="90">
        <v>0.59</v>
      </c>
      <c r="I3421" s="90">
        <v>0.59</v>
      </c>
      <c r="J3421" s="90" t="s">
        <v>10509</v>
      </c>
      <c r="K3421" s="90">
        <v>685</v>
      </c>
      <c r="L3421" s="90" t="s">
        <v>10512</v>
      </c>
    </row>
    <row r="3422" spans="1:12" hidden="1" outlineLevel="2" x14ac:dyDescent="0.25">
      <c r="A3422" s="90">
        <v>3</v>
      </c>
      <c r="B3422" s="26">
        <v>923256093</v>
      </c>
      <c r="C3422" s="90">
        <v>20</v>
      </c>
      <c r="D3422" s="90">
        <v>196587</v>
      </c>
      <c r="E3422" s="94">
        <v>43518</v>
      </c>
      <c r="F3422" s="26">
        <v>196587289699</v>
      </c>
      <c r="G3422" s="90">
        <v>289699</v>
      </c>
      <c r="H3422" s="90">
        <v>1.68</v>
      </c>
      <c r="I3422" s="90">
        <v>1.68</v>
      </c>
      <c r="J3422" s="90" t="s">
        <v>10509</v>
      </c>
      <c r="K3422" s="90">
        <v>657</v>
      </c>
      <c r="L3422" s="90" t="s">
        <v>10512</v>
      </c>
    </row>
    <row r="3423" spans="1:12" hidden="1" outlineLevel="2" x14ac:dyDescent="0.25">
      <c r="A3423" s="90">
        <v>3</v>
      </c>
      <c r="B3423" s="26">
        <v>923287320</v>
      </c>
      <c r="C3423" s="90">
        <v>20</v>
      </c>
      <c r="D3423" s="90">
        <v>170848</v>
      </c>
      <c r="E3423" s="94">
        <v>43154</v>
      </c>
      <c r="F3423" s="26">
        <v>170848262498</v>
      </c>
      <c r="G3423" s="90">
        <v>262498</v>
      </c>
      <c r="H3423" s="90">
        <v>2.56</v>
      </c>
      <c r="I3423" s="90">
        <v>2.56</v>
      </c>
      <c r="J3423" s="90" t="s">
        <v>10509</v>
      </c>
      <c r="K3423" s="90">
        <v>1022</v>
      </c>
      <c r="L3423" s="90" t="s">
        <v>10512</v>
      </c>
    </row>
    <row r="3424" spans="1:12" hidden="1" outlineLevel="2" x14ac:dyDescent="0.25">
      <c r="A3424" s="90">
        <v>3</v>
      </c>
      <c r="B3424" s="26">
        <v>923359541</v>
      </c>
      <c r="C3424" s="90">
        <v>20</v>
      </c>
      <c r="D3424" s="90">
        <v>220947</v>
      </c>
      <c r="E3424" s="94">
        <v>43790</v>
      </c>
      <c r="F3424" s="26">
        <v>220947313376</v>
      </c>
      <c r="G3424" s="90">
        <v>313376</v>
      </c>
      <c r="H3424" s="90">
        <v>1.68</v>
      </c>
      <c r="I3424" s="90">
        <v>1.68</v>
      </c>
      <c r="J3424" s="90" t="s">
        <v>10509</v>
      </c>
      <c r="K3424" s="90">
        <v>382</v>
      </c>
      <c r="L3424" s="90" t="s">
        <v>10512</v>
      </c>
    </row>
    <row r="3425" spans="1:12" hidden="1" outlineLevel="2" x14ac:dyDescent="0.25">
      <c r="A3425" s="90">
        <v>3</v>
      </c>
      <c r="B3425" s="26">
        <v>923359541001</v>
      </c>
      <c r="C3425" s="90">
        <v>20</v>
      </c>
      <c r="D3425" s="90">
        <v>230738</v>
      </c>
      <c r="E3425" s="94">
        <v>43892</v>
      </c>
      <c r="F3425" s="26">
        <v>230738322495</v>
      </c>
      <c r="G3425" s="90">
        <v>322495</v>
      </c>
      <c r="H3425" s="90">
        <v>1.68</v>
      </c>
      <c r="I3425" s="90">
        <v>1.68</v>
      </c>
      <c r="J3425" s="90" t="s">
        <v>10509</v>
      </c>
      <c r="K3425" s="90">
        <v>291</v>
      </c>
      <c r="L3425" s="90" t="s">
        <v>10512</v>
      </c>
    </row>
    <row r="3426" spans="1:12" hidden="1" outlineLevel="2" x14ac:dyDescent="0.25">
      <c r="A3426" s="90">
        <v>3</v>
      </c>
      <c r="B3426" s="26">
        <v>923359541001</v>
      </c>
      <c r="C3426" s="90">
        <v>20</v>
      </c>
      <c r="D3426" s="90">
        <v>236679</v>
      </c>
      <c r="E3426" s="94">
        <v>43952</v>
      </c>
      <c r="F3426" s="26">
        <v>236679328012</v>
      </c>
      <c r="G3426" s="90">
        <v>328012</v>
      </c>
      <c r="H3426" s="90">
        <v>2.83</v>
      </c>
      <c r="I3426" s="90">
        <v>2.83</v>
      </c>
      <c r="J3426" s="90" t="s">
        <v>10509</v>
      </c>
      <c r="K3426" s="90">
        <v>230</v>
      </c>
      <c r="L3426" s="90" t="s">
        <v>10512</v>
      </c>
    </row>
    <row r="3427" spans="1:12" hidden="1" outlineLevel="2" x14ac:dyDescent="0.25">
      <c r="A3427" s="90">
        <v>3</v>
      </c>
      <c r="B3427" s="26">
        <v>923386023</v>
      </c>
      <c r="C3427" s="90">
        <v>20</v>
      </c>
      <c r="D3427" s="90">
        <v>230253</v>
      </c>
      <c r="E3427" s="94">
        <v>43882</v>
      </c>
      <c r="F3427" s="26">
        <v>230253322033</v>
      </c>
      <c r="G3427" s="90">
        <v>322033</v>
      </c>
      <c r="H3427" s="90">
        <v>1.18</v>
      </c>
      <c r="I3427" s="90">
        <v>1.18</v>
      </c>
      <c r="J3427" s="90" t="s">
        <v>10509</v>
      </c>
      <c r="K3427" s="90">
        <v>291</v>
      </c>
      <c r="L3427" s="90" t="s">
        <v>10512</v>
      </c>
    </row>
    <row r="3428" spans="1:12" hidden="1" outlineLevel="2" x14ac:dyDescent="0.25">
      <c r="A3428" s="90">
        <v>3</v>
      </c>
      <c r="B3428" s="26">
        <v>923386023</v>
      </c>
      <c r="C3428" s="90">
        <v>20</v>
      </c>
      <c r="D3428" s="90">
        <v>233197</v>
      </c>
      <c r="E3428" s="94">
        <v>43913</v>
      </c>
      <c r="F3428" s="26">
        <v>233197324772</v>
      </c>
      <c r="G3428" s="90">
        <v>324772</v>
      </c>
      <c r="H3428" s="90">
        <v>0.73</v>
      </c>
      <c r="I3428" s="90">
        <v>0.73</v>
      </c>
      <c r="J3428" s="90" t="s">
        <v>10509</v>
      </c>
      <c r="K3428" s="90">
        <v>260</v>
      </c>
      <c r="L3428" s="90" t="s">
        <v>10512</v>
      </c>
    </row>
    <row r="3429" spans="1:12" hidden="1" outlineLevel="2" x14ac:dyDescent="0.25">
      <c r="A3429" s="90">
        <v>3</v>
      </c>
      <c r="B3429" s="26">
        <v>923430078</v>
      </c>
      <c r="C3429" s="90">
        <v>20</v>
      </c>
      <c r="D3429" s="90">
        <v>232458</v>
      </c>
      <c r="E3429" s="94">
        <v>43913</v>
      </c>
      <c r="F3429" s="26">
        <v>232458324158</v>
      </c>
      <c r="G3429" s="90">
        <v>324158</v>
      </c>
      <c r="H3429" s="90">
        <v>1.88</v>
      </c>
      <c r="I3429" s="90">
        <v>1.88</v>
      </c>
      <c r="J3429" s="90" t="s">
        <v>10509</v>
      </c>
      <c r="K3429" s="90">
        <v>260</v>
      </c>
      <c r="L3429" s="90" t="s">
        <v>10512</v>
      </c>
    </row>
    <row r="3430" spans="1:12" hidden="1" outlineLevel="2" x14ac:dyDescent="0.25">
      <c r="A3430" s="90">
        <v>3</v>
      </c>
      <c r="B3430" s="26">
        <v>923430078</v>
      </c>
      <c r="C3430" s="90">
        <v>20</v>
      </c>
      <c r="D3430" s="90">
        <v>238425</v>
      </c>
      <c r="E3430" s="94">
        <v>43972</v>
      </c>
      <c r="F3430" s="26">
        <v>238425329701</v>
      </c>
      <c r="G3430" s="90">
        <v>329701</v>
      </c>
      <c r="H3430" s="90">
        <v>3.32</v>
      </c>
      <c r="I3430" s="90">
        <v>3.32</v>
      </c>
      <c r="J3430" s="90" t="s">
        <v>10509</v>
      </c>
      <c r="K3430" s="90">
        <v>199</v>
      </c>
      <c r="L3430" s="90" t="s">
        <v>10512</v>
      </c>
    </row>
    <row r="3431" spans="1:12" hidden="1" outlineLevel="2" x14ac:dyDescent="0.25">
      <c r="A3431" s="90">
        <v>3</v>
      </c>
      <c r="B3431" s="26">
        <v>923444236001</v>
      </c>
      <c r="C3431" s="90">
        <v>20</v>
      </c>
      <c r="D3431" s="90">
        <v>239673</v>
      </c>
      <c r="E3431" s="94">
        <v>43983</v>
      </c>
      <c r="F3431" s="26">
        <v>239673330804</v>
      </c>
      <c r="G3431" s="90">
        <v>330804</v>
      </c>
      <c r="H3431" s="90">
        <v>1.74</v>
      </c>
      <c r="I3431" s="90">
        <v>1.74</v>
      </c>
      <c r="J3431" s="90" t="s">
        <v>10509</v>
      </c>
      <c r="K3431" s="90">
        <v>199</v>
      </c>
      <c r="L3431" s="90" t="s">
        <v>10512</v>
      </c>
    </row>
    <row r="3432" spans="1:12" hidden="1" outlineLevel="2" x14ac:dyDescent="0.25">
      <c r="A3432" s="90">
        <v>3</v>
      </c>
      <c r="B3432" s="26">
        <v>923455331</v>
      </c>
      <c r="C3432" s="90">
        <v>20</v>
      </c>
      <c r="D3432" s="90">
        <v>195676</v>
      </c>
      <c r="E3432" s="94">
        <v>43518</v>
      </c>
      <c r="F3432" s="26">
        <v>195676288789</v>
      </c>
      <c r="G3432" s="90">
        <v>288789</v>
      </c>
      <c r="H3432" s="90">
        <v>1.68</v>
      </c>
      <c r="I3432" s="90">
        <v>1.68</v>
      </c>
      <c r="J3432" s="90" t="s">
        <v>10509</v>
      </c>
      <c r="K3432" s="90">
        <v>657</v>
      </c>
      <c r="L3432" s="90" t="s">
        <v>10512</v>
      </c>
    </row>
    <row r="3433" spans="1:12" hidden="1" outlineLevel="2" x14ac:dyDescent="0.25">
      <c r="A3433" s="90">
        <v>3</v>
      </c>
      <c r="B3433" s="26">
        <v>923456503</v>
      </c>
      <c r="C3433" s="90">
        <v>20</v>
      </c>
      <c r="D3433" s="90">
        <v>196530</v>
      </c>
      <c r="E3433" s="94">
        <v>43518</v>
      </c>
      <c r="F3433" s="26">
        <v>196530289642</v>
      </c>
      <c r="G3433" s="90">
        <v>289642</v>
      </c>
      <c r="H3433" s="90">
        <v>1.68</v>
      </c>
      <c r="I3433" s="90">
        <v>1.68</v>
      </c>
      <c r="J3433" s="90" t="s">
        <v>10509</v>
      </c>
      <c r="K3433" s="90">
        <v>657</v>
      </c>
      <c r="L3433" s="90" t="s">
        <v>10512</v>
      </c>
    </row>
    <row r="3434" spans="1:12" hidden="1" outlineLevel="2" x14ac:dyDescent="0.25">
      <c r="A3434" s="90">
        <v>3</v>
      </c>
      <c r="B3434" s="26">
        <v>923456503</v>
      </c>
      <c r="C3434" s="90">
        <v>20</v>
      </c>
      <c r="D3434" s="90">
        <v>198834</v>
      </c>
      <c r="E3434" s="94">
        <v>43546</v>
      </c>
      <c r="F3434" s="26">
        <v>198834291934</v>
      </c>
      <c r="G3434" s="90">
        <v>291934</v>
      </c>
      <c r="H3434" s="90">
        <v>1.85</v>
      </c>
      <c r="I3434" s="90">
        <v>1.85</v>
      </c>
      <c r="J3434" s="90" t="s">
        <v>10509</v>
      </c>
      <c r="K3434" s="90">
        <v>626</v>
      </c>
      <c r="L3434" s="90" t="s">
        <v>10512</v>
      </c>
    </row>
    <row r="3435" spans="1:12" hidden="1" outlineLevel="2" x14ac:dyDescent="0.25">
      <c r="A3435" s="90">
        <v>3</v>
      </c>
      <c r="B3435" s="26">
        <v>923468128</v>
      </c>
      <c r="C3435" s="90">
        <v>20</v>
      </c>
      <c r="D3435" s="90">
        <v>228568</v>
      </c>
      <c r="E3435" s="94">
        <v>43882</v>
      </c>
      <c r="F3435" s="26">
        <v>228568320477</v>
      </c>
      <c r="G3435" s="90">
        <v>320477</v>
      </c>
      <c r="H3435" s="90">
        <v>1.76</v>
      </c>
      <c r="I3435" s="90">
        <v>1.76</v>
      </c>
      <c r="J3435" s="90" t="s">
        <v>10509</v>
      </c>
      <c r="K3435" s="90">
        <v>291</v>
      </c>
      <c r="L3435" s="90" t="s">
        <v>10512</v>
      </c>
    </row>
    <row r="3436" spans="1:12" hidden="1" outlineLevel="2" x14ac:dyDescent="0.25">
      <c r="A3436" s="90">
        <v>3</v>
      </c>
      <c r="B3436" s="26">
        <v>923468128</v>
      </c>
      <c r="C3436" s="90">
        <v>20</v>
      </c>
      <c r="D3436" s="90">
        <v>231531</v>
      </c>
      <c r="E3436" s="94">
        <v>43913</v>
      </c>
      <c r="F3436" s="26">
        <v>231531323234</v>
      </c>
      <c r="G3436" s="90">
        <v>323234</v>
      </c>
      <c r="H3436" s="90">
        <v>1.96</v>
      </c>
      <c r="I3436" s="90">
        <v>1.96</v>
      </c>
      <c r="J3436" s="90" t="s">
        <v>10509</v>
      </c>
      <c r="K3436" s="90">
        <v>260</v>
      </c>
      <c r="L3436" s="90" t="s">
        <v>10512</v>
      </c>
    </row>
    <row r="3437" spans="1:12" hidden="1" outlineLevel="2" x14ac:dyDescent="0.25">
      <c r="A3437" s="90">
        <v>3</v>
      </c>
      <c r="B3437" s="26">
        <v>923468128</v>
      </c>
      <c r="C3437" s="90">
        <v>20</v>
      </c>
      <c r="D3437" s="90">
        <v>237473</v>
      </c>
      <c r="E3437" s="94">
        <v>43972</v>
      </c>
      <c r="F3437" s="26">
        <v>237473328752</v>
      </c>
      <c r="G3437" s="90">
        <v>328752</v>
      </c>
      <c r="H3437" s="90">
        <v>2.92</v>
      </c>
      <c r="I3437" s="90">
        <v>2.92</v>
      </c>
      <c r="J3437" s="90" t="s">
        <v>10509</v>
      </c>
      <c r="K3437" s="90">
        <v>199</v>
      </c>
      <c r="L3437" s="90" t="s">
        <v>10512</v>
      </c>
    </row>
    <row r="3438" spans="1:12" hidden="1" outlineLevel="2" x14ac:dyDescent="0.25">
      <c r="A3438" s="90">
        <v>3</v>
      </c>
      <c r="B3438" s="26">
        <v>923473540</v>
      </c>
      <c r="C3438" s="90">
        <v>20</v>
      </c>
      <c r="D3438" s="90">
        <v>172479</v>
      </c>
      <c r="E3438" s="94">
        <v>43185</v>
      </c>
      <c r="F3438" s="26">
        <v>172479264126</v>
      </c>
      <c r="G3438" s="90">
        <v>264126</v>
      </c>
      <c r="H3438" s="90">
        <v>1.08</v>
      </c>
      <c r="I3438" s="90">
        <v>1.08</v>
      </c>
      <c r="J3438" s="90" t="s">
        <v>10509</v>
      </c>
      <c r="K3438" s="90">
        <v>991</v>
      </c>
      <c r="L3438" s="90" t="s">
        <v>10512</v>
      </c>
    </row>
    <row r="3439" spans="1:12" hidden="1" outlineLevel="2" x14ac:dyDescent="0.25">
      <c r="A3439" s="90">
        <v>3</v>
      </c>
      <c r="B3439" s="26">
        <v>923473540</v>
      </c>
      <c r="C3439" s="90">
        <v>20</v>
      </c>
      <c r="D3439" s="90">
        <v>174316</v>
      </c>
      <c r="E3439" s="94">
        <v>43214</v>
      </c>
      <c r="F3439" s="26">
        <v>174316267497</v>
      </c>
      <c r="G3439" s="90">
        <v>267497</v>
      </c>
      <c r="H3439" s="90">
        <v>1</v>
      </c>
      <c r="I3439" s="90">
        <v>1</v>
      </c>
      <c r="J3439" s="90" t="s">
        <v>10509</v>
      </c>
      <c r="K3439" s="90">
        <v>961</v>
      </c>
      <c r="L3439" s="90" t="s">
        <v>10512</v>
      </c>
    </row>
    <row r="3440" spans="1:12" hidden="1" outlineLevel="2" x14ac:dyDescent="0.25">
      <c r="A3440" s="90">
        <v>3</v>
      </c>
      <c r="B3440" s="26">
        <v>923478598</v>
      </c>
      <c r="C3440" s="90">
        <v>20</v>
      </c>
      <c r="D3440" s="90">
        <v>206863</v>
      </c>
      <c r="E3440" s="94">
        <v>43637</v>
      </c>
      <c r="F3440" s="26">
        <v>206863299883</v>
      </c>
      <c r="G3440" s="90">
        <v>299883</v>
      </c>
      <c r="H3440" s="90">
        <v>0.26</v>
      </c>
      <c r="I3440" s="90">
        <v>0.26</v>
      </c>
      <c r="J3440" s="90" t="s">
        <v>10509</v>
      </c>
      <c r="K3440" s="90">
        <v>535</v>
      </c>
      <c r="L3440" s="90" t="s">
        <v>10512</v>
      </c>
    </row>
    <row r="3441" spans="1:12" hidden="1" outlineLevel="2" x14ac:dyDescent="0.25">
      <c r="A3441" s="90">
        <v>3</v>
      </c>
      <c r="B3441" s="26">
        <v>923499172</v>
      </c>
      <c r="C3441" s="90">
        <v>20</v>
      </c>
      <c r="D3441" s="90">
        <v>172380</v>
      </c>
      <c r="E3441" s="94">
        <v>43185</v>
      </c>
      <c r="F3441" s="26">
        <v>172380264027</v>
      </c>
      <c r="G3441" s="90">
        <v>264027</v>
      </c>
      <c r="H3441" s="90">
        <v>0.03</v>
      </c>
      <c r="I3441" s="90">
        <v>0.03</v>
      </c>
      <c r="J3441" s="90" t="s">
        <v>10509</v>
      </c>
      <c r="K3441" s="90">
        <v>991</v>
      </c>
      <c r="L3441" s="90" t="s">
        <v>10512</v>
      </c>
    </row>
    <row r="3442" spans="1:12" hidden="1" outlineLevel="2" x14ac:dyDescent="0.25">
      <c r="A3442" s="90">
        <v>3</v>
      </c>
      <c r="B3442" s="26">
        <v>923499172</v>
      </c>
      <c r="C3442" s="90">
        <v>20</v>
      </c>
      <c r="D3442" s="90">
        <v>176057</v>
      </c>
      <c r="E3442" s="94">
        <v>43243</v>
      </c>
      <c r="F3442" s="26">
        <v>176057269234</v>
      </c>
      <c r="G3442" s="90">
        <v>269234</v>
      </c>
      <c r="H3442" s="90">
        <v>2.88</v>
      </c>
      <c r="I3442" s="90">
        <v>2.88</v>
      </c>
      <c r="J3442" s="90" t="s">
        <v>10509</v>
      </c>
      <c r="K3442" s="90">
        <v>930</v>
      </c>
      <c r="L3442" s="90" t="s">
        <v>10512</v>
      </c>
    </row>
    <row r="3443" spans="1:12" hidden="1" outlineLevel="2" x14ac:dyDescent="0.25">
      <c r="A3443" s="90">
        <v>3</v>
      </c>
      <c r="B3443" s="26">
        <v>923957815</v>
      </c>
      <c r="C3443" s="90">
        <v>20</v>
      </c>
      <c r="D3443" s="90">
        <v>168754</v>
      </c>
      <c r="E3443" s="94">
        <v>43124</v>
      </c>
      <c r="F3443" s="26">
        <v>168754260406</v>
      </c>
      <c r="G3443" s="90">
        <v>260406</v>
      </c>
      <c r="H3443" s="90">
        <v>0.27</v>
      </c>
      <c r="I3443" s="90">
        <v>0.27</v>
      </c>
      <c r="J3443" s="90" t="s">
        <v>10509</v>
      </c>
      <c r="K3443" s="90">
        <v>1050</v>
      </c>
      <c r="L3443" s="90" t="s">
        <v>10512</v>
      </c>
    </row>
    <row r="3444" spans="1:12" hidden="1" outlineLevel="2" x14ac:dyDescent="0.25">
      <c r="A3444" s="90">
        <v>3</v>
      </c>
      <c r="B3444" s="26">
        <v>923968036</v>
      </c>
      <c r="C3444" s="90">
        <v>20</v>
      </c>
      <c r="D3444" s="90">
        <v>199320</v>
      </c>
      <c r="E3444" s="94">
        <v>43546</v>
      </c>
      <c r="F3444" s="26">
        <v>199320292418</v>
      </c>
      <c r="G3444" s="90">
        <v>292418</v>
      </c>
      <c r="H3444" s="90">
        <v>0.87</v>
      </c>
      <c r="I3444" s="90">
        <v>0.87</v>
      </c>
      <c r="J3444" s="90" t="s">
        <v>10509</v>
      </c>
      <c r="K3444" s="90">
        <v>626</v>
      </c>
      <c r="L3444" s="90" t="s">
        <v>10512</v>
      </c>
    </row>
    <row r="3445" spans="1:12" hidden="1" outlineLevel="2" x14ac:dyDescent="0.25">
      <c r="A3445" s="90">
        <v>3</v>
      </c>
      <c r="B3445" s="26">
        <v>923993497</v>
      </c>
      <c r="C3445" s="90">
        <v>20</v>
      </c>
      <c r="D3445" s="90">
        <v>235242</v>
      </c>
      <c r="E3445" s="94">
        <v>43942</v>
      </c>
      <c r="F3445" s="26">
        <v>235242326721</v>
      </c>
      <c r="G3445" s="90">
        <v>326721</v>
      </c>
      <c r="H3445" s="90">
        <v>7.53</v>
      </c>
      <c r="I3445" s="90">
        <v>7.53</v>
      </c>
      <c r="J3445" s="90" t="s">
        <v>10509</v>
      </c>
      <c r="K3445" s="90">
        <v>230</v>
      </c>
      <c r="L3445" s="90" t="s">
        <v>10512</v>
      </c>
    </row>
    <row r="3446" spans="1:12" hidden="1" outlineLevel="2" x14ac:dyDescent="0.25">
      <c r="A3446" s="90">
        <v>3</v>
      </c>
      <c r="B3446" s="26">
        <v>923993497</v>
      </c>
      <c r="C3446" s="90">
        <v>20</v>
      </c>
      <c r="D3446" s="90">
        <v>238209</v>
      </c>
      <c r="E3446" s="94">
        <v>43972</v>
      </c>
      <c r="F3446" s="26">
        <v>238209329486</v>
      </c>
      <c r="G3446" s="90">
        <v>329486</v>
      </c>
      <c r="H3446" s="90">
        <v>3.43</v>
      </c>
      <c r="I3446" s="90">
        <v>3.43</v>
      </c>
      <c r="J3446" s="90" t="s">
        <v>10509</v>
      </c>
      <c r="K3446" s="90">
        <v>199</v>
      </c>
      <c r="L3446" s="90" t="s">
        <v>10512</v>
      </c>
    </row>
    <row r="3447" spans="1:12" hidden="1" outlineLevel="2" x14ac:dyDescent="0.25">
      <c r="A3447" s="90">
        <v>3</v>
      </c>
      <c r="B3447" s="26">
        <v>924001142001</v>
      </c>
      <c r="C3447" s="90">
        <v>20</v>
      </c>
      <c r="D3447" s="90">
        <v>213090</v>
      </c>
      <c r="E3447" s="94">
        <v>43710</v>
      </c>
      <c r="F3447" s="26">
        <v>213090305844</v>
      </c>
      <c r="G3447" s="90">
        <v>305844</v>
      </c>
      <c r="H3447" s="90">
        <v>1.68</v>
      </c>
      <c r="I3447" s="90">
        <v>1.68</v>
      </c>
      <c r="J3447" s="90" t="s">
        <v>10509</v>
      </c>
      <c r="K3447" s="90">
        <v>473</v>
      </c>
      <c r="L3447" s="90" t="s">
        <v>10512</v>
      </c>
    </row>
    <row r="3448" spans="1:12" hidden="1" outlineLevel="2" x14ac:dyDescent="0.25">
      <c r="A3448" s="90">
        <v>3</v>
      </c>
      <c r="B3448" s="26">
        <v>924001142001</v>
      </c>
      <c r="C3448" s="90">
        <v>20</v>
      </c>
      <c r="D3448" s="90">
        <v>213092</v>
      </c>
      <c r="E3448" s="94">
        <v>43710</v>
      </c>
      <c r="F3448" s="26">
        <v>213092305846</v>
      </c>
      <c r="G3448" s="90">
        <v>305846</v>
      </c>
      <c r="H3448" s="90">
        <v>1.68</v>
      </c>
      <c r="I3448" s="90">
        <v>1.68</v>
      </c>
      <c r="J3448" s="90" t="s">
        <v>10509</v>
      </c>
      <c r="K3448" s="90">
        <v>473</v>
      </c>
      <c r="L3448" s="90" t="s">
        <v>10512</v>
      </c>
    </row>
    <row r="3449" spans="1:12" hidden="1" outlineLevel="2" x14ac:dyDescent="0.25">
      <c r="A3449" s="90">
        <v>3</v>
      </c>
      <c r="B3449" s="26">
        <v>924001142001</v>
      </c>
      <c r="C3449" s="90">
        <v>20</v>
      </c>
      <c r="D3449" s="90">
        <v>213134</v>
      </c>
      <c r="E3449" s="94">
        <v>43710</v>
      </c>
      <c r="F3449" s="26">
        <v>213134305887</v>
      </c>
      <c r="G3449" s="90">
        <v>305887</v>
      </c>
      <c r="H3449" s="90">
        <v>1.87</v>
      </c>
      <c r="I3449" s="90">
        <v>1.87</v>
      </c>
      <c r="J3449" s="90" t="s">
        <v>10509</v>
      </c>
      <c r="K3449" s="90">
        <v>473</v>
      </c>
      <c r="L3449" s="90" t="s">
        <v>10512</v>
      </c>
    </row>
    <row r="3450" spans="1:12" hidden="1" outlineLevel="2" x14ac:dyDescent="0.25">
      <c r="A3450" s="90">
        <v>3</v>
      </c>
      <c r="B3450" s="26">
        <v>924001142001</v>
      </c>
      <c r="C3450" s="90">
        <v>20</v>
      </c>
      <c r="D3450" s="90">
        <v>216041</v>
      </c>
      <c r="E3450" s="94">
        <v>43740</v>
      </c>
      <c r="F3450" s="26">
        <v>216041308663</v>
      </c>
      <c r="G3450" s="90">
        <v>308663</v>
      </c>
      <c r="H3450" s="90">
        <v>1.68</v>
      </c>
      <c r="I3450" s="90">
        <v>1.65</v>
      </c>
      <c r="J3450" s="90" t="s">
        <v>10509</v>
      </c>
      <c r="K3450" s="90">
        <v>443</v>
      </c>
      <c r="L3450" s="90" t="s">
        <v>10512</v>
      </c>
    </row>
    <row r="3451" spans="1:12" hidden="1" outlineLevel="2" x14ac:dyDescent="0.25">
      <c r="A3451" s="90">
        <v>3</v>
      </c>
      <c r="B3451" s="26">
        <v>924001142001</v>
      </c>
      <c r="C3451" s="90">
        <v>20</v>
      </c>
      <c r="D3451" s="90">
        <v>218991</v>
      </c>
      <c r="E3451" s="94">
        <v>43771</v>
      </c>
      <c r="F3451" s="26">
        <v>218991311465</v>
      </c>
      <c r="G3451" s="90">
        <v>311465</v>
      </c>
      <c r="H3451" s="90">
        <v>1.7</v>
      </c>
      <c r="I3451" s="90">
        <v>1.7</v>
      </c>
      <c r="J3451" s="90" t="s">
        <v>10509</v>
      </c>
      <c r="K3451" s="90">
        <v>412</v>
      </c>
      <c r="L3451" s="90" t="s">
        <v>10512</v>
      </c>
    </row>
    <row r="3452" spans="1:12" hidden="1" outlineLevel="2" x14ac:dyDescent="0.25">
      <c r="A3452" s="90">
        <v>3</v>
      </c>
      <c r="B3452" s="26">
        <v>924001142001</v>
      </c>
      <c r="C3452" s="90">
        <v>20</v>
      </c>
      <c r="D3452" s="90">
        <v>219038</v>
      </c>
      <c r="E3452" s="94">
        <v>43771</v>
      </c>
      <c r="F3452" s="26">
        <v>219038311511</v>
      </c>
      <c r="G3452" s="90">
        <v>311511</v>
      </c>
      <c r="H3452" s="90">
        <v>1.69</v>
      </c>
      <c r="I3452" s="90">
        <v>1.69</v>
      </c>
      <c r="J3452" s="90" t="s">
        <v>10509</v>
      </c>
      <c r="K3452" s="90">
        <v>412</v>
      </c>
      <c r="L3452" s="90" t="s">
        <v>10512</v>
      </c>
    </row>
    <row r="3453" spans="1:12" hidden="1" outlineLevel="2" x14ac:dyDescent="0.25">
      <c r="A3453" s="90">
        <v>3</v>
      </c>
      <c r="B3453" s="26">
        <v>924008063</v>
      </c>
      <c r="C3453" s="90">
        <v>20</v>
      </c>
      <c r="D3453" s="90">
        <v>224421</v>
      </c>
      <c r="E3453" s="94">
        <v>43822</v>
      </c>
      <c r="F3453" s="26">
        <v>224421316582</v>
      </c>
      <c r="G3453" s="90">
        <v>316582</v>
      </c>
      <c r="H3453" s="90">
        <v>3</v>
      </c>
      <c r="I3453" s="90">
        <v>3</v>
      </c>
      <c r="J3453" s="90" t="s">
        <v>10509</v>
      </c>
      <c r="K3453" s="90">
        <v>351</v>
      </c>
      <c r="L3453" s="90" t="s">
        <v>10512</v>
      </c>
    </row>
    <row r="3454" spans="1:12" hidden="1" outlineLevel="2" x14ac:dyDescent="0.25">
      <c r="A3454" s="90">
        <v>3</v>
      </c>
      <c r="B3454" s="26">
        <v>924008063</v>
      </c>
      <c r="C3454" s="90">
        <v>20</v>
      </c>
      <c r="D3454" s="90">
        <v>227306</v>
      </c>
      <c r="E3454" s="94">
        <v>43851</v>
      </c>
      <c r="F3454" s="26">
        <v>227306319284</v>
      </c>
      <c r="G3454" s="90">
        <v>319284</v>
      </c>
      <c r="H3454" s="90">
        <v>2.15</v>
      </c>
      <c r="I3454" s="90">
        <v>2.15</v>
      </c>
      <c r="J3454" s="90" t="s">
        <v>10509</v>
      </c>
      <c r="K3454" s="90">
        <v>320</v>
      </c>
      <c r="L3454" s="90" t="s">
        <v>10512</v>
      </c>
    </row>
    <row r="3455" spans="1:12" hidden="1" outlineLevel="2" x14ac:dyDescent="0.25">
      <c r="A3455" s="90">
        <v>3</v>
      </c>
      <c r="B3455" s="26">
        <v>924073513</v>
      </c>
      <c r="C3455" s="90">
        <v>20</v>
      </c>
      <c r="D3455" s="90">
        <v>196929</v>
      </c>
      <c r="E3455" s="94">
        <v>43518</v>
      </c>
      <c r="F3455" s="26">
        <v>196929290040</v>
      </c>
      <c r="G3455" s="90">
        <v>290040</v>
      </c>
      <c r="H3455" s="90">
        <v>0.69</v>
      </c>
      <c r="I3455" s="90">
        <v>0.69</v>
      </c>
      <c r="J3455" s="90" t="s">
        <v>10509</v>
      </c>
      <c r="K3455" s="90">
        <v>657</v>
      </c>
      <c r="L3455" s="90" t="s">
        <v>10512</v>
      </c>
    </row>
    <row r="3456" spans="1:12" hidden="1" outlineLevel="2" x14ac:dyDescent="0.25">
      <c r="A3456" s="90">
        <v>3</v>
      </c>
      <c r="B3456" s="26">
        <v>924073513</v>
      </c>
      <c r="C3456" s="90">
        <v>20</v>
      </c>
      <c r="D3456" s="90">
        <v>201532</v>
      </c>
      <c r="E3456" s="94">
        <v>43578</v>
      </c>
      <c r="F3456" s="26">
        <v>201532294618</v>
      </c>
      <c r="G3456" s="90">
        <v>294618</v>
      </c>
      <c r="H3456" s="90">
        <v>1.01</v>
      </c>
      <c r="I3456" s="90">
        <v>1.01</v>
      </c>
      <c r="J3456" s="90" t="s">
        <v>10509</v>
      </c>
      <c r="K3456" s="90">
        <v>596</v>
      </c>
      <c r="L3456" s="90" t="s">
        <v>10512</v>
      </c>
    </row>
    <row r="3457" spans="1:12" hidden="1" outlineLevel="2" x14ac:dyDescent="0.25">
      <c r="A3457" s="90">
        <v>3</v>
      </c>
      <c r="B3457" s="26">
        <v>924085731</v>
      </c>
      <c r="C3457" s="90">
        <v>20</v>
      </c>
      <c r="D3457" s="90">
        <v>187477</v>
      </c>
      <c r="E3457" s="94">
        <v>43396</v>
      </c>
      <c r="F3457" s="26">
        <v>187477280631</v>
      </c>
      <c r="G3457" s="90">
        <v>280631</v>
      </c>
      <c r="H3457" s="90">
        <v>10.52</v>
      </c>
      <c r="I3457" s="90">
        <v>10.52</v>
      </c>
      <c r="J3457" s="90" t="s">
        <v>10509</v>
      </c>
      <c r="K3457" s="90">
        <v>777</v>
      </c>
      <c r="L3457" s="90" t="s">
        <v>10512</v>
      </c>
    </row>
    <row r="3458" spans="1:12" hidden="1" outlineLevel="2" x14ac:dyDescent="0.25">
      <c r="A3458" s="90">
        <v>3</v>
      </c>
      <c r="B3458" s="26">
        <v>924085731</v>
      </c>
      <c r="C3458" s="90">
        <v>20</v>
      </c>
      <c r="D3458" s="90">
        <v>192006</v>
      </c>
      <c r="E3458" s="94">
        <v>43455</v>
      </c>
      <c r="F3458" s="26">
        <v>192006285139</v>
      </c>
      <c r="G3458" s="90">
        <v>285139</v>
      </c>
      <c r="H3458" s="90">
        <v>2.02</v>
      </c>
      <c r="I3458" s="90">
        <v>2.02</v>
      </c>
      <c r="J3458" s="90" t="s">
        <v>10509</v>
      </c>
      <c r="K3458" s="90">
        <v>716</v>
      </c>
      <c r="L3458" s="90" t="s">
        <v>10512</v>
      </c>
    </row>
    <row r="3459" spans="1:12" hidden="1" outlineLevel="2" x14ac:dyDescent="0.25">
      <c r="A3459" s="90">
        <v>3</v>
      </c>
      <c r="B3459" s="26">
        <v>924104839</v>
      </c>
      <c r="C3459" s="90">
        <v>20</v>
      </c>
      <c r="D3459" s="90">
        <v>218036</v>
      </c>
      <c r="E3459" s="94">
        <v>43759</v>
      </c>
      <c r="F3459" s="26">
        <v>218036310618</v>
      </c>
      <c r="G3459" s="90">
        <v>310618</v>
      </c>
      <c r="H3459" s="90">
        <v>2.17</v>
      </c>
      <c r="I3459" s="90">
        <v>2.17</v>
      </c>
      <c r="J3459" s="90" t="s">
        <v>10509</v>
      </c>
      <c r="K3459" s="90">
        <v>412</v>
      </c>
      <c r="L3459" s="90" t="s">
        <v>10512</v>
      </c>
    </row>
    <row r="3460" spans="1:12" hidden="1" outlineLevel="2" x14ac:dyDescent="0.25">
      <c r="A3460" s="90">
        <v>3</v>
      </c>
      <c r="B3460" s="26">
        <v>924104839</v>
      </c>
      <c r="C3460" s="90">
        <v>20</v>
      </c>
      <c r="D3460" s="90">
        <v>223719</v>
      </c>
      <c r="E3460" s="94">
        <v>43822</v>
      </c>
      <c r="F3460" s="26">
        <v>223719315992</v>
      </c>
      <c r="G3460" s="90">
        <v>315992</v>
      </c>
      <c r="H3460" s="90">
        <v>2.37</v>
      </c>
      <c r="I3460" s="90">
        <v>2.37</v>
      </c>
      <c r="J3460" s="90" t="s">
        <v>10509</v>
      </c>
      <c r="K3460" s="90">
        <v>351</v>
      </c>
      <c r="L3460" s="90" t="s">
        <v>10512</v>
      </c>
    </row>
    <row r="3461" spans="1:12" hidden="1" outlineLevel="2" x14ac:dyDescent="0.25">
      <c r="A3461" s="90">
        <v>3</v>
      </c>
      <c r="B3461" s="26">
        <v>924119530</v>
      </c>
      <c r="C3461" s="90">
        <v>20</v>
      </c>
      <c r="D3461" s="90">
        <v>184929</v>
      </c>
      <c r="E3461" s="94">
        <v>43364</v>
      </c>
      <c r="F3461" s="26">
        <v>184929278090</v>
      </c>
      <c r="G3461" s="90">
        <v>278090</v>
      </c>
      <c r="H3461" s="90">
        <v>0.1</v>
      </c>
      <c r="I3461" s="90">
        <v>0.1</v>
      </c>
      <c r="J3461" s="90" t="s">
        <v>10509</v>
      </c>
      <c r="K3461" s="90">
        <v>808</v>
      </c>
      <c r="L3461" s="90" t="s">
        <v>10512</v>
      </c>
    </row>
    <row r="3462" spans="1:12" hidden="1" outlineLevel="2" x14ac:dyDescent="0.25">
      <c r="A3462" s="90">
        <v>3</v>
      </c>
      <c r="B3462" s="26">
        <v>924119530</v>
      </c>
      <c r="C3462" s="90">
        <v>20</v>
      </c>
      <c r="D3462" s="90">
        <v>187310</v>
      </c>
      <c r="E3462" s="94">
        <v>43396</v>
      </c>
      <c r="F3462" s="26">
        <v>187310280465</v>
      </c>
      <c r="G3462" s="90">
        <v>280465</v>
      </c>
      <c r="H3462" s="90">
        <v>9.5</v>
      </c>
      <c r="I3462" s="90">
        <v>9.5</v>
      </c>
      <c r="J3462" s="90" t="s">
        <v>10509</v>
      </c>
      <c r="K3462" s="90">
        <v>777</v>
      </c>
      <c r="L3462" s="90" t="s">
        <v>10512</v>
      </c>
    </row>
    <row r="3463" spans="1:12" hidden="1" outlineLevel="2" x14ac:dyDescent="0.25">
      <c r="A3463" s="90">
        <v>3</v>
      </c>
      <c r="B3463" s="26">
        <v>924119530</v>
      </c>
      <c r="C3463" s="90">
        <v>20</v>
      </c>
      <c r="D3463" s="90">
        <v>187313</v>
      </c>
      <c r="E3463" s="94">
        <v>43396</v>
      </c>
      <c r="F3463" s="26">
        <v>187313280468</v>
      </c>
      <c r="G3463" s="90">
        <v>280468</v>
      </c>
      <c r="H3463" s="90">
        <v>2.65</v>
      </c>
      <c r="I3463" s="90">
        <v>2.65</v>
      </c>
      <c r="J3463" s="90" t="s">
        <v>10509</v>
      </c>
      <c r="K3463" s="90">
        <v>777</v>
      </c>
      <c r="L3463" s="90" t="s">
        <v>10512</v>
      </c>
    </row>
    <row r="3464" spans="1:12" hidden="1" outlineLevel="2" x14ac:dyDescent="0.25">
      <c r="A3464" s="90">
        <v>3</v>
      </c>
      <c r="B3464" s="26">
        <v>924119548</v>
      </c>
      <c r="C3464" s="90">
        <v>20</v>
      </c>
      <c r="D3464" s="90">
        <v>229019</v>
      </c>
      <c r="E3464" s="94">
        <v>43882</v>
      </c>
      <c r="F3464" s="26">
        <v>229019320928</v>
      </c>
      <c r="G3464" s="90">
        <v>320928</v>
      </c>
      <c r="H3464" s="90">
        <v>6.43</v>
      </c>
      <c r="I3464" s="90">
        <v>6.43</v>
      </c>
      <c r="J3464" s="90" t="s">
        <v>10509</v>
      </c>
      <c r="K3464" s="90">
        <v>291</v>
      </c>
      <c r="L3464" s="90" t="s">
        <v>10512</v>
      </c>
    </row>
    <row r="3465" spans="1:12" hidden="1" outlineLevel="2" x14ac:dyDescent="0.25">
      <c r="A3465" s="90">
        <v>3</v>
      </c>
      <c r="B3465" s="26">
        <v>924119548</v>
      </c>
      <c r="C3465" s="90">
        <v>20</v>
      </c>
      <c r="D3465" s="90">
        <v>231976</v>
      </c>
      <c r="E3465" s="94">
        <v>43913</v>
      </c>
      <c r="F3465" s="26">
        <v>231976323679</v>
      </c>
      <c r="G3465" s="90">
        <v>323679</v>
      </c>
      <c r="H3465" s="90">
        <v>3.7</v>
      </c>
      <c r="I3465" s="90">
        <v>3.7</v>
      </c>
      <c r="J3465" s="90" t="s">
        <v>10509</v>
      </c>
      <c r="K3465" s="90">
        <v>260</v>
      </c>
      <c r="L3465" s="90" t="s">
        <v>10512</v>
      </c>
    </row>
    <row r="3466" spans="1:12" hidden="1" outlineLevel="2" x14ac:dyDescent="0.25">
      <c r="A3466" s="90">
        <v>3</v>
      </c>
      <c r="B3466" s="26">
        <v>924119548</v>
      </c>
      <c r="C3466" s="90">
        <v>20</v>
      </c>
      <c r="D3466" s="90">
        <v>234968</v>
      </c>
      <c r="E3466" s="94">
        <v>43942</v>
      </c>
      <c r="F3466" s="26">
        <v>234968326449</v>
      </c>
      <c r="G3466" s="90">
        <v>326449</v>
      </c>
      <c r="H3466" s="90">
        <v>15.39</v>
      </c>
      <c r="I3466" s="90">
        <v>15.39</v>
      </c>
      <c r="J3466" s="90" t="s">
        <v>10509</v>
      </c>
      <c r="K3466" s="90">
        <v>230</v>
      </c>
      <c r="L3466" s="90" t="s">
        <v>10512</v>
      </c>
    </row>
    <row r="3467" spans="1:12" hidden="1" outlineLevel="2" x14ac:dyDescent="0.25">
      <c r="A3467" s="90">
        <v>3</v>
      </c>
      <c r="B3467" s="26">
        <v>924119548</v>
      </c>
      <c r="C3467" s="90">
        <v>20</v>
      </c>
      <c r="D3467" s="90">
        <v>237933</v>
      </c>
      <c r="E3467" s="94">
        <v>43972</v>
      </c>
      <c r="F3467" s="26">
        <v>237933329212</v>
      </c>
      <c r="G3467" s="90">
        <v>329212</v>
      </c>
      <c r="H3467" s="90">
        <v>12.6</v>
      </c>
      <c r="I3467" s="90">
        <v>12.6</v>
      </c>
      <c r="J3467" s="90" t="s">
        <v>10509</v>
      </c>
      <c r="K3467" s="90">
        <v>199</v>
      </c>
      <c r="L3467" s="90" t="s">
        <v>10512</v>
      </c>
    </row>
    <row r="3468" spans="1:12" hidden="1" outlineLevel="2" x14ac:dyDescent="0.25">
      <c r="A3468" s="90">
        <v>3</v>
      </c>
      <c r="B3468" s="26">
        <v>924146574001</v>
      </c>
      <c r="C3468" s="90">
        <v>20</v>
      </c>
      <c r="D3468" s="90">
        <v>236548</v>
      </c>
      <c r="E3468" s="94">
        <v>43952</v>
      </c>
      <c r="F3468" s="26">
        <v>236548327886</v>
      </c>
      <c r="G3468" s="90">
        <v>327886</v>
      </c>
      <c r="H3468" s="90">
        <v>1.68</v>
      </c>
      <c r="I3468" s="90">
        <v>1.68</v>
      </c>
      <c r="J3468" s="90" t="s">
        <v>10509</v>
      </c>
      <c r="K3468" s="90">
        <v>230</v>
      </c>
      <c r="L3468" s="90" t="s">
        <v>10512</v>
      </c>
    </row>
    <row r="3469" spans="1:12" hidden="1" outlineLevel="2" x14ac:dyDescent="0.25">
      <c r="A3469" s="90">
        <v>3</v>
      </c>
      <c r="B3469" s="26">
        <v>924146574001</v>
      </c>
      <c r="C3469" s="90">
        <v>20</v>
      </c>
      <c r="D3469" s="90">
        <v>239561</v>
      </c>
      <c r="E3469" s="94">
        <v>43983</v>
      </c>
      <c r="F3469" s="26">
        <v>239561330695</v>
      </c>
      <c r="G3469" s="90">
        <v>330695</v>
      </c>
      <c r="H3469" s="90">
        <v>1.68</v>
      </c>
      <c r="I3469" s="90">
        <v>1.68</v>
      </c>
      <c r="J3469" s="90" t="s">
        <v>10509</v>
      </c>
      <c r="K3469" s="90">
        <v>199</v>
      </c>
      <c r="L3469" s="90" t="s">
        <v>10512</v>
      </c>
    </row>
    <row r="3470" spans="1:12" hidden="1" outlineLevel="2" x14ac:dyDescent="0.25">
      <c r="A3470" s="90">
        <v>3</v>
      </c>
      <c r="B3470" s="26">
        <v>924211675</v>
      </c>
      <c r="C3470" s="90">
        <v>20</v>
      </c>
      <c r="D3470" s="90">
        <v>168945</v>
      </c>
      <c r="E3470" s="94">
        <v>43124</v>
      </c>
      <c r="F3470" s="26">
        <v>168945260597</v>
      </c>
      <c r="G3470" s="90">
        <v>260597</v>
      </c>
      <c r="H3470" s="90">
        <v>3.91</v>
      </c>
      <c r="I3470" s="90">
        <v>3.91</v>
      </c>
      <c r="J3470" s="90" t="s">
        <v>10509</v>
      </c>
      <c r="K3470" s="90">
        <v>1050</v>
      </c>
      <c r="L3470" s="90" t="s">
        <v>10512</v>
      </c>
    </row>
    <row r="3471" spans="1:12" hidden="1" outlineLevel="2" x14ac:dyDescent="0.25">
      <c r="A3471" s="90">
        <v>3</v>
      </c>
      <c r="B3471" s="26">
        <v>924222904</v>
      </c>
      <c r="C3471" s="90">
        <v>20</v>
      </c>
      <c r="D3471" s="90">
        <v>226679</v>
      </c>
      <c r="E3471" s="94">
        <v>43851</v>
      </c>
      <c r="F3471" s="26">
        <v>226679318774</v>
      </c>
      <c r="G3471" s="90">
        <v>318774</v>
      </c>
      <c r="H3471" s="90">
        <v>1.68</v>
      </c>
      <c r="I3471" s="90">
        <v>1.68</v>
      </c>
      <c r="J3471" s="90" t="s">
        <v>10509</v>
      </c>
      <c r="K3471" s="90">
        <v>320</v>
      </c>
      <c r="L3471" s="90" t="s">
        <v>10512</v>
      </c>
    </row>
    <row r="3472" spans="1:12" hidden="1" outlineLevel="2" x14ac:dyDescent="0.25">
      <c r="A3472" s="90">
        <v>3</v>
      </c>
      <c r="B3472" s="26">
        <v>924253354</v>
      </c>
      <c r="C3472" s="90">
        <v>20</v>
      </c>
      <c r="D3472" s="90">
        <v>228509</v>
      </c>
      <c r="E3472" s="94">
        <v>43882</v>
      </c>
      <c r="F3472" s="26">
        <v>228509320418</v>
      </c>
      <c r="G3472" s="90">
        <v>320418</v>
      </c>
      <c r="H3472" s="90">
        <v>1.68</v>
      </c>
      <c r="I3472" s="90">
        <v>1.68</v>
      </c>
      <c r="J3472" s="90" t="s">
        <v>10509</v>
      </c>
      <c r="K3472" s="90">
        <v>291</v>
      </c>
      <c r="L3472" s="90" t="s">
        <v>10512</v>
      </c>
    </row>
    <row r="3473" spans="1:12" hidden="1" outlineLevel="2" x14ac:dyDescent="0.25">
      <c r="A3473" s="90">
        <v>3</v>
      </c>
      <c r="B3473" s="26">
        <v>924253354</v>
      </c>
      <c r="C3473" s="90">
        <v>20</v>
      </c>
      <c r="D3473" s="90">
        <v>231472</v>
      </c>
      <c r="E3473" s="94">
        <v>43913</v>
      </c>
      <c r="F3473" s="26">
        <v>231472323175</v>
      </c>
      <c r="G3473" s="90">
        <v>323175</v>
      </c>
      <c r="H3473" s="90">
        <v>1.68</v>
      </c>
      <c r="I3473" s="90">
        <v>1.68</v>
      </c>
      <c r="J3473" s="90" t="s">
        <v>10509</v>
      </c>
      <c r="K3473" s="90">
        <v>260</v>
      </c>
      <c r="L3473" s="90" t="s">
        <v>10512</v>
      </c>
    </row>
    <row r="3474" spans="1:12" hidden="1" outlineLevel="2" x14ac:dyDescent="0.25">
      <c r="A3474" s="90">
        <v>3</v>
      </c>
      <c r="B3474" s="26">
        <v>924253354</v>
      </c>
      <c r="C3474" s="90">
        <v>20</v>
      </c>
      <c r="D3474" s="90">
        <v>234457</v>
      </c>
      <c r="E3474" s="94">
        <v>43942</v>
      </c>
      <c r="F3474" s="26">
        <v>234457325938</v>
      </c>
      <c r="G3474" s="90">
        <v>325938</v>
      </c>
      <c r="H3474" s="90">
        <v>1.68</v>
      </c>
      <c r="I3474" s="90">
        <v>1.68</v>
      </c>
      <c r="J3474" s="90" t="s">
        <v>10509</v>
      </c>
      <c r="K3474" s="90">
        <v>230</v>
      </c>
      <c r="L3474" s="90" t="s">
        <v>10512</v>
      </c>
    </row>
    <row r="3475" spans="1:12" hidden="1" outlineLevel="2" x14ac:dyDescent="0.25">
      <c r="A3475" s="90">
        <v>3</v>
      </c>
      <c r="B3475" s="26">
        <v>924255458</v>
      </c>
      <c r="C3475" s="90">
        <v>20</v>
      </c>
      <c r="D3475" s="90">
        <v>189417</v>
      </c>
      <c r="E3475" s="94">
        <v>43426</v>
      </c>
      <c r="F3475" s="26">
        <v>189417282563</v>
      </c>
      <c r="G3475" s="90">
        <v>282563</v>
      </c>
      <c r="H3475" s="90">
        <v>1.68</v>
      </c>
      <c r="I3475" s="90">
        <v>1.68</v>
      </c>
      <c r="J3475" s="90" t="s">
        <v>10509</v>
      </c>
      <c r="K3475" s="90">
        <v>747</v>
      </c>
      <c r="L3475" s="90" t="s">
        <v>10512</v>
      </c>
    </row>
    <row r="3476" spans="1:12" hidden="1" outlineLevel="2" x14ac:dyDescent="0.25">
      <c r="A3476" s="90">
        <v>3</v>
      </c>
      <c r="B3476" s="26">
        <v>924258312</v>
      </c>
      <c r="C3476" s="90">
        <v>20</v>
      </c>
      <c r="D3476" s="90">
        <v>234214</v>
      </c>
      <c r="E3476" s="94">
        <v>43942</v>
      </c>
      <c r="F3476" s="26">
        <v>234214325695</v>
      </c>
      <c r="G3476" s="90">
        <v>325695</v>
      </c>
      <c r="H3476" s="90">
        <v>6.94</v>
      </c>
      <c r="I3476" s="90">
        <v>6.94</v>
      </c>
      <c r="J3476" s="90" t="s">
        <v>10509</v>
      </c>
      <c r="K3476" s="90">
        <v>230</v>
      </c>
      <c r="L3476" s="90" t="s">
        <v>10512</v>
      </c>
    </row>
    <row r="3477" spans="1:12" hidden="1" outlineLevel="2" x14ac:dyDescent="0.25">
      <c r="A3477" s="90">
        <v>3</v>
      </c>
      <c r="B3477" s="26">
        <v>924258312</v>
      </c>
      <c r="C3477" s="90">
        <v>20</v>
      </c>
      <c r="D3477" s="90">
        <v>237165</v>
      </c>
      <c r="E3477" s="94">
        <v>43972</v>
      </c>
      <c r="F3477" s="26">
        <v>237165328444</v>
      </c>
      <c r="G3477" s="90">
        <v>328444</v>
      </c>
      <c r="H3477" s="90">
        <v>6.94</v>
      </c>
      <c r="I3477" s="90">
        <v>6.94</v>
      </c>
      <c r="J3477" s="90" t="s">
        <v>10509</v>
      </c>
      <c r="K3477" s="90">
        <v>199</v>
      </c>
      <c r="L3477" s="90" t="s">
        <v>10512</v>
      </c>
    </row>
    <row r="3478" spans="1:12" hidden="1" outlineLevel="2" x14ac:dyDescent="0.25">
      <c r="A3478" s="90">
        <v>3</v>
      </c>
      <c r="B3478" s="26">
        <v>924263106</v>
      </c>
      <c r="C3478" s="90">
        <v>20</v>
      </c>
      <c r="D3478" s="90">
        <v>236261</v>
      </c>
      <c r="E3478" s="94">
        <v>43942</v>
      </c>
      <c r="F3478" s="26">
        <v>236261327608</v>
      </c>
      <c r="G3478" s="90">
        <v>327608</v>
      </c>
      <c r="H3478" s="90">
        <v>29.87</v>
      </c>
      <c r="I3478" s="90">
        <v>29.87</v>
      </c>
      <c r="J3478" s="90" t="s">
        <v>10509</v>
      </c>
      <c r="K3478" s="90">
        <v>230</v>
      </c>
      <c r="L3478" s="90" t="s">
        <v>10512</v>
      </c>
    </row>
    <row r="3479" spans="1:12" hidden="1" outlineLevel="2" x14ac:dyDescent="0.25">
      <c r="A3479" s="90">
        <v>3</v>
      </c>
      <c r="B3479" s="26">
        <v>924263106</v>
      </c>
      <c r="C3479" s="90">
        <v>20</v>
      </c>
      <c r="D3479" s="90">
        <v>239262</v>
      </c>
      <c r="E3479" s="94">
        <v>43972</v>
      </c>
      <c r="F3479" s="26">
        <v>239262330406</v>
      </c>
      <c r="G3479" s="90">
        <v>330406</v>
      </c>
      <c r="H3479" s="90">
        <v>74.010000000000005</v>
      </c>
      <c r="I3479" s="90">
        <v>74.010000000000005</v>
      </c>
      <c r="J3479" s="90" t="s">
        <v>10509</v>
      </c>
      <c r="K3479" s="90">
        <v>199</v>
      </c>
      <c r="L3479" s="90" t="s">
        <v>10512</v>
      </c>
    </row>
    <row r="3480" spans="1:12" hidden="1" outlineLevel="2" x14ac:dyDescent="0.25">
      <c r="A3480" s="90">
        <v>3</v>
      </c>
      <c r="B3480" s="26">
        <v>924291602</v>
      </c>
      <c r="C3480" s="90">
        <v>20</v>
      </c>
      <c r="D3480" s="90">
        <v>171976</v>
      </c>
      <c r="E3480" s="94">
        <v>43185</v>
      </c>
      <c r="F3480" s="26">
        <v>171976263623</v>
      </c>
      <c r="G3480" s="90">
        <v>263623</v>
      </c>
      <c r="H3480" s="90">
        <v>1.68</v>
      </c>
      <c r="I3480" s="90">
        <v>1.68</v>
      </c>
      <c r="J3480" s="90" t="s">
        <v>10509</v>
      </c>
      <c r="K3480" s="90">
        <v>991</v>
      </c>
      <c r="L3480" s="90" t="s">
        <v>10512</v>
      </c>
    </row>
    <row r="3481" spans="1:12" hidden="1" outlineLevel="2" x14ac:dyDescent="0.25">
      <c r="A3481" s="90">
        <v>3</v>
      </c>
      <c r="B3481" s="26">
        <v>924291602</v>
      </c>
      <c r="C3481" s="90">
        <v>20</v>
      </c>
      <c r="D3481" s="90">
        <v>175671</v>
      </c>
      <c r="E3481" s="94">
        <v>43243</v>
      </c>
      <c r="F3481" s="26">
        <v>175671268848</v>
      </c>
      <c r="G3481" s="90">
        <v>268848</v>
      </c>
      <c r="H3481" s="90">
        <v>1.68</v>
      </c>
      <c r="I3481" s="90">
        <v>1.68</v>
      </c>
      <c r="J3481" s="90" t="s">
        <v>10509</v>
      </c>
      <c r="K3481" s="90">
        <v>930</v>
      </c>
      <c r="L3481" s="90" t="s">
        <v>10512</v>
      </c>
    </row>
    <row r="3482" spans="1:12" hidden="1" outlineLevel="2" x14ac:dyDescent="0.25">
      <c r="A3482" s="90">
        <v>3</v>
      </c>
      <c r="B3482" s="26">
        <v>924309362</v>
      </c>
      <c r="C3482" s="90">
        <v>20</v>
      </c>
      <c r="D3482" s="90">
        <v>232786</v>
      </c>
      <c r="E3482" s="94">
        <v>43913</v>
      </c>
      <c r="F3482" s="26">
        <v>232786324433</v>
      </c>
      <c r="G3482" s="90">
        <v>324433</v>
      </c>
      <c r="H3482" s="90">
        <v>1.68</v>
      </c>
      <c r="I3482" s="90">
        <v>1.68</v>
      </c>
      <c r="J3482" s="90" t="s">
        <v>10509</v>
      </c>
      <c r="K3482" s="90">
        <v>260</v>
      </c>
      <c r="L3482" s="90" t="s">
        <v>10512</v>
      </c>
    </row>
    <row r="3483" spans="1:12" hidden="1" outlineLevel="2" x14ac:dyDescent="0.25">
      <c r="A3483" s="90">
        <v>3</v>
      </c>
      <c r="B3483" s="26">
        <v>924309362</v>
      </c>
      <c r="C3483" s="90">
        <v>20</v>
      </c>
      <c r="D3483" s="90">
        <v>238759</v>
      </c>
      <c r="E3483" s="94">
        <v>43972</v>
      </c>
      <c r="F3483" s="26">
        <v>238759329983</v>
      </c>
      <c r="G3483" s="90">
        <v>329983</v>
      </c>
      <c r="H3483" s="90">
        <v>1.68</v>
      </c>
      <c r="I3483" s="90">
        <v>1.68</v>
      </c>
      <c r="J3483" s="90" t="s">
        <v>10509</v>
      </c>
      <c r="K3483" s="90">
        <v>199</v>
      </c>
      <c r="L3483" s="90" t="s">
        <v>10512</v>
      </c>
    </row>
    <row r="3484" spans="1:12" hidden="1" outlineLevel="2" x14ac:dyDescent="0.25">
      <c r="A3484" s="90">
        <v>3</v>
      </c>
      <c r="B3484" s="26">
        <v>924311392</v>
      </c>
      <c r="C3484" s="90">
        <v>20</v>
      </c>
      <c r="D3484" s="90">
        <v>178196</v>
      </c>
      <c r="E3484" s="94">
        <v>43273</v>
      </c>
      <c r="F3484" s="26">
        <v>178196271370</v>
      </c>
      <c r="G3484" s="90">
        <v>271370</v>
      </c>
      <c r="H3484" s="90">
        <v>1.68</v>
      </c>
      <c r="I3484" s="90">
        <v>1.68</v>
      </c>
      <c r="J3484" s="90" t="s">
        <v>10509</v>
      </c>
      <c r="K3484" s="90">
        <v>900</v>
      </c>
      <c r="L3484" s="90" t="s">
        <v>10512</v>
      </c>
    </row>
    <row r="3485" spans="1:12" hidden="1" outlineLevel="2" x14ac:dyDescent="0.25">
      <c r="A3485" s="90">
        <v>3</v>
      </c>
      <c r="B3485" s="26">
        <v>924332802</v>
      </c>
      <c r="C3485" s="90">
        <v>20</v>
      </c>
      <c r="D3485" s="90">
        <v>193544</v>
      </c>
      <c r="E3485" s="94">
        <v>43487</v>
      </c>
      <c r="F3485" s="26">
        <v>193544286668</v>
      </c>
      <c r="G3485" s="90">
        <v>286668</v>
      </c>
      <c r="H3485" s="90">
        <v>1.68</v>
      </c>
      <c r="I3485" s="90">
        <v>1.68</v>
      </c>
      <c r="J3485" s="90" t="s">
        <v>10509</v>
      </c>
      <c r="K3485" s="90">
        <v>685</v>
      </c>
      <c r="L3485" s="90" t="s">
        <v>10512</v>
      </c>
    </row>
    <row r="3486" spans="1:12" hidden="1" outlineLevel="2" x14ac:dyDescent="0.25">
      <c r="A3486" s="90">
        <v>3</v>
      </c>
      <c r="B3486" s="26">
        <v>924332802</v>
      </c>
      <c r="C3486" s="90">
        <v>20</v>
      </c>
      <c r="D3486" s="90">
        <v>195834</v>
      </c>
      <c r="E3486" s="94">
        <v>43518</v>
      </c>
      <c r="F3486" s="26">
        <v>195834288947</v>
      </c>
      <c r="G3486" s="90">
        <v>288947</v>
      </c>
      <c r="H3486" s="90">
        <v>1.68</v>
      </c>
      <c r="I3486" s="90">
        <v>1.68</v>
      </c>
      <c r="J3486" s="90" t="s">
        <v>10509</v>
      </c>
      <c r="K3486" s="90">
        <v>657</v>
      </c>
      <c r="L3486" s="90" t="s">
        <v>10512</v>
      </c>
    </row>
    <row r="3487" spans="1:12" hidden="1" outlineLevel="2" x14ac:dyDescent="0.25">
      <c r="A3487" s="90">
        <v>3</v>
      </c>
      <c r="B3487" s="26">
        <v>924354244</v>
      </c>
      <c r="C3487" s="90">
        <v>20</v>
      </c>
      <c r="D3487" s="90">
        <v>235576</v>
      </c>
      <c r="E3487" s="94">
        <v>43942</v>
      </c>
      <c r="F3487" s="26">
        <v>235576327044</v>
      </c>
      <c r="G3487" s="90">
        <v>327044</v>
      </c>
      <c r="H3487" s="90">
        <v>8.65</v>
      </c>
      <c r="I3487" s="90">
        <v>8.65</v>
      </c>
      <c r="J3487" s="90" t="s">
        <v>10509</v>
      </c>
      <c r="K3487" s="90">
        <v>230</v>
      </c>
      <c r="L3487" s="90" t="s">
        <v>10512</v>
      </c>
    </row>
    <row r="3488" spans="1:12" hidden="1" outlineLevel="2" x14ac:dyDescent="0.25">
      <c r="A3488" s="90">
        <v>3</v>
      </c>
      <c r="B3488" s="26">
        <v>924361520</v>
      </c>
      <c r="C3488" s="90">
        <v>20</v>
      </c>
      <c r="D3488" s="90">
        <v>185014</v>
      </c>
      <c r="E3488" s="94">
        <v>43364</v>
      </c>
      <c r="F3488" s="26">
        <v>185014278175</v>
      </c>
      <c r="G3488" s="90">
        <v>278175</v>
      </c>
      <c r="H3488" s="90">
        <v>0.41</v>
      </c>
      <c r="I3488" s="90">
        <v>0.41</v>
      </c>
      <c r="J3488" s="90" t="s">
        <v>10509</v>
      </c>
      <c r="K3488" s="90">
        <v>808</v>
      </c>
      <c r="L3488" s="90" t="s">
        <v>10512</v>
      </c>
    </row>
    <row r="3489" spans="1:12" hidden="1" outlineLevel="2" x14ac:dyDescent="0.25">
      <c r="A3489" s="90">
        <v>3</v>
      </c>
      <c r="B3489" s="26">
        <v>924362775</v>
      </c>
      <c r="C3489" s="90">
        <v>20</v>
      </c>
      <c r="D3489" s="90">
        <v>176517</v>
      </c>
      <c r="E3489" s="94">
        <v>43243</v>
      </c>
      <c r="F3489" s="26">
        <v>176517269694</v>
      </c>
      <c r="G3489" s="90">
        <v>269694</v>
      </c>
      <c r="H3489" s="90">
        <v>74.55</v>
      </c>
      <c r="I3489" s="90">
        <v>74.55</v>
      </c>
      <c r="J3489" s="90" t="s">
        <v>10509</v>
      </c>
      <c r="K3489" s="90">
        <v>930</v>
      </c>
      <c r="L3489" s="90" t="s">
        <v>10512</v>
      </c>
    </row>
    <row r="3490" spans="1:12" hidden="1" outlineLevel="2" x14ac:dyDescent="0.25">
      <c r="A3490" s="90">
        <v>3</v>
      </c>
      <c r="B3490" s="26">
        <v>924362775</v>
      </c>
      <c r="C3490" s="90">
        <v>20</v>
      </c>
      <c r="D3490" s="90">
        <v>180518</v>
      </c>
      <c r="E3490" s="94">
        <v>43305</v>
      </c>
      <c r="F3490" s="26">
        <v>180518273688</v>
      </c>
      <c r="G3490" s="90">
        <v>273688</v>
      </c>
      <c r="H3490" s="90">
        <v>1.84</v>
      </c>
      <c r="I3490" s="90">
        <v>1.84</v>
      </c>
      <c r="J3490" s="90" t="s">
        <v>10509</v>
      </c>
      <c r="K3490" s="90">
        <v>869</v>
      </c>
      <c r="L3490" s="90" t="s">
        <v>10512</v>
      </c>
    </row>
    <row r="3491" spans="1:12" hidden="1" outlineLevel="2" x14ac:dyDescent="0.25">
      <c r="A3491" s="90">
        <v>3</v>
      </c>
      <c r="B3491" s="26">
        <v>924367907</v>
      </c>
      <c r="C3491" s="90">
        <v>20</v>
      </c>
      <c r="D3491" s="90">
        <v>230213</v>
      </c>
      <c r="E3491" s="94">
        <v>43882</v>
      </c>
      <c r="F3491" s="26">
        <v>230213322000</v>
      </c>
      <c r="G3491" s="90">
        <v>322000</v>
      </c>
      <c r="H3491" s="90">
        <v>0.52</v>
      </c>
      <c r="I3491" s="90">
        <v>0.52</v>
      </c>
      <c r="J3491" s="90" t="s">
        <v>10509</v>
      </c>
      <c r="K3491" s="90">
        <v>291</v>
      </c>
      <c r="L3491" s="90" t="s">
        <v>10512</v>
      </c>
    </row>
    <row r="3492" spans="1:12" hidden="1" outlineLevel="2" x14ac:dyDescent="0.25">
      <c r="A3492" s="90">
        <v>3</v>
      </c>
      <c r="B3492" s="26">
        <v>924414105</v>
      </c>
      <c r="C3492" s="90">
        <v>20</v>
      </c>
      <c r="D3492" s="90">
        <v>173039</v>
      </c>
      <c r="E3492" s="94">
        <v>43192</v>
      </c>
      <c r="F3492" s="26">
        <v>173039264683</v>
      </c>
      <c r="G3492" s="90">
        <v>264683</v>
      </c>
      <c r="H3492" s="90">
        <v>3.55</v>
      </c>
      <c r="I3492" s="90">
        <v>3.55</v>
      </c>
      <c r="J3492" s="90" t="s">
        <v>10509</v>
      </c>
      <c r="K3492" s="90">
        <v>991</v>
      </c>
      <c r="L3492" s="90" t="s">
        <v>10512</v>
      </c>
    </row>
    <row r="3493" spans="1:12" hidden="1" outlineLevel="2" x14ac:dyDescent="0.25">
      <c r="A3493" s="90">
        <v>3</v>
      </c>
      <c r="B3493" s="26">
        <v>924414105</v>
      </c>
      <c r="C3493" s="90">
        <v>20</v>
      </c>
      <c r="D3493" s="90">
        <v>174552</v>
      </c>
      <c r="E3493" s="94">
        <v>43214</v>
      </c>
      <c r="F3493" s="26">
        <v>174552267733</v>
      </c>
      <c r="G3493" s="90">
        <v>267733</v>
      </c>
      <c r="H3493" s="90">
        <v>2.89</v>
      </c>
      <c r="I3493" s="90">
        <v>2.89</v>
      </c>
      <c r="J3493" s="90" t="s">
        <v>10509</v>
      </c>
      <c r="K3493" s="90">
        <v>961</v>
      </c>
      <c r="L3493" s="90" t="s">
        <v>10512</v>
      </c>
    </row>
    <row r="3494" spans="1:12" hidden="1" outlineLevel="2" x14ac:dyDescent="0.25">
      <c r="A3494" s="90">
        <v>3</v>
      </c>
      <c r="B3494" s="26">
        <v>924414105</v>
      </c>
      <c r="C3494" s="90">
        <v>20</v>
      </c>
      <c r="D3494" s="90">
        <v>176406</v>
      </c>
      <c r="E3494" s="94">
        <v>43243</v>
      </c>
      <c r="F3494" s="26">
        <v>176406269583</v>
      </c>
      <c r="G3494" s="90">
        <v>269583</v>
      </c>
      <c r="H3494" s="90">
        <v>10.09</v>
      </c>
      <c r="I3494" s="90">
        <v>10.09</v>
      </c>
      <c r="J3494" s="90" t="s">
        <v>10509</v>
      </c>
      <c r="K3494" s="90">
        <v>930</v>
      </c>
      <c r="L3494" s="90" t="s">
        <v>10512</v>
      </c>
    </row>
    <row r="3495" spans="1:12" hidden="1" outlineLevel="2" x14ac:dyDescent="0.25">
      <c r="A3495" s="90">
        <v>3</v>
      </c>
      <c r="B3495" s="26">
        <v>924421951</v>
      </c>
      <c r="C3495" s="90">
        <v>20</v>
      </c>
      <c r="D3495" s="90">
        <v>170163</v>
      </c>
      <c r="E3495" s="94">
        <v>43154</v>
      </c>
      <c r="F3495" s="26">
        <v>170163261813</v>
      </c>
      <c r="G3495" s="90">
        <v>261813</v>
      </c>
      <c r="H3495" s="90">
        <v>1.68</v>
      </c>
      <c r="I3495" s="90">
        <v>1.68</v>
      </c>
      <c r="J3495" s="90" t="s">
        <v>10509</v>
      </c>
      <c r="K3495" s="90">
        <v>1022</v>
      </c>
      <c r="L3495" s="90" t="s">
        <v>10512</v>
      </c>
    </row>
    <row r="3496" spans="1:12" hidden="1" outlineLevel="2" x14ac:dyDescent="0.25">
      <c r="A3496" s="90">
        <v>3</v>
      </c>
      <c r="B3496" s="26">
        <v>924511728</v>
      </c>
      <c r="C3496" s="90">
        <v>20</v>
      </c>
      <c r="D3496" s="90">
        <v>233113</v>
      </c>
      <c r="E3496" s="94">
        <v>43913</v>
      </c>
      <c r="F3496" s="26">
        <v>233113324701</v>
      </c>
      <c r="G3496" s="90">
        <v>324701</v>
      </c>
      <c r="H3496" s="90">
        <v>2.06</v>
      </c>
      <c r="I3496" s="90">
        <v>2.06</v>
      </c>
      <c r="J3496" s="90" t="s">
        <v>10509</v>
      </c>
      <c r="K3496" s="90">
        <v>260</v>
      </c>
      <c r="L3496" s="90" t="s">
        <v>10512</v>
      </c>
    </row>
    <row r="3497" spans="1:12" hidden="1" outlineLevel="2" x14ac:dyDescent="0.25">
      <c r="A3497" s="90">
        <v>3</v>
      </c>
      <c r="B3497" s="26">
        <v>924511728</v>
      </c>
      <c r="C3497" s="90">
        <v>20</v>
      </c>
      <c r="D3497" s="90">
        <v>236128</v>
      </c>
      <c r="E3497" s="94">
        <v>43942</v>
      </c>
      <c r="F3497" s="26">
        <v>236128327492</v>
      </c>
      <c r="G3497" s="90">
        <v>327492</v>
      </c>
      <c r="H3497" s="90">
        <v>6.4</v>
      </c>
      <c r="I3497" s="90">
        <v>6.4</v>
      </c>
      <c r="J3497" s="90" t="s">
        <v>10509</v>
      </c>
      <c r="K3497" s="90">
        <v>230</v>
      </c>
      <c r="L3497" s="90" t="s">
        <v>10512</v>
      </c>
    </row>
    <row r="3498" spans="1:12" hidden="1" outlineLevel="2" x14ac:dyDescent="0.25">
      <c r="A3498" s="90">
        <v>3</v>
      </c>
      <c r="B3498" s="26">
        <v>924511728</v>
      </c>
      <c r="C3498" s="90">
        <v>20</v>
      </c>
      <c r="D3498" s="90">
        <v>239110</v>
      </c>
      <c r="E3498" s="94">
        <v>43972</v>
      </c>
      <c r="F3498" s="26">
        <v>239110330273</v>
      </c>
      <c r="G3498" s="90">
        <v>330273</v>
      </c>
      <c r="H3498" s="90">
        <v>8.9499999999999993</v>
      </c>
      <c r="I3498" s="90">
        <v>8.9499999999999993</v>
      </c>
      <c r="J3498" s="90" t="s">
        <v>10509</v>
      </c>
      <c r="K3498" s="90">
        <v>199</v>
      </c>
      <c r="L3498" s="90" t="s">
        <v>10512</v>
      </c>
    </row>
    <row r="3499" spans="1:12" hidden="1" outlineLevel="2" x14ac:dyDescent="0.25">
      <c r="A3499" s="90">
        <v>3</v>
      </c>
      <c r="B3499" s="26">
        <v>924588007</v>
      </c>
      <c r="C3499" s="90">
        <v>20</v>
      </c>
      <c r="D3499" s="90">
        <v>235436</v>
      </c>
      <c r="E3499" s="94">
        <v>43942</v>
      </c>
      <c r="F3499" s="26">
        <v>235436326914</v>
      </c>
      <c r="G3499" s="90">
        <v>326914</v>
      </c>
      <c r="H3499" s="90">
        <v>20.41</v>
      </c>
      <c r="I3499" s="90">
        <v>20.41</v>
      </c>
      <c r="J3499" s="90" t="s">
        <v>10509</v>
      </c>
      <c r="K3499" s="90">
        <v>230</v>
      </c>
      <c r="L3499" s="90" t="s">
        <v>10512</v>
      </c>
    </row>
    <row r="3500" spans="1:12" hidden="1" outlineLevel="2" x14ac:dyDescent="0.25">
      <c r="A3500" s="90">
        <v>3</v>
      </c>
      <c r="B3500" s="26">
        <v>924603525</v>
      </c>
      <c r="C3500" s="90">
        <v>20</v>
      </c>
      <c r="D3500" s="90">
        <v>201758</v>
      </c>
      <c r="E3500" s="94">
        <v>43578</v>
      </c>
      <c r="F3500" s="26">
        <v>201758294837</v>
      </c>
      <c r="G3500" s="90">
        <v>294837</v>
      </c>
      <c r="H3500" s="90">
        <v>1.95</v>
      </c>
      <c r="I3500" s="90">
        <v>1.95</v>
      </c>
      <c r="J3500" s="90" t="s">
        <v>10509</v>
      </c>
      <c r="K3500" s="90">
        <v>596</v>
      </c>
      <c r="L3500" s="90" t="s">
        <v>10512</v>
      </c>
    </row>
    <row r="3501" spans="1:12" hidden="1" outlineLevel="2" x14ac:dyDescent="0.25">
      <c r="A3501" s="90">
        <v>3</v>
      </c>
      <c r="B3501" s="26">
        <v>924603525</v>
      </c>
      <c r="C3501" s="90">
        <v>20</v>
      </c>
      <c r="D3501" s="90">
        <v>204259</v>
      </c>
      <c r="E3501" s="94">
        <v>43607</v>
      </c>
      <c r="F3501" s="26">
        <v>204259297316</v>
      </c>
      <c r="G3501" s="90">
        <v>297316</v>
      </c>
      <c r="H3501" s="90">
        <v>2.16</v>
      </c>
      <c r="I3501" s="90">
        <v>2.16</v>
      </c>
      <c r="J3501" s="90" t="s">
        <v>10509</v>
      </c>
      <c r="K3501" s="90">
        <v>565</v>
      </c>
      <c r="L3501" s="90" t="s">
        <v>10512</v>
      </c>
    </row>
    <row r="3502" spans="1:12" hidden="1" outlineLevel="2" x14ac:dyDescent="0.25">
      <c r="A3502" s="90">
        <v>3</v>
      </c>
      <c r="B3502" s="26">
        <v>924603525</v>
      </c>
      <c r="C3502" s="90">
        <v>20</v>
      </c>
      <c r="D3502" s="90">
        <v>206866</v>
      </c>
      <c r="E3502" s="94">
        <v>43637</v>
      </c>
      <c r="F3502" s="26">
        <v>206866299886</v>
      </c>
      <c r="G3502" s="90">
        <v>299886</v>
      </c>
      <c r="H3502" s="90">
        <v>0.48</v>
      </c>
      <c r="I3502" s="90">
        <v>0.48</v>
      </c>
      <c r="J3502" s="90" t="s">
        <v>10509</v>
      </c>
      <c r="K3502" s="90">
        <v>535</v>
      </c>
      <c r="L3502" s="90" t="s">
        <v>10512</v>
      </c>
    </row>
    <row r="3503" spans="1:12" hidden="1" outlineLevel="2" x14ac:dyDescent="0.25">
      <c r="A3503" s="90">
        <v>3</v>
      </c>
      <c r="B3503" s="26">
        <v>924629033</v>
      </c>
      <c r="C3503" s="90">
        <v>20</v>
      </c>
      <c r="D3503" s="90">
        <v>206840</v>
      </c>
      <c r="E3503" s="94">
        <v>43637</v>
      </c>
      <c r="F3503" s="26">
        <v>206840299863</v>
      </c>
      <c r="G3503" s="90">
        <v>299863</v>
      </c>
      <c r="H3503" s="90">
        <v>13.82</v>
      </c>
      <c r="I3503" s="90">
        <v>13.82</v>
      </c>
      <c r="J3503" s="90" t="s">
        <v>10509</v>
      </c>
      <c r="K3503" s="90">
        <v>535</v>
      </c>
      <c r="L3503" s="90" t="s">
        <v>10512</v>
      </c>
    </row>
    <row r="3504" spans="1:12" hidden="1" outlineLevel="2" x14ac:dyDescent="0.25">
      <c r="A3504" s="90">
        <v>3</v>
      </c>
      <c r="B3504" s="26">
        <v>924629033</v>
      </c>
      <c r="C3504" s="90">
        <v>20</v>
      </c>
      <c r="D3504" s="90">
        <v>209513</v>
      </c>
      <c r="E3504" s="94">
        <v>43669</v>
      </c>
      <c r="F3504" s="26">
        <v>209513302477</v>
      </c>
      <c r="G3504" s="90">
        <v>302477</v>
      </c>
      <c r="H3504" s="90">
        <v>2.74</v>
      </c>
      <c r="I3504" s="90">
        <v>2.74</v>
      </c>
      <c r="J3504" s="90" t="s">
        <v>10509</v>
      </c>
      <c r="K3504" s="90">
        <v>504</v>
      </c>
      <c r="L3504" s="90" t="s">
        <v>10512</v>
      </c>
    </row>
    <row r="3505" spans="1:12" hidden="1" outlineLevel="2" x14ac:dyDescent="0.25">
      <c r="A3505" s="90">
        <v>3</v>
      </c>
      <c r="B3505" s="26">
        <v>924640964</v>
      </c>
      <c r="C3505" s="90">
        <v>20</v>
      </c>
      <c r="D3505" s="90">
        <v>184420</v>
      </c>
      <c r="E3505" s="94">
        <v>43364</v>
      </c>
      <c r="F3505" s="26">
        <v>184420277581</v>
      </c>
      <c r="G3505" s="90">
        <v>277581</v>
      </c>
      <c r="H3505" s="90">
        <v>4.47</v>
      </c>
      <c r="I3505" s="90">
        <v>2.91</v>
      </c>
      <c r="J3505" s="90" t="s">
        <v>10509</v>
      </c>
      <c r="K3505" s="90">
        <v>808</v>
      </c>
      <c r="L3505" s="90" t="s">
        <v>10512</v>
      </c>
    </row>
    <row r="3506" spans="1:12" hidden="1" outlineLevel="2" x14ac:dyDescent="0.25">
      <c r="A3506" s="90">
        <v>3</v>
      </c>
      <c r="B3506" s="26">
        <v>924656341</v>
      </c>
      <c r="C3506" s="90">
        <v>20</v>
      </c>
      <c r="D3506" s="90">
        <v>201667</v>
      </c>
      <c r="E3506" s="94">
        <v>43578</v>
      </c>
      <c r="F3506" s="26">
        <v>201667294752</v>
      </c>
      <c r="G3506" s="90">
        <v>294752</v>
      </c>
      <c r="H3506" s="90">
        <v>1.25</v>
      </c>
      <c r="I3506" s="90">
        <v>1.25</v>
      </c>
      <c r="J3506" s="90" t="s">
        <v>10509</v>
      </c>
      <c r="K3506" s="90">
        <v>596</v>
      </c>
      <c r="L3506" s="90" t="s">
        <v>10512</v>
      </c>
    </row>
    <row r="3507" spans="1:12" hidden="1" outlineLevel="2" x14ac:dyDescent="0.25">
      <c r="A3507" s="90">
        <v>3</v>
      </c>
      <c r="B3507" s="26">
        <v>924656341</v>
      </c>
      <c r="C3507" s="90">
        <v>20</v>
      </c>
      <c r="D3507" s="90">
        <v>215137</v>
      </c>
      <c r="E3507" s="94">
        <v>43731</v>
      </c>
      <c r="F3507" s="26">
        <v>215137307852</v>
      </c>
      <c r="G3507" s="90">
        <v>307852</v>
      </c>
      <c r="H3507" s="90">
        <v>1.68</v>
      </c>
      <c r="I3507" s="90">
        <v>1.68</v>
      </c>
      <c r="J3507" s="90" t="s">
        <v>10509</v>
      </c>
      <c r="K3507" s="90">
        <v>443</v>
      </c>
      <c r="L3507" s="90" t="s">
        <v>10512</v>
      </c>
    </row>
    <row r="3508" spans="1:12" hidden="1" outlineLevel="2" x14ac:dyDescent="0.25">
      <c r="A3508" s="90">
        <v>3</v>
      </c>
      <c r="B3508" s="26">
        <v>924665912</v>
      </c>
      <c r="C3508" s="90">
        <v>20</v>
      </c>
      <c r="D3508" s="90">
        <v>226954</v>
      </c>
      <c r="E3508" s="94">
        <v>43851</v>
      </c>
      <c r="F3508" s="26">
        <v>226954318993</v>
      </c>
      <c r="G3508" s="90">
        <v>318993</v>
      </c>
      <c r="H3508" s="90">
        <v>1.68</v>
      </c>
      <c r="I3508" s="90">
        <v>1.68</v>
      </c>
      <c r="J3508" s="90" t="s">
        <v>10509</v>
      </c>
      <c r="K3508" s="90">
        <v>320</v>
      </c>
      <c r="L3508" s="90" t="s">
        <v>10512</v>
      </c>
    </row>
    <row r="3509" spans="1:12" hidden="1" outlineLevel="2" x14ac:dyDescent="0.25">
      <c r="A3509" s="90">
        <v>3</v>
      </c>
      <c r="B3509" s="26">
        <v>924665912</v>
      </c>
      <c r="C3509" s="90">
        <v>20</v>
      </c>
      <c r="D3509" s="90">
        <v>232793</v>
      </c>
      <c r="E3509" s="94">
        <v>43913</v>
      </c>
      <c r="F3509" s="26">
        <v>232793324440</v>
      </c>
      <c r="G3509" s="90">
        <v>324440</v>
      </c>
      <c r="H3509" s="90">
        <v>1.68</v>
      </c>
      <c r="I3509" s="90">
        <v>1.68</v>
      </c>
      <c r="J3509" s="90" t="s">
        <v>10509</v>
      </c>
      <c r="K3509" s="90">
        <v>260</v>
      </c>
      <c r="L3509" s="90" t="s">
        <v>10512</v>
      </c>
    </row>
    <row r="3510" spans="1:12" hidden="1" outlineLevel="2" x14ac:dyDescent="0.25">
      <c r="A3510" s="90">
        <v>3</v>
      </c>
      <c r="B3510" s="26">
        <v>924665912</v>
      </c>
      <c r="C3510" s="90">
        <v>20</v>
      </c>
      <c r="D3510" s="90">
        <v>235795</v>
      </c>
      <c r="E3510" s="94">
        <v>43942</v>
      </c>
      <c r="F3510" s="26">
        <v>235795327220</v>
      </c>
      <c r="G3510" s="90">
        <v>327220</v>
      </c>
      <c r="H3510" s="90">
        <v>1.68</v>
      </c>
      <c r="I3510" s="90">
        <v>1.68</v>
      </c>
      <c r="J3510" s="90" t="s">
        <v>10509</v>
      </c>
      <c r="K3510" s="90">
        <v>230</v>
      </c>
      <c r="L3510" s="90" t="s">
        <v>10512</v>
      </c>
    </row>
    <row r="3511" spans="1:12" hidden="1" outlineLevel="2" x14ac:dyDescent="0.25">
      <c r="A3511" s="90">
        <v>3</v>
      </c>
      <c r="B3511" s="26">
        <v>924666019</v>
      </c>
      <c r="C3511" s="90">
        <v>20</v>
      </c>
      <c r="D3511" s="90">
        <v>231408</v>
      </c>
      <c r="E3511" s="94">
        <v>43913</v>
      </c>
      <c r="F3511" s="26">
        <v>231408323111</v>
      </c>
      <c r="G3511" s="90">
        <v>323111</v>
      </c>
      <c r="H3511" s="90">
        <v>1.85</v>
      </c>
      <c r="I3511" s="90">
        <v>1.85</v>
      </c>
      <c r="J3511" s="90" t="s">
        <v>10509</v>
      </c>
      <c r="K3511" s="90">
        <v>260</v>
      </c>
      <c r="L3511" s="90" t="s">
        <v>10512</v>
      </c>
    </row>
    <row r="3512" spans="1:12" hidden="1" outlineLevel="2" x14ac:dyDescent="0.25">
      <c r="A3512" s="90">
        <v>3</v>
      </c>
      <c r="B3512" s="26">
        <v>924666019</v>
      </c>
      <c r="C3512" s="90">
        <v>20</v>
      </c>
      <c r="D3512" s="90">
        <v>234391</v>
      </c>
      <c r="E3512" s="94">
        <v>43942</v>
      </c>
      <c r="F3512" s="26">
        <v>234391325872</v>
      </c>
      <c r="G3512" s="90">
        <v>325872</v>
      </c>
      <c r="H3512" s="90">
        <v>1.68</v>
      </c>
      <c r="I3512" s="90">
        <v>1.68</v>
      </c>
      <c r="J3512" s="90" t="s">
        <v>10509</v>
      </c>
      <c r="K3512" s="90">
        <v>230</v>
      </c>
      <c r="L3512" s="90" t="s">
        <v>10512</v>
      </c>
    </row>
    <row r="3513" spans="1:12" hidden="1" outlineLevel="2" x14ac:dyDescent="0.25">
      <c r="A3513" s="90">
        <v>3</v>
      </c>
      <c r="B3513" s="26">
        <v>924667355</v>
      </c>
      <c r="C3513" s="90">
        <v>20</v>
      </c>
      <c r="D3513" s="90">
        <v>187009</v>
      </c>
      <c r="E3513" s="94">
        <v>43396</v>
      </c>
      <c r="F3513" s="26">
        <v>187009280164</v>
      </c>
      <c r="G3513" s="90">
        <v>280164</v>
      </c>
      <c r="H3513" s="90">
        <v>4.1399999999999997</v>
      </c>
      <c r="I3513" s="90">
        <v>4.1399999999999997</v>
      </c>
      <c r="J3513" s="90" t="s">
        <v>10509</v>
      </c>
      <c r="K3513" s="90">
        <v>777</v>
      </c>
      <c r="L3513" s="90" t="s">
        <v>10512</v>
      </c>
    </row>
    <row r="3514" spans="1:12" hidden="1" outlineLevel="2" x14ac:dyDescent="0.25">
      <c r="A3514" s="90">
        <v>3</v>
      </c>
      <c r="B3514" s="26">
        <v>924667355</v>
      </c>
      <c r="C3514" s="90">
        <v>20</v>
      </c>
      <c r="D3514" s="90">
        <v>189298</v>
      </c>
      <c r="E3514" s="94">
        <v>43426</v>
      </c>
      <c r="F3514" s="26">
        <v>189298282444</v>
      </c>
      <c r="G3514" s="90">
        <v>282444</v>
      </c>
      <c r="H3514" s="90">
        <v>4.49</v>
      </c>
      <c r="I3514" s="90">
        <v>4.49</v>
      </c>
      <c r="J3514" s="90" t="s">
        <v>10509</v>
      </c>
      <c r="K3514" s="90">
        <v>747</v>
      </c>
      <c r="L3514" s="90" t="s">
        <v>10512</v>
      </c>
    </row>
    <row r="3515" spans="1:12" hidden="1" outlineLevel="2" x14ac:dyDescent="0.25">
      <c r="A3515" s="90">
        <v>3</v>
      </c>
      <c r="B3515" s="26">
        <v>924691140</v>
      </c>
      <c r="C3515" s="90">
        <v>20</v>
      </c>
      <c r="D3515" s="90">
        <v>169101</v>
      </c>
      <c r="E3515" s="94">
        <v>43124</v>
      </c>
      <c r="F3515" s="26">
        <v>169101260753</v>
      </c>
      <c r="G3515" s="90">
        <v>260753</v>
      </c>
      <c r="H3515" s="90">
        <v>50.25</v>
      </c>
      <c r="I3515" s="90">
        <v>50.25</v>
      </c>
      <c r="J3515" s="90" t="s">
        <v>10509</v>
      </c>
      <c r="K3515" s="90">
        <v>1050</v>
      </c>
      <c r="L3515" s="90" t="s">
        <v>10512</v>
      </c>
    </row>
    <row r="3516" spans="1:12" hidden="1" outlineLevel="2" x14ac:dyDescent="0.25">
      <c r="A3516" s="90">
        <v>3</v>
      </c>
      <c r="B3516" s="26">
        <v>924691140</v>
      </c>
      <c r="C3516" s="90">
        <v>20</v>
      </c>
      <c r="D3516" s="90">
        <v>170739</v>
      </c>
      <c r="E3516" s="94">
        <v>43154</v>
      </c>
      <c r="F3516" s="26">
        <v>170739262389</v>
      </c>
      <c r="G3516" s="90">
        <v>262389</v>
      </c>
      <c r="H3516" s="90">
        <v>25.96</v>
      </c>
      <c r="I3516" s="90">
        <v>25.96</v>
      </c>
      <c r="J3516" s="90" t="s">
        <v>10509</v>
      </c>
      <c r="K3516" s="90">
        <v>1022</v>
      </c>
      <c r="L3516" s="90" t="s">
        <v>10512</v>
      </c>
    </row>
    <row r="3517" spans="1:12" hidden="1" outlineLevel="2" x14ac:dyDescent="0.25">
      <c r="A3517" s="90">
        <v>3</v>
      </c>
      <c r="B3517" s="26">
        <v>924697238</v>
      </c>
      <c r="C3517" s="90">
        <v>20</v>
      </c>
      <c r="D3517" s="90">
        <v>221430</v>
      </c>
      <c r="E3517" s="94">
        <v>43790</v>
      </c>
      <c r="F3517" s="26">
        <v>221430313779</v>
      </c>
      <c r="G3517" s="90">
        <v>313779</v>
      </c>
      <c r="H3517" s="90">
        <v>0.22</v>
      </c>
      <c r="I3517" s="90">
        <v>0.22</v>
      </c>
      <c r="J3517" s="90" t="s">
        <v>10509</v>
      </c>
      <c r="K3517" s="90">
        <v>382</v>
      </c>
      <c r="L3517" s="90" t="s">
        <v>10512</v>
      </c>
    </row>
    <row r="3518" spans="1:12" hidden="1" outlineLevel="2" x14ac:dyDescent="0.25">
      <c r="A3518" s="90">
        <v>3</v>
      </c>
      <c r="B3518" s="26">
        <v>924697238</v>
      </c>
      <c r="C3518" s="90">
        <v>20</v>
      </c>
      <c r="D3518" s="90">
        <v>235969</v>
      </c>
      <c r="E3518" s="94">
        <v>43942</v>
      </c>
      <c r="F3518" s="26">
        <v>235969327356</v>
      </c>
      <c r="G3518" s="90">
        <v>327356</v>
      </c>
      <c r="H3518" s="90">
        <v>1.68</v>
      </c>
      <c r="I3518" s="90">
        <v>1.68</v>
      </c>
      <c r="J3518" s="90" t="s">
        <v>10509</v>
      </c>
      <c r="K3518" s="90">
        <v>230</v>
      </c>
      <c r="L3518" s="90" t="s">
        <v>10512</v>
      </c>
    </row>
    <row r="3519" spans="1:12" hidden="1" outlineLevel="2" x14ac:dyDescent="0.25">
      <c r="A3519" s="90">
        <v>3</v>
      </c>
      <c r="B3519" s="26">
        <v>919434217</v>
      </c>
      <c r="C3519" s="90">
        <v>20</v>
      </c>
      <c r="D3519" s="90">
        <v>218431</v>
      </c>
      <c r="E3519" s="94">
        <v>43759</v>
      </c>
      <c r="F3519" s="26">
        <v>218431310953</v>
      </c>
      <c r="G3519" s="90">
        <v>310953</v>
      </c>
      <c r="H3519" s="90">
        <v>0.12</v>
      </c>
      <c r="I3519" s="90">
        <v>0.12</v>
      </c>
      <c r="J3519" s="90" t="s">
        <v>10509</v>
      </c>
      <c r="K3519" s="90">
        <v>412</v>
      </c>
      <c r="L3519" s="90" t="s">
        <v>10512</v>
      </c>
    </row>
    <row r="3520" spans="1:12" hidden="1" outlineLevel="2" x14ac:dyDescent="0.25">
      <c r="A3520" s="90">
        <v>3</v>
      </c>
      <c r="B3520" s="26">
        <v>919446120</v>
      </c>
      <c r="C3520" s="90">
        <v>20</v>
      </c>
      <c r="D3520" s="90">
        <v>233202</v>
      </c>
      <c r="E3520" s="94">
        <v>43913</v>
      </c>
      <c r="F3520" s="26">
        <v>233202324777</v>
      </c>
      <c r="G3520" s="90">
        <v>324777</v>
      </c>
      <c r="H3520" s="90">
        <v>4.4800000000000004</v>
      </c>
      <c r="I3520" s="90">
        <v>4.4800000000000004</v>
      </c>
      <c r="J3520" s="90" t="s">
        <v>10509</v>
      </c>
      <c r="K3520" s="90">
        <v>260</v>
      </c>
      <c r="L3520" s="90" t="s">
        <v>10512</v>
      </c>
    </row>
    <row r="3521" spans="1:12" hidden="1" outlineLevel="2" x14ac:dyDescent="0.25">
      <c r="A3521" s="90">
        <v>3</v>
      </c>
      <c r="B3521" s="26">
        <v>919446120</v>
      </c>
      <c r="C3521" s="90">
        <v>20</v>
      </c>
      <c r="D3521" s="90">
        <v>236202</v>
      </c>
      <c r="E3521" s="94">
        <v>43942</v>
      </c>
      <c r="F3521" s="26">
        <v>236202327556</v>
      </c>
      <c r="G3521" s="90">
        <v>327556</v>
      </c>
      <c r="H3521" s="90">
        <v>4.68</v>
      </c>
      <c r="I3521" s="90">
        <v>4.68</v>
      </c>
      <c r="J3521" s="90" t="s">
        <v>10509</v>
      </c>
      <c r="K3521" s="90">
        <v>230</v>
      </c>
      <c r="L3521" s="90" t="s">
        <v>10512</v>
      </c>
    </row>
    <row r="3522" spans="1:12" hidden="1" outlineLevel="2" x14ac:dyDescent="0.25">
      <c r="A3522" s="90">
        <v>3</v>
      </c>
      <c r="B3522" s="26">
        <v>919447706</v>
      </c>
      <c r="C3522" s="90">
        <v>20</v>
      </c>
      <c r="D3522" s="90">
        <v>185053</v>
      </c>
      <c r="E3522" s="94">
        <v>43364</v>
      </c>
      <c r="F3522" s="26">
        <v>185053278214</v>
      </c>
      <c r="G3522" s="90">
        <v>278214</v>
      </c>
      <c r="H3522" s="90">
        <v>1.68</v>
      </c>
      <c r="I3522" s="90">
        <v>1.68</v>
      </c>
      <c r="J3522" s="90" t="s">
        <v>10509</v>
      </c>
      <c r="K3522" s="90">
        <v>808</v>
      </c>
      <c r="L3522" s="90" t="s">
        <v>10512</v>
      </c>
    </row>
    <row r="3523" spans="1:12" hidden="1" outlineLevel="2" x14ac:dyDescent="0.25">
      <c r="A3523" s="90">
        <v>3</v>
      </c>
      <c r="B3523" s="26">
        <v>919454579</v>
      </c>
      <c r="C3523" s="90">
        <v>20</v>
      </c>
      <c r="D3523" s="90">
        <v>198685</v>
      </c>
      <c r="E3523" s="94">
        <v>43546</v>
      </c>
      <c r="F3523" s="26">
        <v>198685291786</v>
      </c>
      <c r="G3523" s="90">
        <v>291786</v>
      </c>
      <c r="H3523" s="90">
        <v>5.78</v>
      </c>
      <c r="I3523" s="90">
        <v>5.78</v>
      </c>
      <c r="J3523" s="90" t="s">
        <v>10509</v>
      </c>
      <c r="K3523" s="90">
        <v>626</v>
      </c>
      <c r="L3523" s="90" t="s">
        <v>10512</v>
      </c>
    </row>
    <row r="3524" spans="1:12" hidden="1" outlineLevel="2" x14ac:dyDescent="0.25">
      <c r="A3524" s="90">
        <v>3</v>
      </c>
      <c r="B3524" s="26">
        <v>919457754</v>
      </c>
      <c r="C3524" s="90">
        <v>20</v>
      </c>
      <c r="D3524" s="90">
        <v>182513</v>
      </c>
      <c r="E3524" s="94">
        <v>43335</v>
      </c>
      <c r="F3524" s="26">
        <v>182513275679</v>
      </c>
      <c r="G3524" s="90">
        <v>275679</v>
      </c>
      <c r="H3524" s="90">
        <v>4.46</v>
      </c>
      <c r="I3524" s="90">
        <v>4.46</v>
      </c>
      <c r="J3524" s="90" t="s">
        <v>10509</v>
      </c>
      <c r="K3524" s="90">
        <v>838</v>
      </c>
      <c r="L3524" s="90" t="s">
        <v>10512</v>
      </c>
    </row>
    <row r="3525" spans="1:12" hidden="1" outlineLevel="2" x14ac:dyDescent="0.25">
      <c r="A3525" s="90">
        <v>3</v>
      </c>
      <c r="B3525" s="26">
        <v>919499798</v>
      </c>
      <c r="C3525" s="90">
        <v>20</v>
      </c>
      <c r="D3525" s="90">
        <v>230096</v>
      </c>
      <c r="E3525" s="94">
        <v>43882</v>
      </c>
      <c r="F3525" s="26">
        <v>230096321894</v>
      </c>
      <c r="G3525" s="90">
        <v>321894</v>
      </c>
      <c r="H3525" s="90">
        <v>12.88</v>
      </c>
      <c r="I3525" s="90">
        <v>12.88</v>
      </c>
      <c r="J3525" s="90" t="s">
        <v>10509</v>
      </c>
      <c r="K3525" s="90">
        <v>291</v>
      </c>
      <c r="L3525" s="90" t="s">
        <v>10512</v>
      </c>
    </row>
    <row r="3526" spans="1:12" hidden="1" outlineLevel="2" x14ac:dyDescent="0.25">
      <c r="A3526" s="90">
        <v>3</v>
      </c>
      <c r="B3526" s="26">
        <v>919499798</v>
      </c>
      <c r="C3526" s="90">
        <v>20</v>
      </c>
      <c r="D3526" s="90">
        <v>233055</v>
      </c>
      <c r="E3526" s="94">
        <v>43913</v>
      </c>
      <c r="F3526" s="26">
        <v>233055324649</v>
      </c>
      <c r="G3526" s="90">
        <v>324649</v>
      </c>
      <c r="H3526" s="90">
        <v>6.1</v>
      </c>
      <c r="I3526" s="90">
        <v>6.1</v>
      </c>
      <c r="J3526" s="90" t="s">
        <v>10509</v>
      </c>
      <c r="K3526" s="90">
        <v>260</v>
      </c>
      <c r="L3526" s="90" t="s">
        <v>10512</v>
      </c>
    </row>
    <row r="3527" spans="1:12" hidden="1" outlineLevel="2" x14ac:dyDescent="0.25">
      <c r="A3527" s="90">
        <v>3</v>
      </c>
      <c r="B3527" s="26">
        <v>919510685</v>
      </c>
      <c r="C3527" s="90">
        <v>20</v>
      </c>
      <c r="D3527" s="90">
        <v>168977</v>
      </c>
      <c r="E3527" s="94">
        <v>43124</v>
      </c>
      <c r="F3527" s="26">
        <v>168977260629</v>
      </c>
      <c r="G3527" s="90">
        <v>260629</v>
      </c>
      <c r="H3527" s="90">
        <v>1.48</v>
      </c>
      <c r="I3527" s="90">
        <v>1.48</v>
      </c>
      <c r="J3527" s="90" t="s">
        <v>10509</v>
      </c>
      <c r="K3527" s="90">
        <v>1050</v>
      </c>
      <c r="L3527" s="90" t="s">
        <v>10512</v>
      </c>
    </row>
    <row r="3528" spans="1:12" hidden="1" outlineLevel="2" x14ac:dyDescent="0.25">
      <c r="A3528" s="90">
        <v>3</v>
      </c>
      <c r="B3528" s="26">
        <v>923510101</v>
      </c>
      <c r="C3528" s="90">
        <v>20</v>
      </c>
      <c r="D3528" s="90">
        <v>232677</v>
      </c>
      <c r="E3528" s="94">
        <v>43913</v>
      </c>
      <c r="F3528" s="26">
        <v>232677324352</v>
      </c>
      <c r="G3528" s="90">
        <v>324352</v>
      </c>
      <c r="H3528" s="90">
        <v>1.68</v>
      </c>
      <c r="I3528" s="90">
        <v>1.68</v>
      </c>
      <c r="J3528" s="90" t="s">
        <v>10509</v>
      </c>
      <c r="K3528" s="90">
        <v>260</v>
      </c>
      <c r="L3528" s="90" t="s">
        <v>10512</v>
      </c>
    </row>
    <row r="3529" spans="1:12" hidden="1" outlineLevel="2" x14ac:dyDescent="0.25">
      <c r="A3529" s="90">
        <v>3</v>
      </c>
      <c r="B3529" s="26">
        <v>923510101</v>
      </c>
      <c r="C3529" s="90">
        <v>20</v>
      </c>
      <c r="D3529" s="90">
        <v>235677</v>
      </c>
      <c r="E3529" s="94">
        <v>43942</v>
      </c>
      <c r="F3529" s="26">
        <v>235677327130</v>
      </c>
      <c r="G3529" s="90">
        <v>327130</v>
      </c>
      <c r="H3529" s="90">
        <v>1.68</v>
      </c>
      <c r="I3529" s="90">
        <v>1.68</v>
      </c>
      <c r="J3529" s="90" t="s">
        <v>10509</v>
      </c>
      <c r="K3529" s="90">
        <v>230</v>
      </c>
      <c r="L3529" s="90" t="s">
        <v>10512</v>
      </c>
    </row>
    <row r="3530" spans="1:12" hidden="1" outlineLevel="2" x14ac:dyDescent="0.25">
      <c r="A3530" s="90">
        <v>3</v>
      </c>
      <c r="B3530" s="26">
        <v>923517502</v>
      </c>
      <c r="C3530" s="90">
        <v>20</v>
      </c>
      <c r="D3530" s="90">
        <v>213390</v>
      </c>
      <c r="E3530" s="94">
        <v>43728</v>
      </c>
      <c r="F3530" s="26">
        <v>213390306108</v>
      </c>
      <c r="G3530" s="90">
        <v>306108</v>
      </c>
      <c r="H3530" s="90">
        <v>11.93</v>
      </c>
      <c r="I3530" s="90">
        <v>11.93</v>
      </c>
      <c r="J3530" s="90" t="s">
        <v>10509</v>
      </c>
      <c r="K3530" s="90">
        <v>443</v>
      </c>
      <c r="L3530" s="90" t="s">
        <v>10512</v>
      </c>
    </row>
    <row r="3531" spans="1:12" hidden="1" outlineLevel="2" x14ac:dyDescent="0.25">
      <c r="A3531" s="90">
        <v>3</v>
      </c>
      <c r="B3531" s="26">
        <v>923581813</v>
      </c>
      <c r="C3531" s="90">
        <v>20</v>
      </c>
      <c r="D3531" s="90">
        <v>224255</v>
      </c>
      <c r="E3531" s="94">
        <v>43822</v>
      </c>
      <c r="F3531" s="26">
        <v>224255316433</v>
      </c>
      <c r="G3531" s="90">
        <v>316433</v>
      </c>
      <c r="H3531" s="90">
        <v>0.28999999999999998</v>
      </c>
      <c r="I3531" s="90">
        <v>0.28999999999999998</v>
      </c>
      <c r="J3531" s="90" t="s">
        <v>10509</v>
      </c>
      <c r="K3531" s="90">
        <v>351</v>
      </c>
      <c r="L3531" s="90" t="s">
        <v>10512</v>
      </c>
    </row>
    <row r="3532" spans="1:12" hidden="1" outlineLevel="2" x14ac:dyDescent="0.25">
      <c r="A3532" s="90">
        <v>3</v>
      </c>
      <c r="B3532" s="26">
        <v>923618706</v>
      </c>
      <c r="C3532" s="90">
        <v>20</v>
      </c>
      <c r="D3532" s="90">
        <v>217118</v>
      </c>
      <c r="E3532" s="94">
        <v>43759</v>
      </c>
      <c r="F3532" s="26">
        <v>217118309703</v>
      </c>
      <c r="G3532" s="90">
        <v>309703</v>
      </c>
      <c r="H3532" s="90">
        <v>1.77</v>
      </c>
      <c r="I3532" s="90">
        <v>1.77</v>
      </c>
      <c r="J3532" s="90" t="s">
        <v>10509</v>
      </c>
      <c r="K3532" s="90">
        <v>412</v>
      </c>
      <c r="L3532" s="90" t="s">
        <v>10512</v>
      </c>
    </row>
    <row r="3533" spans="1:12" hidden="1" outlineLevel="2" x14ac:dyDescent="0.25">
      <c r="A3533" s="90">
        <v>3</v>
      </c>
      <c r="B3533" s="26">
        <v>923618706</v>
      </c>
      <c r="C3533" s="90">
        <v>20</v>
      </c>
      <c r="D3533" s="90">
        <v>220042</v>
      </c>
      <c r="E3533" s="94">
        <v>43790</v>
      </c>
      <c r="F3533" s="26">
        <v>220042312476</v>
      </c>
      <c r="G3533" s="90">
        <v>312476</v>
      </c>
      <c r="H3533" s="90">
        <v>1.68</v>
      </c>
      <c r="I3533" s="90">
        <v>1.68</v>
      </c>
      <c r="J3533" s="90" t="s">
        <v>10509</v>
      </c>
      <c r="K3533" s="90">
        <v>382</v>
      </c>
      <c r="L3533" s="90" t="s">
        <v>10512</v>
      </c>
    </row>
    <row r="3534" spans="1:12" hidden="1" outlineLevel="2" x14ac:dyDescent="0.25">
      <c r="A3534" s="90">
        <v>3</v>
      </c>
      <c r="B3534" s="26">
        <v>923637185</v>
      </c>
      <c r="C3534" s="90">
        <v>20</v>
      </c>
      <c r="D3534" s="90">
        <v>214695</v>
      </c>
      <c r="E3534" s="94">
        <v>43731</v>
      </c>
      <c r="F3534" s="26">
        <v>214695307412</v>
      </c>
      <c r="G3534" s="90">
        <v>307412</v>
      </c>
      <c r="H3534" s="90">
        <v>1.68</v>
      </c>
      <c r="I3534" s="90">
        <v>1.68</v>
      </c>
      <c r="J3534" s="90" t="s">
        <v>10509</v>
      </c>
      <c r="K3534" s="90">
        <v>443</v>
      </c>
      <c r="L3534" s="90" t="s">
        <v>10512</v>
      </c>
    </row>
    <row r="3535" spans="1:12" hidden="1" outlineLevel="2" x14ac:dyDescent="0.25">
      <c r="A3535" s="90">
        <v>3</v>
      </c>
      <c r="B3535" s="26">
        <v>923637185</v>
      </c>
      <c r="C3535" s="90">
        <v>20</v>
      </c>
      <c r="D3535" s="90">
        <v>217603</v>
      </c>
      <c r="E3535" s="94">
        <v>43759</v>
      </c>
      <c r="F3535" s="26">
        <v>217603310187</v>
      </c>
      <c r="G3535" s="90">
        <v>310187</v>
      </c>
      <c r="H3535" s="90">
        <v>1.68</v>
      </c>
      <c r="I3535" s="90">
        <v>1.68</v>
      </c>
      <c r="J3535" s="90" t="s">
        <v>10509</v>
      </c>
      <c r="K3535" s="90">
        <v>412</v>
      </c>
      <c r="L3535" s="90" t="s">
        <v>10512</v>
      </c>
    </row>
    <row r="3536" spans="1:12" hidden="1" outlineLevel="2" x14ac:dyDescent="0.25">
      <c r="A3536" s="90">
        <v>3</v>
      </c>
      <c r="B3536" s="26">
        <v>923659833</v>
      </c>
      <c r="C3536" s="90">
        <v>20</v>
      </c>
      <c r="D3536" s="90">
        <v>176324</v>
      </c>
      <c r="E3536" s="94">
        <v>43243</v>
      </c>
      <c r="F3536" s="26">
        <v>176324269501</v>
      </c>
      <c r="G3536" s="90">
        <v>269501</v>
      </c>
      <c r="H3536" s="90">
        <v>19.100000000000001</v>
      </c>
      <c r="I3536" s="90">
        <v>19.100000000000001</v>
      </c>
      <c r="J3536" s="90" t="s">
        <v>10509</v>
      </c>
      <c r="K3536" s="90">
        <v>930</v>
      </c>
      <c r="L3536" s="90" t="s">
        <v>10512</v>
      </c>
    </row>
    <row r="3537" spans="1:12" hidden="1" outlineLevel="2" x14ac:dyDescent="0.25">
      <c r="A3537" s="90">
        <v>3</v>
      </c>
      <c r="B3537" s="26">
        <v>923710164</v>
      </c>
      <c r="C3537" s="90">
        <v>20</v>
      </c>
      <c r="D3537" s="90">
        <v>199179</v>
      </c>
      <c r="E3537" s="94">
        <v>43546</v>
      </c>
      <c r="F3537" s="26">
        <v>199179292278</v>
      </c>
      <c r="G3537" s="90">
        <v>292278</v>
      </c>
      <c r="H3537" s="90">
        <v>6.73</v>
      </c>
      <c r="I3537" s="90">
        <v>6.73</v>
      </c>
      <c r="J3537" s="90" t="s">
        <v>10509</v>
      </c>
      <c r="K3537" s="90">
        <v>626</v>
      </c>
      <c r="L3537" s="90" t="s">
        <v>10512</v>
      </c>
    </row>
    <row r="3538" spans="1:12" hidden="1" outlineLevel="2" x14ac:dyDescent="0.25">
      <c r="A3538" s="90">
        <v>3</v>
      </c>
      <c r="B3538" s="26">
        <v>923722110</v>
      </c>
      <c r="C3538" s="90">
        <v>20</v>
      </c>
      <c r="D3538" s="90">
        <v>226837</v>
      </c>
      <c r="E3538" s="94">
        <v>43851</v>
      </c>
      <c r="F3538" s="26">
        <v>226837318909</v>
      </c>
      <c r="G3538" s="90">
        <v>318909</v>
      </c>
      <c r="H3538" s="90">
        <v>1.68</v>
      </c>
      <c r="I3538" s="90">
        <v>1.68</v>
      </c>
      <c r="J3538" s="90" t="s">
        <v>10509</v>
      </c>
      <c r="K3538" s="90">
        <v>320</v>
      </c>
      <c r="L3538" s="90" t="s">
        <v>10512</v>
      </c>
    </row>
    <row r="3539" spans="1:12" hidden="1" outlineLevel="2" x14ac:dyDescent="0.25">
      <c r="A3539" s="90">
        <v>3</v>
      </c>
      <c r="B3539" s="26">
        <v>923735534</v>
      </c>
      <c r="C3539" s="90">
        <v>20</v>
      </c>
      <c r="D3539" s="90">
        <v>238628</v>
      </c>
      <c r="E3539" s="94">
        <v>43972</v>
      </c>
      <c r="F3539" s="26">
        <v>238628329884</v>
      </c>
      <c r="G3539" s="90">
        <v>329884</v>
      </c>
      <c r="H3539" s="90">
        <v>2.6</v>
      </c>
      <c r="I3539" s="90">
        <v>2.6</v>
      </c>
      <c r="J3539" s="90" t="s">
        <v>10509</v>
      </c>
      <c r="K3539" s="90">
        <v>199</v>
      </c>
      <c r="L3539" s="90" t="s">
        <v>10512</v>
      </c>
    </row>
    <row r="3540" spans="1:12" hidden="1" outlineLevel="2" x14ac:dyDescent="0.25">
      <c r="A3540" s="90">
        <v>3</v>
      </c>
      <c r="B3540" s="26">
        <v>923744031</v>
      </c>
      <c r="C3540" s="90">
        <v>20</v>
      </c>
      <c r="D3540" s="90">
        <v>175912</v>
      </c>
      <c r="E3540" s="94">
        <v>43243</v>
      </c>
      <c r="F3540" s="26">
        <v>175912269089</v>
      </c>
      <c r="G3540" s="90">
        <v>269089</v>
      </c>
      <c r="H3540" s="90">
        <v>1.68</v>
      </c>
      <c r="I3540" s="90">
        <v>1.68</v>
      </c>
      <c r="J3540" s="90" t="s">
        <v>10509</v>
      </c>
      <c r="K3540" s="90">
        <v>930</v>
      </c>
      <c r="L3540" s="90" t="s">
        <v>10512</v>
      </c>
    </row>
    <row r="3541" spans="1:12" hidden="1" outlineLevel="2" x14ac:dyDescent="0.25">
      <c r="A3541" s="90">
        <v>3</v>
      </c>
      <c r="B3541" s="26">
        <v>923755490</v>
      </c>
      <c r="C3541" s="90">
        <v>20</v>
      </c>
      <c r="D3541" s="90">
        <v>235283</v>
      </c>
      <c r="E3541" s="94">
        <v>43942</v>
      </c>
      <c r="F3541" s="26">
        <v>235283326762</v>
      </c>
      <c r="G3541" s="90">
        <v>326762</v>
      </c>
      <c r="H3541" s="90">
        <v>1.68</v>
      </c>
      <c r="I3541" s="90">
        <v>1.68</v>
      </c>
      <c r="J3541" s="90" t="s">
        <v>10509</v>
      </c>
      <c r="K3541" s="90">
        <v>230</v>
      </c>
      <c r="L3541" s="90" t="s">
        <v>10512</v>
      </c>
    </row>
    <row r="3542" spans="1:12" hidden="1" outlineLevel="2" x14ac:dyDescent="0.25">
      <c r="A3542" s="90">
        <v>3</v>
      </c>
      <c r="B3542" s="26">
        <v>923755490</v>
      </c>
      <c r="C3542" s="90">
        <v>20</v>
      </c>
      <c r="D3542" s="90">
        <v>238249</v>
      </c>
      <c r="E3542" s="94">
        <v>43972</v>
      </c>
      <c r="F3542" s="26">
        <v>238249329526</v>
      </c>
      <c r="G3542" s="90">
        <v>329526</v>
      </c>
      <c r="H3542" s="90">
        <v>1.68</v>
      </c>
      <c r="I3542" s="90">
        <v>1.68</v>
      </c>
      <c r="J3542" s="90" t="s">
        <v>10509</v>
      </c>
      <c r="K3542" s="90">
        <v>199</v>
      </c>
      <c r="L3542" s="90" t="s">
        <v>10512</v>
      </c>
    </row>
    <row r="3543" spans="1:12" hidden="1" outlineLevel="2" x14ac:dyDescent="0.25">
      <c r="A3543" s="90">
        <v>3</v>
      </c>
      <c r="B3543" s="26">
        <v>923792030</v>
      </c>
      <c r="C3543" s="90">
        <v>20</v>
      </c>
      <c r="D3543" s="90">
        <v>229368</v>
      </c>
      <c r="E3543" s="94">
        <v>43882</v>
      </c>
      <c r="F3543" s="26">
        <v>229368321275</v>
      </c>
      <c r="G3543" s="90">
        <v>321275</v>
      </c>
      <c r="H3543" s="90">
        <v>13.17</v>
      </c>
      <c r="I3543" s="90">
        <v>13.17</v>
      </c>
      <c r="J3543" s="90" t="s">
        <v>10509</v>
      </c>
      <c r="K3543" s="90">
        <v>291</v>
      </c>
      <c r="L3543" s="90" t="s">
        <v>10512</v>
      </c>
    </row>
    <row r="3544" spans="1:12" hidden="1" outlineLevel="2" x14ac:dyDescent="0.25">
      <c r="A3544" s="90">
        <v>3</v>
      </c>
      <c r="B3544" s="26">
        <v>923792030</v>
      </c>
      <c r="C3544" s="90">
        <v>20</v>
      </c>
      <c r="D3544" s="90">
        <v>235328</v>
      </c>
      <c r="E3544" s="94">
        <v>43942</v>
      </c>
      <c r="F3544" s="26">
        <v>235328326807</v>
      </c>
      <c r="G3544" s="90">
        <v>326807</v>
      </c>
      <c r="H3544" s="90">
        <v>24.24</v>
      </c>
      <c r="I3544" s="90">
        <v>24.24</v>
      </c>
      <c r="J3544" s="90" t="s">
        <v>10509</v>
      </c>
      <c r="K3544" s="90">
        <v>230</v>
      </c>
      <c r="L3544" s="90" t="s">
        <v>10512</v>
      </c>
    </row>
    <row r="3545" spans="1:12" hidden="1" outlineLevel="2" x14ac:dyDescent="0.25">
      <c r="A3545" s="90">
        <v>3</v>
      </c>
      <c r="B3545" s="26">
        <v>923455331</v>
      </c>
      <c r="C3545" s="90">
        <v>20</v>
      </c>
      <c r="D3545" s="90">
        <v>193390</v>
      </c>
      <c r="E3545" s="94">
        <v>43487</v>
      </c>
      <c r="F3545" s="26">
        <v>193390286514</v>
      </c>
      <c r="G3545" s="90">
        <v>286514</v>
      </c>
      <c r="H3545" s="90">
        <v>5.28</v>
      </c>
      <c r="I3545" s="90">
        <v>5.28</v>
      </c>
      <c r="J3545" s="90" t="s">
        <v>10509</v>
      </c>
      <c r="K3545" s="90">
        <v>685</v>
      </c>
      <c r="L3545" s="90" t="s">
        <v>10512</v>
      </c>
    </row>
    <row r="3546" spans="1:12" hidden="1" outlineLevel="2" x14ac:dyDescent="0.25">
      <c r="A3546" s="90">
        <v>3</v>
      </c>
      <c r="B3546" s="26">
        <v>923456503</v>
      </c>
      <c r="C3546" s="90">
        <v>20</v>
      </c>
      <c r="D3546" s="90">
        <v>194244</v>
      </c>
      <c r="E3546" s="94">
        <v>43487</v>
      </c>
      <c r="F3546" s="26">
        <v>194244287367</v>
      </c>
      <c r="G3546" s="90">
        <v>287367</v>
      </c>
      <c r="H3546" s="90">
        <v>10.75</v>
      </c>
      <c r="I3546" s="90">
        <v>10.75</v>
      </c>
      <c r="J3546" s="90" t="s">
        <v>10509</v>
      </c>
      <c r="K3546" s="90">
        <v>685</v>
      </c>
      <c r="L3546" s="90" t="s">
        <v>10512</v>
      </c>
    </row>
    <row r="3547" spans="1:12" hidden="1" outlineLevel="2" x14ac:dyDescent="0.25">
      <c r="A3547" s="90">
        <v>3</v>
      </c>
      <c r="B3547" s="26">
        <v>923468128</v>
      </c>
      <c r="C3547" s="90">
        <v>20</v>
      </c>
      <c r="D3547" s="90">
        <v>234518</v>
      </c>
      <c r="E3547" s="94">
        <v>43942</v>
      </c>
      <c r="F3547" s="26">
        <v>234518325999</v>
      </c>
      <c r="G3547" s="90">
        <v>325999</v>
      </c>
      <c r="H3547" s="90">
        <v>2.23</v>
      </c>
      <c r="I3547" s="90">
        <v>2.23</v>
      </c>
      <c r="J3547" s="90" t="s">
        <v>10509</v>
      </c>
      <c r="K3547" s="90">
        <v>230</v>
      </c>
      <c r="L3547" s="90" t="s">
        <v>10512</v>
      </c>
    </row>
    <row r="3548" spans="1:12" hidden="1" outlineLevel="2" x14ac:dyDescent="0.25">
      <c r="A3548" s="90">
        <v>3</v>
      </c>
      <c r="B3548" s="26">
        <v>923473540</v>
      </c>
      <c r="C3548" s="90">
        <v>20</v>
      </c>
      <c r="D3548" s="90">
        <v>170743</v>
      </c>
      <c r="E3548" s="94">
        <v>43154</v>
      </c>
      <c r="F3548" s="26">
        <v>170743262393</v>
      </c>
      <c r="G3548" s="90">
        <v>262393</v>
      </c>
      <c r="H3548" s="90">
        <v>1.47</v>
      </c>
      <c r="I3548" s="90">
        <v>1.47</v>
      </c>
      <c r="J3548" s="90" t="s">
        <v>10509</v>
      </c>
      <c r="K3548" s="90">
        <v>1022</v>
      </c>
      <c r="L3548" s="90" t="s">
        <v>10512</v>
      </c>
    </row>
    <row r="3549" spans="1:12" hidden="1" outlineLevel="2" x14ac:dyDescent="0.25">
      <c r="A3549" s="90">
        <v>3</v>
      </c>
      <c r="B3549" s="26">
        <v>923478598</v>
      </c>
      <c r="C3549" s="90">
        <v>20</v>
      </c>
      <c r="D3549" s="90">
        <v>201754</v>
      </c>
      <c r="E3549" s="94">
        <v>43578</v>
      </c>
      <c r="F3549" s="26">
        <v>201754294833</v>
      </c>
      <c r="G3549" s="90">
        <v>294833</v>
      </c>
      <c r="H3549" s="90">
        <v>0.75</v>
      </c>
      <c r="I3549" s="90">
        <v>0.75</v>
      </c>
      <c r="J3549" s="90" t="s">
        <v>10509</v>
      </c>
      <c r="K3549" s="90">
        <v>596</v>
      </c>
      <c r="L3549" s="90" t="s">
        <v>10512</v>
      </c>
    </row>
    <row r="3550" spans="1:12" hidden="1" outlineLevel="2" x14ac:dyDescent="0.25">
      <c r="A3550" s="90">
        <v>3</v>
      </c>
      <c r="B3550" s="26">
        <v>923478598</v>
      </c>
      <c r="C3550" s="90">
        <v>20</v>
      </c>
      <c r="D3550" s="90">
        <v>204254</v>
      </c>
      <c r="E3550" s="94">
        <v>43607</v>
      </c>
      <c r="F3550" s="26">
        <v>204254297311</v>
      </c>
      <c r="G3550" s="90">
        <v>297311</v>
      </c>
      <c r="H3550" s="90">
        <v>5.92</v>
      </c>
      <c r="I3550" s="90">
        <v>5.92</v>
      </c>
      <c r="J3550" s="90" t="s">
        <v>10509</v>
      </c>
      <c r="K3550" s="90">
        <v>565</v>
      </c>
      <c r="L3550" s="90" t="s">
        <v>10512</v>
      </c>
    </row>
    <row r="3551" spans="1:12" hidden="1" outlineLevel="2" x14ac:dyDescent="0.25">
      <c r="A3551" s="90">
        <v>3</v>
      </c>
      <c r="B3551" s="26">
        <v>923499172</v>
      </c>
      <c r="C3551" s="90">
        <v>20</v>
      </c>
      <c r="D3551" s="90">
        <v>172301</v>
      </c>
      <c r="E3551" s="94">
        <v>43185</v>
      </c>
      <c r="F3551" s="26">
        <v>172301263948</v>
      </c>
      <c r="G3551" s="90">
        <v>263948</v>
      </c>
      <c r="H3551" s="90">
        <v>0.56000000000000005</v>
      </c>
      <c r="I3551" s="90">
        <v>0.55000000000000004</v>
      </c>
      <c r="J3551" s="90" t="s">
        <v>10509</v>
      </c>
      <c r="K3551" s="90">
        <v>991</v>
      </c>
      <c r="L3551" s="90" t="s">
        <v>10512</v>
      </c>
    </row>
    <row r="3552" spans="1:12" hidden="1" outlineLevel="2" x14ac:dyDescent="0.25">
      <c r="A3552" s="90">
        <v>3</v>
      </c>
      <c r="B3552" s="26">
        <v>923499172</v>
      </c>
      <c r="C3552" s="90">
        <v>20</v>
      </c>
      <c r="D3552" s="90">
        <v>174197</v>
      </c>
      <c r="E3552" s="94">
        <v>43214</v>
      </c>
      <c r="F3552" s="26">
        <v>174197267378</v>
      </c>
      <c r="G3552" s="90">
        <v>267378</v>
      </c>
      <c r="H3552" s="90">
        <v>5.0199999999999996</v>
      </c>
      <c r="I3552" s="90">
        <v>5.0199999999999996</v>
      </c>
      <c r="J3552" s="90" t="s">
        <v>10509</v>
      </c>
      <c r="K3552" s="90">
        <v>961</v>
      </c>
      <c r="L3552" s="90" t="s">
        <v>10512</v>
      </c>
    </row>
    <row r="3553" spans="1:12" hidden="1" outlineLevel="2" x14ac:dyDescent="0.25">
      <c r="A3553" s="90">
        <v>3</v>
      </c>
      <c r="B3553" s="26">
        <v>923499172</v>
      </c>
      <c r="C3553" s="90">
        <v>20</v>
      </c>
      <c r="D3553" s="90">
        <v>174265</v>
      </c>
      <c r="E3553" s="94">
        <v>43214</v>
      </c>
      <c r="F3553" s="26">
        <v>174265267446</v>
      </c>
      <c r="G3553" s="90">
        <v>267446</v>
      </c>
      <c r="H3553" s="90">
        <v>17.98</v>
      </c>
      <c r="I3553" s="90">
        <v>17.98</v>
      </c>
      <c r="J3553" s="90" t="s">
        <v>10509</v>
      </c>
      <c r="K3553" s="90">
        <v>961</v>
      </c>
      <c r="L3553" s="90" t="s">
        <v>10512</v>
      </c>
    </row>
    <row r="3554" spans="1:12" hidden="1" outlineLevel="2" x14ac:dyDescent="0.25">
      <c r="A3554" s="90">
        <v>3</v>
      </c>
      <c r="B3554" s="26">
        <v>923499172</v>
      </c>
      <c r="C3554" s="90">
        <v>20</v>
      </c>
      <c r="D3554" s="90">
        <v>176153</v>
      </c>
      <c r="E3554" s="94">
        <v>43243</v>
      </c>
      <c r="F3554" s="26">
        <v>176153269330</v>
      </c>
      <c r="G3554" s="90">
        <v>269330</v>
      </c>
      <c r="H3554" s="90">
        <v>9.08</v>
      </c>
      <c r="I3554" s="90">
        <v>9.08</v>
      </c>
      <c r="J3554" s="90" t="s">
        <v>10509</v>
      </c>
      <c r="K3554" s="90">
        <v>930</v>
      </c>
      <c r="L3554" s="90" t="s">
        <v>10512</v>
      </c>
    </row>
    <row r="3555" spans="1:12" hidden="1" outlineLevel="2" x14ac:dyDescent="0.25">
      <c r="A3555" s="90">
        <v>3</v>
      </c>
      <c r="B3555" s="26">
        <v>923968036</v>
      </c>
      <c r="C3555" s="90">
        <v>20</v>
      </c>
      <c r="D3555" s="90">
        <v>201678</v>
      </c>
      <c r="E3555" s="94">
        <v>43578</v>
      </c>
      <c r="F3555" s="26">
        <v>201678294763</v>
      </c>
      <c r="G3555" s="90">
        <v>294763</v>
      </c>
      <c r="H3555" s="90">
        <v>2.79</v>
      </c>
      <c r="I3555" s="90">
        <v>2.79</v>
      </c>
      <c r="J3555" s="90" t="s">
        <v>10509</v>
      </c>
      <c r="K3555" s="90">
        <v>596</v>
      </c>
      <c r="L3555" s="90" t="s">
        <v>10512</v>
      </c>
    </row>
    <row r="3556" spans="1:12" hidden="1" outlineLevel="2" x14ac:dyDescent="0.25">
      <c r="A3556" s="90">
        <v>3</v>
      </c>
      <c r="B3556" s="26">
        <v>923968036</v>
      </c>
      <c r="C3556" s="90">
        <v>20</v>
      </c>
      <c r="D3556" s="90">
        <v>204179</v>
      </c>
      <c r="E3556" s="94">
        <v>43607</v>
      </c>
      <c r="F3556" s="26">
        <v>204179297241</v>
      </c>
      <c r="G3556" s="90">
        <v>297241</v>
      </c>
      <c r="H3556" s="90">
        <v>0.3</v>
      </c>
      <c r="I3556" s="90">
        <v>0.3</v>
      </c>
      <c r="J3556" s="90" t="s">
        <v>10509</v>
      </c>
      <c r="K3556" s="90">
        <v>565</v>
      </c>
      <c r="L3556" s="90" t="s">
        <v>10512</v>
      </c>
    </row>
    <row r="3557" spans="1:12" hidden="1" outlineLevel="2" x14ac:dyDescent="0.25">
      <c r="A3557" s="90">
        <v>3</v>
      </c>
      <c r="B3557" s="26">
        <v>923993497</v>
      </c>
      <c r="C3557" s="90">
        <v>20</v>
      </c>
      <c r="D3557" s="90">
        <v>232248</v>
      </c>
      <c r="E3557" s="94">
        <v>43913</v>
      </c>
      <c r="F3557" s="26">
        <v>232248323949</v>
      </c>
      <c r="G3557" s="90">
        <v>323949</v>
      </c>
      <c r="H3557" s="90">
        <v>1.77</v>
      </c>
      <c r="I3557" s="90">
        <v>1.77</v>
      </c>
      <c r="J3557" s="90" t="s">
        <v>10509</v>
      </c>
      <c r="K3557" s="90">
        <v>260</v>
      </c>
      <c r="L3557" s="90" t="s">
        <v>10512</v>
      </c>
    </row>
    <row r="3558" spans="1:12" hidden="1" outlineLevel="2" x14ac:dyDescent="0.25">
      <c r="A3558" s="90">
        <v>3</v>
      </c>
      <c r="B3558" s="26">
        <v>924001142001</v>
      </c>
      <c r="C3558" s="90">
        <v>20</v>
      </c>
      <c r="D3558" s="90">
        <v>213088</v>
      </c>
      <c r="E3558" s="94">
        <v>43710</v>
      </c>
      <c r="F3558" s="26">
        <v>213088305842</v>
      </c>
      <c r="G3558" s="90">
        <v>305842</v>
      </c>
      <c r="H3558" s="90">
        <v>2.61</v>
      </c>
      <c r="I3558" s="90">
        <v>2.61</v>
      </c>
      <c r="J3558" s="90" t="s">
        <v>10509</v>
      </c>
      <c r="K3558" s="90">
        <v>473</v>
      </c>
      <c r="L3558" s="90" t="s">
        <v>10512</v>
      </c>
    </row>
    <row r="3559" spans="1:12" hidden="1" outlineLevel="2" x14ac:dyDescent="0.25">
      <c r="A3559" s="90">
        <v>3</v>
      </c>
      <c r="B3559" s="26">
        <v>924001142001</v>
      </c>
      <c r="C3559" s="90">
        <v>20</v>
      </c>
      <c r="D3559" s="90">
        <v>216043</v>
      </c>
      <c r="E3559" s="94">
        <v>43740</v>
      </c>
      <c r="F3559" s="26">
        <v>216043308665</v>
      </c>
      <c r="G3559" s="90">
        <v>308665</v>
      </c>
      <c r="H3559" s="90">
        <v>4.76</v>
      </c>
      <c r="I3559" s="90">
        <v>4.67</v>
      </c>
      <c r="J3559" s="90" t="s">
        <v>10509</v>
      </c>
      <c r="K3559" s="90">
        <v>443</v>
      </c>
      <c r="L3559" s="90" t="s">
        <v>10512</v>
      </c>
    </row>
    <row r="3560" spans="1:12" hidden="1" outlineLevel="2" x14ac:dyDescent="0.25">
      <c r="A3560" s="90">
        <v>3</v>
      </c>
      <c r="B3560" s="26">
        <v>924001142001</v>
      </c>
      <c r="C3560" s="90">
        <v>20</v>
      </c>
      <c r="D3560" s="90">
        <v>216045</v>
      </c>
      <c r="E3560" s="94">
        <v>43740</v>
      </c>
      <c r="F3560" s="26">
        <v>216045308667</v>
      </c>
      <c r="G3560" s="90">
        <v>308667</v>
      </c>
      <c r="H3560" s="90">
        <v>1.68</v>
      </c>
      <c r="I3560" s="90">
        <v>1.65</v>
      </c>
      <c r="J3560" s="90" t="s">
        <v>10509</v>
      </c>
      <c r="K3560" s="90">
        <v>443</v>
      </c>
      <c r="L3560" s="90" t="s">
        <v>10512</v>
      </c>
    </row>
    <row r="3561" spans="1:12" hidden="1" outlineLevel="2" x14ac:dyDescent="0.25">
      <c r="A3561" s="90">
        <v>3</v>
      </c>
      <c r="B3561" s="26">
        <v>924001142001</v>
      </c>
      <c r="C3561" s="90">
        <v>20</v>
      </c>
      <c r="D3561" s="90">
        <v>216086</v>
      </c>
      <c r="E3561" s="94">
        <v>43740</v>
      </c>
      <c r="F3561" s="26">
        <v>216086308707</v>
      </c>
      <c r="G3561" s="90">
        <v>308707</v>
      </c>
      <c r="H3561" s="90">
        <v>3.09</v>
      </c>
      <c r="I3561" s="90">
        <v>3.03</v>
      </c>
      <c r="J3561" s="90" t="s">
        <v>10509</v>
      </c>
      <c r="K3561" s="90">
        <v>443</v>
      </c>
      <c r="L3561" s="90" t="s">
        <v>10512</v>
      </c>
    </row>
    <row r="3562" spans="1:12" hidden="1" outlineLevel="2" x14ac:dyDescent="0.25">
      <c r="A3562" s="90">
        <v>3</v>
      </c>
      <c r="B3562" s="26">
        <v>924001142001</v>
      </c>
      <c r="C3562" s="90">
        <v>20</v>
      </c>
      <c r="D3562" s="90">
        <v>218993</v>
      </c>
      <c r="E3562" s="94">
        <v>43771</v>
      </c>
      <c r="F3562" s="26">
        <v>218993311467</v>
      </c>
      <c r="G3562" s="90">
        <v>311467</v>
      </c>
      <c r="H3562" s="90">
        <v>2.8</v>
      </c>
      <c r="I3562" s="90">
        <v>2.8</v>
      </c>
      <c r="J3562" s="90" t="s">
        <v>10509</v>
      </c>
      <c r="K3562" s="90">
        <v>412</v>
      </c>
      <c r="L3562" s="90" t="s">
        <v>10512</v>
      </c>
    </row>
    <row r="3563" spans="1:12" hidden="1" outlineLevel="2" x14ac:dyDescent="0.25">
      <c r="A3563" s="90">
        <v>3</v>
      </c>
      <c r="B3563" s="26">
        <v>924001142001</v>
      </c>
      <c r="C3563" s="90">
        <v>20</v>
      </c>
      <c r="D3563" s="90">
        <v>218995</v>
      </c>
      <c r="E3563" s="94">
        <v>43771</v>
      </c>
      <c r="F3563" s="26">
        <v>218995311469</v>
      </c>
      <c r="G3563" s="90">
        <v>311469</v>
      </c>
      <c r="H3563" s="90">
        <v>1.68</v>
      </c>
      <c r="I3563" s="90">
        <v>1.68</v>
      </c>
      <c r="J3563" s="90" t="s">
        <v>10509</v>
      </c>
      <c r="K3563" s="90">
        <v>412</v>
      </c>
      <c r="L3563" s="90" t="s">
        <v>10512</v>
      </c>
    </row>
    <row r="3564" spans="1:12" hidden="1" outlineLevel="2" x14ac:dyDescent="0.25">
      <c r="A3564" s="90">
        <v>3</v>
      </c>
      <c r="B3564" s="26">
        <v>924073513</v>
      </c>
      <c r="C3564" s="90">
        <v>20</v>
      </c>
      <c r="D3564" s="90">
        <v>199181</v>
      </c>
      <c r="E3564" s="94">
        <v>43546</v>
      </c>
      <c r="F3564" s="26">
        <v>199181292280</v>
      </c>
      <c r="G3564" s="90">
        <v>292280</v>
      </c>
      <c r="H3564" s="90">
        <v>0.6</v>
      </c>
      <c r="I3564" s="90">
        <v>0.6</v>
      </c>
      <c r="J3564" s="90" t="s">
        <v>10509</v>
      </c>
      <c r="K3564" s="90">
        <v>626</v>
      </c>
      <c r="L3564" s="90" t="s">
        <v>10512</v>
      </c>
    </row>
    <row r="3565" spans="1:12" hidden="1" outlineLevel="2" x14ac:dyDescent="0.25">
      <c r="A3565" s="90">
        <v>3</v>
      </c>
      <c r="B3565" s="26">
        <v>924085731</v>
      </c>
      <c r="C3565" s="90">
        <v>20</v>
      </c>
      <c r="D3565" s="90">
        <v>189739</v>
      </c>
      <c r="E3565" s="94">
        <v>43426</v>
      </c>
      <c r="F3565" s="26">
        <v>189739282884</v>
      </c>
      <c r="G3565" s="90">
        <v>282884</v>
      </c>
      <c r="H3565" s="90">
        <v>8.43</v>
      </c>
      <c r="I3565" s="90">
        <v>8.43</v>
      </c>
      <c r="J3565" s="90" t="s">
        <v>10509</v>
      </c>
      <c r="K3565" s="90">
        <v>747</v>
      </c>
      <c r="L3565" s="90" t="s">
        <v>10512</v>
      </c>
    </row>
    <row r="3566" spans="1:12" hidden="1" outlineLevel="2" x14ac:dyDescent="0.25">
      <c r="A3566" s="90">
        <v>3</v>
      </c>
      <c r="B3566" s="26">
        <v>924104839</v>
      </c>
      <c r="C3566" s="90">
        <v>20</v>
      </c>
      <c r="D3566" s="90">
        <v>220917</v>
      </c>
      <c r="E3566" s="94">
        <v>43790</v>
      </c>
      <c r="F3566" s="26">
        <v>220917313348</v>
      </c>
      <c r="G3566" s="90">
        <v>313348</v>
      </c>
      <c r="H3566" s="90">
        <v>3.05</v>
      </c>
      <c r="I3566" s="90">
        <v>3.05</v>
      </c>
      <c r="J3566" s="90" t="s">
        <v>10509</v>
      </c>
      <c r="K3566" s="90">
        <v>382</v>
      </c>
      <c r="L3566" s="90" t="s">
        <v>10512</v>
      </c>
    </row>
    <row r="3567" spans="1:12" hidden="1" outlineLevel="2" x14ac:dyDescent="0.25">
      <c r="A3567" s="90">
        <v>3</v>
      </c>
      <c r="B3567" s="26">
        <v>924119530</v>
      </c>
      <c r="C3567" s="90">
        <v>20</v>
      </c>
      <c r="D3567" s="90">
        <v>184927</v>
      </c>
      <c r="E3567" s="94">
        <v>43364</v>
      </c>
      <c r="F3567" s="26">
        <v>184927278088</v>
      </c>
      <c r="G3567" s="90">
        <v>278088</v>
      </c>
      <c r="H3567" s="90">
        <v>0.21</v>
      </c>
      <c r="I3567" s="90">
        <v>0.21</v>
      </c>
      <c r="J3567" s="90" t="s">
        <v>10509</v>
      </c>
      <c r="K3567" s="90">
        <v>808</v>
      </c>
      <c r="L3567" s="90" t="s">
        <v>10512</v>
      </c>
    </row>
    <row r="3568" spans="1:12" hidden="1" outlineLevel="2" x14ac:dyDescent="0.25">
      <c r="A3568" s="90">
        <v>3</v>
      </c>
      <c r="B3568" s="26">
        <v>924119530</v>
      </c>
      <c r="C3568" s="90">
        <v>20</v>
      </c>
      <c r="D3568" s="90">
        <v>189578</v>
      </c>
      <c r="E3568" s="94">
        <v>43426</v>
      </c>
      <c r="F3568" s="26">
        <v>189578282724</v>
      </c>
      <c r="G3568" s="90">
        <v>282724</v>
      </c>
      <c r="H3568" s="90">
        <v>4.3600000000000003</v>
      </c>
      <c r="I3568" s="90">
        <v>4.3600000000000003</v>
      </c>
      <c r="J3568" s="90" t="s">
        <v>10509</v>
      </c>
      <c r="K3568" s="90">
        <v>747</v>
      </c>
      <c r="L3568" s="90" t="s">
        <v>10512</v>
      </c>
    </row>
    <row r="3569" spans="1:12" hidden="1" outlineLevel="2" x14ac:dyDescent="0.25">
      <c r="A3569" s="90">
        <v>3</v>
      </c>
      <c r="B3569" s="26">
        <v>924119530</v>
      </c>
      <c r="C3569" s="90">
        <v>20</v>
      </c>
      <c r="D3569" s="90">
        <v>189581</v>
      </c>
      <c r="E3569" s="94">
        <v>43426</v>
      </c>
      <c r="F3569" s="26">
        <v>189581282727</v>
      </c>
      <c r="G3569" s="90">
        <v>282727</v>
      </c>
      <c r="H3569" s="90">
        <v>1.88</v>
      </c>
      <c r="I3569" s="90">
        <v>1.88</v>
      </c>
      <c r="J3569" s="90" t="s">
        <v>10509</v>
      </c>
      <c r="K3569" s="90">
        <v>747</v>
      </c>
      <c r="L3569" s="90" t="s">
        <v>10512</v>
      </c>
    </row>
    <row r="3570" spans="1:12" hidden="1" outlineLevel="2" x14ac:dyDescent="0.25">
      <c r="A3570" s="90">
        <v>3</v>
      </c>
      <c r="B3570" s="26">
        <v>924146574001</v>
      </c>
      <c r="C3570" s="90">
        <v>20</v>
      </c>
      <c r="D3570" s="90">
        <v>233574</v>
      </c>
      <c r="E3570" s="94">
        <v>43922</v>
      </c>
      <c r="F3570" s="26">
        <v>233574325126</v>
      </c>
      <c r="G3570" s="90">
        <v>325126</v>
      </c>
      <c r="H3570" s="90">
        <v>1.68</v>
      </c>
      <c r="I3570" s="90">
        <v>1.68</v>
      </c>
      <c r="J3570" s="90" t="s">
        <v>10509</v>
      </c>
      <c r="K3570" s="90">
        <v>260</v>
      </c>
      <c r="L3570" s="90" t="s">
        <v>10512</v>
      </c>
    </row>
    <row r="3571" spans="1:12" hidden="1" outlineLevel="2" x14ac:dyDescent="0.25">
      <c r="A3571" s="90">
        <v>3</v>
      </c>
      <c r="B3571" s="26">
        <v>924148000</v>
      </c>
      <c r="C3571" s="90">
        <v>20</v>
      </c>
      <c r="D3571" s="90">
        <v>188786</v>
      </c>
      <c r="E3571" s="94">
        <v>43426</v>
      </c>
      <c r="F3571" s="26">
        <v>188786281932</v>
      </c>
      <c r="G3571" s="90">
        <v>281932</v>
      </c>
      <c r="H3571" s="90">
        <v>1.71</v>
      </c>
      <c r="I3571" s="90">
        <v>1.71</v>
      </c>
      <c r="J3571" s="90" t="s">
        <v>10509</v>
      </c>
      <c r="K3571" s="90">
        <v>747</v>
      </c>
      <c r="L3571" s="90" t="s">
        <v>10512</v>
      </c>
    </row>
    <row r="3572" spans="1:12" hidden="1" outlineLevel="2" x14ac:dyDescent="0.25">
      <c r="A3572" s="90">
        <v>3</v>
      </c>
      <c r="B3572" s="26">
        <v>924148000</v>
      </c>
      <c r="C3572" s="90">
        <v>20</v>
      </c>
      <c r="D3572" s="90">
        <v>191100</v>
      </c>
      <c r="E3572" s="94">
        <v>43455</v>
      </c>
      <c r="F3572" s="26">
        <v>191100284234</v>
      </c>
      <c r="G3572" s="90">
        <v>284234</v>
      </c>
      <c r="H3572" s="90">
        <v>4.82</v>
      </c>
      <c r="I3572" s="90">
        <v>4.82</v>
      </c>
      <c r="J3572" s="90" t="s">
        <v>10509</v>
      </c>
      <c r="K3572" s="90">
        <v>716</v>
      </c>
      <c r="L3572" s="90" t="s">
        <v>10512</v>
      </c>
    </row>
    <row r="3573" spans="1:12" hidden="1" outlineLevel="2" x14ac:dyDescent="0.25">
      <c r="A3573" s="90">
        <v>3</v>
      </c>
      <c r="B3573" s="26">
        <v>924148000</v>
      </c>
      <c r="C3573" s="90">
        <v>20</v>
      </c>
      <c r="D3573" s="90">
        <v>193382</v>
      </c>
      <c r="E3573" s="94">
        <v>43487</v>
      </c>
      <c r="F3573" s="26">
        <v>193382286506</v>
      </c>
      <c r="G3573" s="90">
        <v>286506</v>
      </c>
      <c r="H3573" s="90">
        <v>1.7</v>
      </c>
      <c r="I3573" s="90">
        <v>1.7</v>
      </c>
      <c r="J3573" s="90" t="s">
        <v>10509</v>
      </c>
      <c r="K3573" s="90">
        <v>685</v>
      </c>
      <c r="L3573" s="90" t="s">
        <v>10512</v>
      </c>
    </row>
    <row r="3574" spans="1:12" hidden="1" outlineLevel="2" x14ac:dyDescent="0.25">
      <c r="A3574" s="90">
        <v>3</v>
      </c>
      <c r="B3574" s="26">
        <v>924222904</v>
      </c>
      <c r="C3574" s="90">
        <v>20</v>
      </c>
      <c r="D3574" s="90">
        <v>221024</v>
      </c>
      <c r="E3574" s="94">
        <v>43790</v>
      </c>
      <c r="F3574" s="26">
        <v>221024313451</v>
      </c>
      <c r="G3574" s="90">
        <v>313451</v>
      </c>
      <c r="H3574" s="90">
        <v>3.48</v>
      </c>
      <c r="I3574" s="90">
        <v>3.48</v>
      </c>
      <c r="J3574" s="90" t="s">
        <v>10509</v>
      </c>
      <c r="K3574" s="90">
        <v>382</v>
      </c>
      <c r="L3574" s="90" t="s">
        <v>10512</v>
      </c>
    </row>
    <row r="3575" spans="1:12" hidden="1" outlineLevel="2" x14ac:dyDescent="0.25">
      <c r="A3575" s="90">
        <v>3</v>
      </c>
      <c r="B3575" s="26">
        <v>924222904</v>
      </c>
      <c r="C3575" s="90">
        <v>20</v>
      </c>
      <c r="D3575" s="90">
        <v>223807</v>
      </c>
      <c r="E3575" s="94">
        <v>43822</v>
      </c>
      <c r="F3575" s="26">
        <v>223807316076</v>
      </c>
      <c r="G3575" s="90">
        <v>316076</v>
      </c>
      <c r="H3575" s="90">
        <v>1.68</v>
      </c>
      <c r="I3575" s="90">
        <v>1.68</v>
      </c>
      <c r="J3575" s="90" t="s">
        <v>10509</v>
      </c>
      <c r="K3575" s="90">
        <v>351</v>
      </c>
      <c r="L3575" s="90" t="s">
        <v>10512</v>
      </c>
    </row>
    <row r="3576" spans="1:12" hidden="1" outlineLevel="2" x14ac:dyDescent="0.25">
      <c r="A3576" s="90">
        <v>3</v>
      </c>
      <c r="B3576" s="26">
        <v>924253354</v>
      </c>
      <c r="C3576" s="90">
        <v>20</v>
      </c>
      <c r="D3576" s="90">
        <v>237410</v>
      </c>
      <c r="E3576" s="94">
        <v>43972</v>
      </c>
      <c r="F3576" s="26">
        <v>237410328689</v>
      </c>
      <c r="G3576" s="90">
        <v>328689</v>
      </c>
      <c r="H3576" s="90">
        <v>1.68</v>
      </c>
      <c r="I3576" s="90">
        <v>1.68</v>
      </c>
      <c r="J3576" s="90" t="s">
        <v>10509</v>
      </c>
      <c r="K3576" s="90">
        <v>199</v>
      </c>
      <c r="L3576" s="90" t="s">
        <v>10512</v>
      </c>
    </row>
    <row r="3577" spans="1:12" hidden="1" outlineLevel="2" x14ac:dyDescent="0.25">
      <c r="A3577" s="90">
        <v>3</v>
      </c>
      <c r="B3577" s="26">
        <v>924255458</v>
      </c>
      <c r="C3577" s="90">
        <v>20</v>
      </c>
      <c r="D3577" s="90">
        <v>184765</v>
      </c>
      <c r="E3577" s="94">
        <v>43364</v>
      </c>
      <c r="F3577" s="26">
        <v>184765277926</v>
      </c>
      <c r="G3577" s="90">
        <v>277926</v>
      </c>
      <c r="H3577" s="90">
        <v>1.68</v>
      </c>
      <c r="I3577" s="90">
        <v>1.68</v>
      </c>
      <c r="J3577" s="90" t="s">
        <v>10509</v>
      </c>
      <c r="K3577" s="90">
        <v>808</v>
      </c>
      <c r="L3577" s="90" t="s">
        <v>10512</v>
      </c>
    </row>
    <row r="3578" spans="1:12" hidden="1" outlineLevel="2" x14ac:dyDescent="0.25">
      <c r="A3578" s="90">
        <v>3</v>
      </c>
      <c r="B3578" s="26">
        <v>924255458</v>
      </c>
      <c r="C3578" s="90">
        <v>20</v>
      </c>
      <c r="D3578" s="90">
        <v>187139</v>
      </c>
      <c r="E3578" s="94">
        <v>43396</v>
      </c>
      <c r="F3578" s="26">
        <v>187139280294</v>
      </c>
      <c r="G3578" s="90">
        <v>280294</v>
      </c>
      <c r="H3578" s="90">
        <v>1.68</v>
      </c>
      <c r="I3578" s="90">
        <v>1.68</v>
      </c>
      <c r="J3578" s="90" t="s">
        <v>10509</v>
      </c>
      <c r="K3578" s="90">
        <v>777</v>
      </c>
      <c r="L3578" s="90" t="s">
        <v>10512</v>
      </c>
    </row>
    <row r="3579" spans="1:12" hidden="1" outlineLevel="2" x14ac:dyDescent="0.25">
      <c r="A3579" s="90">
        <v>3</v>
      </c>
      <c r="B3579" s="26">
        <v>924263106</v>
      </c>
      <c r="C3579" s="90">
        <v>20</v>
      </c>
      <c r="D3579" s="90">
        <v>230332</v>
      </c>
      <c r="E3579" s="94">
        <v>43882</v>
      </c>
      <c r="F3579" s="26">
        <v>230332322100</v>
      </c>
      <c r="G3579" s="90">
        <v>322100</v>
      </c>
      <c r="H3579" s="90">
        <v>7.46</v>
      </c>
      <c r="I3579" s="90">
        <v>7.46</v>
      </c>
      <c r="J3579" s="90" t="s">
        <v>10509</v>
      </c>
      <c r="K3579" s="90">
        <v>291</v>
      </c>
      <c r="L3579" s="90" t="s">
        <v>10512</v>
      </c>
    </row>
    <row r="3580" spans="1:12" hidden="1" outlineLevel="2" x14ac:dyDescent="0.25">
      <c r="A3580" s="90">
        <v>3</v>
      </c>
      <c r="B3580" s="26">
        <v>924263106</v>
      </c>
      <c r="C3580" s="90">
        <v>20</v>
      </c>
      <c r="D3580" s="90">
        <v>233276</v>
      </c>
      <c r="E3580" s="94">
        <v>43913</v>
      </c>
      <c r="F3580" s="26">
        <v>233276324840</v>
      </c>
      <c r="G3580" s="90">
        <v>324840</v>
      </c>
      <c r="H3580" s="90">
        <v>20.71</v>
      </c>
      <c r="I3580" s="90">
        <v>20.71</v>
      </c>
      <c r="J3580" s="90" t="s">
        <v>10509</v>
      </c>
      <c r="K3580" s="90">
        <v>260</v>
      </c>
      <c r="L3580" s="90" t="s">
        <v>10512</v>
      </c>
    </row>
    <row r="3581" spans="1:12" hidden="1" outlineLevel="2" x14ac:dyDescent="0.25">
      <c r="A3581" s="90">
        <v>3</v>
      </c>
      <c r="B3581" s="26">
        <v>924290109</v>
      </c>
      <c r="C3581" s="90">
        <v>20</v>
      </c>
      <c r="D3581" s="90">
        <v>212152</v>
      </c>
      <c r="E3581" s="94">
        <v>43699</v>
      </c>
      <c r="F3581" s="26">
        <v>212152305009</v>
      </c>
      <c r="G3581" s="90">
        <v>305009</v>
      </c>
      <c r="H3581" s="90">
        <v>3.53</v>
      </c>
      <c r="I3581" s="90">
        <v>3.53</v>
      </c>
      <c r="J3581" s="90" t="s">
        <v>10509</v>
      </c>
      <c r="K3581" s="90">
        <v>473</v>
      </c>
      <c r="L3581" s="90" t="s">
        <v>10512</v>
      </c>
    </row>
    <row r="3582" spans="1:12" hidden="1" outlineLevel="2" x14ac:dyDescent="0.25">
      <c r="A3582" s="90">
        <v>3</v>
      </c>
      <c r="B3582" s="26">
        <v>924290109</v>
      </c>
      <c r="C3582" s="90">
        <v>20</v>
      </c>
      <c r="D3582" s="90">
        <v>215041</v>
      </c>
      <c r="E3582" s="94">
        <v>43731</v>
      </c>
      <c r="F3582" s="26">
        <v>215041307757</v>
      </c>
      <c r="G3582" s="90">
        <v>307757</v>
      </c>
      <c r="H3582" s="90">
        <v>13.26</v>
      </c>
      <c r="I3582" s="90">
        <v>13.26</v>
      </c>
      <c r="J3582" s="90" t="s">
        <v>10509</v>
      </c>
      <c r="K3582" s="90">
        <v>443</v>
      </c>
      <c r="L3582" s="90" t="s">
        <v>10512</v>
      </c>
    </row>
    <row r="3583" spans="1:12" hidden="1" outlineLevel="2" x14ac:dyDescent="0.25">
      <c r="A3583" s="90">
        <v>3</v>
      </c>
      <c r="B3583" s="26">
        <v>924290109</v>
      </c>
      <c r="C3583" s="90">
        <v>20</v>
      </c>
      <c r="D3583" s="90">
        <v>217914</v>
      </c>
      <c r="E3583" s="94">
        <v>43759</v>
      </c>
      <c r="F3583" s="26">
        <v>217914310497</v>
      </c>
      <c r="G3583" s="90">
        <v>310497</v>
      </c>
      <c r="H3583" s="90">
        <v>8.2100000000000009</v>
      </c>
      <c r="I3583" s="90">
        <v>8.2100000000000009</v>
      </c>
      <c r="J3583" s="90" t="s">
        <v>10509</v>
      </c>
      <c r="K3583" s="90">
        <v>412</v>
      </c>
      <c r="L3583" s="90" t="s">
        <v>10512</v>
      </c>
    </row>
    <row r="3584" spans="1:12" hidden="1" outlineLevel="2" x14ac:dyDescent="0.25">
      <c r="A3584" s="90">
        <v>3</v>
      </c>
      <c r="B3584" s="26">
        <v>924291602</v>
      </c>
      <c r="C3584" s="90">
        <v>20</v>
      </c>
      <c r="D3584" s="90">
        <v>173797</v>
      </c>
      <c r="E3584" s="94">
        <v>43214</v>
      </c>
      <c r="F3584" s="26">
        <v>173797266978</v>
      </c>
      <c r="G3584" s="90">
        <v>266978</v>
      </c>
      <c r="H3584" s="90">
        <v>1.68</v>
      </c>
      <c r="I3584" s="90">
        <v>1.68</v>
      </c>
      <c r="J3584" s="90" t="s">
        <v>10509</v>
      </c>
      <c r="K3584" s="90">
        <v>961</v>
      </c>
      <c r="L3584" s="90" t="s">
        <v>10512</v>
      </c>
    </row>
    <row r="3585" spans="1:12" hidden="1" outlineLevel="2" x14ac:dyDescent="0.25">
      <c r="A3585" s="90">
        <v>3</v>
      </c>
      <c r="B3585" s="26">
        <v>924309362</v>
      </c>
      <c r="C3585" s="90">
        <v>20</v>
      </c>
      <c r="D3585" s="90">
        <v>226947</v>
      </c>
      <c r="E3585" s="94">
        <v>43851</v>
      </c>
      <c r="F3585" s="26">
        <v>226947318986</v>
      </c>
      <c r="G3585" s="90">
        <v>318986</v>
      </c>
      <c r="H3585" s="90">
        <v>2.3199999999999998</v>
      </c>
      <c r="I3585" s="90">
        <v>2.3199999999999998</v>
      </c>
      <c r="J3585" s="90" t="s">
        <v>10509</v>
      </c>
      <c r="K3585" s="90">
        <v>320</v>
      </c>
      <c r="L3585" s="90" t="s">
        <v>10512</v>
      </c>
    </row>
    <row r="3586" spans="1:12" hidden="1" outlineLevel="2" x14ac:dyDescent="0.25">
      <c r="A3586" s="90">
        <v>3</v>
      </c>
      <c r="B3586" s="26">
        <v>924309362</v>
      </c>
      <c r="C3586" s="90">
        <v>20</v>
      </c>
      <c r="D3586" s="90">
        <v>229833</v>
      </c>
      <c r="E3586" s="94">
        <v>43882</v>
      </c>
      <c r="F3586" s="26">
        <v>229833321683</v>
      </c>
      <c r="G3586" s="90">
        <v>321683</v>
      </c>
      <c r="H3586" s="90">
        <v>1.69</v>
      </c>
      <c r="I3586" s="90">
        <v>1.69</v>
      </c>
      <c r="J3586" s="90" t="s">
        <v>10509</v>
      </c>
      <c r="K3586" s="90">
        <v>291</v>
      </c>
      <c r="L3586" s="90" t="s">
        <v>10512</v>
      </c>
    </row>
    <row r="3587" spans="1:12" hidden="1" outlineLevel="2" x14ac:dyDescent="0.25">
      <c r="A3587" s="90">
        <v>3</v>
      </c>
      <c r="B3587" s="26">
        <v>924309362</v>
      </c>
      <c r="C3587" s="90">
        <v>20</v>
      </c>
      <c r="D3587" s="90">
        <v>235788</v>
      </c>
      <c r="E3587" s="94">
        <v>43942</v>
      </c>
      <c r="F3587" s="26">
        <v>235788327213</v>
      </c>
      <c r="G3587" s="90">
        <v>327213</v>
      </c>
      <c r="H3587" s="90">
        <v>1.68</v>
      </c>
      <c r="I3587" s="90">
        <v>1.68</v>
      </c>
      <c r="J3587" s="90" t="s">
        <v>10509</v>
      </c>
      <c r="K3587" s="90">
        <v>230</v>
      </c>
      <c r="L3587" s="90" t="s">
        <v>10512</v>
      </c>
    </row>
    <row r="3588" spans="1:12" hidden="1" outlineLevel="2" x14ac:dyDescent="0.25">
      <c r="A3588" s="90">
        <v>3</v>
      </c>
      <c r="B3588" s="26">
        <v>924311392</v>
      </c>
      <c r="C3588" s="90">
        <v>20</v>
      </c>
      <c r="D3588" s="90">
        <v>180204</v>
      </c>
      <c r="E3588" s="94">
        <v>43305</v>
      </c>
      <c r="F3588" s="26">
        <v>180204273374</v>
      </c>
      <c r="G3588" s="90">
        <v>273374</v>
      </c>
      <c r="H3588" s="90">
        <v>1.68</v>
      </c>
      <c r="I3588" s="90">
        <v>1.68</v>
      </c>
      <c r="J3588" s="90" t="s">
        <v>10509</v>
      </c>
      <c r="K3588" s="90">
        <v>869</v>
      </c>
      <c r="L3588" s="90" t="s">
        <v>10512</v>
      </c>
    </row>
    <row r="3589" spans="1:12" hidden="1" outlineLevel="2" x14ac:dyDescent="0.25">
      <c r="A3589" s="90">
        <v>3</v>
      </c>
      <c r="B3589" s="26">
        <v>924311392</v>
      </c>
      <c r="C3589" s="90">
        <v>20</v>
      </c>
      <c r="D3589" s="90">
        <v>182300</v>
      </c>
      <c r="E3589" s="94">
        <v>43335</v>
      </c>
      <c r="F3589" s="26">
        <v>182300275466</v>
      </c>
      <c r="G3589" s="90">
        <v>275466</v>
      </c>
      <c r="H3589" s="90">
        <v>1.68</v>
      </c>
      <c r="I3589" s="90">
        <v>1.68</v>
      </c>
      <c r="J3589" s="90" t="s">
        <v>10509</v>
      </c>
      <c r="K3589" s="90">
        <v>838</v>
      </c>
      <c r="L3589" s="90" t="s">
        <v>10512</v>
      </c>
    </row>
    <row r="3590" spans="1:12" hidden="1" outlineLevel="2" x14ac:dyDescent="0.25">
      <c r="A3590" s="90">
        <v>3</v>
      </c>
      <c r="B3590" s="26">
        <v>924332802</v>
      </c>
      <c r="C3590" s="90">
        <v>20</v>
      </c>
      <c r="D3590" s="90">
        <v>191266</v>
      </c>
      <c r="E3590" s="94">
        <v>43455</v>
      </c>
      <c r="F3590" s="26">
        <v>191266284400</v>
      </c>
      <c r="G3590" s="90">
        <v>284400</v>
      </c>
      <c r="H3590" s="90">
        <v>1.68</v>
      </c>
      <c r="I3590" s="90">
        <v>1.68</v>
      </c>
      <c r="J3590" s="90" t="s">
        <v>10509</v>
      </c>
      <c r="K3590" s="90">
        <v>716</v>
      </c>
      <c r="L3590" s="90" t="s">
        <v>10512</v>
      </c>
    </row>
    <row r="3591" spans="1:12" hidden="1" outlineLevel="2" x14ac:dyDescent="0.25">
      <c r="A3591" s="90">
        <v>3</v>
      </c>
      <c r="B3591" s="26">
        <v>924354244</v>
      </c>
      <c r="C3591" s="90">
        <v>20</v>
      </c>
      <c r="D3591" s="90">
        <v>238546</v>
      </c>
      <c r="E3591" s="94">
        <v>43972</v>
      </c>
      <c r="F3591" s="26">
        <v>238546329812</v>
      </c>
      <c r="G3591" s="90">
        <v>329812</v>
      </c>
      <c r="H3591" s="90">
        <v>8.9700000000000006</v>
      </c>
      <c r="I3591" s="90">
        <v>8.9700000000000006</v>
      </c>
      <c r="J3591" s="90" t="s">
        <v>10509</v>
      </c>
      <c r="K3591" s="90">
        <v>199</v>
      </c>
      <c r="L3591" s="90" t="s">
        <v>10512</v>
      </c>
    </row>
    <row r="3592" spans="1:12" hidden="1" outlineLevel="2" x14ac:dyDescent="0.25">
      <c r="A3592" s="90">
        <v>3</v>
      </c>
      <c r="B3592" s="26">
        <v>924361520</v>
      </c>
      <c r="C3592" s="90">
        <v>20</v>
      </c>
      <c r="D3592" s="90">
        <v>180730</v>
      </c>
      <c r="E3592" s="94">
        <v>43305</v>
      </c>
      <c r="F3592" s="26">
        <v>180730273900</v>
      </c>
      <c r="G3592" s="90">
        <v>273900</v>
      </c>
      <c r="H3592" s="90">
        <v>0.02</v>
      </c>
      <c r="I3592" s="90">
        <v>0.02</v>
      </c>
      <c r="J3592" s="90" t="s">
        <v>10509</v>
      </c>
      <c r="K3592" s="90">
        <v>869</v>
      </c>
      <c r="L3592" s="90" t="s">
        <v>10512</v>
      </c>
    </row>
    <row r="3593" spans="1:12" hidden="1" outlineLevel="2" x14ac:dyDescent="0.25">
      <c r="A3593" s="90">
        <v>3</v>
      </c>
      <c r="B3593" s="26">
        <v>924361520</v>
      </c>
      <c r="C3593" s="90">
        <v>20</v>
      </c>
      <c r="D3593" s="90">
        <v>182794</v>
      </c>
      <c r="E3593" s="94">
        <v>43335</v>
      </c>
      <c r="F3593" s="26">
        <v>182794275960</v>
      </c>
      <c r="G3593" s="90">
        <v>275960</v>
      </c>
      <c r="H3593" s="90">
        <v>0.08</v>
      </c>
      <c r="I3593" s="90">
        <v>0.08</v>
      </c>
      <c r="J3593" s="90" t="s">
        <v>10509</v>
      </c>
      <c r="K3593" s="90">
        <v>838</v>
      </c>
      <c r="L3593" s="90" t="s">
        <v>10512</v>
      </c>
    </row>
    <row r="3594" spans="1:12" hidden="1" outlineLevel="2" x14ac:dyDescent="0.25">
      <c r="A3594" s="90">
        <v>3</v>
      </c>
      <c r="B3594" s="26">
        <v>924362775</v>
      </c>
      <c r="C3594" s="90">
        <v>20</v>
      </c>
      <c r="D3594" s="90">
        <v>178510</v>
      </c>
      <c r="E3594" s="94">
        <v>43273</v>
      </c>
      <c r="F3594" s="26">
        <v>178510271684</v>
      </c>
      <c r="G3594" s="90">
        <v>271684</v>
      </c>
      <c r="H3594" s="90">
        <v>1.88</v>
      </c>
      <c r="I3594" s="90">
        <v>1.88</v>
      </c>
      <c r="J3594" s="90" t="s">
        <v>10509</v>
      </c>
      <c r="K3594" s="90">
        <v>900</v>
      </c>
      <c r="L3594" s="90" t="s">
        <v>10512</v>
      </c>
    </row>
    <row r="3595" spans="1:12" hidden="1" outlineLevel="2" x14ac:dyDescent="0.25">
      <c r="A3595" s="90">
        <v>3</v>
      </c>
      <c r="B3595" s="26">
        <v>924367907</v>
      </c>
      <c r="C3595" s="90">
        <v>20</v>
      </c>
      <c r="D3595" s="90">
        <v>233167</v>
      </c>
      <c r="E3595" s="94">
        <v>43913</v>
      </c>
      <c r="F3595" s="26">
        <v>233167324749</v>
      </c>
      <c r="G3595" s="90">
        <v>324749</v>
      </c>
      <c r="H3595" s="90">
        <v>2.08</v>
      </c>
      <c r="I3595" s="90">
        <v>2.08</v>
      </c>
      <c r="J3595" s="90" t="s">
        <v>10509</v>
      </c>
      <c r="K3595" s="90">
        <v>260</v>
      </c>
      <c r="L3595" s="90" t="s">
        <v>10512</v>
      </c>
    </row>
    <row r="3596" spans="1:12" hidden="1" outlineLevel="2" x14ac:dyDescent="0.25">
      <c r="A3596" s="90">
        <v>3</v>
      </c>
      <c r="B3596" s="26">
        <v>924413941</v>
      </c>
      <c r="C3596" s="90">
        <v>20</v>
      </c>
      <c r="D3596" s="90">
        <v>189972</v>
      </c>
      <c r="E3596" s="94">
        <v>43426</v>
      </c>
      <c r="F3596" s="26">
        <v>189972283116</v>
      </c>
      <c r="G3596" s="90">
        <v>283116</v>
      </c>
      <c r="H3596" s="90">
        <v>24.98</v>
      </c>
      <c r="I3596" s="90">
        <v>24.98</v>
      </c>
      <c r="J3596" s="90" t="s">
        <v>10509</v>
      </c>
      <c r="K3596" s="90">
        <v>747</v>
      </c>
      <c r="L3596" s="90" t="s">
        <v>10512</v>
      </c>
    </row>
    <row r="3597" spans="1:12" hidden="1" outlineLevel="2" x14ac:dyDescent="0.25">
      <c r="A3597" s="90">
        <v>3</v>
      </c>
      <c r="B3597" s="26">
        <v>924413941</v>
      </c>
      <c r="C3597" s="90">
        <v>20</v>
      </c>
      <c r="D3597" s="90">
        <v>192197</v>
      </c>
      <c r="E3597" s="94">
        <v>43455</v>
      </c>
      <c r="F3597" s="26">
        <v>192197285329</v>
      </c>
      <c r="G3597" s="90">
        <v>285329</v>
      </c>
      <c r="H3597" s="90">
        <v>84.52</v>
      </c>
      <c r="I3597" s="90">
        <v>84.52</v>
      </c>
      <c r="J3597" s="90" t="s">
        <v>10509</v>
      </c>
      <c r="K3597" s="90">
        <v>716</v>
      </c>
      <c r="L3597" s="90" t="s">
        <v>10512</v>
      </c>
    </row>
    <row r="3598" spans="1:12" hidden="1" outlineLevel="2" x14ac:dyDescent="0.25">
      <c r="A3598" s="90">
        <v>3</v>
      </c>
      <c r="B3598" s="26">
        <v>924413941</v>
      </c>
      <c r="C3598" s="90">
        <v>20</v>
      </c>
      <c r="D3598" s="90">
        <v>194470</v>
      </c>
      <c r="E3598" s="94">
        <v>43487</v>
      </c>
      <c r="F3598" s="26">
        <v>194470287592</v>
      </c>
      <c r="G3598" s="90">
        <v>287592</v>
      </c>
      <c r="H3598" s="90">
        <v>44.63</v>
      </c>
      <c r="I3598" s="90">
        <v>44.63</v>
      </c>
      <c r="J3598" s="90" t="s">
        <v>10509</v>
      </c>
      <c r="K3598" s="90">
        <v>685</v>
      </c>
      <c r="L3598" s="90" t="s">
        <v>10512</v>
      </c>
    </row>
    <row r="3599" spans="1:12" hidden="1" outlineLevel="2" x14ac:dyDescent="0.25">
      <c r="A3599" s="90">
        <v>3</v>
      </c>
      <c r="B3599" s="26">
        <v>924421951</v>
      </c>
      <c r="C3599" s="90">
        <v>20</v>
      </c>
      <c r="D3599" s="90">
        <v>171864</v>
      </c>
      <c r="E3599" s="94">
        <v>43185</v>
      </c>
      <c r="F3599" s="26">
        <v>171864263511</v>
      </c>
      <c r="G3599" s="90">
        <v>263511</v>
      </c>
      <c r="H3599" s="90">
        <v>1.68</v>
      </c>
      <c r="I3599" s="90">
        <v>1.68</v>
      </c>
      <c r="J3599" s="90" t="s">
        <v>10509</v>
      </c>
      <c r="K3599" s="90">
        <v>991</v>
      </c>
      <c r="L3599" s="90" t="s">
        <v>10512</v>
      </c>
    </row>
    <row r="3600" spans="1:12" hidden="1" outlineLevel="2" x14ac:dyDescent="0.25">
      <c r="A3600" s="90">
        <v>3</v>
      </c>
      <c r="B3600" s="26">
        <v>924559412</v>
      </c>
      <c r="C3600" s="90">
        <v>20</v>
      </c>
      <c r="D3600" s="90">
        <v>211900</v>
      </c>
      <c r="E3600" s="94">
        <v>43699</v>
      </c>
      <c r="F3600" s="26">
        <v>211900304758</v>
      </c>
      <c r="G3600" s="90">
        <v>304758</v>
      </c>
      <c r="H3600" s="90">
        <v>3.01</v>
      </c>
      <c r="I3600" s="90">
        <v>3.01</v>
      </c>
      <c r="J3600" s="90" t="s">
        <v>10509</v>
      </c>
      <c r="K3600" s="90">
        <v>473</v>
      </c>
      <c r="L3600" s="90" t="s">
        <v>10512</v>
      </c>
    </row>
    <row r="3601" spans="1:12" hidden="1" outlineLevel="2" x14ac:dyDescent="0.25">
      <c r="A3601" s="90">
        <v>3</v>
      </c>
      <c r="B3601" s="26">
        <v>924559412</v>
      </c>
      <c r="C3601" s="90">
        <v>20</v>
      </c>
      <c r="D3601" s="90">
        <v>214792</v>
      </c>
      <c r="E3601" s="94">
        <v>43731</v>
      </c>
      <c r="F3601" s="26">
        <v>214792307509</v>
      </c>
      <c r="G3601" s="90">
        <v>307509</v>
      </c>
      <c r="H3601" s="90">
        <v>3.04</v>
      </c>
      <c r="I3601" s="90">
        <v>3.04</v>
      </c>
      <c r="J3601" s="90" t="s">
        <v>10509</v>
      </c>
      <c r="K3601" s="90">
        <v>443</v>
      </c>
      <c r="L3601" s="90" t="s">
        <v>10512</v>
      </c>
    </row>
    <row r="3602" spans="1:12" hidden="1" outlineLevel="2" x14ac:dyDescent="0.25">
      <c r="A3602" s="90">
        <v>3</v>
      </c>
      <c r="B3602" s="26">
        <v>924559412</v>
      </c>
      <c r="C3602" s="90">
        <v>20</v>
      </c>
      <c r="D3602" s="90">
        <v>217689</v>
      </c>
      <c r="E3602" s="94">
        <v>43759</v>
      </c>
      <c r="F3602" s="26">
        <v>217689310273</v>
      </c>
      <c r="G3602" s="90">
        <v>310273</v>
      </c>
      <c r="H3602" s="90">
        <v>1.75</v>
      </c>
      <c r="I3602" s="90">
        <v>1.75</v>
      </c>
      <c r="J3602" s="90" t="s">
        <v>10509</v>
      </c>
      <c r="K3602" s="90">
        <v>412</v>
      </c>
      <c r="L3602" s="90" t="s">
        <v>10512</v>
      </c>
    </row>
    <row r="3603" spans="1:12" hidden="1" outlineLevel="2" x14ac:dyDescent="0.25">
      <c r="A3603" s="90">
        <v>3</v>
      </c>
      <c r="B3603" s="26">
        <v>924588007</v>
      </c>
      <c r="C3603" s="90">
        <v>20</v>
      </c>
      <c r="D3603" s="90">
        <v>238404</v>
      </c>
      <c r="E3603" s="94">
        <v>43972</v>
      </c>
      <c r="F3603" s="26">
        <v>238404329680</v>
      </c>
      <c r="G3603" s="90">
        <v>329680</v>
      </c>
      <c r="H3603" s="90">
        <v>17.3</v>
      </c>
      <c r="I3603" s="90">
        <v>17.3</v>
      </c>
      <c r="J3603" s="90" t="s">
        <v>10509</v>
      </c>
      <c r="K3603" s="90">
        <v>199</v>
      </c>
      <c r="L3603" s="90" t="s">
        <v>10512</v>
      </c>
    </row>
    <row r="3604" spans="1:12" hidden="1" outlineLevel="2" x14ac:dyDescent="0.25">
      <c r="A3604" s="90">
        <v>3</v>
      </c>
      <c r="B3604" s="26">
        <v>924588726</v>
      </c>
      <c r="C3604" s="90">
        <v>20</v>
      </c>
      <c r="D3604" s="90">
        <v>169097</v>
      </c>
      <c r="E3604" s="94">
        <v>43124</v>
      </c>
      <c r="F3604" s="26">
        <v>169097260749</v>
      </c>
      <c r="G3604" s="90">
        <v>260749</v>
      </c>
      <c r="H3604" s="90">
        <v>85.36</v>
      </c>
      <c r="I3604" s="90">
        <v>85.36</v>
      </c>
      <c r="J3604" s="90" t="s">
        <v>10509</v>
      </c>
      <c r="K3604" s="90">
        <v>1050</v>
      </c>
      <c r="L3604" s="90" t="s">
        <v>10512</v>
      </c>
    </row>
    <row r="3605" spans="1:12" hidden="1" outlineLevel="2" x14ac:dyDescent="0.25">
      <c r="A3605" s="90">
        <v>3</v>
      </c>
      <c r="B3605" s="26">
        <v>924588726</v>
      </c>
      <c r="C3605" s="90">
        <v>20</v>
      </c>
      <c r="D3605" s="90">
        <v>170722</v>
      </c>
      <c r="E3605" s="94">
        <v>43154</v>
      </c>
      <c r="F3605" s="26">
        <v>170722262372</v>
      </c>
      <c r="G3605" s="90">
        <v>262372</v>
      </c>
      <c r="H3605" s="90">
        <v>36.56</v>
      </c>
      <c r="I3605" s="90">
        <v>36.56</v>
      </c>
      <c r="J3605" s="90" t="s">
        <v>10509</v>
      </c>
      <c r="K3605" s="90">
        <v>1022</v>
      </c>
      <c r="L3605" s="90" t="s">
        <v>10512</v>
      </c>
    </row>
    <row r="3606" spans="1:12" hidden="1" outlineLevel="2" x14ac:dyDescent="0.25">
      <c r="A3606" s="90">
        <v>3</v>
      </c>
      <c r="B3606" s="26">
        <v>924588726</v>
      </c>
      <c r="C3606" s="90">
        <v>20</v>
      </c>
      <c r="D3606" s="90">
        <v>172457</v>
      </c>
      <c r="E3606" s="94">
        <v>43185</v>
      </c>
      <c r="F3606" s="26">
        <v>172457264104</v>
      </c>
      <c r="G3606" s="90">
        <v>264104</v>
      </c>
      <c r="H3606" s="90">
        <v>11.12</v>
      </c>
      <c r="I3606" s="90">
        <v>11.12</v>
      </c>
      <c r="J3606" s="90" t="s">
        <v>10509</v>
      </c>
      <c r="K3606" s="90">
        <v>991</v>
      </c>
      <c r="L3606" s="90" t="s">
        <v>10512</v>
      </c>
    </row>
    <row r="3607" spans="1:12" hidden="1" outlineLevel="2" x14ac:dyDescent="0.25">
      <c r="A3607" s="90">
        <v>3</v>
      </c>
      <c r="B3607" s="26">
        <v>924603459</v>
      </c>
      <c r="C3607" s="90">
        <v>20</v>
      </c>
      <c r="D3607" s="90">
        <v>212725</v>
      </c>
      <c r="E3607" s="94">
        <v>43699</v>
      </c>
      <c r="F3607" s="26">
        <v>212725305504</v>
      </c>
      <c r="G3607" s="90">
        <v>305504</v>
      </c>
      <c r="H3607" s="90">
        <v>16.61</v>
      </c>
      <c r="I3607" s="90">
        <v>16.61</v>
      </c>
      <c r="J3607" s="90" t="s">
        <v>10509</v>
      </c>
      <c r="K3607" s="90">
        <v>473</v>
      </c>
      <c r="L3607" s="90" t="s">
        <v>10512</v>
      </c>
    </row>
    <row r="3608" spans="1:12" hidden="1" outlineLevel="2" x14ac:dyDescent="0.25">
      <c r="A3608" s="90">
        <v>3</v>
      </c>
      <c r="B3608" s="26">
        <v>924603459</v>
      </c>
      <c r="C3608" s="90">
        <v>20</v>
      </c>
      <c r="D3608" s="90">
        <v>215608</v>
      </c>
      <c r="E3608" s="94">
        <v>43731</v>
      </c>
      <c r="F3608" s="26">
        <v>215608308255</v>
      </c>
      <c r="G3608" s="90">
        <v>308255</v>
      </c>
      <c r="H3608" s="90">
        <v>16.22</v>
      </c>
      <c r="I3608" s="90">
        <v>16.22</v>
      </c>
      <c r="J3608" s="90" t="s">
        <v>10509</v>
      </c>
      <c r="K3608" s="90">
        <v>443</v>
      </c>
      <c r="L3608" s="90" t="s">
        <v>10512</v>
      </c>
    </row>
    <row r="3609" spans="1:12" hidden="1" outlineLevel="2" x14ac:dyDescent="0.25">
      <c r="A3609" s="90">
        <v>3</v>
      </c>
      <c r="B3609" s="26">
        <v>924603459</v>
      </c>
      <c r="C3609" s="90">
        <v>20</v>
      </c>
      <c r="D3609" s="90">
        <v>218467</v>
      </c>
      <c r="E3609" s="94">
        <v>43759</v>
      </c>
      <c r="F3609" s="26">
        <v>218467310984</v>
      </c>
      <c r="G3609" s="90">
        <v>310984</v>
      </c>
      <c r="H3609" s="90">
        <v>1.87</v>
      </c>
      <c r="I3609" s="90">
        <v>1.87</v>
      </c>
      <c r="J3609" s="90" t="s">
        <v>10509</v>
      </c>
      <c r="K3609" s="90">
        <v>412</v>
      </c>
      <c r="L3609" s="90" t="s">
        <v>10512</v>
      </c>
    </row>
    <row r="3610" spans="1:12" hidden="1" outlineLevel="2" x14ac:dyDescent="0.25">
      <c r="A3610" s="90">
        <v>3</v>
      </c>
      <c r="B3610" s="26">
        <v>924640964</v>
      </c>
      <c r="C3610" s="90">
        <v>20</v>
      </c>
      <c r="D3610" s="90">
        <v>186813</v>
      </c>
      <c r="E3610" s="94">
        <v>43396</v>
      </c>
      <c r="F3610" s="26">
        <v>186813279968</v>
      </c>
      <c r="G3610" s="90">
        <v>279968</v>
      </c>
      <c r="H3610" s="90">
        <v>3.1</v>
      </c>
      <c r="I3610" s="90">
        <v>3.1</v>
      </c>
      <c r="J3610" s="90" t="s">
        <v>10509</v>
      </c>
      <c r="K3610" s="90">
        <v>777</v>
      </c>
      <c r="L3610" s="90" t="s">
        <v>10512</v>
      </c>
    </row>
    <row r="3611" spans="1:12" hidden="1" outlineLevel="2" x14ac:dyDescent="0.25">
      <c r="A3611" s="90">
        <v>3</v>
      </c>
      <c r="B3611" s="26">
        <v>924640964</v>
      </c>
      <c r="C3611" s="90">
        <v>20</v>
      </c>
      <c r="D3611" s="90">
        <v>191427</v>
      </c>
      <c r="E3611" s="94">
        <v>43455</v>
      </c>
      <c r="F3611" s="26">
        <v>191427284561</v>
      </c>
      <c r="G3611" s="90">
        <v>284561</v>
      </c>
      <c r="H3611" s="90">
        <v>9.14</v>
      </c>
      <c r="I3611" s="90">
        <v>9.14</v>
      </c>
      <c r="J3611" s="90" t="s">
        <v>10509</v>
      </c>
      <c r="K3611" s="90">
        <v>716</v>
      </c>
      <c r="L3611" s="90" t="s">
        <v>10512</v>
      </c>
    </row>
    <row r="3612" spans="1:12" hidden="1" outlineLevel="2" x14ac:dyDescent="0.25">
      <c r="A3612" s="90">
        <v>3</v>
      </c>
      <c r="B3612" s="26">
        <v>924640964</v>
      </c>
      <c r="C3612" s="90">
        <v>20</v>
      </c>
      <c r="D3612" s="90">
        <v>193698</v>
      </c>
      <c r="E3612" s="94">
        <v>43487</v>
      </c>
      <c r="F3612" s="26">
        <v>193698286822</v>
      </c>
      <c r="G3612" s="90">
        <v>286822</v>
      </c>
      <c r="H3612" s="90">
        <v>3.66</v>
      </c>
      <c r="I3612" s="90">
        <v>3.66</v>
      </c>
      <c r="J3612" s="90" t="s">
        <v>10509</v>
      </c>
      <c r="K3612" s="90">
        <v>685</v>
      </c>
      <c r="L3612" s="90" t="s">
        <v>10512</v>
      </c>
    </row>
    <row r="3613" spans="1:12" hidden="1" outlineLevel="2" x14ac:dyDescent="0.25">
      <c r="A3613" s="90">
        <v>3</v>
      </c>
      <c r="B3613" s="26">
        <v>924644909</v>
      </c>
      <c r="C3613" s="90">
        <v>20</v>
      </c>
      <c r="D3613" s="90">
        <v>189889</v>
      </c>
      <c r="E3613" s="94">
        <v>43426</v>
      </c>
      <c r="F3613" s="26">
        <v>189889283034</v>
      </c>
      <c r="G3613" s="90">
        <v>283034</v>
      </c>
      <c r="H3613" s="90">
        <v>18.559999999999999</v>
      </c>
      <c r="I3613" s="90">
        <v>18.559999999999999</v>
      </c>
      <c r="J3613" s="90" t="s">
        <v>10509</v>
      </c>
      <c r="K3613" s="90">
        <v>747</v>
      </c>
      <c r="L3613" s="90" t="s">
        <v>10512</v>
      </c>
    </row>
    <row r="3614" spans="1:12" hidden="1" outlineLevel="2" x14ac:dyDescent="0.25">
      <c r="A3614" s="90">
        <v>3</v>
      </c>
      <c r="B3614" s="26">
        <v>924644909</v>
      </c>
      <c r="C3614" s="90">
        <v>20</v>
      </c>
      <c r="D3614" s="90">
        <v>192135</v>
      </c>
      <c r="E3614" s="94">
        <v>43455</v>
      </c>
      <c r="F3614" s="26">
        <v>192135285268</v>
      </c>
      <c r="G3614" s="90">
        <v>285268</v>
      </c>
      <c r="H3614" s="90">
        <v>32.33</v>
      </c>
      <c r="I3614" s="90">
        <v>32.33</v>
      </c>
      <c r="J3614" s="90" t="s">
        <v>10509</v>
      </c>
      <c r="K3614" s="90">
        <v>716</v>
      </c>
      <c r="L3614" s="90" t="s">
        <v>10512</v>
      </c>
    </row>
    <row r="3615" spans="1:12" hidden="1" outlineLevel="2" x14ac:dyDescent="0.25">
      <c r="A3615" s="90">
        <v>3</v>
      </c>
      <c r="B3615" s="26">
        <v>924644909</v>
      </c>
      <c r="C3615" s="90">
        <v>20</v>
      </c>
      <c r="D3615" s="90">
        <v>194409</v>
      </c>
      <c r="E3615" s="94">
        <v>43487</v>
      </c>
      <c r="F3615" s="26">
        <v>194409287532</v>
      </c>
      <c r="G3615" s="90">
        <v>287532</v>
      </c>
      <c r="H3615" s="90">
        <v>34.54</v>
      </c>
      <c r="I3615" s="90">
        <v>34.54</v>
      </c>
      <c r="J3615" s="90" t="s">
        <v>10509</v>
      </c>
      <c r="K3615" s="90">
        <v>685</v>
      </c>
      <c r="L3615" s="90" t="s">
        <v>10512</v>
      </c>
    </row>
    <row r="3616" spans="1:12" hidden="1" outlineLevel="2" x14ac:dyDescent="0.25">
      <c r="A3616" s="90">
        <v>3</v>
      </c>
      <c r="B3616" s="26">
        <v>924652399</v>
      </c>
      <c r="C3616" s="90">
        <v>20</v>
      </c>
      <c r="D3616" s="90">
        <v>209277</v>
      </c>
      <c r="E3616" s="94">
        <v>43669</v>
      </c>
      <c r="F3616" s="26">
        <v>209277302243</v>
      </c>
      <c r="G3616" s="90">
        <v>302243</v>
      </c>
      <c r="H3616" s="90">
        <v>1.88</v>
      </c>
      <c r="I3616" s="90">
        <v>1.88</v>
      </c>
      <c r="J3616" s="90" t="s">
        <v>10509</v>
      </c>
      <c r="K3616" s="90">
        <v>504</v>
      </c>
      <c r="L3616" s="90" t="s">
        <v>10512</v>
      </c>
    </row>
    <row r="3617" spans="1:12" hidden="1" outlineLevel="2" x14ac:dyDescent="0.25">
      <c r="A3617" s="90">
        <v>3</v>
      </c>
      <c r="B3617" s="26">
        <v>924652399</v>
      </c>
      <c r="C3617" s="90">
        <v>20</v>
      </c>
      <c r="D3617" s="90">
        <v>212026</v>
      </c>
      <c r="E3617" s="94">
        <v>43699</v>
      </c>
      <c r="F3617" s="26">
        <v>212026304883</v>
      </c>
      <c r="G3617" s="90">
        <v>304883</v>
      </c>
      <c r="H3617" s="90">
        <v>1.76</v>
      </c>
      <c r="I3617" s="90">
        <v>1.76</v>
      </c>
      <c r="J3617" s="90" t="s">
        <v>10509</v>
      </c>
      <c r="K3617" s="90">
        <v>473</v>
      </c>
      <c r="L3617" s="90" t="s">
        <v>10512</v>
      </c>
    </row>
    <row r="3618" spans="1:12" hidden="1" outlineLevel="2" x14ac:dyDescent="0.25">
      <c r="A3618" s="90">
        <v>3</v>
      </c>
      <c r="B3618" s="26">
        <v>924652399</v>
      </c>
      <c r="C3618" s="90">
        <v>20</v>
      </c>
      <c r="D3618" s="90">
        <v>214923</v>
      </c>
      <c r="E3618" s="94">
        <v>43731</v>
      </c>
      <c r="F3618" s="26">
        <v>214923307639</v>
      </c>
      <c r="G3618" s="90">
        <v>307639</v>
      </c>
      <c r="H3618" s="90">
        <v>1.68</v>
      </c>
      <c r="I3618" s="90">
        <v>1.68</v>
      </c>
      <c r="J3618" s="90" t="s">
        <v>10509</v>
      </c>
      <c r="K3618" s="90">
        <v>443</v>
      </c>
      <c r="L3618" s="90" t="s">
        <v>10512</v>
      </c>
    </row>
    <row r="3619" spans="1:12" hidden="1" outlineLevel="2" x14ac:dyDescent="0.25">
      <c r="A3619" s="90">
        <v>3</v>
      </c>
      <c r="B3619" s="26">
        <v>924656341</v>
      </c>
      <c r="C3619" s="90">
        <v>20</v>
      </c>
      <c r="D3619" s="90">
        <v>218001</v>
      </c>
      <c r="E3619" s="94">
        <v>43759</v>
      </c>
      <c r="F3619" s="26">
        <v>218001310583</v>
      </c>
      <c r="G3619" s="90">
        <v>310583</v>
      </c>
      <c r="H3619" s="90">
        <v>1.68</v>
      </c>
      <c r="I3619" s="90">
        <v>1.68</v>
      </c>
      <c r="J3619" s="90" t="s">
        <v>10509</v>
      </c>
      <c r="K3619" s="90">
        <v>412</v>
      </c>
      <c r="L3619" s="90" t="s">
        <v>10512</v>
      </c>
    </row>
    <row r="3620" spans="1:12" hidden="1" outlineLevel="2" x14ac:dyDescent="0.25">
      <c r="A3620" s="90">
        <v>3</v>
      </c>
      <c r="B3620" s="26">
        <v>924665912</v>
      </c>
      <c r="C3620" s="90">
        <v>20</v>
      </c>
      <c r="D3620" s="90">
        <v>229839</v>
      </c>
      <c r="E3620" s="94">
        <v>43882</v>
      </c>
      <c r="F3620" s="26">
        <v>229839321689</v>
      </c>
      <c r="G3620" s="90">
        <v>321689</v>
      </c>
      <c r="H3620" s="90">
        <v>1.68</v>
      </c>
      <c r="I3620" s="90">
        <v>1.68</v>
      </c>
      <c r="J3620" s="90" t="s">
        <v>10509</v>
      </c>
      <c r="K3620" s="90">
        <v>291</v>
      </c>
      <c r="L3620" s="90" t="s">
        <v>10512</v>
      </c>
    </row>
    <row r="3621" spans="1:12" hidden="1" outlineLevel="2" x14ac:dyDescent="0.25">
      <c r="A3621" s="90">
        <v>3</v>
      </c>
      <c r="B3621" s="26">
        <v>924665912</v>
      </c>
      <c r="C3621" s="90">
        <v>20</v>
      </c>
      <c r="D3621" s="90">
        <v>238766</v>
      </c>
      <c r="E3621" s="94">
        <v>43972</v>
      </c>
      <c r="F3621" s="26">
        <v>238766329990</v>
      </c>
      <c r="G3621" s="90">
        <v>329990</v>
      </c>
      <c r="H3621" s="90">
        <v>1.68</v>
      </c>
      <c r="I3621" s="90">
        <v>1.68</v>
      </c>
      <c r="J3621" s="90" t="s">
        <v>10509</v>
      </c>
      <c r="K3621" s="90">
        <v>199</v>
      </c>
      <c r="L3621" s="90" t="s">
        <v>10512</v>
      </c>
    </row>
    <row r="3622" spans="1:12" hidden="1" outlineLevel="2" x14ac:dyDescent="0.25">
      <c r="A3622" s="90">
        <v>3</v>
      </c>
      <c r="B3622" s="26">
        <v>924666019</v>
      </c>
      <c r="C3622" s="90">
        <v>20</v>
      </c>
      <c r="D3622" s="90">
        <v>225513</v>
      </c>
      <c r="E3622" s="94">
        <v>43851</v>
      </c>
      <c r="F3622" s="26">
        <v>225513317614</v>
      </c>
      <c r="G3622" s="90">
        <v>317614</v>
      </c>
      <c r="H3622" s="90">
        <v>3.36</v>
      </c>
      <c r="I3622" s="90">
        <v>3.36</v>
      </c>
      <c r="J3622" s="90" t="s">
        <v>10509</v>
      </c>
      <c r="K3622" s="90">
        <v>320</v>
      </c>
      <c r="L3622" s="90" t="s">
        <v>10512</v>
      </c>
    </row>
    <row r="3623" spans="1:12" hidden="1" outlineLevel="2" x14ac:dyDescent="0.25">
      <c r="A3623" s="90">
        <v>3</v>
      </c>
      <c r="B3623" s="26">
        <v>924666019</v>
      </c>
      <c r="C3623" s="90">
        <v>20</v>
      </c>
      <c r="D3623" s="90">
        <v>228445</v>
      </c>
      <c r="E3623" s="94">
        <v>43882</v>
      </c>
      <c r="F3623" s="26">
        <v>228445320354</v>
      </c>
      <c r="G3623" s="90">
        <v>320354</v>
      </c>
      <c r="H3623" s="90">
        <v>3.19</v>
      </c>
      <c r="I3623" s="90">
        <v>3.19</v>
      </c>
      <c r="J3623" s="90" t="s">
        <v>10509</v>
      </c>
      <c r="K3623" s="90">
        <v>291</v>
      </c>
      <c r="L3623" s="90" t="s">
        <v>10512</v>
      </c>
    </row>
    <row r="3624" spans="1:12" hidden="1" outlineLevel="2" x14ac:dyDescent="0.25">
      <c r="A3624" s="90">
        <v>3</v>
      </c>
      <c r="B3624" s="26">
        <v>924666019</v>
      </c>
      <c r="C3624" s="90">
        <v>20</v>
      </c>
      <c r="D3624" s="90">
        <v>237344</v>
      </c>
      <c r="E3624" s="94">
        <v>43972</v>
      </c>
      <c r="F3624" s="26">
        <v>237344328623</v>
      </c>
      <c r="G3624" s="90">
        <v>328623</v>
      </c>
      <c r="H3624" s="90">
        <v>1.68</v>
      </c>
      <c r="I3624" s="90">
        <v>1.68</v>
      </c>
      <c r="J3624" s="90" t="s">
        <v>10509</v>
      </c>
      <c r="K3624" s="90">
        <v>199</v>
      </c>
      <c r="L3624" s="90" t="s">
        <v>10512</v>
      </c>
    </row>
    <row r="3625" spans="1:12" hidden="1" outlineLevel="2" x14ac:dyDescent="0.25">
      <c r="A3625" s="90">
        <v>3</v>
      </c>
      <c r="B3625" s="26">
        <v>924666043</v>
      </c>
      <c r="C3625" s="90">
        <v>20</v>
      </c>
      <c r="D3625" s="90">
        <v>237203</v>
      </c>
      <c r="E3625" s="94">
        <v>43972</v>
      </c>
      <c r="F3625" s="26">
        <v>237203328482</v>
      </c>
      <c r="G3625" s="90">
        <v>328482</v>
      </c>
      <c r="H3625" s="90">
        <v>8.1199999999999992</v>
      </c>
      <c r="I3625" s="90">
        <v>8.1199999999999992</v>
      </c>
      <c r="J3625" s="90" t="s">
        <v>10509</v>
      </c>
      <c r="K3625" s="90">
        <v>199</v>
      </c>
      <c r="L3625" s="90" t="s">
        <v>10512</v>
      </c>
    </row>
    <row r="3626" spans="1:12" hidden="1" outlineLevel="2" x14ac:dyDescent="0.25">
      <c r="A3626" s="90">
        <v>3</v>
      </c>
      <c r="B3626" s="26">
        <v>924667355</v>
      </c>
      <c r="C3626" s="90">
        <v>20</v>
      </c>
      <c r="D3626" s="90">
        <v>191593</v>
      </c>
      <c r="E3626" s="94">
        <v>43455</v>
      </c>
      <c r="F3626" s="26">
        <v>191593284727</v>
      </c>
      <c r="G3626" s="90">
        <v>284727</v>
      </c>
      <c r="H3626" s="90">
        <v>1.69</v>
      </c>
      <c r="I3626" s="90">
        <v>1.69</v>
      </c>
      <c r="J3626" s="90" t="s">
        <v>10509</v>
      </c>
      <c r="K3626" s="90">
        <v>716</v>
      </c>
      <c r="L3626" s="90" t="s">
        <v>10512</v>
      </c>
    </row>
    <row r="3627" spans="1:12" hidden="1" outlineLevel="2" x14ac:dyDescent="0.25">
      <c r="A3627" s="90">
        <v>3</v>
      </c>
      <c r="B3627" s="26">
        <v>924691140</v>
      </c>
      <c r="C3627" s="90">
        <v>20</v>
      </c>
      <c r="D3627" s="90">
        <v>172475</v>
      </c>
      <c r="E3627" s="94">
        <v>43185</v>
      </c>
      <c r="F3627" s="26">
        <v>172475264122</v>
      </c>
      <c r="G3627" s="90">
        <v>264122</v>
      </c>
      <c r="H3627" s="90">
        <v>4.51</v>
      </c>
      <c r="I3627" s="90">
        <v>4.51</v>
      </c>
      <c r="J3627" s="90" t="s">
        <v>10509</v>
      </c>
      <c r="K3627" s="90">
        <v>991</v>
      </c>
      <c r="L3627" s="90" t="s">
        <v>10512</v>
      </c>
    </row>
    <row r="3628" spans="1:12" hidden="1" outlineLevel="2" x14ac:dyDescent="0.25">
      <c r="A3628" s="90">
        <v>3</v>
      </c>
      <c r="B3628" s="26">
        <v>923581813</v>
      </c>
      <c r="C3628" s="90">
        <v>20</v>
      </c>
      <c r="D3628" s="90">
        <v>227158</v>
      </c>
      <c r="E3628" s="94">
        <v>43851</v>
      </c>
      <c r="F3628" s="26">
        <v>227158319153</v>
      </c>
      <c r="G3628" s="90">
        <v>319153</v>
      </c>
      <c r="H3628" s="90">
        <v>0.83</v>
      </c>
      <c r="I3628" s="90">
        <v>0.83</v>
      </c>
      <c r="J3628" s="90" t="s">
        <v>10509</v>
      </c>
      <c r="K3628" s="90">
        <v>320</v>
      </c>
      <c r="L3628" s="90" t="s">
        <v>10512</v>
      </c>
    </row>
    <row r="3629" spans="1:12" hidden="1" outlineLevel="2" x14ac:dyDescent="0.25">
      <c r="A3629" s="90">
        <v>3</v>
      </c>
      <c r="B3629" s="26">
        <v>923581813</v>
      </c>
      <c r="C3629" s="90">
        <v>20</v>
      </c>
      <c r="D3629" s="90">
        <v>230074</v>
      </c>
      <c r="E3629" s="94">
        <v>43882</v>
      </c>
      <c r="F3629" s="26">
        <v>230074321876</v>
      </c>
      <c r="G3629" s="90">
        <v>321876</v>
      </c>
      <c r="H3629" s="90">
        <v>0.28999999999999998</v>
      </c>
      <c r="I3629" s="90">
        <v>0.28999999999999998</v>
      </c>
      <c r="J3629" s="90" t="s">
        <v>10509</v>
      </c>
      <c r="K3629" s="90">
        <v>291</v>
      </c>
      <c r="L3629" s="90" t="s">
        <v>10512</v>
      </c>
    </row>
    <row r="3630" spans="1:12" hidden="1" outlineLevel="2" x14ac:dyDescent="0.25">
      <c r="A3630" s="90">
        <v>3</v>
      </c>
      <c r="B3630" s="26">
        <v>923618706</v>
      </c>
      <c r="C3630" s="90">
        <v>20</v>
      </c>
      <c r="D3630" s="90">
        <v>222886</v>
      </c>
      <c r="E3630" s="94">
        <v>43822</v>
      </c>
      <c r="F3630" s="26">
        <v>222886315162</v>
      </c>
      <c r="G3630" s="90">
        <v>315162</v>
      </c>
      <c r="H3630" s="90">
        <v>1.68</v>
      </c>
      <c r="I3630" s="90">
        <v>1.68</v>
      </c>
      <c r="J3630" s="90" t="s">
        <v>10509</v>
      </c>
      <c r="K3630" s="90">
        <v>351</v>
      </c>
      <c r="L3630" s="90" t="s">
        <v>10512</v>
      </c>
    </row>
    <row r="3631" spans="1:12" hidden="1" outlineLevel="2" x14ac:dyDescent="0.25">
      <c r="A3631" s="90">
        <v>3</v>
      </c>
      <c r="B3631" s="26">
        <v>923637185</v>
      </c>
      <c r="C3631" s="90">
        <v>20</v>
      </c>
      <c r="D3631" s="90">
        <v>220513</v>
      </c>
      <c r="E3631" s="94">
        <v>43790</v>
      </c>
      <c r="F3631" s="26">
        <v>220513312946</v>
      </c>
      <c r="G3631" s="90">
        <v>312946</v>
      </c>
      <c r="H3631" s="90">
        <v>1.68</v>
      </c>
      <c r="I3631" s="90">
        <v>1.68</v>
      </c>
      <c r="J3631" s="90" t="s">
        <v>10509</v>
      </c>
      <c r="K3631" s="90">
        <v>382</v>
      </c>
      <c r="L3631" s="90" t="s">
        <v>10512</v>
      </c>
    </row>
    <row r="3632" spans="1:12" hidden="1" outlineLevel="2" x14ac:dyDescent="0.25">
      <c r="A3632" s="90">
        <v>3</v>
      </c>
      <c r="B3632" s="26">
        <v>923659833</v>
      </c>
      <c r="C3632" s="90">
        <v>20</v>
      </c>
      <c r="D3632" s="90">
        <v>172652</v>
      </c>
      <c r="E3632" s="94">
        <v>43185</v>
      </c>
      <c r="F3632" s="26">
        <v>172652264299</v>
      </c>
      <c r="G3632" s="90">
        <v>264299</v>
      </c>
      <c r="H3632" s="90">
        <v>32.24</v>
      </c>
      <c r="I3632" s="90">
        <v>32.24</v>
      </c>
      <c r="J3632" s="90" t="s">
        <v>10509</v>
      </c>
      <c r="K3632" s="90">
        <v>991</v>
      </c>
      <c r="L3632" s="90" t="s">
        <v>10512</v>
      </c>
    </row>
    <row r="3633" spans="1:12" hidden="1" outlineLevel="2" x14ac:dyDescent="0.25">
      <c r="A3633" s="90">
        <v>3</v>
      </c>
      <c r="B3633" s="26">
        <v>923659833</v>
      </c>
      <c r="C3633" s="90">
        <v>20</v>
      </c>
      <c r="D3633" s="90">
        <v>174463</v>
      </c>
      <c r="E3633" s="94">
        <v>43214</v>
      </c>
      <c r="F3633" s="26">
        <v>174463267644</v>
      </c>
      <c r="G3633" s="90">
        <v>267644</v>
      </c>
      <c r="H3633" s="90">
        <v>38.33</v>
      </c>
      <c r="I3633" s="90">
        <v>38.33</v>
      </c>
      <c r="J3633" s="90" t="s">
        <v>10509</v>
      </c>
      <c r="K3633" s="90">
        <v>961</v>
      </c>
      <c r="L3633" s="90" t="s">
        <v>10512</v>
      </c>
    </row>
    <row r="3634" spans="1:12" hidden="1" outlineLevel="2" x14ac:dyDescent="0.25">
      <c r="A3634" s="90">
        <v>3</v>
      </c>
      <c r="B3634" s="26">
        <v>923710164</v>
      </c>
      <c r="C3634" s="90">
        <v>20</v>
      </c>
      <c r="D3634" s="90">
        <v>196927</v>
      </c>
      <c r="E3634" s="94">
        <v>43518</v>
      </c>
      <c r="F3634" s="26">
        <v>196927290038</v>
      </c>
      <c r="G3634" s="90">
        <v>290038</v>
      </c>
      <c r="H3634" s="90">
        <v>17.440000000000001</v>
      </c>
      <c r="I3634" s="90">
        <v>17.440000000000001</v>
      </c>
      <c r="J3634" s="90" t="s">
        <v>10509</v>
      </c>
      <c r="K3634" s="90">
        <v>657</v>
      </c>
      <c r="L3634" s="90" t="s">
        <v>10512</v>
      </c>
    </row>
    <row r="3635" spans="1:12" hidden="1" outlineLevel="2" x14ac:dyDescent="0.25">
      <c r="A3635" s="90">
        <v>3</v>
      </c>
      <c r="B3635" s="26">
        <v>923710164</v>
      </c>
      <c r="C3635" s="90">
        <v>20</v>
      </c>
      <c r="D3635" s="90">
        <v>201530</v>
      </c>
      <c r="E3635" s="94">
        <v>43578</v>
      </c>
      <c r="F3635" s="26">
        <v>201530294616</v>
      </c>
      <c r="G3635" s="90">
        <v>294616</v>
      </c>
      <c r="H3635" s="90">
        <v>2.2999999999999998</v>
      </c>
      <c r="I3635" s="90">
        <v>2.2999999999999998</v>
      </c>
      <c r="J3635" s="90" t="s">
        <v>10509</v>
      </c>
      <c r="K3635" s="90">
        <v>596</v>
      </c>
      <c r="L3635" s="90" t="s">
        <v>10512</v>
      </c>
    </row>
    <row r="3636" spans="1:12" hidden="1" outlineLevel="2" x14ac:dyDescent="0.25">
      <c r="A3636" s="90">
        <v>3</v>
      </c>
      <c r="B3636" s="26">
        <v>923722110</v>
      </c>
      <c r="C3636" s="90">
        <v>20</v>
      </c>
      <c r="D3636" s="90">
        <v>223966</v>
      </c>
      <c r="E3636" s="94">
        <v>43822</v>
      </c>
      <c r="F3636" s="26">
        <v>223966316211</v>
      </c>
      <c r="G3636" s="90">
        <v>316211</v>
      </c>
      <c r="H3636" s="90">
        <v>1.68</v>
      </c>
      <c r="I3636" s="90">
        <v>1.68</v>
      </c>
      <c r="J3636" s="90" t="s">
        <v>10509</v>
      </c>
      <c r="K3636" s="90">
        <v>351</v>
      </c>
      <c r="L3636" s="90" t="s">
        <v>10512</v>
      </c>
    </row>
    <row r="3637" spans="1:12" hidden="1" outlineLevel="2" x14ac:dyDescent="0.25">
      <c r="A3637" s="90">
        <v>3</v>
      </c>
      <c r="B3637" s="26">
        <v>923722110</v>
      </c>
      <c r="C3637" s="90">
        <v>20</v>
      </c>
      <c r="D3637" s="90">
        <v>229731</v>
      </c>
      <c r="E3637" s="94">
        <v>43882</v>
      </c>
      <c r="F3637" s="26">
        <v>229731321611</v>
      </c>
      <c r="G3637" s="90">
        <v>321611</v>
      </c>
      <c r="H3637" s="90">
        <v>1.68</v>
      </c>
      <c r="I3637" s="90">
        <v>1.68</v>
      </c>
      <c r="J3637" s="90" t="s">
        <v>10509</v>
      </c>
      <c r="K3637" s="90">
        <v>291</v>
      </c>
      <c r="L3637" s="90" t="s">
        <v>10512</v>
      </c>
    </row>
    <row r="3638" spans="1:12" hidden="1" outlineLevel="2" x14ac:dyDescent="0.25">
      <c r="A3638" s="90">
        <v>3</v>
      </c>
      <c r="B3638" s="26">
        <v>923735534</v>
      </c>
      <c r="C3638" s="90">
        <v>20</v>
      </c>
      <c r="D3638" s="90">
        <v>235658</v>
      </c>
      <c r="E3638" s="94">
        <v>43942</v>
      </c>
      <c r="F3638" s="26">
        <v>235658327115</v>
      </c>
      <c r="G3638" s="90">
        <v>327115</v>
      </c>
      <c r="H3638" s="90">
        <v>1.68</v>
      </c>
      <c r="I3638" s="90">
        <v>1.68</v>
      </c>
      <c r="J3638" s="90" t="s">
        <v>10509</v>
      </c>
      <c r="K3638" s="90">
        <v>230</v>
      </c>
      <c r="L3638" s="90" t="s">
        <v>10512</v>
      </c>
    </row>
    <row r="3639" spans="1:12" hidden="1" outlineLevel="2" x14ac:dyDescent="0.25">
      <c r="A3639" s="90">
        <v>3</v>
      </c>
      <c r="B3639" s="26">
        <v>923744031</v>
      </c>
      <c r="C3639" s="90">
        <v>20</v>
      </c>
      <c r="D3639" s="90">
        <v>174062</v>
      </c>
      <c r="E3639" s="94">
        <v>43214</v>
      </c>
      <c r="F3639" s="26">
        <v>174062267243</v>
      </c>
      <c r="G3639" s="90">
        <v>267243</v>
      </c>
      <c r="H3639" s="90">
        <v>1.68</v>
      </c>
      <c r="I3639" s="90">
        <v>1.68</v>
      </c>
      <c r="J3639" s="90" t="s">
        <v>10509</v>
      </c>
      <c r="K3639" s="90">
        <v>961</v>
      </c>
      <c r="L3639" s="90" t="s">
        <v>10512</v>
      </c>
    </row>
    <row r="3640" spans="1:12" hidden="1" outlineLevel="2" x14ac:dyDescent="0.25">
      <c r="A3640" s="90">
        <v>3</v>
      </c>
      <c r="B3640" s="26">
        <v>923744031</v>
      </c>
      <c r="C3640" s="90">
        <v>20</v>
      </c>
      <c r="D3640" s="90">
        <v>177907</v>
      </c>
      <c r="E3640" s="94">
        <v>43273</v>
      </c>
      <c r="F3640" s="26">
        <v>177907271081</v>
      </c>
      <c r="G3640" s="90">
        <v>271081</v>
      </c>
      <c r="H3640" s="90">
        <v>1.68</v>
      </c>
      <c r="I3640" s="90">
        <v>1.68</v>
      </c>
      <c r="J3640" s="90" t="s">
        <v>10509</v>
      </c>
      <c r="K3640" s="90">
        <v>900</v>
      </c>
      <c r="L3640" s="90" t="s">
        <v>10512</v>
      </c>
    </row>
    <row r="3641" spans="1:12" hidden="1" outlineLevel="2" x14ac:dyDescent="0.25">
      <c r="A3641" s="90">
        <v>3</v>
      </c>
      <c r="B3641" s="26">
        <v>923755490</v>
      </c>
      <c r="C3641" s="90">
        <v>20</v>
      </c>
      <c r="D3641" s="90">
        <v>226415</v>
      </c>
      <c r="E3641" s="94">
        <v>43851</v>
      </c>
      <c r="F3641" s="26">
        <v>226415318514</v>
      </c>
      <c r="G3641" s="90">
        <v>318514</v>
      </c>
      <c r="H3641" s="90">
        <v>5.63</v>
      </c>
      <c r="I3641" s="90">
        <v>5.63</v>
      </c>
      <c r="J3641" s="90" t="s">
        <v>10509</v>
      </c>
      <c r="K3641" s="90">
        <v>320</v>
      </c>
      <c r="L3641" s="90" t="s">
        <v>10512</v>
      </c>
    </row>
    <row r="3642" spans="1:12" hidden="1" outlineLevel="2" x14ac:dyDescent="0.25">
      <c r="A3642" s="90">
        <v>3</v>
      </c>
      <c r="B3642" s="26">
        <v>923755490</v>
      </c>
      <c r="C3642" s="90">
        <v>20</v>
      </c>
      <c r="D3642" s="90">
        <v>229321</v>
      </c>
      <c r="E3642" s="94">
        <v>43882</v>
      </c>
      <c r="F3642" s="26">
        <v>229321321228</v>
      </c>
      <c r="G3642" s="90">
        <v>321228</v>
      </c>
      <c r="H3642" s="90">
        <v>3.91</v>
      </c>
      <c r="I3642" s="90">
        <v>3.91</v>
      </c>
      <c r="J3642" s="90" t="s">
        <v>10509</v>
      </c>
      <c r="K3642" s="90">
        <v>291</v>
      </c>
      <c r="L3642" s="90" t="s">
        <v>10512</v>
      </c>
    </row>
    <row r="3643" spans="1:12" hidden="1" outlineLevel="2" x14ac:dyDescent="0.25">
      <c r="A3643" s="90">
        <v>3</v>
      </c>
      <c r="B3643" s="26">
        <v>923755490</v>
      </c>
      <c r="C3643" s="90">
        <v>20</v>
      </c>
      <c r="D3643" s="90">
        <v>232288</v>
      </c>
      <c r="E3643" s="94">
        <v>43913</v>
      </c>
      <c r="F3643" s="26">
        <v>232288323989</v>
      </c>
      <c r="G3643" s="90">
        <v>323989</v>
      </c>
      <c r="H3643" s="90">
        <v>1.86</v>
      </c>
      <c r="I3643" s="90">
        <v>1.86</v>
      </c>
      <c r="J3643" s="90" t="s">
        <v>10509</v>
      </c>
      <c r="K3643" s="90">
        <v>260</v>
      </c>
      <c r="L3643" s="90" t="s">
        <v>10512</v>
      </c>
    </row>
    <row r="3644" spans="1:12" hidden="1" outlineLevel="2" x14ac:dyDescent="0.25">
      <c r="A3644" s="90">
        <v>3</v>
      </c>
      <c r="B3644" s="26">
        <v>923792030</v>
      </c>
      <c r="C3644" s="90">
        <v>20</v>
      </c>
      <c r="D3644" s="90">
        <v>232332</v>
      </c>
      <c r="E3644" s="94">
        <v>43913</v>
      </c>
      <c r="F3644" s="26">
        <v>232332324033</v>
      </c>
      <c r="G3644" s="90">
        <v>324033</v>
      </c>
      <c r="H3644" s="90">
        <v>7.25</v>
      </c>
      <c r="I3644" s="90">
        <v>7.25</v>
      </c>
      <c r="J3644" s="90" t="s">
        <v>10509</v>
      </c>
      <c r="K3644" s="90">
        <v>260</v>
      </c>
      <c r="L3644" s="90" t="s">
        <v>10512</v>
      </c>
    </row>
    <row r="3645" spans="1:12" hidden="1" outlineLevel="2" x14ac:dyDescent="0.25">
      <c r="A3645" s="90">
        <v>3</v>
      </c>
      <c r="B3645" s="26">
        <v>923792030</v>
      </c>
      <c r="C3645" s="90">
        <v>20</v>
      </c>
      <c r="D3645" s="90">
        <v>238296</v>
      </c>
      <c r="E3645" s="94">
        <v>43972</v>
      </c>
      <c r="F3645" s="26">
        <v>238296329573</v>
      </c>
      <c r="G3645" s="90">
        <v>329573</v>
      </c>
      <c r="H3645" s="90">
        <v>21.68</v>
      </c>
      <c r="I3645" s="90">
        <v>21.68</v>
      </c>
      <c r="J3645" s="90" t="s">
        <v>10509</v>
      </c>
      <c r="K3645" s="90">
        <v>199</v>
      </c>
      <c r="L3645" s="90" t="s">
        <v>10512</v>
      </c>
    </row>
    <row r="3646" spans="1:12" hidden="1" outlineLevel="2" x14ac:dyDescent="0.25">
      <c r="A3646" s="90">
        <v>3</v>
      </c>
      <c r="B3646" s="26">
        <v>923813539</v>
      </c>
      <c r="C3646" s="90">
        <v>20</v>
      </c>
      <c r="D3646" s="90">
        <v>178276</v>
      </c>
      <c r="E3646" s="94">
        <v>43273</v>
      </c>
      <c r="F3646" s="26">
        <v>178276271450</v>
      </c>
      <c r="G3646" s="90">
        <v>271450</v>
      </c>
      <c r="H3646" s="90">
        <v>4.3600000000000003</v>
      </c>
      <c r="I3646" s="90">
        <v>4.3600000000000003</v>
      </c>
      <c r="J3646" s="90" t="s">
        <v>10509</v>
      </c>
      <c r="K3646" s="90">
        <v>900</v>
      </c>
      <c r="L3646" s="90" t="s">
        <v>10512</v>
      </c>
    </row>
    <row r="3647" spans="1:12" hidden="1" outlineLevel="2" x14ac:dyDescent="0.25">
      <c r="A3647" s="90">
        <v>3</v>
      </c>
      <c r="B3647" s="26">
        <v>923814453</v>
      </c>
      <c r="C3647" s="90">
        <v>20</v>
      </c>
      <c r="D3647" s="90">
        <v>182930</v>
      </c>
      <c r="E3647" s="94">
        <v>43335</v>
      </c>
      <c r="F3647" s="26">
        <v>182930276096</v>
      </c>
      <c r="G3647" s="90">
        <v>276096</v>
      </c>
      <c r="H3647" s="90">
        <v>0.01</v>
      </c>
      <c r="I3647" s="90">
        <v>0.01</v>
      </c>
      <c r="J3647" s="90" t="s">
        <v>10509</v>
      </c>
      <c r="K3647" s="90">
        <v>838</v>
      </c>
      <c r="L3647" s="90" t="s">
        <v>10512</v>
      </c>
    </row>
    <row r="3648" spans="1:12" hidden="1" outlineLevel="2" x14ac:dyDescent="0.25">
      <c r="A3648" s="90">
        <v>3</v>
      </c>
      <c r="B3648" s="26">
        <v>923814453</v>
      </c>
      <c r="C3648" s="90">
        <v>20</v>
      </c>
      <c r="D3648" s="90">
        <v>187514</v>
      </c>
      <c r="E3648" s="94">
        <v>43396</v>
      </c>
      <c r="F3648" s="26">
        <v>187514280668</v>
      </c>
      <c r="G3648" s="90">
        <v>280668</v>
      </c>
      <c r="H3648" s="90">
        <v>0.22</v>
      </c>
      <c r="I3648" s="90">
        <v>0.22</v>
      </c>
      <c r="J3648" s="90" t="s">
        <v>10509</v>
      </c>
      <c r="K3648" s="90">
        <v>777</v>
      </c>
      <c r="L3648" s="90" t="s">
        <v>10512</v>
      </c>
    </row>
    <row r="3649" spans="1:12" hidden="1" outlineLevel="2" x14ac:dyDescent="0.25">
      <c r="A3649" s="90">
        <v>3</v>
      </c>
      <c r="B3649" s="26">
        <v>923814453</v>
      </c>
      <c r="C3649" s="90">
        <v>20</v>
      </c>
      <c r="D3649" s="90">
        <v>218033</v>
      </c>
      <c r="E3649" s="94">
        <v>43759</v>
      </c>
      <c r="F3649" s="26">
        <v>218033310615</v>
      </c>
      <c r="G3649" s="90">
        <v>310615</v>
      </c>
      <c r="H3649" s="90">
        <v>1.68</v>
      </c>
      <c r="I3649" s="90">
        <v>1.68</v>
      </c>
      <c r="J3649" s="90" t="s">
        <v>10509</v>
      </c>
      <c r="K3649" s="90">
        <v>412</v>
      </c>
      <c r="L3649" s="90" t="s">
        <v>10512</v>
      </c>
    </row>
    <row r="3650" spans="1:12" hidden="1" outlineLevel="2" x14ac:dyDescent="0.25">
      <c r="A3650" s="90">
        <v>3</v>
      </c>
      <c r="B3650" s="26">
        <v>923814453</v>
      </c>
      <c r="C3650" s="90">
        <v>20</v>
      </c>
      <c r="D3650" s="90">
        <v>220914</v>
      </c>
      <c r="E3650" s="94">
        <v>43790</v>
      </c>
      <c r="F3650" s="26">
        <v>220914313345</v>
      </c>
      <c r="G3650" s="90">
        <v>313345</v>
      </c>
      <c r="H3650" s="90">
        <v>1.68</v>
      </c>
      <c r="I3650" s="90">
        <v>1.68</v>
      </c>
      <c r="J3650" s="90" t="s">
        <v>10509</v>
      </c>
      <c r="K3650" s="90">
        <v>382</v>
      </c>
      <c r="L3650" s="90" t="s">
        <v>10512</v>
      </c>
    </row>
    <row r="3651" spans="1:12" hidden="1" outlineLevel="2" x14ac:dyDescent="0.25">
      <c r="A3651" s="90">
        <v>3</v>
      </c>
      <c r="B3651" s="26">
        <v>923842785</v>
      </c>
      <c r="C3651" s="90">
        <v>20</v>
      </c>
      <c r="D3651" s="90">
        <v>212561</v>
      </c>
      <c r="E3651" s="94">
        <v>43699</v>
      </c>
      <c r="F3651" s="26">
        <v>212561305382</v>
      </c>
      <c r="G3651" s="90">
        <v>305382</v>
      </c>
      <c r="H3651" s="90">
        <v>34.99</v>
      </c>
      <c r="I3651" s="90">
        <v>34.99</v>
      </c>
      <c r="J3651" s="90" t="s">
        <v>10509</v>
      </c>
      <c r="K3651" s="90">
        <v>473</v>
      </c>
      <c r="L3651" s="90" t="s">
        <v>10512</v>
      </c>
    </row>
    <row r="3652" spans="1:12" hidden="1" outlineLevel="2" x14ac:dyDescent="0.25">
      <c r="A3652" s="90">
        <v>3</v>
      </c>
      <c r="B3652" s="26">
        <v>923842785</v>
      </c>
      <c r="C3652" s="90">
        <v>20</v>
      </c>
      <c r="D3652" s="90">
        <v>215461</v>
      </c>
      <c r="E3652" s="94">
        <v>43731</v>
      </c>
      <c r="F3652" s="26">
        <v>215461308145</v>
      </c>
      <c r="G3652" s="90">
        <v>308145</v>
      </c>
      <c r="H3652" s="90">
        <v>12.32</v>
      </c>
      <c r="I3652" s="90">
        <v>12.32</v>
      </c>
      <c r="J3652" s="90" t="s">
        <v>10509</v>
      </c>
      <c r="K3652" s="90">
        <v>443</v>
      </c>
      <c r="L3652" s="90" t="s">
        <v>10512</v>
      </c>
    </row>
    <row r="3653" spans="1:12" hidden="1" outlineLevel="2" x14ac:dyDescent="0.25">
      <c r="A3653" s="90">
        <v>3</v>
      </c>
      <c r="B3653" s="26">
        <v>923845382</v>
      </c>
      <c r="C3653" s="90">
        <v>20</v>
      </c>
      <c r="D3653" s="90">
        <v>177833</v>
      </c>
      <c r="E3653" s="94">
        <v>43273</v>
      </c>
      <c r="F3653" s="26">
        <v>177833271007</v>
      </c>
      <c r="G3653" s="90">
        <v>271007</v>
      </c>
      <c r="H3653" s="90">
        <v>1.68</v>
      </c>
      <c r="I3653" s="90">
        <v>1.68</v>
      </c>
      <c r="J3653" s="90" t="s">
        <v>10509</v>
      </c>
      <c r="K3653" s="90">
        <v>900</v>
      </c>
      <c r="L3653" s="90" t="s">
        <v>10512</v>
      </c>
    </row>
    <row r="3654" spans="1:12" hidden="1" outlineLevel="2" x14ac:dyDescent="0.25">
      <c r="A3654" s="90">
        <v>3</v>
      </c>
      <c r="B3654" s="26">
        <v>923855787</v>
      </c>
      <c r="C3654" s="90">
        <v>20</v>
      </c>
      <c r="D3654" s="90">
        <v>234627</v>
      </c>
      <c r="E3654" s="94">
        <v>43942</v>
      </c>
      <c r="F3654" s="26">
        <v>234627326108</v>
      </c>
      <c r="G3654" s="90">
        <v>326108</v>
      </c>
      <c r="H3654" s="90">
        <v>4.2699999999999996</v>
      </c>
      <c r="I3654" s="90">
        <v>4.2699999999999996</v>
      </c>
      <c r="J3654" s="90" t="s">
        <v>10509</v>
      </c>
      <c r="K3654" s="90">
        <v>230</v>
      </c>
      <c r="L3654" s="90" t="s">
        <v>10512</v>
      </c>
    </row>
    <row r="3655" spans="1:12" hidden="1" outlineLevel="2" x14ac:dyDescent="0.25">
      <c r="A3655" s="90">
        <v>3</v>
      </c>
      <c r="B3655" s="26">
        <v>923866354</v>
      </c>
      <c r="C3655" s="90">
        <v>20</v>
      </c>
      <c r="D3655" s="90">
        <v>208148</v>
      </c>
      <c r="E3655" s="94">
        <v>43669</v>
      </c>
      <c r="F3655" s="26">
        <v>208148301116</v>
      </c>
      <c r="G3655" s="90">
        <v>301116</v>
      </c>
      <c r="H3655" s="90">
        <v>15.01</v>
      </c>
      <c r="I3655" s="90">
        <v>15.01</v>
      </c>
      <c r="J3655" s="90" t="s">
        <v>10509</v>
      </c>
      <c r="K3655" s="90">
        <v>504</v>
      </c>
      <c r="L3655" s="90" t="s">
        <v>10512</v>
      </c>
    </row>
    <row r="3656" spans="1:12" hidden="1" outlineLevel="2" x14ac:dyDescent="0.25">
      <c r="A3656" s="90">
        <v>3</v>
      </c>
      <c r="B3656" s="26">
        <v>923866354</v>
      </c>
      <c r="C3656" s="90">
        <v>20</v>
      </c>
      <c r="D3656" s="90">
        <v>210921</v>
      </c>
      <c r="E3656" s="94">
        <v>43699</v>
      </c>
      <c r="F3656" s="26">
        <v>210921303780</v>
      </c>
      <c r="G3656" s="90">
        <v>303780</v>
      </c>
      <c r="H3656" s="90">
        <v>12.97</v>
      </c>
      <c r="I3656" s="90">
        <v>12.97</v>
      </c>
      <c r="J3656" s="90" t="s">
        <v>10509</v>
      </c>
      <c r="K3656" s="90">
        <v>473</v>
      </c>
      <c r="L3656" s="90" t="s">
        <v>10512</v>
      </c>
    </row>
    <row r="3657" spans="1:12" hidden="1" outlineLevel="2" x14ac:dyDescent="0.25">
      <c r="A3657" s="90">
        <v>3</v>
      </c>
      <c r="B3657" s="26">
        <v>923894000</v>
      </c>
      <c r="C3657" s="90">
        <v>20</v>
      </c>
      <c r="D3657" s="90">
        <v>184907</v>
      </c>
      <c r="E3657" s="94">
        <v>43364</v>
      </c>
      <c r="F3657" s="26">
        <v>184907278068</v>
      </c>
      <c r="G3657" s="90">
        <v>278068</v>
      </c>
      <c r="H3657" s="90">
        <v>0.06</v>
      </c>
      <c r="I3657" s="90">
        <v>0.06</v>
      </c>
      <c r="J3657" s="90" t="s">
        <v>10509</v>
      </c>
      <c r="K3657" s="90">
        <v>808</v>
      </c>
      <c r="L3657" s="90" t="s">
        <v>10512</v>
      </c>
    </row>
    <row r="3658" spans="1:12" hidden="1" outlineLevel="2" x14ac:dyDescent="0.25">
      <c r="A3658" s="90">
        <v>3</v>
      </c>
      <c r="B3658" s="26">
        <v>923920524</v>
      </c>
      <c r="C3658" s="90">
        <v>20</v>
      </c>
      <c r="D3658" s="90">
        <v>216898</v>
      </c>
      <c r="E3658" s="94">
        <v>43759</v>
      </c>
      <c r="F3658" s="26">
        <v>216898309483</v>
      </c>
      <c r="G3658" s="90">
        <v>309483</v>
      </c>
      <c r="H3658" s="90">
        <v>1.68</v>
      </c>
      <c r="I3658" s="90">
        <v>1.68</v>
      </c>
      <c r="J3658" s="90" t="s">
        <v>10509</v>
      </c>
      <c r="K3658" s="90">
        <v>412</v>
      </c>
      <c r="L3658" s="90" t="s">
        <v>10512</v>
      </c>
    </row>
    <row r="3659" spans="1:12" hidden="1" outlineLevel="2" x14ac:dyDescent="0.25">
      <c r="A3659" s="90">
        <v>3</v>
      </c>
      <c r="B3659" s="26">
        <v>923925952</v>
      </c>
      <c r="C3659" s="90">
        <v>20</v>
      </c>
      <c r="D3659" s="90">
        <v>226472</v>
      </c>
      <c r="E3659" s="94">
        <v>43851</v>
      </c>
      <c r="F3659" s="26">
        <v>226472318571</v>
      </c>
      <c r="G3659" s="90">
        <v>318571</v>
      </c>
      <c r="H3659" s="90">
        <v>4.47</v>
      </c>
      <c r="I3659" s="90">
        <v>4.47</v>
      </c>
      <c r="J3659" s="90" t="s">
        <v>10509</v>
      </c>
      <c r="K3659" s="90">
        <v>320</v>
      </c>
      <c r="L3659" s="90" t="s">
        <v>10512</v>
      </c>
    </row>
    <row r="3660" spans="1:12" hidden="1" outlineLevel="2" x14ac:dyDescent="0.25">
      <c r="A3660" s="90">
        <v>3</v>
      </c>
      <c r="B3660" s="26">
        <v>924701980</v>
      </c>
      <c r="C3660" s="90">
        <v>20</v>
      </c>
      <c r="D3660" s="90">
        <v>189800</v>
      </c>
      <c r="E3660" s="94">
        <v>43426</v>
      </c>
      <c r="F3660" s="26">
        <v>189800282945</v>
      </c>
      <c r="G3660" s="90">
        <v>282945</v>
      </c>
      <c r="H3660" s="90">
        <v>0.44</v>
      </c>
      <c r="I3660" s="90">
        <v>0.44</v>
      </c>
      <c r="J3660" s="90" t="s">
        <v>10509</v>
      </c>
      <c r="K3660" s="90">
        <v>747</v>
      </c>
      <c r="L3660" s="90" t="s">
        <v>10512</v>
      </c>
    </row>
    <row r="3661" spans="1:12" hidden="1" outlineLevel="2" x14ac:dyDescent="0.25">
      <c r="A3661" s="90">
        <v>3</v>
      </c>
      <c r="B3661" s="26">
        <v>924703853</v>
      </c>
      <c r="C3661" s="90">
        <v>20</v>
      </c>
      <c r="D3661" s="90">
        <v>175561</v>
      </c>
      <c r="E3661" s="94">
        <v>43243</v>
      </c>
      <c r="F3661" s="26">
        <v>175561268738</v>
      </c>
      <c r="G3661" s="90">
        <v>268738</v>
      </c>
      <c r="H3661" s="90">
        <v>1.22</v>
      </c>
      <c r="I3661" s="90">
        <v>1.22</v>
      </c>
      <c r="J3661" s="90" t="s">
        <v>10509</v>
      </c>
      <c r="K3661" s="90">
        <v>930</v>
      </c>
      <c r="L3661" s="90" t="s">
        <v>10512</v>
      </c>
    </row>
    <row r="3662" spans="1:12" hidden="1" outlineLevel="2" x14ac:dyDescent="0.25">
      <c r="A3662" s="90">
        <v>3</v>
      </c>
      <c r="B3662" s="26">
        <v>924741564</v>
      </c>
      <c r="C3662" s="90">
        <v>20</v>
      </c>
      <c r="D3662" s="90">
        <v>176547</v>
      </c>
      <c r="E3662" s="94">
        <v>43243</v>
      </c>
      <c r="F3662" s="26">
        <v>176547269724</v>
      </c>
      <c r="G3662" s="90">
        <v>269724</v>
      </c>
      <c r="H3662" s="90">
        <v>80.75</v>
      </c>
      <c r="I3662" s="90">
        <v>40.75</v>
      </c>
      <c r="J3662" s="90" t="s">
        <v>10509</v>
      </c>
      <c r="K3662" s="90">
        <v>930</v>
      </c>
      <c r="L3662" s="90" t="s">
        <v>10512</v>
      </c>
    </row>
    <row r="3663" spans="1:12" hidden="1" outlineLevel="2" x14ac:dyDescent="0.25">
      <c r="A3663" s="90">
        <v>3</v>
      </c>
      <c r="B3663" s="26">
        <v>924741564</v>
      </c>
      <c r="C3663" s="90">
        <v>20</v>
      </c>
      <c r="D3663" s="90">
        <v>180542</v>
      </c>
      <c r="E3663" s="94">
        <v>43305</v>
      </c>
      <c r="F3663" s="26">
        <v>180542273712</v>
      </c>
      <c r="G3663" s="90">
        <v>273712</v>
      </c>
      <c r="H3663" s="90">
        <v>17.93</v>
      </c>
      <c r="I3663" s="90">
        <v>17.93</v>
      </c>
      <c r="J3663" s="90" t="s">
        <v>10509</v>
      </c>
      <c r="K3663" s="90">
        <v>869</v>
      </c>
      <c r="L3663" s="90" t="s">
        <v>10512</v>
      </c>
    </row>
    <row r="3664" spans="1:12" hidden="1" outlineLevel="2" x14ac:dyDescent="0.25">
      <c r="A3664" s="90">
        <v>3</v>
      </c>
      <c r="B3664" s="26">
        <v>924753908</v>
      </c>
      <c r="C3664" s="90">
        <v>20</v>
      </c>
      <c r="D3664" s="90">
        <v>187079</v>
      </c>
      <c r="E3664" s="94">
        <v>43396</v>
      </c>
      <c r="F3664" s="26">
        <v>187079280234</v>
      </c>
      <c r="G3664" s="90">
        <v>280234</v>
      </c>
      <c r="H3664" s="90">
        <v>1.68</v>
      </c>
      <c r="I3664" s="90">
        <v>1.68</v>
      </c>
      <c r="J3664" s="90" t="s">
        <v>10509</v>
      </c>
      <c r="K3664" s="90">
        <v>777</v>
      </c>
      <c r="L3664" s="90" t="s">
        <v>10512</v>
      </c>
    </row>
    <row r="3665" spans="1:12" hidden="1" outlineLevel="2" x14ac:dyDescent="0.25">
      <c r="A3665" s="90">
        <v>3</v>
      </c>
      <c r="B3665" s="26">
        <v>924753908</v>
      </c>
      <c r="C3665" s="90">
        <v>20</v>
      </c>
      <c r="D3665" s="90">
        <v>191683</v>
      </c>
      <c r="E3665" s="94">
        <v>43455</v>
      </c>
      <c r="F3665" s="26">
        <v>191683284817</v>
      </c>
      <c r="G3665" s="90">
        <v>284817</v>
      </c>
      <c r="H3665" s="90">
        <v>1.71</v>
      </c>
      <c r="I3665" s="90">
        <v>1.71</v>
      </c>
      <c r="J3665" s="90" t="s">
        <v>10509</v>
      </c>
      <c r="K3665" s="90">
        <v>716</v>
      </c>
      <c r="L3665" s="90" t="s">
        <v>10512</v>
      </c>
    </row>
    <row r="3666" spans="1:12" hidden="1" outlineLevel="2" x14ac:dyDescent="0.25">
      <c r="A3666" s="90">
        <v>3</v>
      </c>
      <c r="B3666" s="26">
        <v>924795842</v>
      </c>
      <c r="C3666" s="90">
        <v>20</v>
      </c>
      <c r="D3666" s="90">
        <v>233278</v>
      </c>
      <c r="E3666" s="94">
        <v>43913</v>
      </c>
      <c r="F3666" s="26">
        <v>233278324842</v>
      </c>
      <c r="G3666" s="90">
        <v>324842</v>
      </c>
      <c r="H3666" s="90">
        <v>3.79</v>
      </c>
      <c r="I3666" s="90">
        <v>3.79</v>
      </c>
      <c r="J3666" s="90" t="s">
        <v>10509</v>
      </c>
      <c r="K3666" s="90">
        <v>260</v>
      </c>
      <c r="L3666" s="90" t="s">
        <v>10512</v>
      </c>
    </row>
    <row r="3667" spans="1:12" hidden="1" outlineLevel="2" x14ac:dyDescent="0.25">
      <c r="A3667" s="90">
        <v>3</v>
      </c>
      <c r="B3667" s="26">
        <v>924795842</v>
      </c>
      <c r="C3667" s="90">
        <v>20</v>
      </c>
      <c r="D3667" s="90">
        <v>236263</v>
      </c>
      <c r="E3667" s="94">
        <v>43942</v>
      </c>
      <c r="F3667" s="26">
        <v>236263327610</v>
      </c>
      <c r="G3667" s="90">
        <v>327610</v>
      </c>
      <c r="H3667" s="90">
        <v>3.8</v>
      </c>
      <c r="I3667" s="90">
        <v>3.8</v>
      </c>
      <c r="J3667" s="90" t="s">
        <v>10509</v>
      </c>
      <c r="K3667" s="90">
        <v>230</v>
      </c>
      <c r="L3667" s="90" t="s">
        <v>10512</v>
      </c>
    </row>
    <row r="3668" spans="1:12" hidden="1" outlineLevel="2" x14ac:dyDescent="0.25">
      <c r="A3668" s="90">
        <v>3</v>
      </c>
      <c r="B3668" s="26">
        <v>924824212</v>
      </c>
      <c r="C3668" s="90">
        <v>20</v>
      </c>
      <c r="D3668" s="90">
        <v>184920</v>
      </c>
      <c r="E3668" s="94">
        <v>43364</v>
      </c>
      <c r="F3668" s="26">
        <v>184920278081</v>
      </c>
      <c r="G3668" s="90">
        <v>278081</v>
      </c>
      <c r="H3668" s="90">
        <v>2.44</v>
      </c>
      <c r="I3668" s="90">
        <v>2.44</v>
      </c>
      <c r="J3668" s="90" t="s">
        <v>10509</v>
      </c>
      <c r="K3668" s="90">
        <v>808</v>
      </c>
      <c r="L3668" s="90" t="s">
        <v>10512</v>
      </c>
    </row>
    <row r="3669" spans="1:12" hidden="1" outlineLevel="2" x14ac:dyDescent="0.25">
      <c r="A3669" s="90">
        <v>3</v>
      </c>
      <c r="B3669" s="26">
        <v>924824212</v>
      </c>
      <c r="C3669" s="90">
        <v>20</v>
      </c>
      <c r="D3669" s="90">
        <v>187303</v>
      </c>
      <c r="E3669" s="94">
        <v>43396</v>
      </c>
      <c r="F3669" s="26">
        <v>187303280458</v>
      </c>
      <c r="G3669" s="90">
        <v>280458</v>
      </c>
      <c r="H3669" s="90">
        <v>4.6900000000000004</v>
      </c>
      <c r="I3669" s="90">
        <v>4.6900000000000004</v>
      </c>
      <c r="J3669" s="90" t="s">
        <v>10509</v>
      </c>
      <c r="K3669" s="90">
        <v>777</v>
      </c>
      <c r="L3669" s="90" t="s">
        <v>10512</v>
      </c>
    </row>
    <row r="3670" spans="1:12" hidden="1" outlineLevel="2" x14ac:dyDescent="0.25">
      <c r="A3670" s="90">
        <v>3</v>
      </c>
      <c r="B3670" s="26">
        <v>924836091</v>
      </c>
      <c r="C3670" s="90">
        <v>20</v>
      </c>
      <c r="D3670" s="90">
        <v>187087</v>
      </c>
      <c r="E3670" s="94">
        <v>43396</v>
      </c>
      <c r="F3670" s="26">
        <v>187087280242</v>
      </c>
      <c r="G3670" s="90">
        <v>280242</v>
      </c>
      <c r="H3670" s="90">
        <v>1.84</v>
      </c>
      <c r="I3670" s="90">
        <v>1.84</v>
      </c>
      <c r="J3670" s="90" t="s">
        <v>10509</v>
      </c>
      <c r="K3670" s="90">
        <v>777</v>
      </c>
      <c r="L3670" s="90" t="s">
        <v>10512</v>
      </c>
    </row>
    <row r="3671" spans="1:12" hidden="1" outlineLevel="2" x14ac:dyDescent="0.25">
      <c r="A3671" s="90">
        <v>3</v>
      </c>
      <c r="B3671" s="26">
        <v>924842248</v>
      </c>
      <c r="C3671" s="90">
        <v>20</v>
      </c>
      <c r="D3671" s="90">
        <v>229108</v>
      </c>
      <c r="E3671" s="94">
        <v>43882</v>
      </c>
      <c r="F3671" s="26">
        <v>229108321016</v>
      </c>
      <c r="G3671" s="90">
        <v>321016</v>
      </c>
      <c r="H3671" s="90">
        <v>4.2300000000000004</v>
      </c>
      <c r="I3671" s="90">
        <v>4.2300000000000004</v>
      </c>
      <c r="J3671" s="90" t="s">
        <v>10509</v>
      </c>
      <c r="K3671" s="90">
        <v>291</v>
      </c>
      <c r="L3671" s="90" t="s">
        <v>10512</v>
      </c>
    </row>
    <row r="3672" spans="1:12" hidden="1" outlineLevel="2" x14ac:dyDescent="0.25">
      <c r="A3672" s="90">
        <v>3</v>
      </c>
      <c r="B3672" s="26">
        <v>924842248</v>
      </c>
      <c r="C3672" s="90">
        <v>20</v>
      </c>
      <c r="D3672" s="90">
        <v>232067</v>
      </c>
      <c r="E3672" s="94">
        <v>43913</v>
      </c>
      <c r="F3672" s="26">
        <v>232067323769</v>
      </c>
      <c r="G3672" s="90">
        <v>323769</v>
      </c>
      <c r="H3672" s="90">
        <v>14.21</v>
      </c>
      <c r="I3672" s="90">
        <v>14.21</v>
      </c>
      <c r="J3672" s="90" t="s">
        <v>10509</v>
      </c>
      <c r="K3672" s="90">
        <v>260</v>
      </c>
      <c r="L3672" s="90" t="s">
        <v>10512</v>
      </c>
    </row>
    <row r="3673" spans="1:12" hidden="1" outlineLevel="2" x14ac:dyDescent="0.25">
      <c r="A3673" s="90">
        <v>3</v>
      </c>
      <c r="B3673" s="26">
        <v>924842248</v>
      </c>
      <c r="C3673" s="90">
        <v>20</v>
      </c>
      <c r="D3673" s="90">
        <v>235058</v>
      </c>
      <c r="E3673" s="94">
        <v>43942</v>
      </c>
      <c r="F3673" s="26">
        <v>235058326538</v>
      </c>
      <c r="G3673" s="90">
        <v>326538</v>
      </c>
      <c r="H3673" s="90">
        <v>41.51</v>
      </c>
      <c r="I3673" s="90">
        <v>41.51</v>
      </c>
      <c r="J3673" s="90" t="s">
        <v>10509</v>
      </c>
      <c r="K3673" s="90">
        <v>230</v>
      </c>
      <c r="L3673" s="90" t="s">
        <v>10512</v>
      </c>
    </row>
    <row r="3674" spans="1:12" hidden="1" outlineLevel="2" x14ac:dyDescent="0.25">
      <c r="A3674" s="90">
        <v>3</v>
      </c>
      <c r="B3674" s="26">
        <v>924842248</v>
      </c>
      <c r="C3674" s="90">
        <v>20</v>
      </c>
      <c r="D3674" s="90">
        <v>238025</v>
      </c>
      <c r="E3674" s="94">
        <v>43972</v>
      </c>
      <c r="F3674" s="26">
        <v>238025329303</v>
      </c>
      <c r="G3674" s="90">
        <v>329303</v>
      </c>
      <c r="H3674" s="90">
        <v>31.36</v>
      </c>
      <c r="I3674" s="90">
        <v>31.36</v>
      </c>
      <c r="J3674" s="90" t="s">
        <v>10509</v>
      </c>
      <c r="K3674" s="90">
        <v>199</v>
      </c>
      <c r="L3674" s="90" t="s">
        <v>10512</v>
      </c>
    </row>
    <row r="3675" spans="1:12" hidden="1" outlineLevel="2" x14ac:dyDescent="0.25">
      <c r="A3675" s="90">
        <v>3</v>
      </c>
      <c r="B3675" s="26">
        <v>924843840</v>
      </c>
      <c r="C3675" s="90">
        <v>20</v>
      </c>
      <c r="D3675" s="90">
        <v>182667</v>
      </c>
      <c r="E3675" s="94">
        <v>43335</v>
      </c>
      <c r="F3675" s="26">
        <v>182667275833</v>
      </c>
      <c r="G3675" s="90">
        <v>275833</v>
      </c>
      <c r="H3675" s="90">
        <v>1.34</v>
      </c>
      <c r="I3675" s="90">
        <v>1.34</v>
      </c>
      <c r="J3675" s="90" t="s">
        <v>10509</v>
      </c>
      <c r="K3675" s="90">
        <v>838</v>
      </c>
      <c r="L3675" s="90" t="s">
        <v>10512</v>
      </c>
    </row>
    <row r="3676" spans="1:12" hidden="1" outlineLevel="2" x14ac:dyDescent="0.25">
      <c r="A3676" s="90">
        <v>3</v>
      </c>
      <c r="B3676" s="26">
        <v>924843840</v>
      </c>
      <c r="C3676" s="90">
        <v>20</v>
      </c>
      <c r="D3676" s="90">
        <v>184898</v>
      </c>
      <c r="E3676" s="94">
        <v>43364</v>
      </c>
      <c r="F3676" s="26">
        <v>184898278059</v>
      </c>
      <c r="G3676" s="90">
        <v>278059</v>
      </c>
      <c r="H3676" s="90">
        <v>6.31</v>
      </c>
      <c r="I3676" s="90">
        <v>6.31</v>
      </c>
      <c r="J3676" s="90" t="s">
        <v>10509</v>
      </c>
      <c r="K3676" s="90">
        <v>808</v>
      </c>
      <c r="L3676" s="90" t="s">
        <v>10512</v>
      </c>
    </row>
    <row r="3677" spans="1:12" hidden="1" outlineLevel="2" x14ac:dyDescent="0.25">
      <c r="A3677" s="90">
        <v>3</v>
      </c>
      <c r="B3677" s="26">
        <v>924843840</v>
      </c>
      <c r="C3677" s="90">
        <v>20</v>
      </c>
      <c r="D3677" s="90">
        <v>187278</v>
      </c>
      <c r="E3677" s="94">
        <v>43396</v>
      </c>
      <c r="F3677" s="26">
        <v>187278280433</v>
      </c>
      <c r="G3677" s="90">
        <v>280433</v>
      </c>
      <c r="H3677" s="90">
        <v>2.35</v>
      </c>
      <c r="I3677" s="90">
        <v>2.35</v>
      </c>
      <c r="J3677" s="90" t="s">
        <v>10509</v>
      </c>
      <c r="K3677" s="90">
        <v>777</v>
      </c>
      <c r="L3677" s="90" t="s">
        <v>10512</v>
      </c>
    </row>
    <row r="3678" spans="1:12" hidden="1" outlineLevel="2" x14ac:dyDescent="0.25">
      <c r="A3678" s="90">
        <v>3</v>
      </c>
      <c r="B3678" s="26">
        <v>924856800</v>
      </c>
      <c r="C3678" s="90">
        <v>20</v>
      </c>
      <c r="D3678" s="90">
        <v>221512</v>
      </c>
      <c r="E3678" s="94">
        <v>43790</v>
      </c>
      <c r="F3678" s="26">
        <v>221512313849</v>
      </c>
      <c r="G3678" s="90">
        <v>313849</v>
      </c>
      <c r="H3678" s="90">
        <v>0.39</v>
      </c>
      <c r="I3678" s="90">
        <v>0.39</v>
      </c>
      <c r="J3678" s="90" t="s">
        <v>10509</v>
      </c>
      <c r="K3678" s="90">
        <v>382</v>
      </c>
      <c r="L3678" s="90" t="s">
        <v>10512</v>
      </c>
    </row>
    <row r="3679" spans="1:12" hidden="1" outlineLevel="2" x14ac:dyDescent="0.25">
      <c r="A3679" s="90">
        <v>3</v>
      </c>
      <c r="B3679" s="26">
        <v>924867815</v>
      </c>
      <c r="C3679" s="90">
        <v>20</v>
      </c>
      <c r="D3679" s="90">
        <v>214961</v>
      </c>
      <c r="E3679" s="94">
        <v>43731</v>
      </c>
      <c r="F3679" s="26">
        <v>214961307677</v>
      </c>
      <c r="G3679" s="90">
        <v>307677</v>
      </c>
      <c r="H3679" s="90">
        <v>17.88</v>
      </c>
      <c r="I3679" s="90">
        <v>17.88</v>
      </c>
      <c r="J3679" s="90" t="s">
        <v>10509</v>
      </c>
      <c r="K3679" s="90">
        <v>443</v>
      </c>
      <c r="L3679" s="90" t="s">
        <v>10512</v>
      </c>
    </row>
    <row r="3680" spans="1:12" hidden="1" outlineLevel="2" x14ac:dyDescent="0.25">
      <c r="A3680" s="90">
        <v>3</v>
      </c>
      <c r="B3680" s="26">
        <v>924867815</v>
      </c>
      <c r="C3680" s="90">
        <v>20</v>
      </c>
      <c r="D3680" s="90">
        <v>217846</v>
      </c>
      <c r="E3680" s="94">
        <v>43759</v>
      </c>
      <c r="F3680" s="26">
        <v>217846310429</v>
      </c>
      <c r="G3680" s="90">
        <v>310429</v>
      </c>
      <c r="H3680" s="90">
        <v>3.63</v>
      </c>
      <c r="I3680" s="90">
        <v>3.63</v>
      </c>
      <c r="J3680" s="90" t="s">
        <v>10509</v>
      </c>
      <c r="K3680" s="90">
        <v>412</v>
      </c>
      <c r="L3680" s="90" t="s">
        <v>10512</v>
      </c>
    </row>
    <row r="3681" spans="1:12" hidden="1" outlineLevel="2" x14ac:dyDescent="0.25">
      <c r="A3681" s="90">
        <v>3</v>
      </c>
      <c r="B3681" s="26">
        <v>924880891</v>
      </c>
      <c r="C3681" s="90">
        <v>20</v>
      </c>
      <c r="D3681" s="90">
        <v>229525</v>
      </c>
      <c r="E3681" s="94">
        <v>43882</v>
      </c>
      <c r="F3681" s="26">
        <v>229525321429</v>
      </c>
      <c r="G3681" s="90">
        <v>321429</v>
      </c>
      <c r="H3681" s="90">
        <v>3.16</v>
      </c>
      <c r="I3681" s="90">
        <v>3.16</v>
      </c>
      <c r="J3681" s="90" t="s">
        <v>10509</v>
      </c>
      <c r="K3681" s="90">
        <v>291</v>
      </c>
      <c r="L3681" s="90" t="s">
        <v>10512</v>
      </c>
    </row>
    <row r="3682" spans="1:12" hidden="1" outlineLevel="2" x14ac:dyDescent="0.25">
      <c r="A3682" s="90">
        <v>3</v>
      </c>
      <c r="B3682" s="26">
        <v>924880891</v>
      </c>
      <c r="C3682" s="90">
        <v>20</v>
      </c>
      <c r="D3682" s="90">
        <v>232485</v>
      </c>
      <c r="E3682" s="94">
        <v>43913</v>
      </c>
      <c r="F3682" s="26">
        <v>232485324183</v>
      </c>
      <c r="G3682" s="90">
        <v>324183</v>
      </c>
      <c r="H3682" s="90">
        <v>2.65</v>
      </c>
      <c r="I3682" s="90">
        <v>2.65</v>
      </c>
      <c r="J3682" s="90" t="s">
        <v>10509</v>
      </c>
      <c r="K3682" s="90">
        <v>260</v>
      </c>
      <c r="L3682" s="90" t="s">
        <v>10512</v>
      </c>
    </row>
    <row r="3683" spans="1:12" hidden="1" outlineLevel="2" x14ac:dyDescent="0.25">
      <c r="A3683" s="90">
        <v>3</v>
      </c>
      <c r="B3683" s="26">
        <v>924880891</v>
      </c>
      <c r="C3683" s="90">
        <v>20</v>
      </c>
      <c r="D3683" s="90">
        <v>235483</v>
      </c>
      <c r="E3683" s="94">
        <v>43942</v>
      </c>
      <c r="F3683" s="26">
        <v>235483326959</v>
      </c>
      <c r="G3683" s="90">
        <v>326959</v>
      </c>
      <c r="H3683" s="90">
        <v>2.44</v>
      </c>
      <c r="I3683" s="90">
        <v>2.44</v>
      </c>
      <c r="J3683" s="90" t="s">
        <v>10509</v>
      </c>
      <c r="K3683" s="90">
        <v>230</v>
      </c>
      <c r="L3683" s="90" t="s">
        <v>10512</v>
      </c>
    </row>
    <row r="3684" spans="1:12" hidden="1" outlineLevel="2" x14ac:dyDescent="0.25">
      <c r="A3684" s="90">
        <v>3</v>
      </c>
      <c r="B3684" s="26">
        <v>924880891</v>
      </c>
      <c r="C3684" s="90">
        <v>20</v>
      </c>
      <c r="D3684" s="90">
        <v>238452</v>
      </c>
      <c r="E3684" s="94">
        <v>43972</v>
      </c>
      <c r="F3684" s="26">
        <v>238452329726</v>
      </c>
      <c r="G3684" s="90">
        <v>329726</v>
      </c>
      <c r="H3684" s="90">
        <v>14.55</v>
      </c>
      <c r="I3684" s="90">
        <v>14.55</v>
      </c>
      <c r="J3684" s="90" t="s">
        <v>10509</v>
      </c>
      <c r="K3684" s="90">
        <v>199</v>
      </c>
      <c r="L3684" s="90" t="s">
        <v>10512</v>
      </c>
    </row>
    <row r="3685" spans="1:12" hidden="1" outlineLevel="2" x14ac:dyDescent="0.25">
      <c r="A3685" s="90">
        <v>3</v>
      </c>
      <c r="B3685" s="26">
        <v>924919368</v>
      </c>
      <c r="C3685" s="90">
        <v>20</v>
      </c>
      <c r="D3685" s="90">
        <v>233119</v>
      </c>
      <c r="E3685" s="94">
        <v>43913</v>
      </c>
      <c r="F3685" s="26">
        <v>233119324706</v>
      </c>
      <c r="G3685" s="90">
        <v>324706</v>
      </c>
      <c r="H3685" s="90">
        <v>14.17</v>
      </c>
      <c r="I3685" s="90">
        <v>14.17</v>
      </c>
      <c r="J3685" s="90" t="s">
        <v>10509</v>
      </c>
      <c r="K3685" s="90">
        <v>260</v>
      </c>
      <c r="L3685" s="90" t="s">
        <v>10512</v>
      </c>
    </row>
    <row r="3686" spans="1:12" hidden="1" outlineLevel="2" x14ac:dyDescent="0.25">
      <c r="A3686" s="90">
        <v>3</v>
      </c>
      <c r="B3686" s="26">
        <v>924957723</v>
      </c>
      <c r="C3686" s="90">
        <v>20</v>
      </c>
      <c r="D3686" s="90">
        <v>176581</v>
      </c>
      <c r="E3686" s="94">
        <v>43243</v>
      </c>
      <c r="F3686" s="26">
        <v>176581269758</v>
      </c>
      <c r="G3686" s="90">
        <v>269758</v>
      </c>
      <c r="H3686" s="90">
        <v>3.73</v>
      </c>
      <c r="I3686" s="90">
        <v>3.73</v>
      </c>
      <c r="J3686" s="90" t="s">
        <v>10509</v>
      </c>
      <c r="K3686" s="90">
        <v>930</v>
      </c>
      <c r="L3686" s="90" t="s">
        <v>10512</v>
      </c>
    </row>
    <row r="3687" spans="1:12" hidden="1" outlineLevel="2" x14ac:dyDescent="0.25">
      <c r="A3687" s="90">
        <v>3</v>
      </c>
      <c r="B3687" s="26">
        <v>924957723</v>
      </c>
      <c r="C3687" s="90">
        <v>20</v>
      </c>
      <c r="D3687" s="90">
        <v>178571</v>
      </c>
      <c r="E3687" s="94">
        <v>43273</v>
      </c>
      <c r="F3687" s="26">
        <v>178571271745</v>
      </c>
      <c r="G3687" s="90">
        <v>271745</v>
      </c>
      <c r="H3687" s="90">
        <v>7.27</v>
      </c>
      <c r="I3687" s="90">
        <v>7.27</v>
      </c>
      <c r="J3687" s="90" t="s">
        <v>10509</v>
      </c>
      <c r="K3687" s="90">
        <v>900</v>
      </c>
      <c r="L3687" s="90" t="s">
        <v>10512</v>
      </c>
    </row>
    <row r="3688" spans="1:12" hidden="1" outlineLevel="2" x14ac:dyDescent="0.25">
      <c r="A3688" s="90">
        <v>3</v>
      </c>
      <c r="B3688" s="26">
        <v>924985187</v>
      </c>
      <c r="C3688" s="90">
        <v>20</v>
      </c>
      <c r="D3688" s="90">
        <v>212080</v>
      </c>
      <c r="E3688" s="94">
        <v>43699</v>
      </c>
      <c r="F3688" s="26">
        <v>212080304937</v>
      </c>
      <c r="G3688" s="90">
        <v>304937</v>
      </c>
      <c r="H3688" s="90">
        <v>1.68</v>
      </c>
      <c r="I3688" s="90">
        <v>1.68</v>
      </c>
      <c r="J3688" s="90" t="s">
        <v>10509</v>
      </c>
      <c r="K3688" s="90">
        <v>473</v>
      </c>
      <c r="L3688" s="90" t="s">
        <v>10512</v>
      </c>
    </row>
    <row r="3689" spans="1:12" hidden="1" outlineLevel="2" x14ac:dyDescent="0.25">
      <c r="A3689" s="90">
        <v>3</v>
      </c>
      <c r="B3689" s="26">
        <v>924990997</v>
      </c>
      <c r="C3689" s="90">
        <v>20</v>
      </c>
      <c r="D3689" s="90">
        <v>233030</v>
      </c>
      <c r="E3689" s="94">
        <v>43913</v>
      </c>
      <c r="F3689" s="26">
        <v>233030324628</v>
      </c>
      <c r="G3689" s="90">
        <v>324628</v>
      </c>
      <c r="H3689" s="90">
        <v>1.75</v>
      </c>
      <c r="I3689" s="90">
        <v>1.75</v>
      </c>
      <c r="J3689" s="90" t="s">
        <v>10509</v>
      </c>
      <c r="K3689" s="90">
        <v>260</v>
      </c>
      <c r="L3689" s="90" t="s">
        <v>10512</v>
      </c>
    </row>
    <row r="3690" spans="1:12" hidden="1" outlineLevel="2" x14ac:dyDescent="0.25">
      <c r="A3690" s="90">
        <v>3</v>
      </c>
      <c r="B3690" s="26">
        <v>925010977</v>
      </c>
      <c r="C3690" s="90">
        <v>20</v>
      </c>
      <c r="D3690" s="90">
        <v>214927</v>
      </c>
      <c r="E3690" s="94">
        <v>43731</v>
      </c>
      <c r="F3690" s="26">
        <v>214927307643</v>
      </c>
      <c r="G3690" s="90">
        <v>307643</v>
      </c>
      <c r="H3690" s="90">
        <v>1.68</v>
      </c>
      <c r="I3690" s="90">
        <v>1.68</v>
      </c>
      <c r="J3690" s="90" t="s">
        <v>10509</v>
      </c>
      <c r="K3690" s="90">
        <v>443</v>
      </c>
      <c r="L3690" s="90" t="s">
        <v>10512</v>
      </c>
    </row>
    <row r="3691" spans="1:12" hidden="1" outlineLevel="2" x14ac:dyDescent="0.25">
      <c r="A3691" s="90">
        <v>3</v>
      </c>
      <c r="B3691" s="26">
        <v>925010977</v>
      </c>
      <c r="C3691" s="90">
        <v>20</v>
      </c>
      <c r="D3691" s="90">
        <v>217818</v>
      </c>
      <c r="E3691" s="94">
        <v>43759</v>
      </c>
      <c r="F3691" s="26">
        <v>217818310401</v>
      </c>
      <c r="G3691" s="90">
        <v>310401</v>
      </c>
      <c r="H3691" s="90">
        <v>2.2000000000000002</v>
      </c>
      <c r="I3691" s="90">
        <v>2.2000000000000002</v>
      </c>
      <c r="J3691" s="90" t="s">
        <v>10509</v>
      </c>
      <c r="K3691" s="90">
        <v>412</v>
      </c>
      <c r="L3691" s="90" t="s">
        <v>10512</v>
      </c>
    </row>
    <row r="3692" spans="1:12" hidden="1" outlineLevel="2" x14ac:dyDescent="0.25">
      <c r="A3692" s="90">
        <v>3</v>
      </c>
      <c r="B3692" s="26">
        <v>925012924</v>
      </c>
      <c r="C3692" s="90">
        <v>20</v>
      </c>
      <c r="D3692" s="90">
        <v>173774</v>
      </c>
      <c r="E3692" s="94">
        <v>43214</v>
      </c>
      <c r="F3692" s="26">
        <v>173774266955</v>
      </c>
      <c r="G3692" s="90">
        <v>266955</v>
      </c>
      <c r="H3692" s="90">
        <v>1.68</v>
      </c>
      <c r="I3692" s="90">
        <v>1.68</v>
      </c>
      <c r="J3692" s="90" t="s">
        <v>10509</v>
      </c>
      <c r="K3692" s="90">
        <v>961</v>
      </c>
      <c r="L3692" s="90" t="s">
        <v>10512</v>
      </c>
    </row>
    <row r="3693" spans="1:12" hidden="1" outlineLevel="2" x14ac:dyDescent="0.25">
      <c r="A3693" s="90">
        <v>3</v>
      </c>
      <c r="B3693" s="26">
        <v>925022550</v>
      </c>
      <c r="C3693" s="90">
        <v>20</v>
      </c>
      <c r="D3693" s="90">
        <v>174568</v>
      </c>
      <c r="E3693" s="94">
        <v>43214</v>
      </c>
      <c r="F3693" s="26">
        <v>174568267749</v>
      </c>
      <c r="G3693" s="90">
        <v>267749</v>
      </c>
      <c r="H3693" s="90">
        <v>4.24</v>
      </c>
      <c r="I3693" s="90">
        <v>4.24</v>
      </c>
      <c r="J3693" s="90" t="s">
        <v>10509</v>
      </c>
      <c r="K3693" s="90">
        <v>961</v>
      </c>
      <c r="L3693" s="90" t="s">
        <v>10512</v>
      </c>
    </row>
    <row r="3694" spans="1:12" hidden="1" outlineLevel="2" x14ac:dyDescent="0.25">
      <c r="A3694" s="90">
        <v>3</v>
      </c>
      <c r="B3694" s="26">
        <v>925022550</v>
      </c>
      <c r="C3694" s="90">
        <v>20</v>
      </c>
      <c r="D3694" s="90">
        <v>176421</v>
      </c>
      <c r="E3694" s="94">
        <v>43243</v>
      </c>
      <c r="F3694" s="26">
        <v>176421269598</v>
      </c>
      <c r="G3694" s="90">
        <v>269598</v>
      </c>
      <c r="H3694" s="90">
        <v>18.239999999999998</v>
      </c>
      <c r="I3694" s="90">
        <v>18.239999999999998</v>
      </c>
      <c r="J3694" s="90" t="s">
        <v>10509</v>
      </c>
      <c r="K3694" s="90">
        <v>930</v>
      </c>
      <c r="L3694" s="90" t="s">
        <v>10512</v>
      </c>
    </row>
    <row r="3695" spans="1:12" hidden="1" outlineLevel="2" x14ac:dyDescent="0.25">
      <c r="A3695" s="90">
        <v>3</v>
      </c>
      <c r="B3695" s="26">
        <v>925026098</v>
      </c>
      <c r="C3695" s="90">
        <v>20</v>
      </c>
      <c r="D3695" s="90">
        <v>174561</v>
      </c>
      <c r="E3695" s="94">
        <v>43214</v>
      </c>
      <c r="F3695" s="26">
        <v>174561267742</v>
      </c>
      <c r="G3695" s="90">
        <v>267742</v>
      </c>
      <c r="H3695" s="90">
        <v>1.34</v>
      </c>
      <c r="I3695" s="90">
        <v>1.34</v>
      </c>
      <c r="J3695" s="90" t="s">
        <v>10509</v>
      </c>
      <c r="K3695" s="90">
        <v>961</v>
      </c>
      <c r="L3695" s="90" t="s">
        <v>10512</v>
      </c>
    </row>
    <row r="3696" spans="1:12" hidden="1" outlineLevel="2" x14ac:dyDescent="0.25">
      <c r="A3696" s="90">
        <v>3</v>
      </c>
      <c r="B3696" s="26">
        <v>925026098</v>
      </c>
      <c r="C3696" s="90">
        <v>20</v>
      </c>
      <c r="D3696" s="90">
        <v>176414</v>
      </c>
      <c r="E3696" s="94">
        <v>43243</v>
      </c>
      <c r="F3696" s="26">
        <v>176414269591</v>
      </c>
      <c r="G3696" s="90">
        <v>269591</v>
      </c>
      <c r="H3696" s="90">
        <v>2.09</v>
      </c>
      <c r="I3696" s="90">
        <v>2.09</v>
      </c>
      <c r="J3696" s="90" t="s">
        <v>10509</v>
      </c>
      <c r="K3696" s="90">
        <v>930</v>
      </c>
      <c r="L3696" s="90" t="s">
        <v>10512</v>
      </c>
    </row>
    <row r="3697" spans="1:12" hidden="1" outlineLevel="2" x14ac:dyDescent="0.25">
      <c r="A3697" s="90">
        <v>3</v>
      </c>
      <c r="B3697" s="26">
        <v>925057853</v>
      </c>
      <c r="C3697" s="90">
        <v>20</v>
      </c>
      <c r="D3697" s="90">
        <v>192235</v>
      </c>
      <c r="E3697" s="94">
        <v>43455</v>
      </c>
      <c r="F3697" s="26">
        <v>192235285367</v>
      </c>
      <c r="G3697" s="90">
        <v>285367</v>
      </c>
      <c r="H3697" s="90">
        <v>0.9</v>
      </c>
      <c r="I3697" s="90">
        <v>0.9</v>
      </c>
      <c r="J3697" s="90" t="s">
        <v>10509</v>
      </c>
      <c r="K3697" s="90">
        <v>716</v>
      </c>
      <c r="L3697" s="90" t="s">
        <v>10512</v>
      </c>
    </row>
    <row r="3698" spans="1:12" hidden="1" outlineLevel="2" x14ac:dyDescent="0.25">
      <c r="A3698" s="90">
        <v>3</v>
      </c>
      <c r="B3698" s="26">
        <v>925057853</v>
      </c>
      <c r="C3698" s="90">
        <v>20</v>
      </c>
      <c r="D3698" s="90">
        <v>194506</v>
      </c>
      <c r="E3698" s="94">
        <v>43487</v>
      </c>
      <c r="F3698" s="26">
        <v>194506287628</v>
      </c>
      <c r="G3698" s="90">
        <v>287628</v>
      </c>
      <c r="H3698" s="90">
        <v>0.22</v>
      </c>
      <c r="I3698" s="90">
        <v>0.22</v>
      </c>
      <c r="J3698" s="90" t="s">
        <v>10509</v>
      </c>
      <c r="K3698" s="90">
        <v>685</v>
      </c>
      <c r="L3698" s="90" t="s">
        <v>10512</v>
      </c>
    </row>
    <row r="3699" spans="1:12" hidden="1" outlineLevel="2" x14ac:dyDescent="0.25">
      <c r="A3699" s="90">
        <v>3</v>
      </c>
      <c r="B3699" s="26">
        <v>925057853</v>
      </c>
      <c r="C3699" s="90">
        <v>20</v>
      </c>
      <c r="D3699" s="90">
        <v>196787</v>
      </c>
      <c r="E3699" s="94">
        <v>43518</v>
      </c>
      <c r="F3699" s="26">
        <v>196787289898</v>
      </c>
      <c r="G3699" s="90">
        <v>289898</v>
      </c>
      <c r="H3699" s="90">
        <v>0.06</v>
      </c>
      <c r="I3699" s="90">
        <v>0.06</v>
      </c>
      <c r="J3699" s="90" t="s">
        <v>10509</v>
      </c>
      <c r="K3699" s="90">
        <v>657</v>
      </c>
      <c r="L3699" s="90" t="s">
        <v>10512</v>
      </c>
    </row>
    <row r="3700" spans="1:12" hidden="1" outlineLevel="2" x14ac:dyDescent="0.25">
      <c r="A3700" s="90">
        <v>3</v>
      </c>
      <c r="B3700" s="26">
        <v>925060014</v>
      </c>
      <c r="C3700" s="90">
        <v>20</v>
      </c>
      <c r="D3700" s="90">
        <v>218147</v>
      </c>
      <c r="E3700" s="94">
        <v>43759</v>
      </c>
      <c r="F3700" s="26">
        <v>218147310725</v>
      </c>
      <c r="G3700" s="90">
        <v>310725</v>
      </c>
      <c r="H3700" s="90">
        <v>6.41</v>
      </c>
      <c r="I3700" s="90">
        <v>6.41</v>
      </c>
      <c r="J3700" s="90" t="s">
        <v>10509</v>
      </c>
      <c r="K3700" s="90">
        <v>412</v>
      </c>
      <c r="L3700" s="90" t="s">
        <v>10512</v>
      </c>
    </row>
    <row r="3701" spans="1:12" hidden="1" outlineLevel="2" x14ac:dyDescent="0.25">
      <c r="A3701" s="90">
        <v>3</v>
      </c>
      <c r="B3701" s="26">
        <v>925060014</v>
      </c>
      <c r="C3701" s="90">
        <v>20</v>
      </c>
      <c r="D3701" s="90">
        <v>221021</v>
      </c>
      <c r="E3701" s="94">
        <v>43790</v>
      </c>
      <c r="F3701" s="26">
        <v>221021313448</v>
      </c>
      <c r="G3701" s="90">
        <v>313448</v>
      </c>
      <c r="H3701" s="90">
        <v>1.68</v>
      </c>
      <c r="I3701" s="90">
        <v>1.68</v>
      </c>
      <c r="J3701" s="90" t="s">
        <v>10509</v>
      </c>
      <c r="K3701" s="90">
        <v>382</v>
      </c>
      <c r="L3701" s="90" t="s">
        <v>10512</v>
      </c>
    </row>
    <row r="3702" spans="1:12" hidden="1" outlineLevel="2" x14ac:dyDescent="0.25">
      <c r="A3702" s="90">
        <v>3</v>
      </c>
      <c r="B3702" s="26">
        <v>925117186</v>
      </c>
      <c r="C3702" s="90">
        <v>20</v>
      </c>
      <c r="D3702" s="90">
        <v>228384</v>
      </c>
      <c r="E3702" s="94">
        <v>43882</v>
      </c>
      <c r="F3702" s="26">
        <v>228384320293</v>
      </c>
      <c r="G3702" s="90">
        <v>320293</v>
      </c>
      <c r="H3702" s="90">
        <v>0.06</v>
      </c>
      <c r="I3702" s="90">
        <v>0.06</v>
      </c>
      <c r="J3702" s="90" t="s">
        <v>10509</v>
      </c>
      <c r="K3702" s="90">
        <v>291</v>
      </c>
      <c r="L3702" s="90" t="s">
        <v>10512</v>
      </c>
    </row>
    <row r="3703" spans="1:12" hidden="1" outlineLevel="2" x14ac:dyDescent="0.25">
      <c r="A3703" s="90">
        <v>3</v>
      </c>
      <c r="B3703" s="26">
        <v>925117186</v>
      </c>
      <c r="C3703" s="90">
        <v>20</v>
      </c>
      <c r="D3703" s="90">
        <v>234332</v>
      </c>
      <c r="E3703" s="94">
        <v>43942</v>
      </c>
      <c r="F3703" s="26">
        <v>234332325813</v>
      </c>
      <c r="G3703" s="90">
        <v>325813</v>
      </c>
      <c r="H3703" s="90">
        <v>0.04</v>
      </c>
      <c r="I3703" s="90">
        <v>0.04</v>
      </c>
      <c r="J3703" s="90" t="s">
        <v>10509</v>
      </c>
      <c r="K3703" s="90">
        <v>230</v>
      </c>
      <c r="L3703" s="90" t="s">
        <v>10512</v>
      </c>
    </row>
    <row r="3704" spans="1:12" hidden="1" outlineLevel="2" x14ac:dyDescent="0.25">
      <c r="A3704" s="90">
        <v>3</v>
      </c>
      <c r="B3704" s="26">
        <v>925185019</v>
      </c>
      <c r="C3704" s="90">
        <v>20</v>
      </c>
      <c r="D3704" s="90">
        <v>221178</v>
      </c>
      <c r="E3704" s="94">
        <v>43790</v>
      </c>
      <c r="F3704" s="26">
        <v>221178313582</v>
      </c>
      <c r="G3704" s="90">
        <v>313582</v>
      </c>
      <c r="H3704" s="90">
        <v>1.08</v>
      </c>
      <c r="I3704" s="90">
        <v>1.08</v>
      </c>
      <c r="J3704" s="90" t="s">
        <v>10509</v>
      </c>
      <c r="K3704" s="90">
        <v>382</v>
      </c>
      <c r="L3704" s="90" t="s">
        <v>10512</v>
      </c>
    </row>
    <row r="3705" spans="1:12" hidden="1" outlineLevel="2" x14ac:dyDescent="0.25">
      <c r="A3705" s="90">
        <v>3</v>
      </c>
      <c r="B3705" s="26">
        <v>925185019</v>
      </c>
      <c r="C3705" s="90">
        <v>20</v>
      </c>
      <c r="D3705" s="90">
        <v>223944</v>
      </c>
      <c r="E3705" s="94">
        <v>43822</v>
      </c>
      <c r="F3705" s="26">
        <v>223944316191</v>
      </c>
      <c r="G3705" s="90">
        <v>316191</v>
      </c>
      <c r="H3705" s="90">
        <v>2.14</v>
      </c>
      <c r="I3705" s="90">
        <v>2.14</v>
      </c>
      <c r="J3705" s="90" t="s">
        <v>10509</v>
      </c>
      <c r="K3705" s="90">
        <v>351</v>
      </c>
      <c r="L3705" s="90" t="s">
        <v>10512</v>
      </c>
    </row>
    <row r="3706" spans="1:12" hidden="1" outlineLevel="2" x14ac:dyDescent="0.25">
      <c r="A3706" s="90">
        <v>3</v>
      </c>
      <c r="B3706" s="26">
        <v>925191702001</v>
      </c>
      <c r="C3706" s="90">
        <v>20</v>
      </c>
      <c r="D3706" s="90">
        <v>233689</v>
      </c>
      <c r="E3706" s="94">
        <v>43922</v>
      </c>
      <c r="F3706" s="26">
        <v>233689325238</v>
      </c>
      <c r="G3706" s="90">
        <v>325238</v>
      </c>
      <c r="H3706" s="90">
        <v>1.83</v>
      </c>
      <c r="I3706" s="90">
        <v>1.83</v>
      </c>
      <c r="J3706" s="90" t="s">
        <v>10509</v>
      </c>
      <c r="K3706" s="90">
        <v>260</v>
      </c>
      <c r="L3706" s="90" t="s">
        <v>10512</v>
      </c>
    </row>
    <row r="3707" spans="1:12" hidden="1" outlineLevel="2" x14ac:dyDescent="0.25">
      <c r="A3707" s="90">
        <v>3</v>
      </c>
      <c r="B3707" s="26">
        <v>925191702001</v>
      </c>
      <c r="C3707" s="90">
        <v>20</v>
      </c>
      <c r="D3707" s="90">
        <v>239672</v>
      </c>
      <c r="E3707" s="94">
        <v>43983</v>
      </c>
      <c r="F3707" s="26">
        <v>239672330803</v>
      </c>
      <c r="G3707" s="90">
        <v>330803</v>
      </c>
      <c r="H3707" s="90">
        <v>1.68</v>
      </c>
      <c r="I3707" s="90">
        <v>1.68</v>
      </c>
      <c r="J3707" s="90" t="s">
        <v>10509</v>
      </c>
      <c r="K3707" s="90">
        <v>199</v>
      </c>
      <c r="L3707" s="90" t="s">
        <v>10512</v>
      </c>
    </row>
    <row r="3708" spans="1:12" hidden="1" outlineLevel="2" x14ac:dyDescent="0.25">
      <c r="A3708" s="90">
        <v>3</v>
      </c>
      <c r="B3708" s="26">
        <v>925294092</v>
      </c>
      <c r="C3708" s="90">
        <v>20</v>
      </c>
      <c r="D3708" s="90">
        <v>206303</v>
      </c>
      <c r="E3708" s="94">
        <v>43637</v>
      </c>
      <c r="F3708" s="26">
        <v>206303299329</v>
      </c>
      <c r="G3708" s="90">
        <v>299329</v>
      </c>
      <c r="H3708" s="90">
        <v>1.68</v>
      </c>
      <c r="I3708" s="90">
        <v>1.68</v>
      </c>
      <c r="J3708" s="90" t="s">
        <v>10509</v>
      </c>
      <c r="K3708" s="90">
        <v>535</v>
      </c>
      <c r="L3708" s="90" t="s">
        <v>10512</v>
      </c>
    </row>
    <row r="3709" spans="1:12" hidden="1" outlineLevel="2" x14ac:dyDescent="0.25">
      <c r="A3709" s="90">
        <v>3</v>
      </c>
      <c r="B3709" s="26">
        <v>925294092</v>
      </c>
      <c r="C3709" s="90">
        <v>20</v>
      </c>
      <c r="D3709" s="90">
        <v>209003</v>
      </c>
      <c r="E3709" s="94">
        <v>43669</v>
      </c>
      <c r="F3709" s="26">
        <v>209003301970</v>
      </c>
      <c r="G3709" s="90">
        <v>301970</v>
      </c>
      <c r="H3709" s="90">
        <v>1.68</v>
      </c>
      <c r="I3709" s="90">
        <v>1.68</v>
      </c>
      <c r="J3709" s="90" t="s">
        <v>10509</v>
      </c>
      <c r="K3709" s="90">
        <v>504</v>
      </c>
      <c r="L3709" s="90" t="s">
        <v>10512</v>
      </c>
    </row>
    <row r="3710" spans="1:12" hidden="1" outlineLevel="2" x14ac:dyDescent="0.25">
      <c r="A3710" s="90">
        <v>3</v>
      </c>
      <c r="B3710" s="26">
        <v>925313611</v>
      </c>
      <c r="C3710" s="90">
        <v>20</v>
      </c>
      <c r="D3710" s="90">
        <v>235943</v>
      </c>
      <c r="E3710" s="94">
        <v>43942</v>
      </c>
      <c r="F3710" s="26">
        <v>235943327331</v>
      </c>
      <c r="G3710" s="90">
        <v>327331</v>
      </c>
      <c r="H3710" s="90">
        <v>10.1</v>
      </c>
      <c r="I3710" s="90">
        <v>10.1</v>
      </c>
      <c r="J3710" s="90" t="s">
        <v>10509</v>
      </c>
      <c r="K3710" s="90">
        <v>230</v>
      </c>
      <c r="L3710" s="90" t="s">
        <v>10512</v>
      </c>
    </row>
    <row r="3711" spans="1:12" hidden="1" outlineLevel="2" x14ac:dyDescent="0.25">
      <c r="A3711" s="90">
        <v>3</v>
      </c>
      <c r="B3711" s="26">
        <v>925315558</v>
      </c>
      <c r="C3711" s="90">
        <v>20</v>
      </c>
      <c r="D3711" s="90">
        <v>173074</v>
      </c>
      <c r="E3711" s="94">
        <v>43194</v>
      </c>
      <c r="F3711" s="26">
        <v>173074264718</v>
      </c>
      <c r="G3711" s="90">
        <v>264718</v>
      </c>
      <c r="H3711" s="90">
        <v>3.75</v>
      </c>
      <c r="I3711" s="90">
        <v>3.75</v>
      </c>
      <c r="J3711" s="90" t="s">
        <v>10509</v>
      </c>
      <c r="K3711" s="90">
        <v>991</v>
      </c>
      <c r="L3711" s="90" t="s">
        <v>10512</v>
      </c>
    </row>
    <row r="3712" spans="1:12" hidden="1" outlineLevel="2" x14ac:dyDescent="0.25">
      <c r="A3712" s="90">
        <v>3</v>
      </c>
      <c r="B3712" s="26">
        <v>925317075001</v>
      </c>
      <c r="C3712" s="90">
        <v>20</v>
      </c>
      <c r="D3712" s="90">
        <v>195034</v>
      </c>
      <c r="E3712" s="94">
        <v>43497</v>
      </c>
      <c r="F3712" s="26">
        <v>195034288148</v>
      </c>
      <c r="G3712" s="90">
        <v>288148</v>
      </c>
      <c r="H3712" s="90">
        <v>1.68</v>
      </c>
      <c r="I3712" s="90">
        <v>1.68</v>
      </c>
      <c r="J3712" s="90" t="s">
        <v>10509</v>
      </c>
      <c r="K3712" s="90">
        <v>685</v>
      </c>
      <c r="L3712" s="90" t="s">
        <v>10512</v>
      </c>
    </row>
    <row r="3713" spans="1:12" hidden="1" outlineLevel="2" x14ac:dyDescent="0.25">
      <c r="A3713" s="90">
        <v>3</v>
      </c>
      <c r="B3713" s="26">
        <v>925325060</v>
      </c>
      <c r="C3713" s="90">
        <v>20</v>
      </c>
      <c r="D3713" s="90">
        <v>214537</v>
      </c>
      <c r="E3713" s="94">
        <v>43731</v>
      </c>
      <c r="F3713" s="26">
        <v>214537307255</v>
      </c>
      <c r="G3713" s="90">
        <v>307255</v>
      </c>
      <c r="H3713" s="90">
        <v>5.85</v>
      </c>
      <c r="I3713" s="90">
        <v>5.85</v>
      </c>
      <c r="J3713" s="90" t="s">
        <v>10509</v>
      </c>
      <c r="K3713" s="90">
        <v>443</v>
      </c>
      <c r="L3713" s="90" t="s">
        <v>10512</v>
      </c>
    </row>
    <row r="3714" spans="1:12" hidden="1" outlineLevel="2" x14ac:dyDescent="0.25">
      <c r="A3714" s="90">
        <v>3</v>
      </c>
      <c r="B3714" s="26">
        <v>925334153001</v>
      </c>
      <c r="C3714" s="90">
        <v>20</v>
      </c>
      <c r="D3714" s="90">
        <v>222090</v>
      </c>
      <c r="E3714" s="94">
        <v>43801</v>
      </c>
      <c r="F3714" s="26">
        <v>222090314390</v>
      </c>
      <c r="G3714" s="90">
        <v>314390</v>
      </c>
      <c r="H3714" s="90">
        <v>1.68</v>
      </c>
      <c r="I3714" s="90">
        <v>1.68</v>
      </c>
      <c r="J3714" s="90" t="s">
        <v>10509</v>
      </c>
      <c r="K3714" s="90">
        <v>382</v>
      </c>
      <c r="L3714" s="90" t="s">
        <v>10512</v>
      </c>
    </row>
    <row r="3715" spans="1:12" hidden="1" outlineLevel="2" x14ac:dyDescent="0.25">
      <c r="A3715" s="90">
        <v>3</v>
      </c>
      <c r="B3715" s="26">
        <v>925334153001</v>
      </c>
      <c r="C3715" s="90">
        <v>20</v>
      </c>
      <c r="D3715" s="90">
        <v>224904</v>
      </c>
      <c r="E3715" s="94">
        <v>43833</v>
      </c>
      <c r="F3715" s="26">
        <v>224904317046</v>
      </c>
      <c r="G3715" s="90">
        <v>317046</v>
      </c>
      <c r="H3715" s="90">
        <v>1.68</v>
      </c>
      <c r="I3715" s="90">
        <v>1.68</v>
      </c>
      <c r="J3715" s="90" t="s">
        <v>10509</v>
      </c>
      <c r="K3715" s="90">
        <v>351</v>
      </c>
      <c r="L3715" s="90" t="s">
        <v>10512</v>
      </c>
    </row>
    <row r="3716" spans="1:12" hidden="1" outlineLevel="2" x14ac:dyDescent="0.25">
      <c r="A3716" s="90">
        <v>3</v>
      </c>
      <c r="B3716" s="26">
        <v>925334153001</v>
      </c>
      <c r="C3716" s="90">
        <v>20</v>
      </c>
      <c r="D3716" s="90">
        <v>227821</v>
      </c>
      <c r="E3716" s="94">
        <v>43864</v>
      </c>
      <c r="F3716" s="26">
        <v>227821319772</v>
      </c>
      <c r="G3716" s="90">
        <v>319772</v>
      </c>
      <c r="H3716" s="90">
        <v>1.68</v>
      </c>
      <c r="I3716" s="90">
        <v>1.68</v>
      </c>
      <c r="J3716" s="90" t="s">
        <v>10509</v>
      </c>
      <c r="K3716" s="90">
        <v>320</v>
      </c>
      <c r="L3716" s="90" t="s">
        <v>10512</v>
      </c>
    </row>
    <row r="3717" spans="1:12" hidden="1" outlineLevel="2" x14ac:dyDescent="0.25">
      <c r="A3717" s="90">
        <v>3</v>
      </c>
      <c r="B3717" s="26">
        <v>925364721</v>
      </c>
      <c r="C3717" s="90">
        <v>20</v>
      </c>
      <c r="D3717" s="90">
        <v>225483</v>
      </c>
      <c r="E3717" s="94">
        <v>43851</v>
      </c>
      <c r="F3717" s="26">
        <v>225483317584</v>
      </c>
      <c r="G3717" s="90">
        <v>317584</v>
      </c>
      <c r="H3717" s="90">
        <v>3.91</v>
      </c>
      <c r="I3717" s="90">
        <v>3.91</v>
      </c>
      <c r="J3717" s="90" t="s">
        <v>10509</v>
      </c>
      <c r="K3717" s="90">
        <v>320</v>
      </c>
      <c r="L3717" s="90" t="s">
        <v>10512</v>
      </c>
    </row>
    <row r="3718" spans="1:12" hidden="1" outlineLevel="2" x14ac:dyDescent="0.25">
      <c r="A3718" s="90">
        <v>3</v>
      </c>
      <c r="B3718" s="26">
        <v>925364721</v>
      </c>
      <c r="C3718" s="90">
        <v>20</v>
      </c>
      <c r="D3718" s="90">
        <v>228415</v>
      </c>
      <c r="E3718" s="94">
        <v>43882</v>
      </c>
      <c r="F3718" s="26">
        <v>228415320324</v>
      </c>
      <c r="G3718" s="90">
        <v>320324</v>
      </c>
      <c r="H3718" s="90">
        <v>3.63</v>
      </c>
      <c r="I3718" s="90">
        <v>3.63</v>
      </c>
      <c r="J3718" s="90" t="s">
        <v>10509</v>
      </c>
      <c r="K3718" s="90">
        <v>291</v>
      </c>
      <c r="L3718" s="90" t="s">
        <v>10512</v>
      </c>
    </row>
    <row r="3719" spans="1:12" hidden="1" outlineLevel="2" x14ac:dyDescent="0.25">
      <c r="A3719" s="90">
        <v>3</v>
      </c>
      <c r="B3719" s="26">
        <v>925364721</v>
      </c>
      <c r="C3719" s="90">
        <v>20</v>
      </c>
      <c r="D3719" s="90">
        <v>237315</v>
      </c>
      <c r="E3719" s="94">
        <v>43972</v>
      </c>
      <c r="F3719" s="26">
        <v>237315328594</v>
      </c>
      <c r="G3719" s="90">
        <v>328594</v>
      </c>
      <c r="H3719" s="90">
        <v>1.68</v>
      </c>
      <c r="I3719" s="90">
        <v>1.68</v>
      </c>
      <c r="J3719" s="90" t="s">
        <v>10509</v>
      </c>
      <c r="K3719" s="90">
        <v>199</v>
      </c>
      <c r="L3719" s="90" t="s">
        <v>10512</v>
      </c>
    </row>
    <row r="3720" spans="1:12" hidden="1" outlineLevel="2" x14ac:dyDescent="0.25">
      <c r="A3720" s="90">
        <v>3</v>
      </c>
      <c r="B3720" s="26">
        <v>925382004</v>
      </c>
      <c r="C3720" s="90">
        <v>20</v>
      </c>
      <c r="D3720" s="90">
        <v>172069</v>
      </c>
      <c r="E3720" s="94">
        <v>43185</v>
      </c>
      <c r="F3720" s="26">
        <v>172069263716</v>
      </c>
      <c r="G3720" s="90">
        <v>263716</v>
      </c>
      <c r="H3720" s="90">
        <v>1.68</v>
      </c>
      <c r="I3720" s="90">
        <v>1.68</v>
      </c>
      <c r="J3720" s="90" t="s">
        <v>10509</v>
      </c>
      <c r="K3720" s="90">
        <v>991</v>
      </c>
      <c r="L3720" s="90" t="s">
        <v>10512</v>
      </c>
    </row>
    <row r="3721" spans="1:12" hidden="1" outlineLevel="2" x14ac:dyDescent="0.25">
      <c r="A3721" s="90">
        <v>3</v>
      </c>
      <c r="B3721" s="26">
        <v>925386476</v>
      </c>
      <c r="C3721" s="90">
        <v>20</v>
      </c>
      <c r="D3721" s="90">
        <v>196955</v>
      </c>
      <c r="E3721" s="94">
        <v>43518</v>
      </c>
      <c r="F3721" s="26">
        <v>196955290066</v>
      </c>
      <c r="G3721" s="90">
        <v>290066</v>
      </c>
      <c r="H3721" s="90">
        <v>8.27</v>
      </c>
      <c r="I3721" s="90">
        <v>8.27</v>
      </c>
      <c r="J3721" s="90" t="s">
        <v>10509</v>
      </c>
      <c r="K3721" s="90">
        <v>657</v>
      </c>
      <c r="L3721" s="90" t="s">
        <v>10512</v>
      </c>
    </row>
    <row r="3722" spans="1:12" hidden="1" outlineLevel="2" x14ac:dyDescent="0.25">
      <c r="A3722" s="90">
        <v>3</v>
      </c>
      <c r="B3722" s="26">
        <v>925386476</v>
      </c>
      <c r="C3722" s="90">
        <v>20</v>
      </c>
      <c r="D3722" s="90">
        <v>201557</v>
      </c>
      <c r="E3722" s="94">
        <v>43578</v>
      </c>
      <c r="F3722" s="26">
        <v>201557294643</v>
      </c>
      <c r="G3722" s="90">
        <v>294643</v>
      </c>
      <c r="H3722" s="90">
        <v>0.03</v>
      </c>
      <c r="I3722" s="90">
        <v>0.03</v>
      </c>
      <c r="J3722" s="90" t="s">
        <v>10509</v>
      </c>
      <c r="K3722" s="90">
        <v>596</v>
      </c>
      <c r="L3722" s="90" t="s">
        <v>10512</v>
      </c>
    </row>
    <row r="3723" spans="1:12" hidden="1" outlineLevel="2" x14ac:dyDescent="0.25">
      <c r="A3723" s="90">
        <v>3</v>
      </c>
      <c r="B3723" s="26">
        <v>925394868</v>
      </c>
      <c r="C3723" s="90">
        <v>20</v>
      </c>
      <c r="D3723" s="90">
        <v>187252</v>
      </c>
      <c r="E3723" s="94">
        <v>43396</v>
      </c>
      <c r="F3723" s="26">
        <v>187252280407</v>
      </c>
      <c r="G3723" s="90">
        <v>280407</v>
      </c>
      <c r="H3723" s="90">
        <v>1.68</v>
      </c>
      <c r="I3723" s="90">
        <v>1.68</v>
      </c>
      <c r="J3723" s="90" t="s">
        <v>10509</v>
      </c>
      <c r="K3723" s="90">
        <v>777</v>
      </c>
      <c r="L3723" s="90" t="s">
        <v>10512</v>
      </c>
    </row>
    <row r="3724" spans="1:12" hidden="1" outlineLevel="2" x14ac:dyDescent="0.25">
      <c r="A3724" s="90">
        <v>3</v>
      </c>
      <c r="B3724" s="26">
        <v>925394868</v>
      </c>
      <c r="C3724" s="90">
        <v>20</v>
      </c>
      <c r="D3724" s="90">
        <v>189524</v>
      </c>
      <c r="E3724" s="94">
        <v>43426</v>
      </c>
      <c r="F3724" s="26">
        <v>189524282670</v>
      </c>
      <c r="G3724" s="90">
        <v>282670</v>
      </c>
      <c r="H3724" s="90">
        <v>1.68</v>
      </c>
      <c r="I3724" s="90">
        <v>1.68</v>
      </c>
      <c r="J3724" s="90" t="s">
        <v>10509</v>
      </c>
      <c r="K3724" s="90">
        <v>747</v>
      </c>
      <c r="L3724" s="90" t="s">
        <v>10512</v>
      </c>
    </row>
    <row r="3725" spans="1:12" hidden="1" outlineLevel="2" x14ac:dyDescent="0.25">
      <c r="A3725" s="90">
        <v>3</v>
      </c>
      <c r="B3725" s="26">
        <v>925410722001</v>
      </c>
      <c r="C3725" s="90">
        <v>20</v>
      </c>
      <c r="D3725" s="90">
        <v>169469</v>
      </c>
      <c r="E3725" s="94">
        <v>43133</v>
      </c>
      <c r="F3725" s="26">
        <v>169469261119</v>
      </c>
      <c r="G3725" s="90">
        <v>261119</v>
      </c>
      <c r="H3725" s="90">
        <v>2.4900000000000002</v>
      </c>
      <c r="I3725" s="90">
        <v>2.4900000000000002</v>
      </c>
      <c r="J3725" s="90" t="s">
        <v>10509</v>
      </c>
      <c r="K3725" s="90">
        <v>1050</v>
      </c>
      <c r="L3725" s="90" t="s">
        <v>10512</v>
      </c>
    </row>
    <row r="3726" spans="1:12" hidden="1" outlineLevel="2" x14ac:dyDescent="0.25">
      <c r="A3726" s="90">
        <v>3</v>
      </c>
      <c r="B3726" s="26">
        <v>925410722001</v>
      </c>
      <c r="C3726" s="90">
        <v>20</v>
      </c>
      <c r="D3726" s="90">
        <v>171174</v>
      </c>
      <c r="E3726" s="94">
        <v>43161</v>
      </c>
      <c r="F3726" s="26">
        <v>171174262822</v>
      </c>
      <c r="G3726" s="90">
        <v>262822</v>
      </c>
      <c r="H3726" s="90">
        <v>4.2699999999999996</v>
      </c>
      <c r="I3726" s="90">
        <v>4.2699999999999996</v>
      </c>
      <c r="J3726" s="90" t="s">
        <v>10509</v>
      </c>
      <c r="K3726" s="90">
        <v>1022</v>
      </c>
      <c r="L3726" s="90" t="s">
        <v>10512</v>
      </c>
    </row>
    <row r="3727" spans="1:12" hidden="1" outlineLevel="2" x14ac:dyDescent="0.25">
      <c r="A3727" s="90">
        <v>3</v>
      </c>
      <c r="B3727" s="26">
        <v>925421919</v>
      </c>
      <c r="C3727" s="90">
        <v>20</v>
      </c>
      <c r="D3727" s="90">
        <v>226377</v>
      </c>
      <c r="E3727" s="94">
        <v>43851</v>
      </c>
      <c r="F3727" s="26">
        <v>226377318476</v>
      </c>
      <c r="G3727" s="90">
        <v>318476</v>
      </c>
      <c r="H3727" s="90">
        <v>12.94</v>
      </c>
      <c r="I3727" s="90">
        <v>12.94</v>
      </c>
      <c r="J3727" s="90" t="s">
        <v>10509</v>
      </c>
      <c r="K3727" s="90">
        <v>320</v>
      </c>
      <c r="L3727" s="90" t="s">
        <v>10512</v>
      </c>
    </row>
    <row r="3728" spans="1:12" hidden="1" outlineLevel="2" x14ac:dyDescent="0.25">
      <c r="A3728" s="90">
        <v>3</v>
      </c>
      <c r="B3728" s="26">
        <v>925421919</v>
      </c>
      <c r="C3728" s="90">
        <v>20</v>
      </c>
      <c r="D3728" s="90">
        <v>226744</v>
      </c>
      <c r="E3728" s="94">
        <v>43851</v>
      </c>
      <c r="F3728" s="26">
        <v>226744318831</v>
      </c>
      <c r="G3728" s="90">
        <v>318831</v>
      </c>
      <c r="H3728" s="90">
        <v>5.64</v>
      </c>
      <c r="I3728" s="90">
        <v>5.64</v>
      </c>
      <c r="J3728" s="90" t="s">
        <v>10509</v>
      </c>
      <c r="K3728" s="90">
        <v>320</v>
      </c>
      <c r="L3728" s="90" t="s">
        <v>10512</v>
      </c>
    </row>
    <row r="3729" spans="1:12" hidden="1" outlineLevel="2" x14ac:dyDescent="0.25">
      <c r="A3729" s="90">
        <v>3</v>
      </c>
      <c r="B3729" s="26">
        <v>925421919</v>
      </c>
      <c r="C3729" s="90">
        <v>20</v>
      </c>
      <c r="D3729" s="90">
        <v>229284</v>
      </c>
      <c r="E3729" s="94">
        <v>43882</v>
      </c>
      <c r="F3729" s="26">
        <v>229284321191</v>
      </c>
      <c r="G3729" s="90">
        <v>321191</v>
      </c>
      <c r="H3729" s="90">
        <v>1.68</v>
      </c>
      <c r="I3729" s="90">
        <v>1.68</v>
      </c>
      <c r="J3729" s="90" t="s">
        <v>10509</v>
      </c>
      <c r="K3729" s="90">
        <v>291</v>
      </c>
      <c r="L3729" s="90" t="s">
        <v>10512</v>
      </c>
    </row>
    <row r="3730" spans="1:12" hidden="1" outlineLevel="2" x14ac:dyDescent="0.25">
      <c r="A3730" s="90">
        <v>3</v>
      </c>
      <c r="B3730" s="26">
        <v>925421919</v>
      </c>
      <c r="C3730" s="90">
        <v>20</v>
      </c>
      <c r="D3730" s="90">
        <v>229644</v>
      </c>
      <c r="E3730" s="94">
        <v>43882</v>
      </c>
      <c r="F3730" s="26">
        <v>229644321539</v>
      </c>
      <c r="G3730" s="90">
        <v>321539</v>
      </c>
      <c r="H3730" s="90">
        <v>1.68</v>
      </c>
      <c r="I3730" s="90">
        <v>1.68</v>
      </c>
      <c r="J3730" s="90" t="s">
        <v>10509</v>
      </c>
      <c r="K3730" s="90">
        <v>291</v>
      </c>
      <c r="L3730" s="90" t="s">
        <v>10512</v>
      </c>
    </row>
    <row r="3731" spans="1:12" hidden="1" outlineLevel="2" x14ac:dyDescent="0.25">
      <c r="A3731" s="90">
        <v>3</v>
      </c>
      <c r="B3731" s="26">
        <v>925421919</v>
      </c>
      <c r="C3731" s="90">
        <v>20</v>
      </c>
      <c r="D3731" s="90">
        <v>232602</v>
      </c>
      <c r="E3731" s="94">
        <v>43913</v>
      </c>
      <c r="F3731" s="26">
        <v>232602324290</v>
      </c>
      <c r="G3731" s="90">
        <v>324290</v>
      </c>
      <c r="H3731" s="90">
        <v>1.68</v>
      </c>
      <c r="I3731" s="90">
        <v>1.68</v>
      </c>
      <c r="J3731" s="90" t="s">
        <v>10509</v>
      </c>
      <c r="K3731" s="90">
        <v>260</v>
      </c>
      <c r="L3731" s="90" t="s">
        <v>10512</v>
      </c>
    </row>
    <row r="3732" spans="1:12" hidden="1" outlineLevel="2" x14ac:dyDescent="0.25">
      <c r="A3732" s="90">
        <v>3</v>
      </c>
      <c r="B3732" s="26">
        <v>925421919</v>
      </c>
      <c r="C3732" s="90">
        <v>20</v>
      </c>
      <c r="D3732" s="90">
        <v>235241</v>
      </c>
      <c r="E3732" s="94">
        <v>43942</v>
      </c>
      <c r="F3732" s="26">
        <v>235241326720</v>
      </c>
      <c r="G3732" s="90">
        <v>326720</v>
      </c>
      <c r="H3732" s="90">
        <v>1.68</v>
      </c>
      <c r="I3732" s="90">
        <v>1.68</v>
      </c>
      <c r="J3732" s="90" t="s">
        <v>10509</v>
      </c>
      <c r="K3732" s="90">
        <v>230</v>
      </c>
      <c r="L3732" s="90" t="s">
        <v>10512</v>
      </c>
    </row>
    <row r="3733" spans="1:12" hidden="1" outlineLevel="2" x14ac:dyDescent="0.25">
      <c r="A3733" s="90">
        <v>3</v>
      </c>
      <c r="B3733" s="26">
        <v>925421919</v>
      </c>
      <c r="C3733" s="90">
        <v>20</v>
      </c>
      <c r="D3733" s="90">
        <v>235601</v>
      </c>
      <c r="E3733" s="94">
        <v>43942</v>
      </c>
      <c r="F3733" s="26">
        <v>235601327067</v>
      </c>
      <c r="G3733" s="90">
        <v>327067</v>
      </c>
      <c r="H3733" s="90">
        <v>1.68</v>
      </c>
      <c r="I3733" s="90">
        <v>1.68</v>
      </c>
      <c r="J3733" s="90" t="s">
        <v>10509</v>
      </c>
      <c r="K3733" s="90">
        <v>230</v>
      </c>
      <c r="L3733" s="90" t="s">
        <v>10512</v>
      </c>
    </row>
    <row r="3734" spans="1:12" hidden="1" outlineLevel="2" x14ac:dyDescent="0.25">
      <c r="A3734" s="90">
        <v>3</v>
      </c>
      <c r="B3734" s="26">
        <v>925421919</v>
      </c>
      <c r="C3734" s="90">
        <v>20</v>
      </c>
      <c r="D3734" s="90">
        <v>238208</v>
      </c>
      <c r="E3734" s="94">
        <v>43972</v>
      </c>
      <c r="F3734" s="26">
        <v>238208329485</v>
      </c>
      <c r="G3734" s="90">
        <v>329485</v>
      </c>
      <c r="H3734" s="90">
        <v>1.68</v>
      </c>
      <c r="I3734" s="90">
        <v>1.68</v>
      </c>
      <c r="J3734" s="90" t="s">
        <v>10509</v>
      </c>
      <c r="K3734" s="90">
        <v>199</v>
      </c>
      <c r="L3734" s="90" t="s">
        <v>10512</v>
      </c>
    </row>
    <row r="3735" spans="1:12" hidden="1" outlineLevel="2" x14ac:dyDescent="0.25">
      <c r="A3735" s="90">
        <v>3</v>
      </c>
      <c r="B3735" s="26">
        <v>925438459</v>
      </c>
      <c r="C3735" s="90">
        <v>20</v>
      </c>
      <c r="D3735" s="90">
        <v>209339</v>
      </c>
      <c r="E3735" s="94">
        <v>43669</v>
      </c>
      <c r="F3735" s="26">
        <v>209339302305</v>
      </c>
      <c r="G3735" s="90">
        <v>302305</v>
      </c>
      <c r="H3735" s="90">
        <v>1.68</v>
      </c>
      <c r="I3735" s="90">
        <v>1.68</v>
      </c>
      <c r="J3735" s="90" t="s">
        <v>10509</v>
      </c>
      <c r="K3735" s="90">
        <v>504</v>
      </c>
      <c r="L3735" s="90" t="s">
        <v>10512</v>
      </c>
    </row>
    <row r="3736" spans="1:12" hidden="1" outlineLevel="2" x14ac:dyDescent="0.25">
      <c r="A3736" s="90">
        <v>3</v>
      </c>
      <c r="B3736" s="26">
        <v>925438665</v>
      </c>
      <c r="C3736" s="90">
        <v>20</v>
      </c>
      <c r="D3736" s="90">
        <v>181890</v>
      </c>
      <c r="E3736" s="94">
        <v>43335</v>
      </c>
      <c r="F3736" s="26">
        <v>181890275056</v>
      </c>
      <c r="G3736" s="90">
        <v>275056</v>
      </c>
      <c r="H3736" s="90">
        <v>31.67</v>
      </c>
      <c r="I3736" s="90">
        <v>31.67</v>
      </c>
      <c r="J3736" s="90" t="s">
        <v>10509</v>
      </c>
      <c r="K3736" s="90">
        <v>838</v>
      </c>
      <c r="L3736" s="90" t="s">
        <v>10512</v>
      </c>
    </row>
    <row r="3737" spans="1:12" hidden="1" outlineLevel="2" x14ac:dyDescent="0.25">
      <c r="A3737" s="90">
        <v>3</v>
      </c>
      <c r="B3737" s="26">
        <v>925438665</v>
      </c>
      <c r="C3737" s="90">
        <v>20</v>
      </c>
      <c r="D3737" s="90">
        <v>186474</v>
      </c>
      <c r="E3737" s="94">
        <v>43396</v>
      </c>
      <c r="F3737" s="26">
        <v>186474279629</v>
      </c>
      <c r="G3737" s="90">
        <v>279629</v>
      </c>
      <c r="H3737" s="90">
        <v>1.68</v>
      </c>
      <c r="I3737" s="90">
        <v>1.68</v>
      </c>
      <c r="J3737" s="90" t="s">
        <v>10509</v>
      </c>
      <c r="K3737" s="90">
        <v>777</v>
      </c>
      <c r="L3737" s="90" t="s">
        <v>10512</v>
      </c>
    </row>
    <row r="3738" spans="1:12" hidden="1" outlineLevel="2" x14ac:dyDescent="0.25">
      <c r="A3738" s="90">
        <v>3</v>
      </c>
      <c r="B3738" s="26">
        <v>925443160</v>
      </c>
      <c r="C3738" s="90">
        <v>20</v>
      </c>
      <c r="D3738" s="90">
        <v>233005</v>
      </c>
      <c r="E3738" s="94">
        <v>43913</v>
      </c>
      <c r="F3738" s="26">
        <v>233005324605</v>
      </c>
      <c r="G3738" s="90">
        <v>324605</v>
      </c>
      <c r="H3738" s="90">
        <v>3.54</v>
      </c>
      <c r="I3738" s="90">
        <v>3.54</v>
      </c>
      <c r="J3738" s="90" t="s">
        <v>10509</v>
      </c>
      <c r="K3738" s="90">
        <v>260</v>
      </c>
      <c r="L3738" s="90" t="s">
        <v>10512</v>
      </c>
    </row>
    <row r="3739" spans="1:12" hidden="1" outlineLevel="2" x14ac:dyDescent="0.25">
      <c r="A3739" s="90">
        <v>3</v>
      </c>
      <c r="B3739" s="26">
        <v>925462129</v>
      </c>
      <c r="C3739" s="90">
        <v>20</v>
      </c>
      <c r="D3739" s="90">
        <v>168737</v>
      </c>
      <c r="E3739" s="94">
        <v>43124</v>
      </c>
      <c r="F3739" s="26">
        <v>168737260389</v>
      </c>
      <c r="G3739" s="90">
        <v>260389</v>
      </c>
      <c r="H3739" s="90">
        <v>3.18</v>
      </c>
      <c r="I3739" s="90">
        <v>3.18</v>
      </c>
      <c r="J3739" s="90" t="s">
        <v>10509</v>
      </c>
      <c r="K3739" s="90">
        <v>1050</v>
      </c>
      <c r="L3739" s="90" t="s">
        <v>10512</v>
      </c>
    </row>
    <row r="3740" spans="1:12" hidden="1" outlineLevel="2" x14ac:dyDescent="0.25">
      <c r="A3740" s="90">
        <v>3</v>
      </c>
      <c r="B3740" s="26">
        <v>925496754</v>
      </c>
      <c r="C3740" s="90">
        <v>20</v>
      </c>
      <c r="D3740" s="90">
        <v>230255</v>
      </c>
      <c r="E3740" s="94">
        <v>43882</v>
      </c>
      <c r="F3740" s="26">
        <v>230255322035</v>
      </c>
      <c r="G3740" s="90">
        <v>322035</v>
      </c>
      <c r="H3740" s="90">
        <v>3.86</v>
      </c>
      <c r="I3740" s="90">
        <v>3.86</v>
      </c>
      <c r="J3740" s="90" t="s">
        <v>10509</v>
      </c>
      <c r="K3740" s="90">
        <v>291</v>
      </c>
      <c r="L3740" s="90" t="s">
        <v>10512</v>
      </c>
    </row>
    <row r="3741" spans="1:12" hidden="1" outlineLevel="2" x14ac:dyDescent="0.25">
      <c r="A3741" s="90">
        <v>3</v>
      </c>
      <c r="B3741" s="26">
        <v>925516288</v>
      </c>
      <c r="C3741" s="90">
        <v>20</v>
      </c>
      <c r="D3741" s="90">
        <v>206281</v>
      </c>
      <c r="E3741" s="94">
        <v>43637</v>
      </c>
      <c r="F3741" s="26">
        <v>206281299308</v>
      </c>
      <c r="G3741" s="90">
        <v>299308</v>
      </c>
      <c r="H3741" s="90">
        <v>14.82</v>
      </c>
      <c r="I3741" s="90">
        <v>14.82</v>
      </c>
      <c r="J3741" s="90" t="s">
        <v>10509</v>
      </c>
      <c r="K3741" s="90">
        <v>535</v>
      </c>
      <c r="L3741" s="90" t="s">
        <v>10512</v>
      </c>
    </row>
    <row r="3742" spans="1:12" hidden="1" outlineLevel="2" x14ac:dyDescent="0.25">
      <c r="A3742" s="90">
        <v>3</v>
      </c>
      <c r="B3742" s="26">
        <v>925516288</v>
      </c>
      <c r="C3742" s="90">
        <v>20</v>
      </c>
      <c r="D3742" s="90">
        <v>208981</v>
      </c>
      <c r="E3742" s="94">
        <v>43669</v>
      </c>
      <c r="F3742" s="26">
        <v>208981301949</v>
      </c>
      <c r="G3742" s="90">
        <v>301949</v>
      </c>
      <c r="H3742" s="90">
        <v>31.64</v>
      </c>
      <c r="I3742" s="90">
        <v>31.64</v>
      </c>
      <c r="J3742" s="90" t="s">
        <v>10509</v>
      </c>
      <c r="K3742" s="90">
        <v>504</v>
      </c>
      <c r="L3742" s="90" t="s">
        <v>10512</v>
      </c>
    </row>
    <row r="3743" spans="1:12" hidden="1" outlineLevel="2" x14ac:dyDescent="0.25">
      <c r="A3743" s="90">
        <v>3</v>
      </c>
      <c r="B3743" s="26">
        <v>925516288</v>
      </c>
      <c r="C3743" s="90">
        <v>20</v>
      </c>
      <c r="D3743" s="90">
        <v>211737</v>
      </c>
      <c r="E3743" s="94">
        <v>43699</v>
      </c>
      <c r="F3743" s="26">
        <v>211737304596</v>
      </c>
      <c r="G3743" s="90">
        <v>304596</v>
      </c>
      <c r="H3743" s="90">
        <v>12.3</v>
      </c>
      <c r="I3743" s="90">
        <v>12.3</v>
      </c>
      <c r="J3743" s="90" t="s">
        <v>10509</v>
      </c>
      <c r="K3743" s="90">
        <v>473</v>
      </c>
      <c r="L3743" s="90" t="s">
        <v>10512</v>
      </c>
    </row>
    <row r="3744" spans="1:12" hidden="1" outlineLevel="2" x14ac:dyDescent="0.25">
      <c r="A3744" s="90">
        <v>3</v>
      </c>
      <c r="B3744" s="26">
        <v>925540007</v>
      </c>
      <c r="C3744" s="90">
        <v>20</v>
      </c>
      <c r="D3744" s="90">
        <v>230045</v>
      </c>
      <c r="E3744" s="94">
        <v>43882</v>
      </c>
      <c r="F3744" s="26">
        <v>230045321850</v>
      </c>
      <c r="G3744" s="90">
        <v>321850</v>
      </c>
      <c r="H3744" s="90">
        <v>1.68</v>
      </c>
      <c r="I3744" s="90">
        <v>1.68</v>
      </c>
      <c r="J3744" s="90" t="s">
        <v>10509</v>
      </c>
      <c r="K3744" s="90">
        <v>291</v>
      </c>
      <c r="L3744" s="90" t="s">
        <v>10512</v>
      </c>
    </row>
    <row r="3745" spans="1:12" hidden="1" outlineLevel="2" x14ac:dyDescent="0.25">
      <c r="A3745" s="90">
        <v>3</v>
      </c>
      <c r="B3745" s="26">
        <v>925540007</v>
      </c>
      <c r="C3745" s="90">
        <v>20</v>
      </c>
      <c r="D3745" s="90">
        <v>236001</v>
      </c>
      <c r="E3745" s="94">
        <v>43942</v>
      </c>
      <c r="F3745" s="26">
        <v>236001327380</v>
      </c>
      <c r="G3745" s="90">
        <v>327380</v>
      </c>
      <c r="H3745" s="90">
        <v>1.68</v>
      </c>
      <c r="I3745" s="90">
        <v>1.68</v>
      </c>
      <c r="J3745" s="90" t="s">
        <v>10509</v>
      </c>
      <c r="K3745" s="90">
        <v>230</v>
      </c>
      <c r="L3745" s="90" t="s">
        <v>10512</v>
      </c>
    </row>
    <row r="3746" spans="1:12" hidden="1" outlineLevel="2" x14ac:dyDescent="0.25">
      <c r="A3746" s="90">
        <v>3</v>
      </c>
      <c r="B3746" s="26">
        <v>925577751</v>
      </c>
      <c r="C3746" s="90">
        <v>20</v>
      </c>
      <c r="D3746" s="90">
        <v>189258</v>
      </c>
      <c r="E3746" s="94">
        <v>43426</v>
      </c>
      <c r="F3746" s="26">
        <v>189258282404</v>
      </c>
      <c r="G3746" s="90">
        <v>282404</v>
      </c>
      <c r="H3746" s="90">
        <v>1.96</v>
      </c>
      <c r="I3746" s="90">
        <v>1.96</v>
      </c>
      <c r="J3746" s="90" t="s">
        <v>10509</v>
      </c>
      <c r="K3746" s="90">
        <v>747</v>
      </c>
      <c r="L3746" s="90" t="s">
        <v>10512</v>
      </c>
    </row>
    <row r="3747" spans="1:12" hidden="1" outlineLevel="2" x14ac:dyDescent="0.25">
      <c r="A3747" s="90">
        <v>3</v>
      </c>
      <c r="B3747" s="26">
        <v>925579997</v>
      </c>
      <c r="C3747" s="90">
        <v>20</v>
      </c>
      <c r="D3747" s="90">
        <v>234791</v>
      </c>
      <c r="E3747" s="94">
        <v>43942</v>
      </c>
      <c r="F3747" s="26">
        <v>234791326272</v>
      </c>
      <c r="G3747" s="90">
        <v>326272</v>
      </c>
      <c r="H3747" s="90">
        <v>1.68</v>
      </c>
      <c r="I3747" s="90">
        <v>1.68</v>
      </c>
      <c r="J3747" s="90" t="s">
        <v>10509</v>
      </c>
      <c r="K3747" s="90">
        <v>230</v>
      </c>
      <c r="L3747" s="90" t="s">
        <v>10512</v>
      </c>
    </row>
    <row r="3748" spans="1:12" hidden="1" outlineLevel="2" x14ac:dyDescent="0.25">
      <c r="A3748" s="90">
        <v>3</v>
      </c>
      <c r="B3748" s="26">
        <v>925588972</v>
      </c>
      <c r="C3748" s="90">
        <v>20</v>
      </c>
      <c r="D3748" s="90">
        <v>220861</v>
      </c>
      <c r="E3748" s="94">
        <v>43790</v>
      </c>
      <c r="F3748" s="26">
        <v>220861313293</v>
      </c>
      <c r="G3748" s="90">
        <v>313293</v>
      </c>
      <c r="H3748" s="90">
        <v>5.99</v>
      </c>
      <c r="I3748" s="90">
        <v>5.99</v>
      </c>
      <c r="J3748" s="90" t="s">
        <v>10509</v>
      </c>
      <c r="K3748" s="90">
        <v>382</v>
      </c>
      <c r="L3748" s="90" t="s">
        <v>10512</v>
      </c>
    </row>
    <row r="3749" spans="1:12" hidden="1" outlineLevel="2" x14ac:dyDescent="0.25">
      <c r="A3749" s="90">
        <v>3</v>
      </c>
      <c r="B3749" s="26">
        <v>925588972</v>
      </c>
      <c r="C3749" s="90">
        <v>20</v>
      </c>
      <c r="D3749" s="90">
        <v>226542</v>
      </c>
      <c r="E3749" s="94">
        <v>43851</v>
      </c>
      <c r="F3749" s="26">
        <v>226542318641</v>
      </c>
      <c r="G3749" s="90">
        <v>318641</v>
      </c>
      <c r="H3749" s="90">
        <v>3.55</v>
      </c>
      <c r="I3749" s="90">
        <v>3.55</v>
      </c>
      <c r="J3749" s="90" t="s">
        <v>10509</v>
      </c>
      <c r="K3749" s="90">
        <v>320</v>
      </c>
      <c r="L3749" s="90" t="s">
        <v>10512</v>
      </c>
    </row>
    <row r="3750" spans="1:12" hidden="1" outlineLevel="2" x14ac:dyDescent="0.25">
      <c r="A3750" s="90">
        <v>3</v>
      </c>
      <c r="B3750" s="26">
        <v>925592628</v>
      </c>
      <c r="C3750" s="90">
        <v>20</v>
      </c>
      <c r="D3750" s="90">
        <v>168520</v>
      </c>
      <c r="E3750" s="94">
        <v>43124</v>
      </c>
      <c r="F3750" s="26">
        <v>168520260172</v>
      </c>
      <c r="G3750" s="90">
        <v>260172</v>
      </c>
      <c r="H3750" s="90">
        <v>20.93</v>
      </c>
      <c r="I3750" s="90">
        <v>20.93</v>
      </c>
      <c r="J3750" s="90" t="s">
        <v>10509</v>
      </c>
      <c r="K3750" s="90">
        <v>1050</v>
      </c>
      <c r="L3750" s="90" t="s">
        <v>10512</v>
      </c>
    </row>
    <row r="3751" spans="1:12" hidden="1" outlineLevel="2" x14ac:dyDescent="0.25">
      <c r="A3751" s="90">
        <v>3</v>
      </c>
      <c r="B3751" s="26">
        <v>925592628</v>
      </c>
      <c r="C3751" s="90">
        <v>20</v>
      </c>
      <c r="D3751" s="90">
        <v>172004</v>
      </c>
      <c r="E3751" s="94">
        <v>43185</v>
      </c>
      <c r="F3751" s="26">
        <v>172004263651</v>
      </c>
      <c r="G3751" s="90">
        <v>263651</v>
      </c>
      <c r="H3751" s="90">
        <v>2.36</v>
      </c>
      <c r="I3751" s="90">
        <v>2.36</v>
      </c>
      <c r="J3751" s="90" t="s">
        <v>10509</v>
      </c>
      <c r="K3751" s="90">
        <v>991</v>
      </c>
      <c r="L3751" s="90" t="s">
        <v>10512</v>
      </c>
    </row>
    <row r="3752" spans="1:12" hidden="1" outlineLevel="2" x14ac:dyDescent="0.25">
      <c r="A3752" s="90">
        <v>3</v>
      </c>
      <c r="B3752" s="26">
        <v>925598377</v>
      </c>
      <c r="C3752" s="90">
        <v>20</v>
      </c>
      <c r="D3752" s="90">
        <v>225650</v>
      </c>
      <c r="E3752" s="94">
        <v>43851</v>
      </c>
      <c r="F3752" s="26">
        <v>225650317751</v>
      </c>
      <c r="G3752" s="90">
        <v>317751</v>
      </c>
      <c r="H3752" s="90">
        <v>1.68</v>
      </c>
      <c r="I3752" s="90">
        <v>1.68</v>
      </c>
      <c r="J3752" s="90" t="s">
        <v>10509</v>
      </c>
      <c r="K3752" s="90">
        <v>320</v>
      </c>
      <c r="L3752" s="90" t="s">
        <v>10512</v>
      </c>
    </row>
    <row r="3753" spans="1:12" hidden="1" outlineLevel="2" x14ac:dyDescent="0.25">
      <c r="A3753" s="90">
        <v>3</v>
      </c>
      <c r="B3753" s="26">
        <v>925598377</v>
      </c>
      <c r="C3753" s="90">
        <v>20</v>
      </c>
      <c r="D3753" s="90">
        <v>228582</v>
      </c>
      <c r="E3753" s="94">
        <v>43882</v>
      </c>
      <c r="F3753" s="26">
        <v>228582320491</v>
      </c>
      <c r="G3753" s="90">
        <v>320491</v>
      </c>
      <c r="H3753" s="90">
        <v>1.68</v>
      </c>
      <c r="I3753" s="90">
        <v>1.68</v>
      </c>
      <c r="J3753" s="90" t="s">
        <v>10509</v>
      </c>
      <c r="K3753" s="90">
        <v>291</v>
      </c>
      <c r="L3753" s="90" t="s">
        <v>10512</v>
      </c>
    </row>
    <row r="3754" spans="1:12" hidden="1" outlineLevel="2" x14ac:dyDescent="0.25">
      <c r="A3754" s="90">
        <v>3</v>
      </c>
      <c r="B3754" s="26">
        <v>925598377</v>
      </c>
      <c r="C3754" s="90">
        <v>20</v>
      </c>
      <c r="D3754" s="90">
        <v>234531</v>
      </c>
      <c r="E3754" s="94">
        <v>43942</v>
      </c>
      <c r="F3754" s="26">
        <v>234531326012</v>
      </c>
      <c r="G3754" s="90">
        <v>326012</v>
      </c>
      <c r="H3754" s="90">
        <v>1.68</v>
      </c>
      <c r="I3754" s="90">
        <v>1.68</v>
      </c>
      <c r="J3754" s="90" t="s">
        <v>10509</v>
      </c>
      <c r="K3754" s="90">
        <v>230</v>
      </c>
      <c r="L3754" s="90" t="s">
        <v>10512</v>
      </c>
    </row>
    <row r="3755" spans="1:12" hidden="1" outlineLevel="2" x14ac:dyDescent="0.25">
      <c r="A3755" s="90">
        <v>3</v>
      </c>
      <c r="B3755" s="26">
        <v>925603532</v>
      </c>
      <c r="C3755" s="90">
        <v>20</v>
      </c>
      <c r="D3755" s="90">
        <v>199276</v>
      </c>
      <c r="E3755" s="94">
        <v>43546</v>
      </c>
      <c r="F3755" s="26">
        <v>199276292375</v>
      </c>
      <c r="G3755" s="90">
        <v>292375</v>
      </c>
      <c r="H3755" s="90">
        <v>0.55000000000000004</v>
      </c>
      <c r="I3755" s="90">
        <v>0.55000000000000004</v>
      </c>
      <c r="J3755" s="90" t="s">
        <v>10509</v>
      </c>
      <c r="K3755" s="90">
        <v>626</v>
      </c>
      <c r="L3755" s="90" t="s">
        <v>10512</v>
      </c>
    </row>
    <row r="3756" spans="1:12" hidden="1" outlineLevel="2" x14ac:dyDescent="0.25">
      <c r="A3756" s="90">
        <v>3</v>
      </c>
      <c r="B3756" s="26">
        <v>925603532</v>
      </c>
      <c r="C3756" s="90">
        <v>20</v>
      </c>
      <c r="D3756" s="90">
        <v>201626</v>
      </c>
      <c r="E3756" s="94">
        <v>43578</v>
      </c>
      <c r="F3756" s="26">
        <v>201626294712</v>
      </c>
      <c r="G3756" s="90">
        <v>294712</v>
      </c>
      <c r="H3756" s="90">
        <v>2.12</v>
      </c>
      <c r="I3756" s="90">
        <v>2.12</v>
      </c>
      <c r="J3756" s="90" t="s">
        <v>10509</v>
      </c>
      <c r="K3756" s="90">
        <v>596</v>
      </c>
      <c r="L3756" s="90" t="s">
        <v>10512</v>
      </c>
    </row>
    <row r="3757" spans="1:12" hidden="1" outlineLevel="2" x14ac:dyDescent="0.25">
      <c r="A3757" s="90">
        <v>3</v>
      </c>
      <c r="B3757" s="26">
        <v>925619116</v>
      </c>
      <c r="C3757" s="90">
        <v>20</v>
      </c>
      <c r="D3757" s="90">
        <v>215757</v>
      </c>
      <c r="E3757" s="94">
        <v>43731</v>
      </c>
      <c r="F3757" s="26">
        <v>215757308382</v>
      </c>
      <c r="G3757" s="90">
        <v>308382</v>
      </c>
      <c r="H3757" s="90">
        <v>3.19</v>
      </c>
      <c r="I3757" s="90">
        <v>3.19</v>
      </c>
      <c r="J3757" s="90" t="s">
        <v>10509</v>
      </c>
      <c r="K3757" s="90">
        <v>443</v>
      </c>
      <c r="L3757" s="90" t="s">
        <v>10512</v>
      </c>
    </row>
    <row r="3758" spans="1:12" hidden="1" outlineLevel="2" x14ac:dyDescent="0.25">
      <c r="A3758" s="90">
        <v>3</v>
      </c>
      <c r="B3758" s="26">
        <v>925619116</v>
      </c>
      <c r="C3758" s="90">
        <v>20</v>
      </c>
      <c r="D3758" s="90">
        <v>218682</v>
      </c>
      <c r="E3758" s="94">
        <v>43759</v>
      </c>
      <c r="F3758" s="26">
        <v>218682311160</v>
      </c>
      <c r="G3758" s="90">
        <v>311160</v>
      </c>
      <c r="H3758" s="90">
        <v>1.68</v>
      </c>
      <c r="I3758" s="90">
        <v>1.68</v>
      </c>
      <c r="J3758" s="90" t="s">
        <v>10509</v>
      </c>
      <c r="K3758" s="90">
        <v>412</v>
      </c>
      <c r="L3758" s="90" t="s">
        <v>10512</v>
      </c>
    </row>
    <row r="3759" spans="1:12" hidden="1" outlineLevel="2" x14ac:dyDescent="0.25">
      <c r="A3759" s="90">
        <v>3</v>
      </c>
      <c r="B3759" s="26">
        <v>925620486</v>
      </c>
      <c r="C3759" s="90">
        <v>20</v>
      </c>
      <c r="D3759" s="90">
        <v>232537</v>
      </c>
      <c r="E3759" s="94">
        <v>43913</v>
      </c>
      <c r="F3759" s="26">
        <v>232537324233</v>
      </c>
      <c r="G3759" s="90">
        <v>324233</v>
      </c>
      <c r="H3759" s="90">
        <v>6.52</v>
      </c>
      <c r="I3759" s="90">
        <v>6.52</v>
      </c>
      <c r="J3759" s="90" t="s">
        <v>10509</v>
      </c>
      <c r="K3759" s="90">
        <v>260</v>
      </c>
      <c r="L3759" s="90" t="s">
        <v>10512</v>
      </c>
    </row>
    <row r="3760" spans="1:12" hidden="1" outlineLevel="2" x14ac:dyDescent="0.25">
      <c r="A3760" s="90">
        <v>3</v>
      </c>
      <c r="B3760" s="26">
        <v>925620486</v>
      </c>
      <c r="C3760" s="90">
        <v>20</v>
      </c>
      <c r="D3760" s="90">
        <v>235535</v>
      </c>
      <c r="E3760" s="94">
        <v>43942</v>
      </c>
      <c r="F3760" s="26">
        <v>235535327009</v>
      </c>
      <c r="G3760" s="90">
        <v>327009</v>
      </c>
      <c r="H3760" s="90">
        <v>3.74</v>
      </c>
      <c r="I3760" s="90">
        <v>3.74</v>
      </c>
      <c r="J3760" s="90" t="s">
        <v>10509</v>
      </c>
      <c r="K3760" s="90">
        <v>230</v>
      </c>
      <c r="L3760" s="90" t="s">
        <v>10512</v>
      </c>
    </row>
    <row r="3761" spans="1:12" hidden="1" outlineLevel="2" x14ac:dyDescent="0.25">
      <c r="A3761" s="90">
        <v>3</v>
      </c>
      <c r="B3761" s="26">
        <v>925626251</v>
      </c>
      <c r="C3761" s="90">
        <v>20</v>
      </c>
      <c r="D3761" s="90">
        <v>196770</v>
      </c>
      <c r="E3761" s="94">
        <v>43518</v>
      </c>
      <c r="F3761" s="26">
        <v>196770289881</v>
      </c>
      <c r="G3761" s="90">
        <v>289881</v>
      </c>
      <c r="H3761" s="90">
        <v>1.68</v>
      </c>
      <c r="I3761" s="90">
        <v>1.68</v>
      </c>
      <c r="J3761" s="90" t="s">
        <v>10509</v>
      </c>
      <c r="K3761" s="90">
        <v>657</v>
      </c>
      <c r="L3761" s="90" t="s">
        <v>10512</v>
      </c>
    </row>
    <row r="3762" spans="1:12" hidden="1" outlineLevel="2" x14ac:dyDescent="0.25">
      <c r="A3762" s="90">
        <v>3</v>
      </c>
      <c r="B3762" s="26">
        <v>925627747</v>
      </c>
      <c r="C3762" s="90">
        <v>20</v>
      </c>
      <c r="D3762" s="90">
        <v>204392</v>
      </c>
      <c r="E3762" s="94">
        <v>43607</v>
      </c>
      <c r="F3762" s="26">
        <v>204392297442</v>
      </c>
      <c r="G3762" s="90">
        <v>297442</v>
      </c>
      <c r="H3762" s="90">
        <v>2.84</v>
      </c>
      <c r="I3762" s="90">
        <v>2.84</v>
      </c>
      <c r="J3762" s="90" t="s">
        <v>10509</v>
      </c>
      <c r="K3762" s="90">
        <v>565</v>
      </c>
      <c r="L3762" s="90" t="s">
        <v>10512</v>
      </c>
    </row>
    <row r="3763" spans="1:12" hidden="1" outlineLevel="2" x14ac:dyDescent="0.25">
      <c r="A3763" s="90">
        <v>3</v>
      </c>
      <c r="B3763" s="26">
        <v>925628166</v>
      </c>
      <c r="C3763" s="90">
        <v>20</v>
      </c>
      <c r="D3763" s="90">
        <v>182932</v>
      </c>
      <c r="E3763" s="94">
        <v>43335</v>
      </c>
      <c r="F3763" s="26">
        <v>182932276098</v>
      </c>
      <c r="G3763" s="90">
        <v>276098</v>
      </c>
      <c r="H3763" s="90">
        <v>0.68</v>
      </c>
      <c r="I3763" s="90">
        <v>0.68</v>
      </c>
      <c r="J3763" s="90" t="s">
        <v>10509</v>
      </c>
      <c r="K3763" s="90">
        <v>838</v>
      </c>
      <c r="L3763" s="90" t="s">
        <v>10512</v>
      </c>
    </row>
    <row r="3764" spans="1:12" hidden="1" outlineLevel="2" x14ac:dyDescent="0.25">
      <c r="A3764" s="90">
        <v>3</v>
      </c>
      <c r="B3764" s="26">
        <v>925649741001</v>
      </c>
      <c r="C3764" s="90">
        <v>20</v>
      </c>
      <c r="D3764" s="90">
        <v>233874</v>
      </c>
      <c r="E3764" s="94">
        <v>43922</v>
      </c>
      <c r="F3764" s="26">
        <v>233874325369</v>
      </c>
      <c r="G3764" s="90">
        <v>325369</v>
      </c>
      <c r="H3764" s="90">
        <v>0.92</v>
      </c>
      <c r="I3764" s="90">
        <v>0.92</v>
      </c>
      <c r="J3764" s="90" t="s">
        <v>10509</v>
      </c>
      <c r="K3764" s="90">
        <v>260</v>
      </c>
      <c r="L3764" s="90" t="s">
        <v>10512</v>
      </c>
    </row>
    <row r="3765" spans="1:12" hidden="1" outlineLevel="2" x14ac:dyDescent="0.25">
      <c r="A3765" s="90">
        <v>3</v>
      </c>
      <c r="B3765" s="26">
        <v>925679136</v>
      </c>
      <c r="C3765" s="90">
        <v>20</v>
      </c>
      <c r="D3765" s="90">
        <v>208937</v>
      </c>
      <c r="E3765" s="94">
        <v>43669</v>
      </c>
      <c r="F3765" s="26">
        <v>208937301905</v>
      </c>
      <c r="G3765" s="90">
        <v>301905</v>
      </c>
      <c r="H3765" s="90">
        <v>1.68</v>
      </c>
      <c r="I3765" s="90">
        <v>1.68</v>
      </c>
      <c r="J3765" s="90" t="s">
        <v>10509</v>
      </c>
      <c r="K3765" s="90">
        <v>504</v>
      </c>
      <c r="L3765" s="90" t="s">
        <v>10512</v>
      </c>
    </row>
    <row r="3766" spans="1:12" hidden="1" outlineLevel="2" x14ac:dyDescent="0.25">
      <c r="A3766" s="90">
        <v>3</v>
      </c>
      <c r="B3766" s="26">
        <v>925679136</v>
      </c>
      <c r="C3766" s="90">
        <v>20</v>
      </c>
      <c r="D3766" s="90">
        <v>211694</v>
      </c>
      <c r="E3766" s="94">
        <v>43699</v>
      </c>
      <c r="F3766" s="26">
        <v>211694304553</v>
      </c>
      <c r="G3766" s="90">
        <v>304553</v>
      </c>
      <c r="H3766" s="90">
        <v>1.68</v>
      </c>
      <c r="I3766" s="90">
        <v>1.68</v>
      </c>
      <c r="J3766" s="90" t="s">
        <v>10509</v>
      </c>
      <c r="K3766" s="90">
        <v>473</v>
      </c>
      <c r="L3766" s="90" t="s">
        <v>10512</v>
      </c>
    </row>
    <row r="3767" spans="1:12" hidden="1" outlineLevel="2" x14ac:dyDescent="0.25">
      <c r="A3767" s="90">
        <v>3</v>
      </c>
      <c r="B3767" s="26">
        <v>925685943</v>
      </c>
      <c r="C3767" s="90">
        <v>20</v>
      </c>
      <c r="D3767" s="90">
        <v>198475</v>
      </c>
      <c r="E3767" s="94">
        <v>43546</v>
      </c>
      <c r="F3767" s="26">
        <v>198475291576</v>
      </c>
      <c r="G3767" s="90">
        <v>291576</v>
      </c>
      <c r="H3767" s="90">
        <v>5.17</v>
      </c>
      <c r="I3767" s="90">
        <v>5.17</v>
      </c>
      <c r="J3767" s="90" t="s">
        <v>10509</v>
      </c>
      <c r="K3767" s="90">
        <v>626</v>
      </c>
      <c r="L3767" s="90" t="s">
        <v>10512</v>
      </c>
    </row>
    <row r="3768" spans="1:12" hidden="1" outlineLevel="2" x14ac:dyDescent="0.25">
      <c r="A3768" s="90">
        <v>3</v>
      </c>
      <c r="B3768" s="26">
        <v>925754103</v>
      </c>
      <c r="C3768" s="90">
        <v>20</v>
      </c>
      <c r="D3768" s="90">
        <v>226242</v>
      </c>
      <c r="E3768" s="94">
        <v>43851</v>
      </c>
      <c r="F3768" s="26">
        <v>226242318342</v>
      </c>
      <c r="G3768" s="90">
        <v>318342</v>
      </c>
      <c r="H3768" s="90">
        <v>5.53</v>
      </c>
      <c r="I3768" s="90">
        <v>5.53</v>
      </c>
      <c r="J3768" s="90" t="s">
        <v>10509</v>
      </c>
      <c r="K3768" s="90">
        <v>320</v>
      </c>
      <c r="L3768" s="90" t="s">
        <v>10512</v>
      </c>
    </row>
    <row r="3769" spans="1:12" hidden="1" outlineLevel="2" x14ac:dyDescent="0.25">
      <c r="A3769" s="90">
        <v>3</v>
      </c>
      <c r="B3769" s="26">
        <v>925754103</v>
      </c>
      <c r="C3769" s="90">
        <v>20</v>
      </c>
      <c r="D3769" s="90">
        <v>229158</v>
      </c>
      <c r="E3769" s="94">
        <v>43882</v>
      </c>
      <c r="F3769" s="26">
        <v>229158321066</v>
      </c>
      <c r="G3769" s="90">
        <v>321066</v>
      </c>
      <c r="H3769" s="90">
        <v>6.05</v>
      </c>
      <c r="I3769" s="90">
        <v>6.05</v>
      </c>
      <c r="J3769" s="90" t="s">
        <v>10509</v>
      </c>
      <c r="K3769" s="90">
        <v>291</v>
      </c>
      <c r="L3769" s="90" t="s">
        <v>10512</v>
      </c>
    </row>
    <row r="3770" spans="1:12" hidden="1" outlineLevel="2" x14ac:dyDescent="0.25">
      <c r="A3770" s="90">
        <v>3</v>
      </c>
      <c r="B3770" s="26">
        <v>923813539</v>
      </c>
      <c r="C3770" s="90">
        <v>20</v>
      </c>
      <c r="D3770" s="90">
        <v>180309</v>
      </c>
      <c r="E3770" s="94">
        <v>43305</v>
      </c>
      <c r="F3770" s="26">
        <v>180309273479</v>
      </c>
      <c r="G3770" s="90">
        <v>273479</v>
      </c>
      <c r="H3770" s="90">
        <v>4.92</v>
      </c>
      <c r="I3770" s="90">
        <v>4.92</v>
      </c>
      <c r="J3770" s="90" t="s">
        <v>10509</v>
      </c>
      <c r="K3770" s="90">
        <v>869</v>
      </c>
      <c r="L3770" s="90" t="s">
        <v>10512</v>
      </c>
    </row>
    <row r="3771" spans="1:12" hidden="1" outlineLevel="2" x14ac:dyDescent="0.25">
      <c r="A3771" s="90">
        <v>3</v>
      </c>
      <c r="B3771" s="26">
        <v>923813539</v>
      </c>
      <c r="C3771" s="90">
        <v>20</v>
      </c>
      <c r="D3771" s="90">
        <v>182407</v>
      </c>
      <c r="E3771" s="94">
        <v>43335</v>
      </c>
      <c r="F3771" s="26">
        <v>182407275573</v>
      </c>
      <c r="G3771" s="90">
        <v>275573</v>
      </c>
      <c r="H3771" s="90">
        <v>3</v>
      </c>
      <c r="I3771" s="90">
        <v>3</v>
      </c>
      <c r="J3771" s="90" t="s">
        <v>10509</v>
      </c>
      <c r="K3771" s="90">
        <v>838</v>
      </c>
      <c r="L3771" s="90" t="s">
        <v>10512</v>
      </c>
    </row>
    <row r="3772" spans="1:12" hidden="1" outlineLevel="2" x14ac:dyDescent="0.25">
      <c r="A3772" s="90">
        <v>3</v>
      </c>
      <c r="B3772" s="26">
        <v>923814453</v>
      </c>
      <c r="C3772" s="90">
        <v>20</v>
      </c>
      <c r="D3772" s="90">
        <v>185148</v>
      </c>
      <c r="E3772" s="94">
        <v>43364</v>
      </c>
      <c r="F3772" s="26">
        <v>185148278309</v>
      </c>
      <c r="G3772" s="90">
        <v>278309</v>
      </c>
      <c r="H3772" s="90">
        <v>3.49</v>
      </c>
      <c r="I3772" s="90">
        <v>3.49</v>
      </c>
      <c r="J3772" s="90" t="s">
        <v>10509</v>
      </c>
      <c r="K3772" s="90">
        <v>808</v>
      </c>
      <c r="L3772" s="90" t="s">
        <v>10512</v>
      </c>
    </row>
    <row r="3773" spans="1:12" hidden="1" outlineLevel="2" x14ac:dyDescent="0.25">
      <c r="A3773" s="90">
        <v>3</v>
      </c>
      <c r="B3773" s="26">
        <v>923814453</v>
      </c>
      <c r="C3773" s="90">
        <v>20</v>
      </c>
      <c r="D3773" s="90">
        <v>215169</v>
      </c>
      <c r="E3773" s="94">
        <v>43731</v>
      </c>
      <c r="F3773" s="26">
        <v>215169307884</v>
      </c>
      <c r="G3773" s="90">
        <v>307884</v>
      </c>
      <c r="H3773" s="90">
        <v>1.68</v>
      </c>
      <c r="I3773" s="90">
        <v>1.68</v>
      </c>
      <c r="J3773" s="90" t="s">
        <v>10509</v>
      </c>
      <c r="K3773" s="90">
        <v>443</v>
      </c>
      <c r="L3773" s="90" t="s">
        <v>10512</v>
      </c>
    </row>
    <row r="3774" spans="1:12" hidden="1" outlineLevel="2" x14ac:dyDescent="0.25">
      <c r="A3774" s="90">
        <v>3</v>
      </c>
      <c r="B3774" s="26">
        <v>923842785</v>
      </c>
      <c r="C3774" s="90">
        <v>20</v>
      </c>
      <c r="D3774" s="90">
        <v>209816</v>
      </c>
      <c r="E3774" s="94">
        <v>43669</v>
      </c>
      <c r="F3774" s="26">
        <v>209816302739</v>
      </c>
      <c r="G3774" s="90">
        <v>302739</v>
      </c>
      <c r="H3774" s="90">
        <v>10.81</v>
      </c>
      <c r="I3774" s="90">
        <v>10.81</v>
      </c>
      <c r="J3774" s="90" t="s">
        <v>10509</v>
      </c>
      <c r="K3774" s="90">
        <v>504</v>
      </c>
      <c r="L3774" s="90" t="s">
        <v>10512</v>
      </c>
    </row>
    <row r="3775" spans="1:12" hidden="1" outlineLevel="2" x14ac:dyDescent="0.25">
      <c r="A3775" s="90">
        <v>3</v>
      </c>
      <c r="B3775" s="26">
        <v>923845382</v>
      </c>
      <c r="C3775" s="90">
        <v>20</v>
      </c>
      <c r="D3775" s="90">
        <v>173966</v>
      </c>
      <c r="E3775" s="94">
        <v>43214</v>
      </c>
      <c r="F3775" s="26">
        <v>173966267147</v>
      </c>
      <c r="G3775" s="90">
        <v>267147</v>
      </c>
      <c r="H3775" s="90">
        <v>1.68</v>
      </c>
      <c r="I3775" s="90">
        <v>1.68</v>
      </c>
      <c r="J3775" s="90" t="s">
        <v>10509</v>
      </c>
      <c r="K3775" s="90">
        <v>961</v>
      </c>
      <c r="L3775" s="90" t="s">
        <v>10512</v>
      </c>
    </row>
    <row r="3776" spans="1:12" hidden="1" outlineLevel="2" x14ac:dyDescent="0.25">
      <c r="A3776" s="90">
        <v>3</v>
      </c>
      <c r="B3776" s="26">
        <v>923845382</v>
      </c>
      <c r="C3776" s="90">
        <v>20</v>
      </c>
      <c r="D3776" s="90">
        <v>175829</v>
      </c>
      <c r="E3776" s="94">
        <v>43243</v>
      </c>
      <c r="F3776" s="26">
        <v>175829269006</v>
      </c>
      <c r="G3776" s="90">
        <v>269006</v>
      </c>
      <c r="H3776" s="90">
        <v>1.68</v>
      </c>
      <c r="I3776" s="90">
        <v>1.68</v>
      </c>
      <c r="J3776" s="90" t="s">
        <v>10509</v>
      </c>
      <c r="K3776" s="90">
        <v>930</v>
      </c>
      <c r="L3776" s="90" t="s">
        <v>10512</v>
      </c>
    </row>
    <row r="3777" spans="1:12" hidden="1" outlineLevel="2" x14ac:dyDescent="0.25">
      <c r="A3777" s="90">
        <v>3</v>
      </c>
      <c r="B3777" s="26">
        <v>923855787</v>
      </c>
      <c r="C3777" s="90">
        <v>20</v>
      </c>
      <c r="D3777" s="90">
        <v>231640</v>
      </c>
      <c r="E3777" s="94">
        <v>43913</v>
      </c>
      <c r="F3777" s="26">
        <v>231640323343</v>
      </c>
      <c r="G3777" s="90">
        <v>323343</v>
      </c>
      <c r="H3777" s="90">
        <v>7.64</v>
      </c>
      <c r="I3777" s="90">
        <v>7.64</v>
      </c>
      <c r="J3777" s="90" t="s">
        <v>10509</v>
      </c>
      <c r="K3777" s="90">
        <v>260</v>
      </c>
      <c r="L3777" s="90" t="s">
        <v>10512</v>
      </c>
    </row>
    <row r="3778" spans="1:12" hidden="1" outlineLevel="2" x14ac:dyDescent="0.25">
      <c r="A3778" s="90">
        <v>3</v>
      </c>
      <c r="B3778" s="26">
        <v>923855787</v>
      </c>
      <c r="C3778" s="90">
        <v>20</v>
      </c>
      <c r="D3778" s="90">
        <v>237583</v>
      </c>
      <c r="E3778" s="94">
        <v>43972</v>
      </c>
      <c r="F3778" s="26">
        <v>237583328862</v>
      </c>
      <c r="G3778" s="90">
        <v>328862</v>
      </c>
      <c r="H3778" s="90">
        <v>10</v>
      </c>
      <c r="I3778" s="90">
        <v>10</v>
      </c>
      <c r="J3778" s="90" t="s">
        <v>10509</v>
      </c>
      <c r="K3778" s="90">
        <v>199</v>
      </c>
      <c r="L3778" s="90" t="s">
        <v>10512</v>
      </c>
    </row>
    <row r="3779" spans="1:12" hidden="1" outlineLevel="2" x14ac:dyDescent="0.25">
      <c r="A3779" s="90">
        <v>3</v>
      </c>
      <c r="B3779" s="26">
        <v>923863971</v>
      </c>
      <c r="C3779" s="90">
        <v>20</v>
      </c>
      <c r="D3779" s="90">
        <v>192282</v>
      </c>
      <c r="E3779" s="94">
        <v>43455</v>
      </c>
      <c r="F3779" s="26">
        <v>192282285414</v>
      </c>
      <c r="G3779" s="90">
        <v>285414</v>
      </c>
      <c r="H3779" s="90">
        <v>10.39</v>
      </c>
      <c r="I3779" s="90">
        <v>10.39</v>
      </c>
      <c r="J3779" s="90" t="s">
        <v>10509</v>
      </c>
      <c r="K3779" s="90">
        <v>716</v>
      </c>
      <c r="L3779" s="90" t="s">
        <v>10512</v>
      </c>
    </row>
    <row r="3780" spans="1:12" hidden="1" outlineLevel="2" x14ac:dyDescent="0.25">
      <c r="A3780" s="90">
        <v>3</v>
      </c>
      <c r="B3780" s="26">
        <v>923863971</v>
      </c>
      <c r="C3780" s="90">
        <v>20</v>
      </c>
      <c r="D3780" s="90">
        <v>194548</v>
      </c>
      <c r="E3780" s="94">
        <v>43487</v>
      </c>
      <c r="F3780" s="26">
        <v>194548287670</v>
      </c>
      <c r="G3780" s="90">
        <v>287670</v>
      </c>
      <c r="H3780" s="90">
        <v>42.97</v>
      </c>
      <c r="I3780" s="90">
        <v>42.97</v>
      </c>
      <c r="J3780" s="90" t="s">
        <v>10509</v>
      </c>
      <c r="K3780" s="90">
        <v>685</v>
      </c>
      <c r="L3780" s="90" t="s">
        <v>10512</v>
      </c>
    </row>
    <row r="3781" spans="1:12" hidden="1" outlineLevel="2" x14ac:dyDescent="0.25">
      <c r="A3781" s="90">
        <v>3</v>
      </c>
      <c r="B3781" s="26">
        <v>923863971</v>
      </c>
      <c r="C3781" s="90">
        <v>20</v>
      </c>
      <c r="D3781" s="90">
        <v>196827</v>
      </c>
      <c r="E3781" s="94">
        <v>43518</v>
      </c>
      <c r="F3781" s="26">
        <v>196827289938</v>
      </c>
      <c r="G3781" s="90">
        <v>289938</v>
      </c>
      <c r="H3781" s="90">
        <v>3.11</v>
      </c>
      <c r="I3781" s="90">
        <v>3.11</v>
      </c>
      <c r="J3781" s="90" t="s">
        <v>10509</v>
      </c>
      <c r="K3781" s="90">
        <v>657</v>
      </c>
      <c r="L3781" s="90" t="s">
        <v>10512</v>
      </c>
    </row>
    <row r="3782" spans="1:12" hidden="1" outlineLevel="2" x14ac:dyDescent="0.25">
      <c r="A3782" s="90">
        <v>3</v>
      </c>
      <c r="B3782" s="26">
        <v>923866107</v>
      </c>
      <c r="C3782" s="90">
        <v>20</v>
      </c>
      <c r="D3782" s="90">
        <v>203019</v>
      </c>
      <c r="E3782" s="94">
        <v>43607</v>
      </c>
      <c r="F3782" s="26">
        <v>203019296084</v>
      </c>
      <c r="G3782" s="90">
        <v>296084</v>
      </c>
      <c r="H3782" s="90">
        <v>1.78</v>
      </c>
      <c r="I3782" s="90">
        <v>1.78</v>
      </c>
      <c r="J3782" s="90" t="s">
        <v>10509</v>
      </c>
      <c r="K3782" s="90">
        <v>565</v>
      </c>
      <c r="L3782" s="90" t="s">
        <v>10512</v>
      </c>
    </row>
    <row r="3783" spans="1:12" hidden="1" outlineLevel="2" x14ac:dyDescent="0.25">
      <c r="A3783" s="90">
        <v>3</v>
      </c>
      <c r="B3783" s="26">
        <v>923866107</v>
      </c>
      <c r="C3783" s="90">
        <v>20</v>
      </c>
      <c r="D3783" s="90">
        <v>205646</v>
      </c>
      <c r="E3783" s="94">
        <v>43637</v>
      </c>
      <c r="F3783" s="26">
        <v>205646298673</v>
      </c>
      <c r="G3783" s="90">
        <v>298673</v>
      </c>
      <c r="H3783" s="90">
        <v>3.92</v>
      </c>
      <c r="I3783" s="90">
        <v>3.92</v>
      </c>
      <c r="J3783" s="90" t="s">
        <v>10509</v>
      </c>
      <c r="K3783" s="90">
        <v>535</v>
      </c>
      <c r="L3783" s="90" t="s">
        <v>10512</v>
      </c>
    </row>
    <row r="3784" spans="1:12" hidden="1" outlineLevel="2" x14ac:dyDescent="0.25">
      <c r="A3784" s="90">
        <v>3</v>
      </c>
      <c r="B3784" s="26">
        <v>923866107</v>
      </c>
      <c r="C3784" s="90">
        <v>20</v>
      </c>
      <c r="D3784" s="90">
        <v>208362</v>
      </c>
      <c r="E3784" s="94">
        <v>43669</v>
      </c>
      <c r="F3784" s="26">
        <v>208362301330</v>
      </c>
      <c r="G3784" s="90">
        <v>301330</v>
      </c>
      <c r="H3784" s="90">
        <v>1.85</v>
      </c>
      <c r="I3784" s="90">
        <v>1.85</v>
      </c>
      <c r="J3784" s="90" t="s">
        <v>10509</v>
      </c>
      <c r="K3784" s="90">
        <v>504</v>
      </c>
      <c r="L3784" s="90" t="s">
        <v>10512</v>
      </c>
    </row>
    <row r="3785" spans="1:12" hidden="1" outlineLevel="2" x14ac:dyDescent="0.25">
      <c r="A3785" s="90">
        <v>3</v>
      </c>
      <c r="B3785" s="26">
        <v>923866354</v>
      </c>
      <c r="C3785" s="90">
        <v>20</v>
      </c>
      <c r="D3785" s="90">
        <v>205426</v>
      </c>
      <c r="E3785" s="94">
        <v>43637</v>
      </c>
      <c r="F3785" s="26">
        <v>205426298453</v>
      </c>
      <c r="G3785" s="90">
        <v>298453</v>
      </c>
      <c r="H3785" s="90">
        <v>28.43</v>
      </c>
      <c r="I3785" s="90">
        <v>28.43</v>
      </c>
      <c r="J3785" s="90" t="s">
        <v>10509</v>
      </c>
      <c r="K3785" s="90">
        <v>535</v>
      </c>
      <c r="L3785" s="90" t="s">
        <v>10512</v>
      </c>
    </row>
    <row r="3786" spans="1:12" hidden="1" outlineLevel="2" x14ac:dyDescent="0.25">
      <c r="A3786" s="90">
        <v>3</v>
      </c>
      <c r="B3786" s="26">
        <v>923894000</v>
      </c>
      <c r="C3786" s="90">
        <v>20</v>
      </c>
      <c r="D3786" s="90">
        <v>187288</v>
      </c>
      <c r="E3786" s="94">
        <v>43396</v>
      </c>
      <c r="F3786" s="26">
        <v>187288280443</v>
      </c>
      <c r="G3786" s="90">
        <v>280443</v>
      </c>
      <c r="H3786" s="90">
        <v>2.39</v>
      </c>
      <c r="I3786" s="90">
        <v>2.39</v>
      </c>
      <c r="J3786" s="90" t="s">
        <v>10509</v>
      </c>
      <c r="K3786" s="90">
        <v>777</v>
      </c>
      <c r="L3786" s="90" t="s">
        <v>10512</v>
      </c>
    </row>
    <row r="3787" spans="1:12" hidden="1" outlineLevel="2" x14ac:dyDescent="0.25">
      <c r="A3787" s="90">
        <v>3</v>
      </c>
      <c r="B3787" s="26">
        <v>923894000</v>
      </c>
      <c r="C3787" s="90">
        <v>20</v>
      </c>
      <c r="D3787" s="90">
        <v>189557</v>
      </c>
      <c r="E3787" s="94">
        <v>43426</v>
      </c>
      <c r="F3787" s="26">
        <v>189557282703</v>
      </c>
      <c r="G3787" s="90">
        <v>282703</v>
      </c>
      <c r="H3787" s="90">
        <v>1.68</v>
      </c>
      <c r="I3787" s="90">
        <v>1.68</v>
      </c>
      <c r="J3787" s="90" t="s">
        <v>10509</v>
      </c>
      <c r="K3787" s="90">
        <v>747</v>
      </c>
      <c r="L3787" s="90" t="s">
        <v>10512</v>
      </c>
    </row>
    <row r="3788" spans="1:12" hidden="1" outlineLevel="2" x14ac:dyDescent="0.25">
      <c r="A3788" s="90">
        <v>3</v>
      </c>
      <c r="B3788" s="26">
        <v>923920524</v>
      </c>
      <c r="C3788" s="90">
        <v>20</v>
      </c>
      <c r="D3788" s="90">
        <v>211058</v>
      </c>
      <c r="E3788" s="94">
        <v>43699</v>
      </c>
      <c r="F3788" s="26">
        <v>211058303917</v>
      </c>
      <c r="G3788" s="90">
        <v>303917</v>
      </c>
      <c r="H3788" s="90">
        <v>1.68</v>
      </c>
      <c r="I3788" s="90">
        <v>1.4</v>
      </c>
      <c r="J3788" s="90" t="s">
        <v>10509</v>
      </c>
      <c r="K3788" s="90">
        <v>473</v>
      </c>
      <c r="L3788" s="90" t="s">
        <v>10512</v>
      </c>
    </row>
    <row r="3789" spans="1:12" hidden="1" outlineLevel="2" x14ac:dyDescent="0.25">
      <c r="A3789" s="90">
        <v>3</v>
      </c>
      <c r="B3789" s="26">
        <v>923920524</v>
      </c>
      <c r="C3789" s="90">
        <v>20</v>
      </c>
      <c r="D3789" s="90">
        <v>213959</v>
      </c>
      <c r="E3789" s="94">
        <v>43731</v>
      </c>
      <c r="F3789" s="26">
        <v>213959306677</v>
      </c>
      <c r="G3789" s="90">
        <v>306677</v>
      </c>
      <c r="H3789" s="90">
        <v>1.68</v>
      </c>
      <c r="I3789" s="90">
        <v>1.68</v>
      </c>
      <c r="J3789" s="90" t="s">
        <v>10509</v>
      </c>
      <c r="K3789" s="90">
        <v>443</v>
      </c>
      <c r="L3789" s="90" t="s">
        <v>10512</v>
      </c>
    </row>
    <row r="3790" spans="1:12" hidden="1" outlineLevel="2" x14ac:dyDescent="0.25">
      <c r="A3790" s="90">
        <v>3</v>
      </c>
      <c r="B3790" s="26">
        <v>923925952</v>
      </c>
      <c r="C3790" s="90">
        <v>20</v>
      </c>
      <c r="D3790" s="90">
        <v>232343</v>
      </c>
      <c r="E3790" s="94">
        <v>43913</v>
      </c>
      <c r="F3790" s="26">
        <v>232343324044</v>
      </c>
      <c r="G3790" s="90">
        <v>324044</v>
      </c>
      <c r="H3790" s="90">
        <v>2.5499999999999998</v>
      </c>
      <c r="I3790" s="90">
        <v>2.5499999999999998</v>
      </c>
      <c r="J3790" s="90" t="s">
        <v>10509</v>
      </c>
      <c r="K3790" s="90">
        <v>260</v>
      </c>
      <c r="L3790" s="90" t="s">
        <v>10512</v>
      </c>
    </row>
    <row r="3791" spans="1:12" hidden="1" outlineLevel="2" x14ac:dyDescent="0.25">
      <c r="A3791" s="90">
        <v>3</v>
      </c>
      <c r="B3791" s="26">
        <v>923938708</v>
      </c>
      <c r="C3791" s="90">
        <v>20</v>
      </c>
      <c r="D3791" s="90">
        <v>226960</v>
      </c>
      <c r="E3791" s="94">
        <v>43851</v>
      </c>
      <c r="F3791" s="26">
        <v>226960318998</v>
      </c>
      <c r="G3791" s="90">
        <v>318998</v>
      </c>
      <c r="H3791" s="90">
        <v>1.68</v>
      </c>
      <c r="I3791" s="90">
        <v>1.68</v>
      </c>
      <c r="J3791" s="90" t="s">
        <v>10509</v>
      </c>
      <c r="K3791" s="90">
        <v>320</v>
      </c>
      <c r="L3791" s="90" t="s">
        <v>10512</v>
      </c>
    </row>
    <row r="3792" spans="1:12" hidden="1" outlineLevel="2" x14ac:dyDescent="0.25">
      <c r="A3792" s="90">
        <v>3</v>
      </c>
      <c r="B3792" s="26">
        <v>923938708</v>
      </c>
      <c r="C3792" s="90">
        <v>20</v>
      </c>
      <c r="D3792" s="90">
        <v>229845</v>
      </c>
      <c r="E3792" s="94">
        <v>43882</v>
      </c>
      <c r="F3792" s="26">
        <v>229845321694</v>
      </c>
      <c r="G3792" s="90">
        <v>321694</v>
      </c>
      <c r="H3792" s="90">
        <v>1.68</v>
      </c>
      <c r="I3792" s="90">
        <v>1.68</v>
      </c>
      <c r="J3792" s="90" t="s">
        <v>10509</v>
      </c>
      <c r="K3792" s="90">
        <v>291</v>
      </c>
      <c r="L3792" s="90" t="s">
        <v>10512</v>
      </c>
    </row>
    <row r="3793" spans="1:12" hidden="1" outlineLevel="2" x14ac:dyDescent="0.25">
      <c r="A3793" s="90">
        <v>3</v>
      </c>
      <c r="B3793" s="26">
        <v>925835282</v>
      </c>
      <c r="C3793" s="90">
        <v>20</v>
      </c>
      <c r="D3793" s="90">
        <v>231564</v>
      </c>
      <c r="E3793" s="94">
        <v>43913</v>
      </c>
      <c r="F3793" s="26">
        <v>231564323267</v>
      </c>
      <c r="G3793" s="90">
        <v>323267</v>
      </c>
      <c r="H3793" s="90">
        <v>13.91</v>
      </c>
      <c r="I3793" s="90">
        <v>13.91</v>
      </c>
      <c r="J3793" s="90" t="s">
        <v>10509</v>
      </c>
      <c r="K3793" s="90">
        <v>260</v>
      </c>
      <c r="L3793" s="90" t="s">
        <v>10512</v>
      </c>
    </row>
    <row r="3794" spans="1:12" hidden="1" outlineLevel="2" x14ac:dyDescent="0.25">
      <c r="A3794" s="90">
        <v>3</v>
      </c>
      <c r="B3794" s="26">
        <v>925835282</v>
      </c>
      <c r="C3794" s="90">
        <v>20</v>
      </c>
      <c r="D3794" s="90">
        <v>234551</v>
      </c>
      <c r="E3794" s="94">
        <v>43942</v>
      </c>
      <c r="F3794" s="26">
        <v>234551326032</v>
      </c>
      <c r="G3794" s="90">
        <v>326032</v>
      </c>
      <c r="H3794" s="90">
        <v>23.95</v>
      </c>
      <c r="I3794" s="90">
        <v>23.95</v>
      </c>
      <c r="J3794" s="90" t="s">
        <v>10509</v>
      </c>
      <c r="K3794" s="90">
        <v>230</v>
      </c>
      <c r="L3794" s="90" t="s">
        <v>10512</v>
      </c>
    </row>
    <row r="3795" spans="1:12" hidden="1" outlineLevel="2" x14ac:dyDescent="0.25">
      <c r="A3795" s="90">
        <v>3</v>
      </c>
      <c r="B3795" s="26">
        <v>925835282</v>
      </c>
      <c r="C3795" s="90">
        <v>20</v>
      </c>
      <c r="D3795" s="90">
        <v>237506</v>
      </c>
      <c r="E3795" s="94">
        <v>43972</v>
      </c>
      <c r="F3795" s="26">
        <v>237506328785</v>
      </c>
      <c r="G3795" s="90">
        <v>328785</v>
      </c>
      <c r="H3795" s="90">
        <v>17.809999999999999</v>
      </c>
      <c r="I3795" s="90">
        <v>17.809999999999999</v>
      </c>
      <c r="J3795" s="90" t="s">
        <v>10509</v>
      </c>
      <c r="K3795" s="90">
        <v>199</v>
      </c>
      <c r="L3795" s="90" t="s">
        <v>10512</v>
      </c>
    </row>
    <row r="3796" spans="1:12" hidden="1" outlineLevel="2" x14ac:dyDescent="0.25">
      <c r="A3796" s="90">
        <v>3</v>
      </c>
      <c r="B3796" s="26">
        <v>925838633</v>
      </c>
      <c r="C3796" s="90">
        <v>20</v>
      </c>
      <c r="D3796" s="90">
        <v>234698</v>
      </c>
      <c r="E3796" s="94">
        <v>43942</v>
      </c>
      <c r="F3796" s="26">
        <v>234698326179</v>
      </c>
      <c r="G3796" s="90">
        <v>326179</v>
      </c>
      <c r="H3796" s="90">
        <v>6.23</v>
      </c>
      <c r="I3796" s="90">
        <v>6.23</v>
      </c>
      <c r="J3796" s="90" t="s">
        <v>10509</v>
      </c>
      <c r="K3796" s="90">
        <v>230</v>
      </c>
      <c r="L3796" s="90" t="s">
        <v>10512</v>
      </c>
    </row>
    <row r="3797" spans="1:12" hidden="1" outlineLevel="2" x14ac:dyDescent="0.25">
      <c r="A3797" s="90">
        <v>3</v>
      </c>
      <c r="B3797" s="26">
        <v>925838633</v>
      </c>
      <c r="C3797" s="90">
        <v>20</v>
      </c>
      <c r="D3797" s="90">
        <v>237656</v>
      </c>
      <c r="E3797" s="94">
        <v>43972</v>
      </c>
      <c r="F3797" s="26">
        <v>237656328935</v>
      </c>
      <c r="G3797" s="90">
        <v>328935</v>
      </c>
      <c r="H3797" s="90">
        <v>6.18</v>
      </c>
      <c r="I3797" s="90">
        <v>6.18</v>
      </c>
      <c r="J3797" s="90" t="s">
        <v>10509</v>
      </c>
      <c r="K3797" s="90">
        <v>199</v>
      </c>
      <c r="L3797" s="90" t="s">
        <v>10512</v>
      </c>
    </row>
    <row r="3798" spans="1:12" hidden="1" outlineLevel="2" x14ac:dyDescent="0.25">
      <c r="A3798" s="90">
        <v>3</v>
      </c>
      <c r="B3798" s="26">
        <v>925906463</v>
      </c>
      <c r="C3798" s="90">
        <v>20</v>
      </c>
      <c r="D3798" s="90">
        <v>184763</v>
      </c>
      <c r="E3798" s="94">
        <v>43364</v>
      </c>
      <c r="F3798" s="26">
        <v>184763277924</v>
      </c>
      <c r="G3798" s="90">
        <v>277924</v>
      </c>
      <c r="H3798" s="90">
        <v>238.26</v>
      </c>
      <c r="I3798" s="90">
        <v>188.26</v>
      </c>
      <c r="J3798" s="90" t="s">
        <v>10509</v>
      </c>
      <c r="K3798" s="90">
        <v>808</v>
      </c>
      <c r="L3798" s="90" t="s">
        <v>10512</v>
      </c>
    </row>
    <row r="3799" spans="1:12" hidden="1" outlineLevel="2" x14ac:dyDescent="0.25">
      <c r="A3799" s="90">
        <v>3</v>
      </c>
      <c r="B3799" s="26">
        <v>925906463</v>
      </c>
      <c r="C3799" s="90">
        <v>20</v>
      </c>
      <c r="D3799" s="90">
        <v>187137</v>
      </c>
      <c r="E3799" s="94">
        <v>43396</v>
      </c>
      <c r="F3799" s="26">
        <v>187137280292</v>
      </c>
      <c r="G3799" s="90">
        <v>280292</v>
      </c>
      <c r="H3799" s="90">
        <v>53.61</v>
      </c>
      <c r="I3799" s="90">
        <v>53.61</v>
      </c>
      <c r="J3799" s="90" t="s">
        <v>10509</v>
      </c>
      <c r="K3799" s="90">
        <v>777</v>
      </c>
      <c r="L3799" s="90" t="s">
        <v>10512</v>
      </c>
    </row>
    <row r="3800" spans="1:12" hidden="1" outlineLevel="2" x14ac:dyDescent="0.25">
      <c r="A3800" s="90">
        <v>3</v>
      </c>
      <c r="B3800" s="26">
        <v>925920365</v>
      </c>
      <c r="C3800" s="90">
        <v>20</v>
      </c>
      <c r="D3800" s="90">
        <v>170691</v>
      </c>
      <c r="E3800" s="94">
        <v>43154</v>
      </c>
      <c r="F3800" s="26">
        <v>170691262341</v>
      </c>
      <c r="G3800" s="90">
        <v>262341</v>
      </c>
      <c r="H3800" s="90">
        <v>0.18</v>
      </c>
      <c r="I3800" s="90">
        <v>0.18</v>
      </c>
      <c r="J3800" s="90" t="s">
        <v>10509</v>
      </c>
      <c r="K3800" s="90">
        <v>1022</v>
      </c>
      <c r="L3800" s="90" t="s">
        <v>10512</v>
      </c>
    </row>
    <row r="3801" spans="1:12" hidden="1" outlineLevel="2" x14ac:dyDescent="0.25">
      <c r="A3801" s="90">
        <v>3</v>
      </c>
      <c r="B3801" s="26">
        <v>925920365</v>
      </c>
      <c r="C3801" s="90">
        <v>20</v>
      </c>
      <c r="D3801" s="90">
        <v>172428</v>
      </c>
      <c r="E3801" s="94">
        <v>43185</v>
      </c>
      <c r="F3801" s="26">
        <v>172428264075</v>
      </c>
      <c r="G3801" s="90">
        <v>264075</v>
      </c>
      <c r="H3801" s="90">
        <v>0.38</v>
      </c>
      <c r="I3801" s="90">
        <v>0.38</v>
      </c>
      <c r="J3801" s="90" t="s">
        <v>10509</v>
      </c>
      <c r="K3801" s="90">
        <v>991</v>
      </c>
      <c r="L3801" s="90" t="s">
        <v>10512</v>
      </c>
    </row>
    <row r="3802" spans="1:12" hidden="1" outlineLevel="2" x14ac:dyDescent="0.25">
      <c r="A3802" s="90">
        <v>3</v>
      </c>
      <c r="B3802" s="26">
        <v>924697238</v>
      </c>
      <c r="C3802" s="90">
        <v>20</v>
      </c>
      <c r="D3802" s="90">
        <v>230016</v>
      </c>
      <c r="E3802" s="94">
        <v>43882</v>
      </c>
      <c r="F3802" s="26">
        <v>230016321829</v>
      </c>
      <c r="G3802" s="90">
        <v>321829</v>
      </c>
      <c r="H3802" s="90">
        <v>1.68</v>
      </c>
      <c r="I3802" s="90">
        <v>1.68</v>
      </c>
      <c r="J3802" s="90" t="s">
        <v>10509</v>
      </c>
      <c r="K3802" s="90">
        <v>291</v>
      </c>
      <c r="L3802" s="90" t="s">
        <v>10512</v>
      </c>
    </row>
    <row r="3803" spans="1:12" hidden="1" outlineLevel="2" x14ac:dyDescent="0.25">
      <c r="A3803" s="90">
        <v>3</v>
      </c>
      <c r="B3803" s="26">
        <v>924697238</v>
      </c>
      <c r="C3803" s="90">
        <v>20</v>
      </c>
      <c r="D3803" s="90">
        <v>232965</v>
      </c>
      <c r="E3803" s="94">
        <v>43913</v>
      </c>
      <c r="F3803" s="26">
        <v>232965324574</v>
      </c>
      <c r="G3803" s="90">
        <v>324574</v>
      </c>
      <c r="H3803" s="90">
        <v>1.68</v>
      </c>
      <c r="I3803" s="90">
        <v>1.68</v>
      </c>
      <c r="J3803" s="90" t="s">
        <v>10509</v>
      </c>
      <c r="K3803" s="90">
        <v>260</v>
      </c>
      <c r="L3803" s="90" t="s">
        <v>10512</v>
      </c>
    </row>
    <row r="3804" spans="1:12" hidden="1" outlineLevel="2" x14ac:dyDescent="0.25">
      <c r="A3804" s="90">
        <v>3</v>
      </c>
      <c r="B3804" s="26">
        <v>924697238</v>
      </c>
      <c r="C3804" s="90">
        <v>20</v>
      </c>
      <c r="D3804" s="90">
        <v>238941</v>
      </c>
      <c r="E3804" s="94">
        <v>43972</v>
      </c>
      <c r="F3804" s="26">
        <v>238941330127</v>
      </c>
      <c r="G3804" s="90">
        <v>330127</v>
      </c>
      <c r="H3804" s="90">
        <v>1.68</v>
      </c>
      <c r="I3804" s="90">
        <v>1.68</v>
      </c>
      <c r="J3804" s="90" t="s">
        <v>10509</v>
      </c>
      <c r="K3804" s="90">
        <v>199</v>
      </c>
      <c r="L3804" s="90" t="s">
        <v>10512</v>
      </c>
    </row>
    <row r="3805" spans="1:12" hidden="1" outlineLevel="2" x14ac:dyDescent="0.25">
      <c r="A3805" s="90">
        <v>3</v>
      </c>
      <c r="B3805" s="26">
        <v>924701980</v>
      </c>
      <c r="C3805" s="90">
        <v>20</v>
      </c>
      <c r="D3805" s="90">
        <v>185194</v>
      </c>
      <c r="E3805" s="94">
        <v>43364</v>
      </c>
      <c r="F3805" s="26">
        <v>185194278355</v>
      </c>
      <c r="G3805" s="90">
        <v>278355</v>
      </c>
      <c r="H3805" s="90">
        <v>0.62</v>
      </c>
      <c r="I3805" s="90">
        <v>0.62</v>
      </c>
      <c r="J3805" s="90" t="s">
        <v>10509</v>
      </c>
      <c r="K3805" s="90">
        <v>808</v>
      </c>
      <c r="L3805" s="90" t="s">
        <v>10512</v>
      </c>
    </row>
    <row r="3806" spans="1:12" hidden="1" outlineLevel="2" x14ac:dyDescent="0.25">
      <c r="A3806" s="90">
        <v>3</v>
      </c>
      <c r="B3806" s="26">
        <v>924703853</v>
      </c>
      <c r="C3806" s="90">
        <v>20</v>
      </c>
      <c r="D3806" s="90">
        <v>177581</v>
      </c>
      <c r="E3806" s="94">
        <v>43273</v>
      </c>
      <c r="F3806" s="26">
        <v>177581270755</v>
      </c>
      <c r="G3806" s="90">
        <v>270755</v>
      </c>
      <c r="H3806" s="90">
        <v>0.64</v>
      </c>
      <c r="I3806" s="90">
        <v>0.64</v>
      </c>
      <c r="J3806" s="90" t="s">
        <v>10509</v>
      </c>
      <c r="K3806" s="90">
        <v>900</v>
      </c>
      <c r="L3806" s="90" t="s">
        <v>10512</v>
      </c>
    </row>
    <row r="3807" spans="1:12" hidden="1" outlineLevel="2" x14ac:dyDescent="0.25">
      <c r="A3807" s="90">
        <v>3</v>
      </c>
      <c r="B3807" s="26">
        <v>924719032</v>
      </c>
      <c r="C3807" s="90">
        <v>20</v>
      </c>
      <c r="D3807" s="90">
        <v>215160</v>
      </c>
      <c r="E3807" s="94">
        <v>43731</v>
      </c>
      <c r="F3807" s="26">
        <v>215160307875</v>
      </c>
      <c r="G3807" s="90">
        <v>307875</v>
      </c>
      <c r="H3807" s="90">
        <v>1.68</v>
      </c>
      <c r="I3807" s="90">
        <v>1.68</v>
      </c>
      <c r="J3807" s="90" t="s">
        <v>10509</v>
      </c>
      <c r="K3807" s="90">
        <v>443</v>
      </c>
      <c r="L3807" s="90" t="s">
        <v>10512</v>
      </c>
    </row>
    <row r="3808" spans="1:12" hidden="1" outlineLevel="2" x14ac:dyDescent="0.25">
      <c r="A3808" s="90">
        <v>3</v>
      </c>
      <c r="B3808" s="26">
        <v>924719032</v>
      </c>
      <c r="C3808" s="90">
        <v>20</v>
      </c>
      <c r="D3808" s="90">
        <v>218024</v>
      </c>
      <c r="E3808" s="94">
        <v>43759</v>
      </c>
      <c r="F3808" s="26">
        <v>218024310606</v>
      </c>
      <c r="G3808" s="90">
        <v>310606</v>
      </c>
      <c r="H3808" s="90">
        <v>1.68</v>
      </c>
      <c r="I3808" s="90">
        <v>1.68</v>
      </c>
      <c r="J3808" s="90" t="s">
        <v>10509</v>
      </c>
      <c r="K3808" s="90">
        <v>412</v>
      </c>
      <c r="L3808" s="90" t="s">
        <v>10512</v>
      </c>
    </row>
    <row r="3809" spans="1:12" hidden="1" outlineLevel="2" x14ac:dyDescent="0.25">
      <c r="A3809" s="90">
        <v>3</v>
      </c>
      <c r="B3809" s="26">
        <v>924719032</v>
      </c>
      <c r="C3809" s="90">
        <v>20</v>
      </c>
      <c r="D3809" s="90">
        <v>220907</v>
      </c>
      <c r="E3809" s="94">
        <v>43790</v>
      </c>
      <c r="F3809" s="26">
        <v>220907313338</v>
      </c>
      <c r="G3809" s="90">
        <v>313338</v>
      </c>
      <c r="H3809" s="90">
        <v>1.68</v>
      </c>
      <c r="I3809" s="90">
        <v>1.68</v>
      </c>
      <c r="J3809" s="90" t="s">
        <v>10509</v>
      </c>
      <c r="K3809" s="90">
        <v>382</v>
      </c>
      <c r="L3809" s="90" t="s">
        <v>10512</v>
      </c>
    </row>
    <row r="3810" spans="1:12" hidden="1" outlineLevel="2" x14ac:dyDescent="0.25">
      <c r="A3810" s="90">
        <v>3</v>
      </c>
      <c r="B3810" s="26">
        <v>924735541</v>
      </c>
      <c r="C3810" s="90">
        <v>20</v>
      </c>
      <c r="D3810" s="90">
        <v>168641</v>
      </c>
      <c r="E3810" s="94">
        <v>43124</v>
      </c>
      <c r="F3810" s="26">
        <v>168641260293</v>
      </c>
      <c r="G3810" s="90">
        <v>260293</v>
      </c>
      <c r="H3810" s="90">
        <v>4.47</v>
      </c>
      <c r="I3810" s="90">
        <v>4.47</v>
      </c>
      <c r="J3810" s="90" t="s">
        <v>10509</v>
      </c>
      <c r="K3810" s="90">
        <v>1050</v>
      </c>
      <c r="L3810" s="90" t="s">
        <v>10512</v>
      </c>
    </row>
    <row r="3811" spans="1:12" hidden="1" outlineLevel="2" x14ac:dyDescent="0.25">
      <c r="A3811" s="90">
        <v>3</v>
      </c>
      <c r="B3811" s="26">
        <v>924735541</v>
      </c>
      <c r="C3811" s="90">
        <v>20</v>
      </c>
      <c r="D3811" s="90">
        <v>170403</v>
      </c>
      <c r="E3811" s="94">
        <v>43154</v>
      </c>
      <c r="F3811" s="26">
        <v>170403262053</v>
      </c>
      <c r="G3811" s="90">
        <v>262053</v>
      </c>
      <c r="H3811" s="90">
        <v>0.21</v>
      </c>
      <c r="I3811" s="90">
        <v>0.21</v>
      </c>
      <c r="J3811" s="90" t="s">
        <v>10509</v>
      </c>
      <c r="K3811" s="90">
        <v>1022</v>
      </c>
      <c r="L3811" s="90" t="s">
        <v>10512</v>
      </c>
    </row>
    <row r="3812" spans="1:12" hidden="1" outlineLevel="2" x14ac:dyDescent="0.25">
      <c r="A3812" s="90">
        <v>3</v>
      </c>
      <c r="B3812" s="26">
        <v>924741564</v>
      </c>
      <c r="C3812" s="90">
        <v>20</v>
      </c>
      <c r="D3812" s="90">
        <v>178540</v>
      </c>
      <c r="E3812" s="94">
        <v>43273</v>
      </c>
      <c r="F3812" s="26">
        <v>178540271714</v>
      </c>
      <c r="G3812" s="90">
        <v>271714</v>
      </c>
      <c r="H3812" s="90">
        <v>32.049999999999997</v>
      </c>
      <c r="I3812" s="90">
        <v>32.049999999999997</v>
      </c>
      <c r="J3812" s="90" t="s">
        <v>10509</v>
      </c>
      <c r="K3812" s="90">
        <v>900</v>
      </c>
      <c r="L3812" s="90" t="s">
        <v>10512</v>
      </c>
    </row>
    <row r="3813" spans="1:12" hidden="1" outlineLevel="2" x14ac:dyDescent="0.25">
      <c r="A3813" s="90">
        <v>3</v>
      </c>
      <c r="B3813" s="26">
        <v>924753908</v>
      </c>
      <c r="C3813" s="90">
        <v>20</v>
      </c>
      <c r="D3813" s="90">
        <v>187116</v>
      </c>
      <c r="E3813" s="94">
        <v>43396</v>
      </c>
      <c r="F3813" s="26">
        <v>187116280271</v>
      </c>
      <c r="G3813" s="90">
        <v>280271</v>
      </c>
      <c r="H3813" s="90">
        <v>1.68</v>
      </c>
      <c r="I3813" s="90">
        <v>1.68</v>
      </c>
      <c r="J3813" s="90" t="s">
        <v>10509</v>
      </c>
      <c r="K3813" s="90">
        <v>777</v>
      </c>
      <c r="L3813" s="90" t="s">
        <v>10512</v>
      </c>
    </row>
    <row r="3814" spans="1:12" hidden="1" outlineLevel="2" x14ac:dyDescent="0.25">
      <c r="A3814" s="90">
        <v>3</v>
      </c>
      <c r="B3814" s="26">
        <v>924753908</v>
      </c>
      <c r="C3814" s="90">
        <v>20</v>
      </c>
      <c r="D3814" s="90">
        <v>189362</v>
      </c>
      <c r="E3814" s="94">
        <v>43426</v>
      </c>
      <c r="F3814" s="26">
        <v>189362282508</v>
      </c>
      <c r="G3814" s="90">
        <v>282508</v>
      </c>
      <c r="H3814" s="90">
        <v>1.68</v>
      </c>
      <c r="I3814" s="90">
        <v>1.68</v>
      </c>
      <c r="J3814" s="90" t="s">
        <v>10509</v>
      </c>
      <c r="K3814" s="90">
        <v>747</v>
      </c>
      <c r="L3814" s="90" t="s">
        <v>10512</v>
      </c>
    </row>
    <row r="3815" spans="1:12" hidden="1" outlineLevel="2" x14ac:dyDescent="0.25">
      <c r="A3815" s="90">
        <v>3</v>
      </c>
      <c r="B3815" s="26">
        <v>924753908</v>
      </c>
      <c r="C3815" s="90">
        <v>20</v>
      </c>
      <c r="D3815" s="90">
        <v>189396</v>
      </c>
      <c r="E3815" s="94">
        <v>43426</v>
      </c>
      <c r="F3815" s="26">
        <v>189396282542</v>
      </c>
      <c r="G3815" s="90">
        <v>282542</v>
      </c>
      <c r="H3815" s="90">
        <v>1.68</v>
      </c>
      <c r="I3815" s="90">
        <v>1.68</v>
      </c>
      <c r="J3815" s="90" t="s">
        <v>10509</v>
      </c>
      <c r="K3815" s="90">
        <v>747</v>
      </c>
      <c r="L3815" s="90" t="s">
        <v>10512</v>
      </c>
    </row>
    <row r="3816" spans="1:12" hidden="1" outlineLevel="2" x14ac:dyDescent="0.25">
      <c r="A3816" s="90">
        <v>3</v>
      </c>
      <c r="B3816" s="26">
        <v>924753908</v>
      </c>
      <c r="C3816" s="90">
        <v>20</v>
      </c>
      <c r="D3816" s="90">
        <v>191654</v>
      </c>
      <c r="E3816" s="94">
        <v>43455</v>
      </c>
      <c r="F3816" s="26">
        <v>191654284788</v>
      </c>
      <c r="G3816" s="90">
        <v>284788</v>
      </c>
      <c r="H3816" s="90">
        <v>1.68</v>
      </c>
      <c r="I3816" s="90">
        <v>1.68</v>
      </c>
      <c r="J3816" s="90" t="s">
        <v>10509</v>
      </c>
      <c r="K3816" s="90">
        <v>716</v>
      </c>
      <c r="L3816" s="90" t="s">
        <v>10512</v>
      </c>
    </row>
    <row r="3817" spans="1:12" hidden="1" outlineLevel="2" x14ac:dyDescent="0.25">
      <c r="A3817" s="90">
        <v>3</v>
      </c>
      <c r="B3817" s="26">
        <v>924756463</v>
      </c>
      <c r="C3817" s="90">
        <v>20</v>
      </c>
      <c r="D3817" s="90">
        <v>173036</v>
      </c>
      <c r="E3817" s="94">
        <v>43192</v>
      </c>
      <c r="F3817" s="26">
        <v>173036264680</v>
      </c>
      <c r="G3817" s="90">
        <v>264680</v>
      </c>
      <c r="H3817" s="90">
        <v>9.65</v>
      </c>
      <c r="I3817" s="90">
        <v>9.65</v>
      </c>
      <c r="J3817" s="90" t="s">
        <v>10509</v>
      </c>
      <c r="K3817" s="90">
        <v>991</v>
      </c>
      <c r="L3817" s="90" t="s">
        <v>10512</v>
      </c>
    </row>
    <row r="3818" spans="1:12" hidden="1" outlineLevel="2" x14ac:dyDescent="0.25">
      <c r="A3818" s="90">
        <v>3</v>
      </c>
      <c r="B3818" s="26">
        <v>924756463</v>
      </c>
      <c r="C3818" s="90">
        <v>20</v>
      </c>
      <c r="D3818" s="90">
        <v>174555</v>
      </c>
      <c r="E3818" s="94">
        <v>43214</v>
      </c>
      <c r="F3818" s="26">
        <v>174555267736</v>
      </c>
      <c r="G3818" s="90">
        <v>267736</v>
      </c>
      <c r="H3818" s="90">
        <v>15.36</v>
      </c>
      <c r="I3818" s="90">
        <v>15.36</v>
      </c>
      <c r="J3818" s="90" t="s">
        <v>10509</v>
      </c>
      <c r="K3818" s="90">
        <v>961</v>
      </c>
      <c r="L3818" s="90" t="s">
        <v>10512</v>
      </c>
    </row>
    <row r="3819" spans="1:12" hidden="1" outlineLevel="2" x14ac:dyDescent="0.25">
      <c r="A3819" s="90">
        <v>3</v>
      </c>
      <c r="B3819" s="26">
        <v>924756463</v>
      </c>
      <c r="C3819" s="90">
        <v>20</v>
      </c>
      <c r="D3819" s="90">
        <v>176409</v>
      </c>
      <c r="E3819" s="94">
        <v>43243</v>
      </c>
      <c r="F3819" s="26">
        <v>176409269586</v>
      </c>
      <c r="G3819" s="90">
        <v>269586</v>
      </c>
      <c r="H3819" s="90">
        <v>6.82</v>
      </c>
      <c r="I3819" s="90">
        <v>6.82</v>
      </c>
      <c r="J3819" s="90" t="s">
        <v>10509</v>
      </c>
      <c r="K3819" s="90">
        <v>930</v>
      </c>
      <c r="L3819" s="90" t="s">
        <v>10512</v>
      </c>
    </row>
    <row r="3820" spans="1:12" hidden="1" outlineLevel="2" x14ac:dyDescent="0.25">
      <c r="A3820" s="90">
        <v>3</v>
      </c>
      <c r="B3820" s="26">
        <v>924795842</v>
      </c>
      <c r="C3820" s="90">
        <v>20</v>
      </c>
      <c r="D3820" s="90">
        <v>230335</v>
      </c>
      <c r="E3820" s="94">
        <v>43882</v>
      </c>
      <c r="F3820" s="26">
        <v>230335322103</v>
      </c>
      <c r="G3820" s="90">
        <v>322103</v>
      </c>
      <c r="H3820" s="90">
        <v>1.37</v>
      </c>
      <c r="I3820" s="90">
        <v>1.37</v>
      </c>
      <c r="J3820" s="90" t="s">
        <v>10509</v>
      </c>
      <c r="K3820" s="90">
        <v>291</v>
      </c>
      <c r="L3820" s="90" t="s">
        <v>10512</v>
      </c>
    </row>
    <row r="3821" spans="1:12" hidden="1" outlineLevel="2" x14ac:dyDescent="0.25">
      <c r="A3821" s="90">
        <v>3</v>
      </c>
      <c r="B3821" s="26">
        <v>924796238</v>
      </c>
      <c r="C3821" s="90">
        <v>20</v>
      </c>
      <c r="D3821" s="90">
        <v>168974</v>
      </c>
      <c r="E3821" s="94">
        <v>43124</v>
      </c>
      <c r="F3821" s="26">
        <v>168974260626</v>
      </c>
      <c r="G3821" s="90">
        <v>260626</v>
      </c>
      <c r="H3821" s="90">
        <v>4.5199999999999996</v>
      </c>
      <c r="I3821" s="90">
        <v>4.5199999999999996</v>
      </c>
      <c r="J3821" s="90" t="s">
        <v>10509</v>
      </c>
      <c r="K3821" s="90">
        <v>1050</v>
      </c>
      <c r="L3821" s="90" t="s">
        <v>10512</v>
      </c>
    </row>
    <row r="3822" spans="1:12" hidden="1" outlineLevel="2" x14ac:dyDescent="0.25">
      <c r="A3822" s="90">
        <v>3</v>
      </c>
      <c r="B3822" s="26">
        <v>924824212</v>
      </c>
      <c r="C3822" s="90">
        <v>20</v>
      </c>
      <c r="D3822" s="90">
        <v>189572</v>
      </c>
      <c r="E3822" s="94">
        <v>43426</v>
      </c>
      <c r="F3822" s="26">
        <v>189572282718</v>
      </c>
      <c r="G3822" s="90">
        <v>282718</v>
      </c>
      <c r="H3822" s="90">
        <v>3.45</v>
      </c>
      <c r="I3822" s="90">
        <v>3.45</v>
      </c>
      <c r="J3822" s="90" t="s">
        <v>10509</v>
      </c>
      <c r="K3822" s="90">
        <v>747</v>
      </c>
      <c r="L3822" s="90" t="s">
        <v>10512</v>
      </c>
    </row>
    <row r="3823" spans="1:12" hidden="1" outlineLevel="2" x14ac:dyDescent="0.25">
      <c r="A3823" s="90">
        <v>3</v>
      </c>
      <c r="B3823" s="26">
        <v>924836091</v>
      </c>
      <c r="C3823" s="90">
        <v>20</v>
      </c>
      <c r="D3823" s="90">
        <v>189370</v>
      </c>
      <c r="E3823" s="94">
        <v>43426</v>
      </c>
      <c r="F3823" s="26">
        <v>189370282516</v>
      </c>
      <c r="G3823" s="90">
        <v>282516</v>
      </c>
      <c r="H3823" s="90">
        <v>7.13</v>
      </c>
      <c r="I3823" s="90">
        <v>7.13</v>
      </c>
      <c r="J3823" s="90" t="s">
        <v>10509</v>
      </c>
      <c r="K3823" s="90">
        <v>747</v>
      </c>
      <c r="L3823" s="90" t="s">
        <v>10512</v>
      </c>
    </row>
    <row r="3824" spans="1:12" hidden="1" outlineLevel="2" x14ac:dyDescent="0.25">
      <c r="A3824" s="90">
        <v>3</v>
      </c>
      <c r="B3824" s="26">
        <v>924836091</v>
      </c>
      <c r="C3824" s="90">
        <v>20</v>
      </c>
      <c r="D3824" s="90">
        <v>191660</v>
      </c>
      <c r="E3824" s="94">
        <v>43455</v>
      </c>
      <c r="F3824" s="26">
        <v>191660284794</v>
      </c>
      <c r="G3824" s="90">
        <v>284794</v>
      </c>
      <c r="H3824" s="90">
        <v>9.61</v>
      </c>
      <c r="I3824" s="90">
        <v>9.61</v>
      </c>
      <c r="J3824" s="90" t="s">
        <v>10509</v>
      </c>
      <c r="K3824" s="90">
        <v>716</v>
      </c>
      <c r="L3824" s="90" t="s">
        <v>10512</v>
      </c>
    </row>
    <row r="3825" spans="1:12" hidden="1" outlineLevel="2" x14ac:dyDescent="0.25">
      <c r="A3825" s="90">
        <v>3</v>
      </c>
      <c r="B3825" s="26">
        <v>924856800</v>
      </c>
      <c r="C3825" s="90">
        <v>20</v>
      </c>
      <c r="D3825" s="90">
        <v>218653</v>
      </c>
      <c r="E3825" s="94">
        <v>43759</v>
      </c>
      <c r="F3825" s="26">
        <v>218653311139</v>
      </c>
      <c r="G3825" s="90">
        <v>311139</v>
      </c>
      <c r="H3825" s="90">
        <v>0.08</v>
      </c>
      <c r="I3825" s="90">
        <v>0.08</v>
      </c>
      <c r="J3825" s="90" t="s">
        <v>10509</v>
      </c>
      <c r="K3825" s="90">
        <v>412</v>
      </c>
      <c r="L3825" s="90" t="s">
        <v>10512</v>
      </c>
    </row>
    <row r="3826" spans="1:12" hidden="1" outlineLevel="2" x14ac:dyDescent="0.25">
      <c r="A3826" s="90">
        <v>3</v>
      </c>
      <c r="B3826" s="26">
        <v>924867815</v>
      </c>
      <c r="C3826" s="90">
        <v>20</v>
      </c>
      <c r="D3826" s="90">
        <v>212065</v>
      </c>
      <c r="E3826" s="94">
        <v>43699</v>
      </c>
      <c r="F3826" s="26">
        <v>212065304922</v>
      </c>
      <c r="G3826" s="90">
        <v>304922</v>
      </c>
      <c r="H3826" s="90">
        <v>10.49</v>
      </c>
      <c r="I3826" s="90">
        <v>10.49</v>
      </c>
      <c r="J3826" s="90" t="s">
        <v>10509</v>
      </c>
      <c r="K3826" s="90">
        <v>473</v>
      </c>
      <c r="L3826" s="90" t="s">
        <v>10512</v>
      </c>
    </row>
    <row r="3827" spans="1:12" hidden="1" outlineLevel="2" x14ac:dyDescent="0.25">
      <c r="A3827" s="90">
        <v>3</v>
      </c>
      <c r="B3827" s="26">
        <v>924875610</v>
      </c>
      <c r="C3827" s="90">
        <v>20</v>
      </c>
      <c r="D3827" s="90">
        <v>198748</v>
      </c>
      <c r="E3827" s="94">
        <v>43546</v>
      </c>
      <c r="F3827" s="26">
        <v>198748291849</v>
      </c>
      <c r="G3827" s="90">
        <v>291849</v>
      </c>
      <c r="H3827" s="90">
        <v>3.47</v>
      </c>
      <c r="I3827" s="90">
        <v>3.47</v>
      </c>
      <c r="J3827" s="90" t="s">
        <v>10509</v>
      </c>
      <c r="K3827" s="90">
        <v>626</v>
      </c>
      <c r="L3827" s="90" t="s">
        <v>10512</v>
      </c>
    </row>
    <row r="3828" spans="1:12" hidden="1" outlineLevel="2" x14ac:dyDescent="0.25">
      <c r="A3828" s="90">
        <v>3</v>
      </c>
      <c r="B3828" s="26">
        <v>924875610</v>
      </c>
      <c r="C3828" s="90">
        <v>20</v>
      </c>
      <c r="D3828" s="90">
        <v>201096</v>
      </c>
      <c r="E3828" s="94">
        <v>43578</v>
      </c>
      <c r="F3828" s="26">
        <v>201096294184</v>
      </c>
      <c r="G3828" s="90">
        <v>294184</v>
      </c>
      <c r="H3828" s="90">
        <v>1.69</v>
      </c>
      <c r="I3828" s="90">
        <v>1.69</v>
      </c>
      <c r="J3828" s="90" t="s">
        <v>10509</v>
      </c>
      <c r="K3828" s="90">
        <v>596</v>
      </c>
      <c r="L3828" s="90" t="s">
        <v>10512</v>
      </c>
    </row>
    <row r="3829" spans="1:12" hidden="1" outlineLevel="2" x14ac:dyDescent="0.25">
      <c r="A3829" s="90">
        <v>3</v>
      </c>
      <c r="B3829" s="26">
        <v>924875610</v>
      </c>
      <c r="C3829" s="90">
        <v>20</v>
      </c>
      <c r="D3829" s="90">
        <v>203610</v>
      </c>
      <c r="E3829" s="94">
        <v>43607</v>
      </c>
      <c r="F3829" s="26">
        <v>203610296675</v>
      </c>
      <c r="G3829" s="90">
        <v>296675</v>
      </c>
      <c r="H3829" s="90">
        <v>1.68</v>
      </c>
      <c r="I3829" s="90">
        <v>1.68</v>
      </c>
      <c r="J3829" s="90" t="s">
        <v>10509</v>
      </c>
      <c r="K3829" s="90">
        <v>565</v>
      </c>
      <c r="L3829" s="90" t="s">
        <v>10512</v>
      </c>
    </row>
    <row r="3830" spans="1:12" hidden="1" outlineLevel="2" x14ac:dyDescent="0.25">
      <c r="A3830" s="90">
        <v>3</v>
      </c>
      <c r="B3830" s="26">
        <v>924919368</v>
      </c>
      <c r="C3830" s="90">
        <v>20</v>
      </c>
      <c r="D3830" s="90">
        <v>236134</v>
      </c>
      <c r="E3830" s="94">
        <v>43942</v>
      </c>
      <c r="F3830" s="26">
        <v>236134327497</v>
      </c>
      <c r="G3830" s="90">
        <v>327497</v>
      </c>
      <c r="H3830" s="90">
        <v>15.98</v>
      </c>
      <c r="I3830" s="90">
        <v>15.98</v>
      </c>
      <c r="J3830" s="90" t="s">
        <v>10509</v>
      </c>
      <c r="K3830" s="90">
        <v>230</v>
      </c>
      <c r="L3830" s="90" t="s">
        <v>10512</v>
      </c>
    </row>
    <row r="3831" spans="1:12" hidden="1" outlineLevel="2" x14ac:dyDescent="0.25">
      <c r="A3831" s="90">
        <v>3</v>
      </c>
      <c r="B3831" s="26">
        <v>924919368</v>
      </c>
      <c r="C3831" s="90">
        <v>20</v>
      </c>
      <c r="D3831" s="90">
        <v>239116</v>
      </c>
      <c r="E3831" s="94">
        <v>43972</v>
      </c>
      <c r="F3831" s="26">
        <v>239116330278</v>
      </c>
      <c r="G3831" s="90">
        <v>330278</v>
      </c>
      <c r="H3831" s="90">
        <v>4.9400000000000004</v>
      </c>
      <c r="I3831" s="90">
        <v>4.9400000000000004</v>
      </c>
      <c r="J3831" s="90" t="s">
        <v>10509</v>
      </c>
      <c r="K3831" s="90">
        <v>199</v>
      </c>
      <c r="L3831" s="90" t="s">
        <v>10512</v>
      </c>
    </row>
    <row r="3832" spans="1:12" hidden="1" outlineLevel="2" x14ac:dyDescent="0.25">
      <c r="A3832" s="90">
        <v>3</v>
      </c>
      <c r="B3832" s="26">
        <v>924957723</v>
      </c>
      <c r="C3832" s="90">
        <v>20</v>
      </c>
      <c r="D3832" s="90">
        <v>180572</v>
      </c>
      <c r="E3832" s="94">
        <v>43305</v>
      </c>
      <c r="F3832" s="26">
        <v>180572273742</v>
      </c>
      <c r="G3832" s="90">
        <v>273742</v>
      </c>
      <c r="H3832" s="90">
        <v>1.08</v>
      </c>
      <c r="I3832" s="90">
        <v>1.08</v>
      </c>
      <c r="J3832" s="90" t="s">
        <v>10509</v>
      </c>
      <c r="K3832" s="90">
        <v>869</v>
      </c>
      <c r="L3832" s="90" t="s">
        <v>10512</v>
      </c>
    </row>
    <row r="3833" spans="1:12" hidden="1" outlineLevel="2" x14ac:dyDescent="0.25">
      <c r="A3833" s="90">
        <v>3</v>
      </c>
      <c r="B3833" s="26">
        <v>924985187</v>
      </c>
      <c r="C3833" s="90">
        <v>20</v>
      </c>
      <c r="D3833" s="90">
        <v>201498</v>
      </c>
      <c r="E3833" s="94">
        <v>43578</v>
      </c>
      <c r="F3833" s="26">
        <v>201498294584</v>
      </c>
      <c r="G3833" s="90">
        <v>294584</v>
      </c>
      <c r="H3833" s="90">
        <v>2.25</v>
      </c>
      <c r="I3833" s="90">
        <v>2.25</v>
      </c>
      <c r="J3833" s="90" t="s">
        <v>10509</v>
      </c>
      <c r="K3833" s="90">
        <v>596</v>
      </c>
      <c r="L3833" s="90" t="s">
        <v>10512</v>
      </c>
    </row>
    <row r="3834" spans="1:12" hidden="1" outlineLevel="2" x14ac:dyDescent="0.25">
      <c r="A3834" s="90">
        <v>3</v>
      </c>
      <c r="B3834" s="26">
        <v>924985187</v>
      </c>
      <c r="C3834" s="90">
        <v>20</v>
      </c>
      <c r="D3834" s="90">
        <v>209336</v>
      </c>
      <c r="E3834" s="94">
        <v>43669</v>
      </c>
      <c r="F3834" s="26">
        <v>209336302302</v>
      </c>
      <c r="G3834" s="90">
        <v>302302</v>
      </c>
      <c r="H3834" s="90">
        <v>1.68</v>
      </c>
      <c r="I3834" s="90">
        <v>1.68</v>
      </c>
      <c r="J3834" s="90" t="s">
        <v>10509</v>
      </c>
      <c r="K3834" s="90">
        <v>504</v>
      </c>
      <c r="L3834" s="90" t="s">
        <v>10512</v>
      </c>
    </row>
    <row r="3835" spans="1:12" hidden="1" outlineLevel="2" x14ac:dyDescent="0.25">
      <c r="A3835" s="90">
        <v>3</v>
      </c>
      <c r="B3835" s="26">
        <v>924990997</v>
      </c>
      <c r="C3835" s="90">
        <v>20</v>
      </c>
      <c r="D3835" s="90">
        <v>236034</v>
      </c>
      <c r="E3835" s="94">
        <v>43942</v>
      </c>
      <c r="F3835" s="26">
        <v>236034327410</v>
      </c>
      <c r="G3835" s="90">
        <v>327410</v>
      </c>
      <c r="H3835" s="90">
        <v>2.52</v>
      </c>
      <c r="I3835" s="90">
        <v>2.52</v>
      </c>
      <c r="J3835" s="90" t="s">
        <v>10509</v>
      </c>
      <c r="K3835" s="90">
        <v>230</v>
      </c>
      <c r="L3835" s="90" t="s">
        <v>10512</v>
      </c>
    </row>
    <row r="3836" spans="1:12" hidden="1" outlineLevel="2" x14ac:dyDescent="0.25">
      <c r="A3836" s="90">
        <v>3</v>
      </c>
      <c r="B3836" s="26">
        <v>924990997</v>
      </c>
      <c r="C3836" s="90">
        <v>20</v>
      </c>
      <c r="D3836" s="90">
        <v>239006</v>
      </c>
      <c r="E3836" s="94">
        <v>43972</v>
      </c>
      <c r="F3836" s="26">
        <v>239006330181</v>
      </c>
      <c r="G3836" s="90">
        <v>330181</v>
      </c>
      <c r="H3836" s="90">
        <v>6.17</v>
      </c>
      <c r="I3836" s="90">
        <v>6.17</v>
      </c>
      <c r="J3836" s="90" t="s">
        <v>10509</v>
      </c>
      <c r="K3836" s="90">
        <v>199</v>
      </c>
      <c r="L3836" s="90" t="s">
        <v>10512</v>
      </c>
    </row>
    <row r="3837" spans="1:12" hidden="1" outlineLevel="2" x14ac:dyDescent="0.25">
      <c r="A3837" s="90">
        <v>3</v>
      </c>
      <c r="B3837" s="26">
        <v>925010977</v>
      </c>
      <c r="C3837" s="90">
        <v>20</v>
      </c>
      <c r="D3837" s="90">
        <v>220717</v>
      </c>
      <c r="E3837" s="94">
        <v>43790</v>
      </c>
      <c r="F3837" s="26">
        <v>220717313149</v>
      </c>
      <c r="G3837" s="90">
        <v>313149</v>
      </c>
      <c r="H3837" s="90">
        <v>1.68</v>
      </c>
      <c r="I3837" s="90">
        <v>1.68</v>
      </c>
      <c r="J3837" s="90" t="s">
        <v>10509</v>
      </c>
      <c r="K3837" s="90">
        <v>382</v>
      </c>
      <c r="L3837" s="90" t="s">
        <v>10512</v>
      </c>
    </row>
    <row r="3838" spans="1:12" hidden="1" outlineLevel="2" x14ac:dyDescent="0.25">
      <c r="A3838" s="90">
        <v>3</v>
      </c>
      <c r="B3838" s="26">
        <v>925012924</v>
      </c>
      <c r="C3838" s="90">
        <v>20</v>
      </c>
      <c r="D3838" s="90">
        <v>171947</v>
      </c>
      <c r="E3838" s="94">
        <v>43185</v>
      </c>
      <c r="F3838" s="26">
        <v>171947263594</v>
      </c>
      <c r="G3838" s="90">
        <v>263594</v>
      </c>
      <c r="H3838" s="90">
        <v>1.68</v>
      </c>
      <c r="I3838" s="90">
        <v>1.68</v>
      </c>
      <c r="J3838" s="90" t="s">
        <v>10509</v>
      </c>
      <c r="K3838" s="90">
        <v>991</v>
      </c>
      <c r="L3838" s="90" t="s">
        <v>10512</v>
      </c>
    </row>
    <row r="3839" spans="1:12" hidden="1" outlineLevel="2" x14ac:dyDescent="0.25">
      <c r="A3839" s="90">
        <v>3</v>
      </c>
      <c r="B3839" s="26">
        <v>925022550</v>
      </c>
      <c r="C3839" s="90">
        <v>20</v>
      </c>
      <c r="D3839" s="90">
        <v>178416</v>
      </c>
      <c r="E3839" s="94">
        <v>43273</v>
      </c>
      <c r="F3839" s="26">
        <v>178416271590</v>
      </c>
      <c r="G3839" s="90">
        <v>271590</v>
      </c>
      <c r="H3839" s="90">
        <v>5.45</v>
      </c>
      <c r="I3839" s="90">
        <v>5.45</v>
      </c>
      <c r="J3839" s="90" t="s">
        <v>10509</v>
      </c>
      <c r="K3839" s="90">
        <v>900</v>
      </c>
      <c r="L3839" s="90" t="s">
        <v>10512</v>
      </c>
    </row>
    <row r="3840" spans="1:12" hidden="1" outlineLevel="2" x14ac:dyDescent="0.25">
      <c r="A3840" s="90">
        <v>3</v>
      </c>
      <c r="B3840" s="26">
        <v>925026098</v>
      </c>
      <c r="C3840" s="90">
        <v>20</v>
      </c>
      <c r="D3840" s="90">
        <v>173066</v>
      </c>
      <c r="E3840" s="94">
        <v>43194</v>
      </c>
      <c r="F3840" s="26">
        <v>173066264710</v>
      </c>
      <c r="G3840" s="90">
        <v>264710</v>
      </c>
      <c r="H3840" s="90">
        <v>4.97</v>
      </c>
      <c r="I3840" s="90">
        <v>4.97</v>
      </c>
      <c r="J3840" s="90" t="s">
        <v>10509</v>
      </c>
      <c r="K3840" s="90">
        <v>991</v>
      </c>
      <c r="L3840" s="90" t="s">
        <v>10512</v>
      </c>
    </row>
    <row r="3841" spans="1:12" hidden="1" outlineLevel="2" x14ac:dyDescent="0.25">
      <c r="A3841" s="90">
        <v>3</v>
      </c>
      <c r="B3841" s="26">
        <v>925060014</v>
      </c>
      <c r="C3841" s="90">
        <v>20</v>
      </c>
      <c r="D3841" s="90">
        <v>215265</v>
      </c>
      <c r="E3841" s="94">
        <v>43731</v>
      </c>
      <c r="F3841" s="26">
        <v>215265307976</v>
      </c>
      <c r="G3841" s="90">
        <v>307976</v>
      </c>
      <c r="H3841" s="90">
        <v>8.74</v>
      </c>
      <c r="I3841" s="90">
        <v>8.74</v>
      </c>
      <c r="J3841" s="90" t="s">
        <v>10509</v>
      </c>
      <c r="K3841" s="90">
        <v>443</v>
      </c>
      <c r="L3841" s="90" t="s">
        <v>10512</v>
      </c>
    </row>
    <row r="3842" spans="1:12" hidden="1" outlineLevel="2" x14ac:dyDescent="0.25">
      <c r="A3842" s="90">
        <v>3</v>
      </c>
      <c r="B3842" s="26">
        <v>925085334</v>
      </c>
      <c r="C3842" s="90">
        <v>20</v>
      </c>
      <c r="D3842" s="90">
        <v>168823</v>
      </c>
      <c r="E3842" s="94">
        <v>43124</v>
      </c>
      <c r="F3842" s="26">
        <v>168823260475</v>
      </c>
      <c r="G3842" s="90">
        <v>260475</v>
      </c>
      <c r="H3842" s="90">
        <v>16.95</v>
      </c>
      <c r="I3842" s="90">
        <v>16.95</v>
      </c>
      <c r="J3842" s="90" t="s">
        <v>10509</v>
      </c>
      <c r="K3842" s="90">
        <v>1050</v>
      </c>
      <c r="L3842" s="90" t="s">
        <v>10512</v>
      </c>
    </row>
    <row r="3843" spans="1:12" hidden="1" outlineLevel="2" x14ac:dyDescent="0.25">
      <c r="A3843" s="90">
        <v>3</v>
      </c>
      <c r="B3843" s="26">
        <v>925185019</v>
      </c>
      <c r="C3843" s="90">
        <v>20</v>
      </c>
      <c r="D3843" s="90">
        <v>218292</v>
      </c>
      <c r="E3843" s="94">
        <v>43759</v>
      </c>
      <c r="F3843" s="26">
        <v>218292310848</v>
      </c>
      <c r="G3843" s="90">
        <v>310848</v>
      </c>
      <c r="H3843" s="90">
        <v>0.6</v>
      </c>
      <c r="I3843" s="90">
        <v>0.6</v>
      </c>
      <c r="J3843" s="90" t="s">
        <v>10509</v>
      </c>
      <c r="K3843" s="90">
        <v>412</v>
      </c>
      <c r="L3843" s="90" t="s">
        <v>10512</v>
      </c>
    </row>
    <row r="3844" spans="1:12" hidden="1" outlineLevel="2" x14ac:dyDescent="0.25">
      <c r="A3844" s="90">
        <v>3</v>
      </c>
      <c r="B3844" s="26">
        <v>925191702001</v>
      </c>
      <c r="C3844" s="90">
        <v>20</v>
      </c>
      <c r="D3844" s="90">
        <v>227751</v>
      </c>
      <c r="E3844" s="94">
        <v>43864</v>
      </c>
      <c r="F3844" s="26">
        <v>227751319715</v>
      </c>
      <c r="G3844" s="90">
        <v>319715</v>
      </c>
      <c r="H3844" s="90">
        <v>1.68</v>
      </c>
      <c r="I3844" s="90">
        <v>1.68</v>
      </c>
      <c r="J3844" s="90" t="s">
        <v>10509</v>
      </c>
      <c r="K3844" s="90">
        <v>320</v>
      </c>
      <c r="L3844" s="90" t="s">
        <v>10512</v>
      </c>
    </row>
    <row r="3845" spans="1:12" hidden="1" outlineLevel="2" x14ac:dyDescent="0.25">
      <c r="A3845" s="90">
        <v>3</v>
      </c>
      <c r="B3845" s="26">
        <v>925191702001</v>
      </c>
      <c r="C3845" s="90">
        <v>20</v>
      </c>
      <c r="D3845" s="90">
        <v>230719</v>
      </c>
      <c r="E3845" s="94">
        <v>43892</v>
      </c>
      <c r="F3845" s="26">
        <v>230719322479</v>
      </c>
      <c r="G3845" s="90">
        <v>322479</v>
      </c>
      <c r="H3845" s="90">
        <v>11.5</v>
      </c>
      <c r="I3845" s="90">
        <v>11.5</v>
      </c>
      <c r="J3845" s="90" t="s">
        <v>10509</v>
      </c>
      <c r="K3845" s="90">
        <v>291</v>
      </c>
      <c r="L3845" s="90" t="s">
        <v>10512</v>
      </c>
    </row>
    <row r="3846" spans="1:12" hidden="1" outlineLevel="2" x14ac:dyDescent="0.25">
      <c r="A3846" s="90">
        <v>3</v>
      </c>
      <c r="B3846" s="26">
        <v>925191702001</v>
      </c>
      <c r="C3846" s="90">
        <v>20</v>
      </c>
      <c r="D3846" s="90">
        <v>236660</v>
      </c>
      <c r="E3846" s="94">
        <v>43952</v>
      </c>
      <c r="F3846" s="26">
        <v>236660327996</v>
      </c>
      <c r="G3846" s="90">
        <v>327996</v>
      </c>
      <c r="H3846" s="90">
        <v>1.68</v>
      </c>
      <c r="I3846" s="90">
        <v>1.68</v>
      </c>
      <c r="J3846" s="90" t="s">
        <v>10509</v>
      </c>
      <c r="K3846" s="90">
        <v>230</v>
      </c>
      <c r="L3846" s="90" t="s">
        <v>10512</v>
      </c>
    </row>
    <row r="3847" spans="1:12" hidden="1" outlineLevel="2" x14ac:dyDescent="0.25">
      <c r="A3847" s="90">
        <v>3</v>
      </c>
      <c r="B3847" s="26">
        <v>925200388</v>
      </c>
      <c r="C3847" s="90">
        <v>20</v>
      </c>
      <c r="D3847" s="90">
        <v>239299</v>
      </c>
      <c r="E3847" s="94">
        <v>43972</v>
      </c>
      <c r="F3847" s="26">
        <v>239299330436</v>
      </c>
      <c r="G3847" s="90">
        <v>330436</v>
      </c>
      <c r="H3847" s="90">
        <v>0.01</v>
      </c>
      <c r="I3847" s="90">
        <v>0.01</v>
      </c>
      <c r="J3847" s="90" t="s">
        <v>10509</v>
      </c>
      <c r="K3847" s="90">
        <v>199</v>
      </c>
      <c r="L3847" s="90" t="s">
        <v>10512</v>
      </c>
    </row>
    <row r="3848" spans="1:12" hidden="1" outlineLevel="2" x14ac:dyDescent="0.25">
      <c r="A3848" s="90">
        <v>3</v>
      </c>
      <c r="B3848" s="26">
        <v>925294092</v>
      </c>
      <c r="C3848" s="90">
        <v>20</v>
      </c>
      <c r="D3848" s="90">
        <v>211759</v>
      </c>
      <c r="E3848" s="94">
        <v>43699</v>
      </c>
      <c r="F3848" s="26">
        <v>211759304617</v>
      </c>
      <c r="G3848" s="90">
        <v>304617</v>
      </c>
      <c r="H3848" s="90">
        <v>1.68</v>
      </c>
      <c r="I3848" s="90">
        <v>1.68</v>
      </c>
      <c r="J3848" s="90" t="s">
        <v>10509</v>
      </c>
      <c r="K3848" s="90">
        <v>473</v>
      </c>
      <c r="L3848" s="90" t="s">
        <v>10512</v>
      </c>
    </row>
    <row r="3849" spans="1:12" hidden="1" outlineLevel="2" x14ac:dyDescent="0.25">
      <c r="A3849" s="90">
        <v>3</v>
      </c>
      <c r="B3849" s="26">
        <v>925313033</v>
      </c>
      <c r="C3849" s="90">
        <v>20</v>
      </c>
      <c r="D3849" s="90">
        <v>174137</v>
      </c>
      <c r="E3849" s="94">
        <v>43214</v>
      </c>
      <c r="F3849" s="26">
        <v>174137267318</v>
      </c>
      <c r="G3849" s="90">
        <v>267318</v>
      </c>
      <c r="H3849" s="90">
        <v>1.68</v>
      </c>
      <c r="I3849" s="90">
        <v>1.68</v>
      </c>
      <c r="J3849" s="90" t="s">
        <v>10509</v>
      </c>
      <c r="K3849" s="90">
        <v>961</v>
      </c>
      <c r="L3849" s="90" t="s">
        <v>10512</v>
      </c>
    </row>
    <row r="3850" spans="1:12" hidden="1" outlineLevel="2" x14ac:dyDescent="0.25">
      <c r="A3850" s="90">
        <v>3</v>
      </c>
      <c r="B3850" s="26">
        <v>925313033</v>
      </c>
      <c r="C3850" s="90">
        <v>20</v>
      </c>
      <c r="D3850" s="90">
        <v>175977</v>
      </c>
      <c r="E3850" s="94">
        <v>43243</v>
      </c>
      <c r="F3850" s="26">
        <v>175977269154</v>
      </c>
      <c r="G3850" s="90">
        <v>269154</v>
      </c>
      <c r="H3850" s="90">
        <v>1.68</v>
      </c>
      <c r="I3850" s="90">
        <v>1.68</v>
      </c>
      <c r="J3850" s="90" t="s">
        <v>10509</v>
      </c>
      <c r="K3850" s="90">
        <v>930</v>
      </c>
      <c r="L3850" s="90" t="s">
        <v>10512</v>
      </c>
    </row>
    <row r="3851" spans="1:12" hidden="1" outlineLevel="2" x14ac:dyDescent="0.25">
      <c r="A3851" s="90">
        <v>3</v>
      </c>
      <c r="B3851" s="26">
        <v>925313033</v>
      </c>
      <c r="C3851" s="90">
        <v>20</v>
      </c>
      <c r="D3851" s="90">
        <v>177965</v>
      </c>
      <c r="E3851" s="94">
        <v>43273</v>
      </c>
      <c r="F3851" s="26">
        <v>177965271139</v>
      </c>
      <c r="G3851" s="90">
        <v>271139</v>
      </c>
      <c r="H3851" s="90">
        <v>1.68</v>
      </c>
      <c r="I3851" s="90">
        <v>1.68</v>
      </c>
      <c r="J3851" s="90" t="s">
        <v>10509</v>
      </c>
      <c r="K3851" s="90">
        <v>900</v>
      </c>
      <c r="L3851" s="90" t="s">
        <v>10512</v>
      </c>
    </row>
    <row r="3852" spans="1:12" hidden="1" outlineLevel="2" x14ac:dyDescent="0.25">
      <c r="A3852" s="90">
        <v>3</v>
      </c>
      <c r="B3852" s="26">
        <v>925313611</v>
      </c>
      <c r="C3852" s="90">
        <v>20</v>
      </c>
      <c r="D3852" s="90">
        <v>232940</v>
      </c>
      <c r="E3852" s="94">
        <v>43913</v>
      </c>
      <c r="F3852" s="26">
        <v>232940324550</v>
      </c>
      <c r="G3852" s="90">
        <v>324550</v>
      </c>
      <c r="H3852" s="90">
        <v>4.2300000000000004</v>
      </c>
      <c r="I3852" s="90">
        <v>4.2300000000000004</v>
      </c>
      <c r="J3852" s="90" t="s">
        <v>10509</v>
      </c>
      <c r="K3852" s="90">
        <v>260</v>
      </c>
      <c r="L3852" s="90" t="s">
        <v>10512</v>
      </c>
    </row>
    <row r="3853" spans="1:12" hidden="1" outlineLevel="2" x14ac:dyDescent="0.25">
      <c r="A3853" s="90">
        <v>3</v>
      </c>
      <c r="B3853" s="26">
        <v>925313611</v>
      </c>
      <c r="C3853" s="90">
        <v>20</v>
      </c>
      <c r="D3853" s="90">
        <v>238915</v>
      </c>
      <c r="E3853" s="94">
        <v>43972</v>
      </c>
      <c r="F3853" s="26">
        <v>238915330102</v>
      </c>
      <c r="G3853" s="90">
        <v>330102</v>
      </c>
      <c r="H3853" s="90">
        <v>6.25</v>
      </c>
      <c r="I3853" s="90">
        <v>6.25</v>
      </c>
      <c r="J3853" s="90" t="s">
        <v>10509</v>
      </c>
      <c r="K3853" s="90">
        <v>199</v>
      </c>
      <c r="L3853" s="90" t="s">
        <v>10512</v>
      </c>
    </row>
    <row r="3854" spans="1:12" hidden="1" outlineLevel="2" x14ac:dyDescent="0.25">
      <c r="A3854" s="90">
        <v>3</v>
      </c>
      <c r="B3854" s="26">
        <v>925315558</v>
      </c>
      <c r="C3854" s="90">
        <v>20</v>
      </c>
      <c r="D3854" s="90">
        <v>174532</v>
      </c>
      <c r="E3854" s="94">
        <v>43214</v>
      </c>
      <c r="F3854" s="26">
        <v>174532267713</v>
      </c>
      <c r="G3854" s="90">
        <v>267713</v>
      </c>
      <c r="H3854" s="90">
        <v>3.98</v>
      </c>
      <c r="I3854" s="90">
        <v>3.98</v>
      </c>
      <c r="J3854" s="90" t="s">
        <v>10509</v>
      </c>
      <c r="K3854" s="90">
        <v>961</v>
      </c>
      <c r="L3854" s="90" t="s">
        <v>10512</v>
      </c>
    </row>
    <row r="3855" spans="1:12" hidden="1" outlineLevel="2" x14ac:dyDescent="0.25">
      <c r="A3855" s="90">
        <v>3</v>
      </c>
      <c r="B3855" s="26">
        <v>925315558</v>
      </c>
      <c r="C3855" s="90">
        <v>20</v>
      </c>
      <c r="D3855" s="90">
        <v>176387</v>
      </c>
      <c r="E3855" s="94">
        <v>43243</v>
      </c>
      <c r="F3855" s="26">
        <v>176387269564</v>
      </c>
      <c r="G3855" s="90">
        <v>269564</v>
      </c>
      <c r="H3855" s="90">
        <v>0.75</v>
      </c>
      <c r="I3855" s="90">
        <v>0.75</v>
      </c>
      <c r="J3855" s="90" t="s">
        <v>10509</v>
      </c>
      <c r="K3855" s="90">
        <v>930</v>
      </c>
      <c r="L3855" s="90" t="s">
        <v>10512</v>
      </c>
    </row>
    <row r="3856" spans="1:12" hidden="1" outlineLevel="2" x14ac:dyDescent="0.25">
      <c r="A3856" s="90">
        <v>3</v>
      </c>
      <c r="B3856" s="26">
        <v>925317075001</v>
      </c>
      <c r="C3856" s="90">
        <v>20</v>
      </c>
      <c r="D3856" s="90">
        <v>197392</v>
      </c>
      <c r="E3856" s="94">
        <v>43525</v>
      </c>
      <c r="F3856" s="26">
        <v>197392290496</v>
      </c>
      <c r="G3856" s="90">
        <v>290496</v>
      </c>
      <c r="H3856" s="90">
        <v>1.68</v>
      </c>
      <c r="I3856" s="90">
        <v>1.68</v>
      </c>
      <c r="J3856" s="90" t="s">
        <v>10509</v>
      </c>
      <c r="K3856" s="90">
        <v>657</v>
      </c>
      <c r="L3856" s="90" t="s">
        <v>10512</v>
      </c>
    </row>
    <row r="3857" spans="1:12" hidden="1" outlineLevel="2" x14ac:dyDescent="0.25">
      <c r="A3857" s="90">
        <v>3</v>
      </c>
      <c r="B3857" s="26">
        <v>925317075001</v>
      </c>
      <c r="C3857" s="90">
        <v>20</v>
      </c>
      <c r="D3857" s="90">
        <v>199723</v>
      </c>
      <c r="E3857" s="94">
        <v>43556</v>
      </c>
      <c r="F3857" s="26">
        <v>199723292814</v>
      </c>
      <c r="G3857" s="90">
        <v>292814</v>
      </c>
      <c r="H3857" s="90">
        <v>1.68</v>
      </c>
      <c r="I3857" s="90">
        <v>1.68</v>
      </c>
      <c r="J3857" s="90" t="s">
        <v>10509</v>
      </c>
      <c r="K3857" s="90">
        <v>626</v>
      </c>
      <c r="L3857" s="90" t="s">
        <v>10512</v>
      </c>
    </row>
    <row r="3858" spans="1:12" hidden="1" outlineLevel="2" x14ac:dyDescent="0.25">
      <c r="A3858" s="90">
        <v>3</v>
      </c>
      <c r="B3858" s="26">
        <v>925325060</v>
      </c>
      <c r="C3858" s="90">
        <v>20</v>
      </c>
      <c r="D3858" s="90">
        <v>211640</v>
      </c>
      <c r="E3858" s="94">
        <v>43699</v>
      </c>
      <c r="F3858" s="26">
        <v>211640304499</v>
      </c>
      <c r="G3858" s="90">
        <v>304499</v>
      </c>
      <c r="H3858" s="90">
        <v>3.19</v>
      </c>
      <c r="I3858" s="90">
        <v>3.19</v>
      </c>
      <c r="J3858" s="90" t="s">
        <v>10509</v>
      </c>
      <c r="K3858" s="90">
        <v>473</v>
      </c>
      <c r="L3858" s="90" t="s">
        <v>10512</v>
      </c>
    </row>
    <row r="3859" spans="1:12" hidden="1" outlineLevel="2" x14ac:dyDescent="0.25">
      <c r="A3859" s="90">
        <v>3</v>
      </c>
      <c r="B3859" s="26">
        <v>925325060</v>
      </c>
      <c r="C3859" s="90">
        <v>20</v>
      </c>
      <c r="D3859" s="90">
        <v>217449</v>
      </c>
      <c r="E3859" s="94">
        <v>43759</v>
      </c>
      <c r="F3859" s="26">
        <v>217449310034</v>
      </c>
      <c r="G3859" s="90">
        <v>310034</v>
      </c>
      <c r="H3859" s="90">
        <v>3.79</v>
      </c>
      <c r="I3859" s="90">
        <v>3.79</v>
      </c>
      <c r="J3859" s="90" t="s">
        <v>10509</v>
      </c>
      <c r="K3859" s="90">
        <v>412</v>
      </c>
      <c r="L3859" s="90" t="s">
        <v>10512</v>
      </c>
    </row>
    <row r="3860" spans="1:12" hidden="1" outlineLevel="2" x14ac:dyDescent="0.25">
      <c r="A3860" s="90">
        <v>3</v>
      </c>
      <c r="B3860" s="26">
        <v>925364721</v>
      </c>
      <c r="C3860" s="90">
        <v>20</v>
      </c>
      <c r="D3860" s="90">
        <v>231379</v>
      </c>
      <c r="E3860" s="94">
        <v>43913</v>
      </c>
      <c r="F3860" s="26">
        <v>231379323082</v>
      </c>
      <c r="G3860" s="90">
        <v>323082</v>
      </c>
      <c r="H3860" s="90">
        <v>1.72</v>
      </c>
      <c r="I3860" s="90">
        <v>1.72</v>
      </c>
      <c r="J3860" s="90" t="s">
        <v>10509</v>
      </c>
      <c r="K3860" s="90">
        <v>260</v>
      </c>
      <c r="L3860" s="90" t="s">
        <v>10512</v>
      </c>
    </row>
    <row r="3861" spans="1:12" hidden="1" outlineLevel="2" x14ac:dyDescent="0.25">
      <c r="A3861" s="90">
        <v>3</v>
      </c>
      <c r="B3861" s="26">
        <v>925364721</v>
      </c>
      <c r="C3861" s="90">
        <v>20</v>
      </c>
      <c r="D3861" s="90">
        <v>234363</v>
      </c>
      <c r="E3861" s="94">
        <v>43942</v>
      </c>
      <c r="F3861" s="26">
        <v>234363325844</v>
      </c>
      <c r="G3861" s="90">
        <v>325844</v>
      </c>
      <c r="H3861" s="90">
        <v>1.68</v>
      </c>
      <c r="I3861" s="90">
        <v>1.68</v>
      </c>
      <c r="J3861" s="90" t="s">
        <v>10509</v>
      </c>
      <c r="K3861" s="90">
        <v>230</v>
      </c>
      <c r="L3861" s="90" t="s">
        <v>10512</v>
      </c>
    </row>
    <row r="3862" spans="1:12" hidden="1" outlineLevel="2" x14ac:dyDescent="0.25">
      <c r="A3862" s="90">
        <v>3</v>
      </c>
      <c r="B3862" s="26">
        <v>925382004</v>
      </c>
      <c r="C3862" s="90">
        <v>20</v>
      </c>
      <c r="D3862" s="90">
        <v>168562</v>
      </c>
      <c r="E3862" s="94">
        <v>43124</v>
      </c>
      <c r="F3862" s="26">
        <v>168562260214</v>
      </c>
      <c r="G3862" s="90">
        <v>260214</v>
      </c>
      <c r="H3862" s="90">
        <v>0.27</v>
      </c>
      <c r="I3862" s="90">
        <v>0.27</v>
      </c>
      <c r="J3862" s="90" t="s">
        <v>10509</v>
      </c>
      <c r="K3862" s="90">
        <v>1050</v>
      </c>
      <c r="L3862" s="90" t="s">
        <v>10512</v>
      </c>
    </row>
    <row r="3863" spans="1:12" hidden="1" outlineLevel="2" x14ac:dyDescent="0.25">
      <c r="A3863" s="90">
        <v>3</v>
      </c>
      <c r="B3863" s="26">
        <v>925386476</v>
      </c>
      <c r="C3863" s="90">
        <v>20</v>
      </c>
      <c r="D3863" s="90">
        <v>199206</v>
      </c>
      <c r="E3863" s="94">
        <v>43546</v>
      </c>
      <c r="F3863" s="26">
        <v>199206292305</v>
      </c>
      <c r="G3863" s="90">
        <v>292305</v>
      </c>
      <c r="H3863" s="90">
        <v>4.8</v>
      </c>
      <c r="I3863" s="90">
        <v>4.8</v>
      </c>
      <c r="J3863" s="90" t="s">
        <v>10509</v>
      </c>
      <c r="K3863" s="90">
        <v>626</v>
      </c>
      <c r="L3863" s="90" t="s">
        <v>10512</v>
      </c>
    </row>
    <row r="3864" spans="1:12" hidden="1" outlineLevel="2" x14ac:dyDescent="0.25">
      <c r="A3864" s="90">
        <v>3</v>
      </c>
      <c r="B3864" s="26">
        <v>925394868</v>
      </c>
      <c r="C3864" s="90">
        <v>20</v>
      </c>
      <c r="D3864" s="90">
        <v>176551</v>
      </c>
      <c r="E3864" s="94">
        <v>43243</v>
      </c>
      <c r="F3864" s="26">
        <v>176551269728</v>
      </c>
      <c r="G3864" s="90">
        <v>269728</v>
      </c>
      <c r="H3864" s="90">
        <v>1.59</v>
      </c>
      <c r="I3864" s="90">
        <v>1.59</v>
      </c>
      <c r="J3864" s="90" t="s">
        <v>10509</v>
      </c>
      <c r="K3864" s="90">
        <v>930</v>
      </c>
      <c r="L3864" s="90" t="s">
        <v>10512</v>
      </c>
    </row>
    <row r="3865" spans="1:12" hidden="1" outlineLevel="2" x14ac:dyDescent="0.25">
      <c r="A3865" s="90">
        <v>3</v>
      </c>
      <c r="B3865" s="26">
        <v>925410722001</v>
      </c>
      <c r="C3865" s="90">
        <v>20</v>
      </c>
      <c r="D3865" s="90">
        <v>172991</v>
      </c>
      <c r="E3865" s="94">
        <v>43192</v>
      </c>
      <c r="F3865" s="26">
        <v>172991264636</v>
      </c>
      <c r="G3865" s="90">
        <v>264636</v>
      </c>
      <c r="H3865" s="90">
        <v>0.02</v>
      </c>
      <c r="I3865" s="90">
        <v>0.02</v>
      </c>
      <c r="J3865" s="90" t="s">
        <v>10509</v>
      </c>
      <c r="K3865" s="90">
        <v>991</v>
      </c>
      <c r="L3865" s="90" t="s">
        <v>10512</v>
      </c>
    </row>
    <row r="3866" spans="1:12" hidden="1" outlineLevel="2" x14ac:dyDescent="0.25">
      <c r="A3866" s="90">
        <v>3</v>
      </c>
      <c r="B3866" s="26">
        <v>925421919</v>
      </c>
      <c r="C3866" s="90">
        <v>20</v>
      </c>
      <c r="D3866" s="90">
        <v>232247</v>
      </c>
      <c r="E3866" s="94">
        <v>43913</v>
      </c>
      <c r="F3866" s="26">
        <v>232247323948</v>
      </c>
      <c r="G3866" s="90">
        <v>323948</v>
      </c>
      <c r="H3866" s="90">
        <v>1.68</v>
      </c>
      <c r="I3866" s="90">
        <v>1.68</v>
      </c>
      <c r="J3866" s="90" t="s">
        <v>10509</v>
      </c>
      <c r="K3866" s="90">
        <v>260</v>
      </c>
      <c r="L3866" s="90" t="s">
        <v>10512</v>
      </c>
    </row>
    <row r="3867" spans="1:12" hidden="1" outlineLevel="2" x14ac:dyDescent="0.25">
      <c r="A3867" s="90">
        <v>3</v>
      </c>
      <c r="B3867" s="26">
        <v>925421919</v>
      </c>
      <c r="C3867" s="90">
        <v>20</v>
      </c>
      <c r="D3867" s="90">
        <v>238571</v>
      </c>
      <c r="E3867" s="94">
        <v>43972</v>
      </c>
      <c r="F3867" s="26">
        <v>238571329835</v>
      </c>
      <c r="G3867" s="90">
        <v>329835</v>
      </c>
      <c r="H3867" s="90">
        <v>1.68</v>
      </c>
      <c r="I3867" s="90">
        <v>1.68</v>
      </c>
      <c r="J3867" s="90" t="s">
        <v>10509</v>
      </c>
      <c r="K3867" s="90">
        <v>199</v>
      </c>
      <c r="L3867" s="90" t="s">
        <v>10512</v>
      </c>
    </row>
    <row r="3868" spans="1:12" hidden="1" outlineLevel="2" x14ac:dyDescent="0.25">
      <c r="A3868" s="90">
        <v>3</v>
      </c>
      <c r="B3868" s="26">
        <v>925438459</v>
      </c>
      <c r="C3868" s="90">
        <v>20</v>
      </c>
      <c r="D3868" s="90">
        <v>212082</v>
      </c>
      <c r="E3868" s="94">
        <v>43699</v>
      </c>
      <c r="F3868" s="26">
        <v>212082304939</v>
      </c>
      <c r="G3868" s="90">
        <v>304939</v>
      </c>
      <c r="H3868" s="90">
        <v>1.68</v>
      </c>
      <c r="I3868" s="90">
        <v>1.68</v>
      </c>
      <c r="J3868" s="90" t="s">
        <v>10509</v>
      </c>
      <c r="K3868" s="90">
        <v>473</v>
      </c>
      <c r="L3868" s="90" t="s">
        <v>10512</v>
      </c>
    </row>
    <row r="3869" spans="1:12" hidden="1" outlineLevel="2" x14ac:dyDescent="0.25">
      <c r="A3869" s="90">
        <v>3</v>
      </c>
      <c r="B3869" s="26">
        <v>925438459</v>
      </c>
      <c r="C3869" s="90">
        <v>20</v>
      </c>
      <c r="D3869" s="90">
        <v>214976</v>
      </c>
      <c r="E3869" s="94">
        <v>43731</v>
      </c>
      <c r="F3869" s="26">
        <v>214976307692</v>
      </c>
      <c r="G3869" s="90">
        <v>307692</v>
      </c>
      <c r="H3869" s="90">
        <v>1.68</v>
      </c>
      <c r="I3869" s="90">
        <v>1.68</v>
      </c>
      <c r="J3869" s="90" t="s">
        <v>10509</v>
      </c>
      <c r="K3869" s="90">
        <v>443</v>
      </c>
      <c r="L3869" s="90" t="s">
        <v>10512</v>
      </c>
    </row>
    <row r="3870" spans="1:12" hidden="1" outlineLevel="2" x14ac:dyDescent="0.25">
      <c r="A3870" s="90">
        <v>3</v>
      </c>
      <c r="B3870" s="26">
        <v>925438665</v>
      </c>
      <c r="C3870" s="90">
        <v>20</v>
      </c>
      <c r="D3870" s="90">
        <v>184081</v>
      </c>
      <c r="E3870" s="94">
        <v>43364</v>
      </c>
      <c r="F3870" s="26">
        <v>184081277242</v>
      </c>
      <c r="G3870" s="90">
        <v>277242</v>
      </c>
      <c r="H3870" s="90">
        <v>7.8</v>
      </c>
      <c r="I3870" s="90">
        <v>7.8</v>
      </c>
      <c r="J3870" s="90" t="s">
        <v>10509</v>
      </c>
      <c r="K3870" s="90">
        <v>808</v>
      </c>
      <c r="L3870" s="90" t="s">
        <v>10512</v>
      </c>
    </row>
    <row r="3871" spans="1:12" hidden="1" outlineLevel="2" x14ac:dyDescent="0.25">
      <c r="A3871" s="90">
        <v>3</v>
      </c>
      <c r="B3871" s="26">
        <v>925443160</v>
      </c>
      <c r="C3871" s="90">
        <v>20</v>
      </c>
      <c r="D3871" s="90">
        <v>236009</v>
      </c>
      <c r="E3871" s="94">
        <v>43942</v>
      </c>
      <c r="F3871" s="26">
        <v>236009327387</v>
      </c>
      <c r="G3871" s="90">
        <v>327387</v>
      </c>
      <c r="H3871" s="90">
        <v>5.86</v>
      </c>
      <c r="I3871" s="90">
        <v>5.86</v>
      </c>
      <c r="J3871" s="90" t="s">
        <v>10509</v>
      </c>
      <c r="K3871" s="90">
        <v>230</v>
      </c>
      <c r="L3871" s="90" t="s">
        <v>10512</v>
      </c>
    </row>
    <row r="3872" spans="1:12" hidden="1" outlineLevel="2" x14ac:dyDescent="0.25">
      <c r="A3872" s="90">
        <v>3</v>
      </c>
      <c r="B3872" s="26">
        <v>925443160</v>
      </c>
      <c r="C3872" s="90">
        <v>20</v>
      </c>
      <c r="D3872" s="90">
        <v>238981</v>
      </c>
      <c r="E3872" s="94">
        <v>43972</v>
      </c>
      <c r="F3872" s="26">
        <v>238981330158</v>
      </c>
      <c r="G3872" s="90">
        <v>330158</v>
      </c>
      <c r="H3872" s="90">
        <v>5.28</v>
      </c>
      <c r="I3872" s="90">
        <v>5.28</v>
      </c>
      <c r="J3872" s="90" t="s">
        <v>10509</v>
      </c>
      <c r="K3872" s="90">
        <v>199</v>
      </c>
      <c r="L3872" s="90" t="s">
        <v>10512</v>
      </c>
    </row>
    <row r="3873" spans="1:12" hidden="1" outlineLevel="2" x14ac:dyDescent="0.25">
      <c r="A3873" s="90">
        <v>3</v>
      </c>
      <c r="B3873" s="26">
        <v>925445652</v>
      </c>
      <c r="C3873" s="90">
        <v>20</v>
      </c>
      <c r="D3873" s="90">
        <v>238407</v>
      </c>
      <c r="E3873" s="94">
        <v>43972</v>
      </c>
      <c r="F3873" s="26">
        <v>238407329683</v>
      </c>
      <c r="G3873" s="90">
        <v>329683</v>
      </c>
      <c r="H3873" s="90">
        <v>38.979999999999997</v>
      </c>
      <c r="I3873" s="90">
        <v>6.98</v>
      </c>
      <c r="J3873" s="90" t="s">
        <v>10509</v>
      </c>
      <c r="K3873" s="90">
        <v>199</v>
      </c>
      <c r="L3873" s="90" t="s">
        <v>10512</v>
      </c>
    </row>
    <row r="3874" spans="1:12" hidden="1" outlineLevel="2" x14ac:dyDescent="0.25">
      <c r="A3874" s="90">
        <v>3</v>
      </c>
      <c r="B3874" s="26">
        <v>925462129</v>
      </c>
      <c r="C3874" s="90">
        <v>20</v>
      </c>
      <c r="D3874" s="90">
        <v>174123</v>
      </c>
      <c r="E3874" s="94">
        <v>43214</v>
      </c>
      <c r="F3874" s="26">
        <v>174123267304</v>
      </c>
      <c r="G3874" s="90">
        <v>267304</v>
      </c>
      <c r="H3874" s="90">
        <v>1.68</v>
      </c>
      <c r="I3874" s="90">
        <v>1.68</v>
      </c>
      <c r="J3874" s="90" t="s">
        <v>10509</v>
      </c>
      <c r="K3874" s="90">
        <v>961</v>
      </c>
      <c r="L3874" s="90" t="s">
        <v>10512</v>
      </c>
    </row>
    <row r="3875" spans="1:12" hidden="1" outlineLevel="2" x14ac:dyDescent="0.25">
      <c r="A3875" s="90">
        <v>3</v>
      </c>
      <c r="B3875" s="26">
        <v>925496754</v>
      </c>
      <c r="C3875" s="90">
        <v>20</v>
      </c>
      <c r="D3875" s="90">
        <v>233199</v>
      </c>
      <c r="E3875" s="94">
        <v>43913</v>
      </c>
      <c r="F3875" s="26">
        <v>233199324774</v>
      </c>
      <c r="G3875" s="90">
        <v>324774</v>
      </c>
      <c r="H3875" s="90">
        <v>0.64</v>
      </c>
      <c r="I3875" s="90">
        <v>0.64</v>
      </c>
      <c r="J3875" s="90" t="s">
        <v>10509</v>
      </c>
      <c r="K3875" s="90">
        <v>260</v>
      </c>
      <c r="L3875" s="90" t="s">
        <v>10512</v>
      </c>
    </row>
    <row r="3876" spans="1:12" hidden="1" outlineLevel="2" x14ac:dyDescent="0.25">
      <c r="A3876" s="90">
        <v>3</v>
      </c>
      <c r="B3876" s="26">
        <v>925540007</v>
      </c>
      <c r="C3876" s="90">
        <v>20</v>
      </c>
      <c r="D3876" s="90">
        <v>232997</v>
      </c>
      <c r="E3876" s="94">
        <v>43913</v>
      </c>
      <c r="F3876" s="26">
        <v>232997324598</v>
      </c>
      <c r="G3876" s="90">
        <v>324598</v>
      </c>
      <c r="H3876" s="90">
        <v>1.68</v>
      </c>
      <c r="I3876" s="90">
        <v>1.68</v>
      </c>
      <c r="J3876" s="90" t="s">
        <v>10509</v>
      </c>
      <c r="K3876" s="90">
        <v>260</v>
      </c>
      <c r="L3876" s="90" t="s">
        <v>10512</v>
      </c>
    </row>
    <row r="3877" spans="1:12" hidden="1" outlineLevel="2" x14ac:dyDescent="0.25">
      <c r="A3877" s="90">
        <v>3</v>
      </c>
      <c r="B3877" s="26">
        <v>925540007</v>
      </c>
      <c r="C3877" s="90">
        <v>20</v>
      </c>
      <c r="D3877" s="90">
        <v>238973</v>
      </c>
      <c r="E3877" s="94">
        <v>43972</v>
      </c>
      <c r="F3877" s="26">
        <v>238973330151</v>
      </c>
      <c r="G3877" s="90">
        <v>330151</v>
      </c>
      <c r="H3877" s="90">
        <v>1.68</v>
      </c>
      <c r="I3877" s="90">
        <v>1.68</v>
      </c>
      <c r="J3877" s="90" t="s">
        <v>10509</v>
      </c>
      <c r="K3877" s="90">
        <v>199</v>
      </c>
      <c r="L3877" s="90" t="s">
        <v>10512</v>
      </c>
    </row>
    <row r="3878" spans="1:12" hidden="1" outlineLevel="2" x14ac:dyDescent="0.25">
      <c r="A3878" s="90">
        <v>3</v>
      </c>
      <c r="B3878" s="26">
        <v>925577751</v>
      </c>
      <c r="C3878" s="90">
        <v>20</v>
      </c>
      <c r="D3878" s="90">
        <v>191559</v>
      </c>
      <c r="E3878" s="94">
        <v>43455</v>
      </c>
      <c r="F3878" s="26">
        <v>191559284693</v>
      </c>
      <c r="G3878" s="90">
        <v>284693</v>
      </c>
      <c r="H3878" s="90">
        <v>3.25</v>
      </c>
      <c r="I3878" s="90">
        <v>3.25</v>
      </c>
      <c r="J3878" s="90" t="s">
        <v>10509</v>
      </c>
      <c r="K3878" s="90">
        <v>716</v>
      </c>
      <c r="L3878" s="90" t="s">
        <v>10512</v>
      </c>
    </row>
    <row r="3879" spans="1:12" hidden="1" outlineLevel="2" x14ac:dyDescent="0.25">
      <c r="A3879" s="90">
        <v>3</v>
      </c>
      <c r="B3879" s="26">
        <v>925577751</v>
      </c>
      <c r="C3879" s="90">
        <v>20</v>
      </c>
      <c r="D3879" s="90">
        <v>193825</v>
      </c>
      <c r="E3879" s="94">
        <v>43487</v>
      </c>
      <c r="F3879" s="26">
        <v>193825286949</v>
      </c>
      <c r="G3879" s="90">
        <v>286949</v>
      </c>
      <c r="H3879" s="90">
        <v>1.68</v>
      </c>
      <c r="I3879" s="90">
        <v>1.68</v>
      </c>
      <c r="J3879" s="90" t="s">
        <v>10509</v>
      </c>
      <c r="K3879" s="90">
        <v>685</v>
      </c>
      <c r="L3879" s="90" t="s">
        <v>10512</v>
      </c>
    </row>
    <row r="3880" spans="1:12" hidden="1" outlineLevel="2" x14ac:dyDescent="0.25">
      <c r="A3880" s="90">
        <v>3</v>
      </c>
      <c r="B3880" s="26">
        <v>925579997</v>
      </c>
      <c r="C3880" s="90">
        <v>20</v>
      </c>
      <c r="D3880" s="90">
        <v>237753</v>
      </c>
      <c r="E3880" s="94">
        <v>43972</v>
      </c>
      <c r="F3880" s="26">
        <v>237753329032</v>
      </c>
      <c r="G3880" s="90">
        <v>329032</v>
      </c>
      <c r="H3880" s="90">
        <v>30.52</v>
      </c>
      <c r="I3880" s="90">
        <v>30.52</v>
      </c>
      <c r="J3880" s="90" t="s">
        <v>10509</v>
      </c>
      <c r="K3880" s="90">
        <v>199</v>
      </c>
      <c r="L3880" s="90" t="s">
        <v>10512</v>
      </c>
    </row>
    <row r="3881" spans="1:12" hidden="1" outlineLevel="2" x14ac:dyDescent="0.25">
      <c r="A3881" s="90">
        <v>3</v>
      </c>
      <c r="B3881" s="26">
        <v>925588972</v>
      </c>
      <c r="C3881" s="90">
        <v>20</v>
      </c>
      <c r="D3881" s="90">
        <v>223667</v>
      </c>
      <c r="E3881" s="94">
        <v>43822</v>
      </c>
      <c r="F3881" s="26">
        <v>223667315941</v>
      </c>
      <c r="G3881" s="90">
        <v>315941</v>
      </c>
      <c r="H3881" s="90">
        <v>3.1</v>
      </c>
      <c r="I3881" s="90">
        <v>3.1</v>
      </c>
      <c r="J3881" s="90" t="s">
        <v>10509</v>
      </c>
      <c r="K3881" s="90">
        <v>351</v>
      </c>
      <c r="L3881" s="90" t="s">
        <v>10512</v>
      </c>
    </row>
    <row r="3882" spans="1:12" hidden="1" outlineLevel="2" x14ac:dyDescent="0.25">
      <c r="A3882" s="90">
        <v>3</v>
      </c>
      <c r="B3882" s="26">
        <v>923925952</v>
      </c>
      <c r="C3882" s="90">
        <v>20</v>
      </c>
      <c r="D3882" s="90">
        <v>229379</v>
      </c>
      <c r="E3882" s="94">
        <v>43882</v>
      </c>
      <c r="F3882" s="26">
        <v>229379321286</v>
      </c>
      <c r="G3882" s="90">
        <v>321286</v>
      </c>
      <c r="H3882" s="90">
        <v>3.33</v>
      </c>
      <c r="I3882" s="90">
        <v>3.33</v>
      </c>
      <c r="J3882" s="90" t="s">
        <v>10509</v>
      </c>
      <c r="K3882" s="90">
        <v>291</v>
      </c>
      <c r="L3882" s="90" t="s">
        <v>10512</v>
      </c>
    </row>
    <row r="3883" spans="1:12" hidden="1" outlineLevel="2" x14ac:dyDescent="0.25">
      <c r="A3883" s="90">
        <v>3</v>
      </c>
      <c r="B3883" s="26">
        <v>923925952</v>
      </c>
      <c r="C3883" s="90">
        <v>20</v>
      </c>
      <c r="D3883" s="90">
        <v>235339</v>
      </c>
      <c r="E3883" s="94">
        <v>43942</v>
      </c>
      <c r="F3883" s="26">
        <v>235339326818</v>
      </c>
      <c r="G3883" s="90">
        <v>326818</v>
      </c>
      <c r="H3883" s="90">
        <v>1.68</v>
      </c>
      <c r="I3883" s="90">
        <v>1.68</v>
      </c>
      <c r="J3883" s="90" t="s">
        <v>10509</v>
      </c>
      <c r="K3883" s="90">
        <v>230</v>
      </c>
      <c r="L3883" s="90" t="s">
        <v>10512</v>
      </c>
    </row>
    <row r="3884" spans="1:12" hidden="1" outlineLevel="2" x14ac:dyDescent="0.25">
      <c r="A3884" s="90">
        <v>3</v>
      </c>
      <c r="B3884" s="26">
        <v>923925952</v>
      </c>
      <c r="C3884" s="90">
        <v>20</v>
      </c>
      <c r="D3884" s="90">
        <v>238307</v>
      </c>
      <c r="E3884" s="94">
        <v>43972</v>
      </c>
      <c r="F3884" s="26">
        <v>238307329584</v>
      </c>
      <c r="G3884" s="90">
        <v>329584</v>
      </c>
      <c r="H3884" s="90">
        <v>1.68</v>
      </c>
      <c r="I3884" s="90">
        <v>1.68</v>
      </c>
      <c r="J3884" s="90" t="s">
        <v>10509</v>
      </c>
      <c r="K3884" s="90">
        <v>199</v>
      </c>
      <c r="L3884" s="90" t="s">
        <v>10512</v>
      </c>
    </row>
    <row r="3885" spans="1:12" hidden="1" outlineLevel="2" x14ac:dyDescent="0.25">
      <c r="A3885" s="90">
        <v>3</v>
      </c>
      <c r="B3885" s="26">
        <v>923938708</v>
      </c>
      <c r="C3885" s="90">
        <v>20</v>
      </c>
      <c r="D3885" s="90">
        <v>224073</v>
      </c>
      <c r="E3885" s="94">
        <v>43822</v>
      </c>
      <c r="F3885" s="26">
        <v>224073316290</v>
      </c>
      <c r="G3885" s="90">
        <v>316290</v>
      </c>
      <c r="H3885" s="90">
        <v>1.68</v>
      </c>
      <c r="I3885" s="90">
        <v>1.68</v>
      </c>
      <c r="J3885" s="90" t="s">
        <v>10509</v>
      </c>
      <c r="K3885" s="90">
        <v>351</v>
      </c>
      <c r="L3885" s="90" t="s">
        <v>10512</v>
      </c>
    </row>
    <row r="3886" spans="1:12" hidden="1" outlineLevel="2" x14ac:dyDescent="0.25">
      <c r="A3886" s="90">
        <v>3</v>
      </c>
      <c r="B3886" s="26">
        <v>925835282</v>
      </c>
      <c r="C3886" s="90">
        <v>20</v>
      </c>
      <c r="D3886" s="90">
        <v>228603</v>
      </c>
      <c r="E3886" s="94">
        <v>43882</v>
      </c>
      <c r="F3886" s="26">
        <v>228603320512</v>
      </c>
      <c r="G3886" s="90">
        <v>320512</v>
      </c>
      <c r="H3886" s="90">
        <v>13.04</v>
      </c>
      <c r="I3886" s="90">
        <v>13.04</v>
      </c>
      <c r="J3886" s="90" t="s">
        <v>10509</v>
      </c>
      <c r="K3886" s="90">
        <v>291</v>
      </c>
      <c r="L3886" s="90" t="s">
        <v>10512</v>
      </c>
    </row>
    <row r="3887" spans="1:12" hidden="1" outlineLevel="2" x14ac:dyDescent="0.25">
      <c r="A3887" s="90">
        <v>3</v>
      </c>
      <c r="B3887" s="26">
        <v>925838633</v>
      </c>
      <c r="C3887" s="90">
        <v>20</v>
      </c>
      <c r="D3887" s="90">
        <v>231710</v>
      </c>
      <c r="E3887" s="94">
        <v>43913</v>
      </c>
      <c r="F3887" s="26">
        <v>231710323413</v>
      </c>
      <c r="G3887" s="90">
        <v>323413</v>
      </c>
      <c r="H3887" s="90">
        <v>2.36</v>
      </c>
      <c r="I3887" s="90">
        <v>2.36</v>
      </c>
      <c r="J3887" s="90" t="s">
        <v>10509</v>
      </c>
      <c r="K3887" s="90">
        <v>260</v>
      </c>
      <c r="L3887" s="90" t="s">
        <v>10512</v>
      </c>
    </row>
    <row r="3888" spans="1:12" hidden="1" outlineLevel="2" x14ac:dyDescent="0.25">
      <c r="A3888" s="90">
        <v>3</v>
      </c>
      <c r="B3888" s="26">
        <v>925920365</v>
      </c>
      <c r="C3888" s="90">
        <v>20</v>
      </c>
      <c r="D3888" s="90">
        <v>169075</v>
      </c>
      <c r="E3888" s="94">
        <v>43124</v>
      </c>
      <c r="F3888" s="26">
        <v>169075260727</v>
      </c>
      <c r="G3888" s="90">
        <v>260727</v>
      </c>
      <c r="H3888" s="90">
        <v>0.19</v>
      </c>
      <c r="I3888" s="90">
        <v>0.19</v>
      </c>
      <c r="J3888" s="90" t="s">
        <v>10509</v>
      </c>
      <c r="K3888" s="90">
        <v>1050</v>
      </c>
      <c r="L3888" s="90" t="s">
        <v>10512</v>
      </c>
    </row>
    <row r="3889" spans="1:12" hidden="1" outlineLevel="2" x14ac:dyDescent="0.25">
      <c r="A3889" s="90">
        <v>3</v>
      </c>
      <c r="B3889" s="26">
        <v>925920589</v>
      </c>
      <c r="C3889" s="90">
        <v>20</v>
      </c>
      <c r="D3889" s="90">
        <v>225847</v>
      </c>
      <c r="E3889" s="94">
        <v>43851</v>
      </c>
      <c r="F3889" s="26">
        <v>225847317948</v>
      </c>
      <c r="G3889" s="90">
        <v>317948</v>
      </c>
      <c r="H3889" s="90">
        <v>1.68</v>
      </c>
      <c r="I3889" s="90">
        <v>1.68</v>
      </c>
      <c r="J3889" s="90" t="s">
        <v>10509</v>
      </c>
      <c r="K3889" s="90">
        <v>320</v>
      </c>
      <c r="L3889" s="90" t="s">
        <v>10512</v>
      </c>
    </row>
    <row r="3890" spans="1:12" hidden="1" outlineLevel="2" x14ac:dyDescent="0.25">
      <c r="A3890" s="90">
        <v>3</v>
      </c>
      <c r="B3890" s="26">
        <v>925920589</v>
      </c>
      <c r="C3890" s="90">
        <v>20</v>
      </c>
      <c r="D3890" s="90">
        <v>234720</v>
      </c>
      <c r="E3890" s="94">
        <v>43942</v>
      </c>
      <c r="F3890" s="26">
        <v>234720326201</v>
      </c>
      <c r="G3890" s="90">
        <v>326201</v>
      </c>
      <c r="H3890" s="90">
        <v>1.68</v>
      </c>
      <c r="I3890" s="90">
        <v>1.68</v>
      </c>
      <c r="J3890" s="90" t="s">
        <v>10509</v>
      </c>
      <c r="K3890" s="90">
        <v>230</v>
      </c>
      <c r="L3890" s="90" t="s">
        <v>10512</v>
      </c>
    </row>
    <row r="3891" spans="1:12" hidden="1" outlineLevel="2" x14ac:dyDescent="0.25">
      <c r="A3891" s="90">
        <v>3</v>
      </c>
      <c r="B3891" s="26">
        <v>925920589</v>
      </c>
      <c r="C3891" s="90">
        <v>20</v>
      </c>
      <c r="D3891" s="90">
        <v>237679</v>
      </c>
      <c r="E3891" s="94">
        <v>43972</v>
      </c>
      <c r="F3891" s="26">
        <v>237679328958</v>
      </c>
      <c r="G3891" s="90">
        <v>328958</v>
      </c>
      <c r="H3891" s="90">
        <v>1.68</v>
      </c>
      <c r="I3891" s="90">
        <v>1.68</v>
      </c>
      <c r="J3891" s="90" t="s">
        <v>10509</v>
      </c>
      <c r="K3891" s="90">
        <v>199</v>
      </c>
      <c r="L3891" s="90" t="s">
        <v>10512</v>
      </c>
    </row>
    <row r="3892" spans="1:12" hidden="1" outlineLevel="2" x14ac:dyDescent="0.25">
      <c r="A3892" s="90">
        <v>3</v>
      </c>
      <c r="B3892" s="26">
        <v>925971616</v>
      </c>
      <c r="C3892" s="90">
        <v>20</v>
      </c>
      <c r="D3892" s="90">
        <v>199785</v>
      </c>
      <c r="E3892" s="94">
        <v>43559</v>
      </c>
      <c r="F3892" s="26">
        <v>199785292874</v>
      </c>
      <c r="G3892" s="90">
        <v>292874</v>
      </c>
      <c r="H3892" s="90">
        <v>388.36</v>
      </c>
      <c r="I3892" s="90">
        <v>388.36</v>
      </c>
      <c r="J3892" s="90" t="s">
        <v>10509</v>
      </c>
      <c r="K3892" s="90">
        <v>616</v>
      </c>
      <c r="L3892" s="90" t="s">
        <v>10512</v>
      </c>
    </row>
    <row r="3893" spans="1:12" hidden="1" outlineLevel="2" x14ac:dyDescent="0.25">
      <c r="A3893" s="90">
        <v>3</v>
      </c>
      <c r="B3893" s="26">
        <v>925971616</v>
      </c>
      <c r="C3893" s="90">
        <v>20</v>
      </c>
      <c r="D3893" s="90">
        <v>201778</v>
      </c>
      <c r="E3893" s="94">
        <v>43578</v>
      </c>
      <c r="F3893" s="26">
        <v>201778294856</v>
      </c>
      <c r="G3893" s="90">
        <v>294856</v>
      </c>
      <c r="H3893" s="90">
        <v>13.04</v>
      </c>
      <c r="I3893" s="90">
        <v>13.04</v>
      </c>
      <c r="J3893" s="90" t="s">
        <v>10509</v>
      </c>
      <c r="K3893" s="90">
        <v>596</v>
      </c>
      <c r="L3893" s="90" t="s">
        <v>10512</v>
      </c>
    </row>
    <row r="3894" spans="1:12" hidden="1" outlineLevel="2" x14ac:dyDescent="0.25">
      <c r="A3894" s="90">
        <v>3</v>
      </c>
      <c r="B3894" s="26">
        <v>925971616</v>
      </c>
      <c r="C3894" s="90">
        <v>20</v>
      </c>
      <c r="D3894" s="90">
        <v>204277</v>
      </c>
      <c r="E3894" s="94">
        <v>43607</v>
      </c>
      <c r="F3894" s="26">
        <v>204277297334</v>
      </c>
      <c r="G3894" s="90">
        <v>297334</v>
      </c>
      <c r="H3894" s="90">
        <v>7.94</v>
      </c>
      <c r="I3894" s="90">
        <v>7.94</v>
      </c>
      <c r="J3894" s="90" t="s">
        <v>10509</v>
      </c>
      <c r="K3894" s="90">
        <v>565</v>
      </c>
      <c r="L3894" s="90" t="s">
        <v>10512</v>
      </c>
    </row>
    <row r="3895" spans="1:12" hidden="1" outlineLevel="2" x14ac:dyDescent="0.25">
      <c r="A3895" s="90">
        <v>3</v>
      </c>
      <c r="B3895" s="26">
        <v>926018912</v>
      </c>
      <c r="C3895" s="90">
        <v>20</v>
      </c>
      <c r="D3895" s="90">
        <v>222855</v>
      </c>
      <c r="E3895" s="94">
        <v>43822</v>
      </c>
      <c r="F3895" s="26">
        <v>222855315131</v>
      </c>
      <c r="G3895" s="90">
        <v>315131</v>
      </c>
      <c r="H3895" s="90">
        <v>7.35</v>
      </c>
      <c r="I3895" s="90">
        <v>7.35</v>
      </c>
      <c r="J3895" s="90" t="s">
        <v>10509</v>
      </c>
      <c r="K3895" s="90">
        <v>351</v>
      </c>
      <c r="L3895" s="90" t="s">
        <v>10512</v>
      </c>
    </row>
    <row r="3896" spans="1:12" hidden="1" outlineLevel="2" x14ac:dyDescent="0.25">
      <c r="A3896" s="90">
        <v>3</v>
      </c>
      <c r="B3896" s="26">
        <v>926028747</v>
      </c>
      <c r="C3896" s="90">
        <v>20</v>
      </c>
      <c r="D3896" s="90">
        <v>215667</v>
      </c>
      <c r="E3896" s="94">
        <v>43731</v>
      </c>
      <c r="F3896" s="26">
        <v>215667308298</v>
      </c>
      <c r="G3896" s="90">
        <v>308298</v>
      </c>
      <c r="H3896" s="90">
        <v>2.5099999999999998</v>
      </c>
      <c r="I3896" s="90">
        <v>2.5099999999999998</v>
      </c>
      <c r="J3896" s="90" t="s">
        <v>10509</v>
      </c>
      <c r="K3896" s="90">
        <v>443</v>
      </c>
      <c r="L3896" s="90" t="s">
        <v>10512</v>
      </c>
    </row>
    <row r="3897" spans="1:12" hidden="1" outlineLevel="2" x14ac:dyDescent="0.25">
      <c r="A3897" s="90">
        <v>3</v>
      </c>
      <c r="B3897" s="26">
        <v>926028747</v>
      </c>
      <c r="C3897" s="90">
        <v>20</v>
      </c>
      <c r="D3897" s="90">
        <v>218528</v>
      </c>
      <c r="E3897" s="94">
        <v>43759</v>
      </c>
      <c r="F3897" s="26">
        <v>218528311027</v>
      </c>
      <c r="G3897" s="90">
        <v>311027</v>
      </c>
      <c r="H3897" s="90">
        <v>4.8</v>
      </c>
      <c r="I3897" s="90">
        <v>4.8</v>
      </c>
      <c r="J3897" s="90" t="s">
        <v>10509</v>
      </c>
      <c r="K3897" s="90">
        <v>412</v>
      </c>
      <c r="L3897" s="90" t="s">
        <v>10512</v>
      </c>
    </row>
    <row r="3898" spans="1:12" hidden="1" outlineLevel="2" x14ac:dyDescent="0.25">
      <c r="A3898" s="90">
        <v>3</v>
      </c>
      <c r="B3898" s="26">
        <v>926035254</v>
      </c>
      <c r="C3898" s="90">
        <v>20</v>
      </c>
      <c r="D3898" s="90">
        <v>173059</v>
      </c>
      <c r="E3898" s="94">
        <v>43194</v>
      </c>
      <c r="F3898" s="26">
        <v>173059264703</v>
      </c>
      <c r="G3898" s="90">
        <v>264703</v>
      </c>
      <c r="H3898" s="90">
        <v>52.44</v>
      </c>
      <c r="I3898" s="90">
        <v>52.44</v>
      </c>
      <c r="J3898" s="90" t="s">
        <v>10509</v>
      </c>
      <c r="K3898" s="90">
        <v>991</v>
      </c>
      <c r="L3898" s="90" t="s">
        <v>10512</v>
      </c>
    </row>
    <row r="3899" spans="1:12" hidden="1" outlineLevel="2" x14ac:dyDescent="0.25">
      <c r="A3899" s="90">
        <v>3</v>
      </c>
      <c r="B3899" s="26">
        <v>926041195</v>
      </c>
      <c r="C3899" s="90">
        <v>20</v>
      </c>
      <c r="D3899" s="90">
        <v>189906</v>
      </c>
      <c r="E3899" s="94">
        <v>43426</v>
      </c>
      <c r="F3899" s="26">
        <v>189906283051</v>
      </c>
      <c r="G3899" s="90">
        <v>283051</v>
      </c>
      <c r="H3899" s="90">
        <v>0.21</v>
      </c>
      <c r="I3899" s="90">
        <v>0.21</v>
      </c>
      <c r="J3899" s="90" t="s">
        <v>10509</v>
      </c>
      <c r="K3899" s="90">
        <v>747</v>
      </c>
      <c r="L3899" s="90" t="s">
        <v>10512</v>
      </c>
    </row>
    <row r="3900" spans="1:12" hidden="1" outlineLevel="2" x14ac:dyDescent="0.25">
      <c r="A3900" s="90">
        <v>3</v>
      </c>
      <c r="B3900" s="26">
        <v>926041195</v>
      </c>
      <c r="C3900" s="90">
        <v>20</v>
      </c>
      <c r="D3900" s="90">
        <v>192144</v>
      </c>
      <c r="E3900" s="94">
        <v>43455</v>
      </c>
      <c r="F3900" s="26">
        <v>192144285277</v>
      </c>
      <c r="G3900" s="90">
        <v>285277</v>
      </c>
      <c r="H3900" s="90">
        <v>0.19</v>
      </c>
      <c r="I3900" s="90">
        <v>0.19</v>
      </c>
      <c r="J3900" s="90" t="s">
        <v>10509</v>
      </c>
      <c r="K3900" s="90">
        <v>716</v>
      </c>
      <c r="L3900" s="90" t="s">
        <v>10512</v>
      </c>
    </row>
    <row r="3901" spans="1:12" hidden="1" outlineLevel="2" x14ac:dyDescent="0.25">
      <c r="A3901" s="90">
        <v>3</v>
      </c>
      <c r="B3901" s="26">
        <v>926044710</v>
      </c>
      <c r="C3901" s="90">
        <v>20</v>
      </c>
      <c r="D3901" s="90">
        <v>182194</v>
      </c>
      <c r="E3901" s="94">
        <v>43335</v>
      </c>
      <c r="F3901" s="26">
        <v>182194275360</v>
      </c>
      <c r="G3901" s="90">
        <v>275360</v>
      </c>
      <c r="H3901" s="90">
        <v>1.87</v>
      </c>
      <c r="I3901" s="90">
        <v>1.87</v>
      </c>
      <c r="J3901" s="90" t="s">
        <v>10509</v>
      </c>
      <c r="K3901" s="90">
        <v>838</v>
      </c>
      <c r="L3901" s="90" t="s">
        <v>10512</v>
      </c>
    </row>
    <row r="3902" spans="1:12" hidden="1" outlineLevel="2" x14ac:dyDescent="0.25">
      <c r="A3902" s="90">
        <v>3</v>
      </c>
      <c r="B3902" s="26">
        <v>926044710</v>
      </c>
      <c r="C3902" s="90">
        <v>20</v>
      </c>
      <c r="D3902" s="90">
        <v>184383</v>
      </c>
      <c r="E3902" s="94">
        <v>43364</v>
      </c>
      <c r="F3902" s="26">
        <v>184383277544</v>
      </c>
      <c r="G3902" s="90">
        <v>277544</v>
      </c>
      <c r="H3902" s="90">
        <v>2.4500000000000002</v>
      </c>
      <c r="I3902" s="90">
        <v>2.4500000000000002</v>
      </c>
      <c r="J3902" s="90" t="s">
        <v>10509</v>
      </c>
      <c r="K3902" s="90">
        <v>808</v>
      </c>
      <c r="L3902" s="90" t="s">
        <v>10512</v>
      </c>
    </row>
    <row r="3903" spans="1:12" hidden="1" outlineLevel="2" x14ac:dyDescent="0.25">
      <c r="A3903" s="90">
        <v>3</v>
      </c>
      <c r="B3903" s="26">
        <v>926047325</v>
      </c>
      <c r="C3903" s="90">
        <v>20</v>
      </c>
      <c r="D3903" s="90">
        <v>228671</v>
      </c>
      <c r="E3903" s="94">
        <v>43882</v>
      </c>
      <c r="F3903" s="26">
        <v>228671320580</v>
      </c>
      <c r="G3903" s="90">
        <v>320580</v>
      </c>
      <c r="H3903" s="90">
        <v>8.89</v>
      </c>
      <c r="I3903" s="90">
        <v>8.89</v>
      </c>
      <c r="J3903" s="90" t="s">
        <v>10509</v>
      </c>
      <c r="K3903" s="90">
        <v>291</v>
      </c>
      <c r="L3903" s="90" t="s">
        <v>10512</v>
      </c>
    </row>
    <row r="3904" spans="1:12" hidden="1" outlineLevel="2" x14ac:dyDescent="0.25">
      <c r="A3904" s="90">
        <v>3</v>
      </c>
      <c r="B3904" s="26">
        <v>926047325</v>
      </c>
      <c r="C3904" s="90">
        <v>20</v>
      </c>
      <c r="D3904" s="90">
        <v>231627</v>
      </c>
      <c r="E3904" s="94">
        <v>43913</v>
      </c>
      <c r="F3904" s="26">
        <v>231627323330</v>
      </c>
      <c r="G3904" s="90">
        <v>323330</v>
      </c>
      <c r="H3904" s="90">
        <v>6.29</v>
      </c>
      <c r="I3904" s="90">
        <v>6.29</v>
      </c>
      <c r="J3904" s="90" t="s">
        <v>10509</v>
      </c>
      <c r="K3904" s="90">
        <v>260</v>
      </c>
      <c r="L3904" s="90" t="s">
        <v>10512</v>
      </c>
    </row>
    <row r="3905" spans="1:12" hidden="1" outlineLevel="2" x14ac:dyDescent="0.25">
      <c r="A3905" s="90">
        <v>3</v>
      </c>
      <c r="B3905" s="26">
        <v>926047325</v>
      </c>
      <c r="C3905" s="90">
        <v>20</v>
      </c>
      <c r="D3905" s="90">
        <v>237570</v>
      </c>
      <c r="E3905" s="94">
        <v>43972</v>
      </c>
      <c r="F3905" s="26">
        <v>237570328849</v>
      </c>
      <c r="G3905" s="90">
        <v>328849</v>
      </c>
      <c r="H3905" s="90">
        <v>9.98</v>
      </c>
      <c r="I3905" s="90">
        <v>9.98</v>
      </c>
      <c r="J3905" s="90" t="s">
        <v>10509</v>
      </c>
      <c r="K3905" s="90">
        <v>199</v>
      </c>
      <c r="L3905" s="90" t="s">
        <v>10512</v>
      </c>
    </row>
    <row r="3906" spans="1:12" hidden="1" outlineLevel="2" x14ac:dyDescent="0.25">
      <c r="A3906" s="90">
        <v>3</v>
      </c>
      <c r="B3906" s="26">
        <v>926101163001</v>
      </c>
      <c r="C3906" s="90">
        <v>20</v>
      </c>
      <c r="D3906" s="90">
        <v>183156</v>
      </c>
      <c r="E3906" s="94">
        <v>43347</v>
      </c>
      <c r="F3906" s="26">
        <v>183156276320</v>
      </c>
      <c r="G3906" s="90">
        <v>276320</v>
      </c>
      <c r="H3906" s="90">
        <v>2.27</v>
      </c>
      <c r="I3906" s="90">
        <v>2.27</v>
      </c>
      <c r="J3906" s="90" t="s">
        <v>10509</v>
      </c>
      <c r="K3906" s="90">
        <v>838</v>
      </c>
      <c r="L3906" s="90" t="s">
        <v>10512</v>
      </c>
    </row>
    <row r="3907" spans="1:12" hidden="1" outlineLevel="2" x14ac:dyDescent="0.25">
      <c r="A3907" s="90">
        <v>3</v>
      </c>
      <c r="B3907" s="26">
        <v>926104415</v>
      </c>
      <c r="C3907" s="90">
        <v>20</v>
      </c>
      <c r="D3907" s="90">
        <v>202926</v>
      </c>
      <c r="E3907" s="94">
        <v>43607</v>
      </c>
      <c r="F3907" s="26">
        <v>202926295991</v>
      </c>
      <c r="G3907" s="90">
        <v>295991</v>
      </c>
      <c r="H3907" s="90">
        <v>1.81</v>
      </c>
      <c r="I3907" s="90">
        <v>1.81</v>
      </c>
      <c r="J3907" s="90" t="s">
        <v>10509</v>
      </c>
      <c r="K3907" s="90">
        <v>565</v>
      </c>
      <c r="L3907" s="90" t="s">
        <v>10512</v>
      </c>
    </row>
    <row r="3908" spans="1:12" hidden="1" outlineLevel="2" x14ac:dyDescent="0.25">
      <c r="A3908" s="90">
        <v>3</v>
      </c>
      <c r="B3908" s="26">
        <v>926104415</v>
      </c>
      <c r="C3908" s="90">
        <v>20</v>
      </c>
      <c r="D3908" s="90">
        <v>205555</v>
      </c>
      <c r="E3908" s="94">
        <v>43637</v>
      </c>
      <c r="F3908" s="26">
        <v>205555298582</v>
      </c>
      <c r="G3908" s="90">
        <v>298582</v>
      </c>
      <c r="H3908" s="90">
        <v>2.2799999999999998</v>
      </c>
      <c r="I3908" s="90">
        <v>2.2799999999999998</v>
      </c>
      <c r="J3908" s="90" t="s">
        <v>10509</v>
      </c>
      <c r="K3908" s="90">
        <v>535</v>
      </c>
      <c r="L3908" s="90" t="s">
        <v>10512</v>
      </c>
    </row>
    <row r="3909" spans="1:12" hidden="1" outlineLevel="2" x14ac:dyDescent="0.25">
      <c r="A3909" s="90">
        <v>3</v>
      </c>
      <c r="B3909" s="26">
        <v>926104415</v>
      </c>
      <c r="C3909" s="90">
        <v>20</v>
      </c>
      <c r="D3909" s="90">
        <v>208274</v>
      </c>
      <c r="E3909" s="94">
        <v>43669</v>
      </c>
      <c r="F3909" s="26">
        <v>208274301242</v>
      </c>
      <c r="G3909" s="90">
        <v>301242</v>
      </c>
      <c r="H3909" s="90">
        <v>4.93</v>
      </c>
      <c r="I3909" s="90">
        <v>4.93</v>
      </c>
      <c r="J3909" s="90" t="s">
        <v>10509</v>
      </c>
      <c r="K3909" s="90">
        <v>504</v>
      </c>
      <c r="L3909" s="90" t="s">
        <v>10512</v>
      </c>
    </row>
    <row r="3910" spans="1:12" hidden="1" outlineLevel="2" x14ac:dyDescent="0.25">
      <c r="A3910" s="90">
        <v>3</v>
      </c>
      <c r="B3910" s="26">
        <v>926104415</v>
      </c>
      <c r="C3910" s="90">
        <v>20</v>
      </c>
      <c r="D3910" s="90">
        <v>211046</v>
      </c>
      <c r="E3910" s="94">
        <v>43699</v>
      </c>
      <c r="F3910" s="26">
        <v>211046303905</v>
      </c>
      <c r="G3910" s="90">
        <v>303905</v>
      </c>
      <c r="H3910" s="90">
        <v>3.46</v>
      </c>
      <c r="I3910" s="90">
        <v>3.46</v>
      </c>
      <c r="J3910" s="90" t="s">
        <v>10509</v>
      </c>
      <c r="K3910" s="90">
        <v>473</v>
      </c>
      <c r="L3910" s="90" t="s">
        <v>10512</v>
      </c>
    </row>
    <row r="3911" spans="1:12" hidden="1" outlineLevel="2" x14ac:dyDescent="0.25">
      <c r="A3911" s="90">
        <v>3</v>
      </c>
      <c r="B3911" s="26">
        <v>926104415</v>
      </c>
      <c r="C3911" s="90">
        <v>20</v>
      </c>
      <c r="D3911" s="90">
        <v>214105</v>
      </c>
      <c r="E3911" s="94">
        <v>43731</v>
      </c>
      <c r="F3911" s="26">
        <v>214105306823</v>
      </c>
      <c r="G3911" s="90">
        <v>306823</v>
      </c>
      <c r="H3911" s="90">
        <v>3.71</v>
      </c>
      <c r="I3911" s="90">
        <v>3.71</v>
      </c>
      <c r="J3911" s="90" t="s">
        <v>10509</v>
      </c>
      <c r="K3911" s="90">
        <v>443</v>
      </c>
      <c r="L3911" s="90" t="s">
        <v>10512</v>
      </c>
    </row>
    <row r="3912" spans="1:12" hidden="1" outlineLevel="2" x14ac:dyDescent="0.25">
      <c r="A3912" s="90">
        <v>3</v>
      </c>
      <c r="B3912" s="26">
        <v>925762726</v>
      </c>
      <c r="C3912" s="90">
        <v>20</v>
      </c>
      <c r="D3912" s="90">
        <v>226929</v>
      </c>
      <c r="E3912" s="94">
        <v>43851</v>
      </c>
      <c r="F3912" s="26">
        <v>226929318980</v>
      </c>
      <c r="G3912" s="90">
        <v>318980</v>
      </c>
      <c r="H3912" s="90">
        <v>1.86</v>
      </c>
      <c r="I3912" s="90">
        <v>1.86</v>
      </c>
      <c r="J3912" s="90" t="s">
        <v>10509</v>
      </c>
      <c r="K3912" s="90">
        <v>320</v>
      </c>
      <c r="L3912" s="90" t="s">
        <v>10512</v>
      </c>
    </row>
    <row r="3913" spans="1:12" hidden="1" outlineLevel="2" x14ac:dyDescent="0.25">
      <c r="A3913" s="90">
        <v>3</v>
      </c>
      <c r="B3913" s="26">
        <v>925773442</v>
      </c>
      <c r="C3913" s="90">
        <v>20</v>
      </c>
      <c r="D3913" s="90">
        <v>238603</v>
      </c>
      <c r="E3913" s="94">
        <v>43972</v>
      </c>
      <c r="F3913" s="26">
        <v>238603329862</v>
      </c>
      <c r="G3913" s="90">
        <v>329862</v>
      </c>
      <c r="H3913" s="90">
        <v>1.68</v>
      </c>
      <c r="I3913" s="90">
        <v>1.68</v>
      </c>
      <c r="J3913" s="90" t="s">
        <v>10509</v>
      </c>
      <c r="K3913" s="90">
        <v>199</v>
      </c>
      <c r="L3913" s="90" t="s">
        <v>10512</v>
      </c>
    </row>
    <row r="3914" spans="1:12" hidden="1" outlineLevel="2" x14ac:dyDescent="0.25">
      <c r="A3914" s="90">
        <v>3</v>
      </c>
      <c r="B3914" s="26">
        <v>925776965</v>
      </c>
      <c r="C3914" s="90">
        <v>20</v>
      </c>
      <c r="D3914" s="90">
        <v>179957</v>
      </c>
      <c r="E3914" s="94">
        <v>43305</v>
      </c>
      <c r="F3914" s="26">
        <v>179957273127</v>
      </c>
      <c r="G3914" s="90">
        <v>273127</v>
      </c>
      <c r="H3914" s="90">
        <v>13.28</v>
      </c>
      <c r="I3914" s="90">
        <v>13.28</v>
      </c>
      <c r="J3914" s="90" t="s">
        <v>10509</v>
      </c>
      <c r="K3914" s="90">
        <v>869</v>
      </c>
      <c r="L3914" s="90" t="s">
        <v>10512</v>
      </c>
    </row>
    <row r="3915" spans="1:12" hidden="1" outlineLevel="2" x14ac:dyDescent="0.25">
      <c r="A3915" s="90">
        <v>3</v>
      </c>
      <c r="B3915" s="26">
        <v>925776965</v>
      </c>
      <c r="C3915" s="90">
        <v>20</v>
      </c>
      <c r="D3915" s="90">
        <v>184261</v>
      </c>
      <c r="E3915" s="94">
        <v>43364</v>
      </c>
      <c r="F3915" s="26">
        <v>184261277422</v>
      </c>
      <c r="G3915" s="90">
        <v>277422</v>
      </c>
      <c r="H3915" s="90">
        <v>2.25</v>
      </c>
      <c r="I3915" s="90">
        <v>2.25</v>
      </c>
      <c r="J3915" s="90" t="s">
        <v>10509</v>
      </c>
      <c r="K3915" s="90">
        <v>808</v>
      </c>
      <c r="L3915" s="90" t="s">
        <v>10512</v>
      </c>
    </row>
    <row r="3916" spans="1:12" hidden="1" outlineLevel="2" x14ac:dyDescent="0.25">
      <c r="A3916" s="90">
        <v>3</v>
      </c>
      <c r="B3916" s="26">
        <v>925778771</v>
      </c>
      <c r="C3916" s="90">
        <v>20</v>
      </c>
      <c r="D3916" s="90">
        <v>232069</v>
      </c>
      <c r="E3916" s="94">
        <v>43913</v>
      </c>
      <c r="F3916" s="26">
        <v>232069323771</v>
      </c>
      <c r="G3916" s="90">
        <v>323771</v>
      </c>
      <c r="H3916" s="90">
        <v>1.68</v>
      </c>
      <c r="I3916" s="90">
        <v>1.68</v>
      </c>
      <c r="J3916" s="90" t="s">
        <v>10509</v>
      </c>
      <c r="K3916" s="90">
        <v>260</v>
      </c>
      <c r="L3916" s="90" t="s">
        <v>10512</v>
      </c>
    </row>
    <row r="3917" spans="1:12" hidden="1" outlineLevel="2" x14ac:dyDescent="0.25">
      <c r="A3917" s="90">
        <v>3</v>
      </c>
      <c r="B3917" s="26">
        <v>925778771</v>
      </c>
      <c r="C3917" s="90">
        <v>20</v>
      </c>
      <c r="D3917" s="90">
        <v>235060</v>
      </c>
      <c r="E3917" s="94">
        <v>43942</v>
      </c>
      <c r="F3917" s="26">
        <v>235060326540</v>
      </c>
      <c r="G3917" s="90">
        <v>326540</v>
      </c>
      <c r="H3917" s="90">
        <v>1.71</v>
      </c>
      <c r="I3917" s="90">
        <v>1.71</v>
      </c>
      <c r="J3917" s="90" t="s">
        <v>10509</v>
      </c>
      <c r="K3917" s="90">
        <v>230</v>
      </c>
      <c r="L3917" s="90" t="s">
        <v>10512</v>
      </c>
    </row>
    <row r="3918" spans="1:12" hidden="1" outlineLevel="2" x14ac:dyDescent="0.25">
      <c r="A3918" s="90">
        <v>3</v>
      </c>
      <c r="B3918" s="26">
        <v>925778771</v>
      </c>
      <c r="C3918" s="90">
        <v>20</v>
      </c>
      <c r="D3918" s="90">
        <v>238027</v>
      </c>
      <c r="E3918" s="94">
        <v>43972</v>
      </c>
      <c r="F3918" s="26">
        <v>238027329305</v>
      </c>
      <c r="G3918" s="90">
        <v>329305</v>
      </c>
      <c r="H3918" s="90">
        <v>1.68</v>
      </c>
      <c r="I3918" s="90">
        <v>1.68</v>
      </c>
      <c r="J3918" s="90" t="s">
        <v>10509</v>
      </c>
      <c r="K3918" s="90">
        <v>199</v>
      </c>
      <c r="L3918" s="90" t="s">
        <v>10512</v>
      </c>
    </row>
    <row r="3919" spans="1:12" hidden="1" outlineLevel="2" x14ac:dyDescent="0.25">
      <c r="A3919" s="90">
        <v>3</v>
      </c>
      <c r="B3919" s="26">
        <v>925788689001</v>
      </c>
      <c r="C3919" s="90">
        <v>20</v>
      </c>
      <c r="D3919" s="90">
        <v>233646</v>
      </c>
      <c r="E3919" s="94">
        <v>43922</v>
      </c>
      <c r="F3919" s="26">
        <v>233646325195</v>
      </c>
      <c r="G3919" s="90">
        <v>325195</v>
      </c>
      <c r="H3919" s="90">
        <v>5.58</v>
      </c>
      <c r="I3919" s="90">
        <v>5.58</v>
      </c>
      <c r="J3919" s="90" t="s">
        <v>10509</v>
      </c>
      <c r="K3919" s="90">
        <v>260</v>
      </c>
      <c r="L3919" s="90" t="s">
        <v>10512</v>
      </c>
    </row>
    <row r="3920" spans="1:12" hidden="1" outlineLevel="2" x14ac:dyDescent="0.25">
      <c r="A3920" s="90">
        <v>3</v>
      </c>
      <c r="B3920" s="26">
        <v>925788689001</v>
      </c>
      <c r="C3920" s="90">
        <v>20</v>
      </c>
      <c r="D3920" s="90">
        <v>239630</v>
      </c>
      <c r="E3920" s="94">
        <v>43983</v>
      </c>
      <c r="F3920" s="26">
        <v>239630330761</v>
      </c>
      <c r="G3920" s="90">
        <v>330761</v>
      </c>
      <c r="H3920" s="90">
        <v>11.2</v>
      </c>
      <c r="I3920" s="90">
        <v>11.2</v>
      </c>
      <c r="J3920" s="90" t="s">
        <v>10509</v>
      </c>
      <c r="K3920" s="90">
        <v>199</v>
      </c>
      <c r="L3920" s="90" t="s">
        <v>10512</v>
      </c>
    </row>
    <row r="3921" spans="1:12" hidden="1" outlineLevel="2" x14ac:dyDescent="0.25">
      <c r="A3921" s="90">
        <v>3</v>
      </c>
      <c r="B3921" s="26">
        <v>925800690</v>
      </c>
      <c r="C3921" s="90">
        <v>20</v>
      </c>
      <c r="D3921" s="90">
        <v>217687</v>
      </c>
      <c r="E3921" s="94">
        <v>43759</v>
      </c>
      <c r="F3921" s="26">
        <v>217687310271</v>
      </c>
      <c r="G3921" s="90">
        <v>310271</v>
      </c>
      <c r="H3921" s="90">
        <v>1.75</v>
      </c>
      <c r="I3921" s="90">
        <v>1.75</v>
      </c>
      <c r="J3921" s="90" t="s">
        <v>10509</v>
      </c>
      <c r="K3921" s="90">
        <v>412</v>
      </c>
      <c r="L3921" s="90" t="s">
        <v>10512</v>
      </c>
    </row>
    <row r="3922" spans="1:12" hidden="1" outlineLevel="2" x14ac:dyDescent="0.25">
      <c r="A3922" s="90">
        <v>3</v>
      </c>
      <c r="B3922" s="26">
        <v>925800690</v>
      </c>
      <c r="C3922" s="90">
        <v>20</v>
      </c>
      <c r="D3922" s="90">
        <v>220593</v>
      </c>
      <c r="E3922" s="94">
        <v>43790</v>
      </c>
      <c r="F3922" s="26">
        <v>220593313026</v>
      </c>
      <c r="G3922" s="90">
        <v>313026</v>
      </c>
      <c r="H3922" s="90">
        <v>1.69</v>
      </c>
      <c r="I3922" s="90">
        <v>1.69</v>
      </c>
      <c r="J3922" s="90" t="s">
        <v>10509</v>
      </c>
      <c r="K3922" s="90">
        <v>382</v>
      </c>
      <c r="L3922" s="90" t="s">
        <v>10512</v>
      </c>
    </row>
    <row r="3923" spans="1:12" hidden="1" outlineLevel="2" x14ac:dyDescent="0.25">
      <c r="A3923" s="90">
        <v>3</v>
      </c>
      <c r="B3923" s="26">
        <v>925800690</v>
      </c>
      <c r="C3923" s="90">
        <v>20</v>
      </c>
      <c r="D3923" s="90">
        <v>223412</v>
      </c>
      <c r="E3923" s="94">
        <v>43822</v>
      </c>
      <c r="F3923" s="26">
        <v>223412315687</v>
      </c>
      <c r="G3923" s="90">
        <v>315687</v>
      </c>
      <c r="H3923" s="90">
        <v>1.68</v>
      </c>
      <c r="I3923" s="90">
        <v>1.68</v>
      </c>
      <c r="J3923" s="90" t="s">
        <v>10509</v>
      </c>
      <c r="K3923" s="90">
        <v>351</v>
      </c>
      <c r="L3923" s="90" t="s">
        <v>10512</v>
      </c>
    </row>
    <row r="3924" spans="1:12" hidden="1" outlineLevel="2" x14ac:dyDescent="0.25">
      <c r="A3924" s="90">
        <v>3</v>
      </c>
      <c r="B3924" s="26">
        <v>925803900</v>
      </c>
      <c r="C3924" s="90">
        <v>20</v>
      </c>
      <c r="D3924" s="90">
        <v>187219</v>
      </c>
      <c r="E3924" s="94">
        <v>43396</v>
      </c>
      <c r="F3924" s="26">
        <v>187219280374</v>
      </c>
      <c r="G3924" s="90">
        <v>280374</v>
      </c>
      <c r="H3924" s="90">
        <v>1.68</v>
      </c>
      <c r="I3924" s="90">
        <v>1.68</v>
      </c>
      <c r="J3924" s="90" t="s">
        <v>10509</v>
      </c>
      <c r="K3924" s="90">
        <v>777</v>
      </c>
      <c r="L3924" s="90" t="s">
        <v>10512</v>
      </c>
    </row>
    <row r="3925" spans="1:12" hidden="1" outlineLevel="2" x14ac:dyDescent="0.25">
      <c r="A3925" s="90">
        <v>3</v>
      </c>
      <c r="B3925" s="26">
        <v>925808941</v>
      </c>
      <c r="C3925" s="90">
        <v>20</v>
      </c>
      <c r="D3925" s="90">
        <v>209071</v>
      </c>
      <c r="E3925" s="94">
        <v>43669</v>
      </c>
      <c r="F3925" s="26">
        <v>209071302038</v>
      </c>
      <c r="G3925" s="90">
        <v>302038</v>
      </c>
      <c r="H3925" s="90">
        <v>10.86</v>
      </c>
      <c r="I3925" s="90">
        <v>10.86</v>
      </c>
      <c r="J3925" s="90" t="s">
        <v>10509</v>
      </c>
      <c r="K3925" s="90">
        <v>504</v>
      </c>
      <c r="L3925" s="90" t="s">
        <v>10512</v>
      </c>
    </row>
    <row r="3926" spans="1:12" hidden="1" outlineLevel="2" x14ac:dyDescent="0.25">
      <c r="A3926" s="90">
        <v>3</v>
      </c>
      <c r="B3926" s="26">
        <v>925808941</v>
      </c>
      <c r="C3926" s="90">
        <v>20</v>
      </c>
      <c r="D3926" s="90">
        <v>214721</v>
      </c>
      <c r="E3926" s="94">
        <v>43731</v>
      </c>
      <c r="F3926" s="26">
        <v>214721307438</v>
      </c>
      <c r="G3926" s="90">
        <v>307438</v>
      </c>
      <c r="H3926" s="90">
        <v>3.82</v>
      </c>
      <c r="I3926" s="90">
        <v>3.82</v>
      </c>
      <c r="J3926" s="90" t="s">
        <v>10509</v>
      </c>
      <c r="K3926" s="90">
        <v>443</v>
      </c>
      <c r="L3926" s="90" t="s">
        <v>10512</v>
      </c>
    </row>
    <row r="3927" spans="1:12" hidden="1" outlineLevel="2" x14ac:dyDescent="0.25">
      <c r="A3927" s="90">
        <v>3</v>
      </c>
      <c r="B3927" s="26">
        <v>925812000</v>
      </c>
      <c r="C3927" s="90">
        <v>20</v>
      </c>
      <c r="D3927" s="90">
        <v>223602</v>
      </c>
      <c r="E3927" s="94">
        <v>43822</v>
      </c>
      <c r="F3927" s="26">
        <v>223602315876</v>
      </c>
      <c r="G3927" s="90">
        <v>315876</v>
      </c>
      <c r="H3927" s="90">
        <v>4.5999999999999996</v>
      </c>
      <c r="I3927" s="90">
        <v>4.5999999999999996</v>
      </c>
      <c r="J3927" s="90" t="s">
        <v>10509</v>
      </c>
      <c r="K3927" s="90">
        <v>351</v>
      </c>
      <c r="L3927" s="90" t="s">
        <v>10512</v>
      </c>
    </row>
    <row r="3928" spans="1:12" hidden="1" outlineLevel="2" x14ac:dyDescent="0.25">
      <c r="A3928" s="90">
        <v>3</v>
      </c>
      <c r="B3928" s="26">
        <v>925812000</v>
      </c>
      <c r="C3928" s="90">
        <v>20</v>
      </c>
      <c r="D3928" s="90">
        <v>226477</v>
      </c>
      <c r="E3928" s="94">
        <v>43851</v>
      </c>
      <c r="F3928" s="26">
        <v>226477318576</v>
      </c>
      <c r="G3928" s="90">
        <v>318576</v>
      </c>
      <c r="H3928" s="90">
        <v>15.61</v>
      </c>
      <c r="I3928" s="90">
        <v>15.61</v>
      </c>
      <c r="J3928" s="90" t="s">
        <v>10509</v>
      </c>
      <c r="K3928" s="90">
        <v>320</v>
      </c>
      <c r="L3928" s="90" t="s">
        <v>10512</v>
      </c>
    </row>
    <row r="3929" spans="1:12" hidden="1" outlineLevel="2" x14ac:dyDescent="0.25">
      <c r="A3929" s="90">
        <v>3</v>
      </c>
      <c r="B3929" s="26">
        <v>925812000</v>
      </c>
      <c r="C3929" s="90">
        <v>20</v>
      </c>
      <c r="D3929" s="90">
        <v>229384</v>
      </c>
      <c r="E3929" s="94">
        <v>43882</v>
      </c>
      <c r="F3929" s="26">
        <v>229384321291</v>
      </c>
      <c r="G3929" s="90">
        <v>321291</v>
      </c>
      <c r="H3929" s="90">
        <v>8.83</v>
      </c>
      <c r="I3929" s="90">
        <v>8.83</v>
      </c>
      <c r="J3929" s="90" t="s">
        <v>10509</v>
      </c>
      <c r="K3929" s="90">
        <v>291</v>
      </c>
      <c r="L3929" s="90" t="s">
        <v>10512</v>
      </c>
    </row>
    <row r="3930" spans="1:12" hidden="1" outlineLevel="2" x14ac:dyDescent="0.25">
      <c r="A3930" s="90">
        <v>3</v>
      </c>
      <c r="B3930" s="26">
        <v>925812547</v>
      </c>
      <c r="C3930" s="90">
        <v>20</v>
      </c>
      <c r="D3930" s="90">
        <v>168919</v>
      </c>
      <c r="E3930" s="94">
        <v>43124</v>
      </c>
      <c r="F3930" s="26">
        <v>168919260571</v>
      </c>
      <c r="G3930" s="90">
        <v>260571</v>
      </c>
      <c r="H3930" s="90">
        <v>1.59</v>
      </c>
      <c r="I3930" s="90">
        <v>1.59</v>
      </c>
      <c r="J3930" s="90" t="s">
        <v>10509</v>
      </c>
      <c r="K3930" s="90">
        <v>1050</v>
      </c>
      <c r="L3930" s="90" t="s">
        <v>10512</v>
      </c>
    </row>
    <row r="3931" spans="1:12" hidden="1" outlineLevel="2" x14ac:dyDescent="0.25">
      <c r="A3931" s="90">
        <v>3</v>
      </c>
      <c r="B3931" s="26">
        <v>926315391</v>
      </c>
      <c r="C3931" s="90">
        <v>20</v>
      </c>
      <c r="D3931" s="90">
        <v>196920</v>
      </c>
      <c r="E3931" s="94">
        <v>43518</v>
      </c>
      <c r="F3931" s="26">
        <v>196920290031</v>
      </c>
      <c r="G3931" s="90">
        <v>290031</v>
      </c>
      <c r="H3931" s="90">
        <v>11.93</v>
      </c>
      <c r="I3931" s="90">
        <v>11.93</v>
      </c>
      <c r="J3931" s="90" t="s">
        <v>10509</v>
      </c>
      <c r="K3931" s="90">
        <v>657</v>
      </c>
      <c r="L3931" s="90" t="s">
        <v>10512</v>
      </c>
    </row>
    <row r="3932" spans="1:12" hidden="1" outlineLevel="2" x14ac:dyDescent="0.25">
      <c r="A3932" s="90">
        <v>3</v>
      </c>
      <c r="B3932" s="26">
        <v>926315391</v>
      </c>
      <c r="C3932" s="90">
        <v>20</v>
      </c>
      <c r="D3932" s="90">
        <v>201525</v>
      </c>
      <c r="E3932" s="94">
        <v>43578</v>
      </c>
      <c r="F3932" s="26">
        <v>201525294611</v>
      </c>
      <c r="G3932" s="90">
        <v>294611</v>
      </c>
      <c r="H3932" s="90">
        <v>3.55</v>
      </c>
      <c r="I3932" s="90">
        <v>3.55</v>
      </c>
      <c r="J3932" s="90" t="s">
        <v>10509</v>
      </c>
      <c r="K3932" s="90">
        <v>596</v>
      </c>
      <c r="L3932" s="90" t="s">
        <v>10512</v>
      </c>
    </row>
    <row r="3933" spans="1:12" hidden="1" outlineLevel="2" x14ac:dyDescent="0.25">
      <c r="A3933" s="90">
        <v>3</v>
      </c>
      <c r="B3933" s="26">
        <v>926319500</v>
      </c>
      <c r="C3933" s="90">
        <v>20</v>
      </c>
      <c r="D3933" s="90">
        <v>211845</v>
      </c>
      <c r="E3933" s="94">
        <v>43699</v>
      </c>
      <c r="F3933" s="26">
        <v>211845304703</v>
      </c>
      <c r="G3933" s="90">
        <v>304703</v>
      </c>
      <c r="H3933" s="90">
        <v>2.71</v>
      </c>
      <c r="I3933" s="90">
        <v>2.71</v>
      </c>
      <c r="J3933" s="90" t="s">
        <v>10509</v>
      </c>
      <c r="K3933" s="90">
        <v>473</v>
      </c>
      <c r="L3933" s="90" t="s">
        <v>10512</v>
      </c>
    </row>
    <row r="3934" spans="1:12" hidden="1" outlineLevel="2" x14ac:dyDescent="0.25">
      <c r="A3934" s="90">
        <v>3</v>
      </c>
      <c r="B3934" s="26">
        <v>926321332</v>
      </c>
      <c r="C3934" s="90">
        <v>20</v>
      </c>
      <c r="D3934" s="90">
        <v>234817</v>
      </c>
      <c r="E3934" s="94">
        <v>43942</v>
      </c>
      <c r="F3934" s="26">
        <v>234817326298</v>
      </c>
      <c r="G3934" s="90">
        <v>326298</v>
      </c>
      <c r="H3934" s="90">
        <v>1.89</v>
      </c>
      <c r="I3934" s="90">
        <v>1.89</v>
      </c>
      <c r="J3934" s="90" t="s">
        <v>10509</v>
      </c>
      <c r="K3934" s="90">
        <v>230</v>
      </c>
      <c r="L3934" s="90" t="s">
        <v>10512</v>
      </c>
    </row>
    <row r="3935" spans="1:12" hidden="1" outlineLevel="2" x14ac:dyDescent="0.25">
      <c r="A3935" s="90">
        <v>3</v>
      </c>
      <c r="B3935" s="26">
        <v>926321837</v>
      </c>
      <c r="C3935" s="90">
        <v>20</v>
      </c>
      <c r="D3935" s="90">
        <v>232183</v>
      </c>
      <c r="E3935" s="94">
        <v>43913</v>
      </c>
      <c r="F3935" s="26">
        <v>232183323885</v>
      </c>
      <c r="G3935" s="90">
        <v>323885</v>
      </c>
      <c r="H3935" s="90">
        <v>1.68</v>
      </c>
      <c r="I3935" s="90">
        <v>1.68</v>
      </c>
      <c r="J3935" s="90" t="s">
        <v>10509</v>
      </c>
      <c r="K3935" s="90">
        <v>260</v>
      </c>
      <c r="L3935" s="90" t="s">
        <v>10512</v>
      </c>
    </row>
    <row r="3936" spans="1:12" hidden="1" outlineLevel="2" x14ac:dyDescent="0.25">
      <c r="A3936" s="90">
        <v>3</v>
      </c>
      <c r="B3936" s="26">
        <v>926321837</v>
      </c>
      <c r="C3936" s="90">
        <v>20</v>
      </c>
      <c r="D3936" s="90">
        <v>235176</v>
      </c>
      <c r="E3936" s="94">
        <v>43942</v>
      </c>
      <c r="F3936" s="26">
        <v>235176326656</v>
      </c>
      <c r="G3936" s="90">
        <v>326656</v>
      </c>
      <c r="H3936" s="90">
        <v>1.68</v>
      </c>
      <c r="I3936" s="90">
        <v>1.68</v>
      </c>
      <c r="J3936" s="90" t="s">
        <v>10509</v>
      </c>
      <c r="K3936" s="90">
        <v>230</v>
      </c>
      <c r="L3936" s="90" t="s">
        <v>10512</v>
      </c>
    </row>
    <row r="3937" spans="1:12" hidden="1" outlineLevel="2" x14ac:dyDescent="0.25">
      <c r="A3937" s="90">
        <v>3</v>
      </c>
      <c r="B3937" s="26">
        <v>926321837</v>
      </c>
      <c r="C3937" s="90">
        <v>20</v>
      </c>
      <c r="D3937" s="90">
        <v>238143</v>
      </c>
      <c r="E3937" s="94">
        <v>43972</v>
      </c>
      <c r="F3937" s="26">
        <v>238143329421</v>
      </c>
      <c r="G3937" s="90">
        <v>329421</v>
      </c>
      <c r="H3937" s="90">
        <v>1.68</v>
      </c>
      <c r="I3937" s="90">
        <v>1.68</v>
      </c>
      <c r="J3937" s="90" t="s">
        <v>10509</v>
      </c>
      <c r="K3937" s="90">
        <v>199</v>
      </c>
      <c r="L3937" s="90" t="s">
        <v>10512</v>
      </c>
    </row>
    <row r="3938" spans="1:12" hidden="1" outlineLevel="2" x14ac:dyDescent="0.25">
      <c r="A3938" s="90">
        <v>3</v>
      </c>
      <c r="B3938" s="26">
        <v>926333097</v>
      </c>
      <c r="C3938" s="90">
        <v>20</v>
      </c>
      <c r="D3938" s="90">
        <v>184243</v>
      </c>
      <c r="E3938" s="94">
        <v>43364</v>
      </c>
      <c r="F3938" s="26">
        <v>184243277404</v>
      </c>
      <c r="G3938" s="90">
        <v>277404</v>
      </c>
      <c r="H3938" s="90">
        <v>2.33</v>
      </c>
      <c r="I3938" s="90">
        <v>2.33</v>
      </c>
      <c r="J3938" s="90" t="s">
        <v>10509</v>
      </c>
      <c r="K3938" s="90">
        <v>808</v>
      </c>
      <c r="L3938" s="90" t="s">
        <v>10512</v>
      </c>
    </row>
    <row r="3939" spans="1:12" hidden="1" outlineLevel="2" x14ac:dyDescent="0.25">
      <c r="A3939" s="90">
        <v>3</v>
      </c>
      <c r="B3939" s="26">
        <v>926333097</v>
      </c>
      <c r="C3939" s="90">
        <v>20</v>
      </c>
      <c r="D3939" s="90">
        <v>188956</v>
      </c>
      <c r="E3939" s="94">
        <v>43426</v>
      </c>
      <c r="F3939" s="26">
        <v>188956282102</v>
      </c>
      <c r="G3939" s="90">
        <v>282102</v>
      </c>
      <c r="H3939" s="90">
        <v>1.8</v>
      </c>
      <c r="I3939" s="90">
        <v>1.8</v>
      </c>
      <c r="J3939" s="90" t="s">
        <v>10509</v>
      </c>
      <c r="K3939" s="90">
        <v>747</v>
      </c>
      <c r="L3939" s="90" t="s">
        <v>10512</v>
      </c>
    </row>
    <row r="3940" spans="1:12" hidden="1" outlineLevel="2" x14ac:dyDescent="0.25">
      <c r="A3940" s="90">
        <v>3</v>
      </c>
      <c r="B3940" s="26">
        <v>926341850</v>
      </c>
      <c r="C3940" s="90">
        <v>20</v>
      </c>
      <c r="D3940" s="90">
        <v>215145</v>
      </c>
      <c r="E3940" s="94">
        <v>43731</v>
      </c>
      <c r="F3940" s="26">
        <v>215145307860</v>
      </c>
      <c r="G3940" s="90">
        <v>307860</v>
      </c>
      <c r="H3940" s="90">
        <v>1.68</v>
      </c>
      <c r="I3940" s="90">
        <v>1.68</v>
      </c>
      <c r="J3940" s="90" t="s">
        <v>10509</v>
      </c>
      <c r="K3940" s="90">
        <v>443</v>
      </c>
      <c r="L3940" s="90" t="s">
        <v>10512</v>
      </c>
    </row>
    <row r="3941" spans="1:12" hidden="1" outlineLevel="2" x14ac:dyDescent="0.25">
      <c r="A3941" s="90">
        <v>3</v>
      </c>
      <c r="B3941" s="26">
        <v>926341850</v>
      </c>
      <c r="C3941" s="90">
        <v>20</v>
      </c>
      <c r="D3941" s="90">
        <v>220893</v>
      </c>
      <c r="E3941" s="94">
        <v>43790</v>
      </c>
      <c r="F3941" s="26">
        <v>220893313324</v>
      </c>
      <c r="G3941" s="90">
        <v>313324</v>
      </c>
      <c r="H3941" s="90">
        <v>1.68</v>
      </c>
      <c r="I3941" s="90">
        <v>1.68</v>
      </c>
      <c r="J3941" s="90" t="s">
        <v>10509</v>
      </c>
      <c r="K3941" s="90">
        <v>382</v>
      </c>
      <c r="L3941" s="90" t="s">
        <v>10512</v>
      </c>
    </row>
    <row r="3942" spans="1:12" hidden="1" outlineLevel="2" x14ac:dyDescent="0.25">
      <c r="A3942" s="90">
        <v>3</v>
      </c>
      <c r="B3942" s="26">
        <v>926350018</v>
      </c>
      <c r="C3942" s="90">
        <v>20</v>
      </c>
      <c r="D3942" s="90">
        <v>172603</v>
      </c>
      <c r="E3942" s="94">
        <v>43185</v>
      </c>
      <c r="F3942" s="26">
        <v>172603264250</v>
      </c>
      <c r="G3942" s="90">
        <v>264250</v>
      </c>
      <c r="H3942" s="90">
        <v>0.35</v>
      </c>
      <c r="I3942" s="90">
        <v>0.35</v>
      </c>
      <c r="J3942" s="90" t="s">
        <v>10509</v>
      </c>
      <c r="K3942" s="90">
        <v>991</v>
      </c>
      <c r="L3942" s="90" t="s">
        <v>10512</v>
      </c>
    </row>
    <row r="3943" spans="1:12" hidden="1" outlineLevel="2" x14ac:dyDescent="0.25">
      <c r="A3943" s="90">
        <v>3</v>
      </c>
      <c r="B3943" s="26">
        <v>926358912</v>
      </c>
      <c r="C3943" s="90">
        <v>20</v>
      </c>
      <c r="D3943" s="90">
        <v>186820</v>
      </c>
      <c r="E3943" s="94">
        <v>43396</v>
      </c>
      <c r="F3943" s="26">
        <v>186820279975</v>
      </c>
      <c r="G3943" s="90">
        <v>279975</v>
      </c>
      <c r="H3943" s="90">
        <v>1.85</v>
      </c>
      <c r="I3943" s="90">
        <v>1.85</v>
      </c>
      <c r="J3943" s="90" t="s">
        <v>10509</v>
      </c>
      <c r="K3943" s="90">
        <v>777</v>
      </c>
      <c r="L3943" s="90" t="s">
        <v>10512</v>
      </c>
    </row>
    <row r="3944" spans="1:12" hidden="1" outlineLevel="2" x14ac:dyDescent="0.25">
      <c r="A3944" s="90">
        <v>3</v>
      </c>
      <c r="B3944" s="26">
        <v>926358912</v>
      </c>
      <c r="C3944" s="90">
        <v>20</v>
      </c>
      <c r="D3944" s="90">
        <v>189125</v>
      </c>
      <c r="E3944" s="94">
        <v>43426</v>
      </c>
      <c r="F3944" s="26">
        <v>189125282271</v>
      </c>
      <c r="G3944" s="90">
        <v>282271</v>
      </c>
      <c r="H3944" s="90">
        <v>1.68</v>
      </c>
      <c r="I3944" s="90">
        <v>1.68</v>
      </c>
      <c r="J3944" s="90" t="s">
        <v>10509</v>
      </c>
      <c r="K3944" s="90">
        <v>747</v>
      </c>
      <c r="L3944" s="90" t="s">
        <v>10512</v>
      </c>
    </row>
    <row r="3945" spans="1:12" hidden="1" outlineLevel="2" x14ac:dyDescent="0.25">
      <c r="A3945" s="90">
        <v>3</v>
      </c>
      <c r="B3945" s="26">
        <v>926358912</v>
      </c>
      <c r="C3945" s="90">
        <v>20</v>
      </c>
      <c r="D3945" s="90">
        <v>191431</v>
      </c>
      <c r="E3945" s="94">
        <v>43455</v>
      </c>
      <c r="F3945" s="26">
        <v>191431284565</v>
      </c>
      <c r="G3945" s="90">
        <v>284565</v>
      </c>
      <c r="H3945" s="90">
        <v>1.68</v>
      </c>
      <c r="I3945" s="90">
        <v>1.68</v>
      </c>
      <c r="J3945" s="90" t="s">
        <v>10509</v>
      </c>
      <c r="K3945" s="90">
        <v>716</v>
      </c>
      <c r="L3945" s="90" t="s">
        <v>10512</v>
      </c>
    </row>
    <row r="3946" spans="1:12" hidden="1" outlineLevel="2" x14ac:dyDescent="0.25">
      <c r="A3946" s="90">
        <v>3</v>
      </c>
      <c r="B3946" s="26">
        <v>926382508</v>
      </c>
      <c r="C3946" s="90">
        <v>20</v>
      </c>
      <c r="D3946" s="90">
        <v>239270</v>
      </c>
      <c r="E3946" s="94">
        <v>43972</v>
      </c>
      <c r="F3946" s="26">
        <v>239270330412</v>
      </c>
      <c r="G3946" s="90">
        <v>330412</v>
      </c>
      <c r="H3946" s="90">
        <v>0.35</v>
      </c>
      <c r="I3946" s="90">
        <v>0.35</v>
      </c>
      <c r="J3946" s="90" t="s">
        <v>10509</v>
      </c>
      <c r="K3946" s="90">
        <v>199</v>
      </c>
      <c r="L3946" s="90" t="s">
        <v>10512</v>
      </c>
    </row>
    <row r="3947" spans="1:12" hidden="1" outlineLevel="2" x14ac:dyDescent="0.25">
      <c r="A3947" s="90">
        <v>3</v>
      </c>
      <c r="B3947" s="26">
        <v>926438094</v>
      </c>
      <c r="C3947" s="90">
        <v>20</v>
      </c>
      <c r="D3947" s="90">
        <v>212732</v>
      </c>
      <c r="E3947" s="94">
        <v>43699</v>
      </c>
      <c r="F3947" s="26">
        <v>212732305508</v>
      </c>
      <c r="G3947" s="90">
        <v>305508</v>
      </c>
      <c r="H3947" s="90">
        <v>3.72</v>
      </c>
      <c r="I3947" s="90">
        <v>3.72</v>
      </c>
      <c r="J3947" s="90" t="s">
        <v>10509</v>
      </c>
      <c r="K3947" s="90">
        <v>473</v>
      </c>
      <c r="L3947" s="90" t="s">
        <v>10512</v>
      </c>
    </row>
    <row r="3948" spans="1:12" hidden="1" outlineLevel="2" x14ac:dyDescent="0.25">
      <c r="A3948" s="90">
        <v>3</v>
      </c>
      <c r="B3948" s="26">
        <v>926442823</v>
      </c>
      <c r="C3948" s="90">
        <v>20</v>
      </c>
      <c r="D3948" s="90">
        <v>180184</v>
      </c>
      <c r="E3948" s="94">
        <v>43305</v>
      </c>
      <c r="F3948" s="26">
        <v>180184273354</v>
      </c>
      <c r="G3948" s="90">
        <v>273354</v>
      </c>
      <c r="H3948" s="90">
        <v>1.93</v>
      </c>
      <c r="I3948" s="90">
        <v>1.93</v>
      </c>
      <c r="J3948" s="90" t="s">
        <v>10509</v>
      </c>
      <c r="K3948" s="90">
        <v>869</v>
      </c>
      <c r="L3948" s="90" t="s">
        <v>10512</v>
      </c>
    </row>
    <row r="3949" spans="1:12" hidden="1" outlineLevel="2" x14ac:dyDescent="0.25">
      <c r="A3949" s="90">
        <v>3</v>
      </c>
      <c r="B3949" s="26">
        <v>926442823</v>
      </c>
      <c r="C3949" s="90">
        <v>20</v>
      </c>
      <c r="D3949" s="90">
        <v>182281</v>
      </c>
      <c r="E3949" s="94">
        <v>43335</v>
      </c>
      <c r="F3949" s="26">
        <v>182281275447</v>
      </c>
      <c r="G3949" s="90">
        <v>275447</v>
      </c>
      <c r="H3949" s="90">
        <v>1.68</v>
      </c>
      <c r="I3949" s="90">
        <v>1.68</v>
      </c>
      <c r="J3949" s="90" t="s">
        <v>10509</v>
      </c>
      <c r="K3949" s="90">
        <v>838</v>
      </c>
      <c r="L3949" s="90" t="s">
        <v>10512</v>
      </c>
    </row>
    <row r="3950" spans="1:12" hidden="1" outlineLevel="2" x14ac:dyDescent="0.25">
      <c r="A3950" s="90">
        <v>3</v>
      </c>
      <c r="B3950" s="26">
        <v>926505256</v>
      </c>
      <c r="C3950" s="90">
        <v>20</v>
      </c>
      <c r="D3950" s="90">
        <v>172581</v>
      </c>
      <c r="E3950" s="94">
        <v>43185</v>
      </c>
      <c r="F3950" s="26">
        <v>172581264228</v>
      </c>
      <c r="G3950" s="90">
        <v>264228</v>
      </c>
      <c r="H3950" s="90">
        <v>8.8800000000000008</v>
      </c>
      <c r="I3950" s="90">
        <v>8.8800000000000008</v>
      </c>
      <c r="J3950" s="90" t="s">
        <v>10509</v>
      </c>
      <c r="K3950" s="90">
        <v>991</v>
      </c>
      <c r="L3950" s="90" t="s">
        <v>10512</v>
      </c>
    </row>
    <row r="3951" spans="1:12" hidden="1" outlineLevel="2" x14ac:dyDescent="0.25">
      <c r="A3951" s="90">
        <v>3</v>
      </c>
      <c r="B3951" s="26">
        <v>926523549</v>
      </c>
      <c r="C3951" s="90">
        <v>20</v>
      </c>
      <c r="D3951" s="90">
        <v>242420</v>
      </c>
      <c r="E3951" s="94">
        <v>44012</v>
      </c>
      <c r="F3951" s="26">
        <v>242420333337</v>
      </c>
      <c r="G3951" s="90">
        <v>333337</v>
      </c>
      <c r="H3951" s="90">
        <v>67.2</v>
      </c>
      <c r="I3951" s="90">
        <v>67.2</v>
      </c>
      <c r="J3951" s="90" t="s">
        <v>10509</v>
      </c>
      <c r="K3951" s="90">
        <v>189</v>
      </c>
      <c r="L3951" s="90" t="s">
        <v>10512</v>
      </c>
    </row>
    <row r="3952" spans="1:12" hidden="1" outlineLevel="2" x14ac:dyDescent="0.25">
      <c r="A3952" s="90">
        <v>3</v>
      </c>
      <c r="B3952" s="26">
        <v>926531732</v>
      </c>
      <c r="C3952" s="90">
        <v>20</v>
      </c>
      <c r="D3952" s="90">
        <v>169001</v>
      </c>
      <c r="E3952" s="94">
        <v>43124</v>
      </c>
      <c r="F3952" s="26">
        <v>169001260653</v>
      </c>
      <c r="G3952" s="90">
        <v>260653</v>
      </c>
      <c r="H3952" s="90">
        <v>0.15</v>
      </c>
      <c r="I3952" s="90">
        <v>0.15</v>
      </c>
      <c r="J3952" s="90" t="s">
        <v>10509</v>
      </c>
      <c r="K3952" s="90">
        <v>1050</v>
      </c>
      <c r="L3952" s="90" t="s">
        <v>10512</v>
      </c>
    </row>
    <row r="3953" spans="1:12" hidden="1" outlineLevel="2" x14ac:dyDescent="0.25">
      <c r="A3953" s="90">
        <v>3</v>
      </c>
      <c r="B3953" s="26">
        <v>926536095</v>
      </c>
      <c r="C3953" s="90">
        <v>20</v>
      </c>
      <c r="D3953" s="90">
        <v>217392</v>
      </c>
      <c r="E3953" s="94">
        <v>43759</v>
      </c>
      <c r="F3953" s="26">
        <v>217392309977</v>
      </c>
      <c r="G3953" s="90">
        <v>309977</v>
      </c>
      <c r="H3953" s="90">
        <v>1.68</v>
      </c>
      <c r="I3953" s="90">
        <v>1.68</v>
      </c>
      <c r="J3953" s="90" t="s">
        <v>10509</v>
      </c>
      <c r="K3953" s="90">
        <v>412</v>
      </c>
      <c r="L3953" s="90" t="s">
        <v>10512</v>
      </c>
    </row>
    <row r="3954" spans="1:12" hidden="1" outlineLevel="2" x14ac:dyDescent="0.25">
      <c r="A3954" s="90">
        <v>3</v>
      </c>
      <c r="B3954" s="26">
        <v>926536095</v>
      </c>
      <c r="C3954" s="90">
        <v>20</v>
      </c>
      <c r="D3954" s="90">
        <v>220303</v>
      </c>
      <c r="E3954" s="94">
        <v>43790</v>
      </c>
      <c r="F3954" s="26">
        <v>220303312737</v>
      </c>
      <c r="G3954" s="90">
        <v>312737</v>
      </c>
      <c r="H3954" s="90">
        <v>1.68</v>
      </c>
      <c r="I3954" s="90">
        <v>1.68</v>
      </c>
      <c r="J3954" s="90" t="s">
        <v>10509</v>
      </c>
      <c r="K3954" s="90">
        <v>382</v>
      </c>
      <c r="L3954" s="90" t="s">
        <v>10512</v>
      </c>
    </row>
    <row r="3955" spans="1:12" hidden="1" outlineLevel="2" x14ac:dyDescent="0.25">
      <c r="A3955" s="90">
        <v>3</v>
      </c>
      <c r="B3955" s="26">
        <v>926576901</v>
      </c>
      <c r="C3955" s="90">
        <v>20</v>
      </c>
      <c r="D3955" s="90">
        <v>228784</v>
      </c>
      <c r="E3955" s="94">
        <v>43882</v>
      </c>
      <c r="F3955" s="26">
        <v>228784320693</v>
      </c>
      <c r="G3955" s="90">
        <v>320693</v>
      </c>
      <c r="H3955" s="90">
        <v>1.0900000000000001</v>
      </c>
      <c r="I3955" s="90">
        <v>1.0900000000000001</v>
      </c>
      <c r="J3955" s="90" t="s">
        <v>10509</v>
      </c>
      <c r="K3955" s="90">
        <v>291</v>
      </c>
      <c r="L3955" s="90" t="s">
        <v>10512</v>
      </c>
    </row>
    <row r="3956" spans="1:12" hidden="1" outlineLevel="2" x14ac:dyDescent="0.25">
      <c r="A3956" s="90">
        <v>3</v>
      </c>
      <c r="B3956" s="26">
        <v>926576901</v>
      </c>
      <c r="C3956" s="90">
        <v>20</v>
      </c>
      <c r="D3956" s="90">
        <v>231740</v>
      </c>
      <c r="E3956" s="94">
        <v>43913</v>
      </c>
      <c r="F3956" s="26">
        <v>231740323443</v>
      </c>
      <c r="G3956" s="90">
        <v>323443</v>
      </c>
      <c r="H3956" s="90">
        <v>0.78</v>
      </c>
      <c r="I3956" s="90">
        <v>0.78</v>
      </c>
      <c r="J3956" s="90" t="s">
        <v>10509</v>
      </c>
      <c r="K3956" s="90">
        <v>260</v>
      </c>
      <c r="L3956" s="90" t="s">
        <v>10512</v>
      </c>
    </row>
    <row r="3957" spans="1:12" hidden="1" outlineLevel="2" x14ac:dyDescent="0.25">
      <c r="A3957" s="90">
        <v>3</v>
      </c>
      <c r="B3957" s="26">
        <v>926586132</v>
      </c>
      <c r="C3957" s="90">
        <v>20</v>
      </c>
      <c r="D3957" s="90">
        <v>201566</v>
      </c>
      <c r="E3957" s="94">
        <v>43578</v>
      </c>
      <c r="F3957" s="26">
        <v>201566294652</v>
      </c>
      <c r="G3957" s="90">
        <v>294652</v>
      </c>
      <c r="H3957" s="90">
        <v>9.48</v>
      </c>
      <c r="I3957" s="90">
        <v>9.48</v>
      </c>
      <c r="J3957" s="90" t="s">
        <v>10509</v>
      </c>
      <c r="K3957" s="90">
        <v>596</v>
      </c>
      <c r="L3957" s="90" t="s">
        <v>10512</v>
      </c>
    </row>
    <row r="3958" spans="1:12" hidden="1" outlineLevel="2" x14ac:dyDescent="0.25">
      <c r="A3958" s="90">
        <v>3</v>
      </c>
      <c r="B3958" s="26">
        <v>926604190</v>
      </c>
      <c r="C3958" s="90">
        <v>20</v>
      </c>
      <c r="D3958" s="90">
        <v>235478</v>
      </c>
      <c r="E3958" s="94">
        <v>43942</v>
      </c>
      <c r="F3958" s="26">
        <v>235478326955</v>
      </c>
      <c r="G3958" s="90">
        <v>326955</v>
      </c>
      <c r="H3958" s="90">
        <v>7.67</v>
      </c>
      <c r="I3958" s="90">
        <v>7.67</v>
      </c>
      <c r="J3958" s="90" t="s">
        <v>10509</v>
      </c>
      <c r="K3958" s="90">
        <v>230</v>
      </c>
      <c r="L3958" s="90" t="s">
        <v>10512</v>
      </c>
    </row>
    <row r="3959" spans="1:12" hidden="1" outlineLevel="2" x14ac:dyDescent="0.25">
      <c r="A3959" s="90">
        <v>3</v>
      </c>
      <c r="B3959" s="26">
        <v>926622218</v>
      </c>
      <c r="C3959" s="90">
        <v>20</v>
      </c>
      <c r="D3959" s="90">
        <v>231325</v>
      </c>
      <c r="E3959" s="94">
        <v>43913</v>
      </c>
      <c r="F3959" s="26">
        <v>231325323028</v>
      </c>
      <c r="G3959" s="90">
        <v>323028</v>
      </c>
      <c r="H3959" s="90">
        <v>1.68</v>
      </c>
      <c r="I3959" s="90">
        <v>1.68</v>
      </c>
      <c r="J3959" s="90" t="s">
        <v>10509</v>
      </c>
      <c r="K3959" s="90">
        <v>260</v>
      </c>
      <c r="L3959" s="90" t="s">
        <v>10512</v>
      </c>
    </row>
    <row r="3960" spans="1:12" hidden="1" outlineLevel="2" x14ac:dyDescent="0.25">
      <c r="A3960" s="90">
        <v>3</v>
      </c>
      <c r="B3960" s="26">
        <v>926622218</v>
      </c>
      <c r="C3960" s="90">
        <v>20</v>
      </c>
      <c r="D3960" s="90">
        <v>234307</v>
      </c>
      <c r="E3960" s="94">
        <v>43942</v>
      </c>
      <c r="F3960" s="26">
        <v>234307325788</v>
      </c>
      <c r="G3960" s="90">
        <v>325788</v>
      </c>
      <c r="H3960" s="90">
        <v>1.68</v>
      </c>
      <c r="I3960" s="90">
        <v>1.68</v>
      </c>
      <c r="J3960" s="90" t="s">
        <v>10509</v>
      </c>
      <c r="K3960" s="90">
        <v>230</v>
      </c>
      <c r="L3960" s="90" t="s">
        <v>10512</v>
      </c>
    </row>
    <row r="3961" spans="1:12" hidden="1" outlineLevel="2" x14ac:dyDescent="0.25">
      <c r="A3961" s="90">
        <v>3</v>
      </c>
      <c r="B3961" s="26">
        <v>926629544</v>
      </c>
      <c r="C3961" s="90">
        <v>20</v>
      </c>
      <c r="D3961" s="90">
        <v>230043</v>
      </c>
      <c r="E3961" s="94">
        <v>43882</v>
      </c>
      <c r="F3961" s="26">
        <v>230043321848</v>
      </c>
      <c r="G3961" s="90">
        <v>321848</v>
      </c>
      <c r="H3961" s="90">
        <v>0.21</v>
      </c>
      <c r="I3961" s="90">
        <v>0.21</v>
      </c>
      <c r="J3961" s="90" t="s">
        <v>10509</v>
      </c>
      <c r="K3961" s="90">
        <v>291</v>
      </c>
      <c r="L3961" s="90" t="s">
        <v>10512</v>
      </c>
    </row>
    <row r="3962" spans="1:12" hidden="1" outlineLevel="2" x14ac:dyDescent="0.25">
      <c r="A3962" s="90">
        <v>3</v>
      </c>
      <c r="B3962" s="26">
        <v>926629544</v>
      </c>
      <c r="C3962" s="90">
        <v>20</v>
      </c>
      <c r="D3962" s="90">
        <v>232994</v>
      </c>
      <c r="E3962" s="94">
        <v>43913</v>
      </c>
      <c r="F3962" s="26">
        <v>232994324595</v>
      </c>
      <c r="G3962" s="90">
        <v>324595</v>
      </c>
      <c r="H3962" s="90">
        <v>2.65</v>
      </c>
      <c r="I3962" s="90">
        <v>2.65</v>
      </c>
      <c r="J3962" s="90" t="s">
        <v>10509</v>
      </c>
      <c r="K3962" s="90">
        <v>260</v>
      </c>
      <c r="L3962" s="90" t="s">
        <v>10512</v>
      </c>
    </row>
    <row r="3963" spans="1:12" hidden="1" outlineLevel="2" x14ac:dyDescent="0.25">
      <c r="A3963" s="90">
        <v>3</v>
      </c>
      <c r="B3963" s="26">
        <v>926629544</v>
      </c>
      <c r="C3963" s="90">
        <v>20</v>
      </c>
      <c r="D3963" s="90">
        <v>238970</v>
      </c>
      <c r="E3963" s="94">
        <v>43972</v>
      </c>
      <c r="F3963" s="26">
        <v>238970330148</v>
      </c>
      <c r="G3963" s="90">
        <v>330148</v>
      </c>
      <c r="H3963" s="90">
        <v>4.88</v>
      </c>
      <c r="I3963" s="90">
        <v>4.88</v>
      </c>
      <c r="J3963" s="90" t="s">
        <v>10509</v>
      </c>
      <c r="K3963" s="90">
        <v>199</v>
      </c>
      <c r="L3963" s="90" t="s">
        <v>10512</v>
      </c>
    </row>
    <row r="3964" spans="1:12" hidden="1" outlineLevel="2" x14ac:dyDescent="0.25">
      <c r="A3964" s="90">
        <v>3</v>
      </c>
      <c r="B3964" s="26">
        <v>926642133</v>
      </c>
      <c r="C3964" s="90">
        <v>20</v>
      </c>
      <c r="D3964" s="90">
        <v>175903</v>
      </c>
      <c r="E3964" s="94">
        <v>43243</v>
      </c>
      <c r="F3964" s="26">
        <v>175903269080</v>
      </c>
      <c r="G3964" s="90">
        <v>269080</v>
      </c>
      <c r="H3964" s="90">
        <v>2.88</v>
      </c>
      <c r="I3964" s="90">
        <v>2.88</v>
      </c>
      <c r="J3964" s="90" t="s">
        <v>10509</v>
      </c>
      <c r="K3964" s="90">
        <v>930</v>
      </c>
      <c r="L3964" s="90" t="s">
        <v>10512</v>
      </c>
    </row>
    <row r="3965" spans="1:12" hidden="1" outlineLevel="2" x14ac:dyDescent="0.25">
      <c r="A3965" s="90">
        <v>3</v>
      </c>
      <c r="B3965" s="26">
        <v>926648635</v>
      </c>
      <c r="C3965" s="90">
        <v>20</v>
      </c>
      <c r="D3965" s="90">
        <v>172688</v>
      </c>
      <c r="E3965" s="94">
        <v>43185</v>
      </c>
      <c r="F3965" s="26">
        <v>172688264335</v>
      </c>
      <c r="G3965" s="90">
        <v>264335</v>
      </c>
      <c r="H3965" s="90">
        <v>0.15</v>
      </c>
      <c r="I3965" s="90">
        <v>0.15</v>
      </c>
      <c r="J3965" s="90" t="s">
        <v>10509</v>
      </c>
      <c r="K3965" s="90">
        <v>991</v>
      </c>
      <c r="L3965" s="90" t="s">
        <v>10512</v>
      </c>
    </row>
    <row r="3966" spans="1:12" hidden="1" outlineLevel="2" x14ac:dyDescent="0.25">
      <c r="A3966" s="90">
        <v>3</v>
      </c>
      <c r="B3966" s="26">
        <v>926693003</v>
      </c>
      <c r="C3966" s="90">
        <v>20</v>
      </c>
      <c r="D3966" s="90">
        <v>206598</v>
      </c>
      <c r="E3966" s="94">
        <v>43637</v>
      </c>
      <c r="F3966" s="26">
        <v>206598299623</v>
      </c>
      <c r="G3966" s="90">
        <v>299623</v>
      </c>
      <c r="H3966" s="90">
        <v>18.11</v>
      </c>
      <c r="I3966" s="90">
        <v>18.11</v>
      </c>
      <c r="J3966" s="90" t="s">
        <v>10509</v>
      </c>
      <c r="K3966" s="90">
        <v>535</v>
      </c>
      <c r="L3966" s="90" t="s">
        <v>10512</v>
      </c>
    </row>
    <row r="3967" spans="1:12" hidden="1" outlineLevel="2" x14ac:dyDescent="0.25">
      <c r="A3967" s="90">
        <v>3</v>
      </c>
      <c r="B3967" s="26">
        <v>926693003</v>
      </c>
      <c r="C3967" s="90">
        <v>20</v>
      </c>
      <c r="D3967" s="90">
        <v>209279</v>
      </c>
      <c r="E3967" s="94">
        <v>43669</v>
      </c>
      <c r="F3967" s="26">
        <v>209279302245</v>
      </c>
      <c r="G3967" s="90">
        <v>302245</v>
      </c>
      <c r="H3967" s="90">
        <v>2.2400000000000002</v>
      </c>
      <c r="I3967" s="90">
        <v>2.2400000000000002</v>
      </c>
      <c r="J3967" s="90" t="s">
        <v>10509</v>
      </c>
      <c r="K3967" s="90">
        <v>504</v>
      </c>
      <c r="L3967" s="90" t="s">
        <v>10512</v>
      </c>
    </row>
    <row r="3968" spans="1:12" hidden="1" outlineLevel="2" x14ac:dyDescent="0.25">
      <c r="A3968" s="90">
        <v>3</v>
      </c>
      <c r="B3968" s="26">
        <v>926709494</v>
      </c>
      <c r="C3968" s="90">
        <v>20</v>
      </c>
      <c r="D3968" s="90">
        <v>172636</v>
      </c>
      <c r="E3968" s="94">
        <v>43185</v>
      </c>
      <c r="F3968" s="26">
        <v>172636264283</v>
      </c>
      <c r="G3968" s="90">
        <v>264283</v>
      </c>
      <c r="H3968" s="90">
        <v>0.02</v>
      </c>
      <c r="I3968" s="90">
        <v>0.02</v>
      </c>
      <c r="J3968" s="90" t="s">
        <v>10509</v>
      </c>
      <c r="K3968" s="90">
        <v>991</v>
      </c>
      <c r="L3968" s="90" t="s">
        <v>10512</v>
      </c>
    </row>
    <row r="3969" spans="1:12" hidden="1" outlineLevel="2" x14ac:dyDescent="0.25">
      <c r="A3969" s="90">
        <v>3</v>
      </c>
      <c r="B3969" s="26">
        <v>926709494</v>
      </c>
      <c r="C3969" s="90">
        <v>20</v>
      </c>
      <c r="D3969" s="90">
        <v>176307</v>
      </c>
      <c r="E3969" s="94">
        <v>43243</v>
      </c>
      <c r="F3969" s="26">
        <v>176307269484</v>
      </c>
      <c r="G3969" s="90">
        <v>269484</v>
      </c>
      <c r="H3969" s="90">
        <v>0.59</v>
      </c>
      <c r="I3969" s="90">
        <v>0.59</v>
      </c>
      <c r="J3969" s="90" t="s">
        <v>10509</v>
      </c>
      <c r="K3969" s="90">
        <v>930</v>
      </c>
      <c r="L3969" s="90" t="s">
        <v>10512</v>
      </c>
    </row>
    <row r="3970" spans="1:12" hidden="1" outlineLevel="2" x14ac:dyDescent="0.25">
      <c r="A3970" s="90">
        <v>3</v>
      </c>
      <c r="B3970" s="26">
        <v>926713702</v>
      </c>
      <c r="C3970" s="90">
        <v>20</v>
      </c>
      <c r="D3970" s="90">
        <v>191404</v>
      </c>
      <c r="E3970" s="94">
        <v>43455</v>
      </c>
      <c r="F3970" s="26">
        <v>191404284538</v>
      </c>
      <c r="G3970" s="90">
        <v>284538</v>
      </c>
      <c r="H3970" s="90">
        <v>1.68</v>
      </c>
      <c r="I3970" s="90">
        <v>1.68</v>
      </c>
      <c r="J3970" s="90" t="s">
        <v>10509</v>
      </c>
      <c r="K3970" s="90">
        <v>716</v>
      </c>
      <c r="L3970" s="90" t="s">
        <v>10512</v>
      </c>
    </row>
    <row r="3971" spans="1:12" hidden="1" outlineLevel="2" x14ac:dyDescent="0.25">
      <c r="A3971" s="90">
        <v>3</v>
      </c>
      <c r="B3971" s="26">
        <v>926722109001</v>
      </c>
      <c r="C3971" s="90">
        <v>20</v>
      </c>
      <c r="D3971" s="90">
        <v>210456</v>
      </c>
      <c r="E3971" s="94">
        <v>43678</v>
      </c>
      <c r="F3971" s="26">
        <v>210456303321</v>
      </c>
      <c r="G3971" s="90">
        <v>303321</v>
      </c>
      <c r="H3971" s="90">
        <v>0.43</v>
      </c>
      <c r="I3971" s="90">
        <v>0.43</v>
      </c>
      <c r="J3971" s="90" t="s">
        <v>10509</v>
      </c>
      <c r="K3971" s="90">
        <v>504</v>
      </c>
      <c r="L3971" s="90" t="s">
        <v>10512</v>
      </c>
    </row>
    <row r="3972" spans="1:12" hidden="1" outlineLevel="2" x14ac:dyDescent="0.25">
      <c r="A3972" s="90">
        <v>3</v>
      </c>
      <c r="B3972" s="26">
        <v>926722109001</v>
      </c>
      <c r="C3972" s="90">
        <v>20</v>
      </c>
      <c r="D3972" s="90">
        <v>216272</v>
      </c>
      <c r="E3972" s="94">
        <v>43740</v>
      </c>
      <c r="F3972" s="26">
        <v>216272308871</v>
      </c>
      <c r="G3972" s="90">
        <v>308871</v>
      </c>
      <c r="H3972" s="90">
        <v>0.25</v>
      </c>
      <c r="I3972" s="90">
        <v>0.25</v>
      </c>
      <c r="J3972" s="90" t="s">
        <v>10509</v>
      </c>
      <c r="K3972" s="90">
        <v>443</v>
      </c>
      <c r="L3972" s="90" t="s">
        <v>10512</v>
      </c>
    </row>
    <row r="3973" spans="1:12" hidden="1" outlineLevel="2" x14ac:dyDescent="0.25">
      <c r="A3973" s="90">
        <v>3</v>
      </c>
      <c r="B3973" s="26">
        <v>926738436</v>
      </c>
      <c r="C3973" s="90">
        <v>20</v>
      </c>
      <c r="D3973" s="90">
        <v>208996</v>
      </c>
      <c r="E3973" s="94">
        <v>43669</v>
      </c>
      <c r="F3973" s="26">
        <v>208996301964</v>
      </c>
      <c r="G3973" s="90">
        <v>301964</v>
      </c>
      <c r="H3973" s="90">
        <v>19.170000000000002</v>
      </c>
      <c r="I3973" s="90">
        <v>19.170000000000002</v>
      </c>
      <c r="J3973" s="90" t="s">
        <v>10509</v>
      </c>
      <c r="K3973" s="90">
        <v>504</v>
      </c>
      <c r="L3973" s="90" t="s">
        <v>10512</v>
      </c>
    </row>
    <row r="3974" spans="1:12" hidden="1" outlineLevel="2" x14ac:dyDescent="0.25">
      <c r="A3974" s="90">
        <v>3</v>
      </c>
      <c r="B3974" s="26">
        <v>926738436</v>
      </c>
      <c r="C3974" s="90">
        <v>20</v>
      </c>
      <c r="D3974" s="90">
        <v>211752</v>
      </c>
      <c r="E3974" s="94">
        <v>43699</v>
      </c>
      <c r="F3974" s="26">
        <v>211752304611</v>
      </c>
      <c r="G3974" s="90">
        <v>304611</v>
      </c>
      <c r="H3974" s="90">
        <v>14.83</v>
      </c>
      <c r="I3974" s="90">
        <v>14.83</v>
      </c>
      <c r="J3974" s="90" t="s">
        <v>10509</v>
      </c>
      <c r="K3974" s="90">
        <v>473</v>
      </c>
      <c r="L3974" s="90" t="s">
        <v>10512</v>
      </c>
    </row>
    <row r="3975" spans="1:12" hidden="1" outlineLevel="2" x14ac:dyDescent="0.25">
      <c r="A3975" s="90">
        <v>3</v>
      </c>
      <c r="B3975" s="26">
        <v>926746850</v>
      </c>
      <c r="C3975" s="90">
        <v>20</v>
      </c>
      <c r="D3975" s="90">
        <v>193777</v>
      </c>
      <c r="E3975" s="94">
        <v>43487</v>
      </c>
      <c r="F3975" s="26">
        <v>193777286901</v>
      </c>
      <c r="G3975" s="90">
        <v>286901</v>
      </c>
      <c r="H3975" s="90">
        <v>13.9</v>
      </c>
      <c r="I3975" s="90">
        <v>13.76</v>
      </c>
      <c r="J3975" s="90" t="s">
        <v>10509</v>
      </c>
      <c r="K3975" s="90">
        <v>685</v>
      </c>
      <c r="L3975" s="90" t="s">
        <v>10512</v>
      </c>
    </row>
    <row r="3976" spans="1:12" hidden="1" outlineLevel="2" x14ac:dyDescent="0.25">
      <c r="A3976" s="90">
        <v>3</v>
      </c>
      <c r="B3976" s="26">
        <v>926773078</v>
      </c>
      <c r="C3976" s="90">
        <v>20</v>
      </c>
      <c r="D3976" s="90">
        <v>219568</v>
      </c>
      <c r="E3976" s="94">
        <v>43790</v>
      </c>
      <c r="F3976" s="26">
        <v>219568312002</v>
      </c>
      <c r="G3976" s="90">
        <v>312002</v>
      </c>
      <c r="H3976" s="90">
        <v>10.27</v>
      </c>
      <c r="I3976" s="90">
        <v>10.27</v>
      </c>
      <c r="J3976" s="90" t="s">
        <v>10509</v>
      </c>
      <c r="K3976" s="90">
        <v>382</v>
      </c>
      <c r="L3976" s="90" t="s">
        <v>10512</v>
      </c>
    </row>
    <row r="3977" spans="1:12" hidden="1" outlineLevel="2" x14ac:dyDescent="0.25">
      <c r="A3977" s="90">
        <v>3</v>
      </c>
      <c r="B3977" s="26">
        <v>926774464</v>
      </c>
      <c r="C3977" s="90">
        <v>20</v>
      </c>
      <c r="D3977" s="90">
        <v>193922</v>
      </c>
      <c r="E3977" s="94">
        <v>43487</v>
      </c>
      <c r="F3977" s="26">
        <v>193922287046</v>
      </c>
      <c r="G3977" s="90">
        <v>287046</v>
      </c>
      <c r="H3977" s="90">
        <v>10.01</v>
      </c>
      <c r="I3977" s="90">
        <v>10.01</v>
      </c>
      <c r="J3977" s="90" t="s">
        <v>10509</v>
      </c>
      <c r="K3977" s="90">
        <v>685</v>
      </c>
      <c r="L3977" s="90" t="s">
        <v>10512</v>
      </c>
    </row>
    <row r="3978" spans="1:12" hidden="1" outlineLevel="2" x14ac:dyDescent="0.25">
      <c r="A3978" s="90">
        <v>3</v>
      </c>
      <c r="B3978" s="26">
        <v>926774464</v>
      </c>
      <c r="C3978" s="90">
        <v>20</v>
      </c>
      <c r="D3978" s="90">
        <v>196210</v>
      </c>
      <c r="E3978" s="94">
        <v>43518</v>
      </c>
      <c r="F3978" s="26">
        <v>196210289323</v>
      </c>
      <c r="G3978" s="90">
        <v>289323</v>
      </c>
      <c r="H3978" s="90">
        <v>7.25</v>
      </c>
      <c r="I3978" s="90">
        <v>7.25</v>
      </c>
      <c r="J3978" s="90" t="s">
        <v>10509</v>
      </c>
      <c r="K3978" s="90">
        <v>657</v>
      </c>
      <c r="L3978" s="90" t="s">
        <v>10512</v>
      </c>
    </row>
    <row r="3979" spans="1:12" hidden="1" outlineLevel="2" x14ac:dyDescent="0.25">
      <c r="A3979" s="90">
        <v>3</v>
      </c>
      <c r="B3979" s="26">
        <v>926783762</v>
      </c>
      <c r="C3979" s="90">
        <v>20</v>
      </c>
      <c r="D3979" s="90">
        <v>189081</v>
      </c>
      <c r="E3979" s="94">
        <v>43426</v>
      </c>
      <c r="F3979" s="26">
        <v>189081282227</v>
      </c>
      <c r="G3979" s="90">
        <v>282227</v>
      </c>
      <c r="H3979" s="90">
        <v>11.18</v>
      </c>
      <c r="I3979" s="90">
        <v>11.18</v>
      </c>
      <c r="J3979" s="90" t="s">
        <v>10509</v>
      </c>
      <c r="K3979" s="90">
        <v>747</v>
      </c>
      <c r="L3979" s="90" t="s">
        <v>10512</v>
      </c>
    </row>
    <row r="3980" spans="1:12" hidden="1" outlineLevel="2" x14ac:dyDescent="0.25">
      <c r="A3980" s="90">
        <v>3</v>
      </c>
      <c r="B3980" s="26">
        <v>926783762</v>
      </c>
      <c r="C3980" s="90">
        <v>20</v>
      </c>
      <c r="D3980" s="90">
        <v>191388</v>
      </c>
      <c r="E3980" s="94">
        <v>43455</v>
      </c>
      <c r="F3980" s="26">
        <v>191388284522</v>
      </c>
      <c r="G3980" s="90">
        <v>284522</v>
      </c>
      <c r="H3980" s="90">
        <v>17.02</v>
      </c>
      <c r="I3980" s="90">
        <v>17.02</v>
      </c>
      <c r="J3980" s="90" t="s">
        <v>10509</v>
      </c>
      <c r="K3980" s="90">
        <v>716</v>
      </c>
      <c r="L3980" s="90" t="s">
        <v>10512</v>
      </c>
    </row>
    <row r="3981" spans="1:12" hidden="1" outlineLevel="2" x14ac:dyDescent="0.25">
      <c r="A3981" s="90">
        <v>3</v>
      </c>
      <c r="B3981" s="26">
        <v>926783762</v>
      </c>
      <c r="C3981" s="90">
        <v>20</v>
      </c>
      <c r="D3981" s="90">
        <v>193660</v>
      </c>
      <c r="E3981" s="94">
        <v>43487</v>
      </c>
      <c r="F3981" s="26">
        <v>193660286784</v>
      </c>
      <c r="G3981" s="90">
        <v>286784</v>
      </c>
      <c r="H3981" s="90">
        <v>10.08</v>
      </c>
      <c r="I3981" s="90">
        <v>10.08</v>
      </c>
      <c r="J3981" s="90" t="s">
        <v>10509</v>
      </c>
      <c r="K3981" s="90">
        <v>685</v>
      </c>
      <c r="L3981" s="90" t="s">
        <v>10512</v>
      </c>
    </row>
    <row r="3982" spans="1:12" hidden="1" outlineLevel="2" x14ac:dyDescent="0.25">
      <c r="A3982" s="90">
        <v>3</v>
      </c>
      <c r="B3982" s="26">
        <v>926829136</v>
      </c>
      <c r="C3982" s="90">
        <v>20</v>
      </c>
      <c r="D3982" s="90">
        <v>223386</v>
      </c>
      <c r="E3982" s="94">
        <v>43822</v>
      </c>
      <c r="F3982" s="26">
        <v>223386315661</v>
      </c>
      <c r="G3982" s="90">
        <v>315661</v>
      </c>
      <c r="H3982" s="90">
        <v>1.68</v>
      </c>
      <c r="I3982" s="90">
        <v>1.68</v>
      </c>
      <c r="J3982" s="90" t="s">
        <v>10509</v>
      </c>
      <c r="K3982" s="90">
        <v>351</v>
      </c>
      <c r="L3982" s="90" t="s">
        <v>10512</v>
      </c>
    </row>
    <row r="3983" spans="1:12" hidden="1" outlineLevel="2" x14ac:dyDescent="0.25">
      <c r="A3983" s="90">
        <v>3</v>
      </c>
      <c r="B3983" s="26">
        <v>926868597</v>
      </c>
      <c r="C3983" s="90">
        <v>20</v>
      </c>
      <c r="D3983" s="90">
        <v>168893</v>
      </c>
      <c r="E3983" s="94">
        <v>43124</v>
      </c>
      <c r="F3983" s="26">
        <v>168893260545</v>
      </c>
      <c r="G3983" s="90">
        <v>260545</v>
      </c>
      <c r="H3983" s="90">
        <v>3.16</v>
      </c>
      <c r="I3983" s="90">
        <v>3.16</v>
      </c>
      <c r="J3983" s="90" t="s">
        <v>10509</v>
      </c>
      <c r="K3983" s="90">
        <v>1050</v>
      </c>
      <c r="L3983" s="90" t="s">
        <v>10512</v>
      </c>
    </row>
    <row r="3984" spans="1:12" hidden="1" outlineLevel="2" x14ac:dyDescent="0.25">
      <c r="A3984" s="90">
        <v>3</v>
      </c>
      <c r="B3984" s="26">
        <v>926870643</v>
      </c>
      <c r="C3984" s="90">
        <v>20</v>
      </c>
      <c r="D3984" s="90">
        <v>191973</v>
      </c>
      <c r="E3984" s="94">
        <v>43455</v>
      </c>
      <c r="F3984" s="26">
        <v>191973285106</v>
      </c>
      <c r="G3984" s="90">
        <v>285106</v>
      </c>
      <c r="H3984" s="90">
        <v>1.68</v>
      </c>
      <c r="I3984" s="90">
        <v>1.68</v>
      </c>
      <c r="J3984" s="90" t="s">
        <v>10509</v>
      </c>
      <c r="K3984" s="90">
        <v>716</v>
      </c>
      <c r="L3984" s="90" t="s">
        <v>10512</v>
      </c>
    </row>
    <row r="3985" spans="1:12" hidden="1" outlineLevel="2" x14ac:dyDescent="0.25">
      <c r="A3985" s="90">
        <v>3</v>
      </c>
      <c r="B3985" s="26">
        <v>926870643</v>
      </c>
      <c r="C3985" s="90">
        <v>20</v>
      </c>
      <c r="D3985" s="90">
        <v>194239</v>
      </c>
      <c r="E3985" s="94">
        <v>43487</v>
      </c>
      <c r="F3985" s="26">
        <v>194239287362</v>
      </c>
      <c r="G3985" s="90">
        <v>287362</v>
      </c>
      <c r="H3985" s="90">
        <v>1.68</v>
      </c>
      <c r="I3985" s="90">
        <v>1.68</v>
      </c>
      <c r="J3985" s="90" t="s">
        <v>10509</v>
      </c>
      <c r="K3985" s="90">
        <v>685</v>
      </c>
      <c r="L3985" s="90" t="s">
        <v>10512</v>
      </c>
    </row>
    <row r="3986" spans="1:12" hidden="1" outlineLevel="2" x14ac:dyDescent="0.25">
      <c r="A3986" s="90">
        <v>3</v>
      </c>
      <c r="B3986" s="26">
        <v>926893405</v>
      </c>
      <c r="C3986" s="90">
        <v>20</v>
      </c>
      <c r="D3986" s="90">
        <v>219966</v>
      </c>
      <c r="E3986" s="94">
        <v>43790</v>
      </c>
      <c r="F3986" s="26">
        <v>219966312400</v>
      </c>
      <c r="G3986" s="90">
        <v>312400</v>
      </c>
      <c r="H3986" s="90">
        <v>2.68</v>
      </c>
      <c r="I3986" s="90">
        <v>2.68</v>
      </c>
      <c r="J3986" s="90" t="s">
        <v>10509</v>
      </c>
      <c r="K3986" s="90">
        <v>382</v>
      </c>
      <c r="L3986" s="90" t="s">
        <v>10512</v>
      </c>
    </row>
    <row r="3987" spans="1:12" hidden="1" outlineLevel="2" x14ac:dyDescent="0.25">
      <c r="A3987" s="90">
        <v>3</v>
      </c>
      <c r="B3987" s="26">
        <v>926945379</v>
      </c>
      <c r="C3987" s="90">
        <v>20</v>
      </c>
      <c r="D3987" s="90">
        <v>217487</v>
      </c>
      <c r="E3987" s="94">
        <v>43759</v>
      </c>
      <c r="F3987" s="26">
        <v>217487310072</v>
      </c>
      <c r="G3987" s="90">
        <v>310072</v>
      </c>
      <c r="H3987" s="90">
        <v>6.18</v>
      </c>
      <c r="I3987" s="90">
        <v>6.18</v>
      </c>
      <c r="J3987" s="90" t="s">
        <v>10509</v>
      </c>
      <c r="K3987" s="90">
        <v>412</v>
      </c>
      <c r="L3987" s="90" t="s">
        <v>10512</v>
      </c>
    </row>
    <row r="3988" spans="1:12" hidden="1" outlineLevel="2" x14ac:dyDescent="0.25">
      <c r="A3988" s="90">
        <v>3</v>
      </c>
      <c r="B3988" s="26">
        <v>926947771</v>
      </c>
      <c r="C3988" s="90">
        <v>20</v>
      </c>
      <c r="D3988" s="90">
        <v>168953</v>
      </c>
      <c r="E3988" s="94">
        <v>43124</v>
      </c>
      <c r="F3988" s="26">
        <v>168953260605</v>
      </c>
      <c r="G3988" s="90">
        <v>260605</v>
      </c>
      <c r="H3988" s="90">
        <v>7.15</v>
      </c>
      <c r="I3988" s="90">
        <v>7.15</v>
      </c>
      <c r="J3988" s="90" t="s">
        <v>10509</v>
      </c>
      <c r="K3988" s="90">
        <v>1050</v>
      </c>
      <c r="L3988" s="90" t="s">
        <v>10512</v>
      </c>
    </row>
    <row r="3989" spans="1:12" hidden="1" outlineLevel="2" x14ac:dyDescent="0.25">
      <c r="A3989" s="90">
        <v>3</v>
      </c>
      <c r="B3989" s="26">
        <v>926950742</v>
      </c>
      <c r="C3989" s="90">
        <v>20</v>
      </c>
      <c r="D3989" s="90">
        <v>233060</v>
      </c>
      <c r="E3989" s="94">
        <v>43913</v>
      </c>
      <c r="F3989" s="26">
        <v>233060324651</v>
      </c>
      <c r="G3989" s="90">
        <v>324651</v>
      </c>
      <c r="H3989" s="90">
        <v>1.83</v>
      </c>
      <c r="I3989" s="90">
        <v>1.83</v>
      </c>
      <c r="J3989" s="90" t="s">
        <v>10509</v>
      </c>
      <c r="K3989" s="90">
        <v>260</v>
      </c>
      <c r="L3989" s="90" t="s">
        <v>10512</v>
      </c>
    </row>
    <row r="3990" spans="1:12" hidden="1" outlineLevel="2" x14ac:dyDescent="0.25">
      <c r="A3990" s="90">
        <v>3</v>
      </c>
      <c r="B3990" s="26">
        <v>926950742</v>
      </c>
      <c r="C3990" s="90">
        <v>20</v>
      </c>
      <c r="D3990" s="90">
        <v>239036</v>
      </c>
      <c r="E3990" s="94">
        <v>43972</v>
      </c>
      <c r="F3990" s="26">
        <v>239036330204</v>
      </c>
      <c r="G3990" s="90">
        <v>330204</v>
      </c>
      <c r="H3990" s="90">
        <v>1.68</v>
      </c>
      <c r="I3990" s="90">
        <v>1.68</v>
      </c>
      <c r="J3990" s="90" t="s">
        <v>10509</v>
      </c>
      <c r="K3990" s="90">
        <v>199</v>
      </c>
      <c r="L3990" s="90" t="s">
        <v>10512</v>
      </c>
    </row>
    <row r="3991" spans="1:12" hidden="1" outlineLevel="2" x14ac:dyDescent="0.25">
      <c r="A3991" s="90">
        <v>3</v>
      </c>
      <c r="B3991" s="26">
        <v>926993320</v>
      </c>
      <c r="C3991" s="90">
        <v>20</v>
      </c>
      <c r="D3991" s="90">
        <v>224329</v>
      </c>
      <c r="E3991" s="94">
        <v>43822</v>
      </c>
      <c r="F3991" s="26">
        <v>224329316500</v>
      </c>
      <c r="G3991" s="90">
        <v>316500</v>
      </c>
      <c r="H3991" s="90">
        <v>6.84</v>
      </c>
      <c r="I3991" s="90">
        <v>6.84</v>
      </c>
      <c r="J3991" s="90" t="s">
        <v>10509</v>
      </c>
      <c r="K3991" s="90">
        <v>351</v>
      </c>
      <c r="L3991" s="90" t="s">
        <v>10512</v>
      </c>
    </row>
    <row r="3992" spans="1:12" hidden="1" outlineLevel="2" x14ac:dyDescent="0.25">
      <c r="A3992" s="90">
        <v>3</v>
      </c>
      <c r="B3992" s="26">
        <v>926993320</v>
      </c>
      <c r="C3992" s="90">
        <v>20</v>
      </c>
      <c r="D3992" s="90">
        <v>227221</v>
      </c>
      <c r="E3992" s="94">
        <v>43851</v>
      </c>
      <c r="F3992" s="26">
        <v>227221319210</v>
      </c>
      <c r="G3992" s="90">
        <v>319210</v>
      </c>
      <c r="H3992" s="90">
        <v>0.26</v>
      </c>
      <c r="I3992" s="90">
        <v>0.26</v>
      </c>
      <c r="J3992" s="90" t="s">
        <v>10509</v>
      </c>
      <c r="K3992" s="90">
        <v>320</v>
      </c>
      <c r="L3992" s="90" t="s">
        <v>10512</v>
      </c>
    </row>
    <row r="3993" spans="1:12" hidden="1" outlineLevel="2" x14ac:dyDescent="0.25">
      <c r="A3993" s="90">
        <v>3</v>
      </c>
      <c r="B3993" s="26">
        <v>927022814</v>
      </c>
      <c r="C3993" s="90">
        <v>20</v>
      </c>
      <c r="D3993" s="90">
        <v>196652</v>
      </c>
      <c r="E3993" s="94">
        <v>43518</v>
      </c>
      <c r="F3993" s="26">
        <v>196652289764</v>
      </c>
      <c r="G3993" s="90">
        <v>289764</v>
      </c>
      <c r="H3993" s="90">
        <v>8.94</v>
      </c>
      <c r="I3993" s="90">
        <v>8.94</v>
      </c>
      <c r="J3993" s="90" t="s">
        <v>10509</v>
      </c>
      <c r="K3993" s="90">
        <v>657</v>
      </c>
      <c r="L3993" s="90" t="s">
        <v>10512</v>
      </c>
    </row>
    <row r="3994" spans="1:12" hidden="1" outlineLevel="2" x14ac:dyDescent="0.25">
      <c r="A3994" s="90">
        <v>3</v>
      </c>
      <c r="B3994" s="26">
        <v>927023085</v>
      </c>
      <c r="C3994" s="90">
        <v>20</v>
      </c>
      <c r="D3994" s="90">
        <v>179808</v>
      </c>
      <c r="E3994" s="94">
        <v>43305</v>
      </c>
      <c r="F3994" s="26">
        <v>179808272978</v>
      </c>
      <c r="G3994" s="90">
        <v>272978</v>
      </c>
      <c r="H3994" s="90">
        <v>17.12</v>
      </c>
      <c r="I3994" s="90">
        <v>17.12</v>
      </c>
      <c r="J3994" s="90" t="s">
        <v>10509</v>
      </c>
      <c r="K3994" s="90">
        <v>869</v>
      </c>
      <c r="L3994" s="90" t="s">
        <v>10512</v>
      </c>
    </row>
    <row r="3995" spans="1:12" hidden="1" outlineLevel="2" x14ac:dyDescent="0.25">
      <c r="A3995" s="90">
        <v>3</v>
      </c>
      <c r="B3995" s="26">
        <v>927063115</v>
      </c>
      <c r="C3995" s="90">
        <v>20</v>
      </c>
      <c r="D3995" s="90">
        <v>181664</v>
      </c>
      <c r="E3995" s="94">
        <v>43335</v>
      </c>
      <c r="F3995" s="26">
        <v>181664274830</v>
      </c>
      <c r="G3995" s="90">
        <v>274830</v>
      </c>
      <c r="H3995" s="90">
        <v>6.94</v>
      </c>
      <c r="I3995" s="90">
        <v>6.94</v>
      </c>
      <c r="J3995" s="90" t="s">
        <v>10509</v>
      </c>
      <c r="K3995" s="90">
        <v>838</v>
      </c>
      <c r="L3995" s="90" t="s">
        <v>10512</v>
      </c>
    </row>
    <row r="3996" spans="1:12" hidden="1" outlineLevel="2" x14ac:dyDescent="0.25">
      <c r="A3996" s="90">
        <v>3</v>
      </c>
      <c r="B3996" s="26">
        <v>927178616</v>
      </c>
      <c r="C3996" s="90">
        <v>20</v>
      </c>
      <c r="D3996" s="90">
        <v>180115</v>
      </c>
      <c r="E3996" s="94">
        <v>43305</v>
      </c>
      <c r="F3996" s="26">
        <v>180115273285</v>
      </c>
      <c r="G3996" s="90">
        <v>273285</v>
      </c>
      <c r="H3996" s="90">
        <v>1.68</v>
      </c>
      <c r="I3996" s="90">
        <v>1.68</v>
      </c>
      <c r="J3996" s="90" t="s">
        <v>10509</v>
      </c>
      <c r="K3996" s="90">
        <v>869</v>
      </c>
      <c r="L3996" s="90" t="s">
        <v>10512</v>
      </c>
    </row>
    <row r="3997" spans="1:12" hidden="1" outlineLevel="2" x14ac:dyDescent="0.25">
      <c r="A3997" s="90">
        <v>3</v>
      </c>
      <c r="B3997" s="26">
        <v>927178616</v>
      </c>
      <c r="C3997" s="90">
        <v>20</v>
      </c>
      <c r="D3997" s="90">
        <v>182216</v>
      </c>
      <c r="E3997" s="94">
        <v>43335</v>
      </c>
      <c r="F3997" s="26">
        <v>182216275382</v>
      </c>
      <c r="G3997" s="90">
        <v>275382</v>
      </c>
      <c r="H3997" s="90">
        <v>1.68</v>
      </c>
      <c r="I3997" s="90">
        <v>1.68</v>
      </c>
      <c r="J3997" s="90" t="s">
        <v>10509</v>
      </c>
      <c r="K3997" s="90">
        <v>838</v>
      </c>
      <c r="L3997" s="90" t="s">
        <v>10512</v>
      </c>
    </row>
    <row r="3998" spans="1:12" hidden="1" outlineLevel="2" x14ac:dyDescent="0.25">
      <c r="A3998" s="90">
        <v>3</v>
      </c>
      <c r="B3998" s="26">
        <v>927178616</v>
      </c>
      <c r="C3998" s="90">
        <v>20</v>
      </c>
      <c r="D3998" s="90">
        <v>225742</v>
      </c>
      <c r="E3998" s="94">
        <v>43851</v>
      </c>
      <c r="F3998" s="26">
        <v>225742317843</v>
      </c>
      <c r="G3998" s="90">
        <v>317843</v>
      </c>
      <c r="H3998" s="90">
        <v>1.88</v>
      </c>
      <c r="I3998" s="90">
        <v>1.88</v>
      </c>
      <c r="J3998" s="90" t="s">
        <v>10509</v>
      </c>
      <c r="K3998" s="90">
        <v>320</v>
      </c>
      <c r="L3998" s="90" t="s">
        <v>10512</v>
      </c>
    </row>
    <row r="3999" spans="1:12" hidden="1" outlineLevel="2" x14ac:dyDescent="0.25">
      <c r="A3999" s="90">
        <v>3</v>
      </c>
      <c r="B3999" s="26">
        <v>927178616</v>
      </c>
      <c r="C3999" s="90">
        <v>20</v>
      </c>
      <c r="D3999" s="90">
        <v>228675</v>
      </c>
      <c r="E3999" s="94">
        <v>43882</v>
      </c>
      <c r="F3999" s="26">
        <v>228675320584</v>
      </c>
      <c r="G3999" s="90">
        <v>320584</v>
      </c>
      <c r="H3999" s="90">
        <v>2.54</v>
      </c>
      <c r="I3999" s="90">
        <v>2.54</v>
      </c>
      <c r="J3999" s="90" t="s">
        <v>10509</v>
      </c>
      <c r="K3999" s="90">
        <v>291</v>
      </c>
      <c r="L3999" s="90" t="s">
        <v>10512</v>
      </c>
    </row>
    <row r="4000" spans="1:12" hidden="1" outlineLevel="2" x14ac:dyDescent="0.25">
      <c r="A4000" s="90">
        <v>3</v>
      </c>
      <c r="B4000" s="26">
        <v>927178616</v>
      </c>
      <c r="C4000" s="90">
        <v>20</v>
      </c>
      <c r="D4000" s="90">
        <v>231631</v>
      </c>
      <c r="E4000" s="94">
        <v>43913</v>
      </c>
      <c r="F4000" s="26">
        <v>231631323334</v>
      </c>
      <c r="G4000" s="90">
        <v>323334</v>
      </c>
      <c r="H4000" s="90">
        <v>1.69</v>
      </c>
      <c r="I4000" s="90">
        <v>1.69</v>
      </c>
      <c r="J4000" s="90" t="s">
        <v>10509</v>
      </c>
      <c r="K4000" s="90">
        <v>260</v>
      </c>
      <c r="L4000" s="90" t="s">
        <v>10512</v>
      </c>
    </row>
    <row r="4001" spans="1:12" hidden="1" outlineLevel="2" x14ac:dyDescent="0.25">
      <c r="A4001" s="90">
        <v>3</v>
      </c>
      <c r="B4001" s="26">
        <v>927178616</v>
      </c>
      <c r="C4001" s="90">
        <v>20</v>
      </c>
      <c r="D4001" s="90">
        <v>237574</v>
      </c>
      <c r="E4001" s="94">
        <v>43972</v>
      </c>
      <c r="F4001" s="26">
        <v>237574328853</v>
      </c>
      <c r="G4001" s="90">
        <v>328853</v>
      </c>
      <c r="H4001" s="90">
        <v>1.68</v>
      </c>
      <c r="I4001" s="90">
        <v>1.68</v>
      </c>
      <c r="J4001" s="90" t="s">
        <v>10509</v>
      </c>
      <c r="K4001" s="90">
        <v>199</v>
      </c>
      <c r="L4001" s="90" t="s">
        <v>10512</v>
      </c>
    </row>
    <row r="4002" spans="1:12" hidden="1" outlineLevel="2" x14ac:dyDescent="0.25">
      <c r="A4002" s="90">
        <v>3</v>
      </c>
      <c r="B4002" s="26">
        <v>927206581</v>
      </c>
      <c r="C4002" s="90">
        <v>20</v>
      </c>
      <c r="D4002" s="90">
        <v>230289</v>
      </c>
      <c r="E4002" s="94">
        <v>43882</v>
      </c>
      <c r="F4002" s="26">
        <v>230289322066</v>
      </c>
      <c r="G4002" s="90">
        <v>322066</v>
      </c>
      <c r="H4002" s="90">
        <v>0.03</v>
      </c>
      <c r="I4002" s="90">
        <v>0.03</v>
      </c>
      <c r="J4002" s="90" t="s">
        <v>10509</v>
      </c>
      <c r="K4002" s="90">
        <v>291</v>
      </c>
      <c r="L4002" s="90" t="s">
        <v>10512</v>
      </c>
    </row>
    <row r="4003" spans="1:12" hidden="1" outlineLevel="2" x14ac:dyDescent="0.25">
      <c r="A4003" s="90">
        <v>3</v>
      </c>
      <c r="B4003" s="26">
        <v>927206581</v>
      </c>
      <c r="C4003" s="90">
        <v>20</v>
      </c>
      <c r="D4003" s="90">
        <v>236228</v>
      </c>
      <c r="E4003" s="94">
        <v>43942</v>
      </c>
      <c r="F4003" s="26">
        <v>236228327580</v>
      </c>
      <c r="G4003" s="90">
        <v>327580</v>
      </c>
      <c r="H4003" s="90">
        <v>0.1</v>
      </c>
      <c r="I4003" s="90">
        <v>0.1</v>
      </c>
      <c r="J4003" s="90" t="s">
        <v>10509</v>
      </c>
      <c r="K4003" s="90">
        <v>230</v>
      </c>
      <c r="L4003" s="90" t="s">
        <v>10512</v>
      </c>
    </row>
    <row r="4004" spans="1:12" hidden="1" outlineLevel="2" x14ac:dyDescent="0.25">
      <c r="A4004" s="90">
        <v>3</v>
      </c>
      <c r="B4004" s="26">
        <v>927217976</v>
      </c>
      <c r="C4004" s="90">
        <v>20</v>
      </c>
      <c r="D4004" s="90">
        <v>228657</v>
      </c>
      <c r="E4004" s="94">
        <v>43882</v>
      </c>
      <c r="F4004" s="26">
        <v>228657320566</v>
      </c>
      <c r="G4004" s="90">
        <v>320566</v>
      </c>
      <c r="H4004" s="90">
        <v>2.64</v>
      </c>
      <c r="I4004" s="90">
        <v>2.64</v>
      </c>
      <c r="J4004" s="90" t="s">
        <v>10509</v>
      </c>
      <c r="K4004" s="90">
        <v>291</v>
      </c>
      <c r="L4004" s="90" t="s">
        <v>10512</v>
      </c>
    </row>
    <row r="4005" spans="1:12" hidden="1" outlineLevel="2" x14ac:dyDescent="0.25">
      <c r="A4005" s="90">
        <v>3</v>
      </c>
      <c r="B4005" s="26">
        <v>927217976</v>
      </c>
      <c r="C4005" s="90">
        <v>20</v>
      </c>
      <c r="D4005" s="90">
        <v>231614</v>
      </c>
      <c r="E4005" s="94">
        <v>43913</v>
      </c>
      <c r="F4005" s="26">
        <v>231614323317</v>
      </c>
      <c r="G4005" s="90">
        <v>323317</v>
      </c>
      <c r="H4005" s="90">
        <v>2.2000000000000002</v>
      </c>
      <c r="I4005" s="90">
        <v>2.2000000000000002</v>
      </c>
      <c r="J4005" s="90" t="s">
        <v>10509</v>
      </c>
      <c r="K4005" s="90">
        <v>260</v>
      </c>
      <c r="L4005" s="90" t="s">
        <v>10512</v>
      </c>
    </row>
    <row r="4006" spans="1:12" hidden="1" outlineLevel="2" x14ac:dyDescent="0.25">
      <c r="A4006" s="90">
        <v>3</v>
      </c>
      <c r="B4006" s="26">
        <v>927217976</v>
      </c>
      <c r="C4006" s="90">
        <v>20</v>
      </c>
      <c r="D4006" s="90">
        <v>234601</v>
      </c>
      <c r="E4006" s="94">
        <v>43942</v>
      </c>
      <c r="F4006" s="26">
        <v>234601326082</v>
      </c>
      <c r="G4006" s="90">
        <v>326082</v>
      </c>
      <c r="H4006" s="90">
        <v>1.68</v>
      </c>
      <c r="I4006" s="90">
        <v>1.68</v>
      </c>
      <c r="J4006" s="90" t="s">
        <v>10509</v>
      </c>
      <c r="K4006" s="90">
        <v>230</v>
      </c>
      <c r="L4006" s="90" t="s">
        <v>10512</v>
      </c>
    </row>
    <row r="4007" spans="1:12" hidden="1" outlineLevel="2" x14ac:dyDescent="0.25">
      <c r="A4007" s="90">
        <v>3</v>
      </c>
      <c r="B4007" s="26">
        <v>927217976</v>
      </c>
      <c r="C4007" s="90">
        <v>20</v>
      </c>
      <c r="D4007" s="90">
        <v>237557</v>
      </c>
      <c r="E4007" s="94">
        <v>43972</v>
      </c>
      <c r="F4007" s="26">
        <v>237557328836</v>
      </c>
      <c r="G4007" s="90">
        <v>328836</v>
      </c>
      <c r="H4007" s="90">
        <v>1.76</v>
      </c>
      <c r="I4007" s="90">
        <v>1.76</v>
      </c>
      <c r="J4007" s="90" t="s">
        <v>10509</v>
      </c>
      <c r="K4007" s="90">
        <v>199</v>
      </c>
      <c r="L4007" s="90" t="s">
        <v>10512</v>
      </c>
    </row>
    <row r="4008" spans="1:12" hidden="1" outlineLevel="2" x14ac:dyDescent="0.25">
      <c r="A4008" s="90">
        <v>3</v>
      </c>
      <c r="B4008" s="26">
        <v>927225573</v>
      </c>
      <c r="C4008" s="90">
        <v>20</v>
      </c>
      <c r="D4008" s="90">
        <v>184001</v>
      </c>
      <c r="E4008" s="94">
        <v>43364</v>
      </c>
      <c r="F4008" s="26">
        <v>184001277162</v>
      </c>
      <c r="G4008" s="90">
        <v>277162</v>
      </c>
      <c r="H4008" s="90">
        <v>1.68</v>
      </c>
      <c r="I4008" s="90">
        <v>1.68</v>
      </c>
      <c r="J4008" s="90" t="s">
        <v>10509</v>
      </c>
      <c r="K4008" s="90">
        <v>808</v>
      </c>
      <c r="L4008" s="90" t="s">
        <v>10512</v>
      </c>
    </row>
    <row r="4009" spans="1:12" hidden="1" outlineLevel="2" x14ac:dyDescent="0.25">
      <c r="A4009" s="90">
        <v>3</v>
      </c>
      <c r="B4009" s="26">
        <v>927247965</v>
      </c>
      <c r="C4009" s="90">
        <v>20</v>
      </c>
      <c r="D4009" s="90">
        <v>229512</v>
      </c>
      <c r="E4009" s="94">
        <v>43882</v>
      </c>
      <c r="F4009" s="26">
        <v>229512321417</v>
      </c>
      <c r="G4009" s="90">
        <v>321417</v>
      </c>
      <c r="H4009" s="90">
        <v>2.56</v>
      </c>
      <c r="I4009" s="90">
        <v>2.56</v>
      </c>
      <c r="J4009" s="90" t="s">
        <v>10509</v>
      </c>
      <c r="K4009" s="90">
        <v>291</v>
      </c>
      <c r="L4009" s="90" t="s">
        <v>10512</v>
      </c>
    </row>
    <row r="4010" spans="1:12" hidden="1" outlineLevel="2" x14ac:dyDescent="0.25">
      <c r="A4010" s="90">
        <v>3</v>
      </c>
      <c r="B4010" s="26">
        <v>927247965</v>
      </c>
      <c r="C4010" s="90">
        <v>20</v>
      </c>
      <c r="D4010" s="90">
        <v>235470</v>
      </c>
      <c r="E4010" s="94">
        <v>43942</v>
      </c>
      <c r="F4010" s="26">
        <v>235470326947</v>
      </c>
      <c r="G4010" s="90">
        <v>326947</v>
      </c>
      <c r="H4010" s="90">
        <v>4.74</v>
      </c>
      <c r="I4010" s="90">
        <v>4.74</v>
      </c>
      <c r="J4010" s="90" t="s">
        <v>10509</v>
      </c>
      <c r="K4010" s="90">
        <v>230</v>
      </c>
      <c r="L4010" s="90" t="s">
        <v>10512</v>
      </c>
    </row>
    <row r="4011" spans="1:12" hidden="1" outlineLevel="2" x14ac:dyDescent="0.25">
      <c r="A4011" s="90">
        <v>3</v>
      </c>
      <c r="B4011" s="26">
        <v>927292953</v>
      </c>
      <c r="C4011" s="90">
        <v>20</v>
      </c>
      <c r="D4011" s="90">
        <v>211167</v>
      </c>
      <c r="E4011" s="94">
        <v>43699</v>
      </c>
      <c r="F4011" s="26">
        <v>211167304026</v>
      </c>
      <c r="G4011" s="90">
        <v>304026</v>
      </c>
      <c r="H4011" s="90">
        <v>1.68</v>
      </c>
      <c r="I4011" s="90">
        <v>1.68</v>
      </c>
      <c r="J4011" s="90" t="s">
        <v>10509</v>
      </c>
      <c r="K4011" s="90">
        <v>473</v>
      </c>
      <c r="L4011" s="90" t="s">
        <v>10512</v>
      </c>
    </row>
    <row r="4012" spans="1:12" hidden="1" outlineLevel="2" x14ac:dyDescent="0.25">
      <c r="A4012" s="90">
        <v>3</v>
      </c>
      <c r="B4012" s="26">
        <v>927292953</v>
      </c>
      <c r="C4012" s="90">
        <v>20</v>
      </c>
      <c r="D4012" s="90">
        <v>214067</v>
      </c>
      <c r="E4012" s="94">
        <v>43731</v>
      </c>
      <c r="F4012" s="26">
        <v>214067306785</v>
      </c>
      <c r="G4012" s="90">
        <v>306785</v>
      </c>
      <c r="H4012" s="90">
        <v>1.68</v>
      </c>
      <c r="I4012" s="90">
        <v>1.68</v>
      </c>
      <c r="J4012" s="90" t="s">
        <v>10509</v>
      </c>
      <c r="K4012" s="90">
        <v>443</v>
      </c>
      <c r="L4012" s="90" t="s">
        <v>10512</v>
      </c>
    </row>
    <row r="4013" spans="1:12" hidden="1" outlineLevel="2" x14ac:dyDescent="0.25">
      <c r="A4013" s="90">
        <v>3</v>
      </c>
      <c r="B4013" s="26">
        <v>927303099</v>
      </c>
      <c r="C4013" s="90">
        <v>20</v>
      </c>
      <c r="D4013" s="90">
        <v>172455</v>
      </c>
      <c r="E4013" s="94">
        <v>43185</v>
      </c>
      <c r="F4013" s="26">
        <v>172455264102</v>
      </c>
      <c r="G4013" s="90">
        <v>264102</v>
      </c>
      <c r="H4013" s="90">
        <v>2.44</v>
      </c>
      <c r="I4013" s="90">
        <v>2.44</v>
      </c>
      <c r="J4013" s="90" t="s">
        <v>10509</v>
      </c>
      <c r="K4013" s="90">
        <v>991</v>
      </c>
      <c r="L4013" s="90" t="s">
        <v>10512</v>
      </c>
    </row>
    <row r="4014" spans="1:12" hidden="1" outlineLevel="2" x14ac:dyDescent="0.25">
      <c r="A4014" s="90">
        <v>3</v>
      </c>
      <c r="B4014" s="26">
        <v>927337295</v>
      </c>
      <c r="C4014" s="90">
        <v>20</v>
      </c>
      <c r="D4014" s="90">
        <v>187103</v>
      </c>
      <c r="E4014" s="94">
        <v>43396</v>
      </c>
      <c r="F4014" s="26">
        <v>187103280258</v>
      </c>
      <c r="G4014" s="90">
        <v>280258</v>
      </c>
      <c r="H4014" s="90">
        <v>3.1</v>
      </c>
      <c r="I4014" s="90">
        <v>3.1</v>
      </c>
      <c r="J4014" s="90" t="s">
        <v>10509</v>
      </c>
      <c r="K4014" s="90">
        <v>777</v>
      </c>
      <c r="L4014" s="90" t="s">
        <v>10512</v>
      </c>
    </row>
    <row r="4015" spans="1:12" hidden="1" outlineLevel="2" x14ac:dyDescent="0.25">
      <c r="A4015" s="90">
        <v>3</v>
      </c>
      <c r="B4015" s="26">
        <v>927337295</v>
      </c>
      <c r="C4015" s="90">
        <v>20</v>
      </c>
      <c r="D4015" s="90">
        <v>189384</v>
      </c>
      <c r="E4015" s="94">
        <v>43426</v>
      </c>
      <c r="F4015" s="26">
        <v>189384282530</v>
      </c>
      <c r="G4015" s="90">
        <v>282530</v>
      </c>
      <c r="H4015" s="90">
        <v>1.79</v>
      </c>
      <c r="I4015" s="90">
        <v>1.79</v>
      </c>
      <c r="J4015" s="90" t="s">
        <v>10509</v>
      </c>
      <c r="K4015" s="90">
        <v>747</v>
      </c>
      <c r="L4015" s="90" t="s">
        <v>10512</v>
      </c>
    </row>
    <row r="4016" spans="1:12" hidden="1" outlineLevel="2" x14ac:dyDescent="0.25">
      <c r="A4016" s="90">
        <v>3</v>
      </c>
      <c r="B4016" s="26">
        <v>927337295</v>
      </c>
      <c r="C4016" s="90">
        <v>20</v>
      </c>
      <c r="D4016" s="90">
        <v>191673</v>
      </c>
      <c r="E4016" s="94">
        <v>43455</v>
      </c>
      <c r="F4016" s="26">
        <v>191673284807</v>
      </c>
      <c r="G4016" s="90">
        <v>284807</v>
      </c>
      <c r="H4016" s="90">
        <v>1.68</v>
      </c>
      <c r="I4016" s="90">
        <v>1.68</v>
      </c>
      <c r="J4016" s="90" t="s">
        <v>10509</v>
      </c>
      <c r="K4016" s="90">
        <v>716</v>
      </c>
      <c r="L4016" s="90" t="s">
        <v>10512</v>
      </c>
    </row>
    <row r="4017" spans="1:12" hidden="1" outlineLevel="2" x14ac:dyDescent="0.25">
      <c r="A4017" s="90">
        <v>3</v>
      </c>
      <c r="B4017" s="26">
        <v>927394619</v>
      </c>
      <c r="C4017" s="90">
        <v>20</v>
      </c>
      <c r="D4017" s="90">
        <v>235426</v>
      </c>
      <c r="E4017" s="94">
        <v>43942</v>
      </c>
      <c r="F4017" s="26">
        <v>235426326904</v>
      </c>
      <c r="G4017" s="90">
        <v>326904</v>
      </c>
      <c r="H4017" s="90">
        <v>14.36</v>
      </c>
      <c r="I4017" s="90">
        <v>14.36</v>
      </c>
      <c r="J4017" s="90" t="s">
        <v>10509</v>
      </c>
      <c r="K4017" s="90">
        <v>230</v>
      </c>
      <c r="L4017" s="90" t="s">
        <v>10512</v>
      </c>
    </row>
    <row r="4018" spans="1:12" hidden="1" outlineLevel="2" x14ac:dyDescent="0.25">
      <c r="A4018" s="90">
        <v>3</v>
      </c>
      <c r="B4018" s="26">
        <v>927394619</v>
      </c>
      <c r="C4018" s="90">
        <v>20</v>
      </c>
      <c r="D4018" s="90">
        <v>238394</v>
      </c>
      <c r="E4018" s="94">
        <v>43972</v>
      </c>
      <c r="F4018" s="26">
        <v>238394329670</v>
      </c>
      <c r="G4018" s="90">
        <v>329670</v>
      </c>
      <c r="H4018" s="90">
        <v>6.31</v>
      </c>
      <c r="I4018" s="90">
        <v>6.31</v>
      </c>
      <c r="J4018" s="90" t="s">
        <v>10509</v>
      </c>
      <c r="K4018" s="90">
        <v>199</v>
      </c>
      <c r="L4018" s="90" t="s">
        <v>10512</v>
      </c>
    </row>
    <row r="4019" spans="1:12" hidden="1" outlineLevel="2" x14ac:dyDescent="0.25">
      <c r="A4019" s="90">
        <v>3</v>
      </c>
      <c r="B4019" s="26">
        <v>927395921001</v>
      </c>
      <c r="C4019" s="90">
        <v>20</v>
      </c>
      <c r="D4019" s="90">
        <v>195057</v>
      </c>
      <c r="E4019" s="94">
        <v>43497</v>
      </c>
      <c r="F4019" s="26">
        <v>195057288170</v>
      </c>
      <c r="G4019" s="90">
        <v>288170</v>
      </c>
      <c r="H4019" s="90">
        <v>7.73</v>
      </c>
      <c r="I4019" s="90">
        <v>7.73</v>
      </c>
      <c r="J4019" s="90" t="s">
        <v>10509</v>
      </c>
      <c r="K4019" s="90">
        <v>685</v>
      </c>
      <c r="L4019" s="90" t="s">
        <v>10512</v>
      </c>
    </row>
    <row r="4020" spans="1:12" hidden="1" outlineLevel="2" x14ac:dyDescent="0.25">
      <c r="A4020" s="90">
        <v>3</v>
      </c>
      <c r="B4020" s="26">
        <v>927395921001</v>
      </c>
      <c r="C4020" s="90">
        <v>20</v>
      </c>
      <c r="D4020" s="90">
        <v>197415</v>
      </c>
      <c r="E4020" s="94">
        <v>43525</v>
      </c>
      <c r="F4020" s="26">
        <v>197415290518</v>
      </c>
      <c r="G4020" s="90">
        <v>290518</v>
      </c>
      <c r="H4020" s="90">
        <v>9.6999999999999993</v>
      </c>
      <c r="I4020" s="90">
        <v>9.6999999999999993</v>
      </c>
      <c r="J4020" s="90" t="s">
        <v>10509</v>
      </c>
      <c r="K4020" s="90">
        <v>657</v>
      </c>
      <c r="L4020" s="90" t="s">
        <v>10512</v>
      </c>
    </row>
    <row r="4021" spans="1:12" hidden="1" outlineLevel="2" x14ac:dyDescent="0.25">
      <c r="A4021" s="90">
        <v>3</v>
      </c>
      <c r="B4021" s="26">
        <v>927395921001</v>
      </c>
      <c r="C4021" s="90">
        <v>20</v>
      </c>
      <c r="D4021" s="90">
        <v>218716</v>
      </c>
      <c r="E4021" s="94">
        <v>43761</v>
      </c>
      <c r="F4021" s="26">
        <v>218716311193</v>
      </c>
      <c r="G4021" s="90">
        <v>311193</v>
      </c>
      <c r="H4021" s="90">
        <v>4.0199999999999996</v>
      </c>
      <c r="I4021" s="90">
        <v>4.0199999999999996</v>
      </c>
      <c r="J4021" s="90" t="s">
        <v>10509</v>
      </c>
      <c r="K4021" s="90">
        <v>412</v>
      </c>
      <c r="L4021" s="90" t="s">
        <v>10512</v>
      </c>
    </row>
    <row r="4022" spans="1:12" hidden="1" outlineLevel="2" x14ac:dyDescent="0.25">
      <c r="A4022" s="90">
        <v>3</v>
      </c>
      <c r="B4022" s="26">
        <v>927398693</v>
      </c>
      <c r="C4022" s="90">
        <v>20</v>
      </c>
      <c r="D4022" s="90">
        <v>217369</v>
      </c>
      <c r="E4022" s="94">
        <v>43759</v>
      </c>
      <c r="F4022" s="26">
        <v>217369309954</v>
      </c>
      <c r="G4022" s="90">
        <v>309954</v>
      </c>
      <c r="H4022" s="90">
        <v>33.69</v>
      </c>
      <c r="I4022" s="90">
        <v>33.69</v>
      </c>
      <c r="J4022" s="90" t="s">
        <v>10509</v>
      </c>
      <c r="K4022" s="90">
        <v>412</v>
      </c>
      <c r="L4022" s="90" t="s">
        <v>10512</v>
      </c>
    </row>
    <row r="4023" spans="1:12" hidden="1" outlineLevel="2" x14ac:dyDescent="0.25">
      <c r="A4023" s="90">
        <v>3</v>
      </c>
      <c r="B4023" s="26">
        <v>927411983</v>
      </c>
      <c r="C4023" s="90">
        <v>20</v>
      </c>
      <c r="D4023" s="90">
        <v>184497</v>
      </c>
      <c r="E4023" s="94">
        <v>43364</v>
      </c>
      <c r="F4023" s="26">
        <v>184497277658</v>
      </c>
      <c r="G4023" s="90">
        <v>277658</v>
      </c>
      <c r="H4023" s="90">
        <v>1.68</v>
      </c>
      <c r="I4023" s="90">
        <v>1.68</v>
      </c>
      <c r="J4023" s="90" t="s">
        <v>10509</v>
      </c>
      <c r="K4023" s="90">
        <v>808</v>
      </c>
      <c r="L4023" s="90" t="s">
        <v>10512</v>
      </c>
    </row>
    <row r="4024" spans="1:12" hidden="1" outlineLevel="2" x14ac:dyDescent="0.25">
      <c r="A4024" s="90">
        <v>3</v>
      </c>
      <c r="B4024" s="26">
        <v>927416669</v>
      </c>
      <c r="C4024" s="90">
        <v>20</v>
      </c>
      <c r="D4024" s="90">
        <v>215654</v>
      </c>
      <c r="E4024" s="94">
        <v>43731</v>
      </c>
      <c r="F4024" s="26">
        <v>215654308290</v>
      </c>
      <c r="G4024" s="90">
        <v>308290</v>
      </c>
      <c r="H4024" s="90">
        <v>1.99</v>
      </c>
      <c r="I4024" s="90">
        <v>1.99</v>
      </c>
      <c r="J4024" s="90" t="s">
        <v>10509</v>
      </c>
      <c r="K4024" s="90">
        <v>443</v>
      </c>
      <c r="L4024" s="90" t="s">
        <v>10512</v>
      </c>
    </row>
    <row r="4025" spans="1:12" hidden="1" outlineLevel="2" x14ac:dyDescent="0.25">
      <c r="A4025" s="90">
        <v>3</v>
      </c>
      <c r="B4025" s="26">
        <v>927416669</v>
      </c>
      <c r="C4025" s="90">
        <v>20</v>
      </c>
      <c r="D4025" s="90">
        <v>218515</v>
      </c>
      <c r="E4025" s="94">
        <v>43759</v>
      </c>
      <c r="F4025" s="26">
        <v>218515311019</v>
      </c>
      <c r="G4025" s="90">
        <v>311019</v>
      </c>
      <c r="H4025" s="90">
        <v>1.1000000000000001</v>
      </c>
      <c r="I4025" s="90">
        <v>1.1000000000000001</v>
      </c>
      <c r="J4025" s="90" t="s">
        <v>10509</v>
      </c>
      <c r="K4025" s="90">
        <v>412</v>
      </c>
      <c r="L4025" s="90" t="s">
        <v>10512</v>
      </c>
    </row>
    <row r="4026" spans="1:12" hidden="1" outlineLevel="2" x14ac:dyDescent="0.25">
      <c r="A4026" s="90">
        <v>3</v>
      </c>
      <c r="B4026" s="26">
        <v>927455402</v>
      </c>
      <c r="C4026" s="90">
        <v>20</v>
      </c>
      <c r="D4026" s="90">
        <v>193226</v>
      </c>
      <c r="E4026" s="94">
        <v>43487</v>
      </c>
      <c r="F4026" s="26">
        <v>193226286350</v>
      </c>
      <c r="G4026" s="90">
        <v>286350</v>
      </c>
      <c r="H4026" s="90">
        <v>11.44</v>
      </c>
      <c r="I4026" s="90">
        <v>11.44</v>
      </c>
      <c r="J4026" s="90" t="s">
        <v>10509</v>
      </c>
      <c r="K4026" s="90">
        <v>685</v>
      </c>
      <c r="L4026" s="90" t="s">
        <v>10512</v>
      </c>
    </row>
    <row r="4027" spans="1:12" hidden="1" outlineLevel="2" x14ac:dyDescent="0.25">
      <c r="A4027" s="90">
        <v>3</v>
      </c>
      <c r="B4027" s="26">
        <v>927455402</v>
      </c>
      <c r="C4027" s="90">
        <v>20</v>
      </c>
      <c r="D4027" s="90">
        <v>195519</v>
      </c>
      <c r="E4027" s="94">
        <v>43518</v>
      </c>
      <c r="F4027" s="26">
        <v>195519288632</v>
      </c>
      <c r="G4027" s="90">
        <v>288632</v>
      </c>
      <c r="H4027" s="90">
        <v>6.94</v>
      </c>
      <c r="I4027" s="90">
        <v>6.94</v>
      </c>
      <c r="J4027" s="90" t="s">
        <v>10509</v>
      </c>
      <c r="K4027" s="90">
        <v>657</v>
      </c>
      <c r="L4027" s="90" t="s">
        <v>10512</v>
      </c>
    </row>
    <row r="4028" spans="1:12" hidden="1" outlineLevel="2" x14ac:dyDescent="0.25">
      <c r="A4028" s="90">
        <v>3</v>
      </c>
      <c r="B4028" s="26">
        <v>927468934</v>
      </c>
      <c r="C4028" s="90">
        <v>20</v>
      </c>
      <c r="D4028" s="90">
        <v>189074</v>
      </c>
      <c r="E4028" s="94">
        <v>43426</v>
      </c>
      <c r="F4028" s="26">
        <v>189074282220</v>
      </c>
      <c r="G4028" s="90">
        <v>282220</v>
      </c>
      <c r="H4028" s="90">
        <v>1.68</v>
      </c>
      <c r="I4028" s="90">
        <v>1.68</v>
      </c>
      <c r="J4028" s="90" t="s">
        <v>10509</v>
      </c>
      <c r="K4028" s="90">
        <v>747</v>
      </c>
      <c r="L4028" s="90" t="s">
        <v>10512</v>
      </c>
    </row>
    <row r="4029" spans="1:12" hidden="1" outlineLevel="2" x14ac:dyDescent="0.25">
      <c r="A4029" s="90">
        <v>3</v>
      </c>
      <c r="B4029" s="26">
        <v>927472431</v>
      </c>
      <c r="C4029" s="90">
        <v>20</v>
      </c>
      <c r="D4029" s="90">
        <v>188781</v>
      </c>
      <c r="E4029" s="94">
        <v>43426</v>
      </c>
      <c r="F4029" s="26">
        <v>188781281927</v>
      </c>
      <c r="G4029" s="90">
        <v>281927</v>
      </c>
      <c r="H4029" s="90">
        <v>1.89</v>
      </c>
      <c r="I4029" s="90">
        <v>0.57999999999999996</v>
      </c>
      <c r="J4029" s="90" t="s">
        <v>10509</v>
      </c>
      <c r="K4029" s="90">
        <v>747</v>
      </c>
      <c r="L4029" s="90" t="s">
        <v>10512</v>
      </c>
    </row>
    <row r="4030" spans="1:12" hidden="1" outlineLevel="2" x14ac:dyDescent="0.25">
      <c r="A4030" s="90">
        <v>3</v>
      </c>
      <c r="B4030" s="26">
        <v>927472431</v>
      </c>
      <c r="C4030" s="90">
        <v>20</v>
      </c>
      <c r="D4030" s="90">
        <v>191095</v>
      </c>
      <c r="E4030" s="94">
        <v>43455</v>
      </c>
      <c r="F4030" s="26">
        <v>191095284229</v>
      </c>
      <c r="G4030" s="90">
        <v>284229</v>
      </c>
      <c r="H4030" s="90">
        <v>2.4</v>
      </c>
      <c r="I4030" s="90">
        <v>2.4</v>
      </c>
      <c r="J4030" s="90" t="s">
        <v>10509</v>
      </c>
      <c r="K4030" s="90">
        <v>716</v>
      </c>
      <c r="L4030" s="90" t="s">
        <v>10512</v>
      </c>
    </row>
    <row r="4031" spans="1:12" hidden="1" outlineLevel="2" x14ac:dyDescent="0.25">
      <c r="A4031" s="90">
        <v>3</v>
      </c>
      <c r="B4031" s="26">
        <v>927472431</v>
      </c>
      <c r="C4031" s="90">
        <v>20</v>
      </c>
      <c r="D4031" s="90">
        <v>193377</v>
      </c>
      <c r="E4031" s="94">
        <v>43487</v>
      </c>
      <c r="F4031" s="26">
        <v>193377286501</v>
      </c>
      <c r="G4031" s="90">
        <v>286501</v>
      </c>
      <c r="H4031" s="90">
        <v>2.04</v>
      </c>
      <c r="I4031" s="90">
        <v>2.04</v>
      </c>
      <c r="J4031" s="90" t="s">
        <v>10509</v>
      </c>
      <c r="K4031" s="90">
        <v>685</v>
      </c>
      <c r="L4031" s="90" t="s">
        <v>10512</v>
      </c>
    </row>
    <row r="4032" spans="1:12" hidden="1" outlineLevel="2" x14ac:dyDescent="0.25">
      <c r="A4032" s="90">
        <v>3</v>
      </c>
      <c r="B4032" s="26">
        <v>927475954</v>
      </c>
      <c r="C4032" s="90">
        <v>20</v>
      </c>
      <c r="D4032" s="90">
        <v>231542</v>
      </c>
      <c r="E4032" s="94">
        <v>43913</v>
      </c>
      <c r="F4032" s="26">
        <v>231542323245</v>
      </c>
      <c r="G4032" s="90">
        <v>323245</v>
      </c>
      <c r="H4032" s="90">
        <v>1.68</v>
      </c>
      <c r="I4032" s="90">
        <v>1.68</v>
      </c>
      <c r="J4032" s="90" t="s">
        <v>10509</v>
      </c>
      <c r="K4032" s="90">
        <v>260</v>
      </c>
      <c r="L4032" s="90" t="s">
        <v>10512</v>
      </c>
    </row>
    <row r="4033" spans="1:12" hidden="1" outlineLevel="2" x14ac:dyDescent="0.25">
      <c r="A4033" s="90">
        <v>3</v>
      </c>
      <c r="B4033" s="26">
        <v>927475954</v>
      </c>
      <c r="C4033" s="90">
        <v>20</v>
      </c>
      <c r="D4033" s="90">
        <v>237483</v>
      </c>
      <c r="E4033" s="94">
        <v>43972</v>
      </c>
      <c r="F4033" s="26">
        <v>237483328762</v>
      </c>
      <c r="G4033" s="90">
        <v>328762</v>
      </c>
      <c r="H4033" s="90">
        <v>1.68</v>
      </c>
      <c r="I4033" s="90">
        <v>1.68</v>
      </c>
      <c r="J4033" s="90" t="s">
        <v>10509</v>
      </c>
      <c r="K4033" s="90">
        <v>199</v>
      </c>
      <c r="L4033" s="90" t="s">
        <v>10512</v>
      </c>
    </row>
    <row r="4034" spans="1:12" hidden="1" outlineLevel="2" x14ac:dyDescent="0.25">
      <c r="A4034" s="90">
        <v>3</v>
      </c>
      <c r="B4034" s="26">
        <v>925592628</v>
      </c>
      <c r="C4034" s="90">
        <v>20</v>
      </c>
      <c r="D4034" s="90">
        <v>170287</v>
      </c>
      <c r="E4034" s="94">
        <v>43154</v>
      </c>
      <c r="F4034" s="26">
        <v>170287261937</v>
      </c>
      <c r="G4034" s="90">
        <v>261937</v>
      </c>
      <c r="H4034" s="90">
        <v>18.579999999999998</v>
      </c>
      <c r="I4034" s="90">
        <v>18.579999999999998</v>
      </c>
      <c r="J4034" s="90" t="s">
        <v>10509</v>
      </c>
      <c r="K4034" s="90">
        <v>1022</v>
      </c>
      <c r="L4034" s="90" t="s">
        <v>10512</v>
      </c>
    </row>
    <row r="4035" spans="1:12" hidden="1" outlineLevel="2" x14ac:dyDescent="0.25">
      <c r="A4035" s="90">
        <v>3</v>
      </c>
      <c r="B4035" s="26">
        <v>925598377</v>
      </c>
      <c r="C4035" s="90">
        <v>20</v>
      </c>
      <c r="D4035" s="90">
        <v>231544</v>
      </c>
      <c r="E4035" s="94">
        <v>43913</v>
      </c>
      <c r="F4035" s="26">
        <v>231544323247</v>
      </c>
      <c r="G4035" s="90">
        <v>323247</v>
      </c>
      <c r="H4035" s="90">
        <v>1.68</v>
      </c>
      <c r="I4035" s="90">
        <v>1.68</v>
      </c>
      <c r="J4035" s="90" t="s">
        <v>10509</v>
      </c>
      <c r="K4035" s="90">
        <v>260</v>
      </c>
      <c r="L4035" s="90" t="s">
        <v>10512</v>
      </c>
    </row>
    <row r="4036" spans="1:12" hidden="1" outlineLevel="2" x14ac:dyDescent="0.25">
      <c r="A4036" s="90">
        <v>3</v>
      </c>
      <c r="B4036" s="26">
        <v>925598377</v>
      </c>
      <c r="C4036" s="90">
        <v>20</v>
      </c>
      <c r="D4036" s="90">
        <v>237485</v>
      </c>
      <c r="E4036" s="94">
        <v>43972</v>
      </c>
      <c r="F4036" s="26">
        <v>237485328764</v>
      </c>
      <c r="G4036" s="90">
        <v>328764</v>
      </c>
      <c r="H4036" s="90">
        <v>1.68</v>
      </c>
      <c r="I4036" s="90">
        <v>1.68</v>
      </c>
      <c r="J4036" s="90" t="s">
        <v>10509</v>
      </c>
      <c r="K4036" s="90">
        <v>199</v>
      </c>
      <c r="L4036" s="90" t="s">
        <v>10512</v>
      </c>
    </row>
    <row r="4037" spans="1:12" hidden="1" outlineLevel="2" x14ac:dyDescent="0.25">
      <c r="A4037" s="90">
        <v>3</v>
      </c>
      <c r="B4037" s="26">
        <v>925603532</v>
      </c>
      <c r="C4037" s="90">
        <v>20</v>
      </c>
      <c r="D4037" s="90">
        <v>204127</v>
      </c>
      <c r="E4037" s="94">
        <v>43607</v>
      </c>
      <c r="F4037" s="26">
        <v>204127297190</v>
      </c>
      <c r="G4037" s="90">
        <v>297190</v>
      </c>
      <c r="H4037" s="90">
        <v>0.32</v>
      </c>
      <c r="I4037" s="90">
        <v>0.32</v>
      </c>
      <c r="J4037" s="90" t="s">
        <v>10509</v>
      </c>
      <c r="K4037" s="90">
        <v>565</v>
      </c>
      <c r="L4037" s="90" t="s">
        <v>10512</v>
      </c>
    </row>
    <row r="4038" spans="1:12" hidden="1" outlineLevel="2" x14ac:dyDescent="0.25">
      <c r="A4038" s="90">
        <v>3</v>
      </c>
      <c r="B4038" s="26">
        <v>925619116</v>
      </c>
      <c r="C4038" s="90">
        <v>20</v>
      </c>
      <c r="D4038" s="90">
        <v>213387</v>
      </c>
      <c r="E4038" s="94">
        <v>43728</v>
      </c>
      <c r="F4038" s="26">
        <v>213387306105</v>
      </c>
      <c r="G4038" s="90">
        <v>306105</v>
      </c>
      <c r="H4038" s="90">
        <v>54.86</v>
      </c>
      <c r="I4038" s="90">
        <v>54.86</v>
      </c>
      <c r="J4038" s="90" t="s">
        <v>10509</v>
      </c>
      <c r="K4038" s="90">
        <v>443</v>
      </c>
      <c r="L4038" s="90" t="s">
        <v>10512</v>
      </c>
    </row>
    <row r="4039" spans="1:12" hidden="1" outlineLevel="2" x14ac:dyDescent="0.25">
      <c r="A4039" s="90">
        <v>3</v>
      </c>
      <c r="B4039" s="26">
        <v>925620486</v>
      </c>
      <c r="C4039" s="90">
        <v>20</v>
      </c>
      <c r="D4039" s="90">
        <v>229580</v>
      </c>
      <c r="E4039" s="94">
        <v>43882</v>
      </c>
      <c r="F4039" s="26">
        <v>229580321482</v>
      </c>
      <c r="G4039" s="90">
        <v>321482</v>
      </c>
      <c r="H4039" s="90">
        <v>5.47</v>
      </c>
      <c r="I4039" s="90">
        <v>5.47</v>
      </c>
      <c r="J4039" s="90" t="s">
        <v>10509</v>
      </c>
      <c r="K4039" s="90">
        <v>291</v>
      </c>
      <c r="L4039" s="90" t="s">
        <v>10512</v>
      </c>
    </row>
    <row r="4040" spans="1:12" hidden="1" outlineLevel="2" x14ac:dyDescent="0.25">
      <c r="A4040" s="90">
        <v>3</v>
      </c>
      <c r="B4040" s="26">
        <v>925620486</v>
      </c>
      <c r="C4040" s="90">
        <v>20</v>
      </c>
      <c r="D4040" s="90">
        <v>238505</v>
      </c>
      <c r="E4040" s="94">
        <v>43972</v>
      </c>
      <c r="F4040" s="26">
        <v>238505329777</v>
      </c>
      <c r="G4040" s="90">
        <v>329777</v>
      </c>
      <c r="H4040" s="90">
        <v>2.73</v>
      </c>
      <c r="I4040" s="90">
        <v>2.73</v>
      </c>
      <c r="J4040" s="90" t="s">
        <v>10509</v>
      </c>
      <c r="K4040" s="90">
        <v>199</v>
      </c>
      <c r="L4040" s="90" t="s">
        <v>10512</v>
      </c>
    </row>
    <row r="4041" spans="1:12" hidden="1" outlineLevel="2" x14ac:dyDescent="0.25">
      <c r="A4041" s="90">
        <v>3</v>
      </c>
      <c r="B4041" s="26">
        <v>925626251</v>
      </c>
      <c r="C4041" s="90">
        <v>20</v>
      </c>
      <c r="D4041" s="90">
        <v>192213</v>
      </c>
      <c r="E4041" s="94">
        <v>43455</v>
      </c>
      <c r="F4041" s="26">
        <v>192213285345</v>
      </c>
      <c r="G4041" s="90">
        <v>285345</v>
      </c>
      <c r="H4041" s="90">
        <v>1.68</v>
      </c>
      <c r="I4041" s="90">
        <v>1.68</v>
      </c>
      <c r="J4041" s="90" t="s">
        <v>10509</v>
      </c>
      <c r="K4041" s="90">
        <v>716</v>
      </c>
      <c r="L4041" s="90" t="s">
        <v>10512</v>
      </c>
    </row>
    <row r="4042" spans="1:12" hidden="1" outlineLevel="2" x14ac:dyDescent="0.25">
      <c r="A4042" s="90">
        <v>3</v>
      </c>
      <c r="B4042" s="26">
        <v>925626251</v>
      </c>
      <c r="C4042" s="90">
        <v>20</v>
      </c>
      <c r="D4042" s="90">
        <v>194485</v>
      </c>
      <c r="E4042" s="94">
        <v>43487</v>
      </c>
      <c r="F4042" s="26">
        <v>194485287607</v>
      </c>
      <c r="G4042" s="90">
        <v>287607</v>
      </c>
      <c r="H4042" s="90">
        <v>1.68</v>
      </c>
      <c r="I4042" s="90">
        <v>1.68</v>
      </c>
      <c r="J4042" s="90" t="s">
        <v>10509</v>
      </c>
      <c r="K4042" s="90">
        <v>685</v>
      </c>
      <c r="L4042" s="90" t="s">
        <v>10512</v>
      </c>
    </row>
    <row r="4043" spans="1:12" hidden="1" outlineLevel="2" x14ac:dyDescent="0.25">
      <c r="A4043" s="90">
        <v>3</v>
      </c>
      <c r="B4043" s="26">
        <v>925627747</v>
      </c>
      <c r="C4043" s="90">
        <v>20</v>
      </c>
      <c r="D4043" s="90">
        <v>206996</v>
      </c>
      <c r="E4043" s="94">
        <v>43637</v>
      </c>
      <c r="F4043" s="26">
        <v>206996300008</v>
      </c>
      <c r="G4043" s="90">
        <v>300008</v>
      </c>
      <c r="H4043" s="90">
        <v>3.2</v>
      </c>
      <c r="I4043" s="90">
        <v>3.2</v>
      </c>
      <c r="J4043" s="90" t="s">
        <v>10509</v>
      </c>
      <c r="K4043" s="90">
        <v>535</v>
      </c>
      <c r="L4043" s="90" t="s">
        <v>10512</v>
      </c>
    </row>
    <row r="4044" spans="1:12" hidden="1" outlineLevel="2" x14ac:dyDescent="0.25">
      <c r="A4044" s="90">
        <v>3</v>
      </c>
      <c r="B4044" s="26">
        <v>925628166</v>
      </c>
      <c r="C4044" s="90">
        <v>20</v>
      </c>
      <c r="D4044" s="90">
        <v>185150</v>
      </c>
      <c r="E4044" s="94">
        <v>43364</v>
      </c>
      <c r="F4044" s="26">
        <v>185150278311</v>
      </c>
      <c r="G4044" s="90">
        <v>278311</v>
      </c>
      <c r="H4044" s="90">
        <v>38.42</v>
      </c>
      <c r="I4044" s="90">
        <v>38.42</v>
      </c>
      <c r="J4044" s="90" t="s">
        <v>10509</v>
      </c>
      <c r="K4044" s="90">
        <v>808</v>
      </c>
      <c r="L4044" s="90" t="s">
        <v>10512</v>
      </c>
    </row>
    <row r="4045" spans="1:12" hidden="1" outlineLevel="2" x14ac:dyDescent="0.25">
      <c r="A4045" s="90">
        <v>3</v>
      </c>
      <c r="B4045" s="26">
        <v>925628166</v>
      </c>
      <c r="C4045" s="90">
        <v>20</v>
      </c>
      <c r="D4045" s="90">
        <v>187516</v>
      </c>
      <c r="E4045" s="94">
        <v>43396</v>
      </c>
      <c r="F4045" s="26">
        <v>187516280670</v>
      </c>
      <c r="G4045" s="90">
        <v>280670</v>
      </c>
      <c r="H4045" s="90">
        <v>6.79</v>
      </c>
      <c r="I4045" s="90">
        <v>6.79</v>
      </c>
      <c r="J4045" s="90" t="s">
        <v>10509</v>
      </c>
      <c r="K4045" s="90">
        <v>777</v>
      </c>
      <c r="L4045" s="90" t="s">
        <v>10512</v>
      </c>
    </row>
    <row r="4046" spans="1:12" hidden="1" outlineLevel="2" x14ac:dyDescent="0.25">
      <c r="A4046" s="90">
        <v>3</v>
      </c>
      <c r="B4046" s="26">
        <v>925649741001</v>
      </c>
      <c r="C4046" s="90">
        <v>20</v>
      </c>
      <c r="D4046" s="90">
        <v>239849</v>
      </c>
      <c r="E4046" s="94">
        <v>43983</v>
      </c>
      <c r="F4046" s="26">
        <v>239849330928</v>
      </c>
      <c r="G4046" s="90">
        <v>330928</v>
      </c>
      <c r="H4046" s="90">
        <v>2.2400000000000002</v>
      </c>
      <c r="I4046" s="90">
        <v>2.2400000000000002</v>
      </c>
      <c r="J4046" s="90" t="s">
        <v>10509</v>
      </c>
      <c r="K4046" s="90">
        <v>199</v>
      </c>
      <c r="L4046" s="90" t="s">
        <v>10512</v>
      </c>
    </row>
    <row r="4047" spans="1:12" hidden="1" outlineLevel="2" x14ac:dyDescent="0.25">
      <c r="A4047" s="90">
        <v>3</v>
      </c>
      <c r="B4047" s="26">
        <v>925679136</v>
      </c>
      <c r="C4047" s="90">
        <v>20</v>
      </c>
      <c r="D4047" s="90">
        <v>206234</v>
      </c>
      <c r="E4047" s="94">
        <v>43637</v>
      </c>
      <c r="F4047" s="26">
        <v>206234299261</v>
      </c>
      <c r="G4047" s="90">
        <v>299261</v>
      </c>
      <c r="H4047" s="90">
        <v>1.68</v>
      </c>
      <c r="I4047" s="90">
        <v>1.68</v>
      </c>
      <c r="J4047" s="90" t="s">
        <v>10509</v>
      </c>
      <c r="K4047" s="90">
        <v>535</v>
      </c>
      <c r="L4047" s="90" t="s">
        <v>10512</v>
      </c>
    </row>
    <row r="4048" spans="1:12" hidden="1" outlineLevel="2" x14ac:dyDescent="0.25">
      <c r="A4048" s="90">
        <v>3</v>
      </c>
      <c r="B4048" s="26">
        <v>925685943</v>
      </c>
      <c r="C4048" s="90">
        <v>20</v>
      </c>
      <c r="D4048" s="90">
        <v>196149</v>
      </c>
      <c r="E4048" s="94">
        <v>43518</v>
      </c>
      <c r="F4048" s="26">
        <v>196149289262</v>
      </c>
      <c r="G4048" s="90">
        <v>289262</v>
      </c>
      <c r="H4048" s="90">
        <v>2.56</v>
      </c>
      <c r="I4048" s="90">
        <v>2.56</v>
      </c>
      <c r="J4048" s="90" t="s">
        <v>10509</v>
      </c>
      <c r="K4048" s="90">
        <v>657</v>
      </c>
      <c r="L4048" s="90" t="s">
        <v>10512</v>
      </c>
    </row>
    <row r="4049" spans="1:12" hidden="1" outlineLevel="2" x14ac:dyDescent="0.25">
      <c r="A4049" s="90">
        <v>3</v>
      </c>
      <c r="B4049" s="26">
        <v>925685943</v>
      </c>
      <c r="C4049" s="90">
        <v>20</v>
      </c>
      <c r="D4049" s="90">
        <v>200818</v>
      </c>
      <c r="E4049" s="94">
        <v>43578</v>
      </c>
      <c r="F4049" s="26">
        <v>200818293906</v>
      </c>
      <c r="G4049" s="90">
        <v>293906</v>
      </c>
      <c r="H4049" s="90">
        <v>1.68</v>
      </c>
      <c r="I4049" s="90">
        <v>1.68</v>
      </c>
      <c r="J4049" s="90" t="s">
        <v>10509</v>
      </c>
      <c r="K4049" s="90">
        <v>596</v>
      </c>
      <c r="L4049" s="90" t="s">
        <v>10512</v>
      </c>
    </row>
    <row r="4050" spans="1:12" hidden="1" outlineLevel="2" x14ac:dyDescent="0.25">
      <c r="A4050" s="90">
        <v>3</v>
      </c>
      <c r="B4050" s="26">
        <v>925754103</v>
      </c>
      <c r="C4050" s="90">
        <v>20</v>
      </c>
      <c r="D4050" s="90">
        <v>232121</v>
      </c>
      <c r="E4050" s="94">
        <v>43913</v>
      </c>
      <c r="F4050" s="26">
        <v>232121323823</v>
      </c>
      <c r="G4050" s="90">
        <v>323823</v>
      </c>
      <c r="H4050" s="90">
        <v>1.68</v>
      </c>
      <c r="I4050" s="90">
        <v>1.68</v>
      </c>
      <c r="J4050" s="90" t="s">
        <v>10509</v>
      </c>
      <c r="K4050" s="90">
        <v>260</v>
      </c>
      <c r="L4050" s="90" t="s">
        <v>10512</v>
      </c>
    </row>
    <row r="4051" spans="1:12" hidden="1" outlineLevel="2" x14ac:dyDescent="0.25">
      <c r="A4051" s="90">
        <v>3</v>
      </c>
      <c r="B4051" s="26">
        <v>925754103</v>
      </c>
      <c r="C4051" s="90">
        <v>20</v>
      </c>
      <c r="D4051" s="90">
        <v>235112</v>
      </c>
      <c r="E4051" s="94">
        <v>43942</v>
      </c>
      <c r="F4051" s="26">
        <v>235112326592</v>
      </c>
      <c r="G4051" s="90">
        <v>326592</v>
      </c>
      <c r="H4051" s="90">
        <v>1.68</v>
      </c>
      <c r="I4051" s="90">
        <v>1.68</v>
      </c>
      <c r="J4051" s="90" t="s">
        <v>10509</v>
      </c>
      <c r="K4051" s="90">
        <v>230</v>
      </c>
      <c r="L4051" s="90" t="s">
        <v>10512</v>
      </c>
    </row>
    <row r="4052" spans="1:12" hidden="1" outlineLevel="2" x14ac:dyDescent="0.25">
      <c r="A4052" s="90">
        <v>3</v>
      </c>
      <c r="B4052" s="26">
        <v>925754103</v>
      </c>
      <c r="C4052" s="90">
        <v>20</v>
      </c>
      <c r="D4052" s="90">
        <v>238079</v>
      </c>
      <c r="E4052" s="94">
        <v>43972</v>
      </c>
      <c r="F4052" s="26">
        <v>238079329357</v>
      </c>
      <c r="G4052" s="90">
        <v>329357</v>
      </c>
      <c r="H4052" s="90">
        <v>1.68</v>
      </c>
      <c r="I4052" s="90">
        <v>1.68</v>
      </c>
      <c r="J4052" s="90" t="s">
        <v>10509</v>
      </c>
      <c r="K4052" s="90">
        <v>199</v>
      </c>
      <c r="L4052" s="90" t="s">
        <v>10512</v>
      </c>
    </row>
    <row r="4053" spans="1:12" hidden="1" outlineLevel="2" x14ac:dyDescent="0.25">
      <c r="A4053" s="90">
        <v>3</v>
      </c>
      <c r="B4053" s="26">
        <v>925762726</v>
      </c>
      <c r="C4053" s="90">
        <v>20</v>
      </c>
      <c r="D4053" s="90">
        <v>221274</v>
      </c>
      <c r="E4053" s="94">
        <v>43790</v>
      </c>
      <c r="F4053" s="26">
        <v>221274313661</v>
      </c>
      <c r="G4053" s="90">
        <v>313661</v>
      </c>
      <c r="H4053" s="90">
        <v>0.77</v>
      </c>
      <c r="I4053" s="90">
        <v>0.77</v>
      </c>
      <c r="J4053" s="90" t="s">
        <v>10509</v>
      </c>
      <c r="K4053" s="90">
        <v>382</v>
      </c>
      <c r="L4053" s="90" t="s">
        <v>10512</v>
      </c>
    </row>
    <row r="4054" spans="1:12" hidden="1" outlineLevel="2" x14ac:dyDescent="0.25">
      <c r="A4054" s="90">
        <v>3</v>
      </c>
      <c r="B4054" s="26">
        <v>925762726</v>
      </c>
      <c r="C4054" s="90">
        <v>20</v>
      </c>
      <c r="D4054" s="90">
        <v>224051</v>
      </c>
      <c r="E4054" s="94">
        <v>43822</v>
      </c>
      <c r="F4054" s="26">
        <v>224051316276</v>
      </c>
      <c r="G4054" s="90">
        <v>316276</v>
      </c>
      <c r="H4054" s="90">
        <v>1.99</v>
      </c>
      <c r="I4054" s="90">
        <v>1.99</v>
      </c>
      <c r="J4054" s="90" t="s">
        <v>10509</v>
      </c>
      <c r="K4054" s="90">
        <v>351</v>
      </c>
      <c r="L4054" s="90" t="s">
        <v>10512</v>
      </c>
    </row>
    <row r="4055" spans="1:12" hidden="1" outlineLevel="2" x14ac:dyDescent="0.25">
      <c r="A4055" s="90">
        <v>3</v>
      </c>
      <c r="B4055" s="26">
        <v>925773442</v>
      </c>
      <c r="C4055" s="90">
        <v>20</v>
      </c>
      <c r="D4055" s="90">
        <v>226774</v>
      </c>
      <c r="E4055" s="94">
        <v>43851</v>
      </c>
      <c r="F4055" s="26">
        <v>226774318855</v>
      </c>
      <c r="G4055" s="90">
        <v>318855</v>
      </c>
      <c r="H4055" s="90">
        <v>1.71</v>
      </c>
      <c r="I4055" s="90">
        <v>1.71</v>
      </c>
      <c r="J4055" s="90" t="s">
        <v>10509</v>
      </c>
      <c r="K4055" s="90">
        <v>320</v>
      </c>
      <c r="L4055" s="90" t="s">
        <v>10512</v>
      </c>
    </row>
    <row r="4056" spans="1:12" hidden="1" outlineLevel="2" x14ac:dyDescent="0.25">
      <c r="A4056" s="90">
        <v>3</v>
      </c>
      <c r="B4056" s="26">
        <v>925773442</v>
      </c>
      <c r="C4056" s="90">
        <v>20</v>
      </c>
      <c r="D4056" s="90">
        <v>229674</v>
      </c>
      <c r="E4056" s="94">
        <v>43882</v>
      </c>
      <c r="F4056" s="26">
        <v>229674321564</v>
      </c>
      <c r="G4056" s="90">
        <v>321564</v>
      </c>
      <c r="H4056" s="90">
        <v>3.56</v>
      </c>
      <c r="I4056" s="90">
        <v>3.56</v>
      </c>
      <c r="J4056" s="90" t="s">
        <v>10509</v>
      </c>
      <c r="K4056" s="90">
        <v>291</v>
      </c>
      <c r="L4056" s="90" t="s">
        <v>10512</v>
      </c>
    </row>
    <row r="4057" spans="1:12" hidden="1" outlineLevel="2" x14ac:dyDescent="0.25">
      <c r="A4057" s="90">
        <v>3</v>
      </c>
      <c r="B4057" s="26">
        <v>925773442</v>
      </c>
      <c r="C4057" s="90">
        <v>20</v>
      </c>
      <c r="D4057" s="90">
        <v>232632</v>
      </c>
      <c r="E4057" s="94">
        <v>43913</v>
      </c>
      <c r="F4057" s="26">
        <v>232632324315</v>
      </c>
      <c r="G4057" s="90">
        <v>324315</v>
      </c>
      <c r="H4057" s="90">
        <v>1.68</v>
      </c>
      <c r="I4057" s="90">
        <v>1.68</v>
      </c>
      <c r="J4057" s="90" t="s">
        <v>10509</v>
      </c>
      <c r="K4057" s="90">
        <v>260</v>
      </c>
      <c r="L4057" s="90" t="s">
        <v>10512</v>
      </c>
    </row>
    <row r="4058" spans="1:12" hidden="1" outlineLevel="2" x14ac:dyDescent="0.25">
      <c r="A4058" s="90">
        <v>3</v>
      </c>
      <c r="B4058" s="26">
        <v>925773442</v>
      </c>
      <c r="C4058" s="90">
        <v>20</v>
      </c>
      <c r="D4058" s="90">
        <v>235632</v>
      </c>
      <c r="E4058" s="94">
        <v>43942</v>
      </c>
      <c r="F4058" s="26">
        <v>235632327093</v>
      </c>
      <c r="G4058" s="90">
        <v>327093</v>
      </c>
      <c r="H4058" s="90">
        <v>1.68</v>
      </c>
      <c r="I4058" s="90">
        <v>1.68</v>
      </c>
      <c r="J4058" s="90" t="s">
        <v>10509</v>
      </c>
      <c r="K4058" s="90">
        <v>230</v>
      </c>
      <c r="L4058" s="90" t="s">
        <v>10512</v>
      </c>
    </row>
    <row r="4059" spans="1:12" hidden="1" outlineLevel="2" x14ac:dyDescent="0.25">
      <c r="A4059" s="90">
        <v>3</v>
      </c>
      <c r="B4059" s="26">
        <v>925776965</v>
      </c>
      <c r="C4059" s="90">
        <v>20</v>
      </c>
      <c r="D4059" s="90">
        <v>182078</v>
      </c>
      <c r="E4059" s="94">
        <v>43335</v>
      </c>
      <c r="F4059" s="26">
        <v>182078275244</v>
      </c>
      <c r="G4059" s="90">
        <v>275244</v>
      </c>
      <c r="H4059" s="90">
        <v>14.55</v>
      </c>
      <c r="I4059" s="90">
        <v>14.55</v>
      </c>
      <c r="J4059" s="90" t="s">
        <v>10509</v>
      </c>
      <c r="K4059" s="90">
        <v>838</v>
      </c>
      <c r="L4059" s="90" t="s">
        <v>10512</v>
      </c>
    </row>
    <row r="4060" spans="1:12" hidden="1" outlineLevel="2" x14ac:dyDescent="0.25">
      <c r="A4060" s="90">
        <v>3</v>
      </c>
      <c r="B4060" s="26">
        <v>925788689001</v>
      </c>
      <c r="C4060" s="90">
        <v>20</v>
      </c>
      <c r="D4060" s="90">
        <v>230678</v>
      </c>
      <c r="E4060" s="94">
        <v>43892</v>
      </c>
      <c r="F4060" s="26">
        <v>230678322438</v>
      </c>
      <c r="G4060" s="90">
        <v>322438</v>
      </c>
      <c r="H4060" s="90">
        <v>9.35</v>
      </c>
      <c r="I4060" s="90">
        <v>9.35</v>
      </c>
      <c r="J4060" s="90" t="s">
        <v>10509</v>
      </c>
      <c r="K4060" s="90">
        <v>291</v>
      </c>
      <c r="L4060" s="90" t="s">
        <v>10512</v>
      </c>
    </row>
    <row r="4061" spans="1:12" hidden="1" outlineLevel="2" x14ac:dyDescent="0.25">
      <c r="A4061" s="90">
        <v>3</v>
      </c>
      <c r="B4061" s="26">
        <v>925788689001</v>
      </c>
      <c r="C4061" s="90">
        <v>20</v>
      </c>
      <c r="D4061" s="90">
        <v>236618</v>
      </c>
      <c r="E4061" s="94">
        <v>43952</v>
      </c>
      <c r="F4061" s="26">
        <v>236618327954</v>
      </c>
      <c r="G4061" s="90">
        <v>327954</v>
      </c>
      <c r="H4061" s="90">
        <v>3.55</v>
      </c>
      <c r="I4061" s="90">
        <v>3.55</v>
      </c>
      <c r="J4061" s="90" t="s">
        <v>10509</v>
      </c>
      <c r="K4061" s="90">
        <v>230</v>
      </c>
      <c r="L4061" s="90" t="s">
        <v>10512</v>
      </c>
    </row>
    <row r="4062" spans="1:12" hidden="1" outlineLevel="2" x14ac:dyDescent="0.25">
      <c r="A4062" s="90">
        <v>3</v>
      </c>
      <c r="B4062" s="26">
        <v>925803900</v>
      </c>
      <c r="C4062" s="90">
        <v>20</v>
      </c>
      <c r="D4062" s="90">
        <v>184844</v>
      </c>
      <c r="E4062" s="94">
        <v>43364</v>
      </c>
      <c r="F4062" s="26">
        <v>184844278005</v>
      </c>
      <c r="G4062" s="90">
        <v>278005</v>
      </c>
      <c r="H4062" s="90">
        <v>1.68</v>
      </c>
      <c r="I4062" s="90">
        <v>1.68</v>
      </c>
      <c r="J4062" s="90" t="s">
        <v>10509</v>
      </c>
      <c r="K4062" s="90">
        <v>808</v>
      </c>
      <c r="L4062" s="90" t="s">
        <v>10512</v>
      </c>
    </row>
    <row r="4063" spans="1:12" hidden="1" outlineLevel="2" x14ac:dyDescent="0.25">
      <c r="A4063" s="90">
        <v>3</v>
      </c>
      <c r="B4063" s="26">
        <v>925803900</v>
      </c>
      <c r="C4063" s="90">
        <v>20</v>
      </c>
      <c r="D4063" s="90">
        <v>189490</v>
      </c>
      <c r="E4063" s="94">
        <v>43426</v>
      </c>
      <c r="F4063" s="26">
        <v>189490282636</v>
      </c>
      <c r="G4063" s="90">
        <v>282636</v>
      </c>
      <c r="H4063" s="90">
        <v>1.68</v>
      </c>
      <c r="I4063" s="90">
        <v>1.68</v>
      </c>
      <c r="J4063" s="90" t="s">
        <v>10509</v>
      </c>
      <c r="K4063" s="90">
        <v>747</v>
      </c>
      <c r="L4063" s="90" t="s">
        <v>10512</v>
      </c>
    </row>
    <row r="4064" spans="1:12" hidden="1" outlineLevel="2" x14ac:dyDescent="0.25">
      <c r="A4064" s="90">
        <v>3</v>
      </c>
      <c r="B4064" s="26">
        <v>925808941</v>
      </c>
      <c r="C4064" s="90">
        <v>20</v>
      </c>
      <c r="D4064" s="90">
        <v>211825</v>
      </c>
      <c r="E4064" s="94">
        <v>43699</v>
      </c>
      <c r="F4064" s="26">
        <v>211825304683</v>
      </c>
      <c r="G4064" s="90">
        <v>304683</v>
      </c>
      <c r="H4064" s="90">
        <v>4.6100000000000003</v>
      </c>
      <c r="I4064" s="90">
        <v>4.6100000000000003</v>
      </c>
      <c r="J4064" s="90" t="s">
        <v>10509</v>
      </c>
      <c r="K4064" s="90">
        <v>473</v>
      </c>
      <c r="L4064" s="90" t="s">
        <v>10512</v>
      </c>
    </row>
    <row r="4065" spans="1:12" hidden="1" outlineLevel="2" x14ac:dyDescent="0.25">
      <c r="A4065" s="90">
        <v>3</v>
      </c>
      <c r="B4065" s="26">
        <v>926315391</v>
      </c>
      <c r="C4065" s="90">
        <v>20</v>
      </c>
      <c r="D4065" s="90">
        <v>199172</v>
      </c>
      <c r="E4065" s="94">
        <v>43546</v>
      </c>
      <c r="F4065" s="26">
        <v>199172292271</v>
      </c>
      <c r="G4065" s="90">
        <v>292271</v>
      </c>
      <c r="H4065" s="90">
        <v>9.33</v>
      </c>
      <c r="I4065" s="90">
        <v>9.33</v>
      </c>
      <c r="J4065" s="90" t="s">
        <v>10509</v>
      </c>
      <c r="K4065" s="90">
        <v>626</v>
      </c>
      <c r="L4065" s="90" t="s">
        <v>10512</v>
      </c>
    </row>
    <row r="4066" spans="1:12" hidden="1" outlineLevel="2" x14ac:dyDescent="0.25">
      <c r="A4066" s="90">
        <v>3</v>
      </c>
      <c r="B4066" s="26">
        <v>926319500</v>
      </c>
      <c r="C4066" s="90">
        <v>20</v>
      </c>
      <c r="D4066" s="90">
        <v>206394</v>
      </c>
      <c r="E4066" s="94">
        <v>43637</v>
      </c>
      <c r="F4066" s="26">
        <v>206394299420</v>
      </c>
      <c r="G4066" s="90">
        <v>299420</v>
      </c>
      <c r="H4066" s="90">
        <v>12.87</v>
      </c>
      <c r="I4066" s="90">
        <v>12.87</v>
      </c>
      <c r="J4066" s="90" t="s">
        <v>10509</v>
      </c>
      <c r="K4066" s="90">
        <v>535</v>
      </c>
      <c r="L4066" s="90" t="s">
        <v>10512</v>
      </c>
    </row>
    <row r="4067" spans="1:12" hidden="1" outlineLevel="2" x14ac:dyDescent="0.25">
      <c r="A4067" s="90">
        <v>3</v>
      </c>
      <c r="B4067" s="26">
        <v>926319500</v>
      </c>
      <c r="C4067" s="90">
        <v>20</v>
      </c>
      <c r="D4067" s="90">
        <v>209091</v>
      </c>
      <c r="E4067" s="94">
        <v>43669</v>
      </c>
      <c r="F4067" s="26">
        <v>209091302058</v>
      </c>
      <c r="G4067" s="90">
        <v>302058</v>
      </c>
      <c r="H4067" s="90">
        <v>4.95</v>
      </c>
      <c r="I4067" s="90">
        <v>4.95</v>
      </c>
      <c r="J4067" s="90" t="s">
        <v>10509</v>
      </c>
      <c r="K4067" s="90">
        <v>504</v>
      </c>
      <c r="L4067" s="90" t="s">
        <v>10512</v>
      </c>
    </row>
    <row r="4068" spans="1:12" hidden="1" outlineLevel="2" x14ac:dyDescent="0.25">
      <c r="A4068" s="90">
        <v>3</v>
      </c>
      <c r="B4068" s="26">
        <v>926321332</v>
      </c>
      <c r="C4068" s="90">
        <v>20</v>
      </c>
      <c r="D4068" s="90">
        <v>237780</v>
      </c>
      <c r="E4068" s="94">
        <v>43972</v>
      </c>
      <c r="F4068" s="26">
        <v>237780329059</v>
      </c>
      <c r="G4068" s="90">
        <v>329059</v>
      </c>
      <c r="H4068" s="90">
        <v>1.68</v>
      </c>
      <c r="I4068" s="90">
        <v>1.68</v>
      </c>
      <c r="J4068" s="90" t="s">
        <v>10509</v>
      </c>
      <c r="K4068" s="90">
        <v>199</v>
      </c>
      <c r="L4068" s="90" t="s">
        <v>10512</v>
      </c>
    </row>
    <row r="4069" spans="1:12" hidden="1" outlineLevel="2" x14ac:dyDescent="0.25">
      <c r="A4069" s="90">
        <v>3</v>
      </c>
      <c r="B4069" s="26">
        <v>926321837</v>
      </c>
      <c r="C4069" s="90">
        <v>20</v>
      </c>
      <c r="D4069" s="90">
        <v>229221</v>
      </c>
      <c r="E4069" s="94">
        <v>43882</v>
      </c>
      <c r="F4069" s="26">
        <v>229221321129</v>
      </c>
      <c r="G4069" s="90">
        <v>321129</v>
      </c>
      <c r="H4069" s="90">
        <v>1.68</v>
      </c>
      <c r="I4069" s="90">
        <v>1.68</v>
      </c>
      <c r="J4069" s="90" t="s">
        <v>10509</v>
      </c>
      <c r="K4069" s="90">
        <v>291</v>
      </c>
      <c r="L4069" s="90" t="s">
        <v>10512</v>
      </c>
    </row>
    <row r="4070" spans="1:12" hidden="1" outlineLevel="2" x14ac:dyDescent="0.25">
      <c r="A4070" s="90">
        <v>3</v>
      </c>
      <c r="B4070" s="26">
        <v>926333097</v>
      </c>
      <c r="C4070" s="90">
        <v>20</v>
      </c>
      <c r="D4070" s="90">
        <v>186638</v>
      </c>
      <c r="E4070" s="94">
        <v>43396</v>
      </c>
      <c r="F4070" s="26">
        <v>186638279793</v>
      </c>
      <c r="G4070" s="90">
        <v>279793</v>
      </c>
      <c r="H4070" s="90">
        <v>8.42</v>
      </c>
      <c r="I4070" s="90">
        <v>8.42</v>
      </c>
      <c r="J4070" s="90" t="s">
        <v>10509</v>
      </c>
      <c r="K4070" s="90">
        <v>777</v>
      </c>
      <c r="L4070" s="90" t="s">
        <v>10512</v>
      </c>
    </row>
    <row r="4071" spans="1:12" hidden="1" outlineLevel="2" x14ac:dyDescent="0.25">
      <c r="A4071" s="90">
        <v>3</v>
      </c>
      <c r="B4071" s="26">
        <v>926338351</v>
      </c>
      <c r="C4071" s="90">
        <v>20</v>
      </c>
      <c r="D4071" s="90">
        <v>173053</v>
      </c>
      <c r="E4071" s="94">
        <v>43194</v>
      </c>
      <c r="F4071" s="26">
        <v>173053264697</v>
      </c>
      <c r="G4071" s="90">
        <v>264697</v>
      </c>
      <c r="H4071" s="90">
        <v>39.82</v>
      </c>
      <c r="I4071" s="90">
        <v>39.82</v>
      </c>
      <c r="J4071" s="90" t="s">
        <v>10509</v>
      </c>
      <c r="K4071" s="90">
        <v>991</v>
      </c>
      <c r="L4071" s="90" t="s">
        <v>10512</v>
      </c>
    </row>
    <row r="4072" spans="1:12" hidden="1" outlineLevel="2" x14ac:dyDescent="0.25">
      <c r="A4072" s="90">
        <v>3</v>
      </c>
      <c r="B4072" s="26">
        <v>926338351</v>
      </c>
      <c r="C4072" s="90">
        <v>20</v>
      </c>
      <c r="D4072" s="90">
        <v>174574</v>
      </c>
      <c r="E4072" s="94">
        <v>43214</v>
      </c>
      <c r="F4072" s="26">
        <v>174574267755</v>
      </c>
      <c r="G4072" s="90">
        <v>267755</v>
      </c>
      <c r="H4072" s="90">
        <v>24.35</v>
      </c>
      <c r="I4072" s="90">
        <v>24.35</v>
      </c>
      <c r="J4072" s="90" t="s">
        <v>10509</v>
      </c>
      <c r="K4072" s="90">
        <v>961</v>
      </c>
      <c r="L4072" s="90" t="s">
        <v>10512</v>
      </c>
    </row>
    <row r="4073" spans="1:12" hidden="1" outlineLevel="2" x14ac:dyDescent="0.25">
      <c r="A4073" s="90">
        <v>3</v>
      </c>
      <c r="B4073" s="26">
        <v>926340712</v>
      </c>
      <c r="C4073" s="90">
        <v>20</v>
      </c>
      <c r="D4073" s="90">
        <v>221101</v>
      </c>
      <c r="E4073" s="94">
        <v>43790</v>
      </c>
      <c r="F4073" s="26">
        <v>221101313517</v>
      </c>
      <c r="G4073" s="90">
        <v>313517</v>
      </c>
      <c r="H4073" s="90">
        <v>1.68</v>
      </c>
      <c r="I4073" s="90">
        <v>1.68</v>
      </c>
      <c r="J4073" s="90" t="s">
        <v>10509</v>
      </c>
      <c r="K4073" s="90">
        <v>382</v>
      </c>
      <c r="L4073" s="90" t="s">
        <v>10512</v>
      </c>
    </row>
    <row r="4074" spans="1:12" hidden="1" outlineLevel="2" x14ac:dyDescent="0.25">
      <c r="A4074" s="90">
        <v>3</v>
      </c>
      <c r="B4074" s="26">
        <v>926340712</v>
      </c>
      <c r="C4074" s="90">
        <v>20</v>
      </c>
      <c r="D4074" s="90">
        <v>223875</v>
      </c>
      <c r="E4074" s="94">
        <v>43822</v>
      </c>
      <c r="F4074" s="26">
        <v>223875316134</v>
      </c>
      <c r="G4074" s="90">
        <v>316134</v>
      </c>
      <c r="H4074" s="90">
        <v>1.68</v>
      </c>
      <c r="I4074" s="90">
        <v>1.68</v>
      </c>
      <c r="J4074" s="90" t="s">
        <v>10509</v>
      </c>
      <c r="K4074" s="90">
        <v>351</v>
      </c>
      <c r="L4074" s="90" t="s">
        <v>10512</v>
      </c>
    </row>
    <row r="4075" spans="1:12" hidden="1" outlineLevel="2" x14ac:dyDescent="0.25">
      <c r="A4075" s="90">
        <v>3</v>
      </c>
      <c r="B4075" s="26">
        <v>926340712</v>
      </c>
      <c r="C4075" s="90">
        <v>20</v>
      </c>
      <c r="D4075" s="90">
        <v>226747</v>
      </c>
      <c r="E4075" s="94">
        <v>43851</v>
      </c>
      <c r="F4075" s="26">
        <v>226747318832</v>
      </c>
      <c r="G4075" s="90">
        <v>318832</v>
      </c>
      <c r="H4075" s="90">
        <v>1.68</v>
      </c>
      <c r="I4075" s="90">
        <v>1.68</v>
      </c>
      <c r="J4075" s="90" t="s">
        <v>10509</v>
      </c>
      <c r="K4075" s="90">
        <v>320</v>
      </c>
      <c r="L4075" s="90" t="s">
        <v>10512</v>
      </c>
    </row>
    <row r="4076" spans="1:12" hidden="1" outlineLevel="2" x14ac:dyDescent="0.25">
      <c r="A4076" s="90">
        <v>3</v>
      </c>
      <c r="B4076" s="26">
        <v>926341850</v>
      </c>
      <c r="C4076" s="90">
        <v>20</v>
      </c>
      <c r="D4076" s="90">
        <v>218009</v>
      </c>
      <c r="E4076" s="94">
        <v>43759</v>
      </c>
      <c r="F4076" s="26">
        <v>218009310591</v>
      </c>
      <c r="G4076" s="90">
        <v>310591</v>
      </c>
      <c r="H4076" s="90">
        <v>1.68</v>
      </c>
      <c r="I4076" s="90">
        <v>1.68</v>
      </c>
      <c r="J4076" s="90" t="s">
        <v>10509</v>
      </c>
      <c r="K4076" s="90">
        <v>412</v>
      </c>
      <c r="L4076" s="90" t="s">
        <v>10512</v>
      </c>
    </row>
    <row r="4077" spans="1:12" hidden="1" outlineLevel="2" x14ac:dyDescent="0.25">
      <c r="A4077" s="90">
        <v>3</v>
      </c>
      <c r="B4077" s="26">
        <v>926350018</v>
      </c>
      <c r="C4077" s="90">
        <v>20</v>
      </c>
      <c r="D4077" s="90">
        <v>170870</v>
      </c>
      <c r="E4077" s="94">
        <v>43154</v>
      </c>
      <c r="F4077" s="26">
        <v>170870262520</v>
      </c>
      <c r="G4077" s="90">
        <v>262520</v>
      </c>
      <c r="H4077" s="90">
        <v>6.7</v>
      </c>
      <c r="I4077" s="90">
        <v>6.7</v>
      </c>
      <c r="J4077" s="90" t="s">
        <v>10509</v>
      </c>
      <c r="K4077" s="90">
        <v>1022</v>
      </c>
      <c r="L4077" s="90" t="s">
        <v>10512</v>
      </c>
    </row>
    <row r="4078" spans="1:12" hidden="1" outlineLevel="2" x14ac:dyDescent="0.25">
      <c r="A4078" s="90">
        <v>3</v>
      </c>
      <c r="B4078" s="26">
        <v>926350018</v>
      </c>
      <c r="C4078" s="90">
        <v>20</v>
      </c>
      <c r="D4078" s="90">
        <v>174414</v>
      </c>
      <c r="E4078" s="94">
        <v>43214</v>
      </c>
      <c r="F4078" s="26">
        <v>174414267595</v>
      </c>
      <c r="G4078" s="90">
        <v>267595</v>
      </c>
      <c r="H4078" s="90">
        <v>1.38</v>
      </c>
      <c r="I4078" s="90">
        <v>1.38</v>
      </c>
      <c r="J4078" s="90" t="s">
        <v>10509</v>
      </c>
      <c r="K4078" s="90">
        <v>961</v>
      </c>
      <c r="L4078" s="90" t="s">
        <v>10512</v>
      </c>
    </row>
    <row r="4079" spans="1:12" hidden="1" outlineLevel="2" x14ac:dyDescent="0.25">
      <c r="A4079" s="90">
        <v>3</v>
      </c>
      <c r="B4079" s="26">
        <v>926438094</v>
      </c>
      <c r="C4079" s="90">
        <v>20</v>
      </c>
      <c r="D4079" s="90">
        <v>215616</v>
      </c>
      <c r="E4079" s="94">
        <v>43731</v>
      </c>
      <c r="F4079" s="26">
        <v>215616308260</v>
      </c>
      <c r="G4079" s="90">
        <v>308260</v>
      </c>
      <c r="H4079" s="90">
        <v>2.4300000000000002</v>
      </c>
      <c r="I4079" s="90">
        <v>2.4300000000000002</v>
      </c>
      <c r="J4079" s="90" t="s">
        <v>10509</v>
      </c>
      <c r="K4079" s="90">
        <v>443</v>
      </c>
      <c r="L4079" s="90" t="s">
        <v>10512</v>
      </c>
    </row>
    <row r="4080" spans="1:12" hidden="1" outlineLevel="2" x14ac:dyDescent="0.25">
      <c r="A4080" s="90">
        <v>3</v>
      </c>
      <c r="B4080" s="26">
        <v>926438094</v>
      </c>
      <c r="C4080" s="90">
        <v>20</v>
      </c>
      <c r="D4080" s="90">
        <v>218475</v>
      </c>
      <c r="E4080" s="94">
        <v>43759</v>
      </c>
      <c r="F4080" s="26">
        <v>218475310989</v>
      </c>
      <c r="G4080" s="90">
        <v>310989</v>
      </c>
      <c r="H4080" s="90">
        <v>2.2599999999999998</v>
      </c>
      <c r="I4080" s="90">
        <v>2.2599999999999998</v>
      </c>
      <c r="J4080" s="90" t="s">
        <v>10509</v>
      </c>
      <c r="K4080" s="90">
        <v>412</v>
      </c>
      <c r="L4080" s="90" t="s">
        <v>10512</v>
      </c>
    </row>
    <row r="4081" spans="1:12" hidden="1" outlineLevel="2" x14ac:dyDescent="0.25">
      <c r="A4081" s="90">
        <v>3</v>
      </c>
      <c r="B4081" s="26">
        <v>926442823</v>
      </c>
      <c r="C4081" s="90">
        <v>20</v>
      </c>
      <c r="D4081" s="90">
        <v>178175</v>
      </c>
      <c r="E4081" s="94">
        <v>43273</v>
      </c>
      <c r="F4081" s="26">
        <v>178175271349</v>
      </c>
      <c r="G4081" s="90">
        <v>271349</v>
      </c>
      <c r="H4081" s="90">
        <v>1.68</v>
      </c>
      <c r="I4081" s="90">
        <v>1.68</v>
      </c>
      <c r="J4081" s="90" t="s">
        <v>10509</v>
      </c>
      <c r="K4081" s="90">
        <v>900</v>
      </c>
      <c r="L4081" s="90" t="s">
        <v>10512</v>
      </c>
    </row>
    <row r="4082" spans="1:12" hidden="1" outlineLevel="2" x14ac:dyDescent="0.25">
      <c r="A4082" s="90">
        <v>3</v>
      </c>
      <c r="B4082" s="26">
        <v>926505256</v>
      </c>
      <c r="C4082" s="90">
        <v>20</v>
      </c>
      <c r="D4082" s="90">
        <v>170847</v>
      </c>
      <c r="E4082" s="94">
        <v>43154</v>
      </c>
      <c r="F4082" s="26">
        <v>170847262497</v>
      </c>
      <c r="G4082" s="90">
        <v>262497</v>
      </c>
      <c r="H4082" s="90">
        <v>25.41</v>
      </c>
      <c r="I4082" s="90">
        <v>25.41</v>
      </c>
      <c r="J4082" s="90" t="s">
        <v>10509</v>
      </c>
      <c r="K4082" s="90">
        <v>1022</v>
      </c>
      <c r="L4082" s="90" t="s">
        <v>10512</v>
      </c>
    </row>
    <row r="4083" spans="1:12" hidden="1" outlineLevel="2" x14ac:dyDescent="0.25">
      <c r="A4083" s="90">
        <v>3</v>
      </c>
      <c r="B4083" s="26">
        <v>926531732</v>
      </c>
      <c r="C4083" s="90">
        <v>20</v>
      </c>
      <c r="D4083" s="90">
        <v>170618</v>
      </c>
      <c r="E4083" s="94">
        <v>43154</v>
      </c>
      <c r="F4083" s="26">
        <v>170618262268</v>
      </c>
      <c r="G4083" s="90">
        <v>262268</v>
      </c>
      <c r="H4083" s="90">
        <v>0.13</v>
      </c>
      <c r="I4083" s="90">
        <v>0.13</v>
      </c>
      <c r="J4083" s="90" t="s">
        <v>10509</v>
      </c>
      <c r="K4083" s="90">
        <v>1022</v>
      </c>
      <c r="L4083" s="90" t="s">
        <v>10512</v>
      </c>
    </row>
    <row r="4084" spans="1:12" hidden="1" outlineLevel="2" x14ac:dyDescent="0.25">
      <c r="A4084" s="90">
        <v>3</v>
      </c>
      <c r="B4084" s="26">
        <v>926534264</v>
      </c>
      <c r="C4084" s="90">
        <v>20</v>
      </c>
      <c r="D4084" s="90">
        <v>223681</v>
      </c>
      <c r="E4084" s="94">
        <v>43822</v>
      </c>
      <c r="F4084" s="26">
        <v>223681315954</v>
      </c>
      <c r="G4084" s="90">
        <v>315954</v>
      </c>
      <c r="H4084" s="90">
        <v>19.79</v>
      </c>
      <c r="I4084" s="90">
        <v>19.79</v>
      </c>
      <c r="J4084" s="90" t="s">
        <v>10509</v>
      </c>
      <c r="K4084" s="90">
        <v>351</v>
      </c>
      <c r="L4084" s="90" t="s">
        <v>10512</v>
      </c>
    </row>
    <row r="4085" spans="1:12" hidden="1" outlineLevel="2" x14ac:dyDescent="0.25">
      <c r="A4085" s="90">
        <v>3</v>
      </c>
      <c r="B4085" s="26">
        <v>926534264</v>
      </c>
      <c r="C4085" s="90">
        <v>20</v>
      </c>
      <c r="D4085" s="90">
        <v>226555</v>
      </c>
      <c r="E4085" s="94">
        <v>43851</v>
      </c>
      <c r="F4085" s="26">
        <v>226555318654</v>
      </c>
      <c r="G4085" s="90">
        <v>318654</v>
      </c>
      <c r="H4085" s="90">
        <v>32.94</v>
      </c>
      <c r="I4085" s="90">
        <v>32.94</v>
      </c>
      <c r="J4085" s="90" t="s">
        <v>10509</v>
      </c>
      <c r="K4085" s="90">
        <v>320</v>
      </c>
      <c r="L4085" s="90" t="s">
        <v>10512</v>
      </c>
    </row>
    <row r="4086" spans="1:12" hidden="1" outlineLevel="2" x14ac:dyDescent="0.25">
      <c r="A4086" s="90">
        <v>3</v>
      </c>
      <c r="B4086" s="26">
        <v>926534264</v>
      </c>
      <c r="C4086" s="90">
        <v>20</v>
      </c>
      <c r="D4086" s="90">
        <v>229464</v>
      </c>
      <c r="E4086" s="94">
        <v>43882</v>
      </c>
      <c r="F4086" s="26">
        <v>229464321370</v>
      </c>
      <c r="G4086" s="90">
        <v>321370</v>
      </c>
      <c r="H4086" s="90">
        <v>18.21</v>
      </c>
      <c r="I4086" s="90">
        <v>18.21</v>
      </c>
      <c r="J4086" s="90" t="s">
        <v>10509</v>
      </c>
      <c r="K4086" s="90">
        <v>291</v>
      </c>
      <c r="L4086" s="90" t="s">
        <v>10512</v>
      </c>
    </row>
    <row r="4087" spans="1:12" hidden="1" outlineLevel="2" x14ac:dyDescent="0.25">
      <c r="A4087" s="90">
        <v>3</v>
      </c>
      <c r="B4087" s="26">
        <v>926536095</v>
      </c>
      <c r="C4087" s="90">
        <v>20</v>
      </c>
      <c r="D4087" s="90">
        <v>214480</v>
      </c>
      <c r="E4087" s="94">
        <v>43731</v>
      </c>
      <c r="F4087" s="26">
        <v>214480307198</v>
      </c>
      <c r="G4087" s="90">
        <v>307198</v>
      </c>
      <c r="H4087" s="90">
        <v>1.68</v>
      </c>
      <c r="I4087" s="90">
        <v>1.68</v>
      </c>
      <c r="J4087" s="90" t="s">
        <v>10509</v>
      </c>
      <c r="K4087" s="90">
        <v>443</v>
      </c>
      <c r="L4087" s="90" t="s">
        <v>10512</v>
      </c>
    </row>
    <row r="4088" spans="1:12" hidden="1" outlineLevel="2" x14ac:dyDescent="0.25">
      <c r="A4088" s="90">
        <v>3</v>
      </c>
      <c r="B4088" s="26">
        <v>926553710</v>
      </c>
      <c r="C4088" s="90">
        <v>20</v>
      </c>
      <c r="D4088" s="90">
        <v>214197</v>
      </c>
      <c r="E4088" s="94">
        <v>43731</v>
      </c>
      <c r="F4088" s="26">
        <v>214197306915</v>
      </c>
      <c r="G4088" s="90">
        <v>306915</v>
      </c>
      <c r="H4088" s="90">
        <v>26.84</v>
      </c>
      <c r="I4088" s="90">
        <v>26.84</v>
      </c>
      <c r="J4088" s="90" t="s">
        <v>10509</v>
      </c>
      <c r="K4088" s="90">
        <v>443</v>
      </c>
      <c r="L4088" s="90" t="s">
        <v>10512</v>
      </c>
    </row>
    <row r="4089" spans="1:12" hidden="1" outlineLevel="2" x14ac:dyDescent="0.25">
      <c r="A4089" s="90">
        <v>3</v>
      </c>
      <c r="B4089" s="26">
        <v>926553710</v>
      </c>
      <c r="C4089" s="90">
        <v>20</v>
      </c>
      <c r="D4089" s="90">
        <v>217123</v>
      </c>
      <c r="E4089" s="94">
        <v>43759</v>
      </c>
      <c r="F4089" s="26">
        <v>217123309708</v>
      </c>
      <c r="G4089" s="90">
        <v>309708</v>
      </c>
      <c r="H4089" s="90">
        <v>21.44</v>
      </c>
      <c r="I4089" s="90">
        <v>21.44</v>
      </c>
      <c r="J4089" s="90" t="s">
        <v>10509</v>
      </c>
      <c r="K4089" s="90">
        <v>412</v>
      </c>
      <c r="L4089" s="90" t="s">
        <v>10512</v>
      </c>
    </row>
    <row r="4090" spans="1:12" hidden="1" outlineLevel="2" x14ac:dyDescent="0.25">
      <c r="A4090" s="90">
        <v>3</v>
      </c>
      <c r="B4090" s="26">
        <v>926553710</v>
      </c>
      <c r="C4090" s="90">
        <v>20</v>
      </c>
      <c r="D4090" s="90">
        <v>220047</v>
      </c>
      <c r="E4090" s="94">
        <v>43790</v>
      </c>
      <c r="F4090" s="26">
        <v>220047312481</v>
      </c>
      <c r="G4090" s="90">
        <v>312481</v>
      </c>
      <c r="H4090" s="90">
        <v>18.03</v>
      </c>
      <c r="I4090" s="90">
        <v>18.03</v>
      </c>
      <c r="J4090" s="90" t="s">
        <v>10509</v>
      </c>
      <c r="K4090" s="90">
        <v>382</v>
      </c>
      <c r="L4090" s="90" t="s">
        <v>10512</v>
      </c>
    </row>
    <row r="4091" spans="1:12" hidden="1" outlineLevel="2" x14ac:dyDescent="0.25">
      <c r="A4091" s="90">
        <v>3</v>
      </c>
      <c r="B4091" s="26">
        <v>926555939</v>
      </c>
      <c r="C4091" s="90">
        <v>20</v>
      </c>
      <c r="D4091" s="90">
        <v>168765</v>
      </c>
      <c r="E4091" s="94">
        <v>43124</v>
      </c>
      <c r="F4091" s="26">
        <v>168765260417</v>
      </c>
      <c r="G4091" s="90">
        <v>260417</v>
      </c>
      <c r="H4091" s="90">
        <v>1.9</v>
      </c>
      <c r="I4091" s="90">
        <v>1.9</v>
      </c>
      <c r="J4091" s="90" t="s">
        <v>10509</v>
      </c>
      <c r="K4091" s="90">
        <v>1050</v>
      </c>
      <c r="L4091" s="90" t="s">
        <v>10512</v>
      </c>
    </row>
    <row r="4092" spans="1:12" hidden="1" outlineLevel="2" x14ac:dyDescent="0.25">
      <c r="A4092" s="90">
        <v>3</v>
      </c>
      <c r="B4092" s="26">
        <v>926576901</v>
      </c>
      <c r="C4092" s="90">
        <v>20</v>
      </c>
      <c r="D4092" s="90">
        <v>234728</v>
      </c>
      <c r="E4092" s="94">
        <v>43942</v>
      </c>
      <c r="F4092" s="26">
        <v>234728326209</v>
      </c>
      <c r="G4092" s="90">
        <v>326209</v>
      </c>
      <c r="H4092" s="90">
        <v>0.35</v>
      </c>
      <c r="I4092" s="90">
        <v>0.35</v>
      </c>
      <c r="J4092" s="90" t="s">
        <v>10509</v>
      </c>
      <c r="K4092" s="90">
        <v>230</v>
      </c>
      <c r="L4092" s="90" t="s">
        <v>10512</v>
      </c>
    </row>
    <row r="4093" spans="1:12" hidden="1" outlineLevel="2" x14ac:dyDescent="0.25">
      <c r="A4093" s="90">
        <v>3</v>
      </c>
      <c r="B4093" s="26">
        <v>926576901</v>
      </c>
      <c r="C4093" s="90">
        <v>20</v>
      </c>
      <c r="D4093" s="90">
        <v>237688</v>
      </c>
      <c r="E4093" s="94">
        <v>43972</v>
      </c>
      <c r="F4093" s="26">
        <v>237688328967</v>
      </c>
      <c r="G4093" s="90">
        <v>328967</v>
      </c>
      <c r="H4093" s="90">
        <v>1.38</v>
      </c>
      <c r="I4093" s="90">
        <v>1.38</v>
      </c>
      <c r="J4093" s="90" t="s">
        <v>10509</v>
      </c>
      <c r="K4093" s="90">
        <v>199</v>
      </c>
      <c r="L4093" s="90" t="s">
        <v>10512</v>
      </c>
    </row>
    <row r="4094" spans="1:12" hidden="1" outlineLevel="2" x14ac:dyDescent="0.25">
      <c r="A4094" s="90">
        <v>3</v>
      </c>
      <c r="B4094" s="26">
        <v>926586132</v>
      </c>
      <c r="C4094" s="90">
        <v>20</v>
      </c>
      <c r="D4094" s="90">
        <v>204079</v>
      </c>
      <c r="E4094" s="94">
        <v>43607</v>
      </c>
      <c r="F4094" s="26">
        <v>204079297142</v>
      </c>
      <c r="G4094" s="90">
        <v>297142</v>
      </c>
      <c r="H4094" s="90">
        <v>12.97</v>
      </c>
      <c r="I4094" s="90">
        <v>12.97</v>
      </c>
      <c r="J4094" s="90" t="s">
        <v>10509</v>
      </c>
      <c r="K4094" s="90">
        <v>565</v>
      </c>
      <c r="L4094" s="90" t="s">
        <v>10512</v>
      </c>
    </row>
    <row r="4095" spans="1:12" hidden="1" outlineLevel="2" x14ac:dyDescent="0.25">
      <c r="A4095" s="90">
        <v>3</v>
      </c>
      <c r="B4095" s="26">
        <v>926604190</v>
      </c>
      <c r="C4095" s="90">
        <v>20</v>
      </c>
      <c r="D4095" s="90">
        <v>232480</v>
      </c>
      <c r="E4095" s="94">
        <v>43913</v>
      </c>
      <c r="F4095" s="26">
        <v>232480324179</v>
      </c>
      <c r="G4095" s="90">
        <v>324179</v>
      </c>
      <c r="H4095" s="90">
        <v>1.81</v>
      </c>
      <c r="I4095" s="90">
        <v>1.81</v>
      </c>
      <c r="J4095" s="90" t="s">
        <v>10509</v>
      </c>
      <c r="K4095" s="90">
        <v>260</v>
      </c>
      <c r="L4095" s="90" t="s">
        <v>10512</v>
      </c>
    </row>
    <row r="4096" spans="1:12" hidden="1" outlineLevel="2" x14ac:dyDescent="0.25">
      <c r="A4096" s="90">
        <v>3</v>
      </c>
      <c r="B4096" s="26">
        <v>926604190</v>
      </c>
      <c r="C4096" s="90">
        <v>20</v>
      </c>
      <c r="D4096" s="90">
        <v>238447</v>
      </c>
      <c r="E4096" s="94">
        <v>43972</v>
      </c>
      <c r="F4096" s="26">
        <v>238447329722</v>
      </c>
      <c r="G4096" s="90">
        <v>329722</v>
      </c>
      <c r="H4096" s="90">
        <v>30.07</v>
      </c>
      <c r="I4096" s="90">
        <v>30.07</v>
      </c>
      <c r="J4096" s="90" t="s">
        <v>10509</v>
      </c>
      <c r="K4096" s="90">
        <v>199</v>
      </c>
      <c r="L4096" s="90" t="s">
        <v>10512</v>
      </c>
    </row>
    <row r="4097" spans="1:12" hidden="1" outlineLevel="2" x14ac:dyDescent="0.25">
      <c r="A4097" s="90">
        <v>3</v>
      </c>
      <c r="B4097" s="26">
        <v>926622218</v>
      </c>
      <c r="C4097" s="90">
        <v>20</v>
      </c>
      <c r="D4097" s="90">
        <v>232138</v>
      </c>
      <c r="E4097" s="94">
        <v>43913</v>
      </c>
      <c r="F4097" s="26">
        <v>232138323840</v>
      </c>
      <c r="G4097" s="90">
        <v>323840</v>
      </c>
      <c r="H4097" s="90">
        <v>1.68</v>
      </c>
      <c r="I4097" s="90">
        <v>1.68</v>
      </c>
      <c r="J4097" s="90" t="s">
        <v>10509</v>
      </c>
      <c r="K4097" s="90">
        <v>260</v>
      </c>
      <c r="L4097" s="90" t="s">
        <v>10512</v>
      </c>
    </row>
    <row r="4098" spans="1:12" hidden="1" outlineLevel="2" x14ac:dyDescent="0.25">
      <c r="A4098" s="90">
        <v>3</v>
      </c>
      <c r="B4098" s="26">
        <v>926622218</v>
      </c>
      <c r="C4098" s="90">
        <v>20</v>
      </c>
      <c r="D4098" s="90">
        <v>235130</v>
      </c>
      <c r="E4098" s="94">
        <v>43942</v>
      </c>
      <c r="F4098" s="26">
        <v>235130326610</v>
      </c>
      <c r="G4098" s="90">
        <v>326610</v>
      </c>
      <c r="H4098" s="90">
        <v>1.68</v>
      </c>
      <c r="I4098" s="90">
        <v>1.68</v>
      </c>
      <c r="J4098" s="90" t="s">
        <v>10509</v>
      </c>
      <c r="K4098" s="90">
        <v>230</v>
      </c>
      <c r="L4098" s="90" t="s">
        <v>10512</v>
      </c>
    </row>
    <row r="4099" spans="1:12" hidden="1" outlineLevel="2" x14ac:dyDescent="0.25">
      <c r="A4099" s="90">
        <v>3</v>
      </c>
      <c r="B4099" s="26">
        <v>926622218</v>
      </c>
      <c r="C4099" s="90">
        <v>20</v>
      </c>
      <c r="D4099" s="90">
        <v>237260</v>
      </c>
      <c r="E4099" s="94">
        <v>43972</v>
      </c>
      <c r="F4099" s="26">
        <v>237260328539</v>
      </c>
      <c r="G4099" s="90">
        <v>328539</v>
      </c>
      <c r="H4099" s="90">
        <v>1.68</v>
      </c>
      <c r="I4099" s="90">
        <v>1.68</v>
      </c>
      <c r="J4099" s="90" t="s">
        <v>10509</v>
      </c>
      <c r="K4099" s="90">
        <v>199</v>
      </c>
      <c r="L4099" s="90" t="s">
        <v>10512</v>
      </c>
    </row>
    <row r="4100" spans="1:12" hidden="1" outlineLevel="2" x14ac:dyDescent="0.25">
      <c r="A4100" s="90">
        <v>3</v>
      </c>
      <c r="B4100" s="26">
        <v>926622218</v>
      </c>
      <c r="C4100" s="90">
        <v>20</v>
      </c>
      <c r="D4100" s="90">
        <v>238097</v>
      </c>
      <c r="E4100" s="94">
        <v>43972</v>
      </c>
      <c r="F4100" s="26">
        <v>238097329375</v>
      </c>
      <c r="G4100" s="90">
        <v>329375</v>
      </c>
      <c r="H4100" s="90">
        <v>1.68</v>
      </c>
      <c r="I4100" s="90">
        <v>1.68</v>
      </c>
      <c r="J4100" s="90" t="s">
        <v>10509</v>
      </c>
      <c r="K4100" s="90">
        <v>199</v>
      </c>
      <c r="L4100" s="90" t="s">
        <v>10512</v>
      </c>
    </row>
    <row r="4101" spans="1:12" hidden="1" outlineLevel="2" x14ac:dyDescent="0.25">
      <c r="A4101" s="90">
        <v>3</v>
      </c>
      <c r="B4101" s="26">
        <v>926629544</v>
      </c>
      <c r="C4101" s="90">
        <v>20</v>
      </c>
      <c r="D4101" s="90">
        <v>235998</v>
      </c>
      <c r="E4101" s="94">
        <v>43942</v>
      </c>
      <c r="F4101" s="26">
        <v>235998327377</v>
      </c>
      <c r="G4101" s="90">
        <v>327377</v>
      </c>
      <c r="H4101" s="90">
        <v>4.3899999999999997</v>
      </c>
      <c r="I4101" s="90">
        <v>4.3899999999999997</v>
      </c>
      <c r="J4101" s="90" t="s">
        <v>10509</v>
      </c>
      <c r="K4101" s="90">
        <v>230</v>
      </c>
      <c r="L4101" s="90" t="s">
        <v>10512</v>
      </c>
    </row>
    <row r="4102" spans="1:12" hidden="1" outlineLevel="2" x14ac:dyDescent="0.25">
      <c r="A4102" s="90">
        <v>3</v>
      </c>
      <c r="B4102" s="26">
        <v>926642133</v>
      </c>
      <c r="C4102" s="90">
        <v>20</v>
      </c>
      <c r="D4102" s="90">
        <v>174052</v>
      </c>
      <c r="E4102" s="94">
        <v>43214</v>
      </c>
      <c r="F4102" s="26">
        <v>174052267233</v>
      </c>
      <c r="G4102" s="90">
        <v>267233</v>
      </c>
      <c r="H4102" s="90">
        <v>2.0499999999999998</v>
      </c>
      <c r="I4102" s="90">
        <v>2.0499999999999998</v>
      </c>
      <c r="J4102" s="90" t="s">
        <v>10509</v>
      </c>
      <c r="K4102" s="90">
        <v>961</v>
      </c>
      <c r="L4102" s="90" t="s">
        <v>10512</v>
      </c>
    </row>
    <row r="4103" spans="1:12" hidden="1" outlineLevel="2" x14ac:dyDescent="0.25">
      <c r="A4103" s="90">
        <v>3</v>
      </c>
      <c r="B4103" s="26">
        <v>926642133</v>
      </c>
      <c r="C4103" s="90">
        <v>20</v>
      </c>
      <c r="D4103" s="90">
        <v>177898</v>
      </c>
      <c r="E4103" s="94">
        <v>43273</v>
      </c>
      <c r="F4103" s="26">
        <v>177898271072</v>
      </c>
      <c r="G4103" s="90">
        <v>271072</v>
      </c>
      <c r="H4103" s="90">
        <v>2.4300000000000002</v>
      </c>
      <c r="I4103" s="90">
        <v>2.4300000000000002</v>
      </c>
      <c r="J4103" s="90" t="s">
        <v>10509</v>
      </c>
      <c r="K4103" s="90">
        <v>900</v>
      </c>
      <c r="L4103" s="90" t="s">
        <v>10512</v>
      </c>
    </row>
    <row r="4104" spans="1:12" hidden="1" outlineLevel="2" x14ac:dyDescent="0.25">
      <c r="A4104" s="90">
        <v>3</v>
      </c>
      <c r="B4104" s="26">
        <v>926648635</v>
      </c>
      <c r="C4104" s="90">
        <v>20</v>
      </c>
      <c r="D4104" s="90">
        <v>174498</v>
      </c>
      <c r="E4104" s="94">
        <v>43214</v>
      </c>
      <c r="F4104" s="26">
        <v>174498267679</v>
      </c>
      <c r="G4104" s="90">
        <v>267679</v>
      </c>
      <c r="H4104" s="90">
        <v>0.1</v>
      </c>
      <c r="I4104" s="90">
        <v>0.1</v>
      </c>
      <c r="J4104" s="90" t="s">
        <v>10509</v>
      </c>
      <c r="K4104" s="90">
        <v>961</v>
      </c>
      <c r="L4104" s="90" t="s">
        <v>10512</v>
      </c>
    </row>
    <row r="4105" spans="1:12" hidden="1" outlineLevel="2" x14ac:dyDescent="0.25">
      <c r="A4105" s="90">
        <v>3</v>
      </c>
      <c r="B4105" s="26">
        <v>926693003</v>
      </c>
      <c r="C4105" s="90">
        <v>20</v>
      </c>
      <c r="D4105" s="90">
        <v>203979</v>
      </c>
      <c r="E4105" s="94">
        <v>43607</v>
      </c>
      <c r="F4105" s="26">
        <v>203979297042</v>
      </c>
      <c r="G4105" s="90">
        <v>297042</v>
      </c>
      <c r="H4105" s="90">
        <v>12</v>
      </c>
      <c r="I4105" s="90">
        <v>12</v>
      </c>
      <c r="J4105" s="90" t="s">
        <v>10509</v>
      </c>
      <c r="K4105" s="90">
        <v>565</v>
      </c>
      <c r="L4105" s="90" t="s">
        <v>10512</v>
      </c>
    </row>
    <row r="4106" spans="1:12" hidden="1" outlineLevel="2" x14ac:dyDescent="0.25">
      <c r="A4106" s="90">
        <v>3</v>
      </c>
      <c r="B4106" s="26">
        <v>926709494</v>
      </c>
      <c r="C4106" s="90">
        <v>20</v>
      </c>
      <c r="D4106" s="90">
        <v>174445</v>
      </c>
      <c r="E4106" s="94">
        <v>43214</v>
      </c>
      <c r="F4106" s="26">
        <v>174445267626</v>
      </c>
      <c r="G4106" s="90">
        <v>267626</v>
      </c>
      <c r="H4106" s="90">
        <v>0.17</v>
      </c>
      <c r="I4106" s="90">
        <v>0.17</v>
      </c>
      <c r="J4106" s="90" t="s">
        <v>10509</v>
      </c>
      <c r="K4106" s="90">
        <v>961</v>
      </c>
      <c r="L4106" s="90" t="s">
        <v>10512</v>
      </c>
    </row>
    <row r="4107" spans="1:12" hidden="1" outlineLevel="2" x14ac:dyDescent="0.25">
      <c r="A4107" s="90">
        <v>3</v>
      </c>
      <c r="B4107" s="26">
        <v>926713702</v>
      </c>
      <c r="C4107" s="90">
        <v>20</v>
      </c>
      <c r="D4107" s="90">
        <v>186788</v>
      </c>
      <c r="E4107" s="94">
        <v>43396</v>
      </c>
      <c r="F4107" s="26">
        <v>186788279943</v>
      </c>
      <c r="G4107" s="90">
        <v>279943</v>
      </c>
      <c r="H4107" s="90">
        <v>2.13</v>
      </c>
      <c r="I4107" s="90">
        <v>2.13</v>
      </c>
      <c r="J4107" s="90" t="s">
        <v>10509</v>
      </c>
      <c r="K4107" s="90">
        <v>777</v>
      </c>
      <c r="L4107" s="90" t="s">
        <v>10512</v>
      </c>
    </row>
    <row r="4108" spans="1:12" hidden="1" outlineLevel="2" x14ac:dyDescent="0.25">
      <c r="A4108" s="90">
        <v>3</v>
      </c>
      <c r="B4108" s="26">
        <v>926713702</v>
      </c>
      <c r="C4108" s="90">
        <v>20</v>
      </c>
      <c r="D4108" s="90">
        <v>189097</v>
      </c>
      <c r="E4108" s="94">
        <v>43426</v>
      </c>
      <c r="F4108" s="26">
        <v>189097282243</v>
      </c>
      <c r="G4108" s="90">
        <v>282243</v>
      </c>
      <c r="H4108" s="90">
        <v>3.08</v>
      </c>
      <c r="I4108" s="90">
        <v>3.08</v>
      </c>
      <c r="J4108" s="90" t="s">
        <v>10509</v>
      </c>
      <c r="K4108" s="90">
        <v>747</v>
      </c>
      <c r="L4108" s="90" t="s">
        <v>10512</v>
      </c>
    </row>
    <row r="4109" spans="1:12" hidden="1" outlineLevel="2" x14ac:dyDescent="0.25">
      <c r="A4109" s="90">
        <v>3</v>
      </c>
      <c r="B4109" s="26">
        <v>926722109001</v>
      </c>
      <c r="C4109" s="90">
        <v>20</v>
      </c>
      <c r="D4109" s="90">
        <v>213321</v>
      </c>
      <c r="E4109" s="94">
        <v>43710</v>
      </c>
      <c r="F4109" s="26">
        <v>213321306054</v>
      </c>
      <c r="G4109" s="90">
        <v>306054</v>
      </c>
      <c r="H4109" s="90">
        <v>0.96</v>
      </c>
      <c r="I4109" s="90">
        <v>0.96</v>
      </c>
      <c r="J4109" s="90" t="s">
        <v>10509</v>
      </c>
      <c r="K4109" s="90">
        <v>473</v>
      </c>
      <c r="L4109" s="90" t="s">
        <v>10512</v>
      </c>
    </row>
    <row r="4110" spans="1:12" hidden="1" outlineLevel="2" x14ac:dyDescent="0.25">
      <c r="A4110" s="90">
        <v>3</v>
      </c>
      <c r="B4110" s="26">
        <v>926738436</v>
      </c>
      <c r="C4110" s="90">
        <v>20</v>
      </c>
      <c r="D4110" s="90">
        <v>214648</v>
      </c>
      <c r="E4110" s="94">
        <v>43731</v>
      </c>
      <c r="F4110" s="26">
        <v>214648307366</v>
      </c>
      <c r="G4110" s="90">
        <v>307366</v>
      </c>
      <c r="H4110" s="90">
        <v>9.16</v>
      </c>
      <c r="I4110" s="90">
        <v>9.16</v>
      </c>
      <c r="J4110" s="90" t="s">
        <v>10509</v>
      </c>
      <c r="K4110" s="90">
        <v>443</v>
      </c>
      <c r="L4110" s="90" t="s">
        <v>10512</v>
      </c>
    </row>
    <row r="4111" spans="1:12" hidden="1" outlineLevel="2" x14ac:dyDescent="0.25">
      <c r="A4111" s="90">
        <v>3</v>
      </c>
      <c r="B4111" s="26">
        <v>926746850</v>
      </c>
      <c r="C4111" s="90">
        <v>20</v>
      </c>
      <c r="D4111" s="90">
        <v>196073</v>
      </c>
      <c r="E4111" s="94">
        <v>43518</v>
      </c>
      <c r="F4111" s="26">
        <v>196073289186</v>
      </c>
      <c r="G4111" s="90">
        <v>289186</v>
      </c>
      <c r="H4111" s="90">
        <v>9.6</v>
      </c>
      <c r="I4111" s="90">
        <v>9.6</v>
      </c>
      <c r="J4111" s="90" t="s">
        <v>10509</v>
      </c>
      <c r="K4111" s="90">
        <v>657</v>
      </c>
      <c r="L4111" s="90" t="s">
        <v>10512</v>
      </c>
    </row>
    <row r="4112" spans="1:12" hidden="1" outlineLevel="2" x14ac:dyDescent="0.25">
      <c r="A4112" s="90">
        <v>3</v>
      </c>
      <c r="B4112" s="26">
        <v>926746850</v>
      </c>
      <c r="C4112" s="90">
        <v>20</v>
      </c>
      <c r="D4112" s="90">
        <v>198405</v>
      </c>
      <c r="E4112" s="94">
        <v>43546</v>
      </c>
      <c r="F4112" s="26">
        <v>198405291506</v>
      </c>
      <c r="G4112" s="90">
        <v>291506</v>
      </c>
      <c r="H4112" s="90">
        <v>10.14</v>
      </c>
      <c r="I4112" s="90">
        <v>10.14</v>
      </c>
      <c r="J4112" s="90" t="s">
        <v>10509</v>
      </c>
      <c r="K4112" s="90">
        <v>626</v>
      </c>
      <c r="L4112" s="90" t="s">
        <v>10512</v>
      </c>
    </row>
    <row r="4113" spans="1:12" hidden="1" outlineLevel="2" x14ac:dyDescent="0.25">
      <c r="A4113" s="90">
        <v>3</v>
      </c>
      <c r="B4113" s="26">
        <v>926773078</v>
      </c>
      <c r="C4113" s="90">
        <v>20</v>
      </c>
      <c r="D4113" s="90">
        <v>222430</v>
      </c>
      <c r="E4113" s="94">
        <v>43822</v>
      </c>
      <c r="F4113" s="26">
        <v>222430314706</v>
      </c>
      <c r="G4113" s="90">
        <v>314706</v>
      </c>
      <c r="H4113" s="90">
        <v>12.01</v>
      </c>
      <c r="I4113" s="90">
        <v>12.01</v>
      </c>
      <c r="J4113" s="90" t="s">
        <v>10509</v>
      </c>
      <c r="K4113" s="90">
        <v>351</v>
      </c>
      <c r="L4113" s="90" t="s">
        <v>10512</v>
      </c>
    </row>
    <row r="4114" spans="1:12" hidden="1" outlineLevel="2" x14ac:dyDescent="0.25">
      <c r="A4114" s="90">
        <v>3</v>
      </c>
      <c r="B4114" s="26">
        <v>926773078</v>
      </c>
      <c r="C4114" s="90">
        <v>20</v>
      </c>
      <c r="D4114" s="90">
        <v>225277</v>
      </c>
      <c r="E4114" s="94">
        <v>43851</v>
      </c>
      <c r="F4114" s="26">
        <v>225277317378</v>
      </c>
      <c r="G4114" s="90">
        <v>317378</v>
      </c>
      <c r="H4114" s="90">
        <v>8.3800000000000008</v>
      </c>
      <c r="I4114" s="90">
        <v>8.3800000000000008</v>
      </c>
      <c r="J4114" s="90" t="s">
        <v>10509</v>
      </c>
      <c r="K4114" s="90">
        <v>320</v>
      </c>
      <c r="L4114" s="90" t="s">
        <v>10512</v>
      </c>
    </row>
    <row r="4115" spans="1:12" hidden="1" outlineLevel="2" x14ac:dyDescent="0.25">
      <c r="A4115" s="90">
        <v>3</v>
      </c>
      <c r="B4115" s="26">
        <v>926774464</v>
      </c>
      <c r="C4115" s="90">
        <v>20</v>
      </c>
      <c r="D4115" s="90">
        <v>191652</v>
      </c>
      <c r="E4115" s="94">
        <v>43455</v>
      </c>
      <c r="F4115" s="26">
        <v>191652284786</v>
      </c>
      <c r="G4115" s="90">
        <v>284786</v>
      </c>
      <c r="H4115" s="90">
        <v>15.23</v>
      </c>
      <c r="I4115" s="90">
        <v>15.23</v>
      </c>
      <c r="J4115" s="90" t="s">
        <v>10509</v>
      </c>
      <c r="K4115" s="90">
        <v>716</v>
      </c>
      <c r="L4115" s="90" t="s">
        <v>10512</v>
      </c>
    </row>
    <row r="4116" spans="1:12" hidden="1" outlineLevel="2" x14ac:dyDescent="0.25">
      <c r="A4116" s="90">
        <v>3</v>
      </c>
      <c r="B4116" s="26">
        <v>926829136</v>
      </c>
      <c r="C4116" s="90">
        <v>20</v>
      </c>
      <c r="D4116" s="90">
        <v>220566</v>
      </c>
      <c r="E4116" s="94">
        <v>43790</v>
      </c>
      <c r="F4116" s="26">
        <v>220566312999</v>
      </c>
      <c r="G4116" s="90">
        <v>312999</v>
      </c>
      <c r="H4116" s="90">
        <v>1.68</v>
      </c>
      <c r="I4116" s="90">
        <v>1.68</v>
      </c>
      <c r="J4116" s="90" t="s">
        <v>10509</v>
      </c>
      <c r="K4116" s="90">
        <v>382</v>
      </c>
      <c r="L4116" s="90" t="s">
        <v>10512</v>
      </c>
    </row>
    <row r="4117" spans="1:12" hidden="1" outlineLevel="2" x14ac:dyDescent="0.25">
      <c r="A4117" s="90">
        <v>3</v>
      </c>
      <c r="B4117" s="26">
        <v>926829136</v>
      </c>
      <c r="C4117" s="90">
        <v>20</v>
      </c>
      <c r="D4117" s="90">
        <v>226254</v>
      </c>
      <c r="E4117" s="94">
        <v>43851</v>
      </c>
      <c r="F4117" s="26">
        <v>226254318354</v>
      </c>
      <c r="G4117" s="90">
        <v>318354</v>
      </c>
      <c r="H4117" s="90">
        <v>1.68</v>
      </c>
      <c r="I4117" s="90">
        <v>1.68</v>
      </c>
      <c r="J4117" s="90" t="s">
        <v>10509</v>
      </c>
      <c r="K4117" s="90">
        <v>320</v>
      </c>
      <c r="L4117" s="90" t="s">
        <v>10512</v>
      </c>
    </row>
    <row r="4118" spans="1:12" hidden="1" outlineLevel="2" x14ac:dyDescent="0.25">
      <c r="A4118" s="90">
        <v>3</v>
      </c>
      <c r="B4118" s="26">
        <v>926835851</v>
      </c>
      <c r="C4118" s="90">
        <v>20</v>
      </c>
      <c r="D4118" s="90">
        <v>172074</v>
      </c>
      <c r="E4118" s="94">
        <v>43185</v>
      </c>
      <c r="F4118" s="26">
        <v>172074263721</v>
      </c>
      <c r="G4118" s="90">
        <v>263721</v>
      </c>
      <c r="H4118" s="90">
        <v>1.68</v>
      </c>
      <c r="I4118" s="90">
        <v>1.68</v>
      </c>
      <c r="J4118" s="90" t="s">
        <v>10509</v>
      </c>
      <c r="K4118" s="90">
        <v>991</v>
      </c>
      <c r="L4118" s="90" t="s">
        <v>10512</v>
      </c>
    </row>
    <row r="4119" spans="1:12" hidden="1" outlineLevel="2" x14ac:dyDescent="0.25">
      <c r="A4119" s="90">
        <v>3</v>
      </c>
      <c r="B4119" s="26">
        <v>926863093</v>
      </c>
      <c r="C4119" s="90">
        <v>20</v>
      </c>
      <c r="D4119" s="90">
        <v>204462</v>
      </c>
      <c r="E4119" s="94">
        <v>43607</v>
      </c>
      <c r="F4119" s="26">
        <v>204462297505</v>
      </c>
      <c r="G4119" s="90">
        <v>297505</v>
      </c>
      <c r="H4119" s="90">
        <v>5.96</v>
      </c>
      <c r="I4119" s="90">
        <v>5.96</v>
      </c>
      <c r="J4119" s="90" t="s">
        <v>10509</v>
      </c>
      <c r="K4119" s="90">
        <v>565</v>
      </c>
      <c r="L4119" s="90" t="s">
        <v>10512</v>
      </c>
    </row>
    <row r="4120" spans="1:12" hidden="1" outlineLevel="2" x14ac:dyDescent="0.25">
      <c r="A4120" s="90">
        <v>3</v>
      </c>
      <c r="B4120" s="26">
        <v>926863093</v>
      </c>
      <c r="C4120" s="90">
        <v>20</v>
      </c>
      <c r="D4120" s="90">
        <v>207076</v>
      </c>
      <c r="E4120" s="94">
        <v>43637</v>
      </c>
      <c r="F4120" s="26">
        <v>207076300078</v>
      </c>
      <c r="G4120" s="90">
        <v>300078</v>
      </c>
      <c r="H4120" s="90">
        <v>38.090000000000003</v>
      </c>
      <c r="I4120" s="90">
        <v>38.090000000000003</v>
      </c>
      <c r="J4120" s="90" t="s">
        <v>10509</v>
      </c>
      <c r="K4120" s="90">
        <v>535</v>
      </c>
      <c r="L4120" s="90" t="s">
        <v>10512</v>
      </c>
    </row>
    <row r="4121" spans="1:12" hidden="1" outlineLevel="2" x14ac:dyDescent="0.25">
      <c r="A4121" s="90">
        <v>3</v>
      </c>
      <c r="B4121" s="26">
        <v>926863093</v>
      </c>
      <c r="C4121" s="90">
        <v>20</v>
      </c>
      <c r="D4121" s="90">
        <v>209700</v>
      </c>
      <c r="E4121" s="94">
        <v>43669</v>
      </c>
      <c r="F4121" s="26">
        <v>209700302641</v>
      </c>
      <c r="G4121" s="90">
        <v>302641</v>
      </c>
      <c r="H4121" s="90">
        <v>2.42</v>
      </c>
      <c r="I4121" s="90">
        <v>2.42</v>
      </c>
      <c r="J4121" s="90" t="s">
        <v>10509</v>
      </c>
      <c r="K4121" s="90">
        <v>504</v>
      </c>
      <c r="L4121" s="90" t="s">
        <v>10512</v>
      </c>
    </row>
    <row r="4122" spans="1:12" hidden="1" outlineLevel="2" x14ac:dyDescent="0.25">
      <c r="A4122" s="90">
        <v>3</v>
      </c>
      <c r="B4122" s="26">
        <v>926870643</v>
      </c>
      <c r="C4122" s="90">
        <v>20</v>
      </c>
      <c r="D4122" s="90">
        <v>182853</v>
      </c>
      <c r="E4122" s="94">
        <v>43335</v>
      </c>
      <c r="F4122" s="26">
        <v>182853276019</v>
      </c>
      <c r="G4122" s="90">
        <v>276019</v>
      </c>
      <c r="H4122" s="90">
        <v>15.67</v>
      </c>
      <c r="I4122" s="90">
        <v>15.67</v>
      </c>
      <c r="J4122" s="90" t="s">
        <v>10509</v>
      </c>
      <c r="K4122" s="90">
        <v>838</v>
      </c>
      <c r="L4122" s="90" t="s">
        <v>10512</v>
      </c>
    </row>
    <row r="4123" spans="1:12" hidden="1" outlineLevel="2" x14ac:dyDescent="0.25">
      <c r="A4123" s="90">
        <v>3</v>
      </c>
      <c r="B4123" s="26">
        <v>926893405</v>
      </c>
      <c r="C4123" s="90">
        <v>20</v>
      </c>
      <c r="D4123" s="90">
        <v>222814</v>
      </c>
      <c r="E4123" s="94">
        <v>43822</v>
      </c>
      <c r="F4123" s="26">
        <v>222814315090</v>
      </c>
      <c r="G4123" s="90">
        <v>315090</v>
      </c>
      <c r="H4123" s="90">
        <v>2.08</v>
      </c>
      <c r="I4123" s="90">
        <v>2.08</v>
      </c>
      <c r="J4123" s="90" t="s">
        <v>10509</v>
      </c>
      <c r="K4123" s="90">
        <v>351</v>
      </c>
      <c r="L4123" s="90" t="s">
        <v>10512</v>
      </c>
    </row>
    <row r="4124" spans="1:12" hidden="1" outlineLevel="2" x14ac:dyDescent="0.25">
      <c r="A4124" s="90">
        <v>3</v>
      </c>
      <c r="B4124" s="26">
        <v>926893405</v>
      </c>
      <c r="C4124" s="90">
        <v>20</v>
      </c>
      <c r="D4124" s="90">
        <v>225678</v>
      </c>
      <c r="E4124" s="94">
        <v>43851</v>
      </c>
      <c r="F4124" s="26">
        <v>225678317779</v>
      </c>
      <c r="G4124" s="90">
        <v>317779</v>
      </c>
      <c r="H4124" s="90">
        <v>1.71</v>
      </c>
      <c r="I4124" s="90">
        <v>1.71</v>
      </c>
      <c r="J4124" s="90" t="s">
        <v>10509</v>
      </c>
      <c r="K4124" s="90">
        <v>320</v>
      </c>
      <c r="L4124" s="90" t="s">
        <v>10512</v>
      </c>
    </row>
    <row r="4125" spans="1:12" hidden="1" outlineLevel="2" x14ac:dyDescent="0.25">
      <c r="A4125" s="90">
        <v>3</v>
      </c>
      <c r="B4125" s="26">
        <v>926945379</v>
      </c>
      <c r="C4125" s="90">
        <v>20</v>
      </c>
      <c r="D4125" s="90">
        <v>220398</v>
      </c>
      <c r="E4125" s="94">
        <v>43790</v>
      </c>
      <c r="F4125" s="26">
        <v>220398312832</v>
      </c>
      <c r="G4125" s="90">
        <v>312832</v>
      </c>
      <c r="H4125" s="90">
        <v>13.97</v>
      </c>
      <c r="I4125" s="90">
        <v>13.97</v>
      </c>
      <c r="J4125" s="90" t="s">
        <v>10509</v>
      </c>
      <c r="K4125" s="90">
        <v>382</v>
      </c>
      <c r="L4125" s="90" t="s">
        <v>10512</v>
      </c>
    </row>
    <row r="4126" spans="1:12" hidden="1" outlineLevel="2" x14ac:dyDescent="0.25">
      <c r="A4126" s="90">
        <v>3</v>
      </c>
      <c r="B4126" s="26">
        <v>926945379</v>
      </c>
      <c r="C4126" s="90">
        <v>20</v>
      </c>
      <c r="D4126" s="90">
        <v>223224</v>
      </c>
      <c r="E4126" s="94">
        <v>43822</v>
      </c>
      <c r="F4126" s="26">
        <v>223224315500</v>
      </c>
      <c r="G4126" s="90">
        <v>315500</v>
      </c>
      <c r="H4126" s="90">
        <v>4.6399999999999997</v>
      </c>
      <c r="I4126" s="90">
        <v>4.6399999999999997</v>
      </c>
      <c r="J4126" s="90" t="s">
        <v>10509</v>
      </c>
      <c r="K4126" s="90">
        <v>351</v>
      </c>
      <c r="L4126" s="90" t="s">
        <v>10512</v>
      </c>
    </row>
    <row r="4127" spans="1:12" hidden="1" outlineLevel="2" x14ac:dyDescent="0.25">
      <c r="A4127" s="90">
        <v>3</v>
      </c>
      <c r="B4127" s="26">
        <v>926950742</v>
      </c>
      <c r="C4127" s="90">
        <v>20</v>
      </c>
      <c r="D4127" s="90">
        <v>236064</v>
      </c>
      <c r="E4127" s="94">
        <v>43942</v>
      </c>
      <c r="F4127" s="26">
        <v>236064327433</v>
      </c>
      <c r="G4127" s="90">
        <v>327433</v>
      </c>
      <c r="H4127" s="90">
        <v>3.37</v>
      </c>
      <c r="I4127" s="90">
        <v>3.37</v>
      </c>
      <c r="J4127" s="90" t="s">
        <v>10509</v>
      </c>
      <c r="K4127" s="90">
        <v>230</v>
      </c>
      <c r="L4127" s="90" t="s">
        <v>10512</v>
      </c>
    </row>
    <row r="4128" spans="1:12" hidden="1" outlineLevel="2" x14ac:dyDescent="0.25">
      <c r="A4128" s="90">
        <v>3</v>
      </c>
      <c r="B4128" s="26">
        <v>926952375</v>
      </c>
      <c r="C4128" s="90">
        <v>20</v>
      </c>
      <c r="D4128" s="90">
        <v>238228</v>
      </c>
      <c r="E4128" s="94">
        <v>43972</v>
      </c>
      <c r="F4128" s="26">
        <v>238228329505</v>
      </c>
      <c r="G4128" s="90">
        <v>329505</v>
      </c>
      <c r="H4128" s="90">
        <v>2.2000000000000002</v>
      </c>
      <c r="I4128" s="90">
        <v>2.2000000000000002</v>
      </c>
      <c r="J4128" s="90" t="s">
        <v>10509</v>
      </c>
      <c r="K4128" s="90">
        <v>199</v>
      </c>
      <c r="L4128" s="90" t="s">
        <v>10512</v>
      </c>
    </row>
    <row r="4129" spans="1:12" hidden="1" outlineLevel="2" x14ac:dyDescent="0.25">
      <c r="A4129" s="90">
        <v>3</v>
      </c>
      <c r="B4129" s="26">
        <v>926993320</v>
      </c>
      <c r="C4129" s="90">
        <v>20</v>
      </c>
      <c r="D4129" s="90">
        <v>221578</v>
      </c>
      <c r="E4129" s="94">
        <v>43790</v>
      </c>
      <c r="F4129" s="26">
        <v>221578313906</v>
      </c>
      <c r="G4129" s="90">
        <v>313906</v>
      </c>
      <c r="H4129" s="90">
        <v>4.2699999999999996</v>
      </c>
      <c r="I4129" s="90">
        <v>4.2699999999999996</v>
      </c>
      <c r="J4129" s="90" t="s">
        <v>10509</v>
      </c>
      <c r="K4129" s="90">
        <v>382</v>
      </c>
      <c r="L4129" s="90" t="s">
        <v>10512</v>
      </c>
    </row>
    <row r="4130" spans="1:12" hidden="1" outlineLevel="2" x14ac:dyDescent="0.25">
      <c r="A4130" s="90">
        <v>3</v>
      </c>
      <c r="B4130" s="26">
        <v>927022814</v>
      </c>
      <c r="C4130" s="90">
        <v>20</v>
      </c>
      <c r="D4130" s="90">
        <v>198937</v>
      </c>
      <c r="E4130" s="94">
        <v>43546</v>
      </c>
      <c r="F4130" s="26">
        <v>198937292037</v>
      </c>
      <c r="G4130" s="90">
        <v>292037</v>
      </c>
      <c r="H4130" s="90">
        <v>37.43</v>
      </c>
      <c r="I4130" s="90">
        <v>37.43</v>
      </c>
      <c r="J4130" s="90" t="s">
        <v>10509</v>
      </c>
      <c r="K4130" s="90">
        <v>626</v>
      </c>
      <c r="L4130" s="90" t="s">
        <v>10512</v>
      </c>
    </row>
    <row r="4131" spans="1:12" hidden="1" outlineLevel="2" x14ac:dyDescent="0.25">
      <c r="A4131" s="90">
        <v>3</v>
      </c>
      <c r="B4131" s="26">
        <v>927022814</v>
      </c>
      <c r="C4131" s="90">
        <v>20</v>
      </c>
      <c r="D4131" s="90">
        <v>201287</v>
      </c>
      <c r="E4131" s="94">
        <v>43578</v>
      </c>
      <c r="F4131" s="26">
        <v>201287294374</v>
      </c>
      <c r="G4131" s="90">
        <v>294374</v>
      </c>
      <c r="H4131" s="90">
        <v>5.4</v>
      </c>
      <c r="I4131" s="90">
        <v>5.4</v>
      </c>
      <c r="J4131" s="90" t="s">
        <v>10509</v>
      </c>
      <c r="K4131" s="90">
        <v>596</v>
      </c>
      <c r="L4131" s="90" t="s">
        <v>10512</v>
      </c>
    </row>
    <row r="4132" spans="1:12" hidden="1" outlineLevel="2" x14ac:dyDescent="0.25">
      <c r="A4132" s="90">
        <v>3</v>
      </c>
      <c r="B4132" s="26">
        <v>927023085</v>
      </c>
      <c r="C4132" s="90">
        <v>20</v>
      </c>
      <c r="D4132" s="90">
        <v>177765</v>
      </c>
      <c r="E4132" s="94">
        <v>43273</v>
      </c>
      <c r="F4132" s="26">
        <v>177765270939</v>
      </c>
      <c r="G4132" s="90">
        <v>270939</v>
      </c>
      <c r="H4132" s="90">
        <v>2.62</v>
      </c>
      <c r="I4132" s="90">
        <v>2.62</v>
      </c>
      <c r="J4132" s="90" t="s">
        <v>10509</v>
      </c>
      <c r="K4132" s="90">
        <v>900</v>
      </c>
      <c r="L4132" s="90" t="s">
        <v>10512</v>
      </c>
    </row>
    <row r="4133" spans="1:12" hidden="1" outlineLevel="2" x14ac:dyDescent="0.25">
      <c r="A4133" s="90">
        <v>3</v>
      </c>
      <c r="B4133" s="26">
        <v>927023085</v>
      </c>
      <c r="C4133" s="90">
        <v>20</v>
      </c>
      <c r="D4133" s="90">
        <v>181924</v>
      </c>
      <c r="E4133" s="94">
        <v>43335</v>
      </c>
      <c r="F4133" s="26">
        <v>181924275090</v>
      </c>
      <c r="G4133" s="90">
        <v>275090</v>
      </c>
      <c r="H4133" s="90">
        <v>4.1399999999999997</v>
      </c>
      <c r="I4133" s="90">
        <v>4.1399999999999997</v>
      </c>
      <c r="J4133" s="90" t="s">
        <v>10509</v>
      </c>
      <c r="K4133" s="90">
        <v>838</v>
      </c>
      <c r="L4133" s="90" t="s">
        <v>10512</v>
      </c>
    </row>
    <row r="4134" spans="1:12" hidden="1" outlineLevel="2" x14ac:dyDescent="0.25">
      <c r="A4134" s="90">
        <v>3</v>
      </c>
      <c r="B4134" s="26">
        <v>927063115</v>
      </c>
      <c r="C4134" s="90">
        <v>20</v>
      </c>
      <c r="D4134" s="90">
        <v>183856</v>
      </c>
      <c r="E4134" s="94">
        <v>43364</v>
      </c>
      <c r="F4134" s="26">
        <v>183856277017</v>
      </c>
      <c r="G4134" s="90">
        <v>277017</v>
      </c>
      <c r="H4134" s="90">
        <v>6.94</v>
      </c>
      <c r="I4134" s="90">
        <v>6.94</v>
      </c>
      <c r="J4134" s="90" t="s">
        <v>10509</v>
      </c>
      <c r="K4134" s="90">
        <v>808</v>
      </c>
      <c r="L4134" s="90" t="s">
        <v>10512</v>
      </c>
    </row>
    <row r="4135" spans="1:12" hidden="1" outlineLevel="2" x14ac:dyDescent="0.25">
      <c r="A4135" s="90">
        <v>3</v>
      </c>
      <c r="B4135" s="26">
        <v>927063115</v>
      </c>
      <c r="C4135" s="90">
        <v>20</v>
      </c>
      <c r="D4135" s="90">
        <v>186253</v>
      </c>
      <c r="E4135" s="94">
        <v>43396</v>
      </c>
      <c r="F4135" s="26">
        <v>186253279408</v>
      </c>
      <c r="G4135" s="90">
        <v>279408</v>
      </c>
      <c r="H4135" s="90">
        <v>6.94</v>
      </c>
      <c r="I4135" s="90">
        <v>6.94</v>
      </c>
      <c r="J4135" s="90" t="s">
        <v>10509</v>
      </c>
      <c r="K4135" s="90">
        <v>777</v>
      </c>
      <c r="L4135" s="90" t="s">
        <v>10512</v>
      </c>
    </row>
    <row r="4136" spans="1:12" hidden="1" outlineLevel="2" x14ac:dyDescent="0.25">
      <c r="A4136" s="90">
        <v>3</v>
      </c>
      <c r="B4136" s="26">
        <v>927178616</v>
      </c>
      <c r="C4136" s="90">
        <v>20</v>
      </c>
      <c r="D4136" s="90">
        <v>178107</v>
      </c>
      <c r="E4136" s="94">
        <v>43273</v>
      </c>
      <c r="F4136" s="26">
        <v>178107271281</v>
      </c>
      <c r="G4136" s="90">
        <v>271281</v>
      </c>
      <c r="H4136" s="90">
        <v>1.68</v>
      </c>
      <c r="I4136" s="90">
        <v>1.68</v>
      </c>
      <c r="J4136" s="90" t="s">
        <v>10509</v>
      </c>
      <c r="K4136" s="90">
        <v>900</v>
      </c>
      <c r="L4136" s="90" t="s">
        <v>10512</v>
      </c>
    </row>
    <row r="4137" spans="1:12" hidden="1" outlineLevel="2" x14ac:dyDescent="0.25">
      <c r="A4137" s="90">
        <v>3</v>
      </c>
      <c r="B4137" s="26">
        <v>927178616</v>
      </c>
      <c r="C4137" s="90">
        <v>20</v>
      </c>
      <c r="D4137" s="90">
        <v>234618</v>
      </c>
      <c r="E4137" s="94">
        <v>43942</v>
      </c>
      <c r="F4137" s="26">
        <v>234618326099</v>
      </c>
      <c r="G4137" s="90">
        <v>326099</v>
      </c>
      <c r="H4137" s="90">
        <v>1.68</v>
      </c>
      <c r="I4137" s="90">
        <v>1.68</v>
      </c>
      <c r="J4137" s="90" t="s">
        <v>10509</v>
      </c>
      <c r="K4137" s="90">
        <v>230</v>
      </c>
      <c r="L4137" s="90" t="s">
        <v>10512</v>
      </c>
    </row>
    <row r="4138" spans="1:12" hidden="1" outlineLevel="2" x14ac:dyDescent="0.25">
      <c r="A4138" s="90">
        <v>3</v>
      </c>
      <c r="B4138" s="26">
        <v>927196014</v>
      </c>
      <c r="C4138" s="90">
        <v>20</v>
      </c>
      <c r="D4138" s="90">
        <v>172175</v>
      </c>
      <c r="E4138" s="94">
        <v>43185</v>
      </c>
      <c r="F4138" s="26">
        <v>172175263822</v>
      </c>
      <c r="G4138" s="90">
        <v>263822</v>
      </c>
      <c r="H4138" s="90">
        <v>8.51</v>
      </c>
      <c r="I4138" s="90">
        <v>8.51</v>
      </c>
      <c r="J4138" s="90" t="s">
        <v>10509</v>
      </c>
      <c r="K4138" s="90">
        <v>991</v>
      </c>
      <c r="L4138" s="90" t="s">
        <v>10512</v>
      </c>
    </row>
    <row r="4139" spans="1:12" hidden="1" outlineLevel="2" x14ac:dyDescent="0.25">
      <c r="A4139" s="90">
        <v>3</v>
      </c>
      <c r="B4139" s="26">
        <v>927196014</v>
      </c>
      <c r="C4139" s="90">
        <v>20</v>
      </c>
      <c r="D4139" s="90">
        <v>174020</v>
      </c>
      <c r="E4139" s="94">
        <v>43214</v>
      </c>
      <c r="F4139" s="26">
        <v>174020267201</v>
      </c>
      <c r="G4139" s="90">
        <v>267201</v>
      </c>
      <c r="H4139" s="90">
        <v>3.55</v>
      </c>
      <c r="I4139" s="90">
        <v>3.55</v>
      </c>
      <c r="J4139" s="90" t="s">
        <v>10509</v>
      </c>
      <c r="K4139" s="90">
        <v>961</v>
      </c>
      <c r="L4139" s="90" t="s">
        <v>10512</v>
      </c>
    </row>
    <row r="4140" spans="1:12" hidden="1" outlineLevel="2" x14ac:dyDescent="0.25">
      <c r="A4140" s="90">
        <v>3</v>
      </c>
      <c r="B4140" s="26">
        <v>927196014</v>
      </c>
      <c r="C4140" s="90">
        <v>20</v>
      </c>
      <c r="D4140" s="90">
        <v>175877</v>
      </c>
      <c r="E4140" s="94">
        <v>43243</v>
      </c>
      <c r="F4140" s="26">
        <v>175877269054</v>
      </c>
      <c r="G4140" s="90">
        <v>269054</v>
      </c>
      <c r="H4140" s="90">
        <v>4.47</v>
      </c>
      <c r="I4140" s="90">
        <v>4.47</v>
      </c>
      <c r="J4140" s="90" t="s">
        <v>10509</v>
      </c>
      <c r="K4140" s="90">
        <v>930</v>
      </c>
      <c r="L4140" s="90" t="s">
        <v>10512</v>
      </c>
    </row>
    <row r="4141" spans="1:12" hidden="1" outlineLevel="2" x14ac:dyDescent="0.25">
      <c r="A4141" s="90">
        <v>3</v>
      </c>
      <c r="B4141" s="26">
        <v>927206581</v>
      </c>
      <c r="C4141" s="90">
        <v>20</v>
      </c>
      <c r="D4141" s="90">
        <v>233233</v>
      </c>
      <c r="E4141" s="94">
        <v>43913</v>
      </c>
      <c r="F4141" s="26">
        <v>233233324806</v>
      </c>
      <c r="G4141" s="90">
        <v>324806</v>
      </c>
      <c r="H4141" s="90">
        <v>7.0000000000000007E-2</v>
      </c>
      <c r="I4141" s="90">
        <v>7.0000000000000007E-2</v>
      </c>
      <c r="J4141" s="90" t="s">
        <v>10509</v>
      </c>
      <c r="K4141" s="90">
        <v>260</v>
      </c>
      <c r="L4141" s="90" t="s">
        <v>10512</v>
      </c>
    </row>
    <row r="4142" spans="1:12" hidden="1" outlineLevel="2" x14ac:dyDescent="0.25">
      <c r="A4142" s="90">
        <v>3</v>
      </c>
      <c r="B4142" s="26">
        <v>927206581</v>
      </c>
      <c r="C4142" s="90">
        <v>20</v>
      </c>
      <c r="D4142" s="90">
        <v>239226</v>
      </c>
      <c r="E4142" s="94">
        <v>43972</v>
      </c>
      <c r="F4142" s="26">
        <v>239226330376</v>
      </c>
      <c r="G4142" s="90">
        <v>330376</v>
      </c>
      <c r="H4142" s="90">
        <v>0.12</v>
      </c>
      <c r="I4142" s="90">
        <v>0.12</v>
      </c>
      <c r="J4142" s="90" t="s">
        <v>10509</v>
      </c>
      <c r="K4142" s="90">
        <v>199</v>
      </c>
      <c r="L4142" s="90" t="s">
        <v>10512</v>
      </c>
    </row>
    <row r="4143" spans="1:12" hidden="1" outlineLevel="2" x14ac:dyDescent="0.25">
      <c r="A4143" s="90">
        <v>3</v>
      </c>
      <c r="B4143" s="26">
        <v>927219774</v>
      </c>
      <c r="C4143" s="90">
        <v>20</v>
      </c>
      <c r="D4143" s="90">
        <v>201012</v>
      </c>
      <c r="E4143" s="94">
        <v>43578</v>
      </c>
      <c r="F4143" s="26">
        <v>201012294100</v>
      </c>
      <c r="G4143" s="90">
        <v>294100</v>
      </c>
      <c r="H4143" s="90">
        <v>1.68</v>
      </c>
      <c r="I4143" s="90">
        <v>1.68</v>
      </c>
      <c r="J4143" s="90" t="s">
        <v>10509</v>
      </c>
      <c r="K4143" s="90">
        <v>596</v>
      </c>
      <c r="L4143" s="90" t="s">
        <v>10512</v>
      </c>
    </row>
    <row r="4144" spans="1:12" hidden="1" outlineLevel="2" x14ac:dyDescent="0.25">
      <c r="A4144" s="90">
        <v>3</v>
      </c>
      <c r="B4144" s="26">
        <v>927219774</v>
      </c>
      <c r="C4144" s="90">
        <v>20</v>
      </c>
      <c r="D4144" s="90">
        <v>203535</v>
      </c>
      <c r="E4144" s="94">
        <v>43607</v>
      </c>
      <c r="F4144" s="26">
        <v>203535296600</v>
      </c>
      <c r="G4144" s="90">
        <v>296600</v>
      </c>
      <c r="H4144" s="90">
        <v>1.68</v>
      </c>
      <c r="I4144" s="90">
        <v>1.68</v>
      </c>
      <c r="J4144" s="90" t="s">
        <v>10509</v>
      </c>
      <c r="K4144" s="90">
        <v>565</v>
      </c>
      <c r="L4144" s="90" t="s">
        <v>10512</v>
      </c>
    </row>
    <row r="4145" spans="1:12" hidden="1" outlineLevel="2" x14ac:dyDescent="0.25">
      <c r="A4145" s="90">
        <v>3</v>
      </c>
      <c r="B4145" s="26">
        <v>927219774</v>
      </c>
      <c r="C4145" s="90">
        <v>20</v>
      </c>
      <c r="D4145" s="90">
        <v>206151</v>
      </c>
      <c r="E4145" s="94">
        <v>43637</v>
      </c>
      <c r="F4145" s="26">
        <v>206151299178</v>
      </c>
      <c r="G4145" s="90">
        <v>299178</v>
      </c>
      <c r="H4145" s="90">
        <v>1.68</v>
      </c>
      <c r="I4145" s="90">
        <v>1.68</v>
      </c>
      <c r="J4145" s="90" t="s">
        <v>10509</v>
      </c>
      <c r="K4145" s="90">
        <v>535</v>
      </c>
      <c r="L4145" s="90" t="s">
        <v>10512</v>
      </c>
    </row>
    <row r="4146" spans="1:12" hidden="1" outlineLevel="2" x14ac:dyDescent="0.25">
      <c r="A4146" s="90">
        <v>3</v>
      </c>
      <c r="B4146" s="26">
        <v>927247965</v>
      </c>
      <c r="C4146" s="90">
        <v>20</v>
      </c>
      <c r="D4146" s="90">
        <v>232472</v>
      </c>
      <c r="E4146" s="94">
        <v>43913</v>
      </c>
      <c r="F4146" s="26">
        <v>232472324171</v>
      </c>
      <c r="G4146" s="90">
        <v>324171</v>
      </c>
      <c r="H4146" s="90">
        <v>2.16</v>
      </c>
      <c r="I4146" s="90">
        <v>2.16</v>
      </c>
      <c r="J4146" s="90" t="s">
        <v>10509</v>
      </c>
      <c r="K4146" s="90">
        <v>260</v>
      </c>
      <c r="L4146" s="90" t="s">
        <v>10512</v>
      </c>
    </row>
    <row r="4147" spans="1:12" hidden="1" outlineLevel="2" x14ac:dyDescent="0.25">
      <c r="A4147" s="90">
        <v>3</v>
      </c>
      <c r="B4147" s="26">
        <v>927247965</v>
      </c>
      <c r="C4147" s="90">
        <v>20</v>
      </c>
      <c r="D4147" s="90">
        <v>238439</v>
      </c>
      <c r="E4147" s="94">
        <v>43972</v>
      </c>
      <c r="F4147" s="26">
        <v>238439329714</v>
      </c>
      <c r="G4147" s="90">
        <v>329714</v>
      </c>
      <c r="H4147" s="90">
        <v>22.52</v>
      </c>
      <c r="I4147" s="90">
        <v>22.52</v>
      </c>
      <c r="J4147" s="90" t="s">
        <v>10509</v>
      </c>
      <c r="K4147" s="90">
        <v>199</v>
      </c>
      <c r="L4147" s="90" t="s">
        <v>10512</v>
      </c>
    </row>
    <row r="4148" spans="1:12" hidden="1" outlineLevel="2" x14ac:dyDescent="0.25">
      <c r="A4148" s="90">
        <v>3</v>
      </c>
      <c r="B4148" s="26">
        <v>927281923</v>
      </c>
      <c r="C4148" s="90">
        <v>20</v>
      </c>
      <c r="D4148" s="90">
        <v>232079</v>
      </c>
      <c r="E4148" s="94">
        <v>43913</v>
      </c>
      <c r="F4148" s="26">
        <v>232079323781</v>
      </c>
      <c r="G4148" s="90">
        <v>323781</v>
      </c>
      <c r="H4148" s="90">
        <v>7.31</v>
      </c>
      <c r="I4148" s="90">
        <v>7.31</v>
      </c>
      <c r="J4148" s="90" t="s">
        <v>10509</v>
      </c>
      <c r="K4148" s="90">
        <v>260</v>
      </c>
      <c r="L4148" s="90" t="s">
        <v>10512</v>
      </c>
    </row>
    <row r="4149" spans="1:12" hidden="1" outlineLevel="2" x14ac:dyDescent="0.25">
      <c r="A4149" s="90">
        <v>3</v>
      </c>
      <c r="B4149" s="26">
        <v>927281923</v>
      </c>
      <c r="C4149" s="90">
        <v>20</v>
      </c>
      <c r="D4149" s="90">
        <v>235070</v>
      </c>
      <c r="E4149" s="94">
        <v>43942</v>
      </c>
      <c r="F4149" s="26">
        <v>235070326550</v>
      </c>
      <c r="G4149" s="90">
        <v>326550</v>
      </c>
      <c r="H4149" s="90">
        <v>8.65</v>
      </c>
      <c r="I4149" s="90">
        <v>8.65</v>
      </c>
      <c r="J4149" s="90" t="s">
        <v>10509</v>
      </c>
      <c r="K4149" s="90">
        <v>230</v>
      </c>
      <c r="L4149" s="90" t="s">
        <v>10512</v>
      </c>
    </row>
    <row r="4150" spans="1:12" hidden="1" outlineLevel="2" x14ac:dyDescent="0.25">
      <c r="A4150" s="90">
        <v>3</v>
      </c>
      <c r="B4150" s="26">
        <v>927281923</v>
      </c>
      <c r="C4150" s="90">
        <v>20</v>
      </c>
      <c r="D4150" s="90">
        <v>238037</v>
      </c>
      <c r="E4150" s="94">
        <v>43972</v>
      </c>
      <c r="F4150" s="26">
        <v>238037329315</v>
      </c>
      <c r="G4150" s="90">
        <v>329315</v>
      </c>
      <c r="H4150" s="90">
        <v>5.14</v>
      </c>
      <c r="I4150" s="90">
        <v>5.14</v>
      </c>
      <c r="J4150" s="90" t="s">
        <v>10509</v>
      </c>
      <c r="K4150" s="90">
        <v>199</v>
      </c>
      <c r="L4150" s="90" t="s">
        <v>10512</v>
      </c>
    </row>
    <row r="4151" spans="1:12" hidden="1" outlineLevel="2" x14ac:dyDescent="0.25">
      <c r="A4151" s="90">
        <v>3</v>
      </c>
      <c r="B4151" s="26">
        <v>927282624</v>
      </c>
      <c r="C4151" s="90">
        <v>20</v>
      </c>
      <c r="D4151" s="90">
        <v>212559</v>
      </c>
      <c r="E4151" s="94">
        <v>43699</v>
      </c>
      <c r="F4151" s="26">
        <v>212559305380</v>
      </c>
      <c r="G4151" s="90">
        <v>305380</v>
      </c>
      <c r="H4151" s="90">
        <v>15.5</v>
      </c>
      <c r="I4151" s="90">
        <v>15.5</v>
      </c>
      <c r="J4151" s="90" t="s">
        <v>10509</v>
      </c>
      <c r="K4151" s="90">
        <v>473</v>
      </c>
      <c r="L4151" s="90" t="s">
        <v>10512</v>
      </c>
    </row>
    <row r="4152" spans="1:12" hidden="1" outlineLevel="2" x14ac:dyDescent="0.25">
      <c r="A4152" s="90">
        <v>3</v>
      </c>
      <c r="B4152" s="26">
        <v>927282624</v>
      </c>
      <c r="C4152" s="90">
        <v>20</v>
      </c>
      <c r="D4152" s="90">
        <v>215459</v>
      </c>
      <c r="E4152" s="94">
        <v>43731</v>
      </c>
      <c r="F4152" s="26">
        <v>215459308143</v>
      </c>
      <c r="G4152" s="90">
        <v>308143</v>
      </c>
      <c r="H4152" s="90">
        <v>17.579999999999998</v>
      </c>
      <c r="I4152" s="90">
        <v>17.579999999999998</v>
      </c>
      <c r="J4152" s="90" t="s">
        <v>10509</v>
      </c>
      <c r="K4152" s="90">
        <v>443</v>
      </c>
      <c r="L4152" s="90" t="s">
        <v>10512</v>
      </c>
    </row>
    <row r="4153" spans="1:12" hidden="1" outlineLevel="2" x14ac:dyDescent="0.25">
      <c r="A4153" s="90">
        <v>3</v>
      </c>
      <c r="B4153" s="26">
        <v>927292953</v>
      </c>
      <c r="C4153" s="90">
        <v>20</v>
      </c>
      <c r="D4153" s="90">
        <v>208398</v>
      </c>
      <c r="E4153" s="94">
        <v>43669</v>
      </c>
      <c r="F4153" s="26">
        <v>208398301366</v>
      </c>
      <c r="G4153" s="90">
        <v>301366</v>
      </c>
      <c r="H4153" s="90">
        <v>1.68</v>
      </c>
      <c r="I4153" s="90">
        <v>1.68</v>
      </c>
      <c r="J4153" s="90" t="s">
        <v>10509</v>
      </c>
      <c r="K4153" s="90">
        <v>504</v>
      </c>
      <c r="L4153" s="90" t="s">
        <v>10512</v>
      </c>
    </row>
    <row r="4154" spans="1:12" hidden="1" outlineLevel="2" x14ac:dyDescent="0.25">
      <c r="A4154" s="90">
        <v>3</v>
      </c>
      <c r="B4154" s="26">
        <v>927303099</v>
      </c>
      <c r="C4154" s="90">
        <v>20</v>
      </c>
      <c r="D4154" s="90">
        <v>169122</v>
      </c>
      <c r="E4154" s="94">
        <v>43124</v>
      </c>
      <c r="F4154" s="26">
        <v>169122260774</v>
      </c>
      <c r="G4154" s="90">
        <v>260774</v>
      </c>
      <c r="H4154" s="90">
        <v>14.46</v>
      </c>
      <c r="I4154" s="90">
        <v>14.46</v>
      </c>
      <c r="J4154" s="90" t="s">
        <v>10509</v>
      </c>
      <c r="K4154" s="90">
        <v>1050</v>
      </c>
      <c r="L4154" s="90" t="s">
        <v>10512</v>
      </c>
    </row>
    <row r="4155" spans="1:12" hidden="1" outlineLevel="2" x14ac:dyDescent="0.25">
      <c r="A4155" s="90">
        <v>3</v>
      </c>
      <c r="B4155" s="26">
        <v>927303099</v>
      </c>
      <c r="C4155" s="90">
        <v>20</v>
      </c>
      <c r="D4155" s="90">
        <v>170720</v>
      </c>
      <c r="E4155" s="94">
        <v>43154</v>
      </c>
      <c r="F4155" s="26">
        <v>170720262370</v>
      </c>
      <c r="G4155" s="90">
        <v>262370</v>
      </c>
      <c r="H4155" s="90">
        <v>3.53</v>
      </c>
      <c r="I4155" s="90">
        <v>3.53</v>
      </c>
      <c r="J4155" s="90" t="s">
        <v>10509</v>
      </c>
      <c r="K4155" s="90">
        <v>1022</v>
      </c>
      <c r="L4155" s="90" t="s">
        <v>10512</v>
      </c>
    </row>
    <row r="4156" spans="1:12" hidden="1" outlineLevel="2" x14ac:dyDescent="0.25">
      <c r="A4156" s="90">
        <v>3</v>
      </c>
      <c r="B4156" s="26">
        <v>927394619</v>
      </c>
      <c r="C4156" s="90">
        <v>20</v>
      </c>
      <c r="D4156" s="90">
        <v>232429</v>
      </c>
      <c r="E4156" s="94">
        <v>43913</v>
      </c>
      <c r="F4156" s="26">
        <v>232429324129</v>
      </c>
      <c r="G4156" s="90">
        <v>324129</v>
      </c>
      <c r="H4156" s="90">
        <v>3.84</v>
      </c>
      <c r="I4156" s="90">
        <v>3.84</v>
      </c>
      <c r="J4156" s="90" t="s">
        <v>10509</v>
      </c>
      <c r="K4156" s="90">
        <v>260</v>
      </c>
      <c r="L4156" s="90" t="s">
        <v>10512</v>
      </c>
    </row>
    <row r="4157" spans="1:12" hidden="1" outlineLevel="2" x14ac:dyDescent="0.25">
      <c r="A4157" s="90">
        <v>3</v>
      </c>
      <c r="B4157" s="26">
        <v>927395921001</v>
      </c>
      <c r="C4157" s="90">
        <v>20</v>
      </c>
      <c r="D4157" s="90">
        <v>199740</v>
      </c>
      <c r="E4157" s="94">
        <v>43556</v>
      </c>
      <c r="F4157" s="26">
        <v>199740292831</v>
      </c>
      <c r="G4157" s="90">
        <v>292831</v>
      </c>
      <c r="H4157" s="90">
        <v>7.43</v>
      </c>
      <c r="I4157" s="90">
        <v>7.43</v>
      </c>
      <c r="J4157" s="90" t="s">
        <v>10509</v>
      </c>
      <c r="K4157" s="90">
        <v>626</v>
      </c>
      <c r="L4157" s="90" t="s">
        <v>10512</v>
      </c>
    </row>
    <row r="4158" spans="1:12" hidden="1" outlineLevel="2" x14ac:dyDescent="0.25">
      <c r="A4158" s="90">
        <v>3</v>
      </c>
      <c r="B4158" s="26">
        <v>927395921001</v>
      </c>
      <c r="C4158" s="90">
        <v>20</v>
      </c>
      <c r="D4158" s="90">
        <v>218717</v>
      </c>
      <c r="E4158" s="94">
        <v>43761</v>
      </c>
      <c r="F4158" s="26">
        <v>218717311194</v>
      </c>
      <c r="G4158" s="90">
        <v>311194</v>
      </c>
      <c r="H4158" s="90">
        <v>2.06</v>
      </c>
      <c r="I4158" s="90">
        <v>2.06</v>
      </c>
      <c r="J4158" s="90" t="s">
        <v>10509</v>
      </c>
      <c r="K4158" s="90">
        <v>412</v>
      </c>
      <c r="L4158" s="90" t="s">
        <v>10512</v>
      </c>
    </row>
    <row r="4159" spans="1:12" hidden="1" outlineLevel="2" x14ac:dyDescent="0.25">
      <c r="A4159" s="90">
        <v>3</v>
      </c>
      <c r="B4159" s="26">
        <v>927395921001</v>
      </c>
      <c r="C4159" s="90">
        <v>20</v>
      </c>
      <c r="D4159" s="90">
        <v>218718</v>
      </c>
      <c r="E4159" s="94">
        <v>43761</v>
      </c>
      <c r="F4159" s="26">
        <v>218718311195</v>
      </c>
      <c r="G4159" s="90">
        <v>311195</v>
      </c>
      <c r="H4159" s="90">
        <v>4.96</v>
      </c>
      <c r="I4159" s="90">
        <v>4.96</v>
      </c>
      <c r="J4159" s="90" t="s">
        <v>10509</v>
      </c>
      <c r="K4159" s="90">
        <v>412</v>
      </c>
      <c r="L4159" s="90" t="s">
        <v>10512</v>
      </c>
    </row>
    <row r="4160" spans="1:12" hidden="1" outlineLevel="2" x14ac:dyDescent="0.25">
      <c r="A4160" s="90">
        <v>3</v>
      </c>
      <c r="B4160" s="26">
        <v>927395921001</v>
      </c>
      <c r="C4160" s="90">
        <v>20</v>
      </c>
      <c r="D4160" s="90">
        <v>219104</v>
      </c>
      <c r="E4160" s="94">
        <v>43771</v>
      </c>
      <c r="F4160" s="26">
        <v>219104311574</v>
      </c>
      <c r="G4160" s="90">
        <v>311574</v>
      </c>
      <c r="H4160" s="90">
        <v>4.96</v>
      </c>
      <c r="I4160" s="90">
        <v>4.96</v>
      </c>
      <c r="J4160" s="90" t="s">
        <v>10509</v>
      </c>
      <c r="K4160" s="90">
        <v>412</v>
      </c>
      <c r="L4160" s="90" t="s">
        <v>10512</v>
      </c>
    </row>
    <row r="4161" spans="1:12" hidden="1" outlineLevel="2" x14ac:dyDescent="0.25">
      <c r="A4161" s="90">
        <v>3</v>
      </c>
      <c r="B4161" s="26">
        <v>927398693</v>
      </c>
      <c r="C4161" s="90">
        <v>20</v>
      </c>
      <c r="D4161" s="90">
        <v>214456</v>
      </c>
      <c r="E4161" s="94">
        <v>43731</v>
      </c>
      <c r="F4161" s="26">
        <v>214456307174</v>
      </c>
      <c r="G4161" s="90">
        <v>307174</v>
      </c>
      <c r="H4161" s="90">
        <v>24.38</v>
      </c>
      <c r="I4161" s="90">
        <v>24.38</v>
      </c>
      <c r="J4161" s="90" t="s">
        <v>10509</v>
      </c>
      <c r="K4161" s="90">
        <v>443</v>
      </c>
      <c r="L4161" s="90" t="s">
        <v>10512</v>
      </c>
    </row>
    <row r="4162" spans="1:12" hidden="1" outlineLevel="2" x14ac:dyDescent="0.25">
      <c r="A4162" s="90">
        <v>3</v>
      </c>
      <c r="B4162" s="26">
        <v>927398693</v>
      </c>
      <c r="C4162" s="90">
        <v>20</v>
      </c>
      <c r="D4162" s="90">
        <v>220279</v>
      </c>
      <c r="E4162" s="94">
        <v>43790</v>
      </c>
      <c r="F4162" s="26">
        <v>220279312713</v>
      </c>
      <c r="G4162" s="90">
        <v>312713</v>
      </c>
      <c r="H4162" s="90">
        <v>14.6</v>
      </c>
      <c r="I4162" s="90">
        <v>14.6</v>
      </c>
      <c r="J4162" s="90" t="s">
        <v>10509</v>
      </c>
      <c r="K4162" s="90">
        <v>382</v>
      </c>
      <c r="L4162" s="90" t="s">
        <v>10512</v>
      </c>
    </row>
    <row r="4163" spans="1:12" hidden="1" outlineLevel="2" x14ac:dyDescent="0.25">
      <c r="A4163" s="90">
        <v>3</v>
      </c>
      <c r="B4163" s="26">
        <v>927411983</v>
      </c>
      <c r="C4163" s="90">
        <v>20</v>
      </c>
      <c r="D4163" s="90">
        <v>186889</v>
      </c>
      <c r="E4163" s="94">
        <v>43396</v>
      </c>
      <c r="F4163" s="26">
        <v>186889280044</v>
      </c>
      <c r="G4163" s="90">
        <v>280044</v>
      </c>
      <c r="H4163" s="90">
        <v>1.75</v>
      </c>
      <c r="I4163" s="90">
        <v>1.75</v>
      </c>
      <c r="J4163" s="90" t="s">
        <v>10509</v>
      </c>
      <c r="K4163" s="90">
        <v>777</v>
      </c>
      <c r="L4163" s="90" t="s">
        <v>10512</v>
      </c>
    </row>
    <row r="4164" spans="1:12" hidden="1" outlineLevel="2" x14ac:dyDescent="0.25">
      <c r="A4164" s="90">
        <v>3</v>
      </c>
      <c r="B4164" s="26">
        <v>927411983</v>
      </c>
      <c r="C4164" s="90">
        <v>20</v>
      </c>
      <c r="D4164" s="90">
        <v>189189</v>
      </c>
      <c r="E4164" s="94">
        <v>43426</v>
      </c>
      <c r="F4164" s="26">
        <v>189189282335</v>
      </c>
      <c r="G4164" s="90">
        <v>282335</v>
      </c>
      <c r="H4164" s="90">
        <v>1.68</v>
      </c>
      <c r="I4164" s="90">
        <v>1.68</v>
      </c>
      <c r="J4164" s="90" t="s">
        <v>10509</v>
      </c>
      <c r="K4164" s="90">
        <v>747</v>
      </c>
      <c r="L4164" s="90" t="s">
        <v>10512</v>
      </c>
    </row>
    <row r="4165" spans="1:12" hidden="1" outlineLevel="2" x14ac:dyDescent="0.25">
      <c r="A4165" s="90">
        <v>3</v>
      </c>
      <c r="B4165" s="26">
        <v>927416669</v>
      </c>
      <c r="C4165" s="90">
        <v>20</v>
      </c>
      <c r="D4165" s="90">
        <v>212770</v>
      </c>
      <c r="E4165" s="94">
        <v>43699</v>
      </c>
      <c r="F4165" s="26">
        <v>212770305537</v>
      </c>
      <c r="G4165" s="90">
        <v>305537</v>
      </c>
      <c r="H4165" s="90">
        <v>6.05</v>
      </c>
      <c r="I4165" s="90">
        <v>6.05</v>
      </c>
      <c r="J4165" s="90" t="s">
        <v>10509</v>
      </c>
      <c r="K4165" s="90">
        <v>473</v>
      </c>
      <c r="L4165" s="90" t="s">
        <v>10512</v>
      </c>
    </row>
    <row r="4166" spans="1:12" hidden="1" outlineLevel="2" x14ac:dyDescent="0.25">
      <c r="A4166" s="90">
        <v>3</v>
      </c>
      <c r="B4166" s="26">
        <v>927416669</v>
      </c>
      <c r="C4166" s="90">
        <v>20</v>
      </c>
      <c r="D4166" s="90">
        <v>216335</v>
      </c>
      <c r="E4166" s="94">
        <v>43753</v>
      </c>
      <c r="F4166" s="26">
        <v>216335308921</v>
      </c>
      <c r="G4166" s="90">
        <v>308921</v>
      </c>
      <c r="H4166" s="90">
        <v>1.1000000000000001</v>
      </c>
      <c r="I4166" s="90">
        <v>1.1000000000000001</v>
      </c>
      <c r="J4166" s="90" t="s">
        <v>10509</v>
      </c>
      <c r="K4166" s="90">
        <v>446</v>
      </c>
      <c r="L4166" s="90" t="s">
        <v>10512</v>
      </c>
    </row>
    <row r="4167" spans="1:12" hidden="1" outlineLevel="2" x14ac:dyDescent="0.25">
      <c r="A4167" s="90">
        <v>3</v>
      </c>
      <c r="B4167" s="26">
        <v>927455402</v>
      </c>
      <c r="C4167" s="90">
        <v>20</v>
      </c>
      <c r="D4167" s="90">
        <v>190934</v>
      </c>
      <c r="E4167" s="94">
        <v>43455</v>
      </c>
      <c r="F4167" s="26">
        <v>190934284068</v>
      </c>
      <c r="G4167" s="90">
        <v>284068</v>
      </c>
      <c r="H4167" s="90">
        <v>17.71</v>
      </c>
      <c r="I4167" s="90">
        <v>17.71</v>
      </c>
      <c r="J4167" s="90" t="s">
        <v>10509</v>
      </c>
      <c r="K4167" s="90">
        <v>716</v>
      </c>
      <c r="L4167" s="90" t="s">
        <v>10512</v>
      </c>
    </row>
    <row r="4168" spans="1:12" hidden="1" outlineLevel="2" x14ac:dyDescent="0.25">
      <c r="A4168" s="90">
        <v>3</v>
      </c>
      <c r="B4168" s="26">
        <v>927468934</v>
      </c>
      <c r="C4168" s="90">
        <v>20</v>
      </c>
      <c r="D4168" s="90">
        <v>184366</v>
      </c>
      <c r="E4168" s="94">
        <v>43364</v>
      </c>
      <c r="F4168" s="26">
        <v>184366277527</v>
      </c>
      <c r="G4168" s="90">
        <v>277527</v>
      </c>
      <c r="H4168" s="90">
        <v>5.03</v>
      </c>
      <c r="I4168" s="90">
        <v>5.03</v>
      </c>
      <c r="J4168" s="90" t="s">
        <v>10509</v>
      </c>
      <c r="K4168" s="90">
        <v>808</v>
      </c>
      <c r="L4168" s="90" t="s">
        <v>10512</v>
      </c>
    </row>
    <row r="4169" spans="1:12" hidden="1" outlineLevel="2" x14ac:dyDescent="0.25">
      <c r="A4169" s="90">
        <v>3</v>
      </c>
      <c r="B4169" s="26">
        <v>927468934</v>
      </c>
      <c r="C4169" s="90">
        <v>20</v>
      </c>
      <c r="D4169" s="90">
        <v>186764</v>
      </c>
      <c r="E4169" s="94">
        <v>43396</v>
      </c>
      <c r="F4169" s="26">
        <v>186764279919</v>
      </c>
      <c r="G4169" s="90">
        <v>279919</v>
      </c>
      <c r="H4169" s="90">
        <v>2.16</v>
      </c>
      <c r="I4169" s="90">
        <v>2.16</v>
      </c>
      <c r="J4169" s="90" t="s">
        <v>10509</v>
      </c>
      <c r="K4169" s="90">
        <v>777</v>
      </c>
      <c r="L4169" s="90" t="s">
        <v>10512</v>
      </c>
    </row>
    <row r="4170" spans="1:12" hidden="1" outlineLevel="2" x14ac:dyDescent="0.25">
      <c r="A4170" s="90">
        <v>3</v>
      </c>
      <c r="B4170" s="26">
        <v>927475954</v>
      </c>
      <c r="C4170" s="90">
        <v>20</v>
      </c>
      <c r="D4170" s="90">
        <v>228580</v>
      </c>
      <c r="E4170" s="94">
        <v>43882</v>
      </c>
      <c r="F4170" s="26">
        <v>228580320489</v>
      </c>
      <c r="G4170" s="90">
        <v>320489</v>
      </c>
      <c r="H4170" s="90">
        <v>1.69</v>
      </c>
      <c r="I4170" s="90">
        <v>0.83</v>
      </c>
      <c r="J4170" s="90" t="s">
        <v>10509</v>
      </c>
      <c r="K4170" s="90">
        <v>291</v>
      </c>
      <c r="L4170" s="90" t="s">
        <v>10512</v>
      </c>
    </row>
    <row r="4171" spans="1:12" hidden="1" outlineLevel="2" x14ac:dyDescent="0.25">
      <c r="A4171" s="90">
        <v>3</v>
      </c>
      <c r="B4171" s="26">
        <v>927475954</v>
      </c>
      <c r="C4171" s="90">
        <v>20</v>
      </c>
      <c r="D4171" s="90">
        <v>234529</v>
      </c>
      <c r="E4171" s="94">
        <v>43942</v>
      </c>
      <c r="F4171" s="26">
        <v>234529326010</v>
      </c>
      <c r="G4171" s="90">
        <v>326010</v>
      </c>
      <c r="H4171" s="90">
        <v>1.68</v>
      </c>
      <c r="I4171" s="90">
        <v>1.68</v>
      </c>
      <c r="J4171" s="90" t="s">
        <v>10509</v>
      </c>
      <c r="K4171" s="90">
        <v>230</v>
      </c>
      <c r="L4171" s="90" t="s">
        <v>10512</v>
      </c>
    </row>
    <row r="4172" spans="1:12" hidden="1" outlineLevel="2" x14ac:dyDescent="0.25">
      <c r="A4172" s="90">
        <v>3</v>
      </c>
      <c r="B4172" s="26">
        <v>927476119</v>
      </c>
      <c r="C4172" s="90">
        <v>20</v>
      </c>
      <c r="D4172" s="90">
        <v>201511</v>
      </c>
      <c r="E4172" s="94">
        <v>43578</v>
      </c>
      <c r="F4172" s="26">
        <v>201511294597</v>
      </c>
      <c r="G4172" s="90">
        <v>294597</v>
      </c>
      <c r="H4172" s="90">
        <v>3.12</v>
      </c>
      <c r="I4172" s="90">
        <v>3.12</v>
      </c>
      <c r="J4172" s="90" t="s">
        <v>10509</v>
      </c>
      <c r="K4172" s="90">
        <v>596</v>
      </c>
      <c r="L4172" s="90" t="s">
        <v>10512</v>
      </c>
    </row>
    <row r="4173" spans="1:12" hidden="1" outlineLevel="2" x14ac:dyDescent="0.25">
      <c r="A4173" s="90">
        <v>3</v>
      </c>
      <c r="B4173" s="26">
        <v>927502138</v>
      </c>
      <c r="C4173" s="90">
        <v>20</v>
      </c>
      <c r="D4173" s="90">
        <v>231261</v>
      </c>
      <c r="E4173" s="94">
        <v>43913</v>
      </c>
      <c r="F4173" s="26">
        <v>231261322964</v>
      </c>
      <c r="G4173" s="90">
        <v>322964</v>
      </c>
      <c r="H4173" s="90">
        <v>6.94</v>
      </c>
      <c r="I4173" s="90">
        <v>6.94</v>
      </c>
      <c r="J4173" s="90" t="s">
        <v>10509</v>
      </c>
      <c r="K4173" s="90">
        <v>260</v>
      </c>
      <c r="L4173" s="90" t="s">
        <v>10512</v>
      </c>
    </row>
    <row r="4174" spans="1:12" hidden="1" outlineLevel="2" x14ac:dyDescent="0.25">
      <c r="A4174" s="90">
        <v>3</v>
      </c>
      <c r="B4174" s="26">
        <v>927502138</v>
      </c>
      <c r="C4174" s="90">
        <v>20</v>
      </c>
      <c r="D4174" s="90">
        <v>234243</v>
      </c>
      <c r="E4174" s="94">
        <v>43942</v>
      </c>
      <c r="F4174" s="26">
        <v>234243325724</v>
      </c>
      <c r="G4174" s="90">
        <v>325724</v>
      </c>
      <c r="H4174" s="90">
        <v>6.94</v>
      </c>
      <c r="I4174" s="90">
        <v>6.94</v>
      </c>
      <c r="J4174" s="90" t="s">
        <v>10509</v>
      </c>
      <c r="K4174" s="90">
        <v>230</v>
      </c>
      <c r="L4174" s="90" t="s">
        <v>10512</v>
      </c>
    </row>
    <row r="4175" spans="1:12" hidden="1" outlineLevel="2" x14ac:dyDescent="0.25">
      <c r="A4175" s="90">
        <v>3</v>
      </c>
      <c r="B4175" s="26">
        <v>927502138</v>
      </c>
      <c r="C4175" s="90">
        <v>20</v>
      </c>
      <c r="D4175" s="90">
        <v>237194</v>
      </c>
      <c r="E4175" s="94">
        <v>43972</v>
      </c>
      <c r="F4175" s="26">
        <v>237194328473</v>
      </c>
      <c r="G4175" s="90">
        <v>328473</v>
      </c>
      <c r="H4175" s="90">
        <v>6.94</v>
      </c>
      <c r="I4175" s="90">
        <v>6.94</v>
      </c>
      <c r="J4175" s="90" t="s">
        <v>10509</v>
      </c>
      <c r="K4175" s="90">
        <v>199</v>
      </c>
      <c r="L4175" s="90" t="s">
        <v>10512</v>
      </c>
    </row>
    <row r="4176" spans="1:12" hidden="1" outlineLevel="2" x14ac:dyDescent="0.25">
      <c r="A4176" s="90">
        <v>3</v>
      </c>
      <c r="B4176" s="26">
        <v>927530501</v>
      </c>
      <c r="C4176" s="90">
        <v>20</v>
      </c>
      <c r="D4176" s="90">
        <v>201821</v>
      </c>
      <c r="E4176" s="94">
        <v>43578</v>
      </c>
      <c r="F4176" s="26">
        <v>201821294899</v>
      </c>
      <c r="G4176" s="90">
        <v>294899</v>
      </c>
      <c r="H4176" s="90">
        <v>0.6</v>
      </c>
      <c r="I4176" s="90">
        <v>0.6</v>
      </c>
      <c r="J4176" s="90" t="s">
        <v>10509</v>
      </c>
      <c r="K4176" s="90">
        <v>596</v>
      </c>
      <c r="L4176" s="90" t="s">
        <v>10512</v>
      </c>
    </row>
    <row r="4177" spans="1:12" hidden="1" outlineLevel="2" x14ac:dyDescent="0.25">
      <c r="A4177" s="90">
        <v>3</v>
      </c>
      <c r="B4177" s="26">
        <v>927530501</v>
      </c>
      <c r="C4177" s="90">
        <v>20</v>
      </c>
      <c r="D4177" s="90">
        <v>204320</v>
      </c>
      <c r="E4177" s="94">
        <v>43607</v>
      </c>
      <c r="F4177" s="26">
        <v>204320297377</v>
      </c>
      <c r="G4177" s="90">
        <v>297377</v>
      </c>
      <c r="H4177" s="90">
        <v>9.58</v>
      </c>
      <c r="I4177" s="90">
        <v>9.58</v>
      </c>
      <c r="J4177" s="90" t="s">
        <v>10509</v>
      </c>
      <c r="K4177" s="90">
        <v>565</v>
      </c>
      <c r="L4177" s="90" t="s">
        <v>10512</v>
      </c>
    </row>
    <row r="4178" spans="1:12" hidden="1" outlineLevel="2" x14ac:dyDescent="0.25">
      <c r="A4178" s="90">
        <v>3</v>
      </c>
      <c r="B4178" s="26">
        <v>927530501</v>
      </c>
      <c r="C4178" s="90">
        <v>20</v>
      </c>
      <c r="D4178" s="90">
        <v>206926</v>
      </c>
      <c r="E4178" s="94">
        <v>43637</v>
      </c>
      <c r="F4178" s="26">
        <v>206926299946</v>
      </c>
      <c r="G4178" s="90">
        <v>299946</v>
      </c>
      <c r="H4178" s="90">
        <v>0.8</v>
      </c>
      <c r="I4178" s="90">
        <v>0.8</v>
      </c>
      <c r="J4178" s="90" t="s">
        <v>10509</v>
      </c>
      <c r="K4178" s="90">
        <v>535</v>
      </c>
      <c r="L4178" s="90" t="s">
        <v>10512</v>
      </c>
    </row>
    <row r="4179" spans="1:12" hidden="1" outlineLevel="2" x14ac:dyDescent="0.25">
      <c r="A4179" s="90">
        <v>3</v>
      </c>
      <c r="B4179" s="26">
        <v>927536797</v>
      </c>
      <c r="C4179" s="90">
        <v>20</v>
      </c>
      <c r="D4179" s="90">
        <v>176579</v>
      </c>
      <c r="E4179" s="94">
        <v>43243</v>
      </c>
      <c r="F4179" s="26">
        <v>176579269756</v>
      </c>
      <c r="G4179" s="90">
        <v>269756</v>
      </c>
      <c r="H4179" s="90">
        <v>50.44</v>
      </c>
      <c r="I4179" s="90">
        <v>50.44</v>
      </c>
      <c r="J4179" s="90" t="s">
        <v>10509</v>
      </c>
      <c r="K4179" s="90">
        <v>930</v>
      </c>
      <c r="L4179" s="90" t="s">
        <v>10512</v>
      </c>
    </row>
    <row r="4180" spans="1:12" hidden="1" outlineLevel="2" x14ac:dyDescent="0.25">
      <c r="A4180" s="90">
        <v>3</v>
      </c>
      <c r="B4180" s="26">
        <v>927536797</v>
      </c>
      <c r="C4180" s="90">
        <v>20</v>
      </c>
      <c r="D4180" s="90">
        <v>184894</v>
      </c>
      <c r="E4180" s="94">
        <v>43364</v>
      </c>
      <c r="F4180" s="26">
        <v>184894278055</v>
      </c>
      <c r="G4180" s="90">
        <v>278055</v>
      </c>
      <c r="H4180" s="90">
        <v>1.68</v>
      </c>
      <c r="I4180" s="90">
        <v>1.68</v>
      </c>
      <c r="J4180" s="90" t="s">
        <v>10509</v>
      </c>
      <c r="K4180" s="90">
        <v>808</v>
      </c>
      <c r="L4180" s="90" t="s">
        <v>10512</v>
      </c>
    </row>
    <row r="4181" spans="1:12" hidden="1" outlineLevel="2" x14ac:dyDescent="0.25">
      <c r="A4181" s="90">
        <v>3</v>
      </c>
      <c r="B4181" s="26">
        <v>927536797</v>
      </c>
      <c r="C4181" s="90">
        <v>20</v>
      </c>
      <c r="D4181" s="90">
        <v>187274</v>
      </c>
      <c r="E4181" s="94">
        <v>43396</v>
      </c>
      <c r="F4181" s="26">
        <v>187274280429</v>
      </c>
      <c r="G4181" s="90">
        <v>280429</v>
      </c>
      <c r="H4181" s="90">
        <v>1.68</v>
      </c>
      <c r="I4181" s="90">
        <v>1.68</v>
      </c>
      <c r="J4181" s="90" t="s">
        <v>10509</v>
      </c>
      <c r="K4181" s="90">
        <v>777</v>
      </c>
      <c r="L4181" s="90" t="s">
        <v>10512</v>
      </c>
    </row>
    <row r="4182" spans="1:12" hidden="1" outlineLevel="2" x14ac:dyDescent="0.25">
      <c r="A4182" s="90">
        <v>3</v>
      </c>
      <c r="B4182" s="26">
        <v>927537548</v>
      </c>
      <c r="C4182" s="90">
        <v>20</v>
      </c>
      <c r="D4182" s="90">
        <v>228319</v>
      </c>
      <c r="E4182" s="94">
        <v>43882</v>
      </c>
      <c r="F4182" s="26">
        <v>228319320228</v>
      </c>
      <c r="G4182" s="90">
        <v>320228</v>
      </c>
      <c r="H4182" s="90">
        <v>1.94</v>
      </c>
      <c r="I4182" s="90">
        <v>1.94</v>
      </c>
      <c r="J4182" s="90" t="s">
        <v>10509</v>
      </c>
      <c r="K4182" s="90">
        <v>291</v>
      </c>
      <c r="L4182" s="90" t="s">
        <v>10512</v>
      </c>
    </row>
    <row r="4183" spans="1:12" hidden="1" outlineLevel="2" x14ac:dyDescent="0.25">
      <c r="A4183" s="90">
        <v>3</v>
      </c>
      <c r="B4183" s="26">
        <v>927537548</v>
      </c>
      <c r="C4183" s="90">
        <v>20</v>
      </c>
      <c r="D4183" s="90">
        <v>234271</v>
      </c>
      <c r="E4183" s="94">
        <v>43942</v>
      </c>
      <c r="F4183" s="26">
        <v>234271325752</v>
      </c>
      <c r="G4183" s="90">
        <v>325752</v>
      </c>
      <c r="H4183" s="90">
        <v>2.33</v>
      </c>
      <c r="I4183" s="90">
        <v>2.33</v>
      </c>
      <c r="J4183" s="90" t="s">
        <v>10509</v>
      </c>
      <c r="K4183" s="90">
        <v>230</v>
      </c>
      <c r="L4183" s="90" t="s">
        <v>10512</v>
      </c>
    </row>
    <row r="4184" spans="1:12" hidden="1" outlineLevel="2" x14ac:dyDescent="0.25">
      <c r="A4184" s="90">
        <v>3</v>
      </c>
      <c r="B4184" s="26">
        <v>927538033</v>
      </c>
      <c r="C4184" s="90">
        <v>20</v>
      </c>
      <c r="D4184" s="90">
        <v>212611</v>
      </c>
      <c r="E4184" s="94">
        <v>43699</v>
      </c>
      <c r="F4184" s="26">
        <v>212611305418</v>
      </c>
      <c r="G4184" s="90">
        <v>305418</v>
      </c>
      <c r="H4184" s="90">
        <v>1.53</v>
      </c>
      <c r="I4184" s="90">
        <v>1.53</v>
      </c>
      <c r="J4184" s="90" t="s">
        <v>10509</v>
      </c>
      <c r="K4184" s="90">
        <v>473</v>
      </c>
      <c r="L4184" s="90" t="s">
        <v>10512</v>
      </c>
    </row>
    <row r="4185" spans="1:12" hidden="1" outlineLevel="2" x14ac:dyDescent="0.25">
      <c r="A4185" s="90">
        <v>3</v>
      </c>
      <c r="B4185" s="26">
        <v>927542548</v>
      </c>
      <c r="C4185" s="90">
        <v>20</v>
      </c>
      <c r="D4185" s="90">
        <v>229864</v>
      </c>
      <c r="E4185" s="94">
        <v>43882</v>
      </c>
      <c r="F4185" s="26">
        <v>229864321708</v>
      </c>
      <c r="G4185" s="90">
        <v>321708</v>
      </c>
      <c r="H4185" s="90">
        <v>1.68</v>
      </c>
      <c r="I4185" s="90">
        <v>1.68</v>
      </c>
      <c r="J4185" s="90" t="s">
        <v>10509</v>
      </c>
      <c r="K4185" s="90">
        <v>291</v>
      </c>
      <c r="L4185" s="90" t="s">
        <v>10512</v>
      </c>
    </row>
    <row r="4186" spans="1:12" hidden="1" outlineLevel="2" x14ac:dyDescent="0.25">
      <c r="A4186" s="90">
        <v>3</v>
      </c>
      <c r="B4186" s="26">
        <v>927542548</v>
      </c>
      <c r="C4186" s="90">
        <v>20</v>
      </c>
      <c r="D4186" s="90">
        <v>232816</v>
      </c>
      <c r="E4186" s="94">
        <v>43913</v>
      </c>
      <c r="F4186" s="26">
        <v>232816324457</v>
      </c>
      <c r="G4186" s="90">
        <v>324457</v>
      </c>
      <c r="H4186" s="90">
        <v>1.68</v>
      </c>
      <c r="I4186" s="90">
        <v>1.68</v>
      </c>
      <c r="J4186" s="90" t="s">
        <v>10509</v>
      </c>
      <c r="K4186" s="90">
        <v>260</v>
      </c>
      <c r="L4186" s="90" t="s">
        <v>10512</v>
      </c>
    </row>
    <row r="4187" spans="1:12" hidden="1" outlineLevel="2" x14ac:dyDescent="0.25">
      <c r="A4187" s="90">
        <v>3</v>
      </c>
      <c r="B4187" s="26">
        <v>927542548</v>
      </c>
      <c r="C4187" s="90">
        <v>20</v>
      </c>
      <c r="D4187" s="90">
        <v>238789</v>
      </c>
      <c r="E4187" s="94">
        <v>43972</v>
      </c>
      <c r="F4187" s="26">
        <v>238789330007</v>
      </c>
      <c r="G4187" s="90">
        <v>330007</v>
      </c>
      <c r="H4187" s="90">
        <v>1.68</v>
      </c>
      <c r="I4187" s="90">
        <v>1.68</v>
      </c>
      <c r="J4187" s="90" t="s">
        <v>10509</v>
      </c>
      <c r="K4187" s="90">
        <v>199</v>
      </c>
      <c r="L4187" s="90" t="s">
        <v>10512</v>
      </c>
    </row>
    <row r="4188" spans="1:12" hidden="1" outlineLevel="2" x14ac:dyDescent="0.25">
      <c r="A4188" s="90">
        <v>3</v>
      </c>
      <c r="B4188" s="26">
        <v>927543520</v>
      </c>
      <c r="C4188" s="90">
        <v>20</v>
      </c>
      <c r="D4188" s="90">
        <v>214249</v>
      </c>
      <c r="E4188" s="94">
        <v>43731</v>
      </c>
      <c r="F4188" s="26">
        <v>214249306967</v>
      </c>
      <c r="G4188" s="90">
        <v>306967</v>
      </c>
      <c r="H4188" s="90">
        <v>1.68</v>
      </c>
      <c r="I4188" s="90">
        <v>1.68</v>
      </c>
      <c r="J4188" s="90" t="s">
        <v>10509</v>
      </c>
      <c r="K4188" s="90">
        <v>443</v>
      </c>
      <c r="L4188" s="90" t="s">
        <v>10512</v>
      </c>
    </row>
    <row r="4189" spans="1:12" hidden="1" outlineLevel="2" x14ac:dyDescent="0.25">
      <c r="A4189" s="90">
        <v>3</v>
      </c>
      <c r="B4189" s="26">
        <v>927591347</v>
      </c>
      <c r="C4189" s="90">
        <v>20</v>
      </c>
      <c r="D4189" s="90">
        <v>199274</v>
      </c>
      <c r="E4189" s="94">
        <v>43546</v>
      </c>
      <c r="F4189" s="26">
        <v>199274292373</v>
      </c>
      <c r="G4189" s="90">
        <v>292373</v>
      </c>
      <c r="H4189" s="90">
        <v>0.68</v>
      </c>
      <c r="I4189" s="90">
        <v>0.68</v>
      </c>
      <c r="J4189" s="90" t="s">
        <v>10509</v>
      </c>
      <c r="K4189" s="90">
        <v>626</v>
      </c>
      <c r="L4189" s="90" t="s">
        <v>10512</v>
      </c>
    </row>
    <row r="4190" spans="1:12" hidden="1" outlineLevel="2" x14ac:dyDescent="0.25">
      <c r="A4190" s="90">
        <v>3</v>
      </c>
      <c r="B4190" s="26">
        <v>927591883</v>
      </c>
      <c r="C4190" s="90">
        <v>20</v>
      </c>
      <c r="D4190" s="90">
        <v>232557</v>
      </c>
      <c r="E4190" s="94">
        <v>43913</v>
      </c>
      <c r="F4190" s="26">
        <v>232557324252</v>
      </c>
      <c r="G4190" s="90">
        <v>324252</v>
      </c>
      <c r="H4190" s="90">
        <v>2.3199999999999998</v>
      </c>
      <c r="I4190" s="90">
        <v>2.3199999999999998</v>
      </c>
      <c r="J4190" s="90" t="s">
        <v>10509</v>
      </c>
      <c r="K4190" s="90">
        <v>260</v>
      </c>
      <c r="L4190" s="90" t="s">
        <v>10512</v>
      </c>
    </row>
    <row r="4191" spans="1:12" hidden="1" outlineLevel="2" x14ac:dyDescent="0.25">
      <c r="A4191" s="90">
        <v>3</v>
      </c>
      <c r="B4191" s="26">
        <v>927591883</v>
      </c>
      <c r="C4191" s="90">
        <v>20</v>
      </c>
      <c r="D4191" s="90">
        <v>235555</v>
      </c>
      <c r="E4191" s="94">
        <v>43942</v>
      </c>
      <c r="F4191" s="26">
        <v>235555327028</v>
      </c>
      <c r="G4191" s="90">
        <v>327028</v>
      </c>
      <c r="H4191" s="90">
        <v>8.24</v>
      </c>
      <c r="I4191" s="90">
        <v>8.24</v>
      </c>
      <c r="J4191" s="90" t="s">
        <v>10509</v>
      </c>
      <c r="K4191" s="90">
        <v>230</v>
      </c>
      <c r="L4191" s="90" t="s">
        <v>10512</v>
      </c>
    </row>
    <row r="4192" spans="1:12" hidden="1" outlineLevel="2" x14ac:dyDescent="0.25">
      <c r="A4192" s="90">
        <v>3</v>
      </c>
      <c r="B4192" s="26">
        <v>927621862</v>
      </c>
      <c r="C4192" s="90">
        <v>20</v>
      </c>
      <c r="D4192" s="90">
        <v>189004</v>
      </c>
      <c r="E4192" s="94">
        <v>43426</v>
      </c>
      <c r="F4192" s="26">
        <v>189004282150</v>
      </c>
      <c r="G4192" s="90">
        <v>282150</v>
      </c>
      <c r="H4192" s="90">
        <v>1.68</v>
      </c>
      <c r="I4192" s="90">
        <v>1.68</v>
      </c>
      <c r="J4192" s="90" t="s">
        <v>10509</v>
      </c>
      <c r="K4192" s="90">
        <v>747</v>
      </c>
      <c r="L4192" s="90" t="s">
        <v>10512</v>
      </c>
    </row>
    <row r="4193" spans="1:12" hidden="1" outlineLevel="2" x14ac:dyDescent="0.25">
      <c r="A4193" s="90">
        <v>3</v>
      </c>
      <c r="B4193" s="26">
        <v>927634899</v>
      </c>
      <c r="C4193" s="90">
        <v>20</v>
      </c>
      <c r="D4193" s="90">
        <v>185312</v>
      </c>
      <c r="E4193" s="94">
        <v>43364</v>
      </c>
      <c r="F4193" s="26">
        <v>185312278473</v>
      </c>
      <c r="G4193" s="90">
        <v>278473</v>
      </c>
      <c r="H4193" s="90">
        <v>30.33</v>
      </c>
      <c r="I4193" s="90">
        <v>30.33</v>
      </c>
      <c r="J4193" s="90" t="s">
        <v>10509</v>
      </c>
      <c r="K4193" s="90">
        <v>808</v>
      </c>
      <c r="L4193" s="90" t="s">
        <v>10512</v>
      </c>
    </row>
    <row r="4194" spans="1:12" hidden="1" outlineLevel="2" x14ac:dyDescent="0.25">
      <c r="A4194" s="90">
        <v>3</v>
      </c>
      <c r="B4194" s="26">
        <v>927634899</v>
      </c>
      <c r="C4194" s="90">
        <v>20</v>
      </c>
      <c r="D4194" s="90">
        <v>189907</v>
      </c>
      <c r="E4194" s="94">
        <v>43426</v>
      </c>
      <c r="F4194" s="26">
        <v>189907283052</v>
      </c>
      <c r="G4194" s="90">
        <v>283052</v>
      </c>
      <c r="H4194" s="90">
        <v>2.5499999999999998</v>
      </c>
      <c r="I4194" s="90">
        <v>2.5499999999999998</v>
      </c>
      <c r="J4194" s="90" t="s">
        <v>10509</v>
      </c>
      <c r="K4194" s="90">
        <v>747</v>
      </c>
      <c r="L4194" s="90" t="s">
        <v>10512</v>
      </c>
    </row>
    <row r="4195" spans="1:12" hidden="1" outlineLevel="2" x14ac:dyDescent="0.25">
      <c r="A4195" s="90">
        <v>3</v>
      </c>
      <c r="B4195" s="26">
        <v>927656173</v>
      </c>
      <c r="C4195" s="90">
        <v>20</v>
      </c>
      <c r="D4195" s="90">
        <v>208289</v>
      </c>
      <c r="E4195" s="94">
        <v>43669</v>
      </c>
      <c r="F4195" s="26">
        <v>208289301257</v>
      </c>
      <c r="G4195" s="90">
        <v>301257</v>
      </c>
      <c r="H4195" s="90">
        <v>1.68</v>
      </c>
      <c r="I4195" s="90">
        <v>1.68</v>
      </c>
      <c r="J4195" s="90" t="s">
        <v>10509</v>
      </c>
      <c r="K4195" s="90">
        <v>504</v>
      </c>
      <c r="L4195" s="90" t="s">
        <v>10512</v>
      </c>
    </row>
    <row r="4196" spans="1:12" hidden="1" outlineLevel="2" x14ac:dyDescent="0.25">
      <c r="A4196" s="90">
        <v>3</v>
      </c>
      <c r="B4196" s="26">
        <v>927656173</v>
      </c>
      <c r="C4196" s="90">
        <v>20</v>
      </c>
      <c r="D4196" s="90">
        <v>213962</v>
      </c>
      <c r="E4196" s="94">
        <v>43731</v>
      </c>
      <c r="F4196" s="26">
        <v>213962306680</v>
      </c>
      <c r="G4196" s="90">
        <v>306680</v>
      </c>
      <c r="H4196" s="90">
        <v>1.68</v>
      </c>
      <c r="I4196" s="90">
        <v>1.68</v>
      </c>
      <c r="J4196" s="90" t="s">
        <v>10509</v>
      </c>
      <c r="K4196" s="90">
        <v>443</v>
      </c>
      <c r="L4196" s="90" t="s">
        <v>10512</v>
      </c>
    </row>
    <row r="4197" spans="1:12" hidden="1" outlineLevel="2" x14ac:dyDescent="0.25">
      <c r="A4197" s="90">
        <v>3</v>
      </c>
      <c r="B4197" s="26">
        <v>927656801</v>
      </c>
      <c r="C4197" s="90">
        <v>20</v>
      </c>
      <c r="D4197" s="90">
        <v>192297</v>
      </c>
      <c r="E4197" s="94">
        <v>43455</v>
      </c>
      <c r="F4197" s="26">
        <v>192297285429</v>
      </c>
      <c r="G4197" s="90">
        <v>285429</v>
      </c>
      <c r="H4197" s="90">
        <v>0.12</v>
      </c>
      <c r="I4197" s="90">
        <v>0.12</v>
      </c>
      <c r="J4197" s="90" t="s">
        <v>10509</v>
      </c>
      <c r="K4197" s="90">
        <v>716</v>
      </c>
      <c r="L4197" s="90" t="s">
        <v>10512</v>
      </c>
    </row>
    <row r="4198" spans="1:12" hidden="1" outlineLevel="2" x14ac:dyDescent="0.25">
      <c r="A4198" s="90">
        <v>3</v>
      </c>
      <c r="B4198" s="26">
        <v>927656801</v>
      </c>
      <c r="C4198" s="90">
        <v>20</v>
      </c>
      <c r="D4198" s="90">
        <v>196841</v>
      </c>
      <c r="E4198" s="94">
        <v>43518</v>
      </c>
      <c r="F4198" s="26">
        <v>196841289952</v>
      </c>
      <c r="G4198" s="90">
        <v>289952</v>
      </c>
      <c r="H4198" s="90">
        <v>2.11</v>
      </c>
      <c r="I4198" s="90">
        <v>2.11</v>
      </c>
      <c r="J4198" s="90" t="s">
        <v>10509</v>
      </c>
      <c r="K4198" s="90">
        <v>657</v>
      </c>
      <c r="L4198" s="90" t="s">
        <v>10512</v>
      </c>
    </row>
    <row r="4199" spans="1:12" hidden="1" outlineLevel="2" x14ac:dyDescent="0.25">
      <c r="A4199" s="90">
        <v>3</v>
      </c>
      <c r="B4199" s="26">
        <v>927693416</v>
      </c>
      <c r="C4199" s="90">
        <v>20</v>
      </c>
      <c r="D4199" s="90">
        <v>237251</v>
      </c>
      <c r="E4199" s="94">
        <v>43972</v>
      </c>
      <c r="F4199" s="26">
        <v>237251328530</v>
      </c>
      <c r="G4199" s="90">
        <v>328530</v>
      </c>
      <c r="H4199" s="90">
        <v>2.4500000000000002</v>
      </c>
      <c r="I4199" s="90">
        <v>2.4500000000000002</v>
      </c>
      <c r="J4199" s="90" t="s">
        <v>10509</v>
      </c>
      <c r="K4199" s="90">
        <v>199</v>
      </c>
      <c r="L4199" s="90" t="s">
        <v>10512</v>
      </c>
    </row>
    <row r="4200" spans="1:12" hidden="1" outlineLevel="2" x14ac:dyDescent="0.25">
      <c r="A4200" s="90">
        <v>3</v>
      </c>
      <c r="B4200" s="26">
        <v>927721324</v>
      </c>
      <c r="C4200" s="90">
        <v>20</v>
      </c>
      <c r="D4200" s="90">
        <v>230327</v>
      </c>
      <c r="E4200" s="94">
        <v>43882</v>
      </c>
      <c r="F4200" s="26">
        <v>230327322095</v>
      </c>
      <c r="G4200" s="90">
        <v>322095</v>
      </c>
      <c r="H4200" s="90">
        <v>1.1100000000000001</v>
      </c>
      <c r="I4200" s="90">
        <v>1.1100000000000001</v>
      </c>
      <c r="J4200" s="90" t="s">
        <v>10509</v>
      </c>
      <c r="K4200" s="90">
        <v>291</v>
      </c>
      <c r="L4200" s="90" t="s">
        <v>10512</v>
      </c>
    </row>
    <row r="4201" spans="1:12" hidden="1" outlineLevel="2" x14ac:dyDescent="0.25">
      <c r="A4201" s="90">
        <v>3</v>
      </c>
      <c r="B4201" s="26">
        <v>927721324</v>
      </c>
      <c r="C4201" s="90">
        <v>20</v>
      </c>
      <c r="D4201" s="90">
        <v>236258</v>
      </c>
      <c r="E4201" s="94">
        <v>43942</v>
      </c>
      <c r="F4201" s="26">
        <v>236258327605</v>
      </c>
      <c r="G4201" s="90">
        <v>327605</v>
      </c>
      <c r="H4201" s="90">
        <v>16</v>
      </c>
      <c r="I4201" s="90">
        <v>16</v>
      </c>
      <c r="J4201" s="90" t="s">
        <v>10509</v>
      </c>
      <c r="K4201" s="90">
        <v>230</v>
      </c>
      <c r="L4201" s="90" t="s">
        <v>10512</v>
      </c>
    </row>
    <row r="4202" spans="1:12" hidden="1" outlineLevel="2" x14ac:dyDescent="0.25">
      <c r="A4202" s="90">
        <v>3</v>
      </c>
      <c r="B4202" s="26">
        <v>927721324</v>
      </c>
      <c r="C4202" s="90">
        <v>20</v>
      </c>
      <c r="D4202" s="90">
        <v>239258</v>
      </c>
      <c r="E4202" s="94">
        <v>43972</v>
      </c>
      <c r="F4202" s="26">
        <v>239258330402</v>
      </c>
      <c r="G4202" s="90">
        <v>330402</v>
      </c>
      <c r="H4202" s="90">
        <v>40.53</v>
      </c>
      <c r="I4202" s="90">
        <v>40.53</v>
      </c>
      <c r="J4202" s="90" t="s">
        <v>10509</v>
      </c>
      <c r="K4202" s="90">
        <v>199</v>
      </c>
      <c r="L4202" s="90" t="s">
        <v>10512</v>
      </c>
    </row>
    <row r="4203" spans="1:12" hidden="1" outlineLevel="2" x14ac:dyDescent="0.25">
      <c r="A4203" s="90">
        <v>3</v>
      </c>
      <c r="B4203" s="26">
        <v>927755678</v>
      </c>
      <c r="C4203" s="90">
        <v>20</v>
      </c>
      <c r="D4203" s="90">
        <v>206378</v>
      </c>
      <c r="E4203" s="94">
        <v>43637</v>
      </c>
      <c r="F4203" s="26">
        <v>206378299404</v>
      </c>
      <c r="G4203" s="90">
        <v>299404</v>
      </c>
      <c r="H4203" s="90">
        <v>4.79</v>
      </c>
      <c r="I4203" s="90">
        <v>4.79</v>
      </c>
      <c r="J4203" s="90" t="s">
        <v>10509</v>
      </c>
      <c r="K4203" s="90">
        <v>535</v>
      </c>
      <c r="L4203" s="90" t="s">
        <v>10512</v>
      </c>
    </row>
    <row r="4204" spans="1:12" hidden="1" outlineLevel="2" x14ac:dyDescent="0.25">
      <c r="A4204" s="90">
        <v>3</v>
      </c>
      <c r="B4204" s="26">
        <v>927755678</v>
      </c>
      <c r="C4204" s="90">
        <v>20</v>
      </c>
      <c r="D4204" s="90">
        <v>209075</v>
      </c>
      <c r="E4204" s="94">
        <v>43669</v>
      </c>
      <c r="F4204" s="26">
        <v>209075302042</v>
      </c>
      <c r="G4204" s="90">
        <v>302042</v>
      </c>
      <c r="H4204" s="90">
        <v>23.99</v>
      </c>
      <c r="I4204" s="90">
        <v>23.99</v>
      </c>
      <c r="J4204" s="90" t="s">
        <v>10509</v>
      </c>
      <c r="K4204" s="90">
        <v>504</v>
      </c>
      <c r="L4204" s="90" t="s">
        <v>10512</v>
      </c>
    </row>
    <row r="4205" spans="1:12" hidden="1" outlineLevel="2" x14ac:dyDescent="0.25">
      <c r="A4205" s="90">
        <v>3</v>
      </c>
      <c r="B4205" s="26">
        <v>927759381</v>
      </c>
      <c r="C4205" s="90">
        <v>20</v>
      </c>
      <c r="D4205" s="90">
        <v>180691</v>
      </c>
      <c r="E4205" s="94">
        <v>43305</v>
      </c>
      <c r="F4205" s="26">
        <v>180691273861</v>
      </c>
      <c r="G4205" s="90">
        <v>273861</v>
      </c>
      <c r="H4205" s="90">
        <v>6.13</v>
      </c>
      <c r="I4205" s="90">
        <v>6.13</v>
      </c>
      <c r="J4205" s="90" t="s">
        <v>10509</v>
      </c>
      <c r="K4205" s="90">
        <v>869</v>
      </c>
      <c r="L4205" s="90" t="s">
        <v>10512</v>
      </c>
    </row>
    <row r="4206" spans="1:12" hidden="1" outlineLevel="2" x14ac:dyDescent="0.25">
      <c r="A4206" s="90">
        <v>3</v>
      </c>
      <c r="B4206" s="26">
        <v>927759381</v>
      </c>
      <c r="C4206" s="90">
        <v>20</v>
      </c>
      <c r="D4206" s="90">
        <v>184982</v>
      </c>
      <c r="E4206" s="94">
        <v>43364</v>
      </c>
      <c r="F4206" s="26">
        <v>184982278143</v>
      </c>
      <c r="G4206" s="90">
        <v>278143</v>
      </c>
      <c r="H4206" s="90">
        <v>2.02</v>
      </c>
      <c r="I4206" s="90">
        <v>2.02</v>
      </c>
      <c r="J4206" s="90" t="s">
        <v>10509</v>
      </c>
      <c r="K4206" s="90">
        <v>808</v>
      </c>
      <c r="L4206" s="90" t="s">
        <v>10512</v>
      </c>
    </row>
    <row r="4207" spans="1:12" hidden="1" outlineLevel="2" x14ac:dyDescent="0.25">
      <c r="A4207" s="90">
        <v>3</v>
      </c>
      <c r="B4207" s="26">
        <v>927804849</v>
      </c>
      <c r="C4207" s="90">
        <v>20</v>
      </c>
      <c r="D4207" s="90">
        <v>178466</v>
      </c>
      <c r="E4207" s="94">
        <v>43273</v>
      </c>
      <c r="F4207" s="26">
        <v>178466271640</v>
      </c>
      <c r="G4207" s="90">
        <v>271640</v>
      </c>
      <c r="H4207" s="90">
        <v>2.4300000000000002</v>
      </c>
      <c r="I4207" s="90">
        <v>2.4300000000000002</v>
      </c>
      <c r="J4207" s="90" t="s">
        <v>10509</v>
      </c>
      <c r="K4207" s="90">
        <v>900</v>
      </c>
      <c r="L4207" s="90" t="s">
        <v>10512</v>
      </c>
    </row>
    <row r="4208" spans="1:12" hidden="1" outlineLevel="2" x14ac:dyDescent="0.25">
      <c r="A4208" s="90">
        <v>3</v>
      </c>
      <c r="B4208" s="26">
        <v>927854992</v>
      </c>
      <c r="C4208" s="90">
        <v>20</v>
      </c>
      <c r="D4208" s="90">
        <v>221508</v>
      </c>
      <c r="E4208" s="94">
        <v>43790</v>
      </c>
      <c r="F4208" s="26">
        <v>221508313845</v>
      </c>
      <c r="G4208" s="90">
        <v>313845</v>
      </c>
      <c r="H4208" s="90">
        <v>0.3</v>
      </c>
      <c r="I4208" s="90">
        <v>0.3</v>
      </c>
      <c r="J4208" s="90" t="s">
        <v>10509</v>
      </c>
      <c r="K4208" s="90">
        <v>382</v>
      </c>
      <c r="L4208" s="90" t="s">
        <v>10512</v>
      </c>
    </row>
    <row r="4209" spans="1:12" hidden="1" outlineLevel="2" x14ac:dyDescent="0.25">
      <c r="A4209" s="90">
        <v>3</v>
      </c>
      <c r="B4209" s="26">
        <v>927900993</v>
      </c>
      <c r="C4209" s="90">
        <v>20</v>
      </c>
      <c r="D4209" s="90">
        <v>180506</v>
      </c>
      <c r="E4209" s="94">
        <v>43305</v>
      </c>
      <c r="F4209" s="26">
        <v>180506273676</v>
      </c>
      <c r="G4209" s="90">
        <v>273676</v>
      </c>
      <c r="H4209" s="90">
        <v>2.36</v>
      </c>
      <c r="I4209" s="90">
        <v>2.36</v>
      </c>
      <c r="J4209" s="90" t="s">
        <v>10509</v>
      </c>
      <c r="K4209" s="90">
        <v>869</v>
      </c>
      <c r="L4209" s="90" t="s">
        <v>10512</v>
      </c>
    </row>
    <row r="4210" spans="1:12" hidden="1" outlineLevel="2" x14ac:dyDescent="0.25">
      <c r="A4210" s="90">
        <v>3</v>
      </c>
      <c r="B4210" s="26">
        <v>927914788</v>
      </c>
      <c r="C4210" s="90">
        <v>20</v>
      </c>
      <c r="D4210" s="90">
        <v>205768</v>
      </c>
      <c r="E4210" s="94">
        <v>43637</v>
      </c>
      <c r="F4210" s="26">
        <v>205768298795</v>
      </c>
      <c r="G4210" s="90">
        <v>298795</v>
      </c>
      <c r="H4210" s="90">
        <v>8.86</v>
      </c>
      <c r="I4210" s="90">
        <v>8.86</v>
      </c>
      <c r="J4210" s="90" t="s">
        <v>10509</v>
      </c>
      <c r="K4210" s="90">
        <v>535</v>
      </c>
      <c r="L4210" s="90" t="s">
        <v>10512</v>
      </c>
    </row>
    <row r="4211" spans="1:12" hidden="1" outlineLevel="2" x14ac:dyDescent="0.25">
      <c r="A4211" s="90">
        <v>3</v>
      </c>
      <c r="B4211" s="26">
        <v>927937961</v>
      </c>
      <c r="C4211" s="90">
        <v>20</v>
      </c>
      <c r="D4211" s="90">
        <v>172067</v>
      </c>
      <c r="E4211" s="94">
        <v>43185</v>
      </c>
      <c r="F4211" s="26">
        <v>172067263714</v>
      </c>
      <c r="G4211" s="90">
        <v>263714</v>
      </c>
      <c r="H4211" s="90">
        <v>1.68</v>
      </c>
      <c r="I4211" s="90">
        <v>1.68</v>
      </c>
      <c r="J4211" s="90" t="s">
        <v>10509</v>
      </c>
      <c r="K4211" s="90">
        <v>991</v>
      </c>
      <c r="L4211" s="90" t="s">
        <v>10512</v>
      </c>
    </row>
    <row r="4212" spans="1:12" hidden="1" outlineLevel="2" x14ac:dyDescent="0.25">
      <c r="A4212" s="90">
        <v>3</v>
      </c>
      <c r="B4212" s="26">
        <v>927937961</v>
      </c>
      <c r="C4212" s="90">
        <v>20</v>
      </c>
      <c r="D4212" s="90">
        <v>175750</v>
      </c>
      <c r="E4212" s="94">
        <v>43243</v>
      </c>
      <c r="F4212" s="26">
        <v>175750268927</v>
      </c>
      <c r="G4212" s="90">
        <v>268927</v>
      </c>
      <c r="H4212" s="90">
        <v>1.68</v>
      </c>
      <c r="I4212" s="90">
        <v>1.68</v>
      </c>
      <c r="J4212" s="90" t="s">
        <v>10509</v>
      </c>
      <c r="K4212" s="90">
        <v>930</v>
      </c>
      <c r="L4212" s="90" t="s">
        <v>10512</v>
      </c>
    </row>
    <row r="4213" spans="1:12" hidden="1" outlineLevel="2" x14ac:dyDescent="0.25">
      <c r="A4213" s="90">
        <v>3</v>
      </c>
      <c r="B4213" s="26">
        <v>928000785</v>
      </c>
      <c r="C4213" s="90">
        <v>20</v>
      </c>
      <c r="D4213" s="90">
        <v>189279</v>
      </c>
      <c r="E4213" s="94">
        <v>43426</v>
      </c>
      <c r="F4213" s="26">
        <v>189279282425</v>
      </c>
      <c r="G4213" s="90">
        <v>282425</v>
      </c>
      <c r="H4213" s="90">
        <v>1.78</v>
      </c>
      <c r="I4213" s="90">
        <v>1.78</v>
      </c>
      <c r="J4213" s="90" t="s">
        <v>10509</v>
      </c>
      <c r="K4213" s="90">
        <v>747</v>
      </c>
      <c r="L4213" s="90" t="s">
        <v>10512</v>
      </c>
    </row>
    <row r="4214" spans="1:12" hidden="1" outlineLevel="2" x14ac:dyDescent="0.25">
      <c r="A4214" s="90">
        <v>3</v>
      </c>
      <c r="B4214" s="26">
        <v>928000785</v>
      </c>
      <c r="C4214" s="90">
        <v>20</v>
      </c>
      <c r="D4214" s="90">
        <v>191576</v>
      </c>
      <c r="E4214" s="94">
        <v>43455</v>
      </c>
      <c r="F4214" s="26">
        <v>191576284710</v>
      </c>
      <c r="G4214" s="90">
        <v>284710</v>
      </c>
      <c r="H4214" s="90">
        <v>1.74</v>
      </c>
      <c r="I4214" s="90">
        <v>1.74</v>
      </c>
      <c r="J4214" s="90" t="s">
        <v>10509</v>
      </c>
      <c r="K4214" s="90">
        <v>716</v>
      </c>
      <c r="L4214" s="90" t="s">
        <v>10512</v>
      </c>
    </row>
    <row r="4215" spans="1:12" hidden="1" outlineLevel="2" x14ac:dyDescent="0.25">
      <c r="A4215" s="90">
        <v>3</v>
      </c>
      <c r="B4215" s="26">
        <v>928318179</v>
      </c>
      <c r="C4215" s="90">
        <v>20</v>
      </c>
      <c r="D4215" s="90">
        <v>232287</v>
      </c>
      <c r="E4215" s="94">
        <v>43913</v>
      </c>
      <c r="F4215" s="26">
        <v>232287323988</v>
      </c>
      <c r="G4215" s="90">
        <v>323988</v>
      </c>
      <c r="H4215" s="90">
        <v>4.55</v>
      </c>
      <c r="I4215" s="90">
        <v>4.55</v>
      </c>
      <c r="J4215" s="90" t="s">
        <v>10509</v>
      </c>
      <c r="K4215" s="90">
        <v>260</v>
      </c>
      <c r="L4215" s="90" t="s">
        <v>10512</v>
      </c>
    </row>
    <row r="4216" spans="1:12" hidden="1" outlineLevel="2" x14ac:dyDescent="0.25">
      <c r="A4216" s="90">
        <v>3</v>
      </c>
      <c r="B4216" s="26">
        <v>928318179</v>
      </c>
      <c r="C4216" s="90">
        <v>20</v>
      </c>
      <c r="D4216" s="90">
        <v>235282</v>
      </c>
      <c r="E4216" s="94">
        <v>43942</v>
      </c>
      <c r="F4216" s="26">
        <v>235282326761</v>
      </c>
      <c r="G4216" s="90">
        <v>326761</v>
      </c>
      <c r="H4216" s="90">
        <v>4.05</v>
      </c>
      <c r="I4216" s="90">
        <v>4.05</v>
      </c>
      <c r="J4216" s="90" t="s">
        <v>10509</v>
      </c>
      <c r="K4216" s="90">
        <v>230</v>
      </c>
      <c r="L4216" s="90" t="s">
        <v>10512</v>
      </c>
    </row>
    <row r="4217" spans="1:12" hidden="1" outlineLevel="2" x14ac:dyDescent="0.25">
      <c r="A4217" s="90">
        <v>3</v>
      </c>
      <c r="B4217" s="26">
        <v>928318179</v>
      </c>
      <c r="C4217" s="90">
        <v>20</v>
      </c>
      <c r="D4217" s="90">
        <v>238248</v>
      </c>
      <c r="E4217" s="94">
        <v>43972</v>
      </c>
      <c r="F4217" s="26">
        <v>238248329525</v>
      </c>
      <c r="G4217" s="90">
        <v>329525</v>
      </c>
      <c r="H4217" s="90">
        <v>9.6</v>
      </c>
      <c r="I4217" s="90">
        <v>9.6</v>
      </c>
      <c r="J4217" s="90" t="s">
        <v>10509</v>
      </c>
      <c r="K4217" s="90">
        <v>199</v>
      </c>
      <c r="L4217" s="90" t="s">
        <v>10512</v>
      </c>
    </row>
    <row r="4218" spans="1:12" hidden="1" outlineLevel="2" x14ac:dyDescent="0.25">
      <c r="A4218" s="90">
        <v>3</v>
      </c>
      <c r="B4218" s="26">
        <v>928328202</v>
      </c>
      <c r="C4218" s="90">
        <v>20</v>
      </c>
      <c r="D4218" s="90">
        <v>193968</v>
      </c>
      <c r="E4218" s="94">
        <v>43487</v>
      </c>
      <c r="F4218" s="26">
        <v>193968287092</v>
      </c>
      <c r="G4218" s="90">
        <v>287092</v>
      </c>
      <c r="H4218" s="90">
        <v>9.2799999999999994</v>
      </c>
      <c r="I4218" s="90">
        <v>9.2799999999999994</v>
      </c>
      <c r="J4218" s="90" t="s">
        <v>10509</v>
      </c>
      <c r="K4218" s="90">
        <v>685</v>
      </c>
      <c r="L4218" s="90" t="s">
        <v>10512</v>
      </c>
    </row>
    <row r="4219" spans="1:12" hidden="1" outlineLevel="2" x14ac:dyDescent="0.25">
      <c r="A4219" s="90">
        <v>3</v>
      </c>
      <c r="B4219" s="26">
        <v>928328202</v>
      </c>
      <c r="C4219" s="90">
        <v>20</v>
      </c>
      <c r="D4219" s="90">
        <v>196256</v>
      </c>
      <c r="E4219" s="94">
        <v>43518</v>
      </c>
      <c r="F4219" s="26">
        <v>196256289369</v>
      </c>
      <c r="G4219" s="90">
        <v>289369</v>
      </c>
      <c r="H4219" s="90">
        <v>11.86</v>
      </c>
      <c r="I4219" s="90">
        <v>11.86</v>
      </c>
      <c r="J4219" s="90" t="s">
        <v>10509</v>
      </c>
      <c r="K4219" s="90">
        <v>657</v>
      </c>
      <c r="L4219" s="90" t="s">
        <v>10512</v>
      </c>
    </row>
    <row r="4220" spans="1:12" hidden="1" outlineLevel="2" x14ac:dyDescent="0.25">
      <c r="A4220" s="90">
        <v>3</v>
      </c>
      <c r="B4220" s="26">
        <v>928329408</v>
      </c>
      <c r="C4220" s="90">
        <v>20</v>
      </c>
      <c r="D4220" s="90">
        <v>187314</v>
      </c>
      <c r="E4220" s="94">
        <v>43396</v>
      </c>
      <c r="F4220" s="26">
        <v>187314280469</v>
      </c>
      <c r="G4220" s="90">
        <v>280469</v>
      </c>
      <c r="H4220" s="90">
        <v>1.68</v>
      </c>
      <c r="I4220" s="90">
        <v>1.68</v>
      </c>
      <c r="J4220" s="90" t="s">
        <v>10509</v>
      </c>
      <c r="K4220" s="90">
        <v>777</v>
      </c>
      <c r="L4220" s="90" t="s">
        <v>10512</v>
      </c>
    </row>
    <row r="4221" spans="1:12" hidden="1" outlineLevel="2" x14ac:dyDescent="0.25">
      <c r="A4221" s="90">
        <v>3</v>
      </c>
      <c r="B4221" s="26">
        <v>928329408</v>
      </c>
      <c r="C4221" s="90">
        <v>20</v>
      </c>
      <c r="D4221" s="90">
        <v>189582</v>
      </c>
      <c r="E4221" s="94">
        <v>43426</v>
      </c>
      <c r="F4221" s="26">
        <v>189582282728</v>
      </c>
      <c r="G4221" s="90">
        <v>282728</v>
      </c>
      <c r="H4221" s="90">
        <v>1.68</v>
      </c>
      <c r="I4221" s="90">
        <v>1.68</v>
      </c>
      <c r="J4221" s="90" t="s">
        <v>10509</v>
      </c>
      <c r="K4221" s="90">
        <v>747</v>
      </c>
      <c r="L4221" s="90" t="s">
        <v>10512</v>
      </c>
    </row>
    <row r="4222" spans="1:12" hidden="1" outlineLevel="2" x14ac:dyDescent="0.25">
      <c r="A4222" s="90">
        <v>3</v>
      </c>
      <c r="B4222" s="26">
        <v>928582881</v>
      </c>
      <c r="C4222" s="90">
        <v>20</v>
      </c>
      <c r="D4222" s="90">
        <v>188779</v>
      </c>
      <c r="E4222" s="94">
        <v>43426</v>
      </c>
      <c r="F4222" s="26">
        <v>188779281925</v>
      </c>
      <c r="G4222" s="90">
        <v>281925</v>
      </c>
      <c r="H4222" s="90">
        <v>17.989999999999998</v>
      </c>
      <c r="I4222" s="90">
        <v>17.989999999999998</v>
      </c>
      <c r="J4222" s="90" t="s">
        <v>10509</v>
      </c>
      <c r="K4222" s="90">
        <v>747</v>
      </c>
      <c r="L4222" s="90" t="s">
        <v>10512</v>
      </c>
    </row>
    <row r="4223" spans="1:12" hidden="1" outlineLevel="2" x14ac:dyDescent="0.25">
      <c r="A4223" s="90">
        <v>3</v>
      </c>
      <c r="B4223" s="26">
        <v>928582881</v>
      </c>
      <c r="C4223" s="90">
        <v>20</v>
      </c>
      <c r="D4223" s="90">
        <v>191093</v>
      </c>
      <c r="E4223" s="94">
        <v>43455</v>
      </c>
      <c r="F4223" s="26">
        <v>191093284227</v>
      </c>
      <c r="G4223" s="90">
        <v>284227</v>
      </c>
      <c r="H4223" s="90">
        <v>5.51</v>
      </c>
      <c r="I4223" s="90">
        <v>5.51</v>
      </c>
      <c r="J4223" s="90" t="s">
        <v>10509</v>
      </c>
      <c r="K4223" s="90">
        <v>716</v>
      </c>
      <c r="L4223" s="90" t="s">
        <v>10512</v>
      </c>
    </row>
    <row r="4224" spans="1:12" hidden="1" outlineLevel="2" x14ac:dyDescent="0.25">
      <c r="A4224" s="90">
        <v>3</v>
      </c>
      <c r="B4224" s="26">
        <v>928582881</v>
      </c>
      <c r="C4224" s="90">
        <v>20</v>
      </c>
      <c r="D4224" s="90">
        <v>193375</v>
      </c>
      <c r="E4224" s="94">
        <v>43487</v>
      </c>
      <c r="F4224" s="26">
        <v>193375286499</v>
      </c>
      <c r="G4224" s="90">
        <v>286499</v>
      </c>
      <c r="H4224" s="90">
        <v>1.68</v>
      </c>
      <c r="I4224" s="90">
        <v>1.68</v>
      </c>
      <c r="J4224" s="90" t="s">
        <v>10509</v>
      </c>
      <c r="K4224" s="90">
        <v>685</v>
      </c>
      <c r="L4224" s="90" t="s">
        <v>10512</v>
      </c>
    </row>
    <row r="4225" spans="1:12" hidden="1" outlineLevel="2" x14ac:dyDescent="0.25">
      <c r="A4225" s="90">
        <v>3</v>
      </c>
      <c r="B4225" s="26">
        <v>928669852</v>
      </c>
      <c r="C4225" s="90">
        <v>20</v>
      </c>
      <c r="D4225" s="90">
        <v>220939</v>
      </c>
      <c r="E4225" s="94">
        <v>43790</v>
      </c>
      <c r="F4225" s="26">
        <v>220939313369</v>
      </c>
      <c r="G4225" s="90">
        <v>313369</v>
      </c>
      <c r="H4225" s="90">
        <v>3.18</v>
      </c>
      <c r="I4225" s="90">
        <v>3.18</v>
      </c>
      <c r="J4225" s="90" t="s">
        <v>10509</v>
      </c>
      <c r="K4225" s="90">
        <v>382</v>
      </c>
      <c r="L4225" s="90" t="s">
        <v>10512</v>
      </c>
    </row>
    <row r="4226" spans="1:12" hidden="1" outlineLevel="2" x14ac:dyDescent="0.25">
      <c r="A4226" s="90">
        <v>3</v>
      </c>
      <c r="B4226" s="26">
        <v>928673680</v>
      </c>
      <c r="C4226" s="90">
        <v>20</v>
      </c>
      <c r="D4226" s="90">
        <v>192261</v>
      </c>
      <c r="E4226" s="94">
        <v>43455</v>
      </c>
      <c r="F4226" s="26">
        <v>192261285393</v>
      </c>
      <c r="G4226" s="90">
        <v>285393</v>
      </c>
      <c r="H4226" s="90">
        <v>1.28</v>
      </c>
      <c r="I4226" s="90">
        <v>1.28</v>
      </c>
      <c r="J4226" s="90" t="s">
        <v>10509</v>
      </c>
      <c r="K4226" s="90">
        <v>716</v>
      </c>
      <c r="L4226" s="90" t="s">
        <v>10512</v>
      </c>
    </row>
    <row r="4227" spans="1:12" hidden="1" outlineLevel="2" x14ac:dyDescent="0.25">
      <c r="A4227" s="90">
        <v>3</v>
      </c>
      <c r="B4227" s="26">
        <v>928673680</v>
      </c>
      <c r="C4227" s="90">
        <v>20</v>
      </c>
      <c r="D4227" s="90">
        <v>194528</v>
      </c>
      <c r="E4227" s="94">
        <v>43487</v>
      </c>
      <c r="F4227" s="26">
        <v>194528287650</v>
      </c>
      <c r="G4227" s="90">
        <v>287650</v>
      </c>
      <c r="H4227" s="90">
        <v>1.37</v>
      </c>
      <c r="I4227" s="90">
        <v>1.37</v>
      </c>
      <c r="J4227" s="90" t="s">
        <v>10509</v>
      </c>
      <c r="K4227" s="90">
        <v>685</v>
      </c>
      <c r="L4227" s="90" t="s">
        <v>10512</v>
      </c>
    </row>
    <row r="4228" spans="1:12" hidden="1" outlineLevel="2" x14ac:dyDescent="0.25">
      <c r="A4228" s="90">
        <v>3</v>
      </c>
      <c r="B4228" s="26">
        <v>928673680</v>
      </c>
      <c r="C4228" s="90">
        <v>20</v>
      </c>
      <c r="D4228" s="90">
        <v>196810</v>
      </c>
      <c r="E4228" s="94">
        <v>43518</v>
      </c>
      <c r="F4228" s="26">
        <v>196810289921</v>
      </c>
      <c r="G4228" s="90">
        <v>289921</v>
      </c>
      <c r="H4228" s="90">
        <v>0.2</v>
      </c>
      <c r="I4228" s="90">
        <v>0.2</v>
      </c>
      <c r="J4228" s="90" t="s">
        <v>10509</v>
      </c>
      <c r="K4228" s="90">
        <v>657</v>
      </c>
      <c r="L4228" s="90" t="s">
        <v>10512</v>
      </c>
    </row>
    <row r="4229" spans="1:12" hidden="1" outlineLevel="2" x14ac:dyDescent="0.25">
      <c r="A4229" s="90">
        <v>3</v>
      </c>
      <c r="B4229" s="26">
        <v>928685064</v>
      </c>
      <c r="C4229" s="90">
        <v>20</v>
      </c>
      <c r="D4229" s="90">
        <v>215008</v>
      </c>
      <c r="E4229" s="94">
        <v>43731</v>
      </c>
      <c r="F4229" s="26">
        <v>215008307724</v>
      </c>
      <c r="G4229" s="90">
        <v>307724</v>
      </c>
      <c r="H4229" s="90">
        <v>6.18</v>
      </c>
      <c r="I4229" s="90">
        <v>6.18</v>
      </c>
      <c r="J4229" s="90" t="s">
        <v>10509</v>
      </c>
      <c r="K4229" s="90">
        <v>443</v>
      </c>
      <c r="L4229" s="90" t="s">
        <v>10512</v>
      </c>
    </row>
    <row r="4230" spans="1:12" hidden="1" outlineLevel="2" x14ac:dyDescent="0.25">
      <c r="A4230" s="90">
        <v>3</v>
      </c>
      <c r="B4230" s="26">
        <v>928726637</v>
      </c>
      <c r="C4230" s="90">
        <v>20</v>
      </c>
      <c r="D4230" s="90">
        <v>228804</v>
      </c>
      <c r="E4230" s="94">
        <v>43882</v>
      </c>
      <c r="F4230" s="26">
        <v>228804320713</v>
      </c>
      <c r="G4230" s="90">
        <v>320713</v>
      </c>
      <c r="H4230" s="90">
        <v>2.73</v>
      </c>
      <c r="I4230" s="90">
        <v>2.73</v>
      </c>
      <c r="J4230" s="90" t="s">
        <v>10509</v>
      </c>
      <c r="K4230" s="90">
        <v>291</v>
      </c>
      <c r="L4230" s="90" t="s">
        <v>10512</v>
      </c>
    </row>
    <row r="4231" spans="1:12" hidden="1" outlineLevel="2" x14ac:dyDescent="0.25">
      <c r="A4231" s="90">
        <v>3</v>
      </c>
      <c r="B4231" s="26">
        <v>928821610</v>
      </c>
      <c r="C4231" s="90">
        <v>20</v>
      </c>
      <c r="D4231" s="90">
        <v>201806</v>
      </c>
      <c r="E4231" s="94">
        <v>43578</v>
      </c>
      <c r="F4231" s="26">
        <v>201806294884</v>
      </c>
      <c r="G4231" s="90">
        <v>294884</v>
      </c>
      <c r="H4231" s="90">
        <v>0.02</v>
      </c>
      <c r="I4231" s="90">
        <v>0.02</v>
      </c>
      <c r="J4231" s="90" t="s">
        <v>10509</v>
      </c>
      <c r="K4231" s="90">
        <v>596</v>
      </c>
      <c r="L4231" s="90" t="s">
        <v>10512</v>
      </c>
    </row>
    <row r="4232" spans="1:12" hidden="1" outlineLevel="2" x14ac:dyDescent="0.25">
      <c r="A4232" s="90">
        <v>3</v>
      </c>
      <c r="B4232" s="26">
        <v>928821610</v>
      </c>
      <c r="C4232" s="90">
        <v>20</v>
      </c>
      <c r="D4232" s="90">
        <v>204305</v>
      </c>
      <c r="E4232" s="94">
        <v>43607</v>
      </c>
      <c r="F4232" s="26">
        <v>204305297362</v>
      </c>
      <c r="G4232" s="90">
        <v>297362</v>
      </c>
      <c r="H4232" s="90">
        <v>0.11</v>
      </c>
      <c r="I4232" s="90">
        <v>0.11</v>
      </c>
      <c r="J4232" s="90" t="s">
        <v>10509</v>
      </c>
      <c r="K4232" s="90">
        <v>565</v>
      </c>
      <c r="L4232" s="90" t="s">
        <v>10512</v>
      </c>
    </row>
    <row r="4233" spans="1:12" hidden="1" outlineLevel="2" x14ac:dyDescent="0.25">
      <c r="A4233" s="90">
        <v>3</v>
      </c>
      <c r="B4233" s="26">
        <v>928873553</v>
      </c>
      <c r="C4233" s="90">
        <v>20</v>
      </c>
      <c r="D4233" s="90">
        <v>172250</v>
      </c>
      <c r="E4233" s="94">
        <v>43185</v>
      </c>
      <c r="F4233" s="26">
        <v>172250263897</v>
      </c>
      <c r="G4233" s="90">
        <v>263897</v>
      </c>
      <c r="H4233" s="90">
        <v>13.9</v>
      </c>
      <c r="I4233" s="90">
        <v>13.9</v>
      </c>
      <c r="J4233" s="90" t="s">
        <v>10509</v>
      </c>
      <c r="K4233" s="90">
        <v>991</v>
      </c>
      <c r="L4233" s="90" t="s">
        <v>10512</v>
      </c>
    </row>
    <row r="4234" spans="1:12" hidden="1" outlineLevel="2" x14ac:dyDescent="0.25">
      <c r="A4234" s="90">
        <v>3</v>
      </c>
      <c r="B4234" s="26">
        <v>928878172</v>
      </c>
      <c r="C4234" s="90">
        <v>20</v>
      </c>
      <c r="D4234" s="90">
        <v>196776</v>
      </c>
      <c r="E4234" s="94">
        <v>43518</v>
      </c>
      <c r="F4234" s="26">
        <v>196776289887</v>
      </c>
      <c r="G4234" s="90">
        <v>289887</v>
      </c>
      <c r="H4234" s="90">
        <v>28.56</v>
      </c>
      <c r="I4234" s="90">
        <v>28.56</v>
      </c>
      <c r="J4234" s="90" t="s">
        <v>10509</v>
      </c>
      <c r="K4234" s="90">
        <v>657</v>
      </c>
      <c r="L4234" s="90" t="s">
        <v>10512</v>
      </c>
    </row>
    <row r="4235" spans="1:12" hidden="1" outlineLevel="2" x14ac:dyDescent="0.25">
      <c r="A4235" s="90">
        <v>3</v>
      </c>
      <c r="B4235" s="26">
        <v>928878172</v>
      </c>
      <c r="C4235" s="90">
        <v>20</v>
      </c>
      <c r="D4235" s="90">
        <v>199065</v>
      </c>
      <c r="E4235" s="94">
        <v>43546</v>
      </c>
      <c r="F4235" s="26">
        <v>199065292164</v>
      </c>
      <c r="G4235" s="90">
        <v>292164</v>
      </c>
      <c r="H4235" s="90">
        <v>23.89</v>
      </c>
      <c r="I4235" s="90">
        <v>23.89</v>
      </c>
      <c r="J4235" s="90" t="s">
        <v>10509</v>
      </c>
      <c r="K4235" s="90">
        <v>626</v>
      </c>
      <c r="L4235" s="90" t="s">
        <v>10512</v>
      </c>
    </row>
    <row r="4236" spans="1:12" hidden="1" outlineLevel="2" x14ac:dyDescent="0.25">
      <c r="A4236" s="90">
        <v>3</v>
      </c>
      <c r="B4236" s="26">
        <v>928878172</v>
      </c>
      <c r="C4236" s="90">
        <v>20</v>
      </c>
      <c r="D4236" s="90">
        <v>201419</v>
      </c>
      <c r="E4236" s="94">
        <v>43578</v>
      </c>
      <c r="F4236" s="26">
        <v>201419294505</v>
      </c>
      <c r="G4236" s="90">
        <v>294505</v>
      </c>
      <c r="H4236" s="90">
        <v>4.51</v>
      </c>
      <c r="I4236" s="90">
        <v>4.51</v>
      </c>
      <c r="J4236" s="90" t="s">
        <v>10509</v>
      </c>
      <c r="K4236" s="90">
        <v>596</v>
      </c>
      <c r="L4236" s="90" t="s">
        <v>10512</v>
      </c>
    </row>
    <row r="4237" spans="1:12" hidden="1" outlineLevel="2" x14ac:dyDescent="0.25">
      <c r="A4237" s="90">
        <v>3</v>
      </c>
      <c r="B4237" s="26">
        <v>929017887</v>
      </c>
      <c r="C4237" s="90">
        <v>20</v>
      </c>
      <c r="D4237" s="90">
        <v>218449</v>
      </c>
      <c r="E4237" s="94">
        <v>43759</v>
      </c>
      <c r="F4237" s="26">
        <v>218449310968</v>
      </c>
      <c r="G4237" s="90">
        <v>310968</v>
      </c>
      <c r="H4237" s="90">
        <v>8.51</v>
      </c>
      <c r="I4237" s="90">
        <v>8.51</v>
      </c>
      <c r="J4237" s="90" t="s">
        <v>10509</v>
      </c>
      <c r="K4237" s="90">
        <v>412</v>
      </c>
      <c r="L4237" s="90" t="s">
        <v>10512</v>
      </c>
    </row>
    <row r="4238" spans="1:12" hidden="1" outlineLevel="2" x14ac:dyDescent="0.25">
      <c r="A4238" s="90">
        <v>3</v>
      </c>
      <c r="B4238" s="26">
        <v>929069979</v>
      </c>
      <c r="C4238" s="90">
        <v>20</v>
      </c>
      <c r="D4238" s="90">
        <v>230034</v>
      </c>
      <c r="E4238" s="94">
        <v>43882</v>
      </c>
      <c r="F4238" s="26">
        <v>230034321844</v>
      </c>
      <c r="G4238" s="90">
        <v>321844</v>
      </c>
      <c r="H4238" s="90">
        <v>0.11</v>
      </c>
      <c r="I4238" s="90">
        <v>0.11</v>
      </c>
      <c r="J4238" s="90" t="s">
        <v>10509</v>
      </c>
      <c r="K4238" s="90">
        <v>291</v>
      </c>
      <c r="L4238" s="90" t="s">
        <v>10512</v>
      </c>
    </row>
    <row r="4239" spans="1:12" hidden="1" outlineLevel="2" x14ac:dyDescent="0.25">
      <c r="A4239" s="90">
        <v>3</v>
      </c>
      <c r="B4239" s="26">
        <v>929069979</v>
      </c>
      <c r="C4239" s="90">
        <v>20</v>
      </c>
      <c r="D4239" s="90">
        <v>235989</v>
      </c>
      <c r="E4239" s="94">
        <v>43942</v>
      </c>
      <c r="F4239" s="26">
        <v>235989327373</v>
      </c>
      <c r="G4239" s="90">
        <v>327373</v>
      </c>
      <c r="H4239" s="90">
        <v>1.68</v>
      </c>
      <c r="I4239" s="90">
        <v>1.68</v>
      </c>
      <c r="J4239" s="90" t="s">
        <v>10509</v>
      </c>
      <c r="K4239" s="90">
        <v>230</v>
      </c>
      <c r="L4239" s="90" t="s">
        <v>10512</v>
      </c>
    </row>
    <row r="4240" spans="1:12" hidden="1" outlineLevel="2" x14ac:dyDescent="0.25">
      <c r="A4240" s="90">
        <v>3</v>
      </c>
      <c r="B4240" s="26">
        <v>929116556</v>
      </c>
      <c r="C4240" s="90">
        <v>20</v>
      </c>
      <c r="D4240" s="90">
        <v>232524</v>
      </c>
      <c r="E4240" s="94">
        <v>43913</v>
      </c>
      <c r="F4240" s="26">
        <v>232524324222</v>
      </c>
      <c r="G4240" s="90">
        <v>324222</v>
      </c>
      <c r="H4240" s="90">
        <v>2.39</v>
      </c>
      <c r="I4240" s="90">
        <v>2.39</v>
      </c>
      <c r="J4240" s="90" t="s">
        <v>10509</v>
      </c>
      <c r="K4240" s="90">
        <v>260</v>
      </c>
      <c r="L4240" s="90" t="s">
        <v>10512</v>
      </c>
    </row>
    <row r="4241" spans="1:12" hidden="1" outlineLevel="2" x14ac:dyDescent="0.25">
      <c r="A4241" s="90">
        <v>3</v>
      </c>
      <c r="B4241" s="26">
        <v>929116556</v>
      </c>
      <c r="C4241" s="90">
        <v>20</v>
      </c>
      <c r="D4241" s="90">
        <v>235522</v>
      </c>
      <c r="E4241" s="94">
        <v>43942</v>
      </c>
      <c r="F4241" s="26">
        <v>235522326998</v>
      </c>
      <c r="G4241" s="90">
        <v>326998</v>
      </c>
      <c r="H4241" s="90">
        <v>2.78</v>
      </c>
      <c r="I4241" s="90">
        <v>2.78</v>
      </c>
      <c r="J4241" s="90" t="s">
        <v>10509</v>
      </c>
      <c r="K4241" s="90">
        <v>230</v>
      </c>
      <c r="L4241" s="90" t="s">
        <v>10512</v>
      </c>
    </row>
    <row r="4242" spans="1:12" hidden="1" outlineLevel="2" x14ac:dyDescent="0.25">
      <c r="A4242" s="90">
        <v>3</v>
      </c>
      <c r="B4242" s="26">
        <v>929307908</v>
      </c>
      <c r="C4242" s="90">
        <v>20</v>
      </c>
      <c r="D4242" s="90">
        <v>206979</v>
      </c>
      <c r="E4242" s="94">
        <v>43637</v>
      </c>
      <c r="F4242" s="26">
        <v>206979299994</v>
      </c>
      <c r="G4242" s="90">
        <v>299994</v>
      </c>
      <c r="H4242" s="90">
        <v>5.59</v>
      </c>
      <c r="I4242" s="90">
        <v>5.59</v>
      </c>
      <c r="J4242" s="90" t="s">
        <v>10509</v>
      </c>
      <c r="K4242" s="90">
        <v>535</v>
      </c>
      <c r="L4242" s="90" t="s">
        <v>10512</v>
      </c>
    </row>
    <row r="4243" spans="1:12" hidden="1" outlineLevel="2" x14ac:dyDescent="0.25">
      <c r="A4243" s="90">
        <v>3</v>
      </c>
      <c r="B4243" s="26">
        <v>929317253</v>
      </c>
      <c r="C4243" s="90">
        <v>20</v>
      </c>
      <c r="D4243" s="90">
        <v>187685</v>
      </c>
      <c r="E4243" s="94">
        <v>43396</v>
      </c>
      <c r="F4243" s="26">
        <v>187685280839</v>
      </c>
      <c r="G4243" s="90">
        <v>280839</v>
      </c>
      <c r="H4243" s="90">
        <v>24.56</v>
      </c>
      <c r="I4243" s="90">
        <v>24.56</v>
      </c>
      <c r="J4243" s="90" t="s">
        <v>10509</v>
      </c>
      <c r="K4243" s="90">
        <v>777</v>
      </c>
      <c r="L4243" s="90" t="s">
        <v>10512</v>
      </c>
    </row>
    <row r="4244" spans="1:12" hidden="1" outlineLevel="2" x14ac:dyDescent="0.25">
      <c r="A4244" s="90">
        <v>3</v>
      </c>
      <c r="B4244" s="26">
        <v>929317253</v>
      </c>
      <c r="C4244" s="90">
        <v>20</v>
      </c>
      <c r="D4244" s="90">
        <v>189915</v>
      </c>
      <c r="E4244" s="94">
        <v>43426</v>
      </c>
      <c r="F4244" s="26">
        <v>189915283060</v>
      </c>
      <c r="G4244" s="90">
        <v>283060</v>
      </c>
      <c r="H4244" s="90">
        <v>7.94</v>
      </c>
      <c r="I4244" s="90">
        <v>7.94</v>
      </c>
      <c r="J4244" s="90" t="s">
        <v>10509</v>
      </c>
      <c r="K4244" s="90">
        <v>747</v>
      </c>
      <c r="L4244" s="90" t="s">
        <v>10512</v>
      </c>
    </row>
    <row r="4245" spans="1:12" hidden="1" outlineLevel="2" x14ac:dyDescent="0.25">
      <c r="A4245" s="90">
        <v>3</v>
      </c>
      <c r="B4245" s="26">
        <v>929352557</v>
      </c>
      <c r="C4245" s="90">
        <v>20</v>
      </c>
      <c r="D4245" s="90">
        <v>217783</v>
      </c>
      <c r="E4245" s="94">
        <v>43759</v>
      </c>
      <c r="F4245" s="26">
        <v>217783310366</v>
      </c>
      <c r="G4245" s="90">
        <v>310366</v>
      </c>
      <c r="H4245" s="90">
        <v>2.2000000000000002</v>
      </c>
      <c r="I4245" s="90">
        <v>2.2000000000000002</v>
      </c>
      <c r="J4245" s="90" t="s">
        <v>10509</v>
      </c>
      <c r="K4245" s="90">
        <v>412</v>
      </c>
      <c r="L4245" s="90" t="s">
        <v>10512</v>
      </c>
    </row>
    <row r="4246" spans="1:12" hidden="1" outlineLevel="2" x14ac:dyDescent="0.25">
      <c r="A4246" s="90">
        <v>3</v>
      </c>
      <c r="B4246" s="26">
        <v>929352557</v>
      </c>
      <c r="C4246" s="90">
        <v>20</v>
      </c>
      <c r="D4246" s="90">
        <v>220681</v>
      </c>
      <c r="E4246" s="94">
        <v>43790</v>
      </c>
      <c r="F4246" s="26">
        <v>220681313113</v>
      </c>
      <c r="G4246" s="90">
        <v>313113</v>
      </c>
      <c r="H4246" s="90">
        <v>2.31</v>
      </c>
      <c r="I4246" s="90">
        <v>2.31</v>
      </c>
      <c r="J4246" s="90" t="s">
        <v>10509</v>
      </c>
      <c r="K4246" s="90">
        <v>382</v>
      </c>
      <c r="L4246" s="90" t="s">
        <v>10512</v>
      </c>
    </row>
    <row r="4247" spans="1:12" hidden="1" outlineLevel="2" x14ac:dyDescent="0.25">
      <c r="A4247" s="90">
        <v>3</v>
      </c>
      <c r="B4247" s="26">
        <v>929357531</v>
      </c>
      <c r="C4247" s="90">
        <v>20</v>
      </c>
      <c r="D4247" s="90">
        <v>220690</v>
      </c>
      <c r="E4247" s="94">
        <v>43790</v>
      </c>
      <c r="F4247" s="26">
        <v>220690313122</v>
      </c>
      <c r="G4247" s="90">
        <v>313122</v>
      </c>
      <c r="H4247" s="90">
        <v>2.06</v>
      </c>
      <c r="I4247" s="90">
        <v>2.06</v>
      </c>
      <c r="J4247" s="90" t="s">
        <v>10509</v>
      </c>
      <c r="K4247" s="90">
        <v>382</v>
      </c>
      <c r="L4247" s="90" t="s">
        <v>10512</v>
      </c>
    </row>
    <row r="4248" spans="1:12" hidden="1" outlineLevel="2" x14ac:dyDescent="0.25">
      <c r="A4248" s="90">
        <v>3</v>
      </c>
      <c r="B4248" s="26">
        <v>929357531</v>
      </c>
      <c r="C4248" s="90">
        <v>20</v>
      </c>
      <c r="D4248" s="90">
        <v>226374</v>
      </c>
      <c r="E4248" s="94">
        <v>43851</v>
      </c>
      <c r="F4248" s="26">
        <v>226374318473</v>
      </c>
      <c r="G4248" s="90">
        <v>318473</v>
      </c>
      <c r="H4248" s="90">
        <v>2.36</v>
      </c>
      <c r="I4248" s="90">
        <v>2.36</v>
      </c>
      <c r="J4248" s="90" t="s">
        <v>10509</v>
      </c>
      <c r="K4248" s="90">
        <v>320</v>
      </c>
      <c r="L4248" s="90" t="s">
        <v>10512</v>
      </c>
    </row>
    <row r="4249" spans="1:12" hidden="1" outlineLevel="2" x14ac:dyDescent="0.25">
      <c r="A4249" s="90">
        <v>3</v>
      </c>
      <c r="B4249" s="26">
        <v>929364560</v>
      </c>
      <c r="C4249" s="90">
        <v>20</v>
      </c>
      <c r="D4249" s="90">
        <v>180604</v>
      </c>
      <c r="E4249" s="94">
        <v>43305</v>
      </c>
      <c r="F4249" s="26">
        <v>180604273774</v>
      </c>
      <c r="G4249" s="90">
        <v>273774</v>
      </c>
      <c r="H4249" s="90">
        <v>6.53</v>
      </c>
      <c r="I4249" s="90">
        <v>6.53</v>
      </c>
      <c r="J4249" s="90" t="s">
        <v>10509</v>
      </c>
      <c r="K4249" s="90">
        <v>869</v>
      </c>
      <c r="L4249" s="90" t="s">
        <v>10512</v>
      </c>
    </row>
    <row r="4250" spans="1:12" hidden="1" outlineLevel="2" x14ac:dyDescent="0.25">
      <c r="A4250" s="90">
        <v>3</v>
      </c>
      <c r="B4250" s="26">
        <v>929370930</v>
      </c>
      <c r="C4250" s="90">
        <v>20</v>
      </c>
      <c r="D4250" s="90">
        <v>182861</v>
      </c>
      <c r="E4250" s="94">
        <v>43335</v>
      </c>
      <c r="F4250" s="26">
        <v>182861276027</v>
      </c>
      <c r="G4250" s="90">
        <v>276027</v>
      </c>
      <c r="H4250" s="90">
        <v>7.63</v>
      </c>
      <c r="I4250" s="90">
        <v>7.63</v>
      </c>
      <c r="J4250" s="90" t="s">
        <v>10509</v>
      </c>
      <c r="K4250" s="90">
        <v>838</v>
      </c>
      <c r="L4250" s="90" t="s">
        <v>10512</v>
      </c>
    </row>
    <row r="4251" spans="1:12" hidden="1" outlineLevel="2" x14ac:dyDescent="0.25">
      <c r="A4251" s="90">
        <v>3</v>
      </c>
      <c r="B4251" s="26">
        <v>929370930</v>
      </c>
      <c r="C4251" s="90">
        <v>20</v>
      </c>
      <c r="D4251" s="90">
        <v>185075</v>
      </c>
      <c r="E4251" s="94">
        <v>43364</v>
      </c>
      <c r="F4251" s="26">
        <v>185075278236</v>
      </c>
      <c r="G4251" s="90">
        <v>278236</v>
      </c>
      <c r="H4251" s="90">
        <v>2.6</v>
      </c>
      <c r="I4251" s="90">
        <v>2.6</v>
      </c>
      <c r="J4251" s="90" t="s">
        <v>10509</v>
      </c>
      <c r="K4251" s="90">
        <v>808</v>
      </c>
      <c r="L4251" s="90" t="s">
        <v>10512</v>
      </c>
    </row>
    <row r="4252" spans="1:12" hidden="1" outlineLevel="2" x14ac:dyDescent="0.25">
      <c r="A4252" s="90">
        <v>3</v>
      </c>
      <c r="B4252" s="26">
        <v>929389070</v>
      </c>
      <c r="C4252" s="90">
        <v>20</v>
      </c>
      <c r="D4252" s="90">
        <v>178665</v>
      </c>
      <c r="E4252" s="94">
        <v>43273</v>
      </c>
      <c r="F4252" s="26">
        <v>178665271839</v>
      </c>
      <c r="G4252" s="90">
        <v>271839</v>
      </c>
      <c r="H4252" s="90">
        <v>22.51</v>
      </c>
      <c r="I4252" s="90">
        <v>22.51</v>
      </c>
      <c r="J4252" s="90" t="s">
        <v>10509</v>
      </c>
      <c r="K4252" s="90">
        <v>900</v>
      </c>
      <c r="L4252" s="90" t="s">
        <v>10512</v>
      </c>
    </row>
    <row r="4253" spans="1:12" hidden="1" outlineLevel="2" x14ac:dyDescent="0.25">
      <c r="A4253" s="90">
        <v>3</v>
      </c>
      <c r="B4253" s="26">
        <v>929389070</v>
      </c>
      <c r="C4253" s="90">
        <v>20</v>
      </c>
      <c r="D4253" s="90">
        <v>180664</v>
      </c>
      <c r="E4253" s="94">
        <v>43305</v>
      </c>
      <c r="F4253" s="26">
        <v>180664273834</v>
      </c>
      <c r="G4253" s="90">
        <v>273834</v>
      </c>
      <c r="H4253" s="90">
        <v>2.89</v>
      </c>
      <c r="I4253" s="90">
        <v>2.89</v>
      </c>
      <c r="J4253" s="90" t="s">
        <v>10509</v>
      </c>
      <c r="K4253" s="90">
        <v>869</v>
      </c>
      <c r="L4253" s="90" t="s">
        <v>10512</v>
      </c>
    </row>
    <row r="4254" spans="1:12" hidden="1" outlineLevel="2" x14ac:dyDescent="0.25">
      <c r="A4254" s="90">
        <v>3</v>
      </c>
      <c r="B4254" s="26">
        <v>929453918</v>
      </c>
      <c r="C4254" s="90">
        <v>20</v>
      </c>
      <c r="D4254" s="90">
        <v>201314</v>
      </c>
      <c r="E4254" s="94">
        <v>43578</v>
      </c>
      <c r="F4254" s="26">
        <v>201314294401</v>
      </c>
      <c r="G4254" s="90">
        <v>294401</v>
      </c>
      <c r="H4254" s="90">
        <v>1.88</v>
      </c>
      <c r="I4254" s="90">
        <v>1.88</v>
      </c>
      <c r="J4254" s="90" t="s">
        <v>10509</v>
      </c>
      <c r="K4254" s="90">
        <v>596</v>
      </c>
      <c r="L4254" s="90" t="s">
        <v>10512</v>
      </c>
    </row>
    <row r="4255" spans="1:12" hidden="1" outlineLevel="2" x14ac:dyDescent="0.25">
      <c r="A4255" s="90">
        <v>3</v>
      </c>
      <c r="B4255" s="26">
        <v>929555753</v>
      </c>
      <c r="C4255" s="90">
        <v>20</v>
      </c>
      <c r="D4255" s="90">
        <v>238580</v>
      </c>
      <c r="E4255" s="94">
        <v>43972</v>
      </c>
      <c r="F4255" s="26">
        <v>238580329842</v>
      </c>
      <c r="G4255" s="90">
        <v>329842</v>
      </c>
      <c r="H4255" s="90">
        <v>6.24</v>
      </c>
      <c r="I4255" s="90">
        <v>6.24</v>
      </c>
      <c r="J4255" s="90" t="s">
        <v>10509</v>
      </c>
      <c r="K4255" s="90">
        <v>199</v>
      </c>
      <c r="L4255" s="90" t="s">
        <v>10512</v>
      </c>
    </row>
    <row r="4256" spans="1:12" hidden="1" outlineLevel="2" x14ac:dyDescent="0.25">
      <c r="A4256" s="90">
        <v>3</v>
      </c>
      <c r="B4256" s="26">
        <v>929622488</v>
      </c>
      <c r="C4256" s="90">
        <v>20</v>
      </c>
      <c r="D4256" s="90">
        <v>211985</v>
      </c>
      <c r="E4256" s="94">
        <v>43699</v>
      </c>
      <c r="F4256" s="26">
        <v>211985304842</v>
      </c>
      <c r="G4256" s="90">
        <v>304842</v>
      </c>
      <c r="H4256" s="90">
        <v>4.3099999999999996</v>
      </c>
      <c r="I4256" s="90">
        <v>4.3099999999999996</v>
      </c>
      <c r="J4256" s="90" t="s">
        <v>10509</v>
      </c>
      <c r="K4256" s="90">
        <v>473</v>
      </c>
      <c r="L4256" s="90" t="s">
        <v>10512</v>
      </c>
    </row>
    <row r="4257" spans="1:12" hidden="1" outlineLevel="2" x14ac:dyDescent="0.25">
      <c r="A4257" s="90">
        <v>3</v>
      </c>
      <c r="B4257" s="26">
        <v>929622488</v>
      </c>
      <c r="C4257" s="90">
        <v>20</v>
      </c>
      <c r="D4257" s="90">
        <v>214883</v>
      </c>
      <c r="E4257" s="94">
        <v>43731</v>
      </c>
      <c r="F4257" s="26">
        <v>214883307599</v>
      </c>
      <c r="G4257" s="90">
        <v>307599</v>
      </c>
      <c r="H4257" s="90">
        <v>8.18</v>
      </c>
      <c r="I4257" s="90">
        <v>8.18</v>
      </c>
      <c r="J4257" s="90" t="s">
        <v>10509</v>
      </c>
      <c r="K4257" s="90">
        <v>443</v>
      </c>
      <c r="L4257" s="90" t="s">
        <v>10512</v>
      </c>
    </row>
    <row r="4258" spans="1:12" hidden="1" outlineLevel="2" x14ac:dyDescent="0.25">
      <c r="A4258" s="90">
        <v>3</v>
      </c>
      <c r="B4258" s="26">
        <v>929658458</v>
      </c>
      <c r="C4258" s="90">
        <v>20</v>
      </c>
      <c r="D4258" s="90">
        <v>168949</v>
      </c>
      <c r="E4258" s="94">
        <v>43124</v>
      </c>
      <c r="F4258" s="26">
        <v>168949260601</v>
      </c>
      <c r="G4258" s="90">
        <v>260601</v>
      </c>
      <c r="H4258" s="90">
        <v>0.96</v>
      </c>
      <c r="I4258" s="90">
        <v>0.96</v>
      </c>
      <c r="J4258" s="90" t="s">
        <v>10509</v>
      </c>
      <c r="K4258" s="90">
        <v>1050</v>
      </c>
      <c r="L4258" s="90" t="s">
        <v>10512</v>
      </c>
    </row>
    <row r="4259" spans="1:12" hidden="1" outlineLevel="2" x14ac:dyDescent="0.25">
      <c r="A4259" s="90">
        <v>3</v>
      </c>
      <c r="B4259" s="26">
        <v>929719516</v>
      </c>
      <c r="C4259" s="90">
        <v>20</v>
      </c>
      <c r="D4259" s="90">
        <v>174482</v>
      </c>
      <c r="E4259" s="94">
        <v>43214</v>
      </c>
      <c r="F4259" s="26">
        <v>174482267663</v>
      </c>
      <c r="G4259" s="90">
        <v>267663</v>
      </c>
      <c r="H4259" s="90">
        <v>8.65</v>
      </c>
      <c r="I4259" s="90">
        <v>8.65</v>
      </c>
      <c r="J4259" s="90" t="s">
        <v>10509</v>
      </c>
      <c r="K4259" s="90">
        <v>961</v>
      </c>
      <c r="L4259" s="90" t="s">
        <v>10512</v>
      </c>
    </row>
    <row r="4260" spans="1:12" hidden="1" outlineLevel="2" x14ac:dyDescent="0.25">
      <c r="A4260" s="90">
        <v>3</v>
      </c>
      <c r="B4260" s="26">
        <v>929719516</v>
      </c>
      <c r="C4260" s="90">
        <v>20</v>
      </c>
      <c r="D4260" s="90">
        <v>176343</v>
      </c>
      <c r="E4260" s="94">
        <v>43243</v>
      </c>
      <c r="F4260" s="26">
        <v>176343269520</v>
      </c>
      <c r="G4260" s="90">
        <v>269520</v>
      </c>
      <c r="H4260" s="90">
        <v>4.38</v>
      </c>
      <c r="I4260" s="90">
        <v>4.38</v>
      </c>
      <c r="J4260" s="90" t="s">
        <v>10509</v>
      </c>
      <c r="K4260" s="90">
        <v>930</v>
      </c>
      <c r="L4260" s="90" t="s">
        <v>10512</v>
      </c>
    </row>
    <row r="4261" spans="1:12" hidden="1" outlineLevel="2" x14ac:dyDescent="0.25">
      <c r="A4261" s="90">
        <v>3</v>
      </c>
      <c r="B4261" s="26">
        <v>929726933</v>
      </c>
      <c r="C4261" s="90">
        <v>20</v>
      </c>
      <c r="D4261" s="90">
        <v>214859</v>
      </c>
      <c r="E4261" s="94">
        <v>43731</v>
      </c>
      <c r="F4261" s="26">
        <v>214859307575</v>
      </c>
      <c r="G4261" s="90">
        <v>307575</v>
      </c>
      <c r="H4261" s="90">
        <v>5.73</v>
      </c>
      <c r="I4261" s="90">
        <v>5.73</v>
      </c>
      <c r="J4261" s="90" t="s">
        <v>10509</v>
      </c>
      <c r="K4261" s="90">
        <v>443</v>
      </c>
      <c r="L4261" s="90" t="s">
        <v>10512</v>
      </c>
    </row>
    <row r="4262" spans="1:12" hidden="1" outlineLevel="2" x14ac:dyDescent="0.25">
      <c r="A4262" s="90">
        <v>3</v>
      </c>
      <c r="B4262" s="26">
        <v>929726933</v>
      </c>
      <c r="C4262" s="90">
        <v>20</v>
      </c>
      <c r="D4262" s="90">
        <v>220655</v>
      </c>
      <c r="E4262" s="94">
        <v>43790</v>
      </c>
      <c r="F4262" s="26">
        <v>220655313087</v>
      </c>
      <c r="G4262" s="90">
        <v>313087</v>
      </c>
      <c r="H4262" s="90">
        <v>2.44</v>
      </c>
      <c r="I4262" s="90">
        <v>2.44</v>
      </c>
      <c r="J4262" s="90" t="s">
        <v>10509</v>
      </c>
      <c r="K4262" s="90">
        <v>382</v>
      </c>
      <c r="L4262" s="90" t="s">
        <v>10512</v>
      </c>
    </row>
    <row r="4263" spans="1:12" hidden="1" outlineLevel="2" x14ac:dyDescent="0.25">
      <c r="A4263" s="90">
        <v>3</v>
      </c>
      <c r="B4263" s="26">
        <v>929809655</v>
      </c>
      <c r="C4263" s="90">
        <v>20</v>
      </c>
      <c r="D4263" s="90">
        <v>233307</v>
      </c>
      <c r="E4263" s="94">
        <v>43913</v>
      </c>
      <c r="F4263" s="26">
        <v>233307324866</v>
      </c>
      <c r="G4263" s="90">
        <v>324866</v>
      </c>
      <c r="H4263" s="90">
        <v>1.1499999999999999</v>
      </c>
      <c r="I4263" s="90">
        <v>1.1499999999999999</v>
      </c>
      <c r="J4263" s="90" t="s">
        <v>10509</v>
      </c>
      <c r="K4263" s="90">
        <v>260</v>
      </c>
      <c r="L4263" s="90" t="s">
        <v>10512</v>
      </c>
    </row>
    <row r="4264" spans="1:12" hidden="1" outlineLevel="2" x14ac:dyDescent="0.25">
      <c r="A4264" s="90">
        <v>3</v>
      </c>
      <c r="B4264" s="26">
        <v>930034657</v>
      </c>
      <c r="C4264" s="90">
        <v>20</v>
      </c>
      <c r="D4264" s="90">
        <v>218090</v>
      </c>
      <c r="E4264" s="94">
        <v>43759</v>
      </c>
      <c r="F4264" s="26">
        <v>218090310670</v>
      </c>
      <c r="G4264" s="90">
        <v>310670</v>
      </c>
      <c r="H4264" s="90">
        <v>3.84</v>
      </c>
      <c r="I4264" s="90">
        <v>3.84</v>
      </c>
      <c r="J4264" s="90" t="s">
        <v>10509</v>
      </c>
      <c r="K4264" s="90">
        <v>412</v>
      </c>
      <c r="L4264" s="90" t="s">
        <v>10512</v>
      </c>
    </row>
    <row r="4265" spans="1:12" hidden="1" outlineLevel="2" x14ac:dyDescent="0.25">
      <c r="A4265" s="90">
        <v>3</v>
      </c>
      <c r="B4265" s="26">
        <v>930034657</v>
      </c>
      <c r="C4265" s="90">
        <v>20</v>
      </c>
      <c r="D4265" s="90">
        <v>220968</v>
      </c>
      <c r="E4265" s="94">
        <v>43790</v>
      </c>
      <c r="F4265" s="26">
        <v>220968313397</v>
      </c>
      <c r="G4265" s="90">
        <v>313397</v>
      </c>
      <c r="H4265" s="90">
        <v>1.68</v>
      </c>
      <c r="I4265" s="90">
        <v>1.68</v>
      </c>
      <c r="J4265" s="90" t="s">
        <v>10509</v>
      </c>
      <c r="K4265" s="90">
        <v>382</v>
      </c>
      <c r="L4265" s="90" t="s">
        <v>10512</v>
      </c>
    </row>
    <row r="4266" spans="1:12" hidden="1" outlineLevel="2" x14ac:dyDescent="0.25">
      <c r="A4266" s="90">
        <v>3</v>
      </c>
      <c r="B4266" s="26">
        <v>930034954</v>
      </c>
      <c r="C4266" s="90">
        <v>20</v>
      </c>
      <c r="D4266" s="90">
        <v>192314</v>
      </c>
      <c r="E4266" s="94">
        <v>43455</v>
      </c>
      <c r="F4266" s="26">
        <v>192314285446</v>
      </c>
      <c r="G4266" s="90">
        <v>285446</v>
      </c>
      <c r="H4266" s="90">
        <v>0.16</v>
      </c>
      <c r="I4266" s="90">
        <v>0.16</v>
      </c>
      <c r="J4266" s="90" t="s">
        <v>10509</v>
      </c>
      <c r="K4266" s="90">
        <v>716</v>
      </c>
      <c r="L4266" s="90" t="s">
        <v>10512</v>
      </c>
    </row>
    <row r="4267" spans="1:12" hidden="1" outlineLevel="2" x14ac:dyDescent="0.25">
      <c r="A4267" s="90">
        <v>3</v>
      </c>
      <c r="B4267" s="26">
        <v>927476119</v>
      </c>
      <c r="C4267" s="90">
        <v>20</v>
      </c>
      <c r="D4267" s="90">
        <v>196906</v>
      </c>
      <c r="E4267" s="94">
        <v>43518</v>
      </c>
      <c r="F4267" s="26">
        <v>196906290017</v>
      </c>
      <c r="G4267" s="90">
        <v>290017</v>
      </c>
      <c r="H4267" s="90">
        <v>7.4</v>
      </c>
      <c r="I4267" s="90">
        <v>7.4</v>
      </c>
      <c r="J4267" s="90" t="s">
        <v>10509</v>
      </c>
      <c r="K4267" s="90">
        <v>657</v>
      </c>
      <c r="L4267" s="90" t="s">
        <v>10512</v>
      </c>
    </row>
    <row r="4268" spans="1:12" hidden="1" outlineLevel="2" x14ac:dyDescent="0.25">
      <c r="A4268" s="90">
        <v>3</v>
      </c>
      <c r="B4268" s="26">
        <v>927476119</v>
      </c>
      <c r="C4268" s="90">
        <v>20</v>
      </c>
      <c r="D4268" s="90">
        <v>199160</v>
      </c>
      <c r="E4268" s="94">
        <v>43546</v>
      </c>
      <c r="F4268" s="26">
        <v>199160292259</v>
      </c>
      <c r="G4268" s="90">
        <v>292259</v>
      </c>
      <c r="H4268" s="90">
        <v>10.08</v>
      </c>
      <c r="I4268" s="90">
        <v>10.08</v>
      </c>
      <c r="J4268" s="90" t="s">
        <v>10509</v>
      </c>
      <c r="K4268" s="90">
        <v>626</v>
      </c>
      <c r="L4268" s="90" t="s">
        <v>10512</v>
      </c>
    </row>
    <row r="4269" spans="1:12" hidden="1" outlineLevel="2" x14ac:dyDescent="0.25">
      <c r="A4269" s="90">
        <v>3</v>
      </c>
      <c r="B4269" s="26">
        <v>927537548</v>
      </c>
      <c r="C4269" s="90">
        <v>20</v>
      </c>
      <c r="D4269" s="90">
        <v>231289</v>
      </c>
      <c r="E4269" s="94">
        <v>43913</v>
      </c>
      <c r="F4269" s="26">
        <v>231289322992</v>
      </c>
      <c r="G4269" s="90">
        <v>322992</v>
      </c>
      <c r="H4269" s="90">
        <v>2.15</v>
      </c>
      <c r="I4269" s="90">
        <v>2.15</v>
      </c>
      <c r="J4269" s="90" t="s">
        <v>10509</v>
      </c>
      <c r="K4269" s="90">
        <v>260</v>
      </c>
      <c r="L4269" s="90" t="s">
        <v>10512</v>
      </c>
    </row>
    <row r="4270" spans="1:12" hidden="1" outlineLevel="2" x14ac:dyDescent="0.25">
      <c r="A4270" s="90">
        <v>3</v>
      </c>
      <c r="B4270" s="26">
        <v>927537548</v>
      </c>
      <c r="C4270" s="90">
        <v>20</v>
      </c>
      <c r="D4270" s="90">
        <v>237224</v>
      </c>
      <c r="E4270" s="94">
        <v>43972</v>
      </c>
      <c r="F4270" s="26">
        <v>237224328503</v>
      </c>
      <c r="G4270" s="90">
        <v>328503</v>
      </c>
      <c r="H4270" s="90">
        <v>15.25</v>
      </c>
      <c r="I4270" s="90">
        <v>15.25</v>
      </c>
      <c r="J4270" s="90" t="s">
        <v>10509</v>
      </c>
      <c r="K4270" s="90">
        <v>199</v>
      </c>
      <c r="L4270" s="90" t="s">
        <v>10512</v>
      </c>
    </row>
    <row r="4271" spans="1:12" hidden="1" outlineLevel="2" x14ac:dyDescent="0.25">
      <c r="A4271" s="90">
        <v>3</v>
      </c>
      <c r="B4271" s="26">
        <v>927538033</v>
      </c>
      <c r="C4271" s="90">
        <v>20</v>
      </c>
      <c r="D4271" s="90">
        <v>209864</v>
      </c>
      <c r="E4271" s="94">
        <v>43669</v>
      </c>
      <c r="F4271" s="26">
        <v>209864302773</v>
      </c>
      <c r="G4271" s="90">
        <v>302773</v>
      </c>
      <c r="H4271" s="90">
        <v>0.45</v>
      </c>
      <c r="I4271" s="90">
        <v>0.45</v>
      </c>
      <c r="J4271" s="90" t="s">
        <v>10509</v>
      </c>
      <c r="K4271" s="90">
        <v>504</v>
      </c>
      <c r="L4271" s="90" t="s">
        <v>10512</v>
      </c>
    </row>
    <row r="4272" spans="1:12" hidden="1" outlineLevel="2" x14ac:dyDescent="0.25">
      <c r="A4272" s="90">
        <v>3</v>
      </c>
      <c r="B4272" s="26">
        <v>927538033</v>
      </c>
      <c r="C4272" s="90">
        <v>20</v>
      </c>
      <c r="D4272" s="90">
        <v>215506</v>
      </c>
      <c r="E4272" s="94">
        <v>43731</v>
      </c>
      <c r="F4272" s="26">
        <v>215506308178</v>
      </c>
      <c r="G4272" s="90">
        <v>308178</v>
      </c>
      <c r="H4272" s="90">
        <v>0.57999999999999996</v>
      </c>
      <c r="I4272" s="90">
        <v>0.57999999999999996</v>
      </c>
      <c r="J4272" s="90" t="s">
        <v>10509</v>
      </c>
      <c r="K4272" s="90">
        <v>443</v>
      </c>
      <c r="L4272" s="90" t="s">
        <v>10512</v>
      </c>
    </row>
    <row r="4273" spans="1:12" hidden="1" outlineLevel="2" x14ac:dyDescent="0.25">
      <c r="A4273" s="90">
        <v>3</v>
      </c>
      <c r="B4273" s="26">
        <v>927542548</v>
      </c>
      <c r="C4273" s="90">
        <v>20</v>
      </c>
      <c r="D4273" s="90">
        <v>226979</v>
      </c>
      <c r="E4273" s="94">
        <v>43851</v>
      </c>
      <c r="F4273" s="26">
        <v>226979319012</v>
      </c>
      <c r="G4273" s="90">
        <v>319012</v>
      </c>
      <c r="H4273" s="90">
        <v>1.68</v>
      </c>
      <c r="I4273" s="90">
        <v>1.68</v>
      </c>
      <c r="J4273" s="90" t="s">
        <v>10509</v>
      </c>
      <c r="K4273" s="90">
        <v>320</v>
      </c>
      <c r="L4273" s="90" t="s">
        <v>10512</v>
      </c>
    </row>
    <row r="4274" spans="1:12" hidden="1" outlineLevel="2" x14ac:dyDescent="0.25">
      <c r="A4274" s="90">
        <v>3</v>
      </c>
      <c r="B4274" s="26">
        <v>927542548</v>
      </c>
      <c r="C4274" s="90">
        <v>20</v>
      </c>
      <c r="D4274" s="90">
        <v>235818</v>
      </c>
      <c r="E4274" s="94">
        <v>43942</v>
      </c>
      <c r="F4274" s="26">
        <v>235818327237</v>
      </c>
      <c r="G4274" s="90">
        <v>327237</v>
      </c>
      <c r="H4274" s="90">
        <v>1.68</v>
      </c>
      <c r="I4274" s="90">
        <v>1.68</v>
      </c>
      <c r="J4274" s="90" t="s">
        <v>10509</v>
      </c>
      <c r="K4274" s="90">
        <v>230</v>
      </c>
      <c r="L4274" s="90" t="s">
        <v>10512</v>
      </c>
    </row>
    <row r="4275" spans="1:12" hidden="1" outlineLevel="2" x14ac:dyDescent="0.25">
      <c r="A4275" s="90">
        <v>3</v>
      </c>
      <c r="B4275" s="26">
        <v>927543520</v>
      </c>
      <c r="C4275" s="90">
        <v>20</v>
      </c>
      <c r="D4275" s="90">
        <v>211353</v>
      </c>
      <c r="E4275" s="94">
        <v>43699</v>
      </c>
      <c r="F4275" s="26">
        <v>211353304212</v>
      </c>
      <c r="G4275" s="90">
        <v>304212</v>
      </c>
      <c r="H4275" s="90">
        <v>1.68</v>
      </c>
      <c r="I4275" s="90">
        <v>1.68</v>
      </c>
      <c r="J4275" s="90" t="s">
        <v>10509</v>
      </c>
      <c r="K4275" s="90">
        <v>473</v>
      </c>
      <c r="L4275" s="90" t="s">
        <v>10512</v>
      </c>
    </row>
    <row r="4276" spans="1:12" hidden="1" outlineLevel="2" x14ac:dyDescent="0.25">
      <c r="A4276" s="90">
        <v>3</v>
      </c>
      <c r="B4276" s="26">
        <v>927543520</v>
      </c>
      <c r="C4276" s="90">
        <v>20</v>
      </c>
      <c r="D4276" s="90">
        <v>217170</v>
      </c>
      <c r="E4276" s="94">
        <v>43759</v>
      </c>
      <c r="F4276" s="26">
        <v>217170309755</v>
      </c>
      <c r="G4276" s="90">
        <v>309755</v>
      </c>
      <c r="H4276" s="90">
        <v>1.68</v>
      </c>
      <c r="I4276" s="90">
        <v>1.68</v>
      </c>
      <c r="J4276" s="90" t="s">
        <v>10509</v>
      </c>
      <c r="K4276" s="90">
        <v>412</v>
      </c>
      <c r="L4276" s="90" t="s">
        <v>10512</v>
      </c>
    </row>
    <row r="4277" spans="1:12" hidden="1" outlineLevel="2" x14ac:dyDescent="0.25">
      <c r="A4277" s="90">
        <v>3</v>
      </c>
      <c r="B4277" s="26">
        <v>927567818</v>
      </c>
      <c r="C4277" s="90">
        <v>20</v>
      </c>
      <c r="D4277" s="90">
        <v>168952</v>
      </c>
      <c r="E4277" s="94">
        <v>43124</v>
      </c>
      <c r="F4277" s="26">
        <v>168952260604</v>
      </c>
      <c r="G4277" s="90">
        <v>260604</v>
      </c>
      <c r="H4277" s="90">
        <v>0.16</v>
      </c>
      <c r="I4277" s="90">
        <v>0.16</v>
      </c>
      <c r="J4277" s="90" t="s">
        <v>10509</v>
      </c>
      <c r="K4277" s="90">
        <v>1050</v>
      </c>
      <c r="L4277" s="90" t="s">
        <v>10512</v>
      </c>
    </row>
    <row r="4278" spans="1:12" hidden="1" outlineLevel="2" x14ac:dyDescent="0.25">
      <c r="A4278" s="90">
        <v>3</v>
      </c>
      <c r="B4278" s="26">
        <v>927591347</v>
      </c>
      <c r="C4278" s="90">
        <v>20</v>
      </c>
      <c r="D4278" s="90">
        <v>201625</v>
      </c>
      <c r="E4278" s="94">
        <v>43578</v>
      </c>
      <c r="F4278" s="26">
        <v>201625294711</v>
      </c>
      <c r="G4278" s="90">
        <v>294711</v>
      </c>
      <c r="H4278" s="90">
        <v>0.8</v>
      </c>
      <c r="I4278" s="90">
        <v>0.8</v>
      </c>
      <c r="J4278" s="90" t="s">
        <v>10509</v>
      </c>
      <c r="K4278" s="90">
        <v>596</v>
      </c>
      <c r="L4278" s="90" t="s">
        <v>10512</v>
      </c>
    </row>
    <row r="4279" spans="1:12" hidden="1" outlineLevel="2" x14ac:dyDescent="0.25">
      <c r="A4279" s="90">
        <v>3</v>
      </c>
      <c r="B4279" s="26">
        <v>927591347</v>
      </c>
      <c r="C4279" s="90">
        <v>20</v>
      </c>
      <c r="D4279" s="90">
        <v>204126</v>
      </c>
      <c r="E4279" s="94">
        <v>43607</v>
      </c>
      <c r="F4279" s="26">
        <v>204126297189</v>
      </c>
      <c r="G4279" s="90">
        <v>297189</v>
      </c>
      <c r="H4279" s="90">
        <v>0.03</v>
      </c>
      <c r="I4279" s="90">
        <v>0.03</v>
      </c>
      <c r="J4279" s="90" t="s">
        <v>10509</v>
      </c>
      <c r="K4279" s="90">
        <v>565</v>
      </c>
      <c r="L4279" s="90" t="s">
        <v>10512</v>
      </c>
    </row>
    <row r="4280" spans="1:12" hidden="1" outlineLevel="2" x14ac:dyDescent="0.25">
      <c r="A4280" s="90">
        <v>3</v>
      </c>
      <c r="B4280" s="26">
        <v>927591883</v>
      </c>
      <c r="C4280" s="90">
        <v>20</v>
      </c>
      <c r="D4280" s="90">
        <v>238525</v>
      </c>
      <c r="E4280" s="94">
        <v>43972</v>
      </c>
      <c r="F4280" s="26">
        <v>238525329796</v>
      </c>
      <c r="G4280" s="90">
        <v>329796</v>
      </c>
      <c r="H4280" s="90">
        <v>2.52</v>
      </c>
      <c r="I4280" s="90">
        <v>2.52</v>
      </c>
      <c r="J4280" s="90" t="s">
        <v>10509</v>
      </c>
      <c r="K4280" s="90">
        <v>199</v>
      </c>
      <c r="L4280" s="90" t="s">
        <v>10512</v>
      </c>
    </row>
    <row r="4281" spans="1:12" hidden="1" outlineLevel="2" x14ac:dyDescent="0.25">
      <c r="A4281" s="90">
        <v>3</v>
      </c>
      <c r="B4281" s="26">
        <v>927621862</v>
      </c>
      <c r="C4281" s="90">
        <v>20</v>
      </c>
      <c r="D4281" s="90">
        <v>184296</v>
      </c>
      <c r="E4281" s="94">
        <v>43364</v>
      </c>
      <c r="F4281" s="26">
        <v>184296277457</v>
      </c>
      <c r="G4281" s="90">
        <v>277457</v>
      </c>
      <c r="H4281" s="90">
        <v>1.68</v>
      </c>
      <c r="I4281" s="90">
        <v>1.68</v>
      </c>
      <c r="J4281" s="90" t="s">
        <v>10509</v>
      </c>
      <c r="K4281" s="90">
        <v>808</v>
      </c>
      <c r="L4281" s="90" t="s">
        <v>10512</v>
      </c>
    </row>
    <row r="4282" spans="1:12" hidden="1" outlineLevel="2" x14ac:dyDescent="0.25">
      <c r="A4282" s="90">
        <v>3</v>
      </c>
      <c r="B4282" s="26">
        <v>927621862</v>
      </c>
      <c r="C4282" s="90">
        <v>20</v>
      </c>
      <c r="D4282" s="90">
        <v>186691</v>
      </c>
      <c r="E4282" s="94">
        <v>43396</v>
      </c>
      <c r="F4282" s="26">
        <v>186691279846</v>
      </c>
      <c r="G4282" s="90">
        <v>279846</v>
      </c>
      <c r="H4282" s="90">
        <v>1.68</v>
      </c>
      <c r="I4282" s="90">
        <v>1.68</v>
      </c>
      <c r="J4282" s="90" t="s">
        <v>10509</v>
      </c>
      <c r="K4282" s="90">
        <v>777</v>
      </c>
      <c r="L4282" s="90" t="s">
        <v>10512</v>
      </c>
    </row>
    <row r="4283" spans="1:12" hidden="1" outlineLevel="2" x14ac:dyDescent="0.25">
      <c r="A4283" s="90">
        <v>3</v>
      </c>
      <c r="B4283" s="26">
        <v>927632778</v>
      </c>
      <c r="C4283" s="90">
        <v>20</v>
      </c>
      <c r="D4283" s="90">
        <v>233071</v>
      </c>
      <c r="E4283" s="94">
        <v>43913</v>
      </c>
      <c r="F4283" s="26">
        <v>233071324662</v>
      </c>
      <c r="G4283" s="90">
        <v>324662</v>
      </c>
      <c r="H4283" s="90">
        <v>0.45</v>
      </c>
      <c r="I4283" s="90">
        <v>0.45</v>
      </c>
      <c r="J4283" s="90" t="s">
        <v>10509</v>
      </c>
      <c r="K4283" s="90">
        <v>260</v>
      </c>
      <c r="L4283" s="90" t="s">
        <v>10512</v>
      </c>
    </row>
    <row r="4284" spans="1:12" hidden="1" outlineLevel="2" x14ac:dyDescent="0.25">
      <c r="A4284" s="90">
        <v>3</v>
      </c>
      <c r="B4284" s="26">
        <v>927632778</v>
      </c>
      <c r="C4284" s="90">
        <v>20</v>
      </c>
      <c r="D4284" s="90">
        <v>236080</v>
      </c>
      <c r="E4284" s="94">
        <v>43942</v>
      </c>
      <c r="F4284" s="26">
        <v>236080327448</v>
      </c>
      <c r="G4284" s="90">
        <v>327448</v>
      </c>
      <c r="H4284" s="90">
        <v>1.87</v>
      </c>
      <c r="I4284" s="90">
        <v>1.87</v>
      </c>
      <c r="J4284" s="90" t="s">
        <v>10509</v>
      </c>
      <c r="K4284" s="90">
        <v>230</v>
      </c>
      <c r="L4284" s="90" t="s">
        <v>10512</v>
      </c>
    </row>
    <row r="4285" spans="1:12" hidden="1" outlineLevel="2" x14ac:dyDescent="0.25">
      <c r="A4285" s="90">
        <v>3</v>
      </c>
      <c r="B4285" s="26">
        <v>927632778</v>
      </c>
      <c r="C4285" s="90">
        <v>20</v>
      </c>
      <c r="D4285" s="90">
        <v>239053</v>
      </c>
      <c r="E4285" s="94">
        <v>43972</v>
      </c>
      <c r="F4285" s="26">
        <v>239053330220</v>
      </c>
      <c r="G4285" s="90">
        <v>330220</v>
      </c>
      <c r="H4285" s="90">
        <v>1.93</v>
      </c>
      <c r="I4285" s="90">
        <v>1.93</v>
      </c>
      <c r="J4285" s="90" t="s">
        <v>10509</v>
      </c>
      <c r="K4285" s="90">
        <v>199</v>
      </c>
      <c r="L4285" s="90" t="s">
        <v>10512</v>
      </c>
    </row>
    <row r="4286" spans="1:12" hidden="1" outlineLevel="2" x14ac:dyDescent="0.25">
      <c r="A4286" s="90">
        <v>3</v>
      </c>
      <c r="B4286" s="26">
        <v>927633024</v>
      </c>
      <c r="C4286" s="90">
        <v>20</v>
      </c>
      <c r="D4286" s="90">
        <v>228348</v>
      </c>
      <c r="E4286" s="94">
        <v>43882</v>
      </c>
      <c r="F4286" s="26">
        <v>228348320257</v>
      </c>
      <c r="G4286" s="90">
        <v>320257</v>
      </c>
      <c r="H4286" s="90">
        <v>1.68</v>
      </c>
      <c r="I4286" s="90">
        <v>1.68</v>
      </c>
      <c r="J4286" s="90" t="s">
        <v>10509</v>
      </c>
      <c r="K4286" s="90">
        <v>291</v>
      </c>
      <c r="L4286" s="90" t="s">
        <v>10512</v>
      </c>
    </row>
    <row r="4287" spans="1:12" hidden="1" outlineLevel="2" x14ac:dyDescent="0.25">
      <c r="A4287" s="90">
        <v>3</v>
      </c>
      <c r="B4287" s="26">
        <v>927633024</v>
      </c>
      <c r="C4287" s="90">
        <v>20</v>
      </c>
      <c r="D4287" s="90">
        <v>231315</v>
      </c>
      <c r="E4287" s="94">
        <v>43913</v>
      </c>
      <c r="F4287" s="26">
        <v>231315323018</v>
      </c>
      <c r="G4287" s="90">
        <v>323018</v>
      </c>
      <c r="H4287" s="90">
        <v>1.68</v>
      </c>
      <c r="I4287" s="90">
        <v>1.68</v>
      </c>
      <c r="J4287" s="90" t="s">
        <v>10509</v>
      </c>
      <c r="K4287" s="90">
        <v>260</v>
      </c>
      <c r="L4287" s="90" t="s">
        <v>10512</v>
      </c>
    </row>
    <row r="4288" spans="1:12" hidden="1" outlineLevel="2" x14ac:dyDescent="0.25">
      <c r="A4288" s="90">
        <v>3</v>
      </c>
      <c r="B4288" s="26">
        <v>927633024</v>
      </c>
      <c r="C4288" s="90">
        <v>20</v>
      </c>
      <c r="D4288" s="90">
        <v>234297</v>
      </c>
      <c r="E4288" s="94">
        <v>43942</v>
      </c>
      <c r="F4288" s="26">
        <v>234297325778</v>
      </c>
      <c r="G4288" s="90">
        <v>325778</v>
      </c>
      <c r="H4288" s="90">
        <v>1.68</v>
      </c>
      <c r="I4288" s="90">
        <v>1.68</v>
      </c>
      <c r="J4288" s="90" t="s">
        <v>10509</v>
      </c>
      <c r="K4288" s="90">
        <v>230</v>
      </c>
      <c r="L4288" s="90" t="s">
        <v>10512</v>
      </c>
    </row>
    <row r="4289" spans="1:12" hidden="1" outlineLevel="2" x14ac:dyDescent="0.25">
      <c r="A4289" s="90">
        <v>3</v>
      </c>
      <c r="B4289" s="26">
        <v>927633024</v>
      </c>
      <c r="C4289" s="90">
        <v>20</v>
      </c>
      <c r="D4289" s="90">
        <v>237250</v>
      </c>
      <c r="E4289" s="94">
        <v>43972</v>
      </c>
      <c r="F4289" s="26">
        <v>237250328529</v>
      </c>
      <c r="G4289" s="90">
        <v>328529</v>
      </c>
      <c r="H4289" s="90">
        <v>1.68</v>
      </c>
      <c r="I4289" s="90">
        <v>1.68</v>
      </c>
      <c r="J4289" s="90" t="s">
        <v>10509</v>
      </c>
      <c r="K4289" s="90">
        <v>199</v>
      </c>
      <c r="L4289" s="90" t="s">
        <v>10512</v>
      </c>
    </row>
    <row r="4290" spans="1:12" hidden="1" outlineLevel="2" x14ac:dyDescent="0.25">
      <c r="A4290" s="90">
        <v>3</v>
      </c>
      <c r="B4290" s="26">
        <v>927634899</v>
      </c>
      <c r="C4290" s="90">
        <v>20</v>
      </c>
      <c r="D4290" s="90">
        <v>187678</v>
      </c>
      <c r="E4290" s="94">
        <v>43396</v>
      </c>
      <c r="F4290" s="26">
        <v>187678280832</v>
      </c>
      <c r="G4290" s="90">
        <v>280832</v>
      </c>
      <c r="H4290" s="90">
        <v>10.14</v>
      </c>
      <c r="I4290" s="90">
        <v>10.14</v>
      </c>
      <c r="J4290" s="90" t="s">
        <v>10509</v>
      </c>
      <c r="K4290" s="90">
        <v>777</v>
      </c>
      <c r="L4290" s="90" t="s">
        <v>10512</v>
      </c>
    </row>
    <row r="4291" spans="1:12" hidden="1" outlineLevel="2" x14ac:dyDescent="0.25">
      <c r="A4291" s="90">
        <v>3</v>
      </c>
      <c r="B4291" s="26">
        <v>927656173</v>
      </c>
      <c r="C4291" s="90">
        <v>20</v>
      </c>
      <c r="D4291" s="90">
        <v>211061</v>
      </c>
      <c r="E4291" s="94">
        <v>43699</v>
      </c>
      <c r="F4291" s="26">
        <v>211061303920</v>
      </c>
      <c r="G4291" s="90">
        <v>303920</v>
      </c>
      <c r="H4291" s="90">
        <v>1.68</v>
      </c>
      <c r="I4291" s="90">
        <v>1.68</v>
      </c>
      <c r="J4291" s="90" t="s">
        <v>10509</v>
      </c>
      <c r="K4291" s="90">
        <v>473</v>
      </c>
      <c r="L4291" s="90" t="s">
        <v>10512</v>
      </c>
    </row>
    <row r="4292" spans="1:12" hidden="1" outlineLevel="2" x14ac:dyDescent="0.25">
      <c r="A4292" s="90">
        <v>3</v>
      </c>
      <c r="B4292" s="26">
        <v>927656801</v>
      </c>
      <c r="C4292" s="90">
        <v>20</v>
      </c>
      <c r="D4292" s="90">
        <v>194564</v>
      </c>
      <c r="E4292" s="94">
        <v>43487</v>
      </c>
      <c r="F4292" s="26">
        <v>194564287686</v>
      </c>
      <c r="G4292" s="90">
        <v>287686</v>
      </c>
      <c r="H4292" s="90">
        <v>0.8</v>
      </c>
      <c r="I4292" s="90">
        <v>0.8</v>
      </c>
      <c r="J4292" s="90" t="s">
        <v>10509</v>
      </c>
      <c r="K4292" s="90">
        <v>685</v>
      </c>
      <c r="L4292" s="90" t="s">
        <v>10512</v>
      </c>
    </row>
    <row r="4293" spans="1:12" hidden="1" outlineLevel="2" x14ac:dyDescent="0.25">
      <c r="A4293" s="90">
        <v>3</v>
      </c>
      <c r="B4293" s="26">
        <v>927693416</v>
      </c>
      <c r="C4293" s="90">
        <v>20</v>
      </c>
      <c r="D4293" s="90">
        <v>231316</v>
      </c>
      <c r="E4293" s="94">
        <v>43913</v>
      </c>
      <c r="F4293" s="26">
        <v>231316323019</v>
      </c>
      <c r="G4293" s="90">
        <v>323019</v>
      </c>
      <c r="H4293" s="90">
        <v>8.6999999999999993</v>
      </c>
      <c r="I4293" s="90">
        <v>8.6999999999999993</v>
      </c>
      <c r="J4293" s="90" t="s">
        <v>10509</v>
      </c>
      <c r="K4293" s="90">
        <v>260</v>
      </c>
      <c r="L4293" s="90" t="s">
        <v>10512</v>
      </c>
    </row>
    <row r="4294" spans="1:12" hidden="1" outlineLevel="2" x14ac:dyDescent="0.25">
      <c r="A4294" s="90">
        <v>3</v>
      </c>
      <c r="B4294" s="26">
        <v>927693416</v>
      </c>
      <c r="C4294" s="90">
        <v>20</v>
      </c>
      <c r="D4294" s="90">
        <v>234298</v>
      </c>
      <c r="E4294" s="94">
        <v>43942</v>
      </c>
      <c r="F4294" s="26">
        <v>234298325779</v>
      </c>
      <c r="G4294" s="90">
        <v>325779</v>
      </c>
      <c r="H4294" s="90">
        <v>3.64</v>
      </c>
      <c r="I4294" s="90">
        <v>3.64</v>
      </c>
      <c r="J4294" s="90" t="s">
        <v>10509</v>
      </c>
      <c r="K4294" s="90">
        <v>230</v>
      </c>
      <c r="L4294" s="90" t="s">
        <v>10512</v>
      </c>
    </row>
    <row r="4295" spans="1:12" hidden="1" outlineLevel="2" x14ac:dyDescent="0.25">
      <c r="A4295" s="90">
        <v>3</v>
      </c>
      <c r="B4295" s="26">
        <v>927720615</v>
      </c>
      <c r="C4295" s="90">
        <v>20</v>
      </c>
      <c r="D4295" s="90">
        <v>192274</v>
      </c>
      <c r="E4295" s="94">
        <v>43455</v>
      </c>
      <c r="F4295" s="26">
        <v>192274285406</v>
      </c>
      <c r="G4295" s="90">
        <v>285406</v>
      </c>
      <c r="H4295" s="90">
        <v>1.47</v>
      </c>
      <c r="I4295" s="90">
        <v>1.47</v>
      </c>
      <c r="J4295" s="90" t="s">
        <v>10509</v>
      </c>
      <c r="K4295" s="90">
        <v>716</v>
      </c>
      <c r="L4295" s="90" t="s">
        <v>10512</v>
      </c>
    </row>
    <row r="4296" spans="1:12" hidden="1" outlineLevel="2" x14ac:dyDescent="0.25">
      <c r="A4296" s="90">
        <v>3</v>
      </c>
      <c r="B4296" s="26">
        <v>927720615</v>
      </c>
      <c r="C4296" s="90">
        <v>20</v>
      </c>
      <c r="D4296" s="90">
        <v>194540</v>
      </c>
      <c r="E4296" s="94">
        <v>43487</v>
      </c>
      <c r="F4296" s="26">
        <v>194540287662</v>
      </c>
      <c r="G4296" s="90">
        <v>287662</v>
      </c>
      <c r="H4296" s="90">
        <v>6.33</v>
      </c>
      <c r="I4296" s="90">
        <v>6.33</v>
      </c>
      <c r="J4296" s="90" t="s">
        <v>10509</v>
      </c>
      <c r="K4296" s="90">
        <v>685</v>
      </c>
      <c r="L4296" s="90" t="s">
        <v>10512</v>
      </c>
    </row>
    <row r="4297" spans="1:12" hidden="1" outlineLevel="2" x14ac:dyDescent="0.25">
      <c r="A4297" s="90">
        <v>3</v>
      </c>
      <c r="B4297" s="26">
        <v>927720615</v>
      </c>
      <c r="C4297" s="90">
        <v>20</v>
      </c>
      <c r="D4297" s="90">
        <v>196821</v>
      </c>
      <c r="E4297" s="94">
        <v>43518</v>
      </c>
      <c r="F4297" s="26">
        <v>196821289932</v>
      </c>
      <c r="G4297" s="90">
        <v>289932</v>
      </c>
      <c r="H4297" s="90">
        <v>1.04</v>
      </c>
      <c r="I4297" s="90">
        <v>1.04</v>
      </c>
      <c r="J4297" s="90" t="s">
        <v>10509</v>
      </c>
      <c r="K4297" s="90">
        <v>657</v>
      </c>
      <c r="L4297" s="90" t="s">
        <v>10512</v>
      </c>
    </row>
    <row r="4298" spans="1:12" hidden="1" outlineLevel="2" x14ac:dyDescent="0.25">
      <c r="A4298" s="90">
        <v>3</v>
      </c>
      <c r="B4298" s="26">
        <v>927721324</v>
      </c>
      <c r="C4298" s="90">
        <v>20</v>
      </c>
      <c r="D4298" s="90">
        <v>233271</v>
      </c>
      <c r="E4298" s="94">
        <v>43913</v>
      </c>
      <c r="F4298" s="26">
        <v>233271324835</v>
      </c>
      <c r="G4298" s="90">
        <v>324835</v>
      </c>
      <c r="H4298" s="90">
        <v>10.66</v>
      </c>
      <c r="I4298" s="90">
        <v>10.66</v>
      </c>
      <c r="J4298" s="90" t="s">
        <v>10509</v>
      </c>
      <c r="K4298" s="90">
        <v>260</v>
      </c>
      <c r="L4298" s="90" t="s">
        <v>10512</v>
      </c>
    </row>
    <row r="4299" spans="1:12" hidden="1" outlineLevel="2" x14ac:dyDescent="0.25">
      <c r="A4299" s="90">
        <v>3</v>
      </c>
      <c r="B4299" s="26">
        <v>927724666</v>
      </c>
      <c r="C4299" s="90">
        <v>20</v>
      </c>
      <c r="D4299" s="90">
        <v>168959</v>
      </c>
      <c r="E4299" s="94">
        <v>43124</v>
      </c>
      <c r="F4299" s="26">
        <v>168959260611</v>
      </c>
      <c r="G4299" s="90">
        <v>260611</v>
      </c>
      <c r="H4299" s="90">
        <v>6.57</v>
      </c>
      <c r="I4299" s="90">
        <v>6.57</v>
      </c>
      <c r="J4299" s="90" t="s">
        <v>10509</v>
      </c>
      <c r="K4299" s="90">
        <v>1050</v>
      </c>
      <c r="L4299" s="90" t="s">
        <v>10512</v>
      </c>
    </row>
    <row r="4300" spans="1:12" hidden="1" outlineLevel="2" x14ac:dyDescent="0.25">
      <c r="A4300" s="90">
        <v>3</v>
      </c>
      <c r="B4300" s="26">
        <v>927755678</v>
      </c>
      <c r="C4300" s="90">
        <v>20</v>
      </c>
      <c r="D4300" s="90">
        <v>211829</v>
      </c>
      <c r="E4300" s="94">
        <v>43699</v>
      </c>
      <c r="F4300" s="26">
        <v>211829304687</v>
      </c>
      <c r="G4300" s="90">
        <v>304687</v>
      </c>
      <c r="H4300" s="90">
        <v>1.87</v>
      </c>
      <c r="I4300" s="90">
        <v>1.87</v>
      </c>
      <c r="J4300" s="90" t="s">
        <v>10509</v>
      </c>
      <c r="K4300" s="90">
        <v>473</v>
      </c>
      <c r="L4300" s="90" t="s">
        <v>10512</v>
      </c>
    </row>
    <row r="4301" spans="1:12" hidden="1" outlineLevel="2" x14ac:dyDescent="0.25">
      <c r="A4301" s="90">
        <v>3</v>
      </c>
      <c r="B4301" s="26">
        <v>927759381</v>
      </c>
      <c r="C4301" s="90">
        <v>20</v>
      </c>
      <c r="D4301" s="90">
        <v>182759</v>
      </c>
      <c r="E4301" s="94">
        <v>43335</v>
      </c>
      <c r="F4301" s="26">
        <v>182759275925</v>
      </c>
      <c r="G4301" s="90">
        <v>275925</v>
      </c>
      <c r="H4301" s="90">
        <v>3.08</v>
      </c>
      <c r="I4301" s="90">
        <v>3.08</v>
      </c>
      <c r="J4301" s="90" t="s">
        <v>10509</v>
      </c>
      <c r="K4301" s="90">
        <v>838</v>
      </c>
      <c r="L4301" s="90" t="s">
        <v>10512</v>
      </c>
    </row>
    <row r="4302" spans="1:12" hidden="1" outlineLevel="2" x14ac:dyDescent="0.25">
      <c r="A4302" s="90">
        <v>3</v>
      </c>
      <c r="B4302" s="26">
        <v>927804849</v>
      </c>
      <c r="C4302" s="90">
        <v>20</v>
      </c>
      <c r="D4302" s="90">
        <v>174619</v>
      </c>
      <c r="E4302" s="94">
        <v>43214</v>
      </c>
      <c r="F4302" s="26">
        <v>174619267800</v>
      </c>
      <c r="G4302" s="90">
        <v>267800</v>
      </c>
      <c r="H4302" s="90">
        <v>5.21</v>
      </c>
      <c r="I4302" s="90">
        <v>5.21</v>
      </c>
      <c r="J4302" s="90" t="s">
        <v>10509</v>
      </c>
      <c r="K4302" s="90">
        <v>961</v>
      </c>
      <c r="L4302" s="90" t="s">
        <v>10512</v>
      </c>
    </row>
    <row r="4303" spans="1:12" hidden="1" outlineLevel="2" x14ac:dyDescent="0.25">
      <c r="A4303" s="90">
        <v>3</v>
      </c>
      <c r="B4303" s="26">
        <v>927804849</v>
      </c>
      <c r="C4303" s="90">
        <v>20</v>
      </c>
      <c r="D4303" s="90">
        <v>176472</v>
      </c>
      <c r="E4303" s="94">
        <v>43243</v>
      </c>
      <c r="F4303" s="26">
        <v>176472269649</v>
      </c>
      <c r="G4303" s="90">
        <v>269649</v>
      </c>
      <c r="H4303" s="90">
        <v>9.17</v>
      </c>
      <c r="I4303" s="90">
        <v>9.17</v>
      </c>
      <c r="J4303" s="90" t="s">
        <v>10509</v>
      </c>
      <c r="K4303" s="90">
        <v>930</v>
      </c>
      <c r="L4303" s="90" t="s">
        <v>10512</v>
      </c>
    </row>
    <row r="4304" spans="1:12" hidden="1" outlineLevel="2" x14ac:dyDescent="0.25">
      <c r="A4304" s="90">
        <v>3</v>
      </c>
      <c r="B4304" s="26">
        <v>927852301</v>
      </c>
      <c r="C4304" s="90">
        <v>20</v>
      </c>
      <c r="D4304" s="90">
        <v>182505</v>
      </c>
      <c r="E4304" s="94">
        <v>43335</v>
      </c>
      <c r="F4304" s="26">
        <v>182505275671</v>
      </c>
      <c r="G4304" s="90">
        <v>275671</v>
      </c>
      <c r="H4304" s="90">
        <v>0.93</v>
      </c>
      <c r="I4304" s="90">
        <v>0.93</v>
      </c>
      <c r="J4304" s="90" t="s">
        <v>10509</v>
      </c>
      <c r="K4304" s="90">
        <v>838</v>
      </c>
      <c r="L4304" s="90" t="s">
        <v>10512</v>
      </c>
    </row>
    <row r="4305" spans="1:12" hidden="1" outlineLevel="2" x14ac:dyDescent="0.25">
      <c r="A4305" s="90">
        <v>3</v>
      </c>
      <c r="B4305" s="26">
        <v>927852301</v>
      </c>
      <c r="C4305" s="90">
        <v>20</v>
      </c>
      <c r="D4305" s="90">
        <v>184681</v>
      </c>
      <c r="E4305" s="94">
        <v>43364</v>
      </c>
      <c r="F4305" s="26">
        <v>184681277842</v>
      </c>
      <c r="G4305" s="90">
        <v>277842</v>
      </c>
      <c r="H4305" s="90">
        <v>22.13</v>
      </c>
      <c r="I4305" s="90">
        <v>22.13</v>
      </c>
      <c r="J4305" s="90" t="s">
        <v>10509</v>
      </c>
      <c r="K4305" s="90">
        <v>808</v>
      </c>
      <c r="L4305" s="90" t="s">
        <v>10512</v>
      </c>
    </row>
    <row r="4306" spans="1:12" hidden="1" outlineLevel="2" x14ac:dyDescent="0.25">
      <c r="A4306" s="90">
        <v>3</v>
      </c>
      <c r="B4306" s="26">
        <v>927852301</v>
      </c>
      <c r="C4306" s="90">
        <v>20</v>
      </c>
      <c r="D4306" s="90">
        <v>187060</v>
      </c>
      <c r="E4306" s="94">
        <v>43396</v>
      </c>
      <c r="F4306" s="26">
        <v>187060280215</v>
      </c>
      <c r="G4306" s="90">
        <v>280215</v>
      </c>
      <c r="H4306" s="90">
        <v>1.69</v>
      </c>
      <c r="I4306" s="90">
        <v>1.69</v>
      </c>
      <c r="J4306" s="90" t="s">
        <v>10509</v>
      </c>
      <c r="K4306" s="90">
        <v>777</v>
      </c>
      <c r="L4306" s="90" t="s">
        <v>10512</v>
      </c>
    </row>
    <row r="4307" spans="1:12" hidden="1" outlineLevel="2" x14ac:dyDescent="0.25">
      <c r="A4307" s="90">
        <v>3</v>
      </c>
      <c r="B4307" s="26">
        <v>927854992</v>
      </c>
      <c r="C4307" s="90">
        <v>20</v>
      </c>
      <c r="D4307" s="90">
        <v>218649</v>
      </c>
      <c r="E4307" s="94">
        <v>43759</v>
      </c>
      <c r="F4307" s="26">
        <v>218649311135</v>
      </c>
      <c r="G4307" s="90">
        <v>311135</v>
      </c>
      <c r="H4307" s="90">
        <v>0.27</v>
      </c>
      <c r="I4307" s="90">
        <v>0.27</v>
      </c>
      <c r="J4307" s="90" t="s">
        <v>10509</v>
      </c>
      <c r="K4307" s="90">
        <v>412</v>
      </c>
      <c r="L4307" s="90" t="s">
        <v>10512</v>
      </c>
    </row>
    <row r="4308" spans="1:12" hidden="1" outlineLevel="2" x14ac:dyDescent="0.25">
      <c r="A4308" s="90">
        <v>3</v>
      </c>
      <c r="B4308" s="26">
        <v>927900993</v>
      </c>
      <c r="C4308" s="90">
        <v>20</v>
      </c>
      <c r="D4308" s="90">
        <v>176505</v>
      </c>
      <c r="E4308" s="94">
        <v>43243</v>
      </c>
      <c r="F4308" s="26">
        <v>176505269682</v>
      </c>
      <c r="G4308" s="90">
        <v>269682</v>
      </c>
      <c r="H4308" s="90">
        <v>6.98</v>
      </c>
      <c r="I4308" s="90">
        <v>6.98</v>
      </c>
      <c r="J4308" s="90" t="s">
        <v>10509</v>
      </c>
      <c r="K4308" s="90">
        <v>930</v>
      </c>
      <c r="L4308" s="90" t="s">
        <v>10512</v>
      </c>
    </row>
    <row r="4309" spans="1:12" hidden="1" outlineLevel="2" x14ac:dyDescent="0.25">
      <c r="A4309" s="90">
        <v>3</v>
      </c>
      <c r="B4309" s="26">
        <v>927900993</v>
      </c>
      <c r="C4309" s="90">
        <v>20</v>
      </c>
      <c r="D4309" s="90">
        <v>178497</v>
      </c>
      <c r="E4309" s="94">
        <v>43273</v>
      </c>
      <c r="F4309" s="26">
        <v>178497271671</v>
      </c>
      <c r="G4309" s="90">
        <v>271671</v>
      </c>
      <c r="H4309" s="90">
        <v>5.51</v>
      </c>
      <c r="I4309" s="90">
        <v>5.51</v>
      </c>
      <c r="J4309" s="90" t="s">
        <v>10509</v>
      </c>
      <c r="K4309" s="90">
        <v>900</v>
      </c>
      <c r="L4309" s="90" t="s">
        <v>10512</v>
      </c>
    </row>
    <row r="4310" spans="1:12" hidden="1" outlineLevel="2" x14ac:dyDescent="0.25">
      <c r="A4310" s="90">
        <v>3</v>
      </c>
      <c r="B4310" s="26">
        <v>927914788</v>
      </c>
      <c r="C4310" s="90">
        <v>20</v>
      </c>
      <c r="D4310" s="90">
        <v>200616</v>
      </c>
      <c r="E4310" s="94">
        <v>43578</v>
      </c>
      <c r="F4310" s="26">
        <v>200616293704</v>
      </c>
      <c r="G4310" s="90">
        <v>293704</v>
      </c>
      <c r="H4310" s="90">
        <v>4.8499999999999996</v>
      </c>
      <c r="I4310" s="90">
        <v>4.8499999999999996</v>
      </c>
      <c r="J4310" s="90" t="s">
        <v>10509</v>
      </c>
      <c r="K4310" s="90">
        <v>596</v>
      </c>
      <c r="L4310" s="90" t="s">
        <v>10512</v>
      </c>
    </row>
    <row r="4311" spans="1:12" hidden="1" outlineLevel="2" x14ac:dyDescent="0.25">
      <c r="A4311" s="90">
        <v>3</v>
      </c>
      <c r="B4311" s="26">
        <v>927914788</v>
      </c>
      <c r="C4311" s="90">
        <v>20</v>
      </c>
      <c r="D4311" s="90">
        <v>203145</v>
      </c>
      <c r="E4311" s="94">
        <v>43607</v>
      </c>
      <c r="F4311" s="26">
        <v>203145296210</v>
      </c>
      <c r="G4311" s="90">
        <v>296210</v>
      </c>
      <c r="H4311" s="90">
        <v>13.68</v>
      </c>
      <c r="I4311" s="90">
        <v>13.68</v>
      </c>
      <c r="J4311" s="90" t="s">
        <v>10509</v>
      </c>
      <c r="K4311" s="90">
        <v>565</v>
      </c>
      <c r="L4311" s="90" t="s">
        <v>10512</v>
      </c>
    </row>
    <row r="4312" spans="1:12" hidden="1" outlineLevel="2" x14ac:dyDescent="0.25">
      <c r="A4312" s="90">
        <v>3</v>
      </c>
      <c r="B4312" s="26">
        <v>927937961</v>
      </c>
      <c r="C4312" s="90">
        <v>20</v>
      </c>
      <c r="D4312" s="90">
        <v>173883</v>
      </c>
      <c r="E4312" s="94">
        <v>43214</v>
      </c>
      <c r="F4312" s="26">
        <v>173883267064</v>
      </c>
      <c r="G4312" s="90">
        <v>267064</v>
      </c>
      <c r="H4312" s="90">
        <v>1.68</v>
      </c>
      <c r="I4312" s="90">
        <v>1.68</v>
      </c>
      <c r="J4312" s="90" t="s">
        <v>10509</v>
      </c>
      <c r="K4312" s="90">
        <v>961</v>
      </c>
      <c r="L4312" s="90" t="s">
        <v>10512</v>
      </c>
    </row>
    <row r="4313" spans="1:12" hidden="1" outlineLevel="2" x14ac:dyDescent="0.25">
      <c r="A4313" s="90">
        <v>3</v>
      </c>
      <c r="B4313" s="26">
        <v>928000785</v>
      </c>
      <c r="C4313" s="90">
        <v>20</v>
      </c>
      <c r="D4313" s="90">
        <v>186986</v>
      </c>
      <c r="E4313" s="94">
        <v>43396</v>
      </c>
      <c r="F4313" s="26">
        <v>186986280141</v>
      </c>
      <c r="G4313" s="90">
        <v>280141</v>
      </c>
      <c r="H4313" s="90">
        <v>1.94</v>
      </c>
      <c r="I4313" s="90">
        <v>1.94</v>
      </c>
      <c r="J4313" s="90" t="s">
        <v>10509</v>
      </c>
      <c r="K4313" s="90">
        <v>777</v>
      </c>
      <c r="L4313" s="90" t="s">
        <v>10512</v>
      </c>
    </row>
    <row r="4314" spans="1:12" hidden="1" outlineLevel="2" x14ac:dyDescent="0.25">
      <c r="A4314" s="90">
        <v>3</v>
      </c>
      <c r="B4314" s="26">
        <v>928288224</v>
      </c>
      <c r="C4314" s="90">
        <v>20</v>
      </c>
      <c r="D4314" s="90">
        <v>168661</v>
      </c>
      <c r="E4314" s="94">
        <v>43124</v>
      </c>
      <c r="F4314" s="26">
        <v>168661260313</v>
      </c>
      <c r="G4314" s="90">
        <v>260313</v>
      </c>
      <c r="H4314" s="90">
        <v>7.74</v>
      </c>
      <c r="I4314" s="90">
        <v>7.74</v>
      </c>
      <c r="J4314" s="90" t="s">
        <v>10509</v>
      </c>
      <c r="K4314" s="90">
        <v>1050</v>
      </c>
      <c r="L4314" s="90" t="s">
        <v>10512</v>
      </c>
    </row>
    <row r="4315" spans="1:12" hidden="1" outlineLevel="2" x14ac:dyDescent="0.25">
      <c r="A4315" s="90">
        <v>3</v>
      </c>
      <c r="B4315" s="26">
        <v>928318179</v>
      </c>
      <c r="C4315" s="90">
        <v>20</v>
      </c>
      <c r="D4315" s="90">
        <v>229320</v>
      </c>
      <c r="E4315" s="94">
        <v>43882</v>
      </c>
      <c r="F4315" s="26">
        <v>229320321227</v>
      </c>
      <c r="G4315" s="90">
        <v>321227</v>
      </c>
      <c r="H4315" s="90">
        <v>4.41</v>
      </c>
      <c r="I4315" s="90">
        <v>4.41</v>
      </c>
      <c r="J4315" s="90" t="s">
        <v>10509</v>
      </c>
      <c r="K4315" s="90">
        <v>291</v>
      </c>
      <c r="L4315" s="90" t="s">
        <v>10512</v>
      </c>
    </row>
    <row r="4316" spans="1:12" hidden="1" outlineLevel="2" x14ac:dyDescent="0.25">
      <c r="A4316" s="90">
        <v>3</v>
      </c>
      <c r="B4316" s="26">
        <v>928328202</v>
      </c>
      <c r="C4316" s="90">
        <v>20</v>
      </c>
      <c r="D4316" s="90">
        <v>198584</v>
      </c>
      <c r="E4316" s="94">
        <v>43546</v>
      </c>
      <c r="F4316" s="26">
        <v>198584291685</v>
      </c>
      <c r="G4316" s="90">
        <v>291685</v>
      </c>
      <c r="H4316" s="90">
        <v>8.0500000000000007</v>
      </c>
      <c r="I4316" s="90">
        <v>8.0500000000000007</v>
      </c>
      <c r="J4316" s="90" t="s">
        <v>10509</v>
      </c>
      <c r="K4316" s="90">
        <v>626</v>
      </c>
      <c r="L4316" s="90" t="s">
        <v>10512</v>
      </c>
    </row>
    <row r="4317" spans="1:12" hidden="1" outlineLevel="2" x14ac:dyDescent="0.25">
      <c r="A4317" s="90">
        <v>3</v>
      </c>
      <c r="B4317" s="26">
        <v>928329408</v>
      </c>
      <c r="C4317" s="90">
        <v>20</v>
      </c>
      <c r="D4317" s="90">
        <v>184930</v>
      </c>
      <c r="E4317" s="94">
        <v>43364</v>
      </c>
      <c r="F4317" s="26">
        <v>184930278091</v>
      </c>
      <c r="G4317" s="90">
        <v>278091</v>
      </c>
      <c r="H4317" s="90">
        <v>1.68</v>
      </c>
      <c r="I4317" s="90">
        <v>1.68</v>
      </c>
      <c r="J4317" s="90" t="s">
        <v>10509</v>
      </c>
      <c r="K4317" s="90">
        <v>808</v>
      </c>
      <c r="L4317" s="90" t="s">
        <v>10512</v>
      </c>
    </row>
    <row r="4318" spans="1:12" hidden="1" outlineLevel="2" x14ac:dyDescent="0.25">
      <c r="A4318" s="90">
        <v>3</v>
      </c>
      <c r="B4318" s="26">
        <v>928397603</v>
      </c>
      <c r="C4318" s="90">
        <v>20</v>
      </c>
      <c r="D4318" s="90">
        <v>226166</v>
      </c>
      <c r="E4318" s="94">
        <v>43851</v>
      </c>
      <c r="F4318" s="26">
        <v>226166318266</v>
      </c>
      <c r="G4318" s="90">
        <v>318266</v>
      </c>
      <c r="H4318" s="90">
        <v>39.54</v>
      </c>
      <c r="I4318" s="90">
        <v>39.54</v>
      </c>
      <c r="J4318" s="90" t="s">
        <v>10509</v>
      </c>
      <c r="K4318" s="90">
        <v>320</v>
      </c>
      <c r="L4318" s="90" t="s">
        <v>10512</v>
      </c>
    </row>
    <row r="4319" spans="1:12" hidden="1" outlineLevel="2" x14ac:dyDescent="0.25">
      <c r="A4319" s="90">
        <v>3</v>
      </c>
      <c r="B4319" s="26">
        <v>928397603</v>
      </c>
      <c r="C4319" s="90">
        <v>20</v>
      </c>
      <c r="D4319" s="90">
        <v>229086</v>
      </c>
      <c r="E4319" s="94">
        <v>43882</v>
      </c>
      <c r="F4319" s="26">
        <v>229086320994</v>
      </c>
      <c r="G4319" s="90">
        <v>320994</v>
      </c>
      <c r="H4319" s="90">
        <v>32.24</v>
      </c>
      <c r="I4319" s="90">
        <v>32.24</v>
      </c>
      <c r="J4319" s="90" t="s">
        <v>10509</v>
      </c>
      <c r="K4319" s="90">
        <v>291</v>
      </c>
      <c r="L4319" s="90" t="s">
        <v>10512</v>
      </c>
    </row>
    <row r="4320" spans="1:12" hidden="1" outlineLevel="2" x14ac:dyDescent="0.25">
      <c r="A4320" s="90">
        <v>3</v>
      </c>
      <c r="B4320" s="26">
        <v>928397603</v>
      </c>
      <c r="C4320" s="90">
        <v>20</v>
      </c>
      <c r="D4320" s="90">
        <v>232044</v>
      </c>
      <c r="E4320" s="94">
        <v>43913</v>
      </c>
      <c r="F4320" s="26">
        <v>232044323746</v>
      </c>
      <c r="G4320" s="90">
        <v>323746</v>
      </c>
      <c r="H4320" s="90">
        <v>7.6</v>
      </c>
      <c r="I4320" s="90">
        <v>7.6</v>
      </c>
      <c r="J4320" s="90" t="s">
        <v>10509</v>
      </c>
      <c r="K4320" s="90">
        <v>260</v>
      </c>
      <c r="L4320" s="90" t="s">
        <v>10512</v>
      </c>
    </row>
    <row r="4321" spans="1:12" hidden="1" outlineLevel="2" x14ac:dyDescent="0.25">
      <c r="A4321" s="90">
        <v>3</v>
      </c>
      <c r="B4321" s="26">
        <v>928397603</v>
      </c>
      <c r="C4321" s="90">
        <v>20</v>
      </c>
      <c r="D4321" s="90">
        <v>235035</v>
      </c>
      <c r="E4321" s="94">
        <v>43942</v>
      </c>
      <c r="F4321" s="26">
        <v>235035326515</v>
      </c>
      <c r="G4321" s="90">
        <v>326515</v>
      </c>
      <c r="H4321" s="90">
        <v>1.68</v>
      </c>
      <c r="I4321" s="90">
        <v>1.68</v>
      </c>
      <c r="J4321" s="90" t="s">
        <v>10509</v>
      </c>
      <c r="K4321" s="90">
        <v>230</v>
      </c>
      <c r="L4321" s="90" t="s">
        <v>10512</v>
      </c>
    </row>
    <row r="4322" spans="1:12" hidden="1" outlineLevel="2" x14ac:dyDescent="0.25">
      <c r="A4322" s="90">
        <v>3</v>
      </c>
      <c r="B4322" s="26">
        <v>928397603</v>
      </c>
      <c r="C4322" s="90">
        <v>20</v>
      </c>
      <c r="D4322" s="90">
        <v>238000</v>
      </c>
      <c r="E4322" s="94">
        <v>43972</v>
      </c>
      <c r="F4322" s="26">
        <v>238000329278</v>
      </c>
      <c r="G4322" s="90">
        <v>329278</v>
      </c>
      <c r="H4322" s="90">
        <v>1.68</v>
      </c>
      <c r="I4322" s="90">
        <v>1.68</v>
      </c>
      <c r="J4322" s="90" t="s">
        <v>10509</v>
      </c>
      <c r="K4322" s="90">
        <v>199</v>
      </c>
      <c r="L4322" s="90" t="s">
        <v>10512</v>
      </c>
    </row>
    <row r="4323" spans="1:12" hidden="1" outlineLevel="2" x14ac:dyDescent="0.25">
      <c r="A4323" s="90">
        <v>3</v>
      </c>
      <c r="B4323" s="26">
        <v>928669852</v>
      </c>
      <c r="C4323" s="90">
        <v>20</v>
      </c>
      <c r="D4323" s="90">
        <v>215195</v>
      </c>
      <c r="E4323" s="94">
        <v>43731</v>
      </c>
      <c r="F4323" s="26">
        <v>215195307909</v>
      </c>
      <c r="G4323" s="90">
        <v>307909</v>
      </c>
      <c r="H4323" s="90">
        <v>14.44</v>
      </c>
      <c r="I4323" s="90">
        <v>14.44</v>
      </c>
      <c r="J4323" s="90" t="s">
        <v>10509</v>
      </c>
      <c r="K4323" s="90">
        <v>443</v>
      </c>
      <c r="L4323" s="90" t="s">
        <v>10512</v>
      </c>
    </row>
    <row r="4324" spans="1:12" hidden="1" outlineLevel="2" x14ac:dyDescent="0.25">
      <c r="A4324" s="90">
        <v>3</v>
      </c>
      <c r="B4324" s="26">
        <v>928669852</v>
      </c>
      <c r="C4324" s="90">
        <v>20</v>
      </c>
      <c r="D4324" s="90">
        <v>218061</v>
      </c>
      <c r="E4324" s="94">
        <v>43759</v>
      </c>
      <c r="F4324" s="26">
        <v>218061310642</v>
      </c>
      <c r="G4324" s="90">
        <v>310642</v>
      </c>
      <c r="H4324" s="90">
        <v>7.26</v>
      </c>
      <c r="I4324" s="90">
        <v>7.26</v>
      </c>
      <c r="J4324" s="90" t="s">
        <v>10509</v>
      </c>
      <c r="K4324" s="90">
        <v>412</v>
      </c>
      <c r="L4324" s="90" t="s">
        <v>10512</v>
      </c>
    </row>
    <row r="4325" spans="1:12" hidden="1" outlineLevel="2" x14ac:dyDescent="0.25">
      <c r="A4325" s="90">
        <v>3</v>
      </c>
      <c r="B4325" s="26">
        <v>928685064</v>
      </c>
      <c r="C4325" s="90">
        <v>20</v>
      </c>
      <c r="D4325" s="90">
        <v>217887</v>
      </c>
      <c r="E4325" s="94">
        <v>43759</v>
      </c>
      <c r="F4325" s="26">
        <v>217887310470</v>
      </c>
      <c r="G4325" s="90">
        <v>310470</v>
      </c>
      <c r="H4325" s="90">
        <v>7.85</v>
      </c>
      <c r="I4325" s="90">
        <v>7.85</v>
      </c>
      <c r="J4325" s="90" t="s">
        <v>10509</v>
      </c>
      <c r="K4325" s="90">
        <v>412</v>
      </c>
      <c r="L4325" s="90" t="s">
        <v>10512</v>
      </c>
    </row>
    <row r="4326" spans="1:12" hidden="1" outlineLevel="2" x14ac:dyDescent="0.25">
      <c r="A4326" s="90">
        <v>3</v>
      </c>
      <c r="B4326" s="26">
        <v>928685064</v>
      </c>
      <c r="C4326" s="90">
        <v>20</v>
      </c>
      <c r="D4326" s="90">
        <v>220778</v>
      </c>
      <c r="E4326" s="94">
        <v>43790</v>
      </c>
      <c r="F4326" s="26">
        <v>220778313210</v>
      </c>
      <c r="G4326" s="90">
        <v>313210</v>
      </c>
      <c r="H4326" s="90">
        <v>4.17</v>
      </c>
      <c r="I4326" s="90">
        <v>4.17</v>
      </c>
      <c r="J4326" s="90" t="s">
        <v>10509</v>
      </c>
      <c r="K4326" s="90">
        <v>382</v>
      </c>
      <c r="L4326" s="90" t="s">
        <v>10512</v>
      </c>
    </row>
    <row r="4327" spans="1:12" hidden="1" outlineLevel="2" x14ac:dyDescent="0.25">
      <c r="A4327" s="90">
        <v>3</v>
      </c>
      <c r="B4327" s="26">
        <v>928726637</v>
      </c>
      <c r="C4327" s="90">
        <v>20</v>
      </c>
      <c r="D4327" s="90">
        <v>231759</v>
      </c>
      <c r="E4327" s="94">
        <v>43913</v>
      </c>
      <c r="F4327" s="26">
        <v>231759323462</v>
      </c>
      <c r="G4327" s="90">
        <v>323462</v>
      </c>
      <c r="H4327" s="90">
        <v>2.09</v>
      </c>
      <c r="I4327" s="90">
        <v>2.09</v>
      </c>
      <c r="J4327" s="90" t="s">
        <v>10509</v>
      </c>
      <c r="K4327" s="90">
        <v>260</v>
      </c>
      <c r="L4327" s="90" t="s">
        <v>10512</v>
      </c>
    </row>
    <row r="4328" spans="1:12" hidden="1" outlineLevel="2" x14ac:dyDescent="0.25">
      <c r="A4328" s="90">
        <v>3</v>
      </c>
      <c r="B4328" s="26">
        <v>928726637</v>
      </c>
      <c r="C4328" s="90">
        <v>20</v>
      </c>
      <c r="D4328" s="90">
        <v>234748</v>
      </c>
      <c r="E4328" s="94">
        <v>43942</v>
      </c>
      <c r="F4328" s="26">
        <v>234748326229</v>
      </c>
      <c r="G4328" s="90">
        <v>326229</v>
      </c>
      <c r="H4328" s="90">
        <v>1.68</v>
      </c>
      <c r="I4328" s="90">
        <v>1.68</v>
      </c>
      <c r="J4328" s="90" t="s">
        <v>10509</v>
      </c>
      <c r="K4328" s="90">
        <v>230</v>
      </c>
      <c r="L4328" s="90" t="s">
        <v>10512</v>
      </c>
    </row>
    <row r="4329" spans="1:12" hidden="1" outlineLevel="2" x14ac:dyDescent="0.25">
      <c r="A4329" s="90">
        <v>3</v>
      </c>
      <c r="B4329" s="26">
        <v>928726637</v>
      </c>
      <c r="C4329" s="90">
        <v>20</v>
      </c>
      <c r="D4329" s="90">
        <v>237708</v>
      </c>
      <c r="E4329" s="94">
        <v>43972</v>
      </c>
      <c r="F4329" s="26">
        <v>237708328987</v>
      </c>
      <c r="G4329" s="90">
        <v>328987</v>
      </c>
      <c r="H4329" s="90">
        <v>1.68</v>
      </c>
      <c r="I4329" s="90">
        <v>1.68</v>
      </c>
      <c r="J4329" s="90" t="s">
        <v>10509</v>
      </c>
      <c r="K4329" s="90">
        <v>199</v>
      </c>
      <c r="L4329" s="90" t="s">
        <v>10512</v>
      </c>
    </row>
    <row r="4330" spans="1:12" hidden="1" outlineLevel="2" x14ac:dyDescent="0.25">
      <c r="A4330" s="90">
        <v>3</v>
      </c>
      <c r="B4330" s="26">
        <v>928873553</v>
      </c>
      <c r="C4330" s="90">
        <v>20</v>
      </c>
      <c r="D4330" s="90">
        <v>168759</v>
      </c>
      <c r="E4330" s="94">
        <v>43124</v>
      </c>
      <c r="F4330" s="26">
        <v>168759260411</v>
      </c>
      <c r="G4330" s="90">
        <v>260411</v>
      </c>
      <c r="H4330" s="90">
        <v>1.1000000000000001</v>
      </c>
      <c r="I4330" s="90">
        <v>1.1000000000000001</v>
      </c>
      <c r="J4330" s="90" t="s">
        <v>10509</v>
      </c>
      <c r="K4330" s="90">
        <v>1050</v>
      </c>
      <c r="L4330" s="90" t="s">
        <v>10512</v>
      </c>
    </row>
    <row r="4331" spans="1:12" hidden="1" outlineLevel="2" x14ac:dyDescent="0.25">
      <c r="A4331" s="90">
        <v>3</v>
      </c>
      <c r="B4331" s="26">
        <v>928873553</v>
      </c>
      <c r="C4331" s="90">
        <v>20</v>
      </c>
      <c r="D4331" s="90">
        <v>170497</v>
      </c>
      <c r="E4331" s="94">
        <v>43154</v>
      </c>
      <c r="F4331" s="26">
        <v>170497262147</v>
      </c>
      <c r="G4331" s="90">
        <v>262147</v>
      </c>
      <c r="H4331" s="90">
        <v>41.61</v>
      </c>
      <c r="I4331" s="90">
        <v>41.61</v>
      </c>
      <c r="J4331" s="90" t="s">
        <v>10509</v>
      </c>
      <c r="K4331" s="90">
        <v>1022</v>
      </c>
      <c r="L4331" s="90" t="s">
        <v>10512</v>
      </c>
    </row>
    <row r="4332" spans="1:12" hidden="1" outlineLevel="2" x14ac:dyDescent="0.25">
      <c r="A4332" s="90">
        <v>3</v>
      </c>
      <c r="B4332" s="26">
        <v>928907369</v>
      </c>
      <c r="C4332" s="90">
        <v>20</v>
      </c>
      <c r="D4332" s="90">
        <v>201774</v>
      </c>
      <c r="E4332" s="94">
        <v>43578</v>
      </c>
      <c r="F4332" s="26">
        <v>201774294852</v>
      </c>
      <c r="G4332" s="90">
        <v>294852</v>
      </c>
      <c r="H4332" s="90">
        <v>0.03</v>
      </c>
      <c r="I4332" s="90">
        <v>0.03</v>
      </c>
      <c r="J4332" s="90" t="s">
        <v>10509</v>
      </c>
      <c r="K4332" s="90">
        <v>596</v>
      </c>
      <c r="L4332" s="90" t="s">
        <v>10512</v>
      </c>
    </row>
    <row r="4333" spans="1:12" hidden="1" outlineLevel="2" x14ac:dyDescent="0.25">
      <c r="A4333" s="90">
        <v>3</v>
      </c>
      <c r="B4333" s="26">
        <v>928907369</v>
      </c>
      <c r="C4333" s="90">
        <v>20</v>
      </c>
      <c r="D4333" s="90">
        <v>204273</v>
      </c>
      <c r="E4333" s="94">
        <v>43607</v>
      </c>
      <c r="F4333" s="26">
        <v>204273297330</v>
      </c>
      <c r="G4333" s="90">
        <v>297330</v>
      </c>
      <c r="H4333" s="90">
        <v>0.16</v>
      </c>
      <c r="I4333" s="90">
        <v>0.16</v>
      </c>
      <c r="J4333" s="90" t="s">
        <v>10509</v>
      </c>
      <c r="K4333" s="90">
        <v>565</v>
      </c>
      <c r="L4333" s="90" t="s">
        <v>10512</v>
      </c>
    </row>
    <row r="4334" spans="1:12" hidden="1" outlineLevel="2" x14ac:dyDescent="0.25">
      <c r="A4334" s="90">
        <v>3</v>
      </c>
      <c r="B4334" s="26">
        <v>929008621</v>
      </c>
      <c r="C4334" s="90">
        <v>20</v>
      </c>
      <c r="D4334" s="90">
        <v>237909</v>
      </c>
      <c r="E4334" s="94">
        <v>43972</v>
      </c>
      <c r="F4334" s="26">
        <v>237909329188</v>
      </c>
      <c r="G4334" s="90">
        <v>329188</v>
      </c>
      <c r="H4334" s="90">
        <v>43.88</v>
      </c>
      <c r="I4334" s="90">
        <v>43.88</v>
      </c>
      <c r="J4334" s="90" t="s">
        <v>10509</v>
      </c>
      <c r="K4334" s="90">
        <v>199</v>
      </c>
      <c r="L4334" s="90" t="s">
        <v>10512</v>
      </c>
    </row>
    <row r="4335" spans="1:12" hidden="1" outlineLevel="2" x14ac:dyDescent="0.25">
      <c r="A4335" s="90">
        <v>3</v>
      </c>
      <c r="B4335" s="26">
        <v>929017887</v>
      </c>
      <c r="C4335" s="90">
        <v>20</v>
      </c>
      <c r="D4335" s="90">
        <v>212706</v>
      </c>
      <c r="E4335" s="94">
        <v>43699</v>
      </c>
      <c r="F4335" s="26">
        <v>212706305487</v>
      </c>
      <c r="G4335" s="90">
        <v>305487</v>
      </c>
      <c r="H4335" s="90">
        <v>19.82</v>
      </c>
      <c r="I4335" s="90">
        <v>19.82</v>
      </c>
      <c r="J4335" s="90" t="s">
        <v>10509</v>
      </c>
      <c r="K4335" s="90">
        <v>473</v>
      </c>
      <c r="L4335" s="90" t="s">
        <v>10512</v>
      </c>
    </row>
    <row r="4336" spans="1:12" hidden="1" outlineLevel="2" x14ac:dyDescent="0.25">
      <c r="A4336" s="90">
        <v>3</v>
      </c>
      <c r="B4336" s="26">
        <v>929017887</v>
      </c>
      <c r="C4336" s="90">
        <v>20</v>
      </c>
      <c r="D4336" s="90">
        <v>215589</v>
      </c>
      <c r="E4336" s="94">
        <v>43731</v>
      </c>
      <c r="F4336" s="26">
        <v>215589308238</v>
      </c>
      <c r="G4336" s="90">
        <v>308238</v>
      </c>
      <c r="H4336" s="90">
        <v>26.58</v>
      </c>
      <c r="I4336" s="90">
        <v>26.58</v>
      </c>
      <c r="J4336" s="90" t="s">
        <v>10509</v>
      </c>
      <c r="K4336" s="90">
        <v>443</v>
      </c>
      <c r="L4336" s="90" t="s">
        <v>10512</v>
      </c>
    </row>
    <row r="4337" spans="1:12" hidden="1" outlineLevel="2" x14ac:dyDescent="0.25">
      <c r="A4337" s="90">
        <v>3</v>
      </c>
      <c r="B4337" s="26">
        <v>929041028</v>
      </c>
      <c r="C4337" s="90">
        <v>20</v>
      </c>
      <c r="D4337" s="90">
        <v>168777</v>
      </c>
      <c r="E4337" s="94">
        <v>43124</v>
      </c>
      <c r="F4337" s="26">
        <v>168777260429</v>
      </c>
      <c r="G4337" s="90">
        <v>260429</v>
      </c>
      <c r="H4337" s="90">
        <v>5.77</v>
      </c>
      <c r="I4337" s="90">
        <v>5.77</v>
      </c>
      <c r="J4337" s="90" t="s">
        <v>10509</v>
      </c>
      <c r="K4337" s="90">
        <v>1050</v>
      </c>
      <c r="L4337" s="90" t="s">
        <v>10512</v>
      </c>
    </row>
    <row r="4338" spans="1:12" hidden="1" outlineLevel="2" x14ac:dyDescent="0.25">
      <c r="A4338" s="90">
        <v>3</v>
      </c>
      <c r="B4338" s="26">
        <v>929069979</v>
      </c>
      <c r="C4338" s="90">
        <v>20</v>
      </c>
      <c r="D4338" s="90">
        <v>232985</v>
      </c>
      <c r="E4338" s="94">
        <v>43913</v>
      </c>
      <c r="F4338" s="26">
        <v>232985324591</v>
      </c>
      <c r="G4338" s="90">
        <v>324591</v>
      </c>
      <c r="H4338" s="90">
        <v>1.68</v>
      </c>
      <c r="I4338" s="90">
        <v>1.68</v>
      </c>
      <c r="J4338" s="90" t="s">
        <v>10509</v>
      </c>
      <c r="K4338" s="90">
        <v>260</v>
      </c>
      <c r="L4338" s="90" t="s">
        <v>10512</v>
      </c>
    </row>
    <row r="4339" spans="1:12" hidden="1" outlineLevel="2" x14ac:dyDescent="0.25">
      <c r="A4339" s="90">
        <v>3</v>
      </c>
      <c r="B4339" s="26">
        <v>929069979</v>
      </c>
      <c r="C4339" s="90">
        <v>20</v>
      </c>
      <c r="D4339" s="90">
        <v>238961</v>
      </c>
      <c r="E4339" s="94">
        <v>43972</v>
      </c>
      <c r="F4339" s="26">
        <v>238961330144</v>
      </c>
      <c r="G4339" s="90">
        <v>330144</v>
      </c>
      <c r="H4339" s="90">
        <v>1.68</v>
      </c>
      <c r="I4339" s="90">
        <v>1.68</v>
      </c>
      <c r="J4339" s="90" t="s">
        <v>10509</v>
      </c>
      <c r="K4339" s="90">
        <v>199</v>
      </c>
      <c r="L4339" s="90" t="s">
        <v>10512</v>
      </c>
    </row>
    <row r="4340" spans="1:12" hidden="1" outlineLevel="2" x14ac:dyDescent="0.25">
      <c r="A4340" s="90">
        <v>3</v>
      </c>
      <c r="B4340" s="26">
        <v>929116556</v>
      </c>
      <c r="C4340" s="90">
        <v>20</v>
      </c>
      <c r="D4340" s="90">
        <v>238492</v>
      </c>
      <c r="E4340" s="94">
        <v>43972</v>
      </c>
      <c r="F4340" s="26">
        <v>238492329766</v>
      </c>
      <c r="G4340" s="90">
        <v>329766</v>
      </c>
      <c r="H4340" s="90">
        <v>3.12</v>
      </c>
      <c r="I4340" s="90">
        <v>3.12</v>
      </c>
      <c r="J4340" s="90" t="s">
        <v>10509</v>
      </c>
      <c r="K4340" s="90">
        <v>199</v>
      </c>
      <c r="L4340" s="90" t="s">
        <v>10512</v>
      </c>
    </row>
    <row r="4341" spans="1:12" hidden="1" outlineLevel="2" x14ac:dyDescent="0.25">
      <c r="A4341" s="90">
        <v>3</v>
      </c>
      <c r="B4341" s="26">
        <v>929184299</v>
      </c>
      <c r="C4341" s="90">
        <v>20</v>
      </c>
      <c r="D4341" s="90">
        <v>239219</v>
      </c>
      <c r="E4341" s="94">
        <v>43972</v>
      </c>
      <c r="F4341" s="26">
        <v>239219330369</v>
      </c>
      <c r="G4341" s="90">
        <v>330369</v>
      </c>
      <c r="H4341" s="90">
        <v>3.55</v>
      </c>
      <c r="I4341" s="90">
        <v>3.55</v>
      </c>
      <c r="J4341" s="90" t="s">
        <v>10509</v>
      </c>
      <c r="K4341" s="90">
        <v>199</v>
      </c>
      <c r="L4341" s="90" t="s">
        <v>10512</v>
      </c>
    </row>
    <row r="4342" spans="1:12" hidden="1" outlineLevel="2" x14ac:dyDescent="0.25">
      <c r="A4342" s="90">
        <v>3</v>
      </c>
      <c r="B4342" s="26">
        <v>929307908</v>
      </c>
      <c r="C4342" s="90">
        <v>20</v>
      </c>
      <c r="D4342" s="90">
        <v>204375</v>
      </c>
      <c r="E4342" s="94">
        <v>43607</v>
      </c>
      <c r="F4342" s="26">
        <v>204375297428</v>
      </c>
      <c r="G4342" s="90">
        <v>297428</v>
      </c>
      <c r="H4342" s="90">
        <v>12.17</v>
      </c>
      <c r="I4342" s="90">
        <v>12.17</v>
      </c>
      <c r="J4342" s="90" t="s">
        <v>10509</v>
      </c>
      <c r="K4342" s="90">
        <v>565</v>
      </c>
      <c r="L4342" s="90" t="s">
        <v>10512</v>
      </c>
    </row>
    <row r="4343" spans="1:12" hidden="1" outlineLevel="2" x14ac:dyDescent="0.25">
      <c r="A4343" s="90">
        <v>3</v>
      </c>
      <c r="B4343" s="26">
        <v>929307908</v>
      </c>
      <c r="C4343" s="90">
        <v>20</v>
      </c>
      <c r="D4343" s="90">
        <v>209606</v>
      </c>
      <c r="E4343" s="94">
        <v>43669</v>
      </c>
      <c r="F4343" s="26">
        <v>209606302563</v>
      </c>
      <c r="G4343" s="90">
        <v>302563</v>
      </c>
      <c r="H4343" s="90">
        <v>0.41</v>
      </c>
      <c r="I4343" s="90">
        <v>0.41</v>
      </c>
      <c r="J4343" s="90" t="s">
        <v>10509</v>
      </c>
      <c r="K4343" s="90">
        <v>504</v>
      </c>
      <c r="L4343" s="90" t="s">
        <v>10512</v>
      </c>
    </row>
    <row r="4344" spans="1:12" hidden="1" outlineLevel="2" x14ac:dyDescent="0.25">
      <c r="A4344" s="90">
        <v>3</v>
      </c>
      <c r="B4344" s="26">
        <v>929317253</v>
      </c>
      <c r="C4344" s="90">
        <v>20</v>
      </c>
      <c r="D4344" s="90">
        <v>185338</v>
      </c>
      <c r="E4344" s="94">
        <v>43374</v>
      </c>
      <c r="F4344" s="26">
        <v>185338278499</v>
      </c>
      <c r="G4344" s="90">
        <v>278499</v>
      </c>
      <c r="H4344" s="90">
        <v>215.6</v>
      </c>
      <c r="I4344" s="90">
        <v>215.6</v>
      </c>
      <c r="J4344" s="90" t="s">
        <v>10509</v>
      </c>
      <c r="K4344" s="90">
        <v>808</v>
      </c>
      <c r="L4344" s="90" t="s">
        <v>10512</v>
      </c>
    </row>
    <row r="4345" spans="1:12" hidden="1" outlineLevel="2" x14ac:dyDescent="0.25">
      <c r="A4345" s="90">
        <v>3</v>
      </c>
      <c r="B4345" s="26">
        <v>929318665</v>
      </c>
      <c r="C4345" s="90">
        <v>20</v>
      </c>
      <c r="D4345" s="90">
        <v>170709</v>
      </c>
      <c r="E4345" s="94">
        <v>43154</v>
      </c>
      <c r="F4345" s="26">
        <v>170709262359</v>
      </c>
      <c r="G4345" s="90">
        <v>262359</v>
      </c>
      <c r="H4345" s="90">
        <v>50.03</v>
      </c>
      <c r="I4345" s="90">
        <v>32.56</v>
      </c>
      <c r="J4345" s="90" t="s">
        <v>10509</v>
      </c>
      <c r="K4345" s="90">
        <v>1022</v>
      </c>
      <c r="L4345" s="90" t="s">
        <v>10512</v>
      </c>
    </row>
    <row r="4346" spans="1:12" hidden="1" outlineLevel="2" x14ac:dyDescent="0.25">
      <c r="A4346" s="90">
        <v>3</v>
      </c>
      <c r="B4346" s="26">
        <v>929318665</v>
      </c>
      <c r="C4346" s="90">
        <v>20</v>
      </c>
      <c r="D4346" s="90">
        <v>172446</v>
      </c>
      <c r="E4346" s="94">
        <v>43185</v>
      </c>
      <c r="F4346" s="26">
        <v>172446264093</v>
      </c>
      <c r="G4346" s="90">
        <v>264093</v>
      </c>
      <c r="H4346" s="90">
        <v>18.02</v>
      </c>
      <c r="I4346" s="90">
        <v>18.02</v>
      </c>
      <c r="J4346" s="90" t="s">
        <v>10509</v>
      </c>
      <c r="K4346" s="90">
        <v>991</v>
      </c>
      <c r="L4346" s="90" t="s">
        <v>10512</v>
      </c>
    </row>
    <row r="4347" spans="1:12" hidden="1" outlineLevel="2" x14ac:dyDescent="0.25">
      <c r="A4347" s="90">
        <v>3</v>
      </c>
      <c r="B4347" s="26">
        <v>929352557</v>
      </c>
      <c r="C4347" s="90">
        <v>20</v>
      </c>
      <c r="D4347" s="90">
        <v>223494</v>
      </c>
      <c r="E4347" s="94">
        <v>43822</v>
      </c>
      <c r="F4347" s="26">
        <v>223494315768</v>
      </c>
      <c r="G4347" s="90">
        <v>315768</v>
      </c>
      <c r="H4347" s="90">
        <v>2.1800000000000002</v>
      </c>
      <c r="I4347" s="90">
        <v>2.1800000000000002</v>
      </c>
      <c r="J4347" s="90" t="s">
        <v>10509</v>
      </c>
      <c r="K4347" s="90">
        <v>351</v>
      </c>
      <c r="L4347" s="90" t="s">
        <v>10512</v>
      </c>
    </row>
    <row r="4348" spans="1:12" hidden="1" outlineLevel="2" x14ac:dyDescent="0.25">
      <c r="A4348" s="90">
        <v>3</v>
      </c>
      <c r="B4348" s="26">
        <v>929357531</v>
      </c>
      <c r="C4348" s="90">
        <v>20</v>
      </c>
      <c r="D4348" s="90">
        <v>223503</v>
      </c>
      <c r="E4348" s="94">
        <v>43822</v>
      </c>
      <c r="F4348" s="26">
        <v>223503315777</v>
      </c>
      <c r="G4348" s="90">
        <v>315777</v>
      </c>
      <c r="H4348" s="90">
        <v>4</v>
      </c>
      <c r="I4348" s="90">
        <v>4</v>
      </c>
      <c r="J4348" s="90" t="s">
        <v>10509</v>
      </c>
      <c r="K4348" s="90">
        <v>351</v>
      </c>
      <c r="L4348" s="90" t="s">
        <v>10512</v>
      </c>
    </row>
    <row r="4349" spans="1:12" hidden="1" outlineLevel="2" x14ac:dyDescent="0.25">
      <c r="A4349" s="90">
        <v>3</v>
      </c>
      <c r="B4349" s="26">
        <v>929364560</v>
      </c>
      <c r="C4349" s="90">
        <v>20</v>
      </c>
      <c r="D4349" s="90">
        <v>176615</v>
      </c>
      <c r="E4349" s="94">
        <v>43243</v>
      </c>
      <c r="F4349" s="26">
        <v>176615269792</v>
      </c>
      <c r="G4349" s="90">
        <v>269792</v>
      </c>
      <c r="H4349" s="90">
        <v>26.78</v>
      </c>
      <c r="I4349" s="90">
        <v>26.78</v>
      </c>
      <c r="J4349" s="90" t="s">
        <v>10509</v>
      </c>
      <c r="K4349" s="90">
        <v>930</v>
      </c>
      <c r="L4349" s="90" t="s">
        <v>10512</v>
      </c>
    </row>
    <row r="4350" spans="1:12" hidden="1" outlineLevel="2" x14ac:dyDescent="0.25">
      <c r="A4350" s="90">
        <v>3</v>
      </c>
      <c r="B4350" s="26">
        <v>929364560</v>
      </c>
      <c r="C4350" s="90">
        <v>20</v>
      </c>
      <c r="D4350" s="90">
        <v>178604</v>
      </c>
      <c r="E4350" s="94">
        <v>43273</v>
      </c>
      <c r="F4350" s="26">
        <v>178604271778</v>
      </c>
      <c r="G4350" s="90">
        <v>271778</v>
      </c>
      <c r="H4350" s="90">
        <v>25.42</v>
      </c>
      <c r="I4350" s="90">
        <v>25.42</v>
      </c>
      <c r="J4350" s="90" t="s">
        <v>10509</v>
      </c>
      <c r="K4350" s="90">
        <v>900</v>
      </c>
      <c r="L4350" s="90" t="s">
        <v>10512</v>
      </c>
    </row>
    <row r="4351" spans="1:12" hidden="1" outlineLevel="2" x14ac:dyDescent="0.25">
      <c r="A4351" s="90">
        <v>3</v>
      </c>
      <c r="B4351" s="26">
        <v>929453918</v>
      </c>
      <c r="C4351" s="90">
        <v>20</v>
      </c>
      <c r="D4351" s="90">
        <v>198967</v>
      </c>
      <c r="E4351" s="94">
        <v>43546</v>
      </c>
      <c r="F4351" s="26">
        <v>198967292067</v>
      </c>
      <c r="G4351" s="90">
        <v>292067</v>
      </c>
      <c r="H4351" s="90">
        <v>1.71</v>
      </c>
      <c r="I4351" s="90">
        <v>1.71</v>
      </c>
      <c r="J4351" s="90" t="s">
        <v>10509</v>
      </c>
      <c r="K4351" s="90">
        <v>626</v>
      </c>
      <c r="L4351" s="90" t="s">
        <v>10512</v>
      </c>
    </row>
    <row r="4352" spans="1:12" hidden="1" outlineLevel="2" x14ac:dyDescent="0.25">
      <c r="A4352" s="90">
        <v>3</v>
      </c>
      <c r="B4352" s="26">
        <v>929453918</v>
      </c>
      <c r="C4352" s="90">
        <v>20</v>
      </c>
      <c r="D4352" s="90">
        <v>203824</v>
      </c>
      <c r="E4352" s="94">
        <v>43607</v>
      </c>
      <c r="F4352" s="26">
        <v>203824296888</v>
      </c>
      <c r="G4352" s="90">
        <v>296888</v>
      </c>
      <c r="H4352" s="90">
        <v>1.68</v>
      </c>
      <c r="I4352" s="90">
        <v>1.68</v>
      </c>
      <c r="J4352" s="90" t="s">
        <v>10509</v>
      </c>
      <c r="K4352" s="90">
        <v>565</v>
      </c>
      <c r="L4352" s="90" t="s">
        <v>10512</v>
      </c>
    </row>
    <row r="4353" spans="1:12" hidden="1" outlineLevel="2" x14ac:dyDescent="0.25">
      <c r="A4353" s="90">
        <v>3</v>
      </c>
      <c r="B4353" s="26">
        <v>929455970</v>
      </c>
      <c r="C4353" s="90">
        <v>20</v>
      </c>
      <c r="D4353" s="90">
        <v>196828</v>
      </c>
      <c r="E4353" s="94">
        <v>43518</v>
      </c>
      <c r="F4353" s="26">
        <v>196828289939</v>
      </c>
      <c r="G4353" s="90">
        <v>289939</v>
      </c>
      <c r="H4353" s="90">
        <v>7.82</v>
      </c>
      <c r="I4353" s="90">
        <v>7.82</v>
      </c>
      <c r="J4353" s="90" t="s">
        <v>10509</v>
      </c>
      <c r="K4353" s="90">
        <v>657</v>
      </c>
      <c r="L4353" s="90" t="s">
        <v>10512</v>
      </c>
    </row>
    <row r="4354" spans="1:12" hidden="1" outlineLevel="2" x14ac:dyDescent="0.25">
      <c r="A4354" s="90">
        <v>3</v>
      </c>
      <c r="B4354" s="26">
        <v>929455970</v>
      </c>
      <c r="C4354" s="90">
        <v>20</v>
      </c>
      <c r="D4354" s="90">
        <v>199094</v>
      </c>
      <c r="E4354" s="94">
        <v>43546</v>
      </c>
      <c r="F4354" s="26">
        <v>199094292193</v>
      </c>
      <c r="G4354" s="90">
        <v>292193</v>
      </c>
      <c r="H4354" s="90">
        <v>10.46</v>
      </c>
      <c r="I4354" s="90">
        <v>10.46</v>
      </c>
      <c r="J4354" s="90" t="s">
        <v>10509</v>
      </c>
      <c r="K4354" s="90">
        <v>626</v>
      </c>
      <c r="L4354" s="90" t="s">
        <v>10512</v>
      </c>
    </row>
    <row r="4355" spans="1:12" hidden="1" outlineLevel="2" x14ac:dyDescent="0.25">
      <c r="A4355" s="90">
        <v>3</v>
      </c>
      <c r="B4355" s="26">
        <v>929555753</v>
      </c>
      <c r="C4355" s="90">
        <v>20</v>
      </c>
      <c r="D4355" s="90">
        <v>229652</v>
      </c>
      <c r="E4355" s="94">
        <v>43882</v>
      </c>
      <c r="F4355" s="26">
        <v>229652321545</v>
      </c>
      <c r="G4355" s="90">
        <v>321545</v>
      </c>
      <c r="H4355" s="90">
        <v>2.5499999999999998</v>
      </c>
      <c r="I4355" s="90">
        <v>2.5499999999999998</v>
      </c>
      <c r="J4355" s="90" t="s">
        <v>10509</v>
      </c>
      <c r="K4355" s="90">
        <v>291</v>
      </c>
      <c r="L4355" s="90" t="s">
        <v>10512</v>
      </c>
    </row>
    <row r="4356" spans="1:12" hidden="1" outlineLevel="2" x14ac:dyDescent="0.25">
      <c r="A4356" s="90">
        <v>3</v>
      </c>
      <c r="B4356" s="26">
        <v>929555753</v>
      </c>
      <c r="C4356" s="90">
        <v>20</v>
      </c>
      <c r="D4356" s="90">
        <v>232610</v>
      </c>
      <c r="E4356" s="94">
        <v>43913</v>
      </c>
      <c r="F4356" s="26">
        <v>232610324296</v>
      </c>
      <c r="G4356" s="90">
        <v>324296</v>
      </c>
      <c r="H4356" s="90">
        <v>2.41</v>
      </c>
      <c r="I4356" s="90">
        <v>2.41</v>
      </c>
      <c r="J4356" s="90" t="s">
        <v>10509</v>
      </c>
      <c r="K4356" s="90">
        <v>260</v>
      </c>
      <c r="L4356" s="90" t="s">
        <v>10512</v>
      </c>
    </row>
    <row r="4357" spans="1:12" hidden="1" outlineLevel="2" x14ac:dyDescent="0.25">
      <c r="A4357" s="90">
        <v>3</v>
      </c>
      <c r="B4357" s="26">
        <v>929555753</v>
      </c>
      <c r="C4357" s="90">
        <v>20</v>
      </c>
      <c r="D4357" s="90">
        <v>235609</v>
      </c>
      <c r="E4357" s="94">
        <v>43942</v>
      </c>
      <c r="F4357" s="26">
        <v>235609327073</v>
      </c>
      <c r="G4357" s="90">
        <v>327073</v>
      </c>
      <c r="H4357" s="90">
        <v>7.03</v>
      </c>
      <c r="I4357" s="90">
        <v>7.03</v>
      </c>
      <c r="J4357" s="90" t="s">
        <v>10509</v>
      </c>
      <c r="K4357" s="90">
        <v>230</v>
      </c>
      <c r="L4357" s="90" t="s">
        <v>10512</v>
      </c>
    </row>
    <row r="4358" spans="1:12" hidden="1" outlineLevel="2" x14ac:dyDescent="0.25">
      <c r="A4358" s="90">
        <v>3</v>
      </c>
      <c r="B4358" s="26">
        <v>929598993</v>
      </c>
      <c r="C4358" s="90">
        <v>20</v>
      </c>
      <c r="D4358" s="90">
        <v>174032</v>
      </c>
      <c r="E4358" s="94">
        <v>43214</v>
      </c>
      <c r="F4358" s="26">
        <v>174032267213</v>
      </c>
      <c r="G4358" s="90">
        <v>267213</v>
      </c>
      <c r="H4358" s="90">
        <v>1.68</v>
      </c>
      <c r="I4358" s="90">
        <v>1.68</v>
      </c>
      <c r="J4358" s="90" t="s">
        <v>10509</v>
      </c>
      <c r="K4358" s="90">
        <v>961</v>
      </c>
      <c r="L4358" s="90" t="s">
        <v>10512</v>
      </c>
    </row>
    <row r="4359" spans="1:12" hidden="1" outlineLevel="2" x14ac:dyDescent="0.25">
      <c r="A4359" s="90">
        <v>3</v>
      </c>
      <c r="B4359" s="26">
        <v>929622488</v>
      </c>
      <c r="C4359" s="90">
        <v>20</v>
      </c>
      <c r="D4359" s="90">
        <v>217778</v>
      </c>
      <c r="E4359" s="94">
        <v>43759</v>
      </c>
      <c r="F4359" s="26">
        <v>217778310361</v>
      </c>
      <c r="G4359" s="90">
        <v>310361</v>
      </c>
      <c r="H4359" s="90">
        <v>1.68</v>
      </c>
      <c r="I4359" s="90">
        <v>1.68</v>
      </c>
      <c r="J4359" s="90" t="s">
        <v>10509</v>
      </c>
      <c r="K4359" s="90">
        <v>412</v>
      </c>
      <c r="L4359" s="90" t="s">
        <v>10512</v>
      </c>
    </row>
    <row r="4360" spans="1:12" hidden="1" outlineLevel="2" x14ac:dyDescent="0.25">
      <c r="A4360" s="90">
        <v>3</v>
      </c>
      <c r="B4360" s="26">
        <v>929658458</v>
      </c>
      <c r="C4360" s="90">
        <v>20</v>
      </c>
      <c r="D4360" s="90">
        <v>170590</v>
      </c>
      <c r="E4360" s="94">
        <v>43154</v>
      </c>
      <c r="F4360" s="26">
        <v>170590262240</v>
      </c>
      <c r="G4360" s="90">
        <v>262240</v>
      </c>
      <c r="H4360" s="90">
        <v>0.62</v>
      </c>
      <c r="I4360" s="90">
        <v>0.62</v>
      </c>
      <c r="J4360" s="90" t="s">
        <v>10509</v>
      </c>
      <c r="K4360" s="90">
        <v>1022</v>
      </c>
      <c r="L4360" s="90" t="s">
        <v>10512</v>
      </c>
    </row>
    <row r="4361" spans="1:12" hidden="1" outlineLevel="2" x14ac:dyDescent="0.25">
      <c r="A4361" s="90">
        <v>3</v>
      </c>
      <c r="B4361" s="26">
        <v>929719516</v>
      </c>
      <c r="C4361" s="90">
        <v>20</v>
      </c>
      <c r="D4361" s="90">
        <v>172671</v>
      </c>
      <c r="E4361" s="94">
        <v>43185</v>
      </c>
      <c r="F4361" s="26">
        <v>172671264318</v>
      </c>
      <c r="G4361" s="90">
        <v>264318</v>
      </c>
      <c r="H4361" s="90">
        <v>4.6399999999999997</v>
      </c>
      <c r="I4361" s="90">
        <v>4.6399999999999997</v>
      </c>
      <c r="J4361" s="90" t="s">
        <v>10509</v>
      </c>
      <c r="K4361" s="90">
        <v>991</v>
      </c>
      <c r="L4361" s="90" t="s">
        <v>10512</v>
      </c>
    </row>
    <row r="4362" spans="1:12" hidden="1" outlineLevel="2" x14ac:dyDescent="0.25">
      <c r="A4362" s="90">
        <v>3</v>
      </c>
      <c r="B4362" s="26">
        <v>929726933</v>
      </c>
      <c r="C4362" s="90">
        <v>20</v>
      </c>
      <c r="D4362" s="90">
        <v>217755</v>
      </c>
      <c r="E4362" s="94">
        <v>43759</v>
      </c>
      <c r="F4362" s="26">
        <v>217755310338</v>
      </c>
      <c r="G4362" s="90">
        <v>310338</v>
      </c>
      <c r="H4362" s="90">
        <v>4.7300000000000004</v>
      </c>
      <c r="I4362" s="90">
        <v>4.7300000000000004</v>
      </c>
      <c r="J4362" s="90" t="s">
        <v>10509</v>
      </c>
      <c r="K4362" s="90">
        <v>412</v>
      </c>
      <c r="L4362" s="90" t="s">
        <v>10512</v>
      </c>
    </row>
    <row r="4363" spans="1:12" hidden="1" outlineLevel="2" x14ac:dyDescent="0.25">
      <c r="A4363" s="90">
        <v>3</v>
      </c>
      <c r="B4363" s="26">
        <v>929736965</v>
      </c>
      <c r="C4363" s="90">
        <v>20</v>
      </c>
      <c r="D4363" s="90">
        <v>168700</v>
      </c>
      <c r="E4363" s="94">
        <v>43124</v>
      </c>
      <c r="F4363" s="26">
        <v>168700260352</v>
      </c>
      <c r="G4363" s="90">
        <v>260352</v>
      </c>
      <c r="H4363" s="90">
        <v>2.72</v>
      </c>
      <c r="I4363" s="90">
        <v>2.72</v>
      </c>
      <c r="J4363" s="90" t="s">
        <v>10509</v>
      </c>
      <c r="K4363" s="90">
        <v>1050</v>
      </c>
      <c r="L4363" s="90" t="s">
        <v>10512</v>
      </c>
    </row>
    <row r="4364" spans="1:12" hidden="1" outlineLevel="2" x14ac:dyDescent="0.25">
      <c r="A4364" s="90">
        <v>3</v>
      </c>
      <c r="B4364" s="26">
        <v>929809655</v>
      </c>
      <c r="C4364" s="90">
        <v>20</v>
      </c>
      <c r="D4364" s="90">
        <v>236288</v>
      </c>
      <c r="E4364" s="94">
        <v>43942</v>
      </c>
      <c r="F4364" s="26">
        <v>236288327632</v>
      </c>
      <c r="G4364" s="90">
        <v>327632</v>
      </c>
      <c r="H4364" s="90">
        <v>0.28999999999999998</v>
      </c>
      <c r="I4364" s="90">
        <v>0.28999999999999998</v>
      </c>
      <c r="J4364" s="90" t="s">
        <v>10509</v>
      </c>
      <c r="K4364" s="90">
        <v>230</v>
      </c>
      <c r="L4364" s="90" t="s">
        <v>10512</v>
      </c>
    </row>
    <row r="4365" spans="1:12" hidden="1" outlineLevel="2" x14ac:dyDescent="0.25">
      <c r="A4365" s="90">
        <v>3</v>
      </c>
      <c r="B4365" s="26">
        <v>929809655</v>
      </c>
      <c r="C4365" s="90">
        <v>20</v>
      </c>
      <c r="D4365" s="90">
        <v>239289</v>
      </c>
      <c r="E4365" s="94">
        <v>43972</v>
      </c>
      <c r="F4365" s="26">
        <v>239289330428</v>
      </c>
      <c r="G4365" s="90">
        <v>330428</v>
      </c>
      <c r="H4365" s="90">
        <v>11.82</v>
      </c>
      <c r="I4365" s="90">
        <v>11.82</v>
      </c>
      <c r="J4365" s="90" t="s">
        <v>10509</v>
      </c>
      <c r="K4365" s="90">
        <v>199</v>
      </c>
      <c r="L4365" s="90" t="s">
        <v>10512</v>
      </c>
    </row>
    <row r="4366" spans="1:12" hidden="1" outlineLevel="2" x14ac:dyDescent="0.25">
      <c r="A4366" s="90">
        <v>3</v>
      </c>
      <c r="B4366" s="26">
        <v>930034657</v>
      </c>
      <c r="C4366" s="90">
        <v>20</v>
      </c>
      <c r="D4366" s="90">
        <v>215222</v>
      </c>
      <c r="E4366" s="94">
        <v>43731</v>
      </c>
      <c r="F4366" s="26">
        <v>215222307935</v>
      </c>
      <c r="G4366" s="90">
        <v>307935</v>
      </c>
      <c r="H4366" s="90">
        <v>1.33</v>
      </c>
      <c r="I4366" s="90">
        <v>1.33</v>
      </c>
      <c r="J4366" s="90" t="s">
        <v>10509</v>
      </c>
      <c r="K4366" s="90">
        <v>443</v>
      </c>
      <c r="L4366" s="90" t="s">
        <v>10512</v>
      </c>
    </row>
    <row r="4367" spans="1:12" hidden="1" outlineLevel="2" x14ac:dyDescent="0.25">
      <c r="A4367" s="90">
        <v>3</v>
      </c>
      <c r="B4367" s="26">
        <v>930034954</v>
      </c>
      <c r="C4367" s="90">
        <v>20</v>
      </c>
      <c r="D4367" s="90">
        <v>194588</v>
      </c>
      <c r="E4367" s="94">
        <v>43487</v>
      </c>
      <c r="F4367" s="26">
        <v>194588287710</v>
      </c>
      <c r="G4367" s="90">
        <v>287710</v>
      </c>
      <c r="H4367" s="90">
        <v>0.38</v>
      </c>
      <c r="I4367" s="90">
        <v>0.38</v>
      </c>
      <c r="J4367" s="90" t="s">
        <v>10509</v>
      </c>
      <c r="K4367" s="90">
        <v>685</v>
      </c>
      <c r="L4367" s="90" t="s">
        <v>10512</v>
      </c>
    </row>
    <row r="4368" spans="1:12" hidden="1" outlineLevel="2" x14ac:dyDescent="0.25">
      <c r="A4368" s="90">
        <v>3</v>
      </c>
      <c r="B4368" s="26">
        <v>930034954</v>
      </c>
      <c r="C4368" s="90">
        <v>20</v>
      </c>
      <c r="D4368" s="90">
        <v>196862</v>
      </c>
      <c r="E4368" s="94">
        <v>43518</v>
      </c>
      <c r="F4368" s="26">
        <v>196862289973</v>
      </c>
      <c r="G4368" s="90">
        <v>289973</v>
      </c>
      <c r="H4368" s="90">
        <v>10.6</v>
      </c>
      <c r="I4368" s="90">
        <v>10.6</v>
      </c>
      <c r="J4368" s="90" t="s">
        <v>10509</v>
      </c>
      <c r="K4368" s="90">
        <v>657</v>
      </c>
      <c r="L4368" s="90" t="s">
        <v>10512</v>
      </c>
    </row>
    <row r="4369" spans="1:12" hidden="1" outlineLevel="2" x14ac:dyDescent="0.25">
      <c r="A4369" s="90">
        <v>3</v>
      </c>
      <c r="B4369" s="26">
        <v>930036413</v>
      </c>
      <c r="C4369" s="90">
        <v>20</v>
      </c>
      <c r="D4369" s="90">
        <v>230312</v>
      </c>
      <c r="E4369" s="94">
        <v>43882</v>
      </c>
      <c r="F4369" s="26">
        <v>230312322085</v>
      </c>
      <c r="G4369" s="90">
        <v>322085</v>
      </c>
      <c r="H4369" s="90">
        <v>6.75</v>
      </c>
      <c r="I4369" s="90">
        <v>6.75</v>
      </c>
      <c r="J4369" s="90" t="s">
        <v>10509</v>
      </c>
      <c r="K4369" s="90">
        <v>291</v>
      </c>
      <c r="L4369" s="90" t="s">
        <v>10512</v>
      </c>
    </row>
    <row r="4370" spans="1:12" hidden="1" outlineLevel="2" x14ac:dyDescent="0.25">
      <c r="A4370" s="90">
        <v>3</v>
      </c>
      <c r="B4370" s="26">
        <v>930036413</v>
      </c>
      <c r="C4370" s="90">
        <v>20</v>
      </c>
      <c r="D4370" s="90">
        <v>236247</v>
      </c>
      <c r="E4370" s="94">
        <v>43942</v>
      </c>
      <c r="F4370" s="26">
        <v>236247327597</v>
      </c>
      <c r="G4370" s="90">
        <v>327597</v>
      </c>
      <c r="H4370" s="90">
        <v>17.93</v>
      </c>
      <c r="I4370" s="90">
        <v>17.93</v>
      </c>
      <c r="J4370" s="90" t="s">
        <v>10509</v>
      </c>
      <c r="K4370" s="90">
        <v>230</v>
      </c>
      <c r="L4370" s="90" t="s">
        <v>10512</v>
      </c>
    </row>
    <row r="4371" spans="1:12" hidden="1" outlineLevel="2" x14ac:dyDescent="0.25">
      <c r="A4371" s="90">
        <v>3</v>
      </c>
      <c r="B4371" s="26">
        <v>930036413</v>
      </c>
      <c r="C4371" s="90">
        <v>20</v>
      </c>
      <c r="D4371" s="90">
        <v>239246</v>
      </c>
      <c r="E4371" s="94">
        <v>43972</v>
      </c>
      <c r="F4371" s="26">
        <v>239246330394</v>
      </c>
      <c r="G4371" s="90">
        <v>330394</v>
      </c>
      <c r="H4371" s="90">
        <v>58.53</v>
      </c>
      <c r="I4371" s="90">
        <v>58.53</v>
      </c>
      <c r="J4371" s="90" t="s">
        <v>10509</v>
      </c>
      <c r="K4371" s="90">
        <v>199</v>
      </c>
      <c r="L4371" s="90" t="s">
        <v>10512</v>
      </c>
    </row>
    <row r="4372" spans="1:12" hidden="1" outlineLevel="2" x14ac:dyDescent="0.25">
      <c r="A4372" s="90">
        <v>3</v>
      </c>
      <c r="B4372" s="26">
        <v>930084173</v>
      </c>
      <c r="C4372" s="90">
        <v>20</v>
      </c>
      <c r="D4372" s="90">
        <v>187586</v>
      </c>
      <c r="E4372" s="94">
        <v>43396</v>
      </c>
      <c r="F4372" s="26">
        <v>187586280740</v>
      </c>
      <c r="G4372" s="90">
        <v>280740</v>
      </c>
      <c r="H4372" s="90">
        <v>23.95</v>
      </c>
      <c r="I4372" s="90">
        <v>23.95</v>
      </c>
      <c r="J4372" s="90" t="s">
        <v>10509</v>
      </c>
      <c r="K4372" s="90">
        <v>777</v>
      </c>
      <c r="L4372" s="90" t="s">
        <v>10512</v>
      </c>
    </row>
    <row r="4373" spans="1:12" hidden="1" outlineLevel="2" x14ac:dyDescent="0.25">
      <c r="A4373" s="90">
        <v>3</v>
      </c>
      <c r="B4373" s="26">
        <v>930091541</v>
      </c>
      <c r="C4373" s="90">
        <v>20</v>
      </c>
      <c r="D4373" s="90">
        <v>168886</v>
      </c>
      <c r="E4373" s="94">
        <v>43124</v>
      </c>
      <c r="F4373" s="26">
        <v>168886260538</v>
      </c>
      <c r="G4373" s="90">
        <v>260538</v>
      </c>
      <c r="H4373" s="90">
        <v>12.76</v>
      </c>
      <c r="I4373" s="90">
        <v>12.76</v>
      </c>
      <c r="J4373" s="90" t="s">
        <v>10509</v>
      </c>
      <c r="K4373" s="90">
        <v>1050</v>
      </c>
      <c r="L4373" s="90" t="s">
        <v>10512</v>
      </c>
    </row>
    <row r="4374" spans="1:12" hidden="1" outlineLevel="2" x14ac:dyDescent="0.25">
      <c r="A4374" s="90">
        <v>3</v>
      </c>
      <c r="B4374" s="26">
        <v>930092010</v>
      </c>
      <c r="C4374" s="90">
        <v>20</v>
      </c>
      <c r="D4374" s="90">
        <v>180098</v>
      </c>
      <c r="E4374" s="94">
        <v>43305</v>
      </c>
      <c r="F4374" s="26">
        <v>180098273268</v>
      </c>
      <c r="G4374" s="90">
        <v>273268</v>
      </c>
      <c r="H4374" s="90">
        <v>1.69</v>
      </c>
      <c r="I4374" s="90">
        <v>1.63</v>
      </c>
      <c r="J4374" s="90" t="s">
        <v>10509</v>
      </c>
      <c r="K4374" s="90">
        <v>869</v>
      </c>
      <c r="L4374" s="90" t="s">
        <v>10512</v>
      </c>
    </row>
    <row r="4375" spans="1:12" hidden="1" outlineLevel="2" x14ac:dyDescent="0.25">
      <c r="A4375" s="90">
        <v>3</v>
      </c>
      <c r="B4375" s="26">
        <v>930122221</v>
      </c>
      <c r="C4375" s="90">
        <v>20</v>
      </c>
      <c r="D4375" s="90">
        <v>177767</v>
      </c>
      <c r="E4375" s="94">
        <v>43273</v>
      </c>
      <c r="F4375" s="26">
        <v>177767270941</v>
      </c>
      <c r="G4375" s="90">
        <v>270941</v>
      </c>
      <c r="H4375" s="90">
        <v>1.72</v>
      </c>
      <c r="I4375" s="90">
        <v>1.72</v>
      </c>
      <c r="J4375" s="90" t="s">
        <v>10509</v>
      </c>
      <c r="K4375" s="90">
        <v>900</v>
      </c>
      <c r="L4375" s="90" t="s">
        <v>10512</v>
      </c>
    </row>
    <row r="4376" spans="1:12" hidden="1" outlineLevel="2" x14ac:dyDescent="0.25">
      <c r="A4376" s="90">
        <v>3</v>
      </c>
      <c r="B4376" s="26">
        <v>930136353</v>
      </c>
      <c r="C4376" s="90">
        <v>20</v>
      </c>
      <c r="D4376" s="90">
        <v>179916</v>
      </c>
      <c r="E4376" s="94">
        <v>43305</v>
      </c>
      <c r="F4376" s="26">
        <v>179916273086</v>
      </c>
      <c r="G4376" s="90">
        <v>273086</v>
      </c>
      <c r="H4376" s="90">
        <v>22.89</v>
      </c>
      <c r="I4376" s="90">
        <v>22.89</v>
      </c>
      <c r="J4376" s="90" t="s">
        <v>10509</v>
      </c>
      <c r="K4376" s="90">
        <v>869</v>
      </c>
      <c r="L4376" s="90" t="s">
        <v>10512</v>
      </c>
    </row>
    <row r="4377" spans="1:12" hidden="1" outlineLevel="2" x14ac:dyDescent="0.25">
      <c r="A4377" s="90">
        <v>3</v>
      </c>
      <c r="B4377" s="26">
        <v>930136353</v>
      </c>
      <c r="C4377" s="90">
        <v>20</v>
      </c>
      <c r="D4377" s="90">
        <v>182032</v>
      </c>
      <c r="E4377" s="94">
        <v>43335</v>
      </c>
      <c r="F4377" s="26">
        <v>182032275198</v>
      </c>
      <c r="G4377" s="90">
        <v>275198</v>
      </c>
      <c r="H4377" s="90">
        <v>1.68</v>
      </c>
      <c r="I4377" s="90">
        <v>1.68</v>
      </c>
      <c r="J4377" s="90" t="s">
        <v>10509</v>
      </c>
      <c r="K4377" s="90">
        <v>838</v>
      </c>
      <c r="L4377" s="90" t="s">
        <v>10512</v>
      </c>
    </row>
    <row r="4378" spans="1:12" hidden="1" outlineLevel="2" x14ac:dyDescent="0.25">
      <c r="A4378" s="90">
        <v>3</v>
      </c>
      <c r="B4378" s="26">
        <v>925920589</v>
      </c>
      <c r="C4378" s="90">
        <v>20</v>
      </c>
      <c r="D4378" s="90">
        <v>228775</v>
      </c>
      <c r="E4378" s="94">
        <v>43882</v>
      </c>
      <c r="F4378" s="26">
        <v>228775320684</v>
      </c>
      <c r="G4378" s="90">
        <v>320684</v>
      </c>
      <c r="H4378" s="90">
        <v>1.68</v>
      </c>
      <c r="I4378" s="90">
        <v>1.68</v>
      </c>
      <c r="J4378" s="90" t="s">
        <v>10509</v>
      </c>
      <c r="K4378" s="90">
        <v>291</v>
      </c>
      <c r="L4378" s="90" t="s">
        <v>10512</v>
      </c>
    </row>
    <row r="4379" spans="1:12" hidden="1" outlineLevel="2" x14ac:dyDescent="0.25">
      <c r="A4379" s="90">
        <v>3</v>
      </c>
      <c r="B4379" s="26">
        <v>925920589</v>
      </c>
      <c r="C4379" s="90">
        <v>20</v>
      </c>
      <c r="D4379" s="90">
        <v>231732</v>
      </c>
      <c r="E4379" s="94">
        <v>43913</v>
      </c>
      <c r="F4379" s="26">
        <v>231732323435</v>
      </c>
      <c r="G4379" s="90">
        <v>323435</v>
      </c>
      <c r="H4379" s="90">
        <v>1.68</v>
      </c>
      <c r="I4379" s="90">
        <v>1.68</v>
      </c>
      <c r="J4379" s="90" t="s">
        <v>10509</v>
      </c>
      <c r="K4379" s="90">
        <v>260</v>
      </c>
      <c r="L4379" s="90" t="s">
        <v>10512</v>
      </c>
    </row>
    <row r="4380" spans="1:12" hidden="1" outlineLevel="2" x14ac:dyDescent="0.25">
      <c r="A4380" s="90">
        <v>3</v>
      </c>
      <c r="B4380" s="26">
        <v>925966186</v>
      </c>
      <c r="C4380" s="90">
        <v>20</v>
      </c>
      <c r="D4380" s="90">
        <v>212138</v>
      </c>
      <c r="E4380" s="94">
        <v>43699</v>
      </c>
      <c r="F4380" s="26">
        <v>212138304995</v>
      </c>
      <c r="G4380" s="90">
        <v>304995</v>
      </c>
      <c r="H4380" s="90">
        <v>1.92</v>
      </c>
      <c r="I4380" s="90">
        <v>1.92</v>
      </c>
      <c r="J4380" s="90" t="s">
        <v>10509</v>
      </c>
      <c r="K4380" s="90">
        <v>473</v>
      </c>
      <c r="L4380" s="90" t="s">
        <v>10512</v>
      </c>
    </row>
    <row r="4381" spans="1:12" hidden="1" outlineLevel="2" x14ac:dyDescent="0.25">
      <c r="A4381" s="90">
        <v>3</v>
      </c>
      <c r="B4381" s="26">
        <v>925966186</v>
      </c>
      <c r="C4381" s="90">
        <v>20</v>
      </c>
      <c r="D4381" s="90">
        <v>215028</v>
      </c>
      <c r="E4381" s="94">
        <v>43731</v>
      </c>
      <c r="F4381" s="26">
        <v>215028307744</v>
      </c>
      <c r="G4381" s="90">
        <v>307744</v>
      </c>
      <c r="H4381" s="90">
        <v>1.68</v>
      </c>
      <c r="I4381" s="90">
        <v>1.68</v>
      </c>
      <c r="J4381" s="90" t="s">
        <v>10509</v>
      </c>
      <c r="K4381" s="90">
        <v>443</v>
      </c>
      <c r="L4381" s="90" t="s">
        <v>10512</v>
      </c>
    </row>
    <row r="4382" spans="1:12" hidden="1" outlineLevel="2" x14ac:dyDescent="0.25">
      <c r="A4382" s="90">
        <v>3</v>
      </c>
      <c r="B4382" s="26">
        <v>925966186</v>
      </c>
      <c r="C4382" s="90">
        <v>20</v>
      </c>
      <c r="D4382" s="90">
        <v>217903</v>
      </c>
      <c r="E4382" s="94">
        <v>43759</v>
      </c>
      <c r="F4382" s="26">
        <v>217903310486</v>
      </c>
      <c r="G4382" s="90">
        <v>310486</v>
      </c>
      <c r="H4382" s="90">
        <v>1.71</v>
      </c>
      <c r="I4382" s="90">
        <v>1.71</v>
      </c>
      <c r="J4382" s="90" t="s">
        <v>10509</v>
      </c>
      <c r="K4382" s="90">
        <v>412</v>
      </c>
      <c r="L4382" s="90" t="s">
        <v>10512</v>
      </c>
    </row>
    <row r="4383" spans="1:12" hidden="1" outlineLevel="2" x14ac:dyDescent="0.25">
      <c r="A4383" s="90">
        <v>3</v>
      </c>
      <c r="B4383" s="26">
        <v>926018912</v>
      </c>
      <c r="C4383" s="90">
        <v>20</v>
      </c>
      <c r="D4383" s="90">
        <v>217084</v>
      </c>
      <c r="E4383" s="94">
        <v>43759</v>
      </c>
      <c r="F4383" s="26">
        <v>217084309669</v>
      </c>
      <c r="G4383" s="90">
        <v>309669</v>
      </c>
      <c r="H4383" s="90">
        <v>3.61</v>
      </c>
      <c r="I4383" s="90">
        <v>3.61</v>
      </c>
      <c r="J4383" s="90" t="s">
        <v>10509</v>
      </c>
      <c r="K4383" s="90">
        <v>412</v>
      </c>
      <c r="L4383" s="90" t="s">
        <v>10512</v>
      </c>
    </row>
    <row r="4384" spans="1:12" hidden="1" outlineLevel="2" x14ac:dyDescent="0.25">
      <c r="A4384" s="90">
        <v>3</v>
      </c>
      <c r="B4384" s="26">
        <v>926018912</v>
      </c>
      <c r="C4384" s="90">
        <v>20</v>
      </c>
      <c r="D4384" s="90">
        <v>220008</v>
      </c>
      <c r="E4384" s="94">
        <v>43790</v>
      </c>
      <c r="F4384" s="26">
        <v>220008312442</v>
      </c>
      <c r="G4384" s="90">
        <v>312442</v>
      </c>
      <c r="H4384" s="90">
        <v>29.61</v>
      </c>
      <c r="I4384" s="90">
        <v>29.61</v>
      </c>
      <c r="J4384" s="90" t="s">
        <v>10509</v>
      </c>
      <c r="K4384" s="90">
        <v>382</v>
      </c>
      <c r="L4384" s="90" t="s">
        <v>10512</v>
      </c>
    </row>
    <row r="4385" spans="1:12" hidden="1" outlineLevel="2" x14ac:dyDescent="0.25">
      <c r="A4385" s="90">
        <v>3</v>
      </c>
      <c r="B4385" s="26">
        <v>926028747</v>
      </c>
      <c r="C4385" s="90">
        <v>20</v>
      </c>
      <c r="D4385" s="90">
        <v>212783</v>
      </c>
      <c r="E4385" s="94">
        <v>43699</v>
      </c>
      <c r="F4385" s="26">
        <v>212783305545</v>
      </c>
      <c r="G4385" s="90">
        <v>305545</v>
      </c>
      <c r="H4385" s="90">
        <v>0.74</v>
      </c>
      <c r="I4385" s="90">
        <v>0.74</v>
      </c>
      <c r="J4385" s="90" t="s">
        <v>10509</v>
      </c>
      <c r="K4385" s="90">
        <v>473</v>
      </c>
      <c r="L4385" s="90" t="s">
        <v>10512</v>
      </c>
    </row>
    <row r="4386" spans="1:12" hidden="1" outlineLevel="2" x14ac:dyDescent="0.25">
      <c r="A4386" s="90">
        <v>3</v>
      </c>
      <c r="B4386" s="26">
        <v>926035254</v>
      </c>
      <c r="C4386" s="90">
        <v>20</v>
      </c>
      <c r="D4386" s="90">
        <v>174569</v>
      </c>
      <c r="E4386" s="94">
        <v>43214</v>
      </c>
      <c r="F4386" s="26">
        <v>174569267750</v>
      </c>
      <c r="G4386" s="90">
        <v>267750</v>
      </c>
      <c r="H4386" s="90">
        <v>78.989999999999995</v>
      </c>
      <c r="I4386" s="90">
        <v>78.989999999999995</v>
      </c>
      <c r="J4386" s="90" t="s">
        <v>10509</v>
      </c>
      <c r="K4386" s="90">
        <v>961</v>
      </c>
      <c r="L4386" s="90" t="s">
        <v>10512</v>
      </c>
    </row>
    <row r="4387" spans="1:12" hidden="1" outlineLevel="2" x14ac:dyDescent="0.25">
      <c r="A4387" s="90">
        <v>3</v>
      </c>
      <c r="B4387" s="26">
        <v>926035254</v>
      </c>
      <c r="C4387" s="90">
        <v>20</v>
      </c>
      <c r="D4387" s="90">
        <v>176422</v>
      </c>
      <c r="E4387" s="94">
        <v>43243</v>
      </c>
      <c r="F4387" s="26">
        <v>176422269599</v>
      </c>
      <c r="G4387" s="90">
        <v>269599</v>
      </c>
      <c r="H4387" s="90">
        <v>19.12</v>
      </c>
      <c r="I4387" s="90">
        <v>19.12</v>
      </c>
      <c r="J4387" s="90" t="s">
        <v>10509</v>
      </c>
      <c r="K4387" s="90">
        <v>930</v>
      </c>
      <c r="L4387" s="90" t="s">
        <v>10512</v>
      </c>
    </row>
    <row r="4388" spans="1:12" hidden="1" outlineLevel="2" x14ac:dyDescent="0.25">
      <c r="A4388" s="90">
        <v>3</v>
      </c>
      <c r="B4388" s="26">
        <v>926041195</v>
      </c>
      <c r="C4388" s="90">
        <v>20</v>
      </c>
      <c r="D4388" s="90">
        <v>187677</v>
      </c>
      <c r="E4388" s="94">
        <v>43396</v>
      </c>
      <c r="F4388" s="26">
        <v>187677280831</v>
      </c>
      <c r="G4388" s="90">
        <v>280831</v>
      </c>
      <c r="H4388" s="90">
        <v>23.55</v>
      </c>
      <c r="I4388" s="90">
        <v>23.55</v>
      </c>
      <c r="J4388" s="90" t="s">
        <v>10509</v>
      </c>
      <c r="K4388" s="90">
        <v>777</v>
      </c>
      <c r="L4388" s="90" t="s">
        <v>10512</v>
      </c>
    </row>
    <row r="4389" spans="1:12" hidden="1" outlineLevel="2" x14ac:dyDescent="0.25">
      <c r="A4389" s="90">
        <v>3</v>
      </c>
      <c r="B4389" s="26">
        <v>926044710</v>
      </c>
      <c r="C4389" s="90">
        <v>20</v>
      </c>
      <c r="D4389" s="90">
        <v>186778</v>
      </c>
      <c r="E4389" s="94">
        <v>43396</v>
      </c>
      <c r="F4389" s="26">
        <v>186778279933</v>
      </c>
      <c r="G4389" s="90">
        <v>279933</v>
      </c>
      <c r="H4389" s="90">
        <v>1.69</v>
      </c>
      <c r="I4389" s="90">
        <v>1.69</v>
      </c>
      <c r="J4389" s="90" t="s">
        <v>10509</v>
      </c>
      <c r="K4389" s="90">
        <v>777</v>
      </c>
      <c r="L4389" s="90" t="s">
        <v>10512</v>
      </c>
    </row>
    <row r="4390" spans="1:12" hidden="1" outlineLevel="2" x14ac:dyDescent="0.25">
      <c r="A4390" s="90">
        <v>3</v>
      </c>
      <c r="B4390" s="26">
        <v>926047325</v>
      </c>
      <c r="C4390" s="90">
        <v>20</v>
      </c>
      <c r="D4390" s="90">
        <v>234614</v>
      </c>
      <c r="E4390" s="94">
        <v>43942</v>
      </c>
      <c r="F4390" s="26">
        <v>234614326095</v>
      </c>
      <c r="G4390" s="90">
        <v>326095</v>
      </c>
      <c r="H4390" s="90">
        <v>10.57</v>
      </c>
      <c r="I4390" s="90">
        <v>10.57</v>
      </c>
      <c r="J4390" s="90" t="s">
        <v>10509</v>
      </c>
      <c r="K4390" s="90">
        <v>230</v>
      </c>
      <c r="L4390" s="90" t="s">
        <v>10512</v>
      </c>
    </row>
    <row r="4391" spans="1:12" hidden="1" outlineLevel="2" x14ac:dyDescent="0.25">
      <c r="A4391" s="90">
        <v>3</v>
      </c>
      <c r="B4391" s="26">
        <v>926078973</v>
      </c>
      <c r="C4391" s="90">
        <v>20</v>
      </c>
      <c r="D4391" s="90">
        <v>201783</v>
      </c>
      <c r="E4391" s="94">
        <v>43578</v>
      </c>
      <c r="F4391" s="26">
        <v>201783294861</v>
      </c>
      <c r="G4391" s="90">
        <v>294861</v>
      </c>
      <c r="H4391" s="90">
        <v>0.88</v>
      </c>
      <c r="I4391" s="90">
        <v>0.88</v>
      </c>
      <c r="J4391" s="90" t="s">
        <v>10509</v>
      </c>
      <c r="K4391" s="90">
        <v>596</v>
      </c>
      <c r="L4391" s="90" t="s">
        <v>10512</v>
      </c>
    </row>
    <row r="4392" spans="1:12" hidden="1" outlineLevel="2" x14ac:dyDescent="0.25">
      <c r="A4392" s="90">
        <v>3</v>
      </c>
      <c r="B4392" s="26">
        <v>926078973</v>
      </c>
      <c r="C4392" s="90">
        <v>20</v>
      </c>
      <c r="D4392" s="90">
        <v>204283</v>
      </c>
      <c r="E4392" s="94">
        <v>43607</v>
      </c>
      <c r="F4392" s="26">
        <v>204283297340</v>
      </c>
      <c r="G4392" s="90">
        <v>297340</v>
      </c>
      <c r="H4392" s="90">
        <v>0.36</v>
      </c>
      <c r="I4392" s="90">
        <v>0.36</v>
      </c>
      <c r="J4392" s="90" t="s">
        <v>10509</v>
      </c>
      <c r="K4392" s="90">
        <v>565</v>
      </c>
      <c r="L4392" s="90" t="s">
        <v>10512</v>
      </c>
    </row>
    <row r="4393" spans="1:12" hidden="1" outlineLevel="2" x14ac:dyDescent="0.25">
      <c r="A4393" s="90">
        <v>3</v>
      </c>
      <c r="B4393" s="26">
        <v>926078973</v>
      </c>
      <c r="C4393" s="90">
        <v>20</v>
      </c>
      <c r="D4393" s="90">
        <v>206890</v>
      </c>
      <c r="E4393" s="94">
        <v>43637</v>
      </c>
      <c r="F4393" s="26">
        <v>206890299910</v>
      </c>
      <c r="G4393" s="90">
        <v>299910</v>
      </c>
      <c r="H4393" s="90">
        <v>7.0000000000000007E-2</v>
      </c>
      <c r="I4393" s="90">
        <v>7.0000000000000007E-2</v>
      </c>
      <c r="J4393" s="90" t="s">
        <v>10509</v>
      </c>
      <c r="K4393" s="90">
        <v>535</v>
      </c>
      <c r="L4393" s="90" t="s">
        <v>10512</v>
      </c>
    </row>
    <row r="4394" spans="1:12" hidden="1" outlineLevel="2" x14ac:dyDescent="0.25">
      <c r="A4394" s="90">
        <v>3</v>
      </c>
      <c r="B4394" s="26">
        <v>926101163001</v>
      </c>
      <c r="C4394" s="90">
        <v>20</v>
      </c>
      <c r="D4394" s="90">
        <v>185530</v>
      </c>
      <c r="E4394" s="94">
        <v>43374</v>
      </c>
      <c r="F4394" s="26">
        <v>185530278689</v>
      </c>
      <c r="G4394" s="90">
        <v>278689</v>
      </c>
      <c r="H4394" s="90">
        <v>1.68</v>
      </c>
      <c r="I4394" s="90">
        <v>1.68</v>
      </c>
      <c r="J4394" s="90" t="s">
        <v>10509</v>
      </c>
      <c r="K4394" s="90">
        <v>808</v>
      </c>
      <c r="L4394" s="90" t="s">
        <v>10512</v>
      </c>
    </row>
    <row r="4395" spans="1:12" hidden="1" outlineLevel="2" x14ac:dyDescent="0.25">
      <c r="A4395" s="90">
        <v>3</v>
      </c>
      <c r="B4395" s="26">
        <v>926101163001</v>
      </c>
      <c r="C4395" s="90">
        <v>20</v>
      </c>
      <c r="D4395" s="90">
        <v>187914</v>
      </c>
      <c r="E4395" s="94">
        <v>43409</v>
      </c>
      <c r="F4395" s="26">
        <v>187914281066</v>
      </c>
      <c r="G4395" s="90">
        <v>281066</v>
      </c>
      <c r="H4395" s="90">
        <v>1.68</v>
      </c>
      <c r="I4395" s="90">
        <v>1.68</v>
      </c>
      <c r="J4395" s="90" t="s">
        <v>10509</v>
      </c>
      <c r="K4395" s="90">
        <v>777</v>
      </c>
      <c r="L4395" s="90" t="s">
        <v>10512</v>
      </c>
    </row>
    <row r="4396" spans="1:12" hidden="1" outlineLevel="2" x14ac:dyDescent="0.25">
      <c r="A4396" s="90">
        <v>3</v>
      </c>
      <c r="B4396" s="26">
        <v>926104415</v>
      </c>
      <c r="C4396" s="90">
        <v>20</v>
      </c>
      <c r="D4396" s="90">
        <v>208435</v>
      </c>
      <c r="E4396" s="94">
        <v>43669</v>
      </c>
      <c r="F4396" s="26">
        <v>208435301403</v>
      </c>
      <c r="G4396" s="90">
        <v>301403</v>
      </c>
      <c r="H4396" s="90">
        <v>1.68</v>
      </c>
      <c r="I4396" s="90">
        <v>1.68</v>
      </c>
      <c r="J4396" s="90" t="s">
        <v>10509</v>
      </c>
      <c r="K4396" s="90">
        <v>504</v>
      </c>
      <c r="L4396" s="90" t="s">
        <v>10512</v>
      </c>
    </row>
    <row r="4397" spans="1:12" hidden="1" outlineLevel="2" x14ac:dyDescent="0.25">
      <c r="A4397" s="90">
        <v>3</v>
      </c>
      <c r="B4397" s="26">
        <v>926104415</v>
      </c>
      <c r="C4397" s="90">
        <v>20</v>
      </c>
      <c r="D4397" s="90">
        <v>211208</v>
      </c>
      <c r="E4397" s="94">
        <v>43699</v>
      </c>
      <c r="F4397" s="26">
        <v>211208304067</v>
      </c>
      <c r="G4397" s="90">
        <v>304067</v>
      </c>
      <c r="H4397" s="90">
        <v>7.44</v>
      </c>
      <c r="I4397" s="90">
        <v>7.44</v>
      </c>
      <c r="J4397" s="90" t="s">
        <v>10509</v>
      </c>
      <c r="K4397" s="90">
        <v>473</v>
      </c>
      <c r="L4397" s="90" t="s">
        <v>10512</v>
      </c>
    </row>
    <row r="4398" spans="1:12" hidden="1" outlineLevel="2" x14ac:dyDescent="0.25">
      <c r="A4398" s="90">
        <v>3</v>
      </c>
      <c r="B4398" s="26">
        <v>926105644</v>
      </c>
      <c r="C4398" s="90">
        <v>20</v>
      </c>
      <c r="D4398" s="90">
        <v>227287</v>
      </c>
      <c r="E4398" s="94">
        <v>43851</v>
      </c>
      <c r="F4398" s="26">
        <v>227287319266</v>
      </c>
      <c r="G4398" s="90">
        <v>319266</v>
      </c>
      <c r="H4398" s="90">
        <v>3.23</v>
      </c>
      <c r="I4398" s="90">
        <v>3.23</v>
      </c>
      <c r="J4398" s="90" t="s">
        <v>10509</v>
      </c>
      <c r="K4398" s="90">
        <v>320</v>
      </c>
      <c r="L4398" s="90" t="s">
        <v>10512</v>
      </c>
    </row>
    <row r="4399" spans="1:12" hidden="1" outlineLevel="2" x14ac:dyDescent="0.25">
      <c r="A4399" s="90">
        <v>3</v>
      </c>
      <c r="B4399" s="26">
        <v>926105644</v>
      </c>
      <c r="C4399" s="90">
        <v>20</v>
      </c>
      <c r="D4399" s="90">
        <v>230189</v>
      </c>
      <c r="E4399" s="94">
        <v>43882</v>
      </c>
      <c r="F4399" s="26">
        <v>230189321977</v>
      </c>
      <c r="G4399" s="90">
        <v>321977</v>
      </c>
      <c r="H4399" s="90">
        <v>2.81</v>
      </c>
      <c r="I4399" s="90">
        <v>2.81</v>
      </c>
      <c r="J4399" s="90" t="s">
        <v>10509</v>
      </c>
      <c r="K4399" s="90">
        <v>291</v>
      </c>
      <c r="L4399" s="90" t="s">
        <v>10512</v>
      </c>
    </row>
    <row r="4400" spans="1:12" hidden="1" outlineLevel="2" x14ac:dyDescent="0.25">
      <c r="A4400" s="90">
        <v>3</v>
      </c>
      <c r="B4400" s="26">
        <v>926115965</v>
      </c>
      <c r="C4400" s="90">
        <v>20</v>
      </c>
      <c r="D4400" s="90">
        <v>184338</v>
      </c>
      <c r="E4400" s="94">
        <v>43364</v>
      </c>
      <c r="F4400" s="26">
        <v>184338277499</v>
      </c>
      <c r="G4400" s="90">
        <v>277499</v>
      </c>
      <c r="H4400" s="90">
        <v>1.89</v>
      </c>
      <c r="I4400" s="90">
        <v>1.89</v>
      </c>
      <c r="J4400" s="90" t="s">
        <v>10509</v>
      </c>
      <c r="K4400" s="90">
        <v>808</v>
      </c>
      <c r="L4400" s="90" t="s">
        <v>10512</v>
      </c>
    </row>
    <row r="4401" spans="1:12" hidden="1" outlineLevel="2" x14ac:dyDescent="0.25">
      <c r="A4401" s="90">
        <v>3</v>
      </c>
      <c r="B4401" s="26">
        <v>926115965</v>
      </c>
      <c r="C4401" s="90">
        <v>20</v>
      </c>
      <c r="D4401" s="90">
        <v>189049</v>
      </c>
      <c r="E4401" s="94">
        <v>43426</v>
      </c>
      <c r="F4401" s="26">
        <v>189049282195</v>
      </c>
      <c r="G4401" s="90">
        <v>282195</v>
      </c>
      <c r="H4401" s="90">
        <v>2.35</v>
      </c>
      <c r="I4401" s="90">
        <v>2.35</v>
      </c>
      <c r="J4401" s="90" t="s">
        <v>10509</v>
      </c>
      <c r="K4401" s="90">
        <v>747</v>
      </c>
      <c r="L4401" s="90" t="s">
        <v>10512</v>
      </c>
    </row>
    <row r="4402" spans="1:12" hidden="1" outlineLevel="2" x14ac:dyDescent="0.25">
      <c r="A4402" s="90">
        <v>3</v>
      </c>
      <c r="B4402" s="26">
        <v>926132275</v>
      </c>
      <c r="C4402" s="90">
        <v>20</v>
      </c>
      <c r="D4402" s="90">
        <v>168795</v>
      </c>
      <c r="E4402" s="94">
        <v>43124</v>
      </c>
      <c r="F4402" s="26">
        <v>168795260447</v>
      </c>
      <c r="G4402" s="90">
        <v>260447</v>
      </c>
      <c r="H4402" s="90">
        <v>0.65</v>
      </c>
      <c r="I4402" s="90">
        <v>0.65</v>
      </c>
      <c r="J4402" s="90" t="s">
        <v>10509</v>
      </c>
      <c r="K4402" s="90">
        <v>1050</v>
      </c>
      <c r="L4402" s="90" t="s">
        <v>10512</v>
      </c>
    </row>
    <row r="4403" spans="1:12" hidden="1" outlineLevel="2" x14ac:dyDescent="0.25">
      <c r="A4403" s="90">
        <v>3</v>
      </c>
      <c r="B4403" s="26">
        <v>926157298</v>
      </c>
      <c r="C4403" s="90">
        <v>20</v>
      </c>
      <c r="D4403" s="90">
        <v>233087</v>
      </c>
      <c r="E4403" s="94">
        <v>43913</v>
      </c>
      <c r="F4403" s="26">
        <v>233087324678</v>
      </c>
      <c r="G4403" s="90">
        <v>324678</v>
      </c>
      <c r="H4403" s="90">
        <v>3.65</v>
      </c>
      <c r="I4403" s="90">
        <v>3.65</v>
      </c>
      <c r="J4403" s="90" t="s">
        <v>10509</v>
      </c>
      <c r="K4403" s="90">
        <v>260</v>
      </c>
      <c r="L4403" s="90" t="s">
        <v>10512</v>
      </c>
    </row>
    <row r="4404" spans="1:12" hidden="1" outlineLevel="2" x14ac:dyDescent="0.25">
      <c r="A4404" s="90">
        <v>3</v>
      </c>
      <c r="B4404" s="26">
        <v>926157298</v>
      </c>
      <c r="C4404" s="90">
        <v>20</v>
      </c>
      <c r="D4404" s="90">
        <v>239071</v>
      </c>
      <c r="E4404" s="94">
        <v>43972</v>
      </c>
      <c r="F4404" s="26">
        <v>239071330238</v>
      </c>
      <c r="G4404" s="90">
        <v>330238</v>
      </c>
      <c r="H4404" s="90">
        <v>10.23</v>
      </c>
      <c r="I4404" s="90">
        <v>10.23</v>
      </c>
      <c r="J4404" s="90" t="s">
        <v>10509</v>
      </c>
      <c r="K4404" s="90">
        <v>199</v>
      </c>
      <c r="L4404" s="90" t="s">
        <v>10512</v>
      </c>
    </row>
    <row r="4405" spans="1:12" hidden="1" outlineLevel="2" x14ac:dyDescent="0.25">
      <c r="A4405" s="90">
        <v>3</v>
      </c>
      <c r="B4405" s="26">
        <v>926223249</v>
      </c>
      <c r="C4405" s="90">
        <v>20</v>
      </c>
      <c r="D4405" s="90">
        <v>201569</v>
      </c>
      <c r="E4405" s="94">
        <v>43578</v>
      </c>
      <c r="F4405" s="26">
        <v>201569294655</v>
      </c>
      <c r="G4405" s="90">
        <v>294655</v>
      </c>
      <c r="H4405" s="90">
        <v>1.71</v>
      </c>
      <c r="I4405" s="90">
        <v>1.71</v>
      </c>
      <c r="J4405" s="90" t="s">
        <v>10509</v>
      </c>
      <c r="K4405" s="90">
        <v>596</v>
      </c>
      <c r="L4405" s="90" t="s">
        <v>10512</v>
      </c>
    </row>
    <row r="4406" spans="1:12" hidden="1" outlineLevel="2" x14ac:dyDescent="0.25">
      <c r="A4406" s="90">
        <v>3</v>
      </c>
      <c r="B4406" s="26">
        <v>926223249</v>
      </c>
      <c r="C4406" s="90">
        <v>20</v>
      </c>
      <c r="D4406" s="90">
        <v>204084</v>
      </c>
      <c r="E4406" s="94">
        <v>43607</v>
      </c>
      <c r="F4406" s="26">
        <v>204084297147</v>
      </c>
      <c r="G4406" s="90">
        <v>297147</v>
      </c>
      <c r="H4406" s="90">
        <v>0.09</v>
      </c>
      <c r="I4406" s="90">
        <v>0.09</v>
      </c>
      <c r="J4406" s="90" t="s">
        <v>10509</v>
      </c>
      <c r="K4406" s="90">
        <v>565</v>
      </c>
      <c r="L4406" s="90" t="s">
        <v>10512</v>
      </c>
    </row>
    <row r="4407" spans="1:12" hidden="1" outlineLevel="2" x14ac:dyDescent="0.25">
      <c r="A4407" s="90">
        <v>3</v>
      </c>
      <c r="B4407" s="26">
        <v>926225525</v>
      </c>
      <c r="C4407" s="90">
        <v>20</v>
      </c>
      <c r="D4407" s="90">
        <v>184789</v>
      </c>
      <c r="E4407" s="94">
        <v>43364</v>
      </c>
      <c r="F4407" s="26">
        <v>184789277950</v>
      </c>
      <c r="G4407" s="90">
        <v>277950</v>
      </c>
      <c r="H4407" s="90">
        <v>1.68</v>
      </c>
      <c r="I4407" s="90">
        <v>1.68</v>
      </c>
      <c r="J4407" s="90" t="s">
        <v>10509</v>
      </c>
      <c r="K4407" s="90">
        <v>808</v>
      </c>
      <c r="L4407" s="90" t="s">
        <v>10512</v>
      </c>
    </row>
    <row r="4408" spans="1:12" hidden="1" outlineLevel="2" x14ac:dyDescent="0.25">
      <c r="A4408" s="90">
        <v>3</v>
      </c>
      <c r="B4408" s="26">
        <v>926276791</v>
      </c>
      <c r="C4408" s="90">
        <v>20</v>
      </c>
      <c r="D4408" s="90">
        <v>196914</v>
      </c>
      <c r="E4408" s="94">
        <v>43518</v>
      </c>
      <c r="F4408" s="26">
        <v>196914290025</v>
      </c>
      <c r="G4408" s="90">
        <v>290025</v>
      </c>
      <c r="H4408" s="90">
        <v>0.25</v>
      </c>
      <c r="I4408" s="90">
        <v>0.25</v>
      </c>
      <c r="J4408" s="90" t="s">
        <v>10509</v>
      </c>
      <c r="K4408" s="90">
        <v>657</v>
      </c>
      <c r="L4408" s="90" t="s">
        <v>10512</v>
      </c>
    </row>
    <row r="4409" spans="1:12" hidden="1" outlineLevel="2" x14ac:dyDescent="0.25">
      <c r="A4409" s="90">
        <v>3</v>
      </c>
      <c r="B4409" s="26">
        <v>930613500</v>
      </c>
      <c r="C4409" s="90">
        <v>20</v>
      </c>
      <c r="D4409" s="90">
        <v>204039</v>
      </c>
      <c r="E4409" s="94">
        <v>43607</v>
      </c>
      <c r="F4409" s="26">
        <v>204039297102</v>
      </c>
      <c r="G4409" s="90">
        <v>297102</v>
      </c>
      <c r="H4409" s="90">
        <v>0.81</v>
      </c>
      <c r="I4409" s="90">
        <v>0.81</v>
      </c>
      <c r="J4409" s="90" t="s">
        <v>10509</v>
      </c>
      <c r="K4409" s="90">
        <v>565</v>
      </c>
      <c r="L4409" s="90" t="s">
        <v>10512</v>
      </c>
    </row>
    <row r="4410" spans="1:12" hidden="1" outlineLevel="2" x14ac:dyDescent="0.25">
      <c r="A4410" s="90">
        <v>3</v>
      </c>
      <c r="B4410" s="26">
        <v>930613500</v>
      </c>
      <c r="C4410" s="90">
        <v>20</v>
      </c>
      <c r="D4410" s="90">
        <v>209355</v>
      </c>
      <c r="E4410" s="94">
        <v>43669</v>
      </c>
      <c r="F4410" s="26">
        <v>209355302321</v>
      </c>
      <c r="G4410" s="90">
        <v>302321</v>
      </c>
      <c r="H4410" s="90">
        <v>1.68</v>
      </c>
      <c r="I4410" s="90">
        <v>1.68</v>
      </c>
      <c r="J4410" s="90" t="s">
        <v>10509</v>
      </c>
      <c r="K4410" s="90">
        <v>504</v>
      </c>
      <c r="L4410" s="90" t="s">
        <v>10512</v>
      </c>
    </row>
    <row r="4411" spans="1:12" hidden="1" outlineLevel="2" x14ac:dyDescent="0.25">
      <c r="A4411" s="90">
        <v>3</v>
      </c>
      <c r="B4411" s="26">
        <v>930647227</v>
      </c>
      <c r="C4411" s="90">
        <v>20</v>
      </c>
      <c r="D4411" s="90">
        <v>212148</v>
      </c>
      <c r="E4411" s="94">
        <v>43699</v>
      </c>
      <c r="F4411" s="26">
        <v>212148305005</v>
      </c>
      <c r="G4411" s="90">
        <v>305005</v>
      </c>
      <c r="H4411" s="90">
        <v>4.38</v>
      </c>
      <c r="I4411" s="90">
        <v>4.38</v>
      </c>
      <c r="J4411" s="90" t="s">
        <v>10509</v>
      </c>
      <c r="K4411" s="90">
        <v>473</v>
      </c>
      <c r="L4411" s="90" t="s">
        <v>10512</v>
      </c>
    </row>
    <row r="4412" spans="1:12" hidden="1" outlineLevel="2" x14ac:dyDescent="0.25">
      <c r="A4412" s="90">
        <v>3</v>
      </c>
      <c r="B4412" s="26">
        <v>930647227</v>
      </c>
      <c r="C4412" s="90">
        <v>20</v>
      </c>
      <c r="D4412" s="90">
        <v>215037</v>
      </c>
      <c r="E4412" s="94">
        <v>43731</v>
      </c>
      <c r="F4412" s="26">
        <v>215037307753</v>
      </c>
      <c r="G4412" s="90">
        <v>307753</v>
      </c>
      <c r="H4412" s="90">
        <v>6.54</v>
      </c>
      <c r="I4412" s="90">
        <v>6.54</v>
      </c>
      <c r="J4412" s="90" t="s">
        <v>10509</v>
      </c>
      <c r="K4412" s="90">
        <v>443</v>
      </c>
      <c r="L4412" s="90" t="s">
        <v>10512</v>
      </c>
    </row>
    <row r="4413" spans="1:12" hidden="1" outlineLevel="2" x14ac:dyDescent="0.25">
      <c r="A4413" s="90">
        <v>3</v>
      </c>
      <c r="B4413" s="26">
        <v>930647227</v>
      </c>
      <c r="C4413" s="90">
        <v>20</v>
      </c>
      <c r="D4413" s="90">
        <v>217910</v>
      </c>
      <c r="E4413" s="94">
        <v>43759</v>
      </c>
      <c r="F4413" s="26">
        <v>217910310493</v>
      </c>
      <c r="G4413" s="90">
        <v>310493</v>
      </c>
      <c r="H4413" s="90">
        <v>1.99</v>
      </c>
      <c r="I4413" s="90">
        <v>1.99</v>
      </c>
      <c r="J4413" s="90" t="s">
        <v>10509</v>
      </c>
      <c r="K4413" s="90">
        <v>412</v>
      </c>
      <c r="L4413" s="90" t="s">
        <v>10512</v>
      </c>
    </row>
    <row r="4414" spans="1:12" hidden="1" outlineLevel="2" x14ac:dyDescent="0.25">
      <c r="A4414" s="90">
        <v>3</v>
      </c>
      <c r="B4414" s="26">
        <v>930669023</v>
      </c>
      <c r="C4414" s="90">
        <v>20</v>
      </c>
      <c r="D4414" s="90">
        <v>192233</v>
      </c>
      <c r="E4414" s="94">
        <v>43455</v>
      </c>
      <c r="F4414" s="26">
        <v>192233285365</v>
      </c>
      <c r="G4414" s="90">
        <v>285365</v>
      </c>
      <c r="H4414" s="90">
        <v>1.2</v>
      </c>
      <c r="I4414" s="90">
        <v>1.2</v>
      </c>
      <c r="J4414" s="90" t="s">
        <v>10509</v>
      </c>
      <c r="K4414" s="90">
        <v>716</v>
      </c>
      <c r="L4414" s="90" t="s">
        <v>10512</v>
      </c>
    </row>
    <row r="4415" spans="1:12" hidden="1" outlineLevel="2" x14ac:dyDescent="0.25">
      <c r="A4415" s="90">
        <v>3</v>
      </c>
      <c r="B4415" s="26">
        <v>930669023</v>
      </c>
      <c r="C4415" s="90">
        <v>20</v>
      </c>
      <c r="D4415" s="90">
        <v>194504</v>
      </c>
      <c r="E4415" s="94">
        <v>43487</v>
      </c>
      <c r="F4415" s="26">
        <v>194504287626</v>
      </c>
      <c r="G4415" s="90">
        <v>287626</v>
      </c>
      <c r="H4415" s="90">
        <v>2.3199999999999998</v>
      </c>
      <c r="I4415" s="90">
        <v>2.3199999999999998</v>
      </c>
      <c r="J4415" s="90" t="s">
        <v>10509</v>
      </c>
      <c r="K4415" s="90">
        <v>685</v>
      </c>
      <c r="L4415" s="90" t="s">
        <v>10512</v>
      </c>
    </row>
    <row r="4416" spans="1:12" hidden="1" outlineLevel="2" x14ac:dyDescent="0.25">
      <c r="A4416" s="90">
        <v>3</v>
      </c>
      <c r="B4416" s="26">
        <v>930711502</v>
      </c>
      <c r="C4416" s="90">
        <v>20</v>
      </c>
      <c r="D4416" s="90">
        <v>229734</v>
      </c>
      <c r="E4416" s="94">
        <v>43882</v>
      </c>
      <c r="F4416" s="26">
        <v>229734321614</v>
      </c>
      <c r="G4416" s="90">
        <v>321614</v>
      </c>
      <c r="H4416" s="90">
        <v>1.89</v>
      </c>
      <c r="I4416" s="90">
        <v>0.34</v>
      </c>
      <c r="J4416" s="90" t="s">
        <v>10509</v>
      </c>
      <c r="K4416" s="90">
        <v>291</v>
      </c>
      <c r="L4416" s="90" t="s">
        <v>10512</v>
      </c>
    </row>
    <row r="4417" spans="1:12" hidden="1" outlineLevel="2" x14ac:dyDescent="0.25">
      <c r="A4417" s="90">
        <v>3</v>
      </c>
      <c r="B4417" s="26">
        <v>930758289</v>
      </c>
      <c r="C4417" s="90">
        <v>20</v>
      </c>
      <c r="D4417" s="90">
        <v>230303</v>
      </c>
      <c r="E4417" s="94">
        <v>43882</v>
      </c>
      <c r="F4417" s="26">
        <v>230303322077</v>
      </c>
      <c r="G4417" s="90">
        <v>322077</v>
      </c>
      <c r="H4417" s="90">
        <v>17.440000000000001</v>
      </c>
      <c r="I4417" s="90">
        <v>17.440000000000001</v>
      </c>
      <c r="J4417" s="90" t="s">
        <v>10509</v>
      </c>
      <c r="K4417" s="90">
        <v>291</v>
      </c>
      <c r="L4417" s="90" t="s">
        <v>10512</v>
      </c>
    </row>
    <row r="4418" spans="1:12" hidden="1" outlineLevel="2" x14ac:dyDescent="0.25">
      <c r="A4418" s="90">
        <v>3</v>
      </c>
      <c r="B4418" s="26">
        <v>930758289</v>
      </c>
      <c r="C4418" s="90">
        <v>20</v>
      </c>
      <c r="D4418" s="90">
        <v>233246</v>
      </c>
      <c r="E4418" s="94">
        <v>43913</v>
      </c>
      <c r="F4418" s="26">
        <v>233246324816</v>
      </c>
      <c r="G4418" s="90">
        <v>324816</v>
      </c>
      <c r="H4418" s="90">
        <v>0.86</v>
      </c>
      <c r="I4418" s="90">
        <v>0.86</v>
      </c>
      <c r="J4418" s="90" t="s">
        <v>10509</v>
      </c>
      <c r="K4418" s="90">
        <v>260</v>
      </c>
      <c r="L4418" s="90" t="s">
        <v>10512</v>
      </c>
    </row>
    <row r="4419" spans="1:12" hidden="1" outlineLevel="2" x14ac:dyDescent="0.25">
      <c r="A4419" s="90">
        <v>3</v>
      </c>
      <c r="B4419" s="26">
        <v>930758289</v>
      </c>
      <c r="C4419" s="90">
        <v>20</v>
      </c>
      <c r="D4419" s="90">
        <v>239236</v>
      </c>
      <c r="E4419" s="94">
        <v>43972</v>
      </c>
      <c r="F4419" s="26">
        <v>239236330385</v>
      </c>
      <c r="G4419" s="90">
        <v>330385</v>
      </c>
      <c r="H4419" s="90">
        <v>6.99</v>
      </c>
      <c r="I4419" s="90">
        <v>6.99</v>
      </c>
      <c r="J4419" s="90" t="s">
        <v>10509</v>
      </c>
      <c r="K4419" s="90">
        <v>199</v>
      </c>
      <c r="L4419" s="90" t="s">
        <v>10512</v>
      </c>
    </row>
    <row r="4420" spans="1:12" hidden="1" outlineLevel="2" x14ac:dyDescent="0.25">
      <c r="A4420" s="90">
        <v>3</v>
      </c>
      <c r="B4420" s="26">
        <v>930784756</v>
      </c>
      <c r="C4420" s="90">
        <v>20</v>
      </c>
      <c r="D4420" s="90">
        <v>205713</v>
      </c>
      <c r="E4420" s="94">
        <v>43637</v>
      </c>
      <c r="F4420" s="26">
        <v>205713298740</v>
      </c>
      <c r="G4420" s="90">
        <v>298740</v>
      </c>
      <c r="H4420" s="90">
        <v>1.94</v>
      </c>
      <c r="I4420" s="90">
        <v>1.94</v>
      </c>
      <c r="J4420" s="90" t="s">
        <v>10509</v>
      </c>
      <c r="K4420" s="90">
        <v>535</v>
      </c>
      <c r="L4420" s="90" t="s">
        <v>10512</v>
      </c>
    </row>
    <row r="4421" spans="1:12" hidden="1" outlineLevel="2" x14ac:dyDescent="0.25">
      <c r="A4421" s="90">
        <v>3</v>
      </c>
      <c r="B4421" s="26">
        <v>930801451</v>
      </c>
      <c r="C4421" s="90">
        <v>20</v>
      </c>
      <c r="D4421" s="90">
        <v>220251</v>
      </c>
      <c r="E4421" s="94">
        <v>43790</v>
      </c>
      <c r="F4421" s="26">
        <v>220251312685</v>
      </c>
      <c r="G4421" s="90">
        <v>312685</v>
      </c>
      <c r="H4421" s="90">
        <v>1.68</v>
      </c>
      <c r="I4421" s="90">
        <v>1.68</v>
      </c>
      <c r="J4421" s="90" t="s">
        <v>10509</v>
      </c>
      <c r="K4421" s="90">
        <v>382</v>
      </c>
      <c r="L4421" s="90" t="s">
        <v>10512</v>
      </c>
    </row>
    <row r="4422" spans="1:12" hidden="1" outlineLevel="2" x14ac:dyDescent="0.25">
      <c r="A4422" s="90">
        <v>3</v>
      </c>
      <c r="B4422" s="26">
        <v>930824735</v>
      </c>
      <c r="C4422" s="90">
        <v>20</v>
      </c>
      <c r="D4422" s="90">
        <v>168829</v>
      </c>
      <c r="E4422" s="94">
        <v>43124</v>
      </c>
      <c r="F4422" s="26">
        <v>168829260481</v>
      </c>
      <c r="G4422" s="90">
        <v>260481</v>
      </c>
      <c r="H4422" s="90">
        <v>0.01</v>
      </c>
      <c r="I4422" s="90">
        <v>0.01</v>
      </c>
      <c r="J4422" s="90" t="s">
        <v>10509</v>
      </c>
      <c r="K4422" s="90">
        <v>1050</v>
      </c>
      <c r="L4422" s="90" t="s">
        <v>10512</v>
      </c>
    </row>
    <row r="4423" spans="1:12" hidden="1" outlineLevel="2" x14ac:dyDescent="0.25">
      <c r="A4423" s="90">
        <v>3</v>
      </c>
      <c r="B4423" s="26">
        <v>930840608</v>
      </c>
      <c r="C4423" s="90">
        <v>20</v>
      </c>
      <c r="D4423" s="90">
        <v>232160</v>
      </c>
      <c r="E4423" s="94">
        <v>43913</v>
      </c>
      <c r="F4423" s="26">
        <v>232160323862</v>
      </c>
      <c r="G4423" s="90">
        <v>323862</v>
      </c>
      <c r="H4423" s="90">
        <v>3.06</v>
      </c>
      <c r="I4423" s="90">
        <v>3.06</v>
      </c>
      <c r="J4423" s="90" t="s">
        <v>10509</v>
      </c>
      <c r="K4423" s="90">
        <v>260</v>
      </c>
      <c r="L4423" s="90" t="s">
        <v>10512</v>
      </c>
    </row>
    <row r="4424" spans="1:12" hidden="1" outlineLevel="2" x14ac:dyDescent="0.25">
      <c r="A4424" s="90">
        <v>3</v>
      </c>
      <c r="B4424" s="26">
        <v>930853890</v>
      </c>
      <c r="C4424" s="90">
        <v>20</v>
      </c>
      <c r="D4424" s="90">
        <v>192249</v>
      </c>
      <c r="E4424" s="94">
        <v>43455</v>
      </c>
      <c r="F4424" s="26">
        <v>192249285381</v>
      </c>
      <c r="G4424" s="90">
        <v>285381</v>
      </c>
      <c r="H4424" s="90">
        <v>0.01</v>
      </c>
      <c r="I4424" s="90">
        <v>0.01</v>
      </c>
      <c r="J4424" s="90" t="s">
        <v>10509</v>
      </c>
      <c r="K4424" s="90">
        <v>716</v>
      </c>
      <c r="L4424" s="90" t="s">
        <v>10512</v>
      </c>
    </row>
    <row r="4425" spans="1:12" hidden="1" outlineLevel="2" x14ac:dyDescent="0.25">
      <c r="A4425" s="90">
        <v>3</v>
      </c>
      <c r="B4425" s="26">
        <v>930859103</v>
      </c>
      <c r="C4425" s="90">
        <v>20</v>
      </c>
      <c r="D4425" s="90">
        <v>180215</v>
      </c>
      <c r="E4425" s="94">
        <v>43305</v>
      </c>
      <c r="F4425" s="26">
        <v>180215273385</v>
      </c>
      <c r="G4425" s="90">
        <v>273385</v>
      </c>
      <c r="H4425" s="90">
        <v>1.68</v>
      </c>
      <c r="I4425" s="90">
        <v>1.68</v>
      </c>
      <c r="J4425" s="90" t="s">
        <v>10509</v>
      </c>
      <c r="K4425" s="90">
        <v>869</v>
      </c>
      <c r="L4425" s="90" t="s">
        <v>10512</v>
      </c>
    </row>
    <row r="4426" spans="1:12" hidden="1" outlineLevel="2" x14ac:dyDescent="0.25">
      <c r="A4426" s="90">
        <v>3</v>
      </c>
      <c r="B4426" s="26">
        <v>930869490</v>
      </c>
      <c r="C4426" s="90">
        <v>20</v>
      </c>
      <c r="D4426" s="90">
        <v>235512</v>
      </c>
      <c r="E4426" s="94">
        <v>43942</v>
      </c>
      <c r="F4426" s="26">
        <v>235512326988</v>
      </c>
      <c r="G4426" s="90">
        <v>326988</v>
      </c>
      <c r="H4426" s="90">
        <v>1.69</v>
      </c>
      <c r="I4426" s="90">
        <v>1.69</v>
      </c>
      <c r="J4426" s="90" t="s">
        <v>10509</v>
      </c>
      <c r="K4426" s="90">
        <v>230</v>
      </c>
      <c r="L4426" s="90" t="s">
        <v>10512</v>
      </c>
    </row>
    <row r="4427" spans="1:12" hidden="1" outlineLevel="2" x14ac:dyDescent="0.25">
      <c r="A4427" s="90">
        <v>3</v>
      </c>
      <c r="B4427" s="26">
        <v>930882394</v>
      </c>
      <c r="C4427" s="90">
        <v>20</v>
      </c>
      <c r="D4427" s="90">
        <v>234810</v>
      </c>
      <c r="E4427" s="94">
        <v>43942</v>
      </c>
      <c r="F4427" s="26">
        <v>234810326291</v>
      </c>
      <c r="G4427" s="90">
        <v>326291</v>
      </c>
      <c r="H4427" s="90">
        <v>11.42</v>
      </c>
      <c r="I4427" s="90">
        <v>11.42</v>
      </c>
      <c r="J4427" s="90" t="s">
        <v>10509</v>
      </c>
      <c r="K4427" s="90">
        <v>230</v>
      </c>
      <c r="L4427" s="90" t="s">
        <v>10512</v>
      </c>
    </row>
    <row r="4428" spans="1:12" hidden="1" outlineLevel="2" x14ac:dyDescent="0.25">
      <c r="A4428" s="90">
        <v>3</v>
      </c>
      <c r="B4428" s="26">
        <v>930882394</v>
      </c>
      <c r="C4428" s="90">
        <v>20</v>
      </c>
      <c r="D4428" s="90">
        <v>237773</v>
      </c>
      <c r="E4428" s="94">
        <v>43972</v>
      </c>
      <c r="F4428" s="26">
        <v>237773329052</v>
      </c>
      <c r="G4428" s="90">
        <v>329052</v>
      </c>
      <c r="H4428" s="90">
        <v>10.95</v>
      </c>
      <c r="I4428" s="90">
        <v>10.95</v>
      </c>
      <c r="J4428" s="90" t="s">
        <v>10509</v>
      </c>
      <c r="K4428" s="90">
        <v>199</v>
      </c>
      <c r="L4428" s="90" t="s">
        <v>10512</v>
      </c>
    </row>
    <row r="4429" spans="1:12" hidden="1" outlineLevel="2" x14ac:dyDescent="0.25">
      <c r="A4429" s="90">
        <v>3</v>
      </c>
      <c r="B4429" s="26">
        <v>930901541</v>
      </c>
      <c r="C4429" s="90">
        <v>20</v>
      </c>
      <c r="D4429" s="90">
        <v>233221</v>
      </c>
      <c r="E4429" s="94">
        <v>43913</v>
      </c>
      <c r="F4429" s="26">
        <v>233221324795</v>
      </c>
      <c r="G4429" s="90">
        <v>324795</v>
      </c>
      <c r="H4429" s="90">
        <v>0.32</v>
      </c>
      <c r="I4429" s="90">
        <v>0.32</v>
      </c>
      <c r="J4429" s="90" t="s">
        <v>10509</v>
      </c>
      <c r="K4429" s="90">
        <v>260</v>
      </c>
      <c r="L4429" s="90" t="s">
        <v>10512</v>
      </c>
    </row>
    <row r="4430" spans="1:12" hidden="1" outlineLevel="2" x14ac:dyDescent="0.25">
      <c r="A4430" s="90">
        <v>3</v>
      </c>
      <c r="B4430" s="26">
        <v>930917984</v>
      </c>
      <c r="C4430" s="90">
        <v>20</v>
      </c>
      <c r="D4430" s="90">
        <v>214611</v>
      </c>
      <c r="E4430" s="94">
        <v>43731</v>
      </c>
      <c r="F4430" s="26">
        <v>214611307329</v>
      </c>
      <c r="G4430" s="90">
        <v>307329</v>
      </c>
      <c r="H4430" s="90">
        <v>1.68</v>
      </c>
      <c r="I4430" s="90">
        <v>1.68</v>
      </c>
      <c r="J4430" s="90" t="s">
        <v>10509</v>
      </c>
      <c r="K4430" s="90">
        <v>443</v>
      </c>
      <c r="L4430" s="90" t="s">
        <v>10512</v>
      </c>
    </row>
    <row r="4431" spans="1:12" hidden="1" outlineLevel="2" x14ac:dyDescent="0.25">
      <c r="A4431" s="90">
        <v>3</v>
      </c>
      <c r="B4431" s="26">
        <v>930917984</v>
      </c>
      <c r="C4431" s="90">
        <v>20</v>
      </c>
      <c r="D4431" s="90">
        <v>217521</v>
      </c>
      <c r="E4431" s="94">
        <v>43759</v>
      </c>
      <c r="F4431" s="26">
        <v>217521310106</v>
      </c>
      <c r="G4431" s="90">
        <v>310106</v>
      </c>
      <c r="H4431" s="90">
        <v>1.68</v>
      </c>
      <c r="I4431" s="90">
        <v>1.68</v>
      </c>
      <c r="J4431" s="90" t="s">
        <v>10509</v>
      </c>
      <c r="K4431" s="90">
        <v>412</v>
      </c>
      <c r="L4431" s="90" t="s">
        <v>10512</v>
      </c>
    </row>
    <row r="4432" spans="1:12" hidden="1" outlineLevel="2" x14ac:dyDescent="0.25">
      <c r="A4432" s="90">
        <v>3</v>
      </c>
      <c r="B4432" s="26">
        <v>930973656</v>
      </c>
      <c r="C4432" s="90">
        <v>20</v>
      </c>
      <c r="D4432" s="90">
        <v>211427</v>
      </c>
      <c r="E4432" s="94">
        <v>43699</v>
      </c>
      <c r="F4432" s="26">
        <v>211427304286</v>
      </c>
      <c r="G4432" s="90">
        <v>304286</v>
      </c>
      <c r="H4432" s="90">
        <v>1.68</v>
      </c>
      <c r="I4432" s="90">
        <v>1.68</v>
      </c>
      <c r="J4432" s="90" t="s">
        <v>10509</v>
      </c>
      <c r="K4432" s="90">
        <v>473</v>
      </c>
      <c r="L4432" s="90" t="s">
        <v>10512</v>
      </c>
    </row>
    <row r="4433" spans="1:12" hidden="1" outlineLevel="2" x14ac:dyDescent="0.25">
      <c r="A4433" s="90">
        <v>3</v>
      </c>
      <c r="B4433" s="26">
        <v>930973656</v>
      </c>
      <c r="C4433" s="90">
        <v>20</v>
      </c>
      <c r="D4433" s="90">
        <v>214325</v>
      </c>
      <c r="E4433" s="94">
        <v>43731</v>
      </c>
      <c r="F4433" s="26">
        <v>214325307043</v>
      </c>
      <c r="G4433" s="90">
        <v>307043</v>
      </c>
      <c r="H4433" s="90">
        <v>1.68</v>
      </c>
      <c r="I4433" s="90">
        <v>1.68</v>
      </c>
      <c r="J4433" s="90" t="s">
        <v>10509</v>
      </c>
      <c r="K4433" s="90">
        <v>443</v>
      </c>
      <c r="L4433" s="90" t="s">
        <v>10512</v>
      </c>
    </row>
    <row r="4434" spans="1:12" hidden="1" outlineLevel="2" x14ac:dyDescent="0.25">
      <c r="A4434" s="90">
        <v>3</v>
      </c>
      <c r="B4434" s="26">
        <v>930981774</v>
      </c>
      <c r="C4434" s="90">
        <v>20</v>
      </c>
      <c r="D4434" s="90">
        <v>178119</v>
      </c>
      <c r="E4434" s="94">
        <v>43273</v>
      </c>
      <c r="F4434" s="26">
        <v>178119271293</v>
      </c>
      <c r="G4434" s="90">
        <v>271293</v>
      </c>
      <c r="H4434" s="90">
        <v>1.68</v>
      </c>
      <c r="I4434" s="90">
        <v>1.68</v>
      </c>
      <c r="J4434" s="90" t="s">
        <v>10509</v>
      </c>
      <c r="K4434" s="90">
        <v>900</v>
      </c>
      <c r="L4434" s="90" t="s">
        <v>10512</v>
      </c>
    </row>
    <row r="4435" spans="1:12" hidden="1" outlineLevel="2" x14ac:dyDescent="0.25">
      <c r="A4435" s="90">
        <v>3</v>
      </c>
      <c r="B4435" s="26">
        <v>930981774</v>
      </c>
      <c r="C4435" s="90">
        <v>20</v>
      </c>
      <c r="D4435" s="90">
        <v>182229</v>
      </c>
      <c r="E4435" s="94">
        <v>43335</v>
      </c>
      <c r="F4435" s="26">
        <v>182229275395</v>
      </c>
      <c r="G4435" s="90">
        <v>275395</v>
      </c>
      <c r="H4435" s="90">
        <v>1.68</v>
      </c>
      <c r="I4435" s="90">
        <v>1.68</v>
      </c>
      <c r="J4435" s="90" t="s">
        <v>10509</v>
      </c>
      <c r="K4435" s="90">
        <v>838</v>
      </c>
      <c r="L4435" s="90" t="s">
        <v>10512</v>
      </c>
    </row>
    <row r="4436" spans="1:12" hidden="1" outlineLevel="2" x14ac:dyDescent="0.25">
      <c r="A4436" s="90">
        <v>3</v>
      </c>
      <c r="B4436" s="26">
        <v>930994025</v>
      </c>
      <c r="C4436" s="90">
        <v>20</v>
      </c>
      <c r="D4436" s="90">
        <v>235945</v>
      </c>
      <c r="E4436" s="94">
        <v>43942</v>
      </c>
      <c r="F4436" s="26">
        <v>235945327333</v>
      </c>
      <c r="G4436" s="90">
        <v>327333</v>
      </c>
      <c r="H4436" s="90">
        <v>1.72</v>
      </c>
      <c r="I4436" s="90">
        <v>1.72</v>
      </c>
      <c r="J4436" s="90" t="s">
        <v>10509</v>
      </c>
      <c r="K4436" s="90">
        <v>230</v>
      </c>
      <c r="L4436" s="90" t="s">
        <v>10512</v>
      </c>
    </row>
    <row r="4437" spans="1:12" hidden="1" outlineLevel="2" x14ac:dyDescent="0.25">
      <c r="A4437" s="90">
        <v>3</v>
      </c>
      <c r="B4437" s="26">
        <v>931097950</v>
      </c>
      <c r="C4437" s="90">
        <v>20</v>
      </c>
      <c r="D4437" s="90">
        <v>176331</v>
      </c>
      <c r="E4437" s="94">
        <v>43243</v>
      </c>
      <c r="F4437" s="26">
        <v>176331269508</v>
      </c>
      <c r="G4437" s="90">
        <v>269508</v>
      </c>
      <c r="H4437" s="90">
        <v>9.0500000000000007</v>
      </c>
      <c r="I4437" s="90">
        <v>9.0500000000000007</v>
      </c>
      <c r="J4437" s="90" t="s">
        <v>10509</v>
      </c>
      <c r="K4437" s="90">
        <v>930</v>
      </c>
      <c r="L4437" s="90" t="s">
        <v>10512</v>
      </c>
    </row>
    <row r="4438" spans="1:12" hidden="1" outlineLevel="2" x14ac:dyDescent="0.25">
      <c r="A4438" s="90">
        <v>3</v>
      </c>
      <c r="B4438" s="26">
        <v>931145478</v>
      </c>
      <c r="C4438" s="90">
        <v>20</v>
      </c>
      <c r="D4438" s="90">
        <v>182798</v>
      </c>
      <c r="E4438" s="94">
        <v>43335</v>
      </c>
      <c r="F4438" s="26">
        <v>182798275964</v>
      </c>
      <c r="G4438" s="90">
        <v>275964</v>
      </c>
      <c r="H4438" s="90">
        <v>0.65</v>
      </c>
      <c r="I4438" s="90">
        <v>0.65</v>
      </c>
      <c r="J4438" s="90" t="s">
        <v>10509</v>
      </c>
      <c r="K4438" s="90">
        <v>838</v>
      </c>
      <c r="L4438" s="90" t="s">
        <v>10512</v>
      </c>
    </row>
    <row r="4439" spans="1:12" hidden="1" outlineLevel="2" x14ac:dyDescent="0.25">
      <c r="A4439" s="90">
        <v>3</v>
      </c>
      <c r="B4439" s="26">
        <v>931237622</v>
      </c>
      <c r="C4439" s="90">
        <v>20</v>
      </c>
      <c r="D4439" s="90">
        <v>211451</v>
      </c>
      <c r="E4439" s="94">
        <v>43699</v>
      </c>
      <c r="F4439" s="26">
        <v>211451304310</v>
      </c>
      <c r="G4439" s="90">
        <v>304310</v>
      </c>
      <c r="H4439" s="90">
        <v>1.68</v>
      </c>
      <c r="I4439" s="90">
        <v>1.68</v>
      </c>
      <c r="J4439" s="90" t="s">
        <v>10509</v>
      </c>
      <c r="K4439" s="90">
        <v>473</v>
      </c>
      <c r="L4439" s="90" t="s">
        <v>10512</v>
      </c>
    </row>
    <row r="4440" spans="1:12" hidden="1" outlineLevel="2" x14ac:dyDescent="0.25">
      <c r="A4440" s="90">
        <v>3</v>
      </c>
      <c r="B4440" s="26">
        <v>931294953</v>
      </c>
      <c r="C4440" s="90">
        <v>20</v>
      </c>
      <c r="D4440" s="90">
        <v>194546</v>
      </c>
      <c r="E4440" s="94">
        <v>43487</v>
      </c>
      <c r="F4440" s="26">
        <v>194546287668</v>
      </c>
      <c r="G4440" s="90">
        <v>287668</v>
      </c>
      <c r="H4440" s="90">
        <v>24.04</v>
      </c>
      <c r="I4440" s="90">
        <v>24.04</v>
      </c>
      <c r="J4440" s="90" t="s">
        <v>10509</v>
      </c>
      <c r="K4440" s="90">
        <v>685</v>
      </c>
      <c r="L4440" s="90" t="s">
        <v>10512</v>
      </c>
    </row>
    <row r="4441" spans="1:12" hidden="1" outlineLevel="2" x14ac:dyDescent="0.25">
      <c r="A4441" s="90">
        <v>3</v>
      </c>
      <c r="B4441" s="26">
        <v>931312938</v>
      </c>
      <c r="C4441" s="90">
        <v>20</v>
      </c>
      <c r="D4441" s="90">
        <v>223100</v>
      </c>
      <c r="E4441" s="94">
        <v>43822</v>
      </c>
      <c r="F4441" s="26">
        <v>223100315376</v>
      </c>
      <c r="G4441" s="90">
        <v>315376</v>
      </c>
      <c r="H4441" s="90">
        <v>1.84</v>
      </c>
      <c r="I4441" s="90">
        <v>1.84</v>
      </c>
      <c r="J4441" s="90" t="s">
        <v>10509</v>
      </c>
      <c r="K4441" s="90">
        <v>351</v>
      </c>
      <c r="L4441" s="90" t="s">
        <v>10512</v>
      </c>
    </row>
    <row r="4442" spans="1:12" hidden="1" outlineLevel="2" x14ac:dyDescent="0.25">
      <c r="A4442" s="90">
        <v>3</v>
      </c>
      <c r="B4442" s="26">
        <v>931335079</v>
      </c>
      <c r="C4442" s="90">
        <v>20</v>
      </c>
      <c r="D4442" s="90">
        <v>196620</v>
      </c>
      <c r="E4442" s="94">
        <v>43518</v>
      </c>
      <c r="F4442" s="26">
        <v>196620289732</v>
      </c>
      <c r="G4442" s="90">
        <v>289732</v>
      </c>
      <c r="H4442" s="90">
        <v>1.68</v>
      </c>
      <c r="I4442" s="90">
        <v>1.68</v>
      </c>
      <c r="J4442" s="90" t="s">
        <v>10509</v>
      </c>
      <c r="K4442" s="90">
        <v>657</v>
      </c>
      <c r="L4442" s="90" t="s">
        <v>10512</v>
      </c>
    </row>
    <row r="4443" spans="1:12" hidden="1" outlineLevel="2" x14ac:dyDescent="0.25">
      <c r="A4443" s="90">
        <v>3</v>
      </c>
      <c r="B4443" s="26">
        <v>931335079</v>
      </c>
      <c r="C4443" s="90">
        <v>20</v>
      </c>
      <c r="D4443" s="90">
        <v>198909</v>
      </c>
      <c r="E4443" s="94">
        <v>43546</v>
      </c>
      <c r="F4443" s="26">
        <v>198909292009</v>
      </c>
      <c r="G4443" s="90">
        <v>292009</v>
      </c>
      <c r="H4443" s="90">
        <v>1.68</v>
      </c>
      <c r="I4443" s="90">
        <v>1.68</v>
      </c>
      <c r="J4443" s="90" t="s">
        <v>10509</v>
      </c>
      <c r="K4443" s="90">
        <v>626</v>
      </c>
      <c r="L4443" s="90" t="s">
        <v>10512</v>
      </c>
    </row>
    <row r="4444" spans="1:12" hidden="1" outlineLevel="2" x14ac:dyDescent="0.25">
      <c r="A4444" s="90">
        <v>3</v>
      </c>
      <c r="B4444" s="26">
        <v>931335079</v>
      </c>
      <c r="C4444" s="90">
        <v>20</v>
      </c>
      <c r="D4444" s="90">
        <v>201259</v>
      </c>
      <c r="E4444" s="94">
        <v>43578</v>
      </c>
      <c r="F4444" s="26">
        <v>201259294346</v>
      </c>
      <c r="G4444" s="90">
        <v>294346</v>
      </c>
      <c r="H4444" s="90">
        <v>1.68</v>
      </c>
      <c r="I4444" s="90">
        <v>1.68</v>
      </c>
      <c r="J4444" s="90" t="s">
        <v>10509</v>
      </c>
      <c r="K4444" s="90">
        <v>596</v>
      </c>
      <c r="L4444" s="90" t="s">
        <v>10512</v>
      </c>
    </row>
    <row r="4445" spans="1:12" hidden="1" outlineLevel="2" x14ac:dyDescent="0.25">
      <c r="A4445" s="90">
        <v>3</v>
      </c>
      <c r="B4445" s="26">
        <v>931387179</v>
      </c>
      <c r="C4445" s="90">
        <v>20</v>
      </c>
      <c r="D4445" s="90">
        <v>194446</v>
      </c>
      <c r="E4445" s="94">
        <v>43487</v>
      </c>
      <c r="F4445" s="26">
        <v>194446287568</v>
      </c>
      <c r="G4445" s="90">
        <v>287568</v>
      </c>
      <c r="H4445" s="90">
        <v>10.39</v>
      </c>
      <c r="I4445" s="90">
        <v>10.39</v>
      </c>
      <c r="J4445" s="90" t="s">
        <v>10509</v>
      </c>
      <c r="K4445" s="90">
        <v>685</v>
      </c>
      <c r="L4445" s="90" t="s">
        <v>10512</v>
      </c>
    </row>
    <row r="4446" spans="1:12" hidden="1" outlineLevel="2" x14ac:dyDescent="0.25">
      <c r="A4446" s="90">
        <v>3</v>
      </c>
      <c r="B4446" s="26">
        <v>931387179</v>
      </c>
      <c r="C4446" s="90">
        <v>20</v>
      </c>
      <c r="D4446" s="90">
        <v>199027</v>
      </c>
      <c r="E4446" s="94">
        <v>43546</v>
      </c>
      <c r="F4446" s="26">
        <v>199027292126</v>
      </c>
      <c r="G4446" s="90">
        <v>292126</v>
      </c>
      <c r="H4446" s="90">
        <v>0.57999999999999996</v>
      </c>
      <c r="I4446" s="90">
        <v>0.57999999999999996</v>
      </c>
      <c r="J4446" s="90" t="s">
        <v>10509</v>
      </c>
      <c r="K4446" s="90">
        <v>626</v>
      </c>
      <c r="L4446" s="90" t="s">
        <v>10512</v>
      </c>
    </row>
    <row r="4447" spans="1:12" hidden="1" outlineLevel="2" x14ac:dyDescent="0.25">
      <c r="A4447" s="90">
        <v>3</v>
      </c>
      <c r="B4447" s="26">
        <v>931392955</v>
      </c>
      <c r="C4447" s="90">
        <v>20</v>
      </c>
      <c r="D4447" s="90">
        <v>232553</v>
      </c>
      <c r="E4447" s="94">
        <v>43913</v>
      </c>
      <c r="F4447" s="26">
        <v>232553324248</v>
      </c>
      <c r="G4447" s="90">
        <v>324248</v>
      </c>
      <c r="H4447" s="90">
        <v>1.97</v>
      </c>
      <c r="I4447" s="90">
        <v>1.97</v>
      </c>
      <c r="J4447" s="90" t="s">
        <v>10509</v>
      </c>
      <c r="K4447" s="90">
        <v>260</v>
      </c>
      <c r="L4447" s="90" t="s">
        <v>10512</v>
      </c>
    </row>
    <row r="4448" spans="1:12" hidden="1" outlineLevel="2" x14ac:dyDescent="0.25">
      <c r="A4448" s="90">
        <v>3</v>
      </c>
      <c r="B4448" s="26">
        <v>931392955</v>
      </c>
      <c r="C4448" s="90">
        <v>20</v>
      </c>
      <c r="D4448" s="90">
        <v>235551</v>
      </c>
      <c r="E4448" s="94">
        <v>43942</v>
      </c>
      <c r="F4448" s="26">
        <v>235551327024</v>
      </c>
      <c r="G4448" s="90">
        <v>327024</v>
      </c>
      <c r="H4448" s="90">
        <v>2.88</v>
      </c>
      <c r="I4448" s="90">
        <v>2.88</v>
      </c>
      <c r="J4448" s="90" t="s">
        <v>10509</v>
      </c>
      <c r="K4448" s="90">
        <v>230</v>
      </c>
      <c r="L4448" s="90" t="s">
        <v>10512</v>
      </c>
    </row>
    <row r="4449" spans="1:12" hidden="1" outlineLevel="2" x14ac:dyDescent="0.25">
      <c r="A4449" s="90">
        <v>3</v>
      </c>
      <c r="B4449" s="26">
        <v>931479307</v>
      </c>
      <c r="C4449" s="90">
        <v>20</v>
      </c>
      <c r="D4449" s="90">
        <v>193520</v>
      </c>
      <c r="E4449" s="94">
        <v>43487</v>
      </c>
      <c r="F4449" s="26">
        <v>193520286644</v>
      </c>
      <c r="G4449" s="90">
        <v>286644</v>
      </c>
      <c r="H4449" s="90">
        <v>1.68</v>
      </c>
      <c r="I4449" s="90">
        <v>1.68</v>
      </c>
      <c r="J4449" s="90" t="s">
        <v>10509</v>
      </c>
      <c r="K4449" s="90">
        <v>685</v>
      </c>
      <c r="L4449" s="90" t="s">
        <v>10512</v>
      </c>
    </row>
    <row r="4450" spans="1:12" hidden="1" outlineLevel="2" x14ac:dyDescent="0.25">
      <c r="A4450" s="90">
        <v>3</v>
      </c>
      <c r="B4450" s="26">
        <v>931479307</v>
      </c>
      <c r="C4450" s="90">
        <v>20</v>
      </c>
      <c r="D4450" s="90">
        <v>195809</v>
      </c>
      <c r="E4450" s="94">
        <v>43518</v>
      </c>
      <c r="F4450" s="26">
        <v>195809288922</v>
      </c>
      <c r="G4450" s="90">
        <v>288922</v>
      </c>
      <c r="H4450" s="90">
        <v>1.68</v>
      </c>
      <c r="I4450" s="90">
        <v>1.68</v>
      </c>
      <c r="J4450" s="90" t="s">
        <v>10509</v>
      </c>
      <c r="K4450" s="90">
        <v>657</v>
      </c>
      <c r="L4450" s="90" t="s">
        <v>10512</v>
      </c>
    </row>
    <row r="4451" spans="1:12" hidden="1" outlineLevel="2" x14ac:dyDescent="0.25">
      <c r="A4451" s="90">
        <v>3</v>
      </c>
      <c r="B4451" s="26">
        <v>931526560</v>
      </c>
      <c r="C4451" s="90">
        <v>20</v>
      </c>
      <c r="D4451" s="90">
        <v>194599</v>
      </c>
      <c r="E4451" s="94">
        <v>43487</v>
      </c>
      <c r="F4451" s="26">
        <v>194599287721</v>
      </c>
      <c r="G4451" s="90">
        <v>287721</v>
      </c>
      <c r="H4451" s="90">
        <v>8.5500000000000007</v>
      </c>
      <c r="I4451" s="90">
        <v>8.5500000000000007</v>
      </c>
      <c r="J4451" s="90" t="s">
        <v>10509</v>
      </c>
      <c r="K4451" s="90">
        <v>685</v>
      </c>
      <c r="L4451" s="90" t="s">
        <v>10512</v>
      </c>
    </row>
    <row r="4452" spans="1:12" hidden="1" outlineLevel="2" x14ac:dyDescent="0.25">
      <c r="A4452" s="90">
        <v>3</v>
      </c>
      <c r="B4452" s="26">
        <v>931545776</v>
      </c>
      <c r="C4452" s="90">
        <v>20</v>
      </c>
      <c r="D4452" s="90">
        <v>191047</v>
      </c>
      <c r="E4452" s="94">
        <v>43455</v>
      </c>
      <c r="F4452" s="26">
        <v>191047284181</v>
      </c>
      <c r="G4452" s="90">
        <v>284181</v>
      </c>
      <c r="H4452" s="90">
        <v>2.31</v>
      </c>
      <c r="I4452" s="90">
        <v>2.31</v>
      </c>
      <c r="J4452" s="90" t="s">
        <v>10509</v>
      </c>
      <c r="K4452" s="90">
        <v>716</v>
      </c>
      <c r="L4452" s="90" t="s">
        <v>10512</v>
      </c>
    </row>
    <row r="4453" spans="1:12" hidden="1" outlineLevel="2" x14ac:dyDescent="0.25">
      <c r="A4453" s="90">
        <v>3</v>
      </c>
      <c r="B4453" s="26">
        <v>931545776</v>
      </c>
      <c r="C4453" s="90">
        <v>20</v>
      </c>
      <c r="D4453" s="90">
        <v>193334</v>
      </c>
      <c r="E4453" s="94">
        <v>43487</v>
      </c>
      <c r="F4453" s="26">
        <v>193334286458</v>
      </c>
      <c r="G4453" s="90">
        <v>286458</v>
      </c>
      <c r="H4453" s="90">
        <v>1.85</v>
      </c>
      <c r="I4453" s="90">
        <v>1.85</v>
      </c>
      <c r="J4453" s="90" t="s">
        <v>10509</v>
      </c>
      <c r="K4453" s="90">
        <v>685</v>
      </c>
      <c r="L4453" s="90" t="s">
        <v>10512</v>
      </c>
    </row>
    <row r="4454" spans="1:12" hidden="1" outlineLevel="2" x14ac:dyDescent="0.25">
      <c r="A4454" s="90">
        <v>3</v>
      </c>
      <c r="B4454" s="26">
        <v>931621486</v>
      </c>
      <c r="C4454" s="90">
        <v>20</v>
      </c>
      <c r="D4454" s="90">
        <v>204382</v>
      </c>
      <c r="E4454" s="94">
        <v>43607</v>
      </c>
      <c r="F4454" s="26">
        <v>204382297435</v>
      </c>
      <c r="G4454" s="90">
        <v>297435</v>
      </c>
      <c r="H4454" s="90">
        <v>0.93</v>
      </c>
      <c r="I4454" s="90">
        <v>0.93</v>
      </c>
      <c r="J4454" s="90" t="s">
        <v>10509</v>
      </c>
      <c r="K4454" s="90">
        <v>565</v>
      </c>
      <c r="L4454" s="90" t="s">
        <v>10512</v>
      </c>
    </row>
    <row r="4455" spans="1:12" hidden="1" outlineLevel="2" x14ac:dyDescent="0.25">
      <c r="A4455" s="90">
        <v>3</v>
      </c>
      <c r="B4455" s="26">
        <v>931622955</v>
      </c>
      <c r="C4455" s="90">
        <v>20</v>
      </c>
      <c r="D4455" s="90">
        <v>229502</v>
      </c>
      <c r="E4455" s="94">
        <v>43882</v>
      </c>
      <c r="F4455" s="26">
        <v>229502321408</v>
      </c>
      <c r="G4455" s="90">
        <v>321408</v>
      </c>
      <c r="H4455" s="90">
        <v>1.69</v>
      </c>
      <c r="I4455" s="90">
        <v>1.69</v>
      </c>
      <c r="J4455" s="90" t="s">
        <v>10509</v>
      </c>
      <c r="K4455" s="90">
        <v>291</v>
      </c>
      <c r="L4455" s="90" t="s">
        <v>10512</v>
      </c>
    </row>
    <row r="4456" spans="1:12" hidden="1" outlineLevel="2" x14ac:dyDescent="0.25">
      <c r="A4456" s="90">
        <v>3</v>
      </c>
      <c r="B4456" s="26">
        <v>931622955</v>
      </c>
      <c r="C4456" s="90">
        <v>20</v>
      </c>
      <c r="D4456" s="90">
        <v>235461</v>
      </c>
      <c r="E4456" s="94">
        <v>43942</v>
      </c>
      <c r="F4456" s="26">
        <v>235461326939</v>
      </c>
      <c r="G4456" s="90">
        <v>326939</v>
      </c>
      <c r="H4456" s="90">
        <v>1.7</v>
      </c>
      <c r="I4456" s="90">
        <v>1.7</v>
      </c>
      <c r="J4456" s="90" t="s">
        <v>10509</v>
      </c>
      <c r="K4456" s="90">
        <v>230</v>
      </c>
      <c r="L4456" s="90" t="s">
        <v>10512</v>
      </c>
    </row>
    <row r="4457" spans="1:12" hidden="1" outlineLevel="2" x14ac:dyDescent="0.25">
      <c r="A4457" s="90">
        <v>3</v>
      </c>
      <c r="B4457" s="26">
        <v>931707772</v>
      </c>
      <c r="C4457" s="90">
        <v>20</v>
      </c>
      <c r="D4457" s="90">
        <v>235284</v>
      </c>
      <c r="E4457" s="94">
        <v>43942</v>
      </c>
      <c r="F4457" s="26">
        <v>235284326763</v>
      </c>
      <c r="G4457" s="90">
        <v>326763</v>
      </c>
      <c r="H4457" s="90">
        <v>7.2</v>
      </c>
      <c r="I4457" s="90">
        <v>7.2</v>
      </c>
      <c r="J4457" s="90" t="s">
        <v>10509</v>
      </c>
      <c r="K4457" s="90">
        <v>230</v>
      </c>
      <c r="L4457" s="90" t="s">
        <v>10512</v>
      </c>
    </row>
    <row r="4458" spans="1:12" hidden="1" outlineLevel="2" x14ac:dyDescent="0.25">
      <c r="A4458" s="90">
        <v>3</v>
      </c>
      <c r="B4458" s="26">
        <v>931707772</v>
      </c>
      <c r="C4458" s="90">
        <v>20</v>
      </c>
      <c r="D4458" s="90">
        <v>238250</v>
      </c>
      <c r="E4458" s="94">
        <v>43972</v>
      </c>
      <c r="F4458" s="26">
        <v>238250329527</v>
      </c>
      <c r="G4458" s="90">
        <v>329527</v>
      </c>
      <c r="H4458" s="90">
        <v>5.38</v>
      </c>
      <c r="I4458" s="90">
        <v>5.38</v>
      </c>
      <c r="J4458" s="90" t="s">
        <v>10509</v>
      </c>
      <c r="K4458" s="90">
        <v>199</v>
      </c>
      <c r="L4458" s="90" t="s">
        <v>10512</v>
      </c>
    </row>
    <row r="4459" spans="1:12" hidden="1" outlineLevel="2" x14ac:dyDescent="0.25">
      <c r="A4459" s="90">
        <v>3</v>
      </c>
      <c r="B4459" s="26">
        <v>931840896</v>
      </c>
      <c r="C4459" s="90">
        <v>20</v>
      </c>
      <c r="D4459" s="90">
        <v>221564</v>
      </c>
      <c r="E4459" s="94">
        <v>43790</v>
      </c>
      <c r="F4459" s="26">
        <v>221564313892</v>
      </c>
      <c r="G4459" s="90">
        <v>313892</v>
      </c>
      <c r="H4459" s="90">
        <v>34.78</v>
      </c>
      <c r="I4459" s="90">
        <v>34.78</v>
      </c>
      <c r="J4459" s="90" t="s">
        <v>10509</v>
      </c>
      <c r="K4459" s="90">
        <v>382</v>
      </c>
      <c r="L4459" s="90" t="s">
        <v>10512</v>
      </c>
    </row>
    <row r="4460" spans="1:12" hidden="1" outlineLevel="2" x14ac:dyDescent="0.25">
      <c r="A4460" s="90">
        <v>3</v>
      </c>
      <c r="B4460" s="26">
        <v>931840896</v>
      </c>
      <c r="C4460" s="90">
        <v>20</v>
      </c>
      <c r="D4460" s="90">
        <v>224314</v>
      </c>
      <c r="E4460" s="94">
        <v>43822</v>
      </c>
      <c r="F4460" s="26">
        <v>224314316485</v>
      </c>
      <c r="G4460" s="90">
        <v>316485</v>
      </c>
      <c r="H4460" s="90">
        <v>68.61</v>
      </c>
      <c r="I4460" s="90">
        <v>68.61</v>
      </c>
      <c r="J4460" s="90" t="s">
        <v>10509</v>
      </c>
      <c r="K4460" s="90">
        <v>351</v>
      </c>
      <c r="L4460" s="90" t="s">
        <v>10512</v>
      </c>
    </row>
    <row r="4461" spans="1:12" hidden="1" outlineLevel="2" x14ac:dyDescent="0.25">
      <c r="A4461" s="90">
        <v>3</v>
      </c>
      <c r="B4461" s="26">
        <v>932257082</v>
      </c>
      <c r="C4461" s="90">
        <v>20</v>
      </c>
      <c r="D4461" s="90">
        <v>184461</v>
      </c>
      <c r="E4461" s="94">
        <v>43364</v>
      </c>
      <c r="F4461" s="26">
        <v>184461277622</v>
      </c>
      <c r="G4461" s="90">
        <v>277622</v>
      </c>
      <c r="H4461" s="90">
        <v>6.1</v>
      </c>
      <c r="I4461" s="90">
        <v>6.1</v>
      </c>
      <c r="J4461" s="90" t="s">
        <v>10509</v>
      </c>
      <c r="K4461" s="90">
        <v>808</v>
      </c>
      <c r="L4461" s="90" t="s">
        <v>10512</v>
      </c>
    </row>
    <row r="4462" spans="1:12" hidden="1" outlineLevel="2" x14ac:dyDescent="0.25">
      <c r="A4462" s="90">
        <v>3</v>
      </c>
      <c r="B4462" s="26">
        <v>932296825</v>
      </c>
      <c r="C4462" s="90">
        <v>20</v>
      </c>
      <c r="D4462" s="90">
        <v>170649</v>
      </c>
      <c r="E4462" s="94">
        <v>43154</v>
      </c>
      <c r="F4462" s="26">
        <v>170649262299</v>
      </c>
      <c r="G4462" s="90">
        <v>262299</v>
      </c>
      <c r="H4462" s="90">
        <v>4.1399999999999997</v>
      </c>
      <c r="I4462" s="90">
        <v>4.1399999999999997</v>
      </c>
      <c r="J4462" s="90" t="s">
        <v>10509</v>
      </c>
      <c r="K4462" s="90">
        <v>1022</v>
      </c>
      <c r="L4462" s="90" t="s">
        <v>10512</v>
      </c>
    </row>
    <row r="4463" spans="1:12" hidden="1" outlineLevel="2" x14ac:dyDescent="0.25">
      <c r="A4463" s="90">
        <v>3</v>
      </c>
      <c r="B4463" s="26">
        <v>932912223</v>
      </c>
      <c r="C4463" s="90">
        <v>20</v>
      </c>
      <c r="D4463" s="90">
        <v>175814</v>
      </c>
      <c r="E4463" s="94">
        <v>43243</v>
      </c>
      <c r="F4463" s="26">
        <v>175814268991</v>
      </c>
      <c r="G4463" s="90">
        <v>268991</v>
      </c>
      <c r="H4463" s="90">
        <v>1.68</v>
      </c>
      <c r="I4463" s="90">
        <v>1.68</v>
      </c>
      <c r="J4463" s="90" t="s">
        <v>10509</v>
      </c>
      <c r="K4463" s="90">
        <v>930</v>
      </c>
      <c r="L4463" s="90" t="s">
        <v>10512</v>
      </c>
    </row>
    <row r="4464" spans="1:12" hidden="1" outlineLevel="2" x14ac:dyDescent="0.25">
      <c r="A4464" s="90">
        <v>3</v>
      </c>
      <c r="B4464" s="26">
        <v>932912223</v>
      </c>
      <c r="C4464" s="90">
        <v>20</v>
      </c>
      <c r="D4464" s="90">
        <v>177817</v>
      </c>
      <c r="E4464" s="94">
        <v>43273</v>
      </c>
      <c r="F4464" s="26">
        <v>177817270991</v>
      </c>
      <c r="G4464" s="90">
        <v>270991</v>
      </c>
      <c r="H4464" s="90">
        <v>1.68</v>
      </c>
      <c r="I4464" s="90">
        <v>1.68</v>
      </c>
      <c r="J4464" s="90" t="s">
        <v>10509</v>
      </c>
      <c r="K4464" s="90">
        <v>900</v>
      </c>
      <c r="L4464" s="90" t="s">
        <v>10512</v>
      </c>
    </row>
    <row r="4465" spans="1:12" hidden="1" outlineLevel="2" x14ac:dyDescent="0.25">
      <c r="A4465" s="90">
        <v>3</v>
      </c>
      <c r="B4465" s="26">
        <v>940085137</v>
      </c>
      <c r="C4465" s="90">
        <v>20</v>
      </c>
      <c r="D4465" s="90">
        <v>172085</v>
      </c>
      <c r="E4465" s="94">
        <v>43185</v>
      </c>
      <c r="F4465" s="26">
        <v>172085263732</v>
      </c>
      <c r="G4465" s="90">
        <v>263732</v>
      </c>
      <c r="H4465" s="90">
        <v>1.68</v>
      </c>
      <c r="I4465" s="90">
        <v>1.68</v>
      </c>
      <c r="J4465" s="90" t="s">
        <v>10509</v>
      </c>
      <c r="K4465" s="90">
        <v>991</v>
      </c>
      <c r="L4465" s="90" t="s">
        <v>10512</v>
      </c>
    </row>
    <row r="4466" spans="1:12" hidden="1" outlineLevel="2" x14ac:dyDescent="0.25">
      <c r="A4466" s="90">
        <v>3</v>
      </c>
      <c r="B4466" s="26">
        <v>940085137</v>
      </c>
      <c r="C4466" s="90">
        <v>20</v>
      </c>
      <c r="D4466" s="90">
        <v>175761</v>
      </c>
      <c r="E4466" s="94">
        <v>43243</v>
      </c>
      <c r="F4466" s="26">
        <v>175761268938</v>
      </c>
      <c r="G4466" s="90">
        <v>268938</v>
      </c>
      <c r="H4466" s="90">
        <v>1.68</v>
      </c>
      <c r="I4466" s="90">
        <v>1.68</v>
      </c>
      <c r="J4466" s="90" t="s">
        <v>10509</v>
      </c>
      <c r="K4466" s="90">
        <v>930</v>
      </c>
      <c r="L4466" s="90" t="s">
        <v>10512</v>
      </c>
    </row>
    <row r="4467" spans="1:12" hidden="1" outlineLevel="2" x14ac:dyDescent="0.25">
      <c r="A4467" s="90">
        <v>3</v>
      </c>
      <c r="B4467" s="26">
        <v>940272339</v>
      </c>
      <c r="C4467" s="90">
        <v>20</v>
      </c>
      <c r="D4467" s="90">
        <v>168996</v>
      </c>
      <c r="E4467" s="94">
        <v>43124</v>
      </c>
      <c r="F4467" s="26">
        <v>168996260648</v>
      </c>
      <c r="G4467" s="90">
        <v>260648</v>
      </c>
      <c r="H4467" s="90">
        <v>0.13</v>
      </c>
      <c r="I4467" s="90">
        <v>0.13</v>
      </c>
      <c r="J4467" s="90" t="s">
        <v>10509</v>
      </c>
      <c r="K4467" s="90">
        <v>1050</v>
      </c>
      <c r="L4467" s="90" t="s">
        <v>10512</v>
      </c>
    </row>
    <row r="4468" spans="1:12" hidden="1" outlineLevel="2" x14ac:dyDescent="0.25">
      <c r="A4468" s="90">
        <v>3</v>
      </c>
      <c r="B4468" s="26">
        <v>940272339</v>
      </c>
      <c r="C4468" s="90">
        <v>20</v>
      </c>
      <c r="D4468" s="90">
        <v>170615</v>
      </c>
      <c r="E4468" s="94">
        <v>43154</v>
      </c>
      <c r="F4468" s="26">
        <v>170615262265</v>
      </c>
      <c r="G4468" s="90">
        <v>262265</v>
      </c>
      <c r="H4468" s="90">
        <v>0.28000000000000003</v>
      </c>
      <c r="I4468" s="90">
        <v>0.28000000000000003</v>
      </c>
      <c r="J4468" s="90" t="s">
        <v>10509</v>
      </c>
      <c r="K4468" s="90">
        <v>1022</v>
      </c>
      <c r="L4468" s="90" t="s">
        <v>10512</v>
      </c>
    </row>
    <row r="4469" spans="1:12" hidden="1" outlineLevel="2" x14ac:dyDescent="0.25">
      <c r="A4469" s="90">
        <v>3</v>
      </c>
      <c r="B4469" s="26">
        <v>940273576</v>
      </c>
      <c r="C4469" s="90">
        <v>20</v>
      </c>
      <c r="D4469" s="90">
        <v>194556</v>
      </c>
      <c r="E4469" s="94">
        <v>43487</v>
      </c>
      <c r="F4469" s="26">
        <v>194556287678</v>
      </c>
      <c r="G4469" s="90">
        <v>287678</v>
      </c>
      <c r="H4469" s="90">
        <v>1.68</v>
      </c>
      <c r="I4469" s="90">
        <v>1.68</v>
      </c>
      <c r="J4469" s="90" t="s">
        <v>10509</v>
      </c>
      <c r="K4469" s="90">
        <v>685</v>
      </c>
      <c r="L4469" s="90" t="s">
        <v>10512</v>
      </c>
    </row>
    <row r="4470" spans="1:12" hidden="1" outlineLevel="2" x14ac:dyDescent="0.25">
      <c r="A4470" s="90">
        <v>3</v>
      </c>
      <c r="B4470" s="26">
        <v>940273576</v>
      </c>
      <c r="C4470" s="90">
        <v>20</v>
      </c>
      <c r="D4470" s="90">
        <v>199095</v>
      </c>
      <c r="E4470" s="94">
        <v>43546</v>
      </c>
      <c r="F4470" s="26">
        <v>199095292194</v>
      </c>
      <c r="G4470" s="90">
        <v>292194</v>
      </c>
      <c r="H4470" s="90">
        <v>1.68</v>
      </c>
      <c r="I4470" s="90">
        <v>1.68</v>
      </c>
      <c r="J4470" s="90" t="s">
        <v>10509</v>
      </c>
      <c r="K4470" s="90">
        <v>626</v>
      </c>
      <c r="L4470" s="90" t="s">
        <v>10512</v>
      </c>
    </row>
    <row r="4471" spans="1:12" hidden="1" outlineLevel="2" x14ac:dyDescent="0.25">
      <c r="A4471" s="90">
        <v>3</v>
      </c>
      <c r="B4471" s="26">
        <v>940395858</v>
      </c>
      <c r="C4471" s="90">
        <v>20</v>
      </c>
      <c r="D4471" s="90">
        <v>180727</v>
      </c>
      <c r="E4471" s="94">
        <v>43305</v>
      </c>
      <c r="F4471" s="26">
        <v>180727273897</v>
      </c>
      <c r="G4471" s="90">
        <v>273897</v>
      </c>
      <c r="H4471" s="90">
        <v>3.2</v>
      </c>
      <c r="I4471" s="90">
        <v>3.2</v>
      </c>
      <c r="J4471" s="90" t="s">
        <v>10509</v>
      </c>
      <c r="K4471" s="90">
        <v>869</v>
      </c>
      <c r="L4471" s="90" t="s">
        <v>10512</v>
      </c>
    </row>
    <row r="4472" spans="1:12" hidden="1" outlineLevel="2" x14ac:dyDescent="0.25">
      <c r="A4472" s="90">
        <v>3</v>
      </c>
      <c r="B4472" s="26">
        <v>940395858</v>
      </c>
      <c r="C4472" s="90">
        <v>20</v>
      </c>
      <c r="D4472" s="90">
        <v>182792</v>
      </c>
      <c r="E4472" s="94">
        <v>43335</v>
      </c>
      <c r="F4472" s="26">
        <v>182792275958</v>
      </c>
      <c r="G4472" s="90">
        <v>275958</v>
      </c>
      <c r="H4472" s="90">
        <v>0.81</v>
      </c>
      <c r="I4472" s="90">
        <v>0.81</v>
      </c>
      <c r="J4472" s="90" t="s">
        <v>10509</v>
      </c>
      <c r="K4472" s="90">
        <v>838</v>
      </c>
      <c r="L4472" s="90" t="s">
        <v>10512</v>
      </c>
    </row>
    <row r="4473" spans="1:12" hidden="1" outlineLevel="2" x14ac:dyDescent="0.25">
      <c r="A4473" s="90">
        <v>3</v>
      </c>
      <c r="B4473" s="26">
        <v>940523384</v>
      </c>
      <c r="C4473" s="90">
        <v>20</v>
      </c>
      <c r="D4473" s="90">
        <v>191397</v>
      </c>
      <c r="E4473" s="94">
        <v>43455</v>
      </c>
      <c r="F4473" s="26">
        <v>191397284531</v>
      </c>
      <c r="G4473" s="90">
        <v>284531</v>
      </c>
      <c r="H4473" s="90">
        <v>1.68</v>
      </c>
      <c r="I4473" s="90">
        <v>1.68</v>
      </c>
      <c r="J4473" s="90" t="s">
        <v>10509</v>
      </c>
      <c r="K4473" s="90">
        <v>716</v>
      </c>
      <c r="L4473" s="90" t="s">
        <v>10512</v>
      </c>
    </row>
    <row r="4474" spans="1:12" hidden="1" outlineLevel="2" x14ac:dyDescent="0.25">
      <c r="A4474" s="90">
        <v>3</v>
      </c>
      <c r="B4474" s="26">
        <v>940523384</v>
      </c>
      <c r="C4474" s="90">
        <v>20</v>
      </c>
      <c r="D4474" s="90">
        <v>193669</v>
      </c>
      <c r="E4474" s="94">
        <v>43487</v>
      </c>
      <c r="F4474" s="26">
        <v>193669286793</v>
      </c>
      <c r="G4474" s="90">
        <v>286793</v>
      </c>
      <c r="H4474" s="90">
        <v>1.68</v>
      </c>
      <c r="I4474" s="90">
        <v>1.68</v>
      </c>
      <c r="J4474" s="90" t="s">
        <v>10509</v>
      </c>
      <c r="K4474" s="90">
        <v>685</v>
      </c>
      <c r="L4474" s="90" t="s">
        <v>10512</v>
      </c>
    </row>
    <row r="4475" spans="1:12" hidden="1" outlineLevel="2" x14ac:dyDescent="0.25">
      <c r="A4475" s="90">
        <v>3</v>
      </c>
      <c r="B4475" s="26">
        <v>940523384</v>
      </c>
      <c r="C4475" s="90">
        <v>20</v>
      </c>
      <c r="D4475" s="90">
        <v>195961</v>
      </c>
      <c r="E4475" s="94">
        <v>43518</v>
      </c>
      <c r="F4475" s="26">
        <v>195961289074</v>
      </c>
      <c r="G4475" s="90">
        <v>289074</v>
      </c>
      <c r="H4475" s="90">
        <v>1.68</v>
      </c>
      <c r="I4475" s="90">
        <v>1.68</v>
      </c>
      <c r="J4475" s="90" t="s">
        <v>10509</v>
      </c>
      <c r="K4475" s="90">
        <v>657</v>
      </c>
      <c r="L4475" s="90" t="s">
        <v>10512</v>
      </c>
    </row>
    <row r="4476" spans="1:12" hidden="1" outlineLevel="2" x14ac:dyDescent="0.25">
      <c r="A4476" s="90">
        <v>3</v>
      </c>
      <c r="B4476" s="26">
        <v>940533607</v>
      </c>
      <c r="C4476" s="90">
        <v>20</v>
      </c>
      <c r="D4476" s="90">
        <v>170500</v>
      </c>
      <c r="E4476" s="94">
        <v>43154</v>
      </c>
      <c r="F4476" s="26">
        <v>170500262150</v>
      </c>
      <c r="G4476" s="90">
        <v>262150</v>
      </c>
      <c r="H4476" s="90">
        <v>0.06</v>
      </c>
      <c r="I4476" s="90">
        <v>0.06</v>
      </c>
      <c r="J4476" s="90" t="s">
        <v>10509</v>
      </c>
      <c r="K4476" s="90">
        <v>1022</v>
      </c>
      <c r="L4476" s="90" t="s">
        <v>10512</v>
      </c>
    </row>
    <row r="4477" spans="1:12" hidden="1" outlineLevel="2" x14ac:dyDescent="0.25">
      <c r="A4477" s="90">
        <v>3</v>
      </c>
      <c r="B4477" s="26">
        <v>940647118</v>
      </c>
      <c r="C4477" s="90">
        <v>20</v>
      </c>
      <c r="D4477" s="90">
        <v>175645</v>
      </c>
      <c r="E4477" s="94">
        <v>43243</v>
      </c>
      <c r="F4477" s="26">
        <v>175645268822</v>
      </c>
      <c r="G4477" s="90">
        <v>268822</v>
      </c>
      <c r="H4477" s="90">
        <v>1.68</v>
      </c>
      <c r="I4477" s="90">
        <v>1.68</v>
      </c>
      <c r="J4477" s="90" t="s">
        <v>10509</v>
      </c>
      <c r="K4477" s="90">
        <v>930</v>
      </c>
      <c r="L4477" s="90" t="s">
        <v>10512</v>
      </c>
    </row>
    <row r="4478" spans="1:12" hidden="1" outlineLevel="2" x14ac:dyDescent="0.25">
      <c r="A4478" s="90">
        <v>3</v>
      </c>
      <c r="B4478" s="26">
        <v>940699119</v>
      </c>
      <c r="C4478" s="90">
        <v>20</v>
      </c>
      <c r="D4478" s="90">
        <v>201733</v>
      </c>
      <c r="E4478" s="94">
        <v>43578</v>
      </c>
      <c r="F4478" s="26">
        <v>201733294815</v>
      </c>
      <c r="G4478" s="90">
        <v>294815</v>
      </c>
      <c r="H4478" s="90">
        <v>14.01</v>
      </c>
      <c r="I4478" s="90">
        <v>14.01</v>
      </c>
      <c r="J4478" s="90" t="s">
        <v>10509</v>
      </c>
      <c r="K4478" s="90">
        <v>596</v>
      </c>
      <c r="L4478" s="90" t="s">
        <v>10512</v>
      </c>
    </row>
    <row r="4479" spans="1:12" hidden="1" outlineLevel="2" x14ac:dyDescent="0.25">
      <c r="A4479" s="90">
        <v>3</v>
      </c>
      <c r="B4479" s="26">
        <v>940699119</v>
      </c>
      <c r="C4479" s="90">
        <v>20</v>
      </c>
      <c r="D4479" s="90">
        <v>204233</v>
      </c>
      <c r="E4479" s="94">
        <v>43607</v>
      </c>
      <c r="F4479" s="26">
        <v>204233297293</v>
      </c>
      <c r="G4479" s="90">
        <v>297293</v>
      </c>
      <c r="H4479" s="90">
        <v>5.13</v>
      </c>
      <c r="I4479" s="90">
        <v>5.13</v>
      </c>
      <c r="J4479" s="90" t="s">
        <v>10509</v>
      </c>
      <c r="K4479" s="90">
        <v>565</v>
      </c>
      <c r="L4479" s="90" t="s">
        <v>10512</v>
      </c>
    </row>
    <row r="4480" spans="1:12" hidden="1" outlineLevel="2" x14ac:dyDescent="0.25">
      <c r="A4480" s="90">
        <v>3</v>
      </c>
      <c r="B4480" s="26">
        <v>940699119</v>
      </c>
      <c r="C4480" s="90">
        <v>20</v>
      </c>
      <c r="D4480" s="90">
        <v>206841</v>
      </c>
      <c r="E4480" s="94">
        <v>43637</v>
      </c>
      <c r="F4480" s="26">
        <v>206841299864</v>
      </c>
      <c r="G4480" s="90">
        <v>299864</v>
      </c>
      <c r="H4480" s="90">
        <v>0.72</v>
      </c>
      <c r="I4480" s="90">
        <v>0.72</v>
      </c>
      <c r="J4480" s="90" t="s">
        <v>10509</v>
      </c>
      <c r="K4480" s="90">
        <v>535</v>
      </c>
      <c r="L4480" s="90" t="s">
        <v>10512</v>
      </c>
    </row>
    <row r="4481" spans="1:12" hidden="1" outlineLevel="2" x14ac:dyDescent="0.25">
      <c r="A4481" s="90">
        <v>3</v>
      </c>
      <c r="B4481" s="26">
        <v>940711286</v>
      </c>
      <c r="C4481" s="90">
        <v>20</v>
      </c>
      <c r="D4481" s="90">
        <v>193697</v>
      </c>
      <c r="E4481" s="94">
        <v>43487</v>
      </c>
      <c r="F4481" s="26">
        <v>193697286821</v>
      </c>
      <c r="G4481" s="90">
        <v>286821</v>
      </c>
      <c r="H4481" s="90">
        <v>1.76</v>
      </c>
      <c r="I4481" s="90">
        <v>1.76</v>
      </c>
      <c r="J4481" s="90" t="s">
        <v>10509</v>
      </c>
      <c r="K4481" s="90">
        <v>685</v>
      </c>
      <c r="L4481" s="90" t="s">
        <v>10512</v>
      </c>
    </row>
    <row r="4482" spans="1:12" hidden="1" outlineLevel="2" x14ac:dyDescent="0.25">
      <c r="A4482" s="90">
        <v>3</v>
      </c>
      <c r="B4482" s="26">
        <v>940712516</v>
      </c>
      <c r="C4482" s="90">
        <v>20</v>
      </c>
      <c r="D4482" s="90">
        <v>231534</v>
      </c>
      <c r="E4482" s="94">
        <v>43913</v>
      </c>
      <c r="F4482" s="26">
        <v>231534323237</v>
      </c>
      <c r="G4482" s="90">
        <v>323237</v>
      </c>
      <c r="H4482" s="90">
        <v>15.84</v>
      </c>
      <c r="I4482" s="90">
        <v>15.84</v>
      </c>
      <c r="J4482" s="90" t="s">
        <v>10509</v>
      </c>
      <c r="K4482" s="90">
        <v>260</v>
      </c>
      <c r="L4482" s="90" t="s">
        <v>10512</v>
      </c>
    </row>
    <row r="4483" spans="1:12" hidden="1" outlineLevel="2" x14ac:dyDescent="0.25">
      <c r="A4483" s="90">
        <v>3</v>
      </c>
      <c r="B4483" s="26">
        <v>940767700</v>
      </c>
      <c r="C4483" s="90">
        <v>20</v>
      </c>
      <c r="D4483" s="90">
        <v>176148</v>
      </c>
      <c r="E4483" s="94">
        <v>43243</v>
      </c>
      <c r="F4483" s="26">
        <v>176148269325</v>
      </c>
      <c r="G4483" s="90">
        <v>269325</v>
      </c>
      <c r="H4483" s="90">
        <v>6.03</v>
      </c>
      <c r="I4483" s="90">
        <v>6.03</v>
      </c>
      <c r="J4483" s="90" t="s">
        <v>10509</v>
      </c>
      <c r="K4483" s="90">
        <v>930</v>
      </c>
      <c r="L4483" s="90" t="s">
        <v>10512</v>
      </c>
    </row>
    <row r="4484" spans="1:12" hidden="1" outlineLevel="2" x14ac:dyDescent="0.25">
      <c r="A4484" s="90">
        <v>3</v>
      </c>
      <c r="B4484" s="26">
        <v>926115965</v>
      </c>
      <c r="C4484" s="90">
        <v>20</v>
      </c>
      <c r="D4484" s="90">
        <v>186738</v>
      </c>
      <c r="E4484" s="94">
        <v>43396</v>
      </c>
      <c r="F4484" s="26">
        <v>186738279893</v>
      </c>
      <c r="G4484" s="90">
        <v>279893</v>
      </c>
      <c r="H4484" s="90">
        <v>1.84</v>
      </c>
      <c r="I4484" s="90">
        <v>1.84</v>
      </c>
      <c r="J4484" s="90" t="s">
        <v>10509</v>
      </c>
      <c r="K4484" s="90">
        <v>777</v>
      </c>
      <c r="L4484" s="90" t="s">
        <v>10512</v>
      </c>
    </row>
    <row r="4485" spans="1:12" hidden="1" outlineLevel="2" x14ac:dyDescent="0.25">
      <c r="A4485" s="90">
        <v>3</v>
      </c>
      <c r="B4485" s="26">
        <v>926157298</v>
      </c>
      <c r="C4485" s="90">
        <v>20</v>
      </c>
      <c r="D4485" s="90">
        <v>230125</v>
      </c>
      <c r="E4485" s="94">
        <v>43882</v>
      </c>
      <c r="F4485" s="26">
        <v>230125321920</v>
      </c>
      <c r="G4485" s="90">
        <v>321920</v>
      </c>
      <c r="H4485" s="90">
        <v>1.86</v>
      </c>
      <c r="I4485" s="90">
        <v>1.86</v>
      </c>
      <c r="J4485" s="90" t="s">
        <v>10509</v>
      </c>
      <c r="K4485" s="90">
        <v>291</v>
      </c>
      <c r="L4485" s="90" t="s">
        <v>10512</v>
      </c>
    </row>
    <row r="4486" spans="1:12" hidden="1" outlineLevel="2" x14ac:dyDescent="0.25">
      <c r="A4486" s="90">
        <v>3</v>
      </c>
      <c r="B4486" s="26">
        <v>926157298</v>
      </c>
      <c r="C4486" s="90">
        <v>20</v>
      </c>
      <c r="D4486" s="90">
        <v>236098</v>
      </c>
      <c r="E4486" s="94">
        <v>43942</v>
      </c>
      <c r="F4486" s="26">
        <v>236098327466</v>
      </c>
      <c r="G4486" s="90">
        <v>327466</v>
      </c>
      <c r="H4486" s="90">
        <v>9.1199999999999992</v>
      </c>
      <c r="I4486" s="90">
        <v>9.1199999999999992</v>
      </c>
      <c r="J4486" s="90" t="s">
        <v>10509</v>
      </c>
      <c r="K4486" s="90">
        <v>230</v>
      </c>
      <c r="L4486" s="90" t="s">
        <v>10512</v>
      </c>
    </row>
    <row r="4487" spans="1:12" hidden="1" outlineLevel="2" x14ac:dyDescent="0.25">
      <c r="A4487" s="90">
        <v>3</v>
      </c>
      <c r="B4487" s="26">
        <v>926162710</v>
      </c>
      <c r="C4487" s="90">
        <v>20</v>
      </c>
      <c r="D4487" s="90">
        <v>191102</v>
      </c>
      <c r="E4487" s="94">
        <v>43455</v>
      </c>
      <c r="F4487" s="26">
        <v>191102284236</v>
      </c>
      <c r="G4487" s="90">
        <v>284236</v>
      </c>
      <c r="H4487" s="90">
        <v>1.71</v>
      </c>
      <c r="I4487" s="90">
        <v>1.71</v>
      </c>
      <c r="J4487" s="90" t="s">
        <v>10509</v>
      </c>
      <c r="K4487" s="90">
        <v>716</v>
      </c>
      <c r="L4487" s="90" t="s">
        <v>10512</v>
      </c>
    </row>
    <row r="4488" spans="1:12" hidden="1" outlineLevel="2" x14ac:dyDescent="0.25">
      <c r="A4488" s="90">
        <v>3</v>
      </c>
      <c r="B4488" s="26">
        <v>926162710</v>
      </c>
      <c r="C4488" s="90">
        <v>20</v>
      </c>
      <c r="D4488" s="90">
        <v>193384</v>
      </c>
      <c r="E4488" s="94">
        <v>43487</v>
      </c>
      <c r="F4488" s="26">
        <v>193384286508</v>
      </c>
      <c r="G4488" s="90">
        <v>286508</v>
      </c>
      <c r="H4488" s="90">
        <v>1.92</v>
      </c>
      <c r="I4488" s="90">
        <v>1.92</v>
      </c>
      <c r="J4488" s="90" t="s">
        <v>10509</v>
      </c>
      <c r="K4488" s="90">
        <v>685</v>
      </c>
      <c r="L4488" s="90" t="s">
        <v>10512</v>
      </c>
    </row>
    <row r="4489" spans="1:12" hidden="1" outlineLevel="2" x14ac:dyDescent="0.25">
      <c r="A4489" s="90">
        <v>3</v>
      </c>
      <c r="B4489" s="26">
        <v>926162710</v>
      </c>
      <c r="C4489" s="90">
        <v>20</v>
      </c>
      <c r="D4489" s="90">
        <v>195670</v>
      </c>
      <c r="E4489" s="94">
        <v>43518</v>
      </c>
      <c r="F4489" s="26">
        <v>195670288783</v>
      </c>
      <c r="G4489" s="90">
        <v>288783</v>
      </c>
      <c r="H4489" s="90">
        <v>1.68</v>
      </c>
      <c r="I4489" s="90">
        <v>1.68</v>
      </c>
      <c r="J4489" s="90" t="s">
        <v>10509</v>
      </c>
      <c r="K4489" s="90">
        <v>657</v>
      </c>
      <c r="L4489" s="90" t="s">
        <v>10512</v>
      </c>
    </row>
    <row r="4490" spans="1:12" hidden="1" outlineLevel="2" x14ac:dyDescent="0.25">
      <c r="A4490" s="90">
        <v>3</v>
      </c>
      <c r="B4490" s="26">
        <v>926211871</v>
      </c>
      <c r="C4490" s="90">
        <v>20</v>
      </c>
      <c r="D4490" s="90">
        <v>208590</v>
      </c>
      <c r="E4490" s="94">
        <v>43669</v>
      </c>
      <c r="F4490" s="26">
        <v>208590301558</v>
      </c>
      <c r="G4490" s="90">
        <v>301558</v>
      </c>
      <c r="H4490" s="90">
        <v>3.58</v>
      </c>
      <c r="I4490" s="90">
        <v>1.29</v>
      </c>
      <c r="J4490" s="90" t="s">
        <v>10509</v>
      </c>
      <c r="K4490" s="90">
        <v>504</v>
      </c>
      <c r="L4490" s="90" t="s">
        <v>10512</v>
      </c>
    </row>
    <row r="4491" spans="1:12" hidden="1" outlineLevel="2" x14ac:dyDescent="0.25">
      <c r="A4491" s="90">
        <v>3</v>
      </c>
      <c r="B4491" s="26">
        <v>926211871</v>
      </c>
      <c r="C4491" s="90">
        <v>20</v>
      </c>
      <c r="D4491" s="90">
        <v>211358</v>
      </c>
      <c r="E4491" s="94">
        <v>43699</v>
      </c>
      <c r="F4491" s="26">
        <v>211358304217</v>
      </c>
      <c r="G4491" s="90">
        <v>304217</v>
      </c>
      <c r="H4491" s="90">
        <v>3.58</v>
      </c>
      <c r="I4491" s="90">
        <v>3.58</v>
      </c>
      <c r="J4491" s="90" t="s">
        <v>10509</v>
      </c>
      <c r="K4491" s="90">
        <v>473</v>
      </c>
      <c r="L4491" s="90" t="s">
        <v>10512</v>
      </c>
    </row>
    <row r="4492" spans="1:12" hidden="1" outlineLevel="2" x14ac:dyDescent="0.25">
      <c r="A4492" s="90">
        <v>3</v>
      </c>
      <c r="B4492" s="26">
        <v>926211871</v>
      </c>
      <c r="C4492" s="90">
        <v>20</v>
      </c>
      <c r="D4492" s="90">
        <v>214255</v>
      </c>
      <c r="E4492" s="94">
        <v>43731</v>
      </c>
      <c r="F4492" s="26">
        <v>214255306973</v>
      </c>
      <c r="G4492" s="90">
        <v>306973</v>
      </c>
      <c r="H4492" s="90">
        <v>2.16</v>
      </c>
      <c r="I4492" s="90">
        <v>2.16</v>
      </c>
      <c r="J4492" s="90" t="s">
        <v>10509</v>
      </c>
      <c r="K4492" s="90">
        <v>443</v>
      </c>
      <c r="L4492" s="90" t="s">
        <v>10512</v>
      </c>
    </row>
    <row r="4493" spans="1:12" hidden="1" outlineLevel="2" x14ac:dyDescent="0.25">
      <c r="A4493" s="90">
        <v>3</v>
      </c>
      <c r="B4493" s="26">
        <v>926225525</v>
      </c>
      <c r="C4493" s="90">
        <v>20</v>
      </c>
      <c r="D4493" s="90">
        <v>187163</v>
      </c>
      <c r="E4493" s="94">
        <v>43396</v>
      </c>
      <c r="F4493" s="26">
        <v>187163280318</v>
      </c>
      <c r="G4493" s="90">
        <v>280318</v>
      </c>
      <c r="H4493" s="90">
        <v>1.68</v>
      </c>
      <c r="I4493" s="90">
        <v>1.68</v>
      </c>
      <c r="J4493" s="90" t="s">
        <v>10509</v>
      </c>
      <c r="K4493" s="90">
        <v>777</v>
      </c>
      <c r="L4493" s="90" t="s">
        <v>10512</v>
      </c>
    </row>
    <row r="4494" spans="1:12" hidden="1" outlineLevel="2" x14ac:dyDescent="0.25">
      <c r="A4494" s="90">
        <v>3</v>
      </c>
      <c r="B4494" s="26">
        <v>926225525</v>
      </c>
      <c r="C4494" s="90">
        <v>20</v>
      </c>
      <c r="D4494" s="90">
        <v>189439</v>
      </c>
      <c r="E4494" s="94">
        <v>43426</v>
      </c>
      <c r="F4494" s="26">
        <v>189439282585</v>
      </c>
      <c r="G4494" s="90">
        <v>282585</v>
      </c>
      <c r="H4494" s="90">
        <v>1.68</v>
      </c>
      <c r="I4494" s="90">
        <v>1.68</v>
      </c>
      <c r="J4494" s="90" t="s">
        <v>10509</v>
      </c>
      <c r="K4494" s="90">
        <v>747</v>
      </c>
      <c r="L4494" s="90" t="s">
        <v>10512</v>
      </c>
    </row>
    <row r="4495" spans="1:12" hidden="1" outlineLevel="2" x14ac:dyDescent="0.25">
      <c r="A4495" s="90">
        <v>3</v>
      </c>
      <c r="B4495" s="26">
        <v>926276791</v>
      </c>
      <c r="C4495" s="90">
        <v>20</v>
      </c>
      <c r="D4495" s="90">
        <v>201519</v>
      </c>
      <c r="E4495" s="94">
        <v>43578</v>
      </c>
      <c r="F4495" s="26">
        <v>201519294605</v>
      </c>
      <c r="G4495" s="90">
        <v>294605</v>
      </c>
      <c r="H4495" s="90">
        <v>0.09</v>
      </c>
      <c r="I4495" s="90">
        <v>0.09</v>
      </c>
      <c r="J4495" s="90" t="s">
        <v>10509</v>
      </c>
      <c r="K4495" s="90">
        <v>596</v>
      </c>
      <c r="L4495" s="90" t="s">
        <v>10512</v>
      </c>
    </row>
    <row r="4496" spans="1:12" hidden="1" outlineLevel="2" x14ac:dyDescent="0.25">
      <c r="A4496" s="90">
        <v>3</v>
      </c>
      <c r="B4496" s="26">
        <v>930613500</v>
      </c>
      <c r="C4496" s="90">
        <v>20</v>
      </c>
      <c r="D4496" s="90">
        <v>206667</v>
      </c>
      <c r="E4496" s="94">
        <v>43637</v>
      </c>
      <c r="F4496" s="26">
        <v>206667299692</v>
      </c>
      <c r="G4496" s="90">
        <v>299692</v>
      </c>
      <c r="H4496" s="90">
        <v>0.28000000000000003</v>
      </c>
      <c r="I4496" s="90">
        <v>0.28000000000000003</v>
      </c>
      <c r="J4496" s="90" t="s">
        <v>10509</v>
      </c>
      <c r="K4496" s="90">
        <v>535</v>
      </c>
      <c r="L4496" s="90" t="s">
        <v>10512</v>
      </c>
    </row>
    <row r="4497" spans="1:12" hidden="1" outlineLevel="2" x14ac:dyDescent="0.25">
      <c r="A4497" s="90">
        <v>3</v>
      </c>
      <c r="B4497" s="26">
        <v>930626858</v>
      </c>
      <c r="C4497" s="90">
        <v>20</v>
      </c>
      <c r="D4497" s="90">
        <v>185152</v>
      </c>
      <c r="E4497" s="94">
        <v>43364</v>
      </c>
      <c r="F4497" s="26">
        <v>185152278313</v>
      </c>
      <c r="G4497" s="90">
        <v>278313</v>
      </c>
      <c r="H4497" s="90">
        <v>0.75</v>
      </c>
      <c r="I4497" s="90">
        <v>0.75</v>
      </c>
      <c r="J4497" s="90" t="s">
        <v>10509</v>
      </c>
      <c r="K4497" s="90">
        <v>808</v>
      </c>
      <c r="L4497" s="90" t="s">
        <v>10512</v>
      </c>
    </row>
    <row r="4498" spans="1:12" hidden="1" outlineLevel="2" x14ac:dyDescent="0.25">
      <c r="A4498" s="90">
        <v>3</v>
      </c>
      <c r="B4498" s="26">
        <v>930626858</v>
      </c>
      <c r="C4498" s="90">
        <v>20</v>
      </c>
      <c r="D4498" s="90">
        <v>187518</v>
      </c>
      <c r="E4498" s="94">
        <v>43396</v>
      </c>
      <c r="F4498" s="26">
        <v>187518280672</v>
      </c>
      <c r="G4498" s="90">
        <v>280672</v>
      </c>
      <c r="H4498" s="90">
        <v>0.28000000000000003</v>
      </c>
      <c r="I4498" s="90">
        <v>0.28000000000000003</v>
      </c>
      <c r="J4498" s="90" t="s">
        <v>10509</v>
      </c>
      <c r="K4498" s="90">
        <v>777</v>
      </c>
      <c r="L4498" s="90" t="s">
        <v>10512</v>
      </c>
    </row>
    <row r="4499" spans="1:12" hidden="1" outlineLevel="2" x14ac:dyDescent="0.25">
      <c r="A4499" s="90">
        <v>3</v>
      </c>
      <c r="B4499" s="26">
        <v>930669023</v>
      </c>
      <c r="C4499" s="90">
        <v>20</v>
      </c>
      <c r="D4499" s="90">
        <v>196785</v>
      </c>
      <c r="E4499" s="94">
        <v>43518</v>
      </c>
      <c r="F4499" s="26">
        <v>196785289896</v>
      </c>
      <c r="G4499" s="90">
        <v>289896</v>
      </c>
      <c r="H4499" s="90">
        <v>3.55</v>
      </c>
      <c r="I4499" s="90">
        <v>3.55</v>
      </c>
      <c r="J4499" s="90" t="s">
        <v>10509</v>
      </c>
      <c r="K4499" s="90">
        <v>657</v>
      </c>
      <c r="L4499" s="90" t="s">
        <v>10512</v>
      </c>
    </row>
    <row r="4500" spans="1:12" hidden="1" outlineLevel="2" x14ac:dyDescent="0.25">
      <c r="A4500" s="90">
        <v>3</v>
      </c>
      <c r="B4500" s="26">
        <v>930771043</v>
      </c>
      <c r="C4500" s="90">
        <v>20</v>
      </c>
      <c r="D4500" s="90">
        <v>168424</v>
      </c>
      <c r="E4500" s="94">
        <v>43124</v>
      </c>
      <c r="F4500" s="26">
        <v>168424260076</v>
      </c>
      <c r="G4500" s="90">
        <v>260076</v>
      </c>
      <c r="H4500" s="90">
        <v>2.71</v>
      </c>
      <c r="I4500" s="90">
        <v>2.71</v>
      </c>
      <c r="J4500" s="90" t="s">
        <v>10509</v>
      </c>
      <c r="K4500" s="90">
        <v>1050</v>
      </c>
      <c r="L4500" s="90" t="s">
        <v>10512</v>
      </c>
    </row>
    <row r="4501" spans="1:12" hidden="1" outlineLevel="2" x14ac:dyDescent="0.25">
      <c r="A4501" s="90">
        <v>3</v>
      </c>
      <c r="B4501" s="26">
        <v>930776562</v>
      </c>
      <c r="C4501" s="90">
        <v>20</v>
      </c>
      <c r="D4501" s="90">
        <v>233257</v>
      </c>
      <c r="E4501" s="94">
        <v>43913</v>
      </c>
      <c r="F4501" s="26">
        <v>233257324826</v>
      </c>
      <c r="G4501" s="90">
        <v>324826</v>
      </c>
      <c r="H4501" s="90">
        <v>0.53</v>
      </c>
      <c r="I4501" s="90">
        <v>0.53</v>
      </c>
      <c r="J4501" s="90" t="s">
        <v>10509</v>
      </c>
      <c r="K4501" s="90">
        <v>260</v>
      </c>
      <c r="L4501" s="90" t="s">
        <v>10512</v>
      </c>
    </row>
    <row r="4502" spans="1:12" hidden="1" outlineLevel="2" x14ac:dyDescent="0.25">
      <c r="A4502" s="90">
        <v>3</v>
      </c>
      <c r="B4502" s="26">
        <v>930784756</v>
      </c>
      <c r="C4502" s="90">
        <v>20</v>
      </c>
      <c r="D4502" s="90">
        <v>200560</v>
      </c>
      <c r="E4502" s="94">
        <v>43578</v>
      </c>
      <c r="F4502" s="26">
        <v>200560293648</v>
      </c>
      <c r="G4502" s="90">
        <v>293648</v>
      </c>
      <c r="H4502" s="90">
        <v>8.39</v>
      </c>
      <c r="I4502" s="90">
        <v>8.39</v>
      </c>
      <c r="J4502" s="90" t="s">
        <v>10509</v>
      </c>
      <c r="K4502" s="90">
        <v>596</v>
      </c>
      <c r="L4502" s="90" t="s">
        <v>10512</v>
      </c>
    </row>
    <row r="4503" spans="1:12" hidden="1" outlineLevel="2" x14ac:dyDescent="0.25">
      <c r="A4503" s="90">
        <v>3</v>
      </c>
      <c r="B4503" s="26">
        <v>930784756</v>
      </c>
      <c r="C4503" s="90">
        <v>20</v>
      </c>
      <c r="D4503" s="90">
        <v>203085</v>
      </c>
      <c r="E4503" s="94">
        <v>43607</v>
      </c>
      <c r="F4503" s="26">
        <v>203085296150</v>
      </c>
      <c r="G4503" s="90">
        <v>296150</v>
      </c>
      <c r="H4503" s="90">
        <v>4.87</v>
      </c>
      <c r="I4503" s="90">
        <v>4.87</v>
      </c>
      <c r="J4503" s="90" t="s">
        <v>10509</v>
      </c>
      <c r="K4503" s="90">
        <v>565</v>
      </c>
      <c r="L4503" s="90" t="s">
        <v>10512</v>
      </c>
    </row>
    <row r="4504" spans="1:12" hidden="1" outlineLevel="2" x14ac:dyDescent="0.25">
      <c r="A4504" s="90">
        <v>3</v>
      </c>
      <c r="B4504" s="26">
        <v>930801451</v>
      </c>
      <c r="C4504" s="90">
        <v>20</v>
      </c>
      <c r="D4504" s="90">
        <v>214425</v>
      </c>
      <c r="E4504" s="94">
        <v>43731</v>
      </c>
      <c r="F4504" s="26">
        <v>214425307143</v>
      </c>
      <c r="G4504" s="90">
        <v>307143</v>
      </c>
      <c r="H4504" s="90">
        <v>1.68</v>
      </c>
      <c r="I4504" s="90">
        <v>1.68</v>
      </c>
      <c r="J4504" s="90" t="s">
        <v>10509</v>
      </c>
      <c r="K4504" s="90">
        <v>443</v>
      </c>
      <c r="L4504" s="90" t="s">
        <v>10512</v>
      </c>
    </row>
    <row r="4505" spans="1:12" hidden="1" outlineLevel="2" x14ac:dyDescent="0.25">
      <c r="A4505" s="90">
        <v>3</v>
      </c>
      <c r="B4505" s="26">
        <v>930801451</v>
      </c>
      <c r="C4505" s="90">
        <v>20</v>
      </c>
      <c r="D4505" s="90">
        <v>217339</v>
      </c>
      <c r="E4505" s="94">
        <v>43759</v>
      </c>
      <c r="F4505" s="26">
        <v>217339309924</v>
      </c>
      <c r="G4505" s="90">
        <v>309924</v>
      </c>
      <c r="H4505" s="90">
        <v>1.68</v>
      </c>
      <c r="I4505" s="90">
        <v>1.68</v>
      </c>
      <c r="J4505" s="90" t="s">
        <v>10509</v>
      </c>
      <c r="K4505" s="90">
        <v>412</v>
      </c>
      <c r="L4505" s="90" t="s">
        <v>10512</v>
      </c>
    </row>
    <row r="4506" spans="1:12" hidden="1" outlineLevel="2" x14ac:dyDescent="0.25">
      <c r="A4506" s="90">
        <v>3</v>
      </c>
      <c r="B4506" s="26">
        <v>930806641</v>
      </c>
      <c r="C4506" s="90">
        <v>20</v>
      </c>
      <c r="D4506" s="90">
        <v>212201</v>
      </c>
      <c r="E4506" s="94">
        <v>43699</v>
      </c>
      <c r="F4506" s="26">
        <v>212201305058</v>
      </c>
      <c r="G4506" s="90">
        <v>305058</v>
      </c>
      <c r="H4506" s="90">
        <v>16.63</v>
      </c>
      <c r="I4506" s="90">
        <v>16.63</v>
      </c>
      <c r="J4506" s="90" t="s">
        <v>10509</v>
      </c>
      <c r="K4506" s="90">
        <v>473</v>
      </c>
      <c r="L4506" s="90" t="s">
        <v>10512</v>
      </c>
    </row>
    <row r="4507" spans="1:12" hidden="1" outlineLevel="2" x14ac:dyDescent="0.25">
      <c r="A4507" s="90">
        <v>3</v>
      </c>
      <c r="B4507" s="26">
        <v>930806641</v>
      </c>
      <c r="C4507" s="90">
        <v>20</v>
      </c>
      <c r="D4507" s="90">
        <v>215092</v>
      </c>
      <c r="E4507" s="94">
        <v>43731</v>
      </c>
      <c r="F4507" s="26">
        <v>215092307808</v>
      </c>
      <c r="G4507" s="90">
        <v>307808</v>
      </c>
      <c r="H4507" s="90">
        <v>7.26</v>
      </c>
      <c r="I4507" s="90">
        <v>7.26</v>
      </c>
      <c r="J4507" s="90" t="s">
        <v>10509</v>
      </c>
      <c r="K4507" s="90">
        <v>443</v>
      </c>
      <c r="L4507" s="90" t="s">
        <v>10512</v>
      </c>
    </row>
    <row r="4508" spans="1:12" hidden="1" outlineLevel="2" x14ac:dyDescent="0.25">
      <c r="A4508" s="90">
        <v>3</v>
      </c>
      <c r="B4508" s="26">
        <v>930806641</v>
      </c>
      <c r="C4508" s="90">
        <v>20</v>
      </c>
      <c r="D4508" s="90">
        <v>217959</v>
      </c>
      <c r="E4508" s="94">
        <v>43759</v>
      </c>
      <c r="F4508" s="26">
        <v>217959310542</v>
      </c>
      <c r="G4508" s="90">
        <v>310542</v>
      </c>
      <c r="H4508" s="90">
        <v>2.4500000000000002</v>
      </c>
      <c r="I4508" s="90">
        <v>2.4500000000000002</v>
      </c>
      <c r="J4508" s="90" t="s">
        <v>10509</v>
      </c>
      <c r="K4508" s="90">
        <v>412</v>
      </c>
      <c r="L4508" s="90" t="s">
        <v>10512</v>
      </c>
    </row>
    <row r="4509" spans="1:12" hidden="1" outlineLevel="2" x14ac:dyDescent="0.25">
      <c r="A4509" s="90">
        <v>3</v>
      </c>
      <c r="B4509" s="26">
        <v>930836432</v>
      </c>
      <c r="C4509" s="90">
        <v>20</v>
      </c>
      <c r="D4509" s="90">
        <v>207035</v>
      </c>
      <c r="E4509" s="94">
        <v>43637</v>
      </c>
      <c r="F4509" s="26">
        <v>207035300043</v>
      </c>
      <c r="G4509" s="90">
        <v>300043</v>
      </c>
      <c r="H4509" s="90">
        <v>15.98</v>
      </c>
      <c r="I4509" s="90">
        <v>15.98</v>
      </c>
      <c r="J4509" s="90" t="s">
        <v>10509</v>
      </c>
      <c r="K4509" s="90">
        <v>535</v>
      </c>
      <c r="L4509" s="90" t="s">
        <v>10512</v>
      </c>
    </row>
    <row r="4510" spans="1:12" hidden="1" outlineLevel="2" x14ac:dyDescent="0.25">
      <c r="A4510" s="90">
        <v>3</v>
      </c>
      <c r="B4510" s="26">
        <v>930836432</v>
      </c>
      <c r="C4510" s="90">
        <v>20</v>
      </c>
      <c r="D4510" s="90">
        <v>209659</v>
      </c>
      <c r="E4510" s="94">
        <v>43669</v>
      </c>
      <c r="F4510" s="26">
        <v>209659302608</v>
      </c>
      <c r="G4510" s="90">
        <v>302608</v>
      </c>
      <c r="H4510" s="90">
        <v>0.06</v>
      </c>
      <c r="I4510" s="90">
        <v>0.06</v>
      </c>
      <c r="J4510" s="90" t="s">
        <v>10509</v>
      </c>
      <c r="K4510" s="90">
        <v>504</v>
      </c>
      <c r="L4510" s="90" t="s">
        <v>10512</v>
      </c>
    </row>
    <row r="4511" spans="1:12" hidden="1" outlineLevel="2" x14ac:dyDescent="0.25">
      <c r="A4511" s="90">
        <v>3</v>
      </c>
      <c r="B4511" s="26">
        <v>930836432</v>
      </c>
      <c r="C4511" s="90">
        <v>20</v>
      </c>
      <c r="D4511" s="90">
        <v>217421</v>
      </c>
      <c r="E4511" s="94">
        <v>43759</v>
      </c>
      <c r="F4511" s="26">
        <v>217421310006</v>
      </c>
      <c r="G4511" s="90">
        <v>310006</v>
      </c>
      <c r="H4511" s="90">
        <v>1.97</v>
      </c>
      <c r="I4511" s="90">
        <v>1.97</v>
      </c>
      <c r="J4511" s="90" t="s">
        <v>10509</v>
      </c>
      <c r="K4511" s="90">
        <v>412</v>
      </c>
      <c r="L4511" s="90" t="s">
        <v>10512</v>
      </c>
    </row>
    <row r="4512" spans="1:12" hidden="1" outlineLevel="2" x14ac:dyDescent="0.25">
      <c r="A4512" s="90">
        <v>3</v>
      </c>
      <c r="B4512" s="26">
        <v>930836432</v>
      </c>
      <c r="C4512" s="90">
        <v>20</v>
      </c>
      <c r="D4512" s="90">
        <v>220332</v>
      </c>
      <c r="E4512" s="94">
        <v>43790</v>
      </c>
      <c r="F4512" s="26">
        <v>220332312766</v>
      </c>
      <c r="G4512" s="90">
        <v>312766</v>
      </c>
      <c r="H4512" s="90">
        <v>1.77</v>
      </c>
      <c r="I4512" s="90">
        <v>1.77</v>
      </c>
      <c r="J4512" s="90" t="s">
        <v>10509</v>
      </c>
      <c r="K4512" s="90">
        <v>382</v>
      </c>
      <c r="L4512" s="90" t="s">
        <v>10512</v>
      </c>
    </row>
    <row r="4513" spans="1:12" hidden="1" outlineLevel="2" x14ac:dyDescent="0.25">
      <c r="A4513" s="90">
        <v>3</v>
      </c>
      <c r="B4513" s="26">
        <v>930836432</v>
      </c>
      <c r="C4513" s="90">
        <v>20</v>
      </c>
      <c r="D4513" s="90">
        <v>223164</v>
      </c>
      <c r="E4513" s="94">
        <v>43822</v>
      </c>
      <c r="F4513" s="26">
        <v>223164315440</v>
      </c>
      <c r="G4513" s="90">
        <v>315440</v>
      </c>
      <c r="H4513" s="90">
        <v>1.78</v>
      </c>
      <c r="I4513" s="90">
        <v>1.78</v>
      </c>
      <c r="J4513" s="90" t="s">
        <v>10509</v>
      </c>
      <c r="K4513" s="90">
        <v>351</v>
      </c>
      <c r="L4513" s="90" t="s">
        <v>10512</v>
      </c>
    </row>
    <row r="4514" spans="1:12" hidden="1" outlineLevel="2" x14ac:dyDescent="0.25">
      <c r="A4514" s="90">
        <v>3</v>
      </c>
      <c r="B4514" s="26">
        <v>930840608</v>
      </c>
      <c r="C4514" s="90">
        <v>20</v>
      </c>
      <c r="D4514" s="90">
        <v>235153</v>
      </c>
      <c r="E4514" s="94">
        <v>43942</v>
      </c>
      <c r="F4514" s="26">
        <v>235153326633</v>
      </c>
      <c r="G4514" s="90">
        <v>326633</v>
      </c>
      <c r="H4514" s="90">
        <v>2.54</v>
      </c>
      <c r="I4514" s="90">
        <v>2.54</v>
      </c>
      <c r="J4514" s="90" t="s">
        <v>10509</v>
      </c>
      <c r="K4514" s="90">
        <v>230</v>
      </c>
      <c r="L4514" s="90" t="s">
        <v>10512</v>
      </c>
    </row>
    <row r="4515" spans="1:12" hidden="1" outlineLevel="2" x14ac:dyDescent="0.25">
      <c r="A4515" s="90">
        <v>3</v>
      </c>
      <c r="B4515" s="26">
        <v>930840608</v>
      </c>
      <c r="C4515" s="90">
        <v>20</v>
      </c>
      <c r="D4515" s="90">
        <v>238120</v>
      </c>
      <c r="E4515" s="94">
        <v>43972</v>
      </c>
      <c r="F4515" s="26">
        <v>238120329398</v>
      </c>
      <c r="G4515" s="90">
        <v>329398</v>
      </c>
      <c r="H4515" s="90">
        <v>1.69</v>
      </c>
      <c r="I4515" s="90">
        <v>1.69</v>
      </c>
      <c r="J4515" s="90" t="s">
        <v>10509</v>
      </c>
      <c r="K4515" s="90">
        <v>199</v>
      </c>
      <c r="L4515" s="90" t="s">
        <v>10512</v>
      </c>
    </row>
    <row r="4516" spans="1:12" hidden="1" outlineLevel="2" x14ac:dyDescent="0.25">
      <c r="A4516" s="90">
        <v>3</v>
      </c>
      <c r="B4516" s="26">
        <v>930853890</v>
      </c>
      <c r="C4516" s="90">
        <v>20</v>
      </c>
      <c r="D4516" s="90">
        <v>206569</v>
      </c>
      <c r="E4516" s="94">
        <v>43637</v>
      </c>
      <c r="F4516" s="26">
        <v>206569299594</v>
      </c>
      <c r="G4516" s="90">
        <v>299594</v>
      </c>
      <c r="H4516" s="90">
        <v>1.68</v>
      </c>
      <c r="I4516" s="90">
        <v>1.68</v>
      </c>
      <c r="J4516" s="90" t="s">
        <v>10509</v>
      </c>
      <c r="K4516" s="90">
        <v>535</v>
      </c>
      <c r="L4516" s="90" t="s">
        <v>10512</v>
      </c>
    </row>
    <row r="4517" spans="1:12" hidden="1" outlineLevel="2" x14ac:dyDescent="0.25">
      <c r="A4517" s="90">
        <v>3</v>
      </c>
      <c r="B4517" s="26">
        <v>930853890</v>
      </c>
      <c r="C4517" s="90">
        <v>20</v>
      </c>
      <c r="D4517" s="90">
        <v>209249</v>
      </c>
      <c r="E4517" s="94">
        <v>43669</v>
      </c>
      <c r="F4517" s="26">
        <v>209249302215</v>
      </c>
      <c r="G4517" s="90">
        <v>302215</v>
      </c>
      <c r="H4517" s="90">
        <v>1.68</v>
      </c>
      <c r="I4517" s="90">
        <v>1.68</v>
      </c>
      <c r="J4517" s="90" t="s">
        <v>10509</v>
      </c>
      <c r="K4517" s="90">
        <v>504</v>
      </c>
      <c r="L4517" s="90" t="s">
        <v>10512</v>
      </c>
    </row>
    <row r="4518" spans="1:12" hidden="1" outlineLevel="2" x14ac:dyDescent="0.25">
      <c r="A4518" s="90">
        <v>3</v>
      </c>
      <c r="B4518" s="26">
        <v>930859103</v>
      </c>
      <c r="C4518" s="90">
        <v>20</v>
      </c>
      <c r="D4518" s="90">
        <v>182311</v>
      </c>
      <c r="E4518" s="94">
        <v>43335</v>
      </c>
      <c r="F4518" s="26">
        <v>182311275477</v>
      </c>
      <c r="G4518" s="90">
        <v>275477</v>
      </c>
      <c r="H4518" s="90">
        <v>1.68</v>
      </c>
      <c r="I4518" s="90">
        <v>1.68</v>
      </c>
      <c r="J4518" s="90" t="s">
        <v>10509</v>
      </c>
      <c r="K4518" s="90">
        <v>838</v>
      </c>
      <c r="L4518" s="90" t="s">
        <v>10512</v>
      </c>
    </row>
    <row r="4519" spans="1:12" hidden="1" outlineLevel="2" x14ac:dyDescent="0.25">
      <c r="A4519" s="90">
        <v>3</v>
      </c>
      <c r="B4519" s="26">
        <v>930859103</v>
      </c>
      <c r="C4519" s="90">
        <v>20</v>
      </c>
      <c r="D4519" s="90">
        <v>184490</v>
      </c>
      <c r="E4519" s="94">
        <v>43364</v>
      </c>
      <c r="F4519" s="26">
        <v>184490277651</v>
      </c>
      <c r="G4519" s="90">
        <v>277651</v>
      </c>
      <c r="H4519" s="90">
        <v>1.68</v>
      </c>
      <c r="I4519" s="90">
        <v>1.68</v>
      </c>
      <c r="J4519" s="90" t="s">
        <v>10509</v>
      </c>
      <c r="K4519" s="90">
        <v>808</v>
      </c>
      <c r="L4519" s="90" t="s">
        <v>10512</v>
      </c>
    </row>
    <row r="4520" spans="1:12" hidden="1" outlineLevel="2" x14ac:dyDescent="0.25">
      <c r="A4520" s="90">
        <v>3</v>
      </c>
      <c r="B4520" s="26">
        <v>930869490</v>
      </c>
      <c r="C4520" s="90">
        <v>20</v>
      </c>
      <c r="D4520" s="90">
        <v>229556</v>
      </c>
      <c r="E4520" s="94">
        <v>43882</v>
      </c>
      <c r="F4520" s="26">
        <v>229556321460</v>
      </c>
      <c r="G4520" s="90">
        <v>321460</v>
      </c>
      <c r="H4520" s="90">
        <v>2</v>
      </c>
      <c r="I4520" s="90">
        <v>2</v>
      </c>
      <c r="J4520" s="90" t="s">
        <v>10509</v>
      </c>
      <c r="K4520" s="90">
        <v>291</v>
      </c>
      <c r="L4520" s="90" t="s">
        <v>10512</v>
      </c>
    </row>
    <row r="4521" spans="1:12" hidden="1" outlineLevel="2" x14ac:dyDescent="0.25">
      <c r="A4521" s="90">
        <v>3</v>
      </c>
      <c r="B4521" s="26">
        <v>930869490</v>
      </c>
      <c r="C4521" s="90">
        <v>20</v>
      </c>
      <c r="D4521" s="90">
        <v>232514</v>
      </c>
      <c r="E4521" s="94">
        <v>43913</v>
      </c>
      <c r="F4521" s="26">
        <v>232514324212</v>
      </c>
      <c r="G4521" s="90">
        <v>324212</v>
      </c>
      <c r="H4521" s="90">
        <v>1.86</v>
      </c>
      <c r="I4521" s="90">
        <v>1.86</v>
      </c>
      <c r="J4521" s="90" t="s">
        <v>10509</v>
      </c>
      <c r="K4521" s="90">
        <v>260</v>
      </c>
      <c r="L4521" s="90" t="s">
        <v>10512</v>
      </c>
    </row>
    <row r="4522" spans="1:12" hidden="1" outlineLevel="2" x14ac:dyDescent="0.25">
      <c r="A4522" s="90">
        <v>3</v>
      </c>
      <c r="B4522" s="26">
        <v>930869490</v>
      </c>
      <c r="C4522" s="90">
        <v>20</v>
      </c>
      <c r="D4522" s="90">
        <v>238482</v>
      </c>
      <c r="E4522" s="94">
        <v>43972</v>
      </c>
      <c r="F4522" s="26">
        <v>238482329756</v>
      </c>
      <c r="G4522" s="90">
        <v>329756</v>
      </c>
      <c r="H4522" s="90">
        <v>1.9</v>
      </c>
      <c r="I4522" s="90">
        <v>1.9</v>
      </c>
      <c r="J4522" s="90" t="s">
        <v>10509</v>
      </c>
      <c r="K4522" s="90">
        <v>199</v>
      </c>
      <c r="L4522" s="90" t="s">
        <v>10512</v>
      </c>
    </row>
    <row r="4523" spans="1:12" hidden="1" outlineLevel="2" x14ac:dyDescent="0.25">
      <c r="A4523" s="90">
        <v>3</v>
      </c>
      <c r="B4523" s="26">
        <v>930882394</v>
      </c>
      <c r="C4523" s="90">
        <v>20</v>
      </c>
      <c r="D4523" s="90">
        <v>228863</v>
      </c>
      <c r="E4523" s="94">
        <v>43882</v>
      </c>
      <c r="F4523" s="26">
        <v>228863320772</v>
      </c>
      <c r="G4523" s="90">
        <v>320772</v>
      </c>
      <c r="H4523" s="90">
        <v>2.63</v>
      </c>
      <c r="I4523" s="90">
        <v>2.63</v>
      </c>
      <c r="J4523" s="90" t="s">
        <v>10509</v>
      </c>
      <c r="K4523" s="90">
        <v>291</v>
      </c>
      <c r="L4523" s="90" t="s">
        <v>10512</v>
      </c>
    </row>
    <row r="4524" spans="1:12" hidden="1" outlineLevel="2" x14ac:dyDescent="0.25">
      <c r="A4524" s="90">
        <v>3</v>
      </c>
      <c r="B4524" s="26">
        <v>930882394</v>
      </c>
      <c r="C4524" s="90">
        <v>20</v>
      </c>
      <c r="D4524" s="90">
        <v>231819</v>
      </c>
      <c r="E4524" s="94">
        <v>43913</v>
      </c>
      <c r="F4524" s="26">
        <v>231819323522</v>
      </c>
      <c r="G4524" s="90">
        <v>323522</v>
      </c>
      <c r="H4524" s="90">
        <v>2.97</v>
      </c>
      <c r="I4524" s="90">
        <v>2.97</v>
      </c>
      <c r="J4524" s="90" t="s">
        <v>10509</v>
      </c>
      <c r="K4524" s="90">
        <v>260</v>
      </c>
      <c r="L4524" s="90" t="s">
        <v>10512</v>
      </c>
    </row>
    <row r="4525" spans="1:12" hidden="1" outlineLevel="2" x14ac:dyDescent="0.25">
      <c r="A4525" s="90">
        <v>3</v>
      </c>
      <c r="B4525" s="26">
        <v>930893326</v>
      </c>
      <c r="C4525" s="90">
        <v>20</v>
      </c>
      <c r="D4525" s="90">
        <v>208283</v>
      </c>
      <c r="E4525" s="94">
        <v>43669</v>
      </c>
      <c r="F4525" s="26">
        <v>208283301251</v>
      </c>
      <c r="G4525" s="90">
        <v>301251</v>
      </c>
      <c r="H4525" s="90">
        <v>3.66</v>
      </c>
      <c r="I4525" s="90">
        <v>3.66</v>
      </c>
      <c r="J4525" s="90" t="s">
        <v>10509</v>
      </c>
      <c r="K4525" s="90">
        <v>504</v>
      </c>
      <c r="L4525" s="90" t="s">
        <v>10512</v>
      </c>
    </row>
    <row r="4526" spans="1:12" hidden="1" outlineLevel="2" x14ac:dyDescent="0.25">
      <c r="A4526" s="90">
        <v>3</v>
      </c>
      <c r="B4526" s="26">
        <v>930893326</v>
      </c>
      <c r="C4526" s="90">
        <v>20</v>
      </c>
      <c r="D4526" s="90">
        <v>211055</v>
      </c>
      <c r="E4526" s="94">
        <v>43699</v>
      </c>
      <c r="F4526" s="26">
        <v>211055303914</v>
      </c>
      <c r="G4526" s="90">
        <v>303914</v>
      </c>
      <c r="H4526" s="90">
        <v>3.16</v>
      </c>
      <c r="I4526" s="90">
        <v>3.16</v>
      </c>
      <c r="J4526" s="90" t="s">
        <v>10509</v>
      </c>
      <c r="K4526" s="90">
        <v>473</v>
      </c>
      <c r="L4526" s="90" t="s">
        <v>10512</v>
      </c>
    </row>
    <row r="4527" spans="1:12" hidden="1" outlineLevel="2" x14ac:dyDescent="0.25">
      <c r="A4527" s="90">
        <v>3</v>
      </c>
      <c r="B4527" s="26">
        <v>930893326</v>
      </c>
      <c r="C4527" s="90">
        <v>20</v>
      </c>
      <c r="D4527" s="90">
        <v>213956</v>
      </c>
      <c r="E4527" s="94">
        <v>43731</v>
      </c>
      <c r="F4527" s="26">
        <v>213956306674</v>
      </c>
      <c r="G4527" s="90">
        <v>306674</v>
      </c>
      <c r="H4527" s="90">
        <v>1.68</v>
      </c>
      <c r="I4527" s="90">
        <v>1.68</v>
      </c>
      <c r="J4527" s="90" t="s">
        <v>10509</v>
      </c>
      <c r="K4527" s="90">
        <v>443</v>
      </c>
      <c r="L4527" s="90" t="s">
        <v>10512</v>
      </c>
    </row>
    <row r="4528" spans="1:12" hidden="1" outlineLevel="2" x14ac:dyDescent="0.25">
      <c r="A4528" s="90">
        <v>3</v>
      </c>
      <c r="B4528" s="26">
        <v>930901541</v>
      </c>
      <c r="C4528" s="90">
        <v>20</v>
      </c>
      <c r="D4528" s="90">
        <v>236216</v>
      </c>
      <c r="E4528" s="94">
        <v>43942</v>
      </c>
      <c r="F4528" s="26">
        <v>236216327569</v>
      </c>
      <c r="G4528" s="90">
        <v>327569</v>
      </c>
      <c r="H4528" s="90">
        <v>1.55</v>
      </c>
      <c r="I4528" s="90">
        <v>1.55</v>
      </c>
      <c r="J4528" s="90" t="s">
        <v>10509</v>
      </c>
      <c r="K4528" s="90">
        <v>230</v>
      </c>
      <c r="L4528" s="90" t="s">
        <v>10512</v>
      </c>
    </row>
    <row r="4529" spans="1:12" hidden="1" outlineLevel="2" x14ac:dyDescent="0.25">
      <c r="A4529" s="90">
        <v>3</v>
      </c>
      <c r="B4529" s="26">
        <v>930901541</v>
      </c>
      <c r="C4529" s="90">
        <v>20</v>
      </c>
      <c r="D4529" s="90">
        <v>239215</v>
      </c>
      <c r="E4529" s="94">
        <v>43972</v>
      </c>
      <c r="F4529" s="26">
        <v>239215330365</v>
      </c>
      <c r="G4529" s="90">
        <v>330365</v>
      </c>
      <c r="H4529" s="90">
        <v>0.92</v>
      </c>
      <c r="I4529" s="90">
        <v>0.92</v>
      </c>
      <c r="J4529" s="90" t="s">
        <v>10509</v>
      </c>
      <c r="K4529" s="90">
        <v>199</v>
      </c>
      <c r="L4529" s="90" t="s">
        <v>10512</v>
      </c>
    </row>
    <row r="4530" spans="1:12" hidden="1" outlineLevel="2" x14ac:dyDescent="0.25">
      <c r="A4530" s="90">
        <v>3</v>
      </c>
      <c r="B4530" s="26">
        <v>930917984</v>
      </c>
      <c r="C4530" s="90">
        <v>20</v>
      </c>
      <c r="D4530" s="90">
        <v>211716</v>
      </c>
      <c r="E4530" s="94">
        <v>43699</v>
      </c>
      <c r="F4530" s="26">
        <v>211716304575</v>
      </c>
      <c r="G4530" s="90">
        <v>304575</v>
      </c>
      <c r="H4530" s="90">
        <v>1.68</v>
      </c>
      <c r="I4530" s="90">
        <v>1.68</v>
      </c>
      <c r="J4530" s="90" t="s">
        <v>10509</v>
      </c>
      <c r="K4530" s="90">
        <v>473</v>
      </c>
      <c r="L4530" s="90" t="s">
        <v>10512</v>
      </c>
    </row>
    <row r="4531" spans="1:12" hidden="1" outlineLevel="2" x14ac:dyDescent="0.25">
      <c r="A4531" s="90">
        <v>3</v>
      </c>
      <c r="B4531" s="26">
        <v>930919881</v>
      </c>
      <c r="C4531" s="90">
        <v>20</v>
      </c>
      <c r="D4531" s="90">
        <v>174114</v>
      </c>
      <c r="E4531" s="94">
        <v>43214</v>
      </c>
      <c r="F4531" s="26">
        <v>174114267295</v>
      </c>
      <c r="G4531" s="90">
        <v>267295</v>
      </c>
      <c r="H4531" s="90">
        <v>1.68</v>
      </c>
      <c r="I4531" s="90">
        <v>1.68</v>
      </c>
      <c r="J4531" s="90" t="s">
        <v>10509</v>
      </c>
      <c r="K4531" s="90">
        <v>961</v>
      </c>
      <c r="L4531" s="90" t="s">
        <v>10512</v>
      </c>
    </row>
    <row r="4532" spans="1:12" hidden="1" outlineLevel="2" x14ac:dyDescent="0.25">
      <c r="A4532" s="90">
        <v>3</v>
      </c>
      <c r="B4532" s="26">
        <v>930919881</v>
      </c>
      <c r="C4532" s="90">
        <v>20</v>
      </c>
      <c r="D4532" s="90">
        <v>175961</v>
      </c>
      <c r="E4532" s="94">
        <v>43243</v>
      </c>
      <c r="F4532" s="26">
        <v>175961269138</v>
      </c>
      <c r="G4532" s="90">
        <v>269138</v>
      </c>
      <c r="H4532" s="90">
        <v>1.68</v>
      </c>
      <c r="I4532" s="90">
        <v>1.68</v>
      </c>
      <c r="J4532" s="90" t="s">
        <v>10509</v>
      </c>
      <c r="K4532" s="90">
        <v>930</v>
      </c>
      <c r="L4532" s="90" t="s">
        <v>10512</v>
      </c>
    </row>
    <row r="4533" spans="1:12" hidden="1" outlineLevel="2" x14ac:dyDescent="0.25">
      <c r="A4533" s="90">
        <v>3</v>
      </c>
      <c r="B4533" s="26">
        <v>930943683</v>
      </c>
      <c r="C4533" s="90">
        <v>20</v>
      </c>
      <c r="D4533" s="90">
        <v>201728</v>
      </c>
      <c r="E4533" s="94">
        <v>43578</v>
      </c>
      <c r="F4533" s="26">
        <v>201728294810</v>
      </c>
      <c r="G4533" s="90">
        <v>294810</v>
      </c>
      <c r="H4533" s="90">
        <v>11.94</v>
      </c>
      <c r="I4533" s="90">
        <v>11.94</v>
      </c>
      <c r="J4533" s="90" t="s">
        <v>10509</v>
      </c>
      <c r="K4533" s="90">
        <v>596</v>
      </c>
      <c r="L4533" s="90" t="s">
        <v>10512</v>
      </c>
    </row>
    <row r="4534" spans="1:12" hidden="1" outlineLevel="2" x14ac:dyDescent="0.25">
      <c r="A4534" s="90">
        <v>3</v>
      </c>
      <c r="B4534" s="26">
        <v>930943683</v>
      </c>
      <c r="C4534" s="90">
        <v>20</v>
      </c>
      <c r="D4534" s="90">
        <v>204227</v>
      </c>
      <c r="E4534" s="94">
        <v>43607</v>
      </c>
      <c r="F4534" s="26">
        <v>204227297287</v>
      </c>
      <c r="G4534" s="90">
        <v>297287</v>
      </c>
      <c r="H4534" s="90">
        <v>63.54</v>
      </c>
      <c r="I4534" s="90">
        <v>63.54</v>
      </c>
      <c r="J4534" s="90" t="s">
        <v>10509</v>
      </c>
      <c r="K4534" s="90">
        <v>565</v>
      </c>
      <c r="L4534" s="90" t="s">
        <v>10512</v>
      </c>
    </row>
    <row r="4535" spans="1:12" hidden="1" outlineLevel="2" x14ac:dyDescent="0.25">
      <c r="A4535" s="90">
        <v>3</v>
      </c>
      <c r="B4535" s="26">
        <v>930943683</v>
      </c>
      <c r="C4535" s="90">
        <v>20</v>
      </c>
      <c r="D4535" s="90">
        <v>206836</v>
      </c>
      <c r="E4535" s="94">
        <v>43637</v>
      </c>
      <c r="F4535" s="26">
        <v>206836299859</v>
      </c>
      <c r="G4535" s="90">
        <v>299859</v>
      </c>
      <c r="H4535" s="90">
        <v>38.85</v>
      </c>
      <c r="I4535" s="90">
        <v>38.85</v>
      </c>
      <c r="J4535" s="90" t="s">
        <v>10509</v>
      </c>
      <c r="K4535" s="90">
        <v>535</v>
      </c>
      <c r="L4535" s="90" t="s">
        <v>10512</v>
      </c>
    </row>
    <row r="4536" spans="1:12" hidden="1" outlineLevel="2" x14ac:dyDescent="0.25">
      <c r="A4536" s="90">
        <v>3</v>
      </c>
      <c r="B4536" s="26">
        <v>930973656</v>
      </c>
      <c r="C4536" s="90">
        <v>20</v>
      </c>
      <c r="D4536" s="90">
        <v>217247</v>
      </c>
      <c r="E4536" s="94">
        <v>43759</v>
      </c>
      <c r="F4536" s="26">
        <v>217247309832</v>
      </c>
      <c r="G4536" s="90">
        <v>309832</v>
      </c>
      <c r="H4536" s="90">
        <v>1.68</v>
      </c>
      <c r="I4536" s="90">
        <v>1.68</v>
      </c>
      <c r="J4536" s="90" t="s">
        <v>10509</v>
      </c>
      <c r="K4536" s="90">
        <v>412</v>
      </c>
      <c r="L4536" s="90" t="s">
        <v>10512</v>
      </c>
    </row>
    <row r="4537" spans="1:12" hidden="1" outlineLevel="2" x14ac:dyDescent="0.25">
      <c r="A4537" s="90">
        <v>3</v>
      </c>
      <c r="B4537" s="26">
        <v>930981774</v>
      </c>
      <c r="C4537" s="90">
        <v>20</v>
      </c>
      <c r="D4537" s="90">
        <v>180130</v>
      </c>
      <c r="E4537" s="94">
        <v>43305</v>
      </c>
      <c r="F4537" s="26">
        <v>180130273300</v>
      </c>
      <c r="G4537" s="90">
        <v>273300</v>
      </c>
      <c r="H4537" s="90">
        <v>1.68</v>
      </c>
      <c r="I4537" s="90">
        <v>1.68</v>
      </c>
      <c r="J4537" s="90" t="s">
        <v>10509</v>
      </c>
      <c r="K4537" s="90">
        <v>869</v>
      </c>
      <c r="L4537" s="90" t="s">
        <v>10512</v>
      </c>
    </row>
    <row r="4538" spans="1:12" hidden="1" outlineLevel="2" x14ac:dyDescent="0.25">
      <c r="A4538" s="90">
        <v>3</v>
      </c>
      <c r="B4538" s="26">
        <v>930994025</v>
      </c>
      <c r="C4538" s="90">
        <v>20</v>
      </c>
      <c r="D4538" s="90">
        <v>232942</v>
      </c>
      <c r="E4538" s="94">
        <v>43913</v>
      </c>
      <c r="F4538" s="26">
        <v>232942324552</v>
      </c>
      <c r="G4538" s="90">
        <v>324552</v>
      </c>
      <c r="H4538" s="90">
        <v>2.5</v>
      </c>
      <c r="I4538" s="90">
        <v>2.5</v>
      </c>
      <c r="J4538" s="90" t="s">
        <v>10509</v>
      </c>
      <c r="K4538" s="90">
        <v>260</v>
      </c>
      <c r="L4538" s="90" t="s">
        <v>10512</v>
      </c>
    </row>
    <row r="4539" spans="1:12" hidden="1" outlineLevel="2" x14ac:dyDescent="0.25">
      <c r="A4539" s="90">
        <v>3</v>
      </c>
      <c r="B4539" s="26">
        <v>930994025</v>
      </c>
      <c r="C4539" s="90">
        <v>20</v>
      </c>
      <c r="D4539" s="90">
        <v>238917</v>
      </c>
      <c r="E4539" s="94">
        <v>43972</v>
      </c>
      <c r="F4539" s="26">
        <v>238917330104</v>
      </c>
      <c r="G4539" s="90">
        <v>330104</v>
      </c>
      <c r="H4539" s="90">
        <v>2.11</v>
      </c>
      <c r="I4539" s="90">
        <v>2.11</v>
      </c>
      <c r="J4539" s="90" t="s">
        <v>10509</v>
      </c>
      <c r="K4539" s="90">
        <v>199</v>
      </c>
      <c r="L4539" s="90" t="s">
        <v>10512</v>
      </c>
    </row>
    <row r="4540" spans="1:12" hidden="1" outlineLevel="2" x14ac:dyDescent="0.25">
      <c r="A4540" s="90">
        <v>3</v>
      </c>
      <c r="B4540" s="26">
        <v>931004170</v>
      </c>
      <c r="C4540" s="90">
        <v>20</v>
      </c>
      <c r="D4540" s="90">
        <v>230282</v>
      </c>
      <c r="E4540" s="94">
        <v>43882</v>
      </c>
      <c r="F4540" s="26">
        <v>230282322059</v>
      </c>
      <c r="G4540" s="90">
        <v>322059</v>
      </c>
      <c r="H4540" s="90">
        <v>12.56</v>
      </c>
      <c r="I4540" s="90">
        <v>12.56</v>
      </c>
      <c r="J4540" s="90" t="s">
        <v>10509</v>
      </c>
      <c r="K4540" s="90">
        <v>291</v>
      </c>
      <c r="L4540" s="90" t="s">
        <v>10512</v>
      </c>
    </row>
    <row r="4541" spans="1:12" hidden="1" outlineLevel="2" x14ac:dyDescent="0.25">
      <c r="A4541" s="90">
        <v>3</v>
      </c>
      <c r="B4541" s="26">
        <v>931004170</v>
      </c>
      <c r="C4541" s="90">
        <v>20</v>
      </c>
      <c r="D4541" s="90">
        <v>233226</v>
      </c>
      <c r="E4541" s="94">
        <v>43913</v>
      </c>
      <c r="F4541" s="26">
        <v>233226324799</v>
      </c>
      <c r="G4541" s="90">
        <v>324799</v>
      </c>
      <c r="H4541" s="90">
        <v>2.98</v>
      </c>
      <c r="I4541" s="90">
        <v>2.98</v>
      </c>
      <c r="J4541" s="90" t="s">
        <v>10509</v>
      </c>
      <c r="K4541" s="90">
        <v>260</v>
      </c>
      <c r="L4541" s="90" t="s">
        <v>10512</v>
      </c>
    </row>
    <row r="4542" spans="1:12" hidden="1" outlineLevel="2" x14ac:dyDescent="0.25">
      <c r="A4542" s="90">
        <v>3</v>
      </c>
      <c r="B4542" s="26">
        <v>931041065</v>
      </c>
      <c r="C4542" s="90">
        <v>20</v>
      </c>
      <c r="D4542" s="90">
        <v>218642</v>
      </c>
      <c r="E4542" s="94">
        <v>43759</v>
      </c>
      <c r="F4542" s="26">
        <v>218642311128</v>
      </c>
      <c r="G4542" s="90">
        <v>311128</v>
      </c>
      <c r="H4542" s="90">
        <v>47.81</v>
      </c>
      <c r="I4542" s="90">
        <v>47.81</v>
      </c>
      <c r="J4542" s="90" t="s">
        <v>10509</v>
      </c>
      <c r="K4542" s="90">
        <v>412</v>
      </c>
      <c r="L4542" s="90" t="s">
        <v>10512</v>
      </c>
    </row>
    <row r="4543" spans="1:12" hidden="1" outlineLevel="2" x14ac:dyDescent="0.25">
      <c r="A4543" s="90">
        <v>3</v>
      </c>
      <c r="B4543" s="26">
        <v>931041065</v>
      </c>
      <c r="C4543" s="90">
        <v>20</v>
      </c>
      <c r="D4543" s="90">
        <v>221500</v>
      </c>
      <c r="E4543" s="94">
        <v>43790</v>
      </c>
      <c r="F4543" s="26">
        <v>221500313837</v>
      </c>
      <c r="G4543" s="90">
        <v>313837</v>
      </c>
      <c r="H4543" s="90">
        <v>89.64</v>
      </c>
      <c r="I4543" s="90">
        <v>89.64</v>
      </c>
      <c r="J4543" s="90" t="s">
        <v>10509</v>
      </c>
      <c r="K4543" s="90">
        <v>382</v>
      </c>
      <c r="L4543" s="90" t="s">
        <v>10512</v>
      </c>
    </row>
    <row r="4544" spans="1:12" hidden="1" outlineLevel="2" x14ac:dyDescent="0.25">
      <c r="A4544" s="90">
        <v>3</v>
      </c>
      <c r="B4544" s="26">
        <v>931041065</v>
      </c>
      <c r="C4544" s="90">
        <v>20</v>
      </c>
      <c r="D4544" s="90">
        <v>224258</v>
      </c>
      <c r="E4544" s="94">
        <v>43822</v>
      </c>
      <c r="F4544" s="26">
        <v>224258316436</v>
      </c>
      <c r="G4544" s="90">
        <v>316436</v>
      </c>
      <c r="H4544" s="90">
        <v>0.49</v>
      </c>
      <c r="I4544" s="90">
        <v>0.49</v>
      </c>
      <c r="J4544" s="90" t="s">
        <v>10509</v>
      </c>
      <c r="K4544" s="90">
        <v>351</v>
      </c>
      <c r="L4544" s="90" t="s">
        <v>10512</v>
      </c>
    </row>
    <row r="4545" spans="1:12" hidden="1" outlineLevel="2" x14ac:dyDescent="0.25">
      <c r="A4545" s="90">
        <v>3</v>
      </c>
      <c r="B4545" s="26">
        <v>931049266</v>
      </c>
      <c r="C4545" s="90">
        <v>20</v>
      </c>
      <c r="D4545" s="90">
        <v>238681</v>
      </c>
      <c r="E4545" s="94">
        <v>43972</v>
      </c>
      <c r="F4545" s="26">
        <v>238681329929</v>
      </c>
      <c r="G4545" s="90">
        <v>329929</v>
      </c>
      <c r="H4545" s="90">
        <v>13</v>
      </c>
      <c r="I4545" s="90">
        <v>11.24</v>
      </c>
      <c r="J4545" s="90" t="s">
        <v>10509</v>
      </c>
      <c r="K4545" s="90">
        <v>199</v>
      </c>
      <c r="L4545" s="90" t="s">
        <v>10512</v>
      </c>
    </row>
    <row r="4546" spans="1:12" hidden="1" outlineLevel="2" x14ac:dyDescent="0.25">
      <c r="A4546" s="90">
        <v>3</v>
      </c>
      <c r="B4546" s="26">
        <v>931097950</v>
      </c>
      <c r="C4546" s="90">
        <v>20</v>
      </c>
      <c r="D4546" s="90">
        <v>172659</v>
      </c>
      <c r="E4546" s="94">
        <v>43185</v>
      </c>
      <c r="F4546" s="26">
        <v>172659264306</v>
      </c>
      <c r="G4546" s="90">
        <v>264306</v>
      </c>
      <c r="H4546" s="90">
        <v>19.940000000000001</v>
      </c>
      <c r="I4546" s="90">
        <v>19.940000000000001</v>
      </c>
      <c r="J4546" s="90" t="s">
        <v>10509</v>
      </c>
      <c r="K4546" s="90">
        <v>991</v>
      </c>
      <c r="L4546" s="90" t="s">
        <v>10512</v>
      </c>
    </row>
    <row r="4547" spans="1:12" hidden="1" outlineLevel="2" x14ac:dyDescent="0.25">
      <c r="A4547" s="90">
        <v>3</v>
      </c>
      <c r="B4547" s="26">
        <v>931097950</v>
      </c>
      <c r="C4547" s="90">
        <v>20</v>
      </c>
      <c r="D4547" s="90">
        <v>174470</v>
      </c>
      <c r="E4547" s="94">
        <v>43214</v>
      </c>
      <c r="F4547" s="26">
        <v>174470267651</v>
      </c>
      <c r="G4547" s="90">
        <v>267651</v>
      </c>
      <c r="H4547" s="90">
        <v>46.97</v>
      </c>
      <c r="I4547" s="90">
        <v>46.97</v>
      </c>
      <c r="J4547" s="90" t="s">
        <v>10509</v>
      </c>
      <c r="K4547" s="90">
        <v>961</v>
      </c>
      <c r="L4547" s="90" t="s">
        <v>10512</v>
      </c>
    </row>
    <row r="4548" spans="1:12" hidden="1" outlineLevel="2" x14ac:dyDescent="0.25">
      <c r="A4548" s="90">
        <v>3</v>
      </c>
      <c r="B4548" s="26">
        <v>931112833</v>
      </c>
      <c r="C4548" s="90">
        <v>20</v>
      </c>
      <c r="D4548" s="90">
        <v>176601</v>
      </c>
      <c r="E4548" s="94">
        <v>43243</v>
      </c>
      <c r="F4548" s="26">
        <v>176601269778</v>
      </c>
      <c r="G4548" s="90">
        <v>269778</v>
      </c>
      <c r="H4548" s="90">
        <v>0.96</v>
      </c>
      <c r="I4548" s="90">
        <v>0.96</v>
      </c>
      <c r="J4548" s="90" t="s">
        <v>10509</v>
      </c>
      <c r="K4548" s="90">
        <v>930</v>
      </c>
      <c r="L4548" s="90" t="s">
        <v>10512</v>
      </c>
    </row>
    <row r="4549" spans="1:12" hidden="1" outlineLevel="2" x14ac:dyDescent="0.25">
      <c r="A4549" s="90">
        <v>3</v>
      </c>
      <c r="B4549" s="26">
        <v>931112833</v>
      </c>
      <c r="C4549" s="90">
        <v>20</v>
      </c>
      <c r="D4549" s="90">
        <v>178590</v>
      </c>
      <c r="E4549" s="94">
        <v>43273</v>
      </c>
      <c r="F4549" s="26">
        <v>178590271764</v>
      </c>
      <c r="G4549" s="90">
        <v>271764</v>
      </c>
      <c r="H4549" s="90">
        <v>0.04</v>
      </c>
      <c r="I4549" s="90">
        <v>0.04</v>
      </c>
      <c r="J4549" s="90" t="s">
        <v>10509</v>
      </c>
      <c r="K4549" s="90">
        <v>900</v>
      </c>
      <c r="L4549" s="90" t="s">
        <v>10512</v>
      </c>
    </row>
    <row r="4550" spans="1:12" hidden="1" outlineLevel="2" x14ac:dyDescent="0.25">
      <c r="A4550" s="90">
        <v>3</v>
      </c>
      <c r="B4550" s="26">
        <v>931112833</v>
      </c>
      <c r="C4550" s="90">
        <v>20</v>
      </c>
      <c r="D4550" s="90">
        <v>180590</v>
      </c>
      <c r="E4550" s="94">
        <v>43305</v>
      </c>
      <c r="F4550" s="26">
        <v>180590273760</v>
      </c>
      <c r="G4550" s="90">
        <v>273760</v>
      </c>
      <c r="H4550" s="90">
        <v>0.19</v>
      </c>
      <c r="I4550" s="90">
        <v>0.19</v>
      </c>
      <c r="J4550" s="90" t="s">
        <v>10509</v>
      </c>
      <c r="K4550" s="90">
        <v>869</v>
      </c>
      <c r="L4550" s="90" t="s">
        <v>10512</v>
      </c>
    </row>
    <row r="4551" spans="1:12" hidden="1" outlineLevel="2" x14ac:dyDescent="0.25">
      <c r="A4551" s="90">
        <v>3</v>
      </c>
      <c r="B4551" s="26">
        <v>931145478</v>
      </c>
      <c r="C4551" s="90">
        <v>20</v>
      </c>
      <c r="D4551" s="90">
        <v>185018</v>
      </c>
      <c r="E4551" s="94">
        <v>43364</v>
      </c>
      <c r="F4551" s="26">
        <v>185018278179</v>
      </c>
      <c r="G4551" s="90">
        <v>278179</v>
      </c>
      <c r="H4551" s="90">
        <v>1.89</v>
      </c>
      <c r="I4551" s="90">
        <v>1.89</v>
      </c>
      <c r="J4551" s="90" t="s">
        <v>10509</v>
      </c>
      <c r="K4551" s="90">
        <v>808</v>
      </c>
      <c r="L4551" s="90" t="s">
        <v>10512</v>
      </c>
    </row>
    <row r="4552" spans="1:12" hidden="1" outlineLevel="2" x14ac:dyDescent="0.25">
      <c r="A4552" s="90">
        <v>3</v>
      </c>
      <c r="B4552" s="26">
        <v>931237622</v>
      </c>
      <c r="C4552" s="90">
        <v>20</v>
      </c>
      <c r="D4552" s="90">
        <v>208682</v>
      </c>
      <c r="E4552" s="94">
        <v>43669</v>
      </c>
      <c r="F4552" s="26">
        <v>208682301650</v>
      </c>
      <c r="G4552" s="90">
        <v>301650</v>
      </c>
      <c r="H4552" s="90">
        <v>1.68</v>
      </c>
      <c r="I4552" s="90">
        <v>1.68</v>
      </c>
      <c r="J4552" s="90" t="s">
        <v>10509</v>
      </c>
      <c r="K4552" s="90">
        <v>504</v>
      </c>
      <c r="L4552" s="90" t="s">
        <v>10512</v>
      </c>
    </row>
    <row r="4553" spans="1:12" hidden="1" outlineLevel="2" x14ac:dyDescent="0.25">
      <c r="A4553" s="90">
        <v>3</v>
      </c>
      <c r="B4553" s="26">
        <v>931237622</v>
      </c>
      <c r="C4553" s="90">
        <v>20</v>
      </c>
      <c r="D4553" s="90">
        <v>214347</v>
      </c>
      <c r="E4553" s="94">
        <v>43731</v>
      </c>
      <c r="F4553" s="26">
        <v>214347307065</v>
      </c>
      <c r="G4553" s="90">
        <v>307065</v>
      </c>
      <c r="H4553" s="90">
        <v>1.68</v>
      </c>
      <c r="I4553" s="90">
        <v>1.68</v>
      </c>
      <c r="J4553" s="90" t="s">
        <v>10509</v>
      </c>
      <c r="K4553" s="90">
        <v>443</v>
      </c>
      <c r="L4553" s="90" t="s">
        <v>10512</v>
      </c>
    </row>
    <row r="4554" spans="1:12" hidden="1" outlineLevel="2" x14ac:dyDescent="0.25">
      <c r="A4554" s="90">
        <v>3</v>
      </c>
      <c r="B4554" s="26">
        <v>931294953</v>
      </c>
      <c r="C4554" s="90">
        <v>20</v>
      </c>
      <c r="D4554" s="90">
        <v>192279</v>
      </c>
      <c r="E4554" s="94">
        <v>43455</v>
      </c>
      <c r="F4554" s="26">
        <v>192279285411</v>
      </c>
      <c r="G4554" s="90">
        <v>285411</v>
      </c>
      <c r="H4554" s="90">
        <v>25.21</v>
      </c>
      <c r="I4554" s="90">
        <v>25.21</v>
      </c>
      <c r="J4554" s="90" t="s">
        <v>10509</v>
      </c>
      <c r="K4554" s="90">
        <v>716</v>
      </c>
      <c r="L4554" s="90" t="s">
        <v>10512</v>
      </c>
    </row>
    <row r="4555" spans="1:12" hidden="1" outlineLevel="2" x14ac:dyDescent="0.25">
      <c r="A4555" s="90">
        <v>3</v>
      </c>
      <c r="B4555" s="26">
        <v>931312938</v>
      </c>
      <c r="C4555" s="90">
        <v>20</v>
      </c>
      <c r="D4555" s="90">
        <v>225971</v>
      </c>
      <c r="E4555" s="94">
        <v>43851</v>
      </c>
      <c r="F4555" s="26">
        <v>225971318072</v>
      </c>
      <c r="G4555" s="90">
        <v>318072</v>
      </c>
      <c r="H4555" s="90">
        <v>3.52</v>
      </c>
      <c r="I4555" s="90">
        <v>3.52</v>
      </c>
      <c r="J4555" s="90" t="s">
        <v>10509</v>
      </c>
      <c r="K4555" s="90">
        <v>320</v>
      </c>
      <c r="L4555" s="90" t="s">
        <v>10512</v>
      </c>
    </row>
    <row r="4556" spans="1:12" hidden="1" outlineLevel="2" x14ac:dyDescent="0.25">
      <c r="A4556" s="90">
        <v>3</v>
      </c>
      <c r="B4556" s="26">
        <v>931312938</v>
      </c>
      <c r="C4556" s="90">
        <v>20</v>
      </c>
      <c r="D4556" s="90">
        <v>228896</v>
      </c>
      <c r="E4556" s="94">
        <v>43882</v>
      </c>
      <c r="F4556" s="26">
        <v>228896320805</v>
      </c>
      <c r="G4556" s="90">
        <v>320805</v>
      </c>
      <c r="H4556" s="90">
        <v>1.7</v>
      </c>
      <c r="I4556" s="90">
        <v>1.7</v>
      </c>
      <c r="J4556" s="90" t="s">
        <v>10509</v>
      </c>
      <c r="K4556" s="90">
        <v>291</v>
      </c>
      <c r="L4556" s="90" t="s">
        <v>10512</v>
      </c>
    </row>
    <row r="4557" spans="1:12" hidden="1" outlineLevel="2" x14ac:dyDescent="0.25">
      <c r="A4557" s="90">
        <v>3</v>
      </c>
      <c r="B4557" s="26">
        <v>931387179</v>
      </c>
      <c r="C4557" s="90">
        <v>20</v>
      </c>
      <c r="D4557" s="90">
        <v>196743</v>
      </c>
      <c r="E4557" s="94">
        <v>43518</v>
      </c>
      <c r="F4557" s="26">
        <v>196743289854</v>
      </c>
      <c r="G4557" s="90">
        <v>289854</v>
      </c>
      <c r="H4557" s="90">
        <v>1.1200000000000001</v>
      </c>
      <c r="I4557" s="90">
        <v>1.1200000000000001</v>
      </c>
      <c r="J4557" s="90" t="s">
        <v>10509</v>
      </c>
      <c r="K4557" s="90">
        <v>657</v>
      </c>
      <c r="L4557" s="90" t="s">
        <v>10512</v>
      </c>
    </row>
    <row r="4558" spans="1:12" hidden="1" outlineLevel="2" x14ac:dyDescent="0.25">
      <c r="A4558" s="90">
        <v>3</v>
      </c>
      <c r="B4558" s="26">
        <v>931392955</v>
      </c>
      <c r="C4558" s="90">
        <v>20</v>
      </c>
      <c r="D4558" s="90">
        <v>238521</v>
      </c>
      <c r="E4558" s="94">
        <v>43972</v>
      </c>
      <c r="F4558" s="26">
        <v>238521329792</v>
      </c>
      <c r="G4558" s="90">
        <v>329792</v>
      </c>
      <c r="H4558" s="90">
        <v>2.6</v>
      </c>
      <c r="I4558" s="90">
        <v>2.6</v>
      </c>
      <c r="J4558" s="90" t="s">
        <v>10509</v>
      </c>
      <c r="K4558" s="90">
        <v>199</v>
      </c>
      <c r="L4558" s="90" t="s">
        <v>10512</v>
      </c>
    </row>
    <row r="4559" spans="1:12" hidden="1" outlineLevel="2" x14ac:dyDescent="0.25">
      <c r="A4559" s="90">
        <v>3</v>
      </c>
      <c r="B4559" s="26">
        <v>931479307</v>
      </c>
      <c r="C4559" s="90">
        <v>20</v>
      </c>
      <c r="D4559" s="90">
        <v>191242</v>
      </c>
      <c r="E4559" s="94">
        <v>43455</v>
      </c>
      <c r="F4559" s="26">
        <v>191242284376</v>
      </c>
      <c r="G4559" s="90">
        <v>284376</v>
      </c>
      <c r="H4559" s="90">
        <v>1.68</v>
      </c>
      <c r="I4559" s="90">
        <v>1.68</v>
      </c>
      <c r="J4559" s="90" t="s">
        <v>10509</v>
      </c>
      <c r="K4559" s="90">
        <v>716</v>
      </c>
      <c r="L4559" s="90" t="s">
        <v>10512</v>
      </c>
    </row>
    <row r="4560" spans="1:12" hidden="1" outlineLevel="2" x14ac:dyDescent="0.25">
      <c r="A4560" s="90">
        <v>3</v>
      </c>
      <c r="B4560" s="26">
        <v>931491864001</v>
      </c>
      <c r="C4560" s="90">
        <v>20</v>
      </c>
      <c r="D4560" s="90">
        <v>230902</v>
      </c>
      <c r="E4560" s="94">
        <v>43892</v>
      </c>
      <c r="F4560" s="26">
        <v>230902322608</v>
      </c>
      <c r="G4560" s="90">
        <v>322608</v>
      </c>
      <c r="H4560" s="90">
        <v>0.12</v>
      </c>
      <c r="I4560" s="90">
        <v>0.12</v>
      </c>
      <c r="J4560" s="90" t="s">
        <v>10509</v>
      </c>
      <c r="K4560" s="90">
        <v>291</v>
      </c>
      <c r="L4560" s="90" t="s">
        <v>10512</v>
      </c>
    </row>
    <row r="4561" spans="1:12" hidden="1" outlineLevel="2" x14ac:dyDescent="0.25">
      <c r="A4561" s="90">
        <v>3</v>
      </c>
      <c r="B4561" s="26">
        <v>931526560</v>
      </c>
      <c r="C4561" s="90">
        <v>20</v>
      </c>
      <c r="D4561" s="90">
        <v>196873</v>
      </c>
      <c r="E4561" s="94">
        <v>43518</v>
      </c>
      <c r="F4561" s="26">
        <v>196873289984</v>
      </c>
      <c r="G4561" s="90">
        <v>289984</v>
      </c>
      <c r="H4561" s="90">
        <v>0.67</v>
      </c>
      <c r="I4561" s="90">
        <v>0.67</v>
      </c>
      <c r="J4561" s="90" t="s">
        <v>10509</v>
      </c>
      <c r="K4561" s="90">
        <v>657</v>
      </c>
      <c r="L4561" s="90" t="s">
        <v>10512</v>
      </c>
    </row>
    <row r="4562" spans="1:12" hidden="1" outlineLevel="2" x14ac:dyDescent="0.25">
      <c r="A4562" s="90">
        <v>3</v>
      </c>
      <c r="B4562" s="26">
        <v>931545776</v>
      </c>
      <c r="C4562" s="90">
        <v>20</v>
      </c>
      <c r="D4562" s="90">
        <v>188738</v>
      </c>
      <c r="E4562" s="94">
        <v>43426</v>
      </c>
      <c r="F4562" s="26">
        <v>188738281884</v>
      </c>
      <c r="G4562" s="90">
        <v>281884</v>
      </c>
      <c r="H4562" s="90">
        <v>2.78</v>
      </c>
      <c r="I4562" s="90">
        <v>2.13</v>
      </c>
      <c r="J4562" s="90" t="s">
        <v>10509</v>
      </c>
      <c r="K4562" s="90">
        <v>747</v>
      </c>
      <c r="L4562" s="90" t="s">
        <v>10512</v>
      </c>
    </row>
    <row r="4563" spans="1:12" hidden="1" outlineLevel="2" x14ac:dyDescent="0.25">
      <c r="A4563" s="90">
        <v>3</v>
      </c>
      <c r="B4563" s="26">
        <v>931621486</v>
      </c>
      <c r="C4563" s="90">
        <v>20</v>
      </c>
      <c r="D4563" s="90">
        <v>206986</v>
      </c>
      <c r="E4563" s="94">
        <v>43637</v>
      </c>
      <c r="F4563" s="26">
        <v>206986300001</v>
      </c>
      <c r="G4563" s="90">
        <v>300001</v>
      </c>
      <c r="H4563" s="90">
        <v>0.24</v>
      </c>
      <c r="I4563" s="90">
        <v>0.24</v>
      </c>
      <c r="J4563" s="90" t="s">
        <v>10509</v>
      </c>
      <c r="K4563" s="90">
        <v>535</v>
      </c>
      <c r="L4563" s="90" t="s">
        <v>10512</v>
      </c>
    </row>
    <row r="4564" spans="1:12" hidden="1" outlineLevel="2" x14ac:dyDescent="0.25">
      <c r="A4564" s="90">
        <v>3</v>
      </c>
      <c r="B4564" s="26">
        <v>931622955</v>
      </c>
      <c r="C4564" s="90">
        <v>20</v>
      </c>
      <c r="D4564" s="90">
        <v>232463</v>
      </c>
      <c r="E4564" s="94">
        <v>43913</v>
      </c>
      <c r="F4564" s="26">
        <v>232463324163</v>
      </c>
      <c r="G4564" s="90">
        <v>324163</v>
      </c>
      <c r="H4564" s="90">
        <v>2</v>
      </c>
      <c r="I4564" s="90">
        <v>2</v>
      </c>
      <c r="J4564" s="90" t="s">
        <v>10509</v>
      </c>
      <c r="K4564" s="90">
        <v>260</v>
      </c>
      <c r="L4564" s="90" t="s">
        <v>10512</v>
      </c>
    </row>
    <row r="4565" spans="1:12" hidden="1" outlineLevel="2" x14ac:dyDescent="0.25">
      <c r="A4565" s="90">
        <v>3</v>
      </c>
      <c r="B4565" s="26">
        <v>931622955</v>
      </c>
      <c r="C4565" s="90">
        <v>20</v>
      </c>
      <c r="D4565" s="90">
        <v>238430</v>
      </c>
      <c r="E4565" s="94">
        <v>43972</v>
      </c>
      <c r="F4565" s="26">
        <v>238430329706</v>
      </c>
      <c r="G4565" s="90">
        <v>329706</v>
      </c>
      <c r="H4565" s="90">
        <v>1.71</v>
      </c>
      <c r="I4565" s="90">
        <v>1.71</v>
      </c>
      <c r="J4565" s="90" t="s">
        <v>10509</v>
      </c>
      <c r="K4565" s="90">
        <v>199</v>
      </c>
      <c r="L4565" s="90" t="s">
        <v>10512</v>
      </c>
    </row>
    <row r="4566" spans="1:12" hidden="1" outlineLevel="2" x14ac:dyDescent="0.25">
      <c r="A4566" s="90">
        <v>3</v>
      </c>
      <c r="B4566" s="26">
        <v>931707772</v>
      </c>
      <c r="C4566" s="90">
        <v>20</v>
      </c>
      <c r="D4566" s="90">
        <v>229322</v>
      </c>
      <c r="E4566" s="94">
        <v>43882</v>
      </c>
      <c r="F4566" s="26">
        <v>229322321229</v>
      </c>
      <c r="G4566" s="90">
        <v>321229</v>
      </c>
      <c r="H4566" s="90">
        <v>6.96</v>
      </c>
      <c r="I4566" s="90">
        <v>6.96</v>
      </c>
      <c r="J4566" s="90" t="s">
        <v>10509</v>
      </c>
      <c r="K4566" s="90">
        <v>291</v>
      </c>
      <c r="L4566" s="90" t="s">
        <v>10512</v>
      </c>
    </row>
    <row r="4567" spans="1:12" hidden="1" outlineLevel="2" x14ac:dyDescent="0.25">
      <c r="A4567" s="90">
        <v>3</v>
      </c>
      <c r="B4567" s="26">
        <v>931707772</v>
      </c>
      <c r="C4567" s="90">
        <v>20</v>
      </c>
      <c r="D4567" s="90">
        <v>232289</v>
      </c>
      <c r="E4567" s="94">
        <v>43913</v>
      </c>
      <c r="F4567" s="26">
        <v>232289323990</v>
      </c>
      <c r="G4567" s="90">
        <v>323990</v>
      </c>
      <c r="H4567" s="90">
        <v>10.26</v>
      </c>
      <c r="I4567" s="90">
        <v>10.26</v>
      </c>
      <c r="J4567" s="90" t="s">
        <v>10509</v>
      </c>
      <c r="K4567" s="90">
        <v>260</v>
      </c>
      <c r="L4567" s="90" t="s">
        <v>10512</v>
      </c>
    </row>
    <row r="4568" spans="1:12" hidden="1" outlineLevel="2" x14ac:dyDescent="0.25">
      <c r="A4568" s="90">
        <v>3</v>
      </c>
      <c r="B4568" s="26">
        <v>931840896</v>
      </c>
      <c r="C4568" s="90">
        <v>20</v>
      </c>
      <c r="D4568" s="90">
        <v>227208</v>
      </c>
      <c r="E4568" s="94">
        <v>43851</v>
      </c>
      <c r="F4568" s="26">
        <v>227208319197</v>
      </c>
      <c r="G4568" s="90">
        <v>319197</v>
      </c>
      <c r="H4568" s="90">
        <v>11.83</v>
      </c>
      <c r="I4568" s="90">
        <v>11.83</v>
      </c>
      <c r="J4568" s="90" t="s">
        <v>10509</v>
      </c>
      <c r="K4568" s="90">
        <v>320</v>
      </c>
      <c r="L4568" s="90" t="s">
        <v>10512</v>
      </c>
    </row>
    <row r="4569" spans="1:12" hidden="1" outlineLevel="2" x14ac:dyDescent="0.25">
      <c r="A4569" s="90">
        <v>3</v>
      </c>
      <c r="B4569" s="26">
        <v>932016801</v>
      </c>
      <c r="C4569" s="90">
        <v>20</v>
      </c>
      <c r="D4569" s="90">
        <v>239122</v>
      </c>
      <c r="E4569" s="94">
        <v>43972</v>
      </c>
      <c r="F4569" s="26">
        <v>239122330284</v>
      </c>
      <c r="G4569" s="90">
        <v>330284</v>
      </c>
      <c r="H4569" s="90">
        <v>1.68</v>
      </c>
      <c r="I4569" s="90">
        <v>1.68</v>
      </c>
      <c r="J4569" s="90" t="s">
        <v>10509</v>
      </c>
      <c r="K4569" s="90">
        <v>199</v>
      </c>
      <c r="L4569" s="90" t="s">
        <v>10512</v>
      </c>
    </row>
    <row r="4570" spans="1:12" hidden="1" outlineLevel="2" x14ac:dyDescent="0.25">
      <c r="A4570" s="90">
        <v>3</v>
      </c>
      <c r="B4570" s="26">
        <v>932257082</v>
      </c>
      <c r="C4570" s="90">
        <v>20</v>
      </c>
      <c r="D4570" s="90">
        <v>180178</v>
      </c>
      <c r="E4570" s="94">
        <v>43305</v>
      </c>
      <c r="F4570" s="26">
        <v>180178273348</v>
      </c>
      <c r="G4570" s="90">
        <v>273348</v>
      </c>
      <c r="H4570" s="90">
        <v>2.64</v>
      </c>
      <c r="I4570" s="90">
        <v>2.64</v>
      </c>
      <c r="J4570" s="90" t="s">
        <v>10509</v>
      </c>
      <c r="K4570" s="90">
        <v>869</v>
      </c>
      <c r="L4570" s="90" t="s">
        <v>10512</v>
      </c>
    </row>
    <row r="4571" spans="1:12" hidden="1" outlineLevel="2" x14ac:dyDescent="0.25">
      <c r="A4571" s="90">
        <v>3</v>
      </c>
      <c r="B4571" s="26">
        <v>932257082</v>
      </c>
      <c r="C4571" s="90">
        <v>20</v>
      </c>
      <c r="D4571" s="90">
        <v>182275</v>
      </c>
      <c r="E4571" s="94">
        <v>43335</v>
      </c>
      <c r="F4571" s="26">
        <v>182275275441</v>
      </c>
      <c r="G4571" s="90">
        <v>275441</v>
      </c>
      <c r="H4571" s="90">
        <v>7.29</v>
      </c>
      <c r="I4571" s="90">
        <v>7.29</v>
      </c>
      <c r="J4571" s="90" t="s">
        <v>10509</v>
      </c>
      <c r="K4571" s="90">
        <v>838</v>
      </c>
      <c r="L4571" s="90" t="s">
        <v>10512</v>
      </c>
    </row>
    <row r="4572" spans="1:12" hidden="1" outlineLevel="2" x14ac:dyDescent="0.25">
      <c r="A4572" s="90">
        <v>3</v>
      </c>
      <c r="B4572" s="26">
        <v>932296825</v>
      </c>
      <c r="C4572" s="90">
        <v>20</v>
      </c>
      <c r="D4572" s="90">
        <v>169032</v>
      </c>
      <c r="E4572" s="94">
        <v>43124</v>
      </c>
      <c r="F4572" s="26">
        <v>169032260684</v>
      </c>
      <c r="G4572" s="90">
        <v>260684</v>
      </c>
      <c r="H4572" s="90">
        <v>2.15</v>
      </c>
      <c r="I4572" s="90">
        <v>2.15</v>
      </c>
      <c r="J4572" s="90" t="s">
        <v>10509</v>
      </c>
      <c r="K4572" s="90">
        <v>1050</v>
      </c>
      <c r="L4572" s="90" t="s">
        <v>10512</v>
      </c>
    </row>
    <row r="4573" spans="1:12" hidden="1" outlineLevel="2" x14ac:dyDescent="0.25">
      <c r="A4573" s="90">
        <v>3</v>
      </c>
      <c r="B4573" s="26">
        <v>932296825</v>
      </c>
      <c r="C4573" s="90">
        <v>20</v>
      </c>
      <c r="D4573" s="90">
        <v>172393</v>
      </c>
      <c r="E4573" s="94">
        <v>43185</v>
      </c>
      <c r="F4573" s="26">
        <v>172393264040</v>
      </c>
      <c r="G4573" s="90">
        <v>264040</v>
      </c>
      <c r="H4573" s="90">
        <v>1.76</v>
      </c>
      <c r="I4573" s="90">
        <v>1.76</v>
      </c>
      <c r="J4573" s="90" t="s">
        <v>10509</v>
      </c>
      <c r="K4573" s="90">
        <v>991</v>
      </c>
      <c r="L4573" s="90" t="s">
        <v>10512</v>
      </c>
    </row>
    <row r="4574" spans="1:12" hidden="1" outlineLevel="2" x14ac:dyDescent="0.25">
      <c r="A4574" s="90">
        <v>3</v>
      </c>
      <c r="B4574" s="26">
        <v>932912223</v>
      </c>
      <c r="C4574" s="90">
        <v>20</v>
      </c>
      <c r="D4574" s="90">
        <v>173952</v>
      </c>
      <c r="E4574" s="94">
        <v>43214</v>
      </c>
      <c r="F4574" s="26">
        <v>173952267133</v>
      </c>
      <c r="G4574" s="90">
        <v>267133</v>
      </c>
      <c r="H4574" s="90">
        <v>1.68</v>
      </c>
      <c r="I4574" s="90">
        <v>1.68</v>
      </c>
      <c r="J4574" s="90" t="s">
        <v>10509</v>
      </c>
      <c r="K4574" s="90">
        <v>961</v>
      </c>
      <c r="L4574" s="90" t="s">
        <v>10512</v>
      </c>
    </row>
    <row r="4575" spans="1:12" hidden="1" outlineLevel="2" x14ac:dyDescent="0.25">
      <c r="A4575" s="90">
        <v>3</v>
      </c>
      <c r="B4575" s="26">
        <v>940085137</v>
      </c>
      <c r="C4575" s="90">
        <v>20</v>
      </c>
      <c r="D4575" s="90">
        <v>173895</v>
      </c>
      <c r="E4575" s="94">
        <v>43214</v>
      </c>
      <c r="F4575" s="26">
        <v>173895267076</v>
      </c>
      <c r="G4575" s="90">
        <v>267076</v>
      </c>
      <c r="H4575" s="90">
        <v>1.68</v>
      </c>
      <c r="I4575" s="90">
        <v>1.68</v>
      </c>
      <c r="J4575" s="90" t="s">
        <v>10509</v>
      </c>
      <c r="K4575" s="90">
        <v>961</v>
      </c>
      <c r="L4575" s="90" t="s">
        <v>10512</v>
      </c>
    </row>
    <row r="4576" spans="1:12" hidden="1" outlineLevel="2" x14ac:dyDescent="0.25">
      <c r="A4576" s="90">
        <v>3</v>
      </c>
      <c r="B4576" s="26">
        <v>940272339</v>
      </c>
      <c r="C4576" s="90">
        <v>20</v>
      </c>
      <c r="D4576" s="90">
        <v>172368</v>
      </c>
      <c r="E4576" s="94">
        <v>43185</v>
      </c>
      <c r="F4576" s="26">
        <v>172368264015</v>
      </c>
      <c r="G4576" s="90">
        <v>264015</v>
      </c>
      <c r="H4576" s="90">
        <v>0.2</v>
      </c>
      <c r="I4576" s="90">
        <v>0.2</v>
      </c>
      <c r="J4576" s="90" t="s">
        <v>10509</v>
      </c>
      <c r="K4576" s="90">
        <v>991</v>
      </c>
      <c r="L4576" s="90" t="s">
        <v>10512</v>
      </c>
    </row>
    <row r="4577" spans="1:12" hidden="1" outlineLevel="2" x14ac:dyDescent="0.25">
      <c r="A4577" s="90">
        <v>3</v>
      </c>
      <c r="B4577" s="26">
        <v>940273576</v>
      </c>
      <c r="C4577" s="90">
        <v>20</v>
      </c>
      <c r="D4577" s="90">
        <v>196833</v>
      </c>
      <c r="E4577" s="94">
        <v>43518</v>
      </c>
      <c r="F4577" s="26">
        <v>196833289944</v>
      </c>
      <c r="G4577" s="90">
        <v>289944</v>
      </c>
      <c r="H4577" s="90">
        <v>1.68</v>
      </c>
      <c r="I4577" s="90">
        <v>1.68</v>
      </c>
      <c r="J4577" s="90" t="s">
        <v>10509</v>
      </c>
      <c r="K4577" s="90">
        <v>657</v>
      </c>
      <c r="L4577" s="90" t="s">
        <v>10512</v>
      </c>
    </row>
    <row r="4578" spans="1:12" hidden="1" outlineLevel="2" x14ac:dyDescent="0.25">
      <c r="A4578" s="90">
        <v>3</v>
      </c>
      <c r="B4578" s="26">
        <v>940284359</v>
      </c>
      <c r="C4578" s="90">
        <v>20</v>
      </c>
      <c r="D4578" s="90">
        <v>168957</v>
      </c>
      <c r="E4578" s="94">
        <v>43124</v>
      </c>
      <c r="F4578" s="26">
        <v>168957260609</v>
      </c>
      <c r="G4578" s="90">
        <v>260609</v>
      </c>
      <c r="H4578" s="90">
        <v>2.7</v>
      </c>
      <c r="I4578" s="90">
        <v>2.7</v>
      </c>
      <c r="J4578" s="90" t="s">
        <v>10509</v>
      </c>
      <c r="K4578" s="90">
        <v>1050</v>
      </c>
      <c r="L4578" s="90" t="s">
        <v>10512</v>
      </c>
    </row>
    <row r="4579" spans="1:12" hidden="1" outlineLevel="2" x14ac:dyDescent="0.25">
      <c r="A4579" s="90">
        <v>3</v>
      </c>
      <c r="B4579" s="26">
        <v>940284359</v>
      </c>
      <c r="C4579" s="90">
        <v>20</v>
      </c>
      <c r="D4579" s="90">
        <v>170595</v>
      </c>
      <c r="E4579" s="94">
        <v>43154</v>
      </c>
      <c r="F4579" s="26">
        <v>170595262245</v>
      </c>
      <c r="G4579" s="90">
        <v>262245</v>
      </c>
      <c r="H4579" s="90">
        <v>1.28</v>
      </c>
      <c r="I4579" s="90">
        <v>1.28</v>
      </c>
      <c r="J4579" s="90" t="s">
        <v>10509</v>
      </c>
      <c r="K4579" s="90">
        <v>1022</v>
      </c>
      <c r="L4579" s="90" t="s">
        <v>10512</v>
      </c>
    </row>
    <row r="4580" spans="1:12" hidden="1" outlineLevel="2" x14ac:dyDescent="0.25">
      <c r="A4580" s="90">
        <v>3</v>
      </c>
      <c r="B4580" s="26">
        <v>940395858</v>
      </c>
      <c r="C4580" s="90">
        <v>20</v>
      </c>
      <c r="D4580" s="90">
        <v>185011</v>
      </c>
      <c r="E4580" s="94">
        <v>43364</v>
      </c>
      <c r="F4580" s="26">
        <v>185011278172</v>
      </c>
      <c r="G4580" s="90">
        <v>278172</v>
      </c>
      <c r="H4580" s="90">
        <v>0.3</v>
      </c>
      <c r="I4580" s="90">
        <v>0.3</v>
      </c>
      <c r="J4580" s="90" t="s">
        <v>10509</v>
      </c>
      <c r="K4580" s="90">
        <v>808</v>
      </c>
      <c r="L4580" s="90" t="s">
        <v>10512</v>
      </c>
    </row>
    <row r="4581" spans="1:12" hidden="1" outlineLevel="2" x14ac:dyDescent="0.25">
      <c r="A4581" s="90">
        <v>3</v>
      </c>
      <c r="B4581" s="26">
        <v>940533607</v>
      </c>
      <c r="C4581" s="90">
        <v>20</v>
      </c>
      <c r="D4581" s="90">
        <v>168764</v>
      </c>
      <c r="E4581" s="94">
        <v>43124</v>
      </c>
      <c r="F4581" s="26">
        <v>168764260416</v>
      </c>
      <c r="G4581" s="90">
        <v>260416</v>
      </c>
      <c r="H4581" s="90">
        <v>1.36</v>
      </c>
      <c r="I4581" s="90">
        <v>1.36</v>
      </c>
      <c r="J4581" s="90" t="s">
        <v>10509</v>
      </c>
      <c r="K4581" s="90">
        <v>1050</v>
      </c>
      <c r="L4581" s="90" t="s">
        <v>10512</v>
      </c>
    </row>
    <row r="4582" spans="1:12" hidden="1" outlineLevel="2" x14ac:dyDescent="0.25">
      <c r="A4582" s="90">
        <v>3</v>
      </c>
      <c r="B4582" s="26">
        <v>940647118</v>
      </c>
      <c r="C4582" s="90">
        <v>20</v>
      </c>
      <c r="D4582" s="90">
        <v>171941</v>
      </c>
      <c r="E4582" s="94">
        <v>43185</v>
      </c>
      <c r="F4582" s="26">
        <v>171941263588</v>
      </c>
      <c r="G4582" s="90">
        <v>263588</v>
      </c>
      <c r="H4582" s="90">
        <v>1.68</v>
      </c>
      <c r="I4582" s="90">
        <v>1.68</v>
      </c>
      <c r="J4582" s="90" t="s">
        <v>10509</v>
      </c>
      <c r="K4582" s="90">
        <v>991</v>
      </c>
      <c r="L4582" s="90" t="s">
        <v>10512</v>
      </c>
    </row>
    <row r="4583" spans="1:12" hidden="1" outlineLevel="2" x14ac:dyDescent="0.25">
      <c r="A4583" s="90">
        <v>3</v>
      </c>
      <c r="B4583" s="26">
        <v>940647118</v>
      </c>
      <c r="C4583" s="90">
        <v>20</v>
      </c>
      <c r="D4583" s="90">
        <v>173771</v>
      </c>
      <c r="E4583" s="94">
        <v>43214</v>
      </c>
      <c r="F4583" s="26">
        <v>173771266952</v>
      </c>
      <c r="G4583" s="90">
        <v>266952</v>
      </c>
      <c r="H4583" s="90">
        <v>1.68</v>
      </c>
      <c r="I4583" s="90">
        <v>1.68</v>
      </c>
      <c r="J4583" s="90" t="s">
        <v>10509</v>
      </c>
      <c r="K4583" s="90">
        <v>961</v>
      </c>
      <c r="L4583" s="90" t="s">
        <v>10512</v>
      </c>
    </row>
    <row r="4584" spans="1:12" hidden="1" outlineLevel="2" x14ac:dyDescent="0.25">
      <c r="A4584" s="90">
        <v>3</v>
      </c>
      <c r="B4584" s="26">
        <v>940657745</v>
      </c>
      <c r="C4584" s="90">
        <v>20</v>
      </c>
      <c r="D4584" s="90">
        <v>170242</v>
      </c>
      <c r="E4584" s="94">
        <v>43154</v>
      </c>
      <c r="F4584" s="26">
        <v>170242261892</v>
      </c>
      <c r="G4584" s="90">
        <v>261892</v>
      </c>
      <c r="H4584" s="90">
        <v>1.68</v>
      </c>
      <c r="I4584" s="90">
        <v>1.68</v>
      </c>
      <c r="J4584" s="90" t="s">
        <v>10509</v>
      </c>
      <c r="K4584" s="90">
        <v>1022</v>
      </c>
      <c r="L4584" s="90" t="s">
        <v>10512</v>
      </c>
    </row>
    <row r="4585" spans="1:12" hidden="1" outlineLevel="2" x14ac:dyDescent="0.25">
      <c r="A4585" s="90">
        <v>3</v>
      </c>
      <c r="B4585" s="26">
        <v>940711286</v>
      </c>
      <c r="C4585" s="90">
        <v>20</v>
      </c>
      <c r="D4585" s="90">
        <v>191426</v>
      </c>
      <c r="E4585" s="94">
        <v>43455</v>
      </c>
      <c r="F4585" s="26">
        <v>191426284560</v>
      </c>
      <c r="G4585" s="90">
        <v>284560</v>
      </c>
      <c r="H4585" s="90">
        <v>1.92</v>
      </c>
      <c r="I4585" s="90">
        <v>1.92</v>
      </c>
      <c r="J4585" s="90" t="s">
        <v>10509</v>
      </c>
      <c r="K4585" s="90">
        <v>716</v>
      </c>
      <c r="L4585" s="90" t="s">
        <v>10512</v>
      </c>
    </row>
    <row r="4586" spans="1:12" hidden="1" outlineLevel="2" x14ac:dyDescent="0.25">
      <c r="A4586" s="90">
        <v>3</v>
      </c>
      <c r="B4586" s="26">
        <v>940711286</v>
      </c>
      <c r="C4586" s="90">
        <v>20</v>
      </c>
      <c r="D4586" s="90">
        <v>195989</v>
      </c>
      <c r="E4586" s="94">
        <v>43518</v>
      </c>
      <c r="F4586" s="26">
        <v>195989289102</v>
      </c>
      <c r="G4586" s="90">
        <v>289102</v>
      </c>
      <c r="H4586" s="90">
        <v>1.87</v>
      </c>
      <c r="I4586" s="90">
        <v>1.87</v>
      </c>
      <c r="J4586" s="90" t="s">
        <v>10509</v>
      </c>
      <c r="K4586" s="90">
        <v>657</v>
      </c>
      <c r="L4586" s="90" t="s">
        <v>10512</v>
      </c>
    </row>
    <row r="4587" spans="1:12" hidden="1" outlineLevel="2" x14ac:dyDescent="0.25">
      <c r="A4587" s="90">
        <v>3</v>
      </c>
      <c r="B4587" s="26">
        <v>940712516</v>
      </c>
      <c r="C4587" s="90">
        <v>20</v>
      </c>
      <c r="D4587" s="90">
        <v>228571</v>
      </c>
      <c r="E4587" s="94">
        <v>43882</v>
      </c>
      <c r="F4587" s="26">
        <v>228571320480</v>
      </c>
      <c r="G4587" s="90">
        <v>320480</v>
      </c>
      <c r="H4587" s="90">
        <v>21.3</v>
      </c>
      <c r="I4587" s="90">
        <v>21.3</v>
      </c>
      <c r="J4587" s="90" t="s">
        <v>10509</v>
      </c>
      <c r="K4587" s="90">
        <v>291</v>
      </c>
      <c r="L4587" s="90" t="s">
        <v>10512</v>
      </c>
    </row>
    <row r="4588" spans="1:12" hidden="1" outlineLevel="2" x14ac:dyDescent="0.25">
      <c r="A4588" s="90">
        <v>3</v>
      </c>
      <c r="B4588" s="26">
        <v>940712516</v>
      </c>
      <c r="C4588" s="90">
        <v>20</v>
      </c>
      <c r="D4588" s="90">
        <v>234521</v>
      </c>
      <c r="E4588" s="94">
        <v>43942</v>
      </c>
      <c r="F4588" s="26">
        <v>234521326002</v>
      </c>
      <c r="G4588" s="90">
        <v>326002</v>
      </c>
      <c r="H4588" s="90">
        <v>51.55</v>
      </c>
      <c r="I4588" s="90">
        <v>51.55</v>
      </c>
      <c r="J4588" s="90" t="s">
        <v>10509</v>
      </c>
      <c r="K4588" s="90">
        <v>230</v>
      </c>
      <c r="L4588" s="90" t="s">
        <v>10512</v>
      </c>
    </row>
    <row r="4589" spans="1:12" hidden="1" outlineLevel="2" x14ac:dyDescent="0.25">
      <c r="A4589" s="90">
        <v>3</v>
      </c>
      <c r="B4589" s="26">
        <v>940712516</v>
      </c>
      <c r="C4589" s="90">
        <v>20</v>
      </c>
      <c r="D4589" s="90">
        <v>237476</v>
      </c>
      <c r="E4589" s="94">
        <v>43972</v>
      </c>
      <c r="F4589" s="26">
        <v>237476328755</v>
      </c>
      <c r="G4589" s="90">
        <v>328755</v>
      </c>
      <c r="H4589" s="90">
        <v>63.38</v>
      </c>
      <c r="I4589" s="90">
        <v>63.38</v>
      </c>
      <c r="J4589" s="90" t="s">
        <v>10509</v>
      </c>
      <c r="K4589" s="90">
        <v>199</v>
      </c>
      <c r="L4589" s="90" t="s">
        <v>10512</v>
      </c>
    </row>
    <row r="4590" spans="1:12" hidden="1" outlineLevel="2" x14ac:dyDescent="0.25">
      <c r="A4590" s="90">
        <v>3</v>
      </c>
      <c r="B4590" s="26">
        <v>940767700</v>
      </c>
      <c r="C4590" s="90">
        <v>20</v>
      </c>
      <c r="D4590" s="90">
        <v>174262</v>
      </c>
      <c r="E4590" s="94">
        <v>43214</v>
      </c>
      <c r="F4590" s="26">
        <v>174262267443</v>
      </c>
      <c r="G4590" s="90">
        <v>267443</v>
      </c>
      <c r="H4590" s="90">
        <v>2.89</v>
      </c>
      <c r="I4590" s="90">
        <v>2.89</v>
      </c>
      <c r="J4590" s="90" t="s">
        <v>10509</v>
      </c>
      <c r="K4590" s="90">
        <v>961</v>
      </c>
      <c r="L4590" s="90" t="s">
        <v>10512</v>
      </c>
    </row>
    <row r="4591" spans="1:12" hidden="1" outlineLevel="2" x14ac:dyDescent="0.25">
      <c r="A4591" s="90">
        <v>3</v>
      </c>
      <c r="B4591" s="26">
        <v>940833320</v>
      </c>
      <c r="C4591" s="90">
        <v>20</v>
      </c>
      <c r="D4591" s="90">
        <v>180713</v>
      </c>
      <c r="E4591" s="94">
        <v>43305</v>
      </c>
      <c r="F4591" s="26">
        <v>180713273883</v>
      </c>
      <c r="G4591" s="90">
        <v>273883</v>
      </c>
      <c r="H4591" s="90">
        <v>1.83</v>
      </c>
      <c r="I4591" s="90">
        <v>1.83</v>
      </c>
      <c r="J4591" s="90" t="s">
        <v>10509</v>
      </c>
      <c r="K4591" s="90">
        <v>869</v>
      </c>
      <c r="L4591" s="90" t="s">
        <v>10512</v>
      </c>
    </row>
    <row r="4592" spans="1:12" hidden="1" outlineLevel="2" x14ac:dyDescent="0.25">
      <c r="A4592" s="90">
        <v>3</v>
      </c>
      <c r="B4592" s="26">
        <v>940833320</v>
      </c>
      <c r="C4592" s="90">
        <v>20</v>
      </c>
      <c r="D4592" s="90">
        <v>182779</v>
      </c>
      <c r="E4592" s="94">
        <v>43335</v>
      </c>
      <c r="F4592" s="26">
        <v>182779275945</v>
      </c>
      <c r="G4592" s="90">
        <v>275945</v>
      </c>
      <c r="H4592" s="90">
        <v>0.6</v>
      </c>
      <c r="I4592" s="90">
        <v>0.6</v>
      </c>
      <c r="J4592" s="90" t="s">
        <v>10509</v>
      </c>
      <c r="K4592" s="90">
        <v>838</v>
      </c>
      <c r="L4592" s="90" t="s">
        <v>10512</v>
      </c>
    </row>
    <row r="4593" spans="1:12" hidden="1" outlineLevel="2" x14ac:dyDescent="0.25">
      <c r="A4593" s="90">
        <v>3</v>
      </c>
      <c r="B4593" s="26">
        <v>940833320</v>
      </c>
      <c r="C4593" s="90">
        <v>20</v>
      </c>
      <c r="D4593" s="90">
        <v>185000</v>
      </c>
      <c r="E4593" s="94">
        <v>43364</v>
      </c>
      <c r="F4593" s="26">
        <v>185000278161</v>
      </c>
      <c r="G4593" s="90">
        <v>278161</v>
      </c>
      <c r="H4593" s="90">
        <v>0.17</v>
      </c>
      <c r="I4593" s="90">
        <v>0.17</v>
      </c>
      <c r="J4593" s="90" t="s">
        <v>10509</v>
      </c>
      <c r="K4593" s="90">
        <v>808</v>
      </c>
      <c r="L4593" s="90" t="s">
        <v>10512</v>
      </c>
    </row>
    <row r="4594" spans="1:12" hidden="1" outlineLevel="2" x14ac:dyDescent="0.25">
      <c r="A4594" s="90">
        <v>3</v>
      </c>
      <c r="B4594" s="26">
        <v>940845662</v>
      </c>
      <c r="C4594" s="90">
        <v>20</v>
      </c>
      <c r="D4594" s="90">
        <v>178557</v>
      </c>
      <c r="E4594" s="94">
        <v>43273</v>
      </c>
      <c r="F4594" s="26">
        <v>178557271731</v>
      </c>
      <c r="G4594" s="90">
        <v>271731</v>
      </c>
      <c r="H4594" s="90">
        <v>1.84</v>
      </c>
      <c r="I4594" s="90">
        <v>1.84</v>
      </c>
      <c r="J4594" s="90" t="s">
        <v>10509</v>
      </c>
      <c r="K4594" s="90">
        <v>900</v>
      </c>
      <c r="L4594" s="90" t="s">
        <v>10512</v>
      </c>
    </row>
    <row r="4595" spans="1:12" hidden="1" outlineLevel="2" x14ac:dyDescent="0.25">
      <c r="A4595" s="90">
        <v>3</v>
      </c>
      <c r="B4595" s="26">
        <v>940845662</v>
      </c>
      <c r="C4595" s="90">
        <v>20</v>
      </c>
      <c r="D4595" s="90">
        <v>180557</v>
      </c>
      <c r="E4595" s="94">
        <v>43305</v>
      </c>
      <c r="F4595" s="26">
        <v>180557273727</v>
      </c>
      <c r="G4595" s="90">
        <v>273727</v>
      </c>
      <c r="H4595" s="90">
        <v>0.53</v>
      </c>
      <c r="I4595" s="90">
        <v>0.53</v>
      </c>
      <c r="J4595" s="90" t="s">
        <v>10509</v>
      </c>
      <c r="K4595" s="90">
        <v>869</v>
      </c>
      <c r="L4595" s="90" t="s">
        <v>10512</v>
      </c>
    </row>
    <row r="4596" spans="1:12" hidden="1" outlineLevel="2" x14ac:dyDescent="0.25">
      <c r="A4596" s="90">
        <v>3</v>
      </c>
      <c r="B4596" s="26">
        <v>940871676</v>
      </c>
      <c r="C4596" s="90">
        <v>20</v>
      </c>
      <c r="D4596" s="90">
        <v>189891</v>
      </c>
      <c r="E4596" s="94">
        <v>43426</v>
      </c>
      <c r="F4596" s="26">
        <v>189891283036</v>
      </c>
      <c r="G4596" s="90">
        <v>283036</v>
      </c>
      <c r="H4596" s="90">
        <v>6.55</v>
      </c>
      <c r="I4596" s="90">
        <v>6.55</v>
      </c>
      <c r="J4596" s="90" t="s">
        <v>10509</v>
      </c>
      <c r="K4596" s="90">
        <v>747</v>
      </c>
      <c r="L4596" s="90" t="s">
        <v>10512</v>
      </c>
    </row>
    <row r="4597" spans="1:12" hidden="1" outlineLevel="2" x14ac:dyDescent="0.25">
      <c r="A4597" s="90">
        <v>3</v>
      </c>
      <c r="B4597" s="26">
        <v>940974447</v>
      </c>
      <c r="C4597" s="90">
        <v>20</v>
      </c>
      <c r="D4597" s="90">
        <v>235279</v>
      </c>
      <c r="E4597" s="94">
        <v>43942</v>
      </c>
      <c r="F4597" s="26">
        <v>235279326758</v>
      </c>
      <c r="G4597" s="90">
        <v>326758</v>
      </c>
      <c r="H4597" s="90">
        <v>6.37</v>
      </c>
      <c r="I4597" s="90">
        <v>6.37</v>
      </c>
      <c r="J4597" s="90" t="s">
        <v>10509</v>
      </c>
      <c r="K4597" s="90">
        <v>230</v>
      </c>
      <c r="L4597" s="90" t="s">
        <v>10512</v>
      </c>
    </row>
    <row r="4598" spans="1:12" hidden="1" outlineLevel="2" x14ac:dyDescent="0.25">
      <c r="A4598" s="90">
        <v>3</v>
      </c>
      <c r="B4598" s="26">
        <v>940974447</v>
      </c>
      <c r="C4598" s="90">
        <v>20</v>
      </c>
      <c r="D4598" s="90">
        <v>238245</v>
      </c>
      <c r="E4598" s="94">
        <v>43972</v>
      </c>
      <c r="F4598" s="26">
        <v>238245329522</v>
      </c>
      <c r="G4598" s="90">
        <v>329522</v>
      </c>
      <c r="H4598" s="90">
        <v>2.54</v>
      </c>
      <c r="I4598" s="90">
        <v>2.54</v>
      </c>
      <c r="J4598" s="90" t="s">
        <v>10509</v>
      </c>
      <c r="K4598" s="90">
        <v>199</v>
      </c>
      <c r="L4598" s="90" t="s">
        <v>10512</v>
      </c>
    </row>
    <row r="4599" spans="1:12" hidden="1" outlineLevel="2" x14ac:dyDescent="0.25">
      <c r="A4599" s="90">
        <v>3</v>
      </c>
      <c r="B4599" s="26">
        <v>941014995</v>
      </c>
      <c r="C4599" s="90">
        <v>20</v>
      </c>
      <c r="D4599" s="90">
        <v>232421</v>
      </c>
      <c r="E4599" s="94">
        <v>43913</v>
      </c>
      <c r="F4599" s="26">
        <v>232421324121</v>
      </c>
      <c r="G4599" s="90">
        <v>324121</v>
      </c>
      <c r="H4599" s="90">
        <v>12.67</v>
      </c>
      <c r="I4599" s="90">
        <v>12.67</v>
      </c>
      <c r="J4599" s="90" t="s">
        <v>10509</v>
      </c>
      <c r="K4599" s="90">
        <v>260</v>
      </c>
      <c r="L4599" s="90" t="s">
        <v>10512</v>
      </c>
    </row>
    <row r="4600" spans="1:12" hidden="1" outlineLevel="2" x14ac:dyDescent="0.25">
      <c r="A4600" s="90">
        <v>3</v>
      </c>
      <c r="B4600" s="26">
        <v>930136353</v>
      </c>
      <c r="C4600" s="90">
        <v>20</v>
      </c>
      <c r="D4600" s="90">
        <v>184213</v>
      </c>
      <c r="E4600" s="94">
        <v>43364</v>
      </c>
      <c r="F4600" s="26">
        <v>184213277374</v>
      </c>
      <c r="G4600" s="90">
        <v>277374</v>
      </c>
      <c r="H4600" s="90">
        <v>4.96</v>
      </c>
      <c r="I4600" s="90">
        <v>4.96</v>
      </c>
      <c r="J4600" s="90" t="s">
        <v>10509</v>
      </c>
      <c r="K4600" s="90">
        <v>808</v>
      </c>
      <c r="L4600" s="90" t="s">
        <v>10512</v>
      </c>
    </row>
    <row r="4601" spans="1:12" hidden="1" outlineLevel="2" x14ac:dyDescent="0.25">
      <c r="A4601" s="90">
        <v>3</v>
      </c>
      <c r="B4601" s="26">
        <v>930141981</v>
      </c>
      <c r="C4601" s="90">
        <v>20</v>
      </c>
      <c r="D4601" s="90">
        <v>204231</v>
      </c>
      <c r="E4601" s="94">
        <v>43607</v>
      </c>
      <c r="F4601" s="26">
        <v>204231297291</v>
      </c>
      <c r="G4601" s="90">
        <v>297291</v>
      </c>
      <c r="H4601" s="90">
        <v>0.03</v>
      </c>
      <c r="I4601" s="90">
        <v>0.03</v>
      </c>
      <c r="J4601" s="90" t="s">
        <v>10509</v>
      </c>
      <c r="K4601" s="90">
        <v>565</v>
      </c>
      <c r="L4601" s="90" t="s">
        <v>10512</v>
      </c>
    </row>
    <row r="4602" spans="1:12" hidden="1" outlineLevel="2" x14ac:dyDescent="0.25">
      <c r="A4602" s="90">
        <v>3</v>
      </c>
      <c r="B4602" s="26">
        <v>930141981</v>
      </c>
      <c r="C4602" s="90">
        <v>20</v>
      </c>
      <c r="D4602" s="90">
        <v>218055</v>
      </c>
      <c r="E4602" s="94">
        <v>43759</v>
      </c>
      <c r="F4602" s="26">
        <v>218055310636</v>
      </c>
      <c r="G4602" s="90">
        <v>310636</v>
      </c>
      <c r="H4602" s="90">
        <v>1.68</v>
      </c>
      <c r="I4602" s="90">
        <v>1.68</v>
      </c>
      <c r="J4602" s="90" t="s">
        <v>10509</v>
      </c>
      <c r="K4602" s="90">
        <v>412</v>
      </c>
      <c r="L4602" s="90" t="s">
        <v>10512</v>
      </c>
    </row>
    <row r="4603" spans="1:12" hidden="1" outlineLevel="2" x14ac:dyDescent="0.25">
      <c r="A4603" s="90">
        <v>3</v>
      </c>
      <c r="B4603" s="26">
        <v>930143326</v>
      </c>
      <c r="C4603" s="90">
        <v>20</v>
      </c>
      <c r="D4603" s="90">
        <v>232469</v>
      </c>
      <c r="E4603" s="94">
        <v>43913</v>
      </c>
      <c r="F4603" s="26">
        <v>232469324168</v>
      </c>
      <c r="G4603" s="90">
        <v>324168</v>
      </c>
      <c r="H4603" s="90">
        <v>1.85</v>
      </c>
      <c r="I4603" s="90">
        <v>1.85</v>
      </c>
      <c r="J4603" s="90" t="s">
        <v>10509</v>
      </c>
      <c r="K4603" s="90">
        <v>260</v>
      </c>
      <c r="L4603" s="90" t="s">
        <v>10512</v>
      </c>
    </row>
    <row r="4604" spans="1:12" hidden="1" outlineLevel="2" x14ac:dyDescent="0.25">
      <c r="A4604" s="90">
        <v>3</v>
      </c>
      <c r="B4604" s="26">
        <v>930143326</v>
      </c>
      <c r="C4604" s="90">
        <v>20</v>
      </c>
      <c r="D4604" s="90">
        <v>235467</v>
      </c>
      <c r="E4604" s="94">
        <v>43942</v>
      </c>
      <c r="F4604" s="26">
        <v>235467326944</v>
      </c>
      <c r="G4604" s="90">
        <v>326944</v>
      </c>
      <c r="H4604" s="90">
        <v>2.02</v>
      </c>
      <c r="I4604" s="90">
        <v>2.02</v>
      </c>
      <c r="J4604" s="90" t="s">
        <v>10509</v>
      </c>
      <c r="K4604" s="90">
        <v>230</v>
      </c>
      <c r="L4604" s="90" t="s">
        <v>10512</v>
      </c>
    </row>
    <row r="4605" spans="1:12" hidden="1" outlineLevel="2" x14ac:dyDescent="0.25">
      <c r="A4605" s="90">
        <v>3</v>
      </c>
      <c r="B4605" s="26">
        <v>930143326</v>
      </c>
      <c r="C4605" s="90">
        <v>20</v>
      </c>
      <c r="D4605" s="90">
        <v>238436</v>
      </c>
      <c r="E4605" s="94">
        <v>43972</v>
      </c>
      <c r="F4605" s="26">
        <v>238436329711</v>
      </c>
      <c r="G4605" s="90">
        <v>329711</v>
      </c>
      <c r="H4605" s="90">
        <v>1.75</v>
      </c>
      <c r="I4605" s="90">
        <v>1.75</v>
      </c>
      <c r="J4605" s="90" t="s">
        <v>10509</v>
      </c>
      <c r="K4605" s="90">
        <v>199</v>
      </c>
      <c r="L4605" s="90" t="s">
        <v>10512</v>
      </c>
    </row>
    <row r="4606" spans="1:12" hidden="1" outlineLevel="2" x14ac:dyDescent="0.25">
      <c r="A4606" s="90">
        <v>3</v>
      </c>
      <c r="B4606" s="26">
        <v>930170550</v>
      </c>
      <c r="C4606" s="90">
        <v>20</v>
      </c>
      <c r="D4606" s="90">
        <v>174585</v>
      </c>
      <c r="E4606" s="94">
        <v>43214</v>
      </c>
      <c r="F4606" s="26">
        <v>174585267766</v>
      </c>
      <c r="G4606" s="90">
        <v>267766</v>
      </c>
      <c r="H4606" s="90">
        <v>3.66</v>
      </c>
      <c r="I4606" s="90">
        <v>3.66</v>
      </c>
      <c r="J4606" s="90" t="s">
        <v>10509</v>
      </c>
      <c r="K4606" s="90">
        <v>961</v>
      </c>
      <c r="L4606" s="90" t="s">
        <v>10512</v>
      </c>
    </row>
    <row r="4607" spans="1:12" hidden="1" outlineLevel="2" x14ac:dyDescent="0.25">
      <c r="A4607" s="90">
        <v>3</v>
      </c>
      <c r="B4607" s="26">
        <v>930170550</v>
      </c>
      <c r="C4607" s="90">
        <v>20</v>
      </c>
      <c r="D4607" s="90">
        <v>176438</v>
      </c>
      <c r="E4607" s="94">
        <v>43243</v>
      </c>
      <c r="F4607" s="26">
        <v>176438269615</v>
      </c>
      <c r="G4607" s="90">
        <v>269615</v>
      </c>
      <c r="H4607" s="90">
        <v>1.06</v>
      </c>
      <c r="I4607" s="90">
        <v>1.06</v>
      </c>
      <c r="J4607" s="90" t="s">
        <v>10509</v>
      </c>
      <c r="K4607" s="90">
        <v>930</v>
      </c>
      <c r="L4607" s="90" t="s">
        <v>10512</v>
      </c>
    </row>
    <row r="4608" spans="1:12" hidden="1" outlineLevel="2" x14ac:dyDescent="0.25">
      <c r="A4608" s="90">
        <v>3</v>
      </c>
      <c r="B4608" s="26">
        <v>930213608</v>
      </c>
      <c r="C4608" s="90">
        <v>20</v>
      </c>
      <c r="D4608" s="90">
        <v>174067</v>
      </c>
      <c r="E4608" s="94">
        <v>43214</v>
      </c>
      <c r="F4608" s="26">
        <v>174067267248</v>
      </c>
      <c r="G4608" s="90">
        <v>267248</v>
      </c>
      <c r="H4608" s="90">
        <v>7.18</v>
      </c>
      <c r="I4608" s="90">
        <v>7.13</v>
      </c>
      <c r="J4608" s="90" t="s">
        <v>10509</v>
      </c>
      <c r="K4608" s="90">
        <v>961</v>
      </c>
      <c r="L4608" s="90" t="s">
        <v>10512</v>
      </c>
    </row>
    <row r="4609" spans="1:12" hidden="1" outlineLevel="2" x14ac:dyDescent="0.25">
      <c r="A4609" s="90">
        <v>3</v>
      </c>
      <c r="B4609" s="26">
        <v>930213608</v>
      </c>
      <c r="C4609" s="90">
        <v>20</v>
      </c>
      <c r="D4609" s="90">
        <v>177912</v>
      </c>
      <c r="E4609" s="94">
        <v>43273</v>
      </c>
      <c r="F4609" s="26">
        <v>177912271086</v>
      </c>
      <c r="G4609" s="90">
        <v>271086</v>
      </c>
      <c r="H4609" s="90">
        <v>1.68</v>
      </c>
      <c r="I4609" s="90">
        <v>1.68</v>
      </c>
      <c r="J4609" s="90" t="s">
        <v>10509</v>
      </c>
      <c r="K4609" s="90">
        <v>900</v>
      </c>
      <c r="L4609" s="90" t="s">
        <v>10512</v>
      </c>
    </row>
    <row r="4610" spans="1:12" hidden="1" outlineLevel="2" x14ac:dyDescent="0.25">
      <c r="A4610" s="90">
        <v>3</v>
      </c>
      <c r="B4610" s="26">
        <v>930214135</v>
      </c>
      <c r="C4610" s="90">
        <v>20</v>
      </c>
      <c r="D4610" s="90">
        <v>170542</v>
      </c>
      <c r="E4610" s="94">
        <v>43154</v>
      </c>
      <c r="F4610" s="26">
        <v>170542262192</v>
      </c>
      <c r="G4610" s="90">
        <v>262192</v>
      </c>
      <c r="H4610" s="90">
        <v>1.8</v>
      </c>
      <c r="I4610" s="90">
        <v>1.8</v>
      </c>
      <c r="J4610" s="90" t="s">
        <v>10509</v>
      </c>
      <c r="K4610" s="90">
        <v>1022</v>
      </c>
      <c r="L4610" s="90" t="s">
        <v>10512</v>
      </c>
    </row>
    <row r="4611" spans="1:12" hidden="1" outlineLevel="2" x14ac:dyDescent="0.25">
      <c r="A4611" s="90">
        <v>3</v>
      </c>
      <c r="B4611" s="26">
        <v>930223292</v>
      </c>
      <c r="C4611" s="90">
        <v>20</v>
      </c>
      <c r="D4611" s="90">
        <v>172395</v>
      </c>
      <c r="E4611" s="94">
        <v>43185</v>
      </c>
      <c r="F4611" s="26">
        <v>172395264042</v>
      </c>
      <c r="G4611" s="90">
        <v>264042</v>
      </c>
      <c r="H4611" s="90">
        <v>1.44</v>
      </c>
      <c r="I4611" s="90">
        <v>1.44</v>
      </c>
      <c r="J4611" s="90" t="s">
        <v>10509</v>
      </c>
      <c r="K4611" s="90">
        <v>991</v>
      </c>
      <c r="L4611" s="90" t="s">
        <v>10512</v>
      </c>
    </row>
    <row r="4612" spans="1:12" hidden="1" outlineLevel="2" x14ac:dyDescent="0.25">
      <c r="A4612" s="90">
        <v>3</v>
      </c>
      <c r="B4612" s="26">
        <v>930231758</v>
      </c>
      <c r="C4612" s="90">
        <v>20</v>
      </c>
      <c r="D4612" s="90">
        <v>174084</v>
      </c>
      <c r="E4612" s="94">
        <v>43214</v>
      </c>
      <c r="F4612" s="26">
        <v>174084267265</v>
      </c>
      <c r="G4612" s="90">
        <v>267265</v>
      </c>
      <c r="H4612" s="90">
        <v>1.68</v>
      </c>
      <c r="I4612" s="90">
        <v>1.68</v>
      </c>
      <c r="J4612" s="90" t="s">
        <v>10509</v>
      </c>
      <c r="K4612" s="90">
        <v>961</v>
      </c>
      <c r="L4612" s="90" t="s">
        <v>10512</v>
      </c>
    </row>
    <row r="4613" spans="1:12" hidden="1" outlineLevel="2" x14ac:dyDescent="0.25">
      <c r="A4613" s="90">
        <v>3</v>
      </c>
      <c r="B4613" s="26">
        <v>930246822</v>
      </c>
      <c r="C4613" s="90">
        <v>20</v>
      </c>
      <c r="D4613" s="90">
        <v>170214</v>
      </c>
      <c r="E4613" s="94">
        <v>43154</v>
      </c>
      <c r="F4613" s="26">
        <v>170214261864</v>
      </c>
      <c r="G4613" s="90">
        <v>261864</v>
      </c>
      <c r="H4613" s="90">
        <v>1.68</v>
      </c>
      <c r="I4613" s="90">
        <v>1.68</v>
      </c>
      <c r="J4613" s="90" t="s">
        <v>10509</v>
      </c>
      <c r="K4613" s="90">
        <v>1022</v>
      </c>
      <c r="L4613" s="90" t="s">
        <v>10512</v>
      </c>
    </row>
    <row r="4614" spans="1:12" hidden="1" outlineLevel="2" x14ac:dyDescent="0.25">
      <c r="A4614" s="90">
        <v>3</v>
      </c>
      <c r="B4614" s="26">
        <v>930251681</v>
      </c>
      <c r="C4614" s="90">
        <v>20</v>
      </c>
      <c r="D4614" s="90">
        <v>231357</v>
      </c>
      <c r="E4614" s="94">
        <v>43913</v>
      </c>
      <c r="F4614" s="26">
        <v>231357323060</v>
      </c>
      <c r="G4614" s="90">
        <v>323060</v>
      </c>
      <c r="H4614" s="90">
        <v>1.94</v>
      </c>
      <c r="I4614" s="90">
        <v>1.94</v>
      </c>
      <c r="J4614" s="90" t="s">
        <v>10509</v>
      </c>
      <c r="K4614" s="90">
        <v>260</v>
      </c>
      <c r="L4614" s="90" t="s">
        <v>10512</v>
      </c>
    </row>
    <row r="4615" spans="1:12" hidden="1" outlineLevel="2" x14ac:dyDescent="0.25">
      <c r="A4615" s="90">
        <v>3</v>
      </c>
      <c r="B4615" s="26">
        <v>930251681</v>
      </c>
      <c r="C4615" s="90">
        <v>20</v>
      </c>
      <c r="D4615" s="90">
        <v>234341</v>
      </c>
      <c r="E4615" s="94">
        <v>43942</v>
      </c>
      <c r="F4615" s="26">
        <v>234341325822</v>
      </c>
      <c r="G4615" s="90">
        <v>325822</v>
      </c>
      <c r="H4615" s="90">
        <v>1.94</v>
      </c>
      <c r="I4615" s="90">
        <v>1.94</v>
      </c>
      <c r="J4615" s="90" t="s">
        <v>10509</v>
      </c>
      <c r="K4615" s="90">
        <v>230</v>
      </c>
      <c r="L4615" s="90" t="s">
        <v>10512</v>
      </c>
    </row>
    <row r="4616" spans="1:12" hidden="1" outlineLevel="2" x14ac:dyDescent="0.25">
      <c r="A4616" s="90">
        <v>3</v>
      </c>
      <c r="B4616" s="26">
        <v>930291273</v>
      </c>
      <c r="C4616" s="90">
        <v>20</v>
      </c>
      <c r="D4616" s="90">
        <v>182717</v>
      </c>
      <c r="E4616" s="94">
        <v>43335</v>
      </c>
      <c r="F4616" s="26">
        <v>182717275883</v>
      </c>
      <c r="G4616" s="90">
        <v>275883</v>
      </c>
      <c r="H4616" s="90">
        <v>33.630000000000003</v>
      </c>
      <c r="I4616" s="90">
        <v>33.630000000000003</v>
      </c>
      <c r="J4616" s="90" t="s">
        <v>10509</v>
      </c>
      <c r="K4616" s="90">
        <v>838</v>
      </c>
      <c r="L4616" s="90" t="s">
        <v>10512</v>
      </c>
    </row>
    <row r="4617" spans="1:12" hidden="1" outlineLevel="2" x14ac:dyDescent="0.25">
      <c r="A4617" s="90">
        <v>3</v>
      </c>
      <c r="B4617" s="26">
        <v>930315510</v>
      </c>
      <c r="C4617" s="90">
        <v>20</v>
      </c>
      <c r="D4617" s="90">
        <v>200866</v>
      </c>
      <c r="E4617" s="94">
        <v>43578</v>
      </c>
      <c r="F4617" s="26">
        <v>200866293954</v>
      </c>
      <c r="G4617" s="90">
        <v>293954</v>
      </c>
      <c r="H4617" s="90">
        <v>8.4</v>
      </c>
      <c r="I4617" s="90">
        <v>8.4</v>
      </c>
      <c r="J4617" s="90" t="s">
        <v>10509</v>
      </c>
      <c r="K4617" s="90">
        <v>596</v>
      </c>
      <c r="L4617" s="90" t="s">
        <v>10512</v>
      </c>
    </row>
    <row r="4618" spans="1:12" hidden="1" outlineLevel="2" x14ac:dyDescent="0.25">
      <c r="A4618" s="90">
        <v>3</v>
      </c>
      <c r="B4618" s="26">
        <v>930315510</v>
      </c>
      <c r="C4618" s="90">
        <v>20</v>
      </c>
      <c r="D4618" s="90">
        <v>203388</v>
      </c>
      <c r="E4618" s="94">
        <v>43607</v>
      </c>
      <c r="F4618" s="26">
        <v>203388296453</v>
      </c>
      <c r="G4618" s="90">
        <v>296453</v>
      </c>
      <c r="H4618" s="90">
        <v>6.99</v>
      </c>
      <c r="I4618" s="90">
        <v>6.99</v>
      </c>
      <c r="J4618" s="90" t="s">
        <v>10509</v>
      </c>
      <c r="K4618" s="90">
        <v>565</v>
      </c>
      <c r="L4618" s="90" t="s">
        <v>10512</v>
      </c>
    </row>
    <row r="4619" spans="1:12" hidden="1" outlineLevel="2" x14ac:dyDescent="0.25">
      <c r="A4619" s="90">
        <v>3</v>
      </c>
      <c r="B4619" s="26">
        <v>930346341</v>
      </c>
      <c r="C4619" s="90">
        <v>20</v>
      </c>
      <c r="D4619" s="90">
        <v>221077</v>
      </c>
      <c r="E4619" s="94">
        <v>43790</v>
      </c>
      <c r="F4619" s="26">
        <v>221077313497</v>
      </c>
      <c r="G4619" s="90">
        <v>313497</v>
      </c>
      <c r="H4619" s="90">
        <v>1.68</v>
      </c>
      <c r="I4619" s="90">
        <v>1.68</v>
      </c>
      <c r="J4619" s="90" t="s">
        <v>10509</v>
      </c>
      <c r="K4619" s="90">
        <v>382</v>
      </c>
      <c r="L4619" s="90" t="s">
        <v>10512</v>
      </c>
    </row>
    <row r="4620" spans="1:12" hidden="1" outlineLevel="2" x14ac:dyDescent="0.25">
      <c r="A4620" s="90">
        <v>3</v>
      </c>
      <c r="B4620" s="26">
        <v>930346341</v>
      </c>
      <c r="C4620" s="90">
        <v>20</v>
      </c>
      <c r="D4620" s="90">
        <v>223853</v>
      </c>
      <c r="E4620" s="94">
        <v>43822</v>
      </c>
      <c r="F4620" s="26">
        <v>223853316116</v>
      </c>
      <c r="G4620" s="90">
        <v>316116</v>
      </c>
      <c r="H4620" s="90">
        <v>1.68</v>
      </c>
      <c r="I4620" s="90">
        <v>1.68</v>
      </c>
      <c r="J4620" s="90" t="s">
        <v>10509</v>
      </c>
      <c r="K4620" s="90">
        <v>351</v>
      </c>
      <c r="L4620" s="90" t="s">
        <v>10512</v>
      </c>
    </row>
    <row r="4621" spans="1:12" hidden="1" outlineLevel="2" x14ac:dyDescent="0.25">
      <c r="A4621" s="90">
        <v>3</v>
      </c>
      <c r="B4621" s="26">
        <v>930363643</v>
      </c>
      <c r="C4621" s="90">
        <v>20</v>
      </c>
      <c r="D4621" s="90">
        <v>222966</v>
      </c>
      <c r="E4621" s="94">
        <v>43822</v>
      </c>
      <c r="F4621" s="26">
        <v>222966315242</v>
      </c>
      <c r="G4621" s="90">
        <v>315242</v>
      </c>
      <c r="H4621" s="90">
        <v>1.68</v>
      </c>
      <c r="I4621" s="90">
        <v>1.68</v>
      </c>
      <c r="J4621" s="90" t="s">
        <v>10509</v>
      </c>
      <c r="K4621" s="90">
        <v>351</v>
      </c>
      <c r="L4621" s="90" t="s">
        <v>10512</v>
      </c>
    </row>
    <row r="4622" spans="1:12" hidden="1" outlineLevel="2" x14ac:dyDescent="0.25">
      <c r="A4622" s="90">
        <v>3</v>
      </c>
      <c r="B4622" s="26">
        <v>930363643</v>
      </c>
      <c r="C4622" s="90">
        <v>20</v>
      </c>
      <c r="D4622" s="90">
        <v>225833</v>
      </c>
      <c r="E4622" s="94">
        <v>43851</v>
      </c>
      <c r="F4622" s="26">
        <v>225833317934</v>
      </c>
      <c r="G4622" s="90">
        <v>317934</v>
      </c>
      <c r="H4622" s="90">
        <v>1.68</v>
      </c>
      <c r="I4622" s="90">
        <v>1.68</v>
      </c>
      <c r="J4622" s="90" t="s">
        <v>10509</v>
      </c>
      <c r="K4622" s="90">
        <v>320</v>
      </c>
      <c r="L4622" s="90" t="s">
        <v>10512</v>
      </c>
    </row>
    <row r="4623" spans="1:12" hidden="1" outlineLevel="2" x14ac:dyDescent="0.25">
      <c r="A4623" s="90">
        <v>3</v>
      </c>
      <c r="B4623" s="26">
        <v>930397609</v>
      </c>
      <c r="C4623" s="90">
        <v>20</v>
      </c>
      <c r="D4623" s="90">
        <v>203440</v>
      </c>
      <c r="E4623" s="94">
        <v>43607</v>
      </c>
      <c r="F4623" s="26">
        <v>203440296505</v>
      </c>
      <c r="G4623" s="90">
        <v>296505</v>
      </c>
      <c r="H4623" s="90">
        <v>2.04</v>
      </c>
      <c r="I4623" s="90">
        <v>2.04</v>
      </c>
      <c r="J4623" s="90" t="s">
        <v>10509</v>
      </c>
      <c r="K4623" s="90">
        <v>565</v>
      </c>
      <c r="L4623" s="90" t="s">
        <v>10512</v>
      </c>
    </row>
    <row r="4624" spans="1:12" hidden="1" outlineLevel="2" x14ac:dyDescent="0.25">
      <c r="A4624" s="90">
        <v>3</v>
      </c>
      <c r="B4624" s="26">
        <v>930411418</v>
      </c>
      <c r="C4624" s="90">
        <v>20</v>
      </c>
      <c r="D4624" s="90">
        <v>201792</v>
      </c>
      <c r="E4624" s="94">
        <v>43578</v>
      </c>
      <c r="F4624" s="26">
        <v>201792294870</v>
      </c>
      <c r="G4624" s="90">
        <v>294870</v>
      </c>
      <c r="H4624" s="90">
        <v>1.83</v>
      </c>
      <c r="I4624" s="90">
        <v>1.83</v>
      </c>
      <c r="J4624" s="90" t="s">
        <v>10509</v>
      </c>
      <c r="K4624" s="90">
        <v>596</v>
      </c>
      <c r="L4624" s="90" t="s">
        <v>10512</v>
      </c>
    </row>
    <row r="4625" spans="1:12" hidden="1" outlineLevel="2" x14ac:dyDescent="0.25">
      <c r="A4625" s="90">
        <v>3</v>
      </c>
      <c r="B4625" s="26">
        <v>930411418</v>
      </c>
      <c r="C4625" s="90">
        <v>20</v>
      </c>
      <c r="D4625" s="90">
        <v>204293</v>
      </c>
      <c r="E4625" s="94">
        <v>43607</v>
      </c>
      <c r="F4625" s="26">
        <v>204293297350</v>
      </c>
      <c r="G4625" s="90">
        <v>297350</v>
      </c>
      <c r="H4625" s="90">
        <v>17.329999999999998</v>
      </c>
      <c r="I4625" s="90">
        <v>17.329999999999998</v>
      </c>
      <c r="J4625" s="90" t="s">
        <v>10509</v>
      </c>
      <c r="K4625" s="90">
        <v>565</v>
      </c>
      <c r="L4625" s="90" t="s">
        <v>10512</v>
      </c>
    </row>
    <row r="4626" spans="1:12" hidden="1" outlineLevel="2" x14ac:dyDescent="0.25">
      <c r="A4626" s="90">
        <v>3</v>
      </c>
      <c r="B4626" s="26">
        <v>930411418</v>
      </c>
      <c r="C4626" s="90">
        <v>20</v>
      </c>
      <c r="D4626" s="90">
        <v>206898</v>
      </c>
      <c r="E4626" s="94">
        <v>43637</v>
      </c>
      <c r="F4626" s="26">
        <v>206898299918</v>
      </c>
      <c r="G4626" s="90">
        <v>299918</v>
      </c>
      <c r="H4626" s="90">
        <v>10.45</v>
      </c>
      <c r="I4626" s="90">
        <v>10.45</v>
      </c>
      <c r="J4626" s="90" t="s">
        <v>10509</v>
      </c>
      <c r="K4626" s="90">
        <v>535</v>
      </c>
      <c r="L4626" s="90" t="s">
        <v>10512</v>
      </c>
    </row>
    <row r="4627" spans="1:12" hidden="1" outlineLevel="2" x14ac:dyDescent="0.25">
      <c r="A4627" s="90">
        <v>3</v>
      </c>
      <c r="B4627" s="26">
        <v>930416243001</v>
      </c>
      <c r="C4627" s="90">
        <v>20</v>
      </c>
      <c r="D4627" s="90">
        <v>239628</v>
      </c>
      <c r="E4627" s="94">
        <v>43983</v>
      </c>
      <c r="F4627" s="26">
        <v>239628330759</v>
      </c>
      <c r="G4627" s="90">
        <v>330759</v>
      </c>
      <c r="H4627" s="90">
        <v>1.68</v>
      </c>
      <c r="I4627" s="90">
        <v>1.68</v>
      </c>
      <c r="J4627" s="90" t="s">
        <v>10509</v>
      </c>
      <c r="K4627" s="90">
        <v>199</v>
      </c>
      <c r="L4627" s="90" t="s">
        <v>10512</v>
      </c>
    </row>
    <row r="4628" spans="1:12" hidden="1" outlineLevel="2" x14ac:dyDescent="0.25">
      <c r="A4628" s="90">
        <v>3</v>
      </c>
      <c r="B4628" s="26">
        <v>930455274</v>
      </c>
      <c r="C4628" s="90">
        <v>20</v>
      </c>
      <c r="D4628" s="90">
        <v>232661</v>
      </c>
      <c r="E4628" s="94">
        <v>43913</v>
      </c>
      <c r="F4628" s="26">
        <v>232661324339</v>
      </c>
      <c r="G4628" s="90">
        <v>324339</v>
      </c>
      <c r="H4628" s="90">
        <v>1.84</v>
      </c>
      <c r="I4628" s="90">
        <v>1.84</v>
      </c>
      <c r="J4628" s="90" t="s">
        <v>10509</v>
      </c>
      <c r="K4628" s="90">
        <v>260</v>
      </c>
      <c r="L4628" s="90" t="s">
        <v>10512</v>
      </c>
    </row>
    <row r="4629" spans="1:12" hidden="1" outlineLevel="2" x14ac:dyDescent="0.25">
      <c r="A4629" s="90">
        <v>3</v>
      </c>
      <c r="B4629" s="26">
        <v>930455274</v>
      </c>
      <c r="C4629" s="90">
        <v>20</v>
      </c>
      <c r="D4629" s="90">
        <v>235661</v>
      </c>
      <c r="E4629" s="94">
        <v>43942</v>
      </c>
      <c r="F4629" s="26">
        <v>235661327117</v>
      </c>
      <c r="G4629" s="90">
        <v>327117</v>
      </c>
      <c r="H4629" s="90">
        <v>1.68</v>
      </c>
      <c r="I4629" s="90">
        <v>1.68</v>
      </c>
      <c r="J4629" s="90" t="s">
        <v>10509</v>
      </c>
      <c r="K4629" s="90">
        <v>230</v>
      </c>
      <c r="L4629" s="90" t="s">
        <v>10512</v>
      </c>
    </row>
    <row r="4630" spans="1:12" hidden="1" outlineLevel="2" x14ac:dyDescent="0.25">
      <c r="A4630" s="90">
        <v>3</v>
      </c>
      <c r="B4630" s="26">
        <v>930462254</v>
      </c>
      <c r="C4630" s="90">
        <v>20</v>
      </c>
      <c r="D4630" s="90">
        <v>224445</v>
      </c>
      <c r="E4630" s="94">
        <v>43822</v>
      </c>
      <c r="F4630" s="26">
        <v>224445316603</v>
      </c>
      <c r="G4630" s="90">
        <v>316603</v>
      </c>
      <c r="H4630" s="90">
        <v>0.04</v>
      </c>
      <c r="I4630" s="90">
        <v>0.04</v>
      </c>
      <c r="J4630" s="90" t="s">
        <v>10509</v>
      </c>
      <c r="K4630" s="90">
        <v>351</v>
      </c>
      <c r="L4630" s="90" t="s">
        <v>10512</v>
      </c>
    </row>
    <row r="4631" spans="1:12" hidden="1" outlineLevel="2" x14ac:dyDescent="0.25">
      <c r="A4631" s="90">
        <v>3</v>
      </c>
      <c r="B4631" s="26">
        <v>930462254</v>
      </c>
      <c r="C4631" s="90">
        <v>20</v>
      </c>
      <c r="D4631" s="90">
        <v>227331</v>
      </c>
      <c r="E4631" s="94">
        <v>43851</v>
      </c>
      <c r="F4631" s="26">
        <v>227331319306</v>
      </c>
      <c r="G4631" s="90">
        <v>319306</v>
      </c>
      <c r="H4631" s="90">
        <v>0.22</v>
      </c>
      <c r="I4631" s="90">
        <v>0.22</v>
      </c>
      <c r="J4631" s="90" t="s">
        <v>10509</v>
      </c>
      <c r="K4631" s="90">
        <v>320</v>
      </c>
      <c r="L4631" s="90" t="s">
        <v>10512</v>
      </c>
    </row>
    <row r="4632" spans="1:12" hidden="1" outlineLevel="2" x14ac:dyDescent="0.25">
      <c r="A4632" s="90">
        <v>3</v>
      </c>
      <c r="B4632" s="26">
        <v>930476395</v>
      </c>
      <c r="C4632" s="90">
        <v>20</v>
      </c>
      <c r="D4632" s="90">
        <v>203933</v>
      </c>
      <c r="E4632" s="94">
        <v>43607</v>
      </c>
      <c r="F4632" s="26">
        <v>203933296996</v>
      </c>
      <c r="G4632" s="90">
        <v>296996</v>
      </c>
      <c r="H4632" s="90">
        <v>1.68</v>
      </c>
      <c r="I4632" s="90">
        <v>1.68</v>
      </c>
      <c r="J4632" s="90" t="s">
        <v>10509</v>
      </c>
      <c r="K4632" s="90">
        <v>565</v>
      </c>
      <c r="L4632" s="90" t="s">
        <v>10512</v>
      </c>
    </row>
    <row r="4633" spans="1:12" hidden="1" outlineLevel="2" x14ac:dyDescent="0.25">
      <c r="A4633" s="90">
        <v>3</v>
      </c>
      <c r="B4633" s="26">
        <v>930476395</v>
      </c>
      <c r="C4633" s="90">
        <v>20</v>
      </c>
      <c r="D4633" s="90">
        <v>206547</v>
      </c>
      <c r="E4633" s="94">
        <v>43637</v>
      </c>
      <c r="F4633" s="26">
        <v>206547299572</v>
      </c>
      <c r="G4633" s="90">
        <v>299572</v>
      </c>
      <c r="H4633" s="90">
        <v>1.68</v>
      </c>
      <c r="I4633" s="90">
        <v>1.68</v>
      </c>
      <c r="J4633" s="90" t="s">
        <v>10509</v>
      </c>
      <c r="K4633" s="90">
        <v>535</v>
      </c>
      <c r="L4633" s="90" t="s">
        <v>10512</v>
      </c>
    </row>
    <row r="4634" spans="1:12" hidden="1" outlineLevel="2" x14ac:dyDescent="0.25">
      <c r="A4634" s="90">
        <v>3</v>
      </c>
      <c r="B4634" s="26">
        <v>930477708</v>
      </c>
      <c r="C4634" s="90">
        <v>20</v>
      </c>
      <c r="D4634" s="90">
        <v>235612</v>
      </c>
      <c r="E4634" s="94">
        <v>43942</v>
      </c>
      <c r="F4634" s="26">
        <v>235612327076</v>
      </c>
      <c r="G4634" s="90">
        <v>327076</v>
      </c>
      <c r="H4634" s="90">
        <v>12.42</v>
      </c>
      <c r="I4634" s="90">
        <v>12.42</v>
      </c>
      <c r="J4634" s="90" t="s">
        <v>10509</v>
      </c>
      <c r="K4634" s="90">
        <v>230</v>
      </c>
      <c r="L4634" s="90" t="s">
        <v>10512</v>
      </c>
    </row>
    <row r="4635" spans="1:12" hidden="1" outlineLevel="2" x14ac:dyDescent="0.25">
      <c r="A4635" s="90">
        <v>3</v>
      </c>
      <c r="B4635" s="26">
        <v>930477708</v>
      </c>
      <c r="C4635" s="90">
        <v>20</v>
      </c>
      <c r="D4635" s="90">
        <v>238583</v>
      </c>
      <c r="E4635" s="94">
        <v>43972</v>
      </c>
      <c r="F4635" s="26">
        <v>238583329845</v>
      </c>
      <c r="G4635" s="90">
        <v>329845</v>
      </c>
      <c r="H4635" s="90">
        <v>12.89</v>
      </c>
      <c r="I4635" s="90">
        <v>12.89</v>
      </c>
      <c r="J4635" s="90" t="s">
        <v>10509</v>
      </c>
      <c r="K4635" s="90">
        <v>199</v>
      </c>
      <c r="L4635" s="90" t="s">
        <v>10512</v>
      </c>
    </row>
    <row r="4636" spans="1:12" hidden="1" outlineLevel="2" x14ac:dyDescent="0.25">
      <c r="A4636" s="90">
        <v>3</v>
      </c>
      <c r="B4636" s="26">
        <v>930530373</v>
      </c>
      <c r="C4636" s="90">
        <v>20</v>
      </c>
      <c r="D4636" s="90">
        <v>215088</v>
      </c>
      <c r="E4636" s="94">
        <v>43731</v>
      </c>
      <c r="F4636" s="26">
        <v>215088307804</v>
      </c>
      <c r="G4636" s="90">
        <v>307804</v>
      </c>
      <c r="H4636" s="90">
        <v>1.83</v>
      </c>
      <c r="I4636" s="90">
        <v>1.83</v>
      </c>
      <c r="J4636" s="90" t="s">
        <v>10509</v>
      </c>
      <c r="K4636" s="90">
        <v>443</v>
      </c>
      <c r="L4636" s="90" t="s">
        <v>10512</v>
      </c>
    </row>
    <row r="4637" spans="1:12" hidden="1" outlineLevel="2" x14ac:dyDescent="0.25">
      <c r="A4637" s="90">
        <v>3</v>
      </c>
      <c r="B4637" s="26">
        <v>930530373</v>
      </c>
      <c r="C4637" s="90">
        <v>20</v>
      </c>
      <c r="D4637" s="90">
        <v>220843</v>
      </c>
      <c r="E4637" s="94">
        <v>43790</v>
      </c>
      <c r="F4637" s="26">
        <v>220843313275</v>
      </c>
      <c r="G4637" s="90">
        <v>313275</v>
      </c>
      <c r="H4637" s="90">
        <v>1.74</v>
      </c>
      <c r="I4637" s="90">
        <v>1.74</v>
      </c>
      <c r="J4637" s="90" t="s">
        <v>10509</v>
      </c>
      <c r="K4637" s="90">
        <v>382</v>
      </c>
      <c r="L4637" s="90" t="s">
        <v>10512</v>
      </c>
    </row>
    <row r="4638" spans="1:12" hidden="1" outlineLevel="2" x14ac:dyDescent="0.25">
      <c r="A4638" s="90">
        <v>3</v>
      </c>
      <c r="B4638" s="26">
        <v>930582127</v>
      </c>
      <c r="C4638" s="90">
        <v>20</v>
      </c>
      <c r="D4638" s="90">
        <v>184838</v>
      </c>
      <c r="E4638" s="94">
        <v>43364</v>
      </c>
      <c r="F4638" s="26">
        <v>184838277999</v>
      </c>
      <c r="G4638" s="90">
        <v>277999</v>
      </c>
      <c r="H4638" s="90">
        <v>3.66</v>
      </c>
      <c r="I4638" s="90">
        <v>3.66</v>
      </c>
      <c r="J4638" s="90" t="s">
        <v>10509</v>
      </c>
      <c r="K4638" s="90">
        <v>808</v>
      </c>
      <c r="L4638" s="90" t="s">
        <v>10512</v>
      </c>
    </row>
    <row r="4639" spans="1:12" hidden="1" outlineLevel="2" x14ac:dyDescent="0.25">
      <c r="A4639" s="90">
        <v>3</v>
      </c>
      <c r="B4639" s="26">
        <v>930582127</v>
      </c>
      <c r="C4639" s="90">
        <v>20</v>
      </c>
      <c r="D4639" s="90">
        <v>187212</v>
      </c>
      <c r="E4639" s="94">
        <v>43396</v>
      </c>
      <c r="F4639" s="26">
        <v>187212280367</v>
      </c>
      <c r="G4639" s="90">
        <v>280367</v>
      </c>
      <c r="H4639" s="90">
        <v>21.44</v>
      </c>
      <c r="I4639" s="90">
        <v>21.44</v>
      </c>
      <c r="J4639" s="90" t="s">
        <v>10509</v>
      </c>
      <c r="K4639" s="90">
        <v>777</v>
      </c>
      <c r="L4639" s="90" t="s">
        <v>10512</v>
      </c>
    </row>
    <row r="4640" spans="1:12" hidden="1" outlineLevel="2" x14ac:dyDescent="0.25">
      <c r="A4640" s="90">
        <v>3</v>
      </c>
      <c r="B4640" s="26">
        <v>930582127</v>
      </c>
      <c r="C4640" s="90">
        <v>20</v>
      </c>
      <c r="D4640" s="90">
        <v>189483</v>
      </c>
      <c r="E4640" s="94">
        <v>43426</v>
      </c>
      <c r="F4640" s="26">
        <v>189483282629</v>
      </c>
      <c r="G4640" s="90">
        <v>282629</v>
      </c>
      <c r="H4640" s="90">
        <v>28.2</v>
      </c>
      <c r="I4640" s="90">
        <v>28.2</v>
      </c>
      <c r="J4640" s="90" t="s">
        <v>10509</v>
      </c>
      <c r="K4640" s="90">
        <v>747</v>
      </c>
      <c r="L4640" s="90" t="s">
        <v>10512</v>
      </c>
    </row>
    <row r="4641" spans="1:12" hidden="1" outlineLevel="2" x14ac:dyDescent="0.25">
      <c r="A4641" s="90">
        <v>3</v>
      </c>
      <c r="B4641" s="26">
        <v>950269720</v>
      </c>
      <c r="C4641" s="90">
        <v>20</v>
      </c>
      <c r="D4641" s="90">
        <v>175737</v>
      </c>
      <c r="E4641" s="94">
        <v>43243</v>
      </c>
      <c r="F4641" s="26">
        <v>175737268914</v>
      </c>
      <c r="G4641" s="90">
        <v>268914</v>
      </c>
      <c r="H4641" s="90">
        <v>16.260000000000002</v>
      </c>
      <c r="I4641" s="90">
        <v>16.260000000000002</v>
      </c>
      <c r="J4641" s="90" t="s">
        <v>10509</v>
      </c>
      <c r="K4641" s="90">
        <v>930</v>
      </c>
      <c r="L4641" s="90" t="s">
        <v>10512</v>
      </c>
    </row>
    <row r="4642" spans="1:12" hidden="1" outlineLevel="2" x14ac:dyDescent="0.25">
      <c r="A4642" s="90">
        <v>3</v>
      </c>
      <c r="B4642" s="26">
        <v>950389783</v>
      </c>
      <c r="C4642" s="90">
        <v>20</v>
      </c>
      <c r="D4642" s="90">
        <v>224097</v>
      </c>
      <c r="E4642" s="94">
        <v>43822</v>
      </c>
      <c r="F4642" s="26">
        <v>224097316307</v>
      </c>
      <c r="G4642" s="90">
        <v>316307</v>
      </c>
      <c r="H4642" s="90">
        <v>19.309999999999999</v>
      </c>
      <c r="I4642" s="90">
        <v>19.309999999999999</v>
      </c>
      <c r="J4642" s="90" t="s">
        <v>10509</v>
      </c>
      <c r="K4642" s="90">
        <v>351</v>
      </c>
      <c r="L4642" s="90" t="s">
        <v>10512</v>
      </c>
    </row>
    <row r="4643" spans="1:12" hidden="1" outlineLevel="2" x14ac:dyDescent="0.25">
      <c r="A4643" s="90">
        <v>3</v>
      </c>
      <c r="B4643" s="26">
        <v>950399824</v>
      </c>
      <c r="C4643" s="90">
        <v>20</v>
      </c>
      <c r="D4643" s="90">
        <v>228684</v>
      </c>
      <c r="E4643" s="94">
        <v>43882</v>
      </c>
      <c r="F4643" s="26">
        <v>228684320593</v>
      </c>
      <c r="G4643" s="90">
        <v>320593</v>
      </c>
      <c r="H4643" s="90">
        <v>2.98</v>
      </c>
      <c r="I4643" s="90">
        <v>2.98</v>
      </c>
      <c r="J4643" s="90" t="s">
        <v>10509</v>
      </c>
      <c r="K4643" s="90">
        <v>291</v>
      </c>
      <c r="L4643" s="90" t="s">
        <v>10512</v>
      </c>
    </row>
    <row r="4644" spans="1:12" hidden="1" outlineLevel="2" x14ac:dyDescent="0.25">
      <c r="A4644" s="90">
        <v>3</v>
      </c>
      <c r="B4644" s="26">
        <v>950399824</v>
      </c>
      <c r="C4644" s="90">
        <v>20</v>
      </c>
      <c r="D4644" s="90">
        <v>231641</v>
      </c>
      <c r="E4644" s="94">
        <v>43913</v>
      </c>
      <c r="F4644" s="26">
        <v>231641323344</v>
      </c>
      <c r="G4644" s="90">
        <v>323344</v>
      </c>
      <c r="H4644" s="90">
        <v>1.83</v>
      </c>
      <c r="I4644" s="90">
        <v>1.83</v>
      </c>
      <c r="J4644" s="90" t="s">
        <v>10509</v>
      </c>
      <c r="K4644" s="90">
        <v>260</v>
      </c>
      <c r="L4644" s="90" t="s">
        <v>10512</v>
      </c>
    </row>
    <row r="4645" spans="1:12" hidden="1" outlineLevel="2" x14ac:dyDescent="0.25">
      <c r="A4645" s="90">
        <v>3</v>
      </c>
      <c r="B4645" s="26">
        <v>950399824</v>
      </c>
      <c r="C4645" s="90">
        <v>20</v>
      </c>
      <c r="D4645" s="90">
        <v>237584</v>
      </c>
      <c r="E4645" s="94">
        <v>43972</v>
      </c>
      <c r="F4645" s="26">
        <v>237584328863</v>
      </c>
      <c r="G4645" s="90">
        <v>328863</v>
      </c>
      <c r="H4645" s="90">
        <v>1.68</v>
      </c>
      <c r="I4645" s="90">
        <v>1.68</v>
      </c>
      <c r="J4645" s="90" t="s">
        <v>10509</v>
      </c>
      <c r="K4645" s="90">
        <v>199</v>
      </c>
      <c r="L4645" s="90" t="s">
        <v>10512</v>
      </c>
    </row>
    <row r="4646" spans="1:12" hidden="1" outlineLevel="2" x14ac:dyDescent="0.25">
      <c r="A4646" s="90">
        <v>3</v>
      </c>
      <c r="B4646" s="26">
        <v>950520593</v>
      </c>
      <c r="C4646" s="90">
        <v>20</v>
      </c>
      <c r="D4646" s="90">
        <v>218122</v>
      </c>
      <c r="E4646" s="94">
        <v>43759</v>
      </c>
      <c r="F4646" s="26">
        <v>218122310702</v>
      </c>
      <c r="G4646" s="90">
        <v>310702</v>
      </c>
      <c r="H4646" s="90">
        <v>1.68</v>
      </c>
      <c r="I4646" s="90">
        <v>1.68</v>
      </c>
      <c r="J4646" s="90" t="s">
        <v>10509</v>
      </c>
      <c r="K4646" s="90">
        <v>412</v>
      </c>
      <c r="L4646" s="90" t="s">
        <v>10512</v>
      </c>
    </row>
    <row r="4647" spans="1:12" hidden="1" outlineLevel="2" x14ac:dyDescent="0.25">
      <c r="A4647" s="90">
        <v>3</v>
      </c>
      <c r="B4647" s="26">
        <v>950529339</v>
      </c>
      <c r="C4647" s="90">
        <v>20</v>
      </c>
      <c r="D4647" s="90">
        <v>174118</v>
      </c>
      <c r="E4647" s="94">
        <v>43214</v>
      </c>
      <c r="F4647" s="26">
        <v>174118267299</v>
      </c>
      <c r="G4647" s="90">
        <v>267299</v>
      </c>
      <c r="H4647" s="90">
        <v>1.68</v>
      </c>
      <c r="I4647" s="90">
        <v>1.68</v>
      </c>
      <c r="J4647" s="90" t="s">
        <v>10509</v>
      </c>
      <c r="K4647" s="90">
        <v>961</v>
      </c>
      <c r="L4647" s="90" t="s">
        <v>10512</v>
      </c>
    </row>
    <row r="4648" spans="1:12" hidden="1" outlineLevel="2" x14ac:dyDescent="0.25">
      <c r="A4648" s="90">
        <v>3</v>
      </c>
      <c r="B4648" s="26">
        <v>950562082</v>
      </c>
      <c r="C4648" s="90">
        <v>20</v>
      </c>
      <c r="D4648" s="90">
        <v>223945</v>
      </c>
      <c r="E4648" s="94">
        <v>43822</v>
      </c>
      <c r="F4648" s="26">
        <v>223945316192</v>
      </c>
      <c r="G4648" s="90">
        <v>316192</v>
      </c>
      <c r="H4648" s="90">
        <v>5.77</v>
      </c>
      <c r="I4648" s="90">
        <v>5.77</v>
      </c>
      <c r="J4648" s="90" t="s">
        <v>10509</v>
      </c>
      <c r="K4648" s="90">
        <v>351</v>
      </c>
      <c r="L4648" s="90" t="s">
        <v>10512</v>
      </c>
    </row>
    <row r="4649" spans="1:12" hidden="1" outlineLevel="2" x14ac:dyDescent="0.25">
      <c r="A4649" s="90">
        <v>3</v>
      </c>
      <c r="B4649" s="26">
        <v>950574574</v>
      </c>
      <c r="C4649" s="90">
        <v>20</v>
      </c>
      <c r="D4649" s="90">
        <v>169096</v>
      </c>
      <c r="E4649" s="94">
        <v>43124</v>
      </c>
      <c r="F4649" s="26">
        <v>169096260748</v>
      </c>
      <c r="G4649" s="90">
        <v>260748</v>
      </c>
      <c r="H4649" s="90">
        <v>45.96</v>
      </c>
      <c r="I4649" s="90">
        <v>45.96</v>
      </c>
      <c r="J4649" s="90" t="s">
        <v>10509</v>
      </c>
      <c r="K4649" s="90">
        <v>1050</v>
      </c>
      <c r="L4649" s="90" t="s">
        <v>10512</v>
      </c>
    </row>
    <row r="4650" spans="1:12" hidden="1" outlineLevel="2" x14ac:dyDescent="0.25">
      <c r="A4650" s="90">
        <v>3</v>
      </c>
      <c r="B4650" s="26">
        <v>950584276</v>
      </c>
      <c r="C4650" s="90">
        <v>20</v>
      </c>
      <c r="D4650" s="90">
        <v>178577</v>
      </c>
      <c r="E4650" s="94">
        <v>43273</v>
      </c>
      <c r="F4650" s="26">
        <v>178577271751</v>
      </c>
      <c r="G4650" s="90">
        <v>271751</v>
      </c>
      <c r="H4650" s="90">
        <v>6.35</v>
      </c>
      <c r="I4650" s="90">
        <v>6.35</v>
      </c>
      <c r="J4650" s="90" t="s">
        <v>10509</v>
      </c>
      <c r="K4650" s="90">
        <v>900</v>
      </c>
      <c r="L4650" s="90" t="s">
        <v>10512</v>
      </c>
    </row>
    <row r="4651" spans="1:12" hidden="1" outlineLevel="2" x14ac:dyDescent="0.25">
      <c r="A4651" s="90">
        <v>3</v>
      </c>
      <c r="B4651" s="26">
        <v>950584276</v>
      </c>
      <c r="C4651" s="90">
        <v>20</v>
      </c>
      <c r="D4651" s="90">
        <v>180577</v>
      </c>
      <c r="E4651" s="94">
        <v>43305</v>
      </c>
      <c r="F4651" s="26">
        <v>180577273747</v>
      </c>
      <c r="G4651" s="90">
        <v>273747</v>
      </c>
      <c r="H4651" s="90">
        <v>1.18</v>
      </c>
      <c r="I4651" s="90">
        <v>1.18</v>
      </c>
      <c r="J4651" s="90" t="s">
        <v>10509</v>
      </c>
      <c r="K4651" s="90">
        <v>869</v>
      </c>
      <c r="L4651" s="90" t="s">
        <v>10512</v>
      </c>
    </row>
    <row r="4652" spans="1:12" hidden="1" outlineLevel="2" x14ac:dyDescent="0.25">
      <c r="A4652" s="90">
        <v>3</v>
      </c>
      <c r="B4652" s="26">
        <v>950606475</v>
      </c>
      <c r="C4652" s="90">
        <v>20</v>
      </c>
      <c r="D4652" s="90">
        <v>192142</v>
      </c>
      <c r="E4652" s="94">
        <v>43455</v>
      </c>
      <c r="F4652" s="26">
        <v>192142285275</v>
      </c>
      <c r="G4652" s="90">
        <v>285275</v>
      </c>
      <c r="H4652" s="90">
        <v>0.02</v>
      </c>
      <c r="I4652" s="90">
        <v>0.02</v>
      </c>
      <c r="J4652" s="90" t="s">
        <v>10509</v>
      </c>
      <c r="K4652" s="90">
        <v>716</v>
      </c>
      <c r="L4652" s="90" t="s">
        <v>10512</v>
      </c>
    </row>
    <row r="4653" spans="1:12" hidden="1" outlineLevel="2" x14ac:dyDescent="0.25">
      <c r="A4653" s="90">
        <v>3</v>
      </c>
      <c r="B4653" s="26">
        <v>950673012001</v>
      </c>
      <c r="C4653" s="90">
        <v>20</v>
      </c>
      <c r="D4653" s="90">
        <v>218514</v>
      </c>
      <c r="E4653" s="94">
        <v>43759</v>
      </c>
      <c r="F4653" s="26">
        <v>218514311018</v>
      </c>
      <c r="G4653" s="90">
        <v>311018</v>
      </c>
      <c r="H4653" s="90">
        <v>0.93</v>
      </c>
      <c r="I4653" s="90">
        <v>0.93</v>
      </c>
      <c r="J4653" s="90" t="s">
        <v>10509</v>
      </c>
      <c r="K4653" s="90">
        <v>412</v>
      </c>
      <c r="L4653" s="90" t="s">
        <v>10512</v>
      </c>
    </row>
    <row r="4654" spans="1:12" hidden="1" outlineLevel="2" x14ac:dyDescent="0.25">
      <c r="A4654" s="90">
        <v>3</v>
      </c>
      <c r="B4654" s="26">
        <v>950769315</v>
      </c>
      <c r="C4654" s="90">
        <v>20</v>
      </c>
      <c r="D4654" s="90">
        <v>212631</v>
      </c>
      <c r="E4654" s="94">
        <v>43699</v>
      </c>
      <c r="F4654" s="26">
        <v>212631305427</v>
      </c>
      <c r="G4654" s="90">
        <v>305427</v>
      </c>
      <c r="H4654" s="90">
        <v>5.44</v>
      </c>
      <c r="I4654" s="90">
        <v>5.44</v>
      </c>
      <c r="J4654" s="90" t="s">
        <v>10509</v>
      </c>
      <c r="K4654" s="90">
        <v>473</v>
      </c>
      <c r="L4654" s="90" t="s">
        <v>10512</v>
      </c>
    </row>
    <row r="4655" spans="1:12" hidden="1" outlineLevel="2" x14ac:dyDescent="0.25">
      <c r="A4655" s="90">
        <v>3</v>
      </c>
      <c r="B4655" s="26">
        <v>950769315</v>
      </c>
      <c r="C4655" s="90">
        <v>20</v>
      </c>
      <c r="D4655" s="90">
        <v>215523</v>
      </c>
      <c r="E4655" s="94">
        <v>43731</v>
      </c>
      <c r="F4655" s="26">
        <v>215523308186</v>
      </c>
      <c r="G4655" s="90">
        <v>308186</v>
      </c>
      <c r="H4655" s="90">
        <v>7.36</v>
      </c>
      <c r="I4655" s="90">
        <v>7.36</v>
      </c>
      <c r="J4655" s="90" t="s">
        <v>10509</v>
      </c>
      <c r="K4655" s="90">
        <v>443</v>
      </c>
      <c r="L4655" s="90" t="s">
        <v>10512</v>
      </c>
    </row>
    <row r="4656" spans="1:12" hidden="1" outlineLevel="2" x14ac:dyDescent="0.25">
      <c r="A4656" s="90">
        <v>3</v>
      </c>
      <c r="B4656" s="26">
        <v>950803627</v>
      </c>
      <c r="C4656" s="90">
        <v>20</v>
      </c>
      <c r="D4656" s="90">
        <v>174068</v>
      </c>
      <c r="E4656" s="94">
        <v>43214</v>
      </c>
      <c r="F4656" s="26">
        <v>174068267249</v>
      </c>
      <c r="G4656" s="90">
        <v>267249</v>
      </c>
      <c r="H4656" s="90">
        <v>1.68</v>
      </c>
      <c r="I4656" s="90">
        <v>1.68</v>
      </c>
      <c r="J4656" s="90" t="s">
        <v>10509</v>
      </c>
      <c r="K4656" s="90">
        <v>961</v>
      </c>
      <c r="L4656" s="90" t="s">
        <v>10512</v>
      </c>
    </row>
    <row r="4657" spans="1:12" hidden="1" outlineLevel="2" x14ac:dyDescent="0.25">
      <c r="A4657" s="90">
        <v>3</v>
      </c>
      <c r="B4657" s="26">
        <v>950814053</v>
      </c>
      <c r="C4657" s="90">
        <v>20</v>
      </c>
      <c r="D4657" s="90">
        <v>176498</v>
      </c>
      <c r="E4657" s="94">
        <v>43243</v>
      </c>
      <c r="F4657" s="26">
        <v>176498269675</v>
      </c>
      <c r="G4657" s="90">
        <v>269675</v>
      </c>
      <c r="H4657" s="90">
        <v>17.27</v>
      </c>
      <c r="I4657" s="90">
        <v>17.27</v>
      </c>
      <c r="J4657" s="90" t="s">
        <v>10509</v>
      </c>
      <c r="K4657" s="90">
        <v>930</v>
      </c>
      <c r="L4657" s="90" t="s">
        <v>10512</v>
      </c>
    </row>
    <row r="4658" spans="1:12" hidden="1" outlineLevel="2" x14ac:dyDescent="0.25">
      <c r="A4658" s="90">
        <v>3</v>
      </c>
      <c r="B4658" s="26">
        <v>950814053</v>
      </c>
      <c r="C4658" s="90">
        <v>20</v>
      </c>
      <c r="D4658" s="90">
        <v>180499</v>
      </c>
      <c r="E4658" s="94">
        <v>43305</v>
      </c>
      <c r="F4658" s="26">
        <v>180499273669</v>
      </c>
      <c r="G4658" s="90">
        <v>273669</v>
      </c>
      <c r="H4658" s="90">
        <v>1.87</v>
      </c>
      <c r="I4658" s="90">
        <v>1.87</v>
      </c>
      <c r="J4658" s="90" t="s">
        <v>10509</v>
      </c>
      <c r="K4658" s="90">
        <v>869</v>
      </c>
      <c r="L4658" s="90" t="s">
        <v>10512</v>
      </c>
    </row>
    <row r="4659" spans="1:12" hidden="1" outlineLevel="2" x14ac:dyDescent="0.25">
      <c r="A4659" s="90">
        <v>3</v>
      </c>
      <c r="B4659" s="26">
        <v>950835280</v>
      </c>
      <c r="C4659" s="90">
        <v>20</v>
      </c>
      <c r="D4659" s="90">
        <v>168961</v>
      </c>
      <c r="E4659" s="94">
        <v>43124</v>
      </c>
      <c r="F4659" s="26">
        <v>168961260613</v>
      </c>
      <c r="G4659" s="90">
        <v>260613</v>
      </c>
      <c r="H4659" s="90">
        <v>9.5399999999999991</v>
      </c>
      <c r="I4659" s="90">
        <v>9.5399999999999991</v>
      </c>
      <c r="J4659" s="90" t="s">
        <v>10509</v>
      </c>
      <c r="K4659" s="90">
        <v>1050</v>
      </c>
      <c r="L4659" s="90" t="s">
        <v>10512</v>
      </c>
    </row>
    <row r="4660" spans="1:12" hidden="1" outlineLevel="2" x14ac:dyDescent="0.25">
      <c r="A4660" s="90">
        <v>3</v>
      </c>
      <c r="B4660" s="26">
        <v>950835280</v>
      </c>
      <c r="C4660" s="90">
        <v>20</v>
      </c>
      <c r="D4660" s="90">
        <v>170598</v>
      </c>
      <c r="E4660" s="94">
        <v>43154</v>
      </c>
      <c r="F4660" s="26">
        <v>170598262248</v>
      </c>
      <c r="G4660" s="90">
        <v>262248</v>
      </c>
      <c r="H4660" s="90">
        <v>1.49</v>
      </c>
      <c r="I4660" s="90">
        <v>1.49</v>
      </c>
      <c r="J4660" s="90" t="s">
        <v>10509</v>
      </c>
      <c r="K4660" s="90">
        <v>1022</v>
      </c>
      <c r="L4660" s="90" t="s">
        <v>10512</v>
      </c>
    </row>
    <row r="4661" spans="1:12" hidden="1" outlineLevel="2" x14ac:dyDescent="0.25">
      <c r="A4661" s="90">
        <v>3</v>
      </c>
      <c r="B4661" s="26">
        <v>950890871</v>
      </c>
      <c r="C4661" s="90">
        <v>20</v>
      </c>
      <c r="D4661" s="90">
        <v>220078</v>
      </c>
      <c r="E4661" s="94">
        <v>43790</v>
      </c>
      <c r="F4661" s="26">
        <v>220078312512</v>
      </c>
      <c r="G4661" s="90">
        <v>312512</v>
      </c>
      <c r="H4661" s="90">
        <v>4.91</v>
      </c>
      <c r="I4661" s="90">
        <v>4.91</v>
      </c>
      <c r="J4661" s="90" t="s">
        <v>10509</v>
      </c>
      <c r="K4661" s="90">
        <v>382</v>
      </c>
      <c r="L4661" s="90" t="s">
        <v>10512</v>
      </c>
    </row>
    <row r="4662" spans="1:12" hidden="1" outlineLevel="2" x14ac:dyDescent="0.25">
      <c r="A4662" s="90">
        <v>3</v>
      </c>
      <c r="B4662" s="26">
        <v>950890970</v>
      </c>
      <c r="C4662" s="90">
        <v>20</v>
      </c>
      <c r="D4662" s="90">
        <v>175653</v>
      </c>
      <c r="E4662" s="94">
        <v>43243</v>
      </c>
      <c r="F4662" s="26">
        <v>175653268830</v>
      </c>
      <c r="G4662" s="90">
        <v>268830</v>
      </c>
      <c r="H4662" s="90">
        <v>1.68</v>
      </c>
      <c r="I4662" s="90">
        <v>1.68</v>
      </c>
      <c r="J4662" s="90" t="s">
        <v>10509</v>
      </c>
      <c r="K4662" s="90">
        <v>930</v>
      </c>
      <c r="L4662" s="90" t="s">
        <v>10512</v>
      </c>
    </row>
    <row r="4663" spans="1:12" hidden="1" outlineLevel="2" x14ac:dyDescent="0.25">
      <c r="A4663" s="90">
        <v>3</v>
      </c>
      <c r="B4663" s="26">
        <v>950890970</v>
      </c>
      <c r="C4663" s="90">
        <v>20</v>
      </c>
      <c r="D4663" s="90">
        <v>179716</v>
      </c>
      <c r="E4663" s="94">
        <v>43305</v>
      </c>
      <c r="F4663" s="26">
        <v>179716272886</v>
      </c>
      <c r="G4663" s="90">
        <v>272886</v>
      </c>
      <c r="H4663" s="90">
        <v>1.68</v>
      </c>
      <c r="I4663" s="90">
        <v>1.68</v>
      </c>
      <c r="J4663" s="90" t="s">
        <v>10509</v>
      </c>
      <c r="K4663" s="90">
        <v>869</v>
      </c>
      <c r="L4663" s="90" t="s">
        <v>10512</v>
      </c>
    </row>
    <row r="4664" spans="1:12" hidden="1" outlineLevel="2" x14ac:dyDescent="0.25">
      <c r="A4664" s="90">
        <v>3</v>
      </c>
      <c r="B4664" s="26">
        <v>950904730</v>
      </c>
      <c r="C4664" s="90">
        <v>20</v>
      </c>
      <c r="D4664" s="90">
        <v>191079</v>
      </c>
      <c r="E4664" s="94">
        <v>43455</v>
      </c>
      <c r="F4664" s="26">
        <v>191079284213</v>
      </c>
      <c r="G4664" s="90">
        <v>284213</v>
      </c>
      <c r="H4664" s="90">
        <v>2.14</v>
      </c>
      <c r="I4664" s="90">
        <v>2.14</v>
      </c>
      <c r="J4664" s="90" t="s">
        <v>10509</v>
      </c>
      <c r="K4664" s="90">
        <v>716</v>
      </c>
      <c r="L4664" s="90" t="s">
        <v>10512</v>
      </c>
    </row>
    <row r="4665" spans="1:12" hidden="1" outlineLevel="2" x14ac:dyDescent="0.25">
      <c r="A4665" s="90">
        <v>3</v>
      </c>
      <c r="B4665" s="26">
        <v>950904730</v>
      </c>
      <c r="C4665" s="90">
        <v>20</v>
      </c>
      <c r="D4665" s="90">
        <v>193363</v>
      </c>
      <c r="E4665" s="94">
        <v>43487</v>
      </c>
      <c r="F4665" s="26">
        <v>193363286487</v>
      </c>
      <c r="G4665" s="90">
        <v>286487</v>
      </c>
      <c r="H4665" s="90">
        <v>1.7</v>
      </c>
      <c r="I4665" s="90">
        <v>1.7</v>
      </c>
      <c r="J4665" s="90" t="s">
        <v>10509</v>
      </c>
      <c r="K4665" s="90">
        <v>685</v>
      </c>
      <c r="L4665" s="90" t="s">
        <v>10512</v>
      </c>
    </row>
    <row r="4666" spans="1:12" hidden="1" outlineLevel="2" x14ac:dyDescent="0.25">
      <c r="A4666" s="90">
        <v>3</v>
      </c>
      <c r="B4666" s="26">
        <v>950943175</v>
      </c>
      <c r="C4666" s="90">
        <v>20</v>
      </c>
      <c r="D4666" s="90">
        <v>232158</v>
      </c>
      <c r="E4666" s="94">
        <v>43913</v>
      </c>
      <c r="F4666" s="26">
        <v>232158323860</v>
      </c>
      <c r="G4666" s="90">
        <v>323860</v>
      </c>
      <c r="H4666" s="90">
        <v>3.77</v>
      </c>
      <c r="I4666" s="90">
        <v>3.77</v>
      </c>
      <c r="J4666" s="90" t="s">
        <v>10509</v>
      </c>
      <c r="K4666" s="90">
        <v>260</v>
      </c>
      <c r="L4666" s="90" t="s">
        <v>10512</v>
      </c>
    </row>
    <row r="4667" spans="1:12" hidden="1" outlineLevel="2" x14ac:dyDescent="0.25">
      <c r="A4667" s="90">
        <v>3</v>
      </c>
      <c r="B4667" s="26">
        <v>950943175</v>
      </c>
      <c r="C4667" s="90">
        <v>20</v>
      </c>
      <c r="D4667" s="90">
        <v>235151</v>
      </c>
      <c r="E4667" s="94">
        <v>43942</v>
      </c>
      <c r="F4667" s="26">
        <v>235151326631</v>
      </c>
      <c r="G4667" s="90">
        <v>326631</v>
      </c>
      <c r="H4667" s="90">
        <v>2.8</v>
      </c>
      <c r="I4667" s="90">
        <v>2.8</v>
      </c>
      <c r="J4667" s="90" t="s">
        <v>10509</v>
      </c>
      <c r="K4667" s="90">
        <v>230</v>
      </c>
      <c r="L4667" s="90" t="s">
        <v>10512</v>
      </c>
    </row>
    <row r="4668" spans="1:12" hidden="1" outlineLevel="2" x14ac:dyDescent="0.25">
      <c r="A4668" s="90">
        <v>3</v>
      </c>
      <c r="B4668" s="26">
        <v>950943175</v>
      </c>
      <c r="C4668" s="90">
        <v>20</v>
      </c>
      <c r="D4668" s="90">
        <v>238118</v>
      </c>
      <c r="E4668" s="94">
        <v>43972</v>
      </c>
      <c r="F4668" s="26">
        <v>238118329396</v>
      </c>
      <c r="G4668" s="90">
        <v>329396</v>
      </c>
      <c r="H4668" s="90">
        <v>4.5</v>
      </c>
      <c r="I4668" s="90">
        <v>4.5</v>
      </c>
      <c r="J4668" s="90" t="s">
        <v>10509</v>
      </c>
      <c r="K4668" s="90">
        <v>199</v>
      </c>
      <c r="L4668" s="90" t="s">
        <v>10512</v>
      </c>
    </row>
    <row r="4669" spans="1:12" hidden="1" outlineLevel="2" x14ac:dyDescent="0.25">
      <c r="A4669" s="90">
        <v>3</v>
      </c>
      <c r="B4669" s="26">
        <v>950954784</v>
      </c>
      <c r="C4669" s="90">
        <v>20</v>
      </c>
      <c r="D4669" s="90">
        <v>174040</v>
      </c>
      <c r="E4669" s="94">
        <v>43214</v>
      </c>
      <c r="F4669" s="26">
        <v>174040267221</v>
      </c>
      <c r="G4669" s="90">
        <v>267221</v>
      </c>
      <c r="H4669" s="90">
        <v>1.68</v>
      </c>
      <c r="I4669" s="90">
        <v>1.68</v>
      </c>
      <c r="J4669" s="90" t="s">
        <v>10509</v>
      </c>
      <c r="K4669" s="90">
        <v>961</v>
      </c>
      <c r="L4669" s="90" t="s">
        <v>10512</v>
      </c>
    </row>
    <row r="4670" spans="1:12" hidden="1" outlineLevel="2" x14ac:dyDescent="0.25">
      <c r="A4670" s="90">
        <v>3</v>
      </c>
      <c r="B4670" s="26">
        <v>950959908</v>
      </c>
      <c r="C4670" s="90">
        <v>20</v>
      </c>
      <c r="D4670" s="90">
        <v>217653</v>
      </c>
      <c r="E4670" s="94">
        <v>43759</v>
      </c>
      <c r="F4670" s="26">
        <v>217653310237</v>
      </c>
      <c r="G4670" s="90">
        <v>310237</v>
      </c>
      <c r="H4670" s="90">
        <v>1.68</v>
      </c>
      <c r="I4670" s="90">
        <v>1.68</v>
      </c>
      <c r="J4670" s="90" t="s">
        <v>10509</v>
      </c>
      <c r="K4670" s="90">
        <v>412</v>
      </c>
      <c r="L4670" s="90" t="s">
        <v>10512</v>
      </c>
    </row>
    <row r="4671" spans="1:12" hidden="1" outlineLevel="2" x14ac:dyDescent="0.25">
      <c r="A4671" s="90">
        <v>3</v>
      </c>
      <c r="B4671" s="26">
        <v>950997296</v>
      </c>
      <c r="C4671" s="90">
        <v>20</v>
      </c>
      <c r="D4671" s="90">
        <v>199262</v>
      </c>
      <c r="E4671" s="94">
        <v>43546</v>
      </c>
      <c r="F4671" s="26">
        <v>199262292361</v>
      </c>
      <c r="G4671" s="90">
        <v>292361</v>
      </c>
      <c r="H4671" s="90">
        <v>22.39</v>
      </c>
      <c r="I4671" s="90">
        <v>22.39</v>
      </c>
      <c r="J4671" s="90" t="s">
        <v>10509</v>
      </c>
      <c r="K4671" s="90">
        <v>626</v>
      </c>
      <c r="L4671" s="90" t="s">
        <v>10512</v>
      </c>
    </row>
    <row r="4672" spans="1:12" hidden="1" outlineLevel="2" x14ac:dyDescent="0.25">
      <c r="A4672" s="90">
        <v>3</v>
      </c>
      <c r="B4672" s="26">
        <v>950997296</v>
      </c>
      <c r="C4672" s="90">
        <v>20</v>
      </c>
      <c r="D4672" s="90">
        <v>204117</v>
      </c>
      <c r="E4672" s="94">
        <v>43607</v>
      </c>
      <c r="F4672" s="26">
        <v>204117297180</v>
      </c>
      <c r="G4672" s="90">
        <v>297180</v>
      </c>
      <c r="H4672" s="90">
        <v>17.3</v>
      </c>
      <c r="I4672" s="90">
        <v>17.3</v>
      </c>
      <c r="J4672" s="90" t="s">
        <v>10509</v>
      </c>
      <c r="K4672" s="90">
        <v>565</v>
      </c>
      <c r="L4672" s="90" t="s">
        <v>10512</v>
      </c>
    </row>
    <row r="4673" spans="1:12" hidden="1" outlineLevel="2" x14ac:dyDescent="0.25">
      <c r="A4673" s="90">
        <v>3</v>
      </c>
      <c r="B4673" s="26">
        <v>951136936</v>
      </c>
      <c r="C4673" s="90">
        <v>20</v>
      </c>
      <c r="D4673" s="90">
        <v>213382</v>
      </c>
      <c r="E4673" s="94">
        <v>43728</v>
      </c>
      <c r="F4673" s="26">
        <v>213382306100</v>
      </c>
      <c r="G4673" s="90">
        <v>306100</v>
      </c>
      <c r="H4673" s="90">
        <v>701.66</v>
      </c>
      <c r="I4673" s="90">
        <v>701.66</v>
      </c>
      <c r="J4673" s="90" t="s">
        <v>10509</v>
      </c>
      <c r="K4673" s="90">
        <v>443</v>
      </c>
      <c r="L4673" s="90" t="s">
        <v>10512</v>
      </c>
    </row>
    <row r="4674" spans="1:12" hidden="1" outlineLevel="2" x14ac:dyDescent="0.25">
      <c r="A4674" s="90">
        <v>3</v>
      </c>
      <c r="B4674" s="26">
        <v>951202050</v>
      </c>
      <c r="C4674" s="90">
        <v>20</v>
      </c>
      <c r="D4674" s="90">
        <v>187504</v>
      </c>
      <c r="E4674" s="94">
        <v>43396</v>
      </c>
      <c r="F4674" s="26">
        <v>187504280658</v>
      </c>
      <c r="G4674" s="90">
        <v>280658</v>
      </c>
      <c r="H4674" s="90">
        <v>13.51</v>
      </c>
      <c r="I4674" s="90">
        <v>13.51</v>
      </c>
      <c r="J4674" s="90" t="s">
        <v>10509</v>
      </c>
      <c r="K4674" s="90">
        <v>777</v>
      </c>
      <c r="L4674" s="90" t="s">
        <v>10512</v>
      </c>
    </row>
    <row r="4675" spans="1:12" hidden="1" outlineLevel="2" x14ac:dyDescent="0.25">
      <c r="A4675" s="90">
        <v>3</v>
      </c>
      <c r="B4675" s="26">
        <v>951202050</v>
      </c>
      <c r="C4675" s="90">
        <v>20</v>
      </c>
      <c r="D4675" s="90">
        <v>189761</v>
      </c>
      <c r="E4675" s="94">
        <v>43426</v>
      </c>
      <c r="F4675" s="26">
        <v>189761282906</v>
      </c>
      <c r="G4675" s="90">
        <v>282906</v>
      </c>
      <c r="H4675" s="90">
        <v>25.87</v>
      </c>
      <c r="I4675" s="90">
        <v>25.87</v>
      </c>
      <c r="J4675" s="90" t="s">
        <v>10509</v>
      </c>
      <c r="K4675" s="90">
        <v>747</v>
      </c>
      <c r="L4675" s="90" t="s">
        <v>10512</v>
      </c>
    </row>
    <row r="4676" spans="1:12" hidden="1" outlineLevel="2" x14ac:dyDescent="0.25">
      <c r="A4676" s="90">
        <v>3</v>
      </c>
      <c r="B4676" s="26">
        <v>951208016</v>
      </c>
      <c r="C4676" s="90">
        <v>20</v>
      </c>
      <c r="D4676" s="90">
        <v>225924</v>
      </c>
      <c r="E4676" s="94">
        <v>43851</v>
      </c>
      <c r="F4676" s="26">
        <v>225924318025</v>
      </c>
      <c r="G4676" s="90">
        <v>318025</v>
      </c>
      <c r="H4676" s="90">
        <v>2.44</v>
      </c>
      <c r="I4676" s="90">
        <v>2.44</v>
      </c>
      <c r="J4676" s="90" t="s">
        <v>10509</v>
      </c>
      <c r="K4676" s="90">
        <v>320</v>
      </c>
      <c r="L4676" s="90" t="s">
        <v>10512</v>
      </c>
    </row>
    <row r="4677" spans="1:12" hidden="1" outlineLevel="2" x14ac:dyDescent="0.25">
      <c r="A4677" s="90">
        <v>3</v>
      </c>
      <c r="B4677" s="26">
        <v>951208016</v>
      </c>
      <c r="C4677" s="90">
        <v>20</v>
      </c>
      <c r="D4677" s="90">
        <v>228850</v>
      </c>
      <c r="E4677" s="94">
        <v>43882</v>
      </c>
      <c r="F4677" s="26">
        <v>228850320759</v>
      </c>
      <c r="G4677" s="90">
        <v>320759</v>
      </c>
      <c r="H4677" s="90">
        <v>7.34</v>
      </c>
      <c r="I4677" s="90">
        <v>7.34</v>
      </c>
      <c r="J4677" s="90" t="s">
        <v>10509</v>
      </c>
      <c r="K4677" s="90">
        <v>291</v>
      </c>
      <c r="L4677" s="90" t="s">
        <v>10512</v>
      </c>
    </row>
    <row r="4678" spans="1:12" hidden="1" outlineLevel="2" x14ac:dyDescent="0.25">
      <c r="A4678" s="90">
        <v>3</v>
      </c>
      <c r="B4678" s="26">
        <v>951208016</v>
      </c>
      <c r="C4678" s="90">
        <v>20</v>
      </c>
      <c r="D4678" s="90">
        <v>237758</v>
      </c>
      <c r="E4678" s="94">
        <v>43972</v>
      </c>
      <c r="F4678" s="26">
        <v>237758329037</v>
      </c>
      <c r="G4678" s="90">
        <v>329037</v>
      </c>
      <c r="H4678" s="90">
        <v>1.68</v>
      </c>
      <c r="I4678" s="90">
        <v>1.68</v>
      </c>
      <c r="J4678" s="90" t="s">
        <v>10509</v>
      </c>
      <c r="K4678" s="90">
        <v>199</v>
      </c>
      <c r="L4678" s="90" t="s">
        <v>10512</v>
      </c>
    </row>
    <row r="4679" spans="1:12" hidden="1" outlineLevel="2" x14ac:dyDescent="0.25">
      <c r="A4679" s="90">
        <v>3</v>
      </c>
      <c r="B4679" s="26">
        <v>951259944</v>
      </c>
      <c r="C4679" s="90">
        <v>20</v>
      </c>
      <c r="D4679" s="90">
        <v>171869</v>
      </c>
      <c r="E4679" s="94">
        <v>43185</v>
      </c>
      <c r="F4679" s="26">
        <v>171869263516</v>
      </c>
      <c r="G4679" s="90">
        <v>263516</v>
      </c>
      <c r="H4679" s="90">
        <v>1.68</v>
      </c>
      <c r="I4679" s="90">
        <v>1.68</v>
      </c>
      <c r="J4679" s="90" t="s">
        <v>10509</v>
      </c>
      <c r="K4679" s="90">
        <v>991</v>
      </c>
      <c r="L4679" s="90" t="s">
        <v>10512</v>
      </c>
    </row>
    <row r="4680" spans="1:12" hidden="1" outlineLevel="2" x14ac:dyDescent="0.25">
      <c r="A4680" s="90">
        <v>3</v>
      </c>
      <c r="B4680" s="26">
        <v>951330992</v>
      </c>
      <c r="C4680" s="90">
        <v>20</v>
      </c>
      <c r="D4680" s="90">
        <v>223985</v>
      </c>
      <c r="E4680" s="94">
        <v>43822</v>
      </c>
      <c r="F4680" s="26">
        <v>223985316229</v>
      </c>
      <c r="G4680" s="90">
        <v>316229</v>
      </c>
      <c r="H4680" s="90">
        <v>1.68</v>
      </c>
      <c r="I4680" s="90">
        <v>1.68</v>
      </c>
      <c r="J4680" s="90" t="s">
        <v>10509</v>
      </c>
      <c r="K4680" s="90">
        <v>351</v>
      </c>
      <c r="L4680" s="90" t="s">
        <v>10512</v>
      </c>
    </row>
    <row r="4681" spans="1:12" hidden="1" outlineLevel="2" x14ac:dyDescent="0.25">
      <c r="A4681" s="90">
        <v>3</v>
      </c>
      <c r="B4681" s="26">
        <v>951330992</v>
      </c>
      <c r="C4681" s="90">
        <v>20</v>
      </c>
      <c r="D4681" s="90">
        <v>229751</v>
      </c>
      <c r="E4681" s="94">
        <v>43882</v>
      </c>
      <c r="F4681" s="26">
        <v>229751321629</v>
      </c>
      <c r="G4681" s="90">
        <v>321629</v>
      </c>
      <c r="H4681" s="90">
        <v>1.68</v>
      </c>
      <c r="I4681" s="90">
        <v>1.68</v>
      </c>
      <c r="J4681" s="90" t="s">
        <v>10509</v>
      </c>
      <c r="K4681" s="90">
        <v>291</v>
      </c>
      <c r="L4681" s="90" t="s">
        <v>10512</v>
      </c>
    </row>
    <row r="4682" spans="1:12" hidden="1" outlineLevel="2" x14ac:dyDescent="0.25">
      <c r="A4682" s="90">
        <v>3</v>
      </c>
      <c r="B4682" s="26">
        <v>951368265</v>
      </c>
      <c r="C4682" s="90">
        <v>20</v>
      </c>
      <c r="D4682" s="90">
        <v>234534</v>
      </c>
      <c r="E4682" s="94">
        <v>43942</v>
      </c>
      <c r="F4682" s="26">
        <v>234534326015</v>
      </c>
      <c r="G4682" s="90">
        <v>326015</v>
      </c>
      <c r="H4682" s="90">
        <v>3.79</v>
      </c>
      <c r="I4682" s="90">
        <v>3.79</v>
      </c>
      <c r="J4682" s="90" t="s">
        <v>10509</v>
      </c>
      <c r="K4682" s="90">
        <v>230</v>
      </c>
      <c r="L4682" s="90" t="s">
        <v>10512</v>
      </c>
    </row>
    <row r="4683" spans="1:12" hidden="1" outlineLevel="2" x14ac:dyDescent="0.25">
      <c r="A4683" s="90">
        <v>3</v>
      </c>
      <c r="B4683" s="26">
        <v>951368265</v>
      </c>
      <c r="C4683" s="90">
        <v>20</v>
      </c>
      <c r="D4683" s="90">
        <v>237489</v>
      </c>
      <c r="E4683" s="94">
        <v>43972</v>
      </c>
      <c r="F4683" s="26">
        <v>237489328768</v>
      </c>
      <c r="G4683" s="90">
        <v>328768</v>
      </c>
      <c r="H4683" s="90">
        <v>21.02</v>
      </c>
      <c r="I4683" s="90">
        <v>21.02</v>
      </c>
      <c r="J4683" s="90" t="s">
        <v>10509</v>
      </c>
      <c r="K4683" s="90">
        <v>199</v>
      </c>
      <c r="L4683" s="90" t="s">
        <v>10512</v>
      </c>
    </row>
    <row r="4684" spans="1:12" hidden="1" outlineLevel="2" x14ac:dyDescent="0.25">
      <c r="A4684" s="90">
        <v>3</v>
      </c>
      <c r="B4684" s="26">
        <v>951548635</v>
      </c>
      <c r="C4684" s="90">
        <v>20</v>
      </c>
      <c r="D4684" s="90">
        <v>196546</v>
      </c>
      <c r="E4684" s="94">
        <v>43518</v>
      </c>
      <c r="F4684" s="26">
        <v>196546289658</v>
      </c>
      <c r="G4684" s="90">
        <v>289658</v>
      </c>
      <c r="H4684" s="90">
        <v>1.75</v>
      </c>
      <c r="I4684" s="90">
        <v>1.75</v>
      </c>
      <c r="J4684" s="90" t="s">
        <v>10509</v>
      </c>
      <c r="K4684" s="90">
        <v>657</v>
      </c>
      <c r="L4684" s="90" t="s">
        <v>10512</v>
      </c>
    </row>
    <row r="4685" spans="1:12" hidden="1" outlineLevel="2" x14ac:dyDescent="0.25">
      <c r="A4685" s="90">
        <v>3</v>
      </c>
      <c r="B4685" s="26">
        <v>951631837</v>
      </c>
      <c r="C4685" s="90">
        <v>20</v>
      </c>
      <c r="D4685" s="90">
        <v>201540</v>
      </c>
      <c r="E4685" s="94">
        <v>43578</v>
      </c>
      <c r="F4685" s="26">
        <v>201540294626</v>
      </c>
      <c r="G4685" s="90">
        <v>294626</v>
      </c>
      <c r="H4685" s="90">
        <v>1.98</v>
      </c>
      <c r="I4685" s="90">
        <v>1.98</v>
      </c>
      <c r="J4685" s="90" t="s">
        <v>10509</v>
      </c>
      <c r="K4685" s="90">
        <v>596</v>
      </c>
      <c r="L4685" s="90" t="s">
        <v>10512</v>
      </c>
    </row>
    <row r="4686" spans="1:12" hidden="1" outlineLevel="2" x14ac:dyDescent="0.25">
      <c r="A4686" s="90">
        <v>3</v>
      </c>
      <c r="B4686" s="26">
        <v>951631837</v>
      </c>
      <c r="C4686" s="90">
        <v>20</v>
      </c>
      <c r="D4686" s="90">
        <v>204056</v>
      </c>
      <c r="E4686" s="94">
        <v>43607</v>
      </c>
      <c r="F4686" s="26">
        <v>204056297119</v>
      </c>
      <c r="G4686" s="90">
        <v>297119</v>
      </c>
      <c r="H4686" s="90">
        <v>4.42</v>
      </c>
      <c r="I4686" s="90">
        <v>4.42</v>
      </c>
      <c r="J4686" s="90" t="s">
        <v>10509</v>
      </c>
      <c r="K4686" s="90">
        <v>565</v>
      </c>
      <c r="L4686" s="90" t="s">
        <v>10512</v>
      </c>
    </row>
    <row r="4687" spans="1:12" hidden="1" outlineLevel="2" x14ac:dyDescent="0.25">
      <c r="A4687" s="90">
        <v>3</v>
      </c>
      <c r="B4687" s="26">
        <v>951631837</v>
      </c>
      <c r="C4687" s="90">
        <v>20</v>
      </c>
      <c r="D4687" s="90">
        <v>206683</v>
      </c>
      <c r="E4687" s="94">
        <v>43637</v>
      </c>
      <c r="F4687" s="26">
        <v>206683299708</v>
      </c>
      <c r="G4687" s="90">
        <v>299708</v>
      </c>
      <c r="H4687" s="90">
        <v>1.34</v>
      </c>
      <c r="I4687" s="90">
        <v>1.34</v>
      </c>
      <c r="J4687" s="90" t="s">
        <v>10509</v>
      </c>
      <c r="K4687" s="90">
        <v>535</v>
      </c>
      <c r="L4687" s="90" t="s">
        <v>10512</v>
      </c>
    </row>
    <row r="4688" spans="1:12" hidden="1" outlineLevel="2" x14ac:dyDescent="0.25">
      <c r="A4688" s="90">
        <v>3</v>
      </c>
      <c r="B4688" s="26">
        <v>951713346</v>
      </c>
      <c r="C4688" s="90">
        <v>20</v>
      </c>
      <c r="D4688" s="90">
        <v>179742</v>
      </c>
      <c r="E4688" s="94">
        <v>43305</v>
      </c>
      <c r="F4688" s="26">
        <v>179742272912</v>
      </c>
      <c r="G4688" s="90">
        <v>272912</v>
      </c>
      <c r="H4688" s="90">
        <v>4.1900000000000004</v>
      </c>
      <c r="I4688" s="90">
        <v>4.1900000000000004</v>
      </c>
      <c r="J4688" s="90" t="s">
        <v>10509</v>
      </c>
      <c r="K4688" s="90">
        <v>869</v>
      </c>
      <c r="L4688" s="90" t="s">
        <v>10512</v>
      </c>
    </row>
    <row r="4689" spans="1:12" hidden="1" outlineLevel="2" x14ac:dyDescent="0.25">
      <c r="A4689" s="90">
        <v>3</v>
      </c>
      <c r="B4689" s="26">
        <v>951777721</v>
      </c>
      <c r="C4689" s="90">
        <v>20</v>
      </c>
      <c r="D4689" s="90">
        <v>209914</v>
      </c>
      <c r="E4689" s="94">
        <v>43669</v>
      </c>
      <c r="F4689" s="26">
        <v>209914302804</v>
      </c>
      <c r="G4689" s="90">
        <v>302804</v>
      </c>
      <c r="H4689" s="90">
        <v>0.06</v>
      </c>
      <c r="I4689" s="90">
        <v>0.06</v>
      </c>
      <c r="J4689" s="90" t="s">
        <v>10509</v>
      </c>
      <c r="K4689" s="90">
        <v>504</v>
      </c>
      <c r="L4689" s="90" t="s">
        <v>10512</v>
      </c>
    </row>
    <row r="4690" spans="1:12" hidden="1" outlineLevel="2" x14ac:dyDescent="0.25">
      <c r="A4690" s="90">
        <v>3</v>
      </c>
      <c r="B4690" s="26">
        <v>951777721</v>
      </c>
      <c r="C4690" s="90">
        <v>20</v>
      </c>
      <c r="D4690" s="90">
        <v>212662</v>
      </c>
      <c r="E4690" s="94">
        <v>43699</v>
      </c>
      <c r="F4690" s="26">
        <v>212662305451</v>
      </c>
      <c r="G4690" s="90">
        <v>305451</v>
      </c>
      <c r="H4690" s="90">
        <v>0.9</v>
      </c>
      <c r="I4690" s="90">
        <v>0.9</v>
      </c>
      <c r="J4690" s="90" t="s">
        <v>10509</v>
      </c>
      <c r="K4690" s="90">
        <v>473</v>
      </c>
      <c r="L4690" s="90" t="s">
        <v>10512</v>
      </c>
    </row>
    <row r="4691" spans="1:12" hidden="1" outlineLevel="2" x14ac:dyDescent="0.25">
      <c r="A4691" s="90">
        <v>3</v>
      </c>
      <c r="B4691" s="26">
        <v>951821586</v>
      </c>
      <c r="C4691" s="90">
        <v>20</v>
      </c>
      <c r="D4691" s="90">
        <v>194557</v>
      </c>
      <c r="E4691" s="94">
        <v>43487</v>
      </c>
      <c r="F4691" s="26">
        <v>194557287679</v>
      </c>
      <c r="G4691" s="90">
        <v>287679</v>
      </c>
      <c r="H4691" s="90">
        <v>0.13</v>
      </c>
      <c r="I4691" s="90">
        <v>0.13</v>
      </c>
      <c r="J4691" s="90" t="s">
        <v>10509</v>
      </c>
      <c r="K4691" s="90">
        <v>685</v>
      </c>
      <c r="L4691" s="90" t="s">
        <v>10512</v>
      </c>
    </row>
    <row r="4692" spans="1:12" hidden="1" outlineLevel="2" x14ac:dyDescent="0.25">
      <c r="A4692" s="90">
        <v>3</v>
      </c>
      <c r="B4692" s="26">
        <v>951821586</v>
      </c>
      <c r="C4692" s="90">
        <v>20</v>
      </c>
      <c r="D4692" s="90">
        <v>203980</v>
      </c>
      <c r="E4692" s="94">
        <v>43607</v>
      </c>
      <c r="F4692" s="26">
        <v>203980297043</v>
      </c>
      <c r="G4692" s="90">
        <v>297043</v>
      </c>
      <c r="H4692" s="90">
        <v>1.68</v>
      </c>
      <c r="I4692" s="90">
        <v>1.68</v>
      </c>
      <c r="J4692" s="90" t="s">
        <v>10509</v>
      </c>
      <c r="K4692" s="90">
        <v>565</v>
      </c>
      <c r="L4692" s="90" t="s">
        <v>10512</v>
      </c>
    </row>
    <row r="4693" spans="1:12" hidden="1" outlineLevel="2" x14ac:dyDescent="0.25">
      <c r="A4693" s="90">
        <v>3</v>
      </c>
      <c r="B4693" s="26">
        <v>951821586</v>
      </c>
      <c r="C4693" s="90">
        <v>20</v>
      </c>
      <c r="D4693" s="90">
        <v>206599</v>
      </c>
      <c r="E4693" s="94">
        <v>43637</v>
      </c>
      <c r="F4693" s="26">
        <v>206599299624</v>
      </c>
      <c r="G4693" s="90">
        <v>299624</v>
      </c>
      <c r="H4693" s="90">
        <v>1.68</v>
      </c>
      <c r="I4693" s="90">
        <v>1.68</v>
      </c>
      <c r="J4693" s="90" t="s">
        <v>10509</v>
      </c>
      <c r="K4693" s="90">
        <v>535</v>
      </c>
      <c r="L4693" s="90" t="s">
        <v>10512</v>
      </c>
    </row>
    <row r="4694" spans="1:12" hidden="1" outlineLevel="2" x14ac:dyDescent="0.25">
      <c r="A4694" s="90">
        <v>3</v>
      </c>
      <c r="B4694" s="26">
        <v>952012243</v>
      </c>
      <c r="C4694" s="90">
        <v>20</v>
      </c>
      <c r="D4694" s="90">
        <v>186441</v>
      </c>
      <c r="E4694" s="94">
        <v>43396</v>
      </c>
      <c r="F4694" s="26">
        <v>186441279596</v>
      </c>
      <c r="G4694" s="90">
        <v>279596</v>
      </c>
      <c r="H4694" s="90">
        <v>3.42</v>
      </c>
      <c r="I4694" s="90">
        <v>3.42</v>
      </c>
      <c r="J4694" s="90" t="s">
        <v>10509</v>
      </c>
      <c r="K4694" s="90">
        <v>777</v>
      </c>
      <c r="L4694" s="90" t="s">
        <v>10512</v>
      </c>
    </row>
    <row r="4695" spans="1:12" hidden="1" outlineLevel="2" x14ac:dyDescent="0.25">
      <c r="A4695" s="90">
        <v>3</v>
      </c>
      <c r="B4695" s="26">
        <v>952012243</v>
      </c>
      <c r="C4695" s="90">
        <v>20</v>
      </c>
      <c r="D4695" s="90">
        <v>188772</v>
      </c>
      <c r="E4695" s="94">
        <v>43426</v>
      </c>
      <c r="F4695" s="26">
        <v>188772281918</v>
      </c>
      <c r="G4695" s="90">
        <v>281918</v>
      </c>
      <c r="H4695" s="90">
        <v>2.2200000000000002</v>
      </c>
      <c r="I4695" s="90">
        <v>2.2200000000000002</v>
      </c>
      <c r="J4695" s="90" t="s">
        <v>10509</v>
      </c>
      <c r="K4695" s="90">
        <v>747</v>
      </c>
      <c r="L4695" s="90" t="s">
        <v>10512</v>
      </c>
    </row>
    <row r="4696" spans="1:12" hidden="1" outlineLevel="2" x14ac:dyDescent="0.25">
      <c r="A4696" s="90">
        <v>3</v>
      </c>
      <c r="B4696" s="26">
        <v>952027217001</v>
      </c>
      <c r="C4696" s="90">
        <v>20</v>
      </c>
      <c r="D4696" s="90">
        <v>204944</v>
      </c>
      <c r="E4696" s="94">
        <v>43619</v>
      </c>
      <c r="F4696" s="26">
        <v>204944297974</v>
      </c>
      <c r="G4696" s="90">
        <v>297974</v>
      </c>
      <c r="H4696" s="90">
        <v>0.28000000000000003</v>
      </c>
      <c r="I4696" s="90">
        <v>0.28000000000000003</v>
      </c>
      <c r="J4696" s="90" t="s">
        <v>10509</v>
      </c>
      <c r="K4696" s="90">
        <v>565</v>
      </c>
      <c r="L4696" s="90" t="s">
        <v>10512</v>
      </c>
    </row>
    <row r="4697" spans="1:12" hidden="1" outlineLevel="2" x14ac:dyDescent="0.25">
      <c r="A4697" s="90">
        <v>3</v>
      </c>
      <c r="B4697" s="26">
        <v>952027217001</v>
      </c>
      <c r="C4697" s="90">
        <v>20</v>
      </c>
      <c r="D4697" s="90">
        <v>219172</v>
      </c>
      <c r="E4697" s="94">
        <v>43771</v>
      </c>
      <c r="F4697" s="26">
        <v>219172311636</v>
      </c>
      <c r="G4697" s="90">
        <v>311636</v>
      </c>
      <c r="H4697" s="90">
        <v>1.68</v>
      </c>
      <c r="I4697" s="90">
        <v>1.68</v>
      </c>
      <c r="J4697" s="90" t="s">
        <v>10509</v>
      </c>
      <c r="K4697" s="90">
        <v>412</v>
      </c>
      <c r="L4697" s="90" t="s">
        <v>10512</v>
      </c>
    </row>
    <row r="4698" spans="1:12" hidden="1" outlineLevel="2" x14ac:dyDescent="0.25">
      <c r="A4698" s="90">
        <v>3</v>
      </c>
      <c r="B4698" s="26">
        <v>952072460</v>
      </c>
      <c r="C4698" s="90">
        <v>20</v>
      </c>
      <c r="D4698" s="90">
        <v>215563</v>
      </c>
      <c r="E4698" s="94">
        <v>43731</v>
      </c>
      <c r="F4698" s="26">
        <v>215563308216</v>
      </c>
      <c r="G4698" s="90">
        <v>308216</v>
      </c>
      <c r="H4698" s="90">
        <v>1.83</v>
      </c>
      <c r="I4698" s="90">
        <v>1.83</v>
      </c>
      <c r="J4698" s="90" t="s">
        <v>10509</v>
      </c>
      <c r="K4698" s="90">
        <v>443</v>
      </c>
      <c r="L4698" s="90" t="s">
        <v>10512</v>
      </c>
    </row>
    <row r="4699" spans="1:12" hidden="1" outlineLevel="2" x14ac:dyDescent="0.25">
      <c r="A4699" s="90">
        <v>3</v>
      </c>
      <c r="B4699" s="26">
        <v>952095750</v>
      </c>
      <c r="C4699" s="90">
        <v>20</v>
      </c>
      <c r="D4699" s="90">
        <v>172070</v>
      </c>
      <c r="E4699" s="94">
        <v>43185</v>
      </c>
      <c r="F4699" s="26">
        <v>172070263717</v>
      </c>
      <c r="G4699" s="90">
        <v>263717</v>
      </c>
      <c r="H4699" s="90">
        <v>3.65</v>
      </c>
      <c r="I4699" s="90">
        <v>3.65</v>
      </c>
      <c r="J4699" s="90" t="s">
        <v>10509</v>
      </c>
      <c r="K4699" s="90">
        <v>991</v>
      </c>
      <c r="L4699" s="90" t="s">
        <v>10512</v>
      </c>
    </row>
    <row r="4700" spans="1:12" hidden="1" outlineLevel="2" x14ac:dyDescent="0.25">
      <c r="A4700" s="90">
        <v>3</v>
      </c>
      <c r="B4700" s="26">
        <v>952095750</v>
      </c>
      <c r="C4700" s="90">
        <v>20</v>
      </c>
      <c r="D4700" s="90">
        <v>173884</v>
      </c>
      <c r="E4700" s="94">
        <v>43214</v>
      </c>
      <c r="F4700" s="26">
        <v>173884267065</v>
      </c>
      <c r="G4700" s="90">
        <v>267065</v>
      </c>
      <c r="H4700" s="90">
        <v>1.68</v>
      </c>
      <c r="I4700" s="90">
        <v>1.68</v>
      </c>
      <c r="J4700" s="90" t="s">
        <v>10509</v>
      </c>
      <c r="K4700" s="90">
        <v>961</v>
      </c>
      <c r="L4700" s="90" t="s">
        <v>10512</v>
      </c>
    </row>
    <row r="4701" spans="1:12" hidden="1" outlineLevel="2" x14ac:dyDescent="0.25">
      <c r="A4701" s="90">
        <v>3</v>
      </c>
      <c r="B4701" s="26">
        <v>952265700</v>
      </c>
      <c r="C4701" s="90">
        <v>20</v>
      </c>
      <c r="D4701" s="90">
        <v>174610</v>
      </c>
      <c r="E4701" s="94">
        <v>43214</v>
      </c>
      <c r="F4701" s="26">
        <v>174610267791</v>
      </c>
      <c r="G4701" s="90">
        <v>267791</v>
      </c>
      <c r="H4701" s="90">
        <v>2.82</v>
      </c>
      <c r="I4701" s="90">
        <v>2.82</v>
      </c>
      <c r="J4701" s="90" t="s">
        <v>10509</v>
      </c>
      <c r="K4701" s="90">
        <v>961</v>
      </c>
      <c r="L4701" s="90" t="s">
        <v>10512</v>
      </c>
    </row>
    <row r="4702" spans="1:12" hidden="1" outlineLevel="2" x14ac:dyDescent="0.25">
      <c r="A4702" s="90">
        <v>3</v>
      </c>
      <c r="B4702" s="26">
        <v>952265700</v>
      </c>
      <c r="C4702" s="90">
        <v>20</v>
      </c>
      <c r="D4702" s="90">
        <v>176463</v>
      </c>
      <c r="E4702" s="94">
        <v>43243</v>
      </c>
      <c r="F4702" s="26">
        <v>176463269640</v>
      </c>
      <c r="G4702" s="90">
        <v>269640</v>
      </c>
      <c r="H4702" s="90">
        <v>6.24</v>
      </c>
      <c r="I4702" s="90">
        <v>6.24</v>
      </c>
      <c r="J4702" s="90" t="s">
        <v>10509</v>
      </c>
      <c r="K4702" s="90">
        <v>930</v>
      </c>
      <c r="L4702" s="90" t="s">
        <v>10512</v>
      </c>
    </row>
    <row r="4703" spans="1:12" hidden="1" outlineLevel="2" x14ac:dyDescent="0.25">
      <c r="A4703" s="90">
        <v>3</v>
      </c>
      <c r="B4703" s="26">
        <v>952292100</v>
      </c>
      <c r="C4703" s="90">
        <v>20</v>
      </c>
      <c r="D4703" s="90">
        <v>170866</v>
      </c>
      <c r="E4703" s="94">
        <v>43154</v>
      </c>
      <c r="F4703" s="26">
        <v>170866262516</v>
      </c>
      <c r="G4703" s="90">
        <v>262516</v>
      </c>
      <c r="H4703" s="90">
        <v>16.170000000000002</v>
      </c>
      <c r="I4703" s="90">
        <v>16.170000000000002</v>
      </c>
      <c r="J4703" s="90" t="s">
        <v>10509</v>
      </c>
      <c r="K4703" s="90">
        <v>1022</v>
      </c>
      <c r="L4703" s="90" t="s">
        <v>10512</v>
      </c>
    </row>
    <row r="4704" spans="1:12" hidden="1" outlineLevel="2" x14ac:dyDescent="0.25">
      <c r="A4704" s="90">
        <v>3</v>
      </c>
      <c r="B4704" s="26">
        <v>952292100</v>
      </c>
      <c r="C4704" s="90">
        <v>20</v>
      </c>
      <c r="D4704" s="90">
        <v>184619</v>
      </c>
      <c r="E4704" s="94">
        <v>43364</v>
      </c>
      <c r="F4704" s="26">
        <v>184619277780</v>
      </c>
      <c r="G4704" s="90">
        <v>277780</v>
      </c>
      <c r="H4704" s="90">
        <v>1.68</v>
      </c>
      <c r="I4704" s="90">
        <v>1.68</v>
      </c>
      <c r="J4704" s="90" t="s">
        <v>10509</v>
      </c>
      <c r="K4704" s="90">
        <v>808</v>
      </c>
      <c r="L4704" s="90" t="s">
        <v>10512</v>
      </c>
    </row>
    <row r="4705" spans="1:12" hidden="1" outlineLevel="2" x14ac:dyDescent="0.25">
      <c r="A4705" s="90">
        <v>3</v>
      </c>
      <c r="B4705" s="26">
        <v>952331387</v>
      </c>
      <c r="C4705" s="90">
        <v>20</v>
      </c>
      <c r="D4705" s="90">
        <v>170656</v>
      </c>
      <c r="E4705" s="94">
        <v>43154</v>
      </c>
      <c r="F4705" s="26">
        <v>170656262306</v>
      </c>
      <c r="G4705" s="90">
        <v>262306</v>
      </c>
      <c r="H4705" s="90">
        <v>1.32</v>
      </c>
      <c r="I4705" s="90">
        <v>1.32</v>
      </c>
      <c r="J4705" s="90" t="s">
        <v>10509</v>
      </c>
      <c r="K4705" s="90">
        <v>1022</v>
      </c>
      <c r="L4705" s="90" t="s">
        <v>10512</v>
      </c>
    </row>
    <row r="4706" spans="1:12" hidden="1" outlineLevel="2" x14ac:dyDescent="0.25">
      <c r="A4706" s="90">
        <v>3</v>
      </c>
      <c r="B4706" s="26">
        <v>952365526</v>
      </c>
      <c r="C4706" s="90">
        <v>20</v>
      </c>
      <c r="D4706" s="90">
        <v>225525</v>
      </c>
      <c r="E4706" s="94">
        <v>43851</v>
      </c>
      <c r="F4706" s="26">
        <v>225525317626</v>
      </c>
      <c r="G4706" s="90">
        <v>317626</v>
      </c>
      <c r="H4706" s="90">
        <v>1.68</v>
      </c>
      <c r="I4706" s="90">
        <v>1.68</v>
      </c>
      <c r="J4706" s="90" t="s">
        <v>10509</v>
      </c>
      <c r="K4706" s="90">
        <v>320</v>
      </c>
      <c r="L4706" s="90" t="s">
        <v>10512</v>
      </c>
    </row>
    <row r="4707" spans="1:12" hidden="1" outlineLevel="2" x14ac:dyDescent="0.25">
      <c r="A4707" s="90">
        <v>3</v>
      </c>
      <c r="B4707" s="26">
        <v>952365526</v>
      </c>
      <c r="C4707" s="90">
        <v>20</v>
      </c>
      <c r="D4707" s="90">
        <v>228457</v>
      </c>
      <c r="E4707" s="94">
        <v>43882</v>
      </c>
      <c r="F4707" s="26">
        <v>228457320366</v>
      </c>
      <c r="G4707" s="90">
        <v>320366</v>
      </c>
      <c r="H4707" s="90">
        <v>1.68</v>
      </c>
      <c r="I4707" s="90">
        <v>1.68</v>
      </c>
      <c r="J4707" s="90" t="s">
        <v>10509</v>
      </c>
      <c r="K4707" s="90">
        <v>291</v>
      </c>
      <c r="L4707" s="90" t="s">
        <v>10512</v>
      </c>
    </row>
    <row r="4708" spans="1:12" hidden="1" outlineLevel="2" x14ac:dyDescent="0.25">
      <c r="A4708" s="90">
        <v>3</v>
      </c>
      <c r="B4708" s="26">
        <v>952379907</v>
      </c>
      <c r="C4708" s="90">
        <v>20</v>
      </c>
      <c r="D4708" s="90">
        <v>225902</v>
      </c>
      <c r="E4708" s="94">
        <v>43851</v>
      </c>
      <c r="F4708" s="26">
        <v>225902318003</v>
      </c>
      <c r="G4708" s="90">
        <v>318003</v>
      </c>
      <c r="H4708" s="90">
        <v>1.68</v>
      </c>
      <c r="I4708" s="90">
        <v>1.68</v>
      </c>
      <c r="J4708" s="90" t="s">
        <v>10509</v>
      </c>
      <c r="K4708" s="90">
        <v>320</v>
      </c>
      <c r="L4708" s="90" t="s">
        <v>10512</v>
      </c>
    </row>
    <row r="4709" spans="1:12" hidden="1" outlineLevel="2" x14ac:dyDescent="0.25">
      <c r="A4709" s="90">
        <v>3</v>
      </c>
      <c r="B4709" s="26">
        <v>952483766</v>
      </c>
      <c r="C4709" s="90">
        <v>20</v>
      </c>
      <c r="D4709" s="90">
        <v>218180</v>
      </c>
      <c r="E4709" s="94">
        <v>43759</v>
      </c>
      <c r="F4709" s="26">
        <v>218180310756</v>
      </c>
      <c r="G4709" s="90">
        <v>310756</v>
      </c>
      <c r="H4709" s="90">
        <v>1.68</v>
      </c>
      <c r="I4709" s="90">
        <v>1.68</v>
      </c>
      <c r="J4709" s="90" t="s">
        <v>10509</v>
      </c>
      <c r="K4709" s="90">
        <v>412</v>
      </c>
      <c r="L4709" s="90" t="s">
        <v>10512</v>
      </c>
    </row>
    <row r="4710" spans="1:12" hidden="1" outlineLevel="2" x14ac:dyDescent="0.25">
      <c r="A4710" s="90">
        <v>3</v>
      </c>
      <c r="B4710" s="26">
        <v>952483766</v>
      </c>
      <c r="C4710" s="90">
        <v>20</v>
      </c>
      <c r="D4710" s="90">
        <v>221055</v>
      </c>
      <c r="E4710" s="94">
        <v>43790</v>
      </c>
      <c r="F4710" s="26">
        <v>221055313480</v>
      </c>
      <c r="G4710" s="90">
        <v>313480</v>
      </c>
      <c r="H4710" s="90">
        <v>1.68</v>
      </c>
      <c r="I4710" s="90">
        <v>1.68</v>
      </c>
      <c r="J4710" s="90" t="s">
        <v>10509</v>
      </c>
      <c r="K4710" s="90">
        <v>382</v>
      </c>
      <c r="L4710" s="90" t="s">
        <v>10512</v>
      </c>
    </row>
    <row r="4711" spans="1:12" hidden="1" outlineLevel="2" x14ac:dyDescent="0.25">
      <c r="A4711" s="90">
        <v>3</v>
      </c>
      <c r="B4711" s="26">
        <v>952543254</v>
      </c>
      <c r="C4711" s="90">
        <v>20</v>
      </c>
      <c r="D4711" s="90">
        <v>232660</v>
      </c>
      <c r="E4711" s="94">
        <v>43913</v>
      </c>
      <c r="F4711" s="26">
        <v>232660324338</v>
      </c>
      <c r="G4711" s="90">
        <v>324338</v>
      </c>
      <c r="H4711" s="90">
        <v>9.3000000000000007</v>
      </c>
      <c r="I4711" s="90">
        <v>9.3000000000000007</v>
      </c>
      <c r="J4711" s="90" t="s">
        <v>10509</v>
      </c>
      <c r="K4711" s="90">
        <v>260</v>
      </c>
      <c r="L4711" s="90" t="s">
        <v>10512</v>
      </c>
    </row>
    <row r="4712" spans="1:12" hidden="1" outlineLevel="2" x14ac:dyDescent="0.25">
      <c r="A4712" s="90">
        <v>3</v>
      </c>
      <c r="B4712" s="26">
        <v>952543254</v>
      </c>
      <c r="C4712" s="90">
        <v>20</v>
      </c>
      <c r="D4712" s="90">
        <v>235660</v>
      </c>
      <c r="E4712" s="94">
        <v>43942</v>
      </c>
      <c r="F4712" s="26">
        <v>235660327116</v>
      </c>
      <c r="G4712" s="90">
        <v>327116</v>
      </c>
      <c r="H4712" s="90">
        <v>6</v>
      </c>
      <c r="I4712" s="90">
        <v>6</v>
      </c>
      <c r="J4712" s="90" t="s">
        <v>10509</v>
      </c>
      <c r="K4712" s="90">
        <v>230</v>
      </c>
      <c r="L4712" s="90" t="s">
        <v>10512</v>
      </c>
    </row>
    <row r="4713" spans="1:12" hidden="1" outlineLevel="2" x14ac:dyDescent="0.25">
      <c r="A4713" s="90">
        <v>3</v>
      </c>
      <c r="B4713" s="26">
        <v>952590099</v>
      </c>
      <c r="C4713" s="90">
        <v>20</v>
      </c>
      <c r="D4713" s="90">
        <v>236079</v>
      </c>
      <c r="E4713" s="94">
        <v>43942</v>
      </c>
      <c r="F4713" s="26">
        <v>236079327447</v>
      </c>
      <c r="G4713" s="90">
        <v>327447</v>
      </c>
      <c r="H4713" s="90">
        <v>1.68</v>
      </c>
      <c r="I4713" s="90">
        <v>1.68</v>
      </c>
      <c r="J4713" s="90" t="s">
        <v>10509</v>
      </c>
      <c r="K4713" s="90">
        <v>230</v>
      </c>
      <c r="L4713" s="90" t="s">
        <v>10512</v>
      </c>
    </row>
    <row r="4714" spans="1:12" hidden="1" outlineLevel="2" x14ac:dyDescent="0.25">
      <c r="A4714" s="90">
        <v>3</v>
      </c>
      <c r="B4714" s="26">
        <v>952590099</v>
      </c>
      <c r="C4714" s="90">
        <v>20</v>
      </c>
      <c r="D4714" s="90">
        <v>239052</v>
      </c>
      <c r="E4714" s="94">
        <v>43972</v>
      </c>
      <c r="F4714" s="26">
        <v>239052330219</v>
      </c>
      <c r="G4714" s="90">
        <v>330219</v>
      </c>
      <c r="H4714" s="90">
        <v>1.68</v>
      </c>
      <c r="I4714" s="90">
        <v>1.68</v>
      </c>
      <c r="J4714" s="90" t="s">
        <v>10509</v>
      </c>
      <c r="K4714" s="90">
        <v>199</v>
      </c>
      <c r="L4714" s="90" t="s">
        <v>10512</v>
      </c>
    </row>
    <row r="4715" spans="1:12" hidden="1" outlineLevel="2" x14ac:dyDescent="0.25">
      <c r="A4715" s="90">
        <v>3</v>
      </c>
      <c r="B4715" s="26">
        <v>953022696</v>
      </c>
      <c r="C4715" s="90">
        <v>20</v>
      </c>
      <c r="D4715" s="90">
        <v>191884</v>
      </c>
      <c r="E4715" s="94">
        <v>43455</v>
      </c>
      <c r="F4715" s="26">
        <v>191884285018</v>
      </c>
      <c r="G4715" s="90">
        <v>285018</v>
      </c>
      <c r="H4715" s="90">
        <v>1.92</v>
      </c>
      <c r="I4715" s="90">
        <v>1.92</v>
      </c>
      <c r="J4715" s="90" t="s">
        <v>10509</v>
      </c>
      <c r="K4715" s="90">
        <v>716</v>
      </c>
      <c r="L4715" s="90" t="s">
        <v>10512</v>
      </c>
    </row>
    <row r="4716" spans="1:12" hidden="1" outlineLevel="2" x14ac:dyDescent="0.25">
      <c r="A4716" s="90">
        <v>3</v>
      </c>
      <c r="B4716" s="26">
        <v>953153244</v>
      </c>
      <c r="C4716" s="90">
        <v>20</v>
      </c>
      <c r="D4716" s="90">
        <v>238986</v>
      </c>
      <c r="E4716" s="94">
        <v>43972</v>
      </c>
      <c r="F4716" s="26">
        <v>238986330162</v>
      </c>
      <c r="G4716" s="90">
        <v>330162</v>
      </c>
      <c r="H4716" s="90">
        <v>13.41</v>
      </c>
      <c r="I4716" s="90">
        <v>13.41</v>
      </c>
      <c r="J4716" s="90" t="s">
        <v>10509</v>
      </c>
      <c r="K4716" s="90">
        <v>199</v>
      </c>
      <c r="L4716" s="90" t="s">
        <v>10512</v>
      </c>
    </row>
    <row r="4717" spans="1:12" hidden="1" outlineLevel="2" x14ac:dyDescent="0.25">
      <c r="A4717" s="90">
        <v>3</v>
      </c>
      <c r="B4717" s="26">
        <v>953394681</v>
      </c>
      <c r="C4717" s="90">
        <v>20</v>
      </c>
      <c r="D4717" s="90">
        <v>233304</v>
      </c>
      <c r="E4717" s="94">
        <v>43913</v>
      </c>
      <c r="F4717" s="26">
        <v>233304324863</v>
      </c>
      <c r="G4717" s="90">
        <v>324863</v>
      </c>
      <c r="H4717" s="90">
        <v>1.58</v>
      </c>
      <c r="I4717" s="90">
        <v>1.58</v>
      </c>
      <c r="J4717" s="90" t="s">
        <v>10509</v>
      </c>
      <c r="K4717" s="90">
        <v>260</v>
      </c>
      <c r="L4717" s="90" t="s">
        <v>10512</v>
      </c>
    </row>
    <row r="4718" spans="1:12" hidden="1" outlineLevel="2" x14ac:dyDescent="0.25">
      <c r="A4718" s="90">
        <v>3</v>
      </c>
      <c r="B4718" s="26">
        <v>953394681</v>
      </c>
      <c r="C4718" s="90">
        <v>20</v>
      </c>
      <c r="D4718" s="90">
        <v>239286</v>
      </c>
      <c r="E4718" s="94">
        <v>43972</v>
      </c>
      <c r="F4718" s="26">
        <v>239286330425</v>
      </c>
      <c r="G4718" s="90">
        <v>330425</v>
      </c>
      <c r="H4718" s="90">
        <v>0.37</v>
      </c>
      <c r="I4718" s="90">
        <v>0.37</v>
      </c>
      <c r="J4718" s="90" t="s">
        <v>10509</v>
      </c>
      <c r="K4718" s="90">
        <v>199</v>
      </c>
      <c r="L4718" s="90" t="s">
        <v>10512</v>
      </c>
    </row>
    <row r="4719" spans="1:12" hidden="1" outlineLevel="2" x14ac:dyDescent="0.25">
      <c r="A4719" s="90">
        <v>3</v>
      </c>
      <c r="B4719" s="26">
        <v>953419116</v>
      </c>
      <c r="C4719" s="90">
        <v>20</v>
      </c>
      <c r="D4719" s="90">
        <v>223103</v>
      </c>
      <c r="E4719" s="94">
        <v>43822</v>
      </c>
      <c r="F4719" s="26">
        <v>223103315379</v>
      </c>
      <c r="G4719" s="90">
        <v>315379</v>
      </c>
      <c r="H4719" s="90">
        <v>1.7</v>
      </c>
      <c r="I4719" s="90">
        <v>1.7</v>
      </c>
      <c r="J4719" s="90" t="s">
        <v>10509</v>
      </c>
      <c r="K4719" s="90">
        <v>351</v>
      </c>
      <c r="L4719" s="90" t="s">
        <v>10512</v>
      </c>
    </row>
    <row r="4720" spans="1:12" hidden="1" outlineLevel="2" x14ac:dyDescent="0.25">
      <c r="A4720" s="90">
        <v>3</v>
      </c>
      <c r="B4720" s="26">
        <v>953419116</v>
      </c>
      <c r="C4720" s="90">
        <v>20</v>
      </c>
      <c r="D4720" s="90">
        <v>225974</v>
      </c>
      <c r="E4720" s="94">
        <v>43851</v>
      </c>
      <c r="F4720" s="26">
        <v>225974318075</v>
      </c>
      <c r="G4720" s="90">
        <v>318075</v>
      </c>
      <c r="H4720" s="90">
        <v>11.28</v>
      </c>
      <c r="I4720" s="90">
        <v>11.28</v>
      </c>
      <c r="J4720" s="90" t="s">
        <v>10509</v>
      </c>
      <c r="K4720" s="90">
        <v>320</v>
      </c>
      <c r="L4720" s="90" t="s">
        <v>10512</v>
      </c>
    </row>
    <row r="4721" spans="1:12" hidden="1" outlineLevel="2" x14ac:dyDescent="0.25">
      <c r="A4721" s="90">
        <v>3</v>
      </c>
      <c r="B4721" s="26">
        <v>953419116</v>
      </c>
      <c r="C4721" s="90">
        <v>20</v>
      </c>
      <c r="D4721" s="90">
        <v>228899</v>
      </c>
      <c r="E4721" s="94">
        <v>43882</v>
      </c>
      <c r="F4721" s="26">
        <v>228899320808</v>
      </c>
      <c r="G4721" s="90">
        <v>320808</v>
      </c>
      <c r="H4721" s="90">
        <v>6.62</v>
      </c>
      <c r="I4721" s="90">
        <v>6.62</v>
      </c>
      <c r="J4721" s="90" t="s">
        <v>10509</v>
      </c>
      <c r="K4721" s="90">
        <v>291</v>
      </c>
      <c r="L4721" s="90" t="s">
        <v>10512</v>
      </c>
    </row>
    <row r="4722" spans="1:12" hidden="1" outlineLevel="2" x14ac:dyDescent="0.25">
      <c r="A4722" s="90">
        <v>3</v>
      </c>
      <c r="B4722" s="26">
        <v>953699717</v>
      </c>
      <c r="C4722" s="90">
        <v>20</v>
      </c>
      <c r="D4722" s="90">
        <v>214843</v>
      </c>
      <c r="E4722" s="94">
        <v>43731</v>
      </c>
      <c r="F4722" s="26">
        <v>214843307559</v>
      </c>
      <c r="G4722" s="90">
        <v>307559</v>
      </c>
      <c r="H4722" s="90">
        <v>2.02</v>
      </c>
      <c r="I4722" s="90">
        <v>2.02</v>
      </c>
      <c r="J4722" s="90" t="s">
        <v>10509</v>
      </c>
      <c r="K4722" s="90">
        <v>443</v>
      </c>
      <c r="L4722" s="90" t="s">
        <v>10512</v>
      </c>
    </row>
    <row r="4723" spans="1:12" hidden="1" outlineLevel="2" x14ac:dyDescent="0.25">
      <c r="A4723" s="90">
        <v>3</v>
      </c>
      <c r="B4723" s="26">
        <v>953936739</v>
      </c>
      <c r="C4723" s="90">
        <v>20</v>
      </c>
      <c r="D4723" s="90">
        <v>231349</v>
      </c>
      <c r="E4723" s="94">
        <v>43913</v>
      </c>
      <c r="F4723" s="26">
        <v>231349323052</v>
      </c>
      <c r="G4723" s="90">
        <v>323052</v>
      </c>
      <c r="H4723" s="90">
        <v>4.42</v>
      </c>
      <c r="I4723" s="90">
        <v>4.42</v>
      </c>
      <c r="J4723" s="90" t="s">
        <v>10509</v>
      </c>
      <c r="K4723" s="90">
        <v>260</v>
      </c>
      <c r="L4723" s="90" t="s">
        <v>10512</v>
      </c>
    </row>
    <row r="4724" spans="1:12" hidden="1" outlineLevel="2" x14ac:dyDescent="0.25">
      <c r="A4724" s="90">
        <v>3</v>
      </c>
      <c r="B4724" s="26">
        <v>953936739</v>
      </c>
      <c r="C4724" s="90">
        <v>20</v>
      </c>
      <c r="D4724" s="90">
        <v>234333</v>
      </c>
      <c r="E4724" s="94">
        <v>43942</v>
      </c>
      <c r="F4724" s="26">
        <v>234333325814</v>
      </c>
      <c r="G4724" s="90">
        <v>325814</v>
      </c>
      <c r="H4724" s="90">
        <v>2.08</v>
      </c>
      <c r="I4724" s="90">
        <v>2.08</v>
      </c>
      <c r="J4724" s="90" t="s">
        <v>10509</v>
      </c>
      <c r="K4724" s="90">
        <v>230</v>
      </c>
      <c r="L4724" s="90" t="s">
        <v>10512</v>
      </c>
    </row>
    <row r="4725" spans="1:12" hidden="1" outlineLevel="2" x14ac:dyDescent="0.25">
      <c r="A4725" s="90">
        <v>3</v>
      </c>
      <c r="B4725" s="26">
        <v>954034195</v>
      </c>
      <c r="C4725" s="90">
        <v>20</v>
      </c>
      <c r="D4725" s="90">
        <v>184836</v>
      </c>
      <c r="E4725" s="94">
        <v>43364</v>
      </c>
      <c r="F4725" s="26">
        <v>184836277997</v>
      </c>
      <c r="G4725" s="90">
        <v>277997</v>
      </c>
      <c r="H4725" s="90">
        <v>22.58</v>
      </c>
      <c r="I4725" s="90">
        <v>22.58</v>
      </c>
      <c r="J4725" s="90" t="s">
        <v>10509</v>
      </c>
      <c r="K4725" s="90">
        <v>808</v>
      </c>
      <c r="L4725" s="90" t="s">
        <v>10512</v>
      </c>
    </row>
    <row r="4726" spans="1:12" hidden="1" outlineLevel="2" x14ac:dyDescent="0.25">
      <c r="A4726" s="90">
        <v>3</v>
      </c>
      <c r="B4726" s="26">
        <v>954034195</v>
      </c>
      <c r="C4726" s="90">
        <v>20</v>
      </c>
      <c r="D4726" s="90">
        <v>187209</v>
      </c>
      <c r="E4726" s="94">
        <v>43396</v>
      </c>
      <c r="F4726" s="26">
        <v>187209280364</v>
      </c>
      <c r="G4726" s="90">
        <v>280364</v>
      </c>
      <c r="H4726" s="90">
        <v>33.06</v>
      </c>
      <c r="I4726" s="90">
        <v>33.06</v>
      </c>
      <c r="J4726" s="90" t="s">
        <v>10509</v>
      </c>
      <c r="K4726" s="90">
        <v>777</v>
      </c>
      <c r="L4726" s="90" t="s">
        <v>10512</v>
      </c>
    </row>
    <row r="4727" spans="1:12" hidden="1" outlineLevel="2" x14ac:dyDescent="0.25">
      <c r="A4727" s="90">
        <v>3</v>
      </c>
      <c r="B4727" s="26">
        <v>954174801</v>
      </c>
      <c r="C4727" s="90">
        <v>20</v>
      </c>
      <c r="D4727" s="90">
        <v>178670</v>
      </c>
      <c r="E4727" s="94">
        <v>43273</v>
      </c>
      <c r="F4727" s="26">
        <v>178670271844</v>
      </c>
      <c r="G4727" s="90">
        <v>271844</v>
      </c>
      <c r="H4727" s="90">
        <v>23.32</v>
      </c>
      <c r="I4727" s="90">
        <v>23.32</v>
      </c>
      <c r="J4727" s="90" t="s">
        <v>10509</v>
      </c>
      <c r="K4727" s="90">
        <v>900</v>
      </c>
      <c r="L4727" s="90" t="s">
        <v>10512</v>
      </c>
    </row>
    <row r="4728" spans="1:12" hidden="1" outlineLevel="2" x14ac:dyDescent="0.25">
      <c r="A4728" s="90">
        <v>3</v>
      </c>
      <c r="B4728" s="26">
        <v>954174801</v>
      </c>
      <c r="C4728" s="90">
        <v>20</v>
      </c>
      <c r="D4728" s="90">
        <v>182739</v>
      </c>
      <c r="E4728" s="94">
        <v>43335</v>
      </c>
      <c r="F4728" s="26">
        <v>182739275905</v>
      </c>
      <c r="G4728" s="90">
        <v>275905</v>
      </c>
      <c r="H4728" s="90">
        <v>5.59</v>
      </c>
      <c r="I4728" s="90">
        <v>5.59</v>
      </c>
      <c r="J4728" s="90" t="s">
        <v>10509</v>
      </c>
      <c r="K4728" s="90">
        <v>838</v>
      </c>
      <c r="L4728" s="90" t="s">
        <v>10512</v>
      </c>
    </row>
    <row r="4729" spans="1:12" hidden="1" outlineLevel="2" x14ac:dyDescent="0.25">
      <c r="A4729" s="90">
        <v>3</v>
      </c>
      <c r="B4729" s="26">
        <v>954280517</v>
      </c>
      <c r="C4729" s="90">
        <v>20</v>
      </c>
      <c r="D4729" s="90">
        <v>215213</v>
      </c>
      <c r="E4729" s="94">
        <v>43731</v>
      </c>
      <c r="F4729" s="26">
        <v>215213307926</v>
      </c>
      <c r="G4729" s="90">
        <v>307926</v>
      </c>
      <c r="H4729" s="90">
        <v>4.26</v>
      </c>
      <c r="I4729" s="90">
        <v>4.26</v>
      </c>
      <c r="J4729" s="90" t="s">
        <v>10509</v>
      </c>
      <c r="K4729" s="90">
        <v>443</v>
      </c>
      <c r="L4729" s="90" t="s">
        <v>10512</v>
      </c>
    </row>
    <row r="4730" spans="1:12" hidden="1" outlineLevel="2" x14ac:dyDescent="0.25">
      <c r="A4730" s="90">
        <v>3</v>
      </c>
      <c r="B4730" s="26">
        <v>954562542</v>
      </c>
      <c r="C4730" s="90">
        <v>20</v>
      </c>
      <c r="D4730" s="90">
        <v>194555</v>
      </c>
      <c r="E4730" s="94">
        <v>43487</v>
      </c>
      <c r="F4730" s="26">
        <v>194555287677</v>
      </c>
      <c r="G4730" s="90">
        <v>287677</v>
      </c>
      <c r="H4730" s="90">
        <v>0.59</v>
      </c>
      <c r="I4730" s="90">
        <v>0.59</v>
      </c>
      <c r="J4730" s="90" t="s">
        <v>10509</v>
      </c>
      <c r="K4730" s="90">
        <v>685</v>
      </c>
      <c r="L4730" s="90" t="s">
        <v>10512</v>
      </c>
    </row>
    <row r="4731" spans="1:12" hidden="1" outlineLevel="2" x14ac:dyDescent="0.25">
      <c r="A4731" s="90">
        <v>3</v>
      </c>
      <c r="B4731" s="26">
        <v>930036413</v>
      </c>
      <c r="C4731" s="90">
        <v>20</v>
      </c>
      <c r="D4731" s="90">
        <v>233256</v>
      </c>
      <c r="E4731" s="94">
        <v>43913</v>
      </c>
      <c r="F4731" s="26">
        <v>233256324825</v>
      </c>
      <c r="G4731" s="90">
        <v>324825</v>
      </c>
      <c r="H4731" s="90">
        <v>11.98</v>
      </c>
      <c r="I4731" s="90">
        <v>11.98</v>
      </c>
      <c r="J4731" s="90" t="s">
        <v>10509</v>
      </c>
      <c r="K4731" s="90">
        <v>260</v>
      </c>
      <c r="L4731" s="90" t="s">
        <v>10512</v>
      </c>
    </row>
    <row r="4732" spans="1:12" hidden="1" outlineLevel="2" x14ac:dyDescent="0.25">
      <c r="A4732" s="90">
        <v>3</v>
      </c>
      <c r="B4732" s="26">
        <v>930084173</v>
      </c>
      <c r="C4732" s="90">
        <v>20</v>
      </c>
      <c r="D4732" s="90">
        <v>185220</v>
      </c>
      <c r="E4732" s="94">
        <v>43364</v>
      </c>
      <c r="F4732" s="26">
        <v>185220278381</v>
      </c>
      <c r="G4732" s="90">
        <v>278381</v>
      </c>
      <c r="H4732" s="90">
        <v>10.61</v>
      </c>
      <c r="I4732" s="90">
        <v>10.61</v>
      </c>
      <c r="J4732" s="90" t="s">
        <v>10509</v>
      </c>
      <c r="K4732" s="90">
        <v>808</v>
      </c>
      <c r="L4732" s="90" t="s">
        <v>10512</v>
      </c>
    </row>
    <row r="4733" spans="1:12" hidden="1" outlineLevel="2" x14ac:dyDescent="0.25">
      <c r="A4733" s="90">
        <v>3</v>
      </c>
      <c r="B4733" s="26">
        <v>930084173</v>
      </c>
      <c r="C4733" s="90">
        <v>20</v>
      </c>
      <c r="D4733" s="90">
        <v>189822</v>
      </c>
      <c r="E4733" s="94">
        <v>43426</v>
      </c>
      <c r="F4733" s="26">
        <v>189822282967</v>
      </c>
      <c r="G4733" s="90">
        <v>282967</v>
      </c>
      <c r="H4733" s="90">
        <v>5.26</v>
      </c>
      <c r="I4733" s="90">
        <v>5.26</v>
      </c>
      <c r="J4733" s="90" t="s">
        <v>10509</v>
      </c>
      <c r="K4733" s="90">
        <v>747</v>
      </c>
      <c r="L4733" s="90" t="s">
        <v>10512</v>
      </c>
    </row>
    <row r="4734" spans="1:12" hidden="1" outlineLevel="2" x14ac:dyDescent="0.25">
      <c r="A4734" s="90">
        <v>3</v>
      </c>
      <c r="B4734" s="26">
        <v>930092010</v>
      </c>
      <c r="C4734" s="90">
        <v>20</v>
      </c>
      <c r="D4734" s="90">
        <v>182200</v>
      </c>
      <c r="E4734" s="94">
        <v>43335</v>
      </c>
      <c r="F4734" s="26">
        <v>182200275366</v>
      </c>
      <c r="G4734" s="90">
        <v>275366</v>
      </c>
      <c r="H4734" s="90">
        <v>1.83</v>
      </c>
      <c r="I4734" s="90">
        <v>1.83</v>
      </c>
      <c r="J4734" s="90" t="s">
        <v>10509</v>
      </c>
      <c r="K4734" s="90">
        <v>838</v>
      </c>
      <c r="L4734" s="90" t="s">
        <v>10512</v>
      </c>
    </row>
    <row r="4735" spans="1:12" hidden="1" outlineLevel="2" x14ac:dyDescent="0.25">
      <c r="A4735" s="90">
        <v>3</v>
      </c>
      <c r="B4735" s="26">
        <v>930092010</v>
      </c>
      <c r="C4735" s="90">
        <v>20</v>
      </c>
      <c r="D4735" s="90">
        <v>184390</v>
      </c>
      <c r="E4735" s="94">
        <v>43364</v>
      </c>
      <c r="F4735" s="26">
        <v>184390277551</v>
      </c>
      <c r="G4735" s="90">
        <v>277551</v>
      </c>
      <c r="H4735" s="90">
        <v>1.83</v>
      </c>
      <c r="I4735" s="90">
        <v>1.83</v>
      </c>
      <c r="J4735" s="90" t="s">
        <v>10509</v>
      </c>
      <c r="K4735" s="90">
        <v>808</v>
      </c>
      <c r="L4735" s="90" t="s">
        <v>10512</v>
      </c>
    </row>
    <row r="4736" spans="1:12" hidden="1" outlineLevel="2" x14ac:dyDescent="0.25">
      <c r="A4736" s="90">
        <v>3</v>
      </c>
      <c r="B4736" s="26">
        <v>930122221</v>
      </c>
      <c r="C4736" s="90">
        <v>20</v>
      </c>
      <c r="D4736" s="90">
        <v>179810</v>
      </c>
      <c r="E4736" s="94">
        <v>43305</v>
      </c>
      <c r="F4736" s="26">
        <v>179810272980</v>
      </c>
      <c r="G4736" s="90">
        <v>272980</v>
      </c>
      <c r="H4736" s="90">
        <v>2.17</v>
      </c>
      <c r="I4736" s="90">
        <v>2.17</v>
      </c>
      <c r="J4736" s="90" t="s">
        <v>10509</v>
      </c>
      <c r="K4736" s="90">
        <v>869</v>
      </c>
      <c r="L4736" s="90" t="s">
        <v>10512</v>
      </c>
    </row>
    <row r="4737" spans="1:12" hidden="1" outlineLevel="2" x14ac:dyDescent="0.25">
      <c r="A4737" s="90">
        <v>3</v>
      </c>
      <c r="B4737" s="26">
        <v>930122221</v>
      </c>
      <c r="C4737" s="90">
        <v>20</v>
      </c>
      <c r="D4737" s="90">
        <v>181926</v>
      </c>
      <c r="E4737" s="94">
        <v>43335</v>
      </c>
      <c r="F4737" s="26">
        <v>181926275092</v>
      </c>
      <c r="G4737" s="90">
        <v>275092</v>
      </c>
      <c r="H4737" s="90">
        <v>1.81</v>
      </c>
      <c r="I4737" s="90">
        <v>1.81</v>
      </c>
      <c r="J4737" s="90" t="s">
        <v>10509</v>
      </c>
      <c r="K4737" s="90">
        <v>838</v>
      </c>
      <c r="L4737" s="90" t="s">
        <v>10512</v>
      </c>
    </row>
    <row r="4738" spans="1:12" hidden="1" outlineLevel="2" x14ac:dyDescent="0.25">
      <c r="A4738" s="90">
        <v>3</v>
      </c>
      <c r="B4738" s="26">
        <v>930141981</v>
      </c>
      <c r="C4738" s="90">
        <v>20</v>
      </c>
      <c r="D4738" s="90">
        <v>215190</v>
      </c>
      <c r="E4738" s="94">
        <v>43731</v>
      </c>
      <c r="F4738" s="26">
        <v>215190307904</v>
      </c>
      <c r="G4738" s="90">
        <v>307904</v>
      </c>
      <c r="H4738" s="90">
        <v>1.68</v>
      </c>
      <c r="I4738" s="90">
        <v>1.68</v>
      </c>
      <c r="J4738" s="90" t="s">
        <v>10509</v>
      </c>
      <c r="K4738" s="90">
        <v>443</v>
      </c>
      <c r="L4738" s="90" t="s">
        <v>10512</v>
      </c>
    </row>
    <row r="4739" spans="1:12" hidden="1" outlineLevel="2" x14ac:dyDescent="0.25">
      <c r="A4739" s="90">
        <v>3</v>
      </c>
      <c r="B4739" s="26">
        <v>930143326</v>
      </c>
      <c r="C4739" s="90">
        <v>20</v>
      </c>
      <c r="D4739" s="90">
        <v>229508</v>
      </c>
      <c r="E4739" s="94">
        <v>43882</v>
      </c>
      <c r="F4739" s="26">
        <v>229508321413</v>
      </c>
      <c r="G4739" s="90">
        <v>321413</v>
      </c>
      <c r="H4739" s="90">
        <v>2.9</v>
      </c>
      <c r="I4739" s="90">
        <v>2.9</v>
      </c>
      <c r="J4739" s="90" t="s">
        <v>10509</v>
      </c>
      <c r="K4739" s="90">
        <v>291</v>
      </c>
      <c r="L4739" s="90" t="s">
        <v>10512</v>
      </c>
    </row>
    <row r="4740" spans="1:12" hidden="1" outlineLevel="2" x14ac:dyDescent="0.25">
      <c r="A4740" s="90">
        <v>3</v>
      </c>
      <c r="B4740" s="26">
        <v>930149695</v>
      </c>
      <c r="C4740" s="90">
        <v>20</v>
      </c>
      <c r="D4740" s="90">
        <v>238783</v>
      </c>
      <c r="E4740" s="94">
        <v>43972</v>
      </c>
      <c r="F4740" s="26">
        <v>238783330004</v>
      </c>
      <c r="G4740" s="90">
        <v>330004</v>
      </c>
      <c r="H4740" s="90">
        <v>4.8899999999999997</v>
      </c>
      <c r="I4740" s="90">
        <v>4.8899999999999997</v>
      </c>
      <c r="J4740" s="90" t="s">
        <v>10509</v>
      </c>
      <c r="K4740" s="90">
        <v>199</v>
      </c>
      <c r="L4740" s="90" t="s">
        <v>10512</v>
      </c>
    </row>
    <row r="4741" spans="1:12" hidden="1" outlineLevel="2" x14ac:dyDescent="0.25">
      <c r="A4741" s="90">
        <v>3</v>
      </c>
      <c r="B4741" s="26">
        <v>930170550</v>
      </c>
      <c r="C4741" s="90">
        <v>20</v>
      </c>
      <c r="D4741" s="90">
        <v>178432</v>
      </c>
      <c r="E4741" s="94">
        <v>43273</v>
      </c>
      <c r="F4741" s="26">
        <v>178432271606</v>
      </c>
      <c r="G4741" s="90">
        <v>271606</v>
      </c>
      <c r="H4741" s="90">
        <v>0.52</v>
      </c>
      <c r="I4741" s="90">
        <v>0.52</v>
      </c>
      <c r="J4741" s="90" t="s">
        <v>10509</v>
      </c>
      <c r="K4741" s="90">
        <v>900</v>
      </c>
      <c r="L4741" s="90" t="s">
        <v>10512</v>
      </c>
    </row>
    <row r="4742" spans="1:12" hidden="1" outlineLevel="2" x14ac:dyDescent="0.25">
      <c r="A4742" s="90">
        <v>3</v>
      </c>
      <c r="B4742" s="26">
        <v>930213608</v>
      </c>
      <c r="C4742" s="90">
        <v>20</v>
      </c>
      <c r="D4742" s="90">
        <v>175917</v>
      </c>
      <c r="E4742" s="94">
        <v>43243</v>
      </c>
      <c r="F4742" s="26">
        <v>175917269094</v>
      </c>
      <c r="G4742" s="90">
        <v>269094</v>
      </c>
      <c r="H4742" s="90">
        <v>1.68</v>
      </c>
      <c r="I4742" s="90">
        <v>1.68</v>
      </c>
      <c r="J4742" s="90" t="s">
        <v>10509</v>
      </c>
      <c r="K4742" s="90">
        <v>930</v>
      </c>
      <c r="L4742" s="90" t="s">
        <v>10512</v>
      </c>
    </row>
    <row r="4743" spans="1:12" hidden="1" outlineLevel="2" x14ac:dyDescent="0.25">
      <c r="A4743" s="90">
        <v>3</v>
      </c>
      <c r="B4743" s="26">
        <v>930214135</v>
      </c>
      <c r="C4743" s="90">
        <v>20</v>
      </c>
      <c r="D4743" s="90">
        <v>168841</v>
      </c>
      <c r="E4743" s="94">
        <v>43124</v>
      </c>
      <c r="F4743" s="26">
        <v>168841260493</v>
      </c>
      <c r="G4743" s="90">
        <v>260493</v>
      </c>
      <c r="H4743" s="90">
        <v>2.33</v>
      </c>
      <c r="I4743" s="90">
        <v>2.33</v>
      </c>
      <c r="J4743" s="90" t="s">
        <v>10509</v>
      </c>
      <c r="K4743" s="90">
        <v>1050</v>
      </c>
      <c r="L4743" s="90" t="s">
        <v>10512</v>
      </c>
    </row>
    <row r="4744" spans="1:12" hidden="1" outlineLevel="2" x14ac:dyDescent="0.25">
      <c r="A4744" s="90">
        <v>3</v>
      </c>
      <c r="B4744" s="26">
        <v>930214135</v>
      </c>
      <c r="C4744" s="90">
        <v>20</v>
      </c>
      <c r="D4744" s="90">
        <v>172291</v>
      </c>
      <c r="E4744" s="94">
        <v>43185</v>
      </c>
      <c r="F4744" s="26">
        <v>172291263938</v>
      </c>
      <c r="G4744" s="90">
        <v>263938</v>
      </c>
      <c r="H4744" s="90">
        <v>2.0699999999999998</v>
      </c>
      <c r="I4744" s="90">
        <v>2.0699999999999998</v>
      </c>
      <c r="J4744" s="90" t="s">
        <v>10509</v>
      </c>
      <c r="K4744" s="90">
        <v>991</v>
      </c>
      <c r="L4744" s="90" t="s">
        <v>10512</v>
      </c>
    </row>
    <row r="4745" spans="1:12" hidden="1" outlineLevel="2" x14ac:dyDescent="0.25">
      <c r="A4745" s="90">
        <v>3</v>
      </c>
      <c r="B4745" s="26">
        <v>930223292</v>
      </c>
      <c r="C4745" s="90">
        <v>20</v>
      </c>
      <c r="D4745" s="90">
        <v>169034</v>
      </c>
      <c r="E4745" s="94">
        <v>43124</v>
      </c>
      <c r="F4745" s="26">
        <v>169034260686</v>
      </c>
      <c r="G4745" s="90">
        <v>260686</v>
      </c>
      <c r="H4745" s="90">
        <v>0.08</v>
      </c>
      <c r="I4745" s="90">
        <v>0.08</v>
      </c>
      <c r="J4745" s="90" t="s">
        <v>10509</v>
      </c>
      <c r="K4745" s="90">
        <v>1050</v>
      </c>
      <c r="L4745" s="90" t="s">
        <v>10512</v>
      </c>
    </row>
    <row r="4746" spans="1:12" hidden="1" outlineLevel="2" x14ac:dyDescent="0.25">
      <c r="A4746" s="90">
        <v>3</v>
      </c>
      <c r="B4746" s="26">
        <v>930223292</v>
      </c>
      <c r="C4746" s="90">
        <v>20</v>
      </c>
      <c r="D4746" s="90">
        <v>170651</v>
      </c>
      <c r="E4746" s="94">
        <v>43154</v>
      </c>
      <c r="F4746" s="26">
        <v>170651262301</v>
      </c>
      <c r="G4746" s="90">
        <v>262301</v>
      </c>
      <c r="H4746" s="90">
        <v>2.84</v>
      </c>
      <c r="I4746" s="90">
        <v>2.84</v>
      </c>
      <c r="J4746" s="90" t="s">
        <v>10509</v>
      </c>
      <c r="K4746" s="90">
        <v>1022</v>
      </c>
      <c r="L4746" s="90" t="s">
        <v>10512</v>
      </c>
    </row>
    <row r="4747" spans="1:12" hidden="1" outlineLevel="2" x14ac:dyDescent="0.25">
      <c r="A4747" s="90">
        <v>3</v>
      </c>
      <c r="B4747" s="26">
        <v>930251681</v>
      </c>
      <c r="C4747" s="90">
        <v>20</v>
      </c>
      <c r="D4747" s="90">
        <v>237293</v>
      </c>
      <c r="E4747" s="94">
        <v>43972</v>
      </c>
      <c r="F4747" s="26">
        <v>237293328572</v>
      </c>
      <c r="G4747" s="90">
        <v>328572</v>
      </c>
      <c r="H4747" s="90">
        <v>1.68</v>
      </c>
      <c r="I4747" s="90">
        <v>1.68</v>
      </c>
      <c r="J4747" s="90" t="s">
        <v>10509</v>
      </c>
      <c r="K4747" s="90">
        <v>199</v>
      </c>
      <c r="L4747" s="90" t="s">
        <v>10512</v>
      </c>
    </row>
    <row r="4748" spans="1:12" hidden="1" outlineLevel="2" x14ac:dyDescent="0.25">
      <c r="A4748" s="90">
        <v>3</v>
      </c>
      <c r="B4748" s="26">
        <v>930270673</v>
      </c>
      <c r="C4748" s="90">
        <v>20</v>
      </c>
      <c r="D4748" s="90">
        <v>237812</v>
      </c>
      <c r="E4748" s="94">
        <v>43972</v>
      </c>
      <c r="F4748" s="26">
        <v>237812329091</v>
      </c>
      <c r="G4748" s="90">
        <v>329091</v>
      </c>
      <c r="H4748" s="90">
        <v>1.68</v>
      </c>
      <c r="I4748" s="90">
        <v>1.68</v>
      </c>
      <c r="J4748" s="90" t="s">
        <v>10509</v>
      </c>
      <c r="K4748" s="90">
        <v>199</v>
      </c>
      <c r="L4748" s="90" t="s">
        <v>10512</v>
      </c>
    </row>
    <row r="4749" spans="1:12" hidden="1" outlineLevel="2" x14ac:dyDescent="0.25">
      <c r="A4749" s="90">
        <v>3</v>
      </c>
      <c r="B4749" s="26">
        <v>930291273</v>
      </c>
      <c r="C4749" s="90">
        <v>20</v>
      </c>
      <c r="D4749" s="90">
        <v>178648</v>
      </c>
      <c r="E4749" s="94">
        <v>43273</v>
      </c>
      <c r="F4749" s="26">
        <v>178648271822</v>
      </c>
      <c r="G4749" s="90">
        <v>271822</v>
      </c>
      <c r="H4749" s="90">
        <v>43.57</v>
      </c>
      <c r="I4749" s="90">
        <v>43.57</v>
      </c>
      <c r="J4749" s="90" t="s">
        <v>10509</v>
      </c>
      <c r="K4749" s="90">
        <v>900</v>
      </c>
      <c r="L4749" s="90" t="s">
        <v>10512</v>
      </c>
    </row>
    <row r="4750" spans="1:12" hidden="1" outlineLevel="2" x14ac:dyDescent="0.25">
      <c r="A4750" s="90">
        <v>3</v>
      </c>
      <c r="B4750" s="26">
        <v>930291273</v>
      </c>
      <c r="C4750" s="90">
        <v>20</v>
      </c>
      <c r="D4750" s="90">
        <v>180648</v>
      </c>
      <c r="E4750" s="94">
        <v>43305</v>
      </c>
      <c r="F4750" s="26">
        <v>180648273818</v>
      </c>
      <c r="G4750" s="90">
        <v>273818</v>
      </c>
      <c r="H4750" s="90">
        <v>21.31</v>
      </c>
      <c r="I4750" s="90">
        <v>21.31</v>
      </c>
      <c r="J4750" s="90" t="s">
        <v>10509</v>
      </c>
      <c r="K4750" s="90">
        <v>869</v>
      </c>
      <c r="L4750" s="90" t="s">
        <v>10512</v>
      </c>
    </row>
    <row r="4751" spans="1:12" hidden="1" outlineLevel="2" x14ac:dyDescent="0.25">
      <c r="A4751" s="90">
        <v>3</v>
      </c>
      <c r="B4751" s="26">
        <v>930315510</v>
      </c>
      <c r="C4751" s="90">
        <v>20</v>
      </c>
      <c r="D4751" s="90">
        <v>198523</v>
      </c>
      <c r="E4751" s="94">
        <v>43546</v>
      </c>
      <c r="F4751" s="26">
        <v>198523291624</v>
      </c>
      <c r="G4751" s="90">
        <v>291624</v>
      </c>
      <c r="H4751" s="90">
        <v>2.71</v>
      </c>
      <c r="I4751" s="90">
        <v>2.71</v>
      </c>
      <c r="J4751" s="90" t="s">
        <v>10509</v>
      </c>
      <c r="K4751" s="90">
        <v>626</v>
      </c>
      <c r="L4751" s="90" t="s">
        <v>10512</v>
      </c>
    </row>
    <row r="4752" spans="1:12" hidden="1" outlineLevel="2" x14ac:dyDescent="0.25">
      <c r="A4752" s="90">
        <v>3</v>
      </c>
      <c r="B4752" s="26">
        <v>930336367</v>
      </c>
      <c r="C4752" s="90">
        <v>20</v>
      </c>
      <c r="D4752" s="90">
        <v>235792</v>
      </c>
      <c r="E4752" s="94">
        <v>43942</v>
      </c>
      <c r="F4752" s="26">
        <v>235792327217</v>
      </c>
      <c r="G4752" s="90">
        <v>327217</v>
      </c>
      <c r="H4752" s="90">
        <v>57.29</v>
      </c>
      <c r="I4752" s="90">
        <v>57.29</v>
      </c>
      <c r="J4752" s="90" t="s">
        <v>10509</v>
      </c>
      <c r="K4752" s="90">
        <v>230</v>
      </c>
      <c r="L4752" s="90" t="s">
        <v>10512</v>
      </c>
    </row>
    <row r="4753" spans="1:12" hidden="1" outlineLevel="2" x14ac:dyDescent="0.25">
      <c r="A4753" s="90">
        <v>3</v>
      </c>
      <c r="B4753" s="26">
        <v>930336367</v>
      </c>
      <c r="C4753" s="90">
        <v>20</v>
      </c>
      <c r="D4753" s="90">
        <v>238763</v>
      </c>
      <c r="E4753" s="94">
        <v>43972</v>
      </c>
      <c r="F4753" s="26">
        <v>238763329987</v>
      </c>
      <c r="G4753" s="90">
        <v>329987</v>
      </c>
      <c r="H4753" s="90">
        <v>11.86</v>
      </c>
      <c r="I4753" s="90">
        <v>11.86</v>
      </c>
      <c r="J4753" s="90" t="s">
        <v>10509</v>
      </c>
      <c r="K4753" s="90">
        <v>199</v>
      </c>
      <c r="L4753" s="90" t="s">
        <v>10512</v>
      </c>
    </row>
    <row r="4754" spans="1:12" hidden="1" outlineLevel="2" x14ac:dyDescent="0.25">
      <c r="A4754" s="90">
        <v>3</v>
      </c>
      <c r="B4754" s="26">
        <v>930346341</v>
      </c>
      <c r="C4754" s="90">
        <v>20</v>
      </c>
      <c r="D4754" s="90">
        <v>218201</v>
      </c>
      <c r="E4754" s="94">
        <v>43759</v>
      </c>
      <c r="F4754" s="26">
        <v>218201310772</v>
      </c>
      <c r="G4754" s="90">
        <v>310772</v>
      </c>
      <c r="H4754" s="90">
        <v>1.68</v>
      </c>
      <c r="I4754" s="90">
        <v>1.68</v>
      </c>
      <c r="J4754" s="90" t="s">
        <v>10509</v>
      </c>
      <c r="K4754" s="90">
        <v>412</v>
      </c>
      <c r="L4754" s="90" t="s">
        <v>10512</v>
      </c>
    </row>
    <row r="4755" spans="1:12" hidden="1" outlineLevel="2" x14ac:dyDescent="0.25">
      <c r="A4755" s="90">
        <v>3</v>
      </c>
      <c r="B4755" s="26">
        <v>930363643</v>
      </c>
      <c r="C4755" s="90">
        <v>20</v>
      </c>
      <c r="D4755" s="90">
        <v>220122</v>
      </c>
      <c r="E4755" s="94">
        <v>43790</v>
      </c>
      <c r="F4755" s="26">
        <v>220122312556</v>
      </c>
      <c r="G4755" s="90">
        <v>312556</v>
      </c>
      <c r="H4755" s="90">
        <v>1.68</v>
      </c>
      <c r="I4755" s="90">
        <v>1.68</v>
      </c>
      <c r="J4755" s="90" t="s">
        <v>10509</v>
      </c>
      <c r="K4755" s="90">
        <v>382</v>
      </c>
      <c r="L4755" s="90" t="s">
        <v>10512</v>
      </c>
    </row>
    <row r="4756" spans="1:12" hidden="1" outlineLevel="2" x14ac:dyDescent="0.25">
      <c r="A4756" s="90">
        <v>3</v>
      </c>
      <c r="B4756" s="26">
        <v>930397609</v>
      </c>
      <c r="C4756" s="90">
        <v>20</v>
      </c>
      <c r="D4756" s="90">
        <v>206058</v>
      </c>
      <c r="E4756" s="94">
        <v>43637</v>
      </c>
      <c r="F4756" s="26">
        <v>206058299085</v>
      </c>
      <c r="G4756" s="90">
        <v>299085</v>
      </c>
      <c r="H4756" s="90">
        <v>2.2799999999999998</v>
      </c>
      <c r="I4756" s="90">
        <v>2.2799999999999998</v>
      </c>
      <c r="J4756" s="90" t="s">
        <v>10509</v>
      </c>
      <c r="K4756" s="90">
        <v>535</v>
      </c>
      <c r="L4756" s="90" t="s">
        <v>10512</v>
      </c>
    </row>
    <row r="4757" spans="1:12" hidden="1" outlineLevel="2" x14ac:dyDescent="0.25">
      <c r="A4757" s="90">
        <v>3</v>
      </c>
      <c r="B4757" s="26">
        <v>930397609</v>
      </c>
      <c r="C4757" s="90">
        <v>20</v>
      </c>
      <c r="D4757" s="90">
        <v>208765</v>
      </c>
      <c r="E4757" s="94">
        <v>43669</v>
      </c>
      <c r="F4757" s="26">
        <v>208765301733</v>
      </c>
      <c r="G4757" s="90">
        <v>301733</v>
      </c>
      <c r="H4757" s="90">
        <v>1.96</v>
      </c>
      <c r="I4757" s="90">
        <v>1.96</v>
      </c>
      <c r="J4757" s="90" t="s">
        <v>10509</v>
      </c>
      <c r="K4757" s="90">
        <v>504</v>
      </c>
      <c r="L4757" s="90" t="s">
        <v>10512</v>
      </c>
    </row>
    <row r="4758" spans="1:12" hidden="1" outlineLevel="2" x14ac:dyDescent="0.25">
      <c r="A4758" s="90">
        <v>3</v>
      </c>
      <c r="B4758" s="26">
        <v>930416243001</v>
      </c>
      <c r="C4758" s="90">
        <v>20</v>
      </c>
      <c r="D4758" s="90">
        <v>233644</v>
      </c>
      <c r="E4758" s="94">
        <v>43922</v>
      </c>
      <c r="F4758" s="26">
        <v>233644325193</v>
      </c>
      <c r="G4758" s="90">
        <v>325193</v>
      </c>
      <c r="H4758" s="90">
        <v>2.97</v>
      </c>
      <c r="I4758" s="90">
        <v>2.97</v>
      </c>
      <c r="J4758" s="90" t="s">
        <v>10509</v>
      </c>
      <c r="K4758" s="90">
        <v>260</v>
      </c>
      <c r="L4758" s="90" t="s">
        <v>10512</v>
      </c>
    </row>
    <row r="4759" spans="1:12" hidden="1" outlineLevel="2" x14ac:dyDescent="0.25">
      <c r="A4759" s="90">
        <v>3</v>
      </c>
      <c r="B4759" s="26">
        <v>930416243001</v>
      </c>
      <c r="C4759" s="90">
        <v>20</v>
      </c>
      <c r="D4759" s="90">
        <v>236616</v>
      </c>
      <c r="E4759" s="94">
        <v>43952</v>
      </c>
      <c r="F4759" s="26">
        <v>236616327952</v>
      </c>
      <c r="G4759" s="90">
        <v>327952</v>
      </c>
      <c r="H4759" s="90">
        <v>1.78</v>
      </c>
      <c r="I4759" s="90">
        <v>1.78</v>
      </c>
      <c r="J4759" s="90" t="s">
        <v>10509</v>
      </c>
      <c r="K4759" s="90">
        <v>230</v>
      </c>
      <c r="L4759" s="90" t="s">
        <v>10512</v>
      </c>
    </row>
    <row r="4760" spans="1:12" hidden="1" outlineLevel="2" x14ac:dyDescent="0.25">
      <c r="A4760" s="90">
        <v>3</v>
      </c>
      <c r="B4760" s="26">
        <v>930455274</v>
      </c>
      <c r="C4760" s="90">
        <v>20</v>
      </c>
      <c r="D4760" s="90">
        <v>226800</v>
      </c>
      <c r="E4760" s="94">
        <v>43851</v>
      </c>
      <c r="F4760" s="26">
        <v>226800318877</v>
      </c>
      <c r="G4760" s="90">
        <v>318877</v>
      </c>
      <c r="H4760" s="90">
        <v>1.78</v>
      </c>
      <c r="I4760" s="90">
        <v>1.78</v>
      </c>
      <c r="J4760" s="90" t="s">
        <v>10509</v>
      </c>
      <c r="K4760" s="90">
        <v>320</v>
      </c>
      <c r="L4760" s="90" t="s">
        <v>10512</v>
      </c>
    </row>
    <row r="4761" spans="1:12" hidden="1" outlineLevel="2" x14ac:dyDescent="0.25">
      <c r="A4761" s="90">
        <v>3</v>
      </c>
      <c r="B4761" s="26">
        <v>930455274</v>
      </c>
      <c r="C4761" s="90">
        <v>20</v>
      </c>
      <c r="D4761" s="90">
        <v>229699</v>
      </c>
      <c r="E4761" s="94">
        <v>43882</v>
      </c>
      <c r="F4761" s="26">
        <v>229699321584</v>
      </c>
      <c r="G4761" s="90">
        <v>321584</v>
      </c>
      <c r="H4761" s="90">
        <v>2.0499999999999998</v>
      </c>
      <c r="I4761" s="90">
        <v>2.0499999999999998</v>
      </c>
      <c r="J4761" s="90" t="s">
        <v>10509</v>
      </c>
      <c r="K4761" s="90">
        <v>291</v>
      </c>
      <c r="L4761" s="90" t="s">
        <v>10512</v>
      </c>
    </row>
    <row r="4762" spans="1:12" hidden="1" outlineLevel="2" x14ac:dyDescent="0.25">
      <c r="A4762" s="90">
        <v>3</v>
      </c>
      <c r="B4762" s="26">
        <v>930455274</v>
      </c>
      <c r="C4762" s="90">
        <v>20</v>
      </c>
      <c r="D4762" s="90">
        <v>238631</v>
      </c>
      <c r="E4762" s="94">
        <v>43972</v>
      </c>
      <c r="F4762" s="26">
        <v>238631329886</v>
      </c>
      <c r="G4762" s="90">
        <v>329886</v>
      </c>
      <c r="H4762" s="90">
        <v>1.68</v>
      </c>
      <c r="I4762" s="90">
        <v>1.68</v>
      </c>
      <c r="J4762" s="90" t="s">
        <v>10509</v>
      </c>
      <c r="K4762" s="90">
        <v>199</v>
      </c>
      <c r="L4762" s="90" t="s">
        <v>10512</v>
      </c>
    </row>
    <row r="4763" spans="1:12" hidden="1" outlineLevel="2" x14ac:dyDescent="0.25">
      <c r="A4763" s="90">
        <v>3</v>
      </c>
      <c r="B4763" s="26">
        <v>930456223</v>
      </c>
      <c r="C4763" s="90">
        <v>20</v>
      </c>
      <c r="D4763" s="90">
        <v>211907</v>
      </c>
      <c r="E4763" s="94">
        <v>43699</v>
      </c>
      <c r="F4763" s="26">
        <v>211907304765</v>
      </c>
      <c r="G4763" s="90">
        <v>304765</v>
      </c>
      <c r="H4763" s="90">
        <v>1.68</v>
      </c>
      <c r="I4763" s="90">
        <v>1.68</v>
      </c>
      <c r="J4763" s="90" t="s">
        <v>10509</v>
      </c>
      <c r="K4763" s="90">
        <v>473</v>
      </c>
      <c r="L4763" s="90" t="s">
        <v>10512</v>
      </c>
    </row>
    <row r="4764" spans="1:12" hidden="1" outlineLevel="2" x14ac:dyDescent="0.25">
      <c r="A4764" s="90">
        <v>3</v>
      </c>
      <c r="B4764" s="26">
        <v>930456223</v>
      </c>
      <c r="C4764" s="90">
        <v>20</v>
      </c>
      <c r="D4764" s="90">
        <v>214800</v>
      </c>
      <c r="E4764" s="94">
        <v>43731</v>
      </c>
      <c r="F4764" s="26">
        <v>214800307517</v>
      </c>
      <c r="G4764" s="90">
        <v>307517</v>
      </c>
      <c r="H4764" s="90">
        <v>1.68</v>
      </c>
      <c r="I4764" s="90">
        <v>1.68</v>
      </c>
      <c r="J4764" s="90" t="s">
        <v>10509</v>
      </c>
      <c r="K4764" s="90">
        <v>443</v>
      </c>
      <c r="L4764" s="90" t="s">
        <v>10512</v>
      </c>
    </row>
    <row r="4765" spans="1:12" hidden="1" outlineLevel="2" x14ac:dyDescent="0.25">
      <c r="A4765" s="90">
        <v>3</v>
      </c>
      <c r="B4765" s="26">
        <v>930456223</v>
      </c>
      <c r="C4765" s="90">
        <v>20</v>
      </c>
      <c r="D4765" s="90">
        <v>217698</v>
      </c>
      <c r="E4765" s="94">
        <v>43759</v>
      </c>
      <c r="F4765" s="26">
        <v>217698310282</v>
      </c>
      <c r="G4765" s="90">
        <v>310282</v>
      </c>
      <c r="H4765" s="90">
        <v>1.68</v>
      </c>
      <c r="I4765" s="90">
        <v>1.68</v>
      </c>
      <c r="J4765" s="90" t="s">
        <v>10509</v>
      </c>
      <c r="K4765" s="90">
        <v>412</v>
      </c>
      <c r="L4765" s="90" t="s">
        <v>10512</v>
      </c>
    </row>
    <row r="4766" spans="1:12" hidden="1" outlineLevel="2" x14ac:dyDescent="0.25">
      <c r="A4766" s="90">
        <v>3</v>
      </c>
      <c r="B4766" s="26">
        <v>930462254</v>
      </c>
      <c r="C4766" s="90">
        <v>20</v>
      </c>
      <c r="D4766" s="90">
        <v>230233</v>
      </c>
      <c r="E4766" s="94">
        <v>43882</v>
      </c>
      <c r="F4766" s="26">
        <v>230233322017</v>
      </c>
      <c r="G4766" s="90">
        <v>322017</v>
      </c>
      <c r="H4766" s="90">
        <v>0.5</v>
      </c>
      <c r="I4766" s="90">
        <v>0.5</v>
      </c>
      <c r="J4766" s="90" t="s">
        <v>10509</v>
      </c>
      <c r="K4766" s="90">
        <v>291</v>
      </c>
      <c r="L4766" s="90" t="s">
        <v>10512</v>
      </c>
    </row>
    <row r="4767" spans="1:12" hidden="1" outlineLevel="2" x14ac:dyDescent="0.25">
      <c r="A4767" s="90">
        <v>3</v>
      </c>
      <c r="B4767" s="26">
        <v>930476395</v>
      </c>
      <c r="C4767" s="90">
        <v>20</v>
      </c>
      <c r="D4767" s="90">
        <v>192214</v>
      </c>
      <c r="E4767" s="94">
        <v>43455</v>
      </c>
      <c r="F4767" s="26">
        <v>192214285346</v>
      </c>
      <c r="G4767" s="90">
        <v>285346</v>
      </c>
      <c r="H4767" s="90">
        <v>0.01</v>
      </c>
      <c r="I4767" s="90">
        <v>0.01</v>
      </c>
      <c r="J4767" s="90" t="s">
        <v>10509</v>
      </c>
      <c r="K4767" s="90">
        <v>716</v>
      </c>
      <c r="L4767" s="90" t="s">
        <v>10512</v>
      </c>
    </row>
    <row r="4768" spans="1:12" hidden="1" outlineLevel="2" x14ac:dyDescent="0.25">
      <c r="A4768" s="90">
        <v>3</v>
      </c>
      <c r="B4768" s="26">
        <v>930477708</v>
      </c>
      <c r="C4768" s="90">
        <v>20</v>
      </c>
      <c r="D4768" s="90">
        <v>232613</v>
      </c>
      <c r="E4768" s="94">
        <v>43913</v>
      </c>
      <c r="F4768" s="26">
        <v>232613324299</v>
      </c>
      <c r="G4768" s="90">
        <v>324299</v>
      </c>
      <c r="H4768" s="90">
        <v>7.19</v>
      </c>
      <c r="I4768" s="90">
        <v>7.19</v>
      </c>
      <c r="J4768" s="90" t="s">
        <v>10509</v>
      </c>
      <c r="K4768" s="90">
        <v>260</v>
      </c>
      <c r="L4768" s="90" t="s">
        <v>10512</v>
      </c>
    </row>
    <row r="4769" spans="1:12" hidden="1" outlineLevel="2" x14ac:dyDescent="0.25">
      <c r="A4769" s="90">
        <v>3</v>
      </c>
      <c r="B4769" s="26">
        <v>930530373</v>
      </c>
      <c r="C4769" s="90">
        <v>20</v>
      </c>
      <c r="D4769" s="90">
        <v>217956</v>
      </c>
      <c r="E4769" s="94">
        <v>43759</v>
      </c>
      <c r="F4769" s="26">
        <v>217956310539</v>
      </c>
      <c r="G4769" s="90">
        <v>310539</v>
      </c>
      <c r="H4769" s="90">
        <v>1.72</v>
      </c>
      <c r="I4769" s="90">
        <v>1.72</v>
      </c>
      <c r="J4769" s="90" t="s">
        <v>10509</v>
      </c>
      <c r="K4769" s="90">
        <v>412</v>
      </c>
      <c r="L4769" s="90" t="s">
        <v>10512</v>
      </c>
    </row>
    <row r="4770" spans="1:12" hidden="1" outlineLevel="2" x14ac:dyDescent="0.25">
      <c r="A4770" s="90">
        <v>3</v>
      </c>
      <c r="B4770" s="26">
        <v>930577267</v>
      </c>
      <c r="C4770" s="90">
        <v>20</v>
      </c>
      <c r="D4770" s="90">
        <v>235406</v>
      </c>
      <c r="E4770" s="94">
        <v>43942</v>
      </c>
      <c r="F4770" s="26">
        <v>235406326885</v>
      </c>
      <c r="G4770" s="90">
        <v>326885</v>
      </c>
      <c r="H4770" s="90">
        <v>11.84</v>
      </c>
      <c r="I4770" s="90">
        <v>11.84</v>
      </c>
      <c r="J4770" s="90" t="s">
        <v>10509</v>
      </c>
      <c r="K4770" s="90">
        <v>230</v>
      </c>
      <c r="L4770" s="90" t="s">
        <v>10512</v>
      </c>
    </row>
    <row r="4771" spans="1:12" hidden="1" outlineLevel="2" x14ac:dyDescent="0.25">
      <c r="A4771" s="90">
        <v>3</v>
      </c>
      <c r="B4771" s="26">
        <v>930577267</v>
      </c>
      <c r="C4771" s="90">
        <v>20</v>
      </c>
      <c r="D4771" s="90">
        <v>238373</v>
      </c>
      <c r="E4771" s="94">
        <v>43972</v>
      </c>
      <c r="F4771" s="26">
        <v>238373329650</v>
      </c>
      <c r="G4771" s="90">
        <v>329650</v>
      </c>
      <c r="H4771" s="90">
        <v>8.59</v>
      </c>
      <c r="I4771" s="90">
        <v>8.59</v>
      </c>
      <c r="J4771" s="90" t="s">
        <v>10509</v>
      </c>
      <c r="K4771" s="90">
        <v>199</v>
      </c>
      <c r="L4771" s="90" t="s">
        <v>10512</v>
      </c>
    </row>
    <row r="4772" spans="1:12" hidden="1" outlineLevel="2" x14ac:dyDescent="0.25">
      <c r="A4772" s="90">
        <v>3</v>
      </c>
      <c r="B4772" s="26">
        <v>950269720</v>
      </c>
      <c r="C4772" s="90">
        <v>20</v>
      </c>
      <c r="D4772" s="90">
        <v>173869</v>
      </c>
      <c r="E4772" s="94">
        <v>43214</v>
      </c>
      <c r="F4772" s="26">
        <v>173869267050</v>
      </c>
      <c r="G4772" s="90">
        <v>267050</v>
      </c>
      <c r="H4772" s="90">
        <v>2.8</v>
      </c>
      <c r="I4772" s="90">
        <v>2.2200000000000002</v>
      </c>
      <c r="J4772" s="90" t="s">
        <v>10509</v>
      </c>
      <c r="K4772" s="90">
        <v>961</v>
      </c>
      <c r="L4772" s="90" t="s">
        <v>10512</v>
      </c>
    </row>
    <row r="4773" spans="1:12" hidden="1" outlineLevel="2" x14ac:dyDescent="0.25">
      <c r="A4773" s="90">
        <v>3</v>
      </c>
      <c r="B4773" s="26">
        <v>950269720</v>
      </c>
      <c r="C4773" s="90">
        <v>20</v>
      </c>
      <c r="D4773" s="90">
        <v>177746</v>
      </c>
      <c r="E4773" s="94">
        <v>43273</v>
      </c>
      <c r="F4773" s="26">
        <v>177746270920</v>
      </c>
      <c r="G4773" s="90">
        <v>270920</v>
      </c>
      <c r="H4773" s="90">
        <v>4.5199999999999996</v>
      </c>
      <c r="I4773" s="90">
        <v>4.5199999999999996</v>
      </c>
      <c r="J4773" s="90" t="s">
        <v>10509</v>
      </c>
      <c r="K4773" s="90">
        <v>900</v>
      </c>
      <c r="L4773" s="90" t="s">
        <v>10512</v>
      </c>
    </row>
    <row r="4774" spans="1:12" hidden="1" outlineLevel="2" x14ac:dyDescent="0.25">
      <c r="A4774" s="90">
        <v>3</v>
      </c>
      <c r="B4774" s="26">
        <v>950326298</v>
      </c>
      <c r="C4774" s="90">
        <v>20</v>
      </c>
      <c r="D4774" s="90">
        <v>204439</v>
      </c>
      <c r="E4774" s="94">
        <v>43607</v>
      </c>
      <c r="F4774" s="26">
        <v>204439297485</v>
      </c>
      <c r="G4774" s="90">
        <v>297485</v>
      </c>
      <c r="H4774" s="90">
        <v>0.39</v>
      </c>
      <c r="I4774" s="90">
        <v>0.39</v>
      </c>
      <c r="J4774" s="90" t="s">
        <v>10509</v>
      </c>
      <c r="K4774" s="90">
        <v>565</v>
      </c>
      <c r="L4774" s="90" t="s">
        <v>10512</v>
      </c>
    </row>
    <row r="4775" spans="1:12" hidden="1" outlineLevel="2" x14ac:dyDescent="0.25">
      <c r="A4775" s="90">
        <v>3</v>
      </c>
      <c r="B4775" s="26">
        <v>950326298</v>
      </c>
      <c r="C4775" s="90">
        <v>20</v>
      </c>
      <c r="D4775" s="90">
        <v>207043</v>
      </c>
      <c r="E4775" s="94">
        <v>43637</v>
      </c>
      <c r="F4775" s="26">
        <v>207043300051</v>
      </c>
      <c r="G4775" s="90">
        <v>300051</v>
      </c>
      <c r="H4775" s="90">
        <v>11.11</v>
      </c>
      <c r="I4775" s="90">
        <v>11.11</v>
      </c>
      <c r="J4775" s="90" t="s">
        <v>10509</v>
      </c>
      <c r="K4775" s="90">
        <v>535</v>
      </c>
      <c r="L4775" s="90" t="s">
        <v>10512</v>
      </c>
    </row>
    <row r="4776" spans="1:12" hidden="1" outlineLevel="2" x14ac:dyDescent="0.25">
      <c r="A4776" s="90">
        <v>3</v>
      </c>
      <c r="B4776" s="26">
        <v>950389783</v>
      </c>
      <c r="C4776" s="90">
        <v>20</v>
      </c>
      <c r="D4776" s="90">
        <v>226989</v>
      </c>
      <c r="E4776" s="94">
        <v>43851</v>
      </c>
      <c r="F4776" s="26">
        <v>226989319021</v>
      </c>
      <c r="G4776" s="90">
        <v>319021</v>
      </c>
      <c r="H4776" s="90">
        <v>35.64</v>
      </c>
      <c r="I4776" s="90">
        <v>35.64</v>
      </c>
      <c r="J4776" s="90" t="s">
        <v>10509</v>
      </c>
      <c r="K4776" s="90">
        <v>320</v>
      </c>
      <c r="L4776" s="90" t="s">
        <v>10512</v>
      </c>
    </row>
    <row r="4777" spans="1:12" hidden="1" outlineLevel="2" x14ac:dyDescent="0.25">
      <c r="A4777" s="90">
        <v>3</v>
      </c>
      <c r="B4777" s="26">
        <v>950389783</v>
      </c>
      <c r="C4777" s="90">
        <v>20</v>
      </c>
      <c r="D4777" s="90">
        <v>229874</v>
      </c>
      <c r="E4777" s="94">
        <v>43882</v>
      </c>
      <c r="F4777" s="26">
        <v>229874321717</v>
      </c>
      <c r="G4777" s="90">
        <v>321717</v>
      </c>
      <c r="H4777" s="90">
        <v>1.68</v>
      </c>
      <c r="I4777" s="90">
        <v>1.68</v>
      </c>
      <c r="J4777" s="90" t="s">
        <v>10509</v>
      </c>
      <c r="K4777" s="90">
        <v>291</v>
      </c>
      <c r="L4777" s="90" t="s">
        <v>10512</v>
      </c>
    </row>
    <row r="4778" spans="1:12" hidden="1" outlineLevel="2" x14ac:dyDescent="0.25">
      <c r="A4778" s="90">
        <v>3</v>
      </c>
      <c r="B4778" s="26">
        <v>950399824</v>
      </c>
      <c r="C4778" s="90">
        <v>20</v>
      </c>
      <c r="D4778" s="90">
        <v>234628</v>
      </c>
      <c r="E4778" s="94">
        <v>43942</v>
      </c>
      <c r="F4778" s="26">
        <v>234628326109</v>
      </c>
      <c r="G4778" s="90">
        <v>326109</v>
      </c>
      <c r="H4778" s="90">
        <v>1.78</v>
      </c>
      <c r="I4778" s="90">
        <v>1.78</v>
      </c>
      <c r="J4778" s="90" t="s">
        <v>10509</v>
      </c>
      <c r="K4778" s="90">
        <v>230</v>
      </c>
      <c r="L4778" s="90" t="s">
        <v>10512</v>
      </c>
    </row>
    <row r="4779" spans="1:12" hidden="1" outlineLevel="2" x14ac:dyDescent="0.25">
      <c r="A4779" s="90">
        <v>3</v>
      </c>
      <c r="B4779" s="26">
        <v>950418053</v>
      </c>
      <c r="C4779" s="90">
        <v>20</v>
      </c>
      <c r="D4779" s="90">
        <v>196942</v>
      </c>
      <c r="E4779" s="94">
        <v>43518</v>
      </c>
      <c r="F4779" s="26">
        <v>196942290053</v>
      </c>
      <c r="G4779" s="90">
        <v>290053</v>
      </c>
      <c r="H4779" s="90">
        <v>12.15</v>
      </c>
      <c r="I4779" s="90">
        <v>12.15</v>
      </c>
      <c r="J4779" s="90" t="s">
        <v>10509</v>
      </c>
      <c r="K4779" s="90">
        <v>657</v>
      </c>
      <c r="L4779" s="90" t="s">
        <v>10512</v>
      </c>
    </row>
    <row r="4780" spans="1:12" hidden="1" outlineLevel="2" x14ac:dyDescent="0.25">
      <c r="A4780" s="90">
        <v>3</v>
      </c>
      <c r="B4780" s="26">
        <v>950418053</v>
      </c>
      <c r="C4780" s="90">
        <v>20</v>
      </c>
      <c r="D4780" s="90">
        <v>201544</v>
      </c>
      <c r="E4780" s="94">
        <v>43578</v>
      </c>
      <c r="F4780" s="26">
        <v>201544294630</v>
      </c>
      <c r="G4780" s="90">
        <v>294630</v>
      </c>
      <c r="H4780" s="90">
        <v>5.29</v>
      </c>
      <c r="I4780" s="90">
        <v>5.29</v>
      </c>
      <c r="J4780" s="90" t="s">
        <v>10509</v>
      </c>
      <c r="K4780" s="90">
        <v>596</v>
      </c>
      <c r="L4780" s="90" t="s">
        <v>10512</v>
      </c>
    </row>
    <row r="4781" spans="1:12" hidden="1" outlineLevel="2" x14ac:dyDescent="0.25">
      <c r="A4781" s="90">
        <v>3</v>
      </c>
      <c r="B4781" s="26">
        <v>950509968</v>
      </c>
      <c r="C4781" s="90">
        <v>20</v>
      </c>
      <c r="D4781" s="90">
        <v>218159</v>
      </c>
      <c r="E4781" s="94">
        <v>43759</v>
      </c>
      <c r="F4781" s="26">
        <v>218159310736</v>
      </c>
      <c r="G4781" s="90">
        <v>310736</v>
      </c>
      <c r="H4781" s="90">
        <v>8.23</v>
      </c>
      <c r="I4781" s="90">
        <v>8.23</v>
      </c>
      <c r="J4781" s="90" t="s">
        <v>10509</v>
      </c>
      <c r="K4781" s="90">
        <v>412</v>
      </c>
      <c r="L4781" s="90" t="s">
        <v>10512</v>
      </c>
    </row>
    <row r="4782" spans="1:12" hidden="1" outlineLevel="2" x14ac:dyDescent="0.25">
      <c r="A4782" s="90">
        <v>3</v>
      </c>
      <c r="B4782" s="26">
        <v>950509968</v>
      </c>
      <c r="C4782" s="90">
        <v>20</v>
      </c>
      <c r="D4782" s="90">
        <v>218166</v>
      </c>
      <c r="E4782" s="94">
        <v>43759</v>
      </c>
      <c r="F4782" s="26">
        <v>218166310743</v>
      </c>
      <c r="G4782" s="90">
        <v>310743</v>
      </c>
      <c r="H4782" s="90">
        <v>10.17</v>
      </c>
      <c r="I4782" s="90">
        <v>10.07</v>
      </c>
      <c r="J4782" s="90" t="s">
        <v>10509</v>
      </c>
      <c r="K4782" s="90">
        <v>412</v>
      </c>
      <c r="L4782" s="90" t="s">
        <v>10512</v>
      </c>
    </row>
    <row r="4783" spans="1:12" hidden="1" outlineLevel="2" x14ac:dyDescent="0.25">
      <c r="A4783" s="90">
        <v>3</v>
      </c>
      <c r="B4783" s="26">
        <v>950509968</v>
      </c>
      <c r="C4783" s="90">
        <v>20</v>
      </c>
      <c r="D4783" s="90">
        <v>221033</v>
      </c>
      <c r="E4783" s="94">
        <v>43790</v>
      </c>
      <c r="F4783" s="26">
        <v>221033313459</v>
      </c>
      <c r="G4783" s="90">
        <v>313459</v>
      </c>
      <c r="H4783" s="90">
        <v>1.68</v>
      </c>
      <c r="I4783" s="90">
        <v>1.68</v>
      </c>
      <c r="J4783" s="90" t="s">
        <v>10509</v>
      </c>
      <c r="K4783" s="90">
        <v>382</v>
      </c>
      <c r="L4783" s="90" t="s">
        <v>10512</v>
      </c>
    </row>
    <row r="4784" spans="1:12" hidden="1" outlineLevel="2" x14ac:dyDescent="0.25">
      <c r="A4784" s="90">
        <v>3</v>
      </c>
      <c r="B4784" s="26">
        <v>950509968</v>
      </c>
      <c r="C4784" s="90">
        <v>20</v>
      </c>
      <c r="D4784" s="90">
        <v>221041</v>
      </c>
      <c r="E4784" s="94">
        <v>43790</v>
      </c>
      <c r="F4784" s="26">
        <v>221041313467</v>
      </c>
      <c r="G4784" s="90">
        <v>313467</v>
      </c>
      <c r="H4784" s="90">
        <v>1.75</v>
      </c>
      <c r="I4784" s="90">
        <v>1.75</v>
      </c>
      <c r="J4784" s="90" t="s">
        <v>10509</v>
      </c>
      <c r="K4784" s="90">
        <v>382</v>
      </c>
      <c r="L4784" s="90" t="s">
        <v>10512</v>
      </c>
    </row>
    <row r="4785" spans="1:12" hidden="1" outlineLevel="2" x14ac:dyDescent="0.25">
      <c r="A4785" s="90">
        <v>3</v>
      </c>
      <c r="B4785" s="26">
        <v>950509968</v>
      </c>
      <c r="C4785" s="90">
        <v>20</v>
      </c>
      <c r="D4785" s="90">
        <v>223815</v>
      </c>
      <c r="E4785" s="94">
        <v>43822</v>
      </c>
      <c r="F4785" s="26">
        <v>223815316083</v>
      </c>
      <c r="G4785" s="90">
        <v>316083</v>
      </c>
      <c r="H4785" s="90">
        <v>1.68</v>
      </c>
      <c r="I4785" s="90">
        <v>1.68</v>
      </c>
      <c r="J4785" s="90" t="s">
        <v>10509</v>
      </c>
      <c r="K4785" s="90">
        <v>351</v>
      </c>
      <c r="L4785" s="90" t="s">
        <v>10512</v>
      </c>
    </row>
    <row r="4786" spans="1:12" hidden="1" outlineLevel="2" x14ac:dyDescent="0.25">
      <c r="A4786" s="90">
        <v>3</v>
      </c>
      <c r="B4786" s="26">
        <v>950509968</v>
      </c>
      <c r="C4786" s="90">
        <v>20</v>
      </c>
      <c r="D4786" s="90">
        <v>223823</v>
      </c>
      <c r="E4786" s="94">
        <v>43822</v>
      </c>
      <c r="F4786" s="26">
        <v>223823316091</v>
      </c>
      <c r="G4786" s="90">
        <v>316091</v>
      </c>
      <c r="H4786" s="90">
        <v>1.68</v>
      </c>
      <c r="I4786" s="90">
        <v>1.68</v>
      </c>
      <c r="J4786" s="90" t="s">
        <v>10509</v>
      </c>
      <c r="K4786" s="90">
        <v>351</v>
      </c>
      <c r="L4786" s="90" t="s">
        <v>10512</v>
      </c>
    </row>
    <row r="4787" spans="1:12" hidden="1" outlineLevel="2" x14ac:dyDescent="0.25">
      <c r="A4787" s="90">
        <v>3</v>
      </c>
      <c r="B4787" s="26">
        <v>950520593</v>
      </c>
      <c r="C4787" s="90">
        <v>20</v>
      </c>
      <c r="D4787" s="90">
        <v>206920</v>
      </c>
      <c r="E4787" s="94">
        <v>43637</v>
      </c>
      <c r="F4787" s="26">
        <v>206920299940</v>
      </c>
      <c r="G4787" s="90">
        <v>299940</v>
      </c>
      <c r="H4787" s="90">
        <v>1.33</v>
      </c>
      <c r="I4787" s="90">
        <v>1.33</v>
      </c>
      <c r="J4787" s="90" t="s">
        <v>10509</v>
      </c>
      <c r="K4787" s="90">
        <v>535</v>
      </c>
      <c r="L4787" s="90" t="s">
        <v>10512</v>
      </c>
    </row>
    <row r="4788" spans="1:12" hidden="1" outlineLevel="2" x14ac:dyDescent="0.25">
      <c r="A4788" s="90">
        <v>3</v>
      </c>
      <c r="B4788" s="26">
        <v>950520593</v>
      </c>
      <c r="C4788" s="90">
        <v>20</v>
      </c>
      <c r="D4788" s="90">
        <v>220999</v>
      </c>
      <c r="E4788" s="94">
        <v>43790</v>
      </c>
      <c r="F4788" s="26">
        <v>220999313428</v>
      </c>
      <c r="G4788" s="90">
        <v>313428</v>
      </c>
      <c r="H4788" s="90">
        <v>1.68</v>
      </c>
      <c r="I4788" s="90">
        <v>1.68</v>
      </c>
      <c r="J4788" s="90" t="s">
        <v>10509</v>
      </c>
      <c r="K4788" s="90">
        <v>382</v>
      </c>
      <c r="L4788" s="90" t="s">
        <v>10512</v>
      </c>
    </row>
    <row r="4789" spans="1:12" hidden="1" outlineLevel="2" x14ac:dyDescent="0.25">
      <c r="A4789" s="90">
        <v>3</v>
      </c>
      <c r="B4789" s="26">
        <v>950529339</v>
      </c>
      <c r="C4789" s="90">
        <v>20</v>
      </c>
      <c r="D4789" s="90">
        <v>168731</v>
      </c>
      <c r="E4789" s="94">
        <v>43124</v>
      </c>
      <c r="F4789" s="26">
        <v>168731260383</v>
      </c>
      <c r="G4789" s="90">
        <v>260383</v>
      </c>
      <c r="H4789" s="90">
        <v>0.22</v>
      </c>
      <c r="I4789" s="90">
        <v>0.22</v>
      </c>
      <c r="J4789" s="90" t="s">
        <v>10509</v>
      </c>
      <c r="K4789" s="90">
        <v>1050</v>
      </c>
      <c r="L4789" s="90" t="s">
        <v>10512</v>
      </c>
    </row>
    <row r="4790" spans="1:12" hidden="1" outlineLevel="2" x14ac:dyDescent="0.25">
      <c r="A4790" s="90">
        <v>3</v>
      </c>
      <c r="B4790" s="26">
        <v>950562082</v>
      </c>
      <c r="C4790" s="90">
        <v>20</v>
      </c>
      <c r="D4790" s="90">
        <v>226816</v>
      </c>
      <c r="E4790" s="94">
        <v>43851</v>
      </c>
      <c r="F4790" s="26">
        <v>226816318890</v>
      </c>
      <c r="G4790" s="90">
        <v>318890</v>
      </c>
      <c r="H4790" s="90">
        <v>19.98</v>
      </c>
      <c r="I4790" s="90">
        <v>19.98</v>
      </c>
      <c r="J4790" s="90" t="s">
        <v>10509</v>
      </c>
      <c r="K4790" s="90">
        <v>320</v>
      </c>
      <c r="L4790" s="90" t="s">
        <v>10512</v>
      </c>
    </row>
    <row r="4791" spans="1:12" hidden="1" outlineLevel="2" x14ac:dyDescent="0.25">
      <c r="A4791" s="90">
        <v>3</v>
      </c>
      <c r="B4791" s="26">
        <v>950562082</v>
      </c>
      <c r="C4791" s="90">
        <v>20</v>
      </c>
      <c r="D4791" s="90">
        <v>229715</v>
      </c>
      <c r="E4791" s="94">
        <v>43882</v>
      </c>
      <c r="F4791" s="26">
        <v>229715321597</v>
      </c>
      <c r="G4791" s="90">
        <v>321597</v>
      </c>
      <c r="H4791" s="90">
        <v>5.6</v>
      </c>
      <c r="I4791" s="90">
        <v>5.6</v>
      </c>
      <c r="J4791" s="90" t="s">
        <v>10509</v>
      </c>
      <c r="K4791" s="90">
        <v>291</v>
      </c>
      <c r="L4791" s="90" t="s">
        <v>10512</v>
      </c>
    </row>
    <row r="4792" spans="1:12" hidden="1" outlineLevel="2" x14ac:dyDescent="0.25">
      <c r="A4792" s="90">
        <v>3</v>
      </c>
      <c r="B4792" s="26">
        <v>950574574</v>
      </c>
      <c r="C4792" s="90">
        <v>20</v>
      </c>
      <c r="D4792" s="90">
        <v>170721</v>
      </c>
      <c r="E4792" s="94">
        <v>43154</v>
      </c>
      <c r="F4792" s="26">
        <v>170721262371</v>
      </c>
      <c r="G4792" s="90">
        <v>262371</v>
      </c>
      <c r="H4792" s="90">
        <v>31.33</v>
      </c>
      <c r="I4792" s="90">
        <v>31.33</v>
      </c>
      <c r="J4792" s="90" t="s">
        <v>10509</v>
      </c>
      <c r="K4792" s="90">
        <v>1022</v>
      </c>
      <c r="L4792" s="90" t="s">
        <v>10512</v>
      </c>
    </row>
    <row r="4793" spans="1:12" hidden="1" outlineLevel="2" x14ac:dyDescent="0.25">
      <c r="A4793" s="90">
        <v>3</v>
      </c>
      <c r="B4793" s="26">
        <v>950574574</v>
      </c>
      <c r="C4793" s="90">
        <v>20</v>
      </c>
      <c r="D4793" s="90">
        <v>172456</v>
      </c>
      <c r="E4793" s="94">
        <v>43185</v>
      </c>
      <c r="F4793" s="26">
        <v>172456264103</v>
      </c>
      <c r="G4793" s="90">
        <v>264103</v>
      </c>
      <c r="H4793" s="90">
        <v>40.19</v>
      </c>
      <c r="I4793" s="90">
        <v>40.19</v>
      </c>
      <c r="J4793" s="90" t="s">
        <v>10509</v>
      </c>
      <c r="K4793" s="90">
        <v>991</v>
      </c>
      <c r="L4793" s="90" t="s">
        <v>10512</v>
      </c>
    </row>
    <row r="4794" spans="1:12" hidden="1" outlineLevel="2" x14ac:dyDescent="0.25">
      <c r="A4794" s="90">
        <v>3</v>
      </c>
      <c r="B4794" s="26">
        <v>950584276</v>
      </c>
      <c r="C4794" s="90">
        <v>20</v>
      </c>
      <c r="D4794" s="90">
        <v>176587</v>
      </c>
      <c r="E4794" s="94">
        <v>43243</v>
      </c>
      <c r="F4794" s="26">
        <v>176587269764</v>
      </c>
      <c r="G4794" s="90">
        <v>269764</v>
      </c>
      <c r="H4794" s="90">
        <v>6.32</v>
      </c>
      <c r="I4794" s="90">
        <v>6.32</v>
      </c>
      <c r="J4794" s="90" t="s">
        <v>10509</v>
      </c>
      <c r="K4794" s="90">
        <v>930</v>
      </c>
      <c r="L4794" s="90" t="s">
        <v>10512</v>
      </c>
    </row>
    <row r="4795" spans="1:12" hidden="1" outlineLevel="2" x14ac:dyDescent="0.25">
      <c r="A4795" s="90">
        <v>3</v>
      </c>
      <c r="B4795" s="26">
        <v>950595561</v>
      </c>
      <c r="C4795" s="90">
        <v>20</v>
      </c>
      <c r="D4795" s="90">
        <v>183957</v>
      </c>
      <c r="E4795" s="94">
        <v>43364</v>
      </c>
      <c r="F4795" s="26">
        <v>183957277118</v>
      </c>
      <c r="G4795" s="90">
        <v>277118</v>
      </c>
      <c r="H4795" s="90">
        <v>1.68</v>
      </c>
      <c r="I4795" s="90">
        <v>1.68</v>
      </c>
      <c r="J4795" s="90" t="s">
        <v>10509</v>
      </c>
      <c r="K4795" s="90">
        <v>808</v>
      </c>
      <c r="L4795" s="90" t="s">
        <v>10512</v>
      </c>
    </row>
    <row r="4796" spans="1:12" hidden="1" outlineLevel="2" x14ac:dyDescent="0.25">
      <c r="A4796" s="90">
        <v>3</v>
      </c>
      <c r="B4796" s="26">
        <v>950595561</v>
      </c>
      <c r="C4796" s="90">
        <v>20</v>
      </c>
      <c r="D4796" s="90">
        <v>186354</v>
      </c>
      <c r="E4796" s="94">
        <v>43396</v>
      </c>
      <c r="F4796" s="26">
        <v>186354279509</v>
      </c>
      <c r="G4796" s="90">
        <v>279509</v>
      </c>
      <c r="H4796" s="90">
        <v>1.68</v>
      </c>
      <c r="I4796" s="90">
        <v>1.68</v>
      </c>
      <c r="J4796" s="90" t="s">
        <v>10509</v>
      </c>
      <c r="K4796" s="90">
        <v>777</v>
      </c>
      <c r="L4796" s="90" t="s">
        <v>10512</v>
      </c>
    </row>
    <row r="4797" spans="1:12" hidden="1" outlineLevel="2" x14ac:dyDescent="0.25">
      <c r="A4797" s="90">
        <v>3</v>
      </c>
      <c r="B4797" s="26">
        <v>950595561</v>
      </c>
      <c r="C4797" s="90">
        <v>20</v>
      </c>
      <c r="D4797" s="90">
        <v>188686</v>
      </c>
      <c r="E4797" s="94">
        <v>43426</v>
      </c>
      <c r="F4797" s="26">
        <v>188686281832</v>
      </c>
      <c r="G4797" s="90">
        <v>281832</v>
      </c>
      <c r="H4797" s="90">
        <v>1.68</v>
      </c>
      <c r="I4797" s="90">
        <v>1.68</v>
      </c>
      <c r="J4797" s="90" t="s">
        <v>10509</v>
      </c>
      <c r="K4797" s="90">
        <v>747</v>
      </c>
      <c r="L4797" s="90" t="s">
        <v>10512</v>
      </c>
    </row>
    <row r="4798" spans="1:12" hidden="1" outlineLevel="2" x14ac:dyDescent="0.25">
      <c r="A4798" s="90">
        <v>3</v>
      </c>
      <c r="B4798" s="26">
        <v>950606475</v>
      </c>
      <c r="C4798" s="90">
        <v>20</v>
      </c>
      <c r="D4798" s="90">
        <v>187675</v>
      </c>
      <c r="E4798" s="94">
        <v>43396</v>
      </c>
      <c r="F4798" s="26">
        <v>187675280829</v>
      </c>
      <c r="G4798" s="90">
        <v>280829</v>
      </c>
      <c r="H4798" s="90">
        <v>7.0000000000000007E-2</v>
      </c>
      <c r="I4798" s="90">
        <v>7.0000000000000007E-2</v>
      </c>
      <c r="J4798" s="90" t="s">
        <v>10509</v>
      </c>
      <c r="K4798" s="90">
        <v>777</v>
      </c>
      <c r="L4798" s="90" t="s">
        <v>10512</v>
      </c>
    </row>
    <row r="4799" spans="1:12" hidden="1" outlineLevel="2" x14ac:dyDescent="0.25">
      <c r="A4799" s="90">
        <v>3</v>
      </c>
      <c r="B4799" s="26">
        <v>950606475</v>
      </c>
      <c r="C4799" s="90">
        <v>20</v>
      </c>
      <c r="D4799" s="90">
        <v>189904</v>
      </c>
      <c r="E4799" s="94">
        <v>43426</v>
      </c>
      <c r="F4799" s="26">
        <v>189904283049</v>
      </c>
      <c r="G4799" s="90">
        <v>283049</v>
      </c>
      <c r="H4799" s="90">
        <v>0.22</v>
      </c>
      <c r="I4799" s="90">
        <v>0.22</v>
      </c>
      <c r="J4799" s="90" t="s">
        <v>10509</v>
      </c>
      <c r="K4799" s="90">
        <v>747</v>
      </c>
      <c r="L4799" s="90" t="s">
        <v>10512</v>
      </c>
    </row>
    <row r="4800" spans="1:12" hidden="1" outlineLevel="2" x14ac:dyDescent="0.25">
      <c r="A4800" s="90">
        <v>3</v>
      </c>
      <c r="B4800" s="26">
        <v>950673012001</v>
      </c>
      <c r="C4800" s="90">
        <v>20</v>
      </c>
      <c r="D4800" s="90">
        <v>212769</v>
      </c>
      <c r="E4800" s="94">
        <v>43699</v>
      </c>
      <c r="F4800" s="26">
        <v>212769305536</v>
      </c>
      <c r="G4800" s="90">
        <v>305536</v>
      </c>
      <c r="H4800" s="90">
        <v>7.9</v>
      </c>
      <c r="I4800" s="90">
        <v>7.9</v>
      </c>
      <c r="J4800" s="90" t="s">
        <v>10509</v>
      </c>
      <c r="K4800" s="90">
        <v>473</v>
      </c>
      <c r="L4800" s="90" t="s">
        <v>10512</v>
      </c>
    </row>
    <row r="4801" spans="1:12" hidden="1" outlineLevel="2" x14ac:dyDescent="0.25">
      <c r="A4801" s="90">
        <v>3</v>
      </c>
      <c r="B4801" s="26">
        <v>950673012001</v>
      </c>
      <c r="C4801" s="90">
        <v>20</v>
      </c>
      <c r="D4801" s="90">
        <v>215653</v>
      </c>
      <c r="E4801" s="94">
        <v>43731</v>
      </c>
      <c r="F4801" s="26">
        <v>215653308289</v>
      </c>
      <c r="G4801" s="90">
        <v>308289</v>
      </c>
      <c r="H4801" s="90">
        <v>12.38</v>
      </c>
      <c r="I4801" s="90">
        <v>12.38</v>
      </c>
      <c r="J4801" s="90" t="s">
        <v>10509</v>
      </c>
      <c r="K4801" s="90">
        <v>443</v>
      </c>
      <c r="L4801" s="90" t="s">
        <v>10512</v>
      </c>
    </row>
    <row r="4802" spans="1:12" hidden="1" outlineLevel="2" x14ac:dyDescent="0.25">
      <c r="A4802" s="90">
        <v>3</v>
      </c>
      <c r="B4802" s="26">
        <v>950769315</v>
      </c>
      <c r="C4802" s="90">
        <v>20</v>
      </c>
      <c r="D4802" s="90">
        <v>209884</v>
      </c>
      <c r="E4802" s="94">
        <v>43669</v>
      </c>
      <c r="F4802" s="26">
        <v>209884302781</v>
      </c>
      <c r="G4802" s="90">
        <v>302781</v>
      </c>
      <c r="H4802" s="90">
        <v>4.5199999999999996</v>
      </c>
      <c r="I4802" s="90">
        <v>4.5199999999999996</v>
      </c>
      <c r="J4802" s="90" t="s">
        <v>10509</v>
      </c>
      <c r="K4802" s="90">
        <v>504</v>
      </c>
      <c r="L4802" s="90" t="s">
        <v>10512</v>
      </c>
    </row>
    <row r="4803" spans="1:12" hidden="1" outlineLevel="2" x14ac:dyDescent="0.25">
      <c r="A4803" s="90">
        <v>3</v>
      </c>
      <c r="B4803" s="26">
        <v>950803627</v>
      </c>
      <c r="C4803" s="90">
        <v>20</v>
      </c>
      <c r="D4803" s="90">
        <v>175918</v>
      </c>
      <c r="E4803" s="94">
        <v>43243</v>
      </c>
      <c r="F4803" s="26">
        <v>175918269095</v>
      </c>
      <c r="G4803" s="90">
        <v>269095</v>
      </c>
      <c r="H4803" s="90">
        <v>1.68</v>
      </c>
      <c r="I4803" s="90">
        <v>1.68</v>
      </c>
      <c r="J4803" s="90" t="s">
        <v>10509</v>
      </c>
      <c r="K4803" s="90">
        <v>930</v>
      </c>
      <c r="L4803" s="90" t="s">
        <v>10512</v>
      </c>
    </row>
    <row r="4804" spans="1:12" hidden="1" outlineLevel="2" x14ac:dyDescent="0.25">
      <c r="A4804" s="90">
        <v>3</v>
      </c>
      <c r="B4804" s="26">
        <v>950814053</v>
      </c>
      <c r="C4804" s="90">
        <v>20</v>
      </c>
      <c r="D4804" s="90">
        <v>178491</v>
      </c>
      <c r="E4804" s="94">
        <v>43273</v>
      </c>
      <c r="F4804" s="26">
        <v>178491271665</v>
      </c>
      <c r="G4804" s="90">
        <v>271665</v>
      </c>
      <c r="H4804" s="90">
        <v>7.64</v>
      </c>
      <c r="I4804" s="90">
        <v>7.64</v>
      </c>
      <c r="J4804" s="90" t="s">
        <v>10509</v>
      </c>
      <c r="K4804" s="90">
        <v>900</v>
      </c>
      <c r="L4804" s="90" t="s">
        <v>10512</v>
      </c>
    </row>
    <row r="4805" spans="1:12" hidden="1" outlineLevel="2" x14ac:dyDescent="0.25">
      <c r="A4805" s="90">
        <v>3</v>
      </c>
      <c r="B4805" s="26">
        <v>950890871</v>
      </c>
      <c r="C4805" s="90">
        <v>20</v>
      </c>
      <c r="D4805" s="90">
        <v>217156</v>
      </c>
      <c r="E4805" s="94">
        <v>43759</v>
      </c>
      <c r="F4805" s="26">
        <v>217156309741</v>
      </c>
      <c r="G4805" s="90">
        <v>309741</v>
      </c>
      <c r="H4805" s="90">
        <v>10.75</v>
      </c>
      <c r="I4805" s="90">
        <v>10.75</v>
      </c>
      <c r="J4805" s="90" t="s">
        <v>10509</v>
      </c>
      <c r="K4805" s="90">
        <v>412</v>
      </c>
      <c r="L4805" s="90" t="s">
        <v>10512</v>
      </c>
    </row>
    <row r="4806" spans="1:12" hidden="1" outlineLevel="2" x14ac:dyDescent="0.25">
      <c r="A4806" s="90">
        <v>3</v>
      </c>
      <c r="B4806" s="26">
        <v>950890871</v>
      </c>
      <c r="C4806" s="90">
        <v>20</v>
      </c>
      <c r="D4806" s="90">
        <v>222922</v>
      </c>
      <c r="E4806" s="94">
        <v>43822</v>
      </c>
      <c r="F4806" s="26">
        <v>222922315198</v>
      </c>
      <c r="G4806" s="90">
        <v>315198</v>
      </c>
      <c r="H4806" s="90">
        <v>1.68</v>
      </c>
      <c r="I4806" s="90">
        <v>1.68</v>
      </c>
      <c r="J4806" s="90" t="s">
        <v>10509</v>
      </c>
      <c r="K4806" s="90">
        <v>351</v>
      </c>
      <c r="L4806" s="90" t="s">
        <v>10512</v>
      </c>
    </row>
    <row r="4807" spans="1:12" hidden="1" outlineLevel="2" x14ac:dyDescent="0.25">
      <c r="A4807" s="90">
        <v>3</v>
      </c>
      <c r="B4807" s="26">
        <v>950890970</v>
      </c>
      <c r="C4807" s="90">
        <v>20</v>
      </c>
      <c r="D4807" s="90">
        <v>177671</v>
      </c>
      <c r="E4807" s="94">
        <v>43273</v>
      </c>
      <c r="F4807" s="26">
        <v>177671270845</v>
      </c>
      <c r="G4807" s="90">
        <v>270845</v>
      </c>
      <c r="H4807" s="90">
        <v>1.68</v>
      </c>
      <c r="I4807" s="90">
        <v>1.68</v>
      </c>
      <c r="J4807" s="90" t="s">
        <v>10509</v>
      </c>
      <c r="K4807" s="90">
        <v>900</v>
      </c>
      <c r="L4807" s="90" t="s">
        <v>10512</v>
      </c>
    </row>
    <row r="4808" spans="1:12" hidden="1" outlineLevel="2" x14ac:dyDescent="0.25">
      <c r="A4808" s="90">
        <v>3</v>
      </c>
      <c r="B4808" s="26">
        <v>950904730</v>
      </c>
      <c r="C4808" s="90">
        <v>20</v>
      </c>
      <c r="D4808" s="90">
        <v>188768</v>
      </c>
      <c r="E4808" s="94">
        <v>43426</v>
      </c>
      <c r="F4808" s="26">
        <v>188768281914</v>
      </c>
      <c r="G4808" s="90">
        <v>281914</v>
      </c>
      <c r="H4808" s="90">
        <v>2.15</v>
      </c>
      <c r="I4808" s="90">
        <v>2.15</v>
      </c>
      <c r="J4808" s="90" t="s">
        <v>10509</v>
      </c>
      <c r="K4808" s="90">
        <v>747</v>
      </c>
      <c r="L4808" s="90" t="s">
        <v>10512</v>
      </c>
    </row>
    <row r="4809" spans="1:12" hidden="1" outlineLevel="2" x14ac:dyDescent="0.25">
      <c r="A4809" s="90">
        <v>3</v>
      </c>
      <c r="B4809" s="26">
        <v>950943175</v>
      </c>
      <c r="C4809" s="90">
        <v>20</v>
      </c>
      <c r="D4809" s="90">
        <v>229195</v>
      </c>
      <c r="E4809" s="94">
        <v>43882</v>
      </c>
      <c r="F4809" s="26">
        <v>229195321103</v>
      </c>
      <c r="G4809" s="90">
        <v>321103</v>
      </c>
      <c r="H4809" s="90">
        <v>1.69</v>
      </c>
      <c r="I4809" s="90">
        <v>1.69</v>
      </c>
      <c r="J4809" s="90" t="s">
        <v>10509</v>
      </c>
      <c r="K4809" s="90">
        <v>291</v>
      </c>
      <c r="L4809" s="90" t="s">
        <v>10512</v>
      </c>
    </row>
    <row r="4810" spans="1:12" hidden="1" outlineLevel="2" x14ac:dyDescent="0.25">
      <c r="A4810" s="90">
        <v>3</v>
      </c>
      <c r="B4810" s="26">
        <v>950954784</v>
      </c>
      <c r="C4810" s="90">
        <v>20</v>
      </c>
      <c r="D4810" s="90">
        <v>168672</v>
      </c>
      <c r="E4810" s="94">
        <v>43124</v>
      </c>
      <c r="F4810" s="26">
        <v>168672260324</v>
      </c>
      <c r="G4810" s="90">
        <v>260324</v>
      </c>
      <c r="H4810" s="90">
        <v>0.01</v>
      </c>
      <c r="I4810" s="90">
        <v>0.01</v>
      </c>
      <c r="J4810" s="90" t="s">
        <v>10509</v>
      </c>
      <c r="K4810" s="90">
        <v>1050</v>
      </c>
      <c r="L4810" s="90" t="s">
        <v>10512</v>
      </c>
    </row>
    <row r="4811" spans="1:12" hidden="1" outlineLevel="2" x14ac:dyDescent="0.25">
      <c r="A4811" s="90">
        <v>3</v>
      </c>
      <c r="B4811" s="26">
        <v>950959908</v>
      </c>
      <c r="C4811" s="90">
        <v>20</v>
      </c>
      <c r="D4811" s="90">
        <v>211857</v>
      </c>
      <c r="E4811" s="94">
        <v>43699</v>
      </c>
      <c r="F4811" s="26">
        <v>211857304715</v>
      </c>
      <c r="G4811" s="90">
        <v>304715</v>
      </c>
      <c r="H4811" s="90">
        <v>1.68</v>
      </c>
      <c r="I4811" s="90">
        <v>1.68</v>
      </c>
      <c r="J4811" s="90" t="s">
        <v>10509</v>
      </c>
      <c r="K4811" s="90">
        <v>473</v>
      </c>
      <c r="L4811" s="90" t="s">
        <v>10512</v>
      </c>
    </row>
    <row r="4812" spans="1:12" hidden="1" outlineLevel="2" x14ac:dyDescent="0.25">
      <c r="A4812" s="90">
        <v>3</v>
      </c>
      <c r="B4812" s="26">
        <v>950959908</v>
      </c>
      <c r="C4812" s="90">
        <v>20</v>
      </c>
      <c r="D4812" s="90">
        <v>214749</v>
      </c>
      <c r="E4812" s="94">
        <v>43731</v>
      </c>
      <c r="F4812" s="26">
        <v>214749307466</v>
      </c>
      <c r="G4812" s="90">
        <v>307466</v>
      </c>
      <c r="H4812" s="90">
        <v>1.68</v>
      </c>
      <c r="I4812" s="90">
        <v>1.68</v>
      </c>
      <c r="J4812" s="90" t="s">
        <v>10509</v>
      </c>
      <c r="K4812" s="90">
        <v>443</v>
      </c>
      <c r="L4812" s="90" t="s">
        <v>10512</v>
      </c>
    </row>
    <row r="4813" spans="1:12" hidden="1" outlineLevel="2" x14ac:dyDescent="0.25">
      <c r="A4813" s="90">
        <v>3</v>
      </c>
      <c r="B4813" s="26">
        <v>950997296</v>
      </c>
      <c r="C4813" s="90">
        <v>20</v>
      </c>
      <c r="D4813" s="90">
        <v>201613</v>
      </c>
      <c r="E4813" s="94">
        <v>43578</v>
      </c>
      <c r="F4813" s="26">
        <v>201613294699</v>
      </c>
      <c r="G4813" s="90">
        <v>294699</v>
      </c>
      <c r="H4813" s="90">
        <v>23.46</v>
      </c>
      <c r="I4813" s="90">
        <v>23.46</v>
      </c>
      <c r="J4813" s="90" t="s">
        <v>10509</v>
      </c>
      <c r="K4813" s="90">
        <v>596</v>
      </c>
      <c r="L4813" s="90" t="s">
        <v>10512</v>
      </c>
    </row>
    <row r="4814" spans="1:12" hidden="1" outlineLevel="2" x14ac:dyDescent="0.25">
      <c r="A4814" s="90">
        <v>3</v>
      </c>
      <c r="B4814" s="26">
        <v>951136936</v>
      </c>
      <c r="C4814" s="90">
        <v>20</v>
      </c>
      <c r="D4814" s="90">
        <v>215752</v>
      </c>
      <c r="E4814" s="94">
        <v>43731</v>
      </c>
      <c r="F4814" s="26">
        <v>215752308377</v>
      </c>
      <c r="G4814" s="90">
        <v>308377</v>
      </c>
      <c r="H4814" s="90">
        <v>47.56</v>
      </c>
      <c r="I4814" s="90">
        <v>47.56</v>
      </c>
      <c r="J4814" s="90" t="s">
        <v>10509</v>
      </c>
      <c r="K4814" s="90">
        <v>443</v>
      </c>
      <c r="L4814" s="90" t="s">
        <v>10512</v>
      </c>
    </row>
    <row r="4815" spans="1:12" hidden="1" outlineLevel="2" x14ac:dyDescent="0.25">
      <c r="A4815" s="90">
        <v>3</v>
      </c>
      <c r="B4815" s="26">
        <v>951136936</v>
      </c>
      <c r="C4815" s="90">
        <v>20</v>
      </c>
      <c r="D4815" s="90">
        <v>218677</v>
      </c>
      <c r="E4815" s="94">
        <v>43759</v>
      </c>
      <c r="F4815" s="26">
        <v>218677311155</v>
      </c>
      <c r="G4815" s="90">
        <v>311155</v>
      </c>
      <c r="H4815" s="90">
        <v>24.18</v>
      </c>
      <c r="I4815" s="90">
        <v>24.18</v>
      </c>
      <c r="J4815" s="90" t="s">
        <v>10509</v>
      </c>
      <c r="K4815" s="90">
        <v>412</v>
      </c>
      <c r="L4815" s="90" t="s">
        <v>10512</v>
      </c>
    </row>
    <row r="4816" spans="1:12" hidden="1" outlineLevel="2" x14ac:dyDescent="0.25">
      <c r="A4816" s="90">
        <v>3</v>
      </c>
      <c r="B4816" s="26">
        <v>951202050</v>
      </c>
      <c r="C4816" s="90">
        <v>20</v>
      </c>
      <c r="D4816" s="90">
        <v>192029</v>
      </c>
      <c r="E4816" s="94">
        <v>43455</v>
      </c>
      <c r="F4816" s="26">
        <v>192029285162</v>
      </c>
      <c r="G4816" s="90">
        <v>285162</v>
      </c>
      <c r="H4816" s="90">
        <v>11.56</v>
      </c>
      <c r="I4816" s="90">
        <v>11.56</v>
      </c>
      <c r="J4816" s="90" t="s">
        <v>10509</v>
      </c>
      <c r="K4816" s="90">
        <v>716</v>
      </c>
      <c r="L4816" s="90" t="s">
        <v>10512</v>
      </c>
    </row>
    <row r="4817" spans="1:12" hidden="1" outlineLevel="2" x14ac:dyDescent="0.25">
      <c r="A4817" s="90">
        <v>3</v>
      </c>
      <c r="B4817" s="26">
        <v>951208016</v>
      </c>
      <c r="C4817" s="90">
        <v>20</v>
      </c>
      <c r="D4817" s="90">
        <v>231806</v>
      </c>
      <c r="E4817" s="94">
        <v>43913</v>
      </c>
      <c r="F4817" s="26">
        <v>231806323509</v>
      </c>
      <c r="G4817" s="90">
        <v>323509</v>
      </c>
      <c r="H4817" s="90">
        <v>3.26</v>
      </c>
      <c r="I4817" s="90">
        <v>3.26</v>
      </c>
      <c r="J4817" s="90" t="s">
        <v>10509</v>
      </c>
      <c r="K4817" s="90">
        <v>260</v>
      </c>
      <c r="L4817" s="90" t="s">
        <v>10512</v>
      </c>
    </row>
    <row r="4818" spans="1:12" hidden="1" outlineLevel="2" x14ac:dyDescent="0.25">
      <c r="A4818" s="90">
        <v>3</v>
      </c>
      <c r="B4818" s="26">
        <v>951208016</v>
      </c>
      <c r="C4818" s="90">
        <v>20</v>
      </c>
      <c r="D4818" s="90">
        <v>234796</v>
      </c>
      <c r="E4818" s="94">
        <v>43942</v>
      </c>
      <c r="F4818" s="26">
        <v>234796326277</v>
      </c>
      <c r="G4818" s="90">
        <v>326277</v>
      </c>
      <c r="H4818" s="90">
        <v>1.68</v>
      </c>
      <c r="I4818" s="90">
        <v>1.68</v>
      </c>
      <c r="J4818" s="90" t="s">
        <v>10509</v>
      </c>
      <c r="K4818" s="90">
        <v>230</v>
      </c>
      <c r="L4818" s="90" t="s">
        <v>10512</v>
      </c>
    </row>
    <row r="4819" spans="1:12" hidden="1" outlineLevel="2" x14ac:dyDescent="0.25">
      <c r="A4819" s="90">
        <v>3</v>
      </c>
      <c r="B4819" s="26">
        <v>951259944</v>
      </c>
      <c r="C4819" s="90">
        <v>20</v>
      </c>
      <c r="D4819" s="90">
        <v>170168</v>
      </c>
      <c r="E4819" s="94">
        <v>43154</v>
      </c>
      <c r="F4819" s="26">
        <v>170168261818</v>
      </c>
      <c r="G4819" s="90">
        <v>261818</v>
      </c>
      <c r="H4819" s="90">
        <v>1.68</v>
      </c>
      <c r="I4819" s="90">
        <v>1.68</v>
      </c>
      <c r="J4819" s="90" t="s">
        <v>10509</v>
      </c>
      <c r="K4819" s="90">
        <v>1022</v>
      </c>
      <c r="L4819" s="90" t="s">
        <v>10512</v>
      </c>
    </row>
    <row r="4820" spans="1:12" hidden="1" outlineLevel="2" x14ac:dyDescent="0.25">
      <c r="A4820" s="90">
        <v>3</v>
      </c>
      <c r="B4820" s="26">
        <v>951259944</v>
      </c>
      <c r="C4820" s="90">
        <v>20</v>
      </c>
      <c r="D4820" s="90">
        <v>173711</v>
      </c>
      <c r="E4820" s="94">
        <v>43214</v>
      </c>
      <c r="F4820" s="26">
        <v>173711266892</v>
      </c>
      <c r="G4820" s="90">
        <v>266892</v>
      </c>
      <c r="H4820" s="90">
        <v>1.68</v>
      </c>
      <c r="I4820" s="90">
        <v>1.68</v>
      </c>
      <c r="J4820" s="90" t="s">
        <v>10509</v>
      </c>
      <c r="K4820" s="90">
        <v>961</v>
      </c>
      <c r="L4820" s="90" t="s">
        <v>10512</v>
      </c>
    </row>
    <row r="4821" spans="1:12" hidden="1" outlineLevel="2" x14ac:dyDescent="0.25">
      <c r="A4821" s="90">
        <v>3</v>
      </c>
      <c r="B4821" s="26">
        <v>951322759</v>
      </c>
      <c r="C4821" s="90">
        <v>20</v>
      </c>
      <c r="D4821" s="90">
        <v>180280</v>
      </c>
      <c r="E4821" s="94">
        <v>43305</v>
      </c>
      <c r="F4821" s="26">
        <v>180280273450</v>
      </c>
      <c r="G4821" s="90">
        <v>273450</v>
      </c>
      <c r="H4821" s="90">
        <v>1.68</v>
      </c>
      <c r="I4821" s="90">
        <v>1.68</v>
      </c>
      <c r="J4821" s="90" t="s">
        <v>10509</v>
      </c>
      <c r="K4821" s="90">
        <v>869</v>
      </c>
      <c r="L4821" s="90" t="s">
        <v>10512</v>
      </c>
    </row>
    <row r="4822" spans="1:12" hidden="1" outlineLevel="2" x14ac:dyDescent="0.25">
      <c r="A4822" s="90">
        <v>3</v>
      </c>
      <c r="B4822" s="26">
        <v>951322759</v>
      </c>
      <c r="C4822" s="90">
        <v>20</v>
      </c>
      <c r="D4822" s="90">
        <v>182377</v>
      </c>
      <c r="E4822" s="94">
        <v>43335</v>
      </c>
      <c r="F4822" s="26">
        <v>182377275543</v>
      </c>
      <c r="G4822" s="90">
        <v>275543</v>
      </c>
      <c r="H4822" s="90">
        <v>1.68</v>
      </c>
      <c r="I4822" s="90">
        <v>1.68</v>
      </c>
      <c r="J4822" s="90" t="s">
        <v>10509</v>
      </c>
      <c r="K4822" s="90">
        <v>838</v>
      </c>
      <c r="L4822" s="90" t="s">
        <v>10512</v>
      </c>
    </row>
    <row r="4823" spans="1:12" hidden="1" outlineLevel="2" x14ac:dyDescent="0.25">
      <c r="A4823" s="90">
        <v>3</v>
      </c>
      <c r="B4823" s="26">
        <v>951322759</v>
      </c>
      <c r="C4823" s="90">
        <v>20</v>
      </c>
      <c r="D4823" s="90">
        <v>184549</v>
      </c>
      <c r="E4823" s="94">
        <v>43364</v>
      </c>
      <c r="F4823" s="26">
        <v>184549277710</v>
      </c>
      <c r="G4823" s="90">
        <v>277710</v>
      </c>
      <c r="H4823" s="90">
        <v>1.68</v>
      </c>
      <c r="I4823" s="90">
        <v>1.68</v>
      </c>
      <c r="J4823" s="90" t="s">
        <v>10509</v>
      </c>
      <c r="K4823" s="90">
        <v>808</v>
      </c>
      <c r="L4823" s="90" t="s">
        <v>10512</v>
      </c>
    </row>
    <row r="4824" spans="1:12" hidden="1" outlineLevel="2" x14ac:dyDescent="0.25">
      <c r="A4824" s="90">
        <v>3</v>
      </c>
      <c r="B4824" s="26">
        <v>951330992</v>
      </c>
      <c r="C4824" s="90">
        <v>20</v>
      </c>
      <c r="D4824" s="90">
        <v>209784</v>
      </c>
      <c r="E4824" s="94">
        <v>43669</v>
      </c>
      <c r="F4824" s="26">
        <v>209784302714</v>
      </c>
      <c r="G4824" s="90">
        <v>302714</v>
      </c>
      <c r="H4824" s="90">
        <v>6.85</v>
      </c>
      <c r="I4824" s="90">
        <v>6.85</v>
      </c>
      <c r="J4824" s="90" t="s">
        <v>10509</v>
      </c>
      <c r="K4824" s="90">
        <v>504</v>
      </c>
      <c r="L4824" s="90" t="s">
        <v>10512</v>
      </c>
    </row>
    <row r="4825" spans="1:12" hidden="1" outlineLevel="2" x14ac:dyDescent="0.25">
      <c r="A4825" s="90">
        <v>3</v>
      </c>
      <c r="B4825" s="26">
        <v>951330992</v>
      </c>
      <c r="C4825" s="90">
        <v>20</v>
      </c>
      <c r="D4825" s="90">
        <v>223984</v>
      </c>
      <c r="E4825" s="94">
        <v>43822</v>
      </c>
      <c r="F4825" s="26">
        <v>223984316228</v>
      </c>
      <c r="G4825" s="90">
        <v>316228</v>
      </c>
      <c r="H4825" s="90">
        <v>1.68</v>
      </c>
      <c r="I4825" s="90">
        <v>1.68</v>
      </c>
      <c r="J4825" s="90" t="s">
        <v>10509</v>
      </c>
      <c r="K4825" s="90">
        <v>351</v>
      </c>
      <c r="L4825" s="90" t="s">
        <v>10512</v>
      </c>
    </row>
    <row r="4826" spans="1:12" hidden="1" outlineLevel="2" x14ac:dyDescent="0.25">
      <c r="A4826" s="90">
        <v>3</v>
      </c>
      <c r="B4826" s="26">
        <v>951330992</v>
      </c>
      <c r="C4826" s="90">
        <v>20</v>
      </c>
      <c r="D4826" s="90">
        <v>226858</v>
      </c>
      <c r="E4826" s="94">
        <v>43851</v>
      </c>
      <c r="F4826" s="26">
        <v>226858318928</v>
      </c>
      <c r="G4826" s="90">
        <v>318928</v>
      </c>
      <c r="H4826" s="90">
        <v>1.68</v>
      </c>
      <c r="I4826" s="90">
        <v>1.68</v>
      </c>
      <c r="J4826" s="90" t="s">
        <v>10509</v>
      </c>
      <c r="K4826" s="90">
        <v>320</v>
      </c>
      <c r="L4826" s="90" t="s">
        <v>10512</v>
      </c>
    </row>
    <row r="4827" spans="1:12" hidden="1" outlineLevel="2" x14ac:dyDescent="0.25">
      <c r="A4827" s="90">
        <v>3</v>
      </c>
      <c r="B4827" s="26">
        <v>951330992</v>
      </c>
      <c r="C4827" s="90">
        <v>20</v>
      </c>
      <c r="D4827" s="90">
        <v>226859</v>
      </c>
      <c r="E4827" s="94">
        <v>43851</v>
      </c>
      <c r="F4827" s="26">
        <v>226859318929</v>
      </c>
      <c r="G4827" s="90">
        <v>318929</v>
      </c>
      <c r="H4827" s="90">
        <v>1.68</v>
      </c>
      <c r="I4827" s="90">
        <v>1.68</v>
      </c>
      <c r="J4827" s="90" t="s">
        <v>10509</v>
      </c>
      <c r="K4827" s="90">
        <v>320</v>
      </c>
      <c r="L4827" s="90" t="s">
        <v>10512</v>
      </c>
    </row>
    <row r="4828" spans="1:12" hidden="1" outlineLevel="2" x14ac:dyDescent="0.25">
      <c r="A4828" s="90">
        <v>3</v>
      </c>
      <c r="B4828" s="26">
        <v>951368265</v>
      </c>
      <c r="C4828" s="90">
        <v>20</v>
      </c>
      <c r="D4828" s="90">
        <v>231547</v>
      </c>
      <c r="E4828" s="94">
        <v>43913</v>
      </c>
      <c r="F4828" s="26">
        <v>231547323250</v>
      </c>
      <c r="G4828" s="90">
        <v>323250</v>
      </c>
      <c r="H4828" s="90">
        <v>2.69</v>
      </c>
      <c r="I4828" s="90">
        <v>2.69</v>
      </c>
      <c r="J4828" s="90" t="s">
        <v>10509</v>
      </c>
      <c r="K4828" s="90">
        <v>260</v>
      </c>
      <c r="L4828" s="90" t="s">
        <v>10512</v>
      </c>
    </row>
    <row r="4829" spans="1:12" hidden="1" outlineLevel="2" x14ac:dyDescent="0.25">
      <c r="A4829" s="90">
        <v>3</v>
      </c>
      <c r="B4829" s="26">
        <v>951548635</v>
      </c>
      <c r="C4829" s="90">
        <v>20</v>
      </c>
      <c r="D4829" s="90">
        <v>191993</v>
      </c>
      <c r="E4829" s="94">
        <v>43455</v>
      </c>
      <c r="F4829" s="26">
        <v>191993285126</v>
      </c>
      <c r="G4829" s="90">
        <v>285126</v>
      </c>
      <c r="H4829" s="90">
        <v>5.66</v>
      </c>
      <c r="I4829" s="90">
        <v>5.66</v>
      </c>
      <c r="J4829" s="90" t="s">
        <v>10509</v>
      </c>
      <c r="K4829" s="90">
        <v>716</v>
      </c>
      <c r="L4829" s="90" t="s">
        <v>10512</v>
      </c>
    </row>
    <row r="4830" spans="1:12" hidden="1" outlineLevel="2" x14ac:dyDescent="0.25">
      <c r="A4830" s="90">
        <v>3</v>
      </c>
      <c r="B4830" s="26">
        <v>951548635</v>
      </c>
      <c r="C4830" s="90">
        <v>20</v>
      </c>
      <c r="D4830" s="90">
        <v>194261</v>
      </c>
      <c r="E4830" s="94">
        <v>43487</v>
      </c>
      <c r="F4830" s="26">
        <v>194261287384</v>
      </c>
      <c r="G4830" s="90">
        <v>287384</v>
      </c>
      <c r="H4830" s="90">
        <v>1.87</v>
      </c>
      <c r="I4830" s="90">
        <v>1.87</v>
      </c>
      <c r="J4830" s="90" t="s">
        <v>10509</v>
      </c>
      <c r="K4830" s="90">
        <v>685</v>
      </c>
      <c r="L4830" s="90" t="s">
        <v>10512</v>
      </c>
    </row>
    <row r="4831" spans="1:12" hidden="1" outlineLevel="2" x14ac:dyDescent="0.25">
      <c r="A4831" s="90">
        <v>3</v>
      </c>
      <c r="B4831" s="26">
        <v>951713346</v>
      </c>
      <c r="C4831" s="90">
        <v>20</v>
      </c>
      <c r="D4831" s="90">
        <v>175684</v>
      </c>
      <c r="E4831" s="94">
        <v>43243</v>
      </c>
      <c r="F4831" s="26">
        <v>175684268861</v>
      </c>
      <c r="G4831" s="90">
        <v>268861</v>
      </c>
      <c r="H4831" s="90">
        <v>14.3</v>
      </c>
      <c r="I4831" s="90">
        <v>14.3</v>
      </c>
      <c r="J4831" s="90" t="s">
        <v>10509</v>
      </c>
      <c r="K4831" s="90">
        <v>930</v>
      </c>
      <c r="L4831" s="90" t="s">
        <v>10512</v>
      </c>
    </row>
    <row r="4832" spans="1:12" hidden="1" outlineLevel="2" x14ac:dyDescent="0.25">
      <c r="A4832" s="90">
        <v>3</v>
      </c>
      <c r="B4832" s="26">
        <v>951713346</v>
      </c>
      <c r="C4832" s="90">
        <v>20</v>
      </c>
      <c r="D4832" s="90">
        <v>177696</v>
      </c>
      <c r="E4832" s="94">
        <v>43273</v>
      </c>
      <c r="F4832" s="26">
        <v>177696270870</v>
      </c>
      <c r="G4832" s="90">
        <v>270870</v>
      </c>
      <c r="H4832" s="90">
        <v>9.4</v>
      </c>
      <c r="I4832" s="90">
        <v>9.4</v>
      </c>
      <c r="J4832" s="90" t="s">
        <v>10509</v>
      </c>
      <c r="K4832" s="90">
        <v>900</v>
      </c>
      <c r="L4832" s="90" t="s">
        <v>10512</v>
      </c>
    </row>
    <row r="4833" spans="1:12" hidden="1" outlineLevel="2" x14ac:dyDescent="0.25">
      <c r="A4833" s="90">
        <v>3</v>
      </c>
      <c r="B4833" s="26">
        <v>951777721</v>
      </c>
      <c r="C4833" s="90">
        <v>20</v>
      </c>
      <c r="D4833" s="90">
        <v>215550</v>
      </c>
      <c r="E4833" s="94">
        <v>43731</v>
      </c>
      <c r="F4833" s="26">
        <v>215550308206</v>
      </c>
      <c r="G4833" s="90">
        <v>308206</v>
      </c>
      <c r="H4833" s="90">
        <v>1.68</v>
      </c>
      <c r="I4833" s="90">
        <v>1.68</v>
      </c>
      <c r="J4833" s="90" t="s">
        <v>10509</v>
      </c>
      <c r="K4833" s="90">
        <v>443</v>
      </c>
      <c r="L4833" s="90" t="s">
        <v>10512</v>
      </c>
    </row>
    <row r="4834" spans="1:12" hidden="1" outlineLevel="2" x14ac:dyDescent="0.25">
      <c r="A4834" s="90">
        <v>3</v>
      </c>
      <c r="B4834" s="26">
        <v>951870732</v>
      </c>
      <c r="C4834" s="90">
        <v>20</v>
      </c>
      <c r="D4834" s="90">
        <v>185303</v>
      </c>
      <c r="E4834" s="94">
        <v>43364</v>
      </c>
      <c r="F4834" s="26">
        <v>185303278464</v>
      </c>
      <c r="G4834" s="90">
        <v>278464</v>
      </c>
      <c r="H4834" s="90">
        <v>2.2000000000000002</v>
      </c>
      <c r="I4834" s="90">
        <v>2.2000000000000002</v>
      </c>
      <c r="J4834" s="90" t="s">
        <v>10509</v>
      </c>
      <c r="K4834" s="90">
        <v>808</v>
      </c>
      <c r="L4834" s="90" t="s">
        <v>10512</v>
      </c>
    </row>
    <row r="4835" spans="1:12" hidden="1" outlineLevel="2" x14ac:dyDescent="0.25">
      <c r="A4835" s="90">
        <v>3</v>
      </c>
      <c r="B4835" s="26">
        <v>951870732</v>
      </c>
      <c r="C4835" s="90">
        <v>20</v>
      </c>
      <c r="D4835" s="90">
        <v>187667</v>
      </c>
      <c r="E4835" s="94">
        <v>43396</v>
      </c>
      <c r="F4835" s="26">
        <v>187667280821</v>
      </c>
      <c r="G4835" s="90">
        <v>280821</v>
      </c>
      <c r="H4835" s="90">
        <v>9.44</v>
      </c>
      <c r="I4835" s="90">
        <v>9.44</v>
      </c>
      <c r="J4835" s="90" t="s">
        <v>10509</v>
      </c>
      <c r="K4835" s="90">
        <v>777</v>
      </c>
      <c r="L4835" s="90" t="s">
        <v>10512</v>
      </c>
    </row>
    <row r="4836" spans="1:12" hidden="1" outlineLevel="2" x14ac:dyDescent="0.25">
      <c r="A4836" s="90">
        <v>3</v>
      </c>
      <c r="B4836" s="26">
        <v>951870732</v>
      </c>
      <c r="C4836" s="90">
        <v>20</v>
      </c>
      <c r="D4836" s="90">
        <v>189896</v>
      </c>
      <c r="E4836" s="94">
        <v>43426</v>
      </c>
      <c r="F4836" s="26">
        <v>189896283041</v>
      </c>
      <c r="G4836" s="90">
        <v>283041</v>
      </c>
      <c r="H4836" s="90">
        <v>6.66</v>
      </c>
      <c r="I4836" s="90">
        <v>6.66</v>
      </c>
      <c r="J4836" s="90" t="s">
        <v>10509</v>
      </c>
      <c r="K4836" s="90">
        <v>747</v>
      </c>
      <c r="L4836" s="90" t="s">
        <v>10512</v>
      </c>
    </row>
    <row r="4837" spans="1:12" hidden="1" outlineLevel="2" x14ac:dyDescent="0.25">
      <c r="A4837" s="90">
        <v>3</v>
      </c>
      <c r="B4837" s="26">
        <v>952012243</v>
      </c>
      <c r="C4837" s="90">
        <v>20</v>
      </c>
      <c r="D4837" s="90">
        <v>191084</v>
      </c>
      <c r="E4837" s="94">
        <v>43455</v>
      </c>
      <c r="F4837" s="26">
        <v>191084284218</v>
      </c>
      <c r="G4837" s="90">
        <v>284218</v>
      </c>
      <c r="H4837" s="90">
        <v>2.91</v>
      </c>
      <c r="I4837" s="90">
        <v>2.91</v>
      </c>
      <c r="J4837" s="90" t="s">
        <v>10509</v>
      </c>
      <c r="K4837" s="90">
        <v>716</v>
      </c>
      <c r="L4837" s="90" t="s">
        <v>10512</v>
      </c>
    </row>
    <row r="4838" spans="1:12" hidden="1" outlineLevel="2" x14ac:dyDescent="0.25">
      <c r="A4838" s="90">
        <v>3</v>
      </c>
      <c r="B4838" s="26">
        <v>952027217001</v>
      </c>
      <c r="C4838" s="90">
        <v>20</v>
      </c>
      <c r="D4838" s="90">
        <v>216227</v>
      </c>
      <c r="E4838" s="94">
        <v>43740</v>
      </c>
      <c r="F4838" s="26">
        <v>216227308839</v>
      </c>
      <c r="G4838" s="90">
        <v>308839</v>
      </c>
      <c r="H4838" s="90">
        <v>1.68</v>
      </c>
      <c r="I4838" s="90">
        <v>1.68</v>
      </c>
      <c r="J4838" s="90" t="s">
        <v>10509</v>
      </c>
      <c r="K4838" s="90">
        <v>443</v>
      </c>
      <c r="L4838" s="90" t="s">
        <v>10512</v>
      </c>
    </row>
    <row r="4839" spans="1:12" hidden="1" outlineLevel="2" x14ac:dyDescent="0.25">
      <c r="A4839" s="90">
        <v>3</v>
      </c>
      <c r="B4839" s="26">
        <v>952072460</v>
      </c>
      <c r="C4839" s="90">
        <v>20</v>
      </c>
      <c r="D4839" s="90">
        <v>209928</v>
      </c>
      <c r="E4839" s="94">
        <v>43669</v>
      </c>
      <c r="F4839" s="26">
        <v>209928302815</v>
      </c>
      <c r="G4839" s="90">
        <v>302815</v>
      </c>
      <c r="H4839" s="90">
        <v>0.08</v>
      </c>
      <c r="I4839" s="90">
        <v>0.08</v>
      </c>
      <c r="J4839" s="90" t="s">
        <v>10509</v>
      </c>
      <c r="K4839" s="90">
        <v>504</v>
      </c>
      <c r="L4839" s="90" t="s">
        <v>10512</v>
      </c>
    </row>
    <row r="4840" spans="1:12" hidden="1" outlineLevel="2" x14ac:dyDescent="0.25">
      <c r="A4840" s="90">
        <v>3</v>
      </c>
      <c r="B4840" s="26">
        <v>952072460</v>
      </c>
      <c r="C4840" s="90">
        <v>20</v>
      </c>
      <c r="D4840" s="90">
        <v>212677</v>
      </c>
      <c r="E4840" s="94">
        <v>43699</v>
      </c>
      <c r="F4840" s="26">
        <v>212677305463</v>
      </c>
      <c r="G4840" s="90">
        <v>305463</v>
      </c>
      <c r="H4840" s="90">
        <v>1.23</v>
      </c>
      <c r="I4840" s="90">
        <v>1.23</v>
      </c>
      <c r="J4840" s="90" t="s">
        <v>10509</v>
      </c>
      <c r="K4840" s="90">
        <v>473</v>
      </c>
      <c r="L4840" s="90" t="s">
        <v>10512</v>
      </c>
    </row>
    <row r="4841" spans="1:12" hidden="1" outlineLevel="2" x14ac:dyDescent="0.25">
      <c r="A4841" s="90">
        <v>3</v>
      </c>
      <c r="B4841" s="26">
        <v>952076602</v>
      </c>
      <c r="C4841" s="90">
        <v>20</v>
      </c>
      <c r="D4841" s="90">
        <v>201645</v>
      </c>
      <c r="E4841" s="94">
        <v>43578</v>
      </c>
      <c r="F4841" s="26">
        <v>201645294731</v>
      </c>
      <c r="G4841" s="90">
        <v>294731</v>
      </c>
      <c r="H4841" s="90">
        <v>0.26</v>
      </c>
      <c r="I4841" s="90">
        <v>0.26</v>
      </c>
      <c r="J4841" s="90" t="s">
        <v>10509</v>
      </c>
      <c r="K4841" s="90">
        <v>596</v>
      </c>
      <c r="L4841" s="90" t="s">
        <v>10512</v>
      </c>
    </row>
    <row r="4842" spans="1:12" hidden="1" outlineLevel="2" x14ac:dyDescent="0.25">
      <c r="A4842" s="90">
        <v>3</v>
      </c>
      <c r="B4842" s="26">
        <v>952076602</v>
      </c>
      <c r="C4842" s="90">
        <v>20</v>
      </c>
      <c r="D4842" s="90">
        <v>204146</v>
      </c>
      <c r="E4842" s="94">
        <v>43607</v>
      </c>
      <c r="F4842" s="26">
        <v>204146297209</v>
      </c>
      <c r="G4842" s="90">
        <v>297209</v>
      </c>
      <c r="H4842" s="90">
        <v>0.25</v>
      </c>
      <c r="I4842" s="90">
        <v>0.25</v>
      </c>
      <c r="J4842" s="90" t="s">
        <v>10509</v>
      </c>
      <c r="K4842" s="90">
        <v>565</v>
      </c>
      <c r="L4842" s="90" t="s">
        <v>10512</v>
      </c>
    </row>
    <row r="4843" spans="1:12" hidden="1" outlineLevel="2" x14ac:dyDescent="0.25">
      <c r="A4843" s="90">
        <v>3</v>
      </c>
      <c r="B4843" s="26">
        <v>952095750</v>
      </c>
      <c r="C4843" s="90">
        <v>20</v>
      </c>
      <c r="D4843" s="90">
        <v>175751</v>
      </c>
      <c r="E4843" s="94">
        <v>43243</v>
      </c>
      <c r="F4843" s="26">
        <v>175751268928</v>
      </c>
      <c r="G4843" s="90">
        <v>268928</v>
      </c>
      <c r="H4843" s="90">
        <v>1.68</v>
      </c>
      <c r="I4843" s="90">
        <v>1.68</v>
      </c>
      <c r="J4843" s="90" t="s">
        <v>10509</v>
      </c>
      <c r="K4843" s="90">
        <v>930</v>
      </c>
      <c r="L4843" s="90" t="s">
        <v>10512</v>
      </c>
    </row>
    <row r="4844" spans="1:12" hidden="1" outlineLevel="2" x14ac:dyDescent="0.25">
      <c r="A4844" s="90">
        <v>3</v>
      </c>
      <c r="B4844" s="26">
        <v>952227411</v>
      </c>
      <c r="C4844" s="90">
        <v>20</v>
      </c>
      <c r="D4844" s="90">
        <v>212700</v>
      </c>
      <c r="E4844" s="94">
        <v>43699</v>
      </c>
      <c r="F4844" s="26">
        <v>212700305482</v>
      </c>
      <c r="G4844" s="90">
        <v>305482</v>
      </c>
      <c r="H4844" s="90">
        <v>3.62</v>
      </c>
      <c r="I4844" s="90">
        <v>3.62</v>
      </c>
      <c r="J4844" s="90" t="s">
        <v>10509</v>
      </c>
      <c r="K4844" s="90">
        <v>473</v>
      </c>
      <c r="L4844" s="90" t="s">
        <v>10512</v>
      </c>
    </row>
    <row r="4845" spans="1:12" hidden="1" outlineLevel="2" x14ac:dyDescent="0.25">
      <c r="A4845" s="90">
        <v>3</v>
      </c>
      <c r="B4845" s="26">
        <v>952227411</v>
      </c>
      <c r="C4845" s="90">
        <v>20</v>
      </c>
      <c r="D4845" s="90">
        <v>215585</v>
      </c>
      <c r="E4845" s="94">
        <v>43731</v>
      </c>
      <c r="F4845" s="26">
        <v>215585308235</v>
      </c>
      <c r="G4845" s="90">
        <v>308235</v>
      </c>
      <c r="H4845" s="90">
        <v>3.74</v>
      </c>
      <c r="I4845" s="90">
        <v>3.74</v>
      </c>
      <c r="J4845" s="90" t="s">
        <v>10509</v>
      </c>
      <c r="K4845" s="90">
        <v>443</v>
      </c>
      <c r="L4845" s="90" t="s">
        <v>10512</v>
      </c>
    </row>
    <row r="4846" spans="1:12" hidden="1" outlineLevel="2" x14ac:dyDescent="0.25">
      <c r="A4846" s="90">
        <v>3</v>
      </c>
      <c r="B4846" s="26">
        <v>952227411</v>
      </c>
      <c r="C4846" s="90">
        <v>20</v>
      </c>
      <c r="D4846" s="90">
        <v>218443</v>
      </c>
      <c r="E4846" s="94">
        <v>43759</v>
      </c>
      <c r="F4846" s="26">
        <v>218443310963</v>
      </c>
      <c r="G4846" s="90">
        <v>310963</v>
      </c>
      <c r="H4846" s="90">
        <v>0.92</v>
      </c>
      <c r="I4846" s="90">
        <v>0.92</v>
      </c>
      <c r="J4846" s="90" t="s">
        <v>10509</v>
      </c>
      <c r="K4846" s="90">
        <v>412</v>
      </c>
      <c r="L4846" s="90" t="s">
        <v>10512</v>
      </c>
    </row>
    <row r="4847" spans="1:12" hidden="1" outlineLevel="2" x14ac:dyDescent="0.25">
      <c r="A4847" s="90">
        <v>3</v>
      </c>
      <c r="B4847" s="26">
        <v>952265700</v>
      </c>
      <c r="C4847" s="90">
        <v>20</v>
      </c>
      <c r="D4847" s="90">
        <v>178458</v>
      </c>
      <c r="E4847" s="94">
        <v>43273</v>
      </c>
      <c r="F4847" s="26">
        <v>178458271632</v>
      </c>
      <c r="G4847" s="90">
        <v>271632</v>
      </c>
      <c r="H4847" s="90">
        <v>2.23</v>
      </c>
      <c r="I4847" s="90">
        <v>2.23</v>
      </c>
      <c r="J4847" s="90" t="s">
        <v>10509</v>
      </c>
      <c r="K4847" s="90">
        <v>900</v>
      </c>
      <c r="L4847" s="90" t="s">
        <v>10512</v>
      </c>
    </row>
    <row r="4848" spans="1:12" hidden="1" outlineLevel="2" x14ac:dyDescent="0.25">
      <c r="A4848" s="90">
        <v>3</v>
      </c>
      <c r="B4848" s="26">
        <v>952292100</v>
      </c>
      <c r="C4848" s="90">
        <v>20</v>
      </c>
      <c r="D4848" s="90">
        <v>182452</v>
      </c>
      <c r="E4848" s="94">
        <v>43335</v>
      </c>
      <c r="F4848" s="26">
        <v>182452275618</v>
      </c>
      <c r="G4848" s="90">
        <v>275618</v>
      </c>
      <c r="H4848" s="90">
        <v>1.68</v>
      </c>
      <c r="I4848" s="90">
        <v>1.68</v>
      </c>
      <c r="J4848" s="90" t="s">
        <v>10509</v>
      </c>
      <c r="K4848" s="90">
        <v>838</v>
      </c>
      <c r="L4848" s="90" t="s">
        <v>10512</v>
      </c>
    </row>
    <row r="4849" spans="1:12" hidden="1" outlineLevel="2" x14ac:dyDescent="0.25">
      <c r="A4849" s="90">
        <v>3</v>
      </c>
      <c r="B4849" s="26">
        <v>952331387</v>
      </c>
      <c r="C4849" s="90">
        <v>20</v>
      </c>
      <c r="D4849" s="90">
        <v>169039</v>
      </c>
      <c r="E4849" s="94">
        <v>43124</v>
      </c>
      <c r="F4849" s="26">
        <v>169039260691</v>
      </c>
      <c r="G4849" s="90">
        <v>260691</v>
      </c>
      <c r="H4849" s="90">
        <v>0.17</v>
      </c>
      <c r="I4849" s="90">
        <v>0.17</v>
      </c>
      <c r="J4849" s="90" t="s">
        <v>10509</v>
      </c>
      <c r="K4849" s="90">
        <v>1050</v>
      </c>
      <c r="L4849" s="90" t="s">
        <v>10512</v>
      </c>
    </row>
    <row r="4850" spans="1:12" hidden="1" outlineLevel="2" x14ac:dyDescent="0.25">
      <c r="A4850" s="90">
        <v>3</v>
      </c>
      <c r="B4850" s="26">
        <v>952331387</v>
      </c>
      <c r="C4850" s="90">
        <v>20</v>
      </c>
      <c r="D4850" s="90">
        <v>172400</v>
      </c>
      <c r="E4850" s="94">
        <v>43185</v>
      </c>
      <c r="F4850" s="26">
        <v>172400264047</v>
      </c>
      <c r="G4850" s="90">
        <v>264047</v>
      </c>
      <c r="H4850" s="90">
        <v>0.19</v>
      </c>
      <c r="I4850" s="90">
        <v>0.19</v>
      </c>
      <c r="J4850" s="90" t="s">
        <v>10509</v>
      </c>
      <c r="K4850" s="90">
        <v>991</v>
      </c>
      <c r="L4850" s="90" t="s">
        <v>10512</v>
      </c>
    </row>
    <row r="4851" spans="1:12" hidden="1" outlineLevel="2" x14ac:dyDescent="0.25">
      <c r="A4851" s="90">
        <v>3</v>
      </c>
      <c r="B4851" s="26">
        <v>952336287</v>
      </c>
      <c r="C4851" s="90">
        <v>20</v>
      </c>
      <c r="D4851" s="90">
        <v>168948</v>
      </c>
      <c r="E4851" s="94">
        <v>43124</v>
      </c>
      <c r="F4851" s="26">
        <v>168948260600</v>
      </c>
      <c r="G4851" s="90">
        <v>260600</v>
      </c>
      <c r="H4851" s="90">
        <v>1.04</v>
      </c>
      <c r="I4851" s="90">
        <v>1.04</v>
      </c>
      <c r="J4851" s="90" t="s">
        <v>10509</v>
      </c>
      <c r="K4851" s="90">
        <v>1050</v>
      </c>
      <c r="L4851" s="90" t="s">
        <v>10512</v>
      </c>
    </row>
    <row r="4852" spans="1:12" hidden="1" outlineLevel="2" x14ac:dyDescent="0.25">
      <c r="A4852" s="90">
        <v>3</v>
      </c>
      <c r="B4852" s="26">
        <v>952365526</v>
      </c>
      <c r="C4852" s="90">
        <v>20</v>
      </c>
      <c r="D4852" s="90">
        <v>222669</v>
      </c>
      <c r="E4852" s="94">
        <v>43822</v>
      </c>
      <c r="F4852" s="26">
        <v>222669314945</v>
      </c>
      <c r="G4852" s="90">
        <v>314945</v>
      </c>
      <c r="H4852" s="90">
        <v>1.68</v>
      </c>
      <c r="I4852" s="90">
        <v>1.68</v>
      </c>
      <c r="J4852" s="90" t="s">
        <v>10509</v>
      </c>
      <c r="K4852" s="90">
        <v>351</v>
      </c>
      <c r="L4852" s="90" t="s">
        <v>10512</v>
      </c>
    </row>
    <row r="4853" spans="1:12" hidden="1" outlineLevel="2" x14ac:dyDescent="0.25">
      <c r="A4853" s="90">
        <v>3</v>
      </c>
      <c r="B4853" s="26">
        <v>952379907</v>
      </c>
      <c r="C4853" s="90">
        <v>20</v>
      </c>
      <c r="D4853" s="90">
        <v>228831</v>
      </c>
      <c r="E4853" s="94">
        <v>43882</v>
      </c>
      <c r="F4853" s="26">
        <v>228831320740</v>
      </c>
      <c r="G4853" s="90">
        <v>320740</v>
      </c>
      <c r="H4853" s="90">
        <v>1.7</v>
      </c>
      <c r="I4853" s="90">
        <v>1.7</v>
      </c>
      <c r="J4853" s="90" t="s">
        <v>10509</v>
      </c>
      <c r="K4853" s="90">
        <v>291</v>
      </c>
      <c r="L4853" s="90" t="s">
        <v>10512</v>
      </c>
    </row>
    <row r="4854" spans="1:12" hidden="1" outlineLevel="2" x14ac:dyDescent="0.25">
      <c r="A4854" s="90">
        <v>3</v>
      </c>
      <c r="B4854" s="26">
        <v>952379907</v>
      </c>
      <c r="C4854" s="90">
        <v>20</v>
      </c>
      <c r="D4854" s="90">
        <v>231788</v>
      </c>
      <c r="E4854" s="94">
        <v>43913</v>
      </c>
      <c r="F4854" s="26">
        <v>231788323491</v>
      </c>
      <c r="G4854" s="90">
        <v>323491</v>
      </c>
      <c r="H4854" s="90">
        <v>1.68</v>
      </c>
      <c r="I4854" s="90">
        <v>1.68</v>
      </c>
      <c r="J4854" s="90" t="s">
        <v>10509</v>
      </c>
      <c r="K4854" s="90">
        <v>260</v>
      </c>
      <c r="L4854" s="90" t="s">
        <v>10512</v>
      </c>
    </row>
    <row r="4855" spans="1:12" hidden="1" outlineLevel="2" x14ac:dyDescent="0.25">
      <c r="A4855" s="90">
        <v>3</v>
      </c>
      <c r="B4855" s="26">
        <v>952379907</v>
      </c>
      <c r="C4855" s="90">
        <v>20</v>
      </c>
      <c r="D4855" s="90">
        <v>234777</v>
      </c>
      <c r="E4855" s="94">
        <v>43942</v>
      </c>
      <c r="F4855" s="26">
        <v>234777326258</v>
      </c>
      <c r="G4855" s="90">
        <v>326258</v>
      </c>
      <c r="H4855" s="90">
        <v>1.68</v>
      </c>
      <c r="I4855" s="90">
        <v>1.68</v>
      </c>
      <c r="J4855" s="90" t="s">
        <v>10509</v>
      </c>
      <c r="K4855" s="90">
        <v>230</v>
      </c>
      <c r="L4855" s="90" t="s">
        <v>10512</v>
      </c>
    </row>
    <row r="4856" spans="1:12" hidden="1" outlineLevel="2" x14ac:dyDescent="0.25">
      <c r="A4856" s="90">
        <v>3</v>
      </c>
      <c r="B4856" s="26">
        <v>952379907</v>
      </c>
      <c r="C4856" s="90">
        <v>20</v>
      </c>
      <c r="D4856" s="90">
        <v>237737</v>
      </c>
      <c r="E4856" s="94">
        <v>43972</v>
      </c>
      <c r="F4856" s="26">
        <v>237737329016</v>
      </c>
      <c r="G4856" s="90">
        <v>329016</v>
      </c>
      <c r="H4856" s="90">
        <v>1.68</v>
      </c>
      <c r="I4856" s="90">
        <v>1.68</v>
      </c>
      <c r="J4856" s="90" t="s">
        <v>10509</v>
      </c>
      <c r="K4856" s="90">
        <v>199</v>
      </c>
      <c r="L4856" s="90" t="s">
        <v>10512</v>
      </c>
    </row>
    <row r="4857" spans="1:12" hidden="1" outlineLevel="2" x14ac:dyDescent="0.25">
      <c r="A4857" s="90">
        <v>3</v>
      </c>
      <c r="B4857" s="26">
        <v>952483766</v>
      </c>
      <c r="C4857" s="90">
        <v>20</v>
      </c>
      <c r="D4857" s="90">
        <v>223833</v>
      </c>
      <c r="E4857" s="94">
        <v>43822</v>
      </c>
      <c r="F4857" s="26">
        <v>223833316100</v>
      </c>
      <c r="G4857" s="90">
        <v>316100</v>
      </c>
      <c r="H4857" s="90">
        <v>1.68</v>
      </c>
      <c r="I4857" s="90">
        <v>1.68</v>
      </c>
      <c r="J4857" s="90" t="s">
        <v>10509</v>
      </c>
      <c r="K4857" s="90">
        <v>351</v>
      </c>
      <c r="L4857" s="90" t="s">
        <v>10512</v>
      </c>
    </row>
    <row r="4858" spans="1:12" hidden="1" outlineLevel="2" x14ac:dyDescent="0.25">
      <c r="A4858" s="90">
        <v>3</v>
      </c>
      <c r="B4858" s="26">
        <v>952543254</v>
      </c>
      <c r="C4858" s="90">
        <v>20</v>
      </c>
      <c r="D4858" s="90">
        <v>229698</v>
      </c>
      <c r="E4858" s="94">
        <v>43882</v>
      </c>
      <c r="F4858" s="26">
        <v>229698321583</v>
      </c>
      <c r="G4858" s="90">
        <v>321583</v>
      </c>
      <c r="H4858" s="90">
        <v>6.91</v>
      </c>
      <c r="I4858" s="90">
        <v>6.91</v>
      </c>
      <c r="J4858" s="90" t="s">
        <v>10509</v>
      </c>
      <c r="K4858" s="90">
        <v>291</v>
      </c>
      <c r="L4858" s="90" t="s">
        <v>10512</v>
      </c>
    </row>
    <row r="4859" spans="1:12" hidden="1" outlineLevel="2" x14ac:dyDescent="0.25">
      <c r="A4859" s="90">
        <v>3</v>
      </c>
      <c r="B4859" s="26">
        <v>952543254</v>
      </c>
      <c r="C4859" s="90">
        <v>20</v>
      </c>
      <c r="D4859" s="90">
        <v>238630</v>
      </c>
      <c r="E4859" s="94">
        <v>43972</v>
      </c>
      <c r="F4859" s="26">
        <v>238630329885</v>
      </c>
      <c r="G4859" s="90">
        <v>329885</v>
      </c>
      <c r="H4859" s="90">
        <v>11.29</v>
      </c>
      <c r="I4859" s="90">
        <v>11.29</v>
      </c>
      <c r="J4859" s="90" t="s">
        <v>10509</v>
      </c>
      <c r="K4859" s="90">
        <v>199</v>
      </c>
      <c r="L4859" s="90" t="s">
        <v>10512</v>
      </c>
    </row>
    <row r="4860" spans="1:12" hidden="1" outlineLevel="2" x14ac:dyDescent="0.25">
      <c r="A4860" s="90">
        <v>3</v>
      </c>
      <c r="B4860" s="26">
        <v>954619326</v>
      </c>
      <c r="C4860" s="90">
        <v>20</v>
      </c>
      <c r="D4860" s="90">
        <v>193522</v>
      </c>
      <c r="E4860" s="94">
        <v>43487</v>
      </c>
      <c r="F4860" s="26">
        <v>193522286646</v>
      </c>
      <c r="G4860" s="90">
        <v>286646</v>
      </c>
      <c r="H4860" s="90">
        <v>14.07</v>
      </c>
      <c r="I4860" s="90">
        <v>14.07</v>
      </c>
      <c r="J4860" s="90" t="s">
        <v>10509</v>
      </c>
      <c r="K4860" s="90">
        <v>685</v>
      </c>
      <c r="L4860" s="90" t="s">
        <v>10512</v>
      </c>
    </row>
    <row r="4861" spans="1:12" hidden="1" outlineLevel="2" x14ac:dyDescent="0.25">
      <c r="A4861" s="90">
        <v>3</v>
      </c>
      <c r="B4861" s="26">
        <v>954619326</v>
      </c>
      <c r="C4861" s="90">
        <v>20</v>
      </c>
      <c r="D4861" s="90">
        <v>198166</v>
      </c>
      <c r="E4861" s="94">
        <v>43546</v>
      </c>
      <c r="F4861" s="26">
        <v>198166291267</v>
      </c>
      <c r="G4861" s="90">
        <v>291267</v>
      </c>
      <c r="H4861" s="90">
        <v>23.89</v>
      </c>
      <c r="I4861" s="90">
        <v>23.89</v>
      </c>
      <c r="J4861" s="90" t="s">
        <v>10509</v>
      </c>
      <c r="K4861" s="90">
        <v>626</v>
      </c>
      <c r="L4861" s="90" t="s">
        <v>10512</v>
      </c>
    </row>
    <row r="4862" spans="1:12" hidden="1" outlineLevel="2" x14ac:dyDescent="0.25">
      <c r="A4862" s="90">
        <v>3</v>
      </c>
      <c r="B4862" s="26">
        <v>954812962</v>
      </c>
      <c r="C4862" s="90">
        <v>20</v>
      </c>
      <c r="D4862" s="90">
        <v>239080</v>
      </c>
      <c r="E4862" s="94">
        <v>43972</v>
      </c>
      <c r="F4862" s="26">
        <v>239080330247</v>
      </c>
      <c r="G4862" s="90">
        <v>330247</v>
      </c>
      <c r="H4862" s="90">
        <v>1.68</v>
      </c>
      <c r="I4862" s="90">
        <v>1.68</v>
      </c>
      <c r="J4862" s="90" t="s">
        <v>10509</v>
      </c>
      <c r="K4862" s="90">
        <v>199</v>
      </c>
      <c r="L4862" s="90" t="s">
        <v>10512</v>
      </c>
    </row>
    <row r="4863" spans="1:12" hidden="1" outlineLevel="2" x14ac:dyDescent="0.25">
      <c r="A4863" s="90">
        <v>3</v>
      </c>
      <c r="B4863" s="26">
        <v>955629290</v>
      </c>
      <c r="C4863" s="90">
        <v>20</v>
      </c>
      <c r="D4863" s="90">
        <v>229537</v>
      </c>
      <c r="E4863" s="94">
        <v>43882</v>
      </c>
      <c r="F4863" s="26">
        <v>229537321441</v>
      </c>
      <c r="G4863" s="90">
        <v>321441</v>
      </c>
      <c r="H4863" s="90">
        <v>1.68</v>
      </c>
      <c r="I4863" s="90">
        <v>1.68</v>
      </c>
      <c r="J4863" s="90" t="s">
        <v>10509</v>
      </c>
      <c r="K4863" s="90">
        <v>291</v>
      </c>
      <c r="L4863" s="90" t="s">
        <v>10512</v>
      </c>
    </row>
    <row r="4864" spans="1:12" hidden="1" outlineLevel="2" x14ac:dyDescent="0.25">
      <c r="A4864" s="90">
        <v>3</v>
      </c>
      <c r="B4864" s="26">
        <v>955629290</v>
      </c>
      <c r="C4864" s="90">
        <v>20</v>
      </c>
      <c r="D4864" s="90">
        <v>232495</v>
      </c>
      <c r="E4864" s="94">
        <v>43913</v>
      </c>
      <c r="F4864" s="26">
        <v>232495324193</v>
      </c>
      <c r="G4864" s="90">
        <v>324193</v>
      </c>
      <c r="H4864" s="90">
        <v>1.68</v>
      </c>
      <c r="I4864" s="90">
        <v>1.68</v>
      </c>
      <c r="J4864" s="90" t="s">
        <v>10509</v>
      </c>
      <c r="K4864" s="90">
        <v>260</v>
      </c>
      <c r="L4864" s="90" t="s">
        <v>10512</v>
      </c>
    </row>
    <row r="4865" spans="1:12" hidden="1" outlineLevel="2" x14ac:dyDescent="0.25">
      <c r="A4865" s="90">
        <v>3</v>
      </c>
      <c r="B4865" s="26">
        <v>955629290</v>
      </c>
      <c r="C4865" s="90">
        <v>20</v>
      </c>
      <c r="D4865" s="90">
        <v>235493</v>
      </c>
      <c r="E4865" s="94">
        <v>43942</v>
      </c>
      <c r="F4865" s="26">
        <v>235493326969</v>
      </c>
      <c r="G4865" s="90">
        <v>326969</v>
      </c>
      <c r="H4865" s="90">
        <v>1.68</v>
      </c>
      <c r="I4865" s="90">
        <v>1.68</v>
      </c>
      <c r="J4865" s="90" t="s">
        <v>10509</v>
      </c>
      <c r="K4865" s="90">
        <v>230</v>
      </c>
      <c r="L4865" s="90" t="s">
        <v>10512</v>
      </c>
    </row>
    <row r="4866" spans="1:12" hidden="1" outlineLevel="2" x14ac:dyDescent="0.25">
      <c r="A4866" s="90">
        <v>3</v>
      </c>
      <c r="B4866" s="26">
        <v>955780739</v>
      </c>
      <c r="C4866" s="90">
        <v>20</v>
      </c>
      <c r="D4866" s="90">
        <v>220576</v>
      </c>
      <c r="E4866" s="94">
        <v>43790</v>
      </c>
      <c r="F4866" s="26">
        <v>220576313009</v>
      </c>
      <c r="G4866" s="90">
        <v>313009</v>
      </c>
      <c r="H4866" s="90">
        <v>1.68</v>
      </c>
      <c r="I4866" s="90">
        <v>1.68</v>
      </c>
      <c r="J4866" s="90" t="s">
        <v>10509</v>
      </c>
      <c r="K4866" s="90">
        <v>382</v>
      </c>
      <c r="L4866" s="90" t="s">
        <v>10512</v>
      </c>
    </row>
    <row r="4867" spans="1:12" hidden="1" outlineLevel="2" x14ac:dyDescent="0.25">
      <c r="A4867" s="90">
        <v>3</v>
      </c>
      <c r="B4867" s="26">
        <v>956450118</v>
      </c>
      <c r="C4867" s="90">
        <v>20</v>
      </c>
      <c r="D4867" s="90">
        <v>168817</v>
      </c>
      <c r="E4867" s="94">
        <v>43124</v>
      </c>
      <c r="F4867" s="26">
        <v>168817260469</v>
      </c>
      <c r="G4867" s="90">
        <v>260469</v>
      </c>
      <c r="H4867" s="90">
        <v>47.44</v>
      </c>
      <c r="I4867" s="90">
        <v>47.44</v>
      </c>
      <c r="J4867" s="90" t="s">
        <v>10509</v>
      </c>
      <c r="K4867" s="90">
        <v>1050</v>
      </c>
      <c r="L4867" s="90" t="s">
        <v>10512</v>
      </c>
    </row>
    <row r="4868" spans="1:12" hidden="1" outlineLevel="2" x14ac:dyDescent="0.25">
      <c r="A4868" s="90">
        <v>3</v>
      </c>
      <c r="B4868" s="26">
        <v>956524706</v>
      </c>
      <c r="C4868" s="90">
        <v>20</v>
      </c>
      <c r="D4868" s="90">
        <v>222556</v>
      </c>
      <c r="E4868" s="94">
        <v>43822</v>
      </c>
      <c r="F4868" s="26">
        <v>222556314832</v>
      </c>
      <c r="G4868" s="90">
        <v>314832</v>
      </c>
      <c r="H4868" s="90">
        <v>2.87</v>
      </c>
      <c r="I4868" s="90">
        <v>2.87</v>
      </c>
      <c r="J4868" s="90" t="s">
        <v>10509</v>
      </c>
      <c r="K4868" s="90">
        <v>351</v>
      </c>
      <c r="L4868" s="90" t="s">
        <v>10512</v>
      </c>
    </row>
    <row r="4869" spans="1:12" hidden="1" outlineLevel="2" x14ac:dyDescent="0.25">
      <c r="A4869" s="90">
        <v>3</v>
      </c>
      <c r="B4869" s="26">
        <v>956524706</v>
      </c>
      <c r="C4869" s="90">
        <v>20</v>
      </c>
      <c r="D4869" s="90">
        <v>225407</v>
      </c>
      <c r="E4869" s="94">
        <v>43851</v>
      </c>
      <c r="F4869" s="26">
        <v>225407317508</v>
      </c>
      <c r="G4869" s="90">
        <v>317508</v>
      </c>
      <c r="H4869" s="90">
        <v>3.92</v>
      </c>
      <c r="I4869" s="90">
        <v>3.92</v>
      </c>
      <c r="J4869" s="90" t="s">
        <v>10509</v>
      </c>
      <c r="K4869" s="90">
        <v>320</v>
      </c>
      <c r="L4869" s="90" t="s">
        <v>10512</v>
      </c>
    </row>
    <row r="4870" spans="1:12" hidden="1" outlineLevel="2" x14ac:dyDescent="0.25">
      <c r="A4870" s="90">
        <v>3</v>
      </c>
      <c r="B4870" s="26">
        <v>956562722</v>
      </c>
      <c r="C4870" s="90">
        <v>20</v>
      </c>
      <c r="D4870" s="90">
        <v>168868</v>
      </c>
      <c r="E4870" s="94">
        <v>43124</v>
      </c>
      <c r="F4870" s="26">
        <v>168868260520</v>
      </c>
      <c r="G4870" s="90">
        <v>260520</v>
      </c>
      <c r="H4870" s="90">
        <v>14.82</v>
      </c>
      <c r="I4870" s="90">
        <v>14.82</v>
      </c>
      <c r="J4870" s="90" t="s">
        <v>10509</v>
      </c>
      <c r="K4870" s="90">
        <v>1050</v>
      </c>
      <c r="L4870" s="90" t="s">
        <v>10512</v>
      </c>
    </row>
    <row r="4871" spans="1:12" hidden="1" outlineLevel="2" x14ac:dyDescent="0.25">
      <c r="A4871" s="90">
        <v>3</v>
      </c>
      <c r="B4871" s="26">
        <v>957574296</v>
      </c>
      <c r="C4871" s="90">
        <v>20</v>
      </c>
      <c r="D4871" s="90">
        <v>215313</v>
      </c>
      <c r="E4871" s="94">
        <v>43731</v>
      </c>
      <c r="F4871" s="26">
        <v>215313308019</v>
      </c>
      <c r="G4871" s="90">
        <v>308019</v>
      </c>
      <c r="H4871" s="90">
        <v>5.76</v>
      </c>
      <c r="I4871" s="90">
        <v>5.76</v>
      </c>
      <c r="J4871" s="90" t="s">
        <v>10509</v>
      </c>
      <c r="K4871" s="90">
        <v>443</v>
      </c>
      <c r="L4871" s="90" t="s">
        <v>10512</v>
      </c>
    </row>
    <row r="4872" spans="1:12" hidden="1" outlineLevel="2" x14ac:dyDescent="0.25">
      <c r="A4872" s="90">
        <v>3</v>
      </c>
      <c r="B4872" s="26">
        <v>958075848</v>
      </c>
      <c r="C4872" s="90">
        <v>20</v>
      </c>
      <c r="D4872" s="90">
        <v>232870</v>
      </c>
      <c r="E4872" s="94">
        <v>43913</v>
      </c>
      <c r="F4872" s="26">
        <v>232870324502</v>
      </c>
      <c r="G4872" s="90">
        <v>324502</v>
      </c>
      <c r="H4872" s="90">
        <v>1.68</v>
      </c>
      <c r="I4872" s="90">
        <v>1.68</v>
      </c>
      <c r="J4872" s="90" t="s">
        <v>10509</v>
      </c>
      <c r="K4872" s="90">
        <v>260</v>
      </c>
      <c r="L4872" s="90" t="s">
        <v>10512</v>
      </c>
    </row>
    <row r="4873" spans="1:12" hidden="1" outlineLevel="2" x14ac:dyDescent="0.25">
      <c r="A4873" s="90">
        <v>3</v>
      </c>
      <c r="B4873" s="26">
        <v>958075848</v>
      </c>
      <c r="C4873" s="90">
        <v>20</v>
      </c>
      <c r="D4873" s="90">
        <v>238844</v>
      </c>
      <c r="E4873" s="94">
        <v>43972</v>
      </c>
      <c r="F4873" s="26">
        <v>238844330053</v>
      </c>
      <c r="G4873" s="90">
        <v>330053</v>
      </c>
      <c r="H4873" s="90">
        <v>1.68</v>
      </c>
      <c r="I4873" s="90">
        <v>1.68</v>
      </c>
      <c r="J4873" s="90" t="s">
        <v>10509</v>
      </c>
      <c r="K4873" s="90">
        <v>199</v>
      </c>
      <c r="L4873" s="90" t="s">
        <v>10512</v>
      </c>
    </row>
    <row r="4874" spans="1:12" hidden="1" outlineLevel="2" x14ac:dyDescent="0.25">
      <c r="A4874" s="90">
        <v>3</v>
      </c>
      <c r="B4874" s="26">
        <v>958388464</v>
      </c>
      <c r="C4874" s="90">
        <v>20</v>
      </c>
      <c r="D4874" s="90">
        <v>196921</v>
      </c>
      <c r="E4874" s="94">
        <v>43518</v>
      </c>
      <c r="F4874" s="26">
        <v>196921290032</v>
      </c>
      <c r="G4874" s="90">
        <v>290032</v>
      </c>
      <c r="H4874" s="90">
        <v>17.36</v>
      </c>
      <c r="I4874" s="90">
        <v>17.36</v>
      </c>
      <c r="J4874" s="90" t="s">
        <v>10509</v>
      </c>
      <c r="K4874" s="90">
        <v>657</v>
      </c>
      <c r="L4874" s="90" t="s">
        <v>10512</v>
      </c>
    </row>
    <row r="4875" spans="1:12" hidden="1" outlineLevel="2" x14ac:dyDescent="0.25">
      <c r="A4875" s="90">
        <v>3</v>
      </c>
      <c r="B4875" s="26">
        <v>958726101</v>
      </c>
      <c r="C4875" s="90">
        <v>20</v>
      </c>
      <c r="D4875" s="90">
        <v>226251</v>
      </c>
      <c r="E4875" s="94">
        <v>43851</v>
      </c>
      <c r="F4875" s="26">
        <v>226251318351</v>
      </c>
      <c r="G4875" s="90">
        <v>318351</v>
      </c>
      <c r="H4875" s="90">
        <v>2.06</v>
      </c>
      <c r="I4875" s="90">
        <v>2.06</v>
      </c>
      <c r="J4875" s="90" t="s">
        <v>10509</v>
      </c>
      <c r="K4875" s="90">
        <v>320</v>
      </c>
      <c r="L4875" s="90" t="s">
        <v>10512</v>
      </c>
    </row>
    <row r="4876" spans="1:12" hidden="1" outlineLevel="2" x14ac:dyDescent="0.25">
      <c r="A4876" s="90">
        <v>3</v>
      </c>
      <c r="B4876" s="26">
        <v>958726101</v>
      </c>
      <c r="C4876" s="90">
        <v>20</v>
      </c>
      <c r="D4876" s="90">
        <v>229169</v>
      </c>
      <c r="E4876" s="94">
        <v>43882</v>
      </c>
      <c r="F4876" s="26">
        <v>229169321077</v>
      </c>
      <c r="G4876" s="90">
        <v>321077</v>
      </c>
      <c r="H4876" s="90">
        <v>3.48</v>
      </c>
      <c r="I4876" s="90">
        <v>3.48</v>
      </c>
      <c r="J4876" s="90" t="s">
        <v>10509</v>
      </c>
      <c r="K4876" s="90">
        <v>291</v>
      </c>
      <c r="L4876" s="90" t="s">
        <v>10512</v>
      </c>
    </row>
    <row r="4877" spans="1:12" hidden="1" outlineLevel="2" x14ac:dyDescent="0.25">
      <c r="A4877" s="90">
        <v>3</v>
      </c>
      <c r="B4877" s="26">
        <v>958726101</v>
      </c>
      <c r="C4877" s="90">
        <v>20</v>
      </c>
      <c r="D4877" s="90">
        <v>238090</v>
      </c>
      <c r="E4877" s="94">
        <v>43972</v>
      </c>
      <c r="F4877" s="26">
        <v>238090329368</v>
      </c>
      <c r="G4877" s="90">
        <v>329368</v>
      </c>
      <c r="H4877" s="90">
        <v>1.68</v>
      </c>
      <c r="I4877" s="90">
        <v>1.68</v>
      </c>
      <c r="J4877" s="90" t="s">
        <v>10509</v>
      </c>
      <c r="K4877" s="90">
        <v>199</v>
      </c>
      <c r="L4877" s="90" t="s">
        <v>10512</v>
      </c>
    </row>
    <row r="4878" spans="1:12" hidden="1" outlineLevel="2" x14ac:dyDescent="0.25">
      <c r="A4878" s="90">
        <v>3</v>
      </c>
      <c r="B4878" s="26">
        <v>959108853001</v>
      </c>
      <c r="C4878" s="90">
        <v>20</v>
      </c>
      <c r="D4878" s="90">
        <v>213326</v>
      </c>
      <c r="E4878" s="94">
        <v>43710</v>
      </c>
      <c r="F4878" s="26">
        <v>213326373</v>
      </c>
      <c r="G4878" s="90">
        <v>373</v>
      </c>
      <c r="H4878" s="90">
        <v>0.21</v>
      </c>
      <c r="I4878" s="90">
        <v>0.21</v>
      </c>
      <c r="J4878" s="90" t="s">
        <v>10509</v>
      </c>
      <c r="K4878" s="90">
        <v>473</v>
      </c>
      <c r="L4878" s="90" t="s">
        <v>10512</v>
      </c>
    </row>
    <row r="4879" spans="1:12" hidden="1" outlineLevel="2" x14ac:dyDescent="0.25">
      <c r="A4879" s="90">
        <v>3</v>
      </c>
      <c r="B4879" s="26">
        <v>959108853001</v>
      </c>
      <c r="C4879" s="90">
        <v>20</v>
      </c>
      <c r="D4879" s="90">
        <v>216276</v>
      </c>
      <c r="E4879" s="94">
        <v>43740</v>
      </c>
      <c r="F4879" s="26">
        <v>216276501</v>
      </c>
      <c r="G4879" s="90">
        <v>501</v>
      </c>
      <c r="H4879" s="90">
        <v>0.02</v>
      </c>
      <c r="I4879" s="90">
        <v>0.02</v>
      </c>
      <c r="J4879" s="90" t="s">
        <v>10509</v>
      </c>
      <c r="K4879" s="90">
        <v>443</v>
      </c>
      <c r="L4879" s="90" t="s">
        <v>10512</v>
      </c>
    </row>
    <row r="4880" spans="1:12" hidden="1" outlineLevel="2" x14ac:dyDescent="0.25">
      <c r="A4880" s="90">
        <v>3</v>
      </c>
      <c r="B4880" s="26">
        <v>959125410</v>
      </c>
      <c r="C4880" s="90">
        <v>20</v>
      </c>
      <c r="D4880" s="90">
        <v>169069</v>
      </c>
      <c r="E4880" s="94">
        <v>43124</v>
      </c>
      <c r="F4880" s="26">
        <v>169069260721</v>
      </c>
      <c r="G4880" s="90">
        <v>260721</v>
      </c>
      <c r="H4880" s="90">
        <v>13.54</v>
      </c>
      <c r="I4880" s="90">
        <v>13.54</v>
      </c>
      <c r="J4880" s="90" t="s">
        <v>10509</v>
      </c>
      <c r="K4880" s="90">
        <v>1050</v>
      </c>
      <c r="L4880" s="90" t="s">
        <v>10512</v>
      </c>
    </row>
    <row r="4881" spans="1:12" hidden="1" outlineLevel="2" x14ac:dyDescent="0.25">
      <c r="A4881" s="90">
        <v>3</v>
      </c>
      <c r="B4881" s="26">
        <v>959134990</v>
      </c>
      <c r="C4881" s="90">
        <v>20</v>
      </c>
      <c r="D4881" s="90">
        <v>227096</v>
      </c>
      <c r="E4881" s="94">
        <v>43851</v>
      </c>
      <c r="F4881" s="26">
        <v>227096319103</v>
      </c>
      <c r="G4881" s="90">
        <v>319103</v>
      </c>
      <c r="H4881" s="90">
        <v>0.02</v>
      </c>
      <c r="I4881" s="90">
        <v>0.02</v>
      </c>
      <c r="J4881" s="90" t="s">
        <v>10509</v>
      </c>
      <c r="K4881" s="90">
        <v>320</v>
      </c>
      <c r="L4881" s="90" t="s">
        <v>10512</v>
      </c>
    </row>
    <row r="4882" spans="1:12" hidden="1" outlineLevel="2" x14ac:dyDescent="0.25">
      <c r="A4882" s="90">
        <v>3</v>
      </c>
      <c r="B4882" s="26">
        <v>959134990</v>
      </c>
      <c r="C4882" s="90">
        <v>20</v>
      </c>
      <c r="D4882" s="90">
        <v>235951</v>
      </c>
      <c r="E4882" s="94">
        <v>43942</v>
      </c>
      <c r="F4882" s="26">
        <v>235951327339</v>
      </c>
      <c r="G4882" s="90">
        <v>327339</v>
      </c>
      <c r="H4882" s="90">
        <v>1.68</v>
      </c>
      <c r="I4882" s="90">
        <v>1.68</v>
      </c>
      <c r="J4882" s="90" t="s">
        <v>10509</v>
      </c>
      <c r="K4882" s="90">
        <v>230</v>
      </c>
      <c r="L4882" s="90" t="s">
        <v>10512</v>
      </c>
    </row>
    <row r="4883" spans="1:12" hidden="1" outlineLevel="2" x14ac:dyDescent="0.25">
      <c r="A4883" s="90">
        <v>3</v>
      </c>
      <c r="B4883" s="26">
        <v>959228875</v>
      </c>
      <c r="C4883" s="90">
        <v>20</v>
      </c>
      <c r="D4883" s="90">
        <v>232244</v>
      </c>
      <c r="E4883" s="94">
        <v>43913</v>
      </c>
      <c r="F4883" s="26">
        <v>232244323945</v>
      </c>
      <c r="G4883" s="90">
        <v>323945</v>
      </c>
      <c r="H4883" s="90">
        <v>1.71</v>
      </c>
      <c r="I4883" s="90">
        <v>1.71</v>
      </c>
      <c r="J4883" s="90" t="s">
        <v>10509</v>
      </c>
      <c r="K4883" s="90">
        <v>260</v>
      </c>
      <c r="L4883" s="90" t="s">
        <v>10512</v>
      </c>
    </row>
    <row r="4884" spans="1:12" hidden="1" outlineLevel="2" x14ac:dyDescent="0.25">
      <c r="A4884" s="90">
        <v>3</v>
      </c>
      <c r="B4884" s="26">
        <v>959250796</v>
      </c>
      <c r="C4884" s="90">
        <v>20</v>
      </c>
      <c r="D4884" s="90">
        <v>234717</v>
      </c>
      <c r="E4884" s="94">
        <v>43942</v>
      </c>
      <c r="F4884" s="26">
        <v>234717326198</v>
      </c>
      <c r="G4884" s="90">
        <v>326198</v>
      </c>
      <c r="H4884" s="90">
        <v>1.68</v>
      </c>
      <c r="I4884" s="90">
        <v>1.68</v>
      </c>
      <c r="J4884" s="90" t="s">
        <v>10509</v>
      </c>
      <c r="K4884" s="90">
        <v>230</v>
      </c>
      <c r="L4884" s="90" t="s">
        <v>10512</v>
      </c>
    </row>
    <row r="4885" spans="1:12" hidden="1" outlineLevel="2" x14ac:dyDescent="0.25">
      <c r="A4885" s="90">
        <v>3</v>
      </c>
      <c r="B4885" s="26">
        <v>959250796</v>
      </c>
      <c r="C4885" s="90">
        <v>20</v>
      </c>
      <c r="D4885" s="90">
        <v>235226</v>
      </c>
      <c r="E4885" s="94">
        <v>43942</v>
      </c>
      <c r="F4885" s="26">
        <v>235226326705</v>
      </c>
      <c r="G4885" s="90">
        <v>326705</v>
      </c>
      <c r="H4885" s="90">
        <v>6.94</v>
      </c>
      <c r="I4885" s="90">
        <v>6.94</v>
      </c>
      <c r="J4885" s="90" t="s">
        <v>10509</v>
      </c>
      <c r="K4885" s="90">
        <v>230</v>
      </c>
      <c r="L4885" s="90" t="s">
        <v>10512</v>
      </c>
    </row>
    <row r="4886" spans="1:12" hidden="1" outlineLevel="2" x14ac:dyDescent="0.25">
      <c r="A4886" s="90">
        <v>3</v>
      </c>
      <c r="B4886" s="26">
        <v>959250796</v>
      </c>
      <c r="C4886" s="90">
        <v>20</v>
      </c>
      <c r="D4886" s="90">
        <v>237676</v>
      </c>
      <c r="E4886" s="94">
        <v>43972</v>
      </c>
      <c r="F4886" s="26">
        <v>237676328955</v>
      </c>
      <c r="G4886" s="90">
        <v>328955</v>
      </c>
      <c r="H4886" s="90">
        <v>1.68</v>
      </c>
      <c r="I4886" s="90">
        <v>1.68</v>
      </c>
      <c r="J4886" s="90" t="s">
        <v>10509</v>
      </c>
      <c r="K4886" s="90">
        <v>199</v>
      </c>
      <c r="L4886" s="90" t="s">
        <v>10512</v>
      </c>
    </row>
    <row r="4887" spans="1:12" hidden="1" outlineLevel="2" x14ac:dyDescent="0.25">
      <c r="A4887" s="90">
        <v>3</v>
      </c>
      <c r="B4887" s="26">
        <v>959250796</v>
      </c>
      <c r="C4887" s="90">
        <v>20</v>
      </c>
      <c r="D4887" s="90">
        <v>238193</v>
      </c>
      <c r="E4887" s="94">
        <v>43972</v>
      </c>
      <c r="F4887" s="26">
        <v>238193329470</v>
      </c>
      <c r="G4887" s="90">
        <v>329470</v>
      </c>
      <c r="H4887" s="90">
        <v>6.94</v>
      </c>
      <c r="I4887" s="90">
        <v>6.94</v>
      </c>
      <c r="J4887" s="90" t="s">
        <v>10509</v>
      </c>
      <c r="K4887" s="90">
        <v>199</v>
      </c>
      <c r="L4887" s="90" t="s">
        <v>10512</v>
      </c>
    </row>
    <row r="4888" spans="1:12" hidden="1" outlineLevel="2" x14ac:dyDescent="0.25">
      <c r="A4888" s="90">
        <v>3</v>
      </c>
      <c r="B4888" s="26">
        <v>959276825</v>
      </c>
      <c r="C4888" s="90">
        <v>20</v>
      </c>
      <c r="D4888" s="90">
        <v>237325</v>
      </c>
      <c r="E4888" s="94">
        <v>43972</v>
      </c>
      <c r="F4888" s="26">
        <v>237325328604</v>
      </c>
      <c r="G4888" s="90">
        <v>328604</v>
      </c>
      <c r="H4888" s="90">
        <v>1.68</v>
      </c>
      <c r="I4888" s="90">
        <v>1.68</v>
      </c>
      <c r="J4888" s="90" t="s">
        <v>10509</v>
      </c>
      <c r="K4888" s="90">
        <v>199</v>
      </c>
      <c r="L4888" s="90" t="s">
        <v>10512</v>
      </c>
    </row>
    <row r="4889" spans="1:12" hidden="1" outlineLevel="2" x14ac:dyDescent="0.25">
      <c r="A4889" s="90">
        <v>3</v>
      </c>
      <c r="B4889" s="26">
        <v>959934019</v>
      </c>
      <c r="C4889" s="90">
        <v>20</v>
      </c>
      <c r="D4889" s="90">
        <v>215580</v>
      </c>
      <c r="E4889" s="94">
        <v>43731</v>
      </c>
      <c r="F4889" s="26">
        <v>215580308230</v>
      </c>
      <c r="G4889" s="90">
        <v>308230</v>
      </c>
      <c r="H4889" s="90">
        <v>1.36</v>
      </c>
      <c r="I4889" s="90">
        <v>1.36</v>
      </c>
      <c r="J4889" s="90" t="s">
        <v>10509</v>
      </c>
      <c r="K4889" s="90">
        <v>443</v>
      </c>
      <c r="L4889" s="90" t="s">
        <v>10512</v>
      </c>
    </row>
    <row r="4890" spans="1:12" hidden="1" outlineLevel="2" x14ac:dyDescent="0.25">
      <c r="A4890" s="90">
        <v>3</v>
      </c>
      <c r="B4890" s="26">
        <v>960231728</v>
      </c>
      <c r="C4890" s="90">
        <v>20</v>
      </c>
      <c r="D4890" s="90">
        <v>176356</v>
      </c>
      <c r="E4890" s="94">
        <v>43243</v>
      </c>
      <c r="F4890" s="26">
        <v>176356269533</v>
      </c>
      <c r="G4890" s="90">
        <v>269533</v>
      </c>
      <c r="H4890" s="90">
        <v>0.13</v>
      </c>
      <c r="I4890" s="90">
        <v>0.13</v>
      </c>
      <c r="J4890" s="90" t="s">
        <v>10509</v>
      </c>
      <c r="K4890" s="90">
        <v>930</v>
      </c>
      <c r="L4890" s="90" t="s">
        <v>10512</v>
      </c>
    </row>
    <row r="4891" spans="1:12" hidden="1" outlineLevel="2" x14ac:dyDescent="0.25">
      <c r="A4891" s="90">
        <v>3</v>
      </c>
      <c r="B4891" s="26">
        <v>960618494</v>
      </c>
      <c r="C4891" s="90">
        <v>20</v>
      </c>
      <c r="D4891" s="90">
        <v>236077</v>
      </c>
      <c r="E4891" s="94">
        <v>43942</v>
      </c>
      <c r="F4891" s="26">
        <v>236077327445</v>
      </c>
      <c r="G4891" s="90">
        <v>327445</v>
      </c>
      <c r="H4891" s="90">
        <v>1.71</v>
      </c>
      <c r="I4891" s="90">
        <v>1.71</v>
      </c>
      <c r="J4891" s="90" t="s">
        <v>10509</v>
      </c>
      <c r="K4891" s="90">
        <v>230</v>
      </c>
      <c r="L4891" s="90" t="s">
        <v>10512</v>
      </c>
    </row>
    <row r="4892" spans="1:12" hidden="1" outlineLevel="2" x14ac:dyDescent="0.25">
      <c r="A4892" s="90">
        <v>3</v>
      </c>
      <c r="B4892" s="26">
        <v>960856649</v>
      </c>
      <c r="C4892" s="90">
        <v>20</v>
      </c>
      <c r="D4892" s="90">
        <v>232838</v>
      </c>
      <c r="E4892" s="94">
        <v>43913</v>
      </c>
      <c r="F4892" s="26">
        <v>232838324477</v>
      </c>
      <c r="G4892" s="90">
        <v>324477</v>
      </c>
      <c r="H4892" s="90">
        <v>1.68</v>
      </c>
      <c r="I4892" s="90">
        <v>1.68</v>
      </c>
      <c r="J4892" s="90" t="s">
        <v>10509</v>
      </c>
      <c r="K4892" s="90">
        <v>260</v>
      </c>
      <c r="L4892" s="90" t="s">
        <v>10512</v>
      </c>
    </row>
    <row r="4893" spans="1:12" hidden="1" outlineLevel="2" x14ac:dyDescent="0.25">
      <c r="A4893" s="90">
        <v>3</v>
      </c>
      <c r="B4893" s="26">
        <v>960856649</v>
      </c>
      <c r="C4893" s="90">
        <v>20</v>
      </c>
      <c r="D4893" s="90">
        <v>238811</v>
      </c>
      <c r="E4893" s="94">
        <v>43972</v>
      </c>
      <c r="F4893" s="26">
        <v>238811330027</v>
      </c>
      <c r="G4893" s="90">
        <v>330027</v>
      </c>
      <c r="H4893" s="90">
        <v>1.68</v>
      </c>
      <c r="I4893" s="90">
        <v>1.68</v>
      </c>
      <c r="J4893" s="90" t="s">
        <v>10509</v>
      </c>
      <c r="K4893" s="90">
        <v>199</v>
      </c>
      <c r="L4893" s="90" t="s">
        <v>10512</v>
      </c>
    </row>
    <row r="4894" spans="1:12" hidden="1" outlineLevel="2" x14ac:dyDescent="0.25">
      <c r="A4894" s="90">
        <v>3</v>
      </c>
      <c r="B4894" s="26">
        <v>961009289001</v>
      </c>
      <c r="C4894" s="90">
        <v>20</v>
      </c>
      <c r="D4894" s="90">
        <v>192742</v>
      </c>
      <c r="E4894" s="94">
        <v>43467</v>
      </c>
      <c r="F4894" s="26">
        <v>192742285866</v>
      </c>
      <c r="G4894" s="90">
        <v>285866</v>
      </c>
      <c r="H4894" s="90">
        <v>0.34</v>
      </c>
      <c r="I4894" s="90">
        <v>0.34</v>
      </c>
      <c r="J4894" s="90" t="s">
        <v>10509</v>
      </c>
      <c r="K4894" s="90">
        <v>716</v>
      </c>
      <c r="L4894" s="90" t="s">
        <v>10512</v>
      </c>
    </row>
    <row r="4895" spans="1:12" hidden="1" outlineLevel="2" x14ac:dyDescent="0.25">
      <c r="A4895" s="90">
        <v>3</v>
      </c>
      <c r="B4895" s="26">
        <v>961009289001</v>
      </c>
      <c r="C4895" s="90">
        <v>20</v>
      </c>
      <c r="D4895" s="90">
        <v>195042</v>
      </c>
      <c r="E4895" s="94">
        <v>43497</v>
      </c>
      <c r="F4895" s="26">
        <v>195042288156</v>
      </c>
      <c r="G4895" s="90">
        <v>288156</v>
      </c>
      <c r="H4895" s="90">
        <v>0.16</v>
      </c>
      <c r="I4895" s="90">
        <v>0.16</v>
      </c>
      <c r="J4895" s="90" t="s">
        <v>10509</v>
      </c>
      <c r="K4895" s="90">
        <v>685</v>
      </c>
      <c r="L4895" s="90" t="s">
        <v>10512</v>
      </c>
    </row>
    <row r="4896" spans="1:12" hidden="1" outlineLevel="2" x14ac:dyDescent="0.25">
      <c r="A4896" s="90">
        <v>3</v>
      </c>
      <c r="B4896" s="26">
        <v>961009289001</v>
      </c>
      <c r="C4896" s="90">
        <v>20</v>
      </c>
      <c r="D4896" s="90">
        <v>197372</v>
      </c>
      <c r="E4896" s="94">
        <v>43525</v>
      </c>
      <c r="F4896" s="26">
        <v>197372290478</v>
      </c>
      <c r="G4896" s="90">
        <v>290478</v>
      </c>
      <c r="H4896" s="90">
        <v>1.68</v>
      </c>
      <c r="I4896" s="90">
        <v>1.68</v>
      </c>
      <c r="J4896" s="90" t="s">
        <v>10509</v>
      </c>
      <c r="K4896" s="90">
        <v>657</v>
      </c>
      <c r="L4896" s="90" t="s">
        <v>10512</v>
      </c>
    </row>
    <row r="4897" spans="1:12" hidden="1" outlineLevel="2" x14ac:dyDescent="0.25">
      <c r="A4897" s="90">
        <v>3</v>
      </c>
      <c r="B4897" s="26">
        <v>961009289001</v>
      </c>
      <c r="C4897" s="90">
        <v>20</v>
      </c>
      <c r="D4897" s="90">
        <v>197399</v>
      </c>
      <c r="E4897" s="94">
        <v>43525</v>
      </c>
      <c r="F4897" s="26">
        <v>197399290503</v>
      </c>
      <c r="G4897" s="90">
        <v>290503</v>
      </c>
      <c r="H4897" s="90">
        <v>1.68</v>
      </c>
      <c r="I4897" s="90">
        <v>1.68</v>
      </c>
      <c r="J4897" s="90" t="s">
        <v>10509</v>
      </c>
      <c r="K4897" s="90">
        <v>657</v>
      </c>
      <c r="L4897" s="90" t="s">
        <v>10512</v>
      </c>
    </row>
    <row r="4898" spans="1:12" hidden="1" outlineLevel="2" x14ac:dyDescent="0.25">
      <c r="A4898" s="90">
        <v>3</v>
      </c>
      <c r="B4898" s="26">
        <v>961009289001</v>
      </c>
      <c r="C4898" s="90">
        <v>20</v>
      </c>
      <c r="D4898" s="90">
        <v>199702</v>
      </c>
      <c r="E4898" s="94">
        <v>43556</v>
      </c>
      <c r="F4898" s="26">
        <v>199702292795</v>
      </c>
      <c r="G4898" s="90">
        <v>292795</v>
      </c>
      <c r="H4898" s="90">
        <v>1.68</v>
      </c>
      <c r="I4898" s="90">
        <v>1.68</v>
      </c>
      <c r="J4898" s="90" t="s">
        <v>10509</v>
      </c>
      <c r="K4898" s="90">
        <v>626</v>
      </c>
      <c r="L4898" s="90" t="s">
        <v>10512</v>
      </c>
    </row>
    <row r="4899" spans="1:12" hidden="1" outlineLevel="2" x14ac:dyDescent="0.25">
      <c r="A4899" s="90">
        <v>3</v>
      </c>
      <c r="B4899" s="26">
        <v>961056587</v>
      </c>
      <c r="C4899" s="90">
        <v>20</v>
      </c>
      <c r="D4899" s="90">
        <v>230102</v>
      </c>
      <c r="E4899" s="94">
        <v>43882</v>
      </c>
      <c r="F4899" s="26">
        <v>230102321897</v>
      </c>
      <c r="G4899" s="90">
        <v>321897</v>
      </c>
      <c r="H4899" s="90">
        <v>2</v>
      </c>
      <c r="I4899" s="90">
        <v>2</v>
      </c>
      <c r="J4899" s="90" t="s">
        <v>10509</v>
      </c>
      <c r="K4899" s="90">
        <v>291</v>
      </c>
      <c r="L4899" s="90" t="s">
        <v>10512</v>
      </c>
    </row>
    <row r="4900" spans="1:12" hidden="1" outlineLevel="2" x14ac:dyDescent="0.25">
      <c r="A4900" s="90">
        <v>3</v>
      </c>
      <c r="B4900" s="26">
        <v>961056587</v>
      </c>
      <c r="C4900" s="90">
        <v>20</v>
      </c>
      <c r="D4900" s="90">
        <v>233062</v>
      </c>
      <c r="E4900" s="94">
        <v>43913</v>
      </c>
      <c r="F4900" s="26">
        <v>233062324653</v>
      </c>
      <c r="G4900" s="90">
        <v>324653</v>
      </c>
      <c r="H4900" s="90">
        <v>1.68</v>
      </c>
      <c r="I4900" s="90">
        <v>1.68</v>
      </c>
      <c r="J4900" s="90" t="s">
        <v>10509</v>
      </c>
      <c r="K4900" s="90">
        <v>260</v>
      </c>
      <c r="L4900" s="90" t="s">
        <v>10512</v>
      </c>
    </row>
    <row r="4901" spans="1:12" hidden="1" outlineLevel="2" x14ac:dyDescent="0.25">
      <c r="A4901" s="90">
        <v>3</v>
      </c>
      <c r="B4901" s="26">
        <v>961332483</v>
      </c>
      <c r="C4901" s="90">
        <v>20</v>
      </c>
      <c r="D4901" s="90">
        <v>230187</v>
      </c>
      <c r="E4901" s="94">
        <v>43882</v>
      </c>
      <c r="F4901" s="26">
        <v>230187321975</v>
      </c>
      <c r="G4901" s="90">
        <v>321975</v>
      </c>
      <c r="H4901" s="90">
        <v>0.56000000000000005</v>
      </c>
      <c r="I4901" s="90">
        <v>0.56000000000000005</v>
      </c>
      <c r="J4901" s="90" t="s">
        <v>10509</v>
      </c>
      <c r="K4901" s="90">
        <v>291</v>
      </c>
      <c r="L4901" s="90" t="s">
        <v>10512</v>
      </c>
    </row>
    <row r="4902" spans="1:12" hidden="1" outlineLevel="2" x14ac:dyDescent="0.25">
      <c r="A4902" s="90">
        <v>3</v>
      </c>
      <c r="B4902" s="26">
        <v>961332483</v>
      </c>
      <c r="C4902" s="90">
        <v>20</v>
      </c>
      <c r="D4902" s="90">
        <v>236160</v>
      </c>
      <c r="E4902" s="94">
        <v>43942</v>
      </c>
      <c r="F4902" s="26">
        <v>236160327519</v>
      </c>
      <c r="G4902" s="90">
        <v>327519</v>
      </c>
      <c r="H4902" s="90">
        <v>2.93</v>
      </c>
      <c r="I4902" s="90">
        <v>2.93</v>
      </c>
      <c r="J4902" s="90" t="s">
        <v>10509</v>
      </c>
      <c r="K4902" s="90">
        <v>230</v>
      </c>
      <c r="L4902" s="90" t="s">
        <v>10512</v>
      </c>
    </row>
    <row r="4903" spans="1:12" hidden="1" outlineLevel="2" x14ac:dyDescent="0.25">
      <c r="A4903" s="90">
        <v>3</v>
      </c>
      <c r="B4903" s="26">
        <v>961332483</v>
      </c>
      <c r="C4903" s="90">
        <v>20</v>
      </c>
      <c r="D4903" s="90">
        <v>239152</v>
      </c>
      <c r="E4903" s="94">
        <v>43972</v>
      </c>
      <c r="F4903" s="26">
        <v>239152330309</v>
      </c>
      <c r="G4903" s="90">
        <v>330309</v>
      </c>
      <c r="H4903" s="90">
        <v>7.39</v>
      </c>
      <c r="I4903" s="90">
        <v>7.39</v>
      </c>
      <c r="J4903" s="90" t="s">
        <v>10509</v>
      </c>
      <c r="K4903" s="90">
        <v>199</v>
      </c>
      <c r="L4903" s="90" t="s">
        <v>10512</v>
      </c>
    </row>
    <row r="4904" spans="1:12" hidden="1" outlineLevel="2" x14ac:dyDescent="0.25">
      <c r="A4904" s="90">
        <v>3</v>
      </c>
      <c r="B4904" s="26">
        <v>961941366</v>
      </c>
      <c r="C4904" s="90">
        <v>20</v>
      </c>
      <c r="D4904" s="90">
        <v>174560</v>
      </c>
      <c r="E4904" s="94">
        <v>43214</v>
      </c>
      <c r="F4904" s="26">
        <v>174560267741</v>
      </c>
      <c r="G4904" s="90">
        <v>267741</v>
      </c>
      <c r="H4904" s="90">
        <v>0.08</v>
      </c>
      <c r="I4904" s="90">
        <v>0.08</v>
      </c>
      <c r="J4904" s="90" t="s">
        <v>10509</v>
      </c>
      <c r="K4904" s="90">
        <v>961</v>
      </c>
      <c r="L4904" s="90" t="s">
        <v>10512</v>
      </c>
    </row>
    <row r="4905" spans="1:12" hidden="1" outlineLevel="2" x14ac:dyDescent="0.25">
      <c r="A4905" s="90">
        <v>3</v>
      </c>
      <c r="B4905" s="26">
        <v>961941366</v>
      </c>
      <c r="C4905" s="90">
        <v>20</v>
      </c>
      <c r="D4905" s="90">
        <v>184755</v>
      </c>
      <c r="E4905" s="94">
        <v>43364</v>
      </c>
      <c r="F4905" s="26">
        <v>184755277916</v>
      </c>
      <c r="G4905" s="90">
        <v>277916</v>
      </c>
      <c r="H4905" s="90">
        <v>1.68</v>
      </c>
      <c r="I4905" s="90">
        <v>1.68</v>
      </c>
      <c r="J4905" s="90" t="s">
        <v>10509</v>
      </c>
      <c r="K4905" s="90">
        <v>808</v>
      </c>
      <c r="L4905" s="90" t="s">
        <v>10512</v>
      </c>
    </row>
    <row r="4906" spans="1:12" hidden="1" outlineLevel="2" x14ac:dyDescent="0.25">
      <c r="A4906" s="90">
        <v>3</v>
      </c>
      <c r="B4906" s="26">
        <v>962234290</v>
      </c>
      <c r="C4906" s="90">
        <v>20</v>
      </c>
      <c r="D4906" s="90">
        <v>233286</v>
      </c>
      <c r="E4906" s="94">
        <v>43913</v>
      </c>
      <c r="F4906" s="26">
        <v>233286324848</v>
      </c>
      <c r="G4906" s="90">
        <v>324848</v>
      </c>
      <c r="H4906" s="90">
        <v>0.06</v>
      </c>
      <c r="I4906" s="90">
        <v>0.06</v>
      </c>
      <c r="J4906" s="90" t="s">
        <v>10509</v>
      </c>
      <c r="K4906" s="90">
        <v>260</v>
      </c>
      <c r="L4906" s="90" t="s">
        <v>10512</v>
      </c>
    </row>
    <row r="4907" spans="1:12" hidden="1" outlineLevel="2" x14ac:dyDescent="0.25">
      <c r="A4907" s="90">
        <v>3</v>
      </c>
      <c r="B4907" s="26">
        <v>962338281</v>
      </c>
      <c r="C4907" s="90">
        <v>20</v>
      </c>
      <c r="D4907" s="90">
        <v>235299</v>
      </c>
      <c r="E4907" s="94">
        <v>43942</v>
      </c>
      <c r="F4907" s="26">
        <v>235299326778</v>
      </c>
      <c r="G4907" s="90">
        <v>326778</v>
      </c>
      <c r="H4907" s="90">
        <v>1.68</v>
      </c>
      <c r="I4907" s="90">
        <v>1.68</v>
      </c>
      <c r="J4907" s="90" t="s">
        <v>10509</v>
      </c>
      <c r="K4907" s="90">
        <v>230</v>
      </c>
      <c r="L4907" s="90" t="s">
        <v>10512</v>
      </c>
    </row>
    <row r="4908" spans="1:12" hidden="1" outlineLevel="2" x14ac:dyDescent="0.25">
      <c r="A4908" s="90">
        <v>3</v>
      </c>
      <c r="B4908" s="26">
        <v>962388237</v>
      </c>
      <c r="C4908" s="90">
        <v>20</v>
      </c>
      <c r="D4908" s="90">
        <v>227028</v>
      </c>
      <c r="E4908" s="94">
        <v>43851</v>
      </c>
      <c r="F4908" s="26">
        <v>227028319054</v>
      </c>
      <c r="G4908" s="90">
        <v>319054</v>
      </c>
      <c r="H4908" s="90">
        <v>1.68</v>
      </c>
      <c r="I4908" s="90">
        <v>1.68</v>
      </c>
      <c r="J4908" s="90" t="s">
        <v>10509</v>
      </c>
      <c r="K4908" s="90">
        <v>320</v>
      </c>
      <c r="L4908" s="90" t="s">
        <v>10512</v>
      </c>
    </row>
    <row r="4909" spans="1:12" hidden="1" outlineLevel="2" x14ac:dyDescent="0.25">
      <c r="A4909" s="90">
        <v>3</v>
      </c>
      <c r="B4909" s="26">
        <v>962445037</v>
      </c>
      <c r="C4909" s="90">
        <v>20</v>
      </c>
      <c r="D4909" s="90">
        <v>235132</v>
      </c>
      <c r="E4909" s="94">
        <v>43942</v>
      </c>
      <c r="F4909" s="26">
        <v>235132326612</v>
      </c>
      <c r="G4909" s="90">
        <v>326612</v>
      </c>
      <c r="H4909" s="90">
        <v>1.68</v>
      </c>
      <c r="I4909" s="90">
        <v>1.68</v>
      </c>
      <c r="J4909" s="90" t="s">
        <v>10509</v>
      </c>
      <c r="K4909" s="90">
        <v>230</v>
      </c>
      <c r="L4909" s="90" t="s">
        <v>10512</v>
      </c>
    </row>
    <row r="4910" spans="1:12" hidden="1" outlineLevel="2" x14ac:dyDescent="0.25">
      <c r="A4910" s="90">
        <v>3</v>
      </c>
      <c r="B4910" s="26">
        <v>962445037</v>
      </c>
      <c r="C4910" s="90">
        <v>20</v>
      </c>
      <c r="D4910" s="90">
        <v>238099</v>
      </c>
      <c r="E4910" s="94">
        <v>43972</v>
      </c>
      <c r="F4910" s="26">
        <v>238099329377</v>
      </c>
      <c r="G4910" s="90">
        <v>329377</v>
      </c>
      <c r="H4910" s="90">
        <v>1.94</v>
      </c>
      <c r="I4910" s="90">
        <v>1.94</v>
      </c>
      <c r="J4910" s="90" t="s">
        <v>10509</v>
      </c>
      <c r="K4910" s="90">
        <v>199</v>
      </c>
      <c r="L4910" s="90" t="s">
        <v>10512</v>
      </c>
    </row>
    <row r="4911" spans="1:12" hidden="1" outlineLevel="2" x14ac:dyDescent="0.25">
      <c r="A4911" s="90">
        <v>3</v>
      </c>
      <c r="B4911" s="26">
        <v>962532164</v>
      </c>
      <c r="C4911" s="90">
        <v>20</v>
      </c>
      <c r="D4911" s="90">
        <v>209388</v>
      </c>
      <c r="E4911" s="94">
        <v>43669</v>
      </c>
      <c r="F4911" s="26">
        <v>209388302354</v>
      </c>
      <c r="G4911" s="90">
        <v>302354</v>
      </c>
      <c r="H4911" s="90">
        <v>23.79</v>
      </c>
      <c r="I4911" s="90">
        <v>23.79</v>
      </c>
      <c r="J4911" s="90" t="s">
        <v>10509</v>
      </c>
      <c r="K4911" s="90">
        <v>504</v>
      </c>
      <c r="L4911" s="90" t="s">
        <v>10512</v>
      </c>
    </row>
    <row r="4912" spans="1:12" hidden="1" outlineLevel="2" x14ac:dyDescent="0.25">
      <c r="A4912" s="90">
        <v>3</v>
      </c>
      <c r="B4912" s="26">
        <v>962532164</v>
      </c>
      <c r="C4912" s="90">
        <v>20</v>
      </c>
      <c r="D4912" s="90">
        <v>212130</v>
      </c>
      <c r="E4912" s="94">
        <v>43699</v>
      </c>
      <c r="F4912" s="26">
        <v>212130304987</v>
      </c>
      <c r="G4912" s="90">
        <v>304987</v>
      </c>
      <c r="H4912" s="90">
        <v>19.14</v>
      </c>
      <c r="I4912" s="90">
        <v>19.14</v>
      </c>
      <c r="J4912" s="90" t="s">
        <v>10509</v>
      </c>
      <c r="K4912" s="90">
        <v>473</v>
      </c>
      <c r="L4912" s="90" t="s">
        <v>10512</v>
      </c>
    </row>
    <row r="4913" spans="1:12" hidden="1" outlineLevel="2" x14ac:dyDescent="0.25">
      <c r="A4913" s="90">
        <v>3</v>
      </c>
      <c r="B4913" s="26">
        <v>962532164</v>
      </c>
      <c r="C4913" s="90">
        <v>20</v>
      </c>
      <c r="D4913" s="90">
        <v>215021</v>
      </c>
      <c r="E4913" s="94">
        <v>43731</v>
      </c>
      <c r="F4913" s="26">
        <v>215021307737</v>
      </c>
      <c r="G4913" s="90">
        <v>307737</v>
      </c>
      <c r="H4913" s="90">
        <v>7.4</v>
      </c>
      <c r="I4913" s="90">
        <v>7.4</v>
      </c>
      <c r="J4913" s="90" t="s">
        <v>10509</v>
      </c>
      <c r="K4913" s="90">
        <v>443</v>
      </c>
      <c r="L4913" s="90" t="s">
        <v>10512</v>
      </c>
    </row>
    <row r="4914" spans="1:12" hidden="1" outlineLevel="2" x14ac:dyDescent="0.25">
      <c r="A4914" s="90">
        <v>3</v>
      </c>
      <c r="B4914" s="26">
        <v>962781209</v>
      </c>
      <c r="C4914" s="90">
        <v>20</v>
      </c>
      <c r="D4914" s="90">
        <v>220769</v>
      </c>
      <c r="E4914" s="94">
        <v>43790</v>
      </c>
      <c r="F4914" s="26">
        <v>220769313201</v>
      </c>
      <c r="G4914" s="90">
        <v>313201</v>
      </c>
      <c r="H4914" s="90">
        <v>1.68</v>
      </c>
      <c r="I4914" s="90">
        <v>1.68</v>
      </c>
      <c r="J4914" s="90" t="s">
        <v>10509</v>
      </c>
      <c r="K4914" s="90">
        <v>382</v>
      </c>
      <c r="L4914" s="90" t="s">
        <v>10512</v>
      </c>
    </row>
    <row r="4915" spans="1:12" hidden="1" outlineLevel="2" x14ac:dyDescent="0.25">
      <c r="A4915" s="90">
        <v>3</v>
      </c>
      <c r="B4915" s="26">
        <v>963279724</v>
      </c>
      <c r="C4915" s="90">
        <v>20</v>
      </c>
      <c r="D4915" s="90">
        <v>226829</v>
      </c>
      <c r="E4915" s="94">
        <v>43851</v>
      </c>
      <c r="F4915" s="26">
        <v>226829318903</v>
      </c>
      <c r="G4915" s="90">
        <v>318903</v>
      </c>
      <c r="H4915" s="90">
        <v>1.68</v>
      </c>
      <c r="I4915" s="90">
        <v>1.68</v>
      </c>
      <c r="J4915" s="90" t="s">
        <v>10509</v>
      </c>
      <c r="K4915" s="90">
        <v>320</v>
      </c>
      <c r="L4915" s="90" t="s">
        <v>10512</v>
      </c>
    </row>
    <row r="4916" spans="1:12" hidden="1" outlineLevel="2" x14ac:dyDescent="0.25">
      <c r="A4916" s="90">
        <v>3</v>
      </c>
      <c r="B4916" s="26">
        <v>990017514001</v>
      </c>
      <c r="C4916" s="90">
        <v>20</v>
      </c>
      <c r="D4916" s="90">
        <v>212857</v>
      </c>
      <c r="E4916" s="94">
        <v>43710</v>
      </c>
      <c r="F4916" s="26">
        <v>212857305613</v>
      </c>
      <c r="G4916" s="90">
        <v>305613</v>
      </c>
      <c r="H4916" s="90">
        <v>15.3</v>
      </c>
      <c r="I4916" s="90">
        <v>15.3</v>
      </c>
      <c r="J4916" s="90" t="s">
        <v>10509</v>
      </c>
      <c r="K4916" s="90">
        <v>473</v>
      </c>
      <c r="L4916" s="90" t="s">
        <v>10512</v>
      </c>
    </row>
    <row r="4917" spans="1:12" hidden="1" outlineLevel="2" x14ac:dyDescent="0.25">
      <c r="A4917" s="90">
        <v>3</v>
      </c>
      <c r="B4917" s="26">
        <v>991107622001</v>
      </c>
      <c r="C4917" s="90">
        <v>20</v>
      </c>
      <c r="D4917" s="90">
        <v>190420</v>
      </c>
      <c r="E4917" s="94">
        <v>43437</v>
      </c>
      <c r="F4917" s="26">
        <v>190420283559</v>
      </c>
      <c r="G4917" s="90">
        <v>283559</v>
      </c>
      <c r="H4917" s="90">
        <v>85.09</v>
      </c>
      <c r="I4917" s="90">
        <v>85.09</v>
      </c>
      <c r="J4917" s="90" t="s">
        <v>10509</v>
      </c>
      <c r="K4917" s="90">
        <v>747</v>
      </c>
      <c r="L4917" s="90" t="s">
        <v>10512</v>
      </c>
    </row>
    <row r="4918" spans="1:12" hidden="1" outlineLevel="2" x14ac:dyDescent="0.25">
      <c r="A4918" s="90">
        <v>3</v>
      </c>
      <c r="B4918" s="26">
        <v>991107622001</v>
      </c>
      <c r="C4918" s="90">
        <v>20</v>
      </c>
      <c r="D4918" s="90">
        <v>192691</v>
      </c>
      <c r="E4918" s="94">
        <v>43467</v>
      </c>
      <c r="F4918" s="26">
        <v>192691285818</v>
      </c>
      <c r="G4918" s="90">
        <v>285818</v>
      </c>
      <c r="H4918" s="90">
        <v>77.52</v>
      </c>
      <c r="I4918" s="90">
        <v>77.52</v>
      </c>
      <c r="J4918" s="90" t="s">
        <v>10509</v>
      </c>
      <c r="K4918" s="90">
        <v>716</v>
      </c>
      <c r="L4918" s="90" t="s">
        <v>10512</v>
      </c>
    </row>
    <row r="4919" spans="1:12" hidden="1" outlineLevel="2" x14ac:dyDescent="0.25">
      <c r="A4919" s="90">
        <v>3</v>
      </c>
      <c r="B4919" s="26">
        <v>991280618001</v>
      </c>
      <c r="C4919" s="90">
        <v>20</v>
      </c>
      <c r="D4919" s="90">
        <v>233831</v>
      </c>
      <c r="E4919" s="94">
        <v>43922</v>
      </c>
      <c r="F4919" s="26">
        <v>233831325341</v>
      </c>
      <c r="G4919" s="90">
        <v>325341</v>
      </c>
      <c r="H4919" s="90">
        <v>6.08</v>
      </c>
      <c r="I4919" s="90">
        <v>0.1</v>
      </c>
      <c r="J4919" s="90" t="s">
        <v>10509</v>
      </c>
      <c r="K4919" s="90">
        <v>260</v>
      </c>
      <c r="L4919" s="90" t="s">
        <v>10512</v>
      </c>
    </row>
    <row r="4920" spans="1:12" hidden="1" outlineLevel="2" x14ac:dyDescent="0.25">
      <c r="A4920" s="90">
        <v>3</v>
      </c>
      <c r="B4920" s="26">
        <v>991280618001</v>
      </c>
      <c r="C4920" s="90">
        <v>20</v>
      </c>
      <c r="D4920" s="90">
        <v>233832</v>
      </c>
      <c r="E4920" s="94">
        <v>43922</v>
      </c>
      <c r="F4920" s="26">
        <v>233832325342</v>
      </c>
      <c r="G4920" s="90">
        <v>325342</v>
      </c>
      <c r="H4920" s="90">
        <v>0.36</v>
      </c>
      <c r="I4920" s="90">
        <v>0.01</v>
      </c>
      <c r="J4920" s="90" t="s">
        <v>10509</v>
      </c>
      <c r="K4920" s="90">
        <v>260</v>
      </c>
      <c r="L4920" s="90" t="s">
        <v>10512</v>
      </c>
    </row>
    <row r="4921" spans="1:12" hidden="1" outlineLevel="2" x14ac:dyDescent="0.25">
      <c r="A4921" s="90">
        <v>3</v>
      </c>
      <c r="B4921" s="26">
        <v>991386947001</v>
      </c>
      <c r="C4921" s="90">
        <v>20</v>
      </c>
      <c r="D4921" s="90">
        <v>190050</v>
      </c>
      <c r="E4921" s="94">
        <v>43437</v>
      </c>
      <c r="F4921" s="26">
        <v>190050283193</v>
      </c>
      <c r="G4921" s="90">
        <v>283193</v>
      </c>
      <c r="H4921" s="90">
        <v>15.3</v>
      </c>
      <c r="I4921" s="90">
        <v>15.3</v>
      </c>
      <c r="J4921" s="90" t="s">
        <v>10509</v>
      </c>
      <c r="K4921" s="90">
        <v>747</v>
      </c>
      <c r="L4921" s="90" t="s">
        <v>10512</v>
      </c>
    </row>
    <row r="4922" spans="1:12" hidden="1" outlineLevel="2" x14ac:dyDescent="0.25">
      <c r="A4922" s="90">
        <v>3</v>
      </c>
      <c r="B4922" s="26">
        <v>991386947001</v>
      </c>
      <c r="C4922" s="90">
        <v>20</v>
      </c>
      <c r="D4922" s="90">
        <v>192333</v>
      </c>
      <c r="E4922" s="94">
        <v>43467</v>
      </c>
      <c r="F4922" s="26">
        <v>192333285464</v>
      </c>
      <c r="G4922" s="90">
        <v>285464</v>
      </c>
      <c r="H4922" s="90">
        <v>15.3</v>
      </c>
      <c r="I4922" s="90">
        <v>15.3</v>
      </c>
      <c r="J4922" s="90" t="s">
        <v>10509</v>
      </c>
      <c r="K4922" s="90">
        <v>716</v>
      </c>
      <c r="L4922" s="90" t="s">
        <v>10512</v>
      </c>
    </row>
    <row r="4923" spans="1:12" hidden="1" outlineLevel="2" x14ac:dyDescent="0.25">
      <c r="A4923" s="90">
        <v>3</v>
      </c>
      <c r="B4923" s="26">
        <v>991415106001</v>
      </c>
      <c r="C4923" s="90">
        <v>20</v>
      </c>
      <c r="D4923" s="90">
        <v>224478</v>
      </c>
      <c r="E4923" s="94">
        <v>43833</v>
      </c>
      <c r="F4923" s="26">
        <v>224478316635</v>
      </c>
      <c r="G4923" s="90">
        <v>316635</v>
      </c>
      <c r="H4923" s="90">
        <v>91.81</v>
      </c>
      <c r="I4923" s="90">
        <v>83.49</v>
      </c>
      <c r="J4923" s="90" t="s">
        <v>10509</v>
      </c>
      <c r="K4923" s="90">
        <v>351</v>
      </c>
      <c r="L4923" s="90" t="s">
        <v>10512</v>
      </c>
    </row>
    <row r="4924" spans="1:12" hidden="1" outlineLevel="2" x14ac:dyDescent="0.25">
      <c r="A4924" s="90">
        <v>3</v>
      </c>
      <c r="B4924" s="26">
        <v>940767700</v>
      </c>
      <c r="C4924" s="90">
        <v>20</v>
      </c>
      <c r="D4924" s="90">
        <v>178146</v>
      </c>
      <c r="E4924" s="94">
        <v>43273</v>
      </c>
      <c r="F4924" s="26">
        <v>178146271320</v>
      </c>
      <c r="G4924" s="90">
        <v>271320</v>
      </c>
      <c r="H4924" s="90">
        <v>2.68</v>
      </c>
      <c r="I4924" s="90">
        <v>2.68</v>
      </c>
      <c r="J4924" s="90" t="s">
        <v>10509</v>
      </c>
      <c r="K4924" s="90">
        <v>900</v>
      </c>
      <c r="L4924" s="90" t="s">
        <v>10512</v>
      </c>
    </row>
    <row r="4925" spans="1:12" hidden="1" outlineLevel="2" x14ac:dyDescent="0.25">
      <c r="A4925" s="90">
        <v>3</v>
      </c>
      <c r="B4925" s="26">
        <v>952590099</v>
      </c>
      <c r="C4925" s="90">
        <v>20</v>
      </c>
      <c r="D4925" s="90">
        <v>218694</v>
      </c>
      <c r="E4925" s="94">
        <v>43759</v>
      </c>
      <c r="F4925" s="26">
        <v>218694311172</v>
      </c>
      <c r="G4925" s="90">
        <v>311172</v>
      </c>
      <c r="H4925" s="90">
        <v>0.27</v>
      </c>
      <c r="I4925" s="90">
        <v>0.27</v>
      </c>
      <c r="J4925" s="90" t="s">
        <v>10509</v>
      </c>
      <c r="K4925" s="90">
        <v>412</v>
      </c>
      <c r="L4925" s="90" t="s">
        <v>10512</v>
      </c>
    </row>
    <row r="4926" spans="1:12" hidden="1" outlineLevel="2" x14ac:dyDescent="0.25">
      <c r="A4926" s="90">
        <v>3</v>
      </c>
      <c r="B4926" s="26">
        <v>953022696</v>
      </c>
      <c r="C4926" s="90">
        <v>20</v>
      </c>
      <c r="D4926" s="90">
        <v>194150</v>
      </c>
      <c r="E4926" s="94">
        <v>43487</v>
      </c>
      <c r="F4926" s="26">
        <v>194150287274</v>
      </c>
      <c r="G4926" s="90">
        <v>287274</v>
      </c>
      <c r="H4926" s="90">
        <v>8.44</v>
      </c>
      <c r="I4926" s="90">
        <v>8.44</v>
      </c>
      <c r="J4926" s="90" t="s">
        <v>10509</v>
      </c>
      <c r="K4926" s="90">
        <v>685</v>
      </c>
      <c r="L4926" s="90" t="s">
        <v>10512</v>
      </c>
    </row>
    <row r="4927" spans="1:12" hidden="1" outlineLevel="2" x14ac:dyDescent="0.25">
      <c r="A4927" s="90">
        <v>3</v>
      </c>
      <c r="B4927" s="26">
        <v>953022696</v>
      </c>
      <c r="C4927" s="90">
        <v>20</v>
      </c>
      <c r="D4927" s="90">
        <v>196441</v>
      </c>
      <c r="E4927" s="94">
        <v>43518</v>
      </c>
      <c r="F4927" s="26">
        <v>196441289554</v>
      </c>
      <c r="G4927" s="90">
        <v>289554</v>
      </c>
      <c r="H4927" s="90">
        <v>1.68</v>
      </c>
      <c r="I4927" s="90">
        <v>1.68</v>
      </c>
      <c r="J4927" s="90" t="s">
        <v>10509</v>
      </c>
      <c r="K4927" s="90">
        <v>657</v>
      </c>
      <c r="L4927" s="90" t="s">
        <v>10512</v>
      </c>
    </row>
    <row r="4928" spans="1:12" hidden="1" outlineLevel="2" x14ac:dyDescent="0.25">
      <c r="A4928" s="90">
        <v>3</v>
      </c>
      <c r="B4928" s="26">
        <v>953153244</v>
      </c>
      <c r="C4928" s="90">
        <v>20</v>
      </c>
      <c r="D4928" s="90">
        <v>236014</v>
      </c>
      <c r="E4928" s="94">
        <v>43942</v>
      </c>
      <c r="F4928" s="26">
        <v>236014327391</v>
      </c>
      <c r="G4928" s="90">
        <v>327391</v>
      </c>
      <c r="H4928" s="90">
        <v>9.77</v>
      </c>
      <c r="I4928" s="90">
        <v>9.77</v>
      </c>
      <c r="J4928" s="90" t="s">
        <v>10509</v>
      </c>
      <c r="K4928" s="90">
        <v>230</v>
      </c>
      <c r="L4928" s="90" t="s">
        <v>10512</v>
      </c>
    </row>
    <row r="4929" spans="1:12" hidden="1" outlineLevel="2" x14ac:dyDescent="0.25">
      <c r="A4929" s="90">
        <v>3</v>
      </c>
      <c r="B4929" s="26">
        <v>953394681</v>
      </c>
      <c r="C4929" s="90">
        <v>20</v>
      </c>
      <c r="D4929" s="90">
        <v>236285</v>
      </c>
      <c r="E4929" s="94">
        <v>43942</v>
      </c>
      <c r="F4929" s="26">
        <v>236285327629</v>
      </c>
      <c r="G4929" s="90">
        <v>327629</v>
      </c>
      <c r="H4929" s="90">
        <v>1.28</v>
      </c>
      <c r="I4929" s="90">
        <v>1.28</v>
      </c>
      <c r="J4929" s="90" t="s">
        <v>10509</v>
      </c>
      <c r="K4929" s="90">
        <v>230</v>
      </c>
      <c r="L4929" s="90" t="s">
        <v>10512</v>
      </c>
    </row>
    <row r="4930" spans="1:12" hidden="1" outlineLevel="2" x14ac:dyDescent="0.25">
      <c r="A4930" s="90">
        <v>3</v>
      </c>
      <c r="B4930" s="26">
        <v>953699717</v>
      </c>
      <c r="C4930" s="90">
        <v>20</v>
      </c>
      <c r="D4930" s="90">
        <v>217739</v>
      </c>
      <c r="E4930" s="94">
        <v>43759</v>
      </c>
      <c r="F4930" s="26">
        <v>217739310322</v>
      </c>
      <c r="G4930" s="90">
        <v>310322</v>
      </c>
      <c r="H4930" s="90">
        <v>2.21</v>
      </c>
      <c r="I4930" s="90">
        <v>2.21</v>
      </c>
      <c r="J4930" s="90" t="s">
        <v>10509</v>
      </c>
      <c r="K4930" s="90">
        <v>412</v>
      </c>
      <c r="L4930" s="90" t="s">
        <v>10512</v>
      </c>
    </row>
    <row r="4931" spans="1:12" hidden="1" outlineLevel="2" x14ac:dyDescent="0.25">
      <c r="A4931" s="90">
        <v>3</v>
      </c>
      <c r="B4931" s="26">
        <v>953699717</v>
      </c>
      <c r="C4931" s="90">
        <v>20</v>
      </c>
      <c r="D4931" s="90">
        <v>220640</v>
      </c>
      <c r="E4931" s="94">
        <v>43790</v>
      </c>
      <c r="F4931" s="26">
        <v>220640313072</v>
      </c>
      <c r="G4931" s="90">
        <v>313072</v>
      </c>
      <c r="H4931" s="90">
        <v>2.37</v>
      </c>
      <c r="I4931" s="90">
        <v>2.37</v>
      </c>
      <c r="J4931" s="90" t="s">
        <v>10509</v>
      </c>
      <c r="K4931" s="90">
        <v>382</v>
      </c>
      <c r="L4931" s="90" t="s">
        <v>10512</v>
      </c>
    </row>
    <row r="4932" spans="1:12" hidden="1" outlineLevel="2" x14ac:dyDescent="0.25">
      <c r="A4932" s="90">
        <v>3</v>
      </c>
      <c r="B4932" s="26">
        <v>953936739</v>
      </c>
      <c r="C4932" s="90">
        <v>20</v>
      </c>
      <c r="D4932" s="90">
        <v>237285</v>
      </c>
      <c r="E4932" s="94">
        <v>43972</v>
      </c>
      <c r="F4932" s="26">
        <v>237285328564</v>
      </c>
      <c r="G4932" s="90">
        <v>328564</v>
      </c>
      <c r="H4932" s="90">
        <v>3.01</v>
      </c>
      <c r="I4932" s="90">
        <v>3.01</v>
      </c>
      <c r="J4932" s="90" t="s">
        <v>10509</v>
      </c>
      <c r="K4932" s="90">
        <v>199</v>
      </c>
      <c r="L4932" s="90" t="s">
        <v>10512</v>
      </c>
    </row>
    <row r="4933" spans="1:12" hidden="1" outlineLevel="2" x14ac:dyDescent="0.25">
      <c r="A4933" s="90">
        <v>3</v>
      </c>
      <c r="B4933" s="26">
        <v>954034195</v>
      </c>
      <c r="C4933" s="90">
        <v>20</v>
      </c>
      <c r="D4933" s="90">
        <v>189480</v>
      </c>
      <c r="E4933" s="94">
        <v>43426</v>
      </c>
      <c r="F4933" s="26">
        <v>189480282626</v>
      </c>
      <c r="G4933" s="90">
        <v>282626</v>
      </c>
      <c r="H4933" s="90">
        <v>18.93</v>
      </c>
      <c r="I4933" s="90">
        <v>18.93</v>
      </c>
      <c r="J4933" s="90" t="s">
        <v>10509</v>
      </c>
      <c r="K4933" s="90">
        <v>747</v>
      </c>
      <c r="L4933" s="90" t="s">
        <v>10512</v>
      </c>
    </row>
    <row r="4934" spans="1:12" hidden="1" outlineLevel="2" x14ac:dyDescent="0.25">
      <c r="A4934" s="90">
        <v>3</v>
      </c>
      <c r="B4934" s="26">
        <v>954174801</v>
      </c>
      <c r="C4934" s="90">
        <v>20</v>
      </c>
      <c r="D4934" s="90">
        <v>180671</v>
      </c>
      <c r="E4934" s="94">
        <v>43305</v>
      </c>
      <c r="F4934" s="26">
        <v>180671273841</v>
      </c>
      <c r="G4934" s="90">
        <v>273841</v>
      </c>
      <c r="H4934" s="90">
        <v>17.079999999999998</v>
      </c>
      <c r="I4934" s="90">
        <v>17.079999999999998</v>
      </c>
      <c r="J4934" s="90" t="s">
        <v>10509</v>
      </c>
      <c r="K4934" s="90">
        <v>869</v>
      </c>
      <c r="L4934" s="90" t="s">
        <v>10512</v>
      </c>
    </row>
    <row r="4935" spans="1:12" hidden="1" outlineLevel="2" x14ac:dyDescent="0.25">
      <c r="A4935" s="90">
        <v>3</v>
      </c>
      <c r="B4935" s="26">
        <v>954280517</v>
      </c>
      <c r="C4935" s="90">
        <v>20</v>
      </c>
      <c r="D4935" s="90">
        <v>209536</v>
      </c>
      <c r="E4935" s="94">
        <v>43669</v>
      </c>
      <c r="F4935" s="26">
        <v>209536302498</v>
      </c>
      <c r="G4935" s="90">
        <v>302498</v>
      </c>
      <c r="H4935" s="90">
        <v>3.28</v>
      </c>
      <c r="I4935" s="90">
        <v>3.28</v>
      </c>
      <c r="J4935" s="90" t="s">
        <v>10509</v>
      </c>
      <c r="K4935" s="90">
        <v>504</v>
      </c>
      <c r="L4935" s="90" t="s">
        <v>10512</v>
      </c>
    </row>
    <row r="4936" spans="1:12" hidden="1" outlineLevel="2" x14ac:dyDescent="0.25">
      <c r="A4936" s="90">
        <v>3</v>
      </c>
      <c r="B4936" s="26">
        <v>954280517</v>
      </c>
      <c r="C4936" s="90">
        <v>20</v>
      </c>
      <c r="D4936" s="90">
        <v>212302</v>
      </c>
      <c r="E4936" s="94">
        <v>43699</v>
      </c>
      <c r="F4936" s="26">
        <v>212302305155</v>
      </c>
      <c r="G4936" s="90">
        <v>305155</v>
      </c>
      <c r="H4936" s="90">
        <v>17.79</v>
      </c>
      <c r="I4936" s="90">
        <v>17.79</v>
      </c>
      <c r="J4936" s="90" t="s">
        <v>10509</v>
      </c>
      <c r="K4936" s="90">
        <v>473</v>
      </c>
      <c r="L4936" s="90" t="s">
        <v>10512</v>
      </c>
    </row>
    <row r="4937" spans="1:12" hidden="1" outlineLevel="2" x14ac:dyDescent="0.25">
      <c r="A4937" s="90">
        <v>3</v>
      </c>
      <c r="B4937" s="26">
        <v>954562542</v>
      </c>
      <c r="C4937" s="90">
        <v>20</v>
      </c>
      <c r="D4937" s="90">
        <v>192289</v>
      </c>
      <c r="E4937" s="94">
        <v>43455</v>
      </c>
      <c r="F4937" s="26">
        <v>192289285421</v>
      </c>
      <c r="G4937" s="90">
        <v>285421</v>
      </c>
      <c r="H4937" s="90">
        <v>0.59</v>
      </c>
      <c r="I4937" s="90">
        <v>0.59</v>
      </c>
      <c r="J4937" s="90" t="s">
        <v>10509</v>
      </c>
      <c r="K4937" s="90">
        <v>716</v>
      </c>
      <c r="L4937" s="90" t="s">
        <v>10512</v>
      </c>
    </row>
    <row r="4938" spans="1:12" hidden="1" outlineLevel="2" x14ac:dyDescent="0.25">
      <c r="A4938" s="90">
        <v>3</v>
      </c>
      <c r="B4938" s="26">
        <v>954562542</v>
      </c>
      <c r="C4938" s="90">
        <v>20</v>
      </c>
      <c r="D4938" s="90">
        <v>196832</v>
      </c>
      <c r="E4938" s="94">
        <v>43518</v>
      </c>
      <c r="F4938" s="26">
        <v>196832289943</v>
      </c>
      <c r="G4938" s="90">
        <v>289943</v>
      </c>
      <c r="H4938" s="90">
        <v>0.96</v>
      </c>
      <c r="I4938" s="90">
        <v>0.96</v>
      </c>
      <c r="J4938" s="90" t="s">
        <v>10509</v>
      </c>
      <c r="K4938" s="90">
        <v>657</v>
      </c>
      <c r="L4938" s="90" t="s">
        <v>10512</v>
      </c>
    </row>
    <row r="4939" spans="1:12" hidden="1" outlineLevel="2" x14ac:dyDescent="0.25">
      <c r="A4939" s="90">
        <v>3</v>
      </c>
      <c r="B4939" s="26">
        <v>954619326</v>
      </c>
      <c r="C4939" s="90">
        <v>20</v>
      </c>
      <c r="D4939" s="90">
        <v>195812</v>
      </c>
      <c r="E4939" s="94">
        <v>43518</v>
      </c>
      <c r="F4939" s="26">
        <v>195812288925</v>
      </c>
      <c r="G4939" s="90">
        <v>288925</v>
      </c>
      <c r="H4939" s="90">
        <v>38.19</v>
      </c>
      <c r="I4939" s="90">
        <v>38.19</v>
      </c>
      <c r="J4939" s="90" t="s">
        <v>10509</v>
      </c>
      <c r="K4939" s="90">
        <v>657</v>
      </c>
      <c r="L4939" s="90" t="s">
        <v>10512</v>
      </c>
    </row>
    <row r="4940" spans="1:12" hidden="1" outlineLevel="2" x14ac:dyDescent="0.25">
      <c r="A4940" s="90">
        <v>3</v>
      </c>
      <c r="B4940" s="26">
        <v>954812962</v>
      </c>
      <c r="C4940" s="90">
        <v>20</v>
      </c>
      <c r="D4940" s="90">
        <v>236107</v>
      </c>
      <c r="E4940" s="94">
        <v>43942</v>
      </c>
      <c r="F4940" s="26">
        <v>236107327475</v>
      </c>
      <c r="G4940" s="90">
        <v>327475</v>
      </c>
      <c r="H4940" s="90">
        <v>4.97</v>
      </c>
      <c r="I4940" s="90">
        <v>4.97</v>
      </c>
      <c r="J4940" s="90" t="s">
        <v>10509</v>
      </c>
      <c r="K4940" s="90">
        <v>230</v>
      </c>
      <c r="L4940" s="90" t="s">
        <v>10512</v>
      </c>
    </row>
    <row r="4941" spans="1:12" hidden="1" outlineLevel="2" x14ac:dyDescent="0.25">
      <c r="A4941" s="90">
        <v>3</v>
      </c>
      <c r="B4941" s="26">
        <v>955629290</v>
      </c>
      <c r="C4941" s="90">
        <v>20</v>
      </c>
      <c r="D4941" s="90">
        <v>238463</v>
      </c>
      <c r="E4941" s="94">
        <v>43972</v>
      </c>
      <c r="F4941" s="26">
        <v>238463329737</v>
      </c>
      <c r="G4941" s="90">
        <v>329737</v>
      </c>
      <c r="H4941" s="90">
        <v>1.68</v>
      </c>
      <c r="I4941" s="90">
        <v>1.68</v>
      </c>
      <c r="J4941" s="90" t="s">
        <v>10509</v>
      </c>
      <c r="K4941" s="90">
        <v>199</v>
      </c>
      <c r="L4941" s="90" t="s">
        <v>10512</v>
      </c>
    </row>
    <row r="4942" spans="1:12" hidden="1" outlineLevel="2" x14ac:dyDescent="0.25">
      <c r="A4942" s="90">
        <v>3</v>
      </c>
      <c r="B4942" s="26">
        <v>955780739</v>
      </c>
      <c r="C4942" s="90">
        <v>20</v>
      </c>
      <c r="D4942" s="90">
        <v>223396</v>
      </c>
      <c r="E4942" s="94">
        <v>43822</v>
      </c>
      <c r="F4942" s="26">
        <v>223396315671</v>
      </c>
      <c r="G4942" s="90">
        <v>315671</v>
      </c>
      <c r="H4942" s="90">
        <v>1.68</v>
      </c>
      <c r="I4942" s="90">
        <v>1.68</v>
      </c>
      <c r="J4942" s="90" t="s">
        <v>10509</v>
      </c>
      <c r="K4942" s="90">
        <v>351</v>
      </c>
      <c r="L4942" s="90" t="s">
        <v>10512</v>
      </c>
    </row>
    <row r="4943" spans="1:12" hidden="1" outlineLevel="2" x14ac:dyDescent="0.25">
      <c r="A4943" s="90">
        <v>3</v>
      </c>
      <c r="B4943" s="26">
        <v>955780739</v>
      </c>
      <c r="C4943" s="90">
        <v>20</v>
      </c>
      <c r="D4943" s="90">
        <v>226264</v>
      </c>
      <c r="E4943" s="94">
        <v>43851</v>
      </c>
      <c r="F4943" s="26">
        <v>226264318364</v>
      </c>
      <c r="G4943" s="90">
        <v>318364</v>
      </c>
      <c r="H4943" s="90">
        <v>1.68</v>
      </c>
      <c r="I4943" s="90">
        <v>1.68</v>
      </c>
      <c r="J4943" s="90" t="s">
        <v>10509</v>
      </c>
      <c r="K4943" s="90">
        <v>320</v>
      </c>
      <c r="L4943" s="90" t="s">
        <v>10512</v>
      </c>
    </row>
    <row r="4944" spans="1:12" hidden="1" outlineLevel="2" x14ac:dyDescent="0.25">
      <c r="A4944" s="90">
        <v>3</v>
      </c>
      <c r="B4944" s="26">
        <v>955885157</v>
      </c>
      <c r="C4944" s="90">
        <v>20</v>
      </c>
      <c r="D4944" s="90">
        <v>227360</v>
      </c>
      <c r="E4944" s="94">
        <v>43851</v>
      </c>
      <c r="F4944" s="26">
        <v>227360319330</v>
      </c>
      <c r="G4944" s="90">
        <v>319330</v>
      </c>
      <c r="H4944" s="90">
        <v>9.2799999999999994</v>
      </c>
      <c r="I4944" s="90">
        <v>9.2799999999999994</v>
      </c>
      <c r="J4944" s="90" t="s">
        <v>10509</v>
      </c>
      <c r="K4944" s="90">
        <v>320</v>
      </c>
      <c r="L4944" s="90" t="s">
        <v>10512</v>
      </c>
    </row>
    <row r="4945" spans="1:12" hidden="1" outlineLevel="2" x14ac:dyDescent="0.25">
      <c r="A4945" s="90">
        <v>3</v>
      </c>
      <c r="B4945" s="26">
        <v>955885157</v>
      </c>
      <c r="C4945" s="90">
        <v>20</v>
      </c>
      <c r="D4945" s="90">
        <v>230265</v>
      </c>
      <c r="E4945" s="94">
        <v>43882</v>
      </c>
      <c r="F4945" s="26">
        <v>230265322043</v>
      </c>
      <c r="G4945" s="90">
        <v>322043</v>
      </c>
      <c r="H4945" s="90">
        <v>5.31</v>
      </c>
      <c r="I4945" s="90">
        <v>5.31</v>
      </c>
      <c r="J4945" s="90" t="s">
        <v>10509</v>
      </c>
      <c r="K4945" s="90">
        <v>291</v>
      </c>
      <c r="L4945" s="90" t="s">
        <v>10512</v>
      </c>
    </row>
    <row r="4946" spans="1:12" hidden="1" outlineLevel="2" x14ac:dyDescent="0.25">
      <c r="A4946" s="90">
        <v>3</v>
      </c>
      <c r="B4946" s="26">
        <v>955885157</v>
      </c>
      <c r="C4946" s="90">
        <v>20</v>
      </c>
      <c r="D4946" s="90">
        <v>233209</v>
      </c>
      <c r="E4946" s="94">
        <v>43913</v>
      </c>
      <c r="F4946" s="26">
        <v>233209324783</v>
      </c>
      <c r="G4946" s="90">
        <v>324783</v>
      </c>
      <c r="H4946" s="90">
        <v>8.34</v>
      </c>
      <c r="I4946" s="90">
        <v>8.34</v>
      </c>
      <c r="J4946" s="90" t="s">
        <v>10509</v>
      </c>
      <c r="K4946" s="90">
        <v>260</v>
      </c>
      <c r="L4946" s="90" t="s">
        <v>10512</v>
      </c>
    </row>
    <row r="4947" spans="1:12" hidden="1" outlineLevel="2" x14ac:dyDescent="0.25">
      <c r="A4947" s="90">
        <v>3</v>
      </c>
      <c r="B4947" s="26">
        <v>940845662</v>
      </c>
      <c r="C4947" s="90">
        <v>20</v>
      </c>
      <c r="D4947" s="90">
        <v>176564</v>
      </c>
      <c r="E4947" s="94">
        <v>43243</v>
      </c>
      <c r="F4947" s="26">
        <v>176564269741</v>
      </c>
      <c r="G4947" s="90">
        <v>269741</v>
      </c>
      <c r="H4947" s="90">
        <v>5.03</v>
      </c>
      <c r="I4947" s="90">
        <v>5.03</v>
      </c>
      <c r="J4947" s="90" t="s">
        <v>10509</v>
      </c>
      <c r="K4947" s="90">
        <v>930</v>
      </c>
      <c r="L4947" s="90" t="s">
        <v>10512</v>
      </c>
    </row>
    <row r="4948" spans="1:12" hidden="1" outlineLevel="2" x14ac:dyDescent="0.25">
      <c r="A4948" s="90">
        <v>3</v>
      </c>
      <c r="B4948" s="26">
        <v>940871676</v>
      </c>
      <c r="C4948" s="90">
        <v>20</v>
      </c>
      <c r="D4948" s="90">
        <v>185297</v>
      </c>
      <c r="E4948" s="94">
        <v>43364</v>
      </c>
      <c r="F4948" s="26">
        <v>185297278458</v>
      </c>
      <c r="G4948" s="90">
        <v>278458</v>
      </c>
      <c r="H4948" s="90">
        <v>5.77</v>
      </c>
      <c r="I4948" s="90">
        <v>5.77</v>
      </c>
      <c r="J4948" s="90" t="s">
        <v>10509</v>
      </c>
      <c r="K4948" s="90">
        <v>808</v>
      </c>
      <c r="L4948" s="90" t="s">
        <v>10512</v>
      </c>
    </row>
    <row r="4949" spans="1:12" hidden="1" outlineLevel="2" x14ac:dyDescent="0.25">
      <c r="A4949" s="90">
        <v>3</v>
      </c>
      <c r="B4949" s="26">
        <v>940871676</v>
      </c>
      <c r="C4949" s="90">
        <v>20</v>
      </c>
      <c r="D4949" s="90">
        <v>187663</v>
      </c>
      <c r="E4949" s="94">
        <v>43396</v>
      </c>
      <c r="F4949" s="26">
        <v>187663280817</v>
      </c>
      <c r="G4949" s="90">
        <v>280817</v>
      </c>
      <c r="H4949" s="90">
        <v>14.92</v>
      </c>
      <c r="I4949" s="90">
        <v>14.92</v>
      </c>
      <c r="J4949" s="90" t="s">
        <v>10509</v>
      </c>
      <c r="K4949" s="90">
        <v>777</v>
      </c>
      <c r="L4949" s="90" t="s">
        <v>10512</v>
      </c>
    </row>
    <row r="4950" spans="1:12" hidden="1" outlineLevel="2" x14ac:dyDescent="0.25">
      <c r="A4950" s="90">
        <v>3</v>
      </c>
      <c r="B4950" s="26">
        <v>941014995</v>
      </c>
      <c r="C4950" s="90">
        <v>20</v>
      </c>
      <c r="D4950" s="90">
        <v>235418</v>
      </c>
      <c r="E4950" s="94">
        <v>43942</v>
      </c>
      <c r="F4950" s="26">
        <v>235418326896</v>
      </c>
      <c r="G4950" s="90">
        <v>326896</v>
      </c>
      <c r="H4950" s="90">
        <v>54.17</v>
      </c>
      <c r="I4950" s="90">
        <v>54.17</v>
      </c>
      <c r="J4950" s="90" t="s">
        <v>10509</v>
      </c>
      <c r="K4950" s="90">
        <v>230</v>
      </c>
      <c r="L4950" s="90" t="s">
        <v>10512</v>
      </c>
    </row>
    <row r="4951" spans="1:12" hidden="1" outlineLevel="2" x14ac:dyDescent="0.25">
      <c r="A4951" s="90">
        <v>3</v>
      </c>
      <c r="B4951" s="26">
        <v>941014995</v>
      </c>
      <c r="C4951" s="90">
        <v>20</v>
      </c>
      <c r="D4951" s="90">
        <v>238386</v>
      </c>
      <c r="E4951" s="94">
        <v>43972</v>
      </c>
      <c r="F4951" s="26">
        <v>238386329662</v>
      </c>
      <c r="G4951" s="90">
        <v>329662</v>
      </c>
      <c r="H4951" s="90">
        <v>20.74</v>
      </c>
      <c r="I4951" s="90">
        <v>20.74</v>
      </c>
      <c r="J4951" s="90" t="s">
        <v>10509</v>
      </c>
      <c r="K4951" s="90">
        <v>199</v>
      </c>
      <c r="L4951" s="90" t="s">
        <v>10512</v>
      </c>
    </row>
    <row r="4952" spans="1:12" hidden="1" outlineLevel="2" x14ac:dyDescent="0.25">
      <c r="A4952" s="90">
        <v>3</v>
      </c>
      <c r="B4952" s="26">
        <v>941078537</v>
      </c>
      <c r="C4952" s="90">
        <v>20</v>
      </c>
      <c r="D4952" s="90">
        <v>212605</v>
      </c>
      <c r="E4952" s="94">
        <v>43699</v>
      </c>
      <c r="F4952" s="26">
        <v>212605305412</v>
      </c>
      <c r="G4952" s="90">
        <v>305412</v>
      </c>
      <c r="H4952" s="90">
        <v>12.28</v>
      </c>
      <c r="I4952" s="90">
        <v>12.28</v>
      </c>
      <c r="J4952" s="90" t="s">
        <v>10509</v>
      </c>
      <c r="K4952" s="90">
        <v>473</v>
      </c>
      <c r="L4952" s="90" t="s">
        <v>10512</v>
      </c>
    </row>
    <row r="4953" spans="1:12" hidden="1" outlineLevel="2" x14ac:dyDescent="0.25">
      <c r="A4953" s="90">
        <v>3</v>
      </c>
      <c r="B4953" s="26">
        <v>941080079</v>
      </c>
      <c r="C4953" s="90">
        <v>20</v>
      </c>
      <c r="D4953" s="90">
        <v>228267</v>
      </c>
      <c r="E4953" s="94">
        <v>43882</v>
      </c>
      <c r="F4953" s="26">
        <v>228267320176</v>
      </c>
      <c r="G4953" s="90">
        <v>320176</v>
      </c>
      <c r="H4953" s="90">
        <v>6.94</v>
      </c>
      <c r="I4953" s="90">
        <v>6.94</v>
      </c>
      <c r="J4953" s="90" t="s">
        <v>10509</v>
      </c>
      <c r="K4953" s="90">
        <v>291</v>
      </c>
      <c r="L4953" s="90" t="s">
        <v>10512</v>
      </c>
    </row>
    <row r="4954" spans="1:12" hidden="1" outlineLevel="2" x14ac:dyDescent="0.25">
      <c r="A4954" s="90">
        <v>3</v>
      </c>
      <c r="B4954" s="26">
        <v>941080079</v>
      </c>
      <c r="C4954" s="90">
        <v>20</v>
      </c>
      <c r="D4954" s="90">
        <v>231239</v>
      </c>
      <c r="E4954" s="94">
        <v>43913</v>
      </c>
      <c r="F4954" s="26">
        <v>231239322942</v>
      </c>
      <c r="G4954" s="90">
        <v>322942</v>
      </c>
      <c r="H4954" s="90">
        <v>6.94</v>
      </c>
      <c r="I4954" s="90">
        <v>6.94</v>
      </c>
      <c r="J4954" s="90" t="s">
        <v>10509</v>
      </c>
      <c r="K4954" s="90">
        <v>260</v>
      </c>
      <c r="L4954" s="90" t="s">
        <v>10512</v>
      </c>
    </row>
    <row r="4955" spans="1:12" hidden="1" outlineLevel="2" x14ac:dyDescent="0.25">
      <c r="A4955" s="90">
        <v>3</v>
      </c>
      <c r="B4955" s="26">
        <v>941080079</v>
      </c>
      <c r="C4955" s="90">
        <v>20</v>
      </c>
      <c r="D4955" s="90">
        <v>237171</v>
      </c>
      <c r="E4955" s="94">
        <v>43972</v>
      </c>
      <c r="F4955" s="26">
        <v>237171328450</v>
      </c>
      <c r="G4955" s="90">
        <v>328450</v>
      </c>
      <c r="H4955" s="90">
        <v>6.94</v>
      </c>
      <c r="I4955" s="90">
        <v>6.94</v>
      </c>
      <c r="J4955" s="90" t="s">
        <v>10509</v>
      </c>
      <c r="K4955" s="90">
        <v>199</v>
      </c>
      <c r="L4955" s="90" t="s">
        <v>10512</v>
      </c>
    </row>
    <row r="4956" spans="1:12" hidden="1" outlineLevel="2" x14ac:dyDescent="0.25">
      <c r="A4956" s="90">
        <v>3</v>
      </c>
      <c r="B4956" s="26">
        <v>941197204</v>
      </c>
      <c r="C4956" s="90">
        <v>20</v>
      </c>
      <c r="D4956" s="90">
        <v>216682</v>
      </c>
      <c r="E4956" s="94">
        <v>43759</v>
      </c>
      <c r="F4956" s="26">
        <v>216682309267</v>
      </c>
      <c r="G4956" s="90">
        <v>309267</v>
      </c>
      <c r="H4956" s="90">
        <v>6.94</v>
      </c>
      <c r="I4956" s="90">
        <v>6.94</v>
      </c>
      <c r="J4956" s="90" t="s">
        <v>10509</v>
      </c>
      <c r="K4956" s="90">
        <v>412</v>
      </c>
      <c r="L4956" s="90" t="s">
        <v>10512</v>
      </c>
    </row>
    <row r="4957" spans="1:12" hidden="1" outlineLevel="2" x14ac:dyDescent="0.25">
      <c r="A4957" s="90">
        <v>3</v>
      </c>
      <c r="B4957" s="26">
        <v>941197204</v>
      </c>
      <c r="C4957" s="90">
        <v>20</v>
      </c>
      <c r="D4957" s="90">
        <v>219623</v>
      </c>
      <c r="E4957" s="94">
        <v>43790</v>
      </c>
      <c r="F4957" s="26">
        <v>219623312057</v>
      </c>
      <c r="G4957" s="90">
        <v>312057</v>
      </c>
      <c r="H4957" s="90">
        <v>6.94</v>
      </c>
      <c r="I4957" s="90">
        <v>6.94</v>
      </c>
      <c r="J4957" s="90" t="s">
        <v>10509</v>
      </c>
      <c r="K4957" s="90">
        <v>382</v>
      </c>
      <c r="L4957" s="90" t="s">
        <v>10512</v>
      </c>
    </row>
    <row r="4958" spans="1:12" hidden="1" outlineLevel="2" x14ac:dyDescent="0.25">
      <c r="A4958" s="90">
        <v>3</v>
      </c>
      <c r="B4958" s="26">
        <v>941201584</v>
      </c>
      <c r="C4958" s="90">
        <v>20</v>
      </c>
      <c r="D4958" s="90">
        <v>187493</v>
      </c>
      <c r="E4958" s="94">
        <v>43396</v>
      </c>
      <c r="F4958" s="26">
        <v>187493280647</v>
      </c>
      <c r="G4958" s="90">
        <v>280647</v>
      </c>
      <c r="H4958" s="90">
        <v>1.39</v>
      </c>
      <c r="I4958" s="90">
        <v>1.39</v>
      </c>
      <c r="J4958" s="90" t="s">
        <v>10509</v>
      </c>
      <c r="K4958" s="90">
        <v>777</v>
      </c>
      <c r="L4958" s="90" t="s">
        <v>10512</v>
      </c>
    </row>
    <row r="4959" spans="1:12" hidden="1" outlineLevel="2" x14ac:dyDescent="0.25">
      <c r="A4959" s="90">
        <v>3</v>
      </c>
      <c r="B4959" s="26">
        <v>941204943</v>
      </c>
      <c r="C4959" s="90">
        <v>20</v>
      </c>
      <c r="D4959" s="90">
        <v>196630</v>
      </c>
      <c r="E4959" s="94">
        <v>43518</v>
      </c>
      <c r="F4959" s="26">
        <v>196630289742</v>
      </c>
      <c r="G4959" s="90">
        <v>289742</v>
      </c>
      <c r="H4959" s="90">
        <v>1.68</v>
      </c>
      <c r="I4959" s="90">
        <v>1.68</v>
      </c>
      <c r="J4959" s="90" t="s">
        <v>10509</v>
      </c>
      <c r="K4959" s="90">
        <v>657</v>
      </c>
      <c r="L4959" s="90" t="s">
        <v>10512</v>
      </c>
    </row>
    <row r="4960" spans="1:12" hidden="1" outlineLevel="2" x14ac:dyDescent="0.25">
      <c r="A4960" s="90">
        <v>3</v>
      </c>
      <c r="B4960" s="26">
        <v>941204943</v>
      </c>
      <c r="C4960" s="90">
        <v>20</v>
      </c>
      <c r="D4960" s="90">
        <v>198917</v>
      </c>
      <c r="E4960" s="94">
        <v>43546</v>
      </c>
      <c r="F4960" s="26">
        <v>198917292017</v>
      </c>
      <c r="G4960" s="90">
        <v>292017</v>
      </c>
      <c r="H4960" s="90">
        <v>1.68</v>
      </c>
      <c r="I4960" s="90">
        <v>1.68</v>
      </c>
      <c r="J4960" s="90" t="s">
        <v>10509</v>
      </c>
      <c r="K4960" s="90">
        <v>626</v>
      </c>
      <c r="L4960" s="90" t="s">
        <v>10512</v>
      </c>
    </row>
    <row r="4961" spans="1:12" hidden="1" outlineLevel="2" x14ac:dyDescent="0.25">
      <c r="A4961" s="90">
        <v>3</v>
      </c>
      <c r="B4961" s="26">
        <v>941269714</v>
      </c>
      <c r="C4961" s="90">
        <v>20</v>
      </c>
      <c r="D4961" s="90">
        <v>184677</v>
      </c>
      <c r="E4961" s="94">
        <v>43364</v>
      </c>
      <c r="F4961" s="26">
        <v>184677277838</v>
      </c>
      <c r="G4961" s="90">
        <v>277838</v>
      </c>
      <c r="H4961" s="90">
        <v>1.68</v>
      </c>
      <c r="I4961" s="90">
        <v>1.68</v>
      </c>
      <c r="J4961" s="90" t="s">
        <v>10509</v>
      </c>
      <c r="K4961" s="90">
        <v>808</v>
      </c>
      <c r="L4961" s="90" t="s">
        <v>10512</v>
      </c>
    </row>
    <row r="4962" spans="1:12" hidden="1" outlineLevel="2" x14ac:dyDescent="0.25">
      <c r="A4962" s="90">
        <v>3</v>
      </c>
      <c r="B4962" s="26">
        <v>941269714</v>
      </c>
      <c r="C4962" s="90">
        <v>20</v>
      </c>
      <c r="D4962" s="90">
        <v>189341</v>
      </c>
      <c r="E4962" s="94">
        <v>43426</v>
      </c>
      <c r="F4962" s="26">
        <v>189341282487</v>
      </c>
      <c r="G4962" s="90">
        <v>282487</v>
      </c>
      <c r="H4962" s="90">
        <v>1.68</v>
      </c>
      <c r="I4962" s="90">
        <v>1.68</v>
      </c>
      <c r="J4962" s="90" t="s">
        <v>10509</v>
      </c>
      <c r="K4962" s="90">
        <v>747</v>
      </c>
      <c r="L4962" s="90" t="s">
        <v>10512</v>
      </c>
    </row>
    <row r="4963" spans="1:12" hidden="1" outlineLevel="2" x14ac:dyDescent="0.25">
      <c r="A4963" s="90">
        <v>3</v>
      </c>
      <c r="B4963" s="26">
        <v>941282717</v>
      </c>
      <c r="C4963" s="90">
        <v>20</v>
      </c>
      <c r="D4963" s="90">
        <v>223259</v>
      </c>
      <c r="E4963" s="94">
        <v>43822</v>
      </c>
      <c r="F4963" s="26">
        <v>223259315535</v>
      </c>
      <c r="G4963" s="90">
        <v>315535</v>
      </c>
      <c r="H4963" s="90">
        <v>10.81</v>
      </c>
      <c r="I4963" s="90">
        <v>10.81</v>
      </c>
      <c r="J4963" s="90" t="s">
        <v>10509</v>
      </c>
      <c r="K4963" s="90">
        <v>351</v>
      </c>
      <c r="L4963" s="90" t="s">
        <v>10512</v>
      </c>
    </row>
    <row r="4964" spans="1:12" hidden="1" outlineLevel="2" x14ac:dyDescent="0.25">
      <c r="A4964" s="90">
        <v>3</v>
      </c>
      <c r="B4964" s="26">
        <v>941282717</v>
      </c>
      <c r="C4964" s="90">
        <v>20</v>
      </c>
      <c r="D4964" s="90">
        <v>226126</v>
      </c>
      <c r="E4964" s="94">
        <v>43851</v>
      </c>
      <c r="F4964" s="26">
        <v>226126318227</v>
      </c>
      <c r="G4964" s="90">
        <v>318227</v>
      </c>
      <c r="H4964" s="90">
        <v>8.65</v>
      </c>
      <c r="I4964" s="90">
        <v>8.65</v>
      </c>
      <c r="J4964" s="90" t="s">
        <v>10509</v>
      </c>
      <c r="K4964" s="90">
        <v>320</v>
      </c>
      <c r="L4964" s="90" t="s">
        <v>10512</v>
      </c>
    </row>
    <row r="4965" spans="1:12" hidden="1" outlineLevel="2" x14ac:dyDescent="0.25">
      <c r="A4965" s="90">
        <v>3</v>
      </c>
      <c r="B4965" s="26">
        <v>941282717</v>
      </c>
      <c r="C4965" s="90">
        <v>20</v>
      </c>
      <c r="D4965" s="90">
        <v>229051</v>
      </c>
      <c r="E4965" s="94">
        <v>43882</v>
      </c>
      <c r="F4965" s="26">
        <v>229051320960</v>
      </c>
      <c r="G4965" s="90">
        <v>320960</v>
      </c>
      <c r="H4965" s="90">
        <v>5.42</v>
      </c>
      <c r="I4965" s="90">
        <v>5.42</v>
      </c>
      <c r="J4965" s="90" t="s">
        <v>10509</v>
      </c>
      <c r="K4965" s="90">
        <v>291</v>
      </c>
      <c r="L4965" s="90" t="s">
        <v>10512</v>
      </c>
    </row>
    <row r="4966" spans="1:12" hidden="1" outlineLevel="2" x14ac:dyDescent="0.25">
      <c r="A4966" s="90">
        <v>3</v>
      </c>
      <c r="B4966" s="26">
        <v>941299810</v>
      </c>
      <c r="C4966" s="90">
        <v>20</v>
      </c>
      <c r="D4966" s="90">
        <v>218614</v>
      </c>
      <c r="E4966" s="94">
        <v>43759</v>
      </c>
      <c r="F4966" s="26">
        <v>218614311101</v>
      </c>
      <c r="G4966" s="90">
        <v>311101</v>
      </c>
      <c r="H4966" s="90">
        <v>6.18</v>
      </c>
      <c r="I4966" s="90">
        <v>6.18</v>
      </c>
      <c r="J4966" s="90" t="s">
        <v>10509</v>
      </c>
      <c r="K4966" s="90">
        <v>412</v>
      </c>
      <c r="L4966" s="90" t="s">
        <v>10512</v>
      </c>
    </row>
    <row r="4967" spans="1:12" hidden="1" outlineLevel="2" x14ac:dyDescent="0.25">
      <c r="A4967" s="90">
        <v>3</v>
      </c>
      <c r="B4967" s="26">
        <v>941449191</v>
      </c>
      <c r="C4967" s="90">
        <v>20</v>
      </c>
      <c r="D4967" s="90">
        <v>212705</v>
      </c>
      <c r="E4967" s="94">
        <v>43699</v>
      </c>
      <c r="F4967" s="26">
        <v>212705305486</v>
      </c>
      <c r="G4967" s="90">
        <v>305486</v>
      </c>
      <c r="H4967" s="90">
        <v>0.01</v>
      </c>
      <c r="I4967" s="90">
        <v>0.01</v>
      </c>
      <c r="J4967" s="90" t="s">
        <v>10509</v>
      </c>
      <c r="K4967" s="90">
        <v>473</v>
      </c>
      <c r="L4967" s="90" t="s">
        <v>10512</v>
      </c>
    </row>
    <row r="4968" spans="1:12" hidden="1" outlineLevel="2" x14ac:dyDescent="0.25">
      <c r="A4968" s="90">
        <v>3</v>
      </c>
      <c r="B4968" s="26">
        <v>941449191</v>
      </c>
      <c r="C4968" s="90">
        <v>20</v>
      </c>
      <c r="D4968" s="90">
        <v>218448</v>
      </c>
      <c r="E4968" s="94">
        <v>43759</v>
      </c>
      <c r="F4968" s="26">
        <v>218448310967</v>
      </c>
      <c r="G4968" s="90">
        <v>310967</v>
      </c>
      <c r="H4968" s="90">
        <v>0.87</v>
      </c>
      <c r="I4968" s="90">
        <v>0.87</v>
      </c>
      <c r="J4968" s="90" t="s">
        <v>10509</v>
      </c>
      <c r="K4968" s="90">
        <v>412</v>
      </c>
      <c r="L4968" s="90" t="s">
        <v>10512</v>
      </c>
    </row>
    <row r="4969" spans="1:12" hidden="1" outlineLevel="2" x14ac:dyDescent="0.25">
      <c r="A4969" s="90">
        <v>3</v>
      </c>
      <c r="B4969" s="26">
        <v>941572240</v>
      </c>
      <c r="C4969" s="90">
        <v>20</v>
      </c>
      <c r="D4969" s="90">
        <v>170224</v>
      </c>
      <c r="E4969" s="94">
        <v>43154</v>
      </c>
      <c r="F4969" s="26">
        <v>170224261874</v>
      </c>
      <c r="G4969" s="90">
        <v>261874</v>
      </c>
      <c r="H4969" s="90">
        <v>1.68</v>
      </c>
      <c r="I4969" s="90">
        <v>1.68</v>
      </c>
      <c r="J4969" s="90" t="s">
        <v>10509</v>
      </c>
      <c r="K4969" s="90">
        <v>1022</v>
      </c>
      <c r="L4969" s="90" t="s">
        <v>10512</v>
      </c>
    </row>
    <row r="4970" spans="1:12" hidden="1" outlineLevel="2" x14ac:dyDescent="0.25">
      <c r="A4970" s="90">
        <v>3</v>
      </c>
      <c r="B4970" s="26">
        <v>941572240</v>
      </c>
      <c r="C4970" s="90">
        <v>20</v>
      </c>
      <c r="D4970" s="90">
        <v>173750</v>
      </c>
      <c r="E4970" s="94">
        <v>43214</v>
      </c>
      <c r="F4970" s="26">
        <v>173750266931</v>
      </c>
      <c r="G4970" s="90">
        <v>266931</v>
      </c>
      <c r="H4970" s="90">
        <v>1.68</v>
      </c>
      <c r="I4970" s="90">
        <v>1.68</v>
      </c>
      <c r="J4970" s="90" t="s">
        <v>10509</v>
      </c>
      <c r="K4970" s="90">
        <v>961</v>
      </c>
      <c r="L4970" s="90" t="s">
        <v>10512</v>
      </c>
    </row>
    <row r="4971" spans="1:12" hidden="1" outlineLevel="2" x14ac:dyDescent="0.25">
      <c r="A4971" s="90">
        <v>3</v>
      </c>
      <c r="B4971" s="26">
        <v>941711897</v>
      </c>
      <c r="C4971" s="90">
        <v>20</v>
      </c>
      <c r="D4971" s="90">
        <v>238376</v>
      </c>
      <c r="E4971" s="94">
        <v>43972</v>
      </c>
      <c r="F4971" s="26">
        <v>238376329653</v>
      </c>
      <c r="G4971" s="90">
        <v>329653</v>
      </c>
      <c r="H4971" s="90">
        <v>2.89</v>
      </c>
      <c r="I4971" s="90">
        <v>2.89</v>
      </c>
      <c r="J4971" s="90" t="s">
        <v>10509</v>
      </c>
      <c r="K4971" s="90">
        <v>199</v>
      </c>
      <c r="L4971" s="90" t="s">
        <v>10512</v>
      </c>
    </row>
    <row r="4972" spans="1:12" hidden="1" outlineLevel="2" x14ac:dyDescent="0.25">
      <c r="A4972" s="90">
        <v>3</v>
      </c>
      <c r="B4972" s="26">
        <v>941750986</v>
      </c>
      <c r="C4972" s="90">
        <v>20</v>
      </c>
      <c r="D4972" s="90">
        <v>170480</v>
      </c>
      <c r="E4972" s="94">
        <v>43154</v>
      </c>
      <c r="F4972" s="26">
        <v>170480262130</v>
      </c>
      <c r="G4972" s="90">
        <v>262130</v>
      </c>
      <c r="H4972" s="90">
        <v>0.32</v>
      </c>
      <c r="I4972" s="90">
        <v>0.32</v>
      </c>
      <c r="J4972" s="90" t="s">
        <v>10509</v>
      </c>
      <c r="K4972" s="90">
        <v>1022</v>
      </c>
      <c r="L4972" s="90" t="s">
        <v>10512</v>
      </c>
    </row>
    <row r="4973" spans="1:12" hidden="1" outlineLevel="2" x14ac:dyDescent="0.25">
      <c r="A4973" s="90">
        <v>3</v>
      </c>
      <c r="B4973" s="26">
        <v>941852642</v>
      </c>
      <c r="C4973" s="90">
        <v>20</v>
      </c>
      <c r="D4973" s="90">
        <v>182909</v>
      </c>
      <c r="E4973" s="94">
        <v>43335</v>
      </c>
      <c r="F4973" s="26">
        <v>182909276075</v>
      </c>
      <c r="G4973" s="90">
        <v>276075</v>
      </c>
      <c r="H4973" s="90">
        <v>4.6399999999999997</v>
      </c>
      <c r="I4973" s="90">
        <v>4.6399999999999997</v>
      </c>
      <c r="J4973" s="90" t="s">
        <v>10509</v>
      </c>
      <c r="K4973" s="90">
        <v>838</v>
      </c>
      <c r="L4973" s="90" t="s">
        <v>10512</v>
      </c>
    </row>
    <row r="4974" spans="1:12" hidden="1" outlineLevel="2" x14ac:dyDescent="0.25">
      <c r="A4974" s="90">
        <v>3</v>
      </c>
      <c r="B4974" s="26">
        <v>943323956</v>
      </c>
      <c r="C4974" s="90">
        <v>20</v>
      </c>
      <c r="D4974" s="90">
        <v>209161</v>
      </c>
      <c r="E4974" s="94">
        <v>43669</v>
      </c>
      <c r="F4974" s="26">
        <v>209161302128</v>
      </c>
      <c r="G4974" s="90">
        <v>302128</v>
      </c>
      <c r="H4974" s="90">
        <v>1.85</v>
      </c>
      <c r="I4974" s="90">
        <v>1.85</v>
      </c>
      <c r="J4974" s="90" t="s">
        <v>10509</v>
      </c>
      <c r="K4974" s="90">
        <v>504</v>
      </c>
      <c r="L4974" s="90" t="s">
        <v>10512</v>
      </c>
    </row>
    <row r="4975" spans="1:12" hidden="1" outlineLevel="2" x14ac:dyDescent="0.25">
      <c r="A4975" s="90">
        <v>3</v>
      </c>
      <c r="B4975" s="26">
        <v>943702142</v>
      </c>
      <c r="C4975" s="90">
        <v>20</v>
      </c>
      <c r="D4975" s="90">
        <v>229635</v>
      </c>
      <c r="E4975" s="94">
        <v>43882</v>
      </c>
      <c r="F4975" s="26">
        <v>229635321531</v>
      </c>
      <c r="G4975" s="90">
        <v>321531</v>
      </c>
      <c r="H4975" s="90">
        <v>7.73</v>
      </c>
      <c r="I4975" s="90">
        <v>7.73</v>
      </c>
      <c r="J4975" s="90" t="s">
        <v>10509</v>
      </c>
      <c r="K4975" s="90">
        <v>291</v>
      </c>
      <c r="L4975" s="90" t="s">
        <v>10512</v>
      </c>
    </row>
    <row r="4976" spans="1:12" hidden="1" outlineLevel="2" x14ac:dyDescent="0.25">
      <c r="A4976" s="90">
        <v>3</v>
      </c>
      <c r="B4976" s="26">
        <v>943702142</v>
      </c>
      <c r="C4976" s="90">
        <v>20</v>
      </c>
      <c r="D4976" s="90">
        <v>232592</v>
      </c>
      <c r="E4976" s="94">
        <v>43913</v>
      </c>
      <c r="F4976" s="26">
        <v>232592324281</v>
      </c>
      <c r="G4976" s="90">
        <v>324281</v>
      </c>
      <c r="H4976" s="90">
        <v>1.71</v>
      </c>
      <c r="I4976" s="90">
        <v>1.71</v>
      </c>
      <c r="J4976" s="90" t="s">
        <v>10509</v>
      </c>
      <c r="K4976" s="90">
        <v>260</v>
      </c>
      <c r="L4976" s="90" t="s">
        <v>10512</v>
      </c>
    </row>
    <row r="4977" spans="1:12" hidden="1" outlineLevel="2" x14ac:dyDescent="0.25">
      <c r="A4977" s="90">
        <v>3</v>
      </c>
      <c r="B4977" s="26">
        <v>943702142</v>
      </c>
      <c r="C4977" s="90">
        <v>20</v>
      </c>
      <c r="D4977" s="90">
        <v>238561</v>
      </c>
      <c r="E4977" s="94">
        <v>43972</v>
      </c>
      <c r="F4977" s="26">
        <v>238561329826</v>
      </c>
      <c r="G4977" s="90">
        <v>329826</v>
      </c>
      <c r="H4977" s="90">
        <v>1.68</v>
      </c>
      <c r="I4977" s="90">
        <v>1.68</v>
      </c>
      <c r="J4977" s="90" t="s">
        <v>10509</v>
      </c>
      <c r="K4977" s="90">
        <v>199</v>
      </c>
      <c r="L4977" s="90" t="s">
        <v>10512</v>
      </c>
    </row>
    <row r="4978" spans="1:12" hidden="1" outlineLevel="2" x14ac:dyDescent="0.25">
      <c r="A4978" s="90">
        <v>3</v>
      </c>
      <c r="B4978" s="26">
        <v>944128933</v>
      </c>
      <c r="C4978" s="90">
        <v>20</v>
      </c>
      <c r="D4978" s="90">
        <v>230314</v>
      </c>
      <c r="E4978" s="94">
        <v>43882</v>
      </c>
      <c r="F4978" s="26">
        <v>230314322087</v>
      </c>
      <c r="G4978" s="90">
        <v>322087</v>
      </c>
      <c r="H4978" s="90">
        <v>4.2</v>
      </c>
      <c r="I4978" s="90">
        <v>4.2</v>
      </c>
      <c r="J4978" s="90" t="s">
        <v>10509</v>
      </c>
      <c r="K4978" s="90">
        <v>291</v>
      </c>
      <c r="L4978" s="90" t="s">
        <v>10512</v>
      </c>
    </row>
    <row r="4979" spans="1:12" hidden="1" outlineLevel="2" x14ac:dyDescent="0.25">
      <c r="A4979" s="90">
        <v>3</v>
      </c>
      <c r="B4979" s="26">
        <v>944128933</v>
      </c>
      <c r="C4979" s="90">
        <v>20</v>
      </c>
      <c r="D4979" s="90">
        <v>239247</v>
      </c>
      <c r="E4979" s="94">
        <v>43972</v>
      </c>
      <c r="F4979" s="26">
        <v>239247330395</v>
      </c>
      <c r="G4979" s="90">
        <v>330395</v>
      </c>
      <c r="H4979" s="90">
        <v>2.4500000000000002</v>
      </c>
      <c r="I4979" s="90">
        <v>2.4500000000000002</v>
      </c>
      <c r="J4979" s="90" t="s">
        <v>10509</v>
      </c>
      <c r="K4979" s="90">
        <v>199</v>
      </c>
      <c r="L4979" s="90" t="s">
        <v>10512</v>
      </c>
    </row>
    <row r="4980" spans="1:12" hidden="1" outlineLevel="2" x14ac:dyDescent="0.25">
      <c r="A4980" s="90">
        <v>3</v>
      </c>
      <c r="B4980" s="26">
        <v>991415106001</v>
      </c>
      <c r="C4980" s="90">
        <v>20</v>
      </c>
      <c r="D4980" s="90">
        <v>227397</v>
      </c>
      <c r="E4980" s="94">
        <v>43864</v>
      </c>
      <c r="F4980" s="26">
        <v>227397319366</v>
      </c>
      <c r="G4980" s="90">
        <v>319366</v>
      </c>
      <c r="H4980" s="90">
        <v>91.81</v>
      </c>
      <c r="I4980" s="90">
        <v>83.49</v>
      </c>
      <c r="J4980" s="90" t="s">
        <v>10509</v>
      </c>
      <c r="K4980" s="90">
        <v>320</v>
      </c>
      <c r="L4980" s="90" t="s">
        <v>10512</v>
      </c>
    </row>
    <row r="4981" spans="1:12" hidden="1" outlineLevel="2" x14ac:dyDescent="0.25">
      <c r="A4981" s="90">
        <v>3</v>
      </c>
      <c r="B4981" s="26">
        <v>956524706</v>
      </c>
      <c r="C4981" s="90">
        <v>20</v>
      </c>
      <c r="D4981" s="90">
        <v>228336</v>
      </c>
      <c r="E4981" s="94">
        <v>43882</v>
      </c>
      <c r="F4981" s="26">
        <v>228336320245</v>
      </c>
      <c r="G4981" s="90">
        <v>320245</v>
      </c>
      <c r="H4981" s="90">
        <v>2.87</v>
      </c>
      <c r="I4981" s="90">
        <v>2.87</v>
      </c>
      <c r="J4981" s="90" t="s">
        <v>10509</v>
      </c>
      <c r="K4981" s="90">
        <v>291</v>
      </c>
      <c r="L4981" s="90" t="s">
        <v>10512</v>
      </c>
    </row>
    <row r="4982" spans="1:12" hidden="1" outlineLevel="2" x14ac:dyDescent="0.25">
      <c r="A4982" s="90">
        <v>3</v>
      </c>
      <c r="B4982" s="26">
        <v>957574296</v>
      </c>
      <c r="C4982" s="90">
        <v>20</v>
      </c>
      <c r="D4982" s="90">
        <v>212401</v>
      </c>
      <c r="E4982" s="94">
        <v>43699</v>
      </c>
      <c r="F4982" s="26">
        <v>212401305246</v>
      </c>
      <c r="G4982" s="90">
        <v>305246</v>
      </c>
      <c r="H4982" s="90">
        <v>6.99</v>
      </c>
      <c r="I4982" s="90">
        <v>6.99</v>
      </c>
      <c r="J4982" s="90" t="s">
        <v>10509</v>
      </c>
      <c r="K4982" s="90">
        <v>473</v>
      </c>
      <c r="L4982" s="90" t="s">
        <v>10512</v>
      </c>
    </row>
    <row r="4983" spans="1:12" hidden="1" outlineLevel="2" x14ac:dyDescent="0.25">
      <c r="A4983" s="90">
        <v>3</v>
      </c>
      <c r="B4983" s="26">
        <v>957574296</v>
      </c>
      <c r="C4983" s="90">
        <v>20</v>
      </c>
      <c r="D4983" s="90">
        <v>218208</v>
      </c>
      <c r="E4983" s="94">
        <v>43759</v>
      </c>
      <c r="F4983" s="26">
        <v>218208310779</v>
      </c>
      <c r="G4983" s="90">
        <v>310779</v>
      </c>
      <c r="H4983" s="90">
        <v>3.05</v>
      </c>
      <c r="I4983" s="90">
        <v>3.05</v>
      </c>
      <c r="J4983" s="90" t="s">
        <v>10509</v>
      </c>
      <c r="K4983" s="90">
        <v>412</v>
      </c>
      <c r="L4983" s="90" t="s">
        <v>10512</v>
      </c>
    </row>
    <row r="4984" spans="1:12" hidden="1" outlineLevel="2" x14ac:dyDescent="0.25">
      <c r="A4984" s="90">
        <v>3</v>
      </c>
      <c r="B4984" s="26">
        <v>958075848</v>
      </c>
      <c r="C4984" s="90">
        <v>20</v>
      </c>
      <c r="D4984" s="90">
        <v>235873</v>
      </c>
      <c r="E4984" s="94">
        <v>43942</v>
      </c>
      <c r="F4984" s="26">
        <v>235873327283</v>
      </c>
      <c r="G4984" s="90">
        <v>327283</v>
      </c>
      <c r="H4984" s="90">
        <v>1.68</v>
      </c>
      <c r="I4984" s="90">
        <v>1.68</v>
      </c>
      <c r="J4984" s="90" t="s">
        <v>10509</v>
      </c>
      <c r="K4984" s="90">
        <v>230</v>
      </c>
      <c r="L4984" s="90" t="s">
        <v>10512</v>
      </c>
    </row>
    <row r="4985" spans="1:12" hidden="1" outlineLevel="2" x14ac:dyDescent="0.25">
      <c r="A4985" s="90">
        <v>3</v>
      </c>
      <c r="B4985" s="26">
        <v>958115040</v>
      </c>
      <c r="C4985" s="90">
        <v>20</v>
      </c>
      <c r="D4985" s="90">
        <v>172024</v>
      </c>
      <c r="E4985" s="94">
        <v>43185</v>
      </c>
      <c r="F4985" s="26">
        <v>172024263671</v>
      </c>
      <c r="G4985" s="90">
        <v>263671</v>
      </c>
      <c r="H4985" s="90">
        <v>1.68</v>
      </c>
      <c r="I4985" s="90">
        <v>1.68</v>
      </c>
      <c r="J4985" s="90" t="s">
        <v>10509</v>
      </c>
      <c r="K4985" s="90">
        <v>991</v>
      </c>
      <c r="L4985" s="90" t="s">
        <v>10512</v>
      </c>
    </row>
    <row r="4986" spans="1:12" hidden="1" outlineLevel="2" x14ac:dyDescent="0.25">
      <c r="A4986" s="90">
        <v>3</v>
      </c>
      <c r="B4986" s="26">
        <v>958388464</v>
      </c>
      <c r="C4986" s="90">
        <v>20</v>
      </c>
      <c r="D4986" s="90">
        <v>199173</v>
      </c>
      <c r="E4986" s="94">
        <v>43546</v>
      </c>
      <c r="F4986" s="26">
        <v>199173292272</v>
      </c>
      <c r="G4986" s="90">
        <v>292272</v>
      </c>
      <c r="H4986" s="90">
        <v>2.14</v>
      </c>
      <c r="I4986" s="90">
        <v>2.14</v>
      </c>
      <c r="J4986" s="90" t="s">
        <v>10509</v>
      </c>
      <c r="K4986" s="90">
        <v>626</v>
      </c>
      <c r="L4986" s="90" t="s">
        <v>10512</v>
      </c>
    </row>
    <row r="4987" spans="1:12" hidden="1" outlineLevel="2" x14ac:dyDescent="0.25">
      <c r="A4987" s="90">
        <v>3</v>
      </c>
      <c r="B4987" s="26">
        <v>958726101</v>
      </c>
      <c r="C4987" s="90">
        <v>20</v>
      </c>
      <c r="D4987" s="90">
        <v>232131</v>
      </c>
      <c r="E4987" s="94">
        <v>43913</v>
      </c>
      <c r="F4987" s="26">
        <v>232131323833</v>
      </c>
      <c r="G4987" s="90">
        <v>323833</v>
      </c>
      <c r="H4987" s="90">
        <v>3.54</v>
      </c>
      <c r="I4987" s="90">
        <v>3.54</v>
      </c>
      <c r="J4987" s="90" t="s">
        <v>10509</v>
      </c>
      <c r="K4987" s="90">
        <v>260</v>
      </c>
      <c r="L4987" s="90" t="s">
        <v>10512</v>
      </c>
    </row>
    <row r="4988" spans="1:12" hidden="1" outlineLevel="2" x14ac:dyDescent="0.25">
      <c r="A4988" s="90">
        <v>3</v>
      </c>
      <c r="B4988" s="26">
        <v>958726101</v>
      </c>
      <c r="C4988" s="90">
        <v>20</v>
      </c>
      <c r="D4988" s="90">
        <v>235123</v>
      </c>
      <c r="E4988" s="94">
        <v>43942</v>
      </c>
      <c r="F4988" s="26">
        <v>235123326603</v>
      </c>
      <c r="G4988" s="90">
        <v>326603</v>
      </c>
      <c r="H4988" s="90">
        <v>1.68</v>
      </c>
      <c r="I4988" s="90">
        <v>1.68</v>
      </c>
      <c r="J4988" s="90" t="s">
        <v>10509</v>
      </c>
      <c r="K4988" s="90">
        <v>230</v>
      </c>
      <c r="L4988" s="90" t="s">
        <v>10512</v>
      </c>
    </row>
    <row r="4989" spans="1:12" hidden="1" outlineLevel="2" x14ac:dyDescent="0.25">
      <c r="A4989" s="90">
        <v>3</v>
      </c>
      <c r="B4989" s="26">
        <v>959125410</v>
      </c>
      <c r="C4989" s="90">
        <v>20</v>
      </c>
      <c r="D4989" s="90">
        <v>170685</v>
      </c>
      <c r="E4989" s="94">
        <v>43154</v>
      </c>
      <c r="F4989" s="26">
        <v>170685262335</v>
      </c>
      <c r="G4989" s="90">
        <v>262335</v>
      </c>
      <c r="H4989" s="90">
        <v>3.85</v>
      </c>
      <c r="I4989" s="90">
        <v>3.85</v>
      </c>
      <c r="J4989" s="90" t="s">
        <v>10509</v>
      </c>
      <c r="K4989" s="90">
        <v>1022</v>
      </c>
      <c r="L4989" s="90" t="s">
        <v>10512</v>
      </c>
    </row>
    <row r="4990" spans="1:12" hidden="1" outlineLevel="2" x14ac:dyDescent="0.25">
      <c r="A4990" s="90">
        <v>3</v>
      </c>
      <c r="B4990" s="26">
        <v>959125410</v>
      </c>
      <c r="C4990" s="90">
        <v>20</v>
      </c>
      <c r="D4990" s="90">
        <v>172423</v>
      </c>
      <c r="E4990" s="94">
        <v>43185</v>
      </c>
      <c r="F4990" s="26">
        <v>172423264070</v>
      </c>
      <c r="G4990" s="90">
        <v>264070</v>
      </c>
      <c r="H4990" s="90">
        <v>3.56</v>
      </c>
      <c r="I4990" s="90">
        <v>3.56</v>
      </c>
      <c r="J4990" s="90" t="s">
        <v>10509</v>
      </c>
      <c r="K4990" s="90">
        <v>991</v>
      </c>
      <c r="L4990" s="90" t="s">
        <v>10512</v>
      </c>
    </row>
    <row r="4991" spans="1:12" hidden="1" outlineLevel="2" x14ac:dyDescent="0.25">
      <c r="A4991" s="90">
        <v>3</v>
      </c>
      <c r="B4991" s="26">
        <v>959134990</v>
      </c>
      <c r="C4991" s="90">
        <v>20</v>
      </c>
      <c r="D4991" s="90">
        <v>229999</v>
      </c>
      <c r="E4991" s="94">
        <v>43882</v>
      </c>
      <c r="F4991" s="26">
        <v>229999321813</v>
      </c>
      <c r="G4991" s="90">
        <v>321813</v>
      </c>
      <c r="H4991" s="90">
        <v>1.93</v>
      </c>
      <c r="I4991" s="90">
        <v>1.93</v>
      </c>
      <c r="J4991" s="90" t="s">
        <v>10509</v>
      </c>
      <c r="K4991" s="90">
        <v>291</v>
      </c>
      <c r="L4991" s="90" t="s">
        <v>10512</v>
      </c>
    </row>
    <row r="4992" spans="1:12" hidden="1" outlineLevel="2" x14ac:dyDescent="0.25">
      <c r="A4992" s="90">
        <v>3</v>
      </c>
      <c r="B4992" s="26">
        <v>959134990</v>
      </c>
      <c r="C4992" s="90">
        <v>20</v>
      </c>
      <c r="D4992" s="90">
        <v>232948</v>
      </c>
      <c r="E4992" s="94">
        <v>43913</v>
      </c>
      <c r="F4992" s="26">
        <v>232948324558</v>
      </c>
      <c r="G4992" s="90">
        <v>324558</v>
      </c>
      <c r="H4992" s="90">
        <v>1.68</v>
      </c>
      <c r="I4992" s="90">
        <v>1.68</v>
      </c>
      <c r="J4992" s="90" t="s">
        <v>10509</v>
      </c>
      <c r="K4992" s="90">
        <v>260</v>
      </c>
      <c r="L4992" s="90" t="s">
        <v>10512</v>
      </c>
    </row>
    <row r="4993" spans="1:12" hidden="1" outlineLevel="2" x14ac:dyDescent="0.25">
      <c r="A4993" s="90">
        <v>3</v>
      </c>
      <c r="B4993" s="26">
        <v>959134990</v>
      </c>
      <c r="C4993" s="90">
        <v>20</v>
      </c>
      <c r="D4993" s="90">
        <v>238923</v>
      </c>
      <c r="E4993" s="94">
        <v>43972</v>
      </c>
      <c r="F4993" s="26">
        <v>238923330110</v>
      </c>
      <c r="G4993" s="90">
        <v>330110</v>
      </c>
      <c r="H4993" s="90">
        <v>1.68</v>
      </c>
      <c r="I4993" s="90">
        <v>1.68</v>
      </c>
      <c r="J4993" s="90" t="s">
        <v>10509</v>
      </c>
      <c r="K4993" s="90">
        <v>199</v>
      </c>
      <c r="L4993" s="90" t="s">
        <v>10512</v>
      </c>
    </row>
    <row r="4994" spans="1:12" hidden="1" outlineLevel="2" x14ac:dyDescent="0.25">
      <c r="A4994" s="90">
        <v>3</v>
      </c>
      <c r="B4994" s="26">
        <v>959228875</v>
      </c>
      <c r="C4994" s="90">
        <v>20</v>
      </c>
      <c r="D4994" s="90">
        <v>226373</v>
      </c>
      <c r="E4994" s="94">
        <v>43851</v>
      </c>
      <c r="F4994" s="26">
        <v>226373318472</v>
      </c>
      <c r="G4994" s="90">
        <v>318472</v>
      </c>
      <c r="H4994" s="90">
        <v>1.68</v>
      </c>
      <c r="I4994" s="90">
        <v>1.68</v>
      </c>
      <c r="J4994" s="90" t="s">
        <v>10509</v>
      </c>
      <c r="K4994" s="90">
        <v>320</v>
      </c>
      <c r="L4994" s="90" t="s">
        <v>10512</v>
      </c>
    </row>
    <row r="4995" spans="1:12" hidden="1" outlineLevel="2" x14ac:dyDescent="0.25">
      <c r="A4995" s="90">
        <v>3</v>
      </c>
      <c r="B4995" s="26">
        <v>959228875</v>
      </c>
      <c r="C4995" s="90">
        <v>20</v>
      </c>
      <c r="D4995" s="90">
        <v>229281</v>
      </c>
      <c r="E4995" s="94">
        <v>43882</v>
      </c>
      <c r="F4995" s="26">
        <v>229281321188</v>
      </c>
      <c r="G4995" s="90">
        <v>321188</v>
      </c>
      <c r="H4995" s="90">
        <v>1.72</v>
      </c>
      <c r="I4995" s="90">
        <v>1.72</v>
      </c>
      <c r="J4995" s="90" t="s">
        <v>10509</v>
      </c>
      <c r="K4995" s="90">
        <v>291</v>
      </c>
      <c r="L4995" s="90" t="s">
        <v>10512</v>
      </c>
    </row>
    <row r="4996" spans="1:12" hidden="1" outlineLevel="2" x14ac:dyDescent="0.25">
      <c r="A4996" s="90">
        <v>3</v>
      </c>
      <c r="B4996" s="26">
        <v>959228875</v>
      </c>
      <c r="C4996" s="90">
        <v>20</v>
      </c>
      <c r="D4996" s="90">
        <v>235238</v>
      </c>
      <c r="E4996" s="94">
        <v>43942</v>
      </c>
      <c r="F4996" s="26">
        <v>235238326717</v>
      </c>
      <c r="G4996" s="90">
        <v>326717</v>
      </c>
      <c r="H4996" s="90">
        <v>1.68</v>
      </c>
      <c r="I4996" s="90">
        <v>1.68</v>
      </c>
      <c r="J4996" s="90" t="s">
        <v>10509</v>
      </c>
      <c r="K4996" s="90">
        <v>230</v>
      </c>
      <c r="L4996" s="90" t="s">
        <v>10512</v>
      </c>
    </row>
    <row r="4997" spans="1:12" hidden="1" outlineLevel="2" x14ac:dyDescent="0.25">
      <c r="A4997" s="90">
        <v>3</v>
      </c>
      <c r="B4997" s="26">
        <v>959228875</v>
      </c>
      <c r="C4997" s="90">
        <v>20</v>
      </c>
      <c r="D4997" s="90">
        <v>238205</v>
      </c>
      <c r="E4997" s="94">
        <v>43972</v>
      </c>
      <c r="F4997" s="26">
        <v>238205329482</v>
      </c>
      <c r="G4997" s="90">
        <v>329482</v>
      </c>
      <c r="H4997" s="90">
        <v>1.68</v>
      </c>
      <c r="I4997" s="90">
        <v>1.68</v>
      </c>
      <c r="J4997" s="90" t="s">
        <v>10509</v>
      </c>
      <c r="K4997" s="90">
        <v>199</v>
      </c>
      <c r="L4997" s="90" t="s">
        <v>10512</v>
      </c>
    </row>
    <row r="4998" spans="1:12" hidden="1" outlineLevel="2" x14ac:dyDescent="0.25">
      <c r="A4998" s="90">
        <v>3</v>
      </c>
      <c r="B4998" s="26">
        <v>959250796</v>
      </c>
      <c r="C4998" s="90">
        <v>20</v>
      </c>
      <c r="D4998" s="90">
        <v>228771</v>
      </c>
      <c r="E4998" s="94">
        <v>43882</v>
      </c>
      <c r="F4998" s="26">
        <v>228771320680</v>
      </c>
      <c r="G4998" s="90">
        <v>320680</v>
      </c>
      <c r="H4998" s="90">
        <v>1.68</v>
      </c>
      <c r="I4998" s="90">
        <v>1.68</v>
      </c>
      <c r="J4998" s="90" t="s">
        <v>10509</v>
      </c>
      <c r="K4998" s="90">
        <v>291</v>
      </c>
      <c r="L4998" s="90" t="s">
        <v>10512</v>
      </c>
    </row>
    <row r="4999" spans="1:12" hidden="1" outlineLevel="2" x14ac:dyDescent="0.25">
      <c r="A4999" s="90">
        <v>3</v>
      </c>
      <c r="B4999" s="26">
        <v>959250796</v>
      </c>
      <c r="C4999" s="90">
        <v>20</v>
      </c>
      <c r="D4999" s="90">
        <v>229271</v>
      </c>
      <c r="E4999" s="94">
        <v>43882</v>
      </c>
      <c r="F4999" s="26">
        <v>229271321178</v>
      </c>
      <c r="G4999" s="90">
        <v>321178</v>
      </c>
      <c r="H4999" s="90">
        <v>6.94</v>
      </c>
      <c r="I4999" s="90">
        <v>6.94</v>
      </c>
      <c r="J4999" s="90" t="s">
        <v>10509</v>
      </c>
      <c r="K4999" s="90">
        <v>291</v>
      </c>
      <c r="L4999" s="90" t="s">
        <v>10512</v>
      </c>
    </row>
    <row r="5000" spans="1:12" hidden="1" outlineLevel="2" x14ac:dyDescent="0.25">
      <c r="A5000" s="90">
        <v>3</v>
      </c>
      <c r="B5000" s="26">
        <v>959250796</v>
      </c>
      <c r="C5000" s="90">
        <v>20</v>
      </c>
      <c r="D5000" s="90">
        <v>231729</v>
      </c>
      <c r="E5000" s="94">
        <v>43913</v>
      </c>
      <c r="F5000" s="26">
        <v>231729323432</v>
      </c>
      <c r="G5000" s="90">
        <v>323432</v>
      </c>
      <c r="H5000" s="90">
        <v>1.68</v>
      </c>
      <c r="I5000" s="90">
        <v>1.68</v>
      </c>
      <c r="J5000" s="90" t="s">
        <v>10509</v>
      </c>
      <c r="K5000" s="90">
        <v>260</v>
      </c>
      <c r="L5000" s="90" t="s">
        <v>10512</v>
      </c>
    </row>
    <row r="5001" spans="1:12" hidden="1" outlineLevel="2" x14ac:dyDescent="0.25">
      <c r="A5001" s="90">
        <v>3</v>
      </c>
      <c r="B5001" s="26">
        <v>959250796</v>
      </c>
      <c r="C5001" s="90">
        <v>20</v>
      </c>
      <c r="D5001" s="90">
        <v>232232</v>
      </c>
      <c r="E5001" s="94">
        <v>43913</v>
      </c>
      <c r="F5001" s="26">
        <v>232232323933</v>
      </c>
      <c r="G5001" s="90">
        <v>323933</v>
      </c>
      <c r="H5001" s="90">
        <v>6.94</v>
      </c>
      <c r="I5001" s="90">
        <v>6.94</v>
      </c>
      <c r="J5001" s="90" t="s">
        <v>10509</v>
      </c>
      <c r="K5001" s="90">
        <v>260</v>
      </c>
      <c r="L5001" s="90" t="s">
        <v>10512</v>
      </c>
    </row>
    <row r="5002" spans="1:12" hidden="1" outlineLevel="2" x14ac:dyDescent="0.25">
      <c r="A5002" s="90">
        <v>3</v>
      </c>
      <c r="B5002" s="26">
        <v>991432639001</v>
      </c>
      <c r="C5002" s="90">
        <v>20</v>
      </c>
      <c r="D5002" s="90">
        <v>233339</v>
      </c>
      <c r="E5002" s="94">
        <v>43922</v>
      </c>
      <c r="F5002" s="26">
        <v>233339324893</v>
      </c>
      <c r="G5002" s="90">
        <v>324893</v>
      </c>
      <c r="H5002" s="90">
        <v>15.3</v>
      </c>
      <c r="I5002" s="90">
        <v>15.3</v>
      </c>
      <c r="J5002" s="90" t="s">
        <v>10509</v>
      </c>
      <c r="K5002" s="90">
        <v>260</v>
      </c>
      <c r="L5002" s="90" t="s">
        <v>10512</v>
      </c>
    </row>
    <row r="5003" spans="1:12" hidden="1" outlineLevel="2" x14ac:dyDescent="0.25">
      <c r="A5003" s="90">
        <v>3</v>
      </c>
      <c r="B5003" s="26">
        <v>991432639001</v>
      </c>
      <c r="C5003" s="90">
        <v>20</v>
      </c>
      <c r="D5003" s="90">
        <v>236322</v>
      </c>
      <c r="E5003" s="94">
        <v>43952</v>
      </c>
      <c r="F5003" s="26">
        <v>236322327662</v>
      </c>
      <c r="G5003" s="90">
        <v>327662</v>
      </c>
      <c r="H5003" s="90">
        <v>15.3</v>
      </c>
      <c r="I5003" s="90">
        <v>15.3</v>
      </c>
      <c r="J5003" s="90" t="s">
        <v>10509</v>
      </c>
      <c r="K5003" s="90">
        <v>230</v>
      </c>
      <c r="L5003" s="90" t="s">
        <v>10512</v>
      </c>
    </row>
    <row r="5004" spans="1:12" hidden="1" outlineLevel="2" x14ac:dyDescent="0.25">
      <c r="A5004" s="90">
        <v>3</v>
      </c>
      <c r="B5004" s="26">
        <v>991432639001</v>
      </c>
      <c r="C5004" s="90">
        <v>20</v>
      </c>
      <c r="D5004" s="90">
        <v>239328</v>
      </c>
      <c r="E5004" s="94">
        <v>43983</v>
      </c>
      <c r="F5004" s="26">
        <v>239328330464</v>
      </c>
      <c r="G5004" s="90">
        <v>330464</v>
      </c>
      <c r="H5004" s="90">
        <v>15.3</v>
      </c>
      <c r="I5004" s="90">
        <v>15.3</v>
      </c>
      <c r="J5004" s="90" t="s">
        <v>10509</v>
      </c>
      <c r="K5004" s="90">
        <v>199</v>
      </c>
      <c r="L5004" s="90" t="s">
        <v>10512</v>
      </c>
    </row>
    <row r="5005" spans="1:12" hidden="1" outlineLevel="2" x14ac:dyDescent="0.25">
      <c r="A5005" s="90">
        <v>3</v>
      </c>
      <c r="B5005" s="26">
        <v>991467068001</v>
      </c>
      <c r="C5005" s="90">
        <v>20</v>
      </c>
      <c r="D5005" s="90">
        <v>181076</v>
      </c>
      <c r="E5005" s="94">
        <v>43314</v>
      </c>
      <c r="F5005" s="26">
        <v>181076274243</v>
      </c>
      <c r="G5005" s="90">
        <v>274243</v>
      </c>
      <c r="H5005" s="90">
        <v>1.0900000000000001</v>
      </c>
      <c r="I5005" s="90">
        <v>1.0900000000000001</v>
      </c>
      <c r="J5005" s="90" t="s">
        <v>10509</v>
      </c>
      <c r="K5005" s="90">
        <v>869</v>
      </c>
      <c r="L5005" s="90" t="s">
        <v>10512</v>
      </c>
    </row>
    <row r="5006" spans="1:12" hidden="1" outlineLevel="2" x14ac:dyDescent="0.25">
      <c r="A5006" s="90">
        <v>3</v>
      </c>
      <c r="B5006" s="26">
        <v>991500782001</v>
      </c>
      <c r="C5006" s="90">
        <v>20</v>
      </c>
      <c r="D5006" s="90">
        <v>197304</v>
      </c>
      <c r="E5006" s="94">
        <v>43525</v>
      </c>
      <c r="F5006" s="26">
        <v>197304290412</v>
      </c>
      <c r="G5006" s="90">
        <v>290412</v>
      </c>
      <c r="H5006" s="90">
        <v>12.88</v>
      </c>
      <c r="I5006" s="90">
        <v>12.88</v>
      </c>
      <c r="J5006" s="90" t="s">
        <v>10509</v>
      </c>
      <c r="K5006" s="90">
        <v>657</v>
      </c>
      <c r="L5006" s="90" t="s">
        <v>10512</v>
      </c>
    </row>
    <row r="5007" spans="1:12" hidden="1" outlineLevel="2" x14ac:dyDescent="0.25">
      <c r="A5007" s="90">
        <v>3</v>
      </c>
      <c r="B5007" s="26">
        <v>991500782001</v>
      </c>
      <c r="C5007" s="90">
        <v>20</v>
      </c>
      <c r="D5007" s="90">
        <v>199637</v>
      </c>
      <c r="E5007" s="94">
        <v>43556</v>
      </c>
      <c r="F5007" s="26">
        <v>199637292732</v>
      </c>
      <c r="G5007" s="90">
        <v>292732</v>
      </c>
      <c r="H5007" s="90">
        <v>12.88</v>
      </c>
      <c r="I5007" s="90">
        <v>12.88</v>
      </c>
      <c r="J5007" s="90" t="s">
        <v>10509</v>
      </c>
      <c r="K5007" s="90">
        <v>626</v>
      </c>
      <c r="L5007" s="90" t="s">
        <v>10512</v>
      </c>
    </row>
    <row r="5008" spans="1:12" hidden="1" outlineLevel="2" x14ac:dyDescent="0.25">
      <c r="A5008" s="90">
        <v>3</v>
      </c>
      <c r="B5008" s="26">
        <v>991500782001</v>
      </c>
      <c r="C5008" s="90">
        <v>20</v>
      </c>
      <c r="D5008" s="90">
        <v>202144</v>
      </c>
      <c r="E5008" s="94">
        <v>43587</v>
      </c>
      <c r="F5008" s="26">
        <v>202144295218</v>
      </c>
      <c r="G5008" s="90">
        <v>295218</v>
      </c>
      <c r="H5008" s="90">
        <v>12.88</v>
      </c>
      <c r="I5008" s="90">
        <v>12.88</v>
      </c>
      <c r="J5008" s="90" t="s">
        <v>10509</v>
      </c>
      <c r="K5008" s="90">
        <v>596</v>
      </c>
      <c r="L5008" s="90" t="s">
        <v>10512</v>
      </c>
    </row>
    <row r="5009" spans="1:12" hidden="1" outlineLevel="2" x14ac:dyDescent="0.25">
      <c r="A5009" s="90">
        <v>3</v>
      </c>
      <c r="B5009" s="26">
        <v>991519319001</v>
      </c>
      <c r="C5009" s="90">
        <v>20</v>
      </c>
      <c r="D5009" s="90">
        <v>202034</v>
      </c>
      <c r="E5009" s="94">
        <v>43587</v>
      </c>
      <c r="F5009" s="26">
        <v>202034295109</v>
      </c>
      <c r="G5009" s="90">
        <v>295109</v>
      </c>
      <c r="H5009" s="90">
        <v>1.94</v>
      </c>
      <c r="I5009" s="90">
        <v>1.94</v>
      </c>
      <c r="J5009" s="90" t="s">
        <v>10509</v>
      </c>
      <c r="K5009" s="90">
        <v>596</v>
      </c>
      <c r="L5009" s="90" t="s">
        <v>10512</v>
      </c>
    </row>
    <row r="5010" spans="1:12" hidden="1" outlineLevel="2" x14ac:dyDescent="0.25">
      <c r="A5010" s="90">
        <v>3</v>
      </c>
      <c r="B5010" s="26">
        <v>991519319001</v>
      </c>
      <c r="C5010" s="90">
        <v>20</v>
      </c>
      <c r="D5010" s="90">
        <v>207368</v>
      </c>
      <c r="E5010" s="94">
        <v>43647</v>
      </c>
      <c r="F5010" s="26">
        <v>207368300353</v>
      </c>
      <c r="G5010" s="90">
        <v>300353</v>
      </c>
      <c r="H5010" s="90">
        <v>1.94</v>
      </c>
      <c r="I5010" s="90">
        <v>1.94</v>
      </c>
      <c r="J5010" s="90" t="s">
        <v>10509</v>
      </c>
      <c r="K5010" s="90">
        <v>535</v>
      </c>
      <c r="L5010" s="90" t="s">
        <v>10512</v>
      </c>
    </row>
    <row r="5011" spans="1:12" hidden="1" outlineLevel="2" x14ac:dyDescent="0.25">
      <c r="A5011" s="90">
        <v>3</v>
      </c>
      <c r="B5011" s="26">
        <v>992131209001</v>
      </c>
      <c r="C5011" s="90">
        <v>20</v>
      </c>
      <c r="D5011" s="90">
        <v>174700</v>
      </c>
      <c r="E5011" s="94">
        <v>43222</v>
      </c>
      <c r="F5011" s="26">
        <v>174700267880</v>
      </c>
      <c r="G5011" s="90">
        <v>267880</v>
      </c>
      <c r="H5011" s="90">
        <v>15.3</v>
      </c>
      <c r="I5011" s="90">
        <v>15.3</v>
      </c>
      <c r="J5011" s="90" t="s">
        <v>10509</v>
      </c>
      <c r="K5011" s="90">
        <v>961</v>
      </c>
      <c r="L5011" s="90" t="s">
        <v>10512</v>
      </c>
    </row>
    <row r="5012" spans="1:12" hidden="1" outlineLevel="2" x14ac:dyDescent="0.25">
      <c r="A5012" s="90">
        <v>3</v>
      </c>
      <c r="B5012" s="26">
        <v>992382015001</v>
      </c>
      <c r="C5012" s="90">
        <v>20</v>
      </c>
      <c r="D5012" s="90">
        <v>222149</v>
      </c>
      <c r="E5012" s="94">
        <v>43801</v>
      </c>
      <c r="F5012" s="26">
        <v>222149314426</v>
      </c>
      <c r="G5012" s="90">
        <v>314426</v>
      </c>
      <c r="H5012" s="90">
        <v>0.02</v>
      </c>
      <c r="I5012" s="90">
        <v>0.02</v>
      </c>
      <c r="J5012" s="90" t="s">
        <v>10509</v>
      </c>
      <c r="K5012" s="90">
        <v>382</v>
      </c>
      <c r="L5012" s="90" t="s">
        <v>10512</v>
      </c>
    </row>
    <row r="5013" spans="1:12" hidden="1" outlineLevel="2" x14ac:dyDescent="0.25">
      <c r="A5013" s="90">
        <v>3</v>
      </c>
      <c r="B5013" s="26">
        <v>992398132001</v>
      </c>
      <c r="C5013" s="90">
        <v>20</v>
      </c>
      <c r="D5013" s="90">
        <v>180812</v>
      </c>
      <c r="E5013" s="94">
        <v>43314</v>
      </c>
      <c r="F5013" s="26">
        <v>180812273981</v>
      </c>
      <c r="G5013" s="90">
        <v>273981</v>
      </c>
      <c r="H5013" s="90">
        <v>34.630000000000003</v>
      </c>
      <c r="I5013" s="90">
        <v>34.630000000000003</v>
      </c>
      <c r="J5013" s="90" t="s">
        <v>10509</v>
      </c>
      <c r="K5013" s="90">
        <v>869</v>
      </c>
      <c r="L5013" s="90" t="s">
        <v>10512</v>
      </c>
    </row>
    <row r="5014" spans="1:12" hidden="1" outlineLevel="2" x14ac:dyDescent="0.25">
      <c r="A5014" s="90">
        <v>3</v>
      </c>
      <c r="B5014" s="26">
        <v>992398132001</v>
      </c>
      <c r="C5014" s="90">
        <v>20</v>
      </c>
      <c r="D5014" s="90">
        <v>182993</v>
      </c>
      <c r="E5014" s="94">
        <v>43347</v>
      </c>
      <c r="F5014" s="26">
        <v>182993276158</v>
      </c>
      <c r="G5014" s="90">
        <v>276158</v>
      </c>
      <c r="H5014" s="90">
        <v>30.6</v>
      </c>
      <c r="I5014" s="90">
        <v>30.6</v>
      </c>
      <c r="J5014" s="90" t="s">
        <v>10509</v>
      </c>
      <c r="K5014" s="90">
        <v>838</v>
      </c>
      <c r="L5014" s="90" t="s">
        <v>10512</v>
      </c>
    </row>
    <row r="5015" spans="1:12" hidden="1" outlineLevel="2" x14ac:dyDescent="0.25">
      <c r="A5015" s="90">
        <v>3</v>
      </c>
      <c r="B5015" s="26">
        <v>992398132001</v>
      </c>
      <c r="C5015" s="90">
        <v>20</v>
      </c>
      <c r="D5015" s="90">
        <v>185366</v>
      </c>
      <c r="E5015" s="94">
        <v>43374</v>
      </c>
      <c r="F5015" s="26">
        <v>185366278526</v>
      </c>
      <c r="G5015" s="90">
        <v>278526</v>
      </c>
      <c r="H5015" s="90">
        <v>30.6</v>
      </c>
      <c r="I5015" s="90">
        <v>30.6</v>
      </c>
      <c r="J5015" s="90" t="s">
        <v>10509</v>
      </c>
      <c r="K5015" s="90">
        <v>808</v>
      </c>
      <c r="L5015" s="90" t="s">
        <v>10512</v>
      </c>
    </row>
    <row r="5016" spans="1:12" hidden="1" outlineLevel="2" x14ac:dyDescent="0.25">
      <c r="A5016" s="90">
        <v>3</v>
      </c>
      <c r="B5016" s="26">
        <v>992451971001</v>
      </c>
      <c r="C5016" s="90">
        <v>20</v>
      </c>
      <c r="D5016" s="90">
        <v>174927</v>
      </c>
      <c r="E5016" s="94">
        <v>43222</v>
      </c>
      <c r="F5016" s="26">
        <v>174927268105</v>
      </c>
      <c r="G5016" s="90">
        <v>268105</v>
      </c>
      <c r="H5016" s="90">
        <v>0.01</v>
      </c>
      <c r="I5016" s="90">
        <v>0.01</v>
      </c>
      <c r="J5016" s="90" t="s">
        <v>10509</v>
      </c>
      <c r="K5016" s="90">
        <v>961</v>
      </c>
      <c r="L5016" s="90" t="s">
        <v>10512</v>
      </c>
    </row>
    <row r="5017" spans="1:12" hidden="1" outlineLevel="2" x14ac:dyDescent="0.25">
      <c r="A5017" s="90">
        <v>3</v>
      </c>
      <c r="B5017" s="26">
        <v>992487631001</v>
      </c>
      <c r="C5017" s="90">
        <v>20</v>
      </c>
      <c r="D5017" s="90">
        <v>233331</v>
      </c>
      <c r="E5017" s="94">
        <v>43922</v>
      </c>
      <c r="F5017" s="26">
        <v>233331324885</v>
      </c>
      <c r="G5017" s="90">
        <v>324885</v>
      </c>
      <c r="H5017" s="90">
        <v>15.3</v>
      </c>
      <c r="I5017" s="90">
        <v>15.3</v>
      </c>
      <c r="J5017" s="90" t="s">
        <v>10509</v>
      </c>
      <c r="K5017" s="90">
        <v>260</v>
      </c>
      <c r="L5017" s="90" t="s">
        <v>10512</v>
      </c>
    </row>
    <row r="5018" spans="1:12" hidden="1" outlineLevel="2" x14ac:dyDescent="0.25">
      <c r="A5018" s="90">
        <v>3</v>
      </c>
      <c r="B5018" s="26">
        <v>992487631001</v>
      </c>
      <c r="C5018" s="90">
        <v>20</v>
      </c>
      <c r="D5018" s="90">
        <v>236314</v>
      </c>
      <c r="E5018" s="94">
        <v>43952</v>
      </c>
      <c r="F5018" s="26">
        <v>236314327654</v>
      </c>
      <c r="G5018" s="90">
        <v>327654</v>
      </c>
      <c r="H5018" s="90">
        <v>15.3</v>
      </c>
      <c r="I5018" s="90">
        <v>15.3</v>
      </c>
      <c r="J5018" s="90" t="s">
        <v>10509</v>
      </c>
      <c r="K5018" s="90">
        <v>230</v>
      </c>
      <c r="L5018" s="90" t="s">
        <v>10512</v>
      </c>
    </row>
    <row r="5019" spans="1:12" hidden="1" outlineLevel="2" x14ac:dyDescent="0.25">
      <c r="A5019" s="90">
        <v>3</v>
      </c>
      <c r="B5019" s="26">
        <v>992487631001</v>
      </c>
      <c r="C5019" s="90">
        <v>20</v>
      </c>
      <c r="D5019" s="90">
        <v>239320</v>
      </c>
      <c r="E5019" s="94">
        <v>43983</v>
      </c>
      <c r="F5019" s="26">
        <v>239320330456</v>
      </c>
      <c r="G5019" s="90">
        <v>330456</v>
      </c>
      <c r="H5019" s="90">
        <v>15.3</v>
      </c>
      <c r="I5019" s="90">
        <v>15.3</v>
      </c>
      <c r="J5019" s="90" t="s">
        <v>10509</v>
      </c>
      <c r="K5019" s="90">
        <v>199</v>
      </c>
      <c r="L5019" s="90" t="s">
        <v>10512</v>
      </c>
    </row>
    <row r="5020" spans="1:12" hidden="1" outlineLevel="2" x14ac:dyDescent="0.25">
      <c r="A5020" s="90">
        <v>3</v>
      </c>
      <c r="B5020" s="26">
        <v>992505001001</v>
      </c>
      <c r="C5020" s="90">
        <v>20</v>
      </c>
      <c r="D5020" s="90">
        <v>224505</v>
      </c>
      <c r="E5020" s="94">
        <v>43833</v>
      </c>
      <c r="F5020" s="26">
        <v>224505316662</v>
      </c>
      <c r="G5020" s="90">
        <v>316662</v>
      </c>
      <c r="H5020" s="90">
        <v>15.3</v>
      </c>
      <c r="I5020" s="90">
        <v>15.3</v>
      </c>
      <c r="J5020" s="90" t="s">
        <v>10509</v>
      </c>
      <c r="K5020" s="90">
        <v>351</v>
      </c>
      <c r="L5020" s="90" t="s">
        <v>10512</v>
      </c>
    </row>
    <row r="5021" spans="1:12" hidden="1" outlineLevel="2" x14ac:dyDescent="0.25">
      <c r="A5021" s="90">
        <v>3</v>
      </c>
      <c r="B5021" s="26">
        <v>992505001001</v>
      </c>
      <c r="C5021" s="90">
        <v>20</v>
      </c>
      <c r="D5021" s="90">
        <v>227423</v>
      </c>
      <c r="E5021" s="94">
        <v>43864</v>
      </c>
      <c r="F5021" s="26">
        <v>227423319392</v>
      </c>
      <c r="G5021" s="90">
        <v>319392</v>
      </c>
      <c r="H5021" s="90">
        <v>15.3</v>
      </c>
      <c r="I5021" s="90">
        <v>15.3</v>
      </c>
      <c r="J5021" s="90" t="s">
        <v>10509</v>
      </c>
      <c r="K5021" s="90">
        <v>320</v>
      </c>
      <c r="L5021" s="90" t="s">
        <v>10512</v>
      </c>
    </row>
    <row r="5022" spans="1:12" hidden="1" outlineLevel="2" x14ac:dyDescent="0.25">
      <c r="A5022" s="90">
        <v>3</v>
      </c>
      <c r="B5022" s="26">
        <v>992506717001</v>
      </c>
      <c r="C5022" s="90">
        <v>20</v>
      </c>
      <c r="D5022" s="90">
        <v>197003</v>
      </c>
      <c r="E5022" s="94">
        <v>43525</v>
      </c>
      <c r="F5022" s="26">
        <v>197003290113</v>
      </c>
      <c r="G5022" s="90">
        <v>290113</v>
      </c>
      <c r="H5022" s="90">
        <v>721.02</v>
      </c>
      <c r="I5022" s="90">
        <v>47.03</v>
      </c>
      <c r="J5022" s="90" t="s">
        <v>10509</v>
      </c>
      <c r="K5022" s="90">
        <v>657</v>
      </c>
      <c r="L5022" s="90" t="s">
        <v>10512</v>
      </c>
    </row>
    <row r="5023" spans="1:12" hidden="1" outlineLevel="2" x14ac:dyDescent="0.25">
      <c r="A5023" s="90">
        <v>3</v>
      </c>
      <c r="B5023" s="26">
        <v>992506717001</v>
      </c>
      <c r="C5023" s="90">
        <v>20</v>
      </c>
      <c r="D5023" s="90">
        <v>199346</v>
      </c>
      <c r="E5023" s="94">
        <v>43556</v>
      </c>
      <c r="F5023" s="26">
        <v>199346292443</v>
      </c>
      <c r="G5023" s="90">
        <v>292443</v>
      </c>
      <c r="H5023" s="90">
        <v>721.02</v>
      </c>
      <c r="I5023" s="90">
        <v>65.28</v>
      </c>
      <c r="J5023" s="90" t="s">
        <v>10509</v>
      </c>
      <c r="K5023" s="90">
        <v>626</v>
      </c>
      <c r="L5023" s="90" t="s">
        <v>10512</v>
      </c>
    </row>
    <row r="5024" spans="1:12" hidden="1" outlineLevel="2" x14ac:dyDescent="0.25">
      <c r="A5024" s="90">
        <v>3</v>
      </c>
      <c r="B5024" s="26">
        <v>992506717001</v>
      </c>
      <c r="C5024" s="90">
        <v>20</v>
      </c>
      <c r="D5024" s="90">
        <v>239322</v>
      </c>
      <c r="E5024" s="94">
        <v>43983</v>
      </c>
      <c r="F5024" s="26">
        <v>239322330458</v>
      </c>
      <c r="G5024" s="90">
        <v>330458</v>
      </c>
      <c r="H5024" s="90">
        <v>721.02</v>
      </c>
      <c r="I5024" s="90">
        <v>69.47</v>
      </c>
      <c r="J5024" s="90" t="s">
        <v>10509</v>
      </c>
      <c r="K5024" s="90">
        <v>199</v>
      </c>
      <c r="L5024" s="90" t="s">
        <v>10512</v>
      </c>
    </row>
    <row r="5025" spans="1:12" hidden="1" outlineLevel="2" x14ac:dyDescent="0.25">
      <c r="A5025" s="90">
        <v>3</v>
      </c>
      <c r="B5025" s="26">
        <v>959517046</v>
      </c>
      <c r="C5025" s="90">
        <v>20</v>
      </c>
      <c r="D5025" s="90">
        <v>212784</v>
      </c>
      <c r="E5025" s="94">
        <v>43699</v>
      </c>
      <c r="F5025" s="26">
        <v>212784305546</v>
      </c>
      <c r="G5025" s="90">
        <v>305546</v>
      </c>
      <c r="H5025" s="90">
        <v>3.54</v>
      </c>
      <c r="I5025" s="90">
        <v>3.54</v>
      </c>
      <c r="J5025" s="90" t="s">
        <v>10509</v>
      </c>
      <c r="K5025" s="90">
        <v>473</v>
      </c>
      <c r="L5025" s="90" t="s">
        <v>10512</v>
      </c>
    </row>
    <row r="5026" spans="1:12" hidden="1" outlineLevel="2" x14ac:dyDescent="0.25">
      <c r="A5026" s="90">
        <v>3</v>
      </c>
      <c r="B5026" s="26">
        <v>959517046</v>
      </c>
      <c r="C5026" s="90">
        <v>20</v>
      </c>
      <c r="D5026" s="90">
        <v>215668</v>
      </c>
      <c r="E5026" s="94">
        <v>43731</v>
      </c>
      <c r="F5026" s="26">
        <v>215668308299</v>
      </c>
      <c r="G5026" s="90">
        <v>308299</v>
      </c>
      <c r="H5026" s="90">
        <v>1.84</v>
      </c>
      <c r="I5026" s="90">
        <v>1.84</v>
      </c>
      <c r="J5026" s="90" t="s">
        <v>10509</v>
      </c>
      <c r="K5026" s="90">
        <v>443</v>
      </c>
      <c r="L5026" s="90" t="s">
        <v>10512</v>
      </c>
    </row>
    <row r="5027" spans="1:12" hidden="1" outlineLevel="2" x14ac:dyDescent="0.25">
      <c r="A5027" s="90">
        <v>3</v>
      </c>
      <c r="B5027" s="26">
        <v>959934019</v>
      </c>
      <c r="C5027" s="90">
        <v>20</v>
      </c>
      <c r="D5027" s="90">
        <v>212695</v>
      </c>
      <c r="E5027" s="94">
        <v>43699</v>
      </c>
      <c r="F5027" s="26">
        <v>212695305477</v>
      </c>
      <c r="G5027" s="90">
        <v>305477</v>
      </c>
      <c r="H5027" s="90">
        <v>2</v>
      </c>
      <c r="I5027" s="90">
        <v>2</v>
      </c>
      <c r="J5027" s="90" t="s">
        <v>10509</v>
      </c>
      <c r="K5027" s="90">
        <v>473</v>
      </c>
      <c r="L5027" s="90" t="s">
        <v>10512</v>
      </c>
    </row>
    <row r="5028" spans="1:12" hidden="1" outlineLevel="2" x14ac:dyDescent="0.25">
      <c r="A5028" s="90">
        <v>3</v>
      </c>
      <c r="B5028" s="26">
        <v>959981606</v>
      </c>
      <c r="C5028" s="90">
        <v>20</v>
      </c>
      <c r="D5028" s="90">
        <v>170428</v>
      </c>
      <c r="E5028" s="94">
        <v>43154</v>
      </c>
      <c r="F5028" s="26">
        <v>170428262078</v>
      </c>
      <c r="G5028" s="90">
        <v>262078</v>
      </c>
      <c r="H5028" s="90">
        <v>0.19</v>
      </c>
      <c r="I5028" s="90">
        <v>0.19</v>
      </c>
      <c r="J5028" s="90" t="s">
        <v>10509</v>
      </c>
      <c r="K5028" s="90">
        <v>1022</v>
      </c>
      <c r="L5028" s="90" t="s">
        <v>10512</v>
      </c>
    </row>
    <row r="5029" spans="1:12" hidden="1" outlineLevel="2" x14ac:dyDescent="0.25">
      <c r="A5029" s="90">
        <v>3</v>
      </c>
      <c r="B5029" s="26">
        <v>959981606</v>
      </c>
      <c r="C5029" s="90">
        <v>20</v>
      </c>
      <c r="D5029" s="90">
        <v>174038</v>
      </c>
      <c r="E5029" s="94">
        <v>43214</v>
      </c>
      <c r="F5029" s="26">
        <v>174038267219</v>
      </c>
      <c r="G5029" s="90">
        <v>267219</v>
      </c>
      <c r="H5029" s="90">
        <v>1.68</v>
      </c>
      <c r="I5029" s="90">
        <v>1.68</v>
      </c>
      <c r="J5029" s="90" t="s">
        <v>10509</v>
      </c>
      <c r="K5029" s="90">
        <v>961</v>
      </c>
      <c r="L5029" s="90" t="s">
        <v>10512</v>
      </c>
    </row>
    <row r="5030" spans="1:12" hidden="1" outlineLevel="2" x14ac:dyDescent="0.25">
      <c r="A5030" s="90">
        <v>3</v>
      </c>
      <c r="B5030" s="26">
        <v>960231728</v>
      </c>
      <c r="C5030" s="90">
        <v>20</v>
      </c>
      <c r="D5030" s="90">
        <v>172684</v>
      </c>
      <c r="E5030" s="94">
        <v>43185</v>
      </c>
      <c r="F5030" s="26">
        <v>172684264331</v>
      </c>
      <c r="G5030" s="90">
        <v>264331</v>
      </c>
      <c r="H5030" s="90">
        <v>7.85</v>
      </c>
      <c r="I5030" s="90">
        <v>7.85</v>
      </c>
      <c r="J5030" s="90" t="s">
        <v>10509</v>
      </c>
      <c r="K5030" s="90">
        <v>991</v>
      </c>
      <c r="L5030" s="90" t="s">
        <v>10512</v>
      </c>
    </row>
    <row r="5031" spans="1:12" hidden="1" outlineLevel="2" x14ac:dyDescent="0.25">
      <c r="A5031" s="90">
        <v>3</v>
      </c>
      <c r="B5031" s="26">
        <v>960231728</v>
      </c>
      <c r="C5031" s="90">
        <v>20</v>
      </c>
      <c r="D5031" s="90">
        <v>174495</v>
      </c>
      <c r="E5031" s="94">
        <v>43214</v>
      </c>
      <c r="F5031" s="26">
        <v>174495267676</v>
      </c>
      <c r="G5031" s="90">
        <v>267676</v>
      </c>
      <c r="H5031" s="90">
        <v>1.76</v>
      </c>
      <c r="I5031" s="90">
        <v>1.76</v>
      </c>
      <c r="J5031" s="90" t="s">
        <v>10509</v>
      </c>
      <c r="K5031" s="90">
        <v>961</v>
      </c>
      <c r="L5031" s="90" t="s">
        <v>10512</v>
      </c>
    </row>
    <row r="5032" spans="1:12" hidden="1" outlineLevel="2" x14ac:dyDescent="0.25">
      <c r="A5032" s="90">
        <v>3</v>
      </c>
      <c r="B5032" s="26">
        <v>960618494</v>
      </c>
      <c r="C5032" s="90">
        <v>20</v>
      </c>
      <c r="D5032" s="90">
        <v>239050</v>
      </c>
      <c r="E5032" s="94">
        <v>43972</v>
      </c>
      <c r="F5032" s="26">
        <v>239050330217</v>
      </c>
      <c r="G5032" s="90">
        <v>330217</v>
      </c>
      <c r="H5032" s="90">
        <v>1.81</v>
      </c>
      <c r="I5032" s="90">
        <v>1.81</v>
      </c>
      <c r="J5032" s="90" t="s">
        <v>10509</v>
      </c>
      <c r="K5032" s="90">
        <v>199</v>
      </c>
      <c r="L5032" s="90" t="s">
        <v>10512</v>
      </c>
    </row>
    <row r="5033" spans="1:12" hidden="1" outlineLevel="2" x14ac:dyDescent="0.25">
      <c r="A5033" s="90">
        <v>3</v>
      </c>
      <c r="B5033" s="26">
        <v>960730794</v>
      </c>
      <c r="C5033" s="90">
        <v>20</v>
      </c>
      <c r="D5033" s="90">
        <v>203527</v>
      </c>
      <c r="E5033" s="94">
        <v>43607</v>
      </c>
      <c r="F5033" s="26">
        <v>203527296592</v>
      </c>
      <c r="G5033" s="90">
        <v>296592</v>
      </c>
      <c r="H5033" s="90">
        <v>1.68</v>
      </c>
      <c r="I5033" s="90">
        <v>1.68</v>
      </c>
      <c r="J5033" s="90" t="s">
        <v>10509</v>
      </c>
      <c r="K5033" s="90">
        <v>565</v>
      </c>
      <c r="L5033" s="90" t="s">
        <v>10512</v>
      </c>
    </row>
    <row r="5034" spans="1:12" hidden="1" outlineLevel="2" x14ac:dyDescent="0.25">
      <c r="A5034" s="90">
        <v>3</v>
      </c>
      <c r="B5034" s="26">
        <v>960730794</v>
      </c>
      <c r="C5034" s="90">
        <v>20</v>
      </c>
      <c r="D5034" s="90">
        <v>206143</v>
      </c>
      <c r="E5034" s="94">
        <v>43637</v>
      </c>
      <c r="F5034" s="26">
        <v>206143299170</v>
      </c>
      <c r="G5034" s="90">
        <v>299170</v>
      </c>
      <c r="H5034" s="90">
        <v>1.68</v>
      </c>
      <c r="I5034" s="90">
        <v>1.68</v>
      </c>
      <c r="J5034" s="90" t="s">
        <v>10509</v>
      </c>
      <c r="K5034" s="90">
        <v>535</v>
      </c>
      <c r="L5034" s="90" t="s">
        <v>10512</v>
      </c>
    </row>
    <row r="5035" spans="1:12" hidden="1" outlineLevel="2" x14ac:dyDescent="0.25">
      <c r="A5035" s="90">
        <v>3</v>
      </c>
      <c r="B5035" s="26">
        <v>960730794</v>
      </c>
      <c r="C5035" s="90">
        <v>20</v>
      </c>
      <c r="D5035" s="90">
        <v>208851</v>
      </c>
      <c r="E5035" s="94">
        <v>43669</v>
      </c>
      <c r="F5035" s="26">
        <v>208851301819</v>
      </c>
      <c r="G5035" s="90">
        <v>301819</v>
      </c>
      <c r="H5035" s="90">
        <v>1.68</v>
      </c>
      <c r="I5035" s="90">
        <v>1.68</v>
      </c>
      <c r="J5035" s="90" t="s">
        <v>10509</v>
      </c>
      <c r="K5035" s="90">
        <v>504</v>
      </c>
      <c r="L5035" s="90" t="s">
        <v>10512</v>
      </c>
    </row>
    <row r="5036" spans="1:12" hidden="1" outlineLevel="2" x14ac:dyDescent="0.25">
      <c r="A5036" s="90">
        <v>3</v>
      </c>
      <c r="B5036" s="26">
        <v>960856649</v>
      </c>
      <c r="C5036" s="90">
        <v>20</v>
      </c>
      <c r="D5036" s="90">
        <v>235840</v>
      </c>
      <c r="E5036" s="94">
        <v>43942</v>
      </c>
      <c r="F5036" s="26">
        <v>235840327257</v>
      </c>
      <c r="G5036" s="90">
        <v>327257</v>
      </c>
      <c r="H5036" s="90">
        <v>1.68</v>
      </c>
      <c r="I5036" s="90">
        <v>1.68</v>
      </c>
      <c r="J5036" s="90" t="s">
        <v>10509</v>
      </c>
      <c r="K5036" s="90">
        <v>230</v>
      </c>
      <c r="L5036" s="90" t="s">
        <v>10512</v>
      </c>
    </row>
    <row r="5037" spans="1:12" hidden="1" outlineLevel="2" x14ac:dyDescent="0.25">
      <c r="A5037" s="90">
        <v>3</v>
      </c>
      <c r="B5037" s="26">
        <v>961009289001</v>
      </c>
      <c r="C5037" s="90">
        <v>20</v>
      </c>
      <c r="D5037" s="90">
        <v>202207</v>
      </c>
      <c r="E5037" s="94">
        <v>43587</v>
      </c>
      <c r="F5037" s="26">
        <v>202207295279</v>
      </c>
      <c r="G5037" s="90">
        <v>295279</v>
      </c>
      <c r="H5037" s="90">
        <v>1.68</v>
      </c>
      <c r="I5037" s="90">
        <v>1.68</v>
      </c>
      <c r="J5037" s="90" t="s">
        <v>10509</v>
      </c>
      <c r="K5037" s="90">
        <v>596</v>
      </c>
      <c r="L5037" s="90" t="s">
        <v>10512</v>
      </c>
    </row>
    <row r="5038" spans="1:12" hidden="1" outlineLevel="2" x14ac:dyDescent="0.25">
      <c r="A5038" s="90">
        <v>3</v>
      </c>
      <c r="B5038" s="26">
        <v>961056587</v>
      </c>
      <c r="C5038" s="90">
        <v>20</v>
      </c>
      <c r="D5038" s="90">
        <v>236067</v>
      </c>
      <c r="E5038" s="94">
        <v>43942</v>
      </c>
      <c r="F5038" s="26">
        <v>236067327435</v>
      </c>
      <c r="G5038" s="90">
        <v>327435</v>
      </c>
      <c r="H5038" s="90">
        <v>1.68</v>
      </c>
      <c r="I5038" s="90">
        <v>1.68</v>
      </c>
      <c r="J5038" s="90" t="s">
        <v>10509</v>
      </c>
      <c r="K5038" s="90">
        <v>230</v>
      </c>
      <c r="L5038" s="90" t="s">
        <v>10512</v>
      </c>
    </row>
    <row r="5039" spans="1:12" hidden="1" outlineLevel="2" x14ac:dyDescent="0.25">
      <c r="A5039" s="90">
        <v>3</v>
      </c>
      <c r="B5039" s="26">
        <v>961056587</v>
      </c>
      <c r="C5039" s="90">
        <v>20</v>
      </c>
      <c r="D5039" s="90">
        <v>239039</v>
      </c>
      <c r="E5039" s="94">
        <v>43972</v>
      </c>
      <c r="F5039" s="26">
        <v>239039330206</v>
      </c>
      <c r="G5039" s="90">
        <v>330206</v>
      </c>
      <c r="H5039" s="90">
        <v>1.89</v>
      </c>
      <c r="I5039" s="90">
        <v>1.89</v>
      </c>
      <c r="J5039" s="90" t="s">
        <v>10509</v>
      </c>
      <c r="K5039" s="90">
        <v>199</v>
      </c>
      <c r="L5039" s="90" t="s">
        <v>10512</v>
      </c>
    </row>
    <row r="5040" spans="1:12" hidden="1" outlineLevel="2" x14ac:dyDescent="0.25">
      <c r="A5040" s="90">
        <v>3</v>
      </c>
      <c r="B5040" s="26">
        <v>961186111</v>
      </c>
      <c r="C5040" s="90">
        <v>20</v>
      </c>
      <c r="D5040" s="90">
        <v>220924</v>
      </c>
      <c r="E5040" s="94">
        <v>43790</v>
      </c>
      <c r="F5040" s="26">
        <v>220924313355</v>
      </c>
      <c r="G5040" s="90">
        <v>313355</v>
      </c>
      <c r="H5040" s="90">
        <v>1.8</v>
      </c>
      <c r="I5040" s="90">
        <v>1.8</v>
      </c>
      <c r="J5040" s="90" t="s">
        <v>10509</v>
      </c>
      <c r="K5040" s="90">
        <v>382</v>
      </c>
      <c r="L5040" s="90" t="s">
        <v>10512</v>
      </c>
    </row>
    <row r="5041" spans="1:12" hidden="1" outlineLevel="2" x14ac:dyDescent="0.25">
      <c r="A5041" s="90">
        <v>3</v>
      </c>
      <c r="B5041" s="26">
        <v>961186111</v>
      </c>
      <c r="C5041" s="90">
        <v>20</v>
      </c>
      <c r="D5041" s="90">
        <v>223724</v>
      </c>
      <c r="E5041" s="94">
        <v>43822</v>
      </c>
      <c r="F5041" s="26">
        <v>223724315997</v>
      </c>
      <c r="G5041" s="90">
        <v>315997</v>
      </c>
      <c r="H5041" s="90">
        <v>1.72</v>
      </c>
      <c r="I5041" s="90">
        <v>1.72</v>
      </c>
      <c r="J5041" s="90" t="s">
        <v>10509</v>
      </c>
      <c r="K5041" s="90">
        <v>351</v>
      </c>
      <c r="L5041" s="90" t="s">
        <v>10512</v>
      </c>
    </row>
    <row r="5042" spans="1:12" hidden="1" outlineLevel="2" x14ac:dyDescent="0.25">
      <c r="A5042" s="90">
        <v>3</v>
      </c>
      <c r="B5042" s="26">
        <v>961186111</v>
      </c>
      <c r="C5042" s="90">
        <v>20</v>
      </c>
      <c r="D5042" s="90">
        <v>226599</v>
      </c>
      <c r="E5042" s="94">
        <v>43851</v>
      </c>
      <c r="F5042" s="26">
        <v>226599318698</v>
      </c>
      <c r="G5042" s="90">
        <v>318698</v>
      </c>
      <c r="H5042" s="90">
        <v>1.68</v>
      </c>
      <c r="I5042" s="90">
        <v>1.68</v>
      </c>
      <c r="J5042" s="90" t="s">
        <v>10509</v>
      </c>
      <c r="K5042" s="90">
        <v>320</v>
      </c>
      <c r="L5042" s="90" t="s">
        <v>10512</v>
      </c>
    </row>
    <row r="5043" spans="1:12" hidden="1" outlineLevel="2" x14ac:dyDescent="0.25">
      <c r="A5043" s="90">
        <v>3</v>
      </c>
      <c r="B5043" s="26">
        <v>961332483</v>
      </c>
      <c r="C5043" s="90">
        <v>20</v>
      </c>
      <c r="D5043" s="90">
        <v>233149</v>
      </c>
      <c r="E5043" s="94">
        <v>43913</v>
      </c>
      <c r="F5043" s="26">
        <v>233149324732</v>
      </c>
      <c r="G5043" s="90">
        <v>324732</v>
      </c>
      <c r="H5043" s="90">
        <v>4.42</v>
      </c>
      <c r="I5043" s="90">
        <v>4.42</v>
      </c>
      <c r="J5043" s="90" t="s">
        <v>10509</v>
      </c>
      <c r="K5043" s="90">
        <v>260</v>
      </c>
      <c r="L5043" s="90" t="s">
        <v>10512</v>
      </c>
    </row>
    <row r="5044" spans="1:12" hidden="1" outlineLevel="2" x14ac:dyDescent="0.25">
      <c r="A5044" s="90">
        <v>3</v>
      </c>
      <c r="B5044" s="26">
        <v>961363348</v>
      </c>
      <c r="C5044" s="90">
        <v>20</v>
      </c>
      <c r="D5044" s="90">
        <v>182954</v>
      </c>
      <c r="E5044" s="94">
        <v>43335</v>
      </c>
      <c r="F5044" s="26">
        <v>182954276120</v>
      </c>
      <c r="G5044" s="90">
        <v>276120</v>
      </c>
      <c r="H5044" s="90">
        <v>10.32</v>
      </c>
      <c r="I5044" s="90">
        <v>10.32</v>
      </c>
      <c r="J5044" s="90" t="s">
        <v>10509</v>
      </c>
      <c r="K5044" s="90">
        <v>838</v>
      </c>
      <c r="L5044" s="90" t="s">
        <v>10512</v>
      </c>
    </row>
    <row r="5045" spans="1:12" hidden="1" outlineLevel="2" x14ac:dyDescent="0.25">
      <c r="A5045" s="90">
        <v>3</v>
      </c>
      <c r="B5045" s="26">
        <v>961363348</v>
      </c>
      <c r="C5045" s="90">
        <v>20</v>
      </c>
      <c r="D5045" s="90">
        <v>185183</v>
      </c>
      <c r="E5045" s="94">
        <v>43364</v>
      </c>
      <c r="F5045" s="26">
        <v>185183278344</v>
      </c>
      <c r="G5045" s="90">
        <v>278344</v>
      </c>
      <c r="H5045" s="90">
        <v>3.74</v>
      </c>
      <c r="I5045" s="90">
        <v>3.74</v>
      </c>
      <c r="J5045" s="90" t="s">
        <v>10509</v>
      </c>
      <c r="K5045" s="90">
        <v>808</v>
      </c>
      <c r="L5045" s="90" t="s">
        <v>10512</v>
      </c>
    </row>
    <row r="5046" spans="1:12" hidden="1" outlineLevel="2" x14ac:dyDescent="0.25">
      <c r="A5046" s="90">
        <v>3</v>
      </c>
      <c r="B5046" s="26">
        <v>961363348</v>
      </c>
      <c r="C5046" s="90">
        <v>20</v>
      </c>
      <c r="D5046" s="90">
        <v>187550</v>
      </c>
      <c r="E5046" s="94">
        <v>43396</v>
      </c>
      <c r="F5046" s="26">
        <v>187550280704</v>
      </c>
      <c r="G5046" s="90">
        <v>280704</v>
      </c>
      <c r="H5046" s="90">
        <v>2.5099999999999998</v>
      </c>
      <c r="I5046" s="90">
        <v>2.5099999999999998</v>
      </c>
      <c r="J5046" s="90" t="s">
        <v>10509</v>
      </c>
      <c r="K5046" s="90">
        <v>777</v>
      </c>
      <c r="L5046" s="90" t="s">
        <v>10512</v>
      </c>
    </row>
    <row r="5047" spans="1:12" hidden="1" outlineLevel="2" x14ac:dyDescent="0.25">
      <c r="A5047" s="90">
        <v>3</v>
      </c>
      <c r="B5047" s="26">
        <v>961656915</v>
      </c>
      <c r="C5047" s="90">
        <v>20</v>
      </c>
      <c r="D5047" s="90">
        <v>214441</v>
      </c>
      <c r="E5047" s="94">
        <v>43731</v>
      </c>
      <c r="F5047" s="26">
        <v>214441307159</v>
      </c>
      <c r="G5047" s="90">
        <v>307159</v>
      </c>
      <c r="H5047" s="90">
        <v>1.68</v>
      </c>
      <c r="I5047" s="90">
        <v>1.68</v>
      </c>
      <c r="J5047" s="90" t="s">
        <v>10509</v>
      </c>
      <c r="K5047" s="90">
        <v>443</v>
      </c>
      <c r="L5047" s="90" t="s">
        <v>10512</v>
      </c>
    </row>
    <row r="5048" spans="1:12" hidden="1" outlineLevel="2" x14ac:dyDescent="0.25">
      <c r="A5048" s="90">
        <v>3</v>
      </c>
      <c r="B5048" s="26">
        <v>961656915</v>
      </c>
      <c r="C5048" s="90">
        <v>20</v>
      </c>
      <c r="D5048" s="90">
        <v>217354</v>
      </c>
      <c r="E5048" s="94">
        <v>43759</v>
      </c>
      <c r="F5048" s="26">
        <v>217354309939</v>
      </c>
      <c r="G5048" s="90">
        <v>309939</v>
      </c>
      <c r="H5048" s="90">
        <v>1.68</v>
      </c>
      <c r="I5048" s="90">
        <v>1.68</v>
      </c>
      <c r="J5048" s="90" t="s">
        <v>10509</v>
      </c>
      <c r="K5048" s="90">
        <v>412</v>
      </c>
      <c r="L5048" s="90" t="s">
        <v>10512</v>
      </c>
    </row>
    <row r="5049" spans="1:12" hidden="1" outlineLevel="2" x14ac:dyDescent="0.25">
      <c r="A5049" s="90">
        <v>3</v>
      </c>
      <c r="B5049" s="26">
        <v>961656915</v>
      </c>
      <c r="C5049" s="90">
        <v>20</v>
      </c>
      <c r="D5049" s="90">
        <v>220266</v>
      </c>
      <c r="E5049" s="94">
        <v>43790</v>
      </c>
      <c r="F5049" s="26">
        <v>220266312700</v>
      </c>
      <c r="G5049" s="90">
        <v>312700</v>
      </c>
      <c r="H5049" s="90">
        <v>2.35</v>
      </c>
      <c r="I5049" s="90">
        <v>2.35</v>
      </c>
      <c r="J5049" s="90" t="s">
        <v>10509</v>
      </c>
      <c r="K5049" s="90">
        <v>382</v>
      </c>
      <c r="L5049" s="90" t="s">
        <v>10512</v>
      </c>
    </row>
    <row r="5050" spans="1:12" hidden="1" outlineLevel="2" x14ac:dyDescent="0.25">
      <c r="A5050" s="90">
        <v>3</v>
      </c>
      <c r="B5050" s="26">
        <v>961941366</v>
      </c>
      <c r="C5050" s="90">
        <v>20</v>
      </c>
      <c r="D5050" s="90">
        <v>187130</v>
      </c>
      <c r="E5050" s="94">
        <v>43396</v>
      </c>
      <c r="F5050" s="26">
        <v>187130280285</v>
      </c>
      <c r="G5050" s="90">
        <v>280285</v>
      </c>
      <c r="H5050" s="90">
        <v>1.68</v>
      </c>
      <c r="I5050" s="90">
        <v>1.68</v>
      </c>
      <c r="J5050" s="90" t="s">
        <v>10509</v>
      </c>
      <c r="K5050" s="90">
        <v>777</v>
      </c>
      <c r="L5050" s="90" t="s">
        <v>10512</v>
      </c>
    </row>
    <row r="5051" spans="1:12" hidden="1" outlineLevel="2" x14ac:dyDescent="0.25">
      <c r="A5051" s="90">
        <v>3</v>
      </c>
      <c r="B5051" s="26">
        <v>962338281</v>
      </c>
      <c r="C5051" s="90">
        <v>20</v>
      </c>
      <c r="D5051" s="90">
        <v>229339</v>
      </c>
      <c r="E5051" s="94">
        <v>43882</v>
      </c>
      <c r="F5051" s="26">
        <v>229339321246</v>
      </c>
      <c r="G5051" s="90">
        <v>321246</v>
      </c>
      <c r="H5051" s="90">
        <v>1.68</v>
      </c>
      <c r="I5051" s="90">
        <v>1.68</v>
      </c>
      <c r="J5051" s="90" t="s">
        <v>10509</v>
      </c>
      <c r="K5051" s="90">
        <v>291</v>
      </c>
      <c r="L5051" s="90" t="s">
        <v>10512</v>
      </c>
    </row>
    <row r="5052" spans="1:12" hidden="1" outlineLevel="2" x14ac:dyDescent="0.25">
      <c r="A5052" s="90">
        <v>3</v>
      </c>
      <c r="B5052" s="26">
        <v>962338281</v>
      </c>
      <c r="C5052" s="90">
        <v>20</v>
      </c>
      <c r="D5052" s="90">
        <v>232304</v>
      </c>
      <c r="E5052" s="94">
        <v>43913</v>
      </c>
      <c r="F5052" s="26">
        <v>232304324005</v>
      </c>
      <c r="G5052" s="90">
        <v>324005</v>
      </c>
      <c r="H5052" s="90">
        <v>1.92</v>
      </c>
      <c r="I5052" s="90">
        <v>1.92</v>
      </c>
      <c r="J5052" s="90" t="s">
        <v>10509</v>
      </c>
      <c r="K5052" s="90">
        <v>260</v>
      </c>
      <c r="L5052" s="90" t="s">
        <v>10512</v>
      </c>
    </row>
    <row r="5053" spans="1:12" hidden="1" outlineLevel="2" x14ac:dyDescent="0.25">
      <c r="A5053" s="90">
        <v>3</v>
      </c>
      <c r="B5053" s="26">
        <v>962338281</v>
      </c>
      <c r="C5053" s="90">
        <v>20</v>
      </c>
      <c r="D5053" s="90">
        <v>238265</v>
      </c>
      <c r="E5053" s="94">
        <v>43972</v>
      </c>
      <c r="F5053" s="26">
        <v>238265329542</v>
      </c>
      <c r="G5053" s="90">
        <v>329542</v>
      </c>
      <c r="H5053" s="90">
        <v>1.93</v>
      </c>
      <c r="I5053" s="90">
        <v>1.93</v>
      </c>
      <c r="J5053" s="90" t="s">
        <v>10509</v>
      </c>
      <c r="K5053" s="90">
        <v>199</v>
      </c>
      <c r="L5053" s="90" t="s">
        <v>10512</v>
      </c>
    </row>
    <row r="5054" spans="1:12" hidden="1" outlineLevel="2" x14ac:dyDescent="0.25">
      <c r="A5054" s="90">
        <v>3</v>
      </c>
      <c r="B5054" s="26">
        <v>992576014001</v>
      </c>
      <c r="C5054" s="90">
        <v>20</v>
      </c>
      <c r="D5054" s="90">
        <v>169388</v>
      </c>
      <c r="E5054" s="94">
        <v>43133</v>
      </c>
      <c r="F5054" s="26">
        <v>169388261038</v>
      </c>
      <c r="G5054" s="90">
        <v>261038</v>
      </c>
      <c r="H5054" s="90">
        <v>2.08</v>
      </c>
      <c r="I5054" s="90">
        <v>2.08</v>
      </c>
      <c r="J5054" s="90" t="s">
        <v>10509</v>
      </c>
      <c r="K5054" s="90">
        <v>1050</v>
      </c>
      <c r="L5054" s="90" t="s">
        <v>10512</v>
      </c>
    </row>
    <row r="5055" spans="1:12" hidden="1" outlineLevel="2" x14ac:dyDescent="0.25">
      <c r="A5055" s="90">
        <v>3</v>
      </c>
      <c r="B5055" s="26">
        <v>992576014001</v>
      </c>
      <c r="C5055" s="90">
        <v>20</v>
      </c>
      <c r="D5055" s="90">
        <v>171092</v>
      </c>
      <c r="E5055" s="94">
        <v>43161</v>
      </c>
      <c r="F5055" s="26">
        <v>171092262740</v>
      </c>
      <c r="G5055" s="90">
        <v>262740</v>
      </c>
      <c r="H5055" s="90">
        <v>2.76</v>
      </c>
      <c r="I5055" s="90">
        <v>2.76</v>
      </c>
      <c r="J5055" s="90" t="s">
        <v>10509</v>
      </c>
      <c r="K5055" s="90">
        <v>1022</v>
      </c>
      <c r="L5055" s="90" t="s">
        <v>10512</v>
      </c>
    </row>
    <row r="5056" spans="1:12" hidden="1" outlineLevel="2" x14ac:dyDescent="0.25">
      <c r="A5056" s="90">
        <v>3</v>
      </c>
      <c r="B5056" s="26">
        <v>992628227001</v>
      </c>
      <c r="C5056" s="90">
        <v>20</v>
      </c>
      <c r="D5056" s="90">
        <v>233454</v>
      </c>
      <c r="E5056" s="94">
        <v>43922</v>
      </c>
      <c r="F5056" s="26">
        <v>233454325007</v>
      </c>
      <c r="G5056" s="90">
        <v>325007</v>
      </c>
      <c r="H5056" s="90">
        <v>2.33</v>
      </c>
      <c r="I5056" s="90">
        <v>2.33</v>
      </c>
      <c r="J5056" s="90" t="s">
        <v>10509</v>
      </c>
      <c r="K5056" s="90">
        <v>260</v>
      </c>
      <c r="L5056" s="90" t="s">
        <v>10512</v>
      </c>
    </row>
    <row r="5057" spans="1:12" hidden="1" outlineLevel="2" x14ac:dyDescent="0.25">
      <c r="A5057" s="90">
        <v>3</v>
      </c>
      <c r="B5057" s="26">
        <v>992628227001</v>
      </c>
      <c r="C5057" s="90">
        <v>20</v>
      </c>
      <c r="D5057" s="90">
        <v>236437</v>
      </c>
      <c r="E5057" s="94">
        <v>43952</v>
      </c>
      <c r="F5057" s="26">
        <v>236437327776</v>
      </c>
      <c r="G5057" s="90">
        <v>327776</v>
      </c>
      <c r="H5057" s="90">
        <v>1.94</v>
      </c>
      <c r="I5057" s="90">
        <v>1.94</v>
      </c>
      <c r="J5057" s="90" t="s">
        <v>10509</v>
      </c>
      <c r="K5057" s="90">
        <v>230</v>
      </c>
      <c r="L5057" s="90" t="s">
        <v>10512</v>
      </c>
    </row>
    <row r="5058" spans="1:12" hidden="1" outlineLevel="2" x14ac:dyDescent="0.25">
      <c r="A5058" s="90">
        <v>3</v>
      </c>
      <c r="B5058" s="26">
        <v>992629541001</v>
      </c>
      <c r="C5058" s="90">
        <v>20</v>
      </c>
      <c r="D5058" s="90">
        <v>190286</v>
      </c>
      <c r="E5058" s="94">
        <v>43437</v>
      </c>
      <c r="F5058" s="26">
        <v>190286283428</v>
      </c>
      <c r="G5058" s="90">
        <v>283428</v>
      </c>
      <c r="H5058" s="90">
        <v>1.94</v>
      </c>
      <c r="I5058" s="90">
        <v>1.94</v>
      </c>
      <c r="J5058" s="90" t="s">
        <v>10509</v>
      </c>
      <c r="K5058" s="90">
        <v>747</v>
      </c>
      <c r="L5058" s="90" t="s">
        <v>10512</v>
      </c>
    </row>
    <row r="5059" spans="1:12" hidden="1" outlineLevel="2" x14ac:dyDescent="0.25">
      <c r="A5059" s="90">
        <v>3</v>
      </c>
      <c r="B5059" s="26">
        <v>992629541001</v>
      </c>
      <c r="C5059" s="90">
        <v>20</v>
      </c>
      <c r="D5059" s="90">
        <v>190287</v>
      </c>
      <c r="E5059" s="94">
        <v>43437</v>
      </c>
      <c r="F5059" s="26">
        <v>190287283429</v>
      </c>
      <c r="G5059" s="90">
        <v>283429</v>
      </c>
      <c r="H5059" s="90">
        <v>2.04</v>
      </c>
      <c r="I5059" s="90">
        <v>2.04</v>
      </c>
      <c r="J5059" s="90" t="s">
        <v>10509</v>
      </c>
      <c r="K5059" s="90">
        <v>747</v>
      </c>
      <c r="L5059" s="90" t="s">
        <v>10512</v>
      </c>
    </row>
    <row r="5060" spans="1:12" hidden="1" outlineLevel="2" x14ac:dyDescent="0.25">
      <c r="A5060" s="90">
        <v>3</v>
      </c>
      <c r="B5060" s="26">
        <v>992629541001</v>
      </c>
      <c r="C5060" s="90">
        <v>20</v>
      </c>
      <c r="D5060" s="90">
        <v>192561</v>
      </c>
      <c r="E5060" s="94">
        <v>43467</v>
      </c>
      <c r="F5060" s="26">
        <v>192561285691</v>
      </c>
      <c r="G5060" s="90">
        <v>285691</v>
      </c>
      <c r="H5060" s="90">
        <v>1.94</v>
      </c>
      <c r="I5060" s="90">
        <v>1.94</v>
      </c>
      <c r="J5060" s="90" t="s">
        <v>10509</v>
      </c>
      <c r="K5060" s="90">
        <v>716</v>
      </c>
      <c r="L5060" s="90" t="s">
        <v>10512</v>
      </c>
    </row>
    <row r="5061" spans="1:12" hidden="1" outlineLevel="2" x14ac:dyDescent="0.25">
      <c r="A5061" s="90">
        <v>3</v>
      </c>
      <c r="B5061" s="26">
        <v>992629541001</v>
      </c>
      <c r="C5061" s="90">
        <v>20</v>
      </c>
      <c r="D5061" s="90">
        <v>194865</v>
      </c>
      <c r="E5061" s="94">
        <v>43497</v>
      </c>
      <c r="F5061" s="26">
        <v>194865287985</v>
      </c>
      <c r="G5061" s="90">
        <v>287985</v>
      </c>
      <c r="H5061" s="90">
        <v>1.94</v>
      </c>
      <c r="I5061" s="90">
        <v>1.94</v>
      </c>
      <c r="J5061" s="90" t="s">
        <v>10509</v>
      </c>
      <c r="K5061" s="90">
        <v>685</v>
      </c>
      <c r="L5061" s="90" t="s">
        <v>10512</v>
      </c>
    </row>
    <row r="5062" spans="1:12" hidden="1" outlineLevel="2" x14ac:dyDescent="0.25">
      <c r="A5062" s="90">
        <v>3</v>
      </c>
      <c r="B5062" s="26">
        <v>992629541001</v>
      </c>
      <c r="C5062" s="90">
        <v>20</v>
      </c>
      <c r="D5062" s="90">
        <v>194866</v>
      </c>
      <c r="E5062" s="94">
        <v>43497</v>
      </c>
      <c r="F5062" s="26">
        <v>194866287986</v>
      </c>
      <c r="G5062" s="90">
        <v>287986</v>
      </c>
      <c r="H5062" s="90">
        <v>1.94</v>
      </c>
      <c r="I5062" s="90">
        <v>1.94</v>
      </c>
      <c r="J5062" s="90" t="s">
        <v>10509</v>
      </c>
      <c r="K5062" s="90">
        <v>685</v>
      </c>
      <c r="L5062" s="90" t="s">
        <v>10512</v>
      </c>
    </row>
    <row r="5063" spans="1:12" hidden="1" outlineLevel="2" x14ac:dyDescent="0.25">
      <c r="A5063" s="90">
        <v>3</v>
      </c>
      <c r="B5063" s="26">
        <v>992687053001</v>
      </c>
      <c r="C5063" s="90">
        <v>20</v>
      </c>
      <c r="D5063" s="90">
        <v>239337</v>
      </c>
      <c r="E5063" s="94">
        <v>43983</v>
      </c>
      <c r="F5063" s="26">
        <v>239337330473</v>
      </c>
      <c r="G5063" s="90">
        <v>330473</v>
      </c>
      <c r="H5063" s="90">
        <v>15.3</v>
      </c>
      <c r="I5063" s="90">
        <v>15.3</v>
      </c>
      <c r="J5063" s="90" t="s">
        <v>10509</v>
      </c>
      <c r="K5063" s="90">
        <v>199</v>
      </c>
      <c r="L5063" s="90" t="s">
        <v>10512</v>
      </c>
    </row>
    <row r="5064" spans="1:12" hidden="1" outlineLevel="2" x14ac:dyDescent="0.25">
      <c r="A5064" s="90">
        <v>3</v>
      </c>
      <c r="B5064" s="26">
        <v>992689803001</v>
      </c>
      <c r="C5064" s="90">
        <v>20</v>
      </c>
      <c r="D5064" s="90">
        <v>215990</v>
      </c>
      <c r="E5064" s="94">
        <v>43740</v>
      </c>
      <c r="F5064" s="26">
        <v>215990308613</v>
      </c>
      <c r="G5064" s="90">
        <v>308613</v>
      </c>
      <c r="H5064" s="90">
        <v>6.04</v>
      </c>
      <c r="I5064" s="90">
        <v>6.04</v>
      </c>
      <c r="J5064" s="90" t="s">
        <v>10509</v>
      </c>
      <c r="K5064" s="90">
        <v>443</v>
      </c>
      <c r="L5064" s="90" t="s">
        <v>10512</v>
      </c>
    </row>
    <row r="5065" spans="1:12" hidden="1" outlineLevel="2" x14ac:dyDescent="0.25">
      <c r="A5065" s="90">
        <v>3</v>
      </c>
      <c r="B5065" s="26">
        <v>992689803001</v>
      </c>
      <c r="C5065" s="90">
        <v>20</v>
      </c>
      <c r="D5065" s="90">
        <v>218941</v>
      </c>
      <c r="E5065" s="94">
        <v>43771</v>
      </c>
      <c r="F5065" s="26">
        <v>218941311416</v>
      </c>
      <c r="G5065" s="90">
        <v>311416</v>
      </c>
      <c r="H5065" s="90">
        <v>2.46</v>
      </c>
      <c r="I5065" s="90">
        <v>2.46</v>
      </c>
      <c r="J5065" s="90" t="s">
        <v>10509</v>
      </c>
      <c r="K5065" s="90">
        <v>412</v>
      </c>
      <c r="L5065" s="90" t="s">
        <v>10512</v>
      </c>
    </row>
    <row r="5066" spans="1:12" hidden="1" outlineLevel="2" x14ac:dyDescent="0.25">
      <c r="A5066" s="90">
        <v>3</v>
      </c>
      <c r="B5066" s="26">
        <v>992689803001</v>
      </c>
      <c r="C5066" s="90">
        <v>20</v>
      </c>
      <c r="D5066" s="90">
        <v>221838</v>
      </c>
      <c r="E5066" s="94">
        <v>43801</v>
      </c>
      <c r="F5066" s="26">
        <v>221838314152</v>
      </c>
      <c r="G5066" s="90">
        <v>314152</v>
      </c>
      <c r="H5066" s="90">
        <v>6.63</v>
      </c>
      <c r="I5066" s="90">
        <v>6.63</v>
      </c>
      <c r="J5066" s="90" t="s">
        <v>10509</v>
      </c>
      <c r="K5066" s="90">
        <v>382</v>
      </c>
      <c r="L5066" s="90" t="s">
        <v>10512</v>
      </c>
    </row>
    <row r="5067" spans="1:12" hidden="1" outlineLevel="2" x14ac:dyDescent="0.25">
      <c r="A5067" s="90">
        <v>3</v>
      </c>
      <c r="B5067" s="26">
        <v>992709987001</v>
      </c>
      <c r="C5067" s="90">
        <v>20</v>
      </c>
      <c r="D5067" s="90">
        <v>230904</v>
      </c>
      <c r="E5067" s="94">
        <v>43892</v>
      </c>
      <c r="F5067" s="26">
        <v>230904322609</v>
      </c>
      <c r="G5067" s="90">
        <v>322609</v>
      </c>
      <c r="H5067" s="90">
        <v>0.16</v>
      </c>
      <c r="I5067" s="90">
        <v>0.16</v>
      </c>
      <c r="J5067" s="90" t="s">
        <v>10509</v>
      </c>
      <c r="K5067" s="90">
        <v>291</v>
      </c>
      <c r="L5067" s="90" t="s">
        <v>10512</v>
      </c>
    </row>
    <row r="5068" spans="1:12" hidden="1" outlineLevel="2" x14ac:dyDescent="0.25">
      <c r="A5068" s="90">
        <v>3</v>
      </c>
      <c r="B5068" s="26">
        <v>992709987001</v>
      </c>
      <c r="C5068" s="90">
        <v>20</v>
      </c>
      <c r="D5068" s="90">
        <v>230905</v>
      </c>
      <c r="E5068" s="94">
        <v>43892</v>
      </c>
      <c r="F5068" s="26">
        <v>230905322610</v>
      </c>
      <c r="G5068" s="90">
        <v>322610</v>
      </c>
      <c r="H5068" s="90">
        <v>2.39</v>
      </c>
      <c r="I5068" s="90">
        <v>2.39</v>
      </c>
      <c r="J5068" s="90" t="s">
        <v>10509</v>
      </c>
      <c r="K5068" s="90">
        <v>291</v>
      </c>
      <c r="L5068" s="90" t="s">
        <v>10512</v>
      </c>
    </row>
    <row r="5069" spans="1:12" hidden="1" outlineLevel="2" x14ac:dyDescent="0.25">
      <c r="A5069" s="90">
        <v>3</v>
      </c>
      <c r="B5069" s="26">
        <v>941074700</v>
      </c>
      <c r="C5069" s="90">
        <v>20</v>
      </c>
      <c r="D5069" s="90">
        <v>168799</v>
      </c>
      <c r="E5069" s="94">
        <v>43124</v>
      </c>
      <c r="F5069" s="26">
        <v>168799260451</v>
      </c>
      <c r="G5069" s="90">
        <v>260451</v>
      </c>
      <c r="H5069" s="90">
        <v>2.0299999999999998</v>
      </c>
      <c r="I5069" s="90">
        <v>2.0299999999999998</v>
      </c>
      <c r="J5069" s="90" t="s">
        <v>10509</v>
      </c>
      <c r="K5069" s="90">
        <v>1050</v>
      </c>
      <c r="L5069" s="90" t="s">
        <v>10512</v>
      </c>
    </row>
    <row r="5070" spans="1:12" hidden="1" outlineLevel="2" x14ac:dyDescent="0.25">
      <c r="A5070" s="90">
        <v>3</v>
      </c>
      <c r="B5070" s="26">
        <v>941078537</v>
      </c>
      <c r="C5070" s="90">
        <v>20</v>
      </c>
      <c r="D5070" s="90">
        <v>215500</v>
      </c>
      <c r="E5070" s="94">
        <v>43731</v>
      </c>
      <c r="F5070" s="26">
        <v>215500308172</v>
      </c>
      <c r="G5070" s="90">
        <v>308172</v>
      </c>
      <c r="H5070" s="90">
        <v>30.42</v>
      </c>
      <c r="I5070" s="90">
        <v>30.42</v>
      </c>
      <c r="J5070" s="90" t="s">
        <v>10509</v>
      </c>
      <c r="K5070" s="90">
        <v>443</v>
      </c>
      <c r="L5070" s="90" t="s">
        <v>10512</v>
      </c>
    </row>
    <row r="5071" spans="1:12" hidden="1" outlineLevel="2" x14ac:dyDescent="0.25">
      <c r="A5071" s="90">
        <v>3</v>
      </c>
      <c r="B5071" s="26">
        <v>941078537</v>
      </c>
      <c r="C5071" s="90">
        <v>20</v>
      </c>
      <c r="D5071" s="90">
        <v>218382</v>
      </c>
      <c r="E5071" s="94">
        <v>43759</v>
      </c>
      <c r="F5071" s="26">
        <v>218382310919</v>
      </c>
      <c r="G5071" s="90">
        <v>310919</v>
      </c>
      <c r="H5071" s="90">
        <v>2.2200000000000002</v>
      </c>
      <c r="I5071" s="90">
        <v>2.2200000000000002</v>
      </c>
      <c r="J5071" s="90" t="s">
        <v>10509</v>
      </c>
      <c r="K5071" s="90">
        <v>412</v>
      </c>
      <c r="L5071" s="90" t="s">
        <v>10512</v>
      </c>
    </row>
    <row r="5072" spans="1:12" hidden="1" outlineLevel="2" x14ac:dyDescent="0.25">
      <c r="A5072" s="90">
        <v>3</v>
      </c>
      <c r="B5072" s="26">
        <v>941080079</v>
      </c>
      <c r="C5072" s="90">
        <v>20</v>
      </c>
      <c r="D5072" s="90">
        <v>234220</v>
      </c>
      <c r="E5072" s="94">
        <v>43942</v>
      </c>
      <c r="F5072" s="26">
        <v>234220325701</v>
      </c>
      <c r="G5072" s="90">
        <v>325701</v>
      </c>
      <c r="H5072" s="90">
        <v>6.94</v>
      </c>
      <c r="I5072" s="90">
        <v>6.94</v>
      </c>
      <c r="J5072" s="90" t="s">
        <v>10509</v>
      </c>
      <c r="K5072" s="90">
        <v>230</v>
      </c>
      <c r="L5072" s="90" t="s">
        <v>10512</v>
      </c>
    </row>
    <row r="5073" spans="1:12" hidden="1" outlineLevel="2" x14ac:dyDescent="0.25">
      <c r="A5073" s="90">
        <v>3</v>
      </c>
      <c r="B5073" s="26">
        <v>941197204</v>
      </c>
      <c r="C5073" s="90">
        <v>20</v>
      </c>
      <c r="D5073" s="90">
        <v>222480</v>
      </c>
      <c r="E5073" s="94">
        <v>43822</v>
      </c>
      <c r="F5073" s="26">
        <v>222480314756</v>
      </c>
      <c r="G5073" s="90">
        <v>314756</v>
      </c>
      <c r="H5073" s="90">
        <v>6.94</v>
      </c>
      <c r="I5073" s="90">
        <v>6.94</v>
      </c>
      <c r="J5073" s="90" t="s">
        <v>10509</v>
      </c>
      <c r="K5073" s="90">
        <v>351</v>
      </c>
      <c r="L5073" s="90" t="s">
        <v>10512</v>
      </c>
    </row>
    <row r="5074" spans="1:12" hidden="1" outlineLevel="2" x14ac:dyDescent="0.25">
      <c r="A5074" s="90">
        <v>3</v>
      </c>
      <c r="B5074" s="26">
        <v>941201584</v>
      </c>
      <c r="C5074" s="90">
        <v>20</v>
      </c>
      <c r="D5074" s="90">
        <v>182911</v>
      </c>
      <c r="E5074" s="94">
        <v>43335</v>
      </c>
      <c r="F5074" s="26">
        <v>182911276077</v>
      </c>
      <c r="G5074" s="90">
        <v>276077</v>
      </c>
      <c r="H5074" s="90">
        <v>0.99</v>
      </c>
      <c r="I5074" s="90">
        <v>0.99</v>
      </c>
      <c r="J5074" s="90" t="s">
        <v>10509</v>
      </c>
      <c r="K5074" s="90">
        <v>838</v>
      </c>
      <c r="L5074" s="90" t="s">
        <v>10512</v>
      </c>
    </row>
    <row r="5075" spans="1:12" hidden="1" outlineLevel="2" x14ac:dyDescent="0.25">
      <c r="A5075" s="90">
        <v>3</v>
      </c>
      <c r="B5075" s="26">
        <v>941201584</v>
      </c>
      <c r="C5075" s="90">
        <v>20</v>
      </c>
      <c r="D5075" s="90">
        <v>185127</v>
      </c>
      <c r="E5075" s="94">
        <v>43364</v>
      </c>
      <c r="F5075" s="26">
        <v>185127278288</v>
      </c>
      <c r="G5075" s="90">
        <v>278288</v>
      </c>
      <c r="H5075" s="90">
        <v>1.21</v>
      </c>
      <c r="I5075" s="90">
        <v>1.21</v>
      </c>
      <c r="J5075" s="90" t="s">
        <v>10509</v>
      </c>
      <c r="K5075" s="90">
        <v>808</v>
      </c>
      <c r="L5075" s="90" t="s">
        <v>10512</v>
      </c>
    </row>
    <row r="5076" spans="1:12" hidden="1" outlineLevel="2" x14ac:dyDescent="0.25">
      <c r="A5076" s="90">
        <v>3</v>
      </c>
      <c r="B5076" s="26">
        <v>941204943</v>
      </c>
      <c r="C5076" s="90">
        <v>20</v>
      </c>
      <c r="D5076" s="90">
        <v>187566</v>
      </c>
      <c r="E5076" s="94">
        <v>43396</v>
      </c>
      <c r="F5076" s="26">
        <v>187566280720</v>
      </c>
      <c r="G5076" s="90">
        <v>280720</v>
      </c>
      <c r="H5076" s="90">
        <v>0.03</v>
      </c>
      <c r="I5076" s="90">
        <v>0.03</v>
      </c>
      <c r="J5076" s="90" t="s">
        <v>10509</v>
      </c>
      <c r="K5076" s="90">
        <v>777</v>
      </c>
      <c r="L5076" s="90" t="s">
        <v>10512</v>
      </c>
    </row>
    <row r="5077" spans="1:12" hidden="1" outlineLevel="2" x14ac:dyDescent="0.25">
      <c r="A5077" s="90">
        <v>3</v>
      </c>
      <c r="B5077" s="26">
        <v>941226227</v>
      </c>
      <c r="C5077" s="90">
        <v>20</v>
      </c>
      <c r="D5077" s="90">
        <v>203911</v>
      </c>
      <c r="E5077" s="94">
        <v>43607</v>
      </c>
      <c r="F5077" s="26">
        <v>203911296974</v>
      </c>
      <c r="G5077" s="90">
        <v>296974</v>
      </c>
      <c r="H5077" s="90">
        <v>1.68</v>
      </c>
      <c r="I5077" s="90">
        <v>1.68</v>
      </c>
      <c r="J5077" s="90" t="s">
        <v>10509</v>
      </c>
      <c r="K5077" s="90">
        <v>565</v>
      </c>
      <c r="L5077" s="90" t="s">
        <v>10512</v>
      </c>
    </row>
    <row r="5078" spans="1:12" hidden="1" outlineLevel="2" x14ac:dyDescent="0.25">
      <c r="A5078" s="90">
        <v>3</v>
      </c>
      <c r="B5078" s="26">
        <v>941226227</v>
      </c>
      <c r="C5078" s="90">
        <v>20</v>
      </c>
      <c r="D5078" s="90">
        <v>206527</v>
      </c>
      <c r="E5078" s="94">
        <v>43637</v>
      </c>
      <c r="F5078" s="26">
        <v>206527299552</v>
      </c>
      <c r="G5078" s="90">
        <v>299552</v>
      </c>
      <c r="H5078" s="90">
        <v>1.68</v>
      </c>
      <c r="I5078" s="90">
        <v>1.68</v>
      </c>
      <c r="J5078" s="90" t="s">
        <v>10509</v>
      </c>
      <c r="K5078" s="90">
        <v>535</v>
      </c>
      <c r="L5078" s="90" t="s">
        <v>10512</v>
      </c>
    </row>
    <row r="5079" spans="1:12" hidden="1" outlineLevel="2" x14ac:dyDescent="0.25">
      <c r="A5079" s="90">
        <v>3</v>
      </c>
      <c r="B5079" s="26">
        <v>941226227</v>
      </c>
      <c r="C5079" s="90">
        <v>20</v>
      </c>
      <c r="D5079" s="90">
        <v>209209</v>
      </c>
      <c r="E5079" s="94">
        <v>43669</v>
      </c>
      <c r="F5079" s="26">
        <v>209209302175</v>
      </c>
      <c r="G5079" s="90">
        <v>302175</v>
      </c>
      <c r="H5079" s="90">
        <v>1.68</v>
      </c>
      <c r="I5079" s="90">
        <v>1.68</v>
      </c>
      <c r="J5079" s="90" t="s">
        <v>10509</v>
      </c>
      <c r="K5079" s="90">
        <v>504</v>
      </c>
      <c r="L5079" s="90" t="s">
        <v>10512</v>
      </c>
    </row>
    <row r="5080" spans="1:12" hidden="1" outlineLevel="2" x14ac:dyDescent="0.25">
      <c r="A5080" s="90">
        <v>3</v>
      </c>
      <c r="B5080" s="26">
        <v>941269714</v>
      </c>
      <c r="C5080" s="90">
        <v>20</v>
      </c>
      <c r="D5080" s="90">
        <v>187056</v>
      </c>
      <c r="E5080" s="94">
        <v>43396</v>
      </c>
      <c r="F5080" s="26">
        <v>187056280211</v>
      </c>
      <c r="G5080" s="90">
        <v>280211</v>
      </c>
      <c r="H5080" s="90">
        <v>1.68</v>
      </c>
      <c r="I5080" s="90">
        <v>1.68</v>
      </c>
      <c r="J5080" s="90" t="s">
        <v>10509</v>
      </c>
      <c r="K5080" s="90">
        <v>777</v>
      </c>
      <c r="L5080" s="90" t="s">
        <v>10512</v>
      </c>
    </row>
    <row r="5081" spans="1:12" hidden="1" outlineLevel="2" x14ac:dyDescent="0.25">
      <c r="A5081" s="90">
        <v>3</v>
      </c>
      <c r="B5081" s="26">
        <v>941299810</v>
      </c>
      <c r="C5081" s="90">
        <v>20</v>
      </c>
      <c r="D5081" s="90">
        <v>215718</v>
      </c>
      <c r="E5081" s="94">
        <v>43731</v>
      </c>
      <c r="F5081" s="26">
        <v>215718308344</v>
      </c>
      <c r="G5081" s="90">
        <v>308344</v>
      </c>
      <c r="H5081" s="90">
        <v>2.91</v>
      </c>
      <c r="I5081" s="90">
        <v>2.91</v>
      </c>
      <c r="J5081" s="90" t="s">
        <v>10509</v>
      </c>
      <c r="K5081" s="90">
        <v>443</v>
      </c>
      <c r="L5081" s="90" t="s">
        <v>10512</v>
      </c>
    </row>
    <row r="5082" spans="1:12" hidden="1" outlineLevel="2" x14ac:dyDescent="0.25">
      <c r="A5082" s="90">
        <v>3</v>
      </c>
      <c r="B5082" s="26">
        <v>941299810</v>
      </c>
      <c r="C5082" s="90">
        <v>20</v>
      </c>
      <c r="D5082" s="90">
        <v>221475</v>
      </c>
      <c r="E5082" s="94">
        <v>43790</v>
      </c>
      <c r="F5082" s="26">
        <v>221475313813</v>
      </c>
      <c r="G5082" s="90">
        <v>313813</v>
      </c>
      <c r="H5082" s="90">
        <v>1.77</v>
      </c>
      <c r="I5082" s="90">
        <v>1.77</v>
      </c>
      <c r="J5082" s="90" t="s">
        <v>10509</v>
      </c>
      <c r="K5082" s="90">
        <v>382</v>
      </c>
      <c r="L5082" s="90" t="s">
        <v>10512</v>
      </c>
    </row>
    <row r="5083" spans="1:12" hidden="1" outlineLevel="2" x14ac:dyDescent="0.25">
      <c r="A5083" s="90">
        <v>3</v>
      </c>
      <c r="B5083" s="26">
        <v>941404139</v>
      </c>
      <c r="C5083" s="90">
        <v>20</v>
      </c>
      <c r="D5083" s="90">
        <v>201615</v>
      </c>
      <c r="E5083" s="94">
        <v>43578</v>
      </c>
      <c r="F5083" s="26">
        <v>201615294701</v>
      </c>
      <c r="G5083" s="90">
        <v>294701</v>
      </c>
      <c r="H5083" s="90">
        <v>8.1999999999999993</v>
      </c>
      <c r="I5083" s="90">
        <v>8.1999999999999993</v>
      </c>
      <c r="J5083" s="90" t="s">
        <v>10509</v>
      </c>
      <c r="K5083" s="90">
        <v>596</v>
      </c>
      <c r="L5083" s="90" t="s">
        <v>10512</v>
      </c>
    </row>
    <row r="5084" spans="1:12" hidden="1" outlineLevel="2" x14ac:dyDescent="0.25">
      <c r="A5084" s="90">
        <v>3</v>
      </c>
      <c r="B5084" s="26">
        <v>941404139</v>
      </c>
      <c r="C5084" s="90">
        <v>20</v>
      </c>
      <c r="D5084" s="90">
        <v>204119</v>
      </c>
      <c r="E5084" s="94">
        <v>43607</v>
      </c>
      <c r="F5084" s="26">
        <v>204119297182</v>
      </c>
      <c r="G5084" s="90">
        <v>297182</v>
      </c>
      <c r="H5084" s="90">
        <v>6.1</v>
      </c>
      <c r="I5084" s="90">
        <v>6.1</v>
      </c>
      <c r="J5084" s="90" t="s">
        <v>10509</v>
      </c>
      <c r="K5084" s="90">
        <v>565</v>
      </c>
      <c r="L5084" s="90" t="s">
        <v>10512</v>
      </c>
    </row>
    <row r="5085" spans="1:12" hidden="1" outlineLevel="2" x14ac:dyDescent="0.25">
      <c r="A5085" s="90">
        <v>3</v>
      </c>
      <c r="B5085" s="26">
        <v>941404139</v>
      </c>
      <c r="C5085" s="90">
        <v>20</v>
      </c>
      <c r="D5085" s="90">
        <v>206745</v>
      </c>
      <c r="E5085" s="94">
        <v>43637</v>
      </c>
      <c r="F5085" s="26">
        <v>206745299770</v>
      </c>
      <c r="G5085" s="90">
        <v>299770</v>
      </c>
      <c r="H5085" s="90">
        <v>2.3199999999999998</v>
      </c>
      <c r="I5085" s="90">
        <v>2.3199999999999998</v>
      </c>
      <c r="J5085" s="90" t="s">
        <v>10509</v>
      </c>
      <c r="K5085" s="90">
        <v>535</v>
      </c>
      <c r="L5085" s="90" t="s">
        <v>10512</v>
      </c>
    </row>
    <row r="5086" spans="1:12" hidden="1" outlineLevel="2" x14ac:dyDescent="0.25">
      <c r="A5086" s="90">
        <v>3</v>
      </c>
      <c r="B5086" s="26">
        <v>941572240</v>
      </c>
      <c r="C5086" s="90">
        <v>20</v>
      </c>
      <c r="D5086" s="90">
        <v>171915</v>
      </c>
      <c r="E5086" s="94">
        <v>43185</v>
      </c>
      <c r="F5086" s="26">
        <v>171915263562</v>
      </c>
      <c r="G5086" s="90">
        <v>263562</v>
      </c>
      <c r="H5086" s="90">
        <v>1.68</v>
      </c>
      <c r="I5086" s="90">
        <v>1.68</v>
      </c>
      <c r="J5086" s="90" t="s">
        <v>10509</v>
      </c>
      <c r="K5086" s="90">
        <v>991</v>
      </c>
      <c r="L5086" s="90" t="s">
        <v>10512</v>
      </c>
    </row>
    <row r="5087" spans="1:12" hidden="1" outlineLevel="2" x14ac:dyDescent="0.25">
      <c r="A5087" s="90">
        <v>3</v>
      </c>
      <c r="B5087" s="26">
        <v>941750986</v>
      </c>
      <c r="C5087" s="90">
        <v>20</v>
      </c>
      <c r="D5087" s="90">
        <v>168732</v>
      </c>
      <c r="E5087" s="94">
        <v>43124</v>
      </c>
      <c r="F5087" s="26">
        <v>168732260384</v>
      </c>
      <c r="G5087" s="90">
        <v>260384</v>
      </c>
      <c r="H5087" s="90">
        <v>9.7799999999999994</v>
      </c>
      <c r="I5087" s="90">
        <v>9.7799999999999994</v>
      </c>
      <c r="J5087" s="90" t="s">
        <v>10509</v>
      </c>
      <c r="K5087" s="90">
        <v>1050</v>
      </c>
      <c r="L5087" s="90" t="s">
        <v>10512</v>
      </c>
    </row>
    <row r="5088" spans="1:12" hidden="1" outlineLevel="2" x14ac:dyDescent="0.25">
      <c r="A5088" s="90">
        <v>3</v>
      </c>
      <c r="B5088" s="26">
        <v>941750986</v>
      </c>
      <c r="C5088" s="90">
        <v>20</v>
      </c>
      <c r="D5088" s="90">
        <v>172234</v>
      </c>
      <c r="E5088" s="94">
        <v>43185</v>
      </c>
      <c r="F5088" s="26">
        <v>172234263881</v>
      </c>
      <c r="G5088" s="90">
        <v>263881</v>
      </c>
      <c r="H5088" s="90">
        <v>1.29</v>
      </c>
      <c r="I5088" s="90">
        <v>1.29</v>
      </c>
      <c r="J5088" s="90" t="s">
        <v>10509</v>
      </c>
      <c r="K5088" s="90">
        <v>991</v>
      </c>
      <c r="L5088" s="90" t="s">
        <v>10512</v>
      </c>
    </row>
    <row r="5089" spans="1:12" hidden="1" outlineLevel="2" x14ac:dyDescent="0.25">
      <c r="A5089" s="90">
        <v>3</v>
      </c>
      <c r="B5089" s="26">
        <v>941852642</v>
      </c>
      <c r="C5089" s="90">
        <v>20</v>
      </c>
      <c r="D5089" s="90">
        <v>185125</v>
      </c>
      <c r="E5089" s="94">
        <v>43364</v>
      </c>
      <c r="F5089" s="26">
        <v>185125278286</v>
      </c>
      <c r="G5089" s="90">
        <v>278286</v>
      </c>
      <c r="H5089" s="90">
        <v>4.32</v>
      </c>
      <c r="I5089" s="90">
        <v>4.32</v>
      </c>
      <c r="J5089" s="90" t="s">
        <v>10509</v>
      </c>
      <c r="K5089" s="90">
        <v>808</v>
      </c>
      <c r="L5089" s="90" t="s">
        <v>10512</v>
      </c>
    </row>
    <row r="5090" spans="1:12" hidden="1" outlineLevel="2" x14ac:dyDescent="0.25">
      <c r="A5090" s="90">
        <v>3</v>
      </c>
      <c r="B5090" s="26">
        <v>941852642</v>
      </c>
      <c r="C5090" s="90">
        <v>20</v>
      </c>
      <c r="D5090" s="90">
        <v>187491</v>
      </c>
      <c r="E5090" s="94">
        <v>43396</v>
      </c>
      <c r="F5090" s="26">
        <v>187491280645</v>
      </c>
      <c r="G5090" s="90">
        <v>280645</v>
      </c>
      <c r="H5090" s="90">
        <v>0.27</v>
      </c>
      <c r="I5090" s="90">
        <v>0.27</v>
      </c>
      <c r="J5090" s="90" t="s">
        <v>10509</v>
      </c>
      <c r="K5090" s="90">
        <v>777</v>
      </c>
      <c r="L5090" s="90" t="s">
        <v>10512</v>
      </c>
    </row>
    <row r="5091" spans="1:12" hidden="1" outlineLevel="2" x14ac:dyDescent="0.25">
      <c r="A5091" s="90">
        <v>3</v>
      </c>
      <c r="B5091" s="26">
        <v>943323956</v>
      </c>
      <c r="C5091" s="90">
        <v>20</v>
      </c>
      <c r="D5091" s="90">
        <v>203854</v>
      </c>
      <c r="E5091" s="94">
        <v>43607</v>
      </c>
      <c r="F5091" s="26">
        <v>203854296918</v>
      </c>
      <c r="G5091" s="90">
        <v>296918</v>
      </c>
      <c r="H5091" s="90">
        <v>1.75</v>
      </c>
      <c r="I5091" s="90">
        <v>1.75</v>
      </c>
      <c r="J5091" s="90" t="s">
        <v>10509</v>
      </c>
      <c r="K5091" s="90">
        <v>565</v>
      </c>
      <c r="L5091" s="90" t="s">
        <v>10512</v>
      </c>
    </row>
    <row r="5092" spans="1:12" hidden="1" outlineLevel="2" x14ac:dyDescent="0.25">
      <c r="A5092" s="90">
        <v>3</v>
      </c>
      <c r="B5092" s="26">
        <v>943323956</v>
      </c>
      <c r="C5092" s="90">
        <v>20</v>
      </c>
      <c r="D5092" s="90">
        <v>206475</v>
      </c>
      <c r="E5092" s="94">
        <v>43637</v>
      </c>
      <c r="F5092" s="26">
        <v>206475299501</v>
      </c>
      <c r="G5092" s="90">
        <v>299501</v>
      </c>
      <c r="H5092" s="90">
        <v>2.02</v>
      </c>
      <c r="I5092" s="90">
        <v>2.02</v>
      </c>
      <c r="J5092" s="90" t="s">
        <v>10509</v>
      </c>
      <c r="K5092" s="90">
        <v>535</v>
      </c>
      <c r="L5092" s="90" t="s">
        <v>10512</v>
      </c>
    </row>
    <row r="5093" spans="1:12" hidden="1" outlineLevel="2" x14ac:dyDescent="0.25">
      <c r="A5093" s="90">
        <v>3</v>
      </c>
      <c r="B5093" s="26">
        <v>943702142</v>
      </c>
      <c r="C5093" s="90">
        <v>20</v>
      </c>
      <c r="D5093" s="90">
        <v>235591</v>
      </c>
      <c r="E5093" s="94">
        <v>43942</v>
      </c>
      <c r="F5093" s="26">
        <v>235591327058</v>
      </c>
      <c r="G5093" s="90">
        <v>327058</v>
      </c>
      <c r="H5093" s="90">
        <v>1.68</v>
      </c>
      <c r="I5093" s="90">
        <v>1.68</v>
      </c>
      <c r="J5093" s="90" t="s">
        <v>10509</v>
      </c>
      <c r="K5093" s="90">
        <v>230</v>
      </c>
      <c r="L5093" s="90" t="s">
        <v>10512</v>
      </c>
    </row>
    <row r="5094" spans="1:12" hidden="1" outlineLevel="2" x14ac:dyDescent="0.25">
      <c r="A5094" s="90">
        <v>3</v>
      </c>
      <c r="B5094" s="26">
        <v>944128933</v>
      </c>
      <c r="C5094" s="90">
        <v>20</v>
      </c>
      <c r="D5094" s="90">
        <v>233258</v>
      </c>
      <c r="E5094" s="94">
        <v>43913</v>
      </c>
      <c r="F5094" s="26">
        <v>233258324827</v>
      </c>
      <c r="G5094" s="90">
        <v>324827</v>
      </c>
      <c r="H5094" s="90">
        <v>4.29</v>
      </c>
      <c r="I5094" s="90">
        <v>4.29</v>
      </c>
      <c r="J5094" s="90" t="s">
        <v>10509</v>
      </c>
      <c r="K5094" s="90">
        <v>260</v>
      </c>
      <c r="L5094" s="90" t="s">
        <v>10512</v>
      </c>
    </row>
    <row r="5095" spans="1:12" hidden="1" outlineLevel="2" x14ac:dyDescent="0.25">
      <c r="A5095" s="90">
        <v>3</v>
      </c>
      <c r="B5095" s="26">
        <v>944128933</v>
      </c>
      <c r="C5095" s="90">
        <v>20</v>
      </c>
      <c r="D5095" s="90">
        <v>236248</v>
      </c>
      <c r="E5095" s="94">
        <v>43942</v>
      </c>
      <c r="F5095" s="26">
        <v>236248327598</v>
      </c>
      <c r="G5095" s="90">
        <v>327598</v>
      </c>
      <c r="H5095" s="90">
        <v>2.5299999999999998</v>
      </c>
      <c r="I5095" s="90">
        <v>2.5299999999999998</v>
      </c>
      <c r="J5095" s="90" t="s">
        <v>10509</v>
      </c>
      <c r="K5095" s="90">
        <v>230</v>
      </c>
      <c r="L5095" s="90" t="s">
        <v>10512</v>
      </c>
    </row>
    <row r="5096" spans="1:12" hidden="1" outlineLevel="2" x14ac:dyDescent="0.25">
      <c r="A5096" s="90">
        <v>3</v>
      </c>
      <c r="B5096" s="26">
        <v>950018101</v>
      </c>
      <c r="C5096" s="90">
        <v>20</v>
      </c>
      <c r="D5096" s="90">
        <v>234443</v>
      </c>
      <c r="E5096" s="94">
        <v>43942</v>
      </c>
      <c r="F5096" s="26">
        <v>234443325924</v>
      </c>
      <c r="G5096" s="90">
        <v>325924</v>
      </c>
      <c r="H5096" s="90">
        <v>5.0599999999999996</v>
      </c>
      <c r="I5096" s="90">
        <v>5.0599999999999996</v>
      </c>
      <c r="J5096" s="90" t="s">
        <v>10509</v>
      </c>
      <c r="K5096" s="90">
        <v>230</v>
      </c>
      <c r="L5096" s="90" t="s">
        <v>10512</v>
      </c>
    </row>
    <row r="5097" spans="1:12" hidden="1" outlineLevel="2" x14ac:dyDescent="0.25">
      <c r="A5097" s="90">
        <v>3</v>
      </c>
      <c r="B5097" s="26">
        <v>950018101</v>
      </c>
      <c r="C5097" s="90">
        <v>20</v>
      </c>
      <c r="D5097" s="90">
        <v>237395</v>
      </c>
      <c r="E5097" s="94">
        <v>43972</v>
      </c>
      <c r="F5097" s="26">
        <v>237395328674</v>
      </c>
      <c r="G5097" s="90">
        <v>328674</v>
      </c>
      <c r="H5097" s="90">
        <v>13.74</v>
      </c>
      <c r="I5097" s="90">
        <v>13.74</v>
      </c>
      <c r="J5097" s="90" t="s">
        <v>10509</v>
      </c>
      <c r="K5097" s="90">
        <v>199</v>
      </c>
      <c r="L5097" s="90" t="s">
        <v>10512</v>
      </c>
    </row>
    <row r="5098" spans="1:12" hidden="1" outlineLevel="2" x14ac:dyDescent="0.25">
      <c r="A5098" s="90">
        <v>3</v>
      </c>
      <c r="B5098" s="26">
        <v>950033266</v>
      </c>
      <c r="C5098" s="90">
        <v>20</v>
      </c>
      <c r="D5098" s="90">
        <v>226003</v>
      </c>
      <c r="E5098" s="94">
        <v>43851</v>
      </c>
      <c r="F5098" s="26">
        <v>226003318104</v>
      </c>
      <c r="G5098" s="90">
        <v>318104</v>
      </c>
      <c r="H5098" s="90">
        <v>1.68</v>
      </c>
      <c r="I5098" s="90">
        <v>1.68</v>
      </c>
      <c r="J5098" s="90" t="s">
        <v>10509</v>
      </c>
      <c r="K5098" s="90">
        <v>320</v>
      </c>
      <c r="L5098" s="90" t="s">
        <v>10512</v>
      </c>
    </row>
    <row r="5099" spans="1:12" hidden="1" outlineLevel="2" x14ac:dyDescent="0.25">
      <c r="A5099" s="90">
        <v>3</v>
      </c>
      <c r="B5099" s="26">
        <v>992797045001</v>
      </c>
      <c r="C5099" s="90">
        <v>20</v>
      </c>
      <c r="D5099" s="90">
        <v>194817</v>
      </c>
      <c r="E5099" s="94">
        <v>43497</v>
      </c>
      <c r="F5099" s="26">
        <v>194817287937</v>
      </c>
      <c r="G5099" s="90">
        <v>287937</v>
      </c>
      <c r="H5099" s="90">
        <v>2.34</v>
      </c>
      <c r="I5099" s="90">
        <v>2.34</v>
      </c>
      <c r="J5099" s="90" t="s">
        <v>10509</v>
      </c>
      <c r="K5099" s="90">
        <v>685</v>
      </c>
      <c r="L5099" s="90" t="s">
        <v>10512</v>
      </c>
    </row>
    <row r="5100" spans="1:12" hidden="1" outlineLevel="2" x14ac:dyDescent="0.25">
      <c r="A5100" s="90">
        <v>3</v>
      </c>
      <c r="B5100" s="26">
        <v>992810572001</v>
      </c>
      <c r="C5100" s="90">
        <v>20</v>
      </c>
      <c r="D5100" s="90">
        <v>188054</v>
      </c>
      <c r="E5100" s="94">
        <v>43409</v>
      </c>
      <c r="F5100" s="26">
        <v>188054281204</v>
      </c>
      <c r="G5100" s="90">
        <v>281204</v>
      </c>
      <c r="H5100" s="90">
        <v>228.22</v>
      </c>
      <c r="I5100" s="90">
        <v>2.11</v>
      </c>
      <c r="J5100" s="90" t="s">
        <v>10509</v>
      </c>
      <c r="K5100" s="90">
        <v>777</v>
      </c>
      <c r="L5100" s="90" t="s">
        <v>10512</v>
      </c>
    </row>
    <row r="5101" spans="1:12" hidden="1" outlineLevel="2" x14ac:dyDescent="0.25">
      <c r="A5101" s="90">
        <v>3</v>
      </c>
      <c r="B5101" s="26">
        <v>992810572001</v>
      </c>
      <c r="C5101" s="90">
        <v>20</v>
      </c>
      <c r="D5101" s="90">
        <v>218998</v>
      </c>
      <c r="E5101" s="94">
        <v>43771</v>
      </c>
      <c r="F5101" s="26">
        <v>218998311472</v>
      </c>
      <c r="G5101" s="90">
        <v>311472</v>
      </c>
      <c r="H5101" s="90">
        <v>7.28</v>
      </c>
      <c r="I5101" s="90">
        <v>0.13</v>
      </c>
      <c r="J5101" s="90" t="s">
        <v>10509</v>
      </c>
      <c r="K5101" s="90">
        <v>412</v>
      </c>
      <c r="L5101" s="90" t="s">
        <v>10512</v>
      </c>
    </row>
    <row r="5102" spans="1:12" hidden="1" outlineLevel="2" x14ac:dyDescent="0.25">
      <c r="A5102" s="90">
        <v>3</v>
      </c>
      <c r="B5102" s="26">
        <v>992829745001</v>
      </c>
      <c r="C5102" s="90">
        <v>20</v>
      </c>
      <c r="D5102" s="90">
        <v>181052</v>
      </c>
      <c r="E5102" s="94">
        <v>43314</v>
      </c>
      <c r="F5102" s="26">
        <v>181052274220</v>
      </c>
      <c r="G5102" s="90">
        <v>274220</v>
      </c>
      <c r="H5102" s="90">
        <v>1.94</v>
      </c>
      <c r="I5102" s="90">
        <v>1.94</v>
      </c>
      <c r="J5102" s="90" t="s">
        <v>10509</v>
      </c>
      <c r="K5102" s="90">
        <v>869</v>
      </c>
      <c r="L5102" s="90" t="s">
        <v>10512</v>
      </c>
    </row>
    <row r="5103" spans="1:12" hidden="1" outlineLevel="2" x14ac:dyDescent="0.25">
      <c r="A5103" s="90">
        <v>3</v>
      </c>
      <c r="B5103" s="26">
        <v>992829745001</v>
      </c>
      <c r="C5103" s="90">
        <v>20</v>
      </c>
      <c r="D5103" s="90">
        <v>185608</v>
      </c>
      <c r="E5103" s="94">
        <v>43374</v>
      </c>
      <c r="F5103" s="26">
        <v>185608278767</v>
      </c>
      <c r="G5103" s="90">
        <v>278767</v>
      </c>
      <c r="H5103" s="90">
        <v>1.94</v>
      </c>
      <c r="I5103" s="90">
        <v>1.94</v>
      </c>
      <c r="J5103" s="90" t="s">
        <v>10509</v>
      </c>
      <c r="K5103" s="90">
        <v>808</v>
      </c>
      <c r="L5103" s="90" t="s">
        <v>10512</v>
      </c>
    </row>
    <row r="5104" spans="1:12" hidden="1" outlineLevel="2" x14ac:dyDescent="0.25">
      <c r="A5104" s="90">
        <v>3</v>
      </c>
      <c r="B5104" s="26">
        <v>992835087001</v>
      </c>
      <c r="C5104" s="90">
        <v>20</v>
      </c>
      <c r="D5104" s="90">
        <v>239369</v>
      </c>
      <c r="E5104" s="94">
        <v>43983</v>
      </c>
      <c r="F5104" s="26">
        <v>239369330505</v>
      </c>
      <c r="G5104" s="90">
        <v>330505</v>
      </c>
      <c r="H5104" s="90">
        <v>31.35</v>
      </c>
      <c r="I5104" s="90">
        <v>31.35</v>
      </c>
      <c r="J5104" s="90" t="s">
        <v>10509</v>
      </c>
      <c r="K5104" s="90">
        <v>199</v>
      </c>
      <c r="L5104" s="90" t="s">
        <v>10512</v>
      </c>
    </row>
    <row r="5105" spans="1:12" hidden="1" outlineLevel="2" x14ac:dyDescent="0.25">
      <c r="A5105" s="90">
        <v>3</v>
      </c>
      <c r="B5105" s="26">
        <v>992872209001</v>
      </c>
      <c r="C5105" s="90">
        <v>20</v>
      </c>
      <c r="D5105" s="90">
        <v>207265</v>
      </c>
      <c r="E5105" s="94">
        <v>43647</v>
      </c>
      <c r="F5105" s="26">
        <v>207265300251</v>
      </c>
      <c r="G5105" s="90">
        <v>300251</v>
      </c>
      <c r="H5105" s="90">
        <v>13.16</v>
      </c>
      <c r="I5105" s="90">
        <v>13.16</v>
      </c>
      <c r="J5105" s="90" t="s">
        <v>10509</v>
      </c>
      <c r="K5105" s="90">
        <v>535</v>
      </c>
      <c r="L5105" s="90" t="s">
        <v>10512</v>
      </c>
    </row>
    <row r="5106" spans="1:12" hidden="1" outlineLevel="2" x14ac:dyDescent="0.25">
      <c r="A5106" s="90">
        <v>3</v>
      </c>
      <c r="B5106" s="26">
        <v>992891289001</v>
      </c>
      <c r="C5106" s="90">
        <v>20</v>
      </c>
      <c r="D5106" s="90">
        <v>230506</v>
      </c>
      <c r="E5106" s="94">
        <v>43892</v>
      </c>
      <c r="F5106" s="26">
        <v>230506322270</v>
      </c>
      <c r="G5106" s="90">
        <v>322270</v>
      </c>
      <c r="H5106" s="90">
        <v>1.94</v>
      </c>
      <c r="I5106" s="90">
        <v>1.94</v>
      </c>
      <c r="J5106" s="90" t="s">
        <v>10509</v>
      </c>
      <c r="K5106" s="90">
        <v>291</v>
      </c>
      <c r="L5106" s="90" t="s">
        <v>10512</v>
      </c>
    </row>
    <row r="5107" spans="1:12" hidden="1" outlineLevel="2" x14ac:dyDescent="0.25">
      <c r="A5107" s="90">
        <v>3</v>
      </c>
      <c r="B5107" s="26">
        <v>992891289001</v>
      </c>
      <c r="C5107" s="90">
        <v>20</v>
      </c>
      <c r="D5107" s="90">
        <v>239464</v>
      </c>
      <c r="E5107" s="94">
        <v>43983</v>
      </c>
      <c r="F5107" s="26">
        <v>239464330599</v>
      </c>
      <c r="G5107" s="90">
        <v>330599</v>
      </c>
      <c r="H5107" s="90">
        <v>1.94</v>
      </c>
      <c r="I5107" s="90">
        <v>1.94</v>
      </c>
      <c r="J5107" s="90" t="s">
        <v>10509</v>
      </c>
      <c r="K5107" s="90">
        <v>199</v>
      </c>
      <c r="L5107" s="90" t="s">
        <v>10512</v>
      </c>
    </row>
    <row r="5108" spans="1:12" hidden="1" outlineLevel="2" x14ac:dyDescent="0.25">
      <c r="A5108" s="90">
        <v>3</v>
      </c>
      <c r="B5108" s="26">
        <v>992896930001</v>
      </c>
      <c r="C5108" s="90">
        <v>20</v>
      </c>
      <c r="D5108" s="90">
        <v>179031</v>
      </c>
      <c r="E5108" s="94">
        <v>43283</v>
      </c>
      <c r="F5108" s="26">
        <v>179031272202</v>
      </c>
      <c r="G5108" s="90">
        <v>272202</v>
      </c>
      <c r="H5108" s="90">
        <v>10.39</v>
      </c>
      <c r="I5108" s="90">
        <v>10.39</v>
      </c>
      <c r="J5108" s="90" t="s">
        <v>10509</v>
      </c>
      <c r="K5108" s="90">
        <v>900</v>
      </c>
      <c r="L5108" s="90" t="s">
        <v>10512</v>
      </c>
    </row>
    <row r="5109" spans="1:12" hidden="1" outlineLevel="2" x14ac:dyDescent="0.25">
      <c r="A5109" s="90">
        <v>3</v>
      </c>
      <c r="B5109" s="26">
        <v>992896930001</v>
      </c>
      <c r="C5109" s="90">
        <v>20</v>
      </c>
      <c r="D5109" s="90">
        <v>179032</v>
      </c>
      <c r="E5109" s="94">
        <v>43283</v>
      </c>
      <c r="F5109" s="26">
        <v>179032272203</v>
      </c>
      <c r="G5109" s="90">
        <v>272203</v>
      </c>
      <c r="H5109" s="90">
        <v>4.32</v>
      </c>
      <c r="I5109" s="90">
        <v>4.32</v>
      </c>
      <c r="J5109" s="90" t="s">
        <v>10509</v>
      </c>
      <c r="K5109" s="90">
        <v>900</v>
      </c>
      <c r="L5109" s="90" t="s">
        <v>10512</v>
      </c>
    </row>
    <row r="5110" spans="1:12" hidden="1" outlineLevel="2" x14ac:dyDescent="0.25">
      <c r="A5110" s="90">
        <v>3</v>
      </c>
      <c r="B5110" s="26">
        <v>992896930001</v>
      </c>
      <c r="C5110" s="90">
        <v>20</v>
      </c>
      <c r="D5110" s="90">
        <v>181120</v>
      </c>
      <c r="E5110" s="94">
        <v>43314</v>
      </c>
      <c r="F5110" s="26">
        <v>181120274287</v>
      </c>
      <c r="G5110" s="90">
        <v>274287</v>
      </c>
      <c r="H5110" s="90">
        <v>0.96</v>
      </c>
      <c r="I5110" s="90">
        <v>0.96</v>
      </c>
      <c r="J5110" s="90" t="s">
        <v>10509</v>
      </c>
      <c r="K5110" s="90">
        <v>869</v>
      </c>
      <c r="L5110" s="90" t="s">
        <v>10512</v>
      </c>
    </row>
    <row r="5111" spans="1:12" hidden="1" outlineLevel="2" x14ac:dyDescent="0.25">
      <c r="A5111" s="90">
        <v>3</v>
      </c>
      <c r="B5111" s="26">
        <v>992913304001</v>
      </c>
      <c r="C5111" s="90">
        <v>20</v>
      </c>
      <c r="D5111" s="90">
        <v>174903</v>
      </c>
      <c r="E5111" s="94">
        <v>43222</v>
      </c>
      <c r="F5111" s="26">
        <v>174903268082</v>
      </c>
      <c r="G5111" s="90">
        <v>268082</v>
      </c>
      <c r="H5111" s="90">
        <v>3.51</v>
      </c>
      <c r="I5111" s="90">
        <v>3.51</v>
      </c>
      <c r="J5111" s="90" t="s">
        <v>10509</v>
      </c>
      <c r="K5111" s="90">
        <v>961</v>
      </c>
      <c r="L5111" s="90" t="s">
        <v>10512</v>
      </c>
    </row>
    <row r="5112" spans="1:12" hidden="1" outlineLevel="2" x14ac:dyDescent="0.25">
      <c r="A5112" s="90">
        <v>3</v>
      </c>
      <c r="B5112" s="26">
        <v>992913304001</v>
      </c>
      <c r="C5112" s="90">
        <v>20</v>
      </c>
      <c r="D5112" s="90">
        <v>176906</v>
      </c>
      <c r="E5112" s="94">
        <v>43252</v>
      </c>
      <c r="F5112" s="26">
        <v>176906270081</v>
      </c>
      <c r="G5112" s="90">
        <v>270081</v>
      </c>
      <c r="H5112" s="90">
        <v>1.39</v>
      </c>
      <c r="I5112" s="90">
        <v>1.39</v>
      </c>
      <c r="J5112" s="90" t="s">
        <v>10509</v>
      </c>
      <c r="K5112" s="90">
        <v>930</v>
      </c>
      <c r="L5112" s="90" t="s">
        <v>10512</v>
      </c>
    </row>
    <row r="5113" spans="1:12" hidden="1" outlineLevel="2" x14ac:dyDescent="0.25">
      <c r="A5113" s="90">
        <v>3</v>
      </c>
      <c r="B5113" s="26">
        <v>992913304001</v>
      </c>
      <c r="C5113" s="90">
        <v>20</v>
      </c>
      <c r="D5113" s="90">
        <v>178956</v>
      </c>
      <c r="E5113" s="94">
        <v>43283</v>
      </c>
      <c r="F5113" s="26">
        <v>178956272128</v>
      </c>
      <c r="G5113" s="90">
        <v>272128</v>
      </c>
      <c r="H5113" s="90">
        <v>2.14</v>
      </c>
      <c r="I5113" s="90">
        <v>2.14</v>
      </c>
      <c r="J5113" s="90" t="s">
        <v>10509</v>
      </c>
      <c r="K5113" s="90">
        <v>900</v>
      </c>
      <c r="L5113" s="90" t="s">
        <v>10512</v>
      </c>
    </row>
    <row r="5114" spans="1:12" hidden="1" outlineLevel="2" x14ac:dyDescent="0.25">
      <c r="A5114" s="90">
        <v>3</v>
      </c>
      <c r="B5114" s="26">
        <v>992917032001</v>
      </c>
      <c r="C5114" s="90">
        <v>20</v>
      </c>
      <c r="D5114" s="90">
        <v>197271</v>
      </c>
      <c r="E5114" s="94">
        <v>43525</v>
      </c>
      <c r="F5114" s="26">
        <v>197271290380</v>
      </c>
      <c r="G5114" s="90">
        <v>290380</v>
      </c>
      <c r="H5114" s="90">
        <v>0.01</v>
      </c>
      <c r="I5114" s="90">
        <v>0.01</v>
      </c>
      <c r="J5114" s="90" t="s">
        <v>10509</v>
      </c>
      <c r="K5114" s="90">
        <v>657</v>
      </c>
      <c r="L5114" s="90" t="s">
        <v>10512</v>
      </c>
    </row>
    <row r="5115" spans="1:12" hidden="1" outlineLevel="2" x14ac:dyDescent="0.25">
      <c r="A5115" s="90">
        <v>3</v>
      </c>
      <c r="B5115" s="26">
        <v>992932015001</v>
      </c>
      <c r="C5115" s="90">
        <v>20</v>
      </c>
      <c r="D5115" s="90">
        <v>190363</v>
      </c>
      <c r="E5115" s="94">
        <v>43437</v>
      </c>
      <c r="F5115" s="26">
        <v>190363283503</v>
      </c>
      <c r="G5115" s="90">
        <v>283503</v>
      </c>
      <c r="H5115" s="90">
        <v>2.16</v>
      </c>
      <c r="I5115" s="90">
        <v>2.16</v>
      </c>
      <c r="J5115" s="90" t="s">
        <v>10509</v>
      </c>
      <c r="K5115" s="90">
        <v>747</v>
      </c>
      <c r="L5115" s="90" t="s">
        <v>10512</v>
      </c>
    </row>
    <row r="5116" spans="1:12" hidden="1" outlineLevel="2" x14ac:dyDescent="0.25">
      <c r="A5116" s="90">
        <v>3</v>
      </c>
      <c r="B5116" s="26">
        <v>992932015001</v>
      </c>
      <c r="C5116" s="90">
        <v>20</v>
      </c>
      <c r="D5116" s="90">
        <v>192636</v>
      </c>
      <c r="E5116" s="94">
        <v>43467</v>
      </c>
      <c r="F5116" s="26">
        <v>192636285764</v>
      </c>
      <c r="G5116" s="90">
        <v>285764</v>
      </c>
      <c r="H5116" s="90">
        <v>1.94</v>
      </c>
      <c r="I5116" s="90">
        <v>1.94</v>
      </c>
      <c r="J5116" s="90" t="s">
        <v>10509</v>
      </c>
      <c r="K5116" s="90">
        <v>716</v>
      </c>
      <c r="L5116" s="90" t="s">
        <v>10512</v>
      </c>
    </row>
    <row r="5117" spans="1:12" hidden="1" outlineLevel="2" x14ac:dyDescent="0.25">
      <c r="A5117" s="90">
        <v>3</v>
      </c>
      <c r="B5117" s="26">
        <v>992935839001</v>
      </c>
      <c r="C5117" s="90">
        <v>20</v>
      </c>
      <c r="D5117" s="90">
        <v>239723</v>
      </c>
      <c r="E5117" s="94">
        <v>43983</v>
      </c>
      <c r="F5117" s="26">
        <v>239723330847</v>
      </c>
      <c r="G5117" s="90">
        <v>330847</v>
      </c>
      <c r="H5117" s="90">
        <v>1.94</v>
      </c>
      <c r="I5117" s="90">
        <v>1.94</v>
      </c>
      <c r="J5117" s="90" t="s">
        <v>10509</v>
      </c>
      <c r="K5117" s="90">
        <v>199</v>
      </c>
      <c r="L5117" s="90" t="s">
        <v>10512</v>
      </c>
    </row>
    <row r="5118" spans="1:12" hidden="1" outlineLevel="2" x14ac:dyDescent="0.25">
      <c r="A5118" s="90">
        <v>3</v>
      </c>
      <c r="B5118" s="26">
        <v>962388237</v>
      </c>
      <c r="C5118" s="90">
        <v>20</v>
      </c>
      <c r="D5118" s="90">
        <v>221349</v>
      </c>
      <c r="E5118" s="94">
        <v>43790</v>
      </c>
      <c r="F5118" s="26">
        <v>221349313715</v>
      </c>
      <c r="G5118" s="90">
        <v>313715</v>
      </c>
      <c r="H5118" s="90">
        <v>0.3</v>
      </c>
      <c r="I5118" s="90">
        <v>0.3</v>
      </c>
      <c r="J5118" s="90" t="s">
        <v>10509</v>
      </c>
      <c r="K5118" s="90">
        <v>382</v>
      </c>
      <c r="L5118" s="90" t="s">
        <v>10512</v>
      </c>
    </row>
    <row r="5119" spans="1:12" hidden="1" outlineLevel="2" x14ac:dyDescent="0.25">
      <c r="A5119" s="90">
        <v>3</v>
      </c>
      <c r="B5119" s="26">
        <v>962388237</v>
      </c>
      <c r="C5119" s="90">
        <v>20</v>
      </c>
      <c r="D5119" s="90">
        <v>224125</v>
      </c>
      <c r="E5119" s="94">
        <v>43822</v>
      </c>
      <c r="F5119" s="26">
        <v>224125316330</v>
      </c>
      <c r="G5119" s="90">
        <v>316330</v>
      </c>
      <c r="H5119" s="90">
        <v>0.32</v>
      </c>
      <c r="I5119" s="90">
        <v>0.32</v>
      </c>
      <c r="J5119" s="90" t="s">
        <v>10509</v>
      </c>
      <c r="K5119" s="90">
        <v>351</v>
      </c>
      <c r="L5119" s="90" t="s">
        <v>10512</v>
      </c>
    </row>
    <row r="5120" spans="1:12" hidden="1" outlineLevel="2" x14ac:dyDescent="0.25">
      <c r="A5120" s="90">
        <v>3</v>
      </c>
      <c r="B5120" s="26">
        <v>962445037</v>
      </c>
      <c r="C5120" s="90">
        <v>20</v>
      </c>
      <c r="D5120" s="90">
        <v>232140</v>
      </c>
      <c r="E5120" s="94">
        <v>43913</v>
      </c>
      <c r="F5120" s="26">
        <v>232140323842</v>
      </c>
      <c r="G5120" s="90">
        <v>323842</v>
      </c>
      <c r="H5120" s="90">
        <v>1.83</v>
      </c>
      <c r="I5120" s="90">
        <v>1.83</v>
      </c>
      <c r="J5120" s="90" t="s">
        <v>10509</v>
      </c>
      <c r="K5120" s="90">
        <v>260</v>
      </c>
      <c r="L5120" s="90" t="s">
        <v>10512</v>
      </c>
    </row>
    <row r="5121" spans="1:12" hidden="1" outlineLevel="2" x14ac:dyDescent="0.25">
      <c r="A5121" s="90">
        <v>3</v>
      </c>
      <c r="B5121" s="26">
        <v>962781209</v>
      </c>
      <c r="C5121" s="90">
        <v>20</v>
      </c>
      <c r="D5121" s="90">
        <v>217875</v>
      </c>
      <c r="E5121" s="94">
        <v>43759</v>
      </c>
      <c r="F5121" s="26">
        <v>217875310458</v>
      </c>
      <c r="G5121" s="90">
        <v>310458</v>
      </c>
      <c r="H5121" s="90">
        <v>1.68</v>
      </c>
      <c r="I5121" s="90">
        <v>1.68</v>
      </c>
      <c r="J5121" s="90" t="s">
        <v>10509</v>
      </c>
      <c r="K5121" s="90">
        <v>412</v>
      </c>
      <c r="L5121" s="90" t="s">
        <v>10512</v>
      </c>
    </row>
    <row r="5122" spans="1:12" hidden="1" outlineLevel="2" x14ac:dyDescent="0.25">
      <c r="A5122" s="90">
        <v>3</v>
      </c>
      <c r="B5122" s="26">
        <v>962781209</v>
      </c>
      <c r="C5122" s="90">
        <v>20</v>
      </c>
      <c r="D5122" s="90">
        <v>223581</v>
      </c>
      <c r="E5122" s="94">
        <v>43822</v>
      </c>
      <c r="F5122" s="26">
        <v>223581315855</v>
      </c>
      <c r="G5122" s="90">
        <v>315855</v>
      </c>
      <c r="H5122" s="90">
        <v>1.68</v>
      </c>
      <c r="I5122" s="90">
        <v>1.68</v>
      </c>
      <c r="J5122" s="90" t="s">
        <v>10509</v>
      </c>
      <c r="K5122" s="90">
        <v>351</v>
      </c>
      <c r="L5122" s="90" t="s">
        <v>10512</v>
      </c>
    </row>
    <row r="5123" spans="1:12" hidden="1" outlineLevel="2" x14ac:dyDescent="0.25">
      <c r="A5123" s="90">
        <v>3</v>
      </c>
      <c r="B5123" s="26">
        <v>963279724</v>
      </c>
      <c r="C5123" s="90">
        <v>20</v>
      </c>
      <c r="D5123" s="90">
        <v>221190</v>
      </c>
      <c r="E5123" s="94">
        <v>43790</v>
      </c>
      <c r="F5123" s="26">
        <v>221190313594</v>
      </c>
      <c r="G5123" s="90">
        <v>313594</v>
      </c>
      <c r="H5123" s="90">
        <v>1.68</v>
      </c>
      <c r="I5123" s="90">
        <v>1.68</v>
      </c>
      <c r="J5123" s="90" t="s">
        <v>10509</v>
      </c>
      <c r="K5123" s="90">
        <v>382</v>
      </c>
      <c r="L5123" s="90" t="s">
        <v>10512</v>
      </c>
    </row>
    <row r="5124" spans="1:12" hidden="1" outlineLevel="2" x14ac:dyDescent="0.25">
      <c r="A5124" s="90">
        <v>3</v>
      </c>
      <c r="B5124" s="26">
        <v>963279724</v>
      </c>
      <c r="C5124" s="90">
        <v>20</v>
      </c>
      <c r="D5124" s="90">
        <v>223958</v>
      </c>
      <c r="E5124" s="94">
        <v>43822</v>
      </c>
      <c r="F5124" s="26">
        <v>223958316205</v>
      </c>
      <c r="G5124" s="90">
        <v>316205</v>
      </c>
      <c r="H5124" s="90">
        <v>1.68</v>
      </c>
      <c r="I5124" s="90">
        <v>1.68</v>
      </c>
      <c r="J5124" s="90" t="s">
        <v>10509</v>
      </c>
      <c r="K5124" s="90">
        <v>351</v>
      </c>
      <c r="L5124" s="90" t="s">
        <v>10512</v>
      </c>
    </row>
    <row r="5125" spans="1:12" hidden="1" outlineLevel="2" x14ac:dyDescent="0.25">
      <c r="A5125" s="90">
        <v>3</v>
      </c>
      <c r="B5125" s="26">
        <v>991107622001</v>
      </c>
      <c r="C5125" s="90">
        <v>20</v>
      </c>
      <c r="D5125" s="90">
        <v>188117</v>
      </c>
      <c r="E5125" s="94">
        <v>43409</v>
      </c>
      <c r="F5125" s="26">
        <v>188117281264</v>
      </c>
      <c r="G5125" s="90">
        <v>281264</v>
      </c>
      <c r="H5125" s="90">
        <v>87.38</v>
      </c>
      <c r="I5125" s="90">
        <v>87.38</v>
      </c>
      <c r="J5125" s="90" t="s">
        <v>10509</v>
      </c>
      <c r="K5125" s="90">
        <v>777</v>
      </c>
      <c r="L5125" s="90" t="s">
        <v>10512</v>
      </c>
    </row>
    <row r="5126" spans="1:12" hidden="1" outlineLevel="2" x14ac:dyDescent="0.25">
      <c r="A5126" s="90">
        <v>3</v>
      </c>
      <c r="B5126" s="26">
        <v>991386947001</v>
      </c>
      <c r="C5126" s="90">
        <v>20</v>
      </c>
      <c r="D5126" s="90">
        <v>187735</v>
      </c>
      <c r="E5126" s="94">
        <v>43409</v>
      </c>
      <c r="F5126" s="26">
        <v>187735280888</v>
      </c>
      <c r="G5126" s="90">
        <v>280888</v>
      </c>
      <c r="H5126" s="90">
        <v>15.3</v>
      </c>
      <c r="I5126" s="90">
        <v>15.3</v>
      </c>
      <c r="J5126" s="90" t="s">
        <v>10509</v>
      </c>
      <c r="K5126" s="90">
        <v>777</v>
      </c>
      <c r="L5126" s="90" t="s">
        <v>10512</v>
      </c>
    </row>
    <row r="5127" spans="1:12" hidden="1" outlineLevel="2" x14ac:dyDescent="0.25">
      <c r="A5127" s="90">
        <v>3</v>
      </c>
      <c r="B5127" s="26">
        <v>991386947001</v>
      </c>
      <c r="C5127" s="90">
        <v>20</v>
      </c>
      <c r="D5127" s="90">
        <v>187740</v>
      </c>
      <c r="E5127" s="94">
        <v>43409</v>
      </c>
      <c r="F5127" s="26">
        <v>187740280893</v>
      </c>
      <c r="G5127" s="90">
        <v>280893</v>
      </c>
      <c r="H5127" s="90">
        <v>15.3</v>
      </c>
      <c r="I5127" s="90">
        <v>15.3</v>
      </c>
      <c r="J5127" s="90" t="s">
        <v>10509</v>
      </c>
      <c r="K5127" s="90">
        <v>777</v>
      </c>
      <c r="L5127" s="90" t="s">
        <v>10512</v>
      </c>
    </row>
    <row r="5128" spans="1:12" hidden="1" outlineLevel="2" x14ac:dyDescent="0.25">
      <c r="A5128" s="90">
        <v>3</v>
      </c>
      <c r="B5128" s="26">
        <v>991386947001</v>
      </c>
      <c r="C5128" s="90">
        <v>20</v>
      </c>
      <c r="D5128" s="90">
        <v>190055</v>
      </c>
      <c r="E5128" s="94">
        <v>43437</v>
      </c>
      <c r="F5128" s="26">
        <v>190055283198</v>
      </c>
      <c r="G5128" s="90">
        <v>283198</v>
      </c>
      <c r="H5128" s="90">
        <v>15.3</v>
      </c>
      <c r="I5128" s="90">
        <v>15.3</v>
      </c>
      <c r="J5128" s="90" t="s">
        <v>10509</v>
      </c>
      <c r="K5128" s="90">
        <v>747</v>
      </c>
      <c r="L5128" s="90" t="s">
        <v>10512</v>
      </c>
    </row>
    <row r="5129" spans="1:12" hidden="1" outlineLevel="2" x14ac:dyDescent="0.25">
      <c r="A5129" s="90">
        <v>3</v>
      </c>
      <c r="B5129" s="26">
        <v>991386947001</v>
      </c>
      <c r="C5129" s="90">
        <v>20</v>
      </c>
      <c r="D5129" s="90">
        <v>192328</v>
      </c>
      <c r="E5129" s="94">
        <v>43467</v>
      </c>
      <c r="F5129" s="26">
        <v>192328285459</v>
      </c>
      <c r="G5129" s="90">
        <v>285459</v>
      </c>
      <c r="H5129" s="90">
        <v>15.3</v>
      </c>
      <c r="I5129" s="90">
        <v>15.3</v>
      </c>
      <c r="J5129" s="90" t="s">
        <v>10509</v>
      </c>
      <c r="K5129" s="90">
        <v>716</v>
      </c>
      <c r="L5129" s="90" t="s">
        <v>10512</v>
      </c>
    </row>
    <row r="5130" spans="1:12" hidden="1" outlineLevel="2" x14ac:dyDescent="0.25">
      <c r="A5130" s="90">
        <v>3</v>
      </c>
      <c r="B5130" s="26">
        <v>991415106001</v>
      </c>
      <c r="C5130" s="90">
        <v>20</v>
      </c>
      <c r="D5130" s="90">
        <v>230367</v>
      </c>
      <c r="E5130" s="94">
        <v>43892</v>
      </c>
      <c r="F5130" s="26">
        <v>230367322132</v>
      </c>
      <c r="G5130" s="90">
        <v>322132</v>
      </c>
      <c r="H5130" s="90">
        <v>91.81</v>
      </c>
      <c r="I5130" s="90">
        <v>91.81</v>
      </c>
      <c r="J5130" s="90" t="s">
        <v>10509</v>
      </c>
      <c r="K5130" s="90">
        <v>291</v>
      </c>
      <c r="L5130" s="90" t="s">
        <v>10512</v>
      </c>
    </row>
    <row r="5131" spans="1:12" hidden="1" outlineLevel="2" x14ac:dyDescent="0.25">
      <c r="A5131" s="90">
        <v>3</v>
      </c>
      <c r="B5131" s="26">
        <v>991467068001</v>
      </c>
      <c r="C5131" s="90">
        <v>20</v>
      </c>
      <c r="D5131" s="90">
        <v>183253</v>
      </c>
      <c r="E5131" s="94">
        <v>43347</v>
      </c>
      <c r="F5131" s="26">
        <v>183253276417</v>
      </c>
      <c r="G5131" s="90">
        <v>276417</v>
      </c>
      <c r="H5131" s="90">
        <v>12.48</v>
      </c>
      <c r="I5131" s="90">
        <v>12.48</v>
      </c>
      <c r="J5131" s="90" t="s">
        <v>10509</v>
      </c>
      <c r="K5131" s="90">
        <v>838</v>
      </c>
      <c r="L5131" s="90" t="s">
        <v>10512</v>
      </c>
    </row>
    <row r="5132" spans="1:12" hidden="1" outlineLevel="2" x14ac:dyDescent="0.25">
      <c r="A5132" s="90">
        <v>3</v>
      </c>
      <c r="B5132" s="26">
        <v>991467068001</v>
      </c>
      <c r="C5132" s="90">
        <v>20</v>
      </c>
      <c r="D5132" s="90">
        <v>185634</v>
      </c>
      <c r="E5132" s="94">
        <v>43374</v>
      </c>
      <c r="F5132" s="26">
        <v>185634278792</v>
      </c>
      <c r="G5132" s="90">
        <v>278792</v>
      </c>
      <c r="H5132" s="90">
        <v>21.02</v>
      </c>
      <c r="I5132" s="90">
        <v>21.02</v>
      </c>
      <c r="J5132" s="90" t="s">
        <v>10509</v>
      </c>
      <c r="K5132" s="90">
        <v>808</v>
      </c>
      <c r="L5132" s="90" t="s">
        <v>10512</v>
      </c>
    </row>
    <row r="5133" spans="1:12" hidden="1" outlineLevel="2" x14ac:dyDescent="0.25">
      <c r="A5133" s="90">
        <v>3</v>
      </c>
      <c r="B5133" s="26">
        <v>991519319001</v>
      </c>
      <c r="C5133" s="90">
        <v>20</v>
      </c>
      <c r="D5133" s="90">
        <v>204661</v>
      </c>
      <c r="E5133" s="94">
        <v>43619</v>
      </c>
      <c r="F5133" s="26">
        <v>204661297702</v>
      </c>
      <c r="G5133" s="90">
        <v>297702</v>
      </c>
      <c r="H5133" s="90">
        <v>1.94</v>
      </c>
      <c r="I5133" s="90">
        <v>1.94</v>
      </c>
      <c r="J5133" s="90" t="s">
        <v>10509</v>
      </c>
      <c r="K5133" s="90">
        <v>565</v>
      </c>
      <c r="L5133" s="90" t="s">
        <v>10512</v>
      </c>
    </row>
    <row r="5134" spans="1:12" hidden="1" outlineLevel="2" x14ac:dyDescent="0.25">
      <c r="A5134" s="90">
        <v>3</v>
      </c>
      <c r="B5134" s="26">
        <v>992131209001</v>
      </c>
      <c r="C5134" s="90">
        <v>20</v>
      </c>
      <c r="D5134" s="90">
        <v>176703</v>
      </c>
      <c r="E5134" s="94">
        <v>43252</v>
      </c>
      <c r="F5134" s="26">
        <v>176703269879</v>
      </c>
      <c r="G5134" s="90">
        <v>269879</v>
      </c>
      <c r="H5134" s="90">
        <v>15.3</v>
      </c>
      <c r="I5134" s="90">
        <v>15.3</v>
      </c>
      <c r="J5134" s="90" t="s">
        <v>10509</v>
      </c>
      <c r="K5134" s="90">
        <v>930</v>
      </c>
      <c r="L5134" s="90" t="s">
        <v>10512</v>
      </c>
    </row>
    <row r="5135" spans="1:12" hidden="1" outlineLevel="2" x14ac:dyDescent="0.25">
      <c r="A5135" s="90">
        <v>3</v>
      </c>
      <c r="B5135" s="26">
        <v>992131209001</v>
      </c>
      <c r="C5135" s="90">
        <v>20</v>
      </c>
      <c r="D5135" s="90">
        <v>178744</v>
      </c>
      <c r="E5135" s="94">
        <v>43283</v>
      </c>
      <c r="F5135" s="26">
        <v>178744271917</v>
      </c>
      <c r="G5135" s="90">
        <v>271917</v>
      </c>
      <c r="H5135" s="90">
        <v>15.3</v>
      </c>
      <c r="I5135" s="90">
        <v>15.3</v>
      </c>
      <c r="J5135" s="90" t="s">
        <v>10509</v>
      </c>
      <c r="K5135" s="90">
        <v>900</v>
      </c>
      <c r="L5135" s="90" t="s">
        <v>10512</v>
      </c>
    </row>
    <row r="5136" spans="1:12" hidden="1" outlineLevel="2" x14ac:dyDescent="0.25">
      <c r="A5136" s="90">
        <v>3</v>
      </c>
      <c r="B5136" s="26">
        <v>992260130001</v>
      </c>
      <c r="C5136" s="90">
        <v>20</v>
      </c>
      <c r="D5136" s="90">
        <v>167570</v>
      </c>
      <c r="E5136" s="94">
        <v>43103</v>
      </c>
      <c r="F5136" s="26">
        <v>167570259224</v>
      </c>
      <c r="G5136" s="90">
        <v>259224</v>
      </c>
      <c r="H5136" s="90">
        <v>15.3</v>
      </c>
      <c r="I5136" s="90">
        <v>15.3</v>
      </c>
      <c r="J5136" s="90" t="s">
        <v>10509</v>
      </c>
      <c r="K5136" s="90">
        <v>1081</v>
      </c>
      <c r="L5136" s="90" t="s">
        <v>10512</v>
      </c>
    </row>
    <row r="5137" spans="1:12" hidden="1" outlineLevel="2" x14ac:dyDescent="0.25">
      <c r="A5137" s="90">
        <v>3</v>
      </c>
      <c r="B5137" s="26">
        <v>992382015001</v>
      </c>
      <c r="C5137" s="90">
        <v>20</v>
      </c>
      <c r="D5137" s="90">
        <v>236793</v>
      </c>
      <c r="E5137" s="94">
        <v>43952</v>
      </c>
      <c r="F5137" s="26">
        <v>236793328095</v>
      </c>
      <c r="G5137" s="90">
        <v>328095</v>
      </c>
      <c r="H5137" s="90">
        <v>1.94</v>
      </c>
      <c r="I5137" s="90">
        <v>1.94</v>
      </c>
      <c r="J5137" s="90" t="s">
        <v>10509</v>
      </c>
      <c r="K5137" s="90">
        <v>230</v>
      </c>
      <c r="L5137" s="90" t="s">
        <v>10512</v>
      </c>
    </row>
    <row r="5138" spans="1:12" hidden="1" outlineLevel="2" x14ac:dyDescent="0.25">
      <c r="A5138" s="90">
        <v>3</v>
      </c>
      <c r="B5138" s="26">
        <v>992382015001</v>
      </c>
      <c r="C5138" s="90">
        <v>20</v>
      </c>
      <c r="D5138" s="90">
        <v>239802</v>
      </c>
      <c r="E5138" s="94">
        <v>43983</v>
      </c>
      <c r="F5138" s="26">
        <v>239802330901</v>
      </c>
      <c r="G5138" s="90">
        <v>330901</v>
      </c>
      <c r="H5138" s="90">
        <v>1.94</v>
      </c>
      <c r="I5138" s="90">
        <v>1.94</v>
      </c>
      <c r="J5138" s="90" t="s">
        <v>10509</v>
      </c>
      <c r="K5138" s="90">
        <v>199</v>
      </c>
      <c r="L5138" s="90" t="s">
        <v>10512</v>
      </c>
    </row>
    <row r="5139" spans="1:12" hidden="1" outlineLevel="2" x14ac:dyDescent="0.25">
      <c r="A5139" s="90">
        <v>3</v>
      </c>
      <c r="B5139" s="26">
        <v>992451971001</v>
      </c>
      <c r="C5139" s="90">
        <v>20</v>
      </c>
      <c r="D5139" s="90">
        <v>173019</v>
      </c>
      <c r="E5139" s="94">
        <v>43192</v>
      </c>
      <c r="F5139" s="26">
        <v>173019264663</v>
      </c>
      <c r="G5139" s="90">
        <v>264663</v>
      </c>
      <c r="H5139" s="90">
        <v>0.52</v>
      </c>
      <c r="I5139" s="90">
        <v>0.52</v>
      </c>
      <c r="J5139" s="90" t="s">
        <v>10509</v>
      </c>
      <c r="K5139" s="90">
        <v>991</v>
      </c>
      <c r="L5139" s="90" t="s">
        <v>10512</v>
      </c>
    </row>
    <row r="5140" spans="1:12" hidden="1" outlineLevel="2" x14ac:dyDescent="0.25">
      <c r="A5140" s="90">
        <v>3</v>
      </c>
      <c r="B5140" s="26">
        <v>992451971001</v>
      </c>
      <c r="C5140" s="90">
        <v>20</v>
      </c>
      <c r="D5140" s="90">
        <v>176927</v>
      </c>
      <c r="E5140" s="94">
        <v>43252</v>
      </c>
      <c r="F5140" s="26">
        <v>176927270101</v>
      </c>
      <c r="G5140" s="90">
        <v>270101</v>
      </c>
      <c r="H5140" s="90">
        <v>0.67</v>
      </c>
      <c r="I5140" s="90">
        <v>0.67</v>
      </c>
      <c r="J5140" s="90" t="s">
        <v>10509</v>
      </c>
      <c r="K5140" s="90">
        <v>930</v>
      </c>
      <c r="L5140" s="90" t="s">
        <v>10512</v>
      </c>
    </row>
    <row r="5141" spans="1:12" hidden="1" outlineLevel="2" x14ac:dyDescent="0.25">
      <c r="A5141" s="90">
        <v>3</v>
      </c>
      <c r="B5141" s="26">
        <v>992505001001</v>
      </c>
      <c r="C5141" s="90">
        <v>20</v>
      </c>
      <c r="D5141" s="90">
        <v>230393</v>
      </c>
      <c r="E5141" s="94">
        <v>43892</v>
      </c>
      <c r="F5141" s="26">
        <v>230393322158</v>
      </c>
      <c r="G5141" s="90">
        <v>322158</v>
      </c>
      <c r="H5141" s="90">
        <v>15.3</v>
      </c>
      <c r="I5141" s="90">
        <v>15.3</v>
      </c>
      <c r="J5141" s="90" t="s">
        <v>10509</v>
      </c>
      <c r="K5141" s="90">
        <v>291</v>
      </c>
      <c r="L5141" s="90" t="s">
        <v>10512</v>
      </c>
    </row>
    <row r="5142" spans="1:12" hidden="1" outlineLevel="2" x14ac:dyDescent="0.25">
      <c r="A5142" s="90">
        <v>3</v>
      </c>
      <c r="B5142" s="26">
        <v>992506717001</v>
      </c>
      <c r="C5142" s="90">
        <v>20</v>
      </c>
      <c r="D5142" s="90">
        <v>204481</v>
      </c>
      <c r="E5142" s="94">
        <v>43619</v>
      </c>
      <c r="F5142" s="26">
        <v>204481297523</v>
      </c>
      <c r="G5142" s="90">
        <v>297523</v>
      </c>
      <c r="H5142" s="90">
        <v>721.02</v>
      </c>
      <c r="I5142" s="90">
        <v>65.28</v>
      </c>
      <c r="J5142" s="90" t="s">
        <v>10509</v>
      </c>
      <c r="K5142" s="90">
        <v>565</v>
      </c>
      <c r="L5142" s="90" t="s">
        <v>10512</v>
      </c>
    </row>
    <row r="5143" spans="1:12" hidden="1" outlineLevel="2" x14ac:dyDescent="0.25">
      <c r="A5143" s="90">
        <v>3</v>
      </c>
      <c r="B5143" s="26">
        <v>992506717001</v>
      </c>
      <c r="C5143" s="90">
        <v>20</v>
      </c>
      <c r="D5143" s="90">
        <v>207193</v>
      </c>
      <c r="E5143" s="94">
        <v>43647</v>
      </c>
      <c r="F5143" s="26">
        <v>207193300179</v>
      </c>
      <c r="G5143" s="90">
        <v>300179</v>
      </c>
      <c r="H5143" s="90">
        <v>721.02</v>
      </c>
      <c r="I5143" s="90">
        <v>65.28</v>
      </c>
      <c r="J5143" s="90" t="s">
        <v>10509</v>
      </c>
      <c r="K5143" s="90">
        <v>535</v>
      </c>
      <c r="L5143" s="90" t="s">
        <v>10512</v>
      </c>
    </row>
    <row r="5144" spans="1:12" hidden="1" outlineLevel="2" x14ac:dyDescent="0.25">
      <c r="A5144" s="90">
        <v>3</v>
      </c>
      <c r="B5144" s="26">
        <v>992506717001</v>
      </c>
      <c r="C5144" s="90">
        <v>20</v>
      </c>
      <c r="D5144" s="90">
        <v>207703</v>
      </c>
      <c r="E5144" s="94">
        <v>43665</v>
      </c>
      <c r="F5144" s="26">
        <v>207703300671</v>
      </c>
      <c r="G5144" s="90">
        <v>300671</v>
      </c>
      <c r="H5144" s="90">
        <v>721.02</v>
      </c>
      <c r="I5144" s="90">
        <v>65.28</v>
      </c>
      <c r="J5144" s="90" t="s">
        <v>10509</v>
      </c>
      <c r="K5144" s="90">
        <v>506</v>
      </c>
      <c r="L5144" s="90" t="s">
        <v>10512</v>
      </c>
    </row>
    <row r="5145" spans="1:12" hidden="1" outlineLevel="2" x14ac:dyDescent="0.25">
      <c r="A5145" s="90">
        <v>3</v>
      </c>
      <c r="B5145" s="26">
        <v>992506717001</v>
      </c>
      <c r="C5145" s="90">
        <v>20</v>
      </c>
      <c r="D5145" s="90">
        <v>207704</v>
      </c>
      <c r="E5145" s="94">
        <v>43665</v>
      </c>
      <c r="F5145" s="26">
        <v>207704300672</v>
      </c>
      <c r="G5145" s="90">
        <v>300672</v>
      </c>
      <c r="H5145" s="90">
        <v>721.02</v>
      </c>
      <c r="I5145" s="90">
        <v>65.28</v>
      </c>
      <c r="J5145" s="90" t="s">
        <v>10509</v>
      </c>
      <c r="K5145" s="90">
        <v>506</v>
      </c>
      <c r="L5145" s="90" t="s">
        <v>10512</v>
      </c>
    </row>
    <row r="5146" spans="1:12" hidden="1" outlineLevel="2" x14ac:dyDescent="0.25">
      <c r="A5146" s="90">
        <v>3</v>
      </c>
      <c r="B5146" s="26">
        <v>992506717001</v>
      </c>
      <c r="C5146" s="90">
        <v>20</v>
      </c>
      <c r="D5146" s="90">
        <v>221643</v>
      </c>
      <c r="E5146" s="94">
        <v>43801</v>
      </c>
      <c r="F5146" s="26">
        <v>221643313958</v>
      </c>
      <c r="G5146" s="90">
        <v>313958</v>
      </c>
      <c r="H5146" s="90">
        <v>721.02</v>
      </c>
      <c r="I5146" s="90">
        <v>65.28</v>
      </c>
      <c r="J5146" s="90" t="s">
        <v>10509</v>
      </c>
      <c r="K5146" s="90">
        <v>382</v>
      </c>
      <c r="L5146" s="90" t="s">
        <v>10512</v>
      </c>
    </row>
    <row r="5147" spans="1:12" hidden="1" outlineLevel="2" x14ac:dyDescent="0.25">
      <c r="A5147" s="90">
        <v>3</v>
      </c>
      <c r="B5147" s="26">
        <v>992506717001</v>
      </c>
      <c r="C5147" s="90">
        <v>20</v>
      </c>
      <c r="D5147" s="90">
        <v>230357</v>
      </c>
      <c r="E5147" s="94">
        <v>43892</v>
      </c>
      <c r="F5147" s="26">
        <v>230357322122</v>
      </c>
      <c r="G5147" s="90">
        <v>322122</v>
      </c>
      <c r="H5147" s="90">
        <v>721.02</v>
      </c>
      <c r="I5147" s="90">
        <v>65.28</v>
      </c>
      <c r="J5147" s="90" t="s">
        <v>10509</v>
      </c>
      <c r="K5147" s="90">
        <v>291</v>
      </c>
      <c r="L5147" s="90" t="s">
        <v>10512</v>
      </c>
    </row>
    <row r="5148" spans="1:12" hidden="1" outlineLevel="2" x14ac:dyDescent="0.25">
      <c r="A5148" s="90">
        <v>3</v>
      </c>
      <c r="B5148" s="26">
        <v>992506717001</v>
      </c>
      <c r="C5148" s="90">
        <v>20</v>
      </c>
      <c r="D5148" s="90">
        <v>233333</v>
      </c>
      <c r="E5148" s="94">
        <v>43922</v>
      </c>
      <c r="F5148" s="26">
        <v>233333324887</v>
      </c>
      <c r="G5148" s="90">
        <v>324887</v>
      </c>
      <c r="H5148" s="90">
        <v>721.02</v>
      </c>
      <c r="I5148" s="90">
        <v>69.47</v>
      </c>
      <c r="J5148" s="90" t="s">
        <v>10509</v>
      </c>
      <c r="K5148" s="90">
        <v>260</v>
      </c>
      <c r="L5148" s="90" t="s">
        <v>10512</v>
      </c>
    </row>
    <row r="5149" spans="1:12" hidden="1" outlineLevel="2" x14ac:dyDescent="0.25">
      <c r="A5149" s="90">
        <v>3</v>
      </c>
      <c r="B5149" s="26">
        <v>992506717001</v>
      </c>
      <c r="C5149" s="90">
        <v>20</v>
      </c>
      <c r="D5149" s="90">
        <v>236316</v>
      </c>
      <c r="E5149" s="94">
        <v>43952</v>
      </c>
      <c r="F5149" s="26">
        <v>236316327656</v>
      </c>
      <c r="G5149" s="90">
        <v>327656</v>
      </c>
      <c r="H5149" s="90">
        <v>721.02</v>
      </c>
      <c r="I5149" s="90">
        <v>69.47</v>
      </c>
      <c r="J5149" s="90" t="s">
        <v>10509</v>
      </c>
      <c r="K5149" s="90">
        <v>230</v>
      </c>
      <c r="L5149" s="90" t="s">
        <v>10512</v>
      </c>
    </row>
    <row r="5150" spans="1:12" hidden="1" outlineLevel="2" x14ac:dyDescent="0.25">
      <c r="A5150" s="90">
        <v>3</v>
      </c>
      <c r="B5150" s="26">
        <v>992576014001</v>
      </c>
      <c r="C5150" s="90">
        <v>20</v>
      </c>
      <c r="D5150" s="90">
        <v>172903</v>
      </c>
      <c r="E5150" s="94">
        <v>43192</v>
      </c>
      <c r="F5150" s="26">
        <v>172903264548</v>
      </c>
      <c r="G5150" s="90">
        <v>264548</v>
      </c>
      <c r="H5150" s="90">
        <v>2.71</v>
      </c>
      <c r="I5150" s="90">
        <v>2.71</v>
      </c>
      <c r="J5150" s="90" t="s">
        <v>10509</v>
      </c>
      <c r="K5150" s="90">
        <v>991</v>
      </c>
      <c r="L5150" s="90" t="s">
        <v>10512</v>
      </c>
    </row>
    <row r="5151" spans="1:12" hidden="1" outlineLevel="2" x14ac:dyDescent="0.25">
      <c r="A5151" s="90">
        <v>3</v>
      </c>
      <c r="B5151" s="26">
        <v>992582820001</v>
      </c>
      <c r="C5151" s="90">
        <v>20</v>
      </c>
      <c r="D5151" s="90">
        <v>202288</v>
      </c>
      <c r="E5151" s="94">
        <v>43587</v>
      </c>
      <c r="F5151" s="26">
        <v>202288295358</v>
      </c>
      <c r="G5151" s="90">
        <v>295358</v>
      </c>
      <c r="H5151" s="90">
        <v>1.49</v>
      </c>
      <c r="I5151" s="90">
        <v>1.49</v>
      </c>
      <c r="J5151" s="90" t="s">
        <v>10509</v>
      </c>
      <c r="K5151" s="90">
        <v>596</v>
      </c>
      <c r="L5151" s="90" t="s">
        <v>10512</v>
      </c>
    </row>
    <row r="5152" spans="1:12" hidden="1" outlineLevel="2" x14ac:dyDescent="0.25">
      <c r="A5152" s="90">
        <v>3</v>
      </c>
      <c r="B5152" s="26">
        <v>992582820001</v>
      </c>
      <c r="C5152" s="90">
        <v>20</v>
      </c>
      <c r="D5152" s="90">
        <v>204912</v>
      </c>
      <c r="E5152" s="94">
        <v>43619</v>
      </c>
      <c r="F5152" s="26">
        <v>204912297948</v>
      </c>
      <c r="G5152" s="90">
        <v>297948</v>
      </c>
      <c r="H5152" s="90">
        <v>3.11</v>
      </c>
      <c r="I5152" s="90">
        <v>3.11</v>
      </c>
      <c r="J5152" s="90" t="s">
        <v>10509</v>
      </c>
      <c r="K5152" s="90">
        <v>565</v>
      </c>
      <c r="L5152" s="90" t="s">
        <v>10512</v>
      </c>
    </row>
    <row r="5153" spans="1:12" hidden="1" outlineLevel="2" x14ac:dyDescent="0.25">
      <c r="A5153" s="90">
        <v>3</v>
      </c>
      <c r="B5153" s="26">
        <v>992617896001</v>
      </c>
      <c r="C5153" s="90">
        <v>20</v>
      </c>
      <c r="D5153" s="90">
        <v>207620</v>
      </c>
      <c r="E5153" s="94">
        <v>43647</v>
      </c>
      <c r="F5153" s="26">
        <v>207620300599</v>
      </c>
      <c r="G5153" s="90">
        <v>300599</v>
      </c>
      <c r="H5153" s="90">
        <v>0.4</v>
      </c>
      <c r="I5153" s="90">
        <v>0.4</v>
      </c>
      <c r="J5153" s="90" t="s">
        <v>10509</v>
      </c>
      <c r="K5153" s="90">
        <v>535</v>
      </c>
      <c r="L5153" s="90" t="s">
        <v>10512</v>
      </c>
    </row>
    <row r="5154" spans="1:12" hidden="1" outlineLevel="2" x14ac:dyDescent="0.25">
      <c r="A5154" s="90">
        <v>3</v>
      </c>
      <c r="B5154" s="26">
        <v>992617896001</v>
      </c>
      <c r="C5154" s="90">
        <v>20</v>
      </c>
      <c r="D5154" s="90">
        <v>213253</v>
      </c>
      <c r="E5154" s="94">
        <v>43710</v>
      </c>
      <c r="F5154" s="26">
        <v>213253306002</v>
      </c>
      <c r="G5154" s="90">
        <v>306002</v>
      </c>
      <c r="H5154" s="90">
        <v>1.94</v>
      </c>
      <c r="I5154" s="90">
        <v>1.94</v>
      </c>
      <c r="J5154" s="90" t="s">
        <v>10509</v>
      </c>
      <c r="K5154" s="90">
        <v>473</v>
      </c>
      <c r="L5154" s="90" t="s">
        <v>10512</v>
      </c>
    </row>
    <row r="5155" spans="1:12" hidden="1" outlineLevel="2" x14ac:dyDescent="0.25">
      <c r="A5155" s="90">
        <v>3</v>
      </c>
      <c r="B5155" s="26">
        <v>992617896001</v>
      </c>
      <c r="C5155" s="90">
        <v>20</v>
      </c>
      <c r="D5155" s="90">
        <v>216202</v>
      </c>
      <c r="E5155" s="94">
        <v>43740</v>
      </c>
      <c r="F5155" s="26">
        <v>216202308818</v>
      </c>
      <c r="G5155" s="90">
        <v>308818</v>
      </c>
      <c r="H5155" s="90">
        <v>1.94</v>
      </c>
      <c r="I5155" s="90">
        <v>1.94</v>
      </c>
      <c r="J5155" s="90" t="s">
        <v>10509</v>
      </c>
      <c r="K5155" s="90">
        <v>443</v>
      </c>
      <c r="L5155" s="90" t="s">
        <v>10512</v>
      </c>
    </row>
    <row r="5156" spans="1:12" hidden="1" outlineLevel="2" x14ac:dyDescent="0.25">
      <c r="A5156" s="90">
        <v>3</v>
      </c>
      <c r="B5156" s="26">
        <v>992628227001</v>
      </c>
      <c r="C5156" s="90">
        <v>20</v>
      </c>
      <c r="D5156" s="90">
        <v>239443</v>
      </c>
      <c r="E5156" s="94">
        <v>43983</v>
      </c>
      <c r="F5156" s="26">
        <v>239443330578</v>
      </c>
      <c r="G5156" s="90">
        <v>330578</v>
      </c>
      <c r="H5156" s="90">
        <v>1.94</v>
      </c>
      <c r="I5156" s="90">
        <v>1.94</v>
      </c>
      <c r="J5156" s="90" t="s">
        <v>10509</v>
      </c>
      <c r="K5156" s="90">
        <v>199</v>
      </c>
      <c r="L5156" s="90" t="s">
        <v>10512</v>
      </c>
    </row>
    <row r="5157" spans="1:12" hidden="1" outlineLevel="2" x14ac:dyDescent="0.25">
      <c r="A5157" s="90">
        <v>3</v>
      </c>
      <c r="B5157" s="26">
        <v>992629541001</v>
      </c>
      <c r="C5157" s="90">
        <v>20</v>
      </c>
      <c r="D5157" s="90">
        <v>190230</v>
      </c>
      <c r="E5157" s="94">
        <v>43437</v>
      </c>
      <c r="F5157" s="26">
        <v>190230283372</v>
      </c>
      <c r="G5157" s="90">
        <v>283372</v>
      </c>
      <c r="H5157" s="90">
        <v>2.84</v>
      </c>
      <c r="I5157" s="90">
        <v>2.84</v>
      </c>
      <c r="J5157" s="90" t="s">
        <v>10509</v>
      </c>
      <c r="K5157" s="90">
        <v>747</v>
      </c>
      <c r="L5157" s="90" t="s">
        <v>10512</v>
      </c>
    </row>
    <row r="5158" spans="1:12" hidden="1" outlineLevel="2" x14ac:dyDescent="0.25">
      <c r="A5158" s="90">
        <v>3</v>
      </c>
      <c r="B5158" s="26">
        <v>992629541001</v>
      </c>
      <c r="C5158" s="90">
        <v>20</v>
      </c>
      <c r="D5158" s="90">
        <v>192506</v>
      </c>
      <c r="E5158" s="94">
        <v>43467</v>
      </c>
      <c r="F5158" s="26">
        <v>192506285636</v>
      </c>
      <c r="G5158" s="90">
        <v>285636</v>
      </c>
      <c r="H5158" s="90">
        <v>4.41</v>
      </c>
      <c r="I5158" s="90">
        <v>4.41</v>
      </c>
      <c r="J5158" s="90" t="s">
        <v>10509</v>
      </c>
      <c r="K5158" s="90">
        <v>716</v>
      </c>
      <c r="L5158" s="90" t="s">
        <v>10512</v>
      </c>
    </row>
    <row r="5159" spans="1:12" hidden="1" outlineLevel="2" x14ac:dyDescent="0.25">
      <c r="A5159" s="90">
        <v>3</v>
      </c>
      <c r="B5159" s="26">
        <v>992629541001</v>
      </c>
      <c r="C5159" s="90">
        <v>20</v>
      </c>
      <c r="D5159" s="90">
        <v>192562</v>
      </c>
      <c r="E5159" s="94">
        <v>43467</v>
      </c>
      <c r="F5159" s="26">
        <v>192562285692</v>
      </c>
      <c r="G5159" s="90">
        <v>285692</v>
      </c>
      <c r="H5159" s="90">
        <v>1.94</v>
      </c>
      <c r="I5159" s="90">
        <v>1.94</v>
      </c>
      <c r="J5159" s="90" t="s">
        <v>10509</v>
      </c>
      <c r="K5159" s="90">
        <v>716</v>
      </c>
      <c r="L5159" s="90" t="s">
        <v>10512</v>
      </c>
    </row>
    <row r="5160" spans="1:12" hidden="1" outlineLevel="2" x14ac:dyDescent="0.25">
      <c r="A5160" s="90">
        <v>3</v>
      </c>
      <c r="B5160" s="26">
        <v>992629541001</v>
      </c>
      <c r="C5160" s="90">
        <v>20</v>
      </c>
      <c r="D5160" s="90">
        <v>194812</v>
      </c>
      <c r="E5160" s="94">
        <v>43497</v>
      </c>
      <c r="F5160" s="26">
        <v>194812287932</v>
      </c>
      <c r="G5160" s="90">
        <v>287932</v>
      </c>
      <c r="H5160" s="90">
        <v>1.97</v>
      </c>
      <c r="I5160" s="90">
        <v>1.97</v>
      </c>
      <c r="J5160" s="90" t="s">
        <v>10509</v>
      </c>
      <c r="K5160" s="90">
        <v>685</v>
      </c>
      <c r="L5160" s="90" t="s">
        <v>10512</v>
      </c>
    </row>
    <row r="5161" spans="1:12" hidden="1" outlineLevel="2" x14ac:dyDescent="0.25">
      <c r="A5161" s="90">
        <v>3</v>
      </c>
      <c r="B5161" s="26">
        <v>992683449001</v>
      </c>
      <c r="C5161" s="90">
        <v>20</v>
      </c>
      <c r="D5161" s="90">
        <v>239635</v>
      </c>
      <c r="E5161" s="94">
        <v>43983</v>
      </c>
      <c r="F5161" s="26">
        <v>239635330766</v>
      </c>
      <c r="G5161" s="90">
        <v>330766</v>
      </c>
      <c r="H5161" s="90">
        <v>12.88</v>
      </c>
      <c r="I5161" s="90">
        <v>0.3</v>
      </c>
      <c r="J5161" s="90" t="s">
        <v>10509</v>
      </c>
      <c r="K5161" s="90">
        <v>199</v>
      </c>
      <c r="L5161" s="90" t="s">
        <v>10512</v>
      </c>
    </row>
    <row r="5162" spans="1:12" hidden="1" outlineLevel="2" x14ac:dyDescent="0.25">
      <c r="A5162" s="90">
        <v>3</v>
      </c>
      <c r="B5162" s="26">
        <v>992687053001</v>
      </c>
      <c r="C5162" s="90">
        <v>20</v>
      </c>
      <c r="D5162" s="90">
        <v>230375</v>
      </c>
      <c r="E5162" s="94">
        <v>43892</v>
      </c>
      <c r="F5162" s="26">
        <v>230375322140</v>
      </c>
      <c r="G5162" s="90">
        <v>322140</v>
      </c>
      <c r="H5162" s="90">
        <v>15.3</v>
      </c>
      <c r="I5162" s="90">
        <v>15.3</v>
      </c>
      <c r="J5162" s="90" t="s">
        <v>10509</v>
      </c>
      <c r="K5162" s="90">
        <v>291</v>
      </c>
      <c r="L5162" s="90" t="s">
        <v>10512</v>
      </c>
    </row>
    <row r="5163" spans="1:12" hidden="1" outlineLevel="2" x14ac:dyDescent="0.25">
      <c r="A5163" s="90">
        <v>3</v>
      </c>
      <c r="B5163" s="26">
        <v>992687053001</v>
      </c>
      <c r="C5163" s="90">
        <v>20</v>
      </c>
      <c r="D5163" s="90">
        <v>233348</v>
      </c>
      <c r="E5163" s="94">
        <v>43922</v>
      </c>
      <c r="F5163" s="26">
        <v>233348324902</v>
      </c>
      <c r="G5163" s="90">
        <v>324902</v>
      </c>
      <c r="H5163" s="90">
        <v>15.3</v>
      </c>
      <c r="I5163" s="90">
        <v>15.3</v>
      </c>
      <c r="J5163" s="90" t="s">
        <v>10509</v>
      </c>
      <c r="K5163" s="90">
        <v>260</v>
      </c>
      <c r="L5163" s="90" t="s">
        <v>10512</v>
      </c>
    </row>
    <row r="5164" spans="1:12" hidden="1" outlineLevel="2" x14ac:dyDescent="0.25">
      <c r="A5164" s="90">
        <v>3</v>
      </c>
      <c r="B5164" s="26">
        <v>992687053001</v>
      </c>
      <c r="C5164" s="90">
        <v>20</v>
      </c>
      <c r="D5164" s="90">
        <v>236331</v>
      </c>
      <c r="E5164" s="94">
        <v>43952</v>
      </c>
      <c r="F5164" s="26">
        <v>236331327671</v>
      </c>
      <c r="G5164" s="90">
        <v>327671</v>
      </c>
      <c r="H5164" s="90">
        <v>15.3</v>
      </c>
      <c r="I5164" s="90">
        <v>15.3</v>
      </c>
      <c r="J5164" s="90" t="s">
        <v>10509</v>
      </c>
      <c r="K5164" s="90">
        <v>230</v>
      </c>
      <c r="L5164" s="90" t="s">
        <v>10512</v>
      </c>
    </row>
    <row r="5165" spans="1:12" hidden="1" outlineLevel="2" x14ac:dyDescent="0.25">
      <c r="A5165" s="90">
        <v>3</v>
      </c>
      <c r="B5165" s="26">
        <v>992709146001</v>
      </c>
      <c r="C5165" s="90">
        <v>20</v>
      </c>
      <c r="D5165" s="90">
        <v>169415</v>
      </c>
      <c r="E5165" s="94">
        <v>43133</v>
      </c>
      <c r="F5165" s="26">
        <v>169415261065</v>
      </c>
      <c r="G5165" s="90">
        <v>261065</v>
      </c>
      <c r="H5165" s="90">
        <v>7.0000000000000007E-2</v>
      </c>
      <c r="I5165" s="90">
        <v>7.0000000000000007E-2</v>
      </c>
      <c r="J5165" s="90" t="s">
        <v>10509</v>
      </c>
      <c r="K5165" s="90">
        <v>1050</v>
      </c>
      <c r="L5165" s="90" t="s">
        <v>10512</v>
      </c>
    </row>
    <row r="5166" spans="1:12" hidden="1" outlineLevel="2" x14ac:dyDescent="0.25">
      <c r="A5166" s="90">
        <v>3</v>
      </c>
      <c r="B5166" s="26">
        <v>992709987001</v>
      </c>
      <c r="C5166" s="90">
        <v>20</v>
      </c>
      <c r="D5166" s="90">
        <v>233869</v>
      </c>
      <c r="E5166" s="94">
        <v>43922</v>
      </c>
      <c r="F5166" s="26">
        <v>233869325366</v>
      </c>
      <c r="G5166" s="90">
        <v>325366</v>
      </c>
      <c r="H5166" s="90">
        <v>0.01</v>
      </c>
      <c r="I5166" s="90">
        <v>0.01</v>
      </c>
      <c r="J5166" s="90" t="s">
        <v>10509</v>
      </c>
      <c r="K5166" s="90">
        <v>260</v>
      </c>
      <c r="L5166" s="90" t="s">
        <v>10512</v>
      </c>
    </row>
    <row r="5167" spans="1:12" hidden="1" outlineLevel="2" x14ac:dyDescent="0.25">
      <c r="A5167" s="90">
        <v>3</v>
      </c>
      <c r="B5167" s="26">
        <v>992739908001</v>
      </c>
      <c r="C5167" s="90">
        <v>20</v>
      </c>
      <c r="D5167" s="90">
        <v>230619</v>
      </c>
      <c r="E5167" s="94">
        <v>43892</v>
      </c>
      <c r="F5167" s="26">
        <v>230619322382</v>
      </c>
      <c r="G5167" s="90">
        <v>322382</v>
      </c>
      <c r="H5167" s="90">
        <v>22.16</v>
      </c>
      <c r="I5167" s="90">
        <v>21.72</v>
      </c>
      <c r="J5167" s="90" t="s">
        <v>10509</v>
      </c>
      <c r="K5167" s="90">
        <v>291</v>
      </c>
      <c r="L5167" s="90" t="s">
        <v>10512</v>
      </c>
    </row>
    <row r="5168" spans="1:12" hidden="1" outlineLevel="2" x14ac:dyDescent="0.25">
      <c r="A5168" s="90">
        <v>3</v>
      </c>
      <c r="B5168" s="26">
        <v>992739908001</v>
      </c>
      <c r="C5168" s="90">
        <v>20</v>
      </c>
      <c r="D5168" s="90">
        <v>239574</v>
      </c>
      <c r="E5168" s="94">
        <v>43983</v>
      </c>
      <c r="F5168" s="26">
        <v>239574330708</v>
      </c>
      <c r="G5168" s="90">
        <v>330708</v>
      </c>
      <c r="H5168" s="90">
        <v>92.53</v>
      </c>
      <c r="I5168" s="90">
        <v>92.53</v>
      </c>
      <c r="J5168" s="90" t="s">
        <v>10509</v>
      </c>
      <c r="K5168" s="90">
        <v>199</v>
      </c>
      <c r="L5168" s="90" t="s">
        <v>10512</v>
      </c>
    </row>
    <row r="5169" spans="1:12" hidden="1" outlineLevel="2" x14ac:dyDescent="0.25">
      <c r="A5169" s="90">
        <v>3</v>
      </c>
      <c r="B5169" s="26">
        <v>992797045001</v>
      </c>
      <c r="C5169" s="90">
        <v>20</v>
      </c>
      <c r="D5169" s="90">
        <v>197176</v>
      </c>
      <c r="E5169" s="94">
        <v>43525</v>
      </c>
      <c r="F5169" s="26">
        <v>197176290285</v>
      </c>
      <c r="G5169" s="90">
        <v>290285</v>
      </c>
      <c r="H5169" s="90">
        <v>4.45</v>
      </c>
      <c r="I5169" s="90">
        <v>4.45</v>
      </c>
      <c r="J5169" s="90" t="s">
        <v>10509</v>
      </c>
      <c r="K5169" s="90">
        <v>657</v>
      </c>
      <c r="L5169" s="90" t="s">
        <v>10512</v>
      </c>
    </row>
    <row r="5170" spans="1:12" hidden="1" outlineLevel="2" x14ac:dyDescent="0.25">
      <c r="A5170" s="90">
        <v>3</v>
      </c>
      <c r="B5170" s="26">
        <v>992797045001</v>
      </c>
      <c r="C5170" s="90">
        <v>20</v>
      </c>
      <c r="D5170" s="90">
        <v>199514</v>
      </c>
      <c r="E5170" s="94">
        <v>43556</v>
      </c>
      <c r="F5170" s="26">
        <v>199514292610</v>
      </c>
      <c r="G5170" s="90">
        <v>292610</v>
      </c>
      <c r="H5170" s="90">
        <v>2.63</v>
      </c>
      <c r="I5170" s="90">
        <v>2.63</v>
      </c>
      <c r="J5170" s="90" t="s">
        <v>10509</v>
      </c>
      <c r="K5170" s="90">
        <v>626</v>
      </c>
      <c r="L5170" s="90" t="s">
        <v>10512</v>
      </c>
    </row>
    <row r="5171" spans="1:12" hidden="1" outlineLevel="2" x14ac:dyDescent="0.25">
      <c r="A5171" s="90">
        <v>3</v>
      </c>
      <c r="B5171" s="26">
        <v>992810572001</v>
      </c>
      <c r="C5171" s="90">
        <v>20</v>
      </c>
      <c r="D5171" s="90">
        <v>239551</v>
      </c>
      <c r="E5171" s="94">
        <v>43983</v>
      </c>
      <c r="F5171" s="26">
        <v>239551330685</v>
      </c>
      <c r="G5171" s="90">
        <v>330685</v>
      </c>
      <c r="H5171" s="90">
        <v>117.23</v>
      </c>
      <c r="I5171" s="90">
        <v>114.73</v>
      </c>
      <c r="J5171" s="90" t="s">
        <v>10509</v>
      </c>
      <c r="K5171" s="90">
        <v>199</v>
      </c>
      <c r="L5171" s="90" t="s">
        <v>10512</v>
      </c>
    </row>
    <row r="5172" spans="1:12" hidden="1" outlineLevel="2" x14ac:dyDescent="0.25">
      <c r="A5172" s="90">
        <v>3</v>
      </c>
      <c r="B5172" s="26">
        <v>992829095001</v>
      </c>
      <c r="C5172" s="90">
        <v>20</v>
      </c>
      <c r="D5172" s="90">
        <v>192730</v>
      </c>
      <c r="E5172" s="94">
        <v>43467</v>
      </c>
      <c r="F5172" s="26">
        <v>192730285854</v>
      </c>
      <c r="G5172" s="90">
        <v>285854</v>
      </c>
      <c r="H5172" s="90">
        <v>0.6</v>
      </c>
      <c r="I5172" s="90">
        <v>0.6</v>
      </c>
      <c r="J5172" s="90" t="s">
        <v>10509</v>
      </c>
      <c r="K5172" s="90">
        <v>716</v>
      </c>
      <c r="L5172" s="90" t="s">
        <v>10512</v>
      </c>
    </row>
    <row r="5173" spans="1:12" hidden="1" outlineLevel="2" x14ac:dyDescent="0.25">
      <c r="A5173" s="90">
        <v>3</v>
      </c>
      <c r="B5173" s="26">
        <v>992829095001</v>
      </c>
      <c r="C5173" s="90">
        <v>20</v>
      </c>
      <c r="D5173" s="90">
        <v>195030</v>
      </c>
      <c r="E5173" s="94">
        <v>43497</v>
      </c>
      <c r="F5173" s="26">
        <v>195030288144</v>
      </c>
      <c r="G5173" s="90">
        <v>288144</v>
      </c>
      <c r="H5173" s="90">
        <v>0.22</v>
      </c>
      <c r="I5173" s="90">
        <v>0.22</v>
      </c>
      <c r="J5173" s="90" t="s">
        <v>10509</v>
      </c>
      <c r="K5173" s="90">
        <v>685</v>
      </c>
      <c r="L5173" s="90" t="s">
        <v>10512</v>
      </c>
    </row>
    <row r="5174" spans="1:12" hidden="1" outlineLevel="2" x14ac:dyDescent="0.25">
      <c r="A5174" s="90">
        <v>3</v>
      </c>
      <c r="B5174" s="26">
        <v>992829745001</v>
      </c>
      <c r="C5174" s="90">
        <v>20</v>
      </c>
      <c r="D5174" s="90">
        <v>183229</v>
      </c>
      <c r="E5174" s="94">
        <v>43347</v>
      </c>
      <c r="F5174" s="26">
        <v>183229276393</v>
      </c>
      <c r="G5174" s="90">
        <v>276393</v>
      </c>
      <c r="H5174" s="90">
        <v>1.94</v>
      </c>
      <c r="I5174" s="90">
        <v>1.94</v>
      </c>
      <c r="J5174" s="90" t="s">
        <v>10509</v>
      </c>
      <c r="K5174" s="90">
        <v>838</v>
      </c>
      <c r="L5174" s="90" t="s">
        <v>10512</v>
      </c>
    </row>
    <row r="5175" spans="1:12" hidden="1" outlineLevel="2" x14ac:dyDescent="0.25">
      <c r="A5175" s="90">
        <v>3</v>
      </c>
      <c r="B5175" s="26">
        <v>992850353001</v>
      </c>
      <c r="C5175" s="90">
        <v>20</v>
      </c>
      <c r="D5175" s="90">
        <v>190391</v>
      </c>
      <c r="E5175" s="94">
        <v>43437</v>
      </c>
      <c r="F5175" s="26">
        <v>190391283531</v>
      </c>
      <c r="G5175" s="90">
        <v>283531</v>
      </c>
      <c r="H5175" s="90">
        <v>1.94</v>
      </c>
      <c r="I5175" s="90">
        <v>1.94</v>
      </c>
      <c r="J5175" s="90" t="s">
        <v>10509</v>
      </c>
      <c r="K5175" s="90">
        <v>747</v>
      </c>
      <c r="L5175" s="90" t="s">
        <v>10512</v>
      </c>
    </row>
    <row r="5176" spans="1:12" hidden="1" outlineLevel="2" x14ac:dyDescent="0.25">
      <c r="A5176" s="90">
        <v>3</v>
      </c>
      <c r="B5176" s="26">
        <v>992850353001</v>
      </c>
      <c r="C5176" s="90">
        <v>20</v>
      </c>
      <c r="D5176" s="90">
        <v>192664</v>
      </c>
      <c r="E5176" s="94">
        <v>43467</v>
      </c>
      <c r="F5176" s="26">
        <v>192664285792</v>
      </c>
      <c r="G5176" s="90">
        <v>285792</v>
      </c>
      <c r="H5176" s="90">
        <v>1.94</v>
      </c>
      <c r="I5176" s="90">
        <v>1.94</v>
      </c>
      <c r="J5176" s="90" t="s">
        <v>10509</v>
      </c>
      <c r="K5176" s="90">
        <v>716</v>
      </c>
      <c r="L5176" s="90" t="s">
        <v>10512</v>
      </c>
    </row>
    <row r="5177" spans="1:12" hidden="1" outlineLevel="2" x14ac:dyDescent="0.25">
      <c r="A5177" s="90">
        <v>3</v>
      </c>
      <c r="B5177" s="26">
        <v>992850353001</v>
      </c>
      <c r="C5177" s="90">
        <v>20</v>
      </c>
      <c r="D5177" s="90">
        <v>194968</v>
      </c>
      <c r="E5177" s="94">
        <v>43497</v>
      </c>
      <c r="F5177" s="26">
        <v>194968288086</v>
      </c>
      <c r="G5177" s="90">
        <v>288086</v>
      </c>
      <c r="H5177" s="90">
        <v>1.94</v>
      </c>
      <c r="I5177" s="90">
        <v>1.94</v>
      </c>
      <c r="J5177" s="90" t="s">
        <v>10509</v>
      </c>
      <c r="K5177" s="90">
        <v>685</v>
      </c>
      <c r="L5177" s="90" t="s">
        <v>10512</v>
      </c>
    </row>
    <row r="5178" spans="1:12" hidden="1" outlineLevel="2" x14ac:dyDescent="0.25">
      <c r="A5178" s="90">
        <v>3</v>
      </c>
      <c r="B5178" s="26">
        <v>992852798001</v>
      </c>
      <c r="C5178" s="90">
        <v>20</v>
      </c>
      <c r="D5178" s="90">
        <v>218876</v>
      </c>
      <c r="E5178" s="94">
        <v>43771</v>
      </c>
      <c r="F5178" s="26">
        <v>218876311351</v>
      </c>
      <c r="G5178" s="90">
        <v>311351</v>
      </c>
      <c r="H5178" s="90">
        <v>1.94</v>
      </c>
      <c r="I5178" s="90">
        <v>1.94</v>
      </c>
      <c r="J5178" s="90" t="s">
        <v>10509</v>
      </c>
      <c r="K5178" s="90">
        <v>412</v>
      </c>
      <c r="L5178" s="90" t="s">
        <v>10512</v>
      </c>
    </row>
    <row r="5179" spans="1:12" hidden="1" outlineLevel="2" x14ac:dyDescent="0.25">
      <c r="A5179" s="90">
        <v>3</v>
      </c>
      <c r="B5179" s="26">
        <v>992852798001</v>
      </c>
      <c r="C5179" s="90">
        <v>20</v>
      </c>
      <c r="D5179" s="90">
        <v>221776</v>
      </c>
      <c r="E5179" s="94">
        <v>43801</v>
      </c>
      <c r="F5179" s="26">
        <v>221776314090</v>
      </c>
      <c r="G5179" s="90">
        <v>314090</v>
      </c>
      <c r="H5179" s="90">
        <v>1.94</v>
      </c>
      <c r="I5179" s="90">
        <v>1.94</v>
      </c>
      <c r="J5179" s="90" t="s">
        <v>10509</v>
      </c>
      <c r="K5179" s="90">
        <v>382</v>
      </c>
      <c r="L5179" s="90" t="s">
        <v>10512</v>
      </c>
    </row>
    <row r="5180" spans="1:12" hidden="1" outlineLevel="2" x14ac:dyDescent="0.25">
      <c r="A5180" s="90">
        <v>3</v>
      </c>
      <c r="B5180" s="26">
        <v>992852798001</v>
      </c>
      <c r="C5180" s="90">
        <v>20</v>
      </c>
      <c r="D5180" s="90">
        <v>224602</v>
      </c>
      <c r="E5180" s="94">
        <v>43833</v>
      </c>
      <c r="F5180" s="26">
        <v>224602316758</v>
      </c>
      <c r="G5180" s="90">
        <v>316758</v>
      </c>
      <c r="H5180" s="90">
        <v>1.94</v>
      </c>
      <c r="I5180" s="90">
        <v>1.94</v>
      </c>
      <c r="J5180" s="90" t="s">
        <v>10509</v>
      </c>
      <c r="K5180" s="90">
        <v>351</v>
      </c>
      <c r="L5180" s="90" t="s">
        <v>10512</v>
      </c>
    </row>
    <row r="5181" spans="1:12" hidden="1" outlineLevel="2" x14ac:dyDescent="0.25">
      <c r="A5181" s="90">
        <v>3</v>
      </c>
      <c r="B5181" s="26">
        <v>992872209001</v>
      </c>
      <c r="C5181" s="90">
        <v>20</v>
      </c>
      <c r="D5181" s="90">
        <v>201930</v>
      </c>
      <c r="E5181" s="94">
        <v>43587</v>
      </c>
      <c r="F5181" s="26">
        <v>201930295006</v>
      </c>
      <c r="G5181" s="90">
        <v>295006</v>
      </c>
      <c r="H5181" s="90">
        <v>12.88</v>
      </c>
      <c r="I5181" s="90">
        <v>12.88</v>
      </c>
      <c r="J5181" s="90" t="s">
        <v>10509</v>
      </c>
      <c r="K5181" s="90">
        <v>596</v>
      </c>
      <c r="L5181" s="90" t="s">
        <v>10512</v>
      </c>
    </row>
    <row r="5182" spans="1:12" hidden="1" outlineLevel="2" x14ac:dyDescent="0.25">
      <c r="A5182" s="90">
        <v>3</v>
      </c>
      <c r="B5182" s="26">
        <v>992872209001</v>
      </c>
      <c r="C5182" s="90">
        <v>20</v>
      </c>
      <c r="D5182" s="90">
        <v>204556</v>
      </c>
      <c r="E5182" s="94">
        <v>43619</v>
      </c>
      <c r="F5182" s="26">
        <v>204556297598</v>
      </c>
      <c r="G5182" s="90">
        <v>297598</v>
      </c>
      <c r="H5182" s="90">
        <v>12.88</v>
      </c>
      <c r="I5182" s="90">
        <v>12.88</v>
      </c>
      <c r="J5182" s="90" t="s">
        <v>10509</v>
      </c>
      <c r="K5182" s="90">
        <v>565</v>
      </c>
      <c r="L5182" s="90" t="s">
        <v>10512</v>
      </c>
    </row>
    <row r="5183" spans="1:12" hidden="1" outlineLevel="2" x14ac:dyDescent="0.25">
      <c r="A5183" s="90">
        <v>3</v>
      </c>
      <c r="B5183" s="26">
        <v>992891289001</v>
      </c>
      <c r="C5183" s="90">
        <v>20</v>
      </c>
      <c r="D5183" s="90">
        <v>233476</v>
      </c>
      <c r="E5183" s="94">
        <v>43922</v>
      </c>
      <c r="F5183" s="26">
        <v>233476325029</v>
      </c>
      <c r="G5183" s="90">
        <v>325029</v>
      </c>
      <c r="H5183" s="90">
        <v>1.94</v>
      </c>
      <c r="I5183" s="90">
        <v>1.94</v>
      </c>
      <c r="J5183" s="90" t="s">
        <v>10509</v>
      </c>
      <c r="K5183" s="90">
        <v>260</v>
      </c>
      <c r="L5183" s="90" t="s">
        <v>10512</v>
      </c>
    </row>
    <row r="5184" spans="1:12" hidden="1" outlineLevel="2" x14ac:dyDescent="0.25">
      <c r="A5184" s="90">
        <v>3</v>
      </c>
      <c r="B5184" s="26">
        <v>992891289001</v>
      </c>
      <c r="C5184" s="90">
        <v>20</v>
      </c>
      <c r="D5184" s="90">
        <v>236458</v>
      </c>
      <c r="E5184" s="94">
        <v>43952</v>
      </c>
      <c r="F5184" s="26">
        <v>236458327797</v>
      </c>
      <c r="G5184" s="90">
        <v>327797</v>
      </c>
      <c r="H5184" s="90">
        <v>1.94</v>
      </c>
      <c r="I5184" s="90">
        <v>1.94</v>
      </c>
      <c r="J5184" s="90" t="s">
        <v>10509</v>
      </c>
      <c r="K5184" s="90">
        <v>230</v>
      </c>
      <c r="L5184" s="90" t="s">
        <v>10512</v>
      </c>
    </row>
    <row r="5185" spans="1:12" hidden="1" outlineLevel="2" x14ac:dyDescent="0.25">
      <c r="A5185" s="90">
        <v>3</v>
      </c>
      <c r="B5185" s="26">
        <v>992896930001</v>
      </c>
      <c r="C5185" s="90">
        <v>20</v>
      </c>
      <c r="D5185" s="90">
        <v>176979</v>
      </c>
      <c r="E5185" s="94">
        <v>43252</v>
      </c>
      <c r="F5185" s="26">
        <v>176979270153</v>
      </c>
      <c r="G5185" s="90">
        <v>270153</v>
      </c>
      <c r="H5185" s="90">
        <v>2.93</v>
      </c>
      <c r="I5185" s="90">
        <v>2.93</v>
      </c>
      <c r="J5185" s="90" t="s">
        <v>10509</v>
      </c>
      <c r="K5185" s="90">
        <v>930</v>
      </c>
      <c r="L5185" s="90" t="s">
        <v>10512</v>
      </c>
    </row>
    <row r="5186" spans="1:12" hidden="1" outlineLevel="2" x14ac:dyDescent="0.25">
      <c r="A5186" s="90">
        <v>3</v>
      </c>
      <c r="B5186" s="26">
        <v>992896930001</v>
      </c>
      <c r="C5186" s="90">
        <v>20</v>
      </c>
      <c r="D5186" s="90">
        <v>176980</v>
      </c>
      <c r="E5186" s="94">
        <v>43252</v>
      </c>
      <c r="F5186" s="26">
        <v>176980270154</v>
      </c>
      <c r="G5186" s="90">
        <v>270154</v>
      </c>
      <c r="H5186" s="90">
        <v>2.63</v>
      </c>
      <c r="I5186" s="90">
        <v>2.63</v>
      </c>
      <c r="J5186" s="90" t="s">
        <v>10509</v>
      </c>
      <c r="K5186" s="90">
        <v>930</v>
      </c>
      <c r="L5186" s="90" t="s">
        <v>10512</v>
      </c>
    </row>
    <row r="5187" spans="1:12" hidden="1" outlineLevel="2" x14ac:dyDescent="0.25">
      <c r="A5187" s="90">
        <v>3</v>
      </c>
      <c r="B5187" s="26">
        <v>992932015001</v>
      </c>
      <c r="C5187" s="90">
        <v>20</v>
      </c>
      <c r="D5187" s="90">
        <v>188058</v>
      </c>
      <c r="E5187" s="94">
        <v>43409</v>
      </c>
      <c r="F5187" s="26">
        <v>188058281208</v>
      </c>
      <c r="G5187" s="90">
        <v>281208</v>
      </c>
      <c r="H5187" s="90">
        <v>2.6</v>
      </c>
      <c r="I5187" s="90">
        <v>2.6</v>
      </c>
      <c r="J5187" s="90" t="s">
        <v>10509</v>
      </c>
      <c r="K5187" s="90">
        <v>777</v>
      </c>
      <c r="L5187" s="90" t="s">
        <v>10512</v>
      </c>
    </row>
    <row r="5188" spans="1:12" hidden="1" outlineLevel="2" x14ac:dyDescent="0.25">
      <c r="A5188" s="90">
        <v>3</v>
      </c>
      <c r="B5188" s="26">
        <v>992941561001</v>
      </c>
      <c r="C5188" s="90">
        <v>20</v>
      </c>
      <c r="D5188" s="90">
        <v>222151</v>
      </c>
      <c r="E5188" s="94">
        <v>43801</v>
      </c>
      <c r="F5188" s="26">
        <v>222151314428</v>
      </c>
      <c r="G5188" s="90">
        <v>314428</v>
      </c>
      <c r="H5188" s="90">
        <v>0.27</v>
      </c>
      <c r="I5188" s="90">
        <v>0.27</v>
      </c>
      <c r="J5188" s="90" t="s">
        <v>10509</v>
      </c>
      <c r="K5188" s="90">
        <v>382</v>
      </c>
      <c r="L5188" s="90" t="s">
        <v>10512</v>
      </c>
    </row>
    <row r="5189" spans="1:12" hidden="1" outlineLevel="2" x14ac:dyDescent="0.25">
      <c r="A5189" s="90">
        <v>3</v>
      </c>
      <c r="B5189" s="26">
        <v>992941561001</v>
      </c>
      <c r="C5189" s="90">
        <v>20</v>
      </c>
      <c r="D5189" s="90">
        <v>236794</v>
      </c>
      <c r="E5189" s="94">
        <v>43952</v>
      </c>
      <c r="F5189" s="26">
        <v>236794328096</v>
      </c>
      <c r="G5189" s="90">
        <v>328096</v>
      </c>
      <c r="H5189" s="90">
        <v>1.94</v>
      </c>
      <c r="I5189" s="90">
        <v>1.94</v>
      </c>
      <c r="J5189" s="90" t="s">
        <v>10509</v>
      </c>
      <c r="K5189" s="90">
        <v>230</v>
      </c>
      <c r="L5189" s="90" t="s">
        <v>10512</v>
      </c>
    </row>
    <row r="5190" spans="1:12" hidden="1" outlineLevel="2" x14ac:dyDescent="0.25">
      <c r="A5190" s="90">
        <v>3</v>
      </c>
      <c r="B5190" s="26">
        <v>992941561001</v>
      </c>
      <c r="C5190" s="90">
        <v>20</v>
      </c>
      <c r="D5190" s="90">
        <v>239803</v>
      </c>
      <c r="E5190" s="94">
        <v>43983</v>
      </c>
      <c r="F5190" s="26">
        <v>239803330902</v>
      </c>
      <c r="G5190" s="90">
        <v>330902</v>
      </c>
      <c r="H5190" s="90">
        <v>1.94</v>
      </c>
      <c r="I5190" s="90">
        <v>1.94</v>
      </c>
      <c r="J5190" s="90" t="s">
        <v>10509</v>
      </c>
      <c r="K5190" s="90">
        <v>199</v>
      </c>
      <c r="L5190" s="90" t="s">
        <v>10512</v>
      </c>
    </row>
    <row r="5191" spans="1:12" hidden="1" outlineLevel="2" x14ac:dyDescent="0.25">
      <c r="A5191" s="90">
        <v>3</v>
      </c>
      <c r="B5191" s="26">
        <v>992949171001</v>
      </c>
      <c r="C5191" s="90">
        <v>20</v>
      </c>
      <c r="D5191" s="90">
        <v>167694</v>
      </c>
      <c r="E5191" s="94">
        <v>43103</v>
      </c>
      <c r="F5191" s="26">
        <v>167694259347</v>
      </c>
      <c r="G5191" s="90">
        <v>259347</v>
      </c>
      <c r="H5191" s="90">
        <v>35.04</v>
      </c>
      <c r="I5191" s="90">
        <v>35.04</v>
      </c>
      <c r="J5191" s="90" t="s">
        <v>10509</v>
      </c>
      <c r="K5191" s="90">
        <v>1081</v>
      </c>
      <c r="L5191" s="90" t="s">
        <v>10512</v>
      </c>
    </row>
    <row r="5192" spans="1:12" hidden="1" outlineLevel="2" x14ac:dyDescent="0.25">
      <c r="A5192" s="90">
        <v>3</v>
      </c>
      <c r="B5192" s="26">
        <v>992962224001</v>
      </c>
      <c r="C5192" s="90">
        <v>20</v>
      </c>
      <c r="D5192" s="90">
        <v>221903</v>
      </c>
      <c r="E5192" s="94">
        <v>43801</v>
      </c>
      <c r="F5192" s="26">
        <v>221903314216</v>
      </c>
      <c r="G5192" s="90">
        <v>314216</v>
      </c>
      <c r="H5192" s="90">
        <v>64.23</v>
      </c>
      <c r="I5192" s="90">
        <v>0.32</v>
      </c>
      <c r="J5192" s="90" t="s">
        <v>10509</v>
      </c>
      <c r="K5192" s="90">
        <v>382</v>
      </c>
      <c r="L5192" s="90" t="s">
        <v>10512</v>
      </c>
    </row>
    <row r="5193" spans="1:12" hidden="1" outlineLevel="2" x14ac:dyDescent="0.25">
      <c r="A5193" s="90">
        <v>3</v>
      </c>
      <c r="B5193" s="26">
        <v>992962224001</v>
      </c>
      <c r="C5193" s="90">
        <v>20</v>
      </c>
      <c r="D5193" s="90">
        <v>224726</v>
      </c>
      <c r="E5193" s="94">
        <v>43833</v>
      </c>
      <c r="F5193" s="26">
        <v>224726316881</v>
      </c>
      <c r="G5193" s="90">
        <v>316881</v>
      </c>
      <c r="H5193" s="90">
        <v>72.11</v>
      </c>
      <c r="I5193" s="90">
        <v>1.1200000000000001</v>
      </c>
      <c r="J5193" s="90" t="s">
        <v>10509</v>
      </c>
      <c r="K5193" s="90">
        <v>351</v>
      </c>
      <c r="L5193" s="90" t="s">
        <v>10512</v>
      </c>
    </row>
    <row r="5194" spans="1:12" hidden="1" outlineLevel="2" x14ac:dyDescent="0.25">
      <c r="A5194" s="90">
        <v>3</v>
      </c>
      <c r="B5194" s="26">
        <v>992967129001</v>
      </c>
      <c r="C5194" s="90">
        <v>20</v>
      </c>
      <c r="D5194" s="90">
        <v>224652</v>
      </c>
      <c r="E5194" s="94">
        <v>43833</v>
      </c>
      <c r="F5194" s="26">
        <v>224652316808</v>
      </c>
      <c r="G5194" s="90">
        <v>316808</v>
      </c>
      <c r="H5194" s="90">
        <v>9.16</v>
      </c>
      <c r="I5194" s="90">
        <v>9.16</v>
      </c>
      <c r="J5194" s="90" t="s">
        <v>10509</v>
      </c>
      <c r="K5194" s="90">
        <v>351</v>
      </c>
      <c r="L5194" s="90" t="s">
        <v>10512</v>
      </c>
    </row>
    <row r="5195" spans="1:12" hidden="1" outlineLevel="2" x14ac:dyDescent="0.25">
      <c r="A5195" s="90">
        <v>3</v>
      </c>
      <c r="B5195" s="26">
        <v>992967129001</v>
      </c>
      <c r="C5195" s="90">
        <v>20</v>
      </c>
      <c r="D5195" s="90">
        <v>227567</v>
      </c>
      <c r="E5195" s="94">
        <v>43864</v>
      </c>
      <c r="F5195" s="26">
        <v>227567319535</v>
      </c>
      <c r="G5195" s="90">
        <v>319535</v>
      </c>
      <c r="H5195" s="90">
        <v>45.07</v>
      </c>
      <c r="I5195" s="90">
        <v>45.07</v>
      </c>
      <c r="J5195" s="90" t="s">
        <v>10509</v>
      </c>
      <c r="K5195" s="90">
        <v>320</v>
      </c>
      <c r="L5195" s="90" t="s">
        <v>10512</v>
      </c>
    </row>
    <row r="5196" spans="1:12" hidden="1" outlineLevel="2" x14ac:dyDescent="0.25">
      <c r="A5196" s="90">
        <v>3</v>
      </c>
      <c r="B5196" s="26">
        <v>992967129001</v>
      </c>
      <c r="C5196" s="90">
        <v>20</v>
      </c>
      <c r="D5196" s="90">
        <v>230535</v>
      </c>
      <c r="E5196" s="94">
        <v>43892</v>
      </c>
      <c r="F5196" s="26">
        <v>230535322299</v>
      </c>
      <c r="G5196" s="90">
        <v>322299</v>
      </c>
      <c r="H5196" s="90">
        <v>27.93</v>
      </c>
      <c r="I5196" s="90">
        <v>27.93</v>
      </c>
      <c r="J5196" s="90" t="s">
        <v>10509</v>
      </c>
      <c r="K5196" s="90">
        <v>291</v>
      </c>
      <c r="L5196" s="90" t="s">
        <v>10512</v>
      </c>
    </row>
    <row r="5197" spans="1:12" hidden="1" outlineLevel="2" x14ac:dyDescent="0.25">
      <c r="A5197" s="90">
        <v>3</v>
      </c>
      <c r="B5197" s="26">
        <v>992969938001</v>
      </c>
      <c r="C5197" s="90">
        <v>20</v>
      </c>
      <c r="D5197" s="90">
        <v>230500</v>
      </c>
      <c r="E5197" s="94">
        <v>43892</v>
      </c>
      <c r="F5197" s="26">
        <v>230500322264</v>
      </c>
      <c r="G5197" s="90">
        <v>322264</v>
      </c>
      <c r="H5197" s="90">
        <v>9.68</v>
      </c>
      <c r="I5197" s="90">
        <v>9.68</v>
      </c>
      <c r="J5197" s="90" t="s">
        <v>10509</v>
      </c>
      <c r="K5197" s="90">
        <v>291</v>
      </c>
      <c r="L5197" s="90" t="s">
        <v>10512</v>
      </c>
    </row>
    <row r="5198" spans="1:12" hidden="1" outlineLevel="2" x14ac:dyDescent="0.25">
      <c r="A5198" s="90">
        <v>3</v>
      </c>
      <c r="B5198" s="26">
        <v>992969938001</v>
      </c>
      <c r="C5198" s="90">
        <v>20</v>
      </c>
      <c r="D5198" s="90">
        <v>239459</v>
      </c>
      <c r="E5198" s="94">
        <v>43983</v>
      </c>
      <c r="F5198" s="26">
        <v>239459330594</v>
      </c>
      <c r="G5198" s="90">
        <v>330594</v>
      </c>
      <c r="H5198" s="90">
        <v>6.37</v>
      </c>
      <c r="I5198" s="90">
        <v>6.37</v>
      </c>
      <c r="J5198" s="90" t="s">
        <v>10509</v>
      </c>
      <c r="K5198" s="90">
        <v>199</v>
      </c>
      <c r="L5198" s="90" t="s">
        <v>10512</v>
      </c>
    </row>
    <row r="5199" spans="1:12" hidden="1" outlineLevel="2" x14ac:dyDescent="0.25">
      <c r="A5199" s="90">
        <v>3</v>
      </c>
      <c r="B5199" s="26">
        <v>992941561001</v>
      </c>
      <c r="C5199" s="90">
        <v>20</v>
      </c>
      <c r="D5199" s="90">
        <v>236795</v>
      </c>
      <c r="E5199" s="94">
        <v>43952</v>
      </c>
      <c r="F5199" s="26">
        <v>236795328097</v>
      </c>
      <c r="G5199" s="90">
        <v>328097</v>
      </c>
      <c r="H5199" s="90">
        <v>1.94</v>
      </c>
      <c r="I5199" s="90">
        <v>1.94</v>
      </c>
      <c r="J5199" s="90" t="s">
        <v>10509</v>
      </c>
      <c r="K5199" s="90">
        <v>230</v>
      </c>
      <c r="L5199" s="90" t="s">
        <v>10512</v>
      </c>
    </row>
    <row r="5200" spans="1:12" hidden="1" outlineLevel="2" x14ac:dyDescent="0.25">
      <c r="A5200" s="90">
        <v>3</v>
      </c>
      <c r="B5200" s="26">
        <v>992941561001</v>
      </c>
      <c r="C5200" s="90">
        <v>20</v>
      </c>
      <c r="D5200" s="90">
        <v>239804</v>
      </c>
      <c r="E5200" s="94">
        <v>43983</v>
      </c>
      <c r="F5200" s="26">
        <v>239804330903</v>
      </c>
      <c r="G5200" s="90">
        <v>330903</v>
      </c>
      <c r="H5200" s="90">
        <v>1.94</v>
      </c>
      <c r="I5200" s="90">
        <v>1.94</v>
      </c>
      <c r="J5200" s="90" t="s">
        <v>10509</v>
      </c>
      <c r="K5200" s="90">
        <v>199</v>
      </c>
      <c r="L5200" s="90" t="s">
        <v>10512</v>
      </c>
    </row>
    <row r="5201" spans="1:12" hidden="1" outlineLevel="2" x14ac:dyDescent="0.25">
      <c r="A5201" s="90">
        <v>3</v>
      </c>
      <c r="B5201" s="26">
        <v>992966246001</v>
      </c>
      <c r="C5201" s="90">
        <v>20</v>
      </c>
      <c r="D5201" s="90">
        <v>227371</v>
      </c>
      <c r="E5201" s="94">
        <v>43859</v>
      </c>
      <c r="F5201" s="26">
        <v>227371319341</v>
      </c>
      <c r="G5201" s="90">
        <v>319341</v>
      </c>
      <c r="H5201" s="90">
        <v>3.74</v>
      </c>
      <c r="I5201" s="90">
        <v>3.74</v>
      </c>
      <c r="J5201" s="90" t="s">
        <v>10509</v>
      </c>
      <c r="K5201" s="90">
        <v>342</v>
      </c>
      <c r="L5201" s="90" t="s">
        <v>10512</v>
      </c>
    </row>
    <row r="5202" spans="1:12" hidden="1" outlineLevel="2" x14ac:dyDescent="0.25">
      <c r="A5202" s="90">
        <v>3</v>
      </c>
      <c r="B5202" s="26">
        <v>992968559001</v>
      </c>
      <c r="C5202" s="90">
        <v>20</v>
      </c>
      <c r="D5202" s="90">
        <v>218846</v>
      </c>
      <c r="E5202" s="94">
        <v>43771</v>
      </c>
      <c r="F5202" s="26">
        <v>218846311322</v>
      </c>
      <c r="G5202" s="90">
        <v>311322</v>
      </c>
      <c r="H5202" s="90">
        <v>12.88</v>
      </c>
      <c r="I5202" s="90">
        <v>12.88</v>
      </c>
      <c r="J5202" s="90" t="s">
        <v>10509</v>
      </c>
      <c r="K5202" s="90">
        <v>412</v>
      </c>
      <c r="L5202" s="90" t="s">
        <v>10512</v>
      </c>
    </row>
    <row r="5203" spans="1:12" hidden="1" outlineLevel="2" x14ac:dyDescent="0.25">
      <c r="A5203" s="90">
        <v>3</v>
      </c>
      <c r="B5203" s="26">
        <v>992968559001</v>
      </c>
      <c r="C5203" s="90">
        <v>20</v>
      </c>
      <c r="D5203" s="90">
        <v>221746</v>
      </c>
      <c r="E5203" s="94">
        <v>43801</v>
      </c>
      <c r="F5203" s="26">
        <v>221746314061</v>
      </c>
      <c r="G5203" s="90">
        <v>314061</v>
      </c>
      <c r="H5203" s="90">
        <v>12.88</v>
      </c>
      <c r="I5203" s="90">
        <v>12.88</v>
      </c>
      <c r="J5203" s="90" t="s">
        <v>10509</v>
      </c>
      <c r="K5203" s="90">
        <v>382</v>
      </c>
      <c r="L5203" s="90" t="s">
        <v>10512</v>
      </c>
    </row>
    <row r="5204" spans="1:12" hidden="1" outlineLevel="2" x14ac:dyDescent="0.25">
      <c r="A5204" s="90">
        <v>3</v>
      </c>
      <c r="B5204" s="26">
        <v>992968559001</v>
      </c>
      <c r="C5204" s="90">
        <v>20</v>
      </c>
      <c r="D5204" s="90">
        <v>224572</v>
      </c>
      <c r="E5204" s="94">
        <v>43833</v>
      </c>
      <c r="F5204" s="26">
        <v>224572316729</v>
      </c>
      <c r="G5204" s="90">
        <v>316729</v>
      </c>
      <c r="H5204" s="90">
        <v>12.88</v>
      </c>
      <c r="I5204" s="90">
        <v>12.88</v>
      </c>
      <c r="J5204" s="90" t="s">
        <v>10509</v>
      </c>
      <c r="K5204" s="90">
        <v>351</v>
      </c>
      <c r="L5204" s="90" t="s">
        <v>10512</v>
      </c>
    </row>
    <row r="5205" spans="1:12" hidden="1" outlineLevel="2" x14ac:dyDescent="0.25">
      <c r="A5205" s="90">
        <v>3</v>
      </c>
      <c r="B5205" s="26">
        <v>992969938001</v>
      </c>
      <c r="C5205" s="90">
        <v>20</v>
      </c>
      <c r="D5205" s="90">
        <v>233471</v>
      </c>
      <c r="E5205" s="94">
        <v>43922</v>
      </c>
      <c r="F5205" s="26">
        <v>233471325024</v>
      </c>
      <c r="G5205" s="90">
        <v>325024</v>
      </c>
      <c r="H5205" s="90">
        <v>23.97</v>
      </c>
      <c r="I5205" s="90">
        <v>23.97</v>
      </c>
      <c r="J5205" s="90" t="s">
        <v>10509</v>
      </c>
      <c r="K5205" s="90">
        <v>260</v>
      </c>
      <c r="L5205" s="90" t="s">
        <v>10512</v>
      </c>
    </row>
    <row r="5206" spans="1:12" hidden="1" outlineLevel="2" x14ac:dyDescent="0.25">
      <c r="A5206" s="90">
        <v>3</v>
      </c>
      <c r="B5206" s="26">
        <v>992969938001</v>
      </c>
      <c r="C5206" s="90">
        <v>20</v>
      </c>
      <c r="D5206" s="90">
        <v>236453</v>
      </c>
      <c r="E5206" s="94">
        <v>43952</v>
      </c>
      <c r="F5206" s="26">
        <v>236453327792</v>
      </c>
      <c r="G5206" s="90">
        <v>327792</v>
      </c>
      <c r="H5206" s="90">
        <v>1.94</v>
      </c>
      <c r="I5206" s="90">
        <v>1.94</v>
      </c>
      <c r="J5206" s="90" t="s">
        <v>10509</v>
      </c>
      <c r="K5206" s="90">
        <v>230</v>
      </c>
      <c r="L5206" s="90" t="s">
        <v>10512</v>
      </c>
    </row>
    <row r="5207" spans="1:12" hidden="1" outlineLevel="2" x14ac:dyDescent="0.25">
      <c r="A5207" s="90">
        <v>3</v>
      </c>
      <c r="B5207" s="26">
        <v>992972459001</v>
      </c>
      <c r="C5207" s="90">
        <v>20</v>
      </c>
      <c r="D5207" s="90">
        <v>192524</v>
      </c>
      <c r="E5207" s="94">
        <v>43467</v>
      </c>
      <c r="F5207" s="26">
        <v>192524285654</v>
      </c>
      <c r="G5207" s="90">
        <v>285654</v>
      </c>
      <c r="H5207" s="90">
        <v>13.73</v>
      </c>
      <c r="I5207" s="90">
        <v>13.73</v>
      </c>
      <c r="J5207" s="90" t="s">
        <v>10509</v>
      </c>
      <c r="K5207" s="90">
        <v>716</v>
      </c>
      <c r="L5207" s="90" t="s">
        <v>10512</v>
      </c>
    </row>
    <row r="5208" spans="1:12" hidden="1" outlineLevel="2" x14ac:dyDescent="0.25">
      <c r="A5208" s="90">
        <v>3</v>
      </c>
      <c r="B5208" s="26">
        <v>992972459001</v>
      </c>
      <c r="C5208" s="90">
        <v>20</v>
      </c>
      <c r="D5208" s="90">
        <v>194830</v>
      </c>
      <c r="E5208" s="94">
        <v>43497</v>
      </c>
      <c r="F5208" s="26">
        <v>194830287950</v>
      </c>
      <c r="G5208" s="90">
        <v>287950</v>
      </c>
      <c r="H5208" s="90">
        <v>2.04</v>
      </c>
      <c r="I5208" s="90">
        <v>2.04</v>
      </c>
      <c r="J5208" s="90" t="s">
        <v>10509</v>
      </c>
      <c r="K5208" s="90">
        <v>685</v>
      </c>
      <c r="L5208" s="90" t="s">
        <v>10512</v>
      </c>
    </row>
    <row r="5209" spans="1:12" hidden="1" outlineLevel="2" x14ac:dyDescent="0.25">
      <c r="A5209" s="90">
        <v>3</v>
      </c>
      <c r="B5209" s="26">
        <v>992979402001</v>
      </c>
      <c r="C5209" s="90">
        <v>20</v>
      </c>
      <c r="D5209" s="90">
        <v>222008</v>
      </c>
      <c r="E5209" s="94">
        <v>43801</v>
      </c>
      <c r="F5209" s="26">
        <v>222008314317</v>
      </c>
      <c r="G5209" s="90">
        <v>314317</v>
      </c>
      <c r="H5209" s="90">
        <v>3.19</v>
      </c>
      <c r="I5209" s="90">
        <v>3.19</v>
      </c>
      <c r="J5209" s="90" t="s">
        <v>10509</v>
      </c>
      <c r="K5209" s="90">
        <v>382</v>
      </c>
      <c r="L5209" s="90" t="s">
        <v>10512</v>
      </c>
    </row>
    <row r="5210" spans="1:12" hidden="1" outlineLevel="2" x14ac:dyDescent="0.25">
      <c r="A5210" s="90">
        <v>3</v>
      </c>
      <c r="B5210" s="26">
        <v>992979402001</v>
      </c>
      <c r="C5210" s="90">
        <v>20</v>
      </c>
      <c r="D5210" s="90">
        <v>224823</v>
      </c>
      <c r="E5210" s="94">
        <v>43833</v>
      </c>
      <c r="F5210" s="26">
        <v>224823316975</v>
      </c>
      <c r="G5210" s="90">
        <v>316975</v>
      </c>
      <c r="H5210" s="90">
        <v>34.090000000000003</v>
      </c>
      <c r="I5210" s="90">
        <v>34.090000000000003</v>
      </c>
      <c r="J5210" s="90" t="s">
        <v>10509</v>
      </c>
      <c r="K5210" s="90">
        <v>351</v>
      </c>
      <c r="L5210" s="90" t="s">
        <v>10512</v>
      </c>
    </row>
    <row r="5211" spans="1:12" hidden="1" outlineLevel="2" x14ac:dyDescent="0.25">
      <c r="A5211" s="90">
        <v>3</v>
      </c>
      <c r="B5211" s="26">
        <v>992980834001</v>
      </c>
      <c r="C5211" s="90">
        <v>20</v>
      </c>
      <c r="D5211" s="90">
        <v>178953</v>
      </c>
      <c r="E5211" s="94">
        <v>43283</v>
      </c>
      <c r="F5211" s="26">
        <v>178953272125</v>
      </c>
      <c r="G5211" s="90">
        <v>272125</v>
      </c>
      <c r="H5211" s="90">
        <v>1.97</v>
      </c>
      <c r="I5211" s="90">
        <v>1.97</v>
      </c>
      <c r="J5211" s="90" t="s">
        <v>10509</v>
      </c>
      <c r="K5211" s="90">
        <v>900</v>
      </c>
      <c r="L5211" s="90" t="s">
        <v>10512</v>
      </c>
    </row>
    <row r="5212" spans="1:12" hidden="1" outlineLevel="2" x14ac:dyDescent="0.25">
      <c r="A5212" s="90">
        <v>3</v>
      </c>
      <c r="B5212" s="26">
        <v>992980834001</v>
      </c>
      <c r="C5212" s="90">
        <v>20</v>
      </c>
      <c r="D5212" s="90">
        <v>181043</v>
      </c>
      <c r="E5212" s="94">
        <v>43314</v>
      </c>
      <c r="F5212" s="26">
        <v>181043274211</v>
      </c>
      <c r="G5212" s="90">
        <v>274211</v>
      </c>
      <c r="H5212" s="90">
        <v>1.94</v>
      </c>
      <c r="I5212" s="90">
        <v>1.94</v>
      </c>
      <c r="J5212" s="90" t="s">
        <v>10509</v>
      </c>
      <c r="K5212" s="90">
        <v>869</v>
      </c>
      <c r="L5212" s="90" t="s">
        <v>10512</v>
      </c>
    </row>
    <row r="5213" spans="1:12" hidden="1" outlineLevel="2" x14ac:dyDescent="0.25">
      <c r="A5213" s="90">
        <v>3</v>
      </c>
      <c r="B5213" s="26">
        <v>992985402001</v>
      </c>
      <c r="C5213" s="90">
        <v>20</v>
      </c>
      <c r="D5213" s="90">
        <v>210460</v>
      </c>
      <c r="E5213" s="94">
        <v>43678</v>
      </c>
      <c r="F5213" s="26">
        <v>210460303322</v>
      </c>
      <c r="G5213" s="90">
        <v>303322</v>
      </c>
      <c r="H5213" s="90">
        <v>1.94</v>
      </c>
      <c r="I5213" s="90">
        <v>1.94</v>
      </c>
      <c r="J5213" s="90" t="s">
        <v>10509</v>
      </c>
      <c r="K5213" s="90">
        <v>504</v>
      </c>
      <c r="L5213" s="90" t="s">
        <v>10512</v>
      </c>
    </row>
    <row r="5214" spans="1:12" hidden="1" outlineLevel="2" x14ac:dyDescent="0.25">
      <c r="A5214" s="90">
        <v>3</v>
      </c>
      <c r="B5214" s="26">
        <v>992990724001</v>
      </c>
      <c r="C5214" s="90">
        <v>20</v>
      </c>
      <c r="D5214" s="90">
        <v>202228</v>
      </c>
      <c r="E5214" s="94">
        <v>43587</v>
      </c>
      <c r="F5214" s="26">
        <v>202228295298</v>
      </c>
      <c r="G5214" s="90">
        <v>295298</v>
      </c>
      <c r="H5214" s="90">
        <v>1.94</v>
      </c>
      <c r="I5214" s="90">
        <v>1.94</v>
      </c>
      <c r="J5214" s="90" t="s">
        <v>10509</v>
      </c>
      <c r="K5214" s="90">
        <v>596</v>
      </c>
      <c r="L5214" s="90" t="s">
        <v>10512</v>
      </c>
    </row>
    <row r="5215" spans="1:12" hidden="1" outlineLevel="2" x14ac:dyDescent="0.25">
      <c r="A5215" s="90">
        <v>3</v>
      </c>
      <c r="B5215" s="26">
        <v>992990724001</v>
      </c>
      <c r="C5215" s="90">
        <v>20</v>
      </c>
      <c r="D5215" s="90">
        <v>204852</v>
      </c>
      <c r="E5215" s="94">
        <v>43619</v>
      </c>
      <c r="F5215" s="26">
        <v>204852297888</v>
      </c>
      <c r="G5215" s="90">
        <v>297888</v>
      </c>
      <c r="H5215" s="90">
        <v>1.94</v>
      </c>
      <c r="I5215" s="90">
        <v>1.94</v>
      </c>
      <c r="J5215" s="90" t="s">
        <v>10509</v>
      </c>
      <c r="K5215" s="90">
        <v>565</v>
      </c>
      <c r="L5215" s="90" t="s">
        <v>10512</v>
      </c>
    </row>
    <row r="5216" spans="1:12" hidden="1" outlineLevel="2" x14ac:dyDescent="0.25">
      <c r="A5216" s="90">
        <v>3</v>
      </c>
      <c r="B5216" s="26">
        <v>992993928001</v>
      </c>
      <c r="C5216" s="90">
        <v>20</v>
      </c>
      <c r="D5216" s="90">
        <v>230715</v>
      </c>
      <c r="E5216" s="94">
        <v>43892</v>
      </c>
      <c r="F5216" s="26">
        <v>230715322475</v>
      </c>
      <c r="G5216" s="90">
        <v>322475</v>
      </c>
      <c r="H5216" s="90">
        <v>6.69</v>
      </c>
      <c r="I5216" s="90">
        <v>6.69</v>
      </c>
      <c r="J5216" s="90" t="s">
        <v>10509</v>
      </c>
      <c r="K5216" s="90">
        <v>291</v>
      </c>
      <c r="L5216" s="90" t="s">
        <v>10512</v>
      </c>
    </row>
    <row r="5217" spans="1:12" hidden="1" outlineLevel="2" x14ac:dyDescent="0.25">
      <c r="A5217" s="90">
        <v>3</v>
      </c>
      <c r="B5217" s="26">
        <v>993008850001</v>
      </c>
      <c r="C5217" s="90">
        <v>20</v>
      </c>
      <c r="D5217" s="90">
        <v>190385</v>
      </c>
      <c r="E5217" s="94">
        <v>43437</v>
      </c>
      <c r="F5217" s="26">
        <v>190385283525</v>
      </c>
      <c r="G5217" s="90">
        <v>283525</v>
      </c>
      <c r="H5217" s="90">
        <v>40.89</v>
      </c>
      <c r="I5217" s="90">
        <v>40.89</v>
      </c>
      <c r="J5217" s="90" t="s">
        <v>10509</v>
      </c>
      <c r="K5217" s="90">
        <v>747</v>
      </c>
      <c r="L5217" s="90" t="s">
        <v>10512</v>
      </c>
    </row>
    <row r="5218" spans="1:12" hidden="1" outlineLevel="2" x14ac:dyDescent="0.25">
      <c r="A5218" s="90">
        <v>3</v>
      </c>
      <c r="B5218" s="26">
        <v>993008850001</v>
      </c>
      <c r="C5218" s="90">
        <v>20</v>
      </c>
      <c r="D5218" s="90">
        <v>192658</v>
      </c>
      <c r="E5218" s="94">
        <v>43467</v>
      </c>
      <c r="F5218" s="26">
        <v>192658285786</v>
      </c>
      <c r="G5218" s="90">
        <v>285786</v>
      </c>
      <c r="H5218" s="90">
        <v>46.37</v>
      </c>
      <c r="I5218" s="90">
        <v>46.37</v>
      </c>
      <c r="J5218" s="90" t="s">
        <v>10509</v>
      </c>
      <c r="K5218" s="90">
        <v>716</v>
      </c>
      <c r="L5218" s="90" t="s">
        <v>10512</v>
      </c>
    </row>
    <row r="5219" spans="1:12" hidden="1" outlineLevel="2" x14ac:dyDescent="0.25">
      <c r="A5219" s="90">
        <v>3</v>
      </c>
      <c r="B5219" s="26">
        <v>993017493001</v>
      </c>
      <c r="C5219" s="90">
        <v>20</v>
      </c>
      <c r="D5219" s="90">
        <v>212948</v>
      </c>
      <c r="E5219" s="94">
        <v>43710</v>
      </c>
      <c r="F5219" s="26">
        <v>212948305703</v>
      </c>
      <c r="G5219" s="90">
        <v>305703</v>
      </c>
      <c r="H5219" s="90">
        <v>10.050000000000001</v>
      </c>
      <c r="I5219" s="90">
        <v>10.050000000000001</v>
      </c>
      <c r="J5219" s="90" t="s">
        <v>10509</v>
      </c>
      <c r="K5219" s="90">
        <v>473</v>
      </c>
      <c r="L5219" s="90" t="s">
        <v>10512</v>
      </c>
    </row>
    <row r="5220" spans="1:12" hidden="1" outlineLevel="2" x14ac:dyDescent="0.25">
      <c r="A5220" s="90">
        <v>3</v>
      </c>
      <c r="B5220" s="26">
        <v>993017493001</v>
      </c>
      <c r="C5220" s="90">
        <v>20</v>
      </c>
      <c r="D5220" s="90">
        <v>215906</v>
      </c>
      <c r="E5220" s="94">
        <v>43740</v>
      </c>
      <c r="F5220" s="26">
        <v>215906308529</v>
      </c>
      <c r="G5220" s="90">
        <v>308529</v>
      </c>
      <c r="H5220" s="90">
        <v>4.79</v>
      </c>
      <c r="I5220" s="90">
        <v>4.79</v>
      </c>
      <c r="J5220" s="90" t="s">
        <v>10509</v>
      </c>
      <c r="K5220" s="90">
        <v>443</v>
      </c>
      <c r="L5220" s="90" t="s">
        <v>10512</v>
      </c>
    </row>
    <row r="5221" spans="1:12" hidden="1" outlineLevel="2" x14ac:dyDescent="0.25">
      <c r="A5221" s="90">
        <v>3</v>
      </c>
      <c r="B5221" s="26">
        <v>993018465001</v>
      </c>
      <c r="C5221" s="90">
        <v>20</v>
      </c>
      <c r="D5221" s="90">
        <v>169369</v>
      </c>
      <c r="E5221" s="94">
        <v>43133</v>
      </c>
      <c r="F5221" s="26">
        <v>169369261019</v>
      </c>
      <c r="G5221" s="90">
        <v>261019</v>
      </c>
      <c r="H5221" s="90">
        <v>11.3</v>
      </c>
      <c r="I5221" s="90">
        <v>11.3</v>
      </c>
      <c r="J5221" s="90" t="s">
        <v>10509</v>
      </c>
      <c r="K5221" s="90">
        <v>1050</v>
      </c>
      <c r="L5221" s="90" t="s">
        <v>10512</v>
      </c>
    </row>
    <row r="5222" spans="1:12" hidden="1" outlineLevel="2" x14ac:dyDescent="0.25">
      <c r="A5222" s="90">
        <v>3</v>
      </c>
      <c r="B5222" s="26">
        <v>993018465001</v>
      </c>
      <c r="C5222" s="90">
        <v>20</v>
      </c>
      <c r="D5222" s="90">
        <v>171073</v>
      </c>
      <c r="E5222" s="94">
        <v>43161</v>
      </c>
      <c r="F5222" s="26">
        <v>171073262721</v>
      </c>
      <c r="G5222" s="90">
        <v>262721</v>
      </c>
      <c r="H5222" s="90">
        <v>8.32</v>
      </c>
      <c r="I5222" s="90">
        <v>8.32</v>
      </c>
      <c r="J5222" s="90" t="s">
        <v>10509</v>
      </c>
      <c r="K5222" s="90">
        <v>1022</v>
      </c>
      <c r="L5222" s="90" t="s">
        <v>10512</v>
      </c>
    </row>
    <row r="5223" spans="1:12" hidden="1" outlineLevel="2" x14ac:dyDescent="0.25">
      <c r="A5223" s="90">
        <v>3</v>
      </c>
      <c r="B5223" s="26">
        <v>993022950001</v>
      </c>
      <c r="C5223" s="90">
        <v>20</v>
      </c>
      <c r="D5223" s="90">
        <v>227873</v>
      </c>
      <c r="E5223" s="94">
        <v>43864</v>
      </c>
      <c r="F5223" s="26">
        <v>227873319804</v>
      </c>
      <c r="G5223" s="90">
        <v>319804</v>
      </c>
      <c r="H5223" s="90">
        <v>3.15</v>
      </c>
      <c r="I5223" s="90">
        <v>3.15</v>
      </c>
      <c r="J5223" s="90" t="s">
        <v>10509</v>
      </c>
      <c r="K5223" s="90">
        <v>320</v>
      </c>
      <c r="L5223" s="90" t="s">
        <v>10512</v>
      </c>
    </row>
    <row r="5224" spans="1:12" hidden="1" outlineLevel="2" x14ac:dyDescent="0.25">
      <c r="A5224" s="90">
        <v>3</v>
      </c>
      <c r="B5224" s="26">
        <v>993022950001</v>
      </c>
      <c r="C5224" s="90">
        <v>20</v>
      </c>
      <c r="D5224" s="90">
        <v>230840</v>
      </c>
      <c r="E5224" s="94">
        <v>43892</v>
      </c>
      <c r="F5224" s="26">
        <v>230840322569</v>
      </c>
      <c r="G5224" s="90">
        <v>322569</v>
      </c>
      <c r="H5224" s="90">
        <v>3.83</v>
      </c>
      <c r="I5224" s="90">
        <v>3.83</v>
      </c>
      <c r="J5224" s="90" t="s">
        <v>10509</v>
      </c>
      <c r="K5224" s="90">
        <v>291</v>
      </c>
      <c r="L5224" s="90" t="s">
        <v>10512</v>
      </c>
    </row>
    <row r="5225" spans="1:12" hidden="1" outlineLevel="2" x14ac:dyDescent="0.25">
      <c r="A5225" s="90">
        <v>3</v>
      </c>
      <c r="B5225" s="26">
        <v>993022950001</v>
      </c>
      <c r="C5225" s="90">
        <v>20</v>
      </c>
      <c r="D5225" s="90">
        <v>236779</v>
      </c>
      <c r="E5225" s="94">
        <v>43952</v>
      </c>
      <c r="F5225" s="26">
        <v>236779328084</v>
      </c>
      <c r="G5225" s="90">
        <v>328084</v>
      </c>
      <c r="H5225" s="90">
        <v>1.94</v>
      </c>
      <c r="I5225" s="90">
        <v>1.94</v>
      </c>
      <c r="J5225" s="90" t="s">
        <v>10509</v>
      </c>
      <c r="K5225" s="90">
        <v>230</v>
      </c>
      <c r="L5225" s="90" t="s">
        <v>10512</v>
      </c>
    </row>
    <row r="5226" spans="1:12" hidden="1" outlineLevel="2" x14ac:dyDescent="0.25">
      <c r="A5226" s="90">
        <v>3</v>
      </c>
      <c r="B5226" s="26">
        <v>993022950001</v>
      </c>
      <c r="C5226" s="90">
        <v>20</v>
      </c>
      <c r="D5226" s="90">
        <v>239788</v>
      </c>
      <c r="E5226" s="94">
        <v>43983</v>
      </c>
      <c r="F5226" s="26">
        <v>239788330890</v>
      </c>
      <c r="G5226" s="90">
        <v>330890</v>
      </c>
      <c r="H5226" s="90">
        <v>1.94</v>
      </c>
      <c r="I5226" s="90">
        <v>1.94</v>
      </c>
      <c r="J5226" s="90" t="s">
        <v>10509</v>
      </c>
      <c r="K5226" s="90">
        <v>199</v>
      </c>
      <c r="L5226" s="90" t="s">
        <v>10512</v>
      </c>
    </row>
    <row r="5227" spans="1:12" hidden="1" outlineLevel="2" x14ac:dyDescent="0.25">
      <c r="A5227" s="90">
        <v>3</v>
      </c>
      <c r="B5227" s="26">
        <v>993029858001</v>
      </c>
      <c r="C5227" s="90">
        <v>20</v>
      </c>
      <c r="D5227" s="90">
        <v>167706</v>
      </c>
      <c r="E5227" s="94">
        <v>43103</v>
      </c>
      <c r="F5227" s="26">
        <v>167706259358</v>
      </c>
      <c r="G5227" s="90">
        <v>259358</v>
      </c>
      <c r="H5227" s="90">
        <v>0.57999999999999996</v>
      </c>
      <c r="I5227" s="90">
        <v>0.57999999999999996</v>
      </c>
      <c r="J5227" s="90" t="s">
        <v>10509</v>
      </c>
      <c r="K5227" s="90">
        <v>1081</v>
      </c>
      <c r="L5227" s="90" t="s">
        <v>10512</v>
      </c>
    </row>
    <row r="5228" spans="1:12" hidden="1" outlineLevel="2" x14ac:dyDescent="0.25">
      <c r="A5228" s="90">
        <v>3</v>
      </c>
      <c r="B5228" s="26">
        <v>993030678001</v>
      </c>
      <c r="C5228" s="90">
        <v>20</v>
      </c>
      <c r="D5228" s="90">
        <v>216233</v>
      </c>
      <c r="E5228" s="94">
        <v>43740</v>
      </c>
      <c r="F5228" s="26">
        <v>216233308844</v>
      </c>
      <c r="G5228" s="90">
        <v>308844</v>
      </c>
      <c r="H5228" s="90">
        <v>0.74</v>
      </c>
      <c r="I5228" s="90">
        <v>0.74</v>
      </c>
      <c r="J5228" s="90" t="s">
        <v>10509</v>
      </c>
      <c r="K5228" s="90">
        <v>443</v>
      </c>
      <c r="L5228" s="90" t="s">
        <v>10512</v>
      </c>
    </row>
    <row r="5229" spans="1:12" hidden="1" outlineLevel="2" x14ac:dyDescent="0.25">
      <c r="A5229" s="90">
        <v>3</v>
      </c>
      <c r="B5229" s="26">
        <v>993034738001</v>
      </c>
      <c r="C5229" s="90">
        <v>20</v>
      </c>
      <c r="D5229" s="90">
        <v>216324</v>
      </c>
      <c r="E5229" s="94">
        <v>43740</v>
      </c>
      <c r="F5229" s="26">
        <v>216324308910</v>
      </c>
      <c r="G5229" s="90">
        <v>308910</v>
      </c>
      <c r="H5229" s="90">
        <v>908.84</v>
      </c>
      <c r="I5229" s="90">
        <v>908.84</v>
      </c>
      <c r="J5229" s="90" t="s">
        <v>10509</v>
      </c>
      <c r="K5229" s="90">
        <v>433</v>
      </c>
      <c r="L5229" s="90" t="s">
        <v>10512</v>
      </c>
    </row>
    <row r="5230" spans="1:12" hidden="1" outlineLevel="2" x14ac:dyDescent="0.25">
      <c r="A5230" s="90">
        <v>3</v>
      </c>
      <c r="B5230" s="26">
        <v>993034738001</v>
      </c>
      <c r="C5230" s="90">
        <v>20</v>
      </c>
      <c r="D5230" s="90">
        <v>219259</v>
      </c>
      <c r="E5230" s="94">
        <v>43771</v>
      </c>
      <c r="F5230" s="26">
        <v>219259311699</v>
      </c>
      <c r="G5230" s="90">
        <v>311699</v>
      </c>
      <c r="H5230" s="90">
        <v>13.81</v>
      </c>
      <c r="I5230" s="90">
        <v>13.81</v>
      </c>
      <c r="J5230" s="90" t="s">
        <v>10509</v>
      </c>
      <c r="K5230" s="90">
        <v>412</v>
      </c>
      <c r="L5230" s="90" t="s">
        <v>10512</v>
      </c>
    </row>
    <row r="5231" spans="1:12" hidden="1" outlineLevel="2" x14ac:dyDescent="0.25">
      <c r="A5231" s="90">
        <v>3</v>
      </c>
      <c r="B5231" s="26">
        <v>993040622001</v>
      </c>
      <c r="C5231" s="90">
        <v>20</v>
      </c>
      <c r="D5231" s="90">
        <v>230799</v>
      </c>
      <c r="E5231" s="94">
        <v>43892</v>
      </c>
      <c r="F5231" s="26">
        <v>230799322541</v>
      </c>
      <c r="G5231" s="90">
        <v>322541</v>
      </c>
      <c r="H5231" s="90">
        <v>2.69</v>
      </c>
      <c r="I5231" s="90">
        <v>2.69</v>
      </c>
      <c r="J5231" s="90" t="s">
        <v>10509</v>
      </c>
      <c r="K5231" s="90">
        <v>291</v>
      </c>
      <c r="L5231" s="90" t="s">
        <v>10512</v>
      </c>
    </row>
    <row r="5232" spans="1:12" hidden="1" outlineLevel="2" x14ac:dyDescent="0.25">
      <c r="A5232" s="90">
        <v>3</v>
      </c>
      <c r="B5232" s="26">
        <v>993040622001</v>
      </c>
      <c r="C5232" s="90">
        <v>20</v>
      </c>
      <c r="D5232" s="90">
        <v>236738</v>
      </c>
      <c r="E5232" s="94">
        <v>43952</v>
      </c>
      <c r="F5232" s="26">
        <v>236738328056</v>
      </c>
      <c r="G5232" s="90">
        <v>328056</v>
      </c>
      <c r="H5232" s="90">
        <v>1.94</v>
      </c>
      <c r="I5232" s="90">
        <v>1.94</v>
      </c>
      <c r="J5232" s="90" t="s">
        <v>10509</v>
      </c>
      <c r="K5232" s="90">
        <v>230</v>
      </c>
      <c r="L5232" s="90" t="s">
        <v>10512</v>
      </c>
    </row>
    <row r="5233" spans="1:12" hidden="1" outlineLevel="2" x14ac:dyDescent="0.25">
      <c r="A5233" s="90">
        <v>3</v>
      </c>
      <c r="B5233" s="26">
        <v>993040622001</v>
      </c>
      <c r="C5233" s="90">
        <v>20</v>
      </c>
      <c r="D5233" s="90">
        <v>239748</v>
      </c>
      <c r="E5233" s="94">
        <v>43983</v>
      </c>
      <c r="F5233" s="26">
        <v>239748330863</v>
      </c>
      <c r="G5233" s="90">
        <v>330863</v>
      </c>
      <c r="H5233" s="90">
        <v>1.94</v>
      </c>
      <c r="I5233" s="90">
        <v>1.94</v>
      </c>
      <c r="J5233" s="90" t="s">
        <v>10509</v>
      </c>
      <c r="K5233" s="90">
        <v>199</v>
      </c>
      <c r="L5233" s="90" t="s">
        <v>10512</v>
      </c>
    </row>
    <row r="5234" spans="1:12" hidden="1" outlineLevel="2" x14ac:dyDescent="0.25">
      <c r="A5234" s="90">
        <v>3</v>
      </c>
      <c r="B5234" s="26">
        <v>993042641001</v>
      </c>
      <c r="C5234" s="90">
        <v>20</v>
      </c>
      <c r="D5234" s="90">
        <v>204874</v>
      </c>
      <c r="E5234" s="94">
        <v>43619</v>
      </c>
      <c r="F5234" s="26">
        <v>204874297910</v>
      </c>
      <c r="G5234" s="90">
        <v>297910</v>
      </c>
      <c r="H5234" s="90">
        <v>0.2</v>
      </c>
      <c r="I5234" s="90">
        <v>0.2</v>
      </c>
      <c r="J5234" s="90" t="s">
        <v>10509</v>
      </c>
      <c r="K5234" s="90">
        <v>565</v>
      </c>
      <c r="L5234" s="90" t="s">
        <v>10512</v>
      </c>
    </row>
    <row r="5235" spans="1:12" hidden="1" outlineLevel="2" x14ac:dyDescent="0.25">
      <c r="A5235" s="90">
        <v>3</v>
      </c>
      <c r="B5235" s="26">
        <v>993043621001</v>
      </c>
      <c r="C5235" s="90">
        <v>20</v>
      </c>
      <c r="D5235" s="90">
        <v>202312</v>
      </c>
      <c r="E5235" s="94">
        <v>43587</v>
      </c>
      <c r="F5235" s="26">
        <v>202312295379</v>
      </c>
      <c r="G5235" s="90">
        <v>295379</v>
      </c>
      <c r="H5235" s="90">
        <v>0.01</v>
      </c>
      <c r="I5235" s="90">
        <v>0.01</v>
      </c>
      <c r="J5235" s="90" t="s">
        <v>10509</v>
      </c>
      <c r="K5235" s="90">
        <v>596</v>
      </c>
      <c r="L5235" s="90" t="s">
        <v>10512</v>
      </c>
    </row>
    <row r="5236" spans="1:12" hidden="1" outlineLevel="2" x14ac:dyDescent="0.25">
      <c r="A5236" s="90">
        <v>3</v>
      </c>
      <c r="B5236" s="26">
        <v>993043621001</v>
      </c>
      <c r="C5236" s="90">
        <v>20</v>
      </c>
      <c r="D5236" s="90">
        <v>219158</v>
      </c>
      <c r="E5236" s="94">
        <v>43771</v>
      </c>
      <c r="F5236" s="26">
        <v>219158311625</v>
      </c>
      <c r="G5236" s="90">
        <v>311625</v>
      </c>
      <c r="H5236" s="90">
        <v>1.94</v>
      </c>
      <c r="I5236" s="90">
        <v>1.94</v>
      </c>
      <c r="J5236" s="90" t="s">
        <v>10509</v>
      </c>
      <c r="K5236" s="90">
        <v>412</v>
      </c>
      <c r="L5236" s="90" t="s">
        <v>10512</v>
      </c>
    </row>
    <row r="5237" spans="1:12" hidden="1" outlineLevel="2" x14ac:dyDescent="0.25">
      <c r="A5237" s="90">
        <v>3</v>
      </c>
      <c r="B5237" s="26">
        <v>993047767001</v>
      </c>
      <c r="C5237" s="90">
        <v>20</v>
      </c>
      <c r="D5237" s="90">
        <v>224689</v>
      </c>
      <c r="E5237" s="94">
        <v>43833</v>
      </c>
      <c r="F5237" s="26">
        <v>224689316845</v>
      </c>
      <c r="G5237" s="90">
        <v>316845</v>
      </c>
      <c r="H5237" s="90">
        <v>1.94</v>
      </c>
      <c r="I5237" s="90">
        <v>1.94</v>
      </c>
      <c r="J5237" s="90" t="s">
        <v>10509</v>
      </c>
      <c r="K5237" s="90">
        <v>351</v>
      </c>
      <c r="L5237" s="90" t="s">
        <v>10512</v>
      </c>
    </row>
    <row r="5238" spans="1:12" hidden="1" outlineLevel="2" x14ac:dyDescent="0.25">
      <c r="A5238" s="90">
        <v>3</v>
      </c>
      <c r="B5238" s="26">
        <v>993047767001</v>
      </c>
      <c r="C5238" s="90">
        <v>20</v>
      </c>
      <c r="D5238" s="90">
        <v>230570</v>
      </c>
      <c r="E5238" s="94">
        <v>43892</v>
      </c>
      <c r="F5238" s="26">
        <v>230570322334</v>
      </c>
      <c r="G5238" s="90">
        <v>322334</v>
      </c>
      <c r="H5238" s="90">
        <v>1.94</v>
      </c>
      <c r="I5238" s="90">
        <v>1.94</v>
      </c>
      <c r="J5238" s="90" t="s">
        <v>10509</v>
      </c>
      <c r="K5238" s="90">
        <v>291</v>
      </c>
      <c r="L5238" s="90" t="s">
        <v>10512</v>
      </c>
    </row>
    <row r="5239" spans="1:12" hidden="1" outlineLevel="2" x14ac:dyDescent="0.25">
      <c r="A5239" s="90">
        <v>3</v>
      </c>
      <c r="B5239" s="26">
        <v>993048836001</v>
      </c>
      <c r="C5239" s="90">
        <v>20</v>
      </c>
      <c r="D5239" s="90">
        <v>197332</v>
      </c>
      <c r="E5239" s="94">
        <v>43525</v>
      </c>
      <c r="F5239" s="26">
        <v>197332290439</v>
      </c>
      <c r="G5239" s="90">
        <v>290439</v>
      </c>
      <c r="H5239" s="90">
        <v>2.09</v>
      </c>
      <c r="I5239" s="90">
        <v>2.09</v>
      </c>
      <c r="J5239" s="90" t="s">
        <v>10509</v>
      </c>
      <c r="K5239" s="90">
        <v>657</v>
      </c>
      <c r="L5239" s="90" t="s">
        <v>10512</v>
      </c>
    </row>
    <row r="5240" spans="1:12" hidden="1" outlineLevel="2" x14ac:dyDescent="0.25">
      <c r="A5240" s="90">
        <v>3</v>
      </c>
      <c r="B5240" s="26">
        <v>993048836001</v>
      </c>
      <c r="C5240" s="90">
        <v>22</v>
      </c>
      <c r="D5240" s="90">
        <v>0</v>
      </c>
      <c r="E5240" s="94">
        <v>43522</v>
      </c>
      <c r="F5240" s="26">
        <v>9615</v>
      </c>
      <c r="G5240" s="90">
        <v>9615</v>
      </c>
      <c r="H5240" s="90">
        <v>2.79</v>
      </c>
      <c r="I5240" s="90">
        <v>2.79</v>
      </c>
      <c r="J5240" s="90" t="s">
        <v>10509</v>
      </c>
      <c r="K5240" s="90">
        <v>747</v>
      </c>
      <c r="L5240" s="90" t="s">
        <v>10512</v>
      </c>
    </row>
    <row r="5241" spans="1:12" hidden="1" outlineLevel="2" x14ac:dyDescent="0.25">
      <c r="A5241" s="90">
        <v>3</v>
      </c>
      <c r="B5241" s="26">
        <v>993051438001</v>
      </c>
      <c r="C5241" s="90">
        <v>20</v>
      </c>
      <c r="D5241" s="90">
        <v>233529</v>
      </c>
      <c r="E5241" s="94">
        <v>43922</v>
      </c>
      <c r="F5241" s="26">
        <v>233529325082</v>
      </c>
      <c r="G5241" s="90">
        <v>325082</v>
      </c>
      <c r="H5241" s="90">
        <v>9.69</v>
      </c>
      <c r="I5241" s="90">
        <v>9.49</v>
      </c>
      <c r="J5241" s="90" t="s">
        <v>10509</v>
      </c>
      <c r="K5241" s="90">
        <v>260</v>
      </c>
      <c r="L5241" s="90" t="s">
        <v>10512</v>
      </c>
    </row>
    <row r="5242" spans="1:12" hidden="1" outlineLevel="2" x14ac:dyDescent="0.25">
      <c r="A5242" s="90">
        <v>3</v>
      </c>
      <c r="B5242" s="26">
        <v>993052221001</v>
      </c>
      <c r="C5242" s="90">
        <v>20</v>
      </c>
      <c r="D5242" s="90">
        <v>171182</v>
      </c>
      <c r="E5242" s="94">
        <v>43161</v>
      </c>
      <c r="F5242" s="26">
        <v>171182262830</v>
      </c>
      <c r="G5242" s="90">
        <v>262830</v>
      </c>
      <c r="H5242" s="90">
        <v>282.58</v>
      </c>
      <c r="I5242" s="90">
        <v>281.99</v>
      </c>
      <c r="J5242" s="90" t="s">
        <v>10509</v>
      </c>
      <c r="K5242" s="90">
        <v>1022</v>
      </c>
      <c r="L5242" s="90" t="s">
        <v>10512</v>
      </c>
    </row>
    <row r="5243" spans="1:12" hidden="1" outlineLevel="2" x14ac:dyDescent="0.25">
      <c r="A5243" s="90">
        <v>3</v>
      </c>
      <c r="B5243" s="26">
        <v>993053848001</v>
      </c>
      <c r="C5243" s="90">
        <v>20</v>
      </c>
      <c r="D5243" s="90">
        <v>233531</v>
      </c>
      <c r="E5243" s="94">
        <v>43922</v>
      </c>
      <c r="F5243" s="26">
        <v>233531325084</v>
      </c>
      <c r="G5243" s="90">
        <v>325084</v>
      </c>
      <c r="H5243" s="90">
        <v>2.04</v>
      </c>
      <c r="I5243" s="90">
        <v>2.04</v>
      </c>
      <c r="J5243" s="90" t="s">
        <v>10509</v>
      </c>
      <c r="K5243" s="90">
        <v>260</v>
      </c>
      <c r="L5243" s="90" t="s">
        <v>10512</v>
      </c>
    </row>
    <row r="5244" spans="1:12" hidden="1" outlineLevel="2" x14ac:dyDescent="0.25">
      <c r="A5244" s="90">
        <v>3</v>
      </c>
      <c r="B5244" s="26">
        <v>993053848001</v>
      </c>
      <c r="C5244" s="90">
        <v>20</v>
      </c>
      <c r="D5244" s="90">
        <v>236512</v>
      </c>
      <c r="E5244" s="94">
        <v>43952</v>
      </c>
      <c r="F5244" s="26">
        <v>236512327851</v>
      </c>
      <c r="G5244" s="90">
        <v>327851</v>
      </c>
      <c r="H5244" s="90">
        <v>1.94</v>
      </c>
      <c r="I5244" s="90">
        <v>1.94</v>
      </c>
      <c r="J5244" s="90" t="s">
        <v>10509</v>
      </c>
      <c r="K5244" s="90">
        <v>230</v>
      </c>
      <c r="L5244" s="90" t="s">
        <v>10512</v>
      </c>
    </row>
    <row r="5245" spans="1:12" hidden="1" outlineLevel="2" x14ac:dyDescent="0.25">
      <c r="A5245" s="90">
        <v>3</v>
      </c>
      <c r="B5245" s="26">
        <v>993053848001</v>
      </c>
      <c r="C5245" s="90">
        <v>20</v>
      </c>
      <c r="D5245" s="90">
        <v>239520</v>
      </c>
      <c r="E5245" s="94">
        <v>43983</v>
      </c>
      <c r="F5245" s="26">
        <v>239520330655</v>
      </c>
      <c r="G5245" s="90">
        <v>330655</v>
      </c>
      <c r="H5245" s="90">
        <v>1.94</v>
      </c>
      <c r="I5245" s="90">
        <v>1.94</v>
      </c>
      <c r="J5245" s="90" t="s">
        <v>10509</v>
      </c>
      <c r="K5245" s="90">
        <v>199</v>
      </c>
      <c r="L5245" s="90" t="s">
        <v>10512</v>
      </c>
    </row>
    <row r="5246" spans="1:12" hidden="1" outlineLevel="2" x14ac:dyDescent="0.25">
      <c r="A5246" s="90">
        <v>3</v>
      </c>
      <c r="B5246" s="26">
        <v>993053988001</v>
      </c>
      <c r="C5246" s="90">
        <v>20</v>
      </c>
      <c r="D5246" s="90">
        <v>181136</v>
      </c>
      <c r="E5246" s="94">
        <v>43314</v>
      </c>
      <c r="F5246" s="26">
        <v>181136274303</v>
      </c>
      <c r="G5246" s="90">
        <v>274303</v>
      </c>
      <c r="H5246" s="90">
        <v>126.17</v>
      </c>
      <c r="I5246" s="90">
        <v>126.17</v>
      </c>
      <c r="J5246" s="90" t="s">
        <v>10509</v>
      </c>
      <c r="K5246" s="90">
        <v>869</v>
      </c>
      <c r="L5246" s="90" t="s">
        <v>10512</v>
      </c>
    </row>
    <row r="5247" spans="1:12" hidden="1" outlineLevel="2" x14ac:dyDescent="0.25">
      <c r="A5247" s="90">
        <v>3</v>
      </c>
      <c r="B5247" s="26">
        <v>993053988001</v>
      </c>
      <c r="C5247" s="90">
        <v>20</v>
      </c>
      <c r="D5247" s="90">
        <v>181137</v>
      </c>
      <c r="E5247" s="94">
        <v>43314</v>
      </c>
      <c r="F5247" s="26">
        <v>181137274304</v>
      </c>
      <c r="G5247" s="90">
        <v>274304</v>
      </c>
      <c r="H5247" s="90">
        <v>101.3</v>
      </c>
      <c r="I5247" s="90">
        <v>101.3</v>
      </c>
      <c r="J5247" s="90" t="s">
        <v>10509</v>
      </c>
      <c r="K5247" s="90">
        <v>869</v>
      </c>
      <c r="L5247" s="90" t="s">
        <v>10512</v>
      </c>
    </row>
    <row r="5248" spans="1:12" hidden="1" outlineLevel="2" x14ac:dyDescent="0.25">
      <c r="A5248" s="90">
        <v>3</v>
      </c>
      <c r="B5248" s="26">
        <v>993053988001</v>
      </c>
      <c r="C5248" s="90">
        <v>20</v>
      </c>
      <c r="D5248" s="90">
        <v>183310</v>
      </c>
      <c r="E5248" s="94">
        <v>43347</v>
      </c>
      <c r="F5248" s="26">
        <v>183310276474</v>
      </c>
      <c r="G5248" s="90">
        <v>276474</v>
      </c>
      <c r="H5248" s="90">
        <v>44.88</v>
      </c>
      <c r="I5248" s="90">
        <v>44.88</v>
      </c>
      <c r="J5248" s="90" t="s">
        <v>10509</v>
      </c>
      <c r="K5248" s="90">
        <v>838</v>
      </c>
      <c r="L5248" s="90" t="s">
        <v>10512</v>
      </c>
    </row>
    <row r="5249" spans="1:12" hidden="1" outlineLevel="2" x14ac:dyDescent="0.25">
      <c r="A5249" s="90">
        <v>3</v>
      </c>
      <c r="B5249" s="26">
        <v>993053988001</v>
      </c>
      <c r="C5249" s="90">
        <v>20</v>
      </c>
      <c r="D5249" s="90">
        <v>185705</v>
      </c>
      <c r="E5249" s="94">
        <v>43374</v>
      </c>
      <c r="F5249" s="26">
        <v>185705278862</v>
      </c>
      <c r="G5249" s="90">
        <v>278862</v>
      </c>
      <c r="H5249" s="90">
        <v>11.61</v>
      </c>
      <c r="I5249" s="90">
        <v>11.61</v>
      </c>
      <c r="J5249" s="90" t="s">
        <v>10509</v>
      </c>
      <c r="K5249" s="90">
        <v>808</v>
      </c>
      <c r="L5249" s="90" t="s">
        <v>10512</v>
      </c>
    </row>
    <row r="5250" spans="1:12" hidden="1" outlineLevel="2" x14ac:dyDescent="0.25">
      <c r="A5250" s="90">
        <v>3</v>
      </c>
      <c r="B5250" s="26">
        <v>993064173001</v>
      </c>
      <c r="C5250" s="90">
        <v>20</v>
      </c>
      <c r="D5250" s="90">
        <v>230655</v>
      </c>
      <c r="E5250" s="94">
        <v>43892</v>
      </c>
      <c r="F5250" s="26">
        <v>230655322417</v>
      </c>
      <c r="G5250" s="90">
        <v>322417</v>
      </c>
      <c r="H5250" s="90">
        <v>13.59</v>
      </c>
      <c r="I5250" s="90">
        <v>13.59</v>
      </c>
      <c r="J5250" s="90" t="s">
        <v>10509</v>
      </c>
      <c r="K5250" s="90">
        <v>291</v>
      </c>
      <c r="L5250" s="90" t="s">
        <v>10512</v>
      </c>
    </row>
    <row r="5251" spans="1:12" hidden="1" outlineLevel="2" x14ac:dyDescent="0.25">
      <c r="A5251" s="90">
        <v>3</v>
      </c>
      <c r="B5251" s="26">
        <v>993064173001</v>
      </c>
      <c r="C5251" s="90">
        <v>20</v>
      </c>
      <c r="D5251" s="90">
        <v>233622</v>
      </c>
      <c r="E5251" s="94">
        <v>43922</v>
      </c>
      <c r="F5251" s="26">
        <v>233622325173</v>
      </c>
      <c r="G5251" s="90">
        <v>325173</v>
      </c>
      <c r="H5251" s="90">
        <v>1.94</v>
      </c>
      <c r="I5251" s="90">
        <v>1.94</v>
      </c>
      <c r="J5251" s="90" t="s">
        <v>10509</v>
      </c>
      <c r="K5251" s="90">
        <v>260</v>
      </c>
      <c r="L5251" s="90" t="s">
        <v>10512</v>
      </c>
    </row>
    <row r="5252" spans="1:12" hidden="1" outlineLevel="2" x14ac:dyDescent="0.25">
      <c r="A5252" s="90">
        <v>3</v>
      </c>
      <c r="B5252" s="26">
        <v>993064173001</v>
      </c>
      <c r="C5252" s="90">
        <v>20</v>
      </c>
      <c r="D5252" s="90">
        <v>236595</v>
      </c>
      <c r="E5252" s="94">
        <v>43952</v>
      </c>
      <c r="F5252" s="26">
        <v>236595327932</v>
      </c>
      <c r="G5252" s="90">
        <v>327932</v>
      </c>
      <c r="H5252" s="90">
        <v>1.94</v>
      </c>
      <c r="I5252" s="90">
        <v>1.94</v>
      </c>
      <c r="J5252" s="90" t="s">
        <v>10509</v>
      </c>
      <c r="K5252" s="90">
        <v>230</v>
      </c>
      <c r="L5252" s="90" t="s">
        <v>10512</v>
      </c>
    </row>
    <row r="5253" spans="1:12" hidden="1" outlineLevel="2" x14ac:dyDescent="0.25">
      <c r="A5253" s="90">
        <v>3</v>
      </c>
      <c r="B5253" s="26">
        <v>993070394001</v>
      </c>
      <c r="C5253" s="90">
        <v>20</v>
      </c>
      <c r="D5253" s="90">
        <v>192751</v>
      </c>
      <c r="E5253" s="94">
        <v>43467</v>
      </c>
      <c r="F5253" s="26">
        <v>192751285875</v>
      </c>
      <c r="G5253" s="90">
        <v>285875</v>
      </c>
      <c r="H5253" s="90">
        <v>6.47</v>
      </c>
      <c r="I5253" s="90">
        <v>6.47</v>
      </c>
      <c r="J5253" s="90" t="s">
        <v>10509</v>
      </c>
      <c r="K5253" s="90">
        <v>716</v>
      </c>
      <c r="L5253" s="90" t="s">
        <v>10512</v>
      </c>
    </row>
    <row r="5254" spans="1:12" hidden="1" outlineLevel="2" x14ac:dyDescent="0.25">
      <c r="A5254" s="90">
        <v>3</v>
      </c>
      <c r="B5254" s="26">
        <v>993075957001</v>
      </c>
      <c r="C5254" s="90">
        <v>20</v>
      </c>
      <c r="D5254" s="90">
        <v>230772</v>
      </c>
      <c r="E5254" s="94">
        <v>43892</v>
      </c>
      <c r="F5254" s="26">
        <v>230772322524</v>
      </c>
      <c r="G5254" s="90">
        <v>322524</v>
      </c>
      <c r="H5254" s="90">
        <v>75.510000000000005</v>
      </c>
      <c r="I5254" s="90">
        <v>75.510000000000005</v>
      </c>
      <c r="J5254" s="90" t="s">
        <v>10509</v>
      </c>
      <c r="K5254" s="90">
        <v>291</v>
      </c>
      <c r="L5254" s="90" t="s">
        <v>10512</v>
      </c>
    </row>
    <row r="5255" spans="1:12" hidden="1" outlineLevel="2" x14ac:dyDescent="0.25">
      <c r="A5255" s="90">
        <v>3</v>
      </c>
      <c r="B5255" s="26">
        <v>993075957001</v>
      </c>
      <c r="C5255" s="90">
        <v>20</v>
      </c>
      <c r="D5255" s="90">
        <v>233740</v>
      </c>
      <c r="E5255" s="94">
        <v>43922</v>
      </c>
      <c r="F5255" s="26">
        <v>233740325281</v>
      </c>
      <c r="G5255" s="90">
        <v>325281</v>
      </c>
      <c r="H5255" s="90">
        <v>145.81</v>
      </c>
      <c r="I5255" s="90">
        <v>145.81</v>
      </c>
      <c r="J5255" s="90" t="s">
        <v>10509</v>
      </c>
      <c r="K5255" s="90">
        <v>260</v>
      </c>
      <c r="L5255" s="90" t="s">
        <v>10512</v>
      </c>
    </row>
    <row r="5256" spans="1:12" hidden="1" outlineLevel="2" x14ac:dyDescent="0.25">
      <c r="A5256" s="90">
        <v>3</v>
      </c>
      <c r="B5256" s="26">
        <v>993075957001</v>
      </c>
      <c r="C5256" s="90">
        <v>20</v>
      </c>
      <c r="D5256" s="90">
        <v>239722</v>
      </c>
      <c r="E5256" s="94">
        <v>43983</v>
      </c>
      <c r="F5256" s="26">
        <v>239722330846</v>
      </c>
      <c r="G5256" s="90">
        <v>330846</v>
      </c>
      <c r="H5256" s="90">
        <v>61.21</v>
      </c>
      <c r="I5256" s="90">
        <v>61.21</v>
      </c>
      <c r="J5256" s="90" t="s">
        <v>10509</v>
      </c>
      <c r="K5256" s="90">
        <v>199</v>
      </c>
      <c r="L5256" s="90" t="s">
        <v>10512</v>
      </c>
    </row>
    <row r="5257" spans="1:12" hidden="1" outlineLevel="2" x14ac:dyDescent="0.25">
      <c r="A5257" s="90">
        <v>3</v>
      </c>
      <c r="B5257" s="26">
        <v>993076562001</v>
      </c>
      <c r="C5257" s="90">
        <v>20</v>
      </c>
      <c r="D5257" s="90">
        <v>185647</v>
      </c>
      <c r="E5257" s="94">
        <v>43374</v>
      </c>
      <c r="F5257" s="26">
        <v>185647278805</v>
      </c>
      <c r="G5257" s="90">
        <v>278805</v>
      </c>
      <c r="H5257" s="90">
        <v>1.94</v>
      </c>
      <c r="I5257" s="90">
        <v>1.94</v>
      </c>
      <c r="J5257" s="90" t="s">
        <v>10509</v>
      </c>
      <c r="K5257" s="90">
        <v>808</v>
      </c>
      <c r="L5257" s="90" t="s">
        <v>10512</v>
      </c>
    </row>
    <row r="5258" spans="1:12" hidden="1" outlineLevel="2" x14ac:dyDescent="0.25">
      <c r="A5258" s="90">
        <v>3</v>
      </c>
      <c r="B5258" s="26">
        <v>993096377001</v>
      </c>
      <c r="C5258" s="90">
        <v>20</v>
      </c>
      <c r="D5258" s="90">
        <v>204799</v>
      </c>
      <c r="E5258" s="94">
        <v>43619</v>
      </c>
      <c r="F5258" s="26">
        <v>204799297838</v>
      </c>
      <c r="G5258" s="90">
        <v>297838</v>
      </c>
      <c r="H5258" s="90">
        <v>26.8</v>
      </c>
      <c r="I5258" s="90">
        <v>26.8</v>
      </c>
      <c r="J5258" s="90" t="s">
        <v>10509</v>
      </c>
      <c r="K5258" s="90">
        <v>565</v>
      </c>
      <c r="L5258" s="90" t="s">
        <v>10512</v>
      </c>
    </row>
    <row r="5259" spans="1:12" hidden="1" outlineLevel="2" x14ac:dyDescent="0.25">
      <c r="A5259" s="90">
        <v>3</v>
      </c>
      <c r="B5259" s="26">
        <v>993108359001</v>
      </c>
      <c r="C5259" s="90">
        <v>20</v>
      </c>
      <c r="D5259" s="90">
        <v>194992</v>
      </c>
      <c r="E5259" s="94">
        <v>43497</v>
      </c>
      <c r="F5259" s="26">
        <v>194992288109</v>
      </c>
      <c r="G5259" s="90">
        <v>288109</v>
      </c>
      <c r="H5259" s="90">
        <v>1.94</v>
      </c>
      <c r="I5259" s="90">
        <v>1.94</v>
      </c>
      <c r="J5259" s="90" t="s">
        <v>10509</v>
      </c>
      <c r="K5259" s="90">
        <v>685</v>
      </c>
      <c r="L5259" s="90" t="s">
        <v>10512</v>
      </c>
    </row>
    <row r="5260" spans="1:12" hidden="1" outlineLevel="2" x14ac:dyDescent="0.25">
      <c r="A5260" s="90">
        <v>3</v>
      </c>
      <c r="B5260" s="26">
        <v>993108359001</v>
      </c>
      <c r="C5260" s="90">
        <v>20</v>
      </c>
      <c r="D5260" s="90">
        <v>197345</v>
      </c>
      <c r="E5260" s="94">
        <v>43525</v>
      </c>
      <c r="F5260" s="26">
        <v>197345290452</v>
      </c>
      <c r="G5260" s="90">
        <v>290452</v>
      </c>
      <c r="H5260" s="90">
        <v>1.94</v>
      </c>
      <c r="I5260" s="90">
        <v>1.94</v>
      </c>
      <c r="J5260" s="90" t="s">
        <v>10509</v>
      </c>
      <c r="K5260" s="90">
        <v>657</v>
      </c>
      <c r="L5260" s="90" t="s">
        <v>10512</v>
      </c>
    </row>
    <row r="5261" spans="1:12" hidden="1" outlineLevel="2" x14ac:dyDescent="0.25">
      <c r="A5261" s="90">
        <v>3</v>
      </c>
      <c r="B5261" s="26">
        <v>993117269001</v>
      </c>
      <c r="C5261" s="90">
        <v>20</v>
      </c>
      <c r="D5261" s="90">
        <v>216189</v>
      </c>
      <c r="E5261" s="94">
        <v>43740</v>
      </c>
      <c r="F5261" s="26">
        <v>216189308807</v>
      </c>
      <c r="G5261" s="90">
        <v>308807</v>
      </c>
      <c r="H5261" s="90">
        <v>1.94</v>
      </c>
      <c r="I5261" s="90">
        <v>1.94</v>
      </c>
      <c r="J5261" s="90" t="s">
        <v>10509</v>
      </c>
      <c r="K5261" s="90">
        <v>443</v>
      </c>
      <c r="L5261" s="90" t="s">
        <v>10512</v>
      </c>
    </row>
    <row r="5262" spans="1:12" hidden="1" outlineLevel="2" x14ac:dyDescent="0.25">
      <c r="A5262" s="90">
        <v>3</v>
      </c>
      <c r="B5262" s="26">
        <v>993117269001</v>
      </c>
      <c r="C5262" s="90">
        <v>20</v>
      </c>
      <c r="D5262" s="90">
        <v>216190</v>
      </c>
      <c r="E5262" s="94">
        <v>43740</v>
      </c>
      <c r="F5262" s="26">
        <v>216190308808</v>
      </c>
      <c r="G5262" s="90">
        <v>308808</v>
      </c>
      <c r="H5262" s="90">
        <v>1.94</v>
      </c>
      <c r="I5262" s="90">
        <v>1.94</v>
      </c>
      <c r="J5262" s="90" t="s">
        <v>10509</v>
      </c>
      <c r="K5262" s="90">
        <v>443</v>
      </c>
      <c r="L5262" s="90" t="s">
        <v>10512</v>
      </c>
    </row>
    <row r="5263" spans="1:12" hidden="1" outlineLevel="2" x14ac:dyDescent="0.25">
      <c r="A5263" s="90">
        <v>3</v>
      </c>
      <c r="B5263" s="26">
        <v>993119016001</v>
      </c>
      <c r="C5263" s="90">
        <v>20</v>
      </c>
      <c r="D5263" s="90">
        <v>227772</v>
      </c>
      <c r="E5263" s="94">
        <v>43864</v>
      </c>
      <c r="F5263" s="26">
        <v>227772319733</v>
      </c>
      <c r="G5263" s="90">
        <v>319733</v>
      </c>
      <c r="H5263" s="90">
        <v>3.02</v>
      </c>
      <c r="I5263" s="90">
        <v>2.84</v>
      </c>
      <c r="J5263" s="90" t="s">
        <v>10509</v>
      </c>
      <c r="K5263" s="90">
        <v>320</v>
      </c>
      <c r="L5263" s="90" t="s">
        <v>10512</v>
      </c>
    </row>
    <row r="5264" spans="1:12" hidden="1" outlineLevel="2" x14ac:dyDescent="0.25">
      <c r="A5264" s="90">
        <v>3</v>
      </c>
      <c r="B5264" s="26">
        <v>993119016001</v>
      </c>
      <c r="C5264" s="90">
        <v>20</v>
      </c>
      <c r="D5264" s="90">
        <v>230740</v>
      </c>
      <c r="E5264" s="94">
        <v>43892</v>
      </c>
      <c r="F5264" s="26">
        <v>230740322497</v>
      </c>
      <c r="G5264" s="90">
        <v>322497</v>
      </c>
      <c r="H5264" s="90">
        <v>3.27</v>
      </c>
      <c r="I5264" s="90">
        <v>3.27</v>
      </c>
      <c r="J5264" s="90" t="s">
        <v>10509</v>
      </c>
      <c r="K5264" s="90">
        <v>291</v>
      </c>
      <c r="L5264" s="90" t="s">
        <v>10512</v>
      </c>
    </row>
    <row r="5265" spans="1:12" hidden="1" outlineLevel="2" x14ac:dyDescent="0.25">
      <c r="A5265" s="90">
        <v>3</v>
      </c>
      <c r="B5265" s="26">
        <v>993119016001</v>
      </c>
      <c r="C5265" s="90">
        <v>20</v>
      </c>
      <c r="D5265" s="90">
        <v>236681</v>
      </c>
      <c r="E5265" s="94">
        <v>43952</v>
      </c>
      <c r="F5265" s="26">
        <v>236681328014</v>
      </c>
      <c r="G5265" s="90">
        <v>328014</v>
      </c>
      <c r="H5265" s="90">
        <v>1.94</v>
      </c>
      <c r="I5265" s="90">
        <v>1.94</v>
      </c>
      <c r="J5265" s="90" t="s">
        <v>10509</v>
      </c>
      <c r="K5265" s="90">
        <v>230</v>
      </c>
      <c r="L5265" s="90" t="s">
        <v>10512</v>
      </c>
    </row>
    <row r="5266" spans="1:12" hidden="1" outlineLevel="2" x14ac:dyDescent="0.25">
      <c r="A5266" s="90">
        <v>3</v>
      </c>
      <c r="B5266" s="26">
        <v>993132780001</v>
      </c>
      <c r="C5266" s="90">
        <v>20</v>
      </c>
      <c r="D5266" s="90">
        <v>204952</v>
      </c>
      <c r="E5266" s="94">
        <v>43619</v>
      </c>
      <c r="F5266" s="26">
        <v>204952297981</v>
      </c>
      <c r="G5266" s="90">
        <v>297981</v>
      </c>
      <c r="H5266" s="90">
        <v>0.34</v>
      </c>
      <c r="I5266" s="90">
        <v>0.34</v>
      </c>
      <c r="J5266" s="90" t="s">
        <v>10509</v>
      </c>
      <c r="K5266" s="90">
        <v>565</v>
      </c>
      <c r="L5266" s="90" t="s">
        <v>10512</v>
      </c>
    </row>
    <row r="5267" spans="1:12" hidden="1" outlineLevel="2" x14ac:dyDescent="0.25">
      <c r="A5267" s="90">
        <v>3</v>
      </c>
      <c r="B5267" s="26">
        <v>993132780001</v>
      </c>
      <c r="C5267" s="90">
        <v>20</v>
      </c>
      <c r="D5267" s="90">
        <v>210416</v>
      </c>
      <c r="E5267" s="94">
        <v>43678</v>
      </c>
      <c r="F5267" s="26">
        <v>210416303291</v>
      </c>
      <c r="G5267" s="90">
        <v>303291</v>
      </c>
      <c r="H5267" s="90">
        <v>0.08</v>
      </c>
      <c r="I5267" s="90">
        <v>0.08</v>
      </c>
      <c r="J5267" s="90" t="s">
        <v>10509</v>
      </c>
      <c r="K5267" s="90">
        <v>504</v>
      </c>
      <c r="L5267" s="90" t="s">
        <v>10512</v>
      </c>
    </row>
    <row r="5268" spans="1:12" hidden="1" outlineLevel="2" x14ac:dyDescent="0.25">
      <c r="A5268" s="90">
        <v>3</v>
      </c>
      <c r="B5268" s="26">
        <v>993136409001</v>
      </c>
      <c r="C5268" s="90">
        <v>20</v>
      </c>
      <c r="D5268" s="90">
        <v>199744</v>
      </c>
      <c r="E5268" s="94">
        <v>43556</v>
      </c>
      <c r="F5268" s="26">
        <v>199744292835</v>
      </c>
      <c r="G5268" s="90">
        <v>292835</v>
      </c>
      <c r="H5268" s="90">
        <v>7.57</v>
      </c>
      <c r="I5268" s="90">
        <v>7.57</v>
      </c>
      <c r="J5268" s="90" t="s">
        <v>10509</v>
      </c>
      <c r="K5268" s="90">
        <v>626</v>
      </c>
      <c r="L5268" s="90" t="s">
        <v>10512</v>
      </c>
    </row>
    <row r="5269" spans="1:12" hidden="1" outlineLevel="2" x14ac:dyDescent="0.25">
      <c r="A5269" s="90">
        <v>3</v>
      </c>
      <c r="B5269" s="26">
        <v>993136409001</v>
      </c>
      <c r="C5269" s="90">
        <v>20</v>
      </c>
      <c r="D5269" s="90">
        <v>204877</v>
      </c>
      <c r="E5269" s="94">
        <v>43619</v>
      </c>
      <c r="F5269" s="26">
        <v>204877297913</v>
      </c>
      <c r="G5269" s="90">
        <v>297913</v>
      </c>
      <c r="H5269" s="90">
        <v>6.73</v>
      </c>
      <c r="I5269" s="90">
        <v>6.73</v>
      </c>
      <c r="J5269" s="90" t="s">
        <v>10509</v>
      </c>
      <c r="K5269" s="90">
        <v>565</v>
      </c>
      <c r="L5269" s="90" t="s">
        <v>10512</v>
      </c>
    </row>
    <row r="5270" spans="1:12" hidden="1" outlineLevel="2" x14ac:dyDescent="0.25">
      <c r="A5270" s="90">
        <v>3</v>
      </c>
      <c r="B5270" s="26">
        <v>993179981001</v>
      </c>
      <c r="C5270" s="90">
        <v>20</v>
      </c>
      <c r="D5270" s="90">
        <v>227856</v>
      </c>
      <c r="E5270" s="94">
        <v>43864</v>
      </c>
      <c r="F5270" s="26">
        <v>227856319795</v>
      </c>
      <c r="G5270" s="90">
        <v>319795</v>
      </c>
      <c r="H5270" s="90">
        <v>1.94</v>
      </c>
      <c r="I5270" s="90">
        <v>1.94</v>
      </c>
      <c r="J5270" s="90" t="s">
        <v>10509</v>
      </c>
      <c r="K5270" s="90">
        <v>320</v>
      </c>
      <c r="L5270" s="90" t="s">
        <v>10512</v>
      </c>
    </row>
    <row r="5271" spans="1:12" hidden="1" outlineLevel="2" x14ac:dyDescent="0.25">
      <c r="A5271" s="90">
        <v>3</v>
      </c>
      <c r="B5271" s="26">
        <v>993179981001</v>
      </c>
      <c r="C5271" s="90">
        <v>20</v>
      </c>
      <c r="D5271" s="90">
        <v>230821</v>
      </c>
      <c r="E5271" s="94">
        <v>43892</v>
      </c>
      <c r="F5271" s="26">
        <v>230821322559</v>
      </c>
      <c r="G5271" s="90">
        <v>322559</v>
      </c>
      <c r="H5271" s="90">
        <v>2.56</v>
      </c>
      <c r="I5271" s="90">
        <v>2.56</v>
      </c>
      <c r="J5271" s="90" t="s">
        <v>10509</v>
      </c>
      <c r="K5271" s="90">
        <v>291</v>
      </c>
      <c r="L5271" s="90" t="s">
        <v>10512</v>
      </c>
    </row>
    <row r="5272" spans="1:12" hidden="1" outlineLevel="2" x14ac:dyDescent="0.25">
      <c r="A5272" s="90">
        <v>3</v>
      </c>
      <c r="B5272" s="26">
        <v>993179981001</v>
      </c>
      <c r="C5272" s="90">
        <v>20</v>
      </c>
      <c r="D5272" s="90">
        <v>233789</v>
      </c>
      <c r="E5272" s="94">
        <v>43922</v>
      </c>
      <c r="F5272" s="26">
        <v>233789325316</v>
      </c>
      <c r="G5272" s="90">
        <v>325316</v>
      </c>
      <c r="H5272" s="90">
        <v>2.0299999999999998</v>
      </c>
      <c r="I5272" s="90">
        <v>2.0299999999999998</v>
      </c>
      <c r="J5272" s="90" t="s">
        <v>10509</v>
      </c>
      <c r="K5272" s="90">
        <v>260</v>
      </c>
      <c r="L5272" s="90" t="s">
        <v>10512</v>
      </c>
    </row>
    <row r="5273" spans="1:12" hidden="1" outlineLevel="2" x14ac:dyDescent="0.25">
      <c r="A5273" s="90">
        <v>3</v>
      </c>
      <c r="B5273" s="26">
        <v>993188670001</v>
      </c>
      <c r="C5273" s="90">
        <v>20</v>
      </c>
      <c r="D5273" s="90">
        <v>233807</v>
      </c>
      <c r="E5273" s="94">
        <v>43922</v>
      </c>
      <c r="F5273" s="26">
        <v>233807325325</v>
      </c>
      <c r="G5273" s="90">
        <v>325325</v>
      </c>
      <c r="H5273" s="90">
        <v>3.67</v>
      </c>
      <c r="I5273" s="90">
        <v>3.67</v>
      </c>
      <c r="J5273" s="90" t="s">
        <v>10509</v>
      </c>
      <c r="K5273" s="90">
        <v>260</v>
      </c>
      <c r="L5273" s="90" t="s">
        <v>10512</v>
      </c>
    </row>
    <row r="5274" spans="1:12" hidden="1" outlineLevel="2" x14ac:dyDescent="0.25">
      <c r="A5274" s="90">
        <v>3</v>
      </c>
      <c r="B5274" s="26">
        <v>993188670001</v>
      </c>
      <c r="C5274" s="90">
        <v>20</v>
      </c>
      <c r="D5274" s="90">
        <v>239787</v>
      </c>
      <c r="E5274" s="94">
        <v>43983</v>
      </c>
      <c r="F5274" s="26">
        <v>239787330889</v>
      </c>
      <c r="G5274" s="90">
        <v>330889</v>
      </c>
      <c r="H5274" s="90">
        <v>3.07</v>
      </c>
      <c r="I5274" s="90">
        <v>3.07</v>
      </c>
      <c r="J5274" s="90" t="s">
        <v>10509</v>
      </c>
      <c r="K5274" s="90">
        <v>199</v>
      </c>
      <c r="L5274" s="90" t="s">
        <v>10512</v>
      </c>
    </row>
    <row r="5275" spans="1:12" hidden="1" outlineLevel="2" x14ac:dyDescent="0.25">
      <c r="A5275" s="90">
        <v>3</v>
      </c>
      <c r="B5275" s="26">
        <v>1001480712</v>
      </c>
      <c r="C5275" s="90">
        <v>20</v>
      </c>
      <c r="D5275" s="90">
        <v>171919</v>
      </c>
      <c r="E5275" s="94">
        <v>43185</v>
      </c>
      <c r="F5275" s="26">
        <v>171919263566</v>
      </c>
      <c r="G5275" s="90">
        <v>263566</v>
      </c>
      <c r="H5275" s="90">
        <v>1.68</v>
      </c>
      <c r="I5275" s="90">
        <v>1.68</v>
      </c>
      <c r="J5275" s="90" t="s">
        <v>10509</v>
      </c>
      <c r="K5275" s="90">
        <v>991</v>
      </c>
      <c r="L5275" s="90" t="s">
        <v>10512</v>
      </c>
    </row>
    <row r="5276" spans="1:12" hidden="1" outlineLevel="2" x14ac:dyDescent="0.25">
      <c r="A5276" s="90">
        <v>3</v>
      </c>
      <c r="B5276" s="26">
        <v>1001886421</v>
      </c>
      <c r="C5276" s="90">
        <v>20</v>
      </c>
      <c r="D5276" s="90">
        <v>177043</v>
      </c>
      <c r="E5276" s="94">
        <v>43273</v>
      </c>
      <c r="F5276" s="26">
        <v>177043270217</v>
      </c>
      <c r="G5276" s="90">
        <v>270217</v>
      </c>
      <c r="H5276" s="90">
        <v>14.52</v>
      </c>
      <c r="I5276" s="90">
        <v>14.52</v>
      </c>
      <c r="J5276" s="90" t="s">
        <v>10509</v>
      </c>
      <c r="K5276" s="90">
        <v>900</v>
      </c>
      <c r="L5276" s="90" t="s">
        <v>10512</v>
      </c>
    </row>
    <row r="5277" spans="1:12" hidden="1" outlineLevel="2" x14ac:dyDescent="0.25">
      <c r="A5277" s="90">
        <v>3</v>
      </c>
      <c r="B5277" s="26">
        <v>992971339001</v>
      </c>
      <c r="C5277" s="90">
        <v>20</v>
      </c>
      <c r="D5277" s="90">
        <v>187944</v>
      </c>
      <c r="E5277" s="94">
        <v>43409</v>
      </c>
      <c r="F5277" s="26">
        <v>187944281096</v>
      </c>
      <c r="G5277" s="90">
        <v>281096</v>
      </c>
      <c r="H5277" s="90">
        <v>2.46</v>
      </c>
      <c r="I5277" s="90">
        <v>2.46</v>
      </c>
      <c r="J5277" s="90" t="s">
        <v>10509</v>
      </c>
      <c r="K5277" s="90">
        <v>777</v>
      </c>
      <c r="L5277" s="90" t="s">
        <v>10512</v>
      </c>
    </row>
    <row r="5278" spans="1:12" hidden="1" outlineLevel="2" x14ac:dyDescent="0.25">
      <c r="A5278" s="90">
        <v>3</v>
      </c>
      <c r="B5278" s="26">
        <v>992971339001</v>
      </c>
      <c r="C5278" s="90">
        <v>20</v>
      </c>
      <c r="D5278" s="90">
        <v>190255</v>
      </c>
      <c r="E5278" s="94">
        <v>43437</v>
      </c>
      <c r="F5278" s="26">
        <v>190255283397</v>
      </c>
      <c r="G5278" s="90">
        <v>283397</v>
      </c>
      <c r="H5278" s="90">
        <v>3.18</v>
      </c>
      <c r="I5278" s="90">
        <v>3.18</v>
      </c>
      <c r="J5278" s="90" t="s">
        <v>10509</v>
      </c>
      <c r="K5278" s="90">
        <v>747</v>
      </c>
      <c r="L5278" s="90" t="s">
        <v>10512</v>
      </c>
    </row>
    <row r="5279" spans="1:12" hidden="1" outlineLevel="2" x14ac:dyDescent="0.25">
      <c r="A5279" s="90">
        <v>3</v>
      </c>
      <c r="B5279" s="26">
        <v>992971339001</v>
      </c>
      <c r="C5279" s="90">
        <v>20</v>
      </c>
      <c r="D5279" s="90">
        <v>192530</v>
      </c>
      <c r="E5279" s="94">
        <v>43467</v>
      </c>
      <c r="F5279" s="26">
        <v>192530285660</v>
      </c>
      <c r="G5279" s="90">
        <v>285660</v>
      </c>
      <c r="H5279" s="90">
        <v>1.94</v>
      </c>
      <c r="I5279" s="90">
        <v>1.94</v>
      </c>
      <c r="J5279" s="90" t="s">
        <v>10509</v>
      </c>
      <c r="K5279" s="90">
        <v>716</v>
      </c>
      <c r="L5279" s="90" t="s">
        <v>10512</v>
      </c>
    </row>
    <row r="5280" spans="1:12" hidden="1" outlineLevel="2" x14ac:dyDescent="0.25">
      <c r="A5280" s="90">
        <v>3</v>
      </c>
      <c r="B5280" s="26">
        <v>992972459001</v>
      </c>
      <c r="C5280" s="90">
        <v>20</v>
      </c>
      <c r="D5280" s="90">
        <v>190248</v>
      </c>
      <c r="E5280" s="94">
        <v>43437</v>
      </c>
      <c r="F5280" s="26">
        <v>190248283390</v>
      </c>
      <c r="G5280" s="90">
        <v>283390</v>
      </c>
      <c r="H5280" s="90">
        <v>2.84</v>
      </c>
      <c r="I5280" s="90">
        <v>2.84</v>
      </c>
      <c r="J5280" s="90" t="s">
        <v>10509</v>
      </c>
      <c r="K5280" s="90">
        <v>747</v>
      </c>
      <c r="L5280" s="90" t="s">
        <v>10512</v>
      </c>
    </row>
    <row r="5281" spans="1:12" hidden="1" outlineLevel="2" x14ac:dyDescent="0.25">
      <c r="A5281" s="90">
        <v>3</v>
      </c>
      <c r="B5281" s="26">
        <v>992979402001</v>
      </c>
      <c r="C5281" s="90">
        <v>20</v>
      </c>
      <c r="D5281" s="90">
        <v>227736</v>
      </c>
      <c r="E5281" s="94">
        <v>43864</v>
      </c>
      <c r="F5281" s="26">
        <v>227736319700</v>
      </c>
      <c r="G5281" s="90">
        <v>319700</v>
      </c>
      <c r="H5281" s="90">
        <v>1.95</v>
      </c>
      <c r="I5281" s="90">
        <v>1.95</v>
      </c>
      <c r="J5281" s="90" t="s">
        <v>10509</v>
      </c>
      <c r="K5281" s="90">
        <v>320</v>
      </c>
      <c r="L5281" s="90" t="s">
        <v>10512</v>
      </c>
    </row>
    <row r="5282" spans="1:12" hidden="1" outlineLevel="2" x14ac:dyDescent="0.25">
      <c r="A5282" s="90">
        <v>3</v>
      </c>
      <c r="B5282" s="26">
        <v>992979879001</v>
      </c>
      <c r="C5282" s="90">
        <v>20</v>
      </c>
      <c r="D5282" s="90">
        <v>176869</v>
      </c>
      <c r="E5282" s="94">
        <v>43252</v>
      </c>
      <c r="F5282" s="26">
        <v>176869270044</v>
      </c>
      <c r="G5282" s="90">
        <v>270044</v>
      </c>
      <c r="H5282" s="90">
        <v>1.94</v>
      </c>
      <c r="I5282" s="90">
        <v>1.94</v>
      </c>
      <c r="J5282" s="90" t="s">
        <v>10509</v>
      </c>
      <c r="K5282" s="90">
        <v>930</v>
      </c>
      <c r="L5282" s="90" t="s">
        <v>10512</v>
      </c>
    </row>
    <row r="5283" spans="1:12" hidden="1" outlineLevel="2" x14ac:dyDescent="0.25">
      <c r="A5283" s="90">
        <v>3</v>
      </c>
      <c r="B5283" s="26">
        <v>992979879001</v>
      </c>
      <c r="C5283" s="90">
        <v>20</v>
      </c>
      <c r="D5283" s="90">
        <v>178910</v>
      </c>
      <c r="E5283" s="94">
        <v>43283</v>
      </c>
      <c r="F5283" s="26">
        <v>178910272082</v>
      </c>
      <c r="G5283" s="90">
        <v>272082</v>
      </c>
      <c r="H5283" s="90">
        <v>1.94</v>
      </c>
      <c r="I5283" s="90">
        <v>1.94</v>
      </c>
      <c r="J5283" s="90" t="s">
        <v>10509</v>
      </c>
      <c r="K5283" s="90">
        <v>900</v>
      </c>
      <c r="L5283" s="90" t="s">
        <v>10512</v>
      </c>
    </row>
    <row r="5284" spans="1:12" hidden="1" outlineLevel="2" x14ac:dyDescent="0.25">
      <c r="A5284" s="90">
        <v>3</v>
      </c>
      <c r="B5284" s="26">
        <v>992980834001</v>
      </c>
      <c r="C5284" s="90">
        <v>20</v>
      </c>
      <c r="D5284" s="90">
        <v>176904</v>
      </c>
      <c r="E5284" s="94">
        <v>43252</v>
      </c>
      <c r="F5284" s="26">
        <v>176904270079</v>
      </c>
      <c r="G5284" s="90">
        <v>270079</v>
      </c>
      <c r="H5284" s="90">
        <v>0.69</v>
      </c>
      <c r="I5284" s="90">
        <v>0.69</v>
      </c>
      <c r="J5284" s="90" t="s">
        <v>10509</v>
      </c>
      <c r="K5284" s="90">
        <v>930</v>
      </c>
      <c r="L5284" s="90" t="s">
        <v>10512</v>
      </c>
    </row>
    <row r="5285" spans="1:12" hidden="1" outlineLevel="2" x14ac:dyDescent="0.25">
      <c r="A5285" s="90">
        <v>3</v>
      </c>
      <c r="B5285" s="26">
        <v>992985402001</v>
      </c>
      <c r="C5285" s="90">
        <v>20</v>
      </c>
      <c r="D5285" s="90">
        <v>213327</v>
      </c>
      <c r="E5285" s="94">
        <v>43710</v>
      </c>
      <c r="F5285" s="26">
        <v>213327306055</v>
      </c>
      <c r="G5285" s="90">
        <v>306055</v>
      </c>
      <c r="H5285" s="90">
        <v>1.96</v>
      </c>
      <c r="I5285" s="90">
        <v>1.96</v>
      </c>
      <c r="J5285" s="90" t="s">
        <v>10509</v>
      </c>
      <c r="K5285" s="90">
        <v>473</v>
      </c>
      <c r="L5285" s="90" t="s">
        <v>10512</v>
      </c>
    </row>
    <row r="5286" spans="1:12" hidden="1" outlineLevel="2" x14ac:dyDescent="0.25">
      <c r="A5286" s="90">
        <v>3</v>
      </c>
      <c r="B5286" s="26">
        <v>992985402001</v>
      </c>
      <c r="C5286" s="90">
        <v>20</v>
      </c>
      <c r="D5286" s="90">
        <v>216277</v>
      </c>
      <c r="E5286" s="94">
        <v>43740</v>
      </c>
      <c r="F5286" s="26">
        <v>216277308872</v>
      </c>
      <c r="G5286" s="90">
        <v>308872</v>
      </c>
      <c r="H5286" s="90">
        <v>1.94</v>
      </c>
      <c r="I5286" s="90">
        <v>1.94</v>
      </c>
      <c r="J5286" s="90" t="s">
        <v>10509</v>
      </c>
      <c r="K5286" s="90">
        <v>443</v>
      </c>
      <c r="L5286" s="90" t="s">
        <v>10512</v>
      </c>
    </row>
    <row r="5287" spans="1:12" hidden="1" outlineLevel="2" x14ac:dyDescent="0.25">
      <c r="A5287" s="90">
        <v>3</v>
      </c>
      <c r="B5287" s="26">
        <v>992990724001</v>
      </c>
      <c r="C5287" s="90">
        <v>20</v>
      </c>
      <c r="D5287" s="90">
        <v>195036</v>
      </c>
      <c r="E5287" s="94">
        <v>43497</v>
      </c>
      <c r="F5287" s="26">
        <v>195036288150</v>
      </c>
      <c r="G5287" s="90">
        <v>288150</v>
      </c>
      <c r="H5287" s="90">
        <v>6.44</v>
      </c>
      <c r="I5287" s="90">
        <v>6.44</v>
      </c>
      <c r="J5287" s="90" t="s">
        <v>10509</v>
      </c>
      <c r="K5287" s="90">
        <v>685</v>
      </c>
      <c r="L5287" s="90" t="s">
        <v>10512</v>
      </c>
    </row>
    <row r="5288" spans="1:12" hidden="1" outlineLevel="2" x14ac:dyDescent="0.25">
      <c r="A5288" s="90">
        <v>3</v>
      </c>
      <c r="B5288" s="26">
        <v>992991283001</v>
      </c>
      <c r="C5288" s="90">
        <v>20</v>
      </c>
      <c r="D5288" s="90">
        <v>239727</v>
      </c>
      <c r="E5288" s="94">
        <v>43983</v>
      </c>
      <c r="F5288" s="26">
        <v>239727330850</v>
      </c>
      <c r="G5288" s="90">
        <v>330850</v>
      </c>
      <c r="H5288" s="90">
        <v>1.94</v>
      </c>
      <c r="I5288" s="90">
        <v>1.94</v>
      </c>
      <c r="J5288" s="90" t="s">
        <v>10509</v>
      </c>
      <c r="K5288" s="90">
        <v>199</v>
      </c>
      <c r="L5288" s="90" t="s">
        <v>10512</v>
      </c>
    </row>
    <row r="5289" spans="1:12" hidden="1" outlineLevel="2" x14ac:dyDescent="0.25">
      <c r="A5289" s="90">
        <v>3</v>
      </c>
      <c r="B5289" s="26">
        <v>992993928001</v>
      </c>
      <c r="C5289" s="90">
        <v>20</v>
      </c>
      <c r="D5289" s="90">
        <v>233685</v>
      </c>
      <c r="E5289" s="94">
        <v>43922</v>
      </c>
      <c r="F5289" s="26">
        <v>233685325234</v>
      </c>
      <c r="G5289" s="90">
        <v>325234</v>
      </c>
      <c r="H5289" s="90">
        <v>6.37</v>
      </c>
      <c r="I5289" s="90">
        <v>6.37</v>
      </c>
      <c r="J5289" s="90" t="s">
        <v>10509</v>
      </c>
      <c r="K5289" s="90">
        <v>260</v>
      </c>
      <c r="L5289" s="90" t="s">
        <v>10512</v>
      </c>
    </row>
    <row r="5290" spans="1:12" hidden="1" outlineLevel="2" x14ac:dyDescent="0.25">
      <c r="A5290" s="90">
        <v>3</v>
      </c>
      <c r="B5290" s="26">
        <v>992993928001</v>
      </c>
      <c r="C5290" s="90">
        <v>20</v>
      </c>
      <c r="D5290" s="90">
        <v>236657</v>
      </c>
      <c r="E5290" s="94">
        <v>43952</v>
      </c>
      <c r="F5290" s="26">
        <v>236657327993</v>
      </c>
      <c r="G5290" s="90">
        <v>327993</v>
      </c>
      <c r="H5290" s="90">
        <v>1.94</v>
      </c>
      <c r="I5290" s="90">
        <v>1.94</v>
      </c>
      <c r="J5290" s="90" t="s">
        <v>10509</v>
      </c>
      <c r="K5290" s="90">
        <v>230</v>
      </c>
      <c r="L5290" s="90" t="s">
        <v>10512</v>
      </c>
    </row>
    <row r="5291" spans="1:12" hidden="1" outlineLevel="2" x14ac:dyDescent="0.25">
      <c r="A5291" s="90">
        <v>3</v>
      </c>
      <c r="B5291" s="26">
        <v>992993928001</v>
      </c>
      <c r="C5291" s="90">
        <v>20</v>
      </c>
      <c r="D5291" s="90">
        <v>239669</v>
      </c>
      <c r="E5291" s="94">
        <v>43983</v>
      </c>
      <c r="F5291" s="26">
        <v>239669330800</v>
      </c>
      <c r="G5291" s="90">
        <v>330800</v>
      </c>
      <c r="H5291" s="90">
        <v>1.94</v>
      </c>
      <c r="I5291" s="90">
        <v>1.94</v>
      </c>
      <c r="J5291" s="90" t="s">
        <v>10509</v>
      </c>
      <c r="K5291" s="90">
        <v>199</v>
      </c>
      <c r="L5291" s="90" t="s">
        <v>10512</v>
      </c>
    </row>
    <row r="5292" spans="1:12" hidden="1" outlineLevel="2" x14ac:dyDescent="0.25">
      <c r="A5292" s="90">
        <v>3</v>
      </c>
      <c r="B5292" s="26">
        <v>993008850001</v>
      </c>
      <c r="C5292" s="90">
        <v>20</v>
      </c>
      <c r="D5292" s="90">
        <v>194962</v>
      </c>
      <c r="E5292" s="94">
        <v>43497</v>
      </c>
      <c r="F5292" s="26">
        <v>194962288080</v>
      </c>
      <c r="G5292" s="90">
        <v>288080</v>
      </c>
      <c r="H5292" s="90">
        <v>13.56</v>
      </c>
      <c r="I5292" s="90">
        <v>13.56</v>
      </c>
      <c r="J5292" s="90" t="s">
        <v>10509</v>
      </c>
      <c r="K5292" s="90">
        <v>685</v>
      </c>
      <c r="L5292" s="90" t="s">
        <v>10512</v>
      </c>
    </row>
    <row r="5293" spans="1:12" hidden="1" outlineLevel="2" x14ac:dyDescent="0.25">
      <c r="A5293" s="90">
        <v>3</v>
      </c>
      <c r="B5293" s="26">
        <v>993017493001</v>
      </c>
      <c r="C5293" s="90">
        <v>20</v>
      </c>
      <c r="D5293" s="90">
        <v>210086</v>
      </c>
      <c r="E5293" s="94">
        <v>43678</v>
      </c>
      <c r="F5293" s="26">
        <v>210086302971</v>
      </c>
      <c r="G5293" s="90">
        <v>302971</v>
      </c>
      <c r="H5293" s="90">
        <v>10.02</v>
      </c>
      <c r="I5293" s="90">
        <v>10.02</v>
      </c>
      <c r="J5293" s="90" t="s">
        <v>10509</v>
      </c>
      <c r="K5293" s="90">
        <v>504</v>
      </c>
      <c r="L5293" s="90" t="s">
        <v>10512</v>
      </c>
    </row>
    <row r="5294" spans="1:12" hidden="1" outlineLevel="2" x14ac:dyDescent="0.25">
      <c r="A5294" s="90">
        <v>3</v>
      </c>
      <c r="B5294" s="26">
        <v>993018465001</v>
      </c>
      <c r="C5294" s="90">
        <v>20</v>
      </c>
      <c r="D5294" s="90">
        <v>172885</v>
      </c>
      <c r="E5294" s="94">
        <v>43192</v>
      </c>
      <c r="F5294" s="26">
        <v>172885264530</v>
      </c>
      <c r="G5294" s="90">
        <v>264530</v>
      </c>
      <c r="H5294" s="90">
        <v>3.86</v>
      </c>
      <c r="I5294" s="90">
        <v>3.86</v>
      </c>
      <c r="J5294" s="90" t="s">
        <v>10509</v>
      </c>
      <c r="K5294" s="90">
        <v>991</v>
      </c>
      <c r="L5294" s="90" t="s">
        <v>10512</v>
      </c>
    </row>
    <row r="5295" spans="1:12" hidden="1" outlineLevel="2" x14ac:dyDescent="0.25">
      <c r="A5295" s="90">
        <v>3</v>
      </c>
      <c r="B5295" s="26">
        <v>993022950001</v>
      </c>
      <c r="C5295" s="90">
        <v>20</v>
      </c>
      <c r="D5295" s="90">
        <v>233808</v>
      </c>
      <c r="E5295" s="94">
        <v>43922</v>
      </c>
      <c r="F5295" s="26">
        <v>233808325326</v>
      </c>
      <c r="G5295" s="90">
        <v>325326</v>
      </c>
      <c r="H5295" s="90">
        <v>2.8</v>
      </c>
      <c r="I5295" s="90">
        <v>2.8</v>
      </c>
      <c r="J5295" s="90" t="s">
        <v>10509</v>
      </c>
      <c r="K5295" s="90">
        <v>260</v>
      </c>
      <c r="L5295" s="90" t="s">
        <v>10512</v>
      </c>
    </row>
    <row r="5296" spans="1:12" hidden="1" outlineLevel="2" x14ac:dyDescent="0.25">
      <c r="A5296" s="90">
        <v>3</v>
      </c>
      <c r="B5296" s="26">
        <v>993030678001</v>
      </c>
      <c r="C5296" s="90">
        <v>20</v>
      </c>
      <c r="D5296" s="90">
        <v>219177</v>
      </c>
      <c r="E5296" s="94">
        <v>43771</v>
      </c>
      <c r="F5296" s="26">
        <v>219177311641</v>
      </c>
      <c r="G5296" s="90">
        <v>311641</v>
      </c>
      <c r="H5296" s="90">
        <v>14.15</v>
      </c>
      <c r="I5296" s="90">
        <v>14.15</v>
      </c>
      <c r="J5296" s="90" t="s">
        <v>10509</v>
      </c>
      <c r="K5296" s="90">
        <v>412</v>
      </c>
      <c r="L5296" s="90" t="s">
        <v>10512</v>
      </c>
    </row>
    <row r="5297" spans="1:12" hidden="1" outlineLevel="2" x14ac:dyDescent="0.25">
      <c r="A5297" s="90">
        <v>3</v>
      </c>
      <c r="B5297" s="26">
        <v>993030678001</v>
      </c>
      <c r="C5297" s="90">
        <v>20</v>
      </c>
      <c r="D5297" s="90">
        <v>222061</v>
      </c>
      <c r="E5297" s="94">
        <v>43801</v>
      </c>
      <c r="F5297" s="26">
        <v>222061314367</v>
      </c>
      <c r="G5297" s="90">
        <v>314367</v>
      </c>
      <c r="H5297" s="90">
        <v>4.2300000000000004</v>
      </c>
      <c r="I5297" s="90">
        <v>4.2300000000000004</v>
      </c>
      <c r="J5297" s="90" t="s">
        <v>10509</v>
      </c>
      <c r="K5297" s="90">
        <v>382</v>
      </c>
      <c r="L5297" s="90" t="s">
        <v>10512</v>
      </c>
    </row>
    <row r="5298" spans="1:12" hidden="1" outlineLevel="2" x14ac:dyDescent="0.25">
      <c r="A5298" s="90">
        <v>3</v>
      </c>
      <c r="B5298" s="26">
        <v>993034738001</v>
      </c>
      <c r="C5298" s="90">
        <v>20</v>
      </c>
      <c r="D5298" s="90">
        <v>216321</v>
      </c>
      <c r="E5298" s="94">
        <v>43740</v>
      </c>
      <c r="F5298" s="26">
        <v>216321308907</v>
      </c>
      <c r="G5298" s="90">
        <v>308907</v>
      </c>
      <c r="H5298" s="90">
        <v>49.68</v>
      </c>
      <c r="I5298" s="90">
        <v>49.68</v>
      </c>
      <c r="J5298" s="90" t="s">
        <v>10509</v>
      </c>
      <c r="K5298" s="90">
        <v>443</v>
      </c>
      <c r="L5298" s="90" t="s">
        <v>10512</v>
      </c>
    </row>
    <row r="5299" spans="1:12" hidden="1" outlineLevel="2" x14ac:dyDescent="0.25">
      <c r="A5299" s="90">
        <v>3</v>
      </c>
      <c r="B5299" s="26">
        <v>993040622001</v>
      </c>
      <c r="C5299" s="90">
        <v>20</v>
      </c>
      <c r="D5299" s="90">
        <v>233767</v>
      </c>
      <c r="E5299" s="94">
        <v>43922</v>
      </c>
      <c r="F5299" s="26">
        <v>233767325298</v>
      </c>
      <c r="G5299" s="90">
        <v>325298</v>
      </c>
      <c r="H5299" s="90">
        <v>3.54</v>
      </c>
      <c r="I5299" s="90">
        <v>3.54</v>
      </c>
      <c r="J5299" s="90" t="s">
        <v>10509</v>
      </c>
      <c r="K5299" s="90">
        <v>260</v>
      </c>
      <c r="L5299" s="90" t="s">
        <v>10512</v>
      </c>
    </row>
    <row r="5300" spans="1:12" hidden="1" outlineLevel="2" x14ac:dyDescent="0.25">
      <c r="A5300" s="90">
        <v>3</v>
      </c>
      <c r="B5300" s="26">
        <v>993042641001</v>
      </c>
      <c r="C5300" s="90">
        <v>20</v>
      </c>
      <c r="D5300" s="90">
        <v>202247</v>
      </c>
      <c r="E5300" s="94">
        <v>43587</v>
      </c>
      <c r="F5300" s="26">
        <v>202247295317</v>
      </c>
      <c r="G5300" s="90">
        <v>295317</v>
      </c>
      <c r="H5300" s="90">
        <v>3.04</v>
      </c>
      <c r="I5300" s="90">
        <v>2.99</v>
      </c>
      <c r="J5300" s="90" t="s">
        <v>10509</v>
      </c>
      <c r="K5300" s="90">
        <v>596</v>
      </c>
      <c r="L5300" s="90" t="s">
        <v>10512</v>
      </c>
    </row>
    <row r="5301" spans="1:12" hidden="1" outlineLevel="2" x14ac:dyDescent="0.25">
      <c r="A5301" s="90">
        <v>3</v>
      </c>
      <c r="B5301" s="26">
        <v>993042641001</v>
      </c>
      <c r="C5301" s="90">
        <v>20</v>
      </c>
      <c r="D5301" s="90">
        <v>207580</v>
      </c>
      <c r="E5301" s="94">
        <v>43647</v>
      </c>
      <c r="F5301" s="26">
        <v>207580300560</v>
      </c>
      <c r="G5301" s="90">
        <v>300560</v>
      </c>
      <c r="H5301" s="90">
        <v>1.94</v>
      </c>
      <c r="I5301" s="90">
        <v>1.94</v>
      </c>
      <c r="J5301" s="90" t="s">
        <v>10509</v>
      </c>
      <c r="K5301" s="90">
        <v>535</v>
      </c>
      <c r="L5301" s="90" t="s">
        <v>10512</v>
      </c>
    </row>
    <row r="5302" spans="1:12" hidden="1" outlineLevel="2" x14ac:dyDescent="0.25">
      <c r="A5302" s="90">
        <v>3</v>
      </c>
      <c r="B5302" s="26">
        <v>993043621001</v>
      </c>
      <c r="C5302" s="90">
        <v>20</v>
      </c>
      <c r="D5302" s="90">
        <v>216213</v>
      </c>
      <c r="E5302" s="94">
        <v>43740</v>
      </c>
      <c r="F5302" s="26">
        <v>216213308828</v>
      </c>
      <c r="G5302" s="90">
        <v>308828</v>
      </c>
      <c r="H5302" s="90">
        <v>1.94</v>
      </c>
      <c r="I5302" s="90">
        <v>1.94</v>
      </c>
      <c r="J5302" s="90" t="s">
        <v>10509</v>
      </c>
      <c r="K5302" s="90">
        <v>443</v>
      </c>
      <c r="L5302" s="90" t="s">
        <v>10512</v>
      </c>
    </row>
    <row r="5303" spans="1:12" hidden="1" outlineLevel="2" x14ac:dyDescent="0.25">
      <c r="A5303" s="90">
        <v>3</v>
      </c>
      <c r="B5303" s="26">
        <v>993047767001</v>
      </c>
      <c r="C5303" s="90">
        <v>20</v>
      </c>
      <c r="D5303" s="90">
        <v>227602</v>
      </c>
      <c r="E5303" s="94">
        <v>43864</v>
      </c>
      <c r="F5303" s="26">
        <v>227602319570</v>
      </c>
      <c r="G5303" s="90">
        <v>319570</v>
      </c>
      <c r="H5303" s="90">
        <v>2.17</v>
      </c>
      <c r="I5303" s="90">
        <v>2.17</v>
      </c>
      <c r="J5303" s="90" t="s">
        <v>10509</v>
      </c>
      <c r="K5303" s="90">
        <v>320</v>
      </c>
      <c r="L5303" s="90" t="s">
        <v>10512</v>
      </c>
    </row>
    <row r="5304" spans="1:12" hidden="1" outlineLevel="2" x14ac:dyDescent="0.25">
      <c r="A5304" s="90">
        <v>3</v>
      </c>
      <c r="B5304" s="26">
        <v>993048836001</v>
      </c>
      <c r="C5304" s="90">
        <v>20</v>
      </c>
      <c r="D5304" s="90">
        <v>185718</v>
      </c>
      <c r="E5304" s="94">
        <v>43374</v>
      </c>
      <c r="F5304" s="26">
        <v>185718278874</v>
      </c>
      <c r="G5304" s="90">
        <v>278874</v>
      </c>
      <c r="H5304" s="90">
        <v>14.36</v>
      </c>
      <c r="I5304" s="90">
        <v>0.05</v>
      </c>
      <c r="J5304" s="90" t="s">
        <v>10509</v>
      </c>
      <c r="K5304" s="90">
        <v>808</v>
      </c>
      <c r="L5304" s="90" t="s">
        <v>10512</v>
      </c>
    </row>
    <row r="5305" spans="1:12" hidden="1" outlineLevel="2" x14ac:dyDescent="0.25">
      <c r="A5305" s="90">
        <v>3</v>
      </c>
      <c r="B5305" s="26">
        <v>993048836001</v>
      </c>
      <c r="C5305" s="90">
        <v>20</v>
      </c>
      <c r="D5305" s="90">
        <v>194980</v>
      </c>
      <c r="E5305" s="94">
        <v>43497</v>
      </c>
      <c r="F5305" s="26">
        <v>194980288097</v>
      </c>
      <c r="G5305" s="90">
        <v>288097</v>
      </c>
      <c r="H5305" s="90">
        <v>1.94</v>
      </c>
      <c r="I5305" s="90">
        <v>1.94</v>
      </c>
      <c r="J5305" s="90" t="s">
        <v>10509</v>
      </c>
      <c r="K5305" s="90">
        <v>685</v>
      </c>
      <c r="L5305" s="90" t="s">
        <v>10512</v>
      </c>
    </row>
    <row r="5306" spans="1:12" hidden="1" outlineLevel="2" x14ac:dyDescent="0.25">
      <c r="A5306" s="90">
        <v>3</v>
      </c>
      <c r="B5306" s="26">
        <v>993051438001</v>
      </c>
      <c r="C5306" s="90">
        <v>20</v>
      </c>
      <c r="D5306" s="90">
        <v>236510</v>
      </c>
      <c r="E5306" s="94">
        <v>43952</v>
      </c>
      <c r="F5306" s="26">
        <v>236510327849</v>
      </c>
      <c r="G5306" s="90">
        <v>327849</v>
      </c>
      <c r="H5306" s="90">
        <v>1.94</v>
      </c>
      <c r="I5306" s="90">
        <v>1.9</v>
      </c>
      <c r="J5306" s="90" t="s">
        <v>10509</v>
      </c>
      <c r="K5306" s="90">
        <v>230</v>
      </c>
      <c r="L5306" s="90" t="s">
        <v>10512</v>
      </c>
    </row>
    <row r="5307" spans="1:12" hidden="1" outlineLevel="2" x14ac:dyDescent="0.25">
      <c r="A5307" s="90">
        <v>3</v>
      </c>
      <c r="B5307" s="26">
        <v>993051438001</v>
      </c>
      <c r="C5307" s="90">
        <v>20</v>
      </c>
      <c r="D5307" s="90">
        <v>239518</v>
      </c>
      <c r="E5307" s="94">
        <v>43983</v>
      </c>
      <c r="F5307" s="26">
        <v>239518330653</v>
      </c>
      <c r="G5307" s="90">
        <v>330653</v>
      </c>
      <c r="H5307" s="90">
        <v>1.94</v>
      </c>
      <c r="I5307" s="90">
        <v>1.9</v>
      </c>
      <c r="J5307" s="90" t="s">
        <v>10509</v>
      </c>
      <c r="K5307" s="90">
        <v>199</v>
      </c>
      <c r="L5307" s="90" t="s">
        <v>10512</v>
      </c>
    </row>
    <row r="5308" spans="1:12" hidden="1" outlineLevel="2" x14ac:dyDescent="0.25">
      <c r="A5308" s="90">
        <v>3</v>
      </c>
      <c r="B5308" s="26">
        <v>993052221001</v>
      </c>
      <c r="C5308" s="90">
        <v>20</v>
      </c>
      <c r="D5308" s="90">
        <v>173000</v>
      </c>
      <c r="E5308" s="94">
        <v>43192</v>
      </c>
      <c r="F5308" s="26">
        <v>173000264645</v>
      </c>
      <c r="G5308" s="90">
        <v>264645</v>
      </c>
      <c r="H5308" s="90">
        <v>144.69999999999999</v>
      </c>
      <c r="I5308" s="90">
        <v>144.69999999999999</v>
      </c>
      <c r="J5308" s="90" t="s">
        <v>10509</v>
      </c>
      <c r="K5308" s="90">
        <v>991</v>
      </c>
      <c r="L5308" s="90" t="s">
        <v>10512</v>
      </c>
    </row>
    <row r="5309" spans="1:12" hidden="1" outlineLevel="2" x14ac:dyDescent="0.25">
      <c r="A5309" s="90">
        <v>3</v>
      </c>
      <c r="B5309" s="26">
        <v>993052221001</v>
      </c>
      <c r="C5309" s="90">
        <v>20</v>
      </c>
      <c r="D5309" s="90">
        <v>174906</v>
      </c>
      <c r="E5309" s="94">
        <v>43222</v>
      </c>
      <c r="F5309" s="26">
        <v>174906268085</v>
      </c>
      <c r="G5309" s="90">
        <v>268085</v>
      </c>
      <c r="H5309" s="90">
        <v>154.25</v>
      </c>
      <c r="I5309" s="90">
        <v>154.25</v>
      </c>
      <c r="J5309" s="90" t="s">
        <v>10509</v>
      </c>
      <c r="K5309" s="90">
        <v>961</v>
      </c>
      <c r="L5309" s="90" t="s">
        <v>10512</v>
      </c>
    </row>
    <row r="5310" spans="1:12" hidden="1" outlineLevel="2" x14ac:dyDescent="0.25">
      <c r="A5310" s="90">
        <v>3</v>
      </c>
      <c r="B5310" s="26">
        <v>993053988001</v>
      </c>
      <c r="C5310" s="90">
        <v>20</v>
      </c>
      <c r="D5310" s="90">
        <v>183314</v>
      </c>
      <c r="E5310" s="94">
        <v>43347</v>
      </c>
      <c r="F5310" s="26">
        <v>183314276478</v>
      </c>
      <c r="G5310" s="90">
        <v>276478</v>
      </c>
      <c r="H5310" s="90">
        <v>38.99</v>
      </c>
      <c r="I5310" s="90">
        <v>38.99</v>
      </c>
      <c r="J5310" s="90" t="s">
        <v>10509</v>
      </c>
      <c r="K5310" s="90">
        <v>838</v>
      </c>
      <c r="L5310" s="90" t="s">
        <v>10512</v>
      </c>
    </row>
    <row r="5311" spans="1:12" hidden="1" outlineLevel="2" x14ac:dyDescent="0.25">
      <c r="A5311" s="90">
        <v>3</v>
      </c>
      <c r="B5311" s="26">
        <v>993053988001</v>
      </c>
      <c r="C5311" s="90">
        <v>20</v>
      </c>
      <c r="D5311" s="90">
        <v>185701</v>
      </c>
      <c r="E5311" s="94">
        <v>43374</v>
      </c>
      <c r="F5311" s="26">
        <v>185701278858</v>
      </c>
      <c r="G5311" s="90">
        <v>278858</v>
      </c>
      <c r="H5311" s="90">
        <v>28.87</v>
      </c>
      <c r="I5311" s="90">
        <v>28.87</v>
      </c>
      <c r="J5311" s="90" t="s">
        <v>10509</v>
      </c>
      <c r="K5311" s="90">
        <v>808</v>
      </c>
      <c r="L5311" s="90" t="s">
        <v>10512</v>
      </c>
    </row>
    <row r="5312" spans="1:12" hidden="1" outlineLevel="2" x14ac:dyDescent="0.25">
      <c r="A5312" s="90">
        <v>3</v>
      </c>
      <c r="B5312" s="26">
        <v>993064173001</v>
      </c>
      <c r="C5312" s="90">
        <v>20</v>
      </c>
      <c r="D5312" s="90">
        <v>239608</v>
      </c>
      <c r="E5312" s="94">
        <v>43983</v>
      </c>
      <c r="F5312" s="26">
        <v>239608330741</v>
      </c>
      <c r="G5312" s="90">
        <v>330741</v>
      </c>
      <c r="H5312" s="90">
        <v>1.94</v>
      </c>
      <c r="I5312" s="90">
        <v>1.94</v>
      </c>
      <c r="J5312" s="90" t="s">
        <v>10509</v>
      </c>
      <c r="K5312" s="90">
        <v>199</v>
      </c>
      <c r="L5312" s="90" t="s">
        <v>10512</v>
      </c>
    </row>
    <row r="5313" spans="1:12" hidden="1" outlineLevel="2" x14ac:dyDescent="0.25">
      <c r="A5313" s="90">
        <v>3</v>
      </c>
      <c r="B5313" s="26">
        <v>993070394001</v>
      </c>
      <c r="C5313" s="90">
        <v>20</v>
      </c>
      <c r="D5313" s="90">
        <v>195053</v>
      </c>
      <c r="E5313" s="94">
        <v>43497</v>
      </c>
      <c r="F5313" s="26">
        <v>195053288167</v>
      </c>
      <c r="G5313" s="90">
        <v>288167</v>
      </c>
      <c r="H5313" s="90">
        <v>39.69</v>
      </c>
      <c r="I5313" s="90">
        <v>39.69</v>
      </c>
      <c r="J5313" s="90" t="s">
        <v>10509</v>
      </c>
      <c r="K5313" s="90">
        <v>685</v>
      </c>
      <c r="L5313" s="90" t="s">
        <v>10512</v>
      </c>
    </row>
    <row r="5314" spans="1:12" hidden="1" outlineLevel="2" x14ac:dyDescent="0.25">
      <c r="A5314" s="90">
        <v>3</v>
      </c>
      <c r="B5314" s="26">
        <v>993070394001</v>
      </c>
      <c r="C5314" s="90">
        <v>20</v>
      </c>
      <c r="D5314" s="90">
        <v>197411</v>
      </c>
      <c r="E5314" s="94">
        <v>43525</v>
      </c>
      <c r="F5314" s="26">
        <v>197411290515</v>
      </c>
      <c r="G5314" s="90">
        <v>290515</v>
      </c>
      <c r="H5314" s="90">
        <v>32.119999999999997</v>
      </c>
      <c r="I5314" s="90">
        <v>32.119999999999997</v>
      </c>
      <c r="J5314" s="90" t="s">
        <v>10509</v>
      </c>
      <c r="K5314" s="90">
        <v>657</v>
      </c>
      <c r="L5314" s="90" t="s">
        <v>10512</v>
      </c>
    </row>
    <row r="5315" spans="1:12" hidden="1" outlineLevel="2" x14ac:dyDescent="0.25">
      <c r="A5315" s="90">
        <v>3</v>
      </c>
      <c r="B5315" s="26">
        <v>993075957001</v>
      </c>
      <c r="C5315" s="90">
        <v>20</v>
      </c>
      <c r="D5315" s="90">
        <v>236711</v>
      </c>
      <c r="E5315" s="94">
        <v>43952</v>
      </c>
      <c r="F5315" s="26">
        <v>236711328039</v>
      </c>
      <c r="G5315" s="90">
        <v>328039</v>
      </c>
      <c r="H5315" s="90">
        <v>61.21</v>
      </c>
      <c r="I5315" s="90">
        <v>61.21</v>
      </c>
      <c r="J5315" s="90" t="s">
        <v>10509</v>
      </c>
      <c r="K5315" s="90">
        <v>230</v>
      </c>
      <c r="L5315" s="90" t="s">
        <v>10512</v>
      </c>
    </row>
    <row r="5316" spans="1:12" hidden="1" outlineLevel="2" x14ac:dyDescent="0.25">
      <c r="A5316" s="90">
        <v>3</v>
      </c>
      <c r="B5316" s="26">
        <v>993076562001</v>
      </c>
      <c r="C5316" s="90">
        <v>20</v>
      </c>
      <c r="D5316" s="90">
        <v>183263</v>
      </c>
      <c r="E5316" s="94">
        <v>43347</v>
      </c>
      <c r="F5316" s="26">
        <v>183263276427</v>
      </c>
      <c r="G5316" s="90">
        <v>276427</v>
      </c>
      <c r="H5316" s="90">
        <v>1.23</v>
      </c>
      <c r="I5316" s="90">
        <v>1.23</v>
      </c>
      <c r="J5316" s="90" t="s">
        <v>10509</v>
      </c>
      <c r="K5316" s="90">
        <v>838</v>
      </c>
      <c r="L5316" s="90" t="s">
        <v>10512</v>
      </c>
    </row>
    <row r="5317" spans="1:12" hidden="1" outlineLevel="2" x14ac:dyDescent="0.25">
      <c r="A5317" s="90">
        <v>3</v>
      </c>
      <c r="B5317" s="26">
        <v>993076562001</v>
      </c>
      <c r="C5317" s="90">
        <v>20</v>
      </c>
      <c r="D5317" s="90">
        <v>188026</v>
      </c>
      <c r="E5317" s="94">
        <v>43409</v>
      </c>
      <c r="F5317" s="26">
        <v>188026281177</v>
      </c>
      <c r="G5317" s="90">
        <v>281177</v>
      </c>
      <c r="H5317" s="90">
        <v>1.94</v>
      </c>
      <c r="I5317" s="90">
        <v>1.94</v>
      </c>
      <c r="J5317" s="90" t="s">
        <v>10509</v>
      </c>
      <c r="K5317" s="90">
        <v>777</v>
      </c>
      <c r="L5317" s="90" t="s">
        <v>10512</v>
      </c>
    </row>
    <row r="5318" spans="1:12" hidden="1" outlineLevel="2" x14ac:dyDescent="0.25">
      <c r="A5318" s="90">
        <v>3</v>
      </c>
      <c r="B5318" s="26">
        <v>993096377001</v>
      </c>
      <c r="C5318" s="90">
        <v>20</v>
      </c>
      <c r="D5318" s="90">
        <v>199667</v>
      </c>
      <c r="E5318" s="94">
        <v>43556</v>
      </c>
      <c r="F5318" s="26">
        <v>199667292761</v>
      </c>
      <c r="G5318" s="90">
        <v>292761</v>
      </c>
      <c r="H5318" s="90">
        <v>92.02</v>
      </c>
      <c r="I5318" s="90">
        <v>92.02</v>
      </c>
      <c r="J5318" s="90" t="s">
        <v>10509</v>
      </c>
      <c r="K5318" s="90">
        <v>626</v>
      </c>
      <c r="L5318" s="90" t="s">
        <v>10512</v>
      </c>
    </row>
    <row r="5319" spans="1:12" hidden="1" outlineLevel="2" x14ac:dyDescent="0.25">
      <c r="A5319" s="90">
        <v>3</v>
      </c>
      <c r="B5319" s="26">
        <v>993096377001</v>
      </c>
      <c r="C5319" s="90">
        <v>20</v>
      </c>
      <c r="D5319" s="90">
        <v>202173</v>
      </c>
      <c r="E5319" s="94">
        <v>43587</v>
      </c>
      <c r="F5319" s="26">
        <v>202173295246</v>
      </c>
      <c r="G5319" s="90">
        <v>295246</v>
      </c>
      <c r="H5319" s="90">
        <v>48.28</v>
      </c>
      <c r="I5319" s="90">
        <v>48.28</v>
      </c>
      <c r="J5319" s="90" t="s">
        <v>10509</v>
      </c>
      <c r="K5319" s="90">
        <v>596</v>
      </c>
      <c r="L5319" s="90" t="s">
        <v>10512</v>
      </c>
    </row>
    <row r="5320" spans="1:12" hidden="1" outlineLevel="2" x14ac:dyDescent="0.25">
      <c r="A5320" s="90">
        <v>3</v>
      </c>
      <c r="B5320" s="26">
        <v>993108359001</v>
      </c>
      <c r="C5320" s="90">
        <v>20</v>
      </c>
      <c r="D5320" s="90">
        <v>199676</v>
      </c>
      <c r="E5320" s="94">
        <v>43556</v>
      </c>
      <c r="F5320" s="26">
        <v>199676292770</v>
      </c>
      <c r="G5320" s="90">
        <v>292770</v>
      </c>
      <c r="H5320" s="90">
        <v>1.94</v>
      </c>
      <c r="I5320" s="90">
        <v>1.94</v>
      </c>
      <c r="J5320" s="90" t="s">
        <v>10509</v>
      </c>
      <c r="K5320" s="90">
        <v>626</v>
      </c>
      <c r="L5320" s="90" t="s">
        <v>10512</v>
      </c>
    </row>
    <row r="5321" spans="1:12" hidden="1" outlineLevel="2" x14ac:dyDescent="0.25">
      <c r="A5321" s="90">
        <v>3</v>
      </c>
      <c r="B5321" s="26">
        <v>993117269001</v>
      </c>
      <c r="C5321" s="90">
        <v>20</v>
      </c>
      <c r="D5321" s="90">
        <v>213237</v>
      </c>
      <c r="E5321" s="94">
        <v>43710</v>
      </c>
      <c r="F5321" s="26">
        <v>213237305988</v>
      </c>
      <c r="G5321" s="90">
        <v>305988</v>
      </c>
      <c r="H5321" s="90">
        <v>1.94</v>
      </c>
      <c r="I5321" s="90">
        <v>1.94</v>
      </c>
      <c r="J5321" s="90" t="s">
        <v>10509</v>
      </c>
      <c r="K5321" s="90">
        <v>473</v>
      </c>
      <c r="L5321" s="90" t="s">
        <v>10512</v>
      </c>
    </row>
    <row r="5322" spans="1:12" hidden="1" outlineLevel="2" x14ac:dyDescent="0.25">
      <c r="A5322" s="90">
        <v>3</v>
      </c>
      <c r="B5322" s="26">
        <v>993117269001</v>
      </c>
      <c r="C5322" s="90">
        <v>20</v>
      </c>
      <c r="D5322" s="90">
        <v>213238</v>
      </c>
      <c r="E5322" s="94">
        <v>43710</v>
      </c>
      <c r="F5322" s="26">
        <v>213238305989</v>
      </c>
      <c r="G5322" s="90">
        <v>305989</v>
      </c>
      <c r="H5322" s="90">
        <v>1.94</v>
      </c>
      <c r="I5322" s="90">
        <v>1.94</v>
      </c>
      <c r="J5322" s="90" t="s">
        <v>10509</v>
      </c>
      <c r="K5322" s="90">
        <v>473</v>
      </c>
      <c r="L5322" s="90" t="s">
        <v>10512</v>
      </c>
    </row>
    <row r="5323" spans="1:12" hidden="1" outlineLevel="2" x14ac:dyDescent="0.25">
      <c r="A5323" s="90">
        <v>3</v>
      </c>
      <c r="B5323" s="26">
        <v>993119016001</v>
      </c>
      <c r="C5323" s="90">
        <v>20</v>
      </c>
      <c r="D5323" s="90">
        <v>233710</v>
      </c>
      <c r="E5323" s="94">
        <v>43922</v>
      </c>
      <c r="F5323" s="26">
        <v>233710325256</v>
      </c>
      <c r="G5323" s="90">
        <v>325256</v>
      </c>
      <c r="H5323" s="90">
        <v>2.46</v>
      </c>
      <c r="I5323" s="90">
        <v>2.46</v>
      </c>
      <c r="J5323" s="90" t="s">
        <v>10509</v>
      </c>
      <c r="K5323" s="90">
        <v>260</v>
      </c>
      <c r="L5323" s="90" t="s">
        <v>10512</v>
      </c>
    </row>
    <row r="5324" spans="1:12" hidden="1" outlineLevel="2" x14ac:dyDescent="0.25">
      <c r="A5324" s="90">
        <v>3</v>
      </c>
      <c r="B5324" s="26">
        <v>993119016001</v>
      </c>
      <c r="C5324" s="90">
        <v>20</v>
      </c>
      <c r="D5324" s="90">
        <v>239693</v>
      </c>
      <c r="E5324" s="94">
        <v>43983</v>
      </c>
      <c r="F5324" s="26">
        <v>239693330821</v>
      </c>
      <c r="G5324" s="90">
        <v>330821</v>
      </c>
      <c r="H5324" s="90">
        <v>1.94</v>
      </c>
      <c r="I5324" s="90">
        <v>1.94</v>
      </c>
      <c r="J5324" s="90" t="s">
        <v>10509</v>
      </c>
      <c r="K5324" s="90">
        <v>199</v>
      </c>
      <c r="L5324" s="90" t="s">
        <v>10512</v>
      </c>
    </row>
    <row r="5325" spans="1:12" hidden="1" outlineLevel="2" x14ac:dyDescent="0.25">
      <c r="A5325" s="90">
        <v>3</v>
      </c>
      <c r="B5325" s="26">
        <v>1003936372</v>
      </c>
      <c r="C5325" s="90">
        <v>20</v>
      </c>
      <c r="D5325" s="90">
        <v>215755</v>
      </c>
      <c r="E5325" s="94">
        <v>43731</v>
      </c>
      <c r="F5325" s="26">
        <v>215755308380</v>
      </c>
      <c r="G5325" s="90">
        <v>308380</v>
      </c>
      <c r="H5325" s="90">
        <v>5.5</v>
      </c>
      <c r="I5325" s="90">
        <v>5.5</v>
      </c>
      <c r="J5325" s="90" t="s">
        <v>10509</v>
      </c>
      <c r="K5325" s="90">
        <v>443</v>
      </c>
      <c r="L5325" s="90" t="s">
        <v>10512</v>
      </c>
    </row>
    <row r="5326" spans="1:12" hidden="1" outlineLevel="2" x14ac:dyDescent="0.25">
      <c r="A5326" s="90">
        <v>3</v>
      </c>
      <c r="B5326" s="26">
        <v>1003936372</v>
      </c>
      <c r="C5326" s="90">
        <v>20</v>
      </c>
      <c r="D5326" s="90">
        <v>218680</v>
      </c>
      <c r="E5326" s="94">
        <v>43759</v>
      </c>
      <c r="F5326" s="26">
        <v>218680311158</v>
      </c>
      <c r="G5326" s="90">
        <v>311158</v>
      </c>
      <c r="H5326" s="90">
        <v>6.7</v>
      </c>
      <c r="I5326" s="90">
        <v>6.7</v>
      </c>
      <c r="J5326" s="90" t="s">
        <v>10509</v>
      </c>
      <c r="K5326" s="90">
        <v>412</v>
      </c>
      <c r="L5326" s="90" t="s">
        <v>10512</v>
      </c>
    </row>
    <row r="5327" spans="1:12" hidden="1" outlineLevel="2" x14ac:dyDescent="0.25">
      <c r="A5327" s="90">
        <v>3</v>
      </c>
      <c r="B5327" s="26">
        <v>109134242</v>
      </c>
      <c r="C5327" s="90">
        <v>20</v>
      </c>
      <c r="D5327" s="90">
        <v>235528</v>
      </c>
      <c r="E5327" s="94">
        <v>43942</v>
      </c>
      <c r="F5327" s="26">
        <v>235528327004</v>
      </c>
      <c r="G5327" s="90">
        <v>327004</v>
      </c>
      <c r="H5327" s="90">
        <v>1.68</v>
      </c>
      <c r="I5327" s="90">
        <v>1.68</v>
      </c>
      <c r="J5327" s="90" t="s">
        <v>10509</v>
      </c>
      <c r="K5327" s="90">
        <v>230</v>
      </c>
      <c r="L5327" s="90" t="s">
        <v>10512</v>
      </c>
    </row>
    <row r="5328" spans="1:12" hidden="1" outlineLevel="2" x14ac:dyDescent="0.25">
      <c r="A5328" s="90">
        <v>3</v>
      </c>
      <c r="B5328" s="26">
        <v>1100819471001</v>
      </c>
      <c r="C5328" s="90">
        <v>20</v>
      </c>
      <c r="D5328" s="90">
        <v>222058</v>
      </c>
      <c r="E5328" s="94">
        <v>43801</v>
      </c>
      <c r="F5328" s="26">
        <v>222058780</v>
      </c>
      <c r="G5328" s="90">
        <v>780</v>
      </c>
      <c r="H5328" s="90">
        <v>2.13</v>
      </c>
      <c r="I5328" s="90">
        <v>2.13</v>
      </c>
      <c r="J5328" s="90" t="s">
        <v>10509</v>
      </c>
      <c r="K5328" s="90">
        <v>382</v>
      </c>
      <c r="L5328" s="90" t="s">
        <v>10512</v>
      </c>
    </row>
    <row r="5329" spans="1:12" hidden="1" outlineLevel="2" x14ac:dyDescent="0.25">
      <c r="A5329" s="90">
        <v>3</v>
      </c>
      <c r="B5329" s="26">
        <v>1100819471001</v>
      </c>
      <c r="C5329" s="90">
        <v>20</v>
      </c>
      <c r="D5329" s="90">
        <v>224872</v>
      </c>
      <c r="E5329" s="94">
        <v>43833</v>
      </c>
      <c r="F5329" s="26">
        <v>224872933</v>
      </c>
      <c r="G5329" s="90">
        <v>933</v>
      </c>
      <c r="H5329" s="90">
        <v>2.06</v>
      </c>
      <c r="I5329" s="90">
        <v>2.06</v>
      </c>
      <c r="J5329" s="90" t="s">
        <v>10509</v>
      </c>
      <c r="K5329" s="90">
        <v>351</v>
      </c>
      <c r="L5329" s="90" t="s">
        <v>10512</v>
      </c>
    </row>
    <row r="5330" spans="1:12" hidden="1" outlineLevel="2" x14ac:dyDescent="0.25">
      <c r="A5330" s="90">
        <v>3</v>
      </c>
      <c r="B5330" s="26">
        <v>1100819471001</v>
      </c>
      <c r="C5330" s="90">
        <v>20</v>
      </c>
      <c r="D5330" s="90">
        <v>227789</v>
      </c>
      <c r="E5330" s="94">
        <v>43864</v>
      </c>
      <c r="F5330" s="26">
        <v>2277891117</v>
      </c>
      <c r="G5330" s="90">
        <v>1117</v>
      </c>
      <c r="H5330" s="90">
        <v>1.68</v>
      </c>
      <c r="I5330" s="90">
        <v>1.68</v>
      </c>
      <c r="J5330" s="90" t="s">
        <v>10509</v>
      </c>
      <c r="K5330" s="90">
        <v>320</v>
      </c>
      <c r="L5330" s="90" t="s">
        <v>10512</v>
      </c>
    </row>
    <row r="5331" spans="1:12" hidden="1" outlineLevel="2" x14ac:dyDescent="0.25">
      <c r="A5331" s="90">
        <v>3</v>
      </c>
      <c r="B5331" s="26">
        <v>1101380069</v>
      </c>
      <c r="C5331" s="90">
        <v>20</v>
      </c>
      <c r="D5331" s="90">
        <v>230956</v>
      </c>
      <c r="E5331" s="94">
        <v>43913</v>
      </c>
      <c r="F5331" s="26">
        <v>230956322659</v>
      </c>
      <c r="G5331" s="90">
        <v>322659</v>
      </c>
      <c r="H5331" s="90">
        <v>7.82</v>
      </c>
      <c r="I5331" s="90">
        <v>7.82</v>
      </c>
      <c r="J5331" s="90" t="s">
        <v>10509</v>
      </c>
      <c r="K5331" s="90">
        <v>260</v>
      </c>
      <c r="L5331" s="90" t="s">
        <v>10512</v>
      </c>
    </row>
    <row r="5332" spans="1:12" hidden="1" outlineLevel="2" x14ac:dyDescent="0.25">
      <c r="A5332" s="90">
        <v>3</v>
      </c>
      <c r="B5332" s="26">
        <v>1101840484</v>
      </c>
      <c r="C5332" s="90">
        <v>20</v>
      </c>
      <c r="D5332" s="90">
        <v>206822</v>
      </c>
      <c r="E5332" s="94">
        <v>43637</v>
      </c>
      <c r="F5332" s="26">
        <v>206822299846</v>
      </c>
      <c r="G5332" s="90">
        <v>299846</v>
      </c>
      <c r="H5332" s="90">
        <v>0.08</v>
      </c>
      <c r="I5332" s="90">
        <v>0.08</v>
      </c>
      <c r="J5332" s="90" t="s">
        <v>10509</v>
      </c>
      <c r="K5332" s="90">
        <v>535</v>
      </c>
      <c r="L5332" s="90" t="s">
        <v>10512</v>
      </c>
    </row>
    <row r="5333" spans="1:12" hidden="1" outlineLevel="2" x14ac:dyDescent="0.25">
      <c r="A5333" s="90">
        <v>3</v>
      </c>
      <c r="B5333" s="26">
        <v>1101939864</v>
      </c>
      <c r="C5333" s="90">
        <v>20</v>
      </c>
      <c r="D5333" s="90">
        <v>232676</v>
      </c>
      <c r="E5333" s="94">
        <v>43913</v>
      </c>
      <c r="F5333" s="26">
        <v>2326761394</v>
      </c>
      <c r="G5333" s="90">
        <v>1394</v>
      </c>
      <c r="H5333" s="90">
        <v>1.68</v>
      </c>
      <c r="I5333" s="90">
        <v>1.68</v>
      </c>
      <c r="J5333" s="90" t="s">
        <v>10509</v>
      </c>
      <c r="K5333" s="90">
        <v>260</v>
      </c>
      <c r="L5333" s="90" t="s">
        <v>10512</v>
      </c>
    </row>
    <row r="5334" spans="1:12" hidden="1" outlineLevel="2" x14ac:dyDescent="0.25">
      <c r="A5334" s="90">
        <v>3</v>
      </c>
      <c r="B5334" s="26">
        <v>1101939864</v>
      </c>
      <c r="C5334" s="90">
        <v>20</v>
      </c>
      <c r="D5334" s="90">
        <v>235676</v>
      </c>
      <c r="E5334" s="94">
        <v>43942</v>
      </c>
      <c r="F5334" s="26">
        <v>2356761602</v>
      </c>
      <c r="G5334" s="90">
        <v>1602</v>
      </c>
      <c r="H5334" s="90">
        <v>1.68</v>
      </c>
      <c r="I5334" s="90">
        <v>1.68</v>
      </c>
      <c r="J5334" s="90" t="s">
        <v>10509</v>
      </c>
      <c r="K5334" s="90">
        <v>230</v>
      </c>
      <c r="L5334" s="90" t="s">
        <v>10512</v>
      </c>
    </row>
    <row r="5335" spans="1:12" hidden="1" outlineLevel="2" x14ac:dyDescent="0.25">
      <c r="A5335" s="90">
        <v>3</v>
      </c>
      <c r="B5335" s="26">
        <v>1102361522</v>
      </c>
      <c r="C5335" s="90">
        <v>20</v>
      </c>
      <c r="D5335" s="90">
        <v>169018</v>
      </c>
      <c r="E5335" s="94">
        <v>43124</v>
      </c>
      <c r="F5335" s="26">
        <v>169018260670</v>
      </c>
      <c r="G5335" s="90">
        <v>260670</v>
      </c>
      <c r="H5335" s="90">
        <v>0.4</v>
      </c>
      <c r="I5335" s="90">
        <v>0.4</v>
      </c>
      <c r="J5335" s="90" t="s">
        <v>10509</v>
      </c>
      <c r="K5335" s="90">
        <v>1050</v>
      </c>
      <c r="L5335" s="90" t="s">
        <v>10512</v>
      </c>
    </row>
    <row r="5336" spans="1:12" hidden="1" outlineLevel="2" x14ac:dyDescent="0.25">
      <c r="A5336" s="90">
        <v>3</v>
      </c>
      <c r="B5336" s="26">
        <v>1102361522</v>
      </c>
      <c r="C5336" s="90">
        <v>20</v>
      </c>
      <c r="D5336" s="90">
        <v>170634</v>
      </c>
      <c r="E5336" s="94">
        <v>43154</v>
      </c>
      <c r="F5336" s="26">
        <v>170634262284</v>
      </c>
      <c r="G5336" s="90">
        <v>262284</v>
      </c>
      <c r="H5336" s="90">
        <v>0.96</v>
      </c>
      <c r="I5336" s="90">
        <v>0.96</v>
      </c>
      <c r="J5336" s="90" t="s">
        <v>10509</v>
      </c>
      <c r="K5336" s="90">
        <v>1022</v>
      </c>
      <c r="L5336" s="90" t="s">
        <v>10512</v>
      </c>
    </row>
    <row r="5337" spans="1:12" hidden="1" outlineLevel="2" x14ac:dyDescent="0.25">
      <c r="A5337" s="90">
        <v>3</v>
      </c>
      <c r="B5337" s="26">
        <v>1103776751001</v>
      </c>
      <c r="C5337" s="90">
        <v>20</v>
      </c>
      <c r="D5337" s="90">
        <v>224980</v>
      </c>
      <c r="E5337" s="94">
        <v>43833</v>
      </c>
      <c r="F5337" s="26">
        <v>224980970</v>
      </c>
      <c r="G5337" s="90">
        <v>970</v>
      </c>
      <c r="H5337" s="90">
        <v>0.81</v>
      </c>
      <c r="I5337" s="90">
        <v>0.81</v>
      </c>
      <c r="J5337" s="90" t="s">
        <v>10509</v>
      </c>
      <c r="K5337" s="90">
        <v>351</v>
      </c>
      <c r="L5337" s="90" t="s">
        <v>10512</v>
      </c>
    </row>
    <row r="5338" spans="1:12" hidden="1" outlineLevel="2" x14ac:dyDescent="0.25">
      <c r="A5338" s="90">
        <v>3</v>
      </c>
      <c r="B5338" s="26">
        <v>1103776751001</v>
      </c>
      <c r="C5338" s="90">
        <v>20</v>
      </c>
      <c r="D5338" s="90">
        <v>230866</v>
      </c>
      <c r="E5338" s="94">
        <v>43892</v>
      </c>
      <c r="F5338" s="26">
        <v>2308661350</v>
      </c>
      <c r="G5338" s="90">
        <v>1350</v>
      </c>
      <c r="H5338" s="90">
        <v>1.62</v>
      </c>
      <c r="I5338" s="90">
        <v>1.62</v>
      </c>
      <c r="J5338" s="90" t="s">
        <v>10509</v>
      </c>
      <c r="K5338" s="90">
        <v>291</v>
      </c>
      <c r="L5338" s="90" t="s">
        <v>10512</v>
      </c>
    </row>
    <row r="5339" spans="1:12" hidden="1" outlineLevel="2" x14ac:dyDescent="0.25">
      <c r="A5339" s="90">
        <v>3</v>
      </c>
      <c r="B5339" s="26">
        <v>1104293665</v>
      </c>
      <c r="C5339" s="90">
        <v>20</v>
      </c>
      <c r="D5339" s="90">
        <v>229955</v>
      </c>
      <c r="E5339" s="94">
        <v>43882</v>
      </c>
      <c r="F5339" s="26">
        <v>229955321778</v>
      </c>
      <c r="G5339" s="90">
        <v>321778</v>
      </c>
      <c r="H5339" s="90">
        <v>1.68</v>
      </c>
      <c r="I5339" s="90">
        <v>1.68</v>
      </c>
      <c r="J5339" s="90" t="s">
        <v>10509</v>
      </c>
      <c r="K5339" s="90">
        <v>291</v>
      </c>
      <c r="L5339" s="90" t="s">
        <v>10512</v>
      </c>
    </row>
    <row r="5340" spans="1:12" hidden="1" outlineLevel="2" x14ac:dyDescent="0.25">
      <c r="A5340" s="90">
        <v>3</v>
      </c>
      <c r="B5340" s="26">
        <v>1104293665</v>
      </c>
      <c r="C5340" s="90">
        <v>20</v>
      </c>
      <c r="D5340" s="90">
        <v>238879</v>
      </c>
      <c r="E5340" s="94">
        <v>43972</v>
      </c>
      <c r="F5340" s="26">
        <v>238879330075</v>
      </c>
      <c r="G5340" s="90">
        <v>330075</v>
      </c>
      <c r="H5340" s="90">
        <v>1.68</v>
      </c>
      <c r="I5340" s="90">
        <v>1.68</v>
      </c>
      <c r="J5340" s="90" t="s">
        <v>10509</v>
      </c>
      <c r="K5340" s="90">
        <v>199</v>
      </c>
      <c r="L5340" s="90" t="s">
        <v>10512</v>
      </c>
    </row>
    <row r="5341" spans="1:12" hidden="1" outlineLevel="2" x14ac:dyDescent="0.25">
      <c r="A5341" s="90">
        <v>3</v>
      </c>
      <c r="B5341" s="26">
        <v>118506203</v>
      </c>
      <c r="C5341" s="90">
        <v>20</v>
      </c>
      <c r="D5341" s="90">
        <v>232092</v>
      </c>
      <c r="E5341" s="94">
        <v>43913</v>
      </c>
      <c r="F5341" s="26">
        <v>232092323794</v>
      </c>
      <c r="G5341" s="90">
        <v>323794</v>
      </c>
      <c r="H5341" s="90">
        <v>2.89</v>
      </c>
      <c r="I5341" s="90">
        <v>2.89</v>
      </c>
      <c r="J5341" s="90" t="s">
        <v>10509</v>
      </c>
      <c r="K5341" s="90">
        <v>260</v>
      </c>
      <c r="L5341" s="90" t="s">
        <v>10512</v>
      </c>
    </row>
    <row r="5342" spans="1:12" hidden="1" outlineLevel="2" x14ac:dyDescent="0.25">
      <c r="A5342" s="90">
        <v>3</v>
      </c>
      <c r="B5342" s="26">
        <v>118506203</v>
      </c>
      <c r="C5342" s="90">
        <v>20</v>
      </c>
      <c r="D5342" s="90">
        <v>235083</v>
      </c>
      <c r="E5342" s="94">
        <v>43942</v>
      </c>
      <c r="F5342" s="26">
        <v>235083326563</v>
      </c>
      <c r="G5342" s="90">
        <v>326563</v>
      </c>
      <c r="H5342" s="90">
        <v>2.4500000000000002</v>
      </c>
      <c r="I5342" s="90">
        <v>2.4500000000000002</v>
      </c>
      <c r="J5342" s="90" t="s">
        <v>10509</v>
      </c>
      <c r="K5342" s="90">
        <v>230</v>
      </c>
      <c r="L5342" s="90" t="s">
        <v>10512</v>
      </c>
    </row>
    <row r="5343" spans="1:12" hidden="1" outlineLevel="2" x14ac:dyDescent="0.25">
      <c r="A5343" s="90">
        <v>3</v>
      </c>
      <c r="B5343" s="26">
        <v>118506203</v>
      </c>
      <c r="C5343" s="90">
        <v>20</v>
      </c>
      <c r="D5343" s="90">
        <v>238050</v>
      </c>
      <c r="E5343" s="94">
        <v>43972</v>
      </c>
      <c r="F5343" s="26">
        <v>238050329328</v>
      </c>
      <c r="G5343" s="90">
        <v>329328</v>
      </c>
      <c r="H5343" s="90">
        <v>3.77</v>
      </c>
      <c r="I5343" s="90">
        <v>3.77</v>
      </c>
      <c r="J5343" s="90" t="s">
        <v>10509</v>
      </c>
      <c r="K5343" s="90">
        <v>199</v>
      </c>
      <c r="L5343" s="90" t="s">
        <v>10512</v>
      </c>
    </row>
    <row r="5344" spans="1:12" hidden="1" outlineLevel="2" x14ac:dyDescent="0.25">
      <c r="A5344" s="90">
        <v>3</v>
      </c>
      <c r="B5344" s="26">
        <v>1190006820001</v>
      </c>
      <c r="C5344" s="90">
        <v>20</v>
      </c>
      <c r="D5344" s="90">
        <v>188137</v>
      </c>
      <c r="E5344" s="94">
        <v>43409</v>
      </c>
      <c r="F5344" s="26">
        <v>188137281283</v>
      </c>
      <c r="G5344" s="90">
        <v>281283</v>
      </c>
      <c r="H5344" s="90">
        <v>35.31</v>
      </c>
      <c r="I5344" s="90">
        <v>3.28</v>
      </c>
      <c r="J5344" s="90" t="s">
        <v>10509</v>
      </c>
      <c r="K5344" s="90">
        <v>777</v>
      </c>
      <c r="L5344" s="90" t="s">
        <v>10512</v>
      </c>
    </row>
    <row r="5345" spans="1:12" hidden="1" outlineLevel="2" x14ac:dyDescent="0.25">
      <c r="A5345" s="90">
        <v>3</v>
      </c>
      <c r="B5345" s="26">
        <v>1191760146001</v>
      </c>
      <c r="C5345" s="90">
        <v>20</v>
      </c>
      <c r="D5345" s="90">
        <v>212899</v>
      </c>
      <c r="E5345" s="94">
        <v>43710</v>
      </c>
      <c r="F5345" s="26">
        <v>212899305655</v>
      </c>
      <c r="G5345" s="90">
        <v>305655</v>
      </c>
      <c r="H5345" s="90">
        <v>13.33</v>
      </c>
      <c r="I5345" s="90">
        <v>13.33</v>
      </c>
      <c r="J5345" s="90" t="s">
        <v>10509</v>
      </c>
      <c r="K5345" s="90">
        <v>473</v>
      </c>
      <c r="L5345" s="90" t="s">
        <v>10512</v>
      </c>
    </row>
    <row r="5346" spans="1:12" hidden="1" outlineLevel="2" x14ac:dyDescent="0.25">
      <c r="A5346" s="90">
        <v>3</v>
      </c>
      <c r="B5346" s="26">
        <v>1191760146001</v>
      </c>
      <c r="C5346" s="90">
        <v>20</v>
      </c>
      <c r="D5346" s="90">
        <v>212900</v>
      </c>
      <c r="E5346" s="94">
        <v>43710</v>
      </c>
      <c r="F5346" s="26">
        <v>212900305656</v>
      </c>
      <c r="G5346" s="90">
        <v>305656</v>
      </c>
      <c r="H5346" s="90">
        <v>20.23</v>
      </c>
      <c r="I5346" s="90">
        <v>20.23</v>
      </c>
      <c r="J5346" s="90" t="s">
        <v>10509</v>
      </c>
      <c r="K5346" s="90">
        <v>473</v>
      </c>
      <c r="L5346" s="90" t="s">
        <v>10512</v>
      </c>
    </row>
    <row r="5347" spans="1:12" hidden="1" outlineLevel="2" x14ac:dyDescent="0.25">
      <c r="A5347" s="90">
        <v>3</v>
      </c>
      <c r="B5347" s="26">
        <v>1191760146001</v>
      </c>
      <c r="C5347" s="90">
        <v>20</v>
      </c>
      <c r="D5347" s="90">
        <v>215857</v>
      </c>
      <c r="E5347" s="94">
        <v>43740</v>
      </c>
      <c r="F5347" s="26">
        <v>215857308481</v>
      </c>
      <c r="G5347" s="90">
        <v>308481</v>
      </c>
      <c r="H5347" s="90">
        <v>19.149999999999999</v>
      </c>
      <c r="I5347" s="90">
        <v>19.149999999999999</v>
      </c>
      <c r="J5347" s="90" t="s">
        <v>10509</v>
      </c>
      <c r="K5347" s="90">
        <v>443</v>
      </c>
      <c r="L5347" s="90" t="s">
        <v>10512</v>
      </c>
    </row>
    <row r="5348" spans="1:12" hidden="1" outlineLevel="2" x14ac:dyDescent="0.25">
      <c r="A5348" s="90">
        <v>3</v>
      </c>
      <c r="B5348" s="26">
        <v>1191760146001</v>
      </c>
      <c r="C5348" s="90">
        <v>20</v>
      </c>
      <c r="D5348" s="90">
        <v>215858</v>
      </c>
      <c r="E5348" s="94">
        <v>43740</v>
      </c>
      <c r="F5348" s="26">
        <v>215858308482</v>
      </c>
      <c r="G5348" s="90">
        <v>308482</v>
      </c>
      <c r="H5348" s="90">
        <v>54.39</v>
      </c>
      <c r="I5348" s="90">
        <v>54.39</v>
      </c>
      <c r="J5348" s="90" t="s">
        <v>10509</v>
      </c>
      <c r="K5348" s="90">
        <v>443</v>
      </c>
      <c r="L5348" s="90" t="s">
        <v>10512</v>
      </c>
    </row>
    <row r="5349" spans="1:12" hidden="1" outlineLevel="2" x14ac:dyDescent="0.25">
      <c r="A5349" s="90">
        <v>3</v>
      </c>
      <c r="B5349" s="26">
        <v>1191760146001</v>
      </c>
      <c r="C5349" s="90">
        <v>20</v>
      </c>
      <c r="D5349" s="90">
        <v>218813</v>
      </c>
      <c r="E5349" s="94">
        <v>43771</v>
      </c>
      <c r="F5349" s="26">
        <v>218813311289</v>
      </c>
      <c r="G5349" s="90">
        <v>311289</v>
      </c>
      <c r="H5349" s="90">
        <v>13.46</v>
      </c>
      <c r="I5349" s="90">
        <v>13.46</v>
      </c>
      <c r="J5349" s="90" t="s">
        <v>10509</v>
      </c>
      <c r="K5349" s="90">
        <v>412</v>
      </c>
      <c r="L5349" s="90" t="s">
        <v>10512</v>
      </c>
    </row>
    <row r="5350" spans="1:12" hidden="1" outlineLevel="2" x14ac:dyDescent="0.25">
      <c r="A5350" s="90">
        <v>3</v>
      </c>
      <c r="B5350" s="26">
        <v>1191760146001</v>
      </c>
      <c r="C5350" s="90">
        <v>20</v>
      </c>
      <c r="D5350" s="90">
        <v>218814</v>
      </c>
      <c r="E5350" s="94">
        <v>43771</v>
      </c>
      <c r="F5350" s="26">
        <v>218814311290</v>
      </c>
      <c r="G5350" s="90">
        <v>311290</v>
      </c>
      <c r="H5350" s="90">
        <v>18.68</v>
      </c>
      <c r="I5350" s="90">
        <v>18.68</v>
      </c>
      <c r="J5350" s="90" t="s">
        <v>10509</v>
      </c>
      <c r="K5350" s="90">
        <v>412</v>
      </c>
      <c r="L5350" s="90" t="s">
        <v>10512</v>
      </c>
    </row>
    <row r="5351" spans="1:12" hidden="1" outlineLevel="2" x14ac:dyDescent="0.25">
      <c r="A5351" s="90">
        <v>3</v>
      </c>
      <c r="B5351" s="26">
        <v>1202287452</v>
      </c>
      <c r="C5351" s="90">
        <v>20</v>
      </c>
      <c r="D5351" s="90">
        <v>184856</v>
      </c>
      <c r="E5351" s="94">
        <v>43364</v>
      </c>
      <c r="F5351" s="26">
        <v>184856278017</v>
      </c>
      <c r="G5351" s="90">
        <v>278017</v>
      </c>
      <c r="H5351" s="90">
        <v>1.68</v>
      </c>
      <c r="I5351" s="90">
        <v>1.68</v>
      </c>
      <c r="J5351" s="90" t="s">
        <v>10509</v>
      </c>
      <c r="K5351" s="90">
        <v>808</v>
      </c>
      <c r="L5351" s="90" t="s">
        <v>10512</v>
      </c>
    </row>
    <row r="5352" spans="1:12" hidden="1" outlineLevel="2" x14ac:dyDescent="0.25">
      <c r="A5352" s="90">
        <v>3</v>
      </c>
      <c r="B5352" s="26">
        <v>1202318208</v>
      </c>
      <c r="C5352" s="90">
        <v>20</v>
      </c>
      <c r="D5352" s="90">
        <v>179248</v>
      </c>
      <c r="E5352" s="94">
        <v>43305</v>
      </c>
      <c r="F5352" s="26">
        <v>179248272418</v>
      </c>
      <c r="G5352" s="90">
        <v>272418</v>
      </c>
      <c r="H5352" s="90">
        <v>8.3800000000000008</v>
      </c>
      <c r="I5352" s="90">
        <v>8.3800000000000008</v>
      </c>
      <c r="J5352" s="90" t="s">
        <v>10509</v>
      </c>
      <c r="K5352" s="90">
        <v>869</v>
      </c>
      <c r="L5352" s="90" t="s">
        <v>10512</v>
      </c>
    </row>
    <row r="5353" spans="1:12" hidden="1" outlineLevel="2" x14ac:dyDescent="0.25">
      <c r="A5353" s="90">
        <v>3</v>
      </c>
      <c r="B5353" s="26">
        <v>1202342570</v>
      </c>
      <c r="C5353" s="90">
        <v>20</v>
      </c>
      <c r="D5353" s="90">
        <v>221590</v>
      </c>
      <c r="E5353" s="94">
        <v>43790</v>
      </c>
      <c r="F5353" s="26">
        <v>221590313914</v>
      </c>
      <c r="G5353" s="90">
        <v>313914</v>
      </c>
      <c r="H5353" s="90">
        <v>2.89</v>
      </c>
      <c r="I5353" s="90">
        <v>2.89</v>
      </c>
      <c r="J5353" s="90" t="s">
        <v>10509</v>
      </c>
      <c r="K5353" s="90">
        <v>382</v>
      </c>
      <c r="L5353" s="90" t="s">
        <v>10512</v>
      </c>
    </row>
    <row r="5354" spans="1:12" hidden="1" outlineLevel="2" x14ac:dyDescent="0.25">
      <c r="A5354" s="90">
        <v>3</v>
      </c>
      <c r="B5354" s="26">
        <v>1202346217</v>
      </c>
      <c r="C5354" s="90">
        <v>20</v>
      </c>
      <c r="D5354" s="90">
        <v>191088</v>
      </c>
      <c r="E5354" s="94">
        <v>43455</v>
      </c>
      <c r="F5354" s="26">
        <v>191088284222</v>
      </c>
      <c r="G5354" s="90">
        <v>284222</v>
      </c>
      <c r="H5354" s="90">
        <v>2.62</v>
      </c>
      <c r="I5354" s="90">
        <v>2.62</v>
      </c>
      <c r="J5354" s="90" t="s">
        <v>10509</v>
      </c>
      <c r="K5354" s="90">
        <v>716</v>
      </c>
      <c r="L5354" s="90" t="s">
        <v>10512</v>
      </c>
    </row>
    <row r="5355" spans="1:12" hidden="1" outlineLevel="2" x14ac:dyDescent="0.25">
      <c r="A5355" s="90">
        <v>3</v>
      </c>
      <c r="B5355" s="26">
        <v>1202346217</v>
      </c>
      <c r="C5355" s="90">
        <v>20</v>
      </c>
      <c r="D5355" s="90">
        <v>193371</v>
      </c>
      <c r="E5355" s="94">
        <v>43487</v>
      </c>
      <c r="F5355" s="26">
        <v>193371286495</v>
      </c>
      <c r="G5355" s="90">
        <v>286495</v>
      </c>
      <c r="H5355" s="90">
        <v>2.04</v>
      </c>
      <c r="I5355" s="90">
        <v>2.04</v>
      </c>
      <c r="J5355" s="90" t="s">
        <v>10509</v>
      </c>
      <c r="K5355" s="90">
        <v>685</v>
      </c>
      <c r="L5355" s="90" t="s">
        <v>10512</v>
      </c>
    </row>
    <row r="5356" spans="1:12" hidden="1" outlineLevel="2" x14ac:dyDescent="0.25">
      <c r="A5356" s="90">
        <v>3</v>
      </c>
      <c r="B5356" s="26">
        <v>1202346217</v>
      </c>
      <c r="C5356" s="90">
        <v>20</v>
      </c>
      <c r="D5356" s="90">
        <v>195659</v>
      </c>
      <c r="E5356" s="94">
        <v>43518</v>
      </c>
      <c r="F5356" s="26">
        <v>195659288772</v>
      </c>
      <c r="G5356" s="90">
        <v>288772</v>
      </c>
      <c r="H5356" s="90">
        <v>1.83</v>
      </c>
      <c r="I5356" s="90">
        <v>1.83</v>
      </c>
      <c r="J5356" s="90" t="s">
        <v>10509</v>
      </c>
      <c r="K5356" s="90">
        <v>657</v>
      </c>
      <c r="L5356" s="90" t="s">
        <v>10512</v>
      </c>
    </row>
    <row r="5357" spans="1:12" hidden="1" outlineLevel="2" x14ac:dyDescent="0.25">
      <c r="A5357" s="90">
        <v>3</v>
      </c>
      <c r="B5357" s="26">
        <v>1202367270</v>
      </c>
      <c r="C5357" s="90">
        <v>20</v>
      </c>
      <c r="D5357" s="90">
        <v>204393</v>
      </c>
      <c r="E5357" s="94">
        <v>43607</v>
      </c>
      <c r="F5357" s="26">
        <v>204393297443</v>
      </c>
      <c r="G5357" s="90">
        <v>297443</v>
      </c>
      <c r="H5357" s="90">
        <v>8.7200000000000006</v>
      </c>
      <c r="I5357" s="90">
        <v>8.7200000000000006</v>
      </c>
      <c r="J5357" s="90" t="s">
        <v>10509</v>
      </c>
      <c r="K5357" s="90">
        <v>565</v>
      </c>
      <c r="L5357" s="90" t="s">
        <v>10512</v>
      </c>
    </row>
    <row r="5358" spans="1:12" hidden="1" outlineLevel="2" x14ac:dyDescent="0.25">
      <c r="A5358" s="90">
        <v>3</v>
      </c>
      <c r="B5358" s="26">
        <v>1202367270</v>
      </c>
      <c r="C5358" s="90">
        <v>20</v>
      </c>
      <c r="D5358" s="90">
        <v>206997</v>
      </c>
      <c r="E5358" s="94">
        <v>43637</v>
      </c>
      <c r="F5358" s="26">
        <v>206997300009</v>
      </c>
      <c r="G5358" s="90">
        <v>300009</v>
      </c>
      <c r="H5358" s="90">
        <v>4.82</v>
      </c>
      <c r="I5358" s="90">
        <v>4.82</v>
      </c>
      <c r="J5358" s="90" t="s">
        <v>10509</v>
      </c>
      <c r="K5358" s="90">
        <v>535</v>
      </c>
      <c r="L5358" s="90" t="s">
        <v>10512</v>
      </c>
    </row>
    <row r="5359" spans="1:12" hidden="1" outlineLevel="2" x14ac:dyDescent="0.25">
      <c r="A5359" s="90">
        <v>3</v>
      </c>
      <c r="B5359" s="26">
        <v>1202367270</v>
      </c>
      <c r="C5359" s="90">
        <v>20</v>
      </c>
      <c r="D5359" s="90">
        <v>209621</v>
      </c>
      <c r="E5359" s="94">
        <v>43669</v>
      </c>
      <c r="F5359" s="26">
        <v>209621302574</v>
      </c>
      <c r="G5359" s="90">
        <v>302574</v>
      </c>
      <c r="H5359" s="90">
        <v>2.63</v>
      </c>
      <c r="I5359" s="90">
        <v>2.63</v>
      </c>
      <c r="J5359" s="90" t="s">
        <v>10509</v>
      </c>
      <c r="K5359" s="90">
        <v>504</v>
      </c>
      <c r="L5359" s="90" t="s">
        <v>10512</v>
      </c>
    </row>
    <row r="5360" spans="1:12" hidden="1" outlineLevel="2" x14ac:dyDescent="0.25">
      <c r="A5360" s="90">
        <v>3</v>
      </c>
      <c r="B5360" s="26">
        <v>1202672133</v>
      </c>
      <c r="C5360" s="90">
        <v>20</v>
      </c>
      <c r="D5360" s="90">
        <v>170499</v>
      </c>
      <c r="E5360" s="94">
        <v>43154</v>
      </c>
      <c r="F5360" s="26">
        <v>170499262149</v>
      </c>
      <c r="G5360" s="90">
        <v>262149</v>
      </c>
      <c r="H5360" s="90">
        <v>0.06</v>
      </c>
      <c r="I5360" s="90">
        <v>0.06</v>
      </c>
      <c r="J5360" s="90" t="s">
        <v>10509</v>
      </c>
      <c r="K5360" s="90">
        <v>1022</v>
      </c>
      <c r="L5360" s="90" t="s">
        <v>10512</v>
      </c>
    </row>
    <row r="5361" spans="1:12" hidden="1" outlineLevel="2" x14ac:dyDescent="0.25">
      <c r="A5361" s="90">
        <v>3</v>
      </c>
      <c r="B5361" s="26">
        <v>1202804116</v>
      </c>
      <c r="C5361" s="90">
        <v>20</v>
      </c>
      <c r="D5361" s="90">
        <v>237356</v>
      </c>
      <c r="E5361" s="94">
        <v>43972</v>
      </c>
      <c r="F5361" s="26">
        <v>237356328635</v>
      </c>
      <c r="G5361" s="90">
        <v>328635</v>
      </c>
      <c r="H5361" s="90">
        <v>1.68</v>
      </c>
      <c r="I5361" s="90">
        <v>1.68</v>
      </c>
      <c r="J5361" s="90" t="s">
        <v>10509</v>
      </c>
      <c r="K5361" s="90">
        <v>199</v>
      </c>
      <c r="L5361" s="90" t="s">
        <v>10512</v>
      </c>
    </row>
    <row r="5362" spans="1:12" hidden="1" outlineLevel="2" x14ac:dyDescent="0.25">
      <c r="A5362" s="90">
        <v>3</v>
      </c>
      <c r="B5362" s="26">
        <v>1203027360</v>
      </c>
      <c r="C5362" s="90">
        <v>20</v>
      </c>
      <c r="D5362" s="90">
        <v>226174</v>
      </c>
      <c r="E5362" s="94">
        <v>43851</v>
      </c>
      <c r="F5362" s="26">
        <v>226174318274</v>
      </c>
      <c r="G5362" s="90">
        <v>318274</v>
      </c>
      <c r="H5362" s="90">
        <v>1.68</v>
      </c>
      <c r="I5362" s="90">
        <v>1.68</v>
      </c>
      <c r="J5362" s="90" t="s">
        <v>10509</v>
      </c>
      <c r="K5362" s="90">
        <v>320</v>
      </c>
      <c r="L5362" s="90" t="s">
        <v>10512</v>
      </c>
    </row>
    <row r="5363" spans="1:12" hidden="1" outlineLevel="2" x14ac:dyDescent="0.25">
      <c r="A5363" s="90">
        <v>3</v>
      </c>
      <c r="B5363" s="26">
        <v>1203257140</v>
      </c>
      <c r="C5363" s="90">
        <v>20</v>
      </c>
      <c r="D5363" s="90">
        <v>169078</v>
      </c>
      <c r="E5363" s="94">
        <v>43124</v>
      </c>
      <c r="F5363" s="26">
        <v>169078260730</v>
      </c>
      <c r="G5363" s="90">
        <v>260730</v>
      </c>
      <c r="H5363" s="90">
        <v>15.12</v>
      </c>
      <c r="I5363" s="90">
        <v>15.12</v>
      </c>
      <c r="J5363" s="90" t="s">
        <v>10509</v>
      </c>
      <c r="K5363" s="90">
        <v>1050</v>
      </c>
      <c r="L5363" s="90" t="s">
        <v>10512</v>
      </c>
    </row>
    <row r="5364" spans="1:12" hidden="1" outlineLevel="2" x14ac:dyDescent="0.25">
      <c r="A5364" s="90">
        <v>3</v>
      </c>
      <c r="B5364" s="26">
        <v>1203288939</v>
      </c>
      <c r="C5364" s="90">
        <v>20</v>
      </c>
      <c r="D5364" s="90">
        <v>210493</v>
      </c>
      <c r="E5364" s="94">
        <v>43699</v>
      </c>
      <c r="F5364" s="26">
        <v>210493303352</v>
      </c>
      <c r="G5364" s="90">
        <v>303352</v>
      </c>
      <c r="H5364" s="90">
        <v>6.94</v>
      </c>
      <c r="I5364" s="90">
        <v>6.94</v>
      </c>
      <c r="J5364" s="90" t="s">
        <v>10509</v>
      </c>
      <c r="K5364" s="90">
        <v>473</v>
      </c>
      <c r="L5364" s="90" t="s">
        <v>10512</v>
      </c>
    </row>
    <row r="5365" spans="1:12" hidden="1" outlineLevel="2" x14ac:dyDescent="0.25">
      <c r="A5365" s="90">
        <v>3</v>
      </c>
      <c r="B5365" s="26">
        <v>1203454184</v>
      </c>
      <c r="C5365" s="90">
        <v>20</v>
      </c>
      <c r="D5365" s="90">
        <v>169060</v>
      </c>
      <c r="E5365" s="94">
        <v>43124</v>
      </c>
      <c r="F5365" s="26">
        <v>169060260712</v>
      </c>
      <c r="G5365" s="90">
        <v>260712</v>
      </c>
      <c r="H5365" s="90">
        <v>2.92</v>
      </c>
      <c r="I5365" s="90">
        <v>2.92</v>
      </c>
      <c r="J5365" s="90" t="s">
        <v>10509</v>
      </c>
      <c r="K5365" s="90">
        <v>1050</v>
      </c>
      <c r="L5365" s="90" t="s">
        <v>10512</v>
      </c>
    </row>
    <row r="5366" spans="1:12" hidden="1" outlineLevel="2" x14ac:dyDescent="0.25">
      <c r="A5366" s="90">
        <v>3</v>
      </c>
      <c r="B5366" s="26">
        <v>1203454184</v>
      </c>
      <c r="C5366" s="90">
        <v>20</v>
      </c>
      <c r="D5366" s="90">
        <v>170676</v>
      </c>
      <c r="E5366" s="94">
        <v>43154</v>
      </c>
      <c r="F5366" s="26">
        <v>170676262326</v>
      </c>
      <c r="G5366" s="90">
        <v>262326</v>
      </c>
      <c r="H5366" s="90">
        <v>3.62</v>
      </c>
      <c r="I5366" s="90">
        <v>3.62</v>
      </c>
      <c r="J5366" s="90" t="s">
        <v>10509</v>
      </c>
      <c r="K5366" s="90">
        <v>1022</v>
      </c>
      <c r="L5366" s="90" t="s">
        <v>10512</v>
      </c>
    </row>
    <row r="5367" spans="1:12" hidden="1" outlineLevel="2" x14ac:dyDescent="0.25">
      <c r="A5367" s="90">
        <v>3</v>
      </c>
      <c r="B5367" s="26">
        <v>1203477912001</v>
      </c>
      <c r="C5367" s="90">
        <v>20</v>
      </c>
      <c r="D5367" s="90">
        <v>236748</v>
      </c>
      <c r="E5367" s="94">
        <v>43952</v>
      </c>
      <c r="F5367" s="26">
        <v>236748328065</v>
      </c>
      <c r="G5367" s="90">
        <v>328065</v>
      </c>
      <c r="H5367" s="90">
        <v>1.68</v>
      </c>
      <c r="I5367" s="90">
        <v>1.68</v>
      </c>
      <c r="J5367" s="90" t="s">
        <v>10509</v>
      </c>
      <c r="K5367" s="90">
        <v>230</v>
      </c>
      <c r="L5367" s="90" t="s">
        <v>10512</v>
      </c>
    </row>
    <row r="5368" spans="1:12" hidden="1" outlineLevel="2" x14ac:dyDescent="0.25">
      <c r="A5368" s="90">
        <v>3</v>
      </c>
      <c r="B5368" s="26">
        <v>1203588973</v>
      </c>
      <c r="C5368" s="90">
        <v>20</v>
      </c>
      <c r="D5368" s="90">
        <v>231767</v>
      </c>
      <c r="E5368" s="94">
        <v>43913</v>
      </c>
      <c r="F5368" s="26">
        <v>231767323470</v>
      </c>
      <c r="G5368" s="90">
        <v>323470</v>
      </c>
      <c r="H5368" s="90">
        <v>3.96</v>
      </c>
      <c r="I5368" s="90">
        <v>3.96</v>
      </c>
      <c r="J5368" s="90" t="s">
        <v>10509</v>
      </c>
      <c r="K5368" s="90">
        <v>260</v>
      </c>
      <c r="L5368" s="90" t="s">
        <v>10512</v>
      </c>
    </row>
    <row r="5369" spans="1:12" hidden="1" outlineLevel="2" x14ac:dyDescent="0.25">
      <c r="A5369" s="90">
        <v>3</v>
      </c>
      <c r="B5369" s="26">
        <v>1203588973</v>
      </c>
      <c r="C5369" s="90">
        <v>20</v>
      </c>
      <c r="D5369" s="90">
        <v>234756</v>
      </c>
      <c r="E5369" s="94">
        <v>43942</v>
      </c>
      <c r="F5369" s="26">
        <v>234756326237</v>
      </c>
      <c r="G5369" s="90">
        <v>326237</v>
      </c>
      <c r="H5369" s="90">
        <v>6.47</v>
      </c>
      <c r="I5369" s="90">
        <v>6.47</v>
      </c>
      <c r="J5369" s="90" t="s">
        <v>10509</v>
      </c>
      <c r="K5369" s="90">
        <v>230</v>
      </c>
      <c r="L5369" s="90" t="s">
        <v>10512</v>
      </c>
    </row>
    <row r="5370" spans="1:12" hidden="1" outlineLevel="2" x14ac:dyDescent="0.25">
      <c r="A5370" s="90">
        <v>3</v>
      </c>
      <c r="B5370" s="26">
        <v>1203588973</v>
      </c>
      <c r="C5370" s="90">
        <v>20</v>
      </c>
      <c r="D5370" s="90">
        <v>237716</v>
      </c>
      <c r="E5370" s="94">
        <v>43972</v>
      </c>
      <c r="F5370" s="26">
        <v>237716328995</v>
      </c>
      <c r="G5370" s="90">
        <v>328995</v>
      </c>
      <c r="H5370" s="90">
        <v>3.35</v>
      </c>
      <c r="I5370" s="90">
        <v>3.35</v>
      </c>
      <c r="J5370" s="90" t="s">
        <v>10509</v>
      </c>
      <c r="K5370" s="90">
        <v>199</v>
      </c>
      <c r="L5370" s="90" t="s">
        <v>10512</v>
      </c>
    </row>
    <row r="5371" spans="1:12" hidden="1" outlineLevel="2" x14ac:dyDescent="0.25">
      <c r="A5371" s="90">
        <v>3</v>
      </c>
      <c r="B5371" s="26">
        <v>993132780001</v>
      </c>
      <c r="C5371" s="90">
        <v>20</v>
      </c>
      <c r="D5371" s="90">
        <v>207653</v>
      </c>
      <c r="E5371" s="94">
        <v>43647</v>
      </c>
      <c r="F5371" s="26">
        <v>207653300627</v>
      </c>
      <c r="G5371" s="90">
        <v>300627</v>
      </c>
      <c r="H5371" s="90">
        <v>0.09</v>
      </c>
      <c r="I5371" s="90">
        <v>0.09</v>
      </c>
      <c r="J5371" s="90" t="s">
        <v>10509</v>
      </c>
      <c r="K5371" s="90">
        <v>535</v>
      </c>
      <c r="L5371" s="90" t="s">
        <v>10512</v>
      </c>
    </row>
    <row r="5372" spans="1:12" hidden="1" outlineLevel="2" x14ac:dyDescent="0.25">
      <c r="A5372" s="90">
        <v>3</v>
      </c>
      <c r="B5372" s="26">
        <v>993136409001</v>
      </c>
      <c r="C5372" s="90">
        <v>20</v>
      </c>
      <c r="D5372" s="90">
        <v>202250</v>
      </c>
      <c r="E5372" s="94">
        <v>43587</v>
      </c>
      <c r="F5372" s="26">
        <v>202250295320</v>
      </c>
      <c r="G5372" s="90">
        <v>295320</v>
      </c>
      <c r="H5372" s="90">
        <v>7.19</v>
      </c>
      <c r="I5372" s="90">
        <v>7.19</v>
      </c>
      <c r="J5372" s="90" t="s">
        <v>10509</v>
      </c>
      <c r="K5372" s="90">
        <v>596</v>
      </c>
      <c r="L5372" s="90" t="s">
        <v>10512</v>
      </c>
    </row>
    <row r="5373" spans="1:12" hidden="1" outlineLevel="2" x14ac:dyDescent="0.25">
      <c r="A5373" s="90">
        <v>3</v>
      </c>
      <c r="B5373" s="26">
        <v>993179981001</v>
      </c>
      <c r="C5373" s="90">
        <v>20</v>
      </c>
      <c r="D5373" s="90">
        <v>236760</v>
      </c>
      <c r="E5373" s="94">
        <v>43952</v>
      </c>
      <c r="F5373" s="26">
        <v>236760328074</v>
      </c>
      <c r="G5373" s="90">
        <v>328074</v>
      </c>
      <c r="H5373" s="90">
        <v>1.94</v>
      </c>
      <c r="I5373" s="90">
        <v>1.94</v>
      </c>
      <c r="J5373" s="90" t="s">
        <v>10509</v>
      </c>
      <c r="K5373" s="90">
        <v>230</v>
      </c>
      <c r="L5373" s="90" t="s">
        <v>10512</v>
      </c>
    </row>
    <row r="5374" spans="1:12" hidden="1" outlineLevel="2" x14ac:dyDescent="0.25">
      <c r="A5374" s="90">
        <v>3</v>
      </c>
      <c r="B5374" s="26">
        <v>993179981001</v>
      </c>
      <c r="C5374" s="90">
        <v>20</v>
      </c>
      <c r="D5374" s="90">
        <v>239769</v>
      </c>
      <c r="E5374" s="94">
        <v>43983</v>
      </c>
      <c r="F5374" s="26">
        <v>239769330880</v>
      </c>
      <c r="G5374" s="90">
        <v>330880</v>
      </c>
      <c r="H5374" s="90">
        <v>1.94</v>
      </c>
      <c r="I5374" s="90">
        <v>1.94</v>
      </c>
      <c r="J5374" s="90" t="s">
        <v>10509</v>
      </c>
      <c r="K5374" s="90">
        <v>199</v>
      </c>
      <c r="L5374" s="90" t="s">
        <v>10512</v>
      </c>
    </row>
    <row r="5375" spans="1:12" hidden="1" outlineLevel="2" x14ac:dyDescent="0.25">
      <c r="A5375" s="90">
        <v>3</v>
      </c>
      <c r="B5375" s="26">
        <v>993188670001</v>
      </c>
      <c r="C5375" s="90">
        <v>20</v>
      </c>
      <c r="D5375" s="90">
        <v>236778</v>
      </c>
      <c r="E5375" s="94">
        <v>43952</v>
      </c>
      <c r="F5375" s="26">
        <v>236778328083</v>
      </c>
      <c r="G5375" s="90">
        <v>328083</v>
      </c>
      <c r="H5375" s="90">
        <v>1.94</v>
      </c>
      <c r="I5375" s="90">
        <v>1.94</v>
      </c>
      <c r="J5375" s="90" t="s">
        <v>10509</v>
      </c>
      <c r="K5375" s="90">
        <v>230</v>
      </c>
      <c r="L5375" s="90" t="s">
        <v>10512</v>
      </c>
    </row>
    <row r="5376" spans="1:12" hidden="1" outlineLevel="2" x14ac:dyDescent="0.25">
      <c r="A5376" s="90">
        <v>3</v>
      </c>
      <c r="B5376" s="26">
        <v>993241687001</v>
      </c>
      <c r="C5376" s="90">
        <v>20</v>
      </c>
      <c r="D5376" s="90">
        <v>233851</v>
      </c>
      <c r="E5376" s="94">
        <v>43922</v>
      </c>
      <c r="F5376" s="26">
        <v>233851325352</v>
      </c>
      <c r="G5376" s="90">
        <v>325352</v>
      </c>
      <c r="H5376" s="90">
        <v>9.5399999999999991</v>
      </c>
      <c r="I5376" s="90">
        <v>9.5399999999999991</v>
      </c>
      <c r="J5376" s="90" t="s">
        <v>10509</v>
      </c>
      <c r="K5376" s="90">
        <v>260</v>
      </c>
      <c r="L5376" s="90" t="s">
        <v>10512</v>
      </c>
    </row>
    <row r="5377" spans="1:12" hidden="1" outlineLevel="2" x14ac:dyDescent="0.25">
      <c r="A5377" s="90">
        <v>3</v>
      </c>
      <c r="B5377" s="26">
        <v>1001202074</v>
      </c>
      <c r="C5377" s="90">
        <v>20</v>
      </c>
      <c r="D5377" s="90">
        <v>209829</v>
      </c>
      <c r="E5377" s="94">
        <v>43669</v>
      </c>
      <c r="F5377" s="26">
        <v>209829191</v>
      </c>
      <c r="G5377" s="90">
        <v>191</v>
      </c>
      <c r="H5377" s="90">
        <v>0.91</v>
      </c>
      <c r="I5377" s="90">
        <v>0.91</v>
      </c>
      <c r="J5377" s="90" t="s">
        <v>10509</v>
      </c>
      <c r="K5377" s="90">
        <v>504</v>
      </c>
      <c r="L5377" s="90" t="s">
        <v>10512</v>
      </c>
    </row>
    <row r="5378" spans="1:12" hidden="1" outlineLevel="2" x14ac:dyDescent="0.25">
      <c r="A5378" s="90">
        <v>3</v>
      </c>
      <c r="B5378" s="26">
        <v>1001202074</v>
      </c>
      <c r="C5378" s="90">
        <v>20</v>
      </c>
      <c r="D5378" s="90">
        <v>212576</v>
      </c>
      <c r="E5378" s="94">
        <v>43699</v>
      </c>
      <c r="F5378" s="26">
        <v>212576289</v>
      </c>
      <c r="G5378" s="90">
        <v>289</v>
      </c>
      <c r="H5378" s="90">
        <v>0.96</v>
      </c>
      <c r="I5378" s="90">
        <v>0.96</v>
      </c>
      <c r="J5378" s="90" t="s">
        <v>10509</v>
      </c>
      <c r="K5378" s="90">
        <v>473</v>
      </c>
      <c r="L5378" s="90" t="s">
        <v>10512</v>
      </c>
    </row>
    <row r="5379" spans="1:12" hidden="1" outlineLevel="2" x14ac:dyDescent="0.25">
      <c r="A5379" s="90">
        <v>3</v>
      </c>
      <c r="B5379" s="26">
        <v>1001202074</v>
      </c>
      <c r="C5379" s="90">
        <v>20</v>
      </c>
      <c r="D5379" s="90">
        <v>215475</v>
      </c>
      <c r="E5379" s="94">
        <v>43731</v>
      </c>
      <c r="F5379" s="26">
        <v>215475419</v>
      </c>
      <c r="G5379" s="90">
        <v>419</v>
      </c>
      <c r="H5379" s="90">
        <v>0.82</v>
      </c>
      <c r="I5379" s="90">
        <v>0.82</v>
      </c>
      <c r="J5379" s="90" t="s">
        <v>10509</v>
      </c>
      <c r="K5379" s="90">
        <v>443</v>
      </c>
      <c r="L5379" s="90" t="s">
        <v>10512</v>
      </c>
    </row>
    <row r="5380" spans="1:12" hidden="1" outlineLevel="2" x14ac:dyDescent="0.25">
      <c r="A5380" s="90">
        <v>3</v>
      </c>
      <c r="B5380" s="26">
        <v>1001480712</v>
      </c>
      <c r="C5380" s="90">
        <v>20</v>
      </c>
      <c r="D5380" s="90">
        <v>170228</v>
      </c>
      <c r="E5380" s="94">
        <v>43154</v>
      </c>
      <c r="F5380" s="26">
        <v>170228261878</v>
      </c>
      <c r="G5380" s="90">
        <v>261878</v>
      </c>
      <c r="H5380" s="90">
        <v>1.68</v>
      </c>
      <c r="I5380" s="90">
        <v>1.68</v>
      </c>
      <c r="J5380" s="90" t="s">
        <v>10509</v>
      </c>
      <c r="K5380" s="90">
        <v>1022</v>
      </c>
      <c r="L5380" s="90" t="s">
        <v>10512</v>
      </c>
    </row>
    <row r="5381" spans="1:12" hidden="1" outlineLevel="2" x14ac:dyDescent="0.25">
      <c r="A5381" s="90">
        <v>3</v>
      </c>
      <c r="B5381" s="26">
        <v>1001480712</v>
      </c>
      <c r="C5381" s="90">
        <v>20</v>
      </c>
      <c r="D5381" s="90">
        <v>173754</v>
      </c>
      <c r="E5381" s="94">
        <v>43214</v>
      </c>
      <c r="F5381" s="26">
        <v>173754266935</v>
      </c>
      <c r="G5381" s="90">
        <v>266935</v>
      </c>
      <c r="H5381" s="90">
        <v>1.68</v>
      </c>
      <c r="I5381" s="90">
        <v>1.68</v>
      </c>
      <c r="J5381" s="90" t="s">
        <v>10509</v>
      </c>
      <c r="K5381" s="90">
        <v>961</v>
      </c>
      <c r="L5381" s="90" t="s">
        <v>10512</v>
      </c>
    </row>
    <row r="5382" spans="1:12" hidden="1" outlineLevel="2" x14ac:dyDescent="0.25">
      <c r="A5382" s="90">
        <v>3</v>
      </c>
      <c r="B5382" s="26">
        <v>1001696663</v>
      </c>
      <c r="C5382" s="90">
        <v>20</v>
      </c>
      <c r="D5382" s="90">
        <v>218290</v>
      </c>
      <c r="E5382" s="94">
        <v>43759</v>
      </c>
      <c r="F5382" s="26">
        <v>218290538</v>
      </c>
      <c r="G5382" s="90">
        <v>538</v>
      </c>
      <c r="H5382" s="90">
        <v>0.39</v>
      </c>
      <c r="I5382" s="90">
        <v>0.39</v>
      </c>
      <c r="J5382" s="90" t="s">
        <v>10509</v>
      </c>
      <c r="K5382" s="90">
        <v>412</v>
      </c>
      <c r="L5382" s="90" t="s">
        <v>10512</v>
      </c>
    </row>
    <row r="5383" spans="1:12" hidden="1" outlineLevel="2" x14ac:dyDescent="0.25">
      <c r="A5383" s="90">
        <v>3</v>
      </c>
      <c r="B5383" s="26">
        <v>1001696663</v>
      </c>
      <c r="C5383" s="90">
        <v>20</v>
      </c>
      <c r="D5383" s="90">
        <v>221176</v>
      </c>
      <c r="E5383" s="94">
        <v>43790</v>
      </c>
      <c r="F5383" s="26">
        <v>221176685</v>
      </c>
      <c r="G5383" s="90">
        <v>685</v>
      </c>
      <c r="H5383" s="90">
        <v>0.12</v>
      </c>
      <c r="I5383" s="90">
        <v>0.12</v>
      </c>
      <c r="J5383" s="90" t="s">
        <v>10509</v>
      </c>
      <c r="K5383" s="90">
        <v>382</v>
      </c>
      <c r="L5383" s="90" t="s">
        <v>10512</v>
      </c>
    </row>
    <row r="5384" spans="1:12" hidden="1" outlineLevel="2" x14ac:dyDescent="0.25">
      <c r="A5384" s="90">
        <v>3</v>
      </c>
      <c r="B5384" s="26">
        <v>1001696663</v>
      </c>
      <c r="C5384" s="90">
        <v>20</v>
      </c>
      <c r="D5384" s="90">
        <v>223942</v>
      </c>
      <c r="E5384" s="94">
        <v>43822</v>
      </c>
      <c r="F5384" s="26">
        <v>223942837</v>
      </c>
      <c r="G5384" s="90">
        <v>837</v>
      </c>
      <c r="H5384" s="90">
        <v>1.84</v>
      </c>
      <c r="I5384" s="90">
        <v>1.84</v>
      </c>
      <c r="J5384" s="90" t="s">
        <v>10509</v>
      </c>
      <c r="K5384" s="90">
        <v>351</v>
      </c>
      <c r="L5384" s="90" t="s">
        <v>10512</v>
      </c>
    </row>
    <row r="5385" spans="1:12" hidden="1" outlineLevel="2" x14ac:dyDescent="0.25">
      <c r="A5385" s="90">
        <v>3</v>
      </c>
      <c r="B5385" s="26">
        <v>1001886421</v>
      </c>
      <c r="C5385" s="90">
        <v>20</v>
      </c>
      <c r="D5385" s="90">
        <v>175022</v>
      </c>
      <c r="E5385" s="94">
        <v>43243</v>
      </c>
      <c r="F5385" s="26">
        <v>175022268199</v>
      </c>
      <c r="G5385" s="90">
        <v>268199</v>
      </c>
      <c r="H5385" s="90">
        <v>14.52</v>
      </c>
      <c r="I5385" s="90">
        <v>14.52</v>
      </c>
      <c r="J5385" s="90" t="s">
        <v>10509</v>
      </c>
      <c r="K5385" s="90">
        <v>930</v>
      </c>
      <c r="L5385" s="90" t="s">
        <v>10512</v>
      </c>
    </row>
    <row r="5386" spans="1:12" hidden="1" outlineLevel="2" x14ac:dyDescent="0.25">
      <c r="A5386" s="90">
        <v>3</v>
      </c>
      <c r="B5386" s="26">
        <v>1003936372</v>
      </c>
      <c r="C5386" s="90">
        <v>20</v>
      </c>
      <c r="D5386" s="90">
        <v>213385</v>
      </c>
      <c r="E5386" s="94">
        <v>43728</v>
      </c>
      <c r="F5386" s="26">
        <v>213385306103</v>
      </c>
      <c r="G5386" s="90">
        <v>306103</v>
      </c>
      <c r="H5386" s="90">
        <v>95.94</v>
      </c>
      <c r="I5386" s="90">
        <v>95.94</v>
      </c>
      <c r="J5386" s="90" t="s">
        <v>10509</v>
      </c>
      <c r="K5386" s="90">
        <v>443</v>
      </c>
      <c r="L5386" s="90" t="s">
        <v>10512</v>
      </c>
    </row>
    <row r="5387" spans="1:12" hidden="1" outlineLevel="2" x14ac:dyDescent="0.25">
      <c r="A5387" s="90">
        <v>3</v>
      </c>
      <c r="B5387" s="26">
        <v>109134242</v>
      </c>
      <c r="C5387" s="90">
        <v>20</v>
      </c>
      <c r="D5387" s="90">
        <v>229571</v>
      </c>
      <c r="E5387" s="94">
        <v>43882</v>
      </c>
      <c r="F5387" s="26">
        <v>229571321475</v>
      </c>
      <c r="G5387" s="90">
        <v>321475</v>
      </c>
      <c r="H5387" s="90">
        <v>1.79</v>
      </c>
      <c r="I5387" s="90">
        <v>1.79</v>
      </c>
      <c r="J5387" s="90" t="s">
        <v>10509</v>
      </c>
      <c r="K5387" s="90">
        <v>291</v>
      </c>
      <c r="L5387" s="90" t="s">
        <v>10512</v>
      </c>
    </row>
    <row r="5388" spans="1:12" hidden="1" outlineLevel="2" x14ac:dyDescent="0.25">
      <c r="A5388" s="90">
        <v>3</v>
      </c>
      <c r="B5388" s="26">
        <v>109134242</v>
      </c>
      <c r="C5388" s="90">
        <v>20</v>
      </c>
      <c r="D5388" s="90">
        <v>232530</v>
      </c>
      <c r="E5388" s="94">
        <v>43913</v>
      </c>
      <c r="F5388" s="26">
        <v>232530324228</v>
      </c>
      <c r="G5388" s="90">
        <v>324228</v>
      </c>
      <c r="H5388" s="90">
        <v>3.38</v>
      </c>
      <c r="I5388" s="90">
        <v>3.38</v>
      </c>
      <c r="J5388" s="90" t="s">
        <v>10509</v>
      </c>
      <c r="K5388" s="90">
        <v>260</v>
      </c>
      <c r="L5388" s="90" t="s">
        <v>10512</v>
      </c>
    </row>
    <row r="5389" spans="1:12" hidden="1" outlineLevel="2" x14ac:dyDescent="0.25">
      <c r="A5389" s="90">
        <v>3</v>
      </c>
      <c r="B5389" s="26">
        <v>109134242</v>
      </c>
      <c r="C5389" s="90">
        <v>20</v>
      </c>
      <c r="D5389" s="90">
        <v>238498</v>
      </c>
      <c r="E5389" s="94">
        <v>43972</v>
      </c>
      <c r="F5389" s="26">
        <v>238498329772</v>
      </c>
      <c r="G5389" s="90">
        <v>329772</v>
      </c>
      <c r="H5389" s="90">
        <v>1.88</v>
      </c>
      <c r="I5389" s="90">
        <v>1.88</v>
      </c>
      <c r="J5389" s="90" t="s">
        <v>10509</v>
      </c>
      <c r="K5389" s="90">
        <v>199</v>
      </c>
      <c r="L5389" s="90" t="s">
        <v>10512</v>
      </c>
    </row>
    <row r="5390" spans="1:12" hidden="1" outlineLevel="2" x14ac:dyDescent="0.25">
      <c r="A5390" s="90">
        <v>3</v>
      </c>
      <c r="B5390" s="26">
        <v>1101380069</v>
      </c>
      <c r="C5390" s="90">
        <v>20</v>
      </c>
      <c r="D5390" s="90">
        <v>233935</v>
      </c>
      <c r="E5390" s="94">
        <v>43942</v>
      </c>
      <c r="F5390" s="26">
        <v>233935325416</v>
      </c>
      <c r="G5390" s="90">
        <v>325416</v>
      </c>
      <c r="H5390" s="90">
        <v>16.149999999999999</v>
      </c>
      <c r="I5390" s="90">
        <v>16.149999999999999</v>
      </c>
      <c r="J5390" s="90" t="s">
        <v>10509</v>
      </c>
      <c r="K5390" s="90">
        <v>230</v>
      </c>
      <c r="L5390" s="90" t="s">
        <v>10512</v>
      </c>
    </row>
    <row r="5391" spans="1:12" hidden="1" outlineLevel="2" x14ac:dyDescent="0.25">
      <c r="A5391" s="90">
        <v>3</v>
      </c>
      <c r="B5391" s="26">
        <v>1101380069</v>
      </c>
      <c r="C5391" s="90">
        <v>20</v>
      </c>
      <c r="D5391" s="90">
        <v>236885</v>
      </c>
      <c r="E5391" s="94">
        <v>43972</v>
      </c>
      <c r="F5391" s="26">
        <v>236885328164</v>
      </c>
      <c r="G5391" s="90">
        <v>328164</v>
      </c>
      <c r="H5391" s="90">
        <v>10.62</v>
      </c>
      <c r="I5391" s="90">
        <v>10.62</v>
      </c>
      <c r="J5391" s="90" t="s">
        <v>10509</v>
      </c>
      <c r="K5391" s="90">
        <v>199</v>
      </c>
      <c r="L5391" s="90" t="s">
        <v>10512</v>
      </c>
    </row>
    <row r="5392" spans="1:12" hidden="1" outlineLevel="2" x14ac:dyDescent="0.25">
      <c r="A5392" s="90">
        <v>3</v>
      </c>
      <c r="B5392" s="26">
        <v>1101840484</v>
      </c>
      <c r="C5392" s="90">
        <v>20</v>
      </c>
      <c r="D5392" s="90">
        <v>201713</v>
      </c>
      <c r="E5392" s="94">
        <v>43578</v>
      </c>
      <c r="F5392" s="26">
        <v>201713294797</v>
      </c>
      <c r="G5392" s="90">
        <v>294797</v>
      </c>
      <c r="H5392" s="90">
        <v>0.48</v>
      </c>
      <c r="I5392" s="90">
        <v>0.48</v>
      </c>
      <c r="J5392" s="90" t="s">
        <v>10509</v>
      </c>
      <c r="K5392" s="90">
        <v>596</v>
      </c>
      <c r="L5392" s="90" t="s">
        <v>10512</v>
      </c>
    </row>
    <row r="5393" spans="1:12" hidden="1" outlineLevel="2" x14ac:dyDescent="0.25">
      <c r="A5393" s="90">
        <v>3</v>
      </c>
      <c r="B5393" s="26">
        <v>950033266</v>
      </c>
      <c r="C5393" s="90">
        <v>20</v>
      </c>
      <c r="D5393" s="90">
        <v>231878</v>
      </c>
      <c r="E5393" s="94">
        <v>43913</v>
      </c>
      <c r="F5393" s="26">
        <v>231878323581</v>
      </c>
      <c r="G5393" s="90">
        <v>323581</v>
      </c>
      <c r="H5393" s="90">
        <v>1.68</v>
      </c>
      <c r="I5393" s="90">
        <v>1.68</v>
      </c>
      <c r="J5393" s="90" t="s">
        <v>10509</v>
      </c>
      <c r="K5393" s="90">
        <v>260</v>
      </c>
      <c r="L5393" s="90" t="s">
        <v>10512</v>
      </c>
    </row>
    <row r="5394" spans="1:12" hidden="1" outlineLevel="2" x14ac:dyDescent="0.25">
      <c r="A5394" s="90">
        <v>3</v>
      </c>
      <c r="B5394" s="26">
        <v>950033266</v>
      </c>
      <c r="C5394" s="90">
        <v>20</v>
      </c>
      <c r="D5394" s="90">
        <v>234870</v>
      </c>
      <c r="E5394" s="94">
        <v>43942</v>
      </c>
      <c r="F5394" s="26">
        <v>234870326351</v>
      </c>
      <c r="G5394" s="90">
        <v>326351</v>
      </c>
      <c r="H5394" s="90">
        <v>1.68</v>
      </c>
      <c r="I5394" s="90">
        <v>1.68</v>
      </c>
      <c r="J5394" s="90" t="s">
        <v>10509</v>
      </c>
      <c r="K5394" s="90">
        <v>230</v>
      </c>
      <c r="L5394" s="90" t="s">
        <v>10512</v>
      </c>
    </row>
    <row r="5395" spans="1:12" hidden="1" outlineLevel="2" x14ac:dyDescent="0.25">
      <c r="A5395" s="90">
        <v>3</v>
      </c>
      <c r="B5395" s="26">
        <v>950132043001</v>
      </c>
      <c r="C5395" s="90">
        <v>20</v>
      </c>
      <c r="D5395" s="90">
        <v>230893</v>
      </c>
      <c r="E5395" s="94">
        <v>43892</v>
      </c>
      <c r="F5395" s="26">
        <v>230893322600</v>
      </c>
      <c r="G5395" s="90">
        <v>322600</v>
      </c>
      <c r="H5395" s="90">
        <v>0.01</v>
      </c>
      <c r="I5395" s="90">
        <v>0.01</v>
      </c>
      <c r="J5395" s="90" t="s">
        <v>10509</v>
      </c>
      <c r="K5395" s="90">
        <v>291</v>
      </c>
      <c r="L5395" s="90" t="s">
        <v>10512</v>
      </c>
    </row>
    <row r="5396" spans="1:12" hidden="1" outlineLevel="2" x14ac:dyDescent="0.25">
      <c r="A5396" s="90">
        <v>3</v>
      </c>
      <c r="B5396" s="26">
        <v>950132043001</v>
      </c>
      <c r="C5396" s="90">
        <v>20</v>
      </c>
      <c r="D5396" s="90">
        <v>233859</v>
      </c>
      <c r="E5396" s="94">
        <v>43922</v>
      </c>
      <c r="F5396" s="26">
        <v>233859325358</v>
      </c>
      <c r="G5396" s="90">
        <v>325358</v>
      </c>
      <c r="H5396" s="90">
        <v>0.06</v>
      </c>
      <c r="I5396" s="90">
        <v>0.06</v>
      </c>
      <c r="J5396" s="90" t="s">
        <v>10509</v>
      </c>
      <c r="K5396" s="90">
        <v>260</v>
      </c>
      <c r="L5396" s="90" t="s">
        <v>10512</v>
      </c>
    </row>
    <row r="5397" spans="1:12" hidden="1" outlineLevel="2" x14ac:dyDescent="0.25">
      <c r="A5397" s="90">
        <v>3</v>
      </c>
      <c r="B5397" s="26">
        <v>950226183</v>
      </c>
      <c r="C5397" s="90">
        <v>20</v>
      </c>
      <c r="D5397" s="90">
        <v>220416</v>
      </c>
      <c r="E5397" s="94">
        <v>43790</v>
      </c>
      <c r="F5397" s="26">
        <v>220416312850</v>
      </c>
      <c r="G5397" s="90">
        <v>312850</v>
      </c>
      <c r="H5397" s="90">
        <v>1.77</v>
      </c>
      <c r="I5397" s="90">
        <v>1.77</v>
      </c>
      <c r="J5397" s="90" t="s">
        <v>10509</v>
      </c>
      <c r="K5397" s="90">
        <v>382</v>
      </c>
      <c r="L5397" s="90" t="s">
        <v>10512</v>
      </c>
    </row>
    <row r="5398" spans="1:12" hidden="1" outlineLevel="2" x14ac:dyDescent="0.25">
      <c r="A5398" s="90">
        <v>3</v>
      </c>
      <c r="B5398" s="26">
        <v>1200568259</v>
      </c>
      <c r="C5398" s="90">
        <v>20</v>
      </c>
      <c r="D5398" s="90">
        <v>233958</v>
      </c>
      <c r="E5398" s="94">
        <v>43942</v>
      </c>
      <c r="F5398" s="26">
        <v>233958325439</v>
      </c>
      <c r="G5398" s="90">
        <v>325439</v>
      </c>
      <c r="H5398" s="90">
        <v>7.82</v>
      </c>
      <c r="I5398" s="90">
        <v>7.82</v>
      </c>
      <c r="J5398" s="90" t="s">
        <v>10509</v>
      </c>
      <c r="K5398" s="90">
        <v>230</v>
      </c>
      <c r="L5398" s="90" t="s">
        <v>10512</v>
      </c>
    </row>
    <row r="5399" spans="1:12" hidden="1" outlineLevel="2" x14ac:dyDescent="0.25">
      <c r="A5399" s="90">
        <v>3</v>
      </c>
      <c r="B5399" s="26">
        <v>1200568259</v>
      </c>
      <c r="C5399" s="90">
        <v>20</v>
      </c>
      <c r="D5399" s="90">
        <v>236908</v>
      </c>
      <c r="E5399" s="94">
        <v>43972</v>
      </c>
      <c r="F5399" s="26">
        <v>236908328187</v>
      </c>
      <c r="G5399" s="90">
        <v>328187</v>
      </c>
      <c r="H5399" s="90">
        <v>7.82</v>
      </c>
      <c r="I5399" s="90">
        <v>7.82</v>
      </c>
      <c r="J5399" s="90" t="s">
        <v>10509</v>
      </c>
      <c r="K5399" s="90">
        <v>199</v>
      </c>
      <c r="L5399" s="90" t="s">
        <v>10512</v>
      </c>
    </row>
    <row r="5400" spans="1:12" hidden="1" outlineLevel="2" x14ac:dyDescent="0.25">
      <c r="A5400" s="90">
        <v>3</v>
      </c>
      <c r="B5400" s="26">
        <v>1201405121</v>
      </c>
      <c r="C5400" s="90">
        <v>20</v>
      </c>
      <c r="D5400" s="90">
        <v>208531</v>
      </c>
      <c r="E5400" s="94">
        <v>43669</v>
      </c>
      <c r="F5400" s="26">
        <v>208531301499</v>
      </c>
      <c r="G5400" s="90">
        <v>301499</v>
      </c>
      <c r="H5400" s="90">
        <v>1.68</v>
      </c>
      <c r="I5400" s="90">
        <v>1.68</v>
      </c>
      <c r="J5400" s="90" t="s">
        <v>10509</v>
      </c>
      <c r="K5400" s="90">
        <v>504</v>
      </c>
      <c r="L5400" s="90" t="s">
        <v>10512</v>
      </c>
    </row>
    <row r="5401" spans="1:12" hidden="1" outlineLevel="2" x14ac:dyDescent="0.25">
      <c r="A5401" s="90">
        <v>3</v>
      </c>
      <c r="B5401" s="26">
        <v>1201405121</v>
      </c>
      <c r="C5401" s="90">
        <v>20</v>
      </c>
      <c r="D5401" s="90">
        <v>214196</v>
      </c>
      <c r="E5401" s="94">
        <v>43731</v>
      </c>
      <c r="F5401" s="26">
        <v>214196306914</v>
      </c>
      <c r="G5401" s="90">
        <v>306914</v>
      </c>
      <c r="H5401" s="90">
        <v>1.68</v>
      </c>
      <c r="I5401" s="90">
        <v>1.68</v>
      </c>
      <c r="J5401" s="90" t="s">
        <v>10509</v>
      </c>
      <c r="K5401" s="90">
        <v>443</v>
      </c>
      <c r="L5401" s="90" t="s">
        <v>10512</v>
      </c>
    </row>
    <row r="5402" spans="1:12" hidden="1" outlineLevel="2" x14ac:dyDescent="0.25">
      <c r="A5402" s="90">
        <v>3</v>
      </c>
      <c r="B5402" s="26">
        <v>1201467741</v>
      </c>
      <c r="C5402" s="90">
        <v>20</v>
      </c>
      <c r="D5402" s="90">
        <v>188175</v>
      </c>
      <c r="E5402" s="94">
        <v>43426</v>
      </c>
      <c r="F5402" s="26">
        <v>188175281321</v>
      </c>
      <c r="G5402" s="90">
        <v>281321</v>
      </c>
      <c r="H5402" s="90">
        <v>11.58</v>
      </c>
      <c r="I5402" s="90">
        <v>11.58</v>
      </c>
      <c r="J5402" s="90" t="s">
        <v>10509</v>
      </c>
      <c r="K5402" s="90">
        <v>747</v>
      </c>
      <c r="L5402" s="90" t="s">
        <v>10512</v>
      </c>
    </row>
    <row r="5403" spans="1:12" hidden="1" outlineLevel="2" x14ac:dyDescent="0.25">
      <c r="A5403" s="90">
        <v>3</v>
      </c>
      <c r="B5403" s="26">
        <v>1201613112</v>
      </c>
      <c r="C5403" s="90">
        <v>20</v>
      </c>
      <c r="D5403" s="90">
        <v>179270</v>
      </c>
      <c r="E5403" s="94">
        <v>43305</v>
      </c>
      <c r="F5403" s="26">
        <v>179270272440</v>
      </c>
      <c r="G5403" s="90">
        <v>272440</v>
      </c>
      <c r="H5403" s="90">
        <v>8.3800000000000008</v>
      </c>
      <c r="I5403" s="90">
        <v>8.3800000000000008</v>
      </c>
      <c r="J5403" s="90" t="s">
        <v>10509</v>
      </c>
      <c r="K5403" s="90">
        <v>869</v>
      </c>
      <c r="L5403" s="90" t="s">
        <v>10512</v>
      </c>
    </row>
    <row r="5404" spans="1:12" hidden="1" outlineLevel="2" x14ac:dyDescent="0.25">
      <c r="A5404" s="90">
        <v>3</v>
      </c>
      <c r="B5404" s="26">
        <v>1201613112</v>
      </c>
      <c r="C5404" s="90">
        <v>20</v>
      </c>
      <c r="D5404" s="90">
        <v>181381</v>
      </c>
      <c r="E5404" s="94">
        <v>43335</v>
      </c>
      <c r="F5404" s="26">
        <v>181381274547</v>
      </c>
      <c r="G5404" s="90">
        <v>274547</v>
      </c>
      <c r="H5404" s="90">
        <v>8.3800000000000008</v>
      </c>
      <c r="I5404" s="90">
        <v>8.3800000000000008</v>
      </c>
      <c r="J5404" s="90" t="s">
        <v>10509</v>
      </c>
      <c r="K5404" s="90">
        <v>838</v>
      </c>
      <c r="L5404" s="90" t="s">
        <v>10512</v>
      </c>
    </row>
    <row r="5405" spans="1:12" hidden="1" outlineLevel="2" x14ac:dyDescent="0.25">
      <c r="A5405" s="90">
        <v>3</v>
      </c>
      <c r="B5405" s="26">
        <v>1201631619</v>
      </c>
      <c r="C5405" s="90">
        <v>20</v>
      </c>
      <c r="D5405" s="90">
        <v>168480</v>
      </c>
      <c r="E5405" s="94">
        <v>43124</v>
      </c>
      <c r="F5405" s="26">
        <v>168480260132</v>
      </c>
      <c r="G5405" s="90">
        <v>260132</v>
      </c>
      <c r="H5405" s="90">
        <v>24.79</v>
      </c>
      <c r="I5405" s="90">
        <v>24.79</v>
      </c>
      <c r="J5405" s="90" t="s">
        <v>10509</v>
      </c>
      <c r="K5405" s="90">
        <v>1050</v>
      </c>
      <c r="L5405" s="90" t="s">
        <v>10512</v>
      </c>
    </row>
    <row r="5406" spans="1:12" hidden="1" outlineLevel="2" x14ac:dyDescent="0.25">
      <c r="A5406" s="90">
        <v>3</v>
      </c>
      <c r="B5406" s="26">
        <v>1201650502001</v>
      </c>
      <c r="C5406" s="90">
        <v>20</v>
      </c>
      <c r="D5406" s="90">
        <v>207470</v>
      </c>
      <c r="E5406" s="94">
        <v>43647</v>
      </c>
      <c r="F5406" s="26">
        <v>207470300454</v>
      </c>
      <c r="G5406" s="90">
        <v>300454</v>
      </c>
      <c r="H5406" s="90">
        <v>1.68</v>
      </c>
      <c r="I5406" s="90">
        <v>1.68</v>
      </c>
      <c r="J5406" s="90" t="s">
        <v>10509</v>
      </c>
      <c r="K5406" s="90">
        <v>535</v>
      </c>
      <c r="L5406" s="90" t="s">
        <v>10512</v>
      </c>
    </row>
    <row r="5407" spans="1:12" hidden="1" outlineLevel="2" x14ac:dyDescent="0.25">
      <c r="A5407" s="90">
        <v>3</v>
      </c>
      <c r="B5407" s="26">
        <v>1201719539</v>
      </c>
      <c r="C5407" s="90">
        <v>20</v>
      </c>
      <c r="D5407" s="90">
        <v>209817</v>
      </c>
      <c r="E5407" s="94">
        <v>43669</v>
      </c>
      <c r="F5407" s="26">
        <v>209817302740</v>
      </c>
      <c r="G5407" s="90">
        <v>302740</v>
      </c>
      <c r="H5407" s="90">
        <v>1.6</v>
      </c>
      <c r="I5407" s="90">
        <v>1.6</v>
      </c>
      <c r="J5407" s="90" t="s">
        <v>10509</v>
      </c>
      <c r="K5407" s="90">
        <v>504</v>
      </c>
      <c r="L5407" s="90" t="s">
        <v>10512</v>
      </c>
    </row>
    <row r="5408" spans="1:12" hidden="1" outlineLevel="2" x14ac:dyDescent="0.25">
      <c r="A5408" s="90">
        <v>3</v>
      </c>
      <c r="B5408" s="26">
        <v>1201725387</v>
      </c>
      <c r="C5408" s="90">
        <v>20</v>
      </c>
      <c r="D5408" s="90">
        <v>185192</v>
      </c>
      <c r="E5408" s="94">
        <v>43364</v>
      </c>
      <c r="F5408" s="26">
        <v>185192278353</v>
      </c>
      <c r="G5408" s="90">
        <v>278353</v>
      </c>
      <c r="H5408" s="90">
        <v>5.92</v>
      </c>
      <c r="I5408" s="90">
        <v>5.92</v>
      </c>
      <c r="J5408" s="90" t="s">
        <v>10509</v>
      </c>
      <c r="K5408" s="90">
        <v>808</v>
      </c>
      <c r="L5408" s="90" t="s">
        <v>10512</v>
      </c>
    </row>
    <row r="5409" spans="1:12" hidden="1" outlineLevel="2" x14ac:dyDescent="0.25">
      <c r="A5409" s="90">
        <v>3</v>
      </c>
      <c r="B5409" s="26">
        <v>1201725387</v>
      </c>
      <c r="C5409" s="90">
        <v>20</v>
      </c>
      <c r="D5409" s="90">
        <v>187559</v>
      </c>
      <c r="E5409" s="94">
        <v>43396</v>
      </c>
      <c r="F5409" s="26">
        <v>187559280713</v>
      </c>
      <c r="G5409" s="90">
        <v>280713</v>
      </c>
      <c r="H5409" s="90">
        <v>11.7</v>
      </c>
      <c r="I5409" s="90">
        <v>11.7</v>
      </c>
      <c r="J5409" s="90" t="s">
        <v>10509</v>
      </c>
      <c r="K5409" s="90">
        <v>777</v>
      </c>
      <c r="L5409" s="90" t="s">
        <v>10512</v>
      </c>
    </row>
    <row r="5410" spans="1:12" hidden="1" outlineLevel="2" x14ac:dyDescent="0.25">
      <c r="A5410" s="90">
        <v>3</v>
      </c>
      <c r="B5410" s="26">
        <v>1201725387</v>
      </c>
      <c r="C5410" s="90">
        <v>20</v>
      </c>
      <c r="D5410" s="90">
        <v>189798</v>
      </c>
      <c r="E5410" s="94">
        <v>43426</v>
      </c>
      <c r="F5410" s="26">
        <v>189798282943</v>
      </c>
      <c r="G5410" s="90">
        <v>282943</v>
      </c>
      <c r="H5410" s="90">
        <v>0.8</v>
      </c>
      <c r="I5410" s="90">
        <v>0.8</v>
      </c>
      <c r="J5410" s="90" t="s">
        <v>10509</v>
      </c>
      <c r="K5410" s="90">
        <v>747</v>
      </c>
      <c r="L5410" s="90" t="s">
        <v>10512</v>
      </c>
    </row>
    <row r="5411" spans="1:12" hidden="1" outlineLevel="2" x14ac:dyDescent="0.25">
      <c r="A5411" s="90">
        <v>3</v>
      </c>
      <c r="B5411" s="26">
        <v>1201733787</v>
      </c>
      <c r="C5411" s="90">
        <v>20</v>
      </c>
      <c r="D5411" s="90">
        <v>192229</v>
      </c>
      <c r="E5411" s="94">
        <v>43455</v>
      </c>
      <c r="F5411" s="26">
        <v>192229285361</v>
      </c>
      <c r="G5411" s="90">
        <v>285361</v>
      </c>
      <c r="H5411" s="90">
        <v>0.13</v>
      </c>
      <c r="I5411" s="90">
        <v>0.13</v>
      </c>
      <c r="J5411" s="90" t="s">
        <v>10509</v>
      </c>
      <c r="K5411" s="90">
        <v>716</v>
      </c>
      <c r="L5411" s="90" t="s">
        <v>10512</v>
      </c>
    </row>
    <row r="5412" spans="1:12" hidden="1" outlineLevel="2" x14ac:dyDescent="0.25">
      <c r="A5412" s="90">
        <v>3</v>
      </c>
      <c r="B5412" s="26">
        <v>1201733787</v>
      </c>
      <c r="C5412" s="90">
        <v>20</v>
      </c>
      <c r="D5412" s="90">
        <v>203945</v>
      </c>
      <c r="E5412" s="94">
        <v>43607</v>
      </c>
      <c r="F5412" s="26">
        <v>203945297008</v>
      </c>
      <c r="G5412" s="90">
        <v>297008</v>
      </c>
      <c r="H5412" s="90">
        <v>1.68</v>
      </c>
      <c r="I5412" s="90">
        <v>1.68</v>
      </c>
      <c r="J5412" s="90" t="s">
        <v>10509</v>
      </c>
      <c r="K5412" s="90">
        <v>565</v>
      </c>
      <c r="L5412" s="90" t="s">
        <v>10512</v>
      </c>
    </row>
    <row r="5413" spans="1:12" hidden="1" outlineLevel="2" x14ac:dyDescent="0.25">
      <c r="A5413" s="90">
        <v>3</v>
      </c>
      <c r="B5413" s="26">
        <v>1201733787</v>
      </c>
      <c r="C5413" s="90">
        <v>20</v>
      </c>
      <c r="D5413" s="90">
        <v>206558</v>
      </c>
      <c r="E5413" s="94">
        <v>43637</v>
      </c>
      <c r="F5413" s="26">
        <v>206558299583</v>
      </c>
      <c r="G5413" s="90">
        <v>299583</v>
      </c>
      <c r="H5413" s="90">
        <v>1.68</v>
      </c>
      <c r="I5413" s="90">
        <v>1.68</v>
      </c>
      <c r="J5413" s="90" t="s">
        <v>10509</v>
      </c>
      <c r="K5413" s="90">
        <v>535</v>
      </c>
      <c r="L5413" s="90" t="s">
        <v>10512</v>
      </c>
    </row>
    <row r="5414" spans="1:12" hidden="1" outlineLevel="2" x14ac:dyDescent="0.25">
      <c r="A5414" s="90">
        <v>3</v>
      </c>
      <c r="B5414" s="26">
        <v>1201742671</v>
      </c>
      <c r="C5414" s="90">
        <v>20</v>
      </c>
      <c r="D5414" s="90">
        <v>219719</v>
      </c>
      <c r="E5414" s="94">
        <v>43790</v>
      </c>
      <c r="F5414" s="26">
        <v>219719312153</v>
      </c>
      <c r="G5414" s="90">
        <v>312153</v>
      </c>
      <c r="H5414" s="90">
        <v>1.68</v>
      </c>
      <c r="I5414" s="90">
        <v>1.68</v>
      </c>
      <c r="J5414" s="90" t="s">
        <v>10509</v>
      </c>
      <c r="K5414" s="90">
        <v>382</v>
      </c>
      <c r="L5414" s="90" t="s">
        <v>10512</v>
      </c>
    </row>
    <row r="5415" spans="1:12" hidden="1" outlineLevel="2" x14ac:dyDescent="0.25">
      <c r="A5415" s="90">
        <v>3</v>
      </c>
      <c r="B5415" s="26">
        <v>1201947130</v>
      </c>
      <c r="C5415" s="90">
        <v>20</v>
      </c>
      <c r="D5415" s="90">
        <v>184172</v>
      </c>
      <c r="E5415" s="94">
        <v>43364</v>
      </c>
      <c r="F5415" s="26">
        <v>184172277333</v>
      </c>
      <c r="G5415" s="90">
        <v>277333</v>
      </c>
      <c r="H5415" s="90">
        <v>1.72</v>
      </c>
      <c r="I5415" s="90">
        <v>1.72</v>
      </c>
      <c r="J5415" s="90" t="s">
        <v>10509</v>
      </c>
      <c r="K5415" s="90">
        <v>808</v>
      </c>
      <c r="L5415" s="90" t="s">
        <v>10512</v>
      </c>
    </row>
    <row r="5416" spans="1:12" hidden="1" outlineLevel="2" x14ac:dyDescent="0.25">
      <c r="A5416" s="90">
        <v>3</v>
      </c>
      <c r="B5416" s="26">
        <v>1201947130</v>
      </c>
      <c r="C5416" s="90">
        <v>20</v>
      </c>
      <c r="D5416" s="90">
        <v>186565</v>
      </c>
      <c r="E5416" s="94">
        <v>43396</v>
      </c>
      <c r="F5416" s="26">
        <v>186565279720</v>
      </c>
      <c r="G5416" s="90">
        <v>279720</v>
      </c>
      <c r="H5416" s="90">
        <v>1.69</v>
      </c>
      <c r="I5416" s="90">
        <v>1.69</v>
      </c>
      <c r="J5416" s="90" t="s">
        <v>10509</v>
      </c>
      <c r="K5416" s="90">
        <v>777</v>
      </c>
      <c r="L5416" s="90" t="s">
        <v>10512</v>
      </c>
    </row>
    <row r="5417" spans="1:12" hidden="1" outlineLevel="2" x14ac:dyDescent="0.25">
      <c r="A5417" s="90">
        <v>3</v>
      </c>
      <c r="B5417" s="26">
        <v>1202084636</v>
      </c>
      <c r="C5417" s="90">
        <v>20</v>
      </c>
      <c r="D5417" s="90">
        <v>238563</v>
      </c>
      <c r="E5417" s="94">
        <v>43972</v>
      </c>
      <c r="F5417" s="26">
        <v>238563329828</v>
      </c>
      <c r="G5417" s="90">
        <v>329828</v>
      </c>
      <c r="H5417" s="90">
        <v>12.42</v>
      </c>
      <c r="I5417" s="90">
        <v>12.42</v>
      </c>
      <c r="J5417" s="90" t="s">
        <v>10509</v>
      </c>
      <c r="K5417" s="90">
        <v>199</v>
      </c>
      <c r="L5417" s="90" t="s">
        <v>10512</v>
      </c>
    </row>
    <row r="5418" spans="1:12" hidden="1" outlineLevel="2" x14ac:dyDescent="0.25">
      <c r="A5418" s="90">
        <v>3</v>
      </c>
      <c r="B5418" s="26">
        <v>1202106512</v>
      </c>
      <c r="C5418" s="90">
        <v>20</v>
      </c>
      <c r="D5418" s="90">
        <v>239141</v>
      </c>
      <c r="E5418" s="94">
        <v>43972</v>
      </c>
      <c r="F5418" s="26">
        <v>239141330300</v>
      </c>
      <c r="G5418" s="90">
        <v>330300</v>
      </c>
      <c r="H5418" s="90">
        <v>1.68</v>
      </c>
      <c r="I5418" s="90">
        <v>1.68</v>
      </c>
      <c r="J5418" s="90" t="s">
        <v>10509</v>
      </c>
      <c r="K5418" s="90">
        <v>199</v>
      </c>
      <c r="L5418" s="90" t="s">
        <v>10512</v>
      </c>
    </row>
    <row r="5419" spans="1:12" hidden="1" outlineLevel="2" x14ac:dyDescent="0.25">
      <c r="A5419" s="90">
        <v>3</v>
      </c>
      <c r="B5419" s="26">
        <v>1202113351</v>
      </c>
      <c r="C5419" s="90">
        <v>20</v>
      </c>
      <c r="D5419" s="90">
        <v>170779</v>
      </c>
      <c r="E5419" s="94">
        <v>43154</v>
      </c>
      <c r="F5419" s="26">
        <v>170779262429</v>
      </c>
      <c r="G5419" s="90">
        <v>262429</v>
      </c>
      <c r="H5419" s="90">
        <v>6.05</v>
      </c>
      <c r="I5419" s="90">
        <v>6.05</v>
      </c>
      <c r="J5419" s="90" t="s">
        <v>10509</v>
      </c>
      <c r="K5419" s="90">
        <v>1022</v>
      </c>
      <c r="L5419" s="90" t="s">
        <v>10512</v>
      </c>
    </row>
    <row r="5420" spans="1:12" hidden="1" outlineLevel="2" x14ac:dyDescent="0.25">
      <c r="A5420" s="90">
        <v>3</v>
      </c>
      <c r="B5420" s="26">
        <v>1101939864</v>
      </c>
      <c r="C5420" s="90">
        <v>20</v>
      </c>
      <c r="D5420" s="90">
        <v>238646</v>
      </c>
      <c r="E5420" s="94">
        <v>43972</v>
      </c>
      <c r="F5420" s="26">
        <v>2386461790</v>
      </c>
      <c r="G5420" s="90">
        <v>1790</v>
      </c>
      <c r="H5420" s="90">
        <v>1.68</v>
      </c>
      <c r="I5420" s="90">
        <v>1.68</v>
      </c>
      <c r="J5420" s="90" t="s">
        <v>10509</v>
      </c>
      <c r="K5420" s="90">
        <v>199</v>
      </c>
      <c r="L5420" s="90" t="s">
        <v>10512</v>
      </c>
    </row>
    <row r="5421" spans="1:12" hidden="1" outlineLevel="2" x14ac:dyDescent="0.25">
      <c r="A5421" s="90">
        <v>3</v>
      </c>
      <c r="B5421" s="26">
        <v>1103776751001</v>
      </c>
      <c r="C5421" s="90">
        <v>20</v>
      </c>
      <c r="D5421" s="90">
        <v>227901</v>
      </c>
      <c r="E5421" s="94">
        <v>43864</v>
      </c>
      <c r="F5421" s="26">
        <v>2279011154</v>
      </c>
      <c r="G5421" s="90">
        <v>1154</v>
      </c>
      <c r="H5421" s="90">
        <v>2.23</v>
      </c>
      <c r="I5421" s="90">
        <v>2.23</v>
      </c>
      <c r="J5421" s="90" t="s">
        <v>10509</v>
      </c>
      <c r="K5421" s="90">
        <v>320</v>
      </c>
      <c r="L5421" s="90" t="s">
        <v>10512</v>
      </c>
    </row>
    <row r="5422" spans="1:12" hidden="1" outlineLevel="2" x14ac:dyDescent="0.25">
      <c r="A5422" s="90">
        <v>3</v>
      </c>
      <c r="B5422" s="26">
        <v>1104293665</v>
      </c>
      <c r="C5422" s="90">
        <v>20</v>
      </c>
      <c r="D5422" s="90">
        <v>232905</v>
      </c>
      <c r="E5422" s="94">
        <v>43913</v>
      </c>
      <c r="F5422" s="26">
        <v>232905324524</v>
      </c>
      <c r="G5422" s="90">
        <v>324524</v>
      </c>
      <c r="H5422" s="90">
        <v>1.68</v>
      </c>
      <c r="I5422" s="90">
        <v>1.68</v>
      </c>
      <c r="J5422" s="90" t="s">
        <v>10509</v>
      </c>
      <c r="K5422" s="90">
        <v>260</v>
      </c>
      <c r="L5422" s="90" t="s">
        <v>10512</v>
      </c>
    </row>
    <row r="5423" spans="1:12" hidden="1" outlineLevel="2" x14ac:dyDescent="0.25">
      <c r="A5423" s="90">
        <v>3</v>
      </c>
      <c r="B5423" s="26">
        <v>1104293665</v>
      </c>
      <c r="C5423" s="90">
        <v>20</v>
      </c>
      <c r="D5423" s="90">
        <v>235908</v>
      </c>
      <c r="E5423" s="94">
        <v>43942</v>
      </c>
      <c r="F5423" s="26">
        <v>235908327305</v>
      </c>
      <c r="G5423" s="90">
        <v>327305</v>
      </c>
      <c r="H5423" s="90">
        <v>1.68</v>
      </c>
      <c r="I5423" s="90">
        <v>1.68</v>
      </c>
      <c r="J5423" s="90" t="s">
        <v>10509</v>
      </c>
      <c r="K5423" s="90">
        <v>230</v>
      </c>
      <c r="L5423" s="90" t="s">
        <v>10512</v>
      </c>
    </row>
    <row r="5424" spans="1:12" hidden="1" outlineLevel="2" x14ac:dyDescent="0.25">
      <c r="A5424" s="90">
        <v>3</v>
      </c>
      <c r="B5424" s="26">
        <v>1104621188</v>
      </c>
      <c r="C5424" s="90">
        <v>20</v>
      </c>
      <c r="D5424" s="90">
        <v>168980</v>
      </c>
      <c r="E5424" s="94">
        <v>43124</v>
      </c>
      <c r="F5424" s="26">
        <v>168980260632</v>
      </c>
      <c r="G5424" s="90">
        <v>260632</v>
      </c>
      <c r="H5424" s="90">
        <v>10.36</v>
      </c>
      <c r="I5424" s="90">
        <v>10.36</v>
      </c>
      <c r="J5424" s="90" t="s">
        <v>10509</v>
      </c>
      <c r="K5424" s="90">
        <v>1050</v>
      </c>
      <c r="L5424" s="90" t="s">
        <v>10512</v>
      </c>
    </row>
    <row r="5425" spans="1:12" hidden="1" outlineLevel="2" x14ac:dyDescent="0.25">
      <c r="A5425" s="90">
        <v>3</v>
      </c>
      <c r="B5425" s="26">
        <v>118506203</v>
      </c>
      <c r="C5425" s="90">
        <v>20</v>
      </c>
      <c r="D5425" s="90">
        <v>229128</v>
      </c>
      <c r="E5425" s="94">
        <v>43882</v>
      </c>
      <c r="F5425" s="26">
        <v>229128321036</v>
      </c>
      <c r="G5425" s="90">
        <v>321036</v>
      </c>
      <c r="H5425" s="90">
        <v>7.91</v>
      </c>
      <c r="I5425" s="90">
        <v>5.73</v>
      </c>
      <c r="J5425" s="90" t="s">
        <v>10509</v>
      </c>
      <c r="K5425" s="90">
        <v>291</v>
      </c>
      <c r="L5425" s="90" t="s">
        <v>10512</v>
      </c>
    </row>
    <row r="5426" spans="1:12" hidden="1" outlineLevel="2" x14ac:dyDescent="0.25">
      <c r="A5426" s="90">
        <v>3</v>
      </c>
      <c r="B5426" s="26">
        <v>1190006820001</v>
      </c>
      <c r="C5426" s="90">
        <v>20</v>
      </c>
      <c r="D5426" s="90">
        <v>190442</v>
      </c>
      <c r="E5426" s="94">
        <v>43437</v>
      </c>
      <c r="F5426" s="26">
        <v>190442283580</v>
      </c>
      <c r="G5426" s="90">
        <v>283580</v>
      </c>
      <c r="H5426" s="90">
        <v>43.41</v>
      </c>
      <c r="I5426" s="90">
        <v>4.04</v>
      </c>
      <c r="J5426" s="90" t="s">
        <v>10509</v>
      </c>
      <c r="K5426" s="90">
        <v>747</v>
      </c>
      <c r="L5426" s="90" t="s">
        <v>10512</v>
      </c>
    </row>
    <row r="5427" spans="1:12" hidden="1" outlineLevel="2" x14ac:dyDescent="0.25">
      <c r="A5427" s="90">
        <v>3</v>
      </c>
      <c r="B5427" s="26">
        <v>1202287452</v>
      </c>
      <c r="C5427" s="90">
        <v>20</v>
      </c>
      <c r="D5427" s="90">
        <v>187231</v>
      </c>
      <c r="E5427" s="94">
        <v>43396</v>
      </c>
      <c r="F5427" s="26">
        <v>187231280386</v>
      </c>
      <c r="G5427" s="90">
        <v>280386</v>
      </c>
      <c r="H5427" s="90">
        <v>1.68</v>
      </c>
      <c r="I5427" s="90">
        <v>1.68</v>
      </c>
      <c r="J5427" s="90" t="s">
        <v>10509</v>
      </c>
      <c r="K5427" s="90">
        <v>777</v>
      </c>
      <c r="L5427" s="90" t="s">
        <v>10512</v>
      </c>
    </row>
    <row r="5428" spans="1:12" hidden="1" outlineLevel="2" x14ac:dyDescent="0.25">
      <c r="A5428" s="90">
        <v>3</v>
      </c>
      <c r="B5428" s="26">
        <v>1202287452</v>
      </c>
      <c r="C5428" s="90">
        <v>20</v>
      </c>
      <c r="D5428" s="90">
        <v>189503</v>
      </c>
      <c r="E5428" s="94">
        <v>43426</v>
      </c>
      <c r="F5428" s="26">
        <v>189503282649</v>
      </c>
      <c r="G5428" s="90">
        <v>282649</v>
      </c>
      <c r="H5428" s="90">
        <v>1.68</v>
      </c>
      <c r="I5428" s="90">
        <v>1.68</v>
      </c>
      <c r="J5428" s="90" t="s">
        <v>10509</v>
      </c>
      <c r="K5428" s="90">
        <v>747</v>
      </c>
      <c r="L5428" s="90" t="s">
        <v>10512</v>
      </c>
    </row>
    <row r="5429" spans="1:12" hidden="1" outlineLevel="2" x14ac:dyDescent="0.25">
      <c r="A5429" s="90">
        <v>3</v>
      </c>
      <c r="B5429" s="26">
        <v>1202318208</v>
      </c>
      <c r="C5429" s="90">
        <v>20</v>
      </c>
      <c r="D5429" s="90">
        <v>177197</v>
      </c>
      <c r="E5429" s="94">
        <v>43273</v>
      </c>
      <c r="F5429" s="26">
        <v>177197270371</v>
      </c>
      <c r="G5429" s="90">
        <v>270371</v>
      </c>
      <c r="H5429" s="90">
        <v>8.3800000000000008</v>
      </c>
      <c r="I5429" s="90">
        <v>8.3800000000000008</v>
      </c>
      <c r="J5429" s="90" t="s">
        <v>10509</v>
      </c>
      <c r="K5429" s="90">
        <v>900</v>
      </c>
      <c r="L5429" s="90" t="s">
        <v>10512</v>
      </c>
    </row>
    <row r="5430" spans="1:12" hidden="1" outlineLevel="2" x14ac:dyDescent="0.25">
      <c r="A5430" s="90">
        <v>3</v>
      </c>
      <c r="B5430" s="26">
        <v>1202318208</v>
      </c>
      <c r="C5430" s="90">
        <v>20</v>
      </c>
      <c r="D5430" s="90">
        <v>181359</v>
      </c>
      <c r="E5430" s="94">
        <v>43335</v>
      </c>
      <c r="F5430" s="26">
        <v>181359274525</v>
      </c>
      <c r="G5430" s="90">
        <v>274525</v>
      </c>
      <c r="H5430" s="90">
        <v>8.3800000000000008</v>
      </c>
      <c r="I5430" s="90">
        <v>8.3800000000000008</v>
      </c>
      <c r="J5430" s="90" t="s">
        <v>10509</v>
      </c>
      <c r="K5430" s="90">
        <v>838</v>
      </c>
      <c r="L5430" s="90" t="s">
        <v>10512</v>
      </c>
    </row>
    <row r="5431" spans="1:12" hidden="1" outlineLevel="2" x14ac:dyDescent="0.25">
      <c r="A5431" s="90">
        <v>3</v>
      </c>
      <c r="B5431" s="26">
        <v>1202342570</v>
      </c>
      <c r="C5431" s="90">
        <v>20</v>
      </c>
      <c r="D5431" s="90">
        <v>224341</v>
      </c>
      <c r="E5431" s="94">
        <v>43822</v>
      </c>
      <c r="F5431" s="26">
        <v>224341316508</v>
      </c>
      <c r="G5431" s="90">
        <v>316508</v>
      </c>
      <c r="H5431" s="90">
        <v>0.31</v>
      </c>
      <c r="I5431" s="90">
        <v>0.31</v>
      </c>
      <c r="J5431" s="90" t="s">
        <v>10509</v>
      </c>
      <c r="K5431" s="90">
        <v>351</v>
      </c>
      <c r="L5431" s="90" t="s">
        <v>10512</v>
      </c>
    </row>
    <row r="5432" spans="1:12" hidden="1" outlineLevel="2" x14ac:dyDescent="0.25">
      <c r="A5432" s="90">
        <v>3</v>
      </c>
      <c r="B5432" s="26">
        <v>1202342570</v>
      </c>
      <c r="C5432" s="90">
        <v>20</v>
      </c>
      <c r="D5432" s="90">
        <v>227233</v>
      </c>
      <c r="E5432" s="94">
        <v>43851</v>
      </c>
      <c r="F5432" s="26">
        <v>227233319217</v>
      </c>
      <c r="G5432" s="90">
        <v>319217</v>
      </c>
      <c r="H5432" s="90">
        <v>0.06</v>
      </c>
      <c r="I5432" s="90">
        <v>0.06</v>
      </c>
      <c r="J5432" s="90" t="s">
        <v>10509</v>
      </c>
      <c r="K5432" s="90">
        <v>320</v>
      </c>
      <c r="L5432" s="90" t="s">
        <v>10512</v>
      </c>
    </row>
    <row r="5433" spans="1:12" hidden="1" outlineLevel="2" x14ac:dyDescent="0.25">
      <c r="A5433" s="90">
        <v>3</v>
      </c>
      <c r="B5433" s="26">
        <v>1202672133</v>
      </c>
      <c r="C5433" s="90">
        <v>20</v>
      </c>
      <c r="D5433" s="90">
        <v>168763</v>
      </c>
      <c r="E5433" s="94">
        <v>43124</v>
      </c>
      <c r="F5433" s="26">
        <v>168763260415</v>
      </c>
      <c r="G5433" s="90">
        <v>260415</v>
      </c>
      <c r="H5433" s="90">
        <v>0.24</v>
      </c>
      <c r="I5433" s="90">
        <v>0.24</v>
      </c>
      <c r="J5433" s="90" t="s">
        <v>10509</v>
      </c>
      <c r="K5433" s="90">
        <v>1050</v>
      </c>
      <c r="L5433" s="90" t="s">
        <v>10512</v>
      </c>
    </row>
    <row r="5434" spans="1:12" hidden="1" outlineLevel="2" x14ac:dyDescent="0.25">
      <c r="A5434" s="90">
        <v>3</v>
      </c>
      <c r="B5434" s="26">
        <v>1202804116</v>
      </c>
      <c r="C5434" s="90">
        <v>20</v>
      </c>
      <c r="D5434" s="90">
        <v>231420</v>
      </c>
      <c r="E5434" s="94">
        <v>43913</v>
      </c>
      <c r="F5434" s="26">
        <v>231420323123</v>
      </c>
      <c r="G5434" s="90">
        <v>323123</v>
      </c>
      <c r="H5434" s="90">
        <v>1.68</v>
      </c>
      <c r="I5434" s="90">
        <v>1.68</v>
      </c>
      <c r="J5434" s="90" t="s">
        <v>10509</v>
      </c>
      <c r="K5434" s="90">
        <v>260</v>
      </c>
      <c r="L5434" s="90" t="s">
        <v>10512</v>
      </c>
    </row>
    <row r="5435" spans="1:12" hidden="1" outlineLevel="2" x14ac:dyDescent="0.25">
      <c r="A5435" s="90">
        <v>3</v>
      </c>
      <c r="B5435" s="26">
        <v>1202804116</v>
      </c>
      <c r="C5435" s="90">
        <v>20</v>
      </c>
      <c r="D5435" s="90">
        <v>234403</v>
      </c>
      <c r="E5435" s="94">
        <v>43942</v>
      </c>
      <c r="F5435" s="26">
        <v>234403325884</v>
      </c>
      <c r="G5435" s="90">
        <v>325884</v>
      </c>
      <c r="H5435" s="90">
        <v>1.68</v>
      </c>
      <c r="I5435" s="90">
        <v>1.68</v>
      </c>
      <c r="J5435" s="90" t="s">
        <v>10509</v>
      </c>
      <c r="K5435" s="90">
        <v>230</v>
      </c>
      <c r="L5435" s="90" t="s">
        <v>10512</v>
      </c>
    </row>
    <row r="5436" spans="1:12" hidden="1" outlineLevel="2" x14ac:dyDescent="0.25">
      <c r="A5436" s="90">
        <v>3</v>
      </c>
      <c r="B5436" s="26">
        <v>1202835979</v>
      </c>
      <c r="C5436" s="90">
        <v>20</v>
      </c>
      <c r="D5436" s="90">
        <v>169156</v>
      </c>
      <c r="E5436" s="94">
        <v>43126</v>
      </c>
      <c r="F5436" s="26">
        <v>169156260808</v>
      </c>
      <c r="G5436" s="90">
        <v>260808</v>
      </c>
      <c r="H5436" s="90">
        <v>0.56000000000000005</v>
      </c>
      <c r="I5436" s="90">
        <v>0.56000000000000005</v>
      </c>
      <c r="J5436" s="90" t="s">
        <v>10509</v>
      </c>
      <c r="K5436" s="90">
        <v>1050</v>
      </c>
      <c r="L5436" s="90" t="s">
        <v>10512</v>
      </c>
    </row>
    <row r="5437" spans="1:12" hidden="1" outlineLevel="2" x14ac:dyDescent="0.25">
      <c r="A5437" s="90">
        <v>3</v>
      </c>
      <c r="B5437" s="26">
        <v>1202835979</v>
      </c>
      <c r="C5437" s="90">
        <v>20</v>
      </c>
      <c r="D5437" s="90">
        <v>170763</v>
      </c>
      <c r="E5437" s="94">
        <v>43154</v>
      </c>
      <c r="F5437" s="26">
        <v>170763262413</v>
      </c>
      <c r="G5437" s="90">
        <v>262413</v>
      </c>
      <c r="H5437" s="90">
        <v>2.95</v>
      </c>
      <c r="I5437" s="90">
        <v>2.95</v>
      </c>
      <c r="J5437" s="90" t="s">
        <v>10509</v>
      </c>
      <c r="K5437" s="90">
        <v>1022</v>
      </c>
      <c r="L5437" s="90" t="s">
        <v>10512</v>
      </c>
    </row>
    <row r="5438" spans="1:12" hidden="1" outlineLevel="2" x14ac:dyDescent="0.25">
      <c r="A5438" s="90">
        <v>3</v>
      </c>
      <c r="B5438" s="26">
        <v>1202835979</v>
      </c>
      <c r="C5438" s="90">
        <v>20</v>
      </c>
      <c r="D5438" s="90">
        <v>172499</v>
      </c>
      <c r="E5438" s="94">
        <v>43185</v>
      </c>
      <c r="F5438" s="26">
        <v>172499264146</v>
      </c>
      <c r="G5438" s="90">
        <v>264146</v>
      </c>
      <c r="H5438" s="90">
        <v>0.27</v>
      </c>
      <c r="I5438" s="90">
        <v>0.27</v>
      </c>
      <c r="J5438" s="90" t="s">
        <v>10509</v>
      </c>
      <c r="K5438" s="90">
        <v>991</v>
      </c>
      <c r="L5438" s="90" t="s">
        <v>10512</v>
      </c>
    </row>
    <row r="5439" spans="1:12" hidden="1" outlineLevel="2" x14ac:dyDescent="0.25">
      <c r="A5439" s="90">
        <v>3</v>
      </c>
      <c r="B5439" s="26">
        <v>1203027360</v>
      </c>
      <c r="C5439" s="90">
        <v>20</v>
      </c>
      <c r="D5439" s="90">
        <v>220482</v>
      </c>
      <c r="E5439" s="94">
        <v>43790</v>
      </c>
      <c r="F5439" s="26">
        <v>220482312915</v>
      </c>
      <c r="G5439" s="90">
        <v>312915</v>
      </c>
      <c r="H5439" s="90">
        <v>1.68</v>
      </c>
      <c r="I5439" s="90">
        <v>1.68</v>
      </c>
      <c r="J5439" s="90" t="s">
        <v>10509</v>
      </c>
      <c r="K5439" s="90">
        <v>382</v>
      </c>
      <c r="L5439" s="90" t="s">
        <v>10512</v>
      </c>
    </row>
    <row r="5440" spans="1:12" hidden="1" outlineLevel="2" x14ac:dyDescent="0.25">
      <c r="A5440" s="90">
        <v>3</v>
      </c>
      <c r="B5440" s="26">
        <v>1203027360</v>
      </c>
      <c r="C5440" s="90">
        <v>20</v>
      </c>
      <c r="D5440" s="90">
        <v>223306</v>
      </c>
      <c r="E5440" s="94">
        <v>43822</v>
      </c>
      <c r="F5440" s="26">
        <v>223306315581</v>
      </c>
      <c r="G5440" s="90">
        <v>315581</v>
      </c>
      <c r="H5440" s="90">
        <v>1.68</v>
      </c>
      <c r="I5440" s="90">
        <v>1.68</v>
      </c>
      <c r="J5440" s="90" t="s">
        <v>10509</v>
      </c>
      <c r="K5440" s="90">
        <v>351</v>
      </c>
      <c r="L5440" s="90" t="s">
        <v>10512</v>
      </c>
    </row>
    <row r="5441" spans="1:12" hidden="1" outlineLevel="2" x14ac:dyDescent="0.25">
      <c r="A5441" s="90">
        <v>3</v>
      </c>
      <c r="B5441" s="26">
        <v>1203257140</v>
      </c>
      <c r="C5441" s="90">
        <v>20</v>
      </c>
      <c r="D5441" s="90">
        <v>170694</v>
      </c>
      <c r="E5441" s="94">
        <v>43154</v>
      </c>
      <c r="F5441" s="26">
        <v>170694262344</v>
      </c>
      <c r="G5441" s="90">
        <v>262344</v>
      </c>
      <c r="H5441" s="90">
        <v>10.4</v>
      </c>
      <c r="I5441" s="90">
        <v>10.4</v>
      </c>
      <c r="J5441" s="90" t="s">
        <v>10509</v>
      </c>
      <c r="K5441" s="90">
        <v>1022</v>
      </c>
      <c r="L5441" s="90" t="s">
        <v>10512</v>
      </c>
    </row>
    <row r="5442" spans="1:12" hidden="1" outlineLevel="2" x14ac:dyDescent="0.25">
      <c r="A5442" s="90">
        <v>3</v>
      </c>
      <c r="B5442" s="26">
        <v>1203257140</v>
      </c>
      <c r="C5442" s="90">
        <v>20</v>
      </c>
      <c r="D5442" s="90">
        <v>172431</v>
      </c>
      <c r="E5442" s="94">
        <v>43185</v>
      </c>
      <c r="F5442" s="26">
        <v>172431264078</v>
      </c>
      <c r="G5442" s="90">
        <v>264078</v>
      </c>
      <c r="H5442" s="90">
        <v>3.82</v>
      </c>
      <c r="I5442" s="90">
        <v>3.82</v>
      </c>
      <c r="J5442" s="90" t="s">
        <v>10509</v>
      </c>
      <c r="K5442" s="90">
        <v>991</v>
      </c>
      <c r="L5442" s="90" t="s">
        <v>10512</v>
      </c>
    </row>
    <row r="5443" spans="1:12" hidden="1" outlineLevel="2" x14ac:dyDescent="0.25">
      <c r="A5443" s="90">
        <v>3</v>
      </c>
      <c r="B5443" s="26">
        <v>1203730328</v>
      </c>
      <c r="C5443" s="90">
        <v>20</v>
      </c>
      <c r="D5443" s="90">
        <v>236280</v>
      </c>
      <c r="E5443" s="94">
        <v>43942</v>
      </c>
      <c r="F5443" s="26">
        <v>236280327624</v>
      </c>
      <c r="G5443" s="90">
        <v>327624</v>
      </c>
      <c r="H5443" s="90">
        <v>16.02</v>
      </c>
      <c r="I5443" s="90">
        <v>16.02</v>
      </c>
      <c r="J5443" s="90" t="s">
        <v>10509</v>
      </c>
      <c r="K5443" s="90">
        <v>230</v>
      </c>
      <c r="L5443" s="90" t="s">
        <v>10512</v>
      </c>
    </row>
    <row r="5444" spans="1:12" hidden="1" outlineLevel="2" x14ac:dyDescent="0.25">
      <c r="A5444" s="90">
        <v>3</v>
      </c>
      <c r="B5444" s="26">
        <v>1203817869</v>
      </c>
      <c r="C5444" s="90">
        <v>20</v>
      </c>
      <c r="D5444" s="90">
        <v>172670</v>
      </c>
      <c r="E5444" s="94">
        <v>43185</v>
      </c>
      <c r="F5444" s="26">
        <v>172670264317</v>
      </c>
      <c r="G5444" s="90">
        <v>264317</v>
      </c>
      <c r="H5444" s="90">
        <v>12.11</v>
      </c>
      <c r="I5444" s="90">
        <v>12.11</v>
      </c>
      <c r="J5444" s="90" t="s">
        <v>10509</v>
      </c>
      <c r="K5444" s="90">
        <v>991</v>
      </c>
      <c r="L5444" s="90" t="s">
        <v>10512</v>
      </c>
    </row>
    <row r="5445" spans="1:12" hidden="1" outlineLevel="2" x14ac:dyDescent="0.25">
      <c r="A5445" s="90">
        <v>3</v>
      </c>
      <c r="B5445" s="26">
        <v>1203821077</v>
      </c>
      <c r="C5445" s="90">
        <v>20</v>
      </c>
      <c r="D5445" s="90">
        <v>230212</v>
      </c>
      <c r="E5445" s="94">
        <v>43882</v>
      </c>
      <c r="F5445" s="26">
        <v>230212321999</v>
      </c>
      <c r="G5445" s="90">
        <v>321999</v>
      </c>
      <c r="H5445" s="90">
        <v>3.1</v>
      </c>
      <c r="I5445" s="90">
        <v>3.1</v>
      </c>
      <c r="J5445" s="90" t="s">
        <v>10509</v>
      </c>
      <c r="K5445" s="90">
        <v>291</v>
      </c>
      <c r="L5445" s="90" t="s">
        <v>10512</v>
      </c>
    </row>
    <row r="5446" spans="1:12" hidden="1" outlineLevel="2" x14ac:dyDescent="0.25">
      <c r="A5446" s="90">
        <v>3</v>
      </c>
      <c r="B5446" s="26">
        <v>1203821077</v>
      </c>
      <c r="C5446" s="90">
        <v>20</v>
      </c>
      <c r="D5446" s="90">
        <v>236177</v>
      </c>
      <c r="E5446" s="94">
        <v>43942</v>
      </c>
      <c r="F5446" s="26">
        <v>236177327535</v>
      </c>
      <c r="G5446" s="90">
        <v>327535</v>
      </c>
      <c r="H5446" s="90">
        <v>0.24</v>
      </c>
      <c r="I5446" s="90">
        <v>0.24</v>
      </c>
      <c r="J5446" s="90" t="s">
        <v>10509</v>
      </c>
      <c r="K5446" s="90">
        <v>230</v>
      </c>
      <c r="L5446" s="90" t="s">
        <v>10512</v>
      </c>
    </row>
    <row r="5447" spans="1:12" hidden="1" outlineLevel="2" x14ac:dyDescent="0.25">
      <c r="A5447" s="90">
        <v>3</v>
      </c>
      <c r="B5447" s="26">
        <v>1203821077</v>
      </c>
      <c r="C5447" s="90">
        <v>20</v>
      </c>
      <c r="D5447" s="90">
        <v>239171</v>
      </c>
      <c r="E5447" s="94">
        <v>43972</v>
      </c>
      <c r="F5447" s="26">
        <v>239171330327</v>
      </c>
      <c r="G5447" s="90">
        <v>330327</v>
      </c>
      <c r="H5447" s="90">
        <v>1.96</v>
      </c>
      <c r="I5447" s="90">
        <v>1.96</v>
      </c>
      <c r="J5447" s="90" t="s">
        <v>10509</v>
      </c>
      <c r="K5447" s="90">
        <v>199</v>
      </c>
      <c r="L5447" s="90" t="s">
        <v>10512</v>
      </c>
    </row>
    <row r="5448" spans="1:12" hidden="1" outlineLevel="2" x14ac:dyDescent="0.25">
      <c r="A5448" s="90">
        <v>3</v>
      </c>
      <c r="B5448" s="26">
        <v>1203956022</v>
      </c>
      <c r="C5448" s="90">
        <v>20</v>
      </c>
      <c r="D5448" s="90">
        <v>231942</v>
      </c>
      <c r="E5448" s="94">
        <v>43913</v>
      </c>
      <c r="F5448" s="26">
        <v>231942323645</v>
      </c>
      <c r="G5448" s="90">
        <v>323645</v>
      </c>
      <c r="H5448" s="90">
        <v>1.83</v>
      </c>
      <c r="I5448" s="90">
        <v>1.83</v>
      </c>
      <c r="J5448" s="90" t="s">
        <v>10509</v>
      </c>
      <c r="K5448" s="90">
        <v>260</v>
      </c>
      <c r="L5448" s="90" t="s">
        <v>10512</v>
      </c>
    </row>
    <row r="5449" spans="1:12" hidden="1" outlineLevel="2" x14ac:dyDescent="0.25">
      <c r="A5449" s="90">
        <v>3</v>
      </c>
      <c r="B5449" s="26">
        <v>1203956022</v>
      </c>
      <c r="C5449" s="90">
        <v>20</v>
      </c>
      <c r="D5449" s="90">
        <v>234934</v>
      </c>
      <c r="E5449" s="94">
        <v>43942</v>
      </c>
      <c r="F5449" s="26">
        <v>234934326415</v>
      </c>
      <c r="G5449" s="90">
        <v>326415</v>
      </c>
      <c r="H5449" s="90">
        <v>1.68</v>
      </c>
      <c r="I5449" s="90">
        <v>1.68</v>
      </c>
      <c r="J5449" s="90" t="s">
        <v>10509</v>
      </c>
      <c r="K5449" s="90">
        <v>230</v>
      </c>
      <c r="L5449" s="90" t="s">
        <v>10512</v>
      </c>
    </row>
    <row r="5450" spans="1:12" hidden="1" outlineLevel="2" x14ac:dyDescent="0.25">
      <c r="A5450" s="90">
        <v>3</v>
      </c>
      <c r="B5450" s="26">
        <v>1203956022</v>
      </c>
      <c r="C5450" s="90">
        <v>20</v>
      </c>
      <c r="D5450" s="90">
        <v>237900</v>
      </c>
      <c r="E5450" s="94">
        <v>43972</v>
      </c>
      <c r="F5450" s="26">
        <v>237900329179</v>
      </c>
      <c r="G5450" s="90">
        <v>329179</v>
      </c>
      <c r="H5450" s="90">
        <v>1.68</v>
      </c>
      <c r="I5450" s="90">
        <v>1.68</v>
      </c>
      <c r="J5450" s="90" t="s">
        <v>10509</v>
      </c>
      <c r="K5450" s="90">
        <v>199</v>
      </c>
      <c r="L5450" s="90" t="s">
        <v>10512</v>
      </c>
    </row>
    <row r="5451" spans="1:12" hidden="1" outlineLevel="2" x14ac:dyDescent="0.25">
      <c r="A5451" s="90">
        <v>3</v>
      </c>
      <c r="B5451" s="26">
        <v>1204050676</v>
      </c>
      <c r="C5451" s="90">
        <v>20</v>
      </c>
      <c r="D5451" s="90">
        <v>174601</v>
      </c>
      <c r="E5451" s="94">
        <v>43214</v>
      </c>
      <c r="F5451" s="26">
        <v>174601267782</v>
      </c>
      <c r="G5451" s="90">
        <v>267782</v>
      </c>
      <c r="H5451" s="90">
        <v>41.56</v>
      </c>
      <c r="I5451" s="90">
        <v>41.56</v>
      </c>
      <c r="J5451" s="90" t="s">
        <v>10509</v>
      </c>
      <c r="K5451" s="90">
        <v>961</v>
      </c>
      <c r="L5451" s="90" t="s">
        <v>10512</v>
      </c>
    </row>
    <row r="5452" spans="1:12" hidden="1" outlineLevel="2" x14ac:dyDescent="0.25">
      <c r="A5452" s="90">
        <v>3</v>
      </c>
      <c r="B5452" s="26">
        <v>1204050676</v>
      </c>
      <c r="C5452" s="90">
        <v>20</v>
      </c>
      <c r="D5452" s="90">
        <v>178447</v>
      </c>
      <c r="E5452" s="94">
        <v>43273</v>
      </c>
      <c r="F5452" s="26">
        <v>178447271621</v>
      </c>
      <c r="G5452" s="90">
        <v>271621</v>
      </c>
      <c r="H5452" s="90">
        <v>7.71</v>
      </c>
      <c r="I5452" s="90">
        <v>7.71</v>
      </c>
      <c r="J5452" s="90" t="s">
        <v>10509</v>
      </c>
      <c r="K5452" s="90">
        <v>900</v>
      </c>
      <c r="L5452" s="90" t="s">
        <v>10512</v>
      </c>
    </row>
    <row r="5453" spans="1:12" hidden="1" outlineLevel="2" x14ac:dyDescent="0.25">
      <c r="A5453" s="90">
        <v>3</v>
      </c>
      <c r="B5453" s="26">
        <v>1204078974</v>
      </c>
      <c r="C5453" s="90">
        <v>20</v>
      </c>
      <c r="D5453" s="90">
        <v>217178</v>
      </c>
      <c r="E5453" s="94">
        <v>43759</v>
      </c>
      <c r="F5453" s="26">
        <v>217178309763</v>
      </c>
      <c r="G5453" s="90">
        <v>309763</v>
      </c>
      <c r="H5453" s="90">
        <v>1.68</v>
      </c>
      <c r="I5453" s="90">
        <v>1.68</v>
      </c>
      <c r="J5453" s="90" t="s">
        <v>10509</v>
      </c>
      <c r="K5453" s="90">
        <v>412</v>
      </c>
      <c r="L5453" s="90" t="s">
        <v>10512</v>
      </c>
    </row>
    <row r="5454" spans="1:12" hidden="1" outlineLevel="2" x14ac:dyDescent="0.25">
      <c r="A5454" s="90">
        <v>3</v>
      </c>
      <c r="B5454" s="26">
        <v>1204102675</v>
      </c>
      <c r="C5454" s="90">
        <v>20</v>
      </c>
      <c r="D5454" s="90">
        <v>172521</v>
      </c>
      <c r="E5454" s="94">
        <v>43185</v>
      </c>
      <c r="F5454" s="26">
        <v>172521264168</v>
      </c>
      <c r="G5454" s="90">
        <v>264168</v>
      </c>
      <c r="H5454" s="90">
        <v>0.15</v>
      </c>
      <c r="I5454" s="90">
        <v>0.15</v>
      </c>
      <c r="J5454" s="90" t="s">
        <v>10509</v>
      </c>
      <c r="K5454" s="90">
        <v>991</v>
      </c>
      <c r="L5454" s="90" t="s">
        <v>10512</v>
      </c>
    </row>
    <row r="5455" spans="1:12" hidden="1" outlineLevel="2" x14ac:dyDescent="0.25">
      <c r="A5455" s="90">
        <v>3</v>
      </c>
      <c r="B5455" s="26">
        <v>1204112054</v>
      </c>
      <c r="C5455" s="90">
        <v>20</v>
      </c>
      <c r="D5455" s="90">
        <v>189536</v>
      </c>
      <c r="E5455" s="94">
        <v>43426</v>
      </c>
      <c r="F5455" s="26">
        <v>189536282682</v>
      </c>
      <c r="G5455" s="90">
        <v>282682</v>
      </c>
      <c r="H5455" s="90">
        <v>1.68</v>
      </c>
      <c r="I5455" s="90">
        <v>1.68</v>
      </c>
      <c r="J5455" s="90" t="s">
        <v>10509</v>
      </c>
      <c r="K5455" s="90">
        <v>747</v>
      </c>
      <c r="L5455" s="90" t="s">
        <v>10512</v>
      </c>
    </row>
    <row r="5456" spans="1:12" hidden="1" outlineLevel="2" x14ac:dyDescent="0.25">
      <c r="A5456" s="90">
        <v>3</v>
      </c>
      <c r="B5456" s="26">
        <v>1204185142</v>
      </c>
      <c r="C5456" s="90">
        <v>20</v>
      </c>
      <c r="D5456" s="90">
        <v>236297</v>
      </c>
      <c r="E5456" s="94">
        <v>43942</v>
      </c>
      <c r="F5456" s="26">
        <v>236297327638</v>
      </c>
      <c r="G5456" s="90">
        <v>327638</v>
      </c>
      <c r="H5456" s="90">
        <v>0.19</v>
      </c>
      <c r="I5456" s="90">
        <v>0.19</v>
      </c>
      <c r="J5456" s="90" t="s">
        <v>10509</v>
      </c>
      <c r="K5456" s="90">
        <v>230</v>
      </c>
      <c r="L5456" s="90" t="s">
        <v>10512</v>
      </c>
    </row>
    <row r="5457" spans="1:12" hidden="1" outlineLevel="2" x14ac:dyDescent="0.25">
      <c r="A5457" s="90">
        <v>3</v>
      </c>
      <c r="B5457" s="26">
        <v>1204260093</v>
      </c>
      <c r="C5457" s="90">
        <v>20</v>
      </c>
      <c r="D5457" s="90">
        <v>182766</v>
      </c>
      <c r="E5457" s="94">
        <v>43335</v>
      </c>
      <c r="F5457" s="26">
        <v>182766275932</v>
      </c>
      <c r="G5457" s="90">
        <v>275932</v>
      </c>
      <c r="H5457" s="90">
        <v>0.35</v>
      </c>
      <c r="I5457" s="90">
        <v>0.35</v>
      </c>
      <c r="J5457" s="90" t="s">
        <v>10509</v>
      </c>
      <c r="K5457" s="90">
        <v>838</v>
      </c>
      <c r="L5457" s="90" t="s">
        <v>10512</v>
      </c>
    </row>
    <row r="5458" spans="1:12" hidden="1" outlineLevel="2" x14ac:dyDescent="0.25">
      <c r="A5458" s="90">
        <v>3</v>
      </c>
      <c r="B5458" s="26">
        <v>1204260093</v>
      </c>
      <c r="C5458" s="90">
        <v>20</v>
      </c>
      <c r="D5458" s="90">
        <v>184987</v>
      </c>
      <c r="E5458" s="94">
        <v>43364</v>
      </c>
      <c r="F5458" s="26">
        <v>184987278148</v>
      </c>
      <c r="G5458" s="90">
        <v>278148</v>
      </c>
      <c r="H5458" s="90">
        <v>0.3</v>
      </c>
      <c r="I5458" s="90">
        <v>0.3</v>
      </c>
      <c r="J5458" s="90" t="s">
        <v>10509</v>
      </c>
      <c r="K5458" s="90">
        <v>808</v>
      </c>
      <c r="L5458" s="90" t="s">
        <v>10512</v>
      </c>
    </row>
    <row r="5459" spans="1:12" hidden="1" outlineLevel="2" x14ac:dyDescent="0.25">
      <c r="A5459" s="90">
        <v>3</v>
      </c>
      <c r="B5459" s="26">
        <v>1204264210</v>
      </c>
      <c r="C5459" s="90">
        <v>20</v>
      </c>
      <c r="D5459" s="90">
        <v>236018</v>
      </c>
      <c r="E5459" s="94">
        <v>43942</v>
      </c>
      <c r="F5459" s="26">
        <v>236018327395</v>
      </c>
      <c r="G5459" s="90">
        <v>327395</v>
      </c>
      <c r="H5459" s="90">
        <v>1.85</v>
      </c>
      <c r="I5459" s="90">
        <v>1.85</v>
      </c>
      <c r="J5459" s="90" t="s">
        <v>10509</v>
      </c>
      <c r="K5459" s="90">
        <v>230</v>
      </c>
      <c r="L5459" s="90" t="s">
        <v>10512</v>
      </c>
    </row>
    <row r="5460" spans="1:12" hidden="1" outlineLevel="2" x14ac:dyDescent="0.25">
      <c r="A5460" s="90">
        <v>3</v>
      </c>
      <c r="B5460" s="26">
        <v>1204349060</v>
      </c>
      <c r="C5460" s="90">
        <v>20</v>
      </c>
      <c r="D5460" s="90">
        <v>179965</v>
      </c>
      <c r="E5460" s="94">
        <v>43305</v>
      </c>
      <c r="F5460" s="26">
        <v>179965273135</v>
      </c>
      <c r="G5460" s="90">
        <v>273135</v>
      </c>
      <c r="H5460" s="90">
        <v>15.74</v>
      </c>
      <c r="I5460" s="90">
        <v>15.74</v>
      </c>
      <c r="J5460" s="90" t="s">
        <v>10509</v>
      </c>
      <c r="K5460" s="90">
        <v>869</v>
      </c>
      <c r="L5460" s="90" t="s">
        <v>10512</v>
      </c>
    </row>
    <row r="5461" spans="1:12" hidden="1" outlineLevel="2" x14ac:dyDescent="0.25">
      <c r="A5461" s="90">
        <v>3</v>
      </c>
      <c r="B5461" s="26">
        <v>1204349060</v>
      </c>
      <c r="C5461" s="90">
        <v>20</v>
      </c>
      <c r="D5461" s="90">
        <v>184270</v>
      </c>
      <c r="E5461" s="94">
        <v>43364</v>
      </c>
      <c r="F5461" s="26">
        <v>184270277431</v>
      </c>
      <c r="G5461" s="90">
        <v>277431</v>
      </c>
      <c r="H5461" s="90">
        <v>1.68</v>
      </c>
      <c r="I5461" s="90">
        <v>1.68</v>
      </c>
      <c r="J5461" s="90" t="s">
        <v>10509</v>
      </c>
      <c r="K5461" s="90">
        <v>808</v>
      </c>
      <c r="L5461" s="90" t="s">
        <v>10512</v>
      </c>
    </row>
    <row r="5462" spans="1:12" hidden="1" outlineLevel="2" x14ac:dyDescent="0.25">
      <c r="A5462" s="90">
        <v>3</v>
      </c>
      <c r="B5462" s="26">
        <v>1204497844</v>
      </c>
      <c r="C5462" s="90">
        <v>20</v>
      </c>
      <c r="D5462" s="90">
        <v>238651</v>
      </c>
      <c r="E5462" s="94">
        <v>43972</v>
      </c>
      <c r="F5462" s="26">
        <v>238651329903</v>
      </c>
      <c r="G5462" s="90">
        <v>329903</v>
      </c>
      <c r="H5462" s="90">
        <v>3.05</v>
      </c>
      <c r="I5462" s="90">
        <v>3.05</v>
      </c>
      <c r="J5462" s="90" t="s">
        <v>10509</v>
      </c>
      <c r="K5462" s="90">
        <v>199</v>
      </c>
      <c r="L5462" s="90" t="s">
        <v>10512</v>
      </c>
    </row>
    <row r="5463" spans="1:12" hidden="1" outlineLevel="2" x14ac:dyDescent="0.25">
      <c r="A5463" s="90">
        <v>3</v>
      </c>
      <c r="B5463" s="26">
        <v>1204517740</v>
      </c>
      <c r="C5463" s="90">
        <v>20</v>
      </c>
      <c r="D5463" s="90">
        <v>232885</v>
      </c>
      <c r="E5463" s="94">
        <v>43913</v>
      </c>
      <c r="F5463" s="26">
        <v>232885324515</v>
      </c>
      <c r="G5463" s="90">
        <v>324515</v>
      </c>
      <c r="H5463" s="90">
        <v>4.82</v>
      </c>
      <c r="I5463" s="90">
        <v>4.82</v>
      </c>
      <c r="J5463" s="90" t="s">
        <v>10509</v>
      </c>
      <c r="K5463" s="90">
        <v>260</v>
      </c>
      <c r="L5463" s="90" t="s">
        <v>10512</v>
      </c>
    </row>
    <row r="5464" spans="1:12" hidden="1" outlineLevel="2" x14ac:dyDescent="0.25">
      <c r="A5464" s="90">
        <v>3</v>
      </c>
      <c r="B5464" s="26">
        <v>1204517740</v>
      </c>
      <c r="C5464" s="90">
        <v>20</v>
      </c>
      <c r="D5464" s="90">
        <v>235888</v>
      </c>
      <c r="E5464" s="94">
        <v>43942</v>
      </c>
      <c r="F5464" s="26">
        <v>235888327296</v>
      </c>
      <c r="G5464" s="90">
        <v>327296</v>
      </c>
      <c r="H5464" s="90">
        <v>4.13</v>
      </c>
      <c r="I5464" s="90">
        <v>4.13</v>
      </c>
      <c r="J5464" s="90" t="s">
        <v>10509</v>
      </c>
      <c r="K5464" s="90">
        <v>230</v>
      </c>
      <c r="L5464" s="90" t="s">
        <v>10512</v>
      </c>
    </row>
    <row r="5465" spans="1:12" hidden="1" outlineLevel="2" x14ac:dyDescent="0.25">
      <c r="A5465" s="90">
        <v>3</v>
      </c>
      <c r="B5465" s="26">
        <v>1204517740</v>
      </c>
      <c r="C5465" s="90">
        <v>20</v>
      </c>
      <c r="D5465" s="90">
        <v>238859</v>
      </c>
      <c r="E5465" s="94">
        <v>43972</v>
      </c>
      <c r="F5465" s="26">
        <v>238859330066</v>
      </c>
      <c r="G5465" s="90">
        <v>330066</v>
      </c>
      <c r="H5465" s="90">
        <v>1.74</v>
      </c>
      <c r="I5465" s="90">
        <v>1.74</v>
      </c>
      <c r="J5465" s="90" t="s">
        <v>10509</v>
      </c>
      <c r="K5465" s="90">
        <v>199</v>
      </c>
      <c r="L5465" s="90" t="s">
        <v>10512</v>
      </c>
    </row>
    <row r="5466" spans="1:12" hidden="1" outlineLevel="2" x14ac:dyDescent="0.25">
      <c r="A5466" s="90">
        <v>3</v>
      </c>
      <c r="B5466" s="26">
        <v>1204621484</v>
      </c>
      <c r="C5466" s="90">
        <v>20</v>
      </c>
      <c r="D5466" s="90">
        <v>227353</v>
      </c>
      <c r="E5466" s="94">
        <v>43851</v>
      </c>
      <c r="F5466" s="26">
        <v>227353319325</v>
      </c>
      <c r="G5466" s="90">
        <v>319325</v>
      </c>
      <c r="H5466" s="90">
        <v>1.74</v>
      </c>
      <c r="I5466" s="90">
        <v>1.74</v>
      </c>
      <c r="J5466" s="90" t="s">
        <v>10509</v>
      </c>
      <c r="K5466" s="90">
        <v>320</v>
      </c>
      <c r="L5466" s="90" t="s">
        <v>10512</v>
      </c>
    </row>
    <row r="5467" spans="1:12" hidden="1" outlineLevel="2" x14ac:dyDescent="0.25">
      <c r="A5467" s="90">
        <v>3</v>
      </c>
      <c r="B5467" s="26">
        <v>1204658320</v>
      </c>
      <c r="C5467" s="90">
        <v>20</v>
      </c>
      <c r="D5467" s="90">
        <v>235527</v>
      </c>
      <c r="E5467" s="94">
        <v>43942</v>
      </c>
      <c r="F5467" s="26">
        <v>235527327003</v>
      </c>
      <c r="G5467" s="90">
        <v>327003</v>
      </c>
      <c r="H5467" s="90">
        <v>24.19</v>
      </c>
      <c r="I5467" s="90">
        <v>24.19</v>
      </c>
      <c r="J5467" s="90" t="s">
        <v>10509</v>
      </c>
      <c r="K5467" s="90">
        <v>230</v>
      </c>
      <c r="L5467" s="90" t="s">
        <v>10512</v>
      </c>
    </row>
    <row r="5468" spans="1:12" hidden="1" outlineLevel="2" x14ac:dyDescent="0.25">
      <c r="A5468" s="90">
        <v>3</v>
      </c>
      <c r="B5468" s="26">
        <v>1204702037</v>
      </c>
      <c r="C5468" s="90">
        <v>20</v>
      </c>
      <c r="D5468" s="90">
        <v>212798</v>
      </c>
      <c r="E5468" s="94">
        <v>43699</v>
      </c>
      <c r="F5468" s="26">
        <v>212798305556</v>
      </c>
      <c r="G5468" s="90">
        <v>305556</v>
      </c>
      <c r="H5468" s="90">
        <v>0.01</v>
      </c>
      <c r="I5468" s="90">
        <v>0.01</v>
      </c>
      <c r="J5468" s="90" t="s">
        <v>10509</v>
      </c>
      <c r="K5468" s="90">
        <v>473</v>
      </c>
      <c r="L5468" s="90" t="s">
        <v>10512</v>
      </c>
    </row>
    <row r="5469" spans="1:12" hidden="1" outlineLevel="2" x14ac:dyDescent="0.25">
      <c r="A5469" s="90">
        <v>3</v>
      </c>
      <c r="B5469" s="26">
        <v>1204756371</v>
      </c>
      <c r="C5469" s="90">
        <v>20</v>
      </c>
      <c r="D5469" s="90">
        <v>195259</v>
      </c>
      <c r="E5469" s="94">
        <v>43518</v>
      </c>
      <c r="F5469" s="26">
        <v>195259288372</v>
      </c>
      <c r="G5469" s="90">
        <v>288372</v>
      </c>
      <c r="H5469" s="90">
        <v>8.5</v>
      </c>
      <c r="I5469" s="90">
        <v>8.5</v>
      </c>
      <c r="J5469" s="90" t="s">
        <v>10509</v>
      </c>
      <c r="K5469" s="90">
        <v>657</v>
      </c>
      <c r="L5469" s="90" t="s">
        <v>10512</v>
      </c>
    </row>
    <row r="5470" spans="1:12" hidden="1" outlineLevel="2" x14ac:dyDescent="0.25">
      <c r="A5470" s="90">
        <v>3</v>
      </c>
      <c r="B5470" s="26">
        <v>1204756371</v>
      </c>
      <c r="C5470" s="90">
        <v>20</v>
      </c>
      <c r="D5470" s="90">
        <v>199970</v>
      </c>
      <c r="E5470" s="94">
        <v>43578</v>
      </c>
      <c r="F5470" s="26">
        <v>199970293058</v>
      </c>
      <c r="G5470" s="90">
        <v>293058</v>
      </c>
      <c r="H5470" s="90">
        <v>8.3800000000000008</v>
      </c>
      <c r="I5470" s="90">
        <v>8.3800000000000008</v>
      </c>
      <c r="J5470" s="90" t="s">
        <v>10509</v>
      </c>
      <c r="K5470" s="90">
        <v>596</v>
      </c>
      <c r="L5470" s="90" t="s">
        <v>10512</v>
      </c>
    </row>
    <row r="5471" spans="1:12" hidden="1" outlineLevel="2" x14ac:dyDescent="0.25">
      <c r="A5471" s="90">
        <v>3</v>
      </c>
      <c r="B5471" s="26">
        <v>1204938987001</v>
      </c>
      <c r="C5471" s="90">
        <v>20</v>
      </c>
      <c r="D5471" s="90">
        <v>233879</v>
      </c>
      <c r="E5471" s="94">
        <v>43922</v>
      </c>
      <c r="F5471" s="26">
        <v>233879325372</v>
      </c>
      <c r="G5471" s="90">
        <v>325372</v>
      </c>
      <c r="H5471" s="90">
        <v>0.06</v>
      </c>
      <c r="I5471" s="90">
        <v>0.06</v>
      </c>
      <c r="J5471" s="90" t="s">
        <v>10509</v>
      </c>
      <c r="K5471" s="90">
        <v>260</v>
      </c>
      <c r="L5471" s="90" t="s">
        <v>10512</v>
      </c>
    </row>
    <row r="5472" spans="1:12" hidden="1" outlineLevel="2" x14ac:dyDescent="0.25">
      <c r="A5472" s="90">
        <v>3</v>
      </c>
      <c r="B5472" s="26">
        <v>1204961120</v>
      </c>
      <c r="C5472" s="90">
        <v>20</v>
      </c>
      <c r="D5472" s="90">
        <v>185230</v>
      </c>
      <c r="E5472" s="94">
        <v>43364</v>
      </c>
      <c r="F5472" s="26">
        <v>185230278391</v>
      </c>
      <c r="G5472" s="90">
        <v>278391</v>
      </c>
      <c r="H5472" s="90">
        <v>0.04</v>
      </c>
      <c r="I5472" s="90">
        <v>0.04</v>
      </c>
      <c r="J5472" s="90" t="s">
        <v>10509</v>
      </c>
      <c r="K5472" s="90">
        <v>808</v>
      </c>
      <c r="L5472" s="90" t="s">
        <v>10512</v>
      </c>
    </row>
    <row r="5473" spans="1:12" hidden="1" outlineLevel="2" x14ac:dyDescent="0.25">
      <c r="A5473" s="90">
        <v>3</v>
      </c>
      <c r="B5473" s="26">
        <v>1204961120</v>
      </c>
      <c r="C5473" s="90">
        <v>20</v>
      </c>
      <c r="D5473" s="90">
        <v>187596</v>
      </c>
      <c r="E5473" s="94">
        <v>43396</v>
      </c>
      <c r="F5473" s="26">
        <v>187596280750</v>
      </c>
      <c r="G5473" s="90">
        <v>280750</v>
      </c>
      <c r="H5473" s="90">
        <v>0.15</v>
      </c>
      <c r="I5473" s="90">
        <v>0.15</v>
      </c>
      <c r="J5473" s="90" t="s">
        <v>10509</v>
      </c>
      <c r="K5473" s="90">
        <v>777</v>
      </c>
      <c r="L5473" s="90" t="s">
        <v>10512</v>
      </c>
    </row>
    <row r="5474" spans="1:12" hidden="1" outlineLevel="2" x14ac:dyDescent="0.25">
      <c r="A5474" s="90">
        <v>3</v>
      </c>
      <c r="B5474" s="26">
        <v>1205049487</v>
      </c>
      <c r="C5474" s="90">
        <v>20</v>
      </c>
      <c r="D5474" s="90">
        <v>237910</v>
      </c>
      <c r="E5474" s="94">
        <v>43972</v>
      </c>
      <c r="F5474" s="26">
        <v>237910329189</v>
      </c>
      <c r="G5474" s="90">
        <v>329189</v>
      </c>
      <c r="H5474" s="90">
        <v>1.75</v>
      </c>
      <c r="I5474" s="90">
        <v>1.75</v>
      </c>
      <c r="J5474" s="90" t="s">
        <v>10509</v>
      </c>
      <c r="K5474" s="90">
        <v>199</v>
      </c>
      <c r="L5474" s="90" t="s">
        <v>10512</v>
      </c>
    </row>
    <row r="5475" spans="1:12" hidden="1" outlineLevel="2" x14ac:dyDescent="0.25">
      <c r="A5475" s="90">
        <v>3</v>
      </c>
      <c r="B5475" s="26">
        <v>1205171026</v>
      </c>
      <c r="C5475" s="90">
        <v>20</v>
      </c>
      <c r="D5475" s="90">
        <v>207092</v>
      </c>
      <c r="E5475" s="94">
        <v>43637</v>
      </c>
      <c r="F5475" s="26">
        <v>207092300092</v>
      </c>
      <c r="G5475" s="90">
        <v>300092</v>
      </c>
      <c r="H5475" s="90">
        <v>0.67</v>
      </c>
      <c r="I5475" s="90">
        <v>0.67</v>
      </c>
      <c r="J5475" s="90" t="s">
        <v>10509</v>
      </c>
      <c r="K5475" s="90">
        <v>535</v>
      </c>
      <c r="L5475" s="90" t="s">
        <v>10512</v>
      </c>
    </row>
    <row r="5476" spans="1:12" hidden="1" outlineLevel="2" x14ac:dyDescent="0.25">
      <c r="A5476" s="90">
        <v>3</v>
      </c>
      <c r="B5476" s="26">
        <v>1205171026</v>
      </c>
      <c r="C5476" s="90">
        <v>20</v>
      </c>
      <c r="D5476" s="90">
        <v>226794</v>
      </c>
      <c r="E5476" s="94">
        <v>43851</v>
      </c>
      <c r="F5476" s="26">
        <v>226794318873</v>
      </c>
      <c r="G5476" s="90">
        <v>318873</v>
      </c>
      <c r="H5476" s="90">
        <v>1.68</v>
      </c>
      <c r="I5476" s="90">
        <v>1.68</v>
      </c>
      <c r="J5476" s="90" t="s">
        <v>10509</v>
      </c>
      <c r="K5476" s="90">
        <v>320</v>
      </c>
      <c r="L5476" s="90" t="s">
        <v>10512</v>
      </c>
    </row>
    <row r="5477" spans="1:12" hidden="1" outlineLevel="2" x14ac:dyDescent="0.25">
      <c r="A5477" s="90">
        <v>3</v>
      </c>
      <c r="B5477" s="26">
        <v>1205188897</v>
      </c>
      <c r="C5477" s="90">
        <v>20</v>
      </c>
      <c r="D5477" s="90">
        <v>204181</v>
      </c>
      <c r="E5477" s="94">
        <v>43607</v>
      </c>
      <c r="F5477" s="26">
        <v>204181297243</v>
      </c>
      <c r="G5477" s="90">
        <v>297243</v>
      </c>
      <c r="H5477" s="90">
        <v>0.28999999999999998</v>
      </c>
      <c r="I5477" s="90">
        <v>0.28999999999999998</v>
      </c>
      <c r="J5477" s="90" t="s">
        <v>10509</v>
      </c>
      <c r="K5477" s="90">
        <v>565</v>
      </c>
      <c r="L5477" s="90" t="s">
        <v>10512</v>
      </c>
    </row>
    <row r="5478" spans="1:12" hidden="1" outlineLevel="2" x14ac:dyDescent="0.25">
      <c r="A5478" s="90">
        <v>3</v>
      </c>
      <c r="B5478" s="26">
        <v>1205188897</v>
      </c>
      <c r="C5478" s="90">
        <v>20</v>
      </c>
      <c r="D5478" s="90">
        <v>206796</v>
      </c>
      <c r="E5478" s="94">
        <v>43637</v>
      </c>
      <c r="F5478" s="26">
        <v>206796299820</v>
      </c>
      <c r="G5478" s="90">
        <v>299820</v>
      </c>
      <c r="H5478" s="90">
        <v>0.03</v>
      </c>
      <c r="I5478" s="90">
        <v>0.03</v>
      </c>
      <c r="J5478" s="90" t="s">
        <v>10509</v>
      </c>
      <c r="K5478" s="90">
        <v>535</v>
      </c>
      <c r="L5478" s="90" t="s">
        <v>10512</v>
      </c>
    </row>
    <row r="5479" spans="1:12" hidden="1" outlineLevel="2" x14ac:dyDescent="0.25">
      <c r="A5479" s="90">
        <v>3</v>
      </c>
      <c r="B5479" s="26">
        <v>1205202508</v>
      </c>
      <c r="C5479" s="90">
        <v>20</v>
      </c>
      <c r="D5479" s="90">
        <v>182847</v>
      </c>
      <c r="E5479" s="94">
        <v>43335</v>
      </c>
      <c r="F5479" s="26">
        <v>182847276013</v>
      </c>
      <c r="G5479" s="90">
        <v>276013</v>
      </c>
      <c r="H5479" s="90">
        <v>18.75</v>
      </c>
      <c r="I5479" s="90">
        <v>18.75</v>
      </c>
      <c r="J5479" s="90" t="s">
        <v>10509</v>
      </c>
      <c r="K5479" s="90">
        <v>838</v>
      </c>
      <c r="L5479" s="90" t="s">
        <v>10512</v>
      </c>
    </row>
    <row r="5480" spans="1:12" hidden="1" outlineLevel="2" x14ac:dyDescent="0.25">
      <c r="A5480" s="90">
        <v>3</v>
      </c>
      <c r="B5480" s="26">
        <v>1205202508</v>
      </c>
      <c r="C5480" s="90">
        <v>20</v>
      </c>
      <c r="D5480" s="90">
        <v>185062</v>
      </c>
      <c r="E5480" s="94">
        <v>43364</v>
      </c>
      <c r="F5480" s="26">
        <v>185062278223</v>
      </c>
      <c r="G5480" s="90">
        <v>278223</v>
      </c>
      <c r="H5480" s="90">
        <v>22.61</v>
      </c>
      <c r="I5480" s="90">
        <v>22.61</v>
      </c>
      <c r="J5480" s="90" t="s">
        <v>10509</v>
      </c>
      <c r="K5480" s="90">
        <v>808</v>
      </c>
      <c r="L5480" s="90" t="s">
        <v>10512</v>
      </c>
    </row>
    <row r="5481" spans="1:12" hidden="1" outlineLevel="2" x14ac:dyDescent="0.25">
      <c r="A5481" s="90">
        <v>3</v>
      </c>
      <c r="B5481" s="26">
        <v>1205202508</v>
      </c>
      <c r="C5481" s="90">
        <v>20</v>
      </c>
      <c r="D5481" s="90">
        <v>187436</v>
      </c>
      <c r="E5481" s="94">
        <v>43396</v>
      </c>
      <c r="F5481" s="26">
        <v>187436280590</v>
      </c>
      <c r="G5481" s="90">
        <v>280590</v>
      </c>
      <c r="H5481" s="90">
        <v>6.35</v>
      </c>
      <c r="I5481" s="90">
        <v>6.35</v>
      </c>
      <c r="J5481" s="90" t="s">
        <v>10509</v>
      </c>
      <c r="K5481" s="90">
        <v>777</v>
      </c>
      <c r="L5481" s="90" t="s">
        <v>10512</v>
      </c>
    </row>
    <row r="5482" spans="1:12" hidden="1" outlineLevel="2" x14ac:dyDescent="0.25">
      <c r="A5482" s="90">
        <v>3</v>
      </c>
      <c r="B5482" s="26">
        <v>1205244062</v>
      </c>
      <c r="C5482" s="90">
        <v>20</v>
      </c>
      <c r="D5482" s="90">
        <v>204415</v>
      </c>
      <c r="E5482" s="94">
        <v>43607</v>
      </c>
      <c r="F5482" s="26">
        <v>204415297462</v>
      </c>
      <c r="G5482" s="90">
        <v>297462</v>
      </c>
      <c r="H5482" s="90">
        <v>0.01</v>
      </c>
      <c r="I5482" s="90">
        <v>0.01</v>
      </c>
      <c r="J5482" s="90" t="s">
        <v>10509</v>
      </c>
      <c r="K5482" s="90">
        <v>565</v>
      </c>
      <c r="L5482" s="90" t="s">
        <v>10512</v>
      </c>
    </row>
    <row r="5483" spans="1:12" hidden="1" outlineLevel="2" x14ac:dyDescent="0.25">
      <c r="A5483" s="90">
        <v>3</v>
      </c>
      <c r="B5483" s="26">
        <v>1205446618</v>
      </c>
      <c r="C5483" s="90">
        <v>20</v>
      </c>
      <c r="D5483" s="90">
        <v>168927</v>
      </c>
      <c r="E5483" s="94">
        <v>43124</v>
      </c>
      <c r="F5483" s="26">
        <v>168927260579</v>
      </c>
      <c r="G5483" s="90">
        <v>260579</v>
      </c>
      <c r="H5483" s="90">
        <v>7.0000000000000007E-2</v>
      </c>
      <c r="I5483" s="90">
        <v>7.0000000000000007E-2</v>
      </c>
      <c r="J5483" s="90" t="s">
        <v>10509</v>
      </c>
      <c r="K5483" s="90">
        <v>1050</v>
      </c>
      <c r="L5483" s="90" t="s">
        <v>10512</v>
      </c>
    </row>
    <row r="5484" spans="1:12" hidden="1" outlineLevel="2" x14ac:dyDescent="0.25">
      <c r="A5484" s="90">
        <v>3</v>
      </c>
      <c r="B5484" s="26">
        <v>1205563529</v>
      </c>
      <c r="C5484" s="90">
        <v>20</v>
      </c>
      <c r="D5484" s="90">
        <v>192025</v>
      </c>
      <c r="E5484" s="94">
        <v>43455</v>
      </c>
      <c r="F5484" s="26">
        <v>192025285158</v>
      </c>
      <c r="G5484" s="90">
        <v>285158</v>
      </c>
      <c r="H5484" s="90">
        <v>4.12</v>
      </c>
      <c r="I5484" s="90">
        <v>4.12</v>
      </c>
      <c r="J5484" s="90" t="s">
        <v>10509</v>
      </c>
      <c r="K5484" s="90">
        <v>716</v>
      </c>
      <c r="L5484" s="90" t="s">
        <v>10512</v>
      </c>
    </row>
    <row r="5485" spans="1:12" hidden="1" outlineLevel="2" x14ac:dyDescent="0.25">
      <c r="A5485" s="90">
        <v>3</v>
      </c>
      <c r="B5485" s="26">
        <v>1205640061</v>
      </c>
      <c r="C5485" s="90">
        <v>20</v>
      </c>
      <c r="D5485" s="90">
        <v>180608</v>
      </c>
      <c r="E5485" s="94">
        <v>43305</v>
      </c>
      <c r="F5485" s="26">
        <v>180608273778</v>
      </c>
      <c r="G5485" s="90">
        <v>273778</v>
      </c>
      <c r="H5485" s="90">
        <v>0.63</v>
      </c>
      <c r="I5485" s="90">
        <v>0.63</v>
      </c>
      <c r="J5485" s="90" t="s">
        <v>10509</v>
      </c>
      <c r="K5485" s="90">
        <v>869</v>
      </c>
      <c r="L5485" s="90" t="s">
        <v>10512</v>
      </c>
    </row>
    <row r="5486" spans="1:12" hidden="1" outlineLevel="2" x14ac:dyDescent="0.25">
      <c r="A5486" s="90">
        <v>3</v>
      </c>
      <c r="B5486" s="26">
        <v>1205701327</v>
      </c>
      <c r="C5486" s="90">
        <v>20</v>
      </c>
      <c r="D5486" s="90">
        <v>230036</v>
      </c>
      <c r="E5486" s="94">
        <v>43882</v>
      </c>
      <c r="F5486" s="26">
        <v>230036321845</v>
      </c>
      <c r="G5486" s="90">
        <v>321845</v>
      </c>
      <c r="H5486" s="90">
        <v>6.81</v>
      </c>
      <c r="I5486" s="90">
        <v>6.81</v>
      </c>
      <c r="J5486" s="90" t="s">
        <v>10509</v>
      </c>
      <c r="K5486" s="90">
        <v>291</v>
      </c>
      <c r="L5486" s="90" t="s">
        <v>10512</v>
      </c>
    </row>
    <row r="5487" spans="1:12" hidden="1" outlineLevel="2" x14ac:dyDescent="0.25">
      <c r="A5487" s="90">
        <v>3</v>
      </c>
      <c r="B5487" s="26">
        <v>1205701327</v>
      </c>
      <c r="C5487" s="90">
        <v>20</v>
      </c>
      <c r="D5487" s="90">
        <v>232987</v>
      </c>
      <c r="E5487" s="94">
        <v>43913</v>
      </c>
      <c r="F5487" s="26">
        <v>232987324592</v>
      </c>
      <c r="G5487" s="90">
        <v>324592</v>
      </c>
      <c r="H5487" s="90">
        <v>9.31</v>
      </c>
      <c r="I5487" s="90">
        <v>9.31</v>
      </c>
      <c r="J5487" s="90" t="s">
        <v>10509</v>
      </c>
      <c r="K5487" s="90">
        <v>260</v>
      </c>
      <c r="L5487" s="90" t="s">
        <v>10512</v>
      </c>
    </row>
    <row r="5488" spans="1:12" hidden="1" outlineLevel="2" x14ac:dyDescent="0.25">
      <c r="A5488" s="90">
        <v>3</v>
      </c>
      <c r="B5488" s="26">
        <v>1205701327</v>
      </c>
      <c r="C5488" s="90">
        <v>20</v>
      </c>
      <c r="D5488" s="90">
        <v>238963</v>
      </c>
      <c r="E5488" s="94">
        <v>43972</v>
      </c>
      <c r="F5488" s="26">
        <v>238963330145</v>
      </c>
      <c r="G5488" s="90">
        <v>330145</v>
      </c>
      <c r="H5488" s="90">
        <v>1.68</v>
      </c>
      <c r="I5488" s="90">
        <v>1.68</v>
      </c>
      <c r="J5488" s="90" t="s">
        <v>10509</v>
      </c>
      <c r="K5488" s="90">
        <v>199</v>
      </c>
      <c r="L5488" s="90" t="s">
        <v>10512</v>
      </c>
    </row>
    <row r="5489" spans="1:12" hidden="1" outlineLevel="2" x14ac:dyDescent="0.25">
      <c r="A5489" s="90">
        <v>3</v>
      </c>
      <c r="B5489" s="26">
        <v>1205736224</v>
      </c>
      <c r="C5489" s="90">
        <v>20</v>
      </c>
      <c r="D5489" s="90">
        <v>182063</v>
      </c>
      <c r="E5489" s="94">
        <v>43335</v>
      </c>
      <c r="F5489" s="26">
        <v>182063275229</v>
      </c>
      <c r="G5489" s="90">
        <v>275229</v>
      </c>
      <c r="H5489" s="90">
        <v>10.73</v>
      </c>
      <c r="I5489" s="90">
        <v>10.73</v>
      </c>
      <c r="J5489" s="90" t="s">
        <v>10509</v>
      </c>
      <c r="K5489" s="90">
        <v>838</v>
      </c>
      <c r="L5489" s="90" t="s">
        <v>10512</v>
      </c>
    </row>
    <row r="5490" spans="1:12" hidden="1" outlineLevel="2" x14ac:dyDescent="0.25">
      <c r="A5490" s="90">
        <v>3</v>
      </c>
      <c r="B5490" s="26">
        <v>1205736224</v>
      </c>
      <c r="C5490" s="90">
        <v>20</v>
      </c>
      <c r="D5490" s="90">
        <v>184246</v>
      </c>
      <c r="E5490" s="94">
        <v>43364</v>
      </c>
      <c r="F5490" s="26">
        <v>184246277407</v>
      </c>
      <c r="G5490" s="90">
        <v>277407</v>
      </c>
      <c r="H5490" s="90">
        <v>20.25</v>
      </c>
      <c r="I5490" s="90">
        <v>20.25</v>
      </c>
      <c r="J5490" s="90" t="s">
        <v>10509</v>
      </c>
      <c r="K5490" s="90">
        <v>808</v>
      </c>
      <c r="L5490" s="90" t="s">
        <v>10512</v>
      </c>
    </row>
    <row r="5491" spans="1:12" hidden="1" outlineLevel="2" x14ac:dyDescent="0.25">
      <c r="A5491" s="90">
        <v>3</v>
      </c>
      <c r="B5491" s="26">
        <v>1205736224</v>
      </c>
      <c r="C5491" s="90">
        <v>20</v>
      </c>
      <c r="D5491" s="90">
        <v>186641</v>
      </c>
      <c r="E5491" s="94">
        <v>43396</v>
      </c>
      <c r="F5491" s="26">
        <v>186641279796</v>
      </c>
      <c r="G5491" s="90">
        <v>279796</v>
      </c>
      <c r="H5491" s="90">
        <v>3.61</v>
      </c>
      <c r="I5491" s="90">
        <v>3.61</v>
      </c>
      <c r="J5491" s="90" t="s">
        <v>10509</v>
      </c>
      <c r="K5491" s="90">
        <v>777</v>
      </c>
      <c r="L5491" s="90" t="s">
        <v>10512</v>
      </c>
    </row>
    <row r="5492" spans="1:12" hidden="1" outlineLevel="2" x14ac:dyDescent="0.25">
      <c r="A5492" s="90">
        <v>3</v>
      </c>
      <c r="B5492" s="26">
        <v>1205785601</v>
      </c>
      <c r="C5492" s="90">
        <v>20</v>
      </c>
      <c r="D5492" s="90">
        <v>216800</v>
      </c>
      <c r="E5492" s="94">
        <v>43759</v>
      </c>
      <c r="F5492" s="26">
        <v>216800309385</v>
      </c>
      <c r="G5492" s="90">
        <v>309385</v>
      </c>
      <c r="H5492" s="90">
        <v>4.29</v>
      </c>
      <c r="I5492" s="90">
        <v>4.29</v>
      </c>
      <c r="J5492" s="90" t="s">
        <v>10509</v>
      </c>
      <c r="K5492" s="90">
        <v>412</v>
      </c>
      <c r="L5492" s="90" t="s">
        <v>10512</v>
      </c>
    </row>
    <row r="5493" spans="1:12" hidden="1" outlineLevel="2" x14ac:dyDescent="0.25">
      <c r="A5493" s="90">
        <v>3</v>
      </c>
      <c r="B5493" s="26">
        <v>1205785601</v>
      </c>
      <c r="C5493" s="90">
        <v>20</v>
      </c>
      <c r="D5493" s="90">
        <v>222590</v>
      </c>
      <c r="E5493" s="94">
        <v>43822</v>
      </c>
      <c r="F5493" s="26">
        <v>222590314866</v>
      </c>
      <c r="G5493" s="90">
        <v>314866</v>
      </c>
      <c r="H5493" s="90">
        <v>4.9400000000000004</v>
      </c>
      <c r="I5493" s="90">
        <v>4.9400000000000004</v>
      </c>
      <c r="J5493" s="90" t="s">
        <v>10509</v>
      </c>
      <c r="K5493" s="90">
        <v>351</v>
      </c>
      <c r="L5493" s="90" t="s">
        <v>10512</v>
      </c>
    </row>
    <row r="5494" spans="1:12" hidden="1" outlineLevel="2" x14ac:dyDescent="0.25">
      <c r="A5494" s="90">
        <v>3</v>
      </c>
      <c r="B5494" s="26">
        <v>1206308692</v>
      </c>
      <c r="C5494" s="90">
        <v>20</v>
      </c>
      <c r="D5494" s="90">
        <v>177879</v>
      </c>
      <c r="E5494" s="94">
        <v>43273</v>
      </c>
      <c r="F5494" s="26">
        <v>177879271053</v>
      </c>
      <c r="G5494" s="90">
        <v>271053</v>
      </c>
      <c r="H5494" s="90">
        <v>1.68</v>
      </c>
      <c r="I5494" s="90">
        <v>1.68</v>
      </c>
      <c r="J5494" s="90" t="s">
        <v>10509</v>
      </c>
      <c r="K5494" s="90">
        <v>900</v>
      </c>
      <c r="L5494" s="90" t="s">
        <v>10512</v>
      </c>
    </row>
    <row r="5495" spans="1:12" hidden="1" outlineLevel="2" x14ac:dyDescent="0.25">
      <c r="A5495" s="90">
        <v>3</v>
      </c>
      <c r="B5495" s="26">
        <v>1206468413</v>
      </c>
      <c r="C5495" s="90">
        <v>20</v>
      </c>
      <c r="D5495" s="90">
        <v>220501</v>
      </c>
      <c r="E5495" s="94">
        <v>43790</v>
      </c>
      <c r="F5495" s="26">
        <v>220501312934</v>
      </c>
      <c r="G5495" s="90">
        <v>312934</v>
      </c>
      <c r="H5495" s="90">
        <v>1.68</v>
      </c>
      <c r="I5495" s="90">
        <v>1.68</v>
      </c>
      <c r="J5495" s="90" t="s">
        <v>10509</v>
      </c>
      <c r="K5495" s="90">
        <v>382</v>
      </c>
      <c r="L5495" s="90" t="s">
        <v>10512</v>
      </c>
    </row>
    <row r="5496" spans="1:12" hidden="1" outlineLevel="2" x14ac:dyDescent="0.25">
      <c r="A5496" s="90">
        <v>3</v>
      </c>
      <c r="B5496" s="26">
        <v>1206626770</v>
      </c>
      <c r="C5496" s="90">
        <v>20</v>
      </c>
      <c r="D5496" s="90">
        <v>210885</v>
      </c>
      <c r="E5496" s="94">
        <v>43699</v>
      </c>
      <c r="F5496" s="26">
        <v>210885303744</v>
      </c>
      <c r="G5496" s="90">
        <v>303744</v>
      </c>
      <c r="H5496" s="90">
        <v>6.94</v>
      </c>
      <c r="I5496" s="90">
        <v>6.94</v>
      </c>
      <c r="J5496" s="90" t="s">
        <v>10509</v>
      </c>
      <c r="K5496" s="90">
        <v>473</v>
      </c>
      <c r="L5496" s="90" t="s">
        <v>10512</v>
      </c>
    </row>
    <row r="5497" spans="1:12" hidden="1" outlineLevel="2" x14ac:dyDescent="0.25">
      <c r="A5497" s="90">
        <v>3</v>
      </c>
      <c r="B5497" s="26">
        <v>1206657130</v>
      </c>
      <c r="C5497" s="90">
        <v>20</v>
      </c>
      <c r="D5497" s="90">
        <v>205652</v>
      </c>
      <c r="E5497" s="94">
        <v>43637</v>
      </c>
      <c r="F5497" s="26">
        <v>205652298679</v>
      </c>
      <c r="G5497" s="90">
        <v>298679</v>
      </c>
      <c r="H5497" s="90">
        <v>8.52</v>
      </c>
      <c r="I5497" s="90">
        <v>8.52</v>
      </c>
      <c r="J5497" s="90" t="s">
        <v>10509</v>
      </c>
      <c r="K5497" s="90">
        <v>535</v>
      </c>
      <c r="L5497" s="90" t="s">
        <v>10512</v>
      </c>
    </row>
    <row r="5498" spans="1:12" hidden="1" outlineLevel="2" x14ac:dyDescent="0.25">
      <c r="A5498" s="90">
        <v>3</v>
      </c>
      <c r="B5498" s="26">
        <v>1206657130</v>
      </c>
      <c r="C5498" s="90">
        <v>20</v>
      </c>
      <c r="D5498" s="90">
        <v>208367</v>
      </c>
      <c r="E5498" s="94">
        <v>43669</v>
      </c>
      <c r="F5498" s="26">
        <v>208367301335</v>
      </c>
      <c r="G5498" s="90">
        <v>301335</v>
      </c>
      <c r="H5498" s="90">
        <v>1.68</v>
      </c>
      <c r="I5498" s="90">
        <v>1.68</v>
      </c>
      <c r="J5498" s="90" t="s">
        <v>10509</v>
      </c>
      <c r="K5498" s="90">
        <v>504</v>
      </c>
      <c r="L5498" s="90" t="s">
        <v>10512</v>
      </c>
    </row>
    <row r="5499" spans="1:12" hidden="1" outlineLevel="2" x14ac:dyDescent="0.25">
      <c r="A5499" s="90">
        <v>3</v>
      </c>
      <c r="B5499" s="26">
        <v>1207008580</v>
      </c>
      <c r="C5499" s="90">
        <v>20</v>
      </c>
      <c r="D5499" s="90">
        <v>168762</v>
      </c>
      <c r="E5499" s="94">
        <v>43124</v>
      </c>
      <c r="F5499" s="26">
        <v>168762260414</v>
      </c>
      <c r="G5499" s="90">
        <v>260414</v>
      </c>
      <c r="H5499" s="90">
        <v>8.76</v>
      </c>
      <c r="I5499" s="90">
        <v>8.76</v>
      </c>
      <c r="J5499" s="90" t="s">
        <v>10509</v>
      </c>
      <c r="K5499" s="90">
        <v>1050</v>
      </c>
      <c r="L5499" s="90" t="s">
        <v>10512</v>
      </c>
    </row>
    <row r="5500" spans="1:12" hidden="1" outlineLevel="2" x14ac:dyDescent="0.25">
      <c r="A5500" s="90">
        <v>3</v>
      </c>
      <c r="B5500" s="26">
        <v>1207473602</v>
      </c>
      <c r="C5500" s="90">
        <v>20</v>
      </c>
      <c r="D5500" s="90">
        <v>173974</v>
      </c>
      <c r="E5500" s="94">
        <v>43214</v>
      </c>
      <c r="F5500" s="26">
        <v>173974267155</v>
      </c>
      <c r="G5500" s="90">
        <v>267155</v>
      </c>
      <c r="H5500" s="90">
        <v>14.95</v>
      </c>
      <c r="I5500" s="90">
        <v>14.95</v>
      </c>
      <c r="J5500" s="90" t="s">
        <v>10509</v>
      </c>
      <c r="K5500" s="90">
        <v>961</v>
      </c>
      <c r="L5500" s="90" t="s">
        <v>10512</v>
      </c>
    </row>
    <row r="5501" spans="1:12" hidden="1" outlineLevel="2" x14ac:dyDescent="0.25">
      <c r="A5501" s="90">
        <v>3</v>
      </c>
      <c r="B5501" s="26">
        <v>1207941418</v>
      </c>
      <c r="C5501" s="90">
        <v>20</v>
      </c>
      <c r="D5501" s="90">
        <v>215281</v>
      </c>
      <c r="E5501" s="94">
        <v>43731</v>
      </c>
      <c r="F5501" s="26">
        <v>215281307990</v>
      </c>
      <c r="G5501" s="90">
        <v>307990</v>
      </c>
      <c r="H5501" s="90">
        <v>2.84</v>
      </c>
      <c r="I5501" s="90">
        <v>2.84</v>
      </c>
      <c r="J5501" s="90" t="s">
        <v>10509</v>
      </c>
      <c r="K5501" s="90">
        <v>443</v>
      </c>
      <c r="L5501" s="90" t="s">
        <v>10512</v>
      </c>
    </row>
    <row r="5502" spans="1:12" hidden="1" outlineLevel="2" x14ac:dyDescent="0.25">
      <c r="A5502" s="90">
        <v>3</v>
      </c>
      <c r="B5502" s="26">
        <v>1208361103</v>
      </c>
      <c r="C5502" s="90">
        <v>20</v>
      </c>
      <c r="D5502" s="90">
        <v>203190</v>
      </c>
      <c r="E5502" s="94">
        <v>43607</v>
      </c>
      <c r="F5502" s="26">
        <v>203190296255</v>
      </c>
      <c r="G5502" s="90">
        <v>296255</v>
      </c>
      <c r="H5502" s="90">
        <v>5.91</v>
      </c>
      <c r="I5502" s="90">
        <v>5.91</v>
      </c>
      <c r="J5502" s="90" t="s">
        <v>10509</v>
      </c>
      <c r="K5502" s="90">
        <v>565</v>
      </c>
      <c r="L5502" s="90" t="s">
        <v>10512</v>
      </c>
    </row>
    <row r="5503" spans="1:12" hidden="1" outlineLevel="2" x14ac:dyDescent="0.25">
      <c r="A5503" s="90">
        <v>3</v>
      </c>
      <c r="B5503" s="26">
        <v>1208361103</v>
      </c>
      <c r="C5503" s="90">
        <v>20</v>
      </c>
      <c r="D5503" s="90">
        <v>205814</v>
      </c>
      <c r="E5503" s="94">
        <v>43637</v>
      </c>
      <c r="F5503" s="26">
        <v>205814298841</v>
      </c>
      <c r="G5503" s="90">
        <v>298841</v>
      </c>
      <c r="H5503" s="90">
        <v>4.08</v>
      </c>
      <c r="I5503" s="90">
        <v>4.08</v>
      </c>
      <c r="J5503" s="90" t="s">
        <v>10509</v>
      </c>
      <c r="K5503" s="90">
        <v>535</v>
      </c>
      <c r="L5503" s="90" t="s">
        <v>10512</v>
      </c>
    </row>
    <row r="5504" spans="1:12" hidden="1" outlineLevel="2" x14ac:dyDescent="0.25">
      <c r="A5504" s="90">
        <v>3</v>
      </c>
      <c r="B5504" s="26">
        <v>1291753082001</v>
      </c>
      <c r="C5504" s="90">
        <v>20</v>
      </c>
      <c r="D5504" s="90">
        <v>195033</v>
      </c>
      <c r="E5504" s="94">
        <v>43497</v>
      </c>
      <c r="F5504" s="26">
        <v>195033288147</v>
      </c>
      <c r="G5504" s="90">
        <v>288147</v>
      </c>
      <c r="H5504" s="90">
        <v>25.5</v>
      </c>
      <c r="I5504" s="90">
        <v>25.5</v>
      </c>
      <c r="J5504" s="90" t="s">
        <v>10509</v>
      </c>
      <c r="K5504" s="90">
        <v>685</v>
      </c>
      <c r="L5504" s="90" t="s">
        <v>10512</v>
      </c>
    </row>
    <row r="5505" spans="1:12" hidden="1" outlineLevel="2" x14ac:dyDescent="0.25">
      <c r="A5505" s="90">
        <v>3</v>
      </c>
      <c r="B5505" s="26">
        <v>1291753082001</v>
      </c>
      <c r="C5505" s="90">
        <v>20</v>
      </c>
      <c r="D5505" s="90">
        <v>199722</v>
      </c>
      <c r="E5505" s="94">
        <v>43556</v>
      </c>
      <c r="F5505" s="26">
        <v>199722292813</v>
      </c>
      <c r="G5505" s="90">
        <v>292813</v>
      </c>
      <c r="H5505" s="90">
        <v>3.89</v>
      </c>
      <c r="I5505" s="90">
        <v>3.89</v>
      </c>
      <c r="J5505" s="90" t="s">
        <v>10509</v>
      </c>
      <c r="K5505" s="90">
        <v>626</v>
      </c>
      <c r="L5505" s="90" t="s">
        <v>10512</v>
      </c>
    </row>
    <row r="5506" spans="1:12" hidden="1" outlineLevel="2" x14ac:dyDescent="0.25">
      <c r="A5506" s="90">
        <v>3</v>
      </c>
      <c r="B5506" s="26">
        <v>1300607668</v>
      </c>
      <c r="C5506" s="90">
        <v>20</v>
      </c>
      <c r="D5506" s="90">
        <v>219874</v>
      </c>
      <c r="E5506" s="94">
        <v>43790</v>
      </c>
      <c r="F5506" s="26">
        <v>219874312308</v>
      </c>
      <c r="G5506" s="90">
        <v>312308</v>
      </c>
      <c r="H5506" s="90">
        <v>1.68</v>
      </c>
      <c r="I5506" s="90">
        <v>1.68</v>
      </c>
      <c r="J5506" s="90" t="s">
        <v>10509</v>
      </c>
      <c r="K5506" s="90">
        <v>382</v>
      </c>
      <c r="L5506" s="90" t="s">
        <v>10512</v>
      </c>
    </row>
    <row r="5507" spans="1:12" hidden="1" outlineLevel="2" x14ac:dyDescent="0.25">
      <c r="A5507" s="90">
        <v>3</v>
      </c>
      <c r="B5507" s="26">
        <v>1300607668</v>
      </c>
      <c r="C5507" s="90">
        <v>20</v>
      </c>
      <c r="D5507" s="90">
        <v>222727</v>
      </c>
      <c r="E5507" s="94">
        <v>43822</v>
      </c>
      <c r="F5507" s="26">
        <v>222727315003</v>
      </c>
      <c r="G5507" s="90">
        <v>315003</v>
      </c>
      <c r="H5507" s="90">
        <v>1.68</v>
      </c>
      <c r="I5507" s="90">
        <v>1.68</v>
      </c>
      <c r="J5507" s="90" t="s">
        <v>10509</v>
      </c>
      <c r="K5507" s="90">
        <v>351</v>
      </c>
      <c r="L5507" s="90" t="s">
        <v>10512</v>
      </c>
    </row>
    <row r="5508" spans="1:12" hidden="1" outlineLevel="2" x14ac:dyDescent="0.25">
      <c r="A5508" s="90">
        <v>3</v>
      </c>
      <c r="B5508" s="26">
        <v>1300607668</v>
      </c>
      <c r="C5508" s="90">
        <v>20</v>
      </c>
      <c r="D5508" s="90">
        <v>225583</v>
      </c>
      <c r="E5508" s="94">
        <v>43851</v>
      </c>
      <c r="F5508" s="26">
        <v>225583317684</v>
      </c>
      <c r="G5508" s="90">
        <v>317684</v>
      </c>
      <c r="H5508" s="90">
        <v>1.68</v>
      </c>
      <c r="I5508" s="90">
        <v>1.68</v>
      </c>
      <c r="J5508" s="90" t="s">
        <v>10509</v>
      </c>
      <c r="K5508" s="90">
        <v>320</v>
      </c>
      <c r="L5508" s="90" t="s">
        <v>10512</v>
      </c>
    </row>
    <row r="5509" spans="1:12" hidden="1" outlineLevel="2" x14ac:dyDescent="0.25">
      <c r="A5509" s="90">
        <v>3</v>
      </c>
      <c r="B5509" s="26">
        <v>1301111660</v>
      </c>
      <c r="C5509" s="90">
        <v>20</v>
      </c>
      <c r="D5509" s="90">
        <v>238610</v>
      </c>
      <c r="E5509" s="94">
        <v>43972</v>
      </c>
      <c r="F5509" s="26">
        <v>238610329868</v>
      </c>
      <c r="G5509" s="90">
        <v>329868</v>
      </c>
      <c r="H5509" s="90">
        <v>0.84</v>
      </c>
      <c r="I5509" s="90">
        <v>0.84</v>
      </c>
      <c r="J5509" s="90" t="s">
        <v>10509</v>
      </c>
      <c r="K5509" s="90">
        <v>199</v>
      </c>
      <c r="L5509" s="90" t="s">
        <v>10512</v>
      </c>
    </row>
    <row r="5510" spans="1:12" hidden="1" outlineLevel="2" x14ac:dyDescent="0.25">
      <c r="A5510" s="90">
        <v>3</v>
      </c>
      <c r="B5510" s="26">
        <v>1302012610</v>
      </c>
      <c r="C5510" s="90">
        <v>20</v>
      </c>
      <c r="D5510" s="90">
        <v>211010</v>
      </c>
      <c r="E5510" s="94">
        <v>43699</v>
      </c>
      <c r="F5510" s="26">
        <v>211010303869</v>
      </c>
      <c r="G5510" s="90">
        <v>303869</v>
      </c>
      <c r="H5510" s="90">
        <v>15.27</v>
      </c>
      <c r="I5510" s="90">
        <v>15.27</v>
      </c>
      <c r="J5510" s="90" t="s">
        <v>10509</v>
      </c>
      <c r="K5510" s="90">
        <v>473</v>
      </c>
      <c r="L5510" s="90" t="s">
        <v>10512</v>
      </c>
    </row>
    <row r="5511" spans="1:12" hidden="1" outlineLevel="2" x14ac:dyDescent="0.25">
      <c r="A5511" s="90">
        <v>3</v>
      </c>
      <c r="B5511" s="26">
        <v>1302012610</v>
      </c>
      <c r="C5511" s="90">
        <v>20</v>
      </c>
      <c r="D5511" s="90">
        <v>216852</v>
      </c>
      <c r="E5511" s="94">
        <v>43759</v>
      </c>
      <c r="F5511" s="26">
        <v>216852309437</v>
      </c>
      <c r="G5511" s="90">
        <v>309437</v>
      </c>
      <c r="H5511" s="90">
        <v>1.68</v>
      </c>
      <c r="I5511" s="90">
        <v>1.68</v>
      </c>
      <c r="J5511" s="90" t="s">
        <v>10509</v>
      </c>
      <c r="K5511" s="90">
        <v>412</v>
      </c>
      <c r="L5511" s="90" t="s">
        <v>10512</v>
      </c>
    </row>
    <row r="5512" spans="1:12" hidden="1" outlineLevel="2" x14ac:dyDescent="0.25">
      <c r="A5512" s="90">
        <v>3</v>
      </c>
      <c r="B5512" s="26">
        <v>1302022965</v>
      </c>
      <c r="C5512" s="90">
        <v>20</v>
      </c>
      <c r="D5512" s="90">
        <v>206831</v>
      </c>
      <c r="E5512" s="94">
        <v>43637</v>
      </c>
      <c r="F5512" s="26">
        <v>206831299854</v>
      </c>
      <c r="G5512" s="90">
        <v>299854</v>
      </c>
      <c r="H5512" s="90">
        <v>3.72</v>
      </c>
      <c r="I5512" s="90">
        <v>3.72</v>
      </c>
      <c r="J5512" s="90" t="s">
        <v>10509</v>
      </c>
      <c r="K5512" s="90">
        <v>535</v>
      </c>
      <c r="L5512" s="90" t="s">
        <v>10512</v>
      </c>
    </row>
    <row r="5513" spans="1:12" hidden="1" outlineLevel="2" x14ac:dyDescent="0.25">
      <c r="A5513" s="90">
        <v>3</v>
      </c>
      <c r="B5513" s="26">
        <v>1302198203001</v>
      </c>
      <c r="C5513" s="90">
        <v>20</v>
      </c>
      <c r="D5513" s="90">
        <v>217375</v>
      </c>
      <c r="E5513" s="94">
        <v>43759</v>
      </c>
      <c r="F5513" s="26">
        <v>217375309960</v>
      </c>
      <c r="G5513" s="90">
        <v>309960</v>
      </c>
      <c r="H5513" s="90">
        <v>8.3800000000000008</v>
      </c>
      <c r="I5513" s="90">
        <v>8.3800000000000008</v>
      </c>
      <c r="J5513" s="90" t="s">
        <v>10509</v>
      </c>
      <c r="K5513" s="90">
        <v>412</v>
      </c>
      <c r="L5513" s="90" t="s">
        <v>10512</v>
      </c>
    </row>
    <row r="5514" spans="1:12" hidden="1" outlineLevel="2" x14ac:dyDescent="0.25">
      <c r="A5514" s="90">
        <v>3</v>
      </c>
      <c r="B5514" s="26">
        <v>1302198203001</v>
      </c>
      <c r="C5514" s="90">
        <v>20</v>
      </c>
      <c r="D5514" s="90">
        <v>220284</v>
      </c>
      <c r="E5514" s="94">
        <v>43790</v>
      </c>
      <c r="F5514" s="26">
        <v>220284312718</v>
      </c>
      <c r="G5514" s="90">
        <v>312718</v>
      </c>
      <c r="H5514" s="90">
        <v>8.3800000000000008</v>
      </c>
      <c r="I5514" s="90">
        <v>8.3800000000000008</v>
      </c>
      <c r="J5514" s="90" t="s">
        <v>10509</v>
      </c>
      <c r="K5514" s="90">
        <v>382</v>
      </c>
      <c r="L5514" s="90" t="s">
        <v>10512</v>
      </c>
    </row>
    <row r="5515" spans="1:12" hidden="1" outlineLevel="2" x14ac:dyDescent="0.25">
      <c r="A5515" s="90">
        <v>3</v>
      </c>
      <c r="B5515" s="26">
        <v>1302198203001</v>
      </c>
      <c r="C5515" s="90">
        <v>20</v>
      </c>
      <c r="D5515" s="90">
        <v>220285</v>
      </c>
      <c r="E5515" s="94">
        <v>43790</v>
      </c>
      <c r="F5515" s="26">
        <v>220285312719</v>
      </c>
      <c r="G5515" s="90">
        <v>312719</v>
      </c>
      <c r="H5515" s="90">
        <v>8.3800000000000008</v>
      </c>
      <c r="I5515" s="90">
        <v>8.3800000000000008</v>
      </c>
      <c r="J5515" s="90" t="s">
        <v>10509</v>
      </c>
      <c r="K5515" s="90">
        <v>382</v>
      </c>
      <c r="L5515" s="90" t="s">
        <v>10512</v>
      </c>
    </row>
    <row r="5516" spans="1:12" hidden="1" outlineLevel="2" x14ac:dyDescent="0.25">
      <c r="A5516" s="90">
        <v>3</v>
      </c>
      <c r="B5516" s="26">
        <v>1302198203001</v>
      </c>
      <c r="C5516" s="90">
        <v>20</v>
      </c>
      <c r="D5516" s="90">
        <v>223118</v>
      </c>
      <c r="E5516" s="94">
        <v>43822</v>
      </c>
      <c r="F5516" s="26">
        <v>223118315394</v>
      </c>
      <c r="G5516" s="90">
        <v>315394</v>
      </c>
      <c r="H5516" s="90">
        <v>8.3800000000000008</v>
      </c>
      <c r="I5516" s="90">
        <v>8.3800000000000008</v>
      </c>
      <c r="J5516" s="90" t="s">
        <v>10509</v>
      </c>
      <c r="K5516" s="90">
        <v>351</v>
      </c>
      <c r="L5516" s="90" t="s">
        <v>10512</v>
      </c>
    </row>
    <row r="5517" spans="1:12" hidden="1" outlineLevel="2" x14ac:dyDescent="0.25">
      <c r="A5517" s="90">
        <v>3</v>
      </c>
      <c r="B5517" s="26">
        <v>1302198203001</v>
      </c>
      <c r="C5517" s="90">
        <v>20</v>
      </c>
      <c r="D5517" s="90">
        <v>223119</v>
      </c>
      <c r="E5517" s="94">
        <v>43822</v>
      </c>
      <c r="F5517" s="26">
        <v>223119315395</v>
      </c>
      <c r="G5517" s="90">
        <v>315395</v>
      </c>
      <c r="H5517" s="90">
        <v>8.3800000000000008</v>
      </c>
      <c r="I5517" s="90">
        <v>8.3800000000000008</v>
      </c>
      <c r="J5517" s="90" t="s">
        <v>10509</v>
      </c>
      <c r="K5517" s="90">
        <v>351</v>
      </c>
      <c r="L5517" s="90" t="s">
        <v>10512</v>
      </c>
    </row>
    <row r="5518" spans="1:12" hidden="1" outlineLevel="2" x14ac:dyDescent="0.25">
      <c r="A5518" s="90">
        <v>3</v>
      </c>
      <c r="B5518" s="26">
        <v>1302591902</v>
      </c>
      <c r="C5518" s="90">
        <v>20</v>
      </c>
      <c r="D5518" s="90">
        <v>184485</v>
      </c>
      <c r="E5518" s="94">
        <v>43364</v>
      </c>
      <c r="F5518" s="26">
        <v>184485277646</v>
      </c>
      <c r="G5518" s="90">
        <v>277646</v>
      </c>
      <c r="H5518" s="90">
        <v>7.02</v>
      </c>
      <c r="I5518" s="90">
        <v>7.02</v>
      </c>
      <c r="J5518" s="90" t="s">
        <v>10509</v>
      </c>
      <c r="K5518" s="90">
        <v>808</v>
      </c>
      <c r="L5518" s="90" t="s">
        <v>10512</v>
      </c>
    </row>
    <row r="5519" spans="1:12" hidden="1" outlineLevel="2" x14ac:dyDescent="0.25">
      <c r="A5519" s="90">
        <v>3</v>
      </c>
      <c r="B5519" s="26">
        <v>1302591902</v>
      </c>
      <c r="C5519" s="90">
        <v>20</v>
      </c>
      <c r="D5519" s="90">
        <v>186877</v>
      </c>
      <c r="E5519" s="94">
        <v>43396</v>
      </c>
      <c r="F5519" s="26">
        <v>186877280032</v>
      </c>
      <c r="G5519" s="90">
        <v>280032</v>
      </c>
      <c r="H5519" s="90">
        <v>7.81</v>
      </c>
      <c r="I5519" s="90">
        <v>7.81</v>
      </c>
      <c r="J5519" s="90" t="s">
        <v>10509</v>
      </c>
      <c r="K5519" s="90">
        <v>777</v>
      </c>
      <c r="L5519" s="90" t="s">
        <v>10512</v>
      </c>
    </row>
    <row r="5520" spans="1:12" hidden="1" outlineLevel="2" x14ac:dyDescent="0.25">
      <c r="A5520" s="90">
        <v>3</v>
      </c>
      <c r="B5520" s="26">
        <v>1303668642</v>
      </c>
      <c r="C5520" s="90">
        <v>20</v>
      </c>
      <c r="D5520" s="90">
        <v>176514</v>
      </c>
      <c r="E5520" s="94">
        <v>43243</v>
      </c>
      <c r="F5520" s="26">
        <v>176514269691</v>
      </c>
      <c r="G5520" s="90">
        <v>269691</v>
      </c>
      <c r="H5520" s="90">
        <v>67.61</v>
      </c>
      <c r="I5520" s="90">
        <v>67.61</v>
      </c>
      <c r="J5520" s="90" t="s">
        <v>10509</v>
      </c>
      <c r="K5520" s="90">
        <v>930</v>
      </c>
      <c r="L5520" s="90" t="s">
        <v>10512</v>
      </c>
    </row>
    <row r="5521" spans="1:12" hidden="1" outlineLevel="2" x14ac:dyDescent="0.25">
      <c r="A5521" s="90">
        <v>3</v>
      </c>
      <c r="B5521" s="26">
        <v>1303923179</v>
      </c>
      <c r="C5521" s="90">
        <v>20</v>
      </c>
      <c r="D5521" s="90">
        <v>178503</v>
      </c>
      <c r="E5521" s="94">
        <v>43273</v>
      </c>
      <c r="F5521" s="26">
        <v>178503271677</v>
      </c>
      <c r="G5521" s="90">
        <v>271677</v>
      </c>
      <c r="H5521" s="90">
        <v>1.4</v>
      </c>
      <c r="I5521" s="90">
        <v>1.4</v>
      </c>
      <c r="J5521" s="90" t="s">
        <v>10509</v>
      </c>
      <c r="K5521" s="90">
        <v>900</v>
      </c>
      <c r="L5521" s="90" t="s">
        <v>10512</v>
      </c>
    </row>
    <row r="5522" spans="1:12" hidden="1" outlineLevel="2" x14ac:dyDescent="0.25">
      <c r="A5522" s="90">
        <v>3</v>
      </c>
      <c r="B5522" s="26">
        <v>1303923179</v>
      </c>
      <c r="C5522" s="90">
        <v>20</v>
      </c>
      <c r="D5522" s="90">
        <v>182622</v>
      </c>
      <c r="E5522" s="94">
        <v>43335</v>
      </c>
      <c r="F5522" s="26">
        <v>182622275788</v>
      </c>
      <c r="G5522" s="90">
        <v>275788</v>
      </c>
      <c r="H5522" s="90">
        <v>0.01</v>
      </c>
      <c r="I5522" s="90">
        <v>0.01</v>
      </c>
      <c r="J5522" s="90" t="s">
        <v>10509</v>
      </c>
      <c r="K5522" s="90">
        <v>838</v>
      </c>
      <c r="L5522" s="90" t="s">
        <v>10512</v>
      </c>
    </row>
    <row r="5523" spans="1:12" hidden="1" outlineLevel="2" x14ac:dyDescent="0.25">
      <c r="A5523" s="90">
        <v>3</v>
      </c>
      <c r="B5523" s="26">
        <v>1303942294</v>
      </c>
      <c r="C5523" s="90">
        <v>20</v>
      </c>
      <c r="D5523" s="90">
        <v>170697</v>
      </c>
      <c r="E5523" s="94">
        <v>43154</v>
      </c>
      <c r="F5523" s="26">
        <v>170697262347</v>
      </c>
      <c r="G5523" s="90">
        <v>262347</v>
      </c>
      <c r="H5523" s="90">
        <v>0.15</v>
      </c>
      <c r="I5523" s="90">
        <v>0.15</v>
      </c>
      <c r="J5523" s="90" t="s">
        <v>10509</v>
      </c>
      <c r="K5523" s="90">
        <v>1022</v>
      </c>
      <c r="L5523" s="90" t="s">
        <v>10512</v>
      </c>
    </row>
    <row r="5524" spans="1:12" hidden="1" outlineLevel="2" x14ac:dyDescent="0.25">
      <c r="A5524" s="90">
        <v>3</v>
      </c>
      <c r="B5524" s="26">
        <v>1303957540</v>
      </c>
      <c r="C5524" s="90">
        <v>20</v>
      </c>
      <c r="D5524" s="90">
        <v>202620</v>
      </c>
      <c r="E5524" s="94">
        <v>43607</v>
      </c>
      <c r="F5524" s="26">
        <v>202620295685</v>
      </c>
      <c r="G5524" s="90">
        <v>295685</v>
      </c>
      <c r="H5524" s="90">
        <v>7.82</v>
      </c>
      <c r="I5524" s="90">
        <v>7.82</v>
      </c>
      <c r="J5524" s="90" t="s">
        <v>10509</v>
      </c>
      <c r="K5524" s="90">
        <v>565</v>
      </c>
      <c r="L5524" s="90" t="s">
        <v>10512</v>
      </c>
    </row>
    <row r="5525" spans="1:12" hidden="1" outlineLevel="2" x14ac:dyDescent="0.25">
      <c r="A5525" s="90">
        <v>3</v>
      </c>
      <c r="B5525" s="26">
        <v>1303957540</v>
      </c>
      <c r="C5525" s="90">
        <v>20</v>
      </c>
      <c r="D5525" s="90">
        <v>207978</v>
      </c>
      <c r="E5525" s="94">
        <v>43669</v>
      </c>
      <c r="F5525" s="26">
        <v>207978300946</v>
      </c>
      <c r="G5525" s="90">
        <v>300946</v>
      </c>
      <c r="H5525" s="90">
        <v>7.82</v>
      </c>
      <c r="I5525" s="90">
        <v>7.82</v>
      </c>
      <c r="J5525" s="90" t="s">
        <v>10509</v>
      </c>
      <c r="K5525" s="90">
        <v>504</v>
      </c>
      <c r="L5525" s="90" t="s">
        <v>10512</v>
      </c>
    </row>
    <row r="5526" spans="1:12" hidden="1" outlineLevel="2" x14ac:dyDescent="0.25">
      <c r="A5526" s="90">
        <v>3</v>
      </c>
      <c r="B5526" s="26">
        <v>1304165192</v>
      </c>
      <c r="C5526" s="90">
        <v>20</v>
      </c>
      <c r="D5526" s="90">
        <v>196831</v>
      </c>
      <c r="E5526" s="94">
        <v>43518</v>
      </c>
      <c r="F5526" s="26">
        <v>196831289942</v>
      </c>
      <c r="G5526" s="90">
        <v>289942</v>
      </c>
      <c r="H5526" s="90">
        <v>2.52</v>
      </c>
      <c r="I5526" s="90">
        <v>2.52</v>
      </c>
      <c r="J5526" s="90" t="s">
        <v>10509</v>
      </c>
      <c r="K5526" s="90">
        <v>657</v>
      </c>
      <c r="L5526" s="90" t="s">
        <v>10512</v>
      </c>
    </row>
    <row r="5527" spans="1:12" hidden="1" outlineLevel="2" x14ac:dyDescent="0.25">
      <c r="A5527" s="90">
        <v>3</v>
      </c>
      <c r="B5527" s="26">
        <v>1304198912</v>
      </c>
      <c r="C5527" s="90">
        <v>20</v>
      </c>
      <c r="D5527" s="90">
        <v>181820</v>
      </c>
      <c r="E5527" s="94">
        <v>43335</v>
      </c>
      <c r="F5527" s="26">
        <v>181820274986</v>
      </c>
      <c r="G5527" s="90">
        <v>274986</v>
      </c>
      <c r="H5527" s="90">
        <v>5.32</v>
      </c>
      <c r="I5527" s="90">
        <v>5.32</v>
      </c>
      <c r="J5527" s="90" t="s">
        <v>10509</v>
      </c>
      <c r="K5527" s="90">
        <v>838</v>
      </c>
      <c r="L5527" s="90" t="s">
        <v>10512</v>
      </c>
    </row>
    <row r="5528" spans="1:12" hidden="1" outlineLevel="2" x14ac:dyDescent="0.25">
      <c r="A5528" s="90">
        <v>3</v>
      </c>
      <c r="B5528" s="26">
        <v>1304512187</v>
      </c>
      <c r="C5528" s="90">
        <v>20</v>
      </c>
      <c r="D5528" s="90">
        <v>186568</v>
      </c>
      <c r="E5528" s="94">
        <v>43396</v>
      </c>
      <c r="F5528" s="26">
        <v>186568279723</v>
      </c>
      <c r="G5528" s="90">
        <v>279723</v>
      </c>
      <c r="H5528" s="90">
        <v>1.68</v>
      </c>
      <c r="I5528" s="90">
        <v>1.68</v>
      </c>
      <c r="J5528" s="90" t="s">
        <v>10509</v>
      </c>
      <c r="K5528" s="90">
        <v>777</v>
      </c>
      <c r="L5528" s="90" t="s">
        <v>10512</v>
      </c>
    </row>
    <row r="5529" spans="1:12" hidden="1" outlineLevel="2" x14ac:dyDescent="0.25">
      <c r="A5529" s="90">
        <v>3</v>
      </c>
      <c r="B5529" s="26">
        <v>1203288939</v>
      </c>
      <c r="C5529" s="90">
        <v>20</v>
      </c>
      <c r="D5529" s="90">
        <v>213397</v>
      </c>
      <c r="E5529" s="94">
        <v>43731</v>
      </c>
      <c r="F5529" s="26">
        <v>213397306115</v>
      </c>
      <c r="G5529" s="90">
        <v>306115</v>
      </c>
      <c r="H5529" s="90">
        <v>6.94</v>
      </c>
      <c r="I5529" s="90">
        <v>6.94</v>
      </c>
      <c r="J5529" s="90" t="s">
        <v>10509</v>
      </c>
      <c r="K5529" s="90">
        <v>443</v>
      </c>
      <c r="L5529" s="90" t="s">
        <v>10512</v>
      </c>
    </row>
    <row r="5530" spans="1:12" hidden="1" outlineLevel="2" x14ac:dyDescent="0.25">
      <c r="A5530" s="90">
        <v>3</v>
      </c>
      <c r="B5530" s="26">
        <v>1203288939</v>
      </c>
      <c r="C5530" s="90">
        <v>20</v>
      </c>
      <c r="D5530" s="90">
        <v>216360</v>
      </c>
      <c r="E5530" s="94">
        <v>43759</v>
      </c>
      <c r="F5530" s="26">
        <v>216360308945</v>
      </c>
      <c r="G5530" s="90">
        <v>308945</v>
      </c>
      <c r="H5530" s="90">
        <v>6.94</v>
      </c>
      <c r="I5530" s="90">
        <v>6.94</v>
      </c>
      <c r="J5530" s="90" t="s">
        <v>10509</v>
      </c>
      <c r="K5530" s="90">
        <v>412</v>
      </c>
      <c r="L5530" s="90" t="s">
        <v>10512</v>
      </c>
    </row>
    <row r="5531" spans="1:12" hidden="1" outlineLevel="2" x14ac:dyDescent="0.25">
      <c r="A5531" s="90">
        <v>3</v>
      </c>
      <c r="B5531" s="26">
        <v>1203477912001</v>
      </c>
      <c r="C5531" s="90">
        <v>20</v>
      </c>
      <c r="D5531" s="90">
        <v>230809</v>
      </c>
      <c r="E5531" s="94">
        <v>43892</v>
      </c>
      <c r="F5531" s="26">
        <v>230809322550</v>
      </c>
      <c r="G5531" s="90">
        <v>322550</v>
      </c>
      <c r="H5531" s="90">
        <v>2.73</v>
      </c>
      <c r="I5531" s="90">
        <v>2.73</v>
      </c>
      <c r="J5531" s="90" t="s">
        <v>10509</v>
      </c>
      <c r="K5531" s="90">
        <v>291</v>
      </c>
      <c r="L5531" s="90" t="s">
        <v>10512</v>
      </c>
    </row>
    <row r="5532" spans="1:12" hidden="1" outlineLevel="2" x14ac:dyDescent="0.25">
      <c r="A5532" s="90">
        <v>3</v>
      </c>
      <c r="B5532" s="26">
        <v>1203477912001</v>
      </c>
      <c r="C5532" s="90">
        <v>20</v>
      </c>
      <c r="D5532" s="90">
        <v>233777</v>
      </c>
      <c r="E5532" s="94">
        <v>43922</v>
      </c>
      <c r="F5532" s="26">
        <v>233777325307</v>
      </c>
      <c r="G5532" s="90">
        <v>325307</v>
      </c>
      <c r="H5532" s="90">
        <v>6.34</v>
      </c>
      <c r="I5532" s="90">
        <v>6.34</v>
      </c>
      <c r="J5532" s="90" t="s">
        <v>10509</v>
      </c>
      <c r="K5532" s="90">
        <v>260</v>
      </c>
      <c r="L5532" s="90" t="s">
        <v>10512</v>
      </c>
    </row>
    <row r="5533" spans="1:12" hidden="1" outlineLevel="2" x14ac:dyDescent="0.25">
      <c r="A5533" s="90">
        <v>3</v>
      </c>
      <c r="B5533" s="26">
        <v>1203477912001</v>
      </c>
      <c r="C5533" s="90">
        <v>20</v>
      </c>
      <c r="D5533" s="90">
        <v>239758</v>
      </c>
      <c r="E5533" s="94">
        <v>43983</v>
      </c>
      <c r="F5533" s="26">
        <v>239758330872</v>
      </c>
      <c r="G5533" s="90">
        <v>330872</v>
      </c>
      <c r="H5533" s="90">
        <v>1.68</v>
      </c>
      <c r="I5533" s="90">
        <v>1.68</v>
      </c>
      <c r="J5533" s="90" t="s">
        <v>10509</v>
      </c>
      <c r="K5533" s="90">
        <v>199</v>
      </c>
      <c r="L5533" s="90" t="s">
        <v>10512</v>
      </c>
    </row>
    <row r="5534" spans="1:12" hidden="1" outlineLevel="2" x14ac:dyDescent="0.25">
      <c r="A5534" s="90">
        <v>3</v>
      </c>
      <c r="B5534" s="26">
        <v>1203546641</v>
      </c>
      <c r="C5534" s="90">
        <v>20</v>
      </c>
      <c r="D5534" s="90">
        <v>238864</v>
      </c>
      <c r="E5534" s="94">
        <v>43972</v>
      </c>
      <c r="F5534" s="26">
        <v>238864330069</v>
      </c>
      <c r="G5534" s="90">
        <v>330069</v>
      </c>
      <c r="H5534" s="90">
        <v>17.25</v>
      </c>
      <c r="I5534" s="90">
        <v>17.25</v>
      </c>
      <c r="J5534" s="90" t="s">
        <v>10509</v>
      </c>
      <c r="K5534" s="90">
        <v>199</v>
      </c>
      <c r="L5534" s="90" t="s">
        <v>10512</v>
      </c>
    </row>
    <row r="5535" spans="1:12" hidden="1" outlineLevel="2" x14ac:dyDescent="0.25">
      <c r="A5535" s="90">
        <v>3</v>
      </c>
      <c r="B5535" s="26">
        <v>1203588973</v>
      </c>
      <c r="C5535" s="90">
        <v>20</v>
      </c>
      <c r="D5535" s="90">
        <v>228811</v>
      </c>
      <c r="E5535" s="94">
        <v>43882</v>
      </c>
      <c r="F5535" s="26">
        <v>228811320720</v>
      </c>
      <c r="G5535" s="90">
        <v>320720</v>
      </c>
      <c r="H5535" s="90">
        <v>4.28</v>
      </c>
      <c r="I5535" s="90">
        <v>4.28</v>
      </c>
      <c r="J5535" s="90" t="s">
        <v>10509</v>
      </c>
      <c r="K5535" s="90">
        <v>291</v>
      </c>
      <c r="L5535" s="90" t="s">
        <v>10512</v>
      </c>
    </row>
    <row r="5536" spans="1:12" hidden="1" outlineLevel="2" x14ac:dyDescent="0.25">
      <c r="A5536" s="90">
        <v>3</v>
      </c>
      <c r="B5536" s="26">
        <v>1203730328</v>
      </c>
      <c r="C5536" s="90">
        <v>20</v>
      </c>
      <c r="D5536" s="90">
        <v>233299</v>
      </c>
      <c r="E5536" s="94">
        <v>43913</v>
      </c>
      <c r="F5536" s="26">
        <v>233299324859</v>
      </c>
      <c r="G5536" s="90">
        <v>324859</v>
      </c>
      <c r="H5536" s="90">
        <v>5.0599999999999996</v>
      </c>
      <c r="I5536" s="90">
        <v>5.0599999999999996</v>
      </c>
      <c r="J5536" s="90" t="s">
        <v>10509</v>
      </c>
      <c r="K5536" s="90">
        <v>260</v>
      </c>
      <c r="L5536" s="90" t="s">
        <v>10512</v>
      </c>
    </row>
    <row r="5537" spans="1:12" hidden="1" outlineLevel="2" x14ac:dyDescent="0.25">
      <c r="A5537" s="90">
        <v>3</v>
      </c>
      <c r="B5537" s="26">
        <v>1203730328</v>
      </c>
      <c r="C5537" s="90">
        <v>20</v>
      </c>
      <c r="D5537" s="90">
        <v>239281</v>
      </c>
      <c r="E5537" s="94">
        <v>43972</v>
      </c>
      <c r="F5537" s="26">
        <v>239281330421</v>
      </c>
      <c r="G5537" s="90">
        <v>330421</v>
      </c>
      <c r="H5537" s="90">
        <v>12.6</v>
      </c>
      <c r="I5537" s="90">
        <v>12.6</v>
      </c>
      <c r="J5537" s="90" t="s">
        <v>10509</v>
      </c>
      <c r="K5537" s="90">
        <v>199</v>
      </c>
      <c r="L5537" s="90" t="s">
        <v>10512</v>
      </c>
    </row>
    <row r="5538" spans="1:12" hidden="1" outlineLevel="2" x14ac:dyDescent="0.25">
      <c r="A5538" s="90">
        <v>3</v>
      </c>
      <c r="B5538" s="26">
        <v>1203817869</v>
      </c>
      <c r="C5538" s="90">
        <v>20</v>
      </c>
      <c r="D5538" s="90">
        <v>174481</v>
      </c>
      <c r="E5538" s="94">
        <v>43214</v>
      </c>
      <c r="F5538" s="26">
        <v>174481267662</v>
      </c>
      <c r="G5538" s="90">
        <v>267662</v>
      </c>
      <c r="H5538" s="90">
        <v>11.08</v>
      </c>
      <c r="I5538" s="90">
        <v>11.08</v>
      </c>
      <c r="J5538" s="90" t="s">
        <v>10509</v>
      </c>
      <c r="K5538" s="90">
        <v>961</v>
      </c>
      <c r="L5538" s="90" t="s">
        <v>10512</v>
      </c>
    </row>
    <row r="5539" spans="1:12" hidden="1" outlineLevel="2" x14ac:dyDescent="0.25">
      <c r="A5539" s="90">
        <v>3</v>
      </c>
      <c r="B5539" s="26">
        <v>1203817869</v>
      </c>
      <c r="C5539" s="90">
        <v>20</v>
      </c>
      <c r="D5539" s="90">
        <v>176342</v>
      </c>
      <c r="E5539" s="94">
        <v>43243</v>
      </c>
      <c r="F5539" s="26">
        <v>176342269519</v>
      </c>
      <c r="G5539" s="90">
        <v>269519</v>
      </c>
      <c r="H5539" s="90">
        <v>1.2</v>
      </c>
      <c r="I5539" s="90">
        <v>1.2</v>
      </c>
      <c r="J5539" s="90" t="s">
        <v>10509</v>
      </c>
      <c r="K5539" s="90">
        <v>930</v>
      </c>
      <c r="L5539" s="90" t="s">
        <v>10512</v>
      </c>
    </row>
    <row r="5540" spans="1:12" hidden="1" outlineLevel="2" x14ac:dyDescent="0.25">
      <c r="A5540" s="90">
        <v>3</v>
      </c>
      <c r="B5540" s="26">
        <v>1203821077</v>
      </c>
      <c r="C5540" s="90">
        <v>20</v>
      </c>
      <c r="D5540" s="90">
        <v>233166</v>
      </c>
      <c r="E5540" s="94">
        <v>43913</v>
      </c>
      <c r="F5540" s="26">
        <v>233166324748</v>
      </c>
      <c r="G5540" s="90">
        <v>324748</v>
      </c>
      <c r="H5540" s="90">
        <v>0.06</v>
      </c>
      <c r="I5540" s="90">
        <v>0.06</v>
      </c>
      <c r="J5540" s="90" t="s">
        <v>10509</v>
      </c>
      <c r="K5540" s="90">
        <v>260</v>
      </c>
      <c r="L5540" s="90" t="s">
        <v>10512</v>
      </c>
    </row>
    <row r="5541" spans="1:12" hidden="1" outlineLevel="2" x14ac:dyDescent="0.25">
      <c r="A5541" s="90">
        <v>3</v>
      </c>
      <c r="B5541" s="26">
        <v>1203848930</v>
      </c>
      <c r="C5541" s="90">
        <v>20</v>
      </c>
      <c r="D5541" s="90">
        <v>201815</v>
      </c>
      <c r="E5541" s="94">
        <v>43578</v>
      </c>
      <c r="F5541" s="26">
        <v>201815294893</v>
      </c>
      <c r="G5541" s="90">
        <v>294893</v>
      </c>
      <c r="H5541" s="90">
        <v>0.71</v>
      </c>
      <c r="I5541" s="90">
        <v>0.71</v>
      </c>
      <c r="J5541" s="90" t="s">
        <v>10509</v>
      </c>
      <c r="K5541" s="90">
        <v>596</v>
      </c>
      <c r="L5541" s="90" t="s">
        <v>10512</v>
      </c>
    </row>
    <row r="5542" spans="1:12" hidden="1" outlineLevel="2" x14ac:dyDescent="0.25">
      <c r="A5542" s="90">
        <v>3</v>
      </c>
      <c r="B5542" s="26">
        <v>1203848930</v>
      </c>
      <c r="C5542" s="90">
        <v>20</v>
      </c>
      <c r="D5542" s="90">
        <v>204314</v>
      </c>
      <c r="E5542" s="94">
        <v>43607</v>
      </c>
      <c r="F5542" s="26">
        <v>204314297371</v>
      </c>
      <c r="G5542" s="90">
        <v>297371</v>
      </c>
      <c r="H5542" s="90">
        <v>21.48</v>
      </c>
      <c r="I5542" s="90">
        <v>21.48</v>
      </c>
      <c r="J5542" s="90" t="s">
        <v>10509</v>
      </c>
      <c r="K5542" s="90">
        <v>565</v>
      </c>
      <c r="L5542" s="90" t="s">
        <v>10512</v>
      </c>
    </row>
    <row r="5543" spans="1:12" hidden="1" outlineLevel="2" x14ac:dyDescent="0.25">
      <c r="A5543" s="90">
        <v>3</v>
      </c>
      <c r="B5543" s="26">
        <v>1203848930</v>
      </c>
      <c r="C5543" s="90">
        <v>20</v>
      </c>
      <c r="D5543" s="90">
        <v>206919</v>
      </c>
      <c r="E5543" s="94">
        <v>43637</v>
      </c>
      <c r="F5543" s="26">
        <v>206919299939</v>
      </c>
      <c r="G5543" s="90">
        <v>299939</v>
      </c>
      <c r="H5543" s="90">
        <v>9.31</v>
      </c>
      <c r="I5543" s="90">
        <v>9.31</v>
      </c>
      <c r="J5543" s="90" t="s">
        <v>10509</v>
      </c>
      <c r="K5543" s="90">
        <v>535</v>
      </c>
      <c r="L5543" s="90" t="s">
        <v>10512</v>
      </c>
    </row>
    <row r="5544" spans="1:12" hidden="1" outlineLevel="2" x14ac:dyDescent="0.25">
      <c r="A5544" s="90">
        <v>3</v>
      </c>
      <c r="B5544" s="26">
        <v>1203956022</v>
      </c>
      <c r="C5544" s="90">
        <v>20</v>
      </c>
      <c r="D5544" s="90">
        <v>226064</v>
      </c>
      <c r="E5544" s="94">
        <v>43851</v>
      </c>
      <c r="F5544" s="26">
        <v>226064318165</v>
      </c>
      <c r="G5544" s="90">
        <v>318165</v>
      </c>
      <c r="H5544" s="90">
        <v>1.68</v>
      </c>
      <c r="I5544" s="90">
        <v>1.68</v>
      </c>
      <c r="J5544" s="90" t="s">
        <v>10509</v>
      </c>
      <c r="K5544" s="90">
        <v>320</v>
      </c>
      <c r="L5544" s="90" t="s">
        <v>10512</v>
      </c>
    </row>
    <row r="5545" spans="1:12" hidden="1" outlineLevel="2" x14ac:dyDescent="0.25">
      <c r="A5545" s="90">
        <v>3</v>
      </c>
      <c r="B5545" s="26">
        <v>1203956022</v>
      </c>
      <c r="C5545" s="90">
        <v>20</v>
      </c>
      <c r="D5545" s="90">
        <v>228987</v>
      </c>
      <c r="E5545" s="94">
        <v>43882</v>
      </c>
      <c r="F5545" s="26">
        <v>228987320896</v>
      </c>
      <c r="G5545" s="90">
        <v>320896</v>
      </c>
      <c r="H5545" s="90">
        <v>2.1800000000000002</v>
      </c>
      <c r="I5545" s="90">
        <v>2.1800000000000002</v>
      </c>
      <c r="J5545" s="90" t="s">
        <v>10509</v>
      </c>
      <c r="K5545" s="90">
        <v>291</v>
      </c>
      <c r="L5545" s="90" t="s">
        <v>10512</v>
      </c>
    </row>
    <row r="5546" spans="1:12" hidden="1" outlineLevel="2" x14ac:dyDescent="0.25">
      <c r="A5546" s="90">
        <v>3</v>
      </c>
      <c r="B5546" s="26">
        <v>1204050676</v>
      </c>
      <c r="C5546" s="90">
        <v>20</v>
      </c>
      <c r="D5546" s="90">
        <v>176453</v>
      </c>
      <c r="E5546" s="94">
        <v>43243</v>
      </c>
      <c r="F5546" s="26">
        <v>176453269630</v>
      </c>
      <c r="G5546" s="90">
        <v>269630</v>
      </c>
      <c r="H5546" s="90">
        <v>12.71</v>
      </c>
      <c r="I5546" s="90">
        <v>12.71</v>
      </c>
      <c r="J5546" s="90" t="s">
        <v>10509</v>
      </c>
      <c r="K5546" s="90">
        <v>930</v>
      </c>
      <c r="L5546" s="90" t="s">
        <v>10512</v>
      </c>
    </row>
    <row r="5547" spans="1:12" hidden="1" outlineLevel="2" x14ac:dyDescent="0.25">
      <c r="A5547" s="90">
        <v>3</v>
      </c>
      <c r="B5547" s="26">
        <v>1204078974</v>
      </c>
      <c r="C5547" s="90">
        <v>20</v>
      </c>
      <c r="D5547" s="90">
        <v>214257</v>
      </c>
      <c r="E5547" s="94">
        <v>43731</v>
      </c>
      <c r="F5547" s="26">
        <v>214257306975</v>
      </c>
      <c r="G5547" s="90">
        <v>306975</v>
      </c>
      <c r="H5547" s="90">
        <v>1.68</v>
      </c>
      <c r="I5547" s="90">
        <v>1.68</v>
      </c>
      <c r="J5547" s="90" t="s">
        <v>10509</v>
      </c>
      <c r="K5547" s="90">
        <v>443</v>
      </c>
      <c r="L5547" s="90" t="s">
        <v>10512</v>
      </c>
    </row>
    <row r="5548" spans="1:12" hidden="1" outlineLevel="2" x14ac:dyDescent="0.25">
      <c r="A5548" s="90">
        <v>3</v>
      </c>
      <c r="B5548" s="26">
        <v>1204078974</v>
      </c>
      <c r="C5548" s="90">
        <v>20</v>
      </c>
      <c r="D5548" s="90">
        <v>220097</v>
      </c>
      <c r="E5548" s="94">
        <v>43790</v>
      </c>
      <c r="F5548" s="26">
        <v>220097312531</v>
      </c>
      <c r="G5548" s="90">
        <v>312531</v>
      </c>
      <c r="H5548" s="90">
        <v>1.68</v>
      </c>
      <c r="I5548" s="90">
        <v>1.68</v>
      </c>
      <c r="J5548" s="90" t="s">
        <v>10509</v>
      </c>
      <c r="K5548" s="90">
        <v>382</v>
      </c>
      <c r="L5548" s="90" t="s">
        <v>10512</v>
      </c>
    </row>
    <row r="5549" spans="1:12" hidden="1" outlineLevel="2" x14ac:dyDescent="0.25">
      <c r="A5549" s="90">
        <v>3</v>
      </c>
      <c r="B5549" s="26">
        <v>1204102675</v>
      </c>
      <c r="C5549" s="90">
        <v>20</v>
      </c>
      <c r="D5549" s="90">
        <v>169182</v>
      </c>
      <c r="E5549" s="94">
        <v>43126</v>
      </c>
      <c r="F5549" s="26">
        <v>169182260834</v>
      </c>
      <c r="G5549" s="90">
        <v>260834</v>
      </c>
      <c r="H5549" s="90">
        <v>4.55</v>
      </c>
      <c r="I5549" s="90">
        <v>4.55</v>
      </c>
      <c r="J5549" s="90" t="s">
        <v>10509</v>
      </c>
      <c r="K5549" s="90">
        <v>1050</v>
      </c>
      <c r="L5549" s="90" t="s">
        <v>10512</v>
      </c>
    </row>
    <row r="5550" spans="1:12" hidden="1" outlineLevel="2" x14ac:dyDescent="0.25">
      <c r="A5550" s="90">
        <v>3</v>
      </c>
      <c r="B5550" s="26">
        <v>1204102675</v>
      </c>
      <c r="C5550" s="90">
        <v>20</v>
      </c>
      <c r="D5550" s="90">
        <v>170785</v>
      </c>
      <c r="E5550" s="94">
        <v>43154</v>
      </c>
      <c r="F5550" s="26">
        <v>170785262435</v>
      </c>
      <c r="G5550" s="90">
        <v>262435</v>
      </c>
      <c r="H5550" s="90">
        <v>7.03</v>
      </c>
      <c r="I5550" s="90">
        <v>7.03</v>
      </c>
      <c r="J5550" s="90" t="s">
        <v>10509</v>
      </c>
      <c r="K5550" s="90">
        <v>1022</v>
      </c>
      <c r="L5550" s="90" t="s">
        <v>10512</v>
      </c>
    </row>
    <row r="5551" spans="1:12" hidden="1" outlineLevel="2" x14ac:dyDescent="0.25">
      <c r="A5551" s="90">
        <v>3</v>
      </c>
      <c r="B5551" s="26">
        <v>1204112054</v>
      </c>
      <c r="C5551" s="90">
        <v>20</v>
      </c>
      <c r="D5551" s="90">
        <v>176568</v>
      </c>
      <c r="E5551" s="94">
        <v>43243</v>
      </c>
      <c r="F5551" s="26">
        <v>176568269745</v>
      </c>
      <c r="G5551" s="90">
        <v>269745</v>
      </c>
      <c r="H5551" s="90">
        <v>0.55000000000000004</v>
      </c>
      <c r="I5551" s="90">
        <v>0.55000000000000004</v>
      </c>
      <c r="J5551" s="90" t="s">
        <v>10509</v>
      </c>
      <c r="K5551" s="90">
        <v>930</v>
      </c>
      <c r="L5551" s="90" t="s">
        <v>10512</v>
      </c>
    </row>
    <row r="5552" spans="1:12" hidden="1" outlineLevel="2" x14ac:dyDescent="0.25">
      <c r="A5552" s="90">
        <v>3</v>
      </c>
      <c r="B5552" s="26">
        <v>1204112054</v>
      </c>
      <c r="C5552" s="90">
        <v>20</v>
      </c>
      <c r="D5552" s="90">
        <v>187264</v>
      </c>
      <c r="E5552" s="94">
        <v>43396</v>
      </c>
      <c r="F5552" s="26">
        <v>187264280419</v>
      </c>
      <c r="G5552" s="90">
        <v>280419</v>
      </c>
      <c r="H5552" s="90">
        <v>1.68</v>
      </c>
      <c r="I5552" s="90">
        <v>1.68</v>
      </c>
      <c r="J5552" s="90" t="s">
        <v>10509</v>
      </c>
      <c r="K5552" s="90">
        <v>777</v>
      </c>
      <c r="L5552" s="90" t="s">
        <v>10512</v>
      </c>
    </row>
    <row r="5553" spans="1:12" hidden="1" outlineLevel="2" x14ac:dyDescent="0.25">
      <c r="A5553" s="90">
        <v>3</v>
      </c>
      <c r="B5553" s="26">
        <v>1204185142</v>
      </c>
      <c r="C5553" s="90">
        <v>20</v>
      </c>
      <c r="D5553" s="90">
        <v>239301</v>
      </c>
      <c r="E5553" s="94">
        <v>43972</v>
      </c>
      <c r="F5553" s="26">
        <v>239301330438</v>
      </c>
      <c r="G5553" s="90">
        <v>330438</v>
      </c>
      <c r="H5553" s="90">
        <v>0.13</v>
      </c>
      <c r="I5553" s="90">
        <v>0.13</v>
      </c>
      <c r="J5553" s="90" t="s">
        <v>10509</v>
      </c>
      <c r="K5553" s="90">
        <v>199</v>
      </c>
      <c r="L5553" s="90" t="s">
        <v>10512</v>
      </c>
    </row>
    <row r="5554" spans="1:12" hidden="1" outlineLevel="2" x14ac:dyDescent="0.25">
      <c r="A5554" s="90">
        <v>3</v>
      </c>
      <c r="B5554" s="26">
        <v>1204228223</v>
      </c>
      <c r="C5554" s="90">
        <v>20</v>
      </c>
      <c r="D5554" s="90">
        <v>168772</v>
      </c>
      <c r="E5554" s="94">
        <v>43124</v>
      </c>
      <c r="F5554" s="26">
        <v>168772260424</v>
      </c>
      <c r="G5554" s="90">
        <v>260424</v>
      </c>
      <c r="H5554" s="90">
        <v>24.09</v>
      </c>
      <c r="I5554" s="90">
        <v>24.09</v>
      </c>
      <c r="J5554" s="90" t="s">
        <v>10509</v>
      </c>
      <c r="K5554" s="90">
        <v>1050</v>
      </c>
      <c r="L5554" s="90" t="s">
        <v>10512</v>
      </c>
    </row>
    <row r="5555" spans="1:12" hidden="1" outlineLevel="2" x14ac:dyDescent="0.25">
      <c r="A5555" s="90">
        <v>3</v>
      </c>
      <c r="B5555" s="26">
        <v>1204260093</v>
      </c>
      <c r="C5555" s="90">
        <v>20</v>
      </c>
      <c r="D5555" s="90">
        <v>180698</v>
      </c>
      <c r="E5555" s="94">
        <v>43305</v>
      </c>
      <c r="F5555" s="26">
        <v>180698273868</v>
      </c>
      <c r="G5555" s="90">
        <v>273868</v>
      </c>
      <c r="H5555" s="90">
        <v>0.53</v>
      </c>
      <c r="I5555" s="90">
        <v>0.53</v>
      </c>
      <c r="J5555" s="90" t="s">
        <v>10509</v>
      </c>
      <c r="K5555" s="90">
        <v>869</v>
      </c>
      <c r="L5555" s="90" t="s">
        <v>10512</v>
      </c>
    </row>
    <row r="5556" spans="1:12" hidden="1" outlineLevel="2" x14ac:dyDescent="0.25">
      <c r="A5556" s="90">
        <v>3</v>
      </c>
      <c r="B5556" s="26">
        <v>1204264210</v>
      </c>
      <c r="C5556" s="90">
        <v>20</v>
      </c>
      <c r="D5556" s="90">
        <v>233014</v>
      </c>
      <c r="E5556" s="94">
        <v>43913</v>
      </c>
      <c r="F5556" s="26">
        <v>233014324613</v>
      </c>
      <c r="G5556" s="90">
        <v>324613</v>
      </c>
      <c r="H5556" s="90">
        <v>2.2200000000000002</v>
      </c>
      <c r="I5556" s="90">
        <v>2.2200000000000002</v>
      </c>
      <c r="J5556" s="90" t="s">
        <v>10509</v>
      </c>
      <c r="K5556" s="90">
        <v>260</v>
      </c>
      <c r="L5556" s="90" t="s">
        <v>10512</v>
      </c>
    </row>
    <row r="5557" spans="1:12" hidden="1" outlineLevel="2" x14ac:dyDescent="0.25">
      <c r="A5557" s="90">
        <v>3</v>
      </c>
      <c r="B5557" s="26">
        <v>1204264210</v>
      </c>
      <c r="C5557" s="90">
        <v>20</v>
      </c>
      <c r="D5557" s="90">
        <v>238990</v>
      </c>
      <c r="E5557" s="94">
        <v>43972</v>
      </c>
      <c r="F5557" s="26">
        <v>238990330166</v>
      </c>
      <c r="G5557" s="90">
        <v>330166</v>
      </c>
      <c r="H5557" s="90">
        <v>1.95</v>
      </c>
      <c r="I5557" s="90">
        <v>1.95</v>
      </c>
      <c r="J5557" s="90" t="s">
        <v>10509</v>
      </c>
      <c r="K5557" s="90">
        <v>199</v>
      </c>
      <c r="L5557" s="90" t="s">
        <v>10512</v>
      </c>
    </row>
    <row r="5558" spans="1:12" hidden="1" outlineLevel="2" x14ac:dyDescent="0.25">
      <c r="A5558" s="90">
        <v>3</v>
      </c>
      <c r="B5558" s="26">
        <v>1204349060</v>
      </c>
      <c r="C5558" s="90">
        <v>20</v>
      </c>
      <c r="D5558" s="90">
        <v>182085</v>
      </c>
      <c r="E5558" s="94">
        <v>43335</v>
      </c>
      <c r="F5558" s="26">
        <v>182085275251</v>
      </c>
      <c r="G5558" s="90">
        <v>275251</v>
      </c>
      <c r="H5558" s="90">
        <v>15.62</v>
      </c>
      <c r="I5558" s="90">
        <v>15.62</v>
      </c>
      <c r="J5558" s="90" t="s">
        <v>10509</v>
      </c>
      <c r="K5558" s="90">
        <v>838</v>
      </c>
      <c r="L5558" s="90" t="s">
        <v>10512</v>
      </c>
    </row>
    <row r="5559" spans="1:12" hidden="1" outlineLevel="2" x14ac:dyDescent="0.25">
      <c r="A5559" s="90">
        <v>3</v>
      </c>
      <c r="B5559" s="26">
        <v>1204497844</v>
      </c>
      <c r="C5559" s="90">
        <v>20</v>
      </c>
      <c r="D5559" s="90">
        <v>232681</v>
      </c>
      <c r="E5559" s="94">
        <v>43913</v>
      </c>
      <c r="F5559" s="26">
        <v>232681324356</v>
      </c>
      <c r="G5559" s="90">
        <v>324356</v>
      </c>
      <c r="H5559" s="90">
        <v>7.6</v>
      </c>
      <c r="I5559" s="90">
        <v>7.6</v>
      </c>
      <c r="J5559" s="90" t="s">
        <v>10509</v>
      </c>
      <c r="K5559" s="90">
        <v>260</v>
      </c>
      <c r="L5559" s="90" t="s">
        <v>10512</v>
      </c>
    </row>
    <row r="5560" spans="1:12" hidden="1" outlineLevel="2" x14ac:dyDescent="0.25">
      <c r="A5560" s="90">
        <v>3</v>
      </c>
      <c r="B5560" s="26">
        <v>1204497844</v>
      </c>
      <c r="C5560" s="90">
        <v>20</v>
      </c>
      <c r="D5560" s="90">
        <v>235681</v>
      </c>
      <c r="E5560" s="94">
        <v>43942</v>
      </c>
      <c r="F5560" s="26">
        <v>235681327134</v>
      </c>
      <c r="G5560" s="90">
        <v>327134</v>
      </c>
      <c r="H5560" s="90">
        <v>4.2300000000000004</v>
      </c>
      <c r="I5560" s="90">
        <v>4.2300000000000004</v>
      </c>
      <c r="J5560" s="90" t="s">
        <v>10509</v>
      </c>
      <c r="K5560" s="90">
        <v>230</v>
      </c>
      <c r="L5560" s="90" t="s">
        <v>10512</v>
      </c>
    </row>
    <row r="5561" spans="1:12" hidden="1" outlineLevel="2" x14ac:dyDescent="0.25">
      <c r="A5561" s="90">
        <v>3</v>
      </c>
      <c r="B5561" s="26">
        <v>1204602047</v>
      </c>
      <c r="C5561" s="90">
        <v>20</v>
      </c>
      <c r="D5561" s="90">
        <v>233451</v>
      </c>
      <c r="E5561" s="94">
        <v>43922</v>
      </c>
      <c r="F5561" s="26">
        <v>233451325004</v>
      </c>
      <c r="G5561" s="90">
        <v>325004</v>
      </c>
      <c r="H5561" s="90">
        <v>11.49</v>
      </c>
      <c r="I5561" s="90">
        <v>11.49</v>
      </c>
      <c r="J5561" s="90" t="s">
        <v>10509</v>
      </c>
      <c r="K5561" s="90">
        <v>260</v>
      </c>
      <c r="L5561" s="90" t="s">
        <v>10512</v>
      </c>
    </row>
    <row r="5562" spans="1:12" hidden="1" outlineLevel="2" x14ac:dyDescent="0.25">
      <c r="A5562" s="90">
        <v>3</v>
      </c>
      <c r="B5562" s="26">
        <v>1204602047</v>
      </c>
      <c r="C5562" s="90">
        <v>20</v>
      </c>
      <c r="D5562" s="90">
        <v>236434</v>
      </c>
      <c r="E5562" s="94">
        <v>43952</v>
      </c>
      <c r="F5562" s="26">
        <v>236434327773</v>
      </c>
      <c r="G5562" s="90">
        <v>327773</v>
      </c>
      <c r="H5562" s="90">
        <v>11.2</v>
      </c>
      <c r="I5562" s="90">
        <v>11.2</v>
      </c>
      <c r="J5562" s="90" t="s">
        <v>10509</v>
      </c>
      <c r="K5562" s="90">
        <v>230</v>
      </c>
      <c r="L5562" s="90" t="s">
        <v>10512</v>
      </c>
    </row>
    <row r="5563" spans="1:12" hidden="1" outlineLevel="2" x14ac:dyDescent="0.25">
      <c r="A5563" s="90">
        <v>3</v>
      </c>
      <c r="B5563" s="26">
        <v>1204602047</v>
      </c>
      <c r="C5563" s="90">
        <v>20</v>
      </c>
      <c r="D5563" s="90">
        <v>239440</v>
      </c>
      <c r="E5563" s="94">
        <v>43983</v>
      </c>
      <c r="F5563" s="26">
        <v>239440330575</v>
      </c>
      <c r="G5563" s="90">
        <v>330575</v>
      </c>
      <c r="H5563" s="90">
        <v>11.2</v>
      </c>
      <c r="I5563" s="90">
        <v>11.2</v>
      </c>
      <c r="J5563" s="90" t="s">
        <v>10509</v>
      </c>
      <c r="K5563" s="90">
        <v>199</v>
      </c>
      <c r="L5563" s="90" t="s">
        <v>10512</v>
      </c>
    </row>
    <row r="5564" spans="1:12" hidden="1" outlineLevel="2" x14ac:dyDescent="0.25">
      <c r="A5564" s="90">
        <v>3</v>
      </c>
      <c r="B5564" s="26">
        <v>1204621484</v>
      </c>
      <c r="C5564" s="90">
        <v>20</v>
      </c>
      <c r="D5564" s="90">
        <v>230257</v>
      </c>
      <c r="E5564" s="94">
        <v>43882</v>
      </c>
      <c r="F5564" s="26">
        <v>230257322037</v>
      </c>
      <c r="G5564" s="90">
        <v>322037</v>
      </c>
      <c r="H5564" s="90">
        <v>1.39</v>
      </c>
      <c r="I5564" s="90">
        <v>1.39</v>
      </c>
      <c r="J5564" s="90" t="s">
        <v>10509</v>
      </c>
      <c r="K5564" s="90">
        <v>291</v>
      </c>
      <c r="L5564" s="90" t="s">
        <v>10512</v>
      </c>
    </row>
    <row r="5565" spans="1:12" hidden="1" outlineLevel="2" x14ac:dyDescent="0.25">
      <c r="A5565" s="90">
        <v>3</v>
      </c>
      <c r="B5565" s="26">
        <v>1204621484</v>
      </c>
      <c r="C5565" s="90">
        <v>20</v>
      </c>
      <c r="D5565" s="90">
        <v>233201</v>
      </c>
      <c r="E5565" s="94">
        <v>43913</v>
      </c>
      <c r="F5565" s="26">
        <v>233201324776</v>
      </c>
      <c r="G5565" s="90">
        <v>324776</v>
      </c>
      <c r="H5565" s="90">
        <v>0.43</v>
      </c>
      <c r="I5565" s="90">
        <v>0.43</v>
      </c>
      <c r="J5565" s="90" t="s">
        <v>10509</v>
      </c>
      <c r="K5565" s="90">
        <v>260</v>
      </c>
      <c r="L5565" s="90" t="s">
        <v>10512</v>
      </c>
    </row>
    <row r="5566" spans="1:12" hidden="1" outlineLevel="2" x14ac:dyDescent="0.25">
      <c r="A5566" s="90">
        <v>3</v>
      </c>
      <c r="B5566" s="26">
        <v>1204658320</v>
      </c>
      <c r="C5566" s="90">
        <v>20</v>
      </c>
      <c r="D5566" s="90">
        <v>232529</v>
      </c>
      <c r="E5566" s="94">
        <v>43913</v>
      </c>
      <c r="F5566" s="26">
        <v>232529324227</v>
      </c>
      <c r="G5566" s="90">
        <v>324227</v>
      </c>
      <c r="H5566" s="90">
        <v>79.25</v>
      </c>
      <c r="I5566" s="90">
        <v>79.25</v>
      </c>
      <c r="J5566" s="90" t="s">
        <v>10509</v>
      </c>
      <c r="K5566" s="90">
        <v>260</v>
      </c>
      <c r="L5566" s="90" t="s">
        <v>10512</v>
      </c>
    </row>
    <row r="5567" spans="1:12" hidden="1" outlineLevel="2" x14ac:dyDescent="0.25">
      <c r="A5567" s="90">
        <v>3</v>
      </c>
      <c r="B5567" s="26">
        <v>1204658320</v>
      </c>
      <c r="C5567" s="90">
        <v>20</v>
      </c>
      <c r="D5567" s="90">
        <v>238497</v>
      </c>
      <c r="E5567" s="94">
        <v>43972</v>
      </c>
      <c r="F5567" s="26">
        <v>238497329771</v>
      </c>
      <c r="G5567" s="90">
        <v>329771</v>
      </c>
      <c r="H5567" s="90">
        <v>131.97999999999999</v>
      </c>
      <c r="I5567" s="90">
        <v>131.97999999999999</v>
      </c>
      <c r="J5567" s="90" t="s">
        <v>10509</v>
      </c>
      <c r="K5567" s="90">
        <v>199</v>
      </c>
      <c r="L5567" s="90" t="s">
        <v>10512</v>
      </c>
    </row>
    <row r="5568" spans="1:12" hidden="1" outlineLevel="2" x14ac:dyDescent="0.25">
      <c r="A5568" s="90">
        <v>3</v>
      </c>
      <c r="B5568" s="26">
        <v>1204702037</v>
      </c>
      <c r="C5568" s="90">
        <v>20</v>
      </c>
      <c r="D5568" s="90">
        <v>215684</v>
      </c>
      <c r="E5568" s="94">
        <v>43731</v>
      </c>
      <c r="F5568" s="26">
        <v>215684308311</v>
      </c>
      <c r="G5568" s="90">
        <v>308311</v>
      </c>
      <c r="H5568" s="90">
        <v>0.74</v>
      </c>
      <c r="I5568" s="90">
        <v>0.74</v>
      </c>
      <c r="J5568" s="90" t="s">
        <v>10509</v>
      </c>
      <c r="K5568" s="90">
        <v>443</v>
      </c>
      <c r="L5568" s="90" t="s">
        <v>10512</v>
      </c>
    </row>
    <row r="5569" spans="1:12" hidden="1" outlineLevel="2" x14ac:dyDescent="0.25">
      <c r="A5569" s="90">
        <v>3</v>
      </c>
      <c r="B5569" s="26">
        <v>1204756371</v>
      </c>
      <c r="C5569" s="90">
        <v>20</v>
      </c>
      <c r="D5569" s="90">
        <v>197637</v>
      </c>
      <c r="E5569" s="94">
        <v>43546</v>
      </c>
      <c r="F5569" s="26">
        <v>197637290738</v>
      </c>
      <c r="G5569" s="90">
        <v>290738</v>
      </c>
      <c r="H5569" s="90">
        <v>9.86</v>
      </c>
      <c r="I5569" s="90">
        <v>9.86</v>
      </c>
      <c r="J5569" s="90" t="s">
        <v>10509</v>
      </c>
      <c r="K5569" s="90">
        <v>626</v>
      </c>
      <c r="L5569" s="90" t="s">
        <v>10512</v>
      </c>
    </row>
    <row r="5570" spans="1:12" hidden="1" outlineLevel="2" x14ac:dyDescent="0.25">
      <c r="A5570" s="90">
        <v>3</v>
      </c>
      <c r="B5570" s="26">
        <v>1204910630</v>
      </c>
      <c r="C5570" s="90">
        <v>20</v>
      </c>
      <c r="D5570" s="90">
        <v>229089</v>
      </c>
      <c r="E5570" s="94">
        <v>43882</v>
      </c>
      <c r="F5570" s="26">
        <v>229089320997</v>
      </c>
      <c r="G5570" s="90">
        <v>320997</v>
      </c>
      <c r="H5570" s="90">
        <v>14.64</v>
      </c>
      <c r="I5570" s="90">
        <v>14.64</v>
      </c>
      <c r="J5570" s="90" t="s">
        <v>10509</v>
      </c>
      <c r="K5570" s="90">
        <v>291</v>
      </c>
      <c r="L5570" s="90" t="s">
        <v>10512</v>
      </c>
    </row>
    <row r="5571" spans="1:12" hidden="1" outlineLevel="2" x14ac:dyDescent="0.25">
      <c r="A5571" s="90">
        <v>3</v>
      </c>
      <c r="B5571" s="26">
        <v>1204910630</v>
      </c>
      <c r="C5571" s="90">
        <v>20</v>
      </c>
      <c r="D5571" s="90">
        <v>232048</v>
      </c>
      <c r="E5571" s="94">
        <v>43913</v>
      </c>
      <c r="F5571" s="26">
        <v>232048323750</v>
      </c>
      <c r="G5571" s="90">
        <v>323750</v>
      </c>
      <c r="H5571" s="90">
        <v>7.83</v>
      </c>
      <c r="I5571" s="90">
        <v>7.83</v>
      </c>
      <c r="J5571" s="90" t="s">
        <v>10509</v>
      </c>
      <c r="K5571" s="90">
        <v>260</v>
      </c>
      <c r="L5571" s="90" t="s">
        <v>10512</v>
      </c>
    </row>
    <row r="5572" spans="1:12" hidden="1" outlineLevel="2" x14ac:dyDescent="0.25">
      <c r="A5572" s="90">
        <v>3</v>
      </c>
      <c r="B5572" s="26">
        <v>1204910630</v>
      </c>
      <c r="C5572" s="90">
        <v>20</v>
      </c>
      <c r="D5572" s="90">
        <v>235039</v>
      </c>
      <c r="E5572" s="94">
        <v>43942</v>
      </c>
      <c r="F5572" s="26">
        <v>235039326519</v>
      </c>
      <c r="G5572" s="90">
        <v>326519</v>
      </c>
      <c r="H5572" s="90">
        <v>11.74</v>
      </c>
      <c r="I5572" s="90">
        <v>11.74</v>
      </c>
      <c r="J5572" s="90" t="s">
        <v>10509</v>
      </c>
      <c r="K5572" s="90">
        <v>230</v>
      </c>
      <c r="L5572" s="90" t="s">
        <v>10512</v>
      </c>
    </row>
    <row r="5573" spans="1:12" hidden="1" outlineLevel="2" x14ac:dyDescent="0.25">
      <c r="A5573" s="90">
        <v>3</v>
      </c>
      <c r="B5573" s="26">
        <v>1204910630</v>
      </c>
      <c r="C5573" s="90">
        <v>20</v>
      </c>
      <c r="D5573" s="90">
        <v>238004</v>
      </c>
      <c r="E5573" s="94">
        <v>43972</v>
      </c>
      <c r="F5573" s="26">
        <v>238004329282</v>
      </c>
      <c r="G5573" s="90">
        <v>329282</v>
      </c>
      <c r="H5573" s="90">
        <v>30.12</v>
      </c>
      <c r="I5573" s="90">
        <v>30.12</v>
      </c>
      <c r="J5573" s="90" t="s">
        <v>10509</v>
      </c>
      <c r="K5573" s="90">
        <v>199</v>
      </c>
      <c r="L5573" s="90" t="s">
        <v>10512</v>
      </c>
    </row>
    <row r="5574" spans="1:12" hidden="1" outlineLevel="2" x14ac:dyDescent="0.25">
      <c r="A5574" s="90">
        <v>3</v>
      </c>
      <c r="B5574" s="26">
        <v>1204961120</v>
      </c>
      <c r="C5574" s="90">
        <v>20</v>
      </c>
      <c r="D5574" s="90">
        <v>189829</v>
      </c>
      <c r="E5574" s="94">
        <v>43426</v>
      </c>
      <c r="F5574" s="26">
        <v>189829282974</v>
      </c>
      <c r="G5574" s="90">
        <v>282974</v>
      </c>
      <c r="H5574" s="90">
        <v>0.78</v>
      </c>
      <c r="I5574" s="90">
        <v>0.78</v>
      </c>
      <c r="J5574" s="90" t="s">
        <v>10509</v>
      </c>
      <c r="K5574" s="90">
        <v>747</v>
      </c>
      <c r="L5574" s="90" t="s">
        <v>10512</v>
      </c>
    </row>
    <row r="5575" spans="1:12" hidden="1" outlineLevel="2" x14ac:dyDescent="0.25">
      <c r="A5575" s="90">
        <v>3</v>
      </c>
      <c r="B5575" s="26">
        <v>1205049487</v>
      </c>
      <c r="C5575" s="90">
        <v>20</v>
      </c>
      <c r="D5575" s="90">
        <v>231953</v>
      </c>
      <c r="E5575" s="94">
        <v>43913</v>
      </c>
      <c r="F5575" s="26">
        <v>231953323656</v>
      </c>
      <c r="G5575" s="90">
        <v>323656</v>
      </c>
      <c r="H5575" s="90">
        <v>1.68</v>
      </c>
      <c r="I5575" s="90">
        <v>1.68</v>
      </c>
      <c r="J5575" s="90" t="s">
        <v>10509</v>
      </c>
      <c r="K5575" s="90">
        <v>260</v>
      </c>
      <c r="L5575" s="90" t="s">
        <v>10512</v>
      </c>
    </row>
    <row r="5576" spans="1:12" hidden="1" outlineLevel="2" x14ac:dyDescent="0.25">
      <c r="A5576" s="90">
        <v>3</v>
      </c>
      <c r="B5576" s="26">
        <v>1205049487</v>
      </c>
      <c r="C5576" s="90">
        <v>20</v>
      </c>
      <c r="D5576" s="90">
        <v>234945</v>
      </c>
      <c r="E5576" s="94">
        <v>43942</v>
      </c>
      <c r="F5576" s="26">
        <v>234945326426</v>
      </c>
      <c r="G5576" s="90">
        <v>326426</v>
      </c>
      <c r="H5576" s="90">
        <v>2.74</v>
      </c>
      <c r="I5576" s="90">
        <v>2.74</v>
      </c>
      <c r="J5576" s="90" t="s">
        <v>10509</v>
      </c>
      <c r="K5576" s="90">
        <v>230</v>
      </c>
      <c r="L5576" s="90" t="s">
        <v>10512</v>
      </c>
    </row>
    <row r="5577" spans="1:12" hidden="1" outlineLevel="2" x14ac:dyDescent="0.25">
      <c r="A5577" s="90">
        <v>3</v>
      </c>
      <c r="B5577" s="26">
        <v>1205171026</v>
      </c>
      <c r="C5577" s="90">
        <v>20</v>
      </c>
      <c r="D5577" s="90">
        <v>223922</v>
      </c>
      <c r="E5577" s="94">
        <v>43822</v>
      </c>
      <c r="F5577" s="26">
        <v>223922316175</v>
      </c>
      <c r="G5577" s="90">
        <v>316175</v>
      </c>
      <c r="H5577" s="90">
        <v>1.68</v>
      </c>
      <c r="I5577" s="90">
        <v>1.68</v>
      </c>
      <c r="J5577" s="90" t="s">
        <v>10509</v>
      </c>
      <c r="K5577" s="90">
        <v>351</v>
      </c>
      <c r="L5577" s="90" t="s">
        <v>10512</v>
      </c>
    </row>
    <row r="5578" spans="1:12" hidden="1" outlineLevel="2" x14ac:dyDescent="0.25">
      <c r="A5578" s="90">
        <v>3</v>
      </c>
      <c r="B5578" s="26">
        <v>1205188897</v>
      </c>
      <c r="C5578" s="90">
        <v>20</v>
      </c>
      <c r="D5578" s="90">
        <v>201680</v>
      </c>
      <c r="E5578" s="94">
        <v>43578</v>
      </c>
      <c r="F5578" s="26">
        <v>201680294765</v>
      </c>
      <c r="G5578" s="90">
        <v>294765</v>
      </c>
      <c r="H5578" s="90">
        <v>0.77</v>
      </c>
      <c r="I5578" s="90">
        <v>0.77</v>
      </c>
      <c r="J5578" s="90" t="s">
        <v>10509</v>
      </c>
      <c r="K5578" s="90">
        <v>596</v>
      </c>
      <c r="L5578" s="90" t="s">
        <v>10512</v>
      </c>
    </row>
    <row r="5579" spans="1:12" hidden="1" outlineLevel="2" x14ac:dyDescent="0.25">
      <c r="A5579" s="90">
        <v>3</v>
      </c>
      <c r="B5579" s="26">
        <v>1205244062</v>
      </c>
      <c r="C5579" s="90">
        <v>20</v>
      </c>
      <c r="D5579" s="90">
        <v>207018</v>
      </c>
      <c r="E5579" s="94">
        <v>43637</v>
      </c>
      <c r="F5579" s="26">
        <v>207018300027</v>
      </c>
      <c r="G5579" s="90">
        <v>300027</v>
      </c>
      <c r="H5579" s="90">
        <v>0.01</v>
      </c>
      <c r="I5579" s="90">
        <v>0.01</v>
      </c>
      <c r="J5579" s="90" t="s">
        <v>10509</v>
      </c>
      <c r="K5579" s="90">
        <v>535</v>
      </c>
      <c r="L5579" s="90" t="s">
        <v>10512</v>
      </c>
    </row>
    <row r="5580" spans="1:12" hidden="1" outlineLevel="2" x14ac:dyDescent="0.25">
      <c r="A5580" s="90">
        <v>3</v>
      </c>
      <c r="B5580" s="26">
        <v>1205563529</v>
      </c>
      <c r="C5580" s="90">
        <v>20</v>
      </c>
      <c r="D5580" s="90">
        <v>189755</v>
      </c>
      <c r="E5580" s="94">
        <v>43426</v>
      </c>
      <c r="F5580" s="26">
        <v>189755282900</v>
      </c>
      <c r="G5580" s="90">
        <v>282900</v>
      </c>
      <c r="H5580" s="90">
        <v>3.96</v>
      </c>
      <c r="I5580" s="90">
        <v>3.96</v>
      </c>
      <c r="J5580" s="90" t="s">
        <v>10509</v>
      </c>
      <c r="K5580" s="90">
        <v>747</v>
      </c>
      <c r="L5580" s="90" t="s">
        <v>10512</v>
      </c>
    </row>
    <row r="5581" spans="1:12" hidden="1" outlineLevel="2" x14ac:dyDescent="0.25">
      <c r="A5581" s="90">
        <v>3</v>
      </c>
      <c r="B5581" s="26">
        <v>1205563529</v>
      </c>
      <c r="C5581" s="90">
        <v>20</v>
      </c>
      <c r="D5581" s="90">
        <v>194294</v>
      </c>
      <c r="E5581" s="94">
        <v>43487</v>
      </c>
      <c r="F5581" s="26">
        <v>194294287417</v>
      </c>
      <c r="G5581" s="90">
        <v>287417</v>
      </c>
      <c r="H5581" s="90">
        <v>1.68</v>
      </c>
      <c r="I5581" s="90">
        <v>1.68</v>
      </c>
      <c r="J5581" s="90" t="s">
        <v>10509</v>
      </c>
      <c r="K5581" s="90">
        <v>685</v>
      </c>
      <c r="L5581" s="90" t="s">
        <v>10512</v>
      </c>
    </row>
    <row r="5582" spans="1:12" hidden="1" outlineLevel="2" x14ac:dyDescent="0.25">
      <c r="A5582" s="90">
        <v>3</v>
      </c>
      <c r="B5582" s="26">
        <v>1205607052</v>
      </c>
      <c r="C5582" s="90">
        <v>20</v>
      </c>
      <c r="D5582" s="90">
        <v>174464</v>
      </c>
      <c r="E5582" s="94">
        <v>43214</v>
      </c>
      <c r="F5582" s="26">
        <v>174464267645</v>
      </c>
      <c r="G5582" s="90">
        <v>267645</v>
      </c>
      <c r="H5582" s="90">
        <v>30.61</v>
      </c>
      <c r="I5582" s="90">
        <v>30.61</v>
      </c>
      <c r="J5582" s="90" t="s">
        <v>10509</v>
      </c>
      <c r="K5582" s="90">
        <v>961</v>
      </c>
      <c r="L5582" s="90" t="s">
        <v>10512</v>
      </c>
    </row>
    <row r="5583" spans="1:12" hidden="1" outlineLevel="2" x14ac:dyDescent="0.25">
      <c r="A5583" s="90">
        <v>3</v>
      </c>
      <c r="B5583" s="26">
        <v>1205607052</v>
      </c>
      <c r="C5583" s="90">
        <v>20</v>
      </c>
      <c r="D5583" s="90">
        <v>176325</v>
      </c>
      <c r="E5583" s="94">
        <v>43243</v>
      </c>
      <c r="F5583" s="26">
        <v>176325269502</v>
      </c>
      <c r="G5583" s="90">
        <v>269502</v>
      </c>
      <c r="H5583" s="90">
        <v>5.05</v>
      </c>
      <c r="I5583" s="90">
        <v>5.05</v>
      </c>
      <c r="J5583" s="90" t="s">
        <v>10509</v>
      </c>
      <c r="K5583" s="90">
        <v>930</v>
      </c>
      <c r="L5583" s="90" t="s">
        <v>10512</v>
      </c>
    </row>
    <row r="5584" spans="1:12" hidden="1" outlineLevel="2" x14ac:dyDescent="0.25">
      <c r="A5584" s="90">
        <v>3</v>
      </c>
      <c r="B5584" s="26">
        <v>1205607052</v>
      </c>
      <c r="C5584" s="90">
        <v>20</v>
      </c>
      <c r="D5584" s="90">
        <v>178350</v>
      </c>
      <c r="E5584" s="94">
        <v>43273</v>
      </c>
      <c r="F5584" s="26">
        <v>178350271524</v>
      </c>
      <c r="G5584" s="90">
        <v>271524</v>
      </c>
      <c r="H5584" s="90">
        <v>3.08</v>
      </c>
      <c r="I5584" s="90">
        <v>3.08</v>
      </c>
      <c r="J5584" s="90" t="s">
        <v>10509</v>
      </c>
      <c r="K5584" s="90">
        <v>900</v>
      </c>
      <c r="L5584" s="90" t="s">
        <v>10512</v>
      </c>
    </row>
    <row r="5585" spans="1:12" hidden="1" outlineLevel="2" x14ac:dyDescent="0.25">
      <c r="A5585" s="90">
        <v>3</v>
      </c>
      <c r="B5585" s="26">
        <v>1205640061</v>
      </c>
      <c r="C5585" s="90">
        <v>20</v>
      </c>
      <c r="D5585" s="90">
        <v>176619</v>
      </c>
      <c r="E5585" s="94">
        <v>43243</v>
      </c>
      <c r="F5585" s="26">
        <v>176619269796</v>
      </c>
      <c r="G5585" s="90">
        <v>269796</v>
      </c>
      <c r="H5585" s="90">
        <v>0.47</v>
      </c>
      <c r="I5585" s="90">
        <v>0.47</v>
      </c>
      <c r="J5585" s="90" t="s">
        <v>10509</v>
      </c>
      <c r="K5585" s="90">
        <v>930</v>
      </c>
      <c r="L5585" s="90" t="s">
        <v>10512</v>
      </c>
    </row>
    <row r="5586" spans="1:12" hidden="1" outlineLevel="2" x14ac:dyDescent="0.25">
      <c r="A5586" s="90">
        <v>3</v>
      </c>
      <c r="B5586" s="26">
        <v>1205640061</v>
      </c>
      <c r="C5586" s="90">
        <v>20</v>
      </c>
      <c r="D5586" s="90">
        <v>178608</v>
      </c>
      <c r="E5586" s="94">
        <v>43273</v>
      </c>
      <c r="F5586" s="26">
        <v>178608271782</v>
      </c>
      <c r="G5586" s="90">
        <v>271782</v>
      </c>
      <c r="H5586" s="90">
        <v>2.0699999999999998</v>
      </c>
      <c r="I5586" s="90">
        <v>2.0699999999999998</v>
      </c>
      <c r="J5586" s="90" t="s">
        <v>10509</v>
      </c>
      <c r="K5586" s="90">
        <v>900</v>
      </c>
      <c r="L5586" s="90" t="s">
        <v>10512</v>
      </c>
    </row>
    <row r="5587" spans="1:12" hidden="1" outlineLevel="2" x14ac:dyDescent="0.25">
      <c r="A5587" s="90">
        <v>3</v>
      </c>
      <c r="B5587" s="26">
        <v>1205701327</v>
      </c>
      <c r="C5587" s="90">
        <v>20</v>
      </c>
      <c r="D5587" s="90">
        <v>235991</v>
      </c>
      <c r="E5587" s="94">
        <v>43942</v>
      </c>
      <c r="F5587" s="26">
        <v>235991327374</v>
      </c>
      <c r="G5587" s="90">
        <v>327374</v>
      </c>
      <c r="H5587" s="90">
        <v>3.77</v>
      </c>
      <c r="I5587" s="90">
        <v>3.77</v>
      </c>
      <c r="J5587" s="90" t="s">
        <v>10509</v>
      </c>
      <c r="K5587" s="90">
        <v>230</v>
      </c>
      <c r="L5587" s="90" t="s">
        <v>10512</v>
      </c>
    </row>
    <row r="5588" spans="1:12" hidden="1" outlineLevel="2" x14ac:dyDescent="0.25">
      <c r="A5588" s="90">
        <v>3</v>
      </c>
      <c r="B5588" s="26">
        <v>1205782442</v>
      </c>
      <c r="C5588" s="90">
        <v>20</v>
      </c>
      <c r="D5588" s="90">
        <v>237237</v>
      </c>
      <c r="E5588" s="94">
        <v>43972</v>
      </c>
      <c r="F5588" s="26">
        <v>237237328516</v>
      </c>
      <c r="G5588" s="90">
        <v>328516</v>
      </c>
      <c r="H5588" s="90">
        <v>11.38</v>
      </c>
      <c r="I5588" s="90">
        <v>11.38</v>
      </c>
      <c r="J5588" s="90" t="s">
        <v>10509</v>
      </c>
      <c r="K5588" s="90">
        <v>199</v>
      </c>
      <c r="L5588" s="90" t="s">
        <v>10512</v>
      </c>
    </row>
    <row r="5589" spans="1:12" hidden="1" outlineLevel="2" x14ac:dyDescent="0.25">
      <c r="A5589" s="90">
        <v>3</v>
      </c>
      <c r="B5589" s="26">
        <v>1205785601</v>
      </c>
      <c r="C5589" s="90">
        <v>20</v>
      </c>
      <c r="D5589" s="90">
        <v>219736</v>
      </c>
      <c r="E5589" s="94">
        <v>43790</v>
      </c>
      <c r="F5589" s="26">
        <v>219736312170</v>
      </c>
      <c r="G5589" s="90">
        <v>312170</v>
      </c>
      <c r="H5589" s="90">
        <v>9.48</v>
      </c>
      <c r="I5589" s="90">
        <v>9.48</v>
      </c>
      <c r="J5589" s="90" t="s">
        <v>10509</v>
      </c>
      <c r="K5589" s="90">
        <v>382</v>
      </c>
      <c r="L5589" s="90" t="s">
        <v>10512</v>
      </c>
    </row>
    <row r="5590" spans="1:12" hidden="1" outlineLevel="2" x14ac:dyDescent="0.25">
      <c r="A5590" s="90">
        <v>3</v>
      </c>
      <c r="B5590" s="26">
        <v>1206246694</v>
      </c>
      <c r="C5590" s="90">
        <v>20</v>
      </c>
      <c r="D5590" s="90">
        <v>169100</v>
      </c>
      <c r="E5590" s="94">
        <v>43124</v>
      </c>
      <c r="F5590" s="26">
        <v>169100260752</v>
      </c>
      <c r="G5590" s="90">
        <v>260752</v>
      </c>
      <c r="H5590" s="90">
        <v>54.69</v>
      </c>
      <c r="I5590" s="90">
        <v>54.69</v>
      </c>
      <c r="J5590" s="90" t="s">
        <v>10509</v>
      </c>
      <c r="K5590" s="90">
        <v>1050</v>
      </c>
      <c r="L5590" s="90" t="s">
        <v>10512</v>
      </c>
    </row>
    <row r="5591" spans="1:12" hidden="1" outlineLevel="2" x14ac:dyDescent="0.25">
      <c r="A5591" s="90">
        <v>3</v>
      </c>
      <c r="B5591" s="26">
        <v>1206246694</v>
      </c>
      <c r="C5591" s="90">
        <v>20</v>
      </c>
      <c r="D5591" s="90">
        <v>170738</v>
      </c>
      <c r="E5591" s="94">
        <v>43154</v>
      </c>
      <c r="F5591" s="26">
        <v>170738262388</v>
      </c>
      <c r="G5591" s="90">
        <v>262388</v>
      </c>
      <c r="H5591" s="90">
        <v>31.65</v>
      </c>
      <c r="I5591" s="90">
        <v>31.65</v>
      </c>
      <c r="J5591" s="90" t="s">
        <v>10509</v>
      </c>
      <c r="K5591" s="90">
        <v>1022</v>
      </c>
      <c r="L5591" s="90" t="s">
        <v>10512</v>
      </c>
    </row>
    <row r="5592" spans="1:12" hidden="1" outlineLevel="2" x14ac:dyDescent="0.25">
      <c r="A5592" s="90">
        <v>3</v>
      </c>
      <c r="B5592" s="26">
        <v>1206246694</v>
      </c>
      <c r="C5592" s="90">
        <v>20</v>
      </c>
      <c r="D5592" s="90">
        <v>172474</v>
      </c>
      <c r="E5592" s="94">
        <v>43185</v>
      </c>
      <c r="F5592" s="26">
        <v>172474264121</v>
      </c>
      <c r="G5592" s="90">
        <v>264121</v>
      </c>
      <c r="H5592" s="90">
        <v>19.53</v>
      </c>
      <c r="I5592" s="90">
        <v>19.53</v>
      </c>
      <c r="J5592" s="90" t="s">
        <v>10509</v>
      </c>
      <c r="K5592" s="90">
        <v>991</v>
      </c>
      <c r="L5592" s="90" t="s">
        <v>10512</v>
      </c>
    </row>
    <row r="5593" spans="1:12" hidden="1" outlineLevel="2" x14ac:dyDescent="0.25">
      <c r="A5593" s="90">
        <v>3</v>
      </c>
      <c r="B5593" s="26">
        <v>1206308692</v>
      </c>
      <c r="C5593" s="90">
        <v>20</v>
      </c>
      <c r="D5593" s="90">
        <v>174027</v>
      </c>
      <c r="E5593" s="94">
        <v>43214</v>
      </c>
      <c r="F5593" s="26">
        <v>174027267208</v>
      </c>
      <c r="G5593" s="90">
        <v>267208</v>
      </c>
      <c r="H5593" s="90">
        <v>1.68</v>
      </c>
      <c r="I5593" s="90">
        <v>1.68</v>
      </c>
      <c r="J5593" s="90" t="s">
        <v>10509</v>
      </c>
      <c r="K5593" s="90">
        <v>961</v>
      </c>
      <c r="L5593" s="90" t="s">
        <v>10512</v>
      </c>
    </row>
    <row r="5594" spans="1:12" hidden="1" outlineLevel="2" x14ac:dyDescent="0.25">
      <c r="A5594" s="90">
        <v>3</v>
      </c>
      <c r="B5594" s="26">
        <v>1206308692</v>
      </c>
      <c r="C5594" s="90">
        <v>20</v>
      </c>
      <c r="D5594" s="90">
        <v>175883</v>
      </c>
      <c r="E5594" s="94">
        <v>43243</v>
      </c>
      <c r="F5594" s="26">
        <v>175883269060</v>
      </c>
      <c r="G5594" s="90">
        <v>269060</v>
      </c>
      <c r="H5594" s="90">
        <v>1.68</v>
      </c>
      <c r="I5594" s="90">
        <v>1.68</v>
      </c>
      <c r="J5594" s="90" t="s">
        <v>10509</v>
      </c>
      <c r="K5594" s="90">
        <v>930</v>
      </c>
      <c r="L5594" s="90" t="s">
        <v>10512</v>
      </c>
    </row>
    <row r="5595" spans="1:12" hidden="1" outlineLevel="2" x14ac:dyDescent="0.25">
      <c r="A5595" s="90">
        <v>3</v>
      </c>
      <c r="B5595" s="26">
        <v>1206468413</v>
      </c>
      <c r="C5595" s="90">
        <v>20</v>
      </c>
      <c r="D5595" s="90">
        <v>223322</v>
      </c>
      <c r="E5595" s="94">
        <v>43822</v>
      </c>
      <c r="F5595" s="26">
        <v>223322315597</v>
      </c>
      <c r="G5595" s="90">
        <v>315597</v>
      </c>
      <c r="H5595" s="90">
        <v>1.68</v>
      </c>
      <c r="I5595" s="90">
        <v>1.68</v>
      </c>
      <c r="J5595" s="90" t="s">
        <v>10509</v>
      </c>
      <c r="K5595" s="90">
        <v>351</v>
      </c>
      <c r="L5595" s="90" t="s">
        <v>10512</v>
      </c>
    </row>
    <row r="5596" spans="1:12" hidden="1" outlineLevel="2" x14ac:dyDescent="0.25">
      <c r="A5596" s="90">
        <v>3</v>
      </c>
      <c r="B5596" s="26">
        <v>1206468413</v>
      </c>
      <c r="C5596" s="90">
        <v>20</v>
      </c>
      <c r="D5596" s="90">
        <v>226190</v>
      </c>
      <c r="E5596" s="94">
        <v>43851</v>
      </c>
      <c r="F5596" s="26">
        <v>226190318290</v>
      </c>
      <c r="G5596" s="90">
        <v>318290</v>
      </c>
      <c r="H5596" s="90">
        <v>1.68</v>
      </c>
      <c r="I5596" s="90">
        <v>1.68</v>
      </c>
      <c r="J5596" s="90" t="s">
        <v>10509</v>
      </c>
      <c r="K5596" s="90">
        <v>320</v>
      </c>
      <c r="L5596" s="90" t="s">
        <v>10512</v>
      </c>
    </row>
    <row r="5597" spans="1:12" hidden="1" outlineLevel="2" x14ac:dyDescent="0.25">
      <c r="A5597" s="90">
        <v>3</v>
      </c>
      <c r="B5597" s="26">
        <v>1206626770</v>
      </c>
      <c r="C5597" s="90">
        <v>20</v>
      </c>
      <c r="D5597" s="90">
        <v>208113</v>
      </c>
      <c r="E5597" s="94">
        <v>43669</v>
      </c>
      <c r="F5597" s="26">
        <v>208113301081</v>
      </c>
      <c r="G5597" s="90">
        <v>301081</v>
      </c>
      <c r="H5597" s="90">
        <v>6.94</v>
      </c>
      <c r="I5597" s="90">
        <v>6.94</v>
      </c>
      <c r="J5597" s="90" t="s">
        <v>10509</v>
      </c>
      <c r="K5597" s="90">
        <v>504</v>
      </c>
      <c r="L5597" s="90" t="s">
        <v>10512</v>
      </c>
    </row>
    <row r="5598" spans="1:12" hidden="1" outlineLevel="2" x14ac:dyDescent="0.25">
      <c r="A5598" s="90">
        <v>3</v>
      </c>
      <c r="B5598" s="26">
        <v>1206626770</v>
      </c>
      <c r="C5598" s="90">
        <v>20</v>
      </c>
      <c r="D5598" s="90">
        <v>213790</v>
      </c>
      <c r="E5598" s="94">
        <v>43731</v>
      </c>
      <c r="F5598" s="26">
        <v>213790306508</v>
      </c>
      <c r="G5598" s="90">
        <v>306508</v>
      </c>
      <c r="H5598" s="90">
        <v>6.94</v>
      </c>
      <c r="I5598" s="90">
        <v>6.94</v>
      </c>
      <c r="J5598" s="90" t="s">
        <v>10509</v>
      </c>
      <c r="K5598" s="90">
        <v>443</v>
      </c>
      <c r="L5598" s="90" t="s">
        <v>10512</v>
      </c>
    </row>
    <row r="5599" spans="1:12" hidden="1" outlineLevel="2" x14ac:dyDescent="0.25">
      <c r="A5599" s="90">
        <v>3</v>
      </c>
      <c r="B5599" s="26">
        <v>1206657130</v>
      </c>
      <c r="C5599" s="90">
        <v>20</v>
      </c>
      <c r="D5599" s="90">
        <v>203025</v>
      </c>
      <c r="E5599" s="94">
        <v>43607</v>
      </c>
      <c r="F5599" s="26">
        <v>203025296090</v>
      </c>
      <c r="G5599" s="90">
        <v>296090</v>
      </c>
      <c r="H5599" s="90">
        <v>2.56</v>
      </c>
      <c r="I5599" s="90">
        <v>2.56</v>
      </c>
      <c r="J5599" s="90" t="s">
        <v>10509</v>
      </c>
      <c r="K5599" s="90">
        <v>565</v>
      </c>
      <c r="L5599" s="90" t="s">
        <v>10512</v>
      </c>
    </row>
    <row r="5600" spans="1:12" hidden="1" outlineLevel="2" x14ac:dyDescent="0.25">
      <c r="A5600" s="90">
        <v>3</v>
      </c>
      <c r="B5600" s="26">
        <v>1207231042</v>
      </c>
      <c r="C5600" s="90">
        <v>20</v>
      </c>
      <c r="D5600" s="90">
        <v>185327</v>
      </c>
      <c r="E5600" s="94">
        <v>43364</v>
      </c>
      <c r="F5600" s="26">
        <v>185327278488</v>
      </c>
      <c r="G5600" s="90">
        <v>278488</v>
      </c>
      <c r="H5600" s="90">
        <v>0.27</v>
      </c>
      <c r="I5600" s="90">
        <v>0.27</v>
      </c>
      <c r="J5600" s="90" t="s">
        <v>10509</v>
      </c>
      <c r="K5600" s="90">
        <v>808</v>
      </c>
      <c r="L5600" s="90" t="s">
        <v>10512</v>
      </c>
    </row>
    <row r="5601" spans="1:12" hidden="1" outlineLevel="2" x14ac:dyDescent="0.25">
      <c r="A5601" s="90">
        <v>3</v>
      </c>
      <c r="B5601" s="26">
        <v>1207231042</v>
      </c>
      <c r="C5601" s="90">
        <v>20</v>
      </c>
      <c r="D5601" s="90">
        <v>187693</v>
      </c>
      <c r="E5601" s="94">
        <v>43396</v>
      </c>
      <c r="F5601" s="26">
        <v>187693280847</v>
      </c>
      <c r="G5601" s="90">
        <v>280847</v>
      </c>
      <c r="H5601" s="90">
        <v>8.0500000000000007</v>
      </c>
      <c r="I5601" s="90">
        <v>8.0500000000000007</v>
      </c>
      <c r="J5601" s="90" t="s">
        <v>10509</v>
      </c>
      <c r="K5601" s="90">
        <v>777</v>
      </c>
      <c r="L5601" s="90" t="s">
        <v>10512</v>
      </c>
    </row>
    <row r="5602" spans="1:12" hidden="1" outlineLevel="2" x14ac:dyDescent="0.25">
      <c r="A5602" s="90">
        <v>3</v>
      </c>
      <c r="B5602" s="26">
        <v>1207231042</v>
      </c>
      <c r="C5602" s="90">
        <v>20</v>
      </c>
      <c r="D5602" s="90">
        <v>189922</v>
      </c>
      <c r="E5602" s="94">
        <v>43426</v>
      </c>
      <c r="F5602" s="26">
        <v>189922283067</v>
      </c>
      <c r="G5602" s="90">
        <v>283067</v>
      </c>
      <c r="H5602" s="90">
        <v>19.079999999999998</v>
      </c>
      <c r="I5602" s="90">
        <v>19.079999999999998</v>
      </c>
      <c r="J5602" s="90" t="s">
        <v>10509</v>
      </c>
      <c r="K5602" s="90">
        <v>747</v>
      </c>
      <c r="L5602" s="90" t="s">
        <v>10512</v>
      </c>
    </row>
    <row r="5603" spans="1:12" hidden="1" outlineLevel="2" x14ac:dyDescent="0.25">
      <c r="A5603" s="90">
        <v>3</v>
      </c>
      <c r="B5603" s="26">
        <v>1207473602</v>
      </c>
      <c r="C5603" s="90">
        <v>20</v>
      </c>
      <c r="D5603" s="90">
        <v>175836</v>
      </c>
      <c r="E5603" s="94">
        <v>43243</v>
      </c>
      <c r="F5603" s="26">
        <v>175836269013</v>
      </c>
      <c r="G5603" s="90">
        <v>269013</v>
      </c>
      <c r="H5603" s="90">
        <v>8.11</v>
      </c>
      <c r="I5603" s="90">
        <v>8.11</v>
      </c>
      <c r="J5603" s="90" t="s">
        <v>10509</v>
      </c>
      <c r="K5603" s="90">
        <v>930</v>
      </c>
      <c r="L5603" s="90" t="s">
        <v>10512</v>
      </c>
    </row>
    <row r="5604" spans="1:12" hidden="1" outlineLevel="2" x14ac:dyDescent="0.25">
      <c r="A5604" s="90">
        <v>3</v>
      </c>
      <c r="B5604" s="26">
        <v>1207473602</v>
      </c>
      <c r="C5604" s="90">
        <v>20</v>
      </c>
      <c r="D5604" s="90">
        <v>177839</v>
      </c>
      <c r="E5604" s="94">
        <v>43273</v>
      </c>
      <c r="F5604" s="26">
        <v>177839271013</v>
      </c>
      <c r="G5604" s="90">
        <v>271013</v>
      </c>
      <c r="H5604" s="90">
        <v>2.15</v>
      </c>
      <c r="I5604" s="90">
        <v>2.15</v>
      </c>
      <c r="J5604" s="90" t="s">
        <v>10509</v>
      </c>
      <c r="K5604" s="90">
        <v>900</v>
      </c>
      <c r="L5604" s="90" t="s">
        <v>10512</v>
      </c>
    </row>
    <row r="5605" spans="1:12" hidden="1" outlineLevel="2" x14ac:dyDescent="0.25">
      <c r="A5605" s="90">
        <v>3</v>
      </c>
      <c r="B5605" s="26">
        <v>1207941418</v>
      </c>
      <c r="C5605" s="90">
        <v>20</v>
      </c>
      <c r="D5605" s="90">
        <v>218173</v>
      </c>
      <c r="E5605" s="94">
        <v>43759</v>
      </c>
      <c r="F5605" s="26">
        <v>218173310749</v>
      </c>
      <c r="G5605" s="90">
        <v>310749</v>
      </c>
      <c r="H5605" s="90">
        <v>8.4700000000000006</v>
      </c>
      <c r="I5605" s="90">
        <v>8.4700000000000006</v>
      </c>
      <c r="J5605" s="90" t="s">
        <v>10509</v>
      </c>
      <c r="K5605" s="90">
        <v>412</v>
      </c>
      <c r="L5605" s="90" t="s">
        <v>10512</v>
      </c>
    </row>
    <row r="5606" spans="1:12" hidden="1" outlineLevel="2" x14ac:dyDescent="0.25">
      <c r="A5606" s="90">
        <v>3</v>
      </c>
      <c r="B5606" s="26">
        <v>1207941418</v>
      </c>
      <c r="C5606" s="90">
        <v>20</v>
      </c>
      <c r="D5606" s="90">
        <v>221048</v>
      </c>
      <c r="E5606" s="94">
        <v>43790</v>
      </c>
      <c r="F5606" s="26">
        <v>221048313473</v>
      </c>
      <c r="G5606" s="90">
        <v>313473</v>
      </c>
      <c r="H5606" s="90">
        <v>1.68</v>
      </c>
      <c r="I5606" s="90">
        <v>1.68</v>
      </c>
      <c r="J5606" s="90" t="s">
        <v>10509</v>
      </c>
      <c r="K5606" s="90">
        <v>382</v>
      </c>
      <c r="L5606" s="90" t="s">
        <v>10512</v>
      </c>
    </row>
    <row r="5607" spans="1:12" hidden="1" outlineLevel="2" x14ac:dyDescent="0.25">
      <c r="A5607" s="90">
        <v>3</v>
      </c>
      <c r="B5607" s="26">
        <v>1208361103</v>
      </c>
      <c r="C5607" s="90">
        <v>20</v>
      </c>
      <c r="D5607" s="90">
        <v>208522</v>
      </c>
      <c r="E5607" s="94">
        <v>43669</v>
      </c>
      <c r="F5607" s="26">
        <v>208522301490</v>
      </c>
      <c r="G5607" s="90">
        <v>301490</v>
      </c>
      <c r="H5607" s="90">
        <v>1.75</v>
      </c>
      <c r="I5607" s="90">
        <v>1.75</v>
      </c>
      <c r="J5607" s="90" t="s">
        <v>10509</v>
      </c>
      <c r="K5607" s="90">
        <v>504</v>
      </c>
      <c r="L5607" s="90" t="s">
        <v>10512</v>
      </c>
    </row>
    <row r="5608" spans="1:12" hidden="1" outlineLevel="2" x14ac:dyDescent="0.25">
      <c r="A5608" s="90">
        <v>3</v>
      </c>
      <c r="B5608" s="26">
        <v>1291753082001</v>
      </c>
      <c r="C5608" s="90">
        <v>20</v>
      </c>
      <c r="D5608" s="90">
        <v>197391</v>
      </c>
      <c r="E5608" s="94">
        <v>43525</v>
      </c>
      <c r="F5608" s="26">
        <v>197391290495</v>
      </c>
      <c r="G5608" s="90">
        <v>290495</v>
      </c>
      <c r="H5608" s="90">
        <v>10.37</v>
      </c>
      <c r="I5608" s="90">
        <v>10.37</v>
      </c>
      <c r="J5608" s="90" t="s">
        <v>10509</v>
      </c>
      <c r="K5608" s="90">
        <v>657</v>
      </c>
      <c r="L5608" s="90" t="s">
        <v>10512</v>
      </c>
    </row>
    <row r="5609" spans="1:12" hidden="1" outlineLevel="2" x14ac:dyDescent="0.25">
      <c r="A5609" s="90">
        <v>3</v>
      </c>
      <c r="B5609" s="26">
        <v>1301111660</v>
      </c>
      <c r="C5609" s="90">
        <v>20</v>
      </c>
      <c r="D5609" s="90">
        <v>232639</v>
      </c>
      <c r="E5609" s="94">
        <v>43913</v>
      </c>
      <c r="F5609" s="26">
        <v>232639324321</v>
      </c>
      <c r="G5609" s="90">
        <v>324321</v>
      </c>
      <c r="H5609" s="90">
        <v>0.87</v>
      </c>
      <c r="I5609" s="90">
        <v>0.87</v>
      </c>
      <c r="J5609" s="90" t="s">
        <v>10509</v>
      </c>
      <c r="K5609" s="90">
        <v>260</v>
      </c>
      <c r="L5609" s="90" t="s">
        <v>10512</v>
      </c>
    </row>
    <row r="5610" spans="1:12" hidden="1" outlineLevel="2" x14ac:dyDescent="0.25">
      <c r="A5610" s="90">
        <v>3</v>
      </c>
      <c r="B5610" s="26">
        <v>1301111660</v>
      </c>
      <c r="C5610" s="90">
        <v>20</v>
      </c>
      <c r="D5610" s="90">
        <v>235639</v>
      </c>
      <c r="E5610" s="94">
        <v>43942</v>
      </c>
      <c r="F5610" s="26">
        <v>235639327099</v>
      </c>
      <c r="G5610" s="90">
        <v>327099</v>
      </c>
      <c r="H5610" s="90">
        <v>1.56</v>
      </c>
      <c r="I5610" s="90">
        <v>1.56</v>
      </c>
      <c r="J5610" s="90" t="s">
        <v>10509</v>
      </c>
      <c r="K5610" s="90">
        <v>230</v>
      </c>
      <c r="L5610" s="90" t="s">
        <v>10512</v>
      </c>
    </row>
    <row r="5611" spans="1:12" hidden="1" outlineLevel="2" x14ac:dyDescent="0.25">
      <c r="A5611" s="90">
        <v>3</v>
      </c>
      <c r="B5611" s="26">
        <v>1301149447</v>
      </c>
      <c r="C5611" s="90">
        <v>20</v>
      </c>
      <c r="D5611" s="90">
        <v>237677</v>
      </c>
      <c r="E5611" s="94">
        <v>43972</v>
      </c>
      <c r="F5611" s="26">
        <v>237677328956</v>
      </c>
      <c r="G5611" s="90">
        <v>328956</v>
      </c>
      <c r="H5611" s="90">
        <v>1.68</v>
      </c>
      <c r="I5611" s="90">
        <v>1.68</v>
      </c>
      <c r="J5611" s="90" t="s">
        <v>10509</v>
      </c>
      <c r="K5611" s="90">
        <v>199</v>
      </c>
      <c r="L5611" s="90" t="s">
        <v>10512</v>
      </c>
    </row>
    <row r="5612" spans="1:12" hidden="1" outlineLevel="2" x14ac:dyDescent="0.25">
      <c r="A5612" s="90">
        <v>3</v>
      </c>
      <c r="B5612" s="26">
        <v>1302012610</v>
      </c>
      <c r="C5612" s="90">
        <v>20</v>
      </c>
      <c r="D5612" s="90">
        <v>213912</v>
      </c>
      <c r="E5612" s="94">
        <v>43731</v>
      </c>
      <c r="F5612" s="26">
        <v>213912306630</v>
      </c>
      <c r="G5612" s="90">
        <v>306630</v>
      </c>
      <c r="H5612" s="90">
        <v>15.19</v>
      </c>
      <c r="I5612" s="90">
        <v>15.19</v>
      </c>
      <c r="J5612" s="90" t="s">
        <v>10509</v>
      </c>
      <c r="K5612" s="90">
        <v>443</v>
      </c>
      <c r="L5612" s="90" t="s">
        <v>10512</v>
      </c>
    </row>
    <row r="5613" spans="1:12" hidden="1" outlineLevel="2" x14ac:dyDescent="0.25">
      <c r="A5613" s="90">
        <v>3</v>
      </c>
      <c r="B5613" s="26">
        <v>1302022965</v>
      </c>
      <c r="C5613" s="90">
        <v>20</v>
      </c>
      <c r="D5613" s="90">
        <v>201723</v>
      </c>
      <c r="E5613" s="94">
        <v>43578</v>
      </c>
      <c r="F5613" s="26">
        <v>201723294805</v>
      </c>
      <c r="G5613" s="90">
        <v>294805</v>
      </c>
      <c r="H5613" s="90">
        <v>1.24</v>
      </c>
      <c r="I5613" s="90">
        <v>1.24</v>
      </c>
      <c r="J5613" s="90" t="s">
        <v>10509</v>
      </c>
      <c r="K5613" s="90">
        <v>596</v>
      </c>
      <c r="L5613" s="90" t="s">
        <v>10512</v>
      </c>
    </row>
    <row r="5614" spans="1:12" hidden="1" outlineLevel="2" x14ac:dyDescent="0.25">
      <c r="A5614" s="90">
        <v>3</v>
      </c>
      <c r="B5614" s="26">
        <v>1302022965</v>
      </c>
      <c r="C5614" s="90">
        <v>20</v>
      </c>
      <c r="D5614" s="90">
        <v>204222</v>
      </c>
      <c r="E5614" s="94">
        <v>43607</v>
      </c>
      <c r="F5614" s="26">
        <v>204222297282</v>
      </c>
      <c r="G5614" s="90">
        <v>297282</v>
      </c>
      <c r="H5614" s="90">
        <v>1.79</v>
      </c>
      <c r="I5614" s="90">
        <v>1.79</v>
      </c>
      <c r="J5614" s="90" t="s">
        <v>10509</v>
      </c>
      <c r="K5614" s="90">
        <v>565</v>
      </c>
      <c r="L5614" s="90" t="s">
        <v>10512</v>
      </c>
    </row>
    <row r="5615" spans="1:12" hidden="1" outlineLevel="2" x14ac:dyDescent="0.25">
      <c r="A5615" s="90">
        <v>3</v>
      </c>
      <c r="B5615" s="26">
        <v>1302198203001</v>
      </c>
      <c r="C5615" s="90">
        <v>20</v>
      </c>
      <c r="D5615" s="90">
        <v>225989</v>
      </c>
      <c r="E5615" s="94">
        <v>43851</v>
      </c>
      <c r="F5615" s="26">
        <v>225989318090</v>
      </c>
      <c r="G5615" s="90">
        <v>318090</v>
      </c>
      <c r="H5615" s="90">
        <v>8.3800000000000008</v>
      </c>
      <c r="I5615" s="90">
        <v>8.3800000000000008</v>
      </c>
      <c r="J5615" s="90" t="s">
        <v>10509</v>
      </c>
      <c r="K5615" s="90">
        <v>320</v>
      </c>
      <c r="L5615" s="90" t="s">
        <v>10512</v>
      </c>
    </row>
    <row r="5616" spans="1:12" hidden="1" outlineLevel="2" x14ac:dyDescent="0.25">
      <c r="A5616" s="90">
        <v>3</v>
      </c>
      <c r="B5616" s="26">
        <v>1302591902</v>
      </c>
      <c r="C5616" s="90">
        <v>20</v>
      </c>
      <c r="D5616" s="90">
        <v>189178</v>
      </c>
      <c r="E5616" s="94">
        <v>43426</v>
      </c>
      <c r="F5616" s="26">
        <v>189178282324</v>
      </c>
      <c r="G5616" s="90">
        <v>282324</v>
      </c>
      <c r="H5616" s="90">
        <v>16.690000000000001</v>
      </c>
      <c r="I5616" s="90">
        <v>16.690000000000001</v>
      </c>
      <c r="J5616" s="90" t="s">
        <v>10509</v>
      </c>
      <c r="K5616" s="90">
        <v>747</v>
      </c>
      <c r="L5616" s="90" t="s">
        <v>10512</v>
      </c>
    </row>
    <row r="5617" spans="1:12" hidden="1" outlineLevel="2" x14ac:dyDescent="0.25">
      <c r="A5617" s="90">
        <v>3</v>
      </c>
      <c r="B5617" s="26">
        <v>1303668642</v>
      </c>
      <c r="C5617" s="90">
        <v>20</v>
      </c>
      <c r="D5617" s="90">
        <v>178507</v>
      </c>
      <c r="E5617" s="94">
        <v>43273</v>
      </c>
      <c r="F5617" s="26">
        <v>178507271681</v>
      </c>
      <c r="G5617" s="90">
        <v>271681</v>
      </c>
      <c r="H5617" s="90">
        <v>56.01</v>
      </c>
      <c r="I5617" s="90">
        <v>56.01</v>
      </c>
      <c r="J5617" s="90" t="s">
        <v>10509</v>
      </c>
      <c r="K5617" s="90">
        <v>900</v>
      </c>
      <c r="L5617" s="90" t="s">
        <v>10512</v>
      </c>
    </row>
    <row r="5618" spans="1:12" hidden="1" outlineLevel="2" x14ac:dyDescent="0.25">
      <c r="A5618" s="90">
        <v>3</v>
      </c>
      <c r="B5618" s="26">
        <v>1303668642</v>
      </c>
      <c r="C5618" s="90">
        <v>20</v>
      </c>
      <c r="D5618" s="90">
        <v>180515</v>
      </c>
      <c r="E5618" s="94">
        <v>43305</v>
      </c>
      <c r="F5618" s="26">
        <v>180515273685</v>
      </c>
      <c r="G5618" s="90">
        <v>273685</v>
      </c>
      <c r="H5618" s="90">
        <v>36.76</v>
      </c>
      <c r="I5618" s="90">
        <v>36.76</v>
      </c>
      <c r="J5618" s="90" t="s">
        <v>10509</v>
      </c>
      <c r="K5618" s="90">
        <v>869</v>
      </c>
      <c r="L5618" s="90" t="s">
        <v>10512</v>
      </c>
    </row>
    <row r="5619" spans="1:12" hidden="1" outlineLevel="2" x14ac:dyDescent="0.25">
      <c r="A5619" s="90">
        <v>3</v>
      </c>
      <c r="B5619" s="26">
        <v>1303923179</v>
      </c>
      <c r="C5619" s="90">
        <v>20</v>
      </c>
      <c r="D5619" s="90">
        <v>180512</v>
      </c>
      <c r="E5619" s="94">
        <v>43305</v>
      </c>
      <c r="F5619" s="26">
        <v>180512273682</v>
      </c>
      <c r="G5619" s="90">
        <v>273682</v>
      </c>
      <c r="H5619" s="90">
        <v>0.1</v>
      </c>
      <c r="I5619" s="90">
        <v>0.1</v>
      </c>
      <c r="J5619" s="90" t="s">
        <v>10509</v>
      </c>
      <c r="K5619" s="90">
        <v>869</v>
      </c>
      <c r="L5619" s="90" t="s">
        <v>10512</v>
      </c>
    </row>
    <row r="5620" spans="1:12" hidden="1" outlineLevel="2" x14ac:dyDescent="0.25">
      <c r="A5620" s="90">
        <v>3</v>
      </c>
      <c r="B5620" s="26">
        <v>1303942294</v>
      </c>
      <c r="C5620" s="90">
        <v>20</v>
      </c>
      <c r="D5620" s="90">
        <v>180214</v>
      </c>
      <c r="E5620" s="94">
        <v>43305</v>
      </c>
      <c r="F5620" s="26">
        <v>180214273384</v>
      </c>
      <c r="G5620" s="90">
        <v>273384</v>
      </c>
      <c r="H5620" s="90">
        <v>1.68</v>
      </c>
      <c r="I5620" s="90">
        <v>1.68</v>
      </c>
      <c r="J5620" s="90" t="s">
        <v>10509</v>
      </c>
      <c r="K5620" s="90">
        <v>869</v>
      </c>
      <c r="L5620" s="90" t="s">
        <v>10512</v>
      </c>
    </row>
    <row r="5621" spans="1:12" hidden="1" outlineLevel="2" x14ac:dyDescent="0.25">
      <c r="A5621" s="90">
        <v>3</v>
      </c>
      <c r="B5621" s="26">
        <v>1303942294</v>
      </c>
      <c r="C5621" s="90">
        <v>20</v>
      </c>
      <c r="D5621" s="90">
        <v>182310</v>
      </c>
      <c r="E5621" s="94">
        <v>43335</v>
      </c>
      <c r="F5621" s="26">
        <v>182310275476</v>
      </c>
      <c r="G5621" s="90">
        <v>275476</v>
      </c>
      <c r="H5621" s="90">
        <v>1.68</v>
      </c>
      <c r="I5621" s="90">
        <v>1.68</v>
      </c>
      <c r="J5621" s="90" t="s">
        <v>10509</v>
      </c>
      <c r="K5621" s="90">
        <v>838</v>
      </c>
      <c r="L5621" s="90" t="s">
        <v>10512</v>
      </c>
    </row>
    <row r="5622" spans="1:12" hidden="1" outlineLevel="2" x14ac:dyDescent="0.25">
      <c r="A5622" s="90">
        <v>3</v>
      </c>
      <c r="B5622" s="26">
        <v>1303954208</v>
      </c>
      <c r="C5622" s="90">
        <v>20</v>
      </c>
      <c r="D5622" s="90">
        <v>171939</v>
      </c>
      <c r="E5622" s="94">
        <v>43185</v>
      </c>
      <c r="F5622" s="26">
        <v>171939263586</v>
      </c>
      <c r="G5622" s="90">
        <v>263586</v>
      </c>
      <c r="H5622" s="90">
        <v>1.68</v>
      </c>
      <c r="I5622" s="90">
        <v>1.68</v>
      </c>
      <c r="J5622" s="90" t="s">
        <v>10509</v>
      </c>
      <c r="K5622" s="90">
        <v>991</v>
      </c>
      <c r="L5622" s="90" t="s">
        <v>10512</v>
      </c>
    </row>
    <row r="5623" spans="1:12" hidden="1" outlineLevel="2" x14ac:dyDescent="0.25">
      <c r="A5623" s="90">
        <v>3</v>
      </c>
      <c r="B5623" s="26">
        <v>1303954208</v>
      </c>
      <c r="C5623" s="90">
        <v>20</v>
      </c>
      <c r="D5623" s="90">
        <v>173769</v>
      </c>
      <c r="E5623" s="94">
        <v>43214</v>
      </c>
      <c r="F5623" s="26">
        <v>173769266950</v>
      </c>
      <c r="G5623" s="90">
        <v>266950</v>
      </c>
      <c r="H5623" s="90">
        <v>1.68</v>
      </c>
      <c r="I5623" s="90">
        <v>1.68</v>
      </c>
      <c r="J5623" s="90" t="s">
        <v>10509</v>
      </c>
      <c r="K5623" s="90">
        <v>961</v>
      </c>
      <c r="L5623" s="90" t="s">
        <v>10512</v>
      </c>
    </row>
    <row r="5624" spans="1:12" hidden="1" outlineLevel="2" x14ac:dyDescent="0.25">
      <c r="A5624" s="90">
        <v>3</v>
      </c>
      <c r="B5624" s="26">
        <v>1303957540</v>
      </c>
      <c r="C5624" s="90">
        <v>20</v>
      </c>
      <c r="D5624" s="90">
        <v>205255</v>
      </c>
      <c r="E5624" s="94">
        <v>43637</v>
      </c>
      <c r="F5624" s="26">
        <v>205255298282</v>
      </c>
      <c r="G5624" s="90">
        <v>298282</v>
      </c>
      <c r="H5624" s="90">
        <v>7.82</v>
      </c>
      <c r="I5624" s="90">
        <v>7.82</v>
      </c>
      <c r="J5624" s="90" t="s">
        <v>10509</v>
      </c>
      <c r="K5624" s="90">
        <v>535</v>
      </c>
      <c r="L5624" s="90" t="s">
        <v>10512</v>
      </c>
    </row>
    <row r="5625" spans="1:12" hidden="1" outlineLevel="2" x14ac:dyDescent="0.25">
      <c r="A5625" s="90">
        <v>3</v>
      </c>
      <c r="B5625" s="26">
        <v>1304165192</v>
      </c>
      <c r="C5625" s="90">
        <v>20</v>
      </c>
      <c r="D5625" s="90">
        <v>192288</v>
      </c>
      <c r="E5625" s="94">
        <v>43455</v>
      </c>
      <c r="F5625" s="26">
        <v>192288285420</v>
      </c>
      <c r="G5625" s="90">
        <v>285420</v>
      </c>
      <c r="H5625" s="90">
        <v>6</v>
      </c>
      <c r="I5625" s="90">
        <v>6</v>
      </c>
      <c r="J5625" s="90" t="s">
        <v>10509</v>
      </c>
      <c r="K5625" s="90">
        <v>716</v>
      </c>
      <c r="L5625" s="90" t="s">
        <v>10512</v>
      </c>
    </row>
    <row r="5626" spans="1:12" hidden="1" outlineLevel="2" x14ac:dyDescent="0.25">
      <c r="A5626" s="90">
        <v>3</v>
      </c>
      <c r="B5626" s="26">
        <v>1304165192</v>
      </c>
      <c r="C5626" s="90">
        <v>20</v>
      </c>
      <c r="D5626" s="90">
        <v>194554</v>
      </c>
      <c r="E5626" s="94">
        <v>43487</v>
      </c>
      <c r="F5626" s="26">
        <v>194554287676</v>
      </c>
      <c r="G5626" s="90">
        <v>287676</v>
      </c>
      <c r="H5626" s="90">
        <v>3.06</v>
      </c>
      <c r="I5626" s="90">
        <v>3.06</v>
      </c>
      <c r="J5626" s="90" t="s">
        <v>10509</v>
      </c>
      <c r="K5626" s="90">
        <v>685</v>
      </c>
      <c r="L5626" s="90" t="s">
        <v>10512</v>
      </c>
    </row>
    <row r="5627" spans="1:12" hidden="1" outlineLevel="2" x14ac:dyDescent="0.25">
      <c r="A5627" s="90">
        <v>3</v>
      </c>
      <c r="B5627" s="26">
        <v>1304198912</v>
      </c>
      <c r="C5627" s="90">
        <v>20</v>
      </c>
      <c r="D5627" s="90">
        <v>179710</v>
      </c>
      <c r="E5627" s="94">
        <v>43305</v>
      </c>
      <c r="F5627" s="26">
        <v>179710272880</v>
      </c>
      <c r="G5627" s="90">
        <v>272880</v>
      </c>
      <c r="H5627" s="90">
        <v>4.33</v>
      </c>
      <c r="I5627" s="90">
        <v>4.33</v>
      </c>
      <c r="J5627" s="90" t="s">
        <v>10509</v>
      </c>
      <c r="K5627" s="90">
        <v>869</v>
      </c>
      <c r="L5627" s="90" t="s">
        <v>10512</v>
      </c>
    </row>
    <row r="5628" spans="1:12" hidden="1" outlineLevel="2" x14ac:dyDescent="0.25">
      <c r="A5628" s="90">
        <v>3</v>
      </c>
      <c r="B5628" s="26">
        <v>1304198912</v>
      </c>
      <c r="C5628" s="90">
        <v>20</v>
      </c>
      <c r="D5628" s="90">
        <v>184013</v>
      </c>
      <c r="E5628" s="94">
        <v>43364</v>
      </c>
      <c r="F5628" s="26">
        <v>184013277174</v>
      </c>
      <c r="G5628" s="90">
        <v>277174</v>
      </c>
      <c r="H5628" s="90">
        <v>2.97</v>
      </c>
      <c r="I5628" s="90">
        <v>2.97</v>
      </c>
      <c r="J5628" s="90" t="s">
        <v>10509</v>
      </c>
      <c r="K5628" s="90">
        <v>808</v>
      </c>
      <c r="L5628" s="90" t="s">
        <v>10512</v>
      </c>
    </row>
    <row r="5629" spans="1:12" hidden="1" outlineLevel="2" x14ac:dyDescent="0.25">
      <c r="A5629" s="90">
        <v>3</v>
      </c>
      <c r="B5629" s="26">
        <v>1304512187</v>
      </c>
      <c r="C5629" s="90">
        <v>20</v>
      </c>
      <c r="D5629" s="90">
        <v>188893</v>
      </c>
      <c r="E5629" s="94">
        <v>43426</v>
      </c>
      <c r="F5629" s="26">
        <v>188893282039</v>
      </c>
      <c r="G5629" s="90">
        <v>282039</v>
      </c>
      <c r="H5629" s="90">
        <v>1.84</v>
      </c>
      <c r="I5629" s="90">
        <v>1.84</v>
      </c>
      <c r="J5629" s="90" t="s">
        <v>10509</v>
      </c>
      <c r="K5629" s="90">
        <v>747</v>
      </c>
      <c r="L5629" s="90" t="s">
        <v>10512</v>
      </c>
    </row>
    <row r="5630" spans="1:12" hidden="1" outlineLevel="2" x14ac:dyDescent="0.25">
      <c r="A5630" s="90">
        <v>3</v>
      </c>
      <c r="B5630" s="26">
        <v>1304512187</v>
      </c>
      <c r="C5630" s="90">
        <v>20</v>
      </c>
      <c r="D5630" s="90">
        <v>191208</v>
      </c>
      <c r="E5630" s="94">
        <v>43455</v>
      </c>
      <c r="F5630" s="26">
        <v>191208284342</v>
      </c>
      <c r="G5630" s="90">
        <v>284342</v>
      </c>
      <c r="H5630" s="90">
        <v>1.68</v>
      </c>
      <c r="I5630" s="90">
        <v>1.68</v>
      </c>
      <c r="J5630" s="90" t="s">
        <v>10509</v>
      </c>
      <c r="K5630" s="90">
        <v>716</v>
      </c>
      <c r="L5630" s="90" t="s">
        <v>10512</v>
      </c>
    </row>
    <row r="5631" spans="1:12" hidden="1" outlineLevel="2" x14ac:dyDescent="0.25">
      <c r="A5631" s="90">
        <v>3</v>
      </c>
      <c r="B5631" s="26">
        <v>1304533142</v>
      </c>
      <c r="C5631" s="90">
        <v>20</v>
      </c>
      <c r="D5631" s="90">
        <v>214071</v>
      </c>
      <c r="E5631" s="94">
        <v>43731</v>
      </c>
      <c r="F5631" s="26">
        <v>214071306789</v>
      </c>
      <c r="G5631" s="90">
        <v>306789</v>
      </c>
      <c r="H5631" s="90">
        <v>1.68</v>
      </c>
      <c r="I5631" s="90">
        <v>1.68</v>
      </c>
      <c r="J5631" s="90" t="s">
        <v>10509</v>
      </c>
      <c r="K5631" s="90">
        <v>443</v>
      </c>
      <c r="L5631" s="90" t="s">
        <v>10512</v>
      </c>
    </row>
    <row r="5632" spans="1:12" hidden="1" outlineLevel="2" x14ac:dyDescent="0.25">
      <c r="A5632" s="90">
        <v>3</v>
      </c>
      <c r="B5632" s="26">
        <v>1304533142</v>
      </c>
      <c r="C5632" s="90">
        <v>20</v>
      </c>
      <c r="D5632" s="90">
        <v>217002</v>
      </c>
      <c r="E5632" s="94">
        <v>43759</v>
      </c>
      <c r="F5632" s="26">
        <v>217002309587</v>
      </c>
      <c r="G5632" s="90">
        <v>309587</v>
      </c>
      <c r="H5632" s="90">
        <v>1.68</v>
      </c>
      <c r="I5632" s="90">
        <v>1.68</v>
      </c>
      <c r="J5632" s="90" t="s">
        <v>10509</v>
      </c>
      <c r="K5632" s="90">
        <v>412</v>
      </c>
      <c r="L5632" s="90" t="s">
        <v>10512</v>
      </c>
    </row>
    <row r="5633" spans="1:12" hidden="1" outlineLevel="2" x14ac:dyDescent="0.25">
      <c r="A5633" s="90">
        <v>3</v>
      </c>
      <c r="B5633" s="26">
        <v>1304533142</v>
      </c>
      <c r="C5633" s="90">
        <v>20</v>
      </c>
      <c r="D5633" s="90">
        <v>219925</v>
      </c>
      <c r="E5633" s="94">
        <v>43790</v>
      </c>
      <c r="F5633" s="26">
        <v>219925312359</v>
      </c>
      <c r="G5633" s="90">
        <v>312359</v>
      </c>
      <c r="H5633" s="90">
        <v>1.68</v>
      </c>
      <c r="I5633" s="90">
        <v>1.68</v>
      </c>
      <c r="J5633" s="90" t="s">
        <v>10509</v>
      </c>
      <c r="K5633" s="90">
        <v>382</v>
      </c>
      <c r="L5633" s="90" t="s">
        <v>10512</v>
      </c>
    </row>
    <row r="5634" spans="1:12" hidden="1" outlineLevel="2" x14ac:dyDescent="0.25">
      <c r="A5634" s="90">
        <v>3</v>
      </c>
      <c r="B5634" s="26">
        <v>1304645912</v>
      </c>
      <c r="C5634" s="90">
        <v>20</v>
      </c>
      <c r="D5634" s="90">
        <v>233287</v>
      </c>
      <c r="E5634" s="94">
        <v>43913</v>
      </c>
      <c r="F5634" s="26">
        <v>233287324849</v>
      </c>
      <c r="G5634" s="90">
        <v>324849</v>
      </c>
      <c r="H5634" s="90">
        <v>0.26</v>
      </c>
      <c r="I5634" s="90">
        <v>0.26</v>
      </c>
      <c r="J5634" s="90" t="s">
        <v>10509</v>
      </c>
      <c r="K5634" s="90">
        <v>260</v>
      </c>
      <c r="L5634" s="90" t="s">
        <v>10512</v>
      </c>
    </row>
    <row r="5635" spans="1:12" hidden="1" outlineLevel="2" x14ac:dyDescent="0.25">
      <c r="A5635" s="90">
        <v>3</v>
      </c>
      <c r="B5635" s="26">
        <v>1304645912</v>
      </c>
      <c r="C5635" s="90">
        <v>20</v>
      </c>
      <c r="D5635" s="90">
        <v>236271</v>
      </c>
      <c r="E5635" s="94">
        <v>43942</v>
      </c>
      <c r="F5635" s="26">
        <v>236271327616</v>
      </c>
      <c r="G5635" s="90">
        <v>327616</v>
      </c>
      <c r="H5635" s="90">
        <v>0.66</v>
      </c>
      <c r="I5635" s="90">
        <v>0.66</v>
      </c>
      <c r="J5635" s="90" t="s">
        <v>10509</v>
      </c>
      <c r="K5635" s="90">
        <v>230</v>
      </c>
      <c r="L5635" s="90" t="s">
        <v>10512</v>
      </c>
    </row>
    <row r="5636" spans="1:12" hidden="1" outlineLevel="2" x14ac:dyDescent="0.25">
      <c r="A5636" s="90">
        <v>3</v>
      </c>
      <c r="B5636" s="26">
        <v>1305192492</v>
      </c>
      <c r="C5636" s="90">
        <v>20</v>
      </c>
      <c r="D5636" s="90">
        <v>226993</v>
      </c>
      <c r="E5636" s="94">
        <v>43851</v>
      </c>
      <c r="F5636" s="26">
        <v>226993319025</v>
      </c>
      <c r="G5636" s="90">
        <v>319025</v>
      </c>
      <c r="H5636" s="90">
        <v>3.49</v>
      </c>
      <c r="I5636" s="90">
        <v>3.49</v>
      </c>
      <c r="J5636" s="90" t="s">
        <v>10509</v>
      </c>
      <c r="K5636" s="90">
        <v>320</v>
      </c>
      <c r="L5636" s="90" t="s">
        <v>10512</v>
      </c>
    </row>
    <row r="5637" spans="1:12" hidden="1" outlineLevel="2" x14ac:dyDescent="0.25">
      <c r="A5637" s="90">
        <v>3</v>
      </c>
      <c r="B5637" s="26">
        <v>1305192492</v>
      </c>
      <c r="C5637" s="90">
        <v>20</v>
      </c>
      <c r="D5637" s="90">
        <v>229877</v>
      </c>
      <c r="E5637" s="94">
        <v>43882</v>
      </c>
      <c r="F5637" s="26">
        <v>229877321720</v>
      </c>
      <c r="G5637" s="90">
        <v>321720</v>
      </c>
      <c r="H5637" s="90">
        <v>1.68</v>
      </c>
      <c r="I5637" s="90">
        <v>1.68</v>
      </c>
      <c r="J5637" s="90" t="s">
        <v>10509</v>
      </c>
      <c r="K5637" s="90">
        <v>291</v>
      </c>
      <c r="L5637" s="90" t="s">
        <v>10512</v>
      </c>
    </row>
    <row r="5638" spans="1:12" hidden="1" outlineLevel="2" x14ac:dyDescent="0.25">
      <c r="A5638" s="90">
        <v>3</v>
      </c>
      <c r="B5638" s="26">
        <v>1305192492</v>
      </c>
      <c r="C5638" s="90">
        <v>20</v>
      </c>
      <c r="D5638" s="90">
        <v>232829</v>
      </c>
      <c r="E5638" s="94">
        <v>43913</v>
      </c>
      <c r="F5638" s="26">
        <v>232829324469</v>
      </c>
      <c r="G5638" s="90">
        <v>324469</v>
      </c>
      <c r="H5638" s="90">
        <v>1.71</v>
      </c>
      <c r="I5638" s="90">
        <v>1.71</v>
      </c>
      <c r="J5638" s="90" t="s">
        <v>10509</v>
      </c>
      <c r="K5638" s="90">
        <v>260</v>
      </c>
      <c r="L5638" s="90" t="s">
        <v>10512</v>
      </c>
    </row>
    <row r="5639" spans="1:12" hidden="1" outlineLevel="2" x14ac:dyDescent="0.25">
      <c r="A5639" s="90">
        <v>3</v>
      </c>
      <c r="B5639" s="26">
        <v>1305192492</v>
      </c>
      <c r="C5639" s="90">
        <v>20</v>
      </c>
      <c r="D5639" s="90">
        <v>238802</v>
      </c>
      <c r="E5639" s="94">
        <v>43972</v>
      </c>
      <c r="F5639" s="26">
        <v>238802330019</v>
      </c>
      <c r="G5639" s="90">
        <v>330019</v>
      </c>
      <c r="H5639" s="90">
        <v>1.68</v>
      </c>
      <c r="I5639" s="90">
        <v>1.68</v>
      </c>
      <c r="J5639" s="90" t="s">
        <v>10509</v>
      </c>
      <c r="K5639" s="90">
        <v>199</v>
      </c>
      <c r="L5639" s="90" t="s">
        <v>10512</v>
      </c>
    </row>
    <row r="5640" spans="1:12" hidden="1" outlineLevel="2" x14ac:dyDescent="0.25">
      <c r="A5640" s="90">
        <v>3</v>
      </c>
      <c r="B5640" s="26">
        <v>1305247114</v>
      </c>
      <c r="C5640" s="90">
        <v>20</v>
      </c>
      <c r="D5640" s="90">
        <v>197705</v>
      </c>
      <c r="E5640" s="94">
        <v>43546</v>
      </c>
      <c r="F5640" s="26">
        <v>197705290806</v>
      </c>
      <c r="G5640" s="90">
        <v>290806</v>
      </c>
      <c r="H5640" s="90">
        <v>10.72</v>
      </c>
      <c r="I5640" s="90">
        <v>3.02</v>
      </c>
      <c r="J5640" s="90" t="s">
        <v>10509</v>
      </c>
      <c r="K5640" s="90">
        <v>626</v>
      </c>
      <c r="L5640" s="90" t="s">
        <v>10512</v>
      </c>
    </row>
    <row r="5641" spans="1:12" hidden="1" outlineLevel="2" x14ac:dyDescent="0.25">
      <c r="A5641" s="90">
        <v>3</v>
      </c>
      <c r="B5641" s="26">
        <v>1305247114</v>
      </c>
      <c r="C5641" s="90">
        <v>20</v>
      </c>
      <c r="D5641" s="90">
        <v>200037</v>
      </c>
      <c r="E5641" s="94">
        <v>43578</v>
      </c>
      <c r="F5641" s="26">
        <v>200037293125</v>
      </c>
      <c r="G5641" s="90">
        <v>293125</v>
      </c>
      <c r="H5641" s="90">
        <v>9.7899999999999991</v>
      </c>
      <c r="I5641" s="90">
        <v>9.7899999999999991</v>
      </c>
      <c r="J5641" s="90" t="s">
        <v>10509</v>
      </c>
      <c r="K5641" s="90">
        <v>596</v>
      </c>
      <c r="L5641" s="90" t="s">
        <v>10512</v>
      </c>
    </row>
    <row r="5642" spans="1:12" hidden="1" outlineLevel="2" x14ac:dyDescent="0.25">
      <c r="A5642" s="90">
        <v>3</v>
      </c>
      <c r="B5642" s="26">
        <v>1305820449</v>
      </c>
      <c r="C5642" s="90">
        <v>20</v>
      </c>
      <c r="D5642" s="90">
        <v>169021</v>
      </c>
      <c r="E5642" s="94">
        <v>43124</v>
      </c>
      <c r="F5642" s="26">
        <v>169021260673</v>
      </c>
      <c r="G5642" s="90">
        <v>260673</v>
      </c>
      <c r="H5642" s="90">
        <v>71.13</v>
      </c>
      <c r="I5642" s="90">
        <v>71.13</v>
      </c>
      <c r="J5642" s="90" t="s">
        <v>10509</v>
      </c>
      <c r="K5642" s="90">
        <v>1050</v>
      </c>
      <c r="L5642" s="90" t="s">
        <v>10512</v>
      </c>
    </row>
    <row r="5643" spans="1:12" hidden="1" outlineLevel="2" x14ac:dyDescent="0.25">
      <c r="A5643" s="90">
        <v>3</v>
      </c>
      <c r="B5643" s="26">
        <v>1306089960</v>
      </c>
      <c r="C5643" s="90">
        <v>20</v>
      </c>
      <c r="D5643" s="90">
        <v>234733</v>
      </c>
      <c r="E5643" s="94">
        <v>43942</v>
      </c>
      <c r="F5643" s="26">
        <v>234733326214</v>
      </c>
      <c r="G5643" s="90">
        <v>326214</v>
      </c>
      <c r="H5643" s="90">
        <v>1.68</v>
      </c>
      <c r="I5643" s="90">
        <v>1.68</v>
      </c>
      <c r="J5643" s="90" t="s">
        <v>10509</v>
      </c>
      <c r="K5643" s="90">
        <v>230</v>
      </c>
      <c r="L5643" s="90" t="s">
        <v>10512</v>
      </c>
    </row>
    <row r="5644" spans="1:12" hidden="1" outlineLevel="2" x14ac:dyDescent="0.25">
      <c r="A5644" s="90">
        <v>3</v>
      </c>
      <c r="B5644" s="26">
        <v>1306089960</v>
      </c>
      <c r="C5644" s="90">
        <v>20</v>
      </c>
      <c r="D5644" s="90">
        <v>237693</v>
      </c>
      <c r="E5644" s="94">
        <v>43972</v>
      </c>
      <c r="F5644" s="26">
        <v>237693328972</v>
      </c>
      <c r="G5644" s="90">
        <v>328972</v>
      </c>
      <c r="H5644" s="90">
        <v>1.68</v>
      </c>
      <c r="I5644" s="90">
        <v>1.68</v>
      </c>
      <c r="J5644" s="90" t="s">
        <v>10509</v>
      </c>
      <c r="K5644" s="90">
        <v>199</v>
      </c>
      <c r="L5644" s="90" t="s">
        <v>10512</v>
      </c>
    </row>
    <row r="5645" spans="1:12" hidden="1" outlineLevel="2" x14ac:dyDescent="0.25">
      <c r="A5645" s="90">
        <v>3</v>
      </c>
      <c r="B5645" s="26">
        <v>1306147859</v>
      </c>
      <c r="C5645" s="90">
        <v>20</v>
      </c>
      <c r="D5645" s="90">
        <v>168871</v>
      </c>
      <c r="E5645" s="94">
        <v>43124</v>
      </c>
      <c r="F5645" s="26">
        <v>168871260523</v>
      </c>
      <c r="G5645" s="90">
        <v>260523</v>
      </c>
      <c r="H5645" s="90">
        <v>18.760000000000002</v>
      </c>
      <c r="I5645" s="90">
        <v>18.760000000000002</v>
      </c>
      <c r="J5645" s="90" t="s">
        <v>10509</v>
      </c>
      <c r="K5645" s="90">
        <v>1050</v>
      </c>
      <c r="L5645" s="90" t="s">
        <v>10512</v>
      </c>
    </row>
    <row r="5646" spans="1:12" hidden="1" outlineLevel="2" x14ac:dyDescent="0.25">
      <c r="A5646" s="90">
        <v>3</v>
      </c>
      <c r="B5646" s="26">
        <v>1306682640</v>
      </c>
      <c r="C5646" s="90">
        <v>20</v>
      </c>
      <c r="D5646" s="90">
        <v>186250</v>
      </c>
      <c r="E5646" s="94">
        <v>43396</v>
      </c>
      <c r="F5646" s="26">
        <v>186250279405</v>
      </c>
      <c r="G5646" s="90">
        <v>279405</v>
      </c>
      <c r="H5646" s="90">
        <v>6.94</v>
      </c>
      <c r="I5646" s="90">
        <v>6.94</v>
      </c>
      <c r="J5646" s="90" t="s">
        <v>10509</v>
      </c>
      <c r="K5646" s="90">
        <v>777</v>
      </c>
      <c r="L5646" s="90" t="s">
        <v>10512</v>
      </c>
    </row>
    <row r="5647" spans="1:12" hidden="1" outlineLevel="2" x14ac:dyDescent="0.25">
      <c r="A5647" s="90">
        <v>3</v>
      </c>
      <c r="B5647" s="26">
        <v>1306682640</v>
      </c>
      <c r="C5647" s="90">
        <v>20</v>
      </c>
      <c r="D5647" s="90">
        <v>190897</v>
      </c>
      <c r="E5647" s="94">
        <v>43455</v>
      </c>
      <c r="F5647" s="26">
        <v>190897284031</v>
      </c>
      <c r="G5647" s="90">
        <v>284031</v>
      </c>
      <c r="H5647" s="90">
        <v>6.94</v>
      </c>
      <c r="I5647" s="90">
        <v>6.94</v>
      </c>
      <c r="J5647" s="90" t="s">
        <v>10509</v>
      </c>
      <c r="K5647" s="90">
        <v>716</v>
      </c>
      <c r="L5647" s="90" t="s">
        <v>10512</v>
      </c>
    </row>
    <row r="5648" spans="1:12" hidden="1" outlineLevel="2" x14ac:dyDescent="0.25">
      <c r="A5648" s="90">
        <v>3</v>
      </c>
      <c r="B5648" s="26">
        <v>1306770098</v>
      </c>
      <c r="C5648" s="90">
        <v>20</v>
      </c>
      <c r="D5648" s="90">
        <v>229234</v>
      </c>
      <c r="E5648" s="94">
        <v>43882</v>
      </c>
      <c r="F5648" s="26">
        <v>229234321141</v>
      </c>
      <c r="G5648" s="90">
        <v>321141</v>
      </c>
      <c r="H5648" s="90">
        <v>5.19</v>
      </c>
      <c r="I5648" s="90">
        <v>5.19</v>
      </c>
      <c r="J5648" s="90" t="s">
        <v>10509</v>
      </c>
      <c r="K5648" s="90">
        <v>291</v>
      </c>
      <c r="L5648" s="90" t="s">
        <v>10512</v>
      </c>
    </row>
    <row r="5649" spans="1:12" hidden="1" outlineLevel="2" x14ac:dyDescent="0.25">
      <c r="A5649" s="90">
        <v>3</v>
      </c>
      <c r="B5649" s="26">
        <v>1306770098</v>
      </c>
      <c r="C5649" s="90">
        <v>20</v>
      </c>
      <c r="D5649" s="90">
        <v>232241</v>
      </c>
      <c r="E5649" s="94">
        <v>43913</v>
      </c>
      <c r="F5649" s="26">
        <v>232241323942</v>
      </c>
      <c r="G5649" s="90">
        <v>323942</v>
      </c>
      <c r="H5649" s="90">
        <v>1.68</v>
      </c>
      <c r="I5649" s="90">
        <v>1.68</v>
      </c>
      <c r="J5649" s="90" t="s">
        <v>10509</v>
      </c>
      <c r="K5649" s="90">
        <v>260</v>
      </c>
      <c r="L5649" s="90" t="s">
        <v>10512</v>
      </c>
    </row>
    <row r="5650" spans="1:12" hidden="1" outlineLevel="2" x14ac:dyDescent="0.25">
      <c r="A5650" s="90">
        <v>3</v>
      </c>
      <c r="B5650" s="26">
        <v>1306770098</v>
      </c>
      <c r="C5650" s="90">
        <v>20</v>
      </c>
      <c r="D5650" s="90">
        <v>235235</v>
      </c>
      <c r="E5650" s="94">
        <v>43942</v>
      </c>
      <c r="F5650" s="26">
        <v>235235326714</v>
      </c>
      <c r="G5650" s="90">
        <v>326714</v>
      </c>
      <c r="H5650" s="90">
        <v>1.68</v>
      </c>
      <c r="I5650" s="90">
        <v>1.68</v>
      </c>
      <c r="J5650" s="90" t="s">
        <v>10509</v>
      </c>
      <c r="K5650" s="90">
        <v>230</v>
      </c>
      <c r="L5650" s="90" t="s">
        <v>10512</v>
      </c>
    </row>
    <row r="5651" spans="1:12" hidden="1" outlineLevel="2" x14ac:dyDescent="0.25">
      <c r="A5651" s="90">
        <v>3</v>
      </c>
      <c r="B5651" s="26">
        <v>1306770098</v>
      </c>
      <c r="C5651" s="90">
        <v>20</v>
      </c>
      <c r="D5651" s="90">
        <v>238202</v>
      </c>
      <c r="E5651" s="94">
        <v>43972</v>
      </c>
      <c r="F5651" s="26">
        <v>238202329479</v>
      </c>
      <c r="G5651" s="90">
        <v>329479</v>
      </c>
      <c r="H5651" s="90">
        <v>1.68</v>
      </c>
      <c r="I5651" s="90">
        <v>1.68</v>
      </c>
      <c r="J5651" s="90" t="s">
        <v>10509</v>
      </c>
      <c r="K5651" s="90">
        <v>199</v>
      </c>
      <c r="L5651" s="90" t="s">
        <v>10512</v>
      </c>
    </row>
    <row r="5652" spans="1:12" hidden="1" outlineLevel="2" x14ac:dyDescent="0.25">
      <c r="A5652" s="90">
        <v>3</v>
      </c>
      <c r="B5652" s="26">
        <v>1305192492</v>
      </c>
      <c r="C5652" s="90">
        <v>20</v>
      </c>
      <c r="D5652" s="90">
        <v>235831</v>
      </c>
      <c r="E5652" s="94">
        <v>43942</v>
      </c>
      <c r="F5652" s="26">
        <v>235831327249</v>
      </c>
      <c r="G5652" s="90">
        <v>327249</v>
      </c>
      <c r="H5652" s="90">
        <v>1.68</v>
      </c>
      <c r="I5652" s="90">
        <v>1.68</v>
      </c>
      <c r="J5652" s="90" t="s">
        <v>10509</v>
      </c>
      <c r="K5652" s="90">
        <v>230</v>
      </c>
      <c r="L5652" s="90" t="s">
        <v>10512</v>
      </c>
    </row>
    <row r="5653" spans="1:12" hidden="1" outlineLevel="2" x14ac:dyDescent="0.25">
      <c r="A5653" s="90">
        <v>3</v>
      </c>
      <c r="B5653" s="26">
        <v>1305247114</v>
      </c>
      <c r="C5653" s="90">
        <v>20</v>
      </c>
      <c r="D5653" s="90">
        <v>202556</v>
      </c>
      <c r="E5653" s="94">
        <v>43607</v>
      </c>
      <c r="F5653" s="26">
        <v>202556295621</v>
      </c>
      <c r="G5653" s="90">
        <v>295621</v>
      </c>
      <c r="H5653" s="90">
        <v>8.3800000000000008</v>
      </c>
      <c r="I5653" s="90">
        <v>8.3800000000000008</v>
      </c>
      <c r="J5653" s="90" t="s">
        <v>10509</v>
      </c>
      <c r="K5653" s="90">
        <v>565</v>
      </c>
      <c r="L5653" s="90" t="s">
        <v>10512</v>
      </c>
    </row>
    <row r="5654" spans="1:12" hidden="1" outlineLevel="2" x14ac:dyDescent="0.25">
      <c r="A5654" s="90">
        <v>3</v>
      </c>
      <c r="B5654" s="26">
        <v>1305392852</v>
      </c>
      <c r="C5654" s="90">
        <v>20</v>
      </c>
      <c r="D5654" s="90">
        <v>168831</v>
      </c>
      <c r="E5654" s="94">
        <v>43124</v>
      </c>
      <c r="F5654" s="26">
        <v>168831260483</v>
      </c>
      <c r="G5654" s="90">
        <v>260483</v>
      </c>
      <c r="H5654" s="90">
        <v>3.76</v>
      </c>
      <c r="I5654" s="90">
        <v>3.76</v>
      </c>
      <c r="J5654" s="90" t="s">
        <v>10509</v>
      </c>
      <c r="K5654" s="90">
        <v>1050</v>
      </c>
      <c r="L5654" s="90" t="s">
        <v>10512</v>
      </c>
    </row>
    <row r="5655" spans="1:12" hidden="1" outlineLevel="2" x14ac:dyDescent="0.25">
      <c r="A5655" s="90">
        <v>3</v>
      </c>
      <c r="B5655" s="26">
        <v>1305392852</v>
      </c>
      <c r="C5655" s="90">
        <v>20</v>
      </c>
      <c r="D5655" s="90">
        <v>170535</v>
      </c>
      <c r="E5655" s="94">
        <v>43154</v>
      </c>
      <c r="F5655" s="26">
        <v>170535262185</v>
      </c>
      <c r="G5655" s="90">
        <v>262185</v>
      </c>
      <c r="H5655" s="90">
        <v>2.78</v>
      </c>
      <c r="I5655" s="90">
        <v>2.78</v>
      </c>
      <c r="J5655" s="90" t="s">
        <v>10509</v>
      </c>
      <c r="K5655" s="90">
        <v>1022</v>
      </c>
      <c r="L5655" s="90" t="s">
        <v>10512</v>
      </c>
    </row>
    <row r="5656" spans="1:12" hidden="1" outlineLevel="2" x14ac:dyDescent="0.25">
      <c r="A5656" s="90">
        <v>3</v>
      </c>
      <c r="B5656" s="26">
        <v>1305392852</v>
      </c>
      <c r="C5656" s="90">
        <v>20</v>
      </c>
      <c r="D5656" s="90">
        <v>172284</v>
      </c>
      <c r="E5656" s="94">
        <v>43185</v>
      </c>
      <c r="F5656" s="26">
        <v>172284263931</v>
      </c>
      <c r="G5656" s="90">
        <v>263931</v>
      </c>
      <c r="H5656" s="90">
        <v>1.58</v>
      </c>
      <c r="I5656" s="90">
        <v>1.58</v>
      </c>
      <c r="J5656" s="90" t="s">
        <v>10509</v>
      </c>
      <c r="K5656" s="90">
        <v>991</v>
      </c>
      <c r="L5656" s="90" t="s">
        <v>10512</v>
      </c>
    </row>
    <row r="5657" spans="1:12" hidden="1" outlineLevel="2" x14ac:dyDescent="0.25">
      <c r="A5657" s="90">
        <v>3</v>
      </c>
      <c r="B5657" s="26">
        <v>1305820449</v>
      </c>
      <c r="C5657" s="90">
        <v>20</v>
      </c>
      <c r="D5657" s="90">
        <v>170637</v>
      </c>
      <c r="E5657" s="94">
        <v>43154</v>
      </c>
      <c r="F5657" s="26">
        <v>170637262287</v>
      </c>
      <c r="G5657" s="90">
        <v>262287</v>
      </c>
      <c r="H5657" s="90">
        <v>3.65</v>
      </c>
      <c r="I5657" s="90">
        <v>3.65</v>
      </c>
      <c r="J5657" s="90" t="s">
        <v>10509</v>
      </c>
      <c r="K5657" s="90">
        <v>1022</v>
      </c>
      <c r="L5657" s="90" t="s">
        <v>10512</v>
      </c>
    </row>
    <row r="5658" spans="1:12" hidden="1" outlineLevel="2" x14ac:dyDescent="0.25">
      <c r="A5658" s="90">
        <v>3</v>
      </c>
      <c r="B5658" s="26">
        <v>1306089960</v>
      </c>
      <c r="C5658" s="90">
        <v>20</v>
      </c>
      <c r="D5658" s="90">
        <v>228789</v>
      </c>
      <c r="E5658" s="94">
        <v>43882</v>
      </c>
      <c r="F5658" s="26">
        <v>228789320698</v>
      </c>
      <c r="G5658" s="90">
        <v>320698</v>
      </c>
      <c r="H5658" s="90">
        <v>1.68</v>
      </c>
      <c r="I5658" s="90">
        <v>1.68</v>
      </c>
      <c r="J5658" s="90" t="s">
        <v>10509</v>
      </c>
      <c r="K5658" s="90">
        <v>291</v>
      </c>
      <c r="L5658" s="90" t="s">
        <v>10512</v>
      </c>
    </row>
    <row r="5659" spans="1:12" hidden="1" outlineLevel="2" x14ac:dyDescent="0.25">
      <c r="A5659" s="90">
        <v>3</v>
      </c>
      <c r="B5659" s="26">
        <v>1306089960</v>
      </c>
      <c r="C5659" s="90">
        <v>20</v>
      </c>
      <c r="D5659" s="90">
        <v>231745</v>
      </c>
      <c r="E5659" s="94">
        <v>43913</v>
      </c>
      <c r="F5659" s="26">
        <v>231745323448</v>
      </c>
      <c r="G5659" s="90">
        <v>323448</v>
      </c>
      <c r="H5659" s="90">
        <v>1.68</v>
      </c>
      <c r="I5659" s="90">
        <v>1.68</v>
      </c>
      <c r="J5659" s="90" t="s">
        <v>10509</v>
      </c>
      <c r="K5659" s="90">
        <v>260</v>
      </c>
      <c r="L5659" s="90" t="s">
        <v>10512</v>
      </c>
    </row>
    <row r="5660" spans="1:12" hidden="1" outlineLevel="2" x14ac:dyDescent="0.25">
      <c r="A5660" s="90">
        <v>3</v>
      </c>
      <c r="B5660" s="26">
        <v>1306249895</v>
      </c>
      <c r="C5660" s="90">
        <v>20</v>
      </c>
      <c r="D5660" s="90">
        <v>223614</v>
      </c>
      <c r="E5660" s="94">
        <v>43822</v>
      </c>
      <c r="F5660" s="26">
        <v>223614315888</v>
      </c>
      <c r="G5660" s="90">
        <v>315888</v>
      </c>
      <c r="H5660" s="90">
        <v>3.15</v>
      </c>
      <c r="I5660" s="90">
        <v>3.15</v>
      </c>
      <c r="J5660" s="90" t="s">
        <v>10509</v>
      </c>
      <c r="K5660" s="90">
        <v>351</v>
      </c>
      <c r="L5660" s="90" t="s">
        <v>10512</v>
      </c>
    </row>
    <row r="5661" spans="1:12" hidden="1" outlineLevel="2" x14ac:dyDescent="0.25">
      <c r="A5661" s="90">
        <v>3</v>
      </c>
      <c r="B5661" s="26">
        <v>1306249895</v>
      </c>
      <c r="C5661" s="90">
        <v>20</v>
      </c>
      <c r="D5661" s="90">
        <v>226491</v>
      </c>
      <c r="E5661" s="94">
        <v>43851</v>
      </c>
      <c r="F5661" s="26">
        <v>226491318590</v>
      </c>
      <c r="G5661" s="90">
        <v>318590</v>
      </c>
      <c r="H5661" s="90">
        <v>1.68</v>
      </c>
      <c r="I5661" s="90">
        <v>1.68</v>
      </c>
      <c r="J5661" s="90" t="s">
        <v>10509</v>
      </c>
      <c r="K5661" s="90">
        <v>320</v>
      </c>
      <c r="L5661" s="90" t="s">
        <v>10512</v>
      </c>
    </row>
    <row r="5662" spans="1:12" hidden="1" outlineLevel="2" x14ac:dyDescent="0.25">
      <c r="A5662" s="90">
        <v>3</v>
      </c>
      <c r="B5662" s="26">
        <v>1306249895</v>
      </c>
      <c r="C5662" s="90">
        <v>20</v>
      </c>
      <c r="D5662" s="90">
        <v>229399</v>
      </c>
      <c r="E5662" s="94">
        <v>43882</v>
      </c>
      <c r="F5662" s="26">
        <v>229399321306</v>
      </c>
      <c r="G5662" s="90">
        <v>321306</v>
      </c>
      <c r="H5662" s="90">
        <v>1.68</v>
      </c>
      <c r="I5662" s="90">
        <v>1.68</v>
      </c>
      <c r="J5662" s="90" t="s">
        <v>10509</v>
      </c>
      <c r="K5662" s="90">
        <v>291</v>
      </c>
      <c r="L5662" s="90" t="s">
        <v>10512</v>
      </c>
    </row>
    <row r="5663" spans="1:12" hidden="1" outlineLevel="2" x14ac:dyDescent="0.25">
      <c r="A5663" s="90">
        <v>3</v>
      </c>
      <c r="B5663" s="26">
        <v>1306682640</v>
      </c>
      <c r="C5663" s="90">
        <v>20</v>
      </c>
      <c r="D5663" s="90">
        <v>188584</v>
      </c>
      <c r="E5663" s="94">
        <v>43426</v>
      </c>
      <c r="F5663" s="26">
        <v>188584281730</v>
      </c>
      <c r="G5663" s="90">
        <v>281730</v>
      </c>
      <c r="H5663" s="90">
        <v>6.94</v>
      </c>
      <c r="I5663" s="90">
        <v>6.94</v>
      </c>
      <c r="J5663" s="90" t="s">
        <v>10509</v>
      </c>
      <c r="K5663" s="90">
        <v>747</v>
      </c>
      <c r="L5663" s="90" t="s">
        <v>10512</v>
      </c>
    </row>
    <row r="5664" spans="1:12" hidden="1" outlineLevel="2" x14ac:dyDescent="0.25">
      <c r="A5664" s="90">
        <v>3</v>
      </c>
      <c r="B5664" s="26">
        <v>1306770098</v>
      </c>
      <c r="C5664" s="90">
        <v>20</v>
      </c>
      <c r="D5664" s="90">
        <v>226323</v>
      </c>
      <c r="E5664" s="94">
        <v>43851</v>
      </c>
      <c r="F5664" s="26">
        <v>226323318422</v>
      </c>
      <c r="G5664" s="90">
        <v>318422</v>
      </c>
      <c r="H5664" s="90">
        <v>3.24</v>
      </c>
      <c r="I5664" s="90">
        <v>3.24</v>
      </c>
      <c r="J5664" s="90" t="s">
        <v>10509</v>
      </c>
      <c r="K5664" s="90">
        <v>320</v>
      </c>
      <c r="L5664" s="90" t="s">
        <v>10512</v>
      </c>
    </row>
    <row r="5665" spans="1:12" hidden="1" outlineLevel="2" x14ac:dyDescent="0.25">
      <c r="A5665" s="90">
        <v>3</v>
      </c>
      <c r="B5665" s="26">
        <v>1306770098</v>
      </c>
      <c r="C5665" s="90">
        <v>20</v>
      </c>
      <c r="D5665" s="90">
        <v>226371</v>
      </c>
      <c r="E5665" s="94">
        <v>43851</v>
      </c>
      <c r="F5665" s="26">
        <v>226371318470</v>
      </c>
      <c r="G5665" s="90">
        <v>318470</v>
      </c>
      <c r="H5665" s="90">
        <v>2.16</v>
      </c>
      <c r="I5665" s="90">
        <v>2.16</v>
      </c>
      <c r="J5665" s="90" t="s">
        <v>10509</v>
      </c>
      <c r="K5665" s="90">
        <v>320</v>
      </c>
      <c r="L5665" s="90" t="s">
        <v>10512</v>
      </c>
    </row>
    <row r="5666" spans="1:12" hidden="1" outlineLevel="2" x14ac:dyDescent="0.25">
      <c r="A5666" s="90">
        <v>3</v>
      </c>
      <c r="B5666" s="26">
        <v>1306770098</v>
      </c>
      <c r="C5666" s="90">
        <v>20</v>
      </c>
      <c r="D5666" s="90">
        <v>229279</v>
      </c>
      <c r="E5666" s="94">
        <v>43882</v>
      </c>
      <c r="F5666" s="26">
        <v>229279321186</v>
      </c>
      <c r="G5666" s="90">
        <v>321186</v>
      </c>
      <c r="H5666" s="90">
        <v>1.68</v>
      </c>
      <c r="I5666" s="90">
        <v>1.68</v>
      </c>
      <c r="J5666" s="90" t="s">
        <v>10509</v>
      </c>
      <c r="K5666" s="90">
        <v>291</v>
      </c>
      <c r="L5666" s="90" t="s">
        <v>10512</v>
      </c>
    </row>
    <row r="5667" spans="1:12" hidden="1" outlineLevel="2" x14ac:dyDescent="0.25">
      <c r="A5667" s="90">
        <v>3</v>
      </c>
      <c r="B5667" s="26">
        <v>1306770098</v>
      </c>
      <c r="C5667" s="90">
        <v>20</v>
      </c>
      <c r="D5667" s="90">
        <v>232195</v>
      </c>
      <c r="E5667" s="94">
        <v>43913</v>
      </c>
      <c r="F5667" s="26">
        <v>232195323896</v>
      </c>
      <c r="G5667" s="90">
        <v>323896</v>
      </c>
      <c r="H5667" s="90">
        <v>2.27</v>
      </c>
      <c r="I5667" s="90">
        <v>2.27</v>
      </c>
      <c r="J5667" s="90" t="s">
        <v>10509</v>
      </c>
      <c r="K5667" s="90">
        <v>260</v>
      </c>
      <c r="L5667" s="90" t="s">
        <v>10512</v>
      </c>
    </row>
    <row r="5668" spans="1:12" hidden="1" outlineLevel="2" x14ac:dyDescent="0.25">
      <c r="A5668" s="90">
        <v>3</v>
      </c>
      <c r="B5668" s="26">
        <v>1306770098</v>
      </c>
      <c r="C5668" s="90">
        <v>20</v>
      </c>
      <c r="D5668" s="90">
        <v>235188</v>
      </c>
      <c r="E5668" s="94">
        <v>43942</v>
      </c>
      <c r="F5668" s="26">
        <v>235188326667</v>
      </c>
      <c r="G5668" s="90">
        <v>326667</v>
      </c>
      <c r="H5668" s="90">
        <v>1.68</v>
      </c>
      <c r="I5668" s="90">
        <v>1.68</v>
      </c>
      <c r="J5668" s="90" t="s">
        <v>10509</v>
      </c>
      <c r="K5668" s="90">
        <v>230</v>
      </c>
      <c r="L5668" s="90" t="s">
        <v>10512</v>
      </c>
    </row>
    <row r="5669" spans="1:12" hidden="1" outlineLevel="2" x14ac:dyDescent="0.25">
      <c r="A5669" s="90">
        <v>3</v>
      </c>
      <c r="B5669" s="26">
        <v>1306770098</v>
      </c>
      <c r="C5669" s="90">
        <v>20</v>
      </c>
      <c r="D5669" s="90">
        <v>238155</v>
      </c>
      <c r="E5669" s="94">
        <v>43972</v>
      </c>
      <c r="F5669" s="26">
        <v>238155329432</v>
      </c>
      <c r="G5669" s="90">
        <v>329432</v>
      </c>
      <c r="H5669" s="90">
        <v>1.68</v>
      </c>
      <c r="I5669" s="90">
        <v>1.68</v>
      </c>
      <c r="J5669" s="90" t="s">
        <v>10509</v>
      </c>
      <c r="K5669" s="90">
        <v>199</v>
      </c>
      <c r="L5669" s="90" t="s">
        <v>10512</v>
      </c>
    </row>
    <row r="5670" spans="1:12" hidden="1" outlineLevel="2" x14ac:dyDescent="0.25">
      <c r="A5670" s="90">
        <v>3</v>
      </c>
      <c r="B5670" s="26">
        <v>1306868892</v>
      </c>
      <c r="C5670" s="90">
        <v>20</v>
      </c>
      <c r="D5670" s="90">
        <v>203819</v>
      </c>
      <c r="E5670" s="94">
        <v>43607</v>
      </c>
      <c r="F5670" s="26">
        <v>203819296883</v>
      </c>
      <c r="G5670" s="90">
        <v>296883</v>
      </c>
      <c r="H5670" s="90">
        <v>15.34</v>
      </c>
      <c r="I5670" s="90">
        <v>15.34</v>
      </c>
      <c r="J5670" s="90" t="s">
        <v>10509</v>
      </c>
      <c r="K5670" s="90">
        <v>565</v>
      </c>
      <c r="L5670" s="90" t="s">
        <v>10512</v>
      </c>
    </row>
    <row r="5671" spans="1:12" hidden="1" outlineLevel="2" x14ac:dyDescent="0.25">
      <c r="A5671" s="90">
        <v>3</v>
      </c>
      <c r="B5671" s="26">
        <v>1306917517</v>
      </c>
      <c r="C5671" s="90">
        <v>20</v>
      </c>
      <c r="D5671" s="90">
        <v>215737</v>
      </c>
      <c r="E5671" s="94">
        <v>43731</v>
      </c>
      <c r="F5671" s="26">
        <v>215737308363</v>
      </c>
      <c r="G5671" s="90">
        <v>308363</v>
      </c>
      <c r="H5671" s="90">
        <v>0.08</v>
      </c>
      <c r="I5671" s="90">
        <v>0.08</v>
      </c>
      <c r="J5671" s="90" t="s">
        <v>10509</v>
      </c>
      <c r="K5671" s="90">
        <v>443</v>
      </c>
      <c r="L5671" s="90" t="s">
        <v>10512</v>
      </c>
    </row>
    <row r="5672" spans="1:12" hidden="1" outlineLevel="2" x14ac:dyDescent="0.25">
      <c r="A5672" s="90">
        <v>3</v>
      </c>
      <c r="B5672" s="26">
        <v>1307241685</v>
      </c>
      <c r="C5672" s="90">
        <v>20</v>
      </c>
      <c r="D5672" s="90">
        <v>215352</v>
      </c>
      <c r="E5672" s="94">
        <v>43731</v>
      </c>
      <c r="F5672" s="26">
        <v>215352308052</v>
      </c>
      <c r="G5672" s="90">
        <v>308052</v>
      </c>
      <c r="H5672" s="90">
        <v>6.22</v>
      </c>
      <c r="I5672" s="90">
        <v>6.22</v>
      </c>
      <c r="J5672" s="90" t="s">
        <v>10509</v>
      </c>
      <c r="K5672" s="90">
        <v>443</v>
      </c>
      <c r="L5672" s="90" t="s">
        <v>10512</v>
      </c>
    </row>
    <row r="5673" spans="1:12" hidden="1" outlineLevel="2" x14ac:dyDescent="0.25">
      <c r="A5673" s="90">
        <v>3</v>
      </c>
      <c r="B5673" s="26">
        <v>944151430</v>
      </c>
      <c r="C5673" s="90">
        <v>20</v>
      </c>
      <c r="D5673" s="90">
        <v>168911</v>
      </c>
      <c r="E5673" s="94">
        <v>43124</v>
      </c>
      <c r="F5673" s="26">
        <v>168911260563</v>
      </c>
      <c r="G5673" s="90">
        <v>260563</v>
      </c>
      <c r="H5673" s="90">
        <v>0.09</v>
      </c>
      <c r="I5673" s="90">
        <v>0.09</v>
      </c>
      <c r="J5673" s="90" t="s">
        <v>10509</v>
      </c>
      <c r="K5673" s="90">
        <v>1050</v>
      </c>
      <c r="L5673" s="90" t="s">
        <v>10512</v>
      </c>
    </row>
    <row r="5674" spans="1:12" hidden="1" outlineLevel="2" x14ac:dyDescent="0.25">
      <c r="A5674" s="90">
        <v>3</v>
      </c>
      <c r="B5674" s="26">
        <v>944151430</v>
      </c>
      <c r="C5674" s="90">
        <v>20</v>
      </c>
      <c r="D5674" s="90">
        <v>170572</v>
      </c>
      <c r="E5674" s="94">
        <v>43154</v>
      </c>
      <c r="F5674" s="26">
        <v>170572262222</v>
      </c>
      <c r="G5674" s="90">
        <v>262222</v>
      </c>
      <c r="H5674" s="90">
        <v>7.0000000000000007E-2</v>
      </c>
      <c r="I5674" s="90">
        <v>7.0000000000000007E-2</v>
      </c>
      <c r="J5674" s="90" t="s">
        <v>10509</v>
      </c>
      <c r="K5674" s="90">
        <v>1022</v>
      </c>
      <c r="L5674" s="90" t="s">
        <v>10512</v>
      </c>
    </row>
    <row r="5675" spans="1:12" hidden="1" outlineLevel="2" x14ac:dyDescent="0.25">
      <c r="A5675" s="90">
        <v>3</v>
      </c>
      <c r="B5675" s="26">
        <v>950018101</v>
      </c>
      <c r="C5675" s="90">
        <v>20</v>
      </c>
      <c r="D5675" s="90">
        <v>231458</v>
      </c>
      <c r="E5675" s="94">
        <v>43913</v>
      </c>
      <c r="F5675" s="26">
        <v>231458323161</v>
      </c>
      <c r="G5675" s="90">
        <v>323161</v>
      </c>
      <c r="H5675" s="90">
        <v>4.91</v>
      </c>
      <c r="I5675" s="90">
        <v>4.91</v>
      </c>
      <c r="J5675" s="90" t="s">
        <v>10509</v>
      </c>
      <c r="K5675" s="90">
        <v>260</v>
      </c>
      <c r="L5675" s="90" t="s">
        <v>10512</v>
      </c>
    </row>
    <row r="5676" spans="1:12" hidden="1" outlineLevel="2" x14ac:dyDescent="0.25">
      <c r="A5676" s="90">
        <v>3</v>
      </c>
      <c r="B5676" s="26">
        <v>950033266</v>
      </c>
      <c r="C5676" s="90">
        <v>20</v>
      </c>
      <c r="D5676" s="90">
        <v>228926</v>
      </c>
      <c r="E5676" s="94">
        <v>43882</v>
      </c>
      <c r="F5676" s="26">
        <v>228926320835</v>
      </c>
      <c r="G5676" s="90">
        <v>320835</v>
      </c>
      <c r="H5676" s="90">
        <v>1.68</v>
      </c>
      <c r="I5676" s="90">
        <v>1.68</v>
      </c>
      <c r="J5676" s="90" t="s">
        <v>10509</v>
      </c>
      <c r="K5676" s="90">
        <v>291</v>
      </c>
      <c r="L5676" s="90" t="s">
        <v>10512</v>
      </c>
    </row>
    <row r="5677" spans="1:12" hidden="1" outlineLevel="2" x14ac:dyDescent="0.25">
      <c r="A5677" s="90">
        <v>3</v>
      </c>
      <c r="B5677" s="26">
        <v>950033266</v>
      </c>
      <c r="C5677" s="90">
        <v>20</v>
      </c>
      <c r="D5677" s="90">
        <v>237835</v>
      </c>
      <c r="E5677" s="94">
        <v>43972</v>
      </c>
      <c r="F5677" s="26">
        <v>237835329114</v>
      </c>
      <c r="G5677" s="90">
        <v>329114</v>
      </c>
      <c r="H5677" s="90">
        <v>1.68</v>
      </c>
      <c r="I5677" s="90">
        <v>1.68</v>
      </c>
      <c r="J5677" s="90" t="s">
        <v>10509</v>
      </c>
      <c r="K5677" s="90">
        <v>199</v>
      </c>
      <c r="L5677" s="90" t="s">
        <v>10512</v>
      </c>
    </row>
    <row r="5678" spans="1:12" hidden="1" outlineLevel="2" x14ac:dyDescent="0.25">
      <c r="A5678" s="90">
        <v>3</v>
      </c>
      <c r="B5678" s="26">
        <v>950132043001</v>
      </c>
      <c r="C5678" s="90">
        <v>20</v>
      </c>
      <c r="D5678" s="90">
        <v>236824</v>
      </c>
      <c r="E5678" s="94">
        <v>43952</v>
      </c>
      <c r="F5678" s="26">
        <v>236824328113</v>
      </c>
      <c r="G5678" s="90">
        <v>328113</v>
      </c>
      <c r="H5678" s="90">
        <v>0.76</v>
      </c>
      <c r="I5678" s="90">
        <v>0.76</v>
      </c>
      <c r="J5678" s="90" t="s">
        <v>10509</v>
      </c>
      <c r="K5678" s="90">
        <v>230</v>
      </c>
      <c r="L5678" s="90" t="s">
        <v>10512</v>
      </c>
    </row>
    <row r="5679" spans="1:12" hidden="1" outlineLevel="2" x14ac:dyDescent="0.25">
      <c r="A5679" s="90">
        <v>3</v>
      </c>
      <c r="B5679" s="26">
        <v>950226183</v>
      </c>
      <c r="C5679" s="90">
        <v>20</v>
      </c>
      <c r="D5679" s="90">
        <v>223243</v>
      </c>
      <c r="E5679" s="94">
        <v>43822</v>
      </c>
      <c r="F5679" s="26">
        <v>223243315519</v>
      </c>
      <c r="G5679" s="90">
        <v>315519</v>
      </c>
      <c r="H5679" s="90">
        <v>1.68</v>
      </c>
      <c r="I5679" s="90">
        <v>1.68</v>
      </c>
      <c r="J5679" s="90" t="s">
        <v>10509</v>
      </c>
      <c r="K5679" s="90">
        <v>351</v>
      </c>
      <c r="L5679" s="90" t="s">
        <v>10512</v>
      </c>
    </row>
    <row r="5680" spans="1:12" hidden="1" outlineLevel="2" x14ac:dyDescent="0.25">
      <c r="A5680" s="90">
        <v>3</v>
      </c>
      <c r="B5680" s="26">
        <v>950226183</v>
      </c>
      <c r="C5680" s="90">
        <v>20</v>
      </c>
      <c r="D5680" s="90">
        <v>226109</v>
      </c>
      <c r="E5680" s="94">
        <v>43851</v>
      </c>
      <c r="F5680" s="26">
        <v>226109318210</v>
      </c>
      <c r="G5680" s="90">
        <v>318210</v>
      </c>
      <c r="H5680" s="90">
        <v>1.75</v>
      </c>
      <c r="I5680" s="90">
        <v>1.75</v>
      </c>
      <c r="J5680" s="90" t="s">
        <v>10509</v>
      </c>
      <c r="K5680" s="90">
        <v>320</v>
      </c>
      <c r="L5680" s="90" t="s">
        <v>10512</v>
      </c>
    </row>
    <row r="5681" spans="1:12" hidden="1" outlineLevel="2" x14ac:dyDescent="0.25">
      <c r="A5681" s="90">
        <v>3</v>
      </c>
      <c r="B5681" s="26">
        <v>1200568259</v>
      </c>
      <c r="C5681" s="90">
        <v>20</v>
      </c>
      <c r="D5681" s="90">
        <v>228007</v>
      </c>
      <c r="E5681" s="94">
        <v>43882</v>
      </c>
      <c r="F5681" s="26">
        <v>228007319916</v>
      </c>
      <c r="G5681" s="90">
        <v>319916</v>
      </c>
      <c r="H5681" s="90">
        <v>7.82</v>
      </c>
      <c r="I5681" s="90">
        <v>7.82</v>
      </c>
      <c r="J5681" s="90" t="s">
        <v>10509</v>
      </c>
      <c r="K5681" s="90">
        <v>291</v>
      </c>
      <c r="L5681" s="90" t="s">
        <v>10512</v>
      </c>
    </row>
    <row r="5682" spans="1:12" hidden="1" outlineLevel="2" x14ac:dyDescent="0.25">
      <c r="A5682" s="90">
        <v>3</v>
      </c>
      <c r="B5682" s="26">
        <v>1200568259</v>
      </c>
      <c r="C5682" s="90">
        <v>20</v>
      </c>
      <c r="D5682" s="90">
        <v>230979</v>
      </c>
      <c r="E5682" s="94">
        <v>43913</v>
      </c>
      <c r="F5682" s="26">
        <v>230979322682</v>
      </c>
      <c r="G5682" s="90">
        <v>322682</v>
      </c>
      <c r="H5682" s="90">
        <v>7.82</v>
      </c>
      <c r="I5682" s="90">
        <v>7.82</v>
      </c>
      <c r="J5682" s="90" t="s">
        <v>10509</v>
      </c>
      <c r="K5682" s="90">
        <v>260</v>
      </c>
      <c r="L5682" s="90" t="s">
        <v>10512</v>
      </c>
    </row>
    <row r="5683" spans="1:12" hidden="1" outlineLevel="2" x14ac:dyDescent="0.25">
      <c r="A5683" s="90">
        <v>3</v>
      </c>
      <c r="B5683" s="26">
        <v>1201405121</v>
      </c>
      <c r="C5683" s="90">
        <v>20</v>
      </c>
      <c r="D5683" s="90">
        <v>211300</v>
      </c>
      <c r="E5683" s="94">
        <v>43699</v>
      </c>
      <c r="F5683" s="26">
        <v>211300304159</v>
      </c>
      <c r="G5683" s="90">
        <v>304159</v>
      </c>
      <c r="H5683" s="90">
        <v>1.68</v>
      </c>
      <c r="I5683" s="90">
        <v>1.68</v>
      </c>
      <c r="J5683" s="90" t="s">
        <v>10509</v>
      </c>
      <c r="K5683" s="90">
        <v>473</v>
      </c>
      <c r="L5683" s="90" t="s">
        <v>10512</v>
      </c>
    </row>
    <row r="5684" spans="1:12" hidden="1" outlineLevel="2" x14ac:dyDescent="0.25">
      <c r="A5684" s="90">
        <v>3</v>
      </c>
      <c r="B5684" s="26">
        <v>1201467741</v>
      </c>
      <c r="C5684" s="90">
        <v>20</v>
      </c>
      <c r="D5684" s="90">
        <v>185800</v>
      </c>
      <c r="E5684" s="94">
        <v>43396</v>
      </c>
      <c r="F5684" s="26">
        <v>185800278955</v>
      </c>
      <c r="G5684" s="90">
        <v>278955</v>
      </c>
      <c r="H5684" s="90">
        <v>7.82</v>
      </c>
      <c r="I5684" s="90">
        <v>7.82</v>
      </c>
      <c r="J5684" s="90" t="s">
        <v>10509</v>
      </c>
      <c r="K5684" s="90">
        <v>777</v>
      </c>
      <c r="L5684" s="90" t="s">
        <v>10512</v>
      </c>
    </row>
    <row r="5685" spans="1:12" hidden="1" outlineLevel="2" x14ac:dyDescent="0.25">
      <c r="A5685" s="90">
        <v>3</v>
      </c>
      <c r="B5685" s="26">
        <v>1201467741</v>
      </c>
      <c r="C5685" s="90">
        <v>20</v>
      </c>
      <c r="D5685" s="90">
        <v>190493</v>
      </c>
      <c r="E5685" s="94">
        <v>43455</v>
      </c>
      <c r="F5685" s="26">
        <v>190493283627</v>
      </c>
      <c r="G5685" s="90">
        <v>283627</v>
      </c>
      <c r="H5685" s="90">
        <v>7.82</v>
      </c>
      <c r="I5685" s="90">
        <v>7.82</v>
      </c>
      <c r="J5685" s="90" t="s">
        <v>10509</v>
      </c>
      <c r="K5685" s="90">
        <v>716</v>
      </c>
      <c r="L5685" s="90" t="s">
        <v>10512</v>
      </c>
    </row>
    <row r="5686" spans="1:12" hidden="1" outlineLevel="2" x14ac:dyDescent="0.25">
      <c r="A5686" s="90">
        <v>3</v>
      </c>
      <c r="B5686" s="26">
        <v>1201613112</v>
      </c>
      <c r="C5686" s="90">
        <v>20</v>
      </c>
      <c r="D5686" s="90">
        <v>177218</v>
      </c>
      <c r="E5686" s="94">
        <v>43273</v>
      </c>
      <c r="F5686" s="26">
        <v>177218270392</v>
      </c>
      <c r="G5686" s="90">
        <v>270392</v>
      </c>
      <c r="H5686" s="90">
        <v>8.3800000000000008</v>
      </c>
      <c r="I5686" s="90">
        <v>8.3800000000000008</v>
      </c>
      <c r="J5686" s="90" t="s">
        <v>10509</v>
      </c>
      <c r="K5686" s="90">
        <v>900</v>
      </c>
      <c r="L5686" s="90" t="s">
        <v>10512</v>
      </c>
    </row>
    <row r="5687" spans="1:12" hidden="1" outlineLevel="2" x14ac:dyDescent="0.25">
      <c r="A5687" s="90">
        <v>3</v>
      </c>
      <c r="B5687" s="26">
        <v>1201650502001</v>
      </c>
      <c r="C5687" s="90">
        <v>20</v>
      </c>
      <c r="D5687" s="90">
        <v>210234</v>
      </c>
      <c r="E5687" s="94">
        <v>43678</v>
      </c>
      <c r="F5687" s="26">
        <v>210234303118</v>
      </c>
      <c r="G5687" s="90">
        <v>303118</v>
      </c>
      <c r="H5687" s="90">
        <v>1.68</v>
      </c>
      <c r="I5687" s="90">
        <v>1.68</v>
      </c>
      <c r="J5687" s="90" t="s">
        <v>10509</v>
      </c>
      <c r="K5687" s="90">
        <v>504</v>
      </c>
      <c r="L5687" s="90" t="s">
        <v>10512</v>
      </c>
    </row>
    <row r="5688" spans="1:12" hidden="1" outlineLevel="2" x14ac:dyDescent="0.25">
      <c r="A5688" s="90">
        <v>3</v>
      </c>
      <c r="B5688" s="26">
        <v>1201650502001</v>
      </c>
      <c r="C5688" s="90">
        <v>20</v>
      </c>
      <c r="D5688" s="90">
        <v>213097</v>
      </c>
      <c r="E5688" s="94">
        <v>43710</v>
      </c>
      <c r="F5688" s="26">
        <v>213097305851</v>
      </c>
      <c r="G5688" s="90">
        <v>305851</v>
      </c>
      <c r="H5688" s="90">
        <v>1.68</v>
      </c>
      <c r="I5688" s="90">
        <v>1.68</v>
      </c>
      <c r="J5688" s="90" t="s">
        <v>10509</v>
      </c>
      <c r="K5688" s="90">
        <v>473</v>
      </c>
      <c r="L5688" s="90" t="s">
        <v>10512</v>
      </c>
    </row>
    <row r="5689" spans="1:12" hidden="1" outlineLevel="2" x14ac:dyDescent="0.25">
      <c r="A5689" s="90">
        <v>3</v>
      </c>
      <c r="B5689" s="26">
        <v>1201719539</v>
      </c>
      <c r="C5689" s="90">
        <v>20</v>
      </c>
      <c r="D5689" s="90">
        <v>212562</v>
      </c>
      <c r="E5689" s="94">
        <v>43699</v>
      </c>
      <c r="F5689" s="26">
        <v>212562305383</v>
      </c>
      <c r="G5689" s="90">
        <v>305383</v>
      </c>
      <c r="H5689" s="90">
        <v>0.53</v>
      </c>
      <c r="I5689" s="90">
        <v>0.53</v>
      </c>
      <c r="J5689" s="90" t="s">
        <v>10509</v>
      </c>
      <c r="K5689" s="90">
        <v>473</v>
      </c>
      <c r="L5689" s="90" t="s">
        <v>10512</v>
      </c>
    </row>
    <row r="5690" spans="1:12" hidden="1" outlineLevel="2" x14ac:dyDescent="0.25">
      <c r="A5690" s="90">
        <v>3</v>
      </c>
      <c r="B5690" s="26">
        <v>1201719539</v>
      </c>
      <c r="C5690" s="90">
        <v>20</v>
      </c>
      <c r="D5690" s="90">
        <v>215462</v>
      </c>
      <c r="E5690" s="94">
        <v>43731</v>
      </c>
      <c r="F5690" s="26">
        <v>215462308146</v>
      </c>
      <c r="G5690" s="90">
        <v>308146</v>
      </c>
      <c r="H5690" s="90">
        <v>0.09</v>
      </c>
      <c r="I5690" s="90">
        <v>0.09</v>
      </c>
      <c r="J5690" s="90" t="s">
        <v>10509</v>
      </c>
      <c r="K5690" s="90">
        <v>443</v>
      </c>
      <c r="L5690" s="90" t="s">
        <v>10512</v>
      </c>
    </row>
    <row r="5691" spans="1:12" hidden="1" outlineLevel="2" x14ac:dyDescent="0.25">
      <c r="A5691" s="90">
        <v>3</v>
      </c>
      <c r="B5691" s="26">
        <v>1201742671</v>
      </c>
      <c r="C5691" s="90">
        <v>20</v>
      </c>
      <c r="D5691" s="90">
        <v>216782</v>
      </c>
      <c r="E5691" s="94">
        <v>43759</v>
      </c>
      <c r="F5691" s="26">
        <v>216782309367</v>
      </c>
      <c r="G5691" s="90">
        <v>309367</v>
      </c>
      <c r="H5691" s="90">
        <v>1.68</v>
      </c>
      <c r="I5691" s="90">
        <v>1.68</v>
      </c>
      <c r="J5691" s="90" t="s">
        <v>10509</v>
      </c>
      <c r="K5691" s="90">
        <v>412</v>
      </c>
      <c r="L5691" s="90" t="s">
        <v>10512</v>
      </c>
    </row>
    <row r="5692" spans="1:12" hidden="1" outlineLevel="2" x14ac:dyDescent="0.25">
      <c r="A5692" s="90">
        <v>3</v>
      </c>
      <c r="B5692" s="26">
        <v>1201742671</v>
      </c>
      <c r="C5692" s="90">
        <v>20</v>
      </c>
      <c r="D5692" s="90">
        <v>222574</v>
      </c>
      <c r="E5692" s="94">
        <v>43822</v>
      </c>
      <c r="F5692" s="26">
        <v>222574314850</v>
      </c>
      <c r="G5692" s="90">
        <v>314850</v>
      </c>
      <c r="H5692" s="90">
        <v>1.68</v>
      </c>
      <c r="I5692" s="90">
        <v>1.68</v>
      </c>
      <c r="J5692" s="90" t="s">
        <v>10509</v>
      </c>
      <c r="K5692" s="90">
        <v>351</v>
      </c>
      <c r="L5692" s="90" t="s">
        <v>10512</v>
      </c>
    </row>
    <row r="5693" spans="1:12" hidden="1" outlineLevel="2" x14ac:dyDescent="0.25">
      <c r="A5693" s="90">
        <v>3</v>
      </c>
      <c r="B5693" s="26">
        <v>1201947130</v>
      </c>
      <c r="C5693" s="90">
        <v>20</v>
      </c>
      <c r="D5693" s="90">
        <v>181988</v>
      </c>
      <c r="E5693" s="94">
        <v>43335</v>
      </c>
      <c r="F5693" s="26">
        <v>181988275154</v>
      </c>
      <c r="G5693" s="90">
        <v>275154</v>
      </c>
      <c r="H5693" s="90">
        <v>1.84</v>
      </c>
      <c r="I5693" s="90">
        <v>1.84</v>
      </c>
      <c r="J5693" s="90" t="s">
        <v>10509</v>
      </c>
      <c r="K5693" s="90">
        <v>838</v>
      </c>
      <c r="L5693" s="90" t="s">
        <v>10512</v>
      </c>
    </row>
    <row r="5694" spans="1:12" hidden="1" outlineLevel="2" x14ac:dyDescent="0.25">
      <c r="A5694" s="90">
        <v>3</v>
      </c>
      <c r="B5694" s="26">
        <v>1202084636</v>
      </c>
      <c r="C5694" s="90">
        <v>20</v>
      </c>
      <c r="D5694" s="90">
        <v>229637</v>
      </c>
      <c r="E5694" s="94">
        <v>43882</v>
      </c>
      <c r="F5694" s="26">
        <v>229637321533</v>
      </c>
      <c r="G5694" s="90">
        <v>321533</v>
      </c>
      <c r="H5694" s="90">
        <v>7.11</v>
      </c>
      <c r="I5694" s="90">
        <v>7.11</v>
      </c>
      <c r="J5694" s="90" t="s">
        <v>10509</v>
      </c>
      <c r="K5694" s="90">
        <v>291</v>
      </c>
      <c r="L5694" s="90" t="s">
        <v>10512</v>
      </c>
    </row>
    <row r="5695" spans="1:12" hidden="1" outlineLevel="2" x14ac:dyDescent="0.25">
      <c r="A5695" s="90">
        <v>3</v>
      </c>
      <c r="B5695" s="26">
        <v>1202084636</v>
      </c>
      <c r="C5695" s="90">
        <v>20</v>
      </c>
      <c r="D5695" s="90">
        <v>232594</v>
      </c>
      <c r="E5695" s="94">
        <v>43913</v>
      </c>
      <c r="F5695" s="26">
        <v>232594324283</v>
      </c>
      <c r="G5695" s="90">
        <v>324283</v>
      </c>
      <c r="H5695" s="90">
        <v>14.95</v>
      </c>
      <c r="I5695" s="90">
        <v>14.95</v>
      </c>
      <c r="J5695" s="90" t="s">
        <v>10509</v>
      </c>
      <c r="K5695" s="90">
        <v>260</v>
      </c>
      <c r="L5695" s="90" t="s">
        <v>10512</v>
      </c>
    </row>
    <row r="5696" spans="1:12" hidden="1" outlineLevel="2" x14ac:dyDescent="0.25">
      <c r="A5696" s="90">
        <v>3</v>
      </c>
      <c r="B5696" s="26">
        <v>1202084636</v>
      </c>
      <c r="C5696" s="90">
        <v>20</v>
      </c>
      <c r="D5696" s="90">
        <v>235593</v>
      </c>
      <c r="E5696" s="94">
        <v>43942</v>
      </c>
      <c r="F5696" s="26">
        <v>235593327060</v>
      </c>
      <c r="G5696" s="90">
        <v>327060</v>
      </c>
      <c r="H5696" s="90">
        <v>24.89</v>
      </c>
      <c r="I5696" s="90">
        <v>24.89</v>
      </c>
      <c r="J5696" s="90" t="s">
        <v>10509</v>
      </c>
      <c r="K5696" s="90">
        <v>230</v>
      </c>
      <c r="L5696" s="90" t="s">
        <v>10512</v>
      </c>
    </row>
    <row r="5697" spans="1:12" hidden="1" outlineLevel="2" x14ac:dyDescent="0.25">
      <c r="A5697" s="90">
        <v>3</v>
      </c>
      <c r="B5697" s="26">
        <v>1202113351</v>
      </c>
      <c r="C5697" s="90">
        <v>20</v>
      </c>
      <c r="D5697" s="90">
        <v>169178</v>
      </c>
      <c r="E5697" s="94">
        <v>43126</v>
      </c>
      <c r="F5697" s="26">
        <v>169178260830</v>
      </c>
      <c r="G5697" s="90">
        <v>260830</v>
      </c>
      <c r="H5697" s="90">
        <v>4.17</v>
      </c>
      <c r="I5697" s="90">
        <v>4.17</v>
      </c>
      <c r="J5697" s="90" t="s">
        <v>10509</v>
      </c>
      <c r="K5697" s="90">
        <v>1050</v>
      </c>
      <c r="L5697" s="90" t="s">
        <v>10512</v>
      </c>
    </row>
    <row r="5698" spans="1:12" hidden="1" outlineLevel="2" x14ac:dyDescent="0.25">
      <c r="A5698" s="90">
        <v>3</v>
      </c>
      <c r="B5698" s="26">
        <v>1307979623</v>
      </c>
      <c r="C5698" s="90">
        <v>20</v>
      </c>
      <c r="D5698" s="90">
        <v>239296</v>
      </c>
      <c r="E5698" s="94">
        <v>43972</v>
      </c>
      <c r="F5698" s="26">
        <v>2392961905</v>
      </c>
      <c r="G5698" s="90">
        <v>1905</v>
      </c>
      <c r="H5698" s="90">
        <v>40.840000000000003</v>
      </c>
      <c r="I5698" s="90">
        <v>40.840000000000003</v>
      </c>
      <c r="J5698" s="90" t="s">
        <v>10509</v>
      </c>
      <c r="K5698" s="90">
        <v>199</v>
      </c>
      <c r="L5698" s="90" t="s">
        <v>10512</v>
      </c>
    </row>
    <row r="5699" spans="1:12" hidden="1" outlineLevel="2" x14ac:dyDescent="0.25">
      <c r="A5699" s="90">
        <v>3</v>
      </c>
      <c r="B5699" s="26">
        <v>1306868892</v>
      </c>
      <c r="C5699" s="90">
        <v>20</v>
      </c>
      <c r="D5699" s="90">
        <v>201309</v>
      </c>
      <c r="E5699" s="94">
        <v>43578</v>
      </c>
      <c r="F5699" s="26">
        <v>201309294396</v>
      </c>
      <c r="G5699" s="90">
        <v>294396</v>
      </c>
      <c r="H5699" s="90">
        <v>12.52</v>
      </c>
      <c r="I5699" s="90">
        <v>12.52</v>
      </c>
      <c r="J5699" s="90" t="s">
        <v>10509</v>
      </c>
      <c r="K5699" s="90">
        <v>596</v>
      </c>
      <c r="L5699" s="90" t="s">
        <v>10512</v>
      </c>
    </row>
    <row r="5700" spans="1:12" hidden="1" outlineLevel="2" x14ac:dyDescent="0.25">
      <c r="A5700" s="90">
        <v>3</v>
      </c>
      <c r="B5700" s="26">
        <v>1306868892</v>
      </c>
      <c r="C5700" s="90">
        <v>20</v>
      </c>
      <c r="D5700" s="90">
        <v>206440</v>
      </c>
      <c r="E5700" s="94">
        <v>43637</v>
      </c>
      <c r="F5700" s="26">
        <v>206440299466</v>
      </c>
      <c r="G5700" s="90">
        <v>299466</v>
      </c>
      <c r="H5700" s="90">
        <v>5.48</v>
      </c>
      <c r="I5700" s="90">
        <v>5.48</v>
      </c>
      <c r="J5700" s="90" t="s">
        <v>10509</v>
      </c>
      <c r="K5700" s="90">
        <v>535</v>
      </c>
      <c r="L5700" s="90" t="s">
        <v>10512</v>
      </c>
    </row>
    <row r="5701" spans="1:12" hidden="1" outlineLevel="2" x14ac:dyDescent="0.25">
      <c r="A5701" s="90">
        <v>3</v>
      </c>
      <c r="B5701" s="26">
        <v>1202113351</v>
      </c>
      <c r="C5701" s="90">
        <v>20</v>
      </c>
      <c r="D5701" s="90">
        <v>172515</v>
      </c>
      <c r="E5701" s="94">
        <v>43185</v>
      </c>
      <c r="F5701" s="26">
        <v>172515264162</v>
      </c>
      <c r="G5701" s="90">
        <v>264162</v>
      </c>
      <c r="H5701" s="90">
        <v>6.6</v>
      </c>
      <c r="I5701" s="90">
        <v>6.6</v>
      </c>
      <c r="J5701" s="90" t="s">
        <v>10509</v>
      </c>
      <c r="K5701" s="90">
        <v>991</v>
      </c>
      <c r="L5701" s="90" t="s">
        <v>10512</v>
      </c>
    </row>
    <row r="5702" spans="1:12" hidden="1" outlineLevel="2" x14ac:dyDescent="0.25">
      <c r="A5702" s="90">
        <v>3</v>
      </c>
      <c r="B5702" s="26">
        <v>1307979623</v>
      </c>
      <c r="C5702" s="90">
        <v>20</v>
      </c>
      <c r="D5702" s="90">
        <v>233315</v>
      </c>
      <c r="E5702" s="94">
        <v>43913</v>
      </c>
      <c r="F5702" s="26">
        <v>2333151514</v>
      </c>
      <c r="G5702" s="90">
        <v>1514</v>
      </c>
      <c r="H5702" s="90">
        <v>0.66</v>
      </c>
      <c r="I5702" s="90">
        <v>0.66</v>
      </c>
      <c r="J5702" s="90" t="s">
        <v>10509</v>
      </c>
      <c r="K5702" s="90">
        <v>260</v>
      </c>
      <c r="L5702" s="90" t="s">
        <v>10512</v>
      </c>
    </row>
    <row r="5703" spans="1:12" hidden="1" outlineLevel="2" x14ac:dyDescent="0.25">
      <c r="A5703" s="90">
        <v>3</v>
      </c>
      <c r="B5703" s="26">
        <v>1307979623</v>
      </c>
      <c r="C5703" s="90">
        <v>20</v>
      </c>
      <c r="D5703" s="90">
        <v>236292</v>
      </c>
      <c r="E5703" s="94">
        <v>43942</v>
      </c>
      <c r="F5703" s="26">
        <v>2362921713</v>
      </c>
      <c r="G5703" s="90">
        <v>1713</v>
      </c>
      <c r="H5703" s="90">
        <v>0.64</v>
      </c>
      <c r="I5703" s="90">
        <v>0.64</v>
      </c>
      <c r="J5703" s="90" t="s">
        <v>10509</v>
      </c>
      <c r="K5703" s="90">
        <v>230</v>
      </c>
      <c r="L5703" s="90" t="s">
        <v>10512</v>
      </c>
    </row>
    <row r="5704" spans="1:12" hidden="1" outlineLevel="2" x14ac:dyDescent="0.25">
      <c r="A5704" s="90">
        <v>3</v>
      </c>
      <c r="B5704" s="26">
        <v>1308067188</v>
      </c>
      <c r="C5704" s="90">
        <v>20</v>
      </c>
      <c r="D5704" s="90">
        <v>186655</v>
      </c>
      <c r="E5704" s="94">
        <v>43396</v>
      </c>
      <c r="F5704" s="26">
        <v>186655279810</v>
      </c>
      <c r="G5704" s="90">
        <v>279810</v>
      </c>
      <c r="H5704" s="90">
        <v>1.68</v>
      </c>
      <c r="I5704" s="90">
        <v>1.68</v>
      </c>
      <c r="J5704" s="90" t="s">
        <v>10509</v>
      </c>
      <c r="K5704" s="90">
        <v>777</v>
      </c>
      <c r="L5704" s="90" t="s">
        <v>10512</v>
      </c>
    </row>
    <row r="5705" spans="1:12" hidden="1" outlineLevel="2" x14ac:dyDescent="0.25">
      <c r="A5705" s="90">
        <v>3</v>
      </c>
      <c r="B5705" s="26">
        <v>1308067188</v>
      </c>
      <c r="C5705" s="90">
        <v>20</v>
      </c>
      <c r="D5705" s="90">
        <v>188970</v>
      </c>
      <c r="E5705" s="94">
        <v>43426</v>
      </c>
      <c r="F5705" s="26">
        <v>188970282116</v>
      </c>
      <c r="G5705" s="90">
        <v>282116</v>
      </c>
      <c r="H5705" s="90">
        <v>1.68</v>
      </c>
      <c r="I5705" s="90">
        <v>1.68</v>
      </c>
      <c r="J5705" s="90" t="s">
        <v>10509</v>
      </c>
      <c r="K5705" s="90">
        <v>747</v>
      </c>
      <c r="L5705" s="90" t="s">
        <v>10512</v>
      </c>
    </row>
    <row r="5706" spans="1:12" hidden="1" outlineLevel="2" x14ac:dyDescent="0.25">
      <c r="A5706" s="90">
        <v>3</v>
      </c>
      <c r="B5706" s="26">
        <v>1308067188</v>
      </c>
      <c r="C5706" s="90">
        <v>20</v>
      </c>
      <c r="D5706" s="90">
        <v>191283</v>
      </c>
      <c r="E5706" s="94">
        <v>43455</v>
      </c>
      <c r="F5706" s="26">
        <v>191283284417</v>
      </c>
      <c r="G5706" s="90">
        <v>284417</v>
      </c>
      <c r="H5706" s="90">
        <v>1.68</v>
      </c>
      <c r="I5706" s="90">
        <v>1.68</v>
      </c>
      <c r="J5706" s="90" t="s">
        <v>10509</v>
      </c>
      <c r="K5706" s="90">
        <v>716</v>
      </c>
      <c r="L5706" s="90" t="s">
        <v>10512</v>
      </c>
    </row>
    <row r="5707" spans="1:12" hidden="1" outlineLevel="2" x14ac:dyDescent="0.25">
      <c r="A5707" s="90">
        <v>3</v>
      </c>
      <c r="B5707" s="26">
        <v>1308125341</v>
      </c>
      <c r="C5707" s="90">
        <v>20</v>
      </c>
      <c r="D5707" s="90">
        <v>184123</v>
      </c>
      <c r="E5707" s="94">
        <v>43364</v>
      </c>
      <c r="F5707" s="26">
        <v>184123277284</v>
      </c>
      <c r="G5707" s="90">
        <v>277284</v>
      </c>
      <c r="H5707" s="90">
        <v>2.17</v>
      </c>
      <c r="I5707" s="90">
        <v>1.38</v>
      </c>
      <c r="J5707" s="90" t="s">
        <v>10509</v>
      </c>
      <c r="K5707" s="90">
        <v>808</v>
      </c>
      <c r="L5707" s="90" t="s">
        <v>10512</v>
      </c>
    </row>
    <row r="5708" spans="1:12" hidden="1" outlineLevel="2" x14ac:dyDescent="0.25">
      <c r="A5708" s="90">
        <v>3</v>
      </c>
      <c r="B5708" s="26">
        <v>1308125341</v>
      </c>
      <c r="C5708" s="90">
        <v>20</v>
      </c>
      <c r="D5708" s="90">
        <v>186515</v>
      </c>
      <c r="E5708" s="94">
        <v>43396</v>
      </c>
      <c r="F5708" s="26">
        <v>186515279670</v>
      </c>
      <c r="G5708" s="90">
        <v>279670</v>
      </c>
      <c r="H5708" s="90">
        <v>2.8</v>
      </c>
      <c r="I5708" s="90">
        <v>2.8</v>
      </c>
      <c r="J5708" s="90" t="s">
        <v>10509</v>
      </c>
      <c r="K5708" s="90">
        <v>777</v>
      </c>
      <c r="L5708" s="90" t="s">
        <v>10512</v>
      </c>
    </row>
    <row r="5709" spans="1:12" hidden="1" outlineLevel="2" x14ac:dyDescent="0.25">
      <c r="A5709" s="90">
        <v>3</v>
      </c>
      <c r="B5709" s="26">
        <v>1308252525001</v>
      </c>
      <c r="C5709" s="90">
        <v>20</v>
      </c>
      <c r="D5709" s="90">
        <v>233833</v>
      </c>
      <c r="E5709" s="94">
        <v>43922</v>
      </c>
      <c r="F5709" s="26">
        <v>233833699</v>
      </c>
      <c r="G5709" s="90">
        <v>699</v>
      </c>
      <c r="H5709" s="90">
        <v>11.2</v>
      </c>
      <c r="I5709" s="90">
        <v>11.2</v>
      </c>
      <c r="J5709" s="90" t="s">
        <v>10509</v>
      </c>
      <c r="K5709" s="90">
        <v>260</v>
      </c>
      <c r="L5709" s="90" t="s">
        <v>10512</v>
      </c>
    </row>
    <row r="5710" spans="1:12" hidden="1" outlineLevel="2" x14ac:dyDescent="0.25">
      <c r="A5710" s="90">
        <v>3</v>
      </c>
      <c r="B5710" s="26">
        <v>1308252525001</v>
      </c>
      <c r="C5710" s="90">
        <v>20</v>
      </c>
      <c r="D5710" s="90">
        <v>236811</v>
      </c>
      <c r="E5710" s="94">
        <v>43952</v>
      </c>
      <c r="F5710" s="26">
        <v>236811706</v>
      </c>
      <c r="G5710" s="90">
        <v>706</v>
      </c>
      <c r="H5710" s="90">
        <v>11.2</v>
      </c>
      <c r="I5710" s="90">
        <v>11.2</v>
      </c>
      <c r="J5710" s="90" t="s">
        <v>10509</v>
      </c>
      <c r="K5710" s="90">
        <v>230</v>
      </c>
      <c r="L5710" s="90" t="s">
        <v>10512</v>
      </c>
    </row>
    <row r="5711" spans="1:12" hidden="1" outlineLevel="2" x14ac:dyDescent="0.25">
      <c r="A5711" s="90">
        <v>3</v>
      </c>
      <c r="B5711" s="26">
        <v>1308307501</v>
      </c>
      <c r="C5711" s="90">
        <v>20</v>
      </c>
      <c r="D5711" s="90">
        <v>214238</v>
      </c>
      <c r="E5711" s="94">
        <v>43731</v>
      </c>
      <c r="F5711" s="26">
        <v>214238306956</v>
      </c>
      <c r="G5711" s="90">
        <v>306956</v>
      </c>
      <c r="H5711" s="90">
        <v>1.68</v>
      </c>
      <c r="I5711" s="90">
        <v>1.68</v>
      </c>
      <c r="J5711" s="90" t="s">
        <v>10509</v>
      </c>
      <c r="K5711" s="90">
        <v>443</v>
      </c>
      <c r="L5711" s="90" t="s">
        <v>10512</v>
      </c>
    </row>
    <row r="5712" spans="1:12" hidden="1" outlineLevel="2" x14ac:dyDescent="0.25">
      <c r="A5712" s="90">
        <v>3</v>
      </c>
      <c r="B5712" s="26">
        <v>1308357126</v>
      </c>
      <c r="C5712" s="90">
        <v>20</v>
      </c>
      <c r="D5712" s="90">
        <v>225629</v>
      </c>
      <c r="E5712" s="94">
        <v>43851</v>
      </c>
      <c r="F5712" s="26">
        <v>225629317730</v>
      </c>
      <c r="G5712" s="90">
        <v>317730</v>
      </c>
      <c r="H5712" s="90">
        <v>2.78</v>
      </c>
      <c r="I5712" s="90">
        <v>2.78</v>
      </c>
      <c r="J5712" s="90" t="s">
        <v>10509</v>
      </c>
      <c r="K5712" s="90">
        <v>320</v>
      </c>
      <c r="L5712" s="90" t="s">
        <v>10512</v>
      </c>
    </row>
    <row r="5713" spans="1:12" hidden="1" outlineLevel="2" x14ac:dyDescent="0.25">
      <c r="A5713" s="90">
        <v>3</v>
      </c>
      <c r="B5713" s="26">
        <v>1308357126</v>
      </c>
      <c r="C5713" s="90">
        <v>20</v>
      </c>
      <c r="D5713" s="90">
        <v>228560</v>
      </c>
      <c r="E5713" s="94">
        <v>43882</v>
      </c>
      <c r="F5713" s="26">
        <v>228560320469</v>
      </c>
      <c r="G5713" s="90">
        <v>320469</v>
      </c>
      <c r="H5713" s="90">
        <v>4.4000000000000004</v>
      </c>
      <c r="I5713" s="90">
        <v>4.4000000000000004</v>
      </c>
      <c r="J5713" s="90" t="s">
        <v>10509</v>
      </c>
      <c r="K5713" s="90">
        <v>291</v>
      </c>
      <c r="L5713" s="90" t="s">
        <v>10512</v>
      </c>
    </row>
    <row r="5714" spans="1:12" hidden="1" outlineLevel="2" x14ac:dyDescent="0.25">
      <c r="A5714" s="90">
        <v>3</v>
      </c>
      <c r="B5714" s="26">
        <v>1308357126</v>
      </c>
      <c r="C5714" s="90">
        <v>20</v>
      </c>
      <c r="D5714" s="90">
        <v>234510</v>
      </c>
      <c r="E5714" s="94">
        <v>43942</v>
      </c>
      <c r="F5714" s="26">
        <v>234510325991</v>
      </c>
      <c r="G5714" s="90">
        <v>325991</v>
      </c>
      <c r="H5714" s="90">
        <v>1.68</v>
      </c>
      <c r="I5714" s="90">
        <v>1.68</v>
      </c>
      <c r="J5714" s="90" t="s">
        <v>10509</v>
      </c>
      <c r="K5714" s="90">
        <v>230</v>
      </c>
      <c r="L5714" s="90" t="s">
        <v>10512</v>
      </c>
    </row>
    <row r="5715" spans="1:12" hidden="1" outlineLevel="2" x14ac:dyDescent="0.25">
      <c r="A5715" s="90">
        <v>3</v>
      </c>
      <c r="B5715" s="26">
        <v>1308526829</v>
      </c>
      <c r="C5715" s="90">
        <v>20</v>
      </c>
      <c r="D5715" s="90">
        <v>226732</v>
      </c>
      <c r="E5715" s="94">
        <v>43851</v>
      </c>
      <c r="F5715" s="26">
        <v>226732318821</v>
      </c>
      <c r="G5715" s="90">
        <v>318821</v>
      </c>
      <c r="H5715" s="90">
        <v>1.68</v>
      </c>
      <c r="I5715" s="90">
        <v>1.68</v>
      </c>
      <c r="J5715" s="90" t="s">
        <v>10509</v>
      </c>
      <c r="K5715" s="90">
        <v>320</v>
      </c>
      <c r="L5715" s="90" t="s">
        <v>10512</v>
      </c>
    </row>
    <row r="5716" spans="1:12" hidden="1" outlineLevel="2" x14ac:dyDescent="0.25">
      <c r="A5716" s="90">
        <v>3</v>
      </c>
      <c r="B5716" s="26">
        <v>1308569316</v>
      </c>
      <c r="C5716" s="90">
        <v>20</v>
      </c>
      <c r="D5716" s="90">
        <v>222655</v>
      </c>
      <c r="E5716" s="94">
        <v>43822</v>
      </c>
      <c r="F5716" s="26">
        <v>222655314931</v>
      </c>
      <c r="G5716" s="90">
        <v>314931</v>
      </c>
      <c r="H5716" s="90">
        <v>1.77</v>
      </c>
      <c r="I5716" s="90">
        <v>1.77</v>
      </c>
      <c r="J5716" s="90" t="s">
        <v>10509</v>
      </c>
      <c r="K5716" s="90">
        <v>351</v>
      </c>
      <c r="L5716" s="90" t="s">
        <v>10512</v>
      </c>
    </row>
    <row r="5717" spans="1:12" hidden="1" outlineLevel="2" x14ac:dyDescent="0.25">
      <c r="A5717" s="90">
        <v>3</v>
      </c>
      <c r="B5717" s="26">
        <v>1308569316</v>
      </c>
      <c r="C5717" s="90">
        <v>20</v>
      </c>
      <c r="D5717" s="90">
        <v>225510</v>
      </c>
      <c r="E5717" s="94">
        <v>43851</v>
      </c>
      <c r="F5717" s="26">
        <v>225510317611</v>
      </c>
      <c r="G5717" s="90">
        <v>317611</v>
      </c>
      <c r="H5717" s="90">
        <v>1.94</v>
      </c>
      <c r="I5717" s="90">
        <v>1.94</v>
      </c>
      <c r="J5717" s="90" t="s">
        <v>10509</v>
      </c>
      <c r="K5717" s="90">
        <v>320</v>
      </c>
      <c r="L5717" s="90" t="s">
        <v>10512</v>
      </c>
    </row>
    <row r="5718" spans="1:12" hidden="1" outlineLevel="2" x14ac:dyDescent="0.25">
      <c r="A5718" s="90">
        <v>3</v>
      </c>
      <c r="B5718" s="26">
        <v>1309149035</v>
      </c>
      <c r="C5718" s="90">
        <v>20</v>
      </c>
      <c r="D5718" s="90">
        <v>184877</v>
      </c>
      <c r="E5718" s="94">
        <v>43364</v>
      </c>
      <c r="F5718" s="26">
        <v>184877278038</v>
      </c>
      <c r="G5718" s="90">
        <v>278038</v>
      </c>
      <c r="H5718" s="90">
        <v>10.58</v>
      </c>
      <c r="I5718" s="90">
        <v>10.58</v>
      </c>
      <c r="J5718" s="90" t="s">
        <v>10509</v>
      </c>
      <c r="K5718" s="90">
        <v>808</v>
      </c>
      <c r="L5718" s="90" t="s">
        <v>10512</v>
      </c>
    </row>
    <row r="5719" spans="1:12" hidden="1" outlineLevel="2" x14ac:dyDescent="0.25">
      <c r="A5719" s="90">
        <v>3</v>
      </c>
      <c r="B5719" s="26">
        <v>1309149035</v>
      </c>
      <c r="C5719" s="90">
        <v>20</v>
      </c>
      <c r="D5719" s="90">
        <v>187255</v>
      </c>
      <c r="E5719" s="94">
        <v>43396</v>
      </c>
      <c r="F5719" s="26">
        <v>187255280410</v>
      </c>
      <c r="G5719" s="90">
        <v>280410</v>
      </c>
      <c r="H5719" s="90">
        <v>14.26</v>
      </c>
      <c r="I5719" s="90">
        <v>14.26</v>
      </c>
      <c r="J5719" s="90" t="s">
        <v>10509</v>
      </c>
      <c r="K5719" s="90">
        <v>777</v>
      </c>
      <c r="L5719" s="90" t="s">
        <v>10512</v>
      </c>
    </row>
    <row r="5720" spans="1:12" hidden="1" outlineLevel="2" x14ac:dyDescent="0.25">
      <c r="A5720" s="90">
        <v>3</v>
      </c>
      <c r="B5720" s="26">
        <v>1309210019</v>
      </c>
      <c r="C5720" s="90">
        <v>20</v>
      </c>
      <c r="D5720" s="90">
        <v>171922</v>
      </c>
      <c r="E5720" s="94">
        <v>43185</v>
      </c>
      <c r="F5720" s="26">
        <v>171922263569</v>
      </c>
      <c r="G5720" s="90">
        <v>263569</v>
      </c>
      <c r="H5720" s="90">
        <v>1.68</v>
      </c>
      <c r="I5720" s="90">
        <v>1.68</v>
      </c>
      <c r="J5720" s="90" t="s">
        <v>10509</v>
      </c>
      <c r="K5720" s="90">
        <v>991</v>
      </c>
      <c r="L5720" s="90" t="s">
        <v>10512</v>
      </c>
    </row>
    <row r="5721" spans="1:12" hidden="1" outlineLevel="2" x14ac:dyDescent="0.25">
      <c r="A5721" s="90">
        <v>3</v>
      </c>
      <c r="B5721" s="26">
        <v>1306917517</v>
      </c>
      <c r="C5721" s="90">
        <v>20</v>
      </c>
      <c r="D5721" s="90">
        <v>218632</v>
      </c>
      <c r="E5721" s="94">
        <v>43759</v>
      </c>
      <c r="F5721" s="26">
        <v>218632311119</v>
      </c>
      <c r="G5721" s="90">
        <v>311119</v>
      </c>
      <c r="H5721" s="90">
        <v>0.01</v>
      </c>
      <c r="I5721" s="90">
        <v>0.01</v>
      </c>
      <c r="J5721" s="90" t="s">
        <v>10509</v>
      </c>
      <c r="K5721" s="90">
        <v>412</v>
      </c>
      <c r="L5721" s="90" t="s">
        <v>10512</v>
      </c>
    </row>
    <row r="5722" spans="1:12" hidden="1" outlineLevel="2" x14ac:dyDescent="0.25">
      <c r="A5722" s="90">
        <v>3</v>
      </c>
      <c r="B5722" s="26">
        <v>1306933092001</v>
      </c>
      <c r="C5722" s="90">
        <v>20</v>
      </c>
      <c r="D5722" s="90">
        <v>202311</v>
      </c>
      <c r="E5722" s="94">
        <v>43587</v>
      </c>
      <c r="F5722" s="26">
        <v>202311295378</v>
      </c>
      <c r="G5722" s="90">
        <v>295378</v>
      </c>
      <c r="H5722" s="90">
        <v>0.2</v>
      </c>
      <c r="I5722" s="90">
        <v>0.2</v>
      </c>
      <c r="J5722" s="90" t="s">
        <v>10509</v>
      </c>
      <c r="K5722" s="90">
        <v>596</v>
      </c>
      <c r="L5722" s="90" t="s">
        <v>10512</v>
      </c>
    </row>
    <row r="5723" spans="1:12" hidden="1" outlineLevel="2" x14ac:dyDescent="0.25">
      <c r="A5723" s="90">
        <v>3</v>
      </c>
      <c r="B5723" s="26">
        <v>1306933092001</v>
      </c>
      <c r="C5723" s="90">
        <v>20</v>
      </c>
      <c r="D5723" s="90">
        <v>207632</v>
      </c>
      <c r="E5723" s="94">
        <v>43647</v>
      </c>
      <c r="F5723" s="26">
        <v>207632300609</v>
      </c>
      <c r="G5723" s="90">
        <v>300609</v>
      </c>
      <c r="H5723" s="90">
        <v>0.01</v>
      </c>
      <c r="I5723" s="90">
        <v>0.01</v>
      </c>
      <c r="J5723" s="90" t="s">
        <v>10509</v>
      </c>
      <c r="K5723" s="90">
        <v>535</v>
      </c>
      <c r="L5723" s="90" t="s">
        <v>10512</v>
      </c>
    </row>
    <row r="5724" spans="1:12" hidden="1" outlineLevel="2" x14ac:dyDescent="0.25">
      <c r="A5724" s="90">
        <v>3</v>
      </c>
      <c r="B5724" s="26">
        <v>1307035897</v>
      </c>
      <c r="C5724" s="90">
        <v>20</v>
      </c>
      <c r="D5724" s="90">
        <v>211511</v>
      </c>
      <c r="E5724" s="94">
        <v>43699</v>
      </c>
      <c r="F5724" s="26">
        <v>211511304370</v>
      </c>
      <c r="G5724" s="90">
        <v>304370</v>
      </c>
      <c r="H5724" s="90">
        <v>1.68</v>
      </c>
      <c r="I5724" s="90">
        <v>1.68</v>
      </c>
      <c r="J5724" s="90" t="s">
        <v>10509</v>
      </c>
      <c r="K5724" s="90">
        <v>473</v>
      </c>
      <c r="L5724" s="90" t="s">
        <v>10512</v>
      </c>
    </row>
    <row r="5725" spans="1:12" hidden="1" outlineLevel="2" x14ac:dyDescent="0.25">
      <c r="A5725" s="90">
        <v>3</v>
      </c>
      <c r="B5725" s="26">
        <v>1307035897</v>
      </c>
      <c r="C5725" s="90">
        <v>20</v>
      </c>
      <c r="D5725" s="90">
        <v>214403</v>
      </c>
      <c r="E5725" s="94">
        <v>43731</v>
      </c>
      <c r="F5725" s="26">
        <v>214403307121</v>
      </c>
      <c r="G5725" s="90">
        <v>307121</v>
      </c>
      <c r="H5725" s="90">
        <v>1.68</v>
      </c>
      <c r="I5725" s="90">
        <v>1.68</v>
      </c>
      <c r="J5725" s="90" t="s">
        <v>10509</v>
      </c>
      <c r="K5725" s="90">
        <v>443</v>
      </c>
      <c r="L5725" s="90" t="s">
        <v>10512</v>
      </c>
    </row>
    <row r="5726" spans="1:12" hidden="1" outlineLevel="2" x14ac:dyDescent="0.25">
      <c r="A5726" s="90">
        <v>3</v>
      </c>
      <c r="B5726" s="26">
        <v>1307035897</v>
      </c>
      <c r="C5726" s="90">
        <v>20</v>
      </c>
      <c r="D5726" s="90">
        <v>217320</v>
      </c>
      <c r="E5726" s="94">
        <v>43759</v>
      </c>
      <c r="F5726" s="26">
        <v>217320309905</v>
      </c>
      <c r="G5726" s="90">
        <v>309905</v>
      </c>
      <c r="H5726" s="90">
        <v>1.68</v>
      </c>
      <c r="I5726" s="90">
        <v>1.68</v>
      </c>
      <c r="J5726" s="90" t="s">
        <v>10509</v>
      </c>
      <c r="K5726" s="90">
        <v>412</v>
      </c>
      <c r="L5726" s="90" t="s">
        <v>10512</v>
      </c>
    </row>
    <row r="5727" spans="1:12" hidden="1" outlineLevel="2" x14ac:dyDescent="0.25">
      <c r="A5727" s="90">
        <v>3</v>
      </c>
      <c r="B5727" s="26">
        <v>1307146959</v>
      </c>
      <c r="C5727" s="90">
        <v>20</v>
      </c>
      <c r="D5727" s="90">
        <v>175661</v>
      </c>
      <c r="E5727" s="94">
        <v>43243</v>
      </c>
      <c r="F5727" s="26">
        <v>175661268838</v>
      </c>
      <c r="G5727" s="90">
        <v>268838</v>
      </c>
      <c r="H5727" s="90">
        <v>3.76</v>
      </c>
      <c r="I5727" s="90">
        <v>3.76</v>
      </c>
      <c r="J5727" s="90" t="s">
        <v>10509</v>
      </c>
      <c r="K5727" s="90">
        <v>930</v>
      </c>
      <c r="L5727" s="90" t="s">
        <v>10512</v>
      </c>
    </row>
    <row r="5728" spans="1:12" hidden="1" outlineLevel="2" x14ac:dyDescent="0.25">
      <c r="A5728" s="90">
        <v>3</v>
      </c>
      <c r="B5728" s="26">
        <v>1307146959</v>
      </c>
      <c r="C5728" s="90">
        <v>20</v>
      </c>
      <c r="D5728" s="90">
        <v>177678</v>
      </c>
      <c r="E5728" s="94">
        <v>43273</v>
      </c>
      <c r="F5728" s="26">
        <v>177678270852</v>
      </c>
      <c r="G5728" s="90">
        <v>270852</v>
      </c>
      <c r="H5728" s="90">
        <v>5.58</v>
      </c>
      <c r="I5728" s="90">
        <v>5.58</v>
      </c>
      <c r="J5728" s="90" t="s">
        <v>10509</v>
      </c>
      <c r="K5728" s="90">
        <v>900</v>
      </c>
      <c r="L5728" s="90" t="s">
        <v>10512</v>
      </c>
    </row>
    <row r="5729" spans="1:12" hidden="1" outlineLevel="2" x14ac:dyDescent="0.25">
      <c r="A5729" s="90">
        <v>3</v>
      </c>
      <c r="B5729" s="26">
        <v>1307146959</v>
      </c>
      <c r="C5729" s="90">
        <v>20</v>
      </c>
      <c r="D5729" s="90">
        <v>179723</v>
      </c>
      <c r="E5729" s="94">
        <v>43305</v>
      </c>
      <c r="F5729" s="26">
        <v>179723272893</v>
      </c>
      <c r="G5729" s="90">
        <v>272893</v>
      </c>
      <c r="H5729" s="90">
        <v>4.66</v>
      </c>
      <c r="I5729" s="90">
        <v>4.66</v>
      </c>
      <c r="J5729" s="90" t="s">
        <v>10509</v>
      </c>
      <c r="K5729" s="90">
        <v>869</v>
      </c>
      <c r="L5729" s="90" t="s">
        <v>10512</v>
      </c>
    </row>
    <row r="5730" spans="1:12" hidden="1" outlineLevel="2" x14ac:dyDescent="0.25">
      <c r="A5730" s="90">
        <v>3</v>
      </c>
      <c r="B5730" s="26">
        <v>1307241685</v>
      </c>
      <c r="C5730" s="90">
        <v>20</v>
      </c>
      <c r="D5730" s="90">
        <v>221129</v>
      </c>
      <c r="E5730" s="94">
        <v>43790</v>
      </c>
      <c r="F5730" s="26">
        <v>221129313541</v>
      </c>
      <c r="G5730" s="90">
        <v>313541</v>
      </c>
      <c r="H5730" s="90">
        <v>8.25</v>
      </c>
      <c r="I5730" s="90">
        <v>8.25</v>
      </c>
      <c r="J5730" s="90" t="s">
        <v>10509</v>
      </c>
      <c r="K5730" s="90">
        <v>382</v>
      </c>
      <c r="L5730" s="90" t="s">
        <v>10512</v>
      </c>
    </row>
    <row r="5731" spans="1:12" hidden="1" outlineLevel="2" x14ac:dyDescent="0.25">
      <c r="A5731" s="90">
        <v>3</v>
      </c>
      <c r="B5731" s="26">
        <v>1307564391</v>
      </c>
      <c r="C5731" s="90">
        <v>20</v>
      </c>
      <c r="D5731" s="90">
        <v>192157</v>
      </c>
      <c r="E5731" s="94">
        <v>43455</v>
      </c>
      <c r="F5731" s="26">
        <v>192157285290</v>
      </c>
      <c r="G5731" s="90">
        <v>285290</v>
      </c>
      <c r="H5731" s="90">
        <v>1.27</v>
      </c>
      <c r="I5731" s="90">
        <v>1.27</v>
      </c>
      <c r="J5731" s="90" t="s">
        <v>10509</v>
      </c>
      <c r="K5731" s="90">
        <v>716</v>
      </c>
      <c r="L5731" s="90" t="s">
        <v>10512</v>
      </c>
    </row>
    <row r="5732" spans="1:12" hidden="1" outlineLevel="2" x14ac:dyDescent="0.25">
      <c r="A5732" s="90">
        <v>3</v>
      </c>
      <c r="B5732" s="26">
        <v>1307587624</v>
      </c>
      <c r="C5732" s="90">
        <v>20</v>
      </c>
      <c r="D5732" s="90">
        <v>202880</v>
      </c>
      <c r="E5732" s="94">
        <v>43607</v>
      </c>
      <c r="F5732" s="26">
        <v>202880295945</v>
      </c>
      <c r="G5732" s="90">
        <v>295945</v>
      </c>
      <c r="H5732" s="90">
        <v>5.82</v>
      </c>
      <c r="I5732" s="90">
        <v>5.82</v>
      </c>
      <c r="J5732" s="90" t="s">
        <v>10509</v>
      </c>
      <c r="K5732" s="90">
        <v>565</v>
      </c>
      <c r="L5732" s="90" t="s">
        <v>10512</v>
      </c>
    </row>
    <row r="5733" spans="1:12" hidden="1" outlineLevel="2" x14ac:dyDescent="0.25">
      <c r="A5733" s="90">
        <v>3</v>
      </c>
      <c r="B5733" s="26">
        <v>1307587624</v>
      </c>
      <c r="C5733" s="90">
        <v>20</v>
      </c>
      <c r="D5733" s="90">
        <v>205511</v>
      </c>
      <c r="E5733" s="94">
        <v>43637</v>
      </c>
      <c r="F5733" s="26">
        <v>205511298538</v>
      </c>
      <c r="G5733" s="90">
        <v>298538</v>
      </c>
      <c r="H5733" s="90">
        <v>3.53</v>
      </c>
      <c r="I5733" s="90">
        <v>3.53</v>
      </c>
      <c r="J5733" s="90" t="s">
        <v>10509</v>
      </c>
      <c r="K5733" s="90">
        <v>535</v>
      </c>
      <c r="L5733" s="90" t="s">
        <v>10512</v>
      </c>
    </row>
    <row r="5734" spans="1:12" hidden="1" outlineLevel="2" x14ac:dyDescent="0.25">
      <c r="A5734" s="90">
        <v>3</v>
      </c>
      <c r="B5734" s="26">
        <v>1307849057</v>
      </c>
      <c r="C5734" s="90">
        <v>20</v>
      </c>
      <c r="D5734" s="90">
        <v>212279</v>
      </c>
      <c r="E5734" s="94">
        <v>43699</v>
      </c>
      <c r="F5734" s="26">
        <v>212279305134</v>
      </c>
      <c r="G5734" s="90">
        <v>305134</v>
      </c>
      <c r="H5734" s="90">
        <v>0.87</v>
      </c>
      <c r="I5734" s="90">
        <v>0.87</v>
      </c>
      <c r="J5734" s="90" t="s">
        <v>10509</v>
      </c>
      <c r="K5734" s="90">
        <v>473</v>
      </c>
      <c r="L5734" s="90" t="s">
        <v>10512</v>
      </c>
    </row>
    <row r="5735" spans="1:12" hidden="1" outlineLevel="2" x14ac:dyDescent="0.25">
      <c r="A5735" s="90">
        <v>3</v>
      </c>
      <c r="B5735" s="26">
        <v>1307849057</v>
      </c>
      <c r="C5735" s="90">
        <v>20</v>
      </c>
      <c r="D5735" s="90">
        <v>215188</v>
      </c>
      <c r="E5735" s="94">
        <v>43731</v>
      </c>
      <c r="F5735" s="26">
        <v>215188307902</v>
      </c>
      <c r="G5735" s="90">
        <v>307902</v>
      </c>
      <c r="H5735" s="90">
        <v>3.92</v>
      </c>
      <c r="I5735" s="90">
        <v>3.92</v>
      </c>
      <c r="J5735" s="90" t="s">
        <v>10509</v>
      </c>
      <c r="K5735" s="90">
        <v>443</v>
      </c>
      <c r="L5735" s="90" t="s">
        <v>10512</v>
      </c>
    </row>
    <row r="5736" spans="1:12" hidden="1" outlineLevel="2" x14ac:dyDescent="0.25">
      <c r="A5736" s="90">
        <v>3</v>
      </c>
      <c r="B5736" s="26">
        <v>1309537478</v>
      </c>
      <c r="C5736" s="90">
        <v>20</v>
      </c>
      <c r="D5736" s="90">
        <v>223618</v>
      </c>
      <c r="E5736" s="94">
        <v>43822</v>
      </c>
      <c r="F5736" s="26">
        <v>223618315892</v>
      </c>
      <c r="G5736" s="90">
        <v>315892</v>
      </c>
      <c r="H5736" s="90">
        <v>1.68</v>
      </c>
      <c r="I5736" s="90">
        <v>1.68</v>
      </c>
      <c r="J5736" s="90" t="s">
        <v>10509</v>
      </c>
      <c r="K5736" s="90">
        <v>351</v>
      </c>
      <c r="L5736" s="90" t="s">
        <v>10512</v>
      </c>
    </row>
    <row r="5737" spans="1:12" hidden="1" outlineLevel="2" x14ac:dyDescent="0.25">
      <c r="A5737" s="90">
        <v>3</v>
      </c>
      <c r="B5737" s="26">
        <v>1309537478</v>
      </c>
      <c r="C5737" s="90">
        <v>20</v>
      </c>
      <c r="D5737" s="90">
        <v>226494</v>
      </c>
      <c r="E5737" s="94">
        <v>43851</v>
      </c>
      <c r="F5737" s="26">
        <v>226494318593</v>
      </c>
      <c r="G5737" s="90">
        <v>318593</v>
      </c>
      <c r="H5737" s="90">
        <v>1.68</v>
      </c>
      <c r="I5737" s="90">
        <v>1.68</v>
      </c>
      <c r="J5737" s="90" t="s">
        <v>10509</v>
      </c>
      <c r="K5737" s="90">
        <v>320</v>
      </c>
      <c r="L5737" s="90" t="s">
        <v>10512</v>
      </c>
    </row>
    <row r="5738" spans="1:12" hidden="1" outlineLevel="2" x14ac:dyDescent="0.25">
      <c r="A5738" s="90">
        <v>3</v>
      </c>
      <c r="B5738" s="26">
        <v>1309537478</v>
      </c>
      <c r="C5738" s="90">
        <v>20</v>
      </c>
      <c r="D5738" s="90">
        <v>229328</v>
      </c>
      <c r="E5738" s="94">
        <v>43882</v>
      </c>
      <c r="F5738" s="26">
        <v>229328321235</v>
      </c>
      <c r="G5738" s="90">
        <v>321235</v>
      </c>
      <c r="H5738" s="90">
        <v>1.68</v>
      </c>
      <c r="I5738" s="90">
        <v>1.68</v>
      </c>
      <c r="J5738" s="90" t="s">
        <v>10509</v>
      </c>
      <c r="K5738" s="90">
        <v>291</v>
      </c>
      <c r="L5738" s="90" t="s">
        <v>10512</v>
      </c>
    </row>
    <row r="5739" spans="1:12" hidden="1" outlineLevel="2" x14ac:dyDescent="0.25">
      <c r="A5739" s="90">
        <v>3</v>
      </c>
      <c r="B5739" s="26">
        <v>1309537478</v>
      </c>
      <c r="C5739" s="90">
        <v>20</v>
      </c>
      <c r="D5739" s="90">
        <v>229403</v>
      </c>
      <c r="E5739" s="94">
        <v>43882</v>
      </c>
      <c r="F5739" s="26">
        <v>229403321310</v>
      </c>
      <c r="G5739" s="90">
        <v>321310</v>
      </c>
      <c r="H5739" s="90">
        <v>1.69</v>
      </c>
      <c r="I5739" s="90">
        <v>1.69</v>
      </c>
      <c r="J5739" s="90" t="s">
        <v>10509</v>
      </c>
      <c r="K5739" s="90">
        <v>291</v>
      </c>
      <c r="L5739" s="90" t="s">
        <v>10512</v>
      </c>
    </row>
    <row r="5740" spans="1:12" hidden="1" outlineLevel="2" x14ac:dyDescent="0.25">
      <c r="A5740" s="90">
        <v>3</v>
      </c>
      <c r="B5740" s="26">
        <v>1309755195</v>
      </c>
      <c r="C5740" s="90">
        <v>20</v>
      </c>
      <c r="D5740" s="90">
        <v>174051</v>
      </c>
      <c r="E5740" s="94">
        <v>43214</v>
      </c>
      <c r="F5740" s="26">
        <v>174051267232</v>
      </c>
      <c r="G5740" s="90">
        <v>267232</v>
      </c>
      <c r="H5740" s="90">
        <v>1.68</v>
      </c>
      <c r="I5740" s="90">
        <v>1.68</v>
      </c>
      <c r="J5740" s="90" t="s">
        <v>10509</v>
      </c>
      <c r="K5740" s="90">
        <v>961</v>
      </c>
      <c r="L5740" s="90" t="s">
        <v>10512</v>
      </c>
    </row>
    <row r="5741" spans="1:12" hidden="1" outlineLevel="2" x14ac:dyDescent="0.25">
      <c r="A5741" s="90">
        <v>3</v>
      </c>
      <c r="B5741" s="26">
        <v>1309806949</v>
      </c>
      <c r="C5741" s="90">
        <v>20</v>
      </c>
      <c r="D5741" s="90">
        <v>170166</v>
      </c>
      <c r="E5741" s="94">
        <v>43154</v>
      </c>
      <c r="F5741" s="26">
        <v>170166261816</v>
      </c>
      <c r="G5741" s="90">
        <v>261816</v>
      </c>
      <c r="H5741" s="90">
        <v>1.68</v>
      </c>
      <c r="I5741" s="90">
        <v>1.68</v>
      </c>
      <c r="J5741" s="90" t="s">
        <v>10509</v>
      </c>
      <c r="K5741" s="90">
        <v>1022</v>
      </c>
      <c r="L5741" s="90" t="s">
        <v>10512</v>
      </c>
    </row>
    <row r="5742" spans="1:12" hidden="1" outlineLevel="2" x14ac:dyDescent="0.25">
      <c r="A5742" s="90">
        <v>3</v>
      </c>
      <c r="B5742" s="26">
        <v>1309806949</v>
      </c>
      <c r="C5742" s="90">
        <v>20</v>
      </c>
      <c r="D5742" s="90">
        <v>171867</v>
      </c>
      <c r="E5742" s="94">
        <v>43185</v>
      </c>
      <c r="F5742" s="26">
        <v>171867263514</v>
      </c>
      <c r="G5742" s="90">
        <v>263514</v>
      </c>
      <c r="H5742" s="90">
        <v>1.68</v>
      </c>
      <c r="I5742" s="90">
        <v>1.68</v>
      </c>
      <c r="J5742" s="90" t="s">
        <v>10509</v>
      </c>
      <c r="K5742" s="90">
        <v>991</v>
      </c>
      <c r="L5742" s="90" t="s">
        <v>10512</v>
      </c>
    </row>
    <row r="5743" spans="1:12" hidden="1" outlineLevel="2" x14ac:dyDescent="0.25">
      <c r="A5743" s="90">
        <v>3</v>
      </c>
      <c r="B5743" s="26">
        <v>1309806949</v>
      </c>
      <c r="C5743" s="90">
        <v>20</v>
      </c>
      <c r="D5743" s="90">
        <v>173709</v>
      </c>
      <c r="E5743" s="94">
        <v>43214</v>
      </c>
      <c r="F5743" s="26">
        <v>173709266890</v>
      </c>
      <c r="G5743" s="90">
        <v>266890</v>
      </c>
      <c r="H5743" s="90">
        <v>1.68</v>
      </c>
      <c r="I5743" s="90">
        <v>1.68</v>
      </c>
      <c r="J5743" s="90" t="s">
        <v>10509</v>
      </c>
      <c r="K5743" s="90">
        <v>961</v>
      </c>
      <c r="L5743" s="90" t="s">
        <v>10512</v>
      </c>
    </row>
    <row r="5744" spans="1:12" hidden="1" outlineLevel="2" x14ac:dyDescent="0.25">
      <c r="A5744" s="90">
        <v>3</v>
      </c>
      <c r="B5744" s="26">
        <v>1309913901001</v>
      </c>
      <c r="C5744" s="90">
        <v>20</v>
      </c>
      <c r="D5744" s="90">
        <v>239703</v>
      </c>
      <c r="E5744" s="94">
        <v>43983</v>
      </c>
      <c r="F5744" s="26">
        <v>239703330830</v>
      </c>
      <c r="G5744" s="90">
        <v>330830</v>
      </c>
      <c r="H5744" s="90">
        <v>2.3199999999999998</v>
      </c>
      <c r="I5744" s="90">
        <v>2.3199999999999998</v>
      </c>
      <c r="J5744" s="90" t="s">
        <v>10509</v>
      </c>
      <c r="K5744" s="90">
        <v>199</v>
      </c>
      <c r="L5744" s="90" t="s">
        <v>10512</v>
      </c>
    </row>
    <row r="5745" spans="1:12" hidden="1" outlineLevel="2" x14ac:dyDescent="0.25">
      <c r="A5745" s="90">
        <v>3</v>
      </c>
      <c r="B5745" s="26">
        <v>1310052145</v>
      </c>
      <c r="C5745" s="90">
        <v>20</v>
      </c>
      <c r="D5745" s="90">
        <v>182742</v>
      </c>
      <c r="E5745" s="94">
        <v>43335</v>
      </c>
      <c r="F5745" s="26">
        <v>182742275908</v>
      </c>
      <c r="G5745" s="90">
        <v>275908</v>
      </c>
      <c r="H5745" s="90">
        <v>4.58</v>
      </c>
      <c r="I5745" s="90">
        <v>4.58</v>
      </c>
      <c r="J5745" s="90" t="s">
        <v>10509</v>
      </c>
      <c r="K5745" s="90">
        <v>838</v>
      </c>
      <c r="L5745" s="90" t="s">
        <v>10512</v>
      </c>
    </row>
    <row r="5746" spans="1:12" hidden="1" outlineLevel="2" x14ac:dyDescent="0.25">
      <c r="A5746" s="90">
        <v>3</v>
      </c>
      <c r="B5746" s="26">
        <v>1310142623</v>
      </c>
      <c r="C5746" s="90">
        <v>20</v>
      </c>
      <c r="D5746" s="90">
        <v>195760</v>
      </c>
      <c r="E5746" s="94">
        <v>43518</v>
      </c>
      <c r="F5746" s="26">
        <v>195760288873</v>
      </c>
      <c r="G5746" s="90">
        <v>288873</v>
      </c>
      <c r="H5746" s="90">
        <v>13.98</v>
      </c>
      <c r="I5746" s="90">
        <v>13.98</v>
      </c>
      <c r="J5746" s="90" t="s">
        <v>10509</v>
      </c>
      <c r="K5746" s="90">
        <v>657</v>
      </c>
      <c r="L5746" s="90" t="s">
        <v>10512</v>
      </c>
    </row>
    <row r="5747" spans="1:12" hidden="1" outlineLevel="2" x14ac:dyDescent="0.25">
      <c r="A5747" s="90">
        <v>3</v>
      </c>
      <c r="B5747" s="26">
        <v>1310142623</v>
      </c>
      <c r="C5747" s="90">
        <v>20</v>
      </c>
      <c r="D5747" s="90">
        <v>200454</v>
      </c>
      <c r="E5747" s="94">
        <v>43578</v>
      </c>
      <c r="F5747" s="26">
        <v>200454293542</v>
      </c>
      <c r="G5747" s="90">
        <v>293542</v>
      </c>
      <c r="H5747" s="90">
        <v>1.99</v>
      </c>
      <c r="I5747" s="90">
        <v>1.99</v>
      </c>
      <c r="J5747" s="90" t="s">
        <v>10509</v>
      </c>
      <c r="K5747" s="90">
        <v>596</v>
      </c>
      <c r="L5747" s="90" t="s">
        <v>10512</v>
      </c>
    </row>
    <row r="5748" spans="1:12" hidden="1" outlineLevel="2" x14ac:dyDescent="0.25">
      <c r="A5748" s="90">
        <v>3</v>
      </c>
      <c r="B5748" s="26">
        <v>1310367964</v>
      </c>
      <c r="C5748" s="90">
        <v>20</v>
      </c>
      <c r="D5748" s="90">
        <v>181639</v>
      </c>
      <c r="E5748" s="94">
        <v>43335</v>
      </c>
      <c r="F5748" s="26">
        <v>181639274805</v>
      </c>
      <c r="G5748" s="90">
        <v>274805</v>
      </c>
      <c r="H5748" s="90">
        <v>6.94</v>
      </c>
      <c r="I5748" s="90">
        <v>6.94</v>
      </c>
      <c r="J5748" s="90" t="s">
        <v>10509</v>
      </c>
      <c r="K5748" s="90">
        <v>838</v>
      </c>
      <c r="L5748" s="90" t="s">
        <v>10512</v>
      </c>
    </row>
    <row r="5749" spans="1:12" hidden="1" outlineLevel="2" x14ac:dyDescent="0.25">
      <c r="A5749" s="90">
        <v>3</v>
      </c>
      <c r="B5749" s="26">
        <v>1310367964</v>
      </c>
      <c r="C5749" s="90">
        <v>20</v>
      </c>
      <c r="D5749" s="90">
        <v>183833</v>
      </c>
      <c r="E5749" s="94">
        <v>43364</v>
      </c>
      <c r="F5749" s="26">
        <v>183833276994</v>
      </c>
      <c r="G5749" s="90">
        <v>276994</v>
      </c>
      <c r="H5749" s="90">
        <v>6.94</v>
      </c>
      <c r="I5749" s="90">
        <v>6.94</v>
      </c>
      <c r="J5749" s="90" t="s">
        <v>10509</v>
      </c>
      <c r="K5749" s="90">
        <v>808</v>
      </c>
      <c r="L5749" s="90" t="s">
        <v>10512</v>
      </c>
    </row>
    <row r="5750" spans="1:12" hidden="1" outlineLevel="2" x14ac:dyDescent="0.25">
      <c r="A5750" s="90">
        <v>3</v>
      </c>
      <c r="B5750" s="26">
        <v>1310370869</v>
      </c>
      <c r="C5750" s="90">
        <v>20</v>
      </c>
      <c r="D5750" s="90">
        <v>230328</v>
      </c>
      <c r="E5750" s="94">
        <v>43882</v>
      </c>
      <c r="F5750" s="26">
        <v>230328322096</v>
      </c>
      <c r="G5750" s="90">
        <v>322096</v>
      </c>
      <c r="H5750" s="90">
        <v>1.04</v>
      </c>
      <c r="I5750" s="90">
        <v>1.04</v>
      </c>
      <c r="J5750" s="90" t="s">
        <v>10509</v>
      </c>
      <c r="K5750" s="90">
        <v>291</v>
      </c>
      <c r="L5750" s="90" t="s">
        <v>10512</v>
      </c>
    </row>
    <row r="5751" spans="1:12" hidden="1" outlineLevel="2" x14ac:dyDescent="0.25">
      <c r="A5751" s="90">
        <v>3</v>
      </c>
      <c r="B5751" s="26">
        <v>1310370869</v>
      </c>
      <c r="C5751" s="90">
        <v>20</v>
      </c>
      <c r="D5751" s="90">
        <v>233272</v>
      </c>
      <c r="E5751" s="94">
        <v>43913</v>
      </c>
      <c r="F5751" s="26">
        <v>233272324836</v>
      </c>
      <c r="G5751" s="90">
        <v>324836</v>
      </c>
      <c r="H5751" s="90">
        <v>2.11</v>
      </c>
      <c r="I5751" s="90">
        <v>2.11</v>
      </c>
      <c r="J5751" s="90" t="s">
        <v>10509</v>
      </c>
      <c r="K5751" s="90">
        <v>260</v>
      </c>
      <c r="L5751" s="90" t="s">
        <v>10512</v>
      </c>
    </row>
    <row r="5752" spans="1:12" hidden="1" outlineLevel="2" x14ac:dyDescent="0.25">
      <c r="A5752" s="90">
        <v>3</v>
      </c>
      <c r="B5752" s="26">
        <v>1307241685</v>
      </c>
      <c r="C5752" s="90">
        <v>20</v>
      </c>
      <c r="D5752" s="90">
        <v>218249</v>
      </c>
      <c r="E5752" s="94">
        <v>43759</v>
      </c>
      <c r="F5752" s="26">
        <v>218249310813</v>
      </c>
      <c r="G5752" s="90">
        <v>310813</v>
      </c>
      <c r="H5752" s="90">
        <v>16.309999999999999</v>
      </c>
      <c r="I5752" s="90">
        <v>16.309999999999999</v>
      </c>
      <c r="J5752" s="90" t="s">
        <v>10509</v>
      </c>
      <c r="K5752" s="90">
        <v>412</v>
      </c>
      <c r="L5752" s="90" t="s">
        <v>10512</v>
      </c>
    </row>
    <row r="5753" spans="1:12" hidden="1" outlineLevel="2" x14ac:dyDescent="0.25">
      <c r="A5753" s="90">
        <v>3</v>
      </c>
      <c r="B5753" s="26">
        <v>1307483444</v>
      </c>
      <c r="C5753" s="90">
        <v>20</v>
      </c>
      <c r="D5753" s="90">
        <v>223992</v>
      </c>
      <c r="E5753" s="94">
        <v>43822</v>
      </c>
      <c r="F5753" s="26">
        <v>223992316235</v>
      </c>
      <c r="G5753" s="90">
        <v>316235</v>
      </c>
      <c r="H5753" s="90">
        <v>2.2999999999999998</v>
      </c>
      <c r="I5753" s="90">
        <v>2.2999999999999998</v>
      </c>
      <c r="J5753" s="90" t="s">
        <v>10509</v>
      </c>
      <c r="K5753" s="90">
        <v>351</v>
      </c>
      <c r="L5753" s="90" t="s">
        <v>10512</v>
      </c>
    </row>
    <row r="5754" spans="1:12" hidden="1" outlineLevel="2" x14ac:dyDescent="0.25">
      <c r="A5754" s="90">
        <v>3</v>
      </c>
      <c r="B5754" s="26">
        <v>1307483444</v>
      </c>
      <c r="C5754" s="90">
        <v>20</v>
      </c>
      <c r="D5754" s="90">
        <v>226865</v>
      </c>
      <c r="E5754" s="94">
        <v>43851</v>
      </c>
      <c r="F5754" s="26">
        <v>226865318934</v>
      </c>
      <c r="G5754" s="90">
        <v>318934</v>
      </c>
      <c r="H5754" s="90">
        <v>3.75</v>
      </c>
      <c r="I5754" s="90">
        <v>3.75</v>
      </c>
      <c r="J5754" s="90" t="s">
        <v>10509</v>
      </c>
      <c r="K5754" s="90">
        <v>320</v>
      </c>
      <c r="L5754" s="90" t="s">
        <v>10512</v>
      </c>
    </row>
    <row r="5755" spans="1:12" hidden="1" outlineLevel="2" x14ac:dyDescent="0.25">
      <c r="A5755" s="90">
        <v>3</v>
      </c>
      <c r="B5755" s="26">
        <v>1307483444</v>
      </c>
      <c r="C5755" s="90">
        <v>20</v>
      </c>
      <c r="D5755" s="90">
        <v>229757</v>
      </c>
      <c r="E5755" s="94">
        <v>43882</v>
      </c>
      <c r="F5755" s="26">
        <v>229757321634</v>
      </c>
      <c r="G5755" s="90">
        <v>321634</v>
      </c>
      <c r="H5755" s="90">
        <v>1.83</v>
      </c>
      <c r="I5755" s="90">
        <v>1.83</v>
      </c>
      <c r="J5755" s="90" t="s">
        <v>10509</v>
      </c>
      <c r="K5755" s="90">
        <v>291</v>
      </c>
      <c r="L5755" s="90" t="s">
        <v>10512</v>
      </c>
    </row>
    <row r="5756" spans="1:12" hidden="1" outlineLevel="2" x14ac:dyDescent="0.25">
      <c r="A5756" s="90">
        <v>3</v>
      </c>
      <c r="B5756" s="26">
        <v>1307564391</v>
      </c>
      <c r="C5756" s="90">
        <v>20</v>
      </c>
      <c r="D5756" s="90">
        <v>189924</v>
      </c>
      <c r="E5756" s="94">
        <v>43426</v>
      </c>
      <c r="F5756" s="26">
        <v>189924283069</v>
      </c>
      <c r="G5756" s="90">
        <v>283069</v>
      </c>
      <c r="H5756" s="90">
        <v>0.38</v>
      </c>
      <c r="I5756" s="90">
        <v>0.38</v>
      </c>
      <c r="J5756" s="90" t="s">
        <v>10509</v>
      </c>
      <c r="K5756" s="90">
        <v>747</v>
      </c>
      <c r="L5756" s="90" t="s">
        <v>10512</v>
      </c>
    </row>
    <row r="5757" spans="1:12" hidden="1" outlineLevel="2" x14ac:dyDescent="0.25">
      <c r="A5757" s="90">
        <v>3</v>
      </c>
      <c r="B5757" s="26">
        <v>1307564391</v>
      </c>
      <c r="C5757" s="90">
        <v>20</v>
      </c>
      <c r="D5757" s="90">
        <v>194436</v>
      </c>
      <c r="E5757" s="94">
        <v>43487</v>
      </c>
      <c r="F5757" s="26">
        <v>194436287559</v>
      </c>
      <c r="G5757" s="90">
        <v>287559</v>
      </c>
      <c r="H5757" s="90">
        <v>0.11</v>
      </c>
      <c r="I5757" s="90">
        <v>0.11</v>
      </c>
      <c r="J5757" s="90" t="s">
        <v>10509</v>
      </c>
      <c r="K5757" s="90">
        <v>685</v>
      </c>
      <c r="L5757" s="90" t="s">
        <v>10512</v>
      </c>
    </row>
    <row r="5758" spans="1:12" hidden="1" outlineLevel="2" x14ac:dyDescent="0.25">
      <c r="A5758" s="90">
        <v>3</v>
      </c>
      <c r="B5758" s="26">
        <v>1307587624</v>
      </c>
      <c r="C5758" s="90">
        <v>20</v>
      </c>
      <c r="D5758" s="90">
        <v>208230</v>
      </c>
      <c r="E5758" s="94">
        <v>43669</v>
      </c>
      <c r="F5758" s="26">
        <v>208230301198</v>
      </c>
      <c r="G5758" s="90">
        <v>301198</v>
      </c>
      <c r="H5758" s="90">
        <v>1.68</v>
      </c>
      <c r="I5758" s="90">
        <v>1.68</v>
      </c>
      <c r="J5758" s="90" t="s">
        <v>10509</v>
      </c>
      <c r="K5758" s="90">
        <v>504</v>
      </c>
      <c r="L5758" s="90" t="s">
        <v>10512</v>
      </c>
    </row>
    <row r="5759" spans="1:12" hidden="1" outlineLevel="2" x14ac:dyDescent="0.25">
      <c r="A5759" s="90">
        <v>3</v>
      </c>
      <c r="B5759" s="26">
        <v>1307849057</v>
      </c>
      <c r="C5759" s="90">
        <v>20</v>
      </c>
      <c r="D5759" s="90">
        <v>209511</v>
      </c>
      <c r="E5759" s="94">
        <v>43669</v>
      </c>
      <c r="F5759" s="26">
        <v>209511302475</v>
      </c>
      <c r="G5759" s="90">
        <v>302475</v>
      </c>
      <c r="H5759" s="90">
        <v>0.83</v>
      </c>
      <c r="I5759" s="90">
        <v>0.83</v>
      </c>
      <c r="J5759" s="90" t="s">
        <v>10509</v>
      </c>
      <c r="K5759" s="90">
        <v>504</v>
      </c>
      <c r="L5759" s="90" t="s">
        <v>10512</v>
      </c>
    </row>
    <row r="5760" spans="1:12" hidden="1" outlineLevel="2" x14ac:dyDescent="0.25">
      <c r="A5760" s="90">
        <v>3</v>
      </c>
      <c r="B5760" s="26">
        <v>1309537478</v>
      </c>
      <c r="C5760" s="90">
        <v>20</v>
      </c>
      <c r="D5760" s="90">
        <v>220739</v>
      </c>
      <c r="E5760" s="94">
        <v>43790</v>
      </c>
      <c r="F5760" s="26">
        <v>220739313171</v>
      </c>
      <c r="G5760" s="90">
        <v>313171</v>
      </c>
      <c r="H5760" s="90">
        <v>1.68</v>
      </c>
      <c r="I5760" s="90">
        <v>1.68</v>
      </c>
      <c r="J5760" s="90" t="s">
        <v>10509</v>
      </c>
      <c r="K5760" s="90">
        <v>382</v>
      </c>
      <c r="L5760" s="90" t="s">
        <v>10512</v>
      </c>
    </row>
    <row r="5761" spans="1:12" hidden="1" outlineLevel="2" x14ac:dyDescent="0.25">
      <c r="A5761" s="90">
        <v>3</v>
      </c>
      <c r="B5761" s="26">
        <v>1309537478</v>
      </c>
      <c r="C5761" s="90">
        <v>20</v>
      </c>
      <c r="D5761" s="90">
        <v>226422</v>
      </c>
      <c r="E5761" s="94">
        <v>43851</v>
      </c>
      <c r="F5761" s="26">
        <v>226422318521</v>
      </c>
      <c r="G5761" s="90">
        <v>318521</v>
      </c>
      <c r="H5761" s="90">
        <v>1.68</v>
      </c>
      <c r="I5761" s="90">
        <v>1.68</v>
      </c>
      <c r="J5761" s="90" t="s">
        <v>10509</v>
      </c>
      <c r="K5761" s="90">
        <v>320</v>
      </c>
      <c r="L5761" s="90" t="s">
        <v>10512</v>
      </c>
    </row>
    <row r="5762" spans="1:12" hidden="1" outlineLevel="2" x14ac:dyDescent="0.25">
      <c r="A5762" s="90">
        <v>3</v>
      </c>
      <c r="B5762" s="26">
        <v>1309657698</v>
      </c>
      <c r="C5762" s="90">
        <v>20</v>
      </c>
      <c r="D5762" s="90">
        <v>189989</v>
      </c>
      <c r="E5762" s="94">
        <v>43426</v>
      </c>
      <c r="F5762" s="26">
        <v>189989283133</v>
      </c>
      <c r="G5762" s="90">
        <v>283133</v>
      </c>
      <c r="H5762" s="90">
        <v>0.16</v>
      </c>
      <c r="I5762" s="90">
        <v>0.16</v>
      </c>
      <c r="J5762" s="90" t="s">
        <v>10509</v>
      </c>
      <c r="K5762" s="90">
        <v>747</v>
      </c>
      <c r="L5762" s="90" t="s">
        <v>10512</v>
      </c>
    </row>
    <row r="5763" spans="1:12" hidden="1" outlineLevel="2" x14ac:dyDescent="0.25">
      <c r="A5763" s="90">
        <v>3</v>
      </c>
      <c r="B5763" s="26">
        <v>1309657698</v>
      </c>
      <c r="C5763" s="90">
        <v>20</v>
      </c>
      <c r="D5763" s="90">
        <v>192212</v>
      </c>
      <c r="E5763" s="94">
        <v>43455</v>
      </c>
      <c r="F5763" s="26">
        <v>192212285344</v>
      </c>
      <c r="G5763" s="90">
        <v>285344</v>
      </c>
      <c r="H5763" s="90">
        <v>0.01</v>
      </c>
      <c r="I5763" s="90">
        <v>0.01</v>
      </c>
      <c r="J5763" s="90" t="s">
        <v>10509</v>
      </c>
      <c r="K5763" s="90">
        <v>716</v>
      </c>
      <c r="L5763" s="90" t="s">
        <v>10512</v>
      </c>
    </row>
    <row r="5764" spans="1:12" hidden="1" outlineLevel="2" x14ac:dyDescent="0.25">
      <c r="A5764" s="90">
        <v>3</v>
      </c>
      <c r="B5764" s="26">
        <v>1309657698</v>
      </c>
      <c r="C5764" s="90">
        <v>20</v>
      </c>
      <c r="D5764" s="90">
        <v>194484</v>
      </c>
      <c r="E5764" s="94">
        <v>43487</v>
      </c>
      <c r="F5764" s="26">
        <v>194484287606</v>
      </c>
      <c r="G5764" s="90">
        <v>287606</v>
      </c>
      <c r="H5764" s="90">
        <v>0.01</v>
      </c>
      <c r="I5764" s="90">
        <v>0.01</v>
      </c>
      <c r="J5764" s="90" t="s">
        <v>10509</v>
      </c>
      <c r="K5764" s="90">
        <v>685</v>
      </c>
      <c r="L5764" s="90" t="s">
        <v>10512</v>
      </c>
    </row>
    <row r="5765" spans="1:12" hidden="1" outlineLevel="2" x14ac:dyDescent="0.25">
      <c r="A5765" s="90">
        <v>3</v>
      </c>
      <c r="B5765" s="26">
        <v>1309755195</v>
      </c>
      <c r="C5765" s="90">
        <v>20</v>
      </c>
      <c r="D5765" s="90">
        <v>175902</v>
      </c>
      <c r="E5765" s="94">
        <v>43243</v>
      </c>
      <c r="F5765" s="26">
        <v>175902269079</v>
      </c>
      <c r="G5765" s="90">
        <v>269079</v>
      </c>
      <c r="H5765" s="90">
        <v>1.68</v>
      </c>
      <c r="I5765" s="90">
        <v>1.68</v>
      </c>
      <c r="J5765" s="90" t="s">
        <v>10509</v>
      </c>
      <c r="K5765" s="90">
        <v>930</v>
      </c>
      <c r="L5765" s="90" t="s">
        <v>10512</v>
      </c>
    </row>
    <row r="5766" spans="1:12" hidden="1" outlineLevel="2" x14ac:dyDescent="0.25">
      <c r="A5766" s="90">
        <v>3</v>
      </c>
      <c r="B5766" s="26">
        <v>1309755195</v>
      </c>
      <c r="C5766" s="90">
        <v>20</v>
      </c>
      <c r="D5766" s="90">
        <v>177897</v>
      </c>
      <c r="E5766" s="94">
        <v>43273</v>
      </c>
      <c r="F5766" s="26">
        <v>177897271071</v>
      </c>
      <c r="G5766" s="90">
        <v>271071</v>
      </c>
      <c r="H5766" s="90">
        <v>1.68</v>
      </c>
      <c r="I5766" s="90">
        <v>1.68</v>
      </c>
      <c r="J5766" s="90" t="s">
        <v>10509</v>
      </c>
      <c r="K5766" s="90">
        <v>900</v>
      </c>
      <c r="L5766" s="90" t="s">
        <v>10512</v>
      </c>
    </row>
    <row r="5767" spans="1:12" hidden="1" outlineLevel="2" x14ac:dyDescent="0.25">
      <c r="A5767" s="90">
        <v>3</v>
      </c>
      <c r="B5767" s="26">
        <v>1309837936</v>
      </c>
      <c r="C5767" s="90">
        <v>20</v>
      </c>
      <c r="D5767" s="90">
        <v>181961</v>
      </c>
      <c r="E5767" s="94">
        <v>43335</v>
      </c>
      <c r="F5767" s="26">
        <v>181961275127</v>
      </c>
      <c r="G5767" s="90">
        <v>275127</v>
      </c>
      <c r="H5767" s="90">
        <v>1.68</v>
      </c>
      <c r="I5767" s="90">
        <v>1.68</v>
      </c>
      <c r="J5767" s="90" t="s">
        <v>10509</v>
      </c>
      <c r="K5767" s="90">
        <v>838</v>
      </c>
      <c r="L5767" s="90" t="s">
        <v>10512</v>
      </c>
    </row>
    <row r="5768" spans="1:12" hidden="1" outlineLevel="2" x14ac:dyDescent="0.25">
      <c r="A5768" s="90">
        <v>3</v>
      </c>
      <c r="B5768" s="26">
        <v>1309837936</v>
      </c>
      <c r="C5768" s="90">
        <v>20</v>
      </c>
      <c r="D5768" s="90">
        <v>184147</v>
      </c>
      <c r="E5768" s="94">
        <v>43364</v>
      </c>
      <c r="F5768" s="26">
        <v>184147277308</v>
      </c>
      <c r="G5768" s="90">
        <v>277308</v>
      </c>
      <c r="H5768" s="90">
        <v>1.86</v>
      </c>
      <c r="I5768" s="90">
        <v>1.86</v>
      </c>
      <c r="J5768" s="90" t="s">
        <v>10509</v>
      </c>
      <c r="K5768" s="90">
        <v>808</v>
      </c>
      <c r="L5768" s="90" t="s">
        <v>10512</v>
      </c>
    </row>
    <row r="5769" spans="1:12" hidden="1" outlineLevel="2" x14ac:dyDescent="0.25">
      <c r="A5769" s="90">
        <v>3</v>
      </c>
      <c r="B5769" s="26">
        <v>1309837936</v>
      </c>
      <c r="C5769" s="90">
        <v>20</v>
      </c>
      <c r="D5769" s="90">
        <v>186538</v>
      </c>
      <c r="E5769" s="94">
        <v>43396</v>
      </c>
      <c r="F5769" s="26">
        <v>186538279693</v>
      </c>
      <c r="G5769" s="90">
        <v>279693</v>
      </c>
      <c r="H5769" s="90">
        <v>1.68</v>
      </c>
      <c r="I5769" s="90">
        <v>1.68</v>
      </c>
      <c r="J5769" s="90" t="s">
        <v>10509</v>
      </c>
      <c r="K5769" s="90">
        <v>777</v>
      </c>
      <c r="L5769" s="90" t="s">
        <v>10512</v>
      </c>
    </row>
    <row r="5770" spans="1:12" hidden="1" outlineLevel="2" x14ac:dyDescent="0.25">
      <c r="A5770" s="90">
        <v>3</v>
      </c>
      <c r="B5770" s="26">
        <v>1309913901001</v>
      </c>
      <c r="C5770" s="90">
        <v>20</v>
      </c>
      <c r="D5770" s="90">
        <v>236692</v>
      </c>
      <c r="E5770" s="94">
        <v>43952</v>
      </c>
      <c r="F5770" s="26">
        <v>236692328023</v>
      </c>
      <c r="G5770" s="90">
        <v>328023</v>
      </c>
      <c r="H5770" s="90">
        <v>1.78</v>
      </c>
      <c r="I5770" s="90">
        <v>1.78</v>
      </c>
      <c r="J5770" s="90" t="s">
        <v>10509</v>
      </c>
      <c r="K5770" s="90">
        <v>230</v>
      </c>
      <c r="L5770" s="90" t="s">
        <v>10512</v>
      </c>
    </row>
    <row r="5771" spans="1:12" hidden="1" outlineLevel="2" x14ac:dyDescent="0.25">
      <c r="A5771" s="90">
        <v>3</v>
      </c>
      <c r="B5771" s="26">
        <v>1310052145</v>
      </c>
      <c r="C5771" s="90">
        <v>20</v>
      </c>
      <c r="D5771" s="90">
        <v>178673</v>
      </c>
      <c r="E5771" s="94">
        <v>43273</v>
      </c>
      <c r="F5771" s="26">
        <v>178673271847</v>
      </c>
      <c r="G5771" s="90">
        <v>271847</v>
      </c>
      <c r="H5771" s="90">
        <v>36.9</v>
      </c>
      <c r="I5771" s="90">
        <v>36.9</v>
      </c>
      <c r="J5771" s="90" t="s">
        <v>10509</v>
      </c>
      <c r="K5771" s="90">
        <v>900</v>
      </c>
      <c r="L5771" s="90" t="s">
        <v>10512</v>
      </c>
    </row>
    <row r="5772" spans="1:12" hidden="1" outlineLevel="2" x14ac:dyDescent="0.25">
      <c r="A5772" s="90">
        <v>3</v>
      </c>
      <c r="B5772" s="26">
        <v>1310052145</v>
      </c>
      <c r="C5772" s="90">
        <v>20</v>
      </c>
      <c r="D5772" s="90">
        <v>180673</v>
      </c>
      <c r="E5772" s="94">
        <v>43305</v>
      </c>
      <c r="F5772" s="26">
        <v>180673273843</v>
      </c>
      <c r="G5772" s="90">
        <v>273843</v>
      </c>
      <c r="H5772" s="90">
        <v>15.5</v>
      </c>
      <c r="I5772" s="90">
        <v>15.5</v>
      </c>
      <c r="J5772" s="90" t="s">
        <v>10509</v>
      </c>
      <c r="K5772" s="90">
        <v>869</v>
      </c>
      <c r="L5772" s="90" t="s">
        <v>10512</v>
      </c>
    </row>
    <row r="5773" spans="1:12" hidden="1" outlineLevel="2" x14ac:dyDescent="0.25">
      <c r="A5773" s="90">
        <v>3</v>
      </c>
      <c r="B5773" s="26">
        <v>1310142623</v>
      </c>
      <c r="C5773" s="90">
        <v>20</v>
      </c>
      <c r="D5773" s="90">
        <v>198121</v>
      </c>
      <c r="E5773" s="94">
        <v>43546</v>
      </c>
      <c r="F5773" s="26">
        <v>198121291222</v>
      </c>
      <c r="G5773" s="90">
        <v>291222</v>
      </c>
      <c r="H5773" s="90">
        <v>3.38</v>
      </c>
      <c r="I5773" s="90">
        <v>3.38</v>
      </c>
      <c r="J5773" s="90" t="s">
        <v>10509</v>
      </c>
      <c r="K5773" s="90">
        <v>626</v>
      </c>
      <c r="L5773" s="90" t="s">
        <v>10512</v>
      </c>
    </row>
    <row r="5774" spans="1:12" hidden="1" outlineLevel="2" x14ac:dyDescent="0.25">
      <c r="A5774" s="90">
        <v>3</v>
      </c>
      <c r="B5774" s="26">
        <v>1310367964</v>
      </c>
      <c r="C5774" s="90">
        <v>20</v>
      </c>
      <c r="D5774" s="90">
        <v>186231</v>
      </c>
      <c r="E5774" s="94">
        <v>43396</v>
      </c>
      <c r="F5774" s="26">
        <v>186231279386</v>
      </c>
      <c r="G5774" s="90">
        <v>279386</v>
      </c>
      <c r="H5774" s="90">
        <v>6.94</v>
      </c>
      <c r="I5774" s="90">
        <v>6.94</v>
      </c>
      <c r="J5774" s="90" t="s">
        <v>10509</v>
      </c>
      <c r="K5774" s="90">
        <v>777</v>
      </c>
      <c r="L5774" s="90" t="s">
        <v>10512</v>
      </c>
    </row>
    <row r="5775" spans="1:12" hidden="1" outlineLevel="2" x14ac:dyDescent="0.25">
      <c r="A5775" s="90">
        <v>3</v>
      </c>
      <c r="B5775" s="26">
        <v>1310370869</v>
      </c>
      <c r="C5775" s="90">
        <v>20</v>
      </c>
      <c r="D5775" s="90">
        <v>236259</v>
      </c>
      <c r="E5775" s="94">
        <v>43942</v>
      </c>
      <c r="F5775" s="26">
        <v>236259327606</v>
      </c>
      <c r="G5775" s="90">
        <v>327606</v>
      </c>
      <c r="H5775" s="90">
        <v>23.39</v>
      </c>
      <c r="I5775" s="90">
        <v>23.39</v>
      </c>
      <c r="J5775" s="90" t="s">
        <v>10509</v>
      </c>
      <c r="K5775" s="90">
        <v>230</v>
      </c>
      <c r="L5775" s="90" t="s">
        <v>10512</v>
      </c>
    </row>
    <row r="5776" spans="1:12" hidden="1" outlineLevel="2" x14ac:dyDescent="0.25">
      <c r="A5776" s="90">
        <v>3</v>
      </c>
      <c r="B5776" s="26">
        <v>1310370869</v>
      </c>
      <c r="C5776" s="90">
        <v>20</v>
      </c>
      <c r="D5776" s="90">
        <v>239259</v>
      </c>
      <c r="E5776" s="94">
        <v>43972</v>
      </c>
      <c r="F5776" s="26">
        <v>239259330403</v>
      </c>
      <c r="G5776" s="90">
        <v>330403</v>
      </c>
      <c r="H5776" s="90">
        <v>2.54</v>
      </c>
      <c r="I5776" s="90">
        <v>2.54</v>
      </c>
      <c r="J5776" s="90" t="s">
        <v>10509</v>
      </c>
      <c r="K5776" s="90">
        <v>199</v>
      </c>
      <c r="L5776" s="90" t="s">
        <v>10512</v>
      </c>
    </row>
    <row r="5777" spans="1:12" hidden="1" outlineLevel="2" x14ac:dyDescent="0.25">
      <c r="A5777" s="90">
        <v>3</v>
      </c>
      <c r="B5777" s="26">
        <v>1310478761</v>
      </c>
      <c r="C5777" s="90">
        <v>20</v>
      </c>
      <c r="D5777" s="90">
        <v>203252</v>
      </c>
      <c r="E5777" s="94">
        <v>43607</v>
      </c>
      <c r="F5777" s="26">
        <v>203252296317</v>
      </c>
      <c r="G5777" s="90">
        <v>296317</v>
      </c>
      <c r="H5777" s="90">
        <v>3.91</v>
      </c>
      <c r="I5777" s="90">
        <v>3.91</v>
      </c>
      <c r="J5777" s="90" t="s">
        <v>10509</v>
      </c>
      <c r="K5777" s="90">
        <v>565</v>
      </c>
      <c r="L5777" s="90" t="s">
        <v>10512</v>
      </c>
    </row>
    <row r="5778" spans="1:12" hidden="1" outlineLevel="2" x14ac:dyDescent="0.25">
      <c r="A5778" s="90">
        <v>3</v>
      </c>
      <c r="B5778" s="26">
        <v>1310478761</v>
      </c>
      <c r="C5778" s="90">
        <v>20</v>
      </c>
      <c r="D5778" s="90">
        <v>205874</v>
      </c>
      <c r="E5778" s="94">
        <v>43637</v>
      </c>
      <c r="F5778" s="26">
        <v>205874298901</v>
      </c>
      <c r="G5778" s="90">
        <v>298901</v>
      </c>
      <c r="H5778" s="90">
        <v>1.68</v>
      </c>
      <c r="I5778" s="90">
        <v>1.68</v>
      </c>
      <c r="J5778" s="90" t="s">
        <v>10509</v>
      </c>
      <c r="K5778" s="90">
        <v>535</v>
      </c>
      <c r="L5778" s="90" t="s">
        <v>10512</v>
      </c>
    </row>
    <row r="5779" spans="1:12" hidden="1" outlineLevel="2" x14ac:dyDescent="0.25">
      <c r="A5779" s="90">
        <v>3</v>
      </c>
      <c r="B5779" s="26">
        <v>1703429132</v>
      </c>
      <c r="C5779" s="90">
        <v>20</v>
      </c>
      <c r="D5779" s="90">
        <v>191644</v>
      </c>
      <c r="E5779" s="94">
        <v>43455</v>
      </c>
      <c r="F5779" s="26">
        <v>191644284778</v>
      </c>
      <c r="G5779" s="90">
        <v>284778</v>
      </c>
      <c r="H5779" s="90">
        <v>2.68</v>
      </c>
      <c r="I5779" s="90">
        <v>2.68</v>
      </c>
      <c r="J5779" s="90" t="s">
        <v>10509</v>
      </c>
      <c r="K5779" s="90">
        <v>716</v>
      </c>
      <c r="L5779" s="90" t="s">
        <v>10512</v>
      </c>
    </row>
    <row r="5780" spans="1:12" hidden="1" outlineLevel="2" x14ac:dyDescent="0.25">
      <c r="A5780" s="90">
        <v>3</v>
      </c>
      <c r="B5780" s="26">
        <v>1703429132</v>
      </c>
      <c r="C5780" s="90">
        <v>20</v>
      </c>
      <c r="D5780" s="90">
        <v>193915</v>
      </c>
      <c r="E5780" s="94">
        <v>43487</v>
      </c>
      <c r="F5780" s="26">
        <v>193915287039</v>
      </c>
      <c r="G5780" s="90">
        <v>287039</v>
      </c>
      <c r="H5780" s="90">
        <v>1.68</v>
      </c>
      <c r="I5780" s="90">
        <v>1.68</v>
      </c>
      <c r="J5780" s="90" t="s">
        <v>10509</v>
      </c>
      <c r="K5780" s="90">
        <v>685</v>
      </c>
      <c r="L5780" s="90" t="s">
        <v>10512</v>
      </c>
    </row>
    <row r="5781" spans="1:12" hidden="1" outlineLevel="2" x14ac:dyDescent="0.25">
      <c r="A5781" s="90">
        <v>3</v>
      </c>
      <c r="B5781" s="26">
        <v>1703661056</v>
      </c>
      <c r="C5781" s="90">
        <v>20</v>
      </c>
      <c r="D5781" s="90">
        <v>229897</v>
      </c>
      <c r="E5781" s="94">
        <v>43882</v>
      </c>
      <c r="F5781" s="26">
        <v>2298971235</v>
      </c>
      <c r="G5781" s="90">
        <v>1235</v>
      </c>
      <c r="H5781" s="90">
        <v>0.84</v>
      </c>
      <c r="I5781" s="90">
        <v>0.84</v>
      </c>
      <c r="J5781" s="90" t="s">
        <v>10509</v>
      </c>
      <c r="K5781" s="90">
        <v>291</v>
      </c>
      <c r="L5781" s="90" t="s">
        <v>10512</v>
      </c>
    </row>
    <row r="5782" spans="1:12" hidden="1" outlineLevel="2" x14ac:dyDescent="0.25">
      <c r="A5782" s="90">
        <v>3</v>
      </c>
      <c r="B5782" s="26">
        <v>1703661056</v>
      </c>
      <c r="C5782" s="90">
        <v>20</v>
      </c>
      <c r="D5782" s="90">
        <v>232847</v>
      </c>
      <c r="E5782" s="94">
        <v>43913</v>
      </c>
      <c r="F5782" s="26">
        <v>2328471433</v>
      </c>
      <c r="G5782" s="90">
        <v>1433</v>
      </c>
      <c r="H5782" s="90">
        <v>0.84</v>
      </c>
      <c r="I5782" s="90">
        <v>0.84</v>
      </c>
      <c r="J5782" s="90" t="s">
        <v>10509</v>
      </c>
      <c r="K5782" s="90">
        <v>260</v>
      </c>
      <c r="L5782" s="90" t="s">
        <v>10512</v>
      </c>
    </row>
    <row r="5783" spans="1:12" hidden="1" outlineLevel="2" x14ac:dyDescent="0.25">
      <c r="A5783" s="90">
        <v>3</v>
      </c>
      <c r="B5783" s="26">
        <v>1703661056</v>
      </c>
      <c r="C5783" s="90">
        <v>20</v>
      </c>
      <c r="D5783" s="90">
        <v>235850</v>
      </c>
      <c r="E5783" s="94">
        <v>43942</v>
      </c>
      <c r="F5783" s="26">
        <v>2358501641</v>
      </c>
      <c r="G5783" s="90">
        <v>1641</v>
      </c>
      <c r="H5783" s="90">
        <v>0.84</v>
      </c>
      <c r="I5783" s="90">
        <v>0.84</v>
      </c>
      <c r="J5783" s="90" t="s">
        <v>10509</v>
      </c>
      <c r="K5783" s="90">
        <v>230</v>
      </c>
      <c r="L5783" s="90" t="s">
        <v>10512</v>
      </c>
    </row>
    <row r="5784" spans="1:12" hidden="1" outlineLevel="2" x14ac:dyDescent="0.25">
      <c r="A5784" s="90">
        <v>3</v>
      </c>
      <c r="B5784" s="26">
        <v>1309416418</v>
      </c>
      <c r="C5784" s="90">
        <v>20</v>
      </c>
      <c r="D5784" s="90">
        <v>214865</v>
      </c>
      <c r="E5784" s="94">
        <v>43731</v>
      </c>
      <c r="F5784" s="26">
        <v>214865307581</v>
      </c>
      <c r="G5784" s="90">
        <v>307581</v>
      </c>
      <c r="H5784" s="90">
        <v>1.72</v>
      </c>
      <c r="I5784" s="90">
        <v>1.72</v>
      </c>
      <c r="J5784" s="90" t="s">
        <v>10509</v>
      </c>
      <c r="K5784" s="90">
        <v>443</v>
      </c>
      <c r="L5784" s="90" t="s">
        <v>10512</v>
      </c>
    </row>
    <row r="5785" spans="1:12" hidden="1" outlineLevel="2" x14ac:dyDescent="0.25">
      <c r="A5785" s="90">
        <v>3</v>
      </c>
      <c r="B5785" s="26">
        <v>1311084071</v>
      </c>
      <c r="C5785" s="90">
        <v>20</v>
      </c>
      <c r="D5785" s="90">
        <v>209533</v>
      </c>
      <c r="E5785" s="94">
        <v>43669</v>
      </c>
      <c r="F5785" s="26">
        <v>209533302496</v>
      </c>
      <c r="G5785" s="90">
        <v>302496</v>
      </c>
      <c r="H5785" s="90">
        <v>1.64</v>
      </c>
      <c r="I5785" s="90">
        <v>1.64</v>
      </c>
      <c r="J5785" s="90" t="s">
        <v>10509</v>
      </c>
      <c r="K5785" s="90">
        <v>504</v>
      </c>
      <c r="L5785" s="90" t="s">
        <v>10512</v>
      </c>
    </row>
    <row r="5786" spans="1:12" hidden="1" outlineLevel="2" x14ac:dyDescent="0.25">
      <c r="A5786" s="90">
        <v>3</v>
      </c>
      <c r="B5786" s="26">
        <v>1311339020</v>
      </c>
      <c r="C5786" s="90">
        <v>20</v>
      </c>
      <c r="D5786" s="90">
        <v>189345</v>
      </c>
      <c r="E5786" s="94">
        <v>43426</v>
      </c>
      <c r="F5786" s="26">
        <v>189345282491</v>
      </c>
      <c r="G5786" s="90">
        <v>282491</v>
      </c>
      <c r="H5786" s="90">
        <v>1.68</v>
      </c>
      <c r="I5786" s="90">
        <v>1.68</v>
      </c>
      <c r="J5786" s="90" t="s">
        <v>10509</v>
      </c>
      <c r="K5786" s="90">
        <v>747</v>
      </c>
      <c r="L5786" s="90" t="s">
        <v>10512</v>
      </c>
    </row>
    <row r="5787" spans="1:12" hidden="1" outlineLevel="2" x14ac:dyDescent="0.25">
      <c r="A5787" s="90">
        <v>3</v>
      </c>
      <c r="B5787" s="26">
        <v>1311339020</v>
      </c>
      <c r="C5787" s="90">
        <v>20</v>
      </c>
      <c r="D5787" s="90">
        <v>193909</v>
      </c>
      <c r="E5787" s="94">
        <v>43487</v>
      </c>
      <c r="F5787" s="26">
        <v>193909287033</v>
      </c>
      <c r="G5787" s="90">
        <v>287033</v>
      </c>
      <c r="H5787" s="90">
        <v>1.68</v>
      </c>
      <c r="I5787" s="90">
        <v>1.68</v>
      </c>
      <c r="J5787" s="90" t="s">
        <v>10509</v>
      </c>
      <c r="K5787" s="90">
        <v>685</v>
      </c>
      <c r="L5787" s="90" t="s">
        <v>10512</v>
      </c>
    </row>
    <row r="5788" spans="1:12" hidden="1" outlineLevel="2" x14ac:dyDescent="0.25">
      <c r="A5788" s="90">
        <v>3</v>
      </c>
      <c r="B5788" s="26">
        <v>1311733503</v>
      </c>
      <c r="C5788" s="90">
        <v>20</v>
      </c>
      <c r="D5788" s="90">
        <v>214407</v>
      </c>
      <c r="E5788" s="94">
        <v>43731</v>
      </c>
      <c r="F5788" s="26">
        <v>214407307125</v>
      </c>
      <c r="G5788" s="90">
        <v>307125</v>
      </c>
      <c r="H5788" s="90">
        <v>1.68</v>
      </c>
      <c r="I5788" s="90">
        <v>1.68</v>
      </c>
      <c r="J5788" s="90" t="s">
        <v>10509</v>
      </c>
      <c r="K5788" s="90">
        <v>443</v>
      </c>
      <c r="L5788" s="90" t="s">
        <v>10512</v>
      </c>
    </row>
    <row r="5789" spans="1:12" hidden="1" outlineLevel="2" x14ac:dyDescent="0.25">
      <c r="A5789" s="90">
        <v>3</v>
      </c>
      <c r="B5789" s="26">
        <v>1311733503</v>
      </c>
      <c r="C5789" s="90">
        <v>20</v>
      </c>
      <c r="D5789" s="90">
        <v>217323</v>
      </c>
      <c r="E5789" s="94">
        <v>43759</v>
      </c>
      <c r="F5789" s="26">
        <v>217323309908</v>
      </c>
      <c r="G5789" s="90">
        <v>309908</v>
      </c>
      <c r="H5789" s="90">
        <v>1.68</v>
      </c>
      <c r="I5789" s="90">
        <v>1.68</v>
      </c>
      <c r="J5789" s="90" t="s">
        <v>10509</v>
      </c>
      <c r="K5789" s="90">
        <v>412</v>
      </c>
      <c r="L5789" s="90" t="s">
        <v>10512</v>
      </c>
    </row>
    <row r="5790" spans="1:12" hidden="1" outlineLevel="2" x14ac:dyDescent="0.25">
      <c r="A5790" s="90">
        <v>3</v>
      </c>
      <c r="B5790" s="26">
        <v>1312614884</v>
      </c>
      <c r="C5790" s="90">
        <v>20</v>
      </c>
      <c r="D5790" s="90">
        <v>174381</v>
      </c>
      <c r="E5790" s="94">
        <v>43214</v>
      </c>
      <c r="F5790" s="26">
        <v>174381267562</v>
      </c>
      <c r="G5790" s="90">
        <v>267562</v>
      </c>
      <c r="H5790" s="90">
        <v>33.909999999999997</v>
      </c>
      <c r="I5790" s="90">
        <v>33.909999999999997</v>
      </c>
      <c r="J5790" s="90" t="s">
        <v>10509</v>
      </c>
      <c r="K5790" s="90">
        <v>961</v>
      </c>
      <c r="L5790" s="90" t="s">
        <v>10512</v>
      </c>
    </row>
    <row r="5791" spans="1:12" hidden="1" outlineLevel="2" x14ac:dyDescent="0.25">
      <c r="A5791" s="90">
        <v>3</v>
      </c>
      <c r="B5791" s="26">
        <v>1312614884</v>
      </c>
      <c r="C5791" s="90">
        <v>20</v>
      </c>
      <c r="D5791" s="90">
        <v>178289</v>
      </c>
      <c r="E5791" s="94">
        <v>43273</v>
      </c>
      <c r="F5791" s="26">
        <v>178289271463</v>
      </c>
      <c r="G5791" s="90">
        <v>271463</v>
      </c>
      <c r="H5791" s="90">
        <v>20.05</v>
      </c>
      <c r="I5791" s="90">
        <v>20.05</v>
      </c>
      <c r="J5791" s="90" t="s">
        <v>10509</v>
      </c>
      <c r="K5791" s="90">
        <v>900</v>
      </c>
      <c r="L5791" s="90" t="s">
        <v>10512</v>
      </c>
    </row>
    <row r="5792" spans="1:12" hidden="1" outlineLevel="2" x14ac:dyDescent="0.25">
      <c r="A5792" s="90">
        <v>3</v>
      </c>
      <c r="B5792" s="26">
        <v>1313147678</v>
      </c>
      <c r="C5792" s="90">
        <v>20</v>
      </c>
      <c r="D5792" s="90">
        <v>235830</v>
      </c>
      <c r="E5792" s="94">
        <v>43942</v>
      </c>
      <c r="F5792" s="26">
        <v>235830327248</v>
      </c>
      <c r="G5792" s="90">
        <v>327248</v>
      </c>
      <c r="H5792" s="90">
        <v>13.38</v>
      </c>
      <c r="I5792" s="90">
        <v>13.38</v>
      </c>
      <c r="J5792" s="90" t="s">
        <v>10509</v>
      </c>
      <c r="K5792" s="90">
        <v>230</v>
      </c>
      <c r="L5792" s="90" t="s">
        <v>10512</v>
      </c>
    </row>
    <row r="5793" spans="1:12" hidden="1" outlineLevel="2" x14ac:dyDescent="0.25">
      <c r="A5793" s="90">
        <v>3</v>
      </c>
      <c r="B5793" s="26">
        <v>1314830256</v>
      </c>
      <c r="C5793" s="90">
        <v>20</v>
      </c>
      <c r="D5793" s="90">
        <v>217481</v>
      </c>
      <c r="E5793" s="94">
        <v>43759</v>
      </c>
      <c r="F5793" s="26">
        <v>217481310066</v>
      </c>
      <c r="G5793" s="90">
        <v>310066</v>
      </c>
      <c r="H5793" s="90">
        <v>1.68</v>
      </c>
      <c r="I5793" s="90">
        <v>1.68</v>
      </c>
      <c r="J5793" s="90" t="s">
        <v>10509</v>
      </c>
      <c r="K5793" s="90">
        <v>412</v>
      </c>
      <c r="L5793" s="90" t="s">
        <v>10512</v>
      </c>
    </row>
    <row r="5794" spans="1:12" hidden="1" outlineLevel="2" x14ac:dyDescent="0.25">
      <c r="A5794" s="90">
        <v>3</v>
      </c>
      <c r="B5794" s="26">
        <v>1391770235001</v>
      </c>
      <c r="C5794" s="90">
        <v>20</v>
      </c>
      <c r="D5794" s="90">
        <v>222087</v>
      </c>
      <c r="E5794" s="94">
        <v>43801</v>
      </c>
      <c r="F5794" s="26">
        <v>222087314388</v>
      </c>
      <c r="G5794" s="90">
        <v>314388</v>
      </c>
      <c r="H5794" s="90">
        <v>1.94</v>
      </c>
      <c r="I5794" s="90">
        <v>1.94</v>
      </c>
      <c r="J5794" s="90" t="s">
        <v>10509</v>
      </c>
      <c r="K5794" s="90">
        <v>382</v>
      </c>
      <c r="L5794" s="90" t="s">
        <v>10512</v>
      </c>
    </row>
    <row r="5795" spans="1:12" hidden="1" outlineLevel="2" x14ac:dyDescent="0.25">
      <c r="A5795" s="90">
        <v>3</v>
      </c>
      <c r="B5795" s="26">
        <v>1391770235001</v>
      </c>
      <c r="C5795" s="90">
        <v>20</v>
      </c>
      <c r="D5795" s="90">
        <v>224900</v>
      </c>
      <c r="E5795" s="94">
        <v>43833</v>
      </c>
      <c r="F5795" s="26">
        <v>224900317043</v>
      </c>
      <c r="G5795" s="90">
        <v>317043</v>
      </c>
      <c r="H5795" s="90">
        <v>1.94</v>
      </c>
      <c r="I5795" s="90">
        <v>1.94</v>
      </c>
      <c r="J5795" s="90" t="s">
        <v>10509</v>
      </c>
      <c r="K5795" s="90">
        <v>351</v>
      </c>
      <c r="L5795" s="90" t="s">
        <v>10512</v>
      </c>
    </row>
    <row r="5796" spans="1:12" hidden="1" outlineLevel="2" x14ac:dyDescent="0.25">
      <c r="A5796" s="90">
        <v>3</v>
      </c>
      <c r="B5796" s="26">
        <v>1391814070001</v>
      </c>
      <c r="C5796" s="90">
        <v>20</v>
      </c>
      <c r="D5796" s="90">
        <v>233870</v>
      </c>
      <c r="E5796" s="94">
        <v>43922</v>
      </c>
      <c r="F5796" s="26">
        <v>233870325367</v>
      </c>
      <c r="G5796" s="90">
        <v>325367</v>
      </c>
      <c r="H5796" s="90">
        <v>4.93</v>
      </c>
      <c r="I5796" s="90">
        <v>4.93</v>
      </c>
      <c r="J5796" s="90" t="s">
        <v>10509</v>
      </c>
      <c r="K5796" s="90">
        <v>260</v>
      </c>
      <c r="L5796" s="90" t="s">
        <v>10512</v>
      </c>
    </row>
    <row r="5797" spans="1:12" hidden="1" outlineLevel="2" x14ac:dyDescent="0.25">
      <c r="A5797" s="90">
        <v>3</v>
      </c>
      <c r="B5797" s="26">
        <v>1704776242</v>
      </c>
      <c r="C5797" s="90">
        <v>20</v>
      </c>
      <c r="D5797" s="90">
        <v>229872</v>
      </c>
      <c r="E5797" s="94">
        <v>43882</v>
      </c>
      <c r="F5797" s="26">
        <v>2298721231</v>
      </c>
      <c r="G5797" s="90">
        <v>1231</v>
      </c>
      <c r="H5797" s="90">
        <v>1.68</v>
      </c>
      <c r="I5797" s="90">
        <v>1.68</v>
      </c>
      <c r="J5797" s="90" t="s">
        <v>10509</v>
      </c>
      <c r="K5797" s="90">
        <v>291</v>
      </c>
      <c r="L5797" s="90" t="s">
        <v>10512</v>
      </c>
    </row>
    <row r="5798" spans="1:12" hidden="1" outlineLevel="2" x14ac:dyDescent="0.25">
      <c r="A5798" s="90">
        <v>3</v>
      </c>
      <c r="B5798" s="26">
        <v>1704776242</v>
      </c>
      <c r="C5798" s="90">
        <v>20</v>
      </c>
      <c r="D5798" s="90">
        <v>232824</v>
      </c>
      <c r="E5798" s="94">
        <v>43913</v>
      </c>
      <c r="F5798" s="26">
        <v>2328241429</v>
      </c>
      <c r="G5798" s="90">
        <v>1429</v>
      </c>
      <c r="H5798" s="90">
        <v>1.68</v>
      </c>
      <c r="I5798" s="90">
        <v>1.68</v>
      </c>
      <c r="J5798" s="90" t="s">
        <v>10509</v>
      </c>
      <c r="K5798" s="90">
        <v>260</v>
      </c>
      <c r="L5798" s="90" t="s">
        <v>10512</v>
      </c>
    </row>
    <row r="5799" spans="1:12" hidden="1" outlineLevel="2" x14ac:dyDescent="0.25">
      <c r="A5799" s="90">
        <v>3</v>
      </c>
      <c r="B5799" s="26">
        <v>1704776242</v>
      </c>
      <c r="C5799" s="90">
        <v>20</v>
      </c>
      <c r="D5799" s="90">
        <v>238797</v>
      </c>
      <c r="E5799" s="94">
        <v>43972</v>
      </c>
      <c r="F5799" s="26">
        <v>2387971825</v>
      </c>
      <c r="G5799" s="90">
        <v>1825</v>
      </c>
      <c r="H5799" s="90">
        <v>1.68</v>
      </c>
      <c r="I5799" s="90">
        <v>1.68</v>
      </c>
      <c r="J5799" s="90" t="s">
        <v>10509</v>
      </c>
      <c r="K5799" s="90">
        <v>199</v>
      </c>
      <c r="L5799" s="90" t="s">
        <v>10512</v>
      </c>
    </row>
    <row r="5800" spans="1:12" hidden="1" outlineLevel="2" x14ac:dyDescent="0.25">
      <c r="A5800" s="90">
        <v>3</v>
      </c>
      <c r="B5800" s="26">
        <v>1704955705</v>
      </c>
      <c r="C5800" s="90">
        <v>20</v>
      </c>
      <c r="D5800" s="90">
        <v>212575</v>
      </c>
      <c r="E5800" s="94">
        <v>43699</v>
      </c>
      <c r="F5800" s="26">
        <v>212575288</v>
      </c>
      <c r="G5800" s="90">
        <v>288</v>
      </c>
      <c r="H5800" s="90">
        <v>0.63</v>
      </c>
      <c r="I5800" s="90">
        <v>0.63</v>
      </c>
      <c r="J5800" s="90" t="s">
        <v>10509</v>
      </c>
      <c r="K5800" s="90">
        <v>473</v>
      </c>
      <c r="L5800" s="90" t="s">
        <v>10512</v>
      </c>
    </row>
    <row r="5801" spans="1:12" hidden="1" outlineLevel="2" x14ac:dyDescent="0.25">
      <c r="A5801" s="90">
        <v>3</v>
      </c>
      <c r="B5801" s="26">
        <v>1704955705</v>
      </c>
      <c r="C5801" s="90">
        <v>20</v>
      </c>
      <c r="D5801" s="90">
        <v>215474</v>
      </c>
      <c r="E5801" s="94">
        <v>43731</v>
      </c>
      <c r="F5801" s="26">
        <v>215474418</v>
      </c>
      <c r="G5801" s="90">
        <v>418</v>
      </c>
      <c r="H5801" s="90">
        <v>0.04</v>
      </c>
      <c r="I5801" s="90">
        <v>0.04</v>
      </c>
      <c r="J5801" s="90" t="s">
        <v>10509</v>
      </c>
      <c r="K5801" s="90">
        <v>443</v>
      </c>
      <c r="L5801" s="90" t="s">
        <v>10512</v>
      </c>
    </row>
    <row r="5802" spans="1:12" hidden="1" outlineLevel="2" x14ac:dyDescent="0.25">
      <c r="A5802" s="90">
        <v>3</v>
      </c>
      <c r="B5802" s="26">
        <v>1704955705</v>
      </c>
      <c r="C5802" s="90">
        <v>20</v>
      </c>
      <c r="D5802" s="90">
        <v>218360</v>
      </c>
      <c r="E5802" s="94">
        <v>43759</v>
      </c>
      <c r="F5802" s="26">
        <v>218360551</v>
      </c>
      <c r="G5802" s="90">
        <v>551</v>
      </c>
      <c r="H5802" s="90">
        <v>0.73</v>
      </c>
      <c r="I5802" s="90">
        <v>0.73</v>
      </c>
      <c r="J5802" s="90" t="s">
        <v>10509</v>
      </c>
      <c r="K5802" s="90">
        <v>412</v>
      </c>
      <c r="L5802" s="90" t="s">
        <v>10512</v>
      </c>
    </row>
    <row r="5803" spans="1:12" hidden="1" outlineLevel="2" x14ac:dyDescent="0.25">
      <c r="A5803" s="90">
        <v>3</v>
      </c>
      <c r="B5803" s="26">
        <v>1705039210</v>
      </c>
      <c r="C5803" s="90">
        <v>20</v>
      </c>
      <c r="D5803" s="90">
        <v>209895</v>
      </c>
      <c r="E5803" s="94">
        <v>43669</v>
      </c>
      <c r="F5803" s="26">
        <v>209895216</v>
      </c>
      <c r="G5803" s="90">
        <v>216</v>
      </c>
      <c r="H5803" s="90">
        <v>4.04</v>
      </c>
      <c r="I5803" s="90">
        <v>4.04</v>
      </c>
      <c r="J5803" s="90" t="s">
        <v>10509</v>
      </c>
      <c r="K5803" s="90">
        <v>504</v>
      </c>
      <c r="L5803" s="90" t="s">
        <v>10512</v>
      </c>
    </row>
    <row r="5804" spans="1:12" hidden="1" outlineLevel="2" x14ac:dyDescent="0.25">
      <c r="A5804" s="90">
        <v>3</v>
      </c>
      <c r="B5804" s="26">
        <v>1705039210</v>
      </c>
      <c r="C5804" s="90">
        <v>20</v>
      </c>
      <c r="D5804" s="90">
        <v>212643</v>
      </c>
      <c r="E5804" s="94">
        <v>43699</v>
      </c>
      <c r="F5804" s="26">
        <v>212643312</v>
      </c>
      <c r="G5804" s="90">
        <v>312</v>
      </c>
      <c r="H5804" s="90">
        <v>12.05</v>
      </c>
      <c r="I5804" s="90">
        <v>12.05</v>
      </c>
      <c r="J5804" s="90" t="s">
        <v>10509</v>
      </c>
      <c r="K5804" s="90">
        <v>473</v>
      </c>
      <c r="L5804" s="90" t="s">
        <v>10512</v>
      </c>
    </row>
    <row r="5805" spans="1:12" hidden="1" outlineLevel="2" x14ac:dyDescent="0.25">
      <c r="A5805" s="90">
        <v>3</v>
      </c>
      <c r="B5805" s="26">
        <v>1705039210</v>
      </c>
      <c r="C5805" s="90">
        <v>20</v>
      </c>
      <c r="D5805" s="90">
        <v>215533</v>
      </c>
      <c r="E5805" s="94">
        <v>43731</v>
      </c>
      <c r="F5805" s="26">
        <v>215533439</v>
      </c>
      <c r="G5805" s="90">
        <v>439</v>
      </c>
      <c r="H5805" s="90">
        <v>1</v>
      </c>
      <c r="I5805" s="90">
        <v>1</v>
      </c>
      <c r="J5805" s="90" t="s">
        <v>10509</v>
      </c>
      <c r="K5805" s="90">
        <v>443</v>
      </c>
      <c r="L5805" s="90" t="s">
        <v>10512</v>
      </c>
    </row>
    <row r="5806" spans="1:12" hidden="1" outlineLevel="2" x14ac:dyDescent="0.25">
      <c r="A5806" s="90">
        <v>3</v>
      </c>
      <c r="B5806" s="26">
        <v>1705755237</v>
      </c>
      <c r="C5806" s="90">
        <v>20</v>
      </c>
      <c r="D5806" s="90">
        <v>230318</v>
      </c>
      <c r="E5806" s="94">
        <v>43882</v>
      </c>
      <c r="F5806" s="26">
        <v>2303181304</v>
      </c>
      <c r="G5806" s="90">
        <v>1304</v>
      </c>
      <c r="H5806" s="90">
        <v>0.31</v>
      </c>
      <c r="I5806" s="90">
        <v>0.31</v>
      </c>
      <c r="J5806" s="90" t="s">
        <v>10509</v>
      </c>
      <c r="K5806" s="90">
        <v>291</v>
      </c>
      <c r="L5806" s="90" t="s">
        <v>10512</v>
      </c>
    </row>
    <row r="5807" spans="1:12" hidden="1" outlineLevel="2" x14ac:dyDescent="0.25">
      <c r="A5807" s="90">
        <v>3</v>
      </c>
      <c r="B5807" s="26">
        <v>1706168356</v>
      </c>
      <c r="C5807" s="90">
        <v>20</v>
      </c>
      <c r="D5807" s="90">
        <v>220540</v>
      </c>
      <c r="E5807" s="94">
        <v>43790</v>
      </c>
      <c r="F5807" s="26">
        <v>220540312973</v>
      </c>
      <c r="G5807" s="90">
        <v>312973</v>
      </c>
      <c r="H5807" s="90">
        <v>1.02</v>
      </c>
      <c r="I5807" s="90">
        <v>1.02</v>
      </c>
      <c r="J5807" s="90" t="s">
        <v>10509</v>
      </c>
      <c r="K5807" s="90">
        <v>382</v>
      </c>
      <c r="L5807" s="90" t="s">
        <v>10512</v>
      </c>
    </row>
    <row r="5808" spans="1:12" hidden="1" outlineLevel="2" x14ac:dyDescent="0.25">
      <c r="A5808" s="90">
        <v>3</v>
      </c>
      <c r="B5808" s="26">
        <v>1706168356</v>
      </c>
      <c r="C5808" s="90">
        <v>20</v>
      </c>
      <c r="D5808" s="90">
        <v>226230</v>
      </c>
      <c r="E5808" s="94">
        <v>43851</v>
      </c>
      <c r="F5808" s="26">
        <v>226230318330</v>
      </c>
      <c r="G5808" s="90">
        <v>318330</v>
      </c>
      <c r="H5808" s="90">
        <v>0.84</v>
      </c>
      <c r="I5808" s="90">
        <v>0.84</v>
      </c>
      <c r="J5808" s="90" t="s">
        <v>10509</v>
      </c>
      <c r="K5808" s="90">
        <v>320</v>
      </c>
      <c r="L5808" s="90" t="s">
        <v>10512</v>
      </c>
    </row>
    <row r="5809" spans="1:12" hidden="1" outlineLevel="2" x14ac:dyDescent="0.25">
      <c r="A5809" s="90">
        <v>3</v>
      </c>
      <c r="B5809" s="26">
        <v>1703892503</v>
      </c>
      <c r="C5809" s="90">
        <v>20</v>
      </c>
      <c r="D5809" s="90">
        <v>176058</v>
      </c>
      <c r="E5809" s="94">
        <v>43243</v>
      </c>
      <c r="F5809" s="26">
        <v>176058269235</v>
      </c>
      <c r="G5809" s="90">
        <v>269235</v>
      </c>
      <c r="H5809" s="90">
        <v>1.68</v>
      </c>
      <c r="I5809" s="90">
        <v>1.68</v>
      </c>
      <c r="J5809" s="90" t="s">
        <v>10509</v>
      </c>
      <c r="K5809" s="90">
        <v>930</v>
      </c>
      <c r="L5809" s="90" t="s">
        <v>10512</v>
      </c>
    </row>
    <row r="5810" spans="1:12" hidden="1" outlineLevel="2" x14ac:dyDescent="0.25">
      <c r="A5810" s="90">
        <v>3</v>
      </c>
      <c r="B5810" s="26">
        <v>1704018694</v>
      </c>
      <c r="C5810" s="90">
        <v>20</v>
      </c>
      <c r="D5810" s="90">
        <v>232758</v>
      </c>
      <c r="E5810" s="94">
        <v>43913</v>
      </c>
      <c r="F5810" s="26">
        <v>232758324420</v>
      </c>
      <c r="G5810" s="90">
        <v>324420</v>
      </c>
      <c r="H5810" s="90">
        <v>2.59</v>
      </c>
      <c r="I5810" s="90">
        <v>2.59</v>
      </c>
      <c r="J5810" s="90" t="s">
        <v>10509</v>
      </c>
      <c r="K5810" s="90">
        <v>260</v>
      </c>
      <c r="L5810" s="90" t="s">
        <v>10512</v>
      </c>
    </row>
    <row r="5811" spans="1:12" hidden="1" outlineLevel="2" x14ac:dyDescent="0.25">
      <c r="A5811" s="90">
        <v>3</v>
      </c>
      <c r="B5811" s="26">
        <v>1704018694</v>
      </c>
      <c r="C5811" s="90">
        <v>20</v>
      </c>
      <c r="D5811" s="90">
        <v>238731</v>
      </c>
      <c r="E5811" s="94">
        <v>43972</v>
      </c>
      <c r="F5811" s="26">
        <v>238731329970</v>
      </c>
      <c r="G5811" s="90">
        <v>329970</v>
      </c>
      <c r="H5811" s="90">
        <v>28.48</v>
      </c>
      <c r="I5811" s="90">
        <v>28.48</v>
      </c>
      <c r="J5811" s="90" t="s">
        <v>10509</v>
      </c>
      <c r="K5811" s="90">
        <v>199</v>
      </c>
      <c r="L5811" s="90" t="s">
        <v>10512</v>
      </c>
    </row>
    <row r="5812" spans="1:12" hidden="1" outlineLevel="2" x14ac:dyDescent="0.25">
      <c r="A5812" s="90">
        <v>3</v>
      </c>
      <c r="B5812" s="26">
        <v>1704124476</v>
      </c>
      <c r="C5812" s="90">
        <v>20</v>
      </c>
      <c r="D5812" s="90">
        <v>234797</v>
      </c>
      <c r="E5812" s="94">
        <v>43942</v>
      </c>
      <c r="F5812" s="26">
        <v>234797326278</v>
      </c>
      <c r="G5812" s="90">
        <v>326278</v>
      </c>
      <c r="H5812" s="90">
        <v>18.32</v>
      </c>
      <c r="I5812" s="90">
        <v>18.32</v>
      </c>
      <c r="J5812" s="90" t="s">
        <v>10509</v>
      </c>
      <c r="K5812" s="90">
        <v>230</v>
      </c>
      <c r="L5812" s="90" t="s">
        <v>10512</v>
      </c>
    </row>
    <row r="5813" spans="1:12" hidden="1" outlineLevel="2" x14ac:dyDescent="0.25">
      <c r="A5813" s="90">
        <v>3</v>
      </c>
      <c r="B5813" s="26">
        <v>1704296167</v>
      </c>
      <c r="C5813" s="90">
        <v>20</v>
      </c>
      <c r="D5813" s="90">
        <v>233083</v>
      </c>
      <c r="E5813" s="94">
        <v>43913</v>
      </c>
      <c r="F5813" s="26">
        <v>233083324674</v>
      </c>
      <c r="G5813" s="90">
        <v>324674</v>
      </c>
      <c r="H5813" s="90">
        <v>5.56</v>
      </c>
      <c r="I5813" s="90">
        <v>5.56</v>
      </c>
      <c r="J5813" s="90" t="s">
        <v>10509</v>
      </c>
      <c r="K5813" s="90">
        <v>260</v>
      </c>
      <c r="L5813" s="90" t="s">
        <v>10512</v>
      </c>
    </row>
    <row r="5814" spans="1:12" hidden="1" outlineLevel="2" x14ac:dyDescent="0.25">
      <c r="A5814" s="90">
        <v>3</v>
      </c>
      <c r="B5814" s="26">
        <v>1704296167</v>
      </c>
      <c r="C5814" s="90">
        <v>20</v>
      </c>
      <c r="D5814" s="90">
        <v>239067</v>
      </c>
      <c r="E5814" s="94">
        <v>43972</v>
      </c>
      <c r="F5814" s="26">
        <v>239067330234</v>
      </c>
      <c r="G5814" s="90">
        <v>330234</v>
      </c>
      <c r="H5814" s="90">
        <v>3.45</v>
      </c>
      <c r="I5814" s="90">
        <v>3.45</v>
      </c>
      <c r="J5814" s="90" t="s">
        <v>10509</v>
      </c>
      <c r="K5814" s="90">
        <v>199</v>
      </c>
      <c r="L5814" s="90" t="s">
        <v>10512</v>
      </c>
    </row>
    <row r="5815" spans="1:12" hidden="1" outlineLevel="2" x14ac:dyDescent="0.25">
      <c r="A5815" s="90">
        <v>3</v>
      </c>
      <c r="B5815" s="26">
        <v>1704406188</v>
      </c>
      <c r="C5815" s="90">
        <v>20</v>
      </c>
      <c r="D5815" s="90">
        <v>226956</v>
      </c>
      <c r="E5815" s="94">
        <v>43851</v>
      </c>
      <c r="F5815" s="26">
        <v>2269561041</v>
      </c>
      <c r="G5815" s="90">
        <v>1041</v>
      </c>
      <c r="H5815" s="90">
        <v>0.84</v>
      </c>
      <c r="I5815" s="90">
        <v>0.84</v>
      </c>
      <c r="J5815" s="90" t="s">
        <v>10509</v>
      </c>
      <c r="K5815" s="90">
        <v>320</v>
      </c>
      <c r="L5815" s="90" t="s">
        <v>10512</v>
      </c>
    </row>
    <row r="5816" spans="1:12" hidden="1" outlineLevel="2" x14ac:dyDescent="0.25">
      <c r="A5816" s="90">
        <v>3</v>
      </c>
      <c r="B5816" s="26">
        <v>1704406188</v>
      </c>
      <c r="C5816" s="90">
        <v>20</v>
      </c>
      <c r="D5816" s="90">
        <v>229841</v>
      </c>
      <c r="E5816" s="94">
        <v>43882</v>
      </c>
      <c r="F5816" s="26">
        <v>2298411225</v>
      </c>
      <c r="G5816" s="90">
        <v>1225</v>
      </c>
      <c r="H5816" s="90">
        <v>0.84</v>
      </c>
      <c r="I5816" s="90">
        <v>0.84</v>
      </c>
      <c r="J5816" s="90" t="s">
        <v>10509</v>
      </c>
      <c r="K5816" s="90">
        <v>291</v>
      </c>
      <c r="L5816" s="90" t="s">
        <v>10512</v>
      </c>
    </row>
    <row r="5817" spans="1:12" hidden="1" outlineLevel="2" x14ac:dyDescent="0.25">
      <c r="A5817" s="90">
        <v>3</v>
      </c>
      <c r="B5817" s="26">
        <v>1704406188</v>
      </c>
      <c r="C5817" s="90">
        <v>20</v>
      </c>
      <c r="D5817" s="90">
        <v>235797</v>
      </c>
      <c r="E5817" s="94">
        <v>43942</v>
      </c>
      <c r="F5817" s="26">
        <v>2357971631</v>
      </c>
      <c r="G5817" s="90">
        <v>1631</v>
      </c>
      <c r="H5817" s="90">
        <v>0.84</v>
      </c>
      <c r="I5817" s="90">
        <v>0.84</v>
      </c>
      <c r="J5817" s="90" t="s">
        <v>10509</v>
      </c>
      <c r="K5817" s="90">
        <v>230</v>
      </c>
      <c r="L5817" s="90" t="s">
        <v>10512</v>
      </c>
    </row>
    <row r="5818" spans="1:12" hidden="1" outlineLevel="2" x14ac:dyDescent="0.25">
      <c r="A5818" s="90">
        <v>3</v>
      </c>
      <c r="B5818" s="26">
        <v>1704708385</v>
      </c>
      <c r="C5818" s="90">
        <v>20</v>
      </c>
      <c r="D5818" s="90">
        <v>227976</v>
      </c>
      <c r="E5818" s="94">
        <v>43882</v>
      </c>
      <c r="F5818" s="26">
        <v>227976319885</v>
      </c>
      <c r="G5818" s="90">
        <v>319885</v>
      </c>
      <c r="H5818" s="90">
        <v>12.3</v>
      </c>
      <c r="I5818" s="90">
        <v>12.3</v>
      </c>
      <c r="J5818" s="90" t="s">
        <v>10509</v>
      </c>
      <c r="K5818" s="90">
        <v>291</v>
      </c>
      <c r="L5818" s="90" t="s">
        <v>10512</v>
      </c>
    </row>
    <row r="5819" spans="1:12" hidden="1" outlineLevel="2" x14ac:dyDescent="0.25">
      <c r="A5819" s="90">
        <v>3</v>
      </c>
      <c r="B5819" s="26">
        <v>1704708385</v>
      </c>
      <c r="C5819" s="90">
        <v>20</v>
      </c>
      <c r="D5819" s="90">
        <v>233928</v>
      </c>
      <c r="E5819" s="94">
        <v>43942</v>
      </c>
      <c r="F5819" s="26">
        <v>233928325409</v>
      </c>
      <c r="G5819" s="90">
        <v>325409</v>
      </c>
      <c r="H5819" s="90">
        <v>12.3</v>
      </c>
      <c r="I5819" s="90">
        <v>12.3</v>
      </c>
      <c r="J5819" s="90" t="s">
        <v>10509</v>
      </c>
      <c r="K5819" s="90">
        <v>230</v>
      </c>
      <c r="L5819" s="90" t="s">
        <v>10512</v>
      </c>
    </row>
    <row r="5820" spans="1:12" hidden="1" outlineLevel="2" x14ac:dyDescent="0.25">
      <c r="A5820" s="90">
        <v>3</v>
      </c>
      <c r="B5820" s="26">
        <v>1704708385</v>
      </c>
      <c r="C5820" s="90">
        <v>20</v>
      </c>
      <c r="D5820" s="90">
        <v>236878</v>
      </c>
      <c r="E5820" s="94">
        <v>43972</v>
      </c>
      <c r="F5820" s="26">
        <v>236878328157</v>
      </c>
      <c r="G5820" s="90">
        <v>328157</v>
      </c>
      <c r="H5820" s="90">
        <v>12.3</v>
      </c>
      <c r="I5820" s="90">
        <v>12.3</v>
      </c>
      <c r="J5820" s="90" t="s">
        <v>10509</v>
      </c>
      <c r="K5820" s="90">
        <v>199</v>
      </c>
      <c r="L5820" s="90" t="s">
        <v>10512</v>
      </c>
    </row>
    <row r="5821" spans="1:12" hidden="1" outlineLevel="2" x14ac:dyDescent="0.25">
      <c r="A5821" s="90">
        <v>3</v>
      </c>
      <c r="B5821" s="26">
        <v>1707511406</v>
      </c>
      <c r="C5821" s="90">
        <v>20</v>
      </c>
      <c r="D5821" s="90">
        <v>231988</v>
      </c>
      <c r="E5821" s="94">
        <v>43913</v>
      </c>
      <c r="F5821" s="26">
        <v>231988323691</v>
      </c>
      <c r="G5821" s="90">
        <v>323691</v>
      </c>
      <c r="H5821" s="90">
        <v>1.68</v>
      </c>
      <c r="I5821" s="90">
        <v>1.68</v>
      </c>
      <c r="J5821" s="90" t="s">
        <v>10509</v>
      </c>
      <c r="K5821" s="90">
        <v>260</v>
      </c>
      <c r="L5821" s="90" t="s">
        <v>10512</v>
      </c>
    </row>
    <row r="5822" spans="1:12" hidden="1" outlineLevel="2" x14ac:dyDescent="0.25">
      <c r="A5822" s="90">
        <v>3</v>
      </c>
      <c r="B5822" s="26">
        <v>1707511406</v>
      </c>
      <c r="C5822" s="90">
        <v>20</v>
      </c>
      <c r="D5822" s="90">
        <v>234980</v>
      </c>
      <c r="E5822" s="94">
        <v>43942</v>
      </c>
      <c r="F5822" s="26">
        <v>234980326461</v>
      </c>
      <c r="G5822" s="90">
        <v>326461</v>
      </c>
      <c r="H5822" s="90">
        <v>1.68</v>
      </c>
      <c r="I5822" s="90">
        <v>1.68</v>
      </c>
      <c r="J5822" s="90" t="s">
        <v>10509</v>
      </c>
      <c r="K5822" s="90">
        <v>230</v>
      </c>
      <c r="L5822" s="90" t="s">
        <v>10512</v>
      </c>
    </row>
    <row r="5823" spans="1:12" hidden="1" outlineLevel="2" x14ac:dyDescent="0.25">
      <c r="A5823" s="90">
        <v>3</v>
      </c>
      <c r="B5823" s="26">
        <v>1707511406</v>
      </c>
      <c r="C5823" s="90">
        <v>20</v>
      </c>
      <c r="D5823" s="90">
        <v>237945</v>
      </c>
      <c r="E5823" s="94">
        <v>43972</v>
      </c>
      <c r="F5823" s="26">
        <v>237945329224</v>
      </c>
      <c r="G5823" s="90">
        <v>329224</v>
      </c>
      <c r="H5823" s="90">
        <v>1.68</v>
      </c>
      <c r="I5823" s="90">
        <v>1.68</v>
      </c>
      <c r="J5823" s="90" t="s">
        <v>10509</v>
      </c>
      <c r="K5823" s="90">
        <v>199</v>
      </c>
      <c r="L5823" s="90" t="s">
        <v>10512</v>
      </c>
    </row>
    <row r="5824" spans="1:12" hidden="1" outlineLevel="2" x14ac:dyDescent="0.25">
      <c r="A5824" s="90">
        <v>3</v>
      </c>
      <c r="B5824" s="26">
        <v>1707562540</v>
      </c>
      <c r="C5824" s="90">
        <v>20</v>
      </c>
      <c r="D5824" s="90">
        <v>181949</v>
      </c>
      <c r="E5824" s="94">
        <v>43335</v>
      </c>
      <c r="F5824" s="26">
        <v>181949275115</v>
      </c>
      <c r="G5824" s="90">
        <v>275115</v>
      </c>
      <c r="H5824" s="90">
        <v>1.68</v>
      </c>
      <c r="I5824" s="90">
        <v>1.68</v>
      </c>
      <c r="J5824" s="90" t="s">
        <v>10509</v>
      </c>
      <c r="K5824" s="90">
        <v>838</v>
      </c>
      <c r="L5824" s="90" t="s">
        <v>10512</v>
      </c>
    </row>
    <row r="5825" spans="1:12" hidden="1" outlineLevel="2" x14ac:dyDescent="0.25">
      <c r="A5825" s="90">
        <v>3</v>
      </c>
      <c r="B5825" s="26">
        <v>1708336217</v>
      </c>
      <c r="C5825" s="90">
        <v>20</v>
      </c>
      <c r="D5825" s="90">
        <v>227032</v>
      </c>
      <c r="E5825" s="94">
        <v>43851</v>
      </c>
      <c r="F5825" s="26">
        <v>2270321055</v>
      </c>
      <c r="G5825" s="90">
        <v>1055</v>
      </c>
      <c r="H5825" s="90">
        <v>0.34</v>
      </c>
      <c r="I5825" s="90">
        <v>0.34</v>
      </c>
      <c r="J5825" s="90" t="s">
        <v>10509</v>
      </c>
      <c r="K5825" s="90">
        <v>320</v>
      </c>
      <c r="L5825" s="90" t="s">
        <v>10512</v>
      </c>
    </row>
    <row r="5826" spans="1:12" hidden="1" outlineLevel="2" x14ac:dyDescent="0.25">
      <c r="A5826" s="90">
        <v>3</v>
      </c>
      <c r="B5826" s="26">
        <v>1708336217</v>
      </c>
      <c r="C5826" s="90">
        <v>20</v>
      </c>
      <c r="D5826" s="90">
        <v>229922</v>
      </c>
      <c r="E5826" s="94">
        <v>43882</v>
      </c>
      <c r="F5826" s="26">
        <v>2299221241</v>
      </c>
      <c r="G5826" s="90">
        <v>1241</v>
      </c>
      <c r="H5826" s="90">
        <v>2.17</v>
      </c>
      <c r="I5826" s="90">
        <v>2.17</v>
      </c>
      <c r="J5826" s="90" t="s">
        <v>10509</v>
      </c>
      <c r="K5826" s="90">
        <v>291</v>
      </c>
      <c r="L5826" s="90" t="s">
        <v>10512</v>
      </c>
    </row>
    <row r="5827" spans="1:12" hidden="1" outlineLevel="2" x14ac:dyDescent="0.25">
      <c r="A5827" s="90">
        <v>3</v>
      </c>
      <c r="B5827" s="26">
        <v>1708336217</v>
      </c>
      <c r="C5827" s="90">
        <v>20</v>
      </c>
      <c r="D5827" s="90">
        <v>232872</v>
      </c>
      <c r="E5827" s="94">
        <v>43913</v>
      </c>
      <c r="F5827" s="26">
        <v>2328721439</v>
      </c>
      <c r="G5827" s="90">
        <v>1439</v>
      </c>
      <c r="H5827" s="90">
        <v>1.68</v>
      </c>
      <c r="I5827" s="90">
        <v>1.68</v>
      </c>
      <c r="J5827" s="90" t="s">
        <v>10509</v>
      </c>
      <c r="K5827" s="90">
        <v>260</v>
      </c>
      <c r="L5827" s="90" t="s">
        <v>10512</v>
      </c>
    </row>
    <row r="5828" spans="1:12" hidden="1" outlineLevel="2" x14ac:dyDescent="0.25">
      <c r="A5828" s="90">
        <v>3</v>
      </c>
      <c r="B5828" s="26">
        <v>1708336217</v>
      </c>
      <c r="C5828" s="90">
        <v>20</v>
      </c>
      <c r="D5828" s="90">
        <v>235875</v>
      </c>
      <c r="E5828" s="94">
        <v>43942</v>
      </c>
      <c r="F5828" s="26">
        <v>2358751647</v>
      </c>
      <c r="G5828" s="90">
        <v>1647</v>
      </c>
      <c r="H5828" s="90">
        <v>1.68</v>
      </c>
      <c r="I5828" s="90">
        <v>1.68</v>
      </c>
      <c r="J5828" s="90" t="s">
        <v>10509</v>
      </c>
      <c r="K5828" s="90">
        <v>230</v>
      </c>
      <c r="L5828" s="90" t="s">
        <v>10512</v>
      </c>
    </row>
    <row r="5829" spans="1:12" hidden="1" outlineLevel="2" x14ac:dyDescent="0.25">
      <c r="A5829" s="90">
        <v>3</v>
      </c>
      <c r="B5829" s="26">
        <v>1708695257</v>
      </c>
      <c r="C5829" s="90">
        <v>20</v>
      </c>
      <c r="D5829" s="90">
        <v>185169</v>
      </c>
      <c r="E5829" s="94">
        <v>43364</v>
      </c>
      <c r="F5829" s="26">
        <v>185169278330</v>
      </c>
      <c r="G5829" s="90">
        <v>278330</v>
      </c>
      <c r="H5829" s="90">
        <v>1.84</v>
      </c>
      <c r="I5829" s="90">
        <v>1.84</v>
      </c>
      <c r="J5829" s="90" t="s">
        <v>10509</v>
      </c>
      <c r="K5829" s="90">
        <v>808</v>
      </c>
      <c r="L5829" s="90" t="s">
        <v>10512</v>
      </c>
    </row>
    <row r="5830" spans="1:12" hidden="1" outlineLevel="2" x14ac:dyDescent="0.25">
      <c r="A5830" s="90">
        <v>3</v>
      </c>
      <c r="B5830" s="26">
        <v>1709185951</v>
      </c>
      <c r="C5830" s="90">
        <v>20</v>
      </c>
      <c r="D5830" s="90">
        <v>236065</v>
      </c>
      <c r="E5830" s="94">
        <v>43942</v>
      </c>
      <c r="F5830" s="26">
        <v>2360651687</v>
      </c>
      <c r="G5830" s="90">
        <v>1687</v>
      </c>
      <c r="H5830" s="90">
        <v>1.68</v>
      </c>
      <c r="I5830" s="90">
        <v>1.68</v>
      </c>
      <c r="J5830" s="90" t="s">
        <v>10509</v>
      </c>
      <c r="K5830" s="90">
        <v>230</v>
      </c>
      <c r="L5830" s="90" t="s">
        <v>10512</v>
      </c>
    </row>
    <row r="5831" spans="1:12" hidden="1" outlineLevel="2" x14ac:dyDescent="0.25">
      <c r="A5831" s="90">
        <v>3</v>
      </c>
      <c r="B5831" s="26">
        <v>1709210692</v>
      </c>
      <c r="C5831" s="90">
        <v>20</v>
      </c>
      <c r="D5831" s="90">
        <v>232823</v>
      </c>
      <c r="E5831" s="94">
        <v>43913</v>
      </c>
      <c r="F5831" s="26">
        <v>232823324464</v>
      </c>
      <c r="G5831" s="90">
        <v>324464</v>
      </c>
      <c r="H5831" s="90">
        <v>1.68</v>
      </c>
      <c r="I5831" s="90">
        <v>1.68</v>
      </c>
      <c r="J5831" s="90" t="s">
        <v>10509</v>
      </c>
      <c r="K5831" s="90">
        <v>260</v>
      </c>
      <c r="L5831" s="90" t="s">
        <v>10512</v>
      </c>
    </row>
    <row r="5832" spans="1:12" hidden="1" outlineLevel="2" x14ac:dyDescent="0.25">
      <c r="A5832" s="90">
        <v>3</v>
      </c>
      <c r="B5832" s="26">
        <v>1709210692</v>
      </c>
      <c r="C5832" s="90">
        <v>20</v>
      </c>
      <c r="D5832" s="90">
        <v>235825</v>
      </c>
      <c r="E5832" s="94">
        <v>43942</v>
      </c>
      <c r="F5832" s="26">
        <v>235825327244</v>
      </c>
      <c r="G5832" s="90">
        <v>327244</v>
      </c>
      <c r="H5832" s="90">
        <v>1.68</v>
      </c>
      <c r="I5832" s="90">
        <v>1.68</v>
      </c>
      <c r="J5832" s="90" t="s">
        <v>10509</v>
      </c>
      <c r="K5832" s="90">
        <v>230</v>
      </c>
      <c r="L5832" s="90" t="s">
        <v>10512</v>
      </c>
    </row>
    <row r="5833" spans="1:12" hidden="1" outlineLevel="2" x14ac:dyDescent="0.25">
      <c r="A5833" s="90">
        <v>3</v>
      </c>
      <c r="B5833" s="26">
        <v>1709666133</v>
      </c>
      <c r="C5833" s="90">
        <v>20</v>
      </c>
      <c r="D5833" s="90">
        <v>205049</v>
      </c>
      <c r="E5833" s="94">
        <v>43637</v>
      </c>
      <c r="F5833" s="26">
        <v>205049298076</v>
      </c>
      <c r="G5833" s="90">
        <v>298076</v>
      </c>
      <c r="H5833" s="90">
        <v>8.3800000000000008</v>
      </c>
      <c r="I5833" s="90">
        <v>8.3800000000000008</v>
      </c>
      <c r="J5833" s="90" t="s">
        <v>10509</v>
      </c>
      <c r="K5833" s="90">
        <v>535</v>
      </c>
      <c r="L5833" s="90" t="s">
        <v>10512</v>
      </c>
    </row>
    <row r="5834" spans="1:12" hidden="1" outlineLevel="2" x14ac:dyDescent="0.25">
      <c r="A5834" s="90">
        <v>3</v>
      </c>
      <c r="B5834" s="26">
        <v>1709666133</v>
      </c>
      <c r="C5834" s="90">
        <v>20</v>
      </c>
      <c r="D5834" s="90">
        <v>207772</v>
      </c>
      <c r="E5834" s="94">
        <v>43669</v>
      </c>
      <c r="F5834" s="26">
        <v>207772300740</v>
      </c>
      <c r="G5834" s="90">
        <v>300740</v>
      </c>
      <c r="H5834" s="90">
        <v>8.3800000000000008</v>
      </c>
      <c r="I5834" s="90">
        <v>8.3800000000000008</v>
      </c>
      <c r="J5834" s="90" t="s">
        <v>10509</v>
      </c>
      <c r="K5834" s="90">
        <v>504</v>
      </c>
      <c r="L5834" s="90" t="s">
        <v>10512</v>
      </c>
    </row>
    <row r="5835" spans="1:12" hidden="1" outlineLevel="2" x14ac:dyDescent="0.25">
      <c r="A5835" s="90">
        <v>3</v>
      </c>
      <c r="B5835" s="26">
        <v>1709736613</v>
      </c>
      <c r="C5835" s="90">
        <v>20</v>
      </c>
      <c r="D5835" s="90">
        <v>170770</v>
      </c>
      <c r="E5835" s="94">
        <v>43154</v>
      </c>
      <c r="F5835" s="26">
        <v>170770262420</v>
      </c>
      <c r="G5835" s="90">
        <v>262420</v>
      </c>
      <c r="H5835" s="90">
        <v>0.67</v>
      </c>
      <c r="I5835" s="90">
        <v>0.67</v>
      </c>
      <c r="J5835" s="90" t="s">
        <v>10509</v>
      </c>
      <c r="K5835" s="90">
        <v>1022</v>
      </c>
      <c r="L5835" s="90" t="s">
        <v>10512</v>
      </c>
    </row>
    <row r="5836" spans="1:12" hidden="1" outlineLevel="2" x14ac:dyDescent="0.25">
      <c r="A5836" s="90">
        <v>3</v>
      </c>
      <c r="B5836" s="26">
        <v>1709736613</v>
      </c>
      <c r="C5836" s="90">
        <v>20</v>
      </c>
      <c r="D5836" s="90">
        <v>174337</v>
      </c>
      <c r="E5836" s="94">
        <v>43214</v>
      </c>
      <c r="F5836" s="26">
        <v>174337267518</v>
      </c>
      <c r="G5836" s="90">
        <v>267518</v>
      </c>
      <c r="H5836" s="90">
        <v>0.28999999999999998</v>
      </c>
      <c r="I5836" s="90">
        <v>0.28999999999999998</v>
      </c>
      <c r="J5836" s="90" t="s">
        <v>10509</v>
      </c>
      <c r="K5836" s="90">
        <v>961</v>
      </c>
      <c r="L5836" s="90" t="s">
        <v>10512</v>
      </c>
    </row>
    <row r="5837" spans="1:12" hidden="1" outlineLevel="2" x14ac:dyDescent="0.25">
      <c r="A5837" s="90">
        <v>3</v>
      </c>
      <c r="B5837" s="26">
        <v>1709900383001</v>
      </c>
      <c r="C5837" s="90">
        <v>20</v>
      </c>
      <c r="D5837" s="90">
        <v>224887</v>
      </c>
      <c r="E5837" s="94">
        <v>43833</v>
      </c>
      <c r="F5837" s="26">
        <v>224887936</v>
      </c>
      <c r="G5837" s="90">
        <v>936</v>
      </c>
      <c r="H5837" s="90">
        <v>1.68</v>
      </c>
      <c r="I5837" s="90">
        <v>1.68</v>
      </c>
      <c r="J5837" s="90" t="s">
        <v>10509</v>
      </c>
      <c r="K5837" s="90">
        <v>351</v>
      </c>
      <c r="L5837" s="90" t="s">
        <v>10512</v>
      </c>
    </row>
    <row r="5838" spans="1:12" hidden="1" outlineLevel="2" x14ac:dyDescent="0.25">
      <c r="A5838" s="90">
        <v>3</v>
      </c>
      <c r="B5838" s="26">
        <v>1709983124</v>
      </c>
      <c r="C5838" s="90">
        <v>20</v>
      </c>
      <c r="D5838" s="90">
        <v>220449</v>
      </c>
      <c r="E5838" s="94">
        <v>43790</v>
      </c>
      <c r="F5838" s="26">
        <v>220449312883</v>
      </c>
      <c r="G5838" s="90">
        <v>312883</v>
      </c>
      <c r="H5838" s="90">
        <v>1.68</v>
      </c>
      <c r="I5838" s="90">
        <v>1.68</v>
      </c>
      <c r="J5838" s="90" t="s">
        <v>10509</v>
      </c>
      <c r="K5838" s="90">
        <v>382</v>
      </c>
      <c r="L5838" s="90" t="s">
        <v>10512</v>
      </c>
    </row>
    <row r="5839" spans="1:12" hidden="1" outlineLevel="2" x14ac:dyDescent="0.25">
      <c r="A5839" s="90">
        <v>3</v>
      </c>
      <c r="B5839" s="26">
        <v>1709983124</v>
      </c>
      <c r="C5839" s="90">
        <v>20</v>
      </c>
      <c r="D5839" s="90">
        <v>223273</v>
      </c>
      <c r="E5839" s="94">
        <v>43822</v>
      </c>
      <c r="F5839" s="26">
        <v>223273315549</v>
      </c>
      <c r="G5839" s="90">
        <v>315549</v>
      </c>
      <c r="H5839" s="90">
        <v>1.68</v>
      </c>
      <c r="I5839" s="90">
        <v>1.68</v>
      </c>
      <c r="J5839" s="90" t="s">
        <v>10509</v>
      </c>
      <c r="K5839" s="90">
        <v>351</v>
      </c>
      <c r="L5839" s="90" t="s">
        <v>10512</v>
      </c>
    </row>
    <row r="5840" spans="1:12" hidden="1" outlineLevel="2" x14ac:dyDescent="0.25">
      <c r="A5840" s="90">
        <v>3</v>
      </c>
      <c r="B5840" s="26">
        <v>1710049881</v>
      </c>
      <c r="C5840" s="90">
        <v>20</v>
      </c>
      <c r="D5840" s="90">
        <v>223447</v>
      </c>
      <c r="E5840" s="94">
        <v>43822</v>
      </c>
      <c r="F5840" s="26">
        <v>223447315722</v>
      </c>
      <c r="G5840" s="90">
        <v>315722</v>
      </c>
      <c r="H5840" s="90">
        <v>2.67</v>
      </c>
      <c r="I5840" s="90">
        <v>2.67</v>
      </c>
      <c r="J5840" s="90" t="s">
        <v>10509</v>
      </c>
      <c r="K5840" s="90">
        <v>351</v>
      </c>
      <c r="L5840" s="90" t="s">
        <v>10512</v>
      </c>
    </row>
    <row r="5841" spans="1:12" hidden="1" outlineLevel="2" x14ac:dyDescent="0.25">
      <c r="A5841" s="90">
        <v>3</v>
      </c>
      <c r="B5841" s="26">
        <v>1710049881</v>
      </c>
      <c r="C5841" s="90">
        <v>20</v>
      </c>
      <c r="D5841" s="90">
        <v>226316</v>
      </c>
      <c r="E5841" s="94">
        <v>43851</v>
      </c>
      <c r="F5841" s="26">
        <v>226316318416</v>
      </c>
      <c r="G5841" s="90">
        <v>318416</v>
      </c>
      <c r="H5841" s="90">
        <v>2.2599999999999998</v>
      </c>
      <c r="I5841" s="90">
        <v>2.2599999999999998</v>
      </c>
      <c r="J5841" s="90" t="s">
        <v>10509</v>
      </c>
      <c r="K5841" s="90">
        <v>320</v>
      </c>
      <c r="L5841" s="90" t="s">
        <v>10512</v>
      </c>
    </row>
    <row r="5842" spans="1:12" hidden="1" outlineLevel="2" x14ac:dyDescent="0.25">
      <c r="A5842" s="90">
        <v>3</v>
      </c>
      <c r="B5842" s="26">
        <v>1710076660001</v>
      </c>
      <c r="C5842" s="90">
        <v>20</v>
      </c>
      <c r="D5842" s="90">
        <v>213313</v>
      </c>
      <c r="E5842" s="94">
        <v>43710</v>
      </c>
      <c r="F5842" s="26">
        <v>213313365</v>
      </c>
      <c r="G5842" s="90">
        <v>365</v>
      </c>
      <c r="H5842" s="90">
        <v>9.9700000000000006</v>
      </c>
      <c r="I5842" s="90">
        <v>9.9700000000000006</v>
      </c>
      <c r="J5842" s="90" t="s">
        <v>10509</v>
      </c>
      <c r="K5842" s="90">
        <v>473</v>
      </c>
      <c r="L5842" s="90" t="s">
        <v>10512</v>
      </c>
    </row>
    <row r="5843" spans="1:12" hidden="1" outlineLevel="2" x14ac:dyDescent="0.25">
      <c r="A5843" s="90">
        <v>3</v>
      </c>
      <c r="B5843" s="26">
        <v>1710833508001</v>
      </c>
      <c r="C5843" s="90">
        <v>20</v>
      </c>
      <c r="D5843" s="90">
        <v>202308</v>
      </c>
      <c r="E5843" s="94">
        <v>43587</v>
      </c>
      <c r="F5843" s="26">
        <v>20230854</v>
      </c>
      <c r="G5843" s="90">
        <v>54</v>
      </c>
      <c r="H5843" s="90">
        <v>0.64</v>
      </c>
      <c r="I5843" s="90">
        <v>0.64</v>
      </c>
      <c r="J5843" s="90" t="s">
        <v>10509</v>
      </c>
      <c r="K5843" s="90">
        <v>596</v>
      </c>
      <c r="L5843" s="90" t="s">
        <v>10512</v>
      </c>
    </row>
    <row r="5844" spans="1:12" hidden="1" outlineLevel="2" x14ac:dyDescent="0.25">
      <c r="A5844" s="90">
        <v>3</v>
      </c>
      <c r="B5844" s="26">
        <v>1710833508001</v>
      </c>
      <c r="C5844" s="90">
        <v>20</v>
      </c>
      <c r="D5844" s="90">
        <v>204929</v>
      </c>
      <c r="E5844" s="94">
        <v>43619</v>
      </c>
      <c r="F5844" s="26">
        <v>20492983</v>
      </c>
      <c r="G5844" s="90">
        <v>83</v>
      </c>
      <c r="H5844" s="90">
        <v>0.12</v>
      </c>
      <c r="I5844" s="90">
        <v>0.12</v>
      </c>
      <c r="J5844" s="90" t="s">
        <v>10509</v>
      </c>
      <c r="K5844" s="90">
        <v>565</v>
      </c>
      <c r="L5844" s="90" t="s">
        <v>10512</v>
      </c>
    </row>
    <row r="5845" spans="1:12" hidden="1" outlineLevel="2" x14ac:dyDescent="0.25">
      <c r="A5845" s="90">
        <v>3</v>
      </c>
      <c r="B5845" s="26">
        <v>1710833508001</v>
      </c>
      <c r="C5845" s="90">
        <v>20</v>
      </c>
      <c r="D5845" s="90">
        <v>207629</v>
      </c>
      <c r="E5845" s="94">
        <v>43647</v>
      </c>
      <c r="F5845" s="26">
        <v>207629134</v>
      </c>
      <c r="G5845" s="90">
        <v>134</v>
      </c>
      <c r="H5845" s="90">
        <v>7.0000000000000007E-2</v>
      </c>
      <c r="I5845" s="90">
        <v>7.0000000000000007E-2</v>
      </c>
      <c r="J5845" s="90" t="s">
        <v>10509</v>
      </c>
      <c r="K5845" s="90">
        <v>535</v>
      </c>
      <c r="L5845" s="90" t="s">
        <v>10512</v>
      </c>
    </row>
    <row r="5846" spans="1:12" hidden="1" outlineLevel="2" x14ac:dyDescent="0.25">
      <c r="A5846" s="90">
        <v>3</v>
      </c>
      <c r="B5846" s="26">
        <v>1712519162</v>
      </c>
      <c r="C5846" s="90">
        <v>20</v>
      </c>
      <c r="D5846" s="90">
        <v>233223</v>
      </c>
      <c r="E5846" s="94">
        <v>43913</v>
      </c>
      <c r="F5846" s="26">
        <v>2332231496</v>
      </c>
      <c r="G5846" s="90">
        <v>1496</v>
      </c>
      <c r="H5846" s="90">
        <v>0.74</v>
      </c>
      <c r="I5846" s="90">
        <v>0.74</v>
      </c>
      <c r="J5846" s="90" t="s">
        <v>10509</v>
      </c>
      <c r="K5846" s="90">
        <v>260</v>
      </c>
      <c r="L5846" s="90" t="s">
        <v>10512</v>
      </c>
    </row>
    <row r="5847" spans="1:12" hidden="1" outlineLevel="2" x14ac:dyDescent="0.25">
      <c r="A5847" s="90">
        <v>3</v>
      </c>
      <c r="B5847" s="26">
        <v>1712519162</v>
      </c>
      <c r="C5847" s="90">
        <v>20</v>
      </c>
      <c r="D5847" s="90">
        <v>236218</v>
      </c>
      <c r="E5847" s="94">
        <v>43942</v>
      </c>
      <c r="F5847" s="26">
        <v>2362181703</v>
      </c>
      <c r="G5847" s="90">
        <v>1703</v>
      </c>
      <c r="H5847" s="90">
        <v>0.1</v>
      </c>
      <c r="I5847" s="90">
        <v>0.1</v>
      </c>
      <c r="J5847" s="90" t="s">
        <v>10509</v>
      </c>
      <c r="K5847" s="90">
        <v>230</v>
      </c>
      <c r="L5847" s="90" t="s">
        <v>10512</v>
      </c>
    </row>
    <row r="5848" spans="1:12" hidden="1" outlineLevel="2" x14ac:dyDescent="0.25">
      <c r="A5848" s="90">
        <v>3</v>
      </c>
      <c r="B5848" s="26">
        <v>1713163168</v>
      </c>
      <c r="C5848" s="90">
        <v>20</v>
      </c>
      <c r="D5848" s="90">
        <v>192012</v>
      </c>
      <c r="E5848" s="94">
        <v>43455</v>
      </c>
      <c r="F5848" s="26">
        <v>192012285145</v>
      </c>
      <c r="G5848" s="90">
        <v>285145</v>
      </c>
      <c r="H5848" s="90">
        <v>48.83</v>
      </c>
      <c r="I5848" s="90">
        <v>48.83</v>
      </c>
      <c r="J5848" s="90" t="s">
        <v>10509</v>
      </c>
      <c r="K5848" s="90">
        <v>716</v>
      </c>
      <c r="L5848" s="90" t="s">
        <v>10512</v>
      </c>
    </row>
    <row r="5849" spans="1:12" hidden="1" outlineLevel="2" x14ac:dyDescent="0.25">
      <c r="A5849" s="90">
        <v>3</v>
      </c>
      <c r="B5849" s="26">
        <v>1706324942</v>
      </c>
      <c r="C5849" s="90">
        <v>20</v>
      </c>
      <c r="D5849" s="90">
        <v>199867</v>
      </c>
      <c r="E5849" s="94">
        <v>43578</v>
      </c>
      <c r="F5849" s="26">
        <v>199867292955</v>
      </c>
      <c r="G5849" s="90">
        <v>292955</v>
      </c>
      <c r="H5849" s="90">
        <v>8.3800000000000008</v>
      </c>
      <c r="I5849" s="90">
        <v>8.3800000000000008</v>
      </c>
      <c r="J5849" s="90" t="s">
        <v>10509</v>
      </c>
      <c r="K5849" s="90">
        <v>596</v>
      </c>
      <c r="L5849" s="90" t="s">
        <v>10512</v>
      </c>
    </row>
    <row r="5850" spans="1:12" hidden="1" outlineLevel="2" x14ac:dyDescent="0.25">
      <c r="A5850" s="90">
        <v>3</v>
      </c>
      <c r="B5850" s="26">
        <v>1706563960</v>
      </c>
      <c r="C5850" s="90">
        <v>20</v>
      </c>
      <c r="D5850" s="90">
        <v>174599</v>
      </c>
      <c r="E5850" s="94">
        <v>43214</v>
      </c>
      <c r="F5850" s="26">
        <v>174599267780</v>
      </c>
      <c r="G5850" s="90">
        <v>267780</v>
      </c>
      <c r="H5850" s="90">
        <v>1.83</v>
      </c>
      <c r="I5850" s="90">
        <v>1.83</v>
      </c>
      <c r="J5850" s="90" t="s">
        <v>10509</v>
      </c>
      <c r="K5850" s="90">
        <v>961</v>
      </c>
      <c r="L5850" s="90" t="s">
        <v>10512</v>
      </c>
    </row>
    <row r="5851" spans="1:12" hidden="1" outlineLevel="2" x14ac:dyDescent="0.25">
      <c r="A5851" s="90">
        <v>3</v>
      </c>
      <c r="B5851" s="26">
        <v>1706563960</v>
      </c>
      <c r="C5851" s="90">
        <v>20</v>
      </c>
      <c r="D5851" s="90">
        <v>176451</v>
      </c>
      <c r="E5851" s="94">
        <v>43243</v>
      </c>
      <c r="F5851" s="26">
        <v>176451269628</v>
      </c>
      <c r="G5851" s="90">
        <v>269628</v>
      </c>
      <c r="H5851" s="90">
        <v>3</v>
      </c>
      <c r="I5851" s="90">
        <v>3</v>
      </c>
      <c r="J5851" s="90" t="s">
        <v>10509</v>
      </c>
      <c r="K5851" s="90">
        <v>930</v>
      </c>
      <c r="L5851" s="90" t="s">
        <v>10512</v>
      </c>
    </row>
    <row r="5852" spans="1:12" hidden="1" outlineLevel="2" x14ac:dyDescent="0.25">
      <c r="A5852" s="90">
        <v>3</v>
      </c>
      <c r="B5852" s="26">
        <v>1706797626</v>
      </c>
      <c r="C5852" s="90">
        <v>20</v>
      </c>
      <c r="D5852" s="90">
        <v>205906</v>
      </c>
      <c r="E5852" s="94">
        <v>43637</v>
      </c>
      <c r="F5852" s="26">
        <v>205906298933</v>
      </c>
      <c r="G5852" s="90">
        <v>298933</v>
      </c>
      <c r="H5852" s="90">
        <v>3.92</v>
      </c>
      <c r="I5852" s="90">
        <v>3.92</v>
      </c>
      <c r="J5852" s="90" t="s">
        <v>10509</v>
      </c>
      <c r="K5852" s="90">
        <v>535</v>
      </c>
      <c r="L5852" s="90" t="s">
        <v>10512</v>
      </c>
    </row>
    <row r="5853" spans="1:12" hidden="1" outlineLevel="2" x14ac:dyDescent="0.25">
      <c r="A5853" s="90">
        <v>3</v>
      </c>
      <c r="B5853" s="26">
        <v>1706797626</v>
      </c>
      <c r="C5853" s="90">
        <v>20</v>
      </c>
      <c r="D5853" s="90">
        <v>211381</v>
      </c>
      <c r="E5853" s="94">
        <v>43699</v>
      </c>
      <c r="F5853" s="26">
        <v>211381304240</v>
      </c>
      <c r="G5853" s="90">
        <v>304240</v>
      </c>
      <c r="H5853" s="90">
        <v>1.68</v>
      </c>
      <c r="I5853" s="90">
        <v>1.68</v>
      </c>
      <c r="J5853" s="90" t="s">
        <v>10509</v>
      </c>
      <c r="K5853" s="90">
        <v>473</v>
      </c>
      <c r="L5853" s="90" t="s">
        <v>10512</v>
      </c>
    </row>
    <row r="5854" spans="1:12" hidden="1" outlineLevel="2" x14ac:dyDescent="0.25">
      <c r="A5854" s="90">
        <v>3</v>
      </c>
      <c r="B5854" s="26">
        <v>1711089845001</v>
      </c>
      <c r="C5854" s="90">
        <v>20</v>
      </c>
      <c r="D5854" s="90">
        <v>190217</v>
      </c>
      <c r="E5854" s="94">
        <v>43437</v>
      </c>
      <c r="F5854" s="26">
        <v>190217283359</v>
      </c>
      <c r="G5854" s="90">
        <v>283359</v>
      </c>
      <c r="H5854" s="90">
        <v>2.2799999999999998</v>
      </c>
      <c r="I5854" s="90">
        <v>2.2799999999999998</v>
      </c>
      <c r="J5854" s="90" t="s">
        <v>10509</v>
      </c>
      <c r="K5854" s="90">
        <v>747</v>
      </c>
      <c r="L5854" s="90" t="s">
        <v>10512</v>
      </c>
    </row>
    <row r="5855" spans="1:12" hidden="1" outlineLevel="2" x14ac:dyDescent="0.25">
      <c r="A5855" s="90">
        <v>3</v>
      </c>
      <c r="B5855" s="26">
        <v>1711126993</v>
      </c>
      <c r="C5855" s="90">
        <v>20</v>
      </c>
      <c r="D5855" s="90">
        <v>211132</v>
      </c>
      <c r="E5855" s="94">
        <v>43699</v>
      </c>
      <c r="F5855" s="26">
        <v>211132303991</v>
      </c>
      <c r="G5855" s="90">
        <v>303991</v>
      </c>
      <c r="H5855" s="90">
        <v>1.68</v>
      </c>
      <c r="I5855" s="90">
        <v>1.55</v>
      </c>
      <c r="J5855" s="90" t="s">
        <v>10509</v>
      </c>
      <c r="K5855" s="90">
        <v>473</v>
      </c>
      <c r="L5855" s="90" t="s">
        <v>10512</v>
      </c>
    </row>
    <row r="5856" spans="1:12" hidden="1" outlineLevel="2" x14ac:dyDescent="0.25">
      <c r="A5856" s="90">
        <v>3</v>
      </c>
      <c r="B5856" s="26">
        <v>1711126993</v>
      </c>
      <c r="C5856" s="90">
        <v>20</v>
      </c>
      <c r="D5856" s="90">
        <v>214031</v>
      </c>
      <c r="E5856" s="94">
        <v>43731</v>
      </c>
      <c r="F5856" s="26">
        <v>214031306749</v>
      </c>
      <c r="G5856" s="90">
        <v>306749</v>
      </c>
      <c r="H5856" s="90">
        <v>1.68</v>
      </c>
      <c r="I5856" s="90">
        <v>1.68</v>
      </c>
      <c r="J5856" s="90" t="s">
        <v>10509</v>
      </c>
      <c r="K5856" s="90">
        <v>443</v>
      </c>
      <c r="L5856" s="90" t="s">
        <v>10512</v>
      </c>
    </row>
    <row r="5857" spans="1:12" hidden="1" outlineLevel="2" x14ac:dyDescent="0.25">
      <c r="A5857" s="90">
        <v>3</v>
      </c>
      <c r="B5857" s="26">
        <v>1711439180</v>
      </c>
      <c r="C5857" s="90">
        <v>20</v>
      </c>
      <c r="D5857" s="90">
        <v>215308</v>
      </c>
      <c r="E5857" s="94">
        <v>43731</v>
      </c>
      <c r="F5857" s="26">
        <v>215308308014</v>
      </c>
      <c r="G5857" s="90">
        <v>308014</v>
      </c>
      <c r="H5857" s="90">
        <v>1.68</v>
      </c>
      <c r="I5857" s="90">
        <v>1.68</v>
      </c>
      <c r="J5857" s="90" t="s">
        <v>10509</v>
      </c>
      <c r="K5857" s="90">
        <v>443</v>
      </c>
      <c r="L5857" s="90" t="s">
        <v>10512</v>
      </c>
    </row>
    <row r="5858" spans="1:12" hidden="1" outlineLevel="2" x14ac:dyDescent="0.25">
      <c r="A5858" s="90">
        <v>3</v>
      </c>
      <c r="B5858" s="26">
        <v>1714517313</v>
      </c>
      <c r="C5858" s="90">
        <v>20</v>
      </c>
      <c r="D5858" s="90">
        <v>223990</v>
      </c>
      <c r="E5858" s="94">
        <v>43822</v>
      </c>
      <c r="F5858" s="26">
        <v>223990842</v>
      </c>
      <c r="G5858" s="90">
        <v>842</v>
      </c>
      <c r="H5858" s="90">
        <v>2.95</v>
      </c>
      <c r="I5858" s="90">
        <v>2.95</v>
      </c>
      <c r="J5858" s="90" t="s">
        <v>10509</v>
      </c>
      <c r="K5858" s="90">
        <v>351</v>
      </c>
      <c r="L5858" s="90" t="s">
        <v>10512</v>
      </c>
    </row>
    <row r="5859" spans="1:12" hidden="1" outlineLevel="2" x14ac:dyDescent="0.25">
      <c r="A5859" s="90">
        <v>3</v>
      </c>
      <c r="B5859" s="26">
        <v>1714517313</v>
      </c>
      <c r="C5859" s="90">
        <v>20</v>
      </c>
      <c r="D5859" s="90">
        <v>229755</v>
      </c>
      <c r="E5859" s="94">
        <v>43882</v>
      </c>
      <c r="F5859" s="26">
        <v>2297551197</v>
      </c>
      <c r="G5859" s="90">
        <v>1197</v>
      </c>
      <c r="H5859" s="90">
        <v>1.97</v>
      </c>
      <c r="I5859" s="90">
        <v>1.97</v>
      </c>
      <c r="J5859" s="90" t="s">
        <v>10509</v>
      </c>
      <c r="K5859" s="90">
        <v>291</v>
      </c>
      <c r="L5859" s="90" t="s">
        <v>10512</v>
      </c>
    </row>
    <row r="5860" spans="1:12" hidden="1" outlineLevel="2" x14ac:dyDescent="0.25">
      <c r="A5860" s="90">
        <v>3</v>
      </c>
      <c r="B5860" s="26">
        <v>1714648563</v>
      </c>
      <c r="C5860" s="90">
        <v>20</v>
      </c>
      <c r="D5860" s="90">
        <v>227099</v>
      </c>
      <c r="E5860" s="94">
        <v>43851</v>
      </c>
      <c r="F5860" s="26">
        <v>2270991074</v>
      </c>
      <c r="G5860" s="90">
        <v>1074</v>
      </c>
      <c r="H5860" s="90">
        <v>0.24</v>
      </c>
      <c r="I5860" s="90">
        <v>0.24</v>
      </c>
      <c r="J5860" s="90" t="s">
        <v>10509</v>
      </c>
      <c r="K5860" s="90">
        <v>320</v>
      </c>
      <c r="L5860" s="90" t="s">
        <v>10512</v>
      </c>
    </row>
    <row r="5861" spans="1:12" hidden="1" outlineLevel="2" x14ac:dyDescent="0.25">
      <c r="A5861" s="90">
        <v>3</v>
      </c>
      <c r="B5861" s="26">
        <v>1715026322</v>
      </c>
      <c r="C5861" s="90">
        <v>20</v>
      </c>
      <c r="D5861" s="90">
        <v>227250</v>
      </c>
      <c r="E5861" s="94">
        <v>43851</v>
      </c>
      <c r="F5861" s="26">
        <v>227250319234</v>
      </c>
      <c r="G5861" s="90">
        <v>319234</v>
      </c>
      <c r="H5861" s="90">
        <v>1.96</v>
      </c>
      <c r="I5861" s="90">
        <v>1.96</v>
      </c>
      <c r="J5861" s="90" t="s">
        <v>10509</v>
      </c>
      <c r="K5861" s="90">
        <v>320</v>
      </c>
      <c r="L5861" s="90" t="s">
        <v>10512</v>
      </c>
    </row>
    <row r="5862" spans="1:12" hidden="1" outlineLevel="2" x14ac:dyDescent="0.25">
      <c r="A5862" s="90">
        <v>3</v>
      </c>
      <c r="B5862" s="26">
        <v>1715132237</v>
      </c>
      <c r="C5862" s="90">
        <v>20</v>
      </c>
      <c r="D5862" s="90">
        <v>209752</v>
      </c>
      <c r="E5862" s="94">
        <v>43669</v>
      </c>
      <c r="F5862" s="26">
        <v>209752302684</v>
      </c>
      <c r="G5862" s="90">
        <v>302684</v>
      </c>
      <c r="H5862" s="90">
        <v>262.74</v>
      </c>
      <c r="I5862" s="90">
        <v>262.74</v>
      </c>
      <c r="J5862" s="90" t="s">
        <v>10509</v>
      </c>
      <c r="K5862" s="90">
        <v>504</v>
      </c>
      <c r="L5862" s="90" t="s">
        <v>10512</v>
      </c>
    </row>
    <row r="5863" spans="1:12" hidden="1" outlineLevel="2" x14ac:dyDescent="0.25">
      <c r="A5863" s="90">
        <v>3</v>
      </c>
      <c r="B5863" s="26">
        <v>1715211429</v>
      </c>
      <c r="C5863" s="90">
        <v>20</v>
      </c>
      <c r="D5863" s="90">
        <v>226934</v>
      </c>
      <c r="E5863" s="94">
        <v>43851</v>
      </c>
      <c r="F5863" s="26">
        <v>2269341030</v>
      </c>
      <c r="G5863" s="90">
        <v>1030</v>
      </c>
      <c r="H5863" s="90">
        <v>14.39</v>
      </c>
      <c r="I5863" s="90">
        <v>14.39</v>
      </c>
      <c r="J5863" s="90" t="s">
        <v>10509</v>
      </c>
      <c r="K5863" s="90">
        <v>320</v>
      </c>
      <c r="L5863" s="90" t="s">
        <v>10512</v>
      </c>
    </row>
    <row r="5864" spans="1:12" hidden="1" outlineLevel="2" x14ac:dyDescent="0.25">
      <c r="A5864" s="90">
        <v>3</v>
      </c>
      <c r="B5864" s="26">
        <v>1715211429</v>
      </c>
      <c r="C5864" s="90">
        <v>20</v>
      </c>
      <c r="D5864" s="90">
        <v>232774</v>
      </c>
      <c r="E5864" s="94">
        <v>43913</v>
      </c>
      <c r="F5864" s="26">
        <v>2327741413</v>
      </c>
      <c r="G5864" s="90">
        <v>1413</v>
      </c>
      <c r="H5864" s="90">
        <v>3.74</v>
      </c>
      <c r="I5864" s="90">
        <v>3.74</v>
      </c>
      <c r="J5864" s="90" t="s">
        <v>10509</v>
      </c>
      <c r="K5864" s="90">
        <v>260</v>
      </c>
      <c r="L5864" s="90" t="s">
        <v>10512</v>
      </c>
    </row>
    <row r="5865" spans="1:12" hidden="1" outlineLevel="2" x14ac:dyDescent="0.25">
      <c r="A5865" s="90">
        <v>3</v>
      </c>
      <c r="B5865" s="26">
        <v>1715211429</v>
      </c>
      <c r="C5865" s="90">
        <v>20</v>
      </c>
      <c r="D5865" s="90">
        <v>238747</v>
      </c>
      <c r="E5865" s="94">
        <v>43972</v>
      </c>
      <c r="F5865" s="26">
        <v>2387471809</v>
      </c>
      <c r="G5865" s="90">
        <v>1809</v>
      </c>
      <c r="H5865" s="90">
        <v>1.68</v>
      </c>
      <c r="I5865" s="90">
        <v>1.68</v>
      </c>
      <c r="J5865" s="90" t="s">
        <v>10509</v>
      </c>
      <c r="K5865" s="90">
        <v>199</v>
      </c>
      <c r="L5865" s="90" t="s">
        <v>10512</v>
      </c>
    </row>
    <row r="5866" spans="1:12" hidden="1" outlineLevel="2" x14ac:dyDescent="0.25">
      <c r="A5866" s="90">
        <v>3</v>
      </c>
      <c r="B5866" s="26">
        <v>1715361828</v>
      </c>
      <c r="C5866" s="90">
        <v>20</v>
      </c>
      <c r="D5866" s="90">
        <v>224025</v>
      </c>
      <c r="E5866" s="94">
        <v>43822</v>
      </c>
      <c r="F5866" s="26">
        <v>224025850</v>
      </c>
      <c r="G5866" s="90">
        <v>850</v>
      </c>
      <c r="H5866" s="90">
        <v>1.68</v>
      </c>
      <c r="I5866" s="90">
        <v>1.68</v>
      </c>
      <c r="J5866" s="90" t="s">
        <v>10509</v>
      </c>
      <c r="K5866" s="90">
        <v>351</v>
      </c>
      <c r="L5866" s="90" t="s">
        <v>10512</v>
      </c>
    </row>
    <row r="5867" spans="1:12" hidden="1" outlineLevel="2" x14ac:dyDescent="0.25">
      <c r="A5867" s="90">
        <v>3</v>
      </c>
      <c r="B5867" s="26">
        <v>1715361828</v>
      </c>
      <c r="C5867" s="90">
        <v>20</v>
      </c>
      <c r="D5867" s="90">
        <v>226897</v>
      </c>
      <c r="E5867" s="94">
        <v>43851</v>
      </c>
      <c r="F5867" s="26">
        <v>2268971018</v>
      </c>
      <c r="G5867" s="90">
        <v>1018</v>
      </c>
      <c r="H5867" s="90">
        <v>1.68</v>
      </c>
      <c r="I5867" s="90">
        <v>1.68</v>
      </c>
      <c r="J5867" s="90" t="s">
        <v>10509</v>
      </c>
      <c r="K5867" s="90">
        <v>320</v>
      </c>
      <c r="L5867" s="90" t="s">
        <v>10512</v>
      </c>
    </row>
    <row r="5868" spans="1:12" hidden="1" outlineLevel="2" x14ac:dyDescent="0.25">
      <c r="A5868" s="90">
        <v>3</v>
      </c>
      <c r="B5868" s="26">
        <v>1715495972001</v>
      </c>
      <c r="C5868" s="90">
        <v>20</v>
      </c>
      <c r="D5868" s="90">
        <v>233803</v>
      </c>
      <c r="E5868" s="94">
        <v>43922</v>
      </c>
      <c r="F5868" s="26">
        <v>2338031546</v>
      </c>
      <c r="G5868" s="90">
        <v>1546</v>
      </c>
      <c r="H5868" s="90">
        <v>1.68</v>
      </c>
      <c r="I5868" s="90">
        <v>1.68</v>
      </c>
      <c r="J5868" s="90" t="s">
        <v>10509</v>
      </c>
      <c r="K5868" s="90">
        <v>260</v>
      </c>
      <c r="L5868" s="90" t="s">
        <v>10512</v>
      </c>
    </row>
    <row r="5869" spans="1:12" hidden="1" outlineLevel="2" x14ac:dyDescent="0.25">
      <c r="A5869" s="90">
        <v>3</v>
      </c>
      <c r="B5869" s="26">
        <v>1715495972001</v>
      </c>
      <c r="C5869" s="90">
        <v>20</v>
      </c>
      <c r="D5869" s="90">
        <v>236774</v>
      </c>
      <c r="E5869" s="94">
        <v>43952</v>
      </c>
      <c r="F5869" s="26">
        <v>2367741745</v>
      </c>
      <c r="G5869" s="90">
        <v>1745</v>
      </c>
      <c r="H5869" s="90">
        <v>1.8</v>
      </c>
      <c r="I5869" s="90">
        <v>1.8</v>
      </c>
      <c r="J5869" s="90" t="s">
        <v>10509</v>
      </c>
      <c r="K5869" s="90">
        <v>230</v>
      </c>
      <c r="L5869" s="90" t="s">
        <v>10512</v>
      </c>
    </row>
    <row r="5870" spans="1:12" hidden="1" outlineLevel="2" x14ac:dyDescent="0.25">
      <c r="A5870" s="90">
        <v>3</v>
      </c>
      <c r="B5870" s="26">
        <v>1715495972001</v>
      </c>
      <c r="C5870" s="90">
        <v>20</v>
      </c>
      <c r="D5870" s="90">
        <v>239783</v>
      </c>
      <c r="E5870" s="94">
        <v>43983</v>
      </c>
      <c r="F5870" s="26">
        <v>2397831935</v>
      </c>
      <c r="G5870" s="90">
        <v>1935</v>
      </c>
      <c r="H5870" s="90">
        <v>2.5299999999999998</v>
      </c>
      <c r="I5870" s="90">
        <v>2.5299999999999998</v>
      </c>
      <c r="J5870" s="90" t="s">
        <v>10509</v>
      </c>
      <c r="K5870" s="90">
        <v>199</v>
      </c>
      <c r="L5870" s="90" t="s">
        <v>10512</v>
      </c>
    </row>
    <row r="5871" spans="1:12" hidden="1" outlineLevel="2" x14ac:dyDescent="0.25">
      <c r="A5871" s="90">
        <v>3</v>
      </c>
      <c r="B5871" s="26">
        <v>1715660161001</v>
      </c>
      <c r="C5871" s="90">
        <v>20</v>
      </c>
      <c r="D5871" s="90">
        <v>210461</v>
      </c>
      <c r="E5871" s="94">
        <v>43678</v>
      </c>
      <c r="F5871" s="26">
        <v>210461246</v>
      </c>
      <c r="G5871" s="90">
        <v>246</v>
      </c>
      <c r="H5871" s="90">
        <v>1.32</v>
      </c>
      <c r="I5871" s="90">
        <v>1.32</v>
      </c>
      <c r="J5871" s="90" t="s">
        <v>10509</v>
      </c>
      <c r="K5871" s="90">
        <v>504</v>
      </c>
      <c r="L5871" s="90" t="s">
        <v>10512</v>
      </c>
    </row>
    <row r="5872" spans="1:12" hidden="1" outlineLevel="2" x14ac:dyDescent="0.25">
      <c r="A5872" s="90">
        <v>3</v>
      </c>
      <c r="B5872" s="26">
        <v>1715660161001</v>
      </c>
      <c r="C5872" s="90">
        <v>20</v>
      </c>
      <c r="D5872" s="90">
        <v>213330</v>
      </c>
      <c r="E5872" s="94">
        <v>43710</v>
      </c>
      <c r="F5872" s="26">
        <v>213330374</v>
      </c>
      <c r="G5872" s="90">
        <v>374</v>
      </c>
      <c r="H5872" s="90">
        <v>42.9</v>
      </c>
      <c r="I5872" s="90">
        <v>42.9</v>
      </c>
      <c r="J5872" s="90" t="s">
        <v>10509</v>
      </c>
      <c r="K5872" s="90">
        <v>473</v>
      </c>
      <c r="L5872" s="90" t="s">
        <v>10512</v>
      </c>
    </row>
    <row r="5873" spans="1:12" hidden="1" outlineLevel="2" x14ac:dyDescent="0.25">
      <c r="A5873" s="90">
        <v>3</v>
      </c>
      <c r="B5873" s="26">
        <v>1715660161001</v>
      </c>
      <c r="C5873" s="90">
        <v>20</v>
      </c>
      <c r="D5873" s="90">
        <v>216280</v>
      </c>
      <c r="E5873" s="94">
        <v>43740</v>
      </c>
      <c r="F5873" s="26">
        <v>216280502</v>
      </c>
      <c r="G5873" s="90">
        <v>502</v>
      </c>
      <c r="H5873" s="90">
        <v>35.29</v>
      </c>
      <c r="I5873" s="90">
        <v>35.29</v>
      </c>
      <c r="J5873" s="90" t="s">
        <v>10509</v>
      </c>
      <c r="K5873" s="90">
        <v>443</v>
      </c>
      <c r="L5873" s="90" t="s">
        <v>10512</v>
      </c>
    </row>
    <row r="5874" spans="1:12" hidden="1" outlineLevel="2" x14ac:dyDescent="0.25">
      <c r="A5874" s="90">
        <v>3</v>
      </c>
      <c r="B5874" s="26">
        <v>1715687131001</v>
      </c>
      <c r="C5874" s="90">
        <v>20</v>
      </c>
      <c r="D5874" s="90">
        <v>216260</v>
      </c>
      <c r="E5874" s="94">
        <v>43740</v>
      </c>
      <c r="F5874" s="26">
        <v>216260490</v>
      </c>
      <c r="G5874" s="90">
        <v>490</v>
      </c>
      <c r="H5874" s="90">
        <v>0.69</v>
      </c>
      <c r="I5874" s="90">
        <v>0.69</v>
      </c>
      <c r="J5874" s="90" t="s">
        <v>10509</v>
      </c>
      <c r="K5874" s="90">
        <v>443</v>
      </c>
      <c r="L5874" s="90" t="s">
        <v>10512</v>
      </c>
    </row>
    <row r="5875" spans="1:12" hidden="1" outlineLevel="2" x14ac:dyDescent="0.25">
      <c r="A5875" s="90">
        <v>3</v>
      </c>
      <c r="B5875" s="26">
        <v>1715881692</v>
      </c>
      <c r="C5875" s="90">
        <v>20</v>
      </c>
      <c r="D5875" s="90">
        <v>233241</v>
      </c>
      <c r="E5875" s="94">
        <v>43913</v>
      </c>
      <c r="F5875" s="26">
        <v>2332411498</v>
      </c>
      <c r="G5875" s="90">
        <v>1498</v>
      </c>
      <c r="H5875" s="90">
        <v>0.47</v>
      </c>
      <c r="I5875" s="90">
        <v>0.47</v>
      </c>
      <c r="J5875" s="90" t="s">
        <v>10509</v>
      </c>
      <c r="K5875" s="90">
        <v>260</v>
      </c>
      <c r="L5875" s="90" t="s">
        <v>10512</v>
      </c>
    </row>
    <row r="5876" spans="1:12" hidden="1" outlineLevel="2" x14ac:dyDescent="0.25">
      <c r="A5876" s="90">
        <v>3</v>
      </c>
      <c r="B5876" s="26">
        <v>1308125341</v>
      </c>
      <c r="C5876" s="90">
        <v>20</v>
      </c>
      <c r="D5876" s="90">
        <v>188841</v>
      </c>
      <c r="E5876" s="94">
        <v>43426</v>
      </c>
      <c r="F5876" s="26">
        <v>188841281987</v>
      </c>
      <c r="G5876" s="90">
        <v>281987</v>
      </c>
      <c r="H5876" s="90">
        <v>9.1999999999999993</v>
      </c>
      <c r="I5876" s="90">
        <v>9.1999999999999993</v>
      </c>
      <c r="J5876" s="90" t="s">
        <v>10509</v>
      </c>
      <c r="K5876" s="90">
        <v>747</v>
      </c>
      <c r="L5876" s="90" t="s">
        <v>10512</v>
      </c>
    </row>
    <row r="5877" spans="1:12" hidden="1" outlineLevel="2" x14ac:dyDescent="0.25">
      <c r="A5877" s="90">
        <v>3</v>
      </c>
      <c r="B5877" s="26">
        <v>1308252525001</v>
      </c>
      <c r="C5877" s="90">
        <v>20</v>
      </c>
      <c r="D5877" s="90">
        <v>239822</v>
      </c>
      <c r="E5877" s="94">
        <v>43983</v>
      </c>
      <c r="F5877" s="26">
        <v>239822711</v>
      </c>
      <c r="G5877" s="90">
        <v>711</v>
      </c>
      <c r="H5877" s="90">
        <v>11.37</v>
      </c>
      <c r="I5877" s="90">
        <v>11.37</v>
      </c>
      <c r="J5877" s="90" t="s">
        <v>10509</v>
      </c>
      <c r="K5877" s="90">
        <v>199</v>
      </c>
      <c r="L5877" s="90" t="s">
        <v>10512</v>
      </c>
    </row>
    <row r="5878" spans="1:12" hidden="1" outlineLevel="2" x14ac:dyDescent="0.25">
      <c r="A5878" s="90">
        <v>3</v>
      </c>
      <c r="B5878" s="26">
        <v>1308307501</v>
      </c>
      <c r="C5878" s="90">
        <v>20</v>
      </c>
      <c r="D5878" s="90">
        <v>211342</v>
      </c>
      <c r="E5878" s="94">
        <v>43699</v>
      </c>
      <c r="F5878" s="26">
        <v>211342304201</v>
      </c>
      <c r="G5878" s="90">
        <v>304201</v>
      </c>
      <c r="H5878" s="90">
        <v>1.68</v>
      </c>
      <c r="I5878" s="90">
        <v>1.68</v>
      </c>
      <c r="J5878" s="90" t="s">
        <v>10509</v>
      </c>
      <c r="K5878" s="90">
        <v>473</v>
      </c>
      <c r="L5878" s="90" t="s">
        <v>10512</v>
      </c>
    </row>
    <row r="5879" spans="1:12" hidden="1" outlineLevel="2" x14ac:dyDescent="0.25">
      <c r="A5879" s="90">
        <v>3</v>
      </c>
      <c r="B5879" s="26">
        <v>1308307501</v>
      </c>
      <c r="C5879" s="90">
        <v>20</v>
      </c>
      <c r="D5879" s="90">
        <v>217159</v>
      </c>
      <c r="E5879" s="94">
        <v>43759</v>
      </c>
      <c r="F5879" s="26">
        <v>217159309744</v>
      </c>
      <c r="G5879" s="90">
        <v>309744</v>
      </c>
      <c r="H5879" s="90">
        <v>1.68</v>
      </c>
      <c r="I5879" s="90">
        <v>1.68</v>
      </c>
      <c r="J5879" s="90" t="s">
        <v>10509</v>
      </c>
      <c r="K5879" s="90">
        <v>412</v>
      </c>
      <c r="L5879" s="90" t="s">
        <v>10512</v>
      </c>
    </row>
    <row r="5880" spans="1:12" hidden="1" outlineLevel="2" x14ac:dyDescent="0.25">
      <c r="A5880" s="90">
        <v>3</v>
      </c>
      <c r="B5880" s="26">
        <v>1308357126</v>
      </c>
      <c r="C5880" s="90">
        <v>20</v>
      </c>
      <c r="D5880" s="90">
        <v>231523</v>
      </c>
      <c r="E5880" s="94">
        <v>43913</v>
      </c>
      <c r="F5880" s="26">
        <v>231523323226</v>
      </c>
      <c r="G5880" s="90">
        <v>323226</v>
      </c>
      <c r="H5880" s="90">
        <v>1.68</v>
      </c>
      <c r="I5880" s="90">
        <v>1.68</v>
      </c>
      <c r="J5880" s="90" t="s">
        <v>10509</v>
      </c>
      <c r="K5880" s="90">
        <v>260</v>
      </c>
      <c r="L5880" s="90" t="s">
        <v>10512</v>
      </c>
    </row>
    <row r="5881" spans="1:12" hidden="1" outlineLevel="2" x14ac:dyDescent="0.25">
      <c r="A5881" s="90">
        <v>3</v>
      </c>
      <c r="B5881" s="26">
        <v>1308357126</v>
      </c>
      <c r="C5881" s="90">
        <v>20</v>
      </c>
      <c r="D5881" s="90">
        <v>237464</v>
      </c>
      <c r="E5881" s="94">
        <v>43972</v>
      </c>
      <c r="F5881" s="26">
        <v>237464328743</v>
      </c>
      <c r="G5881" s="90">
        <v>328743</v>
      </c>
      <c r="H5881" s="90">
        <v>1.68</v>
      </c>
      <c r="I5881" s="90">
        <v>1.68</v>
      </c>
      <c r="J5881" s="90" t="s">
        <v>10509</v>
      </c>
      <c r="K5881" s="90">
        <v>199</v>
      </c>
      <c r="L5881" s="90" t="s">
        <v>10512</v>
      </c>
    </row>
    <row r="5882" spans="1:12" hidden="1" outlineLevel="2" x14ac:dyDescent="0.25">
      <c r="A5882" s="90">
        <v>3</v>
      </c>
      <c r="B5882" s="26">
        <v>1308526829</v>
      </c>
      <c r="C5882" s="90">
        <v>20</v>
      </c>
      <c r="D5882" s="90">
        <v>221087</v>
      </c>
      <c r="E5882" s="94">
        <v>43790</v>
      </c>
      <c r="F5882" s="26">
        <v>221087313507</v>
      </c>
      <c r="G5882" s="90">
        <v>313507</v>
      </c>
      <c r="H5882" s="90">
        <v>1.68</v>
      </c>
      <c r="I5882" s="90">
        <v>1.68</v>
      </c>
      <c r="J5882" s="90" t="s">
        <v>10509</v>
      </c>
      <c r="K5882" s="90">
        <v>382</v>
      </c>
      <c r="L5882" s="90" t="s">
        <v>10512</v>
      </c>
    </row>
    <row r="5883" spans="1:12" hidden="1" outlineLevel="2" x14ac:dyDescent="0.25">
      <c r="A5883" s="90">
        <v>3</v>
      </c>
      <c r="B5883" s="26">
        <v>1308526829</v>
      </c>
      <c r="C5883" s="90">
        <v>20</v>
      </c>
      <c r="D5883" s="90">
        <v>223861</v>
      </c>
      <c r="E5883" s="94">
        <v>43822</v>
      </c>
      <c r="F5883" s="26">
        <v>223861316124</v>
      </c>
      <c r="G5883" s="90">
        <v>316124</v>
      </c>
      <c r="H5883" s="90">
        <v>1.68</v>
      </c>
      <c r="I5883" s="90">
        <v>1.68</v>
      </c>
      <c r="J5883" s="90" t="s">
        <v>10509</v>
      </c>
      <c r="K5883" s="90">
        <v>351</v>
      </c>
      <c r="L5883" s="90" t="s">
        <v>10512</v>
      </c>
    </row>
    <row r="5884" spans="1:12" hidden="1" outlineLevel="2" x14ac:dyDescent="0.25">
      <c r="A5884" s="90">
        <v>3</v>
      </c>
      <c r="B5884" s="26">
        <v>1308569316</v>
      </c>
      <c r="C5884" s="90">
        <v>20</v>
      </c>
      <c r="D5884" s="90">
        <v>219801</v>
      </c>
      <c r="E5884" s="94">
        <v>43790</v>
      </c>
      <c r="F5884" s="26">
        <v>219801312235</v>
      </c>
      <c r="G5884" s="90">
        <v>312235</v>
      </c>
      <c r="H5884" s="90">
        <v>2.11</v>
      </c>
      <c r="I5884" s="90">
        <v>2.11</v>
      </c>
      <c r="J5884" s="90" t="s">
        <v>10509</v>
      </c>
      <c r="K5884" s="90">
        <v>382</v>
      </c>
      <c r="L5884" s="90" t="s">
        <v>10512</v>
      </c>
    </row>
    <row r="5885" spans="1:12" hidden="1" outlineLevel="2" x14ac:dyDescent="0.25">
      <c r="A5885" s="90">
        <v>3</v>
      </c>
      <c r="B5885" s="26">
        <v>1308900883</v>
      </c>
      <c r="C5885" s="90">
        <v>20</v>
      </c>
      <c r="D5885" s="90">
        <v>189009</v>
      </c>
      <c r="E5885" s="94">
        <v>43426</v>
      </c>
      <c r="F5885" s="26">
        <v>189009282155</v>
      </c>
      <c r="G5885" s="90">
        <v>282155</v>
      </c>
      <c r="H5885" s="90">
        <v>4.82</v>
      </c>
      <c r="I5885" s="90">
        <v>4.82</v>
      </c>
      <c r="J5885" s="90" t="s">
        <v>10509</v>
      </c>
      <c r="K5885" s="90">
        <v>747</v>
      </c>
      <c r="L5885" s="90" t="s">
        <v>10512</v>
      </c>
    </row>
    <row r="5886" spans="1:12" hidden="1" outlineLevel="2" x14ac:dyDescent="0.25">
      <c r="A5886" s="90">
        <v>3</v>
      </c>
      <c r="B5886" s="26">
        <v>1308900883</v>
      </c>
      <c r="C5886" s="90">
        <v>20</v>
      </c>
      <c r="D5886" s="90">
        <v>191322</v>
      </c>
      <c r="E5886" s="94">
        <v>43455</v>
      </c>
      <c r="F5886" s="26">
        <v>191322284456</v>
      </c>
      <c r="G5886" s="90">
        <v>284456</v>
      </c>
      <c r="H5886" s="90">
        <v>4.0199999999999996</v>
      </c>
      <c r="I5886" s="90">
        <v>4.0199999999999996</v>
      </c>
      <c r="J5886" s="90" t="s">
        <v>10509</v>
      </c>
      <c r="K5886" s="90">
        <v>716</v>
      </c>
      <c r="L5886" s="90" t="s">
        <v>10512</v>
      </c>
    </row>
    <row r="5887" spans="1:12" hidden="1" outlineLevel="2" x14ac:dyDescent="0.25">
      <c r="A5887" s="90">
        <v>3</v>
      </c>
      <c r="B5887" s="26">
        <v>1308900883</v>
      </c>
      <c r="C5887" s="90">
        <v>20</v>
      </c>
      <c r="D5887" s="90">
        <v>193597</v>
      </c>
      <c r="E5887" s="94">
        <v>43487</v>
      </c>
      <c r="F5887" s="26">
        <v>193597286721</v>
      </c>
      <c r="G5887" s="90">
        <v>286721</v>
      </c>
      <c r="H5887" s="90">
        <v>6.94</v>
      </c>
      <c r="I5887" s="90">
        <v>6.94</v>
      </c>
      <c r="J5887" s="90" t="s">
        <v>10509</v>
      </c>
      <c r="K5887" s="90">
        <v>685</v>
      </c>
      <c r="L5887" s="90" t="s">
        <v>10512</v>
      </c>
    </row>
    <row r="5888" spans="1:12" hidden="1" outlineLevel="2" x14ac:dyDescent="0.25">
      <c r="A5888" s="90">
        <v>3</v>
      </c>
      <c r="B5888" s="26">
        <v>1309149035</v>
      </c>
      <c r="C5888" s="90">
        <v>20</v>
      </c>
      <c r="D5888" s="90">
        <v>189526</v>
      </c>
      <c r="E5888" s="94">
        <v>43426</v>
      </c>
      <c r="F5888" s="26">
        <v>189526282672</v>
      </c>
      <c r="G5888" s="90">
        <v>282672</v>
      </c>
      <c r="H5888" s="90">
        <v>2.61</v>
      </c>
      <c r="I5888" s="90">
        <v>2.61</v>
      </c>
      <c r="J5888" s="90" t="s">
        <v>10509</v>
      </c>
      <c r="K5888" s="90">
        <v>747</v>
      </c>
      <c r="L5888" s="90" t="s">
        <v>10512</v>
      </c>
    </row>
    <row r="5889" spans="1:12" hidden="1" outlineLevel="2" x14ac:dyDescent="0.25">
      <c r="A5889" s="90">
        <v>3</v>
      </c>
      <c r="B5889" s="26">
        <v>1309210019</v>
      </c>
      <c r="C5889" s="90">
        <v>20</v>
      </c>
      <c r="D5889" s="90">
        <v>170231</v>
      </c>
      <c r="E5889" s="94">
        <v>43154</v>
      </c>
      <c r="F5889" s="26">
        <v>170231261881</v>
      </c>
      <c r="G5889" s="90">
        <v>261881</v>
      </c>
      <c r="H5889" s="90">
        <v>1.68</v>
      </c>
      <c r="I5889" s="90">
        <v>1.68</v>
      </c>
      <c r="J5889" s="90" t="s">
        <v>10509</v>
      </c>
      <c r="K5889" s="90">
        <v>1022</v>
      </c>
      <c r="L5889" s="90" t="s">
        <v>10512</v>
      </c>
    </row>
    <row r="5890" spans="1:12" hidden="1" outlineLevel="2" x14ac:dyDescent="0.25">
      <c r="A5890" s="90">
        <v>3</v>
      </c>
      <c r="B5890" s="26">
        <v>1309416418</v>
      </c>
      <c r="C5890" s="90">
        <v>20</v>
      </c>
      <c r="D5890" s="90">
        <v>217761</v>
      </c>
      <c r="E5890" s="94">
        <v>43759</v>
      </c>
      <c r="F5890" s="26">
        <v>217761310344</v>
      </c>
      <c r="G5890" s="90">
        <v>310344</v>
      </c>
      <c r="H5890" s="90">
        <v>3.73</v>
      </c>
      <c r="I5890" s="90">
        <v>3.73</v>
      </c>
      <c r="J5890" s="90" t="s">
        <v>10509</v>
      </c>
      <c r="K5890" s="90">
        <v>412</v>
      </c>
      <c r="L5890" s="90" t="s">
        <v>10512</v>
      </c>
    </row>
    <row r="5891" spans="1:12" hidden="1" outlineLevel="2" x14ac:dyDescent="0.25">
      <c r="A5891" s="90">
        <v>3</v>
      </c>
      <c r="B5891" s="26">
        <v>1309416418</v>
      </c>
      <c r="C5891" s="90">
        <v>20</v>
      </c>
      <c r="D5891" s="90">
        <v>220660</v>
      </c>
      <c r="E5891" s="94">
        <v>43790</v>
      </c>
      <c r="F5891" s="26">
        <v>220660313092</v>
      </c>
      <c r="G5891" s="90">
        <v>313092</v>
      </c>
      <c r="H5891" s="90">
        <v>2.72</v>
      </c>
      <c r="I5891" s="90">
        <v>2.72</v>
      </c>
      <c r="J5891" s="90" t="s">
        <v>10509</v>
      </c>
      <c r="K5891" s="90">
        <v>382</v>
      </c>
      <c r="L5891" s="90" t="s">
        <v>10512</v>
      </c>
    </row>
    <row r="5892" spans="1:12" hidden="1" outlineLevel="2" x14ac:dyDescent="0.25">
      <c r="A5892" s="90">
        <v>3</v>
      </c>
      <c r="B5892" s="26">
        <v>1311084071</v>
      </c>
      <c r="C5892" s="90">
        <v>20</v>
      </c>
      <c r="D5892" s="90">
        <v>204266</v>
      </c>
      <c r="E5892" s="94">
        <v>43607</v>
      </c>
      <c r="F5892" s="26">
        <v>204266297323</v>
      </c>
      <c r="G5892" s="90">
        <v>297323</v>
      </c>
      <c r="H5892" s="90">
        <v>17.420000000000002</v>
      </c>
      <c r="I5892" s="90">
        <v>17.420000000000002</v>
      </c>
      <c r="J5892" s="90" t="s">
        <v>10509</v>
      </c>
      <c r="K5892" s="90">
        <v>565</v>
      </c>
      <c r="L5892" s="90" t="s">
        <v>10512</v>
      </c>
    </row>
    <row r="5893" spans="1:12" hidden="1" outlineLevel="2" x14ac:dyDescent="0.25">
      <c r="A5893" s="90">
        <v>3</v>
      </c>
      <c r="B5893" s="26">
        <v>1311084071</v>
      </c>
      <c r="C5893" s="90">
        <v>20</v>
      </c>
      <c r="D5893" s="90">
        <v>206873</v>
      </c>
      <c r="E5893" s="94">
        <v>43637</v>
      </c>
      <c r="F5893" s="26">
        <v>206873299893</v>
      </c>
      <c r="G5893" s="90">
        <v>299893</v>
      </c>
      <c r="H5893" s="90">
        <v>26.45</v>
      </c>
      <c r="I5893" s="90">
        <v>26.45</v>
      </c>
      <c r="J5893" s="90" t="s">
        <v>10509</v>
      </c>
      <c r="K5893" s="90">
        <v>535</v>
      </c>
      <c r="L5893" s="90" t="s">
        <v>10512</v>
      </c>
    </row>
    <row r="5894" spans="1:12" hidden="1" outlineLevel="2" x14ac:dyDescent="0.25">
      <c r="A5894" s="90">
        <v>3</v>
      </c>
      <c r="B5894" s="26">
        <v>1311339020</v>
      </c>
      <c r="C5894" s="90">
        <v>20</v>
      </c>
      <c r="D5894" s="90">
        <v>191639</v>
      </c>
      <c r="E5894" s="94">
        <v>43455</v>
      </c>
      <c r="F5894" s="26">
        <v>191639284773</v>
      </c>
      <c r="G5894" s="90">
        <v>284773</v>
      </c>
      <c r="H5894" s="90">
        <v>1.68</v>
      </c>
      <c r="I5894" s="90">
        <v>1.68</v>
      </c>
      <c r="J5894" s="90" t="s">
        <v>10509</v>
      </c>
      <c r="K5894" s="90">
        <v>716</v>
      </c>
      <c r="L5894" s="90" t="s">
        <v>10512</v>
      </c>
    </row>
    <row r="5895" spans="1:12" hidden="1" outlineLevel="2" x14ac:dyDescent="0.25">
      <c r="A5895" s="90">
        <v>3</v>
      </c>
      <c r="B5895" s="26">
        <v>1311733503</v>
      </c>
      <c r="C5895" s="90">
        <v>20</v>
      </c>
      <c r="D5895" s="90">
        <v>220235</v>
      </c>
      <c r="E5895" s="94">
        <v>43790</v>
      </c>
      <c r="F5895" s="26">
        <v>220235312669</v>
      </c>
      <c r="G5895" s="90">
        <v>312669</v>
      </c>
      <c r="H5895" s="90">
        <v>1.68</v>
      </c>
      <c r="I5895" s="90">
        <v>1.68</v>
      </c>
      <c r="J5895" s="90" t="s">
        <v>10509</v>
      </c>
      <c r="K5895" s="90">
        <v>382</v>
      </c>
      <c r="L5895" s="90" t="s">
        <v>10512</v>
      </c>
    </row>
    <row r="5896" spans="1:12" hidden="1" outlineLevel="2" x14ac:dyDescent="0.25">
      <c r="A5896" s="90">
        <v>3</v>
      </c>
      <c r="B5896" s="26">
        <v>1312041898</v>
      </c>
      <c r="C5896" s="90">
        <v>20</v>
      </c>
      <c r="D5896" s="90">
        <v>238793</v>
      </c>
      <c r="E5896" s="94">
        <v>43972</v>
      </c>
      <c r="F5896" s="26">
        <v>238793330011</v>
      </c>
      <c r="G5896" s="90">
        <v>330011</v>
      </c>
      <c r="H5896" s="90">
        <v>5.17</v>
      </c>
      <c r="I5896" s="90">
        <v>5.17</v>
      </c>
      <c r="J5896" s="90" t="s">
        <v>10509</v>
      </c>
      <c r="K5896" s="90">
        <v>199</v>
      </c>
      <c r="L5896" s="90" t="s">
        <v>10512</v>
      </c>
    </row>
    <row r="5897" spans="1:12" hidden="1" outlineLevel="2" x14ac:dyDescent="0.25">
      <c r="A5897" s="90">
        <v>3</v>
      </c>
      <c r="B5897" s="26">
        <v>1312614884</v>
      </c>
      <c r="C5897" s="90">
        <v>20</v>
      </c>
      <c r="D5897" s="90">
        <v>176265</v>
      </c>
      <c r="E5897" s="94">
        <v>43243</v>
      </c>
      <c r="F5897" s="26">
        <v>176265269442</v>
      </c>
      <c r="G5897" s="90">
        <v>269442</v>
      </c>
      <c r="H5897" s="90">
        <v>16.579999999999998</v>
      </c>
      <c r="I5897" s="90">
        <v>16.579999999999998</v>
      </c>
      <c r="J5897" s="90" t="s">
        <v>10509</v>
      </c>
      <c r="K5897" s="90">
        <v>930</v>
      </c>
      <c r="L5897" s="90" t="s">
        <v>10512</v>
      </c>
    </row>
    <row r="5898" spans="1:12" hidden="1" outlineLevel="2" x14ac:dyDescent="0.25">
      <c r="A5898" s="90">
        <v>3</v>
      </c>
      <c r="B5898" s="26">
        <v>1310478761</v>
      </c>
      <c r="C5898" s="90">
        <v>20</v>
      </c>
      <c r="D5898" s="90">
        <v>200722</v>
      </c>
      <c r="E5898" s="94">
        <v>43578</v>
      </c>
      <c r="F5898" s="26">
        <v>200722293810</v>
      </c>
      <c r="G5898" s="90">
        <v>293810</v>
      </c>
      <c r="H5898" s="90">
        <v>6.51</v>
      </c>
      <c r="I5898" s="90">
        <v>6.51</v>
      </c>
      <c r="J5898" s="90" t="s">
        <v>10509</v>
      </c>
      <c r="K5898" s="90">
        <v>596</v>
      </c>
      <c r="L5898" s="90" t="s">
        <v>10512</v>
      </c>
    </row>
    <row r="5899" spans="1:12" hidden="1" outlineLevel="2" x14ac:dyDescent="0.25">
      <c r="A5899" s="90">
        <v>3</v>
      </c>
      <c r="B5899" s="26">
        <v>1715942510</v>
      </c>
      <c r="C5899" s="90">
        <v>20</v>
      </c>
      <c r="D5899" s="90">
        <v>230015</v>
      </c>
      <c r="E5899" s="94">
        <v>43882</v>
      </c>
      <c r="F5899" s="26">
        <v>230015321828</v>
      </c>
      <c r="G5899" s="90">
        <v>321828</v>
      </c>
      <c r="H5899" s="90">
        <v>4.51</v>
      </c>
      <c r="I5899" s="90">
        <v>4.51</v>
      </c>
      <c r="J5899" s="90" t="s">
        <v>10509</v>
      </c>
      <c r="K5899" s="90">
        <v>291</v>
      </c>
      <c r="L5899" s="90" t="s">
        <v>10512</v>
      </c>
    </row>
    <row r="5900" spans="1:12" hidden="1" outlineLevel="2" x14ac:dyDescent="0.25">
      <c r="A5900" s="90">
        <v>3</v>
      </c>
      <c r="B5900" s="26">
        <v>1715942510</v>
      </c>
      <c r="C5900" s="90">
        <v>20</v>
      </c>
      <c r="D5900" s="90">
        <v>232964</v>
      </c>
      <c r="E5900" s="94">
        <v>43913</v>
      </c>
      <c r="F5900" s="26">
        <v>232964324573</v>
      </c>
      <c r="G5900" s="90">
        <v>324573</v>
      </c>
      <c r="H5900" s="90">
        <v>7.48</v>
      </c>
      <c r="I5900" s="90">
        <v>7.48</v>
      </c>
      <c r="J5900" s="90" t="s">
        <v>10509</v>
      </c>
      <c r="K5900" s="90">
        <v>260</v>
      </c>
      <c r="L5900" s="90" t="s">
        <v>10512</v>
      </c>
    </row>
    <row r="5901" spans="1:12" hidden="1" outlineLevel="2" x14ac:dyDescent="0.25">
      <c r="A5901" s="90">
        <v>3</v>
      </c>
      <c r="B5901" s="26">
        <v>1715942510</v>
      </c>
      <c r="C5901" s="90">
        <v>20</v>
      </c>
      <c r="D5901" s="90">
        <v>238940</v>
      </c>
      <c r="E5901" s="94">
        <v>43972</v>
      </c>
      <c r="F5901" s="26">
        <v>238940330126</v>
      </c>
      <c r="G5901" s="90">
        <v>330126</v>
      </c>
      <c r="H5901" s="90">
        <v>12.22</v>
      </c>
      <c r="I5901" s="90">
        <v>12.22</v>
      </c>
      <c r="J5901" s="90" t="s">
        <v>10509</v>
      </c>
      <c r="K5901" s="90">
        <v>199</v>
      </c>
      <c r="L5901" s="90" t="s">
        <v>10512</v>
      </c>
    </row>
    <row r="5902" spans="1:12" hidden="1" outlineLevel="2" x14ac:dyDescent="0.25">
      <c r="A5902" s="90">
        <v>3</v>
      </c>
      <c r="B5902" s="26">
        <v>1716032618</v>
      </c>
      <c r="C5902" s="90">
        <v>20</v>
      </c>
      <c r="D5902" s="90">
        <v>229950</v>
      </c>
      <c r="E5902" s="94">
        <v>43882</v>
      </c>
      <c r="F5902" s="26">
        <v>2299501249</v>
      </c>
      <c r="G5902" s="90">
        <v>1249</v>
      </c>
      <c r="H5902" s="90">
        <v>1.68</v>
      </c>
      <c r="I5902" s="90">
        <v>1.68</v>
      </c>
      <c r="J5902" s="90" t="s">
        <v>10509</v>
      </c>
      <c r="K5902" s="90">
        <v>291</v>
      </c>
      <c r="L5902" s="90" t="s">
        <v>10512</v>
      </c>
    </row>
    <row r="5903" spans="1:12" hidden="1" outlineLevel="2" x14ac:dyDescent="0.25">
      <c r="A5903" s="90">
        <v>3</v>
      </c>
      <c r="B5903" s="26">
        <v>1716032618</v>
      </c>
      <c r="C5903" s="90">
        <v>20</v>
      </c>
      <c r="D5903" s="90">
        <v>232900</v>
      </c>
      <c r="E5903" s="94">
        <v>43913</v>
      </c>
      <c r="F5903" s="26">
        <v>2329001448</v>
      </c>
      <c r="G5903" s="90">
        <v>1448</v>
      </c>
      <c r="H5903" s="90">
        <v>1.68</v>
      </c>
      <c r="I5903" s="90">
        <v>1.68</v>
      </c>
      <c r="J5903" s="90" t="s">
        <v>10509</v>
      </c>
      <c r="K5903" s="90">
        <v>260</v>
      </c>
      <c r="L5903" s="90" t="s">
        <v>10512</v>
      </c>
    </row>
    <row r="5904" spans="1:12" hidden="1" outlineLevel="2" x14ac:dyDescent="0.25">
      <c r="A5904" s="90">
        <v>3</v>
      </c>
      <c r="B5904" s="26">
        <v>1716032618</v>
      </c>
      <c r="C5904" s="90">
        <v>20</v>
      </c>
      <c r="D5904" s="90">
        <v>238874</v>
      </c>
      <c r="E5904" s="94">
        <v>43972</v>
      </c>
      <c r="F5904" s="26">
        <v>2388741844</v>
      </c>
      <c r="G5904" s="90">
        <v>1844</v>
      </c>
      <c r="H5904" s="90">
        <v>1.68</v>
      </c>
      <c r="I5904" s="90">
        <v>1.68</v>
      </c>
      <c r="J5904" s="90" t="s">
        <v>10509</v>
      </c>
      <c r="K5904" s="90">
        <v>199</v>
      </c>
      <c r="L5904" s="90" t="s">
        <v>10512</v>
      </c>
    </row>
    <row r="5905" spans="1:12" hidden="1" outlineLevel="2" x14ac:dyDescent="0.25">
      <c r="A5905" s="90">
        <v>3</v>
      </c>
      <c r="B5905" s="26">
        <v>1716201965</v>
      </c>
      <c r="C5905" s="90">
        <v>20</v>
      </c>
      <c r="D5905" s="90">
        <v>207126</v>
      </c>
      <c r="E5905" s="94">
        <v>43637</v>
      </c>
      <c r="F5905" s="26">
        <v>207126120</v>
      </c>
      <c r="G5905" s="90">
        <v>120</v>
      </c>
      <c r="H5905" s="90">
        <v>0.06</v>
      </c>
      <c r="I5905" s="90">
        <v>0.06</v>
      </c>
      <c r="J5905" s="90" t="s">
        <v>10509</v>
      </c>
      <c r="K5905" s="90">
        <v>535</v>
      </c>
      <c r="L5905" s="90" t="s">
        <v>10512</v>
      </c>
    </row>
    <row r="5906" spans="1:12" hidden="1" outlineLevel="2" x14ac:dyDescent="0.25">
      <c r="A5906" s="90">
        <v>3</v>
      </c>
      <c r="B5906" s="26">
        <v>1716448244</v>
      </c>
      <c r="C5906" s="90">
        <v>20</v>
      </c>
      <c r="D5906" s="90">
        <v>178181</v>
      </c>
      <c r="E5906" s="94">
        <v>43273</v>
      </c>
      <c r="F5906" s="26">
        <v>178181271355</v>
      </c>
      <c r="G5906" s="90">
        <v>271355</v>
      </c>
      <c r="H5906" s="90">
        <v>1.68</v>
      </c>
      <c r="I5906" s="90">
        <v>1.68</v>
      </c>
      <c r="J5906" s="90" t="s">
        <v>10509</v>
      </c>
      <c r="K5906" s="90">
        <v>900</v>
      </c>
      <c r="L5906" s="90" t="s">
        <v>10512</v>
      </c>
    </row>
    <row r="5907" spans="1:12" hidden="1" outlineLevel="2" x14ac:dyDescent="0.25">
      <c r="A5907" s="90">
        <v>3</v>
      </c>
      <c r="B5907" s="26">
        <v>1716448244</v>
      </c>
      <c r="C5907" s="90">
        <v>20</v>
      </c>
      <c r="D5907" s="90">
        <v>180188</v>
      </c>
      <c r="E5907" s="94">
        <v>43305</v>
      </c>
      <c r="F5907" s="26">
        <v>180188273358</v>
      </c>
      <c r="G5907" s="90">
        <v>273358</v>
      </c>
      <c r="H5907" s="90">
        <v>3.86</v>
      </c>
      <c r="I5907" s="90">
        <v>3.86</v>
      </c>
      <c r="J5907" s="90" t="s">
        <v>10509</v>
      </c>
      <c r="K5907" s="90">
        <v>869</v>
      </c>
      <c r="L5907" s="90" t="s">
        <v>10512</v>
      </c>
    </row>
    <row r="5908" spans="1:12" hidden="1" outlineLevel="2" x14ac:dyDescent="0.25">
      <c r="A5908" s="90">
        <v>3</v>
      </c>
      <c r="B5908" s="26">
        <v>1716448244</v>
      </c>
      <c r="C5908" s="90">
        <v>20</v>
      </c>
      <c r="D5908" s="90">
        <v>182286</v>
      </c>
      <c r="E5908" s="94">
        <v>43335</v>
      </c>
      <c r="F5908" s="26">
        <v>182286275452</v>
      </c>
      <c r="G5908" s="90">
        <v>275452</v>
      </c>
      <c r="H5908" s="90">
        <v>1.68</v>
      </c>
      <c r="I5908" s="90">
        <v>1.68</v>
      </c>
      <c r="J5908" s="90" t="s">
        <v>10509</v>
      </c>
      <c r="K5908" s="90">
        <v>838</v>
      </c>
      <c r="L5908" s="90" t="s">
        <v>10512</v>
      </c>
    </row>
    <row r="5909" spans="1:12" hidden="1" outlineLevel="2" x14ac:dyDescent="0.25">
      <c r="A5909" s="90">
        <v>3</v>
      </c>
      <c r="B5909" s="26">
        <v>1716467590</v>
      </c>
      <c r="C5909" s="90">
        <v>20</v>
      </c>
      <c r="D5909" s="90">
        <v>202609</v>
      </c>
      <c r="E5909" s="94">
        <v>43607</v>
      </c>
      <c r="F5909" s="26">
        <v>202609295674</v>
      </c>
      <c r="G5909" s="90">
        <v>295674</v>
      </c>
      <c r="H5909" s="90">
        <v>8.3800000000000008</v>
      </c>
      <c r="I5909" s="90">
        <v>8.3800000000000008</v>
      </c>
      <c r="J5909" s="90" t="s">
        <v>10509</v>
      </c>
      <c r="K5909" s="90">
        <v>565</v>
      </c>
      <c r="L5909" s="90" t="s">
        <v>10512</v>
      </c>
    </row>
    <row r="5910" spans="1:12" hidden="1" outlineLevel="2" x14ac:dyDescent="0.25">
      <c r="A5910" s="90">
        <v>3</v>
      </c>
      <c r="B5910" s="26">
        <v>1716481047</v>
      </c>
      <c r="C5910" s="90">
        <v>20</v>
      </c>
      <c r="D5910" s="90">
        <v>204464</v>
      </c>
      <c r="E5910" s="94">
        <v>43607</v>
      </c>
      <c r="F5910" s="26">
        <v>204464297507</v>
      </c>
      <c r="G5910" s="90">
        <v>297507</v>
      </c>
      <c r="H5910" s="90">
        <v>7.0000000000000007E-2</v>
      </c>
      <c r="I5910" s="90">
        <v>7.0000000000000007E-2</v>
      </c>
      <c r="J5910" s="90" t="s">
        <v>10509</v>
      </c>
      <c r="K5910" s="90">
        <v>565</v>
      </c>
      <c r="L5910" s="90" t="s">
        <v>10512</v>
      </c>
    </row>
    <row r="5911" spans="1:12" hidden="1" outlineLevel="2" x14ac:dyDescent="0.25">
      <c r="A5911" s="90">
        <v>3</v>
      </c>
      <c r="B5911" s="26">
        <v>1716481047</v>
      </c>
      <c r="C5911" s="90">
        <v>20</v>
      </c>
      <c r="D5911" s="90">
        <v>207086</v>
      </c>
      <c r="E5911" s="94">
        <v>43637</v>
      </c>
      <c r="F5911" s="26">
        <v>207086300087</v>
      </c>
      <c r="G5911" s="90">
        <v>300087</v>
      </c>
      <c r="H5911" s="90">
        <v>4.6399999999999997</v>
      </c>
      <c r="I5911" s="90">
        <v>4.6399999999999997</v>
      </c>
      <c r="J5911" s="90" t="s">
        <v>10509</v>
      </c>
      <c r="K5911" s="90">
        <v>535</v>
      </c>
      <c r="L5911" s="90" t="s">
        <v>10512</v>
      </c>
    </row>
    <row r="5912" spans="1:12" hidden="1" outlineLevel="2" x14ac:dyDescent="0.25">
      <c r="A5912" s="90">
        <v>3</v>
      </c>
      <c r="B5912" s="26">
        <v>1716543341</v>
      </c>
      <c r="C5912" s="90">
        <v>20</v>
      </c>
      <c r="D5912" s="90">
        <v>171949</v>
      </c>
      <c r="E5912" s="94">
        <v>43185</v>
      </c>
      <c r="F5912" s="26">
        <v>171949263596</v>
      </c>
      <c r="G5912" s="90">
        <v>263596</v>
      </c>
      <c r="H5912" s="90">
        <v>1.68</v>
      </c>
      <c r="I5912" s="90">
        <v>1.68</v>
      </c>
      <c r="J5912" s="90" t="s">
        <v>10509</v>
      </c>
      <c r="K5912" s="90">
        <v>991</v>
      </c>
      <c r="L5912" s="90" t="s">
        <v>10512</v>
      </c>
    </row>
    <row r="5913" spans="1:12" hidden="1" outlineLevel="2" x14ac:dyDescent="0.25">
      <c r="A5913" s="90">
        <v>3</v>
      </c>
      <c r="B5913" s="26">
        <v>1716580418</v>
      </c>
      <c r="C5913" s="90">
        <v>20</v>
      </c>
      <c r="D5913" s="90">
        <v>192252</v>
      </c>
      <c r="E5913" s="94">
        <v>43455</v>
      </c>
      <c r="F5913" s="26">
        <v>192252285384</v>
      </c>
      <c r="G5913" s="90">
        <v>285384</v>
      </c>
      <c r="H5913" s="90">
        <v>0.06</v>
      </c>
      <c r="I5913" s="90">
        <v>0.06</v>
      </c>
      <c r="J5913" s="90" t="s">
        <v>10509</v>
      </c>
      <c r="K5913" s="90">
        <v>716</v>
      </c>
      <c r="L5913" s="90" t="s">
        <v>10512</v>
      </c>
    </row>
    <row r="5914" spans="1:12" hidden="1" outlineLevel="2" x14ac:dyDescent="0.25">
      <c r="A5914" s="90">
        <v>3</v>
      </c>
      <c r="B5914" s="26">
        <v>1716580418</v>
      </c>
      <c r="C5914" s="90">
        <v>20</v>
      </c>
      <c r="D5914" s="90">
        <v>194520</v>
      </c>
      <c r="E5914" s="94">
        <v>43487</v>
      </c>
      <c r="F5914" s="26">
        <v>194520287642</v>
      </c>
      <c r="G5914" s="90">
        <v>287642</v>
      </c>
      <c r="H5914" s="90">
        <v>3.42</v>
      </c>
      <c r="I5914" s="90">
        <v>3.42</v>
      </c>
      <c r="J5914" s="90" t="s">
        <v>10509</v>
      </c>
      <c r="K5914" s="90">
        <v>685</v>
      </c>
      <c r="L5914" s="90" t="s">
        <v>10512</v>
      </c>
    </row>
    <row r="5915" spans="1:12" hidden="1" outlineLevel="2" x14ac:dyDescent="0.25">
      <c r="A5915" s="90">
        <v>3</v>
      </c>
      <c r="B5915" s="26">
        <v>1717367229</v>
      </c>
      <c r="C5915" s="90">
        <v>20</v>
      </c>
      <c r="D5915" s="90">
        <v>224033</v>
      </c>
      <c r="E5915" s="94">
        <v>43822</v>
      </c>
      <c r="F5915" s="26">
        <v>224033854</v>
      </c>
      <c r="G5915" s="90">
        <v>854</v>
      </c>
      <c r="H5915" s="90">
        <v>0.92</v>
      </c>
      <c r="I5915" s="90">
        <v>0.24</v>
      </c>
      <c r="J5915" s="90" t="s">
        <v>10509</v>
      </c>
      <c r="K5915" s="90">
        <v>351</v>
      </c>
      <c r="L5915" s="90" t="s">
        <v>10512</v>
      </c>
    </row>
    <row r="5916" spans="1:12" hidden="1" outlineLevel="2" x14ac:dyDescent="0.25">
      <c r="A5916" s="90">
        <v>3</v>
      </c>
      <c r="B5916" s="26">
        <v>1717375479</v>
      </c>
      <c r="C5916" s="90">
        <v>20</v>
      </c>
      <c r="D5916" s="90">
        <v>224434</v>
      </c>
      <c r="E5916" s="94">
        <v>43822</v>
      </c>
      <c r="F5916" s="26">
        <v>224434316594</v>
      </c>
      <c r="G5916" s="90">
        <v>316594</v>
      </c>
      <c r="H5916" s="90">
        <v>3.43</v>
      </c>
      <c r="I5916" s="90">
        <v>3.43</v>
      </c>
      <c r="J5916" s="90" t="s">
        <v>10509</v>
      </c>
      <c r="K5916" s="90">
        <v>351</v>
      </c>
      <c r="L5916" s="90" t="s">
        <v>10512</v>
      </c>
    </row>
    <row r="5917" spans="1:12" hidden="1" outlineLevel="2" x14ac:dyDescent="0.25">
      <c r="A5917" s="90">
        <v>3</v>
      </c>
      <c r="B5917" s="26">
        <v>1717427809</v>
      </c>
      <c r="C5917" s="90">
        <v>20</v>
      </c>
      <c r="D5917" s="90">
        <v>172281</v>
      </c>
      <c r="E5917" s="94">
        <v>43185</v>
      </c>
      <c r="F5917" s="26">
        <v>172281263928</v>
      </c>
      <c r="G5917" s="90">
        <v>263928</v>
      </c>
      <c r="H5917" s="90">
        <v>1.98</v>
      </c>
      <c r="I5917" s="90">
        <v>1.98</v>
      </c>
      <c r="J5917" s="90" t="s">
        <v>10509</v>
      </c>
      <c r="K5917" s="90">
        <v>991</v>
      </c>
      <c r="L5917" s="90" t="s">
        <v>10512</v>
      </c>
    </row>
    <row r="5918" spans="1:12" hidden="1" outlineLevel="2" x14ac:dyDescent="0.25">
      <c r="A5918" s="90">
        <v>3</v>
      </c>
      <c r="B5918" s="26">
        <v>1718472077</v>
      </c>
      <c r="C5918" s="90">
        <v>20</v>
      </c>
      <c r="D5918" s="90">
        <v>233310</v>
      </c>
      <c r="E5918" s="94">
        <v>43913</v>
      </c>
      <c r="F5918" s="26">
        <v>2333101512</v>
      </c>
      <c r="G5918" s="90">
        <v>1512</v>
      </c>
      <c r="H5918" s="90">
        <v>0.04</v>
      </c>
      <c r="I5918" s="90">
        <v>0.04</v>
      </c>
      <c r="J5918" s="90" t="s">
        <v>10509</v>
      </c>
      <c r="K5918" s="90">
        <v>260</v>
      </c>
      <c r="L5918" s="90" t="s">
        <v>10512</v>
      </c>
    </row>
    <row r="5919" spans="1:12" hidden="1" outlineLevel="2" x14ac:dyDescent="0.25">
      <c r="A5919" s="90">
        <v>3</v>
      </c>
      <c r="B5919" s="26">
        <v>1718550047</v>
      </c>
      <c r="C5919" s="90">
        <v>20</v>
      </c>
      <c r="D5919" s="90">
        <v>172690</v>
      </c>
      <c r="E5919" s="94">
        <v>43185</v>
      </c>
      <c r="F5919" s="26">
        <v>172690264337</v>
      </c>
      <c r="G5919" s="90">
        <v>264337</v>
      </c>
      <c r="H5919" s="90">
        <v>15.5</v>
      </c>
      <c r="I5919" s="90">
        <v>15.5</v>
      </c>
      <c r="J5919" s="90" t="s">
        <v>10509</v>
      </c>
      <c r="K5919" s="90">
        <v>991</v>
      </c>
      <c r="L5919" s="90" t="s">
        <v>10512</v>
      </c>
    </row>
    <row r="5920" spans="1:12" hidden="1" outlineLevel="2" x14ac:dyDescent="0.25">
      <c r="A5920" s="90">
        <v>3</v>
      </c>
      <c r="B5920" s="26">
        <v>1718748591</v>
      </c>
      <c r="C5920" s="90">
        <v>20</v>
      </c>
      <c r="D5920" s="90">
        <v>230340</v>
      </c>
      <c r="E5920" s="94">
        <v>43882</v>
      </c>
      <c r="F5920" s="26">
        <v>2303401308</v>
      </c>
      <c r="G5920" s="90">
        <v>1308</v>
      </c>
      <c r="H5920" s="90">
        <v>1.84</v>
      </c>
      <c r="I5920" s="90">
        <v>1.84</v>
      </c>
      <c r="J5920" s="90" t="s">
        <v>10509</v>
      </c>
      <c r="K5920" s="90">
        <v>291</v>
      </c>
      <c r="L5920" s="90" t="s">
        <v>10512</v>
      </c>
    </row>
    <row r="5921" spans="1:12" hidden="1" outlineLevel="2" x14ac:dyDescent="0.25">
      <c r="A5921" s="90">
        <v>3</v>
      </c>
      <c r="B5921" s="26">
        <v>1718748591</v>
      </c>
      <c r="C5921" s="90">
        <v>20</v>
      </c>
      <c r="D5921" s="90">
        <v>233285</v>
      </c>
      <c r="E5921" s="94">
        <v>43913</v>
      </c>
      <c r="F5921" s="26">
        <v>2332851507</v>
      </c>
      <c r="G5921" s="90">
        <v>1507</v>
      </c>
      <c r="H5921" s="90">
        <v>24.38</v>
      </c>
      <c r="I5921" s="90">
        <v>24.38</v>
      </c>
      <c r="J5921" s="90" t="s">
        <v>10509</v>
      </c>
      <c r="K5921" s="90">
        <v>260</v>
      </c>
      <c r="L5921" s="90" t="s">
        <v>10512</v>
      </c>
    </row>
    <row r="5922" spans="1:12" hidden="1" outlineLevel="2" x14ac:dyDescent="0.25">
      <c r="A5922" s="90">
        <v>3</v>
      </c>
      <c r="B5922" s="26">
        <v>1719562009</v>
      </c>
      <c r="C5922" s="90">
        <v>20</v>
      </c>
      <c r="D5922" s="90">
        <v>209917</v>
      </c>
      <c r="E5922" s="94">
        <v>43669</v>
      </c>
      <c r="F5922" s="26">
        <v>209917222</v>
      </c>
      <c r="G5922" s="90">
        <v>222</v>
      </c>
      <c r="H5922" s="90">
        <v>0.19</v>
      </c>
      <c r="I5922" s="90">
        <v>0.19</v>
      </c>
      <c r="J5922" s="90" t="s">
        <v>10509</v>
      </c>
      <c r="K5922" s="90">
        <v>504</v>
      </c>
      <c r="L5922" s="90" t="s">
        <v>10512</v>
      </c>
    </row>
    <row r="5923" spans="1:12" hidden="1" outlineLevel="2" x14ac:dyDescent="0.25">
      <c r="A5923" s="90">
        <v>3</v>
      </c>
      <c r="B5923" s="26">
        <v>1719562009</v>
      </c>
      <c r="C5923" s="90">
        <v>20</v>
      </c>
      <c r="D5923" s="90">
        <v>215552</v>
      </c>
      <c r="E5923" s="94">
        <v>43731</v>
      </c>
      <c r="F5923" s="26">
        <v>215552445</v>
      </c>
      <c r="G5923" s="90">
        <v>445</v>
      </c>
      <c r="H5923" s="90">
        <v>0.09</v>
      </c>
      <c r="I5923" s="90">
        <v>0.09</v>
      </c>
      <c r="J5923" s="90" t="s">
        <v>10509</v>
      </c>
      <c r="K5923" s="90">
        <v>443</v>
      </c>
      <c r="L5923" s="90" t="s">
        <v>10512</v>
      </c>
    </row>
    <row r="5924" spans="1:12" hidden="1" outlineLevel="2" x14ac:dyDescent="0.25">
      <c r="A5924" s="90">
        <v>3</v>
      </c>
      <c r="B5924" s="26">
        <v>1719876607</v>
      </c>
      <c r="C5924" s="90">
        <v>20</v>
      </c>
      <c r="D5924" s="90">
        <v>212670</v>
      </c>
      <c r="E5924" s="94">
        <v>43699</v>
      </c>
      <c r="F5924" s="26">
        <v>212670305456</v>
      </c>
      <c r="G5924" s="90">
        <v>305456</v>
      </c>
      <c r="H5924" s="90">
        <v>1.04</v>
      </c>
      <c r="I5924" s="90">
        <v>1.04</v>
      </c>
      <c r="J5924" s="90" t="s">
        <v>10509</v>
      </c>
      <c r="K5924" s="90">
        <v>473</v>
      </c>
      <c r="L5924" s="90" t="s">
        <v>10512</v>
      </c>
    </row>
    <row r="5925" spans="1:12" hidden="1" outlineLevel="2" x14ac:dyDescent="0.25">
      <c r="A5925" s="90">
        <v>3</v>
      </c>
      <c r="B5925" s="26">
        <v>1703429132</v>
      </c>
      <c r="C5925" s="90">
        <v>20</v>
      </c>
      <c r="D5925" s="90">
        <v>196203</v>
      </c>
      <c r="E5925" s="94">
        <v>43518</v>
      </c>
      <c r="F5925" s="26">
        <v>196203289316</v>
      </c>
      <c r="G5925" s="90">
        <v>289316</v>
      </c>
      <c r="H5925" s="90">
        <v>1.68</v>
      </c>
      <c r="I5925" s="90">
        <v>1.68</v>
      </c>
      <c r="J5925" s="90" t="s">
        <v>10509</v>
      </c>
      <c r="K5925" s="90">
        <v>657</v>
      </c>
      <c r="L5925" s="90" t="s">
        <v>10512</v>
      </c>
    </row>
    <row r="5926" spans="1:12" hidden="1" outlineLevel="2" x14ac:dyDescent="0.25">
      <c r="A5926" s="90">
        <v>3</v>
      </c>
      <c r="B5926" s="26">
        <v>1703661056</v>
      </c>
      <c r="C5926" s="90">
        <v>20</v>
      </c>
      <c r="D5926" s="90">
        <v>227011</v>
      </c>
      <c r="E5926" s="94">
        <v>43851</v>
      </c>
      <c r="F5926" s="26">
        <v>2270111051</v>
      </c>
      <c r="G5926" s="90">
        <v>1051</v>
      </c>
      <c r="H5926" s="90">
        <v>0.84</v>
      </c>
      <c r="I5926" s="90">
        <v>0.84</v>
      </c>
      <c r="J5926" s="90" t="s">
        <v>10509</v>
      </c>
      <c r="K5926" s="90">
        <v>320</v>
      </c>
      <c r="L5926" s="90" t="s">
        <v>10512</v>
      </c>
    </row>
    <row r="5927" spans="1:12" hidden="1" outlineLevel="2" x14ac:dyDescent="0.25">
      <c r="A5927" s="90">
        <v>3</v>
      </c>
      <c r="B5927" s="26">
        <v>1703661056</v>
      </c>
      <c r="C5927" s="90">
        <v>20</v>
      </c>
      <c r="D5927" s="90">
        <v>238821</v>
      </c>
      <c r="E5927" s="94">
        <v>43972</v>
      </c>
      <c r="F5927" s="26">
        <v>2388211829</v>
      </c>
      <c r="G5927" s="90">
        <v>1829</v>
      </c>
      <c r="H5927" s="90">
        <v>0.84</v>
      </c>
      <c r="I5927" s="90">
        <v>0.84</v>
      </c>
      <c r="J5927" s="90" t="s">
        <v>10509</v>
      </c>
      <c r="K5927" s="90">
        <v>199</v>
      </c>
      <c r="L5927" s="90" t="s">
        <v>10512</v>
      </c>
    </row>
    <row r="5928" spans="1:12" hidden="1" outlineLevel="2" x14ac:dyDescent="0.25">
      <c r="A5928" s="90">
        <v>3</v>
      </c>
      <c r="B5928" s="26">
        <v>1703892503</v>
      </c>
      <c r="C5928" s="90">
        <v>20</v>
      </c>
      <c r="D5928" s="90">
        <v>178045</v>
      </c>
      <c r="E5928" s="94">
        <v>43273</v>
      </c>
      <c r="F5928" s="26">
        <v>178045271219</v>
      </c>
      <c r="G5928" s="90">
        <v>271219</v>
      </c>
      <c r="H5928" s="90">
        <v>1.68</v>
      </c>
      <c r="I5928" s="90">
        <v>1.68</v>
      </c>
      <c r="J5928" s="90" t="s">
        <v>10509</v>
      </c>
      <c r="K5928" s="90">
        <v>900</v>
      </c>
      <c r="L5928" s="90" t="s">
        <v>10512</v>
      </c>
    </row>
    <row r="5929" spans="1:12" hidden="1" outlineLevel="2" x14ac:dyDescent="0.25">
      <c r="A5929" s="90">
        <v>3</v>
      </c>
      <c r="B5929" s="26">
        <v>1703892503</v>
      </c>
      <c r="C5929" s="90">
        <v>20</v>
      </c>
      <c r="D5929" s="90">
        <v>180056</v>
      </c>
      <c r="E5929" s="94">
        <v>43305</v>
      </c>
      <c r="F5929" s="26">
        <v>180056273226</v>
      </c>
      <c r="G5929" s="90">
        <v>273226</v>
      </c>
      <c r="H5929" s="90">
        <v>1.68</v>
      </c>
      <c r="I5929" s="90">
        <v>1.68</v>
      </c>
      <c r="J5929" s="90" t="s">
        <v>10509</v>
      </c>
      <c r="K5929" s="90">
        <v>869</v>
      </c>
      <c r="L5929" s="90" t="s">
        <v>10512</v>
      </c>
    </row>
    <row r="5930" spans="1:12" hidden="1" outlineLevel="2" x14ac:dyDescent="0.25">
      <c r="A5930" s="90">
        <v>3</v>
      </c>
      <c r="B5930" s="26">
        <v>1704018694</v>
      </c>
      <c r="C5930" s="90">
        <v>20</v>
      </c>
      <c r="D5930" s="90">
        <v>235760</v>
      </c>
      <c r="E5930" s="94">
        <v>43942</v>
      </c>
      <c r="F5930" s="26">
        <v>235760327200</v>
      </c>
      <c r="G5930" s="90">
        <v>327200</v>
      </c>
      <c r="H5930" s="90">
        <v>2.62</v>
      </c>
      <c r="I5930" s="90">
        <v>2.62</v>
      </c>
      <c r="J5930" s="90" t="s">
        <v>10509</v>
      </c>
      <c r="K5930" s="90">
        <v>230</v>
      </c>
      <c r="L5930" s="90" t="s">
        <v>10512</v>
      </c>
    </row>
    <row r="5931" spans="1:12" hidden="1" outlineLevel="2" x14ac:dyDescent="0.25">
      <c r="A5931" s="90">
        <v>3</v>
      </c>
      <c r="B5931" s="26">
        <v>1704124476</v>
      </c>
      <c r="C5931" s="90">
        <v>20</v>
      </c>
      <c r="D5931" s="90">
        <v>228851</v>
      </c>
      <c r="E5931" s="94">
        <v>43882</v>
      </c>
      <c r="F5931" s="26">
        <v>228851320760</v>
      </c>
      <c r="G5931" s="90">
        <v>320760</v>
      </c>
      <c r="H5931" s="90">
        <v>8.8000000000000007</v>
      </c>
      <c r="I5931" s="90">
        <v>8.8000000000000007</v>
      </c>
      <c r="J5931" s="90" t="s">
        <v>10509</v>
      </c>
      <c r="K5931" s="90">
        <v>291</v>
      </c>
      <c r="L5931" s="90" t="s">
        <v>10512</v>
      </c>
    </row>
    <row r="5932" spans="1:12" hidden="1" outlineLevel="2" x14ac:dyDescent="0.25">
      <c r="A5932" s="90">
        <v>3</v>
      </c>
      <c r="B5932" s="26">
        <v>1704124476</v>
      </c>
      <c r="C5932" s="90">
        <v>20</v>
      </c>
      <c r="D5932" s="90">
        <v>231807</v>
      </c>
      <c r="E5932" s="94">
        <v>43913</v>
      </c>
      <c r="F5932" s="26">
        <v>231807323510</v>
      </c>
      <c r="G5932" s="90">
        <v>323510</v>
      </c>
      <c r="H5932" s="90">
        <v>11.37</v>
      </c>
      <c r="I5932" s="90">
        <v>11.37</v>
      </c>
      <c r="J5932" s="90" t="s">
        <v>10509</v>
      </c>
      <c r="K5932" s="90">
        <v>260</v>
      </c>
      <c r="L5932" s="90" t="s">
        <v>10512</v>
      </c>
    </row>
    <row r="5933" spans="1:12" hidden="1" outlineLevel="2" x14ac:dyDescent="0.25">
      <c r="A5933" s="90">
        <v>3</v>
      </c>
      <c r="B5933" s="26">
        <v>1704124476</v>
      </c>
      <c r="C5933" s="90">
        <v>20</v>
      </c>
      <c r="D5933" s="90">
        <v>237759</v>
      </c>
      <c r="E5933" s="94">
        <v>43972</v>
      </c>
      <c r="F5933" s="26">
        <v>237759329038</v>
      </c>
      <c r="G5933" s="90">
        <v>329038</v>
      </c>
      <c r="H5933" s="90">
        <v>4.32</v>
      </c>
      <c r="I5933" s="90">
        <v>4.32</v>
      </c>
      <c r="J5933" s="90" t="s">
        <v>10509</v>
      </c>
      <c r="K5933" s="90">
        <v>199</v>
      </c>
      <c r="L5933" s="90" t="s">
        <v>10512</v>
      </c>
    </row>
    <row r="5934" spans="1:12" hidden="1" outlineLevel="2" x14ac:dyDescent="0.25">
      <c r="A5934" s="90">
        <v>3</v>
      </c>
      <c r="B5934" s="26">
        <v>1704296167</v>
      </c>
      <c r="C5934" s="90">
        <v>20</v>
      </c>
      <c r="D5934" s="90">
        <v>230121</v>
      </c>
      <c r="E5934" s="94">
        <v>43882</v>
      </c>
      <c r="F5934" s="26">
        <v>230121321916</v>
      </c>
      <c r="G5934" s="90">
        <v>321916</v>
      </c>
      <c r="H5934" s="90">
        <v>3.71</v>
      </c>
      <c r="I5934" s="90">
        <v>3.71</v>
      </c>
      <c r="J5934" s="90" t="s">
        <v>10509</v>
      </c>
      <c r="K5934" s="90">
        <v>291</v>
      </c>
      <c r="L5934" s="90" t="s">
        <v>10512</v>
      </c>
    </row>
    <row r="5935" spans="1:12" hidden="1" outlineLevel="2" x14ac:dyDescent="0.25">
      <c r="A5935" s="90">
        <v>3</v>
      </c>
      <c r="B5935" s="26">
        <v>1704296167</v>
      </c>
      <c r="C5935" s="90">
        <v>20</v>
      </c>
      <c r="D5935" s="90">
        <v>236094</v>
      </c>
      <c r="E5935" s="94">
        <v>43942</v>
      </c>
      <c r="F5935" s="26">
        <v>236094327462</v>
      </c>
      <c r="G5935" s="90">
        <v>327462</v>
      </c>
      <c r="H5935" s="90">
        <v>2.15</v>
      </c>
      <c r="I5935" s="90">
        <v>2.15</v>
      </c>
      <c r="J5935" s="90" t="s">
        <v>10509</v>
      </c>
      <c r="K5935" s="90">
        <v>230</v>
      </c>
      <c r="L5935" s="90" t="s">
        <v>10512</v>
      </c>
    </row>
    <row r="5936" spans="1:12" hidden="1" outlineLevel="2" x14ac:dyDescent="0.25">
      <c r="A5936" s="90">
        <v>3</v>
      </c>
      <c r="B5936" s="26">
        <v>1704406188</v>
      </c>
      <c r="C5936" s="90">
        <v>20</v>
      </c>
      <c r="D5936" s="90">
        <v>232795</v>
      </c>
      <c r="E5936" s="94">
        <v>43913</v>
      </c>
      <c r="F5936" s="26">
        <v>2327951423</v>
      </c>
      <c r="G5936" s="90">
        <v>1423</v>
      </c>
      <c r="H5936" s="90">
        <v>0.84</v>
      </c>
      <c r="I5936" s="90">
        <v>0.84</v>
      </c>
      <c r="J5936" s="90" t="s">
        <v>10509</v>
      </c>
      <c r="K5936" s="90">
        <v>260</v>
      </c>
      <c r="L5936" s="90" t="s">
        <v>10512</v>
      </c>
    </row>
    <row r="5937" spans="1:12" hidden="1" outlineLevel="2" x14ac:dyDescent="0.25">
      <c r="A5937" s="90">
        <v>3</v>
      </c>
      <c r="B5937" s="26">
        <v>1704406188</v>
      </c>
      <c r="C5937" s="90">
        <v>20</v>
      </c>
      <c r="D5937" s="90">
        <v>238768</v>
      </c>
      <c r="E5937" s="94">
        <v>43972</v>
      </c>
      <c r="F5937" s="26">
        <v>2387681819</v>
      </c>
      <c r="G5937" s="90">
        <v>1819</v>
      </c>
      <c r="H5937" s="90">
        <v>0.84</v>
      </c>
      <c r="I5937" s="90">
        <v>0.84</v>
      </c>
      <c r="J5937" s="90" t="s">
        <v>10509</v>
      </c>
      <c r="K5937" s="90">
        <v>199</v>
      </c>
      <c r="L5937" s="90" t="s">
        <v>10512</v>
      </c>
    </row>
    <row r="5938" spans="1:12" hidden="1" outlineLevel="2" x14ac:dyDescent="0.25">
      <c r="A5938" s="90">
        <v>3</v>
      </c>
      <c r="B5938" s="26">
        <v>1704708385</v>
      </c>
      <c r="C5938" s="90">
        <v>20</v>
      </c>
      <c r="D5938" s="90">
        <v>230949</v>
      </c>
      <c r="E5938" s="94">
        <v>43913</v>
      </c>
      <c r="F5938" s="26">
        <v>230949322652</v>
      </c>
      <c r="G5938" s="90">
        <v>322652</v>
      </c>
      <c r="H5938" s="90">
        <v>12.3</v>
      </c>
      <c r="I5938" s="90">
        <v>12.3</v>
      </c>
      <c r="J5938" s="90" t="s">
        <v>10509</v>
      </c>
      <c r="K5938" s="90">
        <v>260</v>
      </c>
      <c r="L5938" s="90" t="s">
        <v>10512</v>
      </c>
    </row>
    <row r="5939" spans="1:12" hidden="1" outlineLevel="2" x14ac:dyDescent="0.25">
      <c r="A5939" s="90">
        <v>3</v>
      </c>
      <c r="B5939" s="26">
        <v>1707562540</v>
      </c>
      <c r="C5939" s="90">
        <v>20</v>
      </c>
      <c r="D5939" s="90">
        <v>179833</v>
      </c>
      <c r="E5939" s="94">
        <v>43305</v>
      </c>
      <c r="F5939" s="26">
        <v>179833273003</v>
      </c>
      <c r="G5939" s="90">
        <v>273003</v>
      </c>
      <c r="H5939" s="90">
        <v>1.68</v>
      </c>
      <c r="I5939" s="90">
        <v>1.68</v>
      </c>
      <c r="J5939" s="90" t="s">
        <v>10509</v>
      </c>
      <c r="K5939" s="90">
        <v>869</v>
      </c>
      <c r="L5939" s="90" t="s">
        <v>10512</v>
      </c>
    </row>
    <row r="5940" spans="1:12" hidden="1" outlineLevel="2" x14ac:dyDescent="0.25">
      <c r="A5940" s="90">
        <v>3</v>
      </c>
      <c r="B5940" s="26">
        <v>1707562540</v>
      </c>
      <c r="C5940" s="90">
        <v>20</v>
      </c>
      <c r="D5940" s="90">
        <v>184136</v>
      </c>
      <c r="E5940" s="94">
        <v>43364</v>
      </c>
      <c r="F5940" s="26">
        <v>184136277297</v>
      </c>
      <c r="G5940" s="90">
        <v>277297</v>
      </c>
      <c r="H5940" s="90">
        <v>1.68</v>
      </c>
      <c r="I5940" s="90">
        <v>1.68</v>
      </c>
      <c r="J5940" s="90" t="s">
        <v>10509</v>
      </c>
      <c r="K5940" s="90">
        <v>808</v>
      </c>
      <c r="L5940" s="90" t="s">
        <v>10512</v>
      </c>
    </row>
    <row r="5941" spans="1:12" hidden="1" outlineLevel="2" x14ac:dyDescent="0.25">
      <c r="A5941" s="90">
        <v>3</v>
      </c>
      <c r="B5941" s="26">
        <v>1708336217</v>
      </c>
      <c r="C5941" s="90">
        <v>20</v>
      </c>
      <c r="D5941" s="90">
        <v>238846</v>
      </c>
      <c r="E5941" s="94">
        <v>43972</v>
      </c>
      <c r="F5941" s="26">
        <v>2388461835</v>
      </c>
      <c r="G5941" s="90">
        <v>1835</v>
      </c>
      <c r="H5941" s="90">
        <v>1.68</v>
      </c>
      <c r="I5941" s="90">
        <v>1.68</v>
      </c>
      <c r="J5941" s="90" t="s">
        <v>10509</v>
      </c>
      <c r="K5941" s="90">
        <v>199</v>
      </c>
      <c r="L5941" s="90" t="s">
        <v>10512</v>
      </c>
    </row>
    <row r="5942" spans="1:12" hidden="1" outlineLevel="2" x14ac:dyDescent="0.25">
      <c r="A5942" s="90">
        <v>3</v>
      </c>
      <c r="B5942" s="26">
        <v>1312831819</v>
      </c>
      <c r="C5942" s="90">
        <v>20</v>
      </c>
      <c r="D5942" s="90">
        <v>208170</v>
      </c>
      <c r="E5942" s="94">
        <v>43669</v>
      </c>
      <c r="F5942" s="26">
        <v>208170301138</v>
      </c>
      <c r="G5942" s="90">
        <v>301138</v>
      </c>
      <c r="H5942" s="90">
        <v>1.96</v>
      </c>
      <c r="I5942" s="90">
        <v>1.96</v>
      </c>
      <c r="J5942" s="90" t="s">
        <v>10509</v>
      </c>
      <c r="K5942" s="90">
        <v>504</v>
      </c>
      <c r="L5942" s="90" t="s">
        <v>10512</v>
      </c>
    </row>
    <row r="5943" spans="1:12" hidden="1" outlineLevel="2" x14ac:dyDescent="0.25">
      <c r="A5943" s="90">
        <v>3</v>
      </c>
      <c r="B5943" s="26">
        <v>1312831819</v>
      </c>
      <c r="C5943" s="90">
        <v>20</v>
      </c>
      <c r="D5943" s="90">
        <v>210942</v>
      </c>
      <c r="E5943" s="94">
        <v>43699</v>
      </c>
      <c r="F5943" s="26">
        <v>210942303801</v>
      </c>
      <c r="G5943" s="90">
        <v>303801</v>
      </c>
      <c r="H5943" s="90">
        <v>3.3</v>
      </c>
      <c r="I5943" s="90">
        <v>3.3</v>
      </c>
      <c r="J5943" s="90" t="s">
        <v>10509</v>
      </c>
      <c r="K5943" s="90">
        <v>473</v>
      </c>
      <c r="L5943" s="90" t="s">
        <v>10512</v>
      </c>
    </row>
    <row r="5944" spans="1:12" hidden="1" outlineLevel="2" x14ac:dyDescent="0.25">
      <c r="A5944" s="90">
        <v>3</v>
      </c>
      <c r="B5944" s="26">
        <v>1720162732</v>
      </c>
      <c r="C5944" s="90">
        <v>20</v>
      </c>
      <c r="D5944" s="90">
        <v>238890</v>
      </c>
      <c r="E5944" s="94">
        <v>43972</v>
      </c>
      <c r="F5944" s="26">
        <v>2388901848</v>
      </c>
      <c r="G5944" s="90">
        <v>1848</v>
      </c>
      <c r="H5944" s="90">
        <v>3.36</v>
      </c>
      <c r="I5944" s="90">
        <v>3.36</v>
      </c>
      <c r="J5944" s="90" t="s">
        <v>10509</v>
      </c>
      <c r="K5944" s="90">
        <v>199</v>
      </c>
      <c r="L5944" s="90" t="s">
        <v>10512</v>
      </c>
    </row>
    <row r="5945" spans="1:12" hidden="1" outlineLevel="2" x14ac:dyDescent="0.25">
      <c r="A5945" s="90">
        <v>3</v>
      </c>
      <c r="B5945" s="26">
        <v>1720491149</v>
      </c>
      <c r="C5945" s="90">
        <v>20</v>
      </c>
      <c r="D5945" s="90">
        <v>229725</v>
      </c>
      <c r="E5945" s="94">
        <v>43882</v>
      </c>
      <c r="F5945" s="26">
        <v>229725321607</v>
      </c>
      <c r="G5945" s="90">
        <v>321607</v>
      </c>
      <c r="H5945" s="90">
        <v>3.02</v>
      </c>
      <c r="I5945" s="90">
        <v>3.02</v>
      </c>
      <c r="J5945" s="90" t="s">
        <v>10509</v>
      </c>
      <c r="K5945" s="90">
        <v>291</v>
      </c>
      <c r="L5945" s="90" t="s">
        <v>10512</v>
      </c>
    </row>
    <row r="5946" spans="1:12" hidden="1" outlineLevel="2" x14ac:dyDescent="0.25">
      <c r="A5946" s="90">
        <v>3</v>
      </c>
      <c r="B5946" s="26">
        <v>1720491149</v>
      </c>
      <c r="C5946" s="90">
        <v>20</v>
      </c>
      <c r="D5946" s="90">
        <v>238656</v>
      </c>
      <c r="E5946" s="94">
        <v>43972</v>
      </c>
      <c r="F5946" s="26">
        <v>238656329908</v>
      </c>
      <c r="G5946" s="90">
        <v>329908</v>
      </c>
      <c r="H5946" s="90">
        <v>2.36</v>
      </c>
      <c r="I5946" s="90">
        <v>2.36</v>
      </c>
      <c r="J5946" s="90" t="s">
        <v>10509</v>
      </c>
      <c r="K5946" s="90">
        <v>199</v>
      </c>
      <c r="L5946" s="90" t="s">
        <v>10512</v>
      </c>
    </row>
    <row r="5947" spans="1:12" hidden="1" outlineLevel="2" x14ac:dyDescent="0.25">
      <c r="A5947" s="90">
        <v>3</v>
      </c>
      <c r="B5947" s="26">
        <v>1721188058</v>
      </c>
      <c r="C5947" s="90">
        <v>20</v>
      </c>
      <c r="D5947" s="90">
        <v>209854</v>
      </c>
      <c r="E5947" s="94">
        <v>43669</v>
      </c>
      <c r="F5947" s="26">
        <v>209854200</v>
      </c>
      <c r="G5947" s="90">
        <v>200</v>
      </c>
      <c r="H5947" s="90">
        <v>0.13</v>
      </c>
      <c r="I5947" s="90">
        <v>0.13</v>
      </c>
      <c r="J5947" s="90" t="s">
        <v>10509</v>
      </c>
      <c r="K5947" s="90">
        <v>504</v>
      </c>
      <c r="L5947" s="90" t="s">
        <v>10512</v>
      </c>
    </row>
    <row r="5948" spans="1:12" hidden="1" outlineLevel="2" x14ac:dyDescent="0.25">
      <c r="A5948" s="90">
        <v>3</v>
      </c>
      <c r="B5948" s="26">
        <v>1721188058</v>
      </c>
      <c r="C5948" s="90">
        <v>20</v>
      </c>
      <c r="D5948" s="90">
        <v>226924</v>
      </c>
      <c r="E5948" s="94">
        <v>43851</v>
      </c>
      <c r="F5948" s="26">
        <v>2269241026</v>
      </c>
      <c r="G5948" s="90">
        <v>1026</v>
      </c>
      <c r="H5948" s="90">
        <v>1.68</v>
      </c>
      <c r="I5948" s="90">
        <v>1.68</v>
      </c>
      <c r="J5948" s="90" t="s">
        <v>10509</v>
      </c>
      <c r="K5948" s="90">
        <v>320</v>
      </c>
      <c r="L5948" s="90" t="s">
        <v>10512</v>
      </c>
    </row>
    <row r="5949" spans="1:12" hidden="1" outlineLevel="2" x14ac:dyDescent="0.25">
      <c r="A5949" s="90">
        <v>3</v>
      </c>
      <c r="B5949" s="26">
        <v>1722847769</v>
      </c>
      <c r="C5949" s="90">
        <v>20</v>
      </c>
      <c r="D5949" s="90">
        <v>233150</v>
      </c>
      <c r="E5949" s="94">
        <v>43913</v>
      </c>
      <c r="F5949" s="26">
        <v>233150324733</v>
      </c>
      <c r="G5949" s="90">
        <v>324733</v>
      </c>
      <c r="H5949" s="90">
        <v>17.61</v>
      </c>
      <c r="I5949" s="90">
        <v>17.61</v>
      </c>
      <c r="J5949" s="90" t="s">
        <v>10509</v>
      </c>
      <c r="K5949" s="90">
        <v>260</v>
      </c>
      <c r="L5949" s="90" t="s">
        <v>10512</v>
      </c>
    </row>
    <row r="5950" spans="1:12" hidden="1" outlineLevel="2" x14ac:dyDescent="0.25">
      <c r="A5950" s="90">
        <v>3</v>
      </c>
      <c r="B5950" s="26">
        <v>1723494579</v>
      </c>
      <c r="C5950" s="90">
        <v>20</v>
      </c>
      <c r="D5950" s="90">
        <v>198553</v>
      </c>
      <c r="E5950" s="94">
        <v>43546</v>
      </c>
      <c r="F5950" s="26">
        <v>198553291654</v>
      </c>
      <c r="G5950" s="90">
        <v>291654</v>
      </c>
      <c r="H5950" s="90">
        <v>1.68</v>
      </c>
      <c r="I5950" s="90">
        <v>1.68</v>
      </c>
      <c r="J5950" s="90" t="s">
        <v>10509</v>
      </c>
      <c r="K5950" s="90">
        <v>626</v>
      </c>
      <c r="L5950" s="90" t="s">
        <v>10512</v>
      </c>
    </row>
    <row r="5951" spans="1:12" hidden="1" outlineLevel="2" x14ac:dyDescent="0.25">
      <c r="A5951" s="90">
        <v>3</v>
      </c>
      <c r="B5951" s="26">
        <v>1723494579</v>
      </c>
      <c r="C5951" s="90">
        <v>20</v>
      </c>
      <c r="D5951" s="90">
        <v>200894</v>
      </c>
      <c r="E5951" s="94">
        <v>43578</v>
      </c>
      <c r="F5951" s="26">
        <v>200894293982</v>
      </c>
      <c r="G5951" s="90">
        <v>293982</v>
      </c>
      <c r="H5951" s="90">
        <v>1.68</v>
      </c>
      <c r="I5951" s="90">
        <v>1.68</v>
      </c>
      <c r="J5951" s="90" t="s">
        <v>10509</v>
      </c>
      <c r="K5951" s="90">
        <v>596</v>
      </c>
      <c r="L5951" s="90" t="s">
        <v>10512</v>
      </c>
    </row>
    <row r="5952" spans="1:12" hidden="1" outlineLevel="2" x14ac:dyDescent="0.25">
      <c r="A5952" s="90">
        <v>3</v>
      </c>
      <c r="B5952" s="26">
        <v>1723494579</v>
      </c>
      <c r="C5952" s="90">
        <v>20</v>
      </c>
      <c r="D5952" s="90">
        <v>203417</v>
      </c>
      <c r="E5952" s="94">
        <v>43607</v>
      </c>
      <c r="F5952" s="26">
        <v>203417296482</v>
      </c>
      <c r="G5952" s="90">
        <v>296482</v>
      </c>
      <c r="H5952" s="90">
        <v>1.68</v>
      </c>
      <c r="I5952" s="90">
        <v>1.68</v>
      </c>
      <c r="J5952" s="90" t="s">
        <v>10509</v>
      </c>
      <c r="K5952" s="90">
        <v>565</v>
      </c>
      <c r="L5952" s="90" t="s">
        <v>10512</v>
      </c>
    </row>
    <row r="5953" spans="1:12" hidden="1" outlineLevel="2" x14ac:dyDescent="0.25">
      <c r="A5953" s="90">
        <v>3</v>
      </c>
      <c r="B5953" s="26">
        <v>1724249519001</v>
      </c>
      <c r="C5953" s="90">
        <v>20</v>
      </c>
      <c r="D5953" s="90">
        <v>236803</v>
      </c>
      <c r="E5953" s="94">
        <v>43952</v>
      </c>
      <c r="F5953" s="26">
        <v>2368031751</v>
      </c>
      <c r="G5953" s="90">
        <v>1751</v>
      </c>
      <c r="H5953" s="90">
        <v>1.68</v>
      </c>
      <c r="I5953" s="90">
        <v>1.68</v>
      </c>
      <c r="J5953" s="90" t="s">
        <v>10509</v>
      </c>
      <c r="K5953" s="90">
        <v>230</v>
      </c>
      <c r="L5953" s="90" t="s">
        <v>10512</v>
      </c>
    </row>
    <row r="5954" spans="1:12" hidden="1" outlineLevel="2" x14ac:dyDescent="0.25">
      <c r="A5954" s="90">
        <v>3</v>
      </c>
      <c r="B5954" s="26">
        <v>1725343394</v>
      </c>
      <c r="C5954" s="90">
        <v>20</v>
      </c>
      <c r="D5954" s="90">
        <v>229964</v>
      </c>
      <c r="E5954" s="94">
        <v>43882</v>
      </c>
      <c r="F5954" s="26">
        <v>2299641252</v>
      </c>
      <c r="G5954" s="90">
        <v>1252</v>
      </c>
      <c r="H5954" s="90">
        <v>5.3</v>
      </c>
      <c r="I5954" s="90">
        <v>5.3</v>
      </c>
      <c r="J5954" s="90" t="s">
        <v>10509</v>
      </c>
      <c r="K5954" s="90">
        <v>291</v>
      </c>
      <c r="L5954" s="90" t="s">
        <v>10512</v>
      </c>
    </row>
    <row r="5955" spans="1:12" hidden="1" outlineLevel="2" x14ac:dyDescent="0.25">
      <c r="A5955" s="90">
        <v>3</v>
      </c>
      <c r="B5955" s="26">
        <v>1725343394</v>
      </c>
      <c r="C5955" s="90">
        <v>20</v>
      </c>
      <c r="D5955" s="90">
        <v>232915</v>
      </c>
      <c r="E5955" s="94">
        <v>43913</v>
      </c>
      <c r="F5955" s="26">
        <v>2329151451</v>
      </c>
      <c r="G5955" s="90">
        <v>1451</v>
      </c>
      <c r="H5955" s="90">
        <v>8.93</v>
      </c>
      <c r="I5955" s="90">
        <v>8.93</v>
      </c>
      <c r="J5955" s="90" t="s">
        <v>10509</v>
      </c>
      <c r="K5955" s="90">
        <v>260</v>
      </c>
      <c r="L5955" s="90" t="s">
        <v>10512</v>
      </c>
    </row>
    <row r="5956" spans="1:12" hidden="1" outlineLevel="2" x14ac:dyDescent="0.25">
      <c r="A5956" s="90">
        <v>3</v>
      </c>
      <c r="B5956" s="26">
        <v>1725343394</v>
      </c>
      <c r="C5956" s="90">
        <v>20</v>
      </c>
      <c r="D5956" s="90">
        <v>238889</v>
      </c>
      <c r="E5956" s="94">
        <v>43972</v>
      </c>
      <c r="F5956" s="26">
        <v>2388891847</v>
      </c>
      <c r="G5956" s="90">
        <v>1847</v>
      </c>
      <c r="H5956" s="90">
        <v>6.1</v>
      </c>
      <c r="I5956" s="90">
        <v>6.1</v>
      </c>
      <c r="J5956" s="90" t="s">
        <v>10509</v>
      </c>
      <c r="K5956" s="90">
        <v>199</v>
      </c>
      <c r="L5956" s="90" t="s">
        <v>10512</v>
      </c>
    </row>
    <row r="5957" spans="1:12" hidden="1" outlineLevel="2" x14ac:dyDescent="0.25">
      <c r="A5957" s="90">
        <v>3</v>
      </c>
      <c r="B5957" s="26">
        <v>1726194408</v>
      </c>
      <c r="C5957" s="90">
        <v>20</v>
      </c>
      <c r="D5957" s="90">
        <v>209535</v>
      </c>
      <c r="E5957" s="94">
        <v>43669</v>
      </c>
      <c r="F5957" s="26">
        <v>209535149</v>
      </c>
      <c r="G5957" s="90">
        <v>149</v>
      </c>
      <c r="H5957" s="90">
        <v>0.17</v>
      </c>
      <c r="I5957" s="90">
        <v>0.17</v>
      </c>
      <c r="J5957" s="90" t="s">
        <v>10509</v>
      </c>
      <c r="K5957" s="90">
        <v>504</v>
      </c>
      <c r="L5957" s="90" t="s">
        <v>10512</v>
      </c>
    </row>
    <row r="5958" spans="1:12" hidden="1" outlineLevel="2" x14ac:dyDescent="0.25">
      <c r="A5958" s="90">
        <v>3</v>
      </c>
      <c r="B5958" s="26">
        <v>1726194408</v>
      </c>
      <c r="C5958" s="90">
        <v>20</v>
      </c>
      <c r="D5958" s="90">
        <v>212301</v>
      </c>
      <c r="E5958" s="94">
        <v>43699</v>
      </c>
      <c r="F5958" s="26">
        <v>212301253</v>
      </c>
      <c r="G5958" s="90">
        <v>253</v>
      </c>
      <c r="H5958" s="90">
        <v>0.45</v>
      </c>
      <c r="I5958" s="90">
        <v>0.45</v>
      </c>
      <c r="J5958" s="90" t="s">
        <v>10509</v>
      </c>
      <c r="K5958" s="90">
        <v>473</v>
      </c>
      <c r="L5958" s="90" t="s">
        <v>10512</v>
      </c>
    </row>
    <row r="5959" spans="1:12" hidden="1" outlineLevel="2" x14ac:dyDescent="0.25">
      <c r="A5959" s="90">
        <v>3</v>
      </c>
      <c r="B5959" s="26">
        <v>1726863093</v>
      </c>
      <c r="C5959" s="90">
        <v>20</v>
      </c>
      <c r="D5959" s="90">
        <v>229917</v>
      </c>
      <c r="E5959" s="94">
        <v>43882</v>
      </c>
      <c r="F5959" s="26">
        <v>2299171238</v>
      </c>
      <c r="G5959" s="90">
        <v>1238</v>
      </c>
      <c r="H5959" s="90">
        <v>2.84</v>
      </c>
      <c r="I5959" s="90">
        <v>2.84</v>
      </c>
      <c r="J5959" s="90" t="s">
        <v>10509</v>
      </c>
      <c r="K5959" s="90">
        <v>291</v>
      </c>
      <c r="L5959" s="90" t="s">
        <v>10512</v>
      </c>
    </row>
    <row r="5960" spans="1:12" hidden="1" outlineLevel="2" x14ac:dyDescent="0.25">
      <c r="A5960" s="90">
        <v>3</v>
      </c>
      <c r="B5960" s="26">
        <v>1312831819</v>
      </c>
      <c r="C5960" s="90">
        <v>20</v>
      </c>
      <c r="D5960" s="90">
        <v>213844</v>
      </c>
      <c r="E5960" s="94">
        <v>43731</v>
      </c>
      <c r="F5960" s="26">
        <v>213844306562</v>
      </c>
      <c r="G5960" s="90">
        <v>306562</v>
      </c>
      <c r="H5960" s="90">
        <v>2.68</v>
      </c>
      <c r="I5960" s="90">
        <v>2.68</v>
      </c>
      <c r="J5960" s="90" t="s">
        <v>10509</v>
      </c>
      <c r="K5960" s="90">
        <v>443</v>
      </c>
      <c r="L5960" s="90" t="s">
        <v>10512</v>
      </c>
    </row>
    <row r="5961" spans="1:12" hidden="1" outlineLevel="2" x14ac:dyDescent="0.25">
      <c r="A5961" s="90">
        <v>3</v>
      </c>
      <c r="B5961" s="26">
        <v>1313147629</v>
      </c>
      <c r="C5961" s="90">
        <v>20</v>
      </c>
      <c r="D5961" s="90">
        <v>168753</v>
      </c>
      <c r="E5961" s="94">
        <v>43124</v>
      </c>
      <c r="F5961" s="26">
        <v>168753260405</v>
      </c>
      <c r="G5961" s="90">
        <v>260405</v>
      </c>
      <c r="H5961" s="90">
        <v>5.9</v>
      </c>
      <c r="I5961" s="90">
        <v>5.9</v>
      </c>
      <c r="J5961" s="90" t="s">
        <v>10509</v>
      </c>
      <c r="K5961" s="90">
        <v>1050</v>
      </c>
      <c r="L5961" s="90" t="s">
        <v>10512</v>
      </c>
    </row>
    <row r="5962" spans="1:12" hidden="1" outlineLevel="2" x14ac:dyDescent="0.25">
      <c r="A5962" s="90">
        <v>3</v>
      </c>
      <c r="B5962" s="26">
        <v>1313147678</v>
      </c>
      <c r="C5962" s="90">
        <v>20</v>
      </c>
      <c r="D5962" s="90">
        <v>232828</v>
      </c>
      <c r="E5962" s="94">
        <v>43913</v>
      </c>
      <c r="F5962" s="26">
        <v>232828324468</v>
      </c>
      <c r="G5962" s="90">
        <v>324468</v>
      </c>
      <c r="H5962" s="90">
        <v>5.13</v>
      </c>
      <c r="I5962" s="90">
        <v>5.13</v>
      </c>
      <c r="J5962" s="90" t="s">
        <v>10509</v>
      </c>
      <c r="K5962" s="90">
        <v>260</v>
      </c>
      <c r="L5962" s="90" t="s">
        <v>10512</v>
      </c>
    </row>
    <row r="5963" spans="1:12" hidden="1" outlineLevel="2" x14ac:dyDescent="0.25">
      <c r="A5963" s="90">
        <v>3</v>
      </c>
      <c r="B5963" s="26">
        <v>1313147678</v>
      </c>
      <c r="C5963" s="90">
        <v>20</v>
      </c>
      <c r="D5963" s="90">
        <v>238801</v>
      </c>
      <c r="E5963" s="94">
        <v>43972</v>
      </c>
      <c r="F5963" s="26">
        <v>238801330018</v>
      </c>
      <c r="G5963" s="90">
        <v>330018</v>
      </c>
      <c r="H5963" s="90">
        <v>5.85</v>
      </c>
      <c r="I5963" s="90">
        <v>5.85</v>
      </c>
      <c r="J5963" s="90" t="s">
        <v>10509</v>
      </c>
      <c r="K5963" s="90">
        <v>199</v>
      </c>
      <c r="L5963" s="90" t="s">
        <v>10512</v>
      </c>
    </row>
    <row r="5964" spans="1:12" hidden="1" outlineLevel="2" x14ac:dyDescent="0.25">
      <c r="A5964" s="90">
        <v>3</v>
      </c>
      <c r="B5964" s="26">
        <v>1314830256</v>
      </c>
      <c r="C5964" s="90">
        <v>20</v>
      </c>
      <c r="D5964" s="90">
        <v>211677</v>
      </c>
      <c r="E5964" s="94">
        <v>43699</v>
      </c>
      <c r="F5964" s="26">
        <v>211677304536</v>
      </c>
      <c r="G5964" s="90">
        <v>304536</v>
      </c>
      <c r="H5964" s="90">
        <v>1.68</v>
      </c>
      <c r="I5964" s="90">
        <v>1.68</v>
      </c>
      <c r="J5964" s="90" t="s">
        <v>10509</v>
      </c>
      <c r="K5964" s="90">
        <v>473</v>
      </c>
      <c r="L5964" s="90" t="s">
        <v>10512</v>
      </c>
    </row>
    <row r="5965" spans="1:12" hidden="1" outlineLevel="2" x14ac:dyDescent="0.25">
      <c r="A5965" s="90">
        <v>3</v>
      </c>
      <c r="B5965" s="26">
        <v>1314830256</v>
      </c>
      <c r="C5965" s="90">
        <v>20</v>
      </c>
      <c r="D5965" s="90">
        <v>214571</v>
      </c>
      <c r="E5965" s="94">
        <v>43731</v>
      </c>
      <c r="F5965" s="26">
        <v>214571307289</v>
      </c>
      <c r="G5965" s="90">
        <v>307289</v>
      </c>
      <c r="H5965" s="90">
        <v>1.68</v>
      </c>
      <c r="I5965" s="90">
        <v>1.68</v>
      </c>
      <c r="J5965" s="90" t="s">
        <v>10509</v>
      </c>
      <c r="K5965" s="90">
        <v>443</v>
      </c>
      <c r="L5965" s="90" t="s">
        <v>10512</v>
      </c>
    </row>
    <row r="5966" spans="1:12" hidden="1" outlineLevel="2" x14ac:dyDescent="0.25">
      <c r="A5966" s="90">
        <v>3</v>
      </c>
      <c r="B5966" s="26">
        <v>1391770235001</v>
      </c>
      <c r="C5966" s="90">
        <v>20</v>
      </c>
      <c r="D5966" s="90">
        <v>210443</v>
      </c>
      <c r="E5966" s="94">
        <v>43678</v>
      </c>
      <c r="F5966" s="26">
        <v>210443303314</v>
      </c>
      <c r="G5966" s="90">
        <v>303314</v>
      </c>
      <c r="H5966" s="90">
        <v>0.02</v>
      </c>
      <c r="I5966" s="90">
        <v>0.02</v>
      </c>
      <c r="J5966" s="90" t="s">
        <v>10509</v>
      </c>
      <c r="K5966" s="90">
        <v>504</v>
      </c>
      <c r="L5966" s="90" t="s">
        <v>10512</v>
      </c>
    </row>
    <row r="5967" spans="1:12" hidden="1" outlineLevel="2" x14ac:dyDescent="0.25">
      <c r="A5967" s="90">
        <v>3</v>
      </c>
      <c r="B5967" s="26">
        <v>1704776242</v>
      </c>
      <c r="C5967" s="90">
        <v>20</v>
      </c>
      <c r="D5967" s="90">
        <v>226987</v>
      </c>
      <c r="E5967" s="94">
        <v>43851</v>
      </c>
      <c r="F5967" s="26">
        <v>2269871047</v>
      </c>
      <c r="G5967" s="90">
        <v>1047</v>
      </c>
      <c r="H5967" s="90">
        <v>1.68</v>
      </c>
      <c r="I5967" s="90">
        <v>1.47</v>
      </c>
      <c r="J5967" s="90" t="s">
        <v>10509</v>
      </c>
      <c r="K5967" s="90">
        <v>320</v>
      </c>
      <c r="L5967" s="90" t="s">
        <v>10512</v>
      </c>
    </row>
    <row r="5968" spans="1:12" hidden="1" outlineLevel="2" x14ac:dyDescent="0.25">
      <c r="A5968" s="90">
        <v>3</v>
      </c>
      <c r="B5968" s="26">
        <v>1704776242</v>
      </c>
      <c r="C5968" s="90">
        <v>20</v>
      </c>
      <c r="D5968" s="90">
        <v>235826</v>
      </c>
      <c r="E5968" s="94">
        <v>43942</v>
      </c>
      <c r="F5968" s="26">
        <v>2358261637</v>
      </c>
      <c r="G5968" s="90">
        <v>1637</v>
      </c>
      <c r="H5968" s="90">
        <v>1.68</v>
      </c>
      <c r="I5968" s="90">
        <v>1.68</v>
      </c>
      <c r="J5968" s="90" t="s">
        <v>10509</v>
      </c>
      <c r="K5968" s="90">
        <v>230</v>
      </c>
      <c r="L5968" s="90" t="s">
        <v>10512</v>
      </c>
    </row>
    <row r="5969" spans="1:12" hidden="1" outlineLevel="2" x14ac:dyDescent="0.25">
      <c r="A5969" s="90">
        <v>3</v>
      </c>
      <c r="B5969" s="26">
        <v>1705755237</v>
      </c>
      <c r="C5969" s="90">
        <v>20</v>
      </c>
      <c r="D5969" s="90">
        <v>233262</v>
      </c>
      <c r="E5969" s="94">
        <v>43913</v>
      </c>
      <c r="F5969" s="26">
        <v>2332621503</v>
      </c>
      <c r="G5969" s="90">
        <v>1503</v>
      </c>
      <c r="H5969" s="90">
        <v>0.28000000000000003</v>
      </c>
      <c r="I5969" s="90">
        <v>0.28000000000000003</v>
      </c>
      <c r="J5969" s="90" t="s">
        <v>10509</v>
      </c>
      <c r="K5969" s="90">
        <v>260</v>
      </c>
      <c r="L5969" s="90" t="s">
        <v>10512</v>
      </c>
    </row>
    <row r="5970" spans="1:12" hidden="1" outlineLevel="2" x14ac:dyDescent="0.25">
      <c r="A5970" s="90">
        <v>3</v>
      </c>
      <c r="B5970" s="26">
        <v>1705777157</v>
      </c>
      <c r="C5970" s="90">
        <v>20</v>
      </c>
      <c r="D5970" s="90">
        <v>168785</v>
      </c>
      <c r="E5970" s="94">
        <v>43124</v>
      </c>
      <c r="F5970" s="26">
        <v>168785260437</v>
      </c>
      <c r="G5970" s="90">
        <v>260437</v>
      </c>
      <c r="H5970" s="90">
        <v>13.2</v>
      </c>
      <c r="I5970" s="90">
        <v>13.2</v>
      </c>
      <c r="J5970" s="90" t="s">
        <v>10509</v>
      </c>
      <c r="K5970" s="90">
        <v>1050</v>
      </c>
      <c r="L5970" s="90" t="s">
        <v>10512</v>
      </c>
    </row>
    <row r="5971" spans="1:12" hidden="1" outlineLevel="2" x14ac:dyDescent="0.25">
      <c r="A5971" s="90">
        <v>3</v>
      </c>
      <c r="B5971" s="26">
        <v>1706168356</v>
      </c>
      <c r="C5971" s="90">
        <v>20</v>
      </c>
      <c r="D5971" s="90">
        <v>223361</v>
      </c>
      <c r="E5971" s="94">
        <v>43822</v>
      </c>
      <c r="F5971" s="26">
        <v>223361315636</v>
      </c>
      <c r="G5971" s="90">
        <v>315636</v>
      </c>
      <c r="H5971" s="90">
        <v>2.2999999999999998</v>
      </c>
      <c r="I5971" s="90">
        <v>2.2999999999999998</v>
      </c>
      <c r="J5971" s="90" t="s">
        <v>10509</v>
      </c>
      <c r="K5971" s="90">
        <v>351</v>
      </c>
      <c r="L5971" s="90" t="s">
        <v>10512</v>
      </c>
    </row>
    <row r="5972" spans="1:12" hidden="1" outlineLevel="2" x14ac:dyDescent="0.25">
      <c r="A5972" s="90">
        <v>3</v>
      </c>
      <c r="B5972" s="26">
        <v>1706324942</v>
      </c>
      <c r="C5972" s="90">
        <v>20</v>
      </c>
      <c r="D5972" s="90">
        <v>195150</v>
      </c>
      <c r="E5972" s="94">
        <v>43518</v>
      </c>
      <c r="F5972" s="26">
        <v>195150288263</v>
      </c>
      <c r="G5972" s="90">
        <v>288263</v>
      </c>
      <c r="H5972" s="90">
        <v>8.3800000000000008</v>
      </c>
      <c r="I5972" s="90">
        <v>8.3800000000000008</v>
      </c>
      <c r="J5972" s="90" t="s">
        <v>10509</v>
      </c>
      <c r="K5972" s="90">
        <v>657</v>
      </c>
      <c r="L5972" s="90" t="s">
        <v>10512</v>
      </c>
    </row>
    <row r="5973" spans="1:12" hidden="1" outlineLevel="2" x14ac:dyDescent="0.25">
      <c r="A5973" s="90">
        <v>3</v>
      </c>
      <c r="B5973" s="26">
        <v>1706324942</v>
      </c>
      <c r="C5973" s="90">
        <v>20</v>
      </c>
      <c r="D5973" s="90">
        <v>197532</v>
      </c>
      <c r="E5973" s="94">
        <v>43546</v>
      </c>
      <c r="F5973" s="26">
        <v>197532290633</v>
      </c>
      <c r="G5973" s="90">
        <v>290633</v>
      </c>
      <c r="H5973" s="90">
        <v>8.3800000000000008</v>
      </c>
      <c r="I5973" s="90">
        <v>8.3800000000000008</v>
      </c>
      <c r="J5973" s="90" t="s">
        <v>10509</v>
      </c>
      <c r="K5973" s="90">
        <v>626</v>
      </c>
      <c r="L5973" s="90" t="s">
        <v>10512</v>
      </c>
    </row>
    <row r="5974" spans="1:12" hidden="1" outlineLevel="2" x14ac:dyDescent="0.25">
      <c r="A5974" s="90">
        <v>3</v>
      </c>
      <c r="B5974" s="26">
        <v>1706563960</v>
      </c>
      <c r="C5974" s="90">
        <v>20</v>
      </c>
      <c r="D5974" s="90">
        <v>178444</v>
      </c>
      <c r="E5974" s="94">
        <v>43273</v>
      </c>
      <c r="F5974" s="26">
        <v>178444271618</v>
      </c>
      <c r="G5974" s="90">
        <v>271618</v>
      </c>
      <c r="H5974" s="90">
        <v>0.37</v>
      </c>
      <c r="I5974" s="90">
        <v>0.37</v>
      </c>
      <c r="J5974" s="90" t="s">
        <v>10509</v>
      </c>
      <c r="K5974" s="90">
        <v>900</v>
      </c>
      <c r="L5974" s="90" t="s">
        <v>10512</v>
      </c>
    </row>
    <row r="5975" spans="1:12" hidden="1" outlineLevel="2" x14ac:dyDescent="0.25">
      <c r="A5975" s="90">
        <v>3</v>
      </c>
      <c r="B5975" s="26">
        <v>1706589627001</v>
      </c>
      <c r="C5975" s="90">
        <v>20</v>
      </c>
      <c r="D5975" s="90">
        <v>233872</v>
      </c>
      <c r="E5975" s="94">
        <v>43922</v>
      </c>
      <c r="F5975" s="26">
        <v>2338721569</v>
      </c>
      <c r="G5975" s="90">
        <v>1569</v>
      </c>
      <c r="H5975" s="90">
        <v>7.0000000000000007E-2</v>
      </c>
      <c r="I5975" s="90">
        <v>7.0000000000000007E-2</v>
      </c>
      <c r="J5975" s="90" t="s">
        <v>10509</v>
      </c>
      <c r="K5975" s="90">
        <v>260</v>
      </c>
      <c r="L5975" s="90" t="s">
        <v>10512</v>
      </c>
    </row>
    <row r="5976" spans="1:12" hidden="1" outlineLevel="2" x14ac:dyDescent="0.25">
      <c r="A5976" s="90">
        <v>3</v>
      </c>
      <c r="B5976" s="26">
        <v>1706589627001</v>
      </c>
      <c r="C5976" s="90">
        <v>20</v>
      </c>
      <c r="D5976" s="90">
        <v>236829</v>
      </c>
      <c r="E5976" s="94">
        <v>43952</v>
      </c>
      <c r="F5976" s="26">
        <v>2368291762</v>
      </c>
      <c r="G5976" s="90">
        <v>1762</v>
      </c>
      <c r="H5976" s="90">
        <v>0.02</v>
      </c>
      <c r="I5976" s="90">
        <v>0.02</v>
      </c>
      <c r="J5976" s="90" t="s">
        <v>10509</v>
      </c>
      <c r="K5976" s="90">
        <v>230</v>
      </c>
      <c r="L5976" s="90" t="s">
        <v>10512</v>
      </c>
    </row>
    <row r="5977" spans="1:12" hidden="1" outlineLevel="2" x14ac:dyDescent="0.25">
      <c r="A5977" s="90">
        <v>3</v>
      </c>
      <c r="B5977" s="26">
        <v>1706589627001</v>
      </c>
      <c r="C5977" s="90">
        <v>20</v>
      </c>
      <c r="D5977" s="90">
        <v>239847</v>
      </c>
      <c r="E5977" s="94">
        <v>43983</v>
      </c>
      <c r="F5977" s="26">
        <v>2398471958</v>
      </c>
      <c r="G5977" s="90">
        <v>1958</v>
      </c>
      <c r="H5977" s="90">
        <v>0.02</v>
      </c>
      <c r="I5977" s="90">
        <v>0.02</v>
      </c>
      <c r="J5977" s="90" t="s">
        <v>10509</v>
      </c>
      <c r="K5977" s="90">
        <v>199</v>
      </c>
      <c r="L5977" s="90" t="s">
        <v>10512</v>
      </c>
    </row>
    <row r="5978" spans="1:12" hidden="1" outlineLevel="2" x14ac:dyDescent="0.25">
      <c r="A5978" s="90">
        <v>3</v>
      </c>
      <c r="B5978" s="26">
        <v>1708695257</v>
      </c>
      <c r="C5978" s="90">
        <v>20</v>
      </c>
      <c r="D5978" s="90">
        <v>187535</v>
      </c>
      <c r="E5978" s="94">
        <v>43396</v>
      </c>
      <c r="F5978" s="26">
        <v>187535280689</v>
      </c>
      <c r="G5978" s="90">
        <v>280689</v>
      </c>
      <c r="H5978" s="90">
        <v>0.11</v>
      </c>
      <c r="I5978" s="90">
        <v>0.11</v>
      </c>
      <c r="J5978" s="90" t="s">
        <v>10509</v>
      </c>
      <c r="K5978" s="90">
        <v>777</v>
      </c>
      <c r="L5978" s="90" t="s">
        <v>10512</v>
      </c>
    </row>
    <row r="5979" spans="1:12" hidden="1" outlineLevel="2" x14ac:dyDescent="0.25">
      <c r="A5979" s="90">
        <v>3</v>
      </c>
      <c r="B5979" s="26">
        <v>1709185951</v>
      </c>
      <c r="C5979" s="90">
        <v>20</v>
      </c>
      <c r="D5979" s="90">
        <v>239037</v>
      </c>
      <c r="E5979" s="94">
        <v>43972</v>
      </c>
      <c r="F5979" s="26">
        <v>2390371875</v>
      </c>
      <c r="G5979" s="90">
        <v>1875</v>
      </c>
      <c r="H5979" s="90">
        <v>2.5499999999999998</v>
      </c>
      <c r="I5979" s="90">
        <v>2.5499999999999998</v>
      </c>
      <c r="J5979" s="90" t="s">
        <v>10509</v>
      </c>
      <c r="K5979" s="90">
        <v>199</v>
      </c>
      <c r="L5979" s="90" t="s">
        <v>10512</v>
      </c>
    </row>
    <row r="5980" spans="1:12" hidden="1" outlineLevel="2" x14ac:dyDescent="0.25">
      <c r="A5980" s="90">
        <v>3</v>
      </c>
      <c r="B5980" s="26">
        <v>1709210692</v>
      </c>
      <c r="C5980" s="90">
        <v>20</v>
      </c>
      <c r="D5980" s="90">
        <v>226986</v>
      </c>
      <c r="E5980" s="94">
        <v>43851</v>
      </c>
      <c r="F5980" s="26">
        <v>226986319019</v>
      </c>
      <c r="G5980" s="90">
        <v>319019</v>
      </c>
      <c r="H5980" s="90">
        <v>1.68</v>
      </c>
      <c r="I5980" s="90">
        <v>1.68</v>
      </c>
      <c r="J5980" s="90" t="s">
        <v>10509</v>
      </c>
      <c r="K5980" s="90">
        <v>320</v>
      </c>
      <c r="L5980" s="90" t="s">
        <v>10512</v>
      </c>
    </row>
    <row r="5981" spans="1:12" hidden="1" outlineLevel="2" x14ac:dyDescent="0.25">
      <c r="A5981" s="90">
        <v>3</v>
      </c>
      <c r="B5981" s="26">
        <v>1709210692</v>
      </c>
      <c r="C5981" s="90">
        <v>20</v>
      </c>
      <c r="D5981" s="90">
        <v>229871</v>
      </c>
      <c r="E5981" s="94">
        <v>43882</v>
      </c>
      <c r="F5981" s="26">
        <v>229871321715</v>
      </c>
      <c r="G5981" s="90">
        <v>321715</v>
      </c>
      <c r="H5981" s="90">
        <v>1.68</v>
      </c>
      <c r="I5981" s="90">
        <v>1.68</v>
      </c>
      <c r="J5981" s="90" t="s">
        <v>10509</v>
      </c>
      <c r="K5981" s="90">
        <v>291</v>
      </c>
      <c r="L5981" s="90" t="s">
        <v>10512</v>
      </c>
    </row>
    <row r="5982" spans="1:12" hidden="1" outlineLevel="2" x14ac:dyDescent="0.25">
      <c r="A5982" s="90">
        <v>3</v>
      </c>
      <c r="B5982" s="26">
        <v>1709210692</v>
      </c>
      <c r="C5982" s="90">
        <v>20</v>
      </c>
      <c r="D5982" s="90">
        <v>238796</v>
      </c>
      <c r="E5982" s="94">
        <v>43972</v>
      </c>
      <c r="F5982" s="26">
        <v>238796330014</v>
      </c>
      <c r="G5982" s="90">
        <v>330014</v>
      </c>
      <c r="H5982" s="90">
        <v>1.68</v>
      </c>
      <c r="I5982" s="90">
        <v>1.68</v>
      </c>
      <c r="J5982" s="90" t="s">
        <v>10509</v>
      </c>
      <c r="K5982" s="90">
        <v>199</v>
      </c>
      <c r="L5982" s="90" t="s">
        <v>10512</v>
      </c>
    </row>
    <row r="5983" spans="1:12" hidden="1" outlineLevel="2" x14ac:dyDescent="0.25">
      <c r="A5983" s="90">
        <v>3</v>
      </c>
      <c r="B5983" s="26">
        <v>1709666133</v>
      </c>
      <c r="C5983" s="90">
        <v>20</v>
      </c>
      <c r="D5983" s="90">
        <v>210551</v>
      </c>
      <c r="E5983" s="94">
        <v>43699</v>
      </c>
      <c r="F5983" s="26">
        <v>210551303410</v>
      </c>
      <c r="G5983" s="90">
        <v>303410</v>
      </c>
      <c r="H5983" s="90">
        <v>8.3800000000000008</v>
      </c>
      <c r="I5983" s="90">
        <v>8.3800000000000008</v>
      </c>
      <c r="J5983" s="90" t="s">
        <v>10509</v>
      </c>
      <c r="K5983" s="90">
        <v>473</v>
      </c>
      <c r="L5983" s="90" t="s">
        <v>10512</v>
      </c>
    </row>
    <row r="5984" spans="1:12" hidden="1" outlineLevel="2" x14ac:dyDescent="0.25">
      <c r="A5984" s="90">
        <v>3</v>
      </c>
      <c r="B5984" s="26">
        <v>1709684797</v>
      </c>
      <c r="C5984" s="90">
        <v>20</v>
      </c>
      <c r="D5984" s="90">
        <v>168344</v>
      </c>
      <c r="E5984" s="94">
        <v>43124</v>
      </c>
      <c r="F5984" s="26">
        <v>168344259996</v>
      </c>
      <c r="G5984" s="90">
        <v>259996</v>
      </c>
      <c r="H5984" s="90">
        <v>10.61</v>
      </c>
      <c r="I5984" s="90">
        <v>10.61</v>
      </c>
      <c r="J5984" s="90" t="s">
        <v>10509</v>
      </c>
      <c r="K5984" s="90">
        <v>1050</v>
      </c>
      <c r="L5984" s="90" t="s">
        <v>10512</v>
      </c>
    </row>
    <row r="5985" spans="1:12" hidden="1" outlineLevel="2" x14ac:dyDescent="0.25">
      <c r="A5985" s="90">
        <v>3</v>
      </c>
      <c r="B5985" s="26">
        <v>1709684797</v>
      </c>
      <c r="C5985" s="90">
        <v>20</v>
      </c>
      <c r="D5985" s="90">
        <v>170081</v>
      </c>
      <c r="E5985" s="94">
        <v>43154</v>
      </c>
      <c r="F5985" s="26">
        <v>170081261731</v>
      </c>
      <c r="G5985" s="90">
        <v>261731</v>
      </c>
      <c r="H5985" s="90">
        <v>16.84</v>
      </c>
      <c r="I5985" s="90">
        <v>16.84</v>
      </c>
      <c r="J5985" s="90" t="s">
        <v>10509</v>
      </c>
      <c r="K5985" s="90">
        <v>1022</v>
      </c>
      <c r="L5985" s="90" t="s">
        <v>10512</v>
      </c>
    </row>
    <row r="5986" spans="1:12" hidden="1" outlineLevel="2" x14ac:dyDescent="0.25">
      <c r="A5986" s="90">
        <v>3</v>
      </c>
      <c r="B5986" s="26">
        <v>1709684797</v>
      </c>
      <c r="C5986" s="90">
        <v>20</v>
      </c>
      <c r="D5986" s="90">
        <v>171786</v>
      </c>
      <c r="E5986" s="94">
        <v>43185</v>
      </c>
      <c r="F5986" s="26">
        <v>171786263433</v>
      </c>
      <c r="G5986" s="90">
        <v>263433</v>
      </c>
      <c r="H5986" s="90">
        <v>17.899999999999999</v>
      </c>
      <c r="I5986" s="90">
        <v>17.899999999999999</v>
      </c>
      <c r="J5986" s="90" t="s">
        <v>10509</v>
      </c>
      <c r="K5986" s="90">
        <v>991</v>
      </c>
      <c r="L5986" s="90" t="s">
        <v>10512</v>
      </c>
    </row>
    <row r="5987" spans="1:12" hidden="1" outlineLevel="2" x14ac:dyDescent="0.25">
      <c r="A5987" s="90">
        <v>3</v>
      </c>
      <c r="B5987" s="26">
        <v>1709736613</v>
      </c>
      <c r="C5987" s="90">
        <v>20</v>
      </c>
      <c r="D5987" s="90">
        <v>172506</v>
      </c>
      <c r="E5987" s="94">
        <v>43185</v>
      </c>
      <c r="F5987" s="26">
        <v>172506264153</v>
      </c>
      <c r="G5987" s="90">
        <v>264153</v>
      </c>
      <c r="H5987" s="90">
        <v>0.01</v>
      </c>
      <c r="I5987" s="90">
        <v>0.01</v>
      </c>
      <c r="J5987" s="90" t="s">
        <v>10509</v>
      </c>
      <c r="K5987" s="90">
        <v>991</v>
      </c>
      <c r="L5987" s="90" t="s">
        <v>10512</v>
      </c>
    </row>
    <row r="5988" spans="1:12" hidden="1" outlineLevel="2" x14ac:dyDescent="0.25">
      <c r="A5988" s="90">
        <v>3</v>
      </c>
      <c r="B5988" s="26">
        <v>1709900383001</v>
      </c>
      <c r="C5988" s="90">
        <v>20</v>
      </c>
      <c r="D5988" s="90">
        <v>222075</v>
      </c>
      <c r="E5988" s="94">
        <v>43801</v>
      </c>
      <c r="F5988" s="26">
        <v>222075783</v>
      </c>
      <c r="G5988" s="90">
        <v>783</v>
      </c>
      <c r="H5988" s="90">
        <v>1.68</v>
      </c>
      <c r="I5988" s="90">
        <v>1.68</v>
      </c>
      <c r="J5988" s="90" t="s">
        <v>10509</v>
      </c>
      <c r="K5988" s="90">
        <v>382</v>
      </c>
      <c r="L5988" s="90" t="s">
        <v>10512</v>
      </c>
    </row>
    <row r="5989" spans="1:12" hidden="1" outlineLevel="2" x14ac:dyDescent="0.25">
      <c r="A5989" s="90">
        <v>3</v>
      </c>
      <c r="B5989" s="26">
        <v>1709900383001</v>
      </c>
      <c r="C5989" s="90">
        <v>20</v>
      </c>
      <c r="D5989" s="90">
        <v>227805</v>
      </c>
      <c r="E5989" s="94">
        <v>43864</v>
      </c>
      <c r="F5989" s="26">
        <v>2278051121</v>
      </c>
      <c r="G5989" s="90">
        <v>1121</v>
      </c>
      <c r="H5989" s="90">
        <v>1.68</v>
      </c>
      <c r="I5989" s="90">
        <v>1.68</v>
      </c>
      <c r="J5989" s="90" t="s">
        <v>10509</v>
      </c>
      <c r="K5989" s="90">
        <v>320</v>
      </c>
      <c r="L5989" s="90" t="s">
        <v>10512</v>
      </c>
    </row>
    <row r="5990" spans="1:12" hidden="1" outlineLevel="2" x14ac:dyDescent="0.25">
      <c r="A5990" s="90">
        <v>3</v>
      </c>
      <c r="B5990" s="26">
        <v>1709983124</v>
      </c>
      <c r="C5990" s="90">
        <v>20</v>
      </c>
      <c r="D5990" s="90">
        <v>226141</v>
      </c>
      <c r="E5990" s="94">
        <v>43851</v>
      </c>
      <c r="F5990" s="26">
        <v>226141318242</v>
      </c>
      <c r="G5990" s="90">
        <v>318242</v>
      </c>
      <c r="H5990" s="90">
        <v>1.68</v>
      </c>
      <c r="I5990" s="90">
        <v>1.68</v>
      </c>
      <c r="J5990" s="90" t="s">
        <v>10509</v>
      </c>
      <c r="K5990" s="90">
        <v>320</v>
      </c>
      <c r="L5990" s="90" t="s">
        <v>10512</v>
      </c>
    </row>
    <row r="5991" spans="1:12" hidden="1" outlineLevel="2" x14ac:dyDescent="0.25">
      <c r="A5991" s="90">
        <v>3</v>
      </c>
      <c r="B5991" s="26">
        <v>1710049881</v>
      </c>
      <c r="C5991" s="90">
        <v>20</v>
      </c>
      <c r="D5991" s="90">
        <v>229227</v>
      </c>
      <c r="E5991" s="94">
        <v>43882</v>
      </c>
      <c r="F5991" s="26">
        <v>229227321135</v>
      </c>
      <c r="G5991" s="90">
        <v>321135</v>
      </c>
      <c r="H5991" s="90">
        <v>1.68</v>
      </c>
      <c r="I5991" s="90">
        <v>1.68</v>
      </c>
      <c r="J5991" s="90" t="s">
        <v>10509</v>
      </c>
      <c r="K5991" s="90">
        <v>291</v>
      </c>
      <c r="L5991" s="90" t="s">
        <v>10512</v>
      </c>
    </row>
    <row r="5992" spans="1:12" hidden="1" outlineLevel="2" x14ac:dyDescent="0.25">
      <c r="A5992" s="90">
        <v>3</v>
      </c>
      <c r="B5992" s="26">
        <v>1710076660001</v>
      </c>
      <c r="C5992" s="90">
        <v>20</v>
      </c>
      <c r="D5992" s="90">
        <v>210449</v>
      </c>
      <c r="E5992" s="94">
        <v>43678</v>
      </c>
      <c r="F5992" s="26">
        <v>210449240</v>
      </c>
      <c r="G5992" s="90">
        <v>240</v>
      </c>
      <c r="H5992" s="90">
        <v>14.2</v>
      </c>
      <c r="I5992" s="90">
        <v>14.2</v>
      </c>
      <c r="J5992" s="90" t="s">
        <v>10509</v>
      </c>
      <c r="K5992" s="90">
        <v>504</v>
      </c>
      <c r="L5992" s="90" t="s">
        <v>10512</v>
      </c>
    </row>
    <row r="5993" spans="1:12" hidden="1" outlineLevel="2" x14ac:dyDescent="0.25">
      <c r="A5993" s="90">
        <v>3</v>
      </c>
      <c r="B5993" s="26">
        <v>1710076660001</v>
      </c>
      <c r="C5993" s="90">
        <v>20</v>
      </c>
      <c r="D5993" s="90">
        <v>216265</v>
      </c>
      <c r="E5993" s="94">
        <v>43740</v>
      </c>
      <c r="F5993" s="26">
        <v>216265494</v>
      </c>
      <c r="G5993" s="90">
        <v>494</v>
      </c>
      <c r="H5993" s="90">
        <v>2.1800000000000002</v>
      </c>
      <c r="I5993" s="90">
        <v>2.1800000000000002</v>
      </c>
      <c r="J5993" s="90" t="s">
        <v>10509</v>
      </c>
      <c r="K5993" s="90">
        <v>443</v>
      </c>
      <c r="L5993" s="90" t="s">
        <v>10512</v>
      </c>
    </row>
    <row r="5994" spans="1:12" hidden="1" outlineLevel="2" x14ac:dyDescent="0.25">
      <c r="A5994" s="90">
        <v>3</v>
      </c>
      <c r="B5994" s="26">
        <v>1710338771</v>
      </c>
      <c r="C5994" s="90">
        <v>20</v>
      </c>
      <c r="D5994" s="90">
        <v>168803</v>
      </c>
      <c r="E5994" s="94">
        <v>43124</v>
      </c>
      <c r="F5994" s="26">
        <v>168803260455</v>
      </c>
      <c r="G5994" s="90">
        <v>260455</v>
      </c>
      <c r="H5994" s="90">
        <v>1.86</v>
      </c>
      <c r="I5994" s="90">
        <v>1.86</v>
      </c>
      <c r="J5994" s="90" t="s">
        <v>10509</v>
      </c>
      <c r="K5994" s="90">
        <v>1050</v>
      </c>
      <c r="L5994" s="90" t="s">
        <v>10512</v>
      </c>
    </row>
    <row r="5995" spans="1:12" hidden="1" outlineLevel="2" x14ac:dyDescent="0.25">
      <c r="A5995" s="90">
        <v>3</v>
      </c>
      <c r="B5995" s="26">
        <v>1712167533</v>
      </c>
      <c r="C5995" s="90">
        <v>20</v>
      </c>
      <c r="D5995" s="90">
        <v>175362</v>
      </c>
      <c r="E5995" s="94">
        <v>43243</v>
      </c>
      <c r="F5995" s="26">
        <v>175362268539</v>
      </c>
      <c r="G5995" s="90">
        <v>268539</v>
      </c>
      <c r="H5995" s="90">
        <v>7.82</v>
      </c>
      <c r="I5995" s="90">
        <v>7.82</v>
      </c>
      <c r="J5995" s="90" t="s">
        <v>10509</v>
      </c>
      <c r="K5995" s="90">
        <v>930</v>
      </c>
      <c r="L5995" s="90" t="s">
        <v>10512</v>
      </c>
    </row>
    <row r="5996" spans="1:12" hidden="1" outlineLevel="2" x14ac:dyDescent="0.25">
      <c r="A5996" s="90">
        <v>3</v>
      </c>
      <c r="B5996" s="26">
        <v>1712167533</v>
      </c>
      <c r="C5996" s="90">
        <v>20</v>
      </c>
      <c r="D5996" s="90">
        <v>177385</v>
      </c>
      <c r="E5996" s="94">
        <v>43273</v>
      </c>
      <c r="F5996" s="26">
        <v>177385270559</v>
      </c>
      <c r="G5996" s="90">
        <v>270559</v>
      </c>
      <c r="H5996" s="90">
        <v>7.82</v>
      </c>
      <c r="I5996" s="90">
        <v>7.82</v>
      </c>
      <c r="J5996" s="90" t="s">
        <v>10509</v>
      </c>
      <c r="K5996" s="90">
        <v>900</v>
      </c>
      <c r="L5996" s="90" t="s">
        <v>10512</v>
      </c>
    </row>
    <row r="5997" spans="1:12" hidden="1" outlineLevel="2" x14ac:dyDescent="0.25">
      <c r="A5997" s="90">
        <v>3</v>
      </c>
      <c r="B5997" s="26">
        <v>1712167533</v>
      </c>
      <c r="C5997" s="90">
        <v>20</v>
      </c>
      <c r="D5997" s="90">
        <v>179431</v>
      </c>
      <c r="E5997" s="94">
        <v>43305</v>
      </c>
      <c r="F5997" s="26">
        <v>179431272601</v>
      </c>
      <c r="G5997" s="90">
        <v>272601</v>
      </c>
      <c r="H5997" s="90">
        <v>7.82</v>
      </c>
      <c r="I5997" s="90">
        <v>7.82</v>
      </c>
      <c r="J5997" s="90" t="s">
        <v>10509</v>
      </c>
      <c r="K5997" s="90">
        <v>869</v>
      </c>
      <c r="L5997" s="90" t="s">
        <v>10512</v>
      </c>
    </row>
    <row r="5998" spans="1:12" hidden="1" outlineLevel="2" x14ac:dyDescent="0.25">
      <c r="A5998" s="90">
        <v>3</v>
      </c>
      <c r="B5998" s="26">
        <v>1712519162</v>
      </c>
      <c r="C5998" s="90">
        <v>20</v>
      </c>
      <c r="D5998" s="90">
        <v>230278</v>
      </c>
      <c r="E5998" s="94">
        <v>43882</v>
      </c>
      <c r="F5998" s="26">
        <v>2302781297</v>
      </c>
      <c r="G5998" s="90">
        <v>1297</v>
      </c>
      <c r="H5998" s="90">
        <v>0.41</v>
      </c>
      <c r="I5998" s="90">
        <v>0.41</v>
      </c>
      <c r="J5998" s="90" t="s">
        <v>10509</v>
      </c>
      <c r="K5998" s="90">
        <v>291</v>
      </c>
      <c r="L5998" s="90" t="s">
        <v>10512</v>
      </c>
    </row>
    <row r="5999" spans="1:12" hidden="1" outlineLevel="2" x14ac:dyDescent="0.25">
      <c r="A5999" s="90">
        <v>3</v>
      </c>
      <c r="B5999" s="26">
        <v>1713011037</v>
      </c>
      <c r="C5999" s="90">
        <v>20</v>
      </c>
      <c r="D5999" s="90">
        <v>233311</v>
      </c>
      <c r="E5999" s="94">
        <v>43913</v>
      </c>
      <c r="F5999" s="26">
        <v>2333111513</v>
      </c>
      <c r="G5999" s="90">
        <v>1513</v>
      </c>
      <c r="H5999" s="90">
        <v>0.03</v>
      </c>
      <c r="I5999" s="90">
        <v>0.03</v>
      </c>
      <c r="J5999" s="90" t="s">
        <v>10509</v>
      </c>
      <c r="K5999" s="90">
        <v>260</v>
      </c>
      <c r="L5999" s="90" t="s">
        <v>10512</v>
      </c>
    </row>
    <row r="6000" spans="1:12" hidden="1" outlineLevel="2" x14ac:dyDescent="0.25">
      <c r="A6000" s="90">
        <v>3</v>
      </c>
      <c r="B6000" s="26">
        <v>1713163168</v>
      </c>
      <c r="C6000" s="90">
        <v>20</v>
      </c>
      <c r="D6000" s="90">
        <v>194280</v>
      </c>
      <c r="E6000" s="94">
        <v>43487</v>
      </c>
      <c r="F6000" s="26">
        <v>194280287403</v>
      </c>
      <c r="G6000" s="90">
        <v>287403</v>
      </c>
      <c r="H6000" s="90">
        <v>19.38</v>
      </c>
      <c r="I6000" s="90">
        <v>19.38</v>
      </c>
      <c r="J6000" s="90" t="s">
        <v>10509</v>
      </c>
      <c r="K6000" s="90">
        <v>685</v>
      </c>
      <c r="L6000" s="90" t="s">
        <v>10512</v>
      </c>
    </row>
    <row r="6001" spans="1:12" hidden="1" outlineLevel="2" x14ac:dyDescent="0.25">
      <c r="A6001" s="90">
        <v>3</v>
      </c>
      <c r="B6001" s="26">
        <v>1706688189</v>
      </c>
      <c r="C6001" s="90">
        <v>20</v>
      </c>
      <c r="D6001" s="90">
        <v>212555</v>
      </c>
      <c r="E6001" s="94">
        <v>43699</v>
      </c>
      <c r="F6001" s="26">
        <v>212555285</v>
      </c>
      <c r="G6001" s="90">
        <v>285</v>
      </c>
      <c r="H6001" s="90">
        <v>5.16</v>
      </c>
      <c r="I6001" s="90">
        <v>5.16</v>
      </c>
      <c r="J6001" s="90" t="s">
        <v>10509</v>
      </c>
      <c r="K6001" s="90">
        <v>473</v>
      </c>
      <c r="L6001" s="90" t="s">
        <v>10512</v>
      </c>
    </row>
    <row r="6002" spans="1:12" hidden="1" outlineLevel="2" x14ac:dyDescent="0.25">
      <c r="A6002" s="90">
        <v>3</v>
      </c>
      <c r="B6002" s="26">
        <v>1706688189</v>
      </c>
      <c r="C6002" s="90">
        <v>20</v>
      </c>
      <c r="D6002" s="90">
        <v>224012</v>
      </c>
      <c r="E6002" s="94">
        <v>43822</v>
      </c>
      <c r="F6002" s="26">
        <v>224012849</v>
      </c>
      <c r="G6002" s="90">
        <v>849</v>
      </c>
      <c r="H6002" s="90">
        <v>1.68</v>
      </c>
      <c r="I6002" s="90">
        <v>1.68</v>
      </c>
      <c r="J6002" s="90" t="s">
        <v>10509</v>
      </c>
      <c r="K6002" s="90">
        <v>351</v>
      </c>
      <c r="L6002" s="90" t="s">
        <v>10512</v>
      </c>
    </row>
    <row r="6003" spans="1:12" hidden="1" outlineLevel="2" x14ac:dyDescent="0.25">
      <c r="A6003" s="90">
        <v>3</v>
      </c>
      <c r="B6003" s="26">
        <v>1706688189</v>
      </c>
      <c r="C6003" s="90">
        <v>20</v>
      </c>
      <c r="D6003" s="90">
        <v>226885</v>
      </c>
      <c r="E6003" s="94">
        <v>43851</v>
      </c>
      <c r="F6003" s="26">
        <v>2268851017</v>
      </c>
      <c r="G6003" s="90">
        <v>1017</v>
      </c>
      <c r="H6003" s="90">
        <v>1.68</v>
      </c>
      <c r="I6003" s="90">
        <v>1.68</v>
      </c>
      <c r="J6003" s="90" t="s">
        <v>10509</v>
      </c>
      <c r="K6003" s="90">
        <v>320</v>
      </c>
      <c r="L6003" s="90" t="s">
        <v>10512</v>
      </c>
    </row>
    <row r="6004" spans="1:12" hidden="1" outlineLevel="2" x14ac:dyDescent="0.25">
      <c r="A6004" s="90">
        <v>3</v>
      </c>
      <c r="B6004" s="26">
        <v>1706797626</v>
      </c>
      <c r="C6004" s="90">
        <v>20</v>
      </c>
      <c r="D6004" s="90">
        <v>208613</v>
      </c>
      <c r="E6004" s="94">
        <v>43669</v>
      </c>
      <c r="F6004" s="26">
        <v>208613301581</v>
      </c>
      <c r="G6004" s="90">
        <v>301581</v>
      </c>
      <c r="H6004" s="90">
        <v>1.68</v>
      </c>
      <c r="I6004" s="90">
        <v>1.68</v>
      </c>
      <c r="J6004" s="90" t="s">
        <v>10509</v>
      </c>
      <c r="K6004" s="90">
        <v>504</v>
      </c>
      <c r="L6004" s="90" t="s">
        <v>10512</v>
      </c>
    </row>
    <row r="6005" spans="1:12" hidden="1" outlineLevel="2" x14ac:dyDescent="0.25">
      <c r="A6005" s="90">
        <v>3</v>
      </c>
      <c r="B6005" s="26">
        <v>1711089845001</v>
      </c>
      <c r="C6005" s="90">
        <v>20</v>
      </c>
      <c r="D6005" s="90">
        <v>187904</v>
      </c>
      <c r="E6005" s="94">
        <v>43409</v>
      </c>
      <c r="F6005" s="26">
        <v>187904281056</v>
      </c>
      <c r="G6005" s="90">
        <v>281056</v>
      </c>
      <c r="H6005" s="90">
        <v>1.68</v>
      </c>
      <c r="I6005" s="90">
        <v>1.68</v>
      </c>
      <c r="J6005" s="90" t="s">
        <v>10509</v>
      </c>
      <c r="K6005" s="90">
        <v>777</v>
      </c>
      <c r="L6005" s="90" t="s">
        <v>10512</v>
      </c>
    </row>
    <row r="6006" spans="1:12" hidden="1" outlineLevel="2" x14ac:dyDescent="0.25">
      <c r="A6006" s="90">
        <v>3</v>
      </c>
      <c r="B6006" s="26">
        <v>1711089845001</v>
      </c>
      <c r="C6006" s="90">
        <v>20</v>
      </c>
      <c r="D6006" s="90">
        <v>192494</v>
      </c>
      <c r="E6006" s="94">
        <v>43467</v>
      </c>
      <c r="F6006" s="26">
        <v>192494285624</v>
      </c>
      <c r="G6006" s="90">
        <v>285624</v>
      </c>
      <c r="H6006" s="90">
        <v>5.0199999999999996</v>
      </c>
      <c r="I6006" s="90">
        <v>5.0199999999999996</v>
      </c>
      <c r="J6006" s="90" t="s">
        <v>10509</v>
      </c>
      <c r="K6006" s="90">
        <v>716</v>
      </c>
      <c r="L6006" s="90" t="s">
        <v>10512</v>
      </c>
    </row>
    <row r="6007" spans="1:12" hidden="1" outlineLevel="2" x14ac:dyDescent="0.25">
      <c r="A6007" s="90">
        <v>3</v>
      </c>
      <c r="B6007" s="26">
        <v>1711126993</v>
      </c>
      <c r="C6007" s="90">
        <v>20</v>
      </c>
      <c r="D6007" s="90">
        <v>216966</v>
      </c>
      <c r="E6007" s="94">
        <v>43759</v>
      </c>
      <c r="F6007" s="26">
        <v>216966309551</v>
      </c>
      <c r="G6007" s="90">
        <v>309551</v>
      </c>
      <c r="H6007" s="90">
        <v>1.68</v>
      </c>
      <c r="I6007" s="90">
        <v>1.68</v>
      </c>
      <c r="J6007" s="90" t="s">
        <v>10509</v>
      </c>
      <c r="K6007" s="90">
        <v>412</v>
      </c>
      <c r="L6007" s="90" t="s">
        <v>10512</v>
      </c>
    </row>
    <row r="6008" spans="1:12" hidden="1" outlineLevel="2" x14ac:dyDescent="0.25">
      <c r="A6008" s="90">
        <v>3</v>
      </c>
      <c r="B6008" s="26">
        <v>1711439180</v>
      </c>
      <c r="C6008" s="90">
        <v>20</v>
      </c>
      <c r="D6008" s="90">
        <v>212396</v>
      </c>
      <c r="E6008" s="94">
        <v>43699</v>
      </c>
      <c r="F6008" s="26">
        <v>212396305241</v>
      </c>
      <c r="G6008" s="90">
        <v>305241</v>
      </c>
      <c r="H6008" s="90">
        <v>1.68</v>
      </c>
      <c r="I6008" s="90">
        <v>1.68</v>
      </c>
      <c r="J6008" s="90" t="s">
        <v>10509</v>
      </c>
      <c r="K6008" s="90">
        <v>473</v>
      </c>
      <c r="L6008" s="90" t="s">
        <v>10512</v>
      </c>
    </row>
    <row r="6009" spans="1:12" hidden="1" outlineLevel="2" x14ac:dyDescent="0.25">
      <c r="A6009" s="90">
        <v>3</v>
      </c>
      <c r="B6009" s="26">
        <v>1711439180</v>
      </c>
      <c r="C6009" s="90">
        <v>20</v>
      </c>
      <c r="D6009" s="90">
        <v>218203</v>
      </c>
      <c r="E6009" s="94">
        <v>43759</v>
      </c>
      <c r="F6009" s="26">
        <v>218203310774</v>
      </c>
      <c r="G6009" s="90">
        <v>310774</v>
      </c>
      <c r="H6009" s="90">
        <v>1.84</v>
      </c>
      <c r="I6009" s="90">
        <v>1.84</v>
      </c>
      <c r="J6009" s="90" t="s">
        <v>10509</v>
      </c>
      <c r="K6009" s="90">
        <v>412</v>
      </c>
      <c r="L6009" s="90" t="s">
        <v>10512</v>
      </c>
    </row>
    <row r="6010" spans="1:12" hidden="1" outlineLevel="2" x14ac:dyDescent="0.25">
      <c r="A6010" s="90">
        <v>3</v>
      </c>
      <c r="B6010" s="26">
        <v>1714517313</v>
      </c>
      <c r="C6010" s="90">
        <v>20</v>
      </c>
      <c r="D6010" s="90">
        <v>226863</v>
      </c>
      <c r="E6010" s="94">
        <v>43851</v>
      </c>
      <c r="F6010" s="26">
        <v>2268631010</v>
      </c>
      <c r="G6010" s="90">
        <v>1010</v>
      </c>
      <c r="H6010" s="90">
        <v>4.87</v>
      </c>
      <c r="I6010" s="90">
        <v>4.87</v>
      </c>
      <c r="J6010" s="90" t="s">
        <v>10509</v>
      </c>
      <c r="K6010" s="90">
        <v>320</v>
      </c>
      <c r="L6010" s="90" t="s">
        <v>10512</v>
      </c>
    </row>
    <row r="6011" spans="1:12" hidden="1" outlineLevel="2" x14ac:dyDescent="0.25">
      <c r="A6011" s="90">
        <v>3</v>
      </c>
      <c r="B6011" s="26">
        <v>1714544846</v>
      </c>
      <c r="C6011" s="90">
        <v>20</v>
      </c>
      <c r="D6011" s="90">
        <v>233297</v>
      </c>
      <c r="E6011" s="94">
        <v>43913</v>
      </c>
      <c r="F6011" s="26">
        <v>233297324858</v>
      </c>
      <c r="G6011" s="90">
        <v>324858</v>
      </c>
      <c r="H6011" s="90">
        <v>0.02</v>
      </c>
      <c r="I6011" s="90">
        <v>0.02</v>
      </c>
      <c r="J6011" s="90" t="s">
        <v>10509</v>
      </c>
      <c r="K6011" s="90">
        <v>260</v>
      </c>
      <c r="L6011" s="90" t="s">
        <v>10512</v>
      </c>
    </row>
    <row r="6012" spans="1:12" hidden="1" outlineLevel="2" x14ac:dyDescent="0.25">
      <c r="A6012" s="90">
        <v>3</v>
      </c>
      <c r="B6012" s="26">
        <v>1714648563</v>
      </c>
      <c r="C6012" s="90">
        <v>20</v>
      </c>
      <c r="D6012" s="90">
        <v>221414</v>
      </c>
      <c r="E6012" s="94">
        <v>43790</v>
      </c>
      <c r="F6012" s="26">
        <v>221414740</v>
      </c>
      <c r="G6012" s="90">
        <v>740</v>
      </c>
      <c r="H6012" s="90">
        <v>3.12</v>
      </c>
      <c r="I6012" s="90">
        <v>3.12</v>
      </c>
      <c r="J6012" s="90" t="s">
        <v>10509</v>
      </c>
      <c r="K6012" s="90">
        <v>382</v>
      </c>
      <c r="L6012" s="90" t="s">
        <v>10512</v>
      </c>
    </row>
    <row r="6013" spans="1:12" hidden="1" outlineLevel="2" x14ac:dyDescent="0.25">
      <c r="A6013" s="90">
        <v>3</v>
      </c>
      <c r="B6013" s="26">
        <v>1714648563</v>
      </c>
      <c r="C6013" s="90">
        <v>20</v>
      </c>
      <c r="D6013" s="90">
        <v>224189</v>
      </c>
      <c r="E6013" s="94">
        <v>43822</v>
      </c>
      <c r="F6013" s="26">
        <v>224189896</v>
      </c>
      <c r="G6013" s="90">
        <v>896</v>
      </c>
      <c r="H6013" s="90">
        <v>0.63</v>
      </c>
      <c r="I6013" s="90">
        <v>0.63</v>
      </c>
      <c r="J6013" s="90" t="s">
        <v>10509</v>
      </c>
      <c r="K6013" s="90">
        <v>351</v>
      </c>
      <c r="L6013" s="90" t="s">
        <v>10512</v>
      </c>
    </row>
    <row r="6014" spans="1:12" hidden="1" outlineLevel="2" x14ac:dyDescent="0.25">
      <c r="A6014" s="90">
        <v>3</v>
      </c>
      <c r="B6014" s="26">
        <v>1715026322</v>
      </c>
      <c r="C6014" s="90">
        <v>20</v>
      </c>
      <c r="D6014" s="90">
        <v>221607</v>
      </c>
      <c r="E6014" s="94">
        <v>43790</v>
      </c>
      <c r="F6014" s="26">
        <v>221607313931</v>
      </c>
      <c r="G6014" s="90">
        <v>313931</v>
      </c>
      <c r="H6014" s="90">
        <v>0.1</v>
      </c>
      <c r="I6014" s="90">
        <v>0.1</v>
      </c>
      <c r="J6014" s="90" t="s">
        <v>10509</v>
      </c>
      <c r="K6014" s="90">
        <v>382</v>
      </c>
      <c r="L6014" s="90" t="s">
        <v>10512</v>
      </c>
    </row>
    <row r="6015" spans="1:12" hidden="1" outlineLevel="2" x14ac:dyDescent="0.25">
      <c r="A6015" s="90">
        <v>3</v>
      </c>
      <c r="B6015" s="26">
        <v>1715026322</v>
      </c>
      <c r="C6015" s="90">
        <v>20</v>
      </c>
      <c r="D6015" s="90">
        <v>224362</v>
      </c>
      <c r="E6015" s="94">
        <v>43822</v>
      </c>
      <c r="F6015" s="26">
        <v>224362316529</v>
      </c>
      <c r="G6015" s="90">
        <v>316529</v>
      </c>
      <c r="H6015" s="90">
        <v>0.94</v>
      </c>
      <c r="I6015" s="90">
        <v>0.94</v>
      </c>
      <c r="J6015" s="90" t="s">
        <v>10509</v>
      </c>
      <c r="K6015" s="90">
        <v>351</v>
      </c>
      <c r="L6015" s="90" t="s">
        <v>10512</v>
      </c>
    </row>
    <row r="6016" spans="1:12" hidden="1" outlineLevel="2" x14ac:dyDescent="0.25">
      <c r="A6016" s="90">
        <v>3</v>
      </c>
      <c r="B6016" s="26">
        <v>1715132237</v>
      </c>
      <c r="C6016" s="90">
        <v>20</v>
      </c>
      <c r="D6016" s="90">
        <v>207133</v>
      </c>
      <c r="E6016" s="94">
        <v>43637</v>
      </c>
      <c r="F6016" s="26">
        <v>207133300126</v>
      </c>
      <c r="G6016" s="90">
        <v>300126</v>
      </c>
      <c r="H6016" s="90">
        <v>30.37</v>
      </c>
      <c r="I6016" s="90">
        <v>30.37</v>
      </c>
      <c r="J6016" s="90" t="s">
        <v>10509</v>
      </c>
      <c r="K6016" s="90">
        <v>535</v>
      </c>
      <c r="L6016" s="90" t="s">
        <v>10512</v>
      </c>
    </row>
    <row r="6017" spans="1:12" hidden="1" outlineLevel="2" x14ac:dyDescent="0.25">
      <c r="A6017" s="90">
        <v>3</v>
      </c>
      <c r="B6017" s="26">
        <v>1715132237</v>
      </c>
      <c r="C6017" s="90">
        <v>20</v>
      </c>
      <c r="D6017" s="90">
        <v>212499</v>
      </c>
      <c r="E6017" s="94">
        <v>43699</v>
      </c>
      <c r="F6017" s="26">
        <v>212499305330</v>
      </c>
      <c r="G6017" s="90">
        <v>305330</v>
      </c>
      <c r="H6017" s="90">
        <v>45.74</v>
      </c>
      <c r="I6017" s="90">
        <v>45.74</v>
      </c>
      <c r="J6017" s="90" t="s">
        <v>10509</v>
      </c>
      <c r="K6017" s="90">
        <v>473</v>
      </c>
      <c r="L6017" s="90" t="s">
        <v>10512</v>
      </c>
    </row>
    <row r="6018" spans="1:12" hidden="1" outlineLevel="2" x14ac:dyDescent="0.25">
      <c r="A6018" s="90">
        <v>3</v>
      </c>
      <c r="B6018" s="26">
        <v>1715211429</v>
      </c>
      <c r="C6018" s="90">
        <v>20</v>
      </c>
      <c r="D6018" s="90">
        <v>229821</v>
      </c>
      <c r="E6018" s="94">
        <v>43882</v>
      </c>
      <c r="F6018" s="26">
        <v>2298211215</v>
      </c>
      <c r="G6018" s="90">
        <v>1215</v>
      </c>
      <c r="H6018" s="90">
        <v>24.88</v>
      </c>
      <c r="I6018" s="90">
        <v>24.88</v>
      </c>
      <c r="J6018" s="90" t="s">
        <v>10509</v>
      </c>
      <c r="K6018" s="90">
        <v>291</v>
      </c>
      <c r="L6018" s="90" t="s">
        <v>10512</v>
      </c>
    </row>
    <row r="6019" spans="1:12" hidden="1" outlineLevel="2" x14ac:dyDescent="0.25">
      <c r="A6019" s="90">
        <v>3</v>
      </c>
      <c r="B6019" s="26">
        <v>1715211429</v>
      </c>
      <c r="C6019" s="90">
        <v>20</v>
      </c>
      <c r="D6019" s="90">
        <v>235776</v>
      </c>
      <c r="E6019" s="94">
        <v>43942</v>
      </c>
      <c r="F6019" s="26">
        <v>2357761621</v>
      </c>
      <c r="G6019" s="90">
        <v>1621</v>
      </c>
      <c r="H6019" s="90">
        <v>1.68</v>
      </c>
      <c r="I6019" s="90">
        <v>1.68</v>
      </c>
      <c r="J6019" s="90" t="s">
        <v>10509</v>
      </c>
      <c r="K6019" s="90">
        <v>230</v>
      </c>
      <c r="L6019" s="90" t="s">
        <v>10512</v>
      </c>
    </row>
    <row r="6020" spans="1:12" hidden="1" outlineLevel="2" x14ac:dyDescent="0.25">
      <c r="A6020" s="90">
        <v>3</v>
      </c>
      <c r="B6020" s="26">
        <v>1715361828</v>
      </c>
      <c r="C6020" s="90">
        <v>20</v>
      </c>
      <c r="D6020" s="90">
        <v>229786</v>
      </c>
      <c r="E6020" s="94">
        <v>43882</v>
      </c>
      <c r="F6020" s="26">
        <v>2297861204</v>
      </c>
      <c r="G6020" s="90">
        <v>1204</v>
      </c>
      <c r="H6020" s="90">
        <v>1.68</v>
      </c>
      <c r="I6020" s="90">
        <v>1.68</v>
      </c>
      <c r="J6020" s="90" t="s">
        <v>10509</v>
      </c>
      <c r="K6020" s="90">
        <v>291</v>
      </c>
      <c r="L6020" s="90" t="s">
        <v>10512</v>
      </c>
    </row>
    <row r="6021" spans="1:12" hidden="1" outlineLevel="2" x14ac:dyDescent="0.25">
      <c r="A6021" s="90">
        <v>3</v>
      </c>
      <c r="B6021" s="26">
        <v>1715687131001</v>
      </c>
      <c r="C6021" s="90">
        <v>20</v>
      </c>
      <c r="D6021" s="90">
        <v>213308</v>
      </c>
      <c r="E6021" s="94">
        <v>43710</v>
      </c>
      <c r="F6021" s="26">
        <v>213308361</v>
      </c>
      <c r="G6021" s="90">
        <v>361</v>
      </c>
      <c r="H6021" s="90">
        <v>1.47</v>
      </c>
      <c r="I6021" s="90">
        <v>1.47</v>
      </c>
      <c r="J6021" s="90" t="s">
        <v>10509</v>
      </c>
      <c r="K6021" s="90">
        <v>473</v>
      </c>
      <c r="L6021" s="90" t="s">
        <v>10512</v>
      </c>
    </row>
    <row r="6022" spans="1:12" hidden="1" outlineLevel="2" x14ac:dyDescent="0.25">
      <c r="A6022" s="90">
        <v>3</v>
      </c>
      <c r="B6022" s="26">
        <v>1715881692</v>
      </c>
      <c r="C6022" s="90">
        <v>20</v>
      </c>
      <c r="D6022" s="90">
        <v>230297</v>
      </c>
      <c r="E6022" s="94">
        <v>43882</v>
      </c>
      <c r="F6022" s="26">
        <v>2302971299</v>
      </c>
      <c r="G6022" s="90">
        <v>1299</v>
      </c>
      <c r="H6022" s="90">
        <v>1.1100000000000001</v>
      </c>
      <c r="I6022" s="90">
        <v>1.1100000000000001</v>
      </c>
      <c r="J6022" s="90" t="s">
        <v>10509</v>
      </c>
      <c r="K6022" s="90">
        <v>291</v>
      </c>
      <c r="L6022" s="90" t="s">
        <v>10512</v>
      </c>
    </row>
    <row r="6023" spans="1:12" hidden="1" outlineLevel="2" x14ac:dyDescent="0.25">
      <c r="A6023" s="90">
        <v>3</v>
      </c>
      <c r="B6023" s="26">
        <v>1715942510</v>
      </c>
      <c r="C6023" s="90">
        <v>20</v>
      </c>
      <c r="D6023" s="90">
        <v>235968</v>
      </c>
      <c r="E6023" s="94">
        <v>43942</v>
      </c>
      <c r="F6023" s="26">
        <v>235968327355</v>
      </c>
      <c r="G6023" s="90">
        <v>327355</v>
      </c>
      <c r="H6023" s="90">
        <v>56.77</v>
      </c>
      <c r="I6023" s="90">
        <v>56.77</v>
      </c>
      <c r="J6023" s="90" t="s">
        <v>10509</v>
      </c>
      <c r="K6023" s="90">
        <v>230</v>
      </c>
      <c r="L6023" s="90" t="s">
        <v>10512</v>
      </c>
    </row>
    <row r="6024" spans="1:12" hidden="1" outlineLevel="2" x14ac:dyDescent="0.25">
      <c r="A6024" s="90">
        <v>3</v>
      </c>
      <c r="B6024" s="26">
        <v>1716032618</v>
      </c>
      <c r="C6024" s="90">
        <v>20</v>
      </c>
      <c r="D6024" s="90">
        <v>235903</v>
      </c>
      <c r="E6024" s="94">
        <v>43942</v>
      </c>
      <c r="F6024" s="26">
        <v>2359031656</v>
      </c>
      <c r="G6024" s="90">
        <v>1656</v>
      </c>
      <c r="H6024" s="90">
        <v>1.68</v>
      </c>
      <c r="I6024" s="90">
        <v>1.68</v>
      </c>
      <c r="J6024" s="90" t="s">
        <v>10509</v>
      </c>
      <c r="K6024" s="90">
        <v>230</v>
      </c>
      <c r="L6024" s="90" t="s">
        <v>10512</v>
      </c>
    </row>
    <row r="6025" spans="1:12" hidden="1" outlineLevel="2" x14ac:dyDescent="0.25">
      <c r="A6025" s="90">
        <v>3</v>
      </c>
      <c r="B6025" s="26">
        <v>1716201965</v>
      </c>
      <c r="C6025" s="90">
        <v>20</v>
      </c>
      <c r="D6025" s="90">
        <v>209746</v>
      </c>
      <c r="E6025" s="94">
        <v>43669</v>
      </c>
      <c r="F6025" s="26">
        <v>209746177</v>
      </c>
      <c r="G6025" s="90">
        <v>177</v>
      </c>
      <c r="H6025" s="90">
        <v>1.85</v>
      </c>
      <c r="I6025" s="90">
        <v>1.85</v>
      </c>
      <c r="J6025" s="90" t="s">
        <v>10509</v>
      </c>
      <c r="K6025" s="90">
        <v>504</v>
      </c>
      <c r="L6025" s="90" t="s">
        <v>10512</v>
      </c>
    </row>
    <row r="6026" spans="1:12" hidden="1" outlineLevel="2" x14ac:dyDescent="0.25">
      <c r="A6026" s="90">
        <v>3</v>
      </c>
      <c r="B6026" s="26">
        <v>1716448244</v>
      </c>
      <c r="C6026" s="90">
        <v>20</v>
      </c>
      <c r="D6026" s="90">
        <v>176172</v>
      </c>
      <c r="E6026" s="94">
        <v>43243</v>
      </c>
      <c r="F6026" s="26">
        <v>176172269349</v>
      </c>
      <c r="G6026" s="90">
        <v>269349</v>
      </c>
      <c r="H6026" s="90">
        <v>2.77</v>
      </c>
      <c r="I6026" s="90">
        <v>2.77</v>
      </c>
      <c r="J6026" s="90" t="s">
        <v>10509</v>
      </c>
      <c r="K6026" s="90">
        <v>930</v>
      </c>
      <c r="L6026" s="90" t="s">
        <v>10512</v>
      </c>
    </row>
    <row r="6027" spans="1:12" hidden="1" outlineLevel="2" x14ac:dyDescent="0.25">
      <c r="A6027" s="90">
        <v>3</v>
      </c>
      <c r="B6027" s="26">
        <v>1716448244</v>
      </c>
      <c r="C6027" s="90">
        <v>20</v>
      </c>
      <c r="D6027" s="90">
        <v>178179</v>
      </c>
      <c r="E6027" s="94">
        <v>43273</v>
      </c>
      <c r="F6027" s="26">
        <v>178179271353</v>
      </c>
      <c r="G6027" s="90">
        <v>271353</v>
      </c>
      <c r="H6027" s="90">
        <v>6.5</v>
      </c>
      <c r="I6027" s="90">
        <v>6.5</v>
      </c>
      <c r="J6027" s="90" t="s">
        <v>10509</v>
      </c>
      <c r="K6027" s="90">
        <v>900</v>
      </c>
      <c r="L6027" s="90" t="s">
        <v>10512</v>
      </c>
    </row>
    <row r="6028" spans="1:12" hidden="1" outlineLevel="2" x14ac:dyDescent="0.25">
      <c r="A6028" s="90">
        <v>3</v>
      </c>
      <c r="B6028" s="26">
        <v>1716448244</v>
      </c>
      <c r="C6028" s="90">
        <v>20</v>
      </c>
      <c r="D6028" s="90">
        <v>180190</v>
      </c>
      <c r="E6028" s="94">
        <v>43305</v>
      </c>
      <c r="F6028" s="26">
        <v>180190273360</v>
      </c>
      <c r="G6028" s="90">
        <v>273360</v>
      </c>
      <c r="H6028" s="90">
        <v>1.68</v>
      </c>
      <c r="I6028" s="90">
        <v>1.68</v>
      </c>
      <c r="J6028" s="90" t="s">
        <v>10509</v>
      </c>
      <c r="K6028" s="90">
        <v>869</v>
      </c>
      <c r="L6028" s="90" t="s">
        <v>10512</v>
      </c>
    </row>
    <row r="6029" spans="1:12" hidden="1" outlineLevel="2" x14ac:dyDescent="0.25">
      <c r="A6029" s="90">
        <v>3</v>
      </c>
      <c r="B6029" s="26">
        <v>1716467590</v>
      </c>
      <c r="C6029" s="90">
        <v>20</v>
      </c>
      <c r="D6029" s="90">
        <v>200090</v>
      </c>
      <c r="E6029" s="94">
        <v>43578</v>
      </c>
      <c r="F6029" s="26">
        <v>200090293178</v>
      </c>
      <c r="G6029" s="90">
        <v>293178</v>
      </c>
      <c r="H6029" s="90">
        <v>8.3800000000000008</v>
      </c>
      <c r="I6029" s="90">
        <v>8.3800000000000008</v>
      </c>
      <c r="J6029" s="90" t="s">
        <v>10509</v>
      </c>
      <c r="K6029" s="90">
        <v>596</v>
      </c>
      <c r="L6029" s="90" t="s">
        <v>10512</v>
      </c>
    </row>
    <row r="6030" spans="1:12" hidden="1" outlineLevel="2" x14ac:dyDescent="0.25">
      <c r="A6030" s="90">
        <v>3</v>
      </c>
      <c r="B6030" s="26">
        <v>1716467590</v>
      </c>
      <c r="C6030" s="90">
        <v>20</v>
      </c>
      <c r="D6030" s="90">
        <v>205244</v>
      </c>
      <c r="E6030" s="94">
        <v>43637</v>
      </c>
      <c r="F6030" s="26">
        <v>205244298271</v>
      </c>
      <c r="G6030" s="90">
        <v>298271</v>
      </c>
      <c r="H6030" s="90">
        <v>8.3800000000000008</v>
      </c>
      <c r="I6030" s="90">
        <v>8.3800000000000008</v>
      </c>
      <c r="J6030" s="90" t="s">
        <v>10509</v>
      </c>
      <c r="K6030" s="90">
        <v>535</v>
      </c>
      <c r="L6030" s="90" t="s">
        <v>10512</v>
      </c>
    </row>
    <row r="6031" spans="1:12" hidden="1" outlineLevel="2" x14ac:dyDescent="0.25">
      <c r="A6031" s="90">
        <v>3</v>
      </c>
      <c r="B6031" s="26">
        <v>1716543341</v>
      </c>
      <c r="C6031" s="90">
        <v>20</v>
      </c>
      <c r="D6031" s="90">
        <v>173776</v>
      </c>
      <c r="E6031" s="94">
        <v>43214</v>
      </c>
      <c r="F6031" s="26">
        <v>173776266957</v>
      </c>
      <c r="G6031" s="90">
        <v>266957</v>
      </c>
      <c r="H6031" s="90">
        <v>1.68</v>
      </c>
      <c r="I6031" s="90">
        <v>1.68</v>
      </c>
      <c r="J6031" s="90" t="s">
        <v>10509</v>
      </c>
      <c r="K6031" s="90">
        <v>961</v>
      </c>
      <c r="L6031" s="90" t="s">
        <v>10512</v>
      </c>
    </row>
    <row r="6032" spans="1:12" hidden="1" outlineLevel="2" x14ac:dyDescent="0.25">
      <c r="A6032" s="90">
        <v>3</v>
      </c>
      <c r="B6032" s="26">
        <v>1716543341</v>
      </c>
      <c r="C6032" s="90">
        <v>20</v>
      </c>
      <c r="D6032" s="90">
        <v>175648</v>
      </c>
      <c r="E6032" s="94">
        <v>43243</v>
      </c>
      <c r="F6032" s="26">
        <v>175648268825</v>
      </c>
      <c r="G6032" s="90">
        <v>268825</v>
      </c>
      <c r="H6032" s="90">
        <v>1.68</v>
      </c>
      <c r="I6032" s="90">
        <v>1.68</v>
      </c>
      <c r="J6032" s="90" t="s">
        <v>10509</v>
      </c>
      <c r="K6032" s="90">
        <v>930</v>
      </c>
      <c r="L6032" s="90" t="s">
        <v>10512</v>
      </c>
    </row>
    <row r="6033" spans="1:12" hidden="1" outlineLevel="2" x14ac:dyDescent="0.25">
      <c r="A6033" s="90">
        <v>3</v>
      </c>
      <c r="B6033" s="26">
        <v>1716580418</v>
      </c>
      <c r="C6033" s="90">
        <v>20</v>
      </c>
      <c r="D6033" s="90">
        <v>196802</v>
      </c>
      <c r="E6033" s="94">
        <v>43518</v>
      </c>
      <c r="F6033" s="26">
        <v>196802289913</v>
      </c>
      <c r="G6033" s="90">
        <v>289913</v>
      </c>
      <c r="H6033" s="90">
        <v>0.22</v>
      </c>
      <c r="I6033" s="90">
        <v>0.22</v>
      </c>
      <c r="J6033" s="90" t="s">
        <v>10509</v>
      </c>
      <c r="K6033" s="90">
        <v>657</v>
      </c>
      <c r="L6033" s="90" t="s">
        <v>10512</v>
      </c>
    </row>
    <row r="6034" spans="1:12" hidden="1" outlineLevel="2" x14ac:dyDescent="0.25">
      <c r="A6034" s="90">
        <v>3</v>
      </c>
      <c r="B6034" s="26">
        <v>1716790116001</v>
      </c>
      <c r="C6034" s="90">
        <v>20</v>
      </c>
      <c r="D6034" s="90">
        <v>238152</v>
      </c>
      <c r="E6034" s="94">
        <v>43972</v>
      </c>
      <c r="F6034" s="26">
        <v>2381521765</v>
      </c>
      <c r="G6034" s="90">
        <v>1765</v>
      </c>
      <c r="H6034" s="90">
        <v>3.42</v>
      </c>
      <c r="I6034" s="90">
        <v>3.42</v>
      </c>
      <c r="J6034" s="90" t="s">
        <v>10509</v>
      </c>
      <c r="K6034" s="90">
        <v>199</v>
      </c>
      <c r="L6034" s="90" t="s">
        <v>10512</v>
      </c>
    </row>
    <row r="6035" spans="1:12" hidden="1" outlineLevel="2" x14ac:dyDescent="0.25">
      <c r="A6035" s="90">
        <v>3</v>
      </c>
      <c r="B6035" s="26">
        <v>1713163168</v>
      </c>
      <c r="C6035" s="90">
        <v>20</v>
      </c>
      <c r="D6035" s="90">
        <v>196566</v>
      </c>
      <c r="E6035" s="94">
        <v>43518</v>
      </c>
      <c r="F6035" s="26">
        <v>196566289678</v>
      </c>
      <c r="G6035" s="90">
        <v>289678</v>
      </c>
      <c r="H6035" s="90">
        <v>12.07</v>
      </c>
      <c r="I6035" s="90">
        <v>12.07</v>
      </c>
      <c r="J6035" s="90" t="s">
        <v>10509</v>
      </c>
      <c r="K6035" s="90">
        <v>657</v>
      </c>
      <c r="L6035" s="90" t="s">
        <v>10512</v>
      </c>
    </row>
    <row r="6036" spans="1:12" hidden="1" outlineLevel="2" x14ac:dyDescent="0.25">
      <c r="A6036" s="90">
        <v>3</v>
      </c>
      <c r="B6036" s="26">
        <v>1713551321</v>
      </c>
      <c r="C6036" s="90">
        <v>20</v>
      </c>
      <c r="D6036" s="90">
        <v>226765</v>
      </c>
      <c r="E6036" s="94">
        <v>43851</v>
      </c>
      <c r="F6036" s="26">
        <v>226765997</v>
      </c>
      <c r="G6036" s="90">
        <v>997</v>
      </c>
      <c r="H6036" s="90">
        <v>1.68</v>
      </c>
      <c r="I6036" s="90">
        <v>1.68</v>
      </c>
      <c r="J6036" s="90" t="s">
        <v>10509</v>
      </c>
      <c r="K6036" s="90">
        <v>320</v>
      </c>
      <c r="L6036" s="90" t="s">
        <v>10512</v>
      </c>
    </row>
    <row r="6037" spans="1:12" hidden="1" outlineLevel="2" x14ac:dyDescent="0.25">
      <c r="A6037" s="90">
        <v>3</v>
      </c>
      <c r="B6037" s="26">
        <v>1713618179</v>
      </c>
      <c r="C6037" s="90">
        <v>20</v>
      </c>
      <c r="D6037" s="90">
        <v>212793</v>
      </c>
      <c r="E6037" s="94">
        <v>43699</v>
      </c>
      <c r="F6037" s="26">
        <v>212793348</v>
      </c>
      <c r="G6037" s="90">
        <v>348</v>
      </c>
      <c r="H6037" s="90">
        <v>0.39</v>
      </c>
      <c r="I6037" s="90">
        <v>0.39</v>
      </c>
      <c r="J6037" s="90" t="s">
        <v>10509</v>
      </c>
      <c r="K6037" s="90">
        <v>473</v>
      </c>
      <c r="L6037" s="90" t="s">
        <v>10512</v>
      </c>
    </row>
    <row r="6038" spans="1:12" hidden="1" outlineLevel="2" x14ac:dyDescent="0.25">
      <c r="A6038" s="90">
        <v>3</v>
      </c>
      <c r="B6038" s="26">
        <v>1713618179</v>
      </c>
      <c r="C6038" s="90">
        <v>20</v>
      </c>
      <c r="D6038" s="90">
        <v>215677</v>
      </c>
      <c r="E6038" s="94">
        <v>43731</v>
      </c>
      <c r="F6038" s="26">
        <v>215677473</v>
      </c>
      <c r="G6038" s="90">
        <v>473</v>
      </c>
      <c r="H6038" s="90">
        <v>1.25</v>
      </c>
      <c r="I6038" s="90">
        <v>1.25</v>
      </c>
      <c r="J6038" s="90" t="s">
        <v>10509</v>
      </c>
      <c r="K6038" s="90">
        <v>443</v>
      </c>
      <c r="L6038" s="90" t="s">
        <v>10512</v>
      </c>
    </row>
    <row r="6039" spans="1:12" hidden="1" outlineLevel="2" x14ac:dyDescent="0.25">
      <c r="A6039" s="90">
        <v>3</v>
      </c>
      <c r="B6039" s="26">
        <v>1713680195</v>
      </c>
      <c r="C6039" s="90">
        <v>20</v>
      </c>
      <c r="D6039" s="90">
        <v>212099</v>
      </c>
      <c r="E6039" s="94">
        <v>43699</v>
      </c>
      <c r="F6039" s="26">
        <v>212099304956</v>
      </c>
      <c r="G6039" s="90">
        <v>304956</v>
      </c>
      <c r="H6039" s="90">
        <v>1.68</v>
      </c>
      <c r="I6039" s="90">
        <v>1.68</v>
      </c>
      <c r="J6039" s="90" t="s">
        <v>10509</v>
      </c>
      <c r="K6039" s="90">
        <v>473</v>
      </c>
      <c r="L6039" s="90" t="s">
        <v>10512</v>
      </c>
    </row>
    <row r="6040" spans="1:12" hidden="1" outlineLevel="2" x14ac:dyDescent="0.25">
      <c r="A6040" s="90">
        <v>3</v>
      </c>
      <c r="B6040" s="26">
        <v>1713858197</v>
      </c>
      <c r="C6040" s="90">
        <v>20</v>
      </c>
      <c r="D6040" s="90">
        <v>233266</v>
      </c>
      <c r="E6040" s="94">
        <v>43913</v>
      </c>
      <c r="F6040" s="26">
        <v>2332661504</v>
      </c>
      <c r="G6040" s="90">
        <v>1504</v>
      </c>
      <c r="H6040" s="90">
        <v>0.75</v>
      </c>
      <c r="I6040" s="90">
        <v>0.75</v>
      </c>
      <c r="J6040" s="90" t="s">
        <v>10509</v>
      </c>
      <c r="K6040" s="90">
        <v>260</v>
      </c>
      <c r="L6040" s="90" t="s">
        <v>10512</v>
      </c>
    </row>
    <row r="6041" spans="1:12" hidden="1" outlineLevel="2" x14ac:dyDescent="0.25">
      <c r="A6041" s="90">
        <v>3</v>
      </c>
      <c r="B6041" s="26">
        <v>1713984415001</v>
      </c>
      <c r="C6041" s="90">
        <v>20</v>
      </c>
      <c r="D6041" s="90">
        <v>230886</v>
      </c>
      <c r="E6041" s="94">
        <v>43892</v>
      </c>
      <c r="F6041" s="26">
        <v>2308861361</v>
      </c>
      <c r="G6041" s="90">
        <v>1361</v>
      </c>
      <c r="H6041" s="90">
        <v>6.6</v>
      </c>
      <c r="I6041" s="90">
        <v>6.6</v>
      </c>
      <c r="J6041" s="90" t="s">
        <v>10509</v>
      </c>
      <c r="K6041" s="90">
        <v>291</v>
      </c>
      <c r="L6041" s="90" t="s">
        <v>10512</v>
      </c>
    </row>
    <row r="6042" spans="1:12" hidden="1" outlineLevel="2" x14ac:dyDescent="0.25">
      <c r="A6042" s="90">
        <v>3</v>
      </c>
      <c r="B6042" s="26">
        <v>1713984415001</v>
      </c>
      <c r="C6042" s="90">
        <v>20</v>
      </c>
      <c r="D6042" s="90">
        <v>233852</v>
      </c>
      <c r="E6042" s="94">
        <v>43922</v>
      </c>
      <c r="F6042" s="26">
        <v>2338521564</v>
      </c>
      <c r="G6042" s="90">
        <v>1564</v>
      </c>
      <c r="H6042" s="90">
        <v>7.71</v>
      </c>
      <c r="I6042" s="90">
        <v>7.71</v>
      </c>
      <c r="J6042" s="90" t="s">
        <v>10509</v>
      </c>
      <c r="K6042" s="90">
        <v>260</v>
      </c>
      <c r="L6042" s="90" t="s">
        <v>10512</v>
      </c>
    </row>
    <row r="6043" spans="1:12" hidden="1" outlineLevel="2" x14ac:dyDescent="0.25">
      <c r="A6043" s="90">
        <v>3</v>
      </c>
      <c r="B6043" s="26">
        <v>1714349311001</v>
      </c>
      <c r="C6043" s="90">
        <v>20</v>
      </c>
      <c r="D6043" s="90">
        <v>213343</v>
      </c>
      <c r="E6043" s="94">
        <v>43710</v>
      </c>
      <c r="F6043" s="26">
        <v>213343377</v>
      </c>
      <c r="G6043" s="90">
        <v>377</v>
      </c>
      <c r="H6043" s="90">
        <v>9.42</v>
      </c>
      <c r="I6043" s="90">
        <v>9.42</v>
      </c>
      <c r="J6043" s="90" t="s">
        <v>10509</v>
      </c>
      <c r="K6043" s="90">
        <v>473</v>
      </c>
      <c r="L6043" s="90" t="s">
        <v>10512</v>
      </c>
    </row>
    <row r="6044" spans="1:12" hidden="1" outlineLevel="2" x14ac:dyDescent="0.25">
      <c r="A6044" s="90">
        <v>3</v>
      </c>
      <c r="B6044" s="26">
        <v>1714349311001</v>
      </c>
      <c r="C6044" s="90">
        <v>20</v>
      </c>
      <c r="D6044" s="90">
        <v>216295</v>
      </c>
      <c r="E6044" s="94">
        <v>43740</v>
      </c>
      <c r="F6044" s="26">
        <v>216295506</v>
      </c>
      <c r="G6044" s="90">
        <v>506</v>
      </c>
      <c r="H6044" s="90">
        <v>25.98</v>
      </c>
      <c r="I6044" s="90">
        <v>25.98</v>
      </c>
      <c r="J6044" s="90" t="s">
        <v>10509</v>
      </c>
      <c r="K6044" s="90">
        <v>443</v>
      </c>
      <c r="L6044" s="90" t="s">
        <v>10512</v>
      </c>
    </row>
    <row r="6045" spans="1:12" hidden="1" outlineLevel="2" x14ac:dyDescent="0.25">
      <c r="A6045" s="90">
        <v>3</v>
      </c>
      <c r="B6045" s="26">
        <v>1714349311001</v>
      </c>
      <c r="C6045" s="90">
        <v>20</v>
      </c>
      <c r="D6045" s="90">
        <v>219229</v>
      </c>
      <c r="E6045" s="94">
        <v>43771</v>
      </c>
      <c r="F6045" s="26">
        <v>219229643</v>
      </c>
      <c r="G6045" s="90">
        <v>643</v>
      </c>
      <c r="H6045" s="90">
        <v>4.7300000000000004</v>
      </c>
      <c r="I6045" s="90">
        <v>4.7300000000000004</v>
      </c>
      <c r="J6045" s="90" t="s">
        <v>10509</v>
      </c>
      <c r="K6045" s="90">
        <v>412</v>
      </c>
      <c r="L6045" s="90" t="s">
        <v>10512</v>
      </c>
    </row>
    <row r="6046" spans="1:12" hidden="1" outlineLevel="2" x14ac:dyDescent="0.25">
      <c r="A6046" s="90">
        <v>3</v>
      </c>
      <c r="B6046" s="26">
        <v>1714383070</v>
      </c>
      <c r="C6046" s="90">
        <v>20</v>
      </c>
      <c r="D6046" s="90">
        <v>215710</v>
      </c>
      <c r="E6046" s="94">
        <v>43731</v>
      </c>
      <c r="F6046" s="26">
        <v>215710474</v>
      </c>
      <c r="G6046" s="90">
        <v>474</v>
      </c>
      <c r="H6046" s="90">
        <v>3.82</v>
      </c>
      <c r="I6046" s="90">
        <v>3.82</v>
      </c>
      <c r="J6046" s="90" t="s">
        <v>10509</v>
      </c>
      <c r="K6046" s="90">
        <v>443</v>
      </c>
      <c r="L6046" s="90" t="s">
        <v>10512</v>
      </c>
    </row>
    <row r="6047" spans="1:12" hidden="1" outlineLevel="2" x14ac:dyDescent="0.25">
      <c r="A6047" s="90">
        <v>3</v>
      </c>
      <c r="B6047" s="26">
        <v>1714383070</v>
      </c>
      <c r="C6047" s="90">
        <v>20</v>
      </c>
      <c r="D6047" s="90">
        <v>221427</v>
      </c>
      <c r="E6047" s="94">
        <v>43790</v>
      </c>
      <c r="F6047" s="26">
        <v>221427741</v>
      </c>
      <c r="G6047" s="90">
        <v>741</v>
      </c>
      <c r="H6047" s="90">
        <v>0.3</v>
      </c>
      <c r="I6047" s="90">
        <v>0.3</v>
      </c>
      <c r="J6047" s="90" t="s">
        <v>10509</v>
      </c>
      <c r="K6047" s="90">
        <v>382</v>
      </c>
      <c r="L6047" s="90" t="s">
        <v>10512</v>
      </c>
    </row>
    <row r="6048" spans="1:12" hidden="1" outlineLevel="2" x14ac:dyDescent="0.25">
      <c r="A6048" s="90">
        <v>3</v>
      </c>
      <c r="B6048" s="26">
        <v>1768152560001</v>
      </c>
      <c r="C6048" s="90">
        <v>20</v>
      </c>
      <c r="D6048" s="90">
        <v>169492</v>
      </c>
      <c r="E6048" s="94">
        <v>43151</v>
      </c>
      <c r="F6048" s="26">
        <v>169492261142</v>
      </c>
      <c r="G6048" s="90">
        <v>261142</v>
      </c>
      <c r="H6048" s="90">
        <v>36.65</v>
      </c>
      <c r="I6048" s="90">
        <v>33.25</v>
      </c>
      <c r="J6048" s="90" t="s">
        <v>10509</v>
      </c>
      <c r="K6048" s="90">
        <v>1022</v>
      </c>
      <c r="L6048" s="90" t="s">
        <v>10512</v>
      </c>
    </row>
    <row r="6049" spans="1:12" hidden="1" outlineLevel="2" x14ac:dyDescent="0.25">
      <c r="A6049" s="90">
        <v>3</v>
      </c>
      <c r="B6049" s="26">
        <v>1768152560001</v>
      </c>
      <c r="C6049" s="90">
        <v>20</v>
      </c>
      <c r="D6049" s="90">
        <v>174631</v>
      </c>
      <c r="E6049" s="94">
        <v>43215</v>
      </c>
      <c r="F6049" s="26">
        <v>174631267812</v>
      </c>
      <c r="G6049" s="90">
        <v>267812</v>
      </c>
      <c r="H6049" s="90">
        <v>43.13</v>
      </c>
      <c r="I6049" s="90">
        <v>39.130000000000003</v>
      </c>
      <c r="J6049" s="90" t="s">
        <v>10509</v>
      </c>
      <c r="K6049" s="90">
        <v>925</v>
      </c>
      <c r="L6049" s="90" t="s">
        <v>10512</v>
      </c>
    </row>
    <row r="6050" spans="1:12" hidden="1" outlineLevel="2" x14ac:dyDescent="0.25">
      <c r="A6050" s="90">
        <v>3</v>
      </c>
      <c r="B6050" s="26">
        <v>1768152560001</v>
      </c>
      <c r="C6050" s="90">
        <v>20</v>
      </c>
      <c r="D6050" s="90">
        <v>174974</v>
      </c>
      <c r="E6050" s="94">
        <v>43236</v>
      </c>
      <c r="F6050" s="26">
        <v>174974268151</v>
      </c>
      <c r="G6050" s="90">
        <v>268151</v>
      </c>
      <c r="H6050" s="90">
        <v>11.17</v>
      </c>
      <c r="I6050" s="90">
        <v>10.130000000000001</v>
      </c>
      <c r="J6050" s="90" t="s">
        <v>10509</v>
      </c>
      <c r="K6050" s="90">
        <v>904</v>
      </c>
      <c r="L6050" s="90" t="s">
        <v>10512</v>
      </c>
    </row>
    <row r="6051" spans="1:12" hidden="1" outlineLevel="2" x14ac:dyDescent="0.25">
      <c r="A6051" s="90">
        <v>3</v>
      </c>
      <c r="B6051" s="26">
        <v>1768152560001</v>
      </c>
      <c r="C6051" s="90">
        <v>20</v>
      </c>
      <c r="D6051" s="90">
        <v>176989</v>
      </c>
      <c r="E6051" s="94">
        <v>43255</v>
      </c>
      <c r="F6051" s="26">
        <v>176989270163</v>
      </c>
      <c r="G6051" s="90">
        <v>270163</v>
      </c>
      <c r="H6051" s="90">
        <v>48.69</v>
      </c>
      <c r="I6051" s="90">
        <v>44.17</v>
      </c>
      <c r="J6051" s="90" t="s">
        <v>10509</v>
      </c>
      <c r="K6051" s="90">
        <v>887</v>
      </c>
      <c r="L6051" s="90" t="s">
        <v>10512</v>
      </c>
    </row>
    <row r="6052" spans="1:12" hidden="1" outlineLevel="2" x14ac:dyDescent="0.25">
      <c r="A6052" s="90">
        <v>3</v>
      </c>
      <c r="B6052" s="26">
        <v>1768152560001</v>
      </c>
      <c r="C6052" s="90">
        <v>20</v>
      </c>
      <c r="D6052" s="90">
        <v>176997</v>
      </c>
      <c r="E6052" s="94">
        <v>43265</v>
      </c>
      <c r="F6052" s="26">
        <v>176997270171</v>
      </c>
      <c r="G6052" s="90">
        <v>270171</v>
      </c>
      <c r="H6052" s="90">
        <v>8.6300000000000008</v>
      </c>
      <c r="I6052" s="90">
        <v>7.83</v>
      </c>
      <c r="J6052" s="90" t="s">
        <v>10509</v>
      </c>
      <c r="K6052" s="90">
        <v>907</v>
      </c>
      <c r="L6052" s="90" t="s">
        <v>10512</v>
      </c>
    </row>
    <row r="6053" spans="1:12" hidden="1" outlineLevel="2" x14ac:dyDescent="0.25">
      <c r="A6053" s="90">
        <v>3</v>
      </c>
      <c r="B6053" s="26">
        <v>1768152560001</v>
      </c>
      <c r="C6053" s="90">
        <v>20</v>
      </c>
      <c r="D6053" s="90">
        <v>177003</v>
      </c>
      <c r="E6053" s="94">
        <v>43271</v>
      </c>
      <c r="F6053" s="26">
        <v>177003270177</v>
      </c>
      <c r="G6053" s="90">
        <v>270177</v>
      </c>
      <c r="H6053" s="90">
        <v>1525.25</v>
      </c>
      <c r="I6053" s="90">
        <v>1383.62</v>
      </c>
      <c r="J6053" s="90" t="s">
        <v>10509</v>
      </c>
      <c r="K6053" s="90">
        <v>890</v>
      </c>
      <c r="L6053" s="90" t="s">
        <v>10512</v>
      </c>
    </row>
    <row r="6054" spans="1:12" hidden="1" outlineLevel="2" x14ac:dyDescent="0.25">
      <c r="A6054" s="90">
        <v>3</v>
      </c>
      <c r="B6054" s="26">
        <v>1768152560001</v>
      </c>
      <c r="C6054" s="90">
        <v>20</v>
      </c>
      <c r="D6054" s="90">
        <v>177004</v>
      </c>
      <c r="E6054" s="94">
        <v>43273</v>
      </c>
      <c r="F6054" s="26">
        <v>177004270178</v>
      </c>
      <c r="G6054" s="90">
        <v>270178</v>
      </c>
      <c r="H6054" s="90">
        <v>42.87</v>
      </c>
      <c r="I6054" s="90">
        <v>38.89</v>
      </c>
      <c r="J6054" s="90" t="s">
        <v>10509</v>
      </c>
      <c r="K6054" s="90">
        <v>899</v>
      </c>
      <c r="L6054" s="90" t="s">
        <v>10512</v>
      </c>
    </row>
    <row r="6055" spans="1:12" hidden="1" outlineLevel="2" x14ac:dyDescent="0.25">
      <c r="A6055" s="90">
        <v>3</v>
      </c>
      <c r="B6055" s="26">
        <v>1768152560001</v>
      </c>
      <c r="C6055" s="90">
        <v>20</v>
      </c>
      <c r="D6055" s="90">
        <v>180771</v>
      </c>
      <c r="E6055" s="94">
        <v>43305</v>
      </c>
      <c r="F6055" s="26">
        <v>180771273941</v>
      </c>
      <c r="G6055" s="90">
        <v>273941</v>
      </c>
      <c r="H6055" s="90">
        <v>1463.54</v>
      </c>
      <c r="I6055" s="90">
        <v>1327.64</v>
      </c>
      <c r="J6055" s="90" t="s">
        <v>10509</v>
      </c>
      <c r="K6055" s="90">
        <v>860</v>
      </c>
      <c r="L6055" s="90" t="s">
        <v>10512</v>
      </c>
    </row>
    <row r="6056" spans="1:12" hidden="1" outlineLevel="2" x14ac:dyDescent="0.25">
      <c r="A6056" s="90">
        <v>3</v>
      </c>
      <c r="B6056" s="26">
        <v>1768152560001</v>
      </c>
      <c r="C6056" s="90">
        <v>20</v>
      </c>
      <c r="D6056" s="90">
        <v>180782</v>
      </c>
      <c r="E6056" s="94">
        <v>43313</v>
      </c>
      <c r="F6056" s="26">
        <v>180782273952</v>
      </c>
      <c r="G6056" s="90">
        <v>273952</v>
      </c>
      <c r="H6056" s="90">
        <v>10.24</v>
      </c>
      <c r="I6056" s="90">
        <v>9.2899999999999991</v>
      </c>
      <c r="J6056" s="90" t="s">
        <v>10509</v>
      </c>
      <c r="K6056" s="90">
        <v>859</v>
      </c>
      <c r="L6056" s="90" t="s">
        <v>10512</v>
      </c>
    </row>
    <row r="6057" spans="1:12" hidden="1" outlineLevel="2" x14ac:dyDescent="0.25">
      <c r="A6057" s="90">
        <v>3</v>
      </c>
      <c r="B6057" s="26">
        <v>1768152560001</v>
      </c>
      <c r="C6057" s="90">
        <v>20</v>
      </c>
      <c r="D6057" s="90">
        <v>183363</v>
      </c>
      <c r="E6057" s="94">
        <v>43354</v>
      </c>
      <c r="F6057" s="26">
        <v>183363276524</v>
      </c>
      <c r="G6057" s="90">
        <v>276524</v>
      </c>
      <c r="H6057" s="90">
        <v>17.059999999999999</v>
      </c>
      <c r="I6057" s="90">
        <v>15.48</v>
      </c>
      <c r="J6057" s="90" t="s">
        <v>10509</v>
      </c>
      <c r="K6057" s="90">
        <v>818</v>
      </c>
      <c r="L6057" s="90" t="s">
        <v>10512</v>
      </c>
    </row>
    <row r="6058" spans="1:12" hidden="1" outlineLevel="2" x14ac:dyDescent="0.25">
      <c r="A6058" s="90">
        <v>3</v>
      </c>
      <c r="B6058" s="26">
        <v>1768152560001</v>
      </c>
      <c r="C6058" s="90">
        <v>20</v>
      </c>
      <c r="D6058" s="90">
        <v>183378</v>
      </c>
      <c r="E6058" s="94">
        <v>43364</v>
      </c>
      <c r="F6058" s="26">
        <v>183378276539</v>
      </c>
      <c r="G6058" s="90">
        <v>276539</v>
      </c>
      <c r="H6058" s="90">
        <v>75.63</v>
      </c>
      <c r="I6058" s="90">
        <v>68.61</v>
      </c>
      <c r="J6058" s="90" t="s">
        <v>10509</v>
      </c>
      <c r="K6058" s="90">
        <v>808</v>
      </c>
      <c r="L6058" s="90" t="s">
        <v>10512</v>
      </c>
    </row>
    <row r="6059" spans="1:12" hidden="1" outlineLevel="2" x14ac:dyDescent="0.25">
      <c r="A6059" s="90">
        <v>3</v>
      </c>
      <c r="B6059" s="26">
        <v>1768152560001</v>
      </c>
      <c r="C6059" s="90">
        <v>20</v>
      </c>
      <c r="D6059" s="90">
        <v>183379</v>
      </c>
      <c r="E6059" s="94">
        <v>43364</v>
      </c>
      <c r="F6059" s="26">
        <v>183379276540</v>
      </c>
      <c r="G6059" s="90">
        <v>276540</v>
      </c>
      <c r="H6059" s="90">
        <v>1547.16</v>
      </c>
      <c r="I6059" s="90">
        <v>1403.49</v>
      </c>
      <c r="J6059" s="90" t="s">
        <v>10509</v>
      </c>
      <c r="K6059" s="90">
        <v>798</v>
      </c>
      <c r="L6059" s="90" t="s">
        <v>10512</v>
      </c>
    </row>
    <row r="6060" spans="1:12" hidden="1" outlineLevel="2" x14ac:dyDescent="0.25">
      <c r="A6060" s="90">
        <v>3</v>
      </c>
      <c r="B6060" s="26">
        <v>1768152560001</v>
      </c>
      <c r="C6060" s="90">
        <v>20</v>
      </c>
      <c r="D6060" s="90">
        <v>185762</v>
      </c>
      <c r="E6060" s="94">
        <v>43376</v>
      </c>
      <c r="F6060" s="26">
        <v>185762278917</v>
      </c>
      <c r="G6060" s="90">
        <v>278917</v>
      </c>
      <c r="H6060" s="90">
        <v>17.88</v>
      </c>
      <c r="I6060" s="90">
        <v>16.22</v>
      </c>
      <c r="J6060" s="90" t="s">
        <v>10509</v>
      </c>
      <c r="K6060" s="90">
        <v>796</v>
      </c>
      <c r="L6060" s="90" t="s">
        <v>10512</v>
      </c>
    </row>
    <row r="6061" spans="1:12" hidden="1" outlineLevel="2" x14ac:dyDescent="0.25">
      <c r="A6061" s="90">
        <v>3</v>
      </c>
      <c r="B6061" s="26">
        <v>1768152560001</v>
      </c>
      <c r="C6061" s="90">
        <v>20</v>
      </c>
      <c r="D6061" s="90">
        <v>187723</v>
      </c>
      <c r="E6061" s="94">
        <v>43403</v>
      </c>
      <c r="F6061" s="26">
        <v>187723280877</v>
      </c>
      <c r="G6061" s="90">
        <v>280877</v>
      </c>
      <c r="H6061" s="90">
        <v>15.94</v>
      </c>
      <c r="I6061" s="90">
        <v>14.46</v>
      </c>
      <c r="J6061" s="90" t="s">
        <v>10509</v>
      </c>
      <c r="K6061" s="90">
        <v>769</v>
      </c>
      <c r="L6061" s="90" t="s">
        <v>10512</v>
      </c>
    </row>
    <row r="6062" spans="1:12" hidden="1" outlineLevel="2" x14ac:dyDescent="0.25">
      <c r="A6062" s="90">
        <v>3</v>
      </c>
      <c r="B6062" s="26">
        <v>1768152560001</v>
      </c>
      <c r="C6062" s="90">
        <v>20</v>
      </c>
      <c r="D6062" s="90">
        <v>188158</v>
      </c>
      <c r="E6062" s="94">
        <v>43416</v>
      </c>
      <c r="F6062" s="26">
        <v>188158281304</v>
      </c>
      <c r="G6062" s="90">
        <v>281304</v>
      </c>
      <c r="H6062" s="90">
        <v>1591.7</v>
      </c>
      <c r="I6062" s="90">
        <v>1443.9</v>
      </c>
      <c r="J6062" s="90" t="s">
        <v>10509</v>
      </c>
      <c r="K6062" s="90">
        <v>737</v>
      </c>
      <c r="L6062" s="90" t="s">
        <v>10512</v>
      </c>
    </row>
    <row r="6063" spans="1:12" hidden="1" outlineLevel="2" x14ac:dyDescent="0.25">
      <c r="A6063" s="90">
        <v>3</v>
      </c>
      <c r="B6063" s="26">
        <v>1768152560001</v>
      </c>
      <c r="C6063" s="90">
        <v>20</v>
      </c>
      <c r="D6063" s="90">
        <v>188169</v>
      </c>
      <c r="E6063" s="94">
        <v>43424</v>
      </c>
      <c r="F6063" s="26">
        <v>188169281315</v>
      </c>
      <c r="G6063" s="90">
        <v>281315</v>
      </c>
      <c r="H6063" s="90">
        <v>88.27</v>
      </c>
      <c r="I6063" s="90">
        <v>80.069999999999993</v>
      </c>
      <c r="J6063" s="90" t="s">
        <v>10509</v>
      </c>
      <c r="K6063" s="90">
        <v>748</v>
      </c>
      <c r="L6063" s="90" t="s">
        <v>10512</v>
      </c>
    </row>
    <row r="6064" spans="1:12" hidden="1" outlineLevel="2" x14ac:dyDescent="0.25">
      <c r="A6064" s="90">
        <v>3</v>
      </c>
      <c r="B6064" s="26">
        <v>1768152560001</v>
      </c>
      <c r="C6064" s="90">
        <v>20</v>
      </c>
      <c r="D6064" s="90">
        <v>189999</v>
      </c>
      <c r="E6064" s="94">
        <v>43431</v>
      </c>
      <c r="F6064" s="26">
        <v>189999283143</v>
      </c>
      <c r="G6064" s="90">
        <v>283143</v>
      </c>
      <c r="H6064" s="90">
        <v>2.2599999999999998</v>
      </c>
      <c r="I6064" s="90">
        <v>2.0499999999999998</v>
      </c>
      <c r="J6064" s="90" t="s">
        <v>10509</v>
      </c>
      <c r="K6064" s="90">
        <v>741</v>
      </c>
      <c r="L6064" s="90" t="s">
        <v>10512</v>
      </c>
    </row>
    <row r="6065" spans="1:12" hidden="1" outlineLevel="2" x14ac:dyDescent="0.25">
      <c r="A6065" s="90">
        <v>3</v>
      </c>
      <c r="B6065" s="26">
        <v>1768152560001</v>
      </c>
      <c r="C6065" s="90">
        <v>20</v>
      </c>
      <c r="D6065" s="90">
        <v>190483</v>
      </c>
      <c r="E6065" s="94">
        <v>43447</v>
      </c>
      <c r="F6065" s="26">
        <v>190483283617</v>
      </c>
      <c r="G6065" s="90">
        <v>283617</v>
      </c>
      <c r="H6065" s="90">
        <v>88.67</v>
      </c>
      <c r="I6065" s="90">
        <v>80.44</v>
      </c>
      <c r="J6065" s="90" t="s">
        <v>10509</v>
      </c>
      <c r="K6065" s="90">
        <v>725</v>
      </c>
      <c r="L6065" s="90" t="s">
        <v>10512</v>
      </c>
    </row>
    <row r="6066" spans="1:12" hidden="1" outlineLevel="2" x14ac:dyDescent="0.25">
      <c r="A6066" s="90">
        <v>3</v>
      </c>
      <c r="B6066" s="26">
        <v>1768152560001</v>
      </c>
      <c r="C6066" s="90">
        <v>20</v>
      </c>
      <c r="D6066" s="90">
        <v>192779</v>
      </c>
      <c r="E6066" s="94">
        <v>43482</v>
      </c>
      <c r="F6066" s="26">
        <v>192779285903</v>
      </c>
      <c r="G6066" s="90">
        <v>285903</v>
      </c>
      <c r="H6066" s="90">
        <v>71.56</v>
      </c>
      <c r="I6066" s="90">
        <v>64.91</v>
      </c>
      <c r="J6066" s="90" t="s">
        <v>10509</v>
      </c>
      <c r="K6066" s="90">
        <v>689</v>
      </c>
      <c r="L6066" s="90" t="s">
        <v>10512</v>
      </c>
    </row>
    <row r="6067" spans="1:12" hidden="1" outlineLevel="2" x14ac:dyDescent="0.25">
      <c r="A6067" s="90">
        <v>3</v>
      </c>
      <c r="B6067" s="26">
        <v>1768152560001</v>
      </c>
      <c r="C6067" s="90">
        <v>20</v>
      </c>
      <c r="D6067" s="90">
        <v>195086</v>
      </c>
      <c r="E6067" s="94">
        <v>43516</v>
      </c>
      <c r="F6067" s="26">
        <v>195086288199</v>
      </c>
      <c r="G6067" s="90">
        <v>288199</v>
      </c>
      <c r="H6067" s="90">
        <v>68.75</v>
      </c>
      <c r="I6067" s="90">
        <v>62.36</v>
      </c>
      <c r="J6067" s="90" t="s">
        <v>10509</v>
      </c>
      <c r="K6067" s="90">
        <v>656</v>
      </c>
      <c r="L6067" s="90" t="s">
        <v>10512</v>
      </c>
    </row>
    <row r="6068" spans="1:12" hidden="1" outlineLevel="2" x14ac:dyDescent="0.25">
      <c r="A6068" s="90">
        <v>3</v>
      </c>
      <c r="B6068" s="26">
        <v>1768152560001</v>
      </c>
      <c r="C6068" s="90">
        <v>20</v>
      </c>
      <c r="D6068" s="90">
        <v>197467</v>
      </c>
      <c r="E6068" s="94">
        <v>43543</v>
      </c>
      <c r="F6068" s="26">
        <v>197467290568</v>
      </c>
      <c r="G6068" s="90">
        <v>290568</v>
      </c>
      <c r="H6068" s="90">
        <v>1472.45</v>
      </c>
      <c r="I6068" s="90">
        <v>1335.73</v>
      </c>
      <c r="J6068" s="90" t="s">
        <v>10509</v>
      </c>
      <c r="K6068" s="90">
        <v>617</v>
      </c>
      <c r="L6068" s="90" t="s">
        <v>10512</v>
      </c>
    </row>
    <row r="6069" spans="1:12" hidden="1" outlineLevel="2" x14ac:dyDescent="0.25">
      <c r="A6069" s="90">
        <v>3</v>
      </c>
      <c r="B6069" s="26">
        <v>1768152560001</v>
      </c>
      <c r="C6069" s="90">
        <v>20</v>
      </c>
      <c r="D6069" s="90">
        <v>197468</v>
      </c>
      <c r="E6069" s="94">
        <v>43543</v>
      </c>
      <c r="F6069" s="26">
        <v>197468290569</v>
      </c>
      <c r="G6069" s="90">
        <v>290569</v>
      </c>
      <c r="H6069" s="90">
        <v>81.819999999999993</v>
      </c>
      <c r="I6069" s="90">
        <v>74.22</v>
      </c>
      <c r="J6069" s="90" t="s">
        <v>10509</v>
      </c>
      <c r="K6069" s="90">
        <v>629</v>
      </c>
      <c r="L6069" s="90" t="s">
        <v>10512</v>
      </c>
    </row>
    <row r="6070" spans="1:12" hidden="1" outlineLevel="2" x14ac:dyDescent="0.25">
      <c r="A6070" s="90">
        <v>3</v>
      </c>
      <c r="B6070" s="26">
        <v>1768152560001</v>
      </c>
      <c r="C6070" s="90">
        <v>20</v>
      </c>
      <c r="D6070" s="90">
        <v>199800</v>
      </c>
      <c r="E6070" s="94">
        <v>43573</v>
      </c>
      <c r="F6070" s="26">
        <v>199800292888</v>
      </c>
      <c r="G6070" s="90">
        <v>292888</v>
      </c>
      <c r="H6070" s="90">
        <v>1402.65</v>
      </c>
      <c r="I6070" s="90">
        <v>1272.4000000000001</v>
      </c>
      <c r="J6070" s="90" t="s">
        <v>10509</v>
      </c>
      <c r="K6070" s="90">
        <v>586</v>
      </c>
      <c r="L6070" s="90" t="s">
        <v>10512</v>
      </c>
    </row>
    <row r="6071" spans="1:12" hidden="1" outlineLevel="2" x14ac:dyDescent="0.25">
      <c r="A6071" s="90">
        <v>3</v>
      </c>
      <c r="B6071" s="26">
        <v>1768152560001</v>
      </c>
      <c r="C6071" s="90">
        <v>20</v>
      </c>
      <c r="D6071" s="90">
        <v>199801</v>
      </c>
      <c r="E6071" s="94">
        <v>43573</v>
      </c>
      <c r="F6071" s="26">
        <v>199801292889</v>
      </c>
      <c r="G6071" s="90">
        <v>292889</v>
      </c>
      <c r="H6071" s="90">
        <v>79.150000000000006</v>
      </c>
      <c r="I6071" s="90">
        <v>71.8</v>
      </c>
      <c r="J6071" s="90" t="s">
        <v>10509</v>
      </c>
      <c r="K6071" s="90">
        <v>599</v>
      </c>
      <c r="L6071" s="90" t="s">
        <v>10512</v>
      </c>
    </row>
    <row r="6072" spans="1:12" hidden="1" outlineLevel="2" x14ac:dyDescent="0.25">
      <c r="A6072" s="90">
        <v>3</v>
      </c>
      <c r="B6072" s="26">
        <v>1768152560001</v>
      </c>
      <c r="C6072" s="90">
        <v>20</v>
      </c>
      <c r="D6072" s="90">
        <v>202332</v>
      </c>
      <c r="E6072" s="94">
        <v>43601</v>
      </c>
      <c r="F6072" s="26">
        <v>202332295398</v>
      </c>
      <c r="G6072" s="90">
        <v>295398</v>
      </c>
      <c r="H6072" s="90">
        <v>1526.17</v>
      </c>
      <c r="I6072" s="90">
        <v>1384.46</v>
      </c>
      <c r="J6072" s="90" t="s">
        <v>10509</v>
      </c>
      <c r="K6072" s="90">
        <v>556</v>
      </c>
      <c r="L6072" s="90" t="s">
        <v>10512</v>
      </c>
    </row>
    <row r="6073" spans="1:12" hidden="1" outlineLevel="2" x14ac:dyDescent="0.25">
      <c r="A6073" s="90">
        <v>3</v>
      </c>
      <c r="B6073" s="26">
        <v>1768152560001</v>
      </c>
      <c r="C6073" s="90">
        <v>20</v>
      </c>
      <c r="D6073" s="90">
        <v>207179</v>
      </c>
      <c r="E6073" s="94">
        <v>43643</v>
      </c>
      <c r="F6073" s="26">
        <v>207179300166</v>
      </c>
      <c r="G6073" s="90">
        <v>300166</v>
      </c>
      <c r="H6073" s="90">
        <v>1645.68</v>
      </c>
      <c r="I6073" s="90">
        <v>1492.87</v>
      </c>
      <c r="J6073" s="90" t="s">
        <v>10509</v>
      </c>
      <c r="K6073" s="90">
        <v>525</v>
      </c>
      <c r="L6073" s="90" t="s">
        <v>10512</v>
      </c>
    </row>
    <row r="6074" spans="1:12" hidden="1" outlineLevel="2" x14ac:dyDescent="0.25">
      <c r="A6074" s="90">
        <v>3</v>
      </c>
      <c r="B6074" s="26">
        <v>1768152560001</v>
      </c>
      <c r="C6074" s="90">
        <v>20</v>
      </c>
      <c r="D6074" s="90">
        <v>207687</v>
      </c>
      <c r="E6074" s="94">
        <v>43658</v>
      </c>
      <c r="F6074" s="26">
        <v>207687300657</v>
      </c>
      <c r="G6074" s="90">
        <v>300657</v>
      </c>
      <c r="H6074" s="90">
        <v>1461.33</v>
      </c>
      <c r="I6074" s="90">
        <v>1325.63</v>
      </c>
      <c r="J6074" s="90" t="s">
        <v>10509</v>
      </c>
      <c r="K6074" s="90">
        <v>495</v>
      </c>
      <c r="L6074" s="90" t="s">
        <v>10512</v>
      </c>
    </row>
    <row r="6075" spans="1:12" hidden="1" outlineLevel="2" x14ac:dyDescent="0.25">
      <c r="A6075" s="90">
        <v>3</v>
      </c>
      <c r="B6075" s="26">
        <v>1768152560001</v>
      </c>
      <c r="C6075" s="90">
        <v>20</v>
      </c>
      <c r="D6075" s="90">
        <v>207689</v>
      </c>
      <c r="E6075" s="94">
        <v>43658</v>
      </c>
      <c r="F6075" s="26">
        <v>207689300659</v>
      </c>
      <c r="G6075" s="90">
        <v>300659</v>
      </c>
      <c r="H6075" s="90">
        <v>93.98</v>
      </c>
      <c r="I6075" s="90">
        <v>85.25</v>
      </c>
      <c r="J6075" s="90" t="s">
        <v>10509</v>
      </c>
      <c r="K6075" s="90">
        <v>514</v>
      </c>
      <c r="L6075" s="90" t="s">
        <v>10512</v>
      </c>
    </row>
    <row r="6076" spans="1:12" hidden="1" outlineLevel="2" x14ac:dyDescent="0.25">
      <c r="A6076" s="90">
        <v>3</v>
      </c>
      <c r="B6076" s="26">
        <v>1768152560001</v>
      </c>
      <c r="C6076" s="90">
        <v>20</v>
      </c>
      <c r="D6076" s="90">
        <v>213377</v>
      </c>
      <c r="E6076" s="94">
        <v>43725</v>
      </c>
      <c r="F6076" s="26">
        <v>213377306095</v>
      </c>
      <c r="G6076" s="90">
        <v>306095</v>
      </c>
      <c r="H6076" s="90">
        <v>2527.08</v>
      </c>
      <c r="I6076" s="90">
        <v>2292.42</v>
      </c>
      <c r="J6076" s="90" t="s">
        <v>10509</v>
      </c>
      <c r="K6076" s="90">
        <v>433</v>
      </c>
      <c r="L6076" s="90" t="s">
        <v>10512</v>
      </c>
    </row>
    <row r="6077" spans="1:12" hidden="1" outlineLevel="2" x14ac:dyDescent="0.25">
      <c r="A6077" s="90">
        <v>3</v>
      </c>
      <c r="B6077" s="26">
        <v>1768152560001</v>
      </c>
      <c r="C6077" s="90">
        <v>20</v>
      </c>
      <c r="D6077" s="90">
        <v>219287</v>
      </c>
      <c r="E6077" s="94">
        <v>43782</v>
      </c>
      <c r="F6077" s="26">
        <v>219287311721</v>
      </c>
      <c r="G6077" s="90">
        <v>311721</v>
      </c>
      <c r="H6077" s="90">
        <v>2750.71</v>
      </c>
      <c r="I6077" s="90">
        <v>2495.29</v>
      </c>
      <c r="J6077" s="90" t="s">
        <v>10509</v>
      </c>
      <c r="K6077" s="90">
        <v>372</v>
      </c>
      <c r="L6077" s="90" t="s">
        <v>10512</v>
      </c>
    </row>
    <row r="6078" spans="1:12" hidden="1" outlineLevel="2" x14ac:dyDescent="0.25">
      <c r="A6078" s="90">
        <v>3</v>
      </c>
      <c r="B6078" s="26">
        <v>1768152560001</v>
      </c>
      <c r="C6078" s="90">
        <v>20</v>
      </c>
      <c r="D6078" s="90">
        <v>219293</v>
      </c>
      <c r="E6078" s="94">
        <v>43787</v>
      </c>
      <c r="F6078" s="26">
        <v>219293311727</v>
      </c>
      <c r="G6078" s="90">
        <v>311727</v>
      </c>
      <c r="H6078" s="90">
        <v>336.41</v>
      </c>
      <c r="I6078" s="90">
        <v>275.72000000000003</v>
      </c>
      <c r="J6078" s="90" t="s">
        <v>10509</v>
      </c>
      <c r="K6078" s="90">
        <v>372</v>
      </c>
      <c r="L6078" s="90" t="s">
        <v>10512</v>
      </c>
    </row>
    <row r="6079" spans="1:12" hidden="1" outlineLevel="2" x14ac:dyDescent="0.25">
      <c r="A6079" s="90">
        <v>3</v>
      </c>
      <c r="B6079" s="26">
        <v>1726863093</v>
      </c>
      <c r="C6079" s="90">
        <v>20</v>
      </c>
      <c r="D6079" s="90">
        <v>232867</v>
      </c>
      <c r="E6079" s="94">
        <v>43913</v>
      </c>
      <c r="F6079" s="26">
        <v>2328671436</v>
      </c>
      <c r="G6079" s="90">
        <v>1436</v>
      </c>
      <c r="H6079" s="90">
        <v>3.53</v>
      </c>
      <c r="I6079" s="90">
        <v>3.53</v>
      </c>
      <c r="J6079" s="90" t="s">
        <v>10509</v>
      </c>
      <c r="K6079" s="90">
        <v>260</v>
      </c>
      <c r="L6079" s="90" t="s">
        <v>10512</v>
      </c>
    </row>
    <row r="6080" spans="1:12" hidden="1" outlineLevel="2" x14ac:dyDescent="0.25">
      <c r="A6080" s="90">
        <v>3</v>
      </c>
      <c r="B6080" s="26">
        <v>1726863093</v>
      </c>
      <c r="C6080" s="90">
        <v>20</v>
      </c>
      <c r="D6080" s="90">
        <v>238841</v>
      </c>
      <c r="E6080" s="94">
        <v>43972</v>
      </c>
      <c r="F6080" s="26">
        <v>2388411832</v>
      </c>
      <c r="G6080" s="90">
        <v>1832</v>
      </c>
      <c r="H6080" s="90">
        <v>2.2799999999999998</v>
      </c>
      <c r="I6080" s="90">
        <v>2.2799999999999998</v>
      </c>
      <c r="J6080" s="90" t="s">
        <v>10509</v>
      </c>
      <c r="K6080" s="90">
        <v>199</v>
      </c>
      <c r="L6080" s="90" t="s">
        <v>10512</v>
      </c>
    </row>
    <row r="6081" spans="1:12" hidden="1" outlineLevel="2" x14ac:dyDescent="0.25">
      <c r="A6081" s="90">
        <v>3</v>
      </c>
      <c r="B6081" s="26">
        <v>1750323675</v>
      </c>
      <c r="C6081" s="90">
        <v>20</v>
      </c>
      <c r="D6081" s="90">
        <v>195756</v>
      </c>
      <c r="E6081" s="94">
        <v>43518</v>
      </c>
      <c r="F6081" s="26">
        <v>195756288869</v>
      </c>
      <c r="G6081" s="90">
        <v>288869</v>
      </c>
      <c r="H6081" s="90">
        <v>1.68</v>
      </c>
      <c r="I6081" s="90">
        <v>1.68</v>
      </c>
      <c r="J6081" s="90" t="s">
        <v>10509</v>
      </c>
      <c r="K6081" s="90">
        <v>657</v>
      </c>
      <c r="L6081" s="90" t="s">
        <v>10512</v>
      </c>
    </row>
    <row r="6082" spans="1:12" hidden="1" outlineLevel="2" x14ac:dyDescent="0.25">
      <c r="A6082" s="90">
        <v>3</v>
      </c>
      <c r="B6082" s="26">
        <v>1751441187</v>
      </c>
      <c r="C6082" s="90">
        <v>20</v>
      </c>
      <c r="D6082" s="90">
        <v>176596</v>
      </c>
      <c r="E6082" s="94">
        <v>43243</v>
      </c>
      <c r="F6082" s="26">
        <v>176596269773</v>
      </c>
      <c r="G6082" s="90">
        <v>269773</v>
      </c>
      <c r="H6082" s="90">
        <v>82.59</v>
      </c>
      <c r="I6082" s="90">
        <v>82.59</v>
      </c>
      <c r="J6082" s="90" t="s">
        <v>10509</v>
      </c>
      <c r="K6082" s="90">
        <v>930</v>
      </c>
      <c r="L6082" s="90" t="s">
        <v>10512</v>
      </c>
    </row>
    <row r="6083" spans="1:12" hidden="1" outlineLevel="2" x14ac:dyDescent="0.25">
      <c r="A6083" s="90">
        <v>3</v>
      </c>
      <c r="B6083" s="26">
        <v>1751441187</v>
      </c>
      <c r="C6083" s="90">
        <v>20</v>
      </c>
      <c r="D6083" s="90">
        <v>189555</v>
      </c>
      <c r="E6083" s="94">
        <v>43426</v>
      </c>
      <c r="F6083" s="26">
        <v>189555282701</v>
      </c>
      <c r="G6083" s="90">
        <v>282701</v>
      </c>
      <c r="H6083" s="90">
        <v>1.68</v>
      </c>
      <c r="I6083" s="90">
        <v>1.68</v>
      </c>
      <c r="J6083" s="90" t="s">
        <v>10509</v>
      </c>
      <c r="K6083" s="90">
        <v>747</v>
      </c>
      <c r="L6083" s="90" t="s">
        <v>10512</v>
      </c>
    </row>
    <row r="6084" spans="1:12" hidden="1" outlineLevel="2" x14ac:dyDescent="0.25">
      <c r="A6084" s="90">
        <v>3</v>
      </c>
      <c r="B6084" s="26">
        <v>1752334894</v>
      </c>
      <c r="C6084" s="90">
        <v>20</v>
      </c>
      <c r="D6084" s="90">
        <v>223482</v>
      </c>
      <c r="E6084" s="94">
        <v>43822</v>
      </c>
      <c r="F6084" s="26">
        <v>223482315756</v>
      </c>
      <c r="G6084" s="90">
        <v>315756</v>
      </c>
      <c r="H6084" s="90">
        <v>5.0999999999999996</v>
      </c>
      <c r="I6084" s="90">
        <v>5.0999999999999996</v>
      </c>
      <c r="J6084" s="90" t="s">
        <v>10509</v>
      </c>
      <c r="K6084" s="90">
        <v>351</v>
      </c>
      <c r="L6084" s="90" t="s">
        <v>10512</v>
      </c>
    </row>
    <row r="6085" spans="1:12" hidden="1" outlineLevel="2" x14ac:dyDescent="0.25">
      <c r="A6085" s="90">
        <v>3</v>
      </c>
      <c r="B6085" s="26">
        <v>1753878501</v>
      </c>
      <c r="C6085" s="90">
        <v>20</v>
      </c>
      <c r="D6085" s="90">
        <v>201712</v>
      </c>
      <c r="E6085" s="94">
        <v>43578</v>
      </c>
      <c r="F6085" s="26">
        <v>201712294796</v>
      </c>
      <c r="G6085" s="90">
        <v>294796</v>
      </c>
      <c r="H6085" s="90">
        <v>0.6</v>
      </c>
      <c r="I6085" s="90">
        <v>0.6</v>
      </c>
      <c r="J6085" s="90" t="s">
        <v>10509</v>
      </c>
      <c r="K6085" s="90">
        <v>596</v>
      </c>
      <c r="L6085" s="90" t="s">
        <v>10512</v>
      </c>
    </row>
    <row r="6086" spans="1:12" hidden="1" outlineLevel="2" x14ac:dyDescent="0.25">
      <c r="A6086" s="90">
        <v>3</v>
      </c>
      <c r="B6086" s="26">
        <v>1753878501</v>
      </c>
      <c r="C6086" s="90">
        <v>20</v>
      </c>
      <c r="D6086" s="90">
        <v>204213</v>
      </c>
      <c r="E6086" s="94">
        <v>43607</v>
      </c>
      <c r="F6086" s="26">
        <v>204213297274</v>
      </c>
      <c r="G6086" s="90">
        <v>297274</v>
      </c>
      <c r="H6086" s="90">
        <v>0.21</v>
      </c>
      <c r="I6086" s="90">
        <v>0.21</v>
      </c>
      <c r="J6086" s="90" t="s">
        <v>10509</v>
      </c>
      <c r="K6086" s="90">
        <v>565</v>
      </c>
      <c r="L6086" s="90" t="s">
        <v>10512</v>
      </c>
    </row>
    <row r="6087" spans="1:12" hidden="1" outlineLevel="2" x14ac:dyDescent="0.25">
      <c r="A6087" s="90">
        <v>3</v>
      </c>
      <c r="B6087" s="26">
        <v>1754170585</v>
      </c>
      <c r="C6087" s="90">
        <v>20</v>
      </c>
      <c r="D6087" s="90">
        <v>176067</v>
      </c>
      <c r="E6087" s="94">
        <v>43243</v>
      </c>
      <c r="F6087" s="26">
        <v>176067269244</v>
      </c>
      <c r="G6087" s="90">
        <v>269244</v>
      </c>
      <c r="H6087" s="90">
        <v>1.68</v>
      </c>
      <c r="I6087" s="90">
        <v>1.68</v>
      </c>
      <c r="J6087" s="90" t="s">
        <v>10509</v>
      </c>
      <c r="K6087" s="90">
        <v>930</v>
      </c>
      <c r="L6087" s="90" t="s">
        <v>10512</v>
      </c>
    </row>
    <row r="6088" spans="1:12" hidden="1" outlineLevel="2" x14ac:dyDescent="0.25">
      <c r="A6088" s="90">
        <v>3</v>
      </c>
      <c r="B6088" s="26">
        <v>1756020473</v>
      </c>
      <c r="C6088" s="90">
        <v>20</v>
      </c>
      <c r="D6088" s="90">
        <v>187298</v>
      </c>
      <c r="E6088" s="94">
        <v>43396</v>
      </c>
      <c r="F6088" s="26">
        <v>187298280453</v>
      </c>
      <c r="G6088" s="90">
        <v>280453</v>
      </c>
      <c r="H6088" s="90">
        <v>1.79</v>
      </c>
      <c r="I6088" s="90">
        <v>1.79</v>
      </c>
      <c r="J6088" s="90" t="s">
        <v>10509</v>
      </c>
      <c r="K6088" s="90">
        <v>777</v>
      </c>
      <c r="L6088" s="90" t="s">
        <v>10512</v>
      </c>
    </row>
    <row r="6089" spans="1:12" hidden="1" outlineLevel="2" x14ac:dyDescent="0.25">
      <c r="A6089" s="90">
        <v>3</v>
      </c>
      <c r="B6089" s="26">
        <v>1756020473</v>
      </c>
      <c r="C6089" s="90">
        <v>20</v>
      </c>
      <c r="D6089" s="90">
        <v>191827</v>
      </c>
      <c r="E6089" s="94">
        <v>43455</v>
      </c>
      <c r="F6089" s="26">
        <v>191827284961</v>
      </c>
      <c r="G6089" s="90">
        <v>284961</v>
      </c>
      <c r="H6089" s="90">
        <v>1.7</v>
      </c>
      <c r="I6089" s="90">
        <v>1.7</v>
      </c>
      <c r="J6089" s="90" t="s">
        <v>10509</v>
      </c>
      <c r="K6089" s="90">
        <v>716</v>
      </c>
      <c r="L6089" s="90" t="s">
        <v>10512</v>
      </c>
    </row>
    <row r="6090" spans="1:12" hidden="1" outlineLevel="2" x14ac:dyDescent="0.25">
      <c r="A6090" s="90">
        <v>3</v>
      </c>
      <c r="B6090" s="26">
        <v>1756889513</v>
      </c>
      <c r="C6090" s="90">
        <v>20</v>
      </c>
      <c r="D6090" s="90">
        <v>232897</v>
      </c>
      <c r="E6090" s="94">
        <v>43913</v>
      </c>
      <c r="F6090" s="26">
        <v>2328971445</v>
      </c>
      <c r="G6090" s="90">
        <v>1445</v>
      </c>
      <c r="H6090" s="90">
        <v>3.32</v>
      </c>
      <c r="I6090" s="90">
        <v>0.91</v>
      </c>
      <c r="J6090" s="90" t="s">
        <v>10509</v>
      </c>
      <c r="K6090" s="90">
        <v>260</v>
      </c>
      <c r="L6090" s="90" t="s">
        <v>10512</v>
      </c>
    </row>
    <row r="6091" spans="1:12" hidden="1" outlineLevel="2" x14ac:dyDescent="0.25">
      <c r="A6091" s="90">
        <v>3</v>
      </c>
      <c r="B6091" s="26">
        <v>1756889513</v>
      </c>
      <c r="C6091" s="90">
        <v>20</v>
      </c>
      <c r="D6091" s="90">
        <v>235900</v>
      </c>
      <c r="E6091" s="94">
        <v>43942</v>
      </c>
      <c r="F6091" s="26">
        <v>2359001653</v>
      </c>
      <c r="G6091" s="90">
        <v>1653</v>
      </c>
      <c r="H6091" s="90">
        <v>1.68</v>
      </c>
      <c r="I6091" s="90">
        <v>1.68</v>
      </c>
      <c r="J6091" s="90" t="s">
        <v>10509</v>
      </c>
      <c r="K6091" s="90">
        <v>230</v>
      </c>
      <c r="L6091" s="90" t="s">
        <v>10512</v>
      </c>
    </row>
    <row r="6092" spans="1:12" hidden="1" outlineLevel="2" x14ac:dyDescent="0.25">
      <c r="A6092" s="90">
        <v>3</v>
      </c>
      <c r="B6092" s="26">
        <v>1757042773</v>
      </c>
      <c r="C6092" s="90">
        <v>20</v>
      </c>
      <c r="D6092" s="90">
        <v>221627</v>
      </c>
      <c r="E6092" s="94">
        <v>43795</v>
      </c>
      <c r="F6092" s="26">
        <v>221627772</v>
      </c>
      <c r="G6092" s="90">
        <v>772</v>
      </c>
      <c r="H6092" s="90">
        <v>1.68</v>
      </c>
      <c r="I6092" s="90">
        <v>1.68</v>
      </c>
      <c r="J6092" s="90" t="s">
        <v>10509</v>
      </c>
      <c r="K6092" s="90">
        <v>382</v>
      </c>
      <c r="L6092" s="90" t="s">
        <v>10512</v>
      </c>
    </row>
    <row r="6093" spans="1:12" hidden="1" outlineLevel="2" x14ac:dyDescent="0.25">
      <c r="A6093" s="90">
        <v>3</v>
      </c>
      <c r="B6093" s="26">
        <v>1757042773</v>
      </c>
      <c r="C6093" s="90">
        <v>20</v>
      </c>
      <c r="D6093" s="90">
        <v>226742</v>
      </c>
      <c r="E6093" s="94">
        <v>43851</v>
      </c>
      <c r="F6093" s="26">
        <v>226742992</v>
      </c>
      <c r="G6093" s="90">
        <v>992</v>
      </c>
      <c r="H6093" s="90">
        <v>1.68</v>
      </c>
      <c r="I6093" s="90">
        <v>1.68</v>
      </c>
      <c r="J6093" s="90" t="s">
        <v>10509</v>
      </c>
      <c r="K6093" s="90">
        <v>320</v>
      </c>
      <c r="L6093" s="90" t="s">
        <v>10512</v>
      </c>
    </row>
    <row r="6094" spans="1:12" hidden="1" outlineLevel="2" x14ac:dyDescent="0.25">
      <c r="A6094" s="90">
        <v>3</v>
      </c>
      <c r="B6094" s="26">
        <v>1757470842</v>
      </c>
      <c r="C6094" s="90">
        <v>20</v>
      </c>
      <c r="D6094" s="90">
        <v>229974</v>
      </c>
      <c r="E6094" s="94">
        <v>43882</v>
      </c>
      <c r="F6094" s="26">
        <v>2299741257</v>
      </c>
      <c r="G6094" s="90">
        <v>1257</v>
      </c>
      <c r="H6094" s="90">
        <v>1.68</v>
      </c>
      <c r="I6094" s="90">
        <v>1.68</v>
      </c>
      <c r="J6094" s="90" t="s">
        <v>10509</v>
      </c>
      <c r="K6094" s="90">
        <v>291</v>
      </c>
      <c r="L6094" s="90" t="s">
        <v>10512</v>
      </c>
    </row>
    <row r="6095" spans="1:12" hidden="1" outlineLevel="2" x14ac:dyDescent="0.25">
      <c r="A6095" s="90">
        <v>3</v>
      </c>
      <c r="B6095" s="26">
        <v>1757470842</v>
      </c>
      <c r="C6095" s="90">
        <v>20</v>
      </c>
      <c r="D6095" s="90">
        <v>232925</v>
      </c>
      <c r="E6095" s="94">
        <v>43913</v>
      </c>
      <c r="F6095" s="26">
        <v>2329251456</v>
      </c>
      <c r="G6095" s="90">
        <v>1456</v>
      </c>
      <c r="H6095" s="90">
        <v>1.68</v>
      </c>
      <c r="I6095" s="90">
        <v>1.68</v>
      </c>
      <c r="J6095" s="90" t="s">
        <v>10509</v>
      </c>
      <c r="K6095" s="90">
        <v>260</v>
      </c>
      <c r="L6095" s="90" t="s">
        <v>10512</v>
      </c>
    </row>
    <row r="6096" spans="1:12" hidden="1" outlineLevel="2" x14ac:dyDescent="0.25">
      <c r="A6096" s="90">
        <v>3</v>
      </c>
      <c r="B6096" s="26">
        <v>1757470842</v>
      </c>
      <c r="C6096" s="90">
        <v>20</v>
      </c>
      <c r="D6096" s="90">
        <v>238899</v>
      </c>
      <c r="E6096" s="94">
        <v>43972</v>
      </c>
      <c r="F6096" s="26">
        <v>2388991852</v>
      </c>
      <c r="G6096" s="90">
        <v>1852</v>
      </c>
      <c r="H6096" s="90">
        <v>1.68</v>
      </c>
      <c r="I6096" s="90">
        <v>1.68</v>
      </c>
      <c r="J6096" s="90" t="s">
        <v>10509</v>
      </c>
      <c r="K6096" s="90">
        <v>199</v>
      </c>
      <c r="L6096" s="90" t="s">
        <v>10512</v>
      </c>
    </row>
    <row r="6097" spans="1:12" hidden="1" outlineLevel="2" x14ac:dyDescent="0.25">
      <c r="A6097" s="90">
        <v>3</v>
      </c>
      <c r="B6097" s="26">
        <v>1759582230</v>
      </c>
      <c r="C6097" s="90">
        <v>20</v>
      </c>
      <c r="D6097" s="90">
        <v>209843</v>
      </c>
      <c r="E6097" s="94">
        <v>43669</v>
      </c>
      <c r="F6097" s="26">
        <v>209843197</v>
      </c>
      <c r="G6097" s="90">
        <v>197</v>
      </c>
      <c r="H6097" s="90">
        <v>3.58</v>
      </c>
      <c r="I6097" s="90">
        <v>3.58</v>
      </c>
      <c r="J6097" s="90" t="s">
        <v>10509</v>
      </c>
      <c r="K6097" s="90">
        <v>504</v>
      </c>
      <c r="L6097" s="90" t="s">
        <v>10512</v>
      </c>
    </row>
    <row r="6098" spans="1:12" hidden="1" outlineLevel="2" x14ac:dyDescent="0.25">
      <c r="A6098" s="90">
        <v>3</v>
      </c>
      <c r="B6098" s="26">
        <v>1759582230</v>
      </c>
      <c r="C6098" s="90">
        <v>20</v>
      </c>
      <c r="D6098" s="90">
        <v>215486</v>
      </c>
      <c r="E6098" s="94">
        <v>43731</v>
      </c>
      <c r="F6098" s="26">
        <v>215486424</v>
      </c>
      <c r="G6098" s="90">
        <v>424</v>
      </c>
      <c r="H6098" s="90">
        <v>2.99</v>
      </c>
      <c r="I6098" s="90">
        <v>2.99</v>
      </c>
      <c r="J6098" s="90" t="s">
        <v>10509</v>
      </c>
      <c r="K6098" s="90">
        <v>443</v>
      </c>
      <c r="L6098" s="90" t="s">
        <v>10512</v>
      </c>
    </row>
    <row r="6099" spans="1:12" hidden="1" outlineLevel="2" x14ac:dyDescent="0.25">
      <c r="A6099" s="90">
        <v>3</v>
      </c>
      <c r="B6099" s="26">
        <v>1791251237001</v>
      </c>
      <c r="C6099" s="90">
        <v>20</v>
      </c>
      <c r="D6099" s="90">
        <v>167736</v>
      </c>
      <c r="E6099" s="94">
        <v>43104</v>
      </c>
      <c r="F6099" s="26">
        <v>167736259388</v>
      </c>
      <c r="G6099" s="90">
        <v>259388</v>
      </c>
      <c r="H6099" s="90">
        <v>335.23</v>
      </c>
      <c r="I6099" s="90">
        <v>304.10000000000002</v>
      </c>
      <c r="J6099" s="90" t="s">
        <v>10509</v>
      </c>
      <c r="K6099" s="90">
        <v>1066</v>
      </c>
      <c r="L6099" s="90" t="s">
        <v>10512</v>
      </c>
    </row>
    <row r="6100" spans="1:12" hidden="1" outlineLevel="2" x14ac:dyDescent="0.25">
      <c r="A6100" s="90">
        <v>3</v>
      </c>
      <c r="B6100" s="26">
        <v>1791251237001</v>
      </c>
      <c r="C6100" s="90">
        <v>20</v>
      </c>
      <c r="D6100" s="90">
        <v>167755</v>
      </c>
      <c r="E6100" s="94">
        <v>43123</v>
      </c>
      <c r="F6100" s="26">
        <v>167755259407</v>
      </c>
      <c r="G6100" s="90">
        <v>259407</v>
      </c>
      <c r="H6100" s="90">
        <v>251.57</v>
      </c>
      <c r="I6100" s="90">
        <v>228.21</v>
      </c>
      <c r="J6100" s="90" t="s">
        <v>10509</v>
      </c>
      <c r="K6100" s="90">
        <v>1047</v>
      </c>
      <c r="L6100" s="90" t="s">
        <v>10512</v>
      </c>
    </row>
    <row r="6101" spans="1:12" hidden="1" outlineLevel="2" x14ac:dyDescent="0.25">
      <c r="A6101" s="90">
        <v>3</v>
      </c>
      <c r="B6101" s="26">
        <v>1791251237001</v>
      </c>
      <c r="C6101" s="90">
        <v>20</v>
      </c>
      <c r="D6101" s="90">
        <v>169493</v>
      </c>
      <c r="E6101" s="94">
        <v>43151</v>
      </c>
      <c r="F6101" s="26">
        <v>169493261143</v>
      </c>
      <c r="G6101" s="90">
        <v>261143</v>
      </c>
      <c r="H6101" s="90">
        <v>303.73</v>
      </c>
      <c r="I6101" s="90">
        <v>275.52999999999997</v>
      </c>
      <c r="J6101" s="90" t="s">
        <v>10509</v>
      </c>
      <c r="K6101" s="90">
        <v>1022</v>
      </c>
      <c r="L6101" s="90" t="s">
        <v>10512</v>
      </c>
    </row>
    <row r="6102" spans="1:12" hidden="1" outlineLevel="2" x14ac:dyDescent="0.25">
      <c r="A6102" s="90">
        <v>3</v>
      </c>
      <c r="B6102" s="26">
        <v>1791251237001</v>
      </c>
      <c r="C6102" s="90">
        <v>20</v>
      </c>
      <c r="D6102" s="90">
        <v>173042</v>
      </c>
      <c r="E6102" s="94">
        <v>43193</v>
      </c>
      <c r="F6102" s="26">
        <v>173042264686</v>
      </c>
      <c r="G6102" s="90">
        <v>264686</v>
      </c>
      <c r="H6102" s="90">
        <v>326.39</v>
      </c>
      <c r="I6102" s="90">
        <v>296.08</v>
      </c>
      <c r="J6102" s="90" t="s">
        <v>10509</v>
      </c>
      <c r="K6102" s="90">
        <v>978</v>
      </c>
      <c r="L6102" s="90" t="s">
        <v>10512</v>
      </c>
    </row>
    <row r="6103" spans="1:12" hidden="1" outlineLevel="2" x14ac:dyDescent="0.25">
      <c r="A6103" s="90">
        <v>3</v>
      </c>
      <c r="B6103" s="26">
        <v>1791251237001</v>
      </c>
      <c r="C6103" s="90">
        <v>20</v>
      </c>
      <c r="D6103" s="90">
        <v>173086</v>
      </c>
      <c r="E6103" s="94">
        <v>43207</v>
      </c>
      <c r="F6103" s="26">
        <v>173086264730</v>
      </c>
      <c r="G6103" s="90">
        <v>264730</v>
      </c>
      <c r="H6103" s="90">
        <v>307.69</v>
      </c>
      <c r="I6103" s="90">
        <v>279.12</v>
      </c>
      <c r="J6103" s="90" t="s">
        <v>10509</v>
      </c>
      <c r="K6103" s="90">
        <v>964</v>
      </c>
      <c r="L6103" s="90" t="s">
        <v>10512</v>
      </c>
    </row>
    <row r="6104" spans="1:12" hidden="1" outlineLevel="2" x14ac:dyDescent="0.25">
      <c r="A6104" s="90">
        <v>3</v>
      </c>
      <c r="B6104" s="26">
        <v>1791251237001</v>
      </c>
      <c r="C6104" s="90">
        <v>20</v>
      </c>
      <c r="D6104" s="90">
        <v>176987</v>
      </c>
      <c r="E6104" s="94">
        <v>43252</v>
      </c>
      <c r="F6104" s="26">
        <v>176987270161</v>
      </c>
      <c r="G6104" s="90">
        <v>270161</v>
      </c>
      <c r="H6104" s="90">
        <v>349.16</v>
      </c>
      <c r="I6104" s="90">
        <v>316.73</v>
      </c>
      <c r="J6104" s="90" t="s">
        <v>10509</v>
      </c>
      <c r="K6104" s="90">
        <v>920</v>
      </c>
      <c r="L6104" s="90" t="s">
        <v>10512</v>
      </c>
    </row>
    <row r="6105" spans="1:12" hidden="1" outlineLevel="2" x14ac:dyDescent="0.25">
      <c r="A6105" s="90">
        <v>3</v>
      </c>
      <c r="B6105" s="26">
        <v>1791251237001</v>
      </c>
      <c r="C6105" s="90">
        <v>20</v>
      </c>
      <c r="D6105" s="90">
        <v>179058</v>
      </c>
      <c r="E6105" s="94">
        <v>43298</v>
      </c>
      <c r="F6105" s="26">
        <v>179058272228</v>
      </c>
      <c r="G6105" s="90">
        <v>272228</v>
      </c>
      <c r="H6105" s="90">
        <v>417.59</v>
      </c>
      <c r="I6105" s="90">
        <v>378.81</v>
      </c>
      <c r="J6105" s="90" t="s">
        <v>10509</v>
      </c>
      <c r="K6105" s="90">
        <v>874</v>
      </c>
      <c r="L6105" s="90" t="s">
        <v>10512</v>
      </c>
    </row>
    <row r="6106" spans="1:12" hidden="1" outlineLevel="2" x14ac:dyDescent="0.25">
      <c r="A6106" s="90">
        <v>3</v>
      </c>
      <c r="B6106" s="26">
        <v>1791251237001</v>
      </c>
      <c r="C6106" s="90">
        <v>20</v>
      </c>
      <c r="D6106" s="90">
        <v>183356</v>
      </c>
      <c r="E6106" s="94">
        <v>43348</v>
      </c>
      <c r="F6106" s="26">
        <v>183356276518</v>
      </c>
      <c r="G6106" s="90">
        <v>276518</v>
      </c>
      <c r="H6106" s="90">
        <v>523.63</v>
      </c>
      <c r="I6106" s="90">
        <v>475.01</v>
      </c>
      <c r="J6106" s="90" t="s">
        <v>10509</v>
      </c>
      <c r="K6106" s="90">
        <v>824</v>
      </c>
      <c r="L6106" s="90" t="s">
        <v>10512</v>
      </c>
    </row>
    <row r="6107" spans="1:12" hidden="1" outlineLevel="2" x14ac:dyDescent="0.25">
      <c r="A6107" s="90">
        <v>3</v>
      </c>
      <c r="B6107" s="26">
        <v>1791251237001</v>
      </c>
      <c r="C6107" s="90">
        <v>20</v>
      </c>
      <c r="D6107" s="90">
        <v>188168</v>
      </c>
      <c r="E6107" s="94">
        <v>43424</v>
      </c>
      <c r="F6107" s="26">
        <v>188168281314</v>
      </c>
      <c r="G6107" s="90">
        <v>281314</v>
      </c>
      <c r="H6107" s="90">
        <v>536.72</v>
      </c>
      <c r="I6107" s="90">
        <v>486.88</v>
      </c>
      <c r="J6107" s="90" t="s">
        <v>10509</v>
      </c>
      <c r="K6107" s="90">
        <v>748</v>
      </c>
      <c r="L6107" s="90" t="s">
        <v>10512</v>
      </c>
    </row>
    <row r="6108" spans="1:12" hidden="1" outlineLevel="2" x14ac:dyDescent="0.25">
      <c r="A6108" s="90">
        <v>3</v>
      </c>
      <c r="B6108" s="26">
        <v>1791251237001</v>
      </c>
      <c r="C6108" s="90">
        <v>20</v>
      </c>
      <c r="D6108" s="90">
        <v>204972</v>
      </c>
      <c r="E6108" s="94">
        <v>43633</v>
      </c>
      <c r="F6108" s="26">
        <v>204972298000</v>
      </c>
      <c r="G6108" s="90">
        <v>298000</v>
      </c>
      <c r="H6108" s="90">
        <v>797.29</v>
      </c>
      <c r="I6108" s="90">
        <v>723.26</v>
      </c>
      <c r="J6108" s="90" t="s">
        <v>10509</v>
      </c>
      <c r="K6108" s="90">
        <v>539</v>
      </c>
      <c r="L6108" s="90" t="s">
        <v>10512</v>
      </c>
    </row>
    <row r="6109" spans="1:12" hidden="1" outlineLevel="2" x14ac:dyDescent="0.25">
      <c r="A6109" s="90">
        <v>3</v>
      </c>
      <c r="B6109" s="26">
        <v>1791251237001</v>
      </c>
      <c r="C6109" s="90">
        <v>20</v>
      </c>
      <c r="D6109" s="90">
        <v>213378</v>
      </c>
      <c r="E6109" s="94">
        <v>43725</v>
      </c>
      <c r="F6109" s="26">
        <v>213378306096</v>
      </c>
      <c r="G6109" s="90">
        <v>306096</v>
      </c>
      <c r="H6109" s="90">
        <v>1695.04</v>
      </c>
      <c r="I6109" s="90">
        <v>1537.64</v>
      </c>
      <c r="J6109" s="90" t="s">
        <v>10509</v>
      </c>
      <c r="K6109" s="90">
        <v>447</v>
      </c>
      <c r="L6109" s="90" t="s">
        <v>10512</v>
      </c>
    </row>
    <row r="6110" spans="1:12" hidden="1" outlineLevel="2" x14ac:dyDescent="0.25">
      <c r="A6110" s="90">
        <v>3</v>
      </c>
      <c r="B6110" s="26">
        <v>1791251237001</v>
      </c>
      <c r="C6110" s="90">
        <v>20</v>
      </c>
      <c r="D6110" s="90">
        <v>216353</v>
      </c>
      <c r="E6110" s="94">
        <v>43759</v>
      </c>
      <c r="F6110" s="26">
        <v>216353308938</v>
      </c>
      <c r="G6110" s="90">
        <v>308938</v>
      </c>
      <c r="H6110" s="90">
        <v>2078.5</v>
      </c>
      <c r="I6110" s="90">
        <v>1689.13</v>
      </c>
      <c r="J6110" s="90" t="s">
        <v>10509</v>
      </c>
      <c r="K6110" s="90">
        <v>413</v>
      </c>
      <c r="L6110" s="90" t="s">
        <v>10512</v>
      </c>
    </row>
    <row r="6111" spans="1:12" hidden="1" outlineLevel="2" x14ac:dyDescent="0.25">
      <c r="A6111" s="90">
        <v>3</v>
      </c>
      <c r="B6111" s="26">
        <v>1791251237001</v>
      </c>
      <c r="C6111" s="90">
        <v>20</v>
      </c>
      <c r="D6111" s="90">
        <v>219294</v>
      </c>
      <c r="E6111" s="94">
        <v>43787</v>
      </c>
      <c r="F6111" s="26">
        <v>219294311728</v>
      </c>
      <c r="G6111" s="90">
        <v>311728</v>
      </c>
      <c r="H6111" s="90">
        <v>2222.36</v>
      </c>
      <c r="I6111" s="90">
        <v>1765.89</v>
      </c>
      <c r="J6111" s="90" t="s">
        <v>10509</v>
      </c>
      <c r="K6111" s="90">
        <v>385</v>
      </c>
      <c r="L6111" s="90" t="s">
        <v>10512</v>
      </c>
    </row>
    <row r="6112" spans="1:12" hidden="1" outlineLevel="2" x14ac:dyDescent="0.25">
      <c r="A6112" s="90">
        <v>3</v>
      </c>
      <c r="B6112" s="26">
        <v>1791251237001</v>
      </c>
      <c r="C6112" s="90">
        <v>20</v>
      </c>
      <c r="D6112" s="90">
        <v>225004</v>
      </c>
      <c r="E6112" s="94">
        <v>43845</v>
      </c>
      <c r="F6112" s="26">
        <v>225004317109</v>
      </c>
      <c r="G6112" s="90">
        <v>317109</v>
      </c>
      <c r="H6112" s="90">
        <v>3053.84</v>
      </c>
      <c r="I6112" s="90">
        <v>1416.03</v>
      </c>
      <c r="J6112" s="90" t="s">
        <v>10509</v>
      </c>
      <c r="K6112" s="90">
        <v>327</v>
      </c>
      <c r="L6112" s="90" t="s">
        <v>10512</v>
      </c>
    </row>
    <row r="6113" spans="1:12" hidden="1" outlineLevel="2" x14ac:dyDescent="0.25">
      <c r="A6113" s="90">
        <v>3</v>
      </c>
      <c r="B6113" s="26">
        <v>1717367229</v>
      </c>
      <c r="C6113" s="90">
        <v>20</v>
      </c>
      <c r="D6113" s="90">
        <v>226905</v>
      </c>
      <c r="E6113" s="94">
        <v>43851</v>
      </c>
      <c r="F6113" s="26">
        <v>2269051022</v>
      </c>
      <c r="G6113" s="90">
        <v>1022</v>
      </c>
      <c r="H6113" s="90">
        <v>3.75</v>
      </c>
      <c r="I6113" s="90">
        <v>3.75</v>
      </c>
      <c r="J6113" s="90" t="s">
        <v>10509</v>
      </c>
      <c r="K6113" s="90">
        <v>320</v>
      </c>
      <c r="L6113" s="90" t="s">
        <v>10512</v>
      </c>
    </row>
    <row r="6114" spans="1:12" hidden="1" outlineLevel="2" x14ac:dyDescent="0.25">
      <c r="A6114" s="90">
        <v>3</v>
      </c>
      <c r="B6114" s="26">
        <v>1717367229</v>
      </c>
      <c r="C6114" s="90">
        <v>20</v>
      </c>
      <c r="D6114" s="90">
        <v>229794</v>
      </c>
      <c r="E6114" s="94">
        <v>43882</v>
      </c>
      <c r="F6114" s="26">
        <v>2297941208</v>
      </c>
      <c r="G6114" s="90">
        <v>1208</v>
      </c>
      <c r="H6114" s="90">
        <v>3.57</v>
      </c>
      <c r="I6114" s="90">
        <v>3.57</v>
      </c>
      <c r="J6114" s="90" t="s">
        <v>10509</v>
      </c>
      <c r="K6114" s="90">
        <v>291</v>
      </c>
      <c r="L6114" s="90" t="s">
        <v>10512</v>
      </c>
    </row>
    <row r="6115" spans="1:12" hidden="1" outlineLevel="2" x14ac:dyDescent="0.25">
      <c r="A6115" s="90">
        <v>3</v>
      </c>
      <c r="B6115" s="26">
        <v>1717375479</v>
      </c>
      <c r="C6115" s="90">
        <v>20</v>
      </c>
      <c r="D6115" s="90">
        <v>227322</v>
      </c>
      <c r="E6115" s="94">
        <v>43851</v>
      </c>
      <c r="F6115" s="26">
        <v>227322319299</v>
      </c>
      <c r="G6115" s="90">
        <v>319299</v>
      </c>
      <c r="H6115" s="90">
        <v>3.25</v>
      </c>
      <c r="I6115" s="90">
        <v>3.25</v>
      </c>
      <c r="J6115" s="90" t="s">
        <v>10509</v>
      </c>
      <c r="K6115" s="90">
        <v>320</v>
      </c>
      <c r="L6115" s="90" t="s">
        <v>10512</v>
      </c>
    </row>
    <row r="6116" spans="1:12" hidden="1" outlineLevel="2" x14ac:dyDescent="0.25">
      <c r="A6116" s="90">
        <v>3</v>
      </c>
      <c r="B6116" s="26">
        <v>1717375479</v>
      </c>
      <c r="C6116" s="90">
        <v>20</v>
      </c>
      <c r="D6116" s="90">
        <v>230221</v>
      </c>
      <c r="E6116" s="94">
        <v>43882</v>
      </c>
      <c r="F6116" s="26">
        <v>230221322007</v>
      </c>
      <c r="G6116" s="90">
        <v>322007</v>
      </c>
      <c r="H6116" s="90">
        <v>3.38</v>
      </c>
      <c r="I6116" s="90">
        <v>3.38</v>
      </c>
      <c r="J6116" s="90" t="s">
        <v>10509</v>
      </c>
      <c r="K6116" s="90">
        <v>291</v>
      </c>
      <c r="L6116" s="90" t="s">
        <v>10512</v>
      </c>
    </row>
    <row r="6117" spans="1:12" hidden="1" outlineLevel="2" x14ac:dyDescent="0.25">
      <c r="A6117" s="90">
        <v>3</v>
      </c>
      <c r="B6117" s="26">
        <v>1717427809</v>
      </c>
      <c r="C6117" s="90">
        <v>20</v>
      </c>
      <c r="D6117" s="90">
        <v>170532</v>
      </c>
      <c r="E6117" s="94">
        <v>43154</v>
      </c>
      <c r="F6117" s="26">
        <v>170532262182</v>
      </c>
      <c r="G6117" s="90">
        <v>262182</v>
      </c>
      <c r="H6117" s="90">
        <v>2.87</v>
      </c>
      <c r="I6117" s="90">
        <v>2.87</v>
      </c>
      <c r="J6117" s="90" t="s">
        <v>10509</v>
      </c>
      <c r="K6117" s="90">
        <v>1022</v>
      </c>
      <c r="L6117" s="90" t="s">
        <v>10512</v>
      </c>
    </row>
    <row r="6118" spans="1:12" hidden="1" outlineLevel="2" x14ac:dyDescent="0.25">
      <c r="A6118" s="90">
        <v>3</v>
      </c>
      <c r="B6118" s="26">
        <v>1717427809</v>
      </c>
      <c r="C6118" s="90">
        <v>20</v>
      </c>
      <c r="D6118" s="90">
        <v>174177</v>
      </c>
      <c r="E6118" s="94">
        <v>43214</v>
      </c>
      <c r="F6118" s="26">
        <v>174177267358</v>
      </c>
      <c r="G6118" s="90">
        <v>267358</v>
      </c>
      <c r="H6118" s="90">
        <v>1.01</v>
      </c>
      <c r="I6118" s="90">
        <v>1.01</v>
      </c>
      <c r="J6118" s="90" t="s">
        <v>10509</v>
      </c>
      <c r="K6118" s="90">
        <v>961</v>
      </c>
      <c r="L6118" s="90" t="s">
        <v>10512</v>
      </c>
    </row>
    <row r="6119" spans="1:12" hidden="1" outlineLevel="2" x14ac:dyDescent="0.25">
      <c r="A6119" s="90">
        <v>3</v>
      </c>
      <c r="B6119" s="26">
        <v>1718550047</v>
      </c>
      <c r="C6119" s="90">
        <v>20</v>
      </c>
      <c r="D6119" s="90">
        <v>174500</v>
      </c>
      <c r="E6119" s="94">
        <v>43214</v>
      </c>
      <c r="F6119" s="26">
        <v>174500267681</v>
      </c>
      <c r="G6119" s="90">
        <v>267681</v>
      </c>
      <c r="H6119" s="90">
        <v>6.25</v>
      </c>
      <c r="I6119" s="90">
        <v>6.25</v>
      </c>
      <c r="J6119" s="90" t="s">
        <v>10509</v>
      </c>
      <c r="K6119" s="90">
        <v>961</v>
      </c>
      <c r="L6119" s="90" t="s">
        <v>10512</v>
      </c>
    </row>
    <row r="6120" spans="1:12" hidden="1" outlineLevel="2" x14ac:dyDescent="0.25">
      <c r="A6120" s="90">
        <v>3</v>
      </c>
      <c r="B6120" s="26">
        <v>1718748591</v>
      </c>
      <c r="C6120" s="90">
        <v>20</v>
      </c>
      <c r="D6120" s="90">
        <v>236270</v>
      </c>
      <c r="E6120" s="94">
        <v>43942</v>
      </c>
      <c r="F6120" s="26">
        <v>2362701710</v>
      </c>
      <c r="G6120" s="90">
        <v>1710</v>
      </c>
      <c r="H6120" s="90">
        <v>29.21</v>
      </c>
      <c r="I6120" s="90">
        <v>29.21</v>
      </c>
      <c r="J6120" s="90" t="s">
        <v>10509</v>
      </c>
      <c r="K6120" s="90">
        <v>230</v>
      </c>
      <c r="L6120" s="90" t="s">
        <v>10512</v>
      </c>
    </row>
    <row r="6121" spans="1:12" hidden="1" outlineLevel="2" x14ac:dyDescent="0.25">
      <c r="A6121" s="90">
        <v>3</v>
      </c>
      <c r="B6121" s="26">
        <v>1718748591</v>
      </c>
      <c r="C6121" s="90">
        <v>20</v>
      </c>
      <c r="D6121" s="90">
        <v>239269</v>
      </c>
      <c r="E6121" s="94">
        <v>43972</v>
      </c>
      <c r="F6121" s="26">
        <v>2392691900</v>
      </c>
      <c r="G6121" s="90">
        <v>1900</v>
      </c>
      <c r="H6121" s="90">
        <v>41.73</v>
      </c>
      <c r="I6121" s="90">
        <v>41.73</v>
      </c>
      <c r="J6121" s="90" t="s">
        <v>10509</v>
      </c>
      <c r="K6121" s="90">
        <v>199</v>
      </c>
      <c r="L6121" s="90" t="s">
        <v>10512</v>
      </c>
    </row>
    <row r="6122" spans="1:12" hidden="1" outlineLevel="2" x14ac:dyDescent="0.25">
      <c r="A6122" s="90">
        <v>3</v>
      </c>
      <c r="B6122" s="26">
        <v>1719562009</v>
      </c>
      <c r="C6122" s="90">
        <v>20</v>
      </c>
      <c r="D6122" s="90">
        <v>212665</v>
      </c>
      <c r="E6122" s="94">
        <v>43699</v>
      </c>
      <c r="F6122" s="26">
        <v>212665318</v>
      </c>
      <c r="G6122" s="90">
        <v>318</v>
      </c>
      <c r="H6122" s="90">
        <v>5.59</v>
      </c>
      <c r="I6122" s="90">
        <v>5.59</v>
      </c>
      <c r="J6122" s="90" t="s">
        <v>10509</v>
      </c>
      <c r="K6122" s="90">
        <v>473</v>
      </c>
      <c r="L6122" s="90" t="s">
        <v>10512</v>
      </c>
    </row>
    <row r="6123" spans="1:12" hidden="1" outlineLevel="2" x14ac:dyDescent="0.25">
      <c r="A6123" s="90">
        <v>3</v>
      </c>
      <c r="B6123" s="26">
        <v>1719828848</v>
      </c>
      <c r="C6123" s="90">
        <v>20</v>
      </c>
      <c r="D6123" s="90">
        <v>215146</v>
      </c>
      <c r="E6123" s="94">
        <v>43731</v>
      </c>
      <c r="F6123" s="26">
        <v>215146307861</v>
      </c>
      <c r="G6123" s="90">
        <v>307861</v>
      </c>
      <c r="H6123" s="90">
        <v>3.36</v>
      </c>
      <c r="I6123" s="90">
        <v>3.36</v>
      </c>
      <c r="J6123" s="90" t="s">
        <v>10509</v>
      </c>
      <c r="K6123" s="90">
        <v>443</v>
      </c>
      <c r="L6123" s="90" t="s">
        <v>10512</v>
      </c>
    </row>
    <row r="6124" spans="1:12" hidden="1" outlineLevel="2" x14ac:dyDescent="0.25">
      <c r="A6124" s="90">
        <v>3</v>
      </c>
      <c r="B6124" s="26">
        <v>1719828848</v>
      </c>
      <c r="C6124" s="90">
        <v>20</v>
      </c>
      <c r="D6124" s="90">
        <v>218010</v>
      </c>
      <c r="E6124" s="94">
        <v>43759</v>
      </c>
      <c r="F6124" s="26">
        <v>218010310592</v>
      </c>
      <c r="G6124" s="90">
        <v>310592</v>
      </c>
      <c r="H6124" s="90">
        <v>3.36</v>
      </c>
      <c r="I6124" s="90">
        <v>3.36</v>
      </c>
      <c r="J6124" s="90" t="s">
        <v>10509</v>
      </c>
      <c r="K6124" s="90">
        <v>412</v>
      </c>
      <c r="L6124" s="90" t="s">
        <v>10512</v>
      </c>
    </row>
    <row r="6125" spans="1:12" hidden="1" outlineLevel="2" x14ac:dyDescent="0.25">
      <c r="A6125" s="90">
        <v>3</v>
      </c>
      <c r="B6125" s="26">
        <v>1719828848</v>
      </c>
      <c r="C6125" s="90">
        <v>20</v>
      </c>
      <c r="D6125" s="90">
        <v>220894</v>
      </c>
      <c r="E6125" s="94">
        <v>43790</v>
      </c>
      <c r="F6125" s="26">
        <v>220894313325</v>
      </c>
      <c r="G6125" s="90">
        <v>313325</v>
      </c>
      <c r="H6125" s="90">
        <v>3.36</v>
      </c>
      <c r="I6125" s="90">
        <v>3.36</v>
      </c>
      <c r="J6125" s="90" t="s">
        <v>10509</v>
      </c>
      <c r="K6125" s="90">
        <v>382</v>
      </c>
      <c r="L6125" s="90" t="s">
        <v>10512</v>
      </c>
    </row>
    <row r="6126" spans="1:12" hidden="1" outlineLevel="2" x14ac:dyDescent="0.25">
      <c r="A6126" s="90">
        <v>3</v>
      </c>
      <c r="B6126" s="26">
        <v>1719876607</v>
      </c>
      <c r="C6126" s="90">
        <v>20</v>
      </c>
      <c r="D6126" s="90">
        <v>215557</v>
      </c>
      <c r="E6126" s="94">
        <v>43731</v>
      </c>
      <c r="F6126" s="26">
        <v>215557308210</v>
      </c>
      <c r="G6126" s="90">
        <v>308210</v>
      </c>
      <c r="H6126" s="90">
        <v>0.71</v>
      </c>
      <c r="I6126" s="90">
        <v>0.71</v>
      </c>
      <c r="J6126" s="90" t="s">
        <v>10509</v>
      </c>
      <c r="K6126" s="90">
        <v>443</v>
      </c>
      <c r="L6126" s="90" t="s">
        <v>10512</v>
      </c>
    </row>
    <row r="6127" spans="1:12" hidden="1" outlineLevel="2" x14ac:dyDescent="0.25">
      <c r="A6127" s="90">
        <v>3</v>
      </c>
      <c r="B6127" s="26">
        <v>1719876607</v>
      </c>
      <c r="C6127" s="90">
        <v>20</v>
      </c>
      <c r="D6127" s="90">
        <v>218422</v>
      </c>
      <c r="E6127" s="94">
        <v>43759</v>
      </c>
      <c r="F6127" s="26">
        <v>218422310946</v>
      </c>
      <c r="G6127" s="90">
        <v>310946</v>
      </c>
      <c r="H6127" s="90">
        <v>0.52</v>
      </c>
      <c r="I6127" s="90">
        <v>0.52</v>
      </c>
      <c r="J6127" s="90" t="s">
        <v>10509</v>
      </c>
      <c r="K6127" s="90">
        <v>412</v>
      </c>
      <c r="L6127" s="90" t="s">
        <v>10512</v>
      </c>
    </row>
    <row r="6128" spans="1:12" hidden="1" outlineLevel="2" x14ac:dyDescent="0.25">
      <c r="A6128" s="90">
        <v>3</v>
      </c>
      <c r="B6128" s="26">
        <v>1720162732</v>
      </c>
      <c r="C6128" s="90">
        <v>20</v>
      </c>
      <c r="D6128" s="90">
        <v>235919</v>
      </c>
      <c r="E6128" s="94">
        <v>43942</v>
      </c>
      <c r="F6128" s="26">
        <v>2359191660</v>
      </c>
      <c r="G6128" s="90">
        <v>1660</v>
      </c>
      <c r="H6128" s="90">
        <v>3.36</v>
      </c>
      <c r="I6128" s="90">
        <v>3.36</v>
      </c>
      <c r="J6128" s="90" t="s">
        <v>10509</v>
      </c>
      <c r="K6128" s="90">
        <v>230</v>
      </c>
      <c r="L6128" s="90" t="s">
        <v>10512</v>
      </c>
    </row>
    <row r="6129" spans="1:12" hidden="1" outlineLevel="2" x14ac:dyDescent="0.25">
      <c r="A6129" s="90">
        <v>3</v>
      </c>
      <c r="B6129" s="26">
        <v>1720491149</v>
      </c>
      <c r="C6129" s="90">
        <v>20</v>
      </c>
      <c r="D6129" s="90">
        <v>232686</v>
      </c>
      <c r="E6129" s="94">
        <v>43913</v>
      </c>
      <c r="F6129" s="26">
        <v>232686324361</v>
      </c>
      <c r="G6129" s="90">
        <v>324361</v>
      </c>
      <c r="H6129" s="90">
        <v>2.12</v>
      </c>
      <c r="I6129" s="90">
        <v>2.12</v>
      </c>
      <c r="J6129" s="90" t="s">
        <v>10509</v>
      </c>
      <c r="K6129" s="90">
        <v>260</v>
      </c>
      <c r="L6129" s="90" t="s">
        <v>10512</v>
      </c>
    </row>
    <row r="6130" spans="1:12" hidden="1" outlineLevel="2" x14ac:dyDescent="0.25">
      <c r="A6130" s="90">
        <v>3</v>
      </c>
      <c r="B6130" s="26">
        <v>1720491149</v>
      </c>
      <c r="C6130" s="90">
        <v>20</v>
      </c>
      <c r="D6130" s="90">
        <v>235686</v>
      </c>
      <c r="E6130" s="94">
        <v>43942</v>
      </c>
      <c r="F6130" s="26">
        <v>235686327139</v>
      </c>
      <c r="G6130" s="90">
        <v>327139</v>
      </c>
      <c r="H6130" s="90">
        <v>2.79</v>
      </c>
      <c r="I6130" s="90">
        <v>2.79</v>
      </c>
      <c r="J6130" s="90" t="s">
        <v>10509</v>
      </c>
      <c r="K6130" s="90">
        <v>230</v>
      </c>
      <c r="L6130" s="90" t="s">
        <v>10512</v>
      </c>
    </row>
    <row r="6131" spans="1:12" hidden="1" outlineLevel="2" x14ac:dyDescent="0.25">
      <c r="A6131" s="90">
        <v>3</v>
      </c>
      <c r="B6131" s="26">
        <v>1791251237001</v>
      </c>
      <c r="C6131" s="90">
        <v>20</v>
      </c>
      <c r="D6131" s="90">
        <v>233318</v>
      </c>
      <c r="E6131" s="94">
        <v>43915</v>
      </c>
      <c r="F6131" s="26">
        <v>233318324873</v>
      </c>
      <c r="G6131" s="90">
        <v>324873</v>
      </c>
      <c r="H6131" s="90">
        <v>5931.4</v>
      </c>
      <c r="I6131" s="90">
        <v>1397.68</v>
      </c>
      <c r="J6131" s="90" t="s">
        <v>10509</v>
      </c>
      <c r="K6131" s="90">
        <v>258</v>
      </c>
      <c r="L6131" s="90" t="s">
        <v>10512</v>
      </c>
    </row>
    <row r="6132" spans="1:12" hidden="1" outlineLevel="2" x14ac:dyDescent="0.25">
      <c r="A6132" s="90">
        <v>3</v>
      </c>
      <c r="B6132" s="26">
        <v>1791251237001</v>
      </c>
      <c r="C6132" s="90">
        <v>20</v>
      </c>
      <c r="D6132" s="90">
        <v>233894</v>
      </c>
      <c r="E6132" s="94">
        <v>43930</v>
      </c>
      <c r="F6132" s="26">
        <v>233894325381</v>
      </c>
      <c r="G6132" s="90">
        <v>325381</v>
      </c>
      <c r="H6132" s="90">
        <v>243.54</v>
      </c>
      <c r="I6132" s="90">
        <v>0.01</v>
      </c>
      <c r="J6132" s="90" t="s">
        <v>10509</v>
      </c>
      <c r="K6132" s="90">
        <v>242</v>
      </c>
      <c r="L6132" s="90" t="s">
        <v>10512</v>
      </c>
    </row>
    <row r="6133" spans="1:12" hidden="1" outlineLevel="2" x14ac:dyDescent="0.25">
      <c r="A6133" s="90">
        <v>3</v>
      </c>
      <c r="B6133" s="26">
        <v>1791251237001</v>
      </c>
      <c r="C6133" s="90">
        <v>20</v>
      </c>
      <c r="D6133" s="90">
        <v>233901</v>
      </c>
      <c r="E6133" s="94">
        <v>43936</v>
      </c>
      <c r="F6133" s="26">
        <v>233901325382</v>
      </c>
      <c r="G6133" s="90">
        <v>325382</v>
      </c>
      <c r="H6133" s="90">
        <v>7502.12</v>
      </c>
      <c r="I6133" s="90">
        <v>1484.64</v>
      </c>
      <c r="J6133" s="90" t="s">
        <v>10509</v>
      </c>
      <c r="K6133" s="90">
        <v>236</v>
      </c>
      <c r="L6133" s="90" t="s">
        <v>10512</v>
      </c>
    </row>
    <row r="6134" spans="1:12" hidden="1" outlineLevel="2" x14ac:dyDescent="0.25">
      <c r="A6134" s="90">
        <v>3</v>
      </c>
      <c r="B6134" s="26">
        <v>1791256115001</v>
      </c>
      <c r="C6134" s="90">
        <v>20</v>
      </c>
      <c r="D6134" s="90">
        <v>169484</v>
      </c>
      <c r="E6134" s="94">
        <v>43137</v>
      </c>
      <c r="F6134" s="26">
        <v>169484261134</v>
      </c>
      <c r="G6134" s="90">
        <v>261134</v>
      </c>
      <c r="H6134" s="90">
        <v>147.32</v>
      </c>
      <c r="I6134" s="90">
        <v>133.63999999999999</v>
      </c>
      <c r="J6134" s="90" t="s">
        <v>10509</v>
      </c>
      <c r="K6134" s="90">
        <v>1036</v>
      </c>
      <c r="L6134" s="90" t="s">
        <v>10512</v>
      </c>
    </row>
    <row r="6135" spans="1:12" hidden="1" outlineLevel="2" x14ac:dyDescent="0.25">
      <c r="A6135" s="90">
        <v>3</v>
      </c>
      <c r="B6135" s="26">
        <v>1791256115001</v>
      </c>
      <c r="C6135" s="90">
        <v>20</v>
      </c>
      <c r="D6135" s="90">
        <v>171204</v>
      </c>
      <c r="E6135" s="94">
        <v>43166</v>
      </c>
      <c r="F6135" s="26">
        <v>171204262851</v>
      </c>
      <c r="G6135" s="90">
        <v>262851</v>
      </c>
      <c r="H6135" s="90">
        <v>149.04</v>
      </c>
      <c r="I6135" s="90">
        <v>135.19999999999999</v>
      </c>
      <c r="J6135" s="90" t="s">
        <v>10509</v>
      </c>
      <c r="K6135" s="90">
        <v>1004</v>
      </c>
      <c r="L6135" s="90" t="s">
        <v>10512</v>
      </c>
    </row>
    <row r="6136" spans="1:12" hidden="1" outlineLevel="2" x14ac:dyDescent="0.25">
      <c r="A6136" s="90">
        <v>3</v>
      </c>
      <c r="B6136" s="26">
        <v>1791256115001</v>
      </c>
      <c r="C6136" s="90">
        <v>20</v>
      </c>
      <c r="D6136" s="90">
        <v>173044</v>
      </c>
      <c r="E6136" s="94">
        <v>43193</v>
      </c>
      <c r="F6136" s="26">
        <v>173044264688</v>
      </c>
      <c r="G6136" s="90">
        <v>264688</v>
      </c>
      <c r="H6136" s="90">
        <v>161.08000000000001</v>
      </c>
      <c r="I6136" s="90">
        <v>146.12</v>
      </c>
      <c r="J6136" s="90" t="s">
        <v>10509</v>
      </c>
      <c r="K6136" s="90">
        <v>978</v>
      </c>
      <c r="L6136" s="90" t="s">
        <v>10512</v>
      </c>
    </row>
    <row r="6137" spans="1:12" hidden="1" outlineLevel="2" x14ac:dyDescent="0.25">
      <c r="A6137" s="90">
        <v>3</v>
      </c>
      <c r="B6137" s="26">
        <v>1791256115001</v>
      </c>
      <c r="C6137" s="90">
        <v>20</v>
      </c>
      <c r="D6137" s="90">
        <v>179043</v>
      </c>
      <c r="E6137" s="94">
        <v>43285</v>
      </c>
      <c r="F6137" s="26">
        <v>179043272214</v>
      </c>
      <c r="G6137" s="90">
        <v>272214</v>
      </c>
      <c r="H6137" s="90">
        <v>194.2</v>
      </c>
      <c r="I6137" s="90">
        <v>176.16</v>
      </c>
      <c r="J6137" s="90" t="s">
        <v>10509</v>
      </c>
      <c r="K6137" s="90">
        <v>887</v>
      </c>
      <c r="L6137" s="90" t="s">
        <v>10512</v>
      </c>
    </row>
    <row r="6138" spans="1:12" hidden="1" outlineLevel="2" x14ac:dyDescent="0.25">
      <c r="A6138" s="90">
        <v>3</v>
      </c>
      <c r="B6138" s="26">
        <v>1791256115001</v>
      </c>
      <c r="C6138" s="90">
        <v>20</v>
      </c>
      <c r="D6138" s="90">
        <v>179053</v>
      </c>
      <c r="E6138" s="94">
        <v>43294</v>
      </c>
      <c r="F6138" s="26">
        <v>179053272224</v>
      </c>
      <c r="G6138" s="90">
        <v>272224</v>
      </c>
      <c r="H6138" s="90">
        <v>170.24</v>
      </c>
      <c r="I6138" s="90">
        <v>154.43</v>
      </c>
      <c r="J6138" s="90" t="s">
        <v>10509</v>
      </c>
      <c r="K6138" s="90">
        <v>878</v>
      </c>
      <c r="L6138" s="90" t="s">
        <v>10512</v>
      </c>
    </row>
    <row r="6139" spans="1:12" hidden="1" outlineLevel="2" x14ac:dyDescent="0.25">
      <c r="A6139" s="90">
        <v>3</v>
      </c>
      <c r="B6139" s="26">
        <v>1791256115001</v>
      </c>
      <c r="C6139" s="90">
        <v>20</v>
      </c>
      <c r="D6139" s="90">
        <v>185779</v>
      </c>
      <c r="E6139" s="94">
        <v>43389</v>
      </c>
      <c r="F6139" s="26">
        <v>185779278934</v>
      </c>
      <c r="G6139" s="90">
        <v>278934</v>
      </c>
      <c r="H6139" s="90">
        <v>253.3</v>
      </c>
      <c r="I6139" s="90">
        <v>229.78</v>
      </c>
      <c r="J6139" s="90" t="s">
        <v>10509</v>
      </c>
      <c r="K6139" s="90">
        <v>782</v>
      </c>
      <c r="L6139" s="90" t="s">
        <v>10512</v>
      </c>
    </row>
    <row r="6140" spans="1:12" hidden="1" outlineLevel="2" x14ac:dyDescent="0.25">
      <c r="A6140" s="90">
        <v>3</v>
      </c>
      <c r="B6140" s="26">
        <v>1791256115001</v>
      </c>
      <c r="C6140" s="90">
        <v>20</v>
      </c>
      <c r="D6140" s="90">
        <v>188167</v>
      </c>
      <c r="E6140" s="94">
        <v>43420</v>
      </c>
      <c r="F6140" s="26">
        <v>188167281313</v>
      </c>
      <c r="G6140" s="90">
        <v>281313</v>
      </c>
      <c r="H6140" s="90">
        <v>259.33</v>
      </c>
      <c r="I6140" s="90">
        <v>235.25</v>
      </c>
      <c r="J6140" s="90" t="s">
        <v>10509</v>
      </c>
      <c r="K6140" s="90">
        <v>752</v>
      </c>
      <c r="L6140" s="90" t="s">
        <v>10512</v>
      </c>
    </row>
    <row r="6141" spans="1:12" hidden="1" outlineLevel="2" x14ac:dyDescent="0.25">
      <c r="A6141" s="90">
        <v>3</v>
      </c>
      <c r="B6141" s="26">
        <v>1791256115001</v>
      </c>
      <c r="C6141" s="90">
        <v>20</v>
      </c>
      <c r="D6141" s="90">
        <v>192762</v>
      </c>
      <c r="E6141" s="94">
        <v>43472</v>
      </c>
      <c r="F6141" s="26">
        <v>192762285886</v>
      </c>
      <c r="G6141" s="90">
        <v>285886</v>
      </c>
      <c r="H6141" s="90">
        <v>272.85000000000002</v>
      </c>
      <c r="I6141" s="90">
        <v>247.52</v>
      </c>
      <c r="J6141" s="90" t="s">
        <v>10509</v>
      </c>
      <c r="K6141" s="90">
        <v>699</v>
      </c>
      <c r="L6141" s="90" t="s">
        <v>10512</v>
      </c>
    </row>
    <row r="6142" spans="1:12" hidden="1" outlineLevel="2" x14ac:dyDescent="0.25">
      <c r="A6142" s="90">
        <v>3</v>
      </c>
      <c r="B6142" s="26">
        <v>1791256115001</v>
      </c>
      <c r="C6142" s="90">
        <v>20</v>
      </c>
      <c r="D6142" s="90">
        <v>192780</v>
      </c>
      <c r="E6142" s="94">
        <v>43482</v>
      </c>
      <c r="F6142" s="26">
        <v>192780285904</v>
      </c>
      <c r="G6142" s="90">
        <v>285904</v>
      </c>
      <c r="H6142" s="90">
        <v>250.78</v>
      </c>
      <c r="I6142" s="90">
        <v>227.49</v>
      </c>
      <c r="J6142" s="90" t="s">
        <v>10509</v>
      </c>
      <c r="K6142" s="90">
        <v>689</v>
      </c>
      <c r="L6142" s="90" t="s">
        <v>10512</v>
      </c>
    </row>
    <row r="6143" spans="1:12" hidden="1" outlineLevel="2" x14ac:dyDescent="0.25">
      <c r="A6143" s="90">
        <v>3</v>
      </c>
      <c r="B6143" s="26">
        <v>1791256115001</v>
      </c>
      <c r="C6143" s="90">
        <v>20</v>
      </c>
      <c r="D6143" s="90">
        <v>197469</v>
      </c>
      <c r="E6143" s="94">
        <v>43544</v>
      </c>
      <c r="F6143" s="26">
        <v>197469290570</v>
      </c>
      <c r="G6143" s="90">
        <v>290570</v>
      </c>
      <c r="H6143" s="90">
        <v>278.44</v>
      </c>
      <c r="I6143" s="90">
        <v>252.59</v>
      </c>
      <c r="J6143" s="90" t="s">
        <v>10509</v>
      </c>
      <c r="K6143" s="90">
        <v>628</v>
      </c>
      <c r="L6143" s="90" t="s">
        <v>10512</v>
      </c>
    </row>
    <row r="6144" spans="1:12" hidden="1" outlineLevel="2" x14ac:dyDescent="0.25">
      <c r="A6144" s="90">
        <v>3</v>
      </c>
      <c r="B6144" s="26">
        <v>1791256115001</v>
      </c>
      <c r="C6144" s="90">
        <v>20</v>
      </c>
      <c r="D6144" s="90">
        <v>210472</v>
      </c>
      <c r="E6144" s="94">
        <v>43693</v>
      </c>
      <c r="F6144" s="26">
        <v>210472303332</v>
      </c>
      <c r="G6144" s="90">
        <v>303332</v>
      </c>
      <c r="H6144" s="90">
        <v>424.21</v>
      </c>
      <c r="I6144" s="90">
        <v>384.81</v>
      </c>
      <c r="J6144" s="90" t="s">
        <v>10509</v>
      </c>
      <c r="K6144" s="90">
        <v>479</v>
      </c>
      <c r="L6144" s="90" t="s">
        <v>10512</v>
      </c>
    </row>
    <row r="6145" spans="1:12" hidden="1" outlineLevel="2" x14ac:dyDescent="0.25">
      <c r="A6145" s="90">
        <v>3</v>
      </c>
      <c r="B6145" s="26">
        <v>1791256115001</v>
      </c>
      <c r="C6145" s="90">
        <v>20</v>
      </c>
      <c r="D6145" s="90">
        <v>219288</v>
      </c>
      <c r="E6145" s="94">
        <v>43782</v>
      </c>
      <c r="F6145" s="26">
        <v>219288311722</v>
      </c>
      <c r="G6145" s="90">
        <v>311722</v>
      </c>
      <c r="H6145" s="90">
        <v>1055.77</v>
      </c>
      <c r="I6145" s="90">
        <v>764.29</v>
      </c>
      <c r="J6145" s="90" t="s">
        <v>10509</v>
      </c>
      <c r="K6145" s="90">
        <v>390</v>
      </c>
      <c r="L6145" s="90" t="s">
        <v>10512</v>
      </c>
    </row>
    <row r="6146" spans="1:12" hidden="1" outlineLevel="2" x14ac:dyDescent="0.25">
      <c r="A6146" s="90">
        <v>3</v>
      </c>
      <c r="B6146" s="26">
        <v>1791256115001</v>
      </c>
      <c r="C6146" s="90">
        <v>20</v>
      </c>
      <c r="D6146" s="90">
        <v>224995</v>
      </c>
      <c r="E6146" s="94">
        <v>43838</v>
      </c>
      <c r="F6146" s="26">
        <v>224995317100</v>
      </c>
      <c r="G6146" s="90">
        <v>317100</v>
      </c>
      <c r="H6146" s="90">
        <v>1318.11</v>
      </c>
      <c r="I6146" s="90">
        <v>688.13</v>
      </c>
      <c r="J6146" s="90" t="s">
        <v>10509</v>
      </c>
      <c r="K6146" s="90">
        <v>334</v>
      </c>
      <c r="L6146" s="90" t="s">
        <v>10512</v>
      </c>
    </row>
    <row r="6147" spans="1:12" hidden="1" outlineLevel="2" x14ac:dyDescent="0.25">
      <c r="A6147" s="90">
        <v>3</v>
      </c>
      <c r="B6147" s="26">
        <v>1791256115001</v>
      </c>
      <c r="C6147" s="90">
        <v>20</v>
      </c>
      <c r="D6147" s="90">
        <v>225003</v>
      </c>
      <c r="E6147" s="94">
        <v>43845</v>
      </c>
      <c r="F6147" s="26">
        <v>225003317108</v>
      </c>
      <c r="G6147" s="90">
        <v>317108</v>
      </c>
      <c r="H6147" s="90">
        <v>1517.12</v>
      </c>
      <c r="I6147" s="90">
        <v>593.29</v>
      </c>
      <c r="J6147" s="90" t="s">
        <v>10509</v>
      </c>
      <c r="K6147" s="90">
        <v>327</v>
      </c>
      <c r="L6147" s="90" t="s">
        <v>10512</v>
      </c>
    </row>
    <row r="6148" spans="1:12" hidden="1" outlineLevel="2" x14ac:dyDescent="0.25">
      <c r="A6148" s="90">
        <v>3</v>
      </c>
      <c r="B6148" s="26">
        <v>1791256115001</v>
      </c>
      <c r="C6148" s="90">
        <v>20</v>
      </c>
      <c r="D6148" s="90">
        <v>230917</v>
      </c>
      <c r="E6148" s="94">
        <v>43901</v>
      </c>
      <c r="F6148" s="26">
        <v>230917322621</v>
      </c>
      <c r="G6148" s="90">
        <v>322621</v>
      </c>
      <c r="H6148" s="90">
        <v>3096.97</v>
      </c>
      <c r="I6148" s="90">
        <v>788.91</v>
      </c>
      <c r="J6148" s="90" t="s">
        <v>10509</v>
      </c>
      <c r="K6148" s="90">
        <v>271</v>
      </c>
      <c r="L6148" s="90" t="s">
        <v>10512</v>
      </c>
    </row>
    <row r="6149" spans="1:12" hidden="1" outlineLevel="2" x14ac:dyDescent="0.25">
      <c r="A6149" s="90">
        <v>3</v>
      </c>
      <c r="B6149" s="26">
        <v>1791256115001</v>
      </c>
      <c r="C6149" s="90">
        <v>20</v>
      </c>
      <c r="D6149" s="90">
        <v>233903</v>
      </c>
      <c r="E6149" s="94">
        <v>43936</v>
      </c>
      <c r="F6149" s="26">
        <v>233903325384</v>
      </c>
      <c r="G6149" s="90">
        <v>325384</v>
      </c>
      <c r="H6149" s="90">
        <v>3716.8</v>
      </c>
      <c r="I6149" s="90">
        <v>778.55</v>
      </c>
      <c r="J6149" s="90" t="s">
        <v>10509</v>
      </c>
      <c r="K6149" s="90">
        <v>236</v>
      </c>
      <c r="L6149" s="90" t="s">
        <v>10512</v>
      </c>
    </row>
    <row r="6150" spans="1:12" hidden="1" outlineLevel="2" x14ac:dyDescent="0.25">
      <c r="A6150" s="90">
        <v>3</v>
      </c>
      <c r="B6150" s="26">
        <v>1791256115001</v>
      </c>
      <c r="C6150" s="90">
        <v>20</v>
      </c>
      <c r="D6150" s="90">
        <v>236850</v>
      </c>
      <c r="E6150" s="94">
        <v>43966</v>
      </c>
      <c r="F6150" s="26">
        <v>236850328131</v>
      </c>
      <c r="G6150" s="90">
        <v>328131</v>
      </c>
      <c r="H6150" s="90">
        <v>3723.13</v>
      </c>
      <c r="I6150" s="90">
        <v>910.49</v>
      </c>
      <c r="J6150" s="90" t="s">
        <v>10509</v>
      </c>
      <c r="K6150" s="90">
        <v>206</v>
      </c>
      <c r="L6150" s="90" t="s">
        <v>10512</v>
      </c>
    </row>
    <row r="6151" spans="1:12" hidden="1" outlineLevel="2" x14ac:dyDescent="0.25">
      <c r="A6151" s="90">
        <v>3</v>
      </c>
      <c r="B6151" s="26">
        <v>1791266226001</v>
      </c>
      <c r="C6151" s="90">
        <v>20</v>
      </c>
      <c r="D6151" s="90">
        <v>221710</v>
      </c>
      <c r="E6151" s="94">
        <v>43801</v>
      </c>
      <c r="F6151" s="26">
        <v>221710314025</v>
      </c>
      <c r="G6151" s="90">
        <v>314025</v>
      </c>
      <c r="H6151" s="90">
        <v>15.3</v>
      </c>
      <c r="I6151" s="90">
        <v>0.24</v>
      </c>
      <c r="J6151" s="90" t="s">
        <v>10509</v>
      </c>
      <c r="K6151" s="90">
        <v>382</v>
      </c>
      <c r="L6151" s="90" t="s">
        <v>10512</v>
      </c>
    </row>
    <row r="6152" spans="1:12" hidden="1" outlineLevel="2" x14ac:dyDescent="0.25">
      <c r="A6152" s="90">
        <v>3</v>
      </c>
      <c r="B6152" s="26">
        <v>1801636901</v>
      </c>
      <c r="C6152" s="90">
        <v>20</v>
      </c>
      <c r="D6152" s="90">
        <v>228226</v>
      </c>
      <c r="E6152" s="94">
        <v>43882</v>
      </c>
      <c r="F6152" s="26">
        <v>228226320135</v>
      </c>
      <c r="G6152" s="90">
        <v>320135</v>
      </c>
      <c r="H6152" s="90">
        <v>8.3800000000000008</v>
      </c>
      <c r="I6152" s="90">
        <v>8.3800000000000008</v>
      </c>
      <c r="J6152" s="90" t="s">
        <v>10509</v>
      </c>
      <c r="K6152" s="90">
        <v>291</v>
      </c>
      <c r="L6152" s="90" t="s">
        <v>10512</v>
      </c>
    </row>
    <row r="6153" spans="1:12" hidden="1" outlineLevel="2" x14ac:dyDescent="0.25">
      <c r="A6153" s="90">
        <v>3</v>
      </c>
      <c r="B6153" s="26">
        <v>1801636901</v>
      </c>
      <c r="C6153" s="90">
        <v>20</v>
      </c>
      <c r="D6153" s="90">
        <v>234178</v>
      </c>
      <c r="E6153" s="94">
        <v>43942</v>
      </c>
      <c r="F6153" s="26">
        <v>234178325659</v>
      </c>
      <c r="G6153" s="90">
        <v>325659</v>
      </c>
      <c r="H6153" s="90">
        <v>36.64</v>
      </c>
      <c r="I6153" s="90">
        <v>36.64</v>
      </c>
      <c r="J6153" s="90" t="s">
        <v>10509</v>
      </c>
      <c r="K6153" s="90">
        <v>230</v>
      </c>
      <c r="L6153" s="90" t="s">
        <v>10512</v>
      </c>
    </row>
    <row r="6154" spans="1:12" hidden="1" outlineLevel="2" x14ac:dyDescent="0.25">
      <c r="A6154" s="90">
        <v>3</v>
      </c>
      <c r="B6154" s="26">
        <v>1801788207</v>
      </c>
      <c r="C6154" s="90">
        <v>20</v>
      </c>
      <c r="D6154" s="90">
        <v>195955</v>
      </c>
      <c r="E6154" s="94">
        <v>43518</v>
      </c>
      <c r="F6154" s="26">
        <v>195955289068</v>
      </c>
      <c r="G6154" s="90">
        <v>289068</v>
      </c>
      <c r="H6154" s="90">
        <v>2.2999999999999998</v>
      </c>
      <c r="I6154" s="90">
        <v>2.2999999999999998</v>
      </c>
      <c r="J6154" s="90" t="s">
        <v>10509</v>
      </c>
      <c r="K6154" s="90">
        <v>657</v>
      </c>
      <c r="L6154" s="90" t="s">
        <v>10512</v>
      </c>
    </row>
    <row r="6155" spans="1:12" hidden="1" outlineLevel="2" x14ac:dyDescent="0.25">
      <c r="A6155" s="90">
        <v>3</v>
      </c>
      <c r="B6155" s="26">
        <v>1801788207</v>
      </c>
      <c r="C6155" s="90">
        <v>20</v>
      </c>
      <c r="D6155" s="90">
        <v>198297</v>
      </c>
      <c r="E6155" s="94">
        <v>43546</v>
      </c>
      <c r="F6155" s="26">
        <v>198297291398</v>
      </c>
      <c r="G6155" s="90">
        <v>291398</v>
      </c>
      <c r="H6155" s="90">
        <v>2.4</v>
      </c>
      <c r="I6155" s="90">
        <v>2.4</v>
      </c>
      <c r="J6155" s="90" t="s">
        <v>10509</v>
      </c>
      <c r="K6155" s="90">
        <v>626</v>
      </c>
      <c r="L6155" s="90" t="s">
        <v>10512</v>
      </c>
    </row>
    <row r="6156" spans="1:12" hidden="1" outlineLevel="2" x14ac:dyDescent="0.25">
      <c r="A6156" s="90">
        <v>3</v>
      </c>
      <c r="B6156" s="26">
        <v>1801841287</v>
      </c>
      <c r="C6156" s="90">
        <v>20</v>
      </c>
      <c r="D6156" s="90">
        <v>229932</v>
      </c>
      <c r="E6156" s="94">
        <v>43882</v>
      </c>
      <c r="F6156" s="26">
        <v>229932321765</v>
      </c>
      <c r="G6156" s="90">
        <v>321765</v>
      </c>
      <c r="H6156" s="90">
        <v>1.68</v>
      </c>
      <c r="I6156" s="90">
        <v>1.68</v>
      </c>
      <c r="J6156" s="90" t="s">
        <v>10509</v>
      </c>
      <c r="K6156" s="90">
        <v>291</v>
      </c>
      <c r="L6156" s="90" t="s">
        <v>10512</v>
      </c>
    </row>
    <row r="6157" spans="1:12" hidden="1" outlineLevel="2" x14ac:dyDescent="0.25">
      <c r="A6157" s="90">
        <v>3</v>
      </c>
      <c r="B6157" s="26">
        <v>1801841287</v>
      </c>
      <c r="C6157" s="90">
        <v>20</v>
      </c>
      <c r="D6157" s="90">
        <v>232882</v>
      </c>
      <c r="E6157" s="94">
        <v>43913</v>
      </c>
      <c r="F6157" s="26">
        <v>232882324512</v>
      </c>
      <c r="G6157" s="90">
        <v>324512</v>
      </c>
      <c r="H6157" s="90">
        <v>1.68</v>
      </c>
      <c r="I6157" s="90">
        <v>1.68</v>
      </c>
      <c r="J6157" s="90" t="s">
        <v>10509</v>
      </c>
      <c r="K6157" s="90">
        <v>260</v>
      </c>
      <c r="L6157" s="90" t="s">
        <v>10512</v>
      </c>
    </row>
    <row r="6158" spans="1:12" hidden="1" outlineLevel="2" x14ac:dyDescent="0.25">
      <c r="A6158" s="90">
        <v>3</v>
      </c>
      <c r="B6158" s="26">
        <v>1801841287</v>
      </c>
      <c r="C6158" s="90">
        <v>20</v>
      </c>
      <c r="D6158" s="90">
        <v>238856</v>
      </c>
      <c r="E6158" s="94">
        <v>43972</v>
      </c>
      <c r="F6158" s="26">
        <v>238856330063</v>
      </c>
      <c r="G6158" s="90">
        <v>330063</v>
      </c>
      <c r="H6158" s="90">
        <v>1.68</v>
      </c>
      <c r="I6158" s="90">
        <v>1.68</v>
      </c>
      <c r="J6158" s="90" t="s">
        <v>10509</v>
      </c>
      <c r="K6158" s="90">
        <v>199</v>
      </c>
      <c r="L6158" s="90" t="s">
        <v>10512</v>
      </c>
    </row>
    <row r="6159" spans="1:12" hidden="1" outlineLevel="2" x14ac:dyDescent="0.25">
      <c r="A6159" s="90">
        <v>3</v>
      </c>
      <c r="B6159" s="26">
        <v>1802083392</v>
      </c>
      <c r="C6159" s="90">
        <v>20</v>
      </c>
      <c r="D6159" s="90">
        <v>174071</v>
      </c>
      <c r="E6159" s="94">
        <v>43214</v>
      </c>
      <c r="F6159" s="26">
        <v>174071267252</v>
      </c>
      <c r="G6159" s="90">
        <v>267252</v>
      </c>
      <c r="H6159" s="90">
        <v>1.68</v>
      </c>
      <c r="I6159" s="90">
        <v>1.68</v>
      </c>
      <c r="J6159" s="90" t="s">
        <v>10509</v>
      </c>
      <c r="K6159" s="90">
        <v>961</v>
      </c>
      <c r="L6159" s="90" t="s">
        <v>10512</v>
      </c>
    </row>
    <row r="6160" spans="1:12" hidden="1" outlineLevel="2" x14ac:dyDescent="0.25">
      <c r="A6160" s="90">
        <v>3</v>
      </c>
      <c r="B6160" s="26">
        <v>1802119204</v>
      </c>
      <c r="C6160" s="90">
        <v>20</v>
      </c>
      <c r="D6160" s="90">
        <v>187066</v>
      </c>
      <c r="E6160" s="94">
        <v>43396</v>
      </c>
      <c r="F6160" s="26">
        <v>187066280221</v>
      </c>
      <c r="G6160" s="90">
        <v>280221</v>
      </c>
      <c r="H6160" s="90">
        <v>3.36</v>
      </c>
      <c r="I6160" s="90">
        <v>3.36</v>
      </c>
      <c r="J6160" s="90" t="s">
        <v>10509</v>
      </c>
      <c r="K6160" s="90">
        <v>777</v>
      </c>
      <c r="L6160" s="90" t="s">
        <v>10512</v>
      </c>
    </row>
    <row r="6161" spans="1:12" hidden="1" outlineLevel="2" x14ac:dyDescent="0.25">
      <c r="A6161" s="90">
        <v>3</v>
      </c>
      <c r="B6161" s="26">
        <v>1802136331</v>
      </c>
      <c r="C6161" s="90">
        <v>20</v>
      </c>
      <c r="D6161" s="90">
        <v>192848</v>
      </c>
      <c r="E6161" s="94">
        <v>43487</v>
      </c>
      <c r="F6161" s="26">
        <v>192848285972</v>
      </c>
      <c r="G6161" s="90">
        <v>285972</v>
      </c>
      <c r="H6161" s="90">
        <v>8.3800000000000008</v>
      </c>
      <c r="I6161" s="90">
        <v>8.3800000000000008</v>
      </c>
      <c r="J6161" s="90" t="s">
        <v>10509</v>
      </c>
      <c r="K6161" s="90">
        <v>685</v>
      </c>
      <c r="L6161" s="90" t="s">
        <v>10512</v>
      </c>
    </row>
    <row r="6162" spans="1:12" hidden="1" outlineLevel="2" x14ac:dyDescent="0.25">
      <c r="A6162" s="90">
        <v>3</v>
      </c>
      <c r="B6162" s="26">
        <v>1802780997</v>
      </c>
      <c r="C6162" s="90">
        <v>20</v>
      </c>
      <c r="D6162" s="90">
        <v>173387</v>
      </c>
      <c r="E6162" s="94">
        <v>43214</v>
      </c>
      <c r="F6162" s="26">
        <v>173387266568</v>
      </c>
      <c r="G6162" s="90">
        <v>266568</v>
      </c>
      <c r="H6162" s="90">
        <v>8.3800000000000008</v>
      </c>
      <c r="I6162" s="90">
        <v>8.3800000000000008</v>
      </c>
      <c r="J6162" s="90" t="s">
        <v>10509</v>
      </c>
      <c r="K6162" s="90">
        <v>961</v>
      </c>
      <c r="L6162" s="90" t="s">
        <v>10512</v>
      </c>
    </row>
    <row r="6163" spans="1:12" hidden="1" outlineLevel="2" x14ac:dyDescent="0.25">
      <c r="A6163" s="90">
        <v>3</v>
      </c>
      <c r="B6163" s="26">
        <v>1802780997</v>
      </c>
      <c r="C6163" s="90">
        <v>20</v>
      </c>
      <c r="D6163" s="90">
        <v>175276</v>
      </c>
      <c r="E6163" s="94">
        <v>43243</v>
      </c>
      <c r="F6163" s="26">
        <v>175276268453</v>
      </c>
      <c r="G6163" s="90">
        <v>268453</v>
      </c>
      <c r="H6163" s="90">
        <v>8.3800000000000008</v>
      </c>
      <c r="I6163" s="90">
        <v>8.3800000000000008</v>
      </c>
      <c r="J6163" s="90" t="s">
        <v>10509</v>
      </c>
      <c r="K6163" s="90">
        <v>930</v>
      </c>
      <c r="L6163" s="90" t="s">
        <v>10512</v>
      </c>
    </row>
    <row r="6164" spans="1:12" hidden="1" outlineLevel="2" x14ac:dyDescent="0.25">
      <c r="A6164" s="90">
        <v>3</v>
      </c>
      <c r="B6164" s="26">
        <v>1721188058</v>
      </c>
      <c r="C6164" s="90">
        <v>20</v>
      </c>
      <c r="D6164" s="90">
        <v>224047</v>
      </c>
      <c r="E6164" s="94">
        <v>43822</v>
      </c>
      <c r="F6164" s="26">
        <v>224047858</v>
      </c>
      <c r="G6164" s="90">
        <v>858</v>
      </c>
      <c r="H6164" s="90">
        <v>1.68</v>
      </c>
      <c r="I6164" s="90">
        <v>1.68</v>
      </c>
      <c r="J6164" s="90" t="s">
        <v>10509</v>
      </c>
      <c r="K6164" s="90">
        <v>351</v>
      </c>
      <c r="L6164" s="90" t="s">
        <v>10512</v>
      </c>
    </row>
    <row r="6165" spans="1:12" hidden="1" outlineLevel="2" x14ac:dyDescent="0.25">
      <c r="A6165" s="90">
        <v>3</v>
      </c>
      <c r="B6165" s="26">
        <v>1722847769</v>
      </c>
      <c r="C6165" s="90">
        <v>20</v>
      </c>
      <c r="D6165" s="90">
        <v>230188</v>
      </c>
      <c r="E6165" s="94">
        <v>43882</v>
      </c>
      <c r="F6165" s="26">
        <v>230188321976</v>
      </c>
      <c r="G6165" s="90">
        <v>321976</v>
      </c>
      <c r="H6165" s="90">
        <v>17.420000000000002</v>
      </c>
      <c r="I6165" s="90">
        <v>17.420000000000002</v>
      </c>
      <c r="J6165" s="90" t="s">
        <v>10509</v>
      </c>
      <c r="K6165" s="90">
        <v>291</v>
      </c>
      <c r="L6165" s="90" t="s">
        <v>10512</v>
      </c>
    </row>
    <row r="6166" spans="1:12" hidden="1" outlineLevel="2" x14ac:dyDescent="0.25">
      <c r="A6166" s="90">
        <v>3</v>
      </c>
      <c r="B6166" s="26">
        <v>1722847769</v>
      </c>
      <c r="C6166" s="90">
        <v>20</v>
      </c>
      <c r="D6166" s="90">
        <v>236161</v>
      </c>
      <c r="E6166" s="94">
        <v>43942</v>
      </c>
      <c r="F6166" s="26">
        <v>236161327520</v>
      </c>
      <c r="G6166" s="90">
        <v>327520</v>
      </c>
      <c r="H6166" s="90">
        <v>8.32</v>
      </c>
      <c r="I6166" s="90">
        <v>8.32</v>
      </c>
      <c r="J6166" s="90" t="s">
        <v>10509</v>
      </c>
      <c r="K6166" s="90">
        <v>230</v>
      </c>
      <c r="L6166" s="90" t="s">
        <v>10512</v>
      </c>
    </row>
    <row r="6167" spans="1:12" hidden="1" outlineLevel="2" x14ac:dyDescent="0.25">
      <c r="A6167" s="90">
        <v>3</v>
      </c>
      <c r="B6167" s="26">
        <v>1722847769</v>
      </c>
      <c r="C6167" s="90">
        <v>20</v>
      </c>
      <c r="D6167" s="90">
        <v>239153</v>
      </c>
      <c r="E6167" s="94">
        <v>43972</v>
      </c>
      <c r="F6167" s="26">
        <v>239153330310</v>
      </c>
      <c r="G6167" s="90">
        <v>330310</v>
      </c>
      <c r="H6167" s="90">
        <v>12.11</v>
      </c>
      <c r="I6167" s="90">
        <v>12.11</v>
      </c>
      <c r="J6167" s="90" t="s">
        <v>10509</v>
      </c>
      <c r="K6167" s="90">
        <v>199</v>
      </c>
      <c r="L6167" s="90" t="s">
        <v>10512</v>
      </c>
    </row>
    <row r="6168" spans="1:12" hidden="1" outlineLevel="2" x14ac:dyDescent="0.25">
      <c r="A6168" s="90">
        <v>3</v>
      </c>
      <c r="B6168" s="26">
        <v>1723515670</v>
      </c>
      <c r="C6168" s="90">
        <v>20</v>
      </c>
      <c r="D6168" s="90">
        <v>236294</v>
      </c>
      <c r="E6168" s="94">
        <v>43942</v>
      </c>
      <c r="F6168" s="26">
        <v>2362941714</v>
      </c>
      <c r="G6168" s="90">
        <v>1714</v>
      </c>
      <c r="H6168" s="90">
        <v>1.43</v>
      </c>
      <c r="I6168" s="90">
        <v>1.43</v>
      </c>
      <c r="J6168" s="90" t="s">
        <v>10509</v>
      </c>
      <c r="K6168" s="90">
        <v>230</v>
      </c>
      <c r="L6168" s="90" t="s">
        <v>10512</v>
      </c>
    </row>
    <row r="6169" spans="1:12" hidden="1" outlineLevel="2" x14ac:dyDescent="0.25">
      <c r="A6169" s="90">
        <v>3</v>
      </c>
      <c r="B6169" s="26">
        <v>1724249519001</v>
      </c>
      <c r="C6169" s="90">
        <v>20</v>
      </c>
      <c r="D6169" s="90">
        <v>236798</v>
      </c>
      <c r="E6169" s="94">
        <v>43952</v>
      </c>
      <c r="F6169" s="26">
        <v>2367981750</v>
      </c>
      <c r="G6169" s="90">
        <v>1750</v>
      </c>
      <c r="H6169" s="90">
        <v>1.68</v>
      </c>
      <c r="I6169" s="90">
        <v>1.68</v>
      </c>
      <c r="J6169" s="90" t="s">
        <v>10509</v>
      </c>
      <c r="K6169" s="90">
        <v>230</v>
      </c>
      <c r="L6169" s="90" t="s">
        <v>10512</v>
      </c>
    </row>
    <row r="6170" spans="1:12" hidden="1" outlineLevel="2" x14ac:dyDescent="0.25">
      <c r="A6170" s="90">
        <v>3</v>
      </c>
      <c r="B6170" s="26">
        <v>1724249519001</v>
      </c>
      <c r="C6170" s="90">
        <v>20</v>
      </c>
      <c r="D6170" s="90">
        <v>239807</v>
      </c>
      <c r="E6170" s="94">
        <v>43983</v>
      </c>
      <c r="F6170" s="26">
        <v>2398071940</v>
      </c>
      <c r="G6170" s="90">
        <v>1940</v>
      </c>
      <c r="H6170" s="90">
        <v>1.68</v>
      </c>
      <c r="I6170" s="90">
        <v>1.68</v>
      </c>
      <c r="J6170" s="90" t="s">
        <v>10509</v>
      </c>
      <c r="K6170" s="90">
        <v>199</v>
      </c>
      <c r="L6170" s="90" t="s">
        <v>10512</v>
      </c>
    </row>
    <row r="6171" spans="1:12" hidden="1" outlineLevel="2" x14ac:dyDescent="0.25">
      <c r="A6171" s="90">
        <v>3</v>
      </c>
      <c r="B6171" s="26">
        <v>1724249519001</v>
      </c>
      <c r="C6171" s="90">
        <v>20</v>
      </c>
      <c r="D6171" s="90">
        <v>239812</v>
      </c>
      <c r="E6171" s="94">
        <v>43983</v>
      </c>
      <c r="F6171" s="26">
        <v>2398121941</v>
      </c>
      <c r="G6171" s="90">
        <v>1941</v>
      </c>
      <c r="H6171" s="90">
        <v>1.68</v>
      </c>
      <c r="I6171" s="90">
        <v>1.68</v>
      </c>
      <c r="J6171" s="90" t="s">
        <v>10509</v>
      </c>
      <c r="K6171" s="90">
        <v>199</v>
      </c>
      <c r="L6171" s="90" t="s">
        <v>10512</v>
      </c>
    </row>
    <row r="6172" spans="1:12" hidden="1" outlineLevel="2" x14ac:dyDescent="0.25">
      <c r="A6172" s="90">
        <v>3</v>
      </c>
      <c r="B6172" s="26">
        <v>1724866874</v>
      </c>
      <c r="C6172" s="90">
        <v>20</v>
      </c>
      <c r="D6172" s="90">
        <v>168986</v>
      </c>
      <c r="E6172" s="94">
        <v>43124</v>
      </c>
      <c r="F6172" s="26">
        <v>168986260638</v>
      </c>
      <c r="G6172" s="90">
        <v>260638</v>
      </c>
      <c r="H6172" s="90">
        <v>1.1599999999999999</v>
      </c>
      <c r="I6172" s="90">
        <v>1.1599999999999999</v>
      </c>
      <c r="J6172" s="90" t="s">
        <v>10509</v>
      </c>
      <c r="K6172" s="90">
        <v>1050</v>
      </c>
      <c r="L6172" s="90" t="s">
        <v>10512</v>
      </c>
    </row>
    <row r="6173" spans="1:12" hidden="1" outlineLevel="2" x14ac:dyDescent="0.25">
      <c r="A6173" s="90">
        <v>3</v>
      </c>
      <c r="B6173" s="26">
        <v>1725343394</v>
      </c>
      <c r="C6173" s="90">
        <v>20</v>
      </c>
      <c r="D6173" s="90">
        <v>235918</v>
      </c>
      <c r="E6173" s="94">
        <v>43942</v>
      </c>
      <c r="F6173" s="26">
        <v>2359181659</v>
      </c>
      <c r="G6173" s="90">
        <v>1659</v>
      </c>
      <c r="H6173" s="90">
        <v>9.6300000000000008</v>
      </c>
      <c r="I6173" s="90">
        <v>9.6300000000000008</v>
      </c>
      <c r="J6173" s="90" t="s">
        <v>10509</v>
      </c>
      <c r="K6173" s="90">
        <v>230</v>
      </c>
      <c r="L6173" s="90" t="s">
        <v>10512</v>
      </c>
    </row>
    <row r="6174" spans="1:12" hidden="1" outlineLevel="2" x14ac:dyDescent="0.25">
      <c r="A6174" s="90">
        <v>3</v>
      </c>
      <c r="B6174" s="26">
        <v>1726863093</v>
      </c>
      <c r="C6174" s="90">
        <v>20</v>
      </c>
      <c r="D6174" s="90">
        <v>235870</v>
      </c>
      <c r="E6174" s="94">
        <v>43942</v>
      </c>
      <c r="F6174" s="26">
        <v>2358701644</v>
      </c>
      <c r="G6174" s="90">
        <v>1644</v>
      </c>
      <c r="H6174" s="90">
        <v>2.54</v>
      </c>
      <c r="I6174" s="90">
        <v>2.54</v>
      </c>
      <c r="J6174" s="90" t="s">
        <v>10509</v>
      </c>
      <c r="K6174" s="90">
        <v>230</v>
      </c>
      <c r="L6174" s="90" t="s">
        <v>10512</v>
      </c>
    </row>
    <row r="6175" spans="1:12" hidden="1" outlineLevel="2" x14ac:dyDescent="0.25">
      <c r="A6175" s="90">
        <v>3</v>
      </c>
      <c r="B6175" s="26">
        <v>1726934456</v>
      </c>
      <c r="C6175" s="90">
        <v>20</v>
      </c>
      <c r="D6175" s="90">
        <v>168770</v>
      </c>
      <c r="E6175" s="94">
        <v>43124</v>
      </c>
      <c r="F6175" s="26">
        <v>168770260422</v>
      </c>
      <c r="G6175" s="90">
        <v>260422</v>
      </c>
      <c r="H6175" s="90">
        <v>3.98</v>
      </c>
      <c r="I6175" s="90">
        <v>3.98</v>
      </c>
      <c r="J6175" s="90" t="s">
        <v>10509</v>
      </c>
      <c r="K6175" s="90">
        <v>1050</v>
      </c>
      <c r="L6175" s="90" t="s">
        <v>10512</v>
      </c>
    </row>
    <row r="6176" spans="1:12" hidden="1" outlineLevel="2" x14ac:dyDescent="0.25">
      <c r="A6176" s="90">
        <v>3</v>
      </c>
      <c r="B6176" s="26">
        <v>1750323675</v>
      </c>
      <c r="C6176" s="90">
        <v>20</v>
      </c>
      <c r="D6176" s="90">
        <v>191188</v>
      </c>
      <c r="E6176" s="94">
        <v>43455</v>
      </c>
      <c r="F6176" s="26">
        <v>191188284322</v>
      </c>
      <c r="G6176" s="90">
        <v>284322</v>
      </c>
      <c r="H6176" s="90">
        <v>2.82</v>
      </c>
      <c r="I6176" s="90">
        <v>2.82</v>
      </c>
      <c r="J6176" s="90" t="s">
        <v>10509</v>
      </c>
      <c r="K6176" s="90">
        <v>716</v>
      </c>
      <c r="L6176" s="90" t="s">
        <v>10512</v>
      </c>
    </row>
    <row r="6177" spans="1:12" hidden="1" outlineLevel="2" x14ac:dyDescent="0.25">
      <c r="A6177" s="90">
        <v>3</v>
      </c>
      <c r="B6177" s="26">
        <v>1750323675</v>
      </c>
      <c r="C6177" s="90">
        <v>20</v>
      </c>
      <c r="D6177" s="90">
        <v>193468</v>
      </c>
      <c r="E6177" s="94">
        <v>43487</v>
      </c>
      <c r="F6177" s="26">
        <v>193468286592</v>
      </c>
      <c r="G6177" s="90">
        <v>286592</v>
      </c>
      <c r="H6177" s="90">
        <v>2.41</v>
      </c>
      <c r="I6177" s="90">
        <v>2.41</v>
      </c>
      <c r="J6177" s="90" t="s">
        <v>10509</v>
      </c>
      <c r="K6177" s="90">
        <v>685</v>
      </c>
      <c r="L6177" s="90" t="s">
        <v>10512</v>
      </c>
    </row>
    <row r="6178" spans="1:12" hidden="1" outlineLevel="2" x14ac:dyDescent="0.25">
      <c r="A6178" s="90">
        <v>3</v>
      </c>
      <c r="B6178" s="26">
        <v>1751441187</v>
      </c>
      <c r="C6178" s="90">
        <v>20</v>
      </c>
      <c r="D6178" s="90">
        <v>187286</v>
      </c>
      <c r="E6178" s="94">
        <v>43396</v>
      </c>
      <c r="F6178" s="26">
        <v>187286280441</v>
      </c>
      <c r="G6178" s="90">
        <v>280441</v>
      </c>
      <c r="H6178" s="90">
        <v>1.68</v>
      </c>
      <c r="I6178" s="90">
        <v>1.68</v>
      </c>
      <c r="J6178" s="90" t="s">
        <v>10509</v>
      </c>
      <c r="K6178" s="90">
        <v>777</v>
      </c>
      <c r="L6178" s="90" t="s">
        <v>10512</v>
      </c>
    </row>
    <row r="6179" spans="1:12" hidden="1" outlineLevel="2" x14ac:dyDescent="0.25">
      <c r="A6179" s="90">
        <v>3</v>
      </c>
      <c r="B6179" s="26">
        <v>1752334894</v>
      </c>
      <c r="C6179" s="90">
        <v>20</v>
      </c>
      <c r="D6179" s="90">
        <v>217770</v>
      </c>
      <c r="E6179" s="94">
        <v>43759</v>
      </c>
      <c r="F6179" s="26">
        <v>217770310353</v>
      </c>
      <c r="G6179" s="90">
        <v>310353</v>
      </c>
      <c r="H6179" s="90">
        <v>1.68</v>
      </c>
      <c r="I6179" s="90">
        <v>1.68</v>
      </c>
      <c r="J6179" s="90" t="s">
        <v>10509</v>
      </c>
      <c r="K6179" s="90">
        <v>412</v>
      </c>
      <c r="L6179" s="90" t="s">
        <v>10512</v>
      </c>
    </row>
    <row r="6180" spans="1:12" hidden="1" outlineLevel="2" x14ac:dyDescent="0.25">
      <c r="A6180" s="90">
        <v>3</v>
      </c>
      <c r="B6180" s="26">
        <v>1752334894</v>
      </c>
      <c r="C6180" s="90">
        <v>20</v>
      </c>
      <c r="D6180" s="90">
        <v>220669</v>
      </c>
      <c r="E6180" s="94">
        <v>43790</v>
      </c>
      <c r="F6180" s="26">
        <v>220669313101</v>
      </c>
      <c r="G6180" s="90">
        <v>313101</v>
      </c>
      <c r="H6180" s="90">
        <v>2.31</v>
      </c>
      <c r="I6180" s="90">
        <v>2.31</v>
      </c>
      <c r="J6180" s="90" t="s">
        <v>10509</v>
      </c>
      <c r="K6180" s="90">
        <v>382</v>
      </c>
      <c r="L6180" s="90" t="s">
        <v>10512</v>
      </c>
    </row>
    <row r="6181" spans="1:12" hidden="1" outlineLevel="2" x14ac:dyDescent="0.25">
      <c r="A6181" s="90">
        <v>3</v>
      </c>
      <c r="B6181" s="26">
        <v>1753878501</v>
      </c>
      <c r="C6181" s="90">
        <v>20</v>
      </c>
      <c r="D6181" s="90">
        <v>206821</v>
      </c>
      <c r="E6181" s="94">
        <v>43637</v>
      </c>
      <c r="F6181" s="26">
        <v>206821299845</v>
      </c>
      <c r="G6181" s="90">
        <v>299845</v>
      </c>
      <c r="H6181" s="90">
        <v>1.1499999999999999</v>
      </c>
      <c r="I6181" s="90">
        <v>1.1499999999999999</v>
      </c>
      <c r="J6181" s="90" t="s">
        <v>10509</v>
      </c>
      <c r="K6181" s="90">
        <v>535</v>
      </c>
      <c r="L6181" s="90" t="s">
        <v>10512</v>
      </c>
    </row>
    <row r="6182" spans="1:12" hidden="1" outlineLevel="2" x14ac:dyDescent="0.25">
      <c r="A6182" s="90">
        <v>3</v>
      </c>
      <c r="B6182" s="26">
        <v>1754170585</v>
      </c>
      <c r="C6182" s="90">
        <v>20</v>
      </c>
      <c r="D6182" s="90">
        <v>178054</v>
      </c>
      <c r="E6182" s="94">
        <v>43273</v>
      </c>
      <c r="F6182" s="26">
        <v>178054271228</v>
      </c>
      <c r="G6182" s="90">
        <v>271228</v>
      </c>
      <c r="H6182" s="90">
        <v>1.68</v>
      </c>
      <c r="I6182" s="90">
        <v>1.68</v>
      </c>
      <c r="J6182" s="90" t="s">
        <v>10509</v>
      </c>
      <c r="K6182" s="90">
        <v>900</v>
      </c>
      <c r="L6182" s="90" t="s">
        <v>10512</v>
      </c>
    </row>
    <row r="6183" spans="1:12" hidden="1" outlineLevel="2" x14ac:dyDescent="0.25">
      <c r="A6183" s="90">
        <v>3</v>
      </c>
      <c r="B6183" s="26">
        <v>1754170585</v>
      </c>
      <c r="C6183" s="90">
        <v>20</v>
      </c>
      <c r="D6183" s="90">
        <v>180065</v>
      </c>
      <c r="E6183" s="94">
        <v>43305</v>
      </c>
      <c r="F6183" s="26">
        <v>180065273235</v>
      </c>
      <c r="G6183" s="90">
        <v>273235</v>
      </c>
      <c r="H6183" s="90">
        <v>1.68</v>
      </c>
      <c r="I6183" s="90">
        <v>1.68</v>
      </c>
      <c r="J6183" s="90" t="s">
        <v>10509</v>
      </c>
      <c r="K6183" s="90">
        <v>869</v>
      </c>
      <c r="L6183" s="90" t="s">
        <v>10512</v>
      </c>
    </row>
    <row r="6184" spans="1:12" hidden="1" outlineLevel="2" x14ac:dyDescent="0.25">
      <c r="A6184" s="90">
        <v>3</v>
      </c>
      <c r="B6184" s="26">
        <v>1754824355</v>
      </c>
      <c r="C6184" s="90">
        <v>20</v>
      </c>
      <c r="D6184" s="90">
        <v>207084</v>
      </c>
      <c r="E6184" s="94">
        <v>43637</v>
      </c>
      <c r="F6184" s="26">
        <v>207084114</v>
      </c>
      <c r="G6184" s="90">
        <v>114</v>
      </c>
      <c r="H6184" s="90">
        <v>0.12</v>
      </c>
      <c r="I6184" s="90">
        <v>0.12</v>
      </c>
      <c r="J6184" s="90" t="s">
        <v>10509</v>
      </c>
      <c r="K6184" s="90">
        <v>535</v>
      </c>
      <c r="L6184" s="90" t="s">
        <v>10512</v>
      </c>
    </row>
    <row r="6185" spans="1:12" hidden="1" outlineLevel="2" x14ac:dyDescent="0.25">
      <c r="A6185" s="90">
        <v>3</v>
      </c>
      <c r="B6185" s="26">
        <v>1754824355</v>
      </c>
      <c r="C6185" s="90">
        <v>20</v>
      </c>
      <c r="D6185" s="90">
        <v>209706</v>
      </c>
      <c r="E6185" s="94">
        <v>43669</v>
      </c>
      <c r="F6185" s="26">
        <v>209706171</v>
      </c>
      <c r="G6185" s="90">
        <v>171</v>
      </c>
      <c r="H6185" s="90">
        <v>0.18</v>
      </c>
      <c r="I6185" s="90">
        <v>0.18</v>
      </c>
      <c r="J6185" s="90" t="s">
        <v>10509</v>
      </c>
      <c r="K6185" s="90">
        <v>504</v>
      </c>
      <c r="L6185" s="90" t="s">
        <v>10512</v>
      </c>
    </row>
    <row r="6186" spans="1:12" hidden="1" outlineLevel="2" x14ac:dyDescent="0.25">
      <c r="A6186" s="90">
        <v>3</v>
      </c>
      <c r="B6186" s="26">
        <v>1802929255</v>
      </c>
      <c r="C6186" s="90">
        <v>20</v>
      </c>
      <c r="D6186" s="90">
        <v>234528</v>
      </c>
      <c r="E6186" s="94">
        <v>43942</v>
      </c>
      <c r="F6186" s="26">
        <v>234528326009</v>
      </c>
      <c r="G6186" s="90">
        <v>326009</v>
      </c>
      <c r="H6186" s="90">
        <v>10.14</v>
      </c>
      <c r="I6186" s="90">
        <v>10.14</v>
      </c>
      <c r="J6186" s="90" t="s">
        <v>10509</v>
      </c>
      <c r="K6186" s="90">
        <v>230</v>
      </c>
      <c r="L6186" s="90" t="s">
        <v>10512</v>
      </c>
    </row>
    <row r="6187" spans="1:12" hidden="1" outlineLevel="2" x14ac:dyDescent="0.25">
      <c r="A6187" s="90">
        <v>3</v>
      </c>
      <c r="B6187" s="26">
        <v>1803782596001</v>
      </c>
      <c r="C6187" s="90">
        <v>20</v>
      </c>
      <c r="D6187" s="90">
        <v>230776</v>
      </c>
      <c r="E6187" s="94">
        <v>43892</v>
      </c>
      <c r="F6187" s="26">
        <v>230776322527</v>
      </c>
      <c r="G6187" s="90">
        <v>322527</v>
      </c>
      <c r="H6187" s="90">
        <v>1.68</v>
      </c>
      <c r="I6187" s="90">
        <v>1.68</v>
      </c>
      <c r="J6187" s="90" t="s">
        <v>10509</v>
      </c>
      <c r="K6187" s="90">
        <v>291</v>
      </c>
      <c r="L6187" s="90" t="s">
        <v>10512</v>
      </c>
    </row>
    <row r="6188" spans="1:12" hidden="1" outlineLevel="2" x14ac:dyDescent="0.25">
      <c r="A6188" s="90">
        <v>3</v>
      </c>
      <c r="B6188" s="26">
        <v>1803782596001</v>
      </c>
      <c r="C6188" s="90">
        <v>20</v>
      </c>
      <c r="D6188" s="90">
        <v>233744</v>
      </c>
      <c r="E6188" s="94">
        <v>43922</v>
      </c>
      <c r="F6188" s="26">
        <v>233744325284</v>
      </c>
      <c r="G6188" s="90">
        <v>325284</v>
      </c>
      <c r="H6188" s="90">
        <v>1.69</v>
      </c>
      <c r="I6188" s="90">
        <v>1.69</v>
      </c>
      <c r="J6188" s="90" t="s">
        <v>10509</v>
      </c>
      <c r="K6188" s="90">
        <v>260</v>
      </c>
      <c r="L6188" s="90" t="s">
        <v>10512</v>
      </c>
    </row>
    <row r="6189" spans="1:12" hidden="1" outlineLevel="2" x14ac:dyDescent="0.25">
      <c r="A6189" s="90">
        <v>3</v>
      </c>
      <c r="B6189" s="26">
        <v>1803782596001</v>
      </c>
      <c r="C6189" s="90">
        <v>20</v>
      </c>
      <c r="D6189" s="90">
        <v>239726</v>
      </c>
      <c r="E6189" s="94">
        <v>43983</v>
      </c>
      <c r="F6189" s="26">
        <v>239726330849</v>
      </c>
      <c r="G6189" s="90">
        <v>330849</v>
      </c>
      <c r="H6189" s="90">
        <v>2.11</v>
      </c>
      <c r="I6189" s="90">
        <v>2.11</v>
      </c>
      <c r="J6189" s="90" t="s">
        <v>10509</v>
      </c>
      <c r="K6189" s="90">
        <v>199</v>
      </c>
      <c r="L6189" s="90" t="s">
        <v>10512</v>
      </c>
    </row>
    <row r="6190" spans="1:12" hidden="1" outlineLevel="2" x14ac:dyDescent="0.25">
      <c r="A6190" s="90">
        <v>3</v>
      </c>
      <c r="B6190" s="26">
        <v>1804228672</v>
      </c>
      <c r="C6190" s="90">
        <v>20</v>
      </c>
      <c r="D6190" s="90">
        <v>171950</v>
      </c>
      <c r="E6190" s="94">
        <v>43185</v>
      </c>
      <c r="F6190" s="26">
        <v>171950263597</v>
      </c>
      <c r="G6190" s="90">
        <v>263597</v>
      </c>
      <c r="H6190" s="90">
        <v>1.68</v>
      </c>
      <c r="I6190" s="90">
        <v>1.68</v>
      </c>
      <c r="J6190" s="90" t="s">
        <v>10509</v>
      </c>
      <c r="K6190" s="90">
        <v>991</v>
      </c>
      <c r="L6190" s="90" t="s">
        <v>10512</v>
      </c>
    </row>
    <row r="6191" spans="1:12" hidden="1" outlineLevel="2" x14ac:dyDescent="0.25">
      <c r="A6191" s="90">
        <v>3</v>
      </c>
      <c r="B6191" s="26">
        <v>1804228672</v>
      </c>
      <c r="C6191" s="90">
        <v>20</v>
      </c>
      <c r="D6191" s="90">
        <v>173777</v>
      </c>
      <c r="E6191" s="94">
        <v>43214</v>
      </c>
      <c r="F6191" s="26">
        <v>173777266958</v>
      </c>
      <c r="G6191" s="90">
        <v>266958</v>
      </c>
      <c r="H6191" s="90">
        <v>1.68</v>
      </c>
      <c r="I6191" s="90">
        <v>1.68</v>
      </c>
      <c r="J6191" s="90" t="s">
        <v>10509</v>
      </c>
      <c r="K6191" s="90">
        <v>961</v>
      </c>
      <c r="L6191" s="90" t="s">
        <v>10512</v>
      </c>
    </row>
    <row r="6192" spans="1:12" hidden="1" outlineLevel="2" x14ac:dyDescent="0.25">
      <c r="A6192" s="90">
        <v>3</v>
      </c>
      <c r="B6192" s="26">
        <v>1804228672</v>
      </c>
      <c r="C6192" s="90">
        <v>20</v>
      </c>
      <c r="D6192" s="90">
        <v>175649</v>
      </c>
      <c r="E6192" s="94">
        <v>43243</v>
      </c>
      <c r="F6192" s="26">
        <v>175649268826</v>
      </c>
      <c r="G6192" s="90">
        <v>268826</v>
      </c>
      <c r="H6192" s="90">
        <v>1.68</v>
      </c>
      <c r="I6192" s="90">
        <v>1.68</v>
      </c>
      <c r="J6192" s="90" t="s">
        <v>10509</v>
      </c>
      <c r="K6192" s="90">
        <v>930</v>
      </c>
      <c r="L6192" s="90" t="s">
        <v>10512</v>
      </c>
    </row>
    <row r="6193" spans="1:12" hidden="1" outlineLevel="2" x14ac:dyDescent="0.25">
      <c r="A6193" s="90">
        <v>3</v>
      </c>
      <c r="B6193" s="26">
        <v>1804423646</v>
      </c>
      <c r="C6193" s="90">
        <v>20</v>
      </c>
      <c r="D6193" s="90">
        <v>224452</v>
      </c>
      <c r="E6193" s="94">
        <v>43822</v>
      </c>
      <c r="F6193" s="26">
        <v>224452316610</v>
      </c>
      <c r="G6193" s="90">
        <v>316610</v>
      </c>
      <c r="H6193" s="90">
        <v>0.02</v>
      </c>
      <c r="I6193" s="90">
        <v>0.02</v>
      </c>
      <c r="J6193" s="90" t="s">
        <v>10509</v>
      </c>
      <c r="K6193" s="90">
        <v>351</v>
      </c>
      <c r="L6193" s="90" t="s">
        <v>10512</v>
      </c>
    </row>
    <row r="6194" spans="1:12" hidden="1" outlineLevel="2" x14ac:dyDescent="0.25">
      <c r="A6194" s="90">
        <v>3</v>
      </c>
      <c r="B6194" s="26">
        <v>1804423646</v>
      </c>
      <c r="C6194" s="90">
        <v>20</v>
      </c>
      <c r="D6194" s="90">
        <v>230241</v>
      </c>
      <c r="E6194" s="94">
        <v>43882</v>
      </c>
      <c r="F6194" s="26">
        <v>2302411292</v>
      </c>
      <c r="G6194" s="90">
        <v>1292</v>
      </c>
      <c r="H6194" s="90">
        <v>11.05</v>
      </c>
      <c r="I6194" s="90">
        <v>11.05</v>
      </c>
      <c r="J6194" s="90" t="s">
        <v>10509</v>
      </c>
      <c r="K6194" s="90">
        <v>291</v>
      </c>
      <c r="L6194" s="90" t="s">
        <v>10512</v>
      </c>
    </row>
    <row r="6195" spans="1:12" hidden="1" outlineLevel="2" x14ac:dyDescent="0.25">
      <c r="A6195" s="90">
        <v>3</v>
      </c>
      <c r="B6195" s="26">
        <v>1804423646</v>
      </c>
      <c r="C6195" s="90">
        <v>20</v>
      </c>
      <c r="D6195" s="90">
        <v>236193</v>
      </c>
      <c r="E6195" s="94">
        <v>43942</v>
      </c>
      <c r="F6195" s="26">
        <v>2361931701</v>
      </c>
      <c r="G6195" s="90">
        <v>1701</v>
      </c>
      <c r="H6195" s="90">
        <v>11.65</v>
      </c>
      <c r="I6195" s="90">
        <v>11.65</v>
      </c>
      <c r="J6195" s="90" t="s">
        <v>10509</v>
      </c>
      <c r="K6195" s="90">
        <v>230</v>
      </c>
      <c r="L6195" s="90" t="s">
        <v>10512</v>
      </c>
    </row>
    <row r="6196" spans="1:12" hidden="1" outlineLevel="2" x14ac:dyDescent="0.25">
      <c r="A6196" s="90">
        <v>3</v>
      </c>
      <c r="B6196" s="26">
        <v>1804423646</v>
      </c>
      <c r="C6196" s="90">
        <v>20</v>
      </c>
      <c r="D6196" s="90">
        <v>239191</v>
      </c>
      <c r="E6196" s="94">
        <v>43972</v>
      </c>
      <c r="F6196" s="26">
        <v>2391911890</v>
      </c>
      <c r="G6196" s="90">
        <v>1890</v>
      </c>
      <c r="H6196" s="90">
        <v>11.37</v>
      </c>
      <c r="I6196" s="90">
        <v>11.37</v>
      </c>
      <c r="J6196" s="90" t="s">
        <v>10509</v>
      </c>
      <c r="K6196" s="90">
        <v>199</v>
      </c>
      <c r="L6196" s="90" t="s">
        <v>10512</v>
      </c>
    </row>
    <row r="6197" spans="1:12" hidden="1" outlineLevel="2" x14ac:dyDescent="0.25">
      <c r="A6197" s="90">
        <v>3</v>
      </c>
      <c r="B6197" s="26">
        <v>1804565073</v>
      </c>
      <c r="C6197" s="90">
        <v>20</v>
      </c>
      <c r="D6197" s="90">
        <v>176585</v>
      </c>
      <c r="E6197" s="94">
        <v>43243</v>
      </c>
      <c r="F6197" s="26">
        <v>176585269762</v>
      </c>
      <c r="G6197" s="90">
        <v>269762</v>
      </c>
      <c r="H6197" s="90">
        <v>0.37</v>
      </c>
      <c r="I6197" s="90">
        <v>0.37</v>
      </c>
      <c r="J6197" s="90" t="s">
        <v>10509</v>
      </c>
      <c r="K6197" s="90">
        <v>930</v>
      </c>
      <c r="L6197" s="90" t="s">
        <v>10512</v>
      </c>
    </row>
    <row r="6198" spans="1:12" hidden="1" outlineLevel="2" x14ac:dyDescent="0.25">
      <c r="A6198" s="90">
        <v>3</v>
      </c>
      <c r="B6198" s="26">
        <v>1804565073</v>
      </c>
      <c r="C6198" s="90">
        <v>20</v>
      </c>
      <c r="D6198" s="90">
        <v>178575</v>
      </c>
      <c r="E6198" s="94">
        <v>43273</v>
      </c>
      <c r="F6198" s="26">
        <v>178575271749</v>
      </c>
      <c r="G6198" s="90">
        <v>271749</v>
      </c>
      <c r="H6198" s="90">
        <v>0.94</v>
      </c>
      <c r="I6198" s="90">
        <v>0.94</v>
      </c>
      <c r="J6198" s="90" t="s">
        <v>10509</v>
      </c>
      <c r="K6198" s="90">
        <v>900</v>
      </c>
      <c r="L6198" s="90" t="s">
        <v>10512</v>
      </c>
    </row>
    <row r="6199" spans="1:12" hidden="1" outlineLevel="2" x14ac:dyDescent="0.25">
      <c r="A6199" s="90">
        <v>3</v>
      </c>
      <c r="B6199" s="26">
        <v>2100123997</v>
      </c>
      <c r="C6199" s="90">
        <v>20</v>
      </c>
      <c r="D6199" s="90">
        <v>194487</v>
      </c>
      <c r="E6199" s="94">
        <v>43487</v>
      </c>
      <c r="F6199" s="26">
        <v>194487287609</v>
      </c>
      <c r="G6199" s="90">
        <v>287609</v>
      </c>
      <c r="H6199" s="90">
        <v>7.82</v>
      </c>
      <c r="I6199" s="90">
        <v>7.82</v>
      </c>
      <c r="J6199" s="90" t="s">
        <v>10509</v>
      </c>
      <c r="K6199" s="90">
        <v>685</v>
      </c>
      <c r="L6199" s="90" t="s">
        <v>10512</v>
      </c>
    </row>
    <row r="6200" spans="1:12" hidden="1" outlineLevel="2" x14ac:dyDescent="0.25">
      <c r="A6200" s="90">
        <v>3</v>
      </c>
      <c r="B6200" s="26">
        <v>2100982707</v>
      </c>
      <c r="C6200" s="90">
        <v>20</v>
      </c>
      <c r="D6200" s="90">
        <v>233284</v>
      </c>
      <c r="E6200" s="94">
        <v>43913</v>
      </c>
      <c r="F6200" s="26">
        <v>2332841506</v>
      </c>
      <c r="G6200" s="90">
        <v>1506</v>
      </c>
      <c r="H6200" s="90">
        <v>9.3000000000000007</v>
      </c>
      <c r="I6200" s="90">
        <v>9.3000000000000007</v>
      </c>
      <c r="J6200" s="90" t="s">
        <v>10509</v>
      </c>
      <c r="K6200" s="90">
        <v>260</v>
      </c>
      <c r="L6200" s="90" t="s">
        <v>10512</v>
      </c>
    </row>
    <row r="6201" spans="1:12" hidden="1" outlineLevel="2" x14ac:dyDescent="0.25">
      <c r="A6201" s="90">
        <v>3</v>
      </c>
      <c r="B6201" s="26">
        <v>2100982707</v>
      </c>
      <c r="C6201" s="90">
        <v>20</v>
      </c>
      <c r="D6201" s="90">
        <v>239268</v>
      </c>
      <c r="E6201" s="94">
        <v>43972</v>
      </c>
      <c r="F6201" s="26">
        <v>2392681899</v>
      </c>
      <c r="G6201" s="90">
        <v>1899</v>
      </c>
      <c r="H6201" s="90">
        <v>16.510000000000002</v>
      </c>
      <c r="I6201" s="90">
        <v>16.510000000000002</v>
      </c>
      <c r="J6201" s="90" t="s">
        <v>10509</v>
      </c>
      <c r="K6201" s="90">
        <v>199</v>
      </c>
      <c r="L6201" s="90" t="s">
        <v>10512</v>
      </c>
    </row>
    <row r="6202" spans="1:12" hidden="1" outlineLevel="2" x14ac:dyDescent="0.25">
      <c r="A6202" s="90">
        <v>3</v>
      </c>
      <c r="B6202" s="26">
        <v>2200041412</v>
      </c>
      <c r="C6202" s="90">
        <v>20</v>
      </c>
      <c r="D6202" s="90">
        <v>232246</v>
      </c>
      <c r="E6202" s="94">
        <v>43913</v>
      </c>
      <c r="F6202" s="26">
        <v>232246323947</v>
      </c>
      <c r="G6202" s="90">
        <v>323947</v>
      </c>
      <c r="H6202" s="90">
        <v>1.76</v>
      </c>
      <c r="I6202" s="90">
        <v>1.76</v>
      </c>
      <c r="J6202" s="90" t="s">
        <v>10509</v>
      </c>
      <c r="K6202" s="90">
        <v>260</v>
      </c>
      <c r="L6202" s="90" t="s">
        <v>10512</v>
      </c>
    </row>
    <row r="6203" spans="1:12" hidden="1" outlineLevel="2" x14ac:dyDescent="0.25">
      <c r="A6203" s="90">
        <v>3</v>
      </c>
      <c r="B6203" s="26">
        <v>2200041412</v>
      </c>
      <c r="C6203" s="90">
        <v>20</v>
      </c>
      <c r="D6203" s="90">
        <v>235240</v>
      </c>
      <c r="E6203" s="94">
        <v>43942</v>
      </c>
      <c r="F6203" s="26">
        <v>235240326719</v>
      </c>
      <c r="G6203" s="90">
        <v>326719</v>
      </c>
      <c r="H6203" s="90">
        <v>1.68</v>
      </c>
      <c r="I6203" s="90">
        <v>1.68</v>
      </c>
      <c r="J6203" s="90" t="s">
        <v>10509</v>
      </c>
      <c r="K6203" s="90">
        <v>230</v>
      </c>
      <c r="L6203" s="90" t="s">
        <v>10512</v>
      </c>
    </row>
    <row r="6204" spans="1:12" hidden="1" outlineLevel="2" x14ac:dyDescent="0.25">
      <c r="A6204" s="90">
        <v>3</v>
      </c>
      <c r="B6204" s="26">
        <v>3050329543</v>
      </c>
      <c r="C6204" s="90">
        <v>20</v>
      </c>
      <c r="D6204" s="90">
        <v>189771</v>
      </c>
      <c r="E6204" s="94">
        <v>43426</v>
      </c>
      <c r="F6204" s="26">
        <v>189771282916</v>
      </c>
      <c r="G6204" s="90">
        <v>282916</v>
      </c>
      <c r="H6204" s="90">
        <v>0.87</v>
      </c>
      <c r="I6204" s="90">
        <v>0.87</v>
      </c>
      <c r="J6204" s="90" t="s">
        <v>10509</v>
      </c>
      <c r="K6204" s="90">
        <v>747</v>
      </c>
      <c r="L6204" s="90" t="s">
        <v>10512</v>
      </c>
    </row>
    <row r="6205" spans="1:12" hidden="1" outlineLevel="2" x14ac:dyDescent="0.25">
      <c r="A6205" s="90">
        <v>3</v>
      </c>
      <c r="B6205" s="26">
        <v>3050479264</v>
      </c>
      <c r="C6205" s="90">
        <v>20</v>
      </c>
      <c r="D6205" s="90">
        <v>204396</v>
      </c>
      <c r="E6205" s="94">
        <v>43607</v>
      </c>
      <c r="F6205" s="26">
        <v>20439672</v>
      </c>
      <c r="G6205" s="90">
        <v>72</v>
      </c>
      <c r="H6205" s="90">
        <v>7.77</v>
      </c>
      <c r="I6205" s="90">
        <v>7.77</v>
      </c>
      <c r="J6205" s="90" t="s">
        <v>10509</v>
      </c>
      <c r="K6205" s="90">
        <v>565</v>
      </c>
      <c r="L6205" s="90" t="s">
        <v>10512</v>
      </c>
    </row>
    <row r="6206" spans="1:12" hidden="1" outlineLevel="2" x14ac:dyDescent="0.25">
      <c r="A6206" s="90">
        <v>3</v>
      </c>
      <c r="B6206" s="26" t="s">
        <v>10515</v>
      </c>
      <c r="C6206" s="90">
        <v>20</v>
      </c>
      <c r="D6206" s="90">
        <v>182938</v>
      </c>
      <c r="E6206" s="94">
        <v>43335</v>
      </c>
      <c r="F6206" s="26">
        <v>182938276104</v>
      </c>
      <c r="G6206" s="90">
        <v>276104</v>
      </c>
      <c r="H6206" s="90">
        <v>10.07</v>
      </c>
      <c r="I6206" s="90">
        <v>10.07</v>
      </c>
      <c r="J6206" s="90" t="s">
        <v>10509</v>
      </c>
      <c r="K6206" s="90">
        <v>838</v>
      </c>
      <c r="L6206" s="90" t="s">
        <v>10512</v>
      </c>
    </row>
    <row r="6207" spans="1:12" hidden="1" outlineLevel="2" x14ac:dyDescent="0.25">
      <c r="A6207" s="90">
        <v>3</v>
      </c>
      <c r="B6207" s="26" t="s">
        <v>10516</v>
      </c>
      <c r="C6207" s="90">
        <v>20</v>
      </c>
      <c r="D6207" s="90">
        <v>185161</v>
      </c>
      <c r="E6207" s="94">
        <v>43364</v>
      </c>
      <c r="F6207" s="26">
        <v>185161278322</v>
      </c>
      <c r="G6207" s="90">
        <v>278322</v>
      </c>
      <c r="H6207" s="90">
        <v>6.94</v>
      </c>
      <c r="I6207" s="90">
        <v>6.94</v>
      </c>
      <c r="J6207" s="90" t="s">
        <v>10509</v>
      </c>
      <c r="K6207" s="90">
        <v>808</v>
      </c>
      <c r="L6207" s="90" t="s">
        <v>10512</v>
      </c>
    </row>
    <row r="6208" spans="1:12" hidden="1" outlineLevel="2" x14ac:dyDescent="0.25">
      <c r="A6208" s="90">
        <v>3</v>
      </c>
      <c r="B6208" s="26" t="s">
        <v>10517</v>
      </c>
      <c r="C6208" s="90">
        <v>20</v>
      </c>
      <c r="D6208" s="90">
        <v>204186</v>
      </c>
      <c r="E6208" s="94">
        <v>43607</v>
      </c>
      <c r="F6208" s="26">
        <v>20418659</v>
      </c>
      <c r="G6208" s="90">
        <v>59</v>
      </c>
      <c r="H6208" s="90">
        <v>0.03</v>
      </c>
      <c r="I6208" s="90">
        <v>0.03</v>
      </c>
      <c r="J6208" s="90" t="s">
        <v>10509</v>
      </c>
      <c r="K6208" s="90">
        <v>565</v>
      </c>
      <c r="L6208" s="90" t="s">
        <v>10512</v>
      </c>
    </row>
    <row r="6209" spans="1:12" hidden="1" outlineLevel="2" x14ac:dyDescent="0.25">
      <c r="A6209" s="90">
        <v>3</v>
      </c>
      <c r="B6209" s="26" t="s">
        <v>10519</v>
      </c>
      <c r="C6209" s="90">
        <v>20</v>
      </c>
      <c r="D6209" s="90">
        <v>232431</v>
      </c>
      <c r="E6209" s="94">
        <v>43913</v>
      </c>
      <c r="F6209" s="26">
        <v>232431324131</v>
      </c>
      <c r="G6209" s="90">
        <v>324131</v>
      </c>
      <c r="H6209" s="90">
        <v>13.91</v>
      </c>
      <c r="I6209" s="90">
        <v>13.91</v>
      </c>
      <c r="J6209" s="90" t="s">
        <v>10509</v>
      </c>
      <c r="K6209" s="90">
        <v>260</v>
      </c>
      <c r="L6209" s="90" t="s">
        <v>10512</v>
      </c>
    </row>
    <row r="6210" spans="1:12" hidden="1" outlineLevel="2" x14ac:dyDescent="0.25">
      <c r="A6210" s="90">
        <v>3</v>
      </c>
      <c r="B6210" s="26" t="s">
        <v>10519</v>
      </c>
      <c r="C6210" s="90">
        <v>20</v>
      </c>
      <c r="D6210" s="90">
        <v>238396</v>
      </c>
      <c r="E6210" s="94">
        <v>43972</v>
      </c>
      <c r="F6210" s="26">
        <v>238396329672</v>
      </c>
      <c r="G6210" s="90">
        <v>329672</v>
      </c>
      <c r="H6210" s="90">
        <v>81.040000000000006</v>
      </c>
      <c r="I6210" s="90">
        <v>81.040000000000006</v>
      </c>
      <c r="J6210" s="90" t="s">
        <v>10509</v>
      </c>
      <c r="K6210" s="90">
        <v>199</v>
      </c>
      <c r="L6210" s="90" t="s">
        <v>10512</v>
      </c>
    </row>
    <row r="6211" spans="1:12" hidden="1" outlineLevel="2" x14ac:dyDescent="0.25">
      <c r="A6211" s="90">
        <v>3</v>
      </c>
      <c r="B6211" s="26">
        <v>1713618179</v>
      </c>
      <c r="C6211" s="90">
        <v>20</v>
      </c>
      <c r="D6211" s="90">
        <v>218539</v>
      </c>
      <c r="E6211" s="94">
        <v>43759</v>
      </c>
      <c r="F6211" s="26">
        <v>218539600</v>
      </c>
      <c r="G6211" s="90">
        <v>600</v>
      </c>
      <c r="H6211" s="90">
        <v>1.9</v>
      </c>
      <c r="I6211" s="90">
        <v>1.9</v>
      </c>
      <c r="J6211" s="90" t="s">
        <v>10509</v>
      </c>
      <c r="K6211" s="90">
        <v>412</v>
      </c>
      <c r="L6211" s="90" t="s">
        <v>10512</v>
      </c>
    </row>
    <row r="6212" spans="1:12" hidden="1" outlineLevel="2" x14ac:dyDescent="0.25">
      <c r="A6212" s="90">
        <v>3</v>
      </c>
      <c r="B6212" s="26">
        <v>1713680195</v>
      </c>
      <c r="C6212" s="90">
        <v>20</v>
      </c>
      <c r="D6212" s="90">
        <v>209354</v>
      </c>
      <c r="E6212" s="94">
        <v>43669</v>
      </c>
      <c r="F6212" s="26">
        <v>209354302320</v>
      </c>
      <c r="G6212" s="90">
        <v>302320</v>
      </c>
      <c r="H6212" s="90">
        <v>1.68</v>
      </c>
      <c r="I6212" s="90">
        <v>1.68</v>
      </c>
      <c r="J6212" s="90" t="s">
        <v>10509</v>
      </c>
      <c r="K6212" s="90">
        <v>504</v>
      </c>
      <c r="L6212" s="90" t="s">
        <v>10512</v>
      </c>
    </row>
    <row r="6213" spans="1:12" hidden="1" outlineLevel="2" x14ac:dyDescent="0.25">
      <c r="A6213" s="90">
        <v>3</v>
      </c>
      <c r="B6213" s="26">
        <v>1713680195</v>
      </c>
      <c r="C6213" s="90">
        <v>20</v>
      </c>
      <c r="D6213" s="90">
        <v>214989</v>
      </c>
      <c r="E6213" s="94">
        <v>43731</v>
      </c>
      <c r="F6213" s="26">
        <v>214989307705</v>
      </c>
      <c r="G6213" s="90">
        <v>307705</v>
      </c>
      <c r="H6213" s="90">
        <v>1.68</v>
      </c>
      <c r="I6213" s="90">
        <v>1.68</v>
      </c>
      <c r="J6213" s="90" t="s">
        <v>10509</v>
      </c>
      <c r="K6213" s="90">
        <v>443</v>
      </c>
      <c r="L6213" s="90" t="s">
        <v>10512</v>
      </c>
    </row>
    <row r="6214" spans="1:12" hidden="1" outlineLevel="2" x14ac:dyDescent="0.25">
      <c r="A6214" s="90">
        <v>3</v>
      </c>
      <c r="B6214" s="26">
        <v>1713858197</v>
      </c>
      <c r="C6214" s="90">
        <v>20</v>
      </c>
      <c r="D6214" s="90">
        <v>230322</v>
      </c>
      <c r="E6214" s="94">
        <v>43882</v>
      </c>
      <c r="F6214" s="26">
        <v>2303221305</v>
      </c>
      <c r="G6214" s="90">
        <v>1305</v>
      </c>
      <c r="H6214" s="90">
        <v>0.43</v>
      </c>
      <c r="I6214" s="90">
        <v>0.43</v>
      </c>
      <c r="J6214" s="90" t="s">
        <v>10509</v>
      </c>
      <c r="K6214" s="90">
        <v>291</v>
      </c>
      <c r="L6214" s="90" t="s">
        <v>10512</v>
      </c>
    </row>
    <row r="6215" spans="1:12" hidden="1" outlineLevel="2" x14ac:dyDescent="0.25">
      <c r="A6215" s="90">
        <v>3</v>
      </c>
      <c r="B6215" s="26">
        <v>1713858197</v>
      </c>
      <c r="C6215" s="90">
        <v>20</v>
      </c>
      <c r="D6215" s="90">
        <v>236254</v>
      </c>
      <c r="E6215" s="94">
        <v>43942</v>
      </c>
      <c r="F6215" s="26">
        <v>2362541707</v>
      </c>
      <c r="G6215" s="90">
        <v>1707</v>
      </c>
      <c r="H6215" s="90">
        <v>0.24</v>
      </c>
      <c r="I6215" s="90">
        <v>0.24</v>
      </c>
      <c r="J6215" s="90" t="s">
        <v>10509</v>
      </c>
      <c r="K6215" s="90">
        <v>230</v>
      </c>
      <c r="L6215" s="90" t="s">
        <v>10512</v>
      </c>
    </row>
    <row r="6216" spans="1:12" hidden="1" outlineLevel="2" x14ac:dyDescent="0.25">
      <c r="A6216" s="90">
        <v>3</v>
      </c>
      <c r="B6216" s="26">
        <v>1713858197</v>
      </c>
      <c r="C6216" s="90">
        <v>20</v>
      </c>
      <c r="D6216" s="90">
        <v>239254</v>
      </c>
      <c r="E6216" s="94">
        <v>43972</v>
      </c>
      <c r="F6216" s="26">
        <v>2392541897</v>
      </c>
      <c r="G6216" s="90">
        <v>1897</v>
      </c>
      <c r="H6216" s="90">
        <v>0.53</v>
      </c>
      <c r="I6216" s="90">
        <v>0.53</v>
      </c>
      <c r="J6216" s="90" t="s">
        <v>10509</v>
      </c>
      <c r="K6216" s="90">
        <v>199</v>
      </c>
      <c r="L6216" s="90" t="s">
        <v>10512</v>
      </c>
    </row>
    <row r="6217" spans="1:12" hidden="1" outlineLevel="2" x14ac:dyDescent="0.25">
      <c r="A6217" s="90">
        <v>3</v>
      </c>
      <c r="B6217" s="26">
        <v>1713984415001</v>
      </c>
      <c r="C6217" s="90">
        <v>20</v>
      </c>
      <c r="D6217" s="90">
        <v>236820</v>
      </c>
      <c r="E6217" s="94">
        <v>43952</v>
      </c>
      <c r="F6217" s="26">
        <v>2368201761</v>
      </c>
      <c r="G6217" s="90">
        <v>1761</v>
      </c>
      <c r="H6217" s="90">
        <v>8.34</v>
      </c>
      <c r="I6217" s="90">
        <v>8.34</v>
      </c>
      <c r="J6217" s="90" t="s">
        <v>10509</v>
      </c>
      <c r="K6217" s="90">
        <v>230</v>
      </c>
      <c r="L6217" s="90" t="s">
        <v>10512</v>
      </c>
    </row>
    <row r="6218" spans="1:12" hidden="1" outlineLevel="2" x14ac:dyDescent="0.25">
      <c r="A6218" s="90">
        <v>3</v>
      </c>
      <c r="B6218" s="26">
        <v>1713984415001</v>
      </c>
      <c r="C6218" s="90">
        <v>20</v>
      </c>
      <c r="D6218" s="90">
        <v>239839</v>
      </c>
      <c r="E6218" s="94">
        <v>43983</v>
      </c>
      <c r="F6218" s="26">
        <v>2398391956</v>
      </c>
      <c r="G6218" s="90">
        <v>1956</v>
      </c>
      <c r="H6218" s="90">
        <v>9.43</v>
      </c>
      <c r="I6218" s="90">
        <v>9.43</v>
      </c>
      <c r="J6218" s="90" t="s">
        <v>10509</v>
      </c>
      <c r="K6218" s="90">
        <v>199</v>
      </c>
      <c r="L6218" s="90" t="s">
        <v>10512</v>
      </c>
    </row>
    <row r="6219" spans="1:12" hidden="1" outlineLevel="2" x14ac:dyDescent="0.25">
      <c r="A6219" s="90">
        <v>3</v>
      </c>
      <c r="B6219" s="26">
        <v>1714383070</v>
      </c>
      <c r="C6219" s="90">
        <v>20</v>
      </c>
      <c r="D6219" s="90">
        <v>218571</v>
      </c>
      <c r="E6219" s="94">
        <v>43759</v>
      </c>
      <c r="F6219" s="26">
        <v>218571601</v>
      </c>
      <c r="G6219" s="90">
        <v>601</v>
      </c>
      <c r="H6219" s="90">
        <v>0.43</v>
      </c>
      <c r="I6219" s="90">
        <v>0.43</v>
      </c>
      <c r="J6219" s="90" t="s">
        <v>10509</v>
      </c>
      <c r="K6219" s="90">
        <v>412</v>
      </c>
      <c r="L6219" s="90" t="s">
        <v>10512</v>
      </c>
    </row>
    <row r="6220" spans="1:12" hidden="1" outlineLevel="2" x14ac:dyDescent="0.25">
      <c r="A6220" s="90">
        <v>3</v>
      </c>
      <c r="B6220" s="26">
        <v>1768152560001</v>
      </c>
      <c r="C6220" s="90">
        <v>20</v>
      </c>
      <c r="D6220" s="90">
        <v>167749</v>
      </c>
      <c r="E6220" s="94">
        <v>43119</v>
      </c>
      <c r="F6220" s="26">
        <v>167749259401</v>
      </c>
      <c r="G6220" s="90">
        <v>259401</v>
      </c>
      <c r="H6220" s="90">
        <v>33.79</v>
      </c>
      <c r="I6220" s="90">
        <v>30.66</v>
      </c>
      <c r="J6220" s="90" t="s">
        <v>10509</v>
      </c>
      <c r="K6220" s="90">
        <v>1051</v>
      </c>
      <c r="L6220" s="90" t="s">
        <v>10512</v>
      </c>
    </row>
    <row r="6221" spans="1:12" hidden="1" outlineLevel="2" x14ac:dyDescent="0.25">
      <c r="A6221" s="90">
        <v>3</v>
      </c>
      <c r="B6221" s="26">
        <v>1768152560001</v>
      </c>
      <c r="C6221" s="90">
        <v>20</v>
      </c>
      <c r="D6221" s="90">
        <v>167750</v>
      </c>
      <c r="E6221" s="94">
        <v>43119</v>
      </c>
      <c r="F6221" s="26">
        <v>167750259402</v>
      </c>
      <c r="G6221" s="90">
        <v>259402</v>
      </c>
      <c r="H6221" s="90">
        <v>1350.22</v>
      </c>
      <c r="I6221" s="90">
        <v>1224.8399999999999</v>
      </c>
      <c r="J6221" s="90" t="s">
        <v>10509</v>
      </c>
      <c r="K6221" s="90">
        <v>1023</v>
      </c>
      <c r="L6221" s="90" t="s">
        <v>10512</v>
      </c>
    </row>
    <row r="6222" spans="1:12" hidden="1" outlineLevel="2" x14ac:dyDescent="0.25">
      <c r="A6222" s="90">
        <v>3</v>
      </c>
      <c r="B6222" s="26">
        <v>1768152560001</v>
      </c>
      <c r="C6222" s="90">
        <v>20</v>
      </c>
      <c r="D6222" s="90">
        <v>169495</v>
      </c>
      <c r="E6222" s="94">
        <v>43151</v>
      </c>
      <c r="F6222" s="26">
        <v>169495261145</v>
      </c>
      <c r="G6222" s="90">
        <v>261145</v>
      </c>
      <c r="H6222" s="90">
        <v>1421.54</v>
      </c>
      <c r="I6222" s="90">
        <v>1289.54</v>
      </c>
      <c r="J6222" s="90" t="s">
        <v>10509</v>
      </c>
      <c r="K6222" s="90">
        <v>991</v>
      </c>
      <c r="L6222" s="90" t="s">
        <v>10512</v>
      </c>
    </row>
    <row r="6223" spans="1:12" hidden="1" outlineLevel="2" x14ac:dyDescent="0.25">
      <c r="A6223" s="90">
        <v>3</v>
      </c>
      <c r="B6223" s="26">
        <v>1768152560001</v>
      </c>
      <c r="C6223" s="90">
        <v>20</v>
      </c>
      <c r="D6223" s="90">
        <v>172720</v>
      </c>
      <c r="E6223" s="94">
        <v>43188</v>
      </c>
      <c r="F6223" s="26">
        <v>172720264367</v>
      </c>
      <c r="G6223" s="90">
        <v>264367</v>
      </c>
      <c r="H6223" s="90">
        <v>37.340000000000003</v>
      </c>
      <c r="I6223" s="90">
        <v>33.869999999999997</v>
      </c>
      <c r="J6223" s="90" t="s">
        <v>10509</v>
      </c>
      <c r="K6223" s="90">
        <v>982</v>
      </c>
      <c r="L6223" s="90" t="s">
        <v>10512</v>
      </c>
    </row>
    <row r="6224" spans="1:12" hidden="1" outlineLevel="2" x14ac:dyDescent="0.25">
      <c r="A6224" s="90">
        <v>3</v>
      </c>
      <c r="B6224" s="26">
        <v>1768152560001</v>
      </c>
      <c r="C6224" s="90">
        <v>20</v>
      </c>
      <c r="D6224" s="90">
        <v>173082</v>
      </c>
      <c r="E6224" s="94">
        <v>43195</v>
      </c>
      <c r="F6224" s="26">
        <v>173082264726</v>
      </c>
      <c r="G6224" s="90">
        <v>264726</v>
      </c>
      <c r="H6224" s="90">
        <v>1303.3699999999999</v>
      </c>
      <c r="I6224" s="90">
        <v>1182.3399999999999</v>
      </c>
      <c r="J6224" s="90" t="s">
        <v>10509</v>
      </c>
      <c r="K6224" s="90">
        <v>945</v>
      </c>
      <c r="L6224" s="90" t="s">
        <v>10512</v>
      </c>
    </row>
    <row r="6225" spans="1:12" hidden="1" outlineLevel="2" x14ac:dyDescent="0.25">
      <c r="A6225" s="90">
        <v>3</v>
      </c>
      <c r="B6225" s="26">
        <v>1768152560001</v>
      </c>
      <c r="C6225" s="90">
        <v>20</v>
      </c>
      <c r="D6225" s="90">
        <v>174633</v>
      </c>
      <c r="E6225" s="94">
        <v>43216</v>
      </c>
      <c r="F6225" s="26">
        <v>174633267814</v>
      </c>
      <c r="G6225" s="90">
        <v>267814</v>
      </c>
      <c r="H6225" s="90">
        <v>38.06</v>
      </c>
      <c r="I6225" s="90">
        <v>30.98</v>
      </c>
      <c r="J6225" s="90" t="s">
        <v>10509</v>
      </c>
      <c r="K6225" s="90">
        <v>924</v>
      </c>
      <c r="L6225" s="90" t="s">
        <v>10512</v>
      </c>
    </row>
    <row r="6226" spans="1:12" hidden="1" outlineLevel="2" x14ac:dyDescent="0.25">
      <c r="A6226" s="90">
        <v>3</v>
      </c>
      <c r="B6226" s="26">
        <v>1768152560001</v>
      </c>
      <c r="C6226" s="90">
        <v>20</v>
      </c>
      <c r="D6226" s="90">
        <v>174634</v>
      </c>
      <c r="E6226" s="94">
        <v>43216</v>
      </c>
      <c r="F6226" s="26">
        <v>174634267815</v>
      </c>
      <c r="G6226" s="90">
        <v>267815</v>
      </c>
      <c r="H6226" s="90">
        <v>1267.94</v>
      </c>
      <c r="I6226" s="90">
        <v>1150.2</v>
      </c>
      <c r="J6226" s="90" t="s">
        <v>10509</v>
      </c>
      <c r="K6226" s="90">
        <v>924</v>
      </c>
      <c r="L6226" s="90" t="s">
        <v>10512</v>
      </c>
    </row>
    <row r="6227" spans="1:12" hidden="1" outlineLevel="2" x14ac:dyDescent="0.25">
      <c r="A6227" s="90">
        <v>3</v>
      </c>
      <c r="B6227" s="26">
        <v>1768152560001</v>
      </c>
      <c r="C6227" s="90">
        <v>20</v>
      </c>
      <c r="D6227" s="90">
        <v>176630</v>
      </c>
      <c r="E6227" s="94">
        <v>43243</v>
      </c>
      <c r="F6227" s="26">
        <v>176630269807</v>
      </c>
      <c r="G6227" s="90">
        <v>269807</v>
      </c>
      <c r="H6227" s="90">
        <v>1267.8599999999999</v>
      </c>
      <c r="I6227" s="90">
        <v>1150.1300000000001</v>
      </c>
      <c r="J6227" s="90" t="s">
        <v>10509</v>
      </c>
      <c r="K6227" s="90">
        <v>897</v>
      </c>
      <c r="L6227" s="90" t="s">
        <v>10512</v>
      </c>
    </row>
    <row r="6228" spans="1:12" hidden="1" outlineLevel="2" x14ac:dyDescent="0.25">
      <c r="A6228" s="90">
        <v>3</v>
      </c>
      <c r="B6228" s="26">
        <v>1768152560001</v>
      </c>
      <c r="C6228" s="90">
        <v>20</v>
      </c>
      <c r="D6228" s="90">
        <v>176631</v>
      </c>
      <c r="E6228" s="94">
        <v>43243</v>
      </c>
      <c r="F6228" s="26">
        <v>176631269808</v>
      </c>
      <c r="G6228" s="90">
        <v>269808</v>
      </c>
      <c r="H6228" s="90">
        <v>36.24</v>
      </c>
      <c r="I6228" s="90">
        <v>32.869999999999997</v>
      </c>
      <c r="J6228" s="90" t="s">
        <v>10509</v>
      </c>
      <c r="K6228" s="90">
        <v>897</v>
      </c>
      <c r="L6228" s="90" t="s">
        <v>10512</v>
      </c>
    </row>
    <row r="6229" spans="1:12" hidden="1" outlineLevel="2" x14ac:dyDescent="0.25">
      <c r="A6229" s="90">
        <v>3</v>
      </c>
      <c r="B6229" s="26">
        <v>1768152560001</v>
      </c>
      <c r="C6229" s="90">
        <v>20</v>
      </c>
      <c r="D6229" s="90">
        <v>179049</v>
      </c>
      <c r="E6229" s="94">
        <v>43291</v>
      </c>
      <c r="F6229" s="26">
        <v>179049272220</v>
      </c>
      <c r="G6229" s="90">
        <v>272220</v>
      </c>
      <c r="H6229" s="90">
        <v>7.87</v>
      </c>
      <c r="I6229" s="90">
        <v>7.14</v>
      </c>
      <c r="J6229" s="90" t="s">
        <v>10509</v>
      </c>
      <c r="K6229" s="90">
        <v>881</v>
      </c>
      <c r="L6229" s="90" t="s">
        <v>10512</v>
      </c>
    </row>
    <row r="6230" spans="1:12" hidden="1" outlineLevel="2" x14ac:dyDescent="0.25">
      <c r="A6230" s="90">
        <v>3</v>
      </c>
      <c r="B6230" s="26">
        <v>1768152560001</v>
      </c>
      <c r="C6230" s="90">
        <v>20</v>
      </c>
      <c r="D6230" s="90">
        <v>179062</v>
      </c>
      <c r="E6230" s="94">
        <v>43304</v>
      </c>
      <c r="F6230" s="26">
        <v>179062272232</v>
      </c>
      <c r="G6230" s="90">
        <v>272232</v>
      </c>
      <c r="H6230" s="90">
        <v>47.63</v>
      </c>
      <c r="I6230" s="90">
        <v>43.21</v>
      </c>
      <c r="J6230" s="90" t="s">
        <v>10509</v>
      </c>
      <c r="K6230" s="90">
        <v>868</v>
      </c>
      <c r="L6230" s="90" t="s">
        <v>10512</v>
      </c>
    </row>
    <row r="6231" spans="1:12" hidden="1" outlineLevel="2" x14ac:dyDescent="0.25">
      <c r="A6231" s="90">
        <v>3</v>
      </c>
      <c r="B6231" s="26">
        <v>1768152560001</v>
      </c>
      <c r="C6231" s="90">
        <v>20</v>
      </c>
      <c r="D6231" s="90">
        <v>181168</v>
      </c>
      <c r="E6231" s="94">
        <v>43334</v>
      </c>
      <c r="F6231" s="26">
        <v>181168274334</v>
      </c>
      <c r="G6231" s="90">
        <v>274334</v>
      </c>
      <c r="H6231" s="90">
        <v>1649.89</v>
      </c>
      <c r="I6231" s="90">
        <v>1496.69</v>
      </c>
      <c r="J6231" s="90" t="s">
        <v>10509</v>
      </c>
      <c r="K6231" s="90">
        <v>829</v>
      </c>
      <c r="L6231" s="90" t="s">
        <v>10512</v>
      </c>
    </row>
    <row r="6232" spans="1:12" hidden="1" outlineLevel="2" x14ac:dyDescent="0.25">
      <c r="A6232" s="90">
        <v>3</v>
      </c>
      <c r="B6232" s="26">
        <v>1768152560001</v>
      </c>
      <c r="C6232" s="90">
        <v>20</v>
      </c>
      <c r="D6232" s="90">
        <v>181171</v>
      </c>
      <c r="E6232" s="94">
        <v>43334</v>
      </c>
      <c r="F6232" s="26">
        <v>181171274337</v>
      </c>
      <c r="G6232" s="90">
        <v>274337</v>
      </c>
      <c r="H6232" s="90">
        <v>72.86</v>
      </c>
      <c r="I6232" s="90">
        <v>66.09</v>
      </c>
      <c r="J6232" s="90" t="s">
        <v>10509</v>
      </c>
      <c r="K6232" s="90">
        <v>838</v>
      </c>
      <c r="L6232" s="90" t="s">
        <v>10512</v>
      </c>
    </row>
    <row r="6233" spans="1:12" hidden="1" outlineLevel="2" x14ac:dyDescent="0.25">
      <c r="A6233" s="90">
        <v>3</v>
      </c>
      <c r="B6233" s="26">
        <v>1768152560001</v>
      </c>
      <c r="C6233" s="90">
        <v>20</v>
      </c>
      <c r="D6233" s="90">
        <v>185780</v>
      </c>
      <c r="E6233" s="94">
        <v>43390</v>
      </c>
      <c r="F6233" s="26">
        <v>185780278935</v>
      </c>
      <c r="G6233" s="90">
        <v>278935</v>
      </c>
      <c r="H6233" s="90">
        <v>71.81</v>
      </c>
      <c r="I6233" s="90">
        <v>65.150000000000006</v>
      </c>
      <c r="J6233" s="90" t="s">
        <v>10509</v>
      </c>
      <c r="K6233" s="90">
        <v>782</v>
      </c>
      <c r="L6233" s="90" t="s">
        <v>10512</v>
      </c>
    </row>
    <row r="6234" spans="1:12" hidden="1" outlineLevel="2" x14ac:dyDescent="0.25">
      <c r="A6234" s="90">
        <v>3</v>
      </c>
      <c r="B6234" s="26">
        <v>1768152560001</v>
      </c>
      <c r="C6234" s="90">
        <v>20</v>
      </c>
      <c r="D6234" s="90">
        <v>185781</v>
      </c>
      <c r="E6234" s="94">
        <v>43390</v>
      </c>
      <c r="F6234" s="26">
        <v>185781278936</v>
      </c>
      <c r="G6234" s="90">
        <v>278936</v>
      </c>
      <c r="H6234" s="90">
        <v>1447</v>
      </c>
      <c r="I6234" s="90">
        <v>1312.63</v>
      </c>
      <c r="J6234" s="90" t="s">
        <v>10509</v>
      </c>
      <c r="K6234" s="90">
        <v>768</v>
      </c>
      <c r="L6234" s="90" t="s">
        <v>10512</v>
      </c>
    </row>
    <row r="6235" spans="1:12" hidden="1" outlineLevel="2" x14ac:dyDescent="0.25">
      <c r="A6235" s="90">
        <v>3</v>
      </c>
      <c r="B6235" s="26">
        <v>1768152560001</v>
      </c>
      <c r="C6235" s="90">
        <v>20</v>
      </c>
      <c r="D6235" s="90">
        <v>190479</v>
      </c>
      <c r="E6235" s="94">
        <v>43445</v>
      </c>
      <c r="F6235" s="26">
        <v>190479283613</v>
      </c>
      <c r="G6235" s="90">
        <v>283613</v>
      </c>
      <c r="H6235" s="90">
        <v>1556.61</v>
      </c>
      <c r="I6235" s="90">
        <v>1412.06</v>
      </c>
      <c r="J6235" s="90" t="s">
        <v>10509</v>
      </c>
      <c r="K6235" s="90">
        <v>707</v>
      </c>
      <c r="L6235" s="90" t="s">
        <v>10512</v>
      </c>
    </row>
    <row r="6236" spans="1:12" hidden="1" outlineLevel="2" x14ac:dyDescent="0.25">
      <c r="A6236" s="90">
        <v>3</v>
      </c>
      <c r="B6236" s="26">
        <v>1768152560001</v>
      </c>
      <c r="C6236" s="90">
        <v>20</v>
      </c>
      <c r="D6236" s="90">
        <v>192769</v>
      </c>
      <c r="E6236" s="94">
        <v>43479</v>
      </c>
      <c r="F6236" s="26">
        <v>192769285893</v>
      </c>
      <c r="G6236" s="90">
        <v>285893</v>
      </c>
      <c r="H6236" s="90">
        <v>1298.67</v>
      </c>
      <c r="I6236" s="90">
        <v>1178.08</v>
      </c>
      <c r="J6236" s="90" t="s">
        <v>10509</v>
      </c>
      <c r="K6236" s="90">
        <v>676</v>
      </c>
      <c r="L6236" s="90" t="s">
        <v>10512</v>
      </c>
    </row>
    <row r="6237" spans="1:12" hidden="1" outlineLevel="2" x14ac:dyDescent="0.25">
      <c r="A6237" s="90">
        <v>3</v>
      </c>
      <c r="B6237" s="26">
        <v>1768152560001</v>
      </c>
      <c r="C6237" s="90">
        <v>20</v>
      </c>
      <c r="D6237" s="90">
        <v>195082</v>
      </c>
      <c r="E6237" s="94">
        <v>43514</v>
      </c>
      <c r="F6237" s="26">
        <v>195082288195</v>
      </c>
      <c r="G6237" s="90">
        <v>288195</v>
      </c>
      <c r="H6237" s="90">
        <v>1404.87</v>
      </c>
      <c r="I6237" s="90">
        <v>1274.42</v>
      </c>
      <c r="J6237" s="90" t="s">
        <v>10509</v>
      </c>
      <c r="K6237" s="90">
        <v>645</v>
      </c>
      <c r="L6237" s="90" t="s">
        <v>10512</v>
      </c>
    </row>
    <row r="6238" spans="1:12" hidden="1" outlineLevel="2" x14ac:dyDescent="0.25">
      <c r="A6238" s="90">
        <v>3</v>
      </c>
      <c r="B6238" s="26">
        <v>1768152560001</v>
      </c>
      <c r="C6238" s="90">
        <v>20</v>
      </c>
      <c r="D6238" s="90">
        <v>202335</v>
      </c>
      <c r="E6238" s="94">
        <v>43601</v>
      </c>
      <c r="F6238" s="26">
        <v>202335295401</v>
      </c>
      <c r="G6238" s="90">
        <v>295401</v>
      </c>
      <c r="H6238" s="90">
        <v>92.4</v>
      </c>
      <c r="I6238" s="90">
        <v>83.82</v>
      </c>
      <c r="J6238" s="90" t="s">
        <v>10509</v>
      </c>
      <c r="K6238" s="90">
        <v>571</v>
      </c>
      <c r="L6238" s="90" t="s">
        <v>10512</v>
      </c>
    </row>
    <row r="6239" spans="1:12" hidden="1" outlineLevel="2" x14ac:dyDescent="0.25">
      <c r="A6239" s="90">
        <v>3</v>
      </c>
      <c r="B6239" s="26">
        <v>1768152560001</v>
      </c>
      <c r="C6239" s="90">
        <v>20</v>
      </c>
      <c r="D6239" s="90">
        <v>204975</v>
      </c>
      <c r="E6239" s="94">
        <v>43633</v>
      </c>
      <c r="F6239" s="26">
        <v>204975298003</v>
      </c>
      <c r="G6239" s="90">
        <v>298003</v>
      </c>
      <c r="H6239" s="90">
        <v>106.06</v>
      </c>
      <c r="I6239" s="90">
        <v>96.22</v>
      </c>
      <c r="J6239" s="90" t="s">
        <v>10509</v>
      </c>
      <c r="K6239" s="90">
        <v>539</v>
      </c>
      <c r="L6239" s="90" t="s">
        <v>10512</v>
      </c>
    </row>
    <row r="6240" spans="1:12" hidden="1" outlineLevel="2" x14ac:dyDescent="0.25">
      <c r="A6240" s="90">
        <v>3</v>
      </c>
      <c r="B6240" s="26">
        <v>1768152560001</v>
      </c>
      <c r="C6240" s="90">
        <v>20</v>
      </c>
      <c r="D6240" s="90">
        <v>210482</v>
      </c>
      <c r="E6240" s="94">
        <v>43698</v>
      </c>
      <c r="F6240" s="26">
        <v>210482303341</v>
      </c>
      <c r="G6240" s="90">
        <v>303341</v>
      </c>
      <c r="H6240" s="90">
        <v>196.4</v>
      </c>
      <c r="I6240" s="90">
        <v>178.16</v>
      </c>
      <c r="J6240" s="90" t="s">
        <v>10509</v>
      </c>
      <c r="K6240" s="90">
        <v>464</v>
      </c>
      <c r="L6240" s="90" t="s">
        <v>10512</v>
      </c>
    </row>
    <row r="6241" spans="1:12" hidden="1" outlineLevel="2" x14ac:dyDescent="0.25">
      <c r="A6241" s="90">
        <v>3</v>
      </c>
      <c r="B6241" s="26">
        <v>1768152560001</v>
      </c>
      <c r="C6241" s="90">
        <v>20</v>
      </c>
      <c r="D6241" s="90">
        <v>210483</v>
      </c>
      <c r="E6241" s="94">
        <v>43698</v>
      </c>
      <c r="F6241" s="26">
        <v>210483303342</v>
      </c>
      <c r="G6241" s="90">
        <v>303342</v>
      </c>
      <c r="H6241" s="90">
        <v>1561.09</v>
      </c>
      <c r="I6241" s="90">
        <v>1416.13</v>
      </c>
      <c r="J6241" s="90" t="s">
        <v>10509</v>
      </c>
      <c r="K6241" s="90">
        <v>464</v>
      </c>
      <c r="L6241" s="90" t="s">
        <v>10512</v>
      </c>
    </row>
    <row r="6242" spans="1:12" hidden="1" outlineLevel="2" x14ac:dyDescent="0.25">
      <c r="A6242" s="90">
        <v>3</v>
      </c>
      <c r="B6242" s="26">
        <v>1768152560001</v>
      </c>
      <c r="C6242" s="90">
        <v>20</v>
      </c>
      <c r="D6242" s="90">
        <v>210484</v>
      </c>
      <c r="E6242" s="94">
        <v>43698</v>
      </c>
      <c r="F6242" s="26">
        <v>210484303343</v>
      </c>
      <c r="G6242" s="90">
        <v>303343</v>
      </c>
      <c r="H6242" s="90">
        <v>93.27</v>
      </c>
      <c r="I6242" s="90">
        <v>84.61</v>
      </c>
      <c r="J6242" s="90" t="s">
        <v>10509</v>
      </c>
      <c r="K6242" s="90">
        <v>464</v>
      </c>
      <c r="L6242" s="90" t="s">
        <v>10512</v>
      </c>
    </row>
    <row r="6243" spans="1:12" hidden="1" outlineLevel="2" x14ac:dyDescent="0.25">
      <c r="A6243" s="90">
        <v>3</v>
      </c>
      <c r="B6243" s="26">
        <v>1768152560001</v>
      </c>
      <c r="C6243" s="90">
        <v>20</v>
      </c>
      <c r="D6243" s="90">
        <v>210485</v>
      </c>
      <c r="E6243" s="94">
        <v>43698</v>
      </c>
      <c r="F6243" s="26">
        <v>210485303344</v>
      </c>
      <c r="G6243" s="90">
        <v>303344</v>
      </c>
      <c r="H6243" s="90">
        <v>33.83</v>
      </c>
      <c r="I6243" s="90">
        <v>30.69</v>
      </c>
      <c r="J6243" s="90" t="s">
        <v>10509</v>
      </c>
      <c r="K6243" s="90">
        <v>474</v>
      </c>
      <c r="L6243" s="90" t="s">
        <v>10512</v>
      </c>
    </row>
    <row r="6244" spans="1:12" hidden="1" outlineLevel="2" x14ac:dyDescent="0.25">
      <c r="A6244" s="90">
        <v>3</v>
      </c>
      <c r="B6244" s="26">
        <v>1768152560001</v>
      </c>
      <c r="C6244" s="90">
        <v>20</v>
      </c>
      <c r="D6244" s="90">
        <v>213376</v>
      </c>
      <c r="E6244" s="94">
        <v>43725</v>
      </c>
      <c r="F6244" s="26">
        <v>213376306094</v>
      </c>
      <c r="G6244" s="90">
        <v>306094</v>
      </c>
      <c r="H6244" s="90">
        <v>276.47000000000003</v>
      </c>
      <c r="I6244" s="90">
        <v>250.8</v>
      </c>
      <c r="J6244" s="90" t="s">
        <v>10509</v>
      </c>
      <c r="K6244" s="90">
        <v>433</v>
      </c>
      <c r="L6244" s="90" t="s">
        <v>10512</v>
      </c>
    </row>
    <row r="6245" spans="1:12" hidden="1" outlineLevel="2" x14ac:dyDescent="0.25">
      <c r="A6245" s="90">
        <v>3</v>
      </c>
      <c r="B6245" s="26">
        <v>1768152560001</v>
      </c>
      <c r="C6245" s="90">
        <v>20</v>
      </c>
      <c r="D6245" s="90">
        <v>216333</v>
      </c>
      <c r="E6245" s="94">
        <v>43752</v>
      </c>
      <c r="F6245" s="26">
        <v>216333308919</v>
      </c>
      <c r="G6245" s="90">
        <v>308919</v>
      </c>
      <c r="H6245" s="90">
        <v>321.32</v>
      </c>
      <c r="I6245" s="90">
        <v>291.48</v>
      </c>
      <c r="J6245" s="90" t="s">
        <v>10509</v>
      </c>
      <c r="K6245" s="90">
        <v>403</v>
      </c>
      <c r="L6245" s="90" t="s">
        <v>10512</v>
      </c>
    </row>
    <row r="6246" spans="1:12" hidden="1" outlineLevel="2" x14ac:dyDescent="0.25">
      <c r="A6246" s="90">
        <v>3</v>
      </c>
      <c r="B6246" s="26">
        <v>1755487376</v>
      </c>
      <c r="C6246" s="90">
        <v>20</v>
      </c>
      <c r="D6246" s="90">
        <v>212681</v>
      </c>
      <c r="E6246" s="94">
        <v>43699</v>
      </c>
      <c r="F6246" s="26">
        <v>212681321</v>
      </c>
      <c r="G6246" s="90">
        <v>321</v>
      </c>
      <c r="H6246" s="90">
        <v>0.11</v>
      </c>
      <c r="I6246" s="90">
        <v>0.11</v>
      </c>
      <c r="J6246" s="90" t="s">
        <v>10509</v>
      </c>
      <c r="K6246" s="90">
        <v>473</v>
      </c>
      <c r="L6246" s="90" t="s">
        <v>10512</v>
      </c>
    </row>
    <row r="6247" spans="1:12" hidden="1" outlineLevel="2" x14ac:dyDescent="0.25">
      <c r="A6247" s="90">
        <v>3</v>
      </c>
      <c r="B6247" s="26">
        <v>1755487376</v>
      </c>
      <c r="C6247" s="90">
        <v>20</v>
      </c>
      <c r="D6247" s="90">
        <v>218428</v>
      </c>
      <c r="E6247" s="94">
        <v>43759</v>
      </c>
      <c r="F6247" s="26">
        <v>218428572</v>
      </c>
      <c r="G6247" s="90">
        <v>572</v>
      </c>
      <c r="H6247" s="90">
        <v>0.39</v>
      </c>
      <c r="I6247" s="90">
        <v>0.39</v>
      </c>
      <c r="J6247" s="90" t="s">
        <v>10509</v>
      </c>
      <c r="K6247" s="90">
        <v>412</v>
      </c>
      <c r="L6247" s="90" t="s">
        <v>10512</v>
      </c>
    </row>
    <row r="6248" spans="1:12" hidden="1" outlineLevel="2" x14ac:dyDescent="0.25">
      <c r="A6248" s="90">
        <v>3</v>
      </c>
      <c r="B6248" s="26">
        <v>1756020473</v>
      </c>
      <c r="C6248" s="90">
        <v>20</v>
      </c>
      <c r="D6248" s="90">
        <v>189567</v>
      </c>
      <c r="E6248" s="94">
        <v>43426</v>
      </c>
      <c r="F6248" s="26">
        <v>189567282713</v>
      </c>
      <c r="G6248" s="90">
        <v>282713</v>
      </c>
      <c r="H6248" s="90">
        <v>1.76</v>
      </c>
      <c r="I6248" s="90">
        <v>1.76</v>
      </c>
      <c r="J6248" s="90" t="s">
        <v>10509</v>
      </c>
      <c r="K6248" s="90">
        <v>747</v>
      </c>
      <c r="L6248" s="90" t="s">
        <v>10512</v>
      </c>
    </row>
    <row r="6249" spans="1:12" hidden="1" outlineLevel="2" x14ac:dyDescent="0.25">
      <c r="A6249" s="90">
        <v>3</v>
      </c>
      <c r="B6249" s="26">
        <v>1756889513</v>
      </c>
      <c r="C6249" s="90">
        <v>20</v>
      </c>
      <c r="D6249" s="90">
        <v>238871</v>
      </c>
      <c r="E6249" s="94">
        <v>43972</v>
      </c>
      <c r="F6249" s="26">
        <v>2388711841</v>
      </c>
      <c r="G6249" s="90">
        <v>1841</v>
      </c>
      <c r="H6249" s="90">
        <v>1.68</v>
      </c>
      <c r="I6249" s="90">
        <v>1.68</v>
      </c>
      <c r="J6249" s="90" t="s">
        <v>10509</v>
      </c>
      <c r="K6249" s="90">
        <v>199</v>
      </c>
      <c r="L6249" s="90" t="s">
        <v>10512</v>
      </c>
    </row>
    <row r="6250" spans="1:12" hidden="1" outlineLevel="2" x14ac:dyDescent="0.25">
      <c r="A6250" s="90">
        <v>3</v>
      </c>
      <c r="B6250" s="26">
        <v>1757042773</v>
      </c>
      <c r="C6250" s="90">
        <v>20</v>
      </c>
      <c r="D6250" s="90">
        <v>223870</v>
      </c>
      <c r="E6250" s="94">
        <v>43822</v>
      </c>
      <c r="F6250" s="26">
        <v>223870824</v>
      </c>
      <c r="G6250" s="90">
        <v>824</v>
      </c>
      <c r="H6250" s="90">
        <v>1.68</v>
      </c>
      <c r="I6250" s="90">
        <v>1.68</v>
      </c>
      <c r="J6250" s="90" t="s">
        <v>10509</v>
      </c>
      <c r="K6250" s="90">
        <v>351</v>
      </c>
      <c r="L6250" s="90" t="s">
        <v>10512</v>
      </c>
    </row>
    <row r="6251" spans="1:12" hidden="1" outlineLevel="2" x14ac:dyDescent="0.25">
      <c r="A6251" s="90">
        <v>3</v>
      </c>
      <c r="B6251" s="26">
        <v>1757470842</v>
      </c>
      <c r="C6251" s="90">
        <v>20</v>
      </c>
      <c r="D6251" s="90">
        <v>221388</v>
      </c>
      <c r="E6251" s="94">
        <v>43790</v>
      </c>
      <c r="F6251" s="26">
        <v>221388735</v>
      </c>
      <c r="G6251" s="90">
        <v>735</v>
      </c>
      <c r="H6251" s="90">
        <v>0.09</v>
      </c>
      <c r="I6251" s="90">
        <v>0.09</v>
      </c>
      <c r="J6251" s="90" t="s">
        <v>10509</v>
      </c>
      <c r="K6251" s="90">
        <v>382</v>
      </c>
      <c r="L6251" s="90" t="s">
        <v>10512</v>
      </c>
    </row>
    <row r="6252" spans="1:12" hidden="1" outlineLevel="2" x14ac:dyDescent="0.25">
      <c r="A6252" s="90">
        <v>3</v>
      </c>
      <c r="B6252" s="26">
        <v>1757470842</v>
      </c>
      <c r="C6252" s="90">
        <v>20</v>
      </c>
      <c r="D6252" s="90">
        <v>235928</v>
      </c>
      <c r="E6252" s="94">
        <v>43942</v>
      </c>
      <c r="F6252" s="26">
        <v>2359281664</v>
      </c>
      <c r="G6252" s="90">
        <v>1664</v>
      </c>
      <c r="H6252" s="90">
        <v>1.68</v>
      </c>
      <c r="I6252" s="90">
        <v>1.68</v>
      </c>
      <c r="J6252" s="90" t="s">
        <v>10509</v>
      </c>
      <c r="K6252" s="90">
        <v>230</v>
      </c>
      <c r="L6252" s="90" t="s">
        <v>10512</v>
      </c>
    </row>
    <row r="6253" spans="1:12" hidden="1" outlineLevel="2" x14ac:dyDescent="0.25">
      <c r="A6253" s="90">
        <v>3</v>
      </c>
      <c r="B6253" s="26">
        <v>1759582230</v>
      </c>
      <c r="C6253" s="90">
        <v>20</v>
      </c>
      <c r="D6253" s="90">
        <v>212590</v>
      </c>
      <c r="E6253" s="94">
        <v>43699</v>
      </c>
      <c r="F6253" s="26">
        <v>212590295</v>
      </c>
      <c r="G6253" s="90">
        <v>295</v>
      </c>
      <c r="H6253" s="90">
        <v>34.33</v>
      </c>
      <c r="I6253" s="90">
        <v>34.33</v>
      </c>
      <c r="J6253" s="90" t="s">
        <v>10509</v>
      </c>
      <c r="K6253" s="90">
        <v>473</v>
      </c>
      <c r="L6253" s="90" t="s">
        <v>10512</v>
      </c>
    </row>
    <row r="6254" spans="1:12" hidden="1" outlineLevel="2" x14ac:dyDescent="0.25">
      <c r="A6254" s="90">
        <v>3</v>
      </c>
      <c r="B6254" s="26">
        <v>1791251237001</v>
      </c>
      <c r="C6254" s="90">
        <v>20</v>
      </c>
      <c r="D6254" s="90">
        <v>179048</v>
      </c>
      <c r="E6254" s="94">
        <v>43290</v>
      </c>
      <c r="F6254" s="26">
        <v>179048272219</v>
      </c>
      <c r="G6254" s="90">
        <v>272219</v>
      </c>
      <c r="H6254" s="90">
        <v>411.02</v>
      </c>
      <c r="I6254" s="90">
        <v>372.85</v>
      </c>
      <c r="J6254" s="90" t="s">
        <v>10509</v>
      </c>
      <c r="K6254" s="90">
        <v>881</v>
      </c>
      <c r="L6254" s="90" t="s">
        <v>10512</v>
      </c>
    </row>
    <row r="6255" spans="1:12" hidden="1" outlineLevel="2" x14ac:dyDescent="0.25">
      <c r="A6255" s="90">
        <v>3</v>
      </c>
      <c r="B6255" s="26">
        <v>1791251237001</v>
      </c>
      <c r="C6255" s="90">
        <v>20</v>
      </c>
      <c r="D6255" s="90">
        <v>183376</v>
      </c>
      <c r="E6255" s="94">
        <v>43364</v>
      </c>
      <c r="F6255" s="26">
        <v>183376276537</v>
      </c>
      <c r="G6255" s="90">
        <v>276537</v>
      </c>
      <c r="H6255" s="90">
        <v>578.88</v>
      </c>
      <c r="I6255" s="90">
        <v>525.13</v>
      </c>
      <c r="J6255" s="90" t="s">
        <v>10509</v>
      </c>
      <c r="K6255" s="90">
        <v>808</v>
      </c>
      <c r="L6255" s="90" t="s">
        <v>10512</v>
      </c>
    </row>
    <row r="6256" spans="1:12" hidden="1" outlineLevel="2" x14ac:dyDescent="0.25">
      <c r="A6256" s="90">
        <v>3</v>
      </c>
      <c r="B6256" s="26">
        <v>1791251237001</v>
      </c>
      <c r="C6256" s="90">
        <v>20</v>
      </c>
      <c r="D6256" s="90">
        <v>185782</v>
      </c>
      <c r="E6256" s="94">
        <v>43390</v>
      </c>
      <c r="F6256" s="26">
        <v>185782278937</v>
      </c>
      <c r="G6256" s="90">
        <v>278937</v>
      </c>
      <c r="H6256" s="90">
        <v>486.79</v>
      </c>
      <c r="I6256" s="90">
        <v>441.59</v>
      </c>
      <c r="J6256" s="90" t="s">
        <v>10509</v>
      </c>
      <c r="K6256" s="90">
        <v>781</v>
      </c>
      <c r="L6256" s="90" t="s">
        <v>10512</v>
      </c>
    </row>
    <row r="6257" spans="1:12" hidden="1" outlineLevel="2" x14ac:dyDescent="0.25">
      <c r="A6257" s="90">
        <v>3</v>
      </c>
      <c r="B6257" s="26">
        <v>1791251237001</v>
      </c>
      <c r="C6257" s="90">
        <v>20</v>
      </c>
      <c r="D6257" s="90">
        <v>192759</v>
      </c>
      <c r="E6257" s="94">
        <v>43468</v>
      </c>
      <c r="F6257" s="26">
        <v>192759285883</v>
      </c>
      <c r="G6257" s="90">
        <v>285883</v>
      </c>
      <c r="H6257" s="90">
        <v>586.21</v>
      </c>
      <c r="I6257" s="90">
        <v>531.77</v>
      </c>
      <c r="J6257" s="90" t="s">
        <v>10509</v>
      </c>
      <c r="K6257" s="90">
        <v>703</v>
      </c>
      <c r="L6257" s="90" t="s">
        <v>10512</v>
      </c>
    </row>
    <row r="6258" spans="1:12" hidden="1" outlineLevel="2" x14ac:dyDescent="0.25">
      <c r="A6258" s="90">
        <v>3</v>
      </c>
      <c r="B6258" s="26">
        <v>1791251237001</v>
      </c>
      <c r="C6258" s="90">
        <v>20</v>
      </c>
      <c r="D6258" s="90">
        <v>192768</v>
      </c>
      <c r="E6258" s="94">
        <v>43479</v>
      </c>
      <c r="F6258" s="26">
        <v>192768285892</v>
      </c>
      <c r="G6258" s="90">
        <v>285892</v>
      </c>
      <c r="H6258" s="90">
        <v>507.88</v>
      </c>
      <c r="I6258" s="90">
        <v>460.72</v>
      </c>
      <c r="J6258" s="90" t="s">
        <v>10509</v>
      </c>
      <c r="K6258" s="90">
        <v>692</v>
      </c>
      <c r="L6258" s="90" t="s">
        <v>10512</v>
      </c>
    </row>
    <row r="6259" spans="1:12" hidden="1" outlineLevel="2" x14ac:dyDescent="0.25">
      <c r="A6259" s="90">
        <v>3</v>
      </c>
      <c r="B6259" s="26">
        <v>1791251237001</v>
      </c>
      <c r="C6259" s="90">
        <v>20</v>
      </c>
      <c r="D6259" s="90">
        <v>195083</v>
      </c>
      <c r="E6259" s="94">
        <v>43515</v>
      </c>
      <c r="F6259" s="26">
        <v>195083288196</v>
      </c>
      <c r="G6259" s="90">
        <v>288196</v>
      </c>
      <c r="H6259" s="90">
        <v>522.44000000000005</v>
      </c>
      <c r="I6259" s="90">
        <v>473.92</v>
      </c>
      <c r="J6259" s="90" t="s">
        <v>10509</v>
      </c>
      <c r="K6259" s="90">
        <v>657</v>
      </c>
      <c r="L6259" s="90" t="s">
        <v>10512</v>
      </c>
    </row>
    <row r="6260" spans="1:12" hidden="1" outlineLevel="2" x14ac:dyDescent="0.25">
      <c r="A6260" s="90">
        <v>3</v>
      </c>
      <c r="B6260" s="26">
        <v>1791251237001</v>
      </c>
      <c r="C6260" s="90">
        <v>20</v>
      </c>
      <c r="D6260" s="90">
        <v>197464</v>
      </c>
      <c r="E6260" s="94">
        <v>43543</v>
      </c>
      <c r="F6260" s="26">
        <v>197464290565</v>
      </c>
      <c r="G6260" s="90">
        <v>290565</v>
      </c>
      <c r="H6260" s="90">
        <v>634.33000000000004</v>
      </c>
      <c r="I6260" s="90">
        <v>575.41999999999996</v>
      </c>
      <c r="J6260" s="90" t="s">
        <v>10509</v>
      </c>
      <c r="K6260" s="90">
        <v>629</v>
      </c>
      <c r="L6260" s="90" t="s">
        <v>10512</v>
      </c>
    </row>
    <row r="6261" spans="1:12" hidden="1" outlineLevel="2" x14ac:dyDescent="0.25">
      <c r="A6261" s="90">
        <v>3</v>
      </c>
      <c r="B6261" s="26">
        <v>1791251237001</v>
      </c>
      <c r="C6261" s="90">
        <v>20</v>
      </c>
      <c r="D6261" s="90">
        <v>199802</v>
      </c>
      <c r="E6261" s="94">
        <v>43573</v>
      </c>
      <c r="F6261" s="26">
        <v>199802292890</v>
      </c>
      <c r="G6261" s="90">
        <v>292890</v>
      </c>
      <c r="H6261" s="90">
        <v>608.19000000000005</v>
      </c>
      <c r="I6261" s="90">
        <v>551.72</v>
      </c>
      <c r="J6261" s="90" t="s">
        <v>10509</v>
      </c>
      <c r="K6261" s="90">
        <v>599</v>
      </c>
      <c r="L6261" s="90" t="s">
        <v>10512</v>
      </c>
    </row>
    <row r="6262" spans="1:12" hidden="1" outlineLevel="2" x14ac:dyDescent="0.25">
      <c r="A6262" s="90">
        <v>3</v>
      </c>
      <c r="B6262" s="26">
        <v>1791251237001</v>
      </c>
      <c r="C6262" s="90">
        <v>20</v>
      </c>
      <c r="D6262" s="90">
        <v>202336</v>
      </c>
      <c r="E6262" s="94">
        <v>43601</v>
      </c>
      <c r="F6262" s="26">
        <v>202336295402</v>
      </c>
      <c r="G6262" s="90">
        <v>295402</v>
      </c>
      <c r="H6262" s="90">
        <v>679.91</v>
      </c>
      <c r="I6262" s="90">
        <v>616.77</v>
      </c>
      <c r="J6262" s="90" t="s">
        <v>10509</v>
      </c>
      <c r="K6262" s="90">
        <v>571</v>
      </c>
      <c r="L6262" s="90" t="s">
        <v>10512</v>
      </c>
    </row>
    <row r="6263" spans="1:12" hidden="1" outlineLevel="2" x14ac:dyDescent="0.25">
      <c r="A6263" s="90">
        <v>3</v>
      </c>
      <c r="B6263" s="26">
        <v>1791251237001</v>
      </c>
      <c r="C6263" s="90">
        <v>20</v>
      </c>
      <c r="D6263" s="90">
        <v>207693</v>
      </c>
      <c r="E6263" s="94">
        <v>43662</v>
      </c>
      <c r="F6263" s="26">
        <v>207693300663</v>
      </c>
      <c r="G6263" s="90">
        <v>300663</v>
      </c>
      <c r="H6263" s="90">
        <v>765.84</v>
      </c>
      <c r="I6263" s="90">
        <v>694.72</v>
      </c>
      <c r="J6263" s="90" t="s">
        <v>10509</v>
      </c>
      <c r="K6263" s="90">
        <v>510</v>
      </c>
      <c r="L6263" s="90" t="s">
        <v>10512</v>
      </c>
    </row>
    <row r="6264" spans="1:12" hidden="1" outlineLevel="2" x14ac:dyDescent="0.25">
      <c r="A6264" s="90">
        <v>3</v>
      </c>
      <c r="B6264" s="26">
        <v>1791251237001</v>
      </c>
      <c r="C6264" s="90">
        <v>20</v>
      </c>
      <c r="D6264" s="90">
        <v>210473</v>
      </c>
      <c r="E6264" s="94">
        <v>43693</v>
      </c>
      <c r="F6264" s="26">
        <v>210473303333</v>
      </c>
      <c r="G6264" s="90">
        <v>303333</v>
      </c>
      <c r="H6264" s="90">
        <v>930.75</v>
      </c>
      <c r="I6264" s="90">
        <v>844.33</v>
      </c>
      <c r="J6264" s="90" t="s">
        <v>10509</v>
      </c>
      <c r="K6264" s="90">
        <v>479</v>
      </c>
      <c r="L6264" s="90" t="s">
        <v>10512</v>
      </c>
    </row>
    <row r="6265" spans="1:12" hidden="1" outlineLevel="2" x14ac:dyDescent="0.25">
      <c r="A6265" s="90">
        <v>3</v>
      </c>
      <c r="B6265" s="26">
        <v>1791251237001</v>
      </c>
      <c r="C6265" s="90">
        <v>20</v>
      </c>
      <c r="D6265" s="90">
        <v>224989</v>
      </c>
      <c r="E6265" s="94">
        <v>43833</v>
      </c>
      <c r="F6265" s="26">
        <v>224989317094</v>
      </c>
      <c r="G6265" s="90">
        <v>317094</v>
      </c>
      <c r="H6265" s="90">
        <v>2517.85</v>
      </c>
      <c r="I6265" s="90">
        <v>1575.88</v>
      </c>
      <c r="J6265" s="90" t="s">
        <v>10509</v>
      </c>
      <c r="K6265" s="90">
        <v>339</v>
      </c>
      <c r="L6265" s="90" t="s">
        <v>10512</v>
      </c>
    </row>
    <row r="6266" spans="1:12" hidden="1" outlineLevel="2" x14ac:dyDescent="0.25">
      <c r="A6266" s="90">
        <v>3</v>
      </c>
      <c r="B6266" s="26">
        <v>1791251237001</v>
      </c>
      <c r="C6266" s="90">
        <v>20</v>
      </c>
      <c r="D6266" s="90">
        <v>227947</v>
      </c>
      <c r="E6266" s="94">
        <v>43879</v>
      </c>
      <c r="F6266" s="26">
        <v>227947319857</v>
      </c>
      <c r="G6266" s="90">
        <v>319857</v>
      </c>
      <c r="H6266" s="90">
        <v>5446.99</v>
      </c>
      <c r="I6266" s="90">
        <v>1662.94</v>
      </c>
      <c r="J6266" s="90" t="s">
        <v>10509</v>
      </c>
      <c r="K6266" s="90">
        <v>293</v>
      </c>
      <c r="L6266" s="90" t="s">
        <v>10512</v>
      </c>
    </row>
    <row r="6267" spans="1:12" hidden="1" outlineLevel="2" x14ac:dyDescent="0.25">
      <c r="A6267" s="90">
        <v>3</v>
      </c>
      <c r="B6267" s="26">
        <v>1791251237001</v>
      </c>
      <c r="C6267" s="90">
        <v>20</v>
      </c>
      <c r="D6267" s="90">
        <v>236849</v>
      </c>
      <c r="E6267" s="94">
        <v>43966</v>
      </c>
      <c r="F6267" s="26">
        <v>236849328130</v>
      </c>
      <c r="G6267" s="90">
        <v>328130</v>
      </c>
      <c r="H6267" s="90">
        <v>6985.33</v>
      </c>
      <c r="I6267" s="90">
        <v>1469.19</v>
      </c>
      <c r="J6267" s="90" t="s">
        <v>10509</v>
      </c>
      <c r="K6267" s="90">
        <v>206</v>
      </c>
      <c r="L6267" s="90" t="s">
        <v>10512</v>
      </c>
    </row>
    <row r="6268" spans="1:12" hidden="1" outlineLevel="2" x14ac:dyDescent="0.25">
      <c r="A6268" s="90">
        <v>3</v>
      </c>
      <c r="B6268" s="26">
        <v>1791256115001</v>
      </c>
      <c r="C6268" s="90">
        <v>20</v>
      </c>
      <c r="D6268" s="90">
        <v>167742</v>
      </c>
      <c r="E6268" s="94">
        <v>43109</v>
      </c>
      <c r="F6268" s="26">
        <v>167742259394</v>
      </c>
      <c r="G6268" s="90">
        <v>259394</v>
      </c>
      <c r="H6268" s="90">
        <v>154.35</v>
      </c>
      <c r="I6268" s="90">
        <v>140.01</v>
      </c>
      <c r="J6268" s="90" t="s">
        <v>10509</v>
      </c>
      <c r="K6268" s="90">
        <v>1061</v>
      </c>
      <c r="L6268" s="90" t="s">
        <v>10512</v>
      </c>
    </row>
    <row r="6269" spans="1:12" hidden="1" outlineLevel="2" x14ac:dyDescent="0.25">
      <c r="A6269" s="90">
        <v>3</v>
      </c>
      <c r="B6269" s="26">
        <v>1791256115001</v>
      </c>
      <c r="C6269" s="90">
        <v>20</v>
      </c>
      <c r="D6269" s="90">
        <v>173089</v>
      </c>
      <c r="E6269" s="94">
        <v>43209</v>
      </c>
      <c r="F6269" s="26">
        <v>173089264733</v>
      </c>
      <c r="G6269" s="90">
        <v>264733</v>
      </c>
      <c r="H6269" s="90">
        <v>152.12</v>
      </c>
      <c r="I6269" s="90">
        <v>137.99</v>
      </c>
      <c r="J6269" s="90" t="s">
        <v>10509</v>
      </c>
      <c r="K6269" s="90">
        <v>962</v>
      </c>
      <c r="L6269" s="90" t="s">
        <v>10512</v>
      </c>
    </row>
    <row r="6270" spans="1:12" hidden="1" outlineLevel="2" x14ac:dyDescent="0.25">
      <c r="A6270" s="90">
        <v>3</v>
      </c>
      <c r="B6270" s="26">
        <v>1791256115001</v>
      </c>
      <c r="C6270" s="90">
        <v>20</v>
      </c>
      <c r="D6270" s="90">
        <v>176985</v>
      </c>
      <c r="E6270" s="94">
        <v>43252</v>
      </c>
      <c r="F6270" s="26">
        <v>176985270159</v>
      </c>
      <c r="G6270" s="90">
        <v>270159</v>
      </c>
      <c r="H6270" s="90">
        <v>166.12</v>
      </c>
      <c r="I6270" s="90">
        <v>150.69</v>
      </c>
      <c r="J6270" s="90" t="s">
        <v>10509</v>
      </c>
      <c r="K6270" s="90">
        <v>920</v>
      </c>
      <c r="L6270" s="90" t="s">
        <v>10512</v>
      </c>
    </row>
    <row r="6271" spans="1:12" hidden="1" outlineLevel="2" x14ac:dyDescent="0.25">
      <c r="A6271" s="90">
        <v>3</v>
      </c>
      <c r="B6271" s="26">
        <v>1791256115001</v>
      </c>
      <c r="C6271" s="90">
        <v>20</v>
      </c>
      <c r="D6271" s="90">
        <v>181162</v>
      </c>
      <c r="E6271" s="94">
        <v>43329</v>
      </c>
      <c r="F6271" s="26">
        <v>181162274328</v>
      </c>
      <c r="G6271" s="90">
        <v>274328</v>
      </c>
      <c r="H6271" s="90">
        <v>263.64999999999998</v>
      </c>
      <c r="I6271" s="90">
        <v>239.16</v>
      </c>
      <c r="J6271" s="90" t="s">
        <v>10509</v>
      </c>
      <c r="K6271" s="90">
        <v>843</v>
      </c>
      <c r="L6271" s="90" t="s">
        <v>10512</v>
      </c>
    </row>
    <row r="6272" spans="1:12" hidden="1" outlineLevel="2" x14ac:dyDescent="0.25">
      <c r="A6272" s="90">
        <v>3</v>
      </c>
      <c r="B6272" s="26">
        <v>1791256115001</v>
      </c>
      <c r="C6272" s="90">
        <v>20</v>
      </c>
      <c r="D6272" s="90">
        <v>183369</v>
      </c>
      <c r="E6272" s="94">
        <v>43361</v>
      </c>
      <c r="F6272" s="26">
        <v>183369276530</v>
      </c>
      <c r="G6272" s="90">
        <v>276530</v>
      </c>
      <c r="H6272" s="90">
        <v>278.98</v>
      </c>
      <c r="I6272" s="90">
        <v>253.08</v>
      </c>
      <c r="J6272" s="90" t="s">
        <v>10509</v>
      </c>
      <c r="K6272" s="90">
        <v>811</v>
      </c>
      <c r="L6272" s="90" t="s">
        <v>10512</v>
      </c>
    </row>
    <row r="6273" spans="1:12" hidden="1" outlineLevel="2" x14ac:dyDescent="0.25">
      <c r="A6273" s="90">
        <v>3</v>
      </c>
      <c r="B6273" s="26">
        <v>1791256115001</v>
      </c>
      <c r="C6273" s="90">
        <v>20</v>
      </c>
      <c r="D6273" s="90">
        <v>195076</v>
      </c>
      <c r="E6273" s="94">
        <v>43511</v>
      </c>
      <c r="F6273" s="26">
        <v>195076288189</v>
      </c>
      <c r="G6273" s="90">
        <v>288189</v>
      </c>
      <c r="H6273" s="90">
        <v>263.01</v>
      </c>
      <c r="I6273" s="90">
        <v>238.58</v>
      </c>
      <c r="J6273" s="90" t="s">
        <v>10509</v>
      </c>
      <c r="K6273" s="90">
        <v>661</v>
      </c>
      <c r="L6273" s="90" t="s">
        <v>10512</v>
      </c>
    </row>
    <row r="6274" spans="1:12" hidden="1" outlineLevel="2" x14ac:dyDescent="0.25">
      <c r="A6274" s="90">
        <v>3</v>
      </c>
      <c r="B6274" s="26">
        <v>1791256115001</v>
      </c>
      <c r="C6274" s="90">
        <v>20</v>
      </c>
      <c r="D6274" s="90">
        <v>199804</v>
      </c>
      <c r="E6274" s="94">
        <v>43573</v>
      </c>
      <c r="F6274" s="26">
        <v>199804292892</v>
      </c>
      <c r="G6274" s="90">
        <v>292892</v>
      </c>
      <c r="H6274" s="90">
        <v>271.10000000000002</v>
      </c>
      <c r="I6274" s="90">
        <v>245.92</v>
      </c>
      <c r="J6274" s="90" t="s">
        <v>10509</v>
      </c>
      <c r="K6274" s="90">
        <v>599</v>
      </c>
      <c r="L6274" s="90" t="s">
        <v>10512</v>
      </c>
    </row>
    <row r="6275" spans="1:12" hidden="1" outlineLevel="2" x14ac:dyDescent="0.25">
      <c r="A6275" s="90">
        <v>3</v>
      </c>
      <c r="B6275" s="26">
        <v>1791256115001</v>
      </c>
      <c r="C6275" s="90">
        <v>20</v>
      </c>
      <c r="D6275" s="90">
        <v>204960</v>
      </c>
      <c r="E6275" s="94">
        <v>43619</v>
      </c>
      <c r="F6275" s="26">
        <v>204960297988</v>
      </c>
      <c r="G6275" s="90">
        <v>297988</v>
      </c>
      <c r="H6275" s="90">
        <v>288.52</v>
      </c>
      <c r="I6275" s="90">
        <v>261.73</v>
      </c>
      <c r="J6275" s="90" t="s">
        <v>10509</v>
      </c>
      <c r="K6275" s="90">
        <v>553</v>
      </c>
      <c r="L6275" s="90" t="s">
        <v>10512</v>
      </c>
    </row>
    <row r="6276" spans="1:12" hidden="1" outlineLevel="2" x14ac:dyDescent="0.25">
      <c r="A6276" s="90">
        <v>3</v>
      </c>
      <c r="B6276" s="26">
        <v>1791256115001</v>
      </c>
      <c r="C6276" s="90">
        <v>20</v>
      </c>
      <c r="D6276" s="90">
        <v>207676</v>
      </c>
      <c r="E6276" s="94">
        <v>43647</v>
      </c>
      <c r="F6276" s="26">
        <v>207676300646</v>
      </c>
      <c r="G6276" s="90">
        <v>300646</v>
      </c>
      <c r="H6276" s="90">
        <v>333.27</v>
      </c>
      <c r="I6276" s="90">
        <v>302.32</v>
      </c>
      <c r="J6276" s="90" t="s">
        <v>10509</v>
      </c>
      <c r="K6276" s="90">
        <v>525</v>
      </c>
      <c r="L6276" s="90" t="s">
        <v>10512</v>
      </c>
    </row>
    <row r="6277" spans="1:12" hidden="1" outlineLevel="2" x14ac:dyDescent="0.25">
      <c r="A6277" s="90">
        <v>3</v>
      </c>
      <c r="B6277" s="26">
        <v>1791256115001</v>
      </c>
      <c r="C6277" s="90">
        <v>20</v>
      </c>
      <c r="D6277" s="90">
        <v>207692</v>
      </c>
      <c r="E6277" s="94">
        <v>43662</v>
      </c>
      <c r="F6277" s="26">
        <v>207692300662</v>
      </c>
      <c r="G6277" s="90">
        <v>300662</v>
      </c>
      <c r="H6277" s="90">
        <v>311.02</v>
      </c>
      <c r="I6277" s="90">
        <v>282.14999999999998</v>
      </c>
      <c r="J6277" s="90" t="s">
        <v>10509</v>
      </c>
      <c r="K6277" s="90">
        <v>510</v>
      </c>
      <c r="L6277" s="90" t="s">
        <v>10512</v>
      </c>
    </row>
    <row r="6278" spans="1:12" hidden="1" outlineLevel="2" x14ac:dyDescent="0.25">
      <c r="A6278" s="90">
        <v>3</v>
      </c>
      <c r="B6278" s="26">
        <v>1791256115001</v>
      </c>
      <c r="C6278" s="90">
        <v>20</v>
      </c>
      <c r="D6278" s="90">
        <v>216326</v>
      </c>
      <c r="E6278" s="94">
        <v>43745</v>
      </c>
      <c r="F6278" s="26">
        <v>216326308912</v>
      </c>
      <c r="G6278" s="90">
        <v>308912</v>
      </c>
      <c r="H6278" s="90">
        <v>850.45</v>
      </c>
      <c r="I6278" s="90">
        <v>713.75</v>
      </c>
      <c r="J6278" s="90" t="s">
        <v>10509</v>
      </c>
      <c r="K6278" s="90">
        <v>427</v>
      </c>
      <c r="L6278" s="90" t="s">
        <v>10512</v>
      </c>
    </row>
    <row r="6279" spans="1:12" hidden="1" outlineLevel="2" x14ac:dyDescent="0.25">
      <c r="A6279" s="90">
        <v>3</v>
      </c>
      <c r="B6279" s="26">
        <v>1791256115001</v>
      </c>
      <c r="C6279" s="90">
        <v>20</v>
      </c>
      <c r="D6279" s="90">
        <v>216332</v>
      </c>
      <c r="E6279" s="94">
        <v>43752</v>
      </c>
      <c r="F6279" s="26">
        <v>216332308918</v>
      </c>
      <c r="G6279" s="90">
        <v>308918</v>
      </c>
      <c r="H6279" s="90">
        <v>1007.78</v>
      </c>
      <c r="I6279" s="90">
        <v>695.96</v>
      </c>
      <c r="J6279" s="90" t="s">
        <v>10509</v>
      </c>
      <c r="K6279" s="90">
        <v>420</v>
      </c>
      <c r="L6279" s="90" t="s">
        <v>10512</v>
      </c>
    </row>
    <row r="6280" spans="1:12" hidden="1" outlineLevel="2" x14ac:dyDescent="0.25">
      <c r="A6280" s="90">
        <v>3</v>
      </c>
      <c r="B6280" s="26">
        <v>1791256115001</v>
      </c>
      <c r="C6280" s="90">
        <v>20</v>
      </c>
      <c r="D6280" s="90">
        <v>227940</v>
      </c>
      <c r="E6280" s="94">
        <v>43875</v>
      </c>
      <c r="F6280" s="26">
        <v>227940319850</v>
      </c>
      <c r="G6280" s="90">
        <v>319850</v>
      </c>
      <c r="H6280" s="90">
        <v>2825.17</v>
      </c>
      <c r="I6280" s="90">
        <v>793.35</v>
      </c>
      <c r="J6280" s="90" t="s">
        <v>10509</v>
      </c>
      <c r="K6280" s="90">
        <v>297</v>
      </c>
      <c r="L6280" s="90" t="s">
        <v>10512</v>
      </c>
    </row>
    <row r="6281" spans="1:12" hidden="1" outlineLevel="2" x14ac:dyDescent="0.25">
      <c r="A6281" s="90">
        <v>3</v>
      </c>
      <c r="B6281" s="26">
        <v>1768152560001</v>
      </c>
      <c r="C6281" s="90">
        <v>20</v>
      </c>
      <c r="D6281" s="90">
        <v>216334</v>
      </c>
      <c r="E6281" s="94">
        <v>43752</v>
      </c>
      <c r="F6281" s="26">
        <v>216334308920</v>
      </c>
      <c r="G6281" s="90">
        <v>308920</v>
      </c>
      <c r="H6281" s="90">
        <v>2625.95</v>
      </c>
      <c r="I6281" s="90">
        <v>2382.11</v>
      </c>
      <c r="J6281" s="90" t="s">
        <v>10509</v>
      </c>
      <c r="K6281" s="90">
        <v>403</v>
      </c>
      <c r="L6281" s="90" t="s">
        <v>10512</v>
      </c>
    </row>
    <row r="6282" spans="1:12" hidden="1" outlineLevel="2" x14ac:dyDescent="0.25">
      <c r="A6282" s="90">
        <v>3</v>
      </c>
      <c r="B6282" s="26">
        <v>1768152560001</v>
      </c>
      <c r="C6282" s="90">
        <v>20</v>
      </c>
      <c r="D6282" s="90">
        <v>222164</v>
      </c>
      <c r="E6282" s="94">
        <v>43815</v>
      </c>
      <c r="F6282" s="26">
        <v>222164314440</v>
      </c>
      <c r="G6282" s="90">
        <v>314440</v>
      </c>
      <c r="H6282" s="90">
        <v>2755.16</v>
      </c>
      <c r="I6282" s="90">
        <v>2499.3200000000002</v>
      </c>
      <c r="J6282" s="90" t="s">
        <v>10509</v>
      </c>
      <c r="K6282" s="90">
        <v>342</v>
      </c>
      <c r="L6282" s="90" t="s">
        <v>10512</v>
      </c>
    </row>
    <row r="6283" spans="1:12" hidden="1" outlineLevel="2" x14ac:dyDescent="0.25">
      <c r="A6283" s="90">
        <v>3</v>
      </c>
      <c r="B6283" s="26">
        <v>1768152560001</v>
      </c>
      <c r="C6283" s="90">
        <v>20</v>
      </c>
      <c r="D6283" s="90">
        <v>222165</v>
      </c>
      <c r="E6283" s="94">
        <v>43815</v>
      </c>
      <c r="F6283" s="26">
        <v>222165314441</v>
      </c>
      <c r="G6283" s="90">
        <v>314441</v>
      </c>
      <c r="H6283" s="90">
        <v>382.49</v>
      </c>
      <c r="I6283" s="90">
        <v>232.92</v>
      </c>
      <c r="J6283" s="90" t="s">
        <v>10509</v>
      </c>
      <c r="K6283" s="90">
        <v>342</v>
      </c>
      <c r="L6283" s="90" t="s">
        <v>10512</v>
      </c>
    </row>
    <row r="6284" spans="1:12" hidden="1" outlineLevel="2" x14ac:dyDescent="0.25">
      <c r="A6284" s="90">
        <v>3</v>
      </c>
      <c r="B6284" s="26">
        <v>1768152560001</v>
      </c>
      <c r="C6284" s="90">
        <v>20</v>
      </c>
      <c r="D6284" s="90">
        <v>224998</v>
      </c>
      <c r="E6284" s="94">
        <v>43843</v>
      </c>
      <c r="F6284" s="26">
        <v>224998317103</v>
      </c>
      <c r="G6284" s="90">
        <v>317103</v>
      </c>
      <c r="H6284" s="90">
        <v>3121.42</v>
      </c>
      <c r="I6284" s="90">
        <v>2831.57</v>
      </c>
      <c r="J6284" s="90" t="s">
        <v>10509</v>
      </c>
      <c r="K6284" s="90">
        <v>311</v>
      </c>
      <c r="L6284" s="90" t="s">
        <v>10512</v>
      </c>
    </row>
    <row r="6285" spans="1:12" hidden="1" outlineLevel="2" x14ac:dyDescent="0.25">
      <c r="A6285" s="90">
        <v>3</v>
      </c>
      <c r="B6285" s="26">
        <v>1768152560001</v>
      </c>
      <c r="C6285" s="90">
        <v>20</v>
      </c>
      <c r="D6285" s="90">
        <v>227939</v>
      </c>
      <c r="E6285" s="94">
        <v>43875</v>
      </c>
      <c r="F6285" s="26">
        <v>227939319849</v>
      </c>
      <c r="G6285" s="90">
        <v>319849</v>
      </c>
      <c r="H6285" s="90">
        <v>796.19</v>
      </c>
      <c r="I6285" s="90">
        <v>285.75</v>
      </c>
      <c r="J6285" s="90" t="s">
        <v>10509</v>
      </c>
      <c r="K6285" s="90">
        <v>280</v>
      </c>
      <c r="L6285" s="90" t="s">
        <v>10512</v>
      </c>
    </row>
    <row r="6286" spans="1:12" hidden="1" outlineLevel="2" x14ac:dyDescent="0.25">
      <c r="A6286" s="90">
        <v>3</v>
      </c>
      <c r="B6286" s="26">
        <v>1768152560001</v>
      </c>
      <c r="C6286" s="90">
        <v>20</v>
      </c>
      <c r="D6286" s="90">
        <v>230916</v>
      </c>
      <c r="E6286" s="94">
        <v>43901</v>
      </c>
      <c r="F6286" s="26">
        <v>230916322620</v>
      </c>
      <c r="G6286" s="90">
        <v>322620</v>
      </c>
      <c r="H6286" s="90">
        <v>5609.99</v>
      </c>
      <c r="I6286" s="90">
        <v>2884.34</v>
      </c>
      <c r="J6286" s="90" t="s">
        <v>10509</v>
      </c>
      <c r="K6286" s="90">
        <v>251</v>
      </c>
      <c r="L6286" s="90" t="s">
        <v>10512</v>
      </c>
    </row>
    <row r="6287" spans="1:12" hidden="1" outlineLevel="2" x14ac:dyDescent="0.25">
      <c r="A6287" s="90">
        <v>3</v>
      </c>
      <c r="B6287" s="26">
        <v>1768152560001</v>
      </c>
      <c r="C6287" s="90">
        <v>20</v>
      </c>
      <c r="D6287" s="90">
        <v>230921</v>
      </c>
      <c r="E6287" s="94">
        <v>43903</v>
      </c>
      <c r="F6287" s="26">
        <v>230921322625</v>
      </c>
      <c r="G6287" s="90">
        <v>322625</v>
      </c>
      <c r="H6287" s="90">
        <v>876.99</v>
      </c>
      <c r="I6287" s="90">
        <v>259.45</v>
      </c>
      <c r="J6287" s="90" t="s">
        <v>10509</v>
      </c>
      <c r="K6287" s="90">
        <v>251</v>
      </c>
      <c r="L6287" s="90" t="s">
        <v>10512</v>
      </c>
    </row>
    <row r="6288" spans="1:12" hidden="1" outlineLevel="2" x14ac:dyDescent="0.25">
      <c r="A6288" s="90">
        <v>3</v>
      </c>
      <c r="B6288" s="26">
        <v>1768152560001</v>
      </c>
      <c r="C6288" s="90">
        <v>20</v>
      </c>
      <c r="D6288" s="90">
        <v>233904</v>
      </c>
      <c r="E6288" s="94">
        <v>43936</v>
      </c>
      <c r="F6288" s="26">
        <v>233904325385</v>
      </c>
      <c r="G6288" s="90">
        <v>325385</v>
      </c>
      <c r="H6288" s="90">
        <v>6840.88</v>
      </c>
      <c r="I6288" s="90">
        <v>3155.59</v>
      </c>
      <c r="J6288" s="90" t="s">
        <v>10509</v>
      </c>
      <c r="K6288" s="90">
        <v>220</v>
      </c>
      <c r="L6288" s="90" t="s">
        <v>10512</v>
      </c>
    </row>
    <row r="6289" spans="1:12" hidden="1" outlineLevel="2" x14ac:dyDescent="0.25">
      <c r="A6289" s="90">
        <v>3</v>
      </c>
      <c r="B6289" s="26">
        <v>1768152560001</v>
      </c>
      <c r="C6289" s="90">
        <v>20</v>
      </c>
      <c r="D6289" s="90">
        <v>233906</v>
      </c>
      <c r="E6289" s="94">
        <v>43937</v>
      </c>
      <c r="F6289" s="26">
        <v>233906325387</v>
      </c>
      <c r="G6289" s="90">
        <v>325387</v>
      </c>
      <c r="H6289" s="90">
        <v>1076.6400000000001</v>
      </c>
      <c r="I6289" s="90">
        <v>255.04</v>
      </c>
      <c r="J6289" s="90" t="s">
        <v>10509</v>
      </c>
      <c r="K6289" s="90">
        <v>220</v>
      </c>
      <c r="L6289" s="90" t="s">
        <v>10512</v>
      </c>
    </row>
    <row r="6290" spans="1:12" hidden="1" outlineLevel="2" x14ac:dyDescent="0.25">
      <c r="A6290" s="90">
        <v>3</v>
      </c>
      <c r="B6290" s="26">
        <v>1768152560001</v>
      </c>
      <c r="C6290" s="90">
        <v>20</v>
      </c>
      <c r="D6290" s="90">
        <v>236846</v>
      </c>
      <c r="E6290" s="94">
        <v>43965</v>
      </c>
      <c r="F6290" s="26">
        <v>236846328127</v>
      </c>
      <c r="G6290" s="90">
        <v>328127</v>
      </c>
      <c r="H6290" s="90">
        <v>6232.35</v>
      </c>
      <c r="I6290" s="90">
        <v>3121.57</v>
      </c>
      <c r="J6290" s="90" t="s">
        <v>10509</v>
      </c>
      <c r="K6290" s="90">
        <v>190</v>
      </c>
      <c r="L6290" s="90" t="s">
        <v>10512</v>
      </c>
    </row>
    <row r="6291" spans="1:12" hidden="1" outlineLevel="2" x14ac:dyDescent="0.25">
      <c r="A6291" s="90">
        <v>3</v>
      </c>
      <c r="B6291" s="26">
        <v>1790010376001</v>
      </c>
      <c r="C6291" s="90">
        <v>20</v>
      </c>
      <c r="D6291" s="90">
        <v>218899</v>
      </c>
      <c r="E6291" s="94">
        <v>43771</v>
      </c>
      <c r="F6291" s="26">
        <v>218899311374</v>
      </c>
      <c r="G6291" s="90">
        <v>311374</v>
      </c>
      <c r="H6291" s="90">
        <v>0.15</v>
      </c>
      <c r="I6291" s="90">
        <v>7.0000000000000007E-2</v>
      </c>
      <c r="J6291" s="90" t="s">
        <v>10509</v>
      </c>
      <c r="K6291" s="90">
        <v>412</v>
      </c>
      <c r="L6291" s="90" t="s">
        <v>10512</v>
      </c>
    </row>
    <row r="6292" spans="1:12" hidden="1" outlineLevel="2" x14ac:dyDescent="0.25">
      <c r="A6292" s="90">
        <v>3</v>
      </c>
      <c r="B6292" s="26">
        <v>1791377303001</v>
      </c>
      <c r="C6292" s="90">
        <v>20</v>
      </c>
      <c r="D6292" s="90">
        <v>169236</v>
      </c>
      <c r="E6292" s="94">
        <v>43133</v>
      </c>
      <c r="F6292" s="26">
        <v>169236260887</v>
      </c>
      <c r="G6292" s="90">
        <v>260887</v>
      </c>
      <c r="H6292" s="90">
        <v>15.3</v>
      </c>
      <c r="I6292" s="90">
        <v>15.3</v>
      </c>
      <c r="J6292" s="90" t="s">
        <v>10509</v>
      </c>
      <c r="K6292" s="90">
        <v>1050</v>
      </c>
      <c r="L6292" s="90" t="s">
        <v>10512</v>
      </c>
    </row>
    <row r="6293" spans="1:12" hidden="1" outlineLevel="2" x14ac:dyDescent="0.25">
      <c r="A6293" s="90">
        <v>3</v>
      </c>
      <c r="B6293" s="26">
        <v>1791847652001</v>
      </c>
      <c r="C6293" s="90">
        <v>20</v>
      </c>
      <c r="D6293" s="90">
        <v>169497</v>
      </c>
      <c r="E6293" s="94">
        <v>43151</v>
      </c>
      <c r="F6293" s="26">
        <v>169497261147</v>
      </c>
      <c r="G6293" s="90">
        <v>261147</v>
      </c>
      <c r="H6293" s="90">
        <v>147.86000000000001</v>
      </c>
      <c r="I6293" s="90">
        <v>134.13</v>
      </c>
      <c r="J6293" s="90" t="s">
        <v>10509</v>
      </c>
      <c r="K6293" s="90">
        <v>1022</v>
      </c>
      <c r="L6293" s="90" t="s">
        <v>10512</v>
      </c>
    </row>
    <row r="6294" spans="1:12" hidden="1" outlineLevel="2" x14ac:dyDescent="0.25">
      <c r="A6294" s="90">
        <v>3</v>
      </c>
      <c r="B6294" s="26">
        <v>1791847652001</v>
      </c>
      <c r="C6294" s="90">
        <v>20</v>
      </c>
      <c r="D6294" s="90">
        <v>173090</v>
      </c>
      <c r="E6294" s="94">
        <v>43209</v>
      </c>
      <c r="F6294" s="26">
        <v>173090264734</v>
      </c>
      <c r="G6294" s="90">
        <v>264734</v>
      </c>
      <c r="H6294" s="90">
        <v>170.73</v>
      </c>
      <c r="I6294" s="90">
        <v>154.88</v>
      </c>
      <c r="J6294" s="90" t="s">
        <v>10509</v>
      </c>
      <c r="K6294" s="90">
        <v>962</v>
      </c>
      <c r="L6294" s="90" t="s">
        <v>10512</v>
      </c>
    </row>
    <row r="6295" spans="1:12" hidden="1" outlineLevel="2" x14ac:dyDescent="0.25">
      <c r="A6295" s="90">
        <v>3</v>
      </c>
      <c r="B6295" s="26">
        <v>1791847652001</v>
      </c>
      <c r="C6295" s="90">
        <v>20</v>
      </c>
      <c r="D6295" s="90">
        <v>177001</v>
      </c>
      <c r="E6295" s="94">
        <v>43269</v>
      </c>
      <c r="F6295" s="26">
        <v>177001270175</v>
      </c>
      <c r="G6295" s="90">
        <v>270175</v>
      </c>
      <c r="H6295" s="90">
        <v>166.91</v>
      </c>
      <c r="I6295" s="90">
        <v>151.41</v>
      </c>
      <c r="J6295" s="90" t="s">
        <v>10509</v>
      </c>
      <c r="K6295" s="90">
        <v>903</v>
      </c>
      <c r="L6295" s="90" t="s">
        <v>10512</v>
      </c>
    </row>
    <row r="6296" spans="1:12" hidden="1" outlineLevel="2" x14ac:dyDescent="0.25">
      <c r="A6296" s="90">
        <v>3</v>
      </c>
      <c r="B6296" s="26">
        <v>1791847652001</v>
      </c>
      <c r="C6296" s="90">
        <v>20</v>
      </c>
      <c r="D6296" s="90">
        <v>185775</v>
      </c>
      <c r="E6296" s="94">
        <v>43384</v>
      </c>
      <c r="F6296" s="26">
        <v>185775278930</v>
      </c>
      <c r="G6296" s="90">
        <v>278930</v>
      </c>
      <c r="H6296" s="90">
        <v>159.41</v>
      </c>
      <c r="I6296" s="90">
        <v>144.6</v>
      </c>
      <c r="J6296" s="90" t="s">
        <v>10509</v>
      </c>
      <c r="K6296" s="90">
        <v>787</v>
      </c>
      <c r="L6296" s="90" t="s">
        <v>10512</v>
      </c>
    </row>
    <row r="6297" spans="1:12" hidden="1" outlineLevel="2" x14ac:dyDescent="0.25">
      <c r="A6297" s="90">
        <v>3</v>
      </c>
      <c r="B6297" s="26">
        <v>1791847652001</v>
      </c>
      <c r="C6297" s="90">
        <v>20</v>
      </c>
      <c r="D6297" s="90">
        <v>190478</v>
      </c>
      <c r="E6297" s="94">
        <v>43445</v>
      </c>
      <c r="F6297" s="26">
        <v>190478283612</v>
      </c>
      <c r="G6297" s="90">
        <v>283612</v>
      </c>
      <c r="H6297" s="90">
        <v>154.72999999999999</v>
      </c>
      <c r="I6297" s="90">
        <v>140.36000000000001</v>
      </c>
      <c r="J6297" s="90" t="s">
        <v>10509</v>
      </c>
      <c r="K6297" s="90">
        <v>726</v>
      </c>
      <c r="L6297" s="90" t="s">
        <v>10512</v>
      </c>
    </row>
    <row r="6298" spans="1:12" hidden="1" outlineLevel="2" x14ac:dyDescent="0.25">
      <c r="A6298" s="90">
        <v>3</v>
      </c>
      <c r="B6298" s="26">
        <v>1791847652001</v>
      </c>
      <c r="C6298" s="90">
        <v>20</v>
      </c>
      <c r="D6298" s="90">
        <v>197462</v>
      </c>
      <c r="E6298" s="94">
        <v>43543</v>
      </c>
      <c r="F6298" s="26">
        <v>197462290563</v>
      </c>
      <c r="G6298" s="90">
        <v>290563</v>
      </c>
      <c r="H6298" s="90">
        <v>160.85</v>
      </c>
      <c r="I6298" s="90">
        <v>145.91999999999999</v>
      </c>
      <c r="J6298" s="90" t="s">
        <v>10509</v>
      </c>
      <c r="K6298" s="90">
        <v>629</v>
      </c>
      <c r="L6298" s="90" t="s">
        <v>10512</v>
      </c>
    </row>
    <row r="6299" spans="1:12" hidden="1" outlineLevel="2" x14ac:dyDescent="0.25">
      <c r="A6299" s="90">
        <v>3</v>
      </c>
      <c r="B6299" s="26">
        <v>1791847652001</v>
      </c>
      <c r="C6299" s="90">
        <v>20</v>
      </c>
      <c r="D6299" s="90">
        <v>202337</v>
      </c>
      <c r="E6299" s="94">
        <v>43602</v>
      </c>
      <c r="F6299" s="26">
        <v>202337295403</v>
      </c>
      <c r="G6299" s="90">
        <v>295403</v>
      </c>
      <c r="H6299" s="90">
        <v>161.75</v>
      </c>
      <c r="I6299" s="90">
        <v>146.72999999999999</v>
      </c>
      <c r="J6299" s="90" t="s">
        <v>10509</v>
      </c>
      <c r="K6299" s="90">
        <v>570</v>
      </c>
      <c r="L6299" s="90" t="s">
        <v>10512</v>
      </c>
    </row>
    <row r="6300" spans="1:12" hidden="1" outlineLevel="2" x14ac:dyDescent="0.25">
      <c r="A6300" s="90">
        <v>3</v>
      </c>
      <c r="B6300" s="26">
        <v>1791847652001</v>
      </c>
      <c r="C6300" s="90">
        <v>20</v>
      </c>
      <c r="D6300" s="90">
        <v>204977</v>
      </c>
      <c r="E6300" s="94">
        <v>43633</v>
      </c>
      <c r="F6300" s="26">
        <v>204977298005</v>
      </c>
      <c r="G6300" s="90">
        <v>298005</v>
      </c>
      <c r="H6300" s="90">
        <v>172.33</v>
      </c>
      <c r="I6300" s="90">
        <v>156.33000000000001</v>
      </c>
      <c r="J6300" s="90" t="s">
        <v>10509</v>
      </c>
      <c r="K6300" s="90">
        <v>539</v>
      </c>
      <c r="L6300" s="90" t="s">
        <v>10512</v>
      </c>
    </row>
    <row r="6301" spans="1:12" hidden="1" outlineLevel="2" x14ac:dyDescent="0.25">
      <c r="A6301" s="90">
        <v>3</v>
      </c>
      <c r="B6301" s="26">
        <v>1791847652001</v>
      </c>
      <c r="C6301" s="90">
        <v>20</v>
      </c>
      <c r="D6301" s="90">
        <v>219292</v>
      </c>
      <c r="E6301" s="94">
        <v>43787</v>
      </c>
      <c r="F6301" s="26">
        <v>219292311726</v>
      </c>
      <c r="G6301" s="90">
        <v>311726</v>
      </c>
      <c r="H6301" s="90">
        <v>200.95</v>
      </c>
      <c r="I6301" s="90">
        <v>182.29</v>
      </c>
      <c r="J6301" s="90" t="s">
        <v>10509</v>
      </c>
      <c r="K6301" s="90">
        <v>385</v>
      </c>
      <c r="L6301" s="90" t="s">
        <v>10512</v>
      </c>
    </row>
    <row r="6302" spans="1:12" hidden="1" outlineLevel="2" x14ac:dyDescent="0.25">
      <c r="A6302" s="90">
        <v>3</v>
      </c>
      <c r="B6302" s="26">
        <v>1791847652001</v>
      </c>
      <c r="C6302" s="90">
        <v>20</v>
      </c>
      <c r="D6302" s="90">
        <v>222166</v>
      </c>
      <c r="E6302" s="94">
        <v>43815</v>
      </c>
      <c r="F6302" s="26">
        <v>222166314442</v>
      </c>
      <c r="G6302" s="90">
        <v>314442</v>
      </c>
      <c r="H6302" s="90">
        <v>214.83</v>
      </c>
      <c r="I6302" s="90">
        <v>194.88</v>
      </c>
      <c r="J6302" s="90" t="s">
        <v>10509</v>
      </c>
      <c r="K6302" s="90">
        <v>357</v>
      </c>
      <c r="L6302" s="90" t="s">
        <v>10512</v>
      </c>
    </row>
    <row r="6303" spans="1:12" hidden="1" outlineLevel="2" x14ac:dyDescent="0.25">
      <c r="A6303" s="90">
        <v>3</v>
      </c>
      <c r="B6303" s="26">
        <v>1791847652001</v>
      </c>
      <c r="C6303" s="90">
        <v>20</v>
      </c>
      <c r="D6303" s="90">
        <v>225006</v>
      </c>
      <c r="E6303" s="94">
        <v>43845</v>
      </c>
      <c r="F6303" s="26">
        <v>225006317111</v>
      </c>
      <c r="G6303" s="90">
        <v>317111</v>
      </c>
      <c r="H6303" s="90">
        <v>220.21</v>
      </c>
      <c r="I6303" s="90">
        <v>199.77</v>
      </c>
      <c r="J6303" s="90" t="s">
        <v>10509</v>
      </c>
      <c r="K6303" s="90">
        <v>327</v>
      </c>
      <c r="L6303" s="90" t="s">
        <v>10512</v>
      </c>
    </row>
    <row r="6304" spans="1:12" hidden="1" outlineLevel="2" x14ac:dyDescent="0.25">
      <c r="A6304" s="90">
        <v>3</v>
      </c>
      <c r="B6304" s="26">
        <v>1791847652001</v>
      </c>
      <c r="C6304" s="90">
        <v>20</v>
      </c>
      <c r="D6304" s="90">
        <v>233889</v>
      </c>
      <c r="E6304" s="94">
        <v>43923</v>
      </c>
      <c r="F6304" s="26">
        <v>233889325377</v>
      </c>
      <c r="G6304" s="90">
        <v>325377</v>
      </c>
      <c r="H6304" s="90">
        <v>316.16000000000003</v>
      </c>
      <c r="I6304" s="90">
        <v>284.69</v>
      </c>
      <c r="J6304" s="90" t="s">
        <v>10509</v>
      </c>
      <c r="K6304" s="90">
        <v>249</v>
      </c>
      <c r="L6304" s="90" t="s">
        <v>10512</v>
      </c>
    </row>
    <row r="6305" spans="1:12" hidden="1" outlineLevel="2" x14ac:dyDescent="0.25">
      <c r="A6305" s="90">
        <v>3</v>
      </c>
      <c r="B6305" s="26">
        <v>1791847652001</v>
      </c>
      <c r="C6305" s="90">
        <v>20</v>
      </c>
      <c r="D6305" s="90">
        <v>236848</v>
      </c>
      <c r="E6305" s="94">
        <v>43965</v>
      </c>
      <c r="F6305" s="26">
        <v>236848328129</v>
      </c>
      <c r="G6305" s="90">
        <v>328129</v>
      </c>
      <c r="H6305" s="90">
        <v>297.77</v>
      </c>
      <c r="I6305" s="90">
        <v>268.13</v>
      </c>
      <c r="J6305" s="90" t="s">
        <v>10509</v>
      </c>
      <c r="K6305" s="90">
        <v>207</v>
      </c>
      <c r="L6305" s="90" t="s">
        <v>10512</v>
      </c>
    </row>
    <row r="6306" spans="1:12" hidden="1" outlineLevel="2" x14ac:dyDescent="0.25">
      <c r="A6306" s="90">
        <v>3</v>
      </c>
      <c r="B6306" s="26">
        <v>1792083354001</v>
      </c>
      <c r="C6306" s="90">
        <v>20</v>
      </c>
      <c r="D6306" s="90">
        <v>233555</v>
      </c>
      <c r="E6306" s="94">
        <v>43922</v>
      </c>
      <c r="F6306" s="26">
        <v>233555325108</v>
      </c>
      <c r="G6306" s="90">
        <v>325108</v>
      </c>
      <c r="H6306" s="90">
        <v>0.13</v>
      </c>
      <c r="I6306" s="90">
        <v>0.13</v>
      </c>
      <c r="J6306" s="90" t="s">
        <v>10509</v>
      </c>
      <c r="K6306" s="90">
        <v>260</v>
      </c>
      <c r="L6306" s="90" t="s">
        <v>10512</v>
      </c>
    </row>
    <row r="6307" spans="1:12" hidden="1" outlineLevel="2" x14ac:dyDescent="0.25">
      <c r="A6307" s="90">
        <v>3</v>
      </c>
      <c r="B6307" s="26">
        <v>1792083354001</v>
      </c>
      <c r="C6307" s="90">
        <v>20</v>
      </c>
      <c r="D6307" s="90">
        <v>239544</v>
      </c>
      <c r="E6307" s="94">
        <v>43983</v>
      </c>
      <c r="F6307" s="26">
        <v>239544330679</v>
      </c>
      <c r="G6307" s="90">
        <v>330679</v>
      </c>
      <c r="H6307" s="90">
        <v>0.01</v>
      </c>
      <c r="I6307" s="90">
        <v>0.01</v>
      </c>
      <c r="J6307" s="90" t="s">
        <v>10509</v>
      </c>
      <c r="K6307" s="90">
        <v>199</v>
      </c>
      <c r="L6307" s="90" t="s">
        <v>10512</v>
      </c>
    </row>
    <row r="6308" spans="1:12" hidden="1" outlineLevel="2" x14ac:dyDescent="0.25">
      <c r="A6308" s="90">
        <v>3</v>
      </c>
      <c r="B6308" s="26">
        <v>1792141486001</v>
      </c>
      <c r="C6308" s="90">
        <v>22</v>
      </c>
      <c r="D6308" s="90">
        <v>0</v>
      </c>
      <c r="E6308" s="94">
        <v>43950</v>
      </c>
      <c r="F6308" s="26">
        <v>4832</v>
      </c>
      <c r="G6308" s="90">
        <v>4832</v>
      </c>
      <c r="H6308" s="90">
        <v>11.63</v>
      </c>
      <c r="I6308" s="90">
        <v>11.63</v>
      </c>
      <c r="J6308" s="90" t="s">
        <v>10509</v>
      </c>
      <c r="K6308" s="90">
        <v>251</v>
      </c>
      <c r="L6308" s="90" t="s">
        <v>10512</v>
      </c>
    </row>
    <row r="6309" spans="1:12" hidden="1" outlineLevel="2" x14ac:dyDescent="0.25">
      <c r="A6309" s="90">
        <v>3</v>
      </c>
      <c r="B6309" s="26">
        <v>1792348293001</v>
      </c>
      <c r="C6309" s="90">
        <v>20</v>
      </c>
      <c r="D6309" s="90">
        <v>215833</v>
      </c>
      <c r="E6309" s="94">
        <v>43740</v>
      </c>
      <c r="F6309" s="26">
        <v>215833308457</v>
      </c>
      <c r="G6309" s="90">
        <v>308457</v>
      </c>
      <c r="H6309" s="90">
        <v>15.3</v>
      </c>
      <c r="I6309" s="90">
        <v>15.3</v>
      </c>
      <c r="J6309" s="90" t="s">
        <v>10509</v>
      </c>
      <c r="K6309" s="90">
        <v>443</v>
      </c>
      <c r="L6309" s="90" t="s">
        <v>10512</v>
      </c>
    </row>
    <row r="6310" spans="1:12" hidden="1" outlineLevel="2" x14ac:dyDescent="0.25">
      <c r="A6310" s="90">
        <v>3</v>
      </c>
      <c r="B6310" s="26">
        <v>1792503558001</v>
      </c>
      <c r="C6310" s="90">
        <v>20</v>
      </c>
      <c r="D6310" s="90">
        <v>230856</v>
      </c>
      <c r="E6310" s="94">
        <v>43892</v>
      </c>
      <c r="F6310" s="26">
        <v>2308561345</v>
      </c>
      <c r="G6310" s="90">
        <v>1345</v>
      </c>
      <c r="H6310" s="90">
        <v>12.88</v>
      </c>
      <c r="I6310" s="90">
        <v>12.88</v>
      </c>
      <c r="J6310" s="90" t="s">
        <v>10509</v>
      </c>
      <c r="K6310" s="90">
        <v>291</v>
      </c>
      <c r="L6310" s="90" t="s">
        <v>10512</v>
      </c>
    </row>
    <row r="6311" spans="1:12" hidden="1" outlineLevel="2" x14ac:dyDescent="0.25">
      <c r="A6311" s="90">
        <v>3</v>
      </c>
      <c r="B6311" s="26">
        <v>1768152560001</v>
      </c>
      <c r="C6311" s="90">
        <v>20</v>
      </c>
      <c r="D6311" s="90">
        <v>225002</v>
      </c>
      <c r="E6311" s="94">
        <v>43845</v>
      </c>
      <c r="F6311" s="26">
        <v>225002317107</v>
      </c>
      <c r="G6311" s="90">
        <v>317107</v>
      </c>
      <c r="H6311" s="90">
        <v>456.52</v>
      </c>
      <c r="I6311" s="90">
        <v>210.83</v>
      </c>
      <c r="J6311" s="90" t="s">
        <v>10509</v>
      </c>
      <c r="K6311" s="90">
        <v>311</v>
      </c>
      <c r="L6311" s="90" t="s">
        <v>10512</v>
      </c>
    </row>
    <row r="6312" spans="1:12" hidden="1" outlineLevel="2" x14ac:dyDescent="0.25">
      <c r="A6312" s="90">
        <v>3</v>
      </c>
      <c r="B6312" s="26">
        <v>1768152560001</v>
      </c>
      <c r="C6312" s="90">
        <v>20</v>
      </c>
      <c r="D6312" s="90">
        <v>227942</v>
      </c>
      <c r="E6312" s="94">
        <v>43878</v>
      </c>
      <c r="F6312" s="26">
        <v>227942319852</v>
      </c>
      <c r="G6312" s="90">
        <v>319852</v>
      </c>
      <c r="H6312" s="90">
        <v>5438.98</v>
      </c>
      <c r="I6312" s="90">
        <v>3372.29</v>
      </c>
      <c r="J6312" s="90" t="s">
        <v>10509</v>
      </c>
      <c r="K6312" s="90">
        <v>280</v>
      </c>
      <c r="L6312" s="90" t="s">
        <v>10512</v>
      </c>
    </row>
    <row r="6313" spans="1:12" hidden="1" outlineLevel="2" x14ac:dyDescent="0.25">
      <c r="A6313" s="90">
        <v>3</v>
      </c>
      <c r="B6313" s="26">
        <v>1768152560001</v>
      </c>
      <c r="C6313" s="90">
        <v>20</v>
      </c>
      <c r="D6313" s="90">
        <v>236844</v>
      </c>
      <c r="E6313" s="94">
        <v>43965</v>
      </c>
      <c r="F6313" s="26">
        <v>236844328125</v>
      </c>
      <c r="G6313" s="90">
        <v>328125</v>
      </c>
      <c r="H6313" s="90">
        <v>1075.0899999999999</v>
      </c>
      <c r="I6313" s="90">
        <v>333.33</v>
      </c>
      <c r="J6313" s="90" t="s">
        <v>10509</v>
      </c>
      <c r="K6313" s="90">
        <v>190</v>
      </c>
      <c r="L6313" s="90" t="s">
        <v>10512</v>
      </c>
    </row>
    <row r="6314" spans="1:12" hidden="1" outlineLevel="2" x14ac:dyDescent="0.25">
      <c r="A6314" s="90">
        <v>3</v>
      </c>
      <c r="B6314" s="26">
        <v>1791377303001</v>
      </c>
      <c r="C6314" s="90">
        <v>20</v>
      </c>
      <c r="D6314" s="90">
        <v>167503</v>
      </c>
      <c r="E6314" s="94">
        <v>43103</v>
      </c>
      <c r="F6314" s="26">
        <v>167503259157</v>
      </c>
      <c r="G6314" s="90">
        <v>259157</v>
      </c>
      <c r="H6314" s="90">
        <v>15.3</v>
      </c>
      <c r="I6314" s="90">
        <v>15.3</v>
      </c>
      <c r="J6314" s="90" t="s">
        <v>10509</v>
      </c>
      <c r="K6314" s="90">
        <v>1081</v>
      </c>
      <c r="L6314" s="90" t="s">
        <v>10512</v>
      </c>
    </row>
    <row r="6315" spans="1:12" hidden="1" outlineLevel="2" x14ac:dyDescent="0.25">
      <c r="A6315" s="90">
        <v>3</v>
      </c>
      <c r="B6315" s="26">
        <v>1791847652001</v>
      </c>
      <c r="C6315" s="90">
        <v>20</v>
      </c>
      <c r="D6315" s="90">
        <v>167752</v>
      </c>
      <c r="E6315" s="94">
        <v>43119</v>
      </c>
      <c r="F6315" s="26">
        <v>167752259404</v>
      </c>
      <c r="G6315" s="90">
        <v>259404</v>
      </c>
      <c r="H6315" s="90">
        <v>152.85</v>
      </c>
      <c r="I6315" s="90">
        <v>138.65</v>
      </c>
      <c r="J6315" s="90" t="s">
        <v>10509</v>
      </c>
      <c r="K6315" s="90">
        <v>1051</v>
      </c>
      <c r="L6315" s="90" t="s">
        <v>10512</v>
      </c>
    </row>
    <row r="6316" spans="1:12" hidden="1" outlineLevel="2" x14ac:dyDescent="0.25">
      <c r="A6316" s="90">
        <v>3</v>
      </c>
      <c r="B6316" s="26">
        <v>1791847652001</v>
      </c>
      <c r="C6316" s="90">
        <v>20</v>
      </c>
      <c r="D6316" s="90">
        <v>171214</v>
      </c>
      <c r="E6316" s="94">
        <v>43179</v>
      </c>
      <c r="F6316" s="26">
        <v>171214262861</v>
      </c>
      <c r="G6316" s="90">
        <v>262861</v>
      </c>
      <c r="H6316" s="90">
        <v>138.47999999999999</v>
      </c>
      <c r="I6316" s="90">
        <v>125.62</v>
      </c>
      <c r="J6316" s="90" t="s">
        <v>10509</v>
      </c>
      <c r="K6316" s="90">
        <v>991</v>
      </c>
      <c r="L6316" s="90" t="s">
        <v>10512</v>
      </c>
    </row>
    <row r="6317" spans="1:12" hidden="1" outlineLevel="2" x14ac:dyDescent="0.25">
      <c r="A6317" s="90">
        <v>3</v>
      </c>
      <c r="B6317" s="26">
        <v>1791847652001</v>
      </c>
      <c r="C6317" s="90">
        <v>20</v>
      </c>
      <c r="D6317" s="90">
        <v>174982</v>
      </c>
      <c r="E6317" s="94">
        <v>43241</v>
      </c>
      <c r="F6317" s="26">
        <v>174982268159</v>
      </c>
      <c r="G6317" s="90">
        <v>268159</v>
      </c>
      <c r="H6317" s="90">
        <v>160.96</v>
      </c>
      <c r="I6317" s="90">
        <v>146.01</v>
      </c>
      <c r="J6317" s="90" t="s">
        <v>10509</v>
      </c>
      <c r="K6317" s="90">
        <v>929</v>
      </c>
      <c r="L6317" s="90" t="s">
        <v>10512</v>
      </c>
    </row>
    <row r="6318" spans="1:12" hidden="1" outlineLevel="2" x14ac:dyDescent="0.25">
      <c r="A6318" s="90">
        <v>3</v>
      </c>
      <c r="B6318" s="26">
        <v>1791847652001</v>
      </c>
      <c r="C6318" s="90">
        <v>20</v>
      </c>
      <c r="D6318" s="90">
        <v>179050</v>
      </c>
      <c r="E6318" s="94">
        <v>43291</v>
      </c>
      <c r="F6318" s="26">
        <v>179050272221</v>
      </c>
      <c r="G6318" s="90">
        <v>272221</v>
      </c>
      <c r="H6318" s="90">
        <v>171.84</v>
      </c>
      <c r="I6318" s="90">
        <v>155.88</v>
      </c>
      <c r="J6318" s="90" t="s">
        <v>10509</v>
      </c>
      <c r="K6318" s="90">
        <v>881</v>
      </c>
      <c r="L6318" s="90" t="s">
        <v>10512</v>
      </c>
    </row>
    <row r="6319" spans="1:12" hidden="1" outlineLevel="2" x14ac:dyDescent="0.25">
      <c r="A6319" s="90">
        <v>3</v>
      </c>
      <c r="B6319" s="26">
        <v>1791847652001</v>
      </c>
      <c r="C6319" s="90">
        <v>20</v>
      </c>
      <c r="D6319" s="90">
        <v>183355</v>
      </c>
      <c r="E6319" s="94">
        <v>43348</v>
      </c>
      <c r="F6319" s="26">
        <v>183355276517</v>
      </c>
      <c r="G6319" s="90">
        <v>276517</v>
      </c>
      <c r="H6319" s="90">
        <v>175.35</v>
      </c>
      <c r="I6319" s="90">
        <v>159.07</v>
      </c>
      <c r="J6319" s="90" t="s">
        <v>10509</v>
      </c>
      <c r="K6319" s="90">
        <v>824</v>
      </c>
      <c r="L6319" s="90" t="s">
        <v>10512</v>
      </c>
    </row>
    <row r="6320" spans="1:12" hidden="1" outlineLevel="2" x14ac:dyDescent="0.25">
      <c r="A6320" s="90">
        <v>3</v>
      </c>
      <c r="B6320" s="26">
        <v>1791847652001</v>
      </c>
      <c r="C6320" s="90">
        <v>20</v>
      </c>
      <c r="D6320" s="90">
        <v>183371</v>
      </c>
      <c r="E6320" s="94">
        <v>43361</v>
      </c>
      <c r="F6320" s="26">
        <v>183371276532</v>
      </c>
      <c r="G6320" s="90">
        <v>276532</v>
      </c>
      <c r="H6320" s="90">
        <v>180.87</v>
      </c>
      <c r="I6320" s="90">
        <v>164.07</v>
      </c>
      <c r="J6320" s="90" t="s">
        <v>10509</v>
      </c>
      <c r="K6320" s="90">
        <v>811</v>
      </c>
      <c r="L6320" s="90" t="s">
        <v>10512</v>
      </c>
    </row>
    <row r="6321" spans="1:12" hidden="1" outlineLevel="2" x14ac:dyDescent="0.25">
      <c r="A6321" s="90">
        <v>3</v>
      </c>
      <c r="B6321" s="26">
        <v>1791847652001</v>
      </c>
      <c r="C6321" s="90">
        <v>20</v>
      </c>
      <c r="D6321" s="90">
        <v>188166</v>
      </c>
      <c r="E6321" s="94">
        <v>43419</v>
      </c>
      <c r="F6321" s="26">
        <v>188166281312</v>
      </c>
      <c r="G6321" s="90">
        <v>281312</v>
      </c>
      <c r="H6321" s="90">
        <v>176.2</v>
      </c>
      <c r="I6321" s="90">
        <v>159.83000000000001</v>
      </c>
      <c r="J6321" s="90" t="s">
        <v>10509</v>
      </c>
      <c r="K6321" s="90">
        <v>753</v>
      </c>
      <c r="L6321" s="90" t="s">
        <v>10512</v>
      </c>
    </row>
    <row r="6322" spans="1:12" hidden="1" outlineLevel="2" x14ac:dyDescent="0.25">
      <c r="A6322" s="90">
        <v>3</v>
      </c>
      <c r="B6322" s="26">
        <v>1791847652001</v>
      </c>
      <c r="C6322" s="90">
        <v>20</v>
      </c>
      <c r="D6322" s="90">
        <v>192781</v>
      </c>
      <c r="E6322" s="94">
        <v>43482</v>
      </c>
      <c r="F6322" s="26">
        <v>192781285905</v>
      </c>
      <c r="G6322" s="90">
        <v>285905</v>
      </c>
      <c r="H6322" s="90">
        <v>135.75</v>
      </c>
      <c r="I6322" s="90">
        <v>123.14</v>
      </c>
      <c r="J6322" s="90" t="s">
        <v>10509</v>
      </c>
      <c r="K6322" s="90">
        <v>689</v>
      </c>
      <c r="L6322" s="90" t="s">
        <v>10512</v>
      </c>
    </row>
    <row r="6323" spans="1:12" hidden="1" outlineLevel="2" x14ac:dyDescent="0.25">
      <c r="A6323" s="90">
        <v>3</v>
      </c>
      <c r="B6323" s="26">
        <v>1791847652001</v>
      </c>
      <c r="C6323" s="90">
        <v>20</v>
      </c>
      <c r="D6323" s="90">
        <v>195079</v>
      </c>
      <c r="E6323" s="94">
        <v>43514</v>
      </c>
      <c r="F6323" s="26">
        <v>195079288192</v>
      </c>
      <c r="G6323" s="90">
        <v>288192</v>
      </c>
      <c r="H6323" s="90">
        <v>146.09</v>
      </c>
      <c r="I6323" s="90">
        <v>132.52000000000001</v>
      </c>
      <c r="J6323" s="90" t="s">
        <v>10509</v>
      </c>
      <c r="K6323" s="90">
        <v>658</v>
      </c>
      <c r="L6323" s="90" t="s">
        <v>10512</v>
      </c>
    </row>
    <row r="6324" spans="1:12" hidden="1" outlineLevel="2" x14ac:dyDescent="0.25">
      <c r="A6324" s="90">
        <v>3</v>
      </c>
      <c r="B6324" s="26">
        <v>1791847652001</v>
      </c>
      <c r="C6324" s="90">
        <v>20</v>
      </c>
      <c r="D6324" s="90">
        <v>199806</v>
      </c>
      <c r="E6324" s="94">
        <v>43573</v>
      </c>
      <c r="F6324" s="26">
        <v>199806292894</v>
      </c>
      <c r="G6324" s="90">
        <v>292894</v>
      </c>
      <c r="H6324" s="90">
        <v>168.5</v>
      </c>
      <c r="I6324" s="90">
        <v>152.85</v>
      </c>
      <c r="J6324" s="90" t="s">
        <v>10509</v>
      </c>
      <c r="K6324" s="90">
        <v>599</v>
      </c>
      <c r="L6324" s="90" t="s">
        <v>10512</v>
      </c>
    </row>
    <row r="6325" spans="1:12" hidden="1" outlineLevel="2" x14ac:dyDescent="0.25">
      <c r="A6325" s="90">
        <v>3</v>
      </c>
      <c r="B6325" s="26">
        <v>1791847652001</v>
      </c>
      <c r="C6325" s="90">
        <v>20</v>
      </c>
      <c r="D6325" s="90">
        <v>207688</v>
      </c>
      <c r="E6325" s="94">
        <v>43658</v>
      </c>
      <c r="F6325" s="26">
        <v>207688300658</v>
      </c>
      <c r="G6325" s="90">
        <v>300658</v>
      </c>
      <c r="H6325" s="90">
        <v>169.23</v>
      </c>
      <c r="I6325" s="90">
        <v>153.52000000000001</v>
      </c>
      <c r="J6325" s="90" t="s">
        <v>10509</v>
      </c>
      <c r="K6325" s="90">
        <v>514</v>
      </c>
      <c r="L6325" s="90" t="s">
        <v>10512</v>
      </c>
    </row>
    <row r="6326" spans="1:12" hidden="1" outlineLevel="2" x14ac:dyDescent="0.25">
      <c r="A6326" s="90">
        <v>3</v>
      </c>
      <c r="B6326" s="26">
        <v>1791847652001</v>
      </c>
      <c r="C6326" s="90">
        <v>20</v>
      </c>
      <c r="D6326" s="90">
        <v>210480</v>
      </c>
      <c r="E6326" s="94">
        <v>43698</v>
      </c>
      <c r="F6326" s="26">
        <v>210480303340</v>
      </c>
      <c r="G6326" s="90">
        <v>303340</v>
      </c>
      <c r="H6326" s="90">
        <v>191.24</v>
      </c>
      <c r="I6326" s="90">
        <v>173.48</v>
      </c>
      <c r="J6326" s="90" t="s">
        <v>10509</v>
      </c>
      <c r="K6326" s="90">
        <v>474</v>
      </c>
      <c r="L6326" s="90" t="s">
        <v>10512</v>
      </c>
    </row>
    <row r="6327" spans="1:12" hidden="1" outlineLevel="2" x14ac:dyDescent="0.25">
      <c r="A6327" s="90">
        <v>3</v>
      </c>
      <c r="B6327" s="26">
        <v>1791847652001</v>
      </c>
      <c r="C6327" s="90">
        <v>20</v>
      </c>
      <c r="D6327" s="90">
        <v>213379</v>
      </c>
      <c r="E6327" s="94">
        <v>43727</v>
      </c>
      <c r="F6327" s="26">
        <v>213379306097</v>
      </c>
      <c r="G6327" s="90">
        <v>306097</v>
      </c>
      <c r="H6327" s="90">
        <v>205.45</v>
      </c>
      <c r="I6327" s="90">
        <v>186.37</v>
      </c>
      <c r="J6327" s="90" t="s">
        <v>10509</v>
      </c>
      <c r="K6327" s="90">
        <v>445</v>
      </c>
      <c r="L6327" s="90" t="s">
        <v>10512</v>
      </c>
    </row>
    <row r="6328" spans="1:12" hidden="1" outlineLevel="2" x14ac:dyDescent="0.25">
      <c r="A6328" s="90">
        <v>3</v>
      </c>
      <c r="B6328" s="26">
        <v>1791847652001</v>
      </c>
      <c r="C6328" s="90">
        <v>20</v>
      </c>
      <c r="D6328" s="90">
        <v>216336</v>
      </c>
      <c r="E6328" s="94">
        <v>43754</v>
      </c>
      <c r="F6328" s="26">
        <v>216336308922</v>
      </c>
      <c r="G6328" s="90">
        <v>308922</v>
      </c>
      <c r="H6328" s="90">
        <v>192.87</v>
      </c>
      <c r="I6328" s="90">
        <v>174.96</v>
      </c>
      <c r="J6328" s="90" t="s">
        <v>10509</v>
      </c>
      <c r="K6328" s="90">
        <v>418</v>
      </c>
      <c r="L6328" s="90" t="s">
        <v>10512</v>
      </c>
    </row>
    <row r="6329" spans="1:12" hidden="1" outlineLevel="2" x14ac:dyDescent="0.25">
      <c r="A6329" s="90">
        <v>3</v>
      </c>
      <c r="B6329" s="26">
        <v>1791847652001</v>
      </c>
      <c r="C6329" s="90">
        <v>20</v>
      </c>
      <c r="D6329" s="90">
        <v>227943</v>
      </c>
      <c r="E6329" s="94">
        <v>43878</v>
      </c>
      <c r="F6329" s="26">
        <v>227943319853</v>
      </c>
      <c r="G6329" s="90">
        <v>319853</v>
      </c>
      <c r="H6329" s="90">
        <v>319.18</v>
      </c>
      <c r="I6329" s="90">
        <v>289.54000000000002</v>
      </c>
      <c r="J6329" s="90" t="s">
        <v>10509</v>
      </c>
      <c r="K6329" s="90">
        <v>294</v>
      </c>
      <c r="L6329" s="90" t="s">
        <v>10512</v>
      </c>
    </row>
    <row r="6330" spans="1:12" hidden="1" outlineLevel="2" x14ac:dyDescent="0.25">
      <c r="A6330" s="90">
        <v>3</v>
      </c>
      <c r="B6330" s="26">
        <v>1791847652001</v>
      </c>
      <c r="C6330" s="90">
        <v>20</v>
      </c>
      <c r="D6330" s="90">
        <v>233893</v>
      </c>
      <c r="E6330" s="94">
        <v>43930</v>
      </c>
      <c r="F6330" s="26">
        <v>233893325380</v>
      </c>
      <c r="G6330" s="90">
        <v>325380</v>
      </c>
      <c r="H6330" s="90">
        <v>335.03</v>
      </c>
      <c r="I6330" s="90">
        <v>301.67</v>
      </c>
      <c r="J6330" s="90" t="s">
        <v>10509</v>
      </c>
      <c r="K6330" s="90">
        <v>242</v>
      </c>
      <c r="L6330" s="90" t="s">
        <v>10512</v>
      </c>
    </row>
    <row r="6331" spans="1:12" hidden="1" outlineLevel="2" x14ac:dyDescent="0.25">
      <c r="A6331" s="90">
        <v>3</v>
      </c>
      <c r="B6331" s="26">
        <v>1792348293001</v>
      </c>
      <c r="C6331" s="90">
        <v>20</v>
      </c>
      <c r="D6331" s="90">
        <v>210013</v>
      </c>
      <c r="E6331" s="94">
        <v>43678</v>
      </c>
      <c r="F6331" s="26">
        <v>210013302899</v>
      </c>
      <c r="G6331" s="90">
        <v>302899</v>
      </c>
      <c r="H6331" s="90">
        <v>15.3</v>
      </c>
      <c r="I6331" s="90">
        <v>15.3</v>
      </c>
      <c r="J6331" s="90" t="s">
        <v>10509</v>
      </c>
      <c r="K6331" s="90">
        <v>504</v>
      </c>
      <c r="L6331" s="90" t="s">
        <v>10512</v>
      </c>
    </row>
    <row r="6332" spans="1:12" hidden="1" outlineLevel="2" x14ac:dyDescent="0.25">
      <c r="A6332" s="90">
        <v>3</v>
      </c>
      <c r="B6332" s="26">
        <v>1792348293001</v>
      </c>
      <c r="C6332" s="90">
        <v>20</v>
      </c>
      <c r="D6332" s="90">
        <v>212876</v>
      </c>
      <c r="E6332" s="94">
        <v>43710</v>
      </c>
      <c r="F6332" s="26">
        <v>212876305632</v>
      </c>
      <c r="G6332" s="90">
        <v>305632</v>
      </c>
      <c r="H6332" s="90">
        <v>15.3</v>
      </c>
      <c r="I6332" s="90">
        <v>15.3</v>
      </c>
      <c r="J6332" s="90" t="s">
        <v>10509</v>
      </c>
      <c r="K6332" s="90">
        <v>473</v>
      </c>
      <c r="L6332" s="90" t="s">
        <v>10512</v>
      </c>
    </row>
    <row r="6333" spans="1:12" hidden="1" outlineLevel="2" x14ac:dyDescent="0.25">
      <c r="A6333" s="90">
        <v>3</v>
      </c>
      <c r="B6333" s="26">
        <v>1792375002001</v>
      </c>
      <c r="C6333" s="90">
        <v>20</v>
      </c>
      <c r="D6333" s="90">
        <v>233885</v>
      </c>
      <c r="E6333" s="94">
        <v>43922</v>
      </c>
      <c r="F6333" s="26">
        <v>2338851574</v>
      </c>
      <c r="G6333" s="90">
        <v>1574</v>
      </c>
      <c r="H6333" s="90">
        <v>1.44</v>
      </c>
      <c r="I6333" s="90">
        <v>1.44</v>
      </c>
      <c r="J6333" s="90" t="s">
        <v>10509</v>
      </c>
      <c r="K6333" s="90">
        <v>260</v>
      </c>
      <c r="L6333" s="90" t="s">
        <v>10512</v>
      </c>
    </row>
    <row r="6334" spans="1:12" hidden="1" outlineLevel="2" x14ac:dyDescent="0.25">
      <c r="A6334" s="90">
        <v>3</v>
      </c>
      <c r="B6334" s="26">
        <v>1792503558001</v>
      </c>
      <c r="C6334" s="90">
        <v>20</v>
      </c>
      <c r="D6334" s="90">
        <v>224969</v>
      </c>
      <c r="E6334" s="94">
        <v>43833</v>
      </c>
      <c r="F6334" s="26">
        <v>224969964</v>
      </c>
      <c r="G6334" s="90">
        <v>964</v>
      </c>
      <c r="H6334" s="90">
        <v>12.89</v>
      </c>
      <c r="I6334" s="90">
        <v>12.89</v>
      </c>
      <c r="J6334" s="90" t="s">
        <v>10509</v>
      </c>
      <c r="K6334" s="90">
        <v>351</v>
      </c>
      <c r="L6334" s="90" t="s">
        <v>10512</v>
      </c>
    </row>
    <row r="6335" spans="1:12" hidden="1" outlineLevel="2" x14ac:dyDescent="0.25">
      <c r="A6335" s="90">
        <v>3</v>
      </c>
      <c r="B6335" s="26">
        <v>1792503558001</v>
      </c>
      <c r="C6335" s="90">
        <v>20</v>
      </c>
      <c r="D6335" s="90">
        <v>227892</v>
      </c>
      <c r="E6335" s="94">
        <v>43864</v>
      </c>
      <c r="F6335" s="26">
        <v>2278921149</v>
      </c>
      <c r="G6335" s="90">
        <v>1149</v>
      </c>
      <c r="H6335" s="90">
        <v>12.88</v>
      </c>
      <c r="I6335" s="90">
        <v>12.88</v>
      </c>
      <c r="J6335" s="90" t="s">
        <v>10509</v>
      </c>
      <c r="K6335" s="90">
        <v>320</v>
      </c>
      <c r="L6335" s="90" t="s">
        <v>10512</v>
      </c>
    </row>
    <row r="6336" spans="1:12" hidden="1" outlineLevel="2" x14ac:dyDescent="0.25">
      <c r="A6336" s="90">
        <v>3</v>
      </c>
      <c r="B6336" s="26">
        <v>1792730635001</v>
      </c>
      <c r="C6336" s="90">
        <v>20</v>
      </c>
      <c r="D6336" s="90">
        <v>167703</v>
      </c>
      <c r="E6336" s="94">
        <v>43103</v>
      </c>
      <c r="F6336" s="26">
        <v>167703574</v>
      </c>
      <c r="G6336" s="90">
        <v>574</v>
      </c>
      <c r="H6336" s="90">
        <v>13.81</v>
      </c>
      <c r="I6336" s="90">
        <v>13.81</v>
      </c>
      <c r="J6336" s="90" t="s">
        <v>10509</v>
      </c>
      <c r="K6336" s="90">
        <v>1081</v>
      </c>
      <c r="L6336" s="90" t="s">
        <v>10512</v>
      </c>
    </row>
    <row r="6337" spans="1:12" hidden="1" outlineLevel="2" x14ac:dyDescent="0.25">
      <c r="A6337" s="90">
        <v>3</v>
      </c>
      <c r="B6337" s="26">
        <v>1792874394001</v>
      </c>
      <c r="C6337" s="90">
        <v>20</v>
      </c>
      <c r="D6337" s="90">
        <v>236777</v>
      </c>
      <c r="E6337" s="94">
        <v>43952</v>
      </c>
      <c r="F6337" s="26">
        <v>2367771746</v>
      </c>
      <c r="G6337" s="90">
        <v>1746</v>
      </c>
      <c r="H6337" s="90">
        <v>1.94</v>
      </c>
      <c r="I6337" s="90">
        <v>1.94</v>
      </c>
      <c r="J6337" s="90" t="s">
        <v>10509</v>
      </c>
      <c r="K6337" s="90">
        <v>230</v>
      </c>
      <c r="L6337" s="90" t="s">
        <v>10512</v>
      </c>
    </row>
    <row r="6338" spans="1:12" hidden="1" outlineLevel="2" x14ac:dyDescent="0.25">
      <c r="A6338" s="90">
        <v>3</v>
      </c>
      <c r="B6338" s="26">
        <v>1792874394001</v>
      </c>
      <c r="C6338" s="90">
        <v>20</v>
      </c>
      <c r="D6338" s="90">
        <v>239786</v>
      </c>
      <c r="E6338" s="94">
        <v>43983</v>
      </c>
      <c r="F6338" s="26">
        <v>2397861936</v>
      </c>
      <c r="G6338" s="90">
        <v>1936</v>
      </c>
      <c r="H6338" s="90">
        <v>1.94</v>
      </c>
      <c r="I6338" s="90">
        <v>1.94</v>
      </c>
      <c r="J6338" s="90" t="s">
        <v>10509</v>
      </c>
      <c r="K6338" s="90">
        <v>199</v>
      </c>
      <c r="L6338" s="90" t="s">
        <v>10512</v>
      </c>
    </row>
    <row r="6339" spans="1:12" hidden="1" outlineLevel="2" x14ac:dyDescent="0.25">
      <c r="A6339" s="90">
        <v>3</v>
      </c>
      <c r="B6339" s="26">
        <v>1792882222001</v>
      </c>
      <c r="C6339" s="90">
        <v>20</v>
      </c>
      <c r="D6339" s="90">
        <v>227902</v>
      </c>
      <c r="E6339" s="94">
        <v>43864</v>
      </c>
      <c r="F6339" s="26">
        <v>2279021155</v>
      </c>
      <c r="G6339" s="90">
        <v>1155</v>
      </c>
      <c r="H6339" s="90">
        <v>0.01</v>
      </c>
      <c r="I6339" s="90">
        <v>0.01</v>
      </c>
      <c r="J6339" s="90" t="s">
        <v>10509</v>
      </c>
      <c r="K6339" s="90">
        <v>320</v>
      </c>
      <c r="L6339" s="90" t="s">
        <v>10512</v>
      </c>
    </row>
    <row r="6340" spans="1:12" hidden="1" outlineLevel="2" x14ac:dyDescent="0.25">
      <c r="A6340" s="90">
        <v>3</v>
      </c>
      <c r="B6340" s="26">
        <v>1792882222001</v>
      </c>
      <c r="C6340" s="90">
        <v>20</v>
      </c>
      <c r="D6340" s="90">
        <v>230867</v>
      </c>
      <c r="E6340" s="94">
        <v>43892</v>
      </c>
      <c r="F6340" s="26">
        <v>2308671351</v>
      </c>
      <c r="G6340" s="90">
        <v>1351</v>
      </c>
      <c r="H6340" s="90">
        <v>0.13</v>
      </c>
      <c r="I6340" s="90">
        <v>0.13</v>
      </c>
      <c r="J6340" s="90" t="s">
        <v>10509</v>
      </c>
      <c r="K6340" s="90">
        <v>291</v>
      </c>
      <c r="L6340" s="90" t="s">
        <v>10512</v>
      </c>
    </row>
    <row r="6341" spans="1:12" hidden="1" outlineLevel="2" x14ac:dyDescent="0.25">
      <c r="A6341" s="90">
        <v>3</v>
      </c>
      <c r="B6341" s="26">
        <v>1792882222001</v>
      </c>
      <c r="C6341" s="90">
        <v>20</v>
      </c>
      <c r="D6341" s="90">
        <v>233835</v>
      </c>
      <c r="E6341" s="94">
        <v>43922</v>
      </c>
      <c r="F6341" s="26">
        <v>2338351556</v>
      </c>
      <c r="G6341" s="90">
        <v>1556</v>
      </c>
      <c r="H6341" s="90">
        <v>0.1</v>
      </c>
      <c r="I6341" s="90">
        <v>0.1</v>
      </c>
      <c r="J6341" s="90" t="s">
        <v>10509</v>
      </c>
      <c r="K6341" s="90">
        <v>260</v>
      </c>
      <c r="L6341" s="90" t="s">
        <v>10512</v>
      </c>
    </row>
    <row r="6342" spans="1:12" hidden="1" outlineLevel="2" x14ac:dyDescent="0.25">
      <c r="A6342" s="90">
        <v>3</v>
      </c>
      <c r="B6342" s="26">
        <v>1792882222001</v>
      </c>
      <c r="C6342" s="90">
        <v>20</v>
      </c>
      <c r="D6342" s="90">
        <v>239824</v>
      </c>
      <c r="E6342" s="94">
        <v>43983</v>
      </c>
      <c r="F6342" s="26">
        <v>2398241948</v>
      </c>
      <c r="G6342" s="90">
        <v>1948</v>
      </c>
      <c r="H6342" s="90">
        <v>1.94</v>
      </c>
      <c r="I6342" s="90">
        <v>1.94</v>
      </c>
      <c r="J6342" s="90" t="s">
        <v>10509</v>
      </c>
      <c r="K6342" s="90">
        <v>199</v>
      </c>
      <c r="L6342" s="90" t="s">
        <v>10512</v>
      </c>
    </row>
    <row r="6343" spans="1:12" hidden="1" outlineLevel="2" x14ac:dyDescent="0.25">
      <c r="A6343" s="90">
        <v>3</v>
      </c>
      <c r="B6343" s="26">
        <v>1792893216001</v>
      </c>
      <c r="C6343" s="90">
        <v>20</v>
      </c>
      <c r="D6343" s="90">
        <v>221952</v>
      </c>
      <c r="E6343" s="94">
        <v>43801</v>
      </c>
      <c r="F6343" s="26">
        <v>221952775</v>
      </c>
      <c r="G6343" s="90">
        <v>775</v>
      </c>
      <c r="H6343" s="90">
        <v>11.21</v>
      </c>
      <c r="I6343" s="90">
        <v>0.17</v>
      </c>
      <c r="J6343" s="90" t="s">
        <v>10509</v>
      </c>
      <c r="K6343" s="90">
        <v>382</v>
      </c>
      <c r="L6343" s="90" t="s">
        <v>10512</v>
      </c>
    </row>
    <row r="6344" spans="1:12" hidden="1" outlineLevel="2" x14ac:dyDescent="0.25">
      <c r="A6344" s="90">
        <v>3</v>
      </c>
      <c r="B6344" s="26">
        <v>1792893216001</v>
      </c>
      <c r="C6344" s="90">
        <v>20</v>
      </c>
      <c r="D6344" s="90">
        <v>224986</v>
      </c>
      <c r="E6344" s="94">
        <v>43832</v>
      </c>
      <c r="F6344" s="26">
        <v>224986975</v>
      </c>
      <c r="G6344" s="90">
        <v>975</v>
      </c>
      <c r="H6344" s="90">
        <v>6.44</v>
      </c>
      <c r="I6344" s="90">
        <v>6.44</v>
      </c>
      <c r="J6344" s="90" t="s">
        <v>10509</v>
      </c>
      <c r="K6344" s="90">
        <v>351</v>
      </c>
      <c r="L6344" s="90" t="s">
        <v>10512</v>
      </c>
    </row>
    <row r="6345" spans="1:12" hidden="1" outlineLevel="2" x14ac:dyDescent="0.25">
      <c r="A6345" s="90">
        <v>3</v>
      </c>
      <c r="B6345" s="26">
        <v>1792893216001</v>
      </c>
      <c r="C6345" s="90">
        <v>20</v>
      </c>
      <c r="D6345" s="90">
        <v>227920</v>
      </c>
      <c r="E6345" s="94">
        <v>43864</v>
      </c>
      <c r="F6345" s="26">
        <v>2279201164</v>
      </c>
      <c r="G6345" s="90">
        <v>1164</v>
      </c>
      <c r="H6345" s="90">
        <v>6.44</v>
      </c>
      <c r="I6345" s="90">
        <v>6.34</v>
      </c>
      <c r="J6345" s="90" t="s">
        <v>10509</v>
      </c>
      <c r="K6345" s="90">
        <v>320</v>
      </c>
      <c r="L6345" s="90" t="s">
        <v>10512</v>
      </c>
    </row>
    <row r="6346" spans="1:12" hidden="1" outlineLevel="2" x14ac:dyDescent="0.25">
      <c r="A6346" s="90">
        <v>3</v>
      </c>
      <c r="B6346" s="26">
        <v>1792962390001</v>
      </c>
      <c r="C6346" s="90">
        <v>20</v>
      </c>
      <c r="D6346" s="90">
        <v>233877</v>
      </c>
      <c r="E6346" s="94">
        <v>43922</v>
      </c>
      <c r="F6346" s="26">
        <v>2338771571</v>
      </c>
      <c r="G6346" s="90">
        <v>1571</v>
      </c>
      <c r="H6346" s="90">
        <v>5.42</v>
      </c>
      <c r="I6346" s="90">
        <v>5.42</v>
      </c>
      <c r="J6346" s="90" t="s">
        <v>10509</v>
      </c>
      <c r="K6346" s="90">
        <v>260</v>
      </c>
      <c r="L6346" s="90" t="s">
        <v>10512</v>
      </c>
    </row>
    <row r="6347" spans="1:12" hidden="1" outlineLevel="2" x14ac:dyDescent="0.25">
      <c r="A6347" s="90">
        <v>3</v>
      </c>
      <c r="B6347" s="26">
        <v>1800339879</v>
      </c>
      <c r="C6347" s="90">
        <v>20</v>
      </c>
      <c r="D6347" s="90">
        <v>168171</v>
      </c>
      <c r="E6347" s="94">
        <v>43124</v>
      </c>
      <c r="F6347" s="26">
        <v>168171259823</v>
      </c>
      <c r="G6347" s="90">
        <v>259823</v>
      </c>
      <c r="H6347" s="90">
        <v>4.1900000000000004</v>
      </c>
      <c r="I6347" s="90">
        <v>4.1900000000000004</v>
      </c>
      <c r="J6347" s="90" t="s">
        <v>10509</v>
      </c>
      <c r="K6347" s="90">
        <v>1050</v>
      </c>
      <c r="L6347" s="90" t="s">
        <v>10512</v>
      </c>
    </row>
    <row r="6348" spans="1:12" hidden="1" outlineLevel="2" x14ac:dyDescent="0.25">
      <c r="A6348" s="90">
        <v>3</v>
      </c>
      <c r="B6348" s="26">
        <v>1800339879</v>
      </c>
      <c r="C6348" s="90">
        <v>20</v>
      </c>
      <c r="D6348" s="90">
        <v>169910</v>
      </c>
      <c r="E6348" s="94">
        <v>43154</v>
      </c>
      <c r="F6348" s="26">
        <v>169910261560</v>
      </c>
      <c r="G6348" s="90">
        <v>261560</v>
      </c>
      <c r="H6348" s="90">
        <v>4.1900000000000004</v>
      </c>
      <c r="I6348" s="90">
        <v>4.1900000000000004</v>
      </c>
      <c r="J6348" s="90" t="s">
        <v>10509</v>
      </c>
      <c r="K6348" s="90">
        <v>1022</v>
      </c>
      <c r="L6348" s="90" t="s">
        <v>10512</v>
      </c>
    </row>
    <row r="6349" spans="1:12" hidden="1" outlineLevel="2" x14ac:dyDescent="0.25">
      <c r="A6349" s="90">
        <v>3</v>
      </c>
      <c r="B6349" s="26">
        <v>1800339879</v>
      </c>
      <c r="C6349" s="90">
        <v>20</v>
      </c>
      <c r="D6349" s="90">
        <v>171616</v>
      </c>
      <c r="E6349" s="94">
        <v>43185</v>
      </c>
      <c r="F6349" s="26">
        <v>171616263263</v>
      </c>
      <c r="G6349" s="90">
        <v>263263</v>
      </c>
      <c r="H6349" s="90">
        <v>4.1900000000000004</v>
      </c>
      <c r="I6349" s="90">
        <v>4.1900000000000004</v>
      </c>
      <c r="J6349" s="90" t="s">
        <v>10509</v>
      </c>
      <c r="K6349" s="90">
        <v>991</v>
      </c>
      <c r="L6349" s="90" t="s">
        <v>10512</v>
      </c>
    </row>
    <row r="6350" spans="1:12" hidden="1" outlineLevel="2" x14ac:dyDescent="0.25">
      <c r="A6350" s="90">
        <v>3</v>
      </c>
      <c r="B6350" s="26">
        <v>1801129493</v>
      </c>
      <c r="C6350" s="90">
        <v>20</v>
      </c>
      <c r="D6350" s="90">
        <v>170737</v>
      </c>
      <c r="E6350" s="94">
        <v>43154</v>
      </c>
      <c r="F6350" s="26">
        <v>170737262387</v>
      </c>
      <c r="G6350" s="90">
        <v>262387</v>
      </c>
      <c r="H6350" s="90">
        <v>0.64</v>
      </c>
      <c r="I6350" s="90">
        <v>0.64</v>
      </c>
      <c r="J6350" s="90" t="s">
        <v>10509</v>
      </c>
      <c r="K6350" s="90">
        <v>1022</v>
      </c>
      <c r="L6350" s="90" t="s">
        <v>10512</v>
      </c>
    </row>
    <row r="6351" spans="1:12" hidden="1" outlineLevel="2" x14ac:dyDescent="0.25">
      <c r="A6351" s="90">
        <v>3</v>
      </c>
      <c r="B6351" s="26">
        <v>1801129493</v>
      </c>
      <c r="C6351" s="90">
        <v>20</v>
      </c>
      <c r="D6351" s="90">
        <v>180245</v>
      </c>
      <c r="E6351" s="94">
        <v>43305</v>
      </c>
      <c r="F6351" s="26">
        <v>180245273415</v>
      </c>
      <c r="G6351" s="90">
        <v>273415</v>
      </c>
      <c r="H6351" s="90">
        <v>1.68</v>
      </c>
      <c r="I6351" s="90">
        <v>1.68</v>
      </c>
      <c r="J6351" s="90" t="s">
        <v>10509</v>
      </c>
      <c r="K6351" s="90">
        <v>869</v>
      </c>
      <c r="L6351" s="90" t="s">
        <v>10512</v>
      </c>
    </row>
    <row r="6352" spans="1:12" hidden="1" outlineLevel="2" x14ac:dyDescent="0.25">
      <c r="A6352" s="90">
        <v>3</v>
      </c>
      <c r="B6352" s="26">
        <v>1801129493</v>
      </c>
      <c r="C6352" s="90">
        <v>20</v>
      </c>
      <c r="D6352" s="90">
        <v>182342</v>
      </c>
      <c r="E6352" s="94">
        <v>43335</v>
      </c>
      <c r="F6352" s="26">
        <v>182342275508</v>
      </c>
      <c r="G6352" s="90">
        <v>275508</v>
      </c>
      <c r="H6352" s="90">
        <v>1.68</v>
      </c>
      <c r="I6352" s="90">
        <v>1.68</v>
      </c>
      <c r="J6352" s="90" t="s">
        <v>10509</v>
      </c>
      <c r="K6352" s="90">
        <v>838</v>
      </c>
      <c r="L6352" s="90" t="s">
        <v>10512</v>
      </c>
    </row>
    <row r="6353" spans="1:12" hidden="1" outlineLevel="2" x14ac:dyDescent="0.25">
      <c r="A6353" s="90">
        <v>3</v>
      </c>
      <c r="B6353" s="26">
        <v>1801636901</v>
      </c>
      <c r="C6353" s="90">
        <v>20</v>
      </c>
      <c r="D6353" s="90">
        <v>231198</v>
      </c>
      <c r="E6353" s="94">
        <v>43913</v>
      </c>
      <c r="F6353" s="26">
        <v>231198322901</v>
      </c>
      <c r="G6353" s="90">
        <v>322901</v>
      </c>
      <c r="H6353" s="90">
        <v>13.04</v>
      </c>
      <c r="I6353" s="90">
        <v>13.04</v>
      </c>
      <c r="J6353" s="90" t="s">
        <v>10509</v>
      </c>
      <c r="K6353" s="90">
        <v>260</v>
      </c>
      <c r="L6353" s="90" t="s">
        <v>10512</v>
      </c>
    </row>
    <row r="6354" spans="1:12" hidden="1" outlineLevel="2" x14ac:dyDescent="0.25">
      <c r="A6354" s="90">
        <v>3</v>
      </c>
      <c r="B6354" s="26">
        <v>1801636901</v>
      </c>
      <c r="C6354" s="90">
        <v>20</v>
      </c>
      <c r="D6354" s="90">
        <v>237130</v>
      </c>
      <c r="E6354" s="94">
        <v>43972</v>
      </c>
      <c r="F6354" s="26">
        <v>237130328409</v>
      </c>
      <c r="G6354" s="90">
        <v>328409</v>
      </c>
      <c r="H6354" s="90">
        <v>136.44</v>
      </c>
      <c r="I6354" s="90">
        <v>136.44</v>
      </c>
      <c r="J6354" s="90" t="s">
        <v>10509</v>
      </c>
      <c r="K6354" s="90">
        <v>199</v>
      </c>
      <c r="L6354" s="90" t="s">
        <v>10512</v>
      </c>
    </row>
    <row r="6355" spans="1:12" hidden="1" outlineLevel="2" x14ac:dyDescent="0.25">
      <c r="A6355" s="90">
        <v>3</v>
      </c>
      <c r="B6355" s="26">
        <v>1801788207</v>
      </c>
      <c r="C6355" s="90">
        <v>20</v>
      </c>
      <c r="D6355" s="90">
        <v>193663</v>
      </c>
      <c r="E6355" s="94">
        <v>43487</v>
      </c>
      <c r="F6355" s="26">
        <v>193663286787</v>
      </c>
      <c r="G6355" s="90">
        <v>286787</v>
      </c>
      <c r="H6355" s="90">
        <v>2.2000000000000002</v>
      </c>
      <c r="I6355" s="90">
        <v>2.2000000000000002</v>
      </c>
      <c r="J6355" s="90" t="s">
        <v>10509</v>
      </c>
      <c r="K6355" s="90">
        <v>685</v>
      </c>
      <c r="L6355" s="90" t="s">
        <v>10512</v>
      </c>
    </row>
    <row r="6356" spans="1:12" hidden="1" outlineLevel="2" x14ac:dyDescent="0.25">
      <c r="A6356" s="90">
        <v>3</v>
      </c>
      <c r="B6356" s="26">
        <v>1801841287</v>
      </c>
      <c r="C6356" s="90">
        <v>20</v>
      </c>
      <c r="D6356" s="90">
        <v>235885</v>
      </c>
      <c r="E6356" s="94">
        <v>43942</v>
      </c>
      <c r="F6356" s="26">
        <v>235885327293</v>
      </c>
      <c r="G6356" s="90">
        <v>327293</v>
      </c>
      <c r="H6356" s="90">
        <v>1.68</v>
      </c>
      <c r="I6356" s="90">
        <v>1.68</v>
      </c>
      <c r="J6356" s="90" t="s">
        <v>10509</v>
      </c>
      <c r="K6356" s="90">
        <v>230</v>
      </c>
      <c r="L6356" s="90" t="s">
        <v>10512</v>
      </c>
    </row>
    <row r="6357" spans="1:12" hidden="1" outlineLevel="2" x14ac:dyDescent="0.25">
      <c r="A6357" s="90">
        <v>3</v>
      </c>
      <c r="B6357" s="26">
        <v>1801961556001</v>
      </c>
      <c r="C6357" s="90">
        <v>20</v>
      </c>
      <c r="D6357" s="90">
        <v>210459</v>
      </c>
      <c r="E6357" s="94">
        <v>43678</v>
      </c>
      <c r="F6357" s="26">
        <v>210459245</v>
      </c>
      <c r="G6357" s="90">
        <v>245</v>
      </c>
      <c r="H6357" s="90">
        <v>0.82</v>
      </c>
      <c r="I6357" s="90">
        <v>0.82</v>
      </c>
      <c r="J6357" s="90" t="s">
        <v>10509</v>
      </c>
      <c r="K6357" s="90">
        <v>504</v>
      </c>
      <c r="L6357" s="90" t="s">
        <v>10512</v>
      </c>
    </row>
    <row r="6358" spans="1:12" hidden="1" outlineLevel="2" x14ac:dyDescent="0.25">
      <c r="A6358" s="90">
        <v>3</v>
      </c>
      <c r="B6358" s="26">
        <v>1801961556001</v>
      </c>
      <c r="C6358" s="90">
        <v>20</v>
      </c>
      <c r="D6358" s="90">
        <v>213324</v>
      </c>
      <c r="E6358" s="94">
        <v>43710</v>
      </c>
      <c r="F6358" s="26">
        <v>213324371</v>
      </c>
      <c r="G6358" s="90">
        <v>371</v>
      </c>
      <c r="H6358" s="90">
        <v>2.6</v>
      </c>
      <c r="I6358" s="90">
        <v>2.6</v>
      </c>
      <c r="J6358" s="90" t="s">
        <v>10509</v>
      </c>
      <c r="K6358" s="90">
        <v>473</v>
      </c>
      <c r="L6358" s="90" t="s">
        <v>10512</v>
      </c>
    </row>
    <row r="6359" spans="1:12" hidden="1" outlineLevel="2" x14ac:dyDescent="0.25">
      <c r="A6359" s="90">
        <v>3</v>
      </c>
      <c r="B6359" s="26">
        <v>1802083392</v>
      </c>
      <c r="C6359" s="90">
        <v>20</v>
      </c>
      <c r="D6359" s="90">
        <v>175921</v>
      </c>
      <c r="E6359" s="94">
        <v>43243</v>
      </c>
      <c r="F6359" s="26">
        <v>175921269098</v>
      </c>
      <c r="G6359" s="90">
        <v>269098</v>
      </c>
      <c r="H6359" s="90">
        <v>1.68</v>
      </c>
      <c r="I6359" s="90">
        <v>1.68</v>
      </c>
      <c r="J6359" s="90" t="s">
        <v>10509</v>
      </c>
      <c r="K6359" s="90">
        <v>930</v>
      </c>
      <c r="L6359" s="90" t="s">
        <v>10512</v>
      </c>
    </row>
    <row r="6360" spans="1:12" hidden="1" outlineLevel="2" x14ac:dyDescent="0.25">
      <c r="A6360" s="90">
        <v>3</v>
      </c>
      <c r="B6360" s="26">
        <v>1802119204</v>
      </c>
      <c r="C6360" s="90">
        <v>20</v>
      </c>
      <c r="D6360" s="90">
        <v>184688</v>
      </c>
      <c r="E6360" s="94">
        <v>43364</v>
      </c>
      <c r="F6360" s="26">
        <v>184688277849</v>
      </c>
      <c r="G6360" s="90">
        <v>277849</v>
      </c>
      <c r="H6360" s="90">
        <v>5.43</v>
      </c>
      <c r="I6360" s="90">
        <v>5.43</v>
      </c>
      <c r="J6360" s="90" t="s">
        <v>10509</v>
      </c>
      <c r="K6360" s="90">
        <v>808</v>
      </c>
      <c r="L6360" s="90" t="s">
        <v>10512</v>
      </c>
    </row>
    <row r="6361" spans="1:12" hidden="1" outlineLevel="2" x14ac:dyDescent="0.25">
      <c r="A6361" s="90">
        <v>3</v>
      </c>
      <c r="B6361" s="26">
        <v>1802119204</v>
      </c>
      <c r="C6361" s="90">
        <v>20</v>
      </c>
      <c r="D6361" s="90">
        <v>189350</v>
      </c>
      <c r="E6361" s="94">
        <v>43426</v>
      </c>
      <c r="F6361" s="26">
        <v>189350282496</v>
      </c>
      <c r="G6361" s="90">
        <v>282496</v>
      </c>
      <c r="H6361" s="90">
        <v>3.17</v>
      </c>
      <c r="I6361" s="90">
        <v>3.17</v>
      </c>
      <c r="J6361" s="90" t="s">
        <v>10509</v>
      </c>
      <c r="K6361" s="90">
        <v>747</v>
      </c>
      <c r="L6361" s="90" t="s">
        <v>10512</v>
      </c>
    </row>
    <row r="6362" spans="1:12" hidden="1" outlineLevel="2" x14ac:dyDescent="0.25">
      <c r="A6362" s="90">
        <v>3</v>
      </c>
      <c r="B6362" s="26">
        <v>1802136331</v>
      </c>
      <c r="C6362" s="90">
        <v>20</v>
      </c>
      <c r="D6362" s="90">
        <v>188237</v>
      </c>
      <c r="E6362" s="94">
        <v>43426</v>
      </c>
      <c r="F6362" s="26">
        <v>188237281383</v>
      </c>
      <c r="G6362" s="90">
        <v>281383</v>
      </c>
      <c r="H6362" s="90">
        <v>8.3800000000000008</v>
      </c>
      <c r="I6362" s="90">
        <v>8.3800000000000008</v>
      </c>
      <c r="J6362" s="90" t="s">
        <v>10509</v>
      </c>
      <c r="K6362" s="90">
        <v>747</v>
      </c>
      <c r="L6362" s="90" t="s">
        <v>10512</v>
      </c>
    </row>
    <row r="6363" spans="1:12" hidden="1" outlineLevel="2" x14ac:dyDescent="0.25">
      <c r="A6363" s="90">
        <v>3</v>
      </c>
      <c r="B6363" s="26">
        <v>1802136331</v>
      </c>
      <c r="C6363" s="90">
        <v>20</v>
      </c>
      <c r="D6363" s="90">
        <v>190555</v>
      </c>
      <c r="E6363" s="94">
        <v>43455</v>
      </c>
      <c r="F6363" s="26">
        <v>190555283689</v>
      </c>
      <c r="G6363" s="90">
        <v>283689</v>
      </c>
      <c r="H6363" s="90">
        <v>8.3800000000000008</v>
      </c>
      <c r="I6363" s="90">
        <v>8.3800000000000008</v>
      </c>
      <c r="J6363" s="90" t="s">
        <v>10509</v>
      </c>
      <c r="K6363" s="90">
        <v>716</v>
      </c>
      <c r="L6363" s="90" t="s">
        <v>10512</v>
      </c>
    </row>
    <row r="6364" spans="1:12" hidden="1" outlineLevel="2" x14ac:dyDescent="0.25">
      <c r="A6364" s="90">
        <v>3</v>
      </c>
      <c r="B6364" s="26">
        <v>1802247666001</v>
      </c>
      <c r="C6364" s="90">
        <v>20</v>
      </c>
      <c r="D6364" s="90">
        <v>202294</v>
      </c>
      <c r="E6364" s="94">
        <v>43587</v>
      </c>
      <c r="F6364" s="26">
        <v>202294295363</v>
      </c>
      <c r="G6364" s="90">
        <v>295363</v>
      </c>
      <c r="H6364" s="90">
        <v>3.6</v>
      </c>
      <c r="I6364" s="90">
        <v>3.6</v>
      </c>
      <c r="J6364" s="90" t="s">
        <v>10509</v>
      </c>
      <c r="K6364" s="90">
        <v>596</v>
      </c>
      <c r="L6364" s="90" t="s">
        <v>10512</v>
      </c>
    </row>
    <row r="6365" spans="1:12" hidden="1" outlineLevel="2" x14ac:dyDescent="0.25">
      <c r="A6365" s="90">
        <v>3</v>
      </c>
      <c r="B6365" s="26">
        <v>1802247666001</v>
      </c>
      <c r="C6365" s="90">
        <v>20</v>
      </c>
      <c r="D6365" s="90">
        <v>204917</v>
      </c>
      <c r="E6365" s="94">
        <v>43619</v>
      </c>
      <c r="F6365" s="26">
        <v>204917297952</v>
      </c>
      <c r="G6365" s="90">
        <v>297952</v>
      </c>
      <c r="H6365" s="90">
        <v>0.3</v>
      </c>
      <c r="I6365" s="90">
        <v>0.3</v>
      </c>
      <c r="J6365" s="90" t="s">
        <v>10509</v>
      </c>
      <c r="K6365" s="90">
        <v>565</v>
      </c>
      <c r="L6365" s="90" t="s">
        <v>10512</v>
      </c>
    </row>
    <row r="6366" spans="1:12" hidden="1" outlineLevel="2" x14ac:dyDescent="0.25">
      <c r="A6366" s="90">
        <v>3</v>
      </c>
      <c r="B6366" s="26">
        <v>1802780997</v>
      </c>
      <c r="C6366" s="90">
        <v>20</v>
      </c>
      <c r="D6366" s="90">
        <v>177302</v>
      </c>
      <c r="E6366" s="94">
        <v>43273</v>
      </c>
      <c r="F6366" s="26">
        <v>177302270476</v>
      </c>
      <c r="G6366" s="90">
        <v>270476</v>
      </c>
      <c r="H6366" s="90">
        <v>8.3800000000000008</v>
      </c>
      <c r="I6366" s="90">
        <v>8.3800000000000008</v>
      </c>
      <c r="J6366" s="90" t="s">
        <v>10509</v>
      </c>
      <c r="K6366" s="90">
        <v>900</v>
      </c>
      <c r="L6366" s="90" t="s">
        <v>10512</v>
      </c>
    </row>
    <row r="6367" spans="1:12" hidden="1" outlineLevel="2" x14ac:dyDescent="0.25">
      <c r="A6367" s="90">
        <v>3</v>
      </c>
      <c r="B6367" s="26">
        <v>1802929255</v>
      </c>
      <c r="C6367" s="90">
        <v>20</v>
      </c>
      <c r="D6367" s="90">
        <v>231541</v>
      </c>
      <c r="E6367" s="94">
        <v>43913</v>
      </c>
      <c r="F6367" s="26">
        <v>231541323244</v>
      </c>
      <c r="G6367" s="90">
        <v>323244</v>
      </c>
      <c r="H6367" s="90">
        <v>3.23</v>
      </c>
      <c r="I6367" s="90">
        <v>3.23</v>
      </c>
      <c r="J6367" s="90" t="s">
        <v>10509</v>
      </c>
      <c r="K6367" s="90">
        <v>260</v>
      </c>
      <c r="L6367" s="90" t="s">
        <v>10512</v>
      </c>
    </row>
    <row r="6368" spans="1:12" hidden="1" outlineLevel="2" x14ac:dyDescent="0.25">
      <c r="A6368" s="90">
        <v>3</v>
      </c>
      <c r="B6368" s="26">
        <v>1802929255</v>
      </c>
      <c r="C6368" s="90">
        <v>20</v>
      </c>
      <c r="D6368" s="90">
        <v>237482</v>
      </c>
      <c r="E6368" s="94">
        <v>43972</v>
      </c>
      <c r="F6368" s="26">
        <v>237482328761</v>
      </c>
      <c r="G6368" s="90">
        <v>328761</v>
      </c>
      <c r="H6368" s="90">
        <v>3.57</v>
      </c>
      <c r="I6368" s="90">
        <v>3.57</v>
      </c>
      <c r="J6368" s="90" t="s">
        <v>10509</v>
      </c>
      <c r="K6368" s="90">
        <v>199</v>
      </c>
      <c r="L6368" s="90" t="s">
        <v>10512</v>
      </c>
    </row>
    <row r="6369" spans="1:12" hidden="1" outlineLevel="2" x14ac:dyDescent="0.25">
      <c r="A6369" s="90">
        <v>3</v>
      </c>
      <c r="B6369" s="26">
        <v>1803617644</v>
      </c>
      <c r="C6369" s="90">
        <v>20</v>
      </c>
      <c r="D6369" s="90">
        <v>201791</v>
      </c>
      <c r="E6369" s="94">
        <v>43578</v>
      </c>
      <c r="F6369" s="26">
        <v>201791294869</v>
      </c>
      <c r="G6369" s="90">
        <v>294869</v>
      </c>
      <c r="H6369" s="90">
        <v>0.38</v>
      </c>
      <c r="I6369" s="90">
        <v>0.38</v>
      </c>
      <c r="J6369" s="90" t="s">
        <v>10509</v>
      </c>
      <c r="K6369" s="90">
        <v>596</v>
      </c>
      <c r="L6369" s="90" t="s">
        <v>10512</v>
      </c>
    </row>
    <row r="6370" spans="1:12" hidden="1" outlineLevel="2" x14ac:dyDescent="0.25">
      <c r="A6370" s="90">
        <v>3</v>
      </c>
      <c r="B6370" s="26">
        <v>1803617644</v>
      </c>
      <c r="C6370" s="90">
        <v>20</v>
      </c>
      <c r="D6370" s="90">
        <v>204292</v>
      </c>
      <c r="E6370" s="94">
        <v>43607</v>
      </c>
      <c r="F6370" s="26">
        <v>204292297349</v>
      </c>
      <c r="G6370" s="90">
        <v>297349</v>
      </c>
      <c r="H6370" s="90">
        <v>3.44</v>
      </c>
      <c r="I6370" s="90">
        <v>3.44</v>
      </c>
      <c r="J6370" s="90" t="s">
        <v>10509</v>
      </c>
      <c r="K6370" s="90">
        <v>565</v>
      </c>
      <c r="L6370" s="90" t="s">
        <v>10512</v>
      </c>
    </row>
    <row r="6371" spans="1:12" hidden="1" outlineLevel="2" x14ac:dyDescent="0.25">
      <c r="A6371" s="90">
        <v>3</v>
      </c>
      <c r="B6371" s="26">
        <v>1803782596001</v>
      </c>
      <c r="C6371" s="90">
        <v>20</v>
      </c>
      <c r="D6371" s="90">
        <v>236715</v>
      </c>
      <c r="E6371" s="94">
        <v>43952</v>
      </c>
      <c r="F6371" s="26">
        <v>236715328042</v>
      </c>
      <c r="G6371" s="90">
        <v>328042</v>
      </c>
      <c r="H6371" s="90">
        <v>1.9</v>
      </c>
      <c r="I6371" s="90">
        <v>1.9</v>
      </c>
      <c r="J6371" s="90" t="s">
        <v>10509</v>
      </c>
      <c r="K6371" s="90">
        <v>230</v>
      </c>
      <c r="L6371" s="90" t="s">
        <v>10512</v>
      </c>
    </row>
    <row r="6372" spans="1:12" hidden="1" outlineLevel="2" x14ac:dyDescent="0.25">
      <c r="A6372" s="90">
        <v>3</v>
      </c>
      <c r="B6372" s="26">
        <v>1804228672</v>
      </c>
      <c r="C6372" s="90">
        <v>20</v>
      </c>
      <c r="D6372" s="90">
        <v>170199</v>
      </c>
      <c r="E6372" s="94">
        <v>43154</v>
      </c>
      <c r="F6372" s="26">
        <v>170199261849</v>
      </c>
      <c r="G6372" s="90">
        <v>261849</v>
      </c>
      <c r="H6372" s="90">
        <v>1.68</v>
      </c>
      <c r="I6372" s="90">
        <v>1.68</v>
      </c>
      <c r="J6372" s="90" t="s">
        <v>10509</v>
      </c>
      <c r="K6372" s="90">
        <v>1022</v>
      </c>
      <c r="L6372" s="90" t="s">
        <v>10512</v>
      </c>
    </row>
    <row r="6373" spans="1:12" hidden="1" outlineLevel="2" x14ac:dyDescent="0.25">
      <c r="A6373" s="90">
        <v>3</v>
      </c>
      <c r="B6373" s="26">
        <v>1804228672</v>
      </c>
      <c r="C6373" s="90">
        <v>20</v>
      </c>
      <c r="D6373" s="90">
        <v>171896</v>
      </c>
      <c r="E6373" s="94">
        <v>43185</v>
      </c>
      <c r="F6373" s="26">
        <v>171896263543</v>
      </c>
      <c r="G6373" s="90">
        <v>263543</v>
      </c>
      <c r="H6373" s="90">
        <v>1.68</v>
      </c>
      <c r="I6373" s="90">
        <v>1.68</v>
      </c>
      <c r="J6373" s="90" t="s">
        <v>10509</v>
      </c>
      <c r="K6373" s="90">
        <v>991</v>
      </c>
      <c r="L6373" s="90" t="s">
        <v>10512</v>
      </c>
    </row>
    <row r="6374" spans="1:12" hidden="1" outlineLevel="2" x14ac:dyDescent="0.25">
      <c r="A6374" s="90">
        <v>3</v>
      </c>
      <c r="B6374" s="26">
        <v>1804228672</v>
      </c>
      <c r="C6374" s="90">
        <v>20</v>
      </c>
      <c r="D6374" s="90">
        <v>173734</v>
      </c>
      <c r="E6374" s="94">
        <v>43214</v>
      </c>
      <c r="F6374" s="26">
        <v>173734266915</v>
      </c>
      <c r="G6374" s="90">
        <v>266915</v>
      </c>
      <c r="H6374" s="90">
        <v>1.68</v>
      </c>
      <c r="I6374" s="90">
        <v>1.68</v>
      </c>
      <c r="J6374" s="90" t="s">
        <v>10509</v>
      </c>
      <c r="K6374" s="90">
        <v>961</v>
      </c>
      <c r="L6374" s="90" t="s">
        <v>10512</v>
      </c>
    </row>
    <row r="6375" spans="1:12" hidden="1" outlineLevel="2" x14ac:dyDescent="0.25">
      <c r="A6375" s="90">
        <v>3</v>
      </c>
      <c r="B6375" s="26">
        <v>1804423646</v>
      </c>
      <c r="C6375" s="90">
        <v>20</v>
      </c>
      <c r="D6375" s="90">
        <v>233187</v>
      </c>
      <c r="E6375" s="94">
        <v>43913</v>
      </c>
      <c r="F6375" s="26">
        <v>2331871492</v>
      </c>
      <c r="G6375" s="90">
        <v>1492</v>
      </c>
      <c r="H6375" s="90">
        <v>10.93</v>
      </c>
      <c r="I6375" s="90">
        <v>10.93</v>
      </c>
      <c r="J6375" s="90" t="s">
        <v>10509</v>
      </c>
      <c r="K6375" s="90">
        <v>260</v>
      </c>
      <c r="L6375" s="90" t="s">
        <v>10512</v>
      </c>
    </row>
    <row r="6376" spans="1:12" hidden="1" outlineLevel="2" x14ac:dyDescent="0.25">
      <c r="A6376" s="90">
        <v>3</v>
      </c>
      <c r="B6376" s="26">
        <v>1804522306</v>
      </c>
      <c r="C6376" s="90">
        <v>20</v>
      </c>
      <c r="D6376" s="90">
        <v>168761</v>
      </c>
      <c r="E6376" s="94">
        <v>43124</v>
      </c>
      <c r="F6376" s="26">
        <v>168761260413</v>
      </c>
      <c r="G6376" s="90">
        <v>260413</v>
      </c>
      <c r="H6376" s="90">
        <v>5.58</v>
      </c>
      <c r="I6376" s="90">
        <v>5.58</v>
      </c>
      <c r="J6376" s="90" t="s">
        <v>10509</v>
      </c>
      <c r="K6376" s="90">
        <v>1050</v>
      </c>
      <c r="L6376" s="90" t="s">
        <v>10512</v>
      </c>
    </row>
    <row r="6377" spans="1:12" hidden="1" outlineLevel="2" x14ac:dyDescent="0.25">
      <c r="A6377" s="90">
        <v>3</v>
      </c>
      <c r="B6377" s="26">
        <v>1804522306</v>
      </c>
      <c r="C6377" s="90">
        <v>20</v>
      </c>
      <c r="D6377" s="90">
        <v>170498</v>
      </c>
      <c r="E6377" s="94">
        <v>43154</v>
      </c>
      <c r="F6377" s="26">
        <v>170498262148</v>
      </c>
      <c r="G6377" s="90">
        <v>262148</v>
      </c>
      <c r="H6377" s="90">
        <v>7.38</v>
      </c>
      <c r="I6377" s="90">
        <v>7.38</v>
      </c>
      <c r="J6377" s="90" t="s">
        <v>10509</v>
      </c>
      <c r="K6377" s="90">
        <v>1022</v>
      </c>
      <c r="L6377" s="90" t="s">
        <v>10512</v>
      </c>
    </row>
    <row r="6378" spans="1:12" hidden="1" outlineLevel="2" x14ac:dyDescent="0.25">
      <c r="A6378" s="90">
        <v>3</v>
      </c>
      <c r="B6378" s="26">
        <v>1804565073</v>
      </c>
      <c r="C6378" s="90">
        <v>20</v>
      </c>
      <c r="D6378" s="90">
        <v>180575</v>
      </c>
      <c r="E6378" s="94">
        <v>43305</v>
      </c>
      <c r="F6378" s="26">
        <v>180575273745</v>
      </c>
      <c r="G6378" s="90">
        <v>273745</v>
      </c>
      <c r="H6378" s="90">
        <v>0.04</v>
      </c>
      <c r="I6378" s="90">
        <v>0.04</v>
      </c>
      <c r="J6378" s="90" t="s">
        <v>10509</v>
      </c>
      <c r="K6378" s="90">
        <v>869</v>
      </c>
      <c r="L6378" s="90" t="s">
        <v>10512</v>
      </c>
    </row>
    <row r="6379" spans="1:12" hidden="1" outlineLevel="2" x14ac:dyDescent="0.25">
      <c r="A6379" s="90">
        <v>3</v>
      </c>
      <c r="B6379" s="26">
        <v>2000015574</v>
      </c>
      <c r="C6379" s="90">
        <v>20</v>
      </c>
      <c r="D6379" s="90">
        <v>168860</v>
      </c>
      <c r="E6379" s="94">
        <v>43124</v>
      </c>
      <c r="F6379" s="26">
        <v>168860260512</v>
      </c>
      <c r="G6379" s="90">
        <v>260512</v>
      </c>
      <c r="H6379" s="90">
        <v>0.47</v>
      </c>
      <c r="I6379" s="90">
        <v>0.47</v>
      </c>
      <c r="J6379" s="90" t="s">
        <v>10509</v>
      </c>
      <c r="K6379" s="90">
        <v>1050</v>
      </c>
      <c r="L6379" s="90" t="s">
        <v>10512</v>
      </c>
    </row>
    <row r="6380" spans="1:12" hidden="1" outlineLevel="2" x14ac:dyDescent="0.25">
      <c r="A6380" s="90">
        <v>3</v>
      </c>
      <c r="B6380" s="26">
        <v>2100123997</v>
      </c>
      <c r="C6380" s="90">
        <v>20</v>
      </c>
      <c r="D6380" s="90">
        <v>196772</v>
      </c>
      <c r="E6380" s="94">
        <v>43518</v>
      </c>
      <c r="F6380" s="26">
        <v>196772289883</v>
      </c>
      <c r="G6380" s="90">
        <v>289883</v>
      </c>
      <c r="H6380" s="90">
        <v>13.23</v>
      </c>
      <c r="I6380" s="90">
        <v>13.23</v>
      </c>
      <c r="J6380" s="90" t="s">
        <v>10509</v>
      </c>
      <c r="K6380" s="90">
        <v>657</v>
      </c>
      <c r="L6380" s="90" t="s">
        <v>10512</v>
      </c>
    </row>
    <row r="6381" spans="1:12" hidden="1" outlineLevel="2" x14ac:dyDescent="0.25">
      <c r="A6381" s="90">
        <v>3</v>
      </c>
      <c r="B6381" s="26">
        <v>2100123997</v>
      </c>
      <c r="C6381" s="90">
        <v>20</v>
      </c>
      <c r="D6381" s="90">
        <v>199061</v>
      </c>
      <c r="E6381" s="94">
        <v>43546</v>
      </c>
      <c r="F6381" s="26">
        <v>199061292160</v>
      </c>
      <c r="G6381" s="90">
        <v>292160</v>
      </c>
      <c r="H6381" s="90">
        <v>16.09</v>
      </c>
      <c r="I6381" s="90">
        <v>16.09</v>
      </c>
      <c r="J6381" s="90" t="s">
        <v>10509</v>
      </c>
      <c r="K6381" s="90">
        <v>626</v>
      </c>
      <c r="L6381" s="90" t="s">
        <v>10512</v>
      </c>
    </row>
    <row r="6382" spans="1:12" hidden="1" outlineLevel="2" x14ac:dyDescent="0.25">
      <c r="A6382" s="90">
        <v>3</v>
      </c>
      <c r="B6382" s="26">
        <v>2100982707</v>
      </c>
      <c r="C6382" s="90">
        <v>20</v>
      </c>
      <c r="D6382" s="90">
        <v>230339</v>
      </c>
      <c r="E6382" s="94">
        <v>43882</v>
      </c>
      <c r="F6382" s="26">
        <v>2303391307</v>
      </c>
      <c r="G6382" s="90">
        <v>1307</v>
      </c>
      <c r="H6382" s="90">
        <v>2.5</v>
      </c>
      <c r="I6382" s="90">
        <v>2.5</v>
      </c>
      <c r="J6382" s="90" t="s">
        <v>10509</v>
      </c>
      <c r="K6382" s="90">
        <v>291</v>
      </c>
      <c r="L6382" s="90" t="s">
        <v>10512</v>
      </c>
    </row>
    <row r="6383" spans="1:12" hidden="1" outlineLevel="2" x14ac:dyDescent="0.25">
      <c r="A6383" s="90">
        <v>3</v>
      </c>
      <c r="B6383" s="26">
        <v>2100982707</v>
      </c>
      <c r="C6383" s="90">
        <v>20</v>
      </c>
      <c r="D6383" s="90">
        <v>236269</v>
      </c>
      <c r="E6383" s="94">
        <v>43942</v>
      </c>
      <c r="F6383" s="26">
        <v>2362691709</v>
      </c>
      <c r="G6383" s="90">
        <v>1709</v>
      </c>
      <c r="H6383" s="90">
        <v>6.85</v>
      </c>
      <c r="I6383" s="90">
        <v>6.85</v>
      </c>
      <c r="J6383" s="90" t="s">
        <v>10509</v>
      </c>
      <c r="K6383" s="90">
        <v>230</v>
      </c>
      <c r="L6383" s="90" t="s">
        <v>10512</v>
      </c>
    </row>
    <row r="6384" spans="1:12" hidden="1" outlineLevel="2" x14ac:dyDescent="0.25">
      <c r="A6384" s="90">
        <v>3</v>
      </c>
      <c r="B6384" s="26">
        <v>2200041412</v>
      </c>
      <c r="C6384" s="90">
        <v>20</v>
      </c>
      <c r="D6384" s="90">
        <v>229283</v>
      </c>
      <c r="E6384" s="94">
        <v>43882</v>
      </c>
      <c r="F6384" s="26">
        <v>229283321190</v>
      </c>
      <c r="G6384" s="90">
        <v>321190</v>
      </c>
      <c r="H6384" s="90">
        <v>3.16</v>
      </c>
      <c r="I6384" s="90">
        <v>3.16</v>
      </c>
      <c r="J6384" s="90" t="s">
        <v>10509</v>
      </c>
      <c r="K6384" s="90">
        <v>291</v>
      </c>
      <c r="L6384" s="90" t="s">
        <v>10512</v>
      </c>
    </row>
    <row r="6385" spans="1:12" hidden="1" outlineLevel="2" x14ac:dyDescent="0.25">
      <c r="A6385" s="90">
        <v>3</v>
      </c>
      <c r="B6385" s="26">
        <v>2200041412</v>
      </c>
      <c r="C6385" s="90">
        <v>20</v>
      </c>
      <c r="D6385" s="90">
        <v>238207</v>
      </c>
      <c r="E6385" s="94">
        <v>43972</v>
      </c>
      <c r="F6385" s="26">
        <v>238207329484</v>
      </c>
      <c r="G6385" s="90">
        <v>329484</v>
      </c>
      <c r="H6385" s="90">
        <v>1.68</v>
      </c>
      <c r="I6385" s="90">
        <v>1.68</v>
      </c>
      <c r="J6385" s="90" t="s">
        <v>10509</v>
      </c>
      <c r="K6385" s="90">
        <v>199</v>
      </c>
      <c r="L6385" s="90" t="s">
        <v>10512</v>
      </c>
    </row>
    <row r="6386" spans="1:12" hidden="1" outlineLevel="2" x14ac:dyDescent="0.25">
      <c r="A6386" s="90">
        <v>3</v>
      </c>
      <c r="B6386" s="26">
        <v>3050329543</v>
      </c>
      <c r="C6386" s="90">
        <v>20</v>
      </c>
      <c r="D6386" s="90">
        <v>185155</v>
      </c>
      <c r="E6386" s="94">
        <v>43364</v>
      </c>
      <c r="F6386" s="26">
        <v>185155278316</v>
      </c>
      <c r="G6386" s="90">
        <v>278316</v>
      </c>
      <c r="H6386" s="90">
        <v>0.83</v>
      </c>
      <c r="I6386" s="90">
        <v>0.83</v>
      </c>
      <c r="J6386" s="90" t="s">
        <v>10509</v>
      </c>
      <c r="K6386" s="90">
        <v>808</v>
      </c>
      <c r="L6386" s="90" t="s">
        <v>10512</v>
      </c>
    </row>
    <row r="6387" spans="1:12" hidden="1" outlineLevel="2" x14ac:dyDescent="0.25">
      <c r="A6387" s="90">
        <v>3</v>
      </c>
      <c r="B6387" s="26">
        <v>3050329543</v>
      </c>
      <c r="C6387" s="90">
        <v>20</v>
      </c>
      <c r="D6387" s="90">
        <v>187521</v>
      </c>
      <c r="E6387" s="94">
        <v>43396</v>
      </c>
      <c r="F6387" s="26">
        <v>187521280675</v>
      </c>
      <c r="G6387" s="90">
        <v>280675</v>
      </c>
      <c r="H6387" s="90">
        <v>0.95</v>
      </c>
      <c r="I6387" s="90">
        <v>0.95</v>
      </c>
      <c r="J6387" s="90" t="s">
        <v>10509</v>
      </c>
      <c r="K6387" s="90">
        <v>777</v>
      </c>
      <c r="L6387" s="90" t="s">
        <v>10512</v>
      </c>
    </row>
    <row r="6388" spans="1:12" hidden="1" outlineLevel="2" x14ac:dyDescent="0.25">
      <c r="A6388" s="90">
        <v>3</v>
      </c>
      <c r="B6388" s="26">
        <v>3050479264</v>
      </c>
      <c r="C6388" s="90">
        <v>20</v>
      </c>
      <c r="D6388" s="90">
        <v>207000</v>
      </c>
      <c r="E6388" s="94">
        <v>43637</v>
      </c>
      <c r="F6388" s="26">
        <v>207000105</v>
      </c>
      <c r="G6388" s="90">
        <v>105</v>
      </c>
      <c r="H6388" s="90">
        <v>27.96</v>
      </c>
      <c r="I6388" s="90">
        <v>27.96</v>
      </c>
      <c r="J6388" s="90" t="s">
        <v>10509</v>
      </c>
      <c r="K6388" s="90">
        <v>535</v>
      </c>
      <c r="L6388" s="90" t="s">
        <v>10512</v>
      </c>
    </row>
    <row r="6389" spans="1:12" hidden="1" outlineLevel="2" x14ac:dyDescent="0.25">
      <c r="A6389" s="90">
        <v>3</v>
      </c>
      <c r="B6389" s="26">
        <v>3050479264</v>
      </c>
      <c r="C6389" s="90">
        <v>20</v>
      </c>
      <c r="D6389" s="90">
        <v>209623</v>
      </c>
      <c r="E6389" s="94">
        <v>43669</v>
      </c>
      <c r="F6389" s="26">
        <v>209623160</v>
      </c>
      <c r="G6389" s="90">
        <v>160</v>
      </c>
      <c r="H6389" s="90">
        <v>3.56</v>
      </c>
      <c r="I6389" s="90">
        <v>3.56</v>
      </c>
      <c r="J6389" s="90" t="s">
        <v>10509</v>
      </c>
      <c r="K6389" s="90">
        <v>504</v>
      </c>
      <c r="L6389" s="90" t="s">
        <v>10512</v>
      </c>
    </row>
    <row r="6390" spans="1:12" hidden="1" outlineLevel="2" x14ac:dyDescent="0.25">
      <c r="A6390" s="90">
        <v>3</v>
      </c>
      <c r="B6390" s="26" t="s">
        <v>10516</v>
      </c>
      <c r="C6390" s="90">
        <v>20</v>
      </c>
      <c r="D6390" s="90">
        <v>187528</v>
      </c>
      <c r="E6390" s="94">
        <v>43396</v>
      </c>
      <c r="F6390" s="26">
        <v>187528280682</v>
      </c>
      <c r="G6390" s="90">
        <v>280682</v>
      </c>
      <c r="H6390" s="90">
        <v>3.19</v>
      </c>
      <c r="I6390" s="90">
        <v>3.19</v>
      </c>
      <c r="J6390" s="90" t="s">
        <v>10509</v>
      </c>
      <c r="K6390" s="90">
        <v>777</v>
      </c>
      <c r="L6390" s="90" t="s">
        <v>10512</v>
      </c>
    </row>
    <row r="6391" spans="1:12" hidden="1" outlineLevel="2" x14ac:dyDescent="0.25">
      <c r="A6391" s="90">
        <v>3</v>
      </c>
      <c r="B6391" s="26" t="s">
        <v>10517</v>
      </c>
      <c r="C6391" s="90">
        <v>20</v>
      </c>
      <c r="D6391" s="90">
        <v>201684</v>
      </c>
      <c r="E6391" s="94">
        <v>43578</v>
      </c>
      <c r="F6391" s="26">
        <v>20168441</v>
      </c>
      <c r="G6391" s="90">
        <v>41</v>
      </c>
      <c r="H6391" s="90">
        <v>4.42</v>
      </c>
      <c r="I6391" s="90">
        <v>4.42</v>
      </c>
      <c r="J6391" s="90" t="s">
        <v>10509</v>
      </c>
      <c r="K6391" s="90">
        <v>596</v>
      </c>
      <c r="L6391" s="90" t="s">
        <v>10512</v>
      </c>
    </row>
    <row r="6392" spans="1:12" hidden="1" outlineLevel="2" x14ac:dyDescent="0.25">
      <c r="A6392" s="90">
        <v>3</v>
      </c>
      <c r="B6392" s="26" t="s">
        <v>10522</v>
      </c>
      <c r="C6392" s="90">
        <v>20</v>
      </c>
      <c r="D6392" s="90">
        <v>209387</v>
      </c>
      <c r="E6392" s="94">
        <v>43669</v>
      </c>
      <c r="F6392" s="26">
        <v>209387302353</v>
      </c>
      <c r="G6392" s="90">
        <v>302353</v>
      </c>
      <c r="H6392" s="90">
        <v>1.68</v>
      </c>
      <c r="I6392" s="90">
        <v>1.68</v>
      </c>
      <c r="J6392" s="90" t="s">
        <v>10509</v>
      </c>
      <c r="K6392" s="90">
        <v>504</v>
      </c>
      <c r="L6392" s="90" t="s">
        <v>10512</v>
      </c>
    </row>
    <row r="6393" spans="1:12" hidden="1" outlineLevel="2" x14ac:dyDescent="0.25">
      <c r="A6393" s="90">
        <v>3</v>
      </c>
      <c r="B6393" s="26" t="s">
        <v>10522</v>
      </c>
      <c r="C6393" s="90">
        <v>20</v>
      </c>
      <c r="D6393" s="90">
        <v>212129</v>
      </c>
      <c r="E6393" s="94">
        <v>43699</v>
      </c>
      <c r="F6393" s="26">
        <v>212129304986</v>
      </c>
      <c r="G6393" s="90">
        <v>304986</v>
      </c>
      <c r="H6393" s="90">
        <v>1.68</v>
      </c>
      <c r="I6393" s="90">
        <v>1.68</v>
      </c>
      <c r="J6393" s="90" t="s">
        <v>10509</v>
      </c>
      <c r="K6393" s="90">
        <v>473</v>
      </c>
      <c r="L6393" s="90" t="s">
        <v>10512</v>
      </c>
    </row>
    <row r="6394" spans="1:12" hidden="1" outlineLevel="2" x14ac:dyDescent="0.25">
      <c r="A6394" s="90">
        <v>3</v>
      </c>
      <c r="B6394" s="26" t="s">
        <v>10522</v>
      </c>
      <c r="C6394" s="90">
        <v>20</v>
      </c>
      <c r="D6394" s="90">
        <v>215020</v>
      </c>
      <c r="E6394" s="94">
        <v>43731</v>
      </c>
      <c r="F6394" s="26">
        <v>215020307736</v>
      </c>
      <c r="G6394" s="90">
        <v>307736</v>
      </c>
      <c r="H6394" s="90">
        <v>1.68</v>
      </c>
      <c r="I6394" s="90">
        <v>1.68</v>
      </c>
      <c r="J6394" s="90" t="s">
        <v>10509</v>
      </c>
      <c r="K6394" s="90">
        <v>443</v>
      </c>
      <c r="L6394" s="90" t="s">
        <v>10512</v>
      </c>
    </row>
    <row r="6395" spans="1:12" hidden="1" outlineLevel="2" x14ac:dyDescent="0.25">
      <c r="A6395" s="90">
        <v>3</v>
      </c>
      <c r="B6395" s="26" t="s">
        <v>10519</v>
      </c>
      <c r="C6395" s="90">
        <v>20</v>
      </c>
      <c r="D6395" s="90">
        <v>235428</v>
      </c>
      <c r="E6395" s="94">
        <v>43942</v>
      </c>
      <c r="F6395" s="26">
        <v>235428326906</v>
      </c>
      <c r="G6395" s="90">
        <v>326906</v>
      </c>
      <c r="H6395" s="90">
        <v>55.47</v>
      </c>
      <c r="I6395" s="90">
        <v>55.47</v>
      </c>
      <c r="J6395" s="90" t="s">
        <v>10509</v>
      </c>
      <c r="K6395" s="90">
        <v>230</v>
      </c>
      <c r="L6395" s="90" t="s">
        <v>10512</v>
      </c>
    </row>
    <row r="6396" spans="1:12" hidden="1" outlineLevel="2" x14ac:dyDescent="0.25">
      <c r="A6396" s="90">
        <v>3</v>
      </c>
      <c r="B6396" s="26">
        <v>1792688817001</v>
      </c>
      <c r="C6396" s="90">
        <v>20</v>
      </c>
      <c r="D6396" s="90">
        <v>210349</v>
      </c>
      <c r="E6396" s="94">
        <v>43678</v>
      </c>
      <c r="F6396" s="26">
        <v>210349303229</v>
      </c>
      <c r="G6396" s="90">
        <v>303229</v>
      </c>
      <c r="H6396" s="90">
        <v>1.94</v>
      </c>
      <c r="I6396" s="90">
        <v>1.91</v>
      </c>
      <c r="J6396" s="90" t="s">
        <v>10509</v>
      </c>
      <c r="K6396" s="90">
        <v>504</v>
      </c>
      <c r="L6396" s="90" t="s">
        <v>10512</v>
      </c>
    </row>
    <row r="6397" spans="1:12" hidden="1" outlineLevel="2" x14ac:dyDescent="0.25">
      <c r="A6397" s="90">
        <v>3</v>
      </c>
      <c r="B6397" s="26">
        <v>1792688817001</v>
      </c>
      <c r="C6397" s="90">
        <v>20</v>
      </c>
      <c r="D6397" s="90">
        <v>213206</v>
      </c>
      <c r="E6397" s="94">
        <v>43710</v>
      </c>
      <c r="F6397" s="26">
        <v>213206305957</v>
      </c>
      <c r="G6397" s="90">
        <v>305957</v>
      </c>
      <c r="H6397" s="90">
        <v>2.2200000000000002</v>
      </c>
      <c r="I6397" s="90">
        <v>2.19</v>
      </c>
      <c r="J6397" s="90" t="s">
        <v>10509</v>
      </c>
      <c r="K6397" s="90">
        <v>473</v>
      </c>
      <c r="L6397" s="90" t="s">
        <v>10512</v>
      </c>
    </row>
    <row r="6398" spans="1:12" hidden="1" outlineLevel="2" x14ac:dyDescent="0.25">
      <c r="A6398" s="90">
        <v>3</v>
      </c>
      <c r="B6398" s="26">
        <v>1792688817001</v>
      </c>
      <c r="C6398" s="90">
        <v>20</v>
      </c>
      <c r="D6398" s="90">
        <v>216159</v>
      </c>
      <c r="E6398" s="94">
        <v>43740</v>
      </c>
      <c r="F6398" s="26">
        <v>216159308777</v>
      </c>
      <c r="G6398" s="90">
        <v>308777</v>
      </c>
      <c r="H6398" s="90">
        <v>2.0499999999999998</v>
      </c>
      <c r="I6398" s="90">
        <v>2.0499999999999998</v>
      </c>
      <c r="J6398" s="90" t="s">
        <v>10509</v>
      </c>
      <c r="K6398" s="90">
        <v>443</v>
      </c>
      <c r="L6398" s="90" t="s">
        <v>10512</v>
      </c>
    </row>
    <row r="6399" spans="1:12" hidden="1" outlineLevel="2" x14ac:dyDescent="0.25">
      <c r="A6399" s="90">
        <v>3</v>
      </c>
      <c r="B6399" s="26">
        <v>1792874394001</v>
      </c>
      <c r="C6399" s="90">
        <v>20</v>
      </c>
      <c r="D6399" s="90">
        <v>230829</v>
      </c>
      <c r="E6399" s="94">
        <v>43892</v>
      </c>
      <c r="F6399" s="26">
        <v>2308291336</v>
      </c>
      <c r="G6399" s="90">
        <v>1336</v>
      </c>
      <c r="H6399" s="90">
        <v>4.51</v>
      </c>
      <c r="I6399" s="90">
        <v>4.51</v>
      </c>
      <c r="J6399" s="90" t="s">
        <v>10509</v>
      </c>
      <c r="K6399" s="90">
        <v>291</v>
      </c>
      <c r="L6399" s="90" t="s">
        <v>10512</v>
      </c>
    </row>
    <row r="6400" spans="1:12" hidden="1" outlineLevel="2" x14ac:dyDescent="0.25">
      <c r="A6400" s="90">
        <v>3</v>
      </c>
      <c r="B6400" s="26">
        <v>1792874394001</v>
      </c>
      <c r="C6400" s="90">
        <v>20</v>
      </c>
      <c r="D6400" s="90">
        <v>230838</v>
      </c>
      <c r="E6400" s="94">
        <v>43892</v>
      </c>
      <c r="F6400" s="26">
        <v>2308381341</v>
      </c>
      <c r="G6400" s="90">
        <v>1341</v>
      </c>
      <c r="H6400" s="90">
        <v>2.91</v>
      </c>
      <c r="I6400" s="90">
        <v>2.91</v>
      </c>
      <c r="J6400" s="90" t="s">
        <v>10509</v>
      </c>
      <c r="K6400" s="90">
        <v>291</v>
      </c>
      <c r="L6400" s="90" t="s">
        <v>10512</v>
      </c>
    </row>
    <row r="6401" spans="1:12" hidden="1" outlineLevel="2" x14ac:dyDescent="0.25">
      <c r="A6401" s="90">
        <v>3</v>
      </c>
      <c r="B6401" s="26">
        <v>1792874394001</v>
      </c>
      <c r="C6401" s="90">
        <v>20</v>
      </c>
      <c r="D6401" s="90">
        <v>233806</v>
      </c>
      <c r="E6401" s="94">
        <v>43922</v>
      </c>
      <c r="F6401" s="26">
        <v>2338061547</v>
      </c>
      <c r="G6401" s="90">
        <v>1547</v>
      </c>
      <c r="H6401" s="90">
        <v>1.94</v>
      </c>
      <c r="I6401" s="90">
        <v>1.94</v>
      </c>
      <c r="J6401" s="90" t="s">
        <v>10509</v>
      </c>
      <c r="K6401" s="90">
        <v>260</v>
      </c>
      <c r="L6401" s="90" t="s">
        <v>10512</v>
      </c>
    </row>
    <row r="6402" spans="1:12" hidden="1" outlineLevel="2" x14ac:dyDescent="0.25">
      <c r="A6402" s="90">
        <v>3</v>
      </c>
      <c r="B6402" s="26">
        <v>1801065036</v>
      </c>
      <c r="C6402" s="90">
        <v>20</v>
      </c>
      <c r="D6402" s="90">
        <v>168921</v>
      </c>
      <c r="E6402" s="94">
        <v>43124</v>
      </c>
      <c r="F6402" s="26">
        <v>168921260573</v>
      </c>
      <c r="G6402" s="90">
        <v>260573</v>
      </c>
      <c r="H6402" s="90">
        <v>0.03</v>
      </c>
      <c r="I6402" s="90">
        <v>0.03</v>
      </c>
      <c r="J6402" s="90" t="s">
        <v>10509</v>
      </c>
      <c r="K6402" s="90">
        <v>1050</v>
      </c>
      <c r="L6402" s="90" t="s">
        <v>10512</v>
      </c>
    </row>
    <row r="6403" spans="1:12" hidden="1" outlineLevel="2" x14ac:dyDescent="0.25">
      <c r="A6403" s="90">
        <v>3</v>
      </c>
      <c r="B6403" s="26">
        <v>1801139625</v>
      </c>
      <c r="C6403" s="90">
        <v>20</v>
      </c>
      <c r="D6403" s="90">
        <v>180401</v>
      </c>
      <c r="E6403" s="94">
        <v>43305</v>
      </c>
      <c r="F6403" s="26">
        <v>180401273571</v>
      </c>
      <c r="G6403" s="90">
        <v>273571</v>
      </c>
      <c r="H6403" s="90">
        <v>0.12</v>
      </c>
      <c r="I6403" s="90">
        <v>0.12</v>
      </c>
      <c r="J6403" s="90" t="s">
        <v>10509</v>
      </c>
      <c r="K6403" s="90">
        <v>869</v>
      </c>
      <c r="L6403" s="90" t="s">
        <v>10512</v>
      </c>
    </row>
    <row r="6404" spans="1:12" hidden="1" outlineLevel="2" x14ac:dyDescent="0.25">
      <c r="A6404" s="90">
        <v>3</v>
      </c>
      <c r="B6404" s="26">
        <v>1801139625</v>
      </c>
      <c r="C6404" s="90">
        <v>20</v>
      </c>
      <c r="D6404" s="90">
        <v>182516</v>
      </c>
      <c r="E6404" s="94">
        <v>43335</v>
      </c>
      <c r="F6404" s="26">
        <v>182516275682</v>
      </c>
      <c r="G6404" s="90">
        <v>275682</v>
      </c>
      <c r="H6404" s="90">
        <v>0.1</v>
      </c>
      <c r="I6404" s="90">
        <v>0.1</v>
      </c>
      <c r="J6404" s="90" t="s">
        <v>10509</v>
      </c>
      <c r="K6404" s="90">
        <v>838</v>
      </c>
      <c r="L6404" s="90" t="s">
        <v>10512</v>
      </c>
    </row>
    <row r="6405" spans="1:12" hidden="1" outlineLevel="2" x14ac:dyDescent="0.25">
      <c r="A6405" s="90">
        <v>3</v>
      </c>
      <c r="B6405" s="26">
        <v>1801139625</v>
      </c>
      <c r="C6405" s="90">
        <v>20</v>
      </c>
      <c r="D6405" s="90">
        <v>184695</v>
      </c>
      <c r="E6405" s="94">
        <v>43364</v>
      </c>
      <c r="F6405" s="26">
        <v>184695277856</v>
      </c>
      <c r="G6405" s="90">
        <v>277856</v>
      </c>
      <c r="H6405" s="90">
        <v>1.68</v>
      </c>
      <c r="I6405" s="90">
        <v>1.68</v>
      </c>
      <c r="J6405" s="90" t="s">
        <v>10509</v>
      </c>
      <c r="K6405" s="90">
        <v>808</v>
      </c>
      <c r="L6405" s="90" t="s">
        <v>10512</v>
      </c>
    </row>
    <row r="6406" spans="1:12" outlineLevel="1" collapsed="1" x14ac:dyDescent="0.25">
      <c r="B6406" s="26"/>
      <c r="E6406" s="94"/>
      <c r="F6406" s="26"/>
      <c r="I6406" s="95">
        <f>SUBTOTAL(9,I2:I6405)</f>
        <v>137893.83000000034</v>
      </c>
      <c r="L6406" s="96" t="s">
        <v>10524</v>
      </c>
    </row>
    <row r="6407" spans="1:12" hidden="1" outlineLevel="2" x14ac:dyDescent="0.25">
      <c r="A6407" s="90">
        <v>3</v>
      </c>
      <c r="B6407" s="26">
        <v>103026498</v>
      </c>
      <c r="C6407" s="90">
        <v>20</v>
      </c>
      <c r="D6407" s="90">
        <v>257520</v>
      </c>
      <c r="E6407" s="94">
        <v>44159</v>
      </c>
      <c r="F6407" s="26">
        <v>257520347243</v>
      </c>
      <c r="G6407" s="90">
        <v>347243</v>
      </c>
      <c r="H6407" s="90">
        <v>1.68</v>
      </c>
      <c r="I6407" s="95">
        <v>1.68</v>
      </c>
      <c r="J6407" s="90" t="s">
        <v>10509</v>
      </c>
      <c r="K6407" s="90">
        <v>16</v>
      </c>
      <c r="L6407" s="90" t="s">
        <v>10511</v>
      </c>
    </row>
    <row r="6408" spans="1:12" hidden="1" outlineLevel="2" x14ac:dyDescent="0.25">
      <c r="A6408" s="90">
        <v>3</v>
      </c>
      <c r="B6408" s="26">
        <v>105049258</v>
      </c>
      <c r="C6408" s="90">
        <v>20</v>
      </c>
      <c r="D6408" s="90">
        <v>258647</v>
      </c>
      <c r="E6408" s="94">
        <v>44159</v>
      </c>
      <c r="F6408" s="26">
        <v>258647348230</v>
      </c>
      <c r="G6408" s="90">
        <v>348230</v>
      </c>
      <c r="H6408" s="90">
        <v>1.68</v>
      </c>
      <c r="I6408" s="95">
        <v>1.68</v>
      </c>
      <c r="J6408" s="90" t="s">
        <v>10509</v>
      </c>
      <c r="K6408" s="90">
        <v>16</v>
      </c>
      <c r="L6408" s="90" t="s">
        <v>10511</v>
      </c>
    </row>
    <row r="6409" spans="1:12" hidden="1" outlineLevel="2" x14ac:dyDescent="0.25">
      <c r="A6409" s="90">
        <v>3</v>
      </c>
      <c r="B6409" s="26">
        <v>200411031</v>
      </c>
      <c r="C6409" s="90">
        <v>20</v>
      </c>
      <c r="D6409" s="90">
        <v>257853</v>
      </c>
      <c r="E6409" s="94">
        <v>44159</v>
      </c>
      <c r="F6409" s="26">
        <v>257853347570</v>
      </c>
      <c r="G6409" s="90">
        <v>347570</v>
      </c>
      <c r="H6409" s="90">
        <v>0.84</v>
      </c>
      <c r="I6409" s="95">
        <v>0.84</v>
      </c>
      <c r="J6409" s="90" t="s">
        <v>10509</v>
      </c>
      <c r="K6409" s="90">
        <v>16</v>
      </c>
      <c r="L6409" s="90" t="s">
        <v>10511</v>
      </c>
    </row>
    <row r="6410" spans="1:12" hidden="1" outlineLevel="2" x14ac:dyDescent="0.25">
      <c r="A6410" s="90">
        <v>3</v>
      </c>
      <c r="B6410" s="26">
        <v>160050020001</v>
      </c>
      <c r="C6410" s="90">
        <v>20</v>
      </c>
      <c r="D6410" s="90">
        <v>256680</v>
      </c>
      <c r="E6410" s="94">
        <v>44151</v>
      </c>
      <c r="F6410" s="26">
        <v>256680346404</v>
      </c>
      <c r="G6410" s="90">
        <v>346404</v>
      </c>
      <c r="H6410" s="90">
        <v>146.84</v>
      </c>
      <c r="I6410" s="95">
        <v>132.22</v>
      </c>
      <c r="J6410" s="90" t="s">
        <v>10509</v>
      </c>
      <c r="K6410" s="90">
        <v>21</v>
      </c>
      <c r="L6410" s="90" t="s">
        <v>10511</v>
      </c>
    </row>
    <row r="6411" spans="1:12" hidden="1" outlineLevel="2" x14ac:dyDescent="0.25">
      <c r="A6411" s="90">
        <v>3</v>
      </c>
      <c r="B6411" s="26">
        <v>201307980</v>
      </c>
      <c r="C6411" s="90">
        <v>20</v>
      </c>
      <c r="D6411" s="90">
        <v>257352</v>
      </c>
      <c r="E6411" s="94">
        <v>44159</v>
      </c>
      <c r="F6411" s="26">
        <v>257352347076</v>
      </c>
      <c r="G6411" s="90">
        <v>347076</v>
      </c>
      <c r="H6411" s="90">
        <v>69.56</v>
      </c>
      <c r="I6411" s="95">
        <v>69.56</v>
      </c>
      <c r="J6411" s="90" t="s">
        <v>10509</v>
      </c>
      <c r="K6411" s="90">
        <v>16</v>
      </c>
      <c r="L6411" s="90" t="s">
        <v>10511</v>
      </c>
    </row>
    <row r="6412" spans="1:12" hidden="1" outlineLevel="2" x14ac:dyDescent="0.25">
      <c r="A6412" s="90">
        <v>3</v>
      </c>
      <c r="B6412" s="26">
        <v>601187800</v>
      </c>
      <c r="C6412" s="90">
        <v>20</v>
      </c>
      <c r="D6412" s="90">
        <v>257219</v>
      </c>
      <c r="E6412" s="94">
        <v>44159</v>
      </c>
      <c r="F6412" s="26">
        <v>257219346943</v>
      </c>
      <c r="G6412" s="90">
        <v>346943</v>
      </c>
      <c r="H6412" s="90">
        <v>2.16</v>
      </c>
      <c r="I6412" s="95">
        <v>2.16</v>
      </c>
      <c r="J6412" s="90" t="s">
        <v>10509</v>
      </c>
      <c r="K6412" s="90">
        <v>16</v>
      </c>
      <c r="L6412" s="90" t="s">
        <v>10511</v>
      </c>
    </row>
    <row r="6413" spans="1:12" hidden="1" outlineLevel="2" x14ac:dyDescent="0.25">
      <c r="A6413" s="90">
        <v>3</v>
      </c>
      <c r="B6413" s="26">
        <v>101363463</v>
      </c>
      <c r="C6413" s="90">
        <v>20</v>
      </c>
      <c r="D6413" s="90">
        <v>258326</v>
      </c>
      <c r="E6413" s="94">
        <v>44159</v>
      </c>
      <c r="F6413" s="26">
        <v>258326347951</v>
      </c>
      <c r="G6413" s="90">
        <v>347951</v>
      </c>
      <c r="H6413" s="90">
        <v>10.199999999999999</v>
      </c>
      <c r="I6413" s="95">
        <v>10.199999999999999</v>
      </c>
      <c r="J6413" s="90" t="s">
        <v>10509</v>
      </c>
      <c r="K6413" s="90">
        <v>16</v>
      </c>
      <c r="L6413" s="90" t="s">
        <v>10511</v>
      </c>
    </row>
    <row r="6414" spans="1:12" hidden="1" outlineLevel="2" x14ac:dyDescent="0.25">
      <c r="A6414" s="90">
        <v>3</v>
      </c>
      <c r="B6414" s="26">
        <v>200612737</v>
      </c>
      <c r="C6414" s="90">
        <v>20</v>
      </c>
      <c r="D6414" s="90">
        <v>258008</v>
      </c>
      <c r="E6414" s="94">
        <v>44159</v>
      </c>
      <c r="F6414" s="26">
        <v>258008347700</v>
      </c>
      <c r="G6414" s="90">
        <v>347700</v>
      </c>
      <c r="H6414" s="90">
        <v>1.68</v>
      </c>
      <c r="I6414" s="95">
        <v>1.68</v>
      </c>
      <c r="J6414" s="90" t="s">
        <v>10509</v>
      </c>
      <c r="K6414" s="90">
        <v>16</v>
      </c>
      <c r="L6414" s="90" t="s">
        <v>10511</v>
      </c>
    </row>
    <row r="6415" spans="1:12" hidden="1" outlineLevel="2" x14ac:dyDescent="0.25">
      <c r="A6415" s="90">
        <v>3</v>
      </c>
      <c r="B6415" s="26">
        <v>200792992</v>
      </c>
      <c r="C6415" s="90">
        <v>20</v>
      </c>
      <c r="D6415" s="90">
        <v>257222</v>
      </c>
      <c r="E6415" s="94">
        <v>44159</v>
      </c>
      <c r="F6415" s="26">
        <v>257222346946</v>
      </c>
      <c r="G6415" s="90">
        <v>346946</v>
      </c>
      <c r="H6415" s="90">
        <v>9.33</v>
      </c>
      <c r="I6415" s="95">
        <v>9.33</v>
      </c>
      <c r="J6415" s="90" t="s">
        <v>10509</v>
      </c>
      <c r="K6415" s="90">
        <v>16</v>
      </c>
      <c r="L6415" s="90" t="s">
        <v>10511</v>
      </c>
    </row>
    <row r="6416" spans="1:12" hidden="1" outlineLevel="2" x14ac:dyDescent="0.25">
      <c r="A6416" s="90">
        <v>3</v>
      </c>
      <c r="B6416" s="26">
        <v>201142510</v>
      </c>
      <c r="C6416" s="90">
        <v>20</v>
      </c>
      <c r="D6416" s="90">
        <v>258679</v>
      </c>
      <c r="E6416" s="94">
        <v>44159</v>
      </c>
      <c r="F6416" s="26">
        <v>258679348254</v>
      </c>
      <c r="G6416" s="90">
        <v>348254</v>
      </c>
      <c r="H6416" s="90">
        <v>3.62</v>
      </c>
      <c r="I6416" s="95">
        <v>3.62</v>
      </c>
      <c r="J6416" s="90" t="s">
        <v>10509</v>
      </c>
      <c r="K6416" s="90">
        <v>16</v>
      </c>
      <c r="L6416" s="90" t="s">
        <v>10511</v>
      </c>
    </row>
    <row r="6417" spans="1:12" hidden="1" outlineLevel="2" x14ac:dyDescent="0.25">
      <c r="A6417" s="90">
        <v>3</v>
      </c>
      <c r="B6417" s="26">
        <v>600026249</v>
      </c>
      <c r="C6417" s="90">
        <v>20</v>
      </c>
      <c r="D6417" s="90">
        <v>256738</v>
      </c>
      <c r="E6417" s="94">
        <v>44159</v>
      </c>
      <c r="F6417" s="26">
        <v>256738346462</v>
      </c>
      <c r="G6417" s="90">
        <v>346462</v>
      </c>
      <c r="H6417" s="90">
        <v>11.91</v>
      </c>
      <c r="I6417" s="95">
        <v>11.91</v>
      </c>
      <c r="J6417" s="90" t="s">
        <v>10509</v>
      </c>
      <c r="K6417" s="90">
        <v>16</v>
      </c>
      <c r="L6417" s="90" t="s">
        <v>10511</v>
      </c>
    </row>
    <row r="6418" spans="1:12" hidden="1" outlineLevel="2" x14ac:dyDescent="0.25">
      <c r="A6418" s="90">
        <v>3</v>
      </c>
      <c r="B6418" s="26">
        <v>601155252</v>
      </c>
      <c r="C6418" s="90">
        <v>20</v>
      </c>
      <c r="D6418" s="90">
        <v>258585</v>
      </c>
      <c r="E6418" s="94">
        <v>44159</v>
      </c>
      <c r="F6418" s="26">
        <v>258585348178</v>
      </c>
      <c r="G6418" s="90">
        <v>348178</v>
      </c>
      <c r="H6418" s="90">
        <v>7.24</v>
      </c>
      <c r="I6418" s="95">
        <v>7.24</v>
      </c>
      <c r="J6418" s="90" t="s">
        <v>10509</v>
      </c>
      <c r="K6418" s="90">
        <v>16</v>
      </c>
      <c r="L6418" s="90" t="s">
        <v>10511</v>
      </c>
    </row>
    <row r="6419" spans="1:12" hidden="1" outlineLevel="2" x14ac:dyDescent="0.25">
      <c r="A6419" s="90">
        <v>3</v>
      </c>
      <c r="B6419" s="26">
        <v>601289861</v>
      </c>
      <c r="C6419" s="90">
        <v>20</v>
      </c>
      <c r="D6419" s="90">
        <v>258729</v>
      </c>
      <c r="E6419" s="94">
        <v>44159</v>
      </c>
      <c r="F6419" s="26">
        <v>258729348295</v>
      </c>
      <c r="G6419" s="90">
        <v>348295</v>
      </c>
      <c r="H6419" s="90">
        <v>6.34</v>
      </c>
      <c r="I6419" s="95">
        <v>6.34</v>
      </c>
      <c r="J6419" s="90" t="s">
        <v>10509</v>
      </c>
      <c r="K6419" s="90">
        <v>16</v>
      </c>
      <c r="L6419" s="90" t="s">
        <v>10511</v>
      </c>
    </row>
    <row r="6420" spans="1:12" hidden="1" outlineLevel="2" x14ac:dyDescent="0.25">
      <c r="A6420" s="90">
        <v>3</v>
      </c>
      <c r="B6420" s="26">
        <v>601832017</v>
      </c>
      <c r="C6420" s="90">
        <v>20</v>
      </c>
      <c r="D6420" s="90">
        <v>257073</v>
      </c>
      <c r="E6420" s="94">
        <v>44159</v>
      </c>
      <c r="F6420" s="26">
        <v>257073346797</v>
      </c>
      <c r="G6420" s="90">
        <v>346797</v>
      </c>
      <c r="H6420" s="90">
        <v>2.23</v>
      </c>
      <c r="I6420" s="95">
        <v>2.23</v>
      </c>
      <c r="J6420" s="90" t="s">
        <v>10509</v>
      </c>
      <c r="K6420" s="90">
        <v>16</v>
      </c>
      <c r="L6420" s="90" t="s">
        <v>10511</v>
      </c>
    </row>
    <row r="6421" spans="1:12" hidden="1" outlineLevel="2" x14ac:dyDescent="0.25">
      <c r="A6421" s="90">
        <v>3</v>
      </c>
      <c r="B6421" s="26">
        <v>602378614001</v>
      </c>
      <c r="C6421" s="90">
        <v>20</v>
      </c>
      <c r="D6421" s="90">
        <v>259314</v>
      </c>
      <c r="E6421" s="94">
        <v>44166</v>
      </c>
      <c r="F6421" s="26">
        <v>259314348797</v>
      </c>
      <c r="G6421" s="90">
        <v>348797</v>
      </c>
      <c r="H6421" s="90">
        <v>1.68</v>
      </c>
      <c r="I6421" s="95">
        <v>1.68</v>
      </c>
      <c r="J6421" s="90" t="s">
        <v>10509</v>
      </c>
      <c r="K6421" s="90">
        <v>16</v>
      </c>
      <c r="L6421" s="90" t="s">
        <v>10511</v>
      </c>
    </row>
    <row r="6422" spans="1:12" hidden="1" outlineLevel="2" x14ac:dyDescent="0.25">
      <c r="A6422" s="90">
        <v>3</v>
      </c>
      <c r="B6422" s="26">
        <v>602835787</v>
      </c>
      <c r="C6422" s="90">
        <v>20</v>
      </c>
      <c r="D6422" s="90">
        <v>258392</v>
      </c>
      <c r="E6422" s="94">
        <v>44159</v>
      </c>
      <c r="F6422" s="26">
        <v>2583923291</v>
      </c>
      <c r="G6422" s="90">
        <v>3291</v>
      </c>
      <c r="H6422" s="90">
        <v>1.98</v>
      </c>
      <c r="I6422" s="95">
        <v>1.98</v>
      </c>
      <c r="J6422" s="90" t="s">
        <v>10509</v>
      </c>
      <c r="K6422" s="90">
        <v>16</v>
      </c>
      <c r="L6422" s="90" t="s">
        <v>10511</v>
      </c>
    </row>
    <row r="6423" spans="1:12" hidden="1" outlineLevel="2" x14ac:dyDescent="0.25">
      <c r="A6423" s="90">
        <v>3</v>
      </c>
      <c r="B6423" s="26">
        <v>401348040</v>
      </c>
      <c r="C6423" s="90">
        <v>20</v>
      </c>
      <c r="D6423" s="90">
        <v>258574</v>
      </c>
      <c r="E6423" s="94">
        <v>44159</v>
      </c>
      <c r="F6423" s="26">
        <v>2585743312</v>
      </c>
      <c r="G6423" s="90">
        <v>3312</v>
      </c>
      <c r="H6423" s="90">
        <v>2.69</v>
      </c>
      <c r="I6423" s="95">
        <v>2.69</v>
      </c>
      <c r="J6423" s="90" t="s">
        <v>10509</v>
      </c>
      <c r="K6423" s="90">
        <v>16</v>
      </c>
      <c r="L6423" s="90" t="s">
        <v>10511</v>
      </c>
    </row>
    <row r="6424" spans="1:12" hidden="1" outlineLevel="2" x14ac:dyDescent="0.25">
      <c r="A6424" s="90">
        <v>3</v>
      </c>
      <c r="B6424" s="26">
        <v>502498330</v>
      </c>
      <c r="C6424" s="90">
        <v>20</v>
      </c>
      <c r="D6424" s="90">
        <v>257938</v>
      </c>
      <c r="E6424" s="94">
        <v>44159</v>
      </c>
      <c r="F6424" s="26">
        <v>2579383204</v>
      </c>
      <c r="G6424" s="90">
        <v>3204</v>
      </c>
      <c r="H6424" s="90">
        <v>1.68</v>
      </c>
      <c r="I6424" s="95">
        <v>1.68</v>
      </c>
      <c r="J6424" s="90" t="s">
        <v>10509</v>
      </c>
      <c r="K6424" s="90">
        <v>16</v>
      </c>
      <c r="L6424" s="90" t="s">
        <v>10511</v>
      </c>
    </row>
    <row r="6425" spans="1:12" hidden="1" outlineLevel="2" x14ac:dyDescent="0.25">
      <c r="A6425" s="90">
        <v>3</v>
      </c>
      <c r="B6425" s="26">
        <v>603728445</v>
      </c>
      <c r="C6425" s="90">
        <v>20</v>
      </c>
      <c r="D6425" s="90">
        <v>257631</v>
      </c>
      <c r="E6425" s="94">
        <v>44159</v>
      </c>
      <c r="F6425" s="26">
        <v>257631347353</v>
      </c>
      <c r="G6425" s="90">
        <v>347353</v>
      </c>
      <c r="H6425" s="90">
        <v>9.6</v>
      </c>
      <c r="I6425" s="95">
        <v>9.6</v>
      </c>
      <c r="J6425" s="90" t="s">
        <v>10509</v>
      </c>
      <c r="K6425" s="90">
        <v>16</v>
      </c>
      <c r="L6425" s="90" t="s">
        <v>10511</v>
      </c>
    </row>
    <row r="6426" spans="1:12" hidden="1" outlineLevel="2" x14ac:dyDescent="0.25">
      <c r="A6426" s="90">
        <v>3</v>
      </c>
      <c r="B6426" s="26">
        <v>801958232</v>
      </c>
      <c r="C6426" s="90">
        <v>20</v>
      </c>
      <c r="D6426" s="90">
        <v>257897</v>
      </c>
      <c r="E6426" s="94">
        <v>44159</v>
      </c>
      <c r="F6426" s="26">
        <v>257897347606</v>
      </c>
      <c r="G6426" s="90">
        <v>347606</v>
      </c>
      <c r="H6426" s="90">
        <v>1.68</v>
      </c>
      <c r="I6426" s="95">
        <v>1.68</v>
      </c>
      <c r="J6426" s="90" t="s">
        <v>10509</v>
      </c>
      <c r="K6426" s="90">
        <v>16</v>
      </c>
      <c r="L6426" s="90" t="s">
        <v>10511</v>
      </c>
    </row>
    <row r="6427" spans="1:12" hidden="1" outlineLevel="2" x14ac:dyDescent="0.25">
      <c r="A6427" s="90">
        <v>3</v>
      </c>
      <c r="B6427" s="26">
        <v>802115733</v>
      </c>
      <c r="C6427" s="90">
        <v>20</v>
      </c>
      <c r="D6427" s="90">
        <v>257594</v>
      </c>
      <c r="E6427" s="94">
        <v>44159</v>
      </c>
      <c r="F6427" s="26">
        <v>257594347317</v>
      </c>
      <c r="G6427" s="90">
        <v>347317</v>
      </c>
      <c r="H6427" s="90">
        <v>1.68</v>
      </c>
      <c r="I6427" s="95">
        <v>1.68</v>
      </c>
      <c r="J6427" s="90" t="s">
        <v>10509</v>
      </c>
      <c r="K6427" s="90">
        <v>16</v>
      </c>
      <c r="L6427" s="90" t="s">
        <v>10511</v>
      </c>
    </row>
    <row r="6428" spans="1:12" hidden="1" outlineLevel="2" x14ac:dyDescent="0.25">
      <c r="A6428" s="90">
        <v>3</v>
      </c>
      <c r="B6428" s="26">
        <v>802150615</v>
      </c>
      <c r="C6428" s="90">
        <v>20</v>
      </c>
      <c r="D6428" s="90">
        <v>258330</v>
      </c>
      <c r="E6428" s="94">
        <v>44159</v>
      </c>
      <c r="F6428" s="26">
        <v>2583303284</v>
      </c>
      <c r="G6428" s="90">
        <v>3284</v>
      </c>
      <c r="H6428" s="90">
        <v>2.46</v>
      </c>
      <c r="I6428" s="95">
        <v>2.46</v>
      </c>
      <c r="J6428" s="90" t="s">
        <v>10509</v>
      </c>
      <c r="K6428" s="90">
        <v>16</v>
      </c>
      <c r="L6428" s="90" t="s">
        <v>10511</v>
      </c>
    </row>
    <row r="6429" spans="1:12" hidden="1" outlineLevel="2" x14ac:dyDescent="0.25">
      <c r="A6429" s="90">
        <v>3</v>
      </c>
      <c r="B6429" s="26">
        <v>802312884</v>
      </c>
      <c r="C6429" s="90">
        <v>20</v>
      </c>
      <c r="D6429" s="90">
        <v>258575</v>
      </c>
      <c r="E6429" s="94">
        <v>44159</v>
      </c>
      <c r="F6429" s="26">
        <v>258575348170</v>
      </c>
      <c r="G6429" s="90">
        <v>348170</v>
      </c>
      <c r="H6429" s="90">
        <v>12.28</v>
      </c>
      <c r="I6429" s="95">
        <v>12.28</v>
      </c>
      <c r="J6429" s="90" t="s">
        <v>10509</v>
      </c>
      <c r="K6429" s="90">
        <v>16</v>
      </c>
      <c r="L6429" s="90" t="s">
        <v>10511</v>
      </c>
    </row>
    <row r="6430" spans="1:12" hidden="1" outlineLevel="2" x14ac:dyDescent="0.25">
      <c r="A6430" s="90">
        <v>3</v>
      </c>
      <c r="B6430" s="26">
        <v>701472508</v>
      </c>
      <c r="C6430" s="90">
        <v>20</v>
      </c>
      <c r="D6430" s="90">
        <v>257151</v>
      </c>
      <c r="E6430" s="94">
        <v>44159</v>
      </c>
      <c r="F6430" s="26">
        <v>257151346875</v>
      </c>
      <c r="G6430" s="90">
        <v>346875</v>
      </c>
      <c r="H6430" s="90">
        <v>5.03</v>
      </c>
      <c r="I6430" s="95">
        <v>5.03</v>
      </c>
      <c r="J6430" s="90" t="s">
        <v>10509</v>
      </c>
      <c r="K6430" s="90">
        <v>16</v>
      </c>
      <c r="L6430" s="90" t="s">
        <v>10511</v>
      </c>
    </row>
    <row r="6431" spans="1:12" hidden="1" outlineLevel="2" x14ac:dyDescent="0.25">
      <c r="A6431" s="90">
        <v>3</v>
      </c>
      <c r="B6431" s="26">
        <v>701994766</v>
      </c>
      <c r="C6431" s="90">
        <v>20</v>
      </c>
      <c r="D6431" s="90">
        <v>256786</v>
      </c>
      <c r="E6431" s="94">
        <v>44159</v>
      </c>
      <c r="F6431" s="26">
        <v>256786346510</v>
      </c>
      <c r="G6431" s="90">
        <v>346510</v>
      </c>
      <c r="H6431" s="90">
        <v>8.3800000000000008</v>
      </c>
      <c r="I6431" s="95">
        <v>8.3800000000000008</v>
      </c>
      <c r="J6431" s="90" t="s">
        <v>10509</v>
      </c>
      <c r="K6431" s="90">
        <v>16</v>
      </c>
      <c r="L6431" s="90" t="s">
        <v>10511</v>
      </c>
    </row>
    <row r="6432" spans="1:12" hidden="1" outlineLevel="2" x14ac:dyDescent="0.25">
      <c r="A6432" s="90">
        <v>3</v>
      </c>
      <c r="B6432" s="26">
        <v>702280421</v>
      </c>
      <c r="C6432" s="90">
        <v>20</v>
      </c>
      <c r="D6432" s="90">
        <v>258556</v>
      </c>
      <c r="E6432" s="94">
        <v>44159</v>
      </c>
      <c r="F6432" s="26">
        <v>258556348152</v>
      </c>
      <c r="G6432" s="90">
        <v>348152</v>
      </c>
      <c r="H6432" s="90">
        <v>1.68</v>
      </c>
      <c r="I6432" s="95">
        <v>1.68</v>
      </c>
      <c r="J6432" s="90" t="s">
        <v>10509</v>
      </c>
      <c r="K6432" s="90">
        <v>16</v>
      </c>
      <c r="L6432" s="90" t="s">
        <v>10511</v>
      </c>
    </row>
    <row r="6433" spans="1:12" hidden="1" outlineLevel="2" x14ac:dyDescent="0.25">
      <c r="A6433" s="90">
        <v>3</v>
      </c>
      <c r="B6433" s="26">
        <v>703324913</v>
      </c>
      <c r="C6433" s="90">
        <v>20</v>
      </c>
      <c r="D6433" s="90">
        <v>258775</v>
      </c>
      <c r="E6433" s="94">
        <v>44159</v>
      </c>
      <c r="F6433" s="26">
        <v>2587753347</v>
      </c>
      <c r="G6433" s="90">
        <v>3347</v>
      </c>
      <c r="H6433" s="90">
        <v>4.16</v>
      </c>
      <c r="I6433" s="95">
        <v>4.16</v>
      </c>
      <c r="J6433" s="90" t="s">
        <v>10509</v>
      </c>
      <c r="K6433" s="90">
        <v>16</v>
      </c>
      <c r="L6433" s="90" t="s">
        <v>10511</v>
      </c>
    </row>
    <row r="6434" spans="1:12" hidden="1" outlineLevel="2" x14ac:dyDescent="0.25">
      <c r="A6434" s="90">
        <v>3</v>
      </c>
      <c r="B6434" s="26">
        <v>703406348</v>
      </c>
      <c r="C6434" s="90">
        <v>20</v>
      </c>
      <c r="D6434" s="90">
        <v>258391</v>
      </c>
      <c r="E6434" s="94">
        <v>44159</v>
      </c>
      <c r="F6434" s="26">
        <v>258391348008</v>
      </c>
      <c r="G6434" s="90">
        <v>348008</v>
      </c>
      <c r="H6434" s="90">
        <v>1.68</v>
      </c>
      <c r="I6434" s="95">
        <v>1.68</v>
      </c>
      <c r="J6434" s="90" t="s">
        <v>10509</v>
      </c>
      <c r="K6434" s="90">
        <v>16</v>
      </c>
      <c r="L6434" s="90" t="s">
        <v>10511</v>
      </c>
    </row>
    <row r="6435" spans="1:12" hidden="1" outlineLevel="2" x14ac:dyDescent="0.25">
      <c r="A6435" s="90">
        <v>3</v>
      </c>
      <c r="B6435" s="26">
        <v>802659367</v>
      </c>
      <c r="C6435" s="90">
        <v>20</v>
      </c>
      <c r="D6435" s="90">
        <v>258379</v>
      </c>
      <c r="E6435" s="94">
        <v>44159</v>
      </c>
      <c r="F6435" s="26">
        <v>258379347996</v>
      </c>
      <c r="G6435" s="90">
        <v>347996</v>
      </c>
      <c r="H6435" s="90">
        <v>1.68</v>
      </c>
      <c r="I6435" s="95">
        <v>1.68</v>
      </c>
      <c r="J6435" s="90" t="s">
        <v>10509</v>
      </c>
      <c r="K6435" s="90">
        <v>16</v>
      </c>
      <c r="L6435" s="90" t="s">
        <v>10511</v>
      </c>
    </row>
    <row r="6436" spans="1:12" hidden="1" outlineLevel="2" x14ac:dyDescent="0.25">
      <c r="A6436" s="90">
        <v>3</v>
      </c>
      <c r="B6436" s="26">
        <v>900122722</v>
      </c>
      <c r="C6436" s="90">
        <v>20</v>
      </c>
      <c r="D6436" s="90">
        <v>256884</v>
      </c>
      <c r="E6436" s="94">
        <v>44159</v>
      </c>
      <c r="F6436" s="26">
        <v>256884346608</v>
      </c>
      <c r="G6436" s="90">
        <v>346608</v>
      </c>
      <c r="H6436" s="90">
        <v>5.12</v>
      </c>
      <c r="I6436" s="95">
        <v>5.12</v>
      </c>
      <c r="J6436" s="90" t="s">
        <v>10509</v>
      </c>
      <c r="K6436" s="90">
        <v>16</v>
      </c>
      <c r="L6436" s="90" t="s">
        <v>10511</v>
      </c>
    </row>
    <row r="6437" spans="1:12" hidden="1" outlineLevel="2" x14ac:dyDescent="0.25">
      <c r="A6437" s="90">
        <v>3</v>
      </c>
      <c r="B6437" s="26">
        <v>900168378</v>
      </c>
      <c r="C6437" s="90">
        <v>20</v>
      </c>
      <c r="D6437" s="90">
        <v>258565</v>
      </c>
      <c r="E6437" s="94">
        <v>44159</v>
      </c>
      <c r="F6437" s="26">
        <v>258565348161</v>
      </c>
      <c r="G6437" s="90">
        <v>348161</v>
      </c>
      <c r="H6437" s="90">
        <v>3.06</v>
      </c>
      <c r="I6437" s="95">
        <v>3.06</v>
      </c>
      <c r="J6437" s="90" t="s">
        <v>10509</v>
      </c>
      <c r="K6437" s="90">
        <v>16</v>
      </c>
      <c r="L6437" s="90" t="s">
        <v>10511</v>
      </c>
    </row>
    <row r="6438" spans="1:12" hidden="1" outlineLevel="2" x14ac:dyDescent="0.25">
      <c r="A6438" s="90">
        <v>3</v>
      </c>
      <c r="B6438" s="26">
        <v>900731035</v>
      </c>
      <c r="C6438" s="90">
        <v>20</v>
      </c>
      <c r="D6438" s="90">
        <v>257371</v>
      </c>
      <c r="E6438" s="94">
        <v>44159</v>
      </c>
      <c r="F6438" s="26">
        <v>257371347095</v>
      </c>
      <c r="G6438" s="90">
        <v>347095</v>
      </c>
      <c r="H6438" s="90">
        <v>3.05</v>
      </c>
      <c r="I6438" s="95">
        <v>3.05</v>
      </c>
      <c r="J6438" s="90" t="s">
        <v>10509</v>
      </c>
      <c r="K6438" s="90">
        <v>16</v>
      </c>
      <c r="L6438" s="90" t="s">
        <v>10511</v>
      </c>
    </row>
    <row r="6439" spans="1:12" hidden="1" outlineLevel="2" x14ac:dyDescent="0.25">
      <c r="A6439" s="90">
        <v>3</v>
      </c>
      <c r="B6439" s="26">
        <v>901989921</v>
      </c>
      <c r="C6439" s="90">
        <v>20</v>
      </c>
      <c r="D6439" s="90">
        <v>257454</v>
      </c>
      <c r="E6439" s="94">
        <v>44159</v>
      </c>
      <c r="F6439" s="26">
        <v>257454347178</v>
      </c>
      <c r="G6439" s="90">
        <v>347178</v>
      </c>
      <c r="H6439" s="90">
        <v>1.75</v>
      </c>
      <c r="I6439" s="95">
        <v>1.75</v>
      </c>
      <c r="J6439" s="90" t="s">
        <v>10509</v>
      </c>
      <c r="K6439" s="90">
        <v>16</v>
      </c>
      <c r="L6439" s="90" t="s">
        <v>10511</v>
      </c>
    </row>
    <row r="6440" spans="1:12" hidden="1" outlineLevel="2" x14ac:dyDescent="0.25">
      <c r="A6440" s="90">
        <v>3</v>
      </c>
      <c r="B6440" s="26">
        <v>701205064</v>
      </c>
      <c r="C6440" s="90">
        <v>20</v>
      </c>
      <c r="D6440" s="90">
        <v>257698</v>
      </c>
      <c r="E6440" s="94">
        <v>44159</v>
      </c>
      <c r="F6440" s="26">
        <v>257698347420</v>
      </c>
      <c r="G6440" s="90">
        <v>347420</v>
      </c>
      <c r="H6440" s="90">
        <v>2.21</v>
      </c>
      <c r="I6440" s="95">
        <v>2.21</v>
      </c>
      <c r="J6440" s="90" t="s">
        <v>10509</v>
      </c>
      <c r="K6440" s="90">
        <v>16</v>
      </c>
      <c r="L6440" s="90" t="s">
        <v>10511</v>
      </c>
    </row>
    <row r="6441" spans="1:12" hidden="1" outlineLevel="2" x14ac:dyDescent="0.25">
      <c r="A6441" s="90">
        <v>3</v>
      </c>
      <c r="B6441" s="26">
        <v>701763781</v>
      </c>
      <c r="C6441" s="90">
        <v>20</v>
      </c>
      <c r="D6441" s="90">
        <v>258387</v>
      </c>
      <c r="E6441" s="94">
        <v>44159</v>
      </c>
      <c r="F6441" s="26">
        <v>258387348004</v>
      </c>
      <c r="G6441" s="90">
        <v>348004</v>
      </c>
      <c r="H6441" s="90">
        <v>3.18</v>
      </c>
      <c r="I6441" s="95">
        <v>3.18</v>
      </c>
      <c r="J6441" s="90" t="s">
        <v>10509</v>
      </c>
      <c r="K6441" s="90">
        <v>16</v>
      </c>
      <c r="L6441" s="90" t="s">
        <v>10511</v>
      </c>
    </row>
    <row r="6442" spans="1:12" hidden="1" outlineLevel="2" x14ac:dyDescent="0.25">
      <c r="A6442" s="90">
        <v>3</v>
      </c>
      <c r="B6442" s="26">
        <v>702092164</v>
      </c>
      <c r="C6442" s="90">
        <v>20</v>
      </c>
      <c r="D6442" s="90">
        <v>258343</v>
      </c>
      <c r="E6442" s="94">
        <v>44159</v>
      </c>
      <c r="F6442" s="26">
        <v>258343347960</v>
      </c>
      <c r="G6442" s="90">
        <v>347960</v>
      </c>
      <c r="H6442" s="90">
        <v>3.28</v>
      </c>
      <c r="I6442" s="95">
        <v>3.28</v>
      </c>
      <c r="J6442" s="90" t="s">
        <v>10509</v>
      </c>
      <c r="K6442" s="90">
        <v>16</v>
      </c>
      <c r="L6442" s="90" t="s">
        <v>10511</v>
      </c>
    </row>
    <row r="6443" spans="1:12" hidden="1" outlineLevel="2" x14ac:dyDescent="0.25">
      <c r="A6443" s="90">
        <v>3</v>
      </c>
      <c r="B6443" s="26">
        <v>702684754</v>
      </c>
      <c r="C6443" s="90">
        <v>20</v>
      </c>
      <c r="D6443" s="90">
        <v>257556</v>
      </c>
      <c r="E6443" s="94">
        <v>44159</v>
      </c>
      <c r="F6443" s="26">
        <v>257556347279</v>
      </c>
      <c r="G6443" s="90">
        <v>347279</v>
      </c>
      <c r="H6443" s="90">
        <v>14.68</v>
      </c>
      <c r="I6443" s="95">
        <v>14.68</v>
      </c>
      <c r="J6443" s="90" t="s">
        <v>10509</v>
      </c>
      <c r="K6443" s="90">
        <v>16</v>
      </c>
      <c r="L6443" s="90" t="s">
        <v>10511</v>
      </c>
    </row>
    <row r="6444" spans="1:12" hidden="1" outlineLevel="2" x14ac:dyDescent="0.25">
      <c r="A6444" s="90">
        <v>3</v>
      </c>
      <c r="B6444" s="26">
        <v>702901653</v>
      </c>
      <c r="C6444" s="90">
        <v>20</v>
      </c>
      <c r="D6444" s="90">
        <v>258437</v>
      </c>
      <c r="E6444" s="94">
        <v>44159</v>
      </c>
      <c r="F6444" s="26">
        <v>258437348047</v>
      </c>
      <c r="G6444" s="90">
        <v>348047</v>
      </c>
      <c r="H6444" s="90">
        <v>2.67</v>
      </c>
      <c r="I6444" s="95">
        <v>2.67</v>
      </c>
      <c r="J6444" s="90" t="s">
        <v>10509</v>
      </c>
      <c r="K6444" s="90">
        <v>16</v>
      </c>
      <c r="L6444" s="90" t="s">
        <v>10511</v>
      </c>
    </row>
    <row r="6445" spans="1:12" hidden="1" outlineLevel="2" x14ac:dyDescent="0.25">
      <c r="A6445" s="90">
        <v>3</v>
      </c>
      <c r="B6445" s="26">
        <v>703034959</v>
      </c>
      <c r="C6445" s="90">
        <v>20</v>
      </c>
      <c r="D6445" s="90">
        <v>257481</v>
      </c>
      <c r="E6445" s="94">
        <v>44159</v>
      </c>
      <c r="F6445" s="26">
        <v>257481347205</v>
      </c>
      <c r="G6445" s="90">
        <v>347205</v>
      </c>
      <c r="H6445" s="90">
        <v>1.68</v>
      </c>
      <c r="I6445" s="95">
        <v>1.68</v>
      </c>
      <c r="J6445" s="90" t="s">
        <v>10509</v>
      </c>
      <c r="K6445" s="90">
        <v>16</v>
      </c>
      <c r="L6445" s="90" t="s">
        <v>10511</v>
      </c>
    </row>
    <row r="6446" spans="1:12" hidden="1" outlineLevel="2" x14ac:dyDescent="0.25">
      <c r="A6446" s="90">
        <v>3</v>
      </c>
      <c r="B6446" s="26">
        <v>604337584</v>
      </c>
      <c r="C6446" s="90">
        <v>20</v>
      </c>
      <c r="D6446" s="90">
        <v>258660</v>
      </c>
      <c r="E6446" s="94">
        <v>44159</v>
      </c>
      <c r="F6446" s="26">
        <v>258660348239</v>
      </c>
      <c r="G6446" s="90">
        <v>348239</v>
      </c>
      <c r="H6446" s="90">
        <v>1.68</v>
      </c>
      <c r="I6446" s="95">
        <v>1.68</v>
      </c>
      <c r="J6446" s="90" t="s">
        <v>10509</v>
      </c>
      <c r="K6446" s="90">
        <v>16</v>
      </c>
      <c r="L6446" s="90" t="s">
        <v>10511</v>
      </c>
    </row>
    <row r="6447" spans="1:12" hidden="1" outlineLevel="2" x14ac:dyDescent="0.25">
      <c r="A6447" s="90">
        <v>3</v>
      </c>
      <c r="B6447" s="26">
        <v>801758434</v>
      </c>
      <c r="C6447" s="90">
        <v>20</v>
      </c>
      <c r="D6447" s="90">
        <v>257617</v>
      </c>
      <c r="E6447" s="94">
        <v>44159</v>
      </c>
      <c r="F6447" s="26">
        <v>257617347339</v>
      </c>
      <c r="G6447" s="90">
        <v>347339</v>
      </c>
      <c r="H6447" s="90">
        <v>1.92</v>
      </c>
      <c r="I6447" s="95">
        <v>1.92</v>
      </c>
      <c r="J6447" s="90" t="s">
        <v>10509</v>
      </c>
      <c r="K6447" s="90">
        <v>16</v>
      </c>
      <c r="L6447" s="90" t="s">
        <v>10511</v>
      </c>
    </row>
    <row r="6448" spans="1:12" hidden="1" outlineLevel="2" x14ac:dyDescent="0.25">
      <c r="A6448" s="90">
        <v>3</v>
      </c>
      <c r="B6448" s="26">
        <v>801867045</v>
      </c>
      <c r="C6448" s="90">
        <v>20</v>
      </c>
      <c r="D6448" s="90">
        <v>258520</v>
      </c>
      <c r="E6448" s="94">
        <v>44159</v>
      </c>
      <c r="F6448" s="26">
        <v>258520348119</v>
      </c>
      <c r="G6448" s="90">
        <v>348119</v>
      </c>
      <c r="H6448" s="90">
        <v>1.68</v>
      </c>
      <c r="I6448" s="95">
        <v>1.68</v>
      </c>
      <c r="J6448" s="90" t="s">
        <v>10509</v>
      </c>
      <c r="K6448" s="90">
        <v>16</v>
      </c>
      <c r="L6448" s="90" t="s">
        <v>10511</v>
      </c>
    </row>
    <row r="6449" spans="1:12" hidden="1" outlineLevel="2" x14ac:dyDescent="0.25">
      <c r="A6449" s="90">
        <v>3</v>
      </c>
      <c r="B6449" s="26">
        <v>802226845</v>
      </c>
      <c r="C6449" s="90">
        <v>20</v>
      </c>
      <c r="D6449" s="90">
        <v>258268</v>
      </c>
      <c r="E6449" s="94">
        <v>44159</v>
      </c>
      <c r="F6449" s="26">
        <v>258268347896</v>
      </c>
      <c r="G6449" s="90">
        <v>347896</v>
      </c>
      <c r="H6449" s="90">
        <v>1.72</v>
      </c>
      <c r="I6449" s="95">
        <v>1.72</v>
      </c>
      <c r="J6449" s="90" t="s">
        <v>10509</v>
      </c>
      <c r="K6449" s="90">
        <v>16</v>
      </c>
      <c r="L6449" s="90" t="s">
        <v>10511</v>
      </c>
    </row>
    <row r="6450" spans="1:12" hidden="1" outlineLevel="2" x14ac:dyDescent="0.25">
      <c r="A6450" s="90">
        <v>3</v>
      </c>
      <c r="B6450" s="26">
        <v>802232181</v>
      </c>
      <c r="C6450" s="90">
        <v>20</v>
      </c>
      <c r="D6450" s="90">
        <v>257341</v>
      </c>
      <c r="E6450" s="94">
        <v>44159</v>
      </c>
      <c r="F6450" s="26">
        <v>257341347065</v>
      </c>
      <c r="G6450" s="90">
        <v>347065</v>
      </c>
      <c r="H6450" s="90">
        <v>1.68</v>
      </c>
      <c r="I6450" s="95">
        <v>1.68</v>
      </c>
      <c r="J6450" s="90" t="s">
        <v>10509</v>
      </c>
      <c r="K6450" s="90">
        <v>16</v>
      </c>
      <c r="L6450" s="90" t="s">
        <v>10511</v>
      </c>
    </row>
    <row r="6451" spans="1:12" hidden="1" outlineLevel="2" x14ac:dyDescent="0.25">
      <c r="A6451" s="90">
        <v>3</v>
      </c>
      <c r="B6451" s="26">
        <v>802360354</v>
      </c>
      <c r="C6451" s="90">
        <v>20</v>
      </c>
      <c r="D6451" s="90">
        <v>257417</v>
      </c>
      <c r="E6451" s="94">
        <v>44159</v>
      </c>
      <c r="F6451" s="26">
        <v>257417347141</v>
      </c>
      <c r="G6451" s="90">
        <v>347141</v>
      </c>
      <c r="H6451" s="90">
        <v>3.27</v>
      </c>
      <c r="I6451" s="95">
        <v>3.27</v>
      </c>
      <c r="J6451" s="90" t="s">
        <v>10509</v>
      </c>
      <c r="K6451" s="90">
        <v>16</v>
      </c>
      <c r="L6451" s="90" t="s">
        <v>10511</v>
      </c>
    </row>
    <row r="6452" spans="1:12" hidden="1" outlineLevel="2" x14ac:dyDescent="0.25">
      <c r="A6452" s="90">
        <v>3</v>
      </c>
      <c r="B6452" s="26">
        <v>802642918</v>
      </c>
      <c r="C6452" s="90">
        <v>20</v>
      </c>
      <c r="D6452" s="90">
        <v>258409</v>
      </c>
      <c r="E6452" s="94">
        <v>44159</v>
      </c>
      <c r="F6452" s="26">
        <v>258409348021</v>
      </c>
      <c r="G6452" s="90">
        <v>348021</v>
      </c>
      <c r="H6452" s="90">
        <v>1.68</v>
      </c>
      <c r="I6452" s="95">
        <v>1.68</v>
      </c>
      <c r="J6452" s="90" t="s">
        <v>10509</v>
      </c>
      <c r="K6452" s="90">
        <v>16</v>
      </c>
      <c r="L6452" s="90" t="s">
        <v>10511</v>
      </c>
    </row>
    <row r="6453" spans="1:12" hidden="1" outlineLevel="2" x14ac:dyDescent="0.25">
      <c r="A6453" s="90">
        <v>3</v>
      </c>
      <c r="B6453" s="26">
        <v>703730838001</v>
      </c>
      <c r="C6453" s="90">
        <v>20</v>
      </c>
      <c r="D6453" s="90">
        <v>259178</v>
      </c>
      <c r="E6453" s="94">
        <v>44166</v>
      </c>
      <c r="F6453" s="26">
        <v>259178348710</v>
      </c>
      <c r="G6453" s="90">
        <v>348710</v>
      </c>
      <c r="H6453" s="90">
        <v>1.68</v>
      </c>
      <c r="I6453" s="95">
        <v>1.68</v>
      </c>
      <c r="J6453" s="90" t="s">
        <v>10509</v>
      </c>
      <c r="K6453" s="90">
        <v>16</v>
      </c>
      <c r="L6453" s="90" t="s">
        <v>10511</v>
      </c>
    </row>
    <row r="6454" spans="1:12" hidden="1" outlineLevel="2" x14ac:dyDescent="0.25">
      <c r="A6454" s="90">
        <v>3</v>
      </c>
      <c r="B6454" s="26">
        <v>791717361001</v>
      </c>
      <c r="C6454" s="90">
        <v>20</v>
      </c>
      <c r="D6454" s="90">
        <v>258995</v>
      </c>
      <c r="E6454" s="94">
        <v>44166</v>
      </c>
      <c r="F6454" s="26">
        <v>258995348541</v>
      </c>
      <c r="G6454" s="90">
        <v>348541</v>
      </c>
      <c r="H6454" s="90">
        <v>65.53</v>
      </c>
      <c r="I6454" s="95">
        <v>65.53</v>
      </c>
      <c r="J6454" s="90" t="s">
        <v>10509</v>
      </c>
      <c r="K6454" s="90">
        <v>16</v>
      </c>
      <c r="L6454" s="90" t="s">
        <v>10511</v>
      </c>
    </row>
    <row r="6455" spans="1:12" hidden="1" outlineLevel="2" x14ac:dyDescent="0.25">
      <c r="A6455" s="90">
        <v>3</v>
      </c>
      <c r="B6455" s="26">
        <v>800909202</v>
      </c>
      <c r="C6455" s="90">
        <v>20</v>
      </c>
      <c r="D6455" s="90">
        <v>257852</v>
      </c>
      <c r="E6455" s="94">
        <v>44159</v>
      </c>
      <c r="F6455" s="26">
        <v>257852347569</v>
      </c>
      <c r="G6455" s="90">
        <v>347569</v>
      </c>
      <c r="H6455" s="90">
        <v>1.68</v>
      </c>
      <c r="I6455" s="95">
        <v>1.68</v>
      </c>
      <c r="J6455" s="90" t="s">
        <v>10509</v>
      </c>
      <c r="K6455" s="90">
        <v>16</v>
      </c>
      <c r="L6455" s="90" t="s">
        <v>10511</v>
      </c>
    </row>
    <row r="6456" spans="1:12" hidden="1" outlineLevel="2" x14ac:dyDescent="0.25">
      <c r="A6456" s="90">
        <v>3</v>
      </c>
      <c r="B6456" s="26">
        <v>901358747</v>
      </c>
      <c r="C6456" s="90">
        <v>20</v>
      </c>
      <c r="D6456" s="90">
        <v>258435</v>
      </c>
      <c r="E6456" s="94">
        <v>44159</v>
      </c>
      <c r="F6456" s="26">
        <v>258435348045</v>
      </c>
      <c r="G6456" s="90">
        <v>348045</v>
      </c>
      <c r="H6456" s="90">
        <v>38.74</v>
      </c>
      <c r="I6456" s="95">
        <v>38.74</v>
      </c>
      <c r="J6456" s="90" t="s">
        <v>10509</v>
      </c>
      <c r="K6456" s="90">
        <v>16</v>
      </c>
      <c r="L6456" s="90" t="s">
        <v>10511</v>
      </c>
    </row>
    <row r="6457" spans="1:12" hidden="1" outlineLevel="2" x14ac:dyDescent="0.25">
      <c r="A6457" s="90">
        <v>3</v>
      </c>
      <c r="B6457" s="26">
        <v>901986414</v>
      </c>
      <c r="C6457" s="90">
        <v>20</v>
      </c>
      <c r="D6457" s="90">
        <v>256723</v>
      </c>
      <c r="E6457" s="94">
        <v>44159</v>
      </c>
      <c r="F6457" s="26">
        <v>256723346447</v>
      </c>
      <c r="G6457" s="90">
        <v>346447</v>
      </c>
      <c r="H6457" s="90">
        <v>12.3</v>
      </c>
      <c r="I6457" s="95">
        <v>12.3</v>
      </c>
      <c r="J6457" s="90" t="s">
        <v>10509</v>
      </c>
      <c r="K6457" s="90">
        <v>16</v>
      </c>
      <c r="L6457" s="90" t="s">
        <v>10511</v>
      </c>
    </row>
    <row r="6458" spans="1:12" hidden="1" outlineLevel="2" x14ac:dyDescent="0.25">
      <c r="A6458" s="90">
        <v>3</v>
      </c>
      <c r="B6458" s="26">
        <v>902197219</v>
      </c>
      <c r="C6458" s="90">
        <v>20</v>
      </c>
      <c r="D6458" s="90">
        <v>258641</v>
      </c>
      <c r="E6458" s="94">
        <v>44159</v>
      </c>
      <c r="F6458" s="26">
        <v>258641348225</v>
      </c>
      <c r="G6458" s="90">
        <v>348225</v>
      </c>
      <c r="H6458" s="90">
        <v>1.19</v>
      </c>
      <c r="I6458" s="95">
        <v>1.19</v>
      </c>
      <c r="J6458" s="90" t="s">
        <v>10509</v>
      </c>
      <c r="K6458" s="90">
        <v>16</v>
      </c>
      <c r="L6458" s="90" t="s">
        <v>10511</v>
      </c>
    </row>
    <row r="6459" spans="1:12" hidden="1" outlineLevel="2" x14ac:dyDescent="0.25">
      <c r="A6459" s="90">
        <v>3</v>
      </c>
      <c r="B6459" s="26">
        <v>902222405</v>
      </c>
      <c r="C6459" s="90">
        <v>20</v>
      </c>
      <c r="D6459" s="90">
        <v>258640</v>
      </c>
      <c r="E6459" s="94">
        <v>44159</v>
      </c>
      <c r="F6459" s="26">
        <v>258640348224</v>
      </c>
      <c r="G6459" s="90">
        <v>348224</v>
      </c>
      <c r="H6459" s="90">
        <v>6.5</v>
      </c>
      <c r="I6459" s="95">
        <v>6.5</v>
      </c>
      <c r="J6459" s="90" t="s">
        <v>10509</v>
      </c>
      <c r="K6459" s="90">
        <v>16</v>
      </c>
      <c r="L6459" s="90" t="s">
        <v>10511</v>
      </c>
    </row>
    <row r="6460" spans="1:12" hidden="1" outlineLevel="2" x14ac:dyDescent="0.25">
      <c r="A6460" s="90">
        <v>3</v>
      </c>
      <c r="B6460" s="26">
        <v>705855153</v>
      </c>
      <c r="C6460" s="90">
        <v>20</v>
      </c>
      <c r="D6460" s="90">
        <v>258013</v>
      </c>
      <c r="E6460" s="94">
        <v>44159</v>
      </c>
      <c r="F6460" s="26">
        <v>258013347705</v>
      </c>
      <c r="G6460" s="90">
        <v>347705</v>
      </c>
      <c r="H6460" s="90">
        <v>3.04</v>
      </c>
      <c r="I6460" s="95">
        <v>3.04</v>
      </c>
      <c r="J6460" s="90" t="s">
        <v>10509</v>
      </c>
      <c r="K6460" s="90">
        <v>16</v>
      </c>
      <c r="L6460" s="90" t="s">
        <v>10511</v>
      </c>
    </row>
    <row r="6461" spans="1:12" hidden="1" outlineLevel="2" x14ac:dyDescent="0.25">
      <c r="A6461" s="90">
        <v>3</v>
      </c>
      <c r="B6461" s="26">
        <v>904181435</v>
      </c>
      <c r="C6461" s="90">
        <v>20</v>
      </c>
      <c r="D6461" s="90">
        <v>258742</v>
      </c>
      <c r="E6461" s="94">
        <v>44159</v>
      </c>
      <c r="F6461" s="26">
        <v>258742348307</v>
      </c>
      <c r="G6461" s="90">
        <v>348307</v>
      </c>
      <c r="H6461" s="90">
        <v>0.28000000000000003</v>
      </c>
      <c r="I6461" s="95">
        <v>0.28000000000000003</v>
      </c>
      <c r="J6461" s="90" t="s">
        <v>10509</v>
      </c>
      <c r="K6461" s="90">
        <v>16</v>
      </c>
      <c r="L6461" s="90" t="s">
        <v>10511</v>
      </c>
    </row>
    <row r="6462" spans="1:12" hidden="1" outlineLevel="2" x14ac:dyDescent="0.25">
      <c r="A6462" s="90">
        <v>3</v>
      </c>
      <c r="B6462" s="26">
        <v>904212453</v>
      </c>
      <c r="C6462" s="90">
        <v>20</v>
      </c>
      <c r="D6462" s="90">
        <v>258297</v>
      </c>
      <c r="E6462" s="94">
        <v>44159</v>
      </c>
      <c r="F6462" s="26">
        <v>258297347923</v>
      </c>
      <c r="G6462" s="90">
        <v>347923</v>
      </c>
      <c r="H6462" s="90">
        <v>1.56</v>
      </c>
      <c r="I6462" s="95">
        <v>1.56</v>
      </c>
      <c r="J6462" s="90" t="s">
        <v>10509</v>
      </c>
      <c r="K6462" s="90">
        <v>16</v>
      </c>
      <c r="L6462" s="90" t="s">
        <v>10511</v>
      </c>
    </row>
    <row r="6463" spans="1:12" hidden="1" outlineLevel="2" x14ac:dyDescent="0.25">
      <c r="A6463" s="90">
        <v>3</v>
      </c>
      <c r="B6463" s="26">
        <v>903358794</v>
      </c>
      <c r="C6463" s="90">
        <v>20</v>
      </c>
      <c r="D6463" s="90">
        <v>256856</v>
      </c>
      <c r="E6463" s="94">
        <v>44159</v>
      </c>
      <c r="F6463" s="26">
        <v>256856346580</v>
      </c>
      <c r="G6463" s="90">
        <v>346580</v>
      </c>
      <c r="H6463" s="90">
        <v>4.1900000000000004</v>
      </c>
      <c r="I6463" s="95">
        <v>4.1900000000000004</v>
      </c>
      <c r="J6463" s="90" t="s">
        <v>10509</v>
      </c>
      <c r="K6463" s="90">
        <v>16</v>
      </c>
      <c r="L6463" s="90" t="s">
        <v>10511</v>
      </c>
    </row>
    <row r="6464" spans="1:12" hidden="1" outlineLevel="2" x14ac:dyDescent="0.25">
      <c r="A6464" s="90">
        <v>3</v>
      </c>
      <c r="B6464" s="26">
        <v>904242328</v>
      </c>
      <c r="C6464" s="90">
        <v>20</v>
      </c>
      <c r="D6464" s="90">
        <v>258360</v>
      </c>
      <c r="E6464" s="94">
        <v>44159</v>
      </c>
      <c r="F6464" s="26">
        <v>258360347977</v>
      </c>
      <c r="G6464" s="90">
        <v>347977</v>
      </c>
      <c r="H6464" s="90">
        <v>1.98</v>
      </c>
      <c r="I6464" s="95">
        <v>1.98</v>
      </c>
      <c r="J6464" s="90" t="s">
        <v>10509</v>
      </c>
      <c r="K6464" s="90">
        <v>16</v>
      </c>
      <c r="L6464" s="90" t="s">
        <v>10511</v>
      </c>
    </row>
    <row r="6465" spans="1:12" hidden="1" outlineLevel="2" x14ac:dyDescent="0.25">
      <c r="A6465" s="90">
        <v>3</v>
      </c>
      <c r="B6465" s="26">
        <v>905055901</v>
      </c>
      <c r="C6465" s="90">
        <v>20</v>
      </c>
      <c r="D6465" s="90">
        <v>258325</v>
      </c>
      <c r="E6465" s="94">
        <v>44159</v>
      </c>
      <c r="F6465" s="26">
        <v>258325347950</v>
      </c>
      <c r="G6465" s="90">
        <v>347950</v>
      </c>
      <c r="H6465" s="90">
        <v>2.04</v>
      </c>
      <c r="I6465" s="95">
        <v>2.04</v>
      </c>
      <c r="J6465" s="90" t="s">
        <v>10509</v>
      </c>
      <c r="K6465" s="90">
        <v>16</v>
      </c>
      <c r="L6465" s="90" t="s">
        <v>10511</v>
      </c>
    </row>
    <row r="6466" spans="1:12" hidden="1" outlineLevel="2" x14ac:dyDescent="0.25">
      <c r="A6466" s="90">
        <v>3</v>
      </c>
      <c r="B6466" s="26">
        <v>905116588</v>
      </c>
      <c r="C6466" s="90">
        <v>20</v>
      </c>
      <c r="D6466" s="90">
        <v>257006</v>
      </c>
      <c r="E6466" s="94">
        <v>44159</v>
      </c>
      <c r="F6466" s="26">
        <v>257006346730</v>
      </c>
      <c r="G6466" s="90">
        <v>346730</v>
      </c>
      <c r="H6466" s="90">
        <v>5.1100000000000003</v>
      </c>
      <c r="I6466" s="95">
        <v>5.1100000000000003</v>
      </c>
      <c r="J6466" s="90" t="s">
        <v>10509</v>
      </c>
      <c r="K6466" s="90">
        <v>16</v>
      </c>
      <c r="L6466" s="90" t="s">
        <v>10511</v>
      </c>
    </row>
    <row r="6467" spans="1:12" hidden="1" outlineLevel="2" x14ac:dyDescent="0.25">
      <c r="A6467" s="90">
        <v>3</v>
      </c>
      <c r="B6467" s="26">
        <v>904032539</v>
      </c>
      <c r="C6467" s="90">
        <v>20</v>
      </c>
      <c r="D6467" s="90">
        <v>257809</v>
      </c>
      <c r="E6467" s="94">
        <v>44159</v>
      </c>
      <c r="F6467" s="26">
        <v>257809347529</v>
      </c>
      <c r="G6467" s="90">
        <v>347529</v>
      </c>
      <c r="H6467" s="90">
        <v>1.46</v>
      </c>
      <c r="I6467" s="95">
        <v>1.46</v>
      </c>
      <c r="J6467" s="90" t="s">
        <v>10509</v>
      </c>
      <c r="K6467" s="90">
        <v>16</v>
      </c>
      <c r="L6467" s="90" t="s">
        <v>10511</v>
      </c>
    </row>
    <row r="6468" spans="1:12" hidden="1" outlineLevel="2" x14ac:dyDescent="0.25">
      <c r="A6468" s="90">
        <v>3</v>
      </c>
      <c r="B6468" s="26">
        <v>904353257</v>
      </c>
      <c r="C6468" s="90">
        <v>20</v>
      </c>
      <c r="D6468" s="90">
        <v>258746</v>
      </c>
      <c r="E6468" s="94">
        <v>44159</v>
      </c>
      <c r="F6468" s="26">
        <v>258746348311</v>
      </c>
      <c r="G6468" s="90">
        <v>348311</v>
      </c>
      <c r="H6468" s="90">
        <v>1.1399999999999999</v>
      </c>
      <c r="I6468" s="95">
        <v>1.1399999999999999</v>
      </c>
      <c r="J6468" s="90" t="s">
        <v>10509</v>
      </c>
      <c r="K6468" s="90">
        <v>16</v>
      </c>
      <c r="L6468" s="90" t="s">
        <v>10511</v>
      </c>
    </row>
    <row r="6469" spans="1:12" hidden="1" outlineLevel="2" x14ac:dyDescent="0.25">
      <c r="A6469" s="90">
        <v>3</v>
      </c>
      <c r="B6469" s="26">
        <v>904371432</v>
      </c>
      <c r="C6469" s="90">
        <v>20</v>
      </c>
      <c r="D6469" s="90">
        <v>256779</v>
      </c>
      <c r="E6469" s="94">
        <v>44159</v>
      </c>
      <c r="F6469" s="26">
        <v>256779346503</v>
      </c>
      <c r="G6469" s="90">
        <v>346503</v>
      </c>
      <c r="H6469" s="90">
        <v>8.4</v>
      </c>
      <c r="I6469" s="95">
        <v>8.4</v>
      </c>
      <c r="J6469" s="90" t="s">
        <v>10509</v>
      </c>
      <c r="K6469" s="90">
        <v>16</v>
      </c>
      <c r="L6469" s="90" t="s">
        <v>10511</v>
      </c>
    </row>
    <row r="6470" spans="1:12" hidden="1" outlineLevel="2" x14ac:dyDescent="0.25">
      <c r="A6470" s="90">
        <v>3</v>
      </c>
      <c r="B6470" s="26">
        <v>904402575</v>
      </c>
      <c r="C6470" s="90">
        <v>20</v>
      </c>
      <c r="D6470" s="90">
        <v>257013</v>
      </c>
      <c r="E6470" s="94">
        <v>44159</v>
      </c>
      <c r="F6470" s="26">
        <v>257013346737</v>
      </c>
      <c r="G6470" s="90">
        <v>346737</v>
      </c>
      <c r="H6470" s="90">
        <v>2.4300000000000002</v>
      </c>
      <c r="I6470" s="95">
        <v>2.4300000000000002</v>
      </c>
      <c r="J6470" s="90" t="s">
        <v>10509</v>
      </c>
      <c r="K6470" s="90">
        <v>16</v>
      </c>
      <c r="L6470" s="90" t="s">
        <v>10511</v>
      </c>
    </row>
    <row r="6471" spans="1:12" hidden="1" outlineLevel="2" x14ac:dyDescent="0.25">
      <c r="A6471" s="90">
        <v>3</v>
      </c>
      <c r="B6471" s="26">
        <v>904011764</v>
      </c>
      <c r="C6471" s="90">
        <v>20</v>
      </c>
      <c r="D6471" s="90">
        <v>258497</v>
      </c>
      <c r="E6471" s="94">
        <v>44159</v>
      </c>
      <c r="F6471" s="26">
        <v>258497348101</v>
      </c>
      <c r="G6471" s="90">
        <v>348101</v>
      </c>
      <c r="H6471" s="90">
        <v>0.84</v>
      </c>
      <c r="I6471" s="95">
        <v>0.84</v>
      </c>
      <c r="J6471" s="90" t="s">
        <v>10509</v>
      </c>
      <c r="K6471" s="90">
        <v>16</v>
      </c>
      <c r="L6471" s="90" t="s">
        <v>10511</v>
      </c>
    </row>
    <row r="6472" spans="1:12" hidden="1" outlineLevel="2" x14ac:dyDescent="0.25">
      <c r="A6472" s="90">
        <v>3</v>
      </c>
      <c r="B6472" s="26">
        <v>904939543</v>
      </c>
      <c r="C6472" s="90">
        <v>20</v>
      </c>
      <c r="D6472" s="90">
        <v>257485</v>
      </c>
      <c r="E6472" s="94">
        <v>44159</v>
      </c>
      <c r="F6472" s="26">
        <v>257485347209</v>
      </c>
      <c r="G6472" s="90">
        <v>347209</v>
      </c>
      <c r="H6472" s="90">
        <v>0.86</v>
      </c>
      <c r="I6472" s="95">
        <v>0.86</v>
      </c>
      <c r="J6472" s="90" t="s">
        <v>10509</v>
      </c>
      <c r="K6472" s="90">
        <v>16</v>
      </c>
      <c r="L6472" s="90" t="s">
        <v>10511</v>
      </c>
    </row>
    <row r="6473" spans="1:12" hidden="1" outlineLevel="2" x14ac:dyDescent="0.25">
      <c r="A6473" s="90">
        <v>3</v>
      </c>
      <c r="B6473" s="26">
        <v>905393989001</v>
      </c>
      <c r="C6473" s="90">
        <v>20</v>
      </c>
      <c r="D6473" s="90">
        <v>259249</v>
      </c>
      <c r="E6473" s="94">
        <v>44166</v>
      </c>
      <c r="F6473" s="26">
        <v>259249348759</v>
      </c>
      <c r="G6473" s="90">
        <v>348759</v>
      </c>
      <c r="H6473" s="90">
        <v>15.49</v>
      </c>
      <c r="I6473" s="95">
        <v>15.49</v>
      </c>
      <c r="J6473" s="90" t="s">
        <v>10509</v>
      </c>
      <c r="K6473" s="90">
        <v>16</v>
      </c>
      <c r="L6473" s="90" t="s">
        <v>10511</v>
      </c>
    </row>
    <row r="6474" spans="1:12" hidden="1" outlineLevel="2" x14ac:dyDescent="0.25">
      <c r="A6474" s="90">
        <v>3</v>
      </c>
      <c r="B6474" s="26">
        <v>905765467</v>
      </c>
      <c r="C6474" s="90">
        <v>20</v>
      </c>
      <c r="D6474" s="90">
        <v>256742</v>
      </c>
      <c r="E6474" s="94">
        <v>44159</v>
      </c>
      <c r="F6474" s="26">
        <v>256742346466</v>
      </c>
      <c r="G6474" s="90">
        <v>346466</v>
      </c>
      <c r="H6474" s="90">
        <v>10.92</v>
      </c>
      <c r="I6474" s="95">
        <v>10.92</v>
      </c>
      <c r="J6474" s="90" t="s">
        <v>10509</v>
      </c>
      <c r="K6474" s="90">
        <v>16</v>
      </c>
      <c r="L6474" s="90" t="s">
        <v>10511</v>
      </c>
    </row>
    <row r="6475" spans="1:12" hidden="1" outlineLevel="2" x14ac:dyDescent="0.25">
      <c r="A6475" s="90">
        <v>3</v>
      </c>
      <c r="B6475" s="26">
        <v>905782546</v>
      </c>
      <c r="C6475" s="90">
        <v>20</v>
      </c>
      <c r="D6475" s="90">
        <v>258699</v>
      </c>
      <c r="E6475" s="94">
        <v>44159</v>
      </c>
      <c r="F6475" s="26">
        <v>258699348269</v>
      </c>
      <c r="G6475" s="90">
        <v>348269</v>
      </c>
      <c r="H6475" s="90">
        <v>5.99</v>
      </c>
      <c r="I6475" s="95">
        <v>5.99</v>
      </c>
      <c r="J6475" s="90" t="s">
        <v>10509</v>
      </c>
      <c r="K6475" s="90">
        <v>16</v>
      </c>
      <c r="L6475" s="90" t="s">
        <v>10511</v>
      </c>
    </row>
    <row r="6476" spans="1:12" hidden="1" outlineLevel="2" x14ac:dyDescent="0.25">
      <c r="A6476" s="90">
        <v>3</v>
      </c>
      <c r="B6476" s="26">
        <v>905994489</v>
      </c>
      <c r="C6476" s="90">
        <v>20</v>
      </c>
      <c r="D6476" s="90">
        <v>258541</v>
      </c>
      <c r="E6476" s="94">
        <v>44159</v>
      </c>
      <c r="F6476" s="26">
        <v>258541348138</v>
      </c>
      <c r="G6476" s="90">
        <v>348138</v>
      </c>
      <c r="H6476" s="90">
        <v>1.79</v>
      </c>
      <c r="I6476" s="95">
        <v>1.79</v>
      </c>
      <c r="J6476" s="90" t="s">
        <v>10509</v>
      </c>
      <c r="K6476" s="90">
        <v>16</v>
      </c>
      <c r="L6476" s="90" t="s">
        <v>10511</v>
      </c>
    </row>
    <row r="6477" spans="1:12" hidden="1" outlineLevel="2" x14ac:dyDescent="0.25">
      <c r="A6477" s="90">
        <v>3</v>
      </c>
      <c r="B6477" s="26">
        <v>904747284</v>
      </c>
      <c r="C6477" s="90">
        <v>20</v>
      </c>
      <c r="D6477" s="90">
        <v>257519</v>
      </c>
      <c r="E6477" s="94">
        <v>44159</v>
      </c>
      <c r="F6477" s="26">
        <v>257519347242</v>
      </c>
      <c r="G6477" s="90">
        <v>347242</v>
      </c>
      <c r="H6477" s="90">
        <v>1.9</v>
      </c>
      <c r="I6477" s="95">
        <v>1.9</v>
      </c>
      <c r="J6477" s="90" t="s">
        <v>10509</v>
      </c>
      <c r="K6477" s="90">
        <v>16</v>
      </c>
      <c r="L6477" s="90" t="s">
        <v>10511</v>
      </c>
    </row>
    <row r="6478" spans="1:12" hidden="1" outlineLevel="2" x14ac:dyDescent="0.25">
      <c r="A6478" s="90">
        <v>3</v>
      </c>
      <c r="B6478" s="26">
        <v>905080404</v>
      </c>
      <c r="C6478" s="90">
        <v>20</v>
      </c>
      <c r="D6478" s="90">
        <v>258916</v>
      </c>
      <c r="E6478" s="94">
        <v>44166</v>
      </c>
      <c r="F6478" s="26">
        <v>258916348463</v>
      </c>
      <c r="G6478" s="90">
        <v>348463</v>
      </c>
      <c r="H6478" s="90">
        <v>44.03</v>
      </c>
      <c r="I6478" s="95">
        <v>44.03</v>
      </c>
      <c r="J6478" s="90" t="s">
        <v>10509</v>
      </c>
      <c r="K6478" s="90">
        <v>16</v>
      </c>
      <c r="L6478" s="90" t="s">
        <v>10511</v>
      </c>
    </row>
    <row r="6479" spans="1:12" hidden="1" outlineLevel="2" x14ac:dyDescent="0.25">
      <c r="A6479" s="90">
        <v>3</v>
      </c>
      <c r="B6479" s="26">
        <v>905212452</v>
      </c>
      <c r="C6479" s="90">
        <v>20</v>
      </c>
      <c r="D6479" s="90">
        <v>258588</v>
      </c>
      <c r="E6479" s="94">
        <v>44159</v>
      </c>
      <c r="F6479" s="26">
        <v>258588348181</v>
      </c>
      <c r="G6479" s="90">
        <v>348181</v>
      </c>
      <c r="H6479" s="90">
        <v>0.84</v>
      </c>
      <c r="I6479" s="95">
        <v>0.84</v>
      </c>
      <c r="J6479" s="90" t="s">
        <v>10509</v>
      </c>
      <c r="K6479" s="90">
        <v>16</v>
      </c>
      <c r="L6479" s="90" t="s">
        <v>10511</v>
      </c>
    </row>
    <row r="6480" spans="1:12" hidden="1" outlineLevel="2" x14ac:dyDescent="0.25">
      <c r="A6480" s="90">
        <v>3</v>
      </c>
      <c r="B6480" s="26">
        <v>906428362</v>
      </c>
      <c r="C6480" s="90">
        <v>20</v>
      </c>
      <c r="D6480" s="90">
        <v>258215</v>
      </c>
      <c r="E6480" s="94">
        <v>44159</v>
      </c>
      <c r="F6480" s="26">
        <v>258215347851</v>
      </c>
      <c r="G6480" s="90">
        <v>347851</v>
      </c>
      <c r="H6480" s="90">
        <v>1.77</v>
      </c>
      <c r="I6480" s="95">
        <v>1.77</v>
      </c>
      <c r="J6480" s="90" t="s">
        <v>10509</v>
      </c>
      <c r="K6480" s="90">
        <v>16</v>
      </c>
      <c r="L6480" s="90" t="s">
        <v>10511</v>
      </c>
    </row>
    <row r="6481" spans="1:12" hidden="1" outlineLevel="2" x14ac:dyDescent="0.25">
      <c r="A6481" s="90">
        <v>3</v>
      </c>
      <c r="B6481" s="26">
        <v>906475751</v>
      </c>
      <c r="C6481" s="90">
        <v>20</v>
      </c>
      <c r="D6481" s="90">
        <v>258642</v>
      </c>
      <c r="E6481" s="94">
        <v>44159</v>
      </c>
      <c r="F6481" s="26">
        <v>258642348226</v>
      </c>
      <c r="G6481" s="90">
        <v>348226</v>
      </c>
      <c r="H6481" s="90">
        <v>5</v>
      </c>
      <c r="I6481" s="95">
        <v>5</v>
      </c>
      <c r="J6481" s="90" t="s">
        <v>10509</v>
      </c>
      <c r="K6481" s="90">
        <v>16</v>
      </c>
      <c r="L6481" s="90" t="s">
        <v>10511</v>
      </c>
    </row>
    <row r="6482" spans="1:12" hidden="1" outlineLevel="2" x14ac:dyDescent="0.25">
      <c r="A6482" s="90">
        <v>3</v>
      </c>
      <c r="B6482" s="26">
        <v>906559877</v>
      </c>
      <c r="C6482" s="90">
        <v>20</v>
      </c>
      <c r="D6482" s="90">
        <v>258156</v>
      </c>
      <c r="E6482" s="94">
        <v>44159</v>
      </c>
      <c r="F6482" s="26">
        <v>258156347812</v>
      </c>
      <c r="G6482" s="90">
        <v>347812</v>
      </c>
      <c r="H6482" s="90">
        <v>2.04</v>
      </c>
      <c r="I6482" s="95">
        <v>2.04</v>
      </c>
      <c r="J6482" s="90" t="s">
        <v>10509</v>
      </c>
      <c r="K6482" s="90">
        <v>16</v>
      </c>
      <c r="L6482" s="90" t="s">
        <v>10511</v>
      </c>
    </row>
    <row r="6483" spans="1:12" hidden="1" outlineLevel="2" x14ac:dyDescent="0.25">
      <c r="A6483" s="90">
        <v>3</v>
      </c>
      <c r="B6483" s="26">
        <v>906919519</v>
      </c>
      <c r="C6483" s="90">
        <v>20</v>
      </c>
      <c r="D6483" s="90">
        <v>257051</v>
      </c>
      <c r="E6483" s="94">
        <v>44159</v>
      </c>
      <c r="F6483" s="26">
        <v>257051346775</v>
      </c>
      <c r="G6483" s="90">
        <v>346775</v>
      </c>
      <c r="H6483" s="90">
        <v>1.87</v>
      </c>
      <c r="I6483" s="95">
        <v>1.87</v>
      </c>
      <c r="J6483" s="90" t="s">
        <v>10509</v>
      </c>
      <c r="K6483" s="90">
        <v>16</v>
      </c>
      <c r="L6483" s="90" t="s">
        <v>10511</v>
      </c>
    </row>
    <row r="6484" spans="1:12" hidden="1" outlineLevel="2" x14ac:dyDescent="0.25">
      <c r="A6484" s="90">
        <v>3</v>
      </c>
      <c r="B6484" s="26">
        <v>907186019</v>
      </c>
      <c r="C6484" s="90">
        <v>20</v>
      </c>
      <c r="D6484" s="90">
        <v>257053</v>
      </c>
      <c r="E6484" s="94">
        <v>44159</v>
      </c>
      <c r="F6484" s="26">
        <v>257053346777</v>
      </c>
      <c r="G6484" s="90">
        <v>346777</v>
      </c>
      <c r="H6484" s="90">
        <v>5.54</v>
      </c>
      <c r="I6484" s="95">
        <v>5.54</v>
      </c>
      <c r="J6484" s="90" t="s">
        <v>10509</v>
      </c>
      <c r="K6484" s="90">
        <v>16</v>
      </c>
      <c r="L6484" s="90" t="s">
        <v>10511</v>
      </c>
    </row>
    <row r="6485" spans="1:12" hidden="1" outlineLevel="2" x14ac:dyDescent="0.25">
      <c r="A6485" s="90">
        <v>3</v>
      </c>
      <c r="B6485" s="26">
        <v>907239958</v>
      </c>
      <c r="C6485" s="90">
        <v>20</v>
      </c>
      <c r="D6485" s="90">
        <v>257305</v>
      </c>
      <c r="E6485" s="94">
        <v>44159</v>
      </c>
      <c r="F6485" s="26">
        <v>257305347029</v>
      </c>
      <c r="G6485" s="90">
        <v>347029</v>
      </c>
      <c r="H6485" s="90">
        <v>4.4400000000000004</v>
      </c>
      <c r="I6485" s="95">
        <v>4.4400000000000004</v>
      </c>
      <c r="J6485" s="90" t="s">
        <v>10509</v>
      </c>
      <c r="K6485" s="90">
        <v>16</v>
      </c>
      <c r="L6485" s="90" t="s">
        <v>10511</v>
      </c>
    </row>
    <row r="6486" spans="1:12" hidden="1" outlineLevel="2" x14ac:dyDescent="0.25">
      <c r="A6486" s="90">
        <v>3</v>
      </c>
      <c r="B6486" s="26">
        <v>907305106</v>
      </c>
      <c r="C6486" s="90">
        <v>20</v>
      </c>
      <c r="D6486" s="90">
        <v>258187</v>
      </c>
      <c r="E6486" s="94">
        <v>44159</v>
      </c>
      <c r="F6486" s="26">
        <v>258187347832</v>
      </c>
      <c r="G6486" s="90">
        <v>347832</v>
      </c>
      <c r="H6486" s="90">
        <v>15.47</v>
      </c>
      <c r="I6486" s="95">
        <v>15.47</v>
      </c>
      <c r="J6486" s="90" t="s">
        <v>10509</v>
      </c>
      <c r="K6486" s="90">
        <v>16</v>
      </c>
      <c r="L6486" s="90" t="s">
        <v>10511</v>
      </c>
    </row>
    <row r="6487" spans="1:12" hidden="1" outlineLevel="2" x14ac:dyDescent="0.25">
      <c r="A6487" s="90">
        <v>3</v>
      </c>
      <c r="B6487" s="26">
        <v>907624878</v>
      </c>
      <c r="C6487" s="90">
        <v>20</v>
      </c>
      <c r="D6487" s="90">
        <v>257787</v>
      </c>
      <c r="E6487" s="94">
        <v>44159</v>
      </c>
      <c r="F6487" s="26">
        <v>257787347509</v>
      </c>
      <c r="G6487" s="90">
        <v>347509</v>
      </c>
      <c r="H6487" s="90">
        <v>1.68</v>
      </c>
      <c r="I6487" s="95">
        <v>1.68</v>
      </c>
      <c r="J6487" s="90" t="s">
        <v>10509</v>
      </c>
      <c r="K6487" s="90">
        <v>16</v>
      </c>
      <c r="L6487" s="90" t="s">
        <v>10511</v>
      </c>
    </row>
    <row r="6488" spans="1:12" hidden="1" outlineLevel="2" x14ac:dyDescent="0.25">
      <c r="A6488" s="90">
        <v>3</v>
      </c>
      <c r="B6488" s="26">
        <v>907624936</v>
      </c>
      <c r="C6488" s="90">
        <v>20</v>
      </c>
      <c r="D6488" s="90">
        <v>256942</v>
      </c>
      <c r="E6488" s="94">
        <v>44159</v>
      </c>
      <c r="F6488" s="26">
        <v>256942346666</v>
      </c>
      <c r="G6488" s="90">
        <v>346666</v>
      </c>
      <c r="H6488" s="90">
        <v>6.94</v>
      </c>
      <c r="I6488" s="95">
        <v>6.94</v>
      </c>
      <c r="J6488" s="90" t="s">
        <v>10509</v>
      </c>
      <c r="K6488" s="90">
        <v>16</v>
      </c>
      <c r="L6488" s="90" t="s">
        <v>10511</v>
      </c>
    </row>
    <row r="6489" spans="1:12" hidden="1" outlineLevel="2" x14ac:dyDescent="0.25">
      <c r="A6489" s="90">
        <v>3</v>
      </c>
      <c r="B6489" s="26">
        <v>907963771</v>
      </c>
      <c r="C6489" s="90">
        <v>20</v>
      </c>
      <c r="D6489" s="90">
        <v>258589</v>
      </c>
      <c r="E6489" s="94">
        <v>44159</v>
      </c>
      <c r="F6489" s="26">
        <v>258589348182</v>
      </c>
      <c r="G6489" s="90">
        <v>348182</v>
      </c>
      <c r="H6489" s="90">
        <v>1.74</v>
      </c>
      <c r="I6489" s="95">
        <v>1.74</v>
      </c>
      <c r="J6489" s="90" t="s">
        <v>10509</v>
      </c>
      <c r="K6489" s="90">
        <v>16</v>
      </c>
      <c r="L6489" s="90" t="s">
        <v>10511</v>
      </c>
    </row>
    <row r="6490" spans="1:12" hidden="1" outlineLevel="2" x14ac:dyDescent="0.25">
      <c r="A6490" s="90">
        <v>3</v>
      </c>
      <c r="B6490" s="26">
        <v>908043441</v>
      </c>
      <c r="C6490" s="90">
        <v>20</v>
      </c>
      <c r="D6490" s="90">
        <v>256870</v>
      </c>
      <c r="E6490" s="94">
        <v>44159</v>
      </c>
      <c r="F6490" s="26">
        <v>256870346594</v>
      </c>
      <c r="G6490" s="90">
        <v>346594</v>
      </c>
      <c r="H6490" s="90">
        <v>8.3800000000000008</v>
      </c>
      <c r="I6490" s="95">
        <v>8.3800000000000008</v>
      </c>
      <c r="J6490" s="90" t="s">
        <v>10509</v>
      </c>
      <c r="K6490" s="90">
        <v>16</v>
      </c>
      <c r="L6490" s="90" t="s">
        <v>10511</v>
      </c>
    </row>
    <row r="6491" spans="1:12" hidden="1" outlineLevel="2" x14ac:dyDescent="0.25">
      <c r="A6491" s="90">
        <v>3</v>
      </c>
      <c r="B6491" s="26">
        <v>908063324</v>
      </c>
      <c r="C6491" s="90">
        <v>20</v>
      </c>
      <c r="D6491" s="90">
        <v>258531</v>
      </c>
      <c r="E6491" s="94">
        <v>44159</v>
      </c>
      <c r="F6491" s="26">
        <v>258531348128</v>
      </c>
      <c r="G6491" s="90">
        <v>348128</v>
      </c>
      <c r="H6491" s="90">
        <v>1.68</v>
      </c>
      <c r="I6491" s="95">
        <v>1.68</v>
      </c>
      <c r="J6491" s="90" t="s">
        <v>10509</v>
      </c>
      <c r="K6491" s="90">
        <v>16</v>
      </c>
      <c r="L6491" s="90" t="s">
        <v>10511</v>
      </c>
    </row>
    <row r="6492" spans="1:12" hidden="1" outlineLevel="2" x14ac:dyDescent="0.25">
      <c r="A6492" s="90">
        <v>3</v>
      </c>
      <c r="B6492" s="26">
        <v>908070253</v>
      </c>
      <c r="C6492" s="90">
        <v>20</v>
      </c>
      <c r="D6492" s="90">
        <v>256752</v>
      </c>
      <c r="E6492" s="94">
        <v>44159</v>
      </c>
      <c r="F6492" s="26">
        <v>256752346476</v>
      </c>
      <c r="G6492" s="90">
        <v>346476</v>
      </c>
      <c r="H6492" s="90">
        <v>8.3800000000000008</v>
      </c>
      <c r="I6492" s="95">
        <v>8.3800000000000008</v>
      </c>
      <c r="J6492" s="90" t="s">
        <v>10509</v>
      </c>
      <c r="K6492" s="90">
        <v>16</v>
      </c>
      <c r="L6492" s="90" t="s">
        <v>10511</v>
      </c>
    </row>
    <row r="6493" spans="1:12" hidden="1" outlineLevel="2" x14ac:dyDescent="0.25">
      <c r="A6493" s="90">
        <v>3</v>
      </c>
      <c r="B6493" s="26">
        <v>907008726</v>
      </c>
      <c r="C6493" s="90">
        <v>20</v>
      </c>
      <c r="D6493" s="90">
        <v>258483</v>
      </c>
      <c r="E6493" s="94">
        <v>44159</v>
      </c>
      <c r="F6493" s="26">
        <v>258483348088</v>
      </c>
      <c r="G6493" s="90">
        <v>348088</v>
      </c>
      <c r="H6493" s="90">
        <v>7.06</v>
      </c>
      <c r="I6493" s="95">
        <v>7.06</v>
      </c>
      <c r="J6493" s="90" t="s">
        <v>10509</v>
      </c>
      <c r="K6493" s="90">
        <v>16</v>
      </c>
      <c r="L6493" s="90" t="s">
        <v>10511</v>
      </c>
    </row>
    <row r="6494" spans="1:12" hidden="1" outlineLevel="2" x14ac:dyDescent="0.25">
      <c r="A6494" s="90">
        <v>3</v>
      </c>
      <c r="B6494" s="26">
        <v>907024632</v>
      </c>
      <c r="C6494" s="90">
        <v>20</v>
      </c>
      <c r="D6494" s="90">
        <v>258120</v>
      </c>
      <c r="E6494" s="94">
        <v>44159</v>
      </c>
      <c r="F6494" s="26">
        <v>258120347782</v>
      </c>
      <c r="G6494" s="90">
        <v>347782</v>
      </c>
      <c r="H6494" s="90">
        <v>1.72</v>
      </c>
      <c r="I6494" s="95">
        <v>1.72</v>
      </c>
      <c r="J6494" s="90" t="s">
        <v>10509</v>
      </c>
      <c r="K6494" s="90">
        <v>16</v>
      </c>
      <c r="L6494" s="90" t="s">
        <v>10511</v>
      </c>
    </row>
    <row r="6495" spans="1:12" hidden="1" outlineLevel="2" x14ac:dyDescent="0.25">
      <c r="A6495" s="90">
        <v>3</v>
      </c>
      <c r="B6495" s="26">
        <v>907634257</v>
      </c>
      <c r="C6495" s="90">
        <v>20</v>
      </c>
      <c r="D6495" s="90">
        <v>257956</v>
      </c>
      <c r="E6495" s="94">
        <v>44159</v>
      </c>
      <c r="F6495" s="26">
        <v>257956347656</v>
      </c>
      <c r="G6495" s="90">
        <v>347656</v>
      </c>
      <c r="H6495" s="90">
        <v>1.71</v>
      </c>
      <c r="I6495" s="95">
        <v>1.71</v>
      </c>
      <c r="J6495" s="90" t="s">
        <v>10509</v>
      </c>
      <c r="K6495" s="90">
        <v>16</v>
      </c>
      <c r="L6495" s="90" t="s">
        <v>10511</v>
      </c>
    </row>
    <row r="6496" spans="1:12" hidden="1" outlineLevel="2" x14ac:dyDescent="0.25">
      <c r="A6496" s="90">
        <v>3</v>
      </c>
      <c r="B6496" s="26">
        <v>906036520001</v>
      </c>
      <c r="C6496" s="90">
        <v>20</v>
      </c>
      <c r="D6496" s="90">
        <v>259305</v>
      </c>
      <c r="E6496" s="94">
        <v>44166</v>
      </c>
      <c r="F6496" s="26">
        <v>259305348792</v>
      </c>
      <c r="G6496" s="90">
        <v>348792</v>
      </c>
      <c r="H6496" s="90">
        <v>1.68</v>
      </c>
      <c r="I6496" s="95">
        <v>1.68</v>
      </c>
      <c r="J6496" s="90" t="s">
        <v>10509</v>
      </c>
      <c r="K6496" s="90">
        <v>16</v>
      </c>
      <c r="L6496" s="90" t="s">
        <v>10511</v>
      </c>
    </row>
    <row r="6497" spans="1:12" hidden="1" outlineLevel="2" x14ac:dyDescent="0.25">
      <c r="A6497" s="90">
        <v>3</v>
      </c>
      <c r="B6497" s="26">
        <v>906081633</v>
      </c>
      <c r="C6497" s="90">
        <v>20</v>
      </c>
      <c r="D6497" s="90">
        <v>257807</v>
      </c>
      <c r="E6497" s="94">
        <v>44159</v>
      </c>
      <c r="F6497" s="26">
        <v>257807347527</v>
      </c>
      <c r="G6497" s="90">
        <v>347527</v>
      </c>
      <c r="H6497" s="90">
        <v>5.4</v>
      </c>
      <c r="I6497" s="95">
        <v>5.4</v>
      </c>
      <c r="J6497" s="90" t="s">
        <v>10509</v>
      </c>
      <c r="K6497" s="90">
        <v>16</v>
      </c>
      <c r="L6497" s="90" t="s">
        <v>10511</v>
      </c>
    </row>
    <row r="6498" spans="1:12" hidden="1" outlineLevel="2" x14ac:dyDescent="0.25">
      <c r="A6498" s="90">
        <v>3</v>
      </c>
      <c r="B6498" s="26">
        <v>906281035</v>
      </c>
      <c r="C6498" s="90">
        <v>20</v>
      </c>
      <c r="D6498" s="90">
        <v>258845</v>
      </c>
      <c r="E6498" s="94">
        <v>44159</v>
      </c>
      <c r="F6498" s="26">
        <v>258845348397</v>
      </c>
      <c r="G6498" s="90">
        <v>348397</v>
      </c>
      <c r="H6498" s="90">
        <v>1.02</v>
      </c>
      <c r="I6498" s="95">
        <v>1.02</v>
      </c>
      <c r="J6498" s="90" t="s">
        <v>10509</v>
      </c>
      <c r="K6498" s="90">
        <v>16</v>
      </c>
      <c r="L6498" s="90" t="s">
        <v>10511</v>
      </c>
    </row>
    <row r="6499" spans="1:12" hidden="1" outlineLevel="2" x14ac:dyDescent="0.25">
      <c r="A6499" s="90">
        <v>3</v>
      </c>
      <c r="B6499" s="26">
        <v>906372818</v>
      </c>
      <c r="C6499" s="90">
        <v>20</v>
      </c>
      <c r="D6499" s="90">
        <v>258293</v>
      </c>
      <c r="E6499" s="94">
        <v>44159</v>
      </c>
      <c r="F6499" s="26">
        <v>258293347919</v>
      </c>
      <c r="G6499" s="90">
        <v>347919</v>
      </c>
      <c r="H6499" s="90">
        <v>1.68</v>
      </c>
      <c r="I6499" s="95">
        <v>1.68</v>
      </c>
      <c r="J6499" s="90" t="s">
        <v>10509</v>
      </c>
      <c r="K6499" s="90">
        <v>16</v>
      </c>
      <c r="L6499" s="90" t="s">
        <v>10511</v>
      </c>
    </row>
    <row r="6500" spans="1:12" hidden="1" outlineLevel="2" x14ac:dyDescent="0.25">
      <c r="A6500" s="90">
        <v>3</v>
      </c>
      <c r="B6500" s="26">
        <v>906529722</v>
      </c>
      <c r="C6500" s="90">
        <v>20</v>
      </c>
      <c r="D6500" s="90">
        <v>258594</v>
      </c>
      <c r="E6500" s="94">
        <v>44159</v>
      </c>
      <c r="F6500" s="26">
        <v>258594348186</v>
      </c>
      <c r="G6500" s="90">
        <v>348186</v>
      </c>
      <c r="H6500" s="90">
        <v>7.46</v>
      </c>
      <c r="I6500" s="95">
        <v>7.46</v>
      </c>
      <c r="J6500" s="90" t="s">
        <v>10509</v>
      </c>
      <c r="K6500" s="90">
        <v>16</v>
      </c>
      <c r="L6500" s="90" t="s">
        <v>10511</v>
      </c>
    </row>
    <row r="6501" spans="1:12" hidden="1" outlineLevel="2" x14ac:dyDescent="0.25">
      <c r="A6501" s="90">
        <v>3</v>
      </c>
      <c r="B6501" s="26">
        <v>905630836</v>
      </c>
      <c r="C6501" s="90">
        <v>20</v>
      </c>
      <c r="D6501" s="90">
        <v>257941</v>
      </c>
      <c r="E6501" s="94">
        <v>44159</v>
      </c>
      <c r="F6501" s="26">
        <v>257941347643</v>
      </c>
      <c r="G6501" s="90">
        <v>347643</v>
      </c>
      <c r="H6501" s="90">
        <v>1.44</v>
      </c>
      <c r="I6501" s="95">
        <v>1.44</v>
      </c>
      <c r="J6501" s="90" t="s">
        <v>10509</v>
      </c>
      <c r="K6501" s="90">
        <v>16</v>
      </c>
      <c r="L6501" s="90" t="s">
        <v>10511</v>
      </c>
    </row>
    <row r="6502" spans="1:12" hidden="1" outlineLevel="2" x14ac:dyDescent="0.25">
      <c r="A6502" s="90">
        <v>3</v>
      </c>
      <c r="B6502" s="26">
        <v>905894085</v>
      </c>
      <c r="C6502" s="90">
        <v>20</v>
      </c>
      <c r="D6502" s="90">
        <v>256696</v>
      </c>
      <c r="E6502" s="94">
        <v>44159</v>
      </c>
      <c r="F6502" s="26">
        <v>256696346420</v>
      </c>
      <c r="G6502" s="90">
        <v>346420</v>
      </c>
      <c r="H6502" s="90">
        <v>12.3</v>
      </c>
      <c r="I6502" s="95">
        <v>12.3</v>
      </c>
      <c r="J6502" s="90" t="s">
        <v>10509</v>
      </c>
      <c r="K6502" s="90">
        <v>16</v>
      </c>
      <c r="L6502" s="90" t="s">
        <v>10511</v>
      </c>
    </row>
    <row r="6503" spans="1:12" hidden="1" outlineLevel="2" x14ac:dyDescent="0.25">
      <c r="A6503" s="90">
        <v>3</v>
      </c>
      <c r="B6503" s="26">
        <v>907055768</v>
      </c>
      <c r="C6503" s="90">
        <v>20</v>
      </c>
      <c r="D6503" s="90">
        <v>257214</v>
      </c>
      <c r="E6503" s="94">
        <v>44159</v>
      </c>
      <c r="F6503" s="26">
        <v>257214346938</v>
      </c>
      <c r="G6503" s="90">
        <v>346938</v>
      </c>
      <c r="H6503" s="90">
        <v>1.88</v>
      </c>
      <c r="I6503" s="95">
        <v>1.88</v>
      </c>
      <c r="J6503" s="90" t="s">
        <v>10509</v>
      </c>
      <c r="K6503" s="90">
        <v>16</v>
      </c>
      <c r="L6503" s="90" t="s">
        <v>10511</v>
      </c>
    </row>
    <row r="6504" spans="1:12" hidden="1" outlineLevel="2" x14ac:dyDescent="0.25">
      <c r="A6504" s="90">
        <v>3</v>
      </c>
      <c r="B6504" s="26">
        <v>907145742</v>
      </c>
      <c r="C6504" s="90">
        <v>20</v>
      </c>
      <c r="D6504" s="90">
        <v>258450</v>
      </c>
      <c r="E6504" s="94">
        <v>44159</v>
      </c>
      <c r="F6504" s="26">
        <v>258450348056</v>
      </c>
      <c r="G6504" s="90">
        <v>348056</v>
      </c>
      <c r="H6504" s="90">
        <v>2.61</v>
      </c>
      <c r="I6504" s="95">
        <v>2.61</v>
      </c>
      <c r="J6504" s="90" t="s">
        <v>10509</v>
      </c>
      <c r="K6504" s="90">
        <v>16</v>
      </c>
      <c r="L6504" s="90" t="s">
        <v>10511</v>
      </c>
    </row>
    <row r="6505" spans="1:12" hidden="1" outlineLevel="2" x14ac:dyDescent="0.25">
      <c r="A6505" s="90">
        <v>3</v>
      </c>
      <c r="B6505" s="26">
        <v>907416861</v>
      </c>
      <c r="C6505" s="90">
        <v>20</v>
      </c>
      <c r="D6505" s="90">
        <v>257056</v>
      </c>
      <c r="E6505" s="94">
        <v>44159</v>
      </c>
      <c r="F6505" s="26">
        <v>257056346780</v>
      </c>
      <c r="G6505" s="90">
        <v>346780</v>
      </c>
      <c r="H6505" s="90">
        <v>3.09</v>
      </c>
      <c r="I6505" s="95">
        <v>3.09</v>
      </c>
      <c r="J6505" s="90" t="s">
        <v>10509</v>
      </c>
      <c r="K6505" s="90">
        <v>16</v>
      </c>
      <c r="L6505" s="90" t="s">
        <v>10511</v>
      </c>
    </row>
    <row r="6506" spans="1:12" hidden="1" outlineLevel="2" x14ac:dyDescent="0.25">
      <c r="A6506" s="90">
        <v>3</v>
      </c>
      <c r="B6506" s="26">
        <v>906850235</v>
      </c>
      <c r="C6506" s="90">
        <v>20</v>
      </c>
      <c r="D6506" s="90">
        <v>258258</v>
      </c>
      <c r="E6506" s="94">
        <v>44159</v>
      </c>
      <c r="F6506" s="26">
        <v>258258347891</v>
      </c>
      <c r="G6506" s="90">
        <v>347891</v>
      </c>
      <c r="H6506" s="90">
        <v>2.5</v>
      </c>
      <c r="I6506" s="95">
        <v>2.5</v>
      </c>
      <c r="J6506" s="90" t="s">
        <v>10509</v>
      </c>
      <c r="K6506" s="90">
        <v>16</v>
      </c>
      <c r="L6506" s="90" t="s">
        <v>10511</v>
      </c>
    </row>
    <row r="6507" spans="1:12" hidden="1" outlineLevel="2" x14ac:dyDescent="0.25">
      <c r="A6507" s="90">
        <v>3</v>
      </c>
      <c r="B6507" s="26">
        <v>907308845</v>
      </c>
      <c r="C6507" s="90">
        <v>20</v>
      </c>
      <c r="D6507" s="90">
        <v>258401</v>
      </c>
      <c r="E6507" s="94">
        <v>44159</v>
      </c>
      <c r="F6507" s="26">
        <v>258401348013</v>
      </c>
      <c r="G6507" s="90">
        <v>348013</v>
      </c>
      <c r="H6507" s="90">
        <v>2.04</v>
      </c>
      <c r="I6507" s="95">
        <v>2.04</v>
      </c>
      <c r="J6507" s="90" t="s">
        <v>10509</v>
      </c>
      <c r="K6507" s="90">
        <v>16</v>
      </c>
      <c r="L6507" s="90" t="s">
        <v>10511</v>
      </c>
    </row>
    <row r="6508" spans="1:12" hidden="1" outlineLevel="2" x14ac:dyDescent="0.25">
      <c r="A6508" s="90">
        <v>3</v>
      </c>
      <c r="B6508" s="26">
        <v>907489603</v>
      </c>
      <c r="C6508" s="90">
        <v>20</v>
      </c>
      <c r="D6508" s="90">
        <v>258813</v>
      </c>
      <c r="E6508" s="94">
        <v>44159</v>
      </c>
      <c r="F6508" s="26">
        <v>258813348367</v>
      </c>
      <c r="G6508" s="90">
        <v>348367</v>
      </c>
      <c r="H6508" s="90">
        <v>0.46</v>
      </c>
      <c r="I6508" s="95">
        <v>0.46</v>
      </c>
      <c r="J6508" s="90" t="s">
        <v>10509</v>
      </c>
      <c r="K6508" s="90">
        <v>16</v>
      </c>
      <c r="L6508" s="90" t="s">
        <v>10511</v>
      </c>
    </row>
    <row r="6509" spans="1:12" hidden="1" outlineLevel="2" x14ac:dyDescent="0.25">
      <c r="A6509" s="90">
        <v>3</v>
      </c>
      <c r="B6509" s="26">
        <v>907545495</v>
      </c>
      <c r="C6509" s="90">
        <v>20</v>
      </c>
      <c r="D6509" s="90">
        <v>257506</v>
      </c>
      <c r="E6509" s="94">
        <v>44159</v>
      </c>
      <c r="F6509" s="26">
        <v>257506347229</v>
      </c>
      <c r="G6509" s="90">
        <v>347229</v>
      </c>
      <c r="H6509" s="90">
        <v>8.23</v>
      </c>
      <c r="I6509" s="95">
        <v>8.23</v>
      </c>
      <c r="J6509" s="90" t="s">
        <v>10509</v>
      </c>
      <c r="K6509" s="90">
        <v>16</v>
      </c>
      <c r="L6509" s="90" t="s">
        <v>10511</v>
      </c>
    </row>
    <row r="6510" spans="1:12" hidden="1" outlineLevel="2" x14ac:dyDescent="0.25">
      <c r="A6510" s="90">
        <v>3</v>
      </c>
      <c r="B6510" s="26">
        <v>907909998</v>
      </c>
      <c r="C6510" s="90">
        <v>20</v>
      </c>
      <c r="D6510" s="90">
        <v>256729</v>
      </c>
      <c r="E6510" s="94">
        <v>44159</v>
      </c>
      <c r="F6510" s="26">
        <v>256729346453</v>
      </c>
      <c r="G6510" s="90">
        <v>346453</v>
      </c>
      <c r="H6510" s="90">
        <v>8.3800000000000008</v>
      </c>
      <c r="I6510" s="95">
        <v>8.3800000000000008</v>
      </c>
      <c r="J6510" s="90" t="s">
        <v>10509</v>
      </c>
      <c r="K6510" s="90">
        <v>16</v>
      </c>
      <c r="L6510" s="90" t="s">
        <v>10511</v>
      </c>
    </row>
    <row r="6511" spans="1:12" hidden="1" outlineLevel="2" x14ac:dyDescent="0.25">
      <c r="A6511" s="90">
        <v>3</v>
      </c>
      <c r="B6511" s="26">
        <v>908391808001</v>
      </c>
      <c r="C6511" s="90">
        <v>20</v>
      </c>
      <c r="D6511" s="90">
        <v>259331</v>
      </c>
      <c r="E6511" s="94">
        <v>44166</v>
      </c>
      <c r="F6511" s="26">
        <v>259331348810</v>
      </c>
      <c r="G6511" s="90">
        <v>348810</v>
      </c>
      <c r="H6511" s="90">
        <v>1.23</v>
      </c>
      <c r="I6511" s="95">
        <v>1.23</v>
      </c>
      <c r="J6511" s="90" t="s">
        <v>10509</v>
      </c>
      <c r="K6511" s="90">
        <v>16</v>
      </c>
      <c r="L6511" s="90" t="s">
        <v>10511</v>
      </c>
    </row>
    <row r="6512" spans="1:12" hidden="1" outlineLevel="2" x14ac:dyDescent="0.25">
      <c r="A6512" s="90">
        <v>3</v>
      </c>
      <c r="B6512" s="26">
        <v>908517048</v>
      </c>
      <c r="C6512" s="90">
        <v>20</v>
      </c>
      <c r="D6512" s="90">
        <v>257835</v>
      </c>
      <c r="E6512" s="94">
        <v>44159</v>
      </c>
      <c r="F6512" s="26">
        <v>257835347555</v>
      </c>
      <c r="G6512" s="90">
        <v>347555</v>
      </c>
      <c r="H6512" s="90">
        <v>2.52</v>
      </c>
      <c r="I6512" s="95">
        <v>2.52</v>
      </c>
      <c r="J6512" s="90" t="s">
        <v>10509</v>
      </c>
      <c r="K6512" s="90">
        <v>16</v>
      </c>
      <c r="L6512" s="90" t="s">
        <v>10511</v>
      </c>
    </row>
    <row r="6513" spans="1:12" hidden="1" outlineLevel="2" x14ac:dyDescent="0.25">
      <c r="A6513" s="90">
        <v>3</v>
      </c>
      <c r="B6513" s="26">
        <v>908617129</v>
      </c>
      <c r="C6513" s="90">
        <v>20</v>
      </c>
      <c r="D6513" s="90">
        <v>256698</v>
      </c>
      <c r="E6513" s="94">
        <v>44159</v>
      </c>
      <c r="F6513" s="26">
        <v>256698346422</v>
      </c>
      <c r="G6513" s="90">
        <v>346422</v>
      </c>
      <c r="H6513" s="90">
        <v>17.899999999999999</v>
      </c>
      <c r="I6513" s="95">
        <v>17.899999999999999</v>
      </c>
      <c r="J6513" s="90" t="s">
        <v>10509</v>
      </c>
      <c r="K6513" s="90">
        <v>16</v>
      </c>
      <c r="L6513" s="90" t="s">
        <v>10511</v>
      </c>
    </row>
    <row r="6514" spans="1:12" hidden="1" outlineLevel="2" x14ac:dyDescent="0.25">
      <c r="A6514" s="90">
        <v>3</v>
      </c>
      <c r="B6514" s="26">
        <v>908681067</v>
      </c>
      <c r="C6514" s="90">
        <v>20</v>
      </c>
      <c r="D6514" s="90">
        <v>258671</v>
      </c>
      <c r="E6514" s="94">
        <v>44159</v>
      </c>
      <c r="F6514" s="26">
        <v>258671348246</v>
      </c>
      <c r="G6514" s="90">
        <v>348246</v>
      </c>
      <c r="H6514" s="90">
        <v>3.68</v>
      </c>
      <c r="I6514" s="95">
        <v>3.68</v>
      </c>
      <c r="J6514" s="90" t="s">
        <v>10509</v>
      </c>
      <c r="K6514" s="90">
        <v>16</v>
      </c>
      <c r="L6514" s="90" t="s">
        <v>10511</v>
      </c>
    </row>
    <row r="6515" spans="1:12" hidden="1" outlineLevel="2" x14ac:dyDescent="0.25">
      <c r="A6515" s="90">
        <v>3</v>
      </c>
      <c r="B6515" s="26">
        <v>908681067</v>
      </c>
      <c r="C6515" s="90">
        <v>20</v>
      </c>
      <c r="D6515" s="90">
        <v>258693</v>
      </c>
      <c r="E6515" s="94">
        <v>44159</v>
      </c>
      <c r="F6515" s="26">
        <v>258693348264</v>
      </c>
      <c r="G6515" s="90">
        <v>348264</v>
      </c>
      <c r="H6515" s="90">
        <v>1.68</v>
      </c>
      <c r="I6515" s="95">
        <v>1.68</v>
      </c>
      <c r="J6515" s="90" t="s">
        <v>10509</v>
      </c>
      <c r="K6515" s="90">
        <v>16</v>
      </c>
      <c r="L6515" s="90" t="s">
        <v>10511</v>
      </c>
    </row>
    <row r="6516" spans="1:12" hidden="1" outlineLevel="2" x14ac:dyDescent="0.25">
      <c r="A6516" s="90">
        <v>3</v>
      </c>
      <c r="B6516" s="26">
        <v>908031511</v>
      </c>
      <c r="C6516" s="90">
        <v>20</v>
      </c>
      <c r="D6516" s="90">
        <v>257057</v>
      </c>
      <c r="E6516" s="94">
        <v>44159</v>
      </c>
      <c r="F6516" s="26">
        <v>257057346781</v>
      </c>
      <c r="G6516" s="90">
        <v>346781</v>
      </c>
      <c r="H6516" s="90">
        <v>12.61</v>
      </c>
      <c r="I6516" s="95">
        <v>12.61</v>
      </c>
      <c r="J6516" s="90" t="s">
        <v>10509</v>
      </c>
      <c r="K6516" s="90">
        <v>16</v>
      </c>
      <c r="L6516" s="90" t="s">
        <v>10511</v>
      </c>
    </row>
    <row r="6517" spans="1:12" hidden="1" outlineLevel="2" x14ac:dyDescent="0.25">
      <c r="A6517" s="90">
        <v>3</v>
      </c>
      <c r="B6517" s="26">
        <v>908063324</v>
      </c>
      <c r="C6517" s="90">
        <v>20</v>
      </c>
      <c r="D6517" s="90">
        <v>258503</v>
      </c>
      <c r="E6517" s="94">
        <v>44159</v>
      </c>
      <c r="F6517" s="26">
        <v>258503348105</v>
      </c>
      <c r="G6517" s="90">
        <v>348105</v>
      </c>
      <c r="H6517" s="90">
        <v>8.86</v>
      </c>
      <c r="I6517" s="95">
        <v>8.86</v>
      </c>
      <c r="J6517" s="90" t="s">
        <v>10509</v>
      </c>
      <c r="K6517" s="90">
        <v>16</v>
      </c>
      <c r="L6517" s="90" t="s">
        <v>10511</v>
      </c>
    </row>
    <row r="6518" spans="1:12" hidden="1" outlineLevel="2" x14ac:dyDescent="0.25">
      <c r="A6518" s="90">
        <v>3</v>
      </c>
      <c r="B6518" s="26">
        <v>908790538</v>
      </c>
      <c r="C6518" s="90">
        <v>20</v>
      </c>
      <c r="D6518" s="90">
        <v>258634</v>
      </c>
      <c r="E6518" s="94">
        <v>44159</v>
      </c>
      <c r="F6518" s="26">
        <v>258634348219</v>
      </c>
      <c r="G6518" s="90">
        <v>348219</v>
      </c>
      <c r="H6518" s="90">
        <v>1.68</v>
      </c>
      <c r="I6518" s="95">
        <v>1.68</v>
      </c>
      <c r="J6518" s="90" t="s">
        <v>10509</v>
      </c>
      <c r="K6518" s="90">
        <v>16</v>
      </c>
      <c r="L6518" s="90" t="s">
        <v>10511</v>
      </c>
    </row>
    <row r="6519" spans="1:12" hidden="1" outlineLevel="2" x14ac:dyDescent="0.25">
      <c r="A6519" s="90">
        <v>3</v>
      </c>
      <c r="B6519" s="26">
        <v>908841554</v>
      </c>
      <c r="C6519" s="90">
        <v>20</v>
      </c>
      <c r="D6519" s="90">
        <v>258276</v>
      </c>
      <c r="E6519" s="94">
        <v>44159</v>
      </c>
      <c r="F6519" s="26">
        <v>258276347904</v>
      </c>
      <c r="G6519" s="90">
        <v>347904</v>
      </c>
      <c r="H6519" s="90">
        <v>1.68</v>
      </c>
      <c r="I6519" s="95">
        <v>1.68</v>
      </c>
      <c r="J6519" s="90" t="s">
        <v>10509</v>
      </c>
      <c r="K6519" s="90">
        <v>16</v>
      </c>
      <c r="L6519" s="90" t="s">
        <v>10511</v>
      </c>
    </row>
    <row r="6520" spans="1:12" hidden="1" outlineLevel="2" x14ac:dyDescent="0.25">
      <c r="A6520" s="90">
        <v>3</v>
      </c>
      <c r="B6520" s="26">
        <v>908876063</v>
      </c>
      <c r="C6520" s="90">
        <v>20</v>
      </c>
      <c r="D6520" s="90">
        <v>256823</v>
      </c>
      <c r="E6520" s="94">
        <v>44159</v>
      </c>
      <c r="F6520" s="26">
        <v>256823346547</v>
      </c>
      <c r="G6520" s="90">
        <v>346547</v>
      </c>
      <c r="H6520" s="90">
        <v>8.3800000000000008</v>
      </c>
      <c r="I6520" s="95">
        <v>8.3800000000000008</v>
      </c>
      <c r="J6520" s="90" t="s">
        <v>10509</v>
      </c>
      <c r="K6520" s="90">
        <v>16</v>
      </c>
      <c r="L6520" s="90" t="s">
        <v>10511</v>
      </c>
    </row>
    <row r="6521" spans="1:12" hidden="1" outlineLevel="2" x14ac:dyDescent="0.25">
      <c r="A6521" s="90">
        <v>3</v>
      </c>
      <c r="B6521" s="26">
        <v>908953219001</v>
      </c>
      <c r="C6521" s="90">
        <v>20</v>
      </c>
      <c r="D6521" s="90">
        <v>259236</v>
      </c>
      <c r="E6521" s="94">
        <v>44166</v>
      </c>
      <c r="F6521" s="26">
        <v>259236348747</v>
      </c>
      <c r="G6521" s="90">
        <v>348747</v>
      </c>
      <c r="H6521" s="90">
        <v>1.68</v>
      </c>
      <c r="I6521" s="95">
        <v>1.68</v>
      </c>
      <c r="J6521" s="90" t="s">
        <v>10509</v>
      </c>
      <c r="K6521" s="90">
        <v>16</v>
      </c>
      <c r="L6521" s="90" t="s">
        <v>10511</v>
      </c>
    </row>
    <row r="6522" spans="1:12" hidden="1" outlineLevel="2" x14ac:dyDescent="0.25">
      <c r="A6522" s="90">
        <v>3</v>
      </c>
      <c r="B6522" s="26">
        <v>908973928</v>
      </c>
      <c r="C6522" s="90">
        <v>20</v>
      </c>
      <c r="D6522" s="90">
        <v>257258</v>
      </c>
      <c r="E6522" s="94">
        <v>44159</v>
      </c>
      <c r="F6522" s="26">
        <v>257258346982</v>
      </c>
      <c r="G6522" s="90">
        <v>346982</v>
      </c>
      <c r="H6522" s="90">
        <v>22.93</v>
      </c>
      <c r="I6522" s="95">
        <v>22.93</v>
      </c>
      <c r="J6522" s="90" t="s">
        <v>10509</v>
      </c>
      <c r="K6522" s="90">
        <v>16</v>
      </c>
      <c r="L6522" s="90" t="s">
        <v>10511</v>
      </c>
    </row>
    <row r="6523" spans="1:12" hidden="1" outlineLevel="2" x14ac:dyDescent="0.25">
      <c r="A6523" s="90">
        <v>3</v>
      </c>
      <c r="B6523" s="26">
        <v>909034712</v>
      </c>
      <c r="C6523" s="90">
        <v>20</v>
      </c>
      <c r="D6523" s="90">
        <v>256971</v>
      </c>
      <c r="E6523" s="94">
        <v>44159</v>
      </c>
      <c r="F6523" s="26">
        <v>256971346695</v>
      </c>
      <c r="G6523" s="90">
        <v>346695</v>
      </c>
      <c r="H6523" s="90">
        <v>6.8</v>
      </c>
      <c r="I6523" s="95">
        <v>6.8</v>
      </c>
      <c r="J6523" s="90" t="s">
        <v>10509</v>
      </c>
      <c r="K6523" s="90">
        <v>16</v>
      </c>
      <c r="L6523" s="90" t="s">
        <v>10511</v>
      </c>
    </row>
    <row r="6524" spans="1:12" hidden="1" outlineLevel="2" x14ac:dyDescent="0.25">
      <c r="A6524" s="90">
        <v>3</v>
      </c>
      <c r="B6524" s="26">
        <v>909070559</v>
      </c>
      <c r="C6524" s="90">
        <v>20</v>
      </c>
      <c r="D6524" s="90">
        <v>258085</v>
      </c>
      <c r="E6524" s="94">
        <v>44159</v>
      </c>
      <c r="F6524" s="26">
        <v>258085347754</v>
      </c>
      <c r="G6524" s="90">
        <v>347754</v>
      </c>
      <c r="H6524" s="90">
        <v>15.43</v>
      </c>
      <c r="I6524" s="95">
        <v>15.43</v>
      </c>
      <c r="J6524" s="90" t="s">
        <v>10509</v>
      </c>
      <c r="K6524" s="90">
        <v>16</v>
      </c>
      <c r="L6524" s="90" t="s">
        <v>10511</v>
      </c>
    </row>
    <row r="6525" spans="1:12" hidden="1" outlineLevel="2" x14ac:dyDescent="0.25">
      <c r="A6525" s="90">
        <v>3</v>
      </c>
      <c r="B6525" s="26">
        <v>909119554</v>
      </c>
      <c r="C6525" s="90">
        <v>20</v>
      </c>
      <c r="D6525" s="90">
        <v>257851</v>
      </c>
      <c r="E6525" s="94">
        <v>44159</v>
      </c>
      <c r="F6525" s="26">
        <v>257851347568</v>
      </c>
      <c r="G6525" s="90">
        <v>347568</v>
      </c>
      <c r="H6525" s="90">
        <v>2.13</v>
      </c>
      <c r="I6525" s="95">
        <v>2.13</v>
      </c>
      <c r="J6525" s="90" t="s">
        <v>10509</v>
      </c>
      <c r="K6525" s="90">
        <v>16</v>
      </c>
      <c r="L6525" s="90" t="s">
        <v>10511</v>
      </c>
    </row>
    <row r="6526" spans="1:12" hidden="1" outlineLevel="2" x14ac:dyDescent="0.25">
      <c r="A6526" s="90">
        <v>3</v>
      </c>
      <c r="B6526" s="26">
        <v>909302838</v>
      </c>
      <c r="C6526" s="90">
        <v>20</v>
      </c>
      <c r="D6526" s="90">
        <v>256999</v>
      </c>
      <c r="E6526" s="94">
        <v>44159</v>
      </c>
      <c r="F6526" s="26">
        <v>256999346723</v>
      </c>
      <c r="G6526" s="90">
        <v>346723</v>
      </c>
      <c r="H6526" s="90">
        <v>1.68</v>
      </c>
      <c r="I6526" s="95">
        <v>1.68</v>
      </c>
      <c r="J6526" s="90" t="s">
        <v>10509</v>
      </c>
      <c r="K6526" s="90">
        <v>16</v>
      </c>
      <c r="L6526" s="90" t="s">
        <v>10511</v>
      </c>
    </row>
    <row r="6527" spans="1:12" hidden="1" outlineLevel="2" x14ac:dyDescent="0.25">
      <c r="A6527" s="90">
        <v>3</v>
      </c>
      <c r="B6527" s="26">
        <v>909314551</v>
      </c>
      <c r="C6527" s="90">
        <v>20</v>
      </c>
      <c r="D6527" s="90">
        <v>257440</v>
      </c>
      <c r="E6527" s="94">
        <v>44159</v>
      </c>
      <c r="F6527" s="26">
        <v>257440347164</v>
      </c>
      <c r="G6527" s="90">
        <v>347164</v>
      </c>
      <c r="H6527" s="90">
        <v>3.35</v>
      </c>
      <c r="I6527" s="95">
        <v>3.35</v>
      </c>
      <c r="J6527" s="90" t="s">
        <v>10509</v>
      </c>
      <c r="K6527" s="90">
        <v>16</v>
      </c>
      <c r="L6527" s="90" t="s">
        <v>10511</v>
      </c>
    </row>
    <row r="6528" spans="1:12" hidden="1" outlineLevel="2" x14ac:dyDescent="0.25">
      <c r="A6528" s="90">
        <v>3</v>
      </c>
      <c r="B6528" s="26">
        <v>909372930</v>
      </c>
      <c r="C6528" s="90">
        <v>20</v>
      </c>
      <c r="D6528" s="90">
        <v>258535</v>
      </c>
      <c r="E6528" s="94">
        <v>44159</v>
      </c>
      <c r="F6528" s="26">
        <v>258535348132</v>
      </c>
      <c r="G6528" s="90">
        <v>348132</v>
      </c>
      <c r="H6528" s="90">
        <v>1.68</v>
      </c>
      <c r="I6528" s="95">
        <v>1.68</v>
      </c>
      <c r="J6528" s="90" t="s">
        <v>10509</v>
      </c>
      <c r="K6528" s="90">
        <v>16</v>
      </c>
      <c r="L6528" s="90" t="s">
        <v>10511</v>
      </c>
    </row>
    <row r="6529" spans="1:12" hidden="1" outlineLevel="2" x14ac:dyDescent="0.25">
      <c r="A6529" s="90">
        <v>3</v>
      </c>
      <c r="B6529" s="26">
        <v>909377897</v>
      </c>
      <c r="C6529" s="90">
        <v>20</v>
      </c>
      <c r="D6529" s="90">
        <v>257967</v>
      </c>
      <c r="E6529" s="94">
        <v>44159</v>
      </c>
      <c r="F6529" s="26">
        <v>257967347666</v>
      </c>
      <c r="G6529" s="90">
        <v>347666</v>
      </c>
      <c r="H6529" s="90">
        <v>1.68</v>
      </c>
      <c r="I6529" s="95">
        <v>1.68</v>
      </c>
      <c r="J6529" s="90" t="s">
        <v>10509</v>
      </c>
      <c r="K6529" s="90">
        <v>16</v>
      </c>
      <c r="L6529" s="90" t="s">
        <v>10511</v>
      </c>
    </row>
    <row r="6530" spans="1:12" hidden="1" outlineLevel="2" x14ac:dyDescent="0.25">
      <c r="A6530" s="90">
        <v>3</v>
      </c>
      <c r="B6530" s="26">
        <v>909568966</v>
      </c>
      <c r="C6530" s="90">
        <v>20</v>
      </c>
      <c r="D6530" s="90">
        <v>256882</v>
      </c>
      <c r="E6530" s="94">
        <v>44159</v>
      </c>
      <c r="F6530" s="26">
        <v>256882346606</v>
      </c>
      <c r="G6530" s="90">
        <v>346606</v>
      </c>
      <c r="H6530" s="90">
        <v>8.3800000000000008</v>
      </c>
      <c r="I6530" s="95">
        <v>8.3800000000000008</v>
      </c>
      <c r="J6530" s="90" t="s">
        <v>10509</v>
      </c>
      <c r="K6530" s="90">
        <v>16</v>
      </c>
      <c r="L6530" s="90" t="s">
        <v>10511</v>
      </c>
    </row>
    <row r="6531" spans="1:12" hidden="1" outlineLevel="2" x14ac:dyDescent="0.25">
      <c r="A6531" s="90">
        <v>3</v>
      </c>
      <c r="B6531" s="26">
        <v>909603086</v>
      </c>
      <c r="C6531" s="90">
        <v>20</v>
      </c>
      <c r="D6531" s="90">
        <v>257983</v>
      </c>
      <c r="E6531" s="94">
        <v>44159</v>
      </c>
      <c r="F6531" s="26">
        <v>257983347681</v>
      </c>
      <c r="G6531" s="90">
        <v>347681</v>
      </c>
      <c r="H6531" s="90">
        <v>7.34</v>
      </c>
      <c r="I6531" s="95">
        <v>7.34</v>
      </c>
      <c r="J6531" s="90" t="s">
        <v>10509</v>
      </c>
      <c r="K6531" s="90">
        <v>16</v>
      </c>
      <c r="L6531" s="90" t="s">
        <v>10511</v>
      </c>
    </row>
    <row r="6532" spans="1:12" hidden="1" outlineLevel="2" x14ac:dyDescent="0.25">
      <c r="A6532" s="90">
        <v>3</v>
      </c>
      <c r="B6532" s="26">
        <v>909718553</v>
      </c>
      <c r="C6532" s="90">
        <v>20</v>
      </c>
      <c r="D6532" s="90">
        <v>256891</v>
      </c>
      <c r="E6532" s="94">
        <v>44159</v>
      </c>
      <c r="F6532" s="26">
        <v>256891346615</v>
      </c>
      <c r="G6532" s="90">
        <v>346615</v>
      </c>
      <c r="H6532" s="90">
        <v>8.3800000000000008</v>
      </c>
      <c r="I6532" s="95">
        <v>8.3800000000000008</v>
      </c>
      <c r="J6532" s="90" t="s">
        <v>10509</v>
      </c>
      <c r="K6532" s="90">
        <v>16</v>
      </c>
      <c r="L6532" s="90" t="s">
        <v>10511</v>
      </c>
    </row>
    <row r="6533" spans="1:12" hidden="1" outlineLevel="2" x14ac:dyDescent="0.25">
      <c r="A6533" s="90">
        <v>3</v>
      </c>
      <c r="B6533" s="26">
        <v>909755753</v>
      </c>
      <c r="C6533" s="90">
        <v>20</v>
      </c>
      <c r="D6533" s="90">
        <v>258836</v>
      </c>
      <c r="E6533" s="94">
        <v>44159</v>
      </c>
      <c r="F6533" s="26">
        <v>258836348389</v>
      </c>
      <c r="G6533" s="90">
        <v>348389</v>
      </c>
      <c r="H6533" s="90">
        <v>0.28000000000000003</v>
      </c>
      <c r="I6533" s="95">
        <v>0.28000000000000003</v>
      </c>
      <c r="J6533" s="90" t="s">
        <v>10509</v>
      </c>
      <c r="K6533" s="90">
        <v>16</v>
      </c>
      <c r="L6533" s="90" t="s">
        <v>10511</v>
      </c>
    </row>
    <row r="6534" spans="1:12" hidden="1" outlineLevel="2" x14ac:dyDescent="0.25">
      <c r="A6534" s="90">
        <v>3</v>
      </c>
      <c r="B6534" s="26">
        <v>909787095</v>
      </c>
      <c r="C6534" s="90">
        <v>20</v>
      </c>
      <c r="D6534" s="90">
        <v>257306</v>
      </c>
      <c r="E6534" s="94">
        <v>44159</v>
      </c>
      <c r="F6534" s="26">
        <v>257306347030</v>
      </c>
      <c r="G6534" s="90">
        <v>347030</v>
      </c>
      <c r="H6534" s="90">
        <v>1.68</v>
      </c>
      <c r="I6534" s="95">
        <v>1.68</v>
      </c>
      <c r="J6534" s="90" t="s">
        <v>10509</v>
      </c>
      <c r="K6534" s="90">
        <v>16</v>
      </c>
      <c r="L6534" s="90" t="s">
        <v>10511</v>
      </c>
    </row>
    <row r="6535" spans="1:12" hidden="1" outlineLevel="2" x14ac:dyDescent="0.25">
      <c r="A6535" s="90">
        <v>3</v>
      </c>
      <c r="B6535" s="26">
        <v>909916108</v>
      </c>
      <c r="C6535" s="90">
        <v>20</v>
      </c>
      <c r="D6535" s="90">
        <v>256788</v>
      </c>
      <c r="E6535" s="94">
        <v>44159</v>
      </c>
      <c r="F6535" s="26">
        <v>256788346512</v>
      </c>
      <c r="G6535" s="90">
        <v>346512</v>
      </c>
      <c r="H6535" s="90">
        <v>16.39</v>
      </c>
      <c r="I6535" s="95">
        <v>16.39</v>
      </c>
      <c r="J6535" s="90" t="s">
        <v>10509</v>
      </c>
      <c r="K6535" s="90">
        <v>16</v>
      </c>
      <c r="L6535" s="90" t="s">
        <v>10511</v>
      </c>
    </row>
    <row r="6536" spans="1:12" hidden="1" outlineLevel="2" x14ac:dyDescent="0.25">
      <c r="A6536" s="90">
        <v>3</v>
      </c>
      <c r="B6536" s="26">
        <v>909989543</v>
      </c>
      <c r="C6536" s="90">
        <v>20</v>
      </c>
      <c r="D6536" s="90">
        <v>258467</v>
      </c>
      <c r="E6536" s="94">
        <v>44159</v>
      </c>
      <c r="F6536" s="26">
        <v>258467348073</v>
      </c>
      <c r="G6536" s="90">
        <v>348073</v>
      </c>
      <c r="H6536" s="90">
        <v>3</v>
      </c>
      <c r="I6536" s="95">
        <v>3</v>
      </c>
      <c r="J6536" s="90" t="s">
        <v>10509</v>
      </c>
      <c r="K6536" s="90">
        <v>16</v>
      </c>
      <c r="L6536" s="90" t="s">
        <v>10511</v>
      </c>
    </row>
    <row r="6537" spans="1:12" hidden="1" outlineLevel="2" x14ac:dyDescent="0.25">
      <c r="A6537" s="90">
        <v>3</v>
      </c>
      <c r="B6537" s="26">
        <v>910073980</v>
      </c>
      <c r="C6537" s="90">
        <v>20</v>
      </c>
      <c r="D6537" s="90">
        <v>258118</v>
      </c>
      <c r="E6537" s="94">
        <v>44159</v>
      </c>
      <c r="F6537" s="26">
        <v>258118347781</v>
      </c>
      <c r="G6537" s="90">
        <v>347781</v>
      </c>
      <c r="H6537" s="90">
        <v>1.68</v>
      </c>
      <c r="I6537" s="95">
        <v>1.68</v>
      </c>
      <c r="J6537" s="90" t="s">
        <v>10509</v>
      </c>
      <c r="K6537" s="90">
        <v>16</v>
      </c>
      <c r="L6537" s="90" t="s">
        <v>10511</v>
      </c>
    </row>
    <row r="6538" spans="1:12" hidden="1" outlineLevel="2" x14ac:dyDescent="0.25">
      <c r="A6538" s="90">
        <v>3</v>
      </c>
      <c r="B6538" s="26">
        <v>908847940</v>
      </c>
      <c r="C6538" s="90">
        <v>20</v>
      </c>
      <c r="D6538" s="90">
        <v>257261</v>
      </c>
      <c r="E6538" s="94">
        <v>44159</v>
      </c>
      <c r="F6538" s="26">
        <v>257261346985</v>
      </c>
      <c r="G6538" s="90">
        <v>346985</v>
      </c>
      <c r="H6538" s="90">
        <v>1.86</v>
      </c>
      <c r="I6538" s="95">
        <v>1.86</v>
      </c>
      <c r="J6538" s="90" t="s">
        <v>10509</v>
      </c>
      <c r="K6538" s="90">
        <v>16</v>
      </c>
      <c r="L6538" s="90" t="s">
        <v>10511</v>
      </c>
    </row>
    <row r="6539" spans="1:12" hidden="1" outlineLevel="2" x14ac:dyDescent="0.25">
      <c r="A6539" s="90">
        <v>3</v>
      </c>
      <c r="B6539" s="26">
        <v>908868151</v>
      </c>
      <c r="C6539" s="90">
        <v>20</v>
      </c>
      <c r="D6539" s="90">
        <v>257530</v>
      </c>
      <c r="E6539" s="94">
        <v>44159</v>
      </c>
      <c r="F6539" s="26">
        <v>257530347253</v>
      </c>
      <c r="G6539" s="90">
        <v>347253</v>
      </c>
      <c r="H6539" s="90">
        <v>1.74</v>
      </c>
      <c r="I6539" s="95">
        <v>1.74</v>
      </c>
      <c r="J6539" s="90" t="s">
        <v>10509</v>
      </c>
      <c r="K6539" s="90">
        <v>16</v>
      </c>
      <c r="L6539" s="90" t="s">
        <v>10511</v>
      </c>
    </row>
    <row r="6540" spans="1:12" hidden="1" outlineLevel="2" x14ac:dyDescent="0.25">
      <c r="A6540" s="90">
        <v>3</v>
      </c>
      <c r="B6540" s="26">
        <v>908873052</v>
      </c>
      <c r="C6540" s="90">
        <v>20</v>
      </c>
      <c r="D6540" s="90">
        <v>256776</v>
      </c>
      <c r="E6540" s="94">
        <v>44159</v>
      </c>
      <c r="F6540" s="26">
        <v>256776346500</v>
      </c>
      <c r="G6540" s="90">
        <v>346500</v>
      </c>
      <c r="H6540" s="90">
        <v>8.3800000000000008</v>
      </c>
      <c r="I6540" s="95">
        <v>8.3800000000000008</v>
      </c>
      <c r="J6540" s="90" t="s">
        <v>10509</v>
      </c>
      <c r="K6540" s="90">
        <v>16</v>
      </c>
      <c r="L6540" s="90" t="s">
        <v>10511</v>
      </c>
    </row>
    <row r="6541" spans="1:12" hidden="1" outlineLevel="2" x14ac:dyDescent="0.25">
      <c r="A6541" s="90">
        <v>3</v>
      </c>
      <c r="B6541" s="26">
        <v>909031650</v>
      </c>
      <c r="C6541" s="90">
        <v>20</v>
      </c>
      <c r="D6541" s="90">
        <v>258540</v>
      </c>
      <c r="E6541" s="94">
        <v>44159</v>
      </c>
      <c r="F6541" s="26">
        <v>258540348137</v>
      </c>
      <c r="G6541" s="90">
        <v>348137</v>
      </c>
      <c r="H6541" s="90">
        <v>1.68</v>
      </c>
      <c r="I6541" s="95">
        <v>1.68</v>
      </c>
      <c r="J6541" s="90" t="s">
        <v>10509</v>
      </c>
      <c r="K6541" s="90">
        <v>16</v>
      </c>
      <c r="L6541" s="90" t="s">
        <v>10511</v>
      </c>
    </row>
    <row r="6542" spans="1:12" hidden="1" outlineLevel="2" x14ac:dyDescent="0.25">
      <c r="A6542" s="90">
        <v>3</v>
      </c>
      <c r="B6542" s="26">
        <v>909105926</v>
      </c>
      <c r="C6542" s="90">
        <v>20</v>
      </c>
      <c r="D6542" s="90">
        <v>256976</v>
      </c>
      <c r="E6542" s="94">
        <v>44159</v>
      </c>
      <c r="F6542" s="26">
        <v>256976346700</v>
      </c>
      <c r="G6542" s="90">
        <v>346700</v>
      </c>
      <c r="H6542" s="90">
        <v>3.16</v>
      </c>
      <c r="I6542" s="95">
        <v>1.17</v>
      </c>
      <c r="J6542" s="90" t="s">
        <v>10509</v>
      </c>
      <c r="K6542" s="90">
        <v>16</v>
      </c>
      <c r="L6542" s="90" t="s">
        <v>10511</v>
      </c>
    </row>
    <row r="6543" spans="1:12" hidden="1" outlineLevel="2" x14ac:dyDescent="0.25">
      <c r="A6543" s="90">
        <v>3</v>
      </c>
      <c r="B6543" s="26">
        <v>909116998</v>
      </c>
      <c r="C6543" s="90">
        <v>20</v>
      </c>
      <c r="D6543" s="90">
        <v>258521</v>
      </c>
      <c r="E6543" s="94">
        <v>44159</v>
      </c>
      <c r="F6543" s="26">
        <v>258521348120</v>
      </c>
      <c r="G6543" s="90">
        <v>348120</v>
      </c>
      <c r="H6543" s="90">
        <v>1.68</v>
      </c>
      <c r="I6543" s="95">
        <v>1.68</v>
      </c>
      <c r="J6543" s="90" t="s">
        <v>10509</v>
      </c>
      <c r="K6543" s="90">
        <v>16</v>
      </c>
      <c r="L6543" s="90" t="s">
        <v>10511</v>
      </c>
    </row>
    <row r="6544" spans="1:12" hidden="1" outlineLevel="2" x14ac:dyDescent="0.25">
      <c r="A6544" s="90">
        <v>3</v>
      </c>
      <c r="B6544" s="26">
        <v>909174732</v>
      </c>
      <c r="C6544" s="90">
        <v>20</v>
      </c>
      <c r="D6544" s="90">
        <v>257580</v>
      </c>
      <c r="E6544" s="94">
        <v>44159</v>
      </c>
      <c r="F6544" s="26">
        <v>257580347303</v>
      </c>
      <c r="G6544" s="90">
        <v>347303</v>
      </c>
      <c r="H6544" s="90">
        <v>1.68</v>
      </c>
      <c r="I6544" s="95">
        <v>1.68</v>
      </c>
      <c r="J6544" s="90" t="s">
        <v>10509</v>
      </c>
      <c r="K6544" s="90">
        <v>16</v>
      </c>
      <c r="L6544" s="90" t="s">
        <v>10511</v>
      </c>
    </row>
    <row r="6545" spans="1:12" hidden="1" outlineLevel="2" x14ac:dyDescent="0.25">
      <c r="A6545" s="90">
        <v>3</v>
      </c>
      <c r="B6545" s="26">
        <v>909224198</v>
      </c>
      <c r="C6545" s="90">
        <v>20</v>
      </c>
      <c r="D6545" s="90">
        <v>257202</v>
      </c>
      <c r="E6545" s="94">
        <v>44159</v>
      </c>
      <c r="F6545" s="26">
        <v>257202346926</v>
      </c>
      <c r="G6545" s="90">
        <v>346926</v>
      </c>
      <c r="H6545" s="90">
        <v>3.23</v>
      </c>
      <c r="I6545" s="95">
        <v>3.23</v>
      </c>
      <c r="J6545" s="90" t="s">
        <v>10509</v>
      </c>
      <c r="K6545" s="90">
        <v>16</v>
      </c>
      <c r="L6545" s="90" t="s">
        <v>10511</v>
      </c>
    </row>
    <row r="6546" spans="1:12" hidden="1" outlineLevel="2" x14ac:dyDescent="0.25">
      <c r="A6546" s="90">
        <v>3</v>
      </c>
      <c r="B6546" s="26">
        <v>908752157</v>
      </c>
      <c r="C6546" s="90">
        <v>20</v>
      </c>
      <c r="D6546" s="90">
        <v>257492</v>
      </c>
      <c r="E6546" s="94">
        <v>44159</v>
      </c>
      <c r="F6546" s="26">
        <v>257492347216</v>
      </c>
      <c r="G6546" s="90">
        <v>347216</v>
      </c>
      <c r="H6546" s="90">
        <v>4.1100000000000003</v>
      </c>
      <c r="I6546" s="95">
        <v>4.1100000000000003</v>
      </c>
      <c r="J6546" s="90" t="s">
        <v>10509</v>
      </c>
      <c r="K6546" s="90">
        <v>16</v>
      </c>
      <c r="L6546" s="90" t="s">
        <v>10511</v>
      </c>
    </row>
    <row r="6547" spans="1:12" hidden="1" outlineLevel="2" x14ac:dyDescent="0.25">
      <c r="A6547" s="90">
        <v>3</v>
      </c>
      <c r="B6547" s="26">
        <v>908754492</v>
      </c>
      <c r="C6547" s="90">
        <v>20</v>
      </c>
      <c r="D6547" s="90">
        <v>257322</v>
      </c>
      <c r="E6547" s="94">
        <v>44159</v>
      </c>
      <c r="F6547" s="26">
        <v>257322347046</v>
      </c>
      <c r="G6547" s="90">
        <v>347046</v>
      </c>
      <c r="H6547" s="90">
        <v>1.68</v>
      </c>
      <c r="I6547" s="95">
        <v>1.68</v>
      </c>
      <c r="J6547" s="90" t="s">
        <v>10509</v>
      </c>
      <c r="K6547" s="90">
        <v>16</v>
      </c>
      <c r="L6547" s="90" t="s">
        <v>10511</v>
      </c>
    </row>
    <row r="6548" spans="1:12" hidden="1" outlineLevel="2" x14ac:dyDescent="0.25">
      <c r="A6548" s="90">
        <v>3</v>
      </c>
      <c r="B6548" s="26">
        <v>910397603</v>
      </c>
      <c r="C6548" s="90">
        <v>20</v>
      </c>
      <c r="D6548" s="90">
        <v>257783</v>
      </c>
      <c r="E6548" s="94">
        <v>44159</v>
      </c>
      <c r="F6548" s="26">
        <v>257783347505</v>
      </c>
      <c r="G6548" s="90">
        <v>347505</v>
      </c>
      <c r="H6548" s="90">
        <v>1.68</v>
      </c>
      <c r="I6548" s="95">
        <v>1.68</v>
      </c>
      <c r="J6548" s="90" t="s">
        <v>10509</v>
      </c>
      <c r="K6548" s="90">
        <v>16</v>
      </c>
      <c r="L6548" s="90" t="s">
        <v>10511</v>
      </c>
    </row>
    <row r="6549" spans="1:12" hidden="1" outlineLevel="2" x14ac:dyDescent="0.25">
      <c r="A6549" s="90">
        <v>3</v>
      </c>
      <c r="B6549" s="26">
        <v>910408152</v>
      </c>
      <c r="C6549" s="90">
        <v>20</v>
      </c>
      <c r="D6549" s="90">
        <v>257182</v>
      </c>
      <c r="E6549" s="94">
        <v>44159</v>
      </c>
      <c r="F6549" s="26">
        <v>257182346906</v>
      </c>
      <c r="G6549" s="90">
        <v>346906</v>
      </c>
      <c r="H6549" s="90">
        <v>1.72</v>
      </c>
      <c r="I6549" s="95">
        <v>0.85</v>
      </c>
      <c r="J6549" s="90" t="s">
        <v>10509</v>
      </c>
      <c r="K6549" s="90">
        <v>16</v>
      </c>
      <c r="L6549" s="90" t="s">
        <v>10511</v>
      </c>
    </row>
    <row r="6550" spans="1:12" hidden="1" outlineLevel="2" x14ac:dyDescent="0.25">
      <c r="A6550" s="90">
        <v>3</v>
      </c>
      <c r="B6550" s="26">
        <v>910453455</v>
      </c>
      <c r="C6550" s="90">
        <v>20</v>
      </c>
      <c r="D6550" s="90">
        <v>257791</v>
      </c>
      <c r="E6550" s="94">
        <v>44159</v>
      </c>
      <c r="F6550" s="26">
        <v>257791347512</v>
      </c>
      <c r="G6550" s="90">
        <v>347512</v>
      </c>
      <c r="H6550" s="90">
        <v>4.88</v>
      </c>
      <c r="I6550" s="95">
        <v>4.88</v>
      </c>
      <c r="J6550" s="90" t="s">
        <v>10509</v>
      </c>
      <c r="K6550" s="90">
        <v>16</v>
      </c>
      <c r="L6550" s="90" t="s">
        <v>10511</v>
      </c>
    </row>
    <row r="6551" spans="1:12" hidden="1" outlineLevel="2" x14ac:dyDescent="0.25">
      <c r="A6551" s="90">
        <v>3</v>
      </c>
      <c r="B6551" s="26">
        <v>910610955</v>
      </c>
      <c r="C6551" s="90">
        <v>20</v>
      </c>
      <c r="D6551" s="90">
        <v>256796</v>
      </c>
      <c r="E6551" s="94">
        <v>44159</v>
      </c>
      <c r="F6551" s="26">
        <v>256796346520</v>
      </c>
      <c r="G6551" s="90">
        <v>346520</v>
      </c>
      <c r="H6551" s="90">
        <v>8.3800000000000008</v>
      </c>
      <c r="I6551" s="95">
        <v>8.3800000000000008</v>
      </c>
      <c r="J6551" s="90" t="s">
        <v>10509</v>
      </c>
      <c r="K6551" s="90">
        <v>16</v>
      </c>
      <c r="L6551" s="90" t="s">
        <v>10511</v>
      </c>
    </row>
    <row r="6552" spans="1:12" hidden="1" outlineLevel="2" x14ac:dyDescent="0.25">
      <c r="A6552" s="90">
        <v>3</v>
      </c>
      <c r="B6552" s="26">
        <v>910644608</v>
      </c>
      <c r="C6552" s="90">
        <v>20</v>
      </c>
      <c r="D6552" s="90">
        <v>257490</v>
      </c>
      <c r="E6552" s="94">
        <v>44159</v>
      </c>
      <c r="F6552" s="26">
        <v>257490347214</v>
      </c>
      <c r="G6552" s="90">
        <v>347214</v>
      </c>
      <c r="H6552" s="90">
        <v>1.68</v>
      </c>
      <c r="I6552" s="95">
        <v>1.68</v>
      </c>
      <c r="J6552" s="90" t="s">
        <v>10509</v>
      </c>
      <c r="K6552" s="90">
        <v>16</v>
      </c>
      <c r="L6552" s="90" t="s">
        <v>10511</v>
      </c>
    </row>
    <row r="6553" spans="1:12" hidden="1" outlineLevel="2" x14ac:dyDescent="0.25">
      <c r="A6553" s="90">
        <v>3</v>
      </c>
      <c r="B6553" s="26">
        <v>910660984</v>
      </c>
      <c r="C6553" s="90">
        <v>20</v>
      </c>
      <c r="D6553" s="90">
        <v>257793</v>
      </c>
      <c r="E6553" s="94">
        <v>44159</v>
      </c>
      <c r="F6553" s="26">
        <v>257793347514</v>
      </c>
      <c r="G6553" s="90">
        <v>347514</v>
      </c>
      <c r="H6553" s="90">
        <v>3.83</v>
      </c>
      <c r="I6553" s="95">
        <v>3.83</v>
      </c>
      <c r="J6553" s="90" t="s">
        <v>10509</v>
      </c>
      <c r="K6553" s="90">
        <v>16</v>
      </c>
      <c r="L6553" s="90" t="s">
        <v>10511</v>
      </c>
    </row>
    <row r="6554" spans="1:12" hidden="1" outlineLevel="2" x14ac:dyDescent="0.25">
      <c r="A6554" s="90">
        <v>3</v>
      </c>
      <c r="B6554" s="26">
        <v>910660984</v>
      </c>
      <c r="C6554" s="90">
        <v>20</v>
      </c>
      <c r="D6554" s="90">
        <v>257801</v>
      </c>
      <c r="E6554" s="94">
        <v>44159</v>
      </c>
      <c r="F6554" s="26">
        <v>257801347521</v>
      </c>
      <c r="G6554" s="90">
        <v>347521</v>
      </c>
      <c r="H6554" s="90">
        <v>1.68</v>
      </c>
      <c r="I6554" s="95">
        <v>1.68</v>
      </c>
      <c r="J6554" s="90" t="s">
        <v>10509</v>
      </c>
      <c r="K6554" s="90">
        <v>16</v>
      </c>
      <c r="L6554" s="90" t="s">
        <v>10511</v>
      </c>
    </row>
    <row r="6555" spans="1:12" hidden="1" outlineLevel="2" x14ac:dyDescent="0.25">
      <c r="A6555" s="90">
        <v>3</v>
      </c>
      <c r="B6555" s="26">
        <v>910694538</v>
      </c>
      <c r="C6555" s="90">
        <v>20</v>
      </c>
      <c r="D6555" s="90">
        <v>258209</v>
      </c>
      <c r="E6555" s="94">
        <v>44159</v>
      </c>
      <c r="F6555" s="26">
        <v>258209347845</v>
      </c>
      <c r="G6555" s="90">
        <v>347845</v>
      </c>
      <c r="H6555" s="90">
        <v>1.68</v>
      </c>
      <c r="I6555" s="95">
        <v>1.68</v>
      </c>
      <c r="J6555" s="90" t="s">
        <v>10509</v>
      </c>
      <c r="K6555" s="90">
        <v>16</v>
      </c>
      <c r="L6555" s="90" t="s">
        <v>10511</v>
      </c>
    </row>
    <row r="6556" spans="1:12" hidden="1" outlineLevel="2" x14ac:dyDescent="0.25">
      <c r="A6556" s="90">
        <v>3</v>
      </c>
      <c r="B6556" s="26">
        <v>910718717</v>
      </c>
      <c r="C6556" s="90">
        <v>20</v>
      </c>
      <c r="D6556" s="90">
        <v>257708</v>
      </c>
      <c r="E6556" s="94">
        <v>44159</v>
      </c>
      <c r="F6556" s="26">
        <v>257708347430</v>
      </c>
      <c r="G6556" s="90">
        <v>347430</v>
      </c>
      <c r="H6556" s="90">
        <v>5.6</v>
      </c>
      <c r="I6556" s="95">
        <v>5.6</v>
      </c>
      <c r="J6556" s="90" t="s">
        <v>10509</v>
      </c>
      <c r="K6556" s="90">
        <v>16</v>
      </c>
      <c r="L6556" s="90" t="s">
        <v>10511</v>
      </c>
    </row>
    <row r="6557" spans="1:12" hidden="1" outlineLevel="2" x14ac:dyDescent="0.25">
      <c r="A6557" s="90">
        <v>3</v>
      </c>
      <c r="B6557" s="26">
        <v>910737667</v>
      </c>
      <c r="C6557" s="90">
        <v>20</v>
      </c>
      <c r="D6557" s="90">
        <v>257590</v>
      </c>
      <c r="E6557" s="94">
        <v>44159</v>
      </c>
      <c r="F6557" s="26">
        <v>257590347313</v>
      </c>
      <c r="G6557" s="90">
        <v>347313</v>
      </c>
      <c r="H6557" s="90">
        <v>2.44</v>
      </c>
      <c r="I6557" s="95">
        <v>0.11</v>
      </c>
      <c r="J6557" s="90" t="s">
        <v>10509</v>
      </c>
      <c r="K6557" s="90">
        <v>16</v>
      </c>
      <c r="L6557" s="90" t="s">
        <v>10511</v>
      </c>
    </row>
    <row r="6558" spans="1:12" hidden="1" outlineLevel="2" x14ac:dyDescent="0.25">
      <c r="A6558" s="90">
        <v>3</v>
      </c>
      <c r="B6558" s="26">
        <v>910759109</v>
      </c>
      <c r="C6558" s="90">
        <v>20</v>
      </c>
      <c r="D6558" s="90">
        <v>256713</v>
      </c>
      <c r="E6558" s="94">
        <v>44159</v>
      </c>
      <c r="F6558" s="26">
        <v>256713346437</v>
      </c>
      <c r="G6558" s="90">
        <v>346437</v>
      </c>
      <c r="H6558" s="90">
        <v>12.3</v>
      </c>
      <c r="I6558" s="95">
        <v>12.3</v>
      </c>
      <c r="J6558" s="90" t="s">
        <v>10509</v>
      </c>
      <c r="K6558" s="90">
        <v>16</v>
      </c>
      <c r="L6558" s="90" t="s">
        <v>10511</v>
      </c>
    </row>
    <row r="6559" spans="1:12" hidden="1" outlineLevel="2" x14ac:dyDescent="0.25">
      <c r="A6559" s="90">
        <v>3</v>
      </c>
      <c r="B6559" s="26">
        <v>910796143001</v>
      </c>
      <c r="C6559" s="90">
        <v>20</v>
      </c>
      <c r="D6559" s="90">
        <v>259289</v>
      </c>
      <c r="E6559" s="94">
        <v>44166</v>
      </c>
      <c r="F6559" s="26">
        <v>259289348779</v>
      </c>
      <c r="G6559" s="90">
        <v>348779</v>
      </c>
      <c r="H6559" s="90">
        <v>1.68</v>
      </c>
      <c r="I6559" s="95">
        <v>1.68</v>
      </c>
      <c r="J6559" s="90" t="s">
        <v>10509</v>
      </c>
      <c r="K6559" s="90">
        <v>16</v>
      </c>
      <c r="L6559" s="90" t="s">
        <v>10511</v>
      </c>
    </row>
    <row r="6560" spans="1:12" hidden="1" outlineLevel="2" x14ac:dyDescent="0.25">
      <c r="A6560" s="90">
        <v>3</v>
      </c>
      <c r="B6560" s="26">
        <v>910823053</v>
      </c>
      <c r="C6560" s="90">
        <v>20</v>
      </c>
      <c r="D6560" s="90">
        <v>256789</v>
      </c>
      <c r="E6560" s="94">
        <v>44159</v>
      </c>
      <c r="F6560" s="26">
        <v>256789346513</v>
      </c>
      <c r="G6560" s="90">
        <v>346513</v>
      </c>
      <c r="H6560" s="90">
        <v>8.3800000000000008</v>
      </c>
      <c r="I6560" s="95">
        <v>8.3800000000000008</v>
      </c>
      <c r="J6560" s="90" t="s">
        <v>10509</v>
      </c>
      <c r="K6560" s="90">
        <v>16</v>
      </c>
      <c r="L6560" s="90" t="s">
        <v>10511</v>
      </c>
    </row>
    <row r="6561" spans="1:12" hidden="1" outlineLevel="2" x14ac:dyDescent="0.25">
      <c r="A6561" s="90">
        <v>3</v>
      </c>
      <c r="B6561" s="26">
        <v>910973734</v>
      </c>
      <c r="C6561" s="90">
        <v>20</v>
      </c>
      <c r="D6561" s="90">
        <v>257172</v>
      </c>
      <c r="E6561" s="94">
        <v>44159</v>
      </c>
      <c r="F6561" s="26">
        <v>257172346896</v>
      </c>
      <c r="G6561" s="90">
        <v>346896</v>
      </c>
      <c r="H6561" s="90">
        <v>1.68</v>
      </c>
      <c r="I6561" s="95">
        <v>1.68</v>
      </c>
      <c r="J6561" s="90" t="s">
        <v>10509</v>
      </c>
      <c r="K6561" s="90">
        <v>16</v>
      </c>
      <c r="L6561" s="90" t="s">
        <v>10511</v>
      </c>
    </row>
    <row r="6562" spans="1:12" hidden="1" outlineLevel="2" x14ac:dyDescent="0.25">
      <c r="A6562" s="90">
        <v>3</v>
      </c>
      <c r="B6562" s="26">
        <v>909332983</v>
      </c>
      <c r="C6562" s="90">
        <v>20</v>
      </c>
      <c r="D6562" s="90">
        <v>257238</v>
      </c>
      <c r="E6562" s="94">
        <v>44159</v>
      </c>
      <c r="F6562" s="26">
        <v>257238346962</v>
      </c>
      <c r="G6562" s="90">
        <v>346962</v>
      </c>
      <c r="H6562" s="90">
        <v>2.4300000000000002</v>
      </c>
      <c r="I6562" s="95">
        <v>2.4300000000000002</v>
      </c>
      <c r="J6562" s="90" t="s">
        <v>10509</v>
      </c>
      <c r="K6562" s="90">
        <v>16</v>
      </c>
      <c r="L6562" s="90" t="s">
        <v>10511</v>
      </c>
    </row>
    <row r="6563" spans="1:12" hidden="1" outlineLevel="2" x14ac:dyDescent="0.25">
      <c r="A6563" s="90">
        <v>3</v>
      </c>
      <c r="B6563" s="26">
        <v>909368169001</v>
      </c>
      <c r="C6563" s="90">
        <v>20</v>
      </c>
      <c r="D6563" s="90">
        <v>258246</v>
      </c>
      <c r="E6563" s="94">
        <v>44159</v>
      </c>
      <c r="F6563" s="26">
        <v>258246347879</v>
      </c>
      <c r="G6563" s="90">
        <v>347879</v>
      </c>
      <c r="H6563" s="90">
        <v>1.68</v>
      </c>
      <c r="I6563" s="95">
        <v>1.68</v>
      </c>
      <c r="J6563" s="90" t="s">
        <v>10509</v>
      </c>
      <c r="K6563" s="90">
        <v>16</v>
      </c>
      <c r="L6563" s="90" t="s">
        <v>10511</v>
      </c>
    </row>
    <row r="6564" spans="1:12" hidden="1" outlineLevel="2" x14ac:dyDescent="0.25">
      <c r="A6564" s="90">
        <v>3</v>
      </c>
      <c r="B6564" s="26">
        <v>909375909</v>
      </c>
      <c r="C6564" s="90">
        <v>20</v>
      </c>
      <c r="D6564" s="90">
        <v>258833</v>
      </c>
      <c r="E6564" s="94">
        <v>44159</v>
      </c>
      <c r="F6564" s="26">
        <v>258833348386</v>
      </c>
      <c r="G6564" s="90">
        <v>348386</v>
      </c>
      <c r="H6564" s="90">
        <v>7.0000000000000007E-2</v>
      </c>
      <c r="I6564" s="95">
        <v>7.0000000000000007E-2</v>
      </c>
      <c r="J6564" s="90" t="s">
        <v>10509</v>
      </c>
      <c r="K6564" s="90">
        <v>16</v>
      </c>
      <c r="L6564" s="90" t="s">
        <v>10511</v>
      </c>
    </row>
    <row r="6565" spans="1:12" hidden="1" outlineLevel="2" x14ac:dyDescent="0.25">
      <c r="A6565" s="90">
        <v>3</v>
      </c>
      <c r="B6565" s="26">
        <v>909462871</v>
      </c>
      <c r="C6565" s="90">
        <v>20</v>
      </c>
      <c r="D6565" s="90">
        <v>256711</v>
      </c>
      <c r="E6565" s="94">
        <v>44159</v>
      </c>
      <c r="F6565" s="26">
        <v>256711346435</v>
      </c>
      <c r="G6565" s="90">
        <v>346435</v>
      </c>
      <c r="H6565" s="90">
        <v>7.82</v>
      </c>
      <c r="I6565" s="95">
        <v>7.82</v>
      </c>
      <c r="J6565" s="90" t="s">
        <v>10509</v>
      </c>
      <c r="K6565" s="90">
        <v>16</v>
      </c>
      <c r="L6565" s="90" t="s">
        <v>10511</v>
      </c>
    </row>
    <row r="6566" spans="1:12" hidden="1" outlineLevel="2" x14ac:dyDescent="0.25">
      <c r="A6566" s="90">
        <v>3</v>
      </c>
      <c r="B6566" s="26">
        <v>909759623</v>
      </c>
      <c r="C6566" s="90">
        <v>20</v>
      </c>
      <c r="D6566" s="90">
        <v>258423</v>
      </c>
      <c r="E6566" s="94">
        <v>44159</v>
      </c>
      <c r="F6566" s="26">
        <v>258423348034</v>
      </c>
      <c r="G6566" s="90">
        <v>348034</v>
      </c>
      <c r="H6566" s="90">
        <v>1.8</v>
      </c>
      <c r="I6566" s="95">
        <v>1.8</v>
      </c>
      <c r="J6566" s="90" t="s">
        <v>10509</v>
      </c>
      <c r="K6566" s="90">
        <v>16</v>
      </c>
      <c r="L6566" s="90" t="s">
        <v>10511</v>
      </c>
    </row>
    <row r="6567" spans="1:12" hidden="1" outlineLevel="2" x14ac:dyDescent="0.25">
      <c r="A6567" s="90">
        <v>3</v>
      </c>
      <c r="B6567" s="26">
        <v>909815573</v>
      </c>
      <c r="C6567" s="90">
        <v>20</v>
      </c>
      <c r="D6567" s="90">
        <v>257296</v>
      </c>
      <c r="E6567" s="94">
        <v>44159</v>
      </c>
      <c r="F6567" s="26">
        <v>257296347020</v>
      </c>
      <c r="G6567" s="90">
        <v>347020</v>
      </c>
      <c r="H6567" s="90">
        <v>17.11</v>
      </c>
      <c r="I6567" s="95">
        <v>17.11</v>
      </c>
      <c r="J6567" s="90" t="s">
        <v>10509</v>
      </c>
      <c r="K6567" s="90">
        <v>16</v>
      </c>
      <c r="L6567" s="90" t="s">
        <v>10511</v>
      </c>
    </row>
    <row r="6568" spans="1:12" hidden="1" outlineLevel="2" x14ac:dyDescent="0.25">
      <c r="A6568" s="90">
        <v>3</v>
      </c>
      <c r="B6568" s="26">
        <v>910275767</v>
      </c>
      <c r="C6568" s="90">
        <v>20</v>
      </c>
      <c r="D6568" s="90">
        <v>257201</v>
      </c>
      <c r="E6568" s="94">
        <v>44159</v>
      </c>
      <c r="F6568" s="26">
        <v>257201346925</v>
      </c>
      <c r="G6568" s="90">
        <v>346925</v>
      </c>
      <c r="H6568" s="90">
        <v>3.88</v>
      </c>
      <c r="I6568" s="95">
        <v>3.88</v>
      </c>
      <c r="J6568" s="90" t="s">
        <v>10509</v>
      </c>
      <c r="K6568" s="90">
        <v>16</v>
      </c>
      <c r="L6568" s="90" t="s">
        <v>10511</v>
      </c>
    </row>
    <row r="6569" spans="1:12" hidden="1" outlineLevel="2" x14ac:dyDescent="0.25">
      <c r="A6569" s="90">
        <v>3</v>
      </c>
      <c r="B6569" s="26">
        <v>910299346</v>
      </c>
      <c r="C6569" s="90">
        <v>20</v>
      </c>
      <c r="D6569" s="90">
        <v>257478</v>
      </c>
      <c r="E6569" s="94">
        <v>44159</v>
      </c>
      <c r="F6569" s="26">
        <v>257478347202</v>
      </c>
      <c r="G6569" s="90">
        <v>347202</v>
      </c>
      <c r="H6569" s="90">
        <v>1.71</v>
      </c>
      <c r="I6569" s="95">
        <v>1.71</v>
      </c>
      <c r="J6569" s="90" t="s">
        <v>10509</v>
      </c>
      <c r="K6569" s="90">
        <v>16</v>
      </c>
      <c r="L6569" s="90" t="s">
        <v>10511</v>
      </c>
    </row>
    <row r="6570" spans="1:12" hidden="1" outlineLevel="2" x14ac:dyDescent="0.25">
      <c r="A6570" s="90">
        <v>3</v>
      </c>
      <c r="B6570" s="26">
        <v>908393457</v>
      </c>
      <c r="C6570" s="90">
        <v>20</v>
      </c>
      <c r="D6570" s="90">
        <v>256911</v>
      </c>
      <c r="E6570" s="94">
        <v>44159</v>
      </c>
      <c r="F6570" s="26">
        <v>256911346635</v>
      </c>
      <c r="G6570" s="90">
        <v>346635</v>
      </c>
      <c r="H6570" s="90">
        <v>9.36</v>
      </c>
      <c r="I6570" s="95">
        <v>9.36</v>
      </c>
      <c r="J6570" s="90" t="s">
        <v>10509</v>
      </c>
      <c r="K6570" s="90">
        <v>16</v>
      </c>
      <c r="L6570" s="90" t="s">
        <v>10511</v>
      </c>
    </row>
    <row r="6571" spans="1:12" hidden="1" outlineLevel="2" x14ac:dyDescent="0.25">
      <c r="A6571" s="90">
        <v>3</v>
      </c>
      <c r="B6571" s="26">
        <v>908423353</v>
      </c>
      <c r="C6571" s="90">
        <v>20</v>
      </c>
      <c r="D6571" s="90">
        <v>258848</v>
      </c>
      <c r="E6571" s="94">
        <v>44159</v>
      </c>
      <c r="F6571" s="26">
        <v>258848348399</v>
      </c>
      <c r="G6571" s="90">
        <v>348399</v>
      </c>
      <c r="H6571" s="90">
        <v>0.9</v>
      </c>
      <c r="I6571" s="95">
        <v>0.9</v>
      </c>
      <c r="J6571" s="90" t="s">
        <v>10509</v>
      </c>
      <c r="K6571" s="90">
        <v>16</v>
      </c>
      <c r="L6571" s="90" t="s">
        <v>10511</v>
      </c>
    </row>
    <row r="6572" spans="1:12" hidden="1" outlineLevel="2" x14ac:dyDescent="0.25">
      <c r="A6572" s="90">
        <v>3</v>
      </c>
      <c r="B6572" s="26">
        <v>908497399</v>
      </c>
      <c r="C6572" s="90">
        <v>20</v>
      </c>
      <c r="D6572" s="90">
        <v>257972</v>
      </c>
      <c r="E6572" s="94">
        <v>44159</v>
      </c>
      <c r="F6572" s="26">
        <v>257972347670</v>
      </c>
      <c r="G6572" s="90">
        <v>347670</v>
      </c>
      <c r="H6572" s="90">
        <v>2.31</v>
      </c>
      <c r="I6572" s="95">
        <v>2.31</v>
      </c>
      <c r="J6572" s="90" t="s">
        <v>10509</v>
      </c>
      <c r="K6572" s="90">
        <v>16</v>
      </c>
      <c r="L6572" s="90" t="s">
        <v>10511</v>
      </c>
    </row>
    <row r="6573" spans="1:12" hidden="1" outlineLevel="2" x14ac:dyDescent="0.25">
      <c r="A6573" s="90">
        <v>3</v>
      </c>
      <c r="B6573" s="26">
        <v>911066041</v>
      </c>
      <c r="C6573" s="90">
        <v>20</v>
      </c>
      <c r="D6573" s="90">
        <v>257759</v>
      </c>
      <c r="E6573" s="94">
        <v>44159</v>
      </c>
      <c r="F6573" s="26">
        <v>257759347481</v>
      </c>
      <c r="G6573" s="90">
        <v>347481</v>
      </c>
      <c r="H6573" s="90">
        <v>18.87</v>
      </c>
      <c r="I6573" s="95">
        <v>18.87</v>
      </c>
      <c r="J6573" s="90" t="s">
        <v>10509</v>
      </c>
      <c r="K6573" s="90">
        <v>16</v>
      </c>
      <c r="L6573" s="90" t="s">
        <v>10511</v>
      </c>
    </row>
    <row r="6574" spans="1:12" hidden="1" outlineLevel="2" x14ac:dyDescent="0.25">
      <c r="A6574" s="90">
        <v>3</v>
      </c>
      <c r="B6574" s="26">
        <v>911221414</v>
      </c>
      <c r="C6574" s="90">
        <v>20</v>
      </c>
      <c r="D6574" s="90">
        <v>256906</v>
      </c>
      <c r="E6574" s="94">
        <v>44159</v>
      </c>
      <c r="F6574" s="26">
        <v>256906346630</v>
      </c>
      <c r="G6574" s="90">
        <v>346630</v>
      </c>
      <c r="H6574" s="90">
        <v>8.99</v>
      </c>
      <c r="I6574" s="95">
        <v>8.99</v>
      </c>
      <c r="J6574" s="90" t="s">
        <v>10509</v>
      </c>
      <c r="K6574" s="90">
        <v>16</v>
      </c>
      <c r="L6574" s="90" t="s">
        <v>10511</v>
      </c>
    </row>
    <row r="6575" spans="1:12" hidden="1" outlineLevel="2" x14ac:dyDescent="0.25">
      <c r="A6575" s="90">
        <v>3</v>
      </c>
      <c r="B6575" s="26">
        <v>911371037</v>
      </c>
      <c r="C6575" s="90">
        <v>20</v>
      </c>
      <c r="D6575" s="90">
        <v>257372</v>
      </c>
      <c r="E6575" s="94">
        <v>44159</v>
      </c>
      <c r="F6575" s="26">
        <v>257372347096</v>
      </c>
      <c r="G6575" s="90">
        <v>347096</v>
      </c>
      <c r="H6575" s="90">
        <v>1.68</v>
      </c>
      <c r="I6575" s="95">
        <v>1.68</v>
      </c>
      <c r="J6575" s="90" t="s">
        <v>10509</v>
      </c>
      <c r="K6575" s="90">
        <v>16</v>
      </c>
      <c r="L6575" s="90" t="s">
        <v>10511</v>
      </c>
    </row>
    <row r="6576" spans="1:12" hidden="1" outlineLevel="2" x14ac:dyDescent="0.25">
      <c r="A6576" s="90">
        <v>3</v>
      </c>
      <c r="B6576" s="26">
        <v>911454262</v>
      </c>
      <c r="C6576" s="90">
        <v>20</v>
      </c>
      <c r="D6576" s="90">
        <v>258184</v>
      </c>
      <c r="E6576" s="94">
        <v>44159</v>
      </c>
      <c r="F6576" s="26">
        <v>258184347829</v>
      </c>
      <c r="G6576" s="90">
        <v>347829</v>
      </c>
      <c r="H6576" s="90">
        <v>1.68</v>
      </c>
      <c r="I6576" s="95">
        <v>1.68</v>
      </c>
      <c r="J6576" s="90" t="s">
        <v>10509</v>
      </c>
      <c r="K6576" s="90">
        <v>16</v>
      </c>
      <c r="L6576" s="90" t="s">
        <v>10511</v>
      </c>
    </row>
    <row r="6577" spans="1:12" hidden="1" outlineLevel="2" x14ac:dyDescent="0.25">
      <c r="A6577" s="90">
        <v>3</v>
      </c>
      <c r="B6577" s="26">
        <v>911626760</v>
      </c>
      <c r="C6577" s="90">
        <v>20</v>
      </c>
      <c r="D6577" s="90">
        <v>257949</v>
      </c>
      <c r="E6577" s="94">
        <v>44159</v>
      </c>
      <c r="F6577" s="26">
        <v>257949347651</v>
      </c>
      <c r="G6577" s="90">
        <v>347651</v>
      </c>
      <c r="H6577" s="90">
        <v>1.68</v>
      </c>
      <c r="I6577" s="95">
        <v>1.68</v>
      </c>
      <c r="J6577" s="90" t="s">
        <v>10509</v>
      </c>
      <c r="K6577" s="90">
        <v>16</v>
      </c>
      <c r="L6577" s="90" t="s">
        <v>10511</v>
      </c>
    </row>
    <row r="6578" spans="1:12" hidden="1" outlineLevel="2" x14ac:dyDescent="0.25">
      <c r="A6578" s="90">
        <v>3</v>
      </c>
      <c r="B6578" s="26">
        <v>911776342</v>
      </c>
      <c r="C6578" s="90">
        <v>20</v>
      </c>
      <c r="D6578" s="90">
        <v>258653</v>
      </c>
      <c r="E6578" s="94">
        <v>44159</v>
      </c>
      <c r="F6578" s="26">
        <v>258653348235</v>
      </c>
      <c r="G6578" s="90">
        <v>348235</v>
      </c>
      <c r="H6578" s="90">
        <v>4.28</v>
      </c>
      <c r="I6578" s="95">
        <v>4.28</v>
      </c>
      <c r="J6578" s="90" t="s">
        <v>10509</v>
      </c>
      <c r="K6578" s="90">
        <v>16</v>
      </c>
      <c r="L6578" s="90" t="s">
        <v>10511</v>
      </c>
    </row>
    <row r="6579" spans="1:12" hidden="1" outlineLevel="2" x14ac:dyDescent="0.25">
      <c r="A6579" s="90">
        <v>3</v>
      </c>
      <c r="B6579" s="26">
        <v>911805554</v>
      </c>
      <c r="C6579" s="90">
        <v>20</v>
      </c>
      <c r="D6579" s="90">
        <v>258001</v>
      </c>
      <c r="E6579" s="94">
        <v>44159</v>
      </c>
      <c r="F6579" s="26">
        <v>258001347693</v>
      </c>
      <c r="G6579" s="90">
        <v>347693</v>
      </c>
      <c r="H6579" s="90">
        <v>1.72</v>
      </c>
      <c r="I6579" s="95">
        <v>1.72</v>
      </c>
      <c r="J6579" s="90" t="s">
        <v>10509</v>
      </c>
      <c r="K6579" s="90">
        <v>16</v>
      </c>
      <c r="L6579" s="90" t="s">
        <v>10511</v>
      </c>
    </row>
    <row r="6580" spans="1:12" hidden="1" outlineLevel="2" x14ac:dyDescent="0.25">
      <c r="A6580" s="90">
        <v>3</v>
      </c>
      <c r="B6580" s="26">
        <v>911816486</v>
      </c>
      <c r="C6580" s="90">
        <v>20</v>
      </c>
      <c r="D6580" s="90">
        <v>257209</v>
      </c>
      <c r="E6580" s="94">
        <v>44159</v>
      </c>
      <c r="F6580" s="26">
        <v>257209346933</v>
      </c>
      <c r="G6580" s="90">
        <v>346933</v>
      </c>
      <c r="H6580" s="90">
        <v>4.21</v>
      </c>
      <c r="I6580" s="95">
        <v>4.21</v>
      </c>
      <c r="J6580" s="90" t="s">
        <v>10509</v>
      </c>
      <c r="K6580" s="90">
        <v>16</v>
      </c>
      <c r="L6580" s="90" t="s">
        <v>10511</v>
      </c>
    </row>
    <row r="6581" spans="1:12" hidden="1" outlineLevel="2" x14ac:dyDescent="0.25">
      <c r="A6581" s="90">
        <v>3</v>
      </c>
      <c r="B6581" s="26">
        <v>911831113</v>
      </c>
      <c r="C6581" s="90">
        <v>20</v>
      </c>
      <c r="D6581" s="90">
        <v>258802</v>
      </c>
      <c r="E6581" s="94">
        <v>44159</v>
      </c>
      <c r="F6581" s="26">
        <v>258802348356</v>
      </c>
      <c r="G6581" s="90">
        <v>348356</v>
      </c>
      <c r="H6581" s="90">
        <v>0.64</v>
      </c>
      <c r="I6581" s="95">
        <v>0.64</v>
      </c>
      <c r="J6581" s="90" t="s">
        <v>10509</v>
      </c>
      <c r="K6581" s="90">
        <v>16</v>
      </c>
      <c r="L6581" s="90" t="s">
        <v>10511</v>
      </c>
    </row>
    <row r="6582" spans="1:12" hidden="1" outlineLevel="2" x14ac:dyDescent="0.25">
      <c r="A6582" s="90">
        <v>3</v>
      </c>
      <c r="B6582" s="26">
        <v>911955854</v>
      </c>
      <c r="C6582" s="90">
        <v>20</v>
      </c>
      <c r="D6582" s="90">
        <v>257131</v>
      </c>
      <c r="E6582" s="94">
        <v>44159</v>
      </c>
      <c r="F6582" s="26">
        <v>257131346855</v>
      </c>
      <c r="G6582" s="90">
        <v>346855</v>
      </c>
      <c r="H6582" s="90">
        <v>3.08</v>
      </c>
      <c r="I6582" s="95">
        <v>3.08</v>
      </c>
      <c r="J6582" s="90" t="s">
        <v>10509</v>
      </c>
      <c r="K6582" s="90">
        <v>16</v>
      </c>
      <c r="L6582" s="90" t="s">
        <v>10511</v>
      </c>
    </row>
    <row r="6583" spans="1:12" hidden="1" outlineLevel="2" x14ac:dyDescent="0.25">
      <c r="A6583" s="90">
        <v>3</v>
      </c>
      <c r="B6583" s="26">
        <v>911965986001</v>
      </c>
      <c r="C6583" s="90">
        <v>20</v>
      </c>
      <c r="D6583" s="90">
        <v>259245</v>
      </c>
      <c r="E6583" s="94">
        <v>44166</v>
      </c>
      <c r="F6583" s="26">
        <v>259245348756</v>
      </c>
      <c r="G6583" s="90">
        <v>348756</v>
      </c>
      <c r="H6583" s="90">
        <v>1.68</v>
      </c>
      <c r="I6583" s="95">
        <v>1.68</v>
      </c>
      <c r="J6583" s="90" t="s">
        <v>10509</v>
      </c>
      <c r="K6583" s="90">
        <v>16</v>
      </c>
      <c r="L6583" s="90" t="s">
        <v>10511</v>
      </c>
    </row>
    <row r="6584" spans="1:12" hidden="1" outlineLevel="2" x14ac:dyDescent="0.25">
      <c r="A6584" s="90">
        <v>3</v>
      </c>
      <c r="B6584" s="26">
        <v>912053600</v>
      </c>
      <c r="C6584" s="90">
        <v>20</v>
      </c>
      <c r="D6584" s="90">
        <v>257749</v>
      </c>
      <c r="E6584" s="94">
        <v>44159</v>
      </c>
      <c r="F6584" s="26">
        <v>257749347471</v>
      </c>
      <c r="G6584" s="90">
        <v>347471</v>
      </c>
      <c r="H6584" s="90">
        <v>7.26</v>
      </c>
      <c r="I6584" s="95">
        <v>7.26</v>
      </c>
      <c r="J6584" s="90" t="s">
        <v>10509</v>
      </c>
      <c r="K6584" s="90">
        <v>16</v>
      </c>
      <c r="L6584" s="90" t="s">
        <v>10511</v>
      </c>
    </row>
    <row r="6585" spans="1:12" hidden="1" outlineLevel="2" x14ac:dyDescent="0.25">
      <c r="A6585" s="90">
        <v>3</v>
      </c>
      <c r="B6585" s="26">
        <v>912117314</v>
      </c>
      <c r="C6585" s="90">
        <v>20</v>
      </c>
      <c r="D6585" s="90">
        <v>257431</v>
      </c>
      <c r="E6585" s="94">
        <v>44159</v>
      </c>
      <c r="F6585" s="26">
        <v>257431347155</v>
      </c>
      <c r="G6585" s="90">
        <v>347155</v>
      </c>
      <c r="H6585" s="90">
        <v>3.92</v>
      </c>
      <c r="I6585" s="95">
        <v>3.92</v>
      </c>
      <c r="J6585" s="90" t="s">
        <v>10509</v>
      </c>
      <c r="K6585" s="90">
        <v>16</v>
      </c>
      <c r="L6585" s="90" t="s">
        <v>10511</v>
      </c>
    </row>
    <row r="6586" spans="1:12" hidden="1" outlineLevel="2" x14ac:dyDescent="0.25">
      <c r="A6586" s="90">
        <v>3</v>
      </c>
      <c r="B6586" s="26">
        <v>910431170</v>
      </c>
      <c r="C6586" s="90">
        <v>20</v>
      </c>
      <c r="D6586" s="90">
        <v>256875</v>
      </c>
      <c r="E6586" s="94">
        <v>44159</v>
      </c>
      <c r="F6586" s="26">
        <v>256875346599</v>
      </c>
      <c r="G6586" s="90">
        <v>346599</v>
      </c>
      <c r="H6586" s="90">
        <v>8.3800000000000008</v>
      </c>
      <c r="I6586" s="95">
        <v>8.3800000000000008</v>
      </c>
      <c r="J6586" s="90" t="s">
        <v>10509</v>
      </c>
      <c r="K6586" s="90">
        <v>16</v>
      </c>
      <c r="L6586" s="90" t="s">
        <v>10511</v>
      </c>
    </row>
    <row r="6587" spans="1:12" hidden="1" outlineLevel="2" x14ac:dyDescent="0.25">
      <c r="A6587" s="90">
        <v>3</v>
      </c>
      <c r="B6587" s="26">
        <v>910433895</v>
      </c>
      <c r="C6587" s="90">
        <v>20</v>
      </c>
      <c r="D6587" s="90">
        <v>258321</v>
      </c>
      <c r="E6587" s="94">
        <v>44159</v>
      </c>
      <c r="F6587" s="26">
        <v>258321347946</v>
      </c>
      <c r="G6587" s="90">
        <v>347946</v>
      </c>
      <c r="H6587" s="90">
        <v>2.35</v>
      </c>
      <c r="I6587" s="95">
        <v>2.35</v>
      </c>
      <c r="J6587" s="90" t="s">
        <v>10509</v>
      </c>
      <c r="K6587" s="90">
        <v>16</v>
      </c>
      <c r="L6587" s="90" t="s">
        <v>10511</v>
      </c>
    </row>
    <row r="6588" spans="1:12" hidden="1" outlineLevel="2" x14ac:dyDescent="0.25">
      <c r="A6588" s="90">
        <v>3</v>
      </c>
      <c r="B6588" s="26">
        <v>910557016</v>
      </c>
      <c r="C6588" s="90">
        <v>20</v>
      </c>
      <c r="D6588" s="90">
        <v>257102</v>
      </c>
      <c r="E6588" s="94">
        <v>44159</v>
      </c>
      <c r="F6588" s="26">
        <v>257102346826</v>
      </c>
      <c r="G6588" s="90">
        <v>346826</v>
      </c>
      <c r="H6588" s="90">
        <v>1.75</v>
      </c>
      <c r="I6588" s="95">
        <v>1.75</v>
      </c>
      <c r="J6588" s="90" t="s">
        <v>10509</v>
      </c>
      <c r="K6588" s="90">
        <v>16</v>
      </c>
      <c r="L6588" s="90" t="s">
        <v>10511</v>
      </c>
    </row>
    <row r="6589" spans="1:12" hidden="1" outlineLevel="2" x14ac:dyDescent="0.25">
      <c r="A6589" s="90">
        <v>3</v>
      </c>
      <c r="B6589" s="26">
        <v>910675214</v>
      </c>
      <c r="C6589" s="90">
        <v>20</v>
      </c>
      <c r="D6589" s="90">
        <v>257054</v>
      </c>
      <c r="E6589" s="94">
        <v>44159</v>
      </c>
      <c r="F6589" s="26">
        <v>257054346778</v>
      </c>
      <c r="G6589" s="90">
        <v>346778</v>
      </c>
      <c r="H6589" s="90">
        <v>1.68</v>
      </c>
      <c r="I6589" s="95">
        <v>1.68</v>
      </c>
      <c r="J6589" s="90" t="s">
        <v>10509</v>
      </c>
      <c r="K6589" s="90">
        <v>16</v>
      </c>
      <c r="L6589" s="90" t="s">
        <v>10511</v>
      </c>
    </row>
    <row r="6590" spans="1:12" hidden="1" outlineLevel="2" x14ac:dyDescent="0.25">
      <c r="A6590" s="90">
        <v>3</v>
      </c>
      <c r="B6590" s="26">
        <v>910855337</v>
      </c>
      <c r="C6590" s="90">
        <v>20</v>
      </c>
      <c r="D6590" s="90">
        <v>258513</v>
      </c>
      <c r="E6590" s="94">
        <v>44159</v>
      </c>
      <c r="F6590" s="26">
        <v>258513348112</v>
      </c>
      <c r="G6590" s="90">
        <v>348112</v>
      </c>
      <c r="H6590" s="90">
        <v>5.94</v>
      </c>
      <c r="I6590" s="95">
        <v>5.94</v>
      </c>
      <c r="J6590" s="90" t="s">
        <v>10509</v>
      </c>
      <c r="K6590" s="90">
        <v>16</v>
      </c>
      <c r="L6590" s="90" t="s">
        <v>10511</v>
      </c>
    </row>
    <row r="6591" spans="1:12" hidden="1" outlineLevel="2" x14ac:dyDescent="0.25">
      <c r="A6591" s="90">
        <v>3</v>
      </c>
      <c r="B6591" s="26">
        <v>910887926</v>
      </c>
      <c r="C6591" s="90">
        <v>20</v>
      </c>
      <c r="D6591" s="90">
        <v>258525</v>
      </c>
      <c r="E6591" s="94">
        <v>44159</v>
      </c>
      <c r="F6591" s="26">
        <v>258525348124</v>
      </c>
      <c r="G6591" s="90">
        <v>348124</v>
      </c>
      <c r="H6591" s="90">
        <v>1.68</v>
      </c>
      <c r="I6591" s="95">
        <v>1.68</v>
      </c>
      <c r="J6591" s="90" t="s">
        <v>10509</v>
      </c>
      <c r="K6591" s="90">
        <v>16</v>
      </c>
      <c r="L6591" s="90" t="s">
        <v>10511</v>
      </c>
    </row>
    <row r="6592" spans="1:12" hidden="1" outlineLevel="2" x14ac:dyDescent="0.25">
      <c r="A6592" s="90">
        <v>3</v>
      </c>
      <c r="B6592" s="26">
        <v>910917194</v>
      </c>
      <c r="C6592" s="90">
        <v>20</v>
      </c>
      <c r="D6592" s="90">
        <v>257103</v>
      </c>
      <c r="E6592" s="94">
        <v>44159</v>
      </c>
      <c r="F6592" s="26">
        <v>257103346827</v>
      </c>
      <c r="G6592" s="90">
        <v>346827</v>
      </c>
      <c r="H6592" s="90">
        <v>16.95</v>
      </c>
      <c r="I6592" s="95">
        <v>16.95</v>
      </c>
      <c r="J6592" s="90" t="s">
        <v>10509</v>
      </c>
      <c r="K6592" s="90">
        <v>16</v>
      </c>
      <c r="L6592" s="90" t="s">
        <v>10511</v>
      </c>
    </row>
    <row r="6593" spans="1:12" hidden="1" outlineLevel="2" x14ac:dyDescent="0.25">
      <c r="A6593" s="90">
        <v>3</v>
      </c>
      <c r="B6593" s="26">
        <v>911060069</v>
      </c>
      <c r="C6593" s="90">
        <v>20</v>
      </c>
      <c r="D6593" s="90">
        <v>258123</v>
      </c>
      <c r="E6593" s="94">
        <v>44159</v>
      </c>
      <c r="F6593" s="26">
        <v>258123347785</v>
      </c>
      <c r="G6593" s="90">
        <v>347785</v>
      </c>
      <c r="H6593" s="90">
        <v>1.68</v>
      </c>
      <c r="I6593" s="95">
        <v>1.68</v>
      </c>
      <c r="J6593" s="90" t="s">
        <v>10509</v>
      </c>
      <c r="K6593" s="90">
        <v>16</v>
      </c>
      <c r="L6593" s="90" t="s">
        <v>10511</v>
      </c>
    </row>
    <row r="6594" spans="1:12" hidden="1" outlineLevel="2" x14ac:dyDescent="0.25">
      <c r="A6594" s="90">
        <v>3</v>
      </c>
      <c r="B6594" s="26">
        <v>911226652</v>
      </c>
      <c r="C6594" s="90">
        <v>20</v>
      </c>
      <c r="D6594" s="90">
        <v>257176</v>
      </c>
      <c r="E6594" s="94">
        <v>44159</v>
      </c>
      <c r="F6594" s="26">
        <v>257176346900</v>
      </c>
      <c r="G6594" s="90">
        <v>346900</v>
      </c>
      <c r="H6594" s="90">
        <v>6.54</v>
      </c>
      <c r="I6594" s="95">
        <v>6.54</v>
      </c>
      <c r="J6594" s="90" t="s">
        <v>10509</v>
      </c>
      <c r="K6594" s="90">
        <v>16</v>
      </c>
      <c r="L6594" s="90" t="s">
        <v>10511</v>
      </c>
    </row>
    <row r="6595" spans="1:12" hidden="1" outlineLevel="2" x14ac:dyDescent="0.25">
      <c r="A6595" s="90">
        <v>3</v>
      </c>
      <c r="B6595" s="26">
        <v>911358513</v>
      </c>
      <c r="C6595" s="90">
        <v>20</v>
      </c>
      <c r="D6595" s="90">
        <v>257193</v>
      </c>
      <c r="E6595" s="94">
        <v>44159</v>
      </c>
      <c r="F6595" s="26">
        <v>257193346917</v>
      </c>
      <c r="G6595" s="90">
        <v>346917</v>
      </c>
      <c r="H6595" s="90">
        <v>2.73</v>
      </c>
      <c r="I6595" s="95">
        <v>2.73</v>
      </c>
      <c r="J6595" s="90" t="s">
        <v>10509</v>
      </c>
      <c r="K6595" s="90">
        <v>16</v>
      </c>
      <c r="L6595" s="90" t="s">
        <v>10511</v>
      </c>
    </row>
    <row r="6596" spans="1:12" hidden="1" outlineLevel="2" x14ac:dyDescent="0.25">
      <c r="A6596" s="90">
        <v>3</v>
      </c>
      <c r="B6596" s="26">
        <v>911711109</v>
      </c>
      <c r="C6596" s="90">
        <v>20</v>
      </c>
      <c r="D6596" s="90">
        <v>256876</v>
      </c>
      <c r="E6596" s="94">
        <v>44159</v>
      </c>
      <c r="F6596" s="26">
        <v>256876346600</v>
      </c>
      <c r="G6596" s="90">
        <v>346600</v>
      </c>
      <c r="H6596" s="90">
        <v>8.3800000000000008</v>
      </c>
      <c r="I6596" s="95">
        <v>8.3800000000000008</v>
      </c>
      <c r="J6596" s="90" t="s">
        <v>10509</v>
      </c>
      <c r="K6596" s="90">
        <v>16</v>
      </c>
      <c r="L6596" s="90" t="s">
        <v>10511</v>
      </c>
    </row>
    <row r="6597" spans="1:12" hidden="1" outlineLevel="2" x14ac:dyDescent="0.25">
      <c r="A6597" s="90">
        <v>3</v>
      </c>
      <c r="B6597" s="26">
        <v>911798395</v>
      </c>
      <c r="C6597" s="90">
        <v>20</v>
      </c>
      <c r="D6597" s="90">
        <v>256819</v>
      </c>
      <c r="E6597" s="94">
        <v>44159</v>
      </c>
      <c r="F6597" s="26">
        <v>256819346543</v>
      </c>
      <c r="G6597" s="90">
        <v>346543</v>
      </c>
      <c r="H6597" s="90">
        <v>8.3800000000000008</v>
      </c>
      <c r="I6597" s="95">
        <v>8.3800000000000008</v>
      </c>
      <c r="J6597" s="90" t="s">
        <v>10509</v>
      </c>
      <c r="K6597" s="90">
        <v>16</v>
      </c>
      <c r="L6597" s="90" t="s">
        <v>10511</v>
      </c>
    </row>
    <row r="6598" spans="1:12" hidden="1" outlineLevel="2" x14ac:dyDescent="0.25">
      <c r="A6598" s="90">
        <v>3</v>
      </c>
      <c r="B6598" s="26">
        <v>911888105</v>
      </c>
      <c r="C6598" s="90">
        <v>20</v>
      </c>
      <c r="D6598" s="90">
        <v>258722</v>
      </c>
      <c r="E6598" s="94">
        <v>44159</v>
      </c>
      <c r="F6598" s="26">
        <v>258722348289</v>
      </c>
      <c r="G6598" s="90">
        <v>348289</v>
      </c>
      <c r="H6598" s="90">
        <v>0.28000000000000003</v>
      </c>
      <c r="I6598" s="95">
        <v>0.28000000000000003</v>
      </c>
      <c r="J6598" s="90" t="s">
        <v>10509</v>
      </c>
      <c r="K6598" s="90">
        <v>16</v>
      </c>
      <c r="L6598" s="90" t="s">
        <v>10511</v>
      </c>
    </row>
    <row r="6599" spans="1:12" hidden="1" outlineLevel="2" x14ac:dyDescent="0.25">
      <c r="A6599" s="90">
        <v>3</v>
      </c>
      <c r="B6599" s="26">
        <v>911962132</v>
      </c>
      <c r="C6599" s="90">
        <v>20</v>
      </c>
      <c r="D6599" s="90">
        <v>257318</v>
      </c>
      <c r="E6599" s="94">
        <v>44159</v>
      </c>
      <c r="F6599" s="26">
        <v>257318347042</v>
      </c>
      <c r="G6599" s="90">
        <v>347042</v>
      </c>
      <c r="H6599" s="90">
        <v>1.68</v>
      </c>
      <c r="I6599" s="95">
        <v>1.68</v>
      </c>
      <c r="J6599" s="90" t="s">
        <v>10509</v>
      </c>
      <c r="K6599" s="90">
        <v>16</v>
      </c>
      <c r="L6599" s="90" t="s">
        <v>10511</v>
      </c>
    </row>
    <row r="6600" spans="1:12" hidden="1" outlineLevel="2" x14ac:dyDescent="0.25">
      <c r="A6600" s="90">
        <v>3</v>
      </c>
      <c r="B6600" s="26">
        <v>912030475001</v>
      </c>
      <c r="C6600" s="90">
        <v>20</v>
      </c>
      <c r="D6600" s="90">
        <v>259218</v>
      </c>
      <c r="E6600" s="94">
        <v>44166</v>
      </c>
      <c r="F6600" s="26">
        <v>259218348736</v>
      </c>
      <c r="G6600" s="90">
        <v>348736</v>
      </c>
      <c r="H6600" s="90">
        <v>2.84</v>
      </c>
      <c r="I6600" s="95">
        <v>2.84</v>
      </c>
      <c r="J6600" s="90" t="s">
        <v>10509</v>
      </c>
      <c r="K6600" s="90">
        <v>16</v>
      </c>
      <c r="L6600" s="90" t="s">
        <v>10511</v>
      </c>
    </row>
    <row r="6601" spans="1:12" hidden="1" outlineLevel="2" x14ac:dyDescent="0.25">
      <c r="A6601" s="90">
        <v>3</v>
      </c>
      <c r="B6601" s="26">
        <v>912035995</v>
      </c>
      <c r="C6601" s="90">
        <v>20</v>
      </c>
      <c r="D6601" s="90">
        <v>257535</v>
      </c>
      <c r="E6601" s="94">
        <v>44159</v>
      </c>
      <c r="F6601" s="26">
        <v>257535347258</v>
      </c>
      <c r="G6601" s="90">
        <v>347258</v>
      </c>
      <c r="H6601" s="90">
        <v>1.7</v>
      </c>
      <c r="I6601" s="95">
        <v>1.7</v>
      </c>
      <c r="J6601" s="90" t="s">
        <v>10509</v>
      </c>
      <c r="K6601" s="90">
        <v>16</v>
      </c>
      <c r="L6601" s="90" t="s">
        <v>10511</v>
      </c>
    </row>
    <row r="6602" spans="1:12" hidden="1" outlineLevel="2" x14ac:dyDescent="0.25">
      <c r="A6602" s="90">
        <v>3</v>
      </c>
      <c r="B6602" s="26">
        <v>912135514</v>
      </c>
      <c r="C6602" s="90">
        <v>20</v>
      </c>
      <c r="D6602" s="90">
        <v>258155</v>
      </c>
      <c r="E6602" s="94">
        <v>44159</v>
      </c>
      <c r="F6602" s="26">
        <v>258155347811</v>
      </c>
      <c r="G6602" s="90">
        <v>347811</v>
      </c>
      <c r="H6602" s="90">
        <v>1.68</v>
      </c>
      <c r="I6602" s="95">
        <v>1.68</v>
      </c>
      <c r="J6602" s="90" t="s">
        <v>10509</v>
      </c>
      <c r="K6602" s="90">
        <v>16</v>
      </c>
      <c r="L6602" s="90" t="s">
        <v>10511</v>
      </c>
    </row>
    <row r="6603" spans="1:12" hidden="1" outlineLevel="2" x14ac:dyDescent="0.25">
      <c r="A6603" s="90">
        <v>3</v>
      </c>
      <c r="B6603" s="26">
        <v>912152964</v>
      </c>
      <c r="C6603" s="90">
        <v>20</v>
      </c>
      <c r="D6603" s="90">
        <v>257437</v>
      </c>
      <c r="E6603" s="94">
        <v>44159</v>
      </c>
      <c r="F6603" s="26">
        <v>257437347161</v>
      </c>
      <c r="G6603" s="90">
        <v>347161</v>
      </c>
      <c r="H6603" s="90">
        <v>2.33</v>
      </c>
      <c r="I6603" s="95">
        <v>2.33</v>
      </c>
      <c r="J6603" s="90" t="s">
        <v>10509</v>
      </c>
      <c r="K6603" s="90">
        <v>16</v>
      </c>
      <c r="L6603" s="90" t="s">
        <v>10511</v>
      </c>
    </row>
    <row r="6604" spans="1:12" hidden="1" outlineLevel="2" x14ac:dyDescent="0.25">
      <c r="A6604" s="90">
        <v>3</v>
      </c>
      <c r="B6604" s="26">
        <v>912231792</v>
      </c>
      <c r="C6604" s="90">
        <v>20</v>
      </c>
      <c r="D6604" s="90">
        <v>258160</v>
      </c>
      <c r="E6604" s="94">
        <v>44159</v>
      </c>
      <c r="F6604" s="26">
        <v>258160347814</v>
      </c>
      <c r="G6604" s="90">
        <v>347814</v>
      </c>
      <c r="H6604" s="90">
        <v>1.96</v>
      </c>
      <c r="I6604" s="95">
        <v>1.96</v>
      </c>
      <c r="J6604" s="90" t="s">
        <v>10509</v>
      </c>
      <c r="K6604" s="90">
        <v>16</v>
      </c>
      <c r="L6604" s="90" t="s">
        <v>10511</v>
      </c>
    </row>
    <row r="6605" spans="1:12" hidden="1" outlineLevel="2" x14ac:dyDescent="0.25">
      <c r="A6605" s="90">
        <v>3</v>
      </c>
      <c r="B6605" s="26">
        <v>912322997</v>
      </c>
      <c r="C6605" s="90">
        <v>20</v>
      </c>
      <c r="D6605" s="90">
        <v>258195</v>
      </c>
      <c r="E6605" s="94">
        <v>44159</v>
      </c>
      <c r="F6605" s="26">
        <v>258195347836</v>
      </c>
      <c r="G6605" s="90">
        <v>347836</v>
      </c>
      <c r="H6605" s="90">
        <v>1.68</v>
      </c>
      <c r="I6605" s="95">
        <v>1.68</v>
      </c>
      <c r="J6605" s="90" t="s">
        <v>10509</v>
      </c>
      <c r="K6605" s="90">
        <v>16</v>
      </c>
      <c r="L6605" s="90" t="s">
        <v>10511</v>
      </c>
    </row>
    <row r="6606" spans="1:12" hidden="1" outlineLevel="2" x14ac:dyDescent="0.25">
      <c r="A6606" s="90">
        <v>3</v>
      </c>
      <c r="B6606" s="26">
        <v>912338647</v>
      </c>
      <c r="C6606" s="90">
        <v>20</v>
      </c>
      <c r="D6606" s="90">
        <v>258587</v>
      </c>
      <c r="E6606" s="94">
        <v>44159</v>
      </c>
      <c r="F6606" s="26">
        <v>258587348180</v>
      </c>
      <c r="G6606" s="90">
        <v>348180</v>
      </c>
      <c r="H6606" s="90">
        <v>1.68</v>
      </c>
      <c r="I6606" s="95">
        <v>1.68</v>
      </c>
      <c r="J6606" s="90" t="s">
        <v>10509</v>
      </c>
      <c r="K6606" s="90">
        <v>16</v>
      </c>
      <c r="L6606" s="90" t="s">
        <v>10511</v>
      </c>
    </row>
    <row r="6607" spans="1:12" hidden="1" outlineLevel="2" x14ac:dyDescent="0.25">
      <c r="A6607" s="90">
        <v>3</v>
      </c>
      <c r="B6607" s="26">
        <v>912405024</v>
      </c>
      <c r="C6607" s="90">
        <v>20</v>
      </c>
      <c r="D6607" s="90">
        <v>256913</v>
      </c>
      <c r="E6607" s="94">
        <v>44159</v>
      </c>
      <c r="F6607" s="26">
        <v>256913346637</v>
      </c>
      <c r="G6607" s="90">
        <v>346637</v>
      </c>
      <c r="H6607" s="90">
        <v>6.94</v>
      </c>
      <c r="I6607" s="95">
        <v>6.94</v>
      </c>
      <c r="J6607" s="90" t="s">
        <v>10509</v>
      </c>
      <c r="K6607" s="90">
        <v>16</v>
      </c>
      <c r="L6607" s="90" t="s">
        <v>10511</v>
      </c>
    </row>
    <row r="6608" spans="1:12" hidden="1" outlineLevel="2" x14ac:dyDescent="0.25">
      <c r="A6608" s="90">
        <v>3</v>
      </c>
      <c r="B6608" s="26">
        <v>912835972</v>
      </c>
      <c r="C6608" s="90">
        <v>20</v>
      </c>
      <c r="D6608" s="90">
        <v>257534</v>
      </c>
      <c r="E6608" s="94">
        <v>44159</v>
      </c>
      <c r="F6608" s="26">
        <v>257534347257</v>
      </c>
      <c r="G6608" s="90">
        <v>347257</v>
      </c>
      <c r="H6608" s="90">
        <v>6.46</v>
      </c>
      <c r="I6608" s="95">
        <v>6.46</v>
      </c>
      <c r="J6608" s="90" t="s">
        <v>10509</v>
      </c>
      <c r="K6608" s="90">
        <v>16</v>
      </c>
      <c r="L6608" s="90" t="s">
        <v>10511</v>
      </c>
    </row>
    <row r="6609" spans="1:12" hidden="1" outlineLevel="2" x14ac:dyDescent="0.25">
      <c r="A6609" s="90">
        <v>3</v>
      </c>
      <c r="B6609" s="26">
        <v>912893641</v>
      </c>
      <c r="C6609" s="90">
        <v>20</v>
      </c>
      <c r="D6609" s="90">
        <v>256772</v>
      </c>
      <c r="E6609" s="94">
        <v>44159</v>
      </c>
      <c r="F6609" s="26">
        <v>256772346496</v>
      </c>
      <c r="G6609" s="90">
        <v>346496</v>
      </c>
      <c r="H6609" s="90">
        <v>8.3800000000000008</v>
      </c>
      <c r="I6609" s="95">
        <v>8.3800000000000008</v>
      </c>
      <c r="J6609" s="90" t="s">
        <v>10509</v>
      </c>
      <c r="K6609" s="90">
        <v>16</v>
      </c>
      <c r="L6609" s="90" t="s">
        <v>10511</v>
      </c>
    </row>
    <row r="6610" spans="1:12" hidden="1" outlineLevel="2" x14ac:dyDescent="0.25">
      <c r="A6610" s="90">
        <v>3</v>
      </c>
      <c r="B6610" s="26">
        <v>913343380</v>
      </c>
      <c r="C6610" s="90">
        <v>20</v>
      </c>
      <c r="D6610" s="90">
        <v>258384</v>
      </c>
      <c r="E6610" s="94">
        <v>44159</v>
      </c>
      <c r="F6610" s="26">
        <v>258384348001</v>
      </c>
      <c r="G6610" s="90">
        <v>348001</v>
      </c>
      <c r="H6610" s="90">
        <v>2.2200000000000002</v>
      </c>
      <c r="I6610" s="95">
        <v>2.2200000000000002</v>
      </c>
      <c r="J6610" s="90" t="s">
        <v>10509</v>
      </c>
      <c r="K6610" s="90">
        <v>16</v>
      </c>
      <c r="L6610" s="90" t="s">
        <v>10511</v>
      </c>
    </row>
    <row r="6611" spans="1:12" hidden="1" outlineLevel="2" x14ac:dyDescent="0.25">
      <c r="A6611" s="90">
        <v>3</v>
      </c>
      <c r="B6611" s="26">
        <v>913383626</v>
      </c>
      <c r="C6611" s="90">
        <v>20</v>
      </c>
      <c r="D6611" s="90">
        <v>257425</v>
      </c>
      <c r="E6611" s="94">
        <v>44159</v>
      </c>
      <c r="F6611" s="26">
        <v>257425347149</v>
      </c>
      <c r="G6611" s="90">
        <v>347149</v>
      </c>
      <c r="H6611" s="90">
        <v>1.68</v>
      </c>
      <c r="I6611" s="95">
        <v>1.68</v>
      </c>
      <c r="J6611" s="90" t="s">
        <v>10509</v>
      </c>
      <c r="K6611" s="90">
        <v>16</v>
      </c>
      <c r="L6611" s="90" t="s">
        <v>10511</v>
      </c>
    </row>
    <row r="6612" spans="1:12" hidden="1" outlineLevel="2" x14ac:dyDescent="0.25">
      <c r="A6612" s="90">
        <v>3</v>
      </c>
      <c r="B6612" s="26">
        <v>913404984001</v>
      </c>
      <c r="C6612" s="90">
        <v>20</v>
      </c>
      <c r="D6612" s="90">
        <v>259255</v>
      </c>
      <c r="E6612" s="94">
        <v>44166</v>
      </c>
      <c r="F6612" s="26">
        <v>2592553396</v>
      </c>
      <c r="G6612" s="90">
        <v>3396</v>
      </c>
      <c r="H6612" s="90">
        <v>1.68</v>
      </c>
      <c r="I6612" s="95">
        <v>1.68</v>
      </c>
      <c r="J6612" s="90" t="s">
        <v>10509</v>
      </c>
      <c r="K6612" s="90">
        <v>16</v>
      </c>
      <c r="L6612" s="90" t="s">
        <v>10511</v>
      </c>
    </row>
    <row r="6613" spans="1:12" hidden="1" outlineLevel="2" x14ac:dyDescent="0.25">
      <c r="A6613" s="90">
        <v>3</v>
      </c>
      <c r="B6613" s="26">
        <v>913433033</v>
      </c>
      <c r="C6613" s="90">
        <v>20</v>
      </c>
      <c r="D6613" s="90">
        <v>257399</v>
      </c>
      <c r="E6613" s="94">
        <v>44159</v>
      </c>
      <c r="F6613" s="26">
        <v>257399347123</v>
      </c>
      <c r="G6613" s="90">
        <v>347123</v>
      </c>
      <c r="H6613" s="90">
        <v>1.68</v>
      </c>
      <c r="I6613" s="95">
        <v>1.68</v>
      </c>
      <c r="J6613" s="90" t="s">
        <v>10509</v>
      </c>
      <c r="K6613" s="90">
        <v>16</v>
      </c>
      <c r="L6613" s="90" t="s">
        <v>10511</v>
      </c>
    </row>
    <row r="6614" spans="1:12" hidden="1" outlineLevel="2" x14ac:dyDescent="0.25">
      <c r="A6614" s="90">
        <v>3</v>
      </c>
      <c r="B6614" s="26">
        <v>913437026</v>
      </c>
      <c r="C6614" s="90">
        <v>20</v>
      </c>
      <c r="D6614" s="90">
        <v>257541</v>
      </c>
      <c r="E6614" s="94">
        <v>44159</v>
      </c>
      <c r="F6614" s="26">
        <v>257541347264</v>
      </c>
      <c r="G6614" s="90">
        <v>347264</v>
      </c>
      <c r="H6614" s="90">
        <v>5.43</v>
      </c>
      <c r="I6614" s="95">
        <v>5.43</v>
      </c>
      <c r="J6614" s="90" t="s">
        <v>10509</v>
      </c>
      <c r="K6614" s="90">
        <v>16</v>
      </c>
      <c r="L6614" s="90" t="s">
        <v>10511</v>
      </c>
    </row>
    <row r="6615" spans="1:12" hidden="1" outlineLevel="2" x14ac:dyDescent="0.25">
      <c r="A6615" s="90">
        <v>3</v>
      </c>
      <c r="B6615" s="26">
        <v>913437919</v>
      </c>
      <c r="C6615" s="90">
        <v>20</v>
      </c>
      <c r="D6615" s="90">
        <v>258150</v>
      </c>
      <c r="E6615" s="94">
        <v>44159</v>
      </c>
      <c r="F6615" s="26">
        <v>258150347806</v>
      </c>
      <c r="G6615" s="90">
        <v>347806</v>
      </c>
      <c r="H6615" s="90">
        <v>1.92</v>
      </c>
      <c r="I6615" s="95">
        <v>1.89</v>
      </c>
      <c r="J6615" s="90" t="s">
        <v>10509</v>
      </c>
      <c r="K6615" s="90">
        <v>16</v>
      </c>
      <c r="L6615" s="90" t="s">
        <v>10511</v>
      </c>
    </row>
    <row r="6616" spans="1:12" hidden="1" outlineLevel="2" x14ac:dyDescent="0.25">
      <c r="A6616" s="90">
        <v>3</v>
      </c>
      <c r="B6616" s="26">
        <v>913463360</v>
      </c>
      <c r="C6616" s="90">
        <v>20</v>
      </c>
      <c r="D6616" s="90">
        <v>258076</v>
      </c>
      <c r="E6616" s="94">
        <v>44159</v>
      </c>
      <c r="F6616" s="26">
        <v>258076347746</v>
      </c>
      <c r="G6616" s="90">
        <v>347746</v>
      </c>
      <c r="H6616" s="90">
        <v>1.77</v>
      </c>
      <c r="I6616" s="95">
        <v>1.77</v>
      </c>
      <c r="J6616" s="90" t="s">
        <v>10509</v>
      </c>
      <c r="K6616" s="90">
        <v>16</v>
      </c>
      <c r="L6616" s="90" t="s">
        <v>10511</v>
      </c>
    </row>
    <row r="6617" spans="1:12" hidden="1" outlineLevel="2" x14ac:dyDescent="0.25">
      <c r="A6617" s="90">
        <v>3</v>
      </c>
      <c r="B6617" s="26">
        <v>913480307</v>
      </c>
      <c r="C6617" s="90">
        <v>20</v>
      </c>
      <c r="D6617" s="90">
        <v>256764</v>
      </c>
      <c r="E6617" s="94">
        <v>44159</v>
      </c>
      <c r="F6617" s="26">
        <v>256764346488</v>
      </c>
      <c r="G6617" s="90">
        <v>346488</v>
      </c>
      <c r="H6617" s="90">
        <v>8.3800000000000008</v>
      </c>
      <c r="I6617" s="95">
        <v>8.3800000000000008</v>
      </c>
      <c r="J6617" s="90" t="s">
        <v>10509</v>
      </c>
      <c r="K6617" s="90">
        <v>16</v>
      </c>
      <c r="L6617" s="90" t="s">
        <v>10511</v>
      </c>
    </row>
    <row r="6618" spans="1:12" hidden="1" outlineLevel="2" x14ac:dyDescent="0.25">
      <c r="A6618" s="90">
        <v>3</v>
      </c>
      <c r="B6618" s="26">
        <v>913677043</v>
      </c>
      <c r="C6618" s="90">
        <v>20</v>
      </c>
      <c r="D6618" s="90">
        <v>257476</v>
      </c>
      <c r="E6618" s="94">
        <v>44159</v>
      </c>
      <c r="F6618" s="26">
        <v>257476347200</v>
      </c>
      <c r="G6618" s="90">
        <v>347200</v>
      </c>
      <c r="H6618" s="90">
        <v>1.68</v>
      </c>
      <c r="I6618" s="95">
        <v>1.68</v>
      </c>
      <c r="J6618" s="90" t="s">
        <v>10509</v>
      </c>
      <c r="K6618" s="90">
        <v>16</v>
      </c>
      <c r="L6618" s="90" t="s">
        <v>10511</v>
      </c>
    </row>
    <row r="6619" spans="1:12" hidden="1" outlineLevel="2" x14ac:dyDescent="0.25">
      <c r="A6619" s="90">
        <v>3</v>
      </c>
      <c r="B6619" s="26">
        <v>910284892</v>
      </c>
      <c r="C6619" s="90">
        <v>20</v>
      </c>
      <c r="D6619" s="90">
        <v>258025</v>
      </c>
      <c r="E6619" s="94">
        <v>44159</v>
      </c>
      <c r="F6619" s="26">
        <v>258025347714</v>
      </c>
      <c r="G6619" s="90">
        <v>347714</v>
      </c>
      <c r="H6619" s="90">
        <v>1.68</v>
      </c>
      <c r="I6619" s="95">
        <v>1.68</v>
      </c>
      <c r="J6619" s="90" t="s">
        <v>10509</v>
      </c>
      <c r="K6619" s="90">
        <v>16</v>
      </c>
      <c r="L6619" s="90" t="s">
        <v>10511</v>
      </c>
    </row>
    <row r="6620" spans="1:12" hidden="1" outlineLevel="2" x14ac:dyDescent="0.25">
      <c r="A6620" s="90">
        <v>3</v>
      </c>
      <c r="B6620" s="26">
        <v>910359595001</v>
      </c>
      <c r="C6620" s="90">
        <v>20</v>
      </c>
      <c r="D6620" s="90">
        <v>259205</v>
      </c>
      <c r="E6620" s="94">
        <v>44166</v>
      </c>
      <c r="F6620" s="26">
        <v>259205348726</v>
      </c>
      <c r="G6620" s="90">
        <v>348726</v>
      </c>
      <c r="H6620" s="90">
        <v>3.71</v>
      </c>
      <c r="I6620" s="95">
        <v>3.71</v>
      </c>
      <c r="J6620" s="90" t="s">
        <v>10509</v>
      </c>
      <c r="K6620" s="90">
        <v>16</v>
      </c>
      <c r="L6620" s="90" t="s">
        <v>10511</v>
      </c>
    </row>
    <row r="6621" spans="1:12" hidden="1" outlineLevel="2" x14ac:dyDescent="0.25">
      <c r="A6621" s="90">
        <v>3</v>
      </c>
      <c r="B6621" s="26">
        <v>910359595001</v>
      </c>
      <c r="C6621" s="90">
        <v>20</v>
      </c>
      <c r="D6621" s="90">
        <v>259206</v>
      </c>
      <c r="E6621" s="94">
        <v>44166</v>
      </c>
      <c r="F6621" s="26">
        <v>259206348727</v>
      </c>
      <c r="G6621" s="90">
        <v>348727</v>
      </c>
      <c r="H6621" s="90">
        <v>1.68</v>
      </c>
      <c r="I6621" s="95">
        <v>1.68</v>
      </c>
      <c r="J6621" s="90" t="s">
        <v>10509</v>
      </c>
      <c r="K6621" s="90">
        <v>16</v>
      </c>
      <c r="L6621" s="90" t="s">
        <v>10511</v>
      </c>
    </row>
    <row r="6622" spans="1:12" hidden="1" outlineLevel="2" x14ac:dyDescent="0.25">
      <c r="A6622" s="90">
        <v>3</v>
      </c>
      <c r="B6622" s="26">
        <v>913875365</v>
      </c>
      <c r="C6622" s="90">
        <v>20</v>
      </c>
      <c r="D6622" s="90">
        <v>256831</v>
      </c>
      <c r="E6622" s="94">
        <v>44159</v>
      </c>
      <c r="F6622" s="26">
        <v>256831346555</v>
      </c>
      <c r="G6622" s="90">
        <v>346555</v>
      </c>
      <c r="H6622" s="90">
        <v>8.3800000000000008</v>
      </c>
      <c r="I6622" s="95">
        <v>8.3800000000000008</v>
      </c>
      <c r="J6622" s="90" t="s">
        <v>10509</v>
      </c>
      <c r="K6622" s="90">
        <v>16</v>
      </c>
      <c r="L6622" s="90" t="s">
        <v>10511</v>
      </c>
    </row>
    <row r="6623" spans="1:12" hidden="1" outlineLevel="2" x14ac:dyDescent="0.25">
      <c r="A6623" s="90">
        <v>3</v>
      </c>
      <c r="B6623" s="26">
        <v>912214467</v>
      </c>
      <c r="C6623" s="90">
        <v>20</v>
      </c>
      <c r="D6623" s="90">
        <v>258349</v>
      </c>
      <c r="E6623" s="94">
        <v>44159</v>
      </c>
      <c r="F6623" s="26">
        <v>258349347966</v>
      </c>
      <c r="G6623" s="90">
        <v>347966</v>
      </c>
      <c r="H6623" s="90">
        <v>20.57</v>
      </c>
      <c r="I6623" s="95">
        <v>20.57</v>
      </c>
      <c r="J6623" s="90" t="s">
        <v>10509</v>
      </c>
      <c r="K6623" s="90">
        <v>16</v>
      </c>
      <c r="L6623" s="90" t="s">
        <v>10511</v>
      </c>
    </row>
    <row r="6624" spans="1:12" hidden="1" outlineLevel="2" x14ac:dyDescent="0.25">
      <c r="A6624" s="90">
        <v>3</v>
      </c>
      <c r="B6624" s="26">
        <v>912451648</v>
      </c>
      <c r="C6624" s="90">
        <v>20</v>
      </c>
      <c r="D6624" s="90">
        <v>258592</v>
      </c>
      <c r="E6624" s="94">
        <v>44159</v>
      </c>
      <c r="F6624" s="26">
        <v>258592348185</v>
      </c>
      <c r="G6624" s="90">
        <v>348185</v>
      </c>
      <c r="H6624" s="90">
        <v>5.71</v>
      </c>
      <c r="I6624" s="95">
        <v>5.71</v>
      </c>
      <c r="J6624" s="90" t="s">
        <v>10509</v>
      </c>
      <c r="K6624" s="90">
        <v>16</v>
      </c>
      <c r="L6624" s="90" t="s">
        <v>10511</v>
      </c>
    </row>
    <row r="6625" spans="1:12" hidden="1" outlineLevel="2" x14ac:dyDescent="0.25">
      <c r="A6625" s="90">
        <v>3</v>
      </c>
      <c r="B6625" s="26">
        <v>912480639</v>
      </c>
      <c r="C6625" s="90">
        <v>20</v>
      </c>
      <c r="D6625" s="90">
        <v>257954</v>
      </c>
      <c r="E6625" s="94">
        <v>44159</v>
      </c>
      <c r="F6625" s="26">
        <v>257954347654</v>
      </c>
      <c r="G6625" s="90">
        <v>347654</v>
      </c>
      <c r="H6625" s="90">
        <v>1.68</v>
      </c>
      <c r="I6625" s="95">
        <v>1.68</v>
      </c>
      <c r="J6625" s="90" t="s">
        <v>10509</v>
      </c>
      <c r="K6625" s="90">
        <v>16</v>
      </c>
      <c r="L6625" s="90" t="s">
        <v>10511</v>
      </c>
    </row>
    <row r="6626" spans="1:12" hidden="1" outlineLevel="2" x14ac:dyDescent="0.25">
      <c r="A6626" s="90">
        <v>3</v>
      </c>
      <c r="B6626" s="26">
        <v>912555000</v>
      </c>
      <c r="C6626" s="90">
        <v>20</v>
      </c>
      <c r="D6626" s="90">
        <v>257881</v>
      </c>
      <c r="E6626" s="94">
        <v>44159</v>
      </c>
      <c r="F6626" s="26">
        <v>257881347593</v>
      </c>
      <c r="G6626" s="90">
        <v>347593</v>
      </c>
      <c r="H6626" s="90">
        <v>3.46</v>
      </c>
      <c r="I6626" s="95">
        <v>3.46</v>
      </c>
      <c r="J6626" s="90" t="s">
        <v>10509</v>
      </c>
      <c r="K6626" s="90">
        <v>16</v>
      </c>
      <c r="L6626" s="90" t="s">
        <v>10511</v>
      </c>
    </row>
    <row r="6627" spans="1:12" hidden="1" outlineLevel="2" x14ac:dyDescent="0.25">
      <c r="A6627" s="90">
        <v>3</v>
      </c>
      <c r="B6627" s="26">
        <v>912617933</v>
      </c>
      <c r="C6627" s="90">
        <v>20</v>
      </c>
      <c r="D6627" s="90">
        <v>257154</v>
      </c>
      <c r="E6627" s="94">
        <v>44159</v>
      </c>
      <c r="F6627" s="26">
        <v>257154346878</v>
      </c>
      <c r="G6627" s="90">
        <v>346878</v>
      </c>
      <c r="H6627" s="90">
        <v>3.66</v>
      </c>
      <c r="I6627" s="95">
        <v>3.66</v>
      </c>
      <c r="J6627" s="90" t="s">
        <v>10509</v>
      </c>
      <c r="K6627" s="90">
        <v>16</v>
      </c>
      <c r="L6627" s="90" t="s">
        <v>10511</v>
      </c>
    </row>
    <row r="6628" spans="1:12" hidden="1" outlineLevel="2" x14ac:dyDescent="0.25">
      <c r="A6628" s="90">
        <v>3</v>
      </c>
      <c r="B6628" s="26">
        <v>912747391</v>
      </c>
      <c r="C6628" s="90">
        <v>20</v>
      </c>
      <c r="D6628" s="90">
        <v>257280</v>
      </c>
      <c r="E6628" s="94">
        <v>44159</v>
      </c>
      <c r="F6628" s="26">
        <v>257280347004</v>
      </c>
      <c r="G6628" s="90">
        <v>347004</v>
      </c>
      <c r="H6628" s="90">
        <v>1.68</v>
      </c>
      <c r="I6628" s="95">
        <v>1.68</v>
      </c>
      <c r="J6628" s="90" t="s">
        <v>10509</v>
      </c>
      <c r="K6628" s="90">
        <v>16</v>
      </c>
      <c r="L6628" s="90" t="s">
        <v>10511</v>
      </c>
    </row>
    <row r="6629" spans="1:12" hidden="1" outlineLevel="2" x14ac:dyDescent="0.25">
      <c r="A6629" s="90">
        <v>3</v>
      </c>
      <c r="B6629" s="26">
        <v>912765435001</v>
      </c>
      <c r="C6629" s="90">
        <v>20</v>
      </c>
      <c r="D6629" s="90">
        <v>259377</v>
      </c>
      <c r="E6629" s="94">
        <v>44166</v>
      </c>
      <c r="F6629" s="26">
        <v>259377348847</v>
      </c>
      <c r="G6629" s="90">
        <v>348847</v>
      </c>
      <c r="H6629" s="90">
        <v>6.23</v>
      </c>
      <c r="I6629" s="95">
        <v>6.23</v>
      </c>
      <c r="J6629" s="90" t="s">
        <v>10509</v>
      </c>
      <c r="K6629" s="90">
        <v>16</v>
      </c>
      <c r="L6629" s="90" t="s">
        <v>10511</v>
      </c>
    </row>
    <row r="6630" spans="1:12" hidden="1" outlineLevel="2" x14ac:dyDescent="0.25">
      <c r="A6630" s="90">
        <v>3</v>
      </c>
      <c r="B6630" s="26">
        <v>912968849</v>
      </c>
      <c r="C6630" s="90">
        <v>20</v>
      </c>
      <c r="D6630" s="90">
        <v>257579</v>
      </c>
      <c r="E6630" s="94">
        <v>44159</v>
      </c>
      <c r="F6630" s="26">
        <v>257579347302</v>
      </c>
      <c r="G6630" s="90">
        <v>347302</v>
      </c>
      <c r="H6630" s="90">
        <v>4.7300000000000004</v>
      </c>
      <c r="I6630" s="95">
        <v>4.5199999999999996</v>
      </c>
      <c r="J6630" s="90" t="s">
        <v>10509</v>
      </c>
      <c r="K6630" s="90">
        <v>16</v>
      </c>
      <c r="L6630" s="90" t="s">
        <v>10511</v>
      </c>
    </row>
    <row r="6631" spans="1:12" hidden="1" outlineLevel="2" x14ac:dyDescent="0.25">
      <c r="A6631" s="90">
        <v>3</v>
      </c>
      <c r="B6631" s="26">
        <v>913053773</v>
      </c>
      <c r="C6631" s="90">
        <v>20</v>
      </c>
      <c r="D6631" s="90">
        <v>258372</v>
      </c>
      <c r="E6631" s="94">
        <v>44159</v>
      </c>
      <c r="F6631" s="26">
        <v>258372347989</v>
      </c>
      <c r="G6631" s="90">
        <v>347989</v>
      </c>
      <c r="H6631" s="90">
        <v>1.85</v>
      </c>
      <c r="I6631" s="95">
        <v>1.85</v>
      </c>
      <c r="J6631" s="90" t="s">
        <v>10509</v>
      </c>
      <c r="K6631" s="90">
        <v>16</v>
      </c>
      <c r="L6631" s="90" t="s">
        <v>10511</v>
      </c>
    </row>
    <row r="6632" spans="1:12" hidden="1" outlineLevel="2" x14ac:dyDescent="0.25">
      <c r="A6632" s="90">
        <v>3</v>
      </c>
      <c r="B6632" s="26">
        <v>913306932</v>
      </c>
      <c r="C6632" s="90">
        <v>20</v>
      </c>
      <c r="D6632" s="90">
        <v>257863</v>
      </c>
      <c r="E6632" s="94">
        <v>44159</v>
      </c>
      <c r="F6632" s="26">
        <v>257863347576</v>
      </c>
      <c r="G6632" s="90">
        <v>347576</v>
      </c>
      <c r="H6632" s="90">
        <v>7.19</v>
      </c>
      <c r="I6632" s="95">
        <v>7.19</v>
      </c>
      <c r="J6632" s="90" t="s">
        <v>10509</v>
      </c>
      <c r="K6632" s="90">
        <v>16</v>
      </c>
      <c r="L6632" s="90" t="s">
        <v>10511</v>
      </c>
    </row>
    <row r="6633" spans="1:12" hidden="1" outlineLevel="2" x14ac:dyDescent="0.25">
      <c r="A6633" s="90">
        <v>3</v>
      </c>
      <c r="B6633" s="26">
        <v>913311908</v>
      </c>
      <c r="C6633" s="90">
        <v>20</v>
      </c>
      <c r="D6633" s="90">
        <v>257462</v>
      </c>
      <c r="E6633" s="94">
        <v>44159</v>
      </c>
      <c r="F6633" s="26">
        <v>257462347186</v>
      </c>
      <c r="G6633" s="90">
        <v>347186</v>
      </c>
      <c r="H6633" s="90">
        <v>1.68</v>
      </c>
      <c r="I6633" s="95">
        <v>1.68</v>
      </c>
      <c r="J6633" s="90" t="s">
        <v>10509</v>
      </c>
      <c r="K6633" s="90">
        <v>16</v>
      </c>
      <c r="L6633" s="90" t="s">
        <v>10511</v>
      </c>
    </row>
    <row r="6634" spans="1:12" hidden="1" outlineLevel="2" x14ac:dyDescent="0.25">
      <c r="A6634" s="90">
        <v>3</v>
      </c>
      <c r="B6634" s="26">
        <v>913404984</v>
      </c>
      <c r="C6634" s="90">
        <v>20</v>
      </c>
      <c r="D6634" s="90">
        <v>258038</v>
      </c>
      <c r="E6634" s="94">
        <v>44159</v>
      </c>
      <c r="F6634" s="26">
        <v>2580383221</v>
      </c>
      <c r="G6634" s="90">
        <v>3221</v>
      </c>
      <c r="H6634" s="90">
        <v>1.68</v>
      </c>
      <c r="I6634" s="95">
        <v>1.68</v>
      </c>
      <c r="J6634" s="90" t="s">
        <v>10509</v>
      </c>
      <c r="K6634" s="90">
        <v>16</v>
      </c>
      <c r="L6634" s="90" t="s">
        <v>10511</v>
      </c>
    </row>
    <row r="6635" spans="1:12" hidden="1" outlineLevel="2" x14ac:dyDescent="0.25">
      <c r="A6635" s="90">
        <v>3</v>
      </c>
      <c r="B6635" s="26">
        <v>913996005</v>
      </c>
      <c r="C6635" s="90">
        <v>20</v>
      </c>
      <c r="D6635" s="90">
        <v>258850</v>
      </c>
      <c r="E6635" s="94">
        <v>44159</v>
      </c>
      <c r="F6635" s="26">
        <v>258850348401</v>
      </c>
      <c r="G6635" s="90">
        <v>348401</v>
      </c>
      <c r="H6635" s="90">
        <v>5.73</v>
      </c>
      <c r="I6635" s="95">
        <v>5.73</v>
      </c>
      <c r="J6635" s="90" t="s">
        <v>10509</v>
      </c>
      <c r="K6635" s="90">
        <v>16</v>
      </c>
      <c r="L6635" s="90" t="s">
        <v>10511</v>
      </c>
    </row>
    <row r="6636" spans="1:12" hidden="1" outlineLevel="2" x14ac:dyDescent="0.25">
      <c r="A6636" s="90">
        <v>3</v>
      </c>
      <c r="B6636" s="26">
        <v>913522017</v>
      </c>
      <c r="C6636" s="90">
        <v>20</v>
      </c>
      <c r="D6636" s="90">
        <v>257890</v>
      </c>
      <c r="E6636" s="94">
        <v>44159</v>
      </c>
      <c r="F6636" s="26">
        <v>257890347599</v>
      </c>
      <c r="G6636" s="90">
        <v>347599</v>
      </c>
      <c r="H6636" s="90">
        <v>1.69</v>
      </c>
      <c r="I6636" s="95">
        <v>1.69</v>
      </c>
      <c r="J6636" s="90" t="s">
        <v>10509</v>
      </c>
      <c r="K6636" s="90">
        <v>16</v>
      </c>
      <c r="L6636" s="90" t="s">
        <v>10511</v>
      </c>
    </row>
    <row r="6637" spans="1:12" hidden="1" outlineLevel="2" x14ac:dyDescent="0.25">
      <c r="A6637" s="90">
        <v>3</v>
      </c>
      <c r="B6637" s="26">
        <v>913551479</v>
      </c>
      <c r="C6637" s="90">
        <v>20</v>
      </c>
      <c r="D6637" s="90">
        <v>257428</v>
      </c>
      <c r="E6637" s="94">
        <v>44159</v>
      </c>
      <c r="F6637" s="26">
        <v>257428347152</v>
      </c>
      <c r="G6637" s="90">
        <v>347152</v>
      </c>
      <c r="H6637" s="90">
        <v>1.68</v>
      </c>
      <c r="I6637" s="95">
        <v>1.68</v>
      </c>
      <c r="J6637" s="90" t="s">
        <v>10509</v>
      </c>
      <c r="K6637" s="90">
        <v>16</v>
      </c>
      <c r="L6637" s="90" t="s">
        <v>10511</v>
      </c>
    </row>
    <row r="6638" spans="1:12" hidden="1" outlineLevel="2" x14ac:dyDescent="0.25">
      <c r="A6638" s="90">
        <v>3</v>
      </c>
      <c r="B6638" s="26">
        <v>913616017</v>
      </c>
      <c r="C6638" s="90">
        <v>20</v>
      </c>
      <c r="D6638" s="90">
        <v>256853</v>
      </c>
      <c r="E6638" s="94">
        <v>44159</v>
      </c>
      <c r="F6638" s="26">
        <v>256853346577</v>
      </c>
      <c r="G6638" s="90">
        <v>346577</v>
      </c>
      <c r="H6638" s="90">
        <v>8.3800000000000008</v>
      </c>
      <c r="I6638" s="95">
        <v>8.3800000000000008</v>
      </c>
      <c r="J6638" s="90" t="s">
        <v>10509</v>
      </c>
      <c r="K6638" s="90">
        <v>16</v>
      </c>
      <c r="L6638" s="90" t="s">
        <v>10511</v>
      </c>
    </row>
    <row r="6639" spans="1:12" hidden="1" outlineLevel="2" x14ac:dyDescent="0.25">
      <c r="A6639" s="90">
        <v>3</v>
      </c>
      <c r="B6639" s="26">
        <v>914139175</v>
      </c>
      <c r="C6639" s="90">
        <v>20</v>
      </c>
      <c r="D6639" s="90">
        <v>257763</v>
      </c>
      <c r="E6639" s="94">
        <v>44159</v>
      </c>
      <c r="F6639" s="26">
        <v>257763347485</v>
      </c>
      <c r="G6639" s="90">
        <v>347485</v>
      </c>
      <c r="H6639" s="90">
        <v>1.93</v>
      </c>
      <c r="I6639" s="95">
        <v>1.93</v>
      </c>
      <c r="J6639" s="90" t="s">
        <v>10509</v>
      </c>
      <c r="K6639" s="90">
        <v>16</v>
      </c>
      <c r="L6639" s="90" t="s">
        <v>10511</v>
      </c>
    </row>
    <row r="6640" spans="1:12" hidden="1" outlineLevel="2" x14ac:dyDescent="0.25">
      <c r="A6640" s="90">
        <v>3</v>
      </c>
      <c r="B6640" s="26">
        <v>914215157</v>
      </c>
      <c r="C6640" s="90">
        <v>20</v>
      </c>
      <c r="D6640" s="90">
        <v>257028</v>
      </c>
      <c r="E6640" s="94">
        <v>44159</v>
      </c>
      <c r="F6640" s="26">
        <v>257028346752</v>
      </c>
      <c r="G6640" s="90">
        <v>346752</v>
      </c>
      <c r="H6640" s="90">
        <v>8.31</v>
      </c>
      <c r="I6640" s="95">
        <v>8.31</v>
      </c>
      <c r="J6640" s="90" t="s">
        <v>10509</v>
      </c>
      <c r="K6640" s="90">
        <v>16</v>
      </c>
      <c r="L6640" s="90" t="s">
        <v>10511</v>
      </c>
    </row>
    <row r="6641" spans="1:12" hidden="1" outlineLevel="2" x14ac:dyDescent="0.25">
      <c r="A6641" s="90">
        <v>3</v>
      </c>
      <c r="B6641" s="26">
        <v>913965448001</v>
      </c>
      <c r="C6641" s="90">
        <v>20</v>
      </c>
      <c r="D6641" s="90">
        <v>257894</v>
      </c>
      <c r="E6641" s="94">
        <v>44159</v>
      </c>
      <c r="F6641" s="26">
        <v>257894347603</v>
      </c>
      <c r="G6641" s="90">
        <v>347603</v>
      </c>
      <c r="H6641" s="90">
        <v>12.57</v>
      </c>
      <c r="I6641" s="95">
        <v>12.57</v>
      </c>
      <c r="J6641" s="90" t="s">
        <v>10509</v>
      </c>
      <c r="K6641" s="90">
        <v>16</v>
      </c>
      <c r="L6641" s="90" t="s">
        <v>10511</v>
      </c>
    </row>
    <row r="6642" spans="1:12" hidden="1" outlineLevel="2" x14ac:dyDescent="0.25">
      <c r="A6642" s="90">
        <v>3</v>
      </c>
      <c r="B6642" s="26">
        <v>914295894</v>
      </c>
      <c r="C6642" s="90">
        <v>20</v>
      </c>
      <c r="D6642" s="90">
        <v>258036</v>
      </c>
      <c r="E6642" s="94">
        <v>44159</v>
      </c>
      <c r="F6642" s="26">
        <v>258036347724</v>
      </c>
      <c r="G6642" s="90">
        <v>347724</v>
      </c>
      <c r="H6642" s="90">
        <v>1.68</v>
      </c>
      <c r="I6642" s="95">
        <v>1.68</v>
      </c>
      <c r="J6642" s="90" t="s">
        <v>10509</v>
      </c>
      <c r="K6642" s="90">
        <v>16</v>
      </c>
      <c r="L6642" s="90" t="s">
        <v>10511</v>
      </c>
    </row>
    <row r="6643" spans="1:12" hidden="1" outlineLevel="2" x14ac:dyDescent="0.25">
      <c r="A6643" s="90">
        <v>3</v>
      </c>
      <c r="B6643" s="26">
        <v>914342381</v>
      </c>
      <c r="C6643" s="90">
        <v>20</v>
      </c>
      <c r="D6643" s="90">
        <v>257818</v>
      </c>
      <c r="E6643" s="94">
        <v>44159</v>
      </c>
      <c r="F6643" s="26">
        <v>257818347538</v>
      </c>
      <c r="G6643" s="90">
        <v>347538</v>
      </c>
      <c r="H6643" s="90">
        <v>1.68</v>
      </c>
      <c r="I6643" s="95">
        <v>1.68</v>
      </c>
      <c r="J6643" s="90" t="s">
        <v>10509</v>
      </c>
      <c r="K6643" s="90">
        <v>16</v>
      </c>
      <c r="L6643" s="90" t="s">
        <v>10511</v>
      </c>
    </row>
    <row r="6644" spans="1:12" hidden="1" outlineLevel="2" x14ac:dyDescent="0.25">
      <c r="A6644" s="90">
        <v>3</v>
      </c>
      <c r="B6644" s="26">
        <v>914343512</v>
      </c>
      <c r="C6644" s="90">
        <v>20</v>
      </c>
      <c r="D6644" s="90">
        <v>257599</v>
      </c>
      <c r="E6644" s="94">
        <v>44159</v>
      </c>
      <c r="F6644" s="26">
        <v>257599347322</v>
      </c>
      <c r="G6644" s="90">
        <v>347322</v>
      </c>
      <c r="H6644" s="90">
        <v>6.08</v>
      </c>
      <c r="I6644" s="95">
        <v>6.08</v>
      </c>
      <c r="J6644" s="90" t="s">
        <v>10509</v>
      </c>
      <c r="K6644" s="90">
        <v>16</v>
      </c>
      <c r="L6644" s="90" t="s">
        <v>10511</v>
      </c>
    </row>
    <row r="6645" spans="1:12" hidden="1" outlineLevel="2" x14ac:dyDescent="0.25">
      <c r="A6645" s="90">
        <v>3</v>
      </c>
      <c r="B6645" s="26">
        <v>914495866</v>
      </c>
      <c r="C6645" s="90">
        <v>20</v>
      </c>
      <c r="D6645" s="90">
        <v>258425</v>
      </c>
      <c r="E6645" s="94">
        <v>44159</v>
      </c>
      <c r="F6645" s="26">
        <v>258425348036</v>
      </c>
      <c r="G6645" s="90">
        <v>348036</v>
      </c>
      <c r="H6645" s="90">
        <v>1.68</v>
      </c>
      <c r="I6645" s="95">
        <v>1.68</v>
      </c>
      <c r="J6645" s="90" t="s">
        <v>10509</v>
      </c>
      <c r="K6645" s="90">
        <v>16</v>
      </c>
      <c r="L6645" s="90" t="s">
        <v>10511</v>
      </c>
    </row>
    <row r="6646" spans="1:12" hidden="1" outlineLevel="2" x14ac:dyDescent="0.25">
      <c r="A6646" s="90">
        <v>3</v>
      </c>
      <c r="B6646" s="26">
        <v>914509690</v>
      </c>
      <c r="C6646" s="90">
        <v>20</v>
      </c>
      <c r="D6646" s="90">
        <v>256833</v>
      </c>
      <c r="E6646" s="94">
        <v>44159</v>
      </c>
      <c r="F6646" s="26">
        <v>256833346557</v>
      </c>
      <c r="G6646" s="90">
        <v>346557</v>
      </c>
      <c r="H6646" s="90">
        <v>9.67</v>
      </c>
      <c r="I6646" s="95">
        <v>9.67</v>
      </c>
      <c r="J6646" s="90" t="s">
        <v>10509</v>
      </c>
      <c r="K6646" s="90">
        <v>16</v>
      </c>
      <c r="L6646" s="90" t="s">
        <v>10511</v>
      </c>
    </row>
    <row r="6647" spans="1:12" hidden="1" outlineLevel="2" x14ac:dyDescent="0.25">
      <c r="A6647" s="90">
        <v>3</v>
      </c>
      <c r="B6647" s="26">
        <v>914617279</v>
      </c>
      <c r="C6647" s="90">
        <v>20</v>
      </c>
      <c r="D6647" s="90">
        <v>257166</v>
      </c>
      <c r="E6647" s="94">
        <v>44159</v>
      </c>
      <c r="F6647" s="26">
        <v>257166346890</v>
      </c>
      <c r="G6647" s="90">
        <v>346890</v>
      </c>
      <c r="H6647" s="90">
        <v>1.68</v>
      </c>
      <c r="I6647" s="95">
        <v>1.68</v>
      </c>
      <c r="J6647" s="90" t="s">
        <v>10509</v>
      </c>
      <c r="K6647" s="90">
        <v>16</v>
      </c>
      <c r="L6647" s="90" t="s">
        <v>10511</v>
      </c>
    </row>
    <row r="6648" spans="1:12" hidden="1" outlineLevel="2" x14ac:dyDescent="0.25">
      <c r="A6648" s="90">
        <v>3</v>
      </c>
      <c r="B6648" s="26">
        <v>914623897</v>
      </c>
      <c r="C6648" s="90">
        <v>20</v>
      </c>
      <c r="D6648" s="90">
        <v>257191</v>
      </c>
      <c r="E6648" s="94">
        <v>44159</v>
      </c>
      <c r="F6648" s="26">
        <v>257191346915</v>
      </c>
      <c r="G6648" s="90">
        <v>346915</v>
      </c>
      <c r="H6648" s="90">
        <v>1.72</v>
      </c>
      <c r="I6648" s="95">
        <v>1.72</v>
      </c>
      <c r="J6648" s="90" t="s">
        <v>10509</v>
      </c>
      <c r="K6648" s="90">
        <v>16</v>
      </c>
      <c r="L6648" s="90" t="s">
        <v>10511</v>
      </c>
    </row>
    <row r="6649" spans="1:12" hidden="1" outlineLevel="2" x14ac:dyDescent="0.25">
      <c r="A6649" s="90">
        <v>3</v>
      </c>
      <c r="B6649" s="26">
        <v>914659784</v>
      </c>
      <c r="C6649" s="90">
        <v>20</v>
      </c>
      <c r="D6649" s="90">
        <v>256863</v>
      </c>
      <c r="E6649" s="94">
        <v>44159</v>
      </c>
      <c r="F6649" s="26">
        <v>256863346587</v>
      </c>
      <c r="G6649" s="90">
        <v>346587</v>
      </c>
      <c r="H6649" s="90">
        <v>8.3800000000000008</v>
      </c>
      <c r="I6649" s="95">
        <v>8.3800000000000008</v>
      </c>
      <c r="J6649" s="90" t="s">
        <v>10509</v>
      </c>
      <c r="K6649" s="90">
        <v>16</v>
      </c>
      <c r="L6649" s="90" t="s">
        <v>10511</v>
      </c>
    </row>
    <row r="6650" spans="1:12" hidden="1" outlineLevel="2" x14ac:dyDescent="0.25">
      <c r="A6650" s="90">
        <v>3</v>
      </c>
      <c r="B6650" s="26">
        <v>914704051001</v>
      </c>
      <c r="C6650" s="90">
        <v>20</v>
      </c>
      <c r="D6650" s="90">
        <v>259064</v>
      </c>
      <c r="E6650" s="94">
        <v>44166</v>
      </c>
      <c r="F6650" s="26">
        <v>259064348608</v>
      </c>
      <c r="G6650" s="90">
        <v>348608</v>
      </c>
      <c r="H6650" s="90">
        <v>2.64</v>
      </c>
      <c r="I6650" s="95">
        <v>2.64</v>
      </c>
      <c r="J6650" s="90" t="s">
        <v>10509</v>
      </c>
      <c r="K6650" s="90">
        <v>16</v>
      </c>
      <c r="L6650" s="90" t="s">
        <v>10511</v>
      </c>
    </row>
    <row r="6651" spans="1:12" hidden="1" outlineLevel="2" x14ac:dyDescent="0.25">
      <c r="A6651" s="90">
        <v>3</v>
      </c>
      <c r="B6651" s="26">
        <v>914717962</v>
      </c>
      <c r="C6651" s="90">
        <v>20</v>
      </c>
      <c r="D6651" s="90">
        <v>258579</v>
      </c>
      <c r="E6651" s="94">
        <v>44159</v>
      </c>
      <c r="F6651" s="26">
        <v>2585793314</v>
      </c>
      <c r="G6651" s="90">
        <v>3314</v>
      </c>
      <c r="H6651" s="90">
        <v>7.28</v>
      </c>
      <c r="I6651" s="95">
        <v>7.28</v>
      </c>
      <c r="J6651" s="90" t="s">
        <v>10509</v>
      </c>
      <c r="K6651" s="90">
        <v>16</v>
      </c>
      <c r="L6651" s="90" t="s">
        <v>10511</v>
      </c>
    </row>
    <row r="6652" spans="1:12" hidden="1" outlineLevel="2" x14ac:dyDescent="0.25">
      <c r="A6652" s="90">
        <v>3</v>
      </c>
      <c r="B6652" s="26">
        <v>914735717</v>
      </c>
      <c r="C6652" s="90">
        <v>20</v>
      </c>
      <c r="D6652" s="90">
        <v>258709</v>
      </c>
      <c r="E6652" s="94">
        <v>44159</v>
      </c>
      <c r="F6652" s="26">
        <v>258709348276</v>
      </c>
      <c r="G6652" s="90">
        <v>348276</v>
      </c>
      <c r="H6652" s="90">
        <v>0.02</v>
      </c>
      <c r="I6652" s="95">
        <v>0.02</v>
      </c>
      <c r="J6652" s="90" t="s">
        <v>10509</v>
      </c>
      <c r="K6652" s="90">
        <v>16</v>
      </c>
      <c r="L6652" s="90" t="s">
        <v>10511</v>
      </c>
    </row>
    <row r="6653" spans="1:12" hidden="1" outlineLevel="2" x14ac:dyDescent="0.25">
      <c r="A6653" s="90">
        <v>3</v>
      </c>
      <c r="B6653" s="26">
        <v>914787585001</v>
      </c>
      <c r="C6653" s="90">
        <v>20</v>
      </c>
      <c r="D6653" s="90">
        <v>259319</v>
      </c>
      <c r="E6653" s="94">
        <v>44166</v>
      </c>
      <c r="F6653" s="26">
        <v>259319348800</v>
      </c>
      <c r="G6653" s="90">
        <v>348800</v>
      </c>
      <c r="H6653" s="90">
        <v>2.33</v>
      </c>
      <c r="I6653" s="95">
        <v>2.33</v>
      </c>
      <c r="J6653" s="90" t="s">
        <v>10509</v>
      </c>
      <c r="K6653" s="90">
        <v>16</v>
      </c>
      <c r="L6653" s="90" t="s">
        <v>10511</v>
      </c>
    </row>
    <row r="6654" spans="1:12" hidden="1" outlineLevel="2" x14ac:dyDescent="0.25">
      <c r="A6654" s="90">
        <v>3</v>
      </c>
      <c r="B6654" s="26">
        <v>914829049001</v>
      </c>
      <c r="C6654" s="90">
        <v>20</v>
      </c>
      <c r="D6654" s="90">
        <v>259270</v>
      </c>
      <c r="E6654" s="94">
        <v>44166</v>
      </c>
      <c r="F6654" s="26">
        <v>259270348765</v>
      </c>
      <c r="G6654" s="90">
        <v>348765</v>
      </c>
      <c r="H6654" s="90">
        <v>1.76</v>
      </c>
      <c r="I6654" s="95">
        <v>1.76</v>
      </c>
      <c r="J6654" s="90" t="s">
        <v>10509</v>
      </c>
      <c r="K6654" s="90">
        <v>16</v>
      </c>
      <c r="L6654" s="90" t="s">
        <v>10511</v>
      </c>
    </row>
    <row r="6655" spans="1:12" hidden="1" outlineLevel="2" x14ac:dyDescent="0.25">
      <c r="A6655" s="90">
        <v>3</v>
      </c>
      <c r="B6655" s="26">
        <v>914862941</v>
      </c>
      <c r="C6655" s="90">
        <v>20</v>
      </c>
      <c r="D6655" s="90">
        <v>258469</v>
      </c>
      <c r="E6655" s="94">
        <v>44159</v>
      </c>
      <c r="F6655" s="26">
        <v>258469348074</v>
      </c>
      <c r="G6655" s="90">
        <v>348074</v>
      </c>
      <c r="H6655" s="90">
        <v>1.68</v>
      </c>
      <c r="I6655" s="95">
        <v>1.68</v>
      </c>
      <c r="J6655" s="90" t="s">
        <v>10509</v>
      </c>
      <c r="K6655" s="90">
        <v>16</v>
      </c>
      <c r="L6655" s="90" t="s">
        <v>10511</v>
      </c>
    </row>
    <row r="6656" spans="1:12" hidden="1" outlineLevel="2" x14ac:dyDescent="0.25">
      <c r="A6656" s="90">
        <v>3</v>
      </c>
      <c r="B6656" s="26">
        <v>914872338</v>
      </c>
      <c r="C6656" s="90">
        <v>20</v>
      </c>
      <c r="D6656" s="90">
        <v>256739</v>
      </c>
      <c r="E6656" s="94">
        <v>44159</v>
      </c>
      <c r="F6656" s="26">
        <v>256739346463</v>
      </c>
      <c r="G6656" s="90">
        <v>346463</v>
      </c>
      <c r="H6656" s="90">
        <v>8.3800000000000008</v>
      </c>
      <c r="I6656" s="95">
        <v>8.3800000000000008</v>
      </c>
      <c r="J6656" s="90" t="s">
        <v>10509</v>
      </c>
      <c r="K6656" s="90">
        <v>16</v>
      </c>
      <c r="L6656" s="90" t="s">
        <v>10511</v>
      </c>
    </row>
    <row r="6657" spans="1:12" hidden="1" outlineLevel="2" x14ac:dyDescent="0.25">
      <c r="A6657" s="90">
        <v>3</v>
      </c>
      <c r="B6657" s="26">
        <v>914872338</v>
      </c>
      <c r="C6657" s="90">
        <v>20</v>
      </c>
      <c r="D6657" s="90">
        <v>258294</v>
      </c>
      <c r="E6657" s="94">
        <v>44159</v>
      </c>
      <c r="F6657" s="26">
        <v>258294347920</v>
      </c>
      <c r="G6657" s="90">
        <v>347920</v>
      </c>
      <c r="H6657" s="90">
        <v>1.68</v>
      </c>
      <c r="I6657" s="95">
        <v>1.68</v>
      </c>
      <c r="J6657" s="90" t="s">
        <v>10509</v>
      </c>
      <c r="K6657" s="90">
        <v>16</v>
      </c>
      <c r="L6657" s="90" t="s">
        <v>10511</v>
      </c>
    </row>
    <row r="6658" spans="1:12" hidden="1" outlineLevel="2" x14ac:dyDescent="0.25">
      <c r="A6658" s="90">
        <v>3</v>
      </c>
      <c r="B6658" s="26">
        <v>914924196</v>
      </c>
      <c r="C6658" s="90">
        <v>20</v>
      </c>
      <c r="D6658" s="90">
        <v>257423</v>
      </c>
      <c r="E6658" s="94">
        <v>44159</v>
      </c>
      <c r="F6658" s="26">
        <v>257423347147</v>
      </c>
      <c r="G6658" s="90">
        <v>347147</v>
      </c>
      <c r="H6658" s="90">
        <v>15.7</v>
      </c>
      <c r="I6658" s="95">
        <v>15.7</v>
      </c>
      <c r="J6658" s="90" t="s">
        <v>10509</v>
      </c>
      <c r="K6658" s="90">
        <v>16</v>
      </c>
      <c r="L6658" s="90" t="s">
        <v>10511</v>
      </c>
    </row>
    <row r="6659" spans="1:12" hidden="1" outlineLevel="2" x14ac:dyDescent="0.25">
      <c r="A6659" s="90">
        <v>3</v>
      </c>
      <c r="B6659" s="26">
        <v>914011481</v>
      </c>
      <c r="C6659" s="90">
        <v>20</v>
      </c>
      <c r="D6659" s="90">
        <v>258296</v>
      </c>
      <c r="E6659" s="94">
        <v>44159</v>
      </c>
      <c r="F6659" s="26">
        <v>258296347922</v>
      </c>
      <c r="G6659" s="90">
        <v>347922</v>
      </c>
      <c r="H6659" s="90">
        <v>5.97</v>
      </c>
      <c r="I6659" s="95">
        <v>5.97</v>
      </c>
      <c r="J6659" s="90" t="s">
        <v>10509</v>
      </c>
      <c r="K6659" s="90">
        <v>16</v>
      </c>
      <c r="L6659" s="90" t="s">
        <v>10511</v>
      </c>
    </row>
    <row r="6660" spans="1:12" hidden="1" outlineLevel="2" x14ac:dyDescent="0.25">
      <c r="A6660" s="90">
        <v>3</v>
      </c>
      <c r="B6660" s="26">
        <v>914058300</v>
      </c>
      <c r="C6660" s="90">
        <v>20</v>
      </c>
      <c r="D6660" s="90">
        <v>258256</v>
      </c>
      <c r="E6660" s="94">
        <v>44159</v>
      </c>
      <c r="F6660" s="26">
        <v>258256347889</v>
      </c>
      <c r="G6660" s="90">
        <v>347889</v>
      </c>
      <c r="H6660" s="90">
        <v>1.68</v>
      </c>
      <c r="I6660" s="95">
        <v>1.68</v>
      </c>
      <c r="J6660" s="90" t="s">
        <v>10509</v>
      </c>
      <c r="K6660" s="90">
        <v>16</v>
      </c>
      <c r="L6660" s="90" t="s">
        <v>10511</v>
      </c>
    </row>
    <row r="6661" spans="1:12" hidden="1" outlineLevel="2" x14ac:dyDescent="0.25">
      <c r="A6661" s="90">
        <v>3</v>
      </c>
      <c r="B6661" s="26">
        <v>914071618</v>
      </c>
      <c r="C6661" s="90">
        <v>20</v>
      </c>
      <c r="D6661" s="90">
        <v>258817</v>
      </c>
      <c r="E6661" s="94">
        <v>44159</v>
      </c>
      <c r="F6661" s="26">
        <v>258817348371</v>
      </c>
      <c r="G6661" s="90">
        <v>348371</v>
      </c>
      <c r="H6661" s="90">
        <v>0.77</v>
      </c>
      <c r="I6661" s="95">
        <v>0.77</v>
      </c>
      <c r="J6661" s="90" t="s">
        <v>10509</v>
      </c>
      <c r="K6661" s="90">
        <v>16</v>
      </c>
      <c r="L6661" s="90" t="s">
        <v>10511</v>
      </c>
    </row>
    <row r="6662" spans="1:12" hidden="1" outlineLevel="2" x14ac:dyDescent="0.25">
      <c r="A6662" s="90">
        <v>3</v>
      </c>
      <c r="B6662" s="26">
        <v>914365945</v>
      </c>
      <c r="C6662" s="90">
        <v>20</v>
      </c>
      <c r="D6662" s="90">
        <v>257262</v>
      </c>
      <c r="E6662" s="94">
        <v>44159</v>
      </c>
      <c r="F6662" s="26">
        <v>257262346986</v>
      </c>
      <c r="G6662" s="90">
        <v>346986</v>
      </c>
      <c r="H6662" s="90">
        <v>1.7</v>
      </c>
      <c r="I6662" s="95">
        <v>1.7</v>
      </c>
      <c r="J6662" s="90" t="s">
        <v>10509</v>
      </c>
      <c r="K6662" s="90">
        <v>16</v>
      </c>
      <c r="L6662" s="90" t="s">
        <v>10511</v>
      </c>
    </row>
    <row r="6663" spans="1:12" hidden="1" outlineLevel="2" x14ac:dyDescent="0.25">
      <c r="A6663" s="90">
        <v>3</v>
      </c>
      <c r="B6663" s="26">
        <v>914387378</v>
      </c>
      <c r="C6663" s="90">
        <v>20</v>
      </c>
      <c r="D6663" s="90">
        <v>258095</v>
      </c>
      <c r="E6663" s="94">
        <v>44159</v>
      </c>
      <c r="F6663" s="26">
        <v>258095347761</v>
      </c>
      <c r="G6663" s="90">
        <v>347761</v>
      </c>
      <c r="H6663" s="90">
        <v>1.68</v>
      </c>
      <c r="I6663" s="95">
        <v>1.68</v>
      </c>
      <c r="J6663" s="90" t="s">
        <v>10509</v>
      </c>
      <c r="K6663" s="90">
        <v>16</v>
      </c>
      <c r="L6663" s="90" t="s">
        <v>10511</v>
      </c>
    </row>
    <row r="6664" spans="1:12" hidden="1" outlineLevel="2" x14ac:dyDescent="0.25">
      <c r="A6664" s="90">
        <v>3</v>
      </c>
      <c r="B6664" s="26">
        <v>915204739</v>
      </c>
      <c r="C6664" s="90">
        <v>20</v>
      </c>
      <c r="D6664" s="90">
        <v>258561</v>
      </c>
      <c r="E6664" s="94">
        <v>44159</v>
      </c>
      <c r="F6664" s="26">
        <v>258561348157</v>
      </c>
      <c r="G6664" s="90">
        <v>348157</v>
      </c>
      <c r="H6664" s="90">
        <v>1.68</v>
      </c>
      <c r="I6664" s="95">
        <v>1.68</v>
      </c>
      <c r="J6664" s="90" t="s">
        <v>10509</v>
      </c>
      <c r="K6664" s="90">
        <v>16</v>
      </c>
      <c r="L6664" s="90" t="s">
        <v>10511</v>
      </c>
    </row>
    <row r="6665" spans="1:12" hidden="1" outlineLevel="2" x14ac:dyDescent="0.25">
      <c r="A6665" s="90">
        <v>3</v>
      </c>
      <c r="B6665" s="26">
        <v>915244255</v>
      </c>
      <c r="C6665" s="90">
        <v>20</v>
      </c>
      <c r="D6665" s="90">
        <v>257891</v>
      </c>
      <c r="E6665" s="94">
        <v>44159</v>
      </c>
      <c r="F6665" s="26">
        <v>257891347600</v>
      </c>
      <c r="G6665" s="90">
        <v>347600</v>
      </c>
      <c r="H6665" s="90">
        <v>1.68</v>
      </c>
      <c r="I6665" s="95">
        <v>1.68</v>
      </c>
      <c r="J6665" s="90" t="s">
        <v>10509</v>
      </c>
      <c r="K6665" s="90">
        <v>16</v>
      </c>
      <c r="L6665" s="90" t="s">
        <v>10511</v>
      </c>
    </row>
    <row r="6666" spans="1:12" hidden="1" outlineLevel="2" x14ac:dyDescent="0.25">
      <c r="A6666" s="90">
        <v>3</v>
      </c>
      <c r="B6666" s="26">
        <v>915256648</v>
      </c>
      <c r="C6666" s="90">
        <v>20</v>
      </c>
      <c r="D6666" s="90">
        <v>258752</v>
      </c>
      <c r="E6666" s="94">
        <v>44159</v>
      </c>
      <c r="F6666" s="26">
        <v>258752348317</v>
      </c>
      <c r="G6666" s="90">
        <v>348317</v>
      </c>
      <c r="H6666" s="90">
        <v>0.92</v>
      </c>
      <c r="I6666" s="95">
        <v>0.92</v>
      </c>
      <c r="J6666" s="90" t="s">
        <v>10509</v>
      </c>
      <c r="K6666" s="90">
        <v>16</v>
      </c>
      <c r="L6666" s="90" t="s">
        <v>10511</v>
      </c>
    </row>
    <row r="6667" spans="1:12" hidden="1" outlineLevel="2" x14ac:dyDescent="0.25">
      <c r="A6667" s="90">
        <v>3</v>
      </c>
      <c r="B6667" s="26">
        <v>914404710</v>
      </c>
      <c r="C6667" s="90">
        <v>20</v>
      </c>
      <c r="D6667" s="90">
        <v>258465</v>
      </c>
      <c r="E6667" s="94">
        <v>44159</v>
      </c>
      <c r="F6667" s="26">
        <v>258465348071</v>
      </c>
      <c r="G6667" s="90">
        <v>348071</v>
      </c>
      <c r="H6667" s="90">
        <v>1.68</v>
      </c>
      <c r="I6667" s="95">
        <v>1.68</v>
      </c>
      <c r="J6667" s="90" t="s">
        <v>10509</v>
      </c>
      <c r="K6667" s="90">
        <v>16</v>
      </c>
      <c r="L6667" s="90" t="s">
        <v>10511</v>
      </c>
    </row>
    <row r="6668" spans="1:12" hidden="1" outlineLevel="2" x14ac:dyDescent="0.25">
      <c r="A6668" s="90">
        <v>3</v>
      </c>
      <c r="B6668" s="26">
        <v>914465000</v>
      </c>
      <c r="C6668" s="90">
        <v>20</v>
      </c>
      <c r="D6668" s="90">
        <v>258581</v>
      </c>
      <c r="E6668" s="94">
        <v>44159</v>
      </c>
      <c r="F6668" s="26">
        <v>258581348174</v>
      </c>
      <c r="G6668" s="90">
        <v>348174</v>
      </c>
      <c r="H6668" s="90">
        <v>1.68</v>
      </c>
      <c r="I6668" s="95">
        <v>1.68</v>
      </c>
      <c r="J6668" s="90" t="s">
        <v>10509</v>
      </c>
      <c r="K6668" s="90">
        <v>16</v>
      </c>
      <c r="L6668" s="90" t="s">
        <v>10511</v>
      </c>
    </row>
    <row r="6669" spans="1:12" hidden="1" outlineLevel="2" x14ac:dyDescent="0.25">
      <c r="A6669" s="90">
        <v>3</v>
      </c>
      <c r="B6669" s="26">
        <v>914723333</v>
      </c>
      <c r="C6669" s="90">
        <v>20</v>
      </c>
      <c r="D6669" s="90">
        <v>258664</v>
      </c>
      <c r="E6669" s="94">
        <v>44159</v>
      </c>
      <c r="F6669" s="26">
        <v>258664348242</v>
      </c>
      <c r="G6669" s="90">
        <v>348242</v>
      </c>
      <c r="H6669" s="90">
        <v>1.68</v>
      </c>
      <c r="I6669" s="95">
        <v>1.68</v>
      </c>
      <c r="J6669" s="90" t="s">
        <v>10509</v>
      </c>
      <c r="K6669" s="90">
        <v>16</v>
      </c>
      <c r="L6669" s="90" t="s">
        <v>10511</v>
      </c>
    </row>
    <row r="6670" spans="1:12" hidden="1" outlineLevel="2" x14ac:dyDescent="0.25">
      <c r="A6670" s="90">
        <v>3</v>
      </c>
      <c r="B6670" s="26">
        <v>914791108</v>
      </c>
      <c r="C6670" s="90">
        <v>20</v>
      </c>
      <c r="D6670" s="90">
        <v>258717</v>
      </c>
      <c r="E6670" s="94">
        <v>44159</v>
      </c>
      <c r="F6670" s="26">
        <v>258717348284</v>
      </c>
      <c r="G6670" s="90">
        <v>348284</v>
      </c>
      <c r="H6670" s="90">
        <v>3.26</v>
      </c>
      <c r="I6670" s="95">
        <v>3.26</v>
      </c>
      <c r="J6670" s="90" t="s">
        <v>10509</v>
      </c>
      <c r="K6670" s="90">
        <v>16</v>
      </c>
      <c r="L6670" s="90" t="s">
        <v>10511</v>
      </c>
    </row>
    <row r="6671" spans="1:12" hidden="1" outlineLevel="2" x14ac:dyDescent="0.25">
      <c r="A6671" s="90">
        <v>3</v>
      </c>
      <c r="B6671" s="26">
        <v>914856687</v>
      </c>
      <c r="C6671" s="90">
        <v>20</v>
      </c>
      <c r="D6671" s="90">
        <v>257971</v>
      </c>
      <c r="E6671" s="94">
        <v>44159</v>
      </c>
      <c r="F6671" s="26">
        <v>257971347669</v>
      </c>
      <c r="G6671" s="90">
        <v>347669</v>
      </c>
      <c r="H6671" s="90">
        <v>5.03</v>
      </c>
      <c r="I6671" s="95">
        <v>5.03</v>
      </c>
      <c r="J6671" s="90" t="s">
        <v>10509</v>
      </c>
      <c r="K6671" s="90">
        <v>16</v>
      </c>
      <c r="L6671" s="90" t="s">
        <v>10511</v>
      </c>
    </row>
    <row r="6672" spans="1:12" hidden="1" outlineLevel="2" x14ac:dyDescent="0.25">
      <c r="A6672" s="90">
        <v>3</v>
      </c>
      <c r="B6672" s="26">
        <v>914862941</v>
      </c>
      <c r="C6672" s="90">
        <v>20</v>
      </c>
      <c r="D6672" s="90">
        <v>258399</v>
      </c>
      <c r="E6672" s="94">
        <v>44159</v>
      </c>
      <c r="F6672" s="26">
        <v>258399348012</v>
      </c>
      <c r="G6672" s="90">
        <v>348012</v>
      </c>
      <c r="H6672" s="90">
        <v>1.68</v>
      </c>
      <c r="I6672" s="95">
        <v>1.68</v>
      </c>
      <c r="J6672" s="90" t="s">
        <v>10509</v>
      </c>
      <c r="K6672" s="90">
        <v>16</v>
      </c>
      <c r="L6672" s="90" t="s">
        <v>10511</v>
      </c>
    </row>
    <row r="6673" spans="1:12" hidden="1" outlineLevel="2" x14ac:dyDescent="0.25">
      <c r="A6673" s="90">
        <v>3</v>
      </c>
      <c r="B6673" s="26">
        <v>914893714</v>
      </c>
      <c r="C6673" s="90">
        <v>20</v>
      </c>
      <c r="D6673" s="90">
        <v>257664</v>
      </c>
      <c r="E6673" s="94">
        <v>44159</v>
      </c>
      <c r="F6673" s="26">
        <v>257664347386</v>
      </c>
      <c r="G6673" s="90">
        <v>347386</v>
      </c>
      <c r="H6673" s="90">
        <v>20.72</v>
      </c>
      <c r="I6673" s="95">
        <v>20.72</v>
      </c>
      <c r="J6673" s="90" t="s">
        <v>10509</v>
      </c>
      <c r="K6673" s="90">
        <v>16</v>
      </c>
      <c r="L6673" s="90" t="s">
        <v>10511</v>
      </c>
    </row>
    <row r="6674" spans="1:12" hidden="1" outlineLevel="2" x14ac:dyDescent="0.25">
      <c r="A6674" s="90">
        <v>3</v>
      </c>
      <c r="B6674" s="26">
        <v>914918982001</v>
      </c>
      <c r="C6674" s="90">
        <v>20</v>
      </c>
      <c r="D6674" s="90">
        <v>259174</v>
      </c>
      <c r="E6674" s="94">
        <v>44166</v>
      </c>
      <c r="F6674" s="26">
        <v>259174348707</v>
      </c>
      <c r="G6674" s="90">
        <v>348707</v>
      </c>
      <c r="H6674" s="90">
        <v>1.68</v>
      </c>
      <c r="I6674" s="95">
        <v>1.68</v>
      </c>
      <c r="J6674" s="90" t="s">
        <v>10509</v>
      </c>
      <c r="K6674" s="90">
        <v>16</v>
      </c>
      <c r="L6674" s="90" t="s">
        <v>10511</v>
      </c>
    </row>
    <row r="6675" spans="1:12" hidden="1" outlineLevel="2" x14ac:dyDescent="0.25">
      <c r="A6675" s="90">
        <v>3</v>
      </c>
      <c r="B6675" s="26">
        <v>914983507</v>
      </c>
      <c r="C6675" s="90">
        <v>20</v>
      </c>
      <c r="D6675" s="90">
        <v>258607</v>
      </c>
      <c r="E6675" s="94">
        <v>44159</v>
      </c>
      <c r="F6675" s="26">
        <v>258607348196</v>
      </c>
      <c r="G6675" s="90">
        <v>348196</v>
      </c>
      <c r="H6675" s="90">
        <v>1.68</v>
      </c>
      <c r="I6675" s="95">
        <v>1.68</v>
      </c>
      <c r="J6675" s="90" t="s">
        <v>10509</v>
      </c>
      <c r="K6675" s="90">
        <v>16</v>
      </c>
      <c r="L6675" s="90" t="s">
        <v>10511</v>
      </c>
    </row>
    <row r="6676" spans="1:12" hidden="1" outlineLevel="2" x14ac:dyDescent="0.25">
      <c r="A6676" s="90">
        <v>3</v>
      </c>
      <c r="B6676" s="26">
        <v>915078638</v>
      </c>
      <c r="C6676" s="90">
        <v>20</v>
      </c>
      <c r="D6676" s="90">
        <v>258608</v>
      </c>
      <c r="E6676" s="94">
        <v>44159</v>
      </c>
      <c r="F6676" s="26">
        <v>258608348197</v>
      </c>
      <c r="G6676" s="90">
        <v>348197</v>
      </c>
      <c r="H6676" s="90">
        <v>5</v>
      </c>
      <c r="I6676" s="95">
        <v>5</v>
      </c>
      <c r="J6676" s="90" t="s">
        <v>10509</v>
      </c>
      <c r="K6676" s="90">
        <v>16</v>
      </c>
      <c r="L6676" s="90" t="s">
        <v>10511</v>
      </c>
    </row>
    <row r="6677" spans="1:12" hidden="1" outlineLevel="2" x14ac:dyDescent="0.25">
      <c r="A6677" s="90">
        <v>3</v>
      </c>
      <c r="B6677" s="26">
        <v>915086839</v>
      </c>
      <c r="C6677" s="90">
        <v>20</v>
      </c>
      <c r="D6677" s="90">
        <v>258107</v>
      </c>
      <c r="E6677" s="94">
        <v>44159</v>
      </c>
      <c r="F6677" s="26">
        <v>258107347771</v>
      </c>
      <c r="G6677" s="90">
        <v>347771</v>
      </c>
      <c r="H6677" s="90">
        <v>1.68</v>
      </c>
      <c r="I6677" s="95">
        <v>1.68</v>
      </c>
      <c r="J6677" s="90" t="s">
        <v>10509</v>
      </c>
      <c r="K6677" s="90">
        <v>16</v>
      </c>
      <c r="L6677" s="90" t="s">
        <v>10511</v>
      </c>
    </row>
    <row r="6678" spans="1:12" hidden="1" outlineLevel="2" x14ac:dyDescent="0.25">
      <c r="A6678" s="90">
        <v>3</v>
      </c>
      <c r="B6678" s="26">
        <v>915087324</v>
      </c>
      <c r="C6678" s="90">
        <v>20</v>
      </c>
      <c r="D6678" s="90">
        <v>258015</v>
      </c>
      <c r="E6678" s="94">
        <v>44159</v>
      </c>
      <c r="F6678" s="26">
        <v>258015347706</v>
      </c>
      <c r="G6678" s="90">
        <v>347706</v>
      </c>
      <c r="H6678" s="90">
        <v>1.68</v>
      </c>
      <c r="I6678" s="95">
        <v>1.68</v>
      </c>
      <c r="J6678" s="90" t="s">
        <v>10509</v>
      </c>
      <c r="K6678" s="90">
        <v>16</v>
      </c>
      <c r="L6678" s="90" t="s">
        <v>10511</v>
      </c>
    </row>
    <row r="6679" spans="1:12" hidden="1" outlineLevel="2" x14ac:dyDescent="0.25">
      <c r="A6679" s="90">
        <v>3</v>
      </c>
      <c r="B6679" s="26">
        <v>915101885</v>
      </c>
      <c r="C6679" s="90">
        <v>20</v>
      </c>
      <c r="D6679" s="90">
        <v>257912</v>
      </c>
      <c r="E6679" s="94">
        <v>44159</v>
      </c>
      <c r="F6679" s="26">
        <v>257912347620</v>
      </c>
      <c r="G6679" s="90">
        <v>347620</v>
      </c>
      <c r="H6679" s="90">
        <v>2.2000000000000002</v>
      </c>
      <c r="I6679" s="95">
        <v>2.2000000000000002</v>
      </c>
      <c r="J6679" s="90" t="s">
        <v>10509</v>
      </c>
      <c r="K6679" s="90">
        <v>16</v>
      </c>
      <c r="L6679" s="90" t="s">
        <v>10511</v>
      </c>
    </row>
    <row r="6680" spans="1:12" hidden="1" outlineLevel="2" x14ac:dyDescent="0.25">
      <c r="A6680" s="90">
        <v>3</v>
      </c>
      <c r="B6680" s="26">
        <v>915177687</v>
      </c>
      <c r="C6680" s="90">
        <v>20</v>
      </c>
      <c r="D6680" s="90">
        <v>257252</v>
      </c>
      <c r="E6680" s="94">
        <v>44159</v>
      </c>
      <c r="F6680" s="26">
        <v>257252346976</v>
      </c>
      <c r="G6680" s="90">
        <v>346976</v>
      </c>
      <c r="H6680" s="90">
        <v>1.68</v>
      </c>
      <c r="I6680" s="95">
        <v>1.68</v>
      </c>
      <c r="J6680" s="90" t="s">
        <v>10509</v>
      </c>
      <c r="K6680" s="90">
        <v>16</v>
      </c>
      <c r="L6680" s="90" t="s">
        <v>10511</v>
      </c>
    </row>
    <row r="6681" spans="1:12" hidden="1" outlineLevel="2" x14ac:dyDescent="0.25">
      <c r="A6681" s="90">
        <v>3</v>
      </c>
      <c r="B6681" s="26">
        <v>915251995</v>
      </c>
      <c r="C6681" s="90">
        <v>20</v>
      </c>
      <c r="D6681" s="90">
        <v>257496</v>
      </c>
      <c r="E6681" s="94">
        <v>44159</v>
      </c>
      <c r="F6681" s="26">
        <v>257496347220</v>
      </c>
      <c r="G6681" s="90">
        <v>347220</v>
      </c>
      <c r="H6681" s="90">
        <v>1.68</v>
      </c>
      <c r="I6681" s="95">
        <v>1.68</v>
      </c>
      <c r="J6681" s="90" t="s">
        <v>10509</v>
      </c>
      <c r="K6681" s="90">
        <v>16</v>
      </c>
      <c r="L6681" s="90" t="s">
        <v>10511</v>
      </c>
    </row>
    <row r="6682" spans="1:12" hidden="1" outlineLevel="2" x14ac:dyDescent="0.25">
      <c r="A6682" s="90">
        <v>3</v>
      </c>
      <c r="B6682" s="26">
        <v>915274856</v>
      </c>
      <c r="C6682" s="90">
        <v>20</v>
      </c>
      <c r="D6682" s="90">
        <v>258164</v>
      </c>
      <c r="E6682" s="94">
        <v>44159</v>
      </c>
      <c r="F6682" s="26">
        <v>258164347818</v>
      </c>
      <c r="G6682" s="90">
        <v>347818</v>
      </c>
      <c r="H6682" s="90">
        <v>1.68</v>
      </c>
      <c r="I6682" s="95">
        <v>1.68</v>
      </c>
      <c r="J6682" s="90" t="s">
        <v>10509</v>
      </c>
      <c r="K6682" s="90">
        <v>16</v>
      </c>
      <c r="L6682" s="90" t="s">
        <v>10511</v>
      </c>
    </row>
    <row r="6683" spans="1:12" hidden="1" outlineLevel="2" x14ac:dyDescent="0.25">
      <c r="A6683" s="90">
        <v>3</v>
      </c>
      <c r="B6683" s="26">
        <v>914130836</v>
      </c>
      <c r="C6683" s="90">
        <v>20</v>
      </c>
      <c r="D6683" s="90">
        <v>258445</v>
      </c>
      <c r="E6683" s="94">
        <v>44159</v>
      </c>
      <c r="F6683" s="26">
        <v>258445348053</v>
      </c>
      <c r="G6683" s="90">
        <v>348053</v>
      </c>
      <c r="H6683" s="90">
        <v>4.8600000000000003</v>
      </c>
      <c r="I6683" s="95">
        <v>4.8600000000000003</v>
      </c>
      <c r="J6683" s="90" t="s">
        <v>10509</v>
      </c>
      <c r="K6683" s="90">
        <v>16</v>
      </c>
      <c r="L6683" s="90" t="s">
        <v>10511</v>
      </c>
    </row>
    <row r="6684" spans="1:12" hidden="1" outlineLevel="2" x14ac:dyDescent="0.25">
      <c r="A6684" s="90">
        <v>3</v>
      </c>
      <c r="B6684" s="26">
        <v>914196944</v>
      </c>
      <c r="C6684" s="90">
        <v>20</v>
      </c>
      <c r="D6684" s="90">
        <v>257416</v>
      </c>
      <c r="E6684" s="94">
        <v>44159</v>
      </c>
      <c r="F6684" s="26">
        <v>257416347140</v>
      </c>
      <c r="G6684" s="90">
        <v>347140</v>
      </c>
      <c r="H6684" s="90">
        <v>2.83</v>
      </c>
      <c r="I6684" s="95">
        <v>2.83</v>
      </c>
      <c r="J6684" s="90" t="s">
        <v>10509</v>
      </c>
      <c r="K6684" s="90">
        <v>16</v>
      </c>
      <c r="L6684" s="90" t="s">
        <v>10511</v>
      </c>
    </row>
    <row r="6685" spans="1:12" hidden="1" outlineLevel="2" x14ac:dyDescent="0.25">
      <c r="A6685" s="90">
        <v>3</v>
      </c>
      <c r="B6685" s="26">
        <v>915679401</v>
      </c>
      <c r="C6685" s="90">
        <v>20</v>
      </c>
      <c r="D6685" s="90">
        <v>257592</v>
      </c>
      <c r="E6685" s="94">
        <v>44159</v>
      </c>
      <c r="F6685" s="26">
        <v>257592347315</v>
      </c>
      <c r="G6685" s="90">
        <v>347315</v>
      </c>
      <c r="H6685" s="90">
        <v>1.68</v>
      </c>
      <c r="I6685" s="95">
        <v>1.68</v>
      </c>
      <c r="J6685" s="90" t="s">
        <v>10509</v>
      </c>
      <c r="K6685" s="90">
        <v>16</v>
      </c>
      <c r="L6685" s="90" t="s">
        <v>10511</v>
      </c>
    </row>
    <row r="6686" spans="1:12" hidden="1" outlineLevel="2" x14ac:dyDescent="0.25">
      <c r="A6686" s="90">
        <v>3</v>
      </c>
      <c r="B6686" s="26">
        <v>915724314</v>
      </c>
      <c r="C6686" s="90">
        <v>20</v>
      </c>
      <c r="D6686" s="90">
        <v>257198</v>
      </c>
      <c r="E6686" s="94">
        <v>44159</v>
      </c>
      <c r="F6686" s="26">
        <v>257198346922</v>
      </c>
      <c r="G6686" s="90">
        <v>346922</v>
      </c>
      <c r="H6686" s="90">
        <v>24.83</v>
      </c>
      <c r="I6686" s="95">
        <v>24.83</v>
      </c>
      <c r="J6686" s="90" t="s">
        <v>10509</v>
      </c>
      <c r="K6686" s="90">
        <v>16</v>
      </c>
      <c r="L6686" s="90" t="s">
        <v>10511</v>
      </c>
    </row>
    <row r="6687" spans="1:12" hidden="1" outlineLevel="2" x14ac:dyDescent="0.25">
      <c r="A6687" s="90">
        <v>3</v>
      </c>
      <c r="B6687" s="26">
        <v>915738777</v>
      </c>
      <c r="C6687" s="90">
        <v>20</v>
      </c>
      <c r="D6687" s="90">
        <v>257884</v>
      </c>
      <c r="E6687" s="94">
        <v>44159</v>
      </c>
      <c r="F6687" s="26">
        <v>257884347596</v>
      </c>
      <c r="G6687" s="90">
        <v>347596</v>
      </c>
      <c r="H6687" s="90">
        <v>1.96</v>
      </c>
      <c r="I6687" s="95">
        <v>1.96</v>
      </c>
      <c r="J6687" s="90" t="s">
        <v>10509</v>
      </c>
      <c r="K6687" s="90">
        <v>16</v>
      </c>
      <c r="L6687" s="90" t="s">
        <v>10511</v>
      </c>
    </row>
    <row r="6688" spans="1:12" hidden="1" outlineLevel="2" x14ac:dyDescent="0.25">
      <c r="A6688" s="90">
        <v>3</v>
      </c>
      <c r="B6688" s="26">
        <v>915837462</v>
      </c>
      <c r="C6688" s="90">
        <v>20</v>
      </c>
      <c r="D6688" s="90">
        <v>257833</v>
      </c>
      <c r="E6688" s="94">
        <v>44159</v>
      </c>
      <c r="F6688" s="26">
        <v>257833347553</v>
      </c>
      <c r="G6688" s="90">
        <v>347553</v>
      </c>
      <c r="H6688" s="90">
        <v>3.92</v>
      </c>
      <c r="I6688" s="95">
        <v>3.92</v>
      </c>
      <c r="J6688" s="90" t="s">
        <v>10509</v>
      </c>
      <c r="K6688" s="90">
        <v>16</v>
      </c>
      <c r="L6688" s="90" t="s">
        <v>10511</v>
      </c>
    </row>
    <row r="6689" spans="1:12" hidden="1" outlineLevel="2" x14ac:dyDescent="0.25">
      <c r="A6689" s="90">
        <v>3</v>
      </c>
      <c r="B6689" s="26">
        <v>915876890</v>
      </c>
      <c r="C6689" s="90">
        <v>20</v>
      </c>
      <c r="D6689" s="90">
        <v>258534</v>
      </c>
      <c r="E6689" s="94">
        <v>44159</v>
      </c>
      <c r="F6689" s="26">
        <v>258534348131</v>
      </c>
      <c r="G6689" s="90">
        <v>348131</v>
      </c>
      <c r="H6689" s="90">
        <v>1.88</v>
      </c>
      <c r="I6689" s="95">
        <v>1.88</v>
      </c>
      <c r="J6689" s="90" t="s">
        <v>10509</v>
      </c>
      <c r="K6689" s="90">
        <v>16</v>
      </c>
      <c r="L6689" s="90" t="s">
        <v>10511</v>
      </c>
    </row>
    <row r="6690" spans="1:12" hidden="1" outlineLevel="2" x14ac:dyDescent="0.25">
      <c r="A6690" s="90">
        <v>3</v>
      </c>
      <c r="B6690" s="26">
        <v>915921720</v>
      </c>
      <c r="C6690" s="90">
        <v>20</v>
      </c>
      <c r="D6690" s="90">
        <v>257926</v>
      </c>
      <c r="E6690" s="94">
        <v>44159</v>
      </c>
      <c r="F6690" s="26">
        <v>2579263203</v>
      </c>
      <c r="G6690" s="90">
        <v>3203</v>
      </c>
      <c r="H6690" s="90">
        <v>2.4</v>
      </c>
      <c r="I6690" s="95">
        <v>2.4</v>
      </c>
      <c r="J6690" s="90" t="s">
        <v>10509</v>
      </c>
      <c r="K6690" s="90">
        <v>16</v>
      </c>
      <c r="L6690" s="90" t="s">
        <v>10511</v>
      </c>
    </row>
    <row r="6691" spans="1:12" hidden="1" outlineLevel="2" x14ac:dyDescent="0.25">
      <c r="A6691" s="90">
        <v>3</v>
      </c>
      <c r="B6691" s="26">
        <v>915951149</v>
      </c>
      <c r="C6691" s="90">
        <v>20</v>
      </c>
      <c r="D6691" s="90">
        <v>258567</v>
      </c>
      <c r="E6691" s="94">
        <v>44159</v>
      </c>
      <c r="F6691" s="26">
        <v>258567348163</v>
      </c>
      <c r="G6691" s="90">
        <v>348163</v>
      </c>
      <c r="H6691" s="90">
        <v>2.4</v>
      </c>
      <c r="I6691" s="95">
        <v>2.4</v>
      </c>
      <c r="J6691" s="90" t="s">
        <v>10509</v>
      </c>
      <c r="K6691" s="90">
        <v>16</v>
      </c>
      <c r="L6691" s="90" t="s">
        <v>10511</v>
      </c>
    </row>
    <row r="6692" spans="1:12" hidden="1" outlineLevel="2" x14ac:dyDescent="0.25">
      <c r="A6692" s="90">
        <v>3</v>
      </c>
      <c r="B6692" s="26">
        <v>915970669</v>
      </c>
      <c r="C6692" s="90">
        <v>20</v>
      </c>
      <c r="D6692" s="90">
        <v>258419</v>
      </c>
      <c r="E6692" s="94">
        <v>44159</v>
      </c>
      <c r="F6692" s="26">
        <v>258419348031</v>
      </c>
      <c r="G6692" s="90">
        <v>348031</v>
      </c>
      <c r="H6692" s="90">
        <v>8.1</v>
      </c>
      <c r="I6692" s="95">
        <v>8.1</v>
      </c>
      <c r="J6692" s="90" t="s">
        <v>10509</v>
      </c>
      <c r="K6692" s="90">
        <v>16</v>
      </c>
      <c r="L6692" s="90" t="s">
        <v>10511</v>
      </c>
    </row>
    <row r="6693" spans="1:12" hidden="1" outlineLevel="2" x14ac:dyDescent="0.25">
      <c r="A6693" s="90">
        <v>3</v>
      </c>
      <c r="B6693" s="26">
        <v>915982409</v>
      </c>
      <c r="C6693" s="90">
        <v>20</v>
      </c>
      <c r="D6693" s="90">
        <v>257977</v>
      </c>
      <c r="E6693" s="94">
        <v>44159</v>
      </c>
      <c r="F6693" s="26">
        <v>257977347675</v>
      </c>
      <c r="G6693" s="90">
        <v>347675</v>
      </c>
      <c r="H6693" s="90">
        <v>1.68</v>
      </c>
      <c r="I6693" s="95">
        <v>1.68</v>
      </c>
      <c r="J6693" s="90" t="s">
        <v>10509</v>
      </c>
      <c r="K6693" s="90">
        <v>16</v>
      </c>
      <c r="L6693" s="90" t="s">
        <v>10511</v>
      </c>
    </row>
    <row r="6694" spans="1:12" hidden="1" outlineLevel="2" x14ac:dyDescent="0.25">
      <c r="A6694" s="90">
        <v>3</v>
      </c>
      <c r="B6694" s="26">
        <v>916020084</v>
      </c>
      <c r="C6694" s="90">
        <v>20</v>
      </c>
      <c r="D6694" s="90">
        <v>256881</v>
      </c>
      <c r="E6694" s="94">
        <v>44159</v>
      </c>
      <c r="F6694" s="26">
        <v>256881346605</v>
      </c>
      <c r="G6694" s="90">
        <v>346605</v>
      </c>
      <c r="H6694" s="90">
        <v>8.3800000000000008</v>
      </c>
      <c r="I6694" s="95">
        <v>8.3800000000000008</v>
      </c>
      <c r="J6694" s="90" t="s">
        <v>10509</v>
      </c>
      <c r="K6694" s="90">
        <v>16</v>
      </c>
      <c r="L6694" s="90" t="s">
        <v>10511</v>
      </c>
    </row>
    <row r="6695" spans="1:12" hidden="1" outlineLevel="2" x14ac:dyDescent="0.25">
      <c r="A6695" s="90">
        <v>3</v>
      </c>
      <c r="B6695" s="26">
        <v>916095854</v>
      </c>
      <c r="C6695" s="90">
        <v>20</v>
      </c>
      <c r="D6695" s="90">
        <v>257248</v>
      </c>
      <c r="E6695" s="94">
        <v>44159</v>
      </c>
      <c r="F6695" s="26">
        <v>257248346972</v>
      </c>
      <c r="G6695" s="90">
        <v>346972</v>
      </c>
      <c r="H6695" s="90">
        <v>1.74</v>
      </c>
      <c r="I6695" s="95">
        <v>1.74</v>
      </c>
      <c r="J6695" s="90" t="s">
        <v>10509</v>
      </c>
      <c r="K6695" s="90">
        <v>16</v>
      </c>
      <c r="L6695" s="90" t="s">
        <v>10511</v>
      </c>
    </row>
    <row r="6696" spans="1:12" hidden="1" outlineLevel="2" x14ac:dyDescent="0.25">
      <c r="A6696" s="90">
        <v>3</v>
      </c>
      <c r="B6696" s="26">
        <v>916254691</v>
      </c>
      <c r="C6696" s="90">
        <v>20</v>
      </c>
      <c r="D6696" s="90">
        <v>257197</v>
      </c>
      <c r="E6696" s="94">
        <v>44159</v>
      </c>
      <c r="F6696" s="26">
        <v>257197346921</v>
      </c>
      <c r="G6696" s="90">
        <v>346921</v>
      </c>
      <c r="H6696" s="90">
        <v>1.68</v>
      </c>
      <c r="I6696" s="95">
        <v>1.68</v>
      </c>
      <c r="J6696" s="90" t="s">
        <v>10509</v>
      </c>
      <c r="K6696" s="90">
        <v>16</v>
      </c>
      <c r="L6696" s="90" t="s">
        <v>10511</v>
      </c>
    </row>
    <row r="6697" spans="1:12" hidden="1" outlineLevel="2" x14ac:dyDescent="0.25">
      <c r="A6697" s="90">
        <v>3</v>
      </c>
      <c r="B6697" s="26">
        <v>916396617</v>
      </c>
      <c r="C6697" s="90">
        <v>20</v>
      </c>
      <c r="D6697" s="90">
        <v>258509</v>
      </c>
      <c r="E6697" s="94">
        <v>44159</v>
      </c>
      <c r="F6697" s="26">
        <v>258509348111</v>
      </c>
      <c r="G6697" s="90">
        <v>348111</v>
      </c>
      <c r="H6697" s="90">
        <v>7.5</v>
      </c>
      <c r="I6697" s="95">
        <v>7.5</v>
      </c>
      <c r="J6697" s="90" t="s">
        <v>10509</v>
      </c>
      <c r="K6697" s="90">
        <v>16</v>
      </c>
      <c r="L6697" s="90" t="s">
        <v>10511</v>
      </c>
    </row>
    <row r="6698" spans="1:12" hidden="1" outlineLevel="2" x14ac:dyDescent="0.25">
      <c r="A6698" s="90">
        <v>3</v>
      </c>
      <c r="B6698" s="26">
        <v>916400518</v>
      </c>
      <c r="C6698" s="90">
        <v>20</v>
      </c>
      <c r="D6698" s="90">
        <v>258460</v>
      </c>
      <c r="E6698" s="94">
        <v>44159</v>
      </c>
      <c r="F6698" s="26">
        <v>258460348066</v>
      </c>
      <c r="G6698" s="90">
        <v>348066</v>
      </c>
      <c r="H6698" s="90">
        <v>1.68</v>
      </c>
      <c r="I6698" s="95">
        <v>1.68</v>
      </c>
      <c r="J6698" s="90" t="s">
        <v>10509</v>
      </c>
      <c r="K6698" s="90">
        <v>16</v>
      </c>
      <c r="L6698" s="90" t="s">
        <v>10511</v>
      </c>
    </row>
    <row r="6699" spans="1:12" hidden="1" outlineLevel="2" x14ac:dyDescent="0.25">
      <c r="A6699" s="90">
        <v>3</v>
      </c>
      <c r="B6699" s="26">
        <v>916407547</v>
      </c>
      <c r="C6699" s="90">
        <v>20</v>
      </c>
      <c r="D6699" s="90">
        <v>257908</v>
      </c>
      <c r="E6699" s="94">
        <v>44159</v>
      </c>
      <c r="F6699" s="26">
        <v>257908347616</v>
      </c>
      <c r="G6699" s="90">
        <v>347616</v>
      </c>
      <c r="H6699" s="90">
        <v>5.15</v>
      </c>
      <c r="I6699" s="95">
        <v>5.15</v>
      </c>
      <c r="J6699" s="90" t="s">
        <v>10509</v>
      </c>
      <c r="K6699" s="90">
        <v>16</v>
      </c>
      <c r="L6699" s="90" t="s">
        <v>10511</v>
      </c>
    </row>
    <row r="6700" spans="1:12" hidden="1" outlineLevel="2" x14ac:dyDescent="0.25">
      <c r="A6700" s="90">
        <v>3</v>
      </c>
      <c r="B6700" s="26">
        <v>915275028</v>
      </c>
      <c r="C6700" s="90">
        <v>20</v>
      </c>
      <c r="D6700" s="90">
        <v>257828</v>
      </c>
      <c r="E6700" s="94">
        <v>44159</v>
      </c>
      <c r="F6700" s="26">
        <v>257828347548</v>
      </c>
      <c r="G6700" s="90">
        <v>347548</v>
      </c>
      <c r="H6700" s="90">
        <v>17.809999999999999</v>
      </c>
      <c r="I6700" s="95">
        <v>17.809999999999999</v>
      </c>
      <c r="J6700" s="90" t="s">
        <v>10509</v>
      </c>
      <c r="K6700" s="90">
        <v>16</v>
      </c>
      <c r="L6700" s="90" t="s">
        <v>10511</v>
      </c>
    </row>
    <row r="6701" spans="1:12" hidden="1" outlineLevel="2" x14ac:dyDescent="0.25">
      <c r="A6701" s="90">
        <v>3</v>
      </c>
      <c r="B6701" s="26">
        <v>915310155</v>
      </c>
      <c r="C6701" s="90">
        <v>20</v>
      </c>
      <c r="D6701" s="90">
        <v>257504</v>
      </c>
      <c r="E6701" s="94">
        <v>44159</v>
      </c>
      <c r="F6701" s="26">
        <v>257504347227</v>
      </c>
      <c r="G6701" s="90">
        <v>347227</v>
      </c>
      <c r="H6701" s="90">
        <v>1.68</v>
      </c>
      <c r="I6701" s="95">
        <v>1.68</v>
      </c>
      <c r="J6701" s="90" t="s">
        <v>10509</v>
      </c>
      <c r="K6701" s="90">
        <v>16</v>
      </c>
      <c r="L6701" s="90" t="s">
        <v>10511</v>
      </c>
    </row>
    <row r="6702" spans="1:12" hidden="1" outlineLevel="2" x14ac:dyDescent="0.25">
      <c r="A6702" s="90">
        <v>3</v>
      </c>
      <c r="B6702" s="26">
        <v>915358329</v>
      </c>
      <c r="C6702" s="90">
        <v>20</v>
      </c>
      <c r="D6702" s="90">
        <v>258473</v>
      </c>
      <c r="E6702" s="94">
        <v>44159</v>
      </c>
      <c r="F6702" s="26">
        <v>258473348078</v>
      </c>
      <c r="G6702" s="90">
        <v>348078</v>
      </c>
      <c r="H6702" s="90">
        <v>1.68</v>
      </c>
      <c r="I6702" s="95">
        <v>1.68</v>
      </c>
      <c r="J6702" s="90" t="s">
        <v>10509</v>
      </c>
      <c r="K6702" s="90">
        <v>16</v>
      </c>
      <c r="L6702" s="90" t="s">
        <v>10511</v>
      </c>
    </row>
    <row r="6703" spans="1:12" hidden="1" outlineLevel="2" x14ac:dyDescent="0.25">
      <c r="A6703" s="90">
        <v>3</v>
      </c>
      <c r="B6703" s="26">
        <v>915373575</v>
      </c>
      <c r="C6703" s="90">
        <v>20</v>
      </c>
      <c r="D6703" s="90">
        <v>258858</v>
      </c>
      <c r="E6703" s="94">
        <v>44162</v>
      </c>
      <c r="F6703" s="26">
        <v>258858348406</v>
      </c>
      <c r="G6703" s="90">
        <v>348406</v>
      </c>
      <c r="H6703" s="90">
        <v>8.11</v>
      </c>
      <c r="I6703" s="95">
        <v>8.11</v>
      </c>
      <c r="J6703" s="90" t="s">
        <v>10509</v>
      </c>
      <c r="K6703" s="90">
        <v>16</v>
      </c>
      <c r="L6703" s="90" t="s">
        <v>10511</v>
      </c>
    </row>
    <row r="6704" spans="1:12" hidden="1" outlineLevel="2" x14ac:dyDescent="0.25">
      <c r="A6704" s="90">
        <v>3</v>
      </c>
      <c r="B6704" s="26">
        <v>915417000</v>
      </c>
      <c r="C6704" s="90">
        <v>20</v>
      </c>
      <c r="D6704" s="90">
        <v>257646</v>
      </c>
      <c r="E6704" s="94">
        <v>44159</v>
      </c>
      <c r="F6704" s="26">
        <v>257646347368</v>
      </c>
      <c r="G6704" s="90">
        <v>347368</v>
      </c>
      <c r="H6704" s="90">
        <v>2.31</v>
      </c>
      <c r="I6704" s="95">
        <v>2.31</v>
      </c>
      <c r="J6704" s="90" t="s">
        <v>10509</v>
      </c>
      <c r="K6704" s="90">
        <v>16</v>
      </c>
      <c r="L6704" s="90" t="s">
        <v>10511</v>
      </c>
    </row>
    <row r="6705" spans="1:12" hidden="1" outlineLevel="2" x14ac:dyDescent="0.25">
      <c r="A6705" s="90">
        <v>3</v>
      </c>
      <c r="B6705" s="26">
        <v>916504343</v>
      </c>
      <c r="C6705" s="90">
        <v>20</v>
      </c>
      <c r="D6705" s="90">
        <v>257816</v>
      </c>
      <c r="E6705" s="94">
        <v>44159</v>
      </c>
      <c r="F6705" s="26">
        <v>257816347536</v>
      </c>
      <c r="G6705" s="90">
        <v>347536</v>
      </c>
      <c r="H6705" s="90">
        <v>3.99</v>
      </c>
      <c r="I6705" s="95">
        <v>3.99</v>
      </c>
      <c r="J6705" s="90" t="s">
        <v>10509</v>
      </c>
      <c r="K6705" s="90">
        <v>16</v>
      </c>
      <c r="L6705" s="90" t="s">
        <v>10511</v>
      </c>
    </row>
    <row r="6706" spans="1:12" hidden="1" outlineLevel="2" x14ac:dyDescent="0.25">
      <c r="A6706" s="90">
        <v>3</v>
      </c>
      <c r="B6706" s="26">
        <v>916526288</v>
      </c>
      <c r="C6706" s="90">
        <v>20</v>
      </c>
      <c r="D6706" s="90">
        <v>258175</v>
      </c>
      <c r="E6706" s="94">
        <v>44159</v>
      </c>
      <c r="F6706" s="26">
        <v>258175347820</v>
      </c>
      <c r="G6706" s="90">
        <v>347820</v>
      </c>
      <c r="H6706" s="90">
        <v>1.89</v>
      </c>
      <c r="I6706" s="95">
        <v>1.89</v>
      </c>
      <c r="J6706" s="90" t="s">
        <v>10509</v>
      </c>
      <c r="K6706" s="90">
        <v>16</v>
      </c>
      <c r="L6706" s="90" t="s">
        <v>10511</v>
      </c>
    </row>
    <row r="6707" spans="1:12" hidden="1" outlineLevel="2" x14ac:dyDescent="0.25">
      <c r="A6707" s="90">
        <v>3</v>
      </c>
      <c r="B6707" s="26">
        <v>916657695</v>
      </c>
      <c r="C6707" s="90">
        <v>20</v>
      </c>
      <c r="D6707" s="90">
        <v>258311</v>
      </c>
      <c r="E6707" s="94">
        <v>44159</v>
      </c>
      <c r="F6707" s="26">
        <v>258311347936</v>
      </c>
      <c r="G6707" s="90">
        <v>347936</v>
      </c>
      <c r="H6707" s="90">
        <v>4.79</v>
      </c>
      <c r="I6707" s="95">
        <v>4.79</v>
      </c>
      <c r="J6707" s="90" t="s">
        <v>10509</v>
      </c>
      <c r="K6707" s="90">
        <v>16</v>
      </c>
      <c r="L6707" s="90" t="s">
        <v>10511</v>
      </c>
    </row>
    <row r="6708" spans="1:12" hidden="1" outlineLevel="2" x14ac:dyDescent="0.25">
      <c r="A6708" s="90">
        <v>3</v>
      </c>
      <c r="B6708" s="26">
        <v>916710726</v>
      </c>
      <c r="C6708" s="90">
        <v>20</v>
      </c>
      <c r="D6708" s="90">
        <v>258367</v>
      </c>
      <c r="E6708" s="94">
        <v>44159</v>
      </c>
      <c r="F6708" s="26">
        <v>258367347984</v>
      </c>
      <c r="G6708" s="90">
        <v>347984</v>
      </c>
      <c r="H6708" s="90">
        <v>1.74</v>
      </c>
      <c r="I6708" s="95">
        <v>1.74</v>
      </c>
      <c r="J6708" s="90" t="s">
        <v>10509</v>
      </c>
      <c r="K6708" s="90">
        <v>16</v>
      </c>
      <c r="L6708" s="90" t="s">
        <v>10511</v>
      </c>
    </row>
    <row r="6709" spans="1:12" hidden="1" outlineLevel="2" x14ac:dyDescent="0.25">
      <c r="A6709" s="90">
        <v>3</v>
      </c>
      <c r="B6709" s="26">
        <v>916736325001</v>
      </c>
      <c r="C6709" s="90">
        <v>20</v>
      </c>
      <c r="D6709" s="90">
        <v>259237</v>
      </c>
      <c r="E6709" s="94">
        <v>44166</v>
      </c>
      <c r="F6709" s="26">
        <v>259237348748</v>
      </c>
      <c r="G6709" s="90">
        <v>348748</v>
      </c>
      <c r="H6709" s="90">
        <v>50.86</v>
      </c>
      <c r="I6709" s="95">
        <v>50.86</v>
      </c>
      <c r="J6709" s="90" t="s">
        <v>10509</v>
      </c>
      <c r="K6709" s="90">
        <v>16</v>
      </c>
      <c r="L6709" s="90" t="s">
        <v>10511</v>
      </c>
    </row>
    <row r="6710" spans="1:12" hidden="1" outlineLevel="2" x14ac:dyDescent="0.25">
      <c r="A6710" s="90">
        <v>3</v>
      </c>
      <c r="B6710" s="26">
        <v>916765787</v>
      </c>
      <c r="C6710" s="90">
        <v>20</v>
      </c>
      <c r="D6710" s="90">
        <v>258602</v>
      </c>
      <c r="E6710" s="94">
        <v>44159</v>
      </c>
      <c r="F6710" s="26">
        <v>2586023317</v>
      </c>
      <c r="G6710" s="90">
        <v>3317</v>
      </c>
      <c r="H6710" s="90">
        <v>1.68</v>
      </c>
      <c r="I6710" s="95">
        <v>1.68</v>
      </c>
      <c r="J6710" s="90" t="s">
        <v>10509</v>
      </c>
      <c r="K6710" s="90">
        <v>16</v>
      </c>
      <c r="L6710" s="90" t="s">
        <v>10511</v>
      </c>
    </row>
    <row r="6711" spans="1:12" hidden="1" outlineLevel="2" x14ac:dyDescent="0.25">
      <c r="A6711" s="90">
        <v>3</v>
      </c>
      <c r="B6711" s="26">
        <v>915580393</v>
      </c>
      <c r="C6711" s="90">
        <v>20</v>
      </c>
      <c r="D6711" s="90">
        <v>257026</v>
      </c>
      <c r="E6711" s="94">
        <v>44159</v>
      </c>
      <c r="F6711" s="26">
        <v>257026346750</v>
      </c>
      <c r="G6711" s="90">
        <v>346750</v>
      </c>
      <c r="H6711" s="90">
        <v>1.68</v>
      </c>
      <c r="I6711" s="95">
        <v>1.68</v>
      </c>
      <c r="J6711" s="90" t="s">
        <v>10509</v>
      </c>
      <c r="K6711" s="90">
        <v>16</v>
      </c>
      <c r="L6711" s="90" t="s">
        <v>10511</v>
      </c>
    </row>
    <row r="6712" spans="1:12" hidden="1" outlineLevel="2" x14ac:dyDescent="0.25">
      <c r="A6712" s="90">
        <v>3</v>
      </c>
      <c r="B6712" s="26">
        <v>915623532</v>
      </c>
      <c r="C6712" s="90">
        <v>20</v>
      </c>
      <c r="D6712" s="90">
        <v>256692</v>
      </c>
      <c r="E6712" s="94">
        <v>44159</v>
      </c>
      <c r="F6712" s="26">
        <v>256692346416</v>
      </c>
      <c r="G6712" s="90">
        <v>346416</v>
      </c>
      <c r="H6712" s="90">
        <v>8.3800000000000008</v>
      </c>
      <c r="I6712" s="95">
        <v>8.3800000000000008</v>
      </c>
      <c r="J6712" s="90" t="s">
        <v>10509</v>
      </c>
      <c r="K6712" s="90">
        <v>16</v>
      </c>
      <c r="L6712" s="90" t="s">
        <v>10511</v>
      </c>
    </row>
    <row r="6713" spans="1:12" hidden="1" outlineLevel="2" x14ac:dyDescent="0.25">
      <c r="A6713" s="90">
        <v>3</v>
      </c>
      <c r="B6713" s="26">
        <v>915696587</v>
      </c>
      <c r="C6713" s="90">
        <v>20</v>
      </c>
      <c r="D6713" s="90">
        <v>257120</v>
      </c>
      <c r="E6713" s="94">
        <v>44159</v>
      </c>
      <c r="F6713" s="26">
        <v>257120346844</v>
      </c>
      <c r="G6713" s="90">
        <v>346844</v>
      </c>
      <c r="H6713" s="90">
        <v>4.8899999999999997</v>
      </c>
      <c r="I6713" s="95">
        <v>4.8899999999999997</v>
      </c>
      <c r="J6713" s="90" t="s">
        <v>10509</v>
      </c>
      <c r="K6713" s="90">
        <v>16</v>
      </c>
      <c r="L6713" s="90" t="s">
        <v>10511</v>
      </c>
    </row>
    <row r="6714" spans="1:12" hidden="1" outlineLevel="2" x14ac:dyDescent="0.25">
      <c r="A6714" s="90">
        <v>3</v>
      </c>
      <c r="B6714" s="26">
        <v>915800148001</v>
      </c>
      <c r="C6714" s="90">
        <v>20</v>
      </c>
      <c r="D6714" s="90">
        <v>259240</v>
      </c>
      <c r="E6714" s="94">
        <v>44166</v>
      </c>
      <c r="F6714" s="26">
        <v>259240348751</v>
      </c>
      <c r="G6714" s="90">
        <v>348751</v>
      </c>
      <c r="H6714" s="90">
        <v>1.7</v>
      </c>
      <c r="I6714" s="95">
        <v>1.7</v>
      </c>
      <c r="J6714" s="90" t="s">
        <v>10509</v>
      </c>
      <c r="K6714" s="90">
        <v>16</v>
      </c>
      <c r="L6714" s="90" t="s">
        <v>10511</v>
      </c>
    </row>
    <row r="6715" spans="1:12" hidden="1" outlineLevel="2" x14ac:dyDescent="0.25">
      <c r="A6715" s="90">
        <v>3</v>
      </c>
      <c r="B6715" s="26">
        <v>915817761001</v>
      </c>
      <c r="C6715" s="90">
        <v>20</v>
      </c>
      <c r="D6715" s="90">
        <v>259369</v>
      </c>
      <c r="E6715" s="94">
        <v>44166</v>
      </c>
      <c r="F6715" s="26">
        <v>259369348840</v>
      </c>
      <c r="G6715" s="90">
        <v>348840</v>
      </c>
      <c r="H6715" s="90">
        <v>0.06</v>
      </c>
      <c r="I6715" s="95">
        <v>0.06</v>
      </c>
      <c r="J6715" s="90" t="s">
        <v>10509</v>
      </c>
      <c r="K6715" s="90">
        <v>16</v>
      </c>
      <c r="L6715" s="90" t="s">
        <v>10511</v>
      </c>
    </row>
    <row r="6716" spans="1:12" hidden="1" outlineLevel="2" x14ac:dyDescent="0.25">
      <c r="A6716" s="90">
        <v>3</v>
      </c>
      <c r="B6716" s="26">
        <v>915846984</v>
      </c>
      <c r="C6716" s="90">
        <v>20</v>
      </c>
      <c r="D6716" s="90">
        <v>258364</v>
      </c>
      <c r="E6716" s="94">
        <v>44159</v>
      </c>
      <c r="F6716" s="26">
        <v>258364347981</v>
      </c>
      <c r="G6716" s="90">
        <v>347981</v>
      </c>
      <c r="H6716" s="90">
        <v>1.68</v>
      </c>
      <c r="I6716" s="95">
        <v>1.68</v>
      </c>
      <c r="J6716" s="90" t="s">
        <v>10509</v>
      </c>
      <c r="K6716" s="90">
        <v>16</v>
      </c>
      <c r="L6716" s="90" t="s">
        <v>10511</v>
      </c>
    </row>
    <row r="6717" spans="1:12" hidden="1" outlineLevel="2" x14ac:dyDescent="0.25">
      <c r="A6717" s="90">
        <v>3</v>
      </c>
      <c r="B6717" s="26">
        <v>915872063</v>
      </c>
      <c r="C6717" s="90">
        <v>20</v>
      </c>
      <c r="D6717" s="90">
        <v>258764</v>
      </c>
      <c r="E6717" s="94">
        <v>44159</v>
      </c>
      <c r="F6717" s="26">
        <v>258764348326</v>
      </c>
      <c r="G6717" s="90">
        <v>348326</v>
      </c>
      <c r="H6717" s="90">
        <v>3.04</v>
      </c>
      <c r="I6717" s="95">
        <v>3.04</v>
      </c>
      <c r="J6717" s="90" t="s">
        <v>10509</v>
      </c>
      <c r="K6717" s="90">
        <v>16</v>
      </c>
      <c r="L6717" s="90" t="s">
        <v>10511</v>
      </c>
    </row>
    <row r="6718" spans="1:12" hidden="1" outlineLevel="2" x14ac:dyDescent="0.25">
      <c r="A6718" s="90">
        <v>3</v>
      </c>
      <c r="B6718" s="26">
        <v>915898597</v>
      </c>
      <c r="C6718" s="90">
        <v>20</v>
      </c>
      <c r="D6718" s="90">
        <v>258131</v>
      </c>
      <c r="E6718" s="94">
        <v>44159</v>
      </c>
      <c r="F6718" s="26">
        <v>258131347791</v>
      </c>
      <c r="G6718" s="90">
        <v>347791</v>
      </c>
      <c r="H6718" s="90">
        <v>2.98</v>
      </c>
      <c r="I6718" s="95">
        <v>2.98</v>
      </c>
      <c r="J6718" s="90" t="s">
        <v>10509</v>
      </c>
      <c r="K6718" s="90">
        <v>16</v>
      </c>
      <c r="L6718" s="90" t="s">
        <v>10511</v>
      </c>
    </row>
    <row r="6719" spans="1:12" hidden="1" outlineLevel="2" x14ac:dyDescent="0.25">
      <c r="A6719" s="90">
        <v>3</v>
      </c>
      <c r="B6719" s="26">
        <v>915923445</v>
      </c>
      <c r="C6719" s="90">
        <v>20</v>
      </c>
      <c r="D6719" s="90">
        <v>258533</v>
      </c>
      <c r="E6719" s="94">
        <v>44159</v>
      </c>
      <c r="F6719" s="26">
        <v>258533348130</v>
      </c>
      <c r="G6719" s="90">
        <v>348130</v>
      </c>
      <c r="H6719" s="90">
        <v>1.68</v>
      </c>
      <c r="I6719" s="95">
        <v>1.68</v>
      </c>
      <c r="J6719" s="90" t="s">
        <v>10509</v>
      </c>
      <c r="K6719" s="90">
        <v>16</v>
      </c>
      <c r="L6719" s="90" t="s">
        <v>10511</v>
      </c>
    </row>
    <row r="6720" spans="1:12" hidden="1" outlineLevel="2" x14ac:dyDescent="0.25">
      <c r="A6720" s="90">
        <v>3</v>
      </c>
      <c r="B6720" s="26">
        <v>915929160</v>
      </c>
      <c r="C6720" s="90">
        <v>20</v>
      </c>
      <c r="D6720" s="90">
        <v>256753</v>
      </c>
      <c r="E6720" s="94">
        <v>44159</v>
      </c>
      <c r="F6720" s="26">
        <v>256753346477</v>
      </c>
      <c r="G6720" s="90">
        <v>346477</v>
      </c>
      <c r="H6720" s="90">
        <v>8.3800000000000008</v>
      </c>
      <c r="I6720" s="95">
        <v>8.3800000000000008</v>
      </c>
      <c r="J6720" s="90" t="s">
        <v>10509</v>
      </c>
      <c r="K6720" s="90">
        <v>16</v>
      </c>
      <c r="L6720" s="90" t="s">
        <v>10511</v>
      </c>
    </row>
    <row r="6721" spans="1:12" hidden="1" outlineLevel="2" x14ac:dyDescent="0.25">
      <c r="A6721" s="90">
        <v>3</v>
      </c>
      <c r="B6721" s="26">
        <v>916020084</v>
      </c>
      <c r="C6721" s="90">
        <v>20</v>
      </c>
      <c r="D6721" s="90">
        <v>258388</v>
      </c>
      <c r="E6721" s="94">
        <v>44159</v>
      </c>
      <c r="F6721" s="26">
        <v>258388348005</v>
      </c>
      <c r="G6721" s="90">
        <v>348005</v>
      </c>
      <c r="H6721" s="90">
        <v>1.68</v>
      </c>
      <c r="I6721" s="95">
        <v>1.68</v>
      </c>
      <c r="J6721" s="90" t="s">
        <v>10509</v>
      </c>
      <c r="K6721" s="90">
        <v>16</v>
      </c>
      <c r="L6721" s="90" t="s">
        <v>10511</v>
      </c>
    </row>
    <row r="6722" spans="1:12" hidden="1" outlineLevel="2" x14ac:dyDescent="0.25">
      <c r="A6722" s="90">
        <v>3</v>
      </c>
      <c r="B6722" s="26">
        <v>916020084001</v>
      </c>
      <c r="C6722" s="90">
        <v>20</v>
      </c>
      <c r="D6722" s="90">
        <v>258923</v>
      </c>
      <c r="E6722" s="94">
        <v>44166</v>
      </c>
      <c r="F6722" s="26">
        <v>258923348470</v>
      </c>
      <c r="G6722" s="90">
        <v>348470</v>
      </c>
      <c r="H6722" s="90">
        <v>13.31</v>
      </c>
      <c r="I6722" s="95">
        <v>13.31</v>
      </c>
      <c r="J6722" s="90" t="s">
        <v>10509</v>
      </c>
      <c r="K6722" s="90">
        <v>16</v>
      </c>
      <c r="L6722" s="90" t="s">
        <v>10511</v>
      </c>
    </row>
    <row r="6723" spans="1:12" hidden="1" outlineLevel="2" x14ac:dyDescent="0.25">
      <c r="A6723" s="90">
        <v>3</v>
      </c>
      <c r="B6723" s="26">
        <v>916181514</v>
      </c>
      <c r="C6723" s="90">
        <v>20</v>
      </c>
      <c r="D6723" s="90">
        <v>257864</v>
      </c>
      <c r="E6723" s="94">
        <v>44159</v>
      </c>
      <c r="F6723" s="26">
        <v>257864347577</v>
      </c>
      <c r="G6723" s="90">
        <v>347577</v>
      </c>
      <c r="H6723" s="90">
        <v>3.55</v>
      </c>
      <c r="I6723" s="95">
        <v>3.55</v>
      </c>
      <c r="J6723" s="90" t="s">
        <v>10509</v>
      </c>
      <c r="K6723" s="90">
        <v>16</v>
      </c>
      <c r="L6723" s="90" t="s">
        <v>10511</v>
      </c>
    </row>
    <row r="6724" spans="1:12" hidden="1" outlineLevel="2" x14ac:dyDescent="0.25">
      <c r="A6724" s="90">
        <v>3</v>
      </c>
      <c r="B6724" s="26">
        <v>916190150</v>
      </c>
      <c r="C6724" s="90">
        <v>20</v>
      </c>
      <c r="D6724" s="90">
        <v>257418</v>
      </c>
      <c r="E6724" s="94">
        <v>44159</v>
      </c>
      <c r="F6724" s="26">
        <v>257418347142</v>
      </c>
      <c r="G6724" s="90">
        <v>347142</v>
      </c>
      <c r="H6724" s="90">
        <v>1.68</v>
      </c>
      <c r="I6724" s="95">
        <v>1.68</v>
      </c>
      <c r="J6724" s="90" t="s">
        <v>10509</v>
      </c>
      <c r="K6724" s="90">
        <v>16</v>
      </c>
      <c r="L6724" s="90" t="s">
        <v>10511</v>
      </c>
    </row>
    <row r="6725" spans="1:12" hidden="1" outlineLevel="2" x14ac:dyDescent="0.25">
      <c r="A6725" s="90">
        <v>3</v>
      </c>
      <c r="B6725" s="26">
        <v>916206964</v>
      </c>
      <c r="C6725" s="90">
        <v>20</v>
      </c>
      <c r="D6725" s="90">
        <v>258397</v>
      </c>
      <c r="E6725" s="94">
        <v>44159</v>
      </c>
      <c r="F6725" s="26">
        <v>258397348010</v>
      </c>
      <c r="G6725" s="90">
        <v>348010</v>
      </c>
      <c r="H6725" s="90">
        <v>2.2799999999999998</v>
      </c>
      <c r="I6725" s="95">
        <v>2.2799999999999998</v>
      </c>
      <c r="J6725" s="90" t="s">
        <v>10509</v>
      </c>
      <c r="K6725" s="90">
        <v>16</v>
      </c>
      <c r="L6725" s="90" t="s">
        <v>10511</v>
      </c>
    </row>
    <row r="6726" spans="1:12" hidden="1" outlineLevel="2" x14ac:dyDescent="0.25">
      <c r="A6726" s="90">
        <v>3</v>
      </c>
      <c r="B6726" s="26">
        <v>916254691</v>
      </c>
      <c r="C6726" s="90">
        <v>20</v>
      </c>
      <c r="D6726" s="90">
        <v>257009</v>
      </c>
      <c r="E6726" s="94">
        <v>44159</v>
      </c>
      <c r="F6726" s="26">
        <v>257009346733</v>
      </c>
      <c r="G6726" s="90">
        <v>346733</v>
      </c>
      <c r="H6726" s="90">
        <v>1.78</v>
      </c>
      <c r="I6726" s="95">
        <v>1.78</v>
      </c>
      <c r="J6726" s="90" t="s">
        <v>10509</v>
      </c>
      <c r="K6726" s="90">
        <v>16</v>
      </c>
      <c r="L6726" s="90" t="s">
        <v>10511</v>
      </c>
    </row>
    <row r="6727" spans="1:12" hidden="1" outlineLevel="2" x14ac:dyDescent="0.25">
      <c r="A6727" s="90">
        <v>3</v>
      </c>
      <c r="B6727" s="26">
        <v>916254691</v>
      </c>
      <c r="C6727" s="90">
        <v>20</v>
      </c>
      <c r="D6727" s="90">
        <v>257196</v>
      </c>
      <c r="E6727" s="94">
        <v>44159</v>
      </c>
      <c r="F6727" s="26">
        <v>257196346920</v>
      </c>
      <c r="G6727" s="90">
        <v>346920</v>
      </c>
      <c r="H6727" s="90">
        <v>2.79</v>
      </c>
      <c r="I6727" s="95">
        <v>2.79</v>
      </c>
      <c r="J6727" s="90" t="s">
        <v>10509</v>
      </c>
      <c r="K6727" s="90">
        <v>16</v>
      </c>
      <c r="L6727" s="90" t="s">
        <v>10511</v>
      </c>
    </row>
    <row r="6728" spans="1:12" hidden="1" outlineLevel="2" x14ac:dyDescent="0.25">
      <c r="A6728" s="90">
        <v>3</v>
      </c>
      <c r="B6728" s="26">
        <v>916299035</v>
      </c>
      <c r="C6728" s="90">
        <v>20</v>
      </c>
      <c r="D6728" s="90">
        <v>258539</v>
      </c>
      <c r="E6728" s="94">
        <v>44159</v>
      </c>
      <c r="F6728" s="26">
        <v>258539348136</v>
      </c>
      <c r="G6728" s="90">
        <v>348136</v>
      </c>
      <c r="H6728" s="90">
        <v>1.68</v>
      </c>
      <c r="I6728" s="95">
        <v>1.68</v>
      </c>
      <c r="J6728" s="90" t="s">
        <v>10509</v>
      </c>
      <c r="K6728" s="90">
        <v>16</v>
      </c>
      <c r="L6728" s="90" t="s">
        <v>10511</v>
      </c>
    </row>
    <row r="6729" spans="1:12" hidden="1" outlineLevel="2" x14ac:dyDescent="0.25">
      <c r="A6729" s="90">
        <v>3</v>
      </c>
      <c r="B6729" s="26">
        <v>916891757</v>
      </c>
      <c r="C6729" s="90">
        <v>20</v>
      </c>
      <c r="D6729" s="90">
        <v>258762</v>
      </c>
      <c r="E6729" s="94">
        <v>44159</v>
      </c>
      <c r="F6729" s="26">
        <v>258762348324</v>
      </c>
      <c r="G6729" s="90">
        <v>348324</v>
      </c>
      <c r="H6729" s="90">
        <v>0.5</v>
      </c>
      <c r="I6729" s="95">
        <v>0.5</v>
      </c>
      <c r="J6729" s="90" t="s">
        <v>10509</v>
      </c>
      <c r="K6729" s="90">
        <v>16</v>
      </c>
      <c r="L6729" s="90" t="s">
        <v>10511</v>
      </c>
    </row>
    <row r="6730" spans="1:12" hidden="1" outlineLevel="2" x14ac:dyDescent="0.25">
      <c r="A6730" s="90">
        <v>3</v>
      </c>
      <c r="B6730" s="26">
        <v>917048076</v>
      </c>
      <c r="C6730" s="90">
        <v>20</v>
      </c>
      <c r="D6730" s="90">
        <v>258327</v>
      </c>
      <c r="E6730" s="94">
        <v>44159</v>
      </c>
      <c r="F6730" s="26">
        <v>258327347952</v>
      </c>
      <c r="G6730" s="90">
        <v>347952</v>
      </c>
      <c r="H6730" s="90">
        <v>8.1199999999999992</v>
      </c>
      <c r="I6730" s="95">
        <v>8.1199999999999992</v>
      </c>
      <c r="J6730" s="90" t="s">
        <v>10509</v>
      </c>
      <c r="K6730" s="90">
        <v>16</v>
      </c>
      <c r="L6730" s="90" t="s">
        <v>10511</v>
      </c>
    </row>
    <row r="6731" spans="1:12" hidden="1" outlineLevel="2" x14ac:dyDescent="0.25">
      <c r="A6731" s="90">
        <v>3</v>
      </c>
      <c r="B6731" s="26">
        <v>917096133</v>
      </c>
      <c r="C6731" s="90">
        <v>20</v>
      </c>
      <c r="D6731" s="90">
        <v>258829</v>
      </c>
      <c r="E6731" s="94">
        <v>44159</v>
      </c>
      <c r="F6731" s="26">
        <v>258829348383</v>
      </c>
      <c r="G6731" s="90">
        <v>348383</v>
      </c>
      <c r="H6731" s="90">
        <v>0.27</v>
      </c>
      <c r="I6731" s="95">
        <v>0.27</v>
      </c>
      <c r="J6731" s="90" t="s">
        <v>10509</v>
      </c>
      <c r="K6731" s="90">
        <v>16</v>
      </c>
      <c r="L6731" s="90" t="s">
        <v>10511</v>
      </c>
    </row>
    <row r="6732" spans="1:12" hidden="1" outlineLevel="2" x14ac:dyDescent="0.25">
      <c r="A6732" s="90">
        <v>3</v>
      </c>
      <c r="B6732" s="26">
        <v>917320848</v>
      </c>
      <c r="C6732" s="90">
        <v>20</v>
      </c>
      <c r="D6732" s="90">
        <v>257927</v>
      </c>
      <c r="E6732" s="94">
        <v>44159</v>
      </c>
      <c r="F6732" s="26">
        <v>257927347631</v>
      </c>
      <c r="G6732" s="90">
        <v>347631</v>
      </c>
      <c r="H6732" s="90">
        <v>1.83</v>
      </c>
      <c r="I6732" s="95">
        <v>1.83</v>
      </c>
      <c r="J6732" s="90" t="s">
        <v>10509</v>
      </c>
      <c r="K6732" s="90">
        <v>16</v>
      </c>
      <c r="L6732" s="90" t="s">
        <v>10511</v>
      </c>
    </row>
    <row r="6733" spans="1:12" hidden="1" outlineLevel="2" x14ac:dyDescent="0.25">
      <c r="A6733" s="90">
        <v>3</v>
      </c>
      <c r="B6733" s="26">
        <v>917337750</v>
      </c>
      <c r="C6733" s="90">
        <v>20</v>
      </c>
      <c r="D6733" s="90">
        <v>257717</v>
      </c>
      <c r="E6733" s="94">
        <v>44159</v>
      </c>
      <c r="F6733" s="26">
        <v>257717347439</v>
      </c>
      <c r="G6733" s="90">
        <v>347439</v>
      </c>
      <c r="H6733" s="90">
        <v>2.09</v>
      </c>
      <c r="I6733" s="95">
        <v>2.09</v>
      </c>
      <c r="J6733" s="90" t="s">
        <v>10509</v>
      </c>
      <c r="K6733" s="90">
        <v>16</v>
      </c>
      <c r="L6733" s="90" t="s">
        <v>10511</v>
      </c>
    </row>
    <row r="6734" spans="1:12" hidden="1" outlineLevel="2" x14ac:dyDescent="0.25">
      <c r="A6734" s="90">
        <v>3</v>
      </c>
      <c r="B6734" s="26">
        <v>917383960</v>
      </c>
      <c r="C6734" s="90">
        <v>20</v>
      </c>
      <c r="D6734" s="90">
        <v>258368</v>
      </c>
      <c r="E6734" s="94">
        <v>44159</v>
      </c>
      <c r="F6734" s="26">
        <v>258368347985</v>
      </c>
      <c r="G6734" s="90">
        <v>347985</v>
      </c>
      <c r="H6734" s="90">
        <v>3.34</v>
      </c>
      <c r="I6734" s="95">
        <v>3.34</v>
      </c>
      <c r="J6734" s="90" t="s">
        <v>10509</v>
      </c>
      <c r="K6734" s="90">
        <v>16</v>
      </c>
      <c r="L6734" s="90" t="s">
        <v>10511</v>
      </c>
    </row>
    <row r="6735" spans="1:12" hidden="1" outlineLevel="2" x14ac:dyDescent="0.25">
      <c r="A6735" s="90">
        <v>3</v>
      </c>
      <c r="B6735" s="26">
        <v>917421661</v>
      </c>
      <c r="C6735" s="90">
        <v>20</v>
      </c>
      <c r="D6735" s="90">
        <v>258403</v>
      </c>
      <c r="E6735" s="94">
        <v>44159</v>
      </c>
      <c r="F6735" s="26">
        <v>258403348015</v>
      </c>
      <c r="G6735" s="90">
        <v>348015</v>
      </c>
      <c r="H6735" s="90">
        <v>1.93</v>
      </c>
      <c r="I6735" s="95">
        <v>1.93</v>
      </c>
      <c r="J6735" s="90" t="s">
        <v>10509</v>
      </c>
      <c r="K6735" s="90">
        <v>16</v>
      </c>
      <c r="L6735" s="90" t="s">
        <v>10511</v>
      </c>
    </row>
    <row r="6736" spans="1:12" hidden="1" outlineLevel="2" x14ac:dyDescent="0.25">
      <c r="A6736" s="90">
        <v>3</v>
      </c>
      <c r="B6736" s="26">
        <v>917515835</v>
      </c>
      <c r="C6736" s="90">
        <v>20</v>
      </c>
      <c r="D6736" s="90">
        <v>257994</v>
      </c>
      <c r="E6736" s="94">
        <v>44159</v>
      </c>
      <c r="F6736" s="26">
        <v>257994347687</v>
      </c>
      <c r="G6736" s="90">
        <v>347687</v>
      </c>
      <c r="H6736" s="90">
        <v>6.42</v>
      </c>
      <c r="I6736" s="95">
        <v>6.42</v>
      </c>
      <c r="J6736" s="90" t="s">
        <v>10509</v>
      </c>
      <c r="K6736" s="90">
        <v>16</v>
      </c>
      <c r="L6736" s="90" t="s">
        <v>10511</v>
      </c>
    </row>
    <row r="6737" spans="1:12" hidden="1" outlineLevel="2" x14ac:dyDescent="0.25">
      <c r="A6737" s="90">
        <v>3</v>
      </c>
      <c r="B6737" s="26">
        <v>917543647</v>
      </c>
      <c r="C6737" s="90">
        <v>20</v>
      </c>
      <c r="D6737" s="90">
        <v>258378</v>
      </c>
      <c r="E6737" s="94">
        <v>44159</v>
      </c>
      <c r="F6737" s="26">
        <v>258378347995</v>
      </c>
      <c r="G6737" s="90">
        <v>347995</v>
      </c>
      <c r="H6737" s="90">
        <v>1.68</v>
      </c>
      <c r="I6737" s="95">
        <v>1.68</v>
      </c>
      <c r="J6737" s="90" t="s">
        <v>10509</v>
      </c>
      <c r="K6737" s="90">
        <v>16</v>
      </c>
      <c r="L6737" s="90" t="s">
        <v>10511</v>
      </c>
    </row>
    <row r="6738" spans="1:12" hidden="1" outlineLevel="2" x14ac:dyDescent="0.25">
      <c r="A6738" s="90">
        <v>3</v>
      </c>
      <c r="B6738" s="26">
        <v>917574204</v>
      </c>
      <c r="C6738" s="90">
        <v>20</v>
      </c>
      <c r="D6738" s="90">
        <v>258035</v>
      </c>
      <c r="E6738" s="94">
        <v>44159</v>
      </c>
      <c r="F6738" s="26">
        <v>258035347723</v>
      </c>
      <c r="G6738" s="90">
        <v>347723</v>
      </c>
      <c r="H6738" s="90">
        <v>3.19</v>
      </c>
      <c r="I6738" s="95">
        <v>3.19</v>
      </c>
      <c r="J6738" s="90" t="s">
        <v>10509</v>
      </c>
      <c r="K6738" s="90">
        <v>16</v>
      </c>
      <c r="L6738" s="90" t="s">
        <v>10511</v>
      </c>
    </row>
    <row r="6739" spans="1:12" hidden="1" outlineLevel="2" x14ac:dyDescent="0.25">
      <c r="A6739" s="90">
        <v>3</v>
      </c>
      <c r="B6739" s="26">
        <v>917667958</v>
      </c>
      <c r="C6739" s="90">
        <v>20</v>
      </c>
      <c r="D6739" s="90">
        <v>257474</v>
      </c>
      <c r="E6739" s="94">
        <v>44159</v>
      </c>
      <c r="F6739" s="26">
        <v>257474347198</v>
      </c>
      <c r="G6739" s="90">
        <v>347198</v>
      </c>
      <c r="H6739" s="90">
        <v>2.65</v>
      </c>
      <c r="I6739" s="95">
        <v>2.65</v>
      </c>
      <c r="J6739" s="90" t="s">
        <v>10509</v>
      </c>
      <c r="K6739" s="90">
        <v>16</v>
      </c>
      <c r="L6739" s="90" t="s">
        <v>10511</v>
      </c>
    </row>
    <row r="6740" spans="1:12" hidden="1" outlineLevel="2" x14ac:dyDescent="0.25">
      <c r="A6740" s="90">
        <v>3</v>
      </c>
      <c r="B6740" s="26">
        <v>917695900</v>
      </c>
      <c r="C6740" s="90">
        <v>20</v>
      </c>
      <c r="D6740" s="90">
        <v>257768</v>
      </c>
      <c r="E6740" s="94">
        <v>44159</v>
      </c>
      <c r="F6740" s="26">
        <v>257768347490</v>
      </c>
      <c r="G6740" s="90">
        <v>347490</v>
      </c>
      <c r="H6740" s="90">
        <v>1.68</v>
      </c>
      <c r="I6740" s="95">
        <v>1.68</v>
      </c>
      <c r="J6740" s="90" t="s">
        <v>10509</v>
      </c>
      <c r="K6740" s="90">
        <v>16</v>
      </c>
      <c r="L6740" s="90" t="s">
        <v>10511</v>
      </c>
    </row>
    <row r="6741" spans="1:12" hidden="1" outlineLevel="2" x14ac:dyDescent="0.25">
      <c r="A6741" s="90">
        <v>3</v>
      </c>
      <c r="B6741" s="26">
        <v>916418254</v>
      </c>
      <c r="C6741" s="90">
        <v>20</v>
      </c>
      <c r="D6741" s="90">
        <v>258190</v>
      </c>
      <c r="E6741" s="94">
        <v>44159</v>
      </c>
      <c r="F6741" s="26">
        <v>258190347833</v>
      </c>
      <c r="G6741" s="90">
        <v>347833</v>
      </c>
      <c r="H6741" s="90">
        <v>6.5</v>
      </c>
      <c r="I6741" s="95">
        <v>6.5</v>
      </c>
      <c r="J6741" s="90" t="s">
        <v>10509</v>
      </c>
      <c r="K6741" s="90">
        <v>16</v>
      </c>
      <c r="L6741" s="90" t="s">
        <v>10511</v>
      </c>
    </row>
    <row r="6742" spans="1:12" hidden="1" outlineLevel="2" x14ac:dyDescent="0.25">
      <c r="A6742" s="90">
        <v>3</v>
      </c>
      <c r="B6742" s="26">
        <v>916443310</v>
      </c>
      <c r="C6742" s="90">
        <v>20</v>
      </c>
      <c r="D6742" s="90">
        <v>258471</v>
      </c>
      <c r="E6742" s="94">
        <v>44159</v>
      </c>
      <c r="F6742" s="26">
        <v>258471348076</v>
      </c>
      <c r="G6742" s="90">
        <v>348076</v>
      </c>
      <c r="H6742" s="90">
        <v>1.68</v>
      </c>
      <c r="I6742" s="95">
        <v>1.68</v>
      </c>
      <c r="J6742" s="90" t="s">
        <v>10509</v>
      </c>
      <c r="K6742" s="90">
        <v>16</v>
      </c>
      <c r="L6742" s="90" t="s">
        <v>10511</v>
      </c>
    </row>
    <row r="6743" spans="1:12" hidden="1" outlineLevel="2" x14ac:dyDescent="0.25">
      <c r="A6743" s="90">
        <v>3</v>
      </c>
      <c r="B6743" s="26">
        <v>916552011</v>
      </c>
      <c r="C6743" s="90">
        <v>20</v>
      </c>
      <c r="D6743" s="90">
        <v>257397</v>
      </c>
      <c r="E6743" s="94">
        <v>44159</v>
      </c>
      <c r="F6743" s="26">
        <v>257397347121</v>
      </c>
      <c r="G6743" s="90">
        <v>347121</v>
      </c>
      <c r="H6743" s="90">
        <v>1.68</v>
      </c>
      <c r="I6743" s="95">
        <v>1.68</v>
      </c>
      <c r="J6743" s="90" t="s">
        <v>10509</v>
      </c>
      <c r="K6743" s="90">
        <v>16</v>
      </c>
      <c r="L6743" s="90" t="s">
        <v>10511</v>
      </c>
    </row>
    <row r="6744" spans="1:12" hidden="1" outlineLevel="2" x14ac:dyDescent="0.25">
      <c r="A6744" s="90">
        <v>3</v>
      </c>
      <c r="B6744" s="26">
        <v>916590425001</v>
      </c>
      <c r="C6744" s="90">
        <v>20</v>
      </c>
      <c r="D6744" s="90">
        <v>259376</v>
      </c>
      <c r="E6744" s="94">
        <v>44166</v>
      </c>
      <c r="F6744" s="26">
        <v>259376348846</v>
      </c>
      <c r="G6744" s="90">
        <v>348846</v>
      </c>
      <c r="H6744" s="90">
        <v>0.08</v>
      </c>
      <c r="I6744" s="95">
        <v>0.08</v>
      </c>
      <c r="J6744" s="90" t="s">
        <v>10509</v>
      </c>
      <c r="K6744" s="90">
        <v>16</v>
      </c>
      <c r="L6744" s="90" t="s">
        <v>10511</v>
      </c>
    </row>
    <row r="6745" spans="1:12" hidden="1" outlineLevel="2" x14ac:dyDescent="0.25">
      <c r="A6745" s="90">
        <v>3</v>
      </c>
      <c r="B6745" s="26">
        <v>916619042</v>
      </c>
      <c r="C6745" s="90">
        <v>20</v>
      </c>
      <c r="D6745" s="90">
        <v>256759</v>
      </c>
      <c r="E6745" s="94">
        <v>44159</v>
      </c>
      <c r="F6745" s="26">
        <v>256759346483</v>
      </c>
      <c r="G6745" s="90">
        <v>346483</v>
      </c>
      <c r="H6745" s="90">
        <v>8.3800000000000008</v>
      </c>
      <c r="I6745" s="95">
        <v>8.3800000000000008</v>
      </c>
      <c r="J6745" s="90" t="s">
        <v>10509</v>
      </c>
      <c r="K6745" s="90">
        <v>16</v>
      </c>
      <c r="L6745" s="90" t="s">
        <v>10511</v>
      </c>
    </row>
    <row r="6746" spans="1:12" hidden="1" outlineLevel="2" x14ac:dyDescent="0.25">
      <c r="A6746" s="90">
        <v>3</v>
      </c>
      <c r="B6746" s="26">
        <v>916649700</v>
      </c>
      <c r="C6746" s="90">
        <v>20</v>
      </c>
      <c r="D6746" s="90">
        <v>257344</v>
      </c>
      <c r="E6746" s="94">
        <v>44159</v>
      </c>
      <c r="F6746" s="26">
        <v>257344347068</v>
      </c>
      <c r="G6746" s="90">
        <v>347068</v>
      </c>
      <c r="H6746" s="90">
        <v>1.9</v>
      </c>
      <c r="I6746" s="95">
        <v>1.9</v>
      </c>
      <c r="J6746" s="90" t="s">
        <v>10509</v>
      </c>
      <c r="K6746" s="90">
        <v>16</v>
      </c>
      <c r="L6746" s="90" t="s">
        <v>10511</v>
      </c>
    </row>
    <row r="6747" spans="1:12" hidden="1" outlineLevel="2" x14ac:dyDescent="0.25">
      <c r="A6747" s="90">
        <v>3</v>
      </c>
      <c r="B6747" s="26">
        <v>916651052</v>
      </c>
      <c r="C6747" s="90">
        <v>20</v>
      </c>
      <c r="D6747" s="90">
        <v>257953</v>
      </c>
      <c r="E6747" s="94">
        <v>44159</v>
      </c>
      <c r="F6747" s="26">
        <v>257953347653</v>
      </c>
      <c r="G6747" s="90">
        <v>347653</v>
      </c>
      <c r="H6747" s="90">
        <v>1.84</v>
      </c>
      <c r="I6747" s="95">
        <v>1.84</v>
      </c>
      <c r="J6747" s="90" t="s">
        <v>10509</v>
      </c>
      <c r="K6747" s="90">
        <v>16</v>
      </c>
      <c r="L6747" s="90" t="s">
        <v>10511</v>
      </c>
    </row>
    <row r="6748" spans="1:12" hidden="1" outlineLevel="2" x14ac:dyDescent="0.25">
      <c r="A6748" s="90">
        <v>3</v>
      </c>
      <c r="B6748" s="26">
        <v>916667504</v>
      </c>
      <c r="C6748" s="90">
        <v>20</v>
      </c>
      <c r="D6748" s="90">
        <v>257369</v>
      </c>
      <c r="E6748" s="94">
        <v>44159</v>
      </c>
      <c r="F6748" s="26">
        <v>257369347093</v>
      </c>
      <c r="G6748" s="90">
        <v>347093</v>
      </c>
      <c r="H6748" s="90">
        <v>3.28</v>
      </c>
      <c r="I6748" s="95">
        <v>3.28</v>
      </c>
      <c r="J6748" s="90" t="s">
        <v>10509</v>
      </c>
      <c r="K6748" s="90">
        <v>16</v>
      </c>
      <c r="L6748" s="90" t="s">
        <v>10511</v>
      </c>
    </row>
    <row r="6749" spans="1:12" hidden="1" outlineLevel="2" x14ac:dyDescent="0.25">
      <c r="A6749" s="90">
        <v>3</v>
      </c>
      <c r="B6749" s="26">
        <v>916786791</v>
      </c>
      <c r="C6749" s="90">
        <v>20</v>
      </c>
      <c r="D6749" s="90">
        <v>257112</v>
      </c>
      <c r="E6749" s="94">
        <v>44159</v>
      </c>
      <c r="F6749" s="26">
        <v>257112346836</v>
      </c>
      <c r="G6749" s="90">
        <v>346836</v>
      </c>
      <c r="H6749" s="90">
        <v>2.2200000000000002</v>
      </c>
      <c r="I6749" s="95">
        <v>2.2200000000000002</v>
      </c>
      <c r="J6749" s="90" t="s">
        <v>10509</v>
      </c>
      <c r="K6749" s="90">
        <v>16</v>
      </c>
      <c r="L6749" s="90" t="s">
        <v>10511</v>
      </c>
    </row>
    <row r="6750" spans="1:12" hidden="1" outlineLevel="2" x14ac:dyDescent="0.25">
      <c r="A6750" s="90">
        <v>3</v>
      </c>
      <c r="B6750" s="26">
        <v>916828072</v>
      </c>
      <c r="C6750" s="90">
        <v>20</v>
      </c>
      <c r="D6750" s="90">
        <v>257552</v>
      </c>
      <c r="E6750" s="94">
        <v>44159</v>
      </c>
      <c r="F6750" s="26">
        <v>257552347275</v>
      </c>
      <c r="G6750" s="90">
        <v>347275</v>
      </c>
      <c r="H6750" s="90">
        <v>5.17</v>
      </c>
      <c r="I6750" s="95">
        <v>5.17</v>
      </c>
      <c r="J6750" s="90" t="s">
        <v>10509</v>
      </c>
      <c r="K6750" s="90">
        <v>16</v>
      </c>
      <c r="L6750" s="90" t="s">
        <v>10511</v>
      </c>
    </row>
    <row r="6751" spans="1:12" hidden="1" outlineLevel="2" x14ac:dyDescent="0.25">
      <c r="A6751" s="90">
        <v>3</v>
      </c>
      <c r="B6751" s="26">
        <v>915359673001</v>
      </c>
      <c r="C6751" s="90">
        <v>20</v>
      </c>
      <c r="D6751" s="90">
        <v>259222</v>
      </c>
      <c r="E6751" s="94">
        <v>44166</v>
      </c>
      <c r="F6751" s="26">
        <v>259222348737</v>
      </c>
      <c r="G6751" s="90">
        <v>348737</v>
      </c>
      <c r="H6751" s="90">
        <v>1.68</v>
      </c>
      <c r="I6751" s="95">
        <v>1.68</v>
      </c>
      <c r="J6751" s="90" t="s">
        <v>10509</v>
      </c>
      <c r="K6751" s="90">
        <v>16</v>
      </c>
      <c r="L6751" s="90" t="s">
        <v>10511</v>
      </c>
    </row>
    <row r="6752" spans="1:12" hidden="1" outlineLevel="2" x14ac:dyDescent="0.25">
      <c r="A6752" s="90">
        <v>3</v>
      </c>
      <c r="B6752" s="26">
        <v>917723769</v>
      </c>
      <c r="C6752" s="90">
        <v>20</v>
      </c>
      <c r="D6752" s="90">
        <v>258194</v>
      </c>
      <c r="E6752" s="94">
        <v>44159</v>
      </c>
      <c r="F6752" s="26">
        <v>258194347835</v>
      </c>
      <c r="G6752" s="90">
        <v>347835</v>
      </c>
      <c r="H6752" s="90">
        <v>1.68</v>
      </c>
      <c r="I6752" s="95">
        <v>1.68</v>
      </c>
      <c r="J6752" s="90" t="s">
        <v>10509</v>
      </c>
      <c r="K6752" s="90">
        <v>16</v>
      </c>
      <c r="L6752" s="90" t="s">
        <v>10511</v>
      </c>
    </row>
    <row r="6753" spans="1:12" hidden="1" outlineLevel="2" x14ac:dyDescent="0.25">
      <c r="A6753" s="90">
        <v>3</v>
      </c>
      <c r="B6753" s="26">
        <v>918058579</v>
      </c>
      <c r="C6753" s="90">
        <v>20</v>
      </c>
      <c r="D6753" s="90">
        <v>257840</v>
      </c>
      <c r="E6753" s="94">
        <v>44159</v>
      </c>
      <c r="F6753" s="26">
        <v>257840347558</v>
      </c>
      <c r="G6753" s="90">
        <v>347558</v>
      </c>
      <c r="H6753" s="90">
        <v>1.68</v>
      </c>
      <c r="I6753" s="95">
        <v>1.68</v>
      </c>
      <c r="J6753" s="90" t="s">
        <v>10509</v>
      </c>
      <c r="K6753" s="90">
        <v>16</v>
      </c>
      <c r="L6753" s="90" t="s">
        <v>10511</v>
      </c>
    </row>
    <row r="6754" spans="1:12" hidden="1" outlineLevel="2" x14ac:dyDescent="0.25">
      <c r="A6754" s="90">
        <v>3</v>
      </c>
      <c r="B6754" s="26">
        <v>916906084</v>
      </c>
      <c r="C6754" s="90">
        <v>20</v>
      </c>
      <c r="D6754" s="90">
        <v>258834</v>
      </c>
      <c r="E6754" s="94">
        <v>44159</v>
      </c>
      <c r="F6754" s="26">
        <v>258834348387</v>
      </c>
      <c r="G6754" s="90">
        <v>348387</v>
      </c>
      <c r="H6754" s="90">
        <v>4.12</v>
      </c>
      <c r="I6754" s="95">
        <v>4.12</v>
      </c>
      <c r="J6754" s="90" t="s">
        <v>10509</v>
      </c>
      <c r="K6754" s="90">
        <v>16</v>
      </c>
      <c r="L6754" s="90" t="s">
        <v>10511</v>
      </c>
    </row>
    <row r="6755" spans="1:12" hidden="1" outlineLevel="2" x14ac:dyDescent="0.25">
      <c r="A6755" s="90">
        <v>3</v>
      </c>
      <c r="B6755" s="26">
        <v>917026205</v>
      </c>
      <c r="C6755" s="90">
        <v>20</v>
      </c>
      <c r="D6755" s="90">
        <v>256702</v>
      </c>
      <c r="E6755" s="94">
        <v>44159</v>
      </c>
      <c r="F6755" s="26">
        <v>256702346426</v>
      </c>
      <c r="G6755" s="90">
        <v>346426</v>
      </c>
      <c r="H6755" s="90">
        <v>12.3</v>
      </c>
      <c r="I6755" s="95">
        <v>12.3</v>
      </c>
      <c r="J6755" s="90" t="s">
        <v>10509</v>
      </c>
      <c r="K6755" s="90">
        <v>16</v>
      </c>
      <c r="L6755" s="90" t="s">
        <v>10511</v>
      </c>
    </row>
    <row r="6756" spans="1:12" hidden="1" outlineLevel="2" x14ac:dyDescent="0.25">
      <c r="A6756" s="90">
        <v>3</v>
      </c>
      <c r="B6756" s="26">
        <v>917139354</v>
      </c>
      <c r="C6756" s="90">
        <v>20</v>
      </c>
      <c r="D6756" s="90">
        <v>257928</v>
      </c>
      <c r="E6756" s="94">
        <v>44159</v>
      </c>
      <c r="F6756" s="26">
        <v>257928347632</v>
      </c>
      <c r="G6756" s="90">
        <v>347632</v>
      </c>
      <c r="H6756" s="90">
        <v>1.76</v>
      </c>
      <c r="I6756" s="95">
        <v>1.76</v>
      </c>
      <c r="J6756" s="90" t="s">
        <v>10509</v>
      </c>
      <c r="K6756" s="90">
        <v>16</v>
      </c>
      <c r="L6756" s="90" t="s">
        <v>10511</v>
      </c>
    </row>
    <row r="6757" spans="1:12" hidden="1" outlineLevel="2" x14ac:dyDescent="0.25">
      <c r="A6757" s="90">
        <v>3</v>
      </c>
      <c r="B6757" s="26">
        <v>917151714</v>
      </c>
      <c r="C6757" s="90">
        <v>20</v>
      </c>
      <c r="D6757" s="90">
        <v>257577</v>
      </c>
      <c r="E6757" s="94">
        <v>44159</v>
      </c>
      <c r="F6757" s="26">
        <v>257577347300</v>
      </c>
      <c r="G6757" s="90">
        <v>347300</v>
      </c>
      <c r="H6757" s="90">
        <v>1.78</v>
      </c>
      <c r="I6757" s="95">
        <v>1.78</v>
      </c>
      <c r="J6757" s="90" t="s">
        <v>10509</v>
      </c>
      <c r="K6757" s="90">
        <v>16</v>
      </c>
      <c r="L6757" s="90" t="s">
        <v>10511</v>
      </c>
    </row>
    <row r="6758" spans="1:12" hidden="1" outlineLevel="2" x14ac:dyDescent="0.25">
      <c r="A6758" s="90">
        <v>3</v>
      </c>
      <c r="B6758" s="26">
        <v>917404840</v>
      </c>
      <c r="C6758" s="90">
        <v>20</v>
      </c>
      <c r="D6758" s="90">
        <v>257460</v>
      </c>
      <c r="E6758" s="94">
        <v>44159</v>
      </c>
      <c r="F6758" s="26">
        <v>257460347184</v>
      </c>
      <c r="G6758" s="90">
        <v>347184</v>
      </c>
      <c r="H6758" s="90">
        <v>3.39</v>
      </c>
      <c r="I6758" s="95">
        <v>3.39</v>
      </c>
      <c r="J6758" s="90" t="s">
        <v>10509</v>
      </c>
      <c r="K6758" s="90">
        <v>16</v>
      </c>
      <c r="L6758" s="90" t="s">
        <v>10511</v>
      </c>
    </row>
    <row r="6759" spans="1:12" hidden="1" outlineLevel="2" x14ac:dyDescent="0.25">
      <c r="A6759" s="90">
        <v>3</v>
      </c>
      <c r="B6759" s="26">
        <v>917424574</v>
      </c>
      <c r="C6759" s="90">
        <v>20</v>
      </c>
      <c r="D6759" s="90">
        <v>257227</v>
      </c>
      <c r="E6759" s="94">
        <v>44159</v>
      </c>
      <c r="F6759" s="26">
        <v>257227346951</v>
      </c>
      <c r="G6759" s="90">
        <v>346951</v>
      </c>
      <c r="H6759" s="90">
        <v>2.1800000000000002</v>
      </c>
      <c r="I6759" s="95">
        <v>2.1800000000000002</v>
      </c>
      <c r="J6759" s="90" t="s">
        <v>10509</v>
      </c>
      <c r="K6759" s="90">
        <v>16</v>
      </c>
      <c r="L6759" s="90" t="s">
        <v>10511</v>
      </c>
    </row>
    <row r="6760" spans="1:12" hidden="1" outlineLevel="2" x14ac:dyDescent="0.25">
      <c r="A6760" s="90">
        <v>3</v>
      </c>
      <c r="B6760" s="26">
        <v>917431504</v>
      </c>
      <c r="C6760" s="90">
        <v>20</v>
      </c>
      <c r="D6760" s="90">
        <v>257486</v>
      </c>
      <c r="E6760" s="94">
        <v>44159</v>
      </c>
      <c r="F6760" s="26">
        <v>257486347210</v>
      </c>
      <c r="G6760" s="90">
        <v>347210</v>
      </c>
      <c r="H6760" s="90">
        <v>5.48</v>
      </c>
      <c r="I6760" s="95">
        <v>5.48</v>
      </c>
      <c r="J6760" s="90" t="s">
        <v>10509</v>
      </c>
      <c r="K6760" s="90">
        <v>16</v>
      </c>
      <c r="L6760" s="90" t="s">
        <v>10511</v>
      </c>
    </row>
    <row r="6761" spans="1:12" hidden="1" outlineLevel="2" x14ac:dyDescent="0.25">
      <c r="A6761" s="90">
        <v>3</v>
      </c>
      <c r="B6761" s="26">
        <v>917436982</v>
      </c>
      <c r="C6761" s="90">
        <v>20</v>
      </c>
      <c r="D6761" s="90">
        <v>258112</v>
      </c>
      <c r="E6761" s="94">
        <v>44159</v>
      </c>
      <c r="F6761" s="26">
        <v>258112347776</v>
      </c>
      <c r="G6761" s="90">
        <v>347776</v>
      </c>
      <c r="H6761" s="90">
        <v>1.68</v>
      </c>
      <c r="I6761" s="95">
        <v>1.68</v>
      </c>
      <c r="J6761" s="90" t="s">
        <v>10509</v>
      </c>
      <c r="K6761" s="90">
        <v>16</v>
      </c>
      <c r="L6761" s="90" t="s">
        <v>10511</v>
      </c>
    </row>
    <row r="6762" spans="1:12" hidden="1" outlineLevel="2" x14ac:dyDescent="0.25">
      <c r="A6762" s="90">
        <v>3</v>
      </c>
      <c r="B6762" s="26">
        <v>917642019</v>
      </c>
      <c r="C6762" s="90">
        <v>20</v>
      </c>
      <c r="D6762" s="90">
        <v>258648</v>
      </c>
      <c r="E6762" s="94">
        <v>44159</v>
      </c>
      <c r="F6762" s="26">
        <v>258648348231</v>
      </c>
      <c r="G6762" s="90">
        <v>348231</v>
      </c>
      <c r="H6762" s="90">
        <v>1.68</v>
      </c>
      <c r="I6762" s="95">
        <v>1.68</v>
      </c>
      <c r="J6762" s="90" t="s">
        <v>10509</v>
      </c>
      <c r="K6762" s="90">
        <v>16</v>
      </c>
      <c r="L6762" s="90" t="s">
        <v>10511</v>
      </c>
    </row>
    <row r="6763" spans="1:12" hidden="1" outlineLevel="2" x14ac:dyDescent="0.25">
      <c r="A6763" s="90">
        <v>3</v>
      </c>
      <c r="B6763" s="26">
        <v>917690232001</v>
      </c>
      <c r="C6763" s="90">
        <v>20</v>
      </c>
      <c r="D6763" s="90">
        <v>259081</v>
      </c>
      <c r="E6763" s="94">
        <v>44166</v>
      </c>
      <c r="F6763" s="26">
        <v>259081348624</v>
      </c>
      <c r="G6763" s="90">
        <v>348624</v>
      </c>
      <c r="H6763" s="90">
        <v>5.0999999999999996</v>
      </c>
      <c r="I6763" s="95">
        <v>5.0999999999999996</v>
      </c>
      <c r="J6763" s="90" t="s">
        <v>10509</v>
      </c>
      <c r="K6763" s="90">
        <v>16</v>
      </c>
      <c r="L6763" s="90" t="s">
        <v>10511</v>
      </c>
    </row>
    <row r="6764" spans="1:12" hidden="1" outlineLevel="2" x14ac:dyDescent="0.25">
      <c r="A6764" s="90">
        <v>3</v>
      </c>
      <c r="B6764" s="26">
        <v>917968091</v>
      </c>
      <c r="C6764" s="90">
        <v>20</v>
      </c>
      <c r="D6764" s="90">
        <v>258148</v>
      </c>
      <c r="E6764" s="94">
        <v>44159</v>
      </c>
      <c r="F6764" s="26">
        <v>258148347804</v>
      </c>
      <c r="G6764" s="90">
        <v>347804</v>
      </c>
      <c r="H6764" s="90">
        <v>2.39</v>
      </c>
      <c r="I6764" s="95">
        <v>2.39</v>
      </c>
      <c r="J6764" s="90" t="s">
        <v>10509</v>
      </c>
      <c r="K6764" s="90">
        <v>16</v>
      </c>
      <c r="L6764" s="90" t="s">
        <v>10511</v>
      </c>
    </row>
    <row r="6765" spans="1:12" hidden="1" outlineLevel="2" x14ac:dyDescent="0.25">
      <c r="A6765" s="90">
        <v>3</v>
      </c>
      <c r="B6765" s="26">
        <v>917971384</v>
      </c>
      <c r="C6765" s="90">
        <v>20</v>
      </c>
      <c r="D6765" s="90">
        <v>256978</v>
      </c>
      <c r="E6765" s="94">
        <v>44159</v>
      </c>
      <c r="F6765" s="26">
        <v>256978346702</v>
      </c>
      <c r="G6765" s="90">
        <v>346702</v>
      </c>
      <c r="H6765" s="90">
        <v>2.17</v>
      </c>
      <c r="I6765" s="95">
        <v>2.17</v>
      </c>
      <c r="J6765" s="90" t="s">
        <v>10509</v>
      </c>
      <c r="K6765" s="90">
        <v>16</v>
      </c>
      <c r="L6765" s="90" t="s">
        <v>10511</v>
      </c>
    </row>
    <row r="6766" spans="1:12" hidden="1" outlineLevel="2" x14ac:dyDescent="0.25">
      <c r="A6766" s="90">
        <v>3</v>
      </c>
      <c r="B6766" s="26">
        <v>917744286</v>
      </c>
      <c r="C6766" s="90">
        <v>20</v>
      </c>
      <c r="D6766" s="90">
        <v>257420</v>
      </c>
      <c r="E6766" s="94">
        <v>44159</v>
      </c>
      <c r="F6766" s="26">
        <v>257420347144</v>
      </c>
      <c r="G6766" s="90">
        <v>347144</v>
      </c>
      <c r="H6766" s="90">
        <v>1.68</v>
      </c>
      <c r="I6766" s="95">
        <v>1.68</v>
      </c>
      <c r="J6766" s="90" t="s">
        <v>10509</v>
      </c>
      <c r="K6766" s="90">
        <v>16</v>
      </c>
      <c r="L6766" s="90" t="s">
        <v>10511</v>
      </c>
    </row>
    <row r="6767" spans="1:12" hidden="1" outlineLevel="2" x14ac:dyDescent="0.25">
      <c r="A6767" s="90">
        <v>3</v>
      </c>
      <c r="B6767" s="26">
        <v>918017682</v>
      </c>
      <c r="C6767" s="90">
        <v>20</v>
      </c>
      <c r="D6767" s="90">
        <v>257251</v>
      </c>
      <c r="E6767" s="94">
        <v>44159</v>
      </c>
      <c r="F6767" s="26">
        <v>257251346975</v>
      </c>
      <c r="G6767" s="90">
        <v>346975</v>
      </c>
      <c r="H6767" s="90">
        <v>1.68</v>
      </c>
      <c r="I6767" s="95">
        <v>1.68</v>
      </c>
      <c r="J6767" s="90" t="s">
        <v>10509</v>
      </c>
      <c r="K6767" s="90">
        <v>16</v>
      </c>
      <c r="L6767" s="90" t="s">
        <v>10511</v>
      </c>
    </row>
    <row r="6768" spans="1:12" hidden="1" outlineLevel="2" x14ac:dyDescent="0.25">
      <c r="A6768" s="90">
        <v>3</v>
      </c>
      <c r="B6768" s="26">
        <v>918098153</v>
      </c>
      <c r="C6768" s="90">
        <v>20</v>
      </c>
      <c r="D6768" s="90">
        <v>258124</v>
      </c>
      <c r="E6768" s="94">
        <v>44159</v>
      </c>
      <c r="F6768" s="26">
        <v>258124347786</v>
      </c>
      <c r="G6768" s="90">
        <v>347786</v>
      </c>
      <c r="H6768" s="90">
        <v>2.77</v>
      </c>
      <c r="I6768" s="95">
        <v>2.77</v>
      </c>
      <c r="J6768" s="90" t="s">
        <v>10509</v>
      </c>
      <c r="K6768" s="90">
        <v>16</v>
      </c>
      <c r="L6768" s="90" t="s">
        <v>10511</v>
      </c>
    </row>
    <row r="6769" spans="1:12" hidden="1" outlineLevel="2" x14ac:dyDescent="0.25">
      <c r="A6769" s="90">
        <v>3</v>
      </c>
      <c r="B6769" s="26">
        <v>918153297</v>
      </c>
      <c r="C6769" s="90">
        <v>20</v>
      </c>
      <c r="D6769" s="90">
        <v>258137</v>
      </c>
      <c r="E6769" s="94">
        <v>44159</v>
      </c>
      <c r="F6769" s="26">
        <v>258137347797</v>
      </c>
      <c r="G6769" s="90">
        <v>347797</v>
      </c>
      <c r="H6769" s="90">
        <v>1.68</v>
      </c>
      <c r="I6769" s="95">
        <v>1.68</v>
      </c>
      <c r="J6769" s="90" t="s">
        <v>10509</v>
      </c>
      <c r="K6769" s="90">
        <v>16</v>
      </c>
      <c r="L6769" s="90" t="s">
        <v>10511</v>
      </c>
    </row>
    <row r="6770" spans="1:12" hidden="1" outlineLevel="2" x14ac:dyDescent="0.25">
      <c r="A6770" s="90">
        <v>3</v>
      </c>
      <c r="B6770" s="26">
        <v>918274804001</v>
      </c>
      <c r="C6770" s="90">
        <v>20</v>
      </c>
      <c r="D6770" s="90">
        <v>259235</v>
      </c>
      <c r="E6770" s="94">
        <v>44166</v>
      </c>
      <c r="F6770" s="26">
        <v>259235348746</v>
      </c>
      <c r="G6770" s="90">
        <v>348746</v>
      </c>
      <c r="H6770" s="90">
        <v>1.68</v>
      </c>
      <c r="I6770" s="95">
        <v>1.68</v>
      </c>
      <c r="J6770" s="90" t="s">
        <v>10509</v>
      </c>
      <c r="K6770" s="90">
        <v>16</v>
      </c>
      <c r="L6770" s="90" t="s">
        <v>10511</v>
      </c>
    </row>
    <row r="6771" spans="1:12" hidden="1" outlineLevel="2" x14ac:dyDescent="0.25">
      <c r="A6771" s="90">
        <v>3</v>
      </c>
      <c r="B6771" s="26">
        <v>918283524</v>
      </c>
      <c r="C6771" s="90">
        <v>20</v>
      </c>
      <c r="D6771" s="90">
        <v>257003</v>
      </c>
      <c r="E6771" s="94">
        <v>44159</v>
      </c>
      <c r="F6771" s="26">
        <v>257003346727</v>
      </c>
      <c r="G6771" s="90">
        <v>346727</v>
      </c>
      <c r="H6771" s="90">
        <v>1.68</v>
      </c>
      <c r="I6771" s="95">
        <v>1.68</v>
      </c>
      <c r="J6771" s="90" t="s">
        <v>10509</v>
      </c>
      <c r="K6771" s="90">
        <v>16</v>
      </c>
      <c r="L6771" s="90" t="s">
        <v>10511</v>
      </c>
    </row>
    <row r="6772" spans="1:12" hidden="1" outlineLevel="2" x14ac:dyDescent="0.25">
      <c r="A6772" s="90">
        <v>3</v>
      </c>
      <c r="B6772" s="26">
        <v>918378316</v>
      </c>
      <c r="C6772" s="90">
        <v>20</v>
      </c>
      <c r="D6772" s="90">
        <v>258130</v>
      </c>
      <c r="E6772" s="94">
        <v>44159</v>
      </c>
      <c r="F6772" s="26">
        <v>258130347790</v>
      </c>
      <c r="G6772" s="90">
        <v>347790</v>
      </c>
      <c r="H6772" s="90">
        <v>9.82</v>
      </c>
      <c r="I6772" s="95">
        <v>9.82</v>
      </c>
      <c r="J6772" s="90" t="s">
        <v>10509</v>
      </c>
      <c r="K6772" s="90">
        <v>16</v>
      </c>
      <c r="L6772" s="90" t="s">
        <v>10511</v>
      </c>
    </row>
    <row r="6773" spans="1:12" hidden="1" outlineLevel="2" x14ac:dyDescent="0.25">
      <c r="A6773" s="90">
        <v>3</v>
      </c>
      <c r="B6773" s="26">
        <v>918418179</v>
      </c>
      <c r="C6773" s="90">
        <v>20</v>
      </c>
      <c r="D6773" s="90">
        <v>257873</v>
      </c>
      <c r="E6773" s="94">
        <v>44159</v>
      </c>
      <c r="F6773" s="26">
        <v>257873347585</v>
      </c>
      <c r="G6773" s="90">
        <v>347585</v>
      </c>
      <c r="H6773" s="90">
        <v>3.82</v>
      </c>
      <c r="I6773" s="95">
        <v>3.82</v>
      </c>
      <c r="J6773" s="90" t="s">
        <v>10509</v>
      </c>
      <c r="K6773" s="90">
        <v>16</v>
      </c>
      <c r="L6773" s="90" t="s">
        <v>10511</v>
      </c>
    </row>
    <row r="6774" spans="1:12" hidden="1" outlineLevel="2" x14ac:dyDescent="0.25">
      <c r="A6774" s="90">
        <v>3</v>
      </c>
      <c r="B6774" s="26">
        <v>918498197</v>
      </c>
      <c r="C6774" s="90">
        <v>20</v>
      </c>
      <c r="D6774" s="90">
        <v>258247</v>
      </c>
      <c r="E6774" s="94">
        <v>44159</v>
      </c>
      <c r="F6774" s="26">
        <v>258247347880</v>
      </c>
      <c r="G6774" s="90">
        <v>347880</v>
      </c>
      <c r="H6774" s="90">
        <v>1.68</v>
      </c>
      <c r="I6774" s="95">
        <v>1.68</v>
      </c>
      <c r="J6774" s="90" t="s">
        <v>10509</v>
      </c>
      <c r="K6774" s="90">
        <v>16</v>
      </c>
      <c r="L6774" s="90" t="s">
        <v>10511</v>
      </c>
    </row>
    <row r="6775" spans="1:12" hidden="1" outlineLevel="2" x14ac:dyDescent="0.25">
      <c r="A6775" s="90">
        <v>3</v>
      </c>
      <c r="B6775" s="26">
        <v>918527425</v>
      </c>
      <c r="C6775" s="90">
        <v>20</v>
      </c>
      <c r="D6775" s="90">
        <v>257313</v>
      </c>
      <c r="E6775" s="94">
        <v>44159</v>
      </c>
      <c r="F6775" s="26">
        <v>257313347037</v>
      </c>
      <c r="G6775" s="90">
        <v>347037</v>
      </c>
      <c r="H6775" s="90">
        <v>1.68</v>
      </c>
      <c r="I6775" s="95">
        <v>1.68</v>
      </c>
      <c r="J6775" s="90" t="s">
        <v>10509</v>
      </c>
      <c r="K6775" s="90">
        <v>16</v>
      </c>
      <c r="L6775" s="90" t="s">
        <v>10511</v>
      </c>
    </row>
    <row r="6776" spans="1:12" hidden="1" outlineLevel="2" x14ac:dyDescent="0.25">
      <c r="A6776" s="90">
        <v>3</v>
      </c>
      <c r="B6776" s="26">
        <v>918684887</v>
      </c>
      <c r="C6776" s="90">
        <v>20</v>
      </c>
      <c r="D6776" s="90">
        <v>257755</v>
      </c>
      <c r="E6776" s="94">
        <v>44159</v>
      </c>
      <c r="F6776" s="26">
        <v>257755347477</v>
      </c>
      <c r="G6776" s="90">
        <v>347477</v>
      </c>
      <c r="H6776" s="90">
        <v>2.36</v>
      </c>
      <c r="I6776" s="95">
        <v>2.36</v>
      </c>
      <c r="J6776" s="90" t="s">
        <v>10509</v>
      </c>
      <c r="K6776" s="90">
        <v>16</v>
      </c>
      <c r="L6776" s="90" t="s">
        <v>10511</v>
      </c>
    </row>
    <row r="6777" spans="1:12" hidden="1" outlineLevel="2" x14ac:dyDescent="0.25">
      <c r="A6777" s="90">
        <v>3</v>
      </c>
      <c r="B6777" s="26">
        <v>918684887</v>
      </c>
      <c r="C6777" s="90">
        <v>20</v>
      </c>
      <c r="D6777" s="90">
        <v>257756</v>
      </c>
      <c r="E6777" s="94">
        <v>44159</v>
      </c>
      <c r="F6777" s="26">
        <v>257756347478</v>
      </c>
      <c r="G6777" s="90">
        <v>347478</v>
      </c>
      <c r="H6777" s="90">
        <v>1.83</v>
      </c>
      <c r="I6777" s="95">
        <v>1.83</v>
      </c>
      <c r="J6777" s="90" t="s">
        <v>10509</v>
      </c>
      <c r="K6777" s="90">
        <v>16</v>
      </c>
      <c r="L6777" s="90" t="s">
        <v>10511</v>
      </c>
    </row>
    <row r="6778" spans="1:12" hidden="1" outlineLevel="2" x14ac:dyDescent="0.25">
      <c r="A6778" s="90">
        <v>3</v>
      </c>
      <c r="B6778" s="26">
        <v>918744855</v>
      </c>
      <c r="C6778" s="90">
        <v>20</v>
      </c>
      <c r="D6778" s="90">
        <v>258631</v>
      </c>
      <c r="E6778" s="94">
        <v>44159</v>
      </c>
      <c r="F6778" s="26">
        <v>258631348216</v>
      </c>
      <c r="G6778" s="90">
        <v>348216</v>
      </c>
      <c r="H6778" s="90">
        <v>1.68</v>
      </c>
      <c r="I6778" s="95">
        <v>1.68</v>
      </c>
      <c r="J6778" s="90" t="s">
        <v>10509</v>
      </c>
      <c r="K6778" s="90">
        <v>16</v>
      </c>
      <c r="L6778" s="90" t="s">
        <v>10511</v>
      </c>
    </row>
    <row r="6779" spans="1:12" hidden="1" outlineLevel="2" x14ac:dyDescent="0.25">
      <c r="A6779" s="90">
        <v>3</v>
      </c>
      <c r="B6779" s="26">
        <v>918827064</v>
      </c>
      <c r="C6779" s="90">
        <v>20</v>
      </c>
      <c r="D6779" s="90">
        <v>257505</v>
      </c>
      <c r="E6779" s="94">
        <v>44159</v>
      </c>
      <c r="F6779" s="26">
        <v>257505347228</v>
      </c>
      <c r="G6779" s="90">
        <v>347228</v>
      </c>
      <c r="H6779" s="90">
        <v>1.71</v>
      </c>
      <c r="I6779" s="95">
        <v>1.71</v>
      </c>
      <c r="J6779" s="90" t="s">
        <v>10509</v>
      </c>
      <c r="K6779" s="90">
        <v>16</v>
      </c>
      <c r="L6779" s="90" t="s">
        <v>10511</v>
      </c>
    </row>
    <row r="6780" spans="1:12" hidden="1" outlineLevel="2" x14ac:dyDescent="0.25">
      <c r="A6780" s="90">
        <v>3</v>
      </c>
      <c r="B6780" s="26">
        <v>918910662001</v>
      </c>
      <c r="C6780" s="90">
        <v>20</v>
      </c>
      <c r="D6780" s="90">
        <v>259176</v>
      </c>
      <c r="E6780" s="94">
        <v>44166</v>
      </c>
      <c r="F6780" s="26">
        <v>259176348709</v>
      </c>
      <c r="G6780" s="90">
        <v>348709</v>
      </c>
      <c r="H6780" s="90">
        <v>1.89</v>
      </c>
      <c r="I6780" s="95">
        <v>1.89</v>
      </c>
      <c r="J6780" s="90" t="s">
        <v>10509</v>
      </c>
      <c r="K6780" s="90">
        <v>16</v>
      </c>
      <c r="L6780" s="90" t="s">
        <v>10511</v>
      </c>
    </row>
    <row r="6781" spans="1:12" hidden="1" outlineLevel="2" x14ac:dyDescent="0.25">
      <c r="A6781" s="90">
        <v>3</v>
      </c>
      <c r="B6781" s="26">
        <v>918147893</v>
      </c>
      <c r="C6781" s="90">
        <v>20</v>
      </c>
      <c r="D6781" s="90">
        <v>258470</v>
      </c>
      <c r="E6781" s="94">
        <v>44159</v>
      </c>
      <c r="F6781" s="26">
        <v>258470348075</v>
      </c>
      <c r="G6781" s="90">
        <v>348075</v>
      </c>
      <c r="H6781" s="90">
        <v>1.69</v>
      </c>
      <c r="I6781" s="95">
        <v>1.69</v>
      </c>
      <c r="J6781" s="90" t="s">
        <v>10509</v>
      </c>
      <c r="K6781" s="90">
        <v>16</v>
      </c>
      <c r="L6781" s="90" t="s">
        <v>10511</v>
      </c>
    </row>
    <row r="6782" spans="1:12" hidden="1" outlineLevel="2" x14ac:dyDescent="0.25">
      <c r="A6782" s="90">
        <v>3</v>
      </c>
      <c r="B6782" s="26">
        <v>918185166</v>
      </c>
      <c r="C6782" s="90">
        <v>20</v>
      </c>
      <c r="D6782" s="90">
        <v>258128</v>
      </c>
      <c r="E6782" s="94">
        <v>44159</v>
      </c>
      <c r="F6782" s="26">
        <v>258128347789</v>
      </c>
      <c r="G6782" s="90">
        <v>347789</v>
      </c>
      <c r="H6782" s="90">
        <v>4.55</v>
      </c>
      <c r="I6782" s="95">
        <v>4.55</v>
      </c>
      <c r="J6782" s="90" t="s">
        <v>10509</v>
      </c>
      <c r="K6782" s="90">
        <v>16</v>
      </c>
      <c r="L6782" s="90" t="s">
        <v>10511</v>
      </c>
    </row>
    <row r="6783" spans="1:12" hidden="1" outlineLevel="2" x14ac:dyDescent="0.25">
      <c r="A6783" s="90">
        <v>3</v>
      </c>
      <c r="B6783" s="26">
        <v>918005158001</v>
      </c>
      <c r="C6783" s="90">
        <v>20</v>
      </c>
      <c r="D6783" s="90">
        <v>259383</v>
      </c>
      <c r="E6783" s="94">
        <v>44166</v>
      </c>
      <c r="F6783" s="26">
        <v>259383348851</v>
      </c>
      <c r="G6783" s="90">
        <v>348851</v>
      </c>
      <c r="H6783" s="90">
        <v>0.06</v>
      </c>
      <c r="I6783" s="95">
        <v>0.06</v>
      </c>
      <c r="J6783" s="90" t="s">
        <v>10509</v>
      </c>
      <c r="K6783" s="90">
        <v>16</v>
      </c>
      <c r="L6783" s="90" t="s">
        <v>10511</v>
      </c>
    </row>
    <row r="6784" spans="1:12" hidden="1" outlineLevel="2" x14ac:dyDescent="0.25">
      <c r="A6784" s="90">
        <v>3</v>
      </c>
      <c r="B6784" s="26">
        <v>918005158001</v>
      </c>
      <c r="C6784" s="90">
        <v>20</v>
      </c>
      <c r="D6784" s="90">
        <v>259384</v>
      </c>
      <c r="E6784" s="94">
        <v>44166</v>
      </c>
      <c r="F6784" s="26">
        <v>259384348852</v>
      </c>
      <c r="G6784" s="90">
        <v>348852</v>
      </c>
      <c r="H6784" s="90">
        <v>0.19</v>
      </c>
      <c r="I6784" s="95">
        <v>0.19</v>
      </c>
      <c r="J6784" s="90" t="s">
        <v>10509</v>
      </c>
      <c r="K6784" s="90">
        <v>16</v>
      </c>
      <c r="L6784" s="90" t="s">
        <v>10511</v>
      </c>
    </row>
    <row r="6785" spans="1:12" hidden="1" outlineLevel="2" x14ac:dyDescent="0.25">
      <c r="A6785" s="90">
        <v>3</v>
      </c>
      <c r="B6785" s="26">
        <v>919558304</v>
      </c>
      <c r="C6785" s="90">
        <v>20</v>
      </c>
      <c r="D6785" s="90">
        <v>258580</v>
      </c>
      <c r="E6785" s="94">
        <v>44159</v>
      </c>
      <c r="F6785" s="26">
        <v>258580348173</v>
      </c>
      <c r="G6785" s="90">
        <v>348173</v>
      </c>
      <c r="H6785" s="90">
        <v>2.12</v>
      </c>
      <c r="I6785" s="95">
        <v>2.12</v>
      </c>
      <c r="J6785" s="90" t="s">
        <v>10509</v>
      </c>
      <c r="K6785" s="90">
        <v>16</v>
      </c>
      <c r="L6785" s="90" t="s">
        <v>10511</v>
      </c>
    </row>
    <row r="6786" spans="1:12" hidden="1" outlineLevel="2" x14ac:dyDescent="0.25">
      <c r="A6786" s="90">
        <v>3</v>
      </c>
      <c r="B6786" s="26">
        <v>919701227</v>
      </c>
      <c r="C6786" s="90">
        <v>20</v>
      </c>
      <c r="D6786" s="90">
        <v>257410</v>
      </c>
      <c r="E6786" s="94">
        <v>44159</v>
      </c>
      <c r="F6786" s="26">
        <v>257410347134</v>
      </c>
      <c r="G6786" s="90">
        <v>347134</v>
      </c>
      <c r="H6786" s="90">
        <v>2.14</v>
      </c>
      <c r="I6786" s="95">
        <v>2.14</v>
      </c>
      <c r="J6786" s="90" t="s">
        <v>10509</v>
      </c>
      <c r="K6786" s="90">
        <v>16</v>
      </c>
      <c r="L6786" s="90" t="s">
        <v>10511</v>
      </c>
    </row>
    <row r="6787" spans="1:12" hidden="1" outlineLevel="2" x14ac:dyDescent="0.25">
      <c r="A6787" s="90">
        <v>3</v>
      </c>
      <c r="B6787" s="26">
        <v>919757195</v>
      </c>
      <c r="C6787" s="90">
        <v>20</v>
      </c>
      <c r="D6787" s="90">
        <v>258113</v>
      </c>
      <c r="E6787" s="94">
        <v>44159</v>
      </c>
      <c r="F6787" s="26">
        <v>258113347777</v>
      </c>
      <c r="G6787" s="90">
        <v>347777</v>
      </c>
      <c r="H6787" s="90">
        <v>16.079999999999998</v>
      </c>
      <c r="I6787" s="95">
        <v>16.079999999999998</v>
      </c>
      <c r="J6787" s="90" t="s">
        <v>10509</v>
      </c>
      <c r="K6787" s="90">
        <v>16</v>
      </c>
      <c r="L6787" s="90" t="s">
        <v>10511</v>
      </c>
    </row>
    <row r="6788" spans="1:12" hidden="1" outlineLevel="2" x14ac:dyDescent="0.25">
      <c r="A6788" s="90">
        <v>3</v>
      </c>
      <c r="B6788" s="26">
        <v>919834358</v>
      </c>
      <c r="C6788" s="90">
        <v>20</v>
      </c>
      <c r="D6788" s="90">
        <v>258816</v>
      </c>
      <c r="E6788" s="94">
        <v>44159</v>
      </c>
      <c r="F6788" s="26">
        <v>258816348370</v>
      </c>
      <c r="G6788" s="90">
        <v>348370</v>
      </c>
      <c r="H6788" s="90">
        <v>6.61</v>
      </c>
      <c r="I6788" s="95">
        <v>6.61</v>
      </c>
      <c r="J6788" s="90" t="s">
        <v>10509</v>
      </c>
      <c r="K6788" s="90">
        <v>16</v>
      </c>
      <c r="L6788" s="90" t="s">
        <v>10511</v>
      </c>
    </row>
    <row r="6789" spans="1:12" hidden="1" outlineLevel="2" x14ac:dyDescent="0.25">
      <c r="A6789" s="90">
        <v>3</v>
      </c>
      <c r="B6789" s="26">
        <v>918285909</v>
      </c>
      <c r="C6789" s="90">
        <v>20</v>
      </c>
      <c r="D6789" s="90">
        <v>258362</v>
      </c>
      <c r="E6789" s="94">
        <v>44159</v>
      </c>
      <c r="F6789" s="26">
        <v>258362347979</v>
      </c>
      <c r="G6789" s="90">
        <v>347979</v>
      </c>
      <c r="H6789" s="90">
        <v>1.68</v>
      </c>
      <c r="I6789" s="95">
        <v>1.68</v>
      </c>
      <c r="J6789" s="90" t="s">
        <v>10509</v>
      </c>
      <c r="K6789" s="90">
        <v>16</v>
      </c>
      <c r="L6789" s="90" t="s">
        <v>10511</v>
      </c>
    </row>
    <row r="6790" spans="1:12" hidden="1" outlineLevel="2" x14ac:dyDescent="0.25">
      <c r="A6790" s="90">
        <v>3</v>
      </c>
      <c r="B6790" s="26">
        <v>918434465</v>
      </c>
      <c r="C6790" s="90">
        <v>20</v>
      </c>
      <c r="D6790" s="90">
        <v>257936</v>
      </c>
      <c r="E6790" s="94">
        <v>44159</v>
      </c>
      <c r="F6790" s="26">
        <v>257936347640</v>
      </c>
      <c r="G6790" s="90">
        <v>347640</v>
      </c>
      <c r="H6790" s="90">
        <v>1.68</v>
      </c>
      <c r="I6790" s="95">
        <v>1.68</v>
      </c>
      <c r="J6790" s="90" t="s">
        <v>10509</v>
      </c>
      <c r="K6790" s="90">
        <v>16</v>
      </c>
      <c r="L6790" s="90" t="s">
        <v>10511</v>
      </c>
    </row>
    <row r="6791" spans="1:12" hidden="1" outlineLevel="2" x14ac:dyDescent="0.25">
      <c r="A6791" s="90">
        <v>3</v>
      </c>
      <c r="B6791" s="26">
        <v>918550534</v>
      </c>
      <c r="C6791" s="90">
        <v>20</v>
      </c>
      <c r="D6791" s="90">
        <v>257999</v>
      </c>
      <c r="E6791" s="94">
        <v>44159</v>
      </c>
      <c r="F6791" s="26">
        <v>257999347691</v>
      </c>
      <c r="G6791" s="90">
        <v>347691</v>
      </c>
      <c r="H6791" s="90">
        <v>1.68</v>
      </c>
      <c r="I6791" s="95">
        <v>1.68</v>
      </c>
      <c r="J6791" s="90" t="s">
        <v>10509</v>
      </c>
      <c r="K6791" s="90">
        <v>16</v>
      </c>
      <c r="L6791" s="90" t="s">
        <v>10511</v>
      </c>
    </row>
    <row r="6792" spans="1:12" hidden="1" outlineLevel="2" x14ac:dyDescent="0.25">
      <c r="A6792" s="90">
        <v>3</v>
      </c>
      <c r="B6792" s="26">
        <v>918733056</v>
      </c>
      <c r="C6792" s="90">
        <v>20</v>
      </c>
      <c r="D6792" s="90">
        <v>258220</v>
      </c>
      <c r="E6792" s="94">
        <v>44159</v>
      </c>
      <c r="F6792" s="26">
        <v>258220347856</v>
      </c>
      <c r="G6792" s="90">
        <v>347856</v>
      </c>
      <c r="H6792" s="90">
        <v>1.68</v>
      </c>
      <c r="I6792" s="95">
        <v>1.68</v>
      </c>
      <c r="J6792" s="90" t="s">
        <v>10509</v>
      </c>
      <c r="K6792" s="90">
        <v>16</v>
      </c>
      <c r="L6792" s="90" t="s">
        <v>10511</v>
      </c>
    </row>
    <row r="6793" spans="1:12" hidden="1" outlineLevel="2" x14ac:dyDescent="0.25">
      <c r="A6793" s="90">
        <v>3</v>
      </c>
      <c r="B6793" s="26">
        <v>918733783</v>
      </c>
      <c r="C6793" s="90">
        <v>20</v>
      </c>
      <c r="D6793" s="90">
        <v>258151</v>
      </c>
      <c r="E6793" s="94">
        <v>44159</v>
      </c>
      <c r="F6793" s="26">
        <v>258151347807</v>
      </c>
      <c r="G6793" s="90">
        <v>347807</v>
      </c>
      <c r="H6793" s="90">
        <v>0.84</v>
      </c>
      <c r="I6793" s="95">
        <v>0.84</v>
      </c>
      <c r="J6793" s="90" t="s">
        <v>10509</v>
      </c>
      <c r="K6793" s="90">
        <v>16</v>
      </c>
      <c r="L6793" s="90" t="s">
        <v>10511</v>
      </c>
    </row>
    <row r="6794" spans="1:12" hidden="1" outlineLevel="2" x14ac:dyDescent="0.25">
      <c r="A6794" s="90">
        <v>3</v>
      </c>
      <c r="B6794" s="26">
        <v>918750688</v>
      </c>
      <c r="C6794" s="90">
        <v>20</v>
      </c>
      <c r="D6794" s="90">
        <v>258269</v>
      </c>
      <c r="E6794" s="94">
        <v>44159</v>
      </c>
      <c r="F6794" s="26">
        <v>258269347897</v>
      </c>
      <c r="G6794" s="90">
        <v>347897</v>
      </c>
      <c r="H6794" s="90">
        <v>5.4</v>
      </c>
      <c r="I6794" s="95">
        <v>5.4</v>
      </c>
      <c r="J6794" s="90" t="s">
        <v>10509</v>
      </c>
      <c r="K6794" s="90">
        <v>16</v>
      </c>
      <c r="L6794" s="90" t="s">
        <v>10511</v>
      </c>
    </row>
    <row r="6795" spans="1:12" hidden="1" outlineLevel="2" x14ac:dyDescent="0.25">
      <c r="A6795" s="90">
        <v>3</v>
      </c>
      <c r="B6795" s="26">
        <v>918895889</v>
      </c>
      <c r="C6795" s="90">
        <v>20</v>
      </c>
      <c r="D6795" s="90">
        <v>257624</v>
      </c>
      <c r="E6795" s="94">
        <v>44159</v>
      </c>
      <c r="F6795" s="26">
        <v>257624347346</v>
      </c>
      <c r="G6795" s="90">
        <v>347346</v>
      </c>
      <c r="H6795" s="90">
        <v>1.84</v>
      </c>
      <c r="I6795" s="95">
        <v>1.84</v>
      </c>
      <c r="J6795" s="90" t="s">
        <v>10509</v>
      </c>
      <c r="K6795" s="90">
        <v>16</v>
      </c>
      <c r="L6795" s="90" t="s">
        <v>10511</v>
      </c>
    </row>
    <row r="6796" spans="1:12" hidden="1" outlineLevel="2" x14ac:dyDescent="0.25">
      <c r="A6796" s="90">
        <v>3</v>
      </c>
      <c r="B6796" s="26">
        <v>918910662</v>
      </c>
      <c r="C6796" s="90">
        <v>20</v>
      </c>
      <c r="D6796" s="90">
        <v>258000</v>
      </c>
      <c r="E6796" s="94">
        <v>44159</v>
      </c>
      <c r="F6796" s="26">
        <v>258000347692</v>
      </c>
      <c r="G6796" s="90">
        <v>347692</v>
      </c>
      <c r="H6796" s="90">
        <v>1.76</v>
      </c>
      <c r="I6796" s="95">
        <v>1.76</v>
      </c>
      <c r="J6796" s="90" t="s">
        <v>10509</v>
      </c>
      <c r="K6796" s="90">
        <v>16</v>
      </c>
      <c r="L6796" s="90" t="s">
        <v>10511</v>
      </c>
    </row>
    <row r="6797" spans="1:12" hidden="1" outlineLevel="2" x14ac:dyDescent="0.25">
      <c r="A6797" s="90">
        <v>3</v>
      </c>
      <c r="B6797" s="26">
        <v>918994187001</v>
      </c>
      <c r="C6797" s="90">
        <v>20</v>
      </c>
      <c r="D6797" s="90">
        <v>258754</v>
      </c>
      <c r="E6797" s="94">
        <v>44159</v>
      </c>
      <c r="F6797" s="26">
        <v>258754348319</v>
      </c>
      <c r="G6797" s="90">
        <v>348319</v>
      </c>
      <c r="H6797" s="90">
        <v>1.64</v>
      </c>
      <c r="I6797" s="95">
        <v>1.64</v>
      </c>
      <c r="J6797" s="90" t="s">
        <v>10509</v>
      </c>
      <c r="K6797" s="90">
        <v>16</v>
      </c>
      <c r="L6797" s="90" t="s">
        <v>10511</v>
      </c>
    </row>
    <row r="6798" spans="1:12" hidden="1" outlineLevel="2" x14ac:dyDescent="0.25">
      <c r="A6798" s="90">
        <v>3</v>
      </c>
      <c r="B6798" s="26">
        <v>919040162</v>
      </c>
      <c r="C6798" s="90">
        <v>20</v>
      </c>
      <c r="D6798" s="90">
        <v>258300</v>
      </c>
      <c r="E6798" s="94">
        <v>44159</v>
      </c>
      <c r="F6798" s="26">
        <v>258300347926</v>
      </c>
      <c r="G6798" s="90">
        <v>347926</v>
      </c>
      <c r="H6798" s="90">
        <v>3.01</v>
      </c>
      <c r="I6798" s="95">
        <v>3.01</v>
      </c>
      <c r="J6798" s="90" t="s">
        <v>10509</v>
      </c>
      <c r="K6798" s="90">
        <v>16</v>
      </c>
      <c r="L6798" s="90" t="s">
        <v>10511</v>
      </c>
    </row>
    <row r="6799" spans="1:12" hidden="1" outlineLevel="2" x14ac:dyDescent="0.25">
      <c r="A6799" s="90">
        <v>3</v>
      </c>
      <c r="B6799" s="26">
        <v>919093138</v>
      </c>
      <c r="C6799" s="90">
        <v>20</v>
      </c>
      <c r="D6799" s="90">
        <v>256989</v>
      </c>
      <c r="E6799" s="94">
        <v>44159</v>
      </c>
      <c r="F6799" s="26">
        <v>256989346713</v>
      </c>
      <c r="G6799" s="90">
        <v>346713</v>
      </c>
      <c r="H6799" s="90">
        <v>6.18</v>
      </c>
      <c r="I6799" s="95">
        <v>6.18</v>
      </c>
      <c r="J6799" s="90" t="s">
        <v>10509</v>
      </c>
      <c r="K6799" s="90">
        <v>16</v>
      </c>
      <c r="L6799" s="90" t="s">
        <v>10511</v>
      </c>
    </row>
    <row r="6800" spans="1:12" hidden="1" outlineLevel="2" x14ac:dyDescent="0.25">
      <c r="A6800" s="90">
        <v>3</v>
      </c>
      <c r="B6800" s="26">
        <v>919156927</v>
      </c>
      <c r="C6800" s="90">
        <v>20</v>
      </c>
      <c r="D6800" s="90">
        <v>258768</v>
      </c>
      <c r="E6800" s="94">
        <v>44159</v>
      </c>
      <c r="F6800" s="26">
        <v>258768348329</v>
      </c>
      <c r="G6800" s="90">
        <v>348329</v>
      </c>
      <c r="H6800" s="90">
        <v>0.1</v>
      </c>
      <c r="I6800" s="95">
        <v>0.1</v>
      </c>
      <c r="J6800" s="90" t="s">
        <v>10509</v>
      </c>
      <c r="K6800" s="90">
        <v>16</v>
      </c>
      <c r="L6800" s="90" t="s">
        <v>10511</v>
      </c>
    </row>
    <row r="6801" spans="1:12" hidden="1" outlineLevel="2" x14ac:dyDescent="0.25">
      <c r="A6801" s="90">
        <v>3</v>
      </c>
      <c r="B6801" s="26">
        <v>919220434</v>
      </c>
      <c r="C6801" s="90">
        <v>20</v>
      </c>
      <c r="D6801" s="90">
        <v>257024</v>
      </c>
      <c r="E6801" s="94">
        <v>44159</v>
      </c>
      <c r="F6801" s="26">
        <v>257024346748</v>
      </c>
      <c r="G6801" s="90">
        <v>346748</v>
      </c>
      <c r="H6801" s="90">
        <v>1.77</v>
      </c>
      <c r="I6801" s="95">
        <v>1.77</v>
      </c>
      <c r="J6801" s="90" t="s">
        <v>10509</v>
      </c>
      <c r="K6801" s="90">
        <v>16</v>
      </c>
      <c r="L6801" s="90" t="s">
        <v>10511</v>
      </c>
    </row>
    <row r="6802" spans="1:12" hidden="1" outlineLevel="2" x14ac:dyDescent="0.25">
      <c r="A6802" s="90">
        <v>3</v>
      </c>
      <c r="B6802" s="26">
        <v>919318782</v>
      </c>
      <c r="C6802" s="90">
        <v>20</v>
      </c>
      <c r="D6802" s="90">
        <v>258492</v>
      </c>
      <c r="E6802" s="94">
        <v>44159</v>
      </c>
      <c r="F6802" s="26">
        <v>258492348096</v>
      </c>
      <c r="G6802" s="90">
        <v>348096</v>
      </c>
      <c r="H6802" s="90">
        <v>1.68</v>
      </c>
      <c r="I6802" s="95">
        <v>1.68</v>
      </c>
      <c r="J6802" s="90" t="s">
        <v>10509</v>
      </c>
      <c r="K6802" s="90">
        <v>16</v>
      </c>
      <c r="L6802" s="90" t="s">
        <v>10511</v>
      </c>
    </row>
    <row r="6803" spans="1:12" hidden="1" outlineLevel="2" x14ac:dyDescent="0.25">
      <c r="A6803" s="90">
        <v>3</v>
      </c>
      <c r="B6803" s="26">
        <v>919976233</v>
      </c>
      <c r="C6803" s="90">
        <v>20</v>
      </c>
      <c r="D6803" s="90">
        <v>258573</v>
      </c>
      <c r="E6803" s="94">
        <v>44159</v>
      </c>
      <c r="F6803" s="26">
        <v>258573348169</v>
      </c>
      <c r="G6803" s="90">
        <v>348169</v>
      </c>
      <c r="H6803" s="90">
        <v>7.66</v>
      </c>
      <c r="I6803" s="95">
        <v>7.66</v>
      </c>
      <c r="J6803" s="90" t="s">
        <v>10509</v>
      </c>
      <c r="K6803" s="90">
        <v>16</v>
      </c>
      <c r="L6803" s="90" t="s">
        <v>10511</v>
      </c>
    </row>
    <row r="6804" spans="1:12" hidden="1" outlineLevel="2" x14ac:dyDescent="0.25">
      <c r="A6804" s="90">
        <v>3</v>
      </c>
      <c r="B6804" s="26">
        <v>920002532</v>
      </c>
      <c r="C6804" s="90">
        <v>20</v>
      </c>
      <c r="D6804" s="90">
        <v>258020</v>
      </c>
      <c r="E6804" s="94">
        <v>44159</v>
      </c>
      <c r="F6804" s="26">
        <v>258020347709</v>
      </c>
      <c r="G6804" s="90">
        <v>347709</v>
      </c>
      <c r="H6804" s="90">
        <v>4.79</v>
      </c>
      <c r="I6804" s="95">
        <v>4.79</v>
      </c>
      <c r="J6804" s="90" t="s">
        <v>10509</v>
      </c>
      <c r="K6804" s="90">
        <v>16</v>
      </c>
      <c r="L6804" s="90" t="s">
        <v>10511</v>
      </c>
    </row>
    <row r="6805" spans="1:12" hidden="1" outlineLevel="2" x14ac:dyDescent="0.25">
      <c r="A6805" s="90">
        <v>3</v>
      </c>
      <c r="B6805" s="26">
        <v>920005683</v>
      </c>
      <c r="C6805" s="90">
        <v>20</v>
      </c>
      <c r="D6805" s="90">
        <v>256925</v>
      </c>
      <c r="E6805" s="94">
        <v>44159</v>
      </c>
      <c r="F6805" s="26">
        <v>256925346649</v>
      </c>
      <c r="G6805" s="90">
        <v>346649</v>
      </c>
      <c r="H6805" s="90">
        <v>6.94</v>
      </c>
      <c r="I6805" s="95">
        <v>6.16</v>
      </c>
      <c r="J6805" s="90" t="s">
        <v>10509</v>
      </c>
      <c r="K6805" s="90">
        <v>16</v>
      </c>
      <c r="L6805" s="90" t="s">
        <v>10511</v>
      </c>
    </row>
    <row r="6806" spans="1:12" hidden="1" outlineLevel="2" x14ac:dyDescent="0.25">
      <c r="A6806" s="90">
        <v>3</v>
      </c>
      <c r="B6806" s="26">
        <v>920058252</v>
      </c>
      <c r="C6806" s="90">
        <v>20</v>
      </c>
      <c r="D6806" s="90">
        <v>258422</v>
      </c>
      <c r="E6806" s="94">
        <v>44159</v>
      </c>
      <c r="F6806" s="26">
        <v>258422348033</v>
      </c>
      <c r="G6806" s="90">
        <v>348033</v>
      </c>
      <c r="H6806" s="90">
        <v>1.68</v>
      </c>
      <c r="I6806" s="95">
        <v>1.68</v>
      </c>
      <c r="J6806" s="90" t="s">
        <v>10509</v>
      </c>
      <c r="K6806" s="90">
        <v>16</v>
      </c>
      <c r="L6806" s="90" t="s">
        <v>10511</v>
      </c>
    </row>
    <row r="6807" spans="1:12" hidden="1" outlineLevel="2" x14ac:dyDescent="0.25">
      <c r="A6807" s="90">
        <v>3</v>
      </c>
      <c r="B6807" s="26">
        <v>920061744001</v>
      </c>
      <c r="C6807" s="90">
        <v>20</v>
      </c>
      <c r="D6807" s="90">
        <v>257463</v>
      </c>
      <c r="E6807" s="94">
        <v>44159</v>
      </c>
      <c r="F6807" s="26">
        <v>257463347187</v>
      </c>
      <c r="G6807" s="90">
        <v>347187</v>
      </c>
      <c r="H6807" s="90">
        <v>2.08</v>
      </c>
      <c r="I6807" s="95">
        <v>2.08</v>
      </c>
      <c r="J6807" s="90" t="s">
        <v>10509</v>
      </c>
      <c r="K6807" s="90">
        <v>16</v>
      </c>
      <c r="L6807" s="90" t="s">
        <v>10511</v>
      </c>
    </row>
    <row r="6808" spans="1:12" hidden="1" outlineLevel="2" x14ac:dyDescent="0.25">
      <c r="A6808" s="90">
        <v>3</v>
      </c>
      <c r="B6808" s="26">
        <v>920179207</v>
      </c>
      <c r="C6808" s="90">
        <v>20</v>
      </c>
      <c r="D6808" s="90">
        <v>257904</v>
      </c>
      <c r="E6808" s="94">
        <v>44159</v>
      </c>
      <c r="F6808" s="26">
        <v>257904347612</v>
      </c>
      <c r="G6808" s="90">
        <v>347612</v>
      </c>
      <c r="H6808" s="90">
        <v>6.18</v>
      </c>
      <c r="I6808" s="95">
        <v>6.18</v>
      </c>
      <c r="J6808" s="90" t="s">
        <v>10509</v>
      </c>
      <c r="K6808" s="90">
        <v>16</v>
      </c>
      <c r="L6808" s="90" t="s">
        <v>10511</v>
      </c>
    </row>
    <row r="6809" spans="1:12" hidden="1" outlineLevel="2" x14ac:dyDescent="0.25">
      <c r="A6809" s="90">
        <v>3</v>
      </c>
      <c r="B6809" s="26">
        <v>920210226</v>
      </c>
      <c r="C6809" s="90">
        <v>20</v>
      </c>
      <c r="D6809" s="90">
        <v>257973</v>
      </c>
      <c r="E6809" s="94">
        <v>44159</v>
      </c>
      <c r="F6809" s="26">
        <v>257973347671</v>
      </c>
      <c r="G6809" s="90">
        <v>347671</v>
      </c>
      <c r="H6809" s="90">
        <v>1.68</v>
      </c>
      <c r="I6809" s="95">
        <v>1.68</v>
      </c>
      <c r="J6809" s="90" t="s">
        <v>10509</v>
      </c>
      <c r="K6809" s="90">
        <v>16</v>
      </c>
      <c r="L6809" s="90" t="s">
        <v>10511</v>
      </c>
    </row>
    <row r="6810" spans="1:12" hidden="1" outlineLevel="2" x14ac:dyDescent="0.25">
      <c r="A6810" s="90">
        <v>3</v>
      </c>
      <c r="B6810" s="26">
        <v>920303997</v>
      </c>
      <c r="C6810" s="90">
        <v>20</v>
      </c>
      <c r="D6810" s="90">
        <v>257477</v>
      </c>
      <c r="E6810" s="94">
        <v>44159</v>
      </c>
      <c r="F6810" s="26">
        <v>257477347201</v>
      </c>
      <c r="G6810" s="90">
        <v>347201</v>
      </c>
      <c r="H6810" s="90">
        <v>1.68</v>
      </c>
      <c r="I6810" s="95">
        <v>1.68</v>
      </c>
      <c r="J6810" s="90" t="s">
        <v>10509</v>
      </c>
      <c r="K6810" s="90">
        <v>16</v>
      </c>
      <c r="L6810" s="90" t="s">
        <v>10511</v>
      </c>
    </row>
    <row r="6811" spans="1:12" hidden="1" outlineLevel="2" x14ac:dyDescent="0.25">
      <c r="A6811" s="90">
        <v>3</v>
      </c>
      <c r="B6811" s="26">
        <v>915466163001</v>
      </c>
      <c r="C6811" s="90">
        <v>20</v>
      </c>
      <c r="D6811" s="90">
        <v>259089</v>
      </c>
      <c r="E6811" s="94">
        <v>44166</v>
      </c>
      <c r="F6811" s="26">
        <v>259089348632</v>
      </c>
      <c r="G6811" s="90">
        <v>348632</v>
      </c>
      <c r="H6811" s="90">
        <v>3.36</v>
      </c>
      <c r="I6811" s="95">
        <v>3.36</v>
      </c>
      <c r="J6811" s="90" t="s">
        <v>10509</v>
      </c>
      <c r="K6811" s="90">
        <v>16</v>
      </c>
      <c r="L6811" s="90" t="s">
        <v>10511</v>
      </c>
    </row>
    <row r="6812" spans="1:12" hidden="1" outlineLevel="2" x14ac:dyDescent="0.25">
      <c r="A6812" s="90">
        <v>3</v>
      </c>
      <c r="B6812" s="26">
        <v>917903460</v>
      </c>
      <c r="C6812" s="90">
        <v>20</v>
      </c>
      <c r="D6812" s="90">
        <v>258543</v>
      </c>
      <c r="E6812" s="94">
        <v>44159</v>
      </c>
      <c r="F6812" s="26">
        <v>258543348140</v>
      </c>
      <c r="G6812" s="90">
        <v>348140</v>
      </c>
      <c r="H6812" s="90">
        <v>1.71</v>
      </c>
      <c r="I6812" s="95">
        <v>1.71</v>
      </c>
      <c r="J6812" s="90" t="s">
        <v>10509</v>
      </c>
      <c r="K6812" s="90">
        <v>16</v>
      </c>
      <c r="L6812" s="90" t="s">
        <v>10511</v>
      </c>
    </row>
    <row r="6813" spans="1:12" hidden="1" outlineLevel="2" x14ac:dyDescent="0.25">
      <c r="A6813" s="90">
        <v>3</v>
      </c>
      <c r="B6813" s="26">
        <v>918004367</v>
      </c>
      <c r="C6813" s="90">
        <v>20</v>
      </c>
      <c r="D6813" s="90">
        <v>258295</v>
      </c>
      <c r="E6813" s="94">
        <v>44159</v>
      </c>
      <c r="F6813" s="26">
        <v>258295347921</v>
      </c>
      <c r="G6813" s="90">
        <v>347921</v>
      </c>
      <c r="H6813" s="90">
        <v>9.7899999999999991</v>
      </c>
      <c r="I6813" s="95">
        <v>9.7899999999999991</v>
      </c>
      <c r="J6813" s="90" t="s">
        <v>10509</v>
      </c>
      <c r="K6813" s="90">
        <v>16</v>
      </c>
      <c r="L6813" s="90" t="s">
        <v>10511</v>
      </c>
    </row>
    <row r="6814" spans="1:12" hidden="1" outlineLevel="2" x14ac:dyDescent="0.25">
      <c r="A6814" s="90">
        <v>3</v>
      </c>
      <c r="B6814" s="26">
        <v>920499449</v>
      </c>
      <c r="C6814" s="90">
        <v>20</v>
      </c>
      <c r="D6814" s="90">
        <v>257911</v>
      </c>
      <c r="E6814" s="94">
        <v>44159</v>
      </c>
      <c r="F6814" s="26">
        <v>257911347619</v>
      </c>
      <c r="G6814" s="90">
        <v>347619</v>
      </c>
      <c r="H6814" s="90">
        <v>1.68</v>
      </c>
      <c r="I6814" s="95">
        <v>1.68</v>
      </c>
      <c r="J6814" s="90" t="s">
        <v>10509</v>
      </c>
      <c r="K6814" s="90">
        <v>16</v>
      </c>
      <c r="L6814" s="90" t="s">
        <v>10511</v>
      </c>
    </row>
    <row r="6815" spans="1:12" hidden="1" outlineLevel="2" x14ac:dyDescent="0.25">
      <c r="A6815" s="90">
        <v>3</v>
      </c>
      <c r="B6815" s="26">
        <v>920572898</v>
      </c>
      <c r="C6815" s="90">
        <v>20</v>
      </c>
      <c r="D6815" s="90">
        <v>257029</v>
      </c>
      <c r="E6815" s="94">
        <v>44159</v>
      </c>
      <c r="F6815" s="26">
        <v>257029346753</v>
      </c>
      <c r="G6815" s="90">
        <v>346753</v>
      </c>
      <c r="H6815" s="90">
        <v>1.76</v>
      </c>
      <c r="I6815" s="95">
        <v>1.76</v>
      </c>
      <c r="J6815" s="90" t="s">
        <v>10509</v>
      </c>
      <c r="K6815" s="90">
        <v>16</v>
      </c>
      <c r="L6815" s="90" t="s">
        <v>10511</v>
      </c>
    </row>
    <row r="6816" spans="1:12" hidden="1" outlineLevel="2" x14ac:dyDescent="0.25">
      <c r="A6816" s="90">
        <v>3</v>
      </c>
      <c r="B6816" s="26">
        <v>919574905</v>
      </c>
      <c r="C6816" s="90">
        <v>20</v>
      </c>
      <c r="D6816" s="90">
        <v>257542</v>
      </c>
      <c r="E6816" s="94">
        <v>44159</v>
      </c>
      <c r="F6816" s="26">
        <v>257542347265</v>
      </c>
      <c r="G6816" s="90">
        <v>347265</v>
      </c>
      <c r="H6816" s="90">
        <v>1.68</v>
      </c>
      <c r="I6816" s="95">
        <v>1.68</v>
      </c>
      <c r="J6816" s="90" t="s">
        <v>10509</v>
      </c>
      <c r="K6816" s="90">
        <v>16</v>
      </c>
      <c r="L6816" s="90" t="s">
        <v>10511</v>
      </c>
    </row>
    <row r="6817" spans="1:12" hidden="1" outlineLevel="2" x14ac:dyDescent="0.25">
      <c r="A6817" s="90">
        <v>3</v>
      </c>
      <c r="B6817" s="26">
        <v>919666826</v>
      </c>
      <c r="C6817" s="90">
        <v>20</v>
      </c>
      <c r="D6817" s="90">
        <v>257583</v>
      </c>
      <c r="E6817" s="94">
        <v>44159</v>
      </c>
      <c r="F6817" s="26">
        <v>257583347306</v>
      </c>
      <c r="G6817" s="90">
        <v>347306</v>
      </c>
      <c r="H6817" s="90">
        <v>1.68</v>
      </c>
      <c r="I6817" s="95">
        <v>1.68</v>
      </c>
      <c r="J6817" s="90" t="s">
        <v>10509</v>
      </c>
      <c r="K6817" s="90">
        <v>16</v>
      </c>
      <c r="L6817" s="90" t="s">
        <v>10511</v>
      </c>
    </row>
    <row r="6818" spans="1:12" hidden="1" outlineLevel="2" x14ac:dyDescent="0.25">
      <c r="A6818" s="90">
        <v>3</v>
      </c>
      <c r="B6818" s="26">
        <v>919686071</v>
      </c>
      <c r="C6818" s="90">
        <v>20</v>
      </c>
      <c r="D6818" s="90">
        <v>257315</v>
      </c>
      <c r="E6818" s="94">
        <v>44159</v>
      </c>
      <c r="F6818" s="26">
        <v>257315347039</v>
      </c>
      <c r="G6818" s="90">
        <v>347039</v>
      </c>
      <c r="H6818" s="90">
        <v>1.68</v>
      </c>
      <c r="I6818" s="95">
        <v>1.68</v>
      </c>
      <c r="J6818" s="90" t="s">
        <v>10509</v>
      </c>
      <c r="K6818" s="90">
        <v>16</v>
      </c>
      <c r="L6818" s="90" t="s">
        <v>10511</v>
      </c>
    </row>
    <row r="6819" spans="1:12" hidden="1" outlineLevel="2" x14ac:dyDescent="0.25">
      <c r="A6819" s="90">
        <v>3</v>
      </c>
      <c r="B6819" s="26">
        <v>919785857</v>
      </c>
      <c r="C6819" s="90">
        <v>20</v>
      </c>
      <c r="D6819" s="90">
        <v>258351</v>
      </c>
      <c r="E6819" s="94">
        <v>44159</v>
      </c>
      <c r="F6819" s="26">
        <v>258351347968</v>
      </c>
      <c r="G6819" s="90">
        <v>347968</v>
      </c>
      <c r="H6819" s="90">
        <v>2.0499999999999998</v>
      </c>
      <c r="I6819" s="95">
        <v>2.0499999999999998</v>
      </c>
      <c r="J6819" s="90" t="s">
        <v>10509</v>
      </c>
      <c r="K6819" s="90">
        <v>16</v>
      </c>
      <c r="L6819" s="90" t="s">
        <v>10511</v>
      </c>
    </row>
    <row r="6820" spans="1:12" hidden="1" outlineLevel="2" x14ac:dyDescent="0.25">
      <c r="A6820" s="90">
        <v>3</v>
      </c>
      <c r="B6820" s="26">
        <v>919805911</v>
      </c>
      <c r="C6820" s="90">
        <v>20</v>
      </c>
      <c r="D6820" s="90">
        <v>256996</v>
      </c>
      <c r="E6820" s="94">
        <v>44159</v>
      </c>
      <c r="F6820" s="26">
        <v>256996346720</v>
      </c>
      <c r="G6820" s="90">
        <v>346720</v>
      </c>
      <c r="H6820" s="90">
        <v>8.19</v>
      </c>
      <c r="I6820" s="95">
        <v>8.19</v>
      </c>
      <c r="J6820" s="90" t="s">
        <v>10509</v>
      </c>
      <c r="K6820" s="90">
        <v>16</v>
      </c>
      <c r="L6820" s="90" t="s">
        <v>10511</v>
      </c>
    </row>
    <row r="6821" spans="1:12" hidden="1" outlineLevel="2" x14ac:dyDescent="0.25">
      <c r="A6821" s="90">
        <v>3</v>
      </c>
      <c r="B6821" s="26">
        <v>919847855</v>
      </c>
      <c r="C6821" s="90">
        <v>20</v>
      </c>
      <c r="D6821" s="90">
        <v>257925</v>
      </c>
      <c r="E6821" s="94">
        <v>44159</v>
      </c>
      <c r="F6821" s="26">
        <v>257925347630</v>
      </c>
      <c r="G6821" s="90">
        <v>347630</v>
      </c>
      <c r="H6821" s="90">
        <v>2.72</v>
      </c>
      <c r="I6821" s="95">
        <v>2.72</v>
      </c>
      <c r="J6821" s="90" t="s">
        <v>10509</v>
      </c>
      <c r="K6821" s="90">
        <v>16</v>
      </c>
      <c r="L6821" s="90" t="s">
        <v>10511</v>
      </c>
    </row>
    <row r="6822" spans="1:12" hidden="1" outlineLevel="2" x14ac:dyDescent="0.25">
      <c r="A6822" s="90">
        <v>3</v>
      </c>
      <c r="B6822" s="26">
        <v>920005675</v>
      </c>
      <c r="C6822" s="90">
        <v>20</v>
      </c>
      <c r="D6822" s="90">
        <v>256933</v>
      </c>
      <c r="E6822" s="94">
        <v>44159</v>
      </c>
      <c r="F6822" s="26">
        <v>256933346657</v>
      </c>
      <c r="G6822" s="90">
        <v>346657</v>
      </c>
      <c r="H6822" s="90">
        <v>6.94</v>
      </c>
      <c r="I6822" s="95">
        <v>6.94</v>
      </c>
      <c r="J6822" s="90" t="s">
        <v>10509</v>
      </c>
      <c r="K6822" s="90">
        <v>16</v>
      </c>
      <c r="L6822" s="90" t="s">
        <v>10511</v>
      </c>
    </row>
    <row r="6823" spans="1:12" hidden="1" outlineLevel="2" x14ac:dyDescent="0.25">
      <c r="A6823" s="90">
        <v>3</v>
      </c>
      <c r="B6823" s="26">
        <v>920109162</v>
      </c>
      <c r="C6823" s="90">
        <v>20</v>
      </c>
      <c r="D6823" s="90">
        <v>258687</v>
      </c>
      <c r="E6823" s="94">
        <v>44159</v>
      </c>
      <c r="F6823" s="26">
        <v>258687348260</v>
      </c>
      <c r="G6823" s="90">
        <v>348260</v>
      </c>
      <c r="H6823" s="90">
        <v>1.88</v>
      </c>
      <c r="I6823" s="95">
        <v>1.88</v>
      </c>
      <c r="J6823" s="90" t="s">
        <v>10509</v>
      </c>
      <c r="K6823" s="90">
        <v>16</v>
      </c>
      <c r="L6823" s="90" t="s">
        <v>10511</v>
      </c>
    </row>
    <row r="6824" spans="1:12" hidden="1" outlineLevel="2" x14ac:dyDescent="0.25">
      <c r="A6824" s="90">
        <v>3</v>
      </c>
      <c r="B6824" s="26">
        <v>920124054</v>
      </c>
      <c r="C6824" s="90">
        <v>20</v>
      </c>
      <c r="D6824" s="90">
        <v>258002</v>
      </c>
      <c r="E6824" s="94">
        <v>44159</v>
      </c>
      <c r="F6824" s="26">
        <v>258002347694</v>
      </c>
      <c r="G6824" s="90">
        <v>347694</v>
      </c>
      <c r="H6824" s="90">
        <v>2.56</v>
      </c>
      <c r="I6824" s="95">
        <v>2.56</v>
      </c>
      <c r="J6824" s="90" t="s">
        <v>10509</v>
      </c>
      <c r="K6824" s="90">
        <v>16</v>
      </c>
      <c r="L6824" s="90" t="s">
        <v>10511</v>
      </c>
    </row>
    <row r="6825" spans="1:12" hidden="1" outlineLevel="2" x14ac:dyDescent="0.25">
      <c r="A6825" s="90">
        <v>3</v>
      </c>
      <c r="B6825" s="26">
        <v>920126851</v>
      </c>
      <c r="C6825" s="90">
        <v>20</v>
      </c>
      <c r="D6825" s="90">
        <v>258763</v>
      </c>
      <c r="E6825" s="94">
        <v>44159</v>
      </c>
      <c r="F6825" s="26">
        <v>258763348325</v>
      </c>
      <c r="G6825" s="90">
        <v>348325</v>
      </c>
      <c r="H6825" s="90">
        <v>0.01</v>
      </c>
      <c r="I6825" s="95">
        <v>0.01</v>
      </c>
      <c r="J6825" s="90" t="s">
        <v>10509</v>
      </c>
      <c r="K6825" s="90">
        <v>16</v>
      </c>
      <c r="L6825" s="90" t="s">
        <v>10511</v>
      </c>
    </row>
    <row r="6826" spans="1:12" hidden="1" outlineLevel="2" x14ac:dyDescent="0.25">
      <c r="A6826" s="90">
        <v>3</v>
      </c>
      <c r="B6826" s="26">
        <v>920192648</v>
      </c>
      <c r="C6826" s="90">
        <v>20</v>
      </c>
      <c r="D6826" s="90">
        <v>257007</v>
      </c>
      <c r="E6826" s="94">
        <v>44159</v>
      </c>
      <c r="F6826" s="26">
        <v>257007346731</v>
      </c>
      <c r="G6826" s="90">
        <v>346731</v>
      </c>
      <c r="H6826" s="90">
        <v>1.68</v>
      </c>
      <c r="I6826" s="95">
        <v>1.68</v>
      </c>
      <c r="J6826" s="90" t="s">
        <v>10509</v>
      </c>
      <c r="K6826" s="90">
        <v>16</v>
      </c>
      <c r="L6826" s="90" t="s">
        <v>10511</v>
      </c>
    </row>
    <row r="6827" spans="1:12" hidden="1" outlineLevel="2" x14ac:dyDescent="0.25">
      <c r="A6827" s="90">
        <v>3</v>
      </c>
      <c r="B6827" s="26">
        <v>920197217</v>
      </c>
      <c r="C6827" s="90">
        <v>20</v>
      </c>
      <c r="D6827" s="90">
        <v>257683</v>
      </c>
      <c r="E6827" s="94">
        <v>44159</v>
      </c>
      <c r="F6827" s="26">
        <v>257683347405</v>
      </c>
      <c r="G6827" s="90">
        <v>347405</v>
      </c>
      <c r="H6827" s="90">
        <v>1.68</v>
      </c>
      <c r="I6827" s="95">
        <v>1.68</v>
      </c>
      <c r="J6827" s="90" t="s">
        <v>10509</v>
      </c>
      <c r="K6827" s="90">
        <v>16</v>
      </c>
      <c r="L6827" s="90" t="s">
        <v>10511</v>
      </c>
    </row>
    <row r="6828" spans="1:12" hidden="1" outlineLevel="2" x14ac:dyDescent="0.25">
      <c r="A6828" s="90">
        <v>3</v>
      </c>
      <c r="B6828" s="26">
        <v>920331600</v>
      </c>
      <c r="C6828" s="90">
        <v>20</v>
      </c>
      <c r="D6828" s="90">
        <v>257567</v>
      </c>
      <c r="E6828" s="94">
        <v>44159</v>
      </c>
      <c r="F6828" s="26">
        <v>257567347290</v>
      </c>
      <c r="G6828" s="90">
        <v>347290</v>
      </c>
      <c r="H6828" s="90">
        <v>18.420000000000002</v>
      </c>
      <c r="I6828" s="95">
        <v>18.420000000000002</v>
      </c>
      <c r="J6828" s="90" t="s">
        <v>10509</v>
      </c>
      <c r="K6828" s="90">
        <v>16</v>
      </c>
      <c r="L6828" s="90" t="s">
        <v>10511</v>
      </c>
    </row>
    <row r="6829" spans="1:12" hidden="1" outlineLevel="2" x14ac:dyDescent="0.25">
      <c r="A6829" s="90">
        <v>3</v>
      </c>
      <c r="B6829" s="26">
        <v>921112587</v>
      </c>
      <c r="C6829" s="90">
        <v>20</v>
      </c>
      <c r="D6829" s="90">
        <v>257321</v>
      </c>
      <c r="E6829" s="94">
        <v>44159</v>
      </c>
      <c r="F6829" s="26">
        <v>257321347045</v>
      </c>
      <c r="G6829" s="90">
        <v>347045</v>
      </c>
      <c r="H6829" s="90">
        <v>1.68</v>
      </c>
      <c r="I6829" s="95">
        <v>1.68</v>
      </c>
      <c r="J6829" s="90" t="s">
        <v>10509</v>
      </c>
      <c r="K6829" s="90">
        <v>16</v>
      </c>
      <c r="L6829" s="90" t="s">
        <v>10511</v>
      </c>
    </row>
    <row r="6830" spans="1:12" hidden="1" outlineLevel="2" x14ac:dyDescent="0.25">
      <c r="A6830" s="90">
        <v>3</v>
      </c>
      <c r="B6830" s="26">
        <v>921134706</v>
      </c>
      <c r="C6830" s="90">
        <v>20</v>
      </c>
      <c r="D6830" s="90">
        <v>257619</v>
      </c>
      <c r="E6830" s="94">
        <v>44159</v>
      </c>
      <c r="F6830" s="26">
        <v>257619347341</v>
      </c>
      <c r="G6830" s="90">
        <v>347341</v>
      </c>
      <c r="H6830" s="90">
        <v>1.68</v>
      </c>
      <c r="I6830" s="95">
        <v>1.68</v>
      </c>
      <c r="J6830" s="90" t="s">
        <v>10509</v>
      </c>
      <c r="K6830" s="90">
        <v>16</v>
      </c>
      <c r="L6830" s="90" t="s">
        <v>10511</v>
      </c>
    </row>
    <row r="6831" spans="1:12" hidden="1" outlineLevel="2" x14ac:dyDescent="0.25">
      <c r="A6831" s="90">
        <v>3</v>
      </c>
      <c r="B6831" s="26">
        <v>921146213</v>
      </c>
      <c r="C6831" s="90">
        <v>20</v>
      </c>
      <c r="D6831" s="90">
        <v>257068</v>
      </c>
      <c r="E6831" s="94">
        <v>44159</v>
      </c>
      <c r="F6831" s="26">
        <v>257068346792</v>
      </c>
      <c r="G6831" s="90">
        <v>346792</v>
      </c>
      <c r="H6831" s="90">
        <v>1.68</v>
      </c>
      <c r="I6831" s="95">
        <v>1.68</v>
      </c>
      <c r="J6831" s="90" t="s">
        <v>10509</v>
      </c>
      <c r="K6831" s="90">
        <v>16</v>
      </c>
      <c r="L6831" s="90" t="s">
        <v>10511</v>
      </c>
    </row>
    <row r="6832" spans="1:12" hidden="1" outlineLevel="2" x14ac:dyDescent="0.25">
      <c r="A6832" s="90">
        <v>3</v>
      </c>
      <c r="B6832" s="26">
        <v>921265468</v>
      </c>
      <c r="C6832" s="90">
        <v>20</v>
      </c>
      <c r="D6832" s="90">
        <v>258030</v>
      </c>
      <c r="E6832" s="94">
        <v>44159</v>
      </c>
      <c r="F6832" s="26">
        <v>258030347718</v>
      </c>
      <c r="G6832" s="90">
        <v>347718</v>
      </c>
      <c r="H6832" s="90">
        <v>17.989999999999998</v>
      </c>
      <c r="I6832" s="95">
        <v>17.989999999999998</v>
      </c>
      <c r="J6832" s="90" t="s">
        <v>10509</v>
      </c>
      <c r="K6832" s="90">
        <v>16</v>
      </c>
      <c r="L6832" s="90" t="s">
        <v>10511</v>
      </c>
    </row>
    <row r="6833" spans="1:12" hidden="1" outlineLevel="2" x14ac:dyDescent="0.25">
      <c r="A6833" s="90">
        <v>3</v>
      </c>
      <c r="B6833" s="26">
        <v>921444055001</v>
      </c>
      <c r="C6833" s="90">
        <v>20</v>
      </c>
      <c r="D6833" s="90">
        <v>259192</v>
      </c>
      <c r="E6833" s="94">
        <v>44166</v>
      </c>
      <c r="F6833" s="26">
        <v>259192348717</v>
      </c>
      <c r="G6833" s="90">
        <v>348717</v>
      </c>
      <c r="H6833" s="90">
        <v>1.68</v>
      </c>
      <c r="I6833" s="95">
        <v>1.68</v>
      </c>
      <c r="J6833" s="90" t="s">
        <v>10509</v>
      </c>
      <c r="K6833" s="90">
        <v>16</v>
      </c>
      <c r="L6833" s="90" t="s">
        <v>10511</v>
      </c>
    </row>
    <row r="6834" spans="1:12" hidden="1" outlineLevel="2" x14ac:dyDescent="0.25">
      <c r="A6834" s="90">
        <v>3</v>
      </c>
      <c r="B6834" s="26">
        <v>921483830</v>
      </c>
      <c r="C6834" s="90">
        <v>20</v>
      </c>
      <c r="D6834" s="90">
        <v>258380</v>
      </c>
      <c r="E6834" s="94">
        <v>44159</v>
      </c>
      <c r="F6834" s="26">
        <v>258380347997</v>
      </c>
      <c r="G6834" s="90">
        <v>347997</v>
      </c>
      <c r="H6834" s="90">
        <v>1.86</v>
      </c>
      <c r="I6834" s="95">
        <v>1.86</v>
      </c>
      <c r="J6834" s="90" t="s">
        <v>10509</v>
      </c>
      <c r="K6834" s="90">
        <v>16</v>
      </c>
      <c r="L6834" s="90" t="s">
        <v>10511</v>
      </c>
    </row>
    <row r="6835" spans="1:12" hidden="1" outlineLevel="2" x14ac:dyDescent="0.25">
      <c r="A6835" s="90">
        <v>3</v>
      </c>
      <c r="B6835" s="26">
        <v>921483830</v>
      </c>
      <c r="C6835" s="90">
        <v>20</v>
      </c>
      <c r="D6835" s="90">
        <v>258381</v>
      </c>
      <c r="E6835" s="94">
        <v>44159</v>
      </c>
      <c r="F6835" s="26">
        <v>258381347998</v>
      </c>
      <c r="G6835" s="90">
        <v>347998</v>
      </c>
      <c r="H6835" s="90">
        <v>7.72</v>
      </c>
      <c r="I6835" s="95">
        <v>7.72</v>
      </c>
      <c r="J6835" s="90" t="s">
        <v>10509</v>
      </c>
      <c r="K6835" s="90">
        <v>16</v>
      </c>
      <c r="L6835" s="90" t="s">
        <v>10511</v>
      </c>
    </row>
    <row r="6836" spans="1:12" hidden="1" outlineLevel="2" x14ac:dyDescent="0.25">
      <c r="A6836" s="90">
        <v>3</v>
      </c>
      <c r="B6836" s="26">
        <v>921628988</v>
      </c>
      <c r="C6836" s="90">
        <v>20</v>
      </c>
      <c r="D6836" s="90">
        <v>258832</v>
      </c>
      <c r="E6836" s="94">
        <v>44159</v>
      </c>
      <c r="F6836" s="26">
        <v>258832348385</v>
      </c>
      <c r="G6836" s="90">
        <v>348385</v>
      </c>
      <c r="H6836" s="90">
        <v>7.0000000000000007E-2</v>
      </c>
      <c r="I6836" s="95">
        <v>7.0000000000000007E-2</v>
      </c>
      <c r="J6836" s="90" t="s">
        <v>10509</v>
      </c>
      <c r="K6836" s="90">
        <v>16</v>
      </c>
      <c r="L6836" s="90" t="s">
        <v>10511</v>
      </c>
    </row>
    <row r="6837" spans="1:12" hidden="1" outlineLevel="2" x14ac:dyDescent="0.25">
      <c r="A6837" s="90">
        <v>3</v>
      </c>
      <c r="B6837" s="26">
        <v>921879565</v>
      </c>
      <c r="C6837" s="90">
        <v>20</v>
      </c>
      <c r="D6837" s="90">
        <v>257739</v>
      </c>
      <c r="E6837" s="94">
        <v>44159</v>
      </c>
      <c r="F6837" s="26">
        <v>257739347461</v>
      </c>
      <c r="G6837" s="90">
        <v>347461</v>
      </c>
      <c r="H6837" s="90">
        <v>1.68</v>
      </c>
      <c r="I6837" s="95">
        <v>1.68</v>
      </c>
      <c r="J6837" s="90" t="s">
        <v>10509</v>
      </c>
      <c r="K6837" s="90">
        <v>16</v>
      </c>
      <c r="L6837" s="90" t="s">
        <v>10511</v>
      </c>
    </row>
    <row r="6838" spans="1:12" hidden="1" outlineLevel="2" x14ac:dyDescent="0.25">
      <c r="A6838" s="90">
        <v>3</v>
      </c>
      <c r="B6838" s="26">
        <v>921904165</v>
      </c>
      <c r="C6838" s="90">
        <v>20</v>
      </c>
      <c r="D6838" s="90">
        <v>258824</v>
      </c>
      <c r="E6838" s="94">
        <v>44159</v>
      </c>
      <c r="F6838" s="26">
        <v>258824348378</v>
      </c>
      <c r="G6838" s="90">
        <v>348378</v>
      </c>
      <c r="H6838" s="90">
        <v>0.11</v>
      </c>
      <c r="I6838" s="95">
        <v>0.11</v>
      </c>
      <c r="J6838" s="90" t="s">
        <v>10509</v>
      </c>
      <c r="K6838" s="90">
        <v>16</v>
      </c>
      <c r="L6838" s="90" t="s">
        <v>10511</v>
      </c>
    </row>
    <row r="6839" spans="1:12" hidden="1" outlineLevel="2" x14ac:dyDescent="0.25">
      <c r="A6839" s="90">
        <v>3</v>
      </c>
      <c r="B6839" s="26">
        <v>921914990</v>
      </c>
      <c r="C6839" s="90">
        <v>20</v>
      </c>
      <c r="D6839" s="90">
        <v>257865</v>
      </c>
      <c r="E6839" s="94">
        <v>44159</v>
      </c>
      <c r="F6839" s="26">
        <v>257865347578</v>
      </c>
      <c r="G6839" s="90">
        <v>347578</v>
      </c>
      <c r="H6839" s="90">
        <v>0.93</v>
      </c>
      <c r="I6839" s="95">
        <v>0.93</v>
      </c>
      <c r="J6839" s="90" t="s">
        <v>10509</v>
      </c>
      <c r="K6839" s="90">
        <v>16</v>
      </c>
      <c r="L6839" s="90" t="s">
        <v>10511</v>
      </c>
    </row>
    <row r="6840" spans="1:12" hidden="1" outlineLevel="2" x14ac:dyDescent="0.25">
      <c r="A6840" s="90">
        <v>3</v>
      </c>
      <c r="B6840" s="26">
        <v>920401577</v>
      </c>
      <c r="C6840" s="90">
        <v>20</v>
      </c>
      <c r="D6840" s="90">
        <v>258235</v>
      </c>
      <c r="E6840" s="94">
        <v>44159</v>
      </c>
      <c r="F6840" s="26">
        <v>258235347870</v>
      </c>
      <c r="G6840" s="90">
        <v>347870</v>
      </c>
      <c r="H6840" s="90">
        <v>3.04</v>
      </c>
      <c r="I6840" s="95">
        <v>3.04</v>
      </c>
      <c r="J6840" s="90" t="s">
        <v>10509</v>
      </c>
      <c r="K6840" s="90">
        <v>16</v>
      </c>
      <c r="L6840" s="90" t="s">
        <v>10511</v>
      </c>
    </row>
    <row r="6841" spans="1:12" hidden="1" outlineLevel="2" x14ac:dyDescent="0.25">
      <c r="A6841" s="90">
        <v>3</v>
      </c>
      <c r="B6841" s="26">
        <v>920507977</v>
      </c>
      <c r="C6841" s="90">
        <v>20</v>
      </c>
      <c r="D6841" s="90">
        <v>258377</v>
      </c>
      <c r="E6841" s="94">
        <v>44159</v>
      </c>
      <c r="F6841" s="26">
        <v>258377347994</v>
      </c>
      <c r="G6841" s="90">
        <v>347994</v>
      </c>
      <c r="H6841" s="90">
        <v>1.68</v>
      </c>
      <c r="I6841" s="95">
        <v>1.68</v>
      </c>
      <c r="J6841" s="90" t="s">
        <v>10509</v>
      </c>
      <c r="K6841" s="90">
        <v>16</v>
      </c>
      <c r="L6841" s="90" t="s">
        <v>10511</v>
      </c>
    </row>
    <row r="6842" spans="1:12" hidden="1" outlineLevel="2" x14ac:dyDescent="0.25">
      <c r="A6842" s="90">
        <v>3</v>
      </c>
      <c r="B6842" s="26">
        <v>920615051</v>
      </c>
      <c r="C6842" s="90">
        <v>20</v>
      </c>
      <c r="D6842" s="90">
        <v>257116</v>
      </c>
      <c r="E6842" s="94">
        <v>44159</v>
      </c>
      <c r="F6842" s="26">
        <v>257116346840</v>
      </c>
      <c r="G6842" s="90">
        <v>346840</v>
      </c>
      <c r="H6842" s="90">
        <v>1.68</v>
      </c>
      <c r="I6842" s="95">
        <v>1.68</v>
      </c>
      <c r="J6842" s="90" t="s">
        <v>10509</v>
      </c>
      <c r="K6842" s="90">
        <v>16</v>
      </c>
      <c r="L6842" s="90" t="s">
        <v>10511</v>
      </c>
    </row>
    <row r="6843" spans="1:12" hidden="1" outlineLevel="2" x14ac:dyDescent="0.25">
      <c r="A6843" s="90">
        <v>3</v>
      </c>
      <c r="B6843" s="26">
        <v>920663713</v>
      </c>
      <c r="C6843" s="90">
        <v>20</v>
      </c>
      <c r="D6843" s="90">
        <v>258260</v>
      </c>
      <c r="E6843" s="94">
        <v>44159</v>
      </c>
      <c r="F6843" s="26">
        <v>258260347893</v>
      </c>
      <c r="G6843" s="90">
        <v>347893</v>
      </c>
      <c r="H6843" s="90">
        <v>1.69</v>
      </c>
      <c r="I6843" s="95">
        <v>1.69</v>
      </c>
      <c r="J6843" s="90" t="s">
        <v>10509</v>
      </c>
      <c r="K6843" s="90">
        <v>16</v>
      </c>
      <c r="L6843" s="90" t="s">
        <v>10511</v>
      </c>
    </row>
    <row r="6844" spans="1:12" hidden="1" outlineLevel="2" x14ac:dyDescent="0.25">
      <c r="A6844" s="90">
        <v>3</v>
      </c>
      <c r="B6844" s="26">
        <v>920678190</v>
      </c>
      <c r="C6844" s="90">
        <v>20</v>
      </c>
      <c r="D6844" s="90">
        <v>258843</v>
      </c>
      <c r="E6844" s="94">
        <v>44159</v>
      </c>
      <c r="F6844" s="26">
        <v>258843348395</v>
      </c>
      <c r="G6844" s="90">
        <v>348395</v>
      </c>
      <c r="H6844" s="90">
        <v>0.02</v>
      </c>
      <c r="I6844" s="95">
        <v>0.02</v>
      </c>
      <c r="J6844" s="90" t="s">
        <v>10509</v>
      </c>
      <c r="K6844" s="90">
        <v>16</v>
      </c>
      <c r="L6844" s="90" t="s">
        <v>10511</v>
      </c>
    </row>
    <row r="6845" spans="1:12" hidden="1" outlineLevel="2" x14ac:dyDescent="0.25">
      <c r="A6845" s="90">
        <v>3</v>
      </c>
      <c r="B6845" s="26">
        <v>920694569</v>
      </c>
      <c r="C6845" s="90">
        <v>20</v>
      </c>
      <c r="D6845" s="90">
        <v>258818</v>
      </c>
      <c r="E6845" s="94">
        <v>44159</v>
      </c>
      <c r="F6845" s="26">
        <v>258818348372</v>
      </c>
      <c r="G6845" s="90">
        <v>348372</v>
      </c>
      <c r="H6845" s="90">
        <v>1.21</v>
      </c>
      <c r="I6845" s="95">
        <v>1.21</v>
      </c>
      <c r="J6845" s="90" t="s">
        <v>10509</v>
      </c>
      <c r="K6845" s="90">
        <v>16</v>
      </c>
      <c r="L6845" s="90" t="s">
        <v>10511</v>
      </c>
    </row>
    <row r="6846" spans="1:12" hidden="1" outlineLevel="2" x14ac:dyDescent="0.25">
      <c r="A6846" s="90">
        <v>3</v>
      </c>
      <c r="B6846" s="26">
        <v>920713088</v>
      </c>
      <c r="C6846" s="90">
        <v>20</v>
      </c>
      <c r="D6846" s="90">
        <v>258504</v>
      </c>
      <c r="E6846" s="94">
        <v>44159</v>
      </c>
      <c r="F6846" s="26">
        <v>258504348106</v>
      </c>
      <c r="G6846" s="90">
        <v>348106</v>
      </c>
      <c r="H6846" s="90">
        <v>2.16</v>
      </c>
      <c r="I6846" s="95">
        <v>2.16</v>
      </c>
      <c r="J6846" s="90" t="s">
        <v>10509</v>
      </c>
      <c r="K6846" s="90">
        <v>16</v>
      </c>
      <c r="L6846" s="90" t="s">
        <v>10511</v>
      </c>
    </row>
    <row r="6847" spans="1:12" hidden="1" outlineLevel="2" x14ac:dyDescent="0.25">
      <c r="A6847" s="90">
        <v>3</v>
      </c>
      <c r="B6847" s="26">
        <v>920966991</v>
      </c>
      <c r="C6847" s="90">
        <v>20</v>
      </c>
      <c r="D6847" s="90">
        <v>258044</v>
      </c>
      <c r="E6847" s="94">
        <v>44159</v>
      </c>
      <c r="F6847" s="26">
        <v>258044347728</v>
      </c>
      <c r="G6847" s="90">
        <v>347728</v>
      </c>
      <c r="H6847" s="90">
        <v>1.68</v>
      </c>
      <c r="I6847" s="95">
        <v>1.68</v>
      </c>
      <c r="J6847" s="90" t="s">
        <v>10509</v>
      </c>
      <c r="K6847" s="90">
        <v>16</v>
      </c>
      <c r="L6847" s="90" t="s">
        <v>10511</v>
      </c>
    </row>
    <row r="6848" spans="1:12" hidden="1" outlineLevel="2" x14ac:dyDescent="0.25">
      <c r="A6848" s="90">
        <v>3</v>
      </c>
      <c r="B6848" s="26">
        <v>921194163001</v>
      </c>
      <c r="C6848" s="90">
        <v>20</v>
      </c>
      <c r="D6848" s="90">
        <v>259386</v>
      </c>
      <c r="E6848" s="94">
        <v>44166</v>
      </c>
      <c r="F6848" s="26">
        <v>259386348854</v>
      </c>
      <c r="G6848" s="90">
        <v>348854</v>
      </c>
      <c r="H6848" s="90">
        <v>0.52</v>
      </c>
      <c r="I6848" s="95">
        <v>0.52</v>
      </c>
      <c r="J6848" s="90" t="s">
        <v>10509</v>
      </c>
      <c r="K6848" s="90">
        <v>16</v>
      </c>
      <c r="L6848" s="90" t="s">
        <v>10511</v>
      </c>
    </row>
    <row r="6849" spans="1:12" hidden="1" outlineLevel="2" x14ac:dyDescent="0.25">
      <c r="A6849" s="90">
        <v>3</v>
      </c>
      <c r="B6849" s="26">
        <v>921722229</v>
      </c>
      <c r="C6849" s="90">
        <v>20</v>
      </c>
      <c r="D6849" s="90">
        <v>258402</v>
      </c>
      <c r="E6849" s="94">
        <v>44159</v>
      </c>
      <c r="F6849" s="26">
        <v>258402348014</v>
      </c>
      <c r="G6849" s="90">
        <v>348014</v>
      </c>
      <c r="H6849" s="90">
        <v>4.91</v>
      </c>
      <c r="I6849" s="95">
        <v>4.91</v>
      </c>
      <c r="J6849" s="90" t="s">
        <v>10509</v>
      </c>
      <c r="K6849" s="90">
        <v>16</v>
      </c>
      <c r="L6849" s="90" t="s">
        <v>10511</v>
      </c>
    </row>
    <row r="6850" spans="1:12" hidden="1" outlineLevel="2" x14ac:dyDescent="0.25">
      <c r="A6850" s="90">
        <v>3</v>
      </c>
      <c r="B6850" s="26">
        <v>921752606001</v>
      </c>
      <c r="C6850" s="90">
        <v>20</v>
      </c>
      <c r="D6850" s="90">
        <v>259329</v>
      </c>
      <c r="E6850" s="94">
        <v>44166</v>
      </c>
      <c r="F6850" s="26">
        <v>259329348808</v>
      </c>
      <c r="G6850" s="90">
        <v>348808</v>
      </c>
      <c r="H6850" s="90">
        <v>7.09</v>
      </c>
      <c r="I6850" s="95">
        <v>7.09</v>
      </c>
      <c r="J6850" s="90" t="s">
        <v>10509</v>
      </c>
      <c r="K6850" s="90">
        <v>16</v>
      </c>
      <c r="L6850" s="90" t="s">
        <v>10511</v>
      </c>
    </row>
    <row r="6851" spans="1:12" hidden="1" outlineLevel="2" x14ac:dyDescent="0.25">
      <c r="A6851" s="90">
        <v>3</v>
      </c>
      <c r="B6851" s="26">
        <v>921754537</v>
      </c>
      <c r="C6851" s="90">
        <v>20</v>
      </c>
      <c r="D6851" s="90">
        <v>256948</v>
      </c>
      <c r="E6851" s="94">
        <v>44159</v>
      </c>
      <c r="F6851" s="26">
        <v>256948346672</v>
      </c>
      <c r="G6851" s="90">
        <v>346672</v>
      </c>
      <c r="H6851" s="90">
        <v>6.94</v>
      </c>
      <c r="I6851" s="95">
        <v>6.94</v>
      </c>
      <c r="J6851" s="90" t="s">
        <v>10509</v>
      </c>
      <c r="K6851" s="90">
        <v>16</v>
      </c>
      <c r="L6851" s="90" t="s">
        <v>10511</v>
      </c>
    </row>
    <row r="6852" spans="1:12" hidden="1" outlineLevel="2" x14ac:dyDescent="0.25">
      <c r="A6852" s="90">
        <v>3</v>
      </c>
      <c r="B6852" s="26">
        <v>921958914</v>
      </c>
      <c r="C6852" s="90">
        <v>20</v>
      </c>
      <c r="D6852" s="90">
        <v>257961</v>
      </c>
      <c r="E6852" s="94">
        <v>44159</v>
      </c>
      <c r="F6852" s="26">
        <v>257961347660</v>
      </c>
      <c r="G6852" s="90">
        <v>347660</v>
      </c>
      <c r="H6852" s="90">
        <v>1.68</v>
      </c>
      <c r="I6852" s="95">
        <v>1.68</v>
      </c>
      <c r="J6852" s="90" t="s">
        <v>10509</v>
      </c>
      <c r="K6852" s="90">
        <v>16</v>
      </c>
      <c r="L6852" s="90" t="s">
        <v>10511</v>
      </c>
    </row>
    <row r="6853" spans="1:12" hidden="1" outlineLevel="2" x14ac:dyDescent="0.25">
      <c r="A6853" s="90">
        <v>3</v>
      </c>
      <c r="B6853" s="26">
        <v>921993986</v>
      </c>
      <c r="C6853" s="90">
        <v>20</v>
      </c>
      <c r="D6853" s="90">
        <v>258828</v>
      </c>
      <c r="E6853" s="94">
        <v>44159</v>
      </c>
      <c r="F6853" s="26">
        <v>258828348382</v>
      </c>
      <c r="G6853" s="90">
        <v>348382</v>
      </c>
      <c r="H6853" s="90">
        <v>0.01</v>
      </c>
      <c r="I6853" s="95">
        <v>0.01</v>
      </c>
      <c r="J6853" s="90" t="s">
        <v>10509</v>
      </c>
      <c r="K6853" s="90">
        <v>16</v>
      </c>
      <c r="L6853" s="90" t="s">
        <v>10511</v>
      </c>
    </row>
    <row r="6854" spans="1:12" hidden="1" outlineLevel="2" x14ac:dyDescent="0.25">
      <c r="A6854" s="90">
        <v>3</v>
      </c>
      <c r="B6854" s="26">
        <v>922017751</v>
      </c>
      <c r="C6854" s="90">
        <v>20</v>
      </c>
      <c r="D6854" s="90">
        <v>258434</v>
      </c>
      <c r="E6854" s="94">
        <v>44159</v>
      </c>
      <c r="F6854" s="26">
        <v>258434348044</v>
      </c>
      <c r="G6854" s="90">
        <v>348044</v>
      </c>
      <c r="H6854" s="90">
        <v>1.68</v>
      </c>
      <c r="I6854" s="95">
        <v>1.68</v>
      </c>
      <c r="J6854" s="90" t="s">
        <v>10509</v>
      </c>
      <c r="K6854" s="90">
        <v>16</v>
      </c>
      <c r="L6854" s="90" t="s">
        <v>10511</v>
      </c>
    </row>
    <row r="6855" spans="1:12" hidden="1" outlineLevel="2" x14ac:dyDescent="0.25">
      <c r="A6855" s="90">
        <v>3</v>
      </c>
      <c r="B6855" s="26">
        <v>922018239</v>
      </c>
      <c r="C6855" s="90">
        <v>20</v>
      </c>
      <c r="D6855" s="90">
        <v>257016</v>
      </c>
      <c r="E6855" s="94">
        <v>44159</v>
      </c>
      <c r="F6855" s="26">
        <v>257016346740</v>
      </c>
      <c r="G6855" s="90">
        <v>346740</v>
      </c>
      <c r="H6855" s="90">
        <v>1.68</v>
      </c>
      <c r="I6855" s="95">
        <v>1.68</v>
      </c>
      <c r="J6855" s="90" t="s">
        <v>10509</v>
      </c>
      <c r="K6855" s="90">
        <v>16</v>
      </c>
      <c r="L6855" s="90" t="s">
        <v>10511</v>
      </c>
    </row>
    <row r="6856" spans="1:12" hidden="1" outlineLevel="2" x14ac:dyDescent="0.25">
      <c r="A6856" s="90">
        <v>3</v>
      </c>
      <c r="B6856" s="26">
        <v>922032719</v>
      </c>
      <c r="C6856" s="90">
        <v>20</v>
      </c>
      <c r="D6856" s="90">
        <v>258461</v>
      </c>
      <c r="E6856" s="94">
        <v>44159</v>
      </c>
      <c r="F6856" s="26">
        <v>258461348067</v>
      </c>
      <c r="G6856" s="90">
        <v>348067</v>
      </c>
      <c r="H6856" s="90">
        <v>9.77</v>
      </c>
      <c r="I6856" s="95">
        <v>9.77</v>
      </c>
      <c r="J6856" s="90" t="s">
        <v>10509</v>
      </c>
      <c r="K6856" s="90">
        <v>16</v>
      </c>
      <c r="L6856" s="90" t="s">
        <v>10511</v>
      </c>
    </row>
    <row r="6857" spans="1:12" hidden="1" outlineLevel="2" x14ac:dyDescent="0.25">
      <c r="A6857" s="90">
        <v>3</v>
      </c>
      <c r="B6857" s="26">
        <v>922112966</v>
      </c>
      <c r="C6857" s="90">
        <v>20</v>
      </c>
      <c r="D6857" s="90">
        <v>257935</v>
      </c>
      <c r="E6857" s="94">
        <v>44159</v>
      </c>
      <c r="F6857" s="26">
        <v>257935347639</v>
      </c>
      <c r="G6857" s="90">
        <v>347639</v>
      </c>
      <c r="H6857" s="90">
        <v>1.68</v>
      </c>
      <c r="I6857" s="95">
        <v>1.68</v>
      </c>
      <c r="J6857" s="90" t="s">
        <v>10509</v>
      </c>
      <c r="K6857" s="90">
        <v>16</v>
      </c>
      <c r="L6857" s="90" t="s">
        <v>10511</v>
      </c>
    </row>
    <row r="6858" spans="1:12" hidden="1" outlineLevel="2" x14ac:dyDescent="0.25">
      <c r="A6858" s="90">
        <v>3</v>
      </c>
      <c r="B6858" s="26">
        <v>921939591</v>
      </c>
      <c r="C6858" s="90">
        <v>20</v>
      </c>
      <c r="D6858" s="90">
        <v>258706</v>
      </c>
      <c r="E6858" s="94">
        <v>44159</v>
      </c>
      <c r="F6858" s="26">
        <v>258706348273</v>
      </c>
      <c r="G6858" s="90">
        <v>348273</v>
      </c>
      <c r="H6858" s="90">
        <v>0.25</v>
      </c>
      <c r="I6858" s="95">
        <v>0.25</v>
      </c>
      <c r="J6858" s="90" t="s">
        <v>10509</v>
      </c>
      <c r="K6858" s="90">
        <v>16</v>
      </c>
      <c r="L6858" s="90" t="s">
        <v>10511</v>
      </c>
    </row>
    <row r="6859" spans="1:12" hidden="1" outlineLevel="2" x14ac:dyDescent="0.25">
      <c r="A6859" s="90">
        <v>3</v>
      </c>
      <c r="B6859" s="26">
        <v>921972352</v>
      </c>
      <c r="C6859" s="90">
        <v>20</v>
      </c>
      <c r="D6859" s="90">
        <v>258382</v>
      </c>
      <c r="E6859" s="94">
        <v>44159</v>
      </c>
      <c r="F6859" s="26">
        <v>258382347999</v>
      </c>
      <c r="G6859" s="90">
        <v>347999</v>
      </c>
      <c r="H6859" s="90">
        <v>2.72</v>
      </c>
      <c r="I6859" s="95">
        <v>2.72</v>
      </c>
      <c r="J6859" s="90" t="s">
        <v>10509</v>
      </c>
      <c r="K6859" s="90">
        <v>16</v>
      </c>
      <c r="L6859" s="90" t="s">
        <v>10511</v>
      </c>
    </row>
    <row r="6860" spans="1:12" hidden="1" outlineLevel="2" x14ac:dyDescent="0.25">
      <c r="A6860" s="90">
        <v>3</v>
      </c>
      <c r="B6860" s="26">
        <v>922045034</v>
      </c>
      <c r="C6860" s="90">
        <v>20</v>
      </c>
      <c r="D6860" s="90">
        <v>258121</v>
      </c>
      <c r="E6860" s="94">
        <v>44159</v>
      </c>
      <c r="F6860" s="26">
        <v>258121347783</v>
      </c>
      <c r="G6860" s="90">
        <v>347783</v>
      </c>
      <c r="H6860" s="90">
        <v>1.68</v>
      </c>
      <c r="I6860" s="95">
        <v>1.68</v>
      </c>
      <c r="J6860" s="90" t="s">
        <v>10509</v>
      </c>
      <c r="K6860" s="90">
        <v>16</v>
      </c>
      <c r="L6860" s="90" t="s">
        <v>10511</v>
      </c>
    </row>
    <row r="6861" spans="1:12" hidden="1" outlineLevel="2" x14ac:dyDescent="0.25">
      <c r="A6861" s="90">
        <v>3</v>
      </c>
      <c r="B6861" s="26">
        <v>922057633</v>
      </c>
      <c r="C6861" s="90">
        <v>20</v>
      </c>
      <c r="D6861" s="90">
        <v>258005</v>
      </c>
      <c r="E6861" s="94">
        <v>44159</v>
      </c>
      <c r="F6861" s="26">
        <v>258005347697</v>
      </c>
      <c r="G6861" s="90">
        <v>347697</v>
      </c>
      <c r="H6861" s="90">
        <v>1.68</v>
      </c>
      <c r="I6861" s="95">
        <v>1.68</v>
      </c>
      <c r="J6861" s="90" t="s">
        <v>10509</v>
      </c>
      <c r="K6861" s="90">
        <v>16</v>
      </c>
      <c r="L6861" s="90" t="s">
        <v>10511</v>
      </c>
    </row>
    <row r="6862" spans="1:12" hidden="1" outlineLevel="2" x14ac:dyDescent="0.25">
      <c r="A6862" s="90">
        <v>3</v>
      </c>
      <c r="B6862" s="26">
        <v>922556899</v>
      </c>
      <c r="C6862" s="90">
        <v>20</v>
      </c>
      <c r="D6862" s="90">
        <v>258207</v>
      </c>
      <c r="E6862" s="94">
        <v>44159</v>
      </c>
      <c r="F6862" s="26">
        <v>258207347844</v>
      </c>
      <c r="G6862" s="90">
        <v>347844</v>
      </c>
      <c r="H6862" s="90">
        <v>3.83</v>
      </c>
      <c r="I6862" s="95">
        <v>3.83</v>
      </c>
      <c r="J6862" s="90" t="s">
        <v>10509</v>
      </c>
      <c r="K6862" s="90">
        <v>16</v>
      </c>
      <c r="L6862" s="90" t="s">
        <v>10511</v>
      </c>
    </row>
    <row r="6863" spans="1:12" hidden="1" outlineLevel="2" x14ac:dyDescent="0.25">
      <c r="A6863" s="90">
        <v>3</v>
      </c>
      <c r="B6863" s="26">
        <v>922636402</v>
      </c>
      <c r="C6863" s="90">
        <v>20</v>
      </c>
      <c r="D6863" s="90">
        <v>257770</v>
      </c>
      <c r="E6863" s="94">
        <v>44159</v>
      </c>
      <c r="F6863" s="26">
        <v>257770347492</v>
      </c>
      <c r="G6863" s="90">
        <v>347492</v>
      </c>
      <c r="H6863" s="90">
        <v>2.1800000000000002</v>
      </c>
      <c r="I6863" s="95">
        <v>2.1800000000000002</v>
      </c>
      <c r="J6863" s="90" t="s">
        <v>10509</v>
      </c>
      <c r="K6863" s="90">
        <v>16</v>
      </c>
      <c r="L6863" s="90" t="s">
        <v>10511</v>
      </c>
    </row>
    <row r="6864" spans="1:12" hidden="1" outlineLevel="2" x14ac:dyDescent="0.25">
      <c r="A6864" s="90">
        <v>3</v>
      </c>
      <c r="B6864" s="26">
        <v>922646773</v>
      </c>
      <c r="C6864" s="90">
        <v>20</v>
      </c>
      <c r="D6864" s="90">
        <v>258071</v>
      </c>
      <c r="E6864" s="94">
        <v>44159</v>
      </c>
      <c r="F6864" s="26">
        <v>258071347742</v>
      </c>
      <c r="G6864" s="90">
        <v>347742</v>
      </c>
      <c r="H6864" s="90">
        <v>2.02</v>
      </c>
      <c r="I6864" s="95">
        <v>2.02</v>
      </c>
      <c r="J6864" s="90" t="s">
        <v>10509</v>
      </c>
      <c r="K6864" s="90">
        <v>16</v>
      </c>
      <c r="L6864" s="90" t="s">
        <v>10511</v>
      </c>
    </row>
    <row r="6865" spans="1:12" hidden="1" outlineLevel="2" x14ac:dyDescent="0.25">
      <c r="A6865" s="90">
        <v>3</v>
      </c>
      <c r="B6865" s="26">
        <v>922679600</v>
      </c>
      <c r="C6865" s="90">
        <v>20</v>
      </c>
      <c r="D6865" s="90">
        <v>257978</v>
      </c>
      <c r="E6865" s="94">
        <v>44159</v>
      </c>
      <c r="F6865" s="26">
        <v>257978347676</v>
      </c>
      <c r="G6865" s="90">
        <v>347676</v>
      </c>
      <c r="H6865" s="90">
        <v>2.87</v>
      </c>
      <c r="I6865" s="95">
        <v>2.87</v>
      </c>
      <c r="J6865" s="90" t="s">
        <v>10509</v>
      </c>
      <c r="K6865" s="90">
        <v>16</v>
      </c>
      <c r="L6865" s="90" t="s">
        <v>10511</v>
      </c>
    </row>
    <row r="6866" spans="1:12" hidden="1" outlineLevel="2" x14ac:dyDescent="0.25">
      <c r="A6866" s="90">
        <v>3</v>
      </c>
      <c r="B6866" s="26">
        <v>922710165</v>
      </c>
      <c r="C6866" s="90">
        <v>20</v>
      </c>
      <c r="D6866" s="90">
        <v>258132</v>
      </c>
      <c r="E6866" s="94">
        <v>44159</v>
      </c>
      <c r="F6866" s="26">
        <v>258132347792</v>
      </c>
      <c r="G6866" s="90">
        <v>347792</v>
      </c>
      <c r="H6866" s="90">
        <v>9.98</v>
      </c>
      <c r="I6866" s="95">
        <v>9.98</v>
      </c>
      <c r="J6866" s="90" t="s">
        <v>10509</v>
      </c>
      <c r="K6866" s="90">
        <v>16</v>
      </c>
      <c r="L6866" s="90" t="s">
        <v>10511</v>
      </c>
    </row>
    <row r="6867" spans="1:12" hidden="1" outlineLevel="2" x14ac:dyDescent="0.25">
      <c r="A6867" s="90">
        <v>3</v>
      </c>
      <c r="B6867" s="26">
        <v>922773478</v>
      </c>
      <c r="C6867" s="90">
        <v>20</v>
      </c>
      <c r="D6867" s="90">
        <v>258304</v>
      </c>
      <c r="E6867" s="94">
        <v>44159</v>
      </c>
      <c r="F6867" s="26">
        <v>258304347930</v>
      </c>
      <c r="G6867" s="90">
        <v>347930</v>
      </c>
      <c r="H6867" s="90">
        <v>8.3000000000000007</v>
      </c>
      <c r="I6867" s="95">
        <v>8.3000000000000007</v>
      </c>
      <c r="J6867" s="90" t="s">
        <v>10509</v>
      </c>
      <c r="K6867" s="90">
        <v>16</v>
      </c>
      <c r="L6867" s="90" t="s">
        <v>10511</v>
      </c>
    </row>
    <row r="6868" spans="1:12" hidden="1" outlineLevel="2" x14ac:dyDescent="0.25">
      <c r="A6868" s="90">
        <v>3</v>
      </c>
      <c r="B6868" s="26">
        <v>922804588</v>
      </c>
      <c r="C6868" s="90">
        <v>20</v>
      </c>
      <c r="D6868" s="90">
        <v>257469</v>
      </c>
      <c r="E6868" s="94">
        <v>44159</v>
      </c>
      <c r="F6868" s="26">
        <v>257469347193</v>
      </c>
      <c r="G6868" s="90">
        <v>347193</v>
      </c>
      <c r="H6868" s="90">
        <v>1.69</v>
      </c>
      <c r="I6868" s="95">
        <v>1.69</v>
      </c>
      <c r="J6868" s="90" t="s">
        <v>10509</v>
      </c>
      <c r="K6868" s="90">
        <v>16</v>
      </c>
      <c r="L6868" s="90" t="s">
        <v>10511</v>
      </c>
    </row>
    <row r="6869" spans="1:12" hidden="1" outlineLevel="2" x14ac:dyDescent="0.25">
      <c r="A6869" s="90">
        <v>3</v>
      </c>
      <c r="B6869" s="26">
        <v>922888078001</v>
      </c>
      <c r="C6869" s="90">
        <v>20</v>
      </c>
      <c r="D6869" s="90">
        <v>259118</v>
      </c>
      <c r="E6869" s="94">
        <v>44166</v>
      </c>
      <c r="F6869" s="26">
        <v>259118348659</v>
      </c>
      <c r="G6869" s="90">
        <v>348659</v>
      </c>
      <c r="H6869" s="90">
        <v>4.01</v>
      </c>
      <c r="I6869" s="95">
        <v>4.01</v>
      </c>
      <c r="J6869" s="90" t="s">
        <v>10509</v>
      </c>
      <c r="K6869" s="90">
        <v>16</v>
      </c>
      <c r="L6869" s="90" t="s">
        <v>10511</v>
      </c>
    </row>
    <row r="6870" spans="1:12" hidden="1" outlineLevel="2" x14ac:dyDescent="0.25">
      <c r="A6870" s="90">
        <v>3</v>
      </c>
      <c r="B6870" s="26">
        <v>923023741</v>
      </c>
      <c r="C6870" s="90">
        <v>20</v>
      </c>
      <c r="D6870" s="90">
        <v>257213</v>
      </c>
      <c r="E6870" s="94">
        <v>44159</v>
      </c>
      <c r="F6870" s="26">
        <v>257213346937</v>
      </c>
      <c r="G6870" s="90">
        <v>346937</v>
      </c>
      <c r="H6870" s="90">
        <v>3.39</v>
      </c>
      <c r="I6870" s="95">
        <v>3.39</v>
      </c>
      <c r="J6870" s="90" t="s">
        <v>10509</v>
      </c>
      <c r="K6870" s="90">
        <v>16</v>
      </c>
      <c r="L6870" s="90" t="s">
        <v>10511</v>
      </c>
    </row>
    <row r="6871" spans="1:12" hidden="1" outlineLevel="2" x14ac:dyDescent="0.25">
      <c r="A6871" s="90">
        <v>3</v>
      </c>
      <c r="B6871" s="26">
        <v>923049431</v>
      </c>
      <c r="C6871" s="90">
        <v>20</v>
      </c>
      <c r="D6871" s="90">
        <v>256954</v>
      </c>
      <c r="E6871" s="94">
        <v>44159</v>
      </c>
      <c r="F6871" s="26">
        <v>256954346678</v>
      </c>
      <c r="G6871" s="90">
        <v>346678</v>
      </c>
      <c r="H6871" s="90">
        <v>6.94</v>
      </c>
      <c r="I6871" s="95">
        <v>6.94</v>
      </c>
      <c r="J6871" s="90" t="s">
        <v>10509</v>
      </c>
      <c r="K6871" s="90">
        <v>16</v>
      </c>
      <c r="L6871" s="90" t="s">
        <v>10511</v>
      </c>
    </row>
    <row r="6872" spans="1:12" hidden="1" outlineLevel="2" x14ac:dyDescent="0.25">
      <c r="A6872" s="90">
        <v>3</v>
      </c>
      <c r="B6872" s="26">
        <v>923142889</v>
      </c>
      <c r="C6872" s="90">
        <v>20</v>
      </c>
      <c r="D6872" s="90">
        <v>257930</v>
      </c>
      <c r="E6872" s="94">
        <v>44159</v>
      </c>
      <c r="F6872" s="26">
        <v>257930347634</v>
      </c>
      <c r="G6872" s="90">
        <v>347634</v>
      </c>
      <c r="H6872" s="90">
        <v>1.68</v>
      </c>
      <c r="I6872" s="95">
        <v>1.68</v>
      </c>
      <c r="J6872" s="90" t="s">
        <v>10509</v>
      </c>
      <c r="K6872" s="90">
        <v>16</v>
      </c>
      <c r="L6872" s="90" t="s">
        <v>10511</v>
      </c>
    </row>
    <row r="6873" spans="1:12" hidden="1" outlineLevel="2" x14ac:dyDescent="0.25">
      <c r="A6873" s="90">
        <v>3</v>
      </c>
      <c r="B6873" s="26">
        <v>923158794</v>
      </c>
      <c r="C6873" s="90">
        <v>20</v>
      </c>
      <c r="D6873" s="90">
        <v>258507</v>
      </c>
      <c r="E6873" s="94">
        <v>44159</v>
      </c>
      <c r="F6873" s="26">
        <v>258507348109</v>
      </c>
      <c r="G6873" s="90">
        <v>348109</v>
      </c>
      <c r="H6873" s="90">
        <v>4.1100000000000003</v>
      </c>
      <c r="I6873" s="95">
        <v>4.1100000000000003</v>
      </c>
      <c r="J6873" s="90" t="s">
        <v>10509</v>
      </c>
      <c r="K6873" s="90">
        <v>16</v>
      </c>
      <c r="L6873" s="90" t="s">
        <v>10511</v>
      </c>
    </row>
    <row r="6874" spans="1:12" hidden="1" outlineLevel="2" x14ac:dyDescent="0.25">
      <c r="A6874" s="90">
        <v>3</v>
      </c>
      <c r="B6874" s="26">
        <v>919131300</v>
      </c>
      <c r="C6874" s="90">
        <v>20</v>
      </c>
      <c r="D6874" s="90">
        <v>257596</v>
      </c>
      <c r="E6874" s="94">
        <v>44159</v>
      </c>
      <c r="F6874" s="26">
        <v>257596347319</v>
      </c>
      <c r="G6874" s="90">
        <v>347319</v>
      </c>
      <c r="H6874" s="90">
        <v>2.34</v>
      </c>
      <c r="I6874" s="95">
        <v>2.34</v>
      </c>
      <c r="J6874" s="90" t="s">
        <v>10509</v>
      </c>
      <c r="K6874" s="90">
        <v>16</v>
      </c>
      <c r="L6874" s="90" t="s">
        <v>10511</v>
      </c>
    </row>
    <row r="6875" spans="1:12" hidden="1" outlineLevel="2" x14ac:dyDescent="0.25">
      <c r="A6875" s="90">
        <v>3</v>
      </c>
      <c r="B6875" s="26">
        <v>919181149</v>
      </c>
      <c r="C6875" s="90">
        <v>20</v>
      </c>
      <c r="D6875" s="90">
        <v>257017</v>
      </c>
      <c r="E6875" s="94">
        <v>44159</v>
      </c>
      <c r="F6875" s="26">
        <v>257017346741</v>
      </c>
      <c r="G6875" s="90">
        <v>346741</v>
      </c>
      <c r="H6875" s="90">
        <v>2.63</v>
      </c>
      <c r="I6875" s="95">
        <v>2.63</v>
      </c>
      <c r="J6875" s="90" t="s">
        <v>10509</v>
      </c>
      <c r="K6875" s="90">
        <v>16</v>
      </c>
      <c r="L6875" s="90" t="s">
        <v>10511</v>
      </c>
    </row>
    <row r="6876" spans="1:12" hidden="1" outlineLevel="2" x14ac:dyDescent="0.25">
      <c r="A6876" s="90">
        <v>3</v>
      </c>
      <c r="B6876" s="26">
        <v>919285486</v>
      </c>
      <c r="C6876" s="90">
        <v>20</v>
      </c>
      <c r="D6876" s="90">
        <v>257855</v>
      </c>
      <c r="E6876" s="94">
        <v>44159</v>
      </c>
      <c r="F6876" s="26">
        <v>257855347572</v>
      </c>
      <c r="G6876" s="90">
        <v>347572</v>
      </c>
      <c r="H6876" s="90">
        <v>2.33</v>
      </c>
      <c r="I6876" s="95">
        <v>2.33</v>
      </c>
      <c r="J6876" s="90" t="s">
        <v>10509</v>
      </c>
      <c r="K6876" s="90">
        <v>16</v>
      </c>
      <c r="L6876" s="90" t="s">
        <v>10511</v>
      </c>
    </row>
    <row r="6877" spans="1:12" hidden="1" outlineLevel="2" x14ac:dyDescent="0.25">
      <c r="A6877" s="90">
        <v>3</v>
      </c>
      <c r="B6877" s="26">
        <v>922127295</v>
      </c>
      <c r="C6877" s="90">
        <v>20</v>
      </c>
      <c r="D6877" s="90">
        <v>258058</v>
      </c>
      <c r="E6877" s="94">
        <v>44159</v>
      </c>
      <c r="F6877" s="26">
        <v>258058347730</v>
      </c>
      <c r="G6877" s="90">
        <v>347730</v>
      </c>
      <c r="H6877" s="90">
        <v>2.82</v>
      </c>
      <c r="I6877" s="95">
        <v>2.82</v>
      </c>
      <c r="J6877" s="90" t="s">
        <v>10509</v>
      </c>
      <c r="K6877" s="90">
        <v>16</v>
      </c>
      <c r="L6877" s="90" t="s">
        <v>10511</v>
      </c>
    </row>
    <row r="6878" spans="1:12" hidden="1" outlineLevel="2" x14ac:dyDescent="0.25">
      <c r="A6878" s="90">
        <v>3</v>
      </c>
      <c r="B6878" s="26">
        <v>922147699</v>
      </c>
      <c r="C6878" s="90">
        <v>20</v>
      </c>
      <c r="D6878" s="90">
        <v>257682</v>
      </c>
      <c r="E6878" s="94">
        <v>44159</v>
      </c>
      <c r="F6878" s="26">
        <v>257682347404</v>
      </c>
      <c r="G6878" s="90">
        <v>347404</v>
      </c>
      <c r="H6878" s="90">
        <v>1.68</v>
      </c>
      <c r="I6878" s="95">
        <v>1.68</v>
      </c>
      <c r="J6878" s="90" t="s">
        <v>10509</v>
      </c>
      <c r="K6878" s="90">
        <v>16</v>
      </c>
      <c r="L6878" s="90" t="s">
        <v>10511</v>
      </c>
    </row>
    <row r="6879" spans="1:12" hidden="1" outlineLevel="2" x14ac:dyDescent="0.25">
      <c r="A6879" s="90">
        <v>3</v>
      </c>
      <c r="B6879" s="26">
        <v>922426069</v>
      </c>
      <c r="C6879" s="90">
        <v>20</v>
      </c>
      <c r="D6879" s="90">
        <v>258292</v>
      </c>
      <c r="E6879" s="94">
        <v>44159</v>
      </c>
      <c r="F6879" s="26">
        <v>258292347918</v>
      </c>
      <c r="G6879" s="90">
        <v>347918</v>
      </c>
      <c r="H6879" s="90">
        <v>2.78</v>
      </c>
      <c r="I6879" s="95">
        <v>2.78</v>
      </c>
      <c r="J6879" s="90" t="s">
        <v>10509</v>
      </c>
      <c r="K6879" s="90">
        <v>16</v>
      </c>
      <c r="L6879" s="90" t="s">
        <v>10511</v>
      </c>
    </row>
    <row r="6880" spans="1:12" hidden="1" outlineLevel="2" x14ac:dyDescent="0.25">
      <c r="A6880" s="90">
        <v>3</v>
      </c>
      <c r="B6880" s="26">
        <v>922554555</v>
      </c>
      <c r="C6880" s="90">
        <v>20</v>
      </c>
      <c r="D6880" s="90">
        <v>257274</v>
      </c>
      <c r="E6880" s="94">
        <v>44159</v>
      </c>
      <c r="F6880" s="26">
        <v>257274346998</v>
      </c>
      <c r="G6880" s="90">
        <v>346998</v>
      </c>
      <c r="H6880" s="90">
        <v>2.7</v>
      </c>
      <c r="I6880" s="95">
        <v>2.7</v>
      </c>
      <c r="J6880" s="90" t="s">
        <v>10509</v>
      </c>
      <c r="K6880" s="90">
        <v>16</v>
      </c>
      <c r="L6880" s="90" t="s">
        <v>10511</v>
      </c>
    </row>
    <row r="6881" spans="1:12" hidden="1" outlineLevel="2" x14ac:dyDescent="0.25">
      <c r="A6881" s="90">
        <v>3</v>
      </c>
      <c r="B6881" s="26">
        <v>922559349</v>
      </c>
      <c r="C6881" s="90">
        <v>20</v>
      </c>
      <c r="D6881" s="90">
        <v>258275</v>
      </c>
      <c r="E6881" s="94">
        <v>44159</v>
      </c>
      <c r="F6881" s="26">
        <v>258275347903</v>
      </c>
      <c r="G6881" s="90">
        <v>347903</v>
      </c>
      <c r="H6881" s="90">
        <v>1.68</v>
      </c>
      <c r="I6881" s="95">
        <v>1.68</v>
      </c>
      <c r="J6881" s="90" t="s">
        <v>10509</v>
      </c>
      <c r="K6881" s="90">
        <v>16</v>
      </c>
      <c r="L6881" s="90" t="s">
        <v>10511</v>
      </c>
    </row>
    <row r="6882" spans="1:12" hidden="1" outlineLevel="2" x14ac:dyDescent="0.25">
      <c r="A6882" s="90">
        <v>3</v>
      </c>
      <c r="B6882" s="26">
        <v>922646120</v>
      </c>
      <c r="C6882" s="90">
        <v>20</v>
      </c>
      <c r="D6882" s="90">
        <v>258627</v>
      </c>
      <c r="E6882" s="94">
        <v>44159</v>
      </c>
      <c r="F6882" s="26">
        <v>258627348214</v>
      </c>
      <c r="G6882" s="90">
        <v>348214</v>
      </c>
      <c r="H6882" s="90">
        <v>2.5</v>
      </c>
      <c r="I6882" s="95">
        <v>2.5</v>
      </c>
      <c r="J6882" s="90" t="s">
        <v>10509</v>
      </c>
      <c r="K6882" s="90">
        <v>16</v>
      </c>
      <c r="L6882" s="90" t="s">
        <v>10511</v>
      </c>
    </row>
    <row r="6883" spans="1:12" hidden="1" outlineLevel="2" x14ac:dyDescent="0.25">
      <c r="A6883" s="90">
        <v>3</v>
      </c>
      <c r="B6883" s="26">
        <v>922729504</v>
      </c>
      <c r="C6883" s="90">
        <v>20</v>
      </c>
      <c r="D6883" s="90">
        <v>257969</v>
      </c>
      <c r="E6883" s="94">
        <v>44159</v>
      </c>
      <c r="F6883" s="26">
        <v>257969347668</v>
      </c>
      <c r="G6883" s="90">
        <v>347668</v>
      </c>
      <c r="H6883" s="90">
        <v>1.68</v>
      </c>
      <c r="I6883" s="95">
        <v>1.68</v>
      </c>
      <c r="J6883" s="90" t="s">
        <v>10509</v>
      </c>
      <c r="K6883" s="90">
        <v>16</v>
      </c>
      <c r="L6883" s="90" t="s">
        <v>10511</v>
      </c>
    </row>
    <row r="6884" spans="1:12" hidden="1" outlineLevel="2" x14ac:dyDescent="0.25">
      <c r="A6884" s="90">
        <v>3</v>
      </c>
      <c r="B6884" s="26">
        <v>922886775</v>
      </c>
      <c r="C6884" s="90">
        <v>20</v>
      </c>
      <c r="D6884" s="90">
        <v>257707</v>
      </c>
      <c r="E6884" s="94">
        <v>44159</v>
      </c>
      <c r="F6884" s="26">
        <v>257707347429</v>
      </c>
      <c r="G6884" s="90">
        <v>347429</v>
      </c>
      <c r="H6884" s="90">
        <v>5.92</v>
      </c>
      <c r="I6884" s="95">
        <v>5.92</v>
      </c>
      <c r="J6884" s="90" t="s">
        <v>10509</v>
      </c>
      <c r="K6884" s="90">
        <v>16</v>
      </c>
      <c r="L6884" s="90" t="s">
        <v>10511</v>
      </c>
    </row>
    <row r="6885" spans="1:12" hidden="1" outlineLevel="2" x14ac:dyDescent="0.25">
      <c r="A6885" s="90">
        <v>3</v>
      </c>
      <c r="B6885" s="26">
        <v>922928536</v>
      </c>
      <c r="C6885" s="90">
        <v>20</v>
      </c>
      <c r="D6885" s="90">
        <v>258161</v>
      </c>
      <c r="E6885" s="94">
        <v>44159</v>
      </c>
      <c r="F6885" s="26">
        <v>258161347815</v>
      </c>
      <c r="G6885" s="90">
        <v>347815</v>
      </c>
      <c r="H6885" s="90">
        <v>1.74</v>
      </c>
      <c r="I6885" s="95">
        <v>1.74</v>
      </c>
      <c r="J6885" s="90" t="s">
        <v>10509</v>
      </c>
      <c r="K6885" s="90">
        <v>16</v>
      </c>
      <c r="L6885" s="90" t="s">
        <v>10511</v>
      </c>
    </row>
    <row r="6886" spans="1:12" hidden="1" outlineLevel="2" x14ac:dyDescent="0.25">
      <c r="A6886" s="90">
        <v>3</v>
      </c>
      <c r="B6886" s="26">
        <v>919446120</v>
      </c>
      <c r="C6886" s="90">
        <v>20</v>
      </c>
      <c r="D6886" s="90">
        <v>258527</v>
      </c>
      <c r="E6886" s="94">
        <v>44159</v>
      </c>
      <c r="F6886" s="26">
        <v>258527348126</v>
      </c>
      <c r="G6886" s="90">
        <v>348126</v>
      </c>
      <c r="H6886" s="90">
        <v>2.2200000000000002</v>
      </c>
      <c r="I6886" s="95">
        <v>2.2200000000000002</v>
      </c>
      <c r="J6886" s="90" t="s">
        <v>10509</v>
      </c>
      <c r="K6886" s="90">
        <v>16</v>
      </c>
      <c r="L6886" s="90" t="s">
        <v>10511</v>
      </c>
    </row>
    <row r="6887" spans="1:12" hidden="1" outlineLevel="2" x14ac:dyDescent="0.25">
      <c r="A6887" s="90">
        <v>3</v>
      </c>
      <c r="B6887" s="26">
        <v>919451443</v>
      </c>
      <c r="C6887" s="90">
        <v>20</v>
      </c>
      <c r="D6887" s="90">
        <v>257383</v>
      </c>
      <c r="E6887" s="94">
        <v>44159</v>
      </c>
      <c r="F6887" s="26">
        <v>257383347107</v>
      </c>
      <c r="G6887" s="90">
        <v>347107</v>
      </c>
      <c r="H6887" s="90">
        <v>4.1900000000000004</v>
      </c>
      <c r="I6887" s="95">
        <v>4.1900000000000004</v>
      </c>
      <c r="J6887" s="90" t="s">
        <v>10509</v>
      </c>
      <c r="K6887" s="90">
        <v>16</v>
      </c>
      <c r="L6887" s="90" t="s">
        <v>10511</v>
      </c>
    </row>
    <row r="6888" spans="1:12" hidden="1" outlineLevel="2" x14ac:dyDescent="0.25">
      <c r="A6888" s="90">
        <v>3</v>
      </c>
      <c r="B6888" s="26">
        <v>919499798</v>
      </c>
      <c r="C6888" s="90">
        <v>20</v>
      </c>
      <c r="D6888" s="90">
        <v>258335</v>
      </c>
      <c r="E6888" s="94">
        <v>44159</v>
      </c>
      <c r="F6888" s="26">
        <v>258335347956</v>
      </c>
      <c r="G6888" s="90">
        <v>347956</v>
      </c>
      <c r="H6888" s="90">
        <v>3.29</v>
      </c>
      <c r="I6888" s="95">
        <v>3.29</v>
      </c>
      <c r="J6888" s="90" t="s">
        <v>10509</v>
      </c>
      <c r="K6888" s="90">
        <v>16</v>
      </c>
      <c r="L6888" s="90" t="s">
        <v>10511</v>
      </c>
    </row>
    <row r="6889" spans="1:12" hidden="1" outlineLevel="2" x14ac:dyDescent="0.25">
      <c r="A6889" s="90">
        <v>3</v>
      </c>
      <c r="B6889" s="26">
        <v>923517668</v>
      </c>
      <c r="C6889" s="90">
        <v>20</v>
      </c>
      <c r="D6889" s="90">
        <v>258518</v>
      </c>
      <c r="E6889" s="94">
        <v>44159</v>
      </c>
      <c r="F6889" s="26">
        <v>258518348117</v>
      </c>
      <c r="G6889" s="90">
        <v>348117</v>
      </c>
      <c r="H6889" s="90">
        <v>1.68</v>
      </c>
      <c r="I6889" s="95">
        <v>1.68</v>
      </c>
      <c r="J6889" s="90" t="s">
        <v>10509</v>
      </c>
      <c r="K6889" s="90">
        <v>16</v>
      </c>
      <c r="L6889" s="90" t="s">
        <v>10511</v>
      </c>
    </row>
    <row r="6890" spans="1:12" hidden="1" outlineLevel="2" x14ac:dyDescent="0.25">
      <c r="A6890" s="90">
        <v>3</v>
      </c>
      <c r="B6890" s="26">
        <v>923087787</v>
      </c>
      <c r="C6890" s="90">
        <v>20</v>
      </c>
      <c r="D6890" s="90">
        <v>257892</v>
      </c>
      <c r="E6890" s="94">
        <v>44159</v>
      </c>
      <c r="F6890" s="26">
        <v>257892347601</v>
      </c>
      <c r="G6890" s="90">
        <v>347601</v>
      </c>
      <c r="H6890" s="90">
        <v>1.68</v>
      </c>
      <c r="I6890" s="95">
        <v>1.68</v>
      </c>
      <c r="J6890" s="90" t="s">
        <v>10509</v>
      </c>
      <c r="K6890" s="90">
        <v>16</v>
      </c>
      <c r="L6890" s="90" t="s">
        <v>10511</v>
      </c>
    </row>
    <row r="6891" spans="1:12" hidden="1" outlineLevel="2" x14ac:dyDescent="0.25">
      <c r="A6891" s="90">
        <v>3</v>
      </c>
      <c r="B6891" s="26">
        <v>923147078</v>
      </c>
      <c r="C6891" s="90">
        <v>20</v>
      </c>
      <c r="D6891" s="90">
        <v>258386</v>
      </c>
      <c r="E6891" s="94">
        <v>44159</v>
      </c>
      <c r="F6891" s="26">
        <v>258386348003</v>
      </c>
      <c r="G6891" s="90">
        <v>348003</v>
      </c>
      <c r="H6891" s="90">
        <v>1.68</v>
      </c>
      <c r="I6891" s="95">
        <v>1.68</v>
      </c>
      <c r="J6891" s="90" t="s">
        <v>10509</v>
      </c>
      <c r="K6891" s="90">
        <v>16</v>
      </c>
      <c r="L6891" s="90" t="s">
        <v>10511</v>
      </c>
    </row>
    <row r="6892" spans="1:12" hidden="1" outlineLevel="2" x14ac:dyDescent="0.25">
      <c r="A6892" s="90">
        <v>3</v>
      </c>
      <c r="B6892" s="26">
        <v>923215925</v>
      </c>
      <c r="C6892" s="90">
        <v>20</v>
      </c>
      <c r="D6892" s="90">
        <v>257601</v>
      </c>
      <c r="E6892" s="94">
        <v>44159</v>
      </c>
      <c r="F6892" s="26">
        <v>257601347324</v>
      </c>
      <c r="G6892" s="90">
        <v>347324</v>
      </c>
      <c r="H6892" s="90">
        <v>1.68</v>
      </c>
      <c r="I6892" s="95">
        <v>1.68</v>
      </c>
      <c r="J6892" s="90" t="s">
        <v>10509</v>
      </c>
      <c r="K6892" s="90">
        <v>16</v>
      </c>
      <c r="L6892" s="90" t="s">
        <v>10511</v>
      </c>
    </row>
    <row r="6893" spans="1:12" hidden="1" outlineLevel="2" x14ac:dyDescent="0.25">
      <c r="A6893" s="90">
        <v>3</v>
      </c>
      <c r="B6893" s="26">
        <v>923445563</v>
      </c>
      <c r="C6893" s="90">
        <v>20</v>
      </c>
      <c r="D6893" s="90">
        <v>257557</v>
      </c>
      <c r="E6893" s="94">
        <v>44159</v>
      </c>
      <c r="F6893" s="26">
        <v>257557347280</v>
      </c>
      <c r="G6893" s="90">
        <v>347280</v>
      </c>
      <c r="H6893" s="90">
        <v>1.68</v>
      </c>
      <c r="I6893" s="95">
        <v>1.68</v>
      </c>
      <c r="J6893" s="90" t="s">
        <v>10509</v>
      </c>
      <c r="K6893" s="90">
        <v>16</v>
      </c>
      <c r="L6893" s="90" t="s">
        <v>10511</v>
      </c>
    </row>
    <row r="6894" spans="1:12" hidden="1" outlineLevel="2" x14ac:dyDescent="0.25">
      <c r="A6894" s="90">
        <v>3</v>
      </c>
      <c r="B6894" s="26">
        <v>923250872</v>
      </c>
      <c r="C6894" s="90">
        <v>20</v>
      </c>
      <c r="D6894" s="90">
        <v>258656</v>
      </c>
      <c r="E6894" s="94">
        <v>44159</v>
      </c>
      <c r="F6894" s="26">
        <v>258656348238</v>
      </c>
      <c r="G6894" s="90">
        <v>348238</v>
      </c>
      <c r="H6894" s="90">
        <v>8.65</v>
      </c>
      <c r="I6894" s="95">
        <v>8.65</v>
      </c>
      <c r="J6894" s="90" t="s">
        <v>10509</v>
      </c>
      <c r="K6894" s="90">
        <v>16</v>
      </c>
      <c r="L6894" s="90" t="s">
        <v>10511</v>
      </c>
    </row>
    <row r="6895" spans="1:12" hidden="1" outlineLevel="2" x14ac:dyDescent="0.25">
      <c r="A6895" s="90">
        <v>3</v>
      </c>
      <c r="B6895" s="26">
        <v>923450969</v>
      </c>
      <c r="C6895" s="90">
        <v>20</v>
      </c>
      <c r="D6895" s="90">
        <v>257093</v>
      </c>
      <c r="E6895" s="94">
        <v>44159</v>
      </c>
      <c r="F6895" s="26">
        <v>257093346817</v>
      </c>
      <c r="G6895" s="90">
        <v>346817</v>
      </c>
      <c r="H6895" s="90">
        <v>3.08</v>
      </c>
      <c r="I6895" s="95">
        <v>3.08</v>
      </c>
      <c r="J6895" s="90" t="s">
        <v>10509</v>
      </c>
      <c r="K6895" s="90">
        <v>16</v>
      </c>
      <c r="L6895" s="90" t="s">
        <v>10511</v>
      </c>
    </row>
    <row r="6896" spans="1:12" hidden="1" outlineLevel="2" x14ac:dyDescent="0.25">
      <c r="A6896" s="90">
        <v>3</v>
      </c>
      <c r="B6896" s="26">
        <v>923982300</v>
      </c>
      <c r="C6896" s="90">
        <v>20</v>
      </c>
      <c r="D6896" s="90">
        <v>257363</v>
      </c>
      <c r="E6896" s="94">
        <v>44159</v>
      </c>
      <c r="F6896" s="26">
        <v>257363347087</v>
      </c>
      <c r="G6896" s="90">
        <v>347087</v>
      </c>
      <c r="H6896" s="90">
        <v>1.68</v>
      </c>
      <c r="I6896" s="95">
        <v>1.68</v>
      </c>
      <c r="J6896" s="90" t="s">
        <v>10509</v>
      </c>
      <c r="K6896" s="90">
        <v>16</v>
      </c>
      <c r="L6896" s="90" t="s">
        <v>10511</v>
      </c>
    </row>
    <row r="6897" spans="1:12" hidden="1" outlineLevel="2" x14ac:dyDescent="0.25">
      <c r="A6897" s="90">
        <v>3</v>
      </c>
      <c r="B6897" s="26">
        <v>924053366001</v>
      </c>
      <c r="C6897" s="90">
        <v>20</v>
      </c>
      <c r="D6897" s="90">
        <v>258991</v>
      </c>
      <c r="E6897" s="94">
        <v>44166</v>
      </c>
      <c r="F6897" s="26">
        <v>258991348537</v>
      </c>
      <c r="G6897" s="90">
        <v>348537</v>
      </c>
      <c r="H6897" s="90">
        <v>1.68</v>
      </c>
      <c r="I6897" s="95">
        <v>1.68</v>
      </c>
      <c r="J6897" s="90" t="s">
        <v>10509</v>
      </c>
      <c r="K6897" s="90">
        <v>16</v>
      </c>
      <c r="L6897" s="90" t="s">
        <v>10511</v>
      </c>
    </row>
    <row r="6898" spans="1:12" hidden="1" outlineLevel="2" x14ac:dyDescent="0.25">
      <c r="A6898" s="90">
        <v>3</v>
      </c>
      <c r="B6898" s="26">
        <v>924148786</v>
      </c>
      <c r="C6898" s="90">
        <v>20</v>
      </c>
      <c r="D6898" s="90">
        <v>257288</v>
      </c>
      <c r="E6898" s="94">
        <v>44159</v>
      </c>
      <c r="F6898" s="26">
        <v>257288347012</v>
      </c>
      <c r="G6898" s="90">
        <v>347012</v>
      </c>
      <c r="H6898" s="90">
        <v>2.56</v>
      </c>
      <c r="I6898" s="95">
        <v>2.56</v>
      </c>
      <c r="J6898" s="90" t="s">
        <v>10509</v>
      </c>
      <c r="K6898" s="90">
        <v>16</v>
      </c>
      <c r="L6898" s="90" t="s">
        <v>10511</v>
      </c>
    </row>
    <row r="6899" spans="1:12" hidden="1" outlineLevel="2" x14ac:dyDescent="0.25">
      <c r="A6899" s="90">
        <v>3</v>
      </c>
      <c r="B6899" s="26">
        <v>924162555</v>
      </c>
      <c r="C6899" s="90">
        <v>20</v>
      </c>
      <c r="D6899" s="90">
        <v>257146</v>
      </c>
      <c r="E6899" s="94">
        <v>44159</v>
      </c>
      <c r="F6899" s="26">
        <v>257146346870</v>
      </c>
      <c r="G6899" s="90">
        <v>346870</v>
      </c>
      <c r="H6899" s="90">
        <v>2.64</v>
      </c>
      <c r="I6899" s="95">
        <v>2.64</v>
      </c>
      <c r="J6899" s="90" t="s">
        <v>10509</v>
      </c>
      <c r="K6899" s="90">
        <v>16</v>
      </c>
      <c r="L6899" s="90" t="s">
        <v>10511</v>
      </c>
    </row>
    <row r="6900" spans="1:12" hidden="1" outlineLevel="2" x14ac:dyDescent="0.25">
      <c r="A6900" s="90">
        <v>3</v>
      </c>
      <c r="B6900" s="26">
        <v>924175292001</v>
      </c>
      <c r="C6900" s="90">
        <v>20</v>
      </c>
      <c r="D6900" s="90">
        <v>259133</v>
      </c>
      <c r="E6900" s="94">
        <v>44166</v>
      </c>
      <c r="F6900" s="26">
        <v>259133348673</v>
      </c>
      <c r="G6900" s="90">
        <v>348673</v>
      </c>
      <c r="H6900" s="90">
        <v>6.52</v>
      </c>
      <c r="I6900" s="95">
        <v>6.52</v>
      </c>
      <c r="J6900" s="90" t="s">
        <v>10509</v>
      </c>
      <c r="K6900" s="90">
        <v>16</v>
      </c>
      <c r="L6900" s="90" t="s">
        <v>10511</v>
      </c>
    </row>
    <row r="6901" spans="1:12" hidden="1" outlineLevel="2" x14ac:dyDescent="0.25">
      <c r="A6901" s="90">
        <v>3</v>
      </c>
      <c r="B6901" s="26">
        <v>924210883</v>
      </c>
      <c r="C6901" s="90">
        <v>20</v>
      </c>
      <c r="D6901" s="90">
        <v>257461</v>
      </c>
      <c r="E6901" s="94">
        <v>44159</v>
      </c>
      <c r="F6901" s="26">
        <v>257461347185</v>
      </c>
      <c r="G6901" s="90">
        <v>347185</v>
      </c>
      <c r="H6901" s="90">
        <v>4.8899999999999997</v>
      </c>
      <c r="I6901" s="95">
        <v>4.8899999999999997</v>
      </c>
      <c r="J6901" s="90" t="s">
        <v>10509</v>
      </c>
      <c r="K6901" s="90">
        <v>16</v>
      </c>
      <c r="L6901" s="90" t="s">
        <v>10511</v>
      </c>
    </row>
    <row r="6902" spans="1:12" hidden="1" outlineLevel="2" x14ac:dyDescent="0.25">
      <c r="A6902" s="90">
        <v>3</v>
      </c>
      <c r="B6902" s="26">
        <v>924425291</v>
      </c>
      <c r="C6902" s="90">
        <v>20</v>
      </c>
      <c r="D6902" s="90">
        <v>257561</v>
      </c>
      <c r="E6902" s="94">
        <v>44159</v>
      </c>
      <c r="F6902" s="26">
        <v>257561347284</v>
      </c>
      <c r="G6902" s="90">
        <v>347284</v>
      </c>
      <c r="H6902" s="90">
        <v>2.97</v>
      </c>
      <c r="I6902" s="95">
        <v>2.97</v>
      </c>
      <c r="J6902" s="90" t="s">
        <v>10509</v>
      </c>
      <c r="K6902" s="90">
        <v>16</v>
      </c>
      <c r="L6902" s="90" t="s">
        <v>10511</v>
      </c>
    </row>
    <row r="6903" spans="1:12" hidden="1" outlineLevel="2" x14ac:dyDescent="0.25">
      <c r="A6903" s="90">
        <v>3</v>
      </c>
      <c r="B6903" s="26">
        <v>924460553001</v>
      </c>
      <c r="C6903" s="90">
        <v>20</v>
      </c>
      <c r="D6903" s="90">
        <v>259085</v>
      </c>
      <c r="E6903" s="94">
        <v>44166</v>
      </c>
      <c r="F6903" s="26">
        <v>259085348628</v>
      </c>
      <c r="G6903" s="90">
        <v>348628</v>
      </c>
      <c r="H6903" s="90">
        <v>1.77</v>
      </c>
      <c r="I6903" s="95">
        <v>1.77</v>
      </c>
      <c r="J6903" s="90" t="s">
        <v>10509</v>
      </c>
      <c r="K6903" s="90">
        <v>16</v>
      </c>
      <c r="L6903" s="90" t="s">
        <v>10511</v>
      </c>
    </row>
    <row r="6904" spans="1:12" hidden="1" outlineLevel="2" x14ac:dyDescent="0.25">
      <c r="A6904" s="90">
        <v>3</v>
      </c>
      <c r="B6904" s="26">
        <v>924511728</v>
      </c>
      <c r="C6904" s="90">
        <v>20</v>
      </c>
      <c r="D6904" s="90">
        <v>258414</v>
      </c>
      <c r="E6904" s="94">
        <v>44159</v>
      </c>
      <c r="F6904" s="26">
        <v>258414348026</v>
      </c>
      <c r="G6904" s="90">
        <v>348026</v>
      </c>
      <c r="H6904" s="90">
        <v>8.52</v>
      </c>
      <c r="I6904" s="95">
        <v>8.52</v>
      </c>
      <c r="J6904" s="90" t="s">
        <v>10509</v>
      </c>
      <c r="K6904" s="90">
        <v>16</v>
      </c>
      <c r="L6904" s="90" t="s">
        <v>10511</v>
      </c>
    </row>
    <row r="6905" spans="1:12" hidden="1" outlineLevel="2" x14ac:dyDescent="0.25">
      <c r="A6905" s="90">
        <v>3</v>
      </c>
      <c r="B6905" s="26">
        <v>924596166</v>
      </c>
      <c r="C6905" s="90">
        <v>20</v>
      </c>
      <c r="D6905" s="90">
        <v>257078</v>
      </c>
      <c r="E6905" s="94">
        <v>44159</v>
      </c>
      <c r="F6905" s="26">
        <v>257078346802</v>
      </c>
      <c r="G6905" s="90">
        <v>346802</v>
      </c>
      <c r="H6905" s="90">
        <v>1.68</v>
      </c>
      <c r="I6905" s="95">
        <v>1.68</v>
      </c>
      <c r="J6905" s="90" t="s">
        <v>10509</v>
      </c>
      <c r="K6905" s="90">
        <v>16</v>
      </c>
      <c r="L6905" s="90" t="s">
        <v>10511</v>
      </c>
    </row>
    <row r="6906" spans="1:12" hidden="1" outlineLevel="2" x14ac:dyDescent="0.25">
      <c r="A6906" s="90">
        <v>3</v>
      </c>
      <c r="B6906" s="26">
        <v>924697238</v>
      </c>
      <c r="C6906" s="90">
        <v>20</v>
      </c>
      <c r="D6906" s="90">
        <v>258241</v>
      </c>
      <c r="E6906" s="94">
        <v>44159</v>
      </c>
      <c r="F6906" s="26">
        <v>258241347876</v>
      </c>
      <c r="G6906" s="90">
        <v>347876</v>
      </c>
      <c r="H6906" s="90">
        <v>1.68</v>
      </c>
      <c r="I6906" s="95">
        <v>1.68</v>
      </c>
      <c r="J6906" s="90" t="s">
        <v>10509</v>
      </c>
      <c r="K6906" s="90">
        <v>16</v>
      </c>
      <c r="L6906" s="90" t="s">
        <v>10511</v>
      </c>
    </row>
    <row r="6907" spans="1:12" hidden="1" outlineLevel="2" x14ac:dyDescent="0.25">
      <c r="A6907" s="90">
        <v>3</v>
      </c>
      <c r="B6907" s="26">
        <v>923510101</v>
      </c>
      <c r="C6907" s="90">
        <v>20</v>
      </c>
      <c r="D6907" s="90">
        <v>257940</v>
      </c>
      <c r="E6907" s="94">
        <v>44159</v>
      </c>
      <c r="F6907" s="26">
        <v>257940347642</v>
      </c>
      <c r="G6907" s="90">
        <v>347642</v>
      </c>
      <c r="H6907" s="90">
        <v>1.68</v>
      </c>
      <c r="I6907" s="95">
        <v>1.68</v>
      </c>
      <c r="J6907" s="90" t="s">
        <v>10509</v>
      </c>
      <c r="K6907" s="90">
        <v>16</v>
      </c>
      <c r="L6907" s="90" t="s">
        <v>10511</v>
      </c>
    </row>
    <row r="6908" spans="1:12" hidden="1" outlineLevel="2" x14ac:dyDescent="0.25">
      <c r="A6908" s="90">
        <v>3</v>
      </c>
      <c r="B6908" s="26">
        <v>923579353</v>
      </c>
      <c r="C6908" s="90">
        <v>20</v>
      </c>
      <c r="D6908" s="90">
        <v>257137</v>
      </c>
      <c r="E6908" s="94">
        <v>44159</v>
      </c>
      <c r="F6908" s="26">
        <v>257137346861</v>
      </c>
      <c r="G6908" s="90">
        <v>346861</v>
      </c>
      <c r="H6908" s="90">
        <v>1.68</v>
      </c>
      <c r="I6908" s="95">
        <v>1.68</v>
      </c>
      <c r="J6908" s="90" t="s">
        <v>10509</v>
      </c>
      <c r="K6908" s="90">
        <v>16</v>
      </c>
      <c r="L6908" s="90" t="s">
        <v>10511</v>
      </c>
    </row>
    <row r="6909" spans="1:12" hidden="1" outlineLevel="2" x14ac:dyDescent="0.25">
      <c r="A6909" s="90">
        <v>3</v>
      </c>
      <c r="B6909" s="26">
        <v>923692636001</v>
      </c>
      <c r="C6909" s="90">
        <v>20</v>
      </c>
      <c r="D6909" s="90">
        <v>259365</v>
      </c>
      <c r="E6909" s="94">
        <v>44166</v>
      </c>
      <c r="F6909" s="26">
        <v>259365348836</v>
      </c>
      <c r="G6909" s="90">
        <v>348836</v>
      </c>
      <c r="H6909" s="90">
        <v>1.33</v>
      </c>
      <c r="I6909" s="95">
        <v>1.33</v>
      </c>
      <c r="J6909" s="90" t="s">
        <v>10509</v>
      </c>
      <c r="K6909" s="90">
        <v>16</v>
      </c>
      <c r="L6909" s="90" t="s">
        <v>10511</v>
      </c>
    </row>
    <row r="6910" spans="1:12" hidden="1" outlineLevel="2" x14ac:dyDescent="0.25">
      <c r="A6910" s="90">
        <v>3</v>
      </c>
      <c r="B6910" s="26">
        <v>923695142</v>
      </c>
      <c r="C6910" s="90">
        <v>20</v>
      </c>
      <c r="D6910" s="90">
        <v>256959</v>
      </c>
      <c r="E6910" s="94">
        <v>44159</v>
      </c>
      <c r="F6910" s="26">
        <v>256959346683</v>
      </c>
      <c r="G6910" s="90">
        <v>346683</v>
      </c>
      <c r="H6910" s="90">
        <v>6.94</v>
      </c>
      <c r="I6910" s="95">
        <v>6.94</v>
      </c>
      <c r="J6910" s="90" t="s">
        <v>10509</v>
      </c>
      <c r="K6910" s="90">
        <v>16</v>
      </c>
      <c r="L6910" s="90" t="s">
        <v>10511</v>
      </c>
    </row>
    <row r="6911" spans="1:12" hidden="1" outlineLevel="2" x14ac:dyDescent="0.25">
      <c r="A6911" s="90">
        <v>3</v>
      </c>
      <c r="B6911" s="26">
        <v>923735534</v>
      </c>
      <c r="C6911" s="90">
        <v>20</v>
      </c>
      <c r="D6911" s="90">
        <v>257920</v>
      </c>
      <c r="E6911" s="94">
        <v>44159</v>
      </c>
      <c r="F6911" s="26">
        <v>257920347626</v>
      </c>
      <c r="G6911" s="90">
        <v>347626</v>
      </c>
      <c r="H6911" s="90">
        <v>1.68</v>
      </c>
      <c r="I6911" s="95">
        <v>1.68</v>
      </c>
      <c r="J6911" s="90" t="s">
        <v>10509</v>
      </c>
      <c r="K6911" s="90">
        <v>16</v>
      </c>
      <c r="L6911" s="90" t="s">
        <v>10511</v>
      </c>
    </row>
    <row r="6912" spans="1:12" hidden="1" outlineLevel="2" x14ac:dyDescent="0.25">
      <c r="A6912" s="90">
        <v>3</v>
      </c>
      <c r="B6912" s="26">
        <v>924066533</v>
      </c>
      <c r="C6912" s="90">
        <v>20</v>
      </c>
      <c r="D6912" s="90">
        <v>258837</v>
      </c>
      <c r="E6912" s="94">
        <v>44159</v>
      </c>
      <c r="F6912" s="26">
        <v>258837348390</v>
      </c>
      <c r="G6912" s="90">
        <v>348390</v>
      </c>
      <c r="H6912" s="90">
        <v>1.5</v>
      </c>
      <c r="I6912" s="95">
        <v>1.5</v>
      </c>
      <c r="J6912" s="90" t="s">
        <v>10509</v>
      </c>
      <c r="K6912" s="90">
        <v>16</v>
      </c>
      <c r="L6912" s="90" t="s">
        <v>10511</v>
      </c>
    </row>
    <row r="6913" spans="1:12" hidden="1" outlineLevel="2" x14ac:dyDescent="0.25">
      <c r="A6913" s="90">
        <v>3</v>
      </c>
      <c r="B6913" s="26">
        <v>924092331</v>
      </c>
      <c r="C6913" s="90">
        <v>20</v>
      </c>
      <c r="D6913" s="90">
        <v>257091</v>
      </c>
      <c r="E6913" s="94">
        <v>44159</v>
      </c>
      <c r="F6913" s="26">
        <v>257091346815</v>
      </c>
      <c r="G6913" s="90">
        <v>346815</v>
      </c>
      <c r="H6913" s="90">
        <v>1.68</v>
      </c>
      <c r="I6913" s="95">
        <v>1.68</v>
      </c>
      <c r="J6913" s="90" t="s">
        <v>10509</v>
      </c>
      <c r="K6913" s="90">
        <v>16</v>
      </c>
      <c r="L6913" s="90" t="s">
        <v>10511</v>
      </c>
    </row>
    <row r="6914" spans="1:12" hidden="1" outlineLevel="2" x14ac:dyDescent="0.25">
      <c r="A6914" s="90">
        <v>3</v>
      </c>
      <c r="B6914" s="26">
        <v>924150733</v>
      </c>
      <c r="C6914" s="90">
        <v>20</v>
      </c>
      <c r="D6914" s="90">
        <v>257307</v>
      </c>
      <c r="E6914" s="94">
        <v>44159</v>
      </c>
      <c r="F6914" s="26">
        <v>257307347031</v>
      </c>
      <c r="G6914" s="90">
        <v>347031</v>
      </c>
      <c r="H6914" s="90">
        <v>13.74</v>
      </c>
      <c r="I6914" s="95">
        <v>13.74</v>
      </c>
      <c r="J6914" s="90" t="s">
        <v>10509</v>
      </c>
      <c r="K6914" s="90">
        <v>16</v>
      </c>
      <c r="L6914" s="90" t="s">
        <v>10511</v>
      </c>
    </row>
    <row r="6915" spans="1:12" hidden="1" outlineLevel="2" x14ac:dyDescent="0.25">
      <c r="A6915" s="90">
        <v>3</v>
      </c>
      <c r="B6915" s="26">
        <v>924152051</v>
      </c>
      <c r="C6915" s="90">
        <v>20</v>
      </c>
      <c r="D6915" s="90">
        <v>257800</v>
      </c>
      <c r="E6915" s="94">
        <v>44159</v>
      </c>
      <c r="F6915" s="26">
        <v>257800347520</v>
      </c>
      <c r="G6915" s="90">
        <v>347520</v>
      </c>
      <c r="H6915" s="90">
        <v>2.67</v>
      </c>
      <c r="I6915" s="95">
        <v>2.67</v>
      </c>
      <c r="J6915" s="90" t="s">
        <v>10509</v>
      </c>
      <c r="K6915" s="90">
        <v>16</v>
      </c>
      <c r="L6915" s="90" t="s">
        <v>10511</v>
      </c>
    </row>
    <row r="6916" spans="1:12" hidden="1" outlineLevel="2" x14ac:dyDescent="0.25">
      <c r="A6916" s="90">
        <v>3</v>
      </c>
      <c r="B6916" s="26">
        <v>924153554</v>
      </c>
      <c r="C6916" s="90">
        <v>20</v>
      </c>
      <c r="D6916" s="90">
        <v>257231</v>
      </c>
      <c r="E6916" s="94">
        <v>44159</v>
      </c>
      <c r="F6916" s="26">
        <v>257231346955</v>
      </c>
      <c r="G6916" s="90">
        <v>346955</v>
      </c>
      <c r="H6916" s="90">
        <v>1.87</v>
      </c>
      <c r="I6916" s="95">
        <v>1.87</v>
      </c>
      <c r="J6916" s="90" t="s">
        <v>10509</v>
      </c>
      <c r="K6916" s="90">
        <v>16</v>
      </c>
      <c r="L6916" s="90" t="s">
        <v>10511</v>
      </c>
    </row>
    <row r="6917" spans="1:12" hidden="1" outlineLevel="2" x14ac:dyDescent="0.25">
      <c r="A6917" s="90">
        <v>3</v>
      </c>
      <c r="B6917" s="26">
        <v>924174188</v>
      </c>
      <c r="C6917" s="90">
        <v>20</v>
      </c>
      <c r="D6917" s="90">
        <v>257675</v>
      </c>
      <c r="E6917" s="94">
        <v>44159</v>
      </c>
      <c r="F6917" s="26">
        <v>257675347397</v>
      </c>
      <c r="G6917" s="90">
        <v>347397</v>
      </c>
      <c r="H6917" s="90">
        <v>1.68</v>
      </c>
      <c r="I6917" s="95">
        <v>1.68</v>
      </c>
      <c r="J6917" s="90" t="s">
        <v>10509</v>
      </c>
      <c r="K6917" s="90">
        <v>16</v>
      </c>
      <c r="L6917" s="90" t="s">
        <v>10511</v>
      </c>
    </row>
    <row r="6918" spans="1:12" hidden="1" outlineLevel="2" x14ac:dyDescent="0.25">
      <c r="A6918" s="90">
        <v>3</v>
      </c>
      <c r="B6918" s="26">
        <v>924263106</v>
      </c>
      <c r="C6918" s="90">
        <v>20</v>
      </c>
      <c r="D6918" s="90">
        <v>258619</v>
      </c>
      <c r="E6918" s="94">
        <v>44159</v>
      </c>
      <c r="F6918" s="26">
        <v>258619348206</v>
      </c>
      <c r="G6918" s="90">
        <v>348206</v>
      </c>
      <c r="H6918" s="90">
        <v>1.68</v>
      </c>
      <c r="I6918" s="95">
        <v>1.68</v>
      </c>
      <c r="J6918" s="90" t="s">
        <v>10509</v>
      </c>
      <c r="K6918" s="90">
        <v>16</v>
      </c>
      <c r="L6918" s="90" t="s">
        <v>10511</v>
      </c>
    </row>
    <row r="6919" spans="1:12" hidden="1" outlineLevel="2" x14ac:dyDescent="0.25">
      <c r="A6919" s="90">
        <v>3</v>
      </c>
      <c r="B6919" s="26">
        <v>924283815</v>
      </c>
      <c r="C6919" s="90">
        <v>20</v>
      </c>
      <c r="D6919" s="90">
        <v>257501</v>
      </c>
      <c r="E6919" s="94">
        <v>44159</v>
      </c>
      <c r="F6919" s="26">
        <v>257501347224</v>
      </c>
      <c r="G6919" s="90">
        <v>347224</v>
      </c>
      <c r="H6919" s="90">
        <v>1.68</v>
      </c>
      <c r="I6919" s="95">
        <v>1.68</v>
      </c>
      <c r="J6919" s="90" t="s">
        <v>10509</v>
      </c>
      <c r="K6919" s="90">
        <v>16</v>
      </c>
      <c r="L6919" s="90" t="s">
        <v>10511</v>
      </c>
    </row>
    <row r="6920" spans="1:12" hidden="1" outlineLevel="2" x14ac:dyDescent="0.25">
      <c r="A6920" s="90">
        <v>3</v>
      </c>
      <c r="B6920" s="26">
        <v>924309362</v>
      </c>
      <c r="C6920" s="90">
        <v>20</v>
      </c>
      <c r="D6920" s="90">
        <v>258059</v>
      </c>
      <c r="E6920" s="94">
        <v>44159</v>
      </c>
      <c r="F6920" s="26">
        <v>258059347731</v>
      </c>
      <c r="G6920" s="90">
        <v>347731</v>
      </c>
      <c r="H6920" s="90">
        <v>1.68</v>
      </c>
      <c r="I6920" s="95">
        <v>1.68</v>
      </c>
      <c r="J6920" s="90" t="s">
        <v>10509</v>
      </c>
      <c r="K6920" s="90">
        <v>16</v>
      </c>
      <c r="L6920" s="90" t="s">
        <v>10511</v>
      </c>
    </row>
    <row r="6921" spans="1:12" hidden="1" outlineLevel="2" x14ac:dyDescent="0.25">
      <c r="A6921" s="90">
        <v>3</v>
      </c>
      <c r="B6921" s="26">
        <v>924320484</v>
      </c>
      <c r="C6921" s="90">
        <v>20</v>
      </c>
      <c r="D6921" s="90">
        <v>258560</v>
      </c>
      <c r="E6921" s="94">
        <v>44159</v>
      </c>
      <c r="F6921" s="26">
        <v>258560348156</v>
      </c>
      <c r="G6921" s="90">
        <v>348156</v>
      </c>
      <c r="H6921" s="90">
        <v>4.58</v>
      </c>
      <c r="I6921" s="95">
        <v>4.58</v>
      </c>
      <c r="J6921" s="90" t="s">
        <v>10509</v>
      </c>
      <c r="K6921" s="90">
        <v>16</v>
      </c>
      <c r="L6921" s="90" t="s">
        <v>10511</v>
      </c>
    </row>
    <row r="6922" spans="1:12" hidden="1" outlineLevel="2" x14ac:dyDescent="0.25">
      <c r="A6922" s="90">
        <v>3</v>
      </c>
      <c r="B6922" s="26">
        <v>924367907</v>
      </c>
      <c r="C6922" s="90">
        <v>20</v>
      </c>
      <c r="D6922" s="90">
        <v>258486</v>
      </c>
      <c r="E6922" s="94">
        <v>44159</v>
      </c>
      <c r="F6922" s="26">
        <v>258486348091</v>
      </c>
      <c r="G6922" s="90">
        <v>348091</v>
      </c>
      <c r="H6922" s="90">
        <v>2.2999999999999998</v>
      </c>
      <c r="I6922" s="95">
        <v>2.2999999999999998</v>
      </c>
      <c r="J6922" s="90" t="s">
        <v>10509</v>
      </c>
      <c r="K6922" s="90">
        <v>16</v>
      </c>
      <c r="L6922" s="90" t="s">
        <v>10511</v>
      </c>
    </row>
    <row r="6923" spans="1:12" hidden="1" outlineLevel="2" x14ac:dyDescent="0.25">
      <c r="A6923" s="90">
        <v>3</v>
      </c>
      <c r="B6923" s="26">
        <v>924589757</v>
      </c>
      <c r="C6923" s="90">
        <v>20</v>
      </c>
      <c r="D6923" s="90">
        <v>257966</v>
      </c>
      <c r="E6923" s="94">
        <v>44159</v>
      </c>
      <c r="F6923" s="26">
        <v>257966347665</v>
      </c>
      <c r="G6923" s="90">
        <v>347665</v>
      </c>
      <c r="H6923" s="90">
        <v>12.82</v>
      </c>
      <c r="I6923" s="95">
        <v>12.82</v>
      </c>
      <c r="J6923" s="90" t="s">
        <v>10509</v>
      </c>
      <c r="K6923" s="90">
        <v>16</v>
      </c>
      <c r="L6923" s="90" t="s">
        <v>10511</v>
      </c>
    </row>
    <row r="6924" spans="1:12" hidden="1" outlineLevel="2" x14ac:dyDescent="0.25">
      <c r="A6924" s="90">
        <v>3</v>
      </c>
      <c r="B6924" s="26">
        <v>924610041</v>
      </c>
      <c r="C6924" s="90">
        <v>20</v>
      </c>
      <c r="D6924" s="90">
        <v>257150</v>
      </c>
      <c r="E6924" s="94">
        <v>44159</v>
      </c>
      <c r="F6924" s="26">
        <v>257150346874</v>
      </c>
      <c r="G6924" s="90">
        <v>346874</v>
      </c>
      <c r="H6924" s="90">
        <v>6.31</v>
      </c>
      <c r="I6924" s="95">
        <v>6.31</v>
      </c>
      <c r="J6924" s="90" t="s">
        <v>10509</v>
      </c>
      <c r="K6924" s="90">
        <v>16</v>
      </c>
      <c r="L6924" s="90" t="s">
        <v>10511</v>
      </c>
    </row>
    <row r="6925" spans="1:12" hidden="1" outlineLevel="2" x14ac:dyDescent="0.25">
      <c r="A6925" s="90">
        <v>3</v>
      </c>
      <c r="B6925" s="26">
        <v>924665912</v>
      </c>
      <c r="C6925" s="90">
        <v>20</v>
      </c>
      <c r="D6925" s="90">
        <v>258066</v>
      </c>
      <c r="E6925" s="94">
        <v>44159</v>
      </c>
      <c r="F6925" s="26">
        <v>258066347738</v>
      </c>
      <c r="G6925" s="90">
        <v>347738</v>
      </c>
      <c r="H6925" s="90">
        <v>1.68</v>
      </c>
      <c r="I6925" s="95">
        <v>1.68</v>
      </c>
      <c r="J6925" s="90" t="s">
        <v>10509</v>
      </c>
      <c r="K6925" s="90">
        <v>16</v>
      </c>
      <c r="L6925" s="90" t="s">
        <v>10511</v>
      </c>
    </row>
    <row r="6926" spans="1:12" hidden="1" outlineLevel="2" x14ac:dyDescent="0.25">
      <c r="A6926" s="90">
        <v>3</v>
      </c>
      <c r="B6926" s="26">
        <v>923613582</v>
      </c>
      <c r="C6926" s="90">
        <v>20</v>
      </c>
      <c r="D6926" s="90">
        <v>257292</v>
      </c>
      <c r="E6926" s="94">
        <v>44159</v>
      </c>
      <c r="F6926" s="26">
        <v>257292347016</v>
      </c>
      <c r="G6926" s="90">
        <v>347016</v>
      </c>
      <c r="H6926" s="90">
        <v>3.05</v>
      </c>
      <c r="I6926" s="95">
        <v>3.05</v>
      </c>
      <c r="J6926" s="90" t="s">
        <v>10509</v>
      </c>
      <c r="K6926" s="90">
        <v>16</v>
      </c>
      <c r="L6926" s="90" t="s">
        <v>10511</v>
      </c>
    </row>
    <row r="6927" spans="1:12" hidden="1" outlineLevel="2" x14ac:dyDescent="0.25">
      <c r="A6927" s="90">
        <v>3</v>
      </c>
      <c r="B6927" s="26">
        <v>923665228</v>
      </c>
      <c r="C6927" s="90">
        <v>20</v>
      </c>
      <c r="D6927" s="90">
        <v>257106</v>
      </c>
      <c r="E6927" s="94">
        <v>44159</v>
      </c>
      <c r="F6927" s="26">
        <v>257106346830</v>
      </c>
      <c r="G6927" s="90">
        <v>346830</v>
      </c>
      <c r="H6927" s="90">
        <v>3.01</v>
      </c>
      <c r="I6927" s="95">
        <v>3.01</v>
      </c>
      <c r="J6927" s="90" t="s">
        <v>10509</v>
      </c>
      <c r="K6927" s="90">
        <v>16</v>
      </c>
      <c r="L6927" s="90" t="s">
        <v>10511</v>
      </c>
    </row>
    <row r="6928" spans="1:12" hidden="1" outlineLevel="2" x14ac:dyDescent="0.25">
      <c r="A6928" s="90">
        <v>3</v>
      </c>
      <c r="B6928" s="26">
        <v>923720965001</v>
      </c>
      <c r="C6928" s="90">
        <v>20</v>
      </c>
      <c r="D6928" s="90">
        <v>259020</v>
      </c>
      <c r="E6928" s="94">
        <v>44166</v>
      </c>
      <c r="F6928" s="26">
        <v>259020348566</v>
      </c>
      <c r="G6928" s="90">
        <v>348566</v>
      </c>
      <c r="H6928" s="90">
        <v>2.67</v>
      </c>
      <c r="I6928" s="95">
        <v>2.67</v>
      </c>
      <c r="J6928" s="90" t="s">
        <v>10509</v>
      </c>
      <c r="K6928" s="90">
        <v>16</v>
      </c>
      <c r="L6928" s="90" t="s">
        <v>10511</v>
      </c>
    </row>
    <row r="6929" spans="1:12" hidden="1" outlineLevel="2" x14ac:dyDescent="0.25">
      <c r="A6929" s="90">
        <v>3</v>
      </c>
      <c r="B6929" s="26">
        <v>924795842</v>
      </c>
      <c r="C6929" s="90">
        <v>20</v>
      </c>
      <c r="D6929" s="90">
        <v>258622</v>
      </c>
      <c r="E6929" s="94">
        <v>44159</v>
      </c>
      <c r="F6929" s="26">
        <v>258622348209</v>
      </c>
      <c r="G6929" s="90">
        <v>348209</v>
      </c>
      <c r="H6929" s="90">
        <v>1.68</v>
      </c>
      <c r="I6929" s="95">
        <v>1.68</v>
      </c>
      <c r="J6929" s="90" t="s">
        <v>10509</v>
      </c>
      <c r="K6929" s="90">
        <v>16</v>
      </c>
      <c r="L6929" s="90" t="s">
        <v>10511</v>
      </c>
    </row>
    <row r="6930" spans="1:12" hidden="1" outlineLevel="2" x14ac:dyDescent="0.25">
      <c r="A6930" s="90">
        <v>3</v>
      </c>
      <c r="B6930" s="26">
        <v>924919368</v>
      </c>
      <c r="C6930" s="90">
        <v>20</v>
      </c>
      <c r="D6930" s="90">
        <v>258421</v>
      </c>
      <c r="E6930" s="94">
        <v>44159</v>
      </c>
      <c r="F6930" s="26">
        <v>258421348032</v>
      </c>
      <c r="G6930" s="90">
        <v>348032</v>
      </c>
      <c r="H6930" s="90">
        <v>1.68</v>
      </c>
      <c r="I6930" s="95">
        <v>1.68</v>
      </c>
      <c r="J6930" s="90" t="s">
        <v>10509</v>
      </c>
      <c r="K6930" s="90">
        <v>16</v>
      </c>
      <c r="L6930" s="90" t="s">
        <v>10511</v>
      </c>
    </row>
    <row r="6931" spans="1:12" hidden="1" outlineLevel="2" x14ac:dyDescent="0.25">
      <c r="A6931" s="90">
        <v>3</v>
      </c>
      <c r="B6931" s="26">
        <v>924937337</v>
      </c>
      <c r="C6931" s="90">
        <v>20</v>
      </c>
      <c r="D6931" s="90">
        <v>258272</v>
      </c>
      <c r="E6931" s="94">
        <v>44159</v>
      </c>
      <c r="F6931" s="26">
        <v>258272347900</v>
      </c>
      <c r="G6931" s="90">
        <v>347900</v>
      </c>
      <c r="H6931" s="90">
        <v>1.68</v>
      </c>
      <c r="I6931" s="95">
        <v>1.68</v>
      </c>
      <c r="J6931" s="90" t="s">
        <v>10509</v>
      </c>
      <c r="K6931" s="90">
        <v>16</v>
      </c>
      <c r="L6931" s="90" t="s">
        <v>10511</v>
      </c>
    </row>
    <row r="6932" spans="1:12" hidden="1" outlineLevel="2" x14ac:dyDescent="0.25">
      <c r="A6932" s="90">
        <v>3</v>
      </c>
      <c r="B6932" s="26">
        <v>924989205</v>
      </c>
      <c r="C6932" s="90">
        <v>20</v>
      </c>
      <c r="D6932" s="90">
        <v>258772</v>
      </c>
      <c r="E6932" s="94">
        <v>44159</v>
      </c>
      <c r="F6932" s="26">
        <v>258772348333</v>
      </c>
      <c r="G6932" s="90">
        <v>348333</v>
      </c>
      <c r="H6932" s="90">
        <v>9.2799999999999994</v>
      </c>
      <c r="I6932" s="95">
        <v>9.2799999999999994</v>
      </c>
      <c r="J6932" s="90" t="s">
        <v>10509</v>
      </c>
      <c r="K6932" s="90">
        <v>16</v>
      </c>
      <c r="L6932" s="90" t="s">
        <v>10511</v>
      </c>
    </row>
    <row r="6933" spans="1:12" hidden="1" outlineLevel="2" x14ac:dyDescent="0.25">
      <c r="A6933" s="90">
        <v>3</v>
      </c>
      <c r="B6933" s="26">
        <v>924990609001</v>
      </c>
      <c r="C6933" s="90">
        <v>20</v>
      </c>
      <c r="D6933" s="90">
        <v>259367</v>
      </c>
      <c r="E6933" s="94">
        <v>44166</v>
      </c>
      <c r="F6933" s="26">
        <v>259367348838</v>
      </c>
      <c r="G6933" s="90">
        <v>348838</v>
      </c>
      <c r="H6933" s="90">
        <v>0.18</v>
      </c>
      <c r="I6933" s="95">
        <v>0.18</v>
      </c>
      <c r="J6933" s="90" t="s">
        <v>10509</v>
      </c>
      <c r="K6933" s="90">
        <v>16</v>
      </c>
      <c r="L6933" s="90" t="s">
        <v>10511</v>
      </c>
    </row>
    <row r="6934" spans="1:12" hidden="1" outlineLevel="2" x14ac:dyDescent="0.25">
      <c r="A6934" s="90">
        <v>3</v>
      </c>
      <c r="B6934" s="26">
        <v>924990997</v>
      </c>
      <c r="C6934" s="90">
        <v>20</v>
      </c>
      <c r="D6934" s="90">
        <v>258307</v>
      </c>
      <c r="E6934" s="94">
        <v>44159</v>
      </c>
      <c r="F6934" s="26">
        <v>258307347932</v>
      </c>
      <c r="G6934" s="90">
        <v>347932</v>
      </c>
      <c r="H6934" s="90">
        <v>1.68</v>
      </c>
      <c r="I6934" s="95">
        <v>1.68</v>
      </c>
      <c r="J6934" s="90" t="s">
        <v>10509</v>
      </c>
      <c r="K6934" s="90">
        <v>16</v>
      </c>
      <c r="L6934" s="90" t="s">
        <v>10511</v>
      </c>
    </row>
    <row r="6935" spans="1:12" hidden="1" outlineLevel="2" x14ac:dyDescent="0.25">
      <c r="A6935" s="90">
        <v>3</v>
      </c>
      <c r="B6935" s="26">
        <v>925027484</v>
      </c>
      <c r="C6935" s="90">
        <v>20</v>
      </c>
      <c r="D6935" s="90">
        <v>258806</v>
      </c>
      <c r="E6935" s="94">
        <v>44159</v>
      </c>
      <c r="F6935" s="26">
        <v>258806348360</v>
      </c>
      <c r="G6935" s="90">
        <v>348360</v>
      </c>
      <c r="H6935" s="90">
        <v>0.52</v>
      </c>
      <c r="I6935" s="95">
        <v>0.52</v>
      </c>
      <c r="J6935" s="90" t="s">
        <v>10509</v>
      </c>
      <c r="K6935" s="90">
        <v>16</v>
      </c>
      <c r="L6935" s="90" t="s">
        <v>10511</v>
      </c>
    </row>
    <row r="6936" spans="1:12" hidden="1" outlineLevel="2" x14ac:dyDescent="0.25">
      <c r="A6936" s="90">
        <v>3</v>
      </c>
      <c r="B6936" s="26">
        <v>925045684001</v>
      </c>
      <c r="C6936" s="90">
        <v>20</v>
      </c>
      <c r="D6936" s="90">
        <v>258964</v>
      </c>
      <c r="E6936" s="94">
        <v>44166</v>
      </c>
      <c r="F6936" s="26">
        <v>258964348510</v>
      </c>
      <c r="G6936" s="90">
        <v>348510</v>
      </c>
      <c r="H6936" s="90">
        <v>1.68</v>
      </c>
      <c r="I6936" s="95">
        <v>1.68</v>
      </c>
      <c r="J6936" s="90" t="s">
        <v>10509</v>
      </c>
      <c r="K6936" s="90">
        <v>16</v>
      </c>
      <c r="L6936" s="90" t="s">
        <v>10511</v>
      </c>
    </row>
    <row r="6937" spans="1:12" hidden="1" outlineLevel="2" x14ac:dyDescent="0.25">
      <c r="A6937" s="90">
        <v>3</v>
      </c>
      <c r="B6937" s="26">
        <v>925064164</v>
      </c>
      <c r="C6937" s="90">
        <v>20</v>
      </c>
      <c r="D6937" s="90">
        <v>256936</v>
      </c>
      <c r="E6937" s="94">
        <v>44159</v>
      </c>
      <c r="F6937" s="26">
        <v>256936346660</v>
      </c>
      <c r="G6937" s="90">
        <v>346660</v>
      </c>
      <c r="H6937" s="90">
        <v>6.94</v>
      </c>
      <c r="I6937" s="95">
        <v>6.94</v>
      </c>
      <c r="J6937" s="90" t="s">
        <v>10509</v>
      </c>
      <c r="K6937" s="90">
        <v>16</v>
      </c>
      <c r="L6937" s="90" t="s">
        <v>10511</v>
      </c>
    </row>
    <row r="6938" spans="1:12" hidden="1" outlineLevel="2" x14ac:dyDescent="0.25">
      <c r="A6938" s="90">
        <v>3</v>
      </c>
      <c r="B6938" s="26">
        <v>925129900</v>
      </c>
      <c r="C6938" s="90">
        <v>20</v>
      </c>
      <c r="D6938" s="90">
        <v>257012</v>
      </c>
      <c r="E6938" s="94">
        <v>44159</v>
      </c>
      <c r="F6938" s="26">
        <v>257012346736</v>
      </c>
      <c r="G6938" s="90">
        <v>346736</v>
      </c>
      <c r="H6938" s="90">
        <v>2.31</v>
      </c>
      <c r="I6938" s="95">
        <v>2.31</v>
      </c>
      <c r="J6938" s="90" t="s">
        <v>10509</v>
      </c>
      <c r="K6938" s="90">
        <v>16</v>
      </c>
      <c r="L6938" s="90" t="s">
        <v>10511</v>
      </c>
    </row>
    <row r="6939" spans="1:12" hidden="1" outlineLevel="2" x14ac:dyDescent="0.25">
      <c r="A6939" s="90">
        <v>3</v>
      </c>
      <c r="B6939" s="26">
        <v>925200388</v>
      </c>
      <c r="C6939" s="90">
        <v>20</v>
      </c>
      <c r="D6939" s="90">
        <v>258673</v>
      </c>
      <c r="E6939" s="94">
        <v>44159</v>
      </c>
      <c r="F6939" s="26">
        <v>258673348248</v>
      </c>
      <c r="G6939" s="90">
        <v>348248</v>
      </c>
      <c r="H6939" s="90">
        <v>3.86</v>
      </c>
      <c r="I6939" s="95">
        <v>3.86</v>
      </c>
      <c r="J6939" s="90" t="s">
        <v>10509</v>
      </c>
      <c r="K6939" s="90">
        <v>16</v>
      </c>
      <c r="L6939" s="90" t="s">
        <v>10511</v>
      </c>
    </row>
    <row r="6940" spans="1:12" hidden="1" outlineLevel="2" x14ac:dyDescent="0.25">
      <c r="A6940" s="90">
        <v>3</v>
      </c>
      <c r="B6940" s="26">
        <v>925293797</v>
      </c>
      <c r="C6940" s="90">
        <v>20</v>
      </c>
      <c r="D6940" s="90">
        <v>257528</v>
      </c>
      <c r="E6940" s="94">
        <v>44159</v>
      </c>
      <c r="F6940" s="26">
        <v>257528347251</v>
      </c>
      <c r="G6940" s="90">
        <v>347251</v>
      </c>
      <c r="H6940" s="90">
        <v>6.32</v>
      </c>
      <c r="I6940" s="95">
        <v>6.32</v>
      </c>
      <c r="J6940" s="90" t="s">
        <v>10509</v>
      </c>
      <c r="K6940" s="90">
        <v>16</v>
      </c>
      <c r="L6940" s="90" t="s">
        <v>10511</v>
      </c>
    </row>
    <row r="6941" spans="1:12" hidden="1" outlineLevel="2" x14ac:dyDescent="0.25">
      <c r="A6941" s="90">
        <v>3</v>
      </c>
      <c r="B6941" s="26">
        <v>925313611</v>
      </c>
      <c r="C6941" s="90">
        <v>20</v>
      </c>
      <c r="D6941" s="90">
        <v>258214</v>
      </c>
      <c r="E6941" s="94">
        <v>44159</v>
      </c>
      <c r="F6941" s="26">
        <v>258214347850</v>
      </c>
      <c r="G6941" s="90">
        <v>347850</v>
      </c>
      <c r="H6941" s="90">
        <v>1.68</v>
      </c>
      <c r="I6941" s="95">
        <v>1.68</v>
      </c>
      <c r="J6941" s="90" t="s">
        <v>10509</v>
      </c>
      <c r="K6941" s="90">
        <v>16</v>
      </c>
      <c r="L6941" s="90" t="s">
        <v>10511</v>
      </c>
    </row>
    <row r="6942" spans="1:12" hidden="1" outlineLevel="2" x14ac:dyDescent="0.25">
      <c r="A6942" s="90">
        <v>3</v>
      </c>
      <c r="B6942" s="26">
        <v>925364721</v>
      </c>
      <c r="C6942" s="90">
        <v>20</v>
      </c>
      <c r="D6942" s="90">
        <v>257562</v>
      </c>
      <c r="E6942" s="94">
        <v>44159</v>
      </c>
      <c r="F6942" s="26">
        <v>257562347285</v>
      </c>
      <c r="G6942" s="90">
        <v>347285</v>
      </c>
      <c r="H6942" s="90">
        <v>2.23</v>
      </c>
      <c r="I6942" s="95">
        <v>2.23</v>
      </c>
      <c r="J6942" s="90" t="s">
        <v>10509</v>
      </c>
      <c r="K6942" s="90">
        <v>16</v>
      </c>
      <c r="L6942" s="90" t="s">
        <v>10511</v>
      </c>
    </row>
    <row r="6943" spans="1:12" hidden="1" outlineLevel="2" x14ac:dyDescent="0.25">
      <c r="A6943" s="90">
        <v>3</v>
      </c>
      <c r="B6943" s="26">
        <v>925443160</v>
      </c>
      <c r="C6943" s="90">
        <v>20</v>
      </c>
      <c r="D6943" s="90">
        <v>258281</v>
      </c>
      <c r="E6943" s="94">
        <v>44159</v>
      </c>
      <c r="F6943" s="26">
        <v>258281347908</v>
      </c>
      <c r="G6943" s="90">
        <v>347908</v>
      </c>
      <c r="H6943" s="90">
        <v>2.73</v>
      </c>
      <c r="I6943" s="95">
        <v>2.73</v>
      </c>
      <c r="J6943" s="90" t="s">
        <v>10509</v>
      </c>
      <c r="K6943" s="90">
        <v>16</v>
      </c>
      <c r="L6943" s="90" t="s">
        <v>10511</v>
      </c>
    </row>
    <row r="6944" spans="1:12" hidden="1" outlineLevel="2" x14ac:dyDescent="0.25">
      <c r="A6944" s="90">
        <v>3</v>
      </c>
      <c r="B6944" s="26">
        <v>925445652</v>
      </c>
      <c r="C6944" s="90">
        <v>20</v>
      </c>
      <c r="D6944" s="90">
        <v>259394</v>
      </c>
      <c r="E6944" s="94">
        <v>44173</v>
      </c>
      <c r="F6944" s="26">
        <v>259394348861</v>
      </c>
      <c r="G6944" s="90">
        <v>348861</v>
      </c>
      <c r="H6944" s="90">
        <v>4.05</v>
      </c>
      <c r="I6944" s="95">
        <v>4.05</v>
      </c>
      <c r="J6944" s="90" t="s">
        <v>10509</v>
      </c>
      <c r="K6944" s="90">
        <v>16</v>
      </c>
      <c r="L6944" s="90" t="s">
        <v>10511</v>
      </c>
    </row>
    <row r="6945" spans="1:12" hidden="1" outlineLevel="2" x14ac:dyDescent="0.25">
      <c r="A6945" s="90">
        <v>3</v>
      </c>
      <c r="B6945" s="26">
        <v>925496754</v>
      </c>
      <c r="C6945" s="90">
        <v>20</v>
      </c>
      <c r="D6945" s="90">
        <v>258524</v>
      </c>
      <c r="E6945" s="94">
        <v>44159</v>
      </c>
      <c r="F6945" s="26">
        <v>258524348123</v>
      </c>
      <c r="G6945" s="90">
        <v>348123</v>
      </c>
      <c r="H6945" s="90">
        <v>27.98</v>
      </c>
      <c r="I6945" s="95">
        <v>27.98</v>
      </c>
      <c r="J6945" s="90" t="s">
        <v>10509</v>
      </c>
      <c r="K6945" s="90">
        <v>16</v>
      </c>
      <c r="L6945" s="90" t="s">
        <v>10511</v>
      </c>
    </row>
    <row r="6946" spans="1:12" hidden="1" outlineLevel="2" x14ac:dyDescent="0.25">
      <c r="A6946" s="90">
        <v>3</v>
      </c>
      <c r="B6946" s="26">
        <v>925540007</v>
      </c>
      <c r="C6946" s="90">
        <v>20</v>
      </c>
      <c r="D6946" s="90">
        <v>258273</v>
      </c>
      <c r="E6946" s="94">
        <v>44159</v>
      </c>
      <c r="F6946" s="26">
        <v>258273347901</v>
      </c>
      <c r="G6946" s="90">
        <v>347901</v>
      </c>
      <c r="H6946" s="90">
        <v>1.68</v>
      </c>
      <c r="I6946" s="95">
        <v>1.68</v>
      </c>
      <c r="J6946" s="90" t="s">
        <v>10509</v>
      </c>
      <c r="K6946" s="90">
        <v>16</v>
      </c>
      <c r="L6946" s="90" t="s">
        <v>10511</v>
      </c>
    </row>
    <row r="6947" spans="1:12" hidden="1" outlineLevel="2" x14ac:dyDescent="0.25">
      <c r="A6947" s="90">
        <v>3</v>
      </c>
      <c r="B6947" s="26">
        <v>925559965</v>
      </c>
      <c r="C6947" s="90">
        <v>20</v>
      </c>
      <c r="D6947" s="90">
        <v>258790</v>
      </c>
      <c r="E6947" s="94">
        <v>44159</v>
      </c>
      <c r="F6947" s="26">
        <v>258790348347</v>
      </c>
      <c r="G6947" s="90">
        <v>348347</v>
      </c>
      <c r="H6947" s="90">
        <v>2.4300000000000002</v>
      </c>
      <c r="I6947" s="95">
        <v>2.4300000000000002</v>
      </c>
      <c r="J6947" s="90" t="s">
        <v>10509</v>
      </c>
      <c r="K6947" s="90">
        <v>16</v>
      </c>
      <c r="L6947" s="90" t="s">
        <v>10511</v>
      </c>
    </row>
    <row r="6948" spans="1:12" hidden="1" outlineLevel="2" x14ac:dyDescent="0.25">
      <c r="A6948" s="90">
        <v>3</v>
      </c>
      <c r="B6948" s="26">
        <v>925613242</v>
      </c>
      <c r="C6948" s="90">
        <v>20</v>
      </c>
      <c r="D6948" s="90">
        <v>258316</v>
      </c>
      <c r="E6948" s="94">
        <v>44159</v>
      </c>
      <c r="F6948" s="26">
        <v>258316347941</v>
      </c>
      <c r="G6948" s="90">
        <v>347941</v>
      </c>
      <c r="H6948" s="90">
        <v>1.68</v>
      </c>
      <c r="I6948" s="95">
        <v>1.68</v>
      </c>
      <c r="J6948" s="90" t="s">
        <v>10509</v>
      </c>
      <c r="K6948" s="90">
        <v>16</v>
      </c>
      <c r="L6948" s="90" t="s">
        <v>10511</v>
      </c>
    </row>
    <row r="6949" spans="1:12" hidden="1" outlineLevel="2" x14ac:dyDescent="0.25">
      <c r="A6949" s="90">
        <v>3</v>
      </c>
      <c r="B6949" s="26">
        <v>925649741001</v>
      </c>
      <c r="C6949" s="90">
        <v>20</v>
      </c>
      <c r="D6949" s="90">
        <v>259310</v>
      </c>
      <c r="E6949" s="94">
        <v>44166</v>
      </c>
      <c r="F6949" s="26">
        <v>259310348795</v>
      </c>
      <c r="G6949" s="90">
        <v>348795</v>
      </c>
      <c r="H6949" s="90">
        <v>1.68</v>
      </c>
      <c r="I6949" s="95">
        <v>1.68</v>
      </c>
      <c r="J6949" s="90" t="s">
        <v>10509</v>
      </c>
      <c r="K6949" s="90">
        <v>16</v>
      </c>
      <c r="L6949" s="90" t="s">
        <v>10511</v>
      </c>
    </row>
    <row r="6950" spans="1:12" hidden="1" outlineLevel="2" x14ac:dyDescent="0.25">
      <c r="A6950" s="90">
        <v>3</v>
      </c>
      <c r="B6950" s="26">
        <v>925657116</v>
      </c>
      <c r="C6950" s="90">
        <v>20</v>
      </c>
      <c r="D6950" s="90">
        <v>257806</v>
      </c>
      <c r="E6950" s="94">
        <v>44159</v>
      </c>
      <c r="F6950" s="26">
        <v>257806347526</v>
      </c>
      <c r="G6950" s="90">
        <v>347526</v>
      </c>
      <c r="H6950" s="90">
        <v>1.68</v>
      </c>
      <c r="I6950" s="95">
        <v>1.68</v>
      </c>
      <c r="J6950" s="90" t="s">
        <v>10509</v>
      </c>
      <c r="K6950" s="90">
        <v>16</v>
      </c>
      <c r="L6950" s="90" t="s">
        <v>10511</v>
      </c>
    </row>
    <row r="6951" spans="1:12" hidden="1" outlineLevel="2" x14ac:dyDescent="0.25">
      <c r="A6951" s="90">
        <v>3</v>
      </c>
      <c r="B6951" s="26">
        <v>923859821</v>
      </c>
      <c r="C6951" s="90">
        <v>20</v>
      </c>
      <c r="D6951" s="90">
        <v>257270</v>
      </c>
      <c r="E6951" s="94">
        <v>44159</v>
      </c>
      <c r="F6951" s="26">
        <v>257270346994</v>
      </c>
      <c r="G6951" s="90">
        <v>346994</v>
      </c>
      <c r="H6951" s="90">
        <v>3.17</v>
      </c>
      <c r="I6951" s="95">
        <v>0.35</v>
      </c>
      <c r="J6951" s="90" t="s">
        <v>10509</v>
      </c>
      <c r="K6951" s="90">
        <v>16</v>
      </c>
      <c r="L6951" s="90" t="s">
        <v>10511</v>
      </c>
    </row>
    <row r="6952" spans="1:12" hidden="1" outlineLevel="2" x14ac:dyDescent="0.25">
      <c r="A6952" s="90">
        <v>3</v>
      </c>
      <c r="B6952" s="26">
        <v>923915250</v>
      </c>
      <c r="C6952" s="90">
        <v>20</v>
      </c>
      <c r="D6952" s="90">
        <v>257494</v>
      </c>
      <c r="E6952" s="94">
        <v>44159</v>
      </c>
      <c r="F6952" s="26">
        <v>257494347218</v>
      </c>
      <c r="G6952" s="90">
        <v>347218</v>
      </c>
      <c r="H6952" s="90">
        <v>2.88</v>
      </c>
      <c r="I6952" s="95">
        <v>2.88</v>
      </c>
      <c r="J6952" s="90" t="s">
        <v>10509</v>
      </c>
      <c r="K6952" s="90">
        <v>16</v>
      </c>
      <c r="L6952" s="90" t="s">
        <v>10511</v>
      </c>
    </row>
    <row r="6953" spans="1:12" hidden="1" outlineLevel="2" x14ac:dyDescent="0.25">
      <c r="A6953" s="90">
        <v>3</v>
      </c>
      <c r="B6953" s="26">
        <v>925825390</v>
      </c>
      <c r="C6953" s="90">
        <v>20</v>
      </c>
      <c r="D6953" s="90">
        <v>257385</v>
      </c>
      <c r="E6953" s="94">
        <v>44159</v>
      </c>
      <c r="F6953" s="26">
        <v>257385347109</v>
      </c>
      <c r="G6953" s="90">
        <v>347109</v>
      </c>
      <c r="H6953" s="90">
        <v>2.0299999999999998</v>
      </c>
      <c r="I6953" s="95">
        <v>2.0299999999999998</v>
      </c>
      <c r="J6953" s="90" t="s">
        <v>10509</v>
      </c>
      <c r="K6953" s="90">
        <v>16</v>
      </c>
      <c r="L6953" s="90" t="s">
        <v>10511</v>
      </c>
    </row>
    <row r="6954" spans="1:12" hidden="1" outlineLevel="2" x14ac:dyDescent="0.25">
      <c r="A6954" s="90">
        <v>3</v>
      </c>
      <c r="B6954" s="26">
        <v>925825440</v>
      </c>
      <c r="C6954" s="90">
        <v>20</v>
      </c>
      <c r="D6954" s="90">
        <v>258490</v>
      </c>
      <c r="E6954" s="94">
        <v>44159</v>
      </c>
      <c r="F6954" s="26">
        <v>258490348094</v>
      </c>
      <c r="G6954" s="90">
        <v>348094</v>
      </c>
      <c r="H6954" s="90">
        <v>2.88</v>
      </c>
      <c r="I6954" s="95">
        <v>2.88</v>
      </c>
      <c r="J6954" s="90" t="s">
        <v>10509</v>
      </c>
      <c r="K6954" s="90">
        <v>16</v>
      </c>
      <c r="L6954" s="90" t="s">
        <v>10511</v>
      </c>
    </row>
    <row r="6955" spans="1:12" hidden="1" outlineLevel="2" x14ac:dyDescent="0.25">
      <c r="A6955" s="90">
        <v>3</v>
      </c>
      <c r="B6955" s="26">
        <v>924795149</v>
      </c>
      <c r="C6955" s="90">
        <v>20</v>
      </c>
      <c r="D6955" s="90">
        <v>257775</v>
      </c>
      <c r="E6955" s="94">
        <v>44159</v>
      </c>
      <c r="F6955" s="26">
        <v>257775347497</v>
      </c>
      <c r="G6955" s="90">
        <v>347497</v>
      </c>
      <c r="H6955" s="90">
        <v>4.79</v>
      </c>
      <c r="I6955" s="95">
        <v>4.79</v>
      </c>
      <c r="J6955" s="90" t="s">
        <v>10509</v>
      </c>
      <c r="K6955" s="90">
        <v>16</v>
      </c>
      <c r="L6955" s="90" t="s">
        <v>10511</v>
      </c>
    </row>
    <row r="6956" spans="1:12" hidden="1" outlineLevel="2" x14ac:dyDescent="0.25">
      <c r="A6956" s="90">
        <v>3</v>
      </c>
      <c r="B6956" s="26">
        <v>924831159001</v>
      </c>
      <c r="C6956" s="90">
        <v>20</v>
      </c>
      <c r="D6956" s="90">
        <v>259295</v>
      </c>
      <c r="E6956" s="94">
        <v>44166</v>
      </c>
      <c r="F6956" s="26">
        <v>259295348784</v>
      </c>
      <c r="G6956" s="90">
        <v>348784</v>
      </c>
      <c r="H6956" s="90">
        <v>1.68</v>
      </c>
      <c r="I6956" s="95">
        <v>1.68</v>
      </c>
      <c r="J6956" s="90" t="s">
        <v>10509</v>
      </c>
      <c r="K6956" s="90">
        <v>16</v>
      </c>
      <c r="L6956" s="90" t="s">
        <v>10511</v>
      </c>
    </row>
    <row r="6957" spans="1:12" hidden="1" outlineLevel="2" x14ac:dyDescent="0.25">
      <c r="A6957" s="90">
        <v>3</v>
      </c>
      <c r="B6957" s="26">
        <v>925334153</v>
      </c>
      <c r="C6957" s="90">
        <v>20</v>
      </c>
      <c r="D6957" s="90">
        <v>257715</v>
      </c>
      <c r="E6957" s="94">
        <v>44159</v>
      </c>
      <c r="F6957" s="26">
        <v>257715347437</v>
      </c>
      <c r="G6957" s="90">
        <v>347437</v>
      </c>
      <c r="H6957" s="90">
        <v>1.93</v>
      </c>
      <c r="I6957" s="95">
        <v>1.93</v>
      </c>
      <c r="J6957" s="90" t="s">
        <v>10509</v>
      </c>
      <c r="K6957" s="90">
        <v>16</v>
      </c>
      <c r="L6957" s="90" t="s">
        <v>10511</v>
      </c>
    </row>
    <row r="6958" spans="1:12" hidden="1" outlineLevel="2" x14ac:dyDescent="0.25">
      <c r="A6958" s="90">
        <v>3</v>
      </c>
      <c r="B6958" s="26">
        <v>925432734</v>
      </c>
      <c r="C6958" s="90">
        <v>20</v>
      </c>
      <c r="D6958" s="90">
        <v>258277</v>
      </c>
      <c r="E6958" s="94">
        <v>44159</v>
      </c>
      <c r="F6958" s="26">
        <v>258277347905</v>
      </c>
      <c r="G6958" s="90">
        <v>347905</v>
      </c>
      <c r="H6958" s="90">
        <v>2.44</v>
      </c>
      <c r="I6958" s="95">
        <v>1.74</v>
      </c>
      <c r="J6958" s="90" t="s">
        <v>10509</v>
      </c>
      <c r="K6958" s="90">
        <v>16</v>
      </c>
      <c r="L6958" s="90" t="s">
        <v>10511</v>
      </c>
    </row>
    <row r="6959" spans="1:12" hidden="1" outlineLevel="2" x14ac:dyDescent="0.25">
      <c r="A6959" s="90">
        <v>3</v>
      </c>
      <c r="B6959" s="26">
        <v>925547432001</v>
      </c>
      <c r="C6959" s="90">
        <v>20</v>
      </c>
      <c r="D6959" s="90">
        <v>259298</v>
      </c>
      <c r="E6959" s="94">
        <v>44166</v>
      </c>
      <c r="F6959" s="26">
        <v>259298348787</v>
      </c>
      <c r="G6959" s="90">
        <v>348787</v>
      </c>
      <c r="H6959" s="90">
        <v>5.6</v>
      </c>
      <c r="I6959" s="95">
        <v>5.6</v>
      </c>
      <c r="J6959" s="90" t="s">
        <v>10509</v>
      </c>
      <c r="K6959" s="90">
        <v>16</v>
      </c>
      <c r="L6959" s="90" t="s">
        <v>10511</v>
      </c>
    </row>
    <row r="6960" spans="1:12" hidden="1" outlineLevel="2" x14ac:dyDescent="0.25">
      <c r="A6960" s="90">
        <v>3</v>
      </c>
      <c r="B6960" s="26">
        <v>925847998</v>
      </c>
      <c r="C6960" s="90">
        <v>20</v>
      </c>
      <c r="D6960" s="90">
        <v>258350</v>
      </c>
      <c r="E6960" s="94">
        <v>44159</v>
      </c>
      <c r="F6960" s="26">
        <v>258350347967</v>
      </c>
      <c r="G6960" s="90">
        <v>347967</v>
      </c>
      <c r="H6960" s="90">
        <v>1.68</v>
      </c>
      <c r="I6960" s="95">
        <v>1.68</v>
      </c>
      <c r="J6960" s="90" t="s">
        <v>10509</v>
      </c>
      <c r="K6960" s="90">
        <v>16</v>
      </c>
      <c r="L6960" s="90" t="s">
        <v>10511</v>
      </c>
    </row>
    <row r="6961" spans="1:12" hidden="1" outlineLevel="2" x14ac:dyDescent="0.25">
      <c r="A6961" s="90">
        <v>3</v>
      </c>
      <c r="B6961" s="26">
        <v>926354739</v>
      </c>
      <c r="C6961" s="90">
        <v>20</v>
      </c>
      <c r="D6961" s="90">
        <v>257847</v>
      </c>
      <c r="E6961" s="94">
        <v>44159</v>
      </c>
      <c r="F6961" s="26">
        <v>257847347564</v>
      </c>
      <c r="G6961" s="90">
        <v>347564</v>
      </c>
      <c r="H6961" s="90">
        <v>1.7</v>
      </c>
      <c r="I6961" s="95">
        <v>1.7</v>
      </c>
      <c r="J6961" s="90" t="s">
        <v>10509</v>
      </c>
      <c r="K6961" s="90">
        <v>16</v>
      </c>
      <c r="L6961" s="90" t="s">
        <v>10511</v>
      </c>
    </row>
    <row r="6962" spans="1:12" hidden="1" outlineLevel="2" x14ac:dyDescent="0.25">
      <c r="A6962" s="90">
        <v>3</v>
      </c>
      <c r="B6962" s="26">
        <v>926382508</v>
      </c>
      <c r="C6962" s="90">
        <v>20</v>
      </c>
      <c r="D6962" s="90">
        <v>258633</v>
      </c>
      <c r="E6962" s="94">
        <v>44159</v>
      </c>
      <c r="F6962" s="26">
        <v>258633348218</v>
      </c>
      <c r="G6962" s="90">
        <v>348218</v>
      </c>
      <c r="H6962" s="90">
        <v>1.68</v>
      </c>
      <c r="I6962" s="95">
        <v>1.68</v>
      </c>
      <c r="J6962" s="90" t="s">
        <v>10509</v>
      </c>
      <c r="K6962" s="90">
        <v>16</v>
      </c>
      <c r="L6962" s="90" t="s">
        <v>10511</v>
      </c>
    </row>
    <row r="6963" spans="1:12" hidden="1" outlineLevel="2" x14ac:dyDescent="0.25">
      <c r="A6963" s="90">
        <v>3</v>
      </c>
      <c r="B6963" s="26">
        <v>926435058</v>
      </c>
      <c r="C6963" s="90">
        <v>20</v>
      </c>
      <c r="D6963" s="90">
        <v>257564</v>
      </c>
      <c r="E6963" s="94">
        <v>44159</v>
      </c>
      <c r="F6963" s="26">
        <v>257564347287</v>
      </c>
      <c r="G6963" s="90">
        <v>347287</v>
      </c>
      <c r="H6963" s="90">
        <v>1.68</v>
      </c>
      <c r="I6963" s="95">
        <v>1.68</v>
      </c>
      <c r="J6963" s="90" t="s">
        <v>10509</v>
      </c>
      <c r="K6963" s="90">
        <v>16</v>
      </c>
      <c r="L6963" s="90" t="s">
        <v>10511</v>
      </c>
    </row>
    <row r="6964" spans="1:12" hidden="1" outlineLevel="2" x14ac:dyDescent="0.25">
      <c r="A6964" s="90">
        <v>3</v>
      </c>
      <c r="B6964" s="26">
        <v>926578931</v>
      </c>
      <c r="C6964" s="90">
        <v>20</v>
      </c>
      <c r="D6964" s="90">
        <v>258047</v>
      </c>
      <c r="E6964" s="94">
        <v>44159</v>
      </c>
      <c r="F6964" s="26">
        <v>258047347729</v>
      </c>
      <c r="G6964" s="90">
        <v>347729</v>
      </c>
      <c r="H6964" s="90">
        <v>5.08</v>
      </c>
      <c r="I6964" s="95">
        <v>5.08</v>
      </c>
      <c r="J6964" s="90" t="s">
        <v>10509</v>
      </c>
      <c r="K6964" s="90">
        <v>16</v>
      </c>
      <c r="L6964" s="90" t="s">
        <v>10511</v>
      </c>
    </row>
    <row r="6965" spans="1:12" hidden="1" outlineLevel="2" x14ac:dyDescent="0.25">
      <c r="A6965" s="90">
        <v>3</v>
      </c>
      <c r="B6965" s="26">
        <v>926827759</v>
      </c>
      <c r="C6965" s="90">
        <v>20</v>
      </c>
      <c r="D6965" s="90">
        <v>256987</v>
      </c>
      <c r="E6965" s="94">
        <v>44159</v>
      </c>
      <c r="F6965" s="26">
        <v>256987346711</v>
      </c>
      <c r="G6965" s="90">
        <v>346711</v>
      </c>
      <c r="H6965" s="90">
        <v>14.93</v>
      </c>
      <c r="I6965" s="95">
        <v>14.93</v>
      </c>
      <c r="J6965" s="90" t="s">
        <v>10509</v>
      </c>
      <c r="K6965" s="90">
        <v>16</v>
      </c>
      <c r="L6965" s="90" t="s">
        <v>10511</v>
      </c>
    </row>
    <row r="6966" spans="1:12" hidden="1" outlineLevel="2" x14ac:dyDescent="0.25">
      <c r="A6966" s="90">
        <v>3</v>
      </c>
      <c r="B6966" s="26">
        <v>926866591</v>
      </c>
      <c r="C6966" s="90">
        <v>20</v>
      </c>
      <c r="D6966" s="90">
        <v>258447</v>
      </c>
      <c r="E6966" s="94">
        <v>44159</v>
      </c>
      <c r="F6966" s="26">
        <v>258447348055</v>
      </c>
      <c r="G6966" s="90">
        <v>348055</v>
      </c>
      <c r="H6966" s="90">
        <v>4.42</v>
      </c>
      <c r="I6966" s="95">
        <v>4.42</v>
      </c>
      <c r="J6966" s="90" t="s">
        <v>10509</v>
      </c>
      <c r="K6966" s="90">
        <v>16</v>
      </c>
      <c r="L6966" s="90" t="s">
        <v>10511</v>
      </c>
    </row>
    <row r="6967" spans="1:12" hidden="1" outlineLevel="2" x14ac:dyDescent="0.25">
      <c r="A6967" s="90">
        <v>3</v>
      </c>
      <c r="B6967" s="26">
        <v>926950742</v>
      </c>
      <c r="C6967" s="90">
        <v>20</v>
      </c>
      <c r="D6967" s="90">
        <v>258340</v>
      </c>
      <c r="E6967" s="94">
        <v>44159</v>
      </c>
      <c r="F6967" s="26">
        <v>258340347958</v>
      </c>
      <c r="G6967" s="90">
        <v>347958</v>
      </c>
      <c r="H6967" s="90">
        <v>1.68</v>
      </c>
      <c r="I6967" s="95">
        <v>1.68</v>
      </c>
      <c r="J6967" s="90" t="s">
        <v>10509</v>
      </c>
      <c r="K6967" s="90">
        <v>16</v>
      </c>
      <c r="L6967" s="90" t="s">
        <v>10511</v>
      </c>
    </row>
    <row r="6968" spans="1:12" hidden="1" outlineLevel="2" x14ac:dyDescent="0.25">
      <c r="A6968" s="90">
        <v>3</v>
      </c>
      <c r="B6968" s="26">
        <v>926954959</v>
      </c>
      <c r="C6968" s="90">
        <v>20</v>
      </c>
      <c r="D6968" s="90">
        <v>257446</v>
      </c>
      <c r="E6968" s="94">
        <v>44159</v>
      </c>
      <c r="F6968" s="26">
        <v>257446347170</v>
      </c>
      <c r="G6968" s="90">
        <v>347170</v>
      </c>
      <c r="H6968" s="90">
        <v>2.21</v>
      </c>
      <c r="I6968" s="95">
        <v>2.21</v>
      </c>
      <c r="J6968" s="90" t="s">
        <v>10509</v>
      </c>
      <c r="K6968" s="90">
        <v>16</v>
      </c>
      <c r="L6968" s="90" t="s">
        <v>10511</v>
      </c>
    </row>
    <row r="6969" spans="1:12" hidden="1" outlineLevel="2" x14ac:dyDescent="0.25">
      <c r="A6969" s="90">
        <v>3</v>
      </c>
      <c r="B6969" s="26">
        <v>926967753</v>
      </c>
      <c r="C6969" s="90">
        <v>20</v>
      </c>
      <c r="D6969" s="90">
        <v>257212</v>
      </c>
      <c r="E6969" s="94">
        <v>44159</v>
      </c>
      <c r="F6969" s="26">
        <v>257212346936</v>
      </c>
      <c r="G6969" s="90">
        <v>346936</v>
      </c>
      <c r="H6969" s="90">
        <v>1.76</v>
      </c>
      <c r="I6969" s="95">
        <v>1.76</v>
      </c>
      <c r="J6969" s="90" t="s">
        <v>10509</v>
      </c>
      <c r="K6969" s="90">
        <v>16</v>
      </c>
      <c r="L6969" s="90" t="s">
        <v>10511</v>
      </c>
    </row>
    <row r="6970" spans="1:12" hidden="1" outlineLevel="2" x14ac:dyDescent="0.25">
      <c r="A6970" s="90">
        <v>3</v>
      </c>
      <c r="B6970" s="26">
        <v>927167544</v>
      </c>
      <c r="C6970" s="90">
        <v>20</v>
      </c>
      <c r="D6970" s="90">
        <v>257304</v>
      </c>
      <c r="E6970" s="94">
        <v>44159</v>
      </c>
      <c r="F6970" s="26">
        <v>257304347028</v>
      </c>
      <c r="G6970" s="90">
        <v>347028</v>
      </c>
      <c r="H6970" s="90">
        <v>1.69</v>
      </c>
      <c r="I6970" s="95">
        <v>1.69</v>
      </c>
      <c r="J6970" s="90" t="s">
        <v>10509</v>
      </c>
      <c r="K6970" s="90">
        <v>16</v>
      </c>
      <c r="L6970" s="90" t="s">
        <v>10511</v>
      </c>
    </row>
    <row r="6971" spans="1:12" hidden="1" outlineLevel="2" x14ac:dyDescent="0.25">
      <c r="A6971" s="90">
        <v>3</v>
      </c>
      <c r="B6971" s="26">
        <v>927226803</v>
      </c>
      <c r="C6971" s="90">
        <v>20</v>
      </c>
      <c r="D6971" s="90">
        <v>258606</v>
      </c>
      <c r="E6971" s="94">
        <v>44159</v>
      </c>
      <c r="F6971" s="26">
        <v>258606348195</v>
      </c>
      <c r="G6971" s="90">
        <v>348195</v>
      </c>
      <c r="H6971" s="90">
        <v>3.66</v>
      </c>
      <c r="I6971" s="95">
        <v>3.66</v>
      </c>
      <c r="J6971" s="90" t="s">
        <v>10509</v>
      </c>
      <c r="K6971" s="90">
        <v>16</v>
      </c>
      <c r="L6971" s="90" t="s">
        <v>10511</v>
      </c>
    </row>
    <row r="6972" spans="1:12" hidden="1" outlineLevel="2" x14ac:dyDescent="0.25">
      <c r="A6972" s="90">
        <v>3</v>
      </c>
      <c r="B6972" s="26">
        <v>927239467</v>
      </c>
      <c r="C6972" s="90">
        <v>20</v>
      </c>
      <c r="D6972" s="90">
        <v>257060</v>
      </c>
      <c r="E6972" s="94">
        <v>44159</v>
      </c>
      <c r="F6972" s="26">
        <v>257060346784</v>
      </c>
      <c r="G6972" s="90">
        <v>346784</v>
      </c>
      <c r="H6972" s="90">
        <v>15.68</v>
      </c>
      <c r="I6972" s="95">
        <v>15.68</v>
      </c>
      <c r="J6972" s="90" t="s">
        <v>10509</v>
      </c>
      <c r="K6972" s="90">
        <v>16</v>
      </c>
      <c r="L6972" s="90" t="s">
        <v>10511</v>
      </c>
    </row>
    <row r="6973" spans="1:12" hidden="1" outlineLevel="2" x14ac:dyDescent="0.25">
      <c r="A6973" s="90">
        <v>3</v>
      </c>
      <c r="B6973" s="26">
        <v>925762726</v>
      </c>
      <c r="C6973" s="90">
        <v>20</v>
      </c>
      <c r="D6973" s="90">
        <v>258011</v>
      </c>
      <c r="E6973" s="94">
        <v>44159</v>
      </c>
      <c r="F6973" s="26">
        <v>258011347703</v>
      </c>
      <c r="G6973" s="90">
        <v>347703</v>
      </c>
      <c r="H6973" s="90">
        <v>1.68</v>
      </c>
      <c r="I6973" s="95">
        <v>1.68</v>
      </c>
      <c r="J6973" s="90" t="s">
        <v>10509</v>
      </c>
      <c r="K6973" s="90">
        <v>16</v>
      </c>
      <c r="L6973" s="90" t="s">
        <v>10511</v>
      </c>
    </row>
    <row r="6974" spans="1:12" hidden="1" outlineLevel="2" x14ac:dyDescent="0.25">
      <c r="A6974" s="90">
        <v>3</v>
      </c>
      <c r="B6974" s="26">
        <v>925773442</v>
      </c>
      <c r="C6974" s="90">
        <v>20</v>
      </c>
      <c r="D6974" s="90">
        <v>257893</v>
      </c>
      <c r="E6974" s="94">
        <v>44159</v>
      </c>
      <c r="F6974" s="26">
        <v>257893347602</v>
      </c>
      <c r="G6974" s="90">
        <v>347602</v>
      </c>
      <c r="H6974" s="90">
        <v>1.68</v>
      </c>
      <c r="I6974" s="95">
        <v>1.68</v>
      </c>
      <c r="J6974" s="90" t="s">
        <v>10509</v>
      </c>
      <c r="K6974" s="90">
        <v>16</v>
      </c>
      <c r="L6974" s="90" t="s">
        <v>10511</v>
      </c>
    </row>
    <row r="6975" spans="1:12" hidden="1" outlineLevel="2" x14ac:dyDescent="0.25">
      <c r="A6975" s="90">
        <v>3</v>
      </c>
      <c r="B6975" s="26">
        <v>926415522</v>
      </c>
      <c r="C6975" s="90">
        <v>20</v>
      </c>
      <c r="D6975" s="90">
        <v>257666</v>
      </c>
      <c r="E6975" s="94">
        <v>44159</v>
      </c>
      <c r="F6975" s="26">
        <v>257666347388</v>
      </c>
      <c r="G6975" s="90">
        <v>347388</v>
      </c>
      <c r="H6975" s="90">
        <v>1.74</v>
      </c>
      <c r="I6975" s="95">
        <v>1.74</v>
      </c>
      <c r="J6975" s="90" t="s">
        <v>10509</v>
      </c>
      <c r="K6975" s="90">
        <v>16</v>
      </c>
      <c r="L6975" s="90" t="s">
        <v>10511</v>
      </c>
    </row>
    <row r="6976" spans="1:12" hidden="1" outlineLevel="2" x14ac:dyDescent="0.25">
      <c r="A6976" s="90">
        <v>3</v>
      </c>
      <c r="B6976" s="26">
        <v>926538034</v>
      </c>
      <c r="C6976" s="90">
        <v>20</v>
      </c>
      <c r="D6976" s="90">
        <v>258376</v>
      </c>
      <c r="E6976" s="94">
        <v>44159</v>
      </c>
      <c r="F6976" s="26">
        <v>258376347993</v>
      </c>
      <c r="G6976" s="90">
        <v>347993</v>
      </c>
      <c r="H6976" s="90">
        <v>1.68</v>
      </c>
      <c r="I6976" s="95">
        <v>1.68</v>
      </c>
      <c r="J6976" s="90" t="s">
        <v>10509</v>
      </c>
      <c r="K6976" s="90">
        <v>16</v>
      </c>
      <c r="L6976" s="90" t="s">
        <v>10511</v>
      </c>
    </row>
    <row r="6977" spans="1:12" hidden="1" outlineLevel="2" x14ac:dyDescent="0.25">
      <c r="A6977" s="90">
        <v>3</v>
      </c>
      <c r="B6977" s="26">
        <v>926629544</v>
      </c>
      <c r="C6977" s="90">
        <v>20</v>
      </c>
      <c r="D6977" s="90">
        <v>258270</v>
      </c>
      <c r="E6977" s="94">
        <v>44159</v>
      </c>
      <c r="F6977" s="26">
        <v>258270347898</v>
      </c>
      <c r="G6977" s="90">
        <v>347898</v>
      </c>
      <c r="H6977" s="90">
        <v>1.7</v>
      </c>
      <c r="I6977" s="95">
        <v>1.7</v>
      </c>
      <c r="J6977" s="90" t="s">
        <v>10509</v>
      </c>
      <c r="K6977" s="90">
        <v>16</v>
      </c>
      <c r="L6977" s="90" t="s">
        <v>10511</v>
      </c>
    </row>
    <row r="6978" spans="1:12" hidden="1" outlineLevel="2" x14ac:dyDescent="0.25">
      <c r="A6978" s="90">
        <v>3</v>
      </c>
      <c r="B6978" s="26">
        <v>926639022</v>
      </c>
      <c r="C6978" s="90">
        <v>20</v>
      </c>
      <c r="D6978" s="90">
        <v>257441</v>
      </c>
      <c r="E6978" s="94">
        <v>44159</v>
      </c>
      <c r="F6978" s="26">
        <v>257441347165</v>
      </c>
      <c r="G6978" s="90">
        <v>347165</v>
      </c>
      <c r="H6978" s="90">
        <v>1.68</v>
      </c>
      <c r="I6978" s="95">
        <v>1.68</v>
      </c>
      <c r="J6978" s="90" t="s">
        <v>10509</v>
      </c>
      <c r="K6978" s="90">
        <v>16</v>
      </c>
      <c r="L6978" s="90" t="s">
        <v>10511</v>
      </c>
    </row>
    <row r="6979" spans="1:12" hidden="1" outlineLevel="2" x14ac:dyDescent="0.25">
      <c r="A6979" s="90">
        <v>3</v>
      </c>
      <c r="B6979" s="26">
        <v>926891748</v>
      </c>
      <c r="C6979" s="90">
        <v>20</v>
      </c>
      <c r="D6979" s="90">
        <v>258603</v>
      </c>
      <c r="E6979" s="94">
        <v>44159</v>
      </c>
      <c r="F6979" s="26">
        <v>258603348193</v>
      </c>
      <c r="G6979" s="90">
        <v>348193</v>
      </c>
      <c r="H6979" s="90">
        <v>2.73</v>
      </c>
      <c r="I6979" s="95">
        <v>2.73</v>
      </c>
      <c r="J6979" s="90" t="s">
        <v>10509</v>
      </c>
      <c r="K6979" s="90">
        <v>16</v>
      </c>
      <c r="L6979" s="90" t="s">
        <v>10511</v>
      </c>
    </row>
    <row r="6980" spans="1:12" hidden="1" outlineLevel="2" x14ac:dyDescent="0.25">
      <c r="A6980" s="90">
        <v>3</v>
      </c>
      <c r="B6980" s="26">
        <v>927205070</v>
      </c>
      <c r="C6980" s="90">
        <v>20</v>
      </c>
      <c r="D6980" s="90">
        <v>258301</v>
      </c>
      <c r="E6980" s="94">
        <v>44159</v>
      </c>
      <c r="F6980" s="26">
        <v>258301347927</v>
      </c>
      <c r="G6980" s="90">
        <v>347927</v>
      </c>
      <c r="H6980" s="90">
        <v>1.81</v>
      </c>
      <c r="I6980" s="95">
        <v>1.81</v>
      </c>
      <c r="J6980" s="90" t="s">
        <v>10509</v>
      </c>
      <c r="K6980" s="90">
        <v>16</v>
      </c>
      <c r="L6980" s="90" t="s">
        <v>10511</v>
      </c>
    </row>
    <row r="6981" spans="1:12" hidden="1" outlineLevel="2" x14ac:dyDescent="0.25">
      <c r="A6981" s="90">
        <v>3</v>
      </c>
      <c r="B6981" s="26">
        <v>927206581</v>
      </c>
      <c r="C6981" s="90">
        <v>20</v>
      </c>
      <c r="D6981" s="90">
        <v>258570</v>
      </c>
      <c r="E6981" s="94">
        <v>44159</v>
      </c>
      <c r="F6981" s="26">
        <v>258570348166</v>
      </c>
      <c r="G6981" s="90">
        <v>348166</v>
      </c>
      <c r="H6981" s="90">
        <v>4.05</v>
      </c>
      <c r="I6981" s="95">
        <v>4.05</v>
      </c>
      <c r="J6981" s="90" t="s">
        <v>10509</v>
      </c>
      <c r="K6981" s="90">
        <v>16</v>
      </c>
      <c r="L6981" s="90" t="s">
        <v>10511</v>
      </c>
    </row>
    <row r="6982" spans="1:12" hidden="1" outlineLevel="2" x14ac:dyDescent="0.25">
      <c r="A6982" s="90">
        <v>3</v>
      </c>
      <c r="B6982" s="26">
        <v>927217976</v>
      </c>
      <c r="C6982" s="90">
        <v>20</v>
      </c>
      <c r="D6982" s="90">
        <v>257207</v>
      </c>
      <c r="E6982" s="94">
        <v>44159</v>
      </c>
      <c r="F6982" s="26">
        <v>257207346931</v>
      </c>
      <c r="G6982" s="90">
        <v>346931</v>
      </c>
      <c r="H6982" s="90">
        <v>1.68</v>
      </c>
      <c r="I6982" s="95">
        <v>1.68</v>
      </c>
      <c r="J6982" s="90" t="s">
        <v>10509</v>
      </c>
      <c r="K6982" s="90">
        <v>16</v>
      </c>
      <c r="L6982" s="90" t="s">
        <v>10511</v>
      </c>
    </row>
    <row r="6983" spans="1:12" hidden="1" outlineLevel="2" x14ac:dyDescent="0.25">
      <c r="A6983" s="90">
        <v>3</v>
      </c>
      <c r="B6983" s="26">
        <v>927244772</v>
      </c>
      <c r="C6983" s="90">
        <v>20</v>
      </c>
      <c r="D6983" s="90">
        <v>257273</v>
      </c>
      <c r="E6983" s="94">
        <v>44159</v>
      </c>
      <c r="F6983" s="26">
        <v>257273346997</v>
      </c>
      <c r="G6983" s="90">
        <v>346997</v>
      </c>
      <c r="H6983" s="90">
        <v>2.21</v>
      </c>
      <c r="I6983" s="95">
        <v>2.21</v>
      </c>
      <c r="J6983" s="90" t="s">
        <v>10509</v>
      </c>
      <c r="K6983" s="90">
        <v>16</v>
      </c>
      <c r="L6983" s="90" t="s">
        <v>10511</v>
      </c>
    </row>
    <row r="6984" spans="1:12" hidden="1" outlineLevel="2" x14ac:dyDescent="0.25">
      <c r="A6984" s="90">
        <v>3</v>
      </c>
      <c r="B6984" s="26">
        <v>927539973001</v>
      </c>
      <c r="C6984" s="90">
        <v>20</v>
      </c>
      <c r="D6984" s="90">
        <v>259337</v>
      </c>
      <c r="E6984" s="94">
        <v>44166</v>
      </c>
      <c r="F6984" s="26">
        <v>259337348814</v>
      </c>
      <c r="G6984" s="90">
        <v>348814</v>
      </c>
      <c r="H6984" s="90">
        <v>4.22</v>
      </c>
      <c r="I6984" s="95">
        <v>4.22</v>
      </c>
      <c r="J6984" s="90" t="s">
        <v>10509</v>
      </c>
      <c r="K6984" s="90">
        <v>16</v>
      </c>
      <c r="L6984" s="90" t="s">
        <v>10511</v>
      </c>
    </row>
    <row r="6985" spans="1:12" hidden="1" outlineLevel="2" x14ac:dyDescent="0.25">
      <c r="A6985" s="90">
        <v>3</v>
      </c>
      <c r="B6985" s="26">
        <v>927586222</v>
      </c>
      <c r="C6985" s="90">
        <v>20</v>
      </c>
      <c r="D6985" s="90">
        <v>258771</v>
      </c>
      <c r="E6985" s="94">
        <v>44159</v>
      </c>
      <c r="F6985" s="26">
        <v>258771348332</v>
      </c>
      <c r="G6985" s="90">
        <v>348332</v>
      </c>
      <c r="H6985" s="90">
        <v>12.6</v>
      </c>
      <c r="I6985" s="95">
        <v>12.6</v>
      </c>
      <c r="J6985" s="90" t="s">
        <v>10509</v>
      </c>
      <c r="K6985" s="90">
        <v>16</v>
      </c>
      <c r="L6985" s="90" t="s">
        <v>10511</v>
      </c>
    </row>
    <row r="6986" spans="1:12" hidden="1" outlineLevel="2" x14ac:dyDescent="0.25">
      <c r="A6986" s="90">
        <v>3</v>
      </c>
      <c r="B6986" s="26">
        <v>927799213001</v>
      </c>
      <c r="C6986" s="90">
        <v>20</v>
      </c>
      <c r="D6986" s="90">
        <v>259122</v>
      </c>
      <c r="E6986" s="94">
        <v>44166</v>
      </c>
      <c r="F6986" s="26">
        <v>259122348663</v>
      </c>
      <c r="G6986" s="90">
        <v>348663</v>
      </c>
      <c r="H6986" s="90">
        <v>3.14</v>
      </c>
      <c r="I6986" s="95">
        <v>3.14</v>
      </c>
      <c r="J6986" s="90" t="s">
        <v>10509</v>
      </c>
      <c r="K6986" s="90">
        <v>16</v>
      </c>
      <c r="L6986" s="90" t="s">
        <v>10511</v>
      </c>
    </row>
    <row r="6987" spans="1:12" hidden="1" outlineLevel="2" x14ac:dyDescent="0.25">
      <c r="A6987" s="90">
        <v>3</v>
      </c>
      <c r="B6987" s="26">
        <v>929069979</v>
      </c>
      <c r="C6987" s="90">
        <v>20</v>
      </c>
      <c r="D6987" s="90">
        <v>258259</v>
      </c>
      <c r="E6987" s="94">
        <v>44159</v>
      </c>
      <c r="F6987" s="26">
        <v>258259347892</v>
      </c>
      <c r="G6987" s="90">
        <v>347892</v>
      </c>
      <c r="H6987" s="90">
        <v>1.9</v>
      </c>
      <c r="I6987" s="95">
        <v>1.9</v>
      </c>
      <c r="J6987" s="90" t="s">
        <v>10509</v>
      </c>
      <c r="K6987" s="90">
        <v>16</v>
      </c>
      <c r="L6987" s="90" t="s">
        <v>10511</v>
      </c>
    </row>
    <row r="6988" spans="1:12" hidden="1" outlineLevel="2" x14ac:dyDescent="0.25">
      <c r="A6988" s="90">
        <v>3</v>
      </c>
      <c r="B6988" s="26">
        <v>929154847</v>
      </c>
      <c r="C6988" s="90">
        <v>20</v>
      </c>
      <c r="D6988" s="90">
        <v>258185</v>
      </c>
      <c r="E6988" s="94">
        <v>44159</v>
      </c>
      <c r="F6988" s="26">
        <v>258185347830</v>
      </c>
      <c r="G6988" s="90">
        <v>347830</v>
      </c>
      <c r="H6988" s="90">
        <v>11.57</v>
      </c>
      <c r="I6988" s="95">
        <v>11.57</v>
      </c>
      <c r="J6988" s="90" t="s">
        <v>10509</v>
      </c>
      <c r="K6988" s="90">
        <v>16</v>
      </c>
      <c r="L6988" s="90" t="s">
        <v>10511</v>
      </c>
    </row>
    <row r="6989" spans="1:12" hidden="1" outlineLevel="2" x14ac:dyDescent="0.25">
      <c r="A6989" s="90">
        <v>3</v>
      </c>
      <c r="B6989" s="26">
        <v>929184299</v>
      </c>
      <c r="C6989" s="90">
        <v>20</v>
      </c>
      <c r="D6989" s="90">
        <v>258562</v>
      </c>
      <c r="E6989" s="94">
        <v>44159</v>
      </c>
      <c r="F6989" s="26">
        <v>258562348158</v>
      </c>
      <c r="G6989" s="90">
        <v>348158</v>
      </c>
      <c r="H6989" s="90">
        <v>1.68</v>
      </c>
      <c r="I6989" s="95">
        <v>1.68</v>
      </c>
      <c r="J6989" s="90" t="s">
        <v>10509</v>
      </c>
      <c r="K6989" s="90">
        <v>16</v>
      </c>
      <c r="L6989" s="90" t="s">
        <v>10511</v>
      </c>
    </row>
    <row r="6990" spans="1:12" hidden="1" outlineLevel="2" x14ac:dyDescent="0.25">
      <c r="A6990" s="90">
        <v>3</v>
      </c>
      <c r="B6990" s="26">
        <v>927542548</v>
      </c>
      <c r="C6990" s="90">
        <v>20</v>
      </c>
      <c r="D6990" s="90">
        <v>258089</v>
      </c>
      <c r="E6990" s="94">
        <v>44159</v>
      </c>
      <c r="F6990" s="26">
        <v>258089347755</v>
      </c>
      <c r="G6990" s="90">
        <v>347755</v>
      </c>
      <c r="H6990" s="90">
        <v>1.68</v>
      </c>
      <c r="I6990" s="95">
        <v>1.68</v>
      </c>
      <c r="J6990" s="90" t="s">
        <v>10509</v>
      </c>
      <c r="K6990" s="90">
        <v>16</v>
      </c>
      <c r="L6990" s="90" t="s">
        <v>10511</v>
      </c>
    </row>
    <row r="6991" spans="1:12" hidden="1" outlineLevel="2" x14ac:dyDescent="0.25">
      <c r="A6991" s="90">
        <v>3</v>
      </c>
      <c r="B6991" s="26">
        <v>927632778</v>
      </c>
      <c r="C6991" s="90">
        <v>20</v>
      </c>
      <c r="D6991" s="90">
        <v>258357</v>
      </c>
      <c r="E6991" s="94">
        <v>44159</v>
      </c>
      <c r="F6991" s="26">
        <v>258357347974</v>
      </c>
      <c r="G6991" s="90">
        <v>347974</v>
      </c>
      <c r="H6991" s="90">
        <v>1.68</v>
      </c>
      <c r="I6991" s="95">
        <v>1.68</v>
      </c>
      <c r="J6991" s="90" t="s">
        <v>10509</v>
      </c>
      <c r="K6991" s="90">
        <v>16</v>
      </c>
      <c r="L6991" s="90" t="s">
        <v>10511</v>
      </c>
    </row>
    <row r="6992" spans="1:12" hidden="1" outlineLevel="2" x14ac:dyDescent="0.25">
      <c r="A6992" s="90">
        <v>3</v>
      </c>
      <c r="B6992" s="26">
        <v>927721324</v>
      </c>
      <c r="C6992" s="90">
        <v>20</v>
      </c>
      <c r="D6992" s="90">
        <v>258614</v>
      </c>
      <c r="E6992" s="94">
        <v>44159</v>
      </c>
      <c r="F6992" s="26">
        <v>258614348201</v>
      </c>
      <c r="G6992" s="90">
        <v>348201</v>
      </c>
      <c r="H6992" s="90">
        <v>1.68</v>
      </c>
      <c r="I6992" s="95">
        <v>1.68</v>
      </c>
      <c r="J6992" s="90" t="s">
        <v>10509</v>
      </c>
      <c r="K6992" s="90">
        <v>16</v>
      </c>
      <c r="L6992" s="90" t="s">
        <v>10511</v>
      </c>
    </row>
    <row r="6993" spans="1:12" hidden="1" outlineLevel="2" x14ac:dyDescent="0.25">
      <c r="A6993" s="90">
        <v>3</v>
      </c>
      <c r="B6993" s="26">
        <v>927869339</v>
      </c>
      <c r="C6993" s="90">
        <v>20</v>
      </c>
      <c r="D6993" s="90">
        <v>258346</v>
      </c>
      <c r="E6993" s="94">
        <v>44159</v>
      </c>
      <c r="F6993" s="26">
        <v>258346347963</v>
      </c>
      <c r="G6993" s="90">
        <v>347963</v>
      </c>
      <c r="H6993" s="90">
        <v>7.65</v>
      </c>
      <c r="I6993" s="95">
        <v>7.65</v>
      </c>
      <c r="J6993" s="90" t="s">
        <v>10509</v>
      </c>
      <c r="K6993" s="90">
        <v>16</v>
      </c>
      <c r="L6993" s="90" t="s">
        <v>10511</v>
      </c>
    </row>
    <row r="6994" spans="1:12" hidden="1" outlineLevel="2" x14ac:dyDescent="0.25">
      <c r="A6994" s="90">
        <v>3</v>
      </c>
      <c r="B6994" s="26">
        <v>928319961</v>
      </c>
      <c r="C6994" s="90">
        <v>20</v>
      </c>
      <c r="D6994" s="90">
        <v>257109</v>
      </c>
      <c r="E6994" s="94">
        <v>44159</v>
      </c>
      <c r="F6994" s="26">
        <v>257109346833</v>
      </c>
      <c r="G6994" s="90">
        <v>346833</v>
      </c>
      <c r="H6994" s="90">
        <v>1.68</v>
      </c>
      <c r="I6994" s="95">
        <v>1.68</v>
      </c>
      <c r="J6994" s="90" t="s">
        <v>10509</v>
      </c>
      <c r="K6994" s="90">
        <v>16</v>
      </c>
      <c r="L6994" s="90" t="s">
        <v>10511</v>
      </c>
    </row>
    <row r="6995" spans="1:12" hidden="1" outlineLevel="2" x14ac:dyDescent="0.25">
      <c r="A6995" s="90">
        <v>3</v>
      </c>
      <c r="B6995" s="26">
        <v>928329408</v>
      </c>
      <c r="C6995" s="90">
        <v>20</v>
      </c>
      <c r="D6995" s="90">
        <v>256992</v>
      </c>
      <c r="E6995" s="94">
        <v>44159</v>
      </c>
      <c r="F6995" s="26">
        <v>256992346716</v>
      </c>
      <c r="G6995" s="90">
        <v>346716</v>
      </c>
      <c r="H6995" s="90">
        <v>1.68</v>
      </c>
      <c r="I6995" s="95">
        <v>1.68</v>
      </c>
      <c r="J6995" s="90" t="s">
        <v>10509</v>
      </c>
      <c r="K6995" s="90">
        <v>16</v>
      </c>
      <c r="L6995" s="90" t="s">
        <v>10511</v>
      </c>
    </row>
    <row r="6996" spans="1:12" hidden="1" outlineLevel="2" x14ac:dyDescent="0.25">
      <c r="A6996" s="90">
        <v>3</v>
      </c>
      <c r="B6996" s="26">
        <v>928457944</v>
      </c>
      <c r="C6996" s="90">
        <v>20</v>
      </c>
      <c r="D6996" s="90">
        <v>257527</v>
      </c>
      <c r="E6996" s="94">
        <v>44159</v>
      </c>
      <c r="F6996" s="26">
        <v>257527347250</v>
      </c>
      <c r="G6996" s="90">
        <v>347250</v>
      </c>
      <c r="H6996" s="90">
        <v>2.2000000000000002</v>
      </c>
      <c r="I6996" s="95">
        <v>2.2000000000000002</v>
      </c>
      <c r="J6996" s="90" t="s">
        <v>10509</v>
      </c>
      <c r="K6996" s="90">
        <v>16</v>
      </c>
      <c r="L6996" s="90" t="s">
        <v>10511</v>
      </c>
    </row>
    <row r="6997" spans="1:12" hidden="1" outlineLevel="2" x14ac:dyDescent="0.25">
      <c r="A6997" s="90">
        <v>3</v>
      </c>
      <c r="B6997" s="26">
        <v>928584333</v>
      </c>
      <c r="C6997" s="90">
        <v>20</v>
      </c>
      <c r="D6997" s="90">
        <v>258165</v>
      </c>
      <c r="E6997" s="94">
        <v>44159</v>
      </c>
      <c r="F6997" s="26">
        <v>258165347819</v>
      </c>
      <c r="G6997" s="90">
        <v>347819</v>
      </c>
      <c r="H6997" s="90">
        <v>6.96</v>
      </c>
      <c r="I6997" s="95">
        <v>6.96</v>
      </c>
      <c r="J6997" s="90" t="s">
        <v>10509</v>
      </c>
      <c r="K6997" s="90">
        <v>16</v>
      </c>
      <c r="L6997" s="90" t="s">
        <v>10511</v>
      </c>
    </row>
    <row r="6998" spans="1:12" hidden="1" outlineLevel="2" x14ac:dyDescent="0.25">
      <c r="A6998" s="90">
        <v>3</v>
      </c>
      <c r="B6998" s="26">
        <v>928639525</v>
      </c>
      <c r="C6998" s="90">
        <v>20</v>
      </c>
      <c r="D6998" s="90">
        <v>258491</v>
      </c>
      <c r="E6998" s="94">
        <v>44159</v>
      </c>
      <c r="F6998" s="26">
        <v>258491348095</v>
      </c>
      <c r="G6998" s="90">
        <v>348095</v>
      </c>
      <c r="H6998" s="90">
        <v>5.67</v>
      </c>
      <c r="I6998" s="95">
        <v>5.67</v>
      </c>
      <c r="J6998" s="90" t="s">
        <v>10509</v>
      </c>
      <c r="K6998" s="90">
        <v>16</v>
      </c>
      <c r="L6998" s="90" t="s">
        <v>10511</v>
      </c>
    </row>
    <row r="6999" spans="1:12" hidden="1" outlineLevel="2" x14ac:dyDescent="0.25">
      <c r="A6999" s="90">
        <v>3</v>
      </c>
      <c r="B6999" s="26">
        <v>928878479</v>
      </c>
      <c r="C6999" s="90">
        <v>20</v>
      </c>
      <c r="D6999" s="90">
        <v>257010</v>
      </c>
      <c r="E6999" s="94">
        <v>44159</v>
      </c>
      <c r="F6999" s="26">
        <v>257010346734</v>
      </c>
      <c r="G6999" s="90">
        <v>346734</v>
      </c>
      <c r="H6999" s="90">
        <v>1.68</v>
      </c>
      <c r="I6999" s="95">
        <v>1.68</v>
      </c>
      <c r="J6999" s="90" t="s">
        <v>10509</v>
      </c>
      <c r="K6999" s="90">
        <v>16</v>
      </c>
      <c r="L6999" s="90" t="s">
        <v>10511</v>
      </c>
    </row>
    <row r="7000" spans="1:12" hidden="1" outlineLevel="2" x14ac:dyDescent="0.25">
      <c r="A7000" s="90">
        <v>3</v>
      </c>
      <c r="B7000" s="26">
        <v>929154847</v>
      </c>
      <c r="C7000" s="90">
        <v>20</v>
      </c>
      <c r="D7000" s="90">
        <v>258181</v>
      </c>
      <c r="E7000" s="94">
        <v>44159</v>
      </c>
      <c r="F7000" s="26">
        <v>258181347826</v>
      </c>
      <c r="G7000" s="90">
        <v>347826</v>
      </c>
      <c r="H7000" s="90">
        <v>1.68</v>
      </c>
      <c r="I7000" s="95">
        <v>1.68</v>
      </c>
      <c r="J7000" s="90" t="s">
        <v>10509</v>
      </c>
      <c r="K7000" s="90">
        <v>16</v>
      </c>
      <c r="L7000" s="90" t="s">
        <v>10511</v>
      </c>
    </row>
    <row r="7001" spans="1:12" hidden="1" outlineLevel="2" x14ac:dyDescent="0.25">
      <c r="A7001" s="90">
        <v>3</v>
      </c>
      <c r="B7001" s="26">
        <v>929182863</v>
      </c>
      <c r="C7001" s="90">
        <v>20</v>
      </c>
      <c r="D7001" s="90">
        <v>257110</v>
      </c>
      <c r="E7001" s="94">
        <v>44159</v>
      </c>
      <c r="F7001" s="26">
        <v>257110346834</v>
      </c>
      <c r="G7001" s="90">
        <v>346834</v>
      </c>
      <c r="H7001" s="90">
        <v>1.68</v>
      </c>
      <c r="I7001" s="95">
        <v>1.68</v>
      </c>
      <c r="J7001" s="90" t="s">
        <v>10509</v>
      </c>
      <c r="K7001" s="90">
        <v>16</v>
      </c>
      <c r="L7001" s="90" t="s">
        <v>10511</v>
      </c>
    </row>
    <row r="7002" spans="1:12" hidden="1" outlineLevel="2" x14ac:dyDescent="0.25">
      <c r="A7002" s="90">
        <v>3</v>
      </c>
      <c r="B7002" s="26">
        <v>929308823</v>
      </c>
      <c r="C7002" s="90">
        <v>20</v>
      </c>
      <c r="D7002" s="90">
        <v>257688</v>
      </c>
      <c r="E7002" s="94">
        <v>44159</v>
      </c>
      <c r="F7002" s="26">
        <v>257688347410</v>
      </c>
      <c r="G7002" s="90">
        <v>347410</v>
      </c>
      <c r="H7002" s="90">
        <v>3.99</v>
      </c>
      <c r="I7002" s="95">
        <v>3.99</v>
      </c>
      <c r="J7002" s="90" t="s">
        <v>10509</v>
      </c>
      <c r="K7002" s="90">
        <v>16</v>
      </c>
      <c r="L7002" s="90" t="s">
        <v>10511</v>
      </c>
    </row>
    <row r="7003" spans="1:12" hidden="1" outlineLevel="2" x14ac:dyDescent="0.25">
      <c r="A7003" s="90">
        <v>3</v>
      </c>
      <c r="B7003" s="26">
        <v>929809655</v>
      </c>
      <c r="C7003" s="90">
        <v>20</v>
      </c>
      <c r="D7003" s="90">
        <v>258655</v>
      </c>
      <c r="E7003" s="94">
        <v>44159</v>
      </c>
      <c r="F7003" s="26">
        <v>258655348237</v>
      </c>
      <c r="G7003" s="90">
        <v>348237</v>
      </c>
      <c r="H7003" s="90">
        <v>2.86</v>
      </c>
      <c r="I7003" s="95">
        <v>2.86</v>
      </c>
      <c r="J7003" s="90" t="s">
        <v>10509</v>
      </c>
      <c r="K7003" s="90">
        <v>16</v>
      </c>
      <c r="L7003" s="90" t="s">
        <v>10511</v>
      </c>
    </row>
    <row r="7004" spans="1:12" hidden="1" outlineLevel="2" x14ac:dyDescent="0.25">
      <c r="A7004" s="90">
        <v>3</v>
      </c>
      <c r="B7004" s="26">
        <v>929906113</v>
      </c>
      <c r="C7004" s="90">
        <v>20</v>
      </c>
      <c r="D7004" s="90">
        <v>257563</v>
      </c>
      <c r="E7004" s="94">
        <v>44159</v>
      </c>
      <c r="F7004" s="26">
        <v>257563347286</v>
      </c>
      <c r="G7004" s="90">
        <v>347286</v>
      </c>
      <c r="H7004" s="90">
        <v>1.68</v>
      </c>
      <c r="I7004" s="95">
        <v>1.68</v>
      </c>
      <c r="J7004" s="90" t="s">
        <v>10509</v>
      </c>
      <c r="K7004" s="90">
        <v>16</v>
      </c>
      <c r="L7004" s="90" t="s">
        <v>10511</v>
      </c>
    </row>
    <row r="7005" spans="1:12" hidden="1" outlineLevel="2" x14ac:dyDescent="0.25">
      <c r="A7005" s="90">
        <v>3</v>
      </c>
      <c r="B7005" s="26">
        <v>926119553</v>
      </c>
      <c r="C7005" s="90">
        <v>20</v>
      </c>
      <c r="D7005" s="90">
        <v>258681</v>
      </c>
      <c r="E7005" s="94">
        <v>44159</v>
      </c>
      <c r="F7005" s="26">
        <v>258681348256</v>
      </c>
      <c r="G7005" s="90">
        <v>348256</v>
      </c>
      <c r="H7005" s="90">
        <v>1.68</v>
      </c>
      <c r="I7005" s="95">
        <v>1.68</v>
      </c>
      <c r="J7005" s="90" t="s">
        <v>10509</v>
      </c>
      <c r="K7005" s="90">
        <v>16</v>
      </c>
      <c r="L7005" s="90" t="s">
        <v>10511</v>
      </c>
    </row>
    <row r="7006" spans="1:12" hidden="1" outlineLevel="2" x14ac:dyDescent="0.25">
      <c r="A7006" s="90">
        <v>3</v>
      </c>
      <c r="B7006" s="26">
        <v>926122946001</v>
      </c>
      <c r="C7006" s="90">
        <v>20</v>
      </c>
      <c r="D7006" s="90">
        <v>259232</v>
      </c>
      <c r="E7006" s="94">
        <v>44166</v>
      </c>
      <c r="F7006" s="26">
        <v>259232348744</v>
      </c>
      <c r="G7006" s="90">
        <v>348744</v>
      </c>
      <c r="H7006" s="90">
        <v>2.98</v>
      </c>
      <c r="I7006" s="95">
        <v>2.98</v>
      </c>
      <c r="J7006" s="90" t="s">
        <v>10509</v>
      </c>
      <c r="K7006" s="90">
        <v>16</v>
      </c>
      <c r="L7006" s="90" t="s">
        <v>10511</v>
      </c>
    </row>
    <row r="7007" spans="1:12" hidden="1" outlineLevel="2" x14ac:dyDescent="0.25">
      <c r="A7007" s="90">
        <v>3</v>
      </c>
      <c r="B7007" s="26">
        <v>926157298</v>
      </c>
      <c r="C7007" s="90">
        <v>20</v>
      </c>
      <c r="D7007" s="90">
        <v>258374</v>
      </c>
      <c r="E7007" s="94">
        <v>44159</v>
      </c>
      <c r="F7007" s="26">
        <v>258374347991</v>
      </c>
      <c r="G7007" s="90">
        <v>347991</v>
      </c>
      <c r="H7007" s="90">
        <v>5.13</v>
      </c>
      <c r="I7007" s="95">
        <v>5.13</v>
      </c>
      <c r="J7007" s="90" t="s">
        <v>10509</v>
      </c>
      <c r="K7007" s="90">
        <v>16</v>
      </c>
      <c r="L7007" s="90" t="s">
        <v>10511</v>
      </c>
    </row>
    <row r="7008" spans="1:12" hidden="1" outlineLevel="2" x14ac:dyDescent="0.25">
      <c r="A7008" s="90">
        <v>3</v>
      </c>
      <c r="B7008" s="26">
        <v>926207994</v>
      </c>
      <c r="C7008" s="90">
        <v>20</v>
      </c>
      <c r="D7008" s="90">
        <v>257931</v>
      </c>
      <c r="E7008" s="94">
        <v>44159</v>
      </c>
      <c r="F7008" s="26">
        <v>257931347635</v>
      </c>
      <c r="G7008" s="90">
        <v>347635</v>
      </c>
      <c r="H7008" s="90">
        <v>6.25</v>
      </c>
      <c r="I7008" s="95">
        <v>6.25</v>
      </c>
      <c r="J7008" s="90" t="s">
        <v>10509</v>
      </c>
      <c r="K7008" s="90">
        <v>16</v>
      </c>
      <c r="L7008" s="90" t="s">
        <v>10511</v>
      </c>
    </row>
    <row r="7009" spans="1:12" hidden="1" outlineLevel="2" x14ac:dyDescent="0.25">
      <c r="A7009" s="90">
        <v>3</v>
      </c>
      <c r="B7009" s="26">
        <v>926224247</v>
      </c>
      <c r="C7009" s="90">
        <v>20</v>
      </c>
      <c r="D7009" s="90">
        <v>258180</v>
      </c>
      <c r="E7009" s="94">
        <v>44159</v>
      </c>
      <c r="F7009" s="26">
        <v>258180347825</v>
      </c>
      <c r="G7009" s="90">
        <v>347825</v>
      </c>
      <c r="H7009" s="90">
        <v>10.27</v>
      </c>
      <c r="I7009" s="95">
        <v>10.27</v>
      </c>
      <c r="J7009" s="90" t="s">
        <v>10509</v>
      </c>
      <c r="K7009" s="90">
        <v>16</v>
      </c>
      <c r="L7009" s="90" t="s">
        <v>10511</v>
      </c>
    </row>
    <row r="7010" spans="1:12" hidden="1" outlineLevel="2" x14ac:dyDescent="0.25">
      <c r="A7010" s="90">
        <v>3</v>
      </c>
      <c r="B7010" s="26">
        <v>931004170</v>
      </c>
      <c r="C7010" s="90">
        <v>20</v>
      </c>
      <c r="D7010" s="90">
        <v>258563</v>
      </c>
      <c r="E7010" s="94">
        <v>44159</v>
      </c>
      <c r="F7010" s="26">
        <v>258563348159</v>
      </c>
      <c r="G7010" s="90">
        <v>348159</v>
      </c>
      <c r="H7010" s="90">
        <v>16.48</v>
      </c>
      <c r="I7010" s="95">
        <v>16.48</v>
      </c>
      <c r="J7010" s="90" t="s">
        <v>10509</v>
      </c>
      <c r="K7010" s="90">
        <v>16</v>
      </c>
      <c r="L7010" s="90" t="s">
        <v>10511</v>
      </c>
    </row>
    <row r="7011" spans="1:12" hidden="1" outlineLevel="2" x14ac:dyDescent="0.25">
      <c r="A7011" s="90">
        <v>3</v>
      </c>
      <c r="B7011" s="26">
        <v>931136618</v>
      </c>
      <c r="C7011" s="90">
        <v>20</v>
      </c>
      <c r="D7011" s="90">
        <v>257471</v>
      </c>
      <c r="E7011" s="94">
        <v>44159</v>
      </c>
      <c r="F7011" s="26">
        <v>257471347195</v>
      </c>
      <c r="G7011" s="90">
        <v>347195</v>
      </c>
      <c r="H7011" s="90">
        <v>2.09</v>
      </c>
      <c r="I7011" s="95">
        <v>2.09</v>
      </c>
      <c r="J7011" s="90" t="s">
        <v>10509</v>
      </c>
      <c r="K7011" s="90">
        <v>16</v>
      </c>
      <c r="L7011" s="90" t="s">
        <v>10511</v>
      </c>
    </row>
    <row r="7012" spans="1:12" hidden="1" outlineLevel="2" x14ac:dyDescent="0.25">
      <c r="A7012" s="90">
        <v>3</v>
      </c>
      <c r="B7012" s="26">
        <v>931157176</v>
      </c>
      <c r="C7012" s="90">
        <v>20</v>
      </c>
      <c r="D7012" s="90">
        <v>258383</v>
      </c>
      <c r="E7012" s="94">
        <v>44159</v>
      </c>
      <c r="F7012" s="26">
        <v>258383348000</v>
      </c>
      <c r="G7012" s="90">
        <v>348000</v>
      </c>
      <c r="H7012" s="90">
        <v>5.45</v>
      </c>
      <c r="I7012" s="95">
        <v>5.45</v>
      </c>
      <c r="J7012" s="90" t="s">
        <v>10509</v>
      </c>
      <c r="K7012" s="90">
        <v>16</v>
      </c>
      <c r="L7012" s="90" t="s">
        <v>10511</v>
      </c>
    </row>
    <row r="7013" spans="1:12" hidden="1" outlineLevel="2" x14ac:dyDescent="0.25">
      <c r="A7013" s="90">
        <v>3</v>
      </c>
      <c r="B7013" s="26">
        <v>931491864001</v>
      </c>
      <c r="C7013" s="90">
        <v>20</v>
      </c>
      <c r="D7013" s="90">
        <v>259299</v>
      </c>
      <c r="E7013" s="94">
        <v>44166</v>
      </c>
      <c r="F7013" s="26">
        <v>259299348788</v>
      </c>
      <c r="G7013" s="90">
        <v>348788</v>
      </c>
      <c r="H7013" s="90">
        <v>1.68</v>
      </c>
      <c r="I7013" s="95">
        <v>1.68</v>
      </c>
      <c r="J7013" s="90" t="s">
        <v>10509</v>
      </c>
      <c r="K7013" s="90">
        <v>16</v>
      </c>
      <c r="L7013" s="90" t="s">
        <v>10511</v>
      </c>
    </row>
    <row r="7014" spans="1:12" hidden="1" outlineLevel="2" x14ac:dyDescent="0.25">
      <c r="A7014" s="90">
        <v>3</v>
      </c>
      <c r="B7014" s="26">
        <v>931539860</v>
      </c>
      <c r="C7014" s="90">
        <v>20</v>
      </c>
      <c r="D7014" s="90">
        <v>257327</v>
      </c>
      <c r="E7014" s="94">
        <v>44159</v>
      </c>
      <c r="F7014" s="26">
        <v>257327347051</v>
      </c>
      <c r="G7014" s="90">
        <v>347051</v>
      </c>
      <c r="H7014" s="90">
        <v>3.81</v>
      </c>
      <c r="I7014" s="95">
        <v>3.81</v>
      </c>
      <c r="J7014" s="90" t="s">
        <v>10509</v>
      </c>
      <c r="K7014" s="90">
        <v>16</v>
      </c>
      <c r="L7014" s="90" t="s">
        <v>10511</v>
      </c>
    </row>
    <row r="7015" spans="1:12" hidden="1" outlineLevel="2" x14ac:dyDescent="0.25">
      <c r="A7015" s="90">
        <v>3</v>
      </c>
      <c r="B7015" s="26">
        <v>931903561</v>
      </c>
      <c r="C7015" s="90">
        <v>20</v>
      </c>
      <c r="D7015" s="90">
        <v>258600</v>
      </c>
      <c r="E7015" s="94">
        <v>44159</v>
      </c>
      <c r="F7015" s="26">
        <v>258600348192</v>
      </c>
      <c r="G7015" s="90">
        <v>348192</v>
      </c>
      <c r="H7015" s="90">
        <v>1.68</v>
      </c>
      <c r="I7015" s="95">
        <v>1.68</v>
      </c>
      <c r="J7015" s="90" t="s">
        <v>10509</v>
      </c>
      <c r="K7015" s="90">
        <v>16</v>
      </c>
      <c r="L7015" s="90" t="s">
        <v>10511</v>
      </c>
    </row>
    <row r="7016" spans="1:12" hidden="1" outlineLevel="2" x14ac:dyDescent="0.25">
      <c r="A7016" s="90">
        <v>3</v>
      </c>
      <c r="B7016" s="26">
        <v>932142391001</v>
      </c>
      <c r="C7016" s="90">
        <v>20</v>
      </c>
      <c r="D7016" s="90">
        <v>257929</v>
      </c>
      <c r="E7016" s="94">
        <v>44159</v>
      </c>
      <c r="F7016" s="26">
        <v>257929347633</v>
      </c>
      <c r="G7016" s="90">
        <v>347633</v>
      </c>
      <c r="H7016" s="90">
        <v>1.92</v>
      </c>
      <c r="I7016" s="95">
        <v>1.92</v>
      </c>
      <c r="J7016" s="90" t="s">
        <v>10509</v>
      </c>
      <c r="K7016" s="90">
        <v>16</v>
      </c>
      <c r="L7016" s="90" t="s">
        <v>10511</v>
      </c>
    </row>
    <row r="7017" spans="1:12" hidden="1" outlineLevel="2" x14ac:dyDescent="0.25">
      <c r="A7017" s="90">
        <v>3</v>
      </c>
      <c r="B7017" s="26">
        <v>932593775001</v>
      </c>
      <c r="C7017" s="90">
        <v>20</v>
      </c>
      <c r="D7017" s="90">
        <v>259141</v>
      </c>
      <c r="E7017" s="94">
        <v>44166</v>
      </c>
      <c r="F7017" s="26">
        <v>259141348680</v>
      </c>
      <c r="G7017" s="90">
        <v>348680</v>
      </c>
      <c r="H7017" s="90">
        <v>2.2000000000000002</v>
      </c>
      <c r="I7017" s="95">
        <v>2.2000000000000002</v>
      </c>
      <c r="J7017" s="90" t="s">
        <v>10509</v>
      </c>
      <c r="K7017" s="90">
        <v>16</v>
      </c>
      <c r="L7017" s="90" t="s">
        <v>10511</v>
      </c>
    </row>
    <row r="7018" spans="1:12" hidden="1" outlineLevel="2" x14ac:dyDescent="0.25">
      <c r="A7018" s="90">
        <v>3</v>
      </c>
      <c r="B7018" s="26">
        <v>940281868</v>
      </c>
      <c r="C7018" s="90">
        <v>20</v>
      </c>
      <c r="D7018" s="90">
        <v>257862</v>
      </c>
      <c r="E7018" s="94">
        <v>44159</v>
      </c>
      <c r="F7018" s="26">
        <v>257862347575</v>
      </c>
      <c r="G7018" s="90">
        <v>347575</v>
      </c>
      <c r="H7018" s="90">
        <v>1.68</v>
      </c>
      <c r="I7018" s="95">
        <v>1.68</v>
      </c>
      <c r="J7018" s="90" t="s">
        <v>10509</v>
      </c>
      <c r="K7018" s="90">
        <v>16</v>
      </c>
      <c r="L7018" s="90" t="s">
        <v>10511</v>
      </c>
    </row>
    <row r="7019" spans="1:12" hidden="1" outlineLevel="2" x14ac:dyDescent="0.25">
      <c r="A7019" s="90">
        <v>3</v>
      </c>
      <c r="B7019" s="26">
        <v>940336274</v>
      </c>
      <c r="C7019" s="90">
        <v>20</v>
      </c>
      <c r="D7019" s="90">
        <v>258741</v>
      </c>
      <c r="E7019" s="94">
        <v>44159</v>
      </c>
      <c r="F7019" s="26">
        <v>258741348306</v>
      </c>
      <c r="G7019" s="90">
        <v>348306</v>
      </c>
      <c r="H7019" s="90">
        <v>14.15</v>
      </c>
      <c r="I7019" s="95">
        <v>14.15</v>
      </c>
      <c r="J7019" s="90" t="s">
        <v>10509</v>
      </c>
      <c r="K7019" s="90">
        <v>16</v>
      </c>
      <c r="L7019" s="90" t="s">
        <v>10511</v>
      </c>
    </row>
    <row r="7020" spans="1:12" hidden="1" outlineLevel="2" x14ac:dyDescent="0.25">
      <c r="A7020" s="90">
        <v>3</v>
      </c>
      <c r="B7020" s="26">
        <v>940519093</v>
      </c>
      <c r="C7020" s="90">
        <v>20</v>
      </c>
      <c r="D7020" s="90">
        <v>257965</v>
      </c>
      <c r="E7020" s="94">
        <v>44159</v>
      </c>
      <c r="F7020" s="26">
        <v>257965347664</v>
      </c>
      <c r="G7020" s="90">
        <v>347664</v>
      </c>
      <c r="H7020" s="90">
        <v>19.489999999999998</v>
      </c>
      <c r="I7020" s="95">
        <v>19.489999999999998</v>
      </c>
      <c r="J7020" s="90" t="s">
        <v>10509</v>
      </c>
      <c r="K7020" s="90">
        <v>16</v>
      </c>
      <c r="L7020" s="90" t="s">
        <v>10511</v>
      </c>
    </row>
    <row r="7021" spans="1:12" hidden="1" outlineLevel="2" x14ac:dyDescent="0.25">
      <c r="A7021" s="90">
        <v>3</v>
      </c>
      <c r="B7021" s="26">
        <v>940717697</v>
      </c>
      <c r="C7021" s="90">
        <v>20</v>
      </c>
      <c r="D7021" s="90">
        <v>257637</v>
      </c>
      <c r="E7021" s="94">
        <v>44159</v>
      </c>
      <c r="F7021" s="26">
        <v>257637347359</v>
      </c>
      <c r="G7021" s="90">
        <v>347359</v>
      </c>
      <c r="H7021" s="90">
        <v>2.11</v>
      </c>
      <c r="I7021" s="95">
        <v>2.11</v>
      </c>
      <c r="J7021" s="90" t="s">
        <v>10509</v>
      </c>
      <c r="K7021" s="90">
        <v>16</v>
      </c>
      <c r="L7021" s="90" t="s">
        <v>10511</v>
      </c>
    </row>
    <row r="7022" spans="1:12" hidden="1" outlineLevel="2" x14ac:dyDescent="0.25">
      <c r="A7022" s="90">
        <v>3</v>
      </c>
      <c r="B7022" s="26">
        <v>926105644</v>
      </c>
      <c r="C7022" s="90">
        <v>20</v>
      </c>
      <c r="D7022" s="90">
        <v>258459</v>
      </c>
      <c r="E7022" s="94">
        <v>44159</v>
      </c>
      <c r="F7022" s="26">
        <v>258459348065</v>
      </c>
      <c r="G7022" s="90">
        <v>348065</v>
      </c>
      <c r="H7022" s="90">
        <v>1.68</v>
      </c>
      <c r="I7022" s="95">
        <v>1.68</v>
      </c>
      <c r="J7022" s="90" t="s">
        <v>10509</v>
      </c>
      <c r="K7022" s="90">
        <v>16</v>
      </c>
      <c r="L7022" s="90" t="s">
        <v>10511</v>
      </c>
    </row>
    <row r="7023" spans="1:12" hidden="1" outlineLevel="2" x14ac:dyDescent="0.25">
      <c r="A7023" s="90">
        <v>3</v>
      </c>
      <c r="B7023" s="26">
        <v>926194531</v>
      </c>
      <c r="C7023" s="90">
        <v>20</v>
      </c>
      <c r="D7023" s="90">
        <v>257643</v>
      </c>
      <c r="E7023" s="94">
        <v>44159</v>
      </c>
      <c r="F7023" s="26">
        <v>257643347365</v>
      </c>
      <c r="G7023" s="90">
        <v>347365</v>
      </c>
      <c r="H7023" s="90">
        <v>2.74</v>
      </c>
      <c r="I7023" s="95">
        <v>2.74</v>
      </c>
      <c r="J7023" s="90" t="s">
        <v>10509</v>
      </c>
      <c r="K7023" s="90">
        <v>16</v>
      </c>
      <c r="L7023" s="90" t="s">
        <v>10511</v>
      </c>
    </row>
    <row r="7024" spans="1:12" hidden="1" outlineLevel="2" x14ac:dyDescent="0.25">
      <c r="A7024" s="90">
        <v>3</v>
      </c>
      <c r="B7024" s="26">
        <v>926205600</v>
      </c>
      <c r="C7024" s="90">
        <v>20</v>
      </c>
      <c r="D7024" s="90">
        <v>257993</v>
      </c>
      <c r="E7024" s="94">
        <v>44159</v>
      </c>
      <c r="F7024" s="26">
        <v>257993347686</v>
      </c>
      <c r="G7024" s="90">
        <v>347686</v>
      </c>
      <c r="H7024" s="90">
        <v>1.68</v>
      </c>
      <c r="I7024" s="95">
        <v>1.68</v>
      </c>
      <c r="J7024" s="90" t="s">
        <v>10509</v>
      </c>
      <c r="K7024" s="90">
        <v>16</v>
      </c>
      <c r="L7024" s="90" t="s">
        <v>10511</v>
      </c>
    </row>
    <row r="7025" spans="1:12" hidden="1" outlineLevel="2" x14ac:dyDescent="0.25">
      <c r="A7025" s="90">
        <v>3</v>
      </c>
      <c r="B7025" s="26">
        <v>930616156</v>
      </c>
      <c r="C7025" s="90">
        <v>20</v>
      </c>
      <c r="D7025" s="90">
        <v>257092</v>
      </c>
      <c r="E7025" s="94">
        <v>44159</v>
      </c>
      <c r="F7025" s="26">
        <v>257092346816</v>
      </c>
      <c r="G7025" s="90">
        <v>346816</v>
      </c>
      <c r="H7025" s="90">
        <v>1.68</v>
      </c>
      <c r="I7025" s="95">
        <v>1.68</v>
      </c>
      <c r="J7025" s="90" t="s">
        <v>10509</v>
      </c>
      <c r="K7025" s="90">
        <v>16</v>
      </c>
      <c r="L7025" s="90" t="s">
        <v>10511</v>
      </c>
    </row>
    <row r="7026" spans="1:12" hidden="1" outlineLevel="2" x14ac:dyDescent="0.25">
      <c r="A7026" s="90">
        <v>3</v>
      </c>
      <c r="B7026" s="26">
        <v>930698014</v>
      </c>
      <c r="C7026" s="90">
        <v>20</v>
      </c>
      <c r="D7026" s="90">
        <v>257139</v>
      </c>
      <c r="E7026" s="94">
        <v>44159</v>
      </c>
      <c r="F7026" s="26">
        <v>257139346863</v>
      </c>
      <c r="G7026" s="90">
        <v>346863</v>
      </c>
      <c r="H7026" s="90">
        <v>2.2200000000000002</v>
      </c>
      <c r="I7026" s="95">
        <v>2.2200000000000002</v>
      </c>
      <c r="J7026" s="90" t="s">
        <v>10509</v>
      </c>
      <c r="K7026" s="90">
        <v>16</v>
      </c>
      <c r="L7026" s="90" t="s">
        <v>10511</v>
      </c>
    </row>
    <row r="7027" spans="1:12" hidden="1" outlineLevel="2" x14ac:dyDescent="0.25">
      <c r="A7027" s="90">
        <v>3</v>
      </c>
      <c r="B7027" s="26">
        <v>930711502</v>
      </c>
      <c r="C7027" s="90">
        <v>20</v>
      </c>
      <c r="D7027" s="90">
        <v>257959</v>
      </c>
      <c r="E7027" s="94">
        <v>44159</v>
      </c>
      <c r="F7027" s="26">
        <v>257959347659</v>
      </c>
      <c r="G7027" s="90">
        <v>347659</v>
      </c>
      <c r="H7027" s="90">
        <v>2.86</v>
      </c>
      <c r="I7027" s="95">
        <v>2.86</v>
      </c>
      <c r="J7027" s="90" t="s">
        <v>10509</v>
      </c>
      <c r="K7027" s="90">
        <v>16</v>
      </c>
      <c r="L7027" s="90" t="s">
        <v>10511</v>
      </c>
    </row>
    <row r="7028" spans="1:12" hidden="1" outlineLevel="2" x14ac:dyDescent="0.25">
      <c r="A7028" s="90">
        <v>3</v>
      </c>
      <c r="B7028" s="26">
        <v>930757968</v>
      </c>
      <c r="C7028" s="90">
        <v>20</v>
      </c>
      <c r="D7028" s="90">
        <v>258202</v>
      </c>
      <c r="E7028" s="94">
        <v>44159</v>
      </c>
      <c r="F7028" s="26">
        <v>258202347840</v>
      </c>
      <c r="G7028" s="90">
        <v>347840</v>
      </c>
      <c r="H7028" s="90">
        <v>8.89</v>
      </c>
      <c r="I7028" s="95">
        <v>8.89</v>
      </c>
      <c r="J7028" s="90" t="s">
        <v>10509</v>
      </c>
      <c r="K7028" s="90">
        <v>16</v>
      </c>
      <c r="L7028" s="90" t="s">
        <v>10511</v>
      </c>
    </row>
    <row r="7029" spans="1:12" hidden="1" outlineLevel="2" x14ac:dyDescent="0.25">
      <c r="A7029" s="90">
        <v>3</v>
      </c>
      <c r="B7029" s="26">
        <v>930758289</v>
      </c>
      <c r="C7029" s="90">
        <v>20</v>
      </c>
      <c r="D7029" s="90">
        <v>258584</v>
      </c>
      <c r="E7029" s="94">
        <v>44159</v>
      </c>
      <c r="F7029" s="26">
        <v>258584348177</v>
      </c>
      <c r="G7029" s="90">
        <v>348177</v>
      </c>
      <c r="H7029" s="90">
        <v>24.51</v>
      </c>
      <c r="I7029" s="95">
        <v>24.51</v>
      </c>
      <c r="J7029" s="90" t="s">
        <v>10509</v>
      </c>
      <c r="K7029" s="90">
        <v>16</v>
      </c>
      <c r="L7029" s="90" t="s">
        <v>10511</v>
      </c>
    </row>
    <row r="7030" spans="1:12" hidden="1" outlineLevel="2" x14ac:dyDescent="0.25">
      <c r="A7030" s="90">
        <v>3</v>
      </c>
      <c r="B7030" s="26">
        <v>930776562</v>
      </c>
      <c r="C7030" s="90">
        <v>20</v>
      </c>
      <c r="D7030" s="90">
        <v>258596</v>
      </c>
      <c r="E7030" s="94">
        <v>44159</v>
      </c>
      <c r="F7030" s="26">
        <v>258596348188</v>
      </c>
      <c r="G7030" s="90">
        <v>348188</v>
      </c>
      <c r="H7030" s="90">
        <v>1.68</v>
      </c>
      <c r="I7030" s="95">
        <v>1.68</v>
      </c>
      <c r="J7030" s="90" t="s">
        <v>10509</v>
      </c>
      <c r="K7030" s="90">
        <v>16</v>
      </c>
      <c r="L7030" s="90" t="s">
        <v>10511</v>
      </c>
    </row>
    <row r="7031" spans="1:12" hidden="1" outlineLevel="2" x14ac:dyDescent="0.25">
      <c r="A7031" s="90">
        <v>3</v>
      </c>
      <c r="B7031" s="26">
        <v>930901541</v>
      </c>
      <c r="C7031" s="90">
        <v>20</v>
      </c>
      <c r="D7031" s="90">
        <v>258551</v>
      </c>
      <c r="E7031" s="94">
        <v>44159</v>
      </c>
      <c r="F7031" s="26">
        <v>258551348148</v>
      </c>
      <c r="G7031" s="90">
        <v>348148</v>
      </c>
      <c r="H7031" s="90">
        <v>3.71</v>
      </c>
      <c r="I7031" s="95">
        <v>3.71</v>
      </c>
      <c r="J7031" s="90" t="s">
        <v>10509</v>
      </c>
      <c r="K7031" s="90">
        <v>16</v>
      </c>
      <c r="L7031" s="90" t="s">
        <v>10511</v>
      </c>
    </row>
    <row r="7032" spans="1:12" hidden="1" outlineLevel="2" x14ac:dyDescent="0.25">
      <c r="A7032" s="90">
        <v>3</v>
      </c>
      <c r="B7032" s="26">
        <v>930994025</v>
      </c>
      <c r="C7032" s="90">
        <v>20</v>
      </c>
      <c r="D7032" s="90">
        <v>258216</v>
      </c>
      <c r="E7032" s="94">
        <v>44159</v>
      </c>
      <c r="F7032" s="26">
        <v>258216347852</v>
      </c>
      <c r="G7032" s="90">
        <v>347852</v>
      </c>
      <c r="H7032" s="90">
        <v>2.78</v>
      </c>
      <c r="I7032" s="95">
        <v>2.78</v>
      </c>
      <c r="J7032" s="90" t="s">
        <v>10509</v>
      </c>
      <c r="K7032" s="90">
        <v>16</v>
      </c>
      <c r="L7032" s="90" t="s">
        <v>10511</v>
      </c>
    </row>
    <row r="7033" spans="1:12" hidden="1" outlineLevel="2" x14ac:dyDescent="0.25">
      <c r="A7033" s="90">
        <v>3</v>
      </c>
      <c r="B7033" s="26">
        <v>931049266</v>
      </c>
      <c r="C7033" s="90">
        <v>20</v>
      </c>
      <c r="D7033" s="90">
        <v>257976</v>
      </c>
      <c r="E7033" s="94">
        <v>44159</v>
      </c>
      <c r="F7033" s="26">
        <v>257976347674</v>
      </c>
      <c r="G7033" s="90">
        <v>347674</v>
      </c>
      <c r="H7033" s="90">
        <v>11.18</v>
      </c>
      <c r="I7033" s="95">
        <v>11.18</v>
      </c>
      <c r="J7033" s="90" t="s">
        <v>10509</v>
      </c>
      <c r="K7033" s="90">
        <v>16</v>
      </c>
      <c r="L7033" s="90" t="s">
        <v>10511</v>
      </c>
    </row>
    <row r="7034" spans="1:12" hidden="1" outlineLevel="2" x14ac:dyDescent="0.25">
      <c r="A7034" s="90">
        <v>3</v>
      </c>
      <c r="B7034" s="26">
        <v>931089494</v>
      </c>
      <c r="C7034" s="90">
        <v>20</v>
      </c>
      <c r="D7034" s="90">
        <v>257790</v>
      </c>
      <c r="E7034" s="94">
        <v>44159</v>
      </c>
      <c r="F7034" s="26">
        <v>257790347511</v>
      </c>
      <c r="G7034" s="90">
        <v>347511</v>
      </c>
      <c r="H7034" s="90">
        <v>1.68</v>
      </c>
      <c r="I7034" s="95">
        <v>1.68</v>
      </c>
      <c r="J7034" s="90" t="s">
        <v>10509</v>
      </c>
      <c r="K7034" s="90">
        <v>16</v>
      </c>
      <c r="L7034" s="90" t="s">
        <v>10511</v>
      </c>
    </row>
    <row r="7035" spans="1:12" hidden="1" outlineLevel="2" x14ac:dyDescent="0.25">
      <c r="A7035" s="90">
        <v>3</v>
      </c>
      <c r="B7035" s="26">
        <v>931121289</v>
      </c>
      <c r="C7035" s="90">
        <v>20</v>
      </c>
      <c r="D7035" s="90">
        <v>258417</v>
      </c>
      <c r="E7035" s="94">
        <v>44159</v>
      </c>
      <c r="F7035" s="26">
        <v>258417348029</v>
      </c>
      <c r="G7035" s="90">
        <v>348029</v>
      </c>
      <c r="H7035" s="90">
        <v>2.64</v>
      </c>
      <c r="I7035" s="95">
        <v>2.64</v>
      </c>
      <c r="J7035" s="90" t="s">
        <v>10509</v>
      </c>
      <c r="K7035" s="90">
        <v>16</v>
      </c>
      <c r="L7035" s="90" t="s">
        <v>10511</v>
      </c>
    </row>
    <row r="7036" spans="1:12" hidden="1" outlineLevel="2" x14ac:dyDescent="0.25">
      <c r="A7036" s="90">
        <v>3</v>
      </c>
      <c r="B7036" s="26">
        <v>931596076</v>
      </c>
      <c r="C7036" s="90">
        <v>20</v>
      </c>
      <c r="D7036" s="90">
        <v>257401</v>
      </c>
      <c r="E7036" s="94">
        <v>44159</v>
      </c>
      <c r="F7036" s="26">
        <v>257401347125</v>
      </c>
      <c r="G7036" s="90">
        <v>347125</v>
      </c>
      <c r="H7036" s="90">
        <v>1.68</v>
      </c>
      <c r="I7036" s="95">
        <v>1.68</v>
      </c>
      <c r="J7036" s="90" t="s">
        <v>10509</v>
      </c>
      <c r="K7036" s="90">
        <v>16</v>
      </c>
      <c r="L7036" s="90" t="s">
        <v>10511</v>
      </c>
    </row>
    <row r="7037" spans="1:12" hidden="1" outlineLevel="2" x14ac:dyDescent="0.25">
      <c r="A7037" s="90">
        <v>3</v>
      </c>
      <c r="B7037" s="26">
        <v>932016801</v>
      </c>
      <c r="C7037" s="90">
        <v>20</v>
      </c>
      <c r="D7037" s="90">
        <v>258427</v>
      </c>
      <c r="E7037" s="94">
        <v>44159</v>
      </c>
      <c r="F7037" s="26">
        <v>258427348038</v>
      </c>
      <c r="G7037" s="90">
        <v>348038</v>
      </c>
      <c r="H7037" s="90">
        <v>1.68</v>
      </c>
      <c r="I7037" s="95">
        <v>1.68</v>
      </c>
      <c r="J7037" s="90" t="s">
        <v>10509</v>
      </c>
      <c r="K7037" s="90">
        <v>16</v>
      </c>
      <c r="L7037" s="90" t="s">
        <v>10511</v>
      </c>
    </row>
    <row r="7038" spans="1:12" hidden="1" outlineLevel="2" x14ac:dyDescent="0.25">
      <c r="A7038" s="90">
        <v>3</v>
      </c>
      <c r="B7038" s="26">
        <v>940298599</v>
      </c>
      <c r="C7038" s="90">
        <v>20</v>
      </c>
      <c r="D7038" s="90">
        <v>258736</v>
      </c>
      <c r="E7038" s="94">
        <v>44159</v>
      </c>
      <c r="F7038" s="26">
        <v>258736348301</v>
      </c>
      <c r="G7038" s="90">
        <v>348301</v>
      </c>
      <c r="H7038" s="90">
        <v>0.18</v>
      </c>
      <c r="I7038" s="95">
        <v>0.18</v>
      </c>
      <c r="J7038" s="90" t="s">
        <v>10509</v>
      </c>
      <c r="K7038" s="90">
        <v>16</v>
      </c>
      <c r="L7038" s="90" t="s">
        <v>10511</v>
      </c>
    </row>
    <row r="7039" spans="1:12" hidden="1" outlineLevel="2" x14ac:dyDescent="0.25">
      <c r="A7039" s="90">
        <v>3</v>
      </c>
      <c r="B7039" s="26">
        <v>940643943</v>
      </c>
      <c r="C7039" s="90">
        <v>20</v>
      </c>
      <c r="D7039" s="90">
        <v>257673</v>
      </c>
      <c r="E7039" s="94">
        <v>44159</v>
      </c>
      <c r="F7039" s="26">
        <v>257673347395</v>
      </c>
      <c r="G7039" s="90">
        <v>347395</v>
      </c>
      <c r="H7039" s="90">
        <v>1.69</v>
      </c>
      <c r="I7039" s="95">
        <v>1.69</v>
      </c>
      <c r="J7039" s="90" t="s">
        <v>10509</v>
      </c>
      <c r="K7039" s="90">
        <v>16</v>
      </c>
      <c r="L7039" s="90" t="s">
        <v>10511</v>
      </c>
    </row>
    <row r="7040" spans="1:12" hidden="1" outlineLevel="2" x14ac:dyDescent="0.25">
      <c r="A7040" s="90">
        <v>3</v>
      </c>
      <c r="B7040" s="26">
        <v>941067100</v>
      </c>
      <c r="C7040" s="90">
        <v>20</v>
      </c>
      <c r="D7040" s="90">
        <v>256949</v>
      </c>
      <c r="E7040" s="94">
        <v>44159</v>
      </c>
      <c r="F7040" s="26">
        <v>256949346673</v>
      </c>
      <c r="G7040" s="90">
        <v>346673</v>
      </c>
      <c r="H7040" s="90">
        <v>6.94</v>
      </c>
      <c r="I7040" s="95">
        <v>6.94</v>
      </c>
      <c r="J7040" s="90" t="s">
        <v>10509</v>
      </c>
      <c r="K7040" s="90">
        <v>16</v>
      </c>
      <c r="L7040" s="90" t="s">
        <v>10511</v>
      </c>
    </row>
    <row r="7041" spans="1:12" hidden="1" outlineLevel="2" x14ac:dyDescent="0.25">
      <c r="A7041" s="90">
        <v>3</v>
      </c>
      <c r="B7041" s="26">
        <v>930336367</v>
      </c>
      <c r="C7041" s="90">
        <v>20</v>
      </c>
      <c r="D7041" s="90">
        <v>258063</v>
      </c>
      <c r="E7041" s="94">
        <v>44159</v>
      </c>
      <c r="F7041" s="26">
        <v>258063347735</v>
      </c>
      <c r="G7041" s="90">
        <v>347735</v>
      </c>
      <c r="H7041" s="90">
        <v>5.61</v>
      </c>
      <c r="I7041" s="95">
        <v>5.61</v>
      </c>
      <c r="J7041" s="90" t="s">
        <v>10509</v>
      </c>
      <c r="K7041" s="90">
        <v>16</v>
      </c>
      <c r="L7041" s="90" t="s">
        <v>10511</v>
      </c>
    </row>
    <row r="7042" spans="1:12" hidden="1" outlineLevel="2" x14ac:dyDescent="0.25">
      <c r="A7042" s="90">
        <v>3</v>
      </c>
      <c r="B7042" s="26">
        <v>930423124001</v>
      </c>
      <c r="C7042" s="90">
        <v>20</v>
      </c>
      <c r="D7042" s="90">
        <v>259385</v>
      </c>
      <c r="E7042" s="94">
        <v>44166</v>
      </c>
      <c r="F7042" s="26">
        <v>259385348853</v>
      </c>
      <c r="G7042" s="90">
        <v>348853</v>
      </c>
      <c r="H7042" s="90">
        <v>0.02</v>
      </c>
      <c r="I7042" s="95">
        <v>0.02</v>
      </c>
      <c r="J7042" s="90" t="s">
        <v>10509</v>
      </c>
      <c r="K7042" s="90">
        <v>16</v>
      </c>
      <c r="L7042" s="90" t="s">
        <v>10511</v>
      </c>
    </row>
    <row r="7043" spans="1:12" hidden="1" outlineLevel="2" x14ac:dyDescent="0.25">
      <c r="A7043" s="90">
        <v>3</v>
      </c>
      <c r="B7043" s="26">
        <v>930455274</v>
      </c>
      <c r="C7043" s="90">
        <v>20</v>
      </c>
      <c r="D7043" s="90">
        <v>257923</v>
      </c>
      <c r="E7043" s="94">
        <v>44159</v>
      </c>
      <c r="F7043" s="26">
        <v>257923347628</v>
      </c>
      <c r="G7043" s="90">
        <v>347628</v>
      </c>
      <c r="H7043" s="90">
        <v>1.68</v>
      </c>
      <c r="I7043" s="95">
        <v>1.68</v>
      </c>
      <c r="J7043" s="90" t="s">
        <v>10509</v>
      </c>
      <c r="K7043" s="90">
        <v>16</v>
      </c>
      <c r="L7043" s="90" t="s">
        <v>10511</v>
      </c>
    </row>
    <row r="7044" spans="1:12" hidden="1" outlineLevel="2" x14ac:dyDescent="0.25">
      <c r="A7044" s="90">
        <v>3</v>
      </c>
      <c r="B7044" s="26">
        <v>930476551</v>
      </c>
      <c r="C7044" s="90">
        <v>20</v>
      </c>
      <c r="D7044" s="90">
        <v>257913</v>
      </c>
      <c r="E7044" s="94">
        <v>44159</v>
      </c>
      <c r="F7044" s="26">
        <v>257913347621</v>
      </c>
      <c r="G7044" s="90">
        <v>347621</v>
      </c>
      <c r="H7044" s="90">
        <v>1.95</v>
      </c>
      <c r="I7044" s="95">
        <v>1.95</v>
      </c>
      <c r="J7044" s="90" t="s">
        <v>10509</v>
      </c>
      <c r="K7044" s="90">
        <v>16</v>
      </c>
      <c r="L7044" s="90" t="s">
        <v>10511</v>
      </c>
    </row>
    <row r="7045" spans="1:12" hidden="1" outlineLevel="2" x14ac:dyDescent="0.25">
      <c r="A7045" s="90">
        <v>3</v>
      </c>
      <c r="B7045" s="26">
        <v>930561733</v>
      </c>
      <c r="C7045" s="90">
        <v>20</v>
      </c>
      <c r="D7045" s="90">
        <v>258405</v>
      </c>
      <c r="E7045" s="94">
        <v>44159</v>
      </c>
      <c r="F7045" s="26">
        <v>258405348017</v>
      </c>
      <c r="G7045" s="90">
        <v>348017</v>
      </c>
      <c r="H7045" s="90">
        <v>1.68</v>
      </c>
      <c r="I7045" s="95">
        <v>1.68</v>
      </c>
      <c r="J7045" s="90" t="s">
        <v>10509</v>
      </c>
      <c r="K7045" s="90">
        <v>16</v>
      </c>
      <c r="L7045" s="90" t="s">
        <v>10511</v>
      </c>
    </row>
    <row r="7046" spans="1:12" hidden="1" outlineLevel="2" x14ac:dyDescent="0.25">
      <c r="A7046" s="90">
        <v>3</v>
      </c>
      <c r="B7046" s="26">
        <v>951431196</v>
      </c>
      <c r="C7046" s="90">
        <v>20</v>
      </c>
      <c r="D7046" s="90">
        <v>258466</v>
      </c>
      <c r="E7046" s="94">
        <v>44159</v>
      </c>
      <c r="F7046" s="26">
        <v>258466348072</v>
      </c>
      <c r="G7046" s="90">
        <v>348072</v>
      </c>
      <c r="H7046" s="90">
        <v>4.7300000000000004</v>
      </c>
      <c r="I7046" s="95">
        <v>4.7300000000000004</v>
      </c>
      <c r="J7046" s="90" t="s">
        <v>10509</v>
      </c>
      <c r="K7046" s="90">
        <v>16</v>
      </c>
      <c r="L7046" s="90" t="s">
        <v>10511</v>
      </c>
    </row>
    <row r="7047" spans="1:12" hidden="1" outlineLevel="2" x14ac:dyDescent="0.25">
      <c r="A7047" s="90">
        <v>3</v>
      </c>
      <c r="B7047" s="26">
        <v>952543254</v>
      </c>
      <c r="C7047" s="90">
        <v>20</v>
      </c>
      <c r="D7047" s="90">
        <v>257922</v>
      </c>
      <c r="E7047" s="94">
        <v>44159</v>
      </c>
      <c r="F7047" s="26">
        <v>257922347627</v>
      </c>
      <c r="G7047" s="90">
        <v>347627</v>
      </c>
      <c r="H7047" s="90">
        <v>1.68</v>
      </c>
      <c r="I7047" s="95">
        <v>1.68</v>
      </c>
      <c r="J7047" s="90" t="s">
        <v>10509</v>
      </c>
      <c r="K7047" s="90">
        <v>16</v>
      </c>
      <c r="L7047" s="90" t="s">
        <v>10511</v>
      </c>
    </row>
    <row r="7048" spans="1:12" hidden="1" outlineLevel="2" x14ac:dyDescent="0.25">
      <c r="A7048" s="90">
        <v>3</v>
      </c>
      <c r="B7048" s="26">
        <v>952590099</v>
      </c>
      <c r="C7048" s="90">
        <v>20</v>
      </c>
      <c r="D7048" s="90">
        <v>258356</v>
      </c>
      <c r="E7048" s="94">
        <v>44159</v>
      </c>
      <c r="F7048" s="26">
        <v>258356347973</v>
      </c>
      <c r="G7048" s="90">
        <v>347973</v>
      </c>
      <c r="H7048" s="90">
        <v>1.68</v>
      </c>
      <c r="I7048" s="95">
        <v>1.68</v>
      </c>
      <c r="J7048" s="90" t="s">
        <v>10509</v>
      </c>
      <c r="K7048" s="90">
        <v>16</v>
      </c>
      <c r="L7048" s="90" t="s">
        <v>10511</v>
      </c>
    </row>
    <row r="7049" spans="1:12" hidden="1" outlineLevel="2" x14ac:dyDescent="0.25">
      <c r="A7049" s="90">
        <v>3</v>
      </c>
      <c r="B7049" s="26">
        <v>930036413</v>
      </c>
      <c r="C7049" s="90">
        <v>20</v>
      </c>
      <c r="D7049" s="90">
        <v>258595</v>
      </c>
      <c r="E7049" s="94">
        <v>44159</v>
      </c>
      <c r="F7049" s="26">
        <v>258595348187</v>
      </c>
      <c r="G7049" s="90">
        <v>348187</v>
      </c>
      <c r="H7049" s="90">
        <v>61.36</v>
      </c>
      <c r="I7049" s="95">
        <v>61.36</v>
      </c>
      <c r="J7049" s="90" t="s">
        <v>10509</v>
      </c>
      <c r="K7049" s="90">
        <v>16</v>
      </c>
      <c r="L7049" s="90" t="s">
        <v>10511</v>
      </c>
    </row>
    <row r="7050" spans="1:12" hidden="1" outlineLevel="2" x14ac:dyDescent="0.25">
      <c r="A7050" s="90">
        <v>3</v>
      </c>
      <c r="B7050" s="26">
        <v>930114467</v>
      </c>
      <c r="C7050" s="90">
        <v>20</v>
      </c>
      <c r="D7050" s="90">
        <v>257031</v>
      </c>
      <c r="E7050" s="94">
        <v>44159</v>
      </c>
      <c r="F7050" s="26">
        <v>257031346755</v>
      </c>
      <c r="G7050" s="90">
        <v>346755</v>
      </c>
      <c r="H7050" s="90">
        <v>1.81</v>
      </c>
      <c r="I7050" s="95">
        <v>1.81</v>
      </c>
      <c r="J7050" s="90" t="s">
        <v>10509</v>
      </c>
      <c r="K7050" s="90">
        <v>16</v>
      </c>
      <c r="L7050" s="90" t="s">
        <v>10511</v>
      </c>
    </row>
    <row r="7051" spans="1:12" hidden="1" outlineLevel="2" x14ac:dyDescent="0.25">
      <c r="A7051" s="90">
        <v>3</v>
      </c>
      <c r="B7051" s="26">
        <v>930149695</v>
      </c>
      <c r="C7051" s="90">
        <v>20</v>
      </c>
      <c r="D7051" s="90">
        <v>258083</v>
      </c>
      <c r="E7051" s="94">
        <v>44159</v>
      </c>
      <c r="F7051" s="26">
        <v>258083347752</v>
      </c>
      <c r="G7051" s="90">
        <v>347752</v>
      </c>
      <c r="H7051" s="90">
        <v>2.98</v>
      </c>
      <c r="I7051" s="95">
        <v>2.98</v>
      </c>
      <c r="J7051" s="90" t="s">
        <v>10509</v>
      </c>
      <c r="K7051" s="90">
        <v>16</v>
      </c>
      <c r="L7051" s="90" t="s">
        <v>10511</v>
      </c>
    </row>
    <row r="7052" spans="1:12" hidden="1" outlineLevel="2" x14ac:dyDescent="0.25">
      <c r="A7052" s="90">
        <v>3</v>
      </c>
      <c r="B7052" s="26">
        <v>930246715</v>
      </c>
      <c r="C7052" s="90">
        <v>20</v>
      </c>
      <c r="D7052" s="90">
        <v>258495</v>
      </c>
      <c r="E7052" s="94">
        <v>44159</v>
      </c>
      <c r="F7052" s="26">
        <v>258495348099</v>
      </c>
      <c r="G7052" s="90">
        <v>348099</v>
      </c>
      <c r="H7052" s="90">
        <v>2.78</v>
      </c>
      <c r="I7052" s="95">
        <v>2.78</v>
      </c>
      <c r="J7052" s="90" t="s">
        <v>10509</v>
      </c>
      <c r="K7052" s="90">
        <v>16</v>
      </c>
      <c r="L7052" s="90" t="s">
        <v>10511</v>
      </c>
    </row>
    <row r="7053" spans="1:12" hidden="1" outlineLevel="2" x14ac:dyDescent="0.25">
      <c r="A7053" s="90">
        <v>3</v>
      </c>
      <c r="B7053" s="26">
        <v>930295399</v>
      </c>
      <c r="C7053" s="90">
        <v>20</v>
      </c>
      <c r="D7053" s="90">
        <v>257467</v>
      </c>
      <c r="E7053" s="94">
        <v>44159</v>
      </c>
      <c r="F7053" s="26">
        <v>257467347191</v>
      </c>
      <c r="G7053" s="90">
        <v>347191</v>
      </c>
      <c r="H7053" s="90">
        <v>1.68</v>
      </c>
      <c r="I7053" s="95">
        <v>1.68</v>
      </c>
      <c r="J7053" s="90" t="s">
        <v>10509</v>
      </c>
      <c r="K7053" s="90">
        <v>16</v>
      </c>
      <c r="L7053" s="90" t="s">
        <v>10511</v>
      </c>
    </row>
    <row r="7054" spans="1:12" hidden="1" outlineLevel="2" x14ac:dyDescent="0.25">
      <c r="A7054" s="90">
        <v>3</v>
      </c>
      <c r="B7054" s="26">
        <v>930325451</v>
      </c>
      <c r="C7054" s="90">
        <v>20</v>
      </c>
      <c r="D7054" s="90">
        <v>258226</v>
      </c>
      <c r="E7054" s="94">
        <v>44159</v>
      </c>
      <c r="F7054" s="26">
        <v>258226347861</v>
      </c>
      <c r="G7054" s="90">
        <v>347861</v>
      </c>
      <c r="H7054" s="90">
        <v>1.68</v>
      </c>
      <c r="I7054" s="95">
        <v>1.68</v>
      </c>
      <c r="J7054" s="90" t="s">
        <v>10509</v>
      </c>
      <c r="K7054" s="90">
        <v>16</v>
      </c>
      <c r="L7054" s="90" t="s">
        <v>10511</v>
      </c>
    </row>
    <row r="7055" spans="1:12" hidden="1" outlineLevel="2" x14ac:dyDescent="0.25">
      <c r="A7055" s="90">
        <v>3</v>
      </c>
      <c r="B7055" s="26">
        <v>930325451</v>
      </c>
      <c r="C7055" s="90">
        <v>20</v>
      </c>
      <c r="D7055" s="90">
        <v>258227</v>
      </c>
      <c r="E7055" s="94">
        <v>44159</v>
      </c>
      <c r="F7055" s="26">
        <v>258227347862</v>
      </c>
      <c r="G7055" s="90">
        <v>347862</v>
      </c>
      <c r="H7055" s="90">
        <v>1.68</v>
      </c>
      <c r="I7055" s="95">
        <v>1.68</v>
      </c>
      <c r="J7055" s="90" t="s">
        <v>10509</v>
      </c>
      <c r="K7055" s="90">
        <v>16</v>
      </c>
      <c r="L7055" s="90" t="s">
        <v>10511</v>
      </c>
    </row>
    <row r="7056" spans="1:12" hidden="1" outlineLevel="2" x14ac:dyDescent="0.25">
      <c r="A7056" s="90">
        <v>3</v>
      </c>
      <c r="B7056" s="26">
        <v>930326541</v>
      </c>
      <c r="C7056" s="90">
        <v>20</v>
      </c>
      <c r="D7056" s="90">
        <v>256914</v>
      </c>
      <c r="E7056" s="94">
        <v>44159</v>
      </c>
      <c r="F7056" s="26">
        <v>256914346638</v>
      </c>
      <c r="G7056" s="90">
        <v>346638</v>
      </c>
      <c r="H7056" s="90">
        <v>6.94</v>
      </c>
      <c r="I7056" s="95">
        <v>6.94</v>
      </c>
      <c r="J7056" s="90" t="s">
        <v>10509</v>
      </c>
      <c r="K7056" s="90">
        <v>16</v>
      </c>
      <c r="L7056" s="90" t="s">
        <v>10511</v>
      </c>
    </row>
    <row r="7057" spans="1:12" hidden="1" outlineLevel="2" x14ac:dyDescent="0.25">
      <c r="A7057" s="90">
        <v>3</v>
      </c>
      <c r="B7057" s="26">
        <v>930451505</v>
      </c>
      <c r="C7057" s="90">
        <v>20</v>
      </c>
      <c r="D7057" s="90">
        <v>258844</v>
      </c>
      <c r="E7057" s="94">
        <v>44159</v>
      </c>
      <c r="F7057" s="26">
        <v>258844348396</v>
      </c>
      <c r="G7057" s="90">
        <v>348396</v>
      </c>
      <c r="H7057" s="90">
        <v>1.22</v>
      </c>
      <c r="I7057" s="95">
        <v>1.22</v>
      </c>
      <c r="J7057" s="90" t="s">
        <v>10509</v>
      </c>
      <c r="K7057" s="90">
        <v>16</v>
      </c>
      <c r="L7057" s="90" t="s">
        <v>10511</v>
      </c>
    </row>
    <row r="7058" spans="1:12" hidden="1" outlineLevel="2" x14ac:dyDescent="0.25">
      <c r="A7058" s="90">
        <v>3</v>
      </c>
      <c r="B7058" s="26">
        <v>930548052</v>
      </c>
      <c r="C7058" s="90">
        <v>20</v>
      </c>
      <c r="D7058" s="90">
        <v>258718</v>
      </c>
      <c r="E7058" s="94">
        <v>44159</v>
      </c>
      <c r="F7058" s="26">
        <v>258718348285</v>
      </c>
      <c r="G7058" s="90">
        <v>348285</v>
      </c>
      <c r="H7058" s="90">
        <v>14.37</v>
      </c>
      <c r="I7058" s="95">
        <v>14.37</v>
      </c>
      <c r="J7058" s="90" t="s">
        <v>10509</v>
      </c>
      <c r="K7058" s="90">
        <v>16</v>
      </c>
      <c r="L7058" s="90" t="s">
        <v>10511</v>
      </c>
    </row>
    <row r="7059" spans="1:12" hidden="1" outlineLevel="2" x14ac:dyDescent="0.25">
      <c r="A7059" s="90">
        <v>3</v>
      </c>
      <c r="B7059" s="26">
        <v>930596325</v>
      </c>
      <c r="C7059" s="90">
        <v>20</v>
      </c>
      <c r="D7059" s="90">
        <v>257741</v>
      </c>
      <c r="E7059" s="94">
        <v>44159</v>
      </c>
      <c r="F7059" s="26">
        <v>257741347463</v>
      </c>
      <c r="G7059" s="90">
        <v>347463</v>
      </c>
      <c r="H7059" s="90">
        <v>2.48</v>
      </c>
      <c r="I7059" s="95">
        <v>2.48</v>
      </c>
      <c r="J7059" s="90" t="s">
        <v>10509</v>
      </c>
      <c r="K7059" s="90">
        <v>16</v>
      </c>
      <c r="L7059" s="90" t="s">
        <v>10511</v>
      </c>
    </row>
    <row r="7060" spans="1:12" hidden="1" outlineLevel="2" x14ac:dyDescent="0.25">
      <c r="A7060" s="90">
        <v>3</v>
      </c>
      <c r="B7060" s="26">
        <v>950306829</v>
      </c>
      <c r="C7060" s="90">
        <v>20</v>
      </c>
      <c r="D7060" s="90">
        <v>257667</v>
      </c>
      <c r="E7060" s="94">
        <v>44159</v>
      </c>
      <c r="F7060" s="26">
        <v>257667347389</v>
      </c>
      <c r="G7060" s="90">
        <v>347389</v>
      </c>
      <c r="H7060" s="90">
        <v>2.5099999999999998</v>
      </c>
      <c r="I7060" s="95">
        <v>2.5099999999999998</v>
      </c>
      <c r="J7060" s="90" t="s">
        <v>10509</v>
      </c>
      <c r="K7060" s="90">
        <v>16</v>
      </c>
      <c r="L7060" s="90" t="s">
        <v>10511</v>
      </c>
    </row>
    <row r="7061" spans="1:12" hidden="1" outlineLevel="2" x14ac:dyDescent="0.25">
      <c r="A7061" s="90">
        <v>3</v>
      </c>
      <c r="B7061" s="26">
        <v>950893503</v>
      </c>
      <c r="C7061" s="90">
        <v>20</v>
      </c>
      <c r="D7061" s="90">
        <v>257233</v>
      </c>
      <c r="E7061" s="94">
        <v>44159</v>
      </c>
      <c r="F7061" s="26">
        <v>257233346957</v>
      </c>
      <c r="G7061" s="90">
        <v>346957</v>
      </c>
      <c r="H7061" s="90">
        <v>1.72</v>
      </c>
      <c r="I7061" s="95">
        <v>1.72</v>
      </c>
      <c r="J7061" s="90" t="s">
        <v>10509</v>
      </c>
      <c r="K7061" s="90">
        <v>16</v>
      </c>
      <c r="L7061" s="90" t="s">
        <v>10511</v>
      </c>
    </row>
    <row r="7062" spans="1:12" hidden="1" outlineLevel="2" x14ac:dyDescent="0.25">
      <c r="A7062" s="90">
        <v>3</v>
      </c>
      <c r="B7062" s="26">
        <v>952100220</v>
      </c>
      <c r="C7062" s="90">
        <v>20</v>
      </c>
      <c r="D7062" s="90">
        <v>258442</v>
      </c>
      <c r="E7062" s="94">
        <v>44159</v>
      </c>
      <c r="F7062" s="26">
        <v>258442348052</v>
      </c>
      <c r="G7062" s="90">
        <v>348052</v>
      </c>
      <c r="H7062" s="90">
        <v>2.33</v>
      </c>
      <c r="I7062" s="95">
        <v>2.33</v>
      </c>
      <c r="J7062" s="90" t="s">
        <v>10509</v>
      </c>
      <c r="K7062" s="90">
        <v>16</v>
      </c>
      <c r="L7062" s="90" t="s">
        <v>10511</v>
      </c>
    </row>
    <row r="7063" spans="1:12" hidden="1" outlineLevel="2" x14ac:dyDescent="0.25">
      <c r="A7063" s="90">
        <v>3</v>
      </c>
      <c r="B7063" s="26">
        <v>952205458</v>
      </c>
      <c r="C7063" s="90">
        <v>20</v>
      </c>
      <c r="D7063" s="90">
        <v>258719</v>
      </c>
      <c r="E7063" s="94">
        <v>44159</v>
      </c>
      <c r="F7063" s="26">
        <v>258719348286</v>
      </c>
      <c r="G7063" s="90">
        <v>348286</v>
      </c>
      <c r="H7063" s="90">
        <v>0.87</v>
      </c>
      <c r="I7063" s="95">
        <v>0.87</v>
      </c>
      <c r="J7063" s="90" t="s">
        <v>10509</v>
      </c>
      <c r="K7063" s="90">
        <v>16</v>
      </c>
      <c r="L7063" s="90" t="s">
        <v>10511</v>
      </c>
    </row>
    <row r="7064" spans="1:12" hidden="1" outlineLevel="2" x14ac:dyDescent="0.25">
      <c r="A7064" s="90">
        <v>3</v>
      </c>
      <c r="B7064" s="26">
        <v>952222289</v>
      </c>
      <c r="C7064" s="90">
        <v>20</v>
      </c>
      <c r="D7064" s="90">
        <v>256982</v>
      </c>
      <c r="E7064" s="94">
        <v>44159</v>
      </c>
      <c r="F7064" s="26">
        <v>256982346706</v>
      </c>
      <c r="G7064" s="90">
        <v>346706</v>
      </c>
      <c r="H7064" s="90">
        <v>2.0699999999999998</v>
      </c>
      <c r="I7064" s="95">
        <v>2.0699999999999998</v>
      </c>
      <c r="J7064" s="90" t="s">
        <v>10509</v>
      </c>
      <c r="K7064" s="90">
        <v>16</v>
      </c>
      <c r="L7064" s="90" t="s">
        <v>10511</v>
      </c>
    </row>
    <row r="7065" spans="1:12" hidden="1" outlineLevel="2" x14ac:dyDescent="0.25">
      <c r="A7065" s="90">
        <v>3</v>
      </c>
      <c r="B7065" s="26">
        <v>952273498</v>
      </c>
      <c r="C7065" s="90">
        <v>20</v>
      </c>
      <c r="D7065" s="90">
        <v>257048</v>
      </c>
      <c r="E7065" s="94">
        <v>44159</v>
      </c>
      <c r="F7065" s="26">
        <v>257048346772</v>
      </c>
      <c r="G7065" s="90">
        <v>346772</v>
      </c>
      <c r="H7065" s="90">
        <v>2.09</v>
      </c>
      <c r="I7065" s="95">
        <v>2.09</v>
      </c>
      <c r="J7065" s="90" t="s">
        <v>10509</v>
      </c>
      <c r="K7065" s="90">
        <v>16</v>
      </c>
      <c r="L7065" s="90" t="s">
        <v>10511</v>
      </c>
    </row>
    <row r="7066" spans="1:12" hidden="1" outlineLevel="2" x14ac:dyDescent="0.25">
      <c r="A7066" s="90">
        <v>3</v>
      </c>
      <c r="B7066" s="26">
        <v>955442538</v>
      </c>
      <c r="C7066" s="90">
        <v>20</v>
      </c>
      <c r="D7066" s="90">
        <v>257138</v>
      </c>
      <c r="E7066" s="94">
        <v>44159</v>
      </c>
      <c r="F7066" s="26">
        <v>257138346862</v>
      </c>
      <c r="G7066" s="90">
        <v>346862</v>
      </c>
      <c r="H7066" s="90">
        <v>2.17</v>
      </c>
      <c r="I7066" s="95">
        <v>2.0299999999999998</v>
      </c>
      <c r="J7066" s="90" t="s">
        <v>10509</v>
      </c>
      <c r="K7066" s="90">
        <v>16</v>
      </c>
      <c r="L7066" s="90" t="s">
        <v>10511</v>
      </c>
    </row>
    <row r="7067" spans="1:12" hidden="1" outlineLevel="2" x14ac:dyDescent="0.25">
      <c r="A7067" s="90">
        <v>3</v>
      </c>
      <c r="B7067" s="26">
        <v>956039424</v>
      </c>
      <c r="C7067" s="90">
        <v>20</v>
      </c>
      <c r="D7067" s="90">
        <v>258004</v>
      </c>
      <c r="E7067" s="94">
        <v>44159</v>
      </c>
      <c r="F7067" s="26">
        <v>258004347696</v>
      </c>
      <c r="G7067" s="90">
        <v>347696</v>
      </c>
      <c r="H7067" s="90">
        <v>3.42</v>
      </c>
      <c r="I7067" s="95">
        <v>3.42</v>
      </c>
      <c r="J7067" s="90" t="s">
        <v>10509</v>
      </c>
      <c r="K7067" s="90">
        <v>16</v>
      </c>
      <c r="L7067" s="90" t="s">
        <v>10511</v>
      </c>
    </row>
    <row r="7068" spans="1:12" hidden="1" outlineLevel="2" x14ac:dyDescent="0.25">
      <c r="A7068" s="90">
        <v>3</v>
      </c>
      <c r="B7068" s="26">
        <v>956212864</v>
      </c>
      <c r="C7068" s="90">
        <v>20</v>
      </c>
      <c r="D7068" s="90">
        <v>258547</v>
      </c>
      <c r="E7068" s="94">
        <v>44159</v>
      </c>
      <c r="F7068" s="26">
        <v>258547348144</v>
      </c>
      <c r="G7068" s="90">
        <v>348144</v>
      </c>
      <c r="H7068" s="90">
        <v>1.68</v>
      </c>
      <c r="I7068" s="95">
        <v>1.68</v>
      </c>
      <c r="J7068" s="90" t="s">
        <v>10509</v>
      </c>
      <c r="K7068" s="90">
        <v>16</v>
      </c>
      <c r="L7068" s="90" t="s">
        <v>10511</v>
      </c>
    </row>
    <row r="7069" spans="1:12" hidden="1" outlineLevel="2" x14ac:dyDescent="0.25">
      <c r="A7069" s="90">
        <v>3</v>
      </c>
      <c r="B7069" s="26">
        <v>956425185</v>
      </c>
      <c r="C7069" s="90">
        <v>20</v>
      </c>
      <c r="D7069" s="90">
        <v>258306</v>
      </c>
      <c r="E7069" s="94">
        <v>44159</v>
      </c>
      <c r="F7069" s="26">
        <v>258306347931</v>
      </c>
      <c r="G7069" s="90">
        <v>347931</v>
      </c>
      <c r="H7069" s="90">
        <v>1.71</v>
      </c>
      <c r="I7069" s="95">
        <v>1.71</v>
      </c>
      <c r="J7069" s="90" t="s">
        <v>10509</v>
      </c>
      <c r="K7069" s="90">
        <v>16</v>
      </c>
      <c r="L7069" s="90" t="s">
        <v>10511</v>
      </c>
    </row>
    <row r="7070" spans="1:12" hidden="1" outlineLevel="2" x14ac:dyDescent="0.25">
      <c r="A7070" s="90">
        <v>3</v>
      </c>
      <c r="B7070" s="26">
        <v>959134990</v>
      </c>
      <c r="C7070" s="90">
        <v>20</v>
      </c>
      <c r="D7070" s="90">
        <v>258222</v>
      </c>
      <c r="E7070" s="94">
        <v>44159</v>
      </c>
      <c r="F7070" s="26">
        <v>258222347858</v>
      </c>
      <c r="G7070" s="90">
        <v>347858</v>
      </c>
      <c r="H7070" s="90">
        <v>1.68</v>
      </c>
      <c r="I7070" s="95">
        <v>1.68</v>
      </c>
      <c r="J7070" s="90" t="s">
        <v>10509</v>
      </c>
      <c r="K7070" s="90">
        <v>16</v>
      </c>
      <c r="L7070" s="90" t="s">
        <v>10511</v>
      </c>
    </row>
    <row r="7071" spans="1:12" hidden="1" outlineLevel="2" x14ac:dyDescent="0.25">
      <c r="A7071" s="90">
        <v>3</v>
      </c>
      <c r="B7071" s="26">
        <v>959206657</v>
      </c>
      <c r="C7071" s="90">
        <v>20</v>
      </c>
      <c r="D7071" s="90">
        <v>257712</v>
      </c>
      <c r="E7071" s="94">
        <v>44159</v>
      </c>
      <c r="F7071" s="26">
        <v>257712347434</v>
      </c>
      <c r="G7071" s="90">
        <v>347434</v>
      </c>
      <c r="H7071" s="90">
        <v>1.68</v>
      </c>
      <c r="I7071" s="95">
        <v>1.68</v>
      </c>
      <c r="J7071" s="90" t="s">
        <v>10509</v>
      </c>
      <c r="K7071" s="90">
        <v>16</v>
      </c>
      <c r="L7071" s="90" t="s">
        <v>10511</v>
      </c>
    </row>
    <row r="7072" spans="1:12" hidden="1" outlineLevel="2" x14ac:dyDescent="0.25">
      <c r="A7072" s="90">
        <v>3</v>
      </c>
      <c r="B7072" s="26">
        <v>959704875</v>
      </c>
      <c r="C7072" s="90">
        <v>20</v>
      </c>
      <c r="D7072" s="90">
        <v>257788</v>
      </c>
      <c r="E7072" s="94">
        <v>44159</v>
      </c>
      <c r="F7072" s="26">
        <v>257788347510</v>
      </c>
      <c r="G7072" s="90">
        <v>347510</v>
      </c>
      <c r="H7072" s="90">
        <v>1.68</v>
      </c>
      <c r="I7072" s="95">
        <v>1.68</v>
      </c>
      <c r="J7072" s="90" t="s">
        <v>10509</v>
      </c>
      <c r="K7072" s="90">
        <v>16</v>
      </c>
      <c r="L7072" s="90" t="s">
        <v>10511</v>
      </c>
    </row>
    <row r="7073" spans="1:12" hidden="1" outlineLevel="2" x14ac:dyDescent="0.25">
      <c r="A7073" s="90">
        <v>3</v>
      </c>
      <c r="B7073" s="26">
        <v>959932641</v>
      </c>
      <c r="C7073" s="90">
        <v>20</v>
      </c>
      <c r="D7073" s="90">
        <v>258441</v>
      </c>
      <c r="E7073" s="94">
        <v>44159</v>
      </c>
      <c r="F7073" s="26">
        <v>258441348051</v>
      </c>
      <c r="G7073" s="90">
        <v>348051</v>
      </c>
      <c r="H7073" s="90">
        <v>2.78</v>
      </c>
      <c r="I7073" s="95">
        <v>2.78</v>
      </c>
      <c r="J7073" s="90" t="s">
        <v>10509</v>
      </c>
      <c r="K7073" s="90">
        <v>16</v>
      </c>
      <c r="L7073" s="90" t="s">
        <v>10511</v>
      </c>
    </row>
    <row r="7074" spans="1:12" hidden="1" outlineLevel="2" x14ac:dyDescent="0.25">
      <c r="A7074" s="90">
        <v>3</v>
      </c>
      <c r="B7074" s="26">
        <v>960246171</v>
      </c>
      <c r="C7074" s="90">
        <v>20</v>
      </c>
      <c r="D7074" s="90">
        <v>258823</v>
      </c>
      <c r="E7074" s="94">
        <v>44159</v>
      </c>
      <c r="F7074" s="26">
        <v>258823348377</v>
      </c>
      <c r="G7074" s="90">
        <v>348377</v>
      </c>
      <c r="H7074" s="90">
        <v>0.02</v>
      </c>
      <c r="I7074" s="95">
        <v>0.02</v>
      </c>
      <c r="J7074" s="90" t="s">
        <v>10509</v>
      </c>
      <c r="K7074" s="90">
        <v>16</v>
      </c>
      <c r="L7074" s="90" t="s">
        <v>10511</v>
      </c>
    </row>
    <row r="7075" spans="1:12" hidden="1" outlineLevel="2" x14ac:dyDescent="0.25">
      <c r="A7075" s="90">
        <v>3</v>
      </c>
      <c r="B7075" s="26">
        <v>960618494</v>
      </c>
      <c r="C7075" s="90">
        <v>20</v>
      </c>
      <c r="D7075" s="90">
        <v>258354</v>
      </c>
      <c r="E7075" s="94">
        <v>44159</v>
      </c>
      <c r="F7075" s="26">
        <v>258354347971</v>
      </c>
      <c r="G7075" s="90">
        <v>347971</v>
      </c>
      <c r="H7075" s="90">
        <v>1.68</v>
      </c>
      <c r="I7075" s="95">
        <v>1.68</v>
      </c>
      <c r="J7075" s="90" t="s">
        <v>10509</v>
      </c>
      <c r="K7075" s="90">
        <v>16</v>
      </c>
      <c r="L7075" s="90" t="s">
        <v>10511</v>
      </c>
    </row>
    <row r="7076" spans="1:12" hidden="1" outlineLevel="2" x14ac:dyDescent="0.25">
      <c r="A7076" s="90">
        <v>3</v>
      </c>
      <c r="B7076" s="26">
        <v>960828648</v>
      </c>
      <c r="C7076" s="90">
        <v>20</v>
      </c>
      <c r="D7076" s="90">
        <v>257152</v>
      </c>
      <c r="E7076" s="94">
        <v>44159</v>
      </c>
      <c r="F7076" s="26">
        <v>257152346876</v>
      </c>
      <c r="G7076" s="90">
        <v>346876</v>
      </c>
      <c r="H7076" s="90">
        <v>1.68</v>
      </c>
      <c r="I7076" s="95">
        <v>1.68</v>
      </c>
      <c r="J7076" s="90" t="s">
        <v>10509</v>
      </c>
      <c r="K7076" s="90">
        <v>16</v>
      </c>
      <c r="L7076" s="90" t="s">
        <v>10511</v>
      </c>
    </row>
    <row r="7077" spans="1:12" hidden="1" outlineLevel="2" x14ac:dyDescent="0.25">
      <c r="A7077" s="90">
        <v>3</v>
      </c>
      <c r="B7077" s="26">
        <v>961255726</v>
      </c>
      <c r="C7077" s="90">
        <v>20</v>
      </c>
      <c r="D7077" s="90">
        <v>257989</v>
      </c>
      <c r="E7077" s="94">
        <v>44159</v>
      </c>
      <c r="F7077" s="26">
        <v>257989347683</v>
      </c>
      <c r="G7077" s="90">
        <v>347683</v>
      </c>
      <c r="H7077" s="90">
        <v>16.11</v>
      </c>
      <c r="I7077" s="95">
        <v>14.37</v>
      </c>
      <c r="J7077" s="90" t="s">
        <v>10509</v>
      </c>
      <c r="K7077" s="90">
        <v>16</v>
      </c>
      <c r="L7077" s="90" t="s">
        <v>10511</v>
      </c>
    </row>
    <row r="7078" spans="1:12" hidden="1" outlineLevel="2" x14ac:dyDescent="0.25">
      <c r="A7078" s="90">
        <v>3</v>
      </c>
      <c r="B7078" s="26">
        <v>961332483</v>
      </c>
      <c r="C7078" s="90">
        <v>20</v>
      </c>
      <c r="D7078" s="90">
        <v>258457</v>
      </c>
      <c r="E7078" s="94">
        <v>44159</v>
      </c>
      <c r="F7078" s="26">
        <v>258457348063</v>
      </c>
      <c r="G7078" s="90">
        <v>348063</v>
      </c>
      <c r="H7078" s="90">
        <v>2.87</v>
      </c>
      <c r="I7078" s="95">
        <v>2.87</v>
      </c>
      <c r="J7078" s="90" t="s">
        <v>10509</v>
      </c>
      <c r="K7078" s="90">
        <v>16</v>
      </c>
      <c r="L7078" s="90" t="s">
        <v>10511</v>
      </c>
    </row>
    <row r="7079" spans="1:12" hidden="1" outlineLevel="2" x14ac:dyDescent="0.25">
      <c r="A7079" s="90">
        <v>3</v>
      </c>
      <c r="B7079" s="26">
        <v>962158077</v>
      </c>
      <c r="C7079" s="90">
        <v>20</v>
      </c>
      <c r="D7079" s="90">
        <v>258007</v>
      </c>
      <c r="E7079" s="94">
        <v>44159</v>
      </c>
      <c r="F7079" s="26">
        <v>258007347699</v>
      </c>
      <c r="G7079" s="90">
        <v>347699</v>
      </c>
      <c r="H7079" s="90">
        <v>1.68</v>
      </c>
      <c r="I7079" s="95">
        <v>1.68</v>
      </c>
      <c r="J7079" s="90" t="s">
        <v>10509</v>
      </c>
      <c r="K7079" s="90">
        <v>16</v>
      </c>
      <c r="L7079" s="90" t="s">
        <v>10511</v>
      </c>
    </row>
    <row r="7080" spans="1:12" hidden="1" outlineLevel="2" x14ac:dyDescent="0.25">
      <c r="A7080" s="90">
        <v>3</v>
      </c>
      <c r="B7080" s="26">
        <v>962234290</v>
      </c>
      <c r="C7080" s="90">
        <v>20</v>
      </c>
      <c r="D7080" s="90">
        <v>258630</v>
      </c>
      <c r="E7080" s="94">
        <v>44159</v>
      </c>
      <c r="F7080" s="26">
        <v>258630348215</v>
      </c>
      <c r="G7080" s="90">
        <v>348215</v>
      </c>
      <c r="H7080" s="90">
        <v>1.68</v>
      </c>
      <c r="I7080" s="95">
        <v>1.68</v>
      </c>
      <c r="J7080" s="90" t="s">
        <v>10509</v>
      </c>
      <c r="K7080" s="90">
        <v>16</v>
      </c>
      <c r="L7080" s="90" t="s">
        <v>10511</v>
      </c>
    </row>
    <row r="7081" spans="1:12" hidden="1" outlineLevel="2" x14ac:dyDescent="0.25">
      <c r="A7081" s="90">
        <v>3</v>
      </c>
      <c r="B7081" s="26">
        <v>991288449001</v>
      </c>
      <c r="C7081" s="90">
        <v>20</v>
      </c>
      <c r="D7081" s="90">
        <v>258874</v>
      </c>
      <c r="E7081" s="94">
        <v>44166</v>
      </c>
      <c r="F7081" s="26">
        <v>258874348421</v>
      </c>
      <c r="G7081" s="90">
        <v>348421</v>
      </c>
      <c r="H7081" s="90">
        <v>61.21</v>
      </c>
      <c r="I7081" s="95">
        <v>5.9</v>
      </c>
      <c r="J7081" s="90" t="s">
        <v>10509</v>
      </c>
      <c r="K7081" s="90">
        <v>16</v>
      </c>
      <c r="L7081" s="90" t="s">
        <v>10511</v>
      </c>
    </row>
    <row r="7082" spans="1:12" hidden="1" outlineLevel="2" x14ac:dyDescent="0.25">
      <c r="A7082" s="90">
        <v>3</v>
      </c>
      <c r="B7082" s="26">
        <v>952564664</v>
      </c>
      <c r="C7082" s="90">
        <v>20</v>
      </c>
      <c r="D7082" s="90">
        <v>258571</v>
      </c>
      <c r="E7082" s="94">
        <v>44159</v>
      </c>
      <c r="F7082" s="26">
        <v>258571348167</v>
      </c>
      <c r="G7082" s="90">
        <v>348167</v>
      </c>
      <c r="H7082" s="90">
        <v>2.39</v>
      </c>
      <c r="I7082" s="95">
        <v>2.39</v>
      </c>
      <c r="J7082" s="90" t="s">
        <v>10509</v>
      </c>
      <c r="K7082" s="90">
        <v>16</v>
      </c>
      <c r="L7082" s="90" t="s">
        <v>10511</v>
      </c>
    </row>
    <row r="7083" spans="1:12" hidden="1" outlineLevel="2" x14ac:dyDescent="0.25">
      <c r="A7083" s="90">
        <v>3</v>
      </c>
      <c r="B7083" s="26">
        <v>953153244</v>
      </c>
      <c r="C7083" s="90">
        <v>20</v>
      </c>
      <c r="D7083" s="90">
        <v>258286</v>
      </c>
      <c r="E7083" s="94">
        <v>44159</v>
      </c>
      <c r="F7083" s="26">
        <v>258286347912</v>
      </c>
      <c r="G7083" s="90">
        <v>347912</v>
      </c>
      <c r="H7083" s="90">
        <v>1.7</v>
      </c>
      <c r="I7083" s="95">
        <v>1.7</v>
      </c>
      <c r="J7083" s="90" t="s">
        <v>10509</v>
      </c>
      <c r="K7083" s="90">
        <v>16</v>
      </c>
      <c r="L7083" s="90" t="s">
        <v>10511</v>
      </c>
    </row>
    <row r="7084" spans="1:12" hidden="1" outlineLevel="2" x14ac:dyDescent="0.25">
      <c r="A7084" s="90">
        <v>3</v>
      </c>
      <c r="B7084" s="26">
        <v>953394681</v>
      </c>
      <c r="C7084" s="90">
        <v>20</v>
      </c>
      <c r="D7084" s="90">
        <v>258652</v>
      </c>
      <c r="E7084" s="94">
        <v>44159</v>
      </c>
      <c r="F7084" s="26">
        <v>258652348234</v>
      </c>
      <c r="G7084" s="90">
        <v>348234</v>
      </c>
      <c r="H7084" s="90">
        <v>2.14</v>
      </c>
      <c r="I7084" s="95">
        <v>2.14</v>
      </c>
      <c r="J7084" s="90" t="s">
        <v>10509</v>
      </c>
      <c r="K7084" s="90">
        <v>16</v>
      </c>
      <c r="L7084" s="90" t="s">
        <v>10511</v>
      </c>
    </row>
    <row r="7085" spans="1:12" hidden="1" outlineLevel="2" x14ac:dyDescent="0.25">
      <c r="A7085" s="90">
        <v>3</v>
      </c>
      <c r="B7085" s="26">
        <v>954812962</v>
      </c>
      <c r="C7085" s="90">
        <v>20</v>
      </c>
      <c r="D7085" s="90">
        <v>258385</v>
      </c>
      <c r="E7085" s="94">
        <v>44159</v>
      </c>
      <c r="F7085" s="26">
        <v>258385348002</v>
      </c>
      <c r="G7085" s="90">
        <v>348002</v>
      </c>
      <c r="H7085" s="90">
        <v>1.68</v>
      </c>
      <c r="I7085" s="95">
        <v>1.68</v>
      </c>
      <c r="J7085" s="90" t="s">
        <v>10509</v>
      </c>
      <c r="K7085" s="90">
        <v>16</v>
      </c>
      <c r="L7085" s="90" t="s">
        <v>10511</v>
      </c>
    </row>
    <row r="7086" spans="1:12" hidden="1" outlineLevel="2" x14ac:dyDescent="0.25">
      <c r="A7086" s="90">
        <v>3</v>
      </c>
      <c r="B7086" s="26">
        <v>941163800</v>
      </c>
      <c r="C7086" s="90">
        <v>20</v>
      </c>
      <c r="D7086" s="90">
        <v>258698</v>
      </c>
      <c r="E7086" s="94">
        <v>44159</v>
      </c>
      <c r="F7086" s="26">
        <v>258698348268</v>
      </c>
      <c r="G7086" s="90">
        <v>348268</v>
      </c>
      <c r="H7086" s="90">
        <v>5.08</v>
      </c>
      <c r="I7086" s="95">
        <v>5.08</v>
      </c>
      <c r="J7086" s="90" t="s">
        <v>10509</v>
      </c>
      <c r="K7086" s="90">
        <v>16</v>
      </c>
      <c r="L7086" s="90" t="s">
        <v>10511</v>
      </c>
    </row>
    <row r="7087" spans="1:12" hidden="1" outlineLevel="2" x14ac:dyDescent="0.25">
      <c r="A7087" s="90">
        <v>3</v>
      </c>
      <c r="B7087" s="26">
        <v>941640955001</v>
      </c>
      <c r="C7087" s="90">
        <v>20</v>
      </c>
      <c r="D7087" s="90">
        <v>259352</v>
      </c>
      <c r="E7087" s="94">
        <v>44166</v>
      </c>
      <c r="F7087" s="26">
        <v>259352348826</v>
      </c>
      <c r="G7087" s="90">
        <v>348826</v>
      </c>
      <c r="H7087" s="90">
        <v>0.15</v>
      </c>
      <c r="I7087" s="95">
        <v>0.15</v>
      </c>
      <c r="J7087" s="90" t="s">
        <v>10509</v>
      </c>
      <c r="K7087" s="90">
        <v>16</v>
      </c>
      <c r="L7087" s="90" t="s">
        <v>10511</v>
      </c>
    </row>
    <row r="7088" spans="1:12" hidden="1" outlineLevel="2" x14ac:dyDescent="0.25">
      <c r="A7088" s="90">
        <v>3</v>
      </c>
      <c r="B7088" s="26">
        <v>944072313</v>
      </c>
      <c r="C7088" s="90">
        <v>20</v>
      </c>
      <c r="D7088" s="90">
        <v>258146</v>
      </c>
      <c r="E7088" s="94">
        <v>44159</v>
      </c>
      <c r="F7088" s="26">
        <v>258146347802</v>
      </c>
      <c r="G7088" s="90">
        <v>347802</v>
      </c>
      <c r="H7088" s="90">
        <v>1.9</v>
      </c>
      <c r="I7088" s="95">
        <v>1.9</v>
      </c>
      <c r="J7088" s="90" t="s">
        <v>10509</v>
      </c>
      <c r="K7088" s="90">
        <v>16</v>
      </c>
      <c r="L7088" s="90" t="s">
        <v>10511</v>
      </c>
    </row>
    <row r="7089" spans="1:12" hidden="1" outlineLevel="2" x14ac:dyDescent="0.25">
      <c r="A7089" s="90">
        <v>3</v>
      </c>
      <c r="B7089" s="26">
        <v>955885157</v>
      </c>
      <c r="C7089" s="90">
        <v>20</v>
      </c>
      <c r="D7089" s="90">
        <v>258537</v>
      </c>
      <c r="E7089" s="94">
        <v>44159</v>
      </c>
      <c r="F7089" s="26">
        <v>258537348134</v>
      </c>
      <c r="G7089" s="90">
        <v>348134</v>
      </c>
      <c r="H7089" s="90">
        <v>1.68</v>
      </c>
      <c r="I7089" s="95">
        <v>1.68</v>
      </c>
      <c r="J7089" s="90" t="s">
        <v>10509</v>
      </c>
      <c r="K7089" s="90">
        <v>16</v>
      </c>
      <c r="L7089" s="90" t="s">
        <v>10511</v>
      </c>
    </row>
    <row r="7090" spans="1:12" hidden="1" outlineLevel="2" x14ac:dyDescent="0.25">
      <c r="A7090" s="90">
        <v>3</v>
      </c>
      <c r="B7090" s="26">
        <v>955890090001</v>
      </c>
      <c r="C7090" s="90">
        <v>20</v>
      </c>
      <c r="D7090" s="90">
        <v>259053</v>
      </c>
      <c r="E7090" s="94">
        <v>44166</v>
      </c>
      <c r="F7090" s="26">
        <v>259053348597</v>
      </c>
      <c r="G7090" s="90">
        <v>348597</v>
      </c>
      <c r="H7090" s="90">
        <v>2.2000000000000002</v>
      </c>
      <c r="I7090" s="95">
        <v>2.2000000000000002</v>
      </c>
      <c r="J7090" s="90" t="s">
        <v>10509</v>
      </c>
      <c r="K7090" s="90">
        <v>16</v>
      </c>
      <c r="L7090" s="90" t="s">
        <v>10511</v>
      </c>
    </row>
    <row r="7091" spans="1:12" hidden="1" outlineLevel="2" x14ac:dyDescent="0.25">
      <c r="A7091" s="90">
        <v>3</v>
      </c>
      <c r="B7091" s="26">
        <v>957523939</v>
      </c>
      <c r="C7091" s="90">
        <v>20</v>
      </c>
      <c r="D7091" s="90">
        <v>258334</v>
      </c>
      <c r="E7091" s="94">
        <v>44159</v>
      </c>
      <c r="F7091" s="26">
        <v>258334347955</v>
      </c>
      <c r="G7091" s="90">
        <v>347955</v>
      </c>
      <c r="H7091" s="90">
        <v>2.31</v>
      </c>
      <c r="I7091" s="95">
        <v>2.31</v>
      </c>
      <c r="J7091" s="90" t="s">
        <v>10509</v>
      </c>
      <c r="K7091" s="90">
        <v>16</v>
      </c>
      <c r="L7091" s="90" t="s">
        <v>10511</v>
      </c>
    </row>
    <row r="7092" spans="1:12" hidden="1" outlineLevel="2" x14ac:dyDescent="0.25">
      <c r="A7092" s="90">
        <v>3</v>
      </c>
      <c r="B7092" s="26">
        <v>958075848</v>
      </c>
      <c r="C7092" s="90">
        <v>20</v>
      </c>
      <c r="D7092" s="90">
        <v>258142</v>
      </c>
      <c r="E7092" s="94">
        <v>44159</v>
      </c>
      <c r="F7092" s="26">
        <v>258142347800</v>
      </c>
      <c r="G7092" s="90">
        <v>347800</v>
      </c>
      <c r="H7092" s="90">
        <v>1.95</v>
      </c>
      <c r="I7092" s="95">
        <v>1.95</v>
      </c>
      <c r="J7092" s="90" t="s">
        <v>10509</v>
      </c>
      <c r="K7092" s="90">
        <v>16</v>
      </c>
      <c r="L7092" s="90" t="s">
        <v>10511</v>
      </c>
    </row>
    <row r="7093" spans="1:12" hidden="1" outlineLevel="2" x14ac:dyDescent="0.25">
      <c r="A7093" s="90">
        <v>3</v>
      </c>
      <c r="B7093" s="26">
        <v>959250796</v>
      </c>
      <c r="C7093" s="90">
        <v>20</v>
      </c>
      <c r="D7093" s="90">
        <v>257281</v>
      </c>
      <c r="E7093" s="94">
        <v>44159</v>
      </c>
      <c r="F7093" s="26">
        <v>257281347005</v>
      </c>
      <c r="G7093" s="90">
        <v>347005</v>
      </c>
      <c r="H7093" s="90">
        <v>1.68</v>
      </c>
      <c r="I7093" s="95">
        <v>1.68</v>
      </c>
      <c r="J7093" s="90" t="s">
        <v>10509</v>
      </c>
      <c r="K7093" s="90">
        <v>16</v>
      </c>
      <c r="L7093" s="90" t="s">
        <v>10511</v>
      </c>
    </row>
    <row r="7094" spans="1:12" hidden="1" outlineLevel="2" x14ac:dyDescent="0.25">
      <c r="A7094" s="90">
        <v>3</v>
      </c>
      <c r="B7094" s="26">
        <v>991507051001</v>
      </c>
      <c r="C7094" s="90">
        <v>20</v>
      </c>
      <c r="D7094" s="90">
        <v>259191</v>
      </c>
      <c r="E7094" s="94">
        <v>44166</v>
      </c>
      <c r="F7094" s="26">
        <v>259191348716</v>
      </c>
      <c r="G7094" s="90">
        <v>348716</v>
      </c>
      <c r="H7094" s="90">
        <v>1.94</v>
      </c>
      <c r="I7094" s="95">
        <v>1.94</v>
      </c>
      <c r="J7094" s="90" t="s">
        <v>10509</v>
      </c>
      <c r="K7094" s="90">
        <v>16</v>
      </c>
      <c r="L7094" s="90" t="s">
        <v>10511</v>
      </c>
    </row>
    <row r="7095" spans="1:12" hidden="1" outlineLevel="2" x14ac:dyDescent="0.25">
      <c r="A7095" s="90">
        <v>3</v>
      </c>
      <c r="B7095" s="26">
        <v>992261056001</v>
      </c>
      <c r="C7095" s="90">
        <v>20</v>
      </c>
      <c r="D7095" s="90">
        <v>259058</v>
      </c>
      <c r="E7095" s="94">
        <v>44166</v>
      </c>
      <c r="F7095" s="26">
        <v>259058348602</v>
      </c>
      <c r="G7095" s="90">
        <v>348602</v>
      </c>
      <c r="H7095" s="90">
        <v>15.68</v>
      </c>
      <c r="I7095" s="95">
        <v>1.35</v>
      </c>
      <c r="J7095" s="90" t="s">
        <v>10509</v>
      </c>
      <c r="K7095" s="90">
        <v>16</v>
      </c>
      <c r="L7095" s="90" t="s">
        <v>10511</v>
      </c>
    </row>
    <row r="7096" spans="1:12" hidden="1" outlineLevel="2" x14ac:dyDescent="0.25">
      <c r="A7096" s="90">
        <v>3</v>
      </c>
      <c r="B7096" s="26">
        <v>992335610001</v>
      </c>
      <c r="C7096" s="90">
        <v>20</v>
      </c>
      <c r="D7096" s="90">
        <v>259034</v>
      </c>
      <c r="E7096" s="94">
        <v>44166</v>
      </c>
      <c r="F7096" s="26">
        <v>259034348579</v>
      </c>
      <c r="G7096" s="90">
        <v>348579</v>
      </c>
      <c r="H7096" s="90">
        <v>1.99</v>
      </c>
      <c r="I7096" s="95">
        <v>1.99</v>
      </c>
      <c r="J7096" s="90" t="s">
        <v>10509</v>
      </c>
      <c r="K7096" s="90">
        <v>16</v>
      </c>
      <c r="L7096" s="90" t="s">
        <v>10511</v>
      </c>
    </row>
    <row r="7097" spans="1:12" hidden="1" outlineLevel="2" x14ac:dyDescent="0.25">
      <c r="A7097" s="90">
        <v>3</v>
      </c>
      <c r="B7097" s="26">
        <v>992368055001</v>
      </c>
      <c r="C7097" s="90">
        <v>20</v>
      </c>
      <c r="D7097" s="90">
        <v>258915</v>
      </c>
      <c r="E7097" s="94">
        <v>44166</v>
      </c>
      <c r="F7097" s="26">
        <v>258915348462</v>
      </c>
      <c r="G7097" s="90">
        <v>348462</v>
      </c>
      <c r="H7097" s="90">
        <v>31.36</v>
      </c>
      <c r="I7097" s="95">
        <v>3.02</v>
      </c>
      <c r="J7097" s="90" t="s">
        <v>10509</v>
      </c>
      <c r="K7097" s="90">
        <v>16</v>
      </c>
      <c r="L7097" s="90" t="s">
        <v>10511</v>
      </c>
    </row>
    <row r="7098" spans="1:12" hidden="1" outlineLevel="2" x14ac:dyDescent="0.25">
      <c r="A7098" s="90">
        <v>3</v>
      </c>
      <c r="B7098" s="26">
        <v>992382015001</v>
      </c>
      <c r="C7098" s="90">
        <v>20</v>
      </c>
      <c r="D7098" s="90">
        <v>259241</v>
      </c>
      <c r="E7098" s="94">
        <v>44166</v>
      </c>
      <c r="F7098" s="26">
        <v>259241348752</v>
      </c>
      <c r="G7098" s="90">
        <v>348752</v>
      </c>
      <c r="H7098" s="90">
        <v>1.94</v>
      </c>
      <c r="I7098" s="95">
        <v>1.94</v>
      </c>
      <c r="J7098" s="90" t="s">
        <v>10509</v>
      </c>
      <c r="K7098" s="90">
        <v>16</v>
      </c>
      <c r="L7098" s="90" t="s">
        <v>10511</v>
      </c>
    </row>
    <row r="7099" spans="1:12" hidden="1" outlineLevel="2" x14ac:dyDescent="0.25">
      <c r="A7099" s="90">
        <v>3</v>
      </c>
      <c r="B7099" s="26">
        <v>992506717001</v>
      </c>
      <c r="C7099" s="90">
        <v>20</v>
      </c>
      <c r="D7099" s="90">
        <v>258873</v>
      </c>
      <c r="E7099" s="94">
        <v>44166</v>
      </c>
      <c r="F7099" s="26">
        <v>258873348420</v>
      </c>
      <c r="G7099" s="90">
        <v>348420</v>
      </c>
      <c r="H7099" s="90">
        <v>721.02</v>
      </c>
      <c r="I7099" s="95">
        <v>69.47</v>
      </c>
      <c r="J7099" s="90" t="s">
        <v>10509</v>
      </c>
      <c r="K7099" s="90">
        <v>16</v>
      </c>
      <c r="L7099" s="90" t="s">
        <v>10511</v>
      </c>
    </row>
    <row r="7100" spans="1:12" hidden="1" outlineLevel="2" x14ac:dyDescent="0.25">
      <c r="A7100" s="90">
        <v>3</v>
      </c>
      <c r="B7100" s="26">
        <v>959703901001</v>
      </c>
      <c r="C7100" s="90">
        <v>20</v>
      </c>
      <c r="D7100" s="90">
        <v>257849</v>
      </c>
      <c r="E7100" s="94">
        <v>44159</v>
      </c>
      <c r="F7100" s="26">
        <v>257849347566</v>
      </c>
      <c r="G7100" s="90">
        <v>347566</v>
      </c>
      <c r="H7100" s="90">
        <v>1.68</v>
      </c>
      <c r="I7100" s="95">
        <v>1.68</v>
      </c>
      <c r="J7100" s="90" t="s">
        <v>10509</v>
      </c>
      <c r="K7100" s="90">
        <v>16</v>
      </c>
      <c r="L7100" s="90" t="s">
        <v>10511</v>
      </c>
    </row>
    <row r="7101" spans="1:12" hidden="1" outlineLevel="2" x14ac:dyDescent="0.25">
      <c r="A7101" s="90">
        <v>3</v>
      </c>
      <c r="B7101" s="26">
        <v>959856592</v>
      </c>
      <c r="C7101" s="90">
        <v>20</v>
      </c>
      <c r="D7101" s="90">
        <v>257297</v>
      </c>
      <c r="E7101" s="94">
        <v>44159</v>
      </c>
      <c r="F7101" s="26">
        <v>257297347021</v>
      </c>
      <c r="G7101" s="90">
        <v>347021</v>
      </c>
      <c r="H7101" s="90">
        <v>1.68</v>
      </c>
      <c r="I7101" s="95">
        <v>1.68</v>
      </c>
      <c r="J7101" s="90" t="s">
        <v>10509</v>
      </c>
      <c r="K7101" s="90">
        <v>16</v>
      </c>
      <c r="L7101" s="90" t="s">
        <v>10511</v>
      </c>
    </row>
    <row r="7102" spans="1:12" hidden="1" outlineLevel="2" x14ac:dyDescent="0.25">
      <c r="A7102" s="90">
        <v>3</v>
      </c>
      <c r="B7102" s="26">
        <v>959977976</v>
      </c>
      <c r="C7102" s="90">
        <v>20</v>
      </c>
      <c r="D7102" s="90">
        <v>257559</v>
      </c>
      <c r="E7102" s="94">
        <v>44159</v>
      </c>
      <c r="F7102" s="26">
        <v>257559347282</v>
      </c>
      <c r="G7102" s="90">
        <v>347282</v>
      </c>
      <c r="H7102" s="90">
        <v>1.68</v>
      </c>
      <c r="I7102" s="95">
        <v>1.68</v>
      </c>
      <c r="J7102" s="90" t="s">
        <v>10509</v>
      </c>
      <c r="K7102" s="90">
        <v>16</v>
      </c>
      <c r="L7102" s="90" t="s">
        <v>10511</v>
      </c>
    </row>
    <row r="7103" spans="1:12" hidden="1" outlineLevel="2" x14ac:dyDescent="0.25">
      <c r="A7103" s="90">
        <v>3</v>
      </c>
      <c r="B7103" s="26">
        <v>960437846</v>
      </c>
      <c r="C7103" s="90">
        <v>20</v>
      </c>
      <c r="D7103" s="90">
        <v>258577</v>
      </c>
      <c r="E7103" s="94">
        <v>44159</v>
      </c>
      <c r="F7103" s="26">
        <v>258577348172</v>
      </c>
      <c r="G7103" s="90">
        <v>348172</v>
      </c>
      <c r="H7103" s="90">
        <v>10.62</v>
      </c>
      <c r="I7103" s="95">
        <v>10.62</v>
      </c>
      <c r="J7103" s="90" t="s">
        <v>10509</v>
      </c>
      <c r="K7103" s="90">
        <v>16</v>
      </c>
      <c r="L7103" s="90" t="s">
        <v>10511</v>
      </c>
    </row>
    <row r="7104" spans="1:12" hidden="1" outlineLevel="2" x14ac:dyDescent="0.25">
      <c r="A7104" s="90">
        <v>3</v>
      </c>
      <c r="B7104" s="26">
        <v>960856649</v>
      </c>
      <c r="C7104" s="90">
        <v>20</v>
      </c>
      <c r="D7104" s="90">
        <v>258110</v>
      </c>
      <c r="E7104" s="94">
        <v>44159</v>
      </c>
      <c r="F7104" s="26">
        <v>258110347774</v>
      </c>
      <c r="G7104" s="90">
        <v>347774</v>
      </c>
      <c r="H7104" s="90">
        <v>1.68</v>
      </c>
      <c r="I7104" s="95">
        <v>1.68</v>
      </c>
      <c r="J7104" s="90" t="s">
        <v>10509</v>
      </c>
      <c r="K7104" s="90">
        <v>16</v>
      </c>
      <c r="L7104" s="90" t="s">
        <v>10511</v>
      </c>
    </row>
    <row r="7105" spans="1:12" hidden="1" outlineLevel="2" x14ac:dyDescent="0.25">
      <c r="A7105" s="90">
        <v>3</v>
      </c>
      <c r="B7105" s="26">
        <v>961056587</v>
      </c>
      <c r="C7105" s="90">
        <v>20</v>
      </c>
      <c r="D7105" s="90">
        <v>258342</v>
      </c>
      <c r="E7105" s="94">
        <v>44159</v>
      </c>
      <c r="F7105" s="26">
        <v>258342347959</v>
      </c>
      <c r="G7105" s="90">
        <v>347959</v>
      </c>
      <c r="H7105" s="90">
        <v>1.68</v>
      </c>
      <c r="I7105" s="95">
        <v>1.68</v>
      </c>
      <c r="J7105" s="90" t="s">
        <v>10509</v>
      </c>
      <c r="K7105" s="90">
        <v>16</v>
      </c>
      <c r="L7105" s="90" t="s">
        <v>10511</v>
      </c>
    </row>
    <row r="7106" spans="1:12" hidden="1" outlineLevel="2" x14ac:dyDescent="0.25">
      <c r="A7106" s="90">
        <v>3</v>
      </c>
      <c r="B7106" s="26">
        <v>992659122001</v>
      </c>
      <c r="C7106" s="90">
        <v>20</v>
      </c>
      <c r="D7106" s="90">
        <v>259233</v>
      </c>
      <c r="E7106" s="94">
        <v>44166</v>
      </c>
      <c r="F7106" s="26">
        <v>259233348745</v>
      </c>
      <c r="G7106" s="90">
        <v>348745</v>
      </c>
      <c r="H7106" s="90">
        <v>2.67</v>
      </c>
      <c r="I7106" s="95">
        <v>2.67</v>
      </c>
      <c r="J7106" s="90" t="s">
        <v>10509</v>
      </c>
      <c r="K7106" s="90">
        <v>16</v>
      </c>
      <c r="L7106" s="90" t="s">
        <v>10511</v>
      </c>
    </row>
    <row r="7107" spans="1:12" hidden="1" outlineLevel="2" x14ac:dyDescent="0.25">
      <c r="A7107" s="90">
        <v>3</v>
      </c>
      <c r="B7107" s="26">
        <v>992699280001</v>
      </c>
      <c r="C7107" s="90">
        <v>20</v>
      </c>
      <c r="D7107" s="90">
        <v>258984</v>
      </c>
      <c r="E7107" s="94">
        <v>44166</v>
      </c>
      <c r="F7107" s="26">
        <v>258984348530</v>
      </c>
      <c r="G7107" s="90">
        <v>348530</v>
      </c>
      <c r="H7107" s="90">
        <v>1.94</v>
      </c>
      <c r="I7107" s="95">
        <v>1.94</v>
      </c>
      <c r="J7107" s="90" t="s">
        <v>10509</v>
      </c>
      <c r="K7107" s="90">
        <v>16</v>
      </c>
      <c r="L7107" s="90" t="s">
        <v>10511</v>
      </c>
    </row>
    <row r="7108" spans="1:12" hidden="1" outlineLevel="2" x14ac:dyDescent="0.25">
      <c r="A7108" s="90">
        <v>3</v>
      </c>
      <c r="B7108" s="26">
        <v>992705272001</v>
      </c>
      <c r="C7108" s="90">
        <v>20</v>
      </c>
      <c r="D7108" s="90">
        <v>258900</v>
      </c>
      <c r="E7108" s="94">
        <v>44166</v>
      </c>
      <c r="F7108" s="26">
        <v>258900348447</v>
      </c>
      <c r="G7108" s="90">
        <v>348447</v>
      </c>
      <c r="H7108" s="90">
        <v>15.3</v>
      </c>
      <c r="I7108" s="95">
        <v>15.3</v>
      </c>
      <c r="J7108" s="90" t="s">
        <v>10509</v>
      </c>
      <c r="K7108" s="90">
        <v>16</v>
      </c>
      <c r="L7108" s="90" t="s">
        <v>10511</v>
      </c>
    </row>
    <row r="7109" spans="1:12" hidden="1" outlineLevel="2" x14ac:dyDescent="0.25">
      <c r="A7109" s="90">
        <v>3</v>
      </c>
      <c r="B7109" s="26">
        <v>992705701001</v>
      </c>
      <c r="C7109" s="90">
        <v>20</v>
      </c>
      <c r="D7109" s="90">
        <v>258891</v>
      </c>
      <c r="E7109" s="94">
        <v>44166</v>
      </c>
      <c r="F7109" s="26">
        <v>258891348438</v>
      </c>
      <c r="G7109" s="90">
        <v>348438</v>
      </c>
      <c r="H7109" s="90">
        <v>15.3</v>
      </c>
      <c r="I7109" s="95">
        <v>15.3</v>
      </c>
      <c r="J7109" s="90" t="s">
        <v>10509</v>
      </c>
      <c r="K7109" s="90">
        <v>16</v>
      </c>
      <c r="L7109" s="90" t="s">
        <v>10511</v>
      </c>
    </row>
    <row r="7110" spans="1:12" hidden="1" outlineLevel="2" x14ac:dyDescent="0.25">
      <c r="A7110" s="90">
        <v>3</v>
      </c>
      <c r="B7110" s="26">
        <v>992709987001</v>
      </c>
      <c r="C7110" s="90">
        <v>20</v>
      </c>
      <c r="D7110" s="90">
        <v>259302</v>
      </c>
      <c r="E7110" s="94">
        <v>44166</v>
      </c>
      <c r="F7110" s="26">
        <v>259302348789</v>
      </c>
      <c r="G7110" s="90">
        <v>348789</v>
      </c>
      <c r="H7110" s="90">
        <v>1.94</v>
      </c>
      <c r="I7110" s="95">
        <v>1.94</v>
      </c>
      <c r="J7110" s="90" t="s">
        <v>10509</v>
      </c>
      <c r="K7110" s="90">
        <v>16</v>
      </c>
      <c r="L7110" s="90" t="s">
        <v>10511</v>
      </c>
    </row>
    <row r="7111" spans="1:12" hidden="1" outlineLevel="2" x14ac:dyDescent="0.25">
      <c r="A7111" s="90">
        <v>3</v>
      </c>
      <c r="B7111" s="26">
        <v>992710454001</v>
      </c>
      <c r="C7111" s="90">
        <v>20</v>
      </c>
      <c r="D7111" s="90">
        <v>258931</v>
      </c>
      <c r="E7111" s="94">
        <v>44166</v>
      </c>
      <c r="F7111" s="26">
        <v>258931348478</v>
      </c>
      <c r="G7111" s="90">
        <v>348478</v>
      </c>
      <c r="H7111" s="90">
        <v>15.22</v>
      </c>
      <c r="I7111" s="95">
        <v>15.22</v>
      </c>
      <c r="J7111" s="90" t="s">
        <v>10509</v>
      </c>
      <c r="K7111" s="90">
        <v>16</v>
      </c>
      <c r="L7111" s="90" t="s">
        <v>10511</v>
      </c>
    </row>
    <row r="7112" spans="1:12" hidden="1" outlineLevel="2" x14ac:dyDescent="0.25">
      <c r="A7112" s="90">
        <v>3</v>
      </c>
      <c r="B7112" s="26">
        <v>992710454001</v>
      </c>
      <c r="C7112" s="90">
        <v>20</v>
      </c>
      <c r="D7112" s="90">
        <v>258932</v>
      </c>
      <c r="E7112" s="94">
        <v>44166</v>
      </c>
      <c r="F7112" s="26">
        <v>258932348479</v>
      </c>
      <c r="G7112" s="90">
        <v>348479</v>
      </c>
      <c r="H7112" s="90">
        <v>16.059999999999999</v>
      </c>
      <c r="I7112" s="95">
        <v>16.059999999999999</v>
      </c>
      <c r="J7112" s="90" t="s">
        <v>10509</v>
      </c>
      <c r="K7112" s="90">
        <v>16</v>
      </c>
      <c r="L7112" s="90" t="s">
        <v>10511</v>
      </c>
    </row>
    <row r="7113" spans="1:12" hidden="1" outlineLevel="2" x14ac:dyDescent="0.25">
      <c r="A7113" s="90">
        <v>3</v>
      </c>
      <c r="B7113" s="26">
        <v>992713844001</v>
      </c>
      <c r="C7113" s="90">
        <v>20</v>
      </c>
      <c r="D7113" s="90">
        <v>259201</v>
      </c>
      <c r="E7113" s="94">
        <v>44166</v>
      </c>
      <c r="F7113" s="26">
        <v>259201348725</v>
      </c>
      <c r="G7113" s="90">
        <v>348725</v>
      </c>
      <c r="H7113" s="90">
        <v>3.17</v>
      </c>
      <c r="I7113" s="95">
        <v>3.17</v>
      </c>
      <c r="J7113" s="90" t="s">
        <v>10509</v>
      </c>
      <c r="K7113" s="90">
        <v>16</v>
      </c>
      <c r="L7113" s="90" t="s">
        <v>10511</v>
      </c>
    </row>
    <row r="7114" spans="1:12" hidden="1" outlineLevel="2" x14ac:dyDescent="0.25">
      <c r="A7114" s="90">
        <v>3</v>
      </c>
      <c r="B7114" s="26">
        <v>992747455001</v>
      </c>
      <c r="C7114" s="90">
        <v>20</v>
      </c>
      <c r="D7114" s="90">
        <v>259248</v>
      </c>
      <c r="E7114" s="94">
        <v>44166</v>
      </c>
      <c r="F7114" s="26">
        <v>259248348758</v>
      </c>
      <c r="G7114" s="90">
        <v>348758</v>
      </c>
      <c r="H7114" s="90">
        <v>1.94</v>
      </c>
      <c r="I7114" s="95">
        <v>1.94</v>
      </c>
      <c r="J7114" s="90" t="s">
        <v>10509</v>
      </c>
      <c r="K7114" s="90">
        <v>16</v>
      </c>
      <c r="L7114" s="90" t="s">
        <v>10511</v>
      </c>
    </row>
    <row r="7115" spans="1:12" hidden="1" outlineLevel="2" x14ac:dyDescent="0.25">
      <c r="A7115" s="90">
        <v>3</v>
      </c>
      <c r="B7115" s="26">
        <v>992810572001</v>
      </c>
      <c r="C7115" s="90">
        <v>20</v>
      </c>
      <c r="D7115" s="90">
        <v>259050</v>
      </c>
      <c r="E7115" s="94">
        <v>44166</v>
      </c>
      <c r="F7115" s="26">
        <v>259050348594</v>
      </c>
      <c r="G7115" s="90">
        <v>348594</v>
      </c>
      <c r="H7115" s="90">
        <v>1076.45</v>
      </c>
      <c r="I7115" s="95">
        <v>1076.45</v>
      </c>
      <c r="J7115" s="90" t="s">
        <v>10509</v>
      </c>
      <c r="K7115" s="90">
        <v>16</v>
      </c>
      <c r="L7115" s="90" t="s">
        <v>10511</v>
      </c>
    </row>
    <row r="7116" spans="1:12" hidden="1" outlineLevel="2" x14ac:dyDescent="0.25">
      <c r="A7116" s="90">
        <v>3</v>
      </c>
      <c r="B7116" s="26">
        <v>992857978001</v>
      </c>
      <c r="C7116" s="90">
        <v>20</v>
      </c>
      <c r="D7116" s="90">
        <v>259183</v>
      </c>
      <c r="E7116" s="94">
        <v>44166</v>
      </c>
      <c r="F7116" s="26">
        <v>259183348713</v>
      </c>
      <c r="G7116" s="90">
        <v>348713</v>
      </c>
      <c r="H7116" s="90">
        <v>4.0199999999999996</v>
      </c>
      <c r="I7116" s="95">
        <v>4.0199999999999996</v>
      </c>
      <c r="J7116" s="90" t="s">
        <v>10509</v>
      </c>
      <c r="K7116" s="90">
        <v>16</v>
      </c>
      <c r="L7116" s="90" t="s">
        <v>10511</v>
      </c>
    </row>
    <row r="7117" spans="1:12" hidden="1" outlineLevel="2" x14ac:dyDescent="0.25">
      <c r="A7117" s="90">
        <v>3</v>
      </c>
      <c r="B7117" s="26">
        <v>992865512001</v>
      </c>
      <c r="C7117" s="90">
        <v>20</v>
      </c>
      <c r="D7117" s="90">
        <v>258976</v>
      </c>
      <c r="E7117" s="94">
        <v>44166</v>
      </c>
      <c r="F7117" s="26">
        <v>258976348522</v>
      </c>
      <c r="G7117" s="90">
        <v>348522</v>
      </c>
      <c r="H7117" s="90">
        <v>1.99</v>
      </c>
      <c r="I7117" s="95">
        <v>1.99</v>
      </c>
      <c r="J7117" s="90" t="s">
        <v>10509</v>
      </c>
      <c r="K7117" s="90">
        <v>16</v>
      </c>
      <c r="L7117" s="90" t="s">
        <v>10511</v>
      </c>
    </row>
    <row r="7118" spans="1:12" hidden="1" outlineLevel="2" x14ac:dyDescent="0.25">
      <c r="A7118" s="90">
        <v>3</v>
      </c>
      <c r="B7118" s="26">
        <v>992895772001</v>
      </c>
      <c r="C7118" s="90">
        <v>20</v>
      </c>
      <c r="D7118" s="90">
        <v>258989</v>
      </c>
      <c r="E7118" s="94">
        <v>44166</v>
      </c>
      <c r="F7118" s="26">
        <v>258989348535</v>
      </c>
      <c r="G7118" s="90">
        <v>348535</v>
      </c>
      <c r="H7118" s="90">
        <v>3.32</v>
      </c>
      <c r="I7118" s="95">
        <v>3.32</v>
      </c>
      <c r="J7118" s="90" t="s">
        <v>10509</v>
      </c>
      <c r="K7118" s="90">
        <v>16</v>
      </c>
      <c r="L7118" s="90" t="s">
        <v>10511</v>
      </c>
    </row>
    <row r="7119" spans="1:12" hidden="1" outlineLevel="2" x14ac:dyDescent="0.25">
      <c r="A7119" s="90">
        <v>3</v>
      </c>
      <c r="B7119" s="26">
        <v>992935839001</v>
      </c>
      <c r="C7119" s="90">
        <v>20</v>
      </c>
      <c r="D7119" s="90">
        <v>259166</v>
      </c>
      <c r="E7119" s="94">
        <v>44166</v>
      </c>
      <c r="F7119" s="26">
        <v>259166348700</v>
      </c>
      <c r="G7119" s="90">
        <v>348700</v>
      </c>
      <c r="H7119" s="90">
        <v>5.13</v>
      </c>
      <c r="I7119" s="95">
        <v>5.13</v>
      </c>
      <c r="J7119" s="90" t="s">
        <v>10509</v>
      </c>
      <c r="K7119" s="90">
        <v>16</v>
      </c>
      <c r="L7119" s="90" t="s">
        <v>10511</v>
      </c>
    </row>
    <row r="7120" spans="1:12" hidden="1" outlineLevel="2" x14ac:dyDescent="0.25">
      <c r="A7120" s="90">
        <v>3</v>
      </c>
      <c r="B7120" s="26">
        <v>968608380001</v>
      </c>
      <c r="C7120" s="90">
        <v>20</v>
      </c>
      <c r="D7120" s="90">
        <v>259297</v>
      </c>
      <c r="E7120" s="94">
        <v>44166</v>
      </c>
      <c r="F7120" s="26">
        <v>259297348786</v>
      </c>
      <c r="G7120" s="90">
        <v>348786</v>
      </c>
      <c r="H7120" s="90">
        <v>15.48</v>
      </c>
      <c r="I7120" s="95">
        <v>1.54</v>
      </c>
      <c r="J7120" s="90" t="s">
        <v>10509</v>
      </c>
      <c r="K7120" s="90">
        <v>16</v>
      </c>
      <c r="L7120" s="90" t="s">
        <v>10511</v>
      </c>
    </row>
    <row r="7121" spans="1:12" hidden="1" outlineLevel="2" x14ac:dyDescent="0.25">
      <c r="A7121" s="90">
        <v>3</v>
      </c>
      <c r="B7121" s="26">
        <v>990586675001</v>
      </c>
      <c r="C7121" s="90">
        <v>20</v>
      </c>
      <c r="D7121" s="90">
        <v>258910</v>
      </c>
      <c r="E7121" s="94">
        <v>44166</v>
      </c>
      <c r="F7121" s="26">
        <v>258910348457</v>
      </c>
      <c r="G7121" s="90">
        <v>348457</v>
      </c>
      <c r="H7121" s="90">
        <v>61.21</v>
      </c>
      <c r="I7121" s="95">
        <v>55.31</v>
      </c>
      <c r="J7121" s="90" t="s">
        <v>10509</v>
      </c>
      <c r="K7121" s="90">
        <v>16</v>
      </c>
      <c r="L7121" s="90" t="s">
        <v>10511</v>
      </c>
    </row>
    <row r="7122" spans="1:12" hidden="1" outlineLevel="2" x14ac:dyDescent="0.25">
      <c r="A7122" s="90">
        <v>3</v>
      </c>
      <c r="B7122" s="26">
        <v>990839557001</v>
      </c>
      <c r="C7122" s="90">
        <v>20</v>
      </c>
      <c r="D7122" s="90">
        <v>258878</v>
      </c>
      <c r="E7122" s="94">
        <v>44166</v>
      </c>
      <c r="F7122" s="26">
        <v>258878348425</v>
      </c>
      <c r="G7122" s="90">
        <v>348425</v>
      </c>
      <c r="H7122" s="90">
        <v>30.6</v>
      </c>
      <c r="I7122" s="95">
        <v>27.65</v>
      </c>
      <c r="J7122" s="90" t="s">
        <v>10509</v>
      </c>
      <c r="K7122" s="90">
        <v>16</v>
      </c>
      <c r="L7122" s="90" t="s">
        <v>10511</v>
      </c>
    </row>
    <row r="7123" spans="1:12" hidden="1" outlineLevel="2" x14ac:dyDescent="0.25">
      <c r="A7123" s="90">
        <v>3</v>
      </c>
      <c r="B7123" s="26">
        <v>991246541001</v>
      </c>
      <c r="C7123" s="90">
        <v>20</v>
      </c>
      <c r="D7123" s="90">
        <v>259272</v>
      </c>
      <c r="E7123" s="94">
        <v>44166</v>
      </c>
      <c r="F7123" s="26">
        <v>259272348767</v>
      </c>
      <c r="G7123" s="90">
        <v>348767</v>
      </c>
      <c r="H7123" s="90">
        <v>2.08</v>
      </c>
      <c r="I7123" s="95">
        <v>2.08</v>
      </c>
      <c r="J7123" s="90" t="s">
        <v>10509</v>
      </c>
      <c r="K7123" s="90">
        <v>16</v>
      </c>
      <c r="L7123" s="90" t="s">
        <v>10511</v>
      </c>
    </row>
    <row r="7124" spans="1:12" hidden="1" outlineLevel="2" x14ac:dyDescent="0.25">
      <c r="A7124" s="90">
        <v>3</v>
      </c>
      <c r="B7124" s="26">
        <v>991268669001</v>
      </c>
      <c r="C7124" s="90">
        <v>20</v>
      </c>
      <c r="D7124" s="90">
        <v>258886</v>
      </c>
      <c r="E7124" s="94">
        <v>44166</v>
      </c>
      <c r="F7124" s="26">
        <v>258886348433</v>
      </c>
      <c r="G7124" s="90">
        <v>348433</v>
      </c>
      <c r="H7124" s="90">
        <v>45.91</v>
      </c>
      <c r="I7124" s="95">
        <v>45.91</v>
      </c>
      <c r="J7124" s="90" t="s">
        <v>10509</v>
      </c>
      <c r="K7124" s="90">
        <v>16</v>
      </c>
      <c r="L7124" s="90" t="s">
        <v>10511</v>
      </c>
    </row>
    <row r="7125" spans="1:12" hidden="1" outlineLevel="2" x14ac:dyDescent="0.25">
      <c r="A7125" s="90">
        <v>3</v>
      </c>
      <c r="B7125" s="26">
        <v>992142618001</v>
      </c>
      <c r="C7125" s="90">
        <v>20</v>
      </c>
      <c r="D7125" s="90">
        <v>259047</v>
      </c>
      <c r="E7125" s="94">
        <v>44166</v>
      </c>
      <c r="F7125" s="26">
        <v>259047348591</v>
      </c>
      <c r="G7125" s="90">
        <v>348591</v>
      </c>
      <c r="H7125" s="90">
        <v>0.18</v>
      </c>
      <c r="I7125" s="95">
        <v>0.18</v>
      </c>
      <c r="J7125" s="90" t="s">
        <v>10509</v>
      </c>
      <c r="K7125" s="90">
        <v>16</v>
      </c>
      <c r="L7125" s="90" t="s">
        <v>10511</v>
      </c>
    </row>
    <row r="7126" spans="1:12" hidden="1" outlineLevel="2" x14ac:dyDescent="0.25">
      <c r="A7126" s="90">
        <v>3</v>
      </c>
      <c r="B7126" s="26">
        <v>992255196001</v>
      </c>
      <c r="C7126" s="90">
        <v>20</v>
      </c>
      <c r="D7126" s="90">
        <v>258962</v>
      </c>
      <c r="E7126" s="94">
        <v>44166</v>
      </c>
      <c r="F7126" s="26">
        <v>258962348508</v>
      </c>
      <c r="G7126" s="90">
        <v>348508</v>
      </c>
      <c r="H7126" s="90">
        <v>1.98</v>
      </c>
      <c r="I7126" s="95">
        <v>1.98</v>
      </c>
      <c r="J7126" s="90" t="s">
        <v>10509</v>
      </c>
      <c r="K7126" s="90">
        <v>16</v>
      </c>
      <c r="L7126" s="90" t="s">
        <v>10511</v>
      </c>
    </row>
    <row r="7127" spans="1:12" hidden="1" outlineLevel="2" x14ac:dyDescent="0.25">
      <c r="A7127" s="90">
        <v>3</v>
      </c>
      <c r="B7127" s="26">
        <v>992275472001</v>
      </c>
      <c r="C7127" s="90">
        <v>20</v>
      </c>
      <c r="D7127" s="90">
        <v>258963</v>
      </c>
      <c r="E7127" s="94">
        <v>44166</v>
      </c>
      <c r="F7127" s="26">
        <v>258963348509</v>
      </c>
      <c r="G7127" s="90">
        <v>348509</v>
      </c>
      <c r="H7127" s="90">
        <v>5.59</v>
      </c>
      <c r="I7127" s="95">
        <v>5.59</v>
      </c>
      <c r="J7127" s="90" t="s">
        <v>10509</v>
      </c>
      <c r="K7127" s="90">
        <v>16</v>
      </c>
      <c r="L7127" s="90" t="s">
        <v>10511</v>
      </c>
    </row>
    <row r="7128" spans="1:12" hidden="1" outlineLevel="2" x14ac:dyDescent="0.25">
      <c r="A7128" s="90">
        <v>3</v>
      </c>
      <c r="B7128" s="26">
        <v>992416610001</v>
      </c>
      <c r="C7128" s="90">
        <v>20</v>
      </c>
      <c r="D7128" s="90">
        <v>258920</v>
      </c>
      <c r="E7128" s="94">
        <v>44166</v>
      </c>
      <c r="F7128" s="26">
        <v>258920348467</v>
      </c>
      <c r="G7128" s="90">
        <v>348467</v>
      </c>
      <c r="H7128" s="90">
        <v>15.3</v>
      </c>
      <c r="I7128" s="95">
        <v>12.34</v>
      </c>
      <c r="J7128" s="90" t="s">
        <v>10509</v>
      </c>
      <c r="K7128" s="90">
        <v>16</v>
      </c>
      <c r="L7128" s="90" t="s">
        <v>10511</v>
      </c>
    </row>
    <row r="7129" spans="1:12" hidden="1" outlineLevel="2" x14ac:dyDescent="0.25">
      <c r="A7129" s="90">
        <v>3</v>
      </c>
      <c r="B7129" s="26">
        <v>992482575001</v>
      </c>
      <c r="C7129" s="90">
        <v>20</v>
      </c>
      <c r="D7129" s="90">
        <v>259304</v>
      </c>
      <c r="E7129" s="94">
        <v>44166</v>
      </c>
      <c r="F7129" s="26">
        <v>259304348791</v>
      </c>
      <c r="G7129" s="90">
        <v>348791</v>
      </c>
      <c r="H7129" s="90">
        <v>5.04</v>
      </c>
      <c r="I7129" s="95">
        <v>5.04</v>
      </c>
      <c r="J7129" s="90" t="s">
        <v>10509</v>
      </c>
      <c r="K7129" s="90">
        <v>16</v>
      </c>
      <c r="L7129" s="90" t="s">
        <v>10511</v>
      </c>
    </row>
    <row r="7130" spans="1:12" hidden="1" outlineLevel="2" x14ac:dyDescent="0.25">
      <c r="A7130" s="90">
        <v>3</v>
      </c>
      <c r="B7130" s="26">
        <v>992538988001</v>
      </c>
      <c r="C7130" s="90">
        <v>20</v>
      </c>
      <c r="D7130" s="90">
        <v>259030</v>
      </c>
      <c r="E7130" s="94">
        <v>44166</v>
      </c>
      <c r="F7130" s="26">
        <v>259030348575</v>
      </c>
      <c r="G7130" s="90">
        <v>348575</v>
      </c>
      <c r="H7130" s="90">
        <v>4.93</v>
      </c>
      <c r="I7130" s="95">
        <v>0.4</v>
      </c>
      <c r="J7130" s="90" t="s">
        <v>10509</v>
      </c>
      <c r="K7130" s="90">
        <v>16</v>
      </c>
      <c r="L7130" s="90" t="s">
        <v>10511</v>
      </c>
    </row>
    <row r="7131" spans="1:12" hidden="1" outlineLevel="2" x14ac:dyDescent="0.25">
      <c r="A7131" s="90">
        <v>3</v>
      </c>
      <c r="B7131" s="26">
        <v>992594950001</v>
      </c>
      <c r="C7131" s="90">
        <v>20</v>
      </c>
      <c r="D7131" s="90">
        <v>259286</v>
      </c>
      <c r="E7131" s="94">
        <v>44166</v>
      </c>
      <c r="F7131" s="26">
        <v>259286348776</v>
      </c>
      <c r="G7131" s="90">
        <v>348776</v>
      </c>
      <c r="H7131" s="90">
        <v>43.39</v>
      </c>
      <c r="I7131" s="95">
        <v>43.39</v>
      </c>
      <c r="J7131" s="90" t="s">
        <v>10509</v>
      </c>
      <c r="K7131" s="90">
        <v>16</v>
      </c>
      <c r="L7131" s="90" t="s">
        <v>10511</v>
      </c>
    </row>
    <row r="7132" spans="1:12" hidden="1" outlineLevel="2" x14ac:dyDescent="0.25">
      <c r="A7132" s="90">
        <v>3</v>
      </c>
      <c r="B7132" s="26">
        <v>992594950001</v>
      </c>
      <c r="C7132" s="90">
        <v>20</v>
      </c>
      <c r="D7132" s="90">
        <v>259287</v>
      </c>
      <c r="E7132" s="94">
        <v>44166</v>
      </c>
      <c r="F7132" s="26">
        <v>259287348777</v>
      </c>
      <c r="G7132" s="90">
        <v>348777</v>
      </c>
      <c r="H7132" s="90">
        <v>3.68</v>
      </c>
      <c r="I7132" s="95">
        <v>3.45</v>
      </c>
      <c r="J7132" s="90" t="s">
        <v>10509</v>
      </c>
      <c r="K7132" s="90">
        <v>16</v>
      </c>
      <c r="L7132" s="90" t="s">
        <v>10511</v>
      </c>
    </row>
    <row r="7133" spans="1:12" hidden="1" outlineLevel="2" x14ac:dyDescent="0.25">
      <c r="A7133" s="90">
        <v>3</v>
      </c>
      <c r="B7133" s="26">
        <v>992618221001</v>
      </c>
      <c r="C7133" s="90">
        <v>20</v>
      </c>
      <c r="D7133" s="90">
        <v>259212</v>
      </c>
      <c r="E7133" s="94">
        <v>44166</v>
      </c>
      <c r="F7133" s="26">
        <v>259212348732</v>
      </c>
      <c r="G7133" s="90">
        <v>348732</v>
      </c>
      <c r="H7133" s="90">
        <v>3.45</v>
      </c>
      <c r="I7133" s="95">
        <v>3.45</v>
      </c>
      <c r="J7133" s="90" t="s">
        <v>10509</v>
      </c>
      <c r="K7133" s="90">
        <v>16</v>
      </c>
      <c r="L7133" s="90" t="s">
        <v>10511</v>
      </c>
    </row>
    <row r="7134" spans="1:12" hidden="1" outlineLevel="2" x14ac:dyDescent="0.25">
      <c r="A7134" s="90">
        <v>3</v>
      </c>
      <c r="B7134" s="26">
        <v>992625759001</v>
      </c>
      <c r="C7134" s="90">
        <v>20</v>
      </c>
      <c r="D7134" s="90">
        <v>259348</v>
      </c>
      <c r="E7134" s="94">
        <v>44166</v>
      </c>
      <c r="F7134" s="26">
        <v>259348348823</v>
      </c>
      <c r="G7134" s="90">
        <v>348823</v>
      </c>
      <c r="H7134" s="90">
        <v>2</v>
      </c>
      <c r="I7134" s="95">
        <v>2</v>
      </c>
      <c r="J7134" s="90" t="s">
        <v>10509</v>
      </c>
      <c r="K7134" s="90">
        <v>16</v>
      </c>
      <c r="L7134" s="90" t="s">
        <v>10511</v>
      </c>
    </row>
    <row r="7135" spans="1:12" hidden="1" outlineLevel="2" x14ac:dyDescent="0.25">
      <c r="A7135" s="90">
        <v>3</v>
      </c>
      <c r="B7135" s="26">
        <v>992671068001</v>
      </c>
      <c r="C7135" s="90">
        <v>20</v>
      </c>
      <c r="D7135" s="90">
        <v>258895</v>
      </c>
      <c r="E7135" s="94">
        <v>44166</v>
      </c>
      <c r="F7135" s="26">
        <v>258895348442</v>
      </c>
      <c r="G7135" s="90">
        <v>348442</v>
      </c>
      <c r="H7135" s="90">
        <v>15.3</v>
      </c>
      <c r="I7135" s="95">
        <v>1.01</v>
      </c>
      <c r="J7135" s="90" t="s">
        <v>10509</v>
      </c>
      <c r="K7135" s="90">
        <v>16</v>
      </c>
      <c r="L7135" s="90" t="s">
        <v>10511</v>
      </c>
    </row>
    <row r="7136" spans="1:12" hidden="1" outlineLevel="2" x14ac:dyDescent="0.25">
      <c r="A7136" s="90">
        <v>3</v>
      </c>
      <c r="B7136" s="26">
        <v>992671661001</v>
      </c>
      <c r="C7136" s="90">
        <v>20</v>
      </c>
      <c r="D7136" s="90">
        <v>258893</v>
      </c>
      <c r="E7136" s="94">
        <v>44166</v>
      </c>
      <c r="F7136" s="26">
        <v>258893348440</v>
      </c>
      <c r="G7136" s="90">
        <v>348440</v>
      </c>
      <c r="H7136" s="90">
        <v>52.39</v>
      </c>
      <c r="I7136" s="95">
        <v>48.24</v>
      </c>
      <c r="J7136" s="90" t="s">
        <v>10509</v>
      </c>
      <c r="K7136" s="90">
        <v>16</v>
      </c>
      <c r="L7136" s="90" t="s">
        <v>10511</v>
      </c>
    </row>
    <row r="7137" spans="1:12" hidden="1" outlineLevel="2" x14ac:dyDescent="0.25">
      <c r="A7137" s="90">
        <v>3</v>
      </c>
      <c r="B7137" s="26">
        <v>992699280001</v>
      </c>
      <c r="C7137" s="90">
        <v>20</v>
      </c>
      <c r="D7137" s="90">
        <v>258985</v>
      </c>
      <c r="E7137" s="94">
        <v>44166</v>
      </c>
      <c r="F7137" s="26">
        <v>258985348531</v>
      </c>
      <c r="G7137" s="90">
        <v>348531</v>
      </c>
      <c r="H7137" s="90">
        <v>2.78</v>
      </c>
      <c r="I7137" s="95">
        <v>2.78</v>
      </c>
      <c r="J7137" s="90" t="s">
        <v>10509</v>
      </c>
      <c r="K7137" s="90">
        <v>16</v>
      </c>
      <c r="L7137" s="90" t="s">
        <v>10511</v>
      </c>
    </row>
    <row r="7138" spans="1:12" hidden="1" outlineLevel="2" x14ac:dyDescent="0.25">
      <c r="A7138" s="90">
        <v>3</v>
      </c>
      <c r="B7138" s="26">
        <v>992709987001</v>
      </c>
      <c r="C7138" s="90">
        <v>20</v>
      </c>
      <c r="D7138" s="90">
        <v>259303</v>
      </c>
      <c r="E7138" s="94">
        <v>44166</v>
      </c>
      <c r="F7138" s="26">
        <v>259303348790</v>
      </c>
      <c r="G7138" s="90">
        <v>348790</v>
      </c>
      <c r="H7138" s="90">
        <v>1.94</v>
      </c>
      <c r="I7138" s="95">
        <v>1.94</v>
      </c>
      <c r="J7138" s="90" t="s">
        <v>10509</v>
      </c>
      <c r="K7138" s="90">
        <v>16</v>
      </c>
      <c r="L7138" s="90" t="s">
        <v>10511</v>
      </c>
    </row>
    <row r="7139" spans="1:12" hidden="1" outlineLevel="2" x14ac:dyDescent="0.25">
      <c r="A7139" s="90">
        <v>3</v>
      </c>
      <c r="B7139" s="26">
        <v>992714727001</v>
      </c>
      <c r="C7139" s="90">
        <v>20</v>
      </c>
      <c r="D7139" s="90">
        <v>259061</v>
      </c>
      <c r="E7139" s="94">
        <v>44166</v>
      </c>
      <c r="F7139" s="26">
        <v>259061348605</v>
      </c>
      <c r="G7139" s="90">
        <v>348605</v>
      </c>
      <c r="H7139" s="90">
        <v>3.36</v>
      </c>
      <c r="I7139" s="95">
        <v>3.01</v>
      </c>
      <c r="J7139" s="90" t="s">
        <v>10509</v>
      </c>
      <c r="K7139" s="90">
        <v>16</v>
      </c>
      <c r="L7139" s="90" t="s">
        <v>10511</v>
      </c>
    </row>
    <row r="7140" spans="1:12" hidden="1" outlineLevel="2" x14ac:dyDescent="0.25">
      <c r="A7140" s="90">
        <v>3</v>
      </c>
      <c r="B7140" s="26">
        <v>992716371001</v>
      </c>
      <c r="C7140" s="90">
        <v>20</v>
      </c>
      <c r="D7140" s="90">
        <v>259371</v>
      </c>
      <c r="E7140" s="94">
        <v>44166</v>
      </c>
      <c r="F7140" s="26">
        <v>259371348842</v>
      </c>
      <c r="G7140" s="90">
        <v>348842</v>
      </c>
      <c r="H7140" s="90">
        <v>12.88</v>
      </c>
      <c r="I7140" s="95">
        <v>12.88</v>
      </c>
      <c r="J7140" s="90" t="s">
        <v>10509</v>
      </c>
      <c r="K7140" s="90">
        <v>16</v>
      </c>
      <c r="L7140" s="90" t="s">
        <v>10511</v>
      </c>
    </row>
    <row r="7141" spans="1:12" hidden="1" outlineLevel="2" x14ac:dyDescent="0.25">
      <c r="A7141" s="90">
        <v>3</v>
      </c>
      <c r="B7141" s="26">
        <v>992788259001</v>
      </c>
      <c r="C7141" s="90">
        <v>20</v>
      </c>
      <c r="D7141" s="90">
        <v>259172</v>
      </c>
      <c r="E7141" s="94">
        <v>44166</v>
      </c>
      <c r="F7141" s="26">
        <v>259172348705</v>
      </c>
      <c r="G7141" s="90">
        <v>348705</v>
      </c>
      <c r="H7141" s="90">
        <v>1.94</v>
      </c>
      <c r="I7141" s="95">
        <v>1.94</v>
      </c>
      <c r="J7141" s="90" t="s">
        <v>10509</v>
      </c>
      <c r="K7141" s="90">
        <v>16</v>
      </c>
      <c r="L7141" s="90" t="s">
        <v>10511</v>
      </c>
    </row>
    <row r="7142" spans="1:12" hidden="1" outlineLevel="2" x14ac:dyDescent="0.25">
      <c r="A7142" s="90">
        <v>3</v>
      </c>
      <c r="B7142" s="26">
        <v>992862939001</v>
      </c>
      <c r="C7142" s="90">
        <v>20</v>
      </c>
      <c r="D7142" s="90">
        <v>259354</v>
      </c>
      <c r="E7142" s="94">
        <v>44166</v>
      </c>
      <c r="F7142" s="26">
        <v>259354348827</v>
      </c>
      <c r="G7142" s="90">
        <v>348827</v>
      </c>
      <c r="H7142" s="90">
        <v>0.81</v>
      </c>
      <c r="I7142" s="95">
        <v>0.81</v>
      </c>
      <c r="J7142" s="90" t="s">
        <v>10509</v>
      </c>
      <c r="K7142" s="90">
        <v>16</v>
      </c>
      <c r="L7142" s="90" t="s">
        <v>10511</v>
      </c>
    </row>
    <row r="7143" spans="1:12" hidden="1" outlineLevel="2" x14ac:dyDescent="0.25">
      <c r="A7143" s="90">
        <v>3</v>
      </c>
      <c r="B7143" s="26">
        <v>992874260001</v>
      </c>
      <c r="C7143" s="90">
        <v>20</v>
      </c>
      <c r="D7143" s="90">
        <v>259323</v>
      </c>
      <c r="E7143" s="94">
        <v>44166</v>
      </c>
      <c r="F7143" s="26">
        <v>259323348804</v>
      </c>
      <c r="G7143" s="90">
        <v>348804</v>
      </c>
      <c r="H7143" s="90">
        <v>1.94</v>
      </c>
      <c r="I7143" s="95">
        <v>1.94</v>
      </c>
      <c r="J7143" s="90" t="s">
        <v>10509</v>
      </c>
      <c r="K7143" s="90">
        <v>16</v>
      </c>
      <c r="L7143" s="90" t="s">
        <v>10511</v>
      </c>
    </row>
    <row r="7144" spans="1:12" hidden="1" outlineLevel="2" x14ac:dyDescent="0.25">
      <c r="A7144" s="90">
        <v>3</v>
      </c>
      <c r="B7144" s="26">
        <v>992883677001</v>
      </c>
      <c r="C7144" s="90">
        <v>20</v>
      </c>
      <c r="D7144" s="90">
        <v>259095</v>
      </c>
      <c r="E7144" s="94">
        <v>44166</v>
      </c>
      <c r="F7144" s="26">
        <v>259095348638</v>
      </c>
      <c r="G7144" s="90">
        <v>348638</v>
      </c>
      <c r="H7144" s="90">
        <v>13.23</v>
      </c>
      <c r="I7144" s="95">
        <v>0.51</v>
      </c>
      <c r="J7144" s="90" t="s">
        <v>10509</v>
      </c>
      <c r="K7144" s="90">
        <v>16</v>
      </c>
      <c r="L7144" s="90" t="s">
        <v>10511</v>
      </c>
    </row>
    <row r="7145" spans="1:12" hidden="1" outlineLevel="2" x14ac:dyDescent="0.25">
      <c r="A7145" s="90">
        <v>3</v>
      </c>
      <c r="B7145" s="26">
        <v>992893044001</v>
      </c>
      <c r="C7145" s="90">
        <v>20</v>
      </c>
      <c r="D7145" s="90">
        <v>259362</v>
      </c>
      <c r="E7145" s="94">
        <v>44166</v>
      </c>
      <c r="F7145" s="26">
        <v>259362348834</v>
      </c>
      <c r="G7145" s="90">
        <v>348834</v>
      </c>
      <c r="H7145" s="90">
        <v>0.02</v>
      </c>
      <c r="I7145" s="95">
        <v>0.02</v>
      </c>
      <c r="J7145" s="90" t="s">
        <v>10509</v>
      </c>
      <c r="K7145" s="90">
        <v>16</v>
      </c>
      <c r="L7145" s="90" t="s">
        <v>10511</v>
      </c>
    </row>
    <row r="7146" spans="1:12" hidden="1" outlineLevel="2" x14ac:dyDescent="0.25">
      <c r="A7146" s="90">
        <v>3</v>
      </c>
      <c r="B7146" s="26">
        <v>992904895001</v>
      </c>
      <c r="C7146" s="90">
        <v>20</v>
      </c>
      <c r="D7146" s="90">
        <v>258978</v>
      </c>
      <c r="E7146" s="94">
        <v>44166</v>
      </c>
      <c r="F7146" s="26">
        <v>258978348524</v>
      </c>
      <c r="G7146" s="90">
        <v>348524</v>
      </c>
      <c r="H7146" s="90">
        <v>1.94</v>
      </c>
      <c r="I7146" s="95">
        <v>1.94</v>
      </c>
      <c r="J7146" s="90" t="s">
        <v>10509</v>
      </c>
      <c r="K7146" s="90">
        <v>16</v>
      </c>
      <c r="L7146" s="90" t="s">
        <v>10511</v>
      </c>
    </row>
    <row r="7147" spans="1:12" hidden="1" outlineLevel="2" x14ac:dyDescent="0.25">
      <c r="A7147" s="90">
        <v>3</v>
      </c>
      <c r="B7147" s="26">
        <v>992907835001</v>
      </c>
      <c r="C7147" s="90">
        <v>20</v>
      </c>
      <c r="D7147" s="90">
        <v>259353</v>
      </c>
      <c r="E7147" s="94">
        <v>44166</v>
      </c>
      <c r="F7147" s="26">
        <v>2593533427</v>
      </c>
      <c r="G7147" s="90">
        <v>3427</v>
      </c>
      <c r="H7147" s="90">
        <v>12.88</v>
      </c>
      <c r="I7147" s="95">
        <v>12.88</v>
      </c>
      <c r="J7147" s="90" t="s">
        <v>10509</v>
      </c>
      <c r="K7147" s="90">
        <v>16</v>
      </c>
      <c r="L7147" s="90" t="s">
        <v>10511</v>
      </c>
    </row>
    <row r="7148" spans="1:12" hidden="1" outlineLevel="2" x14ac:dyDescent="0.25">
      <c r="A7148" s="90">
        <v>3</v>
      </c>
      <c r="B7148" s="26">
        <v>992921919001</v>
      </c>
      <c r="C7148" s="90">
        <v>20</v>
      </c>
      <c r="D7148" s="90">
        <v>259372</v>
      </c>
      <c r="E7148" s="94">
        <v>44166</v>
      </c>
      <c r="F7148" s="26">
        <v>259372348843</v>
      </c>
      <c r="G7148" s="90">
        <v>348843</v>
      </c>
      <c r="H7148" s="90">
        <v>54.34</v>
      </c>
      <c r="I7148" s="95">
        <v>54.34</v>
      </c>
      <c r="J7148" s="90" t="s">
        <v>10509</v>
      </c>
      <c r="K7148" s="90">
        <v>16</v>
      </c>
      <c r="L7148" s="90" t="s">
        <v>10511</v>
      </c>
    </row>
    <row r="7149" spans="1:12" hidden="1" outlineLevel="2" x14ac:dyDescent="0.25">
      <c r="A7149" s="90">
        <v>3</v>
      </c>
      <c r="B7149" s="26">
        <v>992921919001</v>
      </c>
      <c r="C7149" s="90">
        <v>20</v>
      </c>
      <c r="D7149" s="90">
        <v>259373</v>
      </c>
      <c r="E7149" s="94">
        <v>44166</v>
      </c>
      <c r="F7149" s="26">
        <v>259373348844</v>
      </c>
      <c r="G7149" s="90">
        <v>348844</v>
      </c>
      <c r="H7149" s="90">
        <v>20</v>
      </c>
      <c r="I7149" s="95">
        <v>20</v>
      </c>
      <c r="J7149" s="90" t="s">
        <v>10509</v>
      </c>
      <c r="K7149" s="90">
        <v>16</v>
      </c>
      <c r="L7149" s="90" t="s">
        <v>10511</v>
      </c>
    </row>
    <row r="7150" spans="1:12" hidden="1" outlineLevel="2" x14ac:dyDescent="0.25">
      <c r="A7150" s="90">
        <v>3</v>
      </c>
      <c r="B7150" s="26">
        <v>992922303001</v>
      </c>
      <c r="C7150" s="90">
        <v>20</v>
      </c>
      <c r="D7150" s="90">
        <v>259111</v>
      </c>
      <c r="E7150" s="94">
        <v>44166</v>
      </c>
      <c r="F7150" s="26">
        <v>259111348652</v>
      </c>
      <c r="G7150" s="90">
        <v>348652</v>
      </c>
      <c r="H7150" s="90">
        <v>2.15</v>
      </c>
      <c r="I7150" s="95">
        <v>2.15</v>
      </c>
      <c r="J7150" s="90" t="s">
        <v>10509</v>
      </c>
      <c r="K7150" s="90">
        <v>16</v>
      </c>
      <c r="L7150" s="90" t="s">
        <v>10511</v>
      </c>
    </row>
    <row r="7151" spans="1:12" hidden="1" outlineLevel="2" x14ac:dyDescent="0.25">
      <c r="A7151" s="90">
        <v>3</v>
      </c>
      <c r="B7151" s="26">
        <v>992945516001</v>
      </c>
      <c r="C7151" s="90">
        <v>20</v>
      </c>
      <c r="D7151" s="90">
        <v>258977</v>
      </c>
      <c r="E7151" s="94">
        <v>44166</v>
      </c>
      <c r="F7151" s="26">
        <v>258977348523</v>
      </c>
      <c r="G7151" s="90">
        <v>348523</v>
      </c>
      <c r="H7151" s="90">
        <v>1.94</v>
      </c>
      <c r="I7151" s="95">
        <v>1.94</v>
      </c>
      <c r="J7151" s="90" t="s">
        <v>10509</v>
      </c>
      <c r="K7151" s="90">
        <v>16</v>
      </c>
      <c r="L7151" s="90" t="s">
        <v>10511</v>
      </c>
    </row>
    <row r="7152" spans="1:12" hidden="1" outlineLevel="2" x14ac:dyDescent="0.25">
      <c r="A7152" s="90">
        <v>3</v>
      </c>
      <c r="B7152" s="26">
        <v>992952784001</v>
      </c>
      <c r="C7152" s="90">
        <v>20</v>
      </c>
      <c r="D7152" s="90">
        <v>259181</v>
      </c>
      <c r="E7152" s="94">
        <v>44166</v>
      </c>
      <c r="F7152" s="26">
        <v>259181348711</v>
      </c>
      <c r="G7152" s="90">
        <v>348711</v>
      </c>
      <c r="H7152" s="90">
        <v>14.76</v>
      </c>
      <c r="I7152" s="95">
        <v>13.29</v>
      </c>
      <c r="J7152" s="90" t="s">
        <v>10509</v>
      </c>
      <c r="K7152" s="90">
        <v>16</v>
      </c>
      <c r="L7152" s="90" t="s">
        <v>10511</v>
      </c>
    </row>
    <row r="7153" spans="1:12" hidden="1" outlineLevel="2" x14ac:dyDescent="0.25">
      <c r="A7153" s="90">
        <v>3</v>
      </c>
      <c r="B7153" s="26">
        <v>992960809001</v>
      </c>
      <c r="C7153" s="90">
        <v>20</v>
      </c>
      <c r="D7153" s="90">
        <v>259339</v>
      </c>
      <c r="E7153" s="94">
        <v>44166</v>
      </c>
      <c r="F7153" s="26">
        <v>259339348816</v>
      </c>
      <c r="G7153" s="90">
        <v>348816</v>
      </c>
      <c r="H7153" s="90">
        <v>12.88</v>
      </c>
      <c r="I7153" s="95">
        <v>12.88</v>
      </c>
      <c r="J7153" s="90" t="s">
        <v>10509</v>
      </c>
      <c r="K7153" s="90">
        <v>16</v>
      </c>
      <c r="L7153" s="90" t="s">
        <v>10511</v>
      </c>
    </row>
    <row r="7154" spans="1:12" hidden="1" outlineLevel="2" x14ac:dyDescent="0.25">
      <c r="A7154" s="90">
        <v>3</v>
      </c>
      <c r="B7154" s="26">
        <v>992941561001</v>
      </c>
      <c r="C7154" s="90">
        <v>20</v>
      </c>
      <c r="D7154" s="90">
        <v>259242</v>
      </c>
      <c r="E7154" s="94">
        <v>44166</v>
      </c>
      <c r="F7154" s="26">
        <v>259242348753</v>
      </c>
      <c r="G7154" s="90">
        <v>348753</v>
      </c>
      <c r="H7154" s="90">
        <v>1.94</v>
      </c>
      <c r="I7154" s="95">
        <v>1.94</v>
      </c>
      <c r="J7154" s="90" t="s">
        <v>10509</v>
      </c>
      <c r="K7154" s="90">
        <v>16</v>
      </c>
      <c r="L7154" s="90" t="s">
        <v>10511</v>
      </c>
    </row>
    <row r="7155" spans="1:12" hidden="1" outlineLevel="2" x14ac:dyDescent="0.25">
      <c r="A7155" s="90">
        <v>3</v>
      </c>
      <c r="B7155" s="26">
        <v>992941561001</v>
      </c>
      <c r="C7155" s="90">
        <v>20</v>
      </c>
      <c r="D7155" s="90">
        <v>259243</v>
      </c>
      <c r="E7155" s="94">
        <v>44166</v>
      </c>
      <c r="F7155" s="26">
        <v>259243348754</v>
      </c>
      <c r="G7155" s="90">
        <v>348754</v>
      </c>
      <c r="H7155" s="90">
        <v>1.94</v>
      </c>
      <c r="I7155" s="95">
        <v>1.94</v>
      </c>
      <c r="J7155" s="90" t="s">
        <v>10509</v>
      </c>
      <c r="K7155" s="90">
        <v>16</v>
      </c>
      <c r="L7155" s="90" t="s">
        <v>10511</v>
      </c>
    </row>
    <row r="7156" spans="1:12" hidden="1" outlineLevel="2" x14ac:dyDescent="0.25">
      <c r="A7156" s="90">
        <v>3</v>
      </c>
      <c r="B7156" s="26">
        <v>992962224001</v>
      </c>
      <c r="C7156" s="90">
        <v>20</v>
      </c>
      <c r="D7156" s="90">
        <v>259057</v>
      </c>
      <c r="E7156" s="94">
        <v>44166</v>
      </c>
      <c r="F7156" s="26">
        <v>259057348601</v>
      </c>
      <c r="G7156" s="90">
        <v>348601</v>
      </c>
      <c r="H7156" s="90">
        <v>91.19</v>
      </c>
      <c r="I7156" s="95">
        <v>8.7899999999999991</v>
      </c>
      <c r="J7156" s="90" t="s">
        <v>10509</v>
      </c>
      <c r="K7156" s="90">
        <v>16</v>
      </c>
      <c r="L7156" s="90" t="s">
        <v>10511</v>
      </c>
    </row>
    <row r="7157" spans="1:12" hidden="1" outlineLevel="2" x14ac:dyDescent="0.25">
      <c r="A7157" s="90">
        <v>3</v>
      </c>
      <c r="B7157" s="26">
        <v>993031542001</v>
      </c>
      <c r="C7157" s="90">
        <v>20</v>
      </c>
      <c r="D7157" s="90">
        <v>259106</v>
      </c>
      <c r="E7157" s="94">
        <v>44166</v>
      </c>
      <c r="F7157" s="26">
        <v>259106348647</v>
      </c>
      <c r="G7157" s="90">
        <v>348647</v>
      </c>
      <c r="H7157" s="90">
        <v>1.94</v>
      </c>
      <c r="I7157" s="95">
        <v>1.94</v>
      </c>
      <c r="J7157" s="90" t="s">
        <v>10509</v>
      </c>
      <c r="K7157" s="90">
        <v>16</v>
      </c>
      <c r="L7157" s="90" t="s">
        <v>10511</v>
      </c>
    </row>
    <row r="7158" spans="1:12" hidden="1" outlineLevel="2" x14ac:dyDescent="0.25">
      <c r="A7158" s="90">
        <v>3</v>
      </c>
      <c r="B7158" s="26">
        <v>993040622001</v>
      </c>
      <c r="C7158" s="90">
        <v>20</v>
      </c>
      <c r="D7158" s="90">
        <v>259190</v>
      </c>
      <c r="E7158" s="94">
        <v>44166</v>
      </c>
      <c r="F7158" s="26">
        <v>259190348715</v>
      </c>
      <c r="G7158" s="90">
        <v>348715</v>
      </c>
      <c r="H7158" s="90">
        <v>4.1399999999999997</v>
      </c>
      <c r="I7158" s="95">
        <v>4.1399999999999997</v>
      </c>
      <c r="J7158" s="90" t="s">
        <v>10509</v>
      </c>
      <c r="K7158" s="90">
        <v>16</v>
      </c>
      <c r="L7158" s="90" t="s">
        <v>10511</v>
      </c>
    </row>
    <row r="7159" spans="1:12" hidden="1" outlineLevel="2" x14ac:dyDescent="0.25">
      <c r="A7159" s="90">
        <v>3</v>
      </c>
      <c r="B7159" s="26">
        <v>993045748001</v>
      </c>
      <c r="C7159" s="90">
        <v>20</v>
      </c>
      <c r="D7159" s="90">
        <v>259024</v>
      </c>
      <c r="E7159" s="94">
        <v>44166</v>
      </c>
      <c r="F7159" s="26">
        <v>259024751</v>
      </c>
      <c r="G7159" s="90">
        <v>751</v>
      </c>
      <c r="H7159" s="90">
        <v>5.12</v>
      </c>
      <c r="I7159" s="95">
        <v>4.62</v>
      </c>
      <c r="J7159" s="90" t="s">
        <v>10509</v>
      </c>
      <c r="K7159" s="90">
        <v>16</v>
      </c>
      <c r="L7159" s="90" t="s">
        <v>10511</v>
      </c>
    </row>
    <row r="7160" spans="1:12" hidden="1" outlineLevel="2" x14ac:dyDescent="0.25">
      <c r="A7160" s="90">
        <v>3</v>
      </c>
      <c r="B7160" s="26">
        <v>993075957001</v>
      </c>
      <c r="C7160" s="90">
        <v>20</v>
      </c>
      <c r="D7160" s="90">
        <v>259165</v>
      </c>
      <c r="E7160" s="94">
        <v>44166</v>
      </c>
      <c r="F7160" s="26">
        <v>259165348699</v>
      </c>
      <c r="G7160" s="90">
        <v>348699</v>
      </c>
      <c r="H7160" s="90">
        <v>61.21</v>
      </c>
      <c r="I7160" s="95">
        <v>61.21</v>
      </c>
      <c r="J7160" s="90" t="s">
        <v>10509</v>
      </c>
      <c r="K7160" s="90">
        <v>16</v>
      </c>
      <c r="L7160" s="90" t="s">
        <v>10511</v>
      </c>
    </row>
    <row r="7161" spans="1:12" hidden="1" outlineLevel="2" x14ac:dyDescent="0.25">
      <c r="A7161" s="90">
        <v>3</v>
      </c>
      <c r="B7161" s="26">
        <v>993078441001</v>
      </c>
      <c r="C7161" s="90">
        <v>20</v>
      </c>
      <c r="D7161" s="90">
        <v>259134</v>
      </c>
      <c r="E7161" s="94">
        <v>44166</v>
      </c>
      <c r="F7161" s="26">
        <v>259134348674</v>
      </c>
      <c r="G7161" s="90">
        <v>348674</v>
      </c>
      <c r="H7161" s="90">
        <v>6.28</v>
      </c>
      <c r="I7161" s="95">
        <v>6.28</v>
      </c>
      <c r="J7161" s="90" t="s">
        <v>10509</v>
      </c>
      <c r="K7161" s="90">
        <v>16</v>
      </c>
      <c r="L7161" s="90" t="s">
        <v>10511</v>
      </c>
    </row>
    <row r="7162" spans="1:12" hidden="1" outlineLevel="2" x14ac:dyDescent="0.25">
      <c r="A7162" s="90">
        <v>3</v>
      </c>
      <c r="B7162" s="26">
        <v>993084549001</v>
      </c>
      <c r="C7162" s="90">
        <v>20</v>
      </c>
      <c r="D7162" s="90">
        <v>259140</v>
      </c>
      <c r="E7162" s="94">
        <v>44166</v>
      </c>
      <c r="F7162" s="26">
        <v>259140348679</v>
      </c>
      <c r="G7162" s="90">
        <v>348679</v>
      </c>
      <c r="H7162" s="90">
        <v>1.94</v>
      </c>
      <c r="I7162" s="95">
        <v>1.94</v>
      </c>
      <c r="J7162" s="90" t="s">
        <v>10509</v>
      </c>
      <c r="K7162" s="90">
        <v>16</v>
      </c>
      <c r="L7162" s="90" t="s">
        <v>10511</v>
      </c>
    </row>
    <row r="7163" spans="1:12" hidden="1" outlineLevel="2" x14ac:dyDescent="0.25">
      <c r="A7163" s="90">
        <v>3</v>
      </c>
      <c r="B7163" s="26">
        <v>993084700001</v>
      </c>
      <c r="C7163" s="90">
        <v>20</v>
      </c>
      <c r="D7163" s="90">
        <v>259198</v>
      </c>
      <c r="E7163" s="94">
        <v>44166</v>
      </c>
      <c r="F7163" s="26">
        <v>259198348722</v>
      </c>
      <c r="G7163" s="90">
        <v>348722</v>
      </c>
      <c r="H7163" s="90">
        <v>1.94</v>
      </c>
      <c r="I7163" s="95">
        <v>1.94</v>
      </c>
      <c r="J7163" s="90" t="s">
        <v>10509</v>
      </c>
      <c r="K7163" s="90">
        <v>16</v>
      </c>
      <c r="L7163" s="90" t="s">
        <v>10511</v>
      </c>
    </row>
    <row r="7164" spans="1:12" hidden="1" outlineLevel="2" x14ac:dyDescent="0.25">
      <c r="A7164" s="90">
        <v>3</v>
      </c>
      <c r="B7164" s="26">
        <v>993088234001</v>
      </c>
      <c r="C7164" s="90">
        <v>20</v>
      </c>
      <c r="D7164" s="90">
        <v>259099</v>
      </c>
      <c r="E7164" s="94">
        <v>44166</v>
      </c>
      <c r="F7164" s="26">
        <v>259099348640</v>
      </c>
      <c r="G7164" s="90">
        <v>348640</v>
      </c>
      <c r="H7164" s="90">
        <v>2.61</v>
      </c>
      <c r="I7164" s="95">
        <v>2.61</v>
      </c>
      <c r="J7164" s="90" t="s">
        <v>10509</v>
      </c>
      <c r="K7164" s="90">
        <v>16</v>
      </c>
      <c r="L7164" s="90" t="s">
        <v>10511</v>
      </c>
    </row>
    <row r="7165" spans="1:12" hidden="1" outlineLevel="2" x14ac:dyDescent="0.25">
      <c r="A7165" s="90">
        <v>3</v>
      </c>
      <c r="B7165" s="26">
        <v>993091650001</v>
      </c>
      <c r="C7165" s="90">
        <v>20</v>
      </c>
      <c r="D7165" s="90">
        <v>259090</v>
      </c>
      <c r="E7165" s="94">
        <v>44166</v>
      </c>
      <c r="F7165" s="26">
        <v>259090348633</v>
      </c>
      <c r="G7165" s="90">
        <v>348633</v>
      </c>
      <c r="H7165" s="90">
        <v>2.5499999999999998</v>
      </c>
      <c r="I7165" s="95">
        <v>2.5499999999999998</v>
      </c>
      <c r="J7165" s="90" t="s">
        <v>10509</v>
      </c>
      <c r="K7165" s="90">
        <v>16</v>
      </c>
      <c r="L7165" s="90" t="s">
        <v>10511</v>
      </c>
    </row>
    <row r="7166" spans="1:12" hidden="1" outlineLevel="2" x14ac:dyDescent="0.25">
      <c r="A7166" s="90">
        <v>3</v>
      </c>
      <c r="B7166" s="26">
        <v>993091731001</v>
      </c>
      <c r="C7166" s="90">
        <v>20</v>
      </c>
      <c r="D7166" s="90">
        <v>259274</v>
      </c>
      <c r="E7166" s="94">
        <v>44166</v>
      </c>
      <c r="F7166" s="26">
        <v>259274348768</v>
      </c>
      <c r="G7166" s="90">
        <v>348768</v>
      </c>
      <c r="H7166" s="90">
        <v>6.89</v>
      </c>
      <c r="I7166" s="95">
        <v>6.89</v>
      </c>
      <c r="J7166" s="90" t="s">
        <v>10509</v>
      </c>
      <c r="K7166" s="90">
        <v>16</v>
      </c>
      <c r="L7166" s="90" t="s">
        <v>10511</v>
      </c>
    </row>
    <row r="7167" spans="1:12" hidden="1" outlineLevel="2" x14ac:dyDescent="0.25">
      <c r="A7167" s="90">
        <v>3</v>
      </c>
      <c r="B7167" s="26">
        <v>993105201001</v>
      </c>
      <c r="C7167" s="90">
        <v>20</v>
      </c>
      <c r="D7167" s="90">
        <v>259368</v>
      </c>
      <c r="E7167" s="94">
        <v>44166</v>
      </c>
      <c r="F7167" s="26">
        <v>259368348839</v>
      </c>
      <c r="G7167" s="90">
        <v>348839</v>
      </c>
      <c r="H7167" s="90">
        <v>0.18</v>
      </c>
      <c r="I7167" s="95">
        <v>0.18</v>
      </c>
      <c r="J7167" s="90" t="s">
        <v>10509</v>
      </c>
      <c r="K7167" s="90">
        <v>16</v>
      </c>
      <c r="L7167" s="90" t="s">
        <v>10511</v>
      </c>
    </row>
    <row r="7168" spans="1:12" hidden="1" outlineLevel="2" x14ac:dyDescent="0.25">
      <c r="A7168" s="90">
        <v>3</v>
      </c>
      <c r="B7168" s="26">
        <v>993128848001</v>
      </c>
      <c r="C7168" s="90">
        <v>20</v>
      </c>
      <c r="D7168" s="90">
        <v>259108</v>
      </c>
      <c r="E7168" s="94">
        <v>44166</v>
      </c>
      <c r="F7168" s="26">
        <v>259108348649</v>
      </c>
      <c r="G7168" s="90">
        <v>348649</v>
      </c>
      <c r="H7168" s="90">
        <v>1.94</v>
      </c>
      <c r="I7168" s="95">
        <v>1.94</v>
      </c>
      <c r="J7168" s="90" t="s">
        <v>10509</v>
      </c>
      <c r="K7168" s="90">
        <v>16</v>
      </c>
      <c r="L7168" s="90" t="s">
        <v>10511</v>
      </c>
    </row>
    <row r="7169" spans="1:12" hidden="1" outlineLevel="2" x14ac:dyDescent="0.25">
      <c r="A7169" s="90">
        <v>3</v>
      </c>
      <c r="B7169" s="26">
        <v>993179981001</v>
      </c>
      <c r="C7169" s="90">
        <v>20</v>
      </c>
      <c r="D7169" s="90">
        <v>259210</v>
      </c>
      <c r="E7169" s="94">
        <v>44166</v>
      </c>
      <c r="F7169" s="26">
        <v>259210348730</v>
      </c>
      <c r="G7169" s="90">
        <v>348730</v>
      </c>
      <c r="H7169" s="90">
        <v>1.94</v>
      </c>
      <c r="I7169" s="95">
        <v>1.94</v>
      </c>
      <c r="J7169" s="90" t="s">
        <v>10509</v>
      </c>
      <c r="K7169" s="90">
        <v>16</v>
      </c>
      <c r="L7169" s="90" t="s">
        <v>10511</v>
      </c>
    </row>
    <row r="7170" spans="1:12" hidden="1" outlineLevel="2" x14ac:dyDescent="0.25">
      <c r="A7170" s="90">
        <v>3</v>
      </c>
      <c r="B7170" s="26">
        <v>993188670001</v>
      </c>
      <c r="C7170" s="90">
        <v>20</v>
      </c>
      <c r="D7170" s="90">
        <v>259227</v>
      </c>
      <c r="E7170" s="94">
        <v>44166</v>
      </c>
      <c r="F7170" s="26">
        <v>259227348739</v>
      </c>
      <c r="G7170" s="90">
        <v>348739</v>
      </c>
      <c r="H7170" s="90">
        <v>9.6300000000000008</v>
      </c>
      <c r="I7170" s="95">
        <v>9.6300000000000008</v>
      </c>
      <c r="J7170" s="90" t="s">
        <v>10509</v>
      </c>
      <c r="K7170" s="90">
        <v>16</v>
      </c>
      <c r="L7170" s="90" t="s">
        <v>10511</v>
      </c>
    </row>
    <row r="7171" spans="1:12" hidden="1" outlineLevel="2" x14ac:dyDescent="0.25">
      <c r="A7171" s="90">
        <v>3</v>
      </c>
      <c r="B7171" s="26">
        <v>993210730001</v>
      </c>
      <c r="C7171" s="90">
        <v>20</v>
      </c>
      <c r="D7171" s="90">
        <v>259359</v>
      </c>
      <c r="E7171" s="94">
        <v>44166</v>
      </c>
      <c r="F7171" s="26">
        <v>259359348831</v>
      </c>
      <c r="G7171" s="90">
        <v>348831</v>
      </c>
      <c r="H7171" s="90">
        <v>23.64</v>
      </c>
      <c r="I7171" s="95">
        <v>23.64</v>
      </c>
      <c r="J7171" s="90" t="s">
        <v>10509</v>
      </c>
      <c r="K7171" s="90">
        <v>16</v>
      </c>
      <c r="L7171" s="90" t="s">
        <v>10511</v>
      </c>
    </row>
    <row r="7172" spans="1:12" hidden="1" outlineLevel="2" x14ac:dyDescent="0.25">
      <c r="A7172" s="90">
        <v>3</v>
      </c>
      <c r="B7172" s="26">
        <v>993235008001</v>
      </c>
      <c r="C7172" s="90">
        <v>20</v>
      </c>
      <c r="D7172" s="90">
        <v>259283</v>
      </c>
      <c r="E7172" s="94">
        <v>44166</v>
      </c>
      <c r="F7172" s="26">
        <v>259283348774</v>
      </c>
      <c r="G7172" s="90">
        <v>348774</v>
      </c>
      <c r="H7172" s="90">
        <v>2.2599999999999998</v>
      </c>
      <c r="I7172" s="95">
        <v>2.2599999999999998</v>
      </c>
      <c r="J7172" s="90" t="s">
        <v>10509</v>
      </c>
      <c r="K7172" s="90">
        <v>16</v>
      </c>
      <c r="L7172" s="90" t="s">
        <v>10511</v>
      </c>
    </row>
    <row r="7173" spans="1:12" hidden="1" outlineLevel="2" x14ac:dyDescent="0.25">
      <c r="A7173" s="90">
        <v>3</v>
      </c>
      <c r="B7173" s="26">
        <v>993252484001</v>
      </c>
      <c r="C7173" s="90">
        <v>20</v>
      </c>
      <c r="D7173" s="90">
        <v>259327</v>
      </c>
      <c r="E7173" s="94">
        <v>44166</v>
      </c>
      <c r="F7173" s="26">
        <v>259327348807</v>
      </c>
      <c r="G7173" s="90">
        <v>348807</v>
      </c>
      <c r="H7173" s="90">
        <v>31.05</v>
      </c>
      <c r="I7173" s="95">
        <v>0.01</v>
      </c>
      <c r="J7173" s="90" t="s">
        <v>10509</v>
      </c>
      <c r="K7173" s="90">
        <v>16</v>
      </c>
      <c r="L7173" s="90" t="s">
        <v>10511</v>
      </c>
    </row>
    <row r="7174" spans="1:12" hidden="1" outlineLevel="2" x14ac:dyDescent="0.25">
      <c r="A7174" s="90">
        <v>3</v>
      </c>
      <c r="B7174" s="26">
        <v>993262684001</v>
      </c>
      <c r="C7174" s="90">
        <v>20</v>
      </c>
      <c r="D7174" s="90">
        <v>259375</v>
      </c>
      <c r="E7174" s="94">
        <v>44166</v>
      </c>
      <c r="F7174" s="26">
        <v>259375348845</v>
      </c>
      <c r="G7174" s="90">
        <v>348845</v>
      </c>
      <c r="H7174" s="90">
        <v>0.1</v>
      </c>
      <c r="I7174" s="95">
        <v>0.1</v>
      </c>
      <c r="J7174" s="90" t="s">
        <v>10509</v>
      </c>
      <c r="K7174" s="90">
        <v>16</v>
      </c>
      <c r="L7174" s="90" t="s">
        <v>10511</v>
      </c>
    </row>
    <row r="7175" spans="1:12" hidden="1" outlineLevel="2" x14ac:dyDescent="0.25">
      <c r="A7175" s="90">
        <v>3</v>
      </c>
      <c r="B7175" s="26">
        <v>992991283001</v>
      </c>
      <c r="C7175" s="90">
        <v>20</v>
      </c>
      <c r="D7175" s="90">
        <v>259170</v>
      </c>
      <c r="E7175" s="94">
        <v>44166</v>
      </c>
      <c r="F7175" s="26">
        <v>259170348703</v>
      </c>
      <c r="G7175" s="90">
        <v>348703</v>
      </c>
      <c r="H7175" s="90">
        <v>1.94</v>
      </c>
      <c r="I7175" s="95">
        <v>1.94</v>
      </c>
      <c r="J7175" s="90" t="s">
        <v>10509</v>
      </c>
      <c r="K7175" s="90">
        <v>16</v>
      </c>
      <c r="L7175" s="90" t="s">
        <v>10511</v>
      </c>
    </row>
    <row r="7176" spans="1:12" hidden="1" outlineLevel="2" x14ac:dyDescent="0.25">
      <c r="A7176" s="90">
        <v>3</v>
      </c>
      <c r="B7176" s="26">
        <v>993022950001</v>
      </c>
      <c r="C7176" s="90">
        <v>20</v>
      </c>
      <c r="D7176" s="90">
        <v>259228</v>
      </c>
      <c r="E7176" s="94">
        <v>44166</v>
      </c>
      <c r="F7176" s="26">
        <v>259228348740</v>
      </c>
      <c r="G7176" s="90">
        <v>348740</v>
      </c>
      <c r="H7176" s="90">
        <v>1.94</v>
      </c>
      <c r="I7176" s="95">
        <v>1.94</v>
      </c>
      <c r="J7176" s="90" t="s">
        <v>10509</v>
      </c>
      <c r="K7176" s="90">
        <v>16</v>
      </c>
      <c r="L7176" s="90" t="s">
        <v>10511</v>
      </c>
    </row>
    <row r="7177" spans="1:12" hidden="1" outlineLevel="2" x14ac:dyDescent="0.25">
      <c r="A7177" s="90">
        <v>3</v>
      </c>
      <c r="B7177" s="26">
        <v>993023116001</v>
      </c>
      <c r="C7177" s="90">
        <v>20</v>
      </c>
      <c r="D7177" s="90">
        <v>259046</v>
      </c>
      <c r="E7177" s="94">
        <v>44166</v>
      </c>
      <c r="F7177" s="26">
        <v>259046348590</v>
      </c>
      <c r="G7177" s="90">
        <v>348590</v>
      </c>
      <c r="H7177" s="90">
        <v>5.51</v>
      </c>
      <c r="I7177" s="95">
        <v>5.51</v>
      </c>
      <c r="J7177" s="90" t="s">
        <v>10509</v>
      </c>
      <c r="K7177" s="90">
        <v>16</v>
      </c>
      <c r="L7177" s="90" t="s">
        <v>10511</v>
      </c>
    </row>
    <row r="7178" spans="1:12" hidden="1" outlineLevel="2" x14ac:dyDescent="0.25">
      <c r="A7178" s="90">
        <v>3</v>
      </c>
      <c r="B7178" s="26">
        <v>993038172001</v>
      </c>
      <c r="C7178" s="90">
        <v>20</v>
      </c>
      <c r="D7178" s="90">
        <v>259380</v>
      </c>
      <c r="E7178" s="94">
        <v>44166</v>
      </c>
      <c r="F7178" s="26">
        <v>259380348849</v>
      </c>
      <c r="G7178" s="90">
        <v>348849</v>
      </c>
      <c r="H7178" s="90">
        <v>1.92</v>
      </c>
      <c r="I7178" s="95">
        <v>1.92</v>
      </c>
      <c r="J7178" s="90" t="s">
        <v>10509</v>
      </c>
      <c r="K7178" s="90">
        <v>16</v>
      </c>
      <c r="L7178" s="90" t="s">
        <v>10511</v>
      </c>
    </row>
    <row r="7179" spans="1:12" hidden="1" outlineLevel="2" x14ac:dyDescent="0.25">
      <c r="A7179" s="90">
        <v>3</v>
      </c>
      <c r="B7179" s="26">
        <v>993047007001</v>
      </c>
      <c r="C7179" s="90">
        <v>20</v>
      </c>
      <c r="D7179" s="90">
        <v>259002</v>
      </c>
      <c r="E7179" s="94">
        <v>44166</v>
      </c>
      <c r="F7179" s="26">
        <v>259002348548</v>
      </c>
      <c r="G7179" s="90">
        <v>348548</v>
      </c>
      <c r="H7179" s="90">
        <v>115.05</v>
      </c>
      <c r="I7179" s="95">
        <v>11.09</v>
      </c>
      <c r="J7179" s="90" t="s">
        <v>10509</v>
      </c>
      <c r="K7179" s="90">
        <v>16</v>
      </c>
      <c r="L7179" s="90" t="s">
        <v>10511</v>
      </c>
    </row>
    <row r="7180" spans="1:12" hidden="1" outlineLevel="2" x14ac:dyDescent="0.25">
      <c r="A7180" s="90">
        <v>3</v>
      </c>
      <c r="B7180" s="26">
        <v>993047511001</v>
      </c>
      <c r="C7180" s="90">
        <v>20</v>
      </c>
      <c r="D7180" s="90">
        <v>259028</v>
      </c>
      <c r="E7180" s="94">
        <v>44166</v>
      </c>
      <c r="F7180" s="26">
        <v>259028348573</v>
      </c>
      <c r="G7180" s="90">
        <v>348573</v>
      </c>
      <c r="H7180" s="90">
        <v>8.01</v>
      </c>
      <c r="I7180" s="95">
        <v>8.01</v>
      </c>
      <c r="J7180" s="90" t="s">
        <v>10509</v>
      </c>
      <c r="K7180" s="90">
        <v>16</v>
      </c>
      <c r="L7180" s="90" t="s">
        <v>10511</v>
      </c>
    </row>
    <row r="7181" spans="1:12" hidden="1" outlineLevel="2" x14ac:dyDescent="0.25">
      <c r="A7181" s="90">
        <v>3</v>
      </c>
      <c r="B7181" s="26">
        <v>993052973001</v>
      </c>
      <c r="C7181" s="90">
        <v>20</v>
      </c>
      <c r="D7181" s="90">
        <v>259010</v>
      </c>
      <c r="E7181" s="94">
        <v>44166</v>
      </c>
      <c r="F7181" s="26">
        <v>259010348556</v>
      </c>
      <c r="G7181" s="90">
        <v>348556</v>
      </c>
      <c r="H7181" s="90">
        <v>27.29</v>
      </c>
      <c r="I7181" s="95">
        <v>23.12</v>
      </c>
      <c r="J7181" s="90" t="s">
        <v>10509</v>
      </c>
      <c r="K7181" s="90">
        <v>16</v>
      </c>
      <c r="L7181" s="90" t="s">
        <v>10511</v>
      </c>
    </row>
    <row r="7182" spans="1:12" hidden="1" outlineLevel="2" x14ac:dyDescent="0.25">
      <c r="A7182" s="90">
        <v>3</v>
      </c>
      <c r="B7182" s="26">
        <v>993112712001</v>
      </c>
      <c r="C7182" s="90">
        <v>20</v>
      </c>
      <c r="D7182" s="90">
        <v>259105</v>
      </c>
      <c r="E7182" s="94">
        <v>44166</v>
      </c>
      <c r="F7182" s="26">
        <v>259105348646</v>
      </c>
      <c r="G7182" s="90">
        <v>348646</v>
      </c>
      <c r="H7182" s="90">
        <v>2.21</v>
      </c>
      <c r="I7182" s="95">
        <v>2.21</v>
      </c>
      <c r="J7182" s="90" t="s">
        <v>10509</v>
      </c>
      <c r="K7182" s="90">
        <v>16</v>
      </c>
      <c r="L7182" s="90" t="s">
        <v>10511</v>
      </c>
    </row>
    <row r="7183" spans="1:12" hidden="1" outlineLevel="2" x14ac:dyDescent="0.25">
      <c r="A7183" s="90">
        <v>3</v>
      </c>
      <c r="B7183" s="26">
        <v>1003251756</v>
      </c>
      <c r="C7183" s="90">
        <v>20</v>
      </c>
      <c r="D7183" s="90">
        <v>258538</v>
      </c>
      <c r="E7183" s="94">
        <v>44159</v>
      </c>
      <c r="F7183" s="26">
        <v>258538348135</v>
      </c>
      <c r="G7183" s="90">
        <v>348135</v>
      </c>
      <c r="H7183" s="90">
        <v>5.21</v>
      </c>
      <c r="I7183" s="95">
        <v>5.21</v>
      </c>
      <c r="J7183" s="90" t="s">
        <v>10509</v>
      </c>
      <c r="K7183" s="90">
        <v>16</v>
      </c>
      <c r="L7183" s="90" t="s">
        <v>10511</v>
      </c>
    </row>
    <row r="7184" spans="1:12" hidden="1" outlineLevel="2" x14ac:dyDescent="0.25">
      <c r="A7184" s="90">
        <v>3</v>
      </c>
      <c r="B7184" s="26">
        <v>100780327</v>
      </c>
      <c r="C7184" s="90">
        <v>20</v>
      </c>
      <c r="D7184" s="90">
        <v>259393</v>
      </c>
      <c r="E7184" s="94">
        <v>44173</v>
      </c>
      <c r="F7184" s="26">
        <v>259393348860</v>
      </c>
      <c r="G7184" s="90">
        <v>348860</v>
      </c>
      <c r="H7184" s="90">
        <v>3.02</v>
      </c>
      <c r="I7184" s="95">
        <v>3.02</v>
      </c>
      <c r="J7184" s="90" t="s">
        <v>10509</v>
      </c>
      <c r="K7184" s="90">
        <v>16</v>
      </c>
      <c r="L7184" s="90" t="s">
        <v>10511</v>
      </c>
    </row>
    <row r="7185" spans="1:12" hidden="1" outlineLevel="2" x14ac:dyDescent="0.25">
      <c r="A7185" s="90">
        <v>3</v>
      </c>
      <c r="B7185" s="26">
        <v>1100604543</v>
      </c>
      <c r="C7185" s="90">
        <v>20</v>
      </c>
      <c r="D7185" s="90">
        <v>256887</v>
      </c>
      <c r="E7185" s="94">
        <v>44159</v>
      </c>
      <c r="F7185" s="26">
        <v>256887346611</v>
      </c>
      <c r="G7185" s="90">
        <v>346611</v>
      </c>
      <c r="H7185" s="90">
        <v>23.36</v>
      </c>
      <c r="I7185" s="95">
        <v>23.36</v>
      </c>
      <c r="J7185" s="90" t="s">
        <v>10509</v>
      </c>
      <c r="K7185" s="90">
        <v>16</v>
      </c>
      <c r="L7185" s="90" t="s">
        <v>10511</v>
      </c>
    </row>
    <row r="7186" spans="1:12" hidden="1" outlineLevel="2" x14ac:dyDescent="0.25">
      <c r="A7186" s="90">
        <v>3</v>
      </c>
      <c r="B7186" s="26">
        <v>1101939864</v>
      </c>
      <c r="C7186" s="90">
        <v>20</v>
      </c>
      <c r="D7186" s="90">
        <v>257939</v>
      </c>
      <c r="E7186" s="94">
        <v>44159</v>
      </c>
      <c r="F7186" s="26">
        <v>2579393205</v>
      </c>
      <c r="G7186" s="90">
        <v>3205</v>
      </c>
      <c r="H7186" s="90">
        <v>1.68</v>
      </c>
      <c r="I7186" s="95">
        <v>1.68</v>
      </c>
      <c r="J7186" s="90" t="s">
        <v>10509</v>
      </c>
      <c r="K7186" s="90">
        <v>16</v>
      </c>
      <c r="L7186" s="90" t="s">
        <v>10511</v>
      </c>
    </row>
    <row r="7187" spans="1:12" hidden="1" outlineLevel="2" x14ac:dyDescent="0.25">
      <c r="A7187" s="90">
        <v>3</v>
      </c>
      <c r="B7187" s="26">
        <v>1102778493001</v>
      </c>
      <c r="C7187" s="90">
        <v>20</v>
      </c>
      <c r="D7187" s="90">
        <v>259175</v>
      </c>
      <c r="E7187" s="94">
        <v>44166</v>
      </c>
      <c r="F7187" s="26">
        <v>259175348708</v>
      </c>
      <c r="G7187" s="90">
        <v>348708</v>
      </c>
      <c r="H7187" s="90">
        <v>4.13</v>
      </c>
      <c r="I7187" s="95">
        <v>4.13</v>
      </c>
      <c r="J7187" s="90" t="s">
        <v>10509</v>
      </c>
      <c r="K7187" s="90">
        <v>16</v>
      </c>
      <c r="L7187" s="90" t="s">
        <v>10511</v>
      </c>
    </row>
    <row r="7188" spans="1:12" hidden="1" outlineLevel="2" x14ac:dyDescent="0.25">
      <c r="A7188" s="90">
        <v>3</v>
      </c>
      <c r="B7188" s="26">
        <v>1104185820</v>
      </c>
      <c r="C7188" s="90">
        <v>20</v>
      </c>
      <c r="D7188" s="90">
        <v>257134</v>
      </c>
      <c r="E7188" s="94">
        <v>44159</v>
      </c>
      <c r="F7188" s="26">
        <v>257134346858</v>
      </c>
      <c r="G7188" s="90">
        <v>346858</v>
      </c>
      <c r="H7188" s="90">
        <v>1.68</v>
      </c>
      <c r="I7188" s="95">
        <v>1.68</v>
      </c>
      <c r="J7188" s="90" t="s">
        <v>10509</v>
      </c>
      <c r="K7188" s="90">
        <v>16</v>
      </c>
      <c r="L7188" s="90" t="s">
        <v>10511</v>
      </c>
    </row>
    <row r="7189" spans="1:12" hidden="1" outlineLevel="2" x14ac:dyDescent="0.25">
      <c r="A7189" s="90">
        <v>3</v>
      </c>
      <c r="B7189" s="26">
        <v>1105926529</v>
      </c>
      <c r="C7189" s="90">
        <v>20</v>
      </c>
      <c r="D7189" s="90">
        <v>258331</v>
      </c>
      <c r="E7189" s="94">
        <v>44159</v>
      </c>
      <c r="F7189" s="26">
        <v>2583313285</v>
      </c>
      <c r="G7189" s="90">
        <v>3285</v>
      </c>
      <c r="H7189" s="90">
        <v>3.7</v>
      </c>
      <c r="I7189" s="95">
        <v>3.7</v>
      </c>
      <c r="J7189" s="90" t="s">
        <v>10509</v>
      </c>
      <c r="K7189" s="90">
        <v>16</v>
      </c>
      <c r="L7189" s="90" t="s">
        <v>10511</v>
      </c>
    </row>
    <row r="7190" spans="1:12" hidden="1" outlineLevel="2" x14ac:dyDescent="0.25">
      <c r="A7190" s="90">
        <v>3</v>
      </c>
      <c r="B7190" s="26">
        <v>117009793</v>
      </c>
      <c r="C7190" s="90">
        <v>20</v>
      </c>
      <c r="D7190" s="90">
        <v>258675</v>
      </c>
      <c r="E7190" s="94">
        <v>44159</v>
      </c>
      <c r="F7190" s="26">
        <v>258675348250</v>
      </c>
      <c r="G7190" s="90">
        <v>348250</v>
      </c>
      <c r="H7190" s="90">
        <v>1.68</v>
      </c>
      <c r="I7190" s="95">
        <v>1.68</v>
      </c>
      <c r="J7190" s="90" t="s">
        <v>10509</v>
      </c>
      <c r="K7190" s="90">
        <v>16</v>
      </c>
      <c r="L7190" s="90" t="s">
        <v>10511</v>
      </c>
    </row>
    <row r="7191" spans="1:12" hidden="1" outlineLevel="2" x14ac:dyDescent="0.25">
      <c r="A7191" s="90">
        <v>3</v>
      </c>
      <c r="B7191" s="26">
        <v>1202555536</v>
      </c>
      <c r="C7191" s="90">
        <v>20</v>
      </c>
      <c r="D7191" s="90">
        <v>257955</v>
      </c>
      <c r="E7191" s="94">
        <v>44159</v>
      </c>
      <c r="F7191" s="26">
        <v>257955347655</v>
      </c>
      <c r="G7191" s="90">
        <v>347655</v>
      </c>
      <c r="H7191" s="90">
        <v>1.8</v>
      </c>
      <c r="I7191" s="95">
        <v>1.8</v>
      </c>
      <c r="J7191" s="90" t="s">
        <v>10509</v>
      </c>
      <c r="K7191" s="90">
        <v>16</v>
      </c>
      <c r="L7191" s="90" t="s">
        <v>10511</v>
      </c>
    </row>
    <row r="7192" spans="1:12" hidden="1" outlineLevel="2" x14ac:dyDescent="0.25">
      <c r="A7192" s="90">
        <v>3</v>
      </c>
      <c r="B7192" s="26">
        <v>1203396468</v>
      </c>
      <c r="C7192" s="90">
        <v>20</v>
      </c>
      <c r="D7192" s="90">
        <v>258849</v>
      </c>
      <c r="E7192" s="94">
        <v>44159</v>
      </c>
      <c r="F7192" s="26">
        <v>258849348400</v>
      </c>
      <c r="G7192" s="90">
        <v>348400</v>
      </c>
      <c r="H7192" s="90">
        <v>0.19</v>
      </c>
      <c r="I7192" s="95">
        <v>0.19</v>
      </c>
      <c r="J7192" s="90" t="s">
        <v>10509</v>
      </c>
      <c r="K7192" s="90">
        <v>16</v>
      </c>
      <c r="L7192" s="90" t="s">
        <v>10511</v>
      </c>
    </row>
    <row r="7193" spans="1:12" hidden="1" outlineLevel="2" x14ac:dyDescent="0.25">
      <c r="A7193" s="90">
        <v>3</v>
      </c>
      <c r="B7193" s="26">
        <v>1203423668</v>
      </c>
      <c r="C7193" s="90">
        <v>20</v>
      </c>
      <c r="D7193" s="90">
        <v>258638</v>
      </c>
      <c r="E7193" s="94">
        <v>44159</v>
      </c>
      <c r="F7193" s="26">
        <v>258638348222</v>
      </c>
      <c r="G7193" s="90">
        <v>348222</v>
      </c>
      <c r="H7193" s="90">
        <v>1.68</v>
      </c>
      <c r="I7193" s="95">
        <v>1.68</v>
      </c>
      <c r="J7193" s="90" t="s">
        <v>10509</v>
      </c>
      <c r="K7193" s="90">
        <v>16</v>
      </c>
      <c r="L7193" s="90" t="s">
        <v>10511</v>
      </c>
    </row>
    <row r="7194" spans="1:12" hidden="1" outlineLevel="2" x14ac:dyDescent="0.25">
      <c r="A7194" s="90">
        <v>3</v>
      </c>
      <c r="B7194" s="26">
        <v>1203477912001</v>
      </c>
      <c r="C7194" s="90">
        <v>20</v>
      </c>
      <c r="D7194" s="90">
        <v>259199</v>
      </c>
      <c r="E7194" s="94">
        <v>44166</v>
      </c>
      <c r="F7194" s="26">
        <v>259199348723</v>
      </c>
      <c r="G7194" s="90">
        <v>348723</v>
      </c>
      <c r="H7194" s="90">
        <v>1.68</v>
      </c>
      <c r="I7194" s="95">
        <v>1.68</v>
      </c>
      <c r="J7194" s="90" t="s">
        <v>10509</v>
      </c>
      <c r="K7194" s="90">
        <v>16</v>
      </c>
      <c r="L7194" s="90" t="s">
        <v>10511</v>
      </c>
    </row>
    <row r="7195" spans="1:12" hidden="1" outlineLevel="2" x14ac:dyDescent="0.25">
      <c r="A7195" s="90">
        <v>3</v>
      </c>
      <c r="B7195" s="26">
        <v>1203546641</v>
      </c>
      <c r="C7195" s="90">
        <v>20</v>
      </c>
      <c r="D7195" s="90">
        <v>258162</v>
      </c>
      <c r="E7195" s="94">
        <v>44159</v>
      </c>
      <c r="F7195" s="26">
        <v>258162347816</v>
      </c>
      <c r="G7195" s="90">
        <v>347816</v>
      </c>
      <c r="H7195" s="90">
        <v>8.65</v>
      </c>
      <c r="I7195" s="95">
        <v>8.65</v>
      </c>
      <c r="J7195" s="90" t="s">
        <v>10509</v>
      </c>
      <c r="K7195" s="90">
        <v>16</v>
      </c>
      <c r="L7195" s="90" t="s">
        <v>10511</v>
      </c>
    </row>
    <row r="7196" spans="1:12" hidden="1" outlineLevel="2" x14ac:dyDescent="0.25">
      <c r="A7196" s="90">
        <v>3</v>
      </c>
      <c r="B7196" s="26">
        <v>993137308001</v>
      </c>
      <c r="C7196" s="90">
        <v>20</v>
      </c>
      <c r="D7196" s="90">
        <v>259112</v>
      </c>
      <c r="E7196" s="94">
        <v>44166</v>
      </c>
      <c r="F7196" s="26">
        <v>259112348653</v>
      </c>
      <c r="G7196" s="90">
        <v>348653</v>
      </c>
      <c r="H7196" s="90">
        <v>1.94</v>
      </c>
      <c r="I7196" s="95">
        <v>1.94</v>
      </c>
      <c r="J7196" s="90" t="s">
        <v>10509</v>
      </c>
      <c r="K7196" s="90">
        <v>16</v>
      </c>
      <c r="L7196" s="90" t="s">
        <v>10511</v>
      </c>
    </row>
    <row r="7197" spans="1:12" hidden="1" outlineLevel="2" x14ac:dyDescent="0.25">
      <c r="A7197" s="90">
        <v>3</v>
      </c>
      <c r="B7197" s="26">
        <v>993137723001</v>
      </c>
      <c r="C7197" s="90">
        <v>20</v>
      </c>
      <c r="D7197" s="90">
        <v>259120</v>
      </c>
      <c r="E7197" s="94">
        <v>44166</v>
      </c>
      <c r="F7197" s="26">
        <v>259120348661</v>
      </c>
      <c r="G7197" s="90">
        <v>348661</v>
      </c>
      <c r="H7197" s="90">
        <v>7.62</v>
      </c>
      <c r="I7197" s="95">
        <v>7.62</v>
      </c>
      <c r="J7197" s="90" t="s">
        <v>10509</v>
      </c>
      <c r="K7197" s="90">
        <v>16</v>
      </c>
      <c r="L7197" s="90" t="s">
        <v>10511</v>
      </c>
    </row>
    <row r="7198" spans="1:12" hidden="1" outlineLevel="2" x14ac:dyDescent="0.25">
      <c r="A7198" s="90">
        <v>3</v>
      </c>
      <c r="B7198" s="26">
        <v>993149268001</v>
      </c>
      <c r="C7198" s="90">
        <v>20</v>
      </c>
      <c r="D7198" s="90">
        <v>259247</v>
      </c>
      <c r="E7198" s="94">
        <v>44166</v>
      </c>
      <c r="F7198" s="26">
        <v>259247348757</v>
      </c>
      <c r="G7198" s="90">
        <v>348757</v>
      </c>
      <c r="H7198" s="90">
        <v>212.8</v>
      </c>
      <c r="I7198" s="95">
        <v>212.8</v>
      </c>
      <c r="J7198" s="90" t="s">
        <v>10509</v>
      </c>
      <c r="K7198" s="90">
        <v>16</v>
      </c>
      <c r="L7198" s="90" t="s">
        <v>10511</v>
      </c>
    </row>
    <row r="7199" spans="1:12" hidden="1" outlineLevel="2" x14ac:dyDescent="0.25">
      <c r="A7199" s="90">
        <v>3</v>
      </c>
      <c r="B7199" s="26">
        <v>993191280001</v>
      </c>
      <c r="C7199" s="90">
        <v>20</v>
      </c>
      <c r="D7199" s="90">
        <v>259229</v>
      </c>
      <c r="E7199" s="94">
        <v>44166</v>
      </c>
      <c r="F7199" s="26">
        <v>259229348741</v>
      </c>
      <c r="G7199" s="90">
        <v>348741</v>
      </c>
      <c r="H7199" s="90">
        <v>11.78</v>
      </c>
      <c r="I7199" s="95">
        <v>11.78</v>
      </c>
      <c r="J7199" s="90" t="s">
        <v>10509</v>
      </c>
      <c r="K7199" s="90">
        <v>16</v>
      </c>
      <c r="L7199" s="90" t="s">
        <v>10511</v>
      </c>
    </row>
    <row r="7200" spans="1:12" hidden="1" outlineLevel="2" x14ac:dyDescent="0.25">
      <c r="A7200" s="90">
        <v>3</v>
      </c>
      <c r="B7200" s="26">
        <v>993241687001</v>
      </c>
      <c r="C7200" s="90">
        <v>20</v>
      </c>
      <c r="D7200" s="90">
        <v>259281</v>
      </c>
      <c r="E7200" s="94">
        <v>44166</v>
      </c>
      <c r="F7200" s="26">
        <v>259281348773</v>
      </c>
      <c r="G7200" s="90">
        <v>348773</v>
      </c>
      <c r="H7200" s="90">
        <v>1.94</v>
      </c>
      <c r="I7200" s="95">
        <v>1.94</v>
      </c>
      <c r="J7200" s="90" t="s">
        <v>10509</v>
      </c>
      <c r="K7200" s="90">
        <v>16</v>
      </c>
      <c r="L7200" s="90" t="s">
        <v>10511</v>
      </c>
    </row>
    <row r="7201" spans="1:12" hidden="1" outlineLevel="2" x14ac:dyDescent="0.25">
      <c r="A7201" s="90">
        <v>3</v>
      </c>
      <c r="B7201" s="26">
        <v>993268011001</v>
      </c>
      <c r="C7201" s="90">
        <v>20</v>
      </c>
      <c r="D7201" s="90">
        <v>259363</v>
      </c>
      <c r="E7201" s="94">
        <v>44166</v>
      </c>
      <c r="F7201" s="26">
        <v>259363348835</v>
      </c>
      <c r="G7201" s="90">
        <v>348835</v>
      </c>
      <c r="H7201" s="90">
        <v>12.88</v>
      </c>
      <c r="I7201" s="95">
        <v>12.88</v>
      </c>
      <c r="J7201" s="90" t="s">
        <v>10509</v>
      </c>
      <c r="K7201" s="90">
        <v>16</v>
      </c>
      <c r="L7201" s="90" t="s">
        <v>10511</v>
      </c>
    </row>
    <row r="7202" spans="1:12" hidden="1" outlineLevel="2" x14ac:dyDescent="0.25">
      <c r="A7202" s="90">
        <v>3</v>
      </c>
      <c r="B7202" s="26">
        <v>1002321972</v>
      </c>
      <c r="C7202" s="90">
        <v>20</v>
      </c>
      <c r="D7202" s="90">
        <v>258159</v>
      </c>
      <c r="E7202" s="94">
        <v>44159</v>
      </c>
      <c r="F7202" s="26">
        <v>2581593253</v>
      </c>
      <c r="G7202" s="90">
        <v>3253</v>
      </c>
      <c r="H7202" s="90">
        <v>2.35</v>
      </c>
      <c r="I7202" s="95">
        <v>2.35</v>
      </c>
      <c r="J7202" s="90" t="s">
        <v>10509</v>
      </c>
      <c r="K7202" s="90">
        <v>16</v>
      </c>
      <c r="L7202" s="90" t="s">
        <v>10511</v>
      </c>
    </row>
    <row r="7203" spans="1:12" hidden="1" outlineLevel="2" x14ac:dyDescent="0.25">
      <c r="A7203" s="90">
        <v>3</v>
      </c>
      <c r="B7203" s="26">
        <v>950132043001</v>
      </c>
      <c r="C7203" s="90">
        <v>20</v>
      </c>
      <c r="D7203" s="90">
        <v>259288</v>
      </c>
      <c r="E7203" s="94">
        <v>44166</v>
      </c>
      <c r="F7203" s="26">
        <v>259288348778</v>
      </c>
      <c r="G7203" s="90">
        <v>348778</v>
      </c>
      <c r="H7203" s="90">
        <v>1.68</v>
      </c>
      <c r="I7203" s="95">
        <v>1.68</v>
      </c>
      <c r="J7203" s="90" t="s">
        <v>10509</v>
      </c>
      <c r="K7203" s="90">
        <v>16</v>
      </c>
      <c r="L7203" s="90" t="s">
        <v>10511</v>
      </c>
    </row>
    <row r="7204" spans="1:12" hidden="1" outlineLevel="2" x14ac:dyDescent="0.25">
      <c r="A7204" s="90">
        <v>3</v>
      </c>
      <c r="B7204" s="26">
        <v>1200370581</v>
      </c>
      <c r="C7204" s="90">
        <v>20</v>
      </c>
      <c r="D7204" s="90">
        <v>256731</v>
      </c>
      <c r="E7204" s="94">
        <v>44159</v>
      </c>
      <c r="F7204" s="26">
        <v>256731346455</v>
      </c>
      <c r="G7204" s="90">
        <v>346455</v>
      </c>
      <c r="H7204" s="90">
        <v>8.3800000000000008</v>
      </c>
      <c r="I7204" s="95">
        <v>8.3800000000000008</v>
      </c>
      <c r="J7204" s="90" t="s">
        <v>10509</v>
      </c>
      <c r="K7204" s="90">
        <v>16</v>
      </c>
      <c r="L7204" s="90" t="s">
        <v>10511</v>
      </c>
    </row>
    <row r="7205" spans="1:12" hidden="1" outlineLevel="2" x14ac:dyDescent="0.25">
      <c r="A7205" s="90">
        <v>3</v>
      </c>
      <c r="B7205" s="26">
        <v>1201488440</v>
      </c>
      <c r="C7205" s="90">
        <v>20</v>
      </c>
      <c r="D7205" s="90">
        <v>257815</v>
      </c>
      <c r="E7205" s="94">
        <v>44159</v>
      </c>
      <c r="F7205" s="26">
        <v>257815347535</v>
      </c>
      <c r="G7205" s="90">
        <v>347535</v>
      </c>
      <c r="H7205" s="90">
        <v>2.92</v>
      </c>
      <c r="I7205" s="95">
        <v>2.92</v>
      </c>
      <c r="J7205" s="90" t="s">
        <v>10509</v>
      </c>
      <c r="K7205" s="90">
        <v>16</v>
      </c>
      <c r="L7205" s="90" t="s">
        <v>10511</v>
      </c>
    </row>
    <row r="7206" spans="1:12" hidden="1" outlineLevel="2" x14ac:dyDescent="0.25">
      <c r="A7206" s="90">
        <v>3</v>
      </c>
      <c r="B7206" s="26">
        <v>1202007678</v>
      </c>
      <c r="C7206" s="90">
        <v>20</v>
      </c>
      <c r="D7206" s="90">
        <v>257493</v>
      </c>
      <c r="E7206" s="94">
        <v>44159</v>
      </c>
      <c r="F7206" s="26">
        <v>257493347217</v>
      </c>
      <c r="G7206" s="90">
        <v>347217</v>
      </c>
      <c r="H7206" s="90">
        <v>1.69</v>
      </c>
      <c r="I7206" s="95">
        <v>1.69</v>
      </c>
      <c r="J7206" s="90" t="s">
        <v>10509</v>
      </c>
      <c r="K7206" s="90">
        <v>16</v>
      </c>
      <c r="L7206" s="90" t="s">
        <v>10511</v>
      </c>
    </row>
    <row r="7207" spans="1:12" hidden="1" outlineLevel="2" x14ac:dyDescent="0.25">
      <c r="A7207" s="90">
        <v>3</v>
      </c>
      <c r="B7207" s="26">
        <v>1102904206</v>
      </c>
      <c r="C7207" s="90">
        <v>20</v>
      </c>
      <c r="D7207" s="90">
        <v>258476</v>
      </c>
      <c r="E7207" s="94">
        <v>44159</v>
      </c>
      <c r="F7207" s="26">
        <v>258476348081</v>
      </c>
      <c r="G7207" s="90">
        <v>348081</v>
      </c>
      <c r="H7207" s="90">
        <v>5.08</v>
      </c>
      <c r="I7207" s="95">
        <v>5.08</v>
      </c>
      <c r="J7207" s="90" t="s">
        <v>10509</v>
      </c>
      <c r="K7207" s="90">
        <v>16</v>
      </c>
      <c r="L7207" s="90" t="s">
        <v>10511</v>
      </c>
    </row>
    <row r="7208" spans="1:12" hidden="1" outlineLevel="2" x14ac:dyDescent="0.25">
      <c r="A7208" s="90">
        <v>3</v>
      </c>
      <c r="B7208" s="26">
        <v>1103995088</v>
      </c>
      <c r="C7208" s="90">
        <v>20</v>
      </c>
      <c r="D7208" s="90">
        <v>258135</v>
      </c>
      <c r="E7208" s="94">
        <v>44159</v>
      </c>
      <c r="F7208" s="26">
        <v>258135347795</v>
      </c>
      <c r="G7208" s="90">
        <v>347795</v>
      </c>
      <c r="H7208" s="90">
        <v>6.38</v>
      </c>
      <c r="I7208" s="95">
        <v>6.38</v>
      </c>
      <c r="J7208" s="90" t="s">
        <v>10509</v>
      </c>
      <c r="K7208" s="90">
        <v>16</v>
      </c>
      <c r="L7208" s="90" t="s">
        <v>10511</v>
      </c>
    </row>
    <row r="7209" spans="1:12" hidden="1" outlineLevel="2" x14ac:dyDescent="0.25">
      <c r="A7209" s="90">
        <v>3</v>
      </c>
      <c r="B7209" s="26">
        <v>1104293665</v>
      </c>
      <c r="C7209" s="90">
        <v>20</v>
      </c>
      <c r="D7209" s="90">
        <v>258177</v>
      </c>
      <c r="E7209" s="94">
        <v>44159</v>
      </c>
      <c r="F7209" s="26">
        <v>258177347822</v>
      </c>
      <c r="G7209" s="90">
        <v>347822</v>
      </c>
      <c r="H7209" s="90">
        <v>1.68</v>
      </c>
      <c r="I7209" s="95">
        <v>1.68</v>
      </c>
      <c r="J7209" s="90" t="s">
        <v>10509</v>
      </c>
      <c r="K7209" s="90">
        <v>16</v>
      </c>
      <c r="L7209" s="90" t="s">
        <v>10511</v>
      </c>
    </row>
    <row r="7210" spans="1:12" hidden="1" outlineLevel="2" x14ac:dyDescent="0.25">
      <c r="A7210" s="90">
        <v>3</v>
      </c>
      <c r="B7210" s="26">
        <v>1190006820001</v>
      </c>
      <c r="C7210" s="90">
        <v>20</v>
      </c>
      <c r="D7210" s="90">
        <v>259087</v>
      </c>
      <c r="E7210" s="94">
        <v>44166</v>
      </c>
      <c r="F7210" s="26">
        <v>259087348630</v>
      </c>
      <c r="G7210" s="90">
        <v>348630</v>
      </c>
      <c r="H7210" s="90">
        <v>41.7</v>
      </c>
      <c r="I7210" s="95">
        <v>37.68</v>
      </c>
      <c r="J7210" s="90" t="s">
        <v>10509</v>
      </c>
      <c r="K7210" s="90">
        <v>16</v>
      </c>
      <c r="L7210" s="90" t="s">
        <v>10511</v>
      </c>
    </row>
    <row r="7211" spans="1:12" hidden="1" outlineLevel="2" x14ac:dyDescent="0.25">
      <c r="A7211" s="90">
        <v>3</v>
      </c>
      <c r="B7211" s="26">
        <v>1202342299</v>
      </c>
      <c r="C7211" s="90">
        <v>20</v>
      </c>
      <c r="D7211" s="90">
        <v>256940</v>
      </c>
      <c r="E7211" s="94">
        <v>44159</v>
      </c>
      <c r="F7211" s="26">
        <v>256940346664</v>
      </c>
      <c r="G7211" s="90">
        <v>346664</v>
      </c>
      <c r="H7211" s="90">
        <v>5.58</v>
      </c>
      <c r="I7211" s="95">
        <v>5.58</v>
      </c>
      <c r="J7211" s="90" t="s">
        <v>10509</v>
      </c>
      <c r="K7211" s="90">
        <v>16</v>
      </c>
      <c r="L7211" s="90" t="s">
        <v>10511</v>
      </c>
    </row>
    <row r="7212" spans="1:12" hidden="1" outlineLevel="2" x14ac:dyDescent="0.25">
      <c r="A7212" s="90">
        <v>3</v>
      </c>
      <c r="B7212" s="26">
        <v>1202906044</v>
      </c>
      <c r="C7212" s="90">
        <v>20</v>
      </c>
      <c r="D7212" s="90">
        <v>258393</v>
      </c>
      <c r="E7212" s="94">
        <v>44159</v>
      </c>
      <c r="F7212" s="26">
        <v>2583933292</v>
      </c>
      <c r="G7212" s="90">
        <v>3292</v>
      </c>
      <c r="H7212" s="90">
        <v>2</v>
      </c>
      <c r="I7212" s="95">
        <v>2</v>
      </c>
      <c r="J7212" s="90" t="s">
        <v>10509</v>
      </c>
      <c r="K7212" s="90">
        <v>16</v>
      </c>
      <c r="L7212" s="90" t="s">
        <v>10511</v>
      </c>
    </row>
    <row r="7213" spans="1:12" hidden="1" outlineLevel="2" x14ac:dyDescent="0.25">
      <c r="A7213" s="90">
        <v>3</v>
      </c>
      <c r="B7213" s="26">
        <v>1203950736001</v>
      </c>
      <c r="C7213" s="90">
        <v>20</v>
      </c>
      <c r="D7213" s="90">
        <v>258983</v>
      </c>
      <c r="E7213" s="94">
        <v>44166</v>
      </c>
      <c r="F7213" s="26">
        <v>258983348529</v>
      </c>
      <c r="G7213" s="90">
        <v>348529</v>
      </c>
      <c r="H7213" s="90">
        <v>9.23</v>
      </c>
      <c r="I7213" s="95">
        <v>9.23</v>
      </c>
      <c r="J7213" s="90" t="s">
        <v>10509</v>
      </c>
      <c r="K7213" s="90">
        <v>16</v>
      </c>
      <c r="L7213" s="90" t="s">
        <v>10511</v>
      </c>
    </row>
    <row r="7214" spans="1:12" hidden="1" outlineLevel="2" x14ac:dyDescent="0.25">
      <c r="A7214" s="90">
        <v>3</v>
      </c>
      <c r="B7214" s="26">
        <v>1204061996</v>
      </c>
      <c r="C7214" s="90">
        <v>20</v>
      </c>
      <c r="D7214" s="90">
        <v>256979</v>
      </c>
      <c r="E7214" s="94">
        <v>44159</v>
      </c>
      <c r="F7214" s="26">
        <v>256979346703</v>
      </c>
      <c r="G7214" s="90">
        <v>346703</v>
      </c>
      <c r="H7214" s="90">
        <v>2.5099999999999998</v>
      </c>
      <c r="I7214" s="95">
        <v>2.5099999999999998</v>
      </c>
      <c r="J7214" s="90" t="s">
        <v>10509</v>
      </c>
      <c r="K7214" s="90">
        <v>16</v>
      </c>
      <c r="L7214" s="90" t="s">
        <v>10511</v>
      </c>
    </row>
    <row r="7215" spans="1:12" hidden="1" outlineLevel="2" x14ac:dyDescent="0.25">
      <c r="A7215" s="90">
        <v>3</v>
      </c>
      <c r="B7215" s="26">
        <v>1204090441</v>
      </c>
      <c r="C7215" s="90">
        <v>20</v>
      </c>
      <c r="D7215" s="90">
        <v>257388</v>
      </c>
      <c r="E7215" s="94">
        <v>44159</v>
      </c>
      <c r="F7215" s="26">
        <v>257388347112</v>
      </c>
      <c r="G7215" s="90">
        <v>347112</v>
      </c>
      <c r="H7215" s="90">
        <v>2.33</v>
      </c>
      <c r="I7215" s="95">
        <v>2.33</v>
      </c>
      <c r="J7215" s="90" t="s">
        <v>10509</v>
      </c>
      <c r="K7215" s="90">
        <v>16</v>
      </c>
      <c r="L7215" s="90" t="s">
        <v>10511</v>
      </c>
    </row>
    <row r="7216" spans="1:12" hidden="1" outlineLevel="2" x14ac:dyDescent="0.25">
      <c r="A7216" s="90">
        <v>3</v>
      </c>
      <c r="B7216" s="26">
        <v>1204264210</v>
      </c>
      <c r="C7216" s="90">
        <v>20</v>
      </c>
      <c r="D7216" s="90">
        <v>258290</v>
      </c>
      <c r="E7216" s="94">
        <v>44159</v>
      </c>
      <c r="F7216" s="26">
        <v>258290347916</v>
      </c>
      <c r="G7216" s="90">
        <v>347916</v>
      </c>
      <c r="H7216" s="90">
        <v>2.1800000000000002</v>
      </c>
      <c r="I7216" s="95">
        <v>2.1800000000000002</v>
      </c>
      <c r="J7216" s="90" t="s">
        <v>10509</v>
      </c>
      <c r="K7216" s="90">
        <v>16</v>
      </c>
      <c r="L7216" s="90" t="s">
        <v>10511</v>
      </c>
    </row>
    <row r="7217" spans="1:12" hidden="1" outlineLevel="2" x14ac:dyDescent="0.25">
      <c r="A7217" s="90">
        <v>3</v>
      </c>
      <c r="B7217" s="26">
        <v>1204517740</v>
      </c>
      <c r="C7217" s="90">
        <v>20</v>
      </c>
      <c r="D7217" s="90">
        <v>258157</v>
      </c>
      <c r="E7217" s="94">
        <v>44159</v>
      </c>
      <c r="F7217" s="26">
        <v>258157347813</v>
      </c>
      <c r="G7217" s="90">
        <v>347813</v>
      </c>
      <c r="H7217" s="90">
        <v>1.83</v>
      </c>
      <c r="I7217" s="95">
        <v>1.83</v>
      </c>
      <c r="J7217" s="90" t="s">
        <v>10509</v>
      </c>
      <c r="K7217" s="90">
        <v>16</v>
      </c>
      <c r="L7217" s="90" t="s">
        <v>10511</v>
      </c>
    </row>
    <row r="7218" spans="1:12" hidden="1" outlineLevel="2" x14ac:dyDescent="0.25">
      <c r="A7218" s="90">
        <v>3</v>
      </c>
      <c r="B7218" s="26">
        <v>1204680191</v>
      </c>
      <c r="C7218" s="90">
        <v>20</v>
      </c>
      <c r="D7218" s="90">
        <v>258516</v>
      </c>
      <c r="E7218" s="94">
        <v>44159</v>
      </c>
      <c r="F7218" s="26">
        <v>258516348115</v>
      </c>
      <c r="G7218" s="90">
        <v>348115</v>
      </c>
      <c r="H7218" s="90">
        <v>4.51</v>
      </c>
      <c r="I7218" s="95">
        <v>4.51</v>
      </c>
      <c r="J7218" s="90" t="s">
        <v>10509</v>
      </c>
      <c r="K7218" s="90">
        <v>16</v>
      </c>
      <c r="L7218" s="90" t="s">
        <v>10511</v>
      </c>
    </row>
    <row r="7219" spans="1:12" hidden="1" outlineLevel="2" x14ac:dyDescent="0.25">
      <c r="A7219" s="90">
        <v>3</v>
      </c>
      <c r="B7219" s="26">
        <v>1204881708</v>
      </c>
      <c r="C7219" s="90">
        <v>20</v>
      </c>
      <c r="D7219" s="90">
        <v>258697</v>
      </c>
      <c r="E7219" s="94">
        <v>44159</v>
      </c>
      <c r="F7219" s="26">
        <v>258697348267</v>
      </c>
      <c r="G7219" s="90">
        <v>348267</v>
      </c>
      <c r="H7219" s="90">
        <v>5.36</v>
      </c>
      <c r="I7219" s="95">
        <v>5.36</v>
      </c>
      <c r="J7219" s="90" t="s">
        <v>10509</v>
      </c>
      <c r="K7219" s="90">
        <v>16</v>
      </c>
      <c r="L7219" s="90" t="s">
        <v>10511</v>
      </c>
    </row>
    <row r="7220" spans="1:12" hidden="1" outlineLevel="2" x14ac:dyDescent="0.25">
      <c r="A7220" s="90">
        <v>3</v>
      </c>
      <c r="B7220" s="26">
        <v>1204938987001</v>
      </c>
      <c r="C7220" s="90">
        <v>20</v>
      </c>
      <c r="D7220" s="90">
        <v>259315</v>
      </c>
      <c r="E7220" s="94">
        <v>44166</v>
      </c>
      <c r="F7220" s="26">
        <v>259315348798</v>
      </c>
      <c r="G7220" s="90">
        <v>348798</v>
      </c>
      <c r="H7220" s="90">
        <v>1.68</v>
      </c>
      <c r="I7220" s="95">
        <v>1.68</v>
      </c>
      <c r="J7220" s="90" t="s">
        <v>10509</v>
      </c>
      <c r="K7220" s="90">
        <v>16</v>
      </c>
      <c r="L7220" s="90" t="s">
        <v>10511</v>
      </c>
    </row>
    <row r="7221" spans="1:12" hidden="1" outlineLevel="2" x14ac:dyDescent="0.25">
      <c r="A7221" s="90">
        <v>3</v>
      </c>
      <c r="B7221" s="26">
        <v>1205701327</v>
      </c>
      <c r="C7221" s="90">
        <v>20</v>
      </c>
      <c r="D7221" s="90">
        <v>258263</v>
      </c>
      <c r="E7221" s="94">
        <v>44159</v>
      </c>
      <c r="F7221" s="26">
        <v>258263347895</v>
      </c>
      <c r="G7221" s="90">
        <v>347895</v>
      </c>
      <c r="H7221" s="90">
        <v>1.72</v>
      </c>
      <c r="I7221" s="95">
        <v>1.72</v>
      </c>
      <c r="J7221" s="90" t="s">
        <v>10509</v>
      </c>
      <c r="K7221" s="90">
        <v>16</v>
      </c>
      <c r="L7221" s="90" t="s">
        <v>10511</v>
      </c>
    </row>
    <row r="7222" spans="1:12" hidden="1" outlineLevel="2" x14ac:dyDescent="0.25">
      <c r="A7222" s="90">
        <v>3</v>
      </c>
      <c r="B7222" s="26">
        <v>1301094288</v>
      </c>
      <c r="C7222" s="90">
        <v>20</v>
      </c>
      <c r="D7222" s="90">
        <v>257294</v>
      </c>
      <c r="E7222" s="94">
        <v>44159</v>
      </c>
      <c r="F7222" s="26">
        <v>257294347018</v>
      </c>
      <c r="G7222" s="90">
        <v>347018</v>
      </c>
      <c r="H7222" s="90">
        <v>1.85</v>
      </c>
      <c r="I7222" s="95">
        <v>1.85</v>
      </c>
      <c r="J7222" s="90" t="s">
        <v>10509</v>
      </c>
      <c r="K7222" s="90">
        <v>16</v>
      </c>
      <c r="L7222" s="90" t="s">
        <v>10511</v>
      </c>
    </row>
    <row r="7223" spans="1:12" hidden="1" outlineLevel="2" x14ac:dyDescent="0.25">
      <c r="A7223" s="90">
        <v>3</v>
      </c>
      <c r="B7223" s="26">
        <v>1302122633</v>
      </c>
      <c r="C7223" s="90">
        <v>20</v>
      </c>
      <c r="D7223" s="90">
        <v>258825</v>
      </c>
      <c r="E7223" s="94">
        <v>44159</v>
      </c>
      <c r="F7223" s="26">
        <v>258825348379</v>
      </c>
      <c r="G7223" s="90">
        <v>348379</v>
      </c>
      <c r="H7223" s="90">
        <v>1.96</v>
      </c>
      <c r="I7223" s="95">
        <v>1.96</v>
      </c>
      <c r="J7223" s="90" t="s">
        <v>10509</v>
      </c>
      <c r="K7223" s="90">
        <v>16</v>
      </c>
      <c r="L7223" s="90" t="s">
        <v>10511</v>
      </c>
    </row>
    <row r="7224" spans="1:12" hidden="1" outlineLevel="2" x14ac:dyDescent="0.25">
      <c r="A7224" s="90">
        <v>3</v>
      </c>
      <c r="B7224" s="26">
        <v>1304098906</v>
      </c>
      <c r="C7224" s="90">
        <v>20</v>
      </c>
      <c r="D7224" s="90">
        <v>258229</v>
      </c>
      <c r="E7224" s="94">
        <v>44159</v>
      </c>
      <c r="F7224" s="26">
        <v>258229347864</v>
      </c>
      <c r="G7224" s="90">
        <v>347864</v>
      </c>
      <c r="H7224" s="90">
        <v>1.76</v>
      </c>
      <c r="I7224" s="95">
        <v>1.76</v>
      </c>
      <c r="J7224" s="90" t="s">
        <v>10509</v>
      </c>
      <c r="K7224" s="90">
        <v>16</v>
      </c>
      <c r="L7224" s="90" t="s">
        <v>10511</v>
      </c>
    </row>
    <row r="7225" spans="1:12" hidden="1" outlineLevel="2" x14ac:dyDescent="0.25">
      <c r="A7225" s="90">
        <v>3</v>
      </c>
      <c r="B7225" s="26">
        <v>1304098906</v>
      </c>
      <c r="C7225" s="90">
        <v>20</v>
      </c>
      <c r="D7225" s="90">
        <v>258230</v>
      </c>
      <c r="E7225" s="94">
        <v>44159</v>
      </c>
      <c r="F7225" s="26">
        <v>258230347865</v>
      </c>
      <c r="G7225" s="90">
        <v>347865</v>
      </c>
      <c r="H7225" s="90">
        <v>6.65</v>
      </c>
      <c r="I7225" s="95">
        <v>6.65</v>
      </c>
      <c r="J7225" s="90" t="s">
        <v>10509</v>
      </c>
      <c r="K7225" s="90">
        <v>16</v>
      </c>
      <c r="L7225" s="90" t="s">
        <v>10511</v>
      </c>
    </row>
    <row r="7226" spans="1:12" hidden="1" outlineLevel="2" x14ac:dyDescent="0.25">
      <c r="A7226" s="90">
        <v>3</v>
      </c>
      <c r="B7226" s="26">
        <v>1203730328</v>
      </c>
      <c r="C7226" s="90">
        <v>20</v>
      </c>
      <c r="D7226" s="90">
        <v>258646</v>
      </c>
      <c r="E7226" s="94">
        <v>44159</v>
      </c>
      <c r="F7226" s="26">
        <v>258646348229</v>
      </c>
      <c r="G7226" s="90">
        <v>348229</v>
      </c>
      <c r="H7226" s="90">
        <v>2.5499999999999998</v>
      </c>
      <c r="I7226" s="95">
        <v>2.5499999999999998</v>
      </c>
      <c r="J7226" s="90" t="s">
        <v>10509</v>
      </c>
      <c r="K7226" s="90">
        <v>16</v>
      </c>
      <c r="L7226" s="90" t="s">
        <v>10511</v>
      </c>
    </row>
    <row r="7227" spans="1:12" hidden="1" outlineLevel="2" x14ac:dyDescent="0.25">
      <c r="A7227" s="90">
        <v>3</v>
      </c>
      <c r="B7227" s="26">
        <v>1203821077</v>
      </c>
      <c r="C7227" s="90">
        <v>20</v>
      </c>
      <c r="D7227" s="90">
        <v>258485</v>
      </c>
      <c r="E7227" s="94">
        <v>44159</v>
      </c>
      <c r="F7227" s="26">
        <v>258485348090</v>
      </c>
      <c r="G7227" s="90">
        <v>348090</v>
      </c>
      <c r="H7227" s="90">
        <v>4.57</v>
      </c>
      <c r="I7227" s="95">
        <v>4.57</v>
      </c>
      <c r="J7227" s="90" t="s">
        <v>10509</v>
      </c>
      <c r="K7227" s="90">
        <v>16</v>
      </c>
      <c r="L7227" s="90" t="s">
        <v>10511</v>
      </c>
    </row>
    <row r="7228" spans="1:12" hidden="1" outlineLevel="2" x14ac:dyDescent="0.25">
      <c r="A7228" s="90">
        <v>3</v>
      </c>
      <c r="B7228" s="26">
        <v>1204185142</v>
      </c>
      <c r="C7228" s="90">
        <v>20</v>
      </c>
      <c r="D7228" s="90">
        <v>258677</v>
      </c>
      <c r="E7228" s="94">
        <v>44159</v>
      </c>
      <c r="F7228" s="26">
        <v>258677348252</v>
      </c>
      <c r="G7228" s="90">
        <v>348252</v>
      </c>
      <c r="H7228" s="90">
        <v>1.68</v>
      </c>
      <c r="I7228" s="95">
        <v>1.68</v>
      </c>
      <c r="J7228" s="90" t="s">
        <v>10509</v>
      </c>
      <c r="K7228" s="90">
        <v>16</v>
      </c>
      <c r="L7228" s="90" t="s">
        <v>10511</v>
      </c>
    </row>
    <row r="7229" spans="1:12" hidden="1" outlineLevel="2" x14ac:dyDescent="0.25">
      <c r="A7229" s="90">
        <v>3</v>
      </c>
      <c r="B7229" s="26">
        <v>1204419202</v>
      </c>
      <c r="C7229" s="90">
        <v>20</v>
      </c>
      <c r="D7229" s="90">
        <v>257526</v>
      </c>
      <c r="E7229" s="94">
        <v>44159</v>
      </c>
      <c r="F7229" s="26">
        <v>257526347249</v>
      </c>
      <c r="G7229" s="90">
        <v>347249</v>
      </c>
      <c r="H7229" s="90">
        <v>1.68</v>
      </c>
      <c r="I7229" s="95">
        <v>1.68</v>
      </c>
      <c r="J7229" s="90" t="s">
        <v>10509</v>
      </c>
      <c r="K7229" s="90">
        <v>16</v>
      </c>
      <c r="L7229" s="90" t="s">
        <v>10511</v>
      </c>
    </row>
    <row r="7230" spans="1:12" hidden="1" outlineLevel="2" x14ac:dyDescent="0.25">
      <c r="A7230" s="90">
        <v>3</v>
      </c>
      <c r="B7230" s="26">
        <v>1204497844</v>
      </c>
      <c r="C7230" s="90">
        <v>20</v>
      </c>
      <c r="D7230" s="90">
        <v>257944</v>
      </c>
      <c r="E7230" s="94">
        <v>44159</v>
      </c>
      <c r="F7230" s="26">
        <v>257944347646</v>
      </c>
      <c r="G7230" s="90">
        <v>347646</v>
      </c>
      <c r="H7230" s="90">
        <v>4.7300000000000004</v>
      </c>
      <c r="I7230" s="95">
        <v>4.7300000000000004</v>
      </c>
      <c r="J7230" s="90" t="s">
        <v>10509</v>
      </c>
      <c r="K7230" s="90">
        <v>16</v>
      </c>
      <c r="L7230" s="90" t="s">
        <v>10511</v>
      </c>
    </row>
    <row r="7231" spans="1:12" hidden="1" outlineLevel="2" x14ac:dyDescent="0.25">
      <c r="A7231" s="90">
        <v>3</v>
      </c>
      <c r="B7231" s="26">
        <v>1204501603</v>
      </c>
      <c r="C7231" s="90">
        <v>20</v>
      </c>
      <c r="D7231" s="90">
        <v>256806</v>
      </c>
      <c r="E7231" s="94">
        <v>44159</v>
      </c>
      <c r="F7231" s="26">
        <v>256806346530</v>
      </c>
      <c r="G7231" s="90">
        <v>346530</v>
      </c>
      <c r="H7231" s="90">
        <v>8.3800000000000008</v>
      </c>
      <c r="I7231" s="95">
        <v>8.3800000000000008</v>
      </c>
      <c r="J7231" s="90" t="s">
        <v>10509</v>
      </c>
      <c r="K7231" s="90">
        <v>16</v>
      </c>
      <c r="L7231" s="90" t="s">
        <v>10511</v>
      </c>
    </row>
    <row r="7232" spans="1:12" hidden="1" outlineLevel="2" x14ac:dyDescent="0.25">
      <c r="A7232" s="90">
        <v>3</v>
      </c>
      <c r="B7232" s="26">
        <v>1204577272</v>
      </c>
      <c r="C7232" s="90">
        <v>20</v>
      </c>
      <c r="D7232" s="90">
        <v>258703</v>
      </c>
      <c r="E7232" s="94">
        <v>44159</v>
      </c>
      <c r="F7232" s="26">
        <v>258703348272</v>
      </c>
      <c r="G7232" s="90">
        <v>348272</v>
      </c>
      <c r="H7232" s="90">
        <v>17.940000000000001</v>
      </c>
      <c r="I7232" s="95">
        <v>17.940000000000001</v>
      </c>
      <c r="J7232" s="90" t="s">
        <v>10509</v>
      </c>
      <c r="K7232" s="90">
        <v>16</v>
      </c>
      <c r="L7232" s="90" t="s">
        <v>10511</v>
      </c>
    </row>
    <row r="7233" spans="1:12" hidden="1" outlineLevel="2" x14ac:dyDescent="0.25">
      <c r="A7233" s="90">
        <v>3</v>
      </c>
      <c r="B7233" s="26">
        <v>1204621484</v>
      </c>
      <c r="C7233" s="90">
        <v>20</v>
      </c>
      <c r="D7233" s="90">
        <v>258526</v>
      </c>
      <c r="E7233" s="94">
        <v>44159</v>
      </c>
      <c r="F7233" s="26">
        <v>258526348125</v>
      </c>
      <c r="G7233" s="90">
        <v>348125</v>
      </c>
      <c r="H7233" s="90">
        <v>1.68</v>
      </c>
      <c r="I7233" s="95">
        <v>1.68</v>
      </c>
      <c r="J7233" s="90" t="s">
        <v>10509</v>
      </c>
      <c r="K7233" s="90">
        <v>16</v>
      </c>
      <c r="L7233" s="90" t="s">
        <v>10511</v>
      </c>
    </row>
    <row r="7234" spans="1:12" hidden="1" outlineLevel="2" x14ac:dyDescent="0.25">
      <c r="A7234" s="90">
        <v>3</v>
      </c>
      <c r="B7234" s="26">
        <v>1204697120</v>
      </c>
      <c r="C7234" s="90">
        <v>20</v>
      </c>
      <c r="D7234" s="90">
        <v>257325</v>
      </c>
      <c r="E7234" s="94">
        <v>44159</v>
      </c>
      <c r="F7234" s="26">
        <v>257325347049</v>
      </c>
      <c r="G7234" s="90">
        <v>347049</v>
      </c>
      <c r="H7234" s="90">
        <v>1.68</v>
      </c>
      <c r="I7234" s="95">
        <v>1.68</v>
      </c>
      <c r="J7234" s="90" t="s">
        <v>10509</v>
      </c>
      <c r="K7234" s="90">
        <v>16</v>
      </c>
      <c r="L7234" s="90" t="s">
        <v>10511</v>
      </c>
    </row>
    <row r="7235" spans="1:12" hidden="1" outlineLevel="2" x14ac:dyDescent="0.25">
      <c r="A7235" s="90">
        <v>3</v>
      </c>
      <c r="B7235" s="26">
        <v>1204906877</v>
      </c>
      <c r="C7235" s="90">
        <v>20</v>
      </c>
      <c r="D7235" s="90">
        <v>257232</v>
      </c>
      <c r="E7235" s="94">
        <v>44159</v>
      </c>
      <c r="F7235" s="26">
        <v>257232346956</v>
      </c>
      <c r="G7235" s="90">
        <v>346956</v>
      </c>
      <c r="H7235" s="90">
        <v>2.0699999999999998</v>
      </c>
      <c r="I7235" s="95">
        <v>2.0699999999999998</v>
      </c>
      <c r="J7235" s="90" t="s">
        <v>10509</v>
      </c>
      <c r="K7235" s="90">
        <v>16</v>
      </c>
      <c r="L7235" s="90" t="s">
        <v>10511</v>
      </c>
    </row>
    <row r="7236" spans="1:12" hidden="1" outlineLevel="2" x14ac:dyDescent="0.25">
      <c r="A7236" s="90">
        <v>3</v>
      </c>
      <c r="B7236" s="26">
        <v>1204938987001</v>
      </c>
      <c r="C7236" s="90">
        <v>20</v>
      </c>
      <c r="D7236" s="90">
        <v>259320</v>
      </c>
      <c r="E7236" s="94">
        <v>44166</v>
      </c>
      <c r="F7236" s="26">
        <v>259320348801</v>
      </c>
      <c r="G7236" s="90">
        <v>348801</v>
      </c>
      <c r="H7236" s="90">
        <v>1.68</v>
      </c>
      <c r="I7236" s="95">
        <v>1.68</v>
      </c>
      <c r="J7236" s="90" t="s">
        <v>10509</v>
      </c>
      <c r="K7236" s="90">
        <v>16</v>
      </c>
      <c r="L7236" s="90" t="s">
        <v>10511</v>
      </c>
    </row>
    <row r="7237" spans="1:12" hidden="1" outlineLevel="2" x14ac:dyDescent="0.25">
      <c r="A7237" s="90">
        <v>3</v>
      </c>
      <c r="B7237" s="26">
        <v>1206000513</v>
      </c>
      <c r="C7237" s="90">
        <v>20</v>
      </c>
      <c r="D7237" s="90">
        <v>258452</v>
      </c>
      <c r="E7237" s="94">
        <v>44159</v>
      </c>
      <c r="F7237" s="26">
        <v>258452348058</v>
      </c>
      <c r="G7237" s="90">
        <v>348058</v>
      </c>
      <c r="H7237" s="90">
        <v>1.68</v>
      </c>
      <c r="I7237" s="95">
        <v>1.68</v>
      </c>
      <c r="J7237" s="90" t="s">
        <v>10509</v>
      </c>
      <c r="K7237" s="90">
        <v>16</v>
      </c>
      <c r="L7237" s="90" t="s">
        <v>10511</v>
      </c>
    </row>
    <row r="7238" spans="1:12" hidden="1" outlineLevel="2" x14ac:dyDescent="0.25">
      <c r="A7238" s="90">
        <v>3</v>
      </c>
      <c r="B7238" s="26">
        <v>1206112136</v>
      </c>
      <c r="C7238" s="90">
        <v>20</v>
      </c>
      <c r="D7238" s="90">
        <v>258317</v>
      </c>
      <c r="E7238" s="94">
        <v>44159</v>
      </c>
      <c r="F7238" s="26">
        <v>258317347942</v>
      </c>
      <c r="G7238" s="90">
        <v>347942</v>
      </c>
      <c r="H7238" s="90">
        <v>17.46</v>
      </c>
      <c r="I7238" s="95">
        <v>17.46</v>
      </c>
      <c r="J7238" s="90" t="s">
        <v>10509</v>
      </c>
      <c r="K7238" s="90">
        <v>16</v>
      </c>
      <c r="L7238" s="90" t="s">
        <v>10511</v>
      </c>
    </row>
    <row r="7239" spans="1:12" hidden="1" outlineLevel="2" x14ac:dyDescent="0.25">
      <c r="A7239" s="90">
        <v>3</v>
      </c>
      <c r="B7239" s="26">
        <v>1206112136</v>
      </c>
      <c r="C7239" s="90">
        <v>20</v>
      </c>
      <c r="D7239" s="90">
        <v>258318</v>
      </c>
      <c r="E7239" s="94">
        <v>44159</v>
      </c>
      <c r="F7239" s="26">
        <v>258318347943</v>
      </c>
      <c r="G7239" s="90">
        <v>347943</v>
      </c>
      <c r="H7239" s="90">
        <v>1.68</v>
      </c>
      <c r="I7239" s="95">
        <v>1.68</v>
      </c>
      <c r="J7239" s="90" t="s">
        <v>10509</v>
      </c>
      <c r="K7239" s="90">
        <v>16</v>
      </c>
      <c r="L7239" s="90" t="s">
        <v>10511</v>
      </c>
    </row>
    <row r="7240" spans="1:12" hidden="1" outlineLevel="2" x14ac:dyDescent="0.25">
      <c r="A7240" s="90">
        <v>3</v>
      </c>
      <c r="B7240" s="26">
        <v>1301111660</v>
      </c>
      <c r="C7240" s="90">
        <v>20</v>
      </c>
      <c r="D7240" s="90">
        <v>257901</v>
      </c>
      <c r="E7240" s="94">
        <v>44159</v>
      </c>
      <c r="F7240" s="26">
        <v>257901347609</v>
      </c>
      <c r="G7240" s="90">
        <v>347609</v>
      </c>
      <c r="H7240" s="90">
        <v>2.67</v>
      </c>
      <c r="I7240" s="95">
        <v>2.67</v>
      </c>
      <c r="J7240" s="90" t="s">
        <v>10509</v>
      </c>
      <c r="K7240" s="90">
        <v>16</v>
      </c>
      <c r="L7240" s="90" t="s">
        <v>10511</v>
      </c>
    </row>
    <row r="7241" spans="1:12" hidden="1" outlineLevel="2" x14ac:dyDescent="0.25">
      <c r="A7241" s="90">
        <v>3</v>
      </c>
      <c r="B7241" s="26">
        <v>1302124761</v>
      </c>
      <c r="C7241" s="90">
        <v>20</v>
      </c>
      <c r="D7241" s="90">
        <v>257500</v>
      </c>
      <c r="E7241" s="94">
        <v>44159</v>
      </c>
      <c r="F7241" s="26">
        <v>257500347223</v>
      </c>
      <c r="G7241" s="90">
        <v>347223</v>
      </c>
      <c r="H7241" s="90">
        <v>2.14</v>
      </c>
      <c r="I7241" s="95">
        <v>2.14</v>
      </c>
      <c r="J7241" s="90" t="s">
        <v>10509</v>
      </c>
      <c r="K7241" s="90">
        <v>16</v>
      </c>
      <c r="L7241" s="90" t="s">
        <v>10511</v>
      </c>
    </row>
    <row r="7242" spans="1:12" hidden="1" outlineLevel="2" x14ac:dyDescent="0.25">
      <c r="A7242" s="90">
        <v>3</v>
      </c>
      <c r="B7242" s="26">
        <v>1304029018</v>
      </c>
      <c r="C7242" s="90">
        <v>20</v>
      </c>
      <c r="D7242" s="90">
        <v>257974</v>
      </c>
      <c r="E7242" s="94">
        <v>44159</v>
      </c>
      <c r="F7242" s="26">
        <v>257974347672</v>
      </c>
      <c r="G7242" s="90">
        <v>347672</v>
      </c>
      <c r="H7242" s="90">
        <v>1.86</v>
      </c>
      <c r="I7242" s="95">
        <v>1.86</v>
      </c>
      <c r="J7242" s="90" t="s">
        <v>10509</v>
      </c>
      <c r="K7242" s="90">
        <v>16</v>
      </c>
      <c r="L7242" s="90" t="s">
        <v>10511</v>
      </c>
    </row>
    <row r="7243" spans="1:12" hidden="1" outlineLevel="2" x14ac:dyDescent="0.25">
      <c r="A7243" s="90">
        <v>3</v>
      </c>
      <c r="B7243" s="26">
        <v>1304645912</v>
      </c>
      <c r="C7243" s="90">
        <v>20</v>
      </c>
      <c r="D7243" s="90">
        <v>258632</v>
      </c>
      <c r="E7243" s="94">
        <v>44159</v>
      </c>
      <c r="F7243" s="26">
        <v>258632348217</v>
      </c>
      <c r="G7243" s="90">
        <v>348217</v>
      </c>
      <c r="H7243" s="90">
        <v>5.49</v>
      </c>
      <c r="I7243" s="95">
        <v>5.49</v>
      </c>
      <c r="J7243" s="90" t="s">
        <v>10509</v>
      </c>
      <c r="K7243" s="90">
        <v>16</v>
      </c>
      <c r="L7243" s="90" t="s">
        <v>10511</v>
      </c>
    </row>
    <row r="7244" spans="1:12" hidden="1" outlineLevel="2" x14ac:dyDescent="0.25">
      <c r="A7244" s="90">
        <v>3</v>
      </c>
      <c r="B7244" s="26">
        <v>1304952722</v>
      </c>
      <c r="C7244" s="90">
        <v>20</v>
      </c>
      <c r="D7244" s="90">
        <v>257697</v>
      </c>
      <c r="E7244" s="94">
        <v>44159</v>
      </c>
      <c r="F7244" s="26">
        <v>257697347419</v>
      </c>
      <c r="G7244" s="90">
        <v>347419</v>
      </c>
      <c r="H7244" s="90">
        <v>2.5499999999999998</v>
      </c>
      <c r="I7244" s="95">
        <v>2.5499999999999998</v>
      </c>
      <c r="J7244" s="90" t="s">
        <v>10509</v>
      </c>
      <c r="K7244" s="90">
        <v>16</v>
      </c>
      <c r="L7244" s="90" t="s">
        <v>10511</v>
      </c>
    </row>
    <row r="7245" spans="1:12" hidden="1" outlineLevel="2" x14ac:dyDescent="0.25">
      <c r="A7245" s="90">
        <v>3</v>
      </c>
      <c r="B7245" s="26">
        <v>1305124073</v>
      </c>
      <c r="C7245" s="90">
        <v>20</v>
      </c>
      <c r="D7245" s="90">
        <v>258550</v>
      </c>
      <c r="E7245" s="94">
        <v>44159</v>
      </c>
      <c r="F7245" s="26">
        <v>258550348147</v>
      </c>
      <c r="G7245" s="90">
        <v>348147</v>
      </c>
      <c r="H7245" s="90">
        <v>1.99</v>
      </c>
      <c r="I7245" s="95">
        <v>1.99</v>
      </c>
      <c r="J7245" s="90" t="s">
        <v>10509</v>
      </c>
      <c r="K7245" s="90">
        <v>16</v>
      </c>
      <c r="L7245" s="90" t="s">
        <v>10511</v>
      </c>
    </row>
    <row r="7246" spans="1:12" hidden="1" outlineLevel="2" x14ac:dyDescent="0.25">
      <c r="A7246" s="90">
        <v>3</v>
      </c>
      <c r="B7246" s="26">
        <v>1305077560</v>
      </c>
      <c r="C7246" s="90">
        <v>20</v>
      </c>
      <c r="D7246" s="90">
        <v>257242</v>
      </c>
      <c r="E7246" s="94">
        <v>44159</v>
      </c>
      <c r="F7246" s="26">
        <v>257242346966</v>
      </c>
      <c r="G7246" s="90">
        <v>346966</v>
      </c>
      <c r="H7246" s="90">
        <v>2.44</v>
      </c>
      <c r="I7246" s="95">
        <v>2.44</v>
      </c>
      <c r="J7246" s="90" t="s">
        <v>10509</v>
      </c>
      <c r="K7246" s="90">
        <v>16</v>
      </c>
      <c r="L7246" s="90" t="s">
        <v>10511</v>
      </c>
    </row>
    <row r="7247" spans="1:12" hidden="1" outlineLevel="2" x14ac:dyDescent="0.25">
      <c r="A7247" s="90">
        <v>3</v>
      </c>
      <c r="B7247" s="26">
        <v>1305192492</v>
      </c>
      <c r="C7247" s="90">
        <v>20</v>
      </c>
      <c r="D7247" s="90">
        <v>258102</v>
      </c>
      <c r="E7247" s="94">
        <v>44159</v>
      </c>
      <c r="F7247" s="26">
        <v>258102347767</v>
      </c>
      <c r="G7247" s="90">
        <v>347767</v>
      </c>
      <c r="H7247" s="90">
        <v>1.68</v>
      </c>
      <c r="I7247" s="95">
        <v>1.68</v>
      </c>
      <c r="J7247" s="90" t="s">
        <v>10509</v>
      </c>
      <c r="K7247" s="90">
        <v>16</v>
      </c>
      <c r="L7247" s="90" t="s">
        <v>10511</v>
      </c>
    </row>
    <row r="7248" spans="1:12" hidden="1" outlineLevel="2" x14ac:dyDescent="0.25">
      <c r="A7248" s="90">
        <v>3</v>
      </c>
      <c r="B7248" s="26">
        <v>1305239111</v>
      </c>
      <c r="C7248" s="90">
        <v>20</v>
      </c>
      <c r="D7248" s="90">
        <v>257515</v>
      </c>
      <c r="E7248" s="94">
        <v>44159</v>
      </c>
      <c r="F7248" s="26">
        <v>257515347238</v>
      </c>
      <c r="G7248" s="90">
        <v>347238</v>
      </c>
      <c r="H7248" s="90">
        <v>2.21</v>
      </c>
      <c r="I7248" s="95">
        <v>2.21</v>
      </c>
      <c r="J7248" s="90" t="s">
        <v>10509</v>
      </c>
      <c r="K7248" s="90">
        <v>16</v>
      </c>
      <c r="L7248" s="90" t="s">
        <v>10511</v>
      </c>
    </row>
    <row r="7249" spans="1:12" hidden="1" outlineLevel="2" x14ac:dyDescent="0.25">
      <c r="A7249" s="90">
        <v>3</v>
      </c>
      <c r="B7249" s="26">
        <v>1306856616</v>
      </c>
      <c r="C7249" s="90">
        <v>20</v>
      </c>
      <c r="D7249" s="90">
        <v>258009</v>
      </c>
      <c r="E7249" s="94">
        <v>44159</v>
      </c>
      <c r="F7249" s="26">
        <v>258009347701</v>
      </c>
      <c r="G7249" s="90">
        <v>347701</v>
      </c>
      <c r="H7249" s="90">
        <v>2.36</v>
      </c>
      <c r="I7249" s="95">
        <v>2.36</v>
      </c>
      <c r="J7249" s="90" t="s">
        <v>10509</v>
      </c>
      <c r="K7249" s="90">
        <v>16</v>
      </c>
      <c r="L7249" s="90" t="s">
        <v>10511</v>
      </c>
    </row>
    <row r="7250" spans="1:12" hidden="1" outlineLevel="2" x14ac:dyDescent="0.25">
      <c r="A7250" s="90">
        <v>3</v>
      </c>
      <c r="B7250" s="26">
        <v>1306995547</v>
      </c>
      <c r="C7250" s="90">
        <v>20</v>
      </c>
      <c r="D7250" s="90">
        <v>257531</v>
      </c>
      <c r="E7250" s="94">
        <v>44159</v>
      </c>
      <c r="F7250" s="26">
        <v>257531347254</v>
      </c>
      <c r="G7250" s="90">
        <v>347254</v>
      </c>
      <c r="H7250" s="90">
        <v>2.2999999999999998</v>
      </c>
      <c r="I7250" s="95">
        <v>2.2999999999999998</v>
      </c>
      <c r="J7250" s="90" t="s">
        <v>10509</v>
      </c>
      <c r="K7250" s="90">
        <v>16</v>
      </c>
      <c r="L7250" s="90" t="s">
        <v>10511</v>
      </c>
    </row>
    <row r="7251" spans="1:12" hidden="1" outlineLevel="2" x14ac:dyDescent="0.25">
      <c r="A7251" s="90">
        <v>3</v>
      </c>
      <c r="B7251" s="26">
        <v>944128933</v>
      </c>
      <c r="C7251" s="90">
        <v>20</v>
      </c>
      <c r="D7251" s="90">
        <v>258598</v>
      </c>
      <c r="E7251" s="94">
        <v>44159</v>
      </c>
      <c r="F7251" s="26">
        <v>258598348190</v>
      </c>
      <c r="G7251" s="90">
        <v>348190</v>
      </c>
      <c r="H7251" s="90">
        <v>1.68</v>
      </c>
      <c r="I7251" s="95">
        <v>1.68</v>
      </c>
      <c r="J7251" s="90" t="s">
        <v>10509</v>
      </c>
      <c r="K7251" s="90">
        <v>16</v>
      </c>
      <c r="L7251" s="90" t="s">
        <v>10511</v>
      </c>
    </row>
    <row r="7252" spans="1:12" hidden="1" outlineLevel="2" x14ac:dyDescent="0.25">
      <c r="A7252" s="90">
        <v>3</v>
      </c>
      <c r="B7252" s="26">
        <v>944128933</v>
      </c>
      <c r="C7252" s="90">
        <v>20</v>
      </c>
      <c r="D7252" s="90">
        <v>258599</v>
      </c>
      <c r="E7252" s="94">
        <v>44159</v>
      </c>
      <c r="F7252" s="26">
        <v>258599348191</v>
      </c>
      <c r="G7252" s="90">
        <v>348191</v>
      </c>
      <c r="H7252" s="90">
        <v>1.68</v>
      </c>
      <c r="I7252" s="95">
        <v>1.68</v>
      </c>
      <c r="J7252" s="90" t="s">
        <v>10509</v>
      </c>
      <c r="K7252" s="90">
        <v>16</v>
      </c>
      <c r="L7252" s="90" t="s">
        <v>10511</v>
      </c>
    </row>
    <row r="7253" spans="1:12" hidden="1" outlineLevel="2" x14ac:dyDescent="0.25">
      <c r="A7253" s="90">
        <v>3</v>
      </c>
      <c r="B7253" s="26">
        <v>944302801</v>
      </c>
      <c r="C7253" s="90">
        <v>20</v>
      </c>
      <c r="D7253" s="90">
        <v>257128</v>
      </c>
      <c r="E7253" s="94">
        <v>44159</v>
      </c>
      <c r="F7253" s="26">
        <v>257128346852</v>
      </c>
      <c r="G7253" s="90">
        <v>346852</v>
      </c>
      <c r="H7253" s="90">
        <v>2.21</v>
      </c>
      <c r="I7253" s="95">
        <v>2.21</v>
      </c>
      <c r="J7253" s="90" t="s">
        <v>10509</v>
      </c>
      <c r="K7253" s="90">
        <v>16</v>
      </c>
      <c r="L7253" s="90" t="s">
        <v>10511</v>
      </c>
    </row>
    <row r="7254" spans="1:12" hidden="1" outlineLevel="2" x14ac:dyDescent="0.25">
      <c r="A7254" s="90">
        <v>3</v>
      </c>
      <c r="B7254" s="26">
        <v>1201242524</v>
      </c>
      <c r="C7254" s="90">
        <v>20</v>
      </c>
      <c r="D7254" s="90">
        <v>258522</v>
      </c>
      <c r="E7254" s="94">
        <v>44159</v>
      </c>
      <c r="F7254" s="26">
        <v>258522348121</v>
      </c>
      <c r="G7254" s="90">
        <v>348121</v>
      </c>
      <c r="H7254" s="90">
        <v>3.64</v>
      </c>
      <c r="I7254" s="95">
        <v>3.64</v>
      </c>
      <c r="J7254" s="90" t="s">
        <v>10509</v>
      </c>
      <c r="K7254" s="90">
        <v>16</v>
      </c>
      <c r="L7254" s="90" t="s">
        <v>10511</v>
      </c>
    </row>
    <row r="7255" spans="1:12" hidden="1" outlineLevel="2" x14ac:dyDescent="0.25">
      <c r="A7255" s="90">
        <v>3</v>
      </c>
      <c r="B7255" s="26">
        <v>1202106512</v>
      </c>
      <c r="C7255" s="90">
        <v>20</v>
      </c>
      <c r="D7255" s="90">
        <v>258446</v>
      </c>
      <c r="E7255" s="94">
        <v>44159</v>
      </c>
      <c r="F7255" s="26">
        <v>258446348054</v>
      </c>
      <c r="G7255" s="90">
        <v>348054</v>
      </c>
      <c r="H7255" s="90">
        <v>1.68</v>
      </c>
      <c r="I7255" s="95">
        <v>1.68</v>
      </c>
      <c r="J7255" s="90" t="s">
        <v>10509</v>
      </c>
      <c r="K7255" s="90">
        <v>16</v>
      </c>
      <c r="L7255" s="90" t="s">
        <v>10511</v>
      </c>
    </row>
    <row r="7256" spans="1:12" hidden="1" outlineLevel="2" x14ac:dyDescent="0.25">
      <c r="A7256" s="90">
        <v>3</v>
      </c>
      <c r="B7256" s="26">
        <v>1308252525001</v>
      </c>
      <c r="C7256" s="90">
        <v>20</v>
      </c>
      <c r="D7256" s="90">
        <v>259261</v>
      </c>
      <c r="E7256" s="94">
        <v>44166</v>
      </c>
      <c r="F7256" s="26">
        <v>259261754</v>
      </c>
      <c r="G7256" s="90">
        <v>754</v>
      </c>
      <c r="H7256" s="90">
        <v>11.2</v>
      </c>
      <c r="I7256" s="95">
        <v>11.2</v>
      </c>
      <c r="J7256" s="90" t="s">
        <v>10509</v>
      </c>
      <c r="K7256" s="90">
        <v>16</v>
      </c>
      <c r="L7256" s="90" t="s">
        <v>10511</v>
      </c>
    </row>
    <row r="7257" spans="1:12" hidden="1" outlineLevel="2" x14ac:dyDescent="0.25">
      <c r="A7257" s="90">
        <v>3</v>
      </c>
      <c r="B7257" s="26">
        <v>1308880879</v>
      </c>
      <c r="C7257" s="90">
        <v>20</v>
      </c>
      <c r="D7257" s="90">
        <v>256955</v>
      </c>
      <c r="E7257" s="94">
        <v>44159</v>
      </c>
      <c r="F7257" s="26">
        <v>256955346679</v>
      </c>
      <c r="G7257" s="90">
        <v>346679</v>
      </c>
      <c r="H7257" s="90">
        <v>6.94</v>
      </c>
      <c r="I7257" s="95">
        <v>6.94</v>
      </c>
      <c r="J7257" s="90" t="s">
        <v>10509</v>
      </c>
      <c r="K7257" s="90">
        <v>16</v>
      </c>
      <c r="L7257" s="90" t="s">
        <v>10511</v>
      </c>
    </row>
    <row r="7258" spans="1:12" hidden="1" outlineLevel="2" x14ac:dyDescent="0.25">
      <c r="A7258" s="90">
        <v>3</v>
      </c>
      <c r="B7258" s="26">
        <v>1309111597</v>
      </c>
      <c r="C7258" s="90">
        <v>20</v>
      </c>
      <c r="D7258" s="90">
        <v>257585</v>
      </c>
      <c r="E7258" s="94">
        <v>44159</v>
      </c>
      <c r="F7258" s="26">
        <v>257585347308</v>
      </c>
      <c r="G7258" s="90">
        <v>347308</v>
      </c>
      <c r="H7258" s="90">
        <v>1.68</v>
      </c>
      <c r="I7258" s="95">
        <v>1.68</v>
      </c>
      <c r="J7258" s="90" t="s">
        <v>10509</v>
      </c>
      <c r="K7258" s="90">
        <v>16</v>
      </c>
      <c r="L7258" s="90" t="s">
        <v>10511</v>
      </c>
    </row>
    <row r="7259" spans="1:12" hidden="1" outlineLevel="2" x14ac:dyDescent="0.25">
      <c r="A7259" s="90">
        <v>3</v>
      </c>
      <c r="B7259" s="26">
        <v>1309913901</v>
      </c>
      <c r="C7259" s="90">
        <v>20</v>
      </c>
      <c r="D7259" s="90">
        <v>257821</v>
      </c>
      <c r="E7259" s="94">
        <v>44159</v>
      </c>
      <c r="F7259" s="26">
        <v>257821347541</v>
      </c>
      <c r="G7259" s="90">
        <v>347541</v>
      </c>
      <c r="H7259" s="90">
        <v>3.7</v>
      </c>
      <c r="I7259" s="95">
        <v>3.7</v>
      </c>
      <c r="J7259" s="90" t="s">
        <v>10509</v>
      </c>
      <c r="K7259" s="90">
        <v>16</v>
      </c>
      <c r="L7259" s="90" t="s">
        <v>10511</v>
      </c>
    </row>
    <row r="7260" spans="1:12" hidden="1" outlineLevel="2" x14ac:dyDescent="0.25">
      <c r="A7260" s="90">
        <v>3</v>
      </c>
      <c r="B7260" s="26">
        <v>1310370869</v>
      </c>
      <c r="C7260" s="90">
        <v>20</v>
      </c>
      <c r="D7260" s="90">
        <v>258615</v>
      </c>
      <c r="E7260" s="94">
        <v>44159</v>
      </c>
      <c r="F7260" s="26">
        <v>258615348202</v>
      </c>
      <c r="G7260" s="90">
        <v>348202</v>
      </c>
      <c r="H7260" s="90">
        <v>7.26</v>
      </c>
      <c r="I7260" s="95">
        <v>7.26</v>
      </c>
      <c r="J7260" s="90" t="s">
        <v>10509</v>
      </c>
      <c r="K7260" s="90">
        <v>16</v>
      </c>
      <c r="L7260" s="90" t="s">
        <v>10511</v>
      </c>
    </row>
    <row r="7261" spans="1:12" hidden="1" outlineLevel="2" x14ac:dyDescent="0.25">
      <c r="A7261" s="90">
        <v>3</v>
      </c>
      <c r="B7261" s="26">
        <v>1307979623</v>
      </c>
      <c r="C7261" s="90">
        <v>20</v>
      </c>
      <c r="D7261" s="90">
        <v>258665</v>
      </c>
      <c r="E7261" s="94">
        <v>44159</v>
      </c>
      <c r="F7261" s="26">
        <v>2586653330</v>
      </c>
      <c r="G7261" s="90">
        <v>3330</v>
      </c>
      <c r="H7261" s="90">
        <v>26.15</v>
      </c>
      <c r="I7261" s="95">
        <v>26.15</v>
      </c>
      <c r="J7261" s="90" t="s">
        <v>10509</v>
      </c>
      <c r="K7261" s="90">
        <v>16</v>
      </c>
      <c r="L7261" s="90" t="s">
        <v>10511</v>
      </c>
    </row>
    <row r="7262" spans="1:12" hidden="1" outlineLevel="2" x14ac:dyDescent="0.25">
      <c r="A7262" s="90">
        <v>3</v>
      </c>
      <c r="B7262" s="26">
        <v>1309514923</v>
      </c>
      <c r="C7262" s="90">
        <v>20</v>
      </c>
      <c r="D7262" s="90">
        <v>257164</v>
      </c>
      <c r="E7262" s="94">
        <v>44159</v>
      </c>
      <c r="F7262" s="26">
        <v>257164346888</v>
      </c>
      <c r="G7262" s="90">
        <v>346888</v>
      </c>
      <c r="H7262" s="90">
        <v>8.6199999999999992</v>
      </c>
      <c r="I7262" s="95">
        <v>8.6199999999999992</v>
      </c>
      <c r="J7262" s="90" t="s">
        <v>10509</v>
      </c>
      <c r="K7262" s="90">
        <v>16</v>
      </c>
      <c r="L7262" s="90" t="s">
        <v>10511</v>
      </c>
    </row>
    <row r="7263" spans="1:12" hidden="1" outlineLevel="2" x14ac:dyDescent="0.25">
      <c r="A7263" s="90">
        <v>3</v>
      </c>
      <c r="B7263" s="26">
        <v>1309937975</v>
      </c>
      <c r="C7263" s="90">
        <v>20</v>
      </c>
      <c r="D7263" s="90">
        <v>257710</v>
      </c>
      <c r="E7263" s="94">
        <v>44159</v>
      </c>
      <c r="F7263" s="26">
        <v>257710347432</v>
      </c>
      <c r="G7263" s="90">
        <v>347432</v>
      </c>
      <c r="H7263" s="90">
        <v>2.2599999999999998</v>
      </c>
      <c r="I7263" s="95">
        <v>2.2599999999999998</v>
      </c>
      <c r="J7263" s="90" t="s">
        <v>10509</v>
      </c>
      <c r="K7263" s="90">
        <v>16</v>
      </c>
      <c r="L7263" s="90" t="s">
        <v>10511</v>
      </c>
    </row>
    <row r="7264" spans="1:12" hidden="1" outlineLevel="2" x14ac:dyDescent="0.25">
      <c r="A7264" s="90">
        <v>3</v>
      </c>
      <c r="B7264" s="26">
        <v>1310794910</v>
      </c>
      <c r="C7264" s="90">
        <v>20</v>
      </c>
      <c r="D7264" s="90">
        <v>257339</v>
      </c>
      <c r="E7264" s="94">
        <v>44159</v>
      </c>
      <c r="F7264" s="26">
        <v>257339347063</v>
      </c>
      <c r="G7264" s="90">
        <v>347063</v>
      </c>
      <c r="H7264" s="90">
        <v>1.68</v>
      </c>
      <c r="I7264" s="95">
        <v>1.68</v>
      </c>
      <c r="J7264" s="90" t="s">
        <v>10509</v>
      </c>
      <c r="K7264" s="90">
        <v>16</v>
      </c>
      <c r="L7264" s="90" t="s">
        <v>10511</v>
      </c>
    </row>
    <row r="7265" spans="1:12" hidden="1" outlineLevel="2" x14ac:dyDescent="0.25">
      <c r="A7265" s="90">
        <v>3</v>
      </c>
      <c r="B7265" s="26">
        <v>1700863440</v>
      </c>
      <c r="C7265" s="90">
        <v>20</v>
      </c>
      <c r="D7265" s="90">
        <v>258019</v>
      </c>
      <c r="E7265" s="94">
        <v>44159</v>
      </c>
      <c r="F7265" s="26">
        <v>258019347708</v>
      </c>
      <c r="G7265" s="90">
        <v>347708</v>
      </c>
      <c r="H7265" s="90">
        <v>5.98</v>
      </c>
      <c r="I7265" s="95">
        <v>5.98</v>
      </c>
      <c r="J7265" s="90" t="s">
        <v>10509</v>
      </c>
      <c r="K7265" s="90">
        <v>16</v>
      </c>
      <c r="L7265" s="90" t="s">
        <v>10511</v>
      </c>
    </row>
    <row r="7266" spans="1:12" hidden="1" outlineLevel="2" x14ac:dyDescent="0.25">
      <c r="A7266" s="90">
        <v>3</v>
      </c>
      <c r="B7266" s="26">
        <v>1702920842</v>
      </c>
      <c r="C7266" s="90">
        <v>20</v>
      </c>
      <c r="D7266" s="90">
        <v>256766</v>
      </c>
      <c r="E7266" s="94">
        <v>44159</v>
      </c>
      <c r="F7266" s="26">
        <v>256766346490</v>
      </c>
      <c r="G7266" s="90">
        <v>346490</v>
      </c>
      <c r="H7266" s="90">
        <v>9.58</v>
      </c>
      <c r="I7266" s="95">
        <v>9.58</v>
      </c>
      <c r="J7266" s="90" t="s">
        <v>10509</v>
      </c>
      <c r="K7266" s="90">
        <v>16</v>
      </c>
      <c r="L7266" s="90" t="s">
        <v>10511</v>
      </c>
    </row>
    <row r="7267" spans="1:12" hidden="1" outlineLevel="2" x14ac:dyDescent="0.25">
      <c r="A7267" s="90">
        <v>3</v>
      </c>
      <c r="B7267" s="26">
        <v>1309392684</v>
      </c>
      <c r="C7267" s="90">
        <v>20</v>
      </c>
      <c r="D7267" s="90">
        <v>258780</v>
      </c>
      <c r="E7267" s="94">
        <v>44159</v>
      </c>
      <c r="F7267" s="26">
        <v>2587803348</v>
      </c>
      <c r="G7267" s="90">
        <v>3348</v>
      </c>
      <c r="H7267" s="90">
        <v>11.12</v>
      </c>
      <c r="I7267" s="95">
        <v>11.12</v>
      </c>
      <c r="J7267" s="90" t="s">
        <v>10509</v>
      </c>
      <c r="K7267" s="90">
        <v>16</v>
      </c>
      <c r="L7267" s="90" t="s">
        <v>10511</v>
      </c>
    </row>
    <row r="7268" spans="1:12" hidden="1" outlineLevel="2" x14ac:dyDescent="0.25">
      <c r="A7268" s="90">
        <v>3</v>
      </c>
      <c r="B7268" s="26">
        <v>1310929656</v>
      </c>
      <c r="C7268" s="90">
        <v>20</v>
      </c>
      <c r="D7268" s="90">
        <v>257058</v>
      </c>
      <c r="E7268" s="94">
        <v>44159</v>
      </c>
      <c r="F7268" s="26">
        <v>257058346782</v>
      </c>
      <c r="G7268" s="90">
        <v>346782</v>
      </c>
      <c r="H7268" s="90">
        <v>2.14</v>
      </c>
      <c r="I7268" s="95">
        <v>2.14</v>
      </c>
      <c r="J7268" s="90" t="s">
        <v>10509</v>
      </c>
      <c r="K7268" s="90">
        <v>16</v>
      </c>
      <c r="L7268" s="90" t="s">
        <v>10511</v>
      </c>
    </row>
    <row r="7269" spans="1:12" hidden="1" outlineLevel="2" x14ac:dyDescent="0.25">
      <c r="A7269" s="90">
        <v>3</v>
      </c>
      <c r="B7269" s="26">
        <v>1311274698</v>
      </c>
      <c r="C7269" s="90">
        <v>20</v>
      </c>
      <c r="D7269" s="90">
        <v>258684</v>
      </c>
      <c r="E7269" s="94">
        <v>44159</v>
      </c>
      <c r="F7269" s="26">
        <v>258684348259</v>
      </c>
      <c r="G7269" s="90">
        <v>348259</v>
      </c>
      <c r="H7269" s="90">
        <v>1.76</v>
      </c>
      <c r="I7269" s="95">
        <v>1.76</v>
      </c>
      <c r="J7269" s="90" t="s">
        <v>10509</v>
      </c>
      <c r="K7269" s="90">
        <v>16</v>
      </c>
      <c r="L7269" s="90" t="s">
        <v>10511</v>
      </c>
    </row>
    <row r="7270" spans="1:12" hidden="1" outlineLevel="2" x14ac:dyDescent="0.25">
      <c r="A7270" s="90">
        <v>3</v>
      </c>
      <c r="B7270" s="26">
        <v>1312041898</v>
      </c>
      <c r="C7270" s="90">
        <v>20</v>
      </c>
      <c r="D7270" s="90">
        <v>258093</v>
      </c>
      <c r="E7270" s="94">
        <v>44159</v>
      </c>
      <c r="F7270" s="26">
        <v>258093347759</v>
      </c>
      <c r="G7270" s="90">
        <v>347759</v>
      </c>
      <c r="H7270" s="90">
        <v>1.68</v>
      </c>
      <c r="I7270" s="95">
        <v>1.68</v>
      </c>
      <c r="J7270" s="90" t="s">
        <v>10509</v>
      </c>
      <c r="K7270" s="90">
        <v>16</v>
      </c>
      <c r="L7270" s="90" t="s">
        <v>10511</v>
      </c>
    </row>
    <row r="7271" spans="1:12" hidden="1" outlineLevel="2" x14ac:dyDescent="0.25">
      <c r="A7271" s="90">
        <v>3</v>
      </c>
      <c r="B7271" s="26">
        <v>1313147678</v>
      </c>
      <c r="C7271" s="90">
        <v>20</v>
      </c>
      <c r="D7271" s="90">
        <v>258101</v>
      </c>
      <c r="E7271" s="94">
        <v>44159</v>
      </c>
      <c r="F7271" s="26">
        <v>258101347766</v>
      </c>
      <c r="G7271" s="90">
        <v>347766</v>
      </c>
      <c r="H7271" s="90">
        <v>36.42</v>
      </c>
      <c r="I7271" s="95">
        <v>36.42</v>
      </c>
      <c r="J7271" s="90" t="s">
        <v>10509</v>
      </c>
      <c r="K7271" s="90">
        <v>16</v>
      </c>
      <c r="L7271" s="90" t="s">
        <v>10511</v>
      </c>
    </row>
    <row r="7272" spans="1:12" hidden="1" outlineLevel="2" x14ac:dyDescent="0.25">
      <c r="A7272" s="90">
        <v>3</v>
      </c>
      <c r="B7272" s="26">
        <v>1391814070001</v>
      </c>
      <c r="C7272" s="90">
        <v>20</v>
      </c>
      <c r="D7272" s="90">
        <v>259306</v>
      </c>
      <c r="E7272" s="94">
        <v>44166</v>
      </c>
      <c r="F7272" s="26">
        <v>259306348793</v>
      </c>
      <c r="G7272" s="90">
        <v>348793</v>
      </c>
      <c r="H7272" s="90">
        <v>1.94</v>
      </c>
      <c r="I7272" s="95">
        <v>1.94</v>
      </c>
      <c r="J7272" s="90" t="s">
        <v>10509</v>
      </c>
      <c r="K7272" s="90">
        <v>16</v>
      </c>
      <c r="L7272" s="90" t="s">
        <v>10511</v>
      </c>
    </row>
    <row r="7273" spans="1:12" hidden="1" outlineLevel="2" x14ac:dyDescent="0.25">
      <c r="A7273" s="90">
        <v>3</v>
      </c>
      <c r="B7273" s="26">
        <v>1705755237</v>
      </c>
      <c r="C7273" s="90">
        <v>20</v>
      </c>
      <c r="D7273" s="90">
        <v>258604</v>
      </c>
      <c r="E7273" s="94">
        <v>44159</v>
      </c>
      <c r="F7273" s="26">
        <v>2586043318</v>
      </c>
      <c r="G7273" s="90">
        <v>3318</v>
      </c>
      <c r="H7273" s="90">
        <v>1.68</v>
      </c>
      <c r="I7273" s="95">
        <v>1.68</v>
      </c>
      <c r="J7273" s="90" t="s">
        <v>10509</v>
      </c>
      <c r="K7273" s="90">
        <v>16</v>
      </c>
      <c r="L7273" s="90" t="s">
        <v>10511</v>
      </c>
    </row>
    <row r="7274" spans="1:12" hidden="1" outlineLevel="2" x14ac:dyDescent="0.25">
      <c r="A7274" s="90">
        <v>3</v>
      </c>
      <c r="B7274" s="26">
        <v>1703661056</v>
      </c>
      <c r="C7274" s="90">
        <v>20</v>
      </c>
      <c r="D7274" s="90">
        <v>258119</v>
      </c>
      <c r="E7274" s="94">
        <v>44159</v>
      </c>
      <c r="F7274" s="26">
        <v>2581193245</v>
      </c>
      <c r="G7274" s="90">
        <v>3245</v>
      </c>
      <c r="H7274" s="90">
        <v>0.84</v>
      </c>
      <c r="I7274" s="95">
        <v>0.84</v>
      </c>
      <c r="J7274" s="90" t="s">
        <v>10509</v>
      </c>
      <c r="K7274" s="90">
        <v>16</v>
      </c>
      <c r="L7274" s="90" t="s">
        <v>10511</v>
      </c>
    </row>
    <row r="7275" spans="1:12" hidden="1" outlineLevel="2" x14ac:dyDescent="0.25">
      <c r="A7275" s="90">
        <v>3</v>
      </c>
      <c r="B7275" s="26">
        <v>1704296167</v>
      </c>
      <c r="C7275" s="90">
        <v>20</v>
      </c>
      <c r="D7275" s="90">
        <v>258370</v>
      </c>
      <c r="E7275" s="94">
        <v>44159</v>
      </c>
      <c r="F7275" s="26">
        <v>258370347987</v>
      </c>
      <c r="G7275" s="90">
        <v>347987</v>
      </c>
      <c r="H7275" s="90">
        <v>7.88</v>
      </c>
      <c r="I7275" s="95">
        <v>7.88</v>
      </c>
      <c r="J7275" s="90" t="s">
        <v>10509</v>
      </c>
      <c r="K7275" s="90">
        <v>16</v>
      </c>
      <c r="L7275" s="90" t="s">
        <v>10511</v>
      </c>
    </row>
    <row r="7276" spans="1:12" hidden="1" outlineLevel="2" x14ac:dyDescent="0.25">
      <c r="A7276" s="90">
        <v>3</v>
      </c>
      <c r="B7276" s="26">
        <v>1704406188</v>
      </c>
      <c r="C7276" s="90">
        <v>20</v>
      </c>
      <c r="D7276" s="90">
        <v>258068</v>
      </c>
      <c r="E7276" s="94">
        <v>44159</v>
      </c>
      <c r="F7276" s="26">
        <v>2580683236</v>
      </c>
      <c r="G7276" s="90">
        <v>3236</v>
      </c>
      <c r="H7276" s="90">
        <v>0.84</v>
      </c>
      <c r="I7276" s="95">
        <v>0.84</v>
      </c>
      <c r="J7276" s="90" t="s">
        <v>10509</v>
      </c>
      <c r="K7276" s="90">
        <v>16</v>
      </c>
      <c r="L7276" s="90" t="s">
        <v>10511</v>
      </c>
    </row>
    <row r="7277" spans="1:12" hidden="1" outlineLevel="2" x14ac:dyDescent="0.25">
      <c r="A7277" s="90">
        <v>3</v>
      </c>
      <c r="B7277" s="26">
        <v>1707173561</v>
      </c>
      <c r="C7277" s="90">
        <v>20</v>
      </c>
      <c r="D7277" s="90">
        <v>258395</v>
      </c>
      <c r="E7277" s="94">
        <v>44159</v>
      </c>
      <c r="F7277" s="26">
        <v>258395348009</v>
      </c>
      <c r="G7277" s="90">
        <v>348009</v>
      </c>
      <c r="H7277" s="90">
        <v>4.74</v>
      </c>
      <c r="I7277" s="95">
        <v>4.74</v>
      </c>
      <c r="J7277" s="90" t="s">
        <v>10509</v>
      </c>
      <c r="K7277" s="90">
        <v>16</v>
      </c>
      <c r="L7277" s="90" t="s">
        <v>10511</v>
      </c>
    </row>
    <row r="7278" spans="1:12" hidden="1" outlineLevel="2" x14ac:dyDescent="0.25">
      <c r="A7278" s="90">
        <v>3</v>
      </c>
      <c r="B7278" s="26">
        <v>1708056880001</v>
      </c>
      <c r="C7278" s="90">
        <v>20</v>
      </c>
      <c r="D7278" s="90">
        <v>259328</v>
      </c>
      <c r="E7278" s="94">
        <v>44166</v>
      </c>
      <c r="F7278" s="26">
        <v>2593283421</v>
      </c>
      <c r="G7278" s="90">
        <v>3421</v>
      </c>
      <c r="H7278" s="90">
        <v>3.63</v>
      </c>
      <c r="I7278" s="95">
        <v>3.63</v>
      </c>
      <c r="J7278" s="90" t="s">
        <v>10509</v>
      </c>
      <c r="K7278" s="90">
        <v>16</v>
      </c>
      <c r="L7278" s="90" t="s">
        <v>10511</v>
      </c>
    </row>
    <row r="7279" spans="1:12" hidden="1" outlineLevel="2" x14ac:dyDescent="0.25">
      <c r="A7279" s="90">
        <v>3</v>
      </c>
      <c r="B7279" s="26">
        <v>1708071442</v>
      </c>
      <c r="C7279" s="90">
        <v>20</v>
      </c>
      <c r="D7279" s="90">
        <v>258778</v>
      </c>
      <c r="E7279" s="94">
        <v>44159</v>
      </c>
      <c r="F7279" s="26">
        <v>258778348338</v>
      </c>
      <c r="G7279" s="90">
        <v>348338</v>
      </c>
      <c r="H7279" s="90">
        <v>0.26</v>
      </c>
      <c r="I7279" s="95">
        <v>0.26</v>
      </c>
      <c r="J7279" s="90" t="s">
        <v>10509</v>
      </c>
      <c r="K7279" s="90">
        <v>16</v>
      </c>
      <c r="L7279" s="90" t="s">
        <v>10511</v>
      </c>
    </row>
    <row r="7280" spans="1:12" hidden="1" outlineLevel="2" x14ac:dyDescent="0.25">
      <c r="A7280" s="90">
        <v>3</v>
      </c>
      <c r="B7280" s="26">
        <v>1708224363</v>
      </c>
      <c r="C7280" s="90">
        <v>20</v>
      </c>
      <c r="D7280" s="90">
        <v>258501</v>
      </c>
      <c r="E7280" s="94">
        <v>44159</v>
      </c>
      <c r="F7280" s="26">
        <v>2585013304</v>
      </c>
      <c r="G7280" s="90">
        <v>3304</v>
      </c>
      <c r="H7280" s="90">
        <v>1.77</v>
      </c>
      <c r="I7280" s="95">
        <v>1.77</v>
      </c>
      <c r="J7280" s="90" t="s">
        <v>10509</v>
      </c>
      <c r="K7280" s="90">
        <v>16</v>
      </c>
      <c r="L7280" s="90" t="s">
        <v>10511</v>
      </c>
    </row>
    <row r="7281" spans="1:12" hidden="1" outlineLevel="2" x14ac:dyDescent="0.25">
      <c r="A7281" s="90">
        <v>3</v>
      </c>
      <c r="B7281" s="26">
        <v>1708336217</v>
      </c>
      <c r="C7281" s="90">
        <v>20</v>
      </c>
      <c r="D7281" s="90">
        <v>258144</v>
      </c>
      <c r="E7281" s="94">
        <v>44159</v>
      </c>
      <c r="F7281" s="26">
        <v>2581443251</v>
      </c>
      <c r="G7281" s="90">
        <v>3251</v>
      </c>
      <c r="H7281" s="90">
        <v>1.68</v>
      </c>
      <c r="I7281" s="95">
        <v>1.68</v>
      </c>
      <c r="J7281" s="90" t="s">
        <v>10509</v>
      </c>
      <c r="K7281" s="90">
        <v>16</v>
      </c>
      <c r="L7281" s="90" t="s">
        <v>10511</v>
      </c>
    </row>
    <row r="7282" spans="1:12" hidden="1" outlineLevel="2" x14ac:dyDescent="0.25">
      <c r="A7282" s="90">
        <v>3</v>
      </c>
      <c r="B7282" s="26">
        <v>1708453699</v>
      </c>
      <c r="C7282" s="90">
        <v>20</v>
      </c>
      <c r="D7282" s="90">
        <v>258830</v>
      </c>
      <c r="E7282" s="94">
        <v>44159</v>
      </c>
      <c r="F7282" s="26">
        <v>2588303354</v>
      </c>
      <c r="G7282" s="90">
        <v>3354</v>
      </c>
      <c r="H7282" s="90">
        <v>0.28999999999999998</v>
      </c>
      <c r="I7282" s="95">
        <v>0.28999999999999998</v>
      </c>
      <c r="J7282" s="90" t="s">
        <v>10509</v>
      </c>
      <c r="K7282" s="90">
        <v>16</v>
      </c>
      <c r="L7282" s="90" t="s">
        <v>10511</v>
      </c>
    </row>
    <row r="7283" spans="1:12" hidden="1" outlineLevel="2" x14ac:dyDescent="0.25">
      <c r="A7283" s="90">
        <v>3</v>
      </c>
      <c r="B7283" s="26">
        <v>1708466501</v>
      </c>
      <c r="C7283" s="90">
        <v>20</v>
      </c>
      <c r="D7283" s="90">
        <v>259139</v>
      </c>
      <c r="E7283" s="94">
        <v>44166</v>
      </c>
      <c r="F7283" s="26">
        <v>2591393362</v>
      </c>
      <c r="G7283" s="90">
        <v>3362</v>
      </c>
      <c r="H7283" s="90">
        <v>11.2</v>
      </c>
      <c r="I7283" s="95">
        <v>11.2</v>
      </c>
      <c r="J7283" s="90" t="s">
        <v>10509</v>
      </c>
      <c r="K7283" s="90">
        <v>16</v>
      </c>
      <c r="L7283" s="90" t="s">
        <v>10511</v>
      </c>
    </row>
    <row r="7284" spans="1:12" hidden="1" outlineLevel="2" x14ac:dyDescent="0.25">
      <c r="A7284" s="90">
        <v>3</v>
      </c>
      <c r="B7284" s="26">
        <v>1708632490</v>
      </c>
      <c r="C7284" s="90">
        <v>20</v>
      </c>
      <c r="D7284" s="90">
        <v>258086</v>
      </c>
      <c r="E7284" s="94">
        <v>44159</v>
      </c>
      <c r="F7284" s="26">
        <v>2580863239</v>
      </c>
      <c r="G7284" s="90">
        <v>3239</v>
      </c>
      <c r="H7284" s="90">
        <v>2.71</v>
      </c>
      <c r="I7284" s="95">
        <v>2.71</v>
      </c>
      <c r="J7284" s="90" t="s">
        <v>10509</v>
      </c>
      <c r="K7284" s="90">
        <v>16</v>
      </c>
      <c r="L7284" s="90" t="s">
        <v>10511</v>
      </c>
    </row>
    <row r="7285" spans="1:12" hidden="1" outlineLevel="2" x14ac:dyDescent="0.25">
      <c r="A7285" s="90">
        <v>3</v>
      </c>
      <c r="B7285" s="26">
        <v>1708777600</v>
      </c>
      <c r="C7285" s="90">
        <v>20</v>
      </c>
      <c r="D7285" s="90">
        <v>258049</v>
      </c>
      <c r="E7285" s="94">
        <v>44159</v>
      </c>
      <c r="F7285" s="26">
        <v>2580493227</v>
      </c>
      <c r="G7285" s="90">
        <v>3227</v>
      </c>
      <c r="H7285" s="90">
        <v>12.12</v>
      </c>
      <c r="I7285" s="95">
        <v>12.12</v>
      </c>
      <c r="J7285" s="90" t="s">
        <v>10509</v>
      </c>
      <c r="K7285" s="90">
        <v>16</v>
      </c>
      <c r="L7285" s="90" t="s">
        <v>10511</v>
      </c>
    </row>
    <row r="7286" spans="1:12" hidden="1" outlineLevel="2" x14ac:dyDescent="0.25">
      <c r="A7286" s="90">
        <v>3</v>
      </c>
      <c r="B7286" s="26">
        <v>1709608713</v>
      </c>
      <c r="C7286" s="90">
        <v>20</v>
      </c>
      <c r="D7286" s="90">
        <v>258411</v>
      </c>
      <c r="E7286" s="94">
        <v>44159</v>
      </c>
      <c r="F7286" s="26">
        <v>258411348023</v>
      </c>
      <c r="G7286" s="90">
        <v>348023</v>
      </c>
      <c r="H7286" s="90">
        <v>1.72</v>
      </c>
      <c r="I7286" s="95">
        <v>1.72</v>
      </c>
      <c r="J7286" s="90" t="s">
        <v>10509</v>
      </c>
      <c r="K7286" s="90">
        <v>16</v>
      </c>
      <c r="L7286" s="90" t="s">
        <v>10511</v>
      </c>
    </row>
    <row r="7287" spans="1:12" hidden="1" outlineLevel="2" x14ac:dyDescent="0.25">
      <c r="A7287" s="90">
        <v>3</v>
      </c>
      <c r="B7287" s="26">
        <v>1709637555</v>
      </c>
      <c r="C7287" s="90">
        <v>20</v>
      </c>
      <c r="D7287" s="90">
        <v>258041</v>
      </c>
      <c r="E7287" s="94">
        <v>44159</v>
      </c>
      <c r="F7287" s="26">
        <v>2580413223</v>
      </c>
      <c r="G7287" s="90">
        <v>3223</v>
      </c>
      <c r="H7287" s="90">
        <v>1.68</v>
      </c>
      <c r="I7287" s="95">
        <v>1.68</v>
      </c>
      <c r="J7287" s="90" t="s">
        <v>10509</v>
      </c>
      <c r="K7287" s="90">
        <v>16</v>
      </c>
      <c r="L7287" s="90" t="s">
        <v>10511</v>
      </c>
    </row>
    <row r="7288" spans="1:12" hidden="1" outlineLevel="2" x14ac:dyDescent="0.25">
      <c r="A7288" s="90">
        <v>3</v>
      </c>
      <c r="B7288" s="26">
        <v>1710098177</v>
      </c>
      <c r="C7288" s="90">
        <v>20</v>
      </c>
      <c r="D7288" s="90">
        <v>258553</v>
      </c>
      <c r="E7288" s="94">
        <v>44159</v>
      </c>
      <c r="F7288" s="26">
        <v>258553348150</v>
      </c>
      <c r="G7288" s="90">
        <v>348150</v>
      </c>
      <c r="H7288" s="90">
        <v>1.68</v>
      </c>
      <c r="I7288" s="95">
        <v>1.68</v>
      </c>
      <c r="J7288" s="90" t="s">
        <v>10509</v>
      </c>
      <c r="K7288" s="90">
        <v>16</v>
      </c>
      <c r="L7288" s="90" t="s">
        <v>10511</v>
      </c>
    </row>
    <row r="7289" spans="1:12" hidden="1" outlineLevel="2" x14ac:dyDescent="0.25">
      <c r="A7289" s="90">
        <v>3</v>
      </c>
      <c r="B7289" s="26">
        <v>1712482304</v>
      </c>
      <c r="C7289" s="90">
        <v>20</v>
      </c>
      <c r="D7289" s="90">
        <v>257551</v>
      </c>
      <c r="E7289" s="94">
        <v>44159</v>
      </c>
      <c r="F7289" s="26">
        <v>257551347274</v>
      </c>
      <c r="G7289" s="90">
        <v>347274</v>
      </c>
      <c r="H7289" s="90">
        <v>1.69</v>
      </c>
      <c r="I7289" s="95">
        <v>1.69</v>
      </c>
      <c r="J7289" s="90" t="s">
        <v>10509</v>
      </c>
      <c r="K7289" s="90">
        <v>16</v>
      </c>
      <c r="L7289" s="90" t="s">
        <v>10511</v>
      </c>
    </row>
    <row r="7290" spans="1:12" hidden="1" outlineLevel="2" x14ac:dyDescent="0.25">
      <c r="A7290" s="90">
        <v>3</v>
      </c>
      <c r="B7290" s="26">
        <v>1712519162</v>
      </c>
      <c r="C7290" s="90">
        <v>20</v>
      </c>
      <c r="D7290" s="90">
        <v>258554</v>
      </c>
      <c r="E7290" s="94">
        <v>44159</v>
      </c>
      <c r="F7290" s="26">
        <v>2585543311</v>
      </c>
      <c r="G7290" s="90">
        <v>3311</v>
      </c>
      <c r="H7290" s="90">
        <v>3.2</v>
      </c>
      <c r="I7290" s="95">
        <v>3.2</v>
      </c>
      <c r="J7290" s="90" t="s">
        <v>10509</v>
      </c>
      <c r="K7290" s="90">
        <v>16</v>
      </c>
      <c r="L7290" s="90" t="s">
        <v>10511</v>
      </c>
    </row>
    <row r="7291" spans="1:12" hidden="1" outlineLevel="2" x14ac:dyDescent="0.25">
      <c r="A7291" s="90">
        <v>3</v>
      </c>
      <c r="B7291" s="26">
        <v>1712792207</v>
      </c>
      <c r="C7291" s="90">
        <v>20</v>
      </c>
      <c r="D7291" s="90">
        <v>258400</v>
      </c>
      <c r="E7291" s="94">
        <v>44159</v>
      </c>
      <c r="F7291" s="26">
        <v>2584003295</v>
      </c>
      <c r="G7291" s="90">
        <v>3295</v>
      </c>
      <c r="H7291" s="90">
        <v>1.68</v>
      </c>
      <c r="I7291" s="95">
        <v>1.68</v>
      </c>
      <c r="J7291" s="90" t="s">
        <v>10509</v>
      </c>
      <c r="K7291" s="90">
        <v>16</v>
      </c>
      <c r="L7291" s="90" t="s">
        <v>10511</v>
      </c>
    </row>
    <row r="7292" spans="1:12" hidden="1" outlineLevel="2" x14ac:dyDescent="0.25">
      <c r="A7292" s="90">
        <v>3</v>
      </c>
      <c r="B7292" s="26">
        <v>1712817004</v>
      </c>
      <c r="C7292" s="90">
        <v>20</v>
      </c>
      <c r="D7292" s="90">
        <v>258283</v>
      </c>
      <c r="E7292" s="94">
        <v>44159</v>
      </c>
      <c r="F7292" s="26">
        <v>258283347910</v>
      </c>
      <c r="G7292" s="90">
        <v>347910</v>
      </c>
      <c r="H7292" s="90">
        <v>1.8</v>
      </c>
      <c r="I7292" s="95">
        <v>1.8</v>
      </c>
      <c r="J7292" s="90" t="s">
        <v>10509</v>
      </c>
      <c r="K7292" s="90">
        <v>16</v>
      </c>
      <c r="L7292" s="90" t="s">
        <v>10511</v>
      </c>
    </row>
    <row r="7293" spans="1:12" hidden="1" outlineLevel="2" x14ac:dyDescent="0.25">
      <c r="A7293" s="90">
        <v>3</v>
      </c>
      <c r="B7293" s="26">
        <v>1713011037</v>
      </c>
      <c r="C7293" s="90">
        <v>20</v>
      </c>
      <c r="D7293" s="90">
        <v>258659</v>
      </c>
      <c r="E7293" s="94">
        <v>44159</v>
      </c>
      <c r="F7293" s="26">
        <v>2586593328</v>
      </c>
      <c r="G7293" s="90">
        <v>3328</v>
      </c>
      <c r="H7293" s="90">
        <v>1.68</v>
      </c>
      <c r="I7293" s="95">
        <v>1.68</v>
      </c>
      <c r="J7293" s="90" t="s">
        <v>10509</v>
      </c>
      <c r="K7293" s="90">
        <v>16</v>
      </c>
      <c r="L7293" s="90" t="s">
        <v>10511</v>
      </c>
    </row>
    <row r="7294" spans="1:12" hidden="1" outlineLevel="2" x14ac:dyDescent="0.25">
      <c r="A7294" s="90">
        <v>3</v>
      </c>
      <c r="B7294" s="26">
        <v>1711465219</v>
      </c>
      <c r="C7294" s="90">
        <v>20</v>
      </c>
      <c r="D7294" s="90">
        <v>257867</v>
      </c>
      <c r="E7294" s="94">
        <v>44159</v>
      </c>
      <c r="F7294" s="26">
        <v>2578673195</v>
      </c>
      <c r="G7294" s="90">
        <v>3195</v>
      </c>
      <c r="H7294" s="90">
        <v>2.21</v>
      </c>
      <c r="I7294" s="95">
        <v>2.21</v>
      </c>
      <c r="J7294" s="90" t="s">
        <v>10509</v>
      </c>
      <c r="K7294" s="90">
        <v>16</v>
      </c>
      <c r="L7294" s="90" t="s">
        <v>10511</v>
      </c>
    </row>
    <row r="7295" spans="1:12" hidden="1" outlineLevel="2" x14ac:dyDescent="0.25">
      <c r="A7295" s="90">
        <v>3</v>
      </c>
      <c r="B7295" s="26">
        <v>1714544846</v>
      </c>
      <c r="C7295" s="90">
        <v>20</v>
      </c>
      <c r="D7295" s="90">
        <v>258644</v>
      </c>
      <c r="E7295" s="94">
        <v>44159</v>
      </c>
      <c r="F7295" s="26">
        <v>258644348228</v>
      </c>
      <c r="G7295" s="90">
        <v>348228</v>
      </c>
      <c r="H7295" s="90">
        <v>1.68</v>
      </c>
      <c r="I7295" s="95">
        <v>1.68</v>
      </c>
      <c r="J7295" s="90" t="s">
        <v>10509</v>
      </c>
      <c r="K7295" s="90">
        <v>16</v>
      </c>
      <c r="L7295" s="90" t="s">
        <v>10511</v>
      </c>
    </row>
    <row r="7296" spans="1:12" hidden="1" outlineLevel="2" x14ac:dyDescent="0.25">
      <c r="A7296" s="90">
        <v>3</v>
      </c>
      <c r="B7296" s="26">
        <v>1714674262001</v>
      </c>
      <c r="C7296" s="90">
        <v>20</v>
      </c>
      <c r="D7296" s="90">
        <v>259221</v>
      </c>
      <c r="E7296" s="94">
        <v>44166</v>
      </c>
      <c r="F7296" s="26">
        <v>2592213386</v>
      </c>
      <c r="G7296" s="90">
        <v>3386</v>
      </c>
      <c r="H7296" s="90">
        <v>4.12</v>
      </c>
      <c r="I7296" s="95">
        <v>4.12</v>
      </c>
      <c r="J7296" s="90" t="s">
        <v>10509</v>
      </c>
      <c r="K7296" s="90">
        <v>16</v>
      </c>
      <c r="L7296" s="90" t="s">
        <v>10511</v>
      </c>
    </row>
    <row r="7297" spans="1:12" hidden="1" outlineLevel="2" x14ac:dyDescent="0.25">
      <c r="A7297" s="90">
        <v>3</v>
      </c>
      <c r="B7297" s="26">
        <v>1715031827001</v>
      </c>
      <c r="C7297" s="90">
        <v>20</v>
      </c>
      <c r="D7297" s="90">
        <v>259186</v>
      </c>
      <c r="E7297" s="94">
        <v>44166</v>
      </c>
      <c r="F7297" s="26">
        <v>2591863373</v>
      </c>
      <c r="G7297" s="90">
        <v>3373</v>
      </c>
      <c r="H7297" s="90">
        <v>1.68</v>
      </c>
      <c r="I7297" s="95">
        <v>1.68</v>
      </c>
      <c r="J7297" s="90" t="s">
        <v>10509</v>
      </c>
      <c r="K7297" s="90">
        <v>16</v>
      </c>
      <c r="L7297" s="90" t="s">
        <v>10511</v>
      </c>
    </row>
    <row r="7298" spans="1:12" hidden="1" outlineLevel="2" x14ac:dyDescent="0.25">
      <c r="A7298" s="90">
        <v>3</v>
      </c>
      <c r="B7298" s="26">
        <v>1715146617</v>
      </c>
      <c r="C7298" s="90">
        <v>20</v>
      </c>
      <c r="D7298" s="90">
        <v>257951</v>
      </c>
      <c r="E7298" s="94">
        <v>44159</v>
      </c>
      <c r="F7298" s="26">
        <v>2579513206</v>
      </c>
      <c r="G7298" s="90">
        <v>3206</v>
      </c>
      <c r="H7298" s="90">
        <v>1.68</v>
      </c>
      <c r="I7298" s="95">
        <v>1.68</v>
      </c>
      <c r="J7298" s="90" t="s">
        <v>10509</v>
      </c>
      <c r="K7298" s="90">
        <v>16</v>
      </c>
      <c r="L7298" s="90" t="s">
        <v>10511</v>
      </c>
    </row>
    <row r="7299" spans="1:12" hidden="1" outlineLevel="2" x14ac:dyDescent="0.25">
      <c r="A7299" s="90">
        <v>3</v>
      </c>
      <c r="B7299" s="26">
        <v>1715347876001</v>
      </c>
      <c r="C7299" s="90">
        <v>20</v>
      </c>
      <c r="D7299" s="90">
        <v>259346</v>
      </c>
      <c r="E7299" s="94">
        <v>44166</v>
      </c>
      <c r="F7299" s="26">
        <v>259346348821</v>
      </c>
      <c r="G7299" s="90">
        <v>348821</v>
      </c>
      <c r="H7299" s="90">
        <v>2.41</v>
      </c>
      <c r="I7299" s="95">
        <v>2.41</v>
      </c>
      <c r="J7299" s="90" t="s">
        <v>10509</v>
      </c>
      <c r="K7299" s="90">
        <v>16</v>
      </c>
      <c r="L7299" s="90" t="s">
        <v>10511</v>
      </c>
    </row>
    <row r="7300" spans="1:12" hidden="1" outlineLevel="2" x14ac:dyDescent="0.25">
      <c r="A7300" s="90">
        <v>3</v>
      </c>
      <c r="B7300" s="26">
        <v>1308910890</v>
      </c>
      <c r="C7300" s="90">
        <v>20</v>
      </c>
      <c r="D7300" s="90">
        <v>256977</v>
      </c>
      <c r="E7300" s="94">
        <v>44159</v>
      </c>
      <c r="F7300" s="26">
        <v>256977346701</v>
      </c>
      <c r="G7300" s="90">
        <v>346701</v>
      </c>
      <c r="H7300" s="90">
        <v>1.68</v>
      </c>
      <c r="I7300" s="95">
        <v>1.68</v>
      </c>
      <c r="J7300" s="90" t="s">
        <v>10509</v>
      </c>
      <c r="K7300" s="90">
        <v>16</v>
      </c>
      <c r="L7300" s="90" t="s">
        <v>10511</v>
      </c>
    </row>
    <row r="7301" spans="1:12" hidden="1" outlineLevel="2" x14ac:dyDescent="0.25">
      <c r="A7301" s="90">
        <v>3</v>
      </c>
      <c r="B7301" s="26">
        <v>1309167920</v>
      </c>
      <c r="C7301" s="90">
        <v>20</v>
      </c>
      <c r="D7301" s="90">
        <v>257680</v>
      </c>
      <c r="E7301" s="94">
        <v>44159</v>
      </c>
      <c r="F7301" s="26">
        <v>257680347402</v>
      </c>
      <c r="G7301" s="90">
        <v>347402</v>
      </c>
      <c r="H7301" s="90">
        <v>1.7</v>
      </c>
      <c r="I7301" s="95">
        <v>1.7</v>
      </c>
      <c r="J7301" s="90" t="s">
        <v>10509</v>
      </c>
      <c r="K7301" s="90">
        <v>16</v>
      </c>
      <c r="L7301" s="90" t="s">
        <v>10511</v>
      </c>
    </row>
    <row r="7302" spans="1:12" hidden="1" outlineLevel="2" x14ac:dyDescent="0.25">
      <c r="A7302" s="90">
        <v>3</v>
      </c>
      <c r="B7302" s="26">
        <v>1715881692</v>
      </c>
      <c r="C7302" s="90">
        <v>20</v>
      </c>
      <c r="D7302" s="90">
        <v>258578</v>
      </c>
      <c r="E7302" s="94">
        <v>44159</v>
      </c>
      <c r="F7302" s="26">
        <v>2585783313</v>
      </c>
      <c r="G7302" s="90">
        <v>3313</v>
      </c>
      <c r="H7302" s="90">
        <v>1.68</v>
      </c>
      <c r="I7302" s="95">
        <v>1.68</v>
      </c>
      <c r="J7302" s="90" t="s">
        <v>10509</v>
      </c>
      <c r="K7302" s="90">
        <v>16</v>
      </c>
      <c r="L7302" s="90" t="s">
        <v>10511</v>
      </c>
    </row>
    <row r="7303" spans="1:12" hidden="1" outlineLevel="2" x14ac:dyDescent="0.25">
      <c r="A7303" s="90">
        <v>3</v>
      </c>
      <c r="B7303" s="26">
        <v>1716583701</v>
      </c>
      <c r="C7303" s="90">
        <v>20</v>
      </c>
      <c r="D7303" s="90">
        <v>258242</v>
      </c>
      <c r="E7303" s="94">
        <v>44159</v>
      </c>
      <c r="F7303" s="26">
        <v>2582423273</v>
      </c>
      <c r="G7303" s="90">
        <v>3273</v>
      </c>
      <c r="H7303" s="90">
        <v>2.78</v>
      </c>
      <c r="I7303" s="95">
        <v>2.78</v>
      </c>
      <c r="J7303" s="90" t="s">
        <v>10509</v>
      </c>
      <c r="K7303" s="90">
        <v>16</v>
      </c>
      <c r="L7303" s="90" t="s">
        <v>10511</v>
      </c>
    </row>
    <row r="7304" spans="1:12" hidden="1" outlineLevel="2" x14ac:dyDescent="0.25">
      <c r="A7304" s="90">
        <v>3</v>
      </c>
      <c r="B7304" s="26">
        <v>1716703119</v>
      </c>
      <c r="C7304" s="90">
        <v>20</v>
      </c>
      <c r="D7304" s="90">
        <v>257740</v>
      </c>
      <c r="E7304" s="94">
        <v>44159</v>
      </c>
      <c r="F7304" s="26">
        <v>257740347462</v>
      </c>
      <c r="G7304" s="90">
        <v>347462</v>
      </c>
      <c r="H7304" s="90">
        <v>1.68</v>
      </c>
      <c r="I7304" s="95">
        <v>1.68</v>
      </c>
      <c r="J7304" s="90" t="s">
        <v>10509</v>
      </c>
      <c r="K7304" s="90">
        <v>16</v>
      </c>
      <c r="L7304" s="90" t="s">
        <v>10511</v>
      </c>
    </row>
    <row r="7305" spans="1:12" hidden="1" outlineLevel="2" x14ac:dyDescent="0.25">
      <c r="A7305" s="90">
        <v>3</v>
      </c>
      <c r="B7305" s="26">
        <v>1716790116001</v>
      </c>
      <c r="C7305" s="90">
        <v>20</v>
      </c>
      <c r="D7305" s="90">
        <v>257606</v>
      </c>
      <c r="E7305" s="94">
        <v>44159</v>
      </c>
      <c r="F7305" s="26">
        <v>2576063185</v>
      </c>
      <c r="G7305" s="90">
        <v>3185</v>
      </c>
      <c r="H7305" s="90">
        <v>3.36</v>
      </c>
      <c r="I7305" s="95">
        <v>3.36</v>
      </c>
      <c r="J7305" s="90" t="s">
        <v>10509</v>
      </c>
      <c r="K7305" s="90">
        <v>16</v>
      </c>
      <c r="L7305" s="90" t="s">
        <v>10511</v>
      </c>
    </row>
    <row r="7306" spans="1:12" hidden="1" outlineLevel="2" x14ac:dyDescent="0.25">
      <c r="A7306" s="90">
        <v>3</v>
      </c>
      <c r="B7306" s="26">
        <v>1716964703</v>
      </c>
      <c r="C7306" s="90">
        <v>20</v>
      </c>
      <c r="D7306" s="90">
        <v>258468</v>
      </c>
      <c r="E7306" s="94">
        <v>44159</v>
      </c>
      <c r="F7306" s="26">
        <v>2584683302</v>
      </c>
      <c r="G7306" s="90">
        <v>3302</v>
      </c>
      <c r="H7306" s="90">
        <v>2.59</v>
      </c>
      <c r="I7306" s="95">
        <v>2.59</v>
      </c>
      <c r="J7306" s="90" t="s">
        <v>10509</v>
      </c>
      <c r="K7306" s="90">
        <v>16</v>
      </c>
      <c r="L7306" s="90" t="s">
        <v>10511</v>
      </c>
    </row>
    <row r="7307" spans="1:12" hidden="1" outlineLevel="2" x14ac:dyDescent="0.25">
      <c r="A7307" s="90">
        <v>3</v>
      </c>
      <c r="B7307" s="26">
        <v>1717090797</v>
      </c>
      <c r="C7307" s="90">
        <v>20</v>
      </c>
      <c r="D7307" s="90">
        <v>258284</v>
      </c>
      <c r="E7307" s="94">
        <v>44159</v>
      </c>
      <c r="F7307" s="26">
        <v>2582843281</v>
      </c>
      <c r="G7307" s="90">
        <v>3281</v>
      </c>
      <c r="H7307" s="90">
        <v>7.59</v>
      </c>
      <c r="I7307" s="95">
        <v>7.59</v>
      </c>
      <c r="J7307" s="90" t="s">
        <v>10509</v>
      </c>
      <c r="K7307" s="90">
        <v>16</v>
      </c>
      <c r="L7307" s="90" t="s">
        <v>10511</v>
      </c>
    </row>
    <row r="7308" spans="1:12" hidden="1" outlineLevel="2" x14ac:dyDescent="0.25">
      <c r="A7308" s="90">
        <v>3</v>
      </c>
      <c r="B7308" s="26">
        <v>1717200495</v>
      </c>
      <c r="C7308" s="90">
        <v>20</v>
      </c>
      <c r="D7308" s="90">
        <v>258243</v>
      </c>
      <c r="E7308" s="94">
        <v>44159</v>
      </c>
      <c r="F7308" s="26">
        <v>2582433274</v>
      </c>
      <c r="G7308" s="90">
        <v>3274</v>
      </c>
      <c r="H7308" s="90">
        <v>2.15</v>
      </c>
      <c r="I7308" s="95">
        <v>2.15</v>
      </c>
      <c r="J7308" s="90" t="s">
        <v>10509</v>
      </c>
      <c r="K7308" s="90">
        <v>16</v>
      </c>
      <c r="L7308" s="90" t="s">
        <v>10511</v>
      </c>
    </row>
    <row r="7309" spans="1:12" hidden="1" outlineLevel="2" x14ac:dyDescent="0.25">
      <c r="A7309" s="90">
        <v>3</v>
      </c>
      <c r="B7309" s="26">
        <v>1718748591</v>
      </c>
      <c r="C7309" s="90">
        <v>20</v>
      </c>
      <c r="D7309" s="90">
        <v>258629</v>
      </c>
      <c r="E7309" s="94">
        <v>44159</v>
      </c>
      <c r="F7309" s="26">
        <v>2586293322</v>
      </c>
      <c r="G7309" s="90">
        <v>3322</v>
      </c>
      <c r="H7309" s="90">
        <v>10.02</v>
      </c>
      <c r="I7309" s="95">
        <v>10.02</v>
      </c>
      <c r="J7309" s="90" t="s">
        <v>10509</v>
      </c>
      <c r="K7309" s="90">
        <v>16</v>
      </c>
      <c r="L7309" s="90" t="s">
        <v>10511</v>
      </c>
    </row>
    <row r="7310" spans="1:12" hidden="1" outlineLevel="2" x14ac:dyDescent="0.25">
      <c r="A7310" s="90">
        <v>3</v>
      </c>
      <c r="B7310" s="26">
        <v>1704018694</v>
      </c>
      <c r="C7310" s="90">
        <v>20</v>
      </c>
      <c r="D7310" s="90">
        <v>258031</v>
      </c>
      <c r="E7310" s="94">
        <v>44159</v>
      </c>
      <c r="F7310" s="26">
        <v>258031347719</v>
      </c>
      <c r="G7310" s="90">
        <v>347719</v>
      </c>
      <c r="H7310" s="90">
        <v>1.68</v>
      </c>
      <c r="I7310" s="95">
        <v>1.68</v>
      </c>
      <c r="J7310" s="90" t="s">
        <v>10509</v>
      </c>
      <c r="K7310" s="90">
        <v>16</v>
      </c>
      <c r="L7310" s="90" t="s">
        <v>10511</v>
      </c>
    </row>
    <row r="7311" spans="1:12" hidden="1" outlineLevel="2" x14ac:dyDescent="0.25">
      <c r="A7311" s="90">
        <v>3</v>
      </c>
      <c r="B7311" s="26">
        <v>1708003486</v>
      </c>
      <c r="C7311" s="90">
        <v>20</v>
      </c>
      <c r="D7311" s="90">
        <v>256685</v>
      </c>
      <c r="E7311" s="94">
        <v>44159</v>
      </c>
      <c r="F7311" s="26">
        <v>256685346409</v>
      </c>
      <c r="G7311" s="90">
        <v>346409</v>
      </c>
      <c r="H7311" s="90">
        <v>7.82</v>
      </c>
      <c r="I7311" s="95">
        <v>7.82</v>
      </c>
      <c r="J7311" s="90" t="s">
        <v>10509</v>
      </c>
      <c r="K7311" s="90">
        <v>16</v>
      </c>
      <c r="L7311" s="90" t="s">
        <v>10511</v>
      </c>
    </row>
    <row r="7312" spans="1:12" hidden="1" outlineLevel="2" x14ac:dyDescent="0.25">
      <c r="A7312" s="90">
        <v>3</v>
      </c>
      <c r="B7312" s="26">
        <v>1719905596001</v>
      </c>
      <c r="C7312" s="90">
        <v>20</v>
      </c>
      <c r="D7312" s="90">
        <v>259164</v>
      </c>
      <c r="E7312" s="94">
        <v>44166</v>
      </c>
      <c r="F7312" s="26">
        <v>259164348698</v>
      </c>
      <c r="G7312" s="90">
        <v>348698</v>
      </c>
      <c r="H7312" s="90">
        <v>1.68</v>
      </c>
      <c r="I7312" s="95">
        <v>1.68</v>
      </c>
      <c r="J7312" s="90" t="s">
        <v>10509</v>
      </c>
      <c r="K7312" s="90">
        <v>16</v>
      </c>
      <c r="L7312" s="90" t="s">
        <v>10511</v>
      </c>
    </row>
    <row r="7313" spans="1:12" hidden="1" outlineLevel="2" x14ac:dyDescent="0.25">
      <c r="A7313" s="90">
        <v>3</v>
      </c>
      <c r="B7313" s="26">
        <v>1720491149</v>
      </c>
      <c r="C7313" s="90">
        <v>20</v>
      </c>
      <c r="D7313" s="90">
        <v>257950</v>
      </c>
      <c r="E7313" s="94">
        <v>44159</v>
      </c>
      <c r="F7313" s="26">
        <v>257950347652</v>
      </c>
      <c r="G7313" s="90">
        <v>347652</v>
      </c>
      <c r="H7313" s="90">
        <v>2.21</v>
      </c>
      <c r="I7313" s="95">
        <v>2.21</v>
      </c>
      <c r="J7313" s="90" t="s">
        <v>10509</v>
      </c>
      <c r="K7313" s="90">
        <v>16</v>
      </c>
      <c r="L7313" s="90" t="s">
        <v>10511</v>
      </c>
    </row>
    <row r="7314" spans="1:12" hidden="1" outlineLevel="2" x14ac:dyDescent="0.25">
      <c r="A7314" s="90">
        <v>3</v>
      </c>
      <c r="B7314" s="26">
        <v>1721414173</v>
      </c>
      <c r="C7314" s="90">
        <v>20</v>
      </c>
      <c r="D7314" s="90">
        <v>258511</v>
      </c>
      <c r="E7314" s="94">
        <v>44159</v>
      </c>
      <c r="F7314" s="26">
        <v>2585113307</v>
      </c>
      <c r="G7314" s="90">
        <v>3307</v>
      </c>
      <c r="H7314" s="90">
        <v>1.68</v>
      </c>
      <c r="I7314" s="95">
        <v>1.07</v>
      </c>
      <c r="J7314" s="90" t="s">
        <v>10509</v>
      </c>
      <c r="K7314" s="90">
        <v>16</v>
      </c>
      <c r="L7314" s="90" t="s">
        <v>10511</v>
      </c>
    </row>
    <row r="7315" spans="1:12" hidden="1" outlineLevel="2" x14ac:dyDescent="0.25">
      <c r="A7315" s="90">
        <v>3</v>
      </c>
      <c r="B7315" s="26">
        <v>1722645007</v>
      </c>
      <c r="C7315" s="90">
        <v>20</v>
      </c>
      <c r="D7315" s="90">
        <v>258669</v>
      </c>
      <c r="E7315" s="94">
        <v>44159</v>
      </c>
      <c r="F7315" s="26">
        <v>2586693331</v>
      </c>
      <c r="G7315" s="90">
        <v>3331</v>
      </c>
      <c r="H7315" s="90">
        <v>1.68</v>
      </c>
      <c r="I7315" s="95">
        <v>1.68</v>
      </c>
      <c r="J7315" s="90" t="s">
        <v>10509</v>
      </c>
      <c r="K7315" s="90">
        <v>16</v>
      </c>
      <c r="L7315" s="90" t="s">
        <v>10511</v>
      </c>
    </row>
    <row r="7316" spans="1:12" hidden="1" outlineLevel="2" x14ac:dyDescent="0.25">
      <c r="A7316" s="90">
        <v>3</v>
      </c>
      <c r="B7316" s="26">
        <v>1723515670</v>
      </c>
      <c r="C7316" s="90">
        <v>20</v>
      </c>
      <c r="D7316" s="90">
        <v>258670</v>
      </c>
      <c r="E7316" s="94">
        <v>44159</v>
      </c>
      <c r="F7316" s="26">
        <v>2586703332</v>
      </c>
      <c r="G7316" s="90">
        <v>3332</v>
      </c>
      <c r="H7316" s="90">
        <v>7.08</v>
      </c>
      <c r="I7316" s="95">
        <v>7.08</v>
      </c>
      <c r="J7316" s="90" t="s">
        <v>10509</v>
      </c>
      <c r="K7316" s="90">
        <v>16</v>
      </c>
      <c r="L7316" s="90" t="s">
        <v>10511</v>
      </c>
    </row>
    <row r="7317" spans="1:12" hidden="1" outlineLevel="2" x14ac:dyDescent="0.25">
      <c r="A7317" s="90">
        <v>3</v>
      </c>
      <c r="B7317" s="26">
        <v>1723627723</v>
      </c>
      <c r="C7317" s="90">
        <v>20</v>
      </c>
      <c r="D7317" s="90">
        <v>258853</v>
      </c>
      <c r="E7317" s="94">
        <v>44159</v>
      </c>
      <c r="F7317" s="26">
        <v>2588533358</v>
      </c>
      <c r="G7317" s="90">
        <v>3358</v>
      </c>
      <c r="H7317" s="90">
        <v>0.01</v>
      </c>
      <c r="I7317" s="95">
        <v>0.01</v>
      </c>
      <c r="J7317" s="90" t="s">
        <v>10509</v>
      </c>
      <c r="K7317" s="90">
        <v>16</v>
      </c>
      <c r="L7317" s="90" t="s">
        <v>10511</v>
      </c>
    </row>
    <row r="7318" spans="1:12" hidden="1" outlineLevel="2" x14ac:dyDescent="0.25">
      <c r="A7318" s="90">
        <v>3</v>
      </c>
      <c r="B7318" s="26">
        <v>1724249519001</v>
      </c>
      <c r="C7318" s="90">
        <v>20</v>
      </c>
      <c r="D7318" s="90">
        <v>259246</v>
      </c>
      <c r="E7318" s="94">
        <v>44166</v>
      </c>
      <c r="F7318" s="26">
        <v>2592463391</v>
      </c>
      <c r="G7318" s="90">
        <v>3391</v>
      </c>
      <c r="H7318" s="90">
        <v>1.68</v>
      </c>
      <c r="I7318" s="95">
        <v>1.68</v>
      </c>
      <c r="J7318" s="90" t="s">
        <v>10509</v>
      </c>
      <c r="K7318" s="90">
        <v>16</v>
      </c>
      <c r="L7318" s="90" t="s">
        <v>10511</v>
      </c>
    </row>
    <row r="7319" spans="1:12" hidden="1" outlineLevel="2" x14ac:dyDescent="0.25">
      <c r="A7319" s="90">
        <v>3</v>
      </c>
      <c r="B7319" s="26">
        <v>1391791143001</v>
      </c>
      <c r="C7319" s="90">
        <v>20</v>
      </c>
      <c r="D7319" s="90">
        <v>259366</v>
      </c>
      <c r="E7319" s="94">
        <v>44166</v>
      </c>
      <c r="F7319" s="26">
        <v>259366348837</v>
      </c>
      <c r="G7319" s="90">
        <v>348837</v>
      </c>
      <c r="H7319" s="90">
        <v>12.88</v>
      </c>
      <c r="I7319" s="95">
        <v>12.88</v>
      </c>
      <c r="J7319" s="90" t="s">
        <v>10509</v>
      </c>
      <c r="K7319" s="90">
        <v>16</v>
      </c>
      <c r="L7319" s="90" t="s">
        <v>10511</v>
      </c>
    </row>
    <row r="7320" spans="1:12" hidden="1" outlineLevel="2" x14ac:dyDescent="0.25">
      <c r="A7320" s="90">
        <v>3</v>
      </c>
      <c r="B7320" s="26">
        <v>1704776242</v>
      </c>
      <c r="C7320" s="90">
        <v>20</v>
      </c>
      <c r="D7320" s="90">
        <v>258097</v>
      </c>
      <c r="E7320" s="94">
        <v>44159</v>
      </c>
      <c r="F7320" s="26">
        <v>2580973242</v>
      </c>
      <c r="G7320" s="90">
        <v>3242</v>
      </c>
      <c r="H7320" s="90">
        <v>1.68</v>
      </c>
      <c r="I7320" s="95">
        <v>1.68</v>
      </c>
      <c r="J7320" s="90" t="s">
        <v>10509</v>
      </c>
      <c r="K7320" s="90">
        <v>16</v>
      </c>
      <c r="L7320" s="90" t="s">
        <v>10511</v>
      </c>
    </row>
    <row r="7321" spans="1:12" hidden="1" outlineLevel="2" x14ac:dyDescent="0.25">
      <c r="A7321" s="90">
        <v>3</v>
      </c>
      <c r="B7321" s="26">
        <v>1705558730</v>
      </c>
      <c r="C7321" s="90">
        <v>20</v>
      </c>
      <c r="D7321" s="90">
        <v>257836</v>
      </c>
      <c r="E7321" s="94">
        <v>44159</v>
      </c>
      <c r="F7321" s="26">
        <v>2578363188</v>
      </c>
      <c r="G7321" s="90">
        <v>3188</v>
      </c>
      <c r="H7321" s="90">
        <v>1.68</v>
      </c>
      <c r="I7321" s="95">
        <v>1.68</v>
      </c>
      <c r="J7321" s="90" t="s">
        <v>10509</v>
      </c>
      <c r="K7321" s="90">
        <v>16</v>
      </c>
      <c r="L7321" s="90" t="s">
        <v>10511</v>
      </c>
    </row>
    <row r="7322" spans="1:12" hidden="1" outlineLevel="2" x14ac:dyDescent="0.25">
      <c r="A7322" s="90">
        <v>3</v>
      </c>
      <c r="B7322" s="26">
        <v>1705558730</v>
      </c>
      <c r="C7322" s="90">
        <v>20</v>
      </c>
      <c r="D7322" s="90">
        <v>257837</v>
      </c>
      <c r="E7322" s="94">
        <v>44159</v>
      </c>
      <c r="F7322" s="26">
        <v>2578373189</v>
      </c>
      <c r="G7322" s="90">
        <v>3189</v>
      </c>
      <c r="H7322" s="90">
        <v>1.68</v>
      </c>
      <c r="I7322" s="95">
        <v>1.68</v>
      </c>
      <c r="J7322" s="90" t="s">
        <v>10509</v>
      </c>
      <c r="K7322" s="90">
        <v>16</v>
      </c>
      <c r="L7322" s="90" t="s">
        <v>10511</v>
      </c>
    </row>
    <row r="7323" spans="1:12" hidden="1" outlineLevel="2" x14ac:dyDescent="0.25">
      <c r="A7323" s="90">
        <v>3</v>
      </c>
      <c r="B7323" s="26">
        <v>1705718128</v>
      </c>
      <c r="C7323" s="90">
        <v>20</v>
      </c>
      <c r="D7323" s="90">
        <v>258758</v>
      </c>
      <c r="E7323" s="94">
        <v>44159</v>
      </c>
      <c r="F7323" s="26">
        <v>2587583345</v>
      </c>
      <c r="G7323" s="90">
        <v>3345</v>
      </c>
      <c r="H7323" s="90">
        <v>1.97</v>
      </c>
      <c r="I7323" s="95">
        <v>1.97</v>
      </c>
      <c r="J7323" s="90" t="s">
        <v>10509</v>
      </c>
      <c r="K7323" s="90">
        <v>16</v>
      </c>
      <c r="L7323" s="90" t="s">
        <v>10511</v>
      </c>
    </row>
    <row r="7324" spans="1:12" hidden="1" outlineLevel="2" x14ac:dyDescent="0.25">
      <c r="A7324" s="90">
        <v>3</v>
      </c>
      <c r="B7324" s="26">
        <v>1708777600</v>
      </c>
      <c r="C7324" s="90">
        <v>20</v>
      </c>
      <c r="D7324" s="90">
        <v>257997</v>
      </c>
      <c r="E7324" s="94">
        <v>44159</v>
      </c>
      <c r="F7324" s="26">
        <v>2579973215</v>
      </c>
      <c r="G7324" s="90">
        <v>3215</v>
      </c>
      <c r="H7324" s="90">
        <v>4.4400000000000004</v>
      </c>
      <c r="I7324" s="95">
        <v>4.4400000000000004</v>
      </c>
      <c r="J7324" s="90" t="s">
        <v>10509</v>
      </c>
      <c r="K7324" s="90">
        <v>16</v>
      </c>
      <c r="L7324" s="90" t="s">
        <v>10511</v>
      </c>
    </row>
    <row r="7325" spans="1:12" hidden="1" outlineLevel="2" x14ac:dyDescent="0.25">
      <c r="A7325" s="90">
        <v>3</v>
      </c>
      <c r="B7325" s="26">
        <v>1709185951</v>
      </c>
      <c r="C7325" s="90">
        <v>20</v>
      </c>
      <c r="D7325" s="90">
        <v>258341</v>
      </c>
      <c r="E7325" s="94">
        <v>44159</v>
      </c>
      <c r="F7325" s="26">
        <v>2583413290</v>
      </c>
      <c r="G7325" s="90">
        <v>3290</v>
      </c>
      <c r="H7325" s="90">
        <v>1.68</v>
      </c>
      <c r="I7325" s="95">
        <v>1.68</v>
      </c>
      <c r="J7325" s="90" t="s">
        <v>10509</v>
      </c>
      <c r="K7325" s="90">
        <v>16</v>
      </c>
      <c r="L7325" s="90" t="s">
        <v>10511</v>
      </c>
    </row>
    <row r="7326" spans="1:12" hidden="1" outlineLevel="2" x14ac:dyDescent="0.25">
      <c r="A7326" s="90">
        <v>3</v>
      </c>
      <c r="B7326" s="26">
        <v>1709210692</v>
      </c>
      <c r="C7326" s="90">
        <v>20</v>
      </c>
      <c r="D7326" s="90">
        <v>258096</v>
      </c>
      <c r="E7326" s="94">
        <v>44159</v>
      </c>
      <c r="F7326" s="26">
        <v>258096347762</v>
      </c>
      <c r="G7326" s="90">
        <v>347762</v>
      </c>
      <c r="H7326" s="90">
        <v>1.68</v>
      </c>
      <c r="I7326" s="95">
        <v>1.68</v>
      </c>
      <c r="J7326" s="90" t="s">
        <v>10509</v>
      </c>
      <c r="K7326" s="90">
        <v>16</v>
      </c>
      <c r="L7326" s="90" t="s">
        <v>10511</v>
      </c>
    </row>
    <row r="7327" spans="1:12" hidden="1" outlineLevel="2" x14ac:dyDescent="0.25">
      <c r="A7327" s="90">
        <v>3</v>
      </c>
      <c r="B7327" s="26">
        <v>1709374654</v>
      </c>
      <c r="C7327" s="90">
        <v>20</v>
      </c>
      <c r="D7327" s="90">
        <v>257404</v>
      </c>
      <c r="E7327" s="94">
        <v>44159</v>
      </c>
      <c r="F7327" s="26">
        <v>257404347128</v>
      </c>
      <c r="G7327" s="90">
        <v>347128</v>
      </c>
      <c r="H7327" s="90">
        <v>1.68</v>
      </c>
      <c r="I7327" s="95">
        <v>1.25</v>
      </c>
      <c r="J7327" s="90" t="s">
        <v>10509</v>
      </c>
      <c r="K7327" s="90">
        <v>16</v>
      </c>
      <c r="L7327" s="90" t="s">
        <v>10511</v>
      </c>
    </row>
    <row r="7328" spans="1:12" hidden="1" outlineLevel="2" x14ac:dyDescent="0.25">
      <c r="A7328" s="90">
        <v>3</v>
      </c>
      <c r="B7328" s="26">
        <v>1709560823</v>
      </c>
      <c r="C7328" s="90">
        <v>20</v>
      </c>
      <c r="D7328" s="90">
        <v>258463</v>
      </c>
      <c r="E7328" s="94">
        <v>44159</v>
      </c>
      <c r="F7328" s="26">
        <v>258463348069</v>
      </c>
      <c r="G7328" s="90">
        <v>348069</v>
      </c>
      <c r="H7328" s="90">
        <v>21.09</v>
      </c>
      <c r="I7328" s="95">
        <v>21.09</v>
      </c>
      <c r="J7328" s="90" t="s">
        <v>10509</v>
      </c>
      <c r="K7328" s="90">
        <v>16</v>
      </c>
      <c r="L7328" s="90" t="s">
        <v>10511</v>
      </c>
    </row>
    <row r="7329" spans="1:12" hidden="1" outlineLevel="2" x14ac:dyDescent="0.25">
      <c r="A7329" s="90">
        <v>3</v>
      </c>
      <c r="B7329" s="26">
        <v>1712879673</v>
      </c>
      <c r="C7329" s="90">
        <v>20</v>
      </c>
      <c r="D7329" s="90">
        <v>258851</v>
      </c>
      <c r="E7329" s="94">
        <v>44159</v>
      </c>
      <c r="F7329" s="26">
        <v>2588513357</v>
      </c>
      <c r="G7329" s="90">
        <v>3357</v>
      </c>
      <c r="H7329" s="90">
        <v>0.26</v>
      </c>
      <c r="I7329" s="95">
        <v>0.26</v>
      </c>
      <c r="J7329" s="90" t="s">
        <v>10509</v>
      </c>
      <c r="K7329" s="90">
        <v>16</v>
      </c>
      <c r="L7329" s="90" t="s">
        <v>10511</v>
      </c>
    </row>
    <row r="7330" spans="1:12" hidden="1" outlineLevel="2" x14ac:dyDescent="0.25">
      <c r="A7330" s="90">
        <v>3</v>
      </c>
      <c r="B7330" s="26">
        <v>1706589627001</v>
      </c>
      <c r="C7330" s="90">
        <v>20</v>
      </c>
      <c r="D7330" s="90">
        <v>259308</v>
      </c>
      <c r="E7330" s="94">
        <v>44166</v>
      </c>
      <c r="F7330" s="26">
        <v>2593083415</v>
      </c>
      <c r="G7330" s="90">
        <v>3415</v>
      </c>
      <c r="H7330" s="90">
        <v>1.68</v>
      </c>
      <c r="I7330" s="95">
        <v>1.68</v>
      </c>
      <c r="J7330" s="90" t="s">
        <v>10509</v>
      </c>
      <c r="K7330" s="90">
        <v>16</v>
      </c>
      <c r="L7330" s="90" t="s">
        <v>10511</v>
      </c>
    </row>
    <row r="7331" spans="1:12" hidden="1" outlineLevel="2" x14ac:dyDescent="0.25">
      <c r="A7331" s="90">
        <v>3</v>
      </c>
      <c r="B7331" s="26">
        <v>1712139029</v>
      </c>
      <c r="C7331" s="90">
        <v>20</v>
      </c>
      <c r="D7331" s="90">
        <v>258792</v>
      </c>
      <c r="E7331" s="94">
        <v>44159</v>
      </c>
      <c r="F7331" s="26">
        <v>2587923351</v>
      </c>
      <c r="G7331" s="90">
        <v>3351</v>
      </c>
      <c r="H7331" s="90">
        <v>1.84</v>
      </c>
      <c r="I7331" s="95">
        <v>1.84</v>
      </c>
      <c r="J7331" s="90" t="s">
        <v>10509</v>
      </c>
      <c r="K7331" s="90">
        <v>16</v>
      </c>
      <c r="L7331" s="90" t="s">
        <v>10511</v>
      </c>
    </row>
    <row r="7332" spans="1:12" hidden="1" outlineLevel="2" x14ac:dyDescent="0.25">
      <c r="A7332" s="90">
        <v>3</v>
      </c>
      <c r="B7332" s="26">
        <v>1714820766001</v>
      </c>
      <c r="C7332" s="90">
        <v>20</v>
      </c>
      <c r="D7332" s="90">
        <v>259185</v>
      </c>
      <c r="E7332" s="94">
        <v>44166</v>
      </c>
      <c r="F7332" s="26">
        <v>2591853372</v>
      </c>
      <c r="G7332" s="90">
        <v>3372</v>
      </c>
      <c r="H7332" s="90">
        <v>3.95</v>
      </c>
      <c r="I7332" s="95">
        <v>3.95</v>
      </c>
      <c r="J7332" s="90" t="s">
        <v>10509</v>
      </c>
      <c r="K7332" s="90">
        <v>16</v>
      </c>
      <c r="L7332" s="90" t="s">
        <v>10511</v>
      </c>
    </row>
    <row r="7333" spans="1:12" hidden="1" outlineLevel="2" x14ac:dyDescent="0.25">
      <c r="A7333" s="90">
        <v>3</v>
      </c>
      <c r="B7333" s="26">
        <v>1715211429</v>
      </c>
      <c r="C7333" s="90">
        <v>20</v>
      </c>
      <c r="D7333" s="90">
        <v>258046</v>
      </c>
      <c r="E7333" s="94">
        <v>44159</v>
      </c>
      <c r="F7333" s="26">
        <v>2580463225</v>
      </c>
      <c r="G7333" s="90">
        <v>3225</v>
      </c>
      <c r="H7333" s="90">
        <v>1.68</v>
      </c>
      <c r="I7333" s="95">
        <v>1.68</v>
      </c>
      <c r="J7333" s="90" t="s">
        <v>10509</v>
      </c>
      <c r="K7333" s="90">
        <v>16</v>
      </c>
      <c r="L7333" s="90" t="s">
        <v>10511</v>
      </c>
    </row>
    <row r="7334" spans="1:12" hidden="1" outlineLevel="2" x14ac:dyDescent="0.25">
      <c r="A7334" s="90">
        <v>3</v>
      </c>
      <c r="B7334" s="26">
        <v>1715495972001</v>
      </c>
      <c r="C7334" s="90">
        <v>20</v>
      </c>
      <c r="D7334" s="90">
        <v>259224</v>
      </c>
      <c r="E7334" s="94">
        <v>44166</v>
      </c>
      <c r="F7334" s="26">
        <v>2592243388</v>
      </c>
      <c r="G7334" s="90">
        <v>3388</v>
      </c>
      <c r="H7334" s="90">
        <v>1.68</v>
      </c>
      <c r="I7334" s="95">
        <v>1.68</v>
      </c>
      <c r="J7334" s="90" t="s">
        <v>10509</v>
      </c>
      <c r="K7334" s="90">
        <v>16</v>
      </c>
      <c r="L7334" s="90" t="s">
        <v>10511</v>
      </c>
    </row>
    <row r="7335" spans="1:12" hidden="1" outlineLevel="2" x14ac:dyDescent="0.25">
      <c r="A7335" s="90">
        <v>3</v>
      </c>
      <c r="B7335" s="26">
        <v>1715704563</v>
      </c>
      <c r="C7335" s="90">
        <v>20</v>
      </c>
      <c r="D7335" s="90">
        <v>258338</v>
      </c>
      <c r="E7335" s="94">
        <v>44159</v>
      </c>
      <c r="F7335" s="26">
        <v>2583383288</v>
      </c>
      <c r="G7335" s="90">
        <v>3288</v>
      </c>
      <c r="H7335" s="90">
        <v>4.07</v>
      </c>
      <c r="I7335" s="95">
        <v>4.07</v>
      </c>
      <c r="J7335" s="90" t="s">
        <v>10509</v>
      </c>
      <c r="K7335" s="90">
        <v>16</v>
      </c>
      <c r="L7335" s="90" t="s">
        <v>10511</v>
      </c>
    </row>
    <row r="7336" spans="1:12" hidden="1" outlineLevel="2" x14ac:dyDescent="0.25">
      <c r="A7336" s="90">
        <v>3</v>
      </c>
      <c r="B7336" s="26">
        <v>1715709109</v>
      </c>
      <c r="C7336" s="90">
        <v>20</v>
      </c>
      <c r="D7336" s="90">
        <v>258265</v>
      </c>
      <c r="E7336" s="94">
        <v>44159</v>
      </c>
      <c r="F7336" s="26">
        <v>2582653277</v>
      </c>
      <c r="G7336" s="90">
        <v>3277</v>
      </c>
      <c r="H7336" s="90">
        <v>15.94</v>
      </c>
      <c r="I7336" s="95">
        <v>15.94</v>
      </c>
      <c r="J7336" s="90" t="s">
        <v>10509</v>
      </c>
      <c r="K7336" s="90">
        <v>16</v>
      </c>
      <c r="L7336" s="90" t="s">
        <v>10511</v>
      </c>
    </row>
    <row r="7337" spans="1:12" hidden="1" outlineLevel="2" x14ac:dyDescent="0.25">
      <c r="A7337" s="90">
        <v>3</v>
      </c>
      <c r="B7337" s="26">
        <v>1715942510</v>
      </c>
      <c r="C7337" s="90">
        <v>20</v>
      </c>
      <c r="D7337" s="90">
        <v>258240</v>
      </c>
      <c r="E7337" s="94">
        <v>44159</v>
      </c>
      <c r="F7337" s="26">
        <v>258240347875</v>
      </c>
      <c r="G7337" s="90">
        <v>347875</v>
      </c>
      <c r="H7337" s="90">
        <v>9.08</v>
      </c>
      <c r="I7337" s="95">
        <v>9.08</v>
      </c>
      <c r="J7337" s="90" t="s">
        <v>10509</v>
      </c>
      <c r="K7337" s="90">
        <v>16</v>
      </c>
      <c r="L7337" s="90" t="s">
        <v>10511</v>
      </c>
    </row>
    <row r="7338" spans="1:12" hidden="1" outlineLevel="2" x14ac:dyDescent="0.25">
      <c r="A7338" s="90">
        <v>3</v>
      </c>
      <c r="B7338" s="26">
        <v>1716032618</v>
      </c>
      <c r="C7338" s="90">
        <v>20</v>
      </c>
      <c r="D7338" s="90">
        <v>258172</v>
      </c>
      <c r="E7338" s="94">
        <v>44159</v>
      </c>
      <c r="F7338" s="26">
        <v>2581723260</v>
      </c>
      <c r="G7338" s="90">
        <v>3260</v>
      </c>
      <c r="H7338" s="90">
        <v>1.68</v>
      </c>
      <c r="I7338" s="95">
        <v>1.68</v>
      </c>
      <c r="J7338" s="90" t="s">
        <v>10509</v>
      </c>
      <c r="K7338" s="90">
        <v>16</v>
      </c>
      <c r="L7338" s="90" t="s">
        <v>10511</v>
      </c>
    </row>
    <row r="7339" spans="1:12" hidden="1" outlineLevel="2" x14ac:dyDescent="0.25">
      <c r="A7339" s="90">
        <v>3</v>
      </c>
      <c r="B7339" s="26">
        <v>1713858197</v>
      </c>
      <c r="C7339" s="90">
        <v>20</v>
      </c>
      <c r="D7339" s="90">
        <v>258609</v>
      </c>
      <c r="E7339" s="94">
        <v>44159</v>
      </c>
      <c r="F7339" s="26">
        <v>2586093319</v>
      </c>
      <c r="G7339" s="90">
        <v>3319</v>
      </c>
      <c r="H7339" s="90">
        <v>1.69</v>
      </c>
      <c r="I7339" s="95">
        <v>1.69</v>
      </c>
      <c r="J7339" s="90" t="s">
        <v>10509</v>
      </c>
      <c r="K7339" s="90">
        <v>16</v>
      </c>
      <c r="L7339" s="90" t="s">
        <v>10511</v>
      </c>
    </row>
    <row r="7340" spans="1:12" hidden="1" outlineLevel="2" x14ac:dyDescent="0.25">
      <c r="A7340" s="90">
        <v>3</v>
      </c>
      <c r="B7340" s="26">
        <v>1728077064001</v>
      </c>
      <c r="C7340" s="90">
        <v>20</v>
      </c>
      <c r="D7340" s="90">
        <v>259378</v>
      </c>
      <c r="E7340" s="94">
        <v>44166</v>
      </c>
      <c r="F7340" s="26">
        <v>259378348848</v>
      </c>
      <c r="G7340" s="90">
        <v>348848</v>
      </c>
      <c r="H7340" s="90">
        <v>0.78</v>
      </c>
      <c r="I7340" s="95">
        <v>0.78</v>
      </c>
      <c r="J7340" s="90" t="s">
        <v>10509</v>
      </c>
      <c r="K7340" s="90">
        <v>16</v>
      </c>
      <c r="L7340" s="90" t="s">
        <v>10511</v>
      </c>
    </row>
    <row r="7341" spans="1:12" hidden="1" outlineLevel="2" x14ac:dyDescent="0.25">
      <c r="A7341" s="90">
        <v>3</v>
      </c>
      <c r="B7341" s="26">
        <v>1754718342</v>
      </c>
      <c r="C7341" s="90">
        <v>20</v>
      </c>
      <c r="D7341" s="90">
        <v>258170</v>
      </c>
      <c r="E7341" s="94">
        <v>44159</v>
      </c>
      <c r="F7341" s="26">
        <v>2581703258</v>
      </c>
      <c r="G7341" s="90">
        <v>3258</v>
      </c>
      <c r="H7341" s="90">
        <v>1.68</v>
      </c>
      <c r="I7341" s="95">
        <v>1.68</v>
      </c>
      <c r="J7341" s="90" t="s">
        <v>10509</v>
      </c>
      <c r="K7341" s="90">
        <v>16</v>
      </c>
      <c r="L7341" s="90" t="s">
        <v>10511</v>
      </c>
    </row>
    <row r="7342" spans="1:12" hidden="1" outlineLevel="2" x14ac:dyDescent="0.25">
      <c r="A7342" s="90">
        <v>3</v>
      </c>
      <c r="B7342" s="26">
        <v>1756889513</v>
      </c>
      <c r="C7342" s="90">
        <v>20</v>
      </c>
      <c r="D7342" s="90">
        <v>258169</v>
      </c>
      <c r="E7342" s="94">
        <v>44159</v>
      </c>
      <c r="F7342" s="26">
        <v>2581693257</v>
      </c>
      <c r="G7342" s="90">
        <v>3257</v>
      </c>
      <c r="H7342" s="90">
        <v>1.68</v>
      </c>
      <c r="I7342" s="95">
        <v>1.68</v>
      </c>
      <c r="J7342" s="90" t="s">
        <v>10509</v>
      </c>
      <c r="K7342" s="90">
        <v>16</v>
      </c>
      <c r="L7342" s="90" t="s">
        <v>10511</v>
      </c>
    </row>
    <row r="7343" spans="1:12" hidden="1" outlineLevel="2" x14ac:dyDescent="0.25">
      <c r="A7343" s="90">
        <v>3</v>
      </c>
      <c r="B7343" s="26">
        <v>1757901002</v>
      </c>
      <c r="C7343" s="90">
        <v>20</v>
      </c>
      <c r="D7343" s="90">
        <v>258528</v>
      </c>
      <c r="E7343" s="94">
        <v>44159</v>
      </c>
      <c r="F7343" s="26">
        <v>2585283309</v>
      </c>
      <c r="G7343" s="90">
        <v>3309</v>
      </c>
      <c r="H7343" s="90">
        <v>1.98</v>
      </c>
      <c r="I7343" s="95">
        <v>1.98</v>
      </c>
      <c r="J7343" s="90" t="s">
        <v>10509</v>
      </c>
      <c r="K7343" s="90">
        <v>16</v>
      </c>
      <c r="L7343" s="90" t="s">
        <v>10511</v>
      </c>
    </row>
    <row r="7344" spans="1:12" hidden="1" outlineLevel="2" x14ac:dyDescent="0.25">
      <c r="A7344" s="90">
        <v>3</v>
      </c>
      <c r="B7344" s="26">
        <v>1758723827</v>
      </c>
      <c r="C7344" s="90">
        <v>20</v>
      </c>
      <c r="D7344" s="90">
        <v>258141</v>
      </c>
      <c r="E7344" s="94">
        <v>44159</v>
      </c>
      <c r="F7344" s="26">
        <v>2581413249</v>
      </c>
      <c r="G7344" s="90">
        <v>3249</v>
      </c>
      <c r="H7344" s="90">
        <v>6.28</v>
      </c>
      <c r="I7344" s="95">
        <v>2.14</v>
      </c>
      <c r="J7344" s="90" t="s">
        <v>10509</v>
      </c>
      <c r="K7344" s="90">
        <v>16</v>
      </c>
      <c r="L7344" s="90" t="s">
        <v>10511</v>
      </c>
    </row>
    <row r="7345" spans="1:12" hidden="1" outlineLevel="2" x14ac:dyDescent="0.25">
      <c r="A7345" s="90">
        <v>3</v>
      </c>
      <c r="B7345" s="26">
        <v>1791237986001</v>
      </c>
      <c r="C7345" s="90">
        <v>20</v>
      </c>
      <c r="D7345" s="90">
        <v>259037</v>
      </c>
      <c r="E7345" s="94">
        <v>44166</v>
      </c>
      <c r="F7345" s="26">
        <v>259037348582</v>
      </c>
      <c r="G7345" s="90">
        <v>348582</v>
      </c>
      <c r="H7345" s="90">
        <v>1.94</v>
      </c>
      <c r="I7345" s="95">
        <v>1.94</v>
      </c>
      <c r="J7345" s="90" t="s">
        <v>10509</v>
      </c>
      <c r="K7345" s="90">
        <v>16</v>
      </c>
      <c r="L7345" s="90" t="s">
        <v>10511</v>
      </c>
    </row>
    <row r="7346" spans="1:12" hidden="1" outlineLevel="2" x14ac:dyDescent="0.25">
      <c r="A7346" s="90">
        <v>3</v>
      </c>
      <c r="B7346" s="26">
        <v>1717090797001</v>
      </c>
      <c r="C7346" s="90">
        <v>20</v>
      </c>
      <c r="D7346" s="90">
        <v>259300</v>
      </c>
      <c r="E7346" s="94">
        <v>44166</v>
      </c>
      <c r="F7346" s="26">
        <v>2593003412</v>
      </c>
      <c r="G7346" s="90">
        <v>3412</v>
      </c>
      <c r="H7346" s="90">
        <v>1.68</v>
      </c>
      <c r="I7346" s="95">
        <v>1.68</v>
      </c>
      <c r="J7346" s="90" t="s">
        <v>10509</v>
      </c>
      <c r="K7346" s="90">
        <v>16</v>
      </c>
      <c r="L7346" s="90" t="s">
        <v>10511</v>
      </c>
    </row>
    <row r="7347" spans="1:12" hidden="1" outlineLevel="2" x14ac:dyDescent="0.25">
      <c r="A7347" s="90">
        <v>3</v>
      </c>
      <c r="B7347" s="26">
        <v>1717090797001</v>
      </c>
      <c r="C7347" s="90">
        <v>20</v>
      </c>
      <c r="D7347" s="90">
        <v>259382</v>
      </c>
      <c r="E7347" s="94">
        <v>44166</v>
      </c>
      <c r="F7347" s="26">
        <v>2593823432</v>
      </c>
      <c r="G7347" s="90">
        <v>3432</v>
      </c>
      <c r="H7347" s="90">
        <v>0.21</v>
      </c>
      <c r="I7347" s="95">
        <v>0.21</v>
      </c>
      <c r="J7347" s="90" t="s">
        <v>10509</v>
      </c>
      <c r="K7347" s="90">
        <v>16</v>
      </c>
      <c r="L7347" s="90" t="s">
        <v>10511</v>
      </c>
    </row>
    <row r="7348" spans="1:12" hidden="1" outlineLevel="2" x14ac:dyDescent="0.25">
      <c r="A7348" s="90">
        <v>3</v>
      </c>
      <c r="B7348" s="26">
        <v>1718429440001</v>
      </c>
      <c r="C7348" s="90">
        <v>20</v>
      </c>
      <c r="D7348" s="90">
        <v>259158</v>
      </c>
      <c r="E7348" s="94">
        <v>44166</v>
      </c>
      <c r="F7348" s="26">
        <v>2591583366</v>
      </c>
      <c r="G7348" s="90">
        <v>3366</v>
      </c>
      <c r="H7348" s="90">
        <v>12.17</v>
      </c>
      <c r="I7348" s="95">
        <v>12.17</v>
      </c>
      <c r="J7348" s="90" t="s">
        <v>10509</v>
      </c>
      <c r="K7348" s="90">
        <v>16</v>
      </c>
      <c r="L7348" s="90" t="s">
        <v>10511</v>
      </c>
    </row>
    <row r="7349" spans="1:12" hidden="1" outlineLevel="2" x14ac:dyDescent="0.25">
      <c r="A7349" s="90">
        <v>3</v>
      </c>
      <c r="B7349" s="26">
        <v>1718472077</v>
      </c>
      <c r="C7349" s="90">
        <v>20</v>
      </c>
      <c r="D7349" s="90">
        <v>258658</v>
      </c>
      <c r="E7349" s="94">
        <v>44159</v>
      </c>
      <c r="F7349" s="26">
        <v>2586583327</v>
      </c>
      <c r="G7349" s="90">
        <v>3327</v>
      </c>
      <c r="H7349" s="90">
        <v>1.68</v>
      </c>
      <c r="I7349" s="95">
        <v>1.68</v>
      </c>
      <c r="J7349" s="90" t="s">
        <v>10509</v>
      </c>
      <c r="K7349" s="90">
        <v>16</v>
      </c>
      <c r="L7349" s="90" t="s">
        <v>10511</v>
      </c>
    </row>
    <row r="7350" spans="1:12" hidden="1" outlineLevel="2" x14ac:dyDescent="0.25">
      <c r="A7350" s="90">
        <v>3</v>
      </c>
      <c r="B7350" s="26">
        <v>1719018580001</v>
      </c>
      <c r="C7350" s="90">
        <v>20</v>
      </c>
      <c r="D7350" s="90">
        <v>259325</v>
      </c>
      <c r="E7350" s="94">
        <v>44166</v>
      </c>
      <c r="F7350" s="26">
        <v>259325348805</v>
      </c>
      <c r="G7350" s="90">
        <v>348805</v>
      </c>
      <c r="H7350" s="90">
        <v>2.61</v>
      </c>
      <c r="I7350" s="95">
        <v>2.61</v>
      </c>
      <c r="J7350" s="90" t="s">
        <v>10509</v>
      </c>
      <c r="K7350" s="90">
        <v>16</v>
      </c>
      <c r="L7350" s="90" t="s">
        <v>10511</v>
      </c>
    </row>
    <row r="7351" spans="1:12" hidden="1" outlineLevel="2" x14ac:dyDescent="0.25">
      <c r="A7351" s="90">
        <v>3</v>
      </c>
      <c r="B7351" s="26">
        <v>1719638213001</v>
      </c>
      <c r="C7351" s="90">
        <v>20</v>
      </c>
      <c r="D7351" s="90">
        <v>259234</v>
      </c>
      <c r="E7351" s="94">
        <v>44166</v>
      </c>
      <c r="F7351" s="26">
        <v>2592343390</v>
      </c>
      <c r="G7351" s="90">
        <v>3390</v>
      </c>
      <c r="H7351" s="90">
        <v>1.72</v>
      </c>
      <c r="I7351" s="95">
        <v>1.72</v>
      </c>
      <c r="J7351" s="90" t="s">
        <v>10509</v>
      </c>
      <c r="K7351" s="90">
        <v>16</v>
      </c>
      <c r="L7351" s="90" t="s">
        <v>10511</v>
      </c>
    </row>
    <row r="7352" spans="1:12" hidden="1" outlineLevel="2" x14ac:dyDescent="0.25">
      <c r="A7352" s="90">
        <v>3</v>
      </c>
      <c r="B7352" s="26">
        <v>1720162732</v>
      </c>
      <c r="C7352" s="90">
        <v>20</v>
      </c>
      <c r="D7352" s="90">
        <v>258189</v>
      </c>
      <c r="E7352" s="94">
        <v>44159</v>
      </c>
      <c r="F7352" s="26">
        <v>2581893264</v>
      </c>
      <c r="G7352" s="90">
        <v>3264</v>
      </c>
      <c r="H7352" s="90">
        <v>3.36</v>
      </c>
      <c r="I7352" s="95">
        <v>3.36</v>
      </c>
      <c r="J7352" s="90" t="s">
        <v>10509</v>
      </c>
      <c r="K7352" s="90">
        <v>16</v>
      </c>
      <c r="L7352" s="90" t="s">
        <v>10511</v>
      </c>
    </row>
    <row r="7353" spans="1:12" hidden="1" outlineLevel="2" x14ac:dyDescent="0.25">
      <c r="A7353" s="90">
        <v>3</v>
      </c>
      <c r="B7353" s="26">
        <v>1720172327</v>
      </c>
      <c r="C7353" s="90">
        <v>20</v>
      </c>
      <c r="D7353" s="90">
        <v>258839</v>
      </c>
      <c r="E7353" s="94">
        <v>44159</v>
      </c>
      <c r="F7353" s="26">
        <v>2588393355</v>
      </c>
      <c r="G7353" s="90">
        <v>3355</v>
      </c>
      <c r="H7353" s="90">
        <v>1.23</v>
      </c>
      <c r="I7353" s="95">
        <v>1.23</v>
      </c>
      <c r="J7353" s="90" t="s">
        <v>10509</v>
      </c>
      <c r="K7353" s="90">
        <v>16</v>
      </c>
      <c r="L7353" s="90" t="s">
        <v>10511</v>
      </c>
    </row>
    <row r="7354" spans="1:12" hidden="1" outlineLevel="2" x14ac:dyDescent="0.25">
      <c r="A7354" s="90">
        <v>3</v>
      </c>
      <c r="B7354" s="26">
        <v>1720179041</v>
      </c>
      <c r="C7354" s="90">
        <v>20</v>
      </c>
      <c r="D7354" s="90">
        <v>258689</v>
      </c>
      <c r="E7354" s="94">
        <v>44159</v>
      </c>
      <c r="F7354" s="26">
        <v>2586893336</v>
      </c>
      <c r="G7354" s="90">
        <v>3336</v>
      </c>
      <c r="H7354" s="90">
        <v>3.88</v>
      </c>
      <c r="I7354" s="95">
        <v>3.88</v>
      </c>
      <c r="J7354" s="90" t="s">
        <v>10509</v>
      </c>
      <c r="K7354" s="90">
        <v>16</v>
      </c>
      <c r="L7354" s="90" t="s">
        <v>10511</v>
      </c>
    </row>
    <row r="7355" spans="1:12" hidden="1" outlineLevel="2" x14ac:dyDescent="0.25">
      <c r="A7355" s="90">
        <v>3</v>
      </c>
      <c r="B7355" s="26">
        <v>1720300506</v>
      </c>
      <c r="C7355" s="90">
        <v>20</v>
      </c>
      <c r="D7355" s="90">
        <v>257380</v>
      </c>
      <c r="E7355" s="94">
        <v>44159</v>
      </c>
      <c r="F7355" s="26">
        <v>257380347104</v>
      </c>
      <c r="G7355" s="90">
        <v>347104</v>
      </c>
      <c r="H7355" s="90">
        <v>1.71</v>
      </c>
      <c r="I7355" s="95">
        <v>1.71</v>
      </c>
      <c r="J7355" s="90" t="s">
        <v>10509</v>
      </c>
      <c r="K7355" s="90">
        <v>16</v>
      </c>
      <c r="L7355" s="90" t="s">
        <v>10511</v>
      </c>
    </row>
    <row r="7356" spans="1:12" hidden="1" outlineLevel="2" x14ac:dyDescent="0.25">
      <c r="A7356" s="90">
        <v>3</v>
      </c>
      <c r="B7356" s="26">
        <v>1791251237001</v>
      </c>
      <c r="C7356" s="90">
        <v>20</v>
      </c>
      <c r="D7356" s="90">
        <v>256679</v>
      </c>
      <c r="E7356" s="94">
        <v>44151</v>
      </c>
      <c r="F7356" s="26">
        <v>256679346403</v>
      </c>
      <c r="G7356" s="90">
        <v>346403</v>
      </c>
      <c r="H7356" s="90">
        <v>361.98</v>
      </c>
      <c r="I7356" s="95">
        <v>361.98</v>
      </c>
      <c r="J7356" s="90" t="s">
        <v>10509</v>
      </c>
      <c r="K7356" s="90">
        <v>21</v>
      </c>
      <c r="L7356" s="90" t="s">
        <v>10511</v>
      </c>
    </row>
    <row r="7357" spans="1:12" hidden="1" outlineLevel="2" x14ac:dyDescent="0.25">
      <c r="A7357" s="90">
        <v>3</v>
      </c>
      <c r="B7357" s="26">
        <v>1801231323</v>
      </c>
      <c r="C7357" s="90">
        <v>20</v>
      </c>
      <c r="D7357" s="90">
        <v>257200</v>
      </c>
      <c r="E7357" s="94">
        <v>44159</v>
      </c>
      <c r="F7357" s="26">
        <v>257200346924</v>
      </c>
      <c r="G7357" s="90">
        <v>346924</v>
      </c>
      <c r="H7357" s="90">
        <v>3.26</v>
      </c>
      <c r="I7357" s="95">
        <v>3.26</v>
      </c>
      <c r="J7357" s="90" t="s">
        <v>10509</v>
      </c>
      <c r="K7357" s="90">
        <v>16</v>
      </c>
      <c r="L7357" s="90" t="s">
        <v>10511</v>
      </c>
    </row>
    <row r="7358" spans="1:12" hidden="1" outlineLevel="2" x14ac:dyDescent="0.25">
      <c r="A7358" s="90">
        <v>3</v>
      </c>
      <c r="B7358" s="26">
        <v>1802096865</v>
      </c>
      <c r="C7358" s="90">
        <v>20</v>
      </c>
      <c r="D7358" s="90">
        <v>257408</v>
      </c>
      <c r="E7358" s="94">
        <v>44159</v>
      </c>
      <c r="F7358" s="26">
        <v>257408347132</v>
      </c>
      <c r="G7358" s="90">
        <v>347132</v>
      </c>
      <c r="H7358" s="90">
        <v>1.68</v>
      </c>
      <c r="I7358" s="95">
        <v>1.68</v>
      </c>
      <c r="J7358" s="90" t="s">
        <v>10509</v>
      </c>
      <c r="K7358" s="90">
        <v>16</v>
      </c>
      <c r="L7358" s="90" t="s">
        <v>10511</v>
      </c>
    </row>
    <row r="7359" spans="1:12" hidden="1" outlineLevel="2" x14ac:dyDescent="0.25">
      <c r="A7359" s="90">
        <v>3</v>
      </c>
      <c r="B7359" s="26">
        <v>1722847769</v>
      </c>
      <c r="C7359" s="90">
        <v>20</v>
      </c>
      <c r="D7359" s="90">
        <v>258458</v>
      </c>
      <c r="E7359" s="94">
        <v>44159</v>
      </c>
      <c r="F7359" s="26">
        <v>258458348064</v>
      </c>
      <c r="G7359" s="90">
        <v>348064</v>
      </c>
      <c r="H7359" s="90">
        <v>12</v>
      </c>
      <c r="I7359" s="95">
        <v>12</v>
      </c>
      <c r="J7359" s="90" t="s">
        <v>10509</v>
      </c>
      <c r="K7359" s="90">
        <v>16</v>
      </c>
      <c r="L7359" s="90" t="s">
        <v>10511</v>
      </c>
    </row>
    <row r="7360" spans="1:12" hidden="1" outlineLevel="2" x14ac:dyDescent="0.25">
      <c r="A7360" s="90">
        <v>3</v>
      </c>
      <c r="B7360" s="26">
        <v>1723051676</v>
      </c>
      <c r="C7360" s="90">
        <v>20</v>
      </c>
      <c r="D7360" s="90">
        <v>257101</v>
      </c>
      <c r="E7360" s="94">
        <v>44159</v>
      </c>
      <c r="F7360" s="26">
        <v>257101346825</v>
      </c>
      <c r="G7360" s="90">
        <v>346825</v>
      </c>
      <c r="H7360" s="90">
        <v>1.8</v>
      </c>
      <c r="I7360" s="95">
        <v>1.8</v>
      </c>
      <c r="J7360" s="90" t="s">
        <v>10509</v>
      </c>
      <c r="K7360" s="90">
        <v>16</v>
      </c>
      <c r="L7360" s="90" t="s">
        <v>10511</v>
      </c>
    </row>
    <row r="7361" spans="1:12" hidden="1" outlineLevel="2" x14ac:dyDescent="0.25">
      <c r="A7361" s="90">
        <v>3</v>
      </c>
      <c r="B7361" s="26">
        <v>1724249519001</v>
      </c>
      <c r="C7361" s="90">
        <v>20</v>
      </c>
      <c r="D7361" s="90">
        <v>259251</v>
      </c>
      <c r="E7361" s="94">
        <v>44166</v>
      </c>
      <c r="F7361" s="26">
        <v>2592513392</v>
      </c>
      <c r="G7361" s="90">
        <v>3392</v>
      </c>
      <c r="H7361" s="90">
        <v>1.68</v>
      </c>
      <c r="I7361" s="95">
        <v>1.68</v>
      </c>
      <c r="J7361" s="90" t="s">
        <v>10509</v>
      </c>
      <c r="K7361" s="90">
        <v>16</v>
      </c>
      <c r="L7361" s="90" t="s">
        <v>10511</v>
      </c>
    </row>
    <row r="7362" spans="1:12" hidden="1" outlineLevel="2" x14ac:dyDescent="0.25">
      <c r="A7362" s="90">
        <v>3</v>
      </c>
      <c r="B7362" s="26">
        <v>1725343394</v>
      </c>
      <c r="C7362" s="90">
        <v>20</v>
      </c>
      <c r="D7362" s="90">
        <v>258188</v>
      </c>
      <c r="E7362" s="94">
        <v>44159</v>
      </c>
      <c r="F7362" s="26">
        <v>2581883263</v>
      </c>
      <c r="G7362" s="90">
        <v>3263</v>
      </c>
      <c r="H7362" s="90">
        <v>1.68</v>
      </c>
      <c r="I7362" s="95">
        <v>1.68</v>
      </c>
      <c r="J7362" s="90" t="s">
        <v>10509</v>
      </c>
      <c r="K7362" s="90">
        <v>16</v>
      </c>
      <c r="L7362" s="90" t="s">
        <v>10511</v>
      </c>
    </row>
    <row r="7363" spans="1:12" hidden="1" outlineLevel="2" x14ac:dyDescent="0.25">
      <c r="A7363" s="90">
        <v>3</v>
      </c>
      <c r="B7363" s="26">
        <v>1725882623</v>
      </c>
      <c r="C7363" s="90">
        <v>20</v>
      </c>
      <c r="D7363" s="90">
        <v>258734</v>
      </c>
      <c r="E7363" s="94">
        <v>44159</v>
      </c>
      <c r="F7363" s="26">
        <v>2587343342</v>
      </c>
      <c r="G7363" s="90">
        <v>3342</v>
      </c>
      <c r="H7363" s="90">
        <v>1.1100000000000001</v>
      </c>
      <c r="I7363" s="95">
        <v>1.1100000000000001</v>
      </c>
      <c r="J7363" s="90" t="s">
        <v>10509</v>
      </c>
      <c r="K7363" s="90">
        <v>16</v>
      </c>
      <c r="L7363" s="90" t="s">
        <v>10511</v>
      </c>
    </row>
    <row r="7364" spans="1:12" hidden="1" outlineLevel="2" x14ac:dyDescent="0.25">
      <c r="A7364" s="90">
        <v>3</v>
      </c>
      <c r="B7364" s="26">
        <v>1726863093</v>
      </c>
      <c r="C7364" s="90">
        <v>20</v>
      </c>
      <c r="D7364" s="90">
        <v>258139</v>
      </c>
      <c r="E7364" s="94">
        <v>44159</v>
      </c>
      <c r="F7364" s="26">
        <v>2581393248</v>
      </c>
      <c r="G7364" s="90">
        <v>3248</v>
      </c>
      <c r="H7364" s="90">
        <v>1.68</v>
      </c>
      <c r="I7364" s="95">
        <v>1.68</v>
      </c>
      <c r="J7364" s="90" t="s">
        <v>10509</v>
      </c>
      <c r="K7364" s="90">
        <v>16</v>
      </c>
      <c r="L7364" s="90" t="s">
        <v>10511</v>
      </c>
    </row>
    <row r="7365" spans="1:12" hidden="1" outlineLevel="2" x14ac:dyDescent="0.25">
      <c r="A7365" s="90">
        <v>3</v>
      </c>
      <c r="B7365" s="26">
        <v>1750060954</v>
      </c>
      <c r="C7365" s="90">
        <v>20</v>
      </c>
      <c r="D7365" s="90">
        <v>257762</v>
      </c>
      <c r="E7365" s="94">
        <v>44159</v>
      </c>
      <c r="F7365" s="26">
        <v>257762347484</v>
      </c>
      <c r="G7365" s="90">
        <v>347484</v>
      </c>
      <c r="H7365" s="90">
        <v>2.37</v>
      </c>
      <c r="I7365" s="95">
        <v>2.37</v>
      </c>
      <c r="J7365" s="90" t="s">
        <v>10509</v>
      </c>
      <c r="K7365" s="90">
        <v>16</v>
      </c>
      <c r="L7365" s="90" t="s">
        <v>10511</v>
      </c>
    </row>
    <row r="7366" spans="1:12" hidden="1" outlineLevel="2" x14ac:dyDescent="0.25">
      <c r="A7366" s="90">
        <v>3</v>
      </c>
      <c r="B7366" s="26">
        <v>1750531160</v>
      </c>
      <c r="C7366" s="90">
        <v>20</v>
      </c>
      <c r="D7366" s="90">
        <v>258197</v>
      </c>
      <c r="E7366" s="94">
        <v>44159</v>
      </c>
      <c r="F7366" s="26">
        <v>2581973267</v>
      </c>
      <c r="G7366" s="90">
        <v>3267</v>
      </c>
      <c r="H7366" s="90">
        <v>2.82</v>
      </c>
      <c r="I7366" s="95">
        <v>2.82</v>
      </c>
      <c r="J7366" s="90" t="s">
        <v>10509</v>
      </c>
      <c r="K7366" s="90">
        <v>16</v>
      </c>
      <c r="L7366" s="90" t="s">
        <v>10511</v>
      </c>
    </row>
    <row r="7367" spans="1:12" hidden="1" outlineLevel="2" x14ac:dyDescent="0.25">
      <c r="A7367" s="90">
        <v>3</v>
      </c>
      <c r="B7367" s="26">
        <v>1754751582001</v>
      </c>
      <c r="C7367" s="90">
        <v>20</v>
      </c>
      <c r="D7367" s="90">
        <v>259275</v>
      </c>
      <c r="E7367" s="94">
        <v>44166</v>
      </c>
      <c r="F7367" s="26">
        <v>259275348769</v>
      </c>
      <c r="G7367" s="90">
        <v>348769</v>
      </c>
      <c r="H7367" s="90">
        <v>3.58</v>
      </c>
      <c r="I7367" s="95">
        <v>3.58</v>
      </c>
      <c r="J7367" s="90" t="s">
        <v>10509</v>
      </c>
      <c r="K7367" s="90">
        <v>16</v>
      </c>
      <c r="L7367" s="90" t="s">
        <v>10511</v>
      </c>
    </row>
    <row r="7368" spans="1:12" hidden="1" outlineLevel="2" x14ac:dyDescent="0.25">
      <c r="A7368" s="90">
        <v>3</v>
      </c>
      <c r="B7368" s="26">
        <v>1754751582001</v>
      </c>
      <c r="C7368" s="90">
        <v>20</v>
      </c>
      <c r="D7368" s="90">
        <v>259276</v>
      </c>
      <c r="E7368" s="94">
        <v>44166</v>
      </c>
      <c r="F7368" s="26">
        <v>259276348770</v>
      </c>
      <c r="G7368" s="90">
        <v>348770</v>
      </c>
      <c r="H7368" s="90">
        <v>12.3</v>
      </c>
      <c r="I7368" s="95">
        <v>12.3</v>
      </c>
      <c r="J7368" s="90" t="s">
        <v>10509</v>
      </c>
      <c r="K7368" s="90">
        <v>16</v>
      </c>
      <c r="L7368" s="90" t="s">
        <v>10511</v>
      </c>
    </row>
    <row r="7369" spans="1:12" hidden="1" outlineLevel="2" x14ac:dyDescent="0.25">
      <c r="A7369" s="90">
        <v>3</v>
      </c>
      <c r="B7369" s="26">
        <v>1803121217</v>
      </c>
      <c r="C7369" s="90">
        <v>20</v>
      </c>
      <c r="D7369" s="90">
        <v>258819</v>
      </c>
      <c r="E7369" s="94">
        <v>44159</v>
      </c>
      <c r="F7369" s="26">
        <v>258819348373</v>
      </c>
      <c r="G7369" s="90">
        <v>348373</v>
      </c>
      <c r="H7369" s="90">
        <v>2.58</v>
      </c>
      <c r="I7369" s="95">
        <v>2.58</v>
      </c>
      <c r="J7369" s="90" t="s">
        <v>10509</v>
      </c>
      <c r="K7369" s="90">
        <v>16</v>
      </c>
      <c r="L7369" s="90" t="s">
        <v>10511</v>
      </c>
    </row>
    <row r="7370" spans="1:12" hidden="1" outlineLevel="2" x14ac:dyDescent="0.25">
      <c r="A7370" s="90">
        <v>3</v>
      </c>
      <c r="B7370" s="26">
        <v>1803255841</v>
      </c>
      <c r="C7370" s="90">
        <v>20</v>
      </c>
      <c r="D7370" s="90">
        <v>258694</v>
      </c>
      <c r="E7370" s="94">
        <v>44159</v>
      </c>
      <c r="F7370" s="26">
        <v>258694348265</v>
      </c>
      <c r="G7370" s="90">
        <v>348265</v>
      </c>
      <c r="H7370" s="90">
        <v>2.2400000000000002</v>
      </c>
      <c r="I7370" s="95">
        <v>2.2400000000000002</v>
      </c>
      <c r="J7370" s="90" t="s">
        <v>10509</v>
      </c>
      <c r="K7370" s="90">
        <v>16</v>
      </c>
      <c r="L7370" s="90" t="s">
        <v>10511</v>
      </c>
    </row>
    <row r="7371" spans="1:12" hidden="1" outlineLevel="2" x14ac:dyDescent="0.25">
      <c r="A7371" s="90">
        <v>3</v>
      </c>
      <c r="B7371" s="26">
        <v>1803782596001</v>
      </c>
      <c r="C7371" s="90">
        <v>20</v>
      </c>
      <c r="D7371" s="90">
        <v>259169</v>
      </c>
      <c r="E7371" s="94">
        <v>44166</v>
      </c>
      <c r="F7371" s="26">
        <v>259169348702</v>
      </c>
      <c r="G7371" s="90">
        <v>348702</v>
      </c>
      <c r="H7371" s="90">
        <v>2.52</v>
      </c>
      <c r="I7371" s="95">
        <v>2.52</v>
      </c>
      <c r="J7371" s="90" t="s">
        <v>10509</v>
      </c>
      <c r="K7371" s="90">
        <v>16</v>
      </c>
      <c r="L7371" s="90" t="s">
        <v>10511</v>
      </c>
    </row>
    <row r="7372" spans="1:12" hidden="1" outlineLevel="2" x14ac:dyDescent="0.25">
      <c r="A7372" s="90">
        <v>3</v>
      </c>
      <c r="B7372" s="26">
        <v>2000093043</v>
      </c>
      <c r="C7372" s="90">
        <v>20</v>
      </c>
      <c r="D7372" s="90">
        <v>257792</v>
      </c>
      <c r="E7372" s="94">
        <v>44159</v>
      </c>
      <c r="F7372" s="26">
        <v>257792347513</v>
      </c>
      <c r="G7372" s="90">
        <v>347513</v>
      </c>
      <c r="H7372" s="90">
        <v>5.6</v>
      </c>
      <c r="I7372" s="95">
        <v>5.6</v>
      </c>
      <c r="J7372" s="90" t="s">
        <v>10509</v>
      </c>
      <c r="K7372" s="90">
        <v>16</v>
      </c>
      <c r="L7372" s="90" t="s">
        <v>10511</v>
      </c>
    </row>
    <row r="7373" spans="1:12" hidden="1" outlineLevel="2" x14ac:dyDescent="0.25">
      <c r="A7373" s="90">
        <v>3</v>
      </c>
      <c r="B7373" s="26">
        <v>2100982707</v>
      </c>
      <c r="C7373" s="90">
        <v>20</v>
      </c>
      <c r="D7373" s="90">
        <v>258628</v>
      </c>
      <c r="E7373" s="94">
        <v>44159</v>
      </c>
      <c r="F7373" s="26">
        <v>2586283321</v>
      </c>
      <c r="G7373" s="90">
        <v>3321</v>
      </c>
      <c r="H7373" s="90">
        <v>59.81</v>
      </c>
      <c r="I7373" s="95">
        <v>59.81</v>
      </c>
      <c r="J7373" s="90" t="s">
        <v>10509</v>
      </c>
      <c r="K7373" s="90">
        <v>16</v>
      </c>
      <c r="L7373" s="90" t="s">
        <v>10511</v>
      </c>
    </row>
    <row r="7374" spans="1:12" hidden="1" outlineLevel="2" x14ac:dyDescent="0.25">
      <c r="A7374" s="90">
        <v>3</v>
      </c>
      <c r="B7374" s="26" t="s">
        <v>10518</v>
      </c>
      <c r="C7374" s="90">
        <v>20</v>
      </c>
      <c r="D7374" s="90">
        <v>258244</v>
      </c>
      <c r="E7374" s="94">
        <v>44159</v>
      </c>
      <c r="F7374" s="26">
        <v>258244347877</v>
      </c>
      <c r="G7374" s="90">
        <v>347877</v>
      </c>
      <c r="H7374" s="90">
        <v>10.18</v>
      </c>
      <c r="I7374" s="95">
        <v>10.18</v>
      </c>
      <c r="J7374" s="90" t="s">
        <v>10509</v>
      </c>
      <c r="K7374" s="90">
        <v>16</v>
      </c>
      <c r="L7374" s="90" t="s">
        <v>10511</v>
      </c>
    </row>
    <row r="7375" spans="1:12" hidden="1" outlineLevel="2" x14ac:dyDescent="0.25">
      <c r="A7375" s="90">
        <v>3</v>
      </c>
      <c r="B7375" s="26">
        <v>1713363206001</v>
      </c>
      <c r="C7375" s="90">
        <v>20</v>
      </c>
      <c r="D7375" s="90">
        <v>259265</v>
      </c>
      <c r="E7375" s="94">
        <v>44166</v>
      </c>
      <c r="F7375" s="26">
        <v>2592653401</v>
      </c>
      <c r="G7375" s="90">
        <v>3401</v>
      </c>
      <c r="H7375" s="90">
        <v>1.68</v>
      </c>
      <c r="I7375" s="95">
        <v>1.68</v>
      </c>
      <c r="J7375" s="90" t="s">
        <v>10509</v>
      </c>
      <c r="K7375" s="90">
        <v>16</v>
      </c>
      <c r="L7375" s="90" t="s">
        <v>10511</v>
      </c>
    </row>
    <row r="7376" spans="1:12" hidden="1" outlineLevel="2" x14ac:dyDescent="0.25">
      <c r="A7376" s="90">
        <v>3</v>
      </c>
      <c r="B7376" s="26">
        <v>1713984415001</v>
      </c>
      <c r="C7376" s="90">
        <v>20</v>
      </c>
      <c r="D7376" s="90">
        <v>259282</v>
      </c>
      <c r="E7376" s="94">
        <v>44166</v>
      </c>
      <c r="F7376" s="26">
        <v>2592823409</v>
      </c>
      <c r="G7376" s="90">
        <v>3409</v>
      </c>
      <c r="H7376" s="90">
        <v>9.7899999999999991</v>
      </c>
      <c r="I7376" s="95">
        <v>9.7899999999999991</v>
      </c>
      <c r="J7376" s="90" t="s">
        <v>10509</v>
      </c>
      <c r="K7376" s="90">
        <v>16</v>
      </c>
      <c r="L7376" s="90" t="s">
        <v>10511</v>
      </c>
    </row>
    <row r="7377" spans="1:12" hidden="1" outlineLevel="2" x14ac:dyDescent="0.25">
      <c r="A7377" s="90">
        <v>3</v>
      </c>
      <c r="B7377" s="26">
        <v>1714057393</v>
      </c>
      <c r="C7377" s="90">
        <v>20</v>
      </c>
      <c r="D7377" s="90">
        <v>257797</v>
      </c>
      <c r="E7377" s="94">
        <v>44159</v>
      </c>
      <c r="F7377" s="26">
        <v>257797347518</v>
      </c>
      <c r="G7377" s="90">
        <v>347518</v>
      </c>
      <c r="H7377" s="90">
        <v>1.68</v>
      </c>
      <c r="I7377" s="95">
        <v>1.68</v>
      </c>
      <c r="J7377" s="90" t="s">
        <v>10509</v>
      </c>
      <c r="K7377" s="90">
        <v>16</v>
      </c>
      <c r="L7377" s="90" t="s">
        <v>10511</v>
      </c>
    </row>
    <row r="7378" spans="1:12" hidden="1" outlineLevel="2" x14ac:dyDescent="0.25">
      <c r="A7378" s="90">
        <v>3</v>
      </c>
      <c r="B7378" s="26">
        <v>1714137518</v>
      </c>
      <c r="C7378" s="90">
        <v>20</v>
      </c>
      <c r="D7378" s="90">
        <v>258266</v>
      </c>
      <c r="E7378" s="94">
        <v>44159</v>
      </c>
      <c r="F7378" s="26">
        <v>2582663278</v>
      </c>
      <c r="G7378" s="90">
        <v>3278</v>
      </c>
      <c r="H7378" s="90">
        <v>1.68</v>
      </c>
      <c r="I7378" s="95">
        <v>1.68</v>
      </c>
      <c r="J7378" s="90" t="s">
        <v>10509</v>
      </c>
      <c r="K7378" s="90">
        <v>16</v>
      </c>
      <c r="L7378" s="90" t="s">
        <v>10511</v>
      </c>
    </row>
    <row r="7379" spans="1:12" hidden="1" outlineLevel="2" x14ac:dyDescent="0.25">
      <c r="A7379" s="90">
        <v>3</v>
      </c>
      <c r="B7379" s="26">
        <v>1756920896</v>
      </c>
      <c r="C7379" s="90">
        <v>20</v>
      </c>
      <c r="D7379" s="90">
        <v>257361</v>
      </c>
      <c r="E7379" s="94">
        <v>44159</v>
      </c>
      <c r="F7379" s="26">
        <v>257361347085</v>
      </c>
      <c r="G7379" s="90">
        <v>347085</v>
      </c>
      <c r="H7379" s="90">
        <v>1.68</v>
      </c>
      <c r="I7379" s="95">
        <v>1.68</v>
      </c>
      <c r="J7379" s="90" t="s">
        <v>10509</v>
      </c>
      <c r="K7379" s="90">
        <v>16</v>
      </c>
      <c r="L7379" s="90" t="s">
        <v>10511</v>
      </c>
    </row>
    <row r="7380" spans="1:12" hidden="1" outlineLevel="2" x14ac:dyDescent="0.25">
      <c r="A7380" s="90">
        <v>3</v>
      </c>
      <c r="B7380" s="26">
        <v>1756924773</v>
      </c>
      <c r="C7380" s="90">
        <v>20</v>
      </c>
      <c r="D7380" s="90">
        <v>257987</v>
      </c>
      <c r="E7380" s="94">
        <v>44159</v>
      </c>
      <c r="F7380" s="26">
        <v>2579873212</v>
      </c>
      <c r="G7380" s="90">
        <v>3212</v>
      </c>
      <c r="H7380" s="90">
        <v>3.48</v>
      </c>
      <c r="I7380" s="95">
        <v>3.48</v>
      </c>
      <c r="J7380" s="90" t="s">
        <v>10509</v>
      </c>
      <c r="K7380" s="90">
        <v>16</v>
      </c>
      <c r="L7380" s="90" t="s">
        <v>10511</v>
      </c>
    </row>
    <row r="7381" spans="1:12" hidden="1" outlineLevel="2" x14ac:dyDescent="0.25">
      <c r="A7381" s="90">
        <v>3</v>
      </c>
      <c r="B7381" s="26">
        <v>1757009202001</v>
      </c>
      <c r="C7381" s="90">
        <v>20</v>
      </c>
      <c r="D7381" s="90">
        <v>259357</v>
      </c>
      <c r="E7381" s="94">
        <v>44166</v>
      </c>
      <c r="F7381" s="26">
        <v>2593573428</v>
      </c>
      <c r="G7381" s="90">
        <v>3428</v>
      </c>
      <c r="H7381" s="90">
        <v>0.54</v>
      </c>
      <c r="I7381" s="95">
        <v>0.54</v>
      </c>
      <c r="J7381" s="90" t="s">
        <v>10509</v>
      </c>
      <c r="K7381" s="90">
        <v>16</v>
      </c>
      <c r="L7381" s="90" t="s">
        <v>10511</v>
      </c>
    </row>
    <row r="7382" spans="1:12" hidden="1" outlineLevel="2" x14ac:dyDescent="0.25">
      <c r="A7382" s="90">
        <v>3</v>
      </c>
      <c r="B7382" s="26">
        <v>1757470842</v>
      </c>
      <c r="C7382" s="90">
        <v>20</v>
      </c>
      <c r="D7382" s="90">
        <v>258198</v>
      </c>
      <c r="E7382" s="94">
        <v>44159</v>
      </c>
      <c r="F7382" s="26">
        <v>2581983268</v>
      </c>
      <c r="G7382" s="90">
        <v>3268</v>
      </c>
      <c r="H7382" s="90">
        <v>1.68</v>
      </c>
      <c r="I7382" s="95">
        <v>1.68</v>
      </c>
      <c r="J7382" s="90" t="s">
        <v>10509</v>
      </c>
      <c r="K7382" s="90">
        <v>16</v>
      </c>
      <c r="L7382" s="90" t="s">
        <v>10511</v>
      </c>
    </row>
    <row r="7383" spans="1:12" hidden="1" outlineLevel="2" x14ac:dyDescent="0.25">
      <c r="A7383" s="90">
        <v>3</v>
      </c>
      <c r="B7383" s="26">
        <v>1758463234</v>
      </c>
      <c r="C7383" s="90">
        <v>20</v>
      </c>
      <c r="D7383" s="90">
        <v>257789</v>
      </c>
      <c r="E7383" s="94">
        <v>44159</v>
      </c>
      <c r="F7383" s="26">
        <v>2577893186</v>
      </c>
      <c r="G7383" s="90">
        <v>3186</v>
      </c>
      <c r="H7383" s="90">
        <v>1.83</v>
      </c>
      <c r="I7383" s="95">
        <v>1.83</v>
      </c>
      <c r="J7383" s="90" t="s">
        <v>10509</v>
      </c>
      <c r="K7383" s="90">
        <v>16</v>
      </c>
      <c r="L7383" s="90" t="s">
        <v>10511</v>
      </c>
    </row>
    <row r="7384" spans="1:12" hidden="1" outlineLevel="2" x14ac:dyDescent="0.25">
      <c r="A7384" s="90">
        <v>3</v>
      </c>
      <c r="B7384" s="26">
        <v>1759449059001</v>
      </c>
      <c r="C7384" s="90">
        <v>20</v>
      </c>
      <c r="D7384" s="90">
        <v>259216</v>
      </c>
      <c r="E7384" s="94">
        <v>44166</v>
      </c>
      <c r="F7384" s="26">
        <v>2592163383</v>
      </c>
      <c r="G7384" s="90">
        <v>3383</v>
      </c>
      <c r="H7384" s="90">
        <v>2.95</v>
      </c>
      <c r="I7384" s="95">
        <v>2.95</v>
      </c>
      <c r="J7384" s="90" t="s">
        <v>10509</v>
      </c>
      <c r="K7384" s="90">
        <v>16</v>
      </c>
      <c r="L7384" s="90" t="s">
        <v>10511</v>
      </c>
    </row>
    <row r="7385" spans="1:12" hidden="1" outlineLevel="2" x14ac:dyDescent="0.25">
      <c r="A7385" s="90">
        <v>3</v>
      </c>
      <c r="B7385" s="26">
        <v>1791251237001</v>
      </c>
      <c r="C7385" s="90">
        <v>20</v>
      </c>
      <c r="D7385" s="90">
        <v>256677</v>
      </c>
      <c r="E7385" s="94">
        <v>44151</v>
      </c>
      <c r="F7385" s="26">
        <v>256677346401</v>
      </c>
      <c r="G7385" s="90">
        <v>346401</v>
      </c>
      <c r="H7385" s="90">
        <v>9969.81</v>
      </c>
      <c r="I7385" s="95">
        <v>2358.13</v>
      </c>
      <c r="J7385" s="90" t="s">
        <v>10509</v>
      </c>
      <c r="K7385" s="90">
        <v>21</v>
      </c>
      <c r="L7385" s="90" t="s">
        <v>10511</v>
      </c>
    </row>
    <row r="7386" spans="1:12" hidden="1" outlineLevel="2" x14ac:dyDescent="0.25">
      <c r="A7386" s="90">
        <v>3</v>
      </c>
      <c r="B7386" s="26">
        <v>1791287541001</v>
      </c>
      <c r="C7386" s="90">
        <v>20</v>
      </c>
      <c r="D7386" s="90">
        <v>258933</v>
      </c>
      <c r="E7386" s="94">
        <v>44166</v>
      </c>
      <c r="F7386" s="26">
        <v>258933348480</v>
      </c>
      <c r="G7386" s="90">
        <v>348480</v>
      </c>
      <c r="H7386" s="90">
        <v>9.26</v>
      </c>
      <c r="I7386" s="95">
        <v>0.14000000000000001</v>
      </c>
      <c r="J7386" s="90" t="s">
        <v>10509</v>
      </c>
      <c r="K7386" s="90">
        <v>16</v>
      </c>
      <c r="L7386" s="90" t="s">
        <v>10511</v>
      </c>
    </row>
    <row r="7387" spans="1:12" hidden="1" outlineLevel="2" x14ac:dyDescent="0.25">
      <c r="A7387" s="90">
        <v>3</v>
      </c>
      <c r="B7387" s="26">
        <v>1791847652001</v>
      </c>
      <c r="C7387" s="90">
        <v>20</v>
      </c>
      <c r="D7387" s="90">
        <v>256676</v>
      </c>
      <c r="E7387" s="94">
        <v>44151</v>
      </c>
      <c r="F7387" s="26">
        <v>256676346400</v>
      </c>
      <c r="G7387" s="90">
        <v>346400</v>
      </c>
      <c r="H7387" s="90">
        <v>475.73</v>
      </c>
      <c r="I7387" s="95">
        <v>428.37</v>
      </c>
      <c r="J7387" s="90" t="s">
        <v>10509</v>
      </c>
      <c r="K7387" s="90">
        <v>21</v>
      </c>
      <c r="L7387" s="90" t="s">
        <v>10511</v>
      </c>
    </row>
    <row r="7388" spans="1:12" hidden="1" outlineLevel="2" x14ac:dyDescent="0.25">
      <c r="A7388" s="90">
        <v>3</v>
      </c>
      <c r="B7388" s="26">
        <v>1792127785001</v>
      </c>
      <c r="C7388" s="90">
        <v>20</v>
      </c>
      <c r="D7388" s="90">
        <v>259268</v>
      </c>
      <c r="E7388" s="94">
        <v>44166</v>
      </c>
      <c r="F7388" s="26">
        <v>2592683404</v>
      </c>
      <c r="G7388" s="90">
        <v>3404</v>
      </c>
      <c r="H7388" s="90">
        <v>2.37</v>
      </c>
      <c r="I7388" s="95">
        <v>2.37</v>
      </c>
      <c r="J7388" s="90" t="s">
        <v>10509</v>
      </c>
      <c r="K7388" s="90">
        <v>16</v>
      </c>
      <c r="L7388" s="90" t="s">
        <v>10511</v>
      </c>
    </row>
    <row r="7389" spans="1:12" hidden="1" outlineLevel="2" x14ac:dyDescent="0.25">
      <c r="A7389" s="90">
        <v>3</v>
      </c>
      <c r="B7389" s="26">
        <v>1792210666001</v>
      </c>
      <c r="C7389" s="90">
        <v>20</v>
      </c>
      <c r="D7389" s="90">
        <v>258998</v>
      </c>
      <c r="E7389" s="94">
        <v>44166</v>
      </c>
      <c r="F7389" s="26">
        <v>258998348544</v>
      </c>
      <c r="G7389" s="90">
        <v>348544</v>
      </c>
      <c r="H7389" s="90">
        <v>47.94</v>
      </c>
      <c r="I7389" s="95">
        <v>47.94</v>
      </c>
      <c r="J7389" s="90" t="s">
        <v>10509</v>
      </c>
      <c r="K7389" s="90">
        <v>16</v>
      </c>
      <c r="L7389" s="90" t="s">
        <v>10511</v>
      </c>
    </row>
    <row r="7390" spans="1:12" hidden="1" outlineLevel="2" x14ac:dyDescent="0.25">
      <c r="A7390" s="90">
        <v>3</v>
      </c>
      <c r="B7390" s="26">
        <v>1792365848001</v>
      </c>
      <c r="C7390" s="90">
        <v>20</v>
      </c>
      <c r="D7390" s="90">
        <v>259223</v>
      </c>
      <c r="E7390" s="94">
        <v>44166</v>
      </c>
      <c r="F7390" s="26">
        <v>2592233387</v>
      </c>
      <c r="G7390" s="90">
        <v>3387</v>
      </c>
      <c r="H7390" s="90">
        <v>5.9</v>
      </c>
      <c r="I7390" s="95">
        <v>5.9</v>
      </c>
      <c r="J7390" s="90" t="s">
        <v>10509</v>
      </c>
      <c r="K7390" s="90">
        <v>16</v>
      </c>
      <c r="L7390" s="90" t="s">
        <v>10511</v>
      </c>
    </row>
    <row r="7391" spans="1:12" hidden="1" outlineLevel="2" x14ac:dyDescent="0.25">
      <c r="A7391" s="90">
        <v>3</v>
      </c>
      <c r="B7391" s="26">
        <v>1792375002001</v>
      </c>
      <c r="C7391" s="90">
        <v>20</v>
      </c>
      <c r="D7391" s="90">
        <v>259324</v>
      </c>
      <c r="E7391" s="94">
        <v>44166</v>
      </c>
      <c r="F7391" s="26">
        <v>2593243420</v>
      </c>
      <c r="G7391" s="90">
        <v>3420</v>
      </c>
      <c r="H7391" s="90">
        <v>1.94</v>
      </c>
      <c r="I7391" s="95">
        <v>1.94</v>
      </c>
      <c r="J7391" s="90" t="s">
        <v>10509</v>
      </c>
      <c r="K7391" s="90">
        <v>16</v>
      </c>
      <c r="L7391" s="90" t="s">
        <v>10511</v>
      </c>
    </row>
    <row r="7392" spans="1:12" hidden="1" outlineLevel="2" x14ac:dyDescent="0.25">
      <c r="A7392" s="90">
        <v>3</v>
      </c>
      <c r="B7392" s="26">
        <v>1792651603001</v>
      </c>
      <c r="C7392" s="90">
        <v>20</v>
      </c>
      <c r="D7392" s="90">
        <v>259290</v>
      </c>
      <c r="E7392" s="94">
        <v>44166</v>
      </c>
      <c r="F7392" s="26">
        <v>2592903411</v>
      </c>
      <c r="G7392" s="90">
        <v>3411</v>
      </c>
      <c r="H7392" s="90">
        <v>1.94</v>
      </c>
      <c r="I7392" s="95">
        <v>1.94</v>
      </c>
      <c r="J7392" s="90" t="s">
        <v>10509</v>
      </c>
      <c r="K7392" s="90">
        <v>16</v>
      </c>
      <c r="L7392" s="90" t="s">
        <v>10511</v>
      </c>
    </row>
    <row r="7393" spans="1:12" hidden="1" outlineLevel="2" x14ac:dyDescent="0.25">
      <c r="A7393" s="90">
        <v>3</v>
      </c>
      <c r="B7393" s="26">
        <v>1768152560001</v>
      </c>
      <c r="C7393" s="90">
        <v>20</v>
      </c>
      <c r="D7393" s="90">
        <v>256681</v>
      </c>
      <c r="E7393" s="94">
        <v>44153</v>
      </c>
      <c r="F7393" s="26">
        <v>256681346405</v>
      </c>
      <c r="G7393" s="90">
        <v>346405</v>
      </c>
      <c r="H7393" s="90">
        <v>11673.56</v>
      </c>
      <c r="I7393" s="95">
        <v>2668.64</v>
      </c>
      <c r="J7393" s="90" t="s">
        <v>10509</v>
      </c>
      <c r="K7393" s="90">
        <v>6</v>
      </c>
      <c r="L7393" s="90" t="s">
        <v>10511</v>
      </c>
    </row>
    <row r="7394" spans="1:12" hidden="1" outlineLevel="2" x14ac:dyDescent="0.25">
      <c r="A7394" s="90">
        <v>3</v>
      </c>
      <c r="B7394" s="26">
        <v>1768152560001</v>
      </c>
      <c r="C7394" s="90">
        <v>20</v>
      </c>
      <c r="D7394" s="90">
        <v>256682</v>
      </c>
      <c r="E7394" s="94">
        <v>44153</v>
      </c>
      <c r="F7394" s="26">
        <v>256682346406</v>
      </c>
      <c r="G7394" s="90">
        <v>346406</v>
      </c>
      <c r="H7394" s="90">
        <v>1614.47</v>
      </c>
      <c r="I7394" s="95">
        <v>331.77</v>
      </c>
      <c r="J7394" s="90" t="s">
        <v>10509</v>
      </c>
      <c r="K7394" s="90">
        <v>6</v>
      </c>
      <c r="L7394" s="90" t="s">
        <v>10511</v>
      </c>
    </row>
    <row r="7395" spans="1:12" hidden="1" outlineLevel="2" x14ac:dyDescent="0.25">
      <c r="A7395" s="90">
        <v>3</v>
      </c>
      <c r="B7395" s="26">
        <v>1791917677001</v>
      </c>
      <c r="C7395" s="90">
        <v>20</v>
      </c>
      <c r="D7395" s="90">
        <v>258946</v>
      </c>
      <c r="E7395" s="94">
        <v>44166</v>
      </c>
      <c r="F7395" s="26">
        <v>258946348493</v>
      </c>
      <c r="G7395" s="90">
        <v>348493</v>
      </c>
      <c r="H7395" s="90">
        <v>26.12</v>
      </c>
      <c r="I7395" s="95">
        <v>0.66</v>
      </c>
      <c r="J7395" s="90" t="s">
        <v>10509</v>
      </c>
      <c r="K7395" s="90">
        <v>16</v>
      </c>
      <c r="L7395" s="90" t="s">
        <v>10511</v>
      </c>
    </row>
    <row r="7396" spans="1:12" hidden="1" outlineLevel="2" x14ac:dyDescent="0.25">
      <c r="A7396" s="90">
        <v>3</v>
      </c>
      <c r="B7396" s="26">
        <v>1792297788001</v>
      </c>
      <c r="C7396" s="90">
        <v>20</v>
      </c>
      <c r="D7396" s="90">
        <v>259264</v>
      </c>
      <c r="E7396" s="94">
        <v>44166</v>
      </c>
      <c r="F7396" s="26">
        <v>2592643400</v>
      </c>
      <c r="G7396" s="90">
        <v>3400</v>
      </c>
      <c r="H7396" s="90">
        <v>13.05</v>
      </c>
      <c r="I7396" s="95">
        <v>13.05</v>
      </c>
      <c r="J7396" s="90" t="s">
        <v>10509</v>
      </c>
      <c r="K7396" s="90">
        <v>16</v>
      </c>
      <c r="L7396" s="90" t="s">
        <v>10511</v>
      </c>
    </row>
    <row r="7397" spans="1:12" hidden="1" outlineLevel="2" x14ac:dyDescent="0.25">
      <c r="A7397" s="90">
        <v>3</v>
      </c>
      <c r="B7397" s="26">
        <v>1792882222001</v>
      </c>
      <c r="C7397" s="90">
        <v>20</v>
      </c>
      <c r="D7397" s="90">
        <v>259263</v>
      </c>
      <c r="E7397" s="94">
        <v>44166</v>
      </c>
      <c r="F7397" s="26">
        <v>2592633399</v>
      </c>
      <c r="G7397" s="90">
        <v>3399</v>
      </c>
      <c r="H7397" s="90">
        <v>1.94</v>
      </c>
      <c r="I7397" s="95">
        <v>1.94</v>
      </c>
      <c r="J7397" s="90" t="s">
        <v>10509</v>
      </c>
      <c r="K7397" s="90">
        <v>16</v>
      </c>
      <c r="L7397" s="90" t="s">
        <v>10511</v>
      </c>
    </row>
    <row r="7398" spans="1:12" hidden="1" outlineLevel="2" x14ac:dyDescent="0.25">
      <c r="A7398" s="90">
        <v>3</v>
      </c>
      <c r="B7398" s="26">
        <v>1792962390001</v>
      </c>
      <c r="C7398" s="90">
        <v>20</v>
      </c>
      <c r="D7398" s="90">
        <v>259313</v>
      </c>
      <c r="E7398" s="94">
        <v>44166</v>
      </c>
      <c r="F7398" s="26">
        <v>2593133417</v>
      </c>
      <c r="G7398" s="90">
        <v>3417</v>
      </c>
      <c r="H7398" s="90">
        <v>3.36</v>
      </c>
      <c r="I7398" s="95">
        <v>3.36</v>
      </c>
      <c r="J7398" s="90" t="s">
        <v>10509</v>
      </c>
      <c r="K7398" s="90">
        <v>16</v>
      </c>
      <c r="L7398" s="90" t="s">
        <v>10511</v>
      </c>
    </row>
    <row r="7399" spans="1:12" hidden="1" outlineLevel="2" x14ac:dyDescent="0.25">
      <c r="A7399" s="90">
        <v>3</v>
      </c>
      <c r="B7399" s="26">
        <v>1792994292001</v>
      </c>
      <c r="C7399" s="90">
        <v>20</v>
      </c>
      <c r="D7399" s="90">
        <v>259280</v>
      </c>
      <c r="E7399" s="94">
        <v>44166</v>
      </c>
      <c r="F7399" s="26">
        <v>259280348772</v>
      </c>
      <c r="G7399" s="90">
        <v>348772</v>
      </c>
      <c r="H7399" s="90">
        <v>5.67</v>
      </c>
      <c r="I7399" s="95">
        <v>5.67</v>
      </c>
      <c r="J7399" s="90" t="s">
        <v>10509</v>
      </c>
      <c r="K7399" s="90">
        <v>16</v>
      </c>
      <c r="L7399" s="90" t="s">
        <v>10511</v>
      </c>
    </row>
    <row r="7400" spans="1:12" hidden="1" outlineLevel="2" x14ac:dyDescent="0.25">
      <c r="A7400" s="90">
        <v>3</v>
      </c>
      <c r="B7400" s="26">
        <v>1793002870001</v>
      </c>
      <c r="C7400" s="90">
        <v>20</v>
      </c>
      <c r="D7400" s="90">
        <v>259336</v>
      </c>
      <c r="E7400" s="94">
        <v>44166</v>
      </c>
      <c r="F7400" s="26">
        <v>2593363423</v>
      </c>
      <c r="G7400" s="90">
        <v>3423</v>
      </c>
      <c r="H7400" s="90">
        <v>24.88</v>
      </c>
      <c r="I7400" s="95">
        <v>24.88</v>
      </c>
      <c r="J7400" s="90" t="s">
        <v>10509</v>
      </c>
      <c r="K7400" s="90">
        <v>16</v>
      </c>
      <c r="L7400" s="90" t="s">
        <v>10511</v>
      </c>
    </row>
    <row r="7401" spans="1:12" hidden="1" outlineLevel="2" x14ac:dyDescent="0.25">
      <c r="A7401" s="90">
        <v>3</v>
      </c>
      <c r="B7401" s="26">
        <v>1793002870001</v>
      </c>
      <c r="C7401" s="90">
        <v>20</v>
      </c>
      <c r="D7401" s="90">
        <v>259364</v>
      </c>
      <c r="E7401" s="94">
        <v>44166</v>
      </c>
      <c r="F7401" s="26">
        <v>2593643429</v>
      </c>
      <c r="G7401" s="90">
        <v>3429</v>
      </c>
      <c r="H7401" s="90">
        <v>7.56</v>
      </c>
      <c r="I7401" s="95">
        <v>7.56</v>
      </c>
      <c r="J7401" s="90" t="s">
        <v>10509</v>
      </c>
      <c r="K7401" s="90">
        <v>16</v>
      </c>
      <c r="L7401" s="90" t="s">
        <v>10511</v>
      </c>
    </row>
    <row r="7402" spans="1:12" hidden="1" outlineLevel="2" x14ac:dyDescent="0.25">
      <c r="A7402" s="90">
        <v>3</v>
      </c>
      <c r="B7402" s="26">
        <v>1791256115001</v>
      </c>
      <c r="C7402" s="90">
        <v>20</v>
      </c>
      <c r="D7402" s="90">
        <v>256678</v>
      </c>
      <c r="E7402" s="94">
        <v>44151</v>
      </c>
      <c r="F7402" s="26">
        <v>256678346402</v>
      </c>
      <c r="G7402" s="90">
        <v>346402</v>
      </c>
      <c r="H7402" s="90">
        <v>6695.68</v>
      </c>
      <c r="I7402" s="95">
        <v>1190.75</v>
      </c>
      <c r="J7402" s="90" t="s">
        <v>10509</v>
      </c>
      <c r="K7402" s="90">
        <v>21</v>
      </c>
      <c r="L7402" s="90" t="s">
        <v>10511</v>
      </c>
    </row>
    <row r="7403" spans="1:12" hidden="1" outlineLevel="2" x14ac:dyDescent="0.25">
      <c r="A7403" s="90">
        <v>3</v>
      </c>
      <c r="B7403" s="26">
        <v>1801418383</v>
      </c>
      <c r="C7403" s="90">
        <v>20</v>
      </c>
      <c r="D7403" s="90">
        <v>258448</v>
      </c>
      <c r="E7403" s="94">
        <v>44159</v>
      </c>
      <c r="F7403" s="26">
        <v>2584483300</v>
      </c>
      <c r="G7403" s="90">
        <v>3300</v>
      </c>
      <c r="H7403" s="90">
        <v>1.74</v>
      </c>
      <c r="I7403" s="95">
        <v>1.74</v>
      </c>
      <c r="J7403" s="90" t="s">
        <v>10509</v>
      </c>
      <c r="K7403" s="90">
        <v>16</v>
      </c>
      <c r="L7403" s="90" t="s">
        <v>10511</v>
      </c>
    </row>
    <row r="7404" spans="1:12" hidden="1" outlineLevel="2" x14ac:dyDescent="0.25">
      <c r="A7404" s="90">
        <v>3</v>
      </c>
      <c r="B7404" s="26">
        <v>1801841287</v>
      </c>
      <c r="C7404" s="90">
        <v>20</v>
      </c>
      <c r="D7404" s="90">
        <v>258154</v>
      </c>
      <c r="E7404" s="94">
        <v>44159</v>
      </c>
      <c r="F7404" s="26">
        <v>258154347810</v>
      </c>
      <c r="G7404" s="90">
        <v>347810</v>
      </c>
      <c r="H7404" s="90">
        <v>1.68</v>
      </c>
      <c r="I7404" s="95">
        <v>1.68</v>
      </c>
      <c r="J7404" s="90" t="s">
        <v>10509</v>
      </c>
      <c r="K7404" s="90">
        <v>16</v>
      </c>
      <c r="L7404" s="90" t="s">
        <v>10511</v>
      </c>
    </row>
    <row r="7405" spans="1:12" hidden="1" outlineLevel="2" x14ac:dyDescent="0.25">
      <c r="A7405" s="90">
        <v>3</v>
      </c>
      <c r="B7405" s="26">
        <v>3050383086</v>
      </c>
      <c r="C7405" s="90">
        <v>20</v>
      </c>
      <c r="D7405" s="90">
        <v>258464</v>
      </c>
      <c r="E7405" s="94">
        <v>44159</v>
      </c>
      <c r="F7405" s="26">
        <v>258464348070</v>
      </c>
      <c r="G7405" s="90">
        <v>348070</v>
      </c>
      <c r="H7405" s="90">
        <v>1.68</v>
      </c>
      <c r="I7405" s="95">
        <v>1.68</v>
      </c>
      <c r="J7405" s="90" t="s">
        <v>10509</v>
      </c>
      <c r="K7405" s="90">
        <v>16</v>
      </c>
      <c r="L7405" s="90" t="s">
        <v>10511</v>
      </c>
    </row>
    <row r="7406" spans="1:12" hidden="1" outlineLevel="2" x14ac:dyDescent="0.25">
      <c r="A7406" s="90">
        <v>3</v>
      </c>
      <c r="B7406" s="26" t="s">
        <v>10520</v>
      </c>
      <c r="C7406" s="90">
        <v>20</v>
      </c>
      <c r="D7406" s="90">
        <v>257195</v>
      </c>
      <c r="E7406" s="94">
        <v>44159</v>
      </c>
      <c r="F7406" s="26">
        <v>257195346919</v>
      </c>
      <c r="G7406" s="90">
        <v>346919</v>
      </c>
      <c r="H7406" s="90">
        <v>1.68</v>
      </c>
      <c r="I7406" s="95">
        <v>1.68</v>
      </c>
      <c r="J7406" s="90" t="s">
        <v>10509</v>
      </c>
      <c r="K7406" s="90">
        <v>16</v>
      </c>
      <c r="L7406" s="90" t="s">
        <v>10511</v>
      </c>
    </row>
    <row r="7407" spans="1:12" hidden="1" outlineLevel="2" x14ac:dyDescent="0.25">
      <c r="A7407" s="90">
        <v>3</v>
      </c>
      <c r="B7407" s="26" t="s">
        <v>10521</v>
      </c>
      <c r="C7407" s="90">
        <v>20</v>
      </c>
      <c r="D7407" s="90">
        <v>257627</v>
      </c>
      <c r="E7407" s="94">
        <v>44159</v>
      </c>
      <c r="F7407" s="26">
        <v>257627347349</v>
      </c>
      <c r="G7407" s="90">
        <v>347349</v>
      </c>
      <c r="H7407" s="90">
        <v>1.68</v>
      </c>
      <c r="I7407" s="95">
        <v>1.68</v>
      </c>
      <c r="J7407" s="90" t="s">
        <v>10509</v>
      </c>
      <c r="K7407" s="90">
        <v>16</v>
      </c>
      <c r="L7407" s="90" t="s">
        <v>10511</v>
      </c>
    </row>
    <row r="7408" spans="1:12" hidden="1" outlineLevel="2" x14ac:dyDescent="0.25">
      <c r="A7408" s="90">
        <v>3</v>
      </c>
      <c r="B7408" s="26">
        <v>1792694159001</v>
      </c>
      <c r="C7408" s="90">
        <v>20</v>
      </c>
      <c r="D7408" s="90">
        <v>259167</v>
      </c>
      <c r="E7408" s="94">
        <v>44166</v>
      </c>
      <c r="F7408" s="26">
        <v>2591673368</v>
      </c>
      <c r="G7408" s="90">
        <v>3368</v>
      </c>
      <c r="H7408" s="90">
        <v>2.13</v>
      </c>
      <c r="I7408" s="95">
        <v>2.13</v>
      </c>
      <c r="J7408" s="90" t="s">
        <v>10509</v>
      </c>
      <c r="K7408" s="90">
        <v>16</v>
      </c>
      <c r="L7408" s="90" t="s">
        <v>10511</v>
      </c>
    </row>
    <row r="7409" spans="1:12" hidden="1" outlineLevel="2" x14ac:dyDescent="0.25">
      <c r="A7409" s="90">
        <v>3</v>
      </c>
      <c r="B7409" s="26">
        <v>1792874394001</v>
      </c>
      <c r="C7409" s="90">
        <v>20</v>
      </c>
      <c r="D7409" s="90">
        <v>259226</v>
      </c>
      <c r="E7409" s="94">
        <v>44166</v>
      </c>
      <c r="F7409" s="26">
        <v>2592263389</v>
      </c>
      <c r="G7409" s="90">
        <v>3389</v>
      </c>
      <c r="H7409" s="90">
        <v>1.94</v>
      </c>
      <c r="I7409" s="95">
        <v>1.94</v>
      </c>
      <c r="J7409" s="90" t="s">
        <v>10509</v>
      </c>
      <c r="K7409" s="90">
        <v>16</v>
      </c>
      <c r="L7409" s="90" t="s">
        <v>10511</v>
      </c>
    </row>
    <row r="7410" spans="1:12" hidden="1" outlineLevel="2" x14ac:dyDescent="0.25">
      <c r="A7410" s="90">
        <v>3</v>
      </c>
      <c r="B7410" s="26">
        <v>1792931320001</v>
      </c>
      <c r="C7410" s="90">
        <v>20</v>
      </c>
      <c r="D7410" s="90">
        <v>259374</v>
      </c>
      <c r="E7410" s="94">
        <v>44166</v>
      </c>
      <c r="F7410" s="26">
        <v>2593743430</v>
      </c>
      <c r="G7410" s="90">
        <v>3430</v>
      </c>
      <c r="H7410" s="90">
        <v>12.88</v>
      </c>
      <c r="I7410" s="95">
        <v>12.88</v>
      </c>
      <c r="J7410" s="90" t="s">
        <v>10509</v>
      </c>
      <c r="K7410" s="90">
        <v>16</v>
      </c>
      <c r="L7410" s="90" t="s">
        <v>10511</v>
      </c>
    </row>
    <row r="7411" spans="1:12" hidden="1" outlineLevel="2" x14ac:dyDescent="0.25">
      <c r="A7411" s="90">
        <v>3</v>
      </c>
      <c r="B7411" s="26">
        <v>1793002870001</v>
      </c>
      <c r="C7411" s="90">
        <v>20</v>
      </c>
      <c r="D7411" s="90">
        <v>259318</v>
      </c>
      <c r="E7411" s="94">
        <v>44166</v>
      </c>
      <c r="F7411" s="26">
        <v>2593183419</v>
      </c>
      <c r="G7411" s="90">
        <v>3419</v>
      </c>
      <c r="H7411" s="90">
        <v>1.94</v>
      </c>
      <c r="I7411" s="95">
        <v>1.94</v>
      </c>
      <c r="J7411" s="90" t="s">
        <v>10509</v>
      </c>
      <c r="K7411" s="90">
        <v>16</v>
      </c>
      <c r="L7411" s="90" t="s">
        <v>10511</v>
      </c>
    </row>
    <row r="7412" spans="1:12" hidden="1" outlineLevel="2" x14ac:dyDescent="0.25">
      <c r="A7412" s="90">
        <v>3</v>
      </c>
      <c r="B7412" s="26">
        <v>1793002870001</v>
      </c>
      <c r="C7412" s="90">
        <v>20</v>
      </c>
      <c r="D7412" s="90">
        <v>259335</v>
      </c>
      <c r="E7412" s="94">
        <v>44166</v>
      </c>
      <c r="F7412" s="26">
        <v>2593353422</v>
      </c>
      <c r="G7412" s="90">
        <v>3422</v>
      </c>
      <c r="H7412" s="90">
        <v>16.41</v>
      </c>
      <c r="I7412" s="95">
        <v>16.41</v>
      </c>
      <c r="J7412" s="90" t="s">
        <v>10509</v>
      </c>
      <c r="K7412" s="90">
        <v>16</v>
      </c>
      <c r="L7412" s="90" t="s">
        <v>10511</v>
      </c>
    </row>
    <row r="7413" spans="1:12" hidden="1" outlineLevel="2" x14ac:dyDescent="0.25">
      <c r="A7413" s="90">
        <v>3</v>
      </c>
      <c r="B7413" s="26">
        <v>1793002870001</v>
      </c>
      <c r="C7413" s="90">
        <v>20</v>
      </c>
      <c r="D7413" s="90">
        <v>259341</v>
      </c>
      <c r="E7413" s="94">
        <v>44166</v>
      </c>
      <c r="F7413" s="26">
        <v>2593413425</v>
      </c>
      <c r="G7413" s="90">
        <v>3425</v>
      </c>
      <c r="H7413" s="90">
        <v>35.96</v>
      </c>
      <c r="I7413" s="95">
        <v>35.96</v>
      </c>
      <c r="J7413" s="90" t="s">
        <v>10509</v>
      </c>
      <c r="K7413" s="90">
        <v>16</v>
      </c>
      <c r="L7413" s="90" t="s">
        <v>10511</v>
      </c>
    </row>
    <row r="7414" spans="1:12" outlineLevel="1" collapsed="1" x14ac:dyDescent="0.25">
      <c r="B7414" s="26"/>
      <c r="E7414" s="94"/>
      <c r="F7414" s="26"/>
      <c r="I7414" s="95">
        <f>SUBTOTAL(9,I6407:I7413)</f>
        <v>13538.639999999998</v>
      </c>
      <c r="L7414" s="96" t="s">
        <v>10525</v>
      </c>
    </row>
    <row r="7415" spans="1:12" hidden="1" outlineLevel="2" x14ac:dyDescent="0.25">
      <c r="A7415" s="90">
        <v>3</v>
      </c>
      <c r="B7415" s="26">
        <v>103026498</v>
      </c>
      <c r="C7415" s="90">
        <v>20</v>
      </c>
      <c r="D7415" s="90">
        <v>254529</v>
      </c>
      <c r="E7415" s="94">
        <v>44126</v>
      </c>
      <c r="F7415" s="26">
        <v>254529344527</v>
      </c>
      <c r="G7415" s="90">
        <v>344527</v>
      </c>
      <c r="H7415" s="90">
        <v>1.74</v>
      </c>
      <c r="I7415" s="95">
        <v>1.74</v>
      </c>
      <c r="J7415" s="90" t="s">
        <v>10509</v>
      </c>
      <c r="K7415" s="90">
        <v>46</v>
      </c>
      <c r="L7415" s="90" t="s">
        <v>10510</v>
      </c>
    </row>
    <row r="7416" spans="1:12" hidden="1" outlineLevel="2" x14ac:dyDescent="0.25">
      <c r="A7416" s="90">
        <v>3</v>
      </c>
      <c r="B7416" s="26">
        <v>160050020001</v>
      </c>
      <c r="C7416" s="90">
        <v>20</v>
      </c>
      <c r="D7416" s="90">
        <v>253367</v>
      </c>
      <c r="E7416" s="94">
        <v>44122</v>
      </c>
      <c r="F7416" s="26">
        <v>253367343366</v>
      </c>
      <c r="G7416" s="90">
        <v>343366</v>
      </c>
      <c r="H7416" s="90">
        <v>152.16</v>
      </c>
      <c r="I7416" s="95">
        <v>18.329999999999998</v>
      </c>
      <c r="J7416" s="90" t="s">
        <v>10509</v>
      </c>
      <c r="K7416" s="90">
        <v>50</v>
      </c>
      <c r="L7416" s="90" t="s">
        <v>10510</v>
      </c>
    </row>
    <row r="7417" spans="1:12" hidden="1" outlineLevel="2" x14ac:dyDescent="0.25">
      <c r="A7417" s="90">
        <v>3</v>
      </c>
      <c r="B7417" s="26">
        <v>401149117001</v>
      </c>
      <c r="C7417" s="90">
        <v>20</v>
      </c>
      <c r="D7417" s="90">
        <v>256404</v>
      </c>
      <c r="E7417" s="94">
        <v>44136</v>
      </c>
      <c r="F7417" s="26">
        <v>2564043116</v>
      </c>
      <c r="G7417" s="90">
        <v>3116</v>
      </c>
      <c r="H7417" s="90">
        <v>1.68</v>
      </c>
      <c r="I7417" s="95">
        <v>1.68</v>
      </c>
      <c r="J7417" s="90" t="s">
        <v>10509</v>
      </c>
      <c r="K7417" s="90">
        <v>46</v>
      </c>
      <c r="L7417" s="90" t="s">
        <v>10510</v>
      </c>
    </row>
    <row r="7418" spans="1:12" hidden="1" outlineLevel="2" x14ac:dyDescent="0.25">
      <c r="A7418" s="90">
        <v>3</v>
      </c>
      <c r="B7418" s="26">
        <v>102341765</v>
      </c>
      <c r="C7418" s="90">
        <v>20</v>
      </c>
      <c r="D7418" s="90">
        <v>254085</v>
      </c>
      <c r="E7418" s="94">
        <v>44126</v>
      </c>
      <c r="F7418" s="26">
        <v>254085344084</v>
      </c>
      <c r="G7418" s="90">
        <v>344084</v>
      </c>
      <c r="H7418" s="90">
        <v>1.68</v>
      </c>
      <c r="I7418" s="95">
        <v>1.68</v>
      </c>
      <c r="J7418" s="90" t="s">
        <v>10509</v>
      </c>
      <c r="K7418" s="90">
        <v>46</v>
      </c>
      <c r="L7418" s="90" t="s">
        <v>10510</v>
      </c>
    </row>
    <row r="7419" spans="1:12" hidden="1" outlineLevel="2" x14ac:dyDescent="0.25">
      <c r="A7419" s="90">
        <v>3</v>
      </c>
      <c r="B7419" s="26">
        <v>102393352</v>
      </c>
      <c r="C7419" s="90">
        <v>20</v>
      </c>
      <c r="D7419" s="90">
        <v>253885</v>
      </c>
      <c r="E7419" s="94">
        <v>44126</v>
      </c>
      <c r="F7419" s="26">
        <v>253885343884</v>
      </c>
      <c r="G7419" s="90">
        <v>343884</v>
      </c>
      <c r="H7419" s="90">
        <v>2.34</v>
      </c>
      <c r="I7419" s="95">
        <v>2.34</v>
      </c>
      <c r="J7419" s="90" t="s">
        <v>10509</v>
      </c>
      <c r="K7419" s="90">
        <v>46</v>
      </c>
      <c r="L7419" s="90" t="s">
        <v>10510</v>
      </c>
    </row>
    <row r="7420" spans="1:12" hidden="1" outlineLevel="2" x14ac:dyDescent="0.25">
      <c r="A7420" s="90">
        <v>3</v>
      </c>
      <c r="B7420" s="26">
        <v>200612737</v>
      </c>
      <c r="C7420" s="90">
        <v>20</v>
      </c>
      <c r="D7420" s="90">
        <v>255238</v>
      </c>
      <c r="E7420" s="94">
        <v>44126</v>
      </c>
      <c r="F7420" s="26">
        <v>255238345199</v>
      </c>
      <c r="G7420" s="90">
        <v>345199</v>
      </c>
      <c r="H7420" s="90">
        <v>1.68</v>
      </c>
      <c r="I7420" s="95">
        <v>1.68</v>
      </c>
      <c r="J7420" s="90" t="s">
        <v>10509</v>
      </c>
      <c r="K7420" s="90">
        <v>46</v>
      </c>
      <c r="L7420" s="90" t="s">
        <v>10510</v>
      </c>
    </row>
    <row r="7421" spans="1:12" hidden="1" outlineLevel="2" x14ac:dyDescent="0.25">
      <c r="A7421" s="90">
        <v>3</v>
      </c>
      <c r="B7421" s="26">
        <v>601289861</v>
      </c>
      <c r="C7421" s="90">
        <v>20</v>
      </c>
      <c r="D7421" s="90">
        <v>255959</v>
      </c>
      <c r="E7421" s="94">
        <v>44126</v>
      </c>
      <c r="F7421" s="26">
        <v>255959345795</v>
      </c>
      <c r="G7421" s="90">
        <v>345795</v>
      </c>
      <c r="H7421" s="90">
        <v>4.49</v>
      </c>
      <c r="I7421" s="95">
        <v>4.49</v>
      </c>
      <c r="J7421" s="90" t="s">
        <v>10509</v>
      </c>
      <c r="K7421" s="90">
        <v>46</v>
      </c>
      <c r="L7421" s="90" t="s">
        <v>10510</v>
      </c>
    </row>
    <row r="7422" spans="1:12" hidden="1" outlineLevel="2" x14ac:dyDescent="0.25">
      <c r="A7422" s="90">
        <v>3</v>
      </c>
      <c r="B7422" s="26">
        <v>101363463</v>
      </c>
      <c r="C7422" s="90">
        <v>20</v>
      </c>
      <c r="D7422" s="90">
        <v>255552</v>
      </c>
      <c r="E7422" s="94">
        <v>44126</v>
      </c>
      <c r="F7422" s="26">
        <v>255552345447</v>
      </c>
      <c r="G7422" s="90">
        <v>345447</v>
      </c>
      <c r="H7422" s="90">
        <v>9.11</v>
      </c>
      <c r="I7422" s="95">
        <v>9.11</v>
      </c>
      <c r="J7422" s="90" t="s">
        <v>10509</v>
      </c>
      <c r="K7422" s="90">
        <v>46</v>
      </c>
      <c r="L7422" s="90" t="s">
        <v>10510</v>
      </c>
    </row>
    <row r="7423" spans="1:12" hidden="1" outlineLevel="2" x14ac:dyDescent="0.25">
      <c r="A7423" s="90">
        <v>3</v>
      </c>
      <c r="B7423" s="26">
        <v>201563822</v>
      </c>
      <c r="C7423" s="90">
        <v>20</v>
      </c>
      <c r="D7423" s="90">
        <v>254641</v>
      </c>
      <c r="E7423" s="94">
        <v>44126</v>
      </c>
      <c r="F7423" s="26">
        <v>254641344639</v>
      </c>
      <c r="G7423" s="90">
        <v>344639</v>
      </c>
      <c r="H7423" s="90">
        <v>1.68</v>
      </c>
      <c r="I7423" s="95">
        <v>1.68</v>
      </c>
      <c r="J7423" s="90" t="s">
        <v>10509</v>
      </c>
      <c r="K7423" s="90">
        <v>46</v>
      </c>
      <c r="L7423" s="90" t="s">
        <v>10510</v>
      </c>
    </row>
    <row r="7424" spans="1:12" hidden="1" outlineLevel="2" x14ac:dyDescent="0.25">
      <c r="A7424" s="90">
        <v>3</v>
      </c>
      <c r="B7424" s="26">
        <v>202301404</v>
      </c>
      <c r="C7424" s="90">
        <v>20</v>
      </c>
      <c r="D7424" s="90">
        <v>253948</v>
      </c>
      <c r="E7424" s="94">
        <v>44126</v>
      </c>
      <c r="F7424" s="26">
        <v>253948343947</v>
      </c>
      <c r="G7424" s="90">
        <v>343947</v>
      </c>
      <c r="H7424" s="90">
        <v>1.68</v>
      </c>
      <c r="I7424" s="95">
        <v>1.68</v>
      </c>
      <c r="J7424" s="90" t="s">
        <v>10509</v>
      </c>
      <c r="K7424" s="90">
        <v>46</v>
      </c>
      <c r="L7424" s="90" t="s">
        <v>10510</v>
      </c>
    </row>
    <row r="7425" spans="1:12" hidden="1" outlineLevel="2" x14ac:dyDescent="0.25">
      <c r="A7425" s="90">
        <v>3</v>
      </c>
      <c r="B7425" s="26">
        <v>601155252</v>
      </c>
      <c r="C7425" s="90">
        <v>20</v>
      </c>
      <c r="D7425" s="90">
        <v>255812</v>
      </c>
      <c r="E7425" s="94">
        <v>44126</v>
      </c>
      <c r="F7425" s="26">
        <v>255812345675</v>
      </c>
      <c r="G7425" s="90">
        <v>345675</v>
      </c>
      <c r="H7425" s="90">
        <v>4.83</v>
      </c>
      <c r="I7425" s="95">
        <v>4.83</v>
      </c>
      <c r="J7425" s="90" t="s">
        <v>10509</v>
      </c>
      <c r="K7425" s="90">
        <v>46</v>
      </c>
      <c r="L7425" s="90" t="s">
        <v>10510</v>
      </c>
    </row>
    <row r="7426" spans="1:12" hidden="1" outlineLevel="2" x14ac:dyDescent="0.25">
      <c r="A7426" s="90">
        <v>3</v>
      </c>
      <c r="B7426" s="26">
        <v>501511224</v>
      </c>
      <c r="C7426" s="90">
        <v>20</v>
      </c>
      <c r="D7426" s="90">
        <v>255050</v>
      </c>
      <c r="E7426" s="94">
        <v>44126</v>
      </c>
      <c r="F7426" s="26">
        <v>2550502943</v>
      </c>
      <c r="G7426" s="90">
        <v>2943</v>
      </c>
      <c r="H7426" s="90">
        <v>3.23</v>
      </c>
      <c r="I7426" s="95">
        <v>3.23</v>
      </c>
      <c r="J7426" s="90" t="s">
        <v>10509</v>
      </c>
      <c r="K7426" s="90">
        <v>46</v>
      </c>
      <c r="L7426" s="90" t="s">
        <v>10510</v>
      </c>
    </row>
    <row r="7427" spans="1:12" hidden="1" outlineLevel="2" x14ac:dyDescent="0.25">
      <c r="A7427" s="90">
        <v>3</v>
      </c>
      <c r="B7427" s="26">
        <v>602835787</v>
      </c>
      <c r="C7427" s="90">
        <v>20</v>
      </c>
      <c r="D7427" s="90">
        <v>255619</v>
      </c>
      <c r="E7427" s="94">
        <v>44126</v>
      </c>
      <c r="F7427" s="26">
        <v>2556193047</v>
      </c>
      <c r="G7427" s="90">
        <v>3047</v>
      </c>
      <c r="H7427" s="90">
        <v>2.04</v>
      </c>
      <c r="I7427" s="95">
        <v>2.04</v>
      </c>
      <c r="J7427" s="90" t="s">
        <v>10509</v>
      </c>
      <c r="K7427" s="90">
        <v>46</v>
      </c>
      <c r="L7427" s="90" t="s">
        <v>10510</v>
      </c>
    </row>
    <row r="7428" spans="1:12" hidden="1" outlineLevel="2" x14ac:dyDescent="0.25">
      <c r="A7428" s="90">
        <v>3</v>
      </c>
      <c r="B7428" s="26">
        <v>602378614001</v>
      </c>
      <c r="C7428" s="90">
        <v>20</v>
      </c>
      <c r="D7428" s="90">
        <v>256592</v>
      </c>
      <c r="E7428" s="94">
        <v>44136</v>
      </c>
      <c r="F7428" s="26">
        <v>256592346347</v>
      </c>
      <c r="G7428" s="90">
        <v>346347</v>
      </c>
      <c r="H7428" s="90">
        <v>1.68</v>
      </c>
      <c r="I7428" s="95">
        <v>1.68</v>
      </c>
      <c r="J7428" s="90" t="s">
        <v>10509</v>
      </c>
      <c r="K7428" s="90">
        <v>46</v>
      </c>
      <c r="L7428" s="90" t="s">
        <v>10510</v>
      </c>
    </row>
    <row r="7429" spans="1:12" hidden="1" outlineLevel="2" x14ac:dyDescent="0.25">
      <c r="A7429" s="90">
        <v>3</v>
      </c>
      <c r="B7429" s="26">
        <v>602654642</v>
      </c>
      <c r="C7429" s="90">
        <v>20</v>
      </c>
      <c r="D7429" s="90">
        <v>253434</v>
      </c>
      <c r="E7429" s="94">
        <v>44126</v>
      </c>
      <c r="F7429" s="26">
        <v>253434343433</v>
      </c>
      <c r="G7429" s="90">
        <v>343433</v>
      </c>
      <c r="H7429" s="90">
        <v>8.3800000000000008</v>
      </c>
      <c r="I7429" s="95">
        <v>8.3800000000000008</v>
      </c>
      <c r="J7429" s="90" t="s">
        <v>10509</v>
      </c>
      <c r="K7429" s="90">
        <v>46</v>
      </c>
      <c r="L7429" s="90" t="s">
        <v>10510</v>
      </c>
    </row>
    <row r="7430" spans="1:12" hidden="1" outlineLevel="2" x14ac:dyDescent="0.25">
      <c r="A7430" s="90">
        <v>3</v>
      </c>
      <c r="B7430" s="26">
        <v>801867045</v>
      </c>
      <c r="C7430" s="90">
        <v>20</v>
      </c>
      <c r="D7430" s="90">
        <v>255747</v>
      </c>
      <c r="E7430" s="94">
        <v>44126</v>
      </c>
      <c r="F7430" s="26">
        <v>255747345616</v>
      </c>
      <c r="G7430" s="90">
        <v>345616</v>
      </c>
      <c r="H7430" s="90">
        <v>1.68</v>
      </c>
      <c r="I7430" s="95">
        <v>1.68</v>
      </c>
      <c r="J7430" s="90" t="s">
        <v>10509</v>
      </c>
      <c r="K7430" s="90">
        <v>46</v>
      </c>
      <c r="L7430" s="90" t="s">
        <v>10510</v>
      </c>
    </row>
    <row r="7431" spans="1:12" hidden="1" outlineLevel="2" x14ac:dyDescent="0.25">
      <c r="A7431" s="90">
        <v>3</v>
      </c>
      <c r="B7431" s="26">
        <v>801883208</v>
      </c>
      <c r="C7431" s="90">
        <v>20</v>
      </c>
      <c r="D7431" s="90">
        <v>255090</v>
      </c>
      <c r="E7431" s="94">
        <v>44126</v>
      </c>
      <c r="F7431" s="26">
        <v>255090345073</v>
      </c>
      <c r="G7431" s="90">
        <v>345073</v>
      </c>
      <c r="H7431" s="90">
        <v>4.2699999999999996</v>
      </c>
      <c r="I7431" s="95">
        <v>4.2699999999999996</v>
      </c>
      <c r="J7431" s="90" t="s">
        <v>10509</v>
      </c>
      <c r="K7431" s="90">
        <v>46</v>
      </c>
      <c r="L7431" s="90" t="s">
        <v>10510</v>
      </c>
    </row>
    <row r="7432" spans="1:12" hidden="1" outlineLevel="2" x14ac:dyDescent="0.25">
      <c r="A7432" s="90">
        <v>3</v>
      </c>
      <c r="B7432" s="26">
        <v>801915786</v>
      </c>
      <c r="C7432" s="90">
        <v>20</v>
      </c>
      <c r="D7432" s="90">
        <v>254780</v>
      </c>
      <c r="E7432" s="94">
        <v>44126</v>
      </c>
      <c r="F7432" s="26">
        <v>254780344777</v>
      </c>
      <c r="G7432" s="90">
        <v>344777</v>
      </c>
      <c r="H7432" s="90">
        <v>1.68</v>
      </c>
      <c r="I7432" s="95">
        <v>1.68</v>
      </c>
      <c r="J7432" s="90" t="s">
        <v>10509</v>
      </c>
      <c r="K7432" s="90">
        <v>46</v>
      </c>
      <c r="L7432" s="90" t="s">
        <v>10510</v>
      </c>
    </row>
    <row r="7433" spans="1:12" hidden="1" outlineLevel="2" x14ac:dyDescent="0.25">
      <c r="A7433" s="90">
        <v>3</v>
      </c>
      <c r="B7433" s="26">
        <v>802150615</v>
      </c>
      <c r="C7433" s="90">
        <v>20</v>
      </c>
      <c r="D7433" s="90">
        <v>255556</v>
      </c>
      <c r="E7433" s="94">
        <v>44126</v>
      </c>
      <c r="F7433" s="26">
        <v>2555563040</v>
      </c>
      <c r="G7433" s="90">
        <v>3040</v>
      </c>
      <c r="H7433" s="90">
        <v>2.98</v>
      </c>
      <c r="I7433" s="95">
        <v>2.98</v>
      </c>
      <c r="J7433" s="90" t="s">
        <v>10509</v>
      </c>
      <c r="K7433" s="90">
        <v>46</v>
      </c>
      <c r="L7433" s="90" t="s">
        <v>10510</v>
      </c>
    </row>
    <row r="7434" spans="1:12" hidden="1" outlineLevel="2" x14ac:dyDescent="0.25">
      <c r="A7434" s="90">
        <v>3</v>
      </c>
      <c r="B7434" s="26">
        <v>802360354</v>
      </c>
      <c r="C7434" s="90">
        <v>20</v>
      </c>
      <c r="D7434" s="90">
        <v>254372</v>
      </c>
      <c r="E7434" s="94">
        <v>44126</v>
      </c>
      <c r="F7434" s="26">
        <v>254372344371</v>
      </c>
      <c r="G7434" s="90">
        <v>344371</v>
      </c>
      <c r="H7434" s="90">
        <v>1.77</v>
      </c>
      <c r="I7434" s="95">
        <v>1.77</v>
      </c>
      <c r="J7434" s="90" t="s">
        <v>10509</v>
      </c>
      <c r="K7434" s="90">
        <v>46</v>
      </c>
      <c r="L7434" s="90" t="s">
        <v>10510</v>
      </c>
    </row>
    <row r="7435" spans="1:12" hidden="1" outlineLevel="2" x14ac:dyDescent="0.25">
      <c r="A7435" s="90">
        <v>3</v>
      </c>
      <c r="B7435" s="26">
        <v>701994766</v>
      </c>
      <c r="C7435" s="90">
        <v>20</v>
      </c>
      <c r="D7435" s="90">
        <v>253494</v>
      </c>
      <c r="E7435" s="94">
        <v>44126</v>
      </c>
      <c r="F7435" s="26">
        <v>253494343493</v>
      </c>
      <c r="G7435" s="90">
        <v>343493</v>
      </c>
      <c r="H7435" s="90">
        <v>8.3800000000000008</v>
      </c>
      <c r="I7435" s="95">
        <v>8.3800000000000008</v>
      </c>
      <c r="J7435" s="90" t="s">
        <v>10509</v>
      </c>
      <c r="K7435" s="90">
        <v>46</v>
      </c>
      <c r="L7435" s="90" t="s">
        <v>10510</v>
      </c>
    </row>
    <row r="7436" spans="1:12" hidden="1" outlineLevel="2" x14ac:dyDescent="0.25">
      <c r="A7436" s="90">
        <v>3</v>
      </c>
      <c r="B7436" s="26">
        <v>702178732</v>
      </c>
      <c r="C7436" s="90">
        <v>20</v>
      </c>
      <c r="D7436" s="90">
        <v>255071</v>
      </c>
      <c r="E7436" s="94">
        <v>44126</v>
      </c>
      <c r="F7436" s="26">
        <v>255071345056</v>
      </c>
      <c r="G7436" s="90">
        <v>345056</v>
      </c>
      <c r="H7436" s="90">
        <v>1.68</v>
      </c>
      <c r="I7436" s="95">
        <v>1.68</v>
      </c>
      <c r="J7436" s="90" t="s">
        <v>10509</v>
      </c>
      <c r="K7436" s="90">
        <v>46</v>
      </c>
      <c r="L7436" s="90" t="s">
        <v>10510</v>
      </c>
    </row>
    <row r="7437" spans="1:12" hidden="1" outlineLevel="2" x14ac:dyDescent="0.25">
      <c r="A7437" s="90">
        <v>3</v>
      </c>
      <c r="B7437" s="26">
        <v>702280421</v>
      </c>
      <c r="C7437" s="90">
        <v>20</v>
      </c>
      <c r="D7437" s="90">
        <v>255783</v>
      </c>
      <c r="E7437" s="94">
        <v>44126</v>
      </c>
      <c r="F7437" s="26">
        <v>255783345649</v>
      </c>
      <c r="G7437" s="90">
        <v>345649</v>
      </c>
      <c r="H7437" s="90">
        <v>1.68</v>
      </c>
      <c r="I7437" s="95">
        <v>1.68</v>
      </c>
      <c r="J7437" s="90" t="s">
        <v>10509</v>
      </c>
      <c r="K7437" s="90">
        <v>46</v>
      </c>
      <c r="L7437" s="90" t="s">
        <v>10510</v>
      </c>
    </row>
    <row r="7438" spans="1:12" hidden="1" outlineLevel="2" x14ac:dyDescent="0.25">
      <c r="A7438" s="90">
        <v>3</v>
      </c>
      <c r="B7438" s="26">
        <v>702901653</v>
      </c>
      <c r="C7438" s="90">
        <v>20</v>
      </c>
      <c r="D7438" s="90">
        <v>255664</v>
      </c>
      <c r="E7438" s="94">
        <v>44126</v>
      </c>
      <c r="F7438" s="26">
        <v>255664345544</v>
      </c>
      <c r="G7438" s="90">
        <v>345544</v>
      </c>
      <c r="H7438" s="90">
        <v>3.52</v>
      </c>
      <c r="I7438" s="95">
        <v>3.52</v>
      </c>
      <c r="J7438" s="90" t="s">
        <v>10509</v>
      </c>
      <c r="K7438" s="90">
        <v>46</v>
      </c>
      <c r="L7438" s="90" t="s">
        <v>10510</v>
      </c>
    </row>
    <row r="7439" spans="1:12" hidden="1" outlineLevel="2" x14ac:dyDescent="0.25">
      <c r="A7439" s="90">
        <v>3</v>
      </c>
      <c r="B7439" s="26">
        <v>802400804</v>
      </c>
      <c r="C7439" s="90">
        <v>20</v>
      </c>
      <c r="D7439" s="90">
        <v>254520</v>
      </c>
      <c r="E7439" s="94">
        <v>44126</v>
      </c>
      <c r="F7439" s="26">
        <v>254520344518</v>
      </c>
      <c r="G7439" s="90">
        <v>344518</v>
      </c>
      <c r="H7439" s="90">
        <v>2.1800000000000002</v>
      </c>
      <c r="I7439" s="95">
        <v>2.1800000000000002</v>
      </c>
      <c r="J7439" s="90" t="s">
        <v>10509</v>
      </c>
      <c r="K7439" s="90">
        <v>46</v>
      </c>
      <c r="L7439" s="90" t="s">
        <v>10510</v>
      </c>
    </row>
    <row r="7440" spans="1:12" hidden="1" outlineLevel="2" x14ac:dyDescent="0.25">
      <c r="A7440" s="90">
        <v>3</v>
      </c>
      <c r="B7440" s="26">
        <v>901164814</v>
      </c>
      <c r="C7440" s="90">
        <v>20</v>
      </c>
      <c r="D7440" s="90">
        <v>254696</v>
      </c>
      <c r="E7440" s="94">
        <v>44126</v>
      </c>
      <c r="F7440" s="26">
        <v>254696344693</v>
      </c>
      <c r="G7440" s="90">
        <v>344693</v>
      </c>
      <c r="H7440" s="90">
        <v>0.87</v>
      </c>
      <c r="I7440" s="95">
        <v>0.87</v>
      </c>
      <c r="J7440" s="90" t="s">
        <v>10509</v>
      </c>
      <c r="K7440" s="90">
        <v>46</v>
      </c>
      <c r="L7440" s="90" t="s">
        <v>10510</v>
      </c>
    </row>
    <row r="7441" spans="1:12" hidden="1" outlineLevel="2" x14ac:dyDescent="0.25">
      <c r="A7441" s="90">
        <v>3</v>
      </c>
      <c r="B7441" s="26">
        <v>901986414</v>
      </c>
      <c r="C7441" s="90">
        <v>20</v>
      </c>
      <c r="D7441" s="90">
        <v>253417</v>
      </c>
      <c r="E7441" s="94">
        <v>44126</v>
      </c>
      <c r="F7441" s="26">
        <v>253417343416</v>
      </c>
      <c r="G7441" s="90">
        <v>343416</v>
      </c>
      <c r="H7441" s="90">
        <v>12.3</v>
      </c>
      <c r="I7441" s="95">
        <v>12.3</v>
      </c>
      <c r="J7441" s="90" t="s">
        <v>10509</v>
      </c>
      <c r="K7441" s="90">
        <v>46</v>
      </c>
      <c r="L7441" s="90" t="s">
        <v>10510</v>
      </c>
    </row>
    <row r="7442" spans="1:12" hidden="1" outlineLevel="2" x14ac:dyDescent="0.25">
      <c r="A7442" s="90">
        <v>3</v>
      </c>
      <c r="B7442" s="26">
        <v>701205064</v>
      </c>
      <c r="C7442" s="90">
        <v>20</v>
      </c>
      <c r="D7442" s="90">
        <v>254810</v>
      </c>
      <c r="E7442" s="94">
        <v>44126</v>
      </c>
      <c r="F7442" s="26">
        <v>254810344807</v>
      </c>
      <c r="G7442" s="90">
        <v>344807</v>
      </c>
      <c r="H7442" s="90">
        <v>1.68</v>
      </c>
      <c r="I7442" s="95">
        <v>1.68</v>
      </c>
      <c r="J7442" s="90" t="s">
        <v>10509</v>
      </c>
      <c r="K7442" s="90">
        <v>46</v>
      </c>
      <c r="L7442" s="90" t="s">
        <v>10510</v>
      </c>
    </row>
    <row r="7443" spans="1:12" hidden="1" outlineLevel="2" x14ac:dyDescent="0.25">
      <c r="A7443" s="90">
        <v>3</v>
      </c>
      <c r="B7443" s="26">
        <v>702092164</v>
      </c>
      <c r="C7443" s="90">
        <v>20</v>
      </c>
      <c r="D7443" s="90">
        <v>255570</v>
      </c>
      <c r="E7443" s="94">
        <v>44126</v>
      </c>
      <c r="F7443" s="26">
        <v>255570345457</v>
      </c>
      <c r="G7443" s="90">
        <v>345457</v>
      </c>
      <c r="H7443" s="90">
        <v>4.9800000000000004</v>
      </c>
      <c r="I7443" s="95">
        <v>4.9800000000000004</v>
      </c>
      <c r="J7443" s="90" t="s">
        <v>10509</v>
      </c>
      <c r="K7443" s="90">
        <v>46</v>
      </c>
      <c r="L7443" s="90" t="s">
        <v>10510</v>
      </c>
    </row>
    <row r="7444" spans="1:12" hidden="1" outlineLevel="2" x14ac:dyDescent="0.25">
      <c r="A7444" s="90">
        <v>3</v>
      </c>
      <c r="B7444" s="26">
        <v>702485293</v>
      </c>
      <c r="C7444" s="90">
        <v>20</v>
      </c>
      <c r="D7444" s="90">
        <v>254133</v>
      </c>
      <c r="E7444" s="94">
        <v>44126</v>
      </c>
      <c r="F7444" s="26">
        <v>254133344132</v>
      </c>
      <c r="G7444" s="90">
        <v>344132</v>
      </c>
      <c r="H7444" s="90">
        <v>2.0499999999999998</v>
      </c>
      <c r="I7444" s="95">
        <v>2.0499999999999998</v>
      </c>
      <c r="J7444" s="90" t="s">
        <v>10509</v>
      </c>
      <c r="K7444" s="90">
        <v>46</v>
      </c>
      <c r="L7444" s="90" t="s">
        <v>10510</v>
      </c>
    </row>
    <row r="7445" spans="1:12" hidden="1" outlineLevel="2" x14ac:dyDescent="0.25">
      <c r="A7445" s="90">
        <v>3</v>
      </c>
      <c r="B7445" s="26">
        <v>703034959</v>
      </c>
      <c r="C7445" s="90">
        <v>20</v>
      </c>
      <c r="D7445" s="90">
        <v>254467</v>
      </c>
      <c r="E7445" s="94">
        <v>44126</v>
      </c>
      <c r="F7445" s="26">
        <v>254467344466</v>
      </c>
      <c r="G7445" s="90">
        <v>344466</v>
      </c>
      <c r="H7445" s="90">
        <v>1.68</v>
      </c>
      <c r="I7445" s="95">
        <v>1.68</v>
      </c>
      <c r="J7445" s="90" t="s">
        <v>10509</v>
      </c>
      <c r="K7445" s="90">
        <v>46</v>
      </c>
      <c r="L7445" s="90" t="s">
        <v>10510</v>
      </c>
    </row>
    <row r="7446" spans="1:12" hidden="1" outlineLevel="2" x14ac:dyDescent="0.25">
      <c r="A7446" s="90">
        <v>3</v>
      </c>
      <c r="B7446" s="26">
        <v>703406348</v>
      </c>
      <c r="C7446" s="90">
        <v>20</v>
      </c>
      <c r="D7446" s="90">
        <v>255618</v>
      </c>
      <c r="E7446" s="94">
        <v>44126</v>
      </c>
      <c r="F7446" s="26">
        <v>255618345505</v>
      </c>
      <c r="G7446" s="90">
        <v>345505</v>
      </c>
      <c r="H7446" s="90">
        <v>1.7</v>
      </c>
      <c r="I7446" s="95">
        <v>1.7</v>
      </c>
      <c r="J7446" s="90" t="s">
        <v>10509</v>
      </c>
      <c r="K7446" s="90">
        <v>46</v>
      </c>
      <c r="L7446" s="90" t="s">
        <v>10510</v>
      </c>
    </row>
    <row r="7447" spans="1:12" hidden="1" outlineLevel="2" x14ac:dyDescent="0.25">
      <c r="A7447" s="90">
        <v>3</v>
      </c>
      <c r="B7447" s="26">
        <v>703688556</v>
      </c>
      <c r="C7447" s="90">
        <v>20</v>
      </c>
      <c r="D7447" s="90">
        <v>253940</v>
      </c>
      <c r="E7447" s="94">
        <v>44126</v>
      </c>
      <c r="F7447" s="26">
        <v>253940343939</v>
      </c>
      <c r="G7447" s="90">
        <v>343939</v>
      </c>
      <c r="H7447" s="90">
        <v>1.68</v>
      </c>
      <c r="I7447" s="95">
        <v>1.68</v>
      </c>
      <c r="J7447" s="90" t="s">
        <v>10509</v>
      </c>
      <c r="K7447" s="90">
        <v>46</v>
      </c>
      <c r="L7447" s="90" t="s">
        <v>10510</v>
      </c>
    </row>
    <row r="7448" spans="1:12" hidden="1" outlineLevel="2" x14ac:dyDescent="0.25">
      <c r="A7448" s="90">
        <v>3</v>
      </c>
      <c r="B7448" s="26">
        <v>604337584</v>
      </c>
      <c r="C7448" s="90">
        <v>20</v>
      </c>
      <c r="D7448" s="90">
        <v>255887</v>
      </c>
      <c r="E7448" s="94">
        <v>44126</v>
      </c>
      <c r="F7448" s="26">
        <v>255887345736</v>
      </c>
      <c r="G7448" s="90">
        <v>345736</v>
      </c>
      <c r="H7448" s="90">
        <v>1.83</v>
      </c>
      <c r="I7448" s="95">
        <v>1.83</v>
      </c>
      <c r="J7448" s="90" t="s">
        <v>10509</v>
      </c>
      <c r="K7448" s="90">
        <v>46</v>
      </c>
      <c r="L7448" s="90" t="s">
        <v>10510</v>
      </c>
    </row>
    <row r="7449" spans="1:12" hidden="1" outlineLevel="2" x14ac:dyDescent="0.25">
      <c r="A7449" s="90">
        <v>3</v>
      </c>
      <c r="B7449" s="26">
        <v>801745803</v>
      </c>
      <c r="C7449" s="90">
        <v>20</v>
      </c>
      <c r="D7449" s="90">
        <v>254348</v>
      </c>
      <c r="E7449" s="94">
        <v>44126</v>
      </c>
      <c r="F7449" s="26">
        <v>254348344347</v>
      </c>
      <c r="G7449" s="90">
        <v>344347</v>
      </c>
      <c r="H7449" s="90">
        <v>2.15</v>
      </c>
      <c r="I7449" s="95">
        <v>2.15</v>
      </c>
      <c r="J7449" s="90" t="s">
        <v>10509</v>
      </c>
      <c r="K7449" s="90">
        <v>46</v>
      </c>
      <c r="L7449" s="90" t="s">
        <v>10510</v>
      </c>
    </row>
    <row r="7450" spans="1:12" hidden="1" outlineLevel="2" x14ac:dyDescent="0.25">
      <c r="A7450" s="90">
        <v>3</v>
      </c>
      <c r="B7450" s="26">
        <v>801829631</v>
      </c>
      <c r="C7450" s="90">
        <v>20</v>
      </c>
      <c r="D7450" s="90">
        <v>253479</v>
      </c>
      <c r="E7450" s="94">
        <v>44126</v>
      </c>
      <c r="F7450" s="26">
        <v>253479343478</v>
      </c>
      <c r="G7450" s="90">
        <v>343478</v>
      </c>
      <c r="H7450" s="90">
        <v>12.7</v>
      </c>
      <c r="I7450" s="95">
        <v>12.7</v>
      </c>
      <c r="J7450" s="90" t="s">
        <v>10509</v>
      </c>
      <c r="K7450" s="90">
        <v>46</v>
      </c>
      <c r="L7450" s="90" t="s">
        <v>10510</v>
      </c>
    </row>
    <row r="7451" spans="1:12" hidden="1" outlineLevel="2" x14ac:dyDescent="0.25">
      <c r="A7451" s="90">
        <v>3</v>
      </c>
      <c r="B7451" s="26">
        <v>801924408</v>
      </c>
      <c r="C7451" s="90">
        <v>20</v>
      </c>
      <c r="D7451" s="90">
        <v>254685</v>
      </c>
      <c r="E7451" s="94">
        <v>44126</v>
      </c>
      <c r="F7451" s="26">
        <v>254685344682</v>
      </c>
      <c r="G7451" s="90">
        <v>344682</v>
      </c>
      <c r="H7451" s="90">
        <v>1.68</v>
      </c>
      <c r="I7451" s="95">
        <v>1.68</v>
      </c>
      <c r="J7451" s="90" t="s">
        <v>10509</v>
      </c>
      <c r="K7451" s="90">
        <v>46</v>
      </c>
      <c r="L7451" s="90" t="s">
        <v>10510</v>
      </c>
    </row>
    <row r="7452" spans="1:12" hidden="1" outlineLevel="2" x14ac:dyDescent="0.25">
      <c r="A7452" s="90">
        <v>3</v>
      </c>
      <c r="B7452" s="26">
        <v>801958232</v>
      </c>
      <c r="C7452" s="90">
        <v>20</v>
      </c>
      <c r="D7452" s="90">
        <v>255128</v>
      </c>
      <c r="E7452" s="94">
        <v>44126</v>
      </c>
      <c r="F7452" s="26">
        <v>255128345106</v>
      </c>
      <c r="G7452" s="90">
        <v>345106</v>
      </c>
      <c r="H7452" s="90">
        <v>1.68</v>
      </c>
      <c r="I7452" s="95">
        <v>1.68</v>
      </c>
      <c r="J7452" s="90" t="s">
        <v>10509</v>
      </c>
      <c r="K7452" s="90">
        <v>46</v>
      </c>
      <c r="L7452" s="90" t="s">
        <v>10510</v>
      </c>
    </row>
    <row r="7453" spans="1:12" hidden="1" outlineLevel="2" x14ac:dyDescent="0.25">
      <c r="A7453" s="90">
        <v>3</v>
      </c>
      <c r="B7453" s="26">
        <v>802226845</v>
      </c>
      <c r="C7453" s="90">
        <v>20</v>
      </c>
      <c r="D7453" s="90">
        <v>255496</v>
      </c>
      <c r="E7453" s="94">
        <v>44126</v>
      </c>
      <c r="F7453" s="26">
        <v>255496345394</v>
      </c>
      <c r="G7453" s="90">
        <v>345394</v>
      </c>
      <c r="H7453" s="90">
        <v>1.69</v>
      </c>
      <c r="I7453" s="95">
        <v>1.69</v>
      </c>
      <c r="J7453" s="90" t="s">
        <v>10509</v>
      </c>
      <c r="K7453" s="90">
        <v>46</v>
      </c>
      <c r="L7453" s="90" t="s">
        <v>10510</v>
      </c>
    </row>
    <row r="7454" spans="1:12" hidden="1" outlineLevel="2" x14ac:dyDescent="0.25">
      <c r="A7454" s="90">
        <v>3</v>
      </c>
      <c r="B7454" s="26">
        <v>802232181</v>
      </c>
      <c r="C7454" s="90">
        <v>20</v>
      </c>
      <c r="D7454" s="90">
        <v>254266</v>
      </c>
      <c r="E7454" s="94">
        <v>44126</v>
      </c>
      <c r="F7454" s="26">
        <v>254266344265</v>
      </c>
      <c r="G7454" s="90">
        <v>344265</v>
      </c>
      <c r="H7454" s="90">
        <v>1.68</v>
      </c>
      <c r="I7454" s="95">
        <v>1.68</v>
      </c>
      <c r="J7454" s="90" t="s">
        <v>10509</v>
      </c>
      <c r="K7454" s="90">
        <v>46</v>
      </c>
      <c r="L7454" s="90" t="s">
        <v>10510</v>
      </c>
    </row>
    <row r="7455" spans="1:12" hidden="1" outlineLevel="2" x14ac:dyDescent="0.25">
      <c r="A7455" s="90">
        <v>3</v>
      </c>
      <c r="B7455" s="26">
        <v>802312884</v>
      </c>
      <c r="C7455" s="90">
        <v>20</v>
      </c>
      <c r="D7455" s="90">
        <v>255802</v>
      </c>
      <c r="E7455" s="94">
        <v>44126</v>
      </c>
      <c r="F7455" s="26">
        <v>255802345667</v>
      </c>
      <c r="G7455" s="90">
        <v>345667</v>
      </c>
      <c r="H7455" s="90">
        <v>5.58</v>
      </c>
      <c r="I7455" s="95">
        <v>5.58</v>
      </c>
      <c r="J7455" s="90" t="s">
        <v>10509</v>
      </c>
      <c r="K7455" s="90">
        <v>46</v>
      </c>
      <c r="L7455" s="90" t="s">
        <v>10510</v>
      </c>
    </row>
    <row r="7456" spans="1:12" hidden="1" outlineLevel="2" x14ac:dyDescent="0.25">
      <c r="A7456" s="90">
        <v>3</v>
      </c>
      <c r="B7456" s="26">
        <v>802642918</v>
      </c>
      <c r="C7456" s="90">
        <v>20</v>
      </c>
      <c r="D7456" s="90">
        <v>255636</v>
      </c>
      <c r="E7456" s="94">
        <v>44126</v>
      </c>
      <c r="F7456" s="26">
        <v>255636345518</v>
      </c>
      <c r="G7456" s="90">
        <v>345518</v>
      </c>
      <c r="H7456" s="90">
        <v>1.68</v>
      </c>
      <c r="I7456" s="95">
        <v>1.68</v>
      </c>
      <c r="J7456" s="90" t="s">
        <v>10509</v>
      </c>
      <c r="K7456" s="90">
        <v>46</v>
      </c>
      <c r="L7456" s="90" t="s">
        <v>10510</v>
      </c>
    </row>
    <row r="7457" spans="1:12" hidden="1" outlineLevel="2" x14ac:dyDescent="0.25">
      <c r="A7457" s="90">
        <v>3</v>
      </c>
      <c r="B7457" s="26">
        <v>703730838</v>
      </c>
      <c r="C7457" s="90">
        <v>20</v>
      </c>
      <c r="D7457" s="90">
        <v>255024</v>
      </c>
      <c r="E7457" s="94">
        <v>44126</v>
      </c>
      <c r="F7457" s="26">
        <v>255024345016</v>
      </c>
      <c r="G7457" s="90">
        <v>345016</v>
      </c>
      <c r="H7457" s="90">
        <v>1.68</v>
      </c>
      <c r="I7457" s="95">
        <v>1.68</v>
      </c>
      <c r="J7457" s="90" t="s">
        <v>10509</v>
      </c>
      <c r="K7457" s="90">
        <v>46</v>
      </c>
      <c r="L7457" s="90" t="s">
        <v>10510</v>
      </c>
    </row>
    <row r="7458" spans="1:12" hidden="1" outlineLevel="2" x14ac:dyDescent="0.25">
      <c r="A7458" s="90">
        <v>3</v>
      </c>
      <c r="B7458" s="26">
        <v>703896621</v>
      </c>
      <c r="C7458" s="90">
        <v>20</v>
      </c>
      <c r="D7458" s="90">
        <v>253723</v>
      </c>
      <c r="E7458" s="94">
        <v>44126</v>
      </c>
      <c r="F7458" s="26">
        <v>253723343722</v>
      </c>
      <c r="G7458" s="90">
        <v>343722</v>
      </c>
      <c r="H7458" s="90">
        <v>2.35</v>
      </c>
      <c r="I7458" s="95">
        <v>2.35</v>
      </c>
      <c r="J7458" s="90" t="s">
        <v>10509</v>
      </c>
      <c r="K7458" s="90">
        <v>46</v>
      </c>
      <c r="L7458" s="90" t="s">
        <v>10510</v>
      </c>
    </row>
    <row r="7459" spans="1:12" hidden="1" outlineLevel="2" x14ac:dyDescent="0.25">
      <c r="A7459" s="90">
        <v>3</v>
      </c>
      <c r="B7459" s="26">
        <v>705653566</v>
      </c>
      <c r="C7459" s="90">
        <v>20</v>
      </c>
      <c r="D7459" s="90">
        <v>254899</v>
      </c>
      <c r="E7459" s="94">
        <v>44126</v>
      </c>
      <c r="F7459" s="26">
        <v>254899344895</v>
      </c>
      <c r="G7459" s="90">
        <v>344895</v>
      </c>
      <c r="H7459" s="90">
        <v>1.68</v>
      </c>
      <c r="I7459" s="95">
        <v>1.68</v>
      </c>
      <c r="J7459" s="90" t="s">
        <v>10509</v>
      </c>
      <c r="K7459" s="90">
        <v>46</v>
      </c>
      <c r="L7459" s="90" t="s">
        <v>10510</v>
      </c>
    </row>
    <row r="7460" spans="1:12" hidden="1" outlineLevel="2" x14ac:dyDescent="0.25">
      <c r="A7460" s="90">
        <v>3</v>
      </c>
      <c r="B7460" s="26">
        <v>900304791</v>
      </c>
      <c r="C7460" s="90">
        <v>20</v>
      </c>
      <c r="D7460" s="90">
        <v>254184</v>
      </c>
      <c r="E7460" s="94">
        <v>44126</v>
      </c>
      <c r="F7460" s="26">
        <v>254184344183</v>
      </c>
      <c r="G7460" s="90">
        <v>344183</v>
      </c>
      <c r="H7460" s="90">
        <v>1.68</v>
      </c>
      <c r="I7460" s="95">
        <v>1.68</v>
      </c>
      <c r="J7460" s="90" t="s">
        <v>10509</v>
      </c>
      <c r="K7460" s="90">
        <v>46</v>
      </c>
      <c r="L7460" s="90" t="s">
        <v>10510</v>
      </c>
    </row>
    <row r="7461" spans="1:12" hidden="1" outlineLevel="2" x14ac:dyDescent="0.25">
      <c r="A7461" s="90">
        <v>3</v>
      </c>
      <c r="B7461" s="26">
        <v>902197219</v>
      </c>
      <c r="C7461" s="90">
        <v>20</v>
      </c>
      <c r="D7461" s="90">
        <v>255868</v>
      </c>
      <c r="E7461" s="94">
        <v>44126</v>
      </c>
      <c r="F7461" s="26">
        <v>255868345722</v>
      </c>
      <c r="G7461" s="90">
        <v>345722</v>
      </c>
      <c r="H7461" s="90">
        <v>1.88</v>
      </c>
      <c r="I7461" s="95">
        <v>1.88</v>
      </c>
      <c r="J7461" s="90" t="s">
        <v>10509</v>
      </c>
      <c r="K7461" s="90">
        <v>46</v>
      </c>
      <c r="L7461" s="90" t="s">
        <v>10510</v>
      </c>
    </row>
    <row r="7462" spans="1:12" hidden="1" outlineLevel="2" x14ac:dyDescent="0.25">
      <c r="A7462" s="90">
        <v>3</v>
      </c>
      <c r="B7462" s="26">
        <v>902222405</v>
      </c>
      <c r="C7462" s="90">
        <v>20</v>
      </c>
      <c r="D7462" s="90">
        <v>255867</v>
      </c>
      <c r="E7462" s="94">
        <v>44126</v>
      </c>
      <c r="F7462" s="26">
        <v>255867345721</v>
      </c>
      <c r="G7462" s="90">
        <v>345721</v>
      </c>
      <c r="H7462" s="90">
        <v>7.36</v>
      </c>
      <c r="I7462" s="95">
        <v>7.36</v>
      </c>
      <c r="J7462" s="90" t="s">
        <v>10509</v>
      </c>
      <c r="K7462" s="90">
        <v>46</v>
      </c>
      <c r="L7462" s="90" t="s">
        <v>10510</v>
      </c>
    </row>
    <row r="7463" spans="1:12" hidden="1" outlineLevel="2" x14ac:dyDescent="0.25">
      <c r="A7463" s="90">
        <v>3</v>
      </c>
      <c r="B7463" s="26">
        <v>902246297</v>
      </c>
      <c r="C7463" s="90">
        <v>20</v>
      </c>
      <c r="D7463" s="90">
        <v>253533</v>
      </c>
      <c r="E7463" s="94">
        <v>44126</v>
      </c>
      <c r="F7463" s="26">
        <v>253533343532</v>
      </c>
      <c r="G7463" s="90">
        <v>343532</v>
      </c>
      <c r="H7463" s="90">
        <v>8.3800000000000008</v>
      </c>
      <c r="I7463" s="95">
        <v>8.3800000000000008</v>
      </c>
      <c r="J7463" s="90" t="s">
        <v>10509</v>
      </c>
      <c r="K7463" s="90">
        <v>46</v>
      </c>
      <c r="L7463" s="90" t="s">
        <v>10510</v>
      </c>
    </row>
    <row r="7464" spans="1:12" hidden="1" outlineLevel="2" x14ac:dyDescent="0.25">
      <c r="A7464" s="90">
        <v>3</v>
      </c>
      <c r="B7464" s="26">
        <v>902431238001</v>
      </c>
      <c r="C7464" s="90">
        <v>20</v>
      </c>
      <c r="D7464" s="90">
        <v>256410</v>
      </c>
      <c r="E7464" s="94">
        <v>44136</v>
      </c>
      <c r="F7464" s="26">
        <v>256410346220</v>
      </c>
      <c r="G7464" s="90">
        <v>346220</v>
      </c>
      <c r="H7464" s="90">
        <v>1.68</v>
      </c>
      <c r="I7464" s="95">
        <v>1.68</v>
      </c>
      <c r="J7464" s="90" t="s">
        <v>10509</v>
      </c>
      <c r="K7464" s="90">
        <v>46</v>
      </c>
      <c r="L7464" s="90" t="s">
        <v>10510</v>
      </c>
    </row>
    <row r="7465" spans="1:12" hidden="1" outlineLevel="2" x14ac:dyDescent="0.25">
      <c r="A7465" s="90">
        <v>3</v>
      </c>
      <c r="B7465" s="26">
        <v>902702935</v>
      </c>
      <c r="C7465" s="90">
        <v>20</v>
      </c>
      <c r="D7465" s="90">
        <v>254803</v>
      </c>
      <c r="E7465" s="94">
        <v>44126</v>
      </c>
      <c r="F7465" s="26">
        <v>254803344800</v>
      </c>
      <c r="G7465" s="90">
        <v>344800</v>
      </c>
      <c r="H7465" s="90">
        <v>2.13</v>
      </c>
      <c r="I7465" s="95">
        <v>2.13</v>
      </c>
      <c r="J7465" s="90" t="s">
        <v>10509</v>
      </c>
      <c r="K7465" s="90">
        <v>46</v>
      </c>
      <c r="L7465" s="90" t="s">
        <v>10510</v>
      </c>
    </row>
    <row r="7466" spans="1:12" hidden="1" outlineLevel="2" x14ac:dyDescent="0.25">
      <c r="A7466" s="90">
        <v>3</v>
      </c>
      <c r="B7466" s="26">
        <v>902952761</v>
      </c>
      <c r="C7466" s="90">
        <v>20</v>
      </c>
      <c r="D7466" s="90">
        <v>253418</v>
      </c>
      <c r="E7466" s="94">
        <v>44126</v>
      </c>
      <c r="F7466" s="26">
        <v>253418343417</v>
      </c>
      <c r="G7466" s="90">
        <v>343417</v>
      </c>
      <c r="H7466" s="90">
        <v>8.3800000000000008</v>
      </c>
      <c r="I7466" s="95">
        <v>8.3800000000000008</v>
      </c>
      <c r="J7466" s="90" t="s">
        <v>10509</v>
      </c>
      <c r="K7466" s="90">
        <v>46</v>
      </c>
      <c r="L7466" s="90" t="s">
        <v>10510</v>
      </c>
    </row>
    <row r="7467" spans="1:12" hidden="1" outlineLevel="2" x14ac:dyDescent="0.25">
      <c r="A7467" s="90">
        <v>3</v>
      </c>
      <c r="B7467" s="26">
        <v>703730838001</v>
      </c>
      <c r="C7467" s="90">
        <v>20</v>
      </c>
      <c r="D7467" s="90">
        <v>256457</v>
      </c>
      <c r="E7467" s="94">
        <v>44136</v>
      </c>
      <c r="F7467" s="26">
        <v>256457346260</v>
      </c>
      <c r="G7467" s="90">
        <v>346260</v>
      </c>
      <c r="H7467" s="90">
        <v>1.68</v>
      </c>
      <c r="I7467" s="95">
        <v>1.68</v>
      </c>
      <c r="J7467" s="90" t="s">
        <v>10509</v>
      </c>
      <c r="K7467" s="90">
        <v>46</v>
      </c>
      <c r="L7467" s="90" t="s">
        <v>10510</v>
      </c>
    </row>
    <row r="7468" spans="1:12" hidden="1" outlineLevel="2" x14ac:dyDescent="0.25">
      <c r="A7468" s="90">
        <v>3</v>
      </c>
      <c r="B7468" s="26">
        <v>706028875001</v>
      </c>
      <c r="C7468" s="90">
        <v>20</v>
      </c>
      <c r="D7468" s="90">
        <v>256359</v>
      </c>
      <c r="E7468" s="94">
        <v>44136</v>
      </c>
      <c r="F7468" s="26">
        <v>256359346172</v>
      </c>
      <c r="G7468" s="90">
        <v>346172</v>
      </c>
      <c r="H7468" s="90">
        <v>1.93</v>
      </c>
      <c r="I7468" s="95">
        <v>1.93</v>
      </c>
      <c r="J7468" s="90" t="s">
        <v>10509</v>
      </c>
      <c r="K7468" s="90">
        <v>46</v>
      </c>
      <c r="L7468" s="90" t="s">
        <v>10510</v>
      </c>
    </row>
    <row r="7469" spans="1:12" hidden="1" outlineLevel="2" x14ac:dyDescent="0.25">
      <c r="A7469" s="90">
        <v>3</v>
      </c>
      <c r="B7469" s="26">
        <v>904242328</v>
      </c>
      <c r="C7469" s="90">
        <v>20</v>
      </c>
      <c r="D7469" s="90">
        <v>255587</v>
      </c>
      <c r="E7469" s="94">
        <v>44126</v>
      </c>
      <c r="F7469" s="26">
        <v>255587345474</v>
      </c>
      <c r="G7469" s="90">
        <v>345474</v>
      </c>
      <c r="H7469" s="90">
        <v>4.07</v>
      </c>
      <c r="I7469" s="95">
        <v>4.07</v>
      </c>
      <c r="J7469" s="90" t="s">
        <v>10509</v>
      </c>
      <c r="K7469" s="90">
        <v>46</v>
      </c>
      <c r="L7469" s="90" t="s">
        <v>10510</v>
      </c>
    </row>
    <row r="7470" spans="1:12" hidden="1" outlineLevel="2" x14ac:dyDescent="0.25">
      <c r="A7470" s="90">
        <v>3</v>
      </c>
      <c r="B7470" s="26">
        <v>904759172</v>
      </c>
      <c r="C7470" s="90">
        <v>20</v>
      </c>
      <c r="D7470" s="90">
        <v>253481</v>
      </c>
      <c r="E7470" s="94">
        <v>44126</v>
      </c>
      <c r="F7470" s="26">
        <v>253481343480</v>
      </c>
      <c r="G7470" s="90">
        <v>343480</v>
      </c>
      <c r="H7470" s="90">
        <v>8.3800000000000008</v>
      </c>
      <c r="I7470" s="95">
        <v>8.3800000000000008</v>
      </c>
      <c r="J7470" s="90" t="s">
        <v>10509</v>
      </c>
      <c r="K7470" s="90">
        <v>46</v>
      </c>
      <c r="L7470" s="90" t="s">
        <v>10510</v>
      </c>
    </row>
    <row r="7471" spans="1:12" hidden="1" outlineLevel="2" x14ac:dyDescent="0.25">
      <c r="A7471" s="90">
        <v>3</v>
      </c>
      <c r="B7471" s="26">
        <v>905058772</v>
      </c>
      <c r="C7471" s="90">
        <v>20</v>
      </c>
      <c r="D7471" s="90">
        <v>253599</v>
      </c>
      <c r="E7471" s="94">
        <v>44126</v>
      </c>
      <c r="F7471" s="26">
        <v>253599343598</v>
      </c>
      <c r="G7471" s="90">
        <v>343598</v>
      </c>
      <c r="H7471" s="90">
        <v>4.1900000000000004</v>
      </c>
      <c r="I7471" s="95">
        <v>4.1900000000000004</v>
      </c>
      <c r="J7471" s="90" t="s">
        <v>10509</v>
      </c>
      <c r="K7471" s="90">
        <v>46</v>
      </c>
      <c r="L7471" s="90" t="s">
        <v>10510</v>
      </c>
    </row>
    <row r="7472" spans="1:12" hidden="1" outlineLevel="2" x14ac:dyDescent="0.25">
      <c r="A7472" s="90">
        <v>3</v>
      </c>
      <c r="B7472" s="26">
        <v>904353257</v>
      </c>
      <c r="C7472" s="90">
        <v>20</v>
      </c>
      <c r="D7472" s="90">
        <v>255978</v>
      </c>
      <c r="E7472" s="94">
        <v>44126</v>
      </c>
      <c r="F7472" s="26">
        <v>255978345813</v>
      </c>
      <c r="G7472" s="90">
        <v>345813</v>
      </c>
      <c r="H7472" s="90">
        <v>0.64</v>
      </c>
      <c r="I7472" s="95">
        <v>0.64</v>
      </c>
      <c r="J7472" s="90" t="s">
        <v>10509</v>
      </c>
      <c r="K7472" s="90">
        <v>46</v>
      </c>
      <c r="L7472" s="90" t="s">
        <v>10510</v>
      </c>
    </row>
    <row r="7473" spans="1:12" hidden="1" outlineLevel="2" x14ac:dyDescent="0.25">
      <c r="A7473" s="90">
        <v>3</v>
      </c>
      <c r="B7473" s="26">
        <v>904449444</v>
      </c>
      <c r="C7473" s="90">
        <v>20</v>
      </c>
      <c r="D7473" s="90">
        <v>254306</v>
      </c>
      <c r="E7473" s="94">
        <v>44126</v>
      </c>
      <c r="F7473" s="26">
        <v>254306344305</v>
      </c>
      <c r="G7473" s="90">
        <v>344305</v>
      </c>
      <c r="H7473" s="90">
        <v>1.75</v>
      </c>
      <c r="I7473" s="95">
        <v>1.75</v>
      </c>
      <c r="J7473" s="90" t="s">
        <v>10509</v>
      </c>
      <c r="K7473" s="90">
        <v>46</v>
      </c>
      <c r="L7473" s="90" t="s">
        <v>10510</v>
      </c>
    </row>
    <row r="7474" spans="1:12" hidden="1" outlineLevel="2" x14ac:dyDescent="0.25">
      <c r="A7474" s="90">
        <v>3</v>
      </c>
      <c r="B7474" s="26">
        <v>905730529</v>
      </c>
      <c r="C7474" s="90">
        <v>20</v>
      </c>
      <c r="D7474" s="90">
        <v>254815</v>
      </c>
      <c r="E7474" s="94">
        <v>44126</v>
      </c>
      <c r="F7474" s="26">
        <v>254815344812</v>
      </c>
      <c r="G7474" s="90">
        <v>344812</v>
      </c>
      <c r="H7474" s="90">
        <v>1.68</v>
      </c>
      <c r="I7474" s="95">
        <v>1.68</v>
      </c>
      <c r="J7474" s="90" t="s">
        <v>10509</v>
      </c>
      <c r="K7474" s="90">
        <v>46</v>
      </c>
      <c r="L7474" s="90" t="s">
        <v>10510</v>
      </c>
    </row>
    <row r="7475" spans="1:12" hidden="1" outlineLevel="2" x14ac:dyDescent="0.25">
      <c r="A7475" s="90">
        <v>3</v>
      </c>
      <c r="B7475" s="26">
        <v>904011764</v>
      </c>
      <c r="C7475" s="90">
        <v>20</v>
      </c>
      <c r="D7475" s="90">
        <v>255724</v>
      </c>
      <c r="E7475" s="94">
        <v>44126</v>
      </c>
      <c r="F7475" s="26">
        <v>255724345598</v>
      </c>
      <c r="G7475" s="90">
        <v>345598</v>
      </c>
      <c r="H7475" s="90">
        <v>0.84</v>
      </c>
      <c r="I7475" s="95">
        <v>0.84</v>
      </c>
      <c r="J7475" s="90" t="s">
        <v>10509</v>
      </c>
      <c r="K7475" s="90">
        <v>46</v>
      </c>
      <c r="L7475" s="90" t="s">
        <v>10510</v>
      </c>
    </row>
    <row r="7476" spans="1:12" hidden="1" outlineLevel="2" x14ac:dyDescent="0.25">
      <c r="A7476" s="90">
        <v>3</v>
      </c>
      <c r="B7476" s="26">
        <v>904855285001</v>
      </c>
      <c r="C7476" s="90">
        <v>20</v>
      </c>
      <c r="D7476" s="90">
        <v>256318</v>
      </c>
      <c r="E7476" s="94">
        <v>44136</v>
      </c>
      <c r="F7476" s="26">
        <v>256318346133</v>
      </c>
      <c r="G7476" s="90">
        <v>346133</v>
      </c>
      <c r="H7476" s="90">
        <v>1.68</v>
      </c>
      <c r="I7476" s="95">
        <v>1.68</v>
      </c>
      <c r="J7476" s="90" t="s">
        <v>10509</v>
      </c>
      <c r="K7476" s="90">
        <v>46</v>
      </c>
      <c r="L7476" s="90" t="s">
        <v>10510</v>
      </c>
    </row>
    <row r="7477" spans="1:12" hidden="1" outlineLevel="2" x14ac:dyDescent="0.25">
      <c r="A7477" s="90">
        <v>3</v>
      </c>
      <c r="B7477" s="26">
        <v>905393989001</v>
      </c>
      <c r="C7477" s="90">
        <v>20</v>
      </c>
      <c r="D7477" s="90">
        <v>256528</v>
      </c>
      <c r="E7477" s="94">
        <v>44136</v>
      </c>
      <c r="F7477" s="26">
        <v>256528346309</v>
      </c>
      <c r="G7477" s="90">
        <v>346309</v>
      </c>
      <c r="H7477" s="90">
        <v>16.920000000000002</v>
      </c>
      <c r="I7477" s="95">
        <v>16.920000000000002</v>
      </c>
      <c r="J7477" s="90" t="s">
        <v>10509</v>
      </c>
      <c r="K7477" s="90">
        <v>46</v>
      </c>
      <c r="L7477" s="90" t="s">
        <v>10510</v>
      </c>
    </row>
    <row r="7478" spans="1:12" hidden="1" outlineLevel="2" x14ac:dyDescent="0.25">
      <c r="A7478" s="90">
        <v>3</v>
      </c>
      <c r="B7478" s="26">
        <v>905028940</v>
      </c>
      <c r="C7478" s="90">
        <v>20</v>
      </c>
      <c r="D7478" s="90">
        <v>253591</v>
      </c>
      <c r="E7478" s="94">
        <v>44126</v>
      </c>
      <c r="F7478" s="26">
        <v>253591343590</v>
      </c>
      <c r="G7478" s="90">
        <v>343590</v>
      </c>
      <c r="H7478" s="90">
        <v>8.3800000000000008</v>
      </c>
      <c r="I7478" s="95">
        <v>8.3800000000000008</v>
      </c>
      <c r="J7478" s="90" t="s">
        <v>10509</v>
      </c>
      <c r="K7478" s="90">
        <v>46</v>
      </c>
      <c r="L7478" s="90" t="s">
        <v>10510</v>
      </c>
    </row>
    <row r="7479" spans="1:12" hidden="1" outlineLevel="2" x14ac:dyDescent="0.25">
      <c r="A7479" s="90">
        <v>3</v>
      </c>
      <c r="B7479" s="26">
        <v>905212452</v>
      </c>
      <c r="C7479" s="90">
        <v>20</v>
      </c>
      <c r="D7479" s="90">
        <v>255815</v>
      </c>
      <c r="E7479" s="94">
        <v>44126</v>
      </c>
      <c r="F7479" s="26">
        <v>255815345678</v>
      </c>
      <c r="G7479" s="90">
        <v>345678</v>
      </c>
      <c r="H7479" s="90">
        <v>0.99</v>
      </c>
      <c r="I7479" s="95">
        <v>0.99</v>
      </c>
      <c r="J7479" s="90" t="s">
        <v>10509</v>
      </c>
      <c r="K7479" s="90">
        <v>46</v>
      </c>
      <c r="L7479" s="90" t="s">
        <v>10510</v>
      </c>
    </row>
    <row r="7480" spans="1:12" hidden="1" outlineLevel="2" x14ac:dyDescent="0.25">
      <c r="A7480" s="90">
        <v>3</v>
      </c>
      <c r="B7480" s="26">
        <v>905878989</v>
      </c>
      <c r="C7480" s="90">
        <v>20</v>
      </c>
      <c r="D7480" s="90">
        <v>254095</v>
      </c>
      <c r="E7480" s="94">
        <v>44126</v>
      </c>
      <c r="F7480" s="26">
        <v>254095344094</v>
      </c>
      <c r="G7480" s="90">
        <v>344094</v>
      </c>
      <c r="H7480" s="90">
        <v>1.68</v>
      </c>
      <c r="I7480" s="95">
        <v>1.68</v>
      </c>
      <c r="J7480" s="90" t="s">
        <v>10509</v>
      </c>
      <c r="K7480" s="90">
        <v>46</v>
      </c>
      <c r="L7480" s="90" t="s">
        <v>10510</v>
      </c>
    </row>
    <row r="7481" spans="1:12" hidden="1" outlineLevel="2" x14ac:dyDescent="0.25">
      <c r="A7481" s="90">
        <v>3</v>
      </c>
      <c r="B7481" s="26">
        <v>905883765001</v>
      </c>
      <c r="C7481" s="90">
        <v>20</v>
      </c>
      <c r="D7481" s="90">
        <v>256126</v>
      </c>
      <c r="E7481" s="94">
        <v>44136</v>
      </c>
      <c r="F7481" s="26">
        <v>256126345945</v>
      </c>
      <c r="G7481" s="90">
        <v>345945</v>
      </c>
      <c r="H7481" s="90">
        <v>62.38</v>
      </c>
      <c r="I7481" s="95">
        <v>56.17</v>
      </c>
      <c r="J7481" s="90" t="s">
        <v>10509</v>
      </c>
      <c r="K7481" s="90">
        <v>46</v>
      </c>
      <c r="L7481" s="90" t="s">
        <v>10510</v>
      </c>
    </row>
    <row r="7482" spans="1:12" hidden="1" outlineLevel="2" x14ac:dyDescent="0.25">
      <c r="A7482" s="90">
        <v>3</v>
      </c>
      <c r="B7482" s="26">
        <v>906036520001</v>
      </c>
      <c r="C7482" s="90">
        <v>20</v>
      </c>
      <c r="D7482" s="90">
        <v>256583</v>
      </c>
      <c r="E7482" s="94">
        <v>44136</v>
      </c>
      <c r="F7482" s="26">
        <v>256583346342</v>
      </c>
      <c r="G7482" s="90">
        <v>346342</v>
      </c>
      <c r="H7482" s="90">
        <v>1.68</v>
      </c>
      <c r="I7482" s="95">
        <v>1.68</v>
      </c>
      <c r="J7482" s="90" t="s">
        <v>10509</v>
      </c>
      <c r="K7482" s="90">
        <v>46</v>
      </c>
      <c r="L7482" s="90" t="s">
        <v>10510</v>
      </c>
    </row>
    <row r="7483" spans="1:12" hidden="1" outlineLevel="2" x14ac:dyDescent="0.25">
      <c r="A7483" s="90">
        <v>3</v>
      </c>
      <c r="B7483" s="26">
        <v>907963771</v>
      </c>
      <c r="C7483" s="90">
        <v>20</v>
      </c>
      <c r="D7483" s="90">
        <v>255816</v>
      </c>
      <c r="E7483" s="94">
        <v>44126</v>
      </c>
      <c r="F7483" s="26">
        <v>255816345679</v>
      </c>
      <c r="G7483" s="90">
        <v>345679</v>
      </c>
      <c r="H7483" s="90">
        <v>5.49</v>
      </c>
      <c r="I7483" s="95">
        <v>5.49</v>
      </c>
      <c r="J7483" s="90" t="s">
        <v>10509</v>
      </c>
      <c r="K7483" s="90">
        <v>46</v>
      </c>
      <c r="L7483" s="90" t="s">
        <v>10510</v>
      </c>
    </row>
    <row r="7484" spans="1:12" hidden="1" outlineLevel="2" x14ac:dyDescent="0.25">
      <c r="A7484" s="90">
        <v>3</v>
      </c>
      <c r="B7484" s="26">
        <v>908063324</v>
      </c>
      <c r="C7484" s="90">
        <v>20</v>
      </c>
      <c r="D7484" s="90">
        <v>255730</v>
      </c>
      <c r="E7484" s="94">
        <v>44126</v>
      </c>
      <c r="F7484" s="26">
        <v>255730345602</v>
      </c>
      <c r="G7484" s="90">
        <v>345602</v>
      </c>
      <c r="H7484" s="90">
        <v>8.06</v>
      </c>
      <c r="I7484" s="95">
        <v>8.06</v>
      </c>
      <c r="J7484" s="90" t="s">
        <v>10509</v>
      </c>
      <c r="K7484" s="90">
        <v>46</v>
      </c>
      <c r="L7484" s="90" t="s">
        <v>10510</v>
      </c>
    </row>
    <row r="7485" spans="1:12" hidden="1" outlineLevel="2" x14ac:dyDescent="0.25">
      <c r="A7485" s="90">
        <v>3</v>
      </c>
      <c r="B7485" s="26">
        <v>908063324</v>
      </c>
      <c r="C7485" s="90">
        <v>20</v>
      </c>
      <c r="D7485" s="90">
        <v>255758</v>
      </c>
      <c r="E7485" s="94">
        <v>44126</v>
      </c>
      <c r="F7485" s="26">
        <v>255758345625</v>
      </c>
      <c r="G7485" s="90">
        <v>345625</v>
      </c>
      <c r="H7485" s="90">
        <v>1.68</v>
      </c>
      <c r="I7485" s="95">
        <v>1.68</v>
      </c>
      <c r="J7485" s="90" t="s">
        <v>10509</v>
      </c>
      <c r="K7485" s="90">
        <v>46</v>
      </c>
      <c r="L7485" s="90" t="s">
        <v>10510</v>
      </c>
    </row>
    <row r="7486" spans="1:12" hidden="1" outlineLevel="2" x14ac:dyDescent="0.25">
      <c r="A7486" s="90">
        <v>3</v>
      </c>
      <c r="B7486" s="26">
        <v>908089014</v>
      </c>
      <c r="C7486" s="90">
        <v>20</v>
      </c>
      <c r="D7486" s="90">
        <v>254679</v>
      </c>
      <c r="E7486" s="94">
        <v>44126</v>
      </c>
      <c r="F7486" s="26">
        <v>254679344676</v>
      </c>
      <c r="G7486" s="90">
        <v>344676</v>
      </c>
      <c r="H7486" s="90">
        <v>2.31</v>
      </c>
      <c r="I7486" s="95">
        <v>2.31</v>
      </c>
      <c r="J7486" s="90" t="s">
        <v>10509</v>
      </c>
      <c r="K7486" s="90">
        <v>46</v>
      </c>
      <c r="L7486" s="90" t="s">
        <v>10510</v>
      </c>
    </row>
    <row r="7487" spans="1:12" hidden="1" outlineLevel="2" x14ac:dyDescent="0.25">
      <c r="A7487" s="90">
        <v>3</v>
      </c>
      <c r="B7487" s="26">
        <v>905894085</v>
      </c>
      <c r="C7487" s="90">
        <v>20</v>
      </c>
      <c r="D7487" s="90">
        <v>253384</v>
      </c>
      <c r="E7487" s="94">
        <v>44126</v>
      </c>
      <c r="F7487" s="26">
        <v>253384343383</v>
      </c>
      <c r="G7487" s="90">
        <v>343383</v>
      </c>
      <c r="H7487" s="90">
        <v>12.3</v>
      </c>
      <c r="I7487" s="95">
        <v>12.3</v>
      </c>
      <c r="J7487" s="90" t="s">
        <v>10509</v>
      </c>
      <c r="K7487" s="90">
        <v>46</v>
      </c>
      <c r="L7487" s="90" t="s">
        <v>10510</v>
      </c>
    </row>
    <row r="7488" spans="1:12" hidden="1" outlineLevel="2" x14ac:dyDescent="0.25">
      <c r="A7488" s="90">
        <v>3</v>
      </c>
      <c r="B7488" s="26">
        <v>906665088</v>
      </c>
      <c r="C7488" s="90">
        <v>20</v>
      </c>
      <c r="D7488" s="90">
        <v>254151</v>
      </c>
      <c r="E7488" s="94">
        <v>44126</v>
      </c>
      <c r="F7488" s="26">
        <v>254151344150</v>
      </c>
      <c r="G7488" s="90">
        <v>344150</v>
      </c>
      <c r="H7488" s="90">
        <v>1.68</v>
      </c>
      <c r="I7488" s="95">
        <v>1.68</v>
      </c>
      <c r="J7488" s="90" t="s">
        <v>10509</v>
      </c>
      <c r="K7488" s="90">
        <v>46</v>
      </c>
      <c r="L7488" s="90" t="s">
        <v>10510</v>
      </c>
    </row>
    <row r="7489" spans="1:12" hidden="1" outlineLevel="2" x14ac:dyDescent="0.25">
      <c r="A7489" s="90">
        <v>3</v>
      </c>
      <c r="B7489" s="26">
        <v>907159735</v>
      </c>
      <c r="C7489" s="90">
        <v>20</v>
      </c>
      <c r="D7489" s="90">
        <v>253845</v>
      </c>
      <c r="E7489" s="94">
        <v>44126</v>
      </c>
      <c r="F7489" s="26">
        <v>253845343844</v>
      </c>
      <c r="G7489" s="90">
        <v>343844</v>
      </c>
      <c r="H7489" s="90">
        <v>1.68</v>
      </c>
      <c r="I7489" s="95">
        <v>1.68</v>
      </c>
      <c r="J7489" s="90" t="s">
        <v>10509</v>
      </c>
      <c r="K7489" s="90">
        <v>46</v>
      </c>
      <c r="L7489" s="90" t="s">
        <v>10510</v>
      </c>
    </row>
    <row r="7490" spans="1:12" hidden="1" outlineLevel="2" x14ac:dyDescent="0.25">
      <c r="A7490" s="90">
        <v>3</v>
      </c>
      <c r="B7490" s="26">
        <v>907356851</v>
      </c>
      <c r="C7490" s="90">
        <v>20</v>
      </c>
      <c r="D7490" s="90">
        <v>253942</v>
      </c>
      <c r="E7490" s="94">
        <v>44126</v>
      </c>
      <c r="F7490" s="26">
        <v>253942343941</v>
      </c>
      <c r="G7490" s="90">
        <v>343941</v>
      </c>
      <c r="H7490" s="90">
        <v>1.68</v>
      </c>
      <c r="I7490" s="95">
        <v>1.68</v>
      </c>
      <c r="J7490" s="90" t="s">
        <v>10509</v>
      </c>
      <c r="K7490" s="90">
        <v>46</v>
      </c>
      <c r="L7490" s="90" t="s">
        <v>10510</v>
      </c>
    </row>
    <row r="7491" spans="1:12" hidden="1" outlineLevel="2" x14ac:dyDescent="0.25">
      <c r="A7491" s="90">
        <v>3</v>
      </c>
      <c r="B7491" s="26">
        <v>907634257</v>
      </c>
      <c r="C7491" s="90">
        <v>20</v>
      </c>
      <c r="D7491" s="90">
        <v>255187</v>
      </c>
      <c r="E7491" s="94">
        <v>44126</v>
      </c>
      <c r="F7491" s="26">
        <v>255187345156</v>
      </c>
      <c r="G7491" s="90">
        <v>345156</v>
      </c>
      <c r="H7491" s="90">
        <v>2.82</v>
      </c>
      <c r="I7491" s="95">
        <v>2.82</v>
      </c>
      <c r="J7491" s="90" t="s">
        <v>10509</v>
      </c>
      <c r="K7491" s="90">
        <v>46</v>
      </c>
      <c r="L7491" s="90" t="s">
        <v>10510</v>
      </c>
    </row>
    <row r="7492" spans="1:12" hidden="1" outlineLevel="2" x14ac:dyDescent="0.25">
      <c r="A7492" s="90">
        <v>3</v>
      </c>
      <c r="B7492" s="26">
        <v>905978052</v>
      </c>
      <c r="C7492" s="90">
        <v>20</v>
      </c>
      <c r="D7492" s="90">
        <v>254576</v>
      </c>
      <c r="E7492" s="94">
        <v>44126</v>
      </c>
      <c r="F7492" s="26">
        <v>254576344574</v>
      </c>
      <c r="G7492" s="90">
        <v>344574</v>
      </c>
      <c r="H7492" s="90">
        <v>0.84</v>
      </c>
      <c r="I7492" s="95">
        <v>0.84</v>
      </c>
      <c r="J7492" s="90" t="s">
        <v>10509</v>
      </c>
      <c r="K7492" s="90">
        <v>46</v>
      </c>
      <c r="L7492" s="90" t="s">
        <v>10510</v>
      </c>
    </row>
    <row r="7493" spans="1:12" hidden="1" outlineLevel="2" x14ac:dyDescent="0.25">
      <c r="A7493" s="90">
        <v>3</v>
      </c>
      <c r="B7493" s="26">
        <v>905994489</v>
      </c>
      <c r="C7493" s="90">
        <v>20</v>
      </c>
      <c r="D7493" s="90">
        <v>255768</v>
      </c>
      <c r="E7493" s="94">
        <v>44126</v>
      </c>
      <c r="F7493" s="26">
        <v>255768345635</v>
      </c>
      <c r="G7493" s="90">
        <v>345635</v>
      </c>
      <c r="H7493" s="90">
        <v>1.72</v>
      </c>
      <c r="I7493" s="95">
        <v>1.72</v>
      </c>
      <c r="J7493" s="90" t="s">
        <v>10509</v>
      </c>
      <c r="K7493" s="90">
        <v>46</v>
      </c>
      <c r="L7493" s="90" t="s">
        <v>10510</v>
      </c>
    </row>
    <row r="7494" spans="1:12" hidden="1" outlineLevel="2" x14ac:dyDescent="0.25">
      <c r="A7494" s="90">
        <v>3</v>
      </c>
      <c r="B7494" s="26">
        <v>906081633</v>
      </c>
      <c r="C7494" s="90">
        <v>20</v>
      </c>
      <c r="D7494" s="90">
        <v>254977</v>
      </c>
      <c r="E7494" s="94">
        <v>44126</v>
      </c>
      <c r="F7494" s="26">
        <v>254977344971</v>
      </c>
      <c r="G7494" s="90">
        <v>344971</v>
      </c>
      <c r="H7494" s="90">
        <v>5.38</v>
      </c>
      <c r="I7494" s="95">
        <v>5.38</v>
      </c>
      <c r="J7494" s="90" t="s">
        <v>10509</v>
      </c>
      <c r="K7494" s="90">
        <v>46</v>
      </c>
      <c r="L7494" s="90" t="s">
        <v>10510</v>
      </c>
    </row>
    <row r="7495" spans="1:12" hidden="1" outlineLevel="2" x14ac:dyDescent="0.25">
      <c r="A7495" s="90">
        <v>3</v>
      </c>
      <c r="B7495" s="26">
        <v>906094362</v>
      </c>
      <c r="C7495" s="90">
        <v>20</v>
      </c>
      <c r="D7495" s="90">
        <v>254408</v>
      </c>
      <c r="E7495" s="94">
        <v>44126</v>
      </c>
      <c r="F7495" s="26">
        <v>254408344407</v>
      </c>
      <c r="G7495" s="90">
        <v>344407</v>
      </c>
      <c r="H7495" s="90">
        <v>1.68</v>
      </c>
      <c r="I7495" s="95">
        <v>1.68</v>
      </c>
      <c r="J7495" s="90" t="s">
        <v>10509</v>
      </c>
      <c r="K7495" s="90">
        <v>46</v>
      </c>
      <c r="L7495" s="90" t="s">
        <v>10510</v>
      </c>
    </row>
    <row r="7496" spans="1:12" hidden="1" outlineLevel="2" x14ac:dyDescent="0.25">
      <c r="A7496" s="90">
        <v>3</v>
      </c>
      <c r="B7496" s="26">
        <v>906372818</v>
      </c>
      <c r="C7496" s="90">
        <v>20</v>
      </c>
      <c r="D7496" s="90">
        <v>255521</v>
      </c>
      <c r="E7496" s="94">
        <v>44126</v>
      </c>
      <c r="F7496" s="26">
        <v>255521345417</v>
      </c>
      <c r="G7496" s="90">
        <v>345417</v>
      </c>
      <c r="H7496" s="90">
        <v>1.68</v>
      </c>
      <c r="I7496" s="95">
        <v>1.68</v>
      </c>
      <c r="J7496" s="90" t="s">
        <v>10509</v>
      </c>
      <c r="K7496" s="90">
        <v>46</v>
      </c>
      <c r="L7496" s="90" t="s">
        <v>10510</v>
      </c>
    </row>
    <row r="7497" spans="1:12" hidden="1" outlineLevel="2" x14ac:dyDescent="0.25">
      <c r="A7497" s="90">
        <v>3</v>
      </c>
      <c r="B7497" s="26">
        <v>906475751</v>
      </c>
      <c r="C7497" s="90">
        <v>20</v>
      </c>
      <c r="D7497" s="90">
        <v>255869</v>
      </c>
      <c r="E7497" s="94">
        <v>44126</v>
      </c>
      <c r="F7497" s="26">
        <v>255869345723</v>
      </c>
      <c r="G7497" s="90">
        <v>345723</v>
      </c>
      <c r="H7497" s="90">
        <v>3.04</v>
      </c>
      <c r="I7497" s="95">
        <v>3.04</v>
      </c>
      <c r="J7497" s="90" t="s">
        <v>10509</v>
      </c>
      <c r="K7497" s="90">
        <v>46</v>
      </c>
      <c r="L7497" s="90" t="s">
        <v>10510</v>
      </c>
    </row>
    <row r="7498" spans="1:12" hidden="1" outlineLevel="2" x14ac:dyDescent="0.25">
      <c r="A7498" s="90">
        <v>3</v>
      </c>
      <c r="B7498" s="26">
        <v>906529722</v>
      </c>
      <c r="C7498" s="90">
        <v>20</v>
      </c>
      <c r="D7498" s="90">
        <v>255821</v>
      </c>
      <c r="E7498" s="94">
        <v>44126</v>
      </c>
      <c r="F7498" s="26">
        <v>255821345683</v>
      </c>
      <c r="G7498" s="90">
        <v>345683</v>
      </c>
      <c r="H7498" s="90">
        <v>6.69</v>
      </c>
      <c r="I7498" s="95">
        <v>6.69</v>
      </c>
      <c r="J7498" s="90" t="s">
        <v>10509</v>
      </c>
      <c r="K7498" s="90">
        <v>46</v>
      </c>
      <c r="L7498" s="90" t="s">
        <v>10510</v>
      </c>
    </row>
    <row r="7499" spans="1:12" hidden="1" outlineLevel="2" x14ac:dyDescent="0.25">
      <c r="A7499" s="90">
        <v>3</v>
      </c>
      <c r="B7499" s="26">
        <v>905883765001</v>
      </c>
      <c r="C7499" s="90">
        <v>20</v>
      </c>
      <c r="D7499" s="90">
        <v>256127</v>
      </c>
      <c r="E7499" s="94">
        <v>44136</v>
      </c>
      <c r="F7499" s="26">
        <v>256127345946</v>
      </c>
      <c r="G7499" s="90">
        <v>345946</v>
      </c>
      <c r="H7499" s="90">
        <v>13.31</v>
      </c>
      <c r="I7499" s="95">
        <v>11.98</v>
      </c>
      <c r="J7499" s="90" t="s">
        <v>10509</v>
      </c>
      <c r="K7499" s="90">
        <v>46</v>
      </c>
      <c r="L7499" s="90" t="s">
        <v>10510</v>
      </c>
    </row>
    <row r="7500" spans="1:12" hidden="1" outlineLevel="2" x14ac:dyDescent="0.25">
      <c r="A7500" s="90">
        <v>3</v>
      </c>
      <c r="B7500" s="26">
        <v>905883765001</v>
      </c>
      <c r="C7500" s="90">
        <v>20</v>
      </c>
      <c r="D7500" s="90">
        <v>256296</v>
      </c>
      <c r="E7500" s="94">
        <v>44136</v>
      </c>
      <c r="F7500" s="26">
        <v>256296346112</v>
      </c>
      <c r="G7500" s="90">
        <v>346112</v>
      </c>
      <c r="H7500" s="90">
        <v>9.5399999999999991</v>
      </c>
      <c r="I7500" s="95">
        <v>8.6</v>
      </c>
      <c r="J7500" s="90" t="s">
        <v>10509</v>
      </c>
      <c r="K7500" s="90">
        <v>46</v>
      </c>
      <c r="L7500" s="90" t="s">
        <v>10510</v>
      </c>
    </row>
    <row r="7501" spans="1:12" hidden="1" outlineLevel="2" x14ac:dyDescent="0.25">
      <c r="A7501" s="90">
        <v>3</v>
      </c>
      <c r="B7501" s="26">
        <v>907159735</v>
      </c>
      <c r="C7501" s="90">
        <v>20</v>
      </c>
      <c r="D7501" s="90">
        <v>255019</v>
      </c>
      <c r="E7501" s="94">
        <v>44126</v>
      </c>
      <c r="F7501" s="26">
        <v>255019345013</v>
      </c>
      <c r="G7501" s="90">
        <v>345013</v>
      </c>
      <c r="H7501" s="90">
        <v>1.68</v>
      </c>
      <c r="I7501" s="95">
        <v>1.68</v>
      </c>
      <c r="J7501" s="90" t="s">
        <v>10509</v>
      </c>
      <c r="K7501" s="90">
        <v>46</v>
      </c>
      <c r="L7501" s="90" t="s">
        <v>10510</v>
      </c>
    </row>
    <row r="7502" spans="1:12" hidden="1" outlineLevel="2" x14ac:dyDescent="0.25">
      <c r="A7502" s="90">
        <v>3</v>
      </c>
      <c r="B7502" s="26">
        <v>906563093</v>
      </c>
      <c r="C7502" s="90">
        <v>20</v>
      </c>
      <c r="D7502" s="90">
        <v>254116</v>
      </c>
      <c r="E7502" s="94">
        <v>44126</v>
      </c>
      <c r="F7502" s="26">
        <v>254116344115</v>
      </c>
      <c r="G7502" s="90">
        <v>344115</v>
      </c>
      <c r="H7502" s="90">
        <v>7.07</v>
      </c>
      <c r="I7502" s="95">
        <v>7.07</v>
      </c>
      <c r="J7502" s="90" t="s">
        <v>10509</v>
      </c>
      <c r="K7502" s="90">
        <v>46</v>
      </c>
      <c r="L7502" s="90" t="s">
        <v>10510</v>
      </c>
    </row>
    <row r="7503" spans="1:12" hidden="1" outlineLevel="2" x14ac:dyDescent="0.25">
      <c r="A7503" s="90">
        <v>3</v>
      </c>
      <c r="B7503" s="26">
        <v>906850235</v>
      </c>
      <c r="C7503" s="90">
        <v>20</v>
      </c>
      <c r="D7503" s="90">
        <v>255487</v>
      </c>
      <c r="E7503" s="94">
        <v>44126</v>
      </c>
      <c r="F7503" s="26">
        <v>255487345389</v>
      </c>
      <c r="G7503" s="90">
        <v>345389</v>
      </c>
      <c r="H7503" s="90">
        <v>2.2599999999999998</v>
      </c>
      <c r="I7503" s="95">
        <v>2.2599999999999998</v>
      </c>
      <c r="J7503" s="90" t="s">
        <v>10509</v>
      </c>
      <c r="K7503" s="90">
        <v>46</v>
      </c>
      <c r="L7503" s="90" t="s">
        <v>10510</v>
      </c>
    </row>
    <row r="7504" spans="1:12" hidden="1" outlineLevel="2" x14ac:dyDescent="0.25">
      <c r="A7504" s="90">
        <v>3</v>
      </c>
      <c r="B7504" s="26">
        <v>906919519</v>
      </c>
      <c r="C7504" s="90">
        <v>20</v>
      </c>
      <c r="D7504" s="90">
        <v>253823</v>
      </c>
      <c r="E7504" s="94">
        <v>44126</v>
      </c>
      <c r="F7504" s="26">
        <v>253823343822</v>
      </c>
      <c r="G7504" s="90">
        <v>343822</v>
      </c>
      <c r="H7504" s="90">
        <v>2.17</v>
      </c>
      <c r="I7504" s="95">
        <v>2.17</v>
      </c>
      <c r="J7504" s="90" t="s">
        <v>10509</v>
      </c>
      <c r="K7504" s="90">
        <v>46</v>
      </c>
      <c r="L7504" s="90" t="s">
        <v>10510</v>
      </c>
    </row>
    <row r="7505" spans="1:12" hidden="1" outlineLevel="2" x14ac:dyDescent="0.25">
      <c r="A7505" s="90">
        <v>3</v>
      </c>
      <c r="B7505" s="26">
        <v>907305106</v>
      </c>
      <c r="C7505" s="90">
        <v>20</v>
      </c>
      <c r="D7505" s="90">
        <v>255417</v>
      </c>
      <c r="E7505" s="94">
        <v>44126</v>
      </c>
      <c r="F7505" s="26">
        <v>255417345331</v>
      </c>
      <c r="G7505" s="90">
        <v>345331</v>
      </c>
      <c r="H7505" s="90">
        <v>11.49</v>
      </c>
      <c r="I7505" s="95">
        <v>11.49</v>
      </c>
      <c r="J7505" s="90" t="s">
        <v>10509</v>
      </c>
      <c r="K7505" s="90">
        <v>46</v>
      </c>
      <c r="L7505" s="90" t="s">
        <v>10510</v>
      </c>
    </row>
    <row r="7506" spans="1:12" hidden="1" outlineLevel="2" x14ac:dyDescent="0.25">
      <c r="A7506" s="90">
        <v>3</v>
      </c>
      <c r="B7506" s="26">
        <v>907309769</v>
      </c>
      <c r="C7506" s="90">
        <v>20</v>
      </c>
      <c r="D7506" s="90">
        <v>253771</v>
      </c>
      <c r="E7506" s="94">
        <v>44126</v>
      </c>
      <c r="F7506" s="26">
        <v>253771343770</v>
      </c>
      <c r="G7506" s="90">
        <v>343770</v>
      </c>
      <c r="H7506" s="90">
        <v>1.68</v>
      </c>
      <c r="I7506" s="95">
        <v>1.68</v>
      </c>
      <c r="J7506" s="90" t="s">
        <v>10509</v>
      </c>
      <c r="K7506" s="90">
        <v>46</v>
      </c>
      <c r="L7506" s="90" t="s">
        <v>10510</v>
      </c>
    </row>
    <row r="7507" spans="1:12" hidden="1" outlineLevel="2" x14ac:dyDescent="0.25">
      <c r="A7507" s="90">
        <v>3</v>
      </c>
      <c r="B7507" s="26">
        <v>907624936</v>
      </c>
      <c r="C7507" s="90">
        <v>20</v>
      </c>
      <c r="D7507" s="90">
        <v>253673</v>
      </c>
      <c r="E7507" s="94">
        <v>44126</v>
      </c>
      <c r="F7507" s="26">
        <v>253673343672</v>
      </c>
      <c r="G7507" s="90">
        <v>343672</v>
      </c>
      <c r="H7507" s="90">
        <v>6.94</v>
      </c>
      <c r="I7507" s="95">
        <v>6.94</v>
      </c>
      <c r="J7507" s="90" t="s">
        <v>10509</v>
      </c>
      <c r="K7507" s="90">
        <v>46</v>
      </c>
      <c r="L7507" s="90" t="s">
        <v>10510</v>
      </c>
    </row>
    <row r="7508" spans="1:12" hidden="1" outlineLevel="2" x14ac:dyDescent="0.25">
      <c r="A7508" s="90">
        <v>3</v>
      </c>
      <c r="B7508" s="26">
        <v>907909998</v>
      </c>
      <c r="C7508" s="90">
        <v>20</v>
      </c>
      <c r="D7508" s="90">
        <v>253429</v>
      </c>
      <c r="E7508" s="94">
        <v>44126</v>
      </c>
      <c r="F7508" s="26">
        <v>253429343428</v>
      </c>
      <c r="G7508" s="90">
        <v>343428</v>
      </c>
      <c r="H7508" s="90">
        <v>8.3800000000000008</v>
      </c>
      <c r="I7508" s="95">
        <v>8.3800000000000008</v>
      </c>
      <c r="J7508" s="90" t="s">
        <v>10509</v>
      </c>
      <c r="K7508" s="90">
        <v>46</v>
      </c>
      <c r="L7508" s="90" t="s">
        <v>10510</v>
      </c>
    </row>
    <row r="7509" spans="1:12" hidden="1" outlineLevel="2" x14ac:dyDescent="0.25">
      <c r="A7509" s="90">
        <v>3</v>
      </c>
      <c r="B7509" s="26">
        <v>907655534</v>
      </c>
      <c r="C7509" s="90">
        <v>20</v>
      </c>
      <c r="D7509" s="90">
        <v>254800</v>
      </c>
      <c r="E7509" s="94">
        <v>44126</v>
      </c>
      <c r="F7509" s="26">
        <v>254800344797</v>
      </c>
      <c r="G7509" s="90">
        <v>344797</v>
      </c>
      <c r="H7509" s="90">
        <v>7.9</v>
      </c>
      <c r="I7509" s="95">
        <v>7.9</v>
      </c>
      <c r="J7509" s="90" t="s">
        <v>10509</v>
      </c>
      <c r="K7509" s="90">
        <v>46</v>
      </c>
      <c r="L7509" s="90" t="s">
        <v>10510</v>
      </c>
    </row>
    <row r="7510" spans="1:12" hidden="1" outlineLevel="2" x14ac:dyDescent="0.25">
      <c r="A7510" s="90">
        <v>3</v>
      </c>
      <c r="B7510" s="26">
        <v>908543515</v>
      </c>
      <c r="C7510" s="90">
        <v>20</v>
      </c>
      <c r="D7510" s="90">
        <v>254100</v>
      </c>
      <c r="E7510" s="94">
        <v>44126</v>
      </c>
      <c r="F7510" s="26">
        <v>254100344099</v>
      </c>
      <c r="G7510" s="90">
        <v>344099</v>
      </c>
      <c r="H7510" s="90">
        <v>1.68</v>
      </c>
      <c r="I7510" s="95">
        <v>1.68</v>
      </c>
      <c r="J7510" s="90" t="s">
        <v>10509</v>
      </c>
      <c r="K7510" s="90">
        <v>46</v>
      </c>
      <c r="L7510" s="90" t="s">
        <v>10510</v>
      </c>
    </row>
    <row r="7511" spans="1:12" hidden="1" outlineLevel="2" x14ac:dyDescent="0.25">
      <c r="A7511" s="90">
        <v>3</v>
      </c>
      <c r="B7511" s="26">
        <v>908617129</v>
      </c>
      <c r="C7511" s="90">
        <v>20</v>
      </c>
      <c r="D7511" s="90">
        <v>253387</v>
      </c>
      <c r="E7511" s="94">
        <v>44126</v>
      </c>
      <c r="F7511" s="26">
        <v>253387343386</v>
      </c>
      <c r="G7511" s="90">
        <v>343386</v>
      </c>
      <c r="H7511" s="90">
        <v>17.899999999999999</v>
      </c>
      <c r="I7511" s="95">
        <v>17.899999999999999</v>
      </c>
      <c r="J7511" s="90" t="s">
        <v>10509</v>
      </c>
      <c r="K7511" s="90">
        <v>46</v>
      </c>
      <c r="L7511" s="90" t="s">
        <v>10510</v>
      </c>
    </row>
    <row r="7512" spans="1:12" hidden="1" outlineLevel="2" x14ac:dyDescent="0.25">
      <c r="A7512" s="90">
        <v>3</v>
      </c>
      <c r="B7512" s="26">
        <v>908668379</v>
      </c>
      <c r="C7512" s="90">
        <v>20</v>
      </c>
      <c r="D7512" s="90">
        <v>253955</v>
      </c>
      <c r="E7512" s="94">
        <v>44126</v>
      </c>
      <c r="F7512" s="26">
        <v>253955343954</v>
      </c>
      <c r="G7512" s="90">
        <v>343954</v>
      </c>
      <c r="H7512" s="90">
        <v>1.68</v>
      </c>
      <c r="I7512" s="95">
        <v>1.68</v>
      </c>
      <c r="J7512" s="90" t="s">
        <v>10509</v>
      </c>
      <c r="K7512" s="90">
        <v>46</v>
      </c>
      <c r="L7512" s="90" t="s">
        <v>10510</v>
      </c>
    </row>
    <row r="7513" spans="1:12" hidden="1" outlineLevel="2" x14ac:dyDescent="0.25">
      <c r="A7513" s="90">
        <v>3</v>
      </c>
      <c r="B7513" s="26">
        <v>908681067</v>
      </c>
      <c r="C7513" s="90">
        <v>20</v>
      </c>
      <c r="D7513" s="90">
        <v>255919</v>
      </c>
      <c r="E7513" s="94">
        <v>44126</v>
      </c>
      <c r="F7513" s="26">
        <v>255919345761</v>
      </c>
      <c r="G7513" s="90">
        <v>345761</v>
      </c>
      <c r="H7513" s="90">
        <v>1.68</v>
      </c>
      <c r="I7513" s="95">
        <v>1.68</v>
      </c>
      <c r="J7513" s="90" t="s">
        <v>10509</v>
      </c>
      <c r="K7513" s="90">
        <v>46</v>
      </c>
      <c r="L7513" s="90" t="s">
        <v>10510</v>
      </c>
    </row>
    <row r="7514" spans="1:12" hidden="1" outlineLevel="2" x14ac:dyDescent="0.25">
      <c r="A7514" s="90">
        <v>3</v>
      </c>
      <c r="B7514" s="26">
        <v>908070253</v>
      </c>
      <c r="C7514" s="90">
        <v>20</v>
      </c>
      <c r="D7514" s="90">
        <v>253454</v>
      </c>
      <c r="E7514" s="94">
        <v>44126</v>
      </c>
      <c r="F7514" s="26">
        <v>253454343453</v>
      </c>
      <c r="G7514" s="90">
        <v>343453</v>
      </c>
      <c r="H7514" s="90">
        <v>8.3800000000000008</v>
      </c>
      <c r="I7514" s="95">
        <v>8.3800000000000008</v>
      </c>
      <c r="J7514" s="90" t="s">
        <v>10509</v>
      </c>
      <c r="K7514" s="90">
        <v>46</v>
      </c>
      <c r="L7514" s="90" t="s">
        <v>10510</v>
      </c>
    </row>
    <row r="7515" spans="1:12" hidden="1" outlineLevel="2" x14ac:dyDescent="0.25">
      <c r="A7515" s="90">
        <v>3</v>
      </c>
      <c r="B7515" s="26">
        <v>908784465</v>
      </c>
      <c r="C7515" s="90">
        <v>20</v>
      </c>
      <c r="D7515" s="90">
        <v>254790</v>
      </c>
      <c r="E7515" s="94">
        <v>44126</v>
      </c>
      <c r="F7515" s="26">
        <v>254790344787</v>
      </c>
      <c r="G7515" s="90">
        <v>344787</v>
      </c>
      <c r="H7515" s="90">
        <v>1.68</v>
      </c>
      <c r="I7515" s="95">
        <v>1.68</v>
      </c>
      <c r="J7515" s="90" t="s">
        <v>10509</v>
      </c>
      <c r="K7515" s="90">
        <v>46</v>
      </c>
      <c r="L7515" s="90" t="s">
        <v>10510</v>
      </c>
    </row>
    <row r="7516" spans="1:12" hidden="1" outlineLevel="2" x14ac:dyDescent="0.25">
      <c r="A7516" s="90">
        <v>3</v>
      </c>
      <c r="B7516" s="26">
        <v>908790538</v>
      </c>
      <c r="C7516" s="90">
        <v>20</v>
      </c>
      <c r="D7516" s="90">
        <v>255861</v>
      </c>
      <c r="E7516" s="94">
        <v>44126</v>
      </c>
      <c r="F7516" s="26">
        <v>255861345716</v>
      </c>
      <c r="G7516" s="90">
        <v>345716</v>
      </c>
      <c r="H7516" s="90">
        <v>1.68</v>
      </c>
      <c r="I7516" s="95">
        <v>1.68</v>
      </c>
      <c r="J7516" s="90" t="s">
        <v>10509</v>
      </c>
      <c r="K7516" s="90">
        <v>46</v>
      </c>
      <c r="L7516" s="90" t="s">
        <v>10510</v>
      </c>
    </row>
    <row r="7517" spans="1:12" hidden="1" outlineLevel="2" x14ac:dyDescent="0.25">
      <c r="A7517" s="90">
        <v>3</v>
      </c>
      <c r="B7517" s="26">
        <v>908841554</v>
      </c>
      <c r="C7517" s="90">
        <v>20</v>
      </c>
      <c r="D7517" s="90">
        <v>255504</v>
      </c>
      <c r="E7517" s="94">
        <v>44126</v>
      </c>
      <c r="F7517" s="26">
        <v>255504345402</v>
      </c>
      <c r="G7517" s="90">
        <v>345402</v>
      </c>
      <c r="H7517" s="90">
        <v>1.74</v>
      </c>
      <c r="I7517" s="95">
        <v>1.74</v>
      </c>
      <c r="J7517" s="90" t="s">
        <v>10509</v>
      </c>
      <c r="K7517" s="90">
        <v>46</v>
      </c>
      <c r="L7517" s="90" t="s">
        <v>10510</v>
      </c>
    </row>
    <row r="7518" spans="1:12" hidden="1" outlineLevel="2" x14ac:dyDescent="0.25">
      <c r="A7518" s="90">
        <v>3</v>
      </c>
      <c r="B7518" s="26">
        <v>908868151</v>
      </c>
      <c r="C7518" s="90">
        <v>20</v>
      </c>
      <c r="D7518" s="90">
        <v>254542</v>
      </c>
      <c r="E7518" s="94">
        <v>44126</v>
      </c>
      <c r="F7518" s="26">
        <v>254542344540</v>
      </c>
      <c r="G7518" s="90">
        <v>344540</v>
      </c>
      <c r="H7518" s="90">
        <v>4.01</v>
      </c>
      <c r="I7518" s="95">
        <v>4.01</v>
      </c>
      <c r="J7518" s="90" t="s">
        <v>10509</v>
      </c>
      <c r="K7518" s="90">
        <v>46</v>
      </c>
      <c r="L7518" s="90" t="s">
        <v>10510</v>
      </c>
    </row>
    <row r="7519" spans="1:12" hidden="1" outlineLevel="2" x14ac:dyDescent="0.25">
      <c r="A7519" s="90">
        <v>3</v>
      </c>
      <c r="B7519" s="26">
        <v>908888241</v>
      </c>
      <c r="C7519" s="90">
        <v>20</v>
      </c>
      <c r="D7519" s="90">
        <v>255110</v>
      </c>
      <c r="E7519" s="94">
        <v>44126</v>
      </c>
      <c r="F7519" s="26">
        <v>255110345091</v>
      </c>
      <c r="G7519" s="90">
        <v>345091</v>
      </c>
      <c r="H7519" s="90">
        <v>1.7</v>
      </c>
      <c r="I7519" s="95">
        <v>1.7</v>
      </c>
      <c r="J7519" s="90" t="s">
        <v>10509</v>
      </c>
      <c r="K7519" s="90">
        <v>46</v>
      </c>
      <c r="L7519" s="90" t="s">
        <v>10510</v>
      </c>
    </row>
    <row r="7520" spans="1:12" hidden="1" outlineLevel="2" x14ac:dyDescent="0.25">
      <c r="A7520" s="90">
        <v>3</v>
      </c>
      <c r="B7520" s="26">
        <v>908943111</v>
      </c>
      <c r="C7520" s="90">
        <v>20</v>
      </c>
      <c r="D7520" s="90">
        <v>253455</v>
      </c>
      <c r="E7520" s="94">
        <v>44126</v>
      </c>
      <c r="F7520" s="26">
        <v>253455343454</v>
      </c>
      <c r="G7520" s="90">
        <v>343454</v>
      </c>
      <c r="H7520" s="90">
        <v>8.3800000000000008</v>
      </c>
      <c r="I7520" s="95">
        <v>8.3800000000000008</v>
      </c>
      <c r="J7520" s="90" t="s">
        <v>10509</v>
      </c>
      <c r="K7520" s="90">
        <v>46</v>
      </c>
      <c r="L7520" s="90" t="s">
        <v>10510</v>
      </c>
    </row>
    <row r="7521" spans="1:12" hidden="1" outlineLevel="2" x14ac:dyDescent="0.25">
      <c r="A7521" s="90">
        <v>3</v>
      </c>
      <c r="B7521" s="26">
        <v>908953219001</v>
      </c>
      <c r="C7521" s="90">
        <v>20</v>
      </c>
      <c r="D7521" s="90">
        <v>256515</v>
      </c>
      <c r="E7521" s="94">
        <v>44136</v>
      </c>
      <c r="F7521" s="26">
        <v>256515346297</v>
      </c>
      <c r="G7521" s="90">
        <v>346297</v>
      </c>
      <c r="H7521" s="90">
        <v>1.68</v>
      </c>
      <c r="I7521" s="95">
        <v>1.68</v>
      </c>
      <c r="J7521" s="90" t="s">
        <v>10509</v>
      </c>
      <c r="K7521" s="90">
        <v>46</v>
      </c>
      <c r="L7521" s="90" t="s">
        <v>10510</v>
      </c>
    </row>
    <row r="7522" spans="1:12" hidden="1" outlineLevel="2" x14ac:dyDescent="0.25">
      <c r="A7522" s="90">
        <v>3</v>
      </c>
      <c r="B7522" s="26">
        <v>908972763</v>
      </c>
      <c r="C7522" s="90">
        <v>20</v>
      </c>
      <c r="D7522" s="90">
        <v>254715</v>
      </c>
      <c r="E7522" s="94">
        <v>44126</v>
      </c>
      <c r="F7522" s="26">
        <v>254715344712</v>
      </c>
      <c r="G7522" s="90">
        <v>344712</v>
      </c>
      <c r="H7522" s="90">
        <v>9.69</v>
      </c>
      <c r="I7522" s="95">
        <v>9.69</v>
      </c>
      <c r="J7522" s="90" t="s">
        <v>10509</v>
      </c>
      <c r="K7522" s="90">
        <v>46</v>
      </c>
      <c r="L7522" s="90" t="s">
        <v>10510</v>
      </c>
    </row>
    <row r="7523" spans="1:12" hidden="1" outlineLevel="2" x14ac:dyDescent="0.25">
      <c r="A7523" s="90">
        <v>3</v>
      </c>
      <c r="B7523" s="26">
        <v>909118374</v>
      </c>
      <c r="C7523" s="90">
        <v>20</v>
      </c>
      <c r="D7523" s="90">
        <v>254197</v>
      </c>
      <c r="E7523" s="94">
        <v>44126</v>
      </c>
      <c r="F7523" s="26">
        <v>254197344196</v>
      </c>
      <c r="G7523" s="90">
        <v>344196</v>
      </c>
      <c r="H7523" s="90">
        <v>42.44</v>
      </c>
      <c r="I7523" s="95">
        <v>42.44</v>
      </c>
      <c r="J7523" s="90" t="s">
        <v>10509</v>
      </c>
      <c r="K7523" s="90">
        <v>46</v>
      </c>
      <c r="L7523" s="90" t="s">
        <v>10510</v>
      </c>
    </row>
    <row r="7524" spans="1:12" hidden="1" outlineLevel="2" x14ac:dyDescent="0.25">
      <c r="A7524" s="90">
        <v>3</v>
      </c>
      <c r="B7524" s="26">
        <v>909174732</v>
      </c>
      <c r="C7524" s="90">
        <v>20</v>
      </c>
      <c r="D7524" s="90">
        <v>254618</v>
      </c>
      <c r="E7524" s="94">
        <v>44126</v>
      </c>
      <c r="F7524" s="26">
        <v>254618344616</v>
      </c>
      <c r="G7524" s="90">
        <v>344616</v>
      </c>
      <c r="H7524" s="90">
        <v>1.68</v>
      </c>
      <c r="I7524" s="95">
        <v>1.68</v>
      </c>
      <c r="J7524" s="90" t="s">
        <v>10509</v>
      </c>
      <c r="K7524" s="90">
        <v>46</v>
      </c>
      <c r="L7524" s="90" t="s">
        <v>10510</v>
      </c>
    </row>
    <row r="7525" spans="1:12" hidden="1" outlineLevel="2" x14ac:dyDescent="0.25">
      <c r="A7525" s="90">
        <v>3</v>
      </c>
      <c r="B7525" s="26">
        <v>909302838</v>
      </c>
      <c r="C7525" s="90">
        <v>20</v>
      </c>
      <c r="D7525" s="90">
        <v>253746</v>
      </c>
      <c r="E7525" s="94">
        <v>44126</v>
      </c>
      <c r="F7525" s="26">
        <v>253746343745</v>
      </c>
      <c r="G7525" s="90">
        <v>343745</v>
      </c>
      <c r="H7525" s="90">
        <v>1.68</v>
      </c>
      <c r="I7525" s="95">
        <v>1.68</v>
      </c>
      <c r="J7525" s="90" t="s">
        <v>10509</v>
      </c>
      <c r="K7525" s="90">
        <v>46</v>
      </c>
      <c r="L7525" s="90" t="s">
        <v>10510</v>
      </c>
    </row>
    <row r="7526" spans="1:12" hidden="1" outlineLevel="2" x14ac:dyDescent="0.25">
      <c r="A7526" s="90">
        <v>3</v>
      </c>
      <c r="B7526" s="26">
        <v>909368169</v>
      </c>
      <c r="C7526" s="90">
        <v>20</v>
      </c>
      <c r="D7526" s="90">
        <v>254857</v>
      </c>
      <c r="E7526" s="94">
        <v>44126</v>
      </c>
      <c r="F7526" s="26">
        <v>254857344854</v>
      </c>
      <c r="G7526" s="90">
        <v>344854</v>
      </c>
      <c r="H7526" s="90">
        <v>2.1800000000000002</v>
      </c>
      <c r="I7526" s="95">
        <v>2.1800000000000002</v>
      </c>
      <c r="J7526" s="90" t="s">
        <v>10509</v>
      </c>
      <c r="K7526" s="90">
        <v>46</v>
      </c>
      <c r="L7526" s="90" t="s">
        <v>10510</v>
      </c>
    </row>
    <row r="7527" spans="1:12" hidden="1" outlineLevel="2" x14ac:dyDescent="0.25">
      <c r="A7527" s="90">
        <v>3</v>
      </c>
      <c r="B7527" s="26">
        <v>909372930</v>
      </c>
      <c r="C7527" s="90">
        <v>20</v>
      </c>
      <c r="D7527" s="90">
        <v>255762</v>
      </c>
      <c r="E7527" s="94">
        <v>44126</v>
      </c>
      <c r="F7527" s="26">
        <v>255762345629</v>
      </c>
      <c r="G7527" s="90">
        <v>345629</v>
      </c>
      <c r="H7527" s="90">
        <v>1.68</v>
      </c>
      <c r="I7527" s="95">
        <v>1.68</v>
      </c>
      <c r="J7527" s="90" t="s">
        <v>10509</v>
      </c>
      <c r="K7527" s="90">
        <v>46</v>
      </c>
      <c r="L7527" s="90" t="s">
        <v>10510</v>
      </c>
    </row>
    <row r="7528" spans="1:12" hidden="1" outlineLevel="2" x14ac:dyDescent="0.25">
      <c r="A7528" s="90">
        <v>3</v>
      </c>
      <c r="B7528" s="26">
        <v>909565384</v>
      </c>
      <c r="C7528" s="90">
        <v>20</v>
      </c>
      <c r="D7528" s="90">
        <v>254493</v>
      </c>
      <c r="E7528" s="94">
        <v>44126</v>
      </c>
      <c r="F7528" s="26">
        <v>254493344491</v>
      </c>
      <c r="G7528" s="90">
        <v>344491</v>
      </c>
      <c r="H7528" s="90">
        <v>2.83</v>
      </c>
      <c r="I7528" s="95">
        <v>2.83</v>
      </c>
      <c r="J7528" s="90" t="s">
        <v>10509</v>
      </c>
      <c r="K7528" s="90">
        <v>46</v>
      </c>
      <c r="L7528" s="90" t="s">
        <v>10510</v>
      </c>
    </row>
    <row r="7529" spans="1:12" hidden="1" outlineLevel="2" x14ac:dyDescent="0.25">
      <c r="A7529" s="90">
        <v>3</v>
      </c>
      <c r="B7529" s="26">
        <v>909699217</v>
      </c>
      <c r="C7529" s="90">
        <v>20</v>
      </c>
      <c r="D7529" s="90">
        <v>254649</v>
      </c>
      <c r="E7529" s="94">
        <v>44126</v>
      </c>
      <c r="F7529" s="26">
        <v>254649344647</v>
      </c>
      <c r="G7529" s="90">
        <v>344647</v>
      </c>
      <c r="H7529" s="90">
        <v>1.68</v>
      </c>
      <c r="I7529" s="95">
        <v>1.68</v>
      </c>
      <c r="J7529" s="90" t="s">
        <v>10509</v>
      </c>
      <c r="K7529" s="90">
        <v>46</v>
      </c>
      <c r="L7529" s="90" t="s">
        <v>10510</v>
      </c>
    </row>
    <row r="7530" spans="1:12" hidden="1" outlineLevel="2" x14ac:dyDescent="0.25">
      <c r="A7530" s="90">
        <v>3</v>
      </c>
      <c r="B7530" s="26">
        <v>909834533</v>
      </c>
      <c r="C7530" s="90">
        <v>20</v>
      </c>
      <c r="D7530" s="90">
        <v>255025</v>
      </c>
      <c r="E7530" s="94">
        <v>44126</v>
      </c>
      <c r="F7530" s="26">
        <v>255025345017</v>
      </c>
      <c r="G7530" s="90">
        <v>345017</v>
      </c>
      <c r="H7530" s="90">
        <v>1.68</v>
      </c>
      <c r="I7530" s="95">
        <v>1.68</v>
      </c>
      <c r="J7530" s="90" t="s">
        <v>10509</v>
      </c>
      <c r="K7530" s="90">
        <v>46</v>
      </c>
      <c r="L7530" s="90" t="s">
        <v>10510</v>
      </c>
    </row>
    <row r="7531" spans="1:12" hidden="1" outlineLevel="2" x14ac:dyDescent="0.25">
      <c r="A7531" s="90">
        <v>3</v>
      </c>
      <c r="B7531" s="26">
        <v>908127343</v>
      </c>
      <c r="C7531" s="90">
        <v>20</v>
      </c>
      <c r="D7531" s="90">
        <v>254319</v>
      </c>
      <c r="E7531" s="94">
        <v>44126</v>
      </c>
      <c r="F7531" s="26">
        <v>254319344318</v>
      </c>
      <c r="G7531" s="90">
        <v>344318</v>
      </c>
      <c r="H7531" s="90">
        <v>6.71</v>
      </c>
      <c r="I7531" s="95">
        <v>6.71</v>
      </c>
      <c r="J7531" s="90" t="s">
        <v>10509</v>
      </c>
      <c r="K7531" s="90">
        <v>46</v>
      </c>
      <c r="L7531" s="90" t="s">
        <v>10510</v>
      </c>
    </row>
    <row r="7532" spans="1:12" hidden="1" outlineLevel="2" x14ac:dyDescent="0.25">
      <c r="A7532" s="90">
        <v>3</v>
      </c>
      <c r="B7532" s="26">
        <v>908189780</v>
      </c>
      <c r="C7532" s="90">
        <v>20</v>
      </c>
      <c r="D7532" s="90">
        <v>253425</v>
      </c>
      <c r="E7532" s="94">
        <v>44126</v>
      </c>
      <c r="F7532" s="26">
        <v>253425343424</v>
      </c>
      <c r="G7532" s="90">
        <v>343424</v>
      </c>
      <c r="H7532" s="90">
        <v>17.899999999999999</v>
      </c>
      <c r="I7532" s="95">
        <v>17.899999999999999</v>
      </c>
      <c r="J7532" s="90" t="s">
        <v>10509</v>
      </c>
      <c r="K7532" s="90">
        <v>46</v>
      </c>
      <c r="L7532" s="90" t="s">
        <v>10510</v>
      </c>
    </row>
    <row r="7533" spans="1:12" hidden="1" outlineLevel="2" x14ac:dyDescent="0.25">
      <c r="A7533" s="90">
        <v>3</v>
      </c>
      <c r="B7533" s="26">
        <v>908784382</v>
      </c>
      <c r="C7533" s="90">
        <v>20</v>
      </c>
      <c r="D7533" s="90">
        <v>254880</v>
      </c>
      <c r="E7533" s="94">
        <v>44126</v>
      </c>
      <c r="F7533" s="26">
        <v>254880344877</v>
      </c>
      <c r="G7533" s="90">
        <v>344877</v>
      </c>
      <c r="H7533" s="90">
        <v>4.09</v>
      </c>
      <c r="I7533" s="95">
        <v>0.41</v>
      </c>
      <c r="J7533" s="90" t="s">
        <v>10509</v>
      </c>
      <c r="K7533" s="90">
        <v>46</v>
      </c>
      <c r="L7533" s="90" t="s">
        <v>10510</v>
      </c>
    </row>
    <row r="7534" spans="1:12" hidden="1" outlineLevel="2" x14ac:dyDescent="0.25">
      <c r="A7534" s="90">
        <v>3</v>
      </c>
      <c r="B7534" s="26">
        <v>908934094001</v>
      </c>
      <c r="C7534" s="90">
        <v>20</v>
      </c>
      <c r="D7534" s="90">
        <v>256344</v>
      </c>
      <c r="E7534" s="94">
        <v>44136</v>
      </c>
      <c r="F7534" s="26">
        <v>256344346157</v>
      </c>
      <c r="G7534" s="90">
        <v>346157</v>
      </c>
      <c r="H7534" s="90">
        <v>1.71</v>
      </c>
      <c r="I7534" s="95">
        <v>1.71</v>
      </c>
      <c r="J7534" s="90" t="s">
        <v>10509</v>
      </c>
      <c r="K7534" s="90">
        <v>46</v>
      </c>
      <c r="L7534" s="90" t="s">
        <v>10510</v>
      </c>
    </row>
    <row r="7535" spans="1:12" hidden="1" outlineLevel="2" x14ac:dyDescent="0.25">
      <c r="A7535" s="90">
        <v>3</v>
      </c>
      <c r="B7535" s="26">
        <v>909031650</v>
      </c>
      <c r="C7535" s="90">
        <v>20</v>
      </c>
      <c r="D7535" s="90">
        <v>255767</v>
      </c>
      <c r="E7535" s="94">
        <v>44126</v>
      </c>
      <c r="F7535" s="26">
        <v>255767345634</v>
      </c>
      <c r="G7535" s="90">
        <v>345634</v>
      </c>
      <c r="H7535" s="90">
        <v>1.68</v>
      </c>
      <c r="I7535" s="95">
        <v>1.68</v>
      </c>
      <c r="J7535" s="90" t="s">
        <v>10509</v>
      </c>
      <c r="K7535" s="90">
        <v>46</v>
      </c>
      <c r="L7535" s="90" t="s">
        <v>10510</v>
      </c>
    </row>
    <row r="7536" spans="1:12" hidden="1" outlineLevel="2" x14ac:dyDescent="0.25">
      <c r="A7536" s="90">
        <v>3</v>
      </c>
      <c r="B7536" s="26">
        <v>909070559</v>
      </c>
      <c r="C7536" s="90">
        <v>20</v>
      </c>
      <c r="D7536" s="90">
        <v>255315</v>
      </c>
      <c r="E7536" s="94">
        <v>44126</v>
      </c>
      <c r="F7536" s="26">
        <v>255315345253</v>
      </c>
      <c r="G7536" s="90">
        <v>345253</v>
      </c>
      <c r="H7536" s="90">
        <v>17.21</v>
      </c>
      <c r="I7536" s="95">
        <v>17.21</v>
      </c>
      <c r="J7536" s="90" t="s">
        <v>10509</v>
      </c>
      <c r="K7536" s="90">
        <v>46</v>
      </c>
      <c r="L7536" s="90" t="s">
        <v>10510</v>
      </c>
    </row>
    <row r="7537" spans="1:12" hidden="1" outlineLevel="2" x14ac:dyDescent="0.25">
      <c r="A7537" s="90">
        <v>3</v>
      </c>
      <c r="B7537" s="26">
        <v>909116998</v>
      </c>
      <c r="C7537" s="90">
        <v>20</v>
      </c>
      <c r="D7537" s="90">
        <v>255748</v>
      </c>
      <c r="E7537" s="94">
        <v>44126</v>
      </c>
      <c r="F7537" s="26">
        <v>255748345617</v>
      </c>
      <c r="G7537" s="90">
        <v>345617</v>
      </c>
      <c r="H7537" s="90">
        <v>1.68</v>
      </c>
      <c r="I7537" s="95">
        <v>1.68</v>
      </c>
      <c r="J7537" s="90" t="s">
        <v>10509</v>
      </c>
      <c r="K7537" s="90">
        <v>46</v>
      </c>
      <c r="L7537" s="90" t="s">
        <v>10510</v>
      </c>
    </row>
    <row r="7538" spans="1:12" hidden="1" outlineLevel="2" x14ac:dyDescent="0.25">
      <c r="A7538" s="90">
        <v>3</v>
      </c>
      <c r="B7538" s="26">
        <v>909121600</v>
      </c>
      <c r="C7538" s="90">
        <v>20</v>
      </c>
      <c r="D7538" s="90">
        <v>253767</v>
      </c>
      <c r="E7538" s="94">
        <v>44126</v>
      </c>
      <c r="F7538" s="26">
        <v>253767343766</v>
      </c>
      <c r="G7538" s="90">
        <v>343766</v>
      </c>
      <c r="H7538" s="90">
        <v>1.68</v>
      </c>
      <c r="I7538" s="95">
        <v>1.68</v>
      </c>
      <c r="J7538" s="90" t="s">
        <v>10509</v>
      </c>
      <c r="K7538" s="90">
        <v>46</v>
      </c>
      <c r="L7538" s="90" t="s">
        <v>10510</v>
      </c>
    </row>
    <row r="7539" spans="1:12" hidden="1" outlineLevel="2" x14ac:dyDescent="0.25">
      <c r="A7539" s="90">
        <v>3</v>
      </c>
      <c r="B7539" s="26">
        <v>909135444</v>
      </c>
      <c r="C7539" s="90">
        <v>20</v>
      </c>
      <c r="D7539" s="90">
        <v>254252</v>
      </c>
      <c r="E7539" s="94">
        <v>44126</v>
      </c>
      <c r="F7539" s="26">
        <v>254252344251</v>
      </c>
      <c r="G7539" s="90">
        <v>344251</v>
      </c>
      <c r="H7539" s="90">
        <v>1.68</v>
      </c>
      <c r="I7539" s="95">
        <v>1.68</v>
      </c>
      <c r="J7539" s="90" t="s">
        <v>10509</v>
      </c>
      <c r="K7539" s="90">
        <v>46</v>
      </c>
      <c r="L7539" s="90" t="s">
        <v>10510</v>
      </c>
    </row>
    <row r="7540" spans="1:12" hidden="1" outlineLevel="2" x14ac:dyDescent="0.25">
      <c r="A7540" s="90">
        <v>3</v>
      </c>
      <c r="B7540" s="26">
        <v>908754492</v>
      </c>
      <c r="C7540" s="90">
        <v>20</v>
      </c>
      <c r="D7540" s="90">
        <v>254232</v>
      </c>
      <c r="E7540" s="94">
        <v>44126</v>
      </c>
      <c r="F7540" s="26">
        <v>254232344231</v>
      </c>
      <c r="G7540" s="90">
        <v>344231</v>
      </c>
      <c r="H7540" s="90">
        <v>1.68</v>
      </c>
      <c r="I7540" s="95">
        <v>1.68</v>
      </c>
      <c r="J7540" s="90" t="s">
        <v>10509</v>
      </c>
      <c r="K7540" s="90">
        <v>46</v>
      </c>
      <c r="L7540" s="90" t="s">
        <v>10510</v>
      </c>
    </row>
    <row r="7541" spans="1:12" hidden="1" outlineLevel="2" x14ac:dyDescent="0.25">
      <c r="A7541" s="90">
        <v>3</v>
      </c>
      <c r="B7541" s="26">
        <v>910522796</v>
      </c>
      <c r="C7541" s="90">
        <v>20</v>
      </c>
      <c r="D7541" s="90">
        <v>255987</v>
      </c>
      <c r="E7541" s="94">
        <v>44126</v>
      </c>
      <c r="F7541" s="26">
        <v>255987345822</v>
      </c>
      <c r="G7541" s="90">
        <v>345822</v>
      </c>
      <c r="H7541" s="90">
        <v>0.03</v>
      </c>
      <c r="I7541" s="95">
        <v>0.03</v>
      </c>
      <c r="J7541" s="90" t="s">
        <v>10509</v>
      </c>
      <c r="K7541" s="90">
        <v>46</v>
      </c>
      <c r="L7541" s="90" t="s">
        <v>10510</v>
      </c>
    </row>
    <row r="7542" spans="1:12" hidden="1" outlineLevel="2" x14ac:dyDescent="0.25">
      <c r="A7542" s="90">
        <v>3</v>
      </c>
      <c r="B7542" s="26">
        <v>910653443</v>
      </c>
      <c r="C7542" s="90">
        <v>20</v>
      </c>
      <c r="D7542" s="90">
        <v>255118</v>
      </c>
      <c r="E7542" s="94">
        <v>44126</v>
      </c>
      <c r="F7542" s="26">
        <v>255118345096</v>
      </c>
      <c r="G7542" s="90">
        <v>345096</v>
      </c>
      <c r="H7542" s="90">
        <v>1.68</v>
      </c>
      <c r="I7542" s="95">
        <v>1.68</v>
      </c>
      <c r="J7542" s="90" t="s">
        <v>10509</v>
      </c>
      <c r="K7542" s="90">
        <v>46</v>
      </c>
      <c r="L7542" s="90" t="s">
        <v>10510</v>
      </c>
    </row>
    <row r="7543" spans="1:12" hidden="1" outlineLevel="2" x14ac:dyDescent="0.25">
      <c r="A7543" s="90">
        <v>3</v>
      </c>
      <c r="B7543" s="26">
        <v>910653443</v>
      </c>
      <c r="C7543" s="90">
        <v>20</v>
      </c>
      <c r="D7543" s="90">
        <v>255119</v>
      </c>
      <c r="E7543" s="94">
        <v>44126</v>
      </c>
      <c r="F7543" s="26">
        <v>255119345097</v>
      </c>
      <c r="G7543" s="90">
        <v>345097</v>
      </c>
      <c r="H7543" s="90">
        <v>1.68</v>
      </c>
      <c r="I7543" s="95">
        <v>1.68</v>
      </c>
      <c r="J7543" s="90" t="s">
        <v>10509</v>
      </c>
      <c r="K7543" s="90">
        <v>46</v>
      </c>
      <c r="L7543" s="90" t="s">
        <v>10510</v>
      </c>
    </row>
    <row r="7544" spans="1:12" hidden="1" outlineLevel="2" x14ac:dyDescent="0.25">
      <c r="A7544" s="90">
        <v>3</v>
      </c>
      <c r="B7544" s="26">
        <v>910664150</v>
      </c>
      <c r="C7544" s="90">
        <v>20</v>
      </c>
      <c r="D7544" s="90">
        <v>255083</v>
      </c>
      <c r="E7544" s="94">
        <v>44126</v>
      </c>
      <c r="F7544" s="26">
        <v>255083345067</v>
      </c>
      <c r="G7544" s="90">
        <v>345067</v>
      </c>
      <c r="H7544" s="90">
        <v>1.95</v>
      </c>
      <c r="I7544" s="95">
        <v>1.95</v>
      </c>
      <c r="J7544" s="90" t="s">
        <v>10509</v>
      </c>
      <c r="K7544" s="90">
        <v>46</v>
      </c>
      <c r="L7544" s="90" t="s">
        <v>10510</v>
      </c>
    </row>
    <row r="7545" spans="1:12" hidden="1" outlineLevel="2" x14ac:dyDescent="0.25">
      <c r="A7545" s="90">
        <v>3</v>
      </c>
      <c r="B7545" s="26">
        <v>910682723</v>
      </c>
      <c r="C7545" s="90">
        <v>20</v>
      </c>
      <c r="D7545" s="90">
        <v>254799</v>
      </c>
      <c r="E7545" s="94">
        <v>44126</v>
      </c>
      <c r="F7545" s="26">
        <v>254799344796</v>
      </c>
      <c r="G7545" s="90">
        <v>344796</v>
      </c>
      <c r="H7545" s="90">
        <v>1.68</v>
      </c>
      <c r="I7545" s="95">
        <v>1.68</v>
      </c>
      <c r="J7545" s="90" t="s">
        <v>10509</v>
      </c>
      <c r="K7545" s="90">
        <v>46</v>
      </c>
      <c r="L7545" s="90" t="s">
        <v>10510</v>
      </c>
    </row>
    <row r="7546" spans="1:12" hidden="1" outlineLevel="2" x14ac:dyDescent="0.25">
      <c r="A7546" s="90">
        <v>3</v>
      </c>
      <c r="B7546" s="26">
        <v>910860931</v>
      </c>
      <c r="C7546" s="90">
        <v>20</v>
      </c>
      <c r="D7546" s="90">
        <v>254640</v>
      </c>
      <c r="E7546" s="94">
        <v>44126</v>
      </c>
      <c r="F7546" s="26">
        <v>254640344638</v>
      </c>
      <c r="G7546" s="90">
        <v>344638</v>
      </c>
      <c r="H7546" s="90">
        <v>1.68</v>
      </c>
      <c r="I7546" s="95">
        <v>1.68</v>
      </c>
      <c r="J7546" s="90" t="s">
        <v>10509</v>
      </c>
      <c r="K7546" s="90">
        <v>46</v>
      </c>
      <c r="L7546" s="90" t="s">
        <v>10510</v>
      </c>
    </row>
    <row r="7547" spans="1:12" hidden="1" outlineLevel="2" x14ac:dyDescent="0.25">
      <c r="A7547" s="90">
        <v>3</v>
      </c>
      <c r="B7547" s="26">
        <v>910870013001</v>
      </c>
      <c r="C7547" s="90">
        <v>20</v>
      </c>
      <c r="D7547" s="90">
        <v>256390</v>
      </c>
      <c r="E7547" s="94">
        <v>44136</v>
      </c>
      <c r="F7547" s="26">
        <v>256390346203</v>
      </c>
      <c r="G7547" s="90">
        <v>346203</v>
      </c>
      <c r="H7547" s="90">
        <v>1.68</v>
      </c>
      <c r="I7547" s="95">
        <v>1.68</v>
      </c>
      <c r="J7547" s="90" t="s">
        <v>10509</v>
      </c>
      <c r="K7547" s="90">
        <v>46</v>
      </c>
      <c r="L7547" s="90" t="s">
        <v>10510</v>
      </c>
    </row>
    <row r="7548" spans="1:12" hidden="1" outlineLevel="2" x14ac:dyDescent="0.25">
      <c r="A7548" s="90">
        <v>3</v>
      </c>
      <c r="B7548" s="26">
        <v>910973734</v>
      </c>
      <c r="C7548" s="90">
        <v>20</v>
      </c>
      <c r="D7548" s="90">
        <v>254005</v>
      </c>
      <c r="E7548" s="94">
        <v>44126</v>
      </c>
      <c r="F7548" s="26">
        <v>254005344004</v>
      </c>
      <c r="G7548" s="90">
        <v>344004</v>
      </c>
      <c r="H7548" s="90">
        <v>1.68</v>
      </c>
      <c r="I7548" s="95">
        <v>1.68</v>
      </c>
      <c r="J7548" s="90" t="s">
        <v>10509</v>
      </c>
      <c r="K7548" s="90">
        <v>46</v>
      </c>
      <c r="L7548" s="90" t="s">
        <v>10510</v>
      </c>
    </row>
    <row r="7549" spans="1:12" hidden="1" outlineLevel="2" x14ac:dyDescent="0.25">
      <c r="A7549" s="90">
        <v>3</v>
      </c>
      <c r="B7549" s="26">
        <v>909248676</v>
      </c>
      <c r="C7549" s="90">
        <v>20</v>
      </c>
      <c r="D7549" s="90">
        <v>253784</v>
      </c>
      <c r="E7549" s="94">
        <v>44126</v>
      </c>
      <c r="F7549" s="26">
        <v>253784343783</v>
      </c>
      <c r="G7549" s="90">
        <v>343783</v>
      </c>
      <c r="H7549" s="90">
        <v>6.72</v>
      </c>
      <c r="I7549" s="95">
        <v>6.72</v>
      </c>
      <c r="J7549" s="90" t="s">
        <v>10509</v>
      </c>
      <c r="K7549" s="90">
        <v>46</v>
      </c>
      <c r="L7549" s="90" t="s">
        <v>10510</v>
      </c>
    </row>
    <row r="7550" spans="1:12" hidden="1" outlineLevel="2" x14ac:dyDescent="0.25">
      <c r="A7550" s="90">
        <v>3</v>
      </c>
      <c r="B7550" s="26">
        <v>909351025</v>
      </c>
      <c r="C7550" s="90">
        <v>20</v>
      </c>
      <c r="D7550" s="90">
        <v>255039</v>
      </c>
      <c r="E7550" s="94">
        <v>44126</v>
      </c>
      <c r="F7550" s="26">
        <v>255039345030</v>
      </c>
      <c r="G7550" s="90">
        <v>345030</v>
      </c>
      <c r="H7550" s="90">
        <v>4.3</v>
      </c>
      <c r="I7550" s="95">
        <v>4.3</v>
      </c>
      <c r="J7550" s="90" t="s">
        <v>10509</v>
      </c>
      <c r="K7550" s="90">
        <v>46</v>
      </c>
      <c r="L7550" s="90" t="s">
        <v>10510</v>
      </c>
    </row>
    <row r="7551" spans="1:12" hidden="1" outlineLevel="2" x14ac:dyDescent="0.25">
      <c r="A7551" s="90">
        <v>3</v>
      </c>
      <c r="B7551" s="26">
        <v>909368169001</v>
      </c>
      <c r="C7551" s="90">
        <v>20</v>
      </c>
      <c r="D7551" s="90">
        <v>255475</v>
      </c>
      <c r="E7551" s="94">
        <v>44126</v>
      </c>
      <c r="F7551" s="26">
        <v>255475345377</v>
      </c>
      <c r="G7551" s="90">
        <v>345377</v>
      </c>
      <c r="H7551" s="90">
        <v>1.68</v>
      </c>
      <c r="I7551" s="95">
        <v>1.68</v>
      </c>
      <c r="J7551" s="90" t="s">
        <v>10509</v>
      </c>
      <c r="K7551" s="90">
        <v>46</v>
      </c>
      <c r="L7551" s="90" t="s">
        <v>10510</v>
      </c>
    </row>
    <row r="7552" spans="1:12" hidden="1" outlineLevel="2" x14ac:dyDescent="0.25">
      <c r="A7552" s="90">
        <v>3</v>
      </c>
      <c r="B7552" s="26">
        <v>909462871</v>
      </c>
      <c r="C7552" s="90">
        <v>20</v>
      </c>
      <c r="D7552" s="90">
        <v>253402</v>
      </c>
      <c r="E7552" s="94">
        <v>44126</v>
      </c>
      <c r="F7552" s="26">
        <v>253402343401</v>
      </c>
      <c r="G7552" s="90">
        <v>343401</v>
      </c>
      <c r="H7552" s="90">
        <v>7.82</v>
      </c>
      <c r="I7552" s="95">
        <v>7.82</v>
      </c>
      <c r="J7552" s="90" t="s">
        <v>10509</v>
      </c>
      <c r="K7552" s="90">
        <v>46</v>
      </c>
      <c r="L7552" s="90" t="s">
        <v>10510</v>
      </c>
    </row>
    <row r="7553" spans="1:12" hidden="1" outlineLevel="2" x14ac:dyDescent="0.25">
      <c r="A7553" s="90">
        <v>3</v>
      </c>
      <c r="B7553" s="26">
        <v>909734030</v>
      </c>
      <c r="C7553" s="90">
        <v>20</v>
      </c>
      <c r="D7553" s="90">
        <v>253426</v>
      </c>
      <c r="E7553" s="94">
        <v>44126</v>
      </c>
      <c r="F7553" s="26">
        <v>253426343425</v>
      </c>
      <c r="G7553" s="90">
        <v>343425</v>
      </c>
      <c r="H7553" s="90">
        <v>8.3800000000000008</v>
      </c>
      <c r="I7553" s="95">
        <v>8.3800000000000008</v>
      </c>
      <c r="J7553" s="90" t="s">
        <v>10509</v>
      </c>
      <c r="K7553" s="90">
        <v>46</v>
      </c>
      <c r="L7553" s="90" t="s">
        <v>10510</v>
      </c>
    </row>
    <row r="7554" spans="1:12" hidden="1" outlineLevel="2" x14ac:dyDescent="0.25">
      <c r="A7554" s="90">
        <v>3</v>
      </c>
      <c r="B7554" s="26">
        <v>909759623</v>
      </c>
      <c r="C7554" s="90">
        <v>20</v>
      </c>
      <c r="D7554" s="90">
        <v>255650</v>
      </c>
      <c r="E7554" s="94">
        <v>44126</v>
      </c>
      <c r="F7554" s="26">
        <v>255650345531</v>
      </c>
      <c r="G7554" s="90">
        <v>345531</v>
      </c>
      <c r="H7554" s="90">
        <v>1.83</v>
      </c>
      <c r="I7554" s="95">
        <v>1.83</v>
      </c>
      <c r="J7554" s="90" t="s">
        <v>10509</v>
      </c>
      <c r="K7554" s="90">
        <v>46</v>
      </c>
      <c r="L7554" s="90" t="s">
        <v>10510</v>
      </c>
    </row>
    <row r="7555" spans="1:12" hidden="1" outlineLevel="2" x14ac:dyDescent="0.25">
      <c r="A7555" s="90">
        <v>3</v>
      </c>
      <c r="B7555" s="26">
        <v>909798621</v>
      </c>
      <c r="C7555" s="90">
        <v>20</v>
      </c>
      <c r="D7555" s="90">
        <v>253992</v>
      </c>
      <c r="E7555" s="94">
        <v>44126</v>
      </c>
      <c r="F7555" s="26">
        <v>253992343991</v>
      </c>
      <c r="G7555" s="90">
        <v>343991</v>
      </c>
      <c r="H7555" s="90">
        <v>1.68</v>
      </c>
      <c r="I7555" s="95">
        <v>1.68</v>
      </c>
      <c r="J7555" s="90" t="s">
        <v>10509</v>
      </c>
      <c r="K7555" s="90">
        <v>46</v>
      </c>
      <c r="L7555" s="90" t="s">
        <v>10510</v>
      </c>
    </row>
    <row r="7556" spans="1:12" hidden="1" outlineLevel="2" x14ac:dyDescent="0.25">
      <c r="A7556" s="90">
        <v>3</v>
      </c>
      <c r="B7556" s="26">
        <v>910073980</v>
      </c>
      <c r="C7556" s="90">
        <v>20</v>
      </c>
      <c r="D7556" s="90">
        <v>255348</v>
      </c>
      <c r="E7556" s="94">
        <v>44126</v>
      </c>
      <c r="F7556" s="26">
        <v>255348345280</v>
      </c>
      <c r="G7556" s="90">
        <v>345280</v>
      </c>
      <c r="H7556" s="90">
        <v>1.68</v>
      </c>
      <c r="I7556" s="95">
        <v>1.68</v>
      </c>
      <c r="J7556" s="90" t="s">
        <v>10509</v>
      </c>
      <c r="K7556" s="90">
        <v>46</v>
      </c>
      <c r="L7556" s="90" t="s">
        <v>10510</v>
      </c>
    </row>
    <row r="7557" spans="1:12" hidden="1" outlineLevel="2" x14ac:dyDescent="0.25">
      <c r="A7557" s="90">
        <v>3</v>
      </c>
      <c r="B7557" s="26">
        <v>910189521</v>
      </c>
      <c r="C7557" s="90">
        <v>20</v>
      </c>
      <c r="D7557" s="90">
        <v>254605</v>
      </c>
      <c r="E7557" s="94">
        <v>44126</v>
      </c>
      <c r="F7557" s="26">
        <v>254605344603</v>
      </c>
      <c r="G7557" s="90">
        <v>344603</v>
      </c>
      <c r="H7557" s="90">
        <v>8.69</v>
      </c>
      <c r="I7557" s="95">
        <v>8.69</v>
      </c>
      <c r="J7557" s="90" t="s">
        <v>10509</v>
      </c>
      <c r="K7557" s="90">
        <v>46</v>
      </c>
      <c r="L7557" s="90" t="s">
        <v>10510</v>
      </c>
    </row>
    <row r="7558" spans="1:12" hidden="1" outlineLevel="2" x14ac:dyDescent="0.25">
      <c r="A7558" s="90">
        <v>3</v>
      </c>
      <c r="B7558" s="26">
        <v>910282573</v>
      </c>
      <c r="C7558" s="90">
        <v>20</v>
      </c>
      <c r="D7558" s="90">
        <v>254512</v>
      </c>
      <c r="E7558" s="94">
        <v>44126</v>
      </c>
      <c r="F7558" s="26">
        <v>254512344510</v>
      </c>
      <c r="G7558" s="90">
        <v>344510</v>
      </c>
      <c r="H7558" s="90">
        <v>3.37</v>
      </c>
      <c r="I7558" s="95">
        <v>3.37</v>
      </c>
      <c r="J7558" s="90" t="s">
        <v>10509</v>
      </c>
      <c r="K7558" s="90">
        <v>46</v>
      </c>
      <c r="L7558" s="90" t="s">
        <v>10510</v>
      </c>
    </row>
    <row r="7559" spans="1:12" hidden="1" outlineLevel="2" x14ac:dyDescent="0.25">
      <c r="A7559" s="90">
        <v>3</v>
      </c>
      <c r="B7559" s="26">
        <v>910284892</v>
      </c>
      <c r="C7559" s="90">
        <v>20</v>
      </c>
      <c r="D7559" s="90">
        <v>255255</v>
      </c>
      <c r="E7559" s="94">
        <v>44126</v>
      </c>
      <c r="F7559" s="26">
        <v>255255345213</v>
      </c>
      <c r="G7559" s="90">
        <v>345213</v>
      </c>
      <c r="H7559" s="90">
        <v>1.68</v>
      </c>
      <c r="I7559" s="95">
        <v>1.68</v>
      </c>
      <c r="J7559" s="90" t="s">
        <v>10509</v>
      </c>
      <c r="K7559" s="90">
        <v>46</v>
      </c>
      <c r="L7559" s="90" t="s">
        <v>10510</v>
      </c>
    </row>
    <row r="7560" spans="1:12" hidden="1" outlineLevel="2" x14ac:dyDescent="0.25">
      <c r="A7560" s="90">
        <v>3</v>
      </c>
      <c r="B7560" s="26">
        <v>910299346</v>
      </c>
      <c r="C7560" s="90">
        <v>20</v>
      </c>
      <c r="D7560" s="90">
        <v>254464</v>
      </c>
      <c r="E7560" s="94">
        <v>44126</v>
      </c>
      <c r="F7560" s="26">
        <v>254464344463</v>
      </c>
      <c r="G7560" s="90">
        <v>344463</v>
      </c>
      <c r="H7560" s="90">
        <v>3.05</v>
      </c>
      <c r="I7560" s="95">
        <v>3.05</v>
      </c>
      <c r="J7560" s="90" t="s">
        <v>10509</v>
      </c>
      <c r="K7560" s="90">
        <v>46</v>
      </c>
      <c r="L7560" s="90" t="s">
        <v>10510</v>
      </c>
    </row>
    <row r="7561" spans="1:12" hidden="1" outlineLevel="2" x14ac:dyDescent="0.25">
      <c r="A7561" s="90">
        <v>3</v>
      </c>
      <c r="B7561" s="26">
        <v>907655534</v>
      </c>
      <c r="C7561" s="90">
        <v>20</v>
      </c>
      <c r="D7561" s="90">
        <v>254588</v>
      </c>
      <c r="E7561" s="94">
        <v>44126</v>
      </c>
      <c r="F7561" s="26">
        <v>254588344586</v>
      </c>
      <c r="G7561" s="90">
        <v>344586</v>
      </c>
      <c r="H7561" s="90">
        <v>16.03</v>
      </c>
      <c r="I7561" s="95">
        <v>16.03</v>
      </c>
      <c r="J7561" s="90" t="s">
        <v>10509</v>
      </c>
      <c r="K7561" s="90">
        <v>46</v>
      </c>
      <c r="L7561" s="90" t="s">
        <v>10510</v>
      </c>
    </row>
    <row r="7562" spans="1:12" hidden="1" outlineLevel="2" x14ac:dyDescent="0.25">
      <c r="A7562" s="90">
        <v>3</v>
      </c>
      <c r="B7562" s="26">
        <v>908377641</v>
      </c>
      <c r="C7562" s="90">
        <v>20</v>
      </c>
      <c r="D7562" s="90">
        <v>253568</v>
      </c>
      <c r="E7562" s="94">
        <v>44126</v>
      </c>
      <c r="F7562" s="26">
        <v>253568343567</v>
      </c>
      <c r="G7562" s="90">
        <v>343567</v>
      </c>
      <c r="H7562" s="90">
        <v>8.3800000000000008</v>
      </c>
      <c r="I7562" s="95">
        <v>8.3800000000000008</v>
      </c>
      <c r="J7562" s="90" t="s">
        <v>10509</v>
      </c>
      <c r="K7562" s="90">
        <v>46</v>
      </c>
      <c r="L7562" s="90" t="s">
        <v>10510</v>
      </c>
    </row>
    <row r="7563" spans="1:12" hidden="1" outlineLevel="2" x14ac:dyDescent="0.25">
      <c r="A7563" s="90">
        <v>3</v>
      </c>
      <c r="B7563" s="26">
        <v>908551328</v>
      </c>
      <c r="C7563" s="90">
        <v>20</v>
      </c>
      <c r="D7563" s="90">
        <v>253475</v>
      </c>
      <c r="E7563" s="94">
        <v>44126</v>
      </c>
      <c r="F7563" s="26">
        <v>253475343474</v>
      </c>
      <c r="G7563" s="90">
        <v>343474</v>
      </c>
      <c r="H7563" s="90">
        <v>8.3800000000000008</v>
      </c>
      <c r="I7563" s="95">
        <v>8.3800000000000008</v>
      </c>
      <c r="J7563" s="90" t="s">
        <v>10509</v>
      </c>
      <c r="K7563" s="90">
        <v>46</v>
      </c>
      <c r="L7563" s="90" t="s">
        <v>10510</v>
      </c>
    </row>
    <row r="7564" spans="1:12" hidden="1" outlineLevel="2" x14ac:dyDescent="0.25">
      <c r="A7564" s="90">
        <v>3</v>
      </c>
      <c r="B7564" s="26">
        <v>908681067</v>
      </c>
      <c r="C7564" s="90">
        <v>20</v>
      </c>
      <c r="D7564" s="90">
        <v>255898</v>
      </c>
      <c r="E7564" s="94">
        <v>44126</v>
      </c>
      <c r="F7564" s="26">
        <v>255898345743</v>
      </c>
      <c r="G7564" s="90">
        <v>345743</v>
      </c>
      <c r="H7564" s="90">
        <v>1.78</v>
      </c>
      <c r="I7564" s="95">
        <v>1.78</v>
      </c>
      <c r="J7564" s="90" t="s">
        <v>10509</v>
      </c>
      <c r="K7564" s="90">
        <v>46</v>
      </c>
      <c r="L7564" s="90" t="s">
        <v>10510</v>
      </c>
    </row>
    <row r="7565" spans="1:12" hidden="1" outlineLevel="2" x14ac:dyDescent="0.25">
      <c r="A7565" s="90">
        <v>3</v>
      </c>
      <c r="B7565" s="26">
        <v>908706062</v>
      </c>
      <c r="C7565" s="90">
        <v>20</v>
      </c>
      <c r="D7565" s="90">
        <v>254413</v>
      </c>
      <c r="E7565" s="94">
        <v>44126</v>
      </c>
      <c r="F7565" s="26">
        <v>254413344412</v>
      </c>
      <c r="G7565" s="90">
        <v>344412</v>
      </c>
      <c r="H7565" s="90">
        <v>4.21</v>
      </c>
      <c r="I7565" s="95">
        <v>4.21</v>
      </c>
      <c r="J7565" s="90" t="s">
        <v>10509</v>
      </c>
      <c r="K7565" s="90">
        <v>46</v>
      </c>
      <c r="L7565" s="90" t="s">
        <v>10510</v>
      </c>
    </row>
    <row r="7566" spans="1:12" hidden="1" outlineLevel="2" x14ac:dyDescent="0.25">
      <c r="A7566" s="90">
        <v>3</v>
      </c>
      <c r="B7566" s="26">
        <v>911060069</v>
      </c>
      <c r="C7566" s="90">
        <v>20</v>
      </c>
      <c r="D7566" s="90">
        <v>255353</v>
      </c>
      <c r="E7566" s="94">
        <v>44126</v>
      </c>
      <c r="F7566" s="26">
        <v>255353345284</v>
      </c>
      <c r="G7566" s="90">
        <v>345284</v>
      </c>
      <c r="H7566" s="90">
        <v>1.68</v>
      </c>
      <c r="I7566" s="95">
        <v>1.68</v>
      </c>
      <c r="J7566" s="90" t="s">
        <v>10509</v>
      </c>
      <c r="K7566" s="90">
        <v>46</v>
      </c>
      <c r="L7566" s="90" t="s">
        <v>10510</v>
      </c>
    </row>
    <row r="7567" spans="1:12" hidden="1" outlineLevel="2" x14ac:dyDescent="0.25">
      <c r="A7567" s="90">
        <v>3</v>
      </c>
      <c r="B7567" s="26">
        <v>911187052</v>
      </c>
      <c r="C7567" s="90">
        <v>20</v>
      </c>
      <c r="D7567" s="90">
        <v>253849</v>
      </c>
      <c r="E7567" s="94">
        <v>44126</v>
      </c>
      <c r="F7567" s="26">
        <v>253849343848</v>
      </c>
      <c r="G7567" s="90">
        <v>343848</v>
      </c>
      <c r="H7567" s="90">
        <v>8</v>
      </c>
      <c r="I7567" s="95">
        <v>8</v>
      </c>
      <c r="J7567" s="90" t="s">
        <v>10509</v>
      </c>
      <c r="K7567" s="90">
        <v>46</v>
      </c>
      <c r="L7567" s="90" t="s">
        <v>10510</v>
      </c>
    </row>
    <row r="7568" spans="1:12" hidden="1" outlineLevel="2" x14ac:dyDescent="0.25">
      <c r="A7568" s="90">
        <v>3</v>
      </c>
      <c r="B7568" s="26">
        <v>911371037</v>
      </c>
      <c r="C7568" s="90">
        <v>20</v>
      </c>
      <c r="D7568" s="90">
        <v>254308</v>
      </c>
      <c r="E7568" s="94">
        <v>44126</v>
      </c>
      <c r="F7568" s="26">
        <v>254308344307</v>
      </c>
      <c r="G7568" s="90">
        <v>344307</v>
      </c>
      <c r="H7568" s="90">
        <v>1.68</v>
      </c>
      <c r="I7568" s="95">
        <v>1.68</v>
      </c>
      <c r="J7568" s="90" t="s">
        <v>10509</v>
      </c>
      <c r="K7568" s="90">
        <v>46</v>
      </c>
      <c r="L7568" s="90" t="s">
        <v>10510</v>
      </c>
    </row>
    <row r="7569" spans="1:12" hidden="1" outlineLevel="2" x14ac:dyDescent="0.25">
      <c r="A7569" s="90">
        <v>3</v>
      </c>
      <c r="B7569" s="26">
        <v>911555951</v>
      </c>
      <c r="C7569" s="90">
        <v>20</v>
      </c>
      <c r="D7569" s="90">
        <v>253988</v>
      </c>
      <c r="E7569" s="94">
        <v>44126</v>
      </c>
      <c r="F7569" s="26">
        <v>253988343987</v>
      </c>
      <c r="G7569" s="90">
        <v>343987</v>
      </c>
      <c r="H7569" s="90">
        <v>4</v>
      </c>
      <c r="I7569" s="95">
        <v>4</v>
      </c>
      <c r="J7569" s="90" t="s">
        <v>10509</v>
      </c>
      <c r="K7569" s="90">
        <v>46</v>
      </c>
      <c r="L7569" s="90" t="s">
        <v>10510</v>
      </c>
    </row>
    <row r="7570" spans="1:12" hidden="1" outlineLevel="2" x14ac:dyDescent="0.25">
      <c r="A7570" s="90">
        <v>3</v>
      </c>
      <c r="B7570" s="26">
        <v>911776342</v>
      </c>
      <c r="C7570" s="90">
        <v>20</v>
      </c>
      <c r="D7570" s="90">
        <v>255880</v>
      </c>
      <c r="E7570" s="94">
        <v>44126</v>
      </c>
      <c r="F7570" s="26">
        <v>255880345732</v>
      </c>
      <c r="G7570" s="90">
        <v>345732</v>
      </c>
      <c r="H7570" s="90">
        <v>3.89</v>
      </c>
      <c r="I7570" s="95">
        <v>3.89</v>
      </c>
      <c r="J7570" s="90" t="s">
        <v>10509</v>
      </c>
      <c r="K7570" s="90">
        <v>46</v>
      </c>
      <c r="L7570" s="90" t="s">
        <v>10510</v>
      </c>
    </row>
    <row r="7571" spans="1:12" hidden="1" outlineLevel="2" x14ac:dyDescent="0.25">
      <c r="A7571" s="90">
        <v>3</v>
      </c>
      <c r="B7571" s="26">
        <v>911798395</v>
      </c>
      <c r="C7571" s="90">
        <v>20</v>
      </c>
      <c r="D7571" s="90">
        <v>256045</v>
      </c>
      <c r="E7571" s="94">
        <v>44136</v>
      </c>
      <c r="F7571" s="26">
        <v>256045345865</v>
      </c>
      <c r="G7571" s="90">
        <v>345865</v>
      </c>
      <c r="H7571" s="90">
        <v>6.14</v>
      </c>
      <c r="I7571" s="95">
        <v>6.14</v>
      </c>
      <c r="J7571" s="90" t="s">
        <v>10509</v>
      </c>
      <c r="K7571" s="90">
        <v>46</v>
      </c>
      <c r="L7571" s="90" t="s">
        <v>10510</v>
      </c>
    </row>
    <row r="7572" spans="1:12" hidden="1" outlineLevel="2" x14ac:dyDescent="0.25">
      <c r="A7572" s="90">
        <v>3</v>
      </c>
      <c r="B7572" s="26">
        <v>911831113</v>
      </c>
      <c r="C7572" s="90">
        <v>20</v>
      </c>
      <c r="D7572" s="90">
        <v>256039</v>
      </c>
      <c r="E7572" s="94">
        <v>44126</v>
      </c>
      <c r="F7572" s="26">
        <v>256039345862</v>
      </c>
      <c r="G7572" s="90">
        <v>345862</v>
      </c>
      <c r="H7572" s="90">
        <v>0.48</v>
      </c>
      <c r="I7572" s="95">
        <v>0.48</v>
      </c>
      <c r="J7572" s="90" t="s">
        <v>10509</v>
      </c>
      <c r="K7572" s="90">
        <v>46</v>
      </c>
      <c r="L7572" s="90" t="s">
        <v>10510</v>
      </c>
    </row>
    <row r="7573" spans="1:12" hidden="1" outlineLevel="2" x14ac:dyDescent="0.25">
      <c r="A7573" s="90">
        <v>3</v>
      </c>
      <c r="B7573" s="26">
        <v>911931285</v>
      </c>
      <c r="C7573" s="90">
        <v>20</v>
      </c>
      <c r="D7573" s="90">
        <v>253423</v>
      </c>
      <c r="E7573" s="94">
        <v>44126</v>
      </c>
      <c r="F7573" s="26">
        <v>253423343422</v>
      </c>
      <c r="G7573" s="90">
        <v>343422</v>
      </c>
      <c r="H7573" s="90">
        <v>9.82</v>
      </c>
      <c r="I7573" s="95">
        <v>9.82</v>
      </c>
      <c r="J7573" s="90" t="s">
        <v>10509</v>
      </c>
      <c r="K7573" s="90">
        <v>46</v>
      </c>
      <c r="L7573" s="90" t="s">
        <v>10510</v>
      </c>
    </row>
    <row r="7574" spans="1:12" hidden="1" outlineLevel="2" x14ac:dyDescent="0.25">
      <c r="A7574" s="90">
        <v>3</v>
      </c>
      <c r="B7574" s="26">
        <v>911962132</v>
      </c>
      <c r="C7574" s="90">
        <v>20</v>
      </c>
      <c r="D7574" s="90">
        <v>254223</v>
      </c>
      <c r="E7574" s="94">
        <v>44126</v>
      </c>
      <c r="F7574" s="26">
        <v>254223344222</v>
      </c>
      <c r="G7574" s="90">
        <v>344222</v>
      </c>
      <c r="H7574" s="90">
        <v>1.68</v>
      </c>
      <c r="I7574" s="95">
        <v>1.68</v>
      </c>
      <c r="J7574" s="90" t="s">
        <v>10509</v>
      </c>
      <c r="K7574" s="90">
        <v>46</v>
      </c>
      <c r="L7574" s="90" t="s">
        <v>10510</v>
      </c>
    </row>
    <row r="7575" spans="1:12" hidden="1" outlineLevel="2" x14ac:dyDescent="0.25">
      <c r="A7575" s="90">
        <v>3</v>
      </c>
      <c r="B7575" s="26">
        <v>912030475001</v>
      </c>
      <c r="C7575" s="90">
        <v>20</v>
      </c>
      <c r="D7575" s="90">
        <v>256497</v>
      </c>
      <c r="E7575" s="94">
        <v>44136</v>
      </c>
      <c r="F7575" s="26">
        <v>256497346286</v>
      </c>
      <c r="G7575" s="90">
        <v>346286</v>
      </c>
      <c r="H7575" s="90">
        <v>3.38</v>
      </c>
      <c r="I7575" s="95">
        <v>3.38</v>
      </c>
      <c r="J7575" s="90" t="s">
        <v>10509</v>
      </c>
      <c r="K7575" s="90">
        <v>46</v>
      </c>
      <c r="L7575" s="90" t="s">
        <v>10510</v>
      </c>
    </row>
    <row r="7576" spans="1:12" hidden="1" outlineLevel="2" x14ac:dyDescent="0.25">
      <c r="A7576" s="90">
        <v>3</v>
      </c>
      <c r="B7576" s="26">
        <v>912135514</v>
      </c>
      <c r="C7576" s="90">
        <v>20</v>
      </c>
      <c r="D7576" s="90">
        <v>255385</v>
      </c>
      <c r="E7576" s="94">
        <v>44126</v>
      </c>
      <c r="F7576" s="26">
        <v>255385345310</v>
      </c>
      <c r="G7576" s="90">
        <v>345310</v>
      </c>
      <c r="H7576" s="90">
        <v>1.68</v>
      </c>
      <c r="I7576" s="95">
        <v>1.68</v>
      </c>
      <c r="J7576" s="90" t="s">
        <v>10509</v>
      </c>
      <c r="K7576" s="90">
        <v>46</v>
      </c>
      <c r="L7576" s="90" t="s">
        <v>10510</v>
      </c>
    </row>
    <row r="7577" spans="1:12" hidden="1" outlineLevel="2" x14ac:dyDescent="0.25">
      <c r="A7577" s="90">
        <v>3</v>
      </c>
      <c r="B7577" s="26">
        <v>910434687</v>
      </c>
      <c r="C7577" s="90">
        <v>20</v>
      </c>
      <c r="D7577" s="90">
        <v>254946</v>
      </c>
      <c r="E7577" s="94">
        <v>44126</v>
      </c>
      <c r="F7577" s="26">
        <v>254946344942</v>
      </c>
      <c r="G7577" s="90">
        <v>344942</v>
      </c>
      <c r="H7577" s="90">
        <v>1.68</v>
      </c>
      <c r="I7577" s="95">
        <v>1.68</v>
      </c>
      <c r="J7577" s="90" t="s">
        <v>10509</v>
      </c>
      <c r="K7577" s="90">
        <v>46</v>
      </c>
      <c r="L7577" s="90" t="s">
        <v>10510</v>
      </c>
    </row>
    <row r="7578" spans="1:12" hidden="1" outlineLevel="2" x14ac:dyDescent="0.25">
      <c r="A7578" s="90">
        <v>3</v>
      </c>
      <c r="B7578" s="26">
        <v>910694538</v>
      </c>
      <c r="C7578" s="90">
        <v>20</v>
      </c>
      <c r="D7578" s="90">
        <v>255439</v>
      </c>
      <c r="E7578" s="94">
        <v>44126</v>
      </c>
      <c r="F7578" s="26">
        <v>255439345344</v>
      </c>
      <c r="G7578" s="90">
        <v>345344</v>
      </c>
      <c r="H7578" s="90">
        <v>1.68</v>
      </c>
      <c r="I7578" s="95">
        <v>1.68</v>
      </c>
      <c r="J7578" s="90" t="s">
        <v>10509</v>
      </c>
      <c r="K7578" s="90">
        <v>46</v>
      </c>
      <c r="L7578" s="90" t="s">
        <v>10510</v>
      </c>
    </row>
    <row r="7579" spans="1:12" hidden="1" outlineLevel="2" x14ac:dyDescent="0.25">
      <c r="A7579" s="90">
        <v>3</v>
      </c>
      <c r="B7579" s="26">
        <v>910820786</v>
      </c>
      <c r="C7579" s="90">
        <v>20</v>
      </c>
      <c r="D7579" s="90">
        <v>255949</v>
      </c>
      <c r="E7579" s="94">
        <v>44126</v>
      </c>
      <c r="F7579" s="26">
        <v>255949345786</v>
      </c>
      <c r="G7579" s="90">
        <v>345786</v>
      </c>
      <c r="H7579" s="90">
        <v>0.17</v>
      </c>
      <c r="I7579" s="95">
        <v>0.17</v>
      </c>
      <c r="J7579" s="90" t="s">
        <v>10509</v>
      </c>
      <c r="K7579" s="90">
        <v>46</v>
      </c>
      <c r="L7579" s="90" t="s">
        <v>10510</v>
      </c>
    </row>
    <row r="7580" spans="1:12" hidden="1" outlineLevel="2" x14ac:dyDescent="0.25">
      <c r="A7580" s="90">
        <v>3</v>
      </c>
      <c r="B7580" s="26">
        <v>910855337</v>
      </c>
      <c r="C7580" s="90">
        <v>20</v>
      </c>
      <c r="D7580" s="90">
        <v>255740</v>
      </c>
      <c r="E7580" s="94">
        <v>44126</v>
      </c>
      <c r="F7580" s="26">
        <v>255740345609</v>
      </c>
      <c r="G7580" s="90">
        <v>345609</v>
      </c>
      <c r="H7580" s="90">
        <v>7.95</v>
      </c>
      <c r="I7580" s="95">
        <v>7.95</v>
      </c>
      <c r="J7580" s="90" t="s">
        <v>10509</v>
      </c>
      <c r="K7580" s="90">
        <v>46</v>
      </c>
      <c r="L7580" s="90" t="s">
        <v>10510</v>
      </c>
    </row>
    <row r="7581" spans="1:12" hidden="1" outlineLevel="2" x14ac:dyDescent="0.25">
      <c r="A7581" s="90">
        <v>3</v>
      </c>
      <c r="B7581" s="26">
        <v>910917194</v>
      </c>
      <c r="C7581" s="90">
        <v>20</v>
      </c>
      <c r="D7581" s="90">
        <v>253892</v>
      </c>
      <c r="E7581" s="94">
        <v>44126</v>
      </c>
      <c r="F7581" s="26">
        <v>253892343891</v>
      </c>
      <c r="G7581" s="90">
        <v>343891</v>
      </c>
      <c r="H7581" s="90">
        <v>13.25</v>
      </c>
      <c r="I7581" s="95">
        <v>13.25</v>
      </c>
      <c r="J7581" s="90" t="s">
        <v>10509</v>
      </c>
      <c r="K7581" s="90">
        <v>46</v>
      </c>
      <c r="L7581" s="90" t="s">
        <v>10510</v>
      </c>
    </row>
    <row r="7582" spans="1:12" hidden="1" outlineLevel="2" x14ac:dyDescent="0.25">
      <c r="A7582" s="90">
        <v>3</v>
      </c>
      <c r="B7582" s="26">
        <v>911253383</v>
      </c>
      <c r="C7582" s="90">
        <v>20</v>
      </c>
      <c r="D7582" s="90">
        <v>254472</v>
      </c>
      <c r="E7582" s="94">
        <v>44126</v>
      </c>
      <c r="F7582" s="26">
        <v>254472344471</v>
      </c>
      <c r="G7582" s="90">
        <v>344471</v>
      </c>
      <c r="H7582" s="90">
        <v>1.68</v>
      </c>
      <c r="I7582" s="95">
        <v>1.68</v>
      </c>
      <c r="J7582" s="90" t="s">
        <v>10509</v>
      </c>
      <c r="K7582" s="90">
        <v>46</v>
      </c>
      <c r="L7582" s="90" t="s">
        <v>10510</v>
      </c>
    </row>
    <row r="7583" spans="1:12" hidden="1" outlineLevel="2" x14ac:dyDescent="0.25">
      <c r="A7583" s="90">
        <v>3</v>
      </c>
      <c r="B7583" s="26">
        <v>911403715</v>
      </c>
      <c r="C7583" s="90">
        <v>20</v>
      </c>
      <c r="D7583" s="90">
        <v>254887</v>
      </c>
      <c r="E7583" s="94">
        <v>44126</v>
      </c>
      <c r="F7583" s="26">
        <v>254887344884</v>
      </c>
      <c r="G7583" s="90">
        <v>344884</v>
      </c>
      <c r="H7583" s="90">
        <v>1.68</v>
      </c>
      <c r="I7583" s="95">
        <v>1.68</v>
      </c>
      <c r="J7583" s="90" t="s">
        <v>10509</v>
      </c>
      <c r="K7583" s="90">
        <v>46</v>
      </c>
      <c r="L7583" s="90" t="s">
        <v>10510</v>
      </c>
    </row>
    <row r="7584" spans="1:12" hidden="1" outlineLevel="2" x14ac:dyDescent="0.25">
      <c r="A7584" s="90">
        <v>3</v>
      </c>
      <c r="B7584" s="26">
        <v>911454262</v>
      </c>
      <c r="C7584" s="90">
        <v>20</v>
      </c>
      <c r="D7584" s="90">
        <v>255414</v>
      </c>
      <c r="E7584" s="94">
        <v>44126</v>
      </c>
      <c r="F7584" s="26">
        <v>255414345328</v>
      </c>
      <c r="G7584" s="90">
        <v>345328</v>
      </c>
      <c r="H7584" s="90">
        <v>1.68</v>
      </c>
      <c r="I7584" s="95">
        <v>1.68</v>
      </c>
      <c r="J7584" s="90" t="s">
        <v>10509</v>
      </c>
      <c r="K7584" s="90">
        <v>46</v>
      </c>
      <c r="L7584" s="90" t="s">
        <v>10510</v>
      </c>
    </row>
    <row r="7585" spans="1:12" hidden="1" outlineLevel="2" x14ac:dyDescent="0.25">
      <c r="A7585" s="90">
        <v>3</v>
      </c>
      <c r="B7585" s="26">
        <v>911596591</v>
      </c>
      <c r="C7585" s="90">
        <v>20</v>
      </c>
      <c r="D7585" s="90">
        <v>255014</v>
      </c>
      <c r="E7585" s="94">
        <v>44126</v>
      </c>
      <c r="F7585" s="26">
        <v>255014345008</v>
      </c>
      <c r="G7585" s="90">
        <v>345008</v>
      </c>
      <c r="H7585" s="90">
        <v>1.68</v>
      </c>
      <c r="I7585" s="95">
        <v>1.68</v>
      </c>
      <c r="J7585" s="90" t="s">
        <v>10509</v>
      </c>
      <c r="K7585" s="90">
        <v>46</v>
      </c>
      <c r="L7585" s="90" t="s">
        <v>10510</v>
      </c>
    </row>
    <row r="7586" spans="1:12" hidden="1" outlineLevel="2" x14ac:dyDescent="0.25">
      <c r="A7586" s="90">
        <v>3</v>
      </c>
      <c r="B7586" s="26">
        <v>911626760</v>
      </c>
      <c r="C7586" s="90">
        <v>20</v>
      </c>
      <c r="D7586" s="90">
        <v>255180</v>
      </c>
      <c r="E7586" s="94">
        <v>44126</v>
      </c>
      <c r="F7586" s="26">
        <v>255180345151</v>
      </c>
      <c r="G7586" s="90">
        <v>345151</v>
      </c>
      <c r="H7586" s="90">
        <v>1.68</v>
      </c>
      <c r="I7586" s="95">
        <v>1.68</v>
      </c>
      <c r="J7586" s="90" t="s">
        <v>10509</v>
      </c>
      <c r="K7586" s="90">
        <v>46</v>
      </c>
      <c r="L7586" s="90" t="s">
        <v>10510</v>
      </c>
    </row>
    <row r="7587" spans="1:12" hidden="1" outlineLevel="2" x14ac:dyDescent="0.25">
      <c r="A7587" s="90">
        <v>3</v>
      </c>
      <c r="B7587" s="26">
        <v>911667764</v>
      </c>
      <c r="C7587" s="90">
        <v>20</v>
      </c>
      <c r="D7587" s="90">
        <v>253550</v>
      </c>
      <c r="E7587" s="94">
        <v>44126</v>
      </c>
      <c r="F7587" s="26">
        <v>253550343549</v>
      </c>
      <c r="G7587" s="90">
        <v>343549</v>
      </c>
      <c r="H7587" s="90">
        <v>8.3800000000000008</v>
      </c>
      <c r="I7587" s="95">
        <v>8.3800000000000008</v>
      </c>
      <c r="J7587" s="90" t="s">
        <v>10509</v>
      </c>
      <c r="K7587" s="90">
        <v>46</v>
      </c>
      <c r="L7587" s="90" t="s">
        <v>10510</v>
      </c>
    </row>
    <row r="7588" spans="1:12" hidden="1" outlineLevel="2" x14ac:dyDescent="0.25">
      <c r="A7588" s="90">
        <v>3</v>
      </c>
      <c r="B7588" s="26">
        <v>911735645</v>
      </c>
      <c r="C7588" s="90">
        <v>20</v>
      </c>
      <c r="D7588" s="90">
        <v>253642</v>
      </c>
      <c r="E7588" s="94">
        <v>44126</v>
      </c>
      <c r="F7588" s="26">
        <v>253642343641</v>
      </c>
      <c r="G7588" s="90">
        <v>343641</v>
      </c>
      <c r="H7588" s="90">
        <v>6.94</v>
      </c>
      <c r="I7588" s="95">
        <v>6.94</v>
      </c>
      <c r="J7588" s="90" t="s">
        <v>10509</v>
      </c>
      <c r="K7588" s="90">
        <v>46</v>
      </c>
      <c r="L7588" s="90" t="s">
        <v>10510</v>
      </c>
    </row>
    <row r="7589" spans="1:12" hidden="1" outlineLevel="2" x14ac:dyDescent="0.25">
      <c r="A7589" s="90">
        <v>3</v>
      </c>
      <c r="B7589" s="26">
        <v>911805554</v>
      </c>
      <c r="C7589" s="90">
        <v>20</v>
      </c>
      <c r="D7589" s="90">
        <v>255231</v>
      </c>
      <c r="E7589" s="94">
        <v>44126</v>
      </c>
      <c r="F7589" s="26">
        <v>255231345192</v>
      </c>
      <c r="G7589" s="90">
        <v>345192</v>
      </c>
      <c r="H7589" s="90">
        <v>1.68</v>
      </c>
      <c r="I7589" s="95">
        <v>1.68</v>
      </c>
      <c r="J7589" s="90" t="s">
        <v>10509</v>
      </c>
      <c r="K7589" s="90">
        <v>46</v>
      </c>
      <c r="L7589" s="90" t="s">
        <v>10510</v>
      </c>
    </row>
    <row r="7590" spans="1:12" hidden="1" outlineLevel="2" x14ac:dyDescent="0.25">
      <c r="A7590" s="90">
        <v>3</v>
      </c>
      <c r="B7590" s="26">
        <v>911937282</v>
      </c>
      <c r="C7590" s="90">
        <v>20</v>
      </c>
      <c r="D7590" s="90">
        <v>254913</v>
      </c>
      <c r="E7590" s="94">
        <v>44126</v>
      </c>
      <c r="F7590" s="26">
        <v>254913344909</v>
      </c>
      <c r="G7590" s="90">
        <v>344909</v>
      </c>
      <c r="H7590" s="90">
        <v>2.02</v>
      </c>
      <c r="I7590" s="95">
        <v>2.02</v>
      </c>
      <c r="J7590" s="90" t="s">
        <v>10509</v>
      </c>
      <c r="K7590" s="90">
        <v>46</v>
      </c>
      <c r="L7590" s="90" t="s">
        <v>10510</v>
      </c>
    </row>
    <row r="7591" spans="1:12" hidden="1" outlineLevel="2" x14ac:dyDescent="0.25">
      <c r="A7591" s="90">
        <v>3</v>
      </c>
      <c r="B7591" s="26">
        <v>911965986001</v>
      </c>
      <c r="C7591" s="90">
        <v>20</v>
      </c>
      <c r="D7591" s="90">
        <v>256524</v>
      </c>
      <c r="E7591" s="94">
        <v>44136</v>
      </c>
      <c r="F7591" s="26">
        <v>256524346306</v>
      </c>
      <c r="G7591" s="90">
        <v>346306</v>
      </c>
      <c r="H7591" s="90">
        <v>1.68</v>
      </c>
      <c r="I7591" s="95">
        <v>1.68</v>
      </c>
      <c r="J7591" s="90" t="s">
        <v>10509</v>
      </c>
      <c r="K7591" s="90">
        <v>46</v>
      </c>
      <c r="L7591" s="90" t="s">
        <v>10510</v>
      </c>
    </row>
    <row r="7592" spans="1:12" hidden="1" outlineLevel="2" x14ac:dyDescent="0.25">
      <c r="A7592" s="90">
        <v>3</v>
      </c>
      <c r="B7592" s="26">
        <v>912089778</v>
      </c>
      <c r="C7592" s="90">
        <v>20</v>
      </c>
      <c r="D7592" s="90">
        <v>254861</v>
      </c>
      <c r="E7592" s="94">
        <v>44126</v>
      </c>
      <c r="F7592" s="26">
        <v>254861344858</v>
      </c>
      <c r="G7592" s="90">
        <v>344858</v>
      </c>
      <c r="H7592" s="90">
        <v>1.68</v>
      </c>
      <c r="I7592" s="95">
        <v>1.68</v>
      </c>
      <c r="J7592" s="90" t="s">
        <v>10509</v>
      </c>
      <c r="K7592" s="90">
        <v>46</v>
      </c>
      <c r="L7592" s="90" t="s">
        <v>10510</v>
      </c>
    </row>
    <row r="7593" spans="1:12" hidden="1" outlineLevel="2" x14ac:dyDescent="0.25">
      <c r="A7593" s="90">
        <v>3</v>
      </c>
      <c r="B7593" s="26">
        <v>912152964</v>
      </c>
      <c r="C7593" s="90">
        <v>20</v>
      </c>
      <c r="D7593" s="90">
        <v>254404</v>
      </c>
      <c r="E7593" s="94">
        <v>44126</v>
      </c>
      <c r="F7593" s="26">
        <v>254404344403</v>
      </c>
      <c r="G7593" s="90">
        <v>344403</v>
      </c>
      <c r="H7593" s="90">
        <v>7.17</v>
      </c>
      <c r="I7593" s="95">
        <v>7.17</v>
      </c>
      <c r="J7593" s="90" t="s">
        <v>10509</v>
      </c>
      <c r="K7593" s="90">
        <v>46</v>
      </c>
      <c r="L7593" s="90" t="s">
        <v>10510</v>
      </c>
    </row>
    <row r="7594" spans="1:12" hidden="1" outlineLevel="2" x14ac:dyDescent="0.25">
      <c r="A7594" s="90">
        <v>3</v>
      </c>
      <c r="B7594" s="26">
        <v>912322997</v>
      </c>
      <c r="C7594" s="90">
        <v>20</v>
      </c>
      <c r="D7594" s="90">
        <v>255425</v>
      </c>
      <c r="E7594" s="94">
        <v>44126</v>
      </c>
      <c r="F7594" s="26">
        <v>255425345335</v>
      </c>
      <c r="G7594" s="90">
        <v>345335</v>
      </c>
      <c r="H7594" s="90">
        <v>1.68</v>
      </c>
      <c r="I7594" s="95">
        <v>1.68</v>
      </c>
      <c r="J7594" s="90" t="s">
        <v>10509</v>
      </c>
      <c r="K7594" s="90">
        <v>46</v>
      </c>
      <c r="L7594" s="90" t="s">
        <v>10510</v>
      </c>
    </row>
    <row r="7595" spans="1:12" hidden="1" outlineLevel="2" x14ac:dyDescent="0.25">
      <c r="A7595" s="90">
        <v>3</v>
      </c>
      <c r="B7595" s="26">
        <v>912451648</v>
      </c>
      <c r="C7595" s="90">
        <v>20</v>
      </c>
      <c r="D7595" s="90">
        <v>255819</v>
      </c>
      <c r="E7595" s="94">
        <v>44126</v>
      </c>
      <c r="F7595" s="26">
        <v>255819345682</v>
      </c>
      <c r="G7595" s="90">
        <v>345682</v>
      </c>
      <c r="H7595" s="90">
        <v>5.68</v>
      </c>
      <c r="I7595" s="95">
        <v>5.68</v>
      </c>
      <c r="J7595" s="90" t="s">
        <v>10509</v>
      </c>
      <c r="K7595" s="90">
        <v>46</v>
      </c>
      <c r="L7595" s="90" t="s">
        <v>10510</v>
      </c>
    </row>
    <row r="7596" spans="1:12" hidden="1" outlineLevel="2" x14ac:dyDescent="0.25">
      <c r="A7596" s="90">
        <v>3</v>
      </c>
      <c r="B7596" s="26">
        <v>912480639</v>
      </c>
      <c r="C7596" s="90">
        <v>20</v>
      </c>
      <c r="D7596" s="90">
        <v>255185</v>
      </c>
      <c r="E7596" s="94">
        <v>44126</v>
      </c>
      <c r="F7596" s="26">
        <v>255185345154</v>
      </c>
      <c r="G7596" s="90">
        <v>345154</v>
      </c>
      <c r="H7596" s="90">
        <v>1.68</v>
      </c>
      <c r="I7596" s="95">
        <v>1.68</v>
      </c>
      <c r="J7596" s="90" t="s">
        <v>10509</v>
      </c>
      <c r="K7596" s="90">
        <v>46</v>
      </c>
      <c r="L7596" s="90" t="s">
        <v>10510</v>
      </c>
    </row>
    <row r="7597" spans="1:12" hidden="1" outlineLevel="2" x14ac:dyDescent="0.25">
      <c r="A7597" s="90">
        <v>3</v>
      </c>
      <c r="B7597" s="26">
        <v>912721586</v>
      </c>
      <c r="C7597" s="90">
        <v>20</v>
      </c>
      <c r="D7597" s="90">
        <v>253964</v>
      </c>
      <c r="E7597" s="94">
        <v>44126</v>
      </c>
      <c r="F7597" s="26">
        <v>253964343963</v>
      </c>
      <c r="G7597" s="90">
        <v>343963</v>
      </c>
      <c r="H7597" s="90">
        <v>2.84</v>
      </c>
      <c r="I7597" s="95">
        <v>2.84</v>
      </c>
      <c r="J7597" s="90" t="s">
        <v>10509</v>
      </c>
      <c r="K7597" s="90">
        <v>46</v>
      </c>
      <c r="L7597" s="90" t="s">
        <v>10510</v>
      </c>
    </row>
    <row r="7598" spans="1:12" hidden="1" outlineLevel="2" x14ac:dyDescent="0.25">
      <c r="A7598" s="90">
        <v>3</v>
      </c>
      <c r="B7598" s="26">
        <v>913311908</v>
      </c>
      <c r="C7598" s="90">
        <v>20</v>
      </c>
      <c r="D7598" s="90">
        <v>254443</v>
      </c>
      <c r="E7598" s="94">
        <v>44126</v>
      </c>
      <c r="F7598" s="26">
        <v>254443344442</v>
      </c>
      <c r="G7598" s="90">
        <v>344442</v>
      </c>
      <c r="H7598" s="90">
        <v>1.68</v>
      </c>
      <c r="I7598" s="95">
        <v>1.68</v>
      </c>
      <c r="J7598" s="90" t="s">
        <v>10509</v>
      </c>
      <c r="K7598" s="90">
        <v>46</v>
      </c>
      <c r="L7598" s="90" t="s">
        <v>10510</v>
      </c>
    </row>
    <row r="7599" spans="1:12" hidden="1" outlineLevel="2" x14ac:dyDescent="0.25">
      <c r="A7599" s="90">
        <v>3</v>
      </c>
      <c r="B7599" s="26">
        <v>913343380</v>
      </c>
      <c r="C7599" s="90">
        <v>20</v>
      </c>
      <c r="D7599" s="90">
        <v>255611</v>
      </c>
      <c r="E7599" s="94">
        <v>44126</v>
      </c>
      <c r="F7599" s="26">
        <v>255611345498</v>
      </c>
      <c r="G7599" s="90">
        <v>345498</v>
      </c>
      <c r="H7599" s="90">
        <v>1.8</v>
      </c>
      <c r="I7599" s="95">
        <v>1.8</v>
      </c>
      <c r="J7599" s="90" t="s">
        <v>10509</v>
      </c>
      <c r="K7599" s="90">
        <v>46</v>
      </c>
      <c r="L7599" s="90" t="s">
        <v>10510</v>
      </c>
    </row>
    <row r="7600" spans="1:12" hidden="1" outlineLevel="2" x14ac:dyDescent="0.25">
      <c r="A7600" s="90">
        <v>3</v>
      </c>
      <c r="B7600" s="26">
        <v>913404984</v>
      </c>
      <c r="C7600" s="90">
        <v>20</v>
      </c>
      <c r="D7600" s="90">
        <v>255268</v>
      </c>
      <c r="E7600" s="94">
        <v>44126</v>
      </c>
      <c r="F7600" s="26">
        <v>2552682978</v>
      </c>
      <c r="G7600" s="90">
        <v>2978</v>
      </c>
      <c r="H7600" s="90">
        <v>1.68</v>
      </c>
      <c r="I7600" s="95">
        <v>1.68</v>
      </c>
      <c r="J7600" s="90" t="s">
        <v>10509</v>
      </c>
      <c r="K7600" s="90">
        <v>46</v>
      </c>
      <c r="L7600" s="90" t="s">
        <v>10510</v>
      </c>
    </row>
    <row r="7601" spans="1:12" hidden="1" outlineLevel="2" x14ac:dyDescent="0.25">
      <c r="A7601" s="90">
        <v>3</v>
      </c>
      <c r="B7601" s="26">
        <v>913433033</v>
      </c>
      <c r="C7601" s="90">
        <v>20</v>
      </c>
      <c r="D7601" s="90">
        <v>254350</v>
      </c>
      <c r="E7601" s="94">
        <v>44126</v>
      </c>
      <c r="F7601" s="26">
        <v>254350344349</v>
      </c>
      <c r="G7601" s="90">
        <v>344349</v>
      </c>
      <c r="H7601" s="90">
        <v>1.68</v>
      </c>
      <c r="I7601" s="95">
        <v>0.32</v>
      </c>
      <c r="J7601" s="90" t="s">
        <v>10509</v>
      </c>
      <c r="K7601" s="90">
        <v>46</v>
      </c>
      <c r="L7601" s="90" t="s">
        <v>10510</v>
      </c>
    </row>
    <row r="7602" spans="1:12" hidden="1" outlineLevel="2" x14ac:dyDescent="0.25">
      <c r="A7602" s="90">
        <v>3</v>
      </c>
      <c r="B7602" s="26">
        <v>913436200001</v>
      </c>
      <c r="C7602" s="90">
        <v>20</v>
      </c>
      <c r="D7602" s="90">
        <v>256397</v>
      </c>
      <c r="E7602" s="94">
        <v>44136</v>
      </c>
      <c r="F7602" s="26">
        <v>256397346210</v>
      </c>
      <c r="G7602" s="90">
        <v>346210</v>
      </c>
      <c r="H7602" s="90">
        <v>2.16</v>
      </c>
      <c r="I7602" s="95">
        <v>2.16</v>
      </c>
      <c r="J7602" s="90" t="s">
        <v>10509</v>
      </c>
      <c r="K7602" s="90">
        <v>46</v>
      </c>
      <c r="L7602" s="90" t="s">
        <v>10510</v>
      </c>
    </row>
    <row r="7603" spans="1:12" hidden="1" outlineLevel="2" x14ac:dyDescent="0.25">
      <c r="A7603" s="90">
        <v>3</v>
      </c>
      <c r="B7603" s="26">
        <v>913467080</v>
      </c>
      <c r="C7603" s="90">
        <v>20</v>
      </c>
      <c r="D7603" s="90">
        <v>254975</v>
      </c>
      <c r="E7603" s="94">
        <v>44126</v>
      </c>
      <c r="F7603" s="26">
        <v>254975344969</v>
      </c>
      <c r="G7603" s="90">
        <v>344969</v>
      </c>
      <c r="H7603" s="90">
        <v>1.68</v>
      </c>
      <c r="I7603" s="95">
        <v>1.68</v>
      </c>
      <c r="J7603" s="90" t="s">
        <v>10509</v>
      </c>
      <c r="K7603" s="90">
        <v>46</v>
      </c>
      <c r="L7603" s="90" t="s">
        <v>10510</v>
      </c>
    </row>
    <row r="7604" spans="1:12" hidden="1" outlineLevel="2" x14ac:dyDescent="0.25">
      <c r="A7604" s="90">
        <v>3</v>
      </c>
      <c r="B7604" s="26">
        <v>913490397</v>
      </c>
      <c r="C7604" s="90">
        <v>20</v>
      </c>
      <c r="D7604" s="90">
        <v>254741</v>
      </c>
      <c r="E7604" s="94">
        <v>44126</v>
      </c>
      <c r="F7604" s="26">
        <v>254741344738</v>
      </c>
      <c r="G7604" s="90">
        <v>344738</v>
      </c>
      <c r="H7604" s="90">
        <v>1.68</v>
      </c>
      <c r="I7604" s="95">
        <v>1.68</v>
      </c>
      <c r="J7604" s="90" t="s">
        <v>10509</v>
      </c>
      <c r="K7604" s="90">
        <v>46</v>
      </c>
      <c r="L7604" s="90" t="s">
        <v>10510</v>
      </c>
    </row>
    <row r="7605" spans="1:12" hidden="1" outlineLevel="2" x14ac:dyDescent="0.25">
      <c r="A7605" s="90">
        <v>3</v>
      </c>
      <c r="B7605" s="26">
        <v>913528295</v>
      </c>
      <c r="C7605" s="90">
        <v>20</v>
      </c>
      <c r="D7605" s="90">
        <v>254894</v>
      </c>
      <c r="E7605" s="94">
        <v>44126</v>
      </c>
      <c r="F7605" s="26">
        <v>254894344891</v>
      </c>
      <c r="G7605" s="90">
        <v>344891</v>
      </c>
      <c r="H7605" s="90">
        <v>17.66</v>
      </c>
      <c r="I7605" s="95">
        <v>17.66</v>
      </c>
      <c r="J7605" s="90" t="s">
        <v>10509</v>
      </c>
      <c r="K7605" s="90">
        <v>46</v>
      </c>
      <c r="L7605" s="90" t="s">
        <v>10510</v>
      </c>
    </row>
    <row r="7606" spans="1:12" hidden="1" outlineLevel="2" x14ac:dyDescent="0.25">
      <c r="A7606" s="90">
        <v>3</v>
      </c>
      <c r="B7606" s="26">
        <v>913875365</v>
      </c>
      <c r="C7606" s="90">
        <v>20</v>
      </c>
      <c r="D7606" s="90">
        <v>253546</v>
      </c>
      <c r="E7606" s="94">
        <v>44126</v>
      </c>
      <c r="F7606" s="26">
        <v>253546343545</v>
      </c>
      <c r="G7606" s="90">
        <v>343545</v>
      </c>
      <c r="H7606" s="90">
        <v>8.3800000000000008</v>
      </c>
      <c r="I7606" s="95">
        <v>8.3800000000000008</v>
      </c>
      <c r="J7606" s="90" t="s">
        <v>10509</v>
      </c>
      <c r="K7606" s="90">
        <v>46</v>
      </c>
      <c r="L7606" s="90" t="s">
        <v>10510</v>
      </c>
    </row>
    <row r="7607" spans="1:12" hidden="1" outlineLevel="2" x14ac:dyDescent="0.25">
      <c r="A7607" s="90">
        <v>3</v>
      </c>
      <c r="B7607" s="26">
        <v>912216728</v>
      </c>
      <c r="C7607" s="90">
        <v>20</v>
      </c>
      <c r="D7607" s="90">
        <v>253753</v>
      </c>
      <c r="E7607" s="94">
        <v>44126</v>
      </c>
      <c r="F7607" s="26">
        <v>253753343752</v>
      </c>
      <c r="G7607" s="90">
        <v>343752</v>
      </c>
      <c r="H7607" s="90">
        <v>7.82</v>
      </c>
      <c r="I7607" s="95">
        <v>7.82</v>
      </c>
      <c r="J7607" s="90" t="s">
        <v>10509</v>
      </c>
      <c r="K7607" s="90">
        <v>46</v>
      </c>
      <c r="L7607" s="90" t="s">
        <v>10510</v>
      </c>
    </row>
    <row r="7608" spans="1:12" hidden="1" outlineLevel="2" x14ac:dyDescent="0.25">
      <c r="A7608" s="90">
        <v>3</v>
      </c>
      <c r="B7608" s="26">
        <v>912221249</v>
      </c>
      <c r="C7608" s="90">
        <v>20</v>
      </c>
      <c r="D7608" s="90">
        <v>254229</v>
      </c>
      <c r="E7608" s="94">
        <v>44126</v>
      </c>
      <c r="F7608" s="26">
        <v>254229344228</v>
      </c>
      <c r="G7608" s="90">
        <v>344228</v>
      </c>
      <c r="H7608" s="90">
        <v>2.34</v>
      </c>
      <c r="I7608" s="95">
        <v>2.34</v>
      </c>
      <c r="J7608" s="90" t="s">
        <v>10509</v>
      </c>
      <c r="K7608" s="90">
        <v>46</v>
      </c>
      <c r="L7608" s="90" t="s">
        <v>10510</v>
      </c>
    </row>
    <row r="7609" spans="1:12" hidden="1" outlineLevel="2" x14ac:dyDescent="0.25">
      <c r="A7609" s="90">
        <v>3</v>
      </c>
      <c r="B7609" s="26">
        <v>912338647</v>
      </c>
      <c r="C7609" s="90">
        <v>20</v>
      </c>
      <c r="D7609" s="90">
        <v>255814</v>
      </c>
      <c r="E7609" s="94">
        <v>44126</v>
      </c>
      <c r="F7609" s="26">
        <v>255814345677</v>
      </c>
      <c r="G7609" s="90">
        <v>345677</v>
      </c>
      <c r="H7609" s="90">
        <v>5.36</v>
      </c>
      <c r="I7609" s="95">
        <v>5.36</v>
      </c>
      <c r="J7609" s="90" t="s">
        <v>10509</v>
      </c>
      <c r="K7609" s="90">
        <v>46</v>
      </c>
      <c r="L7609" s="90" t="s">
        <v>10510</v>
      </c>
    </row>
    <row r="7610" spans="1:12" hidden="1" outlineLevel="2" x14ac:dyDescent="0.25">
      <c r="A7610" s="90">
        <v>3</v>
      </c>
      <c r="B7610" s="26">
        <v>912478450</v>
      </c>
      <c r="C7610" s="90">
        <v>20</v>
      </c>
      <c r="D7610" s="90">
        <v>253918</v>
      </c>
      <c r="E7610" s="94">
        <v>44126</v>
      </c>
      <c r="F7610" s="26">
        <v>253918343917</v>
      </c>
      <c r="G7610" s="90">
        <v>343917</v>
      </c>
      <c r="H7610" s="90">
        <v>1.68</v>
      </c>
      <c r="I7610" s="95">
        <v>1.68</v>
      </c>
      <c r="J7610" s="90" t="s">
        <v>10509</v>
      </c>
      <c r="K7610" s="90">
        <v>46</v>
      </c>
      <c r="L7610" s="90" t="s">
        <v>10510</v>
      </c>
    </row>
    <row r="7611" spans="1:12" hidden="1" outlineLevel="2" x14ac:dyDescent="0.25">
      <c r="A7611" s="90">
        <v>3</v>
      </c>
      <c r="B7611" s="26">
        <v>912747391</v>
      </c>
      <c r="C7611" s="90">
        <v>20</v>
      </c>
      <c r="D7611" s="90">
        <v>254168</v>
      </c>
      <c r="E7611" s="94">
        <v>44126</v>
      </c>
      <c r="F7611" s="26">
        <v>254168344167</v>
      </c>
      <c r="G7611" s="90">
        <v>344167</v>
      </c>
      <c r="H7611" s="90">
        <v>1.68</v>
      </c>
      <c r="I7611" s="95">
        <v>1.68</v>
      </c>
      <c r="J7611" s="90" t="s">
        <v>10509</v>
      </c>
      <c r="K7611" s="90">
        <v>46</v>
      </c>
      <c r="L7611" s="90" t="s">
        <v>10510</v>
      </c>
    </row>
    <row r="7612" spans="1:12" hidden="1" outlineLevel="2" x14ac:dyDescent="0.25">
      <c r="A7612" s="90">
        <v>3</v>
      </c>
      <c r="B7612" s="26">
        <v>912816659</v>
      </c>
      <c r="C7612" s="90">
        <v>20</v>
      </c>
      <c r="D7612" s="90">
        <v>254940</v>
      </c>
      <c r="E7612" s="94">
        <v>44126</v>
      </c>
      <c r="F7612" s="26">
        <v>254940344936</v>
      </c>
      <c r="G7612" s="90">
        <v>344936</v>
      </c>
      <c r="H7612" s="90">
        <v>1.68</v>
      </c>
      <c r="I7612" s="95">
        <v>1.68</v>
      </c>
      <c r="J7612" s="90" t="s">
        <v>10509</v>
      </c>
      <c r="K7612" s="90">
        <v>46</v>
      </c>
      <c r="L7612" s="90" t="s">
        <v>10510</v>
      </c>
    </row>
    <row r="7613" spans="1:12" hidden="1" outlineLevel="2" x14ac:dyDescent="0.25">
      <c r="A7613" s="90">
        <v>3</v>
      </c>
      <c r="B7613" s="26">
        <v>912950433</v>
      </c>
      <c r="C7613" s="90">
        <v>20</v>
      </c>
      <c r="D7613" s="90">
        <v>254804</v>
      </c>
      <c r="E7613" s="94">
        <v>44126</v>
      </c>
      <c r="F7613" s="26">
        <v>254804344801</v>
      </c>
      <c r="G7613" s="90">
        <v>344801</v>
      </c>
      <c r="H7613" s="90">
        <v>1.68</v>
      </c>
      <c r="I7613" s="95">
        <v>1.68</v>
      </c>
      <c r="J7613" s="90" t="s">
        <v>10509</v>
      </c>
      <c r="K7613" s="90">
        <v>46</v>
      </c>
      <c r="L7613" s="90" t="s">
        <v>10510</v>
      </c>
    </row>
    <row r="7614" spans="1:12" hidden="1" outlineLevel="2" x14ac:dyDescent="0.25">
      <c r="A7614" s="90">
        <v>3</v>
      </c>
      <c r="B7614" s="26">
        <v>913019956</v>
      </c>
      <c r="C7614" s="90">
        <v>20</v>
      </c>
      <c r="D7614" s="90">
        <v>254021</v>
      </c>
      <c r="E7614" s="94">
        <v>44126</v>
      </c>
      <c r="F7614" s="26">
        <v>254021344020</v>
      </c>
      <c r="G7614" s="90">
        <v>344020</v>
      </c>
      <c r="H7614" s="90">
        <v>1.68</v>
      </c>
      <c r="I7614" s="95">
        <v>1.68</v>
      </c>
      <c r="J7614" s="90" t="s">
        <v>10509</v>
      </c>
      <c r="K7614" s="90">
        <v>46</v>
      </c>
      <c r="L7614" s="90" t="s">
        <v>10510</v>
      </c>
    </row>
    <row r="7615" spans="1:12" hidden="1" outlineLevel="2" x14ac:dyDescent="0.25">
      <c r="A7615" s="90">
        <v>3</v>
      </c>
      <c r="B7615" s="26">
        <v>913019956</v>
      </c>
      <c r="C7615" s="90">
        <v>20</v>
      </c>
      <c r="D7615" s="90">
        <v>256226</v>
      </c>
      <c r="E7615" s="94">
        <v>44136</v>
      </c>
      <c r="F7615" s="26">
        <v>256226346044</v>
      </c>
      <c r="G7615" s="90">
        <v>346044</v>
      </c>
      <c r="H7615" s="90">
        <v>1.68</v>
      </c>
      <c r="I7615" s="95">
        <v>1.68</v>
      </c>
      <c r="J7615" s="90" t="s">
        <v>10509</v>
      </c>
      <c r="K7615" s="90">
        <v>46</v>
      </c>
      <c r="L7615" s="90" t="s">
        <v>10510</v>
      </c>
    </row>
    <row r="7616" spans="1:12" hidden="1" outlineLevel="2" x14ac:dyDescent="0.25">
      <c r="A7616" s="90">
        <v>3</v>
      </c>
      <c r="B7616" s="26">
        <v>913053773</v>
      </c>
      <c r="C7616" s="90">
        <v>20</v>
      </c>
      <c r="D7616" s="90">
        <v>255599</v>
      </c>
      <c r="E7616" s="94">
        <v>44126</v>
      </c>
      <c r="F7616" s="26">
        <v>255599345486</v>
      </c>
      <c r="G7616" s="90">
        <v>345486</v>
      </c>
      <c r="H7616" s="90">
        <v>1.75</v>
      </c>
      <c r="I7616" s="95">
        <v>1.75</v>
      </c>
      <c r="J7616" s="90" t="s">
        <v>10509</v>
      </c>
      <c r="K7616" s="90">
        <v>46</v>
      </c>
      <c r="L7616" s="90" t="s">
        <v>10510</v>
      </c>
    </row>
    <row r="7617" spans="1:12" hidden="1" outlineLevel="2" x14ac:dyDescent="0.25">
      <c r="A7617" s="90">
        <v>3</v>
      </c>
      <c r="B7617" s="26">
        <v>913163028</v>
      </c>
      <c r="C7617" s="90">
        <v>20</v>
      </c>
      <c r="D7617" s="90">
        <v>253676</v>
      </c>
      <c r="E7617" s="94">
        <v>44126</v>
      </c>
      <c r="F7617" s="26">
        <v>253676343675</v>
      </c>
      <c r="G7617" s="90">
        <v>343675</v>
      </c>
      <c r="H7617" s="90">
        <v>6.94</v>
      </c>
      <c r="I7617" s="95">
        <v>6.94</v>
      </c>
      <c r="J7617" s="90" t="s">
        <v>10509</v>
      </c>
      <c r="K7617" s="90">
        <v>46</v>
      </c>
      <c r="L7617" s="90" t="s">
        <v>10510</v>
      </c>
    </row>
    <row r="7618" spans="1:12" hidden="1" outlineLevel="2" x14ac:dyDescent="0.25">
      <c r="A7618" s="90">
        <v>3</v>
      </c>
      <c r="B7618" s="26">
        <v>913307724</v>
      </c>
      <c r="C7618" s="90">
        <v>20</v>
      </c>
      <c r="D7618" s="90">
        <v>253619</v>
      </c>
      <c r="E7618" s="94">
        <v>44126</v>
      </c>
      <c r="F7618" s="26">
        <v>253619343618</v>
      </c>
      <c r="G7618" s="90">
        <v>343618</v>
      </c>
      <c r="H7618" s="90">
        <v>18.66</v>
      </c>
      <c r="I7618" s="95">
        <v>18.66</v>
      </c>
      <c r="J7618" s="90" t="s">
        <v>10509</v>
      </c>
      <c r="K7618" s="90">
        <v>46</v>
      </c>
      <c r="L7618" s="90" t="s">
        <v>10510</v>
      </c>
    </row>
    <row r="7619" spans="1:12" hidden="1" outlineLevel="2" x14ac:dyDescent="0.25">
      <c r="A7619" s="90">
        <v>3</v>
      </c>
      <c r="B7619" s="26">
        <v>913330890</v>
      </c>
      <c r="C7619" s="90">
        <v>20</v>
      </c>
      <c r="D7619" s="90">
        <v>254402</v>
      </c>
      <c r="E7619" s="94">
        <v>44126</v>
      </c>
      <c r="F7619" s="26">
        <v>254402344401</v>
      </c>
      <c r="G7619" s="90">
        <v>344401</v>
      </c>
      <c r="H7619" s="90">
        <v>1.75</v>
      </c>
      <c r="I7619" s="95">
        <v>1.75</v>
      </c>
      <c r="J7619" s="90" t="s">
        <v>10509</v>
      </c>
      <c r="K7619" s="90">
        <v>46</v>
      </c>
      <c r="L7619" s="90" t="s">
        <v>10510</v>
      </c>
    </row>
    <row r="7620" spans="1:12" hidden="1" outlineLevel="2" x14ac:dyDescent="0.25">
      <c r="A7620" s="90">
        <v>3</v>
      </c>
      <c r="B7620" s="26">
        <v>913404984001</v>
      </c>
      <c r="C7620" s="90">
        <v>20</v>
      </c>
      <c r="D7620" s="90">
        <v>256534</v>
      </c>
      <c r="E7620" s="94">
        <v>44136</v>
      </c>
      <c r="F7620" s="26">
        <v>2565343151</v>
      </c>
      <c r="G7620" s="90">
        <v>3151</v>
      </c>
      <c r="H7620" s="90">
        <v>2.09</v>
      </c>
      <c r="I7620" s="95">
        <v>2.09</v>
      </c>
      <c r="J7620" s="90" t="s">
        <v>10509</v>
      </c>
      <c r="K7620" s="90">
        <v>46</v>
      </c>
      <c r="L7620" s="90" t="s">
        <v>10510</v>
      </c>
    </row>
    <row r="7621" spans="1:12" hidden="1" outlineLevel="2" x14ac:dyDescent="0.25">
      <c r="A7621" s="90">
        <v>3</v>
      </c>
      <c r="B7621" s="26">
        <v>913448189</v>
      </c>
      <c r="C7621" s="90">
        <v>20</v>
      </c>
      <c r="D7621" s="90">
        <v>254687</v>
      </c>
      <c r="E7621" s="94">
        <v>44126</v>
      </c>
      <c r="F7621" s="26">
        <v>254687344684</v>
      </c>
      <c r="G7621" s="90">
        <v>344684</v>
      </c>
      <c r="H7621" s="90">
        <v>1.68</v>
      </c>
      <c r="I7621" s="95">
        <v>1.68</v>
      </c>
      <c r="J7621" s="90" t="s">
        <v>10509</v>
      </c>
      <c r="K7621" s="90">
        <v>46</v>
      </c>
      <c r="L7621" s="90" t="s">
        <v>10510</v>
      </c>
    </row>
    <row r="7622" spans="1:12" hidden="1" outlineLevel="2" x14ac:dyDescent="0.25">
      <c r="A7622" s="90">
        <v>3</v>
      </c>
      <c r="B7622" s="26">
        <v>913463360</v>
      </c>
      <c r="C7622" s="90">
        <v>20</v>
      </c>
      <c r="D7622" s="90">
        <v>255306</v>
      </c>
      <c r="E7622" s="94">
        <v>44126</v>
      </c>
      <c r="F7622" s="26">
        <v>255306345245</v>
      </c>
      <c r="G7622" s="90">
        <v>345245</v>
      </c>
      <c r="H7622" s="90">
        <v>2.35</v>
      </c>
      <c r="I7622" s="95">
        <v>2.35</v>
      </c>
      <c r="J7622" s="90" t="s">
        <v>10509</v>
      </c>
      <c r="K7622" s="90">
        <v>46</v>
      </c>
      <c r="L7622" s="90" t="s">
        <v>10510</v>
      </c>
    </row>
    <row r="7623" spans="1:12" hidden="1" outlineLevel="2" x14ac:dyDescent="0.25">
      <c r="A7623" s="90">
        <v>3</v>
      </c>
      <c r="B7623" s="26">
        <v>910317676</v>
      </c>
      <c r="C7623" s="90">
        <v>20</v>
      </c>
      <c r="D7623" s="90">
        <v>254388</v>
      </c>
      <c r="E7623" s="94">
        <v>44126</v>
      </c>
      <c r="F7623" s="26">
        <v>254388344387</v>
      </c>
      <c r="G7623" s="90">
        <v>344387</v>
      </c>
      <c r="H7623" s="90">
        <v>1.68</v>
      </c>
      <c r="I7623" s="95">
        <v>1.68</v>
      </c>
      <c r="J7623" s="90" t="s">
        <v>10509</v>
      </c>
      <c r="K7623" s="90">
        <v>46</v>
      </c>
      <c r="L7623" s="90" t="s">
        <v>10510</v>
      </c>
    </row>
    <row r="7624" spans="1:12" hidden="1" outlineLevel="2" x14ac:dyDescent="0.25">
      <c r="A7624" s="90">
        <v>3</v>
      </c>
      <c r="B7624" s="26">
        <v>910359595001</v>
      </c>
      <c r="C7624" s="90">
        <v>20</v>
      </c>
      <c r="D7624" s="90">
        <v>256484</v>
      </c>
      <c r="E7624" s="94">
        <v>44136</v>
      </c>
      <c r="F7624" s="26">
        <v>256484346276</v>
      </c>
      <c r="G7624" s="90">
        <v>346276</v>
      </c>
      <c r="H7624" s="90">
        <v>11.95</v>
      </c>
      <c r="I7624" s="95">
        <v>11.95</v>
      </c>
      <c r="J7624" s="90" t="s">
        <v>10509</v>
      </c>
      <c r="K7624" s="90">
        <v>46</v>
      </c>
      <c r="L7624" s="90" t="s">
        <v>10510</v>
      </c>
    </row>
    <row r="7625" spans="1:12" hidden="1" outlineLevel="2" x14ac:dyDescent="0.25">
      <c r="A7625" s="90">
        <v>3</v>
      </c>
      <c r="B7625" s="26">
        <v>910359595001</v>
      </c>
      <c r="C7625" s="90">
        <v>20</v>
      </c>
      <c r="D7625" s="90">
        <v>256485</v>
      </c>
      <c r="E7625" s="94">
        <v>44136</v>
      </c>
      <c r="F7625" s="26">
        <v>256485346277</v>
      </c>
      <c r="G7625" s="90">
        <v>346277</v>
      </c>
      <c r="H7625" s="90">
        <v>1.68</v>
      </c>
      <c r="I7625" s="95">
        <v>1.68</v>
      </c>
      <c r="J7625" s="90" t="s">
        <v>10509</v>
      </c>
      <c r="K7625" s="90">
        <v>46</v>
      </c>
      <c r="L7625" s="90" t="s">
        <v>10510</v>
      </c>
    </row>
    <row r="7626" spans="1:12" hidden="1" outlineLevel="2" x14ac:dyDescent="0.25">
      <c r="A7626" s="90">
        <v>3</v>
      </c>
      <c r="B7626" s="26">
        <v>913777900</v>
      </c>
      <c r="C7626" s="90">
        <v>20</v>
      </c>
      <c r="D7626" s="90">
        <v>254853</v>
      </c>
      <c r="E7626" s="94">
        <v>44126</v>
      </c>
      <c r="F7626" s="26">
        <v>254853344850</v>
      </c>
      <c r="G7626" s="90">
        <v>344850</v>
      </c>
      <c r="H7626" s="90">
        <v>1.68</v>
      </c>
      <c r="I7626" s="95">
        <v>1.68</v>
      </c>
      <c r="J7626" s="90" t="s">
        <v>10509</v>
      </c>
      <c r="K7626" s="90">
        <v>46</v>
      </c>
      <c r="L7626" s="90" t="s">
        <v>10510</v>
      </c>
    </row>
    <row r="7627" spans="1:12" hidden="1" outlineLevel="2" x14ac:dyDescent="0.25">
      <c r="A7627" s="90">
        <v>3</v>
      </c>
      <c r="B7627" s="26">
        <v>913794848</v>
      </c>
      <c r="C7627" s="90">
        <v>20</v>
      </c>
      <c r="D7627" s="90">
        <v>254312</v>
      </c>
      <c r="E7627" s="94">
        <v>44126</v>
      </c>
      <c r="F7627" s="26">
        <v>254312344311</v>
      </c>
      <c r="G7627" s="90">
        <v>344311</v>
      </c>
      <c r="H7627" s="90">
        <v>1.68</v>
      </c>
      <c r="I7627" s="95">
        <v>1.68</v>
      </c>
      <c r="J7627" s="90" t="s">
        <v>10509</v>
      </c>
      <c r="K7627" s="90">
        <v>46</v>
      </c>
      <c r="L7627" s="90" t="s">
        <v>10510</v>
      </c>
    </row>
    <row r="7628" spans="1:12" hidden="1" outlineLevel="2" x14ac:dyDescent="0.25">
      <c r="A7628" s="90">
        <v>3</v>
      </c>
      <c r="B7628" s="26">
        <v>913935417</v>
      </c>
      <c r="C7628" s="90">
        <v>20</v>
      </c>
      <c r="D7628" s="90">
        <v>253909</v>
      </c>
      <c r="E7628" s="94">
        <v>44126</v>
      </c>
      <c r="F7628" s="26">
        <v>253909343908</v>
      </c>
      <c r="G7628" s="90">
        <v>343908</v>
      </c>
      <c r="H7628" s="90">
        <v>1.68</v>
      </c>
      <c r="I7628" s="95">
        <v>1.68</v>
      </c>
      <c r="J7628" s="90" t="s">
        <v>10509</v>
      </c>
      <c r="K7628" s="90">
        <v>46</v>
      </c>
      <c r="L7628" s="90" t="s">
        <v>10510</v>
      </c>
    </row>
    <row r="7629" spans="1:12" hidden="1" outlineLevel="2" x14ac:dyDescent="0.25">
      <c r="A7629" s="90">
        <v>3</v>
      </c>
      <c r="B7629" s="26">
        <v>913522017</v>
      </c>
      <c r="C7629" s="90">
        <v>20</v>
      </c>
      <c r="D7629" s="90">
        <v>255121</v>
      </c>
      <c r="E7629" s="94">
        <v>44126</v>
      </c>
      <c r="F7629" s="26">
        <v>255121345099</v>
      </c>
      <c r="G7629" s="90">
        <v>345099</v>
      </c>
      <c r="H7629" s="90">
        <v>1.68</v>
      </c>
      <c r="I7629" s="95">
        <v>1.68</v>
      </c>
      <c r="J7629" s="90" t="s">
        <v>10509</v>
      </c>
      <c r="K7629" s="90">
        <v>46</v>
      </c>
      <c r="L7629" s="90" t="s">
        <v>10510</v>
      </c>
    </row>
    <row r="7630" spans="1:12" hidden="1" outlineLevel="2" x14ac:dyDescent="0.25">
      <c r="A7630" s="90">
        <v>3</v>
      </c>
      <c r="B7630" s="26">
        <v>913677043</v>
      </c>
      <c r="C7630" s="90">
        <v>20</v>
      </c>
      <c r="D7630" s="90">
        <v>254461</v>
      </c>
      <c r="E7630" s="94">
        <v>44126</v>
      </c>
      <c r="F7630" s="26">
        <v>254461344460</v>
      </c>
      <c r="G7630" s="90">
        <v>344460</v>
      </c>
      <c r="H7630" s="90">
        <v>1.68</v>
      </c>
      <c r="I7630" s="95">
        <v>1.56</v>
      </c>
      <c r="J7630" s="90" t="s">
        <v>10509</v>
      </c>
      <c r="K7630" s="90">
        <v>46</v>
      </c>
      <c r="L7630" s="90" t="s">
        <v>10510</v>
      </c>
    </row>
    <row r="7631" spans="1:12" hidden="1" outlineLevel="2" x14ac:dyDescent="0.25">
      <c r="A7631" s="90">
        <v>3</v>
      </c>
      <c r="B7631" s="26">
        <v>913687653</v>
      </c>
      <c r="C7631" s="90">
        <v>20</v>
      </c>
      <c r="D7631" s="90">
        <v>254218</v>
      </c>
      <c r="E7631" s="94">
        <v>44126</v>
      </c>
      <c r="F7631" s="26">
        <v>254218344217</v>
      </c>
      <c r="G7631" s="90">
        <v>344217</v>
      </c>
      <c r="H7631" s="90">
        <v>43.42</v>
      </c>
      <c r="I7631" s="95">
        <v>43.42</v>
      </c>
      <c r="J7631" s="90" t="s">
        <v>10509</v>
      </c>
      <c r="K7631" s="90">
        <v>46</v>
      </c>
      <c r="L7631" s="90" t="s">
        <v>10510</v>
      </c>
    </row>
    <row r="7632" spans="1:12" hidden="1" outlineLevel="2" x14ac:dyDescent="0.25">
      <c r="A7632" s="90">
        <v>3</v>
      </c>
      <c r="B7632" s="26">
        <v>914139175</v>
      </c>
      <c r="C7632" s="90">
        <v>20</v>
      </c>
      <c r="D7632" s="90">
        <v>254906</v>
      </c>
      <c r="E7632" s="94">
        <v>44126</v>
      </c>
      <c r="F7632" s="26">
        <v>254906344902</v>
      </c>
      <c r="G7632" s="90">
        <v>344902</v>
      </c>
      <c r="H7632" s="90">
        <v>1.92</v>
      </c>
      <c r="I7632" s="95">
        <v>1.92</v>
      </c>
      <c r="J7632" s="90" t="s">
        <v>10509</v>
      </c>
      <c r="K7632" s="90">
        <v>46</v>
      </c>
      <c r="L7632" s="90" t="s">
        <v>10510</v>
      </c>
    </row>
    <row r="7633" spans="1:12" hidden="1" outlineLevel="2" x14ac:dyDescent="0.25">
      <c r="A7633" s="90">
        <v>3</v>
      </c>
      <c r="B7633" s="26">
        <v>914223326</v>
      </c>
      <c r="C7633" s="90">
        <v>20</v>
      </c>
      <c r="D7633" s="90">
        <v>254070</v>
      </c>
      <c r="E7633" s="94">
        <v>44126</v>
      </c>
      <c r="F7633" s="26">
        <v>254070344069</v>
      </c>
      <c r="G7633" s="90">
        <v>344069</v>
      </c>
      <c r="H7633" s="90">
        <v>4.63</v>
      </c>
      <c r="I7633" s="95">
        <v>4.63</v>
      </c>
      <c r="J7633" s="90" t="s">
        <v>10509</v>
      </c>
      <c r="K7633" s="90">
        <v>46</v>
      </c>
      <c r="L7633" s="90" t="s">
        <v>10510</v>
      </c>
    </row>
    <row r="7634" spans="1:12" hidden="1" outlineLevel="2" x14ac:dyDescent="0.25">
      <c r="A7634" s="90">
        <v>3</v>
      </c>
      <c r="B7634" s="26">
        <v>913886818</v>
      </c>
      <c r="C7634" s="90">
        <v>20</v>
      </c>
      <c r="D7634" s="90">
        <v>254691</v>
      </c>
      <c r="E7634" s="94">
        <v>44126</v>
      </c>
      <c r="F7634" s="26">
        <v>254691344688</v>
      </c>
      <c r="G7634" s="90">
        <v>344688</v>
      </c>
      <c r="H7634" s="90">
        <v>1.68</v>
      </c>
      <c r="I7634" s="95">
        <v>1.68</v>
      </c>
      <c r="J7634" s="90" t="s">
        <v>10509</v>
      </c>
      <c r="K7634" s="90">
        <v>46</v>
      </c>
      <c r="L7634" s="90" t="s">
        <v>10510</v>
      </c>
    </row>
    <row r="7635" spans="1:12" hidden="1" outlineLevel="2" x14ac:dyDescent="0.25">
      <c r="A7635" s="90">
        <v>3</v>
      </c>
      <c r="B7635" s="26">
        <v>914058300</v>
      </c>
      <c r="C7635" s="90">
        <v>20</v>
      </c>
      <c r="D7635" s="90">
        <v>255485</v>
      </c>
      <c r="E7635" s="94">
        <v>44126</v>
      </c>
      <c r="F7635" s="26">
        <v>255485345387</v>
      </c>
      <c r="G7635" s="90">
        <v>345387</v>
      </c>
      <c r="H7635" s="90">
        <v>1.68</v>
      </c>
      <c r="I7635" s="95">
        <v>1.68</v>
      </c>
      <c r="J7635" s="90" t="s">
        <v>10509</v>
      </c>
      <c r="K7635" s="90">
        <v>46</v>
      </c>
      <c r="L7635" s="90" t="s">
        <v>10510</v>
      </c>
    </row>
    <row r="7636" spans="1:12" hidden="1" outlineLevel="2" x14ac:dyDescent="0.25">
      <c r="A7636" s="90">
        <v>3</v>
      </c>
      <c r="B7636" s="26">
        <v>914380043</v>
      </c>
      <c r="C7636" s="90">
        <v>20</v>
      </c>
      <c r="D7636" s="90">
        <v>254030</v>
      </c>
      <c r="E7636" s="94">
        <v>44126</v>
      </c>
      <c r="F7636" s="26">
        <v>254030344029</v>
      </c>
      <c r="G7636" s="90">
        <v>344029</v>
      </c>
      <c r="H7636" s="90">
        <v>1.68</v>
      </c>
      <c r="I7636" s="95">
        <v>1.68</v>
      </c>
      <c r="J7636" s="90" t="s">
        <v>10509</v>
      </c>
      <c r="K7636" s="90">
        <v>46</v>
      </c>
      <c r="L7636" s="90" t="s">
        <v>10510</v>
      </c>
    </row>
    <row r="7637" spans="1:12" hidden="1" outlineLevel="2" x14ac:dyDescent="0.25">
      <c r="A7637" s="90">
        <v>3</v>
      </c>
      <c r="B7637" s="26">
        <v>914382015</v>
      </c>
      <c r="C7637" s="90">
        <v>20</v>
      </c>
      <c r="D7637" s="90">
        <v>255076</v>
      </c>
      <c r="E7637" s="94">
        <v>44126</v>
      </c>
      <c r="F7637" s="26">
        <v>255076345061</v>
      </c>
      <c r="G7637" s="90">
        <v>345061</v>
      </c>
      <c r="H7637" s="90">
        <v>8.9499999999999993</v>
      </c>
      <c r="I7637" s="95">
        <v>8.9499999999999993</v>
      </c>
      <c r="J7637" s="90" t="s">
        <v>10509</v>
      </c>
      <c r="K7637" s="90">
        <v>46</v>
      </c>
      <c r="L7637" s="90" t="s">
        <v>10510</v>
      </c>
    </row>
    <row r="7638" spans="1:12" hidden="1" outlineLevel="2" x14ac:dyDescent="0.25">
      <c r="A7638" s="90">
        <v>3</v>
      </c>
      <c r="B7638" s="26">
        <v>914387378</v>
      </c>
      <c r="C7638" s="90">
        <v>20</v>
      </c>
      <c r="D7638" s="90">
        <v>255325</v>
      </c>
      <c r="E7638" s="94">
        <v>44126</v>
      </c>
      <c r="F7638" s="26">
        <v>255325345260</v>
      </c>
      <c r="G7638" s="90">
        <v>345260</v>
      </c>
      <c r="H7638" s="90">
        <v>1.88</v>
      </c>
      <c r="I7638" s="95">
        <v>1.88</v>
      </c>
      <c r="J7638" s="90" t="s">
        <v>10509</v>
      </c>
      <c r="K7638" s="90">
        <v>46</v>
      </c>
      <c r="L7638" s="90" t="s">
        <v>10510</v>
      </c>
    </row>
    <row r="7639" spans="1:12" hidden="1" outlineLevel="2" x14ac:dyDescent="0.25">
      <c r="A7639" s="90">
        <v>3</v>
      </c>
      <c r="B7639" s="26">
        <v>914438692</v>
      </c>
      <c r="C7639" s="90">
        <v>20</v>
      </c>
      <c r="D7639" s="90">
        <v>254665</v>
      </c>
      <c r="E7639" s="94">
        <v>44126</v>
      </c>
      <c r="F7639" s="26">
        <v>254665344662</v>
      </c>
      <c r="G7639" s="90">
        <v>344662</v>
      </c>
      <c r="H7639" s="90">
        <v>1.68</v>
      </c>
      <c r="I7639" s="95">
        <v>1.68</v>
      </c>
      <c r="J7639" s="90" t="s">
        <v>10509</v>
      </c>
      <c r="K7639" s="90">
        <v>46</v>
      </c>
      <c r="L7639" s="90" t="s">
        <v>10510</v>
      </c>
    </row>
    <row r="7640" spans="1:12" hidden="1" outlineLevel="2" x14ac:dyDescent="0.25">
      <c r="A7640" s="90">
        <v>3</v>
      </c>
      <c r="B7640" s="26">
        <v>914443783</v>
      </c>
      <c r="C7640" s="90">
        <v>20</v>
      </c>
      <c r="D7640" s="90">
        <v>253715</v>
      </c>
      <c r="E7640" s="94">
        <v>44126</v>
      </c>
      <c r="F7640" s="26">
        <v>253715343714</v>
      </c>
      <c r="G7640" s="90">
        <v>343714</v>
      </c>
      <c r="H7640" s="90">
        <v>1.68</v>
      </c>
      <c r="I7640" s="95">
        <v>1.68</v>
      </c>
      <c r="J7640" s="90" t="s">
        <v>10509</v>
      </c>
      <c r="K7640" s="90">
        <v>46</v>
      </c>
      <c r="L7640" s="90" t="s">
        <v>10510</v>
      </c>
    </row>
    <row r="7641" spans="1:12" hidden="1" outlineLevel="2" x14ac:dyDescent="0.25">
      <c r="A7641" s="90">
        <v>3</v>
      </c>
      <c r="B7641" s="26">
        <v>914495866</v>
      </c>
      <c r="C7641" s="90">
        <v>20</v>
      </c>
      <c r="D7641" s="90">
        <v>255652</v>
      </c>
      <c r="E7641" s="94">
        <v>44126</v>
      </c>
      <c r="F7641" s="26">
        <v>255652345533</v>
      </c>
      <c r="G7641" s="90">
        <v>345533</v>
      </c>
      <c r="H7641" s="90">
        <v>1.68</v>
      </c>
      <c r="I7641" s="95">
        <v>1.68</v>
      </c>
      <c r="J7641" s="90" t="s">
        <v>10509</v>
      </c>
      <c r="K7641" s="90">
        <v>46</v>
      </c>
      <c r="L7641" s="90" t="s">
        <v>10510</v>
      </c>
    </row>
    <row r="7642" spans="1:12" hidden="1" outlineLevel="2" x14ac:dyDescent="0.25">
      <c r="A7642" s="90">
        <v>3</v>
      </c>
      <c r="B7642" s="26">
        <v>914509690</v>
      </c>
      <c r="C7642" s="90">
        <v>20</v>
      </c>
      <c r="D7642" s="90">
        <v>253548</v>
      </c>
      <c r="E7642" s="94">
        <v>44126</v>
      </c>
      <c r="F7642" s="26">
        <v>253548343547</v>
      </c>
      <c r="G7642" s="90">
        <v>343547</v>
      </c>
      <c r="H7642" s="90">
        <v>8.3800000000000008</v>
      </c>
      <c r="I7642" s="95">
        <v>8.16</v>
      </c>
      <c r="J7642" s="90" t="s">
        <v>10509</v>
      </c>
      <c r="K7642" s="90">
        <v>46</v>
      </c>
      <c r="L7642" s="90" t="s">
        <v>10510</v>
      </c>
    </row>
    <row r="7643" spans="1:12" hidden="1" outlineLevel="2" x14ac:dyDescent="0.25">
      <c r="A7643" s="90">
        <v>3</v>
      </c>
      <c r="B7643" s="26">
        <v>914657887</v>
      </c>
      <c r="C7643" s="90">
        <v>20</v>
      </c>
      <c r="D7643" s="90">
        <v>254357</v>
      </c>
      <c r="E7643" s="94">
        <v>44126</v>
      </c>
      <c r="F7643" s="26">
        <v>254357344356</v>
      </c>
      <c r="G7643" s="90">
        <v>344356</v>
      </c>
      <c r="H7643" s="90">
        <v>1.68</v>
      </c>
      <c r="I7643" s="95">
        <v>1.68</v>
      </c>
      <c r="J7643" s="90" t="s">
        <v>10509</v>
      </c>
      <c r="K7643" s="90">
        <v>46</v>
      </c>
      <c r="L7643" s="90" t="s">
        <v>10510</v>
      </c>
    </row>
    <row r="7644" spans="1:12" hidden="1" outlineLevel="2" x14ac:dyDescent="0.25">
      <c r="A7644" s="90">
        <v>3</v>
      </c>
      <c r="B7644" s="26">
        <v>914659388</v>
      </c>
      <c r="C7644" s="90">
        <v>20</v>
      </c>
      <c r="D7644" s="90">
        <v>254976</v>
      </c>
      <c r="E7644" s="94">
        <v>44126</v>
      </c>
      <c r="F7644" s="26">
        <v>254976344970</v>
      </c>
      <c r="G7644" s="90">
        <v>344970</v>
      </c>
      <c r="H7644" s="90">
        <v>3.61</v>
      </c>
      <c r="I7644" s="95">
        <v>3.61</v>
      </c>
      <c r="J7644" s="90" t="s">
        <v>10509</v>
      </c>
      <c r="K7644" s="90">
        <v>46</v>
      </c>
      <c r="L7644" s="90" t="s">
        <v>10510</v>
      </c>
    </row>
    <row r="7645" spans="1:12" hidden="1" outlineLevel="2" x14ac:dyDescent="0.25">
      <c r="A7645" s="90">
        <v>3</v>
      </c>
      <c r="B7645" s="26">
        <v>914721972</v>
      </c>
      <c r="C7645" s="90">
        <v>20</v>
      </c>
      <c r="D7645" s="90">
        <v>254240</v>
      </c>
      <c r="E7645" s="94">
        <v>44126</v>
      </c>
      <c r="F7645" s="26">
        <v>254240344239</v>
      </c>
      <c r="G7645" s="90">
        <v>344239</v>
      </c>
      <c r="H7645" s="90">
        <v>1.68</v>
      </c>
      <c r="I7645" s="95">
        <v>1.68</v>
      </c>
      <c r="J7645" s="90" t="s">
        <v>10509</v>
      </c>
      <c r="K7645" s="90">
        <v>46</v>
      </c>
      <c r="L7645" s="90" t="s">
        <v>10510</v>
      </c>
    </row>
    <row r="7646" spans="1:12" hidden="1" outlineLevel="2" x14ac:dyDescent="0.25">
      <c r="A7646" s="90">
        <v>3</v>
      </c>
      <c r="B7646" s="26">
        <v>914760467</v>
      </c>
      <c r="C7646" s="90">
        <v>20</v>
      </c>
      <c r="D7646" s="90">
        <v>254233</v>
      </c>
      <c r="E7646" s="94">
        <v>44126</v>
      </c>
      <c r="F7646" s="26">
        <v>254233344232</v>
      </c>
      <c r="G7646" s="90">
        <v>344232</v>
      </c>
      <c r="H7646" s="90">
        <v>1.68</v>
      </c>
      <c r="I7646" s="95">
        <v>1.68</v>
      </c>
      <c r="J7646" s="90" t="s">
        <v>10509</v>
      </c>
      <c r="K7646" s="90">
        <v>46</v>
      </c>
      <c r="L7646" s="90" t="s">
        <v>10510</v>
      </c>
    </row>
    <row r="7647" spans="1:12" hidden="1" outlineLevel="2" x14ac:dyDescent="0.25">
      <c r="A7647" s="90">
        <v>3</v>
      </c>
      <c r="B7647" s="26">
        <v>914787585001</v>
      </c>
      <c r="C7647" s="90">
        <v>20</v>
      </c>
      <c r="D7647" s="90">
        <v>256597</v>
      </c>
      <c r="E7647" s="94">
        <v>44136</v>
      </c>
      <c r="F7647" s="26">
        <v>256597346350</v>
      </c>
      <c r="G7647" s="90">
        <v>346350</v>
      </c>
      <c r="H7647" s="90">
        <v>4.21</v>
      </c>
      <c r="I7647" s="95">
        <v>4.21</v>
      </c>
      <c r="J7647" s="90" t="s">
        <v>10509</v>
      </c>
      <c r="K7647" s="90">
        <v>46</v>
      </c>
      <c r="L7647" s="90" t="s">
        <v>10510</v>
      </c>
    </row>
    <row r="7648" spans="1:12" hidden="1" outlineLevel="2" x14ac:dyDescent="0.25">
      <c r="A7648" s="90">
        <v>3</v>
      </c>
      <c r="B7648" s="26">
        <v>914791108</v>
      </c>
      <c r="C7648" s="90">
        <v>20</v>
      </c>
      <c r="D7648" s="90">
        <v>255944</v>
      </c>
      <c r="E7648" s="94">
        <v>44126</v>
      </c>
      <c r="F7648" s="26">
        <v>255944345781</v>
      </c>
      <c r="G7648" s="90">
        <v>345781</v>
      </c>
      <c r="H7648" s="90">
        <v>3.64</v>
      </c>
      <c r="I7648" s="95">
        <v>3.64</v>
      </c>
      <c r="J7648" s="90" t="s">
        <v>10509</v>
      </c>
      <c r="K7648" s="90">
        <v>46</v>
      </c>
      <c r="L7648" s="90" t="s">
        <v>10510</v>
      </c>
    </row>
    <row r="7649" spans="1:12" hidden="1" outlineLevel="2" x14ac:dyDescent="0.25">
      <c r="A7649" s="90">
        <v>3</v>
      </c>
      <c r="B7649" s="26">
        <v>914856687</v>
      </c>
      <c r="C7649" s="90">
        <v>20</v>
      </c>
      <c r="D7649" s="90">
        <v>255202</v>
      </c>
      <c r="E7649" s="94">
        <v>44126</v>
      </c>
      <c r="F7649" s="26">
        <v>255202345169</v>
      </c>
      <c r="G7649" s="90">
        <v>345169</v>
      </c>
      <c r="H7649" s="90">
        <v>2.04</v>
      </c>
      <c r="I7649" s="95">
        <v>2.04</v>
      </c>
      <c r="J7649" s="90" t="s">
        <v>10509</v>
      </c>
      <c r="K7649" s="90">
        <v>46</v>
      </c>
      <c r="L7649" s="90" t="s">
        <v>10510</v>
      </c>
    </row>
    <row r="7650" spans="1:12" hidden="1" outlineLevel="2" x14ac:dyDescent="0.25">
      <c r="A7650" s="90">
        <v>3</v>
      </c>
      <c r="B7650" s="26">
        <v>914862941</v>
      </c>
      <c r="C7650" s="90">
        <v>20</v>
      </c>
      <c r="D7650" s="90">
        <v>255626</v>
      </c>
      <c r="E7650" s="94">
        <v>44126</v>
      </c>
      <c r="F7650" s="26">
        <v>255626345509</v>
      </c>
      <c r="G7650" s="90">
        <v>345509</v>
      </c>
      <c r="H7650" s="90">
        <v>4.09</v>
      </c>
      <c r="I7650" s="95">
        <v>4.09</v>
      </c>
      <c r="J7650" s="90" t="s">
        <v>10509</v>
      </c>
      <c r="K7650" s="90">
        <v>46</v>
      </c>
      <c r="L7650" s="90" t="s">
        <v>10510</v>
      </c>
    </row>
    <row r="7651" spans="1:12" hidden="1" outlineLevel="2" x14ac:dyDescent="0.25">
      <c r="A7651" s="90">
        <v>3</v>
      </c>
      <c r="B7651" s="26">
        <v>914862941</v>
      </c>
      <c r="C7651" s="90">
        <v>20</v>
      </c>
      <c r="D7651" s="90">
        <v>255696</v>
      </c>
      <c r="E7651" s="94">
        <v>44126</v>
      </c>
      <c r="F7651" s="26">
        <v>255696345571</v>
      </c>
      <c r="G7651" s="90">
        <v>345571</v>
      </c>
      <c r="H7651" s="90">
        <v>8.86</v>
      </c>
      <c r="I7651" s="95">
        <v>8.86</v>
      </c>
      <c r="J7651" s="90" t="s">
        <v>10509</v>
      </c>
      <c r="K7651" s="90">
        <v>46</v>
      </c>
      <c r="L7651" s="90" t="s">
        <v>10510</v>
      </c>
    </row>
    <row r="7652" spans="1:12" hidden="1" outlineLevel="2" x14ac:dyDescent="0.25">
      <c r="A7652" s="90">
        <v>3</v>
      </c>
      <c r="B7652" s="26">
        <v>914918982001</v>
      </c>
      <c r="C7652" s="90">
        <v>20</v>
      </c>
      <c r="D7652" s="90">
        <v>256453</v>
      </c>
      <c r="E7652" s="94">
        <v>44136</v>
      </c>
      <c r="F7652" s="26">
        <v>256453346257</v>
      </c>
      <c r="G7652" s="90">
        <v>346257</v>
      </c>
      <c r="H7652" s="90">
        <v>1.7</v>
      </c>
      <c r="I7652" s="95">
        <v>1.7</v>
      </c>
      <c r="J7652" s="90" t="s">
        <v>10509</v>
      </c>
      <c r="K7652" s="90">
        <v>46</v>
      </c>
      <c r="L7652" s="90" t="s">
        <v>10510</v>
      </c>
    </row>
    <row r="7653" spans="1:12" hidden="1" outlineLevel="2" x14ac:dyDescent="0.25">
      <c r="A7653" s="90">
        <v>3</v>
      </c>
      <c r="B7653" s="26">
        <v>915078638</v>
      </c>
      <c r="C7653" s="90">
        <v>20</v>
      </c>
      <c r="D7653" s="90">
        <v>255835</v>
      </c>
      <c r="E7653" s="94">
        <v>44126</v>
      </c>
      <c r="F7653" s="26">
        <v>255835345694</v>
      </c>
      <c r="G7653" s="90">
        <v>345694</v>
      </c>
      <c r="H7653" s="90">
        <v>3.11</v>
      </c>
      <c r="I7653" s="95">
        <v>3.11</v>
      </c>
      <c r="J7653" s="90" t="s">
        <v>10509</v>
      </c>
      <c r="K7653" s="90">
        <v>46</v>
      </c>
      <c r="L7653" s="90" t="s">
        <v>10510</v>
      </c>
    </row>
    <row r="7654" spans="1:12" hidden="1" outlineLevel="2" x14ac:dyDescent="0.25">
      <c r="A7654" s="90">
        <v>3</v>
      </c>
      <c r="B7654" s="26">
        <v>914011481</v>
      </c>
      <c r="C7654" s="90">
        <v>20</v>
      </c>
      <c r="D7654" s="90">
        <v>255524</v>
      </c>
      <c r="E7654" s="94">
        <v>44126</v>
      </c>
      <c r="F7654" s="26">
        <v>255524345420</v>
      </c>
      <c r="G7654" s="90">
        <v>345420</v>
      </c>
      <c r="H7654" s="90">
        <v>20.76</v>
      </c>
      <c r="I7654" s="95">
        <v>20.76</v>
      </c>
      <c r="J7654" s="90" t="s">
        <v>10509</v>
      </c>
      <c r="K7654" s="90">
        <v>46</v>
      </c>
      <c r="L7654" s="90" t="s">
        <v>10510</v>
      </c>
    </row>
    <row r="7655" spans="1:12" hidden="1" outlineLevel="2" x14ac:dyDescent="0.25">
      <c r="A7655" s="90">
        <v>3</v>
      </c>
      <c r="B7655" s="26">
        <v>914064175</v>
      </c>
      <c r="C7655" s="90">
        <v>20</v>
      </c>
      <c r="D7655" s="90">
        <v>254036</v>
      </c>
      <c r="E7655" s="94">
        <v>44126</v>
      </c>
      <c r="F7655" s="26">
        <v>254036344035</v>
      </c>
      <c r="G7655" s="90">
        <v>344035</v>
      </c>
      <c r="H7655" s="90">
        <v>1.68</v>
      </c>
      <c r="I7655" s="95">
        <v>1.68</v>
      </c>
      <c r="J7655" s="90" t="s">
        <v>10509</v>
      </c>
      <c r="K7655" s="90">
        <v>46</v>
      </c>
      <c r="L7655" s="90" t="s">
        <v>10510</v>
      </c>
    </row>
    <row r="7656" spans="1:12" hidden="1" outlineLevel="2" x14ac:dyDescent="0.25">
      <c r="A7656" s="90">
        <v>3</v>
      </c>
      <c r="B7656" s="26">
        <v>914296736</v>
      </c>
      <c r="C7656" s="90">
        <v>20</v>
      </c>
      <c r="D7656" s="90">
        <v>253485</v>
      </c>
      <c r="E7656" s="94">
        <v>44126</v>
      </c>
      <c r="F7656" s="26">
        <v>253485343484</v>
      </c>
      <c r="G7656" s="90">
        <v>343484</v>
      </c>
      <c r="H7656" s="90">
        <v>8.3800000000000008</v>
      </c>
      <c r="I7656" s="95">
        <v>8.3800000000000008</v>
      </c>
      <c r="J7656" s="90" t="s">
        <v>10509</v>
      </c>
      <c r="K7656" s="90">
        <v>46</v>
      </c>
      <c r="L7656" s="90" t="s">
        <v>10510</v>
      </c>
    </row>
    <row r="7657" spans="1:12" hidden="1" outlineLevel="2" x14ac:dyDescent="0.25">
      <c r="A7657" s="90">
        <v>3</v>
      </c>
      <c r="B7657" s="26">
        <v>914404710</v>
      </c>
      <c r="C7657" s="90">
        <v>20</v>
      </c>
      <c r="D7657" s="90">
        <v>255692</v>
      </c>
      <c r="E7657" s="94">
        <v>44126</v>
      </c>
      <c r="F7657" s="26">
        <v>255692345568</v>
      </c>
      <c r="G7657" s="90">
        <v>345568</v>
      </c>
      <c r="H7657" s="90">
        <v>1.68</v>
      </c>
      <c r="I7657" s="95">
        <v>1.68</v>
      </c>
      <c r="J7657" s="90" t="s">
        <v>10509</v>
      </c>
      <c r="K7657" s="90">
        <v>46</v>
      </c>
      <c r="L7657" s="90" t="s">
        <v>10510</v>
      </c>
    </row>
    <row r="7658" spans="1:12" hidden="1" outlineLevel="2" x14ac:dyDescent="0.25">
      <c r="A7658" s="90">
        <v>3</v>
      </c>
      <c r="B7658" s="26">
        <v>915101885</v>
      </c>
      <c r="C7658" s="90">
        <v>20</v>
      </c>
      <c r="D7658" s="90">
        <v>255143</v>
      </c>
      <c r="E7658" s="94">
        <v>44126</v>
      </c>
      <c r="F7658" s="26">
        <v>255143345120</v>
      </c>
      <c r="G7658" s="90">
        <v>345120</v>
      </c>
      <c r="H7658" s="90">
        <v>1.98</v>
      </c>
      <c r="I7658" s="95">
        <v>1.98</v>
      </c>
      <c r="J7658" s="90" t="s">
        <v>10509</v>
      </c>
      <c r="K7658" s="90">
        <v>46</v>
      </c>
      <c r="L7658" s="90" t="s">
        <v>10510</v>
      </c>
    </row>
    <row r="7659" spans="1:12" hidden="1" outlineLevel="2" x14ac:dyDescent="0.25">
      <c r="A7659" s="90">
        <v>3</v>
      </c>
      <c r="B7659" s="26">
        <v>915105159001</v>
      </c>
      <c r="C7659" s="90">
        <v>20</v>
      </c>
      <c r="D7659" s="90">
        <v>256289</v>
      </c>
      <c r="E7659" s="94">
        <v>44136</v>
      </c>
      <c r="F7659" s="26">
        <v>256289346105</v>
      </c>
      <c r="G7659" s="90">
        <v>346105</v>
      </c>
      <c r="H7659" s="90">
        <v>1.68</v>
      </c>
      <c r="I7659" s="95">
        <v>1.68</v>
      </c>
      <c r="J7659" s="90" t="s">
        <v>10509</v>
      </c>
      <c r="K7659" s="90">
        <v>46</v>
      </c>
      <c r="L7659" s="90" t="s">
        <v>10510</v>
      </c>
    </row>
    <row r="7660" spans="1:12" hidden="1" outlineLevel="2" x14ac:dyDescent="0.25">
      <c r="A7660" s="90">
        <v>3</v>
      </c>
      <c r="B7660" s="26">
        <v>915198758</v>
      </c>
      <c r="C7660" s="90">
        <v>20</v>
      </c>
      <c r="D7660" s="90">
        <v>255008</v>
      </c>
      <c r="E7660" s="94">
        <v>44126</v>
      </c>
      <c r="F7660" s="26">
        <v>255008345002</v>
      </c>
      <c r="G7660" s="90">
        <v>345002</v>
      </c>
      <c r="H7660" s="90">
        <v>1.99</v>
      </c>
      <c r="I7660" s="95">
        <v>1.99</v>
      </c>
      <c r="J7660" s="90" t="s">
        <v>10509</v>
      </c>
      <c r="K7660" s="90">
        <v>46</v>
      </c>
      <c r="L7660" s="90" t="s">
        <v>10510</v>
      </c>
    </row>
    <row r="7661" spans="1:12" hidden="1" outlineLevel="2" x14ac:dyDescent="0.25">
      <c r="A7661" s="90">
        <v>3</v>
      </c>
      <c r="B7661" s="26">
        <v>915204739</v>
      </c>
      <c r="C7661" s="90">
        <v>20</v>
      </c>
      <c r="D7661" s="90">
        <v>255788</v>
      </c>
      <c r="E7661" s="94">
        <v>44126</v>
      </c>
      <c r="F7661" s="26">
        <v>255788345654</v>
      </c>
      <c r="G7661" s="90">
        <v>345654</v>
      </c>
      <c r="H7661" s="90">
        <v>1.68</v>
      </c>
      <c r="I7661" s="95">
        <v>1.68</v>
      </c>
      <c r="J7661" s="90" t="s">
        <v>10509</v>
      </c>
      <c r="K7661" s="90">
        <v>46</v>
      </c>
      <c r="L7661" s="90" t="s">
        <v>10510</v>
      </c>
    </row>
    <row r="7662" spans="1:12" hidden="1" outlineLevel="2" x14ac:dyDescent="0.25">
      <c r="A7662" s="90">
        <v>3</v>
      </c>
      <c r="B7662" s="26">
        <v>915256648</v>
      </c>
      <c r="C7662" s="90">
        <v>20</v>
      </c>
      <c r="D7662" s="90">
        <v>255985</v>
      </c>
      <c r="E7662" s="94">
        <v>44126</v>
      </c>
      <c r="F7662" s="26">
        <v>255985345820</v>
      </c>
      <c r="G7662" s="90">
        <v>345820</v>
      </c>
      <c r="H7662" s="90">
        <v>0.27</v>
      </c>
      <c r="I7662" s="95">
        <v>0.27</v>
      </c>
      <c r="J7662" s="90" t="s">
        <v>10509</v>
      </c>
      <c r="K7662" s="90">
        <v>46</v>
      </c>
      <c r="L7662" s="90" t="s">
        <v>10510</v>
      </c>
    </row>
    <row r="7663" spans="1:12" hidden="1" outlineLevel="2" x14ac:dyDescent="0.25">
      <c r="A7663" s="90">
        <v>3</v>
      </c>
      <c r="B7663" s="26">
        <v>915274856</v>
      </c>
      <c r="C7663" s="90">
        <v>20</v>
      </c>
      <c r="D7663" s="90">
        <v>255394</v>
      </c>
      <c r="E7663" s="94">
        <v>44126</v>
      </c>
      <c r="F7663" s="26">
        <v>255394345317</v>
      </c>
      <c r="G7663" s="90">
        <v>345317</v>
      </c>
      <c r="H7663" s="90">
        <v>1.68</v>
      </c>
      <c r="I7663" s="95">
        <v>1.68</v>
      </c>
      <c r="J7663" s="90" t="s">
        <v>10509</v>
      </c>
      <c r="K7663" s="90">
        <v>46</v>
      </c>
      <c r="L7663" s="90" t="s">
        <v>10510</v>
      </c>
    </row>
    <row r="7664" spans="1:12" hidden="1" outlineLevel="2" x14ac:dyDescent="0.25">
      <c r="A7664" s="90">
        <v>3</v>
      </c>
      <c r="B7664" s="26">
        <v>914416227</v>
      </c>
      <c r="C7664" s="90">
        <v>20</v>
      </c>
      <c r="D7664" s="90">
        <v>254587</v>
      </c>
      <c r="E7664" s="94">
        <v>44126</v>
      </c>
      <c r="F7664" s="26">
        <v>254587344585</v>
      </c>
      <c r="G7664" s="90">
        <v>344585</v>
      </c>
      <c r="H7664" s="90">
        <v>2.16</v>
      </c>
      <c r="I7664" s="95">
        <v>2.16</v>
      </c>
      <c r="J7664" s="90" t="s">
        <v>10509</v>
      </c>
      <c r="K7664" s="90">
        <v>46</v>
      </c>
      <c r="L7664" s="90" t="s">
        <v>10510</v>
      </c>
    </row>
    <row r="7665" spans="1:12" hidden="1" outlineLevel="2" x14ac:dyDescent="0.25">
      <c r="A7665" s="90">
        <v>3</v>
      </c>
      <c r="B7665" s="26">
        <v>914450069001</v>
      </c>
      <c r="C7665" s="90">
        <v>20</v>
      </c>
      <c r="D7665" s="90">
        <v>253919</v>
      </c>
      <c r="E7665" s="94">
        <v>44126</v>
      </c>
      <c r="F7665" s="26">
        <v>253919343918</v>
      </c>
      <c r="G7665" s="90">
        <v>343918</v>
      </c>
      <c r="H7665" s="90">
        <v>1.68</v>
      </c>
      <c r="I7665" s="95">
        <v>1.68</v>
      </c>
      <c r="J7665" s="90" t="s">
        <v>10509</v>
      </c>
      <c r="K7665" s="90">
        <v>46</v>
      </c>
      <c r="L7665" s="90" t="s">
        <v>10510</v>
      </c>
    </row>
    <row r="7666" spans="1:12" hidden="1" outlineLevel="2" x14ac:dyDescent="0.25">
      <c r="A7666" s="90">
        <v>3</v>
      </c>
      <c r="B7666" s="26">
        <v>914465000</v>
      </c>
      <c r="C7666" s="90">
        <v>20</v>
      </c>
      <c r="D7666" s="90">
        <v>255808</v>
      </c>
      <c r="E7666" s="94">
        <v>44126</v>
      </c>
      <c r="F7666" s="26">
        <v>255808345671</v>
      </c>
      <c r="G7666" s="90">
        <v>345671</v>
      </c>
      <c r="H7666" s="90">
        <v>2.52</v>
      </c>
      <c r="I7666" s="95">
        <v>2.52</v>
      </c>
      <c r="J7666" s="90" t="s">
        <v>10509</v>
      </c>
      <c r="K7666" s="90">
        <v>46</v>
      </c>
      <c r="L7666" s="90" t="s">
        <v>10510</v>
      </c>
    </row>
    <row r="7667" spans="1:12" hidden="1" outlineLevel="2" x14ac:dyDescent="0.25">
      <c r="A7667" s="90">
        <v>3</v>
      </c>
      <c r="B7667" s="26">
        <v>914641972</v>
      </c>
      <c r="C7667" s="90">
        <v>20</v>
      </c>
      <c r="D7667" s="90">
        <v>253726</v>
      </c>
      <c r="E7667" s="94">
        <v>44126</v>
      </c>
      <c r="F7667" s="26">
        <v>253726343725</v>
      </c>
      <c r="G7667" s="90">
        <v>343725</v>
      </c>
      <c r="H7667" s="90">
        <v>1.68</v>
      </c>
      <c r="I7667" s="95">
        <v>1.68</v>
      </c>
      <c r="J7667" s="90" t="s">
        <v>10509</v>
      </c>
      <c r="K7667" s="90">
        <v>46</v>
      </c>
      <c r="L7667" s="90" t="s">
        <v>10510</v>
      </c>
    </row>
    <row r="7668" spans="1:12" hidden="1" outlineLevel="2" x14ac:dyDescent="0.25">
      <c r="A7668" s="90">
        <v>3</v>
      </c>
      <c r="B7668" s="26">
        <v>914717962</v>
      </c>
      <c r="C7668" s="90">
        <v>20</v>
      </c>
      <c r="D7668" s="90">
        <v>255806</v>
      </c>
      <c r="E7668" s="94">
        <v>44126</v>
      </c>
      <c r="F7668" s="26">
        <v>2558063070</v>
      </c>
      <c r="G7668" s="90">
        <v>3070</v>
      </c>
      <c r="H7668" s="90">
        <v>16.329999999999998</v>
      </c>
      <c r="I7668" s="95">
        <v>16.329999999999998</v>
      </c>
      <c r="J7668" s="90" t="s">
        <v>10509</v>
      </c>
      <c r="K7668" s="90">
        <v>46</v>
      </c>
      <c r="L7668" s="90" t="s">
        <v>10510</v>
      </c>
    </row>
    <row r="7669" spans="1:12" hidden="1" outlineLevel="2" x14ac:dyDescent="0.25">
      <c r="A7669" s="90">
        <v>3</v>
      </c>
      <c r="B7669" s="26">
        <v>914723333</v>
      </c>
      <c r="C7669" s="90">
        <v>20</v>
      </c>
      <c r="D7669" s="90">
        <v>255891</v>
      </c>
      <c r="E7669" s="94">
        <v>44126</v>
      </c>
      <c r="F7669" s="26">
        <v>255891345739</v>
      </c>
      <c r="G7669" s="90">
        <v>345739</v>
      </c>
      <c r="H7669" s="90">
        <v>1.68</v>
      </c>
      <c r="I7669" s="95">
        <v>1.68</v>
      </c>
      <c r="J7669" s="90" t="s">
        <v>10509</v>
      </c>
      <c r="K7669" s="90">
        <v>46</v>
      </c>
      <c r="L7669" s="90" t="s">
        <v>10510</v>
      </c>
    </row>
    <row r="7670" spans="1:12" hidden="1" outlineLevel="2" x14ac:dyDescent="0.25">
      <c r="A7670" s="90">
        <v>3</v>
      </c>
      <c r="B7670" s="26">
        <v>914829049001</v>
      </c>
      <c r="C7670" s="90">
        <v>20</v>
      </c>
      <c r="D7670" s="90">
        <v>256549</v>
      </c>
      <c r="E7670" s="94">
        <v>44136</v>
      </c>
      <c r="F7670" s="26">
        <v>256549346315</v>
      </c>
      <c r="G7670" s="90">
        <v>346315</v>
      </c>
      <c r="H7670" s="90">
        <v>1.68</v>
      </c>
      <c r="I7670" s="95">
        <v>1.68</v>
      </c>
      <c r="J7670" s="90" t="s">
        <v>10509</v>
      </c>
      <c r="K7670" s="90">
        <v>46</v>
      </c>
      <c r="L7670" s="90" t="s">
        <v>10510</v>
      </c>
    </row>
    <row r="7671" spans="1:12" hidden="1" outlineLevel="2" x14ac:dyDescent="0.25">
      <c r="A7671" s="90">
        <v>3</v>
      </c>
      <c r="B7671" s="26">
        <v>914844014</v>
      </c>
      <c r="C7671" s="90">
        <v>20</v>
      </c>
      <c r="D7671" s="90">
        <v>255072</v>
      </c>
      <c r="E7671" s="94">
        <v>44126</v>
      </c>
      <c r="F7671" s="26">
        <v>255072345057</v>
      </c>
      <c r="G7671" s="90">
        <v>345057</v>
      </c>
      <c r="H7671" s="90">
        <v>6.08</v>
      </c>
      <c r="I7671" s="95">
        <v>6.08</v>
      </c>
      <c r="J7671" s="90" t="s">
        <v>10509</v>
      </c>
      <c r="K7671" s="90">
        <v>46</v>
      </c>
      <c r="L7671" s="90" t="s">
        <v>10510</v>
      </c>
    </row>
    <row r="7672" spans="1:12" hidden="1" outlineLevel="2" x14ac:dyDescent="0.25">
      <c r="A7672" s="90">
        <v>3</v>
      </c>
      <c r="B7672" s="26">
        <v>914872338</v>
      </c>
      <c r="C7672" s="90">
        <v>20</v>
      </c>
      <c r="D7672" s="90">
        <v>255522</v>
      </c>
      <c r="E7672" s="94">
        <v>44126</v>
      </c>
      <c r="F7672" s="26">
        <v>255522345418</v>
      </c>
      <c r="G7672" s="90">
        <v>345418</v>
      </c>
      <c r="H7672" s="90">
        <v>1.99</v>
      </c>
      <c r="I7672" s="95">
        <v>1.99</v>
      </c>
      <c r="J7672" s="90" t="s">
        <v>10509</v>
      </c>
      <c r="K7672" s="90">
        <v>46</v>
      </c>
      <c r="L7672" s="90" t="s">
        <v>10510</v>
      </c>
    </row>
    <row r="7673" spans="1:12" hidden="1" outlineLevel="2" x14ac:dyDescent="0.25">
      <c r="A7673" s="90">
        <v>3</v>
      </c>
      <c r="B7673" s="26">
        <v>914983507</v>
      </c>
      <c r="C7673" s="90">
        <v>20</v>
      </c>
      <c r="D7673" s="90">
        <v>255834</v>
      </c>
      <c r="E7673" s="94">
        <v>44126</v>
      </c>
      <c r="F7673" s="26">
        <v>255834345693</v>
      </c>
      <c r="G7673" s="90">
        <v>345693</v>
      </c>
      <c r="H7673" s="90">
        <v>1.68</v>
      </c>
      <c r="I7673" s="95">
        <v>1.68</v>
      </c>
      <c r="J7673" s="90" t="s">
        <v>10509</v>
      </c>
      <c r="K7673" s="90">
        <v>46</v>
      </c>
      <c r="L7673" s="90" t="s">
        <v>10510</v>
      </c>
    </row>
    <row r="7674" spans="1:12" hidden="1" outlineLevel="2" x14ac:dyDescent="0.25">
      <c r="A7674" s="90">
        <v>3</v>
      </c>
      <c r="B7674" s="26">
        <v>915179147</v>
      </c>
      <c r="C7674" s="90">
        <v>20</v>
      </c>
      <c r="D7674" s="90">
        <v>254337</v>
      </c>
      <c r="E7674" s="94">
        <v>44126</v>
      </c>
      <c r="F7674" s="26">
        <v>254337344336</v>
      </c>
      <c r="G7674" s="90">
        <v>344336</v>
      </c>
      <c r="H7674" s="90">
        <v>2.35</v>
      </c>
      <c r="I7674" s="95">
        <v>2.35</v>
      </c>
      <c r="J7674" s="90" t="s">
        <v>10509</v>
      </c>
      <c r="K7674" s="90">
        <v>46</v>
      </c>
      <c r="L7674" s="90" t="s">
        <v>10510</v>
      </c>
    </row>
    <row r="7675" spans="1:12" hidden="1" outlineLevel="2" x14ac:dyDescent="0.25">
      <c r="A7675" s="90">
        <v>3</v>
      </c>
      <c r="B7675" s="26">
        <v>915225973001</v>
      </c>
      <c r="C7675" s="90">
        <v>20</v>
      </c>
      <c r="D7675" s="90">
        <v>253728</v>
      </c>
      <c r="E7675" s="94">
        <v>44126</v>
      </c>
      <c r="F7675" s="26">
        <v>253728343727</v>
      </c>
      <c r="G7675" s="90">
        <v>343727</v>
      </c>
      <c r="H7675" s="90">
        <v>1.68</v>
      </c>
      <c r="I7675" s="95">
        <v>1.68</v>
      </c>
      <c r="J7675" s="90" t="s">
        <v>10509</v>
      </c>
      <c r="K7675" s="90">
        <v>46</v>
      </c>
      <c r="L7675" s="90" t="s">
        <v>10510</v>
      </c>
    </row>
    <row r="7676" spans="1:12" hidden="1" outlineLevel="2" x14ac:dyDescent="0.25">
      <c r="A7676" s="90">
        <v>3</v>
      </c>
      <c r="B7676" s="26">
        <v>915251995</v>
      </c>
      <c r="C7676" s="90">
        <v>20</v>
      </c>
      <c r="D7676" s="90">
        <v>254488</v>
      </c>
      <c r="E7676" s="94">
        <v>44126</v>
      </c>
      <c r="F7676" s="26">
        <v>254488344487</v>
      </c>
      <c r="G7676" s="90">
        <v>344487</v>
      </c>
      <c r="H7676" s="90">
        <v>1.68</v>
      </c>
      <c r="I7676" s="95">
        <v>1.68</v>
      </c>
      <c r="J7676" s="90" t="s">
        <v>10509</v>
      </c>
      <c r="K7676" s="90">
        <v>46</v>
      </c>
      <c r="L7676" s="90" t="s">
        <v>10510</v>
      </c>
    </row>
    <row r="7677" spans="1:12" hidden="1" outlineLevel="2" x14ac:dyDescent="0.25">
      <c r="A7677" s="90">
        <v>3</v>
      </c>
      <c r="B7677" s="26">
        <v>913721742</v>
      </c>
      <c r="C7677" s="90">
        <v>20</v>
      </c>
      <c r="D7677" s="90">
        <v>254081</v>
      </c>
      <c r="E7677" s="94">
        <v>44126</v>
      </c>
      <c r="F7677" s="26">
        <v>254081344080</v>
      </c>
      <c r="G7677" s="90">
        <v>344080</v>
      </c>
      <c r="H7677" s="90">
        <v>1.68</v>
      </c>
      <c r="I7677" s="95">
        <v>1.68</v>
      </c>
      <c r="J7677" s="90" t="s">
        <v>10509</v>
      </c>
      <c r="K7677" s="90">
        <v>46</v>
      </c>
      <c r="L7677" s="90" t="s">
        <v>10510</v>
      </c>
    </row>
    <row r="7678" spans="1:12" hidden="1" outlineLevel="2" x14ac:dyDescent="0.25">
      <c r="A7678" s="90">
        <v>3</v>
      </c>
      <c r="B7678" s="26">
        <v>915577332</v>
      </c>
      <c r="C7678" s="90">
        <v>20</v>
      </c>
      <c r="D7678" s="90">
        <v>253982</v>
      </c>
      <c r="E7678" s="94">
        <v>44126</v>
      </c>
      <c r="F7678" s="26">
        <v>253982343981</v>
      </c>
      <c r="G7678" s="90">
        <v>343981</v>
      </c>
      <c r="H7678" s="90">
        <v>5.73</v>
      </c>
      <c r="I7678" s="95">
        <v>5.73</v>
      </c>
      <c r="J7678" s="90" t="s">
        <v>10509</v>
      </c>
      <c r="K7678" s="90">
        <v>46</v>
      </c>
      <c r="L7678" s="90" t="s">
        <v>10510</v>
      </c>
    </row>
    <row r="7679" spans="1:12" hidden="1" outlineLevel="2" x14ac:dyDescent="0.25">
      <c r="A7679" s="90">
        <v>3</v>
      </c>
      <c r="B7679" s="26">
        <v>915623532</v>
      </c>
      <c r="C7679" s="90">
        <v>20</v>
      </c>
      <c r="D7679" s="90">
        <v>253380</v>
      </c>
      <c r="E7679" s="94">
        <v>44126</v>
      </c>
      <c r="F7679" s="26">
        <v>253380343379</v>
      </c>
      <c r="G7679" s="90">
        <v>343379</v>
      </c>
      <c r="H7679" s="90">
        <v>8.3800000000000008</v>
      </c>
      <c r="I7679" s="95">
        <v>8.3800000000000008</v>
      </c>
      <c r="J7679" s="90" t="s">
        <v>10509</v>
      </c>
      <c r="K7679" s="90">
        <v>46</v>
      </c>
      <c r="L7679" s="90" t="s">
        <v>10510</v>
      </c>
    </row>
    <row r="7680" spans="1:12" hidden="1" outlineLevel="2" x14ac:dyDescent="0.25">
      <c r="A7680" s="90">
        <v>3</v>
      </c>
      <c r="B7680" s="26">
        <v>915716583</v>
      </c>
      <c r="C7680" s="90">
        <v>20</v>
      </c>
      <c r="D7680" s="90">
        <v>254684</v>
      </c>
      <c r="E7680" s="94">
        <v>44126</v>
      </c>
      <c r="F7680" s="26">
        <v>254684344681</v>
      </c>
      <c r="G7680" s="90">
        <v>344681</v>
      </c>
      <c r="H7680" s="90">
        <v>5.75</v>
      </c>
      <c r="I7680" s="95">
        <v>5.75</v>
      </c>
      <c r="J7680" s="90" t="s">
        <v>10509</v>
      </c>
      <c r="K7680" s="90">
        <v>46</v>
      </c>
      <c r="L7680" s="90" t="s">
        <v>10510</v>
      </c>
    </row>
    <row r="7681" spans="1:12" hidden="1" outlineLevel="2" x14ac:dyDescent="0.25">
      <c r="A7681" s="90">
        <v>3</v>
      </c>
      <c r="B7681" s="26">
        <v>915923445</v>
      </c>
      <c r="C7681" s="90">
        <v>20</v>
      </c>
      <c r="D7681" s="90">
        <v>255760</v>
      </c>
      <c r="E7681" s="94">
        <v>44126</v>
      </c>
      <c r="F7681" s="26">
        <v>255760345627</v>
      </c>
      <c r="G7681" s="90">
        <v>345627</v>
      </c>
      <c r="H7681" s="90">
        <v>1.68</v>
      </c>
      <c r="I7681" s="95">
        <v>1.68</v>
      </c>
      <c r="J7681" s="90" t="s">
        <v>10509</v>
      </c>
      <c r="K7681" s="90">
        <v>46</v>
      </c>
      <c r="L7681" s="90" t="s">
        <v>10510</v>
      </c>
    </row>
    <row r="7682" spans="1:12" hidden="1" outlineLevel="2" x14ac:dyDescent="0.25">
      <c r="A7682" s="90">
        <v>3</v>
      </c>
      <c r="B7682" s="26">
        <v>915929160</v>
      </c>
      <c r="C7682" s="90">
        <v>20</v>
      </c>
      <c r="D7682" s="90">
        <v>253456</v>
      </c>
      <c r="E7682" s="94">
        <v>44126</v>
      </c>
      <c r="F7682" s="26">
        <v>253456343455</v>
      </c>
      <c r="G7682" s="90">
        <v>343455</v>
      </c>
      <c r="H7682" s="90">
        <v>8.3800000000000008</v>
      </c>
      <c r="I7682" s="95">
        <v>5.42</v>
      </c>
      <c r="J7682" s="90" t="s">
        <v>10509</v>
      </c>
      <c r="K7682" s="90">
        <v>46</v>
      </c>
      <c r="L7682" s="90" t="s">
        <v>10510</v>
      </c>
    </row>
    <row r="7683" spans="1:12" hidden="1" outlineLevel="2" x14ac:dyDescent="0.25">
      <c r="A7683" s="90">
        <v>3</v>
      </c>
      <c r="B7683" s="26">
        <v>915951149</v>
      </c>
      <c r="C7683" s="90">
        <v>20</v>
      </c>
      <c r="D7683" s="90">
        <v>255794</v>
      </c>
      <c r="E7683" s="94">
        <v>44126</v>
      </c>
      <c r="F7683" s="26">
        <v>255794345660</v>
      </c>
      <c r="G7683" s="90">
        <v>345660</v>
      </c>
      <c r="H7683" s="90">
        <v>1.68</v>
      </c>
      <c r="I7683" s="95">
        <v>1.68</v>
      </c>
      <c r="J7683" s="90" t="s">
        <v>10509</v>
      </c>
      <c r="K7683" s="90">
        <v>46</v>
      </c>
      <c r="L7683" s="90" t="s">
        <v>10510</v>
      </c>
    </row>
    <row r="7684" spans="1:12" hidden="1" outlineLevel="2" x14ac:dyDescent="0.25">
      <c r="A7684" s="90">
        <v>3</v>
      </c>
      <c r="B7684" s="26">
        <v>915970669</v>
      </c>
      <c r="C7684" s="90">
        <v>20</v>
      </c>
      <c r="D7684" s="90">
        <v>255646</v>
      </c>
      <c r="E7684" s="94">
        <v>44126</v>
      </c>
      <c r="F7684" s="26">
        <v>255646345528</v>
      </c>
      <c r="G7684" s="90">
        <v>345528</v>
      </c>
      <c r="H7684" s="90">
        <v>4.51</v>
      </c>
      <c r="I7684" s="95">
        <v>4.51</v>
      </c>
      <c r="J7684" s="90" t="s">
        <v>10509</v>
      </c>
      <c r="K7684" s="90">
        <v>46</v>
      </c>
      <c r="L7684" s="90" t="s">
        <v>10510</v>
      </c>
    </row>
    <row r="7685" spans="1:12" hidden="1" outlineLevel="2" x14ac:dyDescent="0.25">
      <c r="A7685" s="90">
        <v>3</v>
      </c>
      <c r="B7685" s="26">
        <v>915982409</v>
      </c>
      <c r="C7685" s="90">
        <v>20</v>
      </c>
      <c r="D7685" s="90">
        <v>255208</v>
      </c>
      <c r="E7685" s="94">
        <v>44126</v>
      </c>
      <c r="F7685" s="26">
        <v>255208345175</v>
      </c>
      <c r="G7685" s="90">
        <v>345175</v>
      </c>
      <c r="H7685" s="90">
        <v>1.68</v>
      </c>
      <c r="I7685" s="95">
        <v>1.68</v>
      </c>
      <c r="J7685" s="90" t="s">
        <v>10509</v>
      </c>
      <c r="K7685" s="90">
        <v>46</v>
      </c>
      <c r="L7685" s="90" t="s">
        <v>10510</v>
      </c>
    </row>
    <row r="7686" spans="1:12" hidden="1" outlineLevel="2" x14ac:dyDescent="0.25">
      <c r="A7686" s="90">
        <v>3</v>
      </c>
      <c r="B7686" s="26">
        <v>916001092</v>
      </c>
      <c r="C7686" s="90">
        <v>20</v>
      </c>
      <c r="D7686" s="90">
        <v>254148</v>
      </c>
      <c r="E7686" s="94">
        <v>44126</v>
      </c>
      <c r="F7686" s="26">
        <v>254148344147</v>
      </c>
      <c r="G7686" s="90">
        <v>344147</v>
      </c>
      <c r="H7686" s="90">
        <v>3.19</v>
      </c>
      <c r="I7686" s="95">
        <v>3.19</v>
      </c>
      <c r="J7686" s="90" t="s">
        <v>10509</v>
      </c>
      <c r="K7686" s="90">
        <v>46</v>
      </c>
      <c r="L7686" s="90" t="s">
        <v>10510</v>
      </c>
    </row>
    <row r="7687" spans="1:12" hidden="1" outlineLevel="2" x14ac:dyDescent="0.25">
      <c r="A7687" s="90">
        <v>3</v>
      </c>
      <c r="B7687" s="26">
        <v>916199177</v>
      </c>
      <c r="C7687" s="90">
        <v>20</v>
      </c>
      <c r="D7687" s="90">
        <v>253748</v>
      </c>
      <c r="E7687" s="94">
        <v>44126</v>
      </c>
      <c r="F7687" s="26">
        <v>253748343747</v>
      </c>
      <c r="G7687" s="90">
        <v>343747</v>
      </c>
      <c r="H7687" s="90">
        <v>1.68</v>
      </c>
      <c r="I7687" s="95">
        <v>1.68</v>
      </c>
      <c r="J7687" s="90" t="s">
        <v>10509</v>
      </c>
      <c r="K7687" s="90">
        <v>46</v>
      </c>
      <c r="L7687" s="90" t="s">
        <v>10510</v>
      </c>
    </row>
    <row r="7688" spans="1:12" hidden="1" outlineLevel="2" x14ac:dyDescent="0.25">
      <c r="A7688" s="90">
        <v>3</v>
      </c>
      <c r="B7688" s="26">
        <v>916254691</v>
      </c>
      <c r="C7688" s="90">
        <v>20</v>
      </c>
      <c r="D7688" s="90">
        <v>254038</v>
      </c>
      <c r="E7688" s="94">
        <v>44126</v>
      </c>
      <c r="F7688" s="26">
        <v>254038344037</v>
      </c>
      <c r="G7688" s="90">
        <v>344037</v>
      </c>
      <c r="H7688" s="90">
        <v>6.2</v>
      </c>
      <c r="I7688" s="95">
        <v>6.2</v>
      </c>
      <c r="J7688" s="90" t="s">
        <v>10509</v>
      </c>
      <c r="K7688" s="90">
        <v>46</v>
      </c>
      <c r="L7688" s="90" t="s">
        <v>10510</v>
      </c>
    </row>
    <row r="7689" spans="1:12" hidden="1" outlineLevel="2" x14ac:dyDescent="0.25">
      <c r="A7689" s="90">
        <v>3</v>
      </c>
      <c r="B7689" s="26">
        <v>916254691</v>
      </c>
      <c r="C7689" s="90">
        <v>20</v>
      </c>
      <c r="D7689" s="90">
        <v>254039</v>
      </c>
      <c r="E7689" s="94">
        <v>44126</v>
      </c>
      <c r="F7689" s="26">
        <v>254039344038</v>
      </c>
      <c r="G7689" s="90">
        <v>344038</v>
      </c>
      <c r="H7689" s="90">
        <v>1.68</v>
      </c>
      <c r="I7689" s="95">
        <v>1.68</v>
      </c>
      <c r="J7689" s="90" t="s">
        <v>10509</v>
      </c>
      <c r="K7689" s="90">
        <v>46</v>
      </c>
      <c r="L7689" s="90" t="s">
        <v>10510</v>
      </c>
    </row>
    <row r="7690" spans="1:12" hidden="1" outlineLevel="2" x14ac:dyDescent="0.25">
      <c r="A7690" s="90">
        <v>3</v>
      </c>
      <c r="B7690" s="26">
        <v>916349079</v>
      </c>
      <c r="C7690" s="90">
        <v>20</v>
      </c>
      <c r="D7690" s="90">
        <v>254267</v>
      </c>
      <c r="E7690" s="94">
        <v>44126</v>
      </c>
      <c r="F7690" s="26">
        <v>254267344266</v>
      </c>
      <c r="G7690" s="90">
        <v>344266</v>
      </c>
      <c r="H7690" s="90">
        <v>1.94</v>
      </c>
      <c r="I7690" s="95">
        <v>1.94</v>
      </c>
      <c r="J7690" s="90" t="s">
        <v>10509</v>
      </c>
      <c r="K7690" s="90">
        <v>46</v>
      </c>
      <c r="L7690" s="90" t="s">
        <v>10510</v>
      </c>
    </row>
    <row r="7691" spans="1:12" hidden="1" outlineLevel="2" x14ac:dyDescent="0.25">
      <c r="A7691" s="90">
        <v>3</v>
      </c>
      <c r="B7691" s="26">
        <v>916360621</v>
      </c>
      <c r="C7691" s="90">
        <v>20</v>
      </c>
      <c r="D7691" s="90">
        <v>254074</v>
      </c>
      <c r="E7691" s="94">
        <v>44126</v>
      </c>
      <c r="F7691" s="26">
        <v>254074344073</v>
      </c>
      <c r="G7691" s="90">
        <v>344073</v>
      </c>
      <c r="H7691" s="90">
        <v>2.0499999999999998</v>
      </c>
      <c r="I7691" s="95">
        <v>2.0499999999999998</v>
      </c>
      <c r="J7691" s="90" t="s">
        <v>10509</v>
      </c>
      <c r="K7691" s="90">
        <v>46</v>
      </c>
      <c r="L7691" s="90" t="s">
        <v>10510</v>
      </c>
    </row>
    <row r="7692" spans="1:12" hidden="1" outlineLevel="2" x14ac:dyDescent="0.25">
      <c r="A7692" s="90">
        <v>3</v>
      </c>
      <c r="B7692" s="26">
        <v>916386535</v>
      </c>
      <c r="C7692" s="90">
        <v>20</v>
      </c>
      <c r="D7692" s="90">
        <v>254874</v>
      </c>
      <c r="E7692" s="94">
        <v>44126</v>
      </c>
      <c r="F7692" s="26">
        <v>254874344871</v>
      </c>
      <c r="G7692" s="90">
        <v>344871</v>
      </c>
      <c r="H7692" s="90">
        <v>1.68</v>
      </c>
      <c r="I7692" s="95">
        <v>1.68</v>
      </c>
      <c r="J7692" s="90" t="s">
        <v>10509</v>
      </c>
      <c r="K7692" s="90">
        <v>46</v>
      </c>
      <c r="L7692" s="90" t="s">
        <v>10510</v>
      </c>
    </row>
    <row r="7693" spans="1:12" hidden="1" outlineLevel="2" x14ac:dyDescent="0.25">
      <c r="A7693" s="90">
        <v>3</v>
      </c>
      <c r="B7693" s="26">
        <v>916400518</v>
      </c>
      <c r="C7693" s="90">
        <v>20</v>
      </c>
      <c r="D7693" s="90">
        <v>255687</v>
      </c>
      <c r="E7693" s="94">
        <v>44126</v>
      </c>
      <c r="F7693" s="26">
        <v>255687345563</v>
      </c>
      <c r="G7693" s="90">
        <v>345563</v>
      </c>
      <c r="H7693" s="90">
        <v>1.68</v>
      </c>
      <c r="I7693" s="95">
        <v>1.68</v>
      </c>
      <c r="J7693" s="90" t="s">
        <v>10509</v>
      </c>
      <c r="K7693" s="90">
        <v>46</v>
      </c>
      <c r="L7693" s="90" t="s">
        <v>10510</v>
      </c>
    </row>
    <row r="7694" spans="1:12" hidden="1" outlineLevel="2" x14ac:dyDescent="0.25">
      <c r="A7694" s="90">
        <v>3</v>
      </c>
      <c r="B7694" s="26">
        <v>915275028</v>
      </c>
      <c r="C7694" s="90">
        <v>20</v>
      </c>
      <c r="D7694" s="90">
        <v>255004</v>
      </c>
      <c r="E7694" s="94">
        <v>44126</v>
      </c>
      <c r="F7694" s="26">
        <v>255004344998</v>
      </c>
      <c r="G7694" s="90">
        <v>344998</v>
      </c>
      <c r="H7694" s="90">
        <v>22.18</v>
      </c>
      <c r="I7694" s="95">
        <v>22.18</v>
      </c>
      <c r="J7694" s="90" t="s">
        <v>10509</v>
      </c>
      <c r="K7694" s="90">
        <v>46</v>
      </c>
      <c r="L7694" s="90" t="s">
        <v>10510</v>
      </c>
    </row>
    <row r="7695" spans="1:12" hidden="1" outlineLevel="2" x14ac:dyDescent="0.25">
      <c r="A7695" s="90">
        <v>3</v>
      </c>
      <c r="B7695" s="26">
        <v>915281851</v>
      </c>
      <c r="C7695" s="90">
        <v>20</v>
      </c>
      <c r="D7695" s="90">
        <v>254878</v>
      </c>
      <c r="E7695" s="94">
        <v>44126</v>
      </c>
      <c r="F7695" s="26">
        <v>254878344875</v>
      </c>
      <c r="G7695" s="90">
        <v>344875</v>
      </c>
      <c r="H7695" s="90">
        <v>1.68</v>
      </c>
      <c r="I7695" s="95">
        <v>1.68</v>
      </c>
      <c r="J7695" s="90" t="s">
        <v>10509</v>
      </c>
      <c r="K7695" s="90">
        <v>46</v>
      </c>
      <c r="L7695" s="90" t="s">
        <v>10510</v>
      </c>
    </row>
    <row r="7696" spans="1:12" hidden="1" outlineLevel="2" x14ac:dyDescent="0.25">
      <c r="A7696" s="90">
        <v>3</v>
      </c>
      <c r="B7696" s="26">
        <v>915358329</v>
      </c>
      <c r="C7696" s="90">
        <v>20</v>
      </c>
      <c r="D7696" s="90">
        <v>255700</v>
      </c>
      <c r="E7696" s="94">
        <v>44126</v>
      </c>
      <c r="F7696" s="26">
        <v>255700345575</v>
      </c>
      <c r="G7696" s="90">
        <v>345575</v>
      </c>
      <c r="H7696" s="90">
        <v>1.68</v>
      </c>
      <c r="I7696" s="95">
        <v>1.68</v>
      </c>
      <c r="J7696" s="90" t="s">
        <v>10509</v>
      </c>
      <c r="K7696" s="90">
        <v>46</v>
      </c>
      <c r="L7696" s="90" t="s">
        <v>10510</v>
      </c>
    </row>
    <row r="7697" spans="1:12" hidden="1" outlineLevel="2" x14ac:dyDescent="0.25">
      <c r="A7697" s="90">
        <v>3</v>
      </c>
      <c r="B7697" s="26">
        <v>915359673001</v>
      </c>
      <c r="C7697" s="90">
        <v>20</v>
      </c>
      <c r="D7697" s="90">
        <v>256501</v>
      </c>
      <c r="E7697" s="94">
        <v>44136</v>
      </c>
      <c r="F7697" s="26">
        <v>256501346287</v>
      </c>
      <c r="G7697" s="90">
        <v>346287</v>
      </c>
      <c r="H7697" s="90">
        <v>1.68</v>
      </c>
      <c r="I7697" s="95">
        <v>1.68</v>
      </c>
      <c r="J7697" s="90" t="s">
        <v>10509</v>
      </c>
      <c r="K7697" s="90">
        <v>46</v>
      </c>
      <c r="L7697" s="90" t="s">
        <v>10510</v>
      </c>
    </row>
    <row r="7698" spans="1:12" hidden="1" outlineLevel="2" x14ac:dyDescent="0.25">
      <c r="A7698" s="90">
        <v>3</v>
      </c>
      <c r="B7698" s="26">
        <v>915405005</v>
      </c>
      <c r="C7698" s="90">
        <v>20</v>
      </c>
      <c r="D7698" s="90">
        <v>254638</v>
      </c>
      <c r="E7698" s="94">
        <v>44126</v>
      </c>
      <c r="F7698" s="26">
        <v>254638344636</v>
      </c>
      <c r="G7698" s="90">
        <v>344636</v>
      </c>
      <c r="H7698" s="90">
        <v>6.46</v>
      </c>
      <c r="I7698" s="95">
        <v>6.46</v>
      </c>
      <c r="J7698" s="90" t="s">
        <v>10509</v>
      </c>
      <c r="K7698" s="90">
        <v>46</v>
      </c>
      <c r="L7698" s="90" t="s">
        <v>10510</v>
      </c>
    </row>
    <row r="7699" spans="1:12" hidden="1" outlineLevel="2" x14ac:dyDescent="0.25">
      <c r="A7699" s="90">
        <v>3</v>
      </c>
      <c r="B7699" s="26">
        <v>915448559</v>
      </c>
      <c r="C7699" s="90">
        <v>20</v>
      </c>
      <c r="D7699" s="90">
        <v>254689</v>
      </c>
      <c r="E7699" s="94">
        <v>44126</v>
      </c>
      <c r="F7699" s="26">
        <v>254689344686</v>
      </c>
      <c r="G7699" s="90">
        <v>344686</v>
      </c>
      <c r="H7699" s="90">
        <v>1.68</v>
      </c>
      <c r="I7699" s="95">
        <v>1.68</v>
      </c>
      <c r="J7699" s="90" t="s">
        <v>10509</v>
      </c>
      <c r="K7699" s="90">
        <v>46</v>
      </c>
      <c r="L7699" s="90" t="s">
        <v>10510</v>
      </c>
    </row>
    <row r="7700" spans="1:12" hidden="1" outlineLevel="2" x14ac:dyDescent="0.25">
      <c r="A7700" s="90">
        <v>3</v>
      </c>
      <c r="B7700" s="26">
        <v>916418254</v>
      </c>
      <c r="C7700" s="90">
        <v>20</v>
      </c>
      <c r="D7700" s="90">
        <v>255420</v>
      </c>
      <c r="E7700" s="94">
        <v>44126</v>
      </c>
      <c r="F7700" s="26">
        <v>255420345332</v>
      </c>
      <c r="G7700" s="90">
        <v>345332</v>
      </c>
      <c r="H7700" s="90">
        <v>2.74</v>
      </c>
      <c r="I7700" s="95">
        <v>2.74</v>
      </c>
      <c r="J7700" s="90" t="s">
        <v>10509</v>
      </c>
      <c r="K7700" s="90">
        <v>46</v>
      </c>
      <c r="L7700" s="90" t="s">
        <v>10510</v>
      </c>
    </row>
    <row r="7701" spans="1:12" hidden="1" outlineLevel="2" x14ac:dyDescent="0.25">
      <c r="A7701" s="90">
        <v>3</v>
      </c>
      <c r="B7701" s="26">
        <v>916651052</v>
      </c>
      <c r="C7701" s="90">
        <v>20</v>
      </c>
      <c r="D7701" s="90">
        <v>255184</v>
      </c>
      <c r="E7701" s="94">
        <v>44126</v>
      </c>
      <c r="F7701" s="26">
        <v>255184345153</v>
      </c>
      <c r="G7701" s="90">
        <v>345153</v>
      </c>
      <c r="H7701" s="90">
        <v>2.5</v>
      </c>
      <c r="I7701" s="95">
        <v>2.5</v>
      </c>
      <c r="J7701" s="90" t="s">
        <v>10509</v>
      </c>
      <c r="K7701" s="90">
        <v>46</v>
      </c>
      <c r="L7701" s="90" t="s">
        <v>10510</v>
      </c>
    </row>
    <row r="7702" spans="1:12" hidden="1" outlineLevel="2" x14ac:dyDescent="0.25">
      <c r="A7702" s="90">
        <v>3</v>
      </c>
      <c r="B7702" s="26">
        <v>916659683</v>
      </c>
      <c r="C7702" s="90">
        <v>20</v>
      </c>
      <c r="D7702" s="90">
        <v>254768</v>
      </c>
      <c r="E7702" s="94">
        <v>44126</v>
      </c>
      <c r="F7702" s="26">
        <v>254768344765</v>
      </c>
      <c r="G7702" s="90">
        <v>344765</v>
      </c>
      <c r="H7702" s="90">
        <v>1.68</v>
      </c>
      <c r="I7702" s="95">
        <v>1.68</v>
      </c>
      <c r="J7702" s="90" t="s">
        <v>10509</v>
      </c>
      <c r="K7702" s="90">
        <v>46</v>
      </c>
      <c r="L7702" s="90" t="s">
        <v>10510</v>
      </c>
    </row>
    <row r="7703" spans="1:12" hidden="1" outlineLevel="2" x14ac:dyDescent="0.25">
      <c r="A7703" s="90">
        <v>3</v>
      </c>
      <c r="B7703" s="26">
        <v>916765787</v>
      </c>
      <c r="C7703" s="90">
        <v>20</v>
      </c>
      <c r="D7703" s="90">
        <v>255829</v>
      </c>
      <c r="E7703" s="94">
        <v>44126</v>
      </c>
      <c r="F7703" s="26">
        <v>2558293073</v>
      </c>
      <c r="G7703" s="90">
        <v>3073</v>
      </c>
      <c r="H7703" s="90">
        <v>1.68</v>
      </c>
      <c r="I7703" s="95">
        <v>1.68</v>
      </c>
      <c r="J7703" s="90" t="s">
        <v>10509</v>
      </c>
      <c r="K7703" s="90">
        <v>46</v>
      </c>
      <c r="L7703" s="90" t="s">
        <v>10510</v>
      </c>
    </row>
    <row r="7704" spans="1:12" hidden="1" outlineLevel="2" x14ac:dyDescent="0.25">
      <c r="A7704" s="90">
        <v>3</v>
      </c>
      <c r="B7704" s="26">
        <v>916805542001</v>
      </c>
      <c r="C7704" s="90">
        <v>20</v>
      </c>
      <c r="D7704" s="90">
        <v>256171</v>
      </c>
      <c r="E7704" s="94">
        <v>44136</v>
      </c>
      <c r="F7704" s="26">
        <v>256171345989</v>
      </c>
      <c r="G7704" s="90">
        <v>345989</v>
      </c>
      <c r="H7704" s="90">
        <v>1.68</v>
      </c>
      <c r="I7704" s="95">
        <v>1.68</v>
      </c>
      <c r="J7704" s="90" t="s">
        <v>10509</v>
      </c>
      <c r="K7704" s="90">
        <v>46</v>
      </c>
      <c r="L7704" s="90" t="s">
        <v>10510</v>
      </c>
    </row>
    <row r="7705" spans="1:12" hidden="1" outlineLevel="2" x14ac:dyDescent="0.25">
      <c r="A7705" s="90">
        <v>3</v>
      </c>
      <c r="B7705" s="26">
        <v>915653356</v>
      </c>
      <c r="C7705" s="90">
        <v>20</v>
      </c>
      <c r="D7705" s="90">
        <v>256133</v>
      </c>
      <c r="E7705" s="94">
        <v>44136</v>
      </c>
      <c r="F7705" s="26">
        <v>256133345952</v>
      </c>
      <c r="G7705" s="90">
        <v>345952</v>
      </c>
      <c r="H7705" s="90">
        <v>15.97</v>
      </c>
      <c r="I7705" s="95">
        <v>13.88</v>
      </c>
      <c r="J7705" s="90" t="s">
        <v>10509</v>
      </c>
      <c r="K7705" s="90">
        <v>46</v>
      </c>
      <c r="L7705" s="90" t="s">
        <v>10510</v>
      </c>
    </row>
    <row r="7706" spans="1:12" hidden="1" outlineLevel="2" x14ac:dyDescent="0.25">
      <c r="A7706" s="90">
        <v>3</v>
      </c>
      <c r="B7706" s="26">
        <v>915738777</v>
      </c>
      <c r="C7706" s="90">
        <v>20</v>
      </c>
      <c r="D7706" s="90">
        <v>255112</v>
      </c>
      <c r="E7706" s="94">
        <v>44126</v>
      </c>
      <c r="F7706" s="26">
        <v>255112345093</v>
      </c>
      <c r="G7706" s="90">
        <v>345093</v>
      </c>
      <c r="H7706" s="90">
        <v>1.68</v>
      </c>
      <c r="I7706" s="95">
        <v>1.68</v>
      </c>
      <c r="J7706" s="90" t="s">
        <v>10509</v>
      </c>
      <c r="K7706" s="90">
        <v>46</v>
      </c>
      <c r="L7706" s="90" t="s">
        <v>10510</v>
      </c>
    </row>
    <row r="7707" spans="1:12" hidden="1" outlineLevel="2" x14ac:dyDescent="0.25">
      <c r="A7707" s="90">
        <v>3</v>
      </c>
      <c r="B7707" s="26">
        <v>915800148001</v>
      </c>
      <c r="C7707" s="90">
        <v>20</v>
      </c>
      <c r="D7707" s="90">
        <v>256519</v>
      </c>
      <c r="E7707" s="94">
        <v>44136</v>
      </c>
      <c r="F7707" s="26">
        <v>256519346301</v>
      </c>
      <c r="G7707" s="90">
        <v>346301</v>
      </c>
      <c r="H7707" s="90">
        <v>1.68</v>
      </c>
      <c r="I7707" s="95">
        <v>1.68</v>
      </c>
      <c r="J7707" s="90" t="s">
        <v>10509</v>
      </c>
      <c r="K7707" s="90">
        <v>46</v>
      </c>
      <c r="L7707" s="90" t="s">
        <v>10510</v>
      </c>
    </row>
    <row r="7708" spans="1:12" hidden="1" outlineLevel="2" x14ac:dyDescent="0.25">
      <c r="A7708" s="90">
        <v>3</v>
      </c>
      <c r="B7708" s="26">
        <v>915828966</v>
      </c>
      <c r="C7708" s="90">
        <v>20</v>
      </c>
      <c r="D7708" s="90">
        <v>254554</v>
      </c>
      <c r="E7708" s="94">
        <v>44126</v>
      </c>
      <c r="F7708" s="26">
        <v>254554344552</v>
      </c>
      <c r="G7708" s="90">
        <v>344552</v>
      </c>
      <c r="H7708" s="90">
        <v>2.15</v>
      </c>
      <c r="I7708" s="95">
        <v>2.15</v>
      </c>
      <c r="J7708" s="90" t="s">
        <v>10509</v>
      </c>
      <c r="K7708" s="90">
        <v>46</v>
      </c>
      <c r="L7708" s="90" t="s">
        <v>10510</v>
      </c>
    </row>
    <row r="7709" spans="1:12" hidden="1" outlineLevel="2" x14ac:dyDescent="0.25">
      <c r="A7709" s="90">
        <v>3</v>
      </c>
      <c r="B7709" s="26">
        <v>915846984</v>
      </c>
      <c r="C7709" s="90">
        <v>20</v>
      </c>
      <c r="D7709" s="90">
        <v>255591</v>
      </c>
      <c r="E7709" s="94">
        <v>44126</v>
      </c>
      <c r="F7709" s="26">
        <v>255591345478</v>
      </c>
      <c r="G7709" s="90">
        <v>345478</v>
      </c>
      <c r="H7709" s="90">
        <v>1.68</v>
      </c>
      <c r="I7709" s="95">
        <v>1.68</v>
      </c>
      <c r="J7709" s="90" t="s">
        <v>10509</v>
      </c>
      <c r="K7709" s="90">
        <v>46</v>
      </c>
      <c r="L7709" s="90" t="s">
        <v>10510</v>
      </c>
    </row>
    <row r="7710" spans="1:12" hidden="1" outlineLevel="2" x14ac:dyDescent="0.25">
      <c r="A7710" s="90">
        <v>3</v>
      </c>
      <c r="B7710" s="26">
        <v>915921720</v>
      </c>
      <c r="C7710" s="90">
        <v>20</v>
      </c>
      <c r="D7710" s="90">
        <v>255157</v>
      </c>
      <c r="E7710" s="94">
        <v>44126</v>
      </c>
      <c r="F7710" s="26">
        <v>2551572960</v>
      </c>
      <c r="G7710" s="90">
        <v>2960</v>
      </c>
      <c r="H7710" s="90">
        <v>3.26</v>
      </c>
      <c r="I7710" s="95">
        <v>3.26</v>
      </c>
      <c r="J7710" s="90" t="s">
        <v>10509</v>
      </c>
      <c r="K7710" s="90">
        <v>46</v>
      </c>
      <c r="L7710" s="90" t="s">
        <v>10510</v>
      </c>
    </row>
    <row r="7711" spans="1:12" hidden="1" outlineLevel="2" x14ac:dyDescent="0.25">
      <c r="A7711" s="90">
        <v>3</v>
      </c>
      <c r="B7711" s="26">
        <v>916020084</v>
      </c>
      <c r="C7711" s="90">
        <v>20</v>
      </c>
      <c r="D7711" s="90">
        <v>253602</v>
      </c>
      <c r="E7711" s="94">
        <v>44126</v>
      </c>
      <c r="F7711" s="26">
        <v>253602343601</v>
      </c>
      <c r="G7711" s="90">
        <v>343601</v>
      </c>
      <c r="H7711" s="90">
        <v>8.3800000000000008</v>
      </c>
      <c r="I7711" s="95">
        <v>8.3800000000000008</v>
      </c>
      <c r="J7711" s="90" t="s">
        <v>10509</v>
      </c>
      <c r="K7711" s="90">
        <v>46</v>
      </c>
      <c r="L7711" s="90" t="s">
        <v>10510</v>
      </c>
    </row>
    <row r="7712" spans="1:12" hidden="1" outlineLevel="2" x14ac:dyDescent="0.25">
      <c r="A7712" s="90">
        <v>3</v>
      </c>
      <c r="B7712" s="26">
        <v>916020084</v>
      </c>
      <c r="C7712" s="90">
        <v>20</v>
      </c>
      <c r="D7712" s="90">
        <v>255615</v>
      </c>
      <c r="E7712" s="94">
        <v>44126</v>
      </c>
      <c r="F7712" s="26">
        <v>255615345502</v>
      </c>
      <c r="G7712" s="90">
        <v>345502</v>
      </c>
      <c r="H7712" s="90">
        <v>1.68</v>
      </c>
      <c r="I7712" s="95">
        <v>1.68</v>
      </c>
      <c r="J7712" s="90" t="s">
        <v>10509</v>
      </c>
      <c r="K7712" s="90">
        <v>46</v>
      </c>
      <c r="L7712" s="90" t="s">
        <v>10510</v>
      </c>
    </row>
    <row r="7713" spans="1:12" hidden="1" outlineLevel="2" x14ac:dyDescent="0.25">
      <c r="A7713" s="90">
        <v>3</v>
      </c>
      <c r="B7713" s="26">
        <v>916050016001</v>
      </c>
      <c r="C7713" s="90">
        <v>20</v>
      </c>
      <c r="D7713" s="90">
        <v>256377</v>
      </c>
      <c r="E7713" s="94">
        <v>44136</v>
      </c>
      <c r="F7713" s="26">
        <v>256377346190</v>
      </c>
      <c r="G7713" s="90">
        <v>346190</v>
      </c>
      <c r="H7713" s="90">
        <v>1.68</v>
      </c>
      <c r="I7713" s="95">
        <v>1.68</v>
      </c>
      <c r="J7713" s="90" t="s">
        <v>10509</v>
      </c>
      <c r="K7713" s="90">
        <v>46</v>
      </c>
      <c r="L7713" s="90" t="s">
        <v>10510</v>
      </c>
    </row>
    <row r="7714" spans="1:12" hidden="1" outlineLevel="2" x14ac:dyDescent="0.25">
      <c r="A7714" s="90">
        <v>3</v>
      </c>
      <c r="B7714" s="26">
        <v>916101876</v>
      </c>
      <c r="C7714" s="90">
        <v>20</v>
      </c>
      <c r="D7714" s="90">
        <v>254597</v>
      </c>
      <c r="E7714" s="94">
        <v>44126</v>
      </c>
      <c r="F7714" s="26">
        <v>254597344595</v>
      </c>
      <c r="G7714" s="90">
        <v>344595</v>
      </c>
      <c r="H7714" s="90">
        <v>12.32</v>
      </c>
      <c r="I7714" s="95">
        <v>12.32</v>
      </c>
      <c r="J7714" s="90" t="s">
        <v>10509</v>
      </c>
      <c r="K7714" s="90">
        <v>46</v>
      </c>
      <c r="L7714" s="90" t="s">
        <v>10510</v>
      </c>
    </row>
    <row r="7715" spans="1:12" hidden="1" outlineLevel="2" x14ac:dyDescent="0.25">
      <c r="A7715" s="90">
        <v>3</v>
      </c>
      <c r="B7715" s="26">
        <v>916187099</v>
      </c>
      <c r="C7715" s="90">
        <v>20</v>
      </c>
      <c r="D7715" s="90">
        <v>254795</v>
      </c>
      <c r="E7715" s="94">
        <v>44126</v>
      </c>
      <c r="F7715" s="26">
        <v>254795344792</v>
      </c>
      <c r="G7715" s="90">
        <v>344792</v>
      </c>
      <c r="H7715" s="90">
        <v>1.69</v>
      </c>
      <c r="I7715" s="95">
        <v>1.69</v>
      </c>
      <c r="J7715" s="90" t="s">
        <v>10509</v>
      </c>
      <c r="K7715" s="90">
        <v>46</v>
      </c>
      <c r="L7715" s="90" t="s">
        <v>10510</v>
      </c>
    </row>
    <row r="7716" spans="1:12" hidden="1" outlineLevel="2" x14ac:dyDescent="0.25">
      <c r="A7716" s="90">
        <v>3</v>
      </c>
      <c r="B7716" s="26">
        <v>916206964</v>
      </c>
      <c r="C7716" s="90">
        <v>20</v>
      </c>
      <c r="D7716" s="90">
        <v>255624</v>
      </c>
      <c r="E7716" s="94">
        <v>44126</v>
      </c>
      <c r="F7716" s="26">
        <v>255624345507</v>
      </c>
      <c r="G7716" s="90">
        <v>345507</v>
      </c>
      <c r="H7716" s="90">
        <v>4.76</v>
      </c>
      <c r="I7716" s="95">
        <v>4.76</v>
      </c>
      <c r="J7716" s="90" t="s">
        <v>10509</v>
      </c>
      <c r="K7716" s="90">
        <v>46</v>
      </c>
      <c r="L7716" s="90" t="s">
        <v>10510</v>
      </c>
    </row>
    <row r="7717" spans="1:12" hidden="1" outlineLevel="2" x14ac:dyDescent="0.25">
      <c r="A7717" s="90">
        <v>3</v>
      </c>
      <c r="B7717" s="26">
        <v>916214166</v>
      </c>
      <c r="C7717" s="90">
        <v>20</v>
      </c>
      <c r="D7717" s="90">
        <v>254510</v>
      </c>
      <c r="E7717" s="94">
        <v>44126</v>
      </c>
      <c r="F7717" s="26">
        <v>254510344508</v>
      </c>
      <c r="G7717" s="90">
        <v>344508</v>
      </c>
      <c r="H7717" s="90">
        <v>15.94</v>
      </c>
      <c r="I7717" s="95">
        <v>15.94</v>
      </c>
      <c r="J7717" s="90" t="s">
        <v>10509</v>
      </c>
      <c r="K7717" s="90">
        <v>46</v>
      </c>
      <c r="L7717" s="90" t="s">
        <v>10510</v>
      </c>
    </row>
    <row r="7718" spans="1:12" hidden="1" outlineLevel="2" x14ac:dyDescent="0.25">
      <c r="A7718" s="90">
        <v>3</v>
      </c>
      <c r="B7718" s="26">
        <v>916254691</v>
      </c>
      <c r="C7718" s="90">
        <v>20</v>
      </c>
      <c r="D7718" s="90">
        <v>253759</v>
      </c>
      <c r="E7718" s="94">
        <v>44126</v>
      </c>
      <c r="F7718" s="26">
        <v>253759343758</v>
      </c>
      <c r="G7718" s="90">
        <v>343758</v>
      </c>
      <c r="H7718" s="90">
        <v>2.31</v>
      </c>
      <c r="I7718" s="95">
        <v>2.31</v>
      </c>
      <c r="J7718" s="90" t="s">
        <v>10509</v>
      </c>
      <c r="K7718" s="90">
        <v>46</v>
      </c>
      <c r="L7718" s="90" t="s">
        <v>10510</v>
      </c>
    </row>
    <row r="7719" spans="1:12" hidden="1" outlineLevel="2" x14ac:dyDescent="0.25">
      <c r="A7719" s="90">
        <v>3</v>
      </c>
      <c r="B7719" s="26">
        <v>916299035</v>
      </c>
      <c r="C7719" s="90">
        <v>20</v>
      </c>
      <c r="D7719" s="90">
        <v>255766</v>
      </c>
      <c r="E7719" s="94">
        <v>44126</v>
      </c>
      <c r="F7719" s="26">
        <v>255766345633</v>
      </c>
      <c r="G7719" s="90">
        <v>345633</v>
      </c>
      <c r="H7719" s="90">
        <v>1.68</v>
      </c>
      <c r="I7719" s="95">
        <v>1.68</v>
      </c>
      <c r="J7719" s="90" t="s">
        <v>10509</v>
      </c>
      <c r="K7719" s="90">
        <v>46</v>
      </c>
      <c r="L7719" s="90" t="s">
        <v>10510</v>
      </c>
    </row>
    <row r="7720" spans="1:12" hidden="1" outlineLevel="2" x14ac:dyDescent="0.25">
      <c r="A7720" s="90">
        <v>3</v>
      </c>
      <c r="B7720" s="26">
        <v>916891757</v>
      </c>
      <c r="C7720" s="90">
        <v>20</v>
      </c>
      <c r="D7720" s="90">
        <v>255996</v>
      </c>
      <c r="E7720" s="94">
        <v>44126</v>
      </c>
      <c r="F7720" s="26">
        <v>255996345828</v>
      </c>
      <c r="G7720" s="90">
        <v>345828</v>
      </c>
      <c r="H7720" s="90">
        <v>0.36</v>
      </c>
      <c r="I7720" s="95">
        <v>0.36</v>
      </c>
      <c r="J7720" s="90" t="s">
        <v>10509</v>
      </c>
      <c r="K7720" s="90">
        <v>46</v>
      </c>
      <c r="L7720" s="90" t="s">
        <v>10510</v>
      </c>
    </row>
    <row r="7721" spans="1:12" hidden="1" outlineLevel="2" x14ac:dyDescent="0.25">
      <c r="A7721" s="90">
        <v>3</v>
      </c>
      <c r="B7721" s="26">
        <v>917040057</v>
      </c>
      <c r="C7721" s="90">
        <v>20</v>
      </c>
      <c r="D7721" s="90">
        <v>254249</v>
      </c>
      <c r="E7721" s="94">
        <v>44126</v>
      </c>
      <c r="F7721" s="26">
        <v>254249344248</v>
      </c>
      <c r="G7721" s="90">
        <v>344248</v>
      </c>
      <c r="H7721" s="90">
        <v>9.42</v>
      </c>
      <c r="I7721" s="95">
        <v>9.42</v>
      </c>
      <c r="J7721" s="90" t="s">
        <v>10509</v>
      </c>
      <c r="K7721" s="90">
        <v>46</v>
      </c>
      <c r="L7721" s="90" t="s">
        <v>10510</v>
      </c>
    </row>
    <row r="7722" spans="1:12" hidden="1" outlineLevel="2" x14ac:dyDescent="0.25">
      <c r="A7722" s="90">
        <v>3</v>
      </c>
      <c r="B7722" s="26">
        <v>917048076</v>
      </c>
      <c r="C7722" s="90">
        <v>20</v>
      </c>
      <c r="D7722" s="90">
        <v>255553</v>
      </c>
      <c r="E7722" s="94">
        <v>44126</v>
      </c>
      <c r="F7722" s="26">
        <v>255553345448</v>
      </c>
      <c r="G7722" s="90">
        <v>345448</v>
      </c>
      <c r="H7722" s="90">
        <v>5.79</v>
      </c>
      <c r="I7722" s="95">
        <v>5.79</v>
      </c>
      <c r="J7722" s="90" t="s">
        <v>10509</v>
      </c>
      <c r="K7722" s="90">
        <v>46</v>
      </c>
      <c r="L7722" s="90" t="s">
        <v>10510</v>
      </c>
    </row>
    <row r="7723" spans="1:12" hidden="1" outlineLevel="2" x14ac:dyDescent="0.25">
      <c r="A7723" s="90">
        <v>3</v>
      </c>
      <c r="B7723" s="26">
        <v>917139354</v>
      </c>
      <c r="C7723" s="90">
        <v>20</v>
      </c>
      <c r="D7723" s="90">
        <v>255159</v>
      </c>
      <c r="E7723" s="94">
        <v>44126</v>
      </c>
      <c r="F7723" s="26">
        <v>255159345132</v>
      </c>
      <c r="G7723" s="90">
        <v>345132</v>
      </c>
      <c r="H7723" s="90">
        <v>1.68</v>
      </c>
      <c r="I7723" s="95">
        <v>1.68</v>
      </c>
      <c r="J7723" s="90" t="s">
        <v>10509</v>
      </c>
      <c r="K7723" s="90">
        <v>46</v>
      </c>
      <c r="L7723" s="90" t="s">
        <v>10510</v>
      </c>
    </row>
    <row r="7724" spans="1:12" hidden="1" outlineLevel="2" x14ac:dyDescent="0.25">
      <c r="A7724" s="90">
        <v>3</v>
      </c>
      <c r="B7724" s="26">
        <v>917142572</v>
      </c>
      <c r="C7724" s="90">
        <v>20</v>
      </c>
      <c r="D7724" s="90">
        <v>254159</v>
      </c>
      <c r="E7724" s="94">
        <v>44126</v>
      </c>
      <c r="F7724" s="26">
        <v>254159344158</v>
      </c>
      <c r="G7724" s="90">
        <v>344158</v>
      </c>
      <c r="H7724" s="90">
        <v>1.68</v>
      </c>
      <c r="I7724" s="95">
        <v>1.68</v>
      </c>
      <c r="J7724" s="90" t="s">
        <v>10509</v>
      </c>
      <c r="K7724" s="90">
        <v>46</v>
      </c>
      <c r="L7724" s="90" t="s">
        <v>10510</v>
      </c>
    </row>
    <row r="7725" spans="1:12" hidden="1" outlineLevel="2" x14ac:dyDescent="0.25">
      <c r="A7725" s="90">
        <v>3</v>
      </c>
      <c r="B7725" s="26">
        <v>917268773</v>
      </c>
      <c r="C7725" s="90">
        <v>20</v>
      </c>
      <c r="D7725" s="90">
        <v>254673</v>
      </c>
      <c r="E7725" s="94">
        <v>44126</v>
      </c>
      <c r="F7725" s="26">
        <v>254673344670</v>
      </c>
      <c r="G7725" s="90">
        <v>344670</v>
      </c>
      <c r="H7725" s="90">
        <v>5.35</v>
      </c>
      <c r="I7725" s="95">
        <v>5.35</v>
      </c>
      <c r="J7725" s="90" t="s">
        <v>10509</v>
      </c>
      <c r="K7725" s="90">
        <v>46</v>
      </c>
      <c r="L7725" s="90" t="s">
        <v>10510</v>
      </c>
    </row>
    <row r="7726" spans="1:12" hidden="1" outlineLevel="2" x14ac:dyDescent="0.25">
      <c r="A7726" s="90">
        <v>3</v>
      </c>
      <c r="B7726" s="26">
        <v>917294720</v>
      </c>
      <c r="C7726" s="90">
        <v>20</v>
      </c>
      <c r="D7726" s="90">
        <v>254749</v>
      </c>
      <c r="E7726" s="94">
        <v>44126</v>
      </c>
      <c r="F7726" s="26">
        <v>254749344746</v>
      </c>
      <c r="G7726" s="90">
        <v>344746</v>
      </c>
      <c r="H7726" s="90">
        <v>3.53</v>
      </c>
      <c r="I7726" s="95">
        <v>3.53</v>
      </c>
      <c r="J7726" s="90" t="s">
        <v>10509</v>
      </c>
      <c r="K7726" s="90">
        <v>46</v>
      </c>
      <c r="L7726" s="90" t="s">
        <v>10510</v>
      </c>
    </row>
    <row r="7727" spans="1:12" hidden="1" outlineLevel="2" x14ac:dyDescent="0.25">
      <c r="A7727" s="90">
        <v>3</v>
      </c>
      <c r="B7727" s="26">
        <v>917352775</v>
      </c>
      <c r="C7727" s="90">
        <v>20</v>
      </c>
      <c r="D7727" s="90">
        <v>255027</v>
      </c>
      <c r="E7727" s="94">
        <v>44126</v>
      </c>
      <c r="F7727" s="26">
        <v>255027345019</v>
      </c>
      <c r="G7727" s="90">
        <v>345019</v>
      </c>
      <c r="H7727" s="90">
        <v>4.93</v>
      </c>
      <c r="I7727" s="95">
        <v>4.93</v>
      </c>
      <c r="J7727" s="90" t="s">
        <v>10509</v>
      </c>
      <c r="K7727" s="90">
        <v>46</v>
      </c>
      <c r="L7727" s="90" t="s">
        <v>10510</v>
      </c>
    </row>
    <row r="7728" spans="1:12" hidden="1" outlineLevel="2" x14ac:dyDescent="0.25">
      <c r="A7728" s="90">
        <v>3</v>
      </c>
      <c r="B7728" s="26">
        <v>917383960</v>
      </c>
      <c r="C7728" s="90">
        <v>20</v>
      </c>
      <c r="D7728" s="90">
        <v>255595</v>
      </c>
      <c r="E7728" s="94">
        <v>44126</v>
      </c>
      <c r="F7728" s="26">
        <v>255595345482</v>
      </c>
      <c r="G7728" s="90">
        <v>345482</v>
      </c>
      <c r="H7728" s="90">
        <v>36.92</v>
      </c>
      <c r="I7728" s="95">
        <v>36.92</v>
      </c>
      <c r="J7728" s="90" t="s">
        <v>10509</v>
      </c>
      <c r="K7728" s="90">
        <v>46</v>
      </c>
      <c r="L7728" s="90" t="s">
        <v>10510</v>
      </c>
    </row>
    <row r="7729" spans="1:12" hidden="1" outlineLevel="2" x14ac:dyDescent="0.25">
      <c r="A7729" s="90">
        <v>3</v>
      </c>
      <c r="B7729" s="26">
        <v>917404840</v>
      </c>
      <c r="C7729" s="90">
        <v>20</v>
      </c>
      <c r="D7729" s="90">
        <v>254440</v>
      </c>
      <c r="E7729" s="94">
        <v>44126</v>
      </c>
      <c r="F7729" s="26">
        <v>254440344439</v>
      </c>
      <c r="G7729" s="90">
        <v>344439</v>
      </c>
      <c r="H7729" s="90">
        <v>2.7</v>
      </c>
      <c r="I7729" s="95">
        <v>2.7</v>
      </c>
      <c r="J7729" s="90" t="s">
        <v>10509</v>
      </c>
      <c r="K7729" s="90">
        <v>46</v>
      </c>
      <c r="L7729" s="90" t="s">
        <v>10510</v>
      </c>
    </row>
    <row r="7730" spans="1:12" hidden="1" outlineLevel="2" x14ac:dyDescent="0.25">
      <c r="A7730" s="90">
        <v>3</v>
      </c>
      <c r="B7730" s="26">
        <v>917431504</v>
      </c>
      <c r="C7730" s="90">
        <v>20</v>
      </c>
      <c r="D7730" s="90">
        <v>254474</v>
      </c>
      <c r="E7730" s="94">
        <v>44126</v>
      </c>
      <c r="F7730" s="26">
        <v>254474344473</v>
      </c>
      <c r="G7730" s="90">
        <v>344473</v>
      </c>
      <c r="H7730" s="90">
        <v>25.64</v>
      </c>
      <c r="I7730" s="95">
        <v>25.64</v>
      </c>
      <c r="J7730" s="90" t="s">
        <v>10509</v>
      </c>
      <c r="K7730" s="90">
        <v>46</v>
      </c>
      <c r="L7730" s="90" t="s">
        <v>10510</v>
      </c>
    </row>
    <row r="7731" spans="1:12" hidden="1" outlineLevel="2" x14ac:dyDescent="0.25">
      <c r="A7731" s="90">
        <v>3</v>
      </c>
      <c r="B7731" s="26">
        <v>917436982</v>
      </c>
      <c r="C7731" s="90">
        <v>20</v>
      </c>
      <c r="D7731" s="90">
        <v>255342</v>
      </c>
      <c r="E7731" s="94">
        <v>44126</v>
      </c>
      <c r="F7731" s="26">
        <v>255342345275</v>
      </c>
      <c r="G7731" s="90">
        <v>345275</v>
      </c>
      <c r="H7731" s="90">
        <v>1.68</v>
      </c>
      <c r="I7731" s="95">
        <v>1.68</v>
      </c>
      <c r="J7731" s="90" t="s">
        <v>10509</v>
      </c>
      <c r="K7731" s="90">
        <v>46</v>
      </c>
      <c r="L7731" s="90" t="s">
        <v>10510</v>
      </c>
    </row>
    <row r="7732" spans="1:12" hidden="1" outlineLevel="2" x14ac:dyDescent="0.25">
      <c r="A7732" s="90">
        <v>3</v>
      </c>
      <c r="B7732" s="26">
        <v>917478786001</v>
      </c>
      <c r="C7732" s="90">
        <v>20</v>
      </c>
      <c r="D7732" s="90">
        <v>256337</v>
      </c>
      <c r="E7732" s="94">
        <v>44136</v>
      </c>
      <c r="F7732" s="26">
        <v>256337346152</v>
      </c>
      <c r="G7732" s="90">
        <v>346152</v>
      </c>
      <c r="H7732" s="90">
        <v>6.24</v>
      </c>
      <c r="I7732" s="95">
        <v>6.24</v>
      </c>
      <c r="J7732" s="90" t="s">
        <v>10509</v>
      </c>
      <c r="K7732" s="90">
        <v>46</v>
      </c>
      <c r="L7732" s="90" t="s">
        <v>10510</v>
      </c>
    </row>
    <row r="7733" spans="1:12" hidden="1" outlineLevel="2" x14ac:dyDescent="0.25">
      <c r="A7733" s="90">
        <v>3</v>
      </c>
      <c r="B7733" s="26">
        <v>916384449</v>
      </c>
      <c r="C7733" s="90">
        <v>20</v>
      </c>
      <c r="D7733" s="90">
        <v>253900</v>
      </c>
      <c r="E7733" s="94">
        <v>44126</v>
      </c>
      <c r="F7733" s="26">
        <v>253900343899</v>
      </c>
      <c r="G7733" s="90">
        <v>343899</v>
      </c>
      <c r="H7733" s="90">
        <v>1.68</v>
      </c>
      <c r="I7733" s="95">
        <v>1.68</v>
      </c>
      <c r="J7733" s="90" t="s">
        <v>10509</v>
      </c>
      <c r="K7733" s="90">
        <v>46</v>
      </c>
      <c r="L7733" s="90" t="s">
        <v>10510</v>
      </c>
    </row>
    <row r="7734" spans="1:12" hidden="1" outlineLevel="2" x14ac:dyDescent="0.25">
      <c r="A7734" s="90">
        <v>3</v>
      </c>
      <c r="B7734" s="26">
        <v>916407547</v>
      </c>
      <c r="C7734" s="90">
        <v>20</v>
      </c>
      <c r="D7734" s="90">
        <v>255139</v>
      </c>
      <c r="E7734" s="94">
        <v>44126</v>
      </c>
      <c r="F7734" s="26">
        <v>255139345116</v>
      </c>
      <c r="G7734" s="90">
        <v>345116</v>
      </c>
      <c r="H7734" s="90">
        <v>2.08</v>
      </c>
      <c r="I7734" s="95">
        <v>2.08</v>
      </c>
      <c r="J7734" s="90" t="s">
        <v>10509</v>
      </c>
      <c r="K7734" s="90">
        <v>46</v>
      </c>
      <c r="L7734" s="90" t="s">
        <v>10510</v>
      </c>
    </row>
    <row r="7735" spans="1:12" hidden="1" outlineLevel="2" x14ac:dyDescent="0.25">
      <c r="A7735" s="90">
        <v>3</v>
      </c>
      <c r="B7735" s="26">
        <v>916443310</v>
      </c>
      <c r="C7735" s="90">
        <v>20</v>
      </c>
      <c r="D7735" s="90">
        <v>255698</v>
      </c>
      <c r="E7735" s="94">
        <v>44126</v>
      </c>
      <c r="F7735" s="26">
        <v>255698345573</v>
      </c>
      <c r="G7735" s="90">
        <v>345573</v>
      </c>
      <c r="H7735" s="90">
        <v>20.14</v>
      </c>
      <c r="I7735" s="95">
        <v>20.14</v>
      </c>
      <c r="J7735" s="90" t="s">
        <v>10509</v>
      </c>
      <c r="K7735" s="90">
        <v>46</v>
      </c>
      <c r="L7735" s="90" t="s">
        <v>10510</v>
      </c>
    </row>
    <row r="7736" spans="1:12" hidden="1" outlineLevel="2" x14ac:dyDescent="0.25">
      <c r="A7736" s="90">
        <v>3</v>
      </c>
      <c r="B7736" s="26">
        <v>916500374</v>
      </c>
      <c r="C7736" s="90">
        <v>20</v>
      </c>
      <c r="D7736" s="90">
        <v>254195</v>
      </c>
      <c r="E7736" s="94">
        <v>44126</v>
      </c>
      <c r="F7736" s="26">
        <v>254195344194</v>
      </c>
      <c r="G7736" s="90">
        <v>344194</v>
      </c>
      <c r="H7736" s="90">
        <v>1.99</v>
      </c>
      <c r="I7736" s="95">
        <v>1.99</v>
      </c>
      <c r="J7736" s="90" t="s">
        <v>10509</v>
      </c>
      <c r="K7736" s="90">
        <v>46</v>
      </c>
      <c r="L7736" s="90" t="s">
        <v>10510</v>
      </c>
    </row>
    <row r="7737" spans="1:12" hidden="1" outlineLevel="2" x14ac:dyDescent="0.25">
      <c r="A7737" s="90">
        <v>3</v>
      </c>
      <c r="B7737" s="26">
        <v>916523764</v>
      </c>
      <c r="C7737" s="90">
        <v>20</v>
      </c>
      <c r="D7737" s="90">
        <v>254068</v>
      </c>
      <c r="E7737" s="94">
        <v>44126</v>
      </c>
      <c r="F7737" s="26">
        <v>254068344067</v>
      </c>
      <c r="G7737" s="90">
        <v>344067</v>
      </c>
      <c r="H7737" s="90">
        <v>1.68</v>
      </c>
      <c r="I7737" s="95">
        <v>1.68</v>
      </c>
      <c r="J7737" s="90" t="s">
        <v>10509</v>
      </c>
      <c r="K7737" s="90">
        <v>46</v>
      </c>
      <c r="L7737" s="90" t="s">
        <v>10510</v>
      </c>
    </row>
    <row r="7738" spans="1:12" hidden="1" outlineLevel="2" x14ac:dyDescent="0.25">
      <c r="A7738" s="90">
        <v>3</v>
      </c>
      <c r="B7738" s="26">
        <v>916526288</v>
      </c>
      <c r="C7738" s="90">
        <v>20</v>
      </c>
      <c r="D7738" s="90">
        <v>255405</v>
      </c>
      <c r="E7738" s="94">
        <v>44126</v>
      </c>
      <c r="F7738" s="26">
        <v>255405345319</v>
      </c>
      <c r="G7738" s="90">
        <v>345319</v>
      </c>
      <c r="H7738" s="90">
        <v>1.68</v>
      </c>
      <c r="I7738" s="95">
        <v>1.68</v>
      </c>
      <c r="J7738" s="90" t="s">
        <v>10509</v>
      </c>
      <c r="K7738" s="90">
        <v>46</v>
      </c>
      <c r="L7738" s="90" t="s">
        <v>10510</v>
      </c>
    </row>
    <row r="7739" spans="1:12" hidden="1" outlineLevel="2" x14ac:dyDescent="0.25">
      <c r="A7739" s="90">
        <v>3</v>
      </c>
      <c r="B7739" s="26">
        <v>916552011</v>
      </c>
      <c r="C7739" s="90">
        <v>20</v>
      </c>
      <c r="D7739" s="90">
        <v>254347</v>
      </c>
      <c r="E7739" s="94">
        <v>44126</v>
      </c>
      <c r="F7739" s="26">
        <v>254347344346</v>
      </c>
      <c r="G7739" s="90">
        <v>344346</v>
      </c>
      <c r="H7739" s="90">
        <v>1.68</v>
      </c>
      <c r="I7739" s="95">
        <v>1.68</v>
      </c>
      <c r="J7739" s="90" t="s">
        <v>10509</v>
      </c>
      <c r="K7739" s="90">
        <v>46</v>
      </c>
      <c r="L7739" s="90" t="s">
        <v>10510</v>
      </c>
    </row>
    <row r="7740" spans="1:12" hidden="1" outlineLevel="2" x14ac:dyDescent="0.25">
      <c r="A7740" s="90">
        <v>3</v>
      </c>
      <c r="B7740" s="26">
        <v>916583123</v>
      </c>
      <c r="C7740" s="90">
        <v>20</v>
      </c>
      <c r="D7740" s="90">
        <v>254840</v>
      </c>
      <c r="E7740" s="94">
        <v>44126</v>
      </c>
      <c r="F7740" s="26">
        <v>254840344837</v>
      </c>
      <c r="G7740" s="90">
        <v>344837</v>
      </c>
      <c r="H7740" s="90">
        <v>1.68</v>
      </c>
      <c r="I7740" s="95">
        <v>1.68</v>
      </c>
      <c r="J7740" s="90" t="s">
        <v>10509</v>
      </c>
      <c r="K7740" s="90">
        <v>46</v>
      </c>
      <c r="L7740" s="90" t="s">
        <v>10510</v>
      </c>
    </row>
    <row r="7741" spans="1:12" hidden="1" outlineLevel="2" x14ac:dyDescent="0.25">
      <c r="A7741" s="90">
        <v>3</v>
      </c>
      <c r="B7741" s="26">
        <v>916657695</v>
      </c>
      <c r="C7741" s="90">
        <v>20</v>
      </c>
      <c r="D7741" s="90">
        <v>255538</v>
      </c>
      <c r="E7741" s="94">
        <v>44126</v>
      </c>
      <c r="F7741" s="26">
        <v>255538345433</v>
      </c>
      <c r="G7741" s="90">
        <v>345433</v>
      </c>
      <c r="H7741" s="90">
        <v>3.92</v>
      </c>
      <c r="I7741" s="95">
        <v>3.92</v>
      </c>
      <c r="J7741" s="90" t="s">
        <v>10509</v>
      </c>
      <c r="K7741" s="90">
        <v>46</v>
      </c>
      <c r="L7741" s="90" t="s">
        <v>10510</v>
      </c>
    </row>
    <row r="7742" spans="1:12" hidden="1" outlineLevel="2" x14ac:dyDescent="0.25">
      <c r="A7742" s="90">
        <v>3</v>
      </c>
      <c r="B7742" s="26">
        <v>916736325001</v>
      </c>
      <c r="C7742" s="90">
        <v>20</v>
      </c>
      <c r="D7742" s="90">
        <v>256516</v>
      </c>
      <c r="E7742" s="94">
        <v>44136</v>
      </c>
      <c r="F7742" s="26">
        <v>256516346298</v>
      </c>
      <c r="G7742" s="90">
        <v>346298</v>
      </c>
      <c r="H7742" s="90">
        <v>1.68</v>
      </c>
      <c r="I7742" s="95">
        <v>1.68</v>
      </c>
      <c r="J7742" s="90" t="s">
        <v>10509</v>
      </c>
      <c r="K7742" s="90">
        <v>46</v>
      </c>
      <c r="L7742" s="90" t="s">
        <v>10510</v>
      </c>
    </row>
    <row r="7743" spans="1:12" hidden="1" outlineLevel="2" x14ac:dyDescent="0.25">
      <c r="A7743" s="90">
        <v>3</v>
      </c>
      <c r="B7743" s="26">
        <v>916776727</v>
      </c>
      <c r="C7743" s="90">
        <v>20</v>
      </c>
      <c r="D7743" s="90">
        <v>254503</v>
      </c>
      <c r="E7743" s="94">
        <v>44126</v>
      </c>
      <c r="F7743" s="26">
        <v>254503344501</v>
      </c>
      <c r="G7743" s="90">
        <v>344501</v>
      </c>
      <c r="H7743" s="90">
        <v>1.68</v>
      </c>
      <c r="I7743" s="95">
        <v>1.68</v>
      </c>
      <c r="J7743" s="90" t="s">
        <v>10509</v>
      </c>
      <c r="K7743" s="90">
        <v>46</v>
      </c>
      <c r="L7743" s="90" t="s">
        <v>10510</v>
      </c>
    </row>
    <row r="7744" spans="1:12" hidden="1" outlineLevel="2" x14ac:dyDescent="0.25">
      <c r="A7744" s="90">
        <v>3</v>
      </c>
      <c r="B7744" s="26">
        <v>915373575</v>
      </c>
      <c r="C7744" s="90">
        <v>20</v>
      </c>
      <c r="D7744" s="90">
        <v>254239</v>
      </c>
      <c r="E7744" s="94">
        <v>44126</v>
      </c>
      <c r="F7744" s="26">
        <v>254239344238</v>
      </c>
      <c r="G7744" s="90">
        <v>344238</v>
      </c>
      <c r="H7744" s="90">
        <v>8.58</v>
      </c>
      <c r="I7744" s="95">
        <v>8.58</v>
      </c>
      <c r="J7744" s="90" t="s">
        <v>10509</v>
      </c>
      <c r="K7744" s="90">
        <v>46</v>
      </c>
      <c r="L7744" s="90" t="s">
        <v>10510</v>
      </c>
    </row>
    <row r="7745" spans="1:12" hidden="1" outlineLevel="2" x14ac:dyDescent="0.25">
      <c r="A7745" s="90">
        <v>3</v>
      </c>
      <c r="B7745" s="26">
        <v>915398432</v>
      </c>
      <c r="C7745" s="90">
        <v>20</v>
      </c>
      <c r="D7745" s="90">
        <v>254657</v>
      </c>
      <c r="E7745" s="94">
        <v>44126</v>
      </c>
      <c r="F7745" s="26">
        <v>254657344654</v>
      </c>
      <c r="G7745" s="90">
        <v>344654</v>
      </c>
      <c r="H7745" s="90">
        <v>4.82</v>
      </c>
      <c r="I7745" s="95">
        <v>4.82</v>
      </c>
      <c r="J7745" s="90" t="s">
        <v>10509</v>
      </c>
      <c r="K7745" s="90">
        <v>46</v>
      </c>
      <c r="L7745" s="90" t="s">
        <v>10510</v>
      </c>
    </row>
    <row r="7746" spans="1:12" hidden="1" outlineLevel="2" x14ac:dyDescent="0.25">
      <c r="A7746" s="90">
        <v>3</v>
      </c>
      <c r="B7746" s="26">
        <v>915453625</v>
      </c>
      <c r="C7746" s="90">
        <v>20</v>
      </c>
      <c r="D7746" s="90">
        <v>254765</v>
      </c>
      <c r="E7746" s="94">
        <v>44126</v>
      </c>
      <c r="F7746" s="26">
        <v>254765344762</v>
      </c>
      <c r="G7746" s="90">
        <v>344762</v>
      </c>
      <c r="H7746" s="90">
        <v>1.68</v>
      </c>
      <c r="I7746" s="95">
        <v>1.68</v>
      </c>
      <c r="J7746" s="90" t="s">
        <v>10509</v>
      </c>
      <c r="K7746" s="90">
        <v>46</v>
      </c>
      <c r="L7746" s="90" t="s">
        <v>10510</v>
      </c>
    </row>
    <row r="7747" spans="1:12" hidden="1" outlineLevel="2" x14ac:dyDescent="0.25">
      <c r="A7747" s="90">
        <v>3</v>
      </c>
      <c r="B7747" s="26">
        <v>917729949</v>
      </c>
      <c r="C7747" s="90">
        <v>20</v>
      </c>
      <c r="D7747" s="90">
        <v>253907</v>
      </c>
      <c r="E7747" s="94">
        <v>44126</v>
      </c>
      <c r="F7747" s="26">
        <v>253907343906</v>
      </c>
      <c r="G7747" s="90">
        <v>343906</v>
      </c>
      <c r="H7747" s="90">
        <v>1.68</v>
      </c>
      <c r="I7747" s="95">
        <v>1.68</v>
      </c>
      <c r="J7747" s="90" t="s">
        <v>10509</v>
      </c>
      <c r="K7747" s="90">
        <v>46</v>
      </c>
      <c r="L7747" s="90" t="s">
        <v>10510</v>
      </c>
    </row>
    <row r="7748" spans="1:12" hidden="1" outlineLevel="2" x14ac:dyDescent="0.25">
      <c r="A7748" s="90">
        <v>3</v>
      </c>
      <c r="B7748" s="26">
        <v>917744286</v>
      </c>
      <c r="C7748" s="90">
        <v>20</v>
      </c>
      <c r="D7748" s="90">
        <v>254376</v>
      </c>
      <c r="E7748" s="94">
        <v>44126</v>
      </c>
      <c r="F7748" s="26">
        <v>254376344375</v>
      </c>
      <c r="G7748" s="90">
        <v>344375</v>
      </c>
      <c r="H7748" s="90">
        <v>1.68</v>
      </c>
      <c r="I7748" s="95">
        <v>1.68</v>
      </c>
      <c r="J7748" s="90" t="s">
        <v>10509</v>
      </c>
      <c r="K7748" s="90">
        <v>46</v>
      </c>
      <c r="L7748" s="90" t="s">
        <v>10510</v>
      </c>
    </row>
    <row r="7749" spans="1:12" hidden="1" outlineLevel="2" x14ac:dyDescent="0.25">
      <c r="A7749" s="90">
        <v>3</v>
      </c>
      <c r="B7749" s="26">
        <v>917780611</v>
      </c>
      <c r="C7749" s="90">
        <v>20</v>
      </c>
      <c r="D7749" s="90">
        <v>254340</v>
      </c>
      <c r="E7749" s="94">
        <v>44126</v>
      </c>
      <c r="F7749" s="26">
        <v>254340344339</v>
      </c>
      <c r="G7749" s="90">
        <v>344339</v>
      </c>
      <c r="H7749" s="90">
        <v>12.54</v>
      </c>
      <c r="I7749" s="95">
        <v>12.54</v>
      </c>
      <c r="J7749" s="90" t="s">
        <v>10509</v>
      </c>
      <c r="K7749" s="90">
        <v>46</v>
      </c>
      <c r="L7749" s="90" t="s">
        <v>10510</v>
      </c>
    </row>
    <row r="7750" spans="1:12" hidden="1" outlineLevel="2" x14ac:dyDescent="0.25">
      <c r="A7750" s="90">
        <v>3</v>
      </c>
      <c r="B7750" s="26">
        <v>918017682</v>
      </c>
      <c r="C7750" s="90">
        <v>20</v>
      </c>
      <c r="D7750" s="90">
        <v>254123</v>
      </c>
      <c r="E7750" s="94">
        <v>44126</v>
      </c>
      <c r="F7750" s="26">
        <v>254123344122</v>
      </c>
      <c r="G7750" s="90">
        <v>344122</v>
      </c>
      <c r="H7750" s="90">
        <v>1.83</v>
      </c>
      <c r="I7750" s="95">
        <v>1.83</v>
      </c>
      <c r="J7750" s="90" t="s">
        <v>10509</v>
      </c>
      <c r="K7750" s="90">
        <v>46</v>
      </c>
      <c r="L7750" s="90" t="s">
        <v>10510</v>
      </c>
    </row>
    <row r="7751" spans="1:12" hidden="1" outlineLevel="2" x14ac:dyDescent="0.25">
      <c r="A7751" s="90">
        <v>3</v>
      </c>
      <c r="B7751" s="26">
        <v>917020265</v>
      </c>
      <c r="C7751" s="90">
        <v>20</v>
      </c>
      <c r="D7751" s="90">
        <v>253719</v>
      </c>
      <c r="E7751" s="94">
        <v>44126</v>
      </c>
      <c r="F7751" s="26">
        <v>253719343718</v>
      </c>
      <c r="G7751" s="90">
        <v>343718</v>
      </c>
      <c r="H7751" s="90">
        <v>1.68</v>
      </c>
      <c r="I7751" s="95">
        <v>1.68</v>
      </c>
      <c r="J7751" s="90" t="s">
        <v>10509</v>
      </c>
      <c r="K7751" s="90">
        <v>46</v>
      </c>
      <c r="L7751" s="90" t="s">
        <v>10510</v>
      </c>
    </row>
    <row r="7752" spans="1:12" hidden="1" outlineLevel="2" x14ac:dyDescent="0.25">
      <c r="A7752" s="90">
        <v>3</v>
      </c>
      <c r="B7752" s="26">
        <v>917026205</v>
      </c>
      <c r="C7752" s="90">
        <v>20</v>
      </c>
      <c r="D7752" s="90">
        <v>253391</v>
      </c>
      <c r="E7752" s="94">
        <v>44126</v>
      </c>
      <c r="F7752" s="26">
        <v>253391343390</v>
      </c>
      <c r="G7752" s="90">
        <v>343390</v>
      </c>
      <c r="H7752" s="90">
        <v>12.3</v>
      </c>
      <c r="I7752" s="95">
        <v>12.3</v>
      </c>
      <c r="J7752" s="90" t="s">
        <v>10509</v>
      </c>
      <c r="K7752" s="90">
        <v>46</v>
      </c>
      <c r="L7752" s="90" t="s">
        <v>10510</v>
      </c>
    </row>
    <row r="7753" spans="1:12" hidden="1" outlineLevel="2" x14ac:dyDescent="0.25">
      <c r="A7753" s="90">
        <v>3</v>
      </c>
      <c r="B7753" s="26">
        <v>917305187001</v>
      </c>
      <c r="C7753" s="90">
        <v>20</v>
      </c>
      <c r="D7753" s="90">
        <v>256433</v>
      </c>
      <c r="E7753" s="94">
        <v>44136</v>
      </c>
      <c r="F7753" s="26">
        <v>256433346241</v>
      </c>
      <c r="G7753" s="90">
        <v>346241</v>
      </c>
      <c r="H7753" s="90">
        <v>1.68</v>
      </c>
      <c r="I7753" s="95">
        <v>1.68</v>
      </c>
      <c r="J7753" s="90" t="s">
        <v>10509</v>
      </c>
      <c r="K7753" s="90">
        <v>46</v>
      </c>
      <c r="L7753" s="90" t="s">
        <v>10510</v>
      </c>
    </row>
    <row r="7754" spans="1:12" hidden="1" outlineLevel="2" x14ac:dyDescent="0.25">
      <c r="A7754" s="90">
        <v>3</v>
      </c>
      <c r="B7754" s="26">
        <v>917333809</v>
      </c>
      <c r="C7754" s="90">
        <v>20</v>
      </c>
      <c r="D7754" s="90">
        <v>254486</v>
      </c>
      <c r="E7754" s="94">
        <v>44126</v>
      </c>
      <c r="F7754" s="26">
        <v>254486344485</v>
      </c>
      <c r="G7754" s="90">
        <v>344485</v>
      </c>
      <c r="H7754" s="90">
        <v>1.68</v>
      </c>
      <c r="I7754" s="95">
        <v>1.68</v>
      </c>
      <c r="J7754" s="90" t="s">
        <v>10509</v>
      </c>
      <c r="K7754" s="90">
        <v>46</v>
      </c>
      <c r="L7754" s="90" t="s">
        <v>10510</v>
      </c>
    </row>
    <row r="7755" spans="1:12" hidden="1" outlineLevel="2" x14ac:dyDescent="0.25">
      <c r="A7755" s="90">
        <v>3</v>
      </c>
      <c r="B7755" s="26">
        <v>917421661</v>
      </c>
      <c r="C7755" s="90">
        <v>20</v>
      </c>
      <c r="D7755" s="90">
        <v>255630</v>
      </c>
      <c r="E7755" s="94">
        <v>44126</v>
      </c>
      <c r="F7755" s="26">
        <v>255630345512</v>
      </c>
      <c r="G7755" s="90">
        <v>345512</v>
      </c>
      <c r="H7755" s="90">
        <v>1.76</v>
      </c>
      <c r="I7755" s="95">
        <v>1.76</v>
      </c>
      <c r="J7755" s="90" t="s">
        <v>10509</v>
      </c>
      <c r="K7755" s="90">
        <v>46</v>
      </c>
      <c r="L7755" s="90" t="s">
        <v>10510</v>
      </c>
    </row>
    <row r="7756" spans="1:12" hidden="1" outlineLevel="2" x14ac:dyDescent="0.25">
      <c r="A7756" s="90">
        <v>3</v>
      </c>
      <c r="B7756" s="26">
        <v>917515835</v>
      </c>
      <c r="C7756" s="90">
        <v>20</v>
      </c>
      <c r="D7756" s="90">
        <v>255224</v>
      </c>
      <c r="E7756" s="94">
        <v>44126</v>
      </c>
      <c r="F7756" s="26">
        <v>255224345186</v>
      </c>
      <c r="G7756" s="90">
        <v>345186</v>
      </c>
      <c r="H7756" s="90">
        <v>10.24</v>
      </c>
      <c r="I7756" s="95">
        <v>10.24</v>
      </c>
      <c r="J7756" s="90" t="s">
        <v>10509</v>
      </c>
      <c r="K7756" s="90">
        <v>46</v>
      </c>
      <c r="L7756" s="90" t="s">
        <v>10510</v>
      </c>
    </row>
    <row r="7757" spans="1:12" hidden="1" outlineLevel="2" x14ac:dyDescent="0.25">
      <c r="A7757" s="90">
        <v>3</v>
      </c>
      <c r="B7757" s="26">
        <v>917543647</v>
      </c>
      <c r="C7757" s="90">
        <v>20</v>
      </c>
      <c r="D7757" s="90">
        <v>255605</v>
      </c>
      <c r="E7757" s="94">
        <v>44126</v>
      </c>
      <c r="F7757" s="26">
        <v>255605345492</v>
      </c>
      <c r="G7757" s="90">
        <v>345492</v>
      </c>
      <c r="H7757" s="90">
        <v>1.68</v>
      </c>
      <c r="I7757" s="95">
        <v>1.68</v>
      </c>
      <c r="J7757" s="90" t="s">
        <v>10509</v>
      </c>
      <c r="K7757" s="90">
        <v>46</v>
      </c>
      <c r="L7757" s="90" t="s">
        <v>10510</v>
      </c>
    </row>
    <row r="7758" spans="1:12" hidden="1" outlineLevel="2" x14ac:dyDescent="0.25">
      <c r="A7758" s="90">
        <v>3</v>
      </c>
      <c r="B7758" s="26">
        <v>917574204</v>
      </c>
      <c r="C7758" s="90">
        <v>20</v>
      </c>
      <c r="D7758" s="90">
        <v>255265</v>
      </c>
      <c r="E7758" s="94">
        <v>44126</v>
      </c>
      <c r="F7758" s="26">
        <v>255265345222</v>
      </c>
      <c r="G7758" s="90">
        <v>345222</v>
      </c>
      <c r="H7758" s="90">
        <v>2.63</v>
      </c>
      <c r="I7758" s="95">
        <v>1.69</v>
      </c>
      <c r="J7758" s="90" t="s">
        <v>10509</v>
      </c>
      <c r="K7758" s="90">
        <v>46</v>
      </c>
      <c r="L7758" s="90" t="s">
        <v>10510</v>
      </c>
    </row>
    <row r="7759" spans="1:12" hidden="1" outlineLevel="2" x14ac:dyDescent="0.25">
      <c r="A7759" s="90">
        <v>3</v>
      </c>
      <c r="B7759" s="26">
        <v>917642019</v>
      </c>
      <c r="C7759" s="90">
        <v>20</v>
      </c>
      <c r="D7759" s="90">
        <v>255875</v>
      </c>
      <c r="E7759" s="94">
        <v>44126</v>
      </c>
      <c r="F7759" s="26">
        <v>255875345728</v>
      </c>
      <c r="G7759" s="90">
        <v>345728</v>
      </c>
      <c r="H7759" s="90">
        <v>1.68</v>
      </c>
      <c r="I7759" s="95">
        <v>1.68</v>
      </c>
      <c r="J7759" s="90" t="s">
        <v>10509</v>
      </c>
      <c r="K7759" s="90">
        <v>46</v>
      </c>
      <c r="L7759" s="90" t="s">
        <v>10510</v>
      </c>
    </row>
    <row r="7760" spans="1:12" hidden="1" outlineLevel="2" x14ac:dyDescent="0.25">
      <c r="A7760" s="90">
        <v>3</v>
      </c>
      <c r="B7760" s="26">
        <v>917723769</v>
      </c>
      <c r="C7760" s="90">
        <v>20</v>
      </c>
      <c r="D7760" s="90">
        <v>255424</v>
      </c>
      <c r="E7760" s="94">
        <v>44126</v>
      </c>
      <c r="F7760" s="26">
        <v>255424345334</v>
      </c>
      <c r="G7760" s="90">
        <v>345334</v>
      </c>
      <c r="H7760" s="90">
        <v>1.68</v>
      </c>
      <c r="I7760" s="95">
        <v>1.68</v>
      </c>
      <c r="J7760" s="90" t="s">
        <v>10509</v>
      </c>
      <c r="K7760" s="90">
        <v>46</v>
      </c>
      <c r="L7760" s="90" t="s">
        <v>10510</v>
      </c>
    </row>
    <row r="7761" spans="1:12" hidden="1" outlineLevel="2" x14ac:dyDescent="0.25">
      <c r="A7761" s="90">
        <v>3</v>
      </c>
      <c r="B7761" s="26">
        <v>915453369</v>
      </c>
      <c r="C7761" s="90">
        <v>20</v>
      </c>
      <c r="D7761" s="90">
        <v>253844</v>
      </c>
      <c r="E7761" s="94">
        <v>44126</v>
      </c>
      <c r="F7761" s="26">
        <v>253844343843</v>
      </c>
      <c r="G7761" s="90">
        <v>343843</v>
      </c>
      <c r="H7761" s="90">
        <v>1.68</v>
      </c>
      <c r="I7761" s="95">
        <v>1.68</v>
      </c>
      <c r="J7761" s="90" t="s">
        <v>10509</v>
      </c>
      <c r="K7761" s="90">
        <v>46</v>
      </c>
      <c r="L7761" s="90" t="s">
        <v>10510</v>
      </c>
    </row>
    <row r="7762" spans="1:12" hidden="1" outlineLevel="2" x14ac:dyDescent="0.25">
      <c r="A7762" s="90">
        <v>3</v>
      </c>
      <c r="B7762" s="26">
        <v>917835779</v>
      </c>
      <c r="C7762" s="90">
        <v>20</v>
      </c>
      <c r="D7762" s="90">
        <v>254001</v>
      </c>
      <c r="E7762" s="94">
        <v>44126</v>
      </c>
      <c r="F7762" s="26">
        <v>254001344000</v>
      </c>
      <c r="G7762" s="90">
        <v>344000</v>
      </c>
      <c r="H7762" s="90">
        <v>2.2400000000000002</v>
      </c>
      <c r="I7762" s="95">
        <v>2.2400000000000002</v>
      </c>
      <c r="J7762" s="90" t="s">
        <v>10509</v>
      </c>
      <c r="K7762" s="90">
        <v>46</v>
      </c>
      <c r="L7762" s="90" t="s">
        <v>10510</v>
      </c>
    </row>
    <row r="7763" spans="1:12" hidden="1" outlineLevel="2" x14ac:dyDescent="0.25">
      <c r="A7763" s="90">
        <v>3</v>
      </c>
      <c r="B7763" s="26">
        <v>917734329</v>
      </c>
      <c r="C7763" s="90">
        <v>20</v>
      </c>
      <c r="D7763" s="90">
        <v>253817</v>
      </c>
      <c r="E7763" s="94">
        <v>44126</v>
      </c>
      <c r="F7763" s="26">
        <v>253817343816</v>
      </c>
      <c r="G7763" s="90">
        <v>343816</v>
      </c>
      <c r="H7763" s="90">
        <v>1.68</v>
      </c>
      <c r="I7763" s="95">
        <v>1.68</v>
      </c>
      <c r="J7763" s="90" t="s">
        <v>10509</v>
      </c>
      <c r="K7763" s="90">
        <v>46</v>
      </c>
      <c r="L7763" s="90" t="s">
        <v>10510</v>
      </c>
    </row>
    <row r="7764" spans="1:12" hidden="1" outlineLevel="2" x14ac:dyDescent="0.25">
      <c r="A7764" s="90">
        <v>3</v>
      </c>
      <c r="B7764" s="26">
        <v>917740979</v>
      </c>
      <c r="C7764" s="90">
        <v>20</v>
      </c>
      <c r="D7764" s="90">
        <v>254729</v>
      </c>
      <c r="E7764" s="94">
        <v>44126</v>
      </c>
      <c r="F7764" s="26">
        <v>254729344726</v>
      </c>
      <c r="G7764" s="90">
        <v>344726</v>
      </c>
      <c r="H7764" s="90">
        <v>1.68</v>
      </c>
      <c r="I7764" s="95">
        <v>1.68</v>
      </c>
      <c r="J7764" s="90" t="s">
        <v>10509</v>
      </c>
      <c r="K7764" s="90">
        <v>46</v>
      </c>
      <c r="L7764" s="90" t="s">
        <v>10510</v>
      </c>
    </row>
    <row r="7765" spans="1:12" hidden="1" outlineLevel="2" x14ac:dyDescent="0.25">
      <c r="A7765" s="90">
        <v>3</v>
      </c>
      <c r="B7765" s="26">
        <v>917761041</v>
      </c>
      <c r="C7765" s="90">
        <v>20</v>
      </c>
      <c r="D7765" s="90">
        <v>253775</v>
      </c>
      <c r="E7765" s="94">
        <v>44126</v>
      </c>
      <c r="F7765" s="26">
        <v>253775343774</v>
      </c>
      <c r="G7765" s="90">
        <v>343774</v>
      </c>
      <c r="H7765" s="90">
        <v>1.68</v>
      </c>
      <c r="I7765" s="95">
        <v>1.68</v>
      </c>
      <c r="J7765" s="90" t="s">
        <v>10509</v>
      </c>
      <c r="K7765" s="90">
        <v>46</v>
      </c>
      <c r="L7765" s="90" t="s">
        <v>10510</v>
      </c>
    </row>
    <row r="7766" spans="1:12" hidden="1" outlineLevel="2" x14ac:dyDescent="0.25">
      <c r="A7766" s="90">
        <v>3</v>
      </c>
      <c r="B7766" s="26">
        <v>917766024</v>
      </c>
      <c r="C7766" s="90">
        <v>20</v>
      </c>
      <c r="D7766" s="90">
        <v>254346</v>
      </c>
      <c r="E7766" s="94">
        <v>44126</v>
      </c>
      <c r="F7766" s="26">
        <v>254346344345</v>
      </c>
      <c r="G7766" s="90">
        <v>344345</v>
      </c>
      <c r="H7766" s="90">
        <v>1.68</v>
      </c>
      <c r="I7766" s="95">
        <v>1.68</v>
      </c>
      <c r="J7766" s="90" t="s">
        <v>10509</v>
      </c>
      <c r="K7766" s="90">
        <v>46</v>
      </c>
      <c r="L7766" s="90" t="s">
        <v>10510</v>
      </c>
    </row>
    <row r="7767" spans="1:12" hidden="1" outlineLevel="2" x14ac:dyDescent="0.25">
      <c r="A7767" s="90">
        <v>3</v>
      </c>
      <c r="B7767" s="26">
        <v>917830267</v>
      </c>
      <c r="C7767" s="90">
        <v>20</v>
      </c>
      <c r="D7767" s="90">
        <v>255056</v>
      </c>
      <c r="E7767" s="94">
        <v>44126</v>
      </c>
      <c r="F7767" s="26">
        <v>255056345046</v>
      </c>
      <c r="G7767" s="90">
        <v>345046</v>
      </c>
      <c r="H7767" s="90">
        <v>1.68</v>
      </c>
      <c r="I7767" s="95">
        <v>1.68</v>
      </c>
      <c r="J7767" s="90" t="s">
        <v>10509</v>
      </c>
      <c r="K7767" s="90">
        <v>46</v>
      </c>
      <c r="L7767" s="90" t="s">
        <v>10510</v>
      </c>
    </row>
    <row r="7768" spans="1:12" hidden="1" outlineLevel="2" x14ac:dyDescent="0.25">
      <c r="A7768" s="90">
        <v>3</v>
      </c>
      <c r="B7768" s="26">
        <v>918147190</v>
      </c>
      <c r="C7768" s="90">
        <v>20</v>
      </c>
      <c r="D7768" s="90">
        <v>253819</v>
      </c>
      <c r="E7768" s="94">
        <v>44126</v>
      </c>
      <c r="F7768" s="26">
        <v>253819343818</v>
      </c>
      <c r="G7768" s="90">
        <v>343818</v>
      </c>
      <c r="H7768" s="90">
        <v>1.68</v>
      </c>
      <c r="I7768" s="95">
        <v>1.68</v>
      </c>
      <c r="J7768" s="90" t="s">
        <v>10509</v>
      </c>
      <c r="K7768" s="90">
        <v>46</v>
      </c>
      <c r="L7768" s="90" t="s">
        <v>10510</v>
      </c>
    </row>
    <row r="7769" spans="1:12" hidden="1" outlineLevel="2" x14ac:dyDescent="0.25">
      <c r="A7769" s="90">
        <v>3</v>
      </c>
      <c r="B7769" s="26">
        <v>918147893</v>
      </c>
      <c r="C7769" s="90">
        <v>20</v>
      </c>
      <c r="D7769" s="90">
        <v>255697</v>
      </c>
      <c r="E7769" s="94">
        <v>44126</v>
      </c>
      <c r="F7769" s="26">
        <v>255697345572</v>
      </c>
      <c r="G7769" s="90">
        <v>345572</v>
      </c>
      <c r="H7769" s="90">
        <v>2.14</v>
      </c>
      <c r="I7769" s="95">
        <v>2.14</v>
      </c>
      <c r="J7769" s="90" t="s">
        <v>10509</v>
      </c>
      <c r="K7769" s="90">
        <v>46</v>
      </c>
      <c r="L7769" s="90" t="s">
        <v>10510</v>
      </c>
    </row>
    <row r="7770" spans="1:12" hidden="1" outlineLevel="2" x14ac:dyDescent="0.25">
      <c r="A7770" s="90">
        <v>3</v>
      </c>
      <c r="B7770" s="26">
        <v>918185166</v>
      </c>
      <c r="C7770" s="90">
        <v>20</v>
      </c>
      <c r="D7770" s="90">
        <v>255358</v>
      </c>
      <c r="E7770" s="94">
        <v>44126</v>
      </c>
      <c r="F7770" s="26">
        <v>255358345288</v>
      </c>
      <c r="G7770" s="90">
        <v>345288</v>
      </c>
      <c r="H7770" s="90">
        <v>10.8</v>
      </c>
      <c r="I7770" s="95">
        <v>10.8</v>
      </c>
      <c r="J7770" s="90" t="s">
        <v>10509</v>
      </c>
      <c r="K7770" s="90">
        <v>46</v>
      </c>
      <c r="L7770" s="90" t="s">
        <v>10510</v>
      </c>
    </row>
    <row r="7771" spans="1:12" hidden="1" outlineLevel="2" x14ac:dyDescent="0.25">
      <c r="A7771" s="90">
        <v>3</v>
      </c>
      <c r="B7771" s="26">
        <v>918213356</v>
      </c>
      <c r="C7771" s="90">
        <v>20</v>
      </c>
      <c r="D7771" s="90">
        <v>254043</v>
      </c>
      <c r="E7771" s="94">
        <v>44126</v>
      </c>
      <c r="F7771" s="26">
        <v>254043344042</v>
      </c>
      <c r="G7771" s="90">
        <v>344042</v>
      </c>
      <c r="H7771" s="90">
        <v>1.68</v>
      </c>
      <c r="I7771" s="95">
        <v>1.68</v>
      </c>
      <c r="J7771" s="90" t="s">
        <v>10509</v>
      </c>
      <c r="K7771" s="90">
        <v>46</v>
      </c>
      <c r="L7771" s="90" t="s">
        <v>10510</v>
      </c>
    </row>
    <row r="7772" spans="1:12" hidden="1" outlineLevel="2" x14ac:dyDescent="0.25">
      <c r="A7772" s="90">
        <v>3</v>
      </c>
      <c r="B7772" s="26">
        <v>918285909</v>
      </c>
      <c r="C7772" s="90">
        <v>20</v>
      </c>
      <c r="D7772" s="90">
        <v>255589</v>
      </c>
      <c r="E7772" s="94">
        <v>44126</v>
      </c>
      <c r="F7772" s="26">
        <v>255589345476</v>
      </c>
      <c r="G7772" s="90">
        <v>345476</v>
      </c>
      <c r="H7772" s="90">
        <v>1.68</v>
      </c>
      <c r="I7772" s="95">
        <v>1.68</v>
      </c>
      <c r="J7772" s="90" t="s">
        <v>10509</v>
      </c>
      <c r="K7772" s="90">
        <v>46</v>
      </c>
      <c r="L7772" s="90" t="s">
        <v>10510</v>
      </c>
    </row>
    <row r="7773" spans="1:12" hidden="1" outlineLevel="2" x14ac:dyDescent="0.25">
      <c r="A7773" s="90">
        <v>3</v>
      </c>
      <c r="B7773" s="26">
        <v>918550534</v>
      </c>
      <c r="C7773" s="90">
        <v>20</v>
      </c>
      <c r="D7773" s="90">
        <v>255229</v>
      </c>
      <c r="E7773" s="94">
        <v>44126</v>
      </c>
      <c r="F7773" s="26">
        <v>255229345190</v>
      </c>
      <c r="G7773" s="90">
        <v>345190</v>
      </c>
      <c r="H7773" s="90">
        <v>9.67</v>
      </c>
      <c r="I7773" s="95">
        <v>9.67</v>
      </c>
      <c r="J7773" s="90" t="s">
        <v>10509</v>
      </c>
      <c r="K7773" s="90">
        <v>46</v>
      </c>
      <c r="L7773" s="90" t="s">
        <v>10510</v>
      </c>
    </row>
    <row r="7774" spans="1:12" hidden="1" outlineLevel="2" x14ac:dyDescent="0.25">
      <c r="A7774" s="90">
        <v>3</v>
      </c>
      <c r="B7774" s="26">
        <v>918602996001</v>
      </c>
      <c r="C7774" s="90">
        <v>20</v>
      </c>
      <c r="D7774" s="90">
        <v>256225</v>
      </c>
      <c r="E7774" s="94">
        <v>44136</v>
      </c>
      <c r="F7774" s="26">
        <v>256225346043</v>
      </c>
      <c r="G7774" s="90">
        <v>346043</v>
      </c>
      <c r="H7774" s="90">
        <v>1.68</v>
      </c>
      <c r="I7774" s="95">
        <v>1.68</v>
      </c>
      <c r="J7774" s="90" t="s">
        <v>10509</v>
      </c>
      <c r="K7774" s="90">
        <v>46</v>
      </c>
      <c r="L7774" s="90" t="s">
        <v>10510</v>
      </c>
    </row>
    <row r="7775" spans="1:12" hidden="1" outlineLevel="2" x14ac:dyDescent="0.25">
      <c r="A7775" s="90">
        <v>3</v>
      </c>
      <c r="B7775" s="26">
        <v>918732751</v>
      </c>
      <c r="C7775" s="90">
        <v>20</v>
      </c>
      <c r="D7775" s="90">
        <v>253978</v>
      </c>
      <c r="E7775" s="94">
        <v>44126</v>
      </c>
      <c r="F7775" s="26">
        <v>253978343977</v>
      </c>
      <c r="G7775" s="90">
        <v>343977</v>
      </c>
      <c r="H7775" s="90">
        <v>1.68</v>
      </c>
      <c r="I7775" s="95">
        <v>1.68</v>
      </c>
      <c r="J7775" s="90" t="s">
        <v>10509</v>
      </c>
      <c r="K7775" s="90">
        <v>46</v>
      </c>
      <c r="L7775" s="90" t="s">
        <v>10510</v>
      </c>
    </row>
    <row r="7776" spans="1:12" hidden="1" outlineLevel="2" x14ac:dyDescent="0.25">
      <c r="A7776" s="90">
        <v>3</v>
      </c>
      <c r="B7776" s="26">
        <v>918733783</v>
      </c>
      <c r="C7776" s="90">
        <v>20</v>
      </c>
      <c r="D7776" s="90">
        <v>255381</v>
      </c>
      <c r="E7776" s="94">
        <v>44126</v>
      </c>
      <c r="F7776" s="26">
        <v>255381345306</v>
      </c>
      <c r="G7776" s="90">
        <v>345306</v>
      </c>
      <c r="H7776" s="90">
        <v>0.84</v>
      </c>
      <c r="I7776" s="95">
        <v>0.84</v>
      </c>
      <c r="J7776" s="90" t="s">
        <v>10509</v>
      </c>
      <c r="K7776" s="90">
        <v>46</v>
      </c>
      <c r="L7776" s="90" t="s">
        <v>10510</v>
      </c>
    </row>
    <row r="7777" spans="1:12" hidden="1" outlineLevel="2" x14ac:dyDescent="0.25">
      <c r="A7777" s="90">
        <v>3</v>
      </c>
      <c r="B7777" s="26">
        <v>918744855</v>
      </c>
      <c r="C7777" s="90">
        <v>20</v>
      </c>
      <c r="D7777" s="90">
        <v>255858</v>
      </c>
      <c r="E7777" s="94">
        <v>44126</v>
      </c>
      <c r="F7777" s="26">
        <v>255858345713</v>
      </c>
      <c r="G7777" s="90">
        <v>345713</v>
      </c>
      <c r="H7777" s="90">
        <v>1.68</v>
      </c>
      <c r="I7777" s="95">
        <v>1.68</v>
      </c>
      <c r="J7777" s="90" t="s">
        <v>10509</v>
      </c>
      <c r="K7777" s="90">
        <v>46</v>
      </c>
      <c r="L7777" s="90" t="s">
        <v>10510</v>
      </c>
    </row>
    <row r="7778" spans="1:12" hidden="1" outlineLevel="2" x14ac:dyDescent="0.25">
      <c r="A7778" s="90">
        <v>3</v>
      </c>
      <c r="B7778" s="26">
        <v>918750688</v>
      </c>
      <c r="C7778" s="90">
        <v>20</v>
      </c>
      <c r="D7778" s="90">
        <v>255497</v>
      </c>
      <c r="E7778" s="94">
        <v>44126</v>
      </c>
      <c r="F7778" s="26">
        <v>255497345395</v>
      </c>
      <c r="G7778" s="90">
        <v>345395</v>
      </c>
      <c r="H7778" s="90">
        <v>3.76</v>
      </c>
      <c r="I7778" s="95">
        <v>3.76</v>
      </c>
      <c r="J7778" s="90" t="s">
        <v>10509</v>
      </c>
      <c r="K7778" s="90">
        <v>46</v>
      </c>
      <c r="L7778" s="90" t="s">
        <v>10510</v>
      </c>
    </row>
    <row r="7779" spans="1:12" hidden="1" outlineLevel="2" x14ac:dyDescent="0.25">
      <c r="A7779" s="90">
        <v>3</v>
      </c>
      <c r="B7779" s="26">
        <v>918895889</v>
      </c>
      <c r="C7779" s="90">
        <v>20</v>
      </c>
      <c r="D7779" s="90">
        <v>254688</v>
      </c>
      <c r="E7779" s="94">
        <v>44126</v>
      </c>
      <c r="F7779" s="26">
        <v>254688344685</v>
      </c>
      <c r="G7779" s="90">
        <v>344685</v>
      </c>
      <c r="H7779" s="90">
        <v>5.36</v>
      </c>
      <c r="I7779" s="95">
        <v>5.36</v>
      </c>
      <c r="J7779" s="90" t="s">
        <v>10509</v>
      </c>
      <c r="K7779" s="90">
        <v>46</v>
      </c>
      <c r="L7779" s="90" t="s">
        <v>10510</v>
      </c>
    </row>
    <row r="7780" spans="1:12" hidden="1" outlineLevel="2" x14ac:dyDescent="0.25">
      <c r="A7780" s="90">
        <v>3</v>
      </c>
      <c r="B7780" s="26">
        <v>918153297</v>
      </c>
      <c r="C7780" s="90">
        <v>20</v>
      </c>
      <c r="D7780" s="90">
        <v>255367</v>
      </c>
      <c r="E7780" s="94">
        <v>44126</v>
      </c>
      <c r="F7780" s="26">
        <v>255367345296</v>
      </c>
      <c r="G7780" s="90">
        <v>345296</v>
      </c>
      <c r="H7780" s="90">
        <v>1.68</v>
      </c>
      <c r="I7780" s="95">
        <v>1.68</v>
      </c>
      <c r="J7780" s="90" t="s">
        <v>10509</v>
      </c>
      <c r="K7780" s="90">
        <v>46</v>
      </c>
      <c r="L7780" s="90" t="s">
        <v>10510</v>
      </c>
    </row>
    <row r="7781" spans="1:12" hidden="1" outlineLevel="2" x14ac:dyDescent="0.25">
      <c r="A7781" s="90">
        <v>3</v>
      </c>
      <c r="B7781" s="26">
        <v>918180530</v>
      </c>
      <c r="C7781" s="90">
        <v>20</v>
      </c>
      <c r="D7781" s="90">
        <v>253515</v>
      </c>
      <c r="E7781" s="94">
        <v>44126</v>
      </c>
      <c r="F7781" s="26">
        <v>253515343514</v>
      </c>
      <c r="G7781" s="90">
        <v>343514</v>
      </c>
      <c r="H7781" s="90">
        <v>8.3800000000000008</v>
      </c>
      <c r="I7781" s="95">
        <v>8.3800000000000008</v>
      </c>
      <c r="J7781" s="90" t="s">
        <v>10509</v>
      </c>
      <c r="K7781" s="90">
        <v>46</v>
      </c>
      <c r="L7781" s="90" t="s">
        <v>10510</v>
      </c>
    </row>
    <row r="7782" spans="1:12" hidden="1" outlineLevel="2" x14ac:dyDescent="0.25">
      <c r="A7782" s="90">
        <v>3</v>
      </c>
      <c r="B7782" s="26">
        <v>918200668</v>
      </c>
      <c r="C7782" s="90">
        <v>20</v>
      </c>
      <c r="D7782" s="90">
        <v>255078</v>
      </c>
      <c r="E7782" s="94">
        <v>44126</v>
      </c>
      <c r="F7782" s="26">
        <v>255078345062</v>
      </c>
      <c r="G7782" s="90">
        <v>345062</v>
      </c>
      <c r="H7782" s="90">
        <v>2.4300000000000002</v>
      </c>
      <c r="I7782" s="95">
        <v>2.4300000000000002</v>
      </c>
      <c r="J7782" s="90" t="s">
        <v>10509</v>
      </c>
      <c r="K7782" s="90">
        <v>46</v>
      </c>
      <c r="L7782" s="90" t="s">
        <v>10510</v>
      </c>
    </row>
    <row r="7783" spans="1:12" hidden="1" outlineLevel="2" x14ac:dyDescent="0.25">
      <c r="A7783" s="90">
        <v>3</v>
      </c>
      <c r="B7783" s="26">
        <v>918209784</v>
      </c>
      <c r="C7783" s="90">
        <v>20</v>
      </c>
      <c r="D7783" s="90">
        <v>254415</v>
      </c>
      <c r="E7783" s="94">
        <v>44126</v>
      </c>
      <c r="F7783" s="26">
        <v>254415344414</v>
      </c>
      <c r="G7783" s="90">
        <v>344414</v>
      </c>
      <c r="H7783" s="90">
        <v>1.95</v>
      </c>
      <c r="I7783" s="95">
        <v>1.95</v>
      </c>
      <c r="J7783" s="90" t="s">
        <v>10509</v>
      </c>
      <c r="K7783" s="90">
        <v>46</v>
      </c>
      <c r="L7783" s="90" t="s">
        <v>10510</v>
      </c>
    </row>
    <row r="7784" spans="1:12" hidden="1" outlineLevel="2" x14ac:dyDescent="0.25">
      <c r="A7784" s="90">
        <v>3</v>
      </c>
      <c r="B7784" s="26">
        <v>918270745</v>
      </c>
      <c r="C7784" s="90">
        <v>20</v>
      </c>
      <c r="D7784" s="90">
        <v>253656</v>
      </c>
      <c r="E7784" s="94">
        <v>44126</v>
      </c>
      <c r="F7784" s="26">
        <v>253656343655</v>
      </c>
      <c r="G7784" s="90">
        <v>343655</v>
      </c>
      <c r="H7784" s="90">
        <v>6.94</v>
      </c>
      <c r="I7784" s="95">
        <v>6.94</v>
      </c>
      <c r="J7784" s="90" t="s">
        <v>10509</v>
      </c>
      <c r="K7784" s="90">
        <v>46</v>
      </c>
      <c r="L7784" s="90" t="s">
        <v>10510</v>
      </c>
    </row>
    <row r="7785" spans="1:12" hidden="1" outlineLevel="2" x14ac:dyDescent="0.25">
      <c r="A7785" s="90">
        <v>3</v>
      </c>
      <c r="B7785" s="26">
        <v>918274804001</v>
      </c>
      <c r="C7785" s="90">
        <v>20</v>
      </c>
      <c r="D7785" s="90">
        <v>256514</v>
      </c>
      <c r="E7785" s="94">
        <v>44136</v>
      </c>
      <c r="F7785" s="26">
        <v>256514346296</v>
      </c>
      <c r="G7785" s="90">
        <v>346296</v>
      </c>
      <c r="H7785" s="90">
        <v>1.68</v>
      </c>
      <c r="I7785" s="95">
        <v>1.68</v>
      </c>
      <c r="J7785" s="90" t="s">
        <v>10509</v>
      </c>
      <c r="K7785" s="90">
        <v>46</v>
      </c>
      <c r="L7785" s="90" t="s">
        <v>10510</v>
      </c>
    </row>
    <row r="7786" spans="1:12" hidden="1" outlineLevel="2" x14ac:dyDescent="0.25">
      <c r="A7786" s="90">
        <v>3</v>
      </c>
      <c r="B7786" s="26">
        <v>918005158</v>
      </c>
      <c r="C7786" s="90">
        <v>20</v>
      </c>
      <c r="D7786" s="90">
        <v>254135</v>
      </c>
      <c r="E7786" s="94">
        <v>44126</v>
      </c>
      <c r="F7786" s="26">
        <v>254135344134</v>
      </c>
      <c r="G7786" s="90">
        <v>344134</v>
      </c>
      <c r="H7786" s="90">
        <v>5.24</v>
      </c>
      <c r="I7786" s="95">
        <v>5.24</v>
      </c>
      <c r="J7786" s="90" t="s">
        <v>10509</v>
      </c>
      <c r="K7786" s="90">
        <v>46</v>
      </c>
      <c r="L7786" s="90" t="s">
        <v>10510</v>
      </c>
    </row>
    <row r="7787" spans="1:12" hidden="1" outlineLevel="2" x14ac:dyDescent="0.25">
      <c r="A7787" s="90">
        <v>3</v>
      </c>
      <c r="B7787" s="26">
        <v>919541037</v>
      </c>
      <c r="C7787" s="90">
        <v>20</v>
      </c>
      <c r="D7787" s="90">
        <v>254121</v>
      </c>
      <c r="E7787" s="94">
        <v>44126</v>
      </c>
      <c r="F7787" s="26">
        <v>254121344120</v>
      </c>
      <c r="G7787" s="90">
        <v>344120</v>
      </c>
      <c r="H7787" s="90">
        <v>1.68</v>
      </c>
      <c r="I7787" s="95">
        <v>1.68</v>
      </c>
      <c r="J7787" s="90" t="s">
        <v>10509</v>
      </c>
      <c r="K7787" s="90">
        <v>46</v>
      </c>
      <c r="L7787" s="90" t="s">
        <v>10510</v>
      </c>
    </row>
    <row r="7788" spans="1:12" hidden="1" outlineLevel="2" x14ac:dyDescent="0.25">
      <c r="A7788" s="90">
        <v>3</v>
      </c>
      <c r="B7788" s="26">
        <v>919741348</v>
      </c>
      <c r="C7788" s="90">
        <v>20</v>
      </c>
      <c r="D7788" s="90">
        <v>255070</v>
      </c>
      <c r="E7788" s="94">
        <v>44126</v>
      </c>
      <c r="F7788" s="26">
        <v>255070345055</v>
      </c>
      <c r="G7788" s="90">
        <v>345055</v>
      </c>
      <c r="H7788" s="90">
        <v>7.57</v>
      </c>
      <c r="I7788" s="95">
        <v>7.57</v>
      </c>
      <c r="J7788" s="90" t="s">
        <v>10509</v>
      </c>
      <c r="K7788" s="90">
        <v>46</v>
      </c>
      <c r="L7788" s="90" t="s">
        <v>10510</v>
      </c>
    </row>
    <row r="7789" spans="1:12" hidden="1" outlineLevel="2" x14ac:dyDescent="0.25">
      <c r="A7789" s="90">
        <v>3</v>
      </c>
      <c r="B7789" s="26">
        <v>918289307</v>
      </c>
      <c r="C7789" s="90">
        <v>20</v>
      </c>
      <c r="D7789" s="90">
        <v>254483</v>
      </c>
      <c r="E7789" s="94">
        <v>44126</v>
      </c>
      <c r="F7789" s="26">
        <v>254483344482</v>
      </c>
      <c r="G7789" s="90">
        <v>344482</v>
      </c>
      <c r="H7789" s="90">
        <v>1.68</v>
      </c>
      <c r="I7789" s="95">
        <v>1.68</v>
      </c>
      <c r="J7789" s="90" t="s">
        <v>10509</v>
      </c>
      <c r="K7789" s="90">
        <v>46</v>
      </c>
      <c r="L7789" s="90" t="s">
        <v>10510</v>
      </c>
    </row>
    <row r="7790" spans="1:12" hidden="1" outlineLevel="2" x14ac:dyDescent="0.25">
      <c r="A7790" s="90">
        <v>3</v>
      </c>
      <c r="B7790" s="26">
        <v>918378316</v>
      </c>
      <c r="C7790" s="90">
        <v>20</v>
      </c>
      <c r="D7790" s="90">
        <v>255360</v>
      </c>
      <c r="E7790" s="94">
        <v>44126</v>
      </c>
      <c r="F7790" s="26">
        <v>255360345289</v>
      </c>
      <c r="G7790" s="90">
        <v>345289</v>
      </c>
      <c r="H7790" s="90">
        <v>4.2699999999999996</v>
      </c>
      <c r="I7790" s="95">
        <v>4.2699999999999996</v>
      </c>
      <c r="J7790" s="90" t="s">
        <v>10509</v>
      </c>
      <c r="K7790" s="90">
        <v>46</v>
      </c>
      <c r="L7790" s="90" t="s">
        <v>10510</v>
      </c>
    </row>
    <row r="7791" spans="1:12" hidden="1" outlineLevel="2" x14ac:dyDescent="0.25">
      <c r="A7791" s="90">
        <v>3</v>
      </c>
      <c r="B7791" s="26">
        <v>918434465</v>
      </c>
      <c r="C7791" s="90">
        <v>20</v>
      </c>
      <c r="D7791" s="90">
        <v>255167</v>
      </c>
      <c r="E7791" s="94">
        <v>44126</v>
      </c>
      <c r="F7791" s="26">
        <v>255167345140</v>
      </c>
      <c r="G7791" s="90">
        <v>345140</v>
      </c>
      <c r="H7791" s="90">
        <v>1.93</v>
      </c>
      <c r="I7791" s="95">
        <v>1.93</v>
      </c>
      <c r="J7791" s="90" t="s">
        <v>10509</v>
      </c>
      <c r="K7791" s="90">
        <v>46</v>
      </c>
      <c r="L7791" s="90" t="s">
        <v>10510</v>
      </c>
    </row>
    <row r="7792" spans="1:12" hidden="1" outlineLevel="2" x14ac:dyDescent="0.25">
      <c r="A7792" s="90">
        <v>3</v>
      </c>
      <c r="B7792" s="26">
        <v>918548876</v>
      </c>
      <c r="C7792" s="90">
        <v>20</v>
      </c>
      <c r="D7792" s="90">
        <v>254524</v>
      </c>
      <c r="E7792" s="94">
        <v>44126</v>
      </c>
      <c r="F7792" s="26">
        <v>254524344522</v>
      </c>
      <c r="G7792" s="90">
        <v>344522</v>
      </c>
      <c r="H7792" s="90">
        <v>1.75</v>
      </c>
      <c r="I7792" s="95">
        <v>1.75</v>
      </c>
      <c r="J7792" s="90" t="s">
        <v>10509</v>
      </c>
      <c r="K7792" s="90">
        <v>46</v>
      </c>
      <c r="L7792" s="90" t="s">
        <v>10510</v>
      </c>
    </row>
    <row r="7793" spans="1:12" hidden="1" outlineLevel="2" x14ac:dyDescent="0.25">
      <c r="A7793" s="90">
        <v>3</v>
      </c>
      <c r="B7793" s="26">
        <v>918548876</v>
      </c>
      <c r="C7793" s="90">
        <v>20</v>
      </c>
      <c r="D7793" s="90">
        <v>254733</v>
      </c>
      <c r="E7793" s="94">
        <v>44126</v>
      </c>
      <c r="F7793" s="26">
        <v>254733344730</v>
      </c>
      <c r="G7793" s="90">
        <v>344730</v>
      </c>
      <c r="H7793" s="90">
        <v>1.68</v>
      </c>
      <c r="I7793" s="95">
        <v>1.68</v>
      </c>
      <c r="J7793" s="90" t="s">
        <v>10509</v>
      </c>
      <c r="K7793" s="90">
        <v>46</v>
      </c>
      <c r="L7793" s="90" t="s">
        <v>10510</v>
      </c>
    </row>
    <row r="7794" spans="1:12" hidden="1" outlineLevel="2" x14ac:dyDescent="0.25">
      <c r="A7794" s="90">
        <v>3</v>
      </c>
      <c r="B7794" s="26">
        <v>918553405</v>
      </c>
      <c r="C7794" s="90">
        <v>20</v>
      </c>
      <c r="D7794" s="90">
        <v>254373</v>
      </c>
      <c r="E7794" s="94">
        <v>44126</v>
      </c>
      <c r="F7794" s="26">
        <v>254373344372</v>
      </c>
      <c r="G7794" s="90">
        <v>344372</v>
      </c>
      <c r="H7794" s="90">
        <v>2.14</v>
      </c>
      <c r="I7794" s="95">
        <v>2.14</v>
      </c>
      <c r="J7794" s="90" t="s">
        <v>10509</v>
      </c>
      <c r="K7794" s="90">
        <v>46</v>
      </c>
      <c r="L7794" s="90" t="s">
        <v>10510</v>
      </c>
    </row>
    <row r="7795" spans="1:12" hidden="1" outlineLevel="2" x14ac:dyDescent="0.25">
      <c r="A7795" s="90">
        <v>3</v>
      </c>
      <c r="B7795" s="26">
        <v>918732751</v>
      </c>
      <c r="C7795" s="90">
        <v>20</v>
      </c>
      <c r="D7795" s="90">
        <v>254927</v>
      </c>
      <c r="E7795" s="94">
        <v>44126</v>
      </c>
      <c r="F7795" s="26">
        <v>254927344923</v>
      </c>
      <c r="G7795" s="90">
        <v>344923</v>
      </c>
      <c r="H7795" s="90">
        <v>1.68</v>
      </c>
      <c r="I7795" s="95">
        <v>1.68</v>
      </c>
      <c r="J7795" s="90" t="s">
        <v>10509</v>
      </c>
      <c r="K7795" s="90">
        <v>46</v>
      </c>
      <c r="L7795" s="90" t="s">
        <v>10510</v>
      </c>
    </row>
    <row r="7796" spans="1:12" hidden="1" outlineLevel="2" x14ac:dyDescent="0.25">
      <c r="A7796" s="90">
        <v>3</v>
      </c>
      <c r="B7796" s="26">
        <v>918760604</v>
      </c>
      <c r="C7796" s="90">
        <v>20</v>
      </c>
      <c r="D7796" s="90">
        <v>254652</v>
      </c>
      <c r="E7796" s="94">
        <v>44126</v>
      </c>
      <c r="F7796" s="26">
        <v>254652344650</v>
      </c>
      <c r="G7796" s="90">
        <v>344650</v>
      </c>
      <c r="H7796" s="90">
        <v>4.9800000000000004</v>
      </c>
      <c r="I7796" s="95">
        <v>4.9800000000000004</v>
      </c>
      <c r="J7796" s="90" t="s">
        <v>10509</v>
      </c>
      <c r="K7796" s="90">
        <v>46</v>
      </c>
      <c r="L7796" s="90" t="s">
        <v>10510</v>
      </c>
    </row>
    <row r="7797" spans="1:12" hidden="1" outlineLevel="2" x14ac:dyDescent="0.25">
      <c r="A7797" s="90">
        <v>3</v>
      </c>
      <c r="B7797" s="26">
        <v>918858671</v>
      </c>
      <c r="C7797" s="90">
        <v>20</v>
      </c>
      <c r="D7797" s="90">
        <v>254659</v>
      </c>
      <c r="E7797" s="94">
        <v>44126</v>
      </c>
      <c r="F7797" s="26">
        <v>254659344656</v>
      </c>
      <c r="G7797" s="90">
        <v>344656</v>
      </c>
      <c r="H7797" s="90">
        <v>28.21</v>
      </c>
      <c r="I7797" s="95">
        <v>28.21</v>
      </c>
      <c r="J7797" s="90" t="s">
        <v>10509</v>
      </c>
      <c r="K7797" s="90">
        <v>46</v>
      </c>
      <c r="L7797" s="90" t="s">
        <v>10510</v>
      </c>
    </row>
    <row r="7798" spans="1:12" hidden="1" outlineLevel="2" x14ac:dyDescent="0.25">
      <c r="A7798" s="90">
        <v>3</v>
      </c>
      <c r="B7798" s="26">
        <v>918916446</v>
      </c>
      <c r="C7798" s="90">
        <v>20</v>
      </c>
      <c r="D7798" s="90">
        <v>254023</v>
      </c>
      <c r="E7798" s="94">
        <v>44126</v>
      </c>
      <c r="F7798" s="26">
        <v>254023344022</v>
      </c>
      <c r="G7798" s="90">
        <v>344022</v>
      </c>
      <c r="H7798" s="90">
        <v>2.44</v>
      </c>
      <c r="I7798" s="95">
        <v>2.44</v>
      </c>
      <c r="J7798" s="90" t="s">
        <v>10509</v>
      </c>
      <c r="K7798" s="90">
        <v>46</v>
      </c>
      <c r="L7798" s="90" t="s">
        <v>10510</v>
      </c>
    </row>
    <row r="7799" spans="1:12" hidden="1" outlineLevel="2" x14ac:dyDescent="0.25">
      <c r="A7799" s="90">
        <v>3</v>
      </c>
      <c r="B7799" s="26">
        <v>918994187001</v>
      </c>
      <c r="C7799" s="90">
        <v>20</v>
      </c>
      <c r="D7799" s="90">
        <v>255988</v>
      </c>
      <c r="E7799" s="94">
        <v>44126</v>
      </c>
      <c r="F7799" s="26">
        <v>255988345823</v>
      </c>
      <c r="G7799" s="90">
        <v>345823</v>
      </c>
      <c r="H7799" s="90">
        <v>1.46</v>
      </c>
      <c r="I7799" s="95">
        <v>1.46</v>
      </c>
      <c r="J7799" s="90" t="s">
        <v>10509</v>
      </c>
      <c r="K7799" s="90">
        <v>46</v>
      </c>
      <c r="L7799" s="90" t="s">
        <v>10510</v>
      </c>
    </row>
    <row r="7800" spans="1:12" hidden="1" outlineLevel="2" x14ac:dyDescent="0.25">
      <c r="A7800" s="90">
        <v>3</v>
      </c>
      <c r="B7800" s="26">
        <v>919009720</v>
      </c>
      <c r="C7800" s="90">
        <v>20</v>
      </c>
      <c r="D7800" s="90">
        <v>254801</v>
      </c>
      <c r="E7800" s="94">
        <v>44126</v>
      </c>
      <c r="F7800" s="26">
        <v>254801344798</v>
      </c>
      <c r="G7800" s="90">
        <v>344798</v>
      </c>
      <c r="H7800" s="90">
        <v>6.92</v>
      </c>
      <c r="I7800" s="95">
        <v>6.92</v>
      </c>
      <c r="J7800" s="90" t="s">
        <v>10509</v>
      </c>
      <c r="K7800" s="90">
        <v>46</v>
      </c>
      <c r="L7800" s="90" t="s">
        <v>10510</v>
      </c>
    </row>
    <row r="7801" spans="1:12" hidden="1" outlineLevel="2" x14ac:dyDescent="0.25">
      <c r="A7801" s="90">
        <v>3</v>
      </c>
      <c r="B7801" s="26">
        <v>919285486</v>
      </c>
      <c r="C7801" s="90">
        <v>20</v>
      </c>
      <c r="D7801" s="90">
        <v>255058</v>
      </c>
      <c r="E7801" s="94">
        <v>44126</v>
      </c>
      <c r="F7801" s="26">
        <v>255058345048</v>
      </c>
      <c r="G7801" s="90">
        <v>345048</v>
      </c>
      <c r="H7801" s="90">
        <v>1.84</v>
      </c>
      <c r="I7801" s="95">
        <v>1.84</v>
      </c>
      <c r="J7801" s="90" t="s">
        <v>10509</v>
      </c>
      <c r="K7801" s="90">
        <v>46</v>
      </c>
      <c r="L7801" s="90" t="s">
        <v>10510</v>
      </c>
    </row>
    <row r="7802" spans="1:12" hidden="1" outlineLevel="2" x14ac:dyDescent="0.25">
      <c r="A7802" s="90">
        <v>3</v>
      </c>
      <c r="B7802" s="26">
        <v>919318782</v>
      </c>
      <c r="C7802" s="90">
        <v>20</v>
      </c>
      <c r="D7802" s="90">
        <v>255719</v>
      </c>
      <c r="E7802" s="94">
        <v>44126</v>
      </c>
      <c r="F7802" s="26">
        <v>255719345593</v>
      </c>
      <c r="G7802" s="90">
        <v>345593</v>
      </c>
      <c r="H7802" s="90">
        <v>1.68</v>
      </c>
      <c r="I7802" s="95">
        <v>1.68</v>
      </c>
      <c r="J7802" s="90" t="s">
        <v>10509</v>
      </c>
      <c r="K7802" s="90">
        <v>46</v>
      </c>
      <c r="L7802" s="90" t="s">
        <v>10510</v>
      </c>
    </row>
    <row r="7803" spans="1:12" hidden="1" outlineLevel="2" x14ac:dyDescent="0.25">
      <c r="A7803" s="90">
        <v>3</v>
      </c>
      <c r="B7803" s="26">
        <v>919847855</v>
      </c>
      <c r="C7803" s="90">
        <v>20</v>
      </c>
      <c r="D7803" s="90">
        <v>255156</v>
      </c>
      <c r="E7803" s="94">
        <v>44126</v>
      </c>
      <c r="F7803" s="26">
        <v>255156345130</v>
      </c>
      <c r="G7803" s="90">
        <v>345130</v>
      </c>
      <c r="H7803" s="90">
        <v>2.08</v>
      </c>
      <c r="I7803" s="95">
        <v>2.08</v>
      </c>
      <c r="J7803" s="90" t="s">
        <v>10509</v>
      </c>
      <c r="K7803" s="90">
        <v>46</v>
      </c>
      <c r="L7803" s="90" t="s">
        <v>10510</v>
      </c>
    </row>
    <row r="7804" spans="1:12" hidden="1" outlineLevel="2" x14ac:dyDescent="0.25">
      <c r="A7804" s="90">
        <v>3</v>
      </c>
      <c r="B7804" s="26">
        <v>919929414001</v>
      </c>
      <c r="C7804" s="90">
        <v>20</v>
      </c>
      <c r="D7804" s="90">
        <v>256375</v>
      </c>
      <c r="E7804" s="94">
        <v>44136</v>
      </c>
      <c r="F7804" s="26">
        <v>256375346188</v>
      </c>
      <c r="G7804" s="90">
        <v>346188</v>
      </c>
      <c r="H7804" s="90">
        <v>1.68</v>
      </c>
      <c r="I7804" s="95">
        <v>1.68</v>
      </c>
      <c r="J7804" s="90" t="s">
        <v>10509</v>
      </c>
      <c r="K7804" s="90">
        <v>46</v>
      </c>
      <c r="L7804" s="90" t="s">
        <v>10510</v>
      </c>
    </row>
    <row r="7805" spans="1:12" hidden="1" outlineLevel="2" x14ac:dyDescent="0.25">
      <c r="A7805" s="90">
        <v>3</v>
      </c>
      <c r="B7805" s="26">
        <v>919976233</v>
      </c>
      <c r="C7805" s="90">
        <v>20</v>
      </c>
      <c r="D7805" s="90">
        <v>255800</v>
      </c>
      <c r="E7805" s="94">
        <v>44126</v>
      </c>
      <c r="F7805" s="26">
        <v>255800345666</v>
      </c>
      <c r="G7805" s="90">
        <v>345666</v>
      </c>
      <c r="H7805" s="90">
        <v>12.62</v>
      </c>
      <c r="I7805" s="95">
        <v>12.62</v>
      </c>
      <c r="J7805" s="90" t="s">
        <v>10509</v>
      </c>
      <c r="K7805" s="90">
        <v>46</v>
      </c>
      <c r="L7805" s="90" t="s">
        <v>10510</v>
      </c>
    </row>
    <row r="7806" spans="1:12" hidden="1" outlineLevel="2" x14ac:dyDescent="0.25">
      <c r="A7806" s="90">
        <v>3</v>
      </c>
      <c r="B7806" s="26">
        <v>920058252</v>
      </c>
      <c r="C7806" s="90">
        <v>20</v>
      </c>
      <c r="D7806" s="90">
        <v>255649</v>
      </c>
      <c r="E7806" s="94">
        <v>44126</v>
      </c>
      <c r="F7806" s="26">
        <v>255649345530</v>
      </c>
      <c r="G7806" s="90">
        <v>345530</v>
      </c>
      <c r="H7806" s="90">
        <v>9.5299999999999994</v>
      </c>
      <c r="I7806" s="95">
        <v>9.5299999999999994</v>
      </c>
      <c r="J7806" s="90" t="s">
        <v>10509</v>
      </c>
      <c r="K7806" s="90">
        <v>46</v>
      </c>
      <c r="L7806" s="90" t="s">
        <v>10510</v>
      </c>
    </row>
    <row r="7807" spans="1:12" hidden="1" outlineLevel="2" x14ac:dyDescent="0.25">
      <c r="A7807" s="90">
        <v>3</v>
      </c>
      <c r="B7807" s="26">
        <v>920067576</v>
      </c>
      <c r="C7807" s="90">
        <v>20</v>
      </c>
      <c r="D7807" s="90">
        <v>254236</v>
      </c>
      <c r="E7807" s="94">
        <v>44126</v>
      </c>
      <c r="F7807" s="26">
        <v>254236344235</v>
      </c>
      <c r="G7807" s="90">
        <v>344235</v>
      </c>
      <c r="H7807" s="90">
        <v>4.28</v>
      </c>
      <c r="I7807" s="95">
        <v>4.28</v>
      </c>
      <c r="J7807" s="90" t="s">
        <v>10509</v>
      </c>
      <c r="K7807" s="90">
        <v>46</v>
      </c>
      <c r="L7807" s="90" t="s">
        <v>10510</v>
      </c>
    </row>
    <row r="7808" spans="1:12" hidden="1" outlineLevel="2" x14ac:dyDescent="0.25">
      <c r="A7808" s="90">
        <v>3</v>
      </c>
      <c r="B7808" s="26">
        <v>920197217</v>
      </c>
      <c r="C7808" s="90">
        <v>20</v>
      </c>
      <c r="D7808" s="90">
        <v>254781</v>
      </c>
      <c r="E7808" s="94">
        <v>44126</v>
      </c>
      <c r="F7808" s="26">
        <v>254781344778</v>
      </c>
      <c r="G7808" s="90">
        <v>344778</v>
      </c>
      <c r="H7808" s="90">
        <v>1.68</v>
      </c>
      <c r="I7808" s="95">
        <v>1.68</v>
      </c>
      <c r="J7808" s="90" t="s">
        <v>10509</v>
      </c>
      <c r="K7808" s="90">
        <v>46</v>
      </c>
      <c r="L7808" s="90" t="s">
        <v>10510</v>
      </c>
    </row>
    <row r="7809" spans="1:12" hidden="1" outlineLevel="2" x14ac:dyDescent="0.25">
      <c r="A7809" s="90">
        <v>3</v>
      </c>
      <c r="B7809" s="26">
        <v>920210226</v>
      </c>
      <c r="C7809" s="90">
        <v>20</v>
      </c>
      <c r="D7809" s="90">
        <v>255204</v>
      </c>
      <c r="E7809" s="94">
        <v>44126</v>
      </c>
      <c r="F7809" s="26">
        <v>255204345171</v>
      </c>
      <c r="G7809" s="90">
        <v>345171</v>
      </c>
      <c r="H7809" s="90">
        <v>2.44</v>
      </c>
      <c r="I7809" s="95">
        <v>2.44</v>
      </c>
      <c r="J7809" s="90" t="s">
        <v>10509</v>
      </c>
      <c r="K7809" s="90">
        <v>46</v>
      </c>
      <c r="L7809" s="90" t="s">
        <v>10510</v>
      </c>
    </row>
    <row r="7810" spans="1:12" hidden="1" outlineLevel="2" x14ac:dyDescent="0.25">
      <c r="A7810" s="90">
        <v>3</v>
      </c>
      <c r="B7810" s="26">
        <v>920231735</v>
      </c>
      <c r="C7810" s="90">
        <v>20</v>
      </c>
      <c r="D7810" s="90">
        <v>254428</v>
      </c>
      <c r="E7810" s="94">
        <v>44126</v>
      </c>
      <c r="F7810" s="26">
        <v>254428344427</v>
      </c>
      <c r="G7810" s="90">
        <v>344427</v>
      </c>
      <c r="H7810" s="90">
        <v>1.68</v>
      </c>
      <c r="I7810" s="95">
        <v>1.68</v>
      </c>
      <c r="J7810" s="90" t="s">
        <v>10509</v>
      </c>
      <c r="K7810" s="90">
        <v>46</v>
      </c>
      <c r="L7810" s="90" t="s">
        <v>10510</v>
      </c>
    </row>
    <row r="7811" spans="1:12" hidden="1" outlineLevel="2" x14ac:dyDescent="0.25">
      <c r="A7811" s="90">
        <v>3</v>
      </c>
      <c r="B7811" s="26">
        <v>920319316</v>
      </c>
      <c r="C7811" s="90">
        <v>20</v>
      </c>
      <c r="D7811" s="90">
        <v>254395</v>
      </c>
      <c r="E7811" s="94">
        <v>44126</v>
      </c>
      <c r="F7811" s="26">
        <v>254395344394</v>
      </c>
      <c r="G7811" s="90">
        <v>344394</v>
      </c>
      <c r="H7811" s="90">
        <v>1.77</v>
      </c>
      <c r="I7811" s="95">
        <v>1.77</v>
      </c>
      <c r="J7811" s="90" t="s">
        <v>10509</v>
      </c>
      <c r="K7811" s="90">
        <v>46</v>
      </c>
      <c r="L7811" s="90" t="s">
        <v>10510</v>
      </c>
    </row>
    <row r="7812" spans="1:12" hidden="1" outlineLevel="2" x14ac:dyDescent="0.25">
      <c r="A7812" s="90">
        <v>3</v>
      </c>
      <c r="B7812" s="26">
        <v>917903460</v>
      </c>
      <c r="C7812" s="90">
        <v>20</v>
      </c>
      <c r="D7812" s="90">
        <v>255770</v>
      </c>
      <c r="E7812" s="94">
        <v>44126</v>
      </c>
      <c r="F7812" s="26">
        <v>255770345637</v>
      </c>
      <c r="G7812" s="90">
        <v>345637</v>
      </c>
      <c r="H7812" s="90">
        <v>1.68</v>
      </c>
      <c r="I7812" s="95">
        <v>1.68</v>
      </c>
      <c r="J7812" s="90" t="s">
        <v>10509</v>
      </c>
      <c r="K7812" s="90">
        <v>46</v>
      </c>
      <c r="L7812" s="90" t="s">
        <v>10510</v>
      </c>
    </row>
    <row r="7813" spans="1:12" hidden="1" outlineLevel="2" x14ac:dyDescent="0.25">
      <c r="A7813" s="90">
        <v>3</v>
      </c>
      <c r="B7813" s="26">
        <v>919511733</v>
      </c>
      <c r="C7813" s="90">
        <v>20</v>
      </c>
      <c r="D7813" s="90">
        <v>254517</v>
      </c>
      <c r="E7813" s="94">
        <v>44126</v>
      </c>
      <c r="F7813" s="26">
        <v>254517344515</v>
      </c>
      <c r="G7813" s="90">
        <v>344515</v>
      </c>
      <c r="H7813" s="90">
        <v>1.68</v>
      </c>
      <c r="I7813" s="95">
        <v>1.68</v>
      </c>
      <c r="J7813" s="90" t="s">
        <v>10509</v>
      </c>
      <c r="K7813" s="90">
        <v>46</v>
      </c>
      <c r="L7813" s="90" t="s">
        <v>10510</v>
      </c>
    </row>
    <row r="7814" spans="1:12" hidden="1" outlineLevel="2" x14ac:dyDescent="0.25">
      <c r="A7814" s="90">
        <v>3</v>
      </c>
      <c r="B7814" s="26">
        <v>920572898</v>
      </c>
      <c r="C7814" s="90">
        <v>20</v>
      </c>
      <c r="D7814" s="90">
        <v>253793</v>
      </c>
      <c r="E7814" s="94">
        <v>44126</v>
      </c>
      <c r="F7814" s="26">
        <v>253793343792</v>
      </c>
      <c r="G7814" s="90">
        <v>343792</v>
      </c>
      <c r="H7814" s="90">
        <v>1.68</v>
      </c>
      <c r="I7814" s="95">
        <v>1.68</v>
      </c>
      <c r="J7814" s="90" t="s">
        <v>10509</v>
      </c>
      <c r="K7814" s="90">
        <v>46</v>
      </c>
      <c r="L7814" s="90" t="s">
        <v>10510</v>
      </c>
    </row>
    <row r="7815" spans="1:12" hidden="1" outlineLevel="2" x14ac:dyDescent="0.25">
      <c r="A7815" s="90">
        <v>3</v>
      </c>
      <c r="B7815" s="26">
        <v>920663713</v>
      </c>
      <c r="C7815" s="90">
        <v>20</v>
      </c>
      <c r="D7815" s="90">
        <v>255489</v>
      </c>
      <c r="E7815" s="94">
        <v>44126</v>
      </c>
      <c r="F7815" s="26">
        <v>255489345391</v>
      </c>
      <c r="G7815" s="90">
        <v>345391</v>
      </c>
      <c r="H7815" s="90">
        <v>1.69</v>
      </c>
      <c r="I7815" s="95">
        <v>1.69</v>
      </c>
      <c r="J7815" s="90" t="s">
        <v>10509</v>
      </c>
      <c r="K7815" s="90">
        <v>46</v>
      </c>
      <c r="L7815" s="90" t="s">
        <v>10510</v>
      </c>
    </row>
    <row r="7816" spans="1:12" hidden="1" outlineLevel="2" x14ac:dyDescent="0.25">
      <c r="A7816" s="90">
        <v>3</v>
      </c>
      <c r="B7816" s="26">
        <v>919574905</v>
      </c>
      <c r="C7816" s="90">
        <v>20</v>
      </c>
      <c r="D7816" s="90">
        <v>254557</v>
      </c>
      <c r="E7816" s="94">
        <v>44126</v>
      </c>
      <c r="F7816" s="26">
        <v>254557344555</v>
      </c>
      <c r="G7816" s="90">
        <v>344555</v>
      </c>
      <c r="H7816" s="90">
        <v>1.68</v>
      </c>
      <c r="I7816" s="95">
        <v>1.68</v>
      </c>
      <c r="J7816" s="90" t="s">
        <v>10509</v>
      </c>
      <c r="K7816" s="90">
        <v>46</v>
      </c>
      <c r="L7816" s="90" t="s">
        <v>10510</v>
      </c>
    </row>
    <row r="7817" spans="1:12" hidden="1" outlineLevel="2" x14ac:dyDescent="0.25">
      <c r="A7817" s="90">
        <v>3</v>
      </c>
      <c r="B7817" s="26">
        <v>919686071</v>
      </c>
      <c r="C7817" s="90">
        <v>20</v>
      </c>
      <c r="D7817" s="90">
        <v>254215</v>
      </c>
      <c r="E7817" s="94">
        <v>44126</v>
      </c>
      <c r="F7817" s="26">
        <v>254215344214</v>
      </c>
      <c r="G7817" s="90">
        <v>344214</v>
      </c>
      <c r="H7817" s="90">
        <v>1.68</v>
      </c>
      <c r="I7817" s="95">
        <v>1.68</v>
      </c>
      <c r="J7817" s="90" t="s">
        <v>10509</v>
      </c>
      <c r="K7817" s="90">
        <v>46</v>
      </c>
      <c r="L7817" s="90" t="s">
        <v>10510</v>
      </c>
    </row>
    <row r="7818" spans="1:12" hidden="1" outlineLevel="2" x14ac:dyDescent="0.25">
      <c r="A7818" s="90">
        <v>3</v>
      </c>
      <c r="B7818" s="26">
        <v>919732446001</v>
      </c>
      <c r="C7818" s="90">
        <v>20</v>
      </c>
      <c r="D7818" s="90">
        <v>256329</v>
      </c>
      <c r="E7818" s="94">
        <v>44136</v>
      </c>
      <c r="F7818" s="26">
        <v>256329346144</v>
      </c>
      <c r="G7818" s="90">
        <v>346144</v>
      </c>
      <c r="H7818" s="90">
        <v>1.68</v>
      </c>
      <c r="I7818" s="95">
        <v>1.68</v>
      </c>
      <c r="J7818" s="90" t="s">
        <v>10509</v>
      </c>
      <c r="K7818" s="90">
        <v>46</v>
      </c>
      <c r="L7818" s="90" t="s">
        <v>10510</v>
      </c>
    </row>
    <row r="7819" spans="1:12" hidden="1" outlineLevel="2" x14ac:dyDescent="0.25">
      <c r="A7819" s="90">
        <v>3</v>
      </c>
      <c r="B7819" s="26">
        <v>919738658</v>
      </c>
      <c r="C7819" s="90">
        <v>20</v>
      </c>
      <c r="D7819" s="90">
        <v>254707</v>
      </c>
      <c r="E7819" s="94">
        <v>44126</v>
      </c>
      <c r="F7819" s="26">
        <v>254707344704</v>
      </c>
      <c r="G7819" s="90">
        <v>344704</v>
      </c>
      <c r="H7819" s="90">
        <v>1.68</v>
      </c>
      <c r="I7819" s="95">
        <v>1.68</v>
      </c>
      <c r="J7819" s="90" t="s">
        <v>10509</v>
      </c>
      <c r="K7819" s="90">
        <v>46</v>
      </c>
      <c r="L7819" s="90" t="s">
        <v>10510</v>
      </c>
    </row>
    <row r="7820" spans="1:12" hidden="1" outlineLevel="2" x14ac:dyDescent="0.25">
      <c r="A7820" s="90">
        <v>3</v>
      </c>
      <c r="B7820" s="26">
        <v>919757195</v>
      </c>
      <c r="C7820" s="90">
        <v>20</v>
      </c>
      <c r="D7820" s="90">
        <v>255343</v>
      </c>
      <c r="E7820" s="94">
        <v>44126</v>
      </c>
      <c r="F7820" s="26">
        <v>255343345276</v>
      </c>
      <c r="G7820" s="90">
        <v>345276</v>
      </c>
      <c r="H7820" s="90">
        <v>3.94</v>
      </c>
      <c r="I7820" s="95">
        <v>3.94</v>
      </c>
      <c r="J7820" s="90" t="s">
        <v>10509</v>
      </c>
      <c r="K7820" s="90">
        <v>46</v>
      </c>
      <c r="L7820" s="90" t="s">
        <v>10510</v>
      </c>
    </row>
    <row r="7821" spans="1:12" hidden="1" outlineLevel="2" x14ac:dyDescent="0.25">
      <c r="A7821" s="90">
        <v>3</v>
      </c>
      <c r="B7821" s="26">
        <v>919787721</v>
      </c>
      <c r="C7821" s="90">
        <v>20</v>
      </c>
      <c r="D7821" s="90">
        <v>254832</v>
      </c>
      <c r="E7821" s="94">
        <v>44126</v>
      </c>
      <c r="F7821" s="26">
        <v>254832344829</v>
      </c>
      <c r="G7821" s="90">
        <v>344829</v>
      </c>
      <c r="H7821" s="90">
        <v>8.36</v>
      </c>
      <c r="I7821" s="95">
        <v>8.36</v>
      </c>
      <c r="J7821" s="90" t="s">
        <v>10509</v>
      </c>
      <c r="K7821" s="90">
        <v>46</v>
      </c>
      <c r="L7821" s="90" t="s">
        <v>10510</v>
      </c>
    </row>
    <row r="7822" spans="1:12" hidden="1" outlineLevel="2" x14ac:dyDescent="0.25">
      <c r="A7822" s="90">
        <v>3</v>
      </c>
      <c r="B7822" s="26">
        <v>919832030</v>
      </c>
      <c r="C7822" s="90">
        <v>20</v>
      </c>
      <c r="D7822" s="90">
        <v>254459</v>
      </c>
      <c r="E7822" s="94">
        <v>44126</v>
      </c>
      <c r="F7822" s="26">
        <v>254459344458</v>
      </c>
      <c r="G7822" s="90">
        <v>344458</v>
      </c>
      <c r="H7822" s="90">
        <v>1.68</v>
      </c>
      <c r="I7822" s="95">
        <v>1.68</v>
      </c>
      <c r="J7822" s="90" t="s">
        <v>10509</v>
      </c>
      <c r="K7822" s="90">
        <v>46</v>
      </c>
      <c r="L7822" s="90" t="s">
        <v>10510</v>
      </c>
    </row>
    <row r="7823" spans="1:12" hidden="1" outlineLevel="2" x14ac:dyDescent="0.25">
      <c r="A7823" s="90">
        <v>3</v>
      </c>
      <c r="B7823" s="26">
        <v>919860619</v>
      </c>
      <c r="C7823" s="90">
        <v>20</v>
      </c>
      <c r="D7823" s="90">
        <v>253791</v>
      </c>
      <c r="E7823" s="94">
        <v>44126</v>
      </c>
      <c r="F7823" s="26">
        <v>253791343790</v>
      </c>
      <c r="G7823" s="90">
        <v>343790</v>
      </c>
      <c r="H7823" s="90">
        <v>1.68</v>
      </c>
      <c r="I7823" s="95">
        <v>1.68</v>
      </c>
      <c r="J7823" s="90" t="s">
        <v>10509</v>
      </c>
      <c r="K7823" s="90">
        <v>46</v>
      </c>
      <c r="L7823" s="90" t="s">
        <v>10510</v>
      </c>
    </row>
    <row r="7824" spans="1:12" hidden="1" outlineLevel="2" x14ac:dyDescent="0.25">
      <c r="A7824" s="90">
        <v>3</v>
      </c>
      <c r="B7824" s="26">
        <v>919917138</v>
      </c>
      <c r="C7824" s="90">
        <v>20</v>
      </c>
      <c r="D7824" s="90">
        <v>253747</v>
      </c>
      <c r="E7824" s="94">
        <v>44126</v>
      </c>
      <c r="F7824" s="26">
        <v>253747343746</v>
      </c>
      <c r="G7824" s="90">
        <v>343746</v>
      </c>
      <c r="H7824" s="90">
        <v>1.85</v>
      </c>
      <c r="I7824" s="95">
        <v>1.85</v>
      </c>
      <c r="J7824" s="90" t="s">
        <v>10509</v>
      </c>
      <c r="K7824" s="90">
        <v>46</v>
      </c>
      <c r="L7824" s="90" t="s">
        <v>10510</v>
      </c>
    </row>
    <row r="7825" spans="1:12" hidden="1" outlineLevel="2" x14ac:dyDescent="0.25">
      <c r="A7825" s="90">
        <v>3</v>
      </c>
      <c r="B7825" s="26">
        <v>920045622</v>
      </c>
      <c r="C7825" s="90">
        <v>20</v>
      </c>
      <c r="D7825" s="90">
        <v>253933</v>
      </c>
      <c r="E7825" s="94">
        <v>44126</v>
      </c>
      <c r="F7825" s="26">
        <v>253933343932</v>
      </c>
      <c r="G7825" s="90">
        <v>343932</v>
      </c>
      <c r="H7825" s="90">
        <v>1.68</v>
      </c>
      <c r="I7825" s="95">
        <v>1.68</v>
      </c>
      <c r="J7825" s="90" t="s">
        <v>10509</v>
      </c>
      <c r="K7825" s="90">
        <v>46</v>
      </c>
      <c r="L7825" s="90" t="s">
        <v>10510</v>
      </c>
    </row>
    <row r="7826" spans="1:12" hidden="1" outlineLevel="2" x14ac:dyDescent="0.25">
      <c r="A7826" s="90">
        <v>3</v>
      </c>
      <c r="B7826" s="26">
        <v>920104221</v>
      </c>
      <c r="C7826" s="90">
        <v>20</v>
      </c>
      <c r="D7826" s="90">
        <v>253906</v>
      </c>
      <c r="E7826" s="94">
        <v>44126</v>
      </c>
      <c r="F7826" s="26">
        <v>253906343905</v>
      </c>
      <c r="G7826" s="90">
        <v>343905</v>
      </c>
      <c r="H7826" s="90">
        <v>1.68</v>
      </c>
      <c r="I7826" s="95">
        <v>1.68</v>
      </c>
      <c r="J7826" s="90" t="s">
        <v>10509</v>
      </c>
      <c r="K7826" s="90">
        <v>46</v>
      </c>
      <c r="L7826" s="90" t="s">
        <v>10510</v>
      </c>
    </row>
    <row r="7827" spans="1:12" hidden="1" outlineLevel="2" x14ac:dyDescent="0.25">
      <c r="A7827" s="90">
        <v>3</v>
      </c>
      <c r="B7827" s="26">
        <v>920109162</v>
      </c>
      <c r="C7827" s="90">
        <v>20</v>
      </c>
      <c r="D7827" s="90">
        <v>255913</v>
      </c>
      <c r="E7827" s="94">
        <v>44126</v>
      </c>
      <c r="F7827" s="26">
        <v>255913345757</v>
      </c>
      <c r="G7827" s="90">
        <v>345757</v>
      </c>
      <c r="H7827" s="90">
        <v>1.68</v>
      </c>
      <c r="I7827" s="95">
        <v>1.68</v>
      </c>
      <c r="J7827" s="90" t="s">
        <v>10509</v>
      </c>
      <c r="K7827" s="90">
        <v>46</v>
      </c>
      <c r="L7827" s="90" t="s">
        <v>10510</v>
      </c>
    </row>
    <row r="7828" spans="1:12" hidden="1" outlineLevel="2" x14ac:dyDescent="0.25">
      <c r="A7828" s="90">
        <v>3</v>
      </c>
      <c r="B7828" s="26">
        <v>920126851</v>
      </c>
      <c r="C7828" s="90">
        <v>20</v>
      </c>
      <c r="D7828" s="90">
        <v>255997</v>
      </c>
      <c r="E7828" s="94">
        <v>44126</v>
      </c>
      <c r="F7828" s="26">
        <v>255997345829</v>
      </c>
      <c r="G7828" s="90">
        <v>345829</v>
      </c>
      <c r="H7828" s="90">
        <v>0.01</v>
      </c>
      <c r="I7828" s="95">
        <v>0.01</v>
      </c>
      <c r="J7828" s="90" t="s">
        <v>10509</v>
      </c>
      <c r="K7828" s="90">
        <v>46</v>
      </c>
      <c r="L7828" s="90" t="s">
        <v>10510</v>
      </c>
    </row>
    <row r="7829" spans="1:12" hidden="1" outlineLevel="2" x14ac:dyDescent="0.25">
      <c r="A7829" s="90">
        <v>3</v>
      </c>
      <c r="B7829" s="26">
        <v>920192077</v>
      </c>
      <c r="C7829" s="90">
        <v>20</v>
      </c>
      <c r="D7829" s="90">
        <v>254834</v>
      </c>
      <c r="E7829" s="94">
        <v>44126</v>
      </c>
      <c r="F7829" s="26">
        <v>254834344831</v>
      </c>
      <c r="G7829" s="90">
        <v>344831</v>
      </c>
      <c r="H7829" s="90">
        <v>2.8</v>
      </c>
      <c r="I7829" s="95">
        <v>2.8</v>
      </c>
      <c r="J7829" s="90" t="s">
        <v>10509</v>
      </c>
      <c r="K7829" s="90">
        <v>46</v>
      </c>
      <c r="L7829" s="90" t="s">
        <v>10510</v>
      </c>
    </row>
    <row r="7830" spans="1:12" hidden="1" outlineLevel="2" x14ac:dyDescent="0.25">
      <c r="A7830" s="90">
        <v>3</v>
      </c>
      <c r="B7830" s="26">
        <v>920249398001</v>
      </c>
      <c r="C7830" s="90">
        <v>20</v>
      </c>
      <c r="D7830" s="90">
        <v>256154</v>
      </c>
      <c r="E7830" s="94">
        <v>44136</v>
      </c>
      <c r="F7830" s="26">
        <v>256154345972</v>
      </c>
      <c r="G7830" s="90">
        <v>345972</v>
      </c>
      <c r="H7830" s="90">
        <v>1.68</v>
      </c>
      <c r="I7830" s="95">
        <v>1.68</v>
      </c>
      <c r="J7830" s="90" t="s">
        <v>10509</v>
      </c>
      <c r="K7830" s="90">
        <v>46</v>
      </c>
      <c r="L7830" s="90" t="s">
        <v>10510</v>
      </c>
    </row>
    <row r="7831" spans="1:12" hidden="1" outlineLevel="2" x14ac:dyDescent="0.25">
      <c r="A7831" s="90">
        <v>3</v>
      </c>
      <c r="B7831" s="26">
        <v>920258894</v>
      </c>
      <c r="C7831" s="90">
        <v>20</v>
      </c>
      <c r="D7831" s="90">
        <v>253956</v>
      </c>
      <c r="E7831" s="94">
        <v>44126</v>
      </c>
      <c r="F7831" s="26">
        <v>253956343955</v>
      </c>
      <c r="G7831" s="90">
        <v>343955</v>
      </c>
      <c r="H7831" s="90">
        <v>5.8</v>
      </c>
      <c r="I7831" s="95">
        <v>5.8</v>
      </c>
      <c r="J7831" s="90" t="s">
        <v>10509</v>
      </c>
      <c r="K7831" s="90">
        <v>46</v>
      </c>
      <c r="L7831" s="90" t="s">
        <v>10510</v>
      </c>
    </row>
    <row r="7832" spans="1:12" hidden="1" outlineLevel="2" x14ac:dyDescent="0.25">
      <c r="A7832" s="90">
        <v>3</v>
      </c>
      <c r="B7832" s="26">
        <v>920302130</v>
      </c>
      <c r="C7832" s="90">
        <v>20</v>
      </c>
      <c r="D7832" s="90">
        <v>254382</v>
      </c>
      <c r="E7832" s="94">
        <v>44126</v>
      </c>
      <c r="F7832" s="26">
        <v>254382344381</v>
      </c>
      <c r="G7832" s="90">
        <v>344381</v>
      </c>
      <c r="H7832" s="90">
        <v>13.56</v>
      </c>
      <c r="I7832" s="95">
        <v>13.56</v>
      </c>
      <c r="J7832" s="90" t="s">
        <v>10509</v>
      </c>
      <c r="K7832" s="90">
        <v>46</v>
      </c>
      <c r="L7832" s="90" t="s">
        <v>10510</v>
      </c>
    </row>
    <row r="7833" spans="1:12" hidden="1" outlineLevel="2" x14ac:dyDescent="0.25">
      <c r="A7833" s="90">
        <v>3</v>
      </c>
      <c r="B7833" s="26">
        <v>920740727</v>
      </c>
      <c r="C7833" s="90">
        <v>20</v>
      </c>
      <c r="D7833" s="90">
        <v>254027</v>
      </c>
      <c r="E7833" s="94">
        <v>44126</v>
      </c>
      <c r="F7833" s="26">
        <v>254027344026</v>
      </c>
      <c r="G7833" s="90">
        <v>344026</v>
      </c>
      <c r="H7833" s="90">
        <v>1.68</v>
      </c>
      <c r="I7833" s="95">
        <v>1.68</v>
      </c>
      <c r="J7833" s="90" t="s">
        <v>10509</v>
      </c>
      <c r="K7833" s="90">
        <v>46</v>
      </c>
      <c r="L7833" s="90" t="s">
        <v>10510</v>
      </c>
    </row>
    <row r="7834" spans="1:12" hidden="1" outlineLevel="2" x14ac:dyDescent="0.25">
      <c r="A7834" s="90">
        <v>3</v>
      </c>
      <c r="B7834" s="26">
        <v>920964715</v>
      </c>
      <c r="C7834" s="90">
        <v>20</v>
      </c>
      <c r="D7834" s="90">
        <v>254680</v>
      </c>
      <c r="E7834" s="94">
        <v>44126</v>
      </c>
      <c r="F7834" s="26">
        <v>254680344677</v>
      </c>
      <c r="G7834" s="90">
        <v>344677</v>
      </c>
      <c r="H7834" s="90">
        <v>1.97</v>
      </c>
      <c r="I7834" s="95">
        <v>1.97</v>
      </c>
      <c r="J7834" s="90" t="s">
        <v>10509</v>
      </c>
      <c r="K7834" s="90">
        <v>46</v>
      </c>
      <c r="L7834" s="90" t="s">
        <v>10510</v>
      </c>
    </row>
    <row r="7835" spans="1:12" hidden="1" outlineLevel="2" x14ac:dyDescent="0.25">
      <c r="A7835" s="90">
        <v>3</v>
      </c>
      <c r="B7835" s="26">
        <v>920966991</v>
      </c>
      <c r="C7835" s="90">
        <v>20</v>
      </c>
      <c r="D7835" s="90">
        <v>255274</v>
      </c>
      <c r="E7835" s="94">
        <v>44126</v>
      </c>
      <c r="F7835" s="26">
        <v>255274345227</v>
      </c>
      <c r="G7835" s="90">
        <v>345227</v>
      </c>
      <c r="H7835" s="90">
        <v>1.68</v>
      </c>
      <c r="I7835" s="95">
        <v>1.68</v>
      </c>
      <c r="J7835" s="90" t="s">
        <v>10509</v>
      </c>
      <c r="K7835" s="90">
        <v>46</v>
      </c>
      <c r="L7835" s="90" t="s">
        <v>10510</v>
      </c>
    </row>
    <row r="7836" spans="1:12" hidden="1" outlineLevel="2" x14ac:dyDescent="0.25">
      <c r="A7836" s="90">
        <v>3</v>
      </c>
      <c r="B7836" s="26">
        <v>921146213</v>
      </c>
      <c r="C7836" s="90">
        <v>20</v>
      </c>
      <c r="D7836" s="90">
        <v>253843</v>
      </c>
      <c r="E7836" s="94">
        <v>44126</v>
      </c>
      <c r="F7836" s="26">
        <v>253843343842</v>
      </c>
      <c r="G7836" s="90">
        <v>343842</v>
      </c>
      <c r="H7836" s="90">
        <v>1.68</v>
      </c>
      <c r="I7836" s="95">
        <v>1.68</v>
      </c>
      <c r="J7836" s="90" t="s">
        <v>10509</v>
      </c>
      <c r="K7836" s="90">
        <v>46</v>
      </c>
      <c r="L7836" s="90" t="s">
        <v>10510</v>
      </c>
    </row>
    <row r="7837" spans="1:12" hidden="1" outlineLevel="2" x14ac:dyDescent="0.25">
      <c r="A7837" s="90">
        <v>3</v>
      </c>
      <c r="B7837" s="26">
        <v>921458246</v>
      </c>
      <c r="C7837" s="90">
        <v>20</v>
      </c>
      <c r="D7837" s="90">
        <v>254220</v>
      </c>
      <c r="E7837" s="94">
        <v>44126</v>
      </c>
      <c r="F7837" s="26">
        <v>254220344219</v>
      </c>
      <c r="G7837" s="90">
        <v>344219</v>
      </c>
      <c r="H7837" s="90">
        <v>3.75</v>
      </c>
      <c r="I7837" s="95">
        <v>3.75</v>
      </c>
      <c r="J7837" s="90" t="s">
        <v>10509</v>
      </c>
      <c r="K7837" s="90">
        <v>46</v>
      </c>
      <c r="L7837" s="90" t="s">
        <v>10510</v>
      </c>
    </row>
    <row r="7838" spans="1:12" hidden="1" outlineLevel="2" x14ac:dyDescent="0.25">
      <c r="A7838" s="90">
        <v>3</v>
      </c>
      <c r="B7838" s="26">
        <v>921483830</v>
      </c>
      <c r="C7838" s="90">
        <v>20</v>
      </c>
      <c r="D7838" s="90">
        <v>255607</v>
      </c>
      <c r="E7838" s="94">
        <v>44126</v>
      </c>
      <c r="F7838" s="26">
        <v>255607345494</v>
      </c>
      <c r="G7838" s="90">
        <v>345494</v>
      </c>
      <c r="H7838" s="90">
        <v>2.31</v>
      </c>
      <c r="I7838" s="95">
        <v>2.31</v>
      </c>
      <c r="J7838" s="90" t="s">
        <v>10509</v>
      </c>
      <c r="K7838" s="90">
        <v>46</v>
      </c>
      <c r="L7838" s="90" t="s">
        <v>10510</v>
      </c>
    </row>
    <row r="7839" spans="1:12" hidden="1" outlineLevel="2" x14ac:dyDescent="0.25">
      <c r="A7839" s="90">
        <v>3</v>
      </c>
      <c r="B7839" s="26">
        <v>921483830</v>
      </c>
      <c r="C7839" s="90">
        <v>20</v>
      </c>
      <c r="D7839" s="90">
        <v>255608</v>
      </c>
      <c r="E7839" s="94">
        <v>44126</v>
      </c>
      <c r="F7839" s="26">
        <v>255608345495</v>
      </c>
      <c r="G7839" s="90">
        <v>345495</v>
      </c>
      <c r="H7839" s="90">
        <v>1.68</v>
      </c>
      <c r="I7839" s="95">
        <v>1.68</v>
      </c>
      <c r="J7839" s="90" t="s">
        <v>10509</v>
      </c>
      <c r="K7839" s="90">
        <v>46</v>
      </c>
      <c r="L7839" s="90" t="s">
        <v>10510</v>
      </c>
    </row>
    <row r="7840" spans="1:12" hidden="1" outlineLevel="2" x14ac:dyDescent="0.25">
      <c r="A7840" s="90">
        <v>3</v>
      </c>
      <c r="B7840" s="26">
        <v>921573564</v>
      </c>
      <c r="C7840" s="90">
        <v>20</v>
      </c>
      <c r="D7840" s="90">
        <v>254805</v>
      </c>
      <c r="E7840" s="94">
        <v>44126</v>
      </c>
      <c r="F7840" s="26">
        <v>254805344802</v>
      </c>
      <c r="G7840" s="90">
        <v>344802</v>
      </c>
      <c r="H7840" s="90">
        <v>1.68</v>
      </c>
      <c r="I7840" s="95">
        <v>1.68</v>
      </c>
      <c r="J7840" s="90" t="s">
        <v>10509</v>
      </c>
      <c r="K7840" s="90">
        <v>46</v>
      </c>
      <c r="L7840" s="90" t="s">
        <v>10510</v>
      </c>
    </row>
    <row r="7841" spans="1:12" hidden="1" outlineLevel="2" x14ac:dyDescent="0.25">
      <c r="A7841" s="90">
        <v>3</v>
      </c>
      <c r="B7841" s="26">
        <v>921596136</v>
      </c>
      <c r="C7841" s="90">
        <v>20</v>
      </c>
      <c r="D7841" s="90">
        <v>254595</v>
      </c>
      <c r="E7841" s="94">
        <v>44126</v>
      </c>
      <c r="F7841" s="26">
        <v>254595344593</v>
      </c>
      <c r="G7841" s="90">
        <v>344593</v>
      </c>
      <c r="H7841" s="90">
        <v>2.64</v>
      </c>
      <c r="I7841" s="95">
        <v>2.64</v>
      </c>
      <c r="J7841" s="90" t="s">
        <v>10509</v>
      </c>
      <c r="K7841" s="90">
        <v>46</v>
      </c>
      <c r="L7841" s="90" t="s">
        <v>10510</v>
      </c>
    </row>
    <row r="7842" spans="1:12" hidden="1" outlineLevel="2" x14ac:dyDescent="0.25">
      <c r="A7842" s="90">
        <v>3</v>
      </c>
      <c r="B7842" s="26">
        <v>921616942</v>
      </c>
      <c r="C7842" s="90">
        <v>20</v>
      </c>
      <c r="D7842" s="90">
        <v>255096</v>
      </c>
      <c r="E7842" s="94">
        <v>44126</v>
      </c>
      <c r="F7842" s="26">
        <v>255096345077</v>
      </c>
      <c r="G7842" s="90">
        <v>345077</v>
      </c>
      <c r="H7842" s="90">
        <v>7.19</v>
      </c>
      <c r="I7842" s="95">
        <v>7.19</v>
      </c>
      <c r="J7842" s="90" t="s">
        <v>10509</v>
      </c>
      <c r="K7842" s="90">
        <v>46</v>
      </c>
      <c r="L7842" s="90" t="s">
        <v>10510</v>
      </c>
    </row>
    <row r="7843" spans="1:12" hidden="1" outlineLevel="2" x14ac:dyDescent="0.25">
      <c r="A7843" s="90">
        <v>3</v>
      </c>
      <c r="B7843" s="26">
        <v>921676805</v>
      </c>
      <c r="C7843" s="90">
        <v>20</v>
      </c>
      <c r="D7843" s="90">
        <v>254238</v>
      </c>
      <c r="E7843" s="94">
        <v>44126</v>
      </c>
      <c r="F7843" s="26">
        <v>254238344237</v>
      </c>
      <c r="G7843" s="90">
        <v>344237</v>
      </c>
      <c r="H7843" s="90">
        <v>1.68</v>
      </c>
      <c r="I7843" s="95">
        <v>1.68</v>
      </c>
      <c r="J7843" s="90" t="s">
        <v>10509</v>
      </c>
      <c r="K7843" s="90">
        <v>46</v>
      </c>
      <c r="L7843" s="90" t="s">
        <v>10510</v>
      </c>
    </row>
    <row r="7844" spans="1:12" hidden="1" outlineLevel="2" x14ac:dyDescent="0.25">
      <c r="A7844" s="90">
        <v>3</v>
      </c>
      <c r="B7844" s="26">
        <v>921691564</v>
      </c>
      <c r="C7844" s="90">
        <v>20</v>
      </c>
      <c r="D7844" s="90">
        <v>254096</v>
      </c>
      <c r="E7844" s="94">
        <v>44126</v>
      </c>
      <c r="F7844" s="26">
        <v>254096344095</v>
      </c>
      <c r="G7844" s="90">
        <v>344095</v>
      </c>
      <c r="H7844" s="90">
        <v>1.68</v>
      </c>
      <c r="I7844" s="95">
        <v>1.68</v>
      </c>
      <c r="J7844" s="90" t="s">
        <v>10509</v>
      </c>
      <c r="K7844" s="90">
        <v>46</v>
      </c>
      <c r="L7844" s="90" t="s">
        <v>10510</v>
      </c>
    </row>
    <row r="7845" spans="1:12" hidden="1" outlineLevel="2" x14ac:dyDescent="0.25">
      <c r="A7845" s="90">
        <v>3</v>
      </c>
      <c r="B7845" s="26">
        <v>921716866001</v>
      </c>
      <c r="C7845" s="90">
        <v>20</v>
      </c>
      <c r="D7845" s="90">
        <v>256366</v>
      </c>
      <c r="E7845" s="94">
        <v>44136</v>
      </c>
      <c r="F7845" s="26">
        <v>256366346179</v>
      </c>
      <c r="G7845" s="90">
        <v>346179</v>
      </c>
      <c r="H7845" s="90">
        <v>1.68</v>
      </c>
      <c r="I7845" s="95">
        <v>1.68</v>
      </c>
      <c r="J7845" s="90" t="s">
        <v>10509</v>
      </c>
      <c r="K7845" s="90">
        <v>46</v>
      </c>
      <c r="L7845" s="90" t="s">
        <v>10510</v>
      </c>
    </row>
    <row r="7846" spans="1:12" hidden="1" outlineLevel="2" x14ac:dyDescent="0.25">
      <c r="A7846" s="90">
        <v>3</v>
      </c>
      <c r="B7846" s="26">
        <v>921914990</v>
      </c>
      <c r="C7846" s="90">
        <v>20</v>
      </c>
      <c r="D7846" s="90">
        <v>255073</v>
      </c>
      <c r="E7846" s="94">
        <v>44126</v>
      </c>
      <c r="F7846" s="26">
        <v>255073345058</v>
      </c>
      <c r="G7846" s="90">
        <v>345058</v>
      </c>
      <c r="H7846" s="90">
        <v>3.79</v>
      </c>
      <c r="I7846" s="95">
        <v>3.79</v>
      </c>
      <c r="J7846" s="90" t="s">
        <v>10509</v>
      </c>
      <c r="K7846" s="90">
        <v>46</v>
      </c>
      <c r="L7846" s="90" t="s">
        <v>10510</v>
      </c>
    </row>
    <row r="7847" spans="1:12" hidden="1" outlineLevel="2" x14ac:dyDescent="0.25">
      <c r="A7847" s="90">
        <v>3</v>
      </c>
      <c r="B7847" s="26">
        <v>920392941</v>
      </c>
      <c r="C7847" s="90">
        <v>20</v>
      </c>
      <c r="D7847" s="90">
        <v>254824</v>
      </c>
      <c r="E7847" s="94">
        <v>44126</v>
      </c>
      <c r="F7847" s="26">
        <v>254824344821</v>
      </c>
      <c r="G7847" s="90">
        <v>344821</v>
      </c>
      <c r="H7847" s="90">
        <v>1.69</v>
      </c>
      <c r="I7847" s="95">
        <v>1.69</v>
      </c>
      <c r="J7847" s="90" t="s">
        <v>10509</v>
      </c>
      <c r="K7847" s="90">
        <v>46</v>
      </c>
      <c r="L7847" s="90" t="s">
        <v>10510</v>
      </c>
    </row>
    <row r="7848" spans="1:12" hidden="1" outlineLevel="2" x14ac:dyDescent="0.25">
      <c r="A7848" s="90">
        <v>3</v>
      </c>
      <c r="B7848" s="26">
        <v>920422201</v>
      </c>
      <c r="C7848" s="90">
        <v>20</v>
      </c>
      <c r="D7848" s="90">
        <v>254158</v>
      </c>
      <c r="E7848" s="94">
        <v>44126</v>
      </c>
      <c r="F7848" s="26">
        <v>254158344157</v>
      </c>
      <c r="G7848" s="90">
        <v>344157</v>
      </c>
      <c r="H7848" s="90">
        <v>1.68</v>
      </c>
      <c r="I7848" s="95">
        <v>1.68</v>
      </c>
      <c r="J7848" s="90" t="s">
        <v>10509</v>
      </c>
      <c r="K7848" s="90">
        <v>46</v>
      </c>
      <c r="L7848" s="90" t="s">
        <v>10510</v>
      </c>
    </row>
    <row r="7849" spans="1:12" hidden="1" outlineLevel="2" x14ac:dyDescent="0.25">
      <c r="A7849" s="90">
        <v>3</v>
      </c>
      <c r="B7849" s="26">
        <v>920499449</v>
      </c>
      <c r="C7849" s="90">
        <v>20</v>
      </c>
      <c r="D7849" s="90">
        <v>255142</v>
      </c>
      <c r="E7849" s="94">
        <v>44126</v>
      </c>
      <c r="F7849" s="26">
        <v>255142345119</v>
      </c>
      <c r="G7849" s="90">
        <v>345119</v>
      </c>
      <c r="H7849" s="90">
        <v>1.68</v>
      </c>
      <c r="I7849" s="95">
        <v>1.68</v>
      </c>
      <c r="J7849" s="90" t="s">
        <v>10509</v>
      </c>
      <c r="K7849" s="90">
        <v>46</v>
      </c>
      <c r="L7849" s="90" t="s">
        <v>10510</v>
      </c>
    </row>
    <row r="7850" spans="1:12" hidden="1" outlineLevel="2" x14ac:dyDescent="0.25">
      <c r="A7850" s="90">
        <v>3</v>
      </c>
      <c r="B7850" s="26">
        <v>920507977</v>
      </c>
      <c r="C7850" s="90">
        <v>20</v>
      </c>
      <c r="D7850" s="90">
        <v>255604</v>
      </c>
      <c r="E7850" s="94">
        <v>44126</v>
      </c>
      <c r="F7850" s="26">
        <v>255604345491</v>
      </c>
      <c r="G7850" s="90">
        <v>345491</v>
      </c>
      <c r="H7850" s="90">
        <v>1.68</v>
      </c>
      <c r="I7850" s="95">
        <v>1.68</v>
      </c>
      <c r="J7850" s="90" t="s">
        <v>10509</v>
      </c>
      <c r="K7850" s="90">
        <v>46</v>
      </c>
      <c r="L7850" s="90" t="s">
        <v>10510</v>
      </c>
    </row>
    <row r="7851" spans="1:12" hidden="1" outlineLevel="2" x14ac:dyDescent="0.25">
      <c r="A7851" s="90">
        <v>3</v>
      </c>
      <c r="B7851" s="26">
        <v>920749652</v>
      </c>
      <c r="C7851" s="90">
        <v>20</v>
      </c>
      <c r="D7851" s="90">
        <v>253765</v>
      </c>
      <c r="E7851" s="94">
        <v>44126</v>
      </c>
      <c r="F7851" s="26">
        <v>253765343764</v>
      </c>
      <c r="G7851" s="90">
        <v>343764</v>
      </c>
      <c r="H7851" s="90">
        <v>8.6999999999999993</v>
      </c>
      <c r="I7851" s="95">
        <v>8.6999999999999993</v>
      </c>
      <c r="J7851" s="90" t="s">
        <v>10509</v>
      </c>
      <c r="K7851" s="90">
        <v>46</v>
      </c>
      <c r="L7851" s="90" t="s">
        <v>10510</v>
      </c>
    </row>
    <row r="7852" spans="1:12" hidden="1" outlineLevel="2" x14ac:dyDescent="0.25">
      <c r="A7852" s="90">
        <v>3</v>
      </c>
      <c r="B7852" s="26">
        <v>921021192</v>
      </c>
      <c r="C7852" s="90">
        <v>20</v>
      </c>
      <c r="D7852" s="90">
        <v>253646</v>
      </c>
      <c r="E7852" s="94">
        <v>44126</v>
      </c>
      <c r="F7852" s="26">
        <v>253646343645</v>
      </c>
      <c r="G7852" s="90">
        <v>343645</v>
      </c>
      <c r="H7852" s="90">
        <v>6.94</v>
      </c>
      <c r="I7852" s="95">
        <v>6.94</v>
      </c>
      <c r="J7852" s="90" t="s">
        <v>10509</v>
      </c>
      <c r="K7852" s="90">
        <v>46</v>
      </c>
      <c r="L7852" s="90" t="s">
        <v>10510</v>
      </c>
    </row>
    <row r="7853" spans="1:12" hidden="1" outlineLevel="2" x14ac:dyDescent="0.25">
      <c r="A7853" s="90">
        <v>3</v>
      </c>
      <c r="B7853" s="26">
        <v>921134706</v>
      </c>
      <c r="C7853" s="90">
        <v>20</v>
      </c>
      <c r="D7853" s="90">
        <v>254676</v>
      </c>
      <c r="E7853" s="94">
        <v>44126</v>
      </c>
      <c r="F7853" s="26">
        <v>254676344673</v>
      </c>
      <c r="G7853" s="90">
        <v>344673</v>
      </c>
      <c r="H7853" s="90">
        <v>1.68</v>
      </c>
      <c r="I7853" s="95">
        <v>1.68</v>
      </c>
      <c r="J7853" s="90" t="s">
        <v>10509</v>
      </c>
      <c r="K7853" s="90">
        <v>46</v>
      </c>
      <c r="L7853" s="90" t="s">
        <v>10510</v>
      </c>
    </row>
    <row r="7854" spans="1:12" hidden="1" outlineLevel="2" x14ac:dyDescent="0.25">
      <c r="A7854" s="90">
        <v>3</v>
      </c>
      <c r="B7854" s="26">
        <v>921265468</v>
      </c>
      <c r="C7854" s="90">
        <v>20</v>
      </c>
      <c r="D7854" s="90">
        <v>255260</v>
      </c>
      <c r="E7854" s="94">
        <v>44126</v>
      </c>
      <c r="F7854" s="26">
        <v>255260345217</v>
      </c>
      <c r="G7854" s="90">
        <v>345217</v>
      </c>
      <c r="H7854" s="90">
        <v>4.75</v>
      </c>
      <c r="I7854" s="95">
        <v>4.75</v>
      </c>
      <c r="J7854" s="90" t="s">
        <v>10509</v>
      </c>
      <c r="K7854" s="90">
        <v>46</v>
      </c>
      <c r="L7854" s="90" t="s">
        <v>10510</v>
      </c>
    </row>
    <row r="7855" spans="1:12" hidden="1" outlineLevel="2" x14ac:dyDescent="0.25">
      <c r="A7855" s="90">
        <v>3</v>
      </c>
      <c r="B7855" s="26">
        <v>921444055001</v>
      </c>
      <c r="C7855" s="90">
        <v>20</v>
      </c>
      <c r="D7855" s="90">
        <v>256471</v>
      </c>
      <c r="E7855" s="94">
        <v>44136</v>
      </c>
      <c r="F7855" s="26">
        <v>256471346267</v>
      </c>
      <c r="G7855" s="90">
        <v>346267</v>
      </c>
      <c r="H7855" s="90">
        <v>1.68</v>
      </c>
      <c r="I7855" s="95">
        <v>1.68</v>
      </c>
      <c r="J7855" s="90" t="s">
        <v>10509</v>
      </c>
      <c r="K7855" s="90">
        <v>46</v>
      </c>
      <c r="L7855" s="90" t="s">
        <v>10510</v>
      </c>
    </row>
    <row r="7856" spans="1:12" hidden="1" outlineLevel="2" x14ac:dyDescent="0.25">
      <c r="A7856" s="90">
        <v>3</v>
      </c>
      <c r="B7856" s="26">
        <v>921595435001</v>
      </c>
      <c r="C7856" s="90">
        <v>20</v>
      </c>
      <c r="D7856" s="90">
        <v>256405</v>
      </c>
      <c r="E7856" s="94">
        <v>44136</v>
      </c>
      <c r="F7856" s="26">
        <v>256405346216</v>
      </c>
      <c r="G7856" s="90">
        <v>346216</v>
      </c>
      <c r="H7856" s="90">
        <v>1.68</v>
      </c>
      <c r="I7856" s="95">
        <v>1.68</v>
      </c>
      <c r="J7856" s="90" t="s">
        <v>10509</v>
      </c>
      <c r="K7856" s="90">
        <v>46</v>
      </c>
      <c r="L7856" s="90" t="s">
        <v>10510</v>
      </c>
    </row>
    <row r="7857" spans="1:12" hidden="1" outlineLevel="2" x14ac:dyDescent="0.25">
      <c r="A7857" s="90">
        <v>3</v>
      </c>
      <c r="B7857" s="26">
        <v>921722229</v>
      </c>
      <c r="C7857" s="90">
        <v>20</v>
      </c>
      <c r="D7857" s="90">
        <v>255629</v>
      </c>
      <c r="E7857" s="94">
        <v>44126</v>
      </c>
      <c r="F7857" s="26">
        <v>255629345511</v>
      </c>
      <c r="G7857" s="90">
        <v>345511</v>
      </c>
      <c r="H7857" s="90">
        <v>4.57</v>
      </c>
      <c r="I7857" s="95">
        <v>4.57</v>
      </c>
      <c r="J7857" s="90" t="s">
        <v>10509</v>
      </c>
      <c r="K7857" s="90">
        <v>46</v>
      </c>
      <c r="L7857" s="90" t="s">
        <v>10510</v>
      </c>
    </row>
    <row r="7858" spans="1:12" hidden="1" outlineLevel="2" x14ac:dyDescent="0.25">
      <c r="A7858" s="90">
        <v>3</v>
      </c>
      <c r="B7858" s="26">
        <v>921752606001</v>
      </c>
      <c r="C7858" s="90">
        <v>20</v>
      </c>
      <c r="D7858" s="90">
        <v>256607</v>
      </c>
      <c r="E7858" s="94">
        <v>44136</v>
      </c>
      <c r="F7858" s="26">
        <v>256607346358</v>
      </c>
      <c r="G7858" s="90">
        <v>346358</v>
      </c>
      <c r="H7858" s="90">
        <v>4.83</v>
      </c>
      <c r="I7858" s="95">
        <v>4.83</v>
      </c>
      <c r="J7858" s="90" t="s">
        <v>10509</v>
      </c>
      <c r="K7858" s="90">
        <v>46</v>
      </c>
      <c r="L7858" s="90" t="s">
        <v>10510</v>
      </c>
    </row>
    <row r="7859" spans="1:12" hidden="1" outlineLevel="2" x14ac:dyDescent="0.25">
      <c r="A7859" s="90">
        <v>3</v>
      </c>
      <c r="B7859" s="26">
        <v>921958914</v>
      </c>
      <c r="C7859" s="90">
        <v>20</v>
      </c>
      <c r="D7859" s="90">
        <v>255192</v>
      </c>
      <c r="E7859" s="94">
        <v>44126</v>
      </c>
      <c r="F7859" s="26">
        <v>255192345160</v>
      </c>
      <c r="G7859" s="90">
        <v>345160</v>
      </c>
      <c r="H7859" s="90">
        <v>1.68</v>
      </c>
      <c r="I7859" s="95">
        <v>1.68</v>
      </c>
      <c r="J7859" s="90" t="s">
        <v>10509</v>
      </c>
      <c r="K7859" s="90">
        <v>46</v>
      </c>
      <c r="L7859" s="90" t="s">
        <v>10510</v>
      </c>
    </row>
    <row r="7860" spans="1:12" hidden="1" outlineLevel="2" x14ac:dyDescent="0.25">
      <c r="A7860" s="90">
        <v>3</v>
      </c>
      <c r="B7860" s="26">
        <v>921972352</v>
      </c>
      <c r="C7860" s="90">
        <v>20</v>
      </c>
      <c r="D7860" s="90">
        <v>255609</v>
      </c>
      <c r="E7860" s="94">
        <v>44126</v>
      </c>
      <c r="F7860" s="26">
        <v>255609345496</v>
      </c>
      <c r="G7860" s="90">
        <v>345496</v>
      </c>
      <c r="H7860" s="90">
        <v>4.8499999999999996</v>
      </c>
      <c r="I7860" s="95">
        <v>4.8499999999999996</v>
      </c>
      <c r="J7860" s="90" t="s">
        <v>10509</v>
      </c>
      <c r="K7860" s="90">
        <v>46</v>
      </c>
      <c r="L7860" s="90" t="s">
        <v>10510</v>
      </c>
    </row>
    <row r="7861" spans="1:12" hidden="1" outlineLevel="2" x14ac:dyDescent="0.25">
      <c r="A7861" s="90">
        <v>3</v>
      </c>
      <c r="B7861" s="26">
        <v>922017751</v>
      </c>
      <c r="C7861" s="90">
        <v>20</v>
      </c>
      <c r="D7861" s="90">
        <v>255661</v>
      </c>
      <c r="E7861" s="94">
        <v>44126</v>
      </c>
      <c r="F7861" s="26">
        <v>255661345541</v>
      </c>
      <c r="G7861" s="90">
        <v>345541</v>
      </c>
      <c r="H7861" s="90">
        <v>22.12</v>
      </c>
      <c r="I7861" s="95">
        <v>22.12</v>
      </c>
      <c r="J7861" s="90" t="s">
        <v>10509</v>
      </c>
      <c r="K7861" s="90">
        <v>46</v>
      </c>
      <c r="L7861" s="90" t="s">
        <v>10510</v>
      </c>
    </row>
    <row r="7862" spans="1:12" hidden="1" outlineLevel="2" x14ac:dyDescent="0.25">
      <c r="A7862" s="90">
        <v>3</v>
      </c>
      <c r="B7862" s="26">
        <v>922025291</v>
      </c>
      <c r="C7862" s="90">
        <v>20</v>
      </c>
      <c r="D7862" s="90">
        <v>254677</v>
      </c>
      <c r="E7862" s="94">
        <v>44126</v>
      </c>
      <c r="F7862" s="26">
        <v>254677344674</v>
      </c>
      <c r="G7862" s="90">
        <v>344674</v>
      </c>
      <c r="H7862" s="90">
        <v>2.4</v>
      </c>
      <c r="I7862" s="95">
        <v>2.4</v>
      </c>
      <c r="J7862" s="90" t="s">
        <v>10509</v>
      </c>
      <c r="K7862" s="90">
        <v>46</v>
      </c>
      <c r="L7862" s="90" t="s">
        <v>10510</v>
      </c>
    </row>
    <row r="7863" spans="1:12" hidden="1" outlineLevel="2" x14ac:dyDescent="0.25">
      <c r="A7863" s="90">
        <v>3</v>
      </c>
      <c r="B7863" s="26">
        <v>922032719</v>
      </c>
      <c r="C7863" s="90">
        <v>20</v>
      </c>
      <c r="D7863" s="90">
        <v>255688</v>
      </c>
      <c r="E7863" s="94">
        <v>44126</v>
      </c>
      <c r="F7863" s="26">
        <v>255688345564</v>
      </c>
      <c r="G7863" s="90">
        <v>345564</v>
      </c>
      <c r="H7863" s="90">
        <v>1.9</v>
      </c>
      <c r="I7863" s="95">
        <v>1.9</v>
      </c>
      <c r="J7863" s="90" t="s">
        <v>10509</v>
      </c>
      <c r="K7863" s="90">
        <v>46</v>
      </c>
      <c r="L7863" s="90" t="s">
        <v>10510</v>
      </c>
    </row>
    <row r="7864" spans="1:12" hidden="1" outlineLevel="2" x14ac:dyDescent="0.25">
      <c r="A7864" s="90">
        <v>3</v>
      </c>
      <c r="B7864" s="26">
        <v>922045034</v>
      </c>
      <c r="C7864" s="90">
        <v>20</v>
      </c>
      <c r="D7864" s="90">
        <v>255351</v>
      </c>
      <c r="E7864" s="94">
        <v>44126</v>
      </c>
      <c r="F7864" s="26">
        <v>255351345282</v>
      </c>
      <c r="G7864" s="90">
        <v>345282</v>
      </c>
      <c r="H7864" s="90">
        <v>1.68</v>
      </c>
      <c r="I7864" s="95">
        <v>1.68</v>
      </c>
      <c r="J7864" s="90" t="s">
        <v>10509</v>
      </c>
      <c r="K7864" s="90">
        <v>46</v>
      </c>
      <c r="L7864" s="90" t="s">
        <v>10510</v>
      </c>
    </row>
    <row r="7865" spans="1:12" hidden="1" outlineLevel="2" x14ac:dyDescent="0.25">
      <c r="A7865" s="90">
        <v>3</v>
      </c>
      <c r="B7865" s="26">
        <v>922057633</v>
      </c>
      <c r="C7865" s="90">
        <v>20</v>
      </c>
      <c r="D7865" s="90">
        <v>255235</v>
      </c>
      <c r="E7865" s="94">
        <v>44126</v>
      </c>
      <c r="F7865" s="26">
        <v>255235345196</v>
      </c>
      <c r="G7865" s="90">
        <v>345196</v>
      </c>
      <c r="H7865" s="90">
        <v>1.68</v>
      </c>
      <c r="I7865" s="95">
        <v>1.68</v>
      </c>
      <c r="J7865" s="90" t="s">
        <v>10509</v>
      </c>
      <c r="K7865" s="90">
        <v>46</v>
      </c>
      <c r="L7865" s="90" t="s">
        <v>10510</v>
      </c>
    </row>
    <row r="7866" spans="1:12" hidden="1" outlineLevel="2" x14ac:dyDescent="0.25">
      <c r="A7866" s="90">
        <v>3</v>
      </c>
      <c r="B7866" s="26">
        <v>922073648</v>
      </c>
      <c r="C7866" s="90">
        <v>20</v>
      </c>
      <c r="D7866" s="90">
        <v>253804</v>
      </c>
      <c r="E7866" s="94">
        <v>44126</v>
      </c>
      <c r="F7866" s="26">
        <v>253804343803</v>
      </c>
      <c r="G7866" s="90">
        <v>343803</v>
      </c>
      <c r="H7866" s="90">
        <v>1.68</v>
      </c>
      <c r="I7866" s="95">
        <v>1.68</v>
      </c>
      <c r="J7866" s="90" t="s">
        <v>10509</v>
      </c>
      <c r="K7866" s="90">
        <v>46</v>
      </c>
      <c r="L7866" s="90" t="s">
        <v>10510</v>
      </c>
    </row>
    <row r="7867" spans="1:12" hidden="1" outlineLevel="2" x14ac:dyDescent="0.25">
      <c r="A7867" s="90">
        <v>3</v>
      </c>
      <c r="B7867" s="26">
        <v>922127295</v>
      </c>
      <c r="C7867" s="90">
        <v>20</v>
      </c>
      <c r="D7867" s="90">
        <v>255288</v>
      </c>
      <c r="E7867" s="94">
        <v>44126</v>
      </c>
      <c r="F7867" s="26">
        <v>255288345229</v>
      </c>
      <c r="G7867" s="90">
        <v>345229</v>
      </c>
      <c r="H7867" s="90">
        <v>3.9</v>
      </c>
      <c r="I7867" s="95">
        <v>3.9</v>
      </c>
      <c r="J7867" s="90" t="s">
        <v>10509</v>
      </c>
      <c r="K7867" s="90">
        <v>46</v>
      </c>
      <c r="L7867" s="90" t="s">
        <v>10510</v>
      </c>
    </row>
    <row r="7868" spans="1:12" hidden="1" outlineLevel="2" x14ac:dyDescent="0.25">
      <c r="A7868" s="90">
        <v>3</v>
      </c>
      <c r="B7868" s="26">
        <v>922147699</v>
      </c>
      <c r="C7868" s="90">
        <v>20</v>
      </c>
      <c r="D7868" s="90">
        <v>254779</v>
      </c>
      <c r="E7868" s="94">
        <v>44126</v>
      </c>
      <c r="F7868" s="26">
        <v>254779344776</v>
      </c>
      <c r="G7868" s="90">
        <v>344776</v>
      </c>
      <c r="H7868" s="90">
        <v>1.89</v>
      </c>
      <c r="I7868" s="95">
        <v>1.89</v>
      </c>
      <c r="J7868" s="90" t="s">
        <v>10509</v>
      </c>
      <c r="K7868" s="90">
        <v>46</v>
      </c>
      <c r="L7868" s="90" t="s">
        <v>10510</v>
      </c>
    </row>
    <row r="7869" spans="1:12" hidden="1" outlineLevel="2" x14ac:dyDescent="0.25">
      <c r="A7869" s="90">
        <v>3</v>
      </c>
      <c r="B7869" s="26">
        <v>922310339</v>
      </c>
      <c r="C7869" s="90">
        <v>20</v>
      </c>
      <c r="D7869" s="90">
        <v>253967</v>
      </c>
      <c r="E7869" s="94">
        <v>44126</v>
      </c>
      <c r="F7869" s="26">
        <v>253967343966</v>
      </c>
      <c r="G7869" s="90">
        <v>343966</v>
      </c>
      <c r="H7869" s="90">
        <v>1.84</v>
      </c>
      <c r="I7869" s="95">
        <v>1.84</v>
      </c>
      <c r="J7869" s="90" t="s">
        <v>10509</v>
      </c>
      <c r="K7869" s="90">
        <v>46</v>
      </c>
      <c r="L7869" s="90" t="s">
        <v>10510</v>
      </c>
    </row>
    <row r="7870" spans="1:12" hidden="1" outlineLevel="2" x14ac:dyDescent="0.25">
      <c r="A7870" s="90">
        <v>3</v>
      </c>
      <c r="B7870" s="26">
        <v>922696224</v>
      </c>
      <c r="C7870" s="90">
        <v>20</v>
      </c>
      <c r="D7870" s="90">
        <v>254228</v>
      </c>
      <c r="E7870" s="94">
        <v>44126</v>
      </c>
      <c r="F7870" s="26">
        <v>254228344227</v>
      </c>
      <c r="G7870" s="90">
        <v>344227</v>
      </c>
      <c r="H7870" s="90">
        <v>1.72</v>
      </c>
      <c r="I7870" s="95">
        <v>1.72</v>
      </c>
      <c r="J7870" s="90" t="s">
        <v>10509</v>
      </c>
      <c r="K7870" s="90">
        <v>46</v>
      </c>
      <c r="L7870" s="90" t="s">
        <v>10510</v>
      </c>
    </row>
    <row r="7871" spans="1:12" hidden="1" outlineLevel="2" x14ac:dyDescent="0.25">
      <c r="A7871" s="90">
        <v>3</v>
      </c>
      <c r="B7871" s="26">
        <v>922804588</v>
      </c>
      <c r="C7871" s="90">
        <v>20</v>
      </c>
      <c r="D7871" s="90">
        <v>254453</v>
      </c>
      <c r="E7871" s="94">
        <v>44126</v>
      </c>
      <c r="F7871" s="26">
        <v>254453344452</v>
      </c>
      <c r="G7871" s="90">
        <v>344452</v>
      </c>
      <c r="H7871" s="90">
        <v>1.68</v>
      </c>
      <c r="I7871" s="95">
        <v>1.68</v>
      </c>
      <c r="J7871" s="90" t="s">
        <v>10509</v>
      </c>
      <c r="K7871" s="90">
        <v>46</v>
      </c>
      <c r="L7871" s="90" t="s">
        <v>10510</v>
      </c>
    </row>
    <row r="7872" spans="1:12" hidden="1" outlineLevel="2" x14ac:dyDescent="0.25">
      <c r="A7872" s="90">
        <v>3</v>
      </c>
      <c r="B7872" s="26">
        <v>922928536</v>
      </c>
      <c r="C7872" s="90">
        <v>20</v>
      </c>
      <c r="D7872" s="90">
        <v>255391</v>
      </c>
      <c r="E7872" s="94">
        <v>44126</v>
      </c>
      <c r="F7872" s="26">
        <v>255391345314</v>
      </c>
      <c r="G7872" s="90">
        <v>345314</v>
      </c>
      <c r="H7872" s="90">
        <v>2.6</v>
      </c>
      <c r="I7872" s="95">
        <v>2.6</v>
      </c>
      <c r="J7872" s="90" t="s">
        <v>10509</v>
      </c>
      <c r="K7872" s="90">
        <v>46</v>
      </c>
      <c r="L7872" s="90" t="s">
        <v>10510</v>
      </c>
    </row>
    <row r="7873" spans="1:12" hidden="1" outlineLevel="2" x14ac:dyDescent="0.25">
      <c r="A7873" s="90">
        <v>3</v>
      </c>
      <c r="B7873" s="26">
        <v>922954318</v>
      </c>
      <c r="C7873" s="90">
        <v>20</v>
      </c>
      <c r="D7873" s="90">
        <v>254527</v>
      </c>
      <c r="E7873" s="94">
        <v>44126</v>
      </c>
      <c r="F7873" s="26">
        <v>254527344525</v>
      </c>
      <c r="G7873" s="90">
        <v>344525</v>
      </c>
      <c r="H7873" s="90">
        <v>1.68</v>
      </c>
      <c r="I7873" s="95">
        <v>1.68</v>
      </c>
      <c r="J7873" s="90" t="s">
        <v>10509</v>
      </c>
      <c r="K7873" s="90">
        <v>46</v>
      </c>
      <c r="L7873" s="90" t="s">
        <v>10510</v>
      </c>
    </row>
    <row r="7874" spans="1:12" hidden="1" outlineLevel="2" x14ac:dyDescent="0.25">
      <c r="A7874" s="90">
        <v>3</v>
      </c>
      <c r="B7874" s="26">
        <v>923158794</v>
      </c>
      <c r="C7874" s="90">
        <v>20</v>
      </c>
      <c r="D7874" s="90">
        <v>255734</v>
      </c>
      <c r="E7874" s="94">
        <v>44126</v>
      </c>
      <c r="F7874" s="26">
        <v>255734345606</v>
      </c>
      <c r="G7874" s="90">
        <v>345606</v>
      </c>
      <c r="H7874" s="90">
        <v>3.93</v>
      </c>
      <c r="I7874" s="95">
        <v>3.93</v>
      </c>
      <c r="J7874" s="90" t="s">
        <v>10509</v>
      </c>
      <c r="K7874" s="90">
        <v>46</v>
      </c>
      <c r="L7874" s="90" t="s">
        <v>10510</v>
      </c>
    </row>
    <row r="7875" spans="1:12" hidden="1" outlineLevel="2" x14ac:dyDescent="0.25">
      <c r="A7875" s="90">
        <v>3</v>
      </c>
      <c r="B7875" s="26">
        <v>919391235</v>
      </c>
      <c r="C7875" s="90">
        <v>20</v>
      </c>
      <c r="D7875" s="90">
        <v>254965</v>
      </c>
      <c r="E7875" s="94">
        <v>44126</v>
      </c>
      <c r="F7875" s="26">
        <v>254965344959</v>
      </c>
      <c r="G7875" s="90">
        <v>344959</v>
      </c>
      <c r="H7875" s="90">
        <v>1.68</v>
      </c>
      <c r="I7875" s="95">
        <v>1.68</v>
      </c>
      <c r="J7875" s="90" t="s">
        <v>10509</v>
      </c>
      <c r="K7875" s="90">
        <v>46</v>
      </c>
      <c r="L7875" s="90" t="s">
        <v>10510</v>
      </c>
    </row>
    <row r="7876" spans="1:12" hidden="1" outlineLevel="2" x14ac:dyDescent="0.25">
      <c r="A7876" s="90">
        <v>3</v>
      </c>
      <c r="B7876" s="26">
        <v>922285630</v>
      </c>
      <c r="C7876" s="90">
        <v>20</v>
      </c>
      <c r="D7876" s="90">
        <v>254063</v>
      </c>
      <c r="E7876" s="94">
        <v>44126</v>
      </c>
      <c r="F7876" s="26">
        <v>254063344062</v>
      </c>
      <c r="G7876" s="90">
        <v>344062</v>
      </c>
      <c r="H7876" s="90">
        <v>1.68</v>
      </c>
      <c r="I7876" s="95">
        <v>1.68</v>
      </c>
      <c r="J7876" s="90" t="s">
        <v>10509</v>
      </c>
      <c r="K7876" s="90">
        <v>46</v>
      </c>
      <c r="L7876" s="90" t="s">
        <v>10510</v>
      </c>
    </row>
    <row r="7877" spans="1:12" hidden="1" outlineLevel="2" x14ac:dyDescent="0.25">
      <c r="A7877" s="90">
        <v>3</v>
      </c>
      <c r="B7877" s="26">
        <v>922446554</v>
      </c>
      <c r="C7877" s="90">
        <v>20</v>
      </c>
      <c r="D7877" s="90">
        <v>256027</v>
      </c>
      <c r="E7877" s="94">
        <v>44126</v>
      </c>
      <c r="F7877" s="26">
        <v>256027345853</v>
      </c>
      <c r="G7877" s="90">
        <v>345853</v>
      </c>
      <c r="H7877" s="90">
        <v>0.01</v>
      </c>
      <c r="I7877" s="95">
        <v>0.01</v>
      </c>
      <c r="J7877" s="90" t="s">
        <v>10509</v>
      </c>
      <c r="K7877" s="90">
        <v>46</v>
      </c>
      <c r="L7877" s="90" t="s">
        <v>10510</v>
      </c>
    </row>
    <row r="7878" spans="1:12" hidden="1" outlineLevel="2" x14ac:dyDescent="0.25">
      <c r="A7878" s="90">
        <v>3</v>
      </c>
      <c r="B7878" s="26">
        <v>922482179001</v>
      </c>
      <c r="C7878" s="90">
        <v>20</v>
      </c>
      <c r="D7878" s="90">
        <v>256197</v>
      </c>
      <c r="E7878" s="94">
        <v>44136</v>
      </c>
      <c r="F7878" s="26">
        <v>256197346015</v>
      </c>
      <c r="G7878" s="90">
        <v>346015</v>
      </c>
      <c r="H7878" s="90">
        <v>1.68</v>
      </c>
      <c r="I7878" s="95">
        <v>1.68</v>
      </c>
      <c r="J7878" s="90" t="s">
        <v>10509</v>
      </c>
      <c r="K7878" s="90">
        <v>46</v>
      </c>
      <c r="L7878" s="90" t="s">
        <v>10510</v>
      </c>
    </row>
    <row r="7879" spans="1:12" hidden="1" outlineLevel="2" x14ac:dyDescent="0.25">
      <c r="A7879" s="90">
        <v>3</v>
      </c>
      <c r="B7879" s="26">
        <v>922554555</v>
      </c>
      <c r="C7879" s="90">
        <v>20</v>
      </c>
      <c r="D7879" s="90">
        <v>254155</v>
      </c>
      <c r="E7879" s="94">
        <v>44126</v>
      </c>
      <c r="F7879" s="26">
        <v>254155344154</v>
      </c>
      <c r="G7879" s="90">
        <v>344154</v>
      </c>
      <c r="H7879" s="90">
        <v>7.22</v>
      </c>
      <c r="I7879" s="95">
        <v>7.22</v>
      </c>
      <c r="J7879" s="90" t="s">
        <v>10509</v>
      </c>
      <c r="K7879" s="90">
        <v>46</v>
      </c>
      <c r="L7879" s="90" t="s">
        <v>10510</v>
      </c>
    </row>
    <row r="7880" spans="1:12" hidden="1" outlineLevel="2" x14ac:dyDescent="0.25">
      <c r="A7880" s="90">
        <v>3</v>
      </c>
      <c r="B7880" s="26">
        <v>922559349</v>
      </c>
      <c r="C7880" s="90">
        <v>20</v>
      </c>
      <c r="D7880" s="90">
        <v>255503</v>
      </c>
      <c r="E7880" s="94">
        <v>44126</v>
      </c>
      <c r="F7880" s="26">
        <v>255503345401</v>
      </c>
      <c r="G7880" s="90">
        <v>345401</v>
      </c>
      <c r="H7880" s="90">
        <v>1.68</v>
      </c>
      <c r="I7880" s="95">
        <v>1.68</v>
      </c>
      <c r="J7880" s="90" t="s">
        <v>10509</v>
      </c>
      <c r="K7880" s="90">
        <v>46</v>
      </c>
      <c r="L7880" s="90" t="s">
        <v>10510</v>
      </c>
    </row>
    <row r="7881" spans="1:12" hidden="1" outlineLevel="2" x14ac:dyDescent="0.25">
      <c r="A7881" s="90">
        <v>3</v>
      </c>
      <c r="B7881" s="26">
        <v>922646120</v>
      </c>
      <c r="C7881" s="90">
        <v>20</v>
      </c>
      <c r="D7881" s="90">
        <v>255854</v>
      </c>
      <c r="E7881" s="94">
        <v>44126</v>
      </c>
      <c r="F7881" s="26">
        <v>255854345711</v>
      </c>
      <c r="G7881" s="90">
        <v>345711</v>
      </c>
      <c r="H7881" s="90">
        <v>3.6</v>
      </c>
      <c r="I7881" s="95">
        <v>3.6</v>
      </c>
      <c r="J7881" s="90" t="s">
        <v>10509</v>
      </c>
      <c r="K7881" s="90">
        <v>46</v>
      </c>
      <c r="L7881" s="90" t="s">
        <v>10510</v>
      </c>
    </row>
    <row r="7882" spans="1:12" hidden="1" outlineLevel="2" x14ac:dyDescent="0.25">
      <c r="A7882" s="90">
        <v>3</v>
      </c>
      <c r="B7882" s="26">
        <v>922679600</v>
      </c>
      <c r="C7882" s="90">
        <v>20</v>
      </c>
      <c r="D7882" s="90">
        <v>255209</v>
      </c>
      <c r="E7882" s="94">
        <v>44126</v>
      </c>
      <c r="F7882" s="26">
        <v>255209345176</v>
      </c>
      <c r="G7882" s="90">
        <v>345176</v>
      </c>
      <c r="H7882" s="90">
        <v>2.4500000000000002</v>
      </c>
      <c r="I7882" s="95">
        <v>2.4500000000000002</v>
      </c>
      <c r="J7882" s="90" t="s">
        <v>10509</v>
      </c>
      <c r="K7882" s="90">
        <v>46</v>
      </c>
      <c r="L7882" s="90" t="s">
        <v>10510</v>
      </c>
    </row>
    <row r="7883" spans="1:12" hidden="1" outlineLevel="2" x14ac:dyDescent="0.25">
      <c r="A7883" s="90">
        <v>3</v>
      </c>
      <c r="B7883" s="26">
        <v>922710165</v>
      </c>
      <c r="C7883" s="90">
        <v>20</v>
      </c>
      <c r="D7883" s="90">
        <v>255362</v>
      </c>
      <c r="E7883" s="94">
        <v>44126</v>
      </c>
      <c r="F7883" s="26">
        <v>255362345291</v>
      </c>
      <c r="G7883" s="90">
        <v>345291</v>
      </c>
      <c r="H7883" s="90">
        <v>4.49</v>
      </c>
      <c r="I7883" s="95">
        <v>4.49</v>
      </c>
      <c r="J7883" s="90" t="s">
        <v>10509</v>
      </c>
      <c r="K7883" s="90">
        <v>46</v>
      </c>
      <c r="L7883" s="90" t="s">
        <v>10510</v>
      </c>
    </row>
    <row r="7884" spans="1:12" hidden="1" outlineLevel="2" x14ac:dyDescent="0.25">
      <c r="A7884" s="90">
        <v>3</v>
      </c>
      <c r="B7884" s="26">
        <v>922713649</v>
      </c>
      <c r="C7884" s="90">
        <v>20</v>
      </c>
      <c r="D7884" s="90">
        <v>254916</v>
      </c>
      <c r="E7884" s="94">
        <v>44126</v>
      </c>
      <c r="F7884" s="26">
        <v>254916344912</v>
      </c>
      <c r="G7884" s="90">
        <v>344912</v>
      </c>
      <c r="H7884" s="90">
        <v>1.68</v>
      </c>
      <c r="I7884" s="95">
        <v>1.68</v>
      </c>
      <c r="J7884" s="90" t="s">
        <v>10509</v>
      </c>
      <c r="K7884" s="90">
        <v>46</v>
      </c>
      <c r="L7884" s="90" t="s">
        <v>10510</v>
      </c>
    </row>
    <row r="7885" spans="1:12" hidden="1" outlineLevel="2" x14ac:dyDescent="0.25">
      <c r="A7885" s="90">
        <v>3</v>
      </c>
      <c r="B7885" s="26">
        <v>922713649</v>
      </c>
      <c r="C7885" s="90">
        <v>20</v>
      </c>
      <c r="D7885" s="90">
        <v>254918</v>
      </c>
      <c r="E7885" s="94">
        <v>44126</v>
      </c>
      <c r="F7885" s="26">
        <v>254918344914</v>
      </c>
      <c r="G7885" s="90">
        <v>344914</v>
      </c>
      <c r="H7885" s="90">
        <v>1.86</v>
      </c>
      <c r="I7885" s="95">
        <v>1.86</v>
      </c>
      <c r="J7885" s="90" t="s">
        <v>10509</v>
      </c>
      <c r="K7885" s="90">
        <v>46</v>
      </c>
      <c r="L7885" s="90" t="s">
        <v>10510</v>
      </c>
    </row>
    <row r="7886" spans="1:12" hidden="1" outlineLevel="2" x14ac:dyDescent="0.25">
      <c r="A7886" s="90">
        <v>3</v>
      </c>
      <c r="B7886" s="26">
        <v>922729504</v>
      </c>
      <c r="C7886" s="90">
        <v>20</v>
      </c>
      <c r="D7886" s="90">
        <v>255200</v>
      </c>
      <c r="E7886" s="94">
        <v>44126</v>
      </c>
      <c r="F7886" s="26">
        <v>255200345168</v>
      </c>
      <c r="G7886" s="90">
        <v>345168</v>
      </c>
      <c r="H7886" s="90">
        <v>1.68</v>
      </c>
      <c r="I7886" s="95">
        <v>1.68</v>
      </c>
      <c r="J7886" s="90" t="s">
        <v>10509</v>
      </c>
      <c r="K7886" s="90">
        <v>46</v>
      </c>
      <c r="L7886" s="90" t="s">
        <v>10510</v>
      </c>
    </row>
    <row r="7887" spans="1:12" hidden="1" outlineLevel="2" x14ac:dyDescent="0.25">
      <c r="A7887" s="90">
        <v>3</v>
      </c>
      <c r="B7887" s="26">
        <v>922858808</v>
      </c>
      <c r="C7887" s="90">
        <v>20</v>
      </c>
      <c r="D7887" s="90">
        <v>255034</v>
      </c>
      <c r="E7887" s="94">
        <v>44126</v>
      </c>
      <c r="F7887" s="26">
        <v>255034345025</v>
      </c>
      <c r="G7887" s="90">
        <v>345025</v>
      </c>
      <c r="H7887" s="90">
        <v>1.85</v>
      </c>
      <c r="I7887" s="95">
        <v>1.85</v>
      </c>
      <c r="J7887" s="90" t="s">
        <v>10509</v>
      </c>
      <c r="K7887" s="90">
        <v>46</v>
      </c>
      <c r="L7887" s="90" t="s">
        <v>10510</v>
      </c>
    </row>
    <row r="7888" spans="1:12" hidden="1" outlineLevel="2" x14ac:dyDescent="0.25">
      <c r="A7888" s="90">
        <v>3</v>
      </c>
      <c r="B7888" s="26">
        <v>922884721</v>
      </c>
      <c r="C7888" s="90">
        <v>20</v>
      </c>
      <c r="D7888" s="90">
        <v>254585</v>
      </c>
      <c r="E7888" s="94">
        <v>44126</v>
      </c>
      <c r="F7888" s="26">
        <v>254585344583</v>
      </c>
      <c r="G7888" s="90">
        <v>344583</v>
      </c>
      <c r="H7888" s="90">
        <v>1.68</v>
      </c>
      <c r="I7888" s="95">
        <v>1.68</v>
      </c>
      <c r="J7888" s="90" t="s">
        <v>10509</v>
      </c>
      <c r="K7888" s="90">
        <v>46</v>
      </c>
      <c r="L7888" s="90" t="s">
        <v>10510</v>
      </c>
    </row>
    <row r="7889" spans="1:12" hidden="1" outlineLevel="2" x14ac:dyDescent="0.25">
      <c r="A7889" s="90">
        <v>3</v>
      </c>
      <c r="B7889" s="26">
        <v>922966635</v>
      </c>
      <c r="C7889" s="90">
        <v>20</v>
      </c>
      <c r="D7889" s="90">
        <v>253888</v>
      </c>
      <c r="E7889" s="94">
        <v>44126</v>
      </c>
      <c r="F7889" s="26">
        <v>253888343887</v>
      </c>
      <c r="G7889" s="90">
        <v>343887</v>
      </c>
      <c r="H7889" s="90">
        <v>1.68</v>
      </c>
      <c r="I7889" s="95">
        <v>1.68</v>
      </c>
      <c r="J7889" s="90" t="s">
        <v>10509</v>
      </c>
      <c r="K7889" s="90">
        <v>46</v>
      </c>
      <c r="L7889" s="90" t="s">
        <v>10510</v>
      </c>
    </row>
    <row r="7890" spans="1:12" hidden="1" outlineLevel="2" x14ac:dyDescent="0.25">
      <c r="A7890" s="90">
        <v>3</v>
      </c>
      <c r="B7890" s="26">
        <v>923038012</v>
      </c>
      <c r="C7890" s="90">
        <v>20</v>
      </c>
      <c r="D7890" s="90">
        <v>254724</v>
      </c>
      <c r="E7890" s="94">
        <v>44126</v>
      </c>
      <c r="F7890" s="26">
        <v>254724344721</v>
      </c>
      <c r="G7890" s="90">
        <v>344721</v>
      </c>
      <c r="H7890" s="90">
        <v>2.15</v>
      </c>
      <c r="I7890" s="95">
        <v>2.15</v>
      </c>
      <c r="J7890" s="90" t="s">
        <v>10509</v>
      </c>
      <c r="K7890" s="90">
        <v>46</v>
      </c>
      <c r="L7890" s="90" t="s">
        <v>10510</v>
      </c>
    </row>
    <row r="7891" spans="1:12" hidden="1" outlineLevel="2" x14ac:dyDescent="0.25">
      <c r="A7891" s="90">
        <v>3</v>
      </c>
      <c r="B7891" s="26">
        <v>923041495</v>
      </c>
      <c r="C7891" s="90">
        <v>20</v>
      </c>
      <c r="D7891" s="90">
        <v>254384</v>
      </c>
      <c r="E7891" s="94">
        <v>44126</v>
      </c>
      <c r="F7891" s="26">
        <v>254384344383</v>
      </c>
      <c r="G7891" s="90">
        <v>344383</v>
      </c>
      <c r="H7891" s="90">
        <v>1.68</v>
      </c>
      <c r="I7891" s="95">
        <v>1.68</v>
      </c>
      <c r="J7891" s="90" t="s">
        <v>10509</v>
      </c>
      <c r="K7891" s="90">
        <v>46</v>
      </c>
      <c r="L7891" s="90" t="s">
        <v>10510</v>
      </c>
    </row>
    <row r="7892" spans="1:12" hidden="1" outlineLevel="2" x14ac:dyDescent="0.25">
      <c r="A7892" s="90">
        <v>3</v>
      </c>
      <c r="B7892" s="26">
        <v>919446120</v>
      </c>
      <c r="C7892" s="90">
        <v>20</v>
      </c>
      <c r="D7892" s="90">
        <v>255754</v>
      </c>
      <c r="E7892" s="94">
        <v>44126</v>
      </c>
      <c r="F7892" s="26">
        <v>255754345623</v>
      </c>
      <c r="G7892" s="90">
        <v>345623</v>
      </c>
      <c r="H7892" s="90">
        <v>1.94</v>
      </c>
      <c r="I7892" s="95">
        <v>1.94</v>
      </c>
      <c r="J7892" s="90" t="s">
        <v>10509</v>
      </c>
      <c r="K7892" s="90">
        <v>46</v>
      </c>
      <c r="L7892" s="90" t="s">
        <v>10510</v>
      </c>
    </row>
    <row r="7893" spans="1:12" hidden="1" outlineLevel="2" x14ac:dyDescent="0.25">
      <c r="A7893" s="90">
        <v>3</v>
      </c>
      <c r="B7893" s="26">
        <v>919452714</v>
      </c>
      <c r="C7893" s="90">
        <v>20</v>
      </c>
      <c r="D7893" s="90">
        <v>254908</v>
      </c>
      <c r="E7893" s="94">
        <v>44126</v>
      </c>
      <c r="F7893" s="26">
        <v>254908344904</v>
      </c>
      <c r="G7893" s="90">
        <v>344904</v>
      </c>
      <c r="H7893" s="90">
        <v>1.68</v>
      </c>
      <c r="I7893" s="95">
        <v>1.68</v>
      </c>
      <c r="J7893" s="90" t="s">
        <v>10509</v>
      </c>
      <c r="K7893" s="90">
        <v>46</v>
      </c>
      <c r="L7893" s="90" t="s">
        <v>10510</v>
      </c>
    </row>
    <row r="7894" spans="1:12" hidden="1" outlineLevel="2" x14ac:dyDescent="0.25">
      <c r="A7894" s="90">
        <v>3</v>
      </c>
      <c r="B7894" s="26">
        <v>919499798</v>
      </c>
      <c r="C7894" s="90">
        <v>20</v>
      </c>
      <c r="D7894" s="90">
        <v>255561</v>
      </c>
      <c r="E7894" s="94">
        <v>44126</v>
      </c>
      <c r="F7894" s="26">
        <v>255561345452</v>
      </c>
      <c r="G7894" s="90">
        <v>345452</v>
      </c>
      <c r="H7894" s="90">
        <v>14.12</v>
      </c>
      <c r="I7894" s="95">
        <v>14.12</v>
      </c>
      <c r="J7894" s="90" t="s">
        <v>10509</v>
      </c>
      <c r="K7894" s="90">
        <v>46</v>
      </c>
      <c r="L7894" s="90" t="s">
        <v>10510</v>
      </c>
    </row>
    <row r="7895" spans="1:12" hidden="1" outlineLevel="2" x14ac:dyDescent="0.25">
      <c r="A7895" s="90">
        <v>3</v>
      </c>
      <c r="B7895" s="26">
        <v>923517668</v>
      </c>
      <c r="C7895" s="90">
        <v>20</v>
      </c>
      <c r="D7895" s="90">
        <v>255745</v>
      </c>
      <c r="E7895" s="94">
        <v>44126</v>
      </c>
      <c r="F7895" s="26">
        <v>255745345614</v>
      </c>
      <c r="G7895" s="90">
        <v>345614</v>
      </c>
      <c r="H7895" s="90">
        <v>1.68</v>
      </c>
      <c r="I7895" s="95">
        <v>1.68</v>
      </c>
      <c r="J7895" s="90" t="s">
        <v>10509</v>
      </c>
      <c r="K7895" s="90">
        <v>46</v>
      </c>
      <c r="L7895" s="90" t="s">
        <v>10510</v>
      </c>
    </row>
    <row r="7896" spans="1:12" hidden="1" outlineLevel="2" x14ac:dyDescent="0.25">
      <c r="A7896" s="90">
        <v>3</v>
      </c>
      <c r="B7896" s="26">
        <v>923049431</v>
      </c>
      <c r="C7896" s="90">
        <v>20</v>
      </c>
      <c r="D7896" s="90">
        <v>253688</v>
      </c>
      <c r="E7896" s="94">
        <v>44126</v>
      </c>
      <c r="F7896" s="26">
        <v>253688343687</v>
      </c>
      <c r="G7896" s="90">
        <v>343687</v>
      </c>
      <c r="H7896" s="90">
        <v>6.94</v>
      </c>
      <c r="I7896" s="95">
        <v>6.94</v>
      </c>
      <c r="J7896" s="90" t="s">
        <v>10509</v>
      </c>
      <c r="K7896" s="90">
        <v>46</v>
      </c>
      <c r="L7896" s="90" t="s">
        <v>10510</v>
      </c>
    </row>
    <row r="7897" spans="1:12" hidden="1" outlineLevel="2" x14ac:dyDescent="0.25">
      <c r="A7897" s="90">
        <v>3</v>
      </c>
      <c r="B7897" s="26">
        <v>923142889</v>
      </c>
      <c r="C7897" s="90">
        <v>20</v>
      </c>
      <c r="D7897" s="90">
        <v>255161</v>
      </c>
      <c r="E7897" s="94">
        <v>44126</v>
      </c>
      <c r="F7897" s="26">
        <v>255161345134</v>
      </c>
      <c r="G7897" s="90">
        <v>345134</v>
      </c>
      <c r="H7897" s="90">
        <v>1.68</v>
      </c>
      <c r="I7897" s="95">
        <v>1.68</v>
      </c>
      <c r="J7897" s="90" t="s">
        <v>10509</v>
      </c>
      <c r="K7897" s="90">
        <v>46</v>
      </c>
      <c r="L7897" s="90" t="s">
        <v>10510</v>
      </c>
    </row>
    <row r="7898" spans="1:12" hidden="1" outlineLevel="2" x14ac:dyDescent="0.25">
      <c r="A7898" s="90">
        <v>3</v>
      </c>
      <c r="B7898" s="26">
        <v>923147078</v>
      </c>
      <c r="C7898" s="90">
        <v>20</v>
      </c>
      <c r="D7898" s="90">
        <v>255613</v>
      </c>
      <c r="E7898" s="94">
        <v>44126</v>
      </c>
      <c r="F7898" s="26">
        <v>255613345500</v>
      </c>
      <c r="G7898" s="90">
        <v>345500</v>
      </c>
      <c r="H7898" s="90">
        <v>1.68</v>
      </c>
      <c r="I7898" s="95">
        <v>1.68</v>
      </c>
      <c r="J7898" s="90" t="s">
        <v>10509</v>
      </c>
      <c r="K7898" s="90">
        <v>46</v>
      </c>
      <c r="L7898" s="90" t="s">
        <v>10510</v>
      </c>
    </row>
    <row r="7899" spans="1:12" hidden="1" outlineLevel="2" x14ac:dyDescent="0.25">
      <c r="A7899" s="90">
        <v>3</v>
      </c>
      <c r="B7899" s="26">
        <v>923381529</v>
      </c>
      <c r="C7899" s="90">
        <v>20</v>
      </c>
      <c r="D7899" s="90">
        <v>253498</v>
      </c>
      <c r="E7899" s="94">
        <v>44126</v>
      </c>
      <c r="F7899" s="26">
        <v>253498343497</v>
      </c>
      <c r="G7899" s="90">
        <v>343497</v>
      </c>
      <c r="H7899" s="90">
        <v>16.71</v>
      </c>
      <c r="I7899" s="95">
        <v>16.71</v>
      </c>
      <c r="J7899" s="90" t="s">
        <v>10509</v>
      </c>
      <c r="K7899" s="90">
        <v>46</v>
      </c>
      <c r="L7899" s="90" t="s">
        <v>10510</v>
      </c>
    </row>
    <row r="7900" spans="1:12" hidden="1" outlineLevel="2" x14ac:dyDescent="0.25">
      <c r="A7900" s="90">
        <v>3</v>
      </c>
      <c r="B7900" s="26">
        <v>923386023</v>
      </c>
      <c r="C7900" s="90">
        <v>20</v>
      </c>
      <c r="D7900" s="90">
        <v>256036</v>
      </c>
      <c r="E7900" s="94">
        <v>44126</v>
      </c>
      <c r="F7900" s="26">
        <v>256036345860</v>
      </c>
      <c r="G7900" s="90">
        <v>345860</v>
      </c>
      <c r="H7900" s="90">
        <v>0.01</v>
      </c>
      <c r="I7900" s="95">
        <v>0.01</v>
      </c>
      <c r="J7900" s="90" t="s">
        <v>10509</v>
      </c>
      <c r="K7900" s="90">
        <v>46</v>
      </c>
      <c r="L7900" s="90" t="s">
        <v>10510</v>
      </c>
    </row>
    <row r="7901" spans="1:12" hidden="1" outlineLevel="2" x14ac:dyDescent="0.25">
      <c r="A7901" s="90">
        <v>3</v>
      </c>
      <c r="B7901" s="26">
        <v>923250872</v>
      </c>
      <c r="C7901" s="90">
        <v>20</v>
      </c>
      <c r="D7901" s="90">
        <v>255883</v>
      </c>
      <c r="E7901" s="94">
        <v>44126</v>
      </c>
      <c r="F7901" s="26">
        <v>255883345735</v>
      </c>
      <c r="G7901" s="90">
        <v>345735</v>
      </c>
      <c r="H7901" s="90">
        <v>20.43</v>
      </c>
      <c r="I7901" s="95">
        <v>20.43</v>
      </c>
      <c r="J7901" s="90" t="s">
        <v>10509</v>
      </c>
      <c r="K7901" s="90">
        <v>46</v>
      </c>
      <c r="L7901" s="90" t="s">
        <v>10510</v>
      </c>
    </row>
    <row r="7902" spans="1:12" hidden="1" outlineLevel="2" x14ac:dyDescent="0.25">
      <c r="A7902" s="90">
        <v>3</v>
      </c>
      <c r="B7902" s="26">
        <v>923253900</v>
      </c>
      <c r="C7902" s="90">
        <v>20</v>
      </c>
      <c r="D7902" s="90">
        <v>254087</v>
      </c>
      <c r="E7902" s="94">
        <v>44126</v>
      </c>
      <c r="F7902" s="26">
        <v>254087344086</v>
      </c>
      <c r="G7902" s="90">
        <v>344086</v>
      </c>
      <c r="H7902" s="90">
        <v>1.68</v>
      </c>
      <c r="I7902" s="95">
        <v>1.68</v>
      </c>
      <c r="J7902" s="90" t="s">
        <v>10509</v>
      </c>
      <c r="K7902" s="90">
        <v>46</v>
      </c>
      <c r="L7902" s="90" t="s">
        <v>10510</v>
      </c>
    </row>
    <row r="7903" spans="1:12" hidden="1" outlineLevel="2" x14ac:dyDescent="0.25">
      <c r="A7903" s="90">
        <v>3</v>
      </c>
      <c r="B7903" s="26">
        <v>923359541001</v>
      </c>
      <c r="C7903" s="90">
        <v>20</v>
      </c>
      <c r="D7903" s="90">
        <v>256411</v>
      </c>
      <c r="E7903" s="94">
        <v>44136</v>
      </c>
      <c r="F7903" s="26">
        <v>256411346221</v>
      </c>
      <c r="G7903" s="90">
        <v>346221</v>
      </c>
      <c r="H7903" s="90">
        <v>1.68</v>
      </c>
      <c r="I7903" s="95">
        <v>1.68</v>
      </c>
      <c r="J7903" s="90" t="s">
        <v>10509</v>
      </c>
      <c r="K7903" s="90">
        <v>46</v>
      </c>
      <c r="L7903" s="90" t="s">
        <v>10510</v>
      </c>
    </row>
    <row r="7904" spans="1:12" hidden="1" outlineLevel="2" x14ac:dyDescent="0.25">
      <c r="A7904" s="90">
        <v>3</v>
      </c>
      <c r="B7904" s="26">
        <v>923430078</v>
      </c>
      <c r="C7904" s="90">
        <v>20</v>
      </c>
      <c r="D7904" s="90">
        <v>254939</v>
      </c>
      <c r="E7904" s="94">
        <v>44126</v>
      </c>
      <c r="F7904" s="26">
        <v>254939344935</v>
      </c>
      <c r="G7904" s="90">
        <v>344935</v>
      </c>
      <c r="H7904" s="90">
        <v>1.68</v>
      </c>
      <c r="I7904" s="95">
        <v>1.68</v>
      </c>
      <c r="J7904" s="90" t="s">
        <v>10509</v>
      </c>
      <c r="K7904" s="90">
        <v>46</v>
      </c>
      <c r="L7904" s="90" t="s">
        <v>10510</v>
      </c>
    </row>
    <row r="7905" spans="1:12" hidden="1" outlineLevel="2" x14ac:dyDescent="0.25">
      <c r="A7905" s="90">
        <v>3</v>
      </c>
      <c r="B7905" s="26">
        <v>923444236001</v>
      </c>
      <c r="C7905" s="90">
        <v>20</v>
      </c>
      <c r="D7905" s="90">
        <v>256393</v>
      </c>
      <c r="E7905" s="94">
        <v>44136</v>
      </c>
      <c r="F7905" s="26">
        <v>256393346206</v>
      </c>
      <c r="G7905" s="90">
        <v>346206</v>
      </c>
      <c r="H7905" s="90">
        <v>1.68</v>
      </c>
      <c r="I7905" s="95">
        <v>1.68</v>
      </c>
      <c r="J7905" s="90" t="s">
        <v>10509</v>
      </c>
      <c r="K7905" s="90">
        <v>46</v>
      </c>
      <c r="L7905" s="90" t="s">
        <v>10510</v>
      </c>
    </row>
    <row r="7906" spans="1:12" hidden="1" outlineLevel="2" x14ac:dyDescent="0.25">
      <c r="A7906" s="90">
        <v>3</v>
      </c>
      <c r="B7906" s="26">
        <v>923468128</v>
      </c>
      <c r="C7906" s="90">
        <v>20</v>
      </c>
      <c r="D7906" s="90">
        <v>253951</v>
      </c>
      <c r="E7906" s="94">
        <v>44126</v>
      </c>
      <c r="F7906" s="26">
        <v>253951343950</v>
      </c>
      <c r="G7906" s="90">
        <v>343950</v>
      </c>
      <c r="H7906" s="90">
        <v>1.97</v>
      </c>
      <c r="I7906" s="95">
        <v>1.97</v>
      </c>
      <c r="J7906" s="90" t="s">
        <v>10509</v>
      </c>
      <c r="K7906" s="90">
        <v>46</v>
      </c>
      <c r="L7906" s="90" t="s">
        <v>10510</v>
      </c>
    </row>
    <row r="7907" spans="1:12" hidden="1" outlineLevel="2" x14ac:dyDescent="0.25">
      <c r="A7907" s="90">
        <v>3</v>
      </c>
      <c r="B7907" s="26">
        <v>923982300</v>
      </c>
      <c r="C7907" s="90">
        <v>20</v>
      </c>
      <c r="D7907" s="90">
        <v>254294</v>
      </c>
      <c r="E7907" s="94">
        <v>44126</v>
      </c>
      <c r="F7907" s="26">
        <v>254294344293</v>
      </c>
      <c r="G7907" s="90">
        <v>344293</v>
      </c>
      <c r="H7907" s="90">
        <v>1.79</v>
      </c>
      <c r="I7907" s="95">
        <v>1.79</v>
      </c>
      <c r="J7907" s="90" t="s">
        <v>10509</v>
      </c>
      <c r="K7907" s="90">
        <v>46</v>
      </c>
      <c r="L7907" s="90" t="s">
        <v>10510</v>
      </c>
    </row>
    <row r="7908" spans="1:12" hidden="1" outlineLevel="2" x14ac:dyDescent="0.25">
      <c r="A7908" s="90">
        <v>3</v>
      </c>
      <c r="B7908" s="26">
        <v>924119548</v>
      </c>
      <c r="C7908" s="90">
        <v>20</v>
      </c>
      <c r="D7908" s="90">
        <v>254427</v>
      </c>
      <c r="E7908" s="94">
        <v>44126</v>
      </c>
      <c r="F7908" s="26">
        <v>254427344426</v>
      </c>
      <c r="G7908" s="90">
        <v>344426</v>
      </c>
      <c r="H7908" s="90">
        <v>2.4900000000000002</v>
      </c>
      <c r="I7908" s="95">
        <v>2.4900000000000002</v>
      </c>
      <c r="J7908" s="90" t="s">
        <v>10509</v>
      </c>
      <c r="K7908" s="90">
        <v>46</v>
      </c>
      <c r="L7908" s="90" t="s">
        <v>10510</v>
      </c>
    </row>
    <row r="7909" spans="1:12" hidden="1" outlineLevel="2" x14ac:dyDescent="0.25">
      <c r="A7909" s="90">
        <v>3</v>
      </c>
      <c r="B7909" s="26">
        <v>924146574001</v>
      </c>
      <c r="C7909" s="90">
        <v>20</v>
      </c>
      <c r="D7909" s="90">
        <v>256284</v>
      </c>
      <c r="E7909" s="94">
        <v>44136</v>
      </c>
      <c r="F7909" s="26">
        <v>256284346100</v>
      </c>
      <c r="G7909" s="90">
        <v>346100</v>
      </c>
      <c r="H7909" s="90">
        <v>1.68</v>
      </c>
      <c r="I7909" s="95">
        <v>1.68</v>
      </c>
      <c r="J7909" s="90" t="s">
        <v>10509</v>
      </c>
      <c r="K7909" s="90">
        <v>46</v>
      </c>
      <c r="L7909" s="90" t="s">
        <v>10510</v>
      </c>
    </row>
    <row r="7910" spans="1:12" hidden="1" outlineLevel="2" x14ac:dyDescent="0.25">
      <c r="A7910" s="90">
        <v>3</v>
      </c>
      <c r="B7910" s="26">
        <v>924148786</v>
      </c>
      <c r="C7910" s="90">
        <v>20</v>
      </c>
      <c r="D7910" s="90">
        <v>254177</v>
      </c>
      <c r="E7910" s="94">
        <v>44126</v>
      </c>
      <c r="F7910" s="26">
        <v>254177344176</v>
      </c>
      <c r="G7910" s="90">
        <v>344176</v>
      </c>
      <c r="H7910" s="90">
        <v>4.0999999999999996</v>
      </c>
      <c r="I7910" s="95">
        <v>4.0999999999999996</v>
      </c>
      <c r="J7910" s="90" t="s">
        <v>10509</v>
      </c>
      <c r="K7910" s="90">
        <v>46</v>
      </c>
      <c r="L7910" s="90" t="s">
        <v>10510</v>
      </c>
    </row>
    <row r="7911" spans="1:12" hidden="1" outlineLevel="2" x14ac:dyDescent="0.25">
      <c r="A7911" s="90">
        <v>3</v>
      </c>
      <c r="B7911" s="26">
        <v>924153554</v>
      </c>
      <c r="C7911" s="90">
        <v>20</v>
      </c>
      <c r="D7911" s="90">
        <v>254093</v>
      </c>
      <c r="E7911" s="94">
        <v>44126</v>
      </c>
      <c r="F7911" s="26">
        <v>254093344092</v>
      </c>
      <c r="G7911" s="90">
        <v>344092</v>
      </c>
      <c r="H7911" s="90">
        <v>2.37</v>
      </c>
      <c r="I7911" s="95">
        <v>2.37</v>
      </c>
      <c r="J7911" s="90" t="s">
        <v>10509</v>
      </c>
      <c r="K7911" s="90">
        <v>46</v>
      </c>
      <c r="L7911" s="90" t="s">
        <v>10510</v>
      </c>
    </row>
    <row r="7912" spans="1:12" hidden="1" outlineLevel="2" x14ac:dyDescent="0.25">
      <c r="A7912" s="90">
        <v>3</v>
      </c>
      <c r="B7912" s="26">
        <v>924175946001</v>
      </c>
      <c r="C7912" s="90">
        <v>20</v>
      </c>
      <c r="D7912" s="90">
        <v>256209</v>
      </c>
      <c r="E7912" s="94">
        <v>44136</v>
      </c>
      <c r="F7912" s="26">
        <v>256209346027</v>
      </c>
      <c r="G7912" s="90">
        <v>346027</v>
      </c>
      <c r="H7912" s="90">
        <v>1.79</v>
      </c>
      <c r="I7912" s="95">
        <v>1.79</v>
      </c>
      <c r="J7912" s="90" t="s">
        <v>10509</v>
      </c>
      <c r="K7912" s="90">
        <v>46</v>
      </c>
      <c r="L7912" s="90" t="s">
        <v>10510</v>
      </c>
    </row>
    <row r="7913" spans="1:12" hidden="1" outlineLevel="2" x14ac:dyDescent="0.25">
      <c r="A7913" s="90">
        <v>3</v>
      </c>
      <c r="B7913" s="26">
        <v>924235286</v>
      </c>
      <c r="C7913" s="90">
        <v>20</v>
      </c>
      <c r="D7913" s="90">
        <v>255088</v>
      </c>
      <c r="E7913" s="94">
        <v>44126</v>
      </c>
      <c r="F7913" s="26">
        <v>255088345072</v>
      </c>
      <c r="G7913" s="90">
        <v>345072</v>
      </c>
      <c r="H7913" s="90">
        <v>1.68</v>
      </c>
      <c r="I7913" s="95">
        <v>1.68</v>
      </c>
      <c r="J7913" s="90" t="s">
        <v>10509</v>
      </c>
      <c r="K7913" s="90">
        <v>46</v>
      </c>
      <c r="L7913" s="90" t="s">
        <v>10510</v>
      </c>
    </row>
    <row r="7914" spans="1:12" hidden="1" outlineLevel="2" x14ac:dyDescent="0.25">
      <c r="A7914" s="90">
        <v>3</v>
      </c>
      <c r="B7914" s="26">
        <v>924258312</v>
      </c>
      <c r="C7914" s="90">
        <v>20</v>
      </c>
      <c r="D7914" s="90">
        <v>253633</v>
      </c>
      <c r="E7914" s="94">
        <v>44126</v>
      </c>
      <c r="F7914" s="26">
        <v>253633343632</v>
      </c>
      <c r="G7914" s="90">
        <v>343632</v>
      </c>
      <c r="H7914" s="90">
        <v>6.94</v>
      </c>
      <c r="I7914" s="95">
        <v>6.94</v>
      </c>
      <c r="J7914" s="90" t="s">
        <v>10509</v>
      </c>
      <c r="K7914" s="90">
        <v>46</v>
      </c>
      <c r="L7914" s="90" t="s">
        <v>10510</v>
      </c>
    </row>
    <row r="7915" spans="1:12" hidden="1" outlineLevel="2" x14ac:dyDescent="0.25">
      <c r="A7915" s="90">
        <v>3</v>
      </c>
      <c r="B7915" s="26">
        <v>924309362</v>
      </c>
      <c r="C7915" s="90">
        <v>20</v>
      </c>
      <c r="D7915" s="90">
        <v>255289</v>
      </c>
      <c r="E7915" s="94">
        <v>44126</v>
      </c>
      <c r="F7915" s="26">
        <v>255289345230</v>
      </c>
      <c r="G7915" s="90">
        <v>345230</v>
      </c>
      <c r="H7915" s="90">
        <v>1.68</v>
      </c>
      <c r="I7915" s="95">
        <v>1.68</v>
      </c>
      <c r="J7915" s="90" t="s">
        <v>10509</v>
      </c>
      <c r="K7915" s="90">
        <v>46</v>
      </c>
      <c r="L7915" s="90" t="s">
        <v>10510</v>
      </c>
    </row>
    <row r="7916" spans="1:12" hidden="1" outlineLevel="2" x14ac:dyDescent="0.25">
      <c r="A7916" s="90">
        <v>3</v>
      </c>
      <c r="B7916" s="26">
        <v>924346349</v>
      </c>
      <c r="C7916" s="90">
        <v>20</v>
      </c>
      <c r="D7916" s="90">
        <v>255007</v>
      </c>
      <c r="E7916" s="94">
        <v>44126</v>
      </c>
      <c r="F7916" s="26">
        <v>255007345001</v>
      </c>
      <c r="G7916" s="90">
        <v>345001</v>
      </c>
      <c r="H7916" s="90">
        <v>4.2</v>
      </c>
      <c r="I7916" s="95">
        <v>4.2</v>
      </c>
      <c r="J7916" s="90" t="s">
        <v>10509</v>
      </c>
      <c r="K7916" s="90">
        <v>46</v>
      </c>
      <c r="L7916" s="90" t="s">
        <v>10510</v>
      </c>
    </row>
    <row r="7917" spans="1:12" hidden="1" outlineLevel="2" x14ac:dyDescent="0.25">
      <c r="A7917" s="90">
        <v>3</v>
      </c>
      <c r="B7917" s="26">
        <v>924460553001</v>
      </c>
      <c r="C7917" s="90">
        <v>20</v>
      </c>
      <c r="D7917" s="90">
        <v>256324</v>
      </c>
      <c r="E7917" s="94">
        <v>44136</v>
      </c>
      <c r="F7917" s="26">
        <v>256324346139</v>
      </c>
      <c r="G7917" s="90">
        <v>346139</v>
      </c>
      <c r="H7917" s="90">
        <v>1.7</v>
      </c>
      <c r="I7917" s="95">
        <v>1.7</v>
      </c>
      <c r="J7917" s="90" t="s">
        <v>10509</v>
      </c>
      <c r="K7917" s="90">
        <v>46</v>
      </c>
      <c r="L7917" s="90" t="s">
        <v>10510</v>
      </c>
    </row>
    <row r="7918" spans="1:12" hidden="1" outlineLevel="2" x14ac:dyDescent="0.25">
      <c r="A7918" s="90">
        <v>3</v>
      </c>
      <c r="B7918" s="26">
        <v>924511728</v>
      </c>
      <c r="C7918" s="90">
        <v>20</v>
      </c>
      <c r="D7918" s="90">
        <v>255641</v>
      </c>
      <c r="E7918" s="94">
        <v>44126</v>
      </c>
      <c r="F7918" s="26">
        <v>255641345523</v>
      </c>
      <c r="G7918" s="90">
        <v>345523</v>
      </c>
      <c r="H7918" s="90">
        <v>5.15</v>
      </c>
      <c r="I7918" s="95">
        <v>5.15</v>
      </c>
      <c r="J7918" s="90" t="s">
        <v>10509</v>
      </c>
      <c r="K7918" s="90">
        <v>46</v>
      </c>
      <c r="L7918" s="90" t="s">
        <v>10510</v>
      </c>
    </row>
    <row r="7919" spans="1:12" hidden="1" outlineLevel="2" x14ac:dyDescent="0.25">
      <c r="A7919" s="90">
        <v>3</v>
      </c>
      <c r="B7919" s="26">
        <v>924589757</v>
      </c>
      <c r="C7919" s="90">
        <v>20</v>
      </c>
      <c r="D7919" s="90">
        <v>255197</v>
      </c>
      <c r="E7919" s="94">
        <v>44126</v>
      </c>
      <c r="F7919" s="26">
        <v>255197345165</v>
      </c>
      <c r="G7919" s="90">
        <v>345165</v>
      </c>
      <c r="H7919" s="90">
        <v>13.62</v>
      </c>
      <c r="I7919" s="95">
        <v>13.62</v>
      </c>
      <c r="J7919" s="90" t="s">
        <v>10509</v>
      </c>
      <c r="K7919" s="90">
        <v>46</v>
      </c>
      <c r="L7919" s="90" t="s">
        <v>10510</v>
      </c>
    </row>
    <row r="7920" spans="1:12" hidden="1" outlineLevel="2" x14ac:dyDescent="0.25">
      <c r="A7920" s="90">
        <v>3</v>
      </c>
      <c r="B7920" s="26">
        <v>924665912</v>
      </c>
      <c r="C7920" s="90">
        <v>20</v>
      </c>
      <c r="D7920" s="90">
        <v>255296</v>
      </c>
      <c r="E7920" s="94">
        <v>44126</v>
      </c>
      <c r="F7920" s="26">
        <v>255296345237</v>
      </c>
      <c r="G7920" s="90">
        <v>345237</v>
      </c>
      <c r="H7920" s="90">
        <v>1.68</v>
      </c>
      <c r="I7920" s="95">
        <v>1.68</v>
      </c>
      <c r="J7920" s="90" t="s">
        <v>10509</v>
      </c>
      <c r="K7920" s="90">
        <v>46</v>
      </c>
      <c r="L7920" s="90" t="s">
        <v>10510</v>
      </c>
    </row>
    <row r="7921" spans="1:12" hidden="1" outlineLevel="2" x14ac:dyDescent="0.25">
      <c r="A7921" s="90">
        <v>3</v>
      </c>
      <c r="B7921" s="26">
        <v>924666019</v>
      </c>
      <c r="C7921" s="90">
        <v>20</v>
      </c>
      <c r="D7921" s="90">
        <v>253820</v>
      </c>
      <c r="E7921" s="94">
        <v>44126</v>
      </c>
      <c r="F7921" s="26">
        <v>253820343819</v>
      </c>
      <c r="G7921" s="90">
        <v>343819</v>
      </c>
      <c r="H7921" s="90">
        <v>1.68</v>
      </c>
      <c r="I7921" s="95">
        <v>1.68</v>
      </c>
      <c r="J7921" s="90" t="s">
        <v>10509</v>
      </c>
      <c r="K7921" s="90">
        <v>46</v>
      </c>
      <c r="L7921" s="90" t="s">
        <v>10510</v>
      </c>
    </row>
    <row r="7922" spans="1:12" hidden="1" outlineLevel="2" x14ac:dyDescent="0.25">
      <c r="A7922" s="90">
        <v>3</v>
      </c>
      <c r="B7922" s="26">
        <v>924666043</v>
      </c>
      <c r="C7922" s="90">
        <v>20</v>
      </c>
      <c r="D7922" s="90">
        <v>253669</v>
      </c>
      <c r="E7922" s="94">
        <v>44126</v>
      </c>
      <c r="F7922" s="26">
        <v>253669343668</v>
      </c>
      <c r="G7922" s="90">
        <v>343668</v>
      </c>
      <c r="H7922" s="90">
        <v>7.47</v>
      </c>
      <c r="I7922" s="95">
        <v>7.47</v>
      </c>
      <c r="J7922" s="90" t="s">
        <v>10509</v>
      </c>
      <c r="K7922" s="90">
        <v>46</v>
      </c>
      <c r="L7922" s="90" t="s">
        <v>10510</v>
      </c>
    </row>
    <row r="7923" spans="1:12" hidden="1" outlineLevel="2" x14ac:dyDescent="0.25">
      <c r="A7923" s="90">
        <v>3</v>
      </c>
      <c r="B7923" s="26">
        <v>923510101</v>
      </c>
      <c r="C7923" s="90">
        <v>20</v>
      </c>
      <c r="D7923" s="90">
        <v>255171</v>
      </c>
      <c r="E7923" s="94">
        <v>44126</v>
      </c>
      <c r="F7923" s="26">
        <v>255171345142</v>
      </c>
      <c r="G7923" s="90">
        <v>345142</v>
      </c>
      <c r="H7923" s="90">
        <v>1.68</v>
      </c>
      <c r="I7923" s="95">
        <v>1.68</v>
      </c>
      <c r="J7923" s="90" t="s">
        <v>10509</v>
      </c>
      <c r="K7923" s="90">
        <v>46</v>
      </c>
      <c r="L7923" s="90" t="s">
        <v>10510</v>
      </c>
    </row>
    <row r="7924" spans="1:12" hidden="1" outlineLevel="2" x14ac:dyDescent="0.25">
      <c r="A7924" s="90">
        <v>3</v>
      </c>
      <c r="B7924" s="26">
        <v>923557490</v>
      </c>
      <c r="C7924" s="90">
        <v>20</v>
      </c>
      <c r="D7924" s="90">
        <v>253876</v>
      </c>
      <c r="E7924" s="94">
        <v>44126</v>
      </c>
      <c r="F7924" s="26">
        <v>253876343875</v>
      </c>
      <c r="G7924" s="90">
        <v>343875</v>
      </c>
      <c r="H7924" s="90">
        <v>2.09</v>
      </c>
      <c r="I7924" s="95">
        <v>2.09</v>
      </c>
      <c r="J7924" s="90" t="s">
        <v>10509</v>
      </c>
      <c r="K7924" s="90">
        <v>46</v>
      </c>
      <c r="L7924" s="90" t="s">
        <v>10510</v>
      </c>
    </row>
    <row r="7925" spans="1:12" hidden="1" outlineLevel="2" x14ac:dyDescent="0.25">
      <c r="A7925" s="90">
        <v>3</v>
      </c>
      <c r="B7925" s="26">
        <v>923692636001</v>
      </c>
      <c r="C7925" s="90">
        <v>20</v>
      </c>
      <c r="D7925" s="90">
        <v>256644</v>
      </c>
      <c r="E7925" s="94">
        <v>44136</v>
      </c>
      <c r="F7925" s="26">
        <v>256644346387</v>
      </c>
      <c r="G7925" s="90">
        <v>346387</v>
      </c>
      <c r="H7925" s="90">
        <v>1.28</v>
      </c>
      <c r="I7925" s="95">
        <v>1.28</v>
      </c>
      <c r="J7925" s="90" t="s">
        <v>10509</v>
      </c>
      <c r="K7925" s="90">
        <v>46</v>
      </c>
      <c r="L7925" s="90" t="s">
        <v>10510</v>
      </c>
    </row>
    <row r="7926" spans="1:12" hidden="1" outlineLevel="2" x14ac:dyDescent="0.25">
      <c r="A7926" s="90">
        <v>3</v>
      </c>
      <c r="B7926" s="26">
        <v>923720965001</v>
      </c>
      <c r="C7926" s="90">
        <v>20</v>
      </c>
      <c r="D7926" s="90">
        <v>256233</v>
      </c>
      <c r="E7926" s="94">
        <v>44136</v>
      </c>
      <c r="F7926" s="26">
        <v>256233346051</v>
      </c>
      <c r="G7926" s="90">
        <v>346051</v>
      </c>
      <c r="H7926" s="90">
        <v>1.79</v>
      </c>
      <c r="I7926" s="95">
        <v>1.79</v>
      </c>
      <c r="J7926" s="90" t="s">
        <v>10509</v>
      </c>
      <c r="K7926" s="90">
        <v>46</v>
      </c>
      <c r="L7926" s="90" t="s">
        <v>10510</v>
      </c>
    </row>
    <row r="7927" spans="1:12" hidden="1" outlineLevel="2" x14ac:dyDescent="0.25">
      <c r="A7927" s="90">
        <v>3</v>
      </c>
      <c r="B7927" s="26">
        <v>923987069</v>
      </c>
      <c r="C7927" s="90">
        <v>20</v>
      </c>
      <c r="D7927" s="90">
        <v>254217</v>
      </c>
      <c r="E7927" s="94">
        <v>44126</v>
      </c>
      <c r="F7927" s="26">
        <v>254217344216</v>
      </c>
      <c r="G7927" s="90">
        <v>344216</v>
      </c>
      <c r="H7927" s="90">
        <v>1.87</v>
      </c>
      <c r="I7927" s="95">
        <v>1.87</v>
      </c>
      <c r="J7927" s="90" t="s">
        <v>10509</v>
      </c>
      <c r="K7927" s="90">
        <v>46</v>
      </c>
      <c r="L7927" s="90" t="s">
        <v>10510</v>
      </c>
    </row>
    <row r="7928" spans="1:12" hidden="1" outlineLevel="2" x14ac:dyDescent="0.25">
      <c r="A7928" s="90">
        <v>3</v>
      </c>
      <c r="B7928" s="26">
        <v>923993497</v>
      </c>
      <c r="C7928" s="90">
        <v>20</v>
      </c>
      <c r="D7928" s="90">
        <v>254718</v>
      </c>
      <c r="E7928" s="94">
        <v>44126</v>
      </c>
      <c r="F7928" s="26">
        <v>254718344715</v>
      </c>
      <c r="G7928" s="90">
        <v>344715</v>
      </c>
      <c r="H7928" s="90">
        <v>7.81</v>
      </c>
      <c r="I7928" s="95">
        <v>7.81</v>
      </c>
      <c r="J7928" s="90" t="s">
        <v>10509</v>
      </c>
      <c r="K7928" s="90">
        <v>46</v>
      </c>
      <c r="L7928" s="90" t="s">
        <v>10510</v>
      </c>
    </row>
    <row r="7929" spans="1:12" hidden="1" outlineLevel="2" x14ac:dyDescent="0.25">
      <c r="A7929" s="90">
        <v>3</v>
      </c>
      <c r="B7929" s="26">
        <v>924253354</v>
      </c>
      <c r="C7929" s="90">
        <v>20</v>
      </c>
      <c r="D7929" s="90">
        <v>253889</v>
      </c>
      <c r="E7929" s="94">
        <v>44126</v>
      </c>
      <c r="F7929" s="26">
        <v>253889343888</v>
      </c>
      <c r="G7929" s="90">
        <v>343888</v>
      </c>
      <c r="H7929" s="90">
        <v>1.68</v>
      </c>
      <c r="I7929" s="95">
        <v>1.68</v>
      </c>
      <c r="J7929" s="90" t="s">
        <v>10509</v>
      </c>
      <c r="K7929" s="90">
        <v>46</v>
      </c>
      <c r="L7929" s="90" t="s">
        <v>10510</v>
      </c>
    </row>
    <row r="7930" spans="1:12" hidden="1" outlineLevel="2" x14ac:dyDescent="0.25">
      <c r="A7930" s="90">
        <v>3</v>
      </c>
      <c r="B7930" s="26">
        <v>924263106</v>
      </c>
      <c r="C7930" s="90">
        <v>20</v>
      </c>
      <c r="D7930" s="90">
        <v>255846</v>
      </c>
      <c r="E7930" s="94">
        <v>44126</v>
      </c>
      <c r="F7930" s="26">
        <v>255846345703</v>
      </c>
      <c r="G7930" s="90">
        <v>345703</v>
      </c>
      <c r="H7930" s="90">
        <v>1.68</v>
      </c>
      <c r="I7930" s="95">
        <v>1.68</v>
      </c>
      <c r="J7930" s="90" t="s">
        <v>10509</v>
      </c>
      <c r="K7930" s="90">
        <v>46</v>
      </c>
      <c r="L7930" s="90" t="s">
        <v>10510</v>
      </c>
    </row>
    <row r="7931" spans="1:12" hidden="1" outlineLevel="2" x14ac:dyDescent="0.25">
      <c r="A7931" s="90">
        <v>3</v>
      </c>
      <c r="B7931" s="26">
        <v>924320484</v>
      </c>
      <c r="C7931" s="90">
        <v>20</v>
      </c>
      <c r="D7931" s="90">
        <v>255787</v>
      </c>
      <c r="E7931" s="94">
        <v>44126</v>
      </c>
      <c r="F7931" s="26">
        <v>255787345653</v>
      </c>
      <c r="G7931" s="90">
        <v>345653</v>
      </c>
      <c r="H7931" s="90">
        <v>11.36</v>
      </c>
      <c r="I7931" s="95">
        <v>11.36</v>
      </c>
      <c r="J7931" s="90" t="s">
        <v>10509</v>
      </c>
      <c r="K7931" s="90">
        <v>46</v>
      </c>
      <c r="L7931" s="90" t="s">
        <v>10510</v>
      </c>
    </row>
    <row r="7932" spans="1:12" hidden="1" outlineLevel="2" x14ac:dyDescent="0.25">
      <c r="A7932" s="90">
        <v>3</v>
      </c>
      <c r="B7932" s="26">
        <v>924354244</v>
      </c>
      <c r="C7932" s="90">
        <v>20</v>
      </c>
      <c r="D7932" s="90">
        <v>255067</v>
      </c>
      <c r="E7932" s="94">
        <v>44126</v>
      </c>
      <c r="F7932" s="26">
        <v>255067345052</v>
      </c>
      <c r="G7932" s="90">
        <v>345052</v>
      </c>
      <c r="H7932" s="90">
        <v>1.68</v>
      </c>
      <c r="I7932" s="95">
        <v>1.68</v>
      </c>
      <c r="J7932" s="90" t="s">
        <v>10509</v>
      </c>
      <c r="K7932" s="90">
        <v>46</v>
      </c>
      <c r="L7932" s="90" t="s">
        <v>10510</v>
      </c>
    </row>
    <row r="7933" spans="1:12" hidden="1" outlineLevel="2" x14ac:dyDescent="0.25">
      <c r="A7933" s="90">
        <v>3</v>
      </c>
      <c r="B7933" s="26">
        <v>924367733</v>
      </c>
      <c r="C7933" s="90">
        <v>20</v>
      </c>
      <c r="D7933" s="90">
        <v>254590</v>
      </c>
      <c r="E7933" s="94">
        <v>44126</v>
      </c>
      <c r="F7933" s="26">
        <v>254590344588</v>
      </c>
      <c r="G7933" s="90">
        <v>344588</v>
      </c>
      <c r="H7933" s="90">
        <v>1.68</v>
      </c>
      <c r="I7933" s="95">
        <v>1.68</v>
      </c>
      <c r="J7933" s="90" t="s">
        <v>10509</v>
      </c>
      <c r="K7933" s="90">
        <v>46</v>
      </c>
      <c r="L7933" s="90" t="s">
        <v>10510</v>
      </c>
    </row>
    <row r="7934" spans="1:12" hidden="1" outlineLevel="2" x14ac:dyDescent="0.25">
      <c r="A7934" s="90">
        <v>3</v>
      </c>
      <c r="B7934" s="26">
        <v>924367907</v>
      </c>
      <c r="C7934" s="90">
        <v>20</v>
      </c>
      <c r="D7934" s="90">
        <v>255713</v>
      </c>
      <c r="E7934" s="94">
        <v>44126</v>
      </c>
      <c r="F7934" s="26">
        <v>255713345588</v>
      </c>
      <c r="G7934" s="90">
        <v>345588</v>
      </c>
      <c r="H7934" s="90">
        <v>1.68</v>
      </c>
      <c r="I7934" s="95">
        <v>1.68</v>
      </c>
      <c r="J7934" s="90" t="s">
        <v>10509</v>
      </c>
      <c r="K7934" s="90">
        <v>46</v>
      </c>
      <c r="L7934" s="90" t="s">
        <v>10510</v>
      </c>
    </row>
    <row r="7935" spans="1:12" hidden="1" outlineLevel="2" x14ac:dyDescent="0.25">
      <c r="A7935" s="90">
        <v>3</v>
      </c>
      <c r="B7935" s="26">
        <v>924448004</v>
      </c>
      <c r="C7935" s="90">
        <v>20</v>
      </c>
      <c r="D7935" s="90">
        <v>254257</v>
      </c>
      <c r="E7935" s="94">
        <v>44126</v>
      </c>
      <c r="F7935" s="26">
        <v>254257344256</v>
      </c>
      <c r="G7935" s="90">
        <v>344256</v>
      </c>
      <c r="H7935" s="90">
        <v>1.97</v>
      </c>
      <c r="I7935" s="95">
        <v>1.97</v>
      </c>
      <c r="J7935" s="90" t="s">
        <v>10509</v>
      </c>
      <c r="K7935" s="90">
        <v>46</v>
      </c>
      <c r="L7935" s="90" t="s">
        <v>10510</v>
      </c>
    </row>
    <row r="7936" spans="1:12" hidden="1" outlineLevel="2" x14ac:dyDescent="0.25">
      <c r="A7936" s="90">
        <v>3</v>
      </c>
      <c r="B7936" s="26">
        <v>924588007</v>
      </c>
      <c r="C7936" s="90">
        <v>20</v>
      </c>
      <c r="D7936" s="90">
        <v>254919</v>
      </c>
      <c r="E7936" s="94">
        <v>44126</v>
      </c>
      <c r="F7936" s="26">
        <v>254919344915</v>
      </c>
      <c r="G7936" s="90">
        <v>344915</v>
      </c>
      <c r="H7936" s="90">
        <v>7.3</v>
      </c>
      <c r="I7936" s="95">
        <v>7.3</v>
      </c>
      <c r="J7936" s="90" t="s">
        <v>10509</v>
      </c>
      <c r="K7936" s="90">
        <v>46</v>
      </c>
      <c r="L7936" s="90" t="s">
        <v>10510</v>
      </c>
    </row>
    <row r="7937" spans="1:12" hidden="1" outlineLevel="2" x14ac:dyDescent="0.25">
      <c r="A7937" s="90">
        <v>3</v>
      </c>
      <c r="B7937" s="26">
        <v>924596166</v>
      </c>
      <c r="C7937" s="90">
        <v>20</v>
      </c>
      <c r="D7937" s="90">
        <v>253858</v>
      </c>
      <c r="E7937" s="94">
        <v>44126</v>
      </c>
      <c r="F7937" s="26">
        <v>253858343857</v>
      </c>
      <c r="G7937" s="90">
        <v>343857</v>
      </c>
      <c r="H7937" s="90">
        <v>1.68</v>
      </c>
      <c r="I7937" s="95">
        <v>1.68</v>
      </c>
      <c r="J7937" s="90" t="s">
        <v>10509</v>
      </c>
      <c r="K7937" s="90">
        <v>46</v>
      </c>
      <c r="L7937" s="90" t="s">
        <v>10510</v>
      </c>
    </row>
    <row r="7938" spans="1:12" hidden="1" outlineLevel="2" x14ac:dyDescent="0.25">
      <c r="A7938" s="90">
        <v>3</v>
      </c>
      <c r="B7938" s="26">
        <v>923613582</v>
      </c>
      <c r="C7938" s="90">
        <v>20</v>
      </c>
      <c r="D7938" s="90">
        <v>254182</v>
      </c>
      <c r="E7938" s="94">
        <v>44126</v>
      </c>
      <c r="F7938" s="26">
        <v>254182344181</v>
      </c>
      <c r="G7938" s="90">
        <v>344181</v>
      </c>
      <c r="H7938" s="90">
        <v>3.56</v>
      </c>
      <c r="I7938" s="95">
        <v>3.56</v>
      </c>
      <c r="J7938" s="90" t="s">
        <v>10509</v>
      </c>
      <c r="K7938" s="90">
        <v>46</v>
      </c>
      <c r="L7938" s="90" t="s">
        <v>10510</v>
      </c>
    </row>
    <row r="7939" spans="1:12" hidden="1" outlineLevel="2" x14ac:dyDescent="0.25">
      <c r="A7939" s="90">
        <v>3</v>
      </c>
      <c r="B7939" s="26">
        <v>923735534</v>
      </c>
      <c r="C7939" s="90">
        <v>20</v>
      </c>
      <c r="D7939" s="90">
        <v>255151</v>
      </c>
      <c r="E7939" s="94">
        <v>44126</v>
      </c>
      <c r="F7939" s="26">
        <v>255151345126</v>
      </c>
      <c r="G7939" s="90">
        <v>345126</v>
      </c>
      <c r="H7939" s="90">
        <v>1.68</v>
      </c>
      <c r="I7939" s="95">
        <v>1.68</v>
      </c>
      <c r="J7939" s="90" t="s">
        <v>10509</v>
      </c>
      <c r="K7939" s="90">
        <v>46</v>
      </c>
      <c r="L7939" s="90" t="s">
        <v>10510</v>
      </c>
    </row>
    <row r="7940" spans="1:12" hidden="1" outlineLevel="2" x14ac:dyDescent="0.25">
      <c r="A7940" s="90">
        <v>3</v>
      </c>
      <c r="B7940" s="26">
        <v>923755490</v>
      </c>
      <c r="C7940" s="90">
        <v>20</v>
      </c>
      <c r="D7940" s="90">
        <v>254758</v>
      </c>
      <c r="E7940" s="94">
        <v>44126</v>
      </c>
      <c r="F7940" s="26">
        <v>254758344755</v>
      </c>
      <c r="G7940" s="90">
        <v>344755</v>
      </c>
      <c r="H7940" s="90">
        <v>1.68</v>
      </c>
      <c r="I7940" s="95">
        <v>1.68</v>
      </c>
      <c r="J7940" s="90" t="s">
        <v>10509</v>
      </c>
      <c r="K7940" s="90">
        <v>46</v>
      </c>
      <c r="L7940" s="90" t="s">
        <v>10510</v>
      </c>
    </row>
    <row r="7941" spans="1:12" hidden="1" outlineLevel="2" x14ac:dyDescent="0.25">
      <c r="A7941" s="90">
        <v>3</v>
      </c>
      <c r="B7941" s="26">
        <v>923792030</v>
      </c>
      <c r="C7941" s="90">
        <v>20</v>
      </c>
      <c r="D7941" s="90">
        <v>254807</v>
      </c>
      <c r="E7941" s="94">
        <v>44126</v>
      </c>
      <c r="F7941" s="26">
        <v>254807344804</v>
      </c>
      <c r="G7941" s="90">
        <v>344804</v>
      </c>
      <c r="H7941" s="90">
        <v>2.2599999999999998</v>
      </c>
      <c r="I7941" s="95">
        <v>2.2599999999999998</v>
      </c>
      <c r="J7941" s="90" t="s">
        <v>10509</v>
      </c>
      <c r="K7941" s="90">
        <v>46</v>
      </c>
      <c r="L7941" s="90" t="s">
        <v>10510</v>
      </c>
    </row>
    <row r="7942" spans="1:12" hidden="1" outlineLevel="2" x14ac:dyDescent="0.25">
      <c r="A7942" s="90">
        <v>3</v>
      </c>
      <c r="B7942" s="26">
        <v>923855787</v>
      </c>
      <c r="C7942" s="90">
        <v>20</v>
      </c>
      <c r="D7942" s="90">
        <v>254066</v>
      </c>
      <c r="E7942" s="94">
        <v>44126</v>
      </c>
      <c r="F7942" s="26">
        <v>254066344065</v>
      </c>
      <c r="G7942" s="90">
        <v>344065</v>
      </c>
      <c r="H7942" s="90">
        <v>1.8</v>
      </c>
      <c r="I7942" s="95">
        <v>1.8</v>
      </c>
      <c r="J7942" s="90" t="s">
        <v>10509</v>
      </c>
      <c r="K7942" s="90">
        <v>46</v>
      </c>
      <c r="L7942" s="90" t="s">
        <v>10510</v>
      </c>
    </row>
    <row r="7943" spans="1:12" hidden="1" outlineLevel="2" x14ac:dyDescent="0.25">
      <c r="A7943" s="90">
        <v>3</v>
      </c>
      <c r="B7943" s="26">
        <v>924795842</v>
      </c>
      <c r="C7943" s="90">
        <v>20</v>
      </c>
      <c r="D7943" s="90">
        <v>255849</v>
      </c>
      <c r="E7943" s="94">
        <v>44126</v>
      </c>
      <c r="F7943" s="26">
        <v>255849345706</v>
      </c>
      <c r="G7943" s="90">
        <v>345706</v>
      </c>
      <c r="H7943" s="90">
        <v>1.68</v>
      </c>
      <c r="I7943" s="95">
        <v>1.68</v>
      </c>
      <c r="J7943" s="90" t="s">
        <v>10509</v>
      </c>
      <c r="K7943" s="90">
        <v>46</v>
      </c>
      <c r="L7943" s="90" t="s">
        <v>10510</v>
      </c>
    </row>
    <row r="7944" spans="1:12" hidden="1" outlineLevel="2" x14ac:dyDescent="0.25">
      <c r="A7944" s="90">
        <v>3</v>
      </c>
      <c r="B7944" s="26">
        <v>924831159001</v>
      </c>
      <c r="C7944" s="90">
        <v>20</v>
      </c>
      <c r="D7944" s="90">
        <v>256574</v>
      </c>
      <c r="E7944" s="94">
        <v>44136</v>
      </c>
      <c r="F7944" s="26">
        <v>256574346334</v>
      </c>
      <c r="G7944" s="90">
        <v>346334</v>
      </c>
      <c r="H7944" s="90">
        <v>12.94</v>
      </c>
      <c r="I7944" s="95">
        <v>12.94</v>
      </c>
      <c r="J7944" s="90" t="s">
        <v>10509</v>
      </c>
      <c r="K7944" s="90">
        <v>46</v>
      </c>
      <c r="L7944" s="90" t="s">
        <v>10510</v>
      </c>
    </row>
    <row r="7945" spans="1:12" hidden="1" outlineLevel="2" x14ac:dyDescent="0.25">
      <c r="A7945" s="90">
        <v>3</v>
      </c>
      <c r="B7945" s="26">
        <v>924842248</v>
      </c>
      <c r="C7945" s="90">
        <v>20</v>
      </c>
      <c r="D7945" s="90">
        <v>254522</v>
      </c>
      <c r="E7945" s="94">
        <v>44126</v>
      </c>
      <c r="F7945" s="26">
        <v>254522344520</v>
      </c>
      <c r="G7945" s="90">
        <v>344520</v>
      </c>
      <c r="H7945" s="90">
        <v>1.68</v>
      </c>
      <c r="I7945" s="95">
        <v>1.68</v>
      </c>
      <c r="J7945" s="90" t="s">
        <v>10509</v>
      </c>
      <c r="K7945" s="90">
        <v>46</v>
      </c>
      <c r="L7945" s="90" t="s">
        <v>10510</v>
      </c>
    </row>
    <row r="7946" spans="1:12" hidden="1" outlineLevel="2" x14ac:dyDescent="0.25">
      <c r="A7946" s="90">
        <v>3</v>
      </c>
      <c r="B7946" s="26">
        <v>924919368</v>
      </c>
      <c r="C7946" s="90">
        <v>20</v>
      </c>
      <c r="D7946" s="90">
        <v>255648</v>
      </c>
      <c r="E7946" s="94">
        <v>44126</v>
      </c>
      <c r="F7946" s="26">
        <v>255648345529</v>
      </c>
      <c r="G7946" s="90">
        <v>345529</v>
      </c>
      <c r="H7946" s="90">
        <v>1.68</v>
      </c>
      <c r="I7946" s="95">
        <v>1.68</v>
      </c>
      <c r="J7946" s="90" t="s">
        <v>10509</v>
      </c>
      <c r="K7946" s="90">
        <v>46</v>
      </c>
      <c r="L7946" s="90" t="s">
        <v>10510</v>
      </c>
    </row>
    <row r="7947" spans="1:12" hidden="1" outlineLevel="2" x14ac:dyDescent="0.25">
      <c r="A7947" s="90">
        <v>3</v>
      </c>
      <c r="B7947" s="26">
        <v>924937337</v>
      </c>
      <c r="C7947" s="90">
        <v>20</v>
      </c>
      <c r="D7947" s="90">
        <v>255500</v>
      </c>
      <c r="E7947" s="94">
        <v>44126</v>
      </c>
      <c r="F7947" s="26">
        <v>255500345398</v>
      </c>
      <c r="G7947" s="90">
        <v>345398</v>
      </c>
      <c r="H7947" s="90">
        <v>1.68</v>
      </c>
      <c r="I7947" s="95">
        <v>1.68</v>
      </c>
      <c r="J7947" s="90" t="s">
        <v>10509</v>
      </c>
      <c r="K7947" s="90">
        <v>46</v>
      </c>
      <c r="L7947" s="90" t="s">
        <v>10510</v>
      </c>
    </row>
    <row r="7948" spans="1:12" hidden="1" outlineLevel="2" x14ac:dyDescent="0.25">
      <c r="A7948" s="90">
        <v>3</v>
      </c>
      <c r="B7948" s="26">
        <v>924989205</v>
      </c>
      <c r="C7948" s="90">
        <v>20</v>
      </c>
      <c r="D7948" s="90">
        <v>256008</v>
      </c>
      <c r="E7948" s="94">
        <v>44126</v>
      </c>
      <c r="F7948" s="26">
        <v>256008345839</v>
      </c>
      <c r="G7948" s="90">
        <v>345839</v>
      </c>
      <c r="H7948" s="90">
        <v>13.91</v>
      </c>
      <c r="I7948" s="95">
        <v>13.91</v>
      </c>
      <c r="J7948" s="90" t="s">
        <v>10509</v>
      </c>
      <c r="K7948" s="90">
        <v>46</v>
      </c>
      <c r="L7948" s="90" t="s">
        <v>10510</v>
      </c>
    </row>
    <row r="7949" spans="1:12" hidden="1" outlineLevel="2" x14ac:dyDescent="0.25">
      <c r="A7949" s="90">
        <v>3</v>
      </c>
      <c r="B7949" s="26">
        <v>924995780</v>
      </c>
      <c r="C7949" s="90">
        <v>20</v>
      </c>
      <c r="D7949" s="90">
        <v>254705</v>
      </c>
      <c r="E7949" s="94">
        <v>44126</v>
      </c>
      <c r="F7949" s="26">
        <v>254705344702</v>
      </c>
      <c r="G7949" s="90">
        <v>344702</v>
      </c>
      <c r="H7949" s="90">
        <v>2.2599999999999998</v>
      </c>
      <c r="I7949" s="95">
        <v>2.2599999999999998</v>
      </c>
      <c r="J7949" s="90" t="s">
        <v>10509</v>
      </c>
      <c r="K7949" s="90">
        <v>46</v>
      </c>
      <c r="L7949" s="90" t="s">
        <v>10510</v>
      </c>
    </row>
    <row r="7950" spans="1:12" hidden="1" outlineLevel="2" x14ac:dyDescent="0.25">
      <c r="A7950" s="90">
        <v>3</v>
      </c>
      <c r="B7950" s="26">
        <v>925191702001</v>
      </c>
      <c r="C7950" s="90">
        <v>20</v>
      </c>
      <c r="D7950" s="90">
        <v>256392</v>
      </c>
      <c r="E7950" s="94">
        <v>44136</v>
      </c>
      <c r="F7950" s="26">
        <v>256392346205</v>
      </c>
      <c r="G7950" s="90">
        <v>346205</v>
      </c>
      <c r="H7950" s="90">
        <v>1.68</v>
      </c>
      <c r="I7950" s="95">
        <v>1.68</v>
      </c>
      <c r="J7950" s="90" t="s">
        <v>10509</v>
      </c>
      <c r="K7950" s="90">
        <v>46</v>
      </c>
      <c r="L7950" s="90" t="s">
        <v>10510</v>
      </c>
    </row>
    <row r="7951" spans="1:12" hidden="1" outlineLevel="2" x14ac:dyDescent="0.25">
      <c r="A7951" s="90">
        <v>3</v>
      </c>
      <c r="B7951" s="26">
        <v>925200388</v>
      </c>
      <c r="C7951" s="90">
        <v>20</v>
      </c>
      <c r="D7951" s="90">
        <v>255900</v>
      </c>
      <c r="E7951" s="94">
        <v>44126</v>
      </c>
      <c r="F7951" s="26">
        <v>255900345745</v>
      </c>
      <c r="G7951" s="90">
        <v>345745</v>
      </c>
      <c r="H7951" s="90">
        <v>2.68</v>
      </c>
      <c r="I7951" s="95">
        <v>2.68</v>
      </c>
      <c r="J7951" s="90" t="s">
        <v>10509</v>
      </c>
      <c r="K7951" s="90">
        <v>46</v>
      </c>
      <c r="L7951" s="90" t="s">
        <v>10510</v>
      </c>
    </row>
    <row r="7952" spans="1:12" hidden="1" outlineLevel="2" x14ac:dyDescent="0.25">
      <c r="A7952" s="90">
        <v>3</v>
      </c>
      <c r="B7952" s="26">
        <v>925364721</v>
      </c>
      <c r="C7952" s="90">
        <v>20</v>
      </c>
      <c r="D7952" s="90">
        <v>253787</v>
      </c>
      <c r="E7952" s="94">
        <v>44126</v>
      </c>
      <c r="F7952" s="26">
        <v>253787343786</v>
      </c>
      <c r="G7952" s="90">
        <v>343786</v>
      </c>
      <c r="H7952" s="90">
        <v>1.68</v>
      </c>
      <c r="I7952" s="95">
        <v>1.68</v>
      </c>
      <c r="J7952" s="90" t="s">
        <v>10509</v>
      </c>
      <c r="K7952" s="90">
        <v>46</v>
      </c>
      <c r="L7952" s="90" t="s">
        <v>10510</v>
      </c>
    </row>
    <row r="7953" spans="1:12" hidden="1" outlineLevel="2" x14ac:dyDescent="0.25">
      <c r="A7953" s="90">
        <v>3</v>
      </c>
      <c r="B7953" s="26">
        <v>925445652</v>
      </c>
      <c r="C7953" s="90">
        <v>20</v>
      </c>
      <c r="D7953" s="90">
        <v>254922</v>
      </c>
      <c r="E7953" s="94">
        <v>44126</v>
      </c>
      <c r="F7953" s="26">
        <v>254922344918</v>
      </c>
      <c r="G7953" s="90">
        <v>344918</v>
      </c>
      <c r="H7953" s="90">
        <v>5.61</v>
      </c>
      <c r="I7953" s="95">
        <v>5.61</v>
      </c>
      <c r="J7953" s="90" t="s">
        <v>10509</v>
      </c>
      <c r="K7953" s="90">
        <v>46</v>
      </c>
      <c r="L7953" s="90" t="s">
        <v>10510</v>
      </c>
    </row>
    <row r="7954" spans="1:12" hidden="1" outlineLevel="2" x14ac:dyDescent="0.25">
      <c r="A7954" s="90">
        <v>3</v>
      </c>
      <c r="B7954" s="26">
        <v>925559965</v>
      </c>
      <c r="C7954" s="90">
        <v>20</v>
      </c>
      <c r="D7954" s="90">
        <v>256025</v>
      </c>
      <c r="E7954" s="94">
        <v>44126</v>
      </c>
      <c r="F7954" s="26">
        <v>256025345851</v>
      </c>
      <c r="G7954" s="90">
        <v>345851</v>
      </c>
      <c r="H7954" s="90">
        <v>4.2300000000000004</v>
      </c>
      <c r="I7954" s="95">
        <v>4.2300000000000004</v>
      </c>
      <c r="J7954" s="90" t="s">
        <v>10509</v>
      </c>
      <c r="K7954" s="90">
        <v>46</v>
      </c>
      <c r="L7954" s="90" t="s">
        <v>10510</v>
      </c>
    </row>
    <row r="7955" spans="1:12" hidden="1" outlineLevel="2" x14ac:dyDescent="0.25">
      <c r="A7955" s="90">
        <v>3</v>
      </c>
      <c r="B7955" s="26">
        <v>925620486</v>
      </c>
      <c r="C7955" s="90">
        <v>20</v>
      </c>
      <c r="D7955" s="90">
        <v>255023</v>
      </c>
      <c r="E7955" s="94">
        <v>44126</v>
      </c>
      <c r="F7955" s="26">
        <v>255023345015</v>
      </c>
      <c r="G7955" s="90">
        <v>345015</v>
      </c>
      <c r="H7955" s="90">
        <v>2.08</v>
      </c>
      <c r="I7955" s="95">
        <v>2.08</v>
      </c>
      <c r="J7955" s="90" t="s">
        <v>10509</v>
      </c>
      <c r="K7955" s="90">
        <v>46</v>
      </c>
      <c r="L7955" s="90" t="s">
        <v>10510</v>
      </c>
    </row>
    <row r="7956" spans="1:12" hidden="1" outlineLevel="2" x14ac:dyDescent="0.25">
      <c r="A7956" s="90">
        <v>3</v>
      </c>
      <c r="B7956" s="26">
        <v>925754103</v>
      </c>
      <c r="C7956" s="90">
        <v>20</v>
      </c>
      <c r="D7956" s="90">
        <v>254578</v>
      </c>
      <c r="E7956" s="94">
        <v>44126</v>
      </c>
      <c r="F7956" s="26">
        <v>254578344576</v>
      </c>
      <c r="G7956" s="90">
        <v>344576</v>
      </c>
      <c r="H7956" s="90">
        <v>1.68</v>
      </c>
      <c r="I7956" s="95">
        <v>1.68</v>
      </c>
      <c r="J7956" s="90" t="s">
        <v>10509</v>
      </c>
      <c r="K7956" s="90">
        <v>46</v>
      </c>
      <c r="L7956" s="90" t="s">
        <v>10510</v>
      </c>
    </row>
    <row r="7957" spans="1:12" hidden="1" outlineLevel="2" x14ac:dyDescent="0.25">
      <c r="A7957" s="90">
        <v>3</v>
      </c>
      <c r="B7957" s="26">
        <v>925825390</v>
      </c>
      <c r="C7957" s="90">
        <v>20</v>
      </c>
      <c r="D7957" s="90">
        <v>254329</v>
      </c>
      <c r="E7957" s="94">
        <v>44126</v>
      </c>
      <c r="F7957" s="26">
        <v>254329344328</v>
      </c>
      <c r="G7957" s="90">
        <v>344328</v>
      </c>
      <c r="H7957" s="90">
        <v>1.68</v>
      </c>
      <c r="I7957" s="95">
        <v>1.68</v>
      </c>
      <c r="J7957" s="90" t="s">
        <v>10509</v>
      </c>
      <c r="K7957" s="90">
        <v>46</v>
      </c>
      <c r="L7957" s="90" t="s">
        <v>10510</v>
      </c>
    </row>
    <row r="7958" spans="1:12" hidden="1" outlineLevel="2" x14ac:dyDescent="0.25">
      <c r="A7958" s="90">
        <v>3</v>
      </c>
      <c r="B7958" s="26">
        <v>925825440</v>
      </c>
      <c r="C7958" s="90">
        <v>20</v>
      </c>
      <c r="D7958" s="90">
        <v>255717</v>
      </c>
      <c r="E7958" s="94">
        <v>44126</v>
      </c>
      <c r="F7958" s="26">
        <v>255717345591</v>
      </c>
      <c r="G7958" s="90">
        <v>345591</v>
      </c>
      <c r="H7958" s="90">
        <v>3.43</v>
      </c>
      <c r="I7958" s="95">
        <v>3.43</v>
      </c>
      <c r="J7958" s="90" t="s">
        <v>10509</v>
      </c>
      <c r="K7958" s="90">
        <v>46</v>
      </c>
      <c r="L7958" s="90" t="s">
        <v>10510</v>
      </c>
    </row>
    <row r="7959" spans="1:12" hidden="1" outlineLevel="2" x14ac:dyDescent="0.25">
      <c r="A7959" s="90">
        <v>3</v>
      </c>
      <c r="B7959" s="26">
        <v>925835282</v>
      </c>
      <c r="C7959" s="90">
        <v>20</v>
      </c>
      <c r="D7959" s="90">
        <v>253986</v>
      </c>
      <c r="E7959" s="94">
        <v>44126</v>
      </c>
      <c r="F7959" s="26">
        <v>253986343985</v>
      </c>
      <c r="G7959" s="90">
        <v>343985</v>
      </c>
      <c r="H7959" s="90">
        <v>13.32</v>
      </c>
      <c r="I7959" s="95">
        <v>13.32</v>
      </c>
      <c r="J7959" s="90" t="s">
        <v>10509</v>
      </c>
      <c r="K7959" s="90">
        <v>46</v>
      </c>
      <c r="L7959" s="90" t="s">
        <v>10510</v>
      </c>
    </row>
    <row r="7960" spans="1:12" hidden="1" outlineLevel="2" x14ac:dyDescent="0.25">
      <c r="A7960" s="90">
        <v>3</v>
      </c>
      <c r="B7960" s="26">
        <v>924697238</v>
      </c>
      <c r="C7960" s="90">
        <v>20</v>
      </c>
      <c r="D7960" s="90">
        <v>255470</v>
      </c>
      <c r="E7960" s="94">
        <v>44126</v>
      </c>
      <c r="F7960" s="26">
        <v>255470345374</v>
      </c>
      <c r="G7960" s="90">
        <v>345374</v>
      </c>
      <c r="H7960" s="90">
        <v>1.68</v>
      </c>
      <c r="I7960" s="95">
        <v>1.68</v>
      </c>
      <c r="J7960" s="90" t="s">
        <v>10509</v>
      </c>
      <c r="K7960" s="90">
        <v>46</v>
      </c>
      <c r="L7960" s="90" t="s">
        <v>10510</v>
      </c>
    </row>
    <row r="7961" spans="1:12" hidden="1" outlineLevel="2" x14ac:dyDescent="0.25">
      <c r="A7961" s="90">
        <v>3</v>
      </c>
      <c r="B7961" s="26">
        <v>924880891</v>
      </c>
      <c r="C7961" s="90">
        <v>20</v>
      </c>
      <c r="D7961" s="90">
        <v>254967</v>
      </c>
      <c r="E7961" s="94">
        <v>44126</v>
      </c>
      <c r="F7961" s="26">
        <v>254967344961</v>
      </c>
      <c r="G7961" s="90">
        <v>344961</v>
      </c>
      <c r="H7961" s="90">
        <v>4.6100000000000003</v>
      </c>
      <c r="I7961" s="95">
        <v>4.6100000000000003</v>
      </c>
      <c r="J7961" s="90" t="s">
        <v>10509</v>
      </c>
      <c r="K7961" s="90">
        <v>46</v>
      </c>
      <c r="L7961" s="90" t="s">
        <v>10510</v>
      </c>
    </row>
    <row r="7962" spans="1:12" hidden="1" outlineLevel="2" x14ac:dyDescent="0.25">
      <c r="A7962" s="90">
        <v>3</v>
      </c>
      <c r="B7962" s="26">
        <v>924894298001</v>
      </c>
      <c r="C7962" s="90">
        <v>20</v>
      </c>
      <c r="D7962" s="90">
        <v>256322</v>
      </c>
      <c r="E7962" s="94">
        <v>44136</v>
      </c>
      <c r="F7962" s="26">
        <v>256322346137</v>
      </c>
      <c r="G7962" s="90">
        <v>346137</v>
      </c>
      <c r="H7962" s="90">
        <v>3.37</v>
      </c>
      <c r="I7962" s="95">
        <v>3.37</v>
      </c>
      <c r="J7962" s="90" t="s">
        <v>10509</v>
      </c>
      <c r="K7962" s="90">
        <v>46</v>
      </c>
      <c r="L7962" s="90" t="s">
        <v>10510</v>
      </c>
    </row>
    <row r="7963" spans="1:12" hidden="1" outlineLevel="2" x14ac:dyDescent="0.25">
      <c r="A7963" s="90">
        <v>3</v>
      </c>
      <c r="B7963" s="26">
        <v>924990609001</v>
      </c>
      <c r="C7963" s="90">
        <v>20</v>
      </c>
      <c r="D7963" s="90">
        <v>256645</v>
      </c>
      <c r="E7963" s="94">
        <v>44136</v>
      </c>
      <c r="F7963" s="26">
        <v>256645346388</v>
      </c>
      <c r="G7963" s="90">
        <v>346388</v>
      </c>
      <c r="H7963" s="90">
        <v>0.01</v>
      </c>
      <c r="I7963" s="95">
        <v>0.01</v>
      </c>
      <c r="J7963" s="90" t="s">
        <v>10509</v>
      </c>
      <c r="K7963" s="90">
        <v>46</v>
      </c>
      <c r="L7963" s="90" t="s">
        <v>10510</v>
      </c>
    </row>
    <row r="7964" spans="1:12" hidden="1" outlineLevel="2" x14ac:dyDescent="0.25">
      <c r="A7964" s="90">
        <v>3</v>
      </c>
      <c r="B7964" s="26">
        <v>924990997</v>
      </c>
      <c r="C7964" s="90">
        <v>20</v>
      </c>
      <c r="D7964" s="90">
        <v>255534</v>
      </c>
      <c r="E7964" s="94">
        <v>44126</v>
      </c>
      <c r="F7964" s="26">
        <v>255534345429</v>
      </c>
      <c r="G7964" s="90">
        <v>345429</v>
      </c>
      <c r="H7964" s="90">
        <v>1.68</v>
      </c>
      <c r="I7964" s="95">
        <v>1.68</v>
      </c>
      <c r="J7964" s="90" t="s">
        <v>10509</v>
      </c>
      <c r="K7964" s="90">
        <v>46</v>
      </c>
      <c r="L7964" s="90" t="s">
        <v>10510</v>
      </c>
    </row>
    <row r="7965" spans="1:12" hidden="1" outlineLevel="2" x14ac:dyDescent="0.25">
      <c r="A7965" s="90">
        <v>3</v>
      </c>
      <c r="B7965" s="26">
        <v>925045684001</v>
      </c>
      <c r="C7965" s="90">
        <v>20</v>
      </c>
      <c r="D7965" s="90">
        <v>256164</v>
      </c>
      <c r="E7965" s="94">
        <v>44136</v>
      </c>
      <c r="F7965" s="26">
        <v>256164345982</v>
      </c>
      <c r="G7965" s="90">
        <v>345982</v>
      </c>
      <c r="H7965" s="90">
        <v>1.68</v>
      </c>
      <c r="I7965" s="95">
        <v>1.68</v>
      </c>
      <c r="J7965" s="90" t="s">
        <v>10509</v>
      </c>
      <c r="K7965" s="90">
        <v>46</v>
      </c>
      <c r="L7965" s="90" t="s">
        <v>10510</v>
      </c>
    </row>
    <row r="7966" spans="1:12" hidden="1" outlineLevel="2" x14ac:dyDescent="0.25">
      <c r="A7966" s="90">
        <v>3</v>
      </c>
      <c r="B7966" s="26">
        <v>925064164</v>
      </c>
      <c r="C7966" s="90">
        <v>20</v>
      </c>
      <c r="D7966" s="90">
        <v>253666</v>
      </c>
      <c r="E7966" s="94">
        <v>44126</v>
      </c>
      <c r="F7966" s="26">
        <v>253666343665</v>
      </c>
      <c r="G7966" s="90">
        <v>343665</v>
      </c>
      <c r="H7966" s="90">
        <v>6.94</v>
      </c>
      <c r="I7966" s="95">
        <v>6.94</v>
      </c>
      <c r="J7966" s="90" t="s">
        <v>10509</v>
      </c>
      <c r="K7966" s="90">
        <v>46</v>
      </c>
      <c r="L7966" s="90" t="s">
        <v>10510</v>
      </c>
    </row>
    <row r="7967" spans="1:12" hidden="1" outlineLevel="2" x14ac:dyDescent="0.25">
      <c r="A7967" s="90">
        <v>3</v>
      </c>
      <c r="B7967" s="26">
        <v>925268393</v>
      </c>
      <c r="C7967" s="90">
        <v>20</v>
      </c>
      <c r="D7967" s="90">
        <v>254165</v>
      </c>
      <c r="E7967" s="94">
        <v>44126</v>
      </c>
      <c r="F7967" s="26">
        <v>254165344164</v>
      </c>
      <c r="G7967" s="90">
        <v>344164</v>
      </c>
      <c r="H7967" s="90">
        <v>2.71</v>
      </c>
      <c r="I7967" s="95">
        <v>2.71</v>
      </c>
      <c r="J7967" s="90" t="s">
        <v>10509</v>
      </c>
      <c r="K7967" s="90">
        <v>46</v>
      </c>
      <c r="L7967" s="90" t="s">
        <v>10510</v>
      </c>
    </row>
    <row r="7968" spans="1:12" hidden="1" outlineLevel="2" x14ac:dyDescent="0.25">
      <c r="A7968" s="90">
        <v>3</v>
      </c>
      <c r="B7968" s="26">
        <v>925313611</v>
      </c>
      <c r="C7968" s="90">
        <v>20</v>
      </c>
      <c r="D7968" s="90">
        <v>255444</v>
      </c>
      <c r="E7968" s="94">
        <v>44126</v>
      </c>
      <c r="F7968" s="26">
        <v>255444345349</v>
      </c>
      <c r="G7968" s="90">
        <v>345349</v>
      </c>
      <c r="H7968" s="90">
        <v>1.68</v>
      </c>
      <c r="I7968" s="95">
        <v>1.68</v>
      </c>
      <c r="J7968" s="90" t="s">
        <v>10509</v>
      </c>
      <c r="K7968" s="90">
        <v>46</v>
      </c>
      <c r="L7968" s="90" t="s">
        <v>10510</v>
      </c>
    </row>
    <row r="7969" spans="1:12" hidden="1" outlineLevel="2" x14ac:dyDescent="0.25">
      <c r="A7969" s="90">
        <v>3</v>
      </c>
      <c r="B7969" s="26">
        <v>925337503</v>
      </c>
      <c r="C7969" s="90">
        <v>20</v>
      </c>
      <c r="D7969" s="90">
        <v>254098</v>
      </c>
      <c r="E7969" s="94">
        <v>44126</v>
      </c>
      <c r="F7969" s="26">
        <v>254098344097</v>
      </c>
      <c r="G7969" s="90">
        <v>344097</v>
      </c>
      <c r="H7969" s="90">
        <v>1.68</v>
      </c>
      <c r="I7969" s="95">
        <v>1.68</v>
      </c>
      <c r="J7969" s="90" t="s">
        <v>10509</v>
      </c>
      <c r="K7969" s="90">
        <v>46</v>
      </c>
      <c r="L7969" s="90" t="s">
        <v>10510</v>
      </c>
    </row>
    <row r="7970" spans="1:12" hidden="1" outlineLevel="2" x14ac:dyDescent="0.25">
      <c r="A7970" s="90">
        <v>3</v>
      </c>
      <c r="B7970" s="26">
        <v>925421919</v>
      </c>
      <c r="C7970" s="90">
        <v>20</v>
      </c>
      <c r="D7970" s="90">
        <v>254717</v>
      </c>
      <c r="E7970" s="94">
        <v>44126</v>
      </c>
      <c r="F7970" s="26">
        <v>254717344714</v>
      </c>
      <c r="G7970" s="90">
        <v>344714</v>
      </c>
      <c r="H7970" s="90">
        <v>1.68</v>
      </c>
      <c r="I7970" s="95">
        <v>1.68</v>
      </c>
      <c r="J7970" s="90" t="s">
        <v>10509</v>
      </c>
      <c r="K7970" s="90">
        <v>46</v>
      </c>
      <c r="L7970" s="90" t="s">
        <v>10510</v>
      </c>
    </row>
    <row r="7971" spans="1:12" hidden="1" outlineLevel="2" x14ac:dyDescent="0.25">
      <c r="A7971" s="90">
        <v>3</v>
      </c>
      <c r="B7971" s="26">
        <v>925421919</v>
      </c>
      <c r="C7971" s="90">
        <v>20</v>
      </c>
      <c r="D7971" s="90">
        <v>255092</v>
      </c>
      <c r="E7971" s="94">
        <v>44126</v>
      </c>
      <c r="F7971" s="26">
        <v>255092345075</v>
      </c>
      <c r="G7971" s="90">
        <v>345075</v>
      </c>
      <c r="H7971" s="90">
        <v>1.68</v>
      </c>
      <c r="I7971" s="95">
        <v>1.68</v>
      </c>
      <c r="J7971" s="90" t="s">
        <v>10509</v>
      </c>
      <c r="K7971" s="90">
        <v>46</v>
      </c>
      <c r="L7971" s="90" t="s">
        <v>10510</v>
      </c>
    </row>
    <row r="7972" spans="1:12" hidden="1" outlineLevel="2" x14ac:dyDescent="0.25">
      <c r="A7972" s="90">
        <v>3</v>
      </c>
      <c r="B7972" s="26">
        <v>925443160</v>
      </c>
      <c r="C7972" s="90">
        <v>20</v>
      </c>
      <c r="D7972" s="90">
        <v>255509</v>
      </c>
      <c r="E7972" s="94">
        <v>44126</v>
      </c>
      <c r="F7972" s="26">
        <v>255509345406</v>
      </c>
      <c r="G7972" s="90">
        <v>345406</v>
      </c>
      <c r="H7972" s="90">
        <v>3.14</v>
      </c>
      <c r="I7972" s="95">
        <v>3.14</v>
      </c>
      <c r="J7972" s="90" t="s">
        <v>10509</v>
      </c>
      <c r="K7972" s="90">
        <v>46</v>
      </c>
      <c r="L7972" s="90" t="s">
        <v>10510</v>
      </c>
    </row>
    <row r="7973" spans="1:12" hidden="1" outlineLevel="2" x14ac:dyDescent="0.25">
      <c r="A7973" s="90">
        <v>3</v>
      </c>
      <c r="B7973" s="26">
        <v>925496754</v>
      </c>
      <c r="C7973" s="90">
        <v>20</v>
      </c>
      <c r="D7973" s="90">
        <v>255751</v>
      </c>
      <c r="E7973" s="94">
        <v>44126</v>
      </c>
      <c r="F7973" s="26">
        <v>255751345620</v>
      </c>
      <c r="G7973" s="90">
        <v>345620</v>
      </c>
      <c r="H7973" s="90">
        <v>29.87</v>
      </c>
      <c r="I7973" s="95">
        <v>29.87</v>
      </c>
      <c r="J7973" s="90" t="s">
        <v>10509</v>
      </c>
      <c r="K7973" s="90">
        <v>46</v>
      </c>
      <c r="L7973" s="90" t="s">
        <v>10510</v>
      </c>
    </row>
    <row r="7974" spans="1:12" hidden="1" outlineLevel="2" x14ac:dyDescent="0.25">
      <c r="A7974" s="90">
        <v>3</v>
      </c>
      <c r="B7974" s="26">
        <v>925540007</v>
      </c>
      <c r="C7974" s="90">
        <v>20</v>
      </c>
      <c r="D7974" s="90">
        <v>255501</v>
      </c>
      <c r="E7974" s="94">
        <v>44126</v>
      </c>
      <c r="F7974" s="26">
        <v>255501345399</v>
      </c>
      <c r="G7974" s="90">
        <v>345399</v>
      </c>
      <c r="H7974" s="90">
        <v>1.68</v>
      </c>
      <c r="I7974" s="95">
        <v>1.68</v>
      </c>
      <c r="J7974" s="90" t="s">
        <v>10509</v>
      </c>
      <c r="K7974" s="90">
        <v>46</v>
      </c>
      <c r="L7974" s="90" t="s">
        <v>10510</v>
      </c>
    </row>
    <row r="7975" spans="1:12" hidden="1" outlineLevel="2" x14ac:dyDescent="0.25">
      <c r="A7975" s="90">
        <v>3</v>
      </c>
      <c r="B7975" s="26">
        <v>925579997</v>
      </c>
      <c r="C7975" s="90">
        <v>20</v>
      </c>
      <c r="D7975" s="90">
        <v>254242</v>
      </c>
      <c r="E7975" s="94">
        <v>44126</v>
      </c>
      <c r="F7975" s="26">
        <v>254242344241</v>
      </c>
      <c r="G7975" s="90">
        <v>344241</v>
      </c>
      <c r="H7975" s="90">
        <v>11.59</v>
      </c>
      <c r="I7975" s="95">
        <v>11.59</v>
      </c>
      <c r="J7975" s="90" t="s">
        <v>10509</v>
      </c>
      <c r="K7975" s="90">
        <v>46</v>
      </c>
      <c r="L7975" s="90" t="s">
        <v>10510</v>
      </c>
    </row>
    <row r="7976" spans="1:12" hidden="1" outlineLevel="2" x14ac:dyDescent="0.25">
      <c r="A7976" s="90">
        <v>3</v>
      </c>
      <c r="B7976" s="26">
        <v>923925952</v>
      </c>
      <c r="C7976" s="90">
        <v>20</v>
      </c>
      <c r="D7976" s="90">
        <v>254818</v>
      </c>
      <c r="E7976" s="94">
        <v>44126</v>
      </c>
      <c r="F7976" s="26">
        <v>254818344815</v>
      </c>
      <c r="G7976" s="90">
        <v>344815</v>
      </c>
      <c r="H7976" s="90">
        <v>1.68</v>
      </c>
      <c r="I7976" s="95">
        <v>1.68</v>
      </c>
      <c r="J7976" s="90" t="s">
        <v>10509</v>
      </c>
      <c r="K7976" s="90">
        <v>46</v>
      </c>
      <c r="L7976" s="90" t="s">
        <v>10510</v>
      </c>
    </row>
    <row r="7977" spans="1:12" hidden="1" outlineLevel="2" x14ac:dyDescent="0.25">
      <c r="A7977" s="90">
        <v>3</v>
      </c>
      <c r="B7977" s="26">
        <v>925838633</v>
      </c>
      <c r="C7977" s="90">
        <v>20</v>
      </c>
      <c r="D7977" s="90">
        <v>254140</v>
      </c>
      <c r="E7977" s="94">
        <v>44126</v>
      </c>
      <c r="F7977" s="26">
        <v>254140344139</v>
      </c>
      <c r="G7977" s="90">
        <v>344139</v>
      </c>
      <c r="H7977" s="90">
        <v>3.84</v>
      </c>
      <c r="I7977" s="95">
        <v>3.84</v>
      </c>
      <c r="J7977" s="90" t="s">
        <v>10509</v>
      </c>
      <c r="K7977" s="90">
        <v>46</v>
      </c>
      <c r="L7977" s="90" t="s">
        <v>10510</v>
      </c>
    </row>
    <row r="7978" spans="1:12" hidden="1" outlineLevel="2" x14ac:dyDescent="0.25">
      <c r="A7978" s="90">
        <v>3</v>
      </c>
      <c r="B7978" s="26">
        <v>925847998</v>
      </c>
      <c r="C7978" s="90">
        <v>20</v>
      </c>
      <c r="D7978" s="90">
        <v>255577</v>
      </c>
      <c r="E7978" s="94">
        <v>44126</v>
      </c>
      <c r="F7978" s="26">
        <v>255577345464</v>
      </c>
      <c r="G7978" s="90">
        <v>345464</v>
      </c>
      <c r="H7978" s="90">
        <v>1.68</v>
      </c>
      <c r="I7978" s="95">
        <v>1.68</v>
      </c>
      <c r="J7978" s="90" t="s">
        <v>10509</v>
      </c>
      <c r="K7978" s="90">
        <v>46</v>
      </c>
      <c r="L7978" s="90" t="s">
        <v>10510</v>
      </c>
    </row>
    <row r="7979" spans="1:12" hidden="1" outlineLevel="2" x14ac:dyDescent="0.25">
      <c r="A7979" s="90">
        <v>3</v>
      </c>
      <c r="B7979" s="26">
        <v>925920589</v>
      </c>
      <c r="C7979" s="90">
        <v>20</v>
      </c>
      <c r="D7979" s="90">
        <v>254166</v>
      </c>
      <c r="E7979" s="94">
        <v>44126</v>
      </c>
      <c r="F7979" s="26">
        <v>254166344165</v>
      </c>
      <c r="G7979" s="90">
        <v>344165</v>
      </c>
      <c r="H7979" s="90">
        <v>1.68</v>
      </c>
      <c r="I7979" s="95">
        <v>1.68</v>
      </c>
      <c r="J7979" s="90" t="s">
        <v>10509</v>
      </c>
      <c r="K7979" s="90">
        <v>46</v>
      </c>
      <c r="L7979" s="90" t="s">
        <v>10510</v>
      </c>
    </row>
    <row r="7980" spans="1:12" hidden="1" outlineLevel="2" x14ac:dyDescent="0.25">
      <c r="A7980" s="90">
        <v>3</v>
      </c>
      <c r="B7980" s="26">
        <v>926105644</v>
      </c>
      <c r="C7980" s="90">
        <v>20</v>
      </c>
      <c r="D7980" s="90">
        <v>255686</v>
      </c>
      <c r="E7980" s="94">
        <v>44126</v>
      </c>
      <c r="F7980" s="26">
        <v>255686345562</v>
      </c>
      <c r="G7980" s="90">
        <v>345562</v>
      </c>
      <c r="H7980" s="90">
        <v>1.68</v>
      </c>
      <c r="I7980" s="95">
        <v>1.68</v>
      </c>
      <c r="J7980" s="90" t="s">
        <v>10509</v>
      </c>
      <c r="K7980" s="90">
        <v>46</v>
      </c>
      <c r="L7980" s="90" t="s">
        <v>10510</v>
      </c>
    </row>
    <row r="7981" spans="1:12" hidden="1" outlineLevel="2" x14ac:dyDescent="0.25">
      <c r="A7981" s="90">
        <v>3</v>
      </c>
      <c r="B7981" s="26">
        <v>925762726</v>
      </c>
      <c r="C7981" s="90">
        <v>20</v>
      </c>
      <c r="D7981" s="90">
        <v>255241</v>
      </c>
      <c r="E7981" s="94">
        <v>44126</v>
      </c>
      <c r="F7981" s="26">
        <v>255241345202</v>
      </c>
      <c r="G7981" s="90">
        <v>345202</v>
      </c>
      <c r="H7981" s="90">
        <v>3.44</v>
      </c>
      <c r="I7981" s="95">
        <v>3.44</v>
      </c>
      <c r="J7981" s="90" t="s">
        <v>10509</v>
      </c>
      <c r="K7981" s="90">
        <v>46</v>
      </c>
      <c r="L7981" s="90" t="s">
        <v>10510</v>
      </c>
    </row>
    <row r="7982" spans="1:12" hidden="1" outlineLevel="2" x14ac:dyDescent="0.25">
      <c r="A7982" s="90">
        <v>3</v>
      </c>
      <c r="B7982" s="26">
        <v>925773442</v>
      </c>
      <c r="C7982" s="90">
        <v>20</v>
      </c>
      <c r="D7982" s="90">
        <v>255124</v>
      </c>
      <c r="E7982" s="94">
        <v>44126</v>
      </c>
      <c r="F7982" s="26">
        <v>255124345102</v>
      </c>
      <c r="G7982" s="90">
        <v>345102</v>
      </c>
      <c r="H7982" s="90">
        <v>1.68</v>
      </c>
      <c r="I7982" s="95">
        <v>1.68</v>
      </c>
      <c r="J7982" s="90" t="s">
        <v>10509</v>
      </c>
      <c r="K7982" s="90">
        <v>46</v>
      </c>
      <c r="L7982" s="90" t="s">
        <v>10510</v>
      </c>
    </row>
    <row r="7983" spans="1:12" hidden="1" outlineLevel="2" x14ac:dyDescent="0.25">
      <c r="A7983" s="90">
        <v>3</v>
      </c>
      <c r="B7983" s="26">
        <v>926321332</v>
      </c>
      <c r="C7983" s="90">
        <v>20</v>
      </c>
      <c r="D7983" s="90">
        <v>254268</v>
      </c>
      <c r="E7983" s="94">
        <v>44126</v>
      </c>
      <c r="F7983" s="26">
        <v>254268344267</v>
      </c>
      <c r="G7983" s="90">
        <v>344267</v>
      </c>
      <c r="H7983" s="90">
        <v>2.78</v>
      </c>
      <c r="I7983" s="95">
        <v>2.78</v>
      </c>
      <c r="J7983" s="90" t="s">
        <v>10509</v>
      </c>
      <c r="K7983" s="90">
        <v>46</v>
      </c>
      <c r="L7983" s="90" t="s">
        <v>10510</v>
      </c>
    </row>
    <row r="7984" spans="1:12" hidden="1" outlineLevel="2" x14ac:dyDescent="0.25">
      <c r="A7984" s="90">
        <v>3</v>
      </c>
      <c r="B7984" s="26">
        <v>926321837</v>
      </c>
      <c r="C7984" s="90">
        <v>20</v>
      </c>
      <c r="D7984" s="90">
        <v>254646</v>
      </c>
      <c r="E7984" s="94">
        <v>44126</v>
      </c>
      <c r="F7984" s="26">
        <v>254646344644</v>
      </c>
      <c r="G7984" s="90">
        <v>344644</v>
      </c>
      <c r="H7984" s="90">
        <v>1.68</v>
      </c>
      <c r="I7984" s="95">
        <v>1.68</v>
      </c>
      <c r="J7984" s="90" t="s">
        <v>10509</v>
      </c>
      <c r="K7984" s="90">
        <v>46</v>
      </c>
      <c r="L7984" s="90" t="s">
        <v>10510</v>
      </c>
    </row>
    <row r="7985" spans="1:12" hidden="1" outlineLevel="2" x14ac:dyDescent="0.25">
      <c r="A7985" s="90">
        <v>3</v>
      </c>
      <c r="B7985" s="26">
        <v>926354739</v>
      </c>
      <c r="C7985" s="90">
        <v>20</v>
      </c>
      <c r="D7985" s="90">
        <v>255038</v>
      </c>
      <c r="E7985" s="94">
        <v>44126</v>
      </c>
      <c r="F7985" s="26">
        <v>255038345029</v>
      </c>
      <c r="G7985" s="90">
        <v>345029</v>
      </c>
      <c r="H7985" s="90">
        <v>1.81</v>
      </c>
      <c r="I7985" s="95">
        <v>1.81</v>
      </c>
      <c r="J7985" s="90" t="s">
        <v>10509</v>
      </c>
      <c r="K7985" s="90">
        <v>46</v>
      </c>
      <c r="L7985" s="90" t="s">
        <v>10510</v>
      </c>
    </row>
    <row r="7986" spans="1:12" hidden="1" outlineLevel="2" x14ac:dyDescent="0.25">
      <c r="A7986" s="90">
        <v>3</v>
      </c>
      <c r="B7986" s="26">
        <v>926604190</v>
      </c>
      <c r="C7986" s="90">
        <v>20</v>
      </c>
      <c r="D7986" s="90">
        <v>254962</v>
      </c>
      <c r="E7986" s="94">
        <v>44126</v>
      </c>
      <c r="F7986" s="26">
        <v>254962344957</v>
      </c>
      <c r="G7986" s="90">
        <v>344957</v>
      </c>
      <c r="H7986" s="90">
        <v>12.87</v>
      </c>
      <c r="I7986" s="95">
        <v>12.87</v>
      </c>
      <c r="J7986" s="90" t="s">
        <v>10509</v>
      </c>
      <c r="K7986" s="90">
        <v>46</v>
      </c>
      <c r="L7986" s="90" t="s">
        <v>10510</v>
      </c>
    </row>
    <row r="7987" spans="1:12" hidden="1" outlineLevel="2" x14ac:dyDescent="0.25">
      <c r="A7987" s="90">
        <v>3</v>
      </c>
      <c r="B7987" s="26">
        <v>926629544</v>
      </c>
      <c r="C7987" s="90">
        <v>20</v>
      </c>
      <c r="D7987" s="90">
        <v>255498</v>
      </c>
      <c r="E7987" s="94">
        <v>44126</v>
      </c>
      <c r="F7987" s="26">
        <v>255498345396</v>
      </c>
      <c r="G7987" s="90">
        <v>345396</v>
      </c>
      <c r="H7987" s="90">
        <v>3.18</v>
      </c>
      <c r="I7987" s="95">
        <v>3.18</v>
      </c>
      <c r="J7987" s="90" t="s">
        <v>10509</v>
      </c>
      <c r="K7987" s="90">
        <v>46</v>
      </c>
      <c r="L7987" s="90" t="s">
        <v>10510</v>
      </c>
    </row>
    <row r="7988" spans="1:12" hidden="1" outlineLevel="2" x14ac:dyDescent="0.25">
      <c r="A7988" s="90">
        <v>3</v>
      </c>
      <c r="B7988" s="26">
        <v>926866591</v>
      </c>
      <c r="C7988" s="90">
        <v>20</v>
      </c>
      <c r="D7988" s="90">
        <v>255674</v>
      </c>
      <c r="E7988" s="94">
        <v>44126</v>
      </c>
      <c r="F7988" s="26">
        <v>255674345552</v>
      </c>
      <c r="G7988" s="90">
        <v>345552</v>
      </c>
      <c r="H7988" s="90">
        <v>3.25</v>
      </c>
      <c r="I7988" s="95">
        <v>3.25</v>
      </c>
      <c r="J7988" s="90" t="s">
        <v>10509</v>
      </c>
      <c r="K7988" s="90">
        <v>46</v>
      </c>
      <c r="L7988" s="90" t="s">
        <v>10510</v>
      </c>
    </row>
    <row r="7989" spans="1:12" hidden="1" outlineLevel="2" x14ac:dyDescent="0.25">
      <c r="A7989" s="90">
        <v>3</v>
      </c>
      <c r="B7989" s="26">
        <v>926950742</v>
      </c>
      <c r="C7989" s="90">
        <v>20</v>
      </c>
      <c r="D7989" s="90">
        <v>255566</v>
      </c>
      <c r="E7989" s="94">
        <v>44126</v>
      </c>
      <c r="F7989" s="26">
        <v>255566345454</v>
      </c>
      <c r="G7989" s="90">
        <v>345454</v>
      </c>
      <c r="H7989" s="90">
        <v>1.68</v>
      </c>
      <c r="I7989" s="95">
        <v>1.68</v>
      </c>
      <c r="J7989" s="90" t="s">
        <v>10509</v>
      </c>
      <c r="K7989" s="90">
        <v>46</v>
      </c>
      <c r="L7989" s="90" t="s">
        <v>10510</v>
      </c>
    </row>
    <row r="7990" spans="1:12" hidden="1" outlineLevel="2" x14ac:dyDescent="0.25">
      <c r="A7990" s="90">
        <v>3</v>
      </c>
      <c r="B7990" s="26">
        <v>926952375</v>
      </c>
      <c r="C7990" s="90">
        <v>20</v>
      </c>
      <c r="D7990" s="90">
        <v>254738</v>
      </c>
      <c r="E7990" s="94">
        <v>44126</v>
      </c>
      <c r="F7990" s="26">
        <v>254738344735</v>
      </c>
      <c r="G7990" s="90">
        <v>344735</v>
      </c>
      <c r="H7990" s="90">
        <v>1.68</v>
      </c>
      <c r="I7990" s="95">
        <v>1.68</v>
      </c>
      <c r="J7990" s="90" t="s">
        <v>10509</v>
      </c>
      <c r="K7990" s="90">
        <v>46</v>
      </c>
      <c r="L7990" s="90" t="s">
        <v>10510</v>
      </c>
    </row>
    <row r="7991" spans="1:12" hidden="1" outlineLevel="2" x14ac:dyDescent="0.25">
      <c r="A7991" s="90">
        <v>3</v>
      </c>
      <c r="B7991" s="26">
        <v>927045310</v>
      </c>
      <c r="C7991" s="90">
        <v>20</v>
      </c>
      <c r="D7991" s="90">
        <v>254957</v>
      </c>
      <c r="E7991" s="94">
        <v>44126</v>
      </c>
      <c r="F7991" s="26">
        <v>254957344952</v>
      </c>
      <c r="G7991" s="90">
        <v>344952</v>
      </c>
      <c r="H7991" s="90">
        <v>1.83</v>
      </c>
      <c r="I7991" s="95">
        <v>1.83</v>
      </c>
      <c r="J7991" s="90" t="s">
        <v>10509</v>
      </c>
      <c r="K7991" s="90">
        <v>46</v>
      </c>
      <c r="L7991" s="90" t="s">
        <v>10510</v>
      </c>
    </row>
    <row r="7992" spans="1:12" hidden="1" outlineLevel="2" x14ac:dyDescent="0.25">
      <c r="A7992" s="90">
        <v>3</v>
      </c>
      <c r="B7992" s="26">
        <v>927206581</v>
      </c>
      <c r="C7992" s="90">
        <v>20</v>
      </c>
      <c r="D7992" s="90">
        <v>255797</v>
      </c>
      <c r="E7992" s="94">
        <v>44126</v>
      </c>
      <c r="F7992" s="26">
        <v>255797345663</v>
      </c>
      <c r="G7992" s="90">
        <v>345663</v>
      </c>
      <c r="H7992" s="90">
        <v>6.16</v>
      </c>
      <c r="I7992" s="95">
        <v>6.16</v>
      </c>
      <c r="J7992" s="90" t="s">
        <v>10509</v>
      </c>
      <c r="K7992" s="90">
        <v>46</v>
      </c>
      <c r="L7992" s="90" t="s">
        <v>10510</v>
      </c>
    </row>
    <row r="7993" spans="1:12" hidden="1" outlineLevel="2" x14ac:dyDescent="0.25">
      <c r="A7993" s="90">
        <v>3</v>
      </c>
      <c r="B7993" s="26">
        <v>927226803</v>
      </c>
      <c r="C7993" s="90">
        <v>20</v>
      </c>
      <c r="D7993" s="90">
        <v>255833</v>
      </c>
      <c r="E7993" s="94">
        <v>44126</v>
      </c>
      <c r="F7993" s="26">
        <v>255833345692</v>
      </c>
      <c r="G7993" s="90">
        <v>345692</v>
      </c>
      <c r="H7993" s="90">
        <v>4.3</v>
      </c>
      <c r="I7993" s="95">
        <v>4.3</v>
      </c>
      <c r="J7993" s="90" t="s">
        <v>10509</v>
      </c>
      <c r="K7993" s="90">
        <v>46</v>
      </c>
      <c r="L7993" s="90" t="s">
        <v>10510</v>
      </c>
    </row>
    <row r="7994" spans="1:12" hidden="1" outlineLevel="2" x14ac:dyDescent="0.25">
      <c r="A7994" s="90">
        <v>3</v>
      </c>
      <c r="B7994" s="26">
        <v>927247965</v>
      </c>
      <c r="C7994" s="90">
        <v>20</v>
      </c>
      <c r="D7994" s="90">
        <v>254953</v>
      </c>
      <c r="E7994" s="94">
        <v>44126</v>
      </c>
      <c r="F7994" s="26">
        <v>254953344948</v>
      </c>
      <c r="G7994" s="90">
        <v>344948</v>
      </c>
      <c r="H7994" s="90">
        <v>2.81</v>
      </c>
      <c r="I7994" s="95">
        <v>2.81</v>
      </c>
      <c r="J7994" s="90" t="s">
        <v>10509</v>
      </c>
      <c r="K7994" s="90">
        <v>46</v>
      </c>
      <c r="L7994" s="90" t="s">
        <v>10510</v>
      </c>
    </row>
    <row r="7995" spans="1:12" hidden="1" outlineLevel="2" x14ac:dyDescent="0.25">
      <c r="A7995" s="90">
        <v>3</v>
      </c>
      <c r="B7995" s="26">
        <v>925598377</v>
      </c>
      <c r="C7995" s="90">
        <v>20</v>
      </c>
      <c r="D7995" s="90">
        <v>253965</v>
      </c>
      <c r="E7995" s="94">
        <v>44126</v>
      </c>
      <c r="F7995" s="26">
        <v>253965343964</v>
      </c>
      <c r="G7995" s="90">
        <v>343964</v>
      </c>
      <c r="H7995" s="90">
        <v>1.68</v>
      </c>
      <c r="I7995" s="95">
        <v>1.68</v>
      </c>
      <c r="J7995" s="90" t="s">
        <v>10509</v>
      </c>
      <c r="K7995" s="90">
        <v>46</v>
      </c>
      <c r="L7995" s="90" t="s">
        <v>10510</v>
      </c>
    </row>
    <row r="7996" spans="1:12" hidden="1" outlineLevel="2" x14ac:dyDescent="0.25">
      <c r="A7996" s="90">
        <v>3</v>
      </c>
      <c r="B7996" s="26">
        <v>925613242</v>
      </c>
      <c r="C7996" s="90">
        <v>20</v>
      </c>
      <c r="D7996" s="90">
        <v>255543</v>
      </c>
      <c r="E7996" s="94">
        <v>44126</v>
      </c>
      <c r="F7996" s="26">
        <v>255543345438</v>
      </c>
      <c r="G7996" s="90">
        <v>345438</v>
      </c>
      <c r="H7996" s="90">
        <v>1.68</v>
      </c>
      <c r="I7996" s="95">
        <v>1.68</v>
      </c>
      <c r="J7996" s="90" t="s">
        <v>10509</v>
      </c>
      <c r="K7996" s="90">
        <v>46</v>
      </c>
      <c r="L7996" s="90" t="s">
        <v>10510</v>
      </c>
    </row>
    <row r="7997" spans="1:12" hidden="1" outlineLevel="2" x14ac:dyDescent="0.25">
      <c r="A7997" s="90">
        <v>3</v>
      </c>
      <c r="B7997" s="26">
        <v>925649741001</v>
      </c>
      <c r="C7997" s="90">
        <v>20</v>
      </c>
      <c r="D7997" s="90">
        <v>256588</v>
      </c>
      <c r="E7997" s="94">
        <v>44136</v>
      </c>
      <c r="F7997" s="26">
        <v>256588346345</v>
      </c>
      <c r="G7997" s="90">
        <v>346345</v>
      </c>
      <c r="H7997" s="90">
        <v>1.68</v>
      </c>
      <c r="I7997" s="95">
        <v>1.68</v>
      </c>
      <c r="J7997" s="90" t="s">
        <v>10509</v>
      </c>
      <c r="K7997" s="90">
        <v>46</v>
      </c>
      <c r="L7997" s="90" t="s">
        <v>10510</v>
      </c>
    </row>
    <row r="7998" spans="1:12" hidden="1" outlineLevel="2" x14ac:dyDescent="0.25">
      <c r="A7998" s="90">
        <v>3</v>
      </c>
      <c r="B7998" s="26">
        <v>925694275</v>
      </c>
      <c r="C7998" s="90">
        <v>20</v>
      </c>
      <c r="D7998" s="90">
        <v>254986</v>
      </c>
      <c r="E7998" s="94">
        <v>44126</v>
      </c>
      <c r="F7998" s="26">
        <v>254986344980</v>
      </c>
      <c r="G7998" s="90">
        <v>344980</v>
      </c>
      <c r="H7998" s="90">
        <v>6.73</v>
      </c>
      <c r="I7998" s="95">
        <v>6.73</v>
      </c>
      <c r="J7998" s="90" t="s">
        <v>10509</v>
      </c>
      <c r="K7998" s="90">
        <v>46</v>
      </c>
      <c r="L7998" s="90" t="s">
        <v>10510</v>
      </c>
    </row>
    <row r="7999" spans="1:12" hidden="1" outlineLevel="2" x14ac:dyDescent="0.25">
      <c r="A7999" s="90">
        <v>3</v>
      </c>
      <c r="B7999" s="26">
        <v>925778771</v>
      </c>
      <c r="C7999" s="90">
        <v>20</v>
      </c>
      <c r="D7999" s="90">
        <v>254523</v>
      </c>
      <c r="E7999" s="94">
        <v>44126</v>
      </c>
      <c r="F7999" s="26">
        <v>254523344521</v>
      </c>
      <c r="G7999" s="90">
        <v>344521</v>
      </c>
      <c r="H7999" s="90">
        <v>1.68</v>
      </c>
      <c r="I7999" s="95">
        <v>1.68</v>
      </c>
      <c r="J7999" s="90" t="s">
        <v>10509</v>
      </c>
      <c r="K7999" s="90">
        <v>46</v>
      </c>
      <c r="L7999" s="90" t="s">
        <v>10510</v>
      </c>
    </row>
    <row r="8000" spans="1:12" hidden="1" outlineLevel="2" x14ac:dyDescent="0.25">
      <c r="A8000" s="90">
        <v>3</v>
      </c>
      <c r="B8000" s="26">
        <v>925788689001</v>
      </c>
      <c r="C8000" s="90">
        <v>20</v>
      </c>
      <c r="D8000" s="90">
        <v>256348</v>
      </c>
      <c r="E8000" s="94">
        <v>44136</v>
      </c>
      <c r="F8000" s="26">
        <v>256348346161</v>
      </c>
      <c r="G8000" s="90">
        <v>346161</v>
      </c>
      <c r="H8000" s="90">
        <v>1.68</v>
      </c>
      <c r="I8000" s="95">
        <v>1.68</v>
      </c>
      <c r="J8000" s="90" t="s">
        <v>10509</v>
      </c>
      <c r="K8000" s="90">
        <v>46</v>
      </c>
      <c r="L8000" s="90" t="s">
        <v>10510</v>
      </c>
    </row>
    <row r="8001" spans="1:12" hidden="1" outlineLevel="2" x14ac:dyDescent="0.25">
      <c r="A8001" s="90">
        <v>3</v>
      </c>
      <c r="B8001" s="26">
        <v>926382508</v>
      </c>
      <c r="C8001" s="90">
        <v>20</v>
      </c>
      <c r="D8001" s="90">
        <v>255860</v>
      </c>
      <c r="E8001" s="94">
        <v>44126</v>
      </c>
      <c r="F8001" s="26">
        <v>255860345715</v>
      </c>
      <c r="G8001" s="90">
        <v>345715</v>
      </c>
      <c r="H8001" s="90">
        <v>3.15</v>
      </c>
      <c r="I8001" s="95">
        <v>3.15</v>
      </c>
      <c r="J8001" s="90" t="s">
        <v>10509</v>
      </c>
      <c r="K8001" s="90">
        <v>46</v>
      </c>
      <c r="L8001" s="90" t="s">
        <v>10510</v>
      </c>
    </row>
    <row r="8002" spans="1:12" hidden="1" outlineLevel="2" x14ac:dyDescent="0.25">
      <c r="A8002" s="90">
        <v>3</v>
      </c>
      <c r="B8002" s="26">
        <v>926538034</v>
      </c>
      <c r="C8002" s="90">
        <v>20</v>
      </c>
      <c r="D8002" s="90">
        <v>255603</v>
      </c>
      <c r="E8002" s="94">
        <v>44126</v>
      </c>
      <c r="F8002" s="26">
        <v>255603345490</v>
      </c>
      <c r="G8002" s="90">
        <v>345490</v>
      </c>
      <c r="H8002" s="90">
        <v>1.68</v>
      </c>
      <c r="I8002" s="95">
        <v>1.68</v>
      </c>
      <c r="J8002" s="90" t="s">
        <v>10509</v>
      </c>
      <c r="K8002" s="90">
        <v>46</v>
      </c>
      <c r="L8002" s="90" t="s">
        <v>10510</v>
      </c>
    </row>
    <row r="8003" spans="1:12" hidden="1" outlineLevel="2" x14ac:dyDescent="0.25">
      <c r="A8003" s="90">
        <v>3</v>
      </c>
      <c r="B8003" s="26">
        <v>926576901</v>
      </c>
      <c r="C8003" s="90">
        <v>20</v>
      </c>
      <c r="D8003" s="90">
        <v>254175</v>
      </c>
      <c r="E8003" s="94">
        <v>44126</v>
      </c>
      <c r="F8003" s="26">
        <v>254175344174</v>
      </c>
      <c r="G8003" s="90">
        <v>344174</v>
      </c>
      <c r="H8003" s="90">
        <v>2.23</v>
      </c>
      <c r="I8003" s="95">
        <v>2.23</v>
      </c>
      <c r="J8003" s="90" t="s">
        <v>10509</v>
      </c>
      <c r="K8003" s="90">
        <v>46</v>
      </c>
      <c r="L8003" s="90" t="s">
        <v>10510</v>
      </c>
    </row>
    <row r="8004" spans="1:12" hidden="1" outlineLevel="2" x14ac:dyDescent="0.25">
      <c r="A8004" s="90">
        <v>3</v>
      </c>
      <c r="B8004" s="26">
        <v>926578931</v>
      </c>
      <c r="C8004" s="90">
        <v>20</v>
      </c>
      <c r="D8004" s="90">
        <v>255277</v>
      </c>
      <c r="E8004" s="94">
        <v>44126</v>
      </c>
      <c r="F8004" s="26">
        <v>255277345228</v>
      </c>
      <c r="G8004" s="90">
        <v>345228</v>
      </c>
      <c r="H8004" s="90">
        <v>4.17</v>
      </c>
      <c r="I8004" s="95">
        <v>4.17</v>
      </c>
      <c r="J8004" s="90" t="s">
        <v>10509</v>
      </c>
      <c r="K8004" s="90">
        <v>46</v>
      </c>
      <c r="L8004" s="90" t="s">
        <v>10510</v>
      </c>
    </row>
    <row r="8005" spans="1:12" hidden="1" outlineLevel="2" x14ac:dyDescent="0.25">
      <c r="A8005" s="90">
        <v>3</v>
      </c>
      <c r="B8005" s="26">
        <v>926622218</v>
      </c>
      <c r="C8005" s="90">
        <v>20</v>
      </c>
      <c r="D8005" s="90">
        <v>253730</v>
      </c>
      <c r="E8005" s="94">
        <v>44126</v>
      </c>
      <c r="F8005" s="26">
        <v>253730343729</v>
      </c>
      <c r="G8005" s="90">
        <v>343729</v>
      </c>
      <c r="H8005" s="90">
        <v>1.68</v>
      </c>
      <c r="I8005" s="95">
        <v>1.68</v>
      </c>
      <c r="J8005" s="90" t="s">
        <v>10509</v>
      </c>
      <c r="K8005" s="90">
        <v>46</v>
      </c>
      <c r="L8005" s="90" t="s">
        <v>10510</v>
      </c>
    </row>
    <row r="8006" spans="1:12" hidden="1" outlineLevel="2" x14ac:dyDescent="0.25">
      <c r="A8006" s="90">
        <v>3</v>
      </c>
      <c r="B8006" s="26">
        <v>926622218</v>
      </c>
      <c r="C8006" s="90">
        <v>20</v>
      </c>
      <c r="D8006" s="90">
        <v>254599</v>
      </c>
      <c r="E8006" s="94">
        <v>44126</v>
      </c>
      <c r="F8006" s="26">
        <v>254599344597</v>
      </c>
      <c r="G8006" s="90">
        <v>344597</v>
      </c>
      <c r="H8006" s="90">
        <v>1.68</v>
      </c>
      <c r="I8006" s="95">
        <v>1.68</v>
      </c>
      <c r="J8006" s="90" t="s">
        <v>10509</v>
      </c>
      <c r="K8006" s="90">
        <v>46</v>
      </c>
      <c r="L8006" s="90" t="s">
        <v>10510</v>
      </c>
    </row>
    <row r="8007" spans="1:12" hidden="1" outlineLevel="2" x14ac:dyDescent="0.25">
      <c r="A8007" s="90">
        <v>3</v>
      </c>
      <c r="B8007" s="26">
        <v>926891748</v>
      </c>
      <c r="C8007" s="90">
        <v>20</v>
      </c>
      <c r="D8007" s="90">
        <v>255830</v>
      </c>
      <c r="E8007" s="94">
        <v>44126</v>
      </c>
      <c r="F8007" s="26">
        <v>255830345690</v>
      </c>
      <c r="G8007" s="90">
        <v>345690</v>
      </c>
      <c r="H8007" s="90">
        <v>2.4500000000000002</v>
      </c>
      <c r="I8007" s="95">
        <v>2.4500000000000002</v>
      </c>
      <c r="J8007" s="90" t="s">
        <v>10509</v>
      </c>
      <c r="K8007" s="90">
        <v>46</v>
      </c>
      <c r="L8007" s="90" t="s">
        <v>10510</v>
      </c>
    </row>
    <row r="8008" spans="1:12" hidden="1" outlineLevel="2" x14ac:dyDescent="0.25">
      <c r="A8008" s="90">
        <v>3</v>
      </c>
      <c r="B8008" s="26">
        <v>927167544</v>
      </c>
      <c r="C8008" s="90">
        <v>20</v>
      </c>
      <c r="D8008" s="90">
        <v>254200</v>
      </c>
      <c r="E8008" s="94">
        <v>44126</v>
      </c>
      <c r="F8008" s="26">
        <v>254200344199</v>
      </c>
      <c r="G8008" s="90">
        <v>344199</v>
      </c>
      <c r="H8008" s="90">
        <v>1.76</v>
      </c>
      <c r="I8008" s="95">
        <v>1.76</v>
      </c>
      <c r="J8008" s="90" t="s">
        <v>10509</v>
      </c>
      <c r="K8008" s="90">
        <v>46</v>
      </c>
      <c r="L8008" s="90" t="s">
        <v>10510</v>
      </c>
    </row>
    <row r="8009" spans="1:12" hidden="1" outlineLevel="2" x14ac:dyDescent="0.25">
      <c r="A8009" s="90">
        <v>3</v>
      </c>
      <c r="B8009" s="26">
        <v>927178616</v>
      </c>
      <c r="C8009" s="90">
        <v>20</v>
      </c>
      <c r="D8009" s="90">
        <v>254057</v>
      </c>
      <c r="E8009" s="94">
        <v>44126</v>
      </c>
      <c r="F8009" s="26">
        <v>254057344056</v>
      </c>
      <c r="G8009" s="90">
        <v>344056</v>
      </c>
      <c r="H8009" s="90">
        <v>1.68</v>
      </c>
      <c r="I8009" s="95">
        <v>1.68</v>
      </c>
      <c r="J8009" s="90" t="s">
        <v>10509</v>
      </c>
      <c r="K8009" s="90">
        <v>46</v>
      </c>
      <c r="L8009" s="90" t="s">
        <v>10510</v>
      </c>
    </row>
    <row r="8010" spans="1:12" hidden="1" outlineLevel="2" x14ac:dyDescent="0.25">
      <c r="A8010" s="90">
        <v>3</v>
      </c>
      <c r="B8010" s="26">
        <v>927205070</v>
      </c>
      <c r="C8010" s="90">
        <v>20</v>
      </c>
      <c r="D8010" s="90">
        <v>255529</v>
      </c>
      <c r="E8010" s="94">
        <v>44126</v>
      </c>
      <c r="F8010" s="26">
        <v>255529345425</v>
      </c>
      <c r="G8010" s="90">
        <v>345425</v>
      </c>
      <c r="H8010" s="90">
        <v>1.68</v>
      </c>
      <c r="I8010" s="95">
        <v>1.68</v>
      </c>
      <c r="J8010" s="90" t="s">
        <v>10509</v>
      </c>
      <c r="K8010" s="90">
        <v>46</v>
      </c>
      <c r="L8010" s="90" t="s">
        <v>10510</v>
      </c>
    </row>
    <row r="8011" spans="1:12" hidden="1" outlineLevel="2" x14ac:dyDescent="0.25">
      <c r="A8011" s="90">
        <v>3</v>
      </c>
      <c r="B8011" s="26">
        <v>927217976</v>
      </c>
      <c r="C8011" s="90">
        <v>20</v>
      </c>
      <c r="D8011" s="90">
        <v>254040</v>
      </c>
      <c r="E8011" s="94">
        <v>44126</v>
      </c>
      <c r="F8011" s="26">
        <v>254040344039</v>
      </c>
      <c r="G8011" s="90">
        <v>344039</v>
      </c>
      <c r="H8011" s="90">
        <v>1.68</v>
      </c>
      <c r="I8011" s="95">
        <v>1.68</v>
      </c>
      <c r="J8011" s="90" t="s">
        <v>10509</v>
      </c>
      <c r="K8011" s="90">
        <v>46</v>
      </c>
      <c r="L8011" s="90" t="s">
        <v>10510</v>
      </c>
    </row>
    <row r="8012" spans="1:12" hidden="1" outlineLevel="2" x14ac:dyDescent="0.25">
      <c r="A8012" s="90">
        <v>3</v>
      </c>
      <c r="B8012" s="26">
        <v>927239467</v>
      </c>
      <c r="C8012" s="90">
        <v>20</v>
      </c>
      <c r="D8012" s="90">
        <v>253832</v>
      </c>
      <c r="E8012" s="94">
        <v>44126</v>
      </c>
      <c r="F8012" s="26">
        <v>253832343831</v>
      </c>
      <c r="G8012" s="90">
        <v>343831</v>
      </c>
      <c r="H8012" s="90">
        <v>17.79</v>
      </c>
      <c r="I8012" s="95">
        <v>17.79</v>
      </c>
      <c r="J8012" s="90" t="s">
        <v>10509</v>
      </c>
      <c r="K8012" s="90">
        <v>46</v>
      </c>
      <c r="L8012" s="90" t="s">
        <v>10510</v>
      </c>
    </row>
    <row r="8013" spans="1:12" hidden="1" outlineLevel="2" x14ac:dyDescent="0.25">
      <c r="A8013" s="90">
        <v>3</v>
      </c>
      <c r="B8013" s="26">
        <v>927275529</v>
      </c>
      <c r="C8013" s="90">
        <v>20</v>
      </c>
      <c r="D8013" s="90">
        <v>254592</v>
      </c>
      <c r="E8013" s="94">
        <v>44126</v>
      </c>
      <c r="F8013" s="26">
        <v>254592344590</v>
      </c>
      <c r="G8013" s="90">
        <v>344590</v>
      </c>
      <c r="H8013" s="90">
        <v>1.68</v>
      </c>
      <c r="I8013" s="95">
        <v>1.68</v>
      </c>
      <c r="J8013" s="90" t="s">
        <v>10509</v>
      </c>
      <c r="K8013" s="90">
        <v>46</v>
      </c>
      <c r="L8013" s="90" t="s">
        <v>10510</v>
      </c>
    </row>
    <row r="8014" spans="1:12" hidden="1" outlineLevel="2" x14ac:dyDescent="0.25">
      <c r="A8014" s="90">
        <v>3</v>
      </c>
      <c r="B8014" s="26">
        <v>927281923</v>
      </c>
      <c r="C8014" s="90">
        <v>20</v>
      </c>
      <c r="D8014" s="90">
        <v>254532</v>
      </c>
      <c r="E8014" s="94">
        <v>44126</v>
      </c>
      <c r="F8014" s="26">
        <v>254532344530</v>
      </c>
      <c r="G8014" s="90">
        <v>344530</v>
      </c>
      <c r="H8014" s="90">
        <v>5.75</v>
      </c>
      <c r="I8014" s="95">
        <v>5.75</v>
      </c>
      <c r="J8014" s="90" t="s">
        <v>10509</v>
      </c>
      <c r="K8014" s="90">
        <v>46</v>
      </c>
      <c r="L8014" s="90" t="s">
        <v>10510</v>
      </c>
    </row>
    <row r="8015" spans="1:12" hidden="1" outlineLevel="2" x14ac:dyDescent="0.25">
      <c r="A8015" s="90">
        <v>3</v>
      </c>
      <c r="B8015" s="26">
        <v>927394619</v>
      </c>
      <c r="C8015" s="90">
        <v>20</v>
      </c>
      <c r="D8015" s="90">
        <v>254909</v>
      </c>
      <c r="E8015" s="94">
        <v>44126</v>
      </c>
      <c r="F8015" s="26">
        <v>254909344905</v>
      </c>
      <c r="G8015" s="90">
        <v>344905</v>
      </c>
      <c r="H8015" s="90">
        <v>2.8</v>
      </c>
      <c r="I8015" s="95">
        <v>2.8</v>
      </c>
      <c r="J8015" s="90" t="s">
        <v>10509</v>
      </c>
      <c r="K8015" s="90">
        <v>46</v>
      </c>
      <c r="L8015" s="90" t="s">
        <v>10510</v>
      </c>
    </row>
    <row r="8016" spans="1:12" hidden="1" outlineLevel="2" x14ac:dyDescent="0.25">
      <c r="A8016" s="90">
        <v>3</v>
      </c>
      <c r="B8016" s="26">
        <v>927537548</v>
      </c>
      <c r="C8016" s="90">
        <v>20</v>
      </c>
      <c r="D8016" s="90">
        <v>253690</v>
      </c>
      <c r="E8016" s="94">
        <v>44126</v>
      </c>
      <c r="F8016" s="26">
        <v>253690343689</v>
      </c>
      <c r="G8016" s="90">
        <v>343689</v>
      </c>
      <c r="H8016" s="90">
        <v>2.2799999999999998</v>
      </c>
      <c r="I8016" s="95">
        <v>2.2799999999999998</v>
      </c>
      <c r="J8016" s="90" t="s">
        <v>10509</v>
      </c>
      <c r="K8016" s="90">
        <v>46</v>
      </c>
      <c r="L8016" s="90" t="s">
        <v>10510</v>
      </c>
    </row>
    <row r="8017" spans="1:12" hidden="1" outlineLevel="2" x14ac:dyDescent="0.25">
      <c r="A8017" s="90">
        <v>3</v>
      </c>
      <c r="B8017" s="26">
        <v>927539973001</v>
      </c>
      <c r="C8017" s="90">
        <v>20</v>
      </c>
      <c r="D8017" s="90">
        <v>256615</v>
      </c>
      <c r="E8017" s="94">
        <v>44136</v>
      </c>
      <c r="F8017" s="26">
        <v>256615346364</v>
      </c>
      <c r="G8017" s="90">
        <v>346364</v>
      </c>
      <c r="H8017" s="90">
        <v>8.1199999999999992</v>
      </c>
      <c r="I8017" s="95">
        <v>8.1199999999999992</v>
      </c>
      <c r="J8017" s="90" t="s">
        <v>10509</v>
      </c>
      <c r="K8017" s="90">
        <v>46</v>
      </c>
      <c r="L8017" s="90" t="s">
        <v>10510</v>
      </c>
    </row>
    <row r="8018" spans="1:12" hidden="1" outlineLevel="2" x14ac:dyDescent="0.25">
      <c r="A8018" s="90">
        <v>3</v>
      </c>
      <c r="B8018" s="26">
        <v>927542548</v>
      </c>
      <c r="C8018" s="90">
        <v>20</v>
      </c>
      <c r="D8018" s="90">
        <v>255319</v>
      </c>
      <c r="E8018" s="94">
        <v>44126</v>
      </c>
      <c r="F8018" s="26">
        <v>255319345254</v>
      </c>
      <c r="G8018" s="90">
        <v>345254</v>
      </c>
      <c r="H8018" s="90">
        <v>1.68</v>
      </c>
      <c r="I8018" s="95">
        <v>1.68</v>
      </c>
      <c r="J8018" s="90" t="s">
        <v>10509</v>
      </c>
      <c r="K8018" s="90">
        <v>46</v>
      </c>
      <c r="L8018" s="90" t="s">
        <v>10510</v>
      </c>
    </row>
    <row r="8019" spans="1:12" hidden="1" outlineLevel="2" x14ac:dyDescent="0.25">
      <c r="A8019" s="90">
        <v>3</v>
      </c>
      <c r="B8019" s="26">
        <v>927591883</v>
      </c>
      <c r="C8019" s="90">
        <v>20</v>
      </c>
      <c r="D8019" s="90">
        <v>255044</v>
      </c>
      <c r="E8019" s="94">
        <v>44126</v>
      </c>
      <c r="F8019" s="26">
        <v>255044345035</v>
      </c>
      <c r="G8019" s="90">
        <v>345035</v>
      </c>
      <c r="H8019" s="90">
        <v>1.98</v>
      </c>
      <c r="I8019" s="95">
        <v>1.98</v>
      </c>
      <c r="J8019" s="90" t="s">
        <v>10509</v>
      </c>
      <c r="K8019" s="90">
        <v>46</v>
      </c>
      <c r="L8019" s="90" t="s">
        <v>10510</v>
      </c>
    </row>
    <row r="8020" spans="1:12" hidden="1" outlineLevel="2" x14ac:dyDescent="0.25">
      <c r="A8020" s="90">
        <v>3</v>
      </c>
      <c r="B8020" s="26">
        <v>927632778</v>
      </c>
      <c r="C8020" s="90">
        <v>20</v>
      </c>
      <c r="D8020" s="90">
        <v>255584</v>
      </c>
      <c r="E8020" s="94">
        <v>44126</v>
      </c>
      <c r="F8020" s="26">
        <v>255584345471</v>
      </c>
      <c r="G8020" s="90">
        <v>345471</v>
      </c>
      <c r="H8020" s="90">
        <v>1.68</v>
      </c>
      <c r="I8020" s="95">
        <v>1.68</v>
      </c>
      <c r="J8020" s="90" t="s">
        <v>10509</v>
      </c>
      <c r="K8020" s="90">
        <v>46</v>
      </c>
      <c r="L8020" s="90" t="s">
        <v>10510</v>
      </c>
    </row>
    <row r="8021" spans="1:12" hidden="1" outlineLevel="2" x14ac:dyDescent="0.25">
      <c r="A8021" s="90">
        <v>3</v>
      </c>
      <c r="B8021" s="26">
        <v>927799213001</v>
      </c>
      <c r="C8021" s="90">
        <v>20</v>
      </c>
      <c r="D8021" s="90">
        <v>256381</v>
      </c>
      <c r="E8021" s="94">
        <v>44136</v>
      </c>
      <c r="F8021" s="26">
        <v>256381346194</v>
      </c>
      <c r="G8021" s="90">
        <v>346194</v>
      </c>
      <c r="H8021" s="90">
        <v>10.8</v>
      </c>
      <c r="I8021" s="95">
        <v>10.8</v>
      </c>
      <c r="J8021" s="90" t="s">
        <v>10509</v>
      </c>
      <c r="K8021" s="90">
        <v>46</v>
      </c>
      <c r="L8021" s="90" t="s">
        <v>10510</v>
      </c>
    </row>
    <row r="8022" spans="1:12" hidden="1" outlineLevel="2" x14ac:dyDescent="0.25">
      <c r="A8022" s="90">
        <v>3</v>
      </c>
      <c r="B8022" s="26">
        <v>928318179</v>
      </c>
      <c r="C8022" s="90">
        <v>20</v>
      </c>
      <c r="D8022" s="90">
        <v>254757</v>
      </c>
      <c r="E8022" s="94">
        <v>44126</v>
      </c>
      <c r="F8022" s="26">
        <v>254757344754</v>
      </c>
      <c r="G8022" s="90">
        <v>344754</v>
      </c>
      <c r="H8022" s="90">
        <v>4.8499999999999996</v>
      </c>
      <c r="I8022" s="95">
        <v>4.8499999999999996</v>
      </c>
      <c r="J8022" s="90" t="s">
        <v>10509</v>
      </c>
      <c r="K8022" s="90">
        <v>46</v>
      </c>
      <c r="L8022" s="90" t="s">
        <v>10510</v>
      </c>
    </row>
    <row r="8023" spans="1:12" hidden="1" outlineLevel="2" x14ac:dyDescent="0.25">
      <c r="A8023" s="90">
        <v>3</v>
      </c>
      <c r="B8023" s="26">
        <v>928319961</v>
      </c>
      <c r="C8023" s="90">
        <v>20</v>
      </c>
      <c r="D8023" s="90">
        <v>253899</v>
      </c>
      <c r="E8023" s="94">
        <v>44126</v>
      </c>
      <c r="F8023" s="26">
        <v>253899343898</v>
      </c>
      <c r="G8023" s="90">
        <v>343898</v>
      </c>
      <c r="H8023" s="90">
        <v>1.68</v>
      </c>
      <c r="I8023" s="95">
        <v>1.68</v>
      </c>
      <c r="J8023" s="90" t="s">
        <v>10509</v>
      </c>
      <c r="K8023" s="90">
        <v>46</v>
      </c>
      <c r="L8023" s="90" t="s">
        <v>10510</v>
      </c>
    </row>
    <row r="8024" spans="1:12" hidden="1" outlineLevel="2" x14ac:dyDescent="0.25">
      <c r="A8024" s="90">
        <v>3</v>
      </c>
      <c r="B8024" s="26">
        <v>928481712001</v>
      </c>
      <c r="C8024" s="90">
        <v>20</v>
      </c>
      <c r="D8024" s="90">
        <v>256415</v>
      </c>
      <c r="E8024" s="94">
        <v>44136</v>
      </c>
      <c r="F8024" s="26">
        <v>256415346225</v>
      </c>
      <c r="G8024" s="90">
        <v>346225</v>
      </c>
      <c r="H8024" s="90">
        <v>13.24</v>
      </c>
      <c r="I8024" s="95">
        <v>13.24</v>
      </c>
      <c r="J8024" s="90" t="s">
        <v>10509</v>
      </c>
      <c r="K8024" s="90">
        <v>46</v>
      </c>
      <c r="L8024" s="90" t="s">
        <v>10510</v>
      </c>
    </row>
    <row r="8025" spans="1:12" hidden="1" outlineLevel="2" x14ac:dyDescent="0.25">
      <c r="A8025" s="90">
        <v>3</v>
      </c>
      <c r="B8025" s="26">
        <v>928584333</v>
      </c>
      <c r="C8025" s="90">
        <v>20</v>
      </c>
      <c r="D8025" s="90">
        <v>255395</v>
      </c>
      <c r="E8025" s="94">
        <v>44126</v>
      </c>
      <c r="F8025" s="26">
        <v>255395345318</v>
      </c>
      <c r="G8025" s="90">
        <v>345318</v>
      </c>
      <c r="H8025" s="90">
        <v>2.62</v>
      </c>
      <c r="I8025" s="95">
        <v>2.62</v>
      </c>
      <c r="J8025" s="90" t="s">
        <v>10509</v>
      </c>
      <c r="K8025" s="90">
        <v>46</v>
      </c>
      <c r="L8025" s="90" t="s">
        <v>10510</v>
      </c>
    </row>
    <row r="8026" spans="1:12" hidden="1" outlineLevel="2" x14ac:dyDescent="0.25">
      <c r="A8026" s="90">
        <v>3</v>
      </c>
      <c r="B8026" s="26">
        <v>928639525</v>
      </c>
      <c r="C8026" s="90">
        <v>20</v>
      </c>
      <c r="D8026" s="90">
        <v>255718</v>
      </c>
      <c r="E8026" s="94">
        <v>44126</v>
      </c>
      <c r="F8026" s="26">
        <v>255718345592</v>
      </c>
      <c r="G8026" s="90">
        <v>345592</v>
      </c>
      <c r="H8026" s="90">
        <v>3.54</v>
      </c>
      <c r="I8026" s="95">
        <v>3.54</v>
      </c>
      <c r="J8026" s="90" t="s">
        <v>10509</v>
      </c>
      <c r="K8026" s="90">
        <v>46</v>
      </c>
      <c r="L8026" s="90" t="s">
        <v>10510</v>
      </c>
    </row>
    <row r="8027" spans="1:12" hidden="1" outlineLevel="2" x14ac:dyDescent="0.25">
      <c r="A8027" s="90">
        <v>3</v>
      </c>
      <c r="B8027" s="26">
        <v>929008621</v>
      </c>
      <c r="C8027" s="90">
        <v>20</v>
      </c>
      <c r="D8027" s="90">
        <v>254400</v>
      </c>
      <c r="E8027" s="94">
        <v>44126</v>
      </c>
      <c r="F8027" s="26">
        <v>254400344399</v>
      </c>
      <c r="G8027" s="90">
        <v>344399</v>
      </c>
      <c r="H8027" s="90">
        <v>1.68</v>
      </c>
      <c r="I8027" s="95">
        <v>1.68</v>
      </c>
      <c r="J8027" s="90" t="s">
        <v>10509</v>
      </c>
      <c r="K8027" s="90">
        <v>46</v>
      </c>
      <c r="L8027" s="90" t="s">
        <v>10510</v>
      </c>
    </row>
    <row r="8028" spans="1:12" hidden="1" outlineLevel="2" x14ac:dyDescent="0.25">
      <c r="A8028" s="90">
        <v>3</v>
      </c>
      <c r="B8028" s="26">
        <v>929116556</v>
      </c>
      <c r="C8028" s="90">
        <v>20</v>
      </c>
      <c r="D8028" s="90">
        <v>255009</v>
      </c>
      <c r="E8028" s="94">
        <v>44126</v>
      </c>
      <c r="F8028" s="26">
        <v>255009345003</v>
      </c>
      <c r="G8028" s="90">
        <v>345003</v>
      </c>
      <c r="H8028" s="90">
        <v>1.68</v>
      </c>
      <c r="I8028" s="95">
        <v>1.68</v>
      </c>
      <c r="J8028" s="90" t="s">
        <v>10509</v>
      </c>
      <c r="K8028" s="90">
        <v>46</v>
      </c>
      <c r="L8028" s="90" t="s">
        <v>10510</v>
      </c>
    </row>
    <row r="8029" spans="1:12" hidden="1" outlineLevel="2" x14ac:dyDescent="0.25">
      <c r="A8029" s="90">
        <v>3</v>
      </c>
      <c r="B8029" s="26">
        <v>929555753</v>
      </c>
      <c r="C8029" s="90">
        <v>20</v>
      </c>
      <c r="D8029" s="90">
        <v>255101</v>
      </c>
      <c r="E8029" s="94">
        <v>44126</v>
      </c>
      <c r="F8029" s="26">
        <v>255101345082</v>
      </c>
      <c r="G8029" s="90">
        <v>345082</v>
      </c>
      <c r="H8029" s="90">
        <v>6.27</v>
      </c>
      <c r="I8029" s="95">
        <v>6.27</v>
      </c>
      <c r="J8029" s="90" t="s">
        <v>10509</v>
      </c>
      <c r="K8029" s="90">
        <v>46</v>
      </c>
      <c r="L8029" s="90" t="s">
        <v>10510</v>
      </c>
    </row>
    <row r="8030" spans="1:12" hidden="1" outlineLevel="2" x14ac:dyDescent="0.25">
      <c r="A8030" s="90">
        <v>3</v>
      </c>
      <c r="B8030" s="26">
        <v>927475954</v>
      </c>
      <c r="C8030" s="90">
        <v>20</v>
      </c>
      <c r="D8030" s="90">
        <v>253962</v>
      </c>
      <c r="E8030" s="94">
        <v>44126</v>
      </c>
      <c r="F8030" s="26">
        <v>253962343961</v>
      </c>
      <c r="G8030" s="90">
        <v>343961</v>
      </c>
      <c r="H8030" s="90">
        <v>1.77</v>
      </c>
      <c r="I8030" s="95">
        <v>1.77</v>
      </c>
      <c r="J8030" s="90" t="s">
        <v>10509</v>
      </c>
      <c r="K8030" s="90">
        <v>46</v>
      </c>
      <c r="L8030" s="90" t="s">
        <v>10510</v>
      </c>
    </row>
    <row r="8031" spans="1:12" hidden="1" outlineLevel="2" x14ac:dyDescent="0.25">
      <c r="A8031" s="90">
        <v>3</v>
      </c>
      <c r="B8031" s="26">
        <v>927502138</v>
      </c>
      <c r="C8031" s="90">
        <v>20</v>
      </c>
      <c r="D8031" s="90">
        <v>253660</v>
      </c>
      <c r="E8031" s="94">
        <v>44126</v>
      </c>
      <c r="F8031" s="26">
        <v>253660343659</v>
      </c>
      <c r="G8031" s="90">
        <v>343659</v>
      </c>
      <c r="H8031" s="90">
        <v>6.94</v>
      </c>
      <c r="I8031" s="95">
        <v>6.94</v>
      </c>
      <c r="J8031" s="90" t="s">
        <v>10509</v>
      </c>
      <c r="K8031" s="90">
        <v>46</v>
      </c>
      <c r="L8031" s="90" t="s">
        <v>10510</v>
      </c>
    </row>
    <row r="8032" spans="1:12" hidden="1" outlineLevel="2" x14ac:dyDescent="0.25">
      <c r="A8032" s="90">
        <v>3</v>
      </c>
      <c r="B8032" s="26">
        <v>927586222</v>
      </c>
      <c r="C8032" s="90">
        <v>20</v>
      </c>
      <c r="D8032" s="90">
        <v>256006</v>
      </c>
      <c r="E8032" s="94">
        <v>44126</v>
      </c>
      <c r="F8032" s="26">
        <v>256006345837</v>
      </c>
      <c r="G8032" s="90">
        <v>345837</v>
      </c>
      <c r="H8032" s="90">
        <v>24.28</v>
      </c>
      <c r="I8032" s="95">
        <v>24.28</v>
      </c>
      <c r="J8032" s="90" t="s">
        <v>10509</v>
      </c>
      <c r="K8032" s="90">
        <v>46</v>
      </c>
      <c r="L8032" s="90" t="s">
        <v>10510</v>
      </c>
    </row>
    <row r="8033" spans="1:12" hidden="1" outlineLevel="2" x14ac:dyDescent="0.25">
      <c r="A8033" s="90">
        <v>3</v>
      </c>
      <c r="B8033" s="26">
        <v>927587253</v>
      </c>
      <c r="C8033" s="90">
        <v>20</v>
      </c>
      <c r="D8033" s="90">
        <v>255047</v>
      </c>
      <c r="E8033" s="94">
        <v>44126</v>
      </c>
      <c r="F8033" s="26">
        <v>255047345038</v>
      </c>
      <c r="G8033" s="90">
        <v>345038</v>
      </c>
      <c r="H8033" s="90">
        <v>1.68</v>
      </c>
      <c r="I8033" s="95">
        <v>1.68</v>
      </c>
      <c r="J8033" s="90" t="s">
        <v>10509</v>
      </c>
      <c r="K8033" s="90">
        <v>46</v>
      </c>
      <c r="L8033" s="90" t="s">
        <v>10510</v>
      </c>
    </row>
    <row r="8034" spans="1:12" hidden="1" outlineLevel="2" x14ac:dyDescent="0.25">
      <c r="A8034" s="90">
        <v>3</v>
      </c>
      <c r="B8034" s="26">
        <v>927633024</v>
      </c>
      <c r="C8034" s="90">
        <v>20</v>
      </c>
      <c r="D8034" s="90">
        <v>253717</v>
      </c>
      <c r="E8034" s="94">
        <v>44126</v>
      </c>
      <c r="F8034" s="26">
        <v>253717343716</v>
      </c>
      <c r="G8034" s="90">
        <v>343716</v>
      </c>
      <c r="H8034" s="90">
        <v>1.68</v>
      </c>
      <c r="I8034" s="95">
        <v>1.68</v>
      </c>
      <c r="J8034" s="90" t="s">
        <v>10509</v>
      </c>
      <c r="K8034" s="90">
        <v>46</v>
      </c>
      <c r="L8034" s="90" t="s">
        <v>10510</v>
      </c>
    </row>
    <row r="8035" spans="1:12" hidden="1" outlineLevel="2" x14ac:dyDescent="0.25">
      <c r="A8035" s="90">
        <v>3</v>
      </c>
      <c r="B8035" s="26">
        <v>927693416</v>
      </c>
      <c r="C8035" s="90">
        <v>20</v>
      </c>
      <c r="D8035" s="90">
        <v>253718</v>
      </c>
      <c r="E8035" s="94">
        <v>44126</v>
      </c>
      <c r="F8035" s="26">
        <v>253718343717</v>
      </c>
      <c r="G8035" s="90">
        <v>343717</v>
      </c>
      <c r="H8035" s="90">
        <v>2.06</v>
      </c>
      <c r="I8035" s="95">
        <v>2.06</v>
      </c>
      <c r="J8035" s="90" t="s">
        <v>10509</v>
      </c>
      <c r="K8035" s="90">
        <v>46</v>
      </c>
      <c r="L8035" s="90" t="s">
        <v>10510</v>
      </c>
    </row>
    <row r="8036" spans="1:12" hidden="1" outlineLevel="2" x14ac:dyDescent="0.25">
      <c r="A8036" s="90">
        <v>3</v>
      </c>
      <c r="B8036" s="26">
        <v>927721324</v>
      </c>
      <c r="C8036" s="90">
        <v>20</v>
      </c>
      <c r="D8036" s="90">
        <v>255841</v>
      </c>
      <c r="E8036" s="94">
        <v>44126</v>
      </c>
      <c r="F8036" s="26">
        <v>255841345698</v>
      </c>
      <c r="G8036" s="90">
        <v>345698</v>
      </c>
      <c r="H8036" s="90">
        <v>5.92</v>
      </c>
      <c r="I8036" s="95">
        <v>5.92</v>
      </c>
      <c r="J8036" s="90" t="s">
        <v>10509</v>
      </c>
      <c r="K8036" s="90">
        <v>46</v>
      </c>
      <c r="L8036" s="90" t="s">
        <v>10510</v>
      </c>
    </row>
    <row r="8037" spans="1:12" hidden="1" outlineLevel="2" x14ac:dyDescent="0.25">
      <c r="A8037" s="90">
        <v>3</v>
      </c>
      <c r="B8037" s="26">
        <v>927799510</v>
      </c>
      <c r="C8037" s="90">
        <v>20</v>
      </c>
      <c r="D8037" s="90">
        <v>254411</v>
      </c>
      <c r="E8037" s="94">
        <v>44126</v>
      </c>
      <c r="F8037" s="26">
        <v>254411344410</v>
      </c>
      <c r="G8037" s="90">
        <v>344410</v>
      </c>
      <c r="H8037" s="90">
        <v>1.68</v>
      </c>
      <c r="I8037" s="95">
        <v>1.68</v>
      </c>
      <c r="J8037" s="90" t="s">
        <v>10509</v>
      </c>
      <c r="K8037" s="90">
        <v>46</v>
      </c>
      <c r="L8037" s="90" t="s">
        <v>10510</v>
      </c>
    </row>
    <row r="8038" spans="1:12" hidden="1" outlineLevel="2" x14ac:dyDescent="0.25">
      <c r="A8038" s="90">
        <v>3</v>
      </c>
      <c r="B8038" s="26">
        <v>927869339</v>
      </c>
      <c r="C8038" s="90">
        <v>20</v>
      </c>
      <c r="D8038" s="90">
        <v>255573</v>
      </c>
      <c r="E8038" s="94">
        <v>44126</v>
      </c>
      <c r="F8038" s="26">
        <v>255573345460</v>
      </c>
      <c r="G8038" s="90">
        <v>345460</v>
      </c>
      <c r="H8038" s="90">
        <v>3.27</v>
      </c>
      <c r="I8038" s="95">
        <v>3.27</v>
      </c>
      <c r="J8038" s="90" t="s">
        <v>10509</v>
      </c>
      <c r="K8038" s="90">
        <v>46</v>
      </c>
      <c r="L8038" s="90" t="s">
        <v>10510</v>
      </c>
    </row>
    <row r="8039" spans="1:12" hidden="1" outlineLevel="2" x14ac:dyDescent="0.25">
      <c r="A8039" s="90">
        <v>3</v>
      </c>
      <c r="B8039" s="26">
        <v>928397603</v>
      </c>
      <c r="C8039" s="90">
        <v>20</v>
      </c>
      <c r="D8039" s="90">
        <v>254496</v>
      </c>
      <c r="E8039" s="94">
        <v>44126</v>
      </c>
      <c r="F8039" s="26">
        <v>254496344494</v>
      </c>
      <c r="G8039" s="90">
        <v>344494</v>
      </c>
      <c r="H8039" s="90">
        <v>1.68</v>
      </c>
      <c r="I8039" s="95">
        <v>1.68</v>
      </c>
      <c r="J8039" s="90" t="s">
        <v>10509</v>
      </c>
      <c r="K8039" s="90">
        <v>46</v>
      </c>
      <c r="L8039" s="90" t="s">
        <v>10510</v>
      </c>
    </row>
    <row r="8040" spans="1:12" hidden="1" outlineLevel="2" x14ac:dyDescent="0.25">
      <c r="A8040" s="90">
        <v>3</v>
      </c>
      <c r="B8040" s="26">
        <v>928457944</v>
      </c>
      <c r="C8040" s="90">
        <v>20</v>
      </c>
      <c r="D8040" s="90">
        <v>254539</v>
      </c>
      <c r="E8040" s="94">
        <v>44126</v>
      </c>
      <c r="F8040" s="26">
        <v>254539344537</v>
      </c>
      <c r="G8040" s="90">
        <v>344537</v>
      </c>
      <c r="H8040" s="90">
        <v>2.15</v>
      </c>
      <c r="I8040" s="95">
        <v>2.15</v>
      </c>
      <c r="J8040" s="90" t="s">
        <v>10509</v>
      </c>
      <c r="K8040" s="90">
        <v>46</v>
      </c>
      <c r="L8040" s="90" t="s">
        <v>10510</v>
      </c>
    </row>
    <row r="8041" spans="1:12" hidden="1" outlineLevel="2" x14ac:dyDescent="0.25">
      <c r="A8041" s="90">
        <v>3</v>
      </c>
      <c r="B8041" s="26">
        <v>928726637</v>
      </c>
      <c r="C8041" s="90">
        <v>20</v>
      </c>
      <c r="D8041" s="90">
        <v>254194</v>
      </c>
      <c r="E8041" s="94">
        <v>44126</v>
      </c>
      <c r="F8041" s="26">
        <v>254194344193</v>
      </c>
      <c r="G8041" s="90">
        <v>344193</v>
      </c>
      <c r="H8041" s="90">
        <v>1.68</v>
      </c>
      <c r="I8041" s="95">
        <v>1.68</v>
      </c>
      <c r="J8041" s="90" t="s">
        <v>10509</v>
      </c>
      <c r="K8041" s="90">
        <v>46</v>
      </c>
      <c r="L8041" s="90" t="s">
        <v>10510</v>
      </c>
    </row>
    <row r="8042" spans="1:12" hidden="1" outlineLevel="2" x14ac:dyDescent="0.25">
      <c r="A8042" s="90">
        <v>3</v>
      </c>
      <c r="B8042" s="26">
        <v>928941277</v>
      </c>
      <c r="C8042" s="90">
        <v>20</v>
      </c>
      <c r="D8042" s="90">
        <v>254786</v>
      </c>
      <c r="E8042" s="94">
        <v>44126</v>
      </c>
      <c r="F8042" s="26">
        <v>254786344783</v>
      </c>
      <c r="G8042" s="90">
        <v>344783</v>
      </c>
      <c r="H8042" s="90">
        <v>12.73</v>
      </c>
      <c r="I8042" s="95">
        <v>12.73</v>
      </c>
      <c r="J8042" s="90" t="s">
        <v>10509</v>
      </c>
      <c r="K8042" s="90">
        <v>46</v>
      </c>
      <c r="L8042" s="90" t="s">
        <v>10510</v>
      </c>
    </row>
    <row r="8043" spans="1:12" hidden="1" outlineLevel="2" x14ac:dyDescent="0.25">
      <c r="A8043" s="90">
        <v>3</v>
      </c>
      <c r="B8043" s="26">
        <v>929069979</v>
      </c>
      <c r="C8043" s="90">
        <v>20</v>
      </c>
      <c r="D8043" s="90">
        <v>255488</v>
      </c>
      <c r="E8043" s="94">
        <v>44126</v>
      </c>
      <c r="F8043" s="26">
        <v>255488345390</v>
      </c>
      <c r="G8043" s="90">
        <v>345390</v>
      </c>
      <c r="H8043" s="90">
        <v>1.92</v>
      </c>
      <c r="I8043" s="95">
        <v>1.92</v>
      </c>
      <c r="J8043" s="90" t="s">
        <v>10509</v>
      </c>
      <c r="K8043" s="90">
        <v>46</v>
      </c>
      <c r="L8043" s="90" t="s">
        <v>10510</v>
      </c>
    </row>
    <row r="8044" spans="1:12" hidden="1" outlineLevel="2" x14ac:dyDescent="0.25">
      <c r="A8044" s="90">
        <v>3</v>
      </c>
      <c r="B8044" s="26">
        <v>929182863</v>
      </c>
      <c r="C8044" s="90">
        <v>20</v>
      </c>
      <c r="D8044" s="90">
        <v>253901</v>
      </c>
      <c r="E8044" s="94">
        <v>44126</v>
      </c>
      <c r="F8044" s="26">
        <v>253901343900</v>
      </c>
      <c r="G8044" s="90">
        <v>343900</v>
      </c>
      <c r="H8044" s="90">
        <v>1.68</v>
      </c>
      <c r="I8044" s="95">
        <v>1.68</v>
      </c>
      <c r="J8044" s="90" t="s">
        <v>10509</v>
      </c>
      <c r="K8044" s="90">
        <v>46</v>
      </c>
      <c r="L8044" s="90" t="s">
        <v>10510</v>
      </c>
    </row>
    <row r="8045" spans="1:12" hidden="1" outlineLevel="2" x14ac:dyDescent="0.25">
      <c r="A8045" s="90">
        <v>3</v>
      </c>
      <c r="B8045" s="26">
        <v>929184299</v>
      </c>
      <c r="C8045" s="90">
        <v>20</v>
      </c>
      <c r="D8045" s="90">
        <v>255789</v>
      </c>
      <c r="E8045" s="94">
        <v>44126</v>
      </c>
      <c r="F8045" s="26">
        <v>255789345655</v>
      </c>
      <c r="G8045" s="90">
        <v>345655</v>
      </c>
      <c r="H8045" s="90">
        <v>1.68</v>
      </c>
      <c r="I8045" s="95">
        <v>1.68</v>
      </c>
      <c r="J8045" s="90" t="s">
        <v>10509</v>
      </c>
      <c r="K8045" s="90">
        <v>46</v>
      </c>
      <c r="L8045" s="90" t="s">
        <v>10510</v>
      </c>
    </row>
    <row r="8046" spans="1:12" hidden="1" outlineLevel="2" x14ac:dyDescent="0.25">
      <c r="A8046" s="90">
        <v>3</v>
      </c>
      <c r="B8046" s="26">
        <v>929308823</v>
      </c>
      <c r="C8046" s="90">
        <v>20</v>
      </c>
      <c r="D8046" s="90">
        <v>254789</v>
      </c>
      <c r="E8046" s="94">
        <v>44126</v>
      </c>
      <c r="F8046" s="26">
        <v>254789344786</v>
      </c>
      <c r="G8046" s="90">
        <v>344786</v>
      </c>
      <c r="H8046" s="90">
        <v>3.44</v>
      </c>
      <c r="I8046" s="95">
        <v>3.44</v>
      </c>
      <c r="J8046" s="90" t="s">
        <v>10509</v>
      </c>
      <c r="K8046" s="90">
        <v>46</v>
      </c>
      <c r="L8046" s="90" t="s">
        <v>10510</v>
      </c>
    </row>
    <row r="8047" spans="1:12" hidden="1" outlineLevel="2" x14ac:dyDescent="0.25">
      <c r="A8047" s="90">
        <v>3</v>
      </c>
      <c r="B8047" s="26">
        <v>929809655</v>
      </c>
      <c r="C8047" s="90">
        <v>20</v>
      </c>
      <c r="D8047" s="90">
        <v>255882</v>
      </c>
      <c r="E8047" s="94">
        <v>44126</v>
      </c>
      <c r="F8047" s="26">
        <v>255882345734</v>
      </c>
      <c r="G8047" s="90">
        <v>345734</v>
      </c>
      <c r="H8047" s="90">
        <v>2.14</v>
      </c>
      <c r="I8047" s="95">
        <v>2.14</v>
      </c>
      <c r="J8047" s="90" t="s">
        <v>10509</v>
      </c>
      <c r="K8047" s="90">
        <v>46</v>
      </c>
      <c r="L8047" s="90" t="s">
        <v>10510</v>
      </c>
    </row>
    <row r="8048" spans="1:12" hidden="1" outlineLevel="2" x14ac:dyDescent="0.25">
      <c r="A8048" s="90">
        <v>3</v>
      </c>
      <c r="B8048" s="26">
        <v>929906113</v>
      </c>
      <c r="C8048" s="90">
        <v>20</v>
      </c>
      <c r="D8048" s="90">
        <v>254586</v>
      </c>
      <c r="E8048" s="94">
        <v>44126</v>
      </c>
      <c r="F8048" s="26">
        <v>254586344584</v>
      </c>
      <c r="G8048" s="90">
        <v>344584</v>
      </c>
      <c r="H8048" s="90">
        <v>1.68</v>
      </c>
      <c r="I8048" s="95">
        <v>1.68</v>
      </c>
      <c r="J8048" s="90" t="s">
        <v>10509</v>
      </c>
      <c r="K8048" s="90">
        <v>46</v>
      </c>
      <c r="L8048" s="90" t="s">
        <v>10510</v>
      </c>
    </row>
    <row r="8049" spans="1:12" hidden="1" outlineLevel="2" x14ac:dyDescent="0.25">
      <c r="A8049" s="90">
        <v>3</v>
      </c>
      <c r="B8049" s="26">
        <v>930033378</v>
      </c>
      <c r="C8049" s="90">
        <v>20</v>
      </c>
      <c r="D8049" s="90">
        <v>254003</v>
      </c>
      <c r="E8049" s="94">
        <v>44126</v>
      </c>
      <c r="F8049" s="26">
        <v>254003344002</v>
      </c>
      <c r="G8049" s="90">
        <v>344002</v>
      </c>
      <c r="H8049" s="90">
        <v>1.68</v>
      </c>
      <c r="I8049" s="95">
        <v>1.68</v>
      </c>
      <c r="J8049" s="90" t="s">
        <v>10509</v>
      </c>
      <c r="K8049" s="90">
        <v>46</v>
      </c>
      <c r="L8049" s="90" t="s">
        <v>10510</v>
      </c>
    </row>
    <row r="8050" spans="1:12" hidden="1" outlineLevel="2" x14ac:dyDescent="0.25">
      <c r="A8050" s="90">
        <v>3</v>
      </c>
      <c r="B8050" s="26">
        <v>930036413</v>
      </c>
      <c r="C8050" s="90">
        <v>20</v>
      </c>
      <c r="D8050" s="90">
        <v>255822</v>
      </c>
      <c r="E8050" s="94">
        <v>44126</v>
      </c>
      <c r="F8050" s="26">
        <v>255822345684</v>
      </c>
      <c r="G8050" s="90">
        <v>345684</v>
      </c>
      <c r="H8050" s="90">
        <v>28.59</v>
      </c>
      <c r="I8050" s="95">
        <v>28.59</v>
      </c>
      <c r="J8050" s="90" t="s">
        <v>10509</v>
      </c>
      <c r="K8050" s="90">
        <v>46</v>
      </c>
      <c r="L8050" s="90" t="s">
        <v>10510</v>
      </c>
    </row>
    <row r="8051" spans="1:12" hidden="1" outlineLevel="2" x14ac:dyDescent="0.25">
      <c r="A8051" s="90">
        <v>3</v>
      </c>
      <c r="B8051" s="26">
        <v>926047325</v>
      </c>
      <c r="C8051" s="90">
        <v>20</v>
      </c>
      <c r="D8051" s="90">
        <v>254053</v>
      </c>
      <c r="E8051" s="94">
        <v>44126</v>
      </c>
      <c r="F8051" s="26">
        <v>254053344052</v>
      </c>
      <c r="G8051" s="90">
        <v>344052</v>
      </c>
      <c r="H8051" s="90">
        <v>1.8</v>
      </c>
      <c r="I8051" s="95">
        <v>1.8</v>
      </c>
      <c r="J8051" s="90" t="s">
        <v>10509</v>
      </c>
      <c r="K8051" s="90">
        <v>46</v>
      </c>
      <c r="L8051" s="90" t="s">
        <v>10510</v>
      </c>
    </row>
    <row r="8052" spans="1:12" hidden="1" outlineLevel="2" x14ac:dyDescent="0.25">
      <c r="A8052" s="90">
        <v>3</v>
      </c>
      <c r="B8052" s="26">
        <v>926119553</v>
      </c>
      <c r="C8052" s="90">
        <v>20</v>
      </c>
      <c r="D8052" s="90">
        <v>255908</v>
      </c>
      <c r="E8052" s="94">
        <v>44126</v>
      </c>
      <c r="F8052" s="26">
        <v>255908345753</v>
      </c>
      <c r="G8052" s="90">
        <v>345753</v>
      </c>
      <c r="H8052" s="90">
        <v>1.68</v>
      </c>
      <c r="I8052" s="95">
        <v>1.68</v>
      </c>
      <c r="J8052" s="90" t="s">
        <v>10509</v>
      </c>
      <c r="K8052" s="90">
        <v>46</v>
      </c>
      <c r="L8052" s="90" t="s">
        <v>10510</v>
      </c>
    </row>
    <row r="8053" spans="1:12" hidden="1" outlineLevel="2" x14ac:dyDescent="0.25">
      <c r="A8053" s="90">
        <v>3</v>
      </c>
      <c r="B8053" s="26">
        <v>926122946001</v>
      </c>
      <c r="C8053" s="90">
        <v>20</v>
      </c>
      <c r="D8053" s="90">
        <v>256511</v>
      </c>
      <c r="E8053" s="94">
        <v>44136</v>
      </c>
      <c r="F8053" s="26">
        <v>256511346294</v>
      </c>
      <c r="G8053" s="90">
        <v>346294</v>
      </c>
      <c r="H8053" s="90">
        <v>7</v>
      </c>
      <c r="I8053" s="95">
        <v>7</v>
      </c>
      <c r="J8053" s="90" t="s">
        <v>10509</v>
      </c>
      <c r="K8053" s="90">
        <v>46</v>
      </c>
      <c r="L8053" s="90" t="s">
        <v>10510</v>
      </c>
    </row>
    <row r="8054" spans="1:12" hidden="1" outlineLevel="2" x14ac:dyDescent="0.25">
      <c r="A8054" s="90">
        <v>3</v>
      </c>
      <c r="B8054" s="26">
        <v>926207994</v>
      </c>
      <c r="C8054" s="90">
        <v>20</v>
      </c>
      <c r="D8054" s="90">
        <v>255162</v>
      </c>
      <c r="E8054" s="94">
        <v>44126</v>
      </c>
      <c r="F8054" s="26">
        <v>255162345135</v>
      </c>
      <c r="G8054" s="90">
        <v>345135</v>
      </c>
      <c r="H8054" s="90">
        <v>5.28</v>
      </c>
      <c r="I8054" s="95">
        <v>5.28</v>
      </c>
      <c r="J8054" s="90" t="s">
        <v>10509</v>
      </c>
      <c r="K8054" s="90">
        <v>46</v>
      </c>
      <c r="L8054" s="90" t="s">
        <v>10510</v>
      </c>
    </row>
    <row r="8055" spans="1:12" hidden="1" outlineLevel="2" x14ac:dyDescent="0.25">
      <c r="A8055" s="90">
        <v>3</v>
      </c>
      <c r="B8055" s="26">
        <v>930711502</v>
      </c>
      <c r="C8055" s="90">
        <v>20</v>
      </c>
      <c r="D8055" s="90">
        <v>255190</v>
      </c>
      <c r="E8055" s="94">
        <v>44126</v>
      </c>
      <c r="F8055" s="26">
        <v>255190345159</v>
      </c>
      <c r="G8055" s="90">
        <v>345159</v>
      </c>
      <c r="H8055" s="90">
        <v>3.11</v>
      </c>
      <c r="I8055" s="95">
        <v>3.11</v>
      </c>
      <c r="J8055" s="90" t="s">
        <v>10509</v>
      </c>
      <c r="K8055" s="90">
        <v>46</v>
      </c>
      <c r="L8055" s="90" t="s">
        <v>10510</v>
      </c>
    </row>
    <row r="8056" spans="1:12" hidden="1" outlineLevel="2" x14ac:dyDescent="0.25">
      <c r="A8056" s="90">
        <v>3</v>
      </c>
      <c r="B8056" s="26">
        <v>930757968</v>
      </c>
      <c r="C8056" s="90">
        <v>20</v>
      </c>
      <c r="D8056" s="90">
        <v>255432</v>
      </c>
      <c r="E8056" s="94">
        <v>44126</v>
      </c>
      <c r="F8056" s="26">
        <v>255432345339</v>
      </c>
      <c r="G8056" s="90">
        <v>345339</v>
      </c>
      <c r="H8056" s="90">
        <v>16.39</v>
      </c>
      <c r="I8056" s="95">
        <v>16.39</v>
      </c>
      <c r="J8056" s="90" t="s">
        <v>10509</v>
      </c>
      <c r="K8056" s="90">
        <v>46</v>
      </c>
      <c r="L8056" s="90" t="s">
        <v>10510</v>
      </c>
    </row>
    <row r="8057" spans="1:12" hidden="1" outlineLevel="2" x14ac:dyDescent="0.25">
      <c r="A8057" s="90">
        <v>3</v>
      </c>
      <c r="B8057" s="26">
        <v>930776562</v>
      </c>
      <c r="C8057" s="90">
        <v>20</v>
      </c>
      <c r="D8057" s="90">
        <v>255823</v>
      </c>
      <c r="E8057" s="94">
        <v>44126</v>
      </c>
      <c r="F8057" s="26">
        <v>255823345685</v>
      </c>
      <c r="G8057" s="90">
        <v>345685</v>
      </c>
      <c r="H8057" s="90">
        <v>1.68</v>
      </c>
      <c r="I8057" s="95">
        <v>1.68</v>
      </c>
      <c r="J8057" s="90" t="s">
        <v>10509</v>
      </c>
      <c r="K8057" s="90">
        <v>46</v>
      </c>
      <c r="L8057" s="90" t="s">
        <v>10510</v>
      </c>
    </row>
    <row r="8058" spans="1:12" hidden="1" outlineLevel="2" x14ac:dyDescent="0.25">
      <c r="A8058" s="90">
        <v>3</v>
      </c>
      <c r="B8058" s="26">
        <v>930782990</v>
      </c>
      <c r="C8058" s="90">
        <v>20</v>
      </c>
      <c r="D8058" s="90">
        <v>254681</v>
      </c>
      <c r="E8058" s="94">
        <v>44126</v>
      </c>
      <c r="F8058" s="26">
        <v>254681344678</v>
      </c>
      <c r="G8058" s="90">
        <v>344678</v>
      </c>
      <c r="H8058" s="90">
        <v>4.88</v>
      </c>
      <c r="I8058" s="95">
        <v>4.88</v>
      </c>
      <c r="J8058" s="90" t="s">
        <v>10509</v>
      </c>
      <c r="K8058" s="90">
        <v>46</v>
      </c>
      <c r="L8058" s="90" t="s">
        <v>10510</v>
      </c>
    </row>
    <row r="8059" spans="1:12" hidden="1" outlineLevel="2" x14ac:dyDescent="0.25">
      <c r="A8059" s="90">
        <v>3</v>
      </c>
      <c r="B8059" s="26">
        <v>930869490</v>
      </c>
      <c r="C8059" s="90">
        <v>20</v>
      </c>
      <c r="D8059" s="90">
        <v>254998</v>
      </c>
      <c r="E8059" s="94">
        <v>44126</v>
      </c>
      <c r="F8059" s="26">
        <v>254998344992</v>
      </c>
      <c r="G8059" s="90">
        <v>344992</v>
      </c>
      <c r="H8059" s="90">
        <v>2.46</v>
      </c>
      <c r="I8059" s="95">
        <v>2.46</v>
      </c>
      <c r="J8059" s="90" t="s">
        <v>10509</v>
      </c>
      <c r="K8059" s="90">
        <v>46</v>
      </c>
      <c r="L8059" s="90" t="s">
        <v>10510</v>
      </c>
    </row>
    <row r="8060" spans="1:12" hidden="1" outlineLevel="2" x14ac:dyDescent="0.25">
      <c r="A8060" s="90">
        <v>3</v>
      </c>
      <c r="B8060" s="26">
        <v>930882394</v>
      </c>
      <c r="C8060" s="90">
        <v>20</v>
      </c>
      <c r="D8060" s="90">
        <v>254261</v>
      </c>
      <c r="E8060" s="94">
        <v>44126</v>
      </c>
      <c r="F8060" s="26">
        <v>254261344260</v>
      </c>
      <c r="G8060" s="90">
        <v>344260</v>
      </c>
      <c r="H8060" s="90">
        <v>3.99</v>
      </c>
      <c r="I8060" s="95">
        <v>3.99</v>
      </c>
      <c r="J8060" s="90" t="s">
        <v>10509</v>
      </c>
      <c r="K8060" s="90">
        <v>46</v>
      </c>
      <c r="L8060" s="90" t="s">
        <v>10510</v>
      </c>
    </row>
    <row r="8061" spans="1:12" hidden="1" outlineLevel="2" x14ac:dyDescent="0.25">
      <c r="A8061" s="90">
        <v>3</v>
      </c>
      <c r="B8061" s="26">
        <v>930994025</v>
      </c>
      <c r="C8061" s="90">
        <v>20</v>
      </c>
      <c r="D8061" s="90">
        <v>255446</v>
      </c>
      <c r="E8061" s="94">
        <v>44126</v>
      </c>
      <c r="F8061" s="26">
        <v>255446345351</v>
      </c>
      <c r="G8061" s="90">
        <v>345351</v>
      </c>
      <c r="H8061" s="90">
        <v>3.93</v>
      </c>
      <c r="I8061" s="95">
        <v>3.93</v>
      </c>
      <c r="J8061" s="90" t="s">
        <v>10509</v>
      </c>
      <c r="K8061" s="90">
        <v>46</v>
      </c>
      <c r="L8061" s="90" t="s">
        <v>10510</v>
      </c>
    </row>
    <row r="8062" spans="1:12" hidden="1" outlineLevel="2" x14ac:dyDescent="0.25">
      <c r="A8062" s="90">
        <v>3</v>
      </c>
      <c r="B8062" s="26">
        <v>931004170</v>
      </c>
      <c r="C8062" s="90">
        <v>20</v>
      </c>
      <c r="D8062" s="90">
        <v>255790</v>
      </c>
      <c r="E8062" s="94">
        <v>44126</v>
      </c>
      <c r="F8062" s="26">
        <v>255790345656</v>
      </c>
      <c r="G8062" s="90">
        <v>345656</v>
      </c>
      <c r="H8062" s="90">
        <v>19.86</v>
      </c>
      <c r="I8062" s="95">
        <v>19.86</v>
      </c>
      <c r="J8062" s="90" t="s">
        <v>10509</v>
      </c>
      <c r="K8062" s="90">
        <v>46</v>
      </c>
      <c r="L8062" s="90" t="s">
        <v>10510</v>
      </c>
    </row>
    <row r="8063" spans="1:12" hidden="1" outlineLevel="2" x14ac:dyDescent="0.25">
      <c r="A8063" s="90">
        <v>3</v>
      </c>
      <c r="B8063" s="26">
        <v>931049266</v>
      </c>
      <c r="C8063" s="90">
        <v>20</v>
      </c>
      <c r="D8063" s="90">
        <v>255207</v>
      </c>
      <c r="E8063" s="94">
        <v>44126</v>
      </c>
      <c r="F8063" s="26">
        <v>255207345174</v>
      </c>
      <c r="G8063" s="90">
        <v>345174</v>
      </c>
      <c r="H8063" s="90">
        <v>14.63</v>
      </c>
      <c r="I8063" s="95">
        <v>14.63</v>
      </c>
      <c r="J8063" s="90" t="s">
        <v>10509</v>
      </c>
      <c r="K8063" s="90">
        <v>46</v>
      </c>
      <c r="L8063" s="90" t="s">
        <v>10510</v>
      </c>
    </row>
    <row r="8064" spans="1:12" hidden="1" outlineLevel="2" x14ac:dyDescent="0.25">
      <c r="A8064" s="90">
        <v>3</v>
      </c>
      <c r="B8064" s="26">
        <v>931075873</v>
      </c>
      <c r="C8064" s="90">
        <v>20</v>
      </c>
      <c r="D8064" s="90">
        <v>254570</v>
      </c>
      <c r="E8064" s="94">
        <v>44126</v>
      </c>
      <c r="F8064" s="26">
        <v>254570344568</v>
      </c>
      <c r="G8064" s="90">
        <v>344568</v>
      </c>
      <c r="H8064" s="90">
        <v>1.96</v>
      </c>
      <c r="I8064" s="95">
        <v>1.96</v>
      </c>
      <c r="J8064" s="90" t="s">
        <v>10509</v>
      </c>
      <c r="K8064" s="90">
        <v>46</v>
      </c>
      <c r="L8064" s="90" t="s">
        <v>10510</v>
      </c>
    </row>
    <row r="8065" spans="1:12" hidden="1" outlineLevel="2" x14ac:dyDescent="0.25">
      <c r="A8065" s="90">
        <v>3</v>
      </c>
      <c r="B8065" s="26">
        <v>931392955</v>
      </c>
      <c r="C8065" s="90">
        <v>20</v>
      </c>
      <c r="D8065" s="90">
        <v>255040</v>
      </c>
      <c r="E8065" s="94">
        <v>44126</v>
      </c>
      <c r="F8065" s="26">
        <v>255040345031</v>
      </c>
      <c r="G8065" s="90">
        <v>345031</v>
      </c>
      <c r="H8065" s="90">
        <v>2.5</v>
      </c>
      <c r="I8065" s="95">
        <v>2.5</v>
      </c>
      <c r="J8065" s="90" t="s">
        <v>10509</v>
      </c>
      <c r="K8065" s="90">
        <v>46</v>
      </c>
      <c r="L8065" s="90" t="s">
        <v>10510</v>
      </c>
    </row>
    <row r="8066" spans="1:12" hidden="1" outlineLevel="2" x14ac:dyDescent="0.25">
      <c r="A8066" s="90">
        <v>3</v>
      </c>
      <c r="B8066" s="26">
        <v>931491864001</v>
      </c>
      <c r="C8066" s="90">
        <v>20</v>
      </c>
      <c r="D8066" s="90">
        <v>256578</v>
      </c>
      <c r="E8066" s="94">
        <v>44136</v>
      </c>
      <c r="F8066" s="26">
        <v>256578346338</v>
      </c>
      <c r="G8066" s="90">
        <v>346338</v>
      </c>
      <c r="H8066" s="90">
        <v>1.68</v>
      </c>
      <c r="I8066" s="95">
        <v>1.68</v>
      </c>
      <c r="J8066" s="90" t="s">
        <v>10509</v>
      </c>
      <c r="K8066" s="90">
        <v>46</v>
      </c>
      <c r="L8066" s="90" t="s">
        <v>10510</v>
      </c>
    </row>
    <row r="8067" spans="1:12" hidden="1" outlineLevel="2" x14ac:dyDescent="0.25">
      <c r="A8067" s="90">
        <v>3</v>
      </c>
      <c r="B8067" s="26">
        <v>931539860</v>
      </c>
      <c r="C8067" s="90">
        <v>20</v>
      </c>
      <c r="D8067" s="90">
        <v>254243</v>
      </c>
      <c r="E8067" s="94">
        <v>44126</v>
      </c>
      <c r="F8067" s="26">
        <v>254243344242</v>
      </c>
      <c r="G8067" s="90">
        <v>344242</v>
      </c>
      <c r="H8067" s="90">
        <v>3.63</v>
      </c>
      <c r="I8067" s="95">
        <v>3.63</v>
      </c>
      <c r="J8067" s="90" t="s">
        <v>10509</v>
      </c>
      <c r="K8067" s="90">
        <v>46</v>
      </c>
      <c r="L8067" s="90" t="s">
        <v>10510</v>
      </c>
    </row>
    <row r="8068" spans="1:12" hidden="1" outlineLevel="2" x14ac:dyDescent="0.25">
      <c r="A8068" s="90">
        <v>3</v>
      </c>
      <c r="B8068" s="26">
        <v>931596076</v>
      </c>
      <c r="C8068" s="90">
        <v>20</v>
      </c>
      <c r="D8068" s="90">
        <v>254352</v>
      </c>
      <c r="E8068" s="94">
        <v>44126</v>
      </c>
      <c r="F8068" s="26">
        <v>254352344351</v>
      </c>
      <c r="G8068" s="90">
        <v>344351</v>
      </c>
      <c r="H8068" s="90">
        <v>1.68</v>
      </c>
      <c r="I8068" s="95">
        <v>1.68</v>
      </c>
      <c r="J8068" s="90" t="s">
        <v>10509</v>
      </c>
      <c r="K8068" s="90">
        <v>46</v>
      </c>
      <c r="L8068" s="90" t="s">
        <v>10510</v>
      </c>
    </row>
    <row r="8069" spans="1:12" hidden="1" outlineLevel="2" x14ac:dyDescent="0.25">
      <c r="A8069" s="90">
        <v>3</v>
      </c>
      <c r="B8069" s="26">
        <v>940298599</v>
      </c>
      <c r="C8069" s="90">
        <v>20</v>
      </c>
      <c r="D8069" s="90">
        <v>255966</v>
      </c>
      <c r="E8069" s="94">
        <v>44126</v>
      </c>
      <c r="F8069" s="26">
        <v>255966345801</v>
      </c>
      <c r="G8069" s="90">
        <v>345801</v>
      </c>
      <c r="H8069" s="90">
        <v>0.08</v>
      </c>
      <c r="I8069" s="95">
        <v>0.08</v>
      </c>
      <c r="J8069" s="90" t="s">
        <v>10509</v>
      </c>
      <c r="K8069" s="90">
        <v>46</v>
      </c>
      <c r="L8069" s="90" t="s">
        <v>10510</v>
      </c>
    </row>
    <row r="8070" spans="1:12" hidden="1" outlineLevel="2" x14ac:dyDescent="0.25">
      <c r="A8070" s="90">
        <v>3</v>
      </c>
      <c r="B8070" s="26">
        <v>940712516</v>
      </c>
      <c r="C8070" s="90">
        <v>20</v>
      </c>
      <c r="D8070" s="90">
        <v>253953</v>
      </c>
      <c r="E8070" s="94">
        <v>44126</v>
      </c>
      <c r="F8070" s="26">
        <v>253953343952</v>
      </c>
      <c r="G8070" s="90">
        <v>343952</v>
      </c>
      <c r="H8070" s="90">
        <v>40.68</v>
      </c>
      <c r="I8070" s="95">
        <v>40.68</v>
      </c>
      <c r="J8070" s="90" t="s">
        <v>10509</v>
      </c>
      <c r="K8070" s="90">
        <v>46</v>
      </c>
      <c r="L8070" s="90" t="s">
        <v>10510</v>
      </c>
    </row>
    <row r="8071" spans="1:12" hidden="1" outlineLevel="2" x14ac:dyDescent="0.25">
      <c r="A8071" s="90">
        <v>3</v>
      </c>
      <c r="B8071" s="26">
        <v>926157298</v>
      </c>
      <c r="C8071" s="90">
        <v>20</v>
      </c>
      <c r="D8071" s="90">
        <v>255601</v>
      </c>
      <c r="E8071" s="94">
        <v>44126</v>
      </c>
      <c r="F8071" s="26">
        <v>255601345488</v>
      </c>
      <c r="G8071" s="90">
        <v>345488</v>
      </c>
      <c r="H8071" s="90">
        <v>3.36</v>
      </c>
      <c r="I8071" s="95">
        <v>3.36</v>
      </c>
      <c r="J8071" s="90" t="s">
        <v>10509</v>
      </c>
      <c r="K8071" s="90">
        <v>46</v>
      </c>
      <c r="L8071" s="90" t="s">
        <v>10510</v>
      </c>
    </row>
    <row r="8072" spans="1:12" hidden="1" outlineLevel="2" x14ac:dyDescent="0.25">
      <c r="A8072" s="90">
        <v>3</v>
      </c>
      <c r="B8072" s="26">
        <v>926224247</v>
      </c>
      <c r="C8072" s="90">
        <v>20</v>
      </c>
      <c r="D8072" s="90">
        <v>255410</v>
      </c>
      <c r="E8072" s="94">
        <v>44126</v>
      </c>
      <c r="F8072" s="26">
        <v>255410345324</v>
      </c>
      <c r="G8072" s="90">
        <v>345324</v>
      </c>
      <c r="H8072" s="90">
        <v>5.63</v>
      </c>
      <c r="I8072" s="95">
        <v>5.63</v>
      </c>
      <c r="J8072" s="90" t="s">
        <v>10509</v>
      </c>
      <c r="K8072" s="90">
        <v>46</v>
      </c>
      <c r="L8072" s="90" t="s">
        <v>10510</v>
      </c>
    </row>
    <row r="8073" spans="1:12" hidden="1" outlineLevel="2" x14ac:dyDescent="0.25">
      <c r="A8073" s="90">
        <v>3</v>
      </c>
      <c r="B8073" s="26">
        <v>930616156</v>
      </c>
      <c r="C8073" s="90">
        <v>20</v>
      </c>
      <c r="D8073" s="90">
        <v>253874</v>
      </c>
      <c r="E8073" s="94">
        <v>44126</v>
      </c>
      <c r="F8073" s="26">
        <v>253874343873</v>
      </c>
      <c r="G8073" s="90">
        <v>343873</v>
      </c>
      <c r="H8073" s="90">
        <v>1.68</v>
      </c>
      <c r="I8073" s="95">
        <v>1.68</v>
      </c>
      <c r="J8073" s="90" t="s">
        <v>10509</v>
      </c>
      <c r="K8073" s="90">
        <v>46</v>
      </c>
      <c r="L8073" s="90" t="s">
        <v>10510</v>
      </c>
    </row>
    <row r="8074" spans="1:12" hidden="1" outlineLevel="2" x14ac:dyDescent="0.25">
      <c r="A8074" s="90">
        <v>3</v>
      </c>
      <c r="B8074" s="26">
        <v>930698014</v>
      </c>
      <c r="C8074" s="90">
        <v>20</v>
      </c>
      <c r="D8074" s="90">
        <v>253958</v>
      </c>
      <c r="E8074" s="94">
        <v>44126</v>
      </c>
      <c r="F8074" s="26">
        <v>253958343957</v>
      </c>
      <c r="G8074" s="90">
        <v>343957</v>
      </c>
      <c r="H8074" s="90">
        <v>1.93</v>
      </c>
      <c r="I8074" s="95">
        <v>1.93</v>
      </c>
      <c r="J8074" s="90" t="s">
        <v>10509</v>
      </c>
      <c r="K8074" s="90">
        <v>46</v>
      </c>
      <c r="L8074" s="90" t="s">
        <v>10510</v>
      </c>
    </row>
    <row r="8075" spans="1:12" hidden="1" outlineLevel="2" x14ac:dyDescent="0.25">
      <c r="A8075" s="90">
        <v>3</v>
      </c>
      <c r="B8075" s="26">
        <v>930758289</v>
      </c>
      <c r="C8075" s="90">
        <v>20</v>
      </c>
      <c r="D8075" s="90">
        <v>255811</v>
      </c>
      <c r="E8075" s="94">
        <v>44126</v>
      </c>
      <c r="F8075" s="26">
        <v>255811345674</v>
      </c>
      <c r="G8075" s="90">
        <v>345674</v>
      </c>
      <c r="H8075" s="90">
        <v>21.17</v>
      </c>
      <c r="I8075" s="95">
        <v>21.17</v>
      </c>
      <c r="J8075" s="90" t="s">
        <v>10509</v>
      </c>
      <c r="K8075" s="90">
        <v>46</v>
      </c>
      <c r="L8075" s="90" t="s">
        <v>10510</v>
      </c>
    </row>
    <row r="8076" spans="1:12" hidden="1" outlineLevel="2" x14ac:dyDescent="0.25">
      <c r="A8076" s="90">
        <v>3</v>
      </c>
      <c r="B8076" s="26">
        <v>930840608</v>
      </c>
      <c r="C8076" s="90">
        <v>20</v>
      </c>
      <c r="D8076" s="90">
        <v>254623</v>
      </c>
      <c r="E8076" s="94">
        <v>44126</v>
      </c>
      <c r="F8076" s="26">
        <v>254623344621</v>
      </c>
      <c r="G8076" s="90">
        <v>344621</v>
      </c>
      <c r="H8076" s="90">
        <v>1.68</v>
      </c>
      <c r="I8076" s="95">
        <v>1.68</v>
      </c>
      <c r="J8076" s="90" t="s">
        <v>10509</v>
      </c>
      <c r="K8076" s="90">
        <v>46</v>
      </c>
      <c r="L8076" s="90" t="s">
        <v>10510</v>
      </c>
    </row>
    <row r="8077" spans="1:12" hidden="1" outlineLevel="2" x14ac:dyDescent="0.25">
      <c r="A8077" s="90">
        <v>3</v>
      </c>
      <c r="B8077" s="26">
        <v>930901541</v>
      </c>
      <c r="C8077" s="90">
        <v>20</v>
      </c>
      <c r="D8077" s="90">
        <v>255778</v>
      </c>
      <c r="E8077" s="94">
        <v>44126</v>
      </c>
      <c r="F8077" s="26">
        <v>255778345645</v>
      </c>
      <c r="G8077" s="90">
        <v>345645</v>
      </c>
      <c r="H8077" s="90">
        <v>2.93</v>
      </c>
      <c r="I8077" s="95">
        <v>2.93</v>
      </c>
      <c r="J8077" s="90" t="s">
        <v>10509</v>
      </c>
      <c r="K8077" s="90">
        <v>46</v>
      </c>
      <c r="L8077" s="90" t="s">
        <v>10510</v>
      </c>
    </row>
    <row r="8078" spans="1:12" hidden="1" outlineLevel="2" x14ac:dyDescent="0.25">
      <c r="A8078" s="90">
        <v>3</v>
      </c>
      <c r="B8078" s="26">
        <v>931136857</v>
      </c>
      <c r="C8078" s="90">
        <v>20</v>
      </c>
      <c r="D8078" s="90">
        <v>254441</v>
      </c>
      <c r="E8078" s="94">
        <v>44126</v>
      </c>
      <c r="F8078" s="26">
        <v>254441344440</v>
      </c>
      <c r="G8078" s="90">
        <v>344440</v>
      </c>
      <c r="H8078" s="90">
        <v>4.24</v>
      </c>
      <c r="I8078" s="95">
        <v>4.24</v>
      </c>
      <c r="J8078" s="90" t="s">
        <v>10509</v>
      </c>
      <c r="K8078" s="90">
        <v>46</v>
      </c>
      <c r="L8078" s="90" t="s">
        <v>10510</v>
      </c>
    </row>
    <row r="8079" spans="1:12" hidden="1" outlineLevel="2" x14ac:dyDescent="0.25">
      <c r="A8079" s="90">
        <v>3</v>
      </c>
      <c r="B8079" s="26">
        <v>931224786</v>
      </c>
      <c r="C8079" s="90">
        <v>20</v>
      </c>
      <c r="D8079" s="90">
        <v>254331</v>
      </c>
      <c r="E8079" s="94">
        <v>44126</v>
      </c>
      <c r="F8079" s="26">
        <v>254331344330</v>
      </c>
      <c r="G8079" s="90">
        <v>344330</v>
      </c>
      <c r="H8079" s="90">
        <v>6.74</v>
      </c>
      <c r="I8079" s="95">
        <v>6.74</v>
      </c>
      <c r="J8079" s="90" t="s">
        <v>10509</v>
      </c>
      <c r="K8079" s="90">
        <v>46</v>
      </c>
      <c r="L8079" s="90" t="s">
        <v>10510</v>
      </c>
    </row>
    <row r="8080" spans="1:12" hidden="1" outlineLevel="2" x14ac:dyDescent="0.25">
      <c r="A8080" s="90">
        <v>3</v>
      </c>
      <c r="B8080" s="26">
        <v>931612790</v>
      </c>
      <c r="C8080" s="90">
        <v>20</v>
      </c>
      <c r="D8080" s="90">
        <v>254451</v>
      </c>
      <c r="E8080" s="94">
        <v>44126</v>
      </c>
      <c r="F8080" s="26">
        <v>254451344450</v>
      </c>
      <c r="G8080" s="90">
        <v>344450</v>
      </c>
      <c r="H8080" s="90">
        <v>1.68</v>
      </c>
      <c r="I8080" s="95">
        <v>1.68</v>
      </c>
      <c r="J8080" s="90" t="s">
        <v>10509</v>
      </c>
      <c r="K8080" s="90">
        <v>46</v>
      </c>
      <c r="L8080" s="90" t="s">
        <v>10510</v>
      </c>
    </row>
    <row r="8081" spans="1:12" hidden="1" outlineLevel="2" x14ac:dyDescent="0.25">
      <c r="A8081" s="90">
        <v>3</v>
      </c>
      <c r="B8081" s="26">
        <v>931622955</v>
      </c>
      <c r="C8081" s="90">
        <v>20</v>
      </c>
      <c r="D8081" s="90">
        <v>254944</v>
      </c>
      <c r="E8081" s="94">
        <v>44126</v>
      </c>
      <c r="F8081" s="26">
        <v>254944344940</v>
      </c>
      <c r="G8081" s="90">
        <v>344940</v>
      </c>
      <c r="H8081" s="90">
        <v>1.72</v>
      </c>
      <c r="I8081" s="95">
        <v>1.72</v>
      </c>
      <c r="J8081" s="90" t="s">
        <v>10509</v>
      </c>
      <c r="K8081" s="90">
        <v>46</v>
      </c>
      <c r="L8081" s="90" t="s">
        <v>10510</v>
      </c>
    </row>
    <row r="8082" spans="1:12" hidden="1" outlineLevel="2" x14ac:dyDescent="0.25">
      <c r="A8082" s="90">
        <v>3</v>
      </c>
      <c r="B8082" s="26">
        <v>931707772</v>
      </c>
      <c r="C8082" s="90">
        <v>20</v>
      </c>
      <c r="D8082" s="90">
        <v>254759</v>
      </c>
      <c r="E8082" s="94">
        <v>44126</v>
      </c>
      <c r="F8082" s="26">
        <v>254759344756</v>
      </c>
      <c r="G8082" s="90">
        <v>344756</v>
      </c>
      <c r="H8082" s="90">
        <v>10.79</v>
      </c>
      <c r="I8082" s="95">
        <v>10.79</v>
      </c>
      <c r="J8082" s="90" t="s">
        <v>10509</v>
      </c>
      <c r="K8082" s="90">
        <v>46</v>
      </c>
      <c r="L8082" s="90" t="s">
        <v>10510</v>
      </c>
    </row>
    <row r="8083" spans="1:12" hidden="1" outlineLevel="2" x14ac:dyDescent="0.25">
      <c r="A8083" s="90">
        <v>3</v>
      </c>
      <c r="B8083" s="26">
        <v>932016801</v>
      </c>
      <c r="C8083" s="90">
        <v>20</v>
      </c>
      <c r="D8083" s="90">
        <v>255654</v>
      </c>
      <c r="E8083" s="94">
        <v>44126</v>
      </c>
      <c r="F8083" s="26">
        <v>255654345535</v>
      </c>
      <c r="G8083" s="90">
        <v>345535</v>
      </c>
      <c r="H8083" s="90">
        <v>1.68</v>
      </c>
      <c r="I8083" s="95">
        <v>1.68</v>
      </c>
      <c r="J8083" s="90" t="s">
        <v>10509</v>
      </c>
      <c r="K8083" s="90">
        <v>46</v>
      </c>
      <c r="L8083" s="90" t="s">
        <v>10510</v>
      </c>
    </row>
    <row r="8084" spans="1:12" hidden="1" outlineLevel="2" x14ac:dyDescent="0.25">
      <c r="A8084" s="90">
        <v>3</v>
      </c>
      <c r="B8084" s="26">
        <v>932142391001</v>
      </c>
      <c r="C8084" s="90">
        <v>20</v>
      </c>
      <c r="D8084" s="90">
        <v>255160</v>
      </c>
      <c r="E8084" s="94">
        <v>44126</v>
      </c>
      <c r="F8084" s="26">
        <v>255160345133</v>
      </c>
      <c r="G8084" s="90">
        <v>345133</v>
      </c>
      <c r="H8084" s="90">
        <v>1.68</v>
      </c>
      <c r="I8084" s="95">
        <v>1.68</v>
      </c>
      <c r="J8084" s="90" t="s">
        <v>10509</v>
      </c>
      <c r="K8084" s="90">
        <v>46</v>
      </c>
      <c r="L8084" s="90" t="s">
        <v>10510</v>
      </c>
    </row>
    <row r="8085" spans="1:12" hidden="1" outlineLevel="2" x14ac:dyDescent="0.25">
      <c r="A8085" s="90">
        <v>3</v>
      </c>
      <c r="B8085" s="26">
        <v>940656267</v>
      </c>
      <c r="C8085" s="90">
        <v>20</v>
      </c>
      <c r="D8085" s="90">
        <v>255085</v>
      </c>
      <c r="E8085" s="94">
        <v>44126</v>
      </c>
      <c r="F8085" s="26">
        <v>255085345069</v>
      </c>
      <c r="G8085" s="90">
        <v>345069</v>
      </c>
      <c r="H8085" s="90">
        <v>1.68</v>
      </c>
      <c r="I8085" s="95">
        <v>1.68</v>
      </c>
      <c r="J8085" s="90" t="s">
        <v>10509</v>
      </c>
      <c r="K8085" s="90">
        <v>46</v>
      </c>
      <c r="L8085" s="90" t="s">
        <v>10510</v>
      </c>
    </row>
    <row r="8086" spans="1:12" hidden="1" outlineLevel="2" x14ac:dyDescent="0.25">
      <c r="A8086" s="90">
        <v>3</v>
      </c>
      <c r="B8086" s="26">
        <v>940717697</v>
      </c>
      <c r="C8086" s="90">
        <v>20</v>
      </c>
      <c r="D8086" s="90">
        <v>254709</v>
      </c>
      <c r="E8086" s="94">
        <v>44126</v>
      </c>
      <c r="F8086" s="26">
        <v>254709344706</v>
      </c>
      <c r="G8086" s="90">
        <v>344706</v>
      </c>
      <c r="H8086" s="90">
        <v>2.42</v>
      </c>
      <c r="I8086" s="95">
        <v>2.42</v>
      </c>
      <c r="J8086" s="90" t="s">
        <v>10509</v>
      </c>
      <c r="K8086" s="90">
        <v>46</v>
      </c>
      <c r="L8086" s="90" t="s">
        <v>10510</v>
      </c>
    </row>
    <row r="8087" spans="1:12" hidden="1" outlineLevel="2" x14ac:dyDescent="0.25">
      <c r="A8087" s="90">
        <v>3</v>
      </c>
      <c r="B8087" s="26">
        <v>941014995</v>
      </c>
      <c r="C8087" s="90">
        <v>20</v>
      </c>
      <c r="D8087" s="90">
        <v>254901</v>
      </c>
      <c r="E8087" s="94">
        <v>44126</v>
      </c>
      <c r="F8087" s="26">
        <v>254901344897</v>
      </c>
      <c r="G8087" s="90">
        <v>344897</v>
      </c>
      <c r="H8087" s="90">
        <v>2.2999999999999998</v>
      </c>
      <c r="I8087" s="95">
        <v>2.2999999999999998</v>
      </c>
      <c r="J8087" s="90" t="s">
        <v>10509</v>
      </c>
      <c r="K8087" s="90">
        <v>46</v>
      </c>
      <c r="L8087" s="90" t="s">
        <v>10510</v>
      </c>
    </row>
    <row r="8088" spans="1:12" hidden="1" outlineLevel="2" x14ac:dyDescent="0.25">
      <c r="A8088" s="90">
        <v>3</v>
      </c>
      <c r="B8088" s="26">
        <v>930149695</v>
      </c>
      <c r="C8088" s="90">
        <v>20</v>
      </c>
      <c r="D8088" s="90">
        <v>255313</v>
      </c>
      <c r="E8088" s="94">
        <v>44126</v>
      </c>
      <c r="F8088" s="26">
        <v>255313345251</v>
      </c>
      <c r="G8088" s="90">
        <v>345251</v>
      </c>
      <c r="H8088" s="90">
        <v>4.6500000000000004</v>
      </c>
      <c r="I8088" s="95">
        <v>4.6500000000000004</v>
      </c>
      <c r="J8088" s="90" t="s">
        <v>10509</v>
      </c>
      <c r="K8088" s="90">
        <v>46</v>
      </c>
      <c r="L8088" s="90" t="s">
        <v>10510</v>
      </c>
    </row>
    <row r="8089" spans="1:12" hidden="1" outlineLevel="2" x14ac:dyDescent="0.25">
      <c r="A8089" s="90">
        <v>3</v>
      </c>
      <c r="B8089" s="26">
        <v>930455274</v>
      </c>
      <c r="C8089" s="90">
        <v>20</v>
      </c>
      <c r="D8089" s="90">
        <v>255154</v>
      </c>
      <c r="E8089" s="94">
        <v>44126</v>
      </c>
      <c r="F8089" s="26">
        <v>255154345128</v>
      </c>
      <c r="G8089" s="90">
        <v>345128</v>
      </c>
      <c r="H8089" s="90">
        <v>1.68</v>
      </c>
      <c r="I8089" s="95">
        <v>1.68</v>
      </c>
      <c r="J8089" s="90" t="s">
        <v>10509</v>
      </c>
      <c r="K8089" s="90">
        <v>46</v>
      </c>
      <c r="L8089" s="90" t="s">
        <v>10510</v>
      </c>
    </row>
    <row r="8090" spans="1:12" hidden="1" outlineLevel="2" x14ac:dyDescent="0.25">
      <c r="A8090" s="90">
        <v>3</v>
      </c>
      <c r="B8090" s="26">
        <v>930477708</v>
      </c>
      <c r="C8090" s="90">
        <v>20</v>
      </c>
      <c r="D8090" s="90">
        <v>255104</v>
      </c>
      <c r="E8090" s="94">
        <v>44126</v>
      </c>
      <c r="F8090" s="26">
        <v>255104345085</v>
      </c>
      <c r="G8090" s="90">
        <v>345085</v>
      </c>
      <c r="H8090" s="90">
        <v>1.68</v>
      </c>
      <c r="I8090" s="95">
        <v>1.68</v>
      </c>
      <c r="J8090" s="90" t="s">
        <v>10509</v>
      </c>
      <c r="K8090" s="90">
        <v>46</v>
      </c>
      <c r="L8090" s="90" t="s">
        <v>10510</v>
      </c>
    </row>
    <row r="8091" spans="1:12" hidden="1" outlineLevel="2" x14ac:dyDescent="0.25">
      <c r="A8091" s="90">
        <v>3</v>
      </c>
      <c r="B8091" s="26">
        <v>930561733</v>
      </c>
      <c r="C8091" s="90">
        <v>20</v>
      </c>
      <c r="D8091" s="90">
        <v>255632</v>
      </c>
      <c r="E8091" s="94">
        <v>44126</v>
      </c>
      <c r="F8091" s="26">
        <v>255632345514</v>
      </c>
      <c r="G8091" s="90">
        <v>345514</v>
      </c>
      <c r="H8091" s="90">
        <v>1.68</v>
      </c>
      <c r="I8091" s="95">
        <v>1.68</v>
      </c>
      <c r="J8091" s="90" t="s">
        <v>10509</v>
      </c>
      <c r="K8091" s="90">
        <v>46</v>
      </c>
      <c r="L8091" s="90" t="s">
        <v>10510</v>
      </c>
    </row>
    <row r="8092" spans="1:12" hidden="1" outlineLevel="2" x14ac:dyDescent="0.25">
      <c r="A8092" s="90">
        <v>3</v>
      </c>
      <c r="B8092" s="26">
        <v>930577267</v>
      </c>
      <c r="C8092" s="90">
        <v>20</v>
      </c>
      <c r="D8092" s="90">
        <v>254888</v>
      </c>
      <c r="E8092" s="94">
        <v>44126</v>
      </c>
      <c r="F8092" s="26">
        <v>254888344885</v>
      </c>
      <c r="G8092" s="90">
        <v>344885</v>
      </c>
      <c r="H8092" s="90">
        <v>1.68</v>
      </c>
      <c r="I8092" s="95">
        <v>1.68</v>
      </c>
      <c r="J8092" s="90" t="s">
        <v>10509</v>
      </c>
      <c r="K8092" s="90">
        <v>46</v>
      </c>
      <c r="L8092" s="90" t="s">
        <v>10510</v>
      </c>
    </row>
    <row r="8093" spans="1:12" hidden="1" outlineLevel="2" x14ac:dyDescent="0.25">
      <c r="A8093" s="90">
        <v>3</v>
      </c>
      <c r="B8093" s="26">
        <v>930593157</v>
      </c>
      <c r="C8093" s="90">
        <v>20</v>
      </c>
      <c r="D8093" s="90">
        <v>254226</v>
      </c>
      <c r="E8093" s="94">
        <v>44126</v>
      </c>
      <c r="F8093" s="26">
        <v>254226344225</v>
      </c>
      <c r="G8093" s="90">
        <v>344225</v>
      </c>
      <c r="H8093" s="90">
        <v>1.68</v>
      </c>
      <c r="I8093" s="95">
        <v>1.68</v>
      </c>
      <c r="J8093" s="90" t="s">
        <v>10509</v>
      </c>
      <c r="K8093" s="90">
        <v>46</v>
      </c>
      <c r="L8093" s="90" t="s">
        <v>10510</v>
      </c>
    </row>
    <row r="8094" spans="1:12" hidden="1" outlineLevel="2" x14ac:dyDescent="0.25">
      <c r="A8094" s="90">
        <v>3</v>
      </c>
      <c r="B8094" s="26">
        <v>930596325</v>
      </c>
      <c r="C8094" s="90">
        <v>20</v>
      </c>
      <c r="D8094" s="90">
        <v>254873</v>
      </c>
      <c r="E8094" s="94">
        <v>44126</v>
      </c>
      <c r="F8094" s="26">
        <v>254873344870</v>
      </c>
      <c r="G8094" s="90">
        <v>344870</v>
      </c>
      <c r="H8094" s="90">
        <v>1.87</v>
      </c>
      <c r="I8094" s="95">
        <v>1.87</v>
      </c>
      <c r="J8094" s="90" t="s">
        <v>10509</v>
      </c>
      <c r="K8094" s="90">
        <v>46</v>
      </c>
      <c r="L8094" s="90" t="s">
        <v>10510</v>
      </c>
    </row>
    <row r="8095" spans="1:12" hidden="1" outlineLevel="2" x14ac:dyDescent="0.25">
      <c r="A8095" s="90">
        <v>3</v>
      </c>
      <c r="B8095" s="26">
        <v>950943175</v>
      </c>
      <c r="C8095" s="90">
        <v>20</v>
      </c>
      <c r="D8095" s="90">
        <v>254620</v>
      </c>
      <c r="E8095" s="94">
        <v>44126</v>
      </c>
      <c r="F8095" s="26">
        <v>254620344618</v>
      </c>
      <c r="G8095" s="90">
        <v>344618</v>
      </c>
      <c r="H8095" s="90">
        <v>1.68</v>
      </c>
      <c r="I8095" s="95">
        <v>1.68</v>
      </c>
      <c r="J8095" s="90" t="s">
        <v>10509</v>
      </c>
      <c r="K8095" s="90">
        <v>46</v>
      </c>
      <c r="L8095" s="90" t="s">
        <v>10510</v>
      </c>
    </row>
    <row r="8096" spans="1:12" hidden="1" outlineLevel="2" x14ac:dyDescent="0.25">
      <c r="A8096" s="90">
        <v>3</v>
      </c>
      <c r="B8096" s="26">
        <v>951368265</v>
      </c>
      <c r="C8096" s="90">
        <v>20</v>
      </c>
      <c r="D8096" s="90">
        <v>253969</v>
      </c>
      <c r="E8096" s="94">
        <v>44126</v>
      </c>
      <c r="F8096" s="26">
        <v>253969343968</v>
      </c>
      <c r="G8096" s="90">
        <v>343968</v>
      </c>
      <c r="H8096" s="90">
        <v>2.5299999999999998</v>
      </c>
      <c r="I8096" s="95">
        <v>2.5299999999999998</v>
      </c>
      <c r="J8096" s="90" t="s">
        <v>10509</v>
      </c>
      <c r="K8096" s="90">
        <v>46</v>
      </c>
      <c r="L8096" s="90" t="s">
        <v>10510</v>
      </c>
    </row>
    <row r="8097" spans="1:12" hidden="1" outlineLevel="2" x14ac:dyDescent="0.25">
      <c r="A8097" s="90">
        <v>3</v>
      </c>
      <c r="B8097" s="26">
        <v>952590099</v>
      </c>
      <c r="C8097" s="90">
        <v>20</v>
      </c>
      <c r="D8097" s="90">
        <v>255583</v>
      </c>
      <c r="E8097" s="94">
        <v>44126</v>
      </c>
      <c r="F8097" s="26">
        <v>255583345470</v>
      </c>
      <c r="G8097" s="90">
        <v>345470</v>
      </c>
      <c r="H8097" s="90">
        <v>1.68</v>
      </c>
      <c r="I8097" s="95">
        <v>1.68</v>
      </c>
      <c r="J8097" s="90" t="s">
        <v>10509</v>
      </c>
      <c r="K8097" s="90">
        <v>46</v>
      </c>
      <c r="L8097" s="90" t="s">
        <v>10510</v>
      </c>
    </row>
    <row r="8098" spans="1:12" hidden="1" outlineLevel="2" x14ac:dyDescent="0.25">
      <c r="A8098" s="90">
        <v>3</v>
      </c>
      <c r="B8098" s="26">
        <v>953153244</v>
      </c>
      <c r="C8098" s="90">
        <v>20</v>
      </c>
      <c r="D8098" s="90">
        <v>255514</v>
      </c>
      <c r="E8098" s="94">
        <v>44126</v>
      </c>
      <c r="F8098" s="26">
        <v>255514345410</v>
      </c>
      <c r="G8098" s="90">
        <v>345410</v>
      </c>
      <c r="H8098" s="90">
        <v>6.31</v>
      </c>
      <c r="I8098" s="95">
        <v>6.31</v>
      </c>
      <c r="J8098" s="90" t="s">
        <v>10509</v>
      </c>
      <c r="K8098" s="90">
        <v>46</v>
      </c>
      <c r="L8098" s="90" t="s">
        <v>10510</v>
      </c>
    </row>
    <row r="8099" spans="1:12" hidden="1" outlineLevel="2" x14ac:dyDescent="0.25">
      <c r="A8099" s="90">
        <v>3</v>
      </c>
      <c r="B8099" s="26">
        <v>930143326</v>
      </c>
      <c r="C8099" s="90">
        <v>20</v>
      </c>
      <c r="D8099" s="90">
        <v>254950</v>
      </c>
      <c r="E8099" s="94">
        <v>44126</v>
      </c>
      <c r="F8099" s="26">
        <v>254950344945</v>
      </c>
      <c r="G8099" s="90">
        <v>344945</v>
      </c>
      <c r="H8099" s="90">
        <v>1.68</v>
      </c>
      <c r="I8099" s="95">
        <v>1.68</v>
      </c>
      <c r="J8099" s="90" t="s">
        <v>10509</v>
      </c>
      <c r="K8099" s="90">
        <v>46</v>
      </c>
      <c r="L8099" s="90" t="s">
        <v>10510</v>
      </c>
    </row>
    <row r="8100" spans="1:12" hidden="1" outlineLevel="2" x14ac:dyDescent="0.25">
      <c r="A8100" s="90">
        <v>3</v>
      </c>
      <c r="B8100" s="26">
        <v>930251681</v>
      </c>
      <c r="C8100" s="90">
        <v>20</v>
      </c>
      <c r="D8100" s="90">
        <v>253763</v>
      </c>
      <c r="E8100" s="94">
        <v>44126</v>
      </c>
      <c r="F8100" s="26">
        <v>253763343762</v>
      </c>
      <c r="G8100" s="90">
        <v>343762</v>
      </c>
      <c r="H8100" s="90">
        <v>1.68</v>
      </c>
      <c r="I8100" s="95">
        <v>1.68</v>
      </c>
      <c r="J8100" s="90" t="s">
        <v>10509</v>
      </c>
      <c r="K8100" s="90">
        <v>46</v>
      </c>
      <c r="L8100" s="90" t="s">
        <v>10510</v>
      </c>
    </row>
    <row r="8101" spans="1:12" hidden="1" outlineLevel="2" x14ac:dyDescent="0.25">
      <c r="A8101" s="90">
        <v>3</v>
      </c>
      <c r="B8101" s="26">
        <v>930270673</v>
      </c>
      <c r="C8101" s="90">
        <v>20</v>
      </c>
      <c r="D8101" s="90">
        <v>254301</v>
      </c>
      <c r="E8101" s="94">
        <v>44126</v>
      </c>
      <c r="F8101" s="26">
        <v>254301344300</v>
      </c>
      <c r="G8101" s="90">
        <v>344300</v>
      </c>
      <c r="H8101" s="90">
        <v>1.68</v>
      </c>
      <c r="I8101" s="95">
        <v>1.68</v>
      </c>
      <c r="J8101" s="90" t="s">
        <v>10509</v>
      </c>
      <c r="K8101" s="90">
        <v>46</v>
      </c>
      <c r="L8101" s="90" t="s">
        <v>10510</v>
      </c>
    </row>
    <row r="8102" spans="1:12" hidden="1" outlineLevel="2" x14ac:dyDescent="0.25">
      <c r="A8102" s="90">
        <v>3</v>
      </c>
      <c r="B8102" s="26">
        <v>930295399</v>
      </c>
      <c r="C8102" s="90">
        <v>20</v>
      </c>
      <c r="D8102" s="90">
        <v>254450</v>
      </c>
      <c r="E8102" s="94">
        <v>44126</v>
      </c>
      <c r="F8102" s="26">
        <v>254450344449</v>
      </c>
      <c r="G8102" s="90">
        <v>344449</v>
      </c>
      <c r="H8102" s="90">
        <v>1.68</v>
      </c>
      <c r="I8102" s="95">
        <v>1.68</v>
      </c>
      <c r="J8102" s="90" t="s">
        <v>10509</v>
      </c>
      <c r="K8102" s="90">
        <v>46</v>
      </c>
      <c r="L8102" s="90" t="s">
        <v>10510</v>
      </c>
    </row>
    <row r="8103" spans="1:12" hidden="1" outlineLevel="2" x14ac:dyDescent="0.25">
      <c r="A8103" s="90">
        <v>3</v>
      </c>
      <c r="B8103" s="26">
        <v>930326541</v>
      </c>
      <c r="C8103" s="90">
        <v>20</v>
      </c>
      <c r="D8103" s="90">
        <v>253640</v>
      </c>
      <c r="E8103" s="94">
        <v>44126</v>
      </c>
      <c r="F8103" s="26">
        <v>253640343639</v>
      </c>
      <c r="G8103" s="90">
        <v>343639</v>
      </c>
      <c r="H8103" s="90">
        <v>6.94</v>
      </c>
      <c r="I8103" s="95">
        <v>6.94</v>
      </c>
      <c r="J8103" s="90" t="s">
        <v>10509</v>
      </c>
      <c r="K8103" s="90">
        <v>46</v>
      </c>
      <c r="L8103" s="90" t="s">
        <v>10510</v>
      </c>
    </row>
    <row r="8104" spans="1:12" hidden="1" outlineLevel="2" x14ac:dyDescent="0.25">
      <c r="A8104" s="90">
        <v>3</v>
      </c>
      <c r="B8104" s="26">
        <v>930336367</v>
      </c>
      <c r="C8104" s="90">
        <v>20</v>
      </c>
      <c r="D8104" s="90">
        <v>255293</v>
      </c>
      <c r="E8104" s="94">
        <v>44126</v>
      </c>
      <c r="F8104" s="26">
        <v>255293345234</v>
      </c>
      <c r="G8104" s="90">
        <v>345234</v>
      </c>
      <c r="H8104" s="90">
        <v>23.28</v>
      </c>
      <c r="I8104" s="95">
        <v>23.28</v>
      </c>
      <c r="J8104" s="90" t="s">
        <v>10509</v>
      </c>
      <c r="K8104" s="90">
        <v>46</v>
      </c>
      <c r="L8104" s="90" t="s">
        <v>10510</v>
      </c>
    </row>
    <row r="8105" spans="1:12" hidden="1" outlineLevel="2" x14ac:dyDescent="0.25">
      <c r="A8105" s="90">
        <v>3</v>
      </c>
      <c r="B8105" s="26">
        <v>930416243001</v>
      </c>
      <c r="C8105" s="90">
        <v>20</v>
      </c>
      <c r="D8105" s="90">
        <v>256346</v>
      </c>
      <c r="E8105" s="94">
        <v>44136</v>
      </c>
      <c r="F8105" s="26">
        <v>256346346159</v>
      </c>
      <c r="G8105" s="90">
        <v>346159</v>
      </c>
      <c r="H8105" s="90">
        <v>1.68</v>
      </c>
      <c r="I8105" s="95">
        <v>1.68</v>
      </c>
      <c r="J8105" s="90" t="s">
        <v>10509</v>
      </c>
      <c r="K8105" s="90">
        <v>46</v>
      </c>
      <c r="L8105" s="90" t="s">
        <v>10510</v>
      </c>
    </row>
    <row r="8106" spans="1:12" hidden="1" outlineLevel="2" x14ac:dyDescent="0.25">
      <c r="A8106" s="90">
        <v>3</v>
      </c>
      <c r="B8106" s="26">
        <v>930483417</v>
      </c>
      <c r="C8106" s="90">
        <v>20</v>
      </c>
      <c r="D8106" s="90">
        <v>254941</v>
      </c>
      <c r="E8106" s="94">
        <v>44126</v>
      </c>
      <c r="F8106" s="26">
        <v>254941344937</v>
      </c>
      <c r="G8106" s="90">
        <v>344937</v>
      </c>
      <c r="H8106" s="90">
        <v>1.68</v>
      </c>
      <c r="I8106" s="95">
        <v>1.68</v>
      </c>
      <c r="J8106" s="90" t="s">
        <v>10509</v>
      </c>
      <c r="K8106" s="90">
        <v>46</v>
      </c>
      <c r="L8106" s="90" t="s">
        <v>10510</v>
      </c>
    </row>
    <row r="8107" spans="1:12" hidden="1" outlineLevel="2" x14ac:dyDescent="0.25">
      <c r="A8107" s="90">
        <v>3</v>
      </c>
      <c r="B8107" s="26">
        <v>950399824</v>
      </c>
      <c r="C8107" s="90">
        <v>20</v>
      </c>
      <c r="D8107" s="90">
        <v>254067</v>
      </c>
      <c r="E8107" s="94">
        <v>44126</v>
      </c>
      <c r="F8107" s="26">
        <v>254067344066</v>
      </c>
      <c r="G8107" s="90">
        <v>344066</v>
      </c>
      <c r="H8107" s="90">
        <v>1.68</v>
      </c>
      <c r="I8107" s="95">
        <v>1.68</v>
      </c>
      <c r="J8107" s="90" t="s">
        <v>10509</v>
      </c>
      <c r="K8107" s="90">
        <v>46</v>
      </c>
      <c r="L8107" s="90" t="s">
        <v>10510</v>
      </c>
    </row>
    <row r="8108" spans="1:12" hidden="1" outlineLevel="2" x14ac:dyDescent="0.25">
      <c r="A8108" s="90">
        <v>3</v>
      </c>
      <c r="B8108" s="26">
        <v>951208016</v>
      </c>
      <c r="C8108" s="90">
        <v>20</v>
      </c>
      <c r="D8108" s="90">
        <v>254247</v>
      </c>
      <c r="E8108" s="94">
        <v>44126</v>
      </c>
      <c r="F8108" s="26">
        <v>254247344246</v>
      </c>
      <c r="G8108" s="90">
        <v>344246</v>
      </c>
      <c r="H8108" s="90">
        <v>1.68</v>
      </c>
      <c r="I8108" s="95">
        <v>1.68</v>
      </c>
      <c r="J8108" s="90" t="s">
        <v>10509</v>
      </c>
      <c r="K8108" s="90">
        <v>46</v>
      </c>
      <c r="L8108" s="90" t="s">
        <v>10510</v>
      </c>
    </row>
    <row r="8109" spans="1:12" hidden="1" outlineLevel="2" x14ac:dyDescent="0.25">
      <c r="A8109" s="90">
        <v>3</v>
      </c>
      <c r="B8109" s="26">
        <v>951431196</v>
      </c>
      <c r="C8109" s="90">
        <v>20</v>
      </c>
      <c r="D8109" s="90">
        <v>255693</v>
      </c>
      <c r="E8109" s="94">
        <v>44126</v>
      </c>
      <c r="F8109" s="26">
        <v>255693345569</v>
      </c>
      <c r="G8109" s="90">
        <v>345569</v>
      </c>
      <c r="H8109" s="90">
        <v>4.8600000000000003</v>
      </c>
      <c r="I8109" s="95">
        <v>4.8600000000000003</v>
      </c>
      <c r="J8109" s="90" t="s">
        <v>10509</v>
      </c>
      <c r="K8109" s="90">
        <v>46</v>
      </c>
      <c r="L8109" s="90" t="s">
        <v>10510</v>
      </c>
    </row>
    <row r="8110" spans="1:12" hidden="1" outlineLevel="2" x14ac:dyDescent="0.25">
      <c r="A8110" s="90">
        <v>3</v>
      </c>
      <c r="B8110" s="26">
        <v>952379907</v>
      </c>
      <c r="C8110" s="90">
        <v>20</v>
      </c>
      <c r="D8110" s="90">
        <v>254225</v>
      </c>
      <c r="E8110" s="94">
        <v>44126</v>
      </c>
      <c r="F8110" s="26">
        <v>254225344224</v>
      </c>
      <c r="G8110" s="90">
        <v>344224</v>
      </c>
      <c r="H8110" s="90">
        <v>1.68</v>
      </c>
      <c r="I8110" s="95">
        <v>1.68</v>
      </c>
      <c r="J8110" s="90" t="s">
        <v>10509</v>
      </c>
      <c r="K8110" s="90">
        <v>46</v>
      </c>
      <c r="L8110" s="90" t="s">
        <v>10510</v>
      </c>
    </row>
    <row r="8111" spans="1:12" hidden="1" outlineLevel="2" x14ac:dyDescent="0.25">
      <c r="A8111" s="90">
        <v>3</v>
      </c>
      <c r="B8111" s="26">
        <v>955629290</v>
      </c>
      <c r="C8111" s="90">
        <v>20</v>
      </c>
      <c r="D8111" s="90">
        <v>254978</v>
      </c>
      <c r="E8111" s="94">
        <v>44126</v>
      </c>
      <c r="F8111" s="26">
        <v>254978344972</v>
      </c>
      <c r="G8111" s="90">
        <v>344972</v>
      </c>
      <c r="H8111" s="90">
        <v>1.68</v>
      </c>
      <c r="I8111" s="95">
        <v>1.68</v>
      </c>
      <c r="J8111" s="90" t="s">
        <v>10509</v>
      </c>
      <c r="K8111" s="90">
        <v>46</v>
      </c>
      <c r="L8111" s="90" t="s">
        <v>10510</v>
      </c>
    </row>
    <row r="8112" spans="1:12" hidden="1" outlineLevel="2" x14ac:dyDescent="0.25">
      <c r="A8112" s="90">
        <v>3</v>
      </c>
      <c r="B8112" s="26">
        <v>955885157</v>
      </c>
      <c r="C8112" s="90">
        <v>20</v>
      </c>
      <c r="D8112" s="90">
        <v>255764</v>
      </c>
      <c r="E8112" s="94">
        <v>44126</v>
      </c>
      <c r="F8112" s="26">
        <v>255764345631</v>
      </c>
      <c r="G8112" s="90">
        <v>345631</v>
      </c>
      <c r="H8112" s="90">
        <v>1.68</v>
      </c>
      <c r="I8112" s="95">
        <v>1.68</v>
      </c>
      <c r="J8112" s="90" t="s">
        <v>10509</v>
      </c>
      <c r="K8112" s="90">
        <v>46</v>
      </c>
      <c r="L8112" s="90" t="s">
        <v>10510</v>
      </c>
    </row>
    <row r="8113" spans="1:12" hidden="1" outlineLevel="2" x14ac:dyDescent="0.25">
      <c r="A8113" s="90">
        <v>3</v>
      </c>
      <c r="B8113" s="26">
        <v>956212864</v>
      </c>
      <c r="C8113" s="90">
        <v>20</v>
      </c>
      <c r="D8113" s="90">
        <v>255774</v>
      </c>
      <c r="E8113" s="94">
        <v>44126</v>
      </c>
      <c r="F8113" s="26">
        <v>255774345641</v>
      </c>
      <c r="G8113" s="90">
        <v>345641</v>
      </c>
      <c r="H8113" s="90">
        <v>1.72</v>
      </c>
      <c r="I8113" s="95">
        <v>1.72</v>
      </c>
      <c r="J8113" s="90" t="s">
        <v>10509</v>
      </c>
      <c r="K8113" s="90">
        <v>46</v>
      </c>
      <c r="L8113" s="90" t="s">
        <v>10510</v>
      </c>
    </row>
    <row r="8114" spans="1:12" hidden="1" outlineLevel="2" x14ac:dyDescent="0.25">
      <c r="A8114" s="90">
        <v>3</v>
      </c>
      <c r="B8114" s="26">
        <v>956425185</v>
      </c>
      <c r="C8114" s="90">
        <v>20</v>
      </c>
      <c r="D8114" s="90">
        <v>255533</v>
      </c>
      <c r="E8114" s="94">
        <v>44126</v>
      </c>
      <c r="F8114" s="26">
        <v>255533345428</v>
      </c>
      <c r="G8114" s="90">
        <v>345428</v>
      </c>
      <c r="H8114" s="90">
        <v>2.1800000000000002</v>
      </c>
      <c r="I8114" s="95">
        <v>2.1800000000000002</v>
      </c>
      <c r="J8114" s="90" t="s">
        <v>10509</v>
      </c>
      <c r="K8114" s="90">
        <v>46</v>
      </c>
      <c r="L8114" s="90" t="s">
        <v>10510</v>
      </c>
    </row>
    <row r="8115" spans="1:12" hidden="1" outlineLevel="2" x14ac:dyDescent="0.25">
      <c r="A8115" s="90">
        <v>3</v>
      </c>
      <c r="B8115" s="26">
        <v>958075848</v>
      </c>
      <c r="C8115" s="90">
        <v>20</v>
      </c>
      <c r="D8115" s="90">
        <v>255372</v>
      </c>
      <c r="E8115" s="94">
        <v>44126</v>
      </c>
      <c r="F8115" s="26">
        <v>255372345299</v>
      </c>
      <c r="G8115" s="90">
        <v>345299</v>
      </c>
      <c r="H8115" s="90">
        <v>2.14</v>
      </c>
      <c r="I8115" s="95">
        <v>2.14</v>
      </c>
      <c r="J8115" s="90" t="s">
        <v>10509</v>
      </c>
      <c r="K8115" s="90">
        <v>46</v>
      </c>
      <c r="L8115" s="90" t="s">
        <v>10510</v>
      </c>
    </row>
    <row r="8116" spans="1:12" hidden="1" outlineLevel="2" x14ac:dyDescent="0.25">
      <c r="A8116" s="90">
        <v>3</v>
      </c>
      <c r="B8116" s="26">
        <v>959206657</v>
      </c>
      <c r="C8116" s="90">
        <v>20</v>
      </c>
      <c r="D8116" s="90">
        <v>254831</v>
      </c>
      <c r="E8116" s="94">
        <v>44126</v>
      </c>
      <c r="F8116" s="26">
        <v>254831344828</v>
      </c>
      <c r="G8116" s="90">
        <v>344828</v>
      </c>
      <c r="H8116" s="90">
        <v>1.68</v>
      </c>
      <c r="I8116" s="95">
        <v>1.68</v>
      </c>
      <c r="J8116" s="90" t="s">
        <v>10509</v>
      </c>
      <c r="K8116" s="90">
        <v>46</v>
      </c>
      <c r="L8116" s="90" t="s">
        <v>10510</v>
      </c>
    </row>
    <row r="8117" spans="1:12" hidden="1" outlineLevel="2" x14ac:dyDescent="0.25">
      <c r="A8117" s="90">
        <v>3</v>
      </c>
      <c r="B8117" s="26">
        <v>959228875</v>
      </c>
      <c r="C8117" s="90">
        <v>20</v>
      </c>
      <c r="D8117" s="90">
        <v>254713</v>
      </c>
      <c r="E8117" s="94">
        <v>44126</v>
      </c>
      <c r="F8117" s="26">
        <v>254713344710</v>
      </c>
      <c r="G8117" s="90">
        <v>344710</v>
      </c>
      <c r="H8117" s="90">
        <v>1.68</v>
      </c>
      <c r="I8117" s="95">
        <v>1.68</v>
      </c>
      <c r="J8117" s="90" t="s">
        <v>10509</v>
      </c>
      <c r="K8117" s="90">
        <v>46</v>
      </c>
      <c r="L8117" s="90" t="s">
        <v>10510</v>
      </c>
    </row>
    <row r="8118" spans="1:12" hidden="1" outlineLevel="2" x14ac:dyDescent="0.25">
      <c r="A8118" s="90">
        <v>3</v>
      </c>
      <c r="B8118" s="26">
        <v>959250796</v>
      </c>
      <c r="C8118" s="90">
        <v>20</v>
      </c>
      <c r="D8118" s="90">
        <v>254161</v>
      </c>
      <c r="E8118" s="94">
        <v>44126</v>
      </c>
      <c r="F8118" s="26">
        <v>254161344160</v>
      </c>
      <c r="G8118" s="90">
        <v>344160</v>
      </c>
      <c r="H8118" s="90">
        <v>1.68</v>
      </c>
      <c r="I8118" s="95">
        <v>1.68</v>
      </c>
      <c r="J8118" s="90" t="s">
        <v>10509</v>
      </c>
      <c r="K8118" s="90">
        <v>46</v>
      </c>
      <c r="L8118" s="90" t="s">
        <v>10510</v>
      </c>
    </row>
    <row r="8119" spans="1:12" hidden="1" outlineLevel="2" x14ac:dyDescent="0.25">
      <c r="A8119" s="90">
        <v>3</v>
      </c>
      <c r="B8119" s="26">
        <v>959250796</v>
      </c>
      <c r="C8119" s="90">
        <v>20</v>
      </c>
      <c r="D8119" s="90">
        <v>254169</v>
      </c>
      <c r="E8119" s="94">
        <v>44126</v>
      </c>
      <c r="F8119" s="26">
        <v>254169344168</v>
      </c>
      <c r="G8119" s="90">
        <v>344168</v>
      </c>
      <c r="H8119" s="90">
        <v>1.68</v>
      </c>
      <c r="I8119" s="95">
        <v>1.68</v>
      </c>
      <c r="J8119" s="90" t="s">
        <v>10509</v>
      </c>
      <c r="K8119" s="90">
        <v>46</v>
      </c>
      <c r="L8119" s="90" t="s">
        <v>10510</v>
      </c>
    </row>
    <row r="8120" spans="1:12" hidden="1" outlineLevel="2" x14ac:dyDescent="0.25">
      <c r="A8120" s="90">
        <v>3</v>
      </c>
      <c r="B8120" s="26">
        <v>959704875</v>
      </c>
      <c r="C8120" s="90">
        <v>20</v>
      </c>
      <c r="D8120" s="90">
        <v>254948</v>
      </c>
      <c r="E8120" s="94">
        <v>44126</v>
      </c>
      <c r="F8120" s="26">
        <v>254948344944</v>
      </c>
      <c r="G8120" s="90">
        <v>344944</v>
      </c>
      <c r="H8120" s="90">
        <v>1.68</v>
      </c>
      <c r="I8120" s="95">
        <v>1.68</v>
      </c>
      <c r="J8120" s="90" t="s">
        <v>10509</v>
      </c>
      <c r="K8120" s="90">
        <v>46</v>
      </c>
      <c r="L8120" s="90" t="s">
        <v>10510</v>
      </c>
    </row>
    <row r="8121" spans="1:12" hidden="1" outlineLevel="2" x14ac:dyDescent="0.25">
      <c r="A8121" s="90">
        <v>3</v>
      </c>
      <c r="B8121" s="26">
        <v>959856592</v>
      </c>
      <c r="C8121" s="90">
        <v>20</v>
      </c>
      <c r="D8121" s="90">
        <v>254188</v>
      </c>
      <c r="E8121" s="94">
        <v>44126</v>
      </c>
      <c r="F8121" s="26">
        <v>254188344187</v>
      </c>
      <c r="G8121" s="90">
        <v>344187</v>
      </c>
      <c r="H8121" s="90">
        <v>2.58</v>
      </c>
      <c r="I8121" s="95">
        <v>2.58</v>
      </c>
      <c r="J8121" s="90" t="s">
        <v>10509</v>
      </c>
      <c r="K8121" s="90">
        <v>46</v>
      </c>
      <c r="L8121" s="90" t="s">
        <v>10510</v>
      </c>
    </row>
    <row r="8122" spans="1:12" hidden="1" outlineLevel="2" x14ac:dyDescent="0.25">
      <c r="A8122" s="90">
        <v>3</v>
      </c>
      <c r="B8122" s="26">
        <v>959977976</v>
      </c>
      <c r="C8122" s="90">
        <v>20</v>
      </c>
      <c r="D8122" s="90">
        <v>254580</v>
      </c>
      <c r="E8122" s="94">
        <v>44126</v>
      </c>
      <c r="F8122" s="26">
        <v>254580344578</v>
      </c>
      <c r="G8122" s="90">
        <v>344578</v>
      </c>
      <c r="H8122" s="90">
        <v>1.68</v>
      </c>
      <c r="I8122" s="95">
        <v>1.68</v>
      </c>
      <c r="J8122" s="90" t="s">
        <v>10509</v>
      </c>
      <c r="K8122" s="90">
        <v>46</v>
      </c>
      <c r="L8122" s="90" t="s">
        <v>10510</v>
      </c>
    </row>
    <row r="8123" spans="1:12" hidden="1" outlineLevel="2" x14ac:dyDescent="0.25">
      <c r="A8123" s="90">
        <v>3</v>
      </c>
      <c r="B8123" s="26">
        <v>960618494</v>
      </c>
      <c r="C8123" s="90">
        <v>20</v>
      </c>
      <c r="D8123" s="90">
        <v>255581</v>
      </c>
      <c r="E8123" s="94">
        <v>44126</v>
      </c>
      <c r="F8123" s="26">
        <v>255581345468</v>
      </c>
      <c r="G8123" s="90">
        <v>345468</v>
      </c>
      <c r="H8123" s="90">
        <v>1.68</v>
      </c>
      <c r="I8123" s="95">
        <v>1.68</v>
      </c>
      <c r="J8123" s="90" t="s">
        <v>10509</v>
      </c>
      <c r="K8123" s="90">
        <v>46</v>
      </c>
      <c r="L8123" s="90" t="s">
        <v>10510</v>
      </c>
    </row>
    <row r="8124" spans="1:12" hidden="1" outlineLevel="2" x14ac:dyDescent="0.25">
      <c r="A8124" s="90">
        <v>3</v>
      </c>
      <c r="B8124" s="26">
        <v>960856649</v>
      </c>
      <c r="C8124" s="90">
        <v>20</v>
      </c>
      <c r="D8124" s="90">
        <v>255340</v>
      </c>
      <c r="E8124" s="94">
        <v>44126</v>
      </c>
      <c r="F8124" s="26">
        <v>255340345273</v>
      </c>
      <c r="G8124" s="90">
        <v>345273</v>
      </c>
      <c r="H8124" s="90">
        <v>1.68</v>
      </c>
      <c r="I8124" s="95">
        <v>1.68</v>
      </c>
      <c r="J8124" s="90" t="s">
        <v>10509</v>
      </c>
      <c r="K8124" s="90">
        <v>46</v>
      </c>
      <c r="L8124" s="90" t="s">
        <v>10510</v>
      </c>
    </row>
    <row r="8125" spans="1:12" hidden="1" outlineLevel="2" x14ac:dyDescent="0.25">
      <c r="A8125" s="90">
        <v>3</v>
      </c>
      <c r="B8125" s="26">
        <v>961332483</v>
      </c>
      <c r="C8125" s="90">
        <v>20</v>
      </c>
      <c r="D8125" s="90">
        <v>255684</v>
      </c>
      <c r="E8125" s="94">
        <v>44126</v>
      </c>
      <c r="F8125" s="26">
        <v>255684345560</v>
      </c>
      <c r="G8125" s="90">
        <v>345560</v>
      </c>
      <c r="H8125" s="90">
        <v>2.88</v>
      </c>
      <c r="I8125" s="95">
        <v>2.88</v>
      </c>
      <c r="J8125" s="90" t="s">
        <v>10509</v>
      </c>
      <c r="K8125" s="90">
        <v>46</v>
      </c>
      <c r="L8125" s="90" t="s">
        <v>10510</v>
      </c>
    </row>
    <row r="8126" spans="1:12" hidden="1" outlineLevel="2" x14ac:dyDescent="0.25">
      <c r="A8126" s="90">
        <v>3</v>
      </c>
      <c r="B8126" s="26">
        <v>961406725</v>
      </c>
      <c r="C8126" s="90">
        <v>20</v>
      </c>
      <c r="D8126" s="90">
        <v>254569</v>
      </c>
      <c r="E8126" s="94">
        <v>44126</v>
      </c>
      <c r="F8126" s="26">
        <v>254569344567</v>
      </c>
      <c r="G8126" s="90">
        <v>344567</v>
      </c>
      <c r="H8126" s="90">
        <v>3.26</v>
      </c>
      <c r="I8126" s="95">
        <v>3.26</v>
      </c>
      <c r="J8126" s="90" t="s">
        <v>10509</v>
      </c>
      <c r="K8126" s="90">
        <v>46</v>
      </c>
      <c r="L8126" s="90" t="s">
        <v>10510</v>
      </c>
    </row>
    <row r="8127" spans="1:12" hidden="1" outlineLevel="2" x14ac:dyDescent="0.25">
      <c r="A8127" s="90">
        <v>3</v>
      </c>
      <c r="B8127" s="26">
        <v>962234290</v>
      </c>
      <c r="C8127" s="90">
        <v>20</v>
      </c>
      <c r="D8127" s="90">
        <v>255857</v>
      </c>
      <c r="E8127" s="94">
        <v>44126</v>
      </c>
      <c r="F8127" s="26">
        <v>255857345712</v>
      </c>
      <c r="G8127" s="90">
        <v>345712</v>
      </c>
      <c r="H8127" s="90">
        <v>1.68</v>
      </c>
      <c r="I8127" s="95">
        <v>1.68</v>
      </c>
      <c r="J8127" s="90" t="s">
        <v>10509</v>
      </c>
      <c r="K8127" s="90">
        <v>46</v>
      </c>
      <c r="L8127" s="90" t="s">
        <v>10510</v>
      </c>
    </row>
    <row r="8128" spans="1:12" hidden="1" outlineLevel="2" x14ac:dyDescent="0.25">
      <c r="A8128" s="90">
        <v>3</v>
      </c>
      <c r="B8128" s="26">
        <v>990319723001</v>
      </c>
      <c r="C8128" s="90">
        <v>20</v>
      </c>
      <c r="D8128" s="90">
        <v>256084</v>
      </c>
      <c r="E8128" s="94">
        <v>44136</v>
      </c>
      <c r="F8128" s="26">
        <v>256084345903</v>
      </c>
      <c r="G8128" s="90">
        <v>345903</v>
      </c>
      <c r="H8128" s="90">
        <v>15.3</v>
      </c>
      <c r="I8128" s="95">
        <v>13.82</v>
      </c>
      <c r="J8128" s="90" t="s">
        <v>10509</v>
      </c>
      <c r="K8128" s="90">
        <v>46</v>
      </c>
      <c r="L8128" s="90" t="s">
        <v>10510</v>
      </c>
    </row>
    <row r="8129" spans="1:12" hidden="1" outlineLevel="2" x14ac:dyDescent="0.25">
      <c r="A8129" s="90">
        <v>3</v>
      </c>
      <c r="B8129" s="26">
        <v>991246541001</v>
      </c>
      <c r="C8129" s="90">
        <v>20</v>
      </c>
      <c r="D8129" s="90">
        <v>256551</v>
      </c>
      <c r="E8129" s="94">
        <v>44136</v>
      </c>
      <c r="F8129" s="26">
        <v>256551346317</v>
      </c>
      <c r="G8129" s="90">
        <v>346317</v>
      </c>
      <c r="H8129" s="90">
        <v>1.95</v>
      </c>
      <c r="I8129" s="95">
        <v>1.92</v>
      </c>
      <c r="J8129" s="90" t="s">
        <v>10509</v>
      </c>
      <c r="K8129" s="90">
        <v>46</v>
      </c>
      <c r="L8129" s="90" t="s">
        <v>10510</v>
      </c>
    </row>
    <row r="8130" spans="1:12" hidden="1" outlineLevel="2" x14ac:dyDescent="0.25">
      <c r="A8130" s="90">
        <v>3</v>
      </c>
      <c r="B8130" s="26">
        <v>952543254</v>
      </c>
      <c r="C8130" s="90">
        <v>20</v>
      </c>
      <c r="D8130" s="90">
        <v>255153</v>
      </c>
      <c r="E8130" s="94">
        <v>44126</v>
      </c>
      <c r="F8130" s="26">
        <v>255153345127</v>
      </c>
      <c r="G8130" s="90">
        <v>345127</v>
      </c>
      <c r="H8130" s="90">
        <v>4.79</v>
      </c>
      <c r="I8130" s="95">
        <v>4.79</v>
      </c>
      <c r="J8130" s="90" t="s">
        <v>10509</v>
      </c>
      <c r="K8130" s="90">
        <v>46</v>
      </c>
      <c r="L8130" s="90" t="s">
        <v>10510</v>
      </c>
    </row>
    <row r="8131" spans="1:12" hidden="1" outlineLevel="2" x14ac:dyDescent="0.25">
      <c r="A8131" s="90">
        <v>3</v>
      </c>
      <c r="B8131" s="26">
        <v>953394681</v>
      </c>
      <c r="C8131" s="90">
        <v>20</v>
      </c>
      <c r="D8131" s="90">
        <v>255879</v>
      </c>
      <c r="E8131" s="94">
        <v>44126</v>
      </c>
      <c r="F8131" s="26">
        <v>255879345731</v>
      </c>
      <c r="G8131" s="90">
        <v>345731</v>
      </c>
      <c r="H8131" s="90">
        <v>2.77</v>
      </c>
      <c r="I8131" s="95">
        <v>2.77</v>
      </c>
      <c r="J8131" s="90" t="s">
        <v>10509</v>
      </c>
      <c r="K8131" s="90">
        <v>46</v>
      </c>
      <c r="L8131" s="90" t="s">
        <v>10510</v>
      </c>
    </row>
    <row r="8132" spans="1:12" hidden="1" outlineLevel="2" x14ac:dyDescent="0.25">
      <c r="A8132" s="90">
        <v>3</v>
      </c>
      <c r="B8132" s="26">
        <v>953541505</v>
      </c>
      <c r="C8132" s="90">
        <v>20</v>
      </c>
      <c r="D8132" s="90">
        <v>254473</v>
      </c>
      <c r="E8132" s="94">
        <v>44126</v>
      </c>
      <c r="F8132" s="26">
        <v>254473344472</v>
      </c>
      <c r="G8132" s="90">
        <v>344472</v>
      </c>
      <c r="H8132" s="90">
        <v>1.68</v>
      </c>
      <c r="I8132" s="95">
        <v>1.68</v>
      </c>
      <c r="J8132" s="90" t="s">
        <v>10509</v>
      </c>
      <c r="K8132" s="90">
        <v>46</v>
      </c>
      <c r="L8132" s="90" t="s">
        <v>10510</v>
      </c>
    </row>
    <row r="8133" spans="1:12" hidden="1" outlineLevel="2" x14ac:dyDescent="0.25">
      <c r="A8133" s="90">
        <v>3</v>
      </c>
      <c r="B8133" s="26">
        <v>953633773</v>
      </c>
      <c r="C8133" s="90">
        <v>20</v>
      </c>
      <c r="D8133" s="90">
        <v>254877</v>
      </c>
      <c r="E8133" s="94">
        <v>44126</v>
      </c>
      <c r="F8133" s="26">
        <v>254877344874</v>
      </c>
      <c r="G8133" s="90">
        <v>344874</v>
      </c>
      <c r="H8133" s="90">
        <v>1.88</v>
      </c>
      <c r="I8133" s="95">
        <v>1.88</v>
      </c>
      <c r="J8133" s="90" t="s">
        <v>10509</v>
      </c>
      <c r="K8133" s="90">
        <v>46</v>
      </c>
      <c r="L8133" s="90" t="s">
        <v>10510</v>
      </c>
    </row>
    <row r="8134" spans="1:12" hidden="1" outlineLevel="2" x14ac:dyDescent="0.25">
      <c r="A8134" s="90">
        <v>3</v>
      </c>
      <c r="B8134" s="26">
        <v>953936739</v>
      </c>
      <c r="C8134" s="90">
        <v>20</v>
      </c>
      <c r="D8134" s="90">
        <v>253754</v>
      </c>
      <c r="E8134" s="94">
        <v>44126</v>
      </c>
      <c r="F8134" s="26">
        <v>253754343753</v>
      </c>
      <c r="G8134" s="90">
        <v>343753</v>
      </c>
      <c r="H8134" s="90">
        <v>4.3600000000000003</v>
      </c>
      <c r="I8134" s="95">
        <v>4.3600000000000003</v>
      </c>
      <c r="J8134" s="90" t="s">
        <v>10509</v>
      </c>
      <c r="K8134" s="90">
        <v>46</v>
      </c>
      <c r="L8134" s="90" t="s">
        <v>10510</v>
      </c>
    </row>
    <row r="8135" spans="1:12" hidden="1" outlineLevel="2" x14ac:dyDescent="0.25">
      <c r="A8135" s="90">
        <v>3</v>
      </c>
      <c r="B8135" s="26">
        <v>954368098001</v>
      </c>
      <c r="C8135" s="90">
        <v>20</v>
      </c>
      <c r="D8135" s="90">
        <v>256345</v>
      </c>
      <c r="E8135" s="94">
        <v>44136</v>
      </c>
      <c r="F8135" s="26">
        <v>256345346158</v>
      </c>
      <c r="G8135" s="90">
        <v>346158</v>
      </c>
      <c r="H8135" s="90">
        <v>1.68</v>
      </c>
      <c r="I8135" s="95">
        <v>1.68</v>
      </c>
      <c r="J8135" s="90" t="s">
        <v>10509</v>
      </c>
      <c r="K8135" s="90">
        <v>46</v>
      </c>
      <c r="L8135" s="90" t="s">
        <v>10510</v>
      </c>
    </row>
    <row r="8136" spans="1:12" hidden="1" outlineLevel="2" x14ac:dyDescent="0.25">
      <c r="A8136" s="90">
        <v>3</v>
      </c>
      <c r="B8136" s="26">
        <v>954812962</v>
      </c>
      <c r="C8136" s="90">
        <v>20</v>
      </c>
      <c r="D8136" s="90">
        <v>255612</v>
      </c>
      <c r="E8136" s="94">
        <v>44126</v>
      </c>
      <c r="F8136" s="26">
        <v>255612345499</v>
      </c>
      <c r="G8136" s="90">
        <v>345499</v>
      </c>
      <c r="H8136" s="90">
        <v>1.68</v>
      </c>
      <c r="I8136" s="95">
        <v>1.68</v>
      </c>
      <c r="J8136" s="90" t="s">
        <v>10509</v>
      </c>
      <c r="K8136" s="90">
        <v>46</v>
      </c>
      <c r="L8136" s="90" t="s">
        <v>10510</v>
      </c>
    </row>
    <row r="8137" spans="1:12" hidden="1" outlineLevel="2" x14ac:dyDescent="0.25">
      <c r="A8137" s="90">
        <v>3</v>
      </c>
      <c r="B8137" s="26">
        <v>940974447</v>
      </c>
      <c r="C8137" s="90">
        <v>20</v>
      </c>
      <c r="D8137" s="90">
        <v>254754</v>
      </c>
      <c r="E8137" s="94">
        <v>44126</v>
      </c>
      <c r="F8137" s="26">
        <v>254754344751</v>
      </c>
      <c r="G8137" s="90">
        <v>344751</v>
      </c>
      <c r="H8137" s="90">
        <v>1.83</v>
      </c>
      <c r="I8137" s="95">
        <v>1.83</v>
      </c>
      <c r="J8137" s="90" t="s">
        <v>10509</v>
      </c>
      <c r="K8137" s="90">
        <v>46</v>
      </c>
      <c r="L8137" s="90" t="s">
        <v>10510</v>
      </c>
    </row>
    <row r="8138" spans="1:12" hidden="1" outlineLevel="2" x14ac:dyDescent="0.25">
      <c r="A8138" s="90">
        <v>3</v>
      </c>
      <c r="B8138" s="26">
        <v>941163800</v>
      </c>
      <c r="C8138" s="90">
        <v>20</v>
      </c>
      <c r="D8138" s="90">
        <v>255924</v>
      </c>
      <c r="E8138" s="94">
        <v>44126</v>
      </c>
      <c r="F8138" s="26">
        <v>255924345765</v>
      </c>
      <c r="G8138" s="90">
        <v>345765</v>
      </c>
      <c r="H8138" s="90">
        <v>4.7300000000000004</v>
      </c>
      <c r="I8138" s="95">
        <v>4.7300000000000004</v>
      </c>
      <c r="J8138" s="90" t="s">
        <v>10509</v>
      </c>
      <c r="K8138" s="90">
        <v>46</v>
      </c>
      <c r="L8138" s="90" t="s">
        <v>10510</v>
      </c>
    </row>
    <row r="8139" spans="1:12" hidden="1" outlineLevel="2" x14ac:dyDescent="0.25">
      <c r="A8139" s="90">
        <v>3</v>
      </c>
      <c r="B8139" s="26">
        <v>943702142</v>
      </c>
      <c r="C8139" s="90">
        <v>20</v>
      </c>
      <c r="D8139" s="90">
        <v>255082</v>
      </c>
      <c r="E8139" s="94">
        <v>44126</v>
      </c>
      <c r="F8139" s="26">
        <v>255082345066</v>
      </c>
      <c r="G8139" s="90">
        <v>345066</v>
      </c>
      <c r="H8139" s="90">
        <v>2.41</v>
      </c>
      <c r="I8139" s="95">
        <v>2.41</v>
      </c>
      <c r="J8139" s="90" t="s">
        <v>10509</v>
      </c>
      <c r="K8139" s="90">
        <v>46</v>
      </c>
      <c r="L8139" s="90" t="s">
        <v>10510</v>
      </c>
    </row>
    <row r="8140" spans="1:12" hidden="1" outlineLevel="2" x14ac:dyDescent="0.25">
      <c r="A8140" s="90">
        <v>3</v>
      </c>
      <c r="B8140" s="26">
        <v>956039424</v>
      </c>
      <c r="C8140" s="90">
        <v>20</v>
      </c>
      <c r="D8140" s="90">
        <v>255234</v>
      </c>
      <c r="E8140" s="94">
        <v>44126</v>
      </c>
      <c r="F8140" s="26">
        <v>255234345195</v>
      </c>
      <c r="G8140" s="90">
        <v>345195</v>
      </c>
      <c r="H8140" s="90">
        <v>6.06</v>
      </c>
      <c r="I8140" s="95">
        <v>6.06</v>
      </c>
      <c r="J8140" s="90" t="s">
        <v>10509</v>
      </c>
      <c r="K8140" s="90">
        <v>46</v>
      </c>
      <c r="L8140" s="90" t="s">
        <v>10510</v>
      </c>
    </row>
    <row r="8141" spans="1:12" hidden="1" outlineLevel="2" x14ac:dyDescent="0.25">
      <c r="A8141" s="90">
        <v>3</v>
      </c>
      <c r="B8141" s="26">
        <v>957523939</v>
      </c>
      <c r="C8141" s="90">
        <v>20</v>
      </c>
      <c r="D8141" s="90">
        <v>255560</v>
      </c>
      <c r="E8141" s="94">
        <v>44126</v>
      </c>
      <c r="F8141" s="26">
        <v>255560345451</v>
      </c>
      <c r="G8141" s="90">
        <v>345451</v>
      </c>
      <c r="H8141" s="90">
        <v>3.14</v>
      </c>
      <c r="I8141" s="95">
        <v>3.14</v>
      </c>
      <c r="J8141" s="90" t="s">
        <v>10509</v>
      </c>
      <c r="K8141" s="90">
        <v>46</v>
      </c>
      <c r="L8141" s="90" t="s">
        <v>10510</v>
      </c>
    </row>
    <row r="8142" spans="1:12" hidden="1" outlineLevel="2" x14ac:dyDescent="0.25">
      <c r="A8142" s="90">
        <v>3</v>
      </c>
      <c r="B8142" s="26">
        <v>958726101</v>
      </c>
      <c r="C8142" s="90">
        <v>20</v>
      </c>
      <c r="D8142" s="90">
        <v>254591</v>
      </c>
      <c r="E8142" s="94">
        <v>44126</v>
      </c>
      <c r="F8142" s="26">
        <v>254591344589</v>
      </c>
      <c r="G8142" s="90">
        <v>344589</v>
      </c>
      <c r="H8142" s="90">
        <v>1.68</v>
      </c>
      <c r="I8142" s="95">
        <v>1.68</v>
      </c>
      <c r="J8142" s="90" t="s">
        <v>10509</v>
      </c>
      <c r="K8142" s="90">
        <v>46</v>
      </c>
      <c r="L8142" s="90" t="s">
        <v>10510</v>
      </c>
    </row>
    <row r="8143" spans="1:12" hidden="1" outlineLevel="2" x14ac:dyDescent="0.25">
      <c r="A8143" s="90">
        <v>3</v>
      </c>
      <c r="B8143" s="26">
        <v>959134990</v>
      </c>
      <c r="C8143" s="90">
        <v>20</v>
      </c>
      <c r="D8143" s="90">
        <v>255452</v>
      </c>
      <c r="E8143" s="94">
        <v>44126</v>
      </c>
      <c r="F8143" s="26">
        <v>255452345357</v>
      </c>
      <c r="G8143" s="90">
        <v>345357</v>
      </c>
      <c r="H8143" s="90">
        <v>1.68</v>
      </c>
      <c r="I8143" s="95">
        <v>1.68</v>
      </c>
      <c r="J8143" s="90" t="s">
        <v>10509</v>
      </c>
      <c r="K8143" s="90">
        <v>46</v>
      </c>
      <c r="L8143" s="90" t="s">
        <v>10510</v>
      </c>
    </row>
    <row r="8144" spans="1:12" hidden="1" outlineLevel="2" x14ac:dyDescent="0.25">
      <c r="A8144" s="90">
        <v>3</v>
      </c>
      <c r="B8144" s="26">
        <v>959250796</v>
      </c>
      <c r="C8144" s="90">
        <v>20</v>
      </c>
      <c r="D8144" s="90">
        <v>254701</v>
      </c>
      <c r="E8144" s="94">
        <v>44126</v>
      </c>
      <c r="F8144" s="26">
        <v>254701344698</v>
      </c>
      <c r="G8144" s="90">
        <v>344698</v>
      </c>
      <c r="H8144" s="90">
        <v>6.94</v>
      </c>
      <c r="I8144" s="95">
        <v>6.94</v>
      </c>
      <c r="J8144" s="90" t="s">
        <v>10509</v>
      </c>
      <c r="K8144" s="90">
        <v>46</v>
      </c>
      <c r="L8144" s="90" t="s">
        <v>10510</v>
      </c>
    </row>
    <row r="8145" spans="1:12" hidden="1" outlineLevel="2" x14ac:dyDescent="0.25">
      <c r="A8145" s="90">
        <v>3</v>
      </c>
      <c r="B8145" s="26">
        <v>991432639001</v>
      </c>
      <c r="C8145" s="90">
        <v>20</v>
      </c>
      <c r="D8145" s="90">
        <v>256068</v>
      </c>
      <c r="E8145" s="94">
        <v>44136</v>
      </c>
      <c r="F8145" s="26">
        <v>256068345887</v>
      </c>
      <c r="G8145" s="90">
        <v>345887</v>
      </c>
      <c r="H8145" s="90">
        <v>15.3</v>
      </c>
      <c r="I8145" s="95">
        <v>15.3</v>
      </c>
      <c r="J8145" s="90" t="s">
        <v>10509</v>
      </c>
      <c r="K8145" s="90">
        <v>46</v>
      </c>
      <c r="L8145" s="90" t="s">
        <v>10510</v>
      </c>
    </row>
    <row r="8146" spans="1:12" hidden="1" outlineLevel="2" x14ac:dyDescent="0.25">
      <c r="A8146" s="90">
        <v>3</v>
      </c>
      <c r="B8146" s="26">
        <v>992430664001</v>
      </c>
      <c r="C8146" s="90">
        <v>20</v>
      </c>
      <c r="D8146" s="90">
        <v>256315</v>
      </c>
      <c r="E8146" s="94">
        <v>44136</v>
      </c>
      <c r="F8146" s="26">
        <v>256315346130</v>
      </c>
      <c r="G8146" s="90">
        <v>346130</v>
      </c>
      <c r="H8146" s="90">
        <v>38.700000000000003</v>
      </c>
      <c r="I8146" s="95">
        <v>37.869999999999997</v>
      </c>
      <c r="J8146" s="90" t="s">
        <v>10509</v>
      </c>
      <c r="K8146" s="90">
        <v>46</v>
      </c>
      <c r="L8146" s="90" t="s">
        <v>10510</v>
      </c>
    </row>
    <row r="8147" spans="1:12" hidden="1" outlineLevel="2" x14ac:dyDescent="0.25">
      <c r="A8147" s="90">
        <v>3</v>
      </c>
      <c r="B8147" s="26">
        <v>992487631001</v>
      </c>
      <c r="C8147" s="90">
        <v>20</v>
      </c>
      <c r="D8147" s="90">
        <v>256058</v>
      </c>
      <c r="E8147" s="94">
        <v>44136</v>
      </c>
      <c r="F8147" s="26">
        <v>256058345877</v>
      </c>
      <c r="G8147" s="90">
        <v>345877</v>
      </c>
      <c r="H8147" s="90">
        <v>15.3</v>
      </c>
      <c r="I8147" s="95">
        <v>15.3</v>
      </c>
      <c r="J8147" s="90" t="s">
        <v>10509</v>
      </c>
      <c r="K8147" s="90">
        <v>46</v>
      </c>
      <c r="L8147" s="90" t="s">
        <v>10510</v>
      </c>
    </row>
    <row r="8148" spans="1:12" hidden="1" outlineLevel="2" x14ac:dyDescent="0.25">
      <c r="A8148" s="90">
        <v>3</v>
      </c>
      <c r="B8148" s="26">
        <v>959276825</v>
      </c>
      <c r="C8148" s="90">
        <v>20</v>
      </c>
      <c r="D8148" s="90">
        <v>253799</v>
      </c>
      <c r="E8148" s="94">
        <v>44126</v>
      </c>
      <c r="F8148" s="26">
        <v>253799343798</v>
      </c>
      <c r="G8148" s="90">
        <v>343798</v>
      </c>
      <c r="H8148" s="90">
        <v>1.68</v>
      </c>
      <c r="I8148" s="95">
        <v>1.68</v>
      </c>
      <c r="J8148" s="90" t="s">
        <v>10509</v>
      </c>
      <c r="K8148" s="90">
        <v>46</v>
      </c>
      <c r="L8148" s="90" t="s">
        <v>10510</v>
      </c>
    </row>
    <row r="8149" spans="1:12" hidden="1" outlineLevel="2" x14ac:dyDescent="0.25">
      <c r="A8149" s="90">
        <v>3</v>
      </c>
      <c r="B8149" s="26">
        <v>961056587</v>
      </c>
      <c r="C8149" s="90">
        <v>20</v>
      </c>
      <c r="D8149" s="90">
        <v>255569</v>
      </c>
      <c r="E8149" s="94">
        <v>44126</v>
      </c>
      <c r="F8149" s="26">
        <v>255569345456</v>
      </c>
      <c r="G8149" s="90">
        <v>345456</v>
      </c>
      <c r="H8149" s="90">
        <v>1.68</v>
      </c>
      <c r="I8149" s="95">
        <v>1.68</v>
      </c>
      <c r="J8149" s="90" t="s">
        <v>10509</v>
      </c>
      <c r="K8149" s="90">
        <v>46</v>
      </c>
      <c r="L8149" s="90" t="s">
        <v>10510</v>
      </c>
    </row>
    <row r="8150" spans="1:12" hidden="1" outlineLevel="2" x14ac:dyDescent="0.25">
      <c r="A8150" s="90">
        <v>3</v>
      </c>
      <c r="B8150" s="26">
        <v>961171071</v>
      </c>
      <c r="C8150" s="90">
        <v>20</v>
      </c>
      <c r="D8150" s="90">
        <v>254025</v>
      </c>
      <c r="E8150" s="94">
        <v>44126</v>
      </c>
      <c r="F8150" s="26">
        <v>254025344024</v>
      </c>
      <c r="G8150" s="90">
        <v>344024</v>
      </c>
      <c r="H8150" s="90">
        <v>1.68</v>
      </c>
      <c r="I8150" s="95">
        <v>1.68</v>
      </c>
      <c r="J8150" s="90" t="s">
        <v>10509</v>
      </c>
      <c r="K8150" s="90">
        <v>46</v>
      </c>
      <c r="L8150" s="90" t="s">
        <v>10510</v>
      </c>
    </row>
    <row r="8151" spans="1:12" hidden="1" outlineLevel="2" x14ac:dyDescent="0.25">
      <c r="A8151" s="90">
        <v>3</v>
      </c>
      <c r="B8151" s="26">
        <v>992560649001</v>
      </c>
      <c r="C8151" s="90">
        <v>20</v>
      </c>
      <c r="D8151" s="90">
        <v>256240</v>
      </c>
      <c r="E8151" s="94">
        <v>44136</v>
      </c>
      <c r="F8151" s="26">
        <v>256240346057</v>
      </c>
      <c r="G8151" s="90">
        <v>346057</v>
      </c>
      <c r="H8151" s="90">
        <v>1.94</v>
      </c>
      <c r="I8151" s="95">
        <v>1.75</v>
      </c>
      <c r="J8151" s="90" t="s">
        <v>10509</v>
      </c>
      <c r="K8151" s="90">
        <v>46</v>
      </c>
      <c r="L8151" s="90" t="s">
        <v>10510</v>
      </c>
    </row>
    <row r="8152" spans="1:12" hidden="1" outlineLevel="2" x14ac:dyDescent="0.25">
      <c r="A8152" s="90">
        <v>3</v>
      </c>
      <c r="B8152" s="26">
        <v>992560649001</v>
      </c>
      <c r="C8152" s="90">
        <v>20</v>
      </c>
      <c r="D8152" s="90">
        <v>256241</v>
      </c>
      <c r="E8152" s="94">
        <v>44136</v>
      </c>
      <c r="F8152" s="26">
        <v>256241346058</v>
      </c>
      <c r="G8152" s="90">
        <v>346058</v>
      </c>
      <c r="H8152" s="90">
        <v>1.94</v>
      </c>
      <c r="I8152" s="95">
        <v>1.75</v>
      </c>
      <c r="J8152" s="90" t="s">
        <v>10509</v>
      </c>
      <c r="K8152" s="90">
        <v>46</v>
      </c>
      <c r="L8152" s="90" t="s">
        <v>10510</v>
      </c>
    </row>
    <row r="8153" spans="1:12" hidden="1" outlineLevel="2" x14ac:dyDescent="0.25">
      <c r="A8153" s="90">
        <v>3</v>
      </c>
      <c r="B8153" s="26">
        <v>992625759001</v>
      </c>
      <c r="C8153" s="90">
        <v>20</v>
      </c>
      <c r="D8153" s="90">
        <v>256626</v>
      </c>
      <c r="E8153" s="94">
        <v>44136</v>
      </c>
      <c r="F8153" s="26">
        <v>256626346373</v>
      </c>
      <c r="G8153" s="90">
        <v>346373</v>
      </c>
      <c r="H8153" s="90">
        <v>1.1000000000000001</v>
      </c>
      <c r="I8153" s="95">
        <v>1.1000000000000001</v>
      </c>
      <c r="J8153" s="90" t="s">
        <v>10509</v>
      </c>
      <c r="K8153" s="90">
        <v>46</v>
      </c>
      <c r="L8153" s="90" t="s">
        <v>10510</v>
      </c>
    </row>
    <row r="8154" spans="1:12" hidden="1" outlineLevel="2" x14ac:dyDescent="0.25">
      <c r="A8154" s="90">
        <v>3</v>
      </c>
      <c r="B8154" s="26">
        <v>992651008001</v>
      </c>
      <c r="C8154" s="90">
        <v>20</v>
      </c>
      <c r="D8154" s="90">
        <v>256360</v>
      </c>
      <c r="E8154" s="94">
        <v>44136</v>
      </c>
      <c r="F8154" s="26">
        <v>256360346173</v>
      </c>
      <c r="G8154" s="90">
        <v>346173</v>
      </c>
      <c r="H8154" s="90">
        <v>3.01</v>
      </c>
      <c r="I8154" s="95">
        <v>3.01</v>
      </c>
      <c r="J8154" s="90" t="s">
        <v>10509</v>
      </c>
      <c r="K8154" s="90">
        <v>46</v>
      </c>
      <c r="L8154" s="90" t="s">
        <v>10510</v>
      </c>
    </row>
    <row r="8155" spans="1:12" hidden="1" outlineLevel="2" x14ac:dyDescent="0.25">
      <c r="A8155" s="90">
        <v>3</v>
      </c>
      <c r="B8155" s="26">
        <v>992687053001</v>
      </c>
      <c r="C8155" s="90">
        <v>20</v>
      </c>
      <c r="D8155" s="90">
        <v>256076</v>
      </c>
      <c r="E8155" s="94">
        <v>44136</v>
      </c>
      <c r="F8155" s="26">
        <v>256076345895</v>
      </c>
      <c r="G8155" s="90">
        <v>345895</v>
      </c>
      <c r="H8155" s="90">
        <v>15.3</v>
      </c>
      <c r="I8155" s="95">
        <v>15.3</v>
      </c>
      <c r="J8155" s="90" t="s">
        <v>10509</v>
      </c>
      <c r="K8155" s="90">
        <v>46</v>
      </c>
      <c r="L8155" s="90" t="s">
        <v>10510</v>
      </c>
    </row>
    <row r="8156" spans="1:12" hidden="1" outlineLevel="2" x14ac:dyDescent="0.25">
      <c r="A8156" s="90">
        <v>3</v>
      </c>
      <c r="B8156" s="26">
        <v>992705701001</v>
      </c>
      <c r="C8156" s="90">
        <v>20</v>
      </c>
      <c r="D8156" s="90">
        <v>256082</v>
      </c>
      <c r="E8156" s="94">
        <v>44136</v>
      </c>
      <c r="F8156" s="26">
        <v>256082345901</v>
      </c>
      <c r="G8156" s="90">
        <v>345901</v>
      </c>
      <c r="H8156" s="90">
        <v>15.3</v>
      </c>
      <c r="I8156" s="95">
        <v>15.3</v>
      </c>
      <c r="J8156" s="90" t="s">
        <v>10509</v>
      </c>
      <c r="K8156" s="90">
        <v>46</v>
      </c>
      <c r="L8156" s="90" t="s">
        <v>10510</v>
      </c>
    </row>
    <row r="8157" spans="1:12" hidden="1" outlineLevel="2" x14ac:dyDescent="0.25">
      <c r="A8157" s="90">
        <v>3</v>
      </c>
      <c r="B8157" s="26">
        <v>992739908001</v>
      </c>
      <c r="C8157" s="90">
        <v>20</v>
      </c>
      <c r="D8157" s="90">
        <v>256294</v>
      </c>
      <c r="E8157" s="94">
        <v>44136</v>
      </c>
      <c r="F8157" s="26">
        <v>256294346110</v>
      </c>
      <c r="G8157" s="90">
        <v>346110</v>
      </c>
      <c r="H8157" s="90">
        <v>19.23</v>
      </c>
      <c r="I8157" s="95">
        <v>19.23</v>
      </c>
      <c r="J8157" s="90" t="s">
        <v>10509</v>
      </c>
      <c r="K8157" s="90">
        <v>46</v>
      </c>
      <c r="L8157" s="90" t="s">
        <v>10510</v>
      </c>
    </row>
    <row r="8158" spans="1:12" hidden="1" outlineLevel="2" x14ac:dyDescent="0.25">
      <c r="A8158" s="90">
        <v>3</v>
      </c>
      <c r="B8158" s="26">
        <v>992747455001</v>
      </c>
      <c r="C8158" s="90">
        <v>20</v>
      </c>
      <c r="D8158" s="90">
        <v>256527</v>
      </c>
      <c r="E8158" s="94">
        <v>44136</v>
      </c>
      <c r="F8158" s="26">
        <v>256527346308</v>
      </c>
      <c r="G8158" s="90">
        <v>346308</v>
      </c>
      <c r="H8158" s="90">
        <v>1.94</v>
      </c>
      <c r="I8158" s="95">
        <v>1.94</v>
      </c>
      <c r="J8158" s="90" t="s">
        <v>10509</v>
      </c>
      <c r="K8158" s="90">
        <v>46</v>
      </c>
      <c r="L8158" s="90" t="s">
        <v>10510</v>
      </c>
    </row>
    <row r="8159" spans="1:12" hidden="1" outlineLevel="2" x14ac:dyDescent="0.25">
      <c r="A8159" s="90">
        <v>3</v>
      </c>
      <c r="B8159" s="26">
        <v>941080079</v>
      </c>
      <c r="C8159" s="90">
        <v>20</v>
      </c>
      <c r="D8159" s="90">
        <v>253639</v>
      </c>
      <c r="E8159" s="94">
        <v>44126</v>
      </c>
      <c r="F8159" s="26">
        <v>253639343638</v>
      </c>
      <c r="G8159" s="90">
        <v>343638</v>
      </c>
      <c r="H8159" s="90">
        <v>6.94</v>
      </c>
      <c r="I8159" s="95">
        <v>6.94</v>
      </c>
      <c r="J8159" s="90" t="s">
        <v>10509</v>
      </c>
      <c r="K8159" s="90">
        <v>46</v>
      </c>
      <c r="L8159" s="90" t="s">
        <v>10510</v>
      </c>
    </row>
    <row r="8160" spans="1:12" hidden="1" outlineLevel="2" x14ac:dyDescent="0.25">
      <c r="A8160" s="90">
        <v>3</v>
      </c>
      <c r="B8160" s="26">
        <v>941711897</v>
      </c>
      <c r="C8160" s="90">
        <v>20</v>
      </c>
      <c r="D8160" s="90">
        <v>254891</v>
      </c>
      <c r="E8160" s="94">
        <v>44126</v>
      </c>
      <c r="F8160" s="26">
        <v>254891344888</v>
      </c>
      <c r="G8160" s="90">
        <v>344888</v>
      </c>
      <c r="H8160" s="90">
        <v>6.61</v>
      </c>
      <c r="I8160" s="95">
        <v>6.61</v>
      </c>
      <c r="J8160" s="90" t="s">
        <v>10509</v>
      </c>
      <c r="K8160" s="90">
        <v>46</v>
      </c>
      <c r="L8160" s="90" t="s">
        <v>10510</v>
      </c>
    </row>
    <row r="8161" spans="1:12" hidden="1" outlineLevel="2" x14ac:dyDescent="0.25">
      <c r="A8161" s="90">
        <v>3</v>
      </c>
      <c r="B8161" s="26">
        <v>950018101</v>
      </c>
      <c r="C8161" s="90">
        <v>20</v>
      </c>
      <c r="D8161" s="90">
        <v>253873</v>
      </c>
      <c r="E8161" s="94">
        <v>44126</v>
      </c>
      <c r="F8161" s="26">
        <v>253873343872</v>
      </c>
      <c r="G8161" s="90">
        <v>343872</v>
      </c>
      <c r="H8161" s="90">
        <v>4.55</v>
      </c>
      <c r="I8161" s="95">
        <v>4.55</v>
      </c>
      <c r="J8161" s="90" t="s">
        <v>10509</v>
      </c>
      <c r="K8161" s="90">
        <v>46</v>
      </c>
      <c r="L8161" s="90" t="s">
        <v>10510</v>
      </c>
    </row>
    <row r="8162" spans="1:12" hidden="1" outlineLevel="2" x14ac:dyDescent="0.25">
      <c r="A8162" s="90">
        <v>3</v>
      </c>
      <c r="B8162" s="26">
        <v>992765755001</v>
      </c>
      <c r="C8162" s="90">
        <v>20</v>
      </c>
      <c r="D8162" s="90">
        <v>256091</v>
      </c>
      <c r="E8162" s="94">
        <v>44136</v>
      </c>
      <c r="F8162" s="26">
        <v>256091345910</v>
      </c>
      <c r="G8162" s="90">
        <v>345910</v>
      </c>
      <c r="H8162" s="90">
        <v>15.3</v>
      </c>
      <c r="I8162" s="95">
        <v>15.3</v>
      </c>
      <c r="J8162" s="90" t="s">
        <v>10509</v>
      </c>
      <c r="K8162" s="90">
        <v>46</v>
      </c>
      <c r="L8162" s="90" t="s">
        <v>10510</v>
      </c>
    </row>
    <row r="8163" spans="1:12" hidden="1" outlineLevel="2" x14ac:dyDescent="0.25">
      <c r="A8163" s="90">
        <v>3</v>
      </c>
      <c r="B8163" s="26">
        <v>992810572001</v>
      </c>
      <c r="C8163" s="90">
        <v>20</v>
      </c>
      <c r="D8163" s="90">
        <v>256275</v>
      </c>
      <c r="E8163" s="94">
        <v>44136</v>
      </c>
      <c r="F8163" s="26">
        <v>256275346091</v>
      </c>
      <c r="G8163" s="90">
        <v>346091</v>
      </c>
      <c r="H8163" s="90">
        <v>910.25</v>
      </c>
      <c r="I8163" s="95">
        <v>910.25</v>
      </c>
      <c r="J8163" s="90" t="s">
        <v>10509</v>
      </c>
      <c r="K8163" s="90">
        <v>46</v>
      </c>
      <c r="L8163" s="90" t="s">
        <v>10510</v>
      </c>
    </row>
    <row r="8164" spans="1:12" hidden="1" outlineLevel="2" x14ac:dyDescent="0.25">
      <c r="A8164" s="90">
        <v>3</v>
      </c>
      <c r="B8164" s="26">
        <v>992835087001</v>
      </c>
      <c r="C8164" s="90">
        <v>20</v>
      </c>
      <c r="D8164" s="90">
        <v>256107</v>
      </c>
      <c r="E8164" s="94">
        <v>44136</v>
      </c>
      <c r="F8164" s="26">
        <v>256107345926</v>
      </c>
      <c r="G8164" s="90">
        <v>345926</v>
      </c>
      <c r="H8164" s="90">
        <v>43.01</v>
      </c>
      <c r="I8164" s="95">
        <v>43.01</v>
      </c>
      <c r="J8164" s="90" t="s">
        <v>10509</v>
      </c>
      <c r="K8164" s="90">
        <v>46</v>
      </c>
      <c r="L8164" s="90" t="s">
        <v>10510</v>
      </c>
    </row>
    <row r="8165" spans="1:12" hidden="1" outlineLevel="2" x14ac:dyDescent="0.25">
      <c r="A8165" s="90">
        <v>3</v>
      </c>
      <c r="B8165" s="26">
        <v>992874260001</v>
      </c>
      <c r="C8165" s="90">
        <v>20</v>
      </c>
      <c r="D8165" s="90">
        <v>256250</v>
      </c>
      <c r="E8165" s="94">
        <v>44136</v>
      </c>
      <c r="F8165" s="26">
        <v>256250346067</v>
      </c>
      <c r="G8165" s="90">
        <v>346067</v>
      </c>
      <c r="H8165" s="90">
        <v>1.94</v>
      </c>
      <c r="I8165" s="95">
        <v>1.94</v>
      </c>
      <c r="J8165" s="90" t="s">
        <v>10509</v>
      </c>
      <c r="K8165" s="90">
        <v>46</v>
      </c>
      <c r="L8165" s="90" t="s">
        <v>10510</v>
      </c>
    </row>
    <row r="8166" spans="1:12" hidden="1" outlineLevel="2" x14ac:dyDescent="0.25">
      <c r="A8166" s="90">
        <v>3</v>
      </c>
      <c r="B8166" s="26">
        <v>992874260001</v>
      </c>
      <c r="C8166" s="90">
        <v>20</v>
      </c>
      <c r="D8166" s="90">
        <v>256601</v>
      </c>
      <c r="E8166" s="94">
        <v>44136</v>
      </c>
      <c r="F8166" s="26">
        <v>256601346354</v>
      </c>
      <c r="G8166" s="90">
        <v>346354</v>
      </c>
      <c r="H8166" s="90">
        <v>1.94</v>
      </c>
      <c r="I8166" s="95">
        <v>1.94</v>
      </c>
      <c r="J8166" s="90" t="s">
        <v>10509</v>
      </c>
      <c r="K8166" s="90">
        <v>46</v>
      </c>
      <c r="L8166" s="90" t="s">
        <v>10510</v>
      </c>
    </row>
    <row r="8167" spans="1:12" hidden="1" outlineLevel="2" x14ac:dyDescent="0.25">
      <c r="A8167" s="90">
        <v>3</v>
      </c>
      <c r="B8167" s="26">
        <v>992893044001</v>
      </c>
      <c r="C8167" s="90">
        <v>20</v>
      </c>
      <c r="D8167" s="90">
        <v>256641</v>
      </c>
      <c r="E8167" s="94">
        <v>44136</v>
      </c>
      <c r="F8167" s="26">
        <v>256641346385</v>
      </c>
      <c r="G8167" s="90">
        <v>346385</v>
      </c>
      <c r="H8167" s="90">
        <v>0.63</v>
      </c>
      <c r="I8167" s="95">
        <v>0.63</v>
      </c>
      <c r="J8167" s="90" t="s">
        <v>10509</v>
      </c>
      <c r="K8167" s="90">
        <v>46</v>
      </c>
      <c r="L8167" s="90" t="s">
        <v>10510</v>
      </c>
    </row>
    <row r="8168" spans="1:12" hidden="1" outlineLevel="2" x14ac:dyDescent="0.25">
      <c r="A8168" s="90">
        <v>3</v>
      </c>
      <c r="B8168" s="26">
        <v>992904895001</v>
      </c>
      <c r="C8168" s="90">
        <v>20</v>
      </c>
      <c r="D8168" s="90">
        <v>256182</v>
      </c>
      <c r="E8168" s="94">
        <v>44136</v>
      </c>
      <c r="F8168" s="26">
        <v>256182346000</v>
      </c>
      <c r="G8168" s="90">
        <v>346000</v>
      </c>
      <c r="H8168" s="90">
        <v>3.51</v>
      </c>
      <c r="I8168" s="95">
        <v>3.51</v>
      </c>
      <c r="J8168" s="90" t="s">
        <v>10509</v>
      </c>
      <c r="K8168" s="90">
        <v>46</v>
      </c>
      <c r="L8168" s="90" t="s">
        <v>10510</v>
      </c>
    </row>
    <row r="8169" spans="1:12" hidden="1" outlineLevel="2" x14ac:dyDescent="0.25">
      <c r="A8169" s="90">
        <v>3</v>
      </c>
      <c r="B8169" s="26">
        <v>992936908001</v>
      </c>
      <c r="C8169" s="90">
        <v>20</v>
      </c>
      <c r="D8169" s="90">
        <v>256349</v>
      </c>
      <c r="E8169" s="94">
        <v>44136</v>
      </c>
      <c r="F8169" s="26">
        <v>256349346162</v>
      </c>
      <c r="G8169" s="90">
        <v>346162</v>
      </c>
      <c r="H8169" s="90">
        <v>2.71</v>
      </c>
      <c r="I8169" s="95">
        <v>2.71</v>
      </c>
      <c r="J8169" s="90" t="s">
        <v>10509</v>
      </c>
      <c r="K8169" s="90">
        <v>46</v>
      </c>
      <c r="L8169" s="90" t="s">
        <v>10510</v>
      </c>
    </row>
    <row r="8170" spans="1:12" hidden="1" outlineLevel="2" x14ac:dyDescent="0.25">
      <c r="A8170" s="90">
        <v>3</v>
      </c>
      <c r="B8170" s="26">
        <v>962338281</v>
      </c>
      <c r="C8170" s="90">
        <v>20</v>
      </c>
      <c r="D8170" s="90">
        <v>254774</v>
      </c>
      <c r="E8170" s="94">
        <v>44126</v>
      </c>
      <c r="F8170" s="26">
        <v>254774344771</v>
      </c>
      <c r="G8170" s="90">
        <v>344771</v>
      </c>
      <c r="H8170" s="90">
        <v>1.74</v>
      </c>
      <c r="I8170" s="95">
        <v>1.74</v>
      </c>
      <c r="J8170" s="90" t="s">
        <v>10509</v>
      </c>
      <c r="K8170" s="90">
        <v>46</v>
      </c>
      <c r="L8170" s="90" t="s">
        <v>10510</v>
      </c>
    </row>
    <row r="8171" spans="1:12" hidden="1" outlineLevel="2" x14ac:dyDescent="0.25">
      <c r="A8171" s="90">
        <v>3</v>
      </c>
      <c r="B8171" s="26">
        <v>962445037</v>
      </c>
      <c r="C8171" s="90">
        <v>20</v>
      </c>
      <c r="D8171" s="90">
        <v>254601</v>
      </c>
      <c r="E8171" s="94">
        <v>44126</v>
      </c>
      <c r="F8171" s="26">
        <v>254601344599</v>
      </c>
      <c r="G8171" s="90">
        <v>344599</v>
      </c>
      <c r="H8171" s="90">
        <v>1.68</v>
      </c>
      <c r="I8171" s="95">
        <v>1.68</v>
      </c>
      <c r="J8171" s="90" t="s">
        <v>10509</v>
      </c>
      <c r="K8171" s="90">
        <v>46</v>
      </c>
      <c r="L8171" s="90" t="s">
        <v>10510</v>
      </c>
    </row>
    <row r="8172" spans="1:12" hidden="1" outlineLevel="2" x14ac:dyDescent="0.25">
      <c r="A8172" s="90">
        <v>3</v>
      </c>
      <c r="B8172" s="26">
        <v>991268669001</v>
      </c>
      <c r="C8172" s="90">
        <v>20</v>
      </c>
      <c r="D8172" s="90">
        <v>256077</v>
      </c>
      <c r="E8172" s="94">
        <v>44136</v>
      </c>
      <c r="F8172" s="26">
        <v>256077345896</v>
      </c>
      <c r="G8172" s="90">
        <v>345896</v>
      </c>
      <c r="H8172" s="90">
        <v>45.91</v>
      </c>
      <c r="I8172" s="95">
        <v>42.47</v>
      </c>
      <c r="J8172" s="90" t="s">
        <v>10509</v>
      </c>
      <c r="K8172" s="90">
        <v>46</v>
      </c>
      <c r="L8172" s="90" t="s">
        <v>10510</v>
      </c>
    </row>
    <row r="8173" spans="1:12" hidden="1" outlineLevel="2" x14ac:dyDescent="0.25">
      <c r="A8173" s="90">
        <v>3</v>
      </c>
      <c r="B8173" s="26">
        <v>991327371001</v>
      </c>
      <c r="C8173" s="90">
        <v>20</v>
      </c>
      <c r="D8173" s="90">
        <v>256439</v>
      </c>
      <c r="E8173" s="94">
        <v>44136</v>
      </c>
      <c r="F8173" s="26">
        <v>256439346245</v>
      </c>
      <c r="G8173" s="90">
        <v>346245</v>
      </c>
      <c r="H8173" s="90">
        <v>1.94</v>
      </c>
      <c r="I8173" s="95">
        <v>0.03</v>
      </c>
      <c r="J8173" s="90" t="s">
        <v>10509</v>
      </c>
      <c r="K8173" s="90">
        <v>46</v>
      </c>
      <c r="L8173" s="90" t="s">
        <v>10510</v>
      </c>
    </row>
    <row r="8174" spans="1:12" hidden="1" outlineLevel="2" x14ac:dyDescent="0.25">
      <c r="A8174" s="90">
        <v>3</v>
      </c>
      <c r="B8174" s="26">
        <v>992142618001</v>
      </c>
      <c r="C8174" s="90">
        <v>20</v>
      </c>
      <c r="D8174" s="90">
        <v>256271</v>
      </c>
      <c r="E8174" s="94">
        <v>44136</v>
      </c>
      <c r="F8174" s="26">
        <v>256271346087</v>
      </c>
      <c r="G8174" s="90">
        <v>346087</v>
      </c>
      <c r="H8174" s="90">
        <v>0.17</v>
      </c>
      <c r="I8174" s="95">
        <v>0.16</v>
      </c>
      <c r="J8174" s="90" t="s">
        <v>10509</v>
      </c>
      <c r="K8174" s="90">
        <v>46</v>
      </c>
      <c r="L8174" s="90" t="s">
        <v>10510</v>
      </c>
    </row>
    <row r="8175" spans="1:12" hidden="1" outlineLevel="2" x14ac:dyDescent="0.25">
      <c r="A8175" s="90">
        <v>3</v>
      </c>
      <c r="B8175" s="26">
        <v>992255196001</v>
      </c>
      <c r="C8175" s="90">
        <v>20</v>
      </c>
      <c r="D8175" s="90">
        <v>256161</v>
      </c>
      <c r="E8175" s="94">
        <v>44136</v>
      </c>
      <c r="F8175" s="26">
        <v>256161345979</v>
      </c>
      <c r="G8175" s="90">
        <v>345979</v>
      </c>
      <c r="H8175" s="90">
        <v>2.16</v>
      </c>
      <c r="I8175" s="95">
        <v>2.16</v>
      </c>
      <c r="J8175" s="90" t="s">
        <v>10509</v>
      </c>
      <c r="K8175" s="90">
        <v>46</v>
      </c>
      <c r="L8175" s="90" t="s">
        <v>10510</v>
      </c>
    </row>
    <row r="8176" spans="1:12" hidden="1" outlineLevel="2" x14ac:dyDescent="0.25">
      <c r="A8176" s="90">
        <v>3</v>
      </c>
      <c r="B8176" s="26">
        <v>992261056001</v>
      </c>
      <c r="C8176" s="90">
        <v>20</v>
      </c>
      <c r="D8176" s="90">
        <v>256286</v>
      </c>
      <c r="E8176" s="94">
        <v>44136</v>
      </c>
      <c r="F8176" s="26">
        <v>256286346102</v>
      </c>
      <c r="G8176" s="90">
        <v>346102</v>
      </c>
      <c r="H8176" s="90">
        <v>27.32</v>
      </c>
      <c r="I8176" s="95">
        <v>22.17</v>
      </c>
      <c r="J8176" s="90" t="s">
        <v>10509</v>
      </c>
      <c r="K8176" s="90">
        <v>46</v>
      </c>
      <c r="L8176" s="90" t="s">
        <v>10510</v>
      </c>
    </row>
    <row r="8177" spans="1:12" hidden="1" outlineLevel="2" x14ac:dyDescent="0.25">
      <c r="A8177" s="90">
        <v>3</v>
      </c>
      <c r="B8177" s="26">
        <v>992382015001</v>
      </c>
      <c r="C8177" s="90">
        <v>20</v>
      </c>
      <c r="D8177" s="90">
        <v>256520</v>
      </c>
      <c r="E8177" s="94">
        <v>44136</v>
      </c>
      <c r="F8177" s="26">
        <v>256520346302</v>
      </c>
      <c r="G8177" s="90">
        <v>346302</v>
      </c>
      <c r="H8177" s="90">
        <v>1.94</v>
      </c>
      <c r="I8177" s="95">
        <v>1.94</v>
      </c>
      <c r="J8177" s="90" t="s">
        <v>10509</v>
      </c>
      <c r="K8177" s="90">
        <v>46</v>
      </c>
      <c r="L8177" s="90" t="s">
        <v>10510</v>
      </c>
    </row>
    <row r="8178" spans="1:12" hidden="1" outlineLevel="2" x14ac:dyDescent="0.25">
      <c r="A8178" s="90">
        <v>3</v>
      </c>
      <c r="B8178" s="26">
        <v>992469641001</v>
      </c>
      <c r="C8178" s="90">
        <v>20</v>
      </c>
      <c r="D8178" s="90">
        <v>256105</v>
      </c>
      <c r="E8178" s="94">
        <v>44136</v>
      </c>
      <c r="F8178" s="26">
        <v>256105345924</v>
      </c>
      <c r="G8178" s="90">
        <v>345924</v>
      </c>
      <c r="H8178" s="90">
        <v>15.3</v>
      </c>
      <c r="I8178" s="95">
        <v>12.67</v>
      </c>
      <c r="J8178" s="90" t="s">
        <v>10509</v>
      </c>
      <c r="K8178" s="90">
        <v>46</v>
      </c>
      <c r="L8178" s="90" t="s">
        <v>10510</v>
      </c>
    </row>
    <row r="8179" spans="1:12" hidden="1" outlineLevel="2" x14ac:dyDescent="0.25">
      <c r="A8179" s="90">
        <v>3</v>
      </c>
      <c r="B8179" s="26">
        <v>992482575001</v>
      </c>
      <c r="C8179" s="90">
        <v>20</v>
      </c>
      <c r="D8179" s="90">
        <v>256582</v>
      </c>
      <c r="E8179" s="94">
        <v>44136</v>
      </c>
      <c r="F8179" s="26">
        <v>256582346341</v>
      </c>
      <c r="G8179" s="90">
        <v>346341</v>
      </c>
      <c r="H8179" s="90">
        <v>6.66</v>
      </c>
      <c r="I8179" s="95">
        <v>6.66</v>
      </c>
      <c r="J8179" s="90" t="s">
        <v>10509</v>
      </c>
      <c r="K8179" s="90">
        <v>46</v>
      </c>
      <c r="L8179" s="90" t="s">
        <v>10510</v>
      </c>
    </row>
    <row r="8180" spans="1:12" hidden="1" outlineLevel="2" x14ac:dyDescent="0.25">
      <c r="A8180" s="90">
        <v>3</v>
      </c>
      <c r="B8180" s="26">
        <v>992506717001</v>
      </c>
      <c r="C8180" s="90">
        <v>20</v>
      </c>
      <c r="D8180" s="90">
        <v>256061</v>
      </c>
      <c r="E8180" s="94">
        <v>44136</v>
      </c>
      <c r="F8180" s="26">
        <v>256061345880</v>
      </c>
      <c r="G8180" s="90">
        <v>345880</v>
      </c>
      <c r="H8180" s="90">
        <v>721.02</v>
      </c>
      <c r="I8180" s="95">
        <v>69.47</v>
      </c>
      <c r="J8180" s="90" t="s">
        <v>10509</v>
      </c>
      <c r="K8180" s="90">
        <v>46</v>
      </c>
      <c r="L8180" s="90" t="s">
        <v>10510</v>
      </c>
    </row>
    <row r="8181" spans="1:12" hidden="1" outlineLevel="2" x14ac:dyDescent="0.25">
      <c r="A8181" s="90">
        <v>3</v>
      </c>
      <c r="B8181" s="26">
        <v>992628227001</v>
      </c>
      <c r="C8181" s="90">
        <v>20</v>
      </c>
      <c r="D8181" s="90">
        <v>256172</v>
      </c>
      <c r="E8181" s="94">
        <v>44136</v>
      </c>
      <c r="F8181" s="26">
        <v>256172345990</v>
      </c>
      <c r="G8181" s="90">
        <v>345990</v>
      </c>
      <c r="H8181" s="90">
        <v>3.48</v>
      </c>
      <c r="I8181" s="95">
        <v>3.48</v>
      </c>
      <c r="J8181" s="90" t="s">
        <v>10509</v>
      </c>
      <c r="K8181" s="90">
        <v>46</v>
      </c>
      <c r="L8181" s="90" t="s">
        <v>10510</v>
      </c>
    </row>
    <row r="8182" spans="1:12" hidden="1" outlineLevel="2" x14ac:dyDescent="0.25">
      <c r="A8182" s="90">
        <v>3</v>
      </c>
      <c r="B8182" s="26">
        <v>992683449001</v>
      </c>
      <c r="C8182" s="90">
        <v>20</v>
      </c>
      <c r="D8182" s="90">
        <v>256353</v>
      </c>
      <c r="E8182" s="94">
        <v>44136</v>
      </c>
      <c r="F8182" s="26">
        <v>256353346166</v>
      </c>
      <c r="G8182" s="90">
        <v>346166</v>
      </c>
      <c r="H8182" s="90">
        <v>18.68</v>
      </c>
      <c r="I8182" s="95">
        <v>18.68</v>
      </c>
      <c r="J8182" s="90" t="s">
        <v>10509</v>
      </c>
      <c r="K8182" s="90">
        <v>46</v>
      </c>
      <c r="L8182" s="90" t="s">
        <v>10510</v>
      </c>
    </row>
    <row r="8183" spans="1:12" hidden="1" outlineLevel="2" x14ac:dyDescent="0.25">
      <c r="A8183" s="90">
        <v>3</v>
      </c>
      <c r="B8183" s="26">
        <v>992709987001</v>
      </c>
      <c r="C8183" s="90">
        <v>20</v>
      </c>
      <c r="D8183" s="90">
        <v>256580</v>
      </c>
      <c r="E8183" s="94">
        <v>44136</v>
      </c>
      <c r="F8183" s="26">
        <v>256580346339</v>
      </c>
      <c r="G8183" s="90">
        <v>346339</v>
      </c>
      <c r="H8183" s="90">
        <v>1.94</v>
      </c>
      <c r="I8183" s="95">
        <v>1.94</v>
      </c>
      <c r="J8183" s="90" t="s">
        <v>10509</v>
      </c>
      <c r="K8183" s="90">
        <v>46</v>
      </c>
      <c r="L8183" s="90" t="s">
        <v>10510</v>
      </c>
    </row>
    <row r="8184" spans="1:12" hidden="1" outlineLevel="2" x14ac:dyDescent="0.25">
      <c r="A8184" s="90">
        <v>3</v>
      </c>
      <c r="B8184" s="26">
        <v>992709987001</v>
      </c>
      <c r="C8184" s="90">
        <v>20</v>
      </c>
      <c r="D8184" s="90">
        <v>256581</v>
      </c>
      <c r="E8184" s="94">
        <v>44136</v>
      </c>
      <c r="F8184" s="26">
        <v>256581346340</v>
      </c>
      <c r="G8184" s="90">
        <v>346340</v>
      </c>
      <c r="H8184" s="90">
        <v>1.94</v>
      </c>
      <c r="I8184" s="95">
        <v>1.94</v>
      </c>
      <c r="J8184" s="90" t="s">
        <v>10509</v>
      </c>
      <c r="K8184" s="90">
        <v>46</v>
      </c>
      <c r="L8184" s="90" t="s">
        <v>10510</v>
      </c>
    </row>
    <row r="8185" spans="1:12" hidden="1" outlineLevel="2" x14ac:dyDescent="0.25">
      <c r="A8185" s="90">
        <v>3</v>
      </c>
      <c r="B8185" s="26">
        <v>992823852001</v>
      </c>
      <c r="C8185" s="90">
        <v>20</v>
      </c>
      <c r="D8185" s="90">
        <v>256228</v>
      </c>
      <c r="E8185" s="94">
        <v>44136</v>
      </c>
      <c r="F8185" s="26">
        <v>256228346046</v>
      </c>
      <c r="G8185" s="90">
        <v>346046</v>
      </c>
      <c r="H8185" s="90">
        <v>1.58</v>
      </c>
      <c r="I8185" s="95">
        <v>1.58</v>
      </c>
      <c r="J8185" s="90" t="s">
        <v>10509</v>
      </c>
      <c r="K8185" s="90">
        <v>46</v>
      </c>
      <c r="L8185" s="90" t="s">
        <v>10510</v>
      </c>
    </row>
    <row r="8186" spans="1:12" hidden="1" outlineLevel="2" x14ac:dyDescent="0.25">
      <c r="A8186" s="90">
        <v>3</v>
      </c>
      <c r="B8186" s="26">
        <v>992869518001</v>
      </c>
      <c r="C8186" s="90">
        <v>20</v>
      </c>
      <c r="D8186" s="90">
        <v>256280</v>
      </c>
      <c r="E8186" s="94">
        <v>44136</v>
      </c>
      <c r="F8186" s="26">
        <v>256280346096</v>
      </c>
      <c r="G8186" s="90">
        <v>346096</v>
      </c>
      <c r="H8186" s="90">
        <v>6.46</v>
      </c>
      <c r="I8186" s="95">
        <v>6.46</v>
      </c>
      <c r="J8186" s="90" t="s">
        <v>10509</v>
      </c>
      <c r="K8186" s="90">
        <v>46</v>
      </c>
      <c r="L8186" s="90" t="s">
        <v>10510</v>
      </c>
    </row>
    <row r="8187" spans="1:12" hidden="1" outlineLevel="2" x14ac:dyDescent="0.25">
      <c r="A8187" s="90">
        <v>3</v>
      </c>
      <c r="B8187" s="26">
        <v>992874260001</v>
      </c>
      <c r="C8187" s="90">
        <v>20</v>
      </c>
      <c r="D8187" s="90">
        <v>256244</v>
      </c>
      <c r="E8187" s="94">
        <v>44136</v>
      </c>
      <c r="F8187" s="26">
        <v>256244346061</v>
      </c>
      <c r="G8187" s="90">
        <v>346061</v>
      </c>
      <c r="H8187" s="90">
        <v>1.94</v>
      </c>
      <c r="I8187" s="95">
        <v>1.94</v>
      </c>
      <c r="J8187" s="90" t="s">
        <v>10509</v>
      </c>
      <c r="K8187" s="90">
        <v>46</v>
      </c>
      <c r="L8187" s="90" t="s">
        <v>10510</v>
      </c>
    </row>
    <row r="8188" spans="1:12" hidden="1" outlineLevel="2" x14ac:dyDescent="0.25">
      <c r="A8188" s="90">
        <v>3</v>
      </c>
      <c r="B8188" s="26">
        <v>992891289001</v>
      </c>
      <c r="C8188" s="90">
        <v>20</v>
      </c>
      <c r="D8188" s="90">
        <v>256194</v>
      </c>
      <c r="E8188" s="94">
        <v>44136</v>
      </c>
      <c r="F8188" s="26">
        <v>256194346012</v>
      </c>
      <c r="G8188" s="90">
        <v>346012</v>
      </c>
      <c r="H8188" s="90">
        <v>1.94</v>
      </c>
      <c r="I8188" s="95">
        <v>1.94</v>
      </c>
      <c r="J8188" s="90" t="s">
        <v>10509</v>
      </c>
      <c r="K8188" s="90">
        <v>46</v>
      </c>
      <c r="L8188" s="90" t="s">
        <v>10510</v>
      </c>
    </row>
    <row r="8189" spans="1:12" hidden="1" outlineLevel="2" x14ac:dyDescent="0.25">
      <c r="A8189" s="90">
        <v>3</v>
      </c>
      <c r="B8189" s="26">
        <v>992893044001</v>
      </c>
      <c r="C8189" s="90">
        <v>20</v>
      </c>
      <c r="D8189" s="90">
        <v>256640</v>
      </c>
      <c r="E8189" s="94">
        <v>44136</v>
      </c>
      <c r="F8189" s="26">
        <v>256640346384</v>
      </c>
      <c r="G8189" s="90">
        <v>346384</v>
      </c>
      <c r="H8189" s="90">
        <v>0.17</v>
      </c>
      <c r="I8189" s="95">
        <v>0.17</v>
      </c>
      <c r="J8189" s="90" t="s">
        <v>10509</v>
      </c>
      <c r="K8189" s="90">
        <v>46</v>
      </c>
      <c r="L8189" s="90" t="s">
        <v>10510</v>
      </c>
    </row>
    <row r="8190" spans="1:12" hidden="1" outlineLevel="2" x14ac:dyDescent="0.25">
      <c r="A8190" s="90">
        <v>3</v>
      </c>
      <c r="B8190" s="26">
        <v>992907835001</v>
      </c>
      <c r="C8190" s="90">
        <v>20</v>
      </c>
      <c r="D8190" s="90">
        <v>256631</v>
      </c>
      <c r="E8190" s="94">
        <v>44136</v>
      </c>
      <c r="F8190" s="26">
        <v>2566313181</v>
      </c>
      <c r="G8190" s="90">
        <v>3181</v>
      </c>
      <c r="H8190" s="90">
        <v>12.88</v>
      </c>
      <c r="I8190" s="95">
        <v>12.88</v>
      </c>
      <c r="J8190" s="90" t="s">
        <v>10509</v>
      </c>
      <c r="K8190" s="90">
        <v>46</v>
      </c>
      <c r="L8190" s="90" t="s">
        <v>10510</v>
      </c>
    </row>
    <row r="8191" spans="1:12" hidden="1" outlineLevel="2" x14ac:dyDescent="0.25">
      <c r="A8191" s="90">
        <v>3</v>
      </c>
      <c r="B8191" s="26">
        <v>992935839001</v>
      </c>
      <c r="C8191" s="90">
        <v>20</v>
      </c>
      <c r="D8191" s="90">
        <v>256445</v>
      </c>
      <c r="E8191" s="94">
        <v>44136</v>
      </c>
      <c r="F8191" s="26">
        <v>256445346250</v>
      </c>
      <c r="G8191" s="90">
        <v>346250</v>
      </c>
      <c r="H8191" s="90">
        <v>7.18</v>
      </c>
      <c r="I8191" s="95">
        <v>7.18</v>
      </c>
      <c r="J8191" s="90" t="s">
        <v>10509</v>
      </c>
      <c r="K8191" s="90">
        <v>46</v>
      </c>
      <c r="L8191" s="90" t="s">
        <v>10510</v>
      </c>
    </row>
    <row r="8192" spans="1:12" hidden="1" outlineLevel="2" x14ac:dyDescent="0.25">
      <c r="A8192" s="90">
        <v>3</v>
      </c>
      <c r="B8192" s="26">
        <v>992941561001</v>
      </c>
      <c r="C8192" s="90">
        <v>20</v>
      </c>
      <c r="D8192" s="90">
        <v>256521</v>
      </c>
      <c r="E8192" s="94">
        <v>44136</v>
      </c>
      <c r="F8192" s="26">
        <v>256521346303</v>
      </c>
      <c r="G8192" s="90">
        <v>346303</v>
      </c>
      <c r="H8192" s="90">
        <v>1.94</v>
      </c>
      <c r="I8192" s="95">
        <v>1.94</v>
      </c>
      <c r="J8192" s="90" t="s">
        <v>10509</v>
      </c>
      <c r="K8192" s="90">
        <v>46</v>
      </c>
      <c r="L8192" s="90" t="s">
        <v>10510</v>
      </c>
    </row>
    <row r="8193" spans="1:12" hidden="1" outlineLevel="2" x14ac:dyDescent="0.25">
      <c r="A8193" s="90">
        <v>3</v>
      </c>
      <c r="B8193" s="26">
        <v>992941561001</v>
      </c>
      <c r="C8193" s="90">
        <v>20</v>
      </c>
      <c r="D8193" s="90">
        <v>256522</v>
      </c>
      <c r="E8193" s="94">
        <v>44136</v>
      </c>
      <c r="F8193" s="26">
        <v>256522346304</v>
      </c>
      <c r="G8193" s="90">
        <v>346304</v>
      </c>
      <c r="H8193" s="90">
        <v>1.94</v>
      </c>
      <c r="I8193" s="95">
        <v>1.94</v>
      </c>
      <c r="J8193" s="90" t="s">
        <v>10509</v>
      </c>
      <c r="K8193" s="90">
        <v>46</v>
      </c>
      <c r="L8193" s="90" t="s">
        <v>10510</v>
      </c>
    </row>
    <row r="8194" spans="1:12" hidden="1" outlineLevel="2" x14ac:dyDescent="0.25">
      <c r="A8194" s="90">
        <v>3</v>
      </c>
      <c r="B8194" s="26">
        <v>992945516001</v>
      </c>
      <c r="C8194" s="90">
        <v>20</v>
      </c>
      <c r="D8194" s="90">
        <v>256181</v>
      </c>
      <c r="E8194" s="94">
        <v>44136</v>
      </c>
      <c r="F8194" s="26">
        <v>256181345999</v>
      </c>
      <c r="G8194" s="90">
        <v>345999</v>
      </c>
      <c r="H8194" s="90">
        <v>1.94</v>
      </c>
      <c r="I8194" s="95">
        <v>1.94</v>
      </c>
      <c r="J8194" s="90" t="s">
        <v>10509</v>
      </c>
      <c r="K8194" s="90">
        <v>46</v>
      </c>
      <c r="L8194" s="90" t="s">
        <v>10510</v>
      </c>
    </row>
    <row r="8195" spans="1:12" hidden="1" outlineLevel="2" x14ac:dyDescent="0.25">
      <c r="A8195" s="90">
        <v>3</v>
      </c>
      <c r="B8195" s="26">
        <v>992960809001</v>
      </c>
      <c r="C8195" s="90">
        <v>20</v>
      </c>
      <c r="D8195" s="90">
        <v>256617</v>
      </c>
      <c r="E8195" s="94">
        <v>44136</v>
      </c>
      <c r="F8195" s="26">
        <v>256617346366</v>
      </c>
      <c r="G8195" s="90">
        <v>346366</v>
      </c>
      <c r="H8195" s="90">
        <v>12.88</v>
      </c>
      <c r="I8195" s="95">
        <v>12.88</v>
      </c>
      <c r="J8195" s="90" t="s">
        <v>10509</v>
      </c>
      <c r="K8195" s="90">
        <v>46</v>
      </c>
      <c r="L8195" s="90" t="s">
        <v>10510</v>
      </c>
    </row>
    <row r="8196" spans="1:12" hidden="1" outlineLevel="2" x14ac:dyDescent="0.25">
      <c r="A8196" s="90">
        <v>3</v>
      </c>
      <c r="B8196" s="26">
        <v>992991283001</v>
      </c>
      <c r="C8196" s="90">
        <v>20</v>
      </c>
      <c r="D8196" s="90">
        <v>256449</v>
      </c>
      <c r="E8196" s="94">
        <v>44136</v>
      </c>
      <c r="F8196" s="26">
        <v>256449346253</v>
      </c>
      <c r="G8196" s="90">
        <v>346253</v>
      </c>
      <c r="H8196" s="90">
        <v>1.94</v>
      </c>
      <c r="I8196" s="95">
        <v>1.94</v>
      </c>
      <c r="J8196" s="90" t="s">
        <v>10509</v>
      </c>
      <c r="K8196" s="90">
        <v>46</v>
      </c>
      <c r="L8196" s="90" t="s">
        <v>10510</v>
      </c>
    </row>
    <row r="8197" spans="1:12" hidden="1" outlineLevel="2" x14ac:dyDescent="0.25">
      <c r="A8197" s="90">
        <v>3</v>
      </c>
      <c r="B8197" s="26">
        <v>993040622001</v>
      </c>
      <c r="C8197" s="90">
        <v>20</v>
      </c>
      <c r="D8197" s="90">
        <v>256469</v>
      </c>
      <c r="E8197" s="94">
        <v>44136</v>
      </c>
      <c r="F8197" s="26">
        <v>256469346265</v>
      </c>
      <c r="G8197" s="90">
        <v>346265</v>
      </c>
      <c r="H8197" s="90">
        <v>4.7699999999999996</v>
      </c>
      <c r="I8197" s="95">
        <v>4.7699999999999996</v>
      </c>
      <c r="J8197" s="90" t="s">
        <v>10509</v>
      </c>
      <c r="K8197" s="90">
        <v>46</v>
      </c>
      <c r="L8197" s="90" t="s">
        <v>10510</v>
      </c>
    </row>
    <row r="8198" spans="1:12" hidden="1" outlineLevel="2" x14ac:dyDescent="0.25">
      <c r="A8198" s="90">
        <v>3</v>
      </c>
      <c r="B8198" s="26">
        <v>993056189001</v>
      </c>
      <c r="C8198" s="90">
        <v>20</v>
      </c>
      <c r="D8198" s="90">
        <v>256266</v>
      </c>
      <c r="E8198" s="94">
        <v>44136</v>
      </c>
      <c r="F8198" s="26">
        <v>256266346083</v>
      </c>
      <c r="G8198" s="90">
        <v>346083</v>
      </c>
      <c r="H8198" s="90">
        <v>44.89</v>
      </c>
      <c r="I8198" s="95">
        <v>15.41</v>
      </c>
      <c r="J8198" s="90" t="s">
        <v>10509</v>
      </c>
      <c r="K8198" s="90">
        <v>46</v>
      </c>
      <c r="L8198" s="90" t="s">
        <v>10510</v>
      </c>
    </row>
    <row r="8199" spans="1:12" hidden="1" outlineLevel="2" x14ac:dyDescent="0.25">
      <c r="A8199" s="90">
        <v>3</v>
      </c>
      <c r="B8199" s="26">
        <v>993064173001</v>
      </c>
      <c r="C8199" s="90">
        <v>20</v>
      </c>
      <c r="D8199" s="90">
        <v>256325</v>
      </c>
      <c r="E8199" s="94">
        <v>44136</v>
      </c>
      <c r="F8199" s="26">
        <v>256325346140</v>
      </c>
      <c r="G8199" s="90">
        <v>346140</v>
      </c>
      <c r="H8199" s="90">
        <v>5.25</v>
      </c>
      <c r="I8199" s="95">
        <v>5.25</v>
      </c>
      <c r="J8199" s="90" t="s">
        <v>10509</v>
      </c>
      <c r="K8199" s="90">
        <v>46</v>
      </c>
      <c r="L8199" s="90" t="s">
        <v>10510</v>
      </c>
    </row>
    <row r="8200" spans="1:12" hidden="1" outlineLevel="2" x14ac:dyDescent="0.25">
      <c r="A8200" s="90">
        <v>3</v>
      </c>
      <c r="B8200" s="26">
        <v>993064173001</v>
      </c>
      <c r="C8200" s="90">
        <v>20</v>
      </c>
      <c r="D8200" s="90">
        <v>256326</v>
      </c>
      <c r="E8200" s="94">
        <v>44136</v>
      </c>
      <c r="F8200" s="26">
        <v>256326346141</v>
      </c>
      <c r="G8200" s="90">
        <v>346141</v>
      </c>
      <c r="H8200" s="90">
        <v>1.94</v>
      </c>
      <c r="I8200" s="95">
        <v>1.94</v>
      </c>
      <c r="J8200" s="90" t="s">
        <v>10509</v>
      </c>
      <c r="K8200" s="90">
        <v>46</v>
      </c>
      <c r="L8200" s="90" t="s">
        <v>10510</v>
      </c>
    </row>
    <row r="8201" spans="1:12" hidden="1" outlineLevel="2" x14ac:dyDescent="0.25">
      <c r="A8201" s="90">
        <v>3</v>
      </c>
      <c r="B8201" s="26">
        <v>993075957001</v>
      </c>
      <c r="C8201" s="90">
        <v>20</v>
      </c>
      <c r="D8201" s="90">
        <v>256444</v>
      </c>
      <c r="E8201" s="94">
        <v>44136</v>
      </c>
      <c r="F8201" s="26">
        <v>256444346249</v>
      </c>
      <c r="G8201" s="90">
        <v>346249</v>
      </c>
      <c r="H8201" s="90">
        <v>61.21</v>
      </c>
      <c r="I8201" s="95">
        <v>61.21</v>
      </c>
      <c r="J8201" s="90" t="s">
        <v>10509</v>
      </c>
      <c r="K8201" s="90">
        <v>46</v>
      </c>
      <c r="L8201" s="90" t="s">
        <v>10510</v>
      </c>
    </row>
    <row r="8202" spans="1:12" hidden="1" outlineLevel="2" x14ac:dyDescent="0.25">
      <c r="A8202" s="90">
        <v>3</v>
      </c>
      <c r="B8202" s="26">
        <v>993149268001</v>
      </c>
      <c r="C8202" s="90">
        <v>20</v>
      </c>
      <c r="D8202" s="90">
        <v>256526</v>
      </c>
      <c r="E8202" s="94">
        <v>44136</v>
      </c>
      <c r="F8202" s="26">
        <v>256526346307</v>
      </c>
      <c r="G8202" s="90">
        <v>346307</v>
      </c>
      <c r="H8202" s="90">
        <v>203.77</v>
      </c>
      <c r="I8202" s="95">
        <v>203.77</v>
      </c>
      <c r="J8202" s="90" t="s">
        <v>10509</v>
      </c>
      <c r="K8202" s="90">
        <v>46</v>
      </c>
      <c r="L8202" s="90" t="s">
        <v>10510</v>
      </c>
    </row>
    <row r="8203" spans="1:12" hidden="1" outlineLevel="2" x14ac:dyDescent="0.25">
      <c r="A8203" s="90">
        <v>3</v>
      </c>
      <c r="B8203" s="26">
        <v>993241687001</v>
      </c>
      <c r="C8203" s="90">
        <v>20</v>
      </c>
      <c r="D8203" s="90">
        <v>256560</v>
      </c>
      <c r="E8203" s="94">
        <v>44136</v>
      </c>
      <c r="F8203" s="26">
        <v>256560346323</v>
      </c>
      <c r="G8203" s="90">
        <v>346323</v>
      </c>
      <c r="H8203" s="90">
        <v>1.94</v>
      </c>
      <c r="I8203" s="95">
        <v>1.94</v>
      </c>
      <c r="J8203" s="90" t="s">
        <v>10509</v>
      </c>
      <c r="K8203" s="90">
        <v>46</v>
      </c>
      <c r="L8203" s="90" t="s">
        <v>10510</v>
      </c>
    </row>
    <row r="8204" spans="1:12" hidden="1" outlineLevel="2" x14ac:dyDescent="0.25">
      <c r="A8204" s="90">
        <v>3</v>
      </c>
      <c r="B8204" s="26">
        <v>993268011001</v>
      </c>
      <c r="C8204" s="90">
        <v>20</v>
      </c>
      <c r="D8204" s="90">
        <v>256642</v>
      </c>
      <c r="E8204" s="94">
        <v>44136</v>
      </c>
      <c r="F8204" s="26">
        <v>256642346386</v>
      </c>
      <c r="G8204" s="90">
        <v>346386</v>
      </c>
      <c r="H8204" s="90">
        <v>12.88</v>
      </c>
      <c r="I8204" s="95">
        <v>12.88</v>
      </c>
      <c r="J8204" s="90" t="s">
        <v>10509</v>
      </c>
      <c r="K8204" s="90">
        <v>46</v>
      </c>
      <c r="L8204" s="90" t="s">
        <v>10510</v>
      </c>
    </row>
    <row r="8205" spans="1:12" hidden="1" outlineLevel="2" x14ac:dyDescent="0.25">
      <c r="A8205" s="90">
        <v>3</v>
      </c>
      <c r="B8205" s="26">
        <v>993268607001</v>
      </c>
      <c r="C8205" s="90">
        <v>20</v>
      </c>
      <c r="D8205" s="90">
        <v>256636</v>
      </c>
      <c r="E8205" s="94">
        <v>44136</v>
      </c>
      <c r="F8205" s="26">
        <v>256636346380</v>
      </c>
      <c r="G8205" s="90">
        <v>346380</v>
      </c>
      <c r="H8205" s="90">
        <v>19.149999999999999</v>
      </c>
      <c r="I8205" s="95">
        <v>17.41</v>
      </c>
      <c r="J8205" s="90" t="s">
        <v>10509</v>
      </c>
      <c r="K8205" s="90">
        <v>46</v>
      </c>
      <c r="L8205" s="90" t="s">
        <v>10510</v>
      </c>
    </row>
    <row r="8206" spans="1:12" hidden="1" outlineLevel="2" x14ac:dyDescent="0.25">
      <c r="A8206" s="90">
        <v>3</v>
      </c>
      <c r="B8206" s="26">
        <v>992969938001</v>
      </c>
      <c r="C8206" s="90">
        <v>20</v>
      </c>
      <c r="D8206" s="90">
        <v>256144</v>
      </c>
      <c r="E8206" s="94">
        <v>44136</v>
      </c>
      <c r="F8206" s="26">
        <v>256144345963</v>
      </c>
      <c r="G8206" s="90">
        <v>345963</v>
      </c>
      <c r="H8206" s="90">
        <v>12.88</v>
      </c>
      <c r="I8206" s="95">
        <v>12.88</v>
      </c>
      <c r="J8206" s="90" t="s">
        <v>10509</v>
      </c>
      <c r="K8206" s="90">
        <v>46</v>
      </c>
      <c r="L8206" s="90" t="s">
        <v>10510</v>
      </c>
    </row>
    <row r="8207" spans="1:12" hidden="1" outlineLevel="2" x14ac:dyDescent="0.25">
      <c r="A8207" s="90">
        <v>3</v>
      </c>
      <c r="B8207" s="26">
        <v>992969938001</v>
      </c>
      <c r="C8207" s="90">
        <v>20</v>
      </c>
      <c r="D8207" s="90">
        <v>256189</v>
      </c>
      <c r="E8207" s="94">
        <v>44136</v>
      </c>
      <c r="F8207" s="26">
        <v>256189346007</v>
      </c>
      <c r="G8207" s="90">
        <v>346007</v>
      </c>
      <c r="H8207" s="90">
        <v>1.94</v>
      </c>
      <c r="I8207" s="95">
        <v>1.94</v>
      </c>
      <c r="J8207" s="90" t="s">
        <v>10509</v>
      </c>
      <c r="K8207" s="90">
        <v>46</v>
      </c>
      <c r="L8207" s="90" t="s">
        <v>10510</v>
      </c>
    </row>
    <row r="8208" spans="1:12" hidden="1" outlineLevel="2" x14ac:dyDescent="0.25">
      <c r="A8208" s="90">
        <v>3</v>
      </c>
      <c r="B8208" s="26">
        <v>992993928001</v>
      </c>
      <c r="C8208" s="90">
        <v>20</v>
      </c>
      <c r="D8208" s="90">
        <v>256387</v>
      </c>
      <c r="E8208" s="94">
        <v>44136</v>
      </c>
      <c r="F8208" s="26">
        <v>256387346200</v>
      </c>
      <c r="G8208" s="90">
        <v>346200</v>
      </c>
      <c r="H8208" s="90">
        <v>1.94</v>
      </c>
      <c r="I8208" s="95">
        <v>1.94</v>
      </c>
      <c r="J8208" s="90" t="s">
        <v>10509</v>
      </c>
      <c r="K8208" s="90">
        <v>46</v>
      </c>
      <c r="L8208" s="90" t="s">
        <v>10510</v>
      </c>
    </row>
    <row r="8209" spans="1:12" hidden="1" outlineLevel="2" x14ac:dyDescent="0.25">
      <c r="A8209" s="90">
        <v>3</v>
      </c>
      <c r="B8209" s="26">
        <v>993022950001</v>
      </c>
      <c r="C8209" s="90">
        <v>20</v>
      </c>
      <c r="D8209" s="90">
        <v>256507</v>
      </c>
      <c r="E8209" s="94">
        <v>44136</v>
      </c>
      <c r="F8209" s="26">
        <v>256507346290</v>
      </c>
      <c r="G8209" s="90">
        <v>346290</v>
      </c>
      <c r="H8209" s="90">
        <v>1.94</v>
      </c>
      <c r="I8209" s="95">
        <v>1.94</v>
      </c>
      <c r="J8209" s="90" t="s">
        <v>10509</v>
      </c>
      <c r="K8209" s="90">
        <v>46</v>
      </c>
      <c r="L8209" s="90" t="s">
        <v>10510</v>
      </c>
    </row>
    <row r="8210" spans="1:12" hidden="1" outlineLevel="2" x14ac:dyDescent="0.25">
      <c r="A8210" s="90">
        <v>3</v>
      </c>
      <c r="B8210" s="26">
        <v>993029513001</v>
      </c>
      <c r="C8210" s="90">
        <v>20</v>
      </c>
      <c r="D8210" s="90">
        <v>256281</v>
      </c>
      <c r="E8210" s="94">
        <v>44136</v>
      </c>
      <c r="F8210" s="26">
        <v>256281346097</v>
      </c>
      <c r="G8210" s="90">
        <v>346097</v>
      </c>
      <c r="H8210" s="90">
        <v>12.88</v>
      </c>
      <c r="I8210" s="95">
        <v>12.88</v>
      </c>
      <c r="J8210" s="90" t="s">
        <v>10509</v>
      </c>
      <c r="K8210" s="90">
        <v>46</v>
      </c>
      <c r="L8210" s="90" t="s">
        <v>10510</v>
      </c>
    </row>
    <row r="8211" spans="1:12" hidden="1" outlineLevel="2" x14ac:dyDescent="0.25">
      <c r="A8211" s="90">
        <v>3</v>
      </c>
      <c r="B8211" s="26">
        <v>993045748001</v>
      </c>
      <c r="C8211" s="90">
        <v>20</v>
      </c>
      <c r="D8211" s="90">
        <v>256238</v>
      </c>
      <c r="E8211" s="94">
        <v>44136</v>
      </c>
      <c r="F8211" s="26">
        <v>256238745</v>
      </c>
      <c r="G8211" s="90">
        <v>745</v>
      </c>
      <c r="H8211" s="90">
        <v>20.43</v>
      </c>
      <c r="I8211" s="95">
        <v>18.420000000000002</v>
      </c>
      <c r="J8211" s="90" t="s">
        <v>10509</v>
      </c>
      <c r="K8211" s="90">
        <v>46</v>
      </c>
      <c r="L8211" s="90" t="s">
        <v>10510</v>
      </c>
    </row>
    <row r="8212" spans="1:12" hidden="1" outlineLevel="2" x14ac:dyDescent="0.25">
      <c r="A8212" s="90">
        <v>3</v>
      </c>
      <c r="B8212" s="26">
        <v>993047511001</v>
      </c>
      <c r="C8212" s="90">
        <v>20</v>
      </c>
      <c r="D8212" s="90">
        <v>256246</v>
      </c>
      <c r="E8212" s="94">
        <v>44136</v>
      </c>
      <c r="F8212" s="26">
        <v>256246346063</v>
      </c>
      <c r="G8212" s="90">
        <v>346063</v>
      </c>
      <c r="H8212" s="90">
        <v>5.58</v>
      </c>
      <c r="I8212" s="95">
        <v>5.58</v>
      </c>
      <c r="J8212" s="90" t="s">
        <v>10509</v>
      </c>
      <c r="K8212" s="90">
        <v>46</v>
      </c>
      <c r="L8212" s="90" t="s">
        <v>10510</v>
      </c>
    </row>
    <row r="8213" spans="1:12" hidden="1" outlineLevel="2" x14ac:dyDescent="0.25">
      <c r="A8213" s="90">
        <v>3</v>
      </c>
      <c r="B8213" s="26">
        <v>993051438001</v>
      </c>
      <c r="C8213" s="90">
        <v>20</v>
      </c>
      <c r="D8213" s="90">
        <v>256245</v>
      </c>
      <c r="E8213" s="94">
        <v>44136</v>
      </c>
      <c r="F8213" s="26">
        <v>256245346062</v>
      </c>
      <c r="G8213" s="90">
        <v>346062</v>
      </c>
      <c r="H8213" s="90">
        <v>1.94</v>
      </c>
      <c r="I8213" s="95">
        <v>1.94</v>
      </c>
      <c r="J8213" s="90" t="s">
        <v>10509</v>
      </c>
      <c r="K8213" s="90">
        <v>46</v>
      </c>
      <c r="L8213" s="90" t="s">
        <v>10510</v>
      </c>
    </row>
    <row r="8214" spans="1:12" hidden="1" outlineLevel="2" x14ac:dyDescent="0.25">
      <c r="A8214" s="90">
        <v>3</v>
      </c>
      <c r="B8214" s="26">
        <v>993052973001</v>
      </c>
      <c r="C8214" s="90">
        <v>20</v>
      </c>
      <c r="D8214" s="90">
        <v>256220</v>
      </c>
      <c r="E8214" s="94">
        <v>44136</v>
      </c>
      <c r="F8214" s="26">
        <v>256220346038</v>
      </c>
      <c r="G8214" s="90">
        <v>346038</v>
      </c>
      <c r="H8214" s="90">
        <v>35.6</v>
      </c>
      <c r="I8214" s="95">
        <v>32.17</v>
      </c>
      <c r="J8214" s="90" t="s">
        <v>10509</v>
      </c>
      <c r="K8214" s="90">
        <v>46</v>
      </c>
      <c r="L8214" s="90" t="s">
        <v>10510</v>
      </c>
    </row>
    <row r="8215" spans="1:12" hidden="1" outlineLevel="2" x14ac:dyDescent="0.25">
      <c r="A8215" s="90">
        <v>3</v>
      </c>
      <c r="B8215" s="26">
        <v>993053848001</v>
      </c>
      <c r="C8215" s="90">
        <v>20</v>
      </c>
      <c r="D8215" s="90">
        <v>256247</v>
      </c>
      <c r="E8215" s="94">
        <v>44136</v>
      </c>
      <c r="F8215" s="26">
        <v>256247346064</v>
      </c>
      <c r="G8215" s="90">
        <v>346064</v>
      </c>
      <c r="H8215" s="90">
        <v>2.16</v>
      </c>
      <c r="I8215" s="95">
        <v>2.16</v>
      </c>
      <c r="J8215" s="90" t="s">
        <v>10509</v>
      </c>
      <c r="K8215" s="90">
        <v>46</v>
      </c>
      <c r="L8215" s="90" t="s">
        <v>10510</v>
      </c>
    </row>
    <row r="8216" spans="1:12" hidden="1" outlineLevel="2" x14ac:dyDescent="0.25">
      <c r="A8216" s="90">
        <v>3</v>
      </c>
      <c r="B8216" s="26">
        <v>993064343001</v>
      </c>
      <c r="C8216" s="90">
        <v>20</v>
      </c>
      <c r="D8216" s="90">
        <v>256313</v>
      </c>
      <c r="E8216" s="94">
        <v>44136</v>
      </c>
      <c r="F8216" s="26">
        <v>256313346128</v>
      </c>
      <c r="G8216" s="90">
        <v>346128</v>
      </c>
      <c r="H8216" s="90">
        <v>14.53</v>
      </c>
      <c r="I8216" s="95">
        <v>1.06</v>
      </c>
      <c r="J8216" s="90" t="s">
        <v>10509</v>
      </c>
      <c r="K8216" s="90">
        <v>46</v>
      </c>
      <c r="L8216" s="90" t="s">
        <v>10510</v>
      </c>
    </row>
    <row r="8217" spans="1:12" hidden="1" outlineLevel="2" x14ac:dyDescent="0.25">
      <c r="A8217" s="90">
        <v>3</v>
      </c>
      <c r="B8217" s="26">
        <v>993064343001</v>
      </c>
      <c r="C8217" s="90">
        <v>20</v>
      </c>
      <c r="D8217" s="90">
        <v>256314</v>
      </c>
      <c r="E8217" s="94">
        <v>44136</v>
      </c>
      <c r="F8217" s="26">
        <v>256314346129</v>
      </c>
      <c r="G8217" s="90">
        <v>346129</v>
      </c>
      <c r="H8217" s="90">
        <v>12.88</v>
      </c>
      <c r="I8217" s="95">
        <v>12.88</v>
      </c>
      <c r="J8217" s="90" t="s">
        <v>10509</v>
      </c>
      <c r="K8217" s="90">
        <v>46</v>
      </c>
      <c r="L8217" s="90" t="s">
        <v>10510</v>
      </c>
    </row>
    <row r="8218" spans="1:12" hidden="1" outlineLevel="2" x14ac:dyDescent="0.25">
      <c r="A8218" s="90">
        <v>3</v>
      </c>
      <c r="B8218" s="26">
        <v>993084549001</v>
      </c>
      <c r="C8218" s="90">
        <v>20</v>
      </c>
      <c r="D8218" s="90">
        <v>256412</v>
      </c>
      <c r="E8218" s="94">
        <v>44136</v>
      </c>
      <c r="F8218" s="26">
        <v>256412346222</v>
      </c>
      <c r="G8218" s="90">
        <v>346222</v>
      </c>
      <c r="H8218" s="90">
        <v>1.94</v>
      </c>
      <c r="I8218" s="95">
        <v>1.94</v>
      </c>
      <c r="J8218" s="90" t="s">
        <v>10509</v>
      </c>
      <c r="K8218" s="90">
        <v>46</v>
      </c>
      <c r="L8218" s="90" t="s">
        <v>10510</v>
      </c>
    </row>
    <row r="8219" spans="1:12" hidden="1" outlineLevel="2" x14ac:dyDescent="0.25">
      <c r="A8219" s="90">
        <v>3</v>
      </c>
      <c r="B8219" s="26">
        <v>993088234001</v>
      </c>
      <c r="C8219" s="90">
        <v>20</v>
      </c>
      <c r="D8219" s="90">
        <v>256347</v>
      </c>
      <c r="E8219" s="94">
        <v>44136</v>
      </c>
      <c r="F8219" s="26">
        <v>256347346160</v>
      </c>
      <c r="G8219" s="90">
        <v>346160</v>
      </c>
      <c r="H8219" s="90">
        <v>4.8600000000000003</v>
      </c>
      <c r="I8219" s="95">
        <v>4.8600000000000003</v>
      </c>
      <c r="J8219" s="90" t="s">
        <v>10509</v>
      </c>
      <c r="K8219" s="90">
        <v>46</v>
      </c>
      <c r="L8219" s="90" t="s">
        <v>10510</v>
      </c>
    </row>
    <row r="8220" spans="1:12" hidden="1" outlineLevel="2" x14ac:dyDescent="0.25">
      <c r="A8220" s="90">
        <v>3</v>
      </c>
      <c r="B8220" s="26">
        <v>100780327</v>
      </c>
      <c r="C8220" s="90">
        <v>20</v>
      </c>
      <c r="D8220" s="90">
        <v>254736</v>
      </c>
      <c r="E8220" s="94">
        <v>44126</v>
      </c>
      <c r="F8220" s="26">
        <v>254736344733</v>
      </c>
      <c r="G8220" s="90">
        <v>344733</v>
      </c>
      <c r="H8220" s="90">
        <v>10.49</v>
      </c>
      <c r="I8220" s="95">
        <v>10.49</v>
      </c>
      <c r="J8220" s="90" t="s">
        <v>10509</v>
      </c>
      <c r="K8220" s="90">
        <v>46</v>
      </c>
      <c r="L8220" s="90" t="s">
        <v>10510</v>
      </c>
    </row>
    <row r="8221" spans="1:12" hidden="1" outlineLevel="2" x14ac:dyDescent="0.25">
      <c r="A8221" s="90">
        <v>3</v>
      </c>
      <c r="B8221" s="26">
        <v>1101380069</v>
      </c>
      <c r="C8221" s="90">
        <v>20</v>
      </c>
      <c r="D8221" s="90">
        <v>253399</v>
      </c>
      <c r="E8221" s="94">
        <v>44126</v>
      </c>
      <c r="F8221" s="26">
        <v>253399343398</v>
      </c>
      <c r="G8221" s="90">
        <v>343398</v>
      </c>
      <c r="H8221" s="90">
        <v>7.82</v>
      </c>
      <c r="I8221" s="95">
        <v>7.82</v>
      </c>
      <c r="J8221" s="90" t="s">
        <v>10509</v>
      </c>
      <c r="K8221" s="90">
        <v>46</v>
      </c>
      <c r="L8221" s="90" t="s">
        <v>10510</v>
      </c>
    </row>
    <row r="8222" spans="1:12" hidden="1" outlineLevel="2" x14ac:dyDescent="0.25">
      <c r="A8222" s="90">
        <v>3</v>
      </c>
      <c r="B8222" s="26">
        <v>1104293665</v>
      </c>
      <c r="C8222" s="90">
        <v>20</v>
      </c>
      <c r="D8222" s="90">
        <v>255407</v>
      </c>
      <c r="E8222" s="94">
        <v>44126</v>
      </c>
      <c r="F8222" s="26">
        <v>255407345321</v>
      </c>
      <c r="G8222" s="90">
        <v>345321</v>
      </c>
      <c r="H8222" s="90">
        <v>1.68</v>
      </c>
      <c r="I8222" s="95">
        <v>1.68</v>
      </c>
      <c r="J8222" s="90" t="s">
        <v>10509</v>
      </c>
      <c r="K8222" s="90">
        <v>46</v>
      </c>
      <c r="L8222" s="90" t="s">
        <v>10510</v>
      </c>
    </row>
    <row r="8223" spans="1:12" hidden="1" outlineLevel="2" x14ac:dyDescent="0.25">
      <c r="A8223" s="90">
        <v>3</v>
      </c>
      <c r="B8223" s="26">
        <v>1202953137</v>
      </c>
      <c r="C8223" s="90">
        <v>20</v>
      </c>
      <c r="D8223" s="90">
        <v>254269</v>
      </c>
      <c r="E8223" s="94">
        <v>44126</v>
      </c>
      <c r="F8223" s="26">
        <v>254269344268</v>
      </c>
      <c r="G8223" s="90">
        <v>344268</v>
      </c>
      <c r="H8223" s="90">
        <v>2.04</v>
      </c>
      <c r="I8223" s="95">
        <v>2.04</v>
      </c>
      <c r="J8223" s="90" t="s">
        <v>10509</v>
      </c>
      <c r="K8223" s="90">
        <v>46</v>
      </c>
      <c r="L8223" s="90" t="s">
        <v>10510</v>
      </c>
    </row>
    <row r="8224" spans="1:12" hidden="1" outlineLevel="2" x14ac:dyDescent="0.25">
      <c r="A8224" s="90">
        <v>3</v>
      </c>
      <c r="B8224" s="26">
        <v>1203370927</v>
      </c>
      <c r="C8224" s="90">
        <v>20</v>
      </c>
      <c r="D8224" s="90">
        <v>254505</v>
      </c>
      <c r="E8224" s="94">
        <v>44126</v>
      </c>
      <c r="F8224" s="26">
        <v>254505344503</v>
      </c>
      <c r="G8224" s="90">
        <v>344503</v>
      </c>
      <c r="H8224" s="90">
        <v>1.95</v>
      </c>
      <c r="I8224" s="95">
        <v>1.95</v>
      </c>
      <c r="J8224" s="90" t="s">
        <v>10509</v>
      </c>
      <c r="K8224" s="90">
        <v>46</v>
      </c>
      <c r="L8224" s="90" t="s">
        <v>10510</v>
      </c>
    </row>
    <row r="8225" spans="1:12" hidden="1" outlineLevel="2" x14ac:dyDescent="0.25">
      <c r="A8225" s="90">
        <v>3</v>
      </c>
      <c r="B8225" s="26">
        <v>1203423668</v>
      </c>
      <c r="C8225" s="90">
        <v>20</v>
      </c>
      <c r="D8225" s="90">
        <v>255865</v>
      </c>
      <c r="E8225" s="94">
        <v>44126</v>
      </c>
      <c r="F8225" s="26">
        <v>255865345719</v>
      </c>
      <c r="G8225" s="90">
        <v>345719</v>
      </c>
      <c r="H8225" s="90">
        <v>1.68</v>
      </c>
      <c r="I8225" s="95">
        <v>1.68</v>
      </c>
      <c r="J8225" s="90" t="s">
        <v>10509</v>
      </c>
      <c r="K8225" s="90">
        <v>46</v>
      </c>
      <c r="L8225" s="90" t="s">
        <v>10510</v>
      </c>
    </row>
    <row r="8226" spans="1:12" hidden="1" outlineLevel="2" x14ac:dyDescent="0.25">
      <c r="A8226" s="90">
        <v>3</v>
      </c>
      <c r="B8226" s="26">
        <v>993119016001</v>
      </c>
      <c r="C8226" s="90">
        <v>20</v>
      </c>
      <c r="D8226" s="90">
        <v>256413</v>
      </c>
      <c r="E8226" s="94">
        <v>44136</v>
      </c>
      <c r="F8226" s="26">
        <v>256413346223</v>
      </c>
      <c r="G8226" s="90">
        <v>346223</v>
      </c>
      <c r="H8226" s="90">
        <v>1.94</v>
      </c>
      <c r="I8226" s="95">
        <v>1.94</v>
      </c>
      <c r="J8226" s="90" t="s">
        <v>10509</v>
      </c>
      <c r="K8226" s="90">
        <v>46</v>
      </c>
      <c r="L8226" s="90" t="s">
        <v>10510</v>
      </c>
    </row>
    <row r="8227" spans="1:12" hidden="1" outlineLevel="2" x14ac:dyDescent="0.25">
      <c r="A8227" s="90">
        <v>3</v>
      </c>
      <c r="B8227" s="26">
        <v>993128848001</v>
      </c>
      <c r="C8227" s="90">
        <v>20</v>
      </c>
      <c r="D8227" s="90">
        <v>256361</v>
      </c>
      <c r="E8227" s="94">
        <v>44136</v>
      </c>
      <c r="F8227" s="26">
        <v>256361346174</v>
      </c>
      <c r="G8227" s="90">
        <v>346174</v>
      </c>
      <c r="H8227" s="90">
        <v>1.94</v>
      </c>
      <c r="I8227" s="95">
        <v>1.94</v>
      </c>
      <c r="J8227" s="90" t="s">
        <v>10509</v>
      </c>
      <c r="K8227" s="90">
        <v>46</v>
      </c>
      <c r="L8227" s="90" t="s">
        <v>10510</v>
      </c>
    </row>
    <row r="8228" spans="1:12" hidden="1" outlineLevel="2" x14ac:dyDescent="0.25">
      <c r="A8228" s="90">
        <v>3</v>
      </c>
      <c r="B8228" s="26">
        <v>993179981001</v>
      </c>
      <c r="C8228" s="90">
        <v>20</v>
      </c>
      <c r="D8228" s="90">
        <v>256489</v>
      </c>
      <c r="E8228" s="94">
        <v>44136</v>
      </c>
      <c r="F8228" s="26">
        <v>256489346280</v>
      </c>
      <c r="G8228" s="90">
        <v>346280</v>
      </c>
      <c r="H8228" s="90">
        <v>1.94</v>
      </c>
      <c r="I8228" s="95">
        <v>1.94</v>
      </c>
      <c r="J8228" s="90" t="s">
        <v>10509</v>
      </c>
      <c r="K8228" s="90">
        <v>46</v>
      </c>
      <c r="L8228" s="90" t="s">
        <v>10510</v>
      </c>
    </row>
    <row r="8229" spans="1:12" hidden="1" outlineLevel="2" x14ac:dyDescent="0.25">
      <c r="A8229" s="90">
        <v>3</v>
      </c>
      <c r="B8229" s="26">
        <v>993188670001</v>
      </c>
      <c r="C8229" s="90">
        <v>20</v>
      </c>
      <c r="D8229" s="90">
        <v>256506</v>
      </c>
      <c r="E8229" s="94">
        <v>44136</v>
      </c>
      <c r="F8229" s="26">
        <v>256506346289</v>
      </c>
      <c r="G8229" s="90">
        <v>346289</v>
      </c>
      <c r="H8229" s="90">
        <v>13.55</v>
      </c>
      <c r="I8229" s="95">
        <v>13.55</v>
      </c>
      <c r="J8229" s="90" t="s">
        <v>10509</v>
      </c>
      <c r="K8229" s="90">
        <v>46</v>
      </c>
      <c r="L8229" s="90" t="s">
        <v>10510</v>
      </c>
    </row>
    <row r="8230" spans="1:12" hidden="1" outlineLevel="2" x14ac:dyDescent="0.25">
      <c r="A8230" s="90">
        <v>3</v>
      </c>
      <c r="B8230" s="26">
        <v>993210730001</v>
      </c>
      <c r="C8230" s="90">
        <v>20</v>
      </c>
      <c r="D8230" s="90">
        <v>256637</v>
      </c>
      <c r="E8230" s="94">
        <v>44136</v>
      </c>
      <c r="F8230" s="26">
        <v>256637346381</v>
      </c>
      <c r="G8230" s="90">
        <v>346381</v>
      </c>
      <c r="H8230" s="90">
        <v>18.79</v>
      </c>
      <c r="I8230" s="95">
        <v>18.79</v>
      </c>
      <c r="J8230" s="90" t="s">
        <v>10509</v>
      </c>
      <c r="K8230" s="90">
        <v>46</v>
      </c>
      <c r="L8230" s="90" t="s">
        <v>10510</v>
      </c>
    </row>
    <row r="8231" spans="1:12" hidden="1" outlineLevel="2" x14ac:dyDescent="0.25">
      <c r="A8231" s="90">
        <v>3</v>
      </c>
      <c r="B8231" s="26">
        <v>1002937520</v>
      </c>
      <c r="C8231" s="90">
        <v>20</v>
      </c>
      <c r="D8231" s="90">
        <v>254784</v>
      </c>
      <c r="E8231" s="94">
        <v>44126</v>
      </c>
      <c r="F8231" s="26">
        <v>254784344781</v>
      </c>
      <c r="G8231" s="90">
        <v>344781</v>
      </c>
      <c r="H8231" s="90">
        <v>3.99</v>
      </c>
      <c r="I8231" s="95">
        <v>3.99</v>
      </c>
      <c r="J8231" s="90" t="s">
        <v>10509</v>
      </c>
      <c r="K8231" s="90">
        <v>46</v>
      </c>
      <c r="L8231" s="90" t="s">
        <v>10510</v>
      </c>
    </row>
    <row r="8232" spans="1:12" hidden="1" outlineLevel="2" x14ac:dyDescent="0.25">
      <c r="A8232" s="90">
        <v>3</v>
      </c>
      <c r="B8232" s="26">
        <v>109134242</v>
      </c>
      <c r="C8232" s="90">
        <v>20</v>
      </c>
      <c r="D8232" s="90">
        <v>255016</v>
      </c>
      <c r="E8232" s="94">
        <v>44126</v>
      </c>
      <c r="F8232" s="26">
        <v>255016345010</v>
      </c>
      <c r="G8232" s="90">
        <v>345010</v>
      </c>
      <c r="H8232" s="90">
        <v>2.4</v>
      </c>
      <c r="I8232" s="95">
        <v>2.4</v>
      </c>
      <c r="J8232" s="90" t="s">
        <v>10509</v>
      </c>
      <c r="K8232" s="90">
        <v>46</v>
      </c>
      <c r="L8232" s="90" t="s">
        <v>10510</v>
      </c>
    </row>
    <row r="8233" spans="1:12" hidden="1" outlineLevel="2" x14ac:dyDescent="0.25">
      <c r="A8233" s="90">
        <v>3</v>
      </c>
      <c r="B8233" s="26">
        <v>950033266</v>
      </c>
      <c r="C8233" s="90">
        <v>20</v>
      </c>
      <c r="D8233" s="90">
        <v>254325</v>
      </c>
      <c r="E8233" s="94">
        <v>44126</v>
      </c>
      <c r="F8233" s="26">
        <v>254325344324</v>
      </c>
      <c r="G8233" s="90">
        <v>344324</v>
      </c>
      <c r="H8233" s="90">
        <v>1.68</v>
      </c>
      <c r="I8233" s="95">
        <v>1.68</v>
      </c>
      <c r="J8233" s="90" t="s">
        <v>10509</v>
      </c>
      <c r="K8233" s="90">
        <v>46</v>
      </c>
      <c r="L8233" s="90" t="s">
        <v>10510</v>
      </c>
    </row>
    <row r="8234" spans="1:12" hidden="1" outlineLevel="2" x14ac:dyDescent="0.25">
      <c r="A8234" s="90">
        <v>3</v>
      </c>
      <c r="B8234" s="26">
        <v>1200568259</v>
      </c>
      <c r="C8234" s="90">
        <v>20</v>
      </c>
      <c r="D8234" s="90">
        <v>253420</v>
      </c>
      <c r="E8234" s="94">
        <v>44126</v>
      </c>
      <c r="F8234" s="26">
        <v>253420343419</v>
      </c>
      <c r="G8234" s="90">
        <v>343419</v>
      </c>
      <c r="H8234" s="90">
        <v>7.82</v>
      </c>
      <c r="I8234" s="95">
        <v>7.82</v>
      </c>
      <c r="J8234" s="90" t="s">
        <v>10509</v>
      </c>
      <c r="K8234" s="90">
        <v>46</v>
      </c>
      <c r="L8234" s="90" t="s">
        <v>10510</v>
      </c>
    </row>
    <row r="8235" spans="1:12" hidden="1" outlineLevel="2" x14ac:dyDescent="0.25">
      <c r="A8235" s="90">
        <v>3</v>
      </c>
      <c r="B8235" s="26">
        <v>1202084636</v>
      </c>
      <c r="C8235" s="90">
        <v>20</v>
      </c>
      <c r="D8235" s="90">
        <v>255084</v>
      </c>
      <c r="E8235" s="94">
        <v>44126</v>
      </c>
      <c r="F8235" s="26">
        <v>255084345068</v>
      </c>
      <c r="G8235" s="90">
        <v>345068</v>
      </c>
      <c r="H8235" s="90">
        <v>5.01</v>
      </c>
      <c r="I8235" s="95">
        <v>5.01</v>
      </c>
      <c r="J8235" s="90" t="s">
        <v>10509</v>
      </c>
      <c r="K8235" s="90">
        <v>46</v>
      </c>
      <c r="L8235" s="90" t="s">
        <v>10510</v>
      </c>
    </row>
    <row r="8236" spans="1:12" hidden="1" outlineLevel="2" x14ac:dyDescent="0.25">
      <c r="A8236" s="90">
        <v>3</v>
      </c>
      <c r="B8236" s="26">
        <v>1101939864</v>
      </c>
      <c r="C8236" s="90">
        <v>20</v>
      </c>
      <c r="D8236" s="90">
        <v>255170</v>
      </c>
      <c r="E8236" s="94">
        <v>44126</v>
      </c>
      <c r="F8236" s="26">
        <v>2551702962</v>
      </c>
      <c r="G8236" s="90">
        <v>2962</v>
      </c>
      <c r="H8236" s="90">
        <v>1.68</v>
      </c>
      <c r="I8236" s="95">
        <v>1.68</v>
      </c>
      <c r="J8236" s="90" t="s">
        <v>10509</v>
      </c>
      <c r="K8236" s="90">
        <v>46</v>
      </c>
      <c r="L8236" s="90" t="s">
        <v>10510</v>
      </c>
    </row>
    <row r="8237" spans="1:12" hidden="1" outlineLevel="2" x14ac:dyDescent="0.25">
      <c r="A8237" s="90">
        <v>3</v>
      </c>
      <c r="B8237" s="26">
        <v>1102778493001</v>
      </c>
      <c r="C8237" s="90">
        <v>20</v>
      </c>
      <c r="D8237" s="90">
        <v>256454</v>
      </c>
      <c r="E8237" s="94">
        <v>44136</v>
      </c>
      <c r="F8237" s="26">
        <v>256454346258</v>
      </c>
      <c r="G8237" s="90">
        <v>346258</v>
      </c>
      <c r="H8237" s="90">
        <v>7.66</v>
      </c>
      <c r="I8237" s="95">
        <v>7.66</v>
      </c>
      <c r="J8237" s="90" t="s">
        <v>10509</v>
      </c>
      <c r="K8237" s="90">
        <v>46</v>
      </c>
      <c r="L8237" s="90" t="s">
        <v>10510</v>
      </c>
    </row>
    <row r="8238" spans="1:12" hidden="1" outlineLevel="2" x14ac:dyDescent="0.25">
      <c r="A8238" s="90">
        <v>3</v>
      </c>
      <c r="B8238" s="26">
        <v>1103467070</v>
      </c>
      <c r="C8238" s="90">
        <v>20</v>
      </c>
      <c r="D8238" s="90">
        <v>254326</v>
      </c>
      <c r="E8238" s="94">
        <v>44126</v>
      </c>
      <c r="F8238" s="26">
        <v>254326344325</v>
      </c>
      <c r="G8238" s="90">
        <v>344325</v>
      </c>
      <c r="H8238" s="90">
        <v>1.68</v>
      </c>
      <c r="I8238" s="95">
        <v>1.68</v>
      </c>
      <c r="J8238" s="90" t="s">
        <v>10509</v>
      </c>
      <c r="K8238" s="90">
        <v>46</v>
      </c>
      <c r="L8238" s="90" t="s">
        <v>10510</v>
      </c>
    </row>
    <row r="8239" spans="1:12" hidden="1" outlineLevel="2" x14ac:dyDescent="0.25">
      <c r="A8239" s="90">
        <v>3</v>
      </c>
      <c r="B8239" s="26">
        <v>1104185820</v>
      </c>
      <c r="C8239" s="90">
        <v>20</v>
      </c>
      <c r="D8239" s="90">
        <v>253941</v>
      </c>
      <c r="E8239" s="94">
        <v>44126</v>
      </c>
      <c r="F8239" s="26">
        <v>253941343940</v>
      </c>
      <c r="G8239" s="90">
        <v>343940</v>
      </c>
      <c r="H8239" s="90">
        <v>1.68</v>
      </c>
      <c r="I8239" s="95">
        <v>1.68</v>
      </c>
      <c r="J8239" s="90" t="s">
        <v>10509</v>
      </c>
      <c r="K8239" s="90">
        <v>46</v>
      </c>
      <c r="L8239" s="90" t="s">
        <v>10510</v>
      </c>
    </row>
    <row r="8240" spans="1:12" hidden="1" outlineLevel="2" x14ac:dyDescent="0.25">
      <c r="A8240" s="90">
        <v>3</v>
      </c>
      <c r="B8240" s="26">
        <v>118506203</v>
      </c>
      <c r="C8240" s="90">
        <v>20</v>
      </c>
      <c r="D8240" s="90">
        <v>254548</v>
      </c>
      <c r="E8240" s="94">
        <v>44126</v>
      </c>
      <c r="F8240" s="26">
        <v>254548344546</v>
      </c>
      <c r="G8240" s="90">
        <v>344546</v>
      </c>
      <c r="H8240" s="90">
        <v>2.06</v>
      </c>
      <c r="I8240" s="95">
        <v>2.06</v>
      </c>
      <c r="J8240" s="90" t="s">
        <v>10509</v>
      </c>
      <c r="K8240" s="90">
        <v>46</v>
      </c>
      <c r="L8240" s="90" t="s">
        <v>10510</v>
      </c>
    </row>
    <row r="8241" spans="1:12" hidden="1" outlineLevel="2" x14ac:dyDescent="0.25">
      <c r="A8241" s="90">
        <v>3</v>
      </c>
      <c r="B8241" s="26">
        <v>1202555536</v>
      </c>
      <c r="C8241" s="90">
        <v>20</v>
      </c>
      <c r="D8241" s="90">
        <v>255186</v>
      </c>
      <c r="E8241" s="94">
        <v>44126</v>
      </c>
      <c r="F8241" s="26">
        <v>255186345155</v>
      </c>
      <c r="G8241" s="90">
        <v>345155</v>
      </c>
      <c r="H8241" s="90">
        <v>1.7</v>
      </c>
      <c r="I8241" s="95">
        <v>1.7</v>
      </c>
      <c r="J8241" s="90" t="s">
        <v>10509</v>
      </c>
      <c r="K8241" s="90">
        <v>46</v>
      </c>
      <c r="L8241" s="90" t="s">
        <v>10510</v>
      </c>
    </row>
    <row r="8242" spans="1:12" hidden="1" outlineLevel="2" x14ac:dyDescent="0.25">
      <c r="A8242" s="90">
        <v>3</v>
      </c>
      <c r="B8242" s="26">
        <v>1202804116</v>
      </c>
      <c r="C8242" s="90">
        <v>20</v>
      </c>
      <c r="D8242" s="90">
        <v>253833</v>
      </c>
      <c r="E8242" s="94">
        <v>44126</v>
      </c>
      <c r="F8242" s="26">
        <v>253833343832</v>
      </c>
      <c r="G8242" s="90">
        <v>343832</v>
      </c>
      <c r="H8242" s="90">
        <v>1.68</v>
      </c>
      <c r="I8242" s="95">
        <v>1.68</v>
      </c>
      <c r="J8242" s="90" t="s">
        <v>10509</v>
      </c>
      <c r="K8242" s="90">
        <v>46</v>
      </c>
      <c r="L8242" s="90" t="s">
        <v>10510</v>
      </c>
    </row>
    <row r="8243" spans="1:12" hidden="1" outlineLevel="2" x14ac:dyDescent="0.25">
      <c r="A8243" s="90">
        <v>3</v>
      </c>
      <c r="B8243" s="26">
        <v>1202906044</v>
      </c>
      <c r="C8243" s="90">
        <v>20</v>
      </c>
      <c r="D8243" s="90">
        <v>255620</v>
      </c>
      <c r="E8243" s="94">
        <v>44126</v>
      </c>
      <c r="F8243" s="26">
        <v>2556203048</v>
      </c>
      <c r="G8243" s="90">
        <v>3048</v>
      </c>
      <c r="H8243" s="90">
        <v>1.8</v>
      </c>
      <c r="I8243" s="95">
        <v>1.8</v>
      </c>
      <c r="J8243" s="90" t="s">
        <v>10509</v>
      </c>
      <c r="K8243" s="90">
        <v>46</v>
      </c>
      <c r="L8243" s="90" t="s">
        <v>10510</v>
      </c>
    </row>
    <row r="8244" spans="1:12" hidden="1" outlineLevel="2" x14ac:dyDescent="0.25">
      <c r="A8244" s="90">
        <v>3</v>
      </c>
      <c r="B8244" s="26">
        <v>1203588973</v>
      </c>
      <c r="C8244" s="90">
        <v>20</v>
      </c>
      <c r="D8244" s="90">
        <v>254203</v>
      </c>
      <c r="E8244" s="94">
        <v>44126</v>
      </c>
      <c r="F8244" s="26">
        <v>254203344202</v>
      </c>
      <c r="G8244" s="90">
        <v>344202</v>
      </c>
      <c r="H8244" s="90">
        <v>3.46</v>
      </c>
      <c r="I8244" s="95">
        <v>3.46</v>
      </c>
      <c r="J8244" s="90" t="s">
        <v>10509</v>
      </c>
      <c r="K8244" s="90">
        <v>46</v>
      </c>
      <c r="L8244" s="90" t="s">
        <v>10510</v>
      </c>
    </row>
    <row r="8245" spans="1:12" hidden="1" outlineLevel="2" x14ac:dyDescent="0.25">
      <c r="A8245" s="90">
        <v>3</v>
      </c>
      <c r="B8245" s="26">
        <v>1203730328</v>
      </c>
      <c r="C8245" s="90">
        <v>20</v>
      </c>
      <c r="D8245" s="90">
        <v>255873</v>
      </c>
      <c r="E8245" s="94">
        <v>44126</v>
      </c>
      <c r="F8245" s="26">
        <v>255873345726</v>
      </c>
      <c r="G8245" s="90">
        <v>345726</v>
      </c>
      <c r="H8245" s="90">
        <v>3.14</v>
      </c>
      <c r="I8245" s="95">
        <v>3.14</v>
      </c>
      <c r="J8245" s="90" t="s">
        <v>10509</v>
      </c>
      <c r="K8245" s="90">
        <v>46</v>
      </c>
      <c r="L8245" s="90" t="s">
        <v>10510</v>
      </c>
    </row>
    <row r="8246" spans="1:12" hidden="1" outlineLevel="2" x14ac:dyDescent="0.25">
      <c r="A8246" s="90">
        <v>3</v>
      </c>
      <c r="B8246" s="26">
        <v>1204658320</v>
      </c>
      <c r="C8246" s="90">
        <v>20</v>
      </c>
      <c r="D8246" s="90">
        <v>255015</v>
      </c>
      <c r="E8246" s="94">
        <v>44126</v>
      </c>
      <c r="F8246" s="26">
        <v>255015345009</v>
      </c>
      <c r="G8246" s="90">
        <v>345009</v>
      </c>
      <c r="H8246" s="90">
        <v>12.6</v>
      </c>
      <c r="I8246" s="95">
        <v>12.6</v>
      </c>
      <c r="J8246" s="90" t="s">
        <v>10509</v>
      </c>
      <c r="K8246" s="90">
        <v>46</v>
      </c>
      <c r="L8246" s="90" t="s">
        <v>10510</v>
      </c>
    </row>
    <row r="8247" spans="1:12" hidden="1" outlineLevel="2" x14ac:dyDescent="0.25">
      <c r="A8247" s="90">
        <v>3</v>
      </c>
      <c r="B8247" s="26">
        <v>1204697120</v>
      </c>
      <c r="C8247" s="90">
        <v>20</v>
      </c>
      <c r="D8247" s="90">
        <v>254237</v>
      </c>
      <c r="E8247" s="94">
        <v>44126</v>
      </c>
      <c r="F8247" s="26">
        <v>254237344236</v>
      </c>
      <c r="G8247" s="90">
        <v>344236</v>
      </c>
      <c r="H8247" s="90">
        <v>1.68</v>
      </c>
      <c r="I8247" s="95">
        <v>1.68</v>
      </c>
      <c r="J8247" s="90" t="s">
        <v>10509</v>
      </c>
      <c r="K8247" s="90">
        <v>46</v>
      </c>
      <c r="L8247" s="90" t="s">
        <v>10510</v>
      </c>
    </row>
    <row r="8248" spans="1:12" hidden="1" outlineLevel="2" x14ac:dyDescent="0.25">
      <c r="A8248" s="90">
        <v>3</v>
      </c>
      <c r="B8248" s="26">
        <v>1204881708</v>
      </c>
      <c r="C8248" s="90">
        <v>20</v>
      </c>
      <c r="D8248" s="90">
        <v>255923</v>
      </c>
      <c r="E8248" s="94">
        <v>44126</v>
      </c>
      <c r="F8248" s="26">
        <v>255923345764</v>
      </c>
      <c r="G8248" s="90">
        <v>345764</v>
      </c>
      <c r="H8248" s="90">
        <v>1.53</v>
      </c>
      <c r="I8248" s="95">
        <v>1.53</v>
      </c>
      <c r="J8248" s="90" t="s">
        <v>10509</v>
      </c>
      <c r="K8248" s="90">
        <v>46</v>
      </c>
      <c r="L8248" s="90" t="s">
        <v>10510</v>
      </c>
    </row>
    <row r="8249" spans="1:12" hidden="1" outlineLevel="2" x14ac:dyDescent="0.25">
      <c r="A8249" s="90">
        <v>3</v>
      </c>
      <c r="B8249" s="26">
        <v>1204938987001</v>
      </c>
      <c r="C8249" s="90">
        <v>20</v>
      </c>
      <c r="D8249" s="90">
        <v>256593</v>
      </c>
      <c r="E8249" s="94">
        <v>44136</v>
      </c>
      <c r="F8249" s="26">
        <v>256593346348</v>
      </c>
      <c r="G8249" s="90">
        <v>346348</v>
      </c>
      <c r="H8249" s="90">
        <v>1.68</v>
      </c>
      <c r="I8249" s="95">
        <v>1.68</v>
      </c>
      <c r="J8249" s="90" t="s">
        <v>10509</v>
      </c>
      <c r="K8249" s="90">
        <v>46</v>
      </c>
      <c r="L8249" s="90" t="s">
        <v>10510</v>
      </c>
    </row>
    <row r="8250" spans="1:12" hidden="1" outlineLevel="2" x14ac:dyDescent="0.25">
      <c r="A8250" s="90">
        <v>3</v>
      </c>
      <c r="B8250" s="26">
        <v>1205701327</v>
      </c>
      <c r="C8250" s="90">
        <v>20</v>
      </c>
      <c r="D8250" s="90">
        <v>255491</v>
      </c>
      <c r="E8250" s="94">
        <v>44126</v>
      </c>
      <c r="F8250" s="26">
        <v>255491345393</v>
      </c>
      <c r="G8250" s="90">
        <v>345393</v>
      </c>
      <c r="H8250" s="90">
        <v>1.86</v>
      </c>
      <c r="I8250" s="95">
        <v>1.86</v>
      </c>
      <c r="J8250" s="90" t="s">
        <v>10509</v>
      </c>
      <c r="K8250" s="90">
        <v>46</v>
      </c>
      <c r="L8250" s="90" t="s">
        <v>10510</v>
      </c>
    </row>
    <row r="8251" spans="1:12" hidden="1" outlineLevel="2" x14ac:dyDescent="0.25">
      <c r="A8251" s="90">
        <v>3</v>
      </c>
      <c r="B8251" s="26">
        <v>1205782442</v>
      </c>
      <c r="C8251" s="90">
        <v>20</v>
      </c>
      <c r="D8251" s="90">
        <v>253703</v>
      </c>
      <c r="E8251" s="94">
        <v>44126</v>
      </c>
      <c r="F8251" s="26">
        <v>253703343702</v>
      </c>
      <c r="G8251" s="90">
        <v>343702</v>
      </c>
      <c r="H8251" s="90">
        <v>7.36</v>
      </c>
      <c r="I8251" s="95">
        <v>7.36</v>
      </c>
      <c r="J8251" s="90" t="s">
        <v>10509</v>
      </c>
      <c r="K8251" s="90">
        <v>46</v>
      </c>
      <c r="L8251" s="90" t="s">
        <v>10510</v>
      </c>
    </row>
    <row r="8252" spans="1:12" hidden="1" outlineLevel="2" x14ac:dyDescent="0.25">
      <c r="A8252" s="90">
        <v>3</v>
      </c>
      <c r="B8252" s="26">
        <v>1301111660</v>
      </c>
      <c r="C8252" s="90">
        <v>20</v>
      </c>
      <c r="D8252" s="90">
        <v>255132</v>
      </c>
      <c r="E8252" s="94">
        <v>44126</v>
      </c>
      <c r="F8252" s="26">
        <v>255132345109</v>
      </c>
      <c r="G8252" s="90">
        <v>345109</v>
      </c>
      <c r="H8252" s="90">
        <v>0.84</v>
      </c>
      <c r="I8252" s="95">
        <v>0.84</v>
      </c>
      <c r="J8252" s="90" t="s">
        <v>10509</v>
      </c>
      <c r="K8252" s="90">
        <v>46</v>
      </c>
      <c r="L8252" s="90" t="s">
        <v>10510</v>
      </c>
    </row>
    <row r="8253" spans="1:12" hidden="1" outlineLevel="2" x14ac:dyDescent="0.25">
      <c r="A8253" s="90">
        <v>3</v>
      </c>
      <c r="B8253" s="26">
        <v>1304098906</v>
      </c>
      <c r="C8253" s="90">
        <v>20</v>
      </c>
      <c r="D8253" s="90">
        <v>255458</v>
      </c>
      <c r="E8253" s="94">
        <v>44126</v>
      </c>
      <c r="F8253" s="26">
        <v>255458345362</v>
      </c>
      <c r="G8253" s="90">
        <v>345362</v>
      </c>
      <c r="H8253" s="90">
        <v>1.76</v>
      </c>
      <c r="I8253" s="95">
        <v>1.76</v>
      </c>
      <c r="J8253" s="90" t="s">
        <v>10509</v>
      </c>
      <c r="K8253" s="90">
        <v>46</v>
      </c>
      <c r="L8253" s="90" t="s">
        <v>10510</v>
      </c>
    </row>
    <row r="8254" spans="1:12" hidden="1" outlineLevel="2" x14ac:dyDescent="0.25">
      <c r="A8254" s="90">
        <v>3</v>
      </c>
      <c r="B8254" s="26">
        <v>1203477912001</v>
      </c>
      <c r="C8254" s="90">
        <v>20</v>
      </c>
      <c r="D8254" s="90">
        <v>256478</v>
      </c>
      <c r="E8254" s="94">
        <v>44136</v>
      </c>
      <c r="F8254" s="26">
        <v>256478346273</v>
      </c>
      <c r="G8254" s="90">
        <v>346273</v>
      </c>
      <c r="H8254" s="90">
        <v>1.68</v>
      </c>
      <c r="I8254" s="95">
        <v>1.68</v>
      </c>
      <c r="J8254" s="90" t="s">
        <v>10509</v>
      </c>
      <c r="K8254" s="90">
        <v>46</v>
      </c>
      <c r="L8254" s="90" t="s">
        <v>10510</v>
      </c>
    </row>
    <row r="8255" spans="1:12" hidden="1" outlineLevel="2" x14ac:dyDescent="0.25">
      <c r="A8255" s="90">
        <v>3</v>
      </c>
      <c r="B8255" s="26">
        <v>1203546641</v>
      </c>
      <c r="C8255" s="90">
        <v>20</v>
      </c>
      <c r="D8255" s="90">
        <v>255392</v>
      </c>
      <c r="E8255" s="94">
        <v>44126</v>
      </c>
      <c r="F8255" s="26">
        <v>255392345315</v>
      </c>
      <c r="G8255" s="90">
        <v>345315</v>
      </c>
      <c r="H8255" s="90">
        <v>28.81</v>
      </c>
      <c r="I8255" s="95">
        <v>28.81</v>
      </c>
      <c r="J8255" s="90" t="s">
        <v>10509</v>
      </c>
      <c r="K8255" s="90">
        <v>46</v>
      </c>
      <c r="L8255" s="90" t="s">
        <v>10510</v>
      </c>
    </row>
    <row r="8256" spans="1:12" hidden="1" outlineLevel="2" x14ac:dyDescent="0.25">
      <c r="A8256" s="90">
        <v>3</v>
      </c>
      <c r="B8256" s="26">
        <v>1203821077</v>
      </c>
      <c r="C8256" s="90">
        <v>20</v>
      </c>
      <c r="D8256" s="90">
        <v>255712</v>
      </c>
      <c r="E8256" s="94">
        <v>44126</v>
      </c>
      <c r="F8256" s="26">
        <v>255712345587</v>
      </c>
      <c r="G8256" s="90">
        <v>345587</v>
      </c>
      <c r="H8256" s="90">
        <v>2.0499999999999998</v>
      </c>
      <c r="I8256" s="95">
        <v>2.0499999999999998</v>
      </c>
      <c r="J8256" s="90" t="s">
        <v>10509</v>
      </c>
      <c r="K8256" s="90">
        <v>46</v>
      </c>
      <c r="L8256" s="90" t="s">
        <v>10510</v>
      </c>
    </row>
    <row r="8257" spans="1:12" hidden="1" outlineLevel="2" x14ac:dyDescent="0.25">
      <c r="A8257" s="90">
        <v>3</v>
      </c>
      <c r="B8257" s="26">
        <v>1203956022</v>
      </c>
      <c r="C8257" s="90">
        <v>20</v>
      </c>
      <c r="D8257" s="90">
        <v>254390</v>
      </c>
      <c r="E8257" s="94">
        <v>44126</v>
      </c>
      <c r="F8257" s="26">
        <v>254390344389</v>
      </c>
      <c r="G8257" s="90">
        <v>344389</v>
      </c>
      <c r="H8257" s="90">
        <v>1.68</v>
      </c>
      <c r="I8257" s="95">
        <v>1.68</v>
      </c>
      <c r="J8257" s="90" t="s">
        <v>10509</v>
      </c>
      <c r="K8257" s="90">
        <v>46</v>
      </c>
      <c r="L8257" s="90" t="s">
        <v>10510</v>
      </c>
    </row>
    <row r="8258" spans="1:12" hidden="1" outlineLevel="2" x14ac:dyDescent="0.25">
      <c r="A8258" s="90">
        <v>3</v>
      </c>
      <c r="B8258" s="26">
        <v>1204061996</v>
      </c>
      <c r="C8258" s="90">
        <v>20</v>
      </c>
      <c r="D8258" s="90">
        <v>253721</v>
      </c>
      <c r="E8258" s="94">
        <v>44126</v>
      </c>
      <c r="F8258" s="26">
        <v>253721343720</v>
      </c>
      <c r="G8258" s="90">
        <v>343720</v>
      </c>
      <c r="H8258" s="90">
        <v>3.24</v>
      </c>
      <c r="I8258" s="95">
        <v>3.24</v>
      </c>
      <c r="J8258" s="90" t="s">
        <v>10509</v>
      </c>
      <c r="K8258" s="90">
        <v>46</v>
      </c>
      <c r="L8258" s="90" t="s">
        <v>10510</v>
      </c>
    </row>
    <row r="8259" spans="1:12" hidden="1" outlineLevel="2" x14ac:dyDescent="0.25">
      <c r="A8259" s="90">
        <v>3</v>
      </c>
      <c r="B8259" s="26">
        <v>1204185142</v>
      </c>
      <c r="C8259" s="90">
        <v>20</v>
      </c>
      <c r="D8259" s="90">
        <v>255904</v>
      </c>
      <c r="E8259" s="94">
        <v>44126</v>
      </c>
      <c r="F8259" s="26">
        <v>255904345749</v>
      </c>
      <c r="G8259" s="90">
        <v>345749</v>
      </c>
      <c r="H8259" s="90">
        <v>2.4500000000000002</v>
      </c>
      <c r="I8259" s="95">
        <v>2.4500000000000002</v>
      </c>
      <c r="J8259" s="90" t="s">
        <v>10509</v>
      </c>
      <c r="K8259" s="90">
        <v>46</v>
      </c>
      <c r="L8259" s="90" t="s">
        <v>10510</v>
      </c>
    </row>
    <row r="8260" spans="1:12" hidden="1" outlineLevel="2" x14ac:dyDescent="0.25">
      <c r="A8260" s="90">
        <v>3</v>
      </c>
      <c r="B8260" s="26">
        <v>1204264210</v>
      </c>
      <c r="C8260" s="90">
        <v>20</v>
      </c>
      <c r="D8260" s="90">
        <v>255518</v>
      </c>
      <c r="E8260" s="94">
        <v>44126</v>
      </c>
      <c r="F8260" s="26">
        <v>255518345414</v>
      </c>
      <c r="G8260" s="90">
        <v>345414</v>
      </c>
      <c r="H8260" s="90">
        <v>1.68</v>
      </c>
      <c r="I8260" s="95">
        <v>1.68</v>
      </c>
      <c r="J8260" s="90" t="s">
        <v>10509</v>
      </c>
      <c r="K8260" s="90">
        <v>46</v>
      </c>
      <c r="L8260" s="90" t="s">
        <v>10510</v>
      </c>
    </row>
    <row r="8261" spans="1:12" hidden="1" outlineLevel="2" x14ac:dyDescent="0.25">
      <c r="A8261" s="90">
        <v>3</v>
      </c>
      <c r="B8261" s="26">
        <v>1204497844</v>
      </c>
      <c r="C8261" s="90">
        <v>20</v>
      </c>
      <c r="D8261" s="90">
        <v>255175</v>
      </c>
      <c r="E8261" s="94">
        <v>44126</v>
      </c>
      <c r="F8261" s="26">
        <v>255175345146</v>
      </c>
      <c r="G8261" s="90">
        <v>345146</v>
      </c>
      <c r="H8261" s="90">
        <v>7.94</v>
      </c>
      <c r="I8261" s="95">
        <v>7.94</v>
      </c>
      <c r="J8261" s="90" t="s">
        <v>10509</v>
      </c>
      <c r="K8261" s="90">
        <v>46</v>
      </c>
      <c r="L8261" s="90" t="s">
        <v>10510</v>
      </c>
    </row>
    <row r="8262" spans="1:12" hidden="1" outlineLevel="2" x14ac:dyDescent="0.25">
      <c r="A8262" s="90">
        <v>3</v>
      </c>
      <c r="B8262" s="26">
        <v>1204501603</v>
      </c>
      <c r="C8262" s="90">
        <v>20</v>
      </c>
      <c r="D8262" s="90">
        <v>253520</v>
      </c>
      <c r="E8262" s="94">
        <v>44126</v>
      </c>
      <c r="F8262" s="26">
        <v>253520343519</v>
      </c>
      <c r="G8262" s="90">
        <v>343519</v>
      </c>
      <c r="H8262" s="90">
        <v>8.3800000000000008</v>
      </c>
      <c r="I8262" s="95">
        <v>8.3800000000000008</v>
      </c>
      <c r="J8262" s="90" t="s">
        <v>10509</v>
      </c>
      <c r="K8262" s="90">
        <v>46</v>
      </c>
      <c r="L8262" s="90" t="s">
        <v>10510</v>
      </c>
    </row>
    <row r="8263" spans="1:12" hidden="1" outlineLevel="2" x14ac:dyDescent="0.25">
      <c r="A8263" s="90">
        <v>3</v>
      </c>
      <c r="B8263" s="26">
        <v>1204517740</v>
      </c>
      <c r="C8263" s="90">
        <v>20</v>
      </c>
      <c r="D8263" s="90">
        <v>255387</v>
      </c>
      <c r="E8263" s="94">
        <v>44126</v>
      </c>
      <c r="F8263" s="26">
        <v>255387345312</v>
      </c>
      <c r="G8263" s="90">
        <v>345312</v>
      </c>
      <c r="H8263" s="90">
        <v>2.34</v>
      </c>
      <c r="I8263" s="95">
        <v>2.34</v>
      </c>
      <c r="J8263" s="90" t="s">
        <v>10509</v>
      </c>
      <c r="K8263" s="90">
        <v>46</v>
      </c>
      <c r="L8263" s="90" t="s">
        <v>10510</v>
      </c>
    </row>
    <row r="8264" spans="1:12" hidden="1" outlineLevel="2" x14ac:dyDescent="0.25">
      <c r="A8264" s="90">
        <v>3</v>
      </c>
      <c r="B8264" s="26">
        <v>1204602047</v>
      </c>
      <c r="C8264" s="90">
        <v>20</v>
      </c>
      <c r="D8264" s="90">
        <v>256170</v>
      </c>
      <c r="E8264" s="94">
        <v>44136</v>
      </c>
      <c r="F8264" s="26">
        <v>256170345988</v>
      </c>
      <c r="G8264" s="90">
        <v>345988</v>
      </c>
      <c r="H8264" s="90">
        <v>11.2</v>
      </c>
      <c r="I8264" s="95">
        <v>11.2</v>
      </c>
      <c r="J8264" s="90" t="s">
        <v>10509</v>
      </c>
      <c r="K8264" s="90">
        <v>46</v>
      </c>
      <c r="L8264" s="90" t="s">
        <v>10510</v>
      </c>
    </row>
    <row r="8265" spans="1:12" hidden="1" outlineLevel="2" x14ac:dyDescent="0.25">
      <c r="A8265" s="90">
        <v>3</v>
      </c>
      <c r="B8265" s="26">
        <v>1204621484</v>
      </c>
      <c r="C8265" s="90">
        <v>20</v>
      </c>
      <c r="D8265" s="90">
        <v>255753</v>
      </c>
      <c r="E8265" s="94">
        <v>44126</v>
      </c>
      <c r="F8265" s="26">
        <v>255753345622</v>
      </c>
      <c r="G8265" s="90">
        <v>345622</v>
      </c>
      <c r="H8265" s="90">
        <v>1.68</v>
      </c>
      <c r="I8265" s="95">
        <v>1.68</v>
      </c>
      <c r="J8265" s="90" t="s">
        <v>10509</v>
      </c>
      <c r="K8265" s="90">
        <v>46</v>
      </c>
      <c r="L8265" s="90" t="s">
        <v>10510</v>
      </c>
    </row>
    <row r="8266" spans="1:12" hidden="1" outlineLevel="2" x14ac:dyDescent="0.25">
      <c r="A8266" s="90">
        <v>3</v>
      </c>
      <c r="B8266" s="26">
        <v>1204910630</v>
      </c>
      <c r="C8266" s="90">
        <v>20</v>
      </c>
      <c r="D8266" s="90">
        <v>254500</v>
      </c>
      <c r="E8266" s="94">
        <v>44126</v>
      </c>
      <c r="F8266" s="26">
        <v>254500344498</v>
      </c>
      <c r="G8266" s="90">
        <v>344498</v>
      </c>
      <c r="H8266" s="90">
        <v>15.12</v>
      </c>
      <c r="I8266" s="95">
        <v>15.12</v>
      </c>
      <c r="J8266" s="90" t="s">
        <v>10509</v>
      </c>
      <c r="K8266" s="90">
        <v>46</v>
      </c>
      <c r="L8266" s="90" t="s">
        <v>10510</v>
      </c>
    </row>
    <row r="8267" spans="1:12" hidden="1" outlineLevel="2" x14ac:dyDescent="0.25">
      <c r="A8267" s="90">
        <v>3</v>
      </c>
      <c r="B8267" s="26">
        <v>1204938987001</v>
      </c>
      <c r="C8267" s="90">
        <v>20</v>
      </c>
      <c r="D8267" s="90">
        <v>256598</v>
      </c>
      <c r="E8267" s="94">
        <v>44136</v>
      </c>
      <c r="F8267" s="26">
        <v>256598346351</v>
      </c>
      <c r="G8267" s="90">
        <v>346351</v>
      </c>
      <c r="H8267" s="90">
        <v>1.68</v>
      </c>
      <c r="I8267" s="95">
        <v>1.68</v>
      </c>
      <c r="J8267" s="90" t="s">
        <v>10509</v>
      </c>
      <c r="K8267" s="90">
        <v>46</v>
      </c>
      <c r="L8267" s="90" t="s">
        <v>10510</v>
      </c>
    </row>
    <row r="8268" spans="1:12" hidden="1" outlineLevel="2" x14ac:dyDescent="0.25">
      <c r="A8268" s="90">
        <v>3</v>
      </c>
      <c r="B8268" s="26">
        <v>1205049487</v>
      </c>
      <c r="C8268" s="90">
        <v>20</v>
      </c>
      <c r="D8268" s="90">
        <v>254401</v>
      </c>
      <c r="E8268" s="94">
        <v>44126</v>
      </c>
      <c r="F8268" s="26">
        <v>254401344400</v>
      </c>
      <c r="G8268" s="90">
        <v>344400</v>
      </c>
      <c r="H8268" s="90">
        <v>1.68</v>
      </c>
      <c r="I8268" s="95">
        <v>1.68</v>
      </c>
      <c r="J8268" s="90" t="s">
        <v>10509</v>
      </c>
      <c r="K8268" s="90">
        <v>46</v>
      </c>
      <c r="L8268" s="90" t="s">
        <v>10510</v>
      </c>
    </row>
    <row r="8269" spans="1:12" hidden="1" outlineLevel="2" x14ac:dyDescent="0.25">
      <c r="A8269" s="90">
        <v>3</v>
      </c>
      <c r="B8269" s="26">
        <v>1206000513</v>
      </c>
      <c r="C8269" s="90">
        <v>20</v>
      </c>
      <c r="D8269" s="90">
        <v>255679</v>
      </c>
      <c r="E8269" s="94">
        <v>44126</v>
      </c>
      <c r="F8269" s="26">
        <v>255679345555</v>
      </c>
      <c r="G8269" s="90">
        <v>345555</v>
      </c>
      <c r="H8269" s="90">
        <v>1.76</v>
      </c>
      <c r="I8269" s="95">
        <v>1.76</v>
      </c>
      <c r="J8269" s="90" t="s">
        <v>10509</v>
      </c>
      <c r="K8269" s="90">
        <v>46</v>
      </c>
      <c r="L8269" s="90" t="s">
        <v>10510</v>
      </c>
    </row>
    <row r="8270" spans="1:12" hidden="1" outlineLevel="2" x14ac:dyDescent="0.25">
      <c r="A8270" s="90">
        <v>3</v>
      </c>
      <c r="B8270" s="26">
        <v>1206112136</v>
      </c>
      <c r="C8270" s="90">
        <v>20</v>
      </c>
      <c r="D8270" s="90">
        <v>255544</v>
      </c>
      <c r="E8270" s="94">
        <v>44126</v>
      </c>
      <c r="F8270" s="26">
        <v>255544345439</v>
      </c>
      <c r="G8270" s="90">
        <v>345439</v>
      </c>
      <c r="H8270" s="90">
        <v>1.68</v>
      </c>
      <c r="I8270" s="95">
        <v>1.68</v>
      </c>
      <c r="J8270" s="90" t="s">
        <v>10509</v>
      </c>
      <c r="K8270" s="90">
        <v>46</v>
      </c>
      <c r="L8270" s="90" t="s">
        <v>10510</v>
      </c>
    </row>
    <row r="8271" spans="1:12" hidden="1" outlineLevel="2" x14ac:dyDescent="0.25">
      <c r="A8271" s="90">
        <v>3</v>
      </c>
      <c r="B8271" s="26">
        <v>1301149447</v>
      </c>
      <c r="C8271" s="90">
        <v>20</v>
      </c>
      <c r="D8271" s="90">
        <v>254164</v>
      </c>
      <c r="E8271" s="94">
        <v>44126</v>
      </c>
      <c r="F8271" s="26">
        <v>254164344163</v>
      </c>
      <c r="G8271" s="90">
        <v>344163</v>
      </c>
      <c r="H8271" s="90">
        <v>4.92</v>
      </c>
      <c r="I8271" s="95">
        <v>4.92</v>
      </c>
      <c r="J8271" s="90" t="s">
        <v>10509</v>
      </c>
      <c r="K8271" s="90">
        <v>46</v>
      </c>
      <c r="L8271" s="90" t="s">
        <v>10510</v>
      </c>
    </row>
    <row r="8272" spans="1:12" hidden="1" outlineLevel="2" x14ac:dyDescent="0.25">
      <c r="A8272" s="90">
        <v>3</v>
      </c>
      <c r="B8272" s="26">
        <v>1301799704</v>
      </c>
      <c r="C8272" s="90">
        <v>20</v>
      </c>
      <c r="D8272" s="90">
        <v>253774</v>
      </c>
      <c r="E8272" s="94">
        <v>44126</v>
      </c>
      <c r="F8272" s="26">
        <v>253774343773</v>
      </c>
      <c r="G8272" s="90">
        <v>343773</v>
      </c>
      <c r="H8272" s="90">
        <v>1.68</v>
      </c>
      <c r="I8272" s="95">
        <v>1.68</v>
      </c>
      <c r="J8272" s="90" t="s">
        <v>10509</v>
      </c>
      <c r="K8272" s="90">
        <v>46</v>
      </c>
      <c r="L8272" s="90" t="s">
        <v>10510</v>
      </c>
    </row>
    <row r="8273" spans="1:12" hidden="1" outlineLevel="2" x14ac:dyDescent="0.25">
      <c r="A8273" s="90">
        <v>3</v>
      </c>
      <c r="B8273" s="26">
        <v>1303716201</v>
      </c>
      <c r="C8273" s="90">
        <v>20</v>
      </c>
      <c r="D8273" s="90">
        <v>253506</v>
      </c>
      <c r="E8273" s="94">
        <v>44126</v>
      </c>
      <c r="F8273" s="26">
        <v>253506343505</v>
      </c>
      <c r="G8273" s="90">
        <v>343505</v>
      </c>
      <c r="H8273" s="90">
        <v>8.3800000000000008</v>
      </c>
      <c r="I8273" s="95">
        <v>8.3800000000000008</v>
      </c>
      <c r="J8273" s="90" t="s">
        <v>10509</v>
      </c>
      <c r="K8273" s="90">
        <v>46</v>
      </c>
      <c r="L8273" s="90" t="s">
        <v>10510</v>
      </c>
    </row>
    <row r="8274" spans="1:12" hidden="1" outlineLevel="2" x14ac:dyDescent="0.25">
      <c r="A8274" s="90">
        <v>3</v>
      </c>
      <c r="B8274" s="26">
        <v>1304645912</v>
      </c>
      <c r="C8274" s="90">
        <v>20</v>
      </c>
      <c r="D8274" s="90">
        <v>255859</v>
      </c>
      <c r="E8274" s="94">
        <v>44126</v>
      </c>
      <c r="F8274" s="26">
        <v>255859345714</v>
      </c>
      <c r="G8274" s="90">
        <v>345714</v>
      </c>
      <c r="H8274" s="90">
        <v>12.95</v>
      </c>
      <c r="I8274" s="95">
        <v>12.95</v>
      </c>
      <c r="J8274" s="90" t="s">
        <v>10509</v>
      </c>
      <c r="K8274" s="90">
        <v>46</v>
      </c>
      <c r="L8274" s="90" t="s">
        <v>10510</v>
      </c>
    </row>
    <row r="8275" spans="1:12" hidden="1" outlineLevel="2" x14ac:dyDescent="0.25">
      <c r="A8275" s="90">
        <v>3</v>
      </c>
      <c r="B8275" s="26">
        <v>1305077560</v>
      </c>
      <c r="C8275" s="90">
        <v>20</v>
      </c>
      <c r="D8275" s="90">
        <v>254109</v>
      </c>
      <c r="E8275" s="94">
        <v>44126</v>
      </c>
      <c r="F8275" s="26">
        <v>254109344108</v>
      </c>
      <c r="G8275" s="90">
        <v>344108</v>
      </c>
      <c r="H8275" s="90">
        <v>3.32</v>
      </c>
      <c r="I8275" s="95">
        <v>3.32</v>
      </c>
      <c r="J8275" s="90" t="s">
        <v>10509</v>
      </c>
      <c r="K8275" s="90">
        <v>46</v>
      </c>
      <c r="L8275" s="90" t="s">
        <v>10510</v>
      </c>
    </row>
    <row r="8276" spans="1:12" hidden="1" outlineLevel="2" x14ac:dyDescent="0.25">
      <c r="A8276" s="90">
        <v>3</v>
      </c>
      <c r="B8276" s="26">
        <v>1305190587</v>
      </c>
      <c r="C8276" s="90">
        <v>20</v>
      </c>
      <c r="D8276" s="90">
        <v>254622</v>
      </c>
      <c r="E8276" s="94">
        <v>44126</v>
      </c>
      <c r="F8276" s="26">
        <v>254622344620</v>
      </c>
      <c r="G8276" s="90">
        <v>344620</v>
      </c>
      <c r="H8276" s="90">
        <v>1.68</v>
      </c>
      <c r="I8276" s="95">
        <v>1.68</v>
      </c>
      <c r="J8276" s="90" t="s">
        <v>10509</v>
      </c>
      <c r="K8276" s="90">
        <v>46</v>
      </c>
      <c r="L8276" s="90" t="s">
        <v>10510</v>
      </c>
    </row>
    <row r="8277" spans="1:12" hidden="1" outlineLevel="2" x14ac:dyDescent="0.25">
      <c r="A8277" s="90">
        <v>3</v>
      </c>
      <c r="B8277" s="26">
        <v>1305192492</v>
      </c>
      <c r="C8277" s="90">
        <v>20</v>
      </c>
      <c r="D8277" s="90">
        <v>255332</v>
      </c>
      <c r="E8277" s="94">
        <v>44126</v>
      </c>
      <c r="F8277" s="26">
        <v>255332345266</v>
      </c>
      <c r="G8277" s="90">
        <v>345266</v>
      </c>
      <c r="H8277" s="90">
        <v>1.68</v>
      </c>
      <c r="I8277" s="95">
        <v>1.68</v>
      </c>
      <c r="J8277" s="90" t="s">
        <v>10509</v>
      </c>
      <c r="K8277" s="90">
        <v>46</v>
      </c>
      <c r="L8277" s="90" t="s">
        <v>10510</v>
      </c>
    </row>
    <row r="8278" spans="1:12" hidden="1" outlineLevel="2" x14ac:dyDescent="0.25">
      <c r="A8278" s="90">
        <v>3</v>
      </c>
      <c r="B8278" s="26">
        <v>1306856616</v>
      </c>
      <c r="C8278" s="90">
        <v>20</v>
      </c>
      <c r="D8278" s="90">
        <v>255239</v>
      </c>
      <c r="E8278" s="94">
        <v>44126</v>
      </c>
      <c r="F8278" s="26">
        <v>255239345200</v>
      </c>
      <c r="G8278" s="90">
        <v>345200</v>
      </c>
      <c r="H8278" s="90">
        <v>3.04</v>
      </c>
      <c r="I8278" s="95">
        <v>3.04</v>
      </c>
      <c r="J8278" s="90" t="s">
        <v>10509</v>
      </c>
      <c r="K8278" s="90">
        <v>46</v>
      </c>
      <c r="L8278" s="90" t="s">
        <v>10510</v>
      </c>
    </row>
    <row r="8279" spans="1:12" hidden="1" outlineLevel="2" x14ac:dyDescent="0.25">
      <c r="A8279" s="90">
        <v>3</v>
      </c>
      <c r="B8279" s="26">
        <v>1304952722</v>
      </c>
      <c r="C8279" s="90">
        <v>20</v>
      </c>
      <c r="D8279" s="90">
        <v>254808</v>
      </c>
      <c r="E8279" s="94">
        <v>44126</v>
      </c>
      <c r="F8279" s="26">
        <v>254808344805</v>
      </c>
      <c r="G8279" s="90">
        <v>344805</v>
      </c>
      <c r="H8279" s="90">
        <v>1.77</v>
      </c>
      <c r="I8279" s="95">
        <v>1.77</v>
      </c>
      <c r="J8279" s="90" t="s">
        <v>10509</v>
      </c>
      <c r="K8279" s="90">
        <v>46</v>
      </c>
      <c r="L8279" s="90" t="s">
        <v>10510</v>
      </c>
    </row>
    <row r="8280" spans="1:12" hidden="1" outlineLevel="2" x14ac:dyDescent="0.25">
      <c r="A8280" s="90">
        <v>3</v>
      </c>
      <c r="B8280" s="26">
        <v>1305124073</v>
      </c>
      <c r="C8280" s="90">
        <v>20</v>
      </c>
      <c r="D8280" s="90">
        <v>255777</v>
      </c>
      <c r="E8280" s="94">
        <v>44126</v>
      </c>
      <c r="F8280" s="26">
        <v>255777345644</v>
      </c>
      <c r="G8280" s="90">
        <v>345644</v>
      </c>
      <c r="H8280" s="90">
        <v>1.76</v>
      </c>
      <c r="I8280" s="95">
        <v>1.76</v>
      </c>
      <c r="J8280" s="90" t="s">
        <v>10509</v>
      </c>
      <c r="K8280" s="90">
        <v>46</v>
      </c>
      <c r="L8280" s="90" t="s">
        <v>10510</v>
      </c>
    </row>
    <row r="8281" spans="1:12" hidden="1" outlineLevel="2" x14ac:dyDescent="0.25">
      <c r="A8281" s="90">
        <v>3</v>
      </c>
      <c r="B8281" s="26">
        <v>1306089960</v>
      </c>
      <c r="C8281" s="90">
        <v>20</v>
      </c>
      <c r="D8281" s="90">
        <v>254180</v>
      </c>
      <c r="E8281" s="94">
        <v>44126</v>
      </c>
      <c r="F8281" s="26">
        <v>254180344179</v>
      </c>
      <c r="G8281" s="90">
        <v>344179</v>
      </c>
      <c r="H8281" s="90">
        <v>1.68</v>
      </c>
      <c r="I8281" s="95">
        <v>1.68</v>
      </c>
      <c r="J8281" s="90" t="s">
        <v>10509</v>
      </c>
      <c r="K8281" s="90">
        <v>46</v>
      </c>
      <c r="L8281" s="90" t="s">
        <v>10510</v>
      </c>
    </row>
    <row r="8282" spans="1:12" hidden="1" outlineLevel="2" x14ac:dyDescent="0.25">
      <c r="A8282" s="90">
        <v>3</v>
      </c>
      <c r="B8282" s="26">
        <v>1306496686</v>
      </c>
      <c r="C8282" s="90">
        <v>20</v>
      </c>
      <c r="D8282" s="90">
        <v>255066</v>
      </c>
      <c r="E8282" s="94">
        <v>44126</v>
      </c>
      <c r="F8282" s="26">
        <v>2550662948</v>
      </c>
      <c r="G8282" s="90">
        <v>2948</v>
      </c>
      <c r="H8282" s="90">
        <v>5.95</v>
      </c>
      <c r="I8282" s="95">
        <v>5.95</v>
      </c>
      <c r="J8282" s="90" t="s">
        <v>10509</v>
      </c>
      <c r="K8282" s="90">
        <v>46</v>
      </c>
      <c r="L8282" s="90" t="s">
        <v>10510</v>
      </c>
    </row>
    <row r="8283" spans="1:12" hidden="1" outlineLevel="2" x14ac:dyDescent="0.25">
      <c r="A8283" s="90">
        <v>3</v>
      </c>
      <c r="B8283" s="26">
        <v>1306770098</v>
      </c>
      <c r="C8283" s="90">
        <v>20</v>
      </c>
      <c r="D8283" s="90">
        <v>254660</v>
      </c>
      <c r="E8283" s="94">
        <v>44126</v>
      </c>
      <c r="F8283" s="26">
        <v>254660344657</v>
      </c>
      <c r="G8283" s="90">
        <v>344657</v>
      </c>
      <c r="H8283" s="90">
        <v>1.68</v>
      </c>
      <c r="I8283" s="95">
        <v>1.68</v>
      </c>
      <c r="J8283" s="90" t="s">
        <v>10509</v>
      </c>
      <c r="K8283" s="90">
        <v>46</v>
      </c>
      <c r="L8283" s="90" t="s">
        <v>10510</v>
      </c>
    </row>
    <row r="8284" spans="1:12" hidden="1" outlineLevel="2" x14ac:dyDescent="0.25">
      <c r="A8284" s="90">
        <v>3</v>
      </c>
      <c r="B8284" s="26">
        <v>1306770098</v>
      </c>
      <c r="C8284" s="90">
        <v>20</v>
      </c>
      <c r="D8284" s="90">
        <v>254710</v>
      </c>
      <c r="E8284" s="94">
        <v>44126</v>
      </c>
      <c r="F8284" s="26">
        <v>254710344707</v>
      </c>
      <c r="G8284" s="90">
        <v>344707</v>
      </c>
      <c r="H8284" s="90">
        <v>1.68</v>
      </c>
      <c r="I8284" s="95">
        <v>1.68</v>
      </c>
      <c r="J8284" s="90" t="s">
        <v>10509</v>
      </c>
      <c r="K8284" s="90">
        <v>46</v>
      </c>
      <c r="L8284" s="90" t="s">
        <v>10510</v>
      </c>
    </row>
    <row r="8285" spans="1:12" hidden="1" outlineLevel="2" x14ac:dyDescent="0.25">
      <c r="A8285" s="90">
        <v>3</v>
      </c>
      <c r="B8285" s="26">
        <v>1306995547</v>
      </c>
      <c r="C8285" s="90">
        <v>20</v>
      </c>
      <c r="D8285" s="90">
        <v>254543</v>
      </c>
      <c r="E8285" s="94">
        <v>44126</v>
      </c>
      <c r="F8285" s="26">
        <v>254543344541</v>
      </c>
      <c r="G8285" s="90">
        <v>344541</v>
      </c>
      <c r="H8285" s="90">
        <v>1.72</v>
      </c>
      <c r="I8285" s="95">
        <v>1.72</v>
      </c>
      <c r="J8285" s="90" t="s">
        <v>10509</v>
      </c>
      <c r="K8285" s="90">
        <v>46</v>
      </c>
      <c r="L8285" s="90" t="s">
        <v>10510</v>
      </c>
    </row>
    <row r="8286" spans="1:12" hidden="1" outlineLevel="2" x14ac:dyDescent="0.25">
      <c r="A8286" s="90">
        <v>3</v>
      </c>
      <c r="B8286" s="26">
        <v>944128933</v>
      </c>
      <c r="C8286" s="90">
        <v>20</v>
      </c>
      <c r="D8286" s="90">
        <v>255825</v>
      </c>
      <c r="E8286" s="94">
        <v>44126</v>
      </c>
      <c r="F8286" s="26">
        <v>255825345687</v>
      </c>
      <c r="G8286" s="90">
        <v>345687</v>
      </c>
      <c r="H8286" s="90">
        <v>1.68</v>
      </c>
      <c r="I8286" s="95">
        <v>1.68</v>
      </c>
      <c r="J8286" s="90" t="s">
        <v>10509</v>
      </c>
      <c r="K8286" s="90">
        <v>46</v>
      </c>
      <c r="L8286" s="90" t="s">
        <v>10510</v>
      </c>
    </row>
    <row r="8287" spans="1:12" hidden="1" outlineLevel="2" x14ac:dyDescent="0.25">
      <c r="A8287" s="90">
        <v>3</v>
      </c>
      <c r="B8287" s="26">
        <v>944128933</v>
      </c>
      <c r="C8287" s="90">
        <v>20</v>
      </c>
      <c r="D8287" s="90">
        <v>255826</v>
      </c>
      <c r="E8287" s="94">
        <v>44126</v>
      </c>
      <c r="F8287" s="26">
        <v>255826345688</v>
      </c>
      <c r="G8287" s="90">
        <v>345688</v>
      </c>
      <c r="H8287" s="90">
        <v>1.68</v>
      </c>
      <c r="I8287" s="95">
        <v>1.68</v>
      </c>
      <c r="J8287" s="90" t="s">
        <v>10509</v>
      </c>
      <c r="K8287" s="90">
        <v>46</v>
      </c>
      <c r="L8287" s="90" t="s">
        <v>10510</v>
      </c>
    </row>
    <row r="8288" spans="1:12" hidden="1" outlineLevel="2" x14ac:dyDescent="0.25">
      <c r="A8288" s="90">
        <v>3</v>
      </c>
      <c r="B8288" s="26">
        <v>950132043001</v>
      </c>
      <c r="C8288" s="90">
        <v>20</v>
      </c>
      <c r="D8288" s="90">
        <v>256567</v>
      </c>
      <c r="E8288" s="94">
        <v>44136</v>
      </c>
      <c r="F8288" s="26">
        <v>256567346328</v>
      </c>
      <c r="G8288" s="90">
        <v>346328</v>
      </c>
      <c r="H8288" s="90">
        <v>1.68</v>
      </c>
      <c r="I8288" s="95">
        <v>1.68</v>
      </c>
      <c r="J8288" s="90" t="s">
        <v>10509</v>
      </c>
      <c r="K8288" s="90">
        <v>46</v>
      </c>
      <c r="L8288" s="90" t="s">
        <v>10510</v>
      </c>
    </row>
    <row r="8289" spans="1:12" hidden="1" outlineLevel="2" x14ac:dyDescent="0.25">
      <c r="A8289" s="90">
        <v>3</v>
      </c>
      <c r="B8289" s="26">
        <v>1201242524</v>
      </c>
      <c r="C8289" s="90">
        <v>20</v>
      </c>
      <c r="D8289" s="90">
        <v>255749</v>
      </c>
      <c r="E8289" s="94">
        <v>44126</v>
      </c>
      <c r="F8289" s="26">
        <v>255749345618</v>
      </c>
      <c r="G8289" s="90">
        <v>345618</v>
      </c>
      <c r="H8289" s="90">
        <v>2.76</v>
      </c>
      <c r="I8289" s="95">
        <v>2.76</v>
      </c>
      <c r="J8289" s="90" t="s">
        <v>10509</v>
      </c>
      <c r="K8289" s="90">
        <v>46</v>
      </c>
      <c r="L8289" s="90" t="s">
        <v>10510</v>
      </c>
    </row>
    <row r="8290" spans="1:12" hidden="1" outlineLevel="2" x14ac:dyDescent="0.25">
      <c r="A8290" s="90">
        <v>3</v>
      </c>
      <c r="B8290" s="26">
        <v>1202106512</v>
      </c>
      <c r="C8290" s="90">
        <v>20</v>
      </c>
      <c r="D8290" s="90">
        <v>255673</v>
      </c>
      <c r="E8290" s="94">
        <v>44126</v>
      </c>
      <c r="F8290" s="26">
        <v>255673345551</v>
      </c>
      <c r="G8290" s="90">
        <v>345551</v>
      </c>
      <c r="H8290" s="90">
        <v>1.68</v>
      </c>
      <c r="I8290" s="95">
        <v>1.68</v>
      </c>
      <c r="J8290" s="90" t="s">
        <v>10509</v>
      </c>
      <c r="K8290" s="90">
        <v>46</v>
      </c>
      <c r="L8290" s="90" t="s">
        <v>10510</v>
      </c>
    </row>
    <row r="8291" spans="1:12" hidden="1" outlineLevel="2" x14ac:dyDescent="0.25">
      <c r="A8291" s="90">
        <v>3</v>
      </c>
      <c r="B8291" s="26">
        <v>1308252525001</v>
      </c>
      <c r="C8291" s="90">
        <v>20</v>
      </c>
      <c r="D8291" s="90">
        <v>256540</v>
      </c>
      <c r="E8291" s="94">
        <v>44136</v>
      </c>
      <c r="F8291" s="26">
        <v>256540748</v>
      </c>
      <c r="G8291" s="90">
        <v>748</v>
      </c>
      <c r="H8291" s="90">
        <v>11.2</v>
      </c>
      <c r="I8291" s="95">
        <v>11.2</v>
      </c>
      <c r="J8291" s="90" t="s">
        <v>10509</v>
      </c>
      <c r="K8291" s="90">
        <v>46</v>
      </c>
      <c r="L8291" s="90" t="s">
        <v>10510</v>
      </c>
    </row>
    <row r="8292" spans="1:12" hidden="1" outlineLevel="2" x14ac:dyDescent="0.25">
      <c r="A8292" s="90">
        <v>3</v>
      </c>
      <c r="B8292" s="26">
        <v>1308316932</v>
      </c>
      <c r="C8292" s="90">
        <v>20</v>
      </c>
      <c r="D8292" s="90">
        <v>254324</v>
      </c>
      <c r="E8292" s="94">
        <v>44126</v>
      </c>
      <c r="F8292" s="26">
        <v>254324344323</v>
      </c>
      <c r="G8292" s="90">
        <v>344323</v>
      </c>
      <c r="H8292" s="90">
        <v>1.68</v>
      </c>
      <c r="I8292" s="95">
        <v>1.68</v>
      </c>
      <c r="J8292" s="90" t="s">
        <v>10509</v>
      </c>
      <c r="K8292" s="90">
        <v>46</v>
      </c>
      <c r="L8292" s="90" t="s">
        <v>10510</v>
      </c>
    </row>
    <row r="8293" spans="1:12" hidden="1" outlineLevel="2" x14ac:dyDescent="0.25">
      <c r="A8293" s="90">
        <v>3</v>
      </c>
      <c r="B8293" s="26">
        <v>1308910890</v>
      </c>
      <c r="C8293" s="90">
        <v>20</v>
      </c>
      <c r="D8293" s="90">
        <v>253714</v>
      </c>
      <c r="E8293" s="94">
        <v>44126</v>
      </c>
      <c r="F8293" s="26">
        <v>253714343713</v>
      </c>
      <c r="G8293" s="90">
        <v>343713</v>
      </c>
      <c r="H8293" s="90">
        <v>1.68</v>
      </c>
      <c r="I8293" s="95">
        <v>1.68</v>
      </c>
      <c r="J8293" s="90" t="s">
        <v>10509</v>
      </c>
      <c r="K8293" s="90">
        <v>46</v>
      </c>
      <c r="L8293" s="90" t="s">
        <v>10510</v>
      </c>
    </row>
    <row r="8294" spans="1:12" hidden="1" outlineLevel="2" x14ac:dyDescent="0.25">
      <c r="A8294" s="90">
        <v>3</v>
      </c>
      <c r="B8294" s="26">
        <v>1309111597</v>
      </c>
      <c r="C8294" s="90">
        <v>20</v>
      </c>
      <c r="D8294" s="90">
        <v>254625</v>
      </c>
      <c r="E8294" s="94">
        <v>44126</v>
      </c>
      <c r="F8294" s="26">
        <v>254625344623</v>
      </c>
      <c r="G8294" s="90">
        <v>344623</v>
      </c>
      <c r="H8294" s="90">
        <v>1.68</v>
      </c>
      <c r="I8294" s="95">
        <v>1.68</v>
      </c>
      <c r="J8294" s="90" t="s">
        <v>10509</v>
      </c>
      <c r="K8294" s="90">
        <v>46</v>
      </c>
      <c r="L8294" s="90" t="s">
        <v>10510</v>
      </c>
    </row>
    <row r="8295" spans="1:12" hidden="1" outlineLevel="2" x14ac:dyDescent="0.25">
      <c r="A8295" s="90">
        <v>3</v>
      </c>
      <c r="B8295" s="26">
        <v>1309159208</v>
      </c>
      <c r="C8295" s="90">
        <v>20</v>
      </c>
      <c r="D8295" s="90">
        <v>253866</v>
      </c>
      <c r="E8295" s="94">
        <v>44126</v>
      </c>
      <c r="F8295" s="26">
        <v>253866343865</v>
      </c>
      <c r="G8295" s="90">
        <v>343865</v>
      </c>
      <c r="H8295" s="90">
        <v>1.71</v>
      </c>
      <c r="I8295" s="95">
        <v>1.71</v>
      </c>
      <c r="J8295" s="90" t="s">
        <v>10509</v>
      </c>
      <c r="K8295" s="90">
        <v>46</v>
      </c>
      <c r="L8295" s="90" t="s">
        <v>10510</v>
      </c>
    </row>
    <row r="8296" spans="1:12" hidden="1" outlineLevel="2" x14ac:dyDescent="0.25">
      <c r="A8296" s="90">
        <v>3</v>
      </c>
      <c r="B8296" s="26">
        <v>1309221685</v>
      </c>
      <c r="C8296" s="90">
        <v>20</v>
      </c>
      <c r="D8296" s="90">
        <v>253905</v>
      </c>
      <c r="E8296" s="94">
        <v>44126</v>
      </c>
      <c r="F8296" s="26">
        <v>253905343904</v>
      </c>
      <c r="G8296" s="90">
        <v>343904</v>
      </c>
      <c r="H8296" s="90">
        <v>1.68</v>
      </c>
      <c r="I8296" s="95">
        <v>1.68</v>
      </c>
      <c r="J8296" s="90" t="s">
        <v>10509</v>
      </c>
      <c r="K8296" s="90">
        <v>46</v>
      </c>
      <c r="L8296" s="90" t="s">
        <v>10510</v>
      </c>
    </row>
    <row r="8297" spans="1:12" hidden="1" outlineLevel="2" x14ac:dyDescent="0.25">
      <c r="A8297" s="90">
        <v>3</v>
      </c>
      <c r="B8297" s="26">
        <v>1307096394</v>
      </c>
      <c r="C8297" s="90">
        <v>20</v>
      </c>
      <c r="D8297" s="90">
        <v>253935</v>
      </c>
      <c r="E8297" s="94">
        <v>44126</v>
      </c>
      <c r="F8297" s="26">
        <v>253935343934</v>
      </c>
      <c r="G8297" s="90">
        <v>343934</v>
      </c>
      <c r="H8297" s="90">
        <v>1.68</v>
      </c>
      <c r="I8297" s="95">
        <v>1.68</v>
      </c>
      <c r="J8297" s="90" t="s">
        <v>10509</v>
      </c>
      <c r="K8297" s="90">
        <v>46</v>
      </c>
      <c r="L8297" s="90" t="s">
        <v>10510</v>
      </c>
    </row>
    <row r="8298" spans="1:12" hidden="1" outlineLevel="2" x14ac:dyDescent="0.25">
      <c r="A8298" s="90">
        <v>3</v>
      </c>
      <c r="B8298" s="26">
        <v>1309913901</v>
      </c>
      <c r="C8298" s="90">
        <v>20</v>
      </c>
      <c r="D8298" s="90">
        <v>254995</v>
      </c>
      <c r="E8298" s="94">
        <v>44126</v>
      </c>
      <c r="F8298" s="26">
        <v>254995344989</v>
      </c>
      <c r="G8298" s="90">
        <v>344989</v>
      </c>
      <c r="H8298" s="90">
        <v>3.15</v>
      </c>
      <c r="I8298" s="95">
        <v>3.15</v>
      </c>
      <c r="J8298" s="90" t="s">
        <v>10509</v>
      </c>
      <c r="K8298" s="90">
        <v>46</v>
      </c>
      <c r="L8298" s="90" t="s">
        <v>10510</v>
      </c>
    </row>
    <row r="8299" spans="1:12" hidden="1" outlineLevel="2" x14ac:dyDescent="0.25">
      <c r="A8299" s="90">
        <v>3</v>
      </c>
      <c r="B8299" s="26">
        <v>1309913901</v>
      </c>
      <c r="C8299" s="90">
        <v>20</v>
      </c>
      <c r="D8299" s="90">
        <v>255099</v>
      </c>
      <c r="E8299" s="94">
        <v>44126</v>
      </c>
      <c r="F8299" s="26">
        <v>255099345080</v>
      </c>
      <c r="G8299" s="90">
        <v>345080</v>
      </c>
      <c r="H8299" s="90">
        <v>1.68</v>
      </c>
      <c r="I8299" s="95">
        <v>1.68</v>
      </c>
      <c r="J8299" s="90" t="s">
        <v>10509</v>
      </c>
      <c r="K8299" s="90">
        <v>46</v>
      </c>
      <c r="L8299" s="90" t="s">
        <v>10510</v>
      </c>
    </row>
    <row r="8300" spans="1:12" hidden="1" outlineLevel="2" x14ac:dyDescent="0.25">
      <c r="A8300" s="90">
        <v>3</v>
      </c>
      <c r="B8300" s="26">
        <v>1309913901001</v>
      </c>
      <c r="C8300" s="90">
        <v>20</v>
      </c>
      <c r="D8300" s="90">
        <v>256425</v>
      </c>
      <c r="E8300" s="94">
        <v>44136</v>
      </c>
      <c r="F8300" s="26">
        <v>256425346233</v>
      </c>
      <c r="G8300" s="90">
        <v>346233</v>
      </c>
      <c r="H8300" s="90">
        <v>1.68</v>
      </c>
      <c r="I8300" s="95">
        <v>1.68</v>
      </c>
      <c r="J8300" s="90" t="s">
        <v>10509</v>
      </c>
      <c r="K8300" s="90">
        <v>46</v>
      </c>
      <c r="L8300" s="90" t="s">
        <v>10510</v>
      </c>
    </row>
    <row r="8301" spans="1:12" hidden="1" outlineLevel="2" x14ac:dyDescent="0.25">
      <c r="A8301" s="90">
        <v>3</v>
      </c>
      <c r="B8301" s="26">
        <v>1310370869</v>
      </c>
      <c r="C8301" s="90">
        <v>20</v>
      </c>
      <c r="D8301" s="90">
        <v>255842</v>
      </c>
      <c r="E8301" s="94">
        <v>44126</v>
      </c>
      <c r="F8301" s="26">
        <v>255842345699</v>
      </c>
      <c r="G8301" s="90">
        <v>345699</v>
      </c>
      <c r="H8301" s="90">
        <v>1.68</v>
      </c>
      <c r="I8301" s="95">
        <v>1.68</v>
      </c>
      <c r="J8301" s="90" t="s">
        <v>10509</v>
      </c>
      <c r="K8301" s="90">
        <v>46</v>
      </c>
      <c r="L8301" s="90" t="s">
        <v>10510</v>
      </c>
    </row>
    <row r="8302" spans="1:12" hidden="1" outlineLevel="2" x14ac:dyDescent="0.25">
      <c r="A8302" s="90">
        <v>3</v>
      </c>
      <c r="B8302" s="26">
        <v>1307979623</v>
      </c>
      <c r="C8302" s="90">
        <v>20</v>
      </c>
      <c r="D8302" s="90">
        <v>255892</v>
      </c>
      <c r="E8302" s="94">
        <v>44126</v>
      </c>
      <c r="F8302" s="26">
        <v>2558923086</v>
      </c>
      <c r="G8302" s="90">
        <v>3086</v>
      </c>
      <c r="H8302" s="90">
        <v>22.16</v>
      </c>
      <c r="I8302" s="95">
        <v>22.16</v>
      </c>
      <c r="J8302" s="90" t="s">
        <v>10509</v>
      </c>
      <c r="K8302" s="90">
        <v>46</v>
      </c>
      <c r="L8302" s="90" t="s">
        <v>10510</v>
      </c>
    </row>
    <row r="8303" spans="1:12" hidden="1" outlineLevel="2" x14ac:dyDescent="0.25">
      <c r="A8303" s="90">
        <v>3</v>
      </c>
      <c r="B8303" s="26">
        <v>1307794998</v>
      </c>
      <c r="C8303" s="90">
        <v>20</v>
      </c>
      <c r="D8303" s="90">
        <v>254425</v>
      </c>
      <c r="E8303" s="94">
        <v>44126</v>
      </c>
      <c r="F8303" s="26">
        <v>254425344424</v>
      </c>
      <c r="G8303" s="90">
        <v>344424</v>
      </c>
      <c r="H8303" s="90">
        <v>5.29</v>
      </c>
      <c r="I8303" s="95">
        <v>5.29</v>
      </c>
      <c r="J8303" s="90" t="s">
        <v>10509</v>
      </c>
      <c r="K8303" s="90">
        <v>46</v>
      </c>
      <c r="L8303" s="90" t="s">
        <v>10510</v>
      </c>
    </row>
    <row r="8304" spans="1:12" hidden="1" outlineLevel="2" x14ac:dyDescent="0.25">
      <c r="A8304" s="90">
        <v>3</v>
      </c>
      <c r="B8304" s="26">
        <v>1311389868</v>
      </c>
      <c r="C8304" s="90">
        <v>20</v>
      </c>
      <c r="D8304" s="90">
        <v>254307</v>
      </c>
      <c r="E8304" s="94">
        <v>44126</v>
      </c>
      <c r="F8304" s="26">
        <v>254307344306</v>
      </c>
      <c r="G8304" s="90">
        <v>344306</v>
      </c>
      <c r="H8304" s="90">
        <v>1.68</v>
      </c>
      <c r="I8304" s="95">
        <v>1.68</v>
      </c>
      <c r="J8304" s="90" t="s">
        <v>10509</v>
      </c>
      <c r="K8304" s="90">
        <v>46</v>
      </c>
      <c r="L8304" s="90" t="s">
        <v>10510</v>
      </c>
    </row>
    <row r="8305" spans="1:12" hidden="1" outlineLevel="2" x14ac:dyDescent="0.25">
      <c r="A8305" s="90">
        <v>3</v>
      </c>
      <c r="B8305" s="26">
        <v>1312893934</v>
      </c>
      <c r="C8305" s="90">
        <v>20</v>
      </c>
      <c r="D8305" s="90">
        <v>254075</v>
      </c>
      <c r="E8305" s="94">
        <v>44126</v>
      </c>
      <c r="F8305" s="26">
        <v>254075344074</v>
      </c>
      <c r="G8305" s="90">
        <v>344074</v>
      </c>
      <c r="H8305" s="90">
        <v>1.79</v>
      </c>
      <c r="I8305" s="95">
        <v>1.79</v>
      </c>
      <c r="J8305" s="90" t="s">
        <v>10509</v>
      </c>
      <c r="K8305" s="90">
        <v>46</v>
      </c>
      <c r="L8305" s="90" t="s">
        <v>10510</v>
      </c>
    </row>
    <row r="8306" spans="1:12" hidden="1" outlineLevel="2" x14ac:dyDescent="0.25">
      <c r="A8306" s="90">
        <v>3</v>
      </c>
      <c r="B8306" s="26">
        <v>1704776242</v>
      </c>
      <c r="C8306" s="90">
        <v>20</v>
      </c>
      <c r="D8306" s="90">
        <v>255327</v>
      </c>
      <c r="E8306" s="94">
        <v>44126</v>
      </c>
      <c r="F8306" s="26">
        <v>2553272999</v>
      </c>
      <c r="G8306" s="90">
        <v>2999</v>
      </c>
      <c r="H8306" s="90">
        <v>1.68</v>
      </c>
      <c r="I8306" s="95">
        <v>1.68</v>
      </c>
      <c r="J8306" s="90" t="s">
        <v>10509</v>
      </c>
      <c r="K8306" s="90">
        <v>46</v>
      </c>
      <c r="L8306" s="90" t="s">
        <v>10510</v>
      </c>
    </row>
    <row r="8307" spans="1:12" hidden="1" outlineLevel="2" x14ac:dyDescent="0.25">
      <c r="A8307" s="90">
        <v>3</v>
      </c>
      <c r="B8307" s="26">
        <v>1704018694</v>
      </c>
      <c r="C8307" s="90">
        <v>20</v>
      </c>
      <c r="D8307" s="90">
        <v>255261</v>
      </c>
      <c r="E8307" s="94">
        <v>44126</v>
      </c>
      <c r="F8307" s="26">
        <v>255261345218</v>
      </c>
      <c r="G8307" s="90">
        <v>345218</v>
      </c>
      <c r="H8307" s="90">
        <v>1.68</v>
      </c>
      <c r="I8307" s="95">
        <v>1.68</v>
      </c>
      <c r="J8307" s="90" t="s">
        <v>10509</v>
      </c>
      <c r="K8307" s="90">
        <v>46</v>
      </c>
      <c r="L8307" s="90" t="s">
        <v>10510</v>
      </c>
    </row>
    <row r="8308" spans="1:12" hidden="1" outlineLevel="2" x14ac:dyDescent="0.25">
      <c r="A8308" s="90">
        <v>3</v>
      </c>
      <c r="B8308" s="26">
        <v>1704124476</v>
      </c>
      <c r="C8308" s="90">
        <v>20</v>
      </c>
      <c r="D8308" s="90">
        <v>254248</v>
      </c>
      <c r="E8308" s="94">
        <v>44126</v>
      </c>
      <c r="F8308" s="26">
        <v>254248344247</v>
      </c>
      <c r="G8308" s="90">
        <v>344247</v>
      </c>
      <c r="H8308" s="90">
        <v>1.68</v>
      </c>
      <c r="I8308" s="95">
        <v>1.68</v>
      </c>
      <c r="J8308" s="90" t="s">
        <v>10509</v>
      </c>
      <c r="K8308" s="90">
        <v>46</v>
      </c>
      <c r="L8308" s="90" t="s">
        <v>10510</v>
      </c>
    </row>
    <row r="8309" spans="1:12" hidden="1" outlineLevel="2" x14ac:dyDescent="0.25">
      <c r="A8309" s="90">
        <v>3</v>
      </c>
      <c r="B8309" s="26">
        <v>1707511406</v>
      </c>
      <c r="C8309" s="90">
        <v>20</v>
      </c>
      <c r="D8309" s="90">
        <v>254439</v>
      </c>
      <c r="E8309" s="94">
        <v>44126</v>
      </c>
      <c r="F8309" s="26">
        <v>254439344438</v>
      </c>
      <c r="G8309" s="90">
        <v>344438</v>
      </c>
      <c r="H8309" s="90">
        <v>1.69</v>
      </c>
      <c r="I8309" s="95">
        <v>1.69</v>
      </c>
      <c r="J8309" s="90" t="s">
        <v>10509</v>
      </c>
      <c r="K8309" s="90">
        <v>46</v>
      </c>
      <c r="L8309" s="90" t="s">
        <v>10510</v>
      </c>
    </row>
    <row r="8310" spans="1:12" hidden="1" outlineLevel="2" x14ac:dyDescent="0.25">
      <c r="A8310" s="90">
        <v>3</v>
      </c>
      <c r="B8310" s="26">
        <v>1708003486</v>
      </c>
      <c r="C8310" s="90">
        <v>20</v>
      </c>
      <c r="D8310" s="90">
        <v>253373</v>
      </c>
      <c r="E8310" s="94">
        <v>44126</v>
      </c>
      <c r="F8310" s="26">
        <v>253373343372</v>
      </c>
      <c r="G8310" s="90">
        <v>343372</v>
      </c>
      <c r="H8310" s="90">
        <v>7.82</v>
      </c>
      <c r="I8310" s="95">
        <v>7.82</v>
      </c>
      <c r="J8310" s="90" t="s">
        <v>10509</v>
      </c>
      <c r="K8310" s="90">
        <v>46</v>
      </c>
      <c r="L8310" s="90" t="s">
        <v>10510</v>
      </c>
    </row>
    <row r="8311" spans="1:12" hidden="1" outlineLevel="2" x14ac:dyDescent="0.25">
      <c r="A8311" s="90">
        <v>3</v>
      </c>
      <c r="B8311" s="26">
        <v>1708535099</v>
      </c>
      <c r="C8311" s="90">
        <v>20</v>
      </c>
      <c r="D8311" s="90">
        <v>253930</v>
      </c>
      <c r="E8311" s="94">
        <v>44126</v>
      </c>
      <c r="F8311" s="26">
        <v>253930343929</v>
      </c>
      <c r="G8311" s="90">
        <v>343929</v>
      </c>
      <c r="H8311" s="90">
        <v>3.21</v>
      </c>
      <c r="I8311" s="95">
        <v>3.21</v>
      </c>
      <c r="J8311" s="90" t="s">
        <v>10509</v>
      </c>
      <c r="K8311" s="90">
        <v>46</v>
      </c>
      <c r="L8311" s="90" t="s">
        <v>10510</v>
      </c>
    </row>
    <row r="8312" spans="1:12" hidden="1" outlineLevel="2" x14ac:dyDescent="0.25">
      <c r="A8312" s="90">
        <v>3</v>
      </c>
      <c r="B8312" s="26">
        <v>1708777600</v>
      </c>
      <c r="C8312" s="90">
        <v>20</v>
      </c>
      <c r="D8312" s="90">
        <v>255227</v>
      </c>
      <c r="E8312" s="94">
        <v>44126</v>
      </c>
      <c r="F8312" s="26">
        <v>2552272972</v>
      </c>
      <c r="G8312" s="90">
        <v>2972</v>
      </c>
      <c r="H8312" s="90">
        <v>4.41</v>
      </c>
      <c r="I8312" s="95">
        <v>4.41</v>
      </c>
      <c r="J8312" s="90" t="s">
        <v>10509</v>
      </c>
      <c r="K8312" s="90">
        <v>46</v>
      </c>
      <c r="L8312" s="90" t="s">
        <v>10510</v>
      </c>
    </row>
    <row r="8313" spans="1:12" hidden="1" outlineLevel="2" x14ac:dyDescent="0.25">
      <c r="A8313" s="90">
        <v>3</v>
      </c>
      <c r="B8313" s="26">
        <v>1709210692</v>
      </c>
      <c r="C8313" s="90">
        <v>20</v>
      </c>
      <c r="D8313" s="90">
        <v>255326</v>
      </c>
      <c r="E8313" s="94">
        <v>44126</v>
      </c>
      <c r="F8313" s="26">
        <v>255326345261</v>
      </c>
      <c r="G8313" s="90">
        <v>345261</v>
      </c>
      <c r="H8313" s="90">
        <v>1.68</v>
      </c>
      <c r="I8313" s="95">
        <v>1.68</v>
      </c>
      <c r="J8313" s="90" t="s">
        <v>10509</v>
      </c>
      <c r="K8313" s="90">
        <v>46</v>
      </c>
      <c r="L8313" s="90" t="s">
        <v>10510</v>
      </c>
    </row>
    <row r="8314" spans="1:12" hidden="1" outlineLevel="2" x14ac:dyDescent="0.25">
      <c r="A8314" s="90">
        <v>3</v>
      </c>
      <c r="B8314" s="26">
        <v>1709761009</v>
      </c>
      <c r="C8314" s="90">
        <v>20</v>
      </c>
      <c r="D8314" s="90">
        <v>255043</v>
      </c>
      <c r="E8314" s="94">
        <v>44126</v>
      </c>
      <c r="F8314" s="26">
        <v>255043345034</v>
      </c>
      <c r="G8314" s="90">
        <v>345034</v>
      </c>
      <c r="H8314" s="90">
        <v>5.44</v>
      </c>
      <c r="I8314" s="95">
        <v>5.44</v>
      </c>
      <c r="J8314" s="90" t="s">
        <v>10509</v>
      </c>
      <c r="K8314" s="90">
        <v>46</v>
      </c>
      <c r="L8314" s="90" t="s">
        <v>10510</v>
      </c>
    </row>
    <row r="8315" spans="1:12" hidden="1" outlineLevel="2" x14ac:dyDescent="0.25">
      <c r="A8315" s="90">
        <v>3</v>
      </c>
      <c r="B8315" s="26">
        <v>1710098177</v>
      </c>
      <c r="C8315" s="90">
        <v>20</v>
      </c>
      <c r="D8315" s="90">
        <v>255780</v>
      </c>
      <c r="E8315" s="94">
        <v>44126</v>
      </c>
      <c r="F8315" s="26">
        <v>255780345647</v>
      </c>
      <c r="G8315" s="90">
        <v>345647</v>
      </c>
      <c r="H8315" s="90">
        <v>1.68</v>
      </c>
      <c r="I8315" s="95">
        <v>1.68</v>
      </c>
      <c r="J8315" s="90" t="s">
        <v>10509</v>
      </c>
      <c r="K8315" s="90">
        <v>46</v>
      </c>
      <c r="L8315" s="90" t="s">
        <v>10510</v>
      </c>
    </row>
    <row r="8316" spans="1:12" hidden="1" outlineLevel="2" x14ac:dyDescent="0.25">
      <c r="A8316" s="90">
        <v>3</v>
      </c>
      <c r="B8316" s="26">
        <v>1712817004</v>
      </c>
      <c r="C8316" s="90">
        <v>20</v>
      </c>
      <c r="D8316" s="90">
        <v>255511</v>
      </c>
      <c r="E8316" s="94">
        <v>44126</v>
      </c>
      <c r="F8316" s="26">
        <v>255511345408</v>
      </c>
      <c r="G8316" s="90">
        <v>345408</v>
      </c>
      <c r="H8316" s="90">
        <v>1.8</v>
      </c>
      <c r="I8316" s="95">
        <v>1.8</v>
      </c>
      <c r="J8316" s="90" t="s">
        <v>10509</v>
      </c>
      <c r="K8316" s="90">
        <v>46</v>
      </c>
      <c r="L8316" s="90" t="s">
        <v>10510</v>
      </c>
    </row>
    <row r="8317" spans="1:12" hidden="1" outlineLevel="2" x14ac:dyDescent="0.25">
      <c r="A8317" s="90">
        <v>3</v>
      </c>
      <c r="B8317" s="26">
        <v>1713011037</v>
      </c>
      <c r="C8317" s="90">
        <v>20</v>
      </c>
      <c r="D8317" s="90">
        <v>255886</v>
      </c>
      <c r="E8317" s="94">
        <v>44126</v>
      </c>
      <c r="F8317" s="26">
        <v>2558863084</v>
      </c>
      <c r="G8317" s="90">
        <v>3084</v>
      </c>
      <c r="H8317" s="90">
        <v>1.68</v>
      </c>
      <c r="I8317" s="95">
        <v>1.68</v>
      </c>
      <c r="J8317" s="90" t="s">
        <v>10509</v>
      </c>
      <c r="K8317" s="90">
        <v>46</v>
      </c>
      <c r="L8317" s="90" t="s">
        <v>10510</v>
      </c>
    </row>
    <row r="8318" spans="1:12" hidden="1" outlineLevel="2" x14ac:dyDescent="0.25">
      <c r="A8318" s="90">
        <v>3</v>
      </c>
      <c r="B8318" s="26">
        <v>1714544846</v>
      </c>
      <c r="C8318" s="90">
        <v>20</v>
      </c>
      <c r="D8318" s="90">
        <v>255871</v>
      </c>
      <c r="E8318" s="94">
        <v>44126</v>
      </c>
      <c r="F8318" s="26">
        <v>255871345725</v>
      </c>
      <c r="G8318" s="90">
        <v>345725</v>
      </c>
      <c r="H8318" s="90">
        <v>1.68</v>
      </c>
      <c r="I8318" s="95">
        <v>1.68</v>
      </c>
      <c r="J8318" s="90" t="s">
        <v>10509</v>
      </c>
      <c r="K8318" s="90">
        <v>46</v>
      </c>
      <c r="L8318" s="90" t="s">
        <v>10510</v>
      </c>
    </row>
    <row r="8319" spans="1:12" hidden="1" outlineLevel="2" x14ac:dyDescent="0.25">
      <c r="A8319" s="90">
        <v>3</v>
      </c>
      <c r="B8319" s="26">
        <v>1715031827001</v>
      </c>
      <c r="C8319" s="90">
        <v>20</v>
      </c>
      <c r="D8319" s="90">
        <v>256465</v>
      </c>
      <c r="E8319" s="94">
        <v>44136</v>
      </c>
      <c r="F8319" s="26">
        <v>2564653128</v>
      </c>
      <c r="G8319" s="90">
        <v>3128</v>
      </c>
      <c r="H8319" s="90">
        <v>2.59</v>
      </c>
      <c r="I8319" s="95">
        <v>2.59</v>
      </c>
      <c r="J8319" s="90" t="s">
        <v>10509</v>
      </c>
      <c r="K8319" s="90">
        <v>46</v>
      </c>
      <c r="L8319" s="90" t="s">
        <v>10510</v>
      </c>
    </row>
    <row r="8320" spans="1:12" hidden="1" outlineLevel="2" x14ac:dyDescent="0.25">
      <c r="A8320" s="90">
        <v>3</v>
      </c>
      <c r="B8320" s="26">
        <v>1715211429</v>
      </c>
      <c r="C8320" s="90">
        <v>20</v>
      </c>
      <c r="D8320" s="90">
        <v>255276</v>
      </c>
      <c r="E8320" s="94">
        <v>44126</v>
      </c>
      <c r="F8320" s="26">
        <v>2552762982</v>
      </c>
      <c r="G8320" s="90">
        <v>2982</v>
      </c>
      <c r="H8320" s="90">
        <v>1.68</v>
      </c>
      <c r="I8320" s="95">
        <v>1.68</v>
      </c>
      <c r="J8320" s="90" t="s">
        <v>10509</v>
      </c>
      <c r="K8320" s="90">
        <v>46</v>
      </c>
      <c r="L8320" s="90" t="s">
        <v>10510</v>
      </c>
    </row>
    <row r="8321" spans="1:12" hidden="1" outlineLevel="2" x14ac:dyDescent="0.25">
      <c r="A8321" s="90">
        <v>3</v>
      </c>
      <c r="B8321" s="26">
        <v>1715495972001</v>
      </c>
      <c r="C8321" s="90">
        <v>20</v>
      </c>
      <c r="D8321" s="90">
        <v>256503</v>
      </c>
      <c r="E8321" s="94">
        <v>44136</v>
      </c>
      <c r="F8321" s="26">
        <v>2565033143</v>
      </c>
      <c r="G8321" s="90">
        <v>3143</v>
      </c>
      <c r="H8321" s="90">
        <v>3.06</v>
      </c>
      <c r="I8321" s="95">
        <v>3.06</v>
      </c>
      <c r="J8321" s="90" t="s">
        <v>10509</v>
      </c>
      <c r="K8321" s="90">
        <v>46</v>
      </c>
      <c r="L8321" s="90" t="s">
        <v>10510</v>
      </c>
    </row>
    <row r="8322" spans="1:12" hidden="1" outlineLevel="2" x14ac:dyDescent="0.25">
      <c r="A8322" s="90">
        <v>3</v>
      </c>
      <c r="B8322" s="26">
        <v>1715881692</v>
      </c>
      <c r="C8322" s="90">
        <v>20</v>
      </c>
      <c r="D8322" s="90">
        <v>255805</v>
      </c>
      <c r="E8322" s="94">
        <v>44126</v>
      </c>
      <c r="F8322" s="26">
        <v>2558053069</v>
      </c>
      <c r="G8322" s="90">
        <v>3069</v>
      </c>
      <c r="H8322" s="90">
        <v>1.68</v>
      </c>
      <c r="I8322" s="95">
        <v>1.68</v>
      </c>
      <c r="J8322" s="90" t="s">
        <v>10509</v>
      </c>
      <c r="K8322" s="90">
        <v>46</v>
      </c>
      <c r="L8322" s="90" t="s">
        <v>10510</v>
      </c>
    </row>
    <row r="8323" spans="1:12" hidden="1" outlineLevel="2" x14ac:dyDescent="0.25">
      <c r="A8323" s="90">
        <v>3</v>
      </c>
      <c r="B8323" s="26">
        <v>1308357126</v>
      </c>
      <c r="C8323" s="90">
        <v>20</v>
      </c>
      <c r="D8323" s="90">
        <v>253944</v>
      </c>
      <c r="E8323" s="94">
        <v>44126</v>
      </c>
      <c r="F8323" s="26">
        <v>253944343943</v>
      </c>
      <c r="G8323" s="90">
        <v>343943</v>
      </c>
      <c r="H8323" s="90">
        <v>1.68</v>
      </c>
      <c r="I8323" s="95">
        <v>1.68</v>
      </c>
      <c r="J8323" s="90" t="s">
        <v>10509</v>
      </c>
      <c r="K8323" s="90">
        <v>46</v>
      </c>
      <c r="L8323" s="90" t="s">
        <v>10510</v>
      </c>
    </row>
    <row r="8324" spans="1:12" hidden="1" outlineLevel="2" x14ac:dyDescent="0.25">
      <c r="A8324" s="90">
        <v>3</v>
      </c>
      <c r="B8324" s="26">
        <v>1308798659</v>
      </c>
      <c r="C8324" s="90">
        <v>20</v>
      </c>
      <c r="D8324" s="90">
        <v>254327</v>
      </c>
      <c r="E8324" s="94">
        <v>44126</v>
      </c>
      <c r="F8324" s="26">
        <v>254327344326</v>
      </c>
      <c r="G8324" s="90">
        <v>344326</v>
      </c>
      <c r="H8324" s="90">
        <v>4.84</v>
      </c>
      <c r="I8324" s="95">
        <v>2.02</v>
      </c>
      <c r="J8324" s="90" t="s">
        <v>10509</v>
      </c>
      <c r="K8324" s="90">
        <v>46</v>
      </c>
      <c r="L8324" s="90" t="s">
        <v>10510</v>
      </c>
    </row>
    <row r="8325" spans="1:12" hidden="1" outlineLevel="2" x14ac:dyDescent="0.25">
      <c r="A8325" s="90">
        <v>3</v>
      </c>
      <c r="B8325" s="26">
        <v>1309079604</v>
      </c>
      <c r="C8325" s="90">
        <v>20</v>
      </c>
      <c r="D8325" s="90">
        <v>254330</v>
      </c>
      <c r="E8325" s="94">
        <v>44126</v>
      </c>
      <c r="F8325" s="26">
        <v>254330344329</v>
      </c>
      <c r="G8325" s="90">
        <v>344329</v>
      </c>
      <c r="H8325" s="90">
        <v>1.68</v>
      </c>
      <c r="I8325" s="95">
        <v>1.68</v>
      </c>
      <c r="J8325" s="90" t="s">
        <v>10509</v>
      </c>
      <c r="K8325" s="90">
        <v>46</v>
      </c>
      <c r="L8325" s="90" t="s">
        <v>10510</v>
      </c>
    </row>
    <row r="8326" spans="1:12" hidden="1" outlineLevel="2" x14ac:dyDescent="0.25">
      <c r="A8326" s="90">
        <v>3</v>
      </c>
      <c r="B8326" s="26">
        <v>1309165957</v>
      </c>
      <c r="C8326" s="90">
        <v>20</v>
      </c>
      <c r="D8326" s="90">
        <v>254120</v>
      </c>
      <c r="E8326" s="94">
        <v>44126</v>
      </c>
      <c r="F8326" s="26">
        <v>254120344119</v>
      </c>
      <c r="G8326" s="90">
        <v>344119</v>
      </c>
      <c r="H8326" s="90">
        <v>1.71</v>
      </c>
      <c r="I8326" s="95">
        <v>1.71</v>
      </c>
      <c r="J8326" s="90" t="s">
        <v>10509</v>
      </c>
      <c r="K8326" s="90">
        <v>46</v>
      </c>
      <c r="L8326" s="90" t="s">
        <v>10510</v>
      </c>
    </row>
    <row r="8327" spans="1:12" hidden="1" outlineLevel="2" x14ac:dyDescent="0.25">
      <c r="A8327" s="90">
        <v>3</v>
      </c>
      <c r="B8327" s="26">
        <v>1309392684</v>
      </c>
      <c r="C8327" s="90">
        <v>20</v>
      </c>
      <c r="D8327" s="90">
        <v>256016</v>
      </c>
      <c r="E8327" s="94">
        <v>44126</v>
      </c>
      <c r="F8327" s="26">
        <v>2560163105</v>
      </c>
      <c r="G8327" s="90">
        <v>3105</v>
      </c>
      <c r="H8327" s="90">
        <v>11.13</v>
      </c>
      <c r="I8327" s="95">
        <v>11.13</v>
      </c>
      <c r="J8327" s="90" t="s">
        <v>10509</v>
      </c>
      <c r="K8327" s="90">
        <v>46</v>
      </c>
      <c r="L8327" s="90" t="s">
        <v>10510</v>
      </c>
    </row>
    <row r="8328" spans="1:12" hidden="1" outlineLevel="2" x14ac:dyDescent="0.25">
      <c r="A8328" s="90">
        <v>3</v>
      </c>
      <c r="B8328" s="26">
        <v>1311205544</v>
      </c>
      <c r="C8328" s="90">
        <v>20</v>
      </c>
      <c r="D8328" s="90">
        <v>254847</v>
      </c>
      <c r="E8328" s="94">
        <v>44126</v>
      </c>
      <c r="F8328" s="26">
        <v>254847344844</v>
      </c>
      <c r="G8328" s="90">
        <v>344844</v>
      </c>
      <c r="H8328" s="90">
        <v>5.89</v>
      </c>
      <c r="I8328" s="95">
        <v>5.89</v>
      </c>
      <c r="J8328" s="90" t="s">
        <v>10509</v>
      </c>
      <c r="K8328" s="90">
        <v>46</v>
      </c>
      <c r="L8328" s="90" t="s">
        <v>10510</v>
      </c>
    </row>
    <row r="8329" spans="1:12" hidden="1" outlineLevel="2" x14ac:dyDescent="0.25">
      <c r="A8329" s="90">
        <v>3</v>
      </c>
      <c r="B8329" s="26">
        <v>1312041898</v>
      </c>
      <c r="C8329" s="90">
        <v>20</v>
      </c>
      <c r="D8329" s="90">
        <v>255323</v>
      </c>
      <c r="E8329" s="94">
        <v>44126</v>
      </c>
      <c r="F8329" s="26">
        <v>255323345258</v>
      </c>
      <c r="G8329" s="90">
        <v>345258</v>
      </c>
      <c r="H8329" s="90">
        <v>6.69</v>
      </c>
      <c r="I8329" s="95">
        <v>6.69</v>
      </c>
      <c r="J8329" s="90" t="s">
        <v>10509</v>
      </c>
      <c r="K8329" s="90">
        <v>46</v>
      </c>
      <c r="L8329" s="90" t="s">
        <v>10510</v>
      </c>
    </row>
    <row r="8330" spans="1:12" hidden="1" outlineLevel="2" x14ac:dyDescent="0.25">
      <c r="A8330" s="90">
        <v>3</v>
      </c>
      <c r="B8330" s="26">
        <v>1715942510</v>
      </c>
      <c r="C8330" s="90">
        <v>20</v>
      </c>
      <c r="D8330" s="90">
        <v>255469</v>
      </c>
      <c r="E8330" s="94">
        <v>44126</v>
      </c>
      <c r="F8330" s="26">
        <v>255469345373</v>
      </c>
      <c r="G8330" s="90">
        <v>345373</v>
      </c>
      <c r="H8330" s="90">
        <v>1.68</v>
      </c>
      <c r="I8330" s="95">
        <v>1.68</v>
      </c>
      <c r="J8330" s="90" t="s">
        <v>10509</v>
      </c>
      <c r="K8330" s="90">
        <v>46</v>
      </c>
      <c r="L8330" s="90" t="s">
        <v>10510</v>
      </c>
    </row>
    <row r="8331" spans="1:12" hidden="1" outlineLevel="2" x14ac:dyDescent="0.25">
      <c r="A8331" s="90">
        <v>3</v>
      </c>
      <c r="B8331" s="26">
        <v>1716032618</v>
      </c>
      <c r="C8331" s="90">
        <v>20</v>
      </c>
      <c r="D8331" s="90">
        <v>255402</v>
      </c>
      <c r="E8331" s="94">
        <v>44126</v>
      </c>
      <c r="F8331" s="26">
        <v>2554023017</v>
      </c>
      <c r="G8331" s="90">
        <v>3017</v>
      </c>
      <c r="H8331" s="90">
        <v>1.68</v>
      </c>
      <c r="I8331" s="95">
        <v>1.68</v>
      </c>
      <c r="J8331" s="90" t="s">
        <v>10509</v>
      </c>
      <c r="K8331" s="90">
        <v>46</v>
      </c>
      <c r="L8331" s="90" t="s">
        <v>10510</v>
      </c>
    </row>
    <row r="8332" spans="1:12" hidden="1" outlineLevel="2" x14ac:dyDescent="0.25">
      <c r="A8332" s="90">
        <v>3</v>
      </c>
      <c r="B8332" s="26">
        <v>1718059122</v>
      </c>
      <c r="C8332" s="90">
        <v>20</v>
      </c>
      <c r="D8332" s="90">
        <v>253856</v>
      </c>
      <c r="E8332" s="94">
        <v>44126</v>
      </c>
      <c r="F8332" s="26">
        <v>253856343855</v>
      </c>
      <c r="G8332" s="90">
        <v>343855</v>
      </c>
      <c r="H8332" s="90">
        <v>9.17</v>
      </c>
      <c r="I8332" s="95">
        <v>9.17</v>
      </c>
      <c r="J8332" s="90" t="s">
        <v>10509</v>
      </c>
      <c r="K8332" s="90">
        <v>46</v>
      </c>
      <c r="L8332" s="90" t="s">
        <v>10510</v>
      </c>
    </row>
    <row r="8333" spans="1:12" hidden="1" outlineLevel="2" x14ac:dyDescent="0.25">
      <c r="A8333" s="90">
        <v>3</v>
      </c>
      <c r="B8333" s="26">
        <v>1718472077</v>
      </c>
      <c r="C8333" s="90">
        <v>20</v>
      </c>
      <c r="D8333" s="90">
        <v>255885</v>
      </c>
      <c r="E8333" s="94">
        <v>44126</v>
      </c>
      <c r="F8333" s="26">
        <v>2558853083</v>
      </c>
      <c r="G8333" s="90">
        <v>3083</v>
      </c>
      <c r="H8333" s="90">
        <v>7.59</v>
      </c>
      <c r="I8333" s="95">
        <v>7.59</v>
      </c>
      <c r="J8333" s="90" t="s">
        <v>10509</v>
      </c>
      <c r="K8333" s="90">
        <v>46</v>
      </c>
      <c r="L8333" s="90" t="s">
        <v>10510</v>
      </c>
    </row>
    <row r="8334" spans="1:12" hidden="1" outlineLevel="2" x14ac:dyDescent="0.25">
      <c r="A8334" s="90">
        <v>3</v>
      </c>
      <c r="B8334" s="26">
        <v>1310489669</v>
      </c>
      <c r="C8334" s="90">
        <v>20</v>
      </c>
      <c r="D8334" s="90">
        <v>254703</v>
      </c>
      <c r="E8334" s="94">
        <v>44126</v>
      </c>
      <c r="F8334" s="26">
        <v>254703344700</v>
      </c>
      <c r="G8334" s="90">
        <v>344700</v>
      </c>
      <c r="H8334" s="90">
        <v>1.68</v>
      </c>
      <c r="I8334" s="95">
        <v>1.68</v>
      </c>
      <c r="J8334" s="90" t="s">
        <v>10509</v>
      </c>
      <c r="K8334" s="90">
        <v>46</v>
      </c>
      <c r="L8334" s="90" t="s">
        <v>10510</v>
      </c>
    </row>
    <row r="8335" spans="1:12" hidden="1" outlineLevel="2" x14ac:dyDescent="0.25">
      <c r="A8335" s="90">
        <v>3</v>
      </c>
      <c r="B8335" s="26">
        <v>1310794910</v>
      </c>
      <c r="C8335" s="90">
        <v>20</v>
      </c>
      <c r="D8335" s="90">
        <v>254263</v>
      </c>
      <c r="E8335" s="94">
        <v>44126</v>
      </c>
      <c r="F8335" s="26">
        <v>254263344262</v>
      </c>
      <c r="G8335" s="90">
        <v>344262</v>
      </c>
      <c r="H8335" s="90">
        <v>1.68</v>
      </c>
      <c r="I8335" s="95">
        <v>1.68</v>
      </c>
      <c r="J8335" s="90" t="s">
        <v>10509</v>
      </c>
      <c r="K8335" s="90">
        <v>46</v>
      </c>
      <c r="L8335" s="90" t="s">
        <v>10510</v>
      </c>
    </row>
    <row r="8336" spans="1:12" hidden="1" outlineLevel="2" x14ac:dyDescent="0.25">
      <c r="A8336" s="90">
        <v>3</v>
      </c>
      <c r="B8336" s="26">
        <v>1703661056</v>
      </c>
      <c r="C8336" s="90">
        <v>20</v>
      </c>
      <c r="D8336" s="90">
        <v>255349</v>
      </c>
      <c r="E8336" s="94">
        <v>44126</v>
      </c>
      <c r="F8336" s="26">
        <v>2553493002</v>
      </c>
      <c r="G8336" s="90">
        <v>3002</v>
      </c>
      <c r="H8336" s="90">
        <v>0.84</v>
      </c>
      <c r="I8336" s="95">
        <v>0.84</v>
      </c>
      <c r="J8336" s="90" t="s">
        <v>10509</v>
      </c>
      <c r="K8336" s="90">
        <v>46</v>
      </c>
      <c r="L8336" s="90" t="s">
        <v>10510</v>
      </c>
    </row>
    <row r="8337" spans="1:12" hidden="1" outlineLevel="2" x14ac:dyDescent="0.25">
      <c r="A8337" s="90">
        <v>3</v>
      </c>
      <c r="B8337" s="26">
        <v>1704296167</v>
      </c>
      <c r="C8337" s="90">
        <v>20</v>
      </c>
      <c r="D8337" s="90">
        <v>255597</v>
      </c>
      <c r="E8337" s="94">
        <v>44126</v>
      </c>
      <c r="F8337" s="26">
        <v>255597345484</v>
      </c>
      <c r="G8337" s="90">
        <v>345484</v>
      </c>
      <c r="H8337" s="90">
        <v>8.61</v>
      </c>
      <c r="I8337" s="95">
        <v>8.61</v>
      </c>
      <c r="J8337" s="90" t="s">
        <v>10509</v>
      </c>
      <c r="K8337" s="90">
        <v>46</v>
      </c>
      <c r="L8337" s="90" t="s">
        <v>10510</v>
      </c>
    </row>
    <row r="8338" spans="1:12" hidden="1" outlineLevel="2" x14ac:dyDescent="0.25">
      <c r="A8338" s="90">
        <v>3</v>
      </c>
      <c r="B8338" s="26">
        <v>1704406188</v>
      </c>
      <c r="C8338" s="90">
        <v>20</v>
      </c>
      <c r="D8338" s="90">
        <v>255298</v>
      </c>
      <c r="E8338" s="94">
        <v>44126</v>
      </c>
      <c r="F8338" s="26">
        <v>2552982993</v>
      </c>
      <c r="G8338" s="90">
        <v>2993</v>
      </c>
      <c r="H8338" s="90">
        <v>0.84</v>
      </c>
      <c r="I8338" s="95">
        <v>0.84</v>
      </c>
      <c r="J8338" s="90" t="s">
        <v>10509</v>
      </c>
      <c r="K8338" s="90">
        <v>46</v>
      </c>
      <c r="L8338" s="90" t="s">
        <v>10510</v>
      </c>
    </row>
    <row r="8339" spans="1:12" hidden="1" outlineLevel="2" x14ac:dyDescent="0.25">
      <c r="A8339" s="90">
        <v>3</v>
      </c>
      <c r="B8339" s="26">
        <v>1704708385</v>
      </c>
      <c r="C8339" s="90">
        <v>20</v>
      </c>
      <c r="D8339" s="90">
        <v>253393</v>
      </c>
      <c r="E8339" s="94">
        <v>44126</v>
      </c>
      <c r="F8339" s="26">
        <v>253393343392</v>
      </c>
      <c r="G8339" s="90">
        <v>343392</v>
      </c>
      <c r="H8339" s="90">
        <v>12.3</v>
      </c>
      <c r="I8339" s="95">
        <v>12.3</v>
      </c>
      <c r="J8339" s="90" t="s">
        <v>10509</v>
      </c>
      <c r="K8339" s="90">
        <v>46</v>
      </c>
      <c r="L8339" s="90" t="s">
        <v>10510</v>
      </c>
    </row>
    <row r="8340" spans="1:12" hidden="1" outlineLevel="2" x14ac:dyDescent="0.25">
      <c r="A8340" s="90">
        <v>3</v>
      </c>
      <c r="B8340" s="26">
        <v>1708336217</v>
      </c>
      <c r="C8340" s="90">
        <v>20</v>
      </c>
      <c r="D8340" s="90">
        <v>255374</v>
      </c>
      <c r="E8340" s="94">
        <v>44126</v>
      </c>
      <c r="F8340" s="26">
        <v>2553743008</v>
      </c>
      <c r="G8340" s="90">
        <v>3008</v>
      </c>
      <c r="H8340" s="90">
        <v>1.68</v>
      </c>
      <c r="I8340" s="95">
        <v>1.68</v>
      </c>
      <c r="J8340" s="90" t="s">
        <v>10509</v>
      </c>
      <c r="K8340" s="90">
        <v>46</v>
      </c>
      <c r="L8340" s="90" t="s">
        <v>10510</v>
      </c>
    </row>
    <row r="8341" spans="1:12" hidden="1" outlineLevel="2" x14ac:dyDescent="0.25">
      <c r="A8341" s="90">
        <v>3</v>
      </c>
      <c r="B8341" s="26">
        <v>1708466501</v>
      </c>
      <c r="C8341" s="90">
        <v>20</v>
      </c>
      <c r="D8341" s="90">
        <v>256408</v>
      </c>
      <c r="E8341" s="94">
        <v>44136</v>
      </c>
      <c r="F8341" s="26">
        <v>2564083117</v>
      </c>
      <c r="G8341" s="90">
        <v>3117</v>
      </c>
      <c r="H8341" s="90">
        <v>11.2</v>
      </c>
      <c r="I8341" s="95">
        <v>11.2</v>
      </c>
      <c r="J8341" s="90" t="s">
        <v>10509</v>
      </c>
      <c r="K8341" s="90">
        <v>46</v>
      </c>
      <c r="L8341" s="90" t="s">
        <v>10510</v>
      </c>
    </row>
    <row r="8342" spans="1:12" hidden="1" outlineLevel="2" x14ac:dyDescent="0.25">
      <c r="A8342" s="90">
        <v>3</v>
      </c>
      <c r="B8342" s="26">
        <v>1720162732</v>
      </c>
      <c r="C8342" s="90">
        <v>20</v>
      </c>
      <c r="D8342" s="90">
        <v>255419</v>
      </c>
      <c r="E8342" s="94">
        <v>44126</v>
      </c>
      <c r="F8342" s="26">
        <v>2554193021</v>
      </c>
      <c r="G8342" s="90">
        <v>3021</v>
      </c>
      <c r="H8342" s="90">
        <v>3.36</v>
      </c>
      <c r="I8342" s="95">
        <v>3.36</v>
      </c>
      <c r="J8342" s="90" t="s">
        <v>10509</v>
      </c>
      <c r="K8342" s="90">
        <v>46</v>
      </c>
      <c r="L8342" s="90" t="s">
        <v>10510</v>
      </c>
    </row>
    <row r="8343" spans="1:12" hidden="1" outlineLevel="2" x14ac:dyDescent="0.25">
      <c r="A8343" s="90">
        <v>3</v>
      </c>
      <c r="B8343" s="26">
        <v>1722645007</v>
      </c>
      <c r="C8343" s="90">
        <v>20</v>
      </c>
      <c r="D8343" s="90">
        <v>255896</v>
      </c>
      <c r="E8343" s="94">
        <v>44126</v>
      </c>
      <c r="F8343" s="26">
        <v>2558963087</v>
      </c>
      <c r="G8343" s="90">
        <v>3087</v>
      </c>
      <c r="H8343" s="90">
        <v>1.68</v>
      </c>
      <c r="I8343" s="95">
        <v>1.68</v>
      </c>
      <c r="J8343" s="90" t="s">
        <v>10509</v>
      </c>
      <c r="K8343" s="90">
        <v>46</v>
      </c>
      <c r="L8343" s="90" t="s">
        <v>10510</v>
      </c>
    </row>
    <row r="8344" spans="1:12" hidden="1" outlineLevel="2" x14ac:dyDescent="0.25">
      <c r="A8344" s="90">
        <v>3</v>
      </c>
      <c r="B8344" s="26">
        <v>1722847769</v>
      </c>
      <c r="C8344" s="90">
        <v>20</v>
      </c>
      <c r="D8344" s="90">
        <v>255685</v>
      </c>
      <c r="E8344" s="94">
        <v>44126</v>
      </c>
      <c r="F8344" s="26">
        <v>255685345561</v>
      </c>
      <c r="G8344" s="90">
        <v>345561</v>
      </c>
      <c r="H8344" s="90">
        <v>11.61</v>
      </c>
      <c r="I8344" s="95">
        <v>11.61</v>
      </c>
      <c r="J8344" s="90" t="s">
        <v>10509</v>
      </c>
      <c r="K8344" s="90">
        <v>46</v>
      </c>
      <c r="L8344" s="90" t="s">
        <v>10510</v>
      </c>
    </row>
    <row r="8345" spans="1:12" hidden="1" outlineLevel="2" x14ac:dyDescent="0.25">
      <c r="A8345" s="90">
        <v>3</v>
      </c>
      <c r="B8345" s="26">
        <v>1723051676</v>
      </c>
      <c r="C8345" s="90">
        <v>20</v>
      </c>
      <c r="D8345" s="90">
        <v>253890</v>
      </c>
      <c r="E8345" s="94">
        <v>44126</v>
      </c>
      <c r="F8345" s="26">
        <v>253890343889</v>
      </c>
      <c r="G8345" s="90">
        <v>343889</v>
      </c>
      <c r="H8345" s="90">
        <v>1.68</v>
      </c>
      <c r="I8345" s="95">
        <v>1.68</v>
      </c>
      <c r="J8345" s="90" t="s">
        <v>10509</v>
      </c>
      <c r="K8345" s="90">
        <v>46</v>
      </c>
      <c r="L8345" s="90" t="s">
        <v>10510</v>
      </c>
    </row>
    <row r="8346" spans="1:12" hidden="1" outlineLevel="2" x14ac:dyDescent="0.25">
      <c r="A8346" s="90">
        <v>3</v>
      </c>
      <c r="B8346" s="26">
        <v>1723515670</v>
      </c>
      <c r="C8346" s="90">
        <v>20</v>
      </c>
      <c r="D8346" s="90">
        <v>255897</v>
      </c>
      <c r="E8346" s="94">
        <v>44126</v>
      </c>
      <c r="F8346" s="26">
        <v>2558973088</v>
      </c>
      <c r="G8346" s="90">
        <v>3088</v>
      </c>
      <c r="H8346" s="90">
        <v>5.72</v>
      </c>
      <c r="I8346" s="95">
        <v>5.72</v>
      </c>
      <c r="J8346" s="90" t="s">
        <v>10509</v>
      </c>
      <c r="K8346" s="90">
        <v>46</v>
      </c>
      <c r="L8346" s="90" t="s">
        <v>10510</v>
      </c>
    </row>
    <row r="8347" spans="1:12" hidden="1" outlineLevel="2" x14ac:dyDescent="0.25">
      <c r="A8347" s="90">
        <v>3</v>
      </c>
      <c r="B8347" s="26">
        <v>1724249519001</v>
      </c>
      <c r="C8347" s="90">
        <v>20</v>
      </c>
      <c r="D8347" s="90">
        <v>256530</v>
      </c>
      <c r="E8347" s="94">
        <v>44136</v>
      </c>
      <c r="F8347" s="26">
        <v>2565303147</v>
      </c>
      <c r="G8347" s="90">
        <v>3147</v>
      </c>
      <c r="H8347" s="90">
        <v>1.68</v>
      </c>
      <c r="I8347" s="95">
        <v>1.68</v>
      </c>
      <c r="J8347" s="90" t="s">
        <v>10509</v>
      </c>
      <c r="K8347" s="90">
        <v>46</v>
      </c>
      <c r="L8347" s="90" t="s">
        <v>10510</v>
      </c>
    </row>
    <row r="8348" spans="1:12" hidden="1" outlineLevel="2" x14ac:dyDescent="0.25">
      <c r="A8348" s="90">
        <v>3</v>
      </c>
      <c r="B8348" s="26">
        <v>1725343394</v>
      </c>
      <c r="C8348" s="90">
        <v>20</v>
      </c>
      <c r="D8348" s="90">
        <v>255418</v>
      </c>
      <c r="E8348" s="94">
        <v>44126</v>
      </c>
      <c r="F8348" s="26">
        <v>2554183020</v>
      </c>
      <c r="G8348" s="90">
        <v>3020</v>
      </c>
      <c r="H8348" s="90">
        <v>1.68</v>
      </c>
      <c r="I8348" s="95">
        <v>1.68</v>
      </c>
      <c r="J8348" s="90" t="s">
        <v>10509</v>
      </c>
      <c r="K8348" s="90">
        <v>46</v>
      </c>
      <c r="L8348" s="90" t="s">
        <v>10510</v>
      </c>
    </row>
    <row r="8349" spans="1:12" hidden="1" outlineLevel="2" x14ac:dyDescent="0.25">
      <c r="A8349" s="90">
        <v>3</v>
      </c>
      <c r="B8349" s="26">
        <v>1725882623</v>
      </c>
      <c r="C8349" s="90">
        <v>20</v>
      </c>
      <c r="D8349" s="90">
        <v>255963</v>
      </c>
      <c r="E8349" s="94">
        <v>44126</v>
      </c>
      <c r="F8349" s="26">
        <v>2559633098</v>
      </c>
      <c r="G8349" s="90">
        <v>3098</v>
      </c>
      <c r="H8349" s="90">
        <v>0.37</v>
      </c>
      <c r="I8349" s="95">
        <v>0.37</v>
      </c>
      <c r="J8349" s="90" t="s">
        <v>10509</v>
      </c>
      <c r="K8349" s="90">
        <v>46</v>
      </c>
      <c r="L8349" s="90" t="s">
        <v>10510</v>
      </c>
    </row>
    <row r="8350" spans="1:12" hidden="1" outlineLevel="2" x14ac:dyDescent="0.25">
      <c r="A8350" s="90">
        <v>3</v>
      </c>
      <c r="B8350" s="26">
        <v>1312957853001</v>
      </c>
      <c r="C8350" s="90">
        <v>20</v>
      </c>
      <c r="D8350" s="90">
        <v>256369</v>
      </c>
      <c r="E8350" s="94">
        <v>44136</v>
      </c>
      <c r="F8350" s="26">
        <v>256369346182</v>
      </c>
      <c r="G8350" s="90">
        <v>346182</v>
      </c>
      <c r="H8350" s="90">
        <v>3.94</v>
      </c>
      <c r="I8350" s="95">
        <v>3.94</v>
      </c>
      <c r="J8350" s="90" t="s">
        <v>10509</v>
      </c>
      <c r="K8350" s="90">
        <v>46</v>
      </c>
      <c r="L8350" s="90" t="s">
        <v>10510</v>
      </c>
    </row>
    <row r="8351" spans="1:12" hidden="1" outlineLevel="2" x14ac:dyDescent="0.25">
      <c r="A8351" s="90">
        <v>3</v>
      </c>
      <c r="B8351" s="26">
        <v>1313147678</v>
      </c>
      <c r="C8351" s="90">
        <v>20</v>
      </c>
      <c r="D8351" s="90">
        <v>255331</v>
      </c>
      <c r="E8351" s="94">
        <v>44126</v>
      </c>
      <c r="F8351" s="26">
        <v>255331345265</v>
      </c>
      <c r="G8351" s="90">
        <v>345265</v>
      </c>
      <c r="H8351" s="90">
        <v>28.6</v>
      </c>
      <c r="I8351" s="95">
        <v>28.6</v>
      </c>
      <c r="J8351" s="90" t="s">
        <v>10509</v>
      </c>
      <c r="K8351" s="90">
        <v>46</v>
      </c>
      <c r="L8351" s="90" t="s">
        <v>10510</v>
      </c>
    </row>
    <row r="8352" spans="1:12" hidden="1" outlineLevel="2" x14ac:dyDescent="0.25">
      <c r="A8352" s="90">
        <v>3</v>
      </c>
      <c r="B8352" s="26">
        <v>1313902411</v>
      </c>
      <c r="C8352" s="90">
        <v>20</v>
      </c>
      <c r="D8352" s="90">
        <v>255958</v>
      </c>
      <c r="E8352" s="94">
        <v>44126</v>
      </c>
      <c r="F8352" s="26">
        <v>255958345794</v>
      </c>
      <c r="G8352" s="90">
        <v>345794</v>
      </c>
      <c r="H8352" s="90">
        <v>2.95</v>
      </c>
      <c r="I8352" s="95">
        <v>2.95</v>
      </c>
      <c r="J8352" s="90" t="s">
        <v>10509</v>
      </c>
      <c r="K8352" s="90">
        <v>46</v>
      </c>
      <c r="L8352" s="90" t="s">
        <v>10510</v>
      </c>
    </row>
    <row r="8353" spans="1:12" hidden="1" outlineLevel="2" x14ac:dyDescent="0.25">
      <c r="A8353" s="90">
        <v>3</v>
      </c>
      <c r="B8353" s="26">
        <v>1391814070001</v>
      </c>
      <c r="C8353" s="90">
        <v>20</v>
      </c>
      <c r="D8353" s="90">
        <v>256584</v>
      </c>
      <c r="E8353" s="94">
        <v>44136</v>
      </c>
      <c r="F8353" s="26">
        <v>256584346343</v>
      </c>
      <c r="G8353" s="90">
        <v>346343</v>
      </c>
      <c r="H8353" s="90">
        <v>3.4</v>
      </c>
      <c r="I8353" s="95">
        <v>3.4</v>
      </c>
      <c r="J8353" s="90" t="s">
        <v>10509</v>
      </c>
      <c r="K8353" s="90">
        <v>46</v>
      </c>
      <c r="L8353" s="90" t="s">
        <v>10510</v>
      </c>
    </row>
    <row r="8354" spans="1:12" hidden="1" outlineLevel="2" x14ac:dyDescent="0.25">
      <c r="A8354" s="90">
        <v>3</v>
      </c>
      <c r="B8354" s="26">
        <v>1705558730</v>
      </c>
      <c r="C8354" s="90">
        <v>20</v>
      </c>
      <c r="D8354" s="90">
        <v>255020</v>
      </c>
      <c r="E8354" s="94">
        <v>44126</v>
      </c>
      <c r="F8354" s="26">
        <v>2550202940</v>
      </c>
      <c r="G8354" s="90">
        <v>2940</v>
      </c>
      <c r="H8354" s="90">
        <v>1.68</v>
      </c>
      <c r="I8354" s="95">
        <v>1.68</v>
      </c>
      <c r="J8354" s="90" t="s">
        <v>10509</v>
      </c>
      <c r="K8354" s="90">
        <v>46</v>
      </c>
      <c r="L8354" s="90" t="s">
        <v>10510</v>
      </c>
    </row>
    <row r="8355" spans="1:12" hidden="1" outlineLevel="2" x14ac:dyDescent="0.25">
      <c r="A8355" s="90">
        <v>3</v>
      </c>
      <c r="B8355" s="26">
        <v>1705558730</v>
      </c>
      <c r="C8355" s="90">
        <v>20</v>
      </c>
      <c r="D8355" s="90">
        <v>255021</v>
      </c>
      <c r="E8355" s="94">
        <v>44126</v>
      </c>
      <c r="F8355" s="26">
        <v>2550212941</v>
      </c>
      <c r="G8355" s="90">
        <v>2941</v>
      </c>
      <c r="H8355" s="90">
        <v>1.68</v>
      </c>
      <c r="I8355" s="95">
        <v>1.68</v>
      </c>
      <c r="J8355" s="90" t="s">
        <v>10509</v>
      </c>
      <c r="K8355" s="90">
        <v>46</v>
      </c>
      <c r="L8355" s="90" t="s">
        <v>10510</v>
      </c>
    </row>
    <row r="8356" spans="1:12" hidden="1" outlineLevel="2" x14ac:dyDescent="0.25">
      <c r="A8356" s="90">
        <v>3</v>
      </c>
      <c r="B8356" s="26">
        <v>1705755237</v>
      </c>
      <c r="C8356" s="90">
        <v>20</v>
      </c>
      <c r="D8356" s="90">
        <v>255831</v>
      </c>
      <c r="E8356" s="94">
        <v>44126</v>
      </c>
      <c r="F8356" s="26">
        <v>2558313074</v>
      </c>
      <c r="G8356" s="90">
        <v>3074</v>
      </c>
      <c r="H8356" s="90">
        <v>1.68</v>
      </c>
      <c r="I8356" s="95">
        <v>1.68</v>
      </c>
      <c r="J8356" s="90" t="s">
        <v>10509</v>
      </c>
      <c r="K8356" s="90">
        <v>46</v>
      </c>
      <c r="L8356" s="90" t="s">
        <v>10510</v>
      </c>
    </row>
    <row r="8357" spans="1:12" hidden="1" outlineLevel="2" x14ac:dyDescent="0.25">
      <c r="A8357" s="90">
        <v>3</v>
      </c>
      <c r="B8357" s="26">
        <v>1706589627001</v>
      </c>
      <c r="C8357" s="90">
        <v>20</v>
      </c>
      <c r="D8357" s="90">
        <v>256586</v>
      </c>
      <c r="E8357" s="94">
        <v>44136</v>
      </c>
      <c r="F8357" s="26">
        <v>2565863169</v>
      </c>
      <c r="G8357" s="90">
        <v>3169</v>
      </c>
      <c r="H8357" s="90">
        <v>1.68</v>
      </c>
      <c r="I8357" s="95">
        <v>1.68</v>
      </c>
      <c r="J8357" s="90" t="s">
        <v>10509</v>
      </c>
      <c r="K8357" s="90">
        <v>46</v>
      </c>
      <c r="L8357" s="90" t="s">
        <v>10510</v>
      </c>
    </row>
    <row r="8358" spans="1:12" hidden="1" outlineLevel="2" x14ac:dyDescent="0.25">
      <c r="A8358" s="90">
        <v>3</v>
      </c>
      <c r="B8358" s="26">
        <v>1708777600</v>
      </c>
      <c r="C8358" s="90">
        <v>20</v>
      </c>
      <c r="D8358" s="90">
        <v>255279</v>
      </c>
      <c r="E8358" s="94">
        <v>44126</v>
      </c>
      <c r="F8358" s="26">
        <v>2552792984</v>
      </c>
      <c r="G8358" s="90">
        <v>2984</v>
      </c>
      <c r="H8358" s="90">
        <v>6.65</v>
      </c>
      <c r="I8358" s="95">
        <v>6.65</v>
      </c>
      <c r="J8358" s="90" t="s">
        <v>10509</v>
      </c>
      <c r="K8358" s="90">
        <v>46</v>
      </c>
      <c r="L8358" s="90" t="s">
        <v>10510</v>
      </c>
    </row>
    <row r="8359" spans="1:12" hidden="1" outlineLevel="2" x14ac:dyDescent="0.25">
      <c r="A8359" s="90">
        <v>3</v>
      </c>
      <c r="B8359" s="26">
        <v>1709185951</v>
      </c>
      <c r="C8359" s="90">
        <v>20</v>
      </c>
      <c r="D8359" s="90">
        <v>255567</v>
      </c>
      <c r="E8359" s="94">
        <v>44126</v>
      </c>
      <c r="F8359" s="26">
        <v>2555673046</v>
      </c>
      <c r="G8359" s="90">
        <v>3046</v>
      </c>
      <c r="H8359" s="90">
        <v>2.2599999999999998</v>
      </c>
      <c r="I8359" s="95">
        <v>2.2599999999999998</v>
      </c>
      <c r="J8359" s="90" t="s">
        <v>10509</v>
      </c>
      <c r="K8359" s="90">
        <v>46</v>
      </c>
      <c r="L8359" s="90" t="s">
        <v>10510</v>
      </c>
    </row>
    <row r="8360" spans="1:12" hidden="1" outlineLevel="2" x14ac:dyDescent="0.25">
      <c r="A8360" s="90">
        <v>3</v>
      </c>
      <c r="B8360" s="26">
        <v>1709560823</v>
      </c>
      <c r="C8360" s="90">
        <v>20</v>
      </c>
      <c r="D8360" s="90">
        <v>255690</v>
      </c>
      <c r="E8360" s="94">
        <v>44126</v>
      </c>
      <c r="F8360" s="26">
        <v>255690345566</v>
      </c>
      <c r="G8360" s="90">
        <v>345566</v>
      </c>
      <c r="H8360" s="90">
        <v>21.31</v>
      </c>
      <c r="I8360" s="95">
        <v>21.31</v>
      </c>
      <c r="J8360" s="90" t="s">
        <v>10509</v>
      </c>
      <c r="K8360" s="90">
        <v>46</v>
      </c>
      <c r="L8360" s="90" t="s">
        <v>10510</v>
      </c>
    </row>
    <row r="8361" spans="1:12" hidden="1" outlineLevel="2" x14ac:dyDescent="0.25">
      <c r="A8361" s="90">
        <v>3</v>
      </c>
      <c r="B8361" s="26">
        <v>1709637555</v>
      </c>
      <c r="C8361" s="90">
        <v>20</v>
      </c>
      <c r="D8361" s="90">
        <v>255271</v>
      </c>
      <c r="E8361" s="94">
        <v>44126</v>
      </c>
      <c r="F8361" s="26">
        <v>2552712980</v>
      </c>
      <c r="G8361" s="90">
        <v>2980</v>
      </c>
      <c r="H8361" s="90">
        <v>6.8</v>
      </c>
      <c r="I8361" s="95">
        <v>6.8</v>
      </c>
      <c r="J8361" s="90" t="s">
        <v>10509</v>
      </c>
      <c r="K8361" s="90">
        <v>46</v>
      </c>
      <c r="L8361" s="90" t="s">
        <v>10510</v>
      </c>
    </row>
    <row r="8362" spans="1:12" hidden="1" outlineLevel="2" x14ac:dyDescent="0.25">
      <c r="A8362" s="90">
        <v>3</v>
      </c>
      <c r="B8362" s="26">
        <v>1712519162</v>
      </c>
      <c r="C8362" s="90">
        <v>20</v>
      </c>
      <c r="D8362" s="90">
        <v>255781</v>
      </c>
      <c r="E8362" s="94">
        <v>44126</v>
      </c>
      <c r="F8362" s="26">
        <v>2557813067</v>
      </c>
      <c r="G8362" s="90">
        <v>3067</v>
      </c>
      <c r="H8362" s="90">
        <v>2.06</v>
      </c>
      <c r="I8362" s="95">
        <v>2.06</v>
      </c>
      <c r="J8362" s="90" t="s">
        <v>10509</v>
      </c>
      <c r="K8362" s="90">
        <v>46</v>
      </c>
      <c r="L8362" s="90" t="s">
        <v>10510</v>
      </c>
    </row>
    <row r="8363" spans="1:12" hidden="1" outlineLevel="2" x14ac:dyDescent="0.25">
      <c r="A8363" s="90">
        <v>3</v>
      </c>
      <c r="B8363" s="26">
        <v>1715146617</v>
      </c>
      <c r="C8363" s="90">
        <v>20</v>
      </c>
      <c r="D8363" s="90">
        <v>255182</v>
      </c>
      <c r="E8363" s="94">
        <v>44126</v>
      </c>
      <c r="F8363" s="26">
        <v>2551822963</v>
      </c>
      <c r="G8363" s="90">
        <v>2963</v>
      </c>
      <c r="H8363" s="90">
        <v>1.68</v>
      </c>
      <c r="I8363" s="95">
        <v>1.68</v>
      </c>
      <c r="J8363" s="90" t="s">
        <v>10509</v>
      </c>
      <c r="K8363" s="90">
        <v>46</v>
      </c>
      <c r="L8363" s="90" t="s">
        <v>10510</v>
      </c>
    </row>
    <row r="8364" spans="1:12" hidden="1" outlineLevel="2" x14ac:dyDescent="0.25">
      <c r="A8364" s="90">
        <v>3</v>
      </c>
      <c r="B8364" s="26">
        <v>1713858197</v>
      </c>
      <c r="C8364" s="90">
        <v>20</v>
      </c>
      <c r="D8364" s="90">
        <v>255836</v>
      </c>
      <c r="E8364" s="94">
        <v>44126</v>
      </c>
      <c r="F8364" s="26">
        <v>2558363075</v>
      </c>
      <c r="G8364" s="90">
        <v>3075</v>
      </c>
      <c r="H8364" s="90">
        <v>1.68</v>
      </c>
      <c r="I8364" s="95">
        <v>1.68</v>
      </c>
      <c r="J8364" s="90" t="s">
        <v>10509</v>
      </c>
      <c r="K8364" s="90">
        <v>46</v>
      </c>
      <c r="L8364" s="90" t="s">
        <v>10510</v>
      </c>
    </row>
    <row r="8365" spans="1:12" hidden="1" outlineLevel="2" x14ac:dyDescent="0.25">
      <c r="A8365" s="90">
        <v>3</v>
      </c>
      <c r="B8365" s="26">
        <v>1714137518</v>
      </c>
      <c r="C8365" s="90">
        <v>20</v>
      </c>
      <c r="D8365" s="90">
        <v>255494</v>
      </c>
      <c r="E8365" s="94">
        <v>44126</v>
      </c>
      <c r="F8365" s="26">
        <v>2554943034</v>
      </c>
      <c r="G8365" s="90">
        <v>3034</v>
      </c>
      <c r="H8365" s="90">
        <v>1.68</v>
      </c>
      <c r="I8365" s="95">
        <v>1.68</v>
      </c>
      <c r="J8365" s="90" t="s">
        <v>10509</v>
      </c>
      <c r="K8365" s="90">
        <v>46</v>
      </c>
      <c r="L8365" s="90" t="s">
        <v>10510</v>
      </c>
    </row>
    <row r="8366" spans="1:12" hidden="1" outlineLevel="2" x14ac:dyDescent="0.25">
      <c r="A8366" s="90">
        <v>3</v>
      </c>
      <c r="B8366" s="26">
        <v>1726863093</v>
      </c>
      <c r="C8366" s="90">
        <v>20</v>
      </c>
      <c r="D8366" s="90">
        <v>255369</v>
      </c>
      <c r="E8366" s="94">
        <v>44126</v>
      </c>
      <c r="F8366" s="26">
        <v>2553693005</v>
      </c>
      <c r="G8366" s="90">
        <v>3005</v>
      </c>
      <c r="H8366" s="90">
        <v>1.79</v>
      </c>
      <c r="I8366" s="95">
        <v>1.79</v>
      </c>
      <c r="J8366" s="90" t="s">
        <v>10509</v>
      </c>
      <c r="K8366" s="90">
        <v>46</v>
      </c>
      <c r="L8366" s="90" t="s">
        <v>10510</v>
      </c>
    </row>
    <row r="8367" spans="1:12" hidden="1" outlineLevel="2" x14ac:dyDescent="0.25">
      <c r="A8367" s="90">
        <v>3</v>
      </c>
      <c r="B8367" s="26">
        <v>1757470842</v>
      </c>
      <c r="C8367" s="90">
        <v>20</v>
      </c>
      <c r="D8367" s="90">
        <v>255428</v>
      </c>
      <c r="E8367" s="94">
        <v>44126</v>
      </c>
      <c r="F8367" s="26">
        <v>2554283025</v>
      </c>
      <c r="G8367" s="90">
        <v>3025</v>
      </c>
      <c r="H8367" s="90">
        <v>1.68</v>
      </c>
      <c r="I8367" s="95">
        <v>1.68</v>
      </c>
      <c r="J8367" s="90" t="s">
        <v>10509</v>
      </c>
      <c r="K8367" s="90">
        <v>46</v>
      </c>
      <c r="L8367" s="90" t="s">
        <v>10510</v>
      </c>
    </row>
    <row r="8368" spans="1:12" hidden="1" outlineLevel="2" x14ac:dyDescent="0.25">
      <c r="A8368" s="90">
        <v>3</v>
      </c>
      <c r="B8368" s="26">
        <v>1757901002</v>
      </c>
      <c r="C8368" s="90">
        <v>20</v>
      </c>
      <c r="D8368" s="90">
        <v>255755</v>
      </c>
      <c r="E8368" s="94">
        <v>44126</v>
      </c>
      <c r="F8368" s="26">
        <v>2557553065</v>
      </c>
      <c r="G8368" s="90">
        <v>3065</v>
      </c>
      <c r="H8368" s="90">
        <v>2.25</v>
      </c>
      <c r="I8368" s="95">
        <v>2.25</v>
      </c>
      <c r="J8368" s="90" t="s">
        <v>10509</v>
      </c>
      <c r="K8368" s="90">
        <v>46</v>
      </c>
      <c r="L8368" s="90" t="s">
        <v>10510</v>
      </c>
    </row>
    <row r="8369" spans="1:12" hidden="1" outlineLevel="2" x14ac:dyDescent="0.25">
      <c r="A8369" s="90">
        <v>3</v>
      </c>
      <c r="B8369" s="26">
        <v>1759449059001</v>
      </c>
      <c r="C8369" s="90">
        <v>20</v>
      </c>
      <c r="D8369" s="90">
        <v>256495</v>
      </c>
      <c r="E8369" s="94">
        <v>44136</v>
      </c>
      <c r="F8369" s="26">
        <v>2564953138</v>
      </c>
      <c r="G8369" s="90">
        <v>3138</v>
      </c>
      <c r="H8369" s="90">
        <v>8.08</v>
      </c>
      <c r="I8369" s="95">
        <v>8.08</v>
      </c>
      <c r="J8369" s="90" t="s">
        <v>10509</v>
      </c>
      <c r="K8369" s="90">
        <v>46</v>
      </c>
      <c r="L8369" s="90" t="s">
        <v>10510</v>
      </c>
    </row>
    <row r="8370" spans="1:12" hidden="1" outlineLevel="2" x14ac:dyDescent="0.25">
      <c r="A8370" s="90">
        <v>3</v>
      </c>
      <c r="B8370" s="26">
        <v>1716790116001</v>
      </c>
      <c r="C8370" s="90">
        <v>20</v>
      </c>
      <c r="D8370" s="90">
        <v>254656</v>
      </c>
      <c r="E8370" s="94">
        <v>44126</v>
      </c>
      <c r="F8370" s="26">
        <v>2546562936</v>
      </c>
      <c r="G8370" s="90">
        <v>2936</v>
      </c>
      <c r="H8370" s="90">
        <v>3.36</v>
      </c>
      <c r="I8370" s="95">
        <v>3.36</v>
      </c>
      <c r="J8370" s="90" t="s">
        <v>10509</v>
      </c>
      <c r="K8370" s="90">
        <v>46</v>
      </c>
      <c r="L8370" s="90" t="s">
        <v>10510</v>
      </c>
    </row>
    <row r="8371" spans="1:12" hidden="1" outlineLevel="2" x14ac:dyDescent="0.25">
      <c r="A8371" s="90">
        <v>3</v>
      </c>
      <c r="B8371" s="26">
        <v>1718748591</v>
      </c>
      <c r="C8371" s="90">
        <v>20</v>
      </c>
      <c r="D8371" s="90">
        <v>255856</v>
      </c>
      <c r="E8371" s="94">
        <v>44126</v>
      </c>
      <c r="F8371" s="26">
        <v>2558563078</v>
      </c>
      <c r="G8371" s="90">
        <v>3078</v>
      </c>
      <c r="H8371" s="90">
        <v>13.15</v>
      </c>
      <c r="I8371" s="95">
        <v>13.15</v>
      </c>
      <c r="J8371" s="90" t="s">
        <v>10509</v>
      </c>
      <c r="K8371" s="90">
        <v>46</v>
      </c>
      <c r="L8371" s="90" t="s">
        <v>10510</v>
      </c>
    </row>
    <row r="8372" spans="1:12" hidden="1" outlineLevel="2" x14ac:dyDescent="0.25">
      <c r="A8372" s="90">
        <v>3</v>
      </c>
      <c r="B8372" s="26">
        <v>1719905596001</v>
      </c>
      <c r="C8372" s="90">
        <v>20</v>
      </c>
      <c r="D8372" s="90">
        <v>256443</v>
      </c>
      <c r="E8372" s="94">
        <v>44136</v>
      </c>
      <c r="F8372" s="26">
        <v>256443346248</v>
      </c>
      <c r="G8372" s="90">
        <v>346248</v>
      </c>
      <c r="H8372" s="90">
        <v>1.68</v>
      </c>
      <c r="I8372" s="95">
        <v>1.68</v>
      </c>
      <c r="J8372" s="90" t="s">
        <v>10509</v>
      </c>
      <c r="K8372" s="90">
        <v>46</v>
      </c>
      <c r="L8372" s="90" t="s">
        <v>10510</v>
      </c>
    </row>
    <row r="8373" spans="1:12" hidden="1" outlineLevel="2" x14ac:dyDescent="0.25">
      <c r="A8373" s="90">
        <v>3</v>
      </c>
      <c r="B8373" s="26">
        <v>1720179041</v>
      </c>
      <c r="C8373" s="90">
        <v>20</v>
      </c>
      <c r="D8373" s="90">
        <v>255915</v>
      </c>
      <c r="E8373" s="94">
        <v>44126</v>
      </c>
      <c r="F8373" s="26">
        <v>2559153091</v>
      </c>
      <c r="G8373" s="90">
        <v>3091</v>
      </c>
      <c r="H8373" s="90">
        <v>2.11</v>
      </c>
      <c r="I8373" s="95">
        <v>2.11</v>
      </c>
      <c r="J8373" s="90" t="s">
        <v>10509</v>
      </c>
      <c r="K8373" s="90">
        <v>46</v>
      </c>
      <c r="L8373" s="90" t="s">
        <v>10510</v>
      </c>
    </row>
    <row r="8374" spans="1:12" hidden="1" outlineLevel="2" x14ac:dyDescent="0.25">
      <c r="A8374" s="90">
        <v>3</v>
      </c>
      <c r="B8374" s="26">
        <v>1720392248</v>
      </c>
      <c r="C8374" s="90">
        <v>20</v>
      </c>
      <c r="D8374" s="90">
        <v>254571</v>
      </c>
      <c r="E8374" s="94">
        <v>44126</v>
      </c>
      <c r="F8374" s="26">
        <v>254571344569</v>
      </c>
      <c r="G8374" s="90">
        <v>344569</v>
      </c>
      <c r="H8374" s="90">
        <v>10.57</v>
      </c>
      <c r="I8374" s="95">
        <v>10.57</v>
      </c>
      <c r="J8374" s="90" t="s">
        <v>10509</v>
      </c>
      <c r="K8374" s="90">
        <v>46</v>
      </c>
      <c r="L8374" s="90" t="s">
        <v>10510</v>
      </c>
    </row>
    <row r="8375" spans="1:12" hidden="1" outlineLevel="2" x14ac:dyDescent="0.25">
      <c r="A8375" s="90">
        <v>3</v>
      </c>
      <c r="B8375" s="26">
        <v>1720491149</v>
      </c>
      <c r="C8375" s="90">
        <v>20</v>
      </c>
      <c r="D8375" s="90">
        <v>255181</v>
      </c>
      <c r="E8375" s="94">
        <v>44126</v>
      </c>
      <c r="F8375" s="26">
        <v>255181345152</v>
      </c>
      <c r="G8375" s="90">
        <v>345152</v>
      </c>
      <c r="H8375" s="90">
        <v>1.68</v>
      </c>
      <c r="I8375" s="95">
        <v>1.68</v>
      </c>
      <c r="J8375" s="90" t="s">
        <v>10509</v>
      </c>
      <c r="K8375" s="90">
        <v>46</v>
      </c>
      <c r="L8375" s="90" t="s">
        <v>10510</v>
      </c>
    </row>
    <row r="8376" spans="1:12" hidden="1" outlineLevel="2" x14ac:dyDescent="0.25">
      <c r="A8376" s="90">
        <v>3</v>
      </c>
      <c r="B8376" s="26">
        <v>1791251237001</v>
      </c>
      <c r="C8376" s="90">
        <v>20</v>
      </c>
      <c r="D8376" s="90">
        <v>253365</v>
      </c>
      <c r="E8376" s="94">
        <v>44122</v>
      </c>
      <c r="F8376" s="26">
        <v>253365343364</v>
      </c>
      <c r="G8376" s="90">
        <v>343364</v>
      </c>
      <c r="H8376" s="90">
        <v>8052.95</v>
      </c>
      <c r="I8376" s="95">
        <v>2073.15</v>
      </c>
      <c r="J8376" s="90" t="s">
        <v>10509</v>
      </c>
      <c r="K8376" s="90">
        <v>50</v>
      </c>
      <c r="L8376" s="90" t="s">
        <v>10510</v>
      </c>
    </row>
    <row r="8377" spans="1:12" hidden="1" outlineLevel="2" x14ac:dyDescent="0.25">
      <c r="A8377" s="90">
        <v>3</v>
      </c>
      <c r="B8377" s="26">
        <v>1801841287</v>
      </c>
      <c r="C8377" s="90">
        <v>20</v>
      </c>
      <c r="D8377" s="90">
        <v>255384</v>
      </c>
      <c r="E8377" s="94">
        <v>44126</v>
      </c>
      <c r="F8377" s="26">
        <v>255384345309</v>
      </c>
      <c r="G8377" s="90">
        <v>345309</v>
      </c>
      <c r="H8377" s="90">
        <v>1.68</v>
      </c>
      <c r="I8377" s="95">
        <v>1.68</v>
      </c>
      <c r="J8377" s="90" t="s">
        <v>10509</v>
      </c>
      <c r="K8377" s="90">
        <v>46</v>
      </c>
      <c r="L8377" s="90" t="s">
        <v>10510</v>
      </c>
    </row>
    <row r="8378" spans="1:12" hidden="1" outlineLevel="2" x14ac:dyDescent="0.25">
      <c r="A8378" s="90">
        <v>3</v>
      </c>
      <c r="B8378" s="26">
        <v>1724249519001</v>
      </c>
      <c r="C8378" s="90">
        <v>20</v>
      </c>
      <c r="D8378" s="90">
        <v>256525</v>
      </c>
      <c r="E8378" s="94">
        <v>44136</v>
      </c>
      <c r="F8378" s="26">
        <v>2565253146</v>
      </c>
      <c r="G8378" s="90">
        <v>3146</v>
      </c>
      <c r="H8378" s="90">
        <v>1.68</v>
      </c>
      <c r="I8378" s="95">
        <v>1.68</v>
      </c>
      <c r="J8378" s="90" t="s">
        <v>10509</v>
      </c>
      <c r="K8378" s="90">
        <v>46</v>
      </c>
      <c r="L8378" s="90" t="s">
        <v>10510</v>
      </c>
    </row>
    <row r="8379" spans="1:12" hidden="1" outlineLevel="2" x14ac:dyDescent="0.25">
      <c r="A8379" s="90">
        <v>3</v>
      </c>
      <c r="B8379" s="26">
        <v>1803255841</v>
      </c>
      <c r="C8379" s="90">
        <v>20</v>
      </c>
      <c r="D8379" s="90">
        <v>255920</v>
      </c>
      <c r="E8379" s="94">
        <v>44126</v>
      </c>
      <c r="F8379" s="26">
        <v>255920345762</v>
      </c>
      <c r="G8379" s="90">
        <v>345762</v>
      </c>
      <c r="H8379" s="90">
        <v>14.09</v>
      </c>
      <c r="I8379" s="95">
        <v>14.09</v>
      </c>
      <c r="J8379" s="90" t="s">
        <v>10509</v>
      </c>
      <c r="K8379" s="90">
        <v>46</v>
      </c>
      <c r="L8379" s="90" t="s">
        <v>10510</v>
      </c>
    </row>
    <row r="8380" spans="1:12" hidden="1" outlineLevel="2" x14ac:dyDescent="0.25">
      <c r="A8380" s="90">
        <v>3</v>
      </c>
      <c r="B8380" s="26">
        <v>1803782596001</v>
      </c>
      <c r="C8380" s="90">
        <v>20</v>
      </c>
      <c r="D8380" s="90">
        <v>256448</v>
      </c>
      <c r="E8380" s="94">
        <v>44136</v>
      </c>
      <c r="F8380" s="26">
        <v>256448346252</v>
      </c>
      <c r="G8380" s="90">
        <v>346252</v>
      </c>
      <c r="H8380" s="90">
        <v>2.16</v>
      </c>
      <c r="I8380" s="95">
        <v>2.16</v>
      </c>
      <c r="J8380" s="90" t="s">
        <v>10509</v>
      </c>
      <c r="K8380" s="90">
        <v>46</v>
      </c>
      <c r="L8380" s="90" t="s">
        <v>10510</v>
      </c>
    </row>
    <row r="8381" spans="1:12" hidden="1" outlineLevel="2" x14ac:dyDescent="0.25">
      <c r="A8381" s="90">
        <v>3</v>
      </c>
      <c r="B8381" s="26">
        <v>2100982707</v>
      </c>
      <c r="C8381" s="90">
        <v>20</v>
      </c>
      <c r="D8381" s="90">
        <v>255855</v>
      </c>
      <c r="E8381" s="94">
        <v>44126</v>
      </c>
      <c r="F8381" s="26">
        <v>2558553077</v>
      </c>
      <c r="G8381" s="90">
        <v>3077</v>
      </c>
      <c r="H8381" s="90">
        <v>22.3</v>
      </c>
      <c r="I8381" s="95">
        <v>22.3</v>
      </c>
      <c r="J8381" s="90" t="s">
        <v>10509</v>
      </c>
      <c r="K8381" s="90">
        <v>46</v>
      </c>
      <c r="L8381" s="90" t="s">
        <v>10510</v>
      </c>
    </row>
    <row r="8382" spans="1:12" hidden="1" outlineLevel="2" x14ac:dyDescent="0.25">
      <c r="A8382" s="90">
        <v>3</v>
      </c>
      <c r="B8382" s="26">
        <v>2200041412</v>
      </c>
      <c r="C8382" s="90">
        <v>20</v>
      </c>
      <c r="D8382" s="90">
        <v>254716</v>
      </c>
      <c r="E8382" s="94">
        <v>44126</v>
      </c>
      <c r="F8382" s="26">
        <v>254716344713</v>
      </c>
      <c r="G8382" s="90">
        <v>344713</v>
      </c>
      <c r="H8382" s="90">
        <v>1.68</v>
      </c>
      <c r="I8382" s="95">
        <v>1.68</v>
      </c>
      <c r="J8382" s="90" t="s">
        <v>10509</v>
      </c>
      <c r="K8382" s="90">
        <v>46</v>
      </c>
      <c r="L8382" s="90" t="s">
        <v>10510</v>
      </c>
    </row>
    <row r="8383" spans="1:12" hidden="1" outlineLevel="2" x14ac:dyDescent="0.25">
      <c r="A8383" s="90">
        <v>3</v>
      </c>
      <c r="B8383" s="26">
        <v>2390008603001</v>
      </c>
      <c r="C8383" s="90">
        <v>20</v>
      </c>
      <c r="D8383" s="90">
        <v>256255</v>
      </c>
      <c r="E8383" s="94">
        <v>44136</v>
      </c>
      <c r="F8383" s="26">
        <v>256255346072</v>
      </c>
      <c r="G8383" s="90">
        <v>346072</v>
      </c>
      <c r="H8383" s="90">
        <v>1.94</v>
      </c>
      <c r="I8383" s="95">
        <v>1.94</v>
      </c>
      <c r="J8383" s="90" t="s">
        <v>10509</v>
      </c>
      <c r="K8383" s="90">
        <v>46</v>
      </c>
      <c r="L8383" s="90" t="s">
        <v>10510</v>
      </c>
    </row>
    <row r="8384" spans="1:12" hidden="1" outlineLevel="2" x14ac:dyDescent="0.25">
      <c r="A8384" s="90">
        <v>3</v>
      </c>
      <c r="B8384" s="26">
        <v>1713363206001</v>
      </c>
      <c r="C8384" s="90">
        <v>20</v>
      </c>
      <c r="D8384" s="90">
        <v>256544</v>
      </c>
      <c r="E8384" s="94">
        <v>44136</v>
      </c>
      <c r="F8384" s="26">
        <v>2565443156</v>
      </c>
      <c r="G8384" s="90">
        <v>3156</v>
      </c>
      <c r="H8384" s="90">
        <v>1.78</v>
      </c>
      <c r="I8384" s="95">
        <v>1.78</v>
      </c>
      <c r="J8384" s="90" t="s">
        <v>10509</v>
      </c>
      <c r="K8384" s="90">
        <v>46</v>
      </c>
      <c r="L8384" s="90" t="s">
        <v>10510</v>
      </c>
    </row>
    <row r="8385" spans="1:12" hidden="1" outlineLevel="2" x14ac:dyDescent="0.25">
      <c r="A8385" s="90">
        <v>3</v>
      </c>
      <c r="B8385" s="26">
        <v>1713984415001</v>
      </c>
      <c r="C8385" s="90">
        <v>20</v>
      </c>
      <c r="D8385" s="90">
        <v>256561</v>
      </c>
      <c r="E8385" s="94">
        <v>44136</v>
      </c>
      <c r="F8385" s="26">
        <v>2565613164</v>
      </c>
      <c r="G8385" s="90">
        <v>3164</v>
      </c>
      <c r="H8385" s="90">
        <v>6.22</v>
      </c>
      <c r="I8385" s="95">
        <v>6.22</v>
      </c>
      <c r="J8385" s="90" t="s">
        <v>10509</v>
      </c>
      <c r="K8385" s="90">
        <v>46</v>
      </c>
      <c r="L8385" s="90" t="s">
        <v>10510</v>
      </c>
    </row>
    <row r="8386" spans="1:12" hidden="1" outlineLevel="2" x14ac:dyDescent="0.25">
      <c r="A8386" s="90">
        <v>3</v>
      </c>
      <c r="B8386" s="26">
        <v>1756889513</v>
      </c>
      <c r="C8386" s="90">
        <v>20</v>
      </c>
      <c r="D8386" s="90">
        <v>255399</v>
      </c>
      <c r="E8386" s="94">
        <v>44126</v>
      </c>
      <c r="F8386" s="26">
        <v>2553993014</v>
      </c>
      <c r="G8386" s="90">
        <v>3014</v>
      </c>
      <c r="H8386" s="90">
        <v>1.68</v>
      </c>
      <c r="I8386" s="95">
        <v>1.68</v>
      </c>
      <c r="J8386" s="90" t="s">
        <v>10509</v>
      </c>
      <c r="K8386" s="90">
        <v>46</v>
      </c>
      <c r="L8386" s="90" t="s">
        <v>10510</v>
      </c>
    </row>
    <row r="8387" spans="1:12" hidden="1" outlineLevel="2" x14ac:dyDescent="0.25">
      <c r="A8387" s="90">
        <v>3</v>
      </c>
      <c r="B8387" s="26">
        <v>1757009202001</v>
      </c>
      <c r="C8387" s="90">
        <v>20</v>
      </c>
      <c r="D8387" s="90">
        <v>256635</v>
      </c>
      <c r="E8387" s="94">
        <v>44136</v>
      </c>
      <c r="F8387" s="26">
        <v>2566353182</v>
      </c>
      <c r="G8387" s="90">
        <v>3182</v>
      </c>
      <c r="H8387" s="90">
        <v>7.0000000000000007E-2</v>
      </c>
      <c r="I8387" s="95">
        <v>7.0000000000000007E-2</v>
      </c>
      <c r="J8387" s="90" t="s">
        <v>10509</v>
      </c>
      <c r="K8387" s="90">
        <v>46</v>
      </c>
      <c r="L8387" s="90" t="s">
        <v>10510</v>
      </c>
    </row>
    <row r="8388" spans="1:12" hidden="1" outlineLevel="2" x14ac:dyDescent="0.25">
      <c r="A8388" s="90">
        <v>3</v>
      </c>
      <c r="B8388" s="26">
        <v>1792375002001</v>
      </c>
      <c r="C8388" s="90">
        <v>20</v>
      </c>
      <c r="D8388" s="90">
        <v>256602</v>
      </c>
      <c r="E8388" s="94">
        <v>44136</v>
      </c>
      <c r="F8388" s="26">
        <v>2566023174</v>
      </c>
      <c r="G8388" s="90">
        <v>3174</v>
      </c>
      <c r="H8388" s="90">
        <v>1.94</v>
      </c>
      <c r="I8388" s="95">
        <v>1.94</v>
      </c>
      <c r="J8388" s="90" t="s">
        <v>10509</v>
      </c>
      <c r="K8388" s="90">
        <v>46</v>
      </c>
      <c r="L8388" s="90" t="s">
        <v>10510</v>
      </c>
    </row>
    <row r="8389" spans="1:12" hidden="1" outlineLevel="2" x14ac:dyDescent="0.25">
      <c r="A8389" s="90">
        <v>3</v>
      </c>
      <c r="B8389" s="26" t="s">
        <v>10519</v>
      </c>
      <c r="C8389" s="90">
        <v>20</v>
      </c>
      <c r="D8389" s="90">
        <v>254911</v>
      </c>
      <c r="E8389" s="94">
        <v>44126</v>
      </c>
      <c r="F8389" s="26">
        <v>254911344907</v>
      </c>
      <c r="G8389" s="90">
        <v>344907</v>
      </c>
      <c r="H8389" s="90">
        <v>3.19</v>
      </c>
      <c r="I8389" s="95">
        <v>3.19</v>
      </c>
      <c r="J8389" s="90" t="s">
        <v>10509</v>
      </c>
      <c r="K8389" s="90">
        <v>46</v>
      </c>
      <c r="L8389" s="90" t="s">
        <v>10510</v>
      </c>
    </row>
    <row r="8390" spans="1:12" hidden="1" outlineLevel="2" x14ac:dyDescent="0.25">
      <c r="A8390" s="90">
        <v>3</v>
      </c>
      <c r="B8390" s="26">
        <v>1768152560001</v>
      </c>
      <c r="C8390" s="90">
        <v>20</v>
      </c>
      <c r="D8390" s="90">
        <v>253363</v>
      </c>
      <c r="E8390" s="94">
        <v>44122</v>
      </c>
      <c r="F8390" s="26">
        <v>253363343362</v>
      </c>
      <c r="G8390" s="90">
        <v>343362</v>
      </c>
      <c r="H8390" s="90">
        <v>1307.53</v>
      </c>
      <c r="I8390" s="95">
        <v>357.67</v>
      </c>
      <c r="J8390" s="90" t="s">
        <v>10509</v>
      </c>
      <c r="K8390" s="90">
        <v>37</v>
      </c>
      <c r="L8390" s="90" t="s">
        <v>10510</v>
      </c>
    </row>
    <row r="8391" spans="1:12" hidden="1" outlineLevel="2" x14ac:dyDescent="0.25">
      <c r="A8391" s="90">
        <v>3</v>
      </c>
      <c r="B8391" s="26">
        <v>1768152560001</v>
      </c>
      <c r="C8391" s="90">
        <v>20</v>
      </c>
      <c r="D8391" s="90">
        <v>253364</v>
      </c>
      <c r="E8391" s="94">
        <v>44122</v>
      </c>
      <c r="F8391" s="26">
        <v>253364343363</v>
      </c>
      <c r="G8391" s="90">
        <v>343363</v>
      </c>
      <c r="H8391" s="90">
        <v>9552.07</v>
      </c>
      <c r="I8391" s="95">
        <v>2611.9699999999998</v>
      </c>
      <c r="J8391" s="90" t="s">
        <v>10509</v>
      </c>
      <c r="K8391" s="90">
        <v>37</v>
      </c>
      <c r="L8391" s="90" t="s">
        <v>10510</v>
      </c>
    </row>
    <row r="8392" spans="1:12" hidden="1" outlineLevel="2" x14ac:dyDescent="0.25">
      <c r="A8392" s="90">
        <v>3</v>
      </c>
      <c r="B8392" s="26">
        <v>1791847652001</v>
      </c>
      <c r="C8392" s="90">
        <v>20</v>
      </c>
      <c r="D8392" s="90">
        <v>253362</v>
      </c>
      <c r="E8392" s="94">
        <v>44122</v>
      </c>
      <c r="F8392" s="26">
        <v>253362343361</v>
      </c>
      <c r="G8392" s="90">
        <v>343361</v>
      </c>
      <c r="H8392" s="90">
        <v>397.81</v>
      </c>
      <c r="I8392" s="95">
        <v>358.21</v>
      </c>
      <c r="J8392" s="90" t="s">
        <v>10509</v>
      </c>
      <c r="K8392" s="90">
        <v>50</v>
      </c>
      <c r="L8392" s="90" t="s">
        <v>10510</v>
      </c>
    </row>
    <row r="8393" spans="1:12" hidden="1" outlineLevel="2" x14ac:dyDescent="0.25">
      <c r="A8393" s="90">
        <v>3</v>
      </c>
      <c r="B8393" s="26">
        <v>1792694159001</v>
      </c>
      <c r="C8393" s="90">
        <v>20</v>
      </c>
      <c r="D8393" s="90">
        <v>256446</v>
      </c>
      <c r="E8393" s="94">
        <v>44136</v>
      </c>
      <c r="F8393" s="26">
        <v>2564463123</v>
      </c>
      <c r="G8393" s="90">
        <v>3123</v>
      </c>
      <c r="H8393" s="90">
        <v>1.98</v>
      </c>
      <c r="I8393" s="95">
        <v>1.98</v>
      </c>
      <c r="J8393" s="90" t="s">
        <v>10509</v>
      </c>
      <c r="K8393" s="90">
        <v>46</v>
      </c>
      <c r="L8393" s="90" t="s">
        <v>10510</v>
      </c>
    </row>
    <row r="8394" spans="1:12" hidden="1" outlineLevel="2" x14ac:dyDescent="0.25">
      <c r="A8394" s="90">
        <v>3</v>
      </c>
      <c r="B8394" s="26">
        <v>1792874394001</v>
      </c>
      <c r="C8394" s="90">
        <v>20</v>
      </c>
      <c r="D8394" s="90">
        <v>256505</v>
      </c>
      <c r="E8394" s="94">
        <v>44136</v>
      </c>
      <c r="F8394" s="26">
        <v>2565053144</v>
      </c>
      <c r="G8394" s="90">
        <v>3144</v>
      </c>
      <c r="H8394" s="90">
        <v>1.94</v>
      </c>
      <c r="I8394" s="95">
        <v>1.94</v>
      </c>
      <c r="J8394" s="90" t="s">
        <v>10509</v>
      </c>
      <c r="K8394" s="90">
        <v>46</v>
      </c>
      <c r="L8394" s="90" t="s">
        <v>10510</v>
      </c>
    </row>
    <row r="8395" spans="1:12" hidden="1" outlineLevel="2" x14ac:dyDescent="0.25">
      <c r="A8395" s="90">
        <v>3</v>
      </c>
      <c r="B8395" s="26">
        <v>1791256115001</v>
      </c>
      <c r="C8395" s="90">
        <v>20</v>
      </c>
      <c r="D8395" s="90">
        <v>253366</v>
      </c>
      <c r="E8395" s="94">
        <v>44122</v>
      </c>
      <c r="F8395" s="26">
        <v>253366343365</v>
      </c>
      <c r="G8395" s="90">
        <v>343365</v>
      </c>
      <c r="H8395" s="90">
        <v>5590.84</v>
      </c>
      <c r="I8395" s="95">
        <v>1151.8</v>
      </c>
      <c r="J8395" s="90" t="s">
        <v>10509</v>
      </c>
      <c r="K8395" s="90">
        <v>50</v>
      </c>
      <c r="L8395" s="90" t="s">
        <v>10510</v>
      </c>
    </row>
    <row r="8396" spans="1:12" hidden="1" outlineLevel="2" x14ac:dyDescent="0.25">
      <c r="A8396" s="90">
        <v>3</v>
      </c>
      <c r="B8396" s="26">
        <v>1801418383</v>
      </c>
      <c r="C8396" s="90">
        <v>20</v>
      </c>
      <c r="D8396" s="90">
        <v>255675</v>
      </c>
      <c r="E8396" s="94">
        <v>44126</v>
      </c>
      <c r="F8396" s="26">
        <v>2556753056</v>
      </c>
      <c r="G8396" s="90">
        <v>3056</v>
      </c>
      <c r="H8396" s="90">
        <v>1.68</v>
      </c>
      <c r="I8396" s="95">
        <v>1.68</v>
      </c>
      <c r="J8396" s="90" t="s">
        <v>10509</v>
      </c>
      <c r="K8396" s="90">
        <v>46</v>
      </c>
      <c r="L8396" s="90" t="s">
        <v>10510</v>
      </c>
    </row>
    <row r="8397" spans="1:12" hidden="1" outlineLevel="2" x14ac:dyDescent="0.25">
      <c r="A8397" s="90">
        <v>3</v>
      </c>
      <c r="B8397" s="26">
        <v>1801636901</v>
      </c>
      <c r="C8397" s="90">
        <v>20</v>
      </c>
      <c r="D8397" s="90">
        <v>253600</v>
      </c>
      <c r="E8397" s="94">
        <v>44126</v>
      </c>
      <c r="F8397" s="26">
        <v>253600343599</v>
      </c>
      <c r="G8397" s="90">
        <v>343599</v>
      </c>
      <c r="H8397" s="90">
        <v>8.3800000000000008</v>
      </c>
      <c r="I8397" s="95">
        <v>8.3800000000000008</v>
      </c>
      <c r="J8397" s="90" t="s">
        <v>10509</v>
      </c>
      <c r="K8397" s="90">
        <v>46</v>
      </c>
      <c r="L8397" s="90" t="s">
        <v>10510</v>
      </c>
    </row>
    <row r="8398" spans="1:12" hidden="1" outlineLevel="2" x14ac:dyDescent="0.25">
      <c r="A8398" s="90">
        <v>3</v>
      </c>
      <c r="B8398" s="26">
        <v>1802096865</v>
      </c>
      <c r="C8398" s="90">
        <v>20</v>
      </c>
      <c r="D8398" s="90">
        <v>254363</v>
      </c>
      <c r="E8398" s="94">
        <v>44126</v>
      </c>
      <c r="F8398" s="26">
        <v>254363344362</v>
      </c>
      <c r="G8398" s="90">
        <v>344362</v>
      </c>
      <c r="H8398" s="90">
        <v>1.68</v>
      </c>
      <c r="I8398" s="95">
        <v>1.68</v>
      </c>
      <c r="J8398" s="90" t="s">
        <v>10509</v>
      </c>
      <c r="K8398" s="90">
        <v>46</v>
      </c>
      <c r="L8398" s="90" t="s">
        <v>10510</v>
      </c>
    </row>
    <row r="8399" spans="1:12" hidden="1" outlineLevel="2" x14ac:dyDescent="0.25">
      <c r="A8399" s="90">
        <v>3</v>
      </c>
      <c r="B8399" s="26">
        <v>1802929255</v>
      </c>
      <c r="C8399" s="90">
        <v>20</v>
      </c>
      <c r="D8399" s="90">
        <v>253961</v>
      </c>
      <c r="E8399" s="94">
        <v>44126</v>
      </c>
      <c r="F8399" s="26">
        <v>253961343960</v>
      </c>
      <c r="G8399" s="90">
        <v>343960</v>
      </c>
      <c r="H8399" s="90">
        <v>1.68</v>
      </c>
      <c r="I8399" s="95">
        <v>1.68</v>
      </c>
      <c r="J8399" s="90" t="s">
        <v>10509</v>
      </c>
      <c r="K8399" s="90">
        <v>46</v>
      </c>
      <c r="L8399" s="90" t="s">
        <v>10510</v>
      </c>
    </row>
    <row r="8400" spans="1:12" hidden="1" outlineLevel="2" x14ac:dyDescent="0.25">
      <c r="A8400" s="90">
        <v>3</v>
      </c>
      <c r="B8400" s="26">
        <v>2000025854</v>
      </c>
      <c r="C8400" s="90">
        <v>20</v>
      </c>
      <c r="D8400" s="90">
        <v>254126</v>
      </c>
      <c r="E8400" s="94">
        <v>44126</v>
      </c>
      <c r="F8400" s="26">
        <v>254126344125</v>
      </c>
      <c r="G8400" s="90">
        <v>344125</v>
      </c>
      <c r="H8400" s="90">
        <v>2.88</v>
      </c>
      <c r="I8400" s="95">
        <v>2.88</v>
      </c>
      <c r="J8400" s="90" t="s">
        <v>10509</v>
      </c>
      <c r="K8400" s="90">
        <v>46</v>
      </c>
      <c r="L8400" s="90" t="s">
        <v>10510</v>
      </c>
    </row>
    <row r="8401" spans="1:12" hidden="1" outlineLevel="2" x14ac:dyDescent="0.25">
      <c r="A8401" s="90">
        <v>3</v>
      </c>
      <c r="B8401" s="26">
        <v>2100330543</v>
      </c>
      <c r="C8401" s="90">
        <v>20</v>
      </c>
      <c r="D8401" s="90">
        <v>254572</v>
      </c>
      <c r="E8401" s="94">
        <v>44126</v>
      </c>
      <c r="F8401" s="26">
        <v>254572344570</v>
      </c>
      <c r="G8401" s="90">
        <v>344570</v>
      </c>
      <c r="H8401" s="90">
        <v>1.68</v>
      </c>
      <c r="I8401" s="95">
        <v>1.68</v>
      </c>
      <c r="J8401" s="90" t="s">
        <v>10509</v>
      </c>
      <c r="K8401" s="90">
        <v>46</v>
      </c>
      <c r="L8401" s="90" t="s">
        <v>10510</v>
      </c>
    </row>
    <row r="8402" spans="1:12" hidden="1" outlineLevel="2" x14ac:dyDescent="0.25">
      <c r="A8402" s="90">
        <v>3</v>
      </c>
      <c r="B8402" s="26">
        <v>3050383086</v>
      </c>
      <c r="C8402" s="90">
        <v>20</v>
      </c>
      <c r="D8402" s="90">
        <v>255691</v>
      </c>
      <c r="E8402" s="94">
        <v>44126</v>
      </c>
      <c r="F8402" s="26">
        <v>255691345567</v>
      </c>
      <c r="G8402" s="90">
        <v>345567</v>
      </c>
      <c r="H8402" s="90">
        <v>1.68</v>
      </c>
      <c r="I8402" s="95">
        <v>1.68</v>
      </c>
      <c r="J8402" s="90" t="s">
        <v>10509</v>
      </c>
      <c r="K8402" s="90">
        <v>46</v>
      </c>
      <c r="L8402" s="90" t="s">
        <v>10510</v>
      </c>
    </row>
    <row r="8403" spans="1:12" hidden="1" outlineLevel="2" x14ac:dyDescent="0.25">
      <c r="A8403" s="90">
        <v>3</v>
      </c>
      <c r="B8403" s="26" t="s">
        <v>10518</v>
      </c>
      <c r="C8403" s="90">
        <v>20</v>
      </c>
      <c r="D8403" s="90">
        <v>255473</v>
      </c>
      <c r="E8403" s="94">
        <v>44126</v>
      </c>
      <c r="F8403" s="26">
        <v>255473345375</v>
      </c>
      <c r="G8403" s="90">
        <v>345375</v>
      </c>
      <c r="H8403" s="90">
        <v>2.2999999999999998</v>
      </c>
      <c r="I8403" s="95">
        <v>2.2999999999999998</v>
      </c>
      <c r="J8403" s="90" t="s">
        <v>10509</v>
      </c>
      <c r="K8403" s="90">
        <v>46</v>
      </c>
      <c r="L8403" s="90" t="s">
        <v>10510</v>
      </c>
    </row>
    <row r="8404" spans="1:12" hidden="1" outlineLevel="2" x14ac:dyDescent="0.25">
      <c r="A8404" s="90">
        <v>3</v>
      </c>
      <c r="B8404" s="26">
        <v>1792882222001</v>
      </c>
      <c r="C8404" s="90">
        <v>20</v>
      </c>
      <c r="D8404" s="90">
        <v>256542</v>
      </c>
      <c r="E8404" s="94">
        <v>44136</v>
      </c>
      <c r="F8404" s="26">
        <v>2565423154</v>
      </c>
      <c r="G8404" s="90">
        <v>3154</v>
      </c>
      <c r="H8404" s="90">
        <v>1.94</v>
      </c>
      <c r="I8404" s="95">
        <v>1.94</v>
      </c>
      <c r="J8404" s="90" t="s">
        <v>10509</v>
      </c>
      <c r="K8404" s="90">
        <v>46</v>
      </c>
      <c r="L8404" s="90" t="s">
        <v>10510</v>
      </c>
    </row>
    <row r="8405" spans="1:12" hidden="1" outlineLevel="2" x14ac:dyDescent="0.25">
      <c r="A8405" s="90">
        <v>3</v>
      </c>
      <c r="B8405" s="26">
        <v>1792962390001</v>
      </c>
      <c r="C8405" s="90">
        <v>20</v>
      </c>
      <c r="D8405" s="90">
        <v>256591</v>
      </c>
      <c r="E8405" s="94">
        <v>44136</v>
      </c>
      <c r="F8405" s="26">
        <v>2565913171</v>
      </c>
      <c r="G8405" s="90">
        <v>3171</v>
      </c>
      <c r="H8405" s="90">
        <v>1.94</v>
      </c>
      <c r="I8405" s="95">
        <v>1.94</v>
      </c>
      <c r="J8405" s="90" t="s">
        <v>10509</v>
      </c>
      <c r="K8405" s="90">
        <v>46</v>
      </c>
      <c r="L8405" s="90" t="s">
        <v>10510</v>
      </c>
    </row>
    <row r="8406" spans="1:12" outlineLevel="1" collapsed="1" x14ac:dyDescent="0.25">
      <c r="B8406" s="26"/>
      <c r="E8406" s="94"/>
      <c r="F8406" s="26"/>
      <c r="I8406" s="95">
        <f>SUBTOTAL(9,I7415:I8405)</f>
        <v>12095.289999999999</v>
      </c>
      <c r="L8406" s="96" t="s">
        <v>10526</v>
      </c>
    </row>
    <row r="8407" spans="1:12" hidden="1" outlineLevel="2" x14ac:dyDescent="0.25">
      <c r="A8407" s="90">
        <v>3</v>
      </c>
      <c r="B8407" s="26">
        <v>160050020001</v>
      </c>
      <c r="C8407" s="90">
        <v>20</v>
      </c>
      <c r="D8407" s="90">
        <v>249451</v>
      </c>
      <c r="E8407" s="94">
        <v>44084</v>
      </c>
      <c r="F8407" s="26">
        <v>249451339815</v>
      </c>
      <c r="G8407" s="90">
        <v>339815</v>
      </c>
      <c r="H8407" s="90">
        <v>161.24</v>
      </c>
      <c r="I8407" s="95">
        <v>18.8</v>
      </c>
      <c r="J8407" s="90" t="s">
        <v>10509</v>
      </c>
      <c r="K8407" s="90">
        <v>88</v>
      </c>
      <c r="L8407" s="90" t="s">
        <v>10514</v>
      </c>
    </row>
    <row r="8408" spans="1:12" hidden="1" outlineLevel="2" x14ac:dyDescent="0.25">
      <c r="A8408" s="90">
        <v>3</v>
      </c>
      <c r="B8408" s="26">
        <v>101363463</v>
      </c>
      <c r="C8408" s="90">
        <v>20</v>
      </c>
      <c r="D8408" s="90">
        <v>251686</v>
      </c>
      <c r="E8408" s="94">
        <v>44096</v>
      </c>
      <c r="F8408" s="26">
        <v>251686341924</v>
      </c>
      <c r="G8408" s="90">
        <v>341924</v>
      </c>
      <c r="H8408" s="90">
        <v>8.81</v>
      </c>
      <c r="I8408" s="95">
        <v>8.81</v>
      </c>
      <c r="J8408" s="90" t="s">
        <v>10509</v>
      </c>
      <c r="K8408" s="90">
        <v>77</v>
      </c>
      <c r="L8408" s="90" t="s">
        <v>10514</v>
      </c>
    </row>
    <row r="8409" spans="1:12" hidden="1" outlineLevel="2" x14ac:dyDescent="0.25">
      <c r="A8409" s="90">
        <v>3</v>
      </c>
      <c r="B8409" s="26">
        <v>102341765</v>
      </c>
      <c r="C8409" s="90">
        <v>20</v>
      </c>
      <c r="D8409" s="90">
        <v>250215</v>
      </c>
      <c r="E8409" s="94">
        <v>44096</v>
      </c>
      <c r="F8409" s="26">
        <v>250215340558</v>
      </c>
      <c r="G8409" s="90">
        <v>340558</v>
      </c>
      <c r="H8409" s="90">
        <v>1.68</v>
      </c>
      <c r="I8409" s="95">
        <v>1.68</v>
      </c>
      <c r="J8409" s="90" t="s">
        <v>10509</v>
      </c>
      <c r="K8409" s="90">
        <v>77</v>
      </c>
      <c r="L8409" s="90" t="s">
        <v>10514</v>
      </c>
    </row>
    <row r="8410" spans="1:12" hidden="1" outlineLevel="2" x14ac:dyDescent="0.25">
      <c r="A8410" s="90">
        <v>3</v>
      </c>
      <c r="B8410" s="26">
        <v>200612737</v>
      </c>
      <c r="C8410" s="90">
        <v>20</v>
      </c>
      <c r="D8410" s="90">
        <v>251370</v>
      </c>
      <c r="E8410" s="94">
        <v>44096</v>
      </c>
      <c r="F8410" s="26">
        <v>251370341675</v>
      </c>
      <c r="G8410" s="90">
        <v>341675</v>
      </c>
      <c r="H8410" s="90">
        <v>1.68</v>
      </c>
      <c r="I8410" s="95">
        <v>1.68</v>
      </c>
      <c r="J8410" s="90" t="s">
        <v>10509</v>
      </c>
      <c r="K8410" s="90">
        <v>77</v>
      </c>
      <c r="L8410" s="90" t="s">
        <v>10514</v>
      </c>
    </row>
    <row r="8411" spans="1:12" hidden="1" outlineLevel="2" x14ac:dyDescent="0.25">
      <c r="A8411" s="90">
        <v>3</v>
      </c>
      <c r="B8411" s="26">
        <v>202301404</v>
      </c>
      <c r="C8411" s="90">
        <v>20</v>
      </c>
      <c r="D8411" s="90">
        <v>250075</v>
      </c>
      <c r="E8411" s="94">
        <v>44096</v>
      </c>
      <c r="F8411" s="26">
        <v>250075340418</v>
      </c>
      <c r="G8411" s="90">
        <v>340418</v>
      </c>
      <c r="H8411" s="90">
        <v>1.68</v>
      </c>
      <c r="I8411" s="95">
        <v>1.68</v>
      </c>
      <c r="J8411" s="90" t="s">
        <v>10509</v>
      </c>
      <c r="K8411" s="90">
        <v>77</v>
      </c>
      <c r="L8411" s="90" t="s">
        <v>10514</v>
      </c>
    </row>
    <row r="8412" spans="1:12" hidden="1" outlineLevel="2" x14ac:dyDescent="0.25">
      <c r="A8412" s="90">
        <v>3</v>
      </c>
      <c r="B8412" s="26">
        <v>601155252</v>
      </c>
      <c r="C8412" s="90">
        <v>20</v>
      </c>
      <c r="D8412" s="90">
        <v>251945</v>
      </c>
      <c r="E8412" s="94">
        <v>44096</v>
      </c>
      <c r="F8412" s="26">
        <v>251945342151</v>
      </c>
      <c r="G8412" s="90">
        <v>342151</v>
      </c>
      <c r="H8412" s="90">
        <v>4.7300000000000004</v>
      </c>
      <c r="I8412" s="95">
        <v>4.7300000000000004</v>
      </c>
      <c r="J8412" s="90" t="s">
        <v>10509</v>
      </c>
      <c r="K8412" s="90">
        <v>77</v>
      </c>
      <c r="L8412" s="90" t="s">
        <v>10514</v>
      </c>
    </row>
    <row r="8413" spans="1:12" hidden="1" outlineLevel="2" x14ac:dyDescent="0.25">
      <c r="A8413" s="90">
        <v>3</v>
      </c>
      <c r="B8413" s="26">
        <v>102393352</v>
      </c>
      <c r="C8413" s="90">
        <v>20</v>
      </c>
      <c r="D8413" s="90">
        <v>250011</v>
      </c>
      <c r="E8413" s="94">
        <v>44096</v>
      </c>
      <c r="F8413" s="26">
        <v>250011340354</v>
      </c>
      <c r="G8413" s="90">
        <v>340354</v>
      </c>
      <c r="H8413" s="90">
        <v>1.68</v>
      </c>
      <c r="I8413" s="95">
        <v>1.68</v>
      </c>
      <c r="J8413" s="90" t="s">
        <v>10509</v>
      </c>
      <c r="K8413" s="90">
        <v>77</v>
      </c>
      <c r="L8413" s="90" t="s">
        <v>10514</v>
      </c>
    </row>
    <row r="8414" spans="1:12" hidden="1" outlineLevel="2" x14ac:dyDescent="0.25">
      <c r="A8414" s="90">
        <v>3</v>
      </c>
      <c r="B8414" s="26">
        <v>201563822</v>
      </c>
      <c r="C8414" s="90">
        <v>20</v>
      </c>
      <c r="D8414" s="90">
        <v>250772</v>
      </c>
      <c r="E8414" s="94">
        <v>44096</v>
      </c>
      <c r="F8414" s="26">
        <v>250772341114</v>
      </c>
      <c r="G8414" s="90">
        <v>341114</v>
      </c>
      <c r="H8414" s="90">
        <v>1.68</v>
      </c>
      <c r="I8414" s="95">
        <v>1.68</v>
      </c>
      <c r="J8414" s="90" t="s">
        <v>10509</v>
      </c>
      <c r="K8414" s="90">
        <v>77</v>
      </c>
      <c r="L8414" s="90" t="s">
        <v>10514</v>
      </c>
    </row>
    <row r="8415" spans="1:12" hidden="1" outlineLevel="2" x14ac:dyDescent="0.25">
      <c r="A8415" s="90">
        <v>3</v>
      </c>
      <c r="B8415" s="26">
        <v>601289861</v>
      </c>
      <c r="C8415" s="90">
        <v>20</v>
      </c>
      <c r="D8415" s="90">
        <v>252093</v>
      </c>
      <c r="E8415" s="94">
        <v>44096</v>
      </c>
      <c r="F8415" s="26">
        <v>252093342270</v>
      </c>
      <c r="G8415" s="90">
        <v>342270</v>
      </c>
      <c r="H8415" s="90">
        <v>12.86</v>
      </c>
      <c r="I8415" s="95">
        <v>12.86</v>
      </c>
      <c r="J8415" s="90" t="s">
        <v>10509</v>
      </c>
      <c r="K8415" s="90">
        <v>77</v>
      </c>
      <c r="L8415" s="90" t="s">
        <v>10514</v>
      </c>
    </row>
    <row r="8416" spans="1:12" hidden="1" outlineLevel="2" x14ac:dyDescent="0.25">
      <c r="A8416" s="90">
        <v>3</v>
      </c>
      <c r="B8416" s="26">
        <v>501511224</v>
      </c>
      <c r="C8416" s="90">
        <v>20</v>
      </c>
      <c r="D8416" s="90">
        <v>251182</v>
      </c>
      <c r="E8416" s="94">
        <v>44096</v>
      </c>
      <c r="F8416" s="26">
        <v>2511822628</v>
      </c>
      <c r="G8416" s="90">
        <v>2628</v>
      </c>
      <c r="H8416" s="90">
        <v>3.29</v>
      </c>
      <c r="I8416" s="95">
        <v>3.29</v>
      </c>
      <c r="J8416" s="90" t="s">
        <v>10509</v>
      </c>
      <c r="K8416" s="90">
        <v>77</v>
      </c>
      <c r="L8416" s="90" t="s">
        <v>10514</v>
      </c>
    </row>
    <row r="8417" spans="1:12" hidden="1" outlineLevel="2" x14ac:dyDescent="0.25">
      <c r="A8417" s="90">
        <v>3</v>
      </c>
      <c r="B8417" s="26">
        <v>401149117001</v>
      </c>
      <c r="C8417" s="90">
        <v>20</v>
      </c>
      <c r="D8417" s="90">
        <v>253118</v>
      </c>
      <c r="E8417" s="94">
        <v>44116</v>
      </c>
      <c r="F8417" s="26">
        <v>2531182866</v>
      </c>
      <c r="G8417" s="90">
        <v>2866</v>
      </c>
      <c r="H8417" s="90">
        <v>1.68</v>
      </c>
      <c r="I8417" s="95">
        <v>1.68</v>
      </c>
      <c r="J8417" s="90" t="s">
        <v>10509</v>
      </c>
      <c r="K8417" s="90">
        <v>66</v>
      </c>
      <c r="L8417" s="90" t="s">
        <v>10514</v>
      </c>
    </row>
    <row r="8418" spans="1:12" hidden="1" outlineLevel="2" x14ac:dyDescent="0.25">
      <c r="A8418" s="90">
        <v>3</v>
      </c>
      <c r="B8418" s="26">
        <v>602378614001</v>
      </c>
      <c r="C8418" s="90">
        <v>20</v>
      </c>
      <c r="D8418" s="90">
        <v>253308</v>
      </c>
      <c r="E8418" s="94">
        <v>44116</v>
      </c>
      <c r="F8418" s="26">
        <v>253308343319</v>
      </c>
      <c r="G8418" s="90">
        <v>343319</v>
      </c>
      <c r="H8418" s="90">
        <v>1.71</v>
      </c>
      <c r="I8418" s="95">
        <v>1.71</v>
      </c>
      <c r="J8418" s="90" t="s">
        <v>10509</v>
      </c>
      <c r="K8418" s="90">
        <v>66</v>
      </c>
      <c r="L8418" s="90" t="s">
        <v>10514</v>
      </c>
    </row>
    <row r="8419" spans="1:12" hidden="1" outlineLevel="2" x14ac:dyDescent="0.25">
      <c r="A8419" s="90">
        <v>3</v>
      </c>
      <c r="B8419" s="26">
        <v>602654642</v>
      </c>
      <c r="C8419" s="90">
        <v>20</v>
      </c>
      <c r="D8419" s="90">
        <v>249550</v>
      </c>
      <c r="E8419" s="94">
        <v>44096</v>
      </c>
      <c r="F8419" s="26">
        <v>249550339893</v>
      </c>
      <c r="G8419" s="90">
        <v>339893</v>
      </c>
      <c r="H8419" s="90">
        <v>8.3800000000000008</v>
      </c>
      <c r="I8419" s="95">
        <v>8.3800000000000008</v>
      </c>
      <c r="J8419" s="90" t="s">
        <v>10509</v>
      </c>
      <c r="K8419" s="90">
        <v>77</v>
      </c>
      <c r="L8419" s="90" t="s">
        <v>10514</v>
      </c>
    </row>
    <row r="8420" spans="1:12" hidden="1" outlineLevel="2" x14ac:dyDescent="0.25">
      <c r="A8420" s="90">
        <v>3</v>
      </c>
      <c r="B8420" s="26">
        <v>604337584</v>
      </c>
      <c r="C8420" s="90">
        <v>20</v>
      </c>
      <c r="D8420" s="90">
        <v>252020</v>
      </c>
      <c r="E8420" s="94">
        <v>44096</v>
      </c>
      <c r="F8420" s="26">
        <v>252020342212</v>
      </c>
      <c r="G8420" s="90">
        <v>342212</v>
      </c>
      <c r="H8420" s="90">
        <v>1.68</v>
      </c>
      <c r="I8420" s="95">
        <v>1.68</v>
      </c>
      <c r="J8420" s="90" t="s">
        <v>10509</v>
      </c>
      <c r="K8420" s="90">
        <v>77</v>
      </c>
      <c r="L8420" s="90" t="s">
        <v>10514</v>
      </c>
    </row>
    <row r="8421" spans="1:12" hidden="1" outlineLevel="2" x14ac:dyDescent="0.25">
      <c r="A8421" s="90">
        <v>3</v>
      </c>
      <c r="B8421" s="26">
        <v>801829631</v>
      </c>
      <c r="C8421" s="90">
        <v>20</v>
      </c>
      <c r="D8421" s="90">
        <v>249600</v>
      </c>
      <c r="E8421" s="94">
        <v>44096</v>
      </c>
      <c r="F8421" s="26">
        <v>249600339943</v>
      </c>
      <c r="G8421" s="90">
        <v>339943</v>
      </c>
      <c r="H8421" s="90">
        <v>8.3800000000000008</v>
      </c>
      <c r="I8421" s="95">
        <v>8.3800000000000008</v>
      </c>
      <c r="J8421" s="90" t="s">
        <v>10509</v>
      </c>
      <c r="K8421" s="90">
        <v>77</v>
      </c>
      <c r="L8421" s="90" t="s">
        <v>10514</v>
      </c>
    </row>
    <row r="8422" spans="1:12" hidden="1" outlineLevel="2" x14ac:dyDescent="0.25">
      <c r="A8422" s="90">
        <v>3</v>
      </c>
      <c r="B8422" s="26">
        <v>801867045</v>
      </c>
      <c r="C8422" s="90">
        <v>20</v>
      </c>
      <c r="D8422" s="90">
        <v>251880</v>
      </c>
      <c r="E8422" s="94">
        <v>44096</v>
      </c>
      <c r="F8422" s="26">
        <v>251880342092</v>
      </c>
      <c r="G8422" s="90">
        <v>342092</v>
      </c>
      <c r="H8422" s="90">
        <v>1.68</v>
      </c>
      <c r="I8422" s="95">
        <v>1.68</v>
      </c>
      <c r="J8422" s="90" t="s">
        <v>10509</v>
      </c>
      <c r="K8422" s="90">
        <v>77</v>
      </c>
      <c r="L8422" s="90" t="s">
        <v>10514</v>
      </c>
    </row>
    <row r="8423" spans="1:12" hidden="1" outlineLevel="2" x14ac:dyDescent="0.25">
      <c r="A8423" s="90">
        <v>3</v>
      </c>
      <c r="B8423" s="26">
        <v>801924408</v>
      </c>
      <c r="C8423" s="90">
        <v>20</v>
      </c>
      <c r="D8423" s="90">
        <v>250817</v>
      </c>
      <c r="E8423" s="94">
        <v>44096</v>
      </c>
      <c r="F8423" s="26">
        <v>250817341158</v>
      </c>
      <c r="G8423" s="90">
        <v>341158</v>
      </c>
      <c r="H8423" s="90">
        <v>1.68</v>
      </c>
      <c r="I8423" s="95">
        <v>1.68</v>
      </c>
      <c r="J8423" s="90" t="s">
        <v>10509</v>
      </c>
      <c r="K8423" s="90">
        <v>77</v>
      </c>
      <c r="L8423" s="90" t="s">
        <v>10514</v>
      </c>
    </row>
    <row r="8424" spans="1:12" hidden="1" outlineLevel="2" x14ac:dyDescent="0.25">
      <c r="A8424" s="90">
        <v>3</v>
      </c>
      <c r="B8424" s="26">
        <v>801958232</v>
      </c>
      <c r="C8424" s="90">
        <v>20</v>
      </c>
      <c r="D8424" s="90">
        <v>251260</v>
      </c>
      <c r="E8424" s="94">
        <v>44096</v>
      </c>
      <c r="F8424" s="26">
        <v>251260341582</v>
      </c>
      <c r="G8424" s="90">
        <v>341582</v>
      </c>
      <c r="H8424" s="90">
        <v>1.68</v>
      </c>
      <c r="I8424" s="95">
        <v>1.68</v>
      </c>
      <c r="J8424" s="90" t="s">
        <v>10509</v>
      </c>
      <c r="K8424" s="90">
        <v>77</v>
      </c>
      <c r="L8424" s="90" t="s">
        <v>10514</v>
      </c>
    </row>
    <row r="8425" spans="1:12" hidden="1" outlineLevel="2" x14ac:dyDescent="0.25">
      <c r="A8425" s="90">
        <v>3</v>
      </c>
      <c r="B8425" s="26">
        <v>802226845</v>
      </c>
      <c r="C8425" s="90">
        <v>20</v>
      </c>
      <c r="D8425" s="90">
        <v>251630</v>
      </c>
      <c r="E8425" s="94">
        <v>44096</v>
      </c>
      <c r="F8425" s="26">
        <v>251630341871</v>
      </c>
      <c r="G8425" s="90">
        <v>341871</v>
      </c>
      <c r="H8425" s="90">
        <v>1.68</v>
      </c>
      <c r="I8425" s="95">
        <v>1.68</v>
      </c>
      <c r="J8425" s="90" t="s">
        <v>10509</v>
      </c>
      <c r="K8425" s="90">
        <v>77</v>
      </c>
      <c r="L8425" s="90" t="s">
        <v>10514</v>
      </c>
    </row>
    <row r="8426" spans="1:12" hidden="1" outlineLevel="2" x14ac:dyDescent="0.25">
      <c r="A8426" s="90">
        <v>3</v>
      </c>
      <c r="B8426" s="26">
        <v>701205064</v>
      </c>
      <c r="C8426" s="90">
        <v>20</v>
      </c>
      <c r="D8426" s="90">
        <v>250942</v>
      </c>
      <c r="E8426" s="94">
        <v>44096</v>
      </c>
      <c r="F8426" s="26">
        <v>250942341283</v>
      </c>
      <c r="G8426" s="90">
        <v>341283</v>
      </c>
      <c r="H8426" s="90">
        <v>2.97</v>
      </c>
      <c r="I8426" s="95">
        <v>2.97</v>
      </c>
      <c r="J8426" s="90" t="s">
        <v>10509</v>
      </c>
      <c r="K8426" s="90">
        <v>77</v>
      </c>
      <c r="L8426" s="90" t="s">
        <v>10514</v>
      </c>
    </row>
    <row r="8427" spans="1:12" hidden="1" outlineLevel="2" x14ac:dyDescent="0.25">
      <c r="A8427" s="90">
        <v>3</v>
      </c>
      <c r="B8427" s="26">
        <v>702092164</v>
      </c>
      <c r="C8427" s="90">
        <v>20</v>
      </c>
      <c r="D8427" s="90">
        <v>251704</v>
      </c>
      <c r="E8427" s="94">
        <v>44096</v>
      </c>
      <c r="F8427" s="26">
        <v>251704341934</v>
      </c>
      <c r="G8427" s="90">
        <v>341934</v>
      </c>
      <c r="H8427" s="90">
        <v>7.01</v>
      </c>
      <c r="I8427" s="95">
        <v>7.01</v>
      </c>
      <c r="J8427" s="90" t="s">
        <v>10509</v>
      </c>
      <c r="K8427" s="90">
        <v>77</v>
      </c>
      <c r="L8427" s="90" t="s">
        <v>10514</v>
      </c>
    </row>
    <row r="8428" spans="1:12" hidden="1" outlineLevel="2" x14ac:dyDescent="0.25">
      <c r="A8428" s="90">
        <v>3</v>
      </c>
      <c r="B8428" s="26">
        <v>702178732</v>
      </c>
      <c r="C8428" s="90">
        <v>20</v>
      </c>
      <c r="D8428" s="90">
        <v>251203</v>
      </c>
      <c r="E8428" s="94">
        <v>44096</v>
      </c>
      <c r="F8428" s="26">
        <v>251203341532</v>
      </c>
      <c r="G8428" s="90">
        <v>341532</v>
      </c>
      <c r="H8428" s="90">
        <v>1.68</v>
      </c>
      <c r="I8428" s="95">
        <v>1.68</v>
      </c>
      <c r="J8428" s="90" t="s">
        <v>10509</v>
      </c>
      <c r="K8428" s="90">
        <v>77</v>
      </c>
      <c r="L8428" s="90" t="s">
        <v>10514</v>
      </c>
    </row>
    <row r="8429" spans="1:12" hidden="1" outlineLevel="2" x14ac:dyDescent="0.25">
      <c r="A8429" s="90">
        <v>3</v>
      </c>
      <c r="B8429" s="26">
        <v>703688556</v>
      </c>
      <c r="C8429" s="90">
        <v>20</v>
      </c>
      <c r="D8429" s="90">
        <v>250066</v>
      </c>
      <c r="E8429" s="94">
        <v>44096</v>
      </c>
      <c r="F8429" s="26">
        <v>250066340409</v>
      </c>
      <c r="G8429" s="90">
        <v>340409</v>
      </c>
      <c r="H8429" s="90">
        <v>1.68</v>
      </c>
      <c r="I8429" s="95">
        <v>1.68</v>
      </c>
      <c r="J8429" s="90" t="s">
        <v>10509</v>
      </c>
      <c r="K8429" s="90">
        <v>77</v>
      </c>
      <c r="L8429" s="90" t="s">
        <v>10514</v>
      </c>
    </row>
    <row r="8430" spans="1:12" hidden="1" outlineLevel="2" x14ac:dyDescent="0.25">
      <c r="A8430" s="90">
        <v>3</v>
      </c>
      <c r="B8430" s="26">
        <v>802400804</v>
      </c>
      <c r="C8430" s="90">
        <v>20</v>
      </c>
      <c r="D8430" s="90">
        <v>250650</v>
      </c>
      <c r="E8430" s="94">
        <v>44096</v>
      </c>
      <c r="F8430" s="26">
        <v>250650340992</v>
      </c>
      <c r="G8430" s="90">
        <v>340992</v>
      </c>
      <c r="H8430" s="90">
        <v>2.98</v>
      </c>
      <c r="I8430" s="95">
        <v>2.98</v>
      </c>
      <c r="J8430" s="90" t="s">
        <v>10509</v>
      </c>
      <c r="K8430" s="90">
        <v>77</v>
      </c>
      <c r="L8430" s="90" t="s">
        <v>10514</v>
      </c>
    </row>
    <row r="8431" spans="1:12" hidden="1" outlineLevel="2" x14ac:dyDescent="0.25">
      <c r="A8431" s="90">
        <v>3</v>
      </c>
      <c r="B8431" s="26">
        <v>802642918</v>
      </c>
      <c r="C8431" s="90">
        <v>20</v>
      </c>
      <c r="D8431" s="90">
        <v>251771</v>
      </c>
      <c r="E8431" s="94">
        <v>44096</v>
      </c>
      <c r="F8431" s="26">
        <v>251771341996</v>
      </c>
      <c r="G8431" s="90">
        <v>341996</v>
      </c>
      <c r="H8431" s="90">
        <v>1.68</v>
      </c>
      <c r="I8431" s="95">
        <v>1.68</v>
      </c>
      <c r="J8431" s="90" t="s">
        <v>10509</v>
      </c>
      <c r="K8431" s="90">
        <v>77</v>
      </c>
      <c r="L8431" s="90" t="s">
        <v>10514</v>
      </c>
    </row>
    <row r="8432" spans="1:12" hidden="1" outlineLevel="2" x14ac:dyDescent="0.25">
      <c r="A8432" s="90">
        <v>3</v>
      </c>
      <c r="B8432" s="26">
        <v>901164814</v>
      </c>
      <c r="C8432" s="90">
        <v>20</v>
      </c>
      <c r="D8432" s="90">
        <v>250828</v>
      </c>
      <c r="E8432" s="94">
        <v>44096</v>
      </c>
      <c r="F8432" s="26">
        <v>250828341169</v>
      </c>
      <c r="G8432" s="90">
        <v>341169</v>
      </c>
      <c r="H8432" s="90">
        <v>0.84</v>
      </c>
      <c r="I8432" s="95">
        <v>0.84</v>
      </c>
      <c r="J8432" s="90" t="s">
        <v>10509</v>
      </c>
      <c r="K8432" s="90">
        <v>77</v>
      </c>
      <c r="L8432" s="90" t="s">
        <v>10514</v>
      </c>
    </row>
    <row r="8433" spans="1:12" hidden="1" outlineLevel="2" x14ac:dyDescent="0.25">
      <c r="A8433" s="90">
        <v>3</v>
      </c>
      <c r="B8433" s="26">
        <v>701646192</v>
      </c>
      <c r="C8433" s="90">
        <v>20</v>
      </c>
      <c r="D8433" s="90">
        <v>249560</v>
      </c>
      <c r="E8433" s="94">
        <v>44096</v>
      </c>
      <c r="F8433" s="26">
        <v>249560339903</v>
      </c>
      <c r="G8433" s="90">
        <v>339903</v>
      </c>
      <c r="H8433" s="90">
        <v>5.67</v>
      </c>
      <c r="I8433" s="95">
        <v>5.67</v>
      </c>
      <c r="J8433" s="90" t="s">
        <v>10509</v>
      </c>
      <c r="K8433" s="90">
        <v>77</v>
      </c>
      <c r="L8433" s="90" t="s">
        <v>10514</v>
      </c>
    </row>
    <row r="8434" spans="1:12" hidden="1" outlineLevel="2" x14ac:dyDescent="0.25">
      <c r="A8434" s="90">
        <v>3</v>
      </c>
      <c r="B8434" s="26">
        <v>702280421</v>
      </c>
      <c r="C8434" s="90">
        <v>20</v>
      </c>
      <c r="D8434" s="90">
        <v>251916</v>
      </c>
      <c r="E8434" s="94">
        <v>44096</v>
      </c>
      <c r="F8434" s="26">
        <v>251916342125</v>
      </c>
      <c r="G8434" s="90">
        <v>342125</v>
      </c>
      <c r="H8434" s="90">
        <v>1.68</v>
      </c>
      <c r="I8434" s="95">
        <v>1.68</v>
      </c>
      <c r="J8434" s="90" t="s">
        <v>10509</v>
      </c>
      <c r="K8434" s="90">
        <v>77</v>
      </c>
      <c r="L8434" s="90" t="s">
        <v>10514</v>
      </c>
    </row>
    <row r="8435" spans="1:12" hidden="1" outlineLevel="2" x14ac:dyDescent="0.25">
      <c r="A8435" s="90">
        <v>3</v>
      </c>
      <c r="B8435" s="26">
        <v>702485293</v>
      </c>
      <c r="C8435" s="90">
        <v>20</v>
      </c>
      <c r="D8435" s="90">
        <v>250264</v>
      </c>
      <c r="E8435" s="94">
        <v>44096</v>
      </c>
      <c r="F8435" s="26">
        <v>250264340607</v>
      </c>
      <c r="G8435" s="90">
        <v>340607</v>
      </c>
      <c r="H8435" s="90">
        <v>2.06</v>
      </c>
      <c r="I8435" s="95">
        <v>2.06</v>
      </c>
      <c r="J8435" s="90" t="s">
        <v>10509</v>
      </c>
      <c r="K8435" s="90">
        <v>77</v>
      </c>
      <c r="L8435" s="90" t="s">
        <v>10514</v>
      </c>
    </row>
    <row r="8436" spans="1:12" hidden="1" outlineLevel="2" x14ac:dyDescent="0.25">
      <c r="A8436" s="90">
        <v>3</v>
      </c>
      <c r="B8436" s="26">
        <v>703406348</v>
      </c>
      <c r="C8436" s="90">
        <v>20</v>
      </c>
      <c r="D8436" s="90">
        <v>251752</v>
      </c>
      <c r="E8436" s="94">
        <v>44096</v>
      </c>
      <c r="F8436" s="26">
        <v>251752341982</v>
      </c>
      <c r="G8436" s="90">
        <v>341982</v>
      </c>
      <c r="H8436" s="90">
        <v>1.68</v>
      </c>
      <c r="I8436" s="95">
        <v>1.68</v>
      </c>
      <c r="J8436" s="90" t="s">
        <v>10509</v>
      </c>
      <c r="K8436" s="90">
        <v>77</v>
      </c>
      <c r="L8436" s="90" t="s">
        <v>10514</v>
      </c>
    </row>
    <row r="8437" spans="1:12" hidden="1" outlineLevel="2" x14ac:dyDescent="0.25">
      <c r="A8437" s="90">
        <v>3</v>
      </c>
      <c r="B8437" s="26">
        <v>801745803</v>
      </c>
      <c r="C8437" s="90">
        <v>20</v>
      </c>
      <c r="D8437" s="90">
        <v>250479</v>
      </c>
      <c r="E8437" s="94">
        <v>44096</v>
      </c>
      <c r="F8437" s="26">
        <v>250479340822</v>
      </c>
      <c r="G8437" s="90">
        <v>340822</v>
      </c>
      <c r="H8437" s="90">
        <v>4.49</v>
      </c>
      <c r="I8437" s="95">
        <v>4.49</v>
      </c>
      <c r="J8437" s="90" t="s">
        <v>10509</v>
      </c>
      <c r="K8437" s="90">
        <v>77</v>
      </c>
      <c r="L8437" s="90" t="s">
        <v>10514</v>
      </c>
    </row>
    <row r="8438" spans="1:12" hidden="1" outlineLevel="2" x14ac:dyDescent="0.25">
      <c r="A8438" s="90">
        <v>3</v>
      </c>
      <c r="B8438" s="26">
        <v>801883208</v>
      </c>
      <c r="C8438" s="90">
        <v>20</v>
      </c>
      <c r="D8438" s="90">
        <v>251222</v>
      </c>
      <c r="E8438" s="94">
        <v>44096</v>
      </c>
      <c r="F8438" s="26">
        <v>251222341549</v>
      </c>
      <c r="G8438" s="90">
        <v>341549</v>
      </c>
      <c r="H8438" s="90">
        <v>3.45</v>
      </c>
      <c r="I8438" s="95">
        <v>3.45</v>
      </c>
      <c r="J8438" s="90" t="s">
        <v>10509</v>
      </c>
      <c r="K8438" s="90">
        <v>77</v>
      </c>
      <c r="L8438" s="90" t="s">
        <v>10514</v>
      </c>
    </row>
    <row r="8439" spans="1:12" hidden="1" outlineLevel="2" x14ac:dyDescent="0.25">
      <c r="A8439" s="90">
        <v>3</v>
      </c>
      <c r="B8439" s="26">
        <v>801915786</v>
      </c>
      <c r="C8439" s="90">
        <v>20</v>
      </c>
      <c r="D8439" s="90">
        <v>250913</v>
      </c>
      <c r="E8439" s="94">
        <v>44096</v>
      </c>
      <c r="F8439" s="26">
        <v>250913341254</v>
      </c>
      <c r="G8439" s="90">
        <v>341254</v>
      </c>
      <c r="H8439" s="90">
        <v>1.68</v>
      </c>
      <c r="I8439" s="95">
        <v>1.68</v>
      </c>
      <c r="J8439" s="90" t="s">
        <v>10509</v>
      </c>
      <c r="K8439" s="90">
        <v>77</v>
      </c>
      <c r="L8439" s="90" t="s">
        <v>10514</v>
      </c>
    </row>
    <row r="8440" spans="1:12" hidden="1" outlineLevel="2" x14ac:dyDescent="0.25">
      <c r="A8440" s="90">
        <v>3</v>
      </c>
      <c r="B8440" s="26">
        <v>802150615</v>
      </c>
      <c r="C8440" s="90">
        <v>20</v>
      </c>
      <c r="D8440" s="90">
        <v>251690</v>
      </c>
      <c r="E8440" s="94">
        <v>44096</v>
      </c>
      <c r="F8440" s="26">
        <v>2516902726</v>
      </c>
      <c r="G8440" s="90">
        <v>2726</v>
      </c>
      <c r="H8440" s="90">
        <v>2.21</v>
      </c>
      <c r="I8440" s="95">
        <v>2.21</v>
      </c>
      <c r="J8440" s="90" t="s">
        <v>10509</v>
      </c>
      <c r="K8440" s="90">
        <v>77</v>
      </c>
      <c r="L8440" s="90" t="s">
        <v>10514</v>
      </c>
    </row>
    <row r="8441" spans="1:12" hidden="1" outlineLevel="2" x14ac:dyDescent="0.25">
      <c r="A8441" s="90">
        <v>3</v>
      </c>
      <c r="B8441" s="26">
        <v>802312884</v>
      </c>
      <c r="C8441" s="90">
        <v>20</v>
      </c>
      <c r="D8441" s="90">
        <v>251935</v>
      </c>
      <c r="E8441" s="94">
        <v>44096</v>
      </c>
      <c r="F8441" s="26">
        <v>251935342143</v>
      </c>
      <c r="G8441" s="90">
        <v>342143</v>
      </c>
      <c r="H8441" s="90">
        <v>6.57</v>
      </c>
      <c r="I8441" s="95">
        <v>6.57</v>
      </c>
      <c r="J8441" s="90" t="s">
        <v>10509</v>
      </c>
      <c r="K8441" s="90">
        <v>77</v>
      </c>
      <c r="L8441" s="90" t="s">
        <v>10514</v>
      </c>
    </row>
    <row r="8442" spans="1:12" hidden="1" outlineLevel="2" x14ac:dyDescent="0.25">
      <c r="A8442" s="90">
        <v>3</v>
      </c>
      <c r="B8442" s="26">
        <v>900075235</v>
      </c>
      <c r="C8442" s="90">
        <v>20</v>
      </c>
      <c r="D8442" s="90">
        <v>249559</v>
      </c>
      <c r="E8442" s="94">
        <v>44096</v>
      </c>
      <c r="F8442" s="26">
        <v>249559339902</v>
      </c>
      <c r="G8442" s="90">
        <v>339902</v>
      </c>
      <c r="H8442" s="90">
        <v>5.67</v>
      </c>
      <c r="I8442" s="95">
        <v>5.67</v>
      </c>
      <c r="J8442" s="90" t="s">
        <v>10509</v>
      </c>
      <c r="K8442" s="90">
        <v>77</v>
      </c>
      <c r="L8442" s="90" t="s">
        <v>10514</v>
      </c>
    </row>
    <row r="8443" spans="1:12" hidden="1" outlineLevel="2" x14ac:dyDescent="0.25">
      <c r="A8443" s="90">
        <v>3</v>
      </c>
      <c r="B8443" s="26">
        <v>900304791</v>
      </c>
      <c r="C8443" s="90">
        <v>20</v>
      </c>
      <c r="D8443" s="90">
        <v>250315</v>
      </c>
      <c r="E8443" s="94">
        <v>44096</v>
      </c>
      <c r="F8443" s="26">
        <v>250315340658</v>
      </c>
      <c r="G8443" s="90">
        <v>340658</v>
      </c>
      <c r="H8443" s="90">
        <v>1.68</v>
      </c>
      <c r="I8443" s="95">
        <v>1.68</v>
      </c>
      <c r="J8443" s="90" t="s">
        <v>10509</v>
      </c>
      <c r="K8443" s="90">
        <v>77</v>
      </c>
      <c r="L8443" s="90" t="s">
        <v>10514</v>
      </c>
    </row>
    <row r="8444" spans="1:12" hidden="1" outlineLevel="2" x14ac:dyDescent="0.25">
      <c r="A8444" s="90">
        <v>3</v>
      </c>
      <c r="B8444" s="26">
        <v>703730838</v>
      </c>
      <c r="C8444" s="90">
        <v>20</v>
      </c>
      <c r="D8444" s="90">
        <v>251156</v>
      </c>
      <c r="E8444" s="94">
        <v>44096</v>
      </c>
      <c r="F8444" s="26">
        <v>251156341492</v>
      </c>
      <c r="G8444" s="90">
        <v>341492</v>
      </c>
      <c r="H8444" s="90">
        <v>1.79</v>
      </c>
      <c r="I8444" s="95">
        <v>1.79</v>
      </c>
      <c r="J8444" s="90" t="s">
        <v>10509</v>
      </c>
      <c r="K8444" s="90">
        <v>77</v>
      </c>
      <c r="L8444" s="90" t="s">
        <v>10514</v>
      </c>
    </row>
    <row r="8445" spans="1:12" hidden="1" outlineLevel="2" x14ac:dyDescent="0.25">
      <c r="A8445" s="90">
        <v>3</v>
      </c>
      <c r="B8445" s="26">
        <v>703730838001</v>
      </c>
      <c r="C8445" s="90">
        <v>20</v>
      </c>
      <c r="D8445" s="90">
        <v>253171</v>
      </c>
      <c r="E8445" s="94">
        <v>44116</v>
      </c>
      <c r="F8445" s="26">
        <v>253171343232</v>
      </c>
      <c r="G8445" s="90">
        <v>343232</v>
      </c>
      <c r="H8445" s="90">
        <v>1.68</v>
      </c>
      <c r="I8445" s="95">
        <v>1.68</v>
      </c>
      <c r="J8445" s="90" t="s">
        <v>10509</v>
      </c>
      <c r="K8445" s="90">
        <v>66</v>
      </c>
      <c r="L8445" s="90" t="s">
        <v>10514</v>
      </c>
    </row>
    <row r="8446" spans="1:12" hidden="1" outlineLevel="2" x14ac:dyDescent="0.25">
      <c r="A8446" s="90">
        <v>3</v>
      </c>
      <c r="B8446" s="26">
        <v>705653566</v>
      </c>
      <c r="C8446" s="90">
        <v>20</v>
      </c>
      <c r="D8446" s="90">
        <v>251031</v>
      </c>
      <c r="E8446" s="94">
        <v>44096</v>
      </c>
      <c r="F8446" s="26">
        <v>251031341371</v>
      </c>
      <c r="G8446" s="90">
        <v>341371</v>
      </c>
      <c r="H8446" s="90">
        <v>1.68</v>
      </c>
      <c r="I8446" s="95">
        <v>1.68</v>
      </c>
      <c r="J8446" s="90" t="s">
        <v>10509</v>
      </c>
      <c r="K8446" s="90">
        <v>77</v>
      </c>
      <c r="L8446" s="90" t="s">
        <v>10514</v>
      </c>
    </row>
    <row r="8447" spans="1:12" hidden="1" outlineLevel="2" x14ac:dyDescent="0.25">
      <c r="A8447" s="90">
        <v>3</v>
      </c>
      <c r="B8447" s="26">
        <v>902197219</v>
      </c>
      <c r="C8447" s="90">
        <v>20</v>
      </c>
      <c r="D8447" s="90">
        <v>252001</v>
      </c>
      <c r="E8447" s="94">
        <v>44096</v>
      </c>
      <c r="F8447" s="26">
        <v>252001342198</v>
      </c>
      <c r="G8447" s="90">
        <v>342198</v>
      </c>
      <c r="H8447" s="90">
        <v>2.2400000000000002</v>
      </c>
      <c r="I8447" s="95">
        <v>2.2400000000000002</v>
      </c>
      <c r="J8447" s="90" t="s">
        <v>10509</v>
      </c>
      <c r="K8447" s="90">
        <v>77</v>
      </c>
      <c r="L8447" s="90" t="s">
        <v>10514</v>
      </c>
    </row>
    <row r="8448" spans="1:12" hidden="1" outlineLevel="2" x14ac:dyDescent="0.25">
      <c r="A8448" s="90">
        <v>3</v>
      </c>
      <c r="B8448" s="26">
        <v>902222405</v>
      </c>
      <c r="C8448" s="90">
        <v>20</v>
      </c>
      <c r="D8448" s="90">
        <v>252000</v>
      </c>
      <c r="E8448" s="94">
        <v>44096</v>
      </c>
      <c r="F8448" s="26">
        <v>252000342197</v>
      </c>
      <c r="G8448" s="90">
        <v>342197</v>
      </c>
      <c r="H8448" s="90">
        <v>0.91</v>
      </c>
      <c r="I8448" s="95">
        <v>0.91</v>
      </c>
      <c r="J8448" s="90" t="s">
        <v>10509</v>
      </c>
      <c r="K8448" s="90">
        <v>77</v>
      </c>
      <c r="L8448" s="90" t="s">
        <v>10514</v>
      </c>
    </row>
    <row r="8449" spans="1:12" hidden="1" outlineLevel="2" x14ac:dyDescent="0.25">
      <c r="A8449" s="90">
        <v>3</v>
      </c>
      <c r="B8449" s="26">
        <v>902246297</v>
      </c>
      <c r="C8449" s="90">
        <v>20</v>
      </c>
      <c r="D8449" s="90">
        <v>249656</v>
      </c>
      <c r="E8449" s="94">
        <v>44096</v>
      </c>
      <c r="F8449" s="26">
        <v>249656339999</v>
      </c>
      <c r="G8449" s="90">
        <v>339999</v>
      </c>
      <c r="H8449" s="90">
        <v>8.3800000000000008</v>
      </c>
      <c r="I8449" s="95">
        <v>8.3800000000000008</v>
      </c>
      <c r="J8449" s="90" t="s">
        <v>10509</v>
      </c>
      <c r="K8449" s="90">
        <v>77</v>
      </c>
      <c r="L8449" s="90" t="s">
        <v>10514</v>
      </c>
    </row>
    <row r="8450" spans="1:12" hidden="1" outlineLevel="2" x14ac:dyDescent="0.25">
      <c r="A8450" s="90">
        <v>3</v>
      </c>
      <c r="B8450" s="26">
        <v>902431238001</v>
      </c>
      <c r="C8450" s="90">
        <v>20</v>
      </c>
      <c r="D8450" s="90">
        <v>253124</v>
      </c>
      <c r="E8450" s="94">
        <v>44116</v>
      </c>
      <c r="F8450" s="26">
        <v>253124343192</v>
      </c>
      <c r="G8450" s="90">
        <v>343192</v>
      </c>
      <c r="H8450" s="90">
        <v>1.68</v>
      </c>
      <c r="I8450" s="95">
        <v>1.68</v>
      </c>
      <c r="J8450" s="90" t="s">
        <v>10509</v>
      </c>
      <c r="K8450" s="90">
        <v>66</v>
      </c>
      <c r="L8450" s="90" t="s">
        <v>10514</v>
      </c>
    </row>
    <row r="8451" spans="1:12" hidden="1" outlineLevel="2" x14ac:dyDescent="0.25">
      <c r="A8451" s="90">
        <v>3</v>
      </c>
      <c r="B8451" s="26">
        <v>902702935</v>
      </c>
      <c r="C8451" s="90">
        <v>20</v>
      </c>
      <c r="D8451" s="90">
        <v>250935</v>
      </c>
      <c r="E8451" s="94">
        <v>44096</v>
      </c>
      <c r="F8451" s="26">
        <v>250935341276</v>
      </c>
      <c r="G8451" s="90">
        <v>341276</v>
      </c>
      <c r="H8451" s="90">
        <v>0.84</v>
      </c>
      <c r="I8451" s="95">
        <v>0.84</v>
      </c>
      <c r="J8451" s="90" t="s">
        <v>10509</v>
      </c>
      <c r="K8451" s="90">
        <v>77</v>
      </c>
      <c r="L8451" s="90" t="s">
        <v>10514</v>
      </c>
    </row>
    <row r="8452" spans="1:12" hidden="1" outlineLevel="2" x14ac:dyDescent="0.25">
      <c r="A8452" s="90">
        <v>3</v>
      </c>
      <c r="B8452" s="26">
        <v>902952761</v>
      </c>
      <c r="C8452" s="90">
        <v>20</v>
      </c>
      <c r="D8452" s="90">
        <v>249532</v>
      </c>
      <c r="E8452" s="94">
        <v>44096</v>
      </c>
      <c r="F8452" s="26">
        <v>249532339875</v>
      </c>
      <c r="G8452" s="90">
        <v>339875</v>
      </c>
      <c r="H8452" s="90">
        <v>8.3800000000000008</v>
      </c>
      <c r="I8452" s="95">
        <v>8.3800000000000008</v>
      </c>
      <c r="J8452" s="90" t="s">
        <v>10509</v>
      </c>
      <c r="K8452" s="90">
        <v>77</v>
      </c>
      <c r="L8452" s="90" t="s">
        <v>10514</v>
      </c>
    </row>
    <row r="8453" spans="1:12" hidden="1" outlineLevel="2" x14ac:dyDescent="0.25">
      <c r="A8453" s="90">
        <v>3</v>
      </c>
      <c r="B8453" s="26">
        <v>703896621</v>
      </c>
      <c r="C8453" s="90">
        <v>20</v>
      </c>
      <c r="D8453" s="90">
        <v>249850</v>
      </c>
      <c r="E8453" s="94">
        <v>44096</v>
      </c>
      <c r="F8453" s="26">
        <v>249850340193</v>
      </c>
      <c r="G8453" s="90">
        <v>340193</v>
      </c>
      <c r="H8453" s="90">
        <v>5.2</v>
      </c>
      <c r="I8453" s="95">
        <v>5.2</v>
      </c>
      <c r="J8453" s="90" t="s">
        <v>10509</v>
      </c>
      <c r="K8453" s="90">
        <v>77</v>
      </c>
      <c r="L8453" s="90" t="s">
        <v>10514</v>
      </c>
    </row>
    <row r="8454" spans="1:12" hidden="1" outlineLevel="2" x14ac:dyDescent="0.25">
      <c r="A8454" s="90">
        <v>3</v>
      </c>
      <c r="B8454" s="26">
        <v>706028875001</v>
      </c>
      <c r="C8454" s="90">
        <v>20</v>
      </c>
      <c r="D8454" s="90">
        <v>253073</v>
      </c>
      <c r="E8454" s="94">
        <v>44116</v>
      </c>
      <c r="F8454" s="26">
        <v>253073343144</v>
      </c>
      <c r="G8454" s="90">
        <v>343144</v>
      </c>
      <c r="H8454" s="90">
        <v>2.1800000000000002</v>
      </c>
      <c r="I8454" s="95">
        <v>2.1800000000000002</v>
      </c>
      <c r="J8454" s="90" t="s">
        <v>10509</v>
      </c>
      <c r="K8454" s="90">
        <v>66</v>
      </c>
      <c r="L8454" s="90" t="s">
        <v>10514</v>
      </c>
    </row>
    <row r="8455" spans="1:12" hidden="1" outlineLevel="2" x14ac:dyDescent="0.25">
      <c r="A8455" s="90">
        <v>3</v>
      </c>
      <c r="B8455" s="26">
        <v>904759172</v>
      </c>
      <c r="C8455" s="90">
        <v>20</v>
      </c>
      <c r="D8455" s="90">
        <v>249602</v>
      </c>
      <c r="E8455" s="94">
        <v>44096</v>
      </c>
      <c r="F8455" s="26">
        <v>249602339945</v>
      </c>
      <c r="G8455" s="90">
        <v>339945</v>
      </c>
      <c r="H8455" s="90">
        <v>8.3800000000000008</v>
      </c>
      <c r="I8455" s="95">
        <v>8.3800000000000008</v>
      </c>
      <c r="J8455" s="90" t="s">
        <v>10509</v>
      </c>
      <c r="K8455" s="90">
        <v>77</v>
      </c>
      <c r="L8455" s="90" t="s">
        <v>10514</v>
      </c>
    </row>
    <row r="8456" spans="1:12" hidden="1" outlineLevel="2" x14ac:dyDescent="0.25">
      <c r="A8456" s="90">
        <v>3</v>
      </c>
      <c r="B8456" s="26">
        <v>904011764</v>
      </c>
      <c r="C8456" s="90">
        <v>20</v>
      </c>
      <c r="D8456" s="90">
        <v>251857</v>
      </c>
      <c r="E8456" s="94">
        <v>44096</v>
      </c>
      <c r="F8456" s="26">
        <v>251857342074</v>
      </c>
      <c r="G8456" s="90">
        <v>342074</v>
      </c>
      <c r="H8456" s="90">
        <v>0.84</v>
      </c>
      <c r="I8456" s="95">
        <v>0.84</v>
      </c>
      <c r="J8456" s="90" t="s">
        <v>10509</v>
      </c>
      <c r="K8456" s="90">
        <v>77</v>
      </c>
      <c r="L8456" s="90" t="s">
        <v>10514</v>
      </c>
    </row>
    <row r="8457" spans="1:12" hidden="1" outlineLevel="2" x14ac:dyDescent="0.25">
      <c r="A8457" s="90">
        <v>3</v>
      </c>
      <c r="B8457" s="26">
        <v>904449444</v>
      </c>
      <c r="C8457" s="90">
        <v>20</v>
      </c>
      <c r="D8457" s="90">
        <v>250438</v>
      </c>
      <c r="E8457" s="94">
        <v>44096</v>
      </c>
      <c r="F8457" s="26">
        <v>250438340781</v>
      </c>
      <c r="G8457" s="90">
        <v>340781</v>
      </c>
      <c r="H8457" s="90">
        <v>1.71</v>
      </c>
      <c r="I8457" s="95">
        <v>1.71</v>
      </c>
      <c r="J8457" s="90" t="s">
        <v>10509</v>
      </c>
      <c r="K8457" s="90">
        <v>77</v>
      </c>
      <c r="L8457" s="90" t="s">
        <v>10514</v>
      </c>
    </row>
    <row r="8458" spans="1:12" hidden="1" outlineLevel="2" x14ac:dyDescent="0.25">
      <c r="A8458" s="90">
        <v>3</v>
      </c>
      <c r="B8458" s="26">
        <v>905730529</v>
      </c>
      <c r="C8458" s="90">
        <v>20</v>
      </c>
      <c r="D8458" s="90">
        <v>250947</v>
      </c>
      <c r="E8458" s="94">
        <v>44096</v>
      </c>
      <c r="F8458" s="26">
        <v>250947341288</v>
      </c>
      <c r="G8458" s="90">
        <v>341288</v>
      </c>
      <c r="H8458" s="90">
        <v>1.68</v>
      </c>
      <c r="I8458" s="95">
        <v>1.68</v>
      </c>
      <c r="J8458" s="90" t="s">
        <v>10509</v>
      </c>
      <c r="K8458" s="90">
        <v>77</v>
      </c>
      <c r="L8458" s="90" t="s">
        <v>10514</v>
      </c>
    </row>
    <row r="8459" spans="1:12" hidden="1" outlineLevel="2" x14ac:dyDescent="0.25">
      <c r="A8459" s="90">
        <v>3</v>
      </c>
      <c r="B8459" s="26">
        <v>904353257</v>
      </c>
      <c r="C8459" s="90">
        <v>20</v>
      </c>
      <c r="D8459" s="90">
        <v>252113</v>
      </c>
      <c r="E8459" s="94">
        <v>44096</v>
      </c>
      <c r="F8459" s="26">
        <v>252113342289</v>
      </c>
      <c r="G8459" s="90">
        <v>342289</v>
      </c>
      <c r="H8459" s="90">
        <v>0.21</v>
      </c>
      <c r="I8459" s="95">
        <v>0.21</v>
      </c>
      <c r="J8459" s="90" t="s">
        <v>10509</v>
      </c>
      <c r="K8459" s="90">
        <v>77</v>
      </c>
      <c r="L8459" s="90" t="s">
        <v>10514</v>
      </c>
    </row>
    <row r="8460" spans="1:12" hidden="1" outlineLevel="2" x14ac:dyDescent="0.25">
      <c r="A8460" s="90">
        <v>3</v>
      </c>
      <c r="B8460" s="26">
        <v>904855285001</v>
      </c>
      <c r="C8460" s="90">
        <v>20</v>
      </c>
      <c r="D8460" s="90">
        <v>253032</v>
      </c>
      <c r="E8460" s="94">
        <v>44116</v>
      </c>
      <c r="F8460" s="26">
        <v>253032343105</v>
      </c>
      <c r="G8460" s="90">
        <v>343105</v>
      </c>
      <c r="H8460" s="90">
        <v>1.68</v>
      </c>
      <c r="I8460" s="95">
        <v>1.68</v>
      </c>
      <c r="J8460" s="90" t="s">
        <v>10509</v>
      </c>
      <c r="K8460" s="90">
        <v>66</v>
      </c>
      <c r="L8460" s="90" t="s">
        <v>10514</v>
      </c>
    </row>
    <row r="8461" spans="1:12" hidden="1" outlineLevel="2" x14ac:dyDescent="0.25">
      <c r="A8461" s="90">
        <v>3</v>
      </c>
      <c r="B8461" s="26">
        <v>904862455</v>
      </c>
      <c r="C8461" s="90">
        <v>20</v>
      </c>
      <c r="D8461" s="90">
        <v>252106</v>
      </c>
      <c r="E8461" s="94">
        <v>44096</v>
      </c>
      <c r="F8461" s="26">
        <v>252106342282</v>
      </c>
      <c r="G8461" s="90">
        <v>342282</v>
      </c>
      <c r="H8461" s="90">
        <v>0.01</v>
      </c>
      <c r="I8461" s="95">
        <v>0.01</v>
      </c>
      <c r="J8461" s="90" t="s">
        <v>10509</v>
      </c>
      <c r="K8461" s="90">
        <v>77</v>
      </c>
      <c r="L8461" s="90" t="s">
        <v>10514</v>
      </c>
    </row>
    <row r="8462" spans="1:12" hidden="1" outlineLevel="2" x14ac:dyDescent="0.25">
      <c r="A8462" s="90">
        <v>3</v>
      </c>
      <c r="B8462" s="26">
        <v>905393989001</v>
      </c>
      <c r="C8462" s="90">
        <v>20</v>
      </c>
      <c r="D8462" s="90">
        <v>253244</v>
      </c>
      <c r="E8462" s="94">
        <v>44116</v>
      </c>
      <c r="F8462" s="26">
        <v>253244343281</v>
      </c>
      <c r="G8462" s="90">
        <v>343281</v>
      </c>
      <c r="H8462" s="90">
        <v>30.48</v>
      </c>
      <c r="I8462" s="95">
        <v>30.48</v>
      </c>
      <c r="J8462" s="90" t="s">
        <v>10509</v>
      </c>
      <c r="K8462" s="90">
        <v>66</v>
      </c>
      <c r="L8462" s="90" t="s">
        <v>10514</v>
      </c>
    </row>
    <row r="8463" spans="1:12" hidden="1" outlineLevel="2" x14ac:dyDescent="0.25">
      <c r="A8463" s="90">
        <v>3</v>
      </c>
      <c r="B8463" s="26">
        <v>904242328</v>
      </c>
      <c r="C8463" s="90">
        <v>20</v>
      </c>
      <c r="D8463" s="90">
        <v>251721</v>
      </c>
      <c r="E8463" s="94">
        <v>44096</v>
      </c>
      <c r="F8463" s="26">
        <v>251721341951</v>
      </c>
      <c r="G8463" s="90">
        <v>341951</v>
      </c>
      <c r="H8463" s="90">
        <v>14.62</v>
      </c>
      <c r="I8463" s="95">
        <v>14.62</v>
      </c>
      <c r="J8463" s="90" t="s">
        <v>10509</v>
      </c>
      <c r="K8463" s="90">
        <v>77</v>
      </c>
      <c r="L8463" s="90" t="s">
        <v>10514</v>
      </c>
    </row>
    <row r="8464" spans="1:12" hidden="1" outlineLevel="2" x14ac:dyDescent="0.25">
      <c r="A8464" s="90">
        <v>3</v>
      </c>
      <c r="B8464" s="26">
        <v>905028940</v>
      </c>
      <c r="C8464" s="90">
        <v>20</v>
      </c>
      <c r="D8464" s="90">
        <v>249716</v>
      </c>
      <c r="E8464" s="94">
        <v>44096</v>
      </c>
      <c r="F8464" s="26">
        <v>249716340059</v>
      </c>
      <c r="G8464" s="90">
        <v>340059</v>
      </c>
      <c r="H8464" s="90">
        <v>8.3800000000000008</v>
      </c>
      <c r="I8464" s="95">
        <v>8.3800000000000008</v>
      </c>
      <c r="J8464" s="90" t="s">
        <v>10509</v>
      </c>
      <c r="K8464" s="90">
        <v>77</v>
      </c>
      <c r="L8464" s="90" t="s">
        <v>10514</v>
      </c>
    </row>
    <row r="8465" spans="1:12" hidden="1" outlineLevel="2" x14ac:dyDescent="0.25">
      <c r="A8465" s="90">
        <v>3</v>
      </c>
      <c r="B8465" s="26">
        <v>905058772</v>
      </c>
      <c r="C8465" s="90">
        <v>20</v>
      </c>
      <c r="D8465" s="90">
        <v>249724</v>
      </c>
      <c r="E8465" s="94">
        <v>44096</v>
      </c>
      <c r="F8465" s="26">
        <v>249724340067</v>
      </c>
      <c r="G8465" s="90">
        <v>340067</v>
      </c>
      <c r="H8465" s="90">
        <v>4.1900000000000004</v>
      </c>
      <c r="I8465" s="95">
        <v>4.1900000000000004</v>
      </c>
      <c r="J8465" s="90" t="s">
        <v>10509</v>
      </c>
      <c r="K8465" s="90">
        <v>77</v>
      </c>
      <c r="L8465" s="90" t="s">
        <v>10514</v>
      </c>
    </row>
    <row r="8466" spans="1:12" hidden="1" outlineLevel="2" x14ac:dyDescent="0.25">
      <c r="A8466" s="90">
        <v>3</v>
      </c>
      <c r="B8466" s="26">
        <v>905212452</v>
      </c>
      <c r="C8466" s="90">
        <v>20</v>
      </c>
      <c r="D8466" s="90">
        <v>251948</v>
      </c>
      <c r="E8466" s="94">
        <v>44096</v>
      </c>
      <c r="F8466" s="26">
        <v>251948342154</v>
      </c>
      <c r="G8466" s="90">
        <v>342154</v>
      </c>
      <c r="H8466" s="90">
        <v>0.85</v>
      </c>
      <c r="I8466" s="95">
        <v>0.85</v>
      </c>
      <c r="J8466" s="90" t="s">
        <v>10509</v>
      </c>
      <c r="K8466" s="90">
        <v>77</v>
      </c>
      <c r="L8466" s="90" t="s">
        <v>10514</v>
      </c>
    </row>
    <row r="8467" spans="1:12" hidden="1" outlineLevel="2" x14ac:dyDescent="0.25">
      <c r="A8467" s="90">
        <v>3</v>
      </c>
      <c r="B8467" s="26">
        <v>905878989</v>
      </c>
      <c r="C8467" s="90">
        <v>20</v>
      </c>
      <c r="D8467" s="90">
        <v>250225</v>
      </c>
      <c r="E8467" s="94">
        <v>44096</v>
      </c>
      <c r="F8467" s="26">
        <v>250225340568</v>
      </c>
      <c r="G8467" s="90">
        <v>340568</v>
      </c>
      <c r="H8467" s="90">
        <v>1.68</v>
      </c>
      <c r="I8467" s="95">
        <v>1.68</v>
      </c>
      <c r="J8467" s="90" t="s">
        <v>10509</v>
      </c>
      <c r="K8467" s="90">
        <v>77</v>
      </c>
      <c r="L8467" s="90" t="s">
        <v>10514</v>
      </c>
    </row>
    <row r="8468" spans="1:12" hidden="1" outlineLevel="2" x14ac:dyDescent="0.25">
      <c r="A8468" s="90">
        <v>3</v>
      </c>
      <c r="B8468" s="26">
        <v>906036520001</v>
      </c>
      <c r="C8468" s="90">
        <v>20</v>
      </c>
      <c r="D8468" s="90">
        <v>253299</v>
      </c>
      <c r="E8468" s="94">
        <v>44116</v>
      </c>
      <c r="F8468" s="26">
        <v>253299343314</v>
      </c>
      <c r="G8468" s="90">
        <v>343314</v>
      </c>
      <c r="H8468" s="90">
        <v>1.68</v>
      </c>
      <c r="I8468" s="95">
        <v>1.68</v>
      </c>
      <c r="J8468" s="90" t="s">
        <v>10509</v>
      </c>
      <c r="K8468" s="90">
        <v>66</v>
      </c>
      <c r="L8468" s="90" t="s">
        <v>10514</v>
      </c>
    </row>
    <row r="8469" spans="1:12" hidden="1" outlineLevel="2" x14ac:dyDescent="0.25">
      <c r="A8469" s="90">
        <v>3</v>
      </c>
      <c r="B8469" s="26">
        <v>906081633</v>
      </c>
      <c r="C8469" s="90">
        <v>20</v>
      </c>
      <c r="D8469" s="90">
        <v>251109</v>
      </c>
      <c r="E8469" s="94">
        <v>44096</v>
      </c>
      <c r="F8469" s="26">
        <v>251109341447</v>
      </c>
      <c r="G8469" s="90">
        <v>341447</v>
      </c>
      <c r="H8469" s="90">
        <v>11.12</v>
      </c>
      <c r="I8469" s="95">
        <v>11.12</v>
      </c>
      <c r="J8469" s="90" t="s">
        <v>10509</v>
      </c>
      <c r="K8469" s="90">
        <v>77</v>
      </c>
      <c r="L8469" s="90" t="s">
        <v>10514</v>
      </c>
    </row>
    <row r="8470" spans="1:12" hidden="1" outlineLevel="2" x14ac:dyDescent="0.25">
      <c r="A8470" s="90">
        <v>3</v>
      </c>
      <c r="B8470" s="26">
        <v>906372818</v>
      </c>
      <c r="C8470" s="90">
        <v>20</v>
      </c>
      <c r="D8470" s="90">
        <v>251655</v>
      </c>
      <c r="E8470" s="94">
        <v>44096</v>
      </c>
      <c r="F8470" s="26">
        <v>251655341894</v>
      </c>
      <c r="G8470" s="90">
        <v>341894</v>
      </c>
      <c r="H8470" s="90">
        <v>1.68</v>
      </c>
      <c r="I8470" s="95">
        <v>1.68</v>
      </c>
      <c r="J8470" s="90" t="s">
        <v>10509</v>
      </c>
      <c r="K8470" s="90">
        <v>77</v>
      </c>
      <c r="L8470" s="90" t="s">
        <v>10514</v>
      </c>
    </row>
    <row r="8471" spans="1:12" hidden="1" outlineLevel="2" x14ac:dyDescent="0.25">
      <c r="A8471" s="90">
        <v>3</v>
      </c>
      <c r="B8471" s="26">
        <v>906529722</v>
      </c>
      <c r="C8471" s="90">
        <v>20</v>
      </c>
      <c r="D8471" s="90">
        <v>251954</v>
      </c>
      <c r="E8471" s="94">
        <v>44096</v>
      </c>
      <c r="F8471" s="26">
        <v>251954342159</v>
      </c>
      <c r="G8471" s="90">
        <v>342159</v>
      </c>
      <c r="H8471" s="90">
        <v>2.86</v>
      </c>
      <c r="I8471" s="95">
        <v>2.86</v>
      </c>
      <c r="J8471" s="90" t="s">
        <v>10509</v>
      </c>
      <c r="K8471" s="90">
        <v>77</v>
      </c>
      <c r="L8471" s="90" t="s">
        <v>10514</v>
      </c>
    </row>
    <row r="8472" spans="1:12" hidden="1" outlineLevel="2" x14ac:dyDescent="0.25">
      <c r="A8472" s="90">
        <v>3</v>
      </c>
      <c r="B8472" s="26">
        <v>906850235</v>
      </c>
      <c r="C8472" s="90">
        <v>20</v>
      </c>
      <c r="D8472" s="90">
        <v>251622</v>
      </c>
      <c r="E8472" s="94">
        <v>44096</v>
      </c>
      <c r="F8472" s="26">
        <v>251622341867</v>
      </c>
      <c r="G8472" s="90">
        <v>341867</v>
      </c>
      <c r="H8472" s="90">
        <v>1.8</v>
      </c>
      <c r="I8472" s="95">
        <v>1.8</v>
      </c>
      <c r="J8472" s="90" t="s">
        <v>10509</v>
      </c>
      <c r="K8472" s="90">
        <v>77</v>
      </c>
      <c r="L8472" s="90" t="s">
        <v>10514</v>
      </c>
    </row>
    <row r="8473" spans="1:12" hidden="1" outlineLevel="2" x14ac:dyDescent="0.25">
      <c r="A8473" s="90">
        <v>3</v>
      </c>
      <c r="B8473" s="26">
        <v>907309769</v>
      </c>
      <c r="C8473" s="90">
        <v>20</v>
      </c>
      <c r="D8473" s="90">
        <v>249898</v>
      </c>
      <c r="E8473" s="94">
        <v>44096</v>
      </c>
      <c r="F8473" s="26">
        <v>249898340241</v>
      </c>
      <c r="G8473" s="90">
        <v>340241</v>
      </c>
      <c r="H8473" s="90">
        <v>1.69</v>
      </c>
      <c r="I8473" s="95">
        <v>1.69</v>
      </c>
      <c r="J8473" s="90" t="s">
        <v>10509</v>
      </c>
      <c r="K8473" s="90">
        <v>77</v>
      </c>
      <c r="L8473" s="90" t="s">
        <v>10514</v>
      </c>
    </row>
    <row r="8474" spans="1:12" hidden="1" outlineLevel="2" x14ac:dyDescent="0.25">
      <c r="A8474" s="90">
        <v>3</v>
      </c>
      <c r="B8474" s="26">
        <v>907624936</v>
      </c>
      <c r="C8474" s="90">
        <v>20</v>
      </c>
      <c r="D8474" s="90">
        <v>249800</v>
      </c>
      <c r="E8474" s="94">
        <v>44096</v>
      </c>
      <c r="F8474" s="26">
        <v>249800340143</v>
      </c>
      <c r="G8474" s="90">
        <v>340143</v>
      </c>
      <c r="H8474" s="90">
        <v>6.94</v>
      </c>
      <c r="I8474" s="95">
        <v>6.94</v>
      </c>
      <c r="J8474" s="90" t="s">
        <v>10509</v>
      </c>
      <c r="K8474" s="90">
        <v>77</v>
      </c>
      <c r="L8474" s="90" t="s">
        <v>10514</v>
      </c>
    </row>
    <row r="8475" spans="1:12" hidden="1" outlineLevel="2" x14ac:dyDescent="0.25">
      <c r="A8475" s="90">
        <v>3</v>
      </c>
      <c r="B8475" s="26">
        <v>908063324</v>
      </c>
      <c r="C8475" s="90">
        <v>20</v>
      </c>
      <c r="D8475" s="90">
        <v>251863</v>
      </c>
      <c r="E8475" s="94">
        <v>44096</v>
      </c>
      <c r="F8475" s="26">
        <v>251863342078</v>
      </c>
      <c r="G8475" s="90">
        <v>342078</v>
      </c>
      <c r="H8475" s="90">
        <v>9.27</v>
      </c>
      <c r="I8475" s="95">
        <v>9.27</v>
      </c>
      <c r="J8475" s="90" t="s">
        <v>10509</v>
      </c>
      <c r="K8475" s="90">
        <v>77</v>
      </c>
      <c r="L8475" s="90" t="s">
        <v>10514</v>
      </c>
    </row>
    <row r="8476" spans="1:12" hidden="1" outlineLevel="2" x14ac:dyDescent="0.25">
      <c r="A8476" s="90">
        <v>3</v>
      </c>
      <c r="B8476" s="26">
        <v>908070253</v>
      </c>
      <c r="C8476" s="90">
        <v>20</v>
      </c>
      <c r="D8476" s="90">
        <v>249573</v>
      </c>
      <c r="E8476" s="94">
        <v>44096</v>
      </c>
      <c r="F8476" s="26">
        <v>249573339916</v>
      </c>
      <c r="G8476" s="90">
        <v>339916</v>
      </c>
      <c r="H8476" s="90">
        <v>8.3800000000000008</v>
      </c>
      <c r="I8476" s="95">
        <v>8.3800000000000008</v>
      </c>
      <c r="J8476" s="90" t="s">
        <v>10509</v>
      </c>
      <c r="K8476" s="90">
        <v>77</v>
      </c>
      <c r="L8476" s="90" t="s">
        <v>10514</v>
      </c>
    </row>
    <row r="8477" spans="1:12" hidden="1" outlineLevel="2" x14ac:dyDescent="0.25">
      <c r="A8477" s="90">
        <v>3</v>
      </c>
      <c r="B8477" s="26">
        <v>908089014</v>
      </c>
      <c r="C8477" s="90">
        <v>20</v>
      </c>
      <c r="D8477" s="90">
        <v>250811</v>
      </c>
      <c r="E8477" s="94">
        <v>44096</v>
      </c>
      <c r="F8477" s="26">
        <v>250811341152</v>
      </c>
      <c r="G8477" s="90">
        <v>341152</v>
      </c>
      <c r="H8477" s="90">
        <v>3.18</v>
      </c>
      <c r="I8477" s="95">
        <v>3.18</v>
      </c>
      <c r="J8477" s="90" t="s">
        <v>10509</v>
      </c>
      <c r="K8477" s="90">
        <v>77</v>
      </c>
      <c r="L8477" s="90" t="s">
        <v>10514</v>
      </c>
    </row>
    <row r="8478" spans="1:12" hidden="1" outlineLevel="2" x14ac:dyDescent="0.25">
      <c r="A8478" s="90">
        <v>3</v>
      </c>
      <c r="B8478" s="26">
        <v>905894085</v>
      </c>
      <c r="C8478" s="90">
        <v>20</v>
      </c>
      <c r="D8478" s="90">
        <v>249497</v>
      </c>
      <c r="E8478" s="94">
        <v>44096</v>
      </c>
      <c r="F8478" s="26">
        <v>249497339840</v>
      </c>
      <c r="G8478" s="90">
        <v>339840</v>
      </c>
      <c r="H8478" s="90">
        <v>12.3</v>
      </c>
      <c r="I8478" s="95">
        <v>12.3</v>
      </c>
      <c r="J8478" s="90" t="s">
        <v>10509</v>
      </c>
      <c r="K8478" s="90">
        <v>77</v>
      </c>
      <c r="L8478" s="90" t="s">
        <v>10514</v>
      </c>
    </row>
    <row r="8479" spans="1:12" hidden="1" outlineLevel="2" x14ac:dyDescent="0.25">
      <c r="A8479" s="90">
        <v>3</v>
      </c>
      <c r="B8479" s="26">
        <v>906665088</v>
      </c>
      <c r="C8479" s="90">
        <v>20</v>
      </c>
      <c r="D8479" s="90">
        <v>250282</v>
      </c>
      <c r="E8479" s="94">
        <v>44096</v>
      </c>
      <c r="F8479" s="26">
        <v>250282340625</v>
      </c>
      <c r="G8479" s="90">
        <v>340625</v>
      </c>
      <c r="H8479" s="90">
        <v>1.68</v>
      </c>
      <c r="I8479" s="95">
        <v>1.68</v>
      </c>
      <c r="J8479" s="90" t="s">
        <v>10509</v>
      </c>
      <c r="K8479" s="90">
        <v>77</v>
      </c>
      <c r="L8479" s="90" t="s">
        <v>10514</v>
      </c>
    </row>
    <row r="8480" spans="1:12" hidden="1" outlineLevel="2" x14ac:dyDescent="0.25">
      <c r="A8480" s="90">
        <v>3</v>
      </c>
      <c r="B8480" s="26">
        <v>907159735</v>
      </c>
      <c r="C8480" s="90">
        <v>20</v>
      </c>
      <c r="D8480" s="90">
        <v>251151</v>
      </c>
      <c r="E8480" s="94">
        <v>44096</v>
      </c>
      <c r="F8480" s="26">
        <v>251151341489</v>
      </c>
      <c r="G8480" s="90">
        <v>341489</v>
      </c>
      <c r="H8480" s="90">
        <v>1.68</v>
      </c>
      <c r="I8480" s="95">
        <v>1.68</v>
      </c>
      <c r="J8480" s="90" t="s">
        <v>10509</v>
      </c>
      <c r="K8480" s="90">
        <v>77</v>
      </c>
      <c r="L8480" s="90" t="s">
        <v>10514</v>
      </c>
    </row>
    <row r="8481" spans="1:12" hidden="1" outlineLevel="2" x14ac:dyDescent="0.25">
      <c r="A8481" s="90">
        <v>3</v>
      </c>
      <c r="B8481" s="26">
        <v>907356851</v>
      </c>
      <c r="C8481" s="90">
        <v>20</v>
      </c>
      <c r="D8481" s="90">
        <v>250068</v>
      </c>
      <c r="E8481" s="94">
        <v>44096</v>
      </c>
      <c r="F8481" s="26">
        <v>250068340411</v>
      </c>
      <c r="G8481" s="90">
        <v>340411</v>
      </c>
      <c r="H8481" s="90">
        <v>1.68</v>
      </c>
      <c r="I8481" s="95">
        <v>1.68</v>
      </c>
      <c r="J8481" s="90" t="s">
        <v>10509</v>
      </c>
      <c r="K8481" s="90">
        <v>77</v>
      </c>
      <c r="L8481" s="90" t="s">
        <v>10514</v>
      </c>
    </row>
    <row r="8482" spans="1:12" hidden="1" outlineLevel="2" x14ac:dyDescent="0.25">
      <c r="A8482" s="90">
        <v>3</v>
      </c>
      <c r="B8482" s="26">
        <v>907634257</v>
      </c>
      <c r="C8482" s="90">
        <v>20</v>
      </c>
      <c r="D8482" s="90">
        <v>251319</v>
      </c>
      <c r="E8482" s="94">
        <v>44096</v>
      </c>
      <c r="F8482" s="26">
        <v>251319341632</v>
      </c>
      <c r="G8482" s="90">
        <v>341632</v>
      </c>
      <c r="H8482" s="90">
        <v>3.15</v>
      </c>
      <c r="I8482" s="95">
        <v>3.15</v>
      </c>
      <c r="J8482" s="90" t="s">
        <v>10509</v>
      </c>
      <c r="K8482" s="90">
        <v>77</v>
      </c>
      <c r="L8482" s="90" t="s">
        <v>10514</v>
      </c>
    </row>
    <row r="8483" spans="1:12" hidden="1" outlineLevel="2" x14ac:dyDescent="0.25">
      <c r="A8483" s="90">
        <v>3</v>
      </c>
      <c r="B8483" s="26">
        <v>905978052</v>
      </c>
      <c r="C8483" s="90">
        <v>20</v>
      </c>
      <c r="D8483" s="90">
        <v>250707</v>
      </c>
      <c r="E8483" s="94">
        <v>44096</v>
      </c>
      <c r="F8483" s="26">
        <v>250707341049</v>
      </c>
      <c r="G8483" s="90">
        <v>341049</v>
      </c>
      <c r="H8483" s="90">
        <v>0.94</v>
      </c>
      <c r="I8483" s="95">
        <v>0.94</v>
      </c>
      <c r="J8483" s="90" t="s">
        <v>10509</v>
      </c>
      <c r="K8483" s="90">
        <v>77</v>
      </c>
      <c r="L8483" s="90" t="s">
        <v>10514</v>
      </c>
    </row>
    <row r="8484" spans="1:12" hidden="1" outlineLevel="2" x14ac:dyDescent="0.25">
      <c r="A8484" s="90">
        <v>3</v>
      </c>
      <c r="B8484" s="26">
        <v>905994489</v>
      </c>
      <c r="C8484" s="90">
        <v>20</v>
      </c>
      <c r="D8484" s="90">
        <v>251901</v>
      </c>
      <c r="E8484" s="94">
        <v>44096</v>
      </c>
      <c r="F8484" s="26">
        <v>251901342111</v>
      </c>
      <c r="G8484" s="90">
        <v>342111</v>
      </c>
      <c r="H8484" s="90">
        <v>38.81</v>
      </c>
      <c r="I8484" s="95">
        <v>38.81</v>
      </c>
      <c r="J8484" s="90" t="s">
        <v>10509</v>
      </c>
      <c r="K8484" s="90">
        <v>77</v>
      </c>
      <c r="L8484" s="90" t="s">
        <v>10514</v>
      </c>
    </row>
    <row r="8485" spans="1:12" hidden="1" outlineLevel="2" x14ac:dyDescent="0.25">
      <c r="A8485" s="90">
        <v>3</v>
      </c>
      <c r="B8485" s="26">
        <v>906094362</v>
      </c>
      <c r="C8485" s="90">
        <v>20</v>
      </c>
      <c r="D8485" s="90">
        <v>250539</v>
      </c>
      <c r="E8485" s="94">
        <v>44096</v>
      </c>
      <c r="F8485" s="26">
        <v>250539340882</v>
      </c>
      <c r="G8485" s="90">
        <v>340882</v>
      </c>
      <c r="H8485" s="90">
        <v>1.68</v>
      </c>
      <c r="I8485" s="95">
        <v>1.68</v>
      </c>
      <c r="J8485" s="90" t="s">
        <v>10509</v>
      </c>
      <c r="K8485" s="90">
        <v>77</v>
      </c>
      <c r="L8485" s="90" t="s">
        <v>10514</v>
      </c>
    </row>
    <row r="8486" spans="1:12" hidden="1" outlineLevel="2" x14ac:dyDescent="0.25">
      <c r="A8486" s="90">
        <v>3</v>
      </c>
      <c r="B8486" s="26">
        <v>906475751</v>
      </c>
      <c r="C8486" s="90">
        <v>20</v>
      </c>
      <c r="D8486" s="90">
        <v>252002</v>
      </c>
      <c r="E8486" s="94">
        <v>44096</v>
      </c>
      <c r="F8486" s="26">
        <v>252002342199</v>
      </c>
      <c r="G8486" s="90">
        <v>342199</v>
      </c>
      <c r="H8486" s="90">
        <v>5.24</v>
      </c>
      <c r="I8486" s="95">
        <v>5.24</v>
      </c>
      <c r="J8486" s="90" t="s">
        <v>10509</v>
      </c>
      <c r="K8486" s="90">
        <v>77</v>
      </c>
      <c r="L8486" s="90" t="s">
        <v>10514</v>
      </c>
    </row>
    <row r="8487" spans="1:12" hidden="1" outlineLevel="2" x14ac:dyDescent="0.25">
      <c r="A8487" s="90">
        <v>3</v>
      </c>
      <c r="B8487" s="26">
        <v>905883765001</v>
      </c>
      <c r="C8487" s="90">
        <v>20</v>
      </c>
      <c r="D8487" s="90">
        <v>253011</v>
      </c>
      <c r="E8487" s="94">
        <v>44116</v>
      </c>
      <c r="F8487" s="26">
        <v>253011343085</v>
      </c>
      <c r="G8487" s="90">
        <v>343085</v>
      </c>
      <c r="H8487" s="90">
        <v>9.35</v>
      </c>
      <c r="I8487" s="95">
        <v>1.42</v>
      </c>
      <c r="J8487" s="90" t="s">
        <v>10509</v>
      </c>
      <c r="K8487" s="90">
        <v>66</v>
      </c>
      <c r="L8487" s="90" t="s">
        <v>10514</v>
      </c>
    </row>
    <row r="8488" spans="1:12" hidden="1" outlineLevel="2" x14ac:dyDescent="0.25">
      <c r="A8488" s="90">
        <v>3</v>
      </c>
      <c r="B8488" s="26">
        <v>907159735</v>
      </c>
      <c r="C8488" s="90">
        <v>20</v>
      </c>
      <c r="D8488" s="90">
        <v>249971</v>
      </c>
      <c r="E8488" s="94">
        <v>44096</v>
      </c>
      <c r="F8488" s="26">
        <v>249971340314</v>
      </c>
      <c r="G8488" s="90">
        <v>340314</v>
      </c>
      <c r="H8488" s="90">
        <v>1.68</v>
      </c>
      <c r="I8488" s="95">
        <v>1.68</v>
      </c>
      <c r="J8488" s="90" t="s">
        <v>10509</v>
      </c>
      <c r="K8488" s="90">
        <v>77</v>
      </c>
      <c r="L8488" s="90" t="s">
        <v>10514</v>
      </c>
    </row>
    <row r="8489" spans="1:12" hidden="1" outlineLevel="2" x14ac:dyDescent="0.25">
      <c r="A8489" s="90">
        <v>3</v>
      </c>
      <c r="B8489" s="26">
        <v>906563093</v>
      </c>
      <c r="C8489" s="90">
        <v>20</v>
      </c>
      <c r="D8489" s="90">
        <v>250247</v>
      </c>
      <c r="E8489" s="94">
        <v>44096</v>
      </c>
      <c r="F8489" s="26">
        <v>250247340590</v>
      </c>
      <c r="G8489" s="90">
        <v>340590</v>
      </c>
      <c r="H8489" s="90">
        <v>13.64</v>
      </c>
      <c r="I8489" s="95">
        <v>13.64</v>
      </c>
      <c r="J8489" s="90" t="s">
        <v>10509</v>
      </c>
      <c r="K8489" s="90">
        <v>77</v>
      </c>
      <c r="L8489" s="90" t="s">
        <v>10514</v>
      </c>
    </row>
    <row r="8490" spans="1:12" hidden="1" outlineLevel="2" x14ac:dyDescent="0.25">
      <c r="A8490" s="90">
        <v>3</v>
      </c>
      <c r="B8490" s="26">
        <v>907305106</v>
      </c>
      <c r="C8490" s="90">
        <v>20</v>
      </c>
      <c r="D8490" s="90">
        <v>251550</v>
      </c>
      <c r="E8490" s="94">
        <v>44096</v>
      </c>
      <c r="F8490" s="26">
        <v>251550341808</v>
      </c>
      <c r="G8490" s="90">
        <v>341808</v>
      </c>
      <c r="H8490" s="90">
        <v>11.92</v>
      </c>
      <c r="I8490" s="95">
        <v>11.92</v>
      </c>
      <c r="J8490" s="90" t="s">
        <v>10509</v>
      </c>
      <c r="K8490" s="90">
        <v>77</v>
      </c>
      <c r="L8490" s="90" t="s">
        <v>10514</v>
      </c>
    </row>
    <row r="8491" spans="1:12" hidden="1" outlineLevel="2" x14ac:dyDescent="0.25">
      <c r="A8491" s="90">
        <v>3</v>
      </c>
      <c r="B8491" s="26">
        <v>907909998</v>
      </c>
      <c r="C8491" s="90">
        <v>20</v>
      </c>
      <c r="D8491" s="90">
        <v>249545</v>
      </c>
      <c r="E8491" s="94">
        <v>44096</v>
      </c>
      <c r="F8491" s="26">
        <v>249545339888</v>
      </c>
      <c r="G8491" s="90">
        <v>339888</v>
      </c>
      <c r="H8491" s="90">
        <v>8.3800000000000008</v>
      </c>
      <c r="I8491" s="95">
        <v>8.3800000000000008</v>
      </c>
      <c r="J8491" s="90" t="s">
        <v>10509</v>
      </c>
      <c r="K8491" s="90">
        <v>77</v>
      </c>
      <c r="L8491" s="90" t="s">
        <v>10514</v>
      </c>
    </row>
    <row r="8492" spans="1:12" hidden="1" outlineLevel="2" x14ac:dyDescent="0.25">
      <c r="A8492" s="90">
        <v>3</v>
      </c>
      <c r="B8492" s="26">
        <v>907963771</v>
      </c>
      <c r="C8492" s="90">
        <v>20</v>
      </c>
      <c r="D8492" s="90">
        <v>251949</v>
      </c>
      <c r="E8492" s="94">
        <v>44096</v>
      </c>
      <c r="F8492" s="26">
        <v>251949342155</v>
      </c>
      <c r="G8492" s="90">
        <v>342155</v>
      </c>
      <c r="H8492" s="90">
        <v>3.2</v>
      </c>
      <c r="I8492" s="95">
        <v>3.2</v>
      </c>
      <c r="J8492" s="90" t="s">
        <v>10509</v>
      </c>
      <c r="K8492" s="90">
        <v>77</v>
      </c>
      <c r="L8492" s="90" t="s">
        <v>10514</v>
      </c>
    </row>
    <row r="8493" spans="1:12" hidden="1" outlineLevel="2" x14ac:dyDescent="0.25">
      <c r="A8493" s="90">
        <v>3</v>
      </c>
      <c r="B8493" s="26">
        <v>907655534</v>
      </c>
      <c r="C8493" s="90">
        <v>20</v>
      </c>
      <c r="D8493" s="90">
        <v>250932</v>
      </c>
      <c r="E8493" s="94">
        <v>44096</v>
      </c>
      <c r="F8493" s="26">
        <v>250932341273</v>
      </c>
      <c r="G8493" s="90">
        <v>341273</v>
      </c>
      <c r="H8493" s="90">
        <v>2.09</v>
      </c>
      <c r="I8493" s="95">
        <v>2.09</v>
      </c>
      <c r="J8493" s="90" t="s">
        <v>10509</v>
      </c>
      <c r="K8493" s="90">
        <v>77</v>
      </c>
      <c r="L8493" s="90" t="s">
        <v>10514</v>
      </c>
    </row>
    <row r="8494" spans="1:12" hidden="1" outlineLevel="2" x14ac:dyDescent="0.25">
      <c r="A8494" s="90">
        <v>3</v>
      </c>
      <c r="B8494" s="26">
        <v>908543515</v>
      </c>
      <c r="C8494" s="90">
        <v>20</v>
      </c>
      <c r="D8494" s="90">
        <v>250230</v>
      </c>
      <c r="E8494" s="94">
        <v>44096</v>
      </c>
      <c r="F8494" s="26">
        <v>250230340573</v>
      </c>
      <c r="G8494" s="90">
        <v>340573</v>
      </c>
      <c r="H8494" s="90">
        <v>1.68</v>
      </c>
      <c r="I8494" s="95">
        <v>1.68</v>
      </c>
      <c r="J8494" s="90" t="s">
        <v>10509</v>
      </c>
      <c r="K8494" s="90">
        <v>77</v>
      </c>
      <c r="L8494" s="90" t="s">
        <v>10514</v>
      </c>
    </row>
    <row r="8495" spans="1:12" hidden="1" outlineLevel="2" x14ac:dyDescent="0.25">
      <c r="A8495" s="90">
        <v>3</v>
      </c>
      <c r="B8495" s="26">
        <v>908551328</v>
      </c>
      <c r="C8495" s="90">
        <v>20</v>
      </c>
      <c r="D8495" s="90">
        <v>249596</v>
      </c>
      <c r="E8495" s="94">
        <v>44096</v>
      </c>
      <c r="F8495" s="26">
        <v>249596339939</v>
      </c>
      <c r="G8495" s="90">
        <v>339939</v>
      </c>
      <c r="H8495" s="90">
        <v>8.3800000000000008</v>
      </c>
      <c r="I8495" s="95">
        <v>8.3800000000000008</v>
      </c>
      <c r="J8495" s="90" t="s">
        <v>10509</v>
      </c>
      <c r="K8495" s="90">
        <v>77</v>
      </c>
      <c r="L8495" s="90" t="s">
        <v>10514</v>
      </c>
    </row>
    <row r="8496" spans="1:12" hidden="1" outlineLevel="2" x14ac:dyDescent="0.25">
      <c r="A8496" s="90">
        <v>3</v>
      </c>
      <c r="B8496" s="26">
        <v>908681067</v>
      </c>
      <c r="C8496" s="90">
        <v>20</v>
      </c>
      <c r="D8496" s="90">
        <v>252053</v>
      </c>
      <c r="E8496" s="94">
        <v>44096</v>
      </c>
      <c r="F8496" s="26">
        <v>252053342237</v>
      </c>
      <c r="G8496" s="90">
        <v>342237</v>
      </c>
      <c r="H8496" s="90">
        <v>1.68</v>
      </c>
      <c r="I8496" s="95">
        <v>1.68</v>
      </c>
      <c r="J8496" s="90" t="s">
        <v>10509</v>
      </c>
      <c r="K8496" s="90">
        <v>77</v>
      </c>
      <c r="L8496" s="90" t="s">
        <v>10514</v>
      </c>
    </row>
    <row r="8497" spans="1:12" hidden="1" outlineLevel="2" x14ac:dyDescent="0.25">
      <c r="A8497" s="90">
        <v>3</v>
      </c>
      <c r="B8497" s="26">
        <v>908063324</v>
      </c>
      <c r="C8497" s="90">
        <v>20</v>
      </c>
      <c r="D8497" s="90">
        <v>251891</v>
      </c>
      <c r="E8497" s="94">
        <v>44096</v>
      </c>
      <c r="F8497" s="26">
        <v>251891342101</v>
      </c>
      <c r="G8497" s="90">
        <v>342101</v>
      </c>
      <c r="H8497" s="90">
        <v>1.68</v>
      </c>
      <c r="I8497" s="95">
        <v>1.68</v>
      </c>
      <c r="J8497" s="90" t="s">
        <v>10509</v>
      </c>
      <c r="K8497" s="90">
        <v>77</v>
      </c>
      <c r="L8497" s="90" t="s">
        <v>10514</v>
      </c>
    </row>
    <row r="8498" spans="1:12" hidden="1" outlineLevel="2" x14ac:dyDescent="0.25">
      <c r="A8498" s="90">
        <v>3</v>
      </c>
      <c r="B8498" s="26">
        <v>908784465</v>
      </c>
      <c r="C8498" s="90">
        <v>20</v>
      </c>
      <c r="D8498" s="90">
        <v>250922</v>
      </c>
      <c r="E8498" s="94">
        <v>44096</v>
      </c>
      <c r="F8498" s="26">
        <v>250922341263</v>
      </c>
      <c r="G8498" s="90">
        <v>341263</v>
      </c>
      <c r="H8498" s="90">
        <v>1.68</v>
      </c>
      <c r="I8498" s="95">
        <v>1.68</v>
      </c>
      <c r="J8498" s="90" t="s">
        <v>10509</v>
      </c>
      <c r="K8498" s="90">
        <v>77</v>
      </c>
      <c r="L8498" s="90" t="s">
        <v>10514</v>
      </c>
    </row>
    <row r="8499" spans="1:12" hidden="1" outlineLevel="2" x14ac:dyDescent="0.25">
      <c r="A8499" s="90">
        <v>3</v>
      </c>
      <c r="B8499" s="26">
        <v>908888241</v>
      </c>
      <c r="C8499" s="90">
        <v>20</v>
      </c>
      <c r="D8499" s="90">
        <v>251242</v>
      </c>
      <c r="E8499" s="94">
        <v>44096</v>
      </c>
      <c r="F8499" s="26">
        <v>251242341567</v>
      </c>
      <c r="G8499" s="90">
        <v>341567</v>
      </c>
      <c r="H8499" s="90">
        <v>3.35</v>
      </c>
      <c r="I8499" s="95">
        <v>3.35</v>
      </c>
      <c r="J8499" s="90" t="s">
        <v>10509</v>
      </c>
      <c r="K8499" s="90">
        <v>77</v>
      </c>
      <c r="L8499" s="90" t="s">
        <v>10514</v>
      </c>
    </row>
    <row r="8500" spans="1:12" hidden="1" outlineLevel="2" x14ac:dyDescent="0.25">
      <c r="A8500" s="90">
        <v>3</v>
      </c>
      <c r="B8500" s="26">
        <v>908953219001</v>
      </c>
      <c r="C8500" s="90">
        <v>20</v>
      </c>
      <c r="D8500" s="90">
        <v>253230</v>
      </c>
      <c r="E8500" s="94">
        <v>44116</v>
      </c>
      <c r="F8500" s="26">
        <v>253230343269</v>
      </c>
      <c r="G8500" s="90">
        <v>343269</v>
      </c>
      <c r="H8500" s="90">
        <v>1.68</v>
      </c>
      <c r="I8500" s="95">
        <v>1.68</v>
      </c>
      <c r="J8500" s="90" t="s">
        <v>10509</v>
      </c>
      <c r="K8500" s="90">
        <v>66</v>
      </c>
      <c r="L8500" s="90" t="s">
        <v>10514</v>
      </c>
    </row>
    <row r="8501" spans="1:12" hidden="1" outlineLevel="2" x14ac:dyDescent="0.25">
      <c r="A8501" s="90">
        <v>3</v>
      </c>
      <c r="B8501" s="26">
        <v>908972763</v>
      </c>
      <c r="C8501" s="90">
        <v>20</v>
      </c>
      <c r="D8501" s="90">
        <v>250847</v>
      </c>
      <c r="E8501" s="94">
        <v>44096</v>
      </c>
      <c r="F8501" s="26">
        <v>250847341188</v>
      </c>
      <c r="G8501" s="90">
        <v>341188</v>
      </c>
      <c r="H8501" s="90">
        <v>3.37</v>
      </c>
      <c r="I8501" s="95">
        <v>3.37</v>
      </c>
      <c r="J8501" s="90" t="s">
        <v>10509</v>
      </c>
      <c r="K8501" s="90">
        <v>77</v>
      </c>
      <c r="L8501" s="90" t="s">
        <v>10514</v>
      </c>
    </row>
    <row r="8502" spans="1:12" hidden="1" outlineLevel="2" x14ac:dyDescent="0.25">
      <c r="A8502" s="90">
        <v>3</v>
      </c>
      <c r="B8502" s="26">
        <v>909031650</v>
      </c>
      <c r="C8502" s="90">
        <v>20</v>
      </c>
      <c r="D8502" s="90">
        <v>251900</v>
      </c>
      <c r="E8502" s="94">
        <v>44096</v>
      </c>
      <c r="F8502" s="26">
        <v>251900342110</v>
      </c>
      <c r="G8502" s="90">
        <v>342110</v>
      </c>
      <c r="H8502" s="90">
        <v>1.68</v>
      </c>
      <c r="I8502" s="95">
        <v>1.68</v>
      </c>
      <c r="J8502" s="90" t="s">
        <v>10509</v>
      </c>
      <c r="K8502" s="90">
        <v>77</v>
      </c>
      <c r="L8502" s="90" t="s">
        <v>10514</v>
      </c>
    </row>
    <row r="8503" spans="1:12" hidden="1" outlineLevel="2" x14ac:dyDescent="0.25">
      <c r="A8503" s="90">
        <v>3</v>
      </c>
      <c r="B8503" s="26">
        <v>909118374</v>
      </c>
      <c r="C8503" s="90">
        <v>20</v>
      </c>
      <c r="D8503" s="90">
        <v>250328</v>
      </c>
      <c r="E8503" s="94">
        <v>44096</v>
      </c>
      <c r="F8503" s="26">
        <v>250328340671</v>
      </c>
      <c r="G8503" s="90">
        <v>340671</v>
      </c>
      <c r="H8503" s="90">
        <v>39.24</v>
      </c>
      <c r="I8503" s="95">
        <v>39.24</v>
      </c>
      <c r="J8503" s="90" t="s">
        <v>10509</v>
      </c>
      <c r="K8503" s="90">
        <v>77</v>
      </c>
      <c r="L8503" s="90" t="s">
        <v>10514</v>
      </c>
    </row>
    <row r="8504" spans="1:12" hidden="1" outlineLevel="2" x14ac:dyDescent="0.25">
      <c r="A8504" s="90">
        <v>3</v>
      </c>
      <c r="B8504" s="26">
        <v>909121600</v>
      </c>
      <c r="C8504" s="90">
        <v>20</v>
      </c>
      <c r="D8504" s="90">
        <v>249894</v>
      </c>
      <c r="E8504" s="94">
        <v>44096</v>
      </c>
      <c r="F8504" s="26">
        <v>249894340237</v>
      </c>
      <c r="G8504" s="90">
        <v>340237</v>
      </c>
      <c r="H8504" s="90">
        <v>1.68</v>
      </c>
      <c r="I8504" s="95">
        <v>1.68</v>
      </c>
      <c r="J8504" s="90" t="s">
        <v>10509</v>
      </c>
      <c r="K8504" s="90">
        <v>77</v>
      </c>
      <c r="L8504" s="90" t="s">
        <v>10514</v>
      </c>
    </row>
    <row r="8505" spans="1:12" hidden="1" outlineLevel="2" x14ac:dyDescent="0.25">
      <c r="A8505" s="90">
        <v>3</v>
      </c>
      <c r="B8505" s="26">
        <v>909174732</v>
      </c>
      <c r="C8505" s="90">
        <v>20</v>
      </c>
      <c r="D8505" s="90">
        <v>250748</v>
      </c>
      <c r="E8505" s="94">
        <v>44096</v>
      </c>
      <c r="F8505" s="26">
        <v>250748341090</v>
      </c>
      <c r="G8505" s="90">
        <v>341090</v>
      </c>
      <c r="H8505" s="90">
        <v>1.68</v>
      </c>
      <c r="I8505" s="95">
        <v>1.68</v>
      </c>
      <c r="J8505" s="90" t="s">
        <v>10509</v>
      </c>
      <c r="K8505" s="90">
        <v>77</v>
      </c>
      <c r="L8505" s="90" t="s">
        <v>10514</v>
      </c>
    </row>
    <row r="8506" spans="1:12" hidden="1" outlineLevel="2" x14ac:dyDescent="0.25">
      <c r="A8506" s="90">
        <v>3</v>
      </c>
      <c r="B8506" s="26">
        <v>909248676</v>
      </c>
      <c r="C8506" s="90">
        <v>20</v>
      </c>
      <c r="D8506" s="90">
        <v>249911</v>
      </c>
      <c r="E8506" s="94">
        <v>44096</v>
      </c>
      <c r="F8506" s="26">
        <v>249911340254</v>
      </c>
      <c r="G8506" s="90">
        <v>340254</v>
      </c>
      <c r="H8506" s="90">
        <v>1.7</v>
      </c>
      <c r="I8506" s="95">
        <v>1.7</v>
      </c>
      <c r="J8506" s="90" t="s">
        <v>10509</v>
      </c>
      <c r="K8506" s="90">
        <v>77</v>
      </c>
      <c r="L8506" s="90" t="s">
        <v>10514</v>
      </c>
    </row>
    <row r="8507" spans="1:12" hidden="1" outlineLevel="2" x14ac:dyDescent="0.25">
      <c r="A8507" s="90">
        <v>3</v>
      </c>
      <c r="B8507" s="26">
        <v>909368169</v>
      </c>
      <c r="C8507" s="90">
        <v>20</v>
      </c>
      <c r="D8507" s="90">
        <v>250989</v>
      </c>
      <c r="E8507" s="94">
        <v>44096</v>
      </c>
      <c r="F8507" s="26">
        <v>250989341330</v>
      </c>
      <c r="G8507" s="90">
        <v>341330</v>
      </c>
      <c r="H8507" s="90">
        <v>1.68</v>
      </c>
      <c r="I8507" s="95">
        <v>1.68</v>
      </c>
      <c r="J8507" s="90" t="s">
        <v>10509</v>
      </c>
      <c r="K8507" s="90">
        <v>77</v>
      </c>
      <c r="L8507" s="90" t="s">
        <v>10514</v>
      </c>
    </row>
    <row r="8508" spans="1:12" hidden="1" outlineLevel="2" x14ac:dyDescent="0.25">
      <c r="A8508" s="90">
        <v>3</v>
      </c>
      <c r="B8508" s="26">
        <v>909368169001</v>
      </c>
      <c r="C8508" s="90">
        <v>20</v>
      </c>
      <c r="D8508" s="90">
        <v>251609</v>
      </c>
      <c r="E8508" s="94">
        <v>44096</v>
      </c>
      <c r="F8508" s="26">
        <v>251609341854</v>
      </c>
      <c r="G8508" s="90">
        <v>341854</v>
      </c>
      <c r="H8508" s="90">
        <v>1.68</v>
      </c>
      <c r="I8508" s="95">
        <v>1.68</v>
      </c>
      <c r="J8508" s="90" t="s">
        <v>10509</v>
      </c>
      <c r="K8508" s="90">
        <v>77</v>
      </c>
      <c r="L8508" s="90" t="s">
        <v>10514</v>
      </c>
    </row>
    <row r="8509" spans="1:12" hidden="1" outlineLevel="2" x14ac:dyDescent="0.25">
      <c r="A8509" s="90">
        <v>3</v>
      </c>
      <c r="B8509" s="26">
        <v>909565384</v>
      </c>
      <c r="C8509" s="90">
        <v>20</v>
      </c>
      <c r="D8509" s="90">
        <v>250623</v>
      </c>
      <c r="E8509" s="94">
        <v>44096</v>
      </c>
      <c r="F8509" s="26">
        <v>250623340965</v>
      </c>
      <c r="G8509" s="90">
        <v>340965</v>
      </c>
      <c r="H8509" s="90">
        <v>1.68</v>
      </c>
      <c r="I8509" s="95">
        <v>1.68</v>
      </c>
      <c r="J8509" s="90" t="s">
        <v>10509</v>
      </c>
      <c r="K8509" s="90">
        <v>77</v>
      </c>
      <c r="L8509" s="90" t="s">
        <v>10514</v>
      </c>
    </row>
    <row r="8510" spans="1:12" hidden="1" outlineLevel="2" x14ac:dyDescent="0.25">
      <c r="A8510" s="90">
        <v>3</v>
      </c>
      <c r="B8510" s="26">
        <v>909699217</v>
      </c>
      <c r="C8510" s="90">
        <v>20</v>
      </c>
      <c r="D8510" s="90">
        <v>250780</v>
      </c>
      <c r="E8510" s="94">
        <v>44096</v>
      </c>
      <c r="F8510" s="26">
        <v>250780341122</v>
      </c>
      <c r="G8510" s="90">
        <v>341122</v>
      </c>
      <c r="H8510" s="90">
        <v>1.68</v>
      </c>
      <c r="I8510" s="95">
        <v>1.68</v>
      </c>
      <c r="J8510" s="90" t="s">
        <v>10509</v>
      </c>
      <c r="K8510" s="90">
        <v>77</v>
      </c>
      <c r="L8510" s="90" t="s">
        <v>10514</v>
      </c>
    </row>
    <row r="8511" spans="1:12" hidden="1" outlineLevel="2" x14ac:dyDescent="0.25">
      <c r="A8511" s="90">
        <v>3</v>
      </c>
      <c r="B8511" s="26">
        <v>909798621</v>
      </c>
      <c r="C8511" s="90">
        <v>20</v>
      </c>
      <c r="D8511" s="90">
        <v>250121</v>
      </c>
      <c r="E8511" s="94">
        <v>44096</v>
      </c>
      <c r="F8511" s="26">
        <v>250121340464</v>
      </c>
      <c r="G8511" s="90">
        <v>340464</v>
      </c>
      <c r="H8511" s="90">
        <v>1.68</v>
      </c>
      <c r="I8511" s="95">
        <v>1.68</v>
      </c>
      <c r="J8511" s="90" t="s">
        <v>10509</v>
      </c>
      <c r="K8511" s="90">
        <v>77</v>
      </c>
      <c r="L8511" s="90" t="s">
        <v>10514</v>
      </c>
    </row>
    <row r="8512" spans="1:12" hidden="1" outlineLevel="2" x14ac:dyDescent="0.25">
      <c r="A8512" s="90">
        <v>3</v>
      </c>
      <c r="B8512" s="26">
        <v>909834533</v>
      </c>
      <c r="C8512" s="90">
        <v>20</v>
      </c>
      <c r="D8512" s="90">
        <v>251157</v>
      </c>
      <c r="E8512" s="94">
        <v>44096</v>
      </c>
      <c r="F8512" s="26">
        <v>251157341493</v>
      </c>
      <c r="G8512" s="90">
        <v>341493</v>
      </c>
      <c r="H8512" s="90">
        <v>2.76</v>
      </c>
      <c r="I8512" s="95">
        <v>2.76</v>
      </c>
      <c r="J8512" s="90" t="s">
        <v>10509</v>
      </c>
      <c r="K8512" s="90">
        <v>77</v>
      </c>
      <c r="L8512" s="90" t="s">
        <v>10514</v>
      </c>
    </row>
    <row r="8513" spans="1:12" hidden="1" outlineLevel="2" x14ac:dyDescent="0.25">
      <c r="A8513" s="90">
        <v>3</v>
      </c>
      <c r="B8513" s="26">
        <v>910073980</v>
      </c>
      <c r="C8513" s="90">
        <v>20</v>
      </c>
      <c r="D8513" s="90">
        <v>251481</v>
      </c>
      <c r="E8513" s="94">
        <v>44096</v>
      </c>
      <c r="F8513" s="26">
        <v>251481341757</v>
      </c>
      <c r="G8513" s="90">
        <v>341757</v>
      </c>
      <c r="H8513" s="90">
        <v>1.68</v>
      </c>
      <c r="I8513" s="95">
        <v>1.68</v>
      </c>
      <c r="J8513" s="90" t="s">
        <v>10509</v>
      </c>
      <c r="K8513" s="90">
        <v>77</v>
      </c>
      <c r="L8513" s="90" t="s">
        <v>10514</v>
      </c>
    </row>
    <row r="8514" spans="1:12" hidden="1" outlineLevel="2" x14ac:dyDescent="0.25">
      <c r="A8514" s="90">
        <v>3</v>
      </c>
      <c r="B8514" s="26">
        <v>908127343</v>
      </c>
      <c r="C8514" s="90">
        <v>20</v>
      </c>
      <c r="D8514" s="90">
        <v>250451</v>
      </c>
      <c r="E8514" s="94">
        <v>44096</v>
      </c>
      <c r="F8514" s="26">
        <v>250451340794</v>
      </c>
      <c r="G8514" s="90">
        <v>340794</v>
      </c>
      <c r="H8514" s="90">
        <v>9.43</v>
      </c>
      <c r="I8514" s="95">
        <v>9.43</v>
      </c>
      <c r="J8514" s="90" t="s">
        <v>10509</v>
      </c>
      <c r="K8514" s="90">
        <v>77</v>
      </c>
      <c r="L8514" s="90" t="s">
        <v>10514</v>
      </c>
    </row>
    <row r="8515" spans="1:12" hidden="1" outlineLevel="2" x14ac:dyDescent="0.25">
      <c r="A8515" s="90">
        <v>3</v>
      </c>
      <c r="B8515" s="26">
        <v>908189780</v>
      </c>
      <c r="C8515" s="90">
        <v>20</v>
      </c>
      <c r="D8515" s="90">
        <v>249541</v>
      </c>
      <c r="E8515" s="94">
        <v>44096</v>
      </c>
      <c r="F8515" s="26">
        <v>249541339884</v>
      </c>
      <c r="G8515" s="90">
        <v>339884</v>
      </c>
      <c r="H8515" s="90">
        <v>17.899999999999999</v>
      </c>
      <c r="I8515" s="95">
        <v>17.899999999999999</v>
      </c>
      <c r="J8515" s="90" t="s">
        <v>10509</v>
      </c>
      <c r="K8515" s="90">
        <v>77</v>
      </c>
      <c r="L8515" s="90" t="s">
        <v>10514</v>
      </c>
    </row>
    <row r="8516" spans="1:12" hidden="1" outlineLevel="2" x14ac:dyDescent="0.25">
      <c r="A8516" s="90">
        <v>3</v>
      </c>
      <c r="B8516" s="26">
        <v>908841554</v>
      </c>
      <c r="C8516" s="90">
        <v>20</v>
      </c>
      <c r="D8516" s="90">
        <v>251638</v>
      </c>
      <c r="E8516" s="94">
        <v>44096</v>
      </c>
      <c r="F8516" s="26">
        <v>251638341879</v>
      </c>
      <c r="G8516" s="90">
        <v>341879</v>
      </c>
      <c r="H8516" s="90">
        <v>1.68</v>
      </c>
      <c r="I8516" s="95">
        <v>1.68</v>
      </c>
      <c r="J8516" s="90" t="s">
        <v>10509</v>
      </c>
      <c r="K8516" s="90">
        <v>77</v>
      </c>
      <c r="L8516" s="90" t="s">
        <v>10514</v>
      </c>
    </row>
    <row r="8517" spans="1:12" hidden="1" outlineLevel="2" x14ac:dyDescent="0.25">
      <c r="A8517" s="90">
        <v>3</v>
      </c>
      <c r="B8517" s="26">
        <v>908934094001</v>
      </c>
      <c r="C8517" s="90">
        <v>20</v>
      </c>
      <c r="D8517" s="90">
        <v>253058</v>
      </c>
      <c r="E8517" s="94">
        <v>44116</v>
      </c>
      <c r="F8517" s="26">
        <v>253058343129</v>
      </c>
      <c r="G8517" s="90">
        <v>343129</v>
      </c>
      <c r="H8517" s="90">
        <v>1.94</v>
      </c>
      <c r="I8517" s="95">
        <v>1.94</v>
      </c>
      <c r="J8517" s="90" t="s">
        <v>10509</v>
      </c>
      <c r="K8517" s="90">
        <v>66</v>
      </c>
      <c r="L8517" s="90" t="s">
        <v>10514</v>
      </c>
    </row>
    <row r="8518" spans="1:12" hidden="1" outlineLevel="2" x14ac:dyDescent="0.25">
      <c r="A8518" s="90">
        <v>3</v>
      </c>
      <c r="B8518" s="26">
        <v>908943111</v>
      </c>
      <c r="C8518" s="90">
        <v>20</v>
      </c>
      <c r="D8518" s="90">
        <v>249574</v>
      </c>
      <c r="E8518" s="94">
        <v>44096</v>
      </c>
      <c r="F8518" s="26">
        <v>249574339917</v>
      </c>
      <c r="G8518" s="90">
        <v>339917</v>
      </c>
      <c r="H8518" s="90">
        <v>8.3800000000000008</v>
      </c>
      <c r="I8518" s="95">
        <v>8.3800000000000008</v>
      </c>
      <c r="J8518" s="90" t="s">
        <v>10509</v>
      </c>
      <c r="K8518" s="90">
        <v>77</v>
      </c>
      <c r="L8518" s="90" t="s">
        <v>10514</v>
      </c>
    </row>
    <row r="8519" spans="1:12" hidden="1" outlineLevel="2" x14ac:dyDescent="0.25">
      <c r="A8519" s="90">
        <v>3</v>
      </c>
      <c r="B8519" s="26">
        <v>909070559</v>
      </c>
      <c r="C8519" s="90">
        <v>20</v>
      </c>
      <c r="D8519" s="90">
        <v>251447</v>
      </c>
      <c r="E8519" s="94">
        <v>44096</v>
      </c>
      <c r="F8519" s="26">
        <v>251447341729</v>
      </c>
      <c r="G8519" s="90">
        <v>341729</v>
      </c>
      <c r="H8519" s="90">
        <v>17.420000000000002</v>
      </c>
      <c r="I8519" s="95">
        <v>17.420000000000002</v>
      </c>
      <c r="J8519" s="90" t="s">
        <v>10509</v>
      </c>
      <c r="K8519" s="90">
        <v>77</v>
      </c>
      <c r="L8519" s="90" t="s">
        <v>10514</v>
      </c>
    </row>
    <row r="8520" spans="1:12" hidden="1" outlineLevel="2" x14ac:dyDescent="0.25">
      <c r="A8520" s="90">
        <v>3</v>
      </c>
      <c r="B8520" s="26">
        <v>909116998</v>
      </c>
      <c r="C8520" s="90">
        <v>20</v>
      </c>
      <c r="D8520" s="90">
        <v>251881</v>
      </c>
      <c r="E8520" s="94">
        <v>44096</v>
      </c>
      <c r="F8520" s="26">
        <v>251881342093</v>
      </c>
      <c r="G8520" s="90">
        <v>342093</v>
      </c>
      <c r="H8520" s="90">
        <v>1.68</v>
      </c>
      <c r="I8520" s="95">
        <v>1.68</v>
      </c>
      <c r="J8520" s="90" t="s">
        <v>10509</v>
      </c>
      <c r="K8520" s="90">
        <v>77</v>
      </c>
      <c r="L8520" s="90" t="s">
        <v>10514</v>
      </c>
    </row>
    <row r="8521" spans="1:12" hidden="1" outlineLevel="2" x14ac:dyDescent="0.25">
      <c r="A8521" s="90">
        <v>3</v>
      </c>
      <c r="B8521" s="26">
        <v>909135444</v>
      </c>
      <c r="C8521" s="90">
        <v>20</v>
      </c>
      <c r="D8521" s="90">
        <v>250383</v>
      </c>
      <c r="E8521" s="94">
        <v>44096</v>
      </c>
      <c r="F8521" s="26">
        <v>250383340726</v>
      </c>
      <c r="G8521" s="90">
        <v>340726</v>
      </c>
      <c r="H8521" s="90">
        <v>1.68</v>
      </c>
      <c r="I8521" s="95">
        <v>1.68</v>
      </c>
      <c r="J8521" s="90" t="s">
        <v>10509</v>
      </c>
      <c r="K8521" s="90">
        <v>77</v>
      </c>
      <c r="L8521" s="90" t="s">
        <v>10514</v>
      </c>
    </row>
    <row r="8522" spans="1:12" hidden="1" outlineLevel="2" x14ac:dyDescent="0.25">
      <c r="A8522" s="90">
        <v>3</v>
      </c>
      <c r="B8522" s="26">
        <v>910653443</v>
      </c>
      <c r="C8522" s="90">
        <v>20</v>
      </c>
      <c r="D8522" s="90">
        <v>251250</v>
      </c>
      <c r="E8522" s="94">
        <v>44096</v>
      </c>
      <c r="F8522" s="26">
        <v>251250341572</v>
      </c>
      <c r="G8522" s="90">
        <v>341572</v>
      </c>
      <c r="H8522" s="90">
        <v>1.68</v>
      </c>
      <c r="I8522" s="95">
        <v>1.68</v>
      </c>
      <c r="J8522" s="90" t="s">
        <v>10509</v>
      </c>
      <c r="K8522" s="90">
        <v>77</v>
      </c>
      <c r="L8522" s="90" t="s">
        <v>10514</v>
      </c>
    </row>
    <row r="8523" spans="1:12" hidden="1" outlineLevel="2" x14ac:dyDescent="0.25">
      <c r="A8523" s="90">
        <v>3</v>
      </c>
      <c r="B8523" s="26">
        <v>910653443</v>
      </c>
      <c r="C8523" s="90">
        <v>20</v>
      </c>
      <c r="D8523" s="90">
        <v>251251</v>
      </c>
      <c r="E8523" s="94">
        <v>44096</v>
      </c>
      <c r="F8523" s="26">
        <v>251251341573</v>
      </c>
      <c r="G8523" s="90">
        <v>341573</v>
      </c>
      <c r="H8523" s="90">
        <v>1.68</v>
      </c>
      <c r="I8523" s="95">
        <v>1.68</v>
      </c>
      <c r="J8523" s="90" t="s">
        <v>10509</v>
      </c>
      <c r="K8523" s="90">
        <v>77</v>
      </c>
      <c r="L8523" s="90" t="s">
        <v>10514</v>
      </c>
    </row>
    <row r="8524" spans="1:12" hidden="1" outlineLevel="2" x14ac:dyDescent="0.25">
      <c r="A8524" s="90">
        <v>3</v>
      </c>
      <c r="B8524" s="26">
        <v>910664150</v>
      </c>
      <c r="C8524" s="90">
        <v>20</v>
      </c>
      <c r="D8524" s="90">
        <v>251215</v>
      </c>
      <c r="E8524" s="94">
        <v>44096</v>
      </c>
      <c r="F8524" s="26">
        <v>251215341543</v>
      </c>
      <c r="G8524" s="90">
        <v>341543</v>
      </c>
      <c r="H8524" s="90">
        <v>1.68</v>
      </c>
      <c r="I8524" s="95">
        <v>1.68</v>
      </c>
      <c r="J8524" s="90" t="s">
        <v>10509</v>
      </c>
      <c r="K8524" s="90">
        <v>77</v>
      </c>
      <c r="L8524" s="90" t="s">
        <v>10514</v>
      </c>
    </row>
    <row r="8525" spans="1:12" hidden="1" outlineLevel="2" x14ac:dyDescent="0.25">
      <c r="A8525" s="90">
        <v>3</v>
      </c>
      <c r="B8525" s="26">
        <v>910682723</v>
      </c>
      <c r="C8525" s="90">
        <v>20</v>
      </c>
      <c r="D8525" s="90">
        <v>250931</v>
      </c>
      <c r="E8525" s="94">
        <v>44096</v>
      </c>
      <c r="F8525" s="26">
        <v>250931341272</v>
      </c>
      <c r="G8525" s="90">
        <v>341272</v>
      </c>
      <c r="H8525" s="90">
        <v>2.62</v>
      </c>
      <c r="I8525" s="95">
        <v>2.62</v>
      </c>
      <c r="J8525" s="90" t="s">
        <v>10509</v>
      </c>
      <c r="K8525" s="90">
        <v>77</v>
      </c>
      <c r="L8525" s="90" t="s">
        <v>10514</v>
      </c>
    </row>
    <row r="8526" spans="1:12" hidden="1" outlineLevel="2" x14ac:dyDescent="0.25">
      <c r="A8526" s="90">
        <v>3</v>
      </c>
      <c r="B8526" s="26">
        <v>910820786</v>
      </c>
      <c r="C8526" s="90">
        <v>20</v>
      </c>
      <c r="D8526" s="90">
        <v>252084</v>
      </c>
      <c r="E8526" s="94">
        <v>44096</v>
      </c>
      <c r="F8526" s="26">
        <v>252084342262</v>
      </c>
      <c r="G8526" s="90">
        <v>342262</v>
      </c>
      <c r="H8526" s="90">
        <v>0.02</v>
      </c>
      <c r="I8526" s="95">
        <v>0.02</v>
      </c>
      <c r="J8526" s="90" t="s">
        <v>10509</v>
      </c>
      <c r="K8526" s="90">
        <v>77</v>
      </c>
      <c r="L8526" s="90" t="s">
        <v>10514</v>
      </c>
    </row>
    <row r="8527" spans="1:12" hidden="1" outlineLevel="2" x14ac:dyDescent="0.25">
      <c r="A8527" s="90">
        <v>3</v>
      </c>
      <c r="B8527" s="26">
        <v>910860931</v>
      </c>
      <c r="C8527" s="90">
        <v>20</v>
      </c>
      <c r="D8527" s="90">
        <v>250771</v>
      </c>
      <c r="E8527" s="94">
        <v>44096</v>
      </c>
      <c r="F8527" s="26">
        <v>250771341113</v>
      </c>
      <c r="G8527" s="90">
        <v>341113</v>
      </c>
      <c r="H8527" s="90">
        <v>1.68</v>
      </c>
      <c r="I8527" s="95">
        <v>1.68</v>
      </c>
      <c r="J8527" s="90" t="s">
        <v>10509</v>
      </c>
      <c r="K8527" s="90">
        <v>77</v>
      </c>
      <c r="L8527" s="90" t="s">
        <v>10514</v>
      </c>
    </row>
    <row r="8528" spans="1:12" hidden="1" outlineLevel="2" x14ac:dyDescent="0.25">
      <c r="A8528" s="90">
        <v>3</v>
      </c>
      <c r="B8528" s="26">
        <v>910870013001</v>
      </c>
      <c r="C8528" s="90">
        <v>20</v>
      </c>
      <c r="D8528" s="90">
        <v>253104</v>
      </c>
      <c r="E8528" s="94">
        <v>44116</v>
      </c>
      <c r="F8528" s="26">
        <v>253104343175</v>
      </c>
      <c r="G8528" s="90">
        <v>343175</v>
      </c>
      <c r="H8528" s="90">
        <v>1.68</v>
      </c>
      <c r="I8528" s="95">
        <v>1.68</v>
      </c>
      <c r="J8528" s="90" t="s">
        <v>10509</v>
      </c>
      <c r="K8528" s="90">
        <v>66</v>
      </c>
      <c r="L8528" s="90" t="s">
        <v>10514</v>
      </c>
    </row>
    <row r="8529" spans="1:12" hidden="1" outlineLevel="2" x14ac:dyDescent="0.25">
      <c r="A8529" s="90">
        <v>3</v>
      </c>
      <c r="B8529" s="26">
        <v>909351025</v>
      </c>
      <c r="C8529" s="90">
        <v>20</v>
      </c>
      <c r="D8529" s="90">
        <v>251171</v>
      </c>
      <c r="E8529" s="94">
        <v>44096</v>
      </c>
      <c r="F8529" s="26">
        <v>251171341506</v>
      </c>
      <c r="G8529" s="90">
        <v>341506</v>
      </c>
      <c r="H8529" s="90">
        <v>5.78</v>
      </c>
      <c r="I8529" s="95">
        <v>5.78</v>
      </c>
      <c r="J8529" s="90" t="s">
        <v>10509</v>
      </c>
      <c r="K8529" s="90">
        <v>77</v>
      </c>
      <c r="L8529" s="90" t="s">
        <v>10514</v>
      </c>
    </row>
    <row r="8530" spans="1:12" hidden="1" outlineLevel="2" x14ac:dyDescent="0.25">
      <c r="A8530" s="90">
        <v>3</v>
      </c>
      <c r="B8530" s="26">
        <v>909372930</v>
      </c>
      <c r="C8530" s="90">
        <v>20</v>
      </c>
      <c r="D8530" s="90">
        <v>251895</v>
      </c>
      <c r="E8530" s="94">
        <v>44096</v>
      </c>
      <c r="F8530" s="26">
        <v>251895342105</v>
      </c>
      <c r="G8530" s="90">
        <v>342105</v>
      </c>
      <c r="H8530" s="90">
        <v>1.68</v>
      </c>
      <c r="I8530" s="95">
        <v>1.68</v>
      </c>
      <c r="J8530" s="90" t="s">
        <v>10509</v>
      </c>
      <c r="K8530" s="90">
        <v>77</v>
      </c>
      <c r="L8530" s="90" t="s">
        <v>10514</v>
      </c>
    </row>
    <row r="8531" spans="1:12" hidden="1" outlineLevel="2" x14ac:dyDescent="0.25">
      <c r="A8531" s="90">
        <v>3</v>
      </c>
      <c r="B8531" s="26">
        <v>909734030</v>
      </c>
      <c r="C8531" s="90">
        <v>20</v>
      </c>
      <c r="D8531" s="90">
        <v>249542</v>
      </c>
      <c r="E8531" s="94">
        <v>44096</v>
      </c>
      <c r="F8531" s="26">
        <v>249542339885</v>
      </c>
      <c r="G8531" s="90">
        <v>339885</v>
      </c>
      <c r="H8531" s="90">
        <v>8.3800000000000008</v>
      </c>
      <c r="I8531" s="95">
        <v>8.3800000000000008</v>
      </c>
      <c r="J8531" s="90" t="s">
        <v>10509</v>
      </c>
      <c r="K8531" s="90">
        <v>77</v>
      </c>
      <c r="L8531" s="90" t="s">
        <v>10514</v>
      </c>
    </row>
    <row r="8532" spans="1:12" hidden="1" outlineLevel="2" x14ac:dyDescent="0.25">
      <c r="A8532" s="90">
        <v>3</v>
      </c>
      <c r="B8532" s="26">
        <v>910189521</v>
      </c>
      <c r="C8532" s="90">
        <v>20</v>
      </c>
      <c r="D8532" s="90">
        <v>250735</v>
      </c>
      <c r="E8532" s="94">
        <v>44096</v>
      </c>
      <c r="F8532" s="26">
        <v>250735341077</v>
      </c>
      <c r="G8532" s="90">
        <v>341077</v>
      </c>
      <c r="H8532" s="90">
        <v>8.7200000000000006</v>
      </c>
      <c r="I8532" s="95">
        <v>8.7200000000000006</v>
      </c>
      <c r="J8532" s="90" t="s">
        <v>10509</v>
      </c>
      <c r="K8532" s="90">
        <v>77</v>
      </c>
      <c r="L8532" s="90" t="s">
        <v>10514</v>
      </c>
    </row>
    <row r="8533" spans="1:12" hidden="1" outlineLevel="2" x14ac:dyDescent="0.25">
      <c r="A8533" s="90">
        <v>3</v>
      </c>
      <c r="B8533" s="26">
        <v>910282573</v>
      </c>
      <c r="C8533" s="90">
        <v>20</v>
      </c>
      <c r="D8533" s="90">
        <v>250642</v>
      </c>
      <c r="E8533" s="94">
        <v>44096</v>
      </c>
      <c r="F8533" s="26">
        <v>250642340984</v>
      </c>
      <c r="G8533" s="90">
        <v>340984</v>
      </c>
      <c r="H8533" s="90">
        <v>3.42</v>
      </c>
      <c r="I8533" s="95">
        <v>3.42</v>
      </c>
      <c r="J8533" s="90" t="s">
        <v>10509</v>
      </c>
      <c r="K8533" s="90">
        <v>77</v>
      </c>
      <c r="L8533" s="90" t="s">
        <v>10514</v>
      </c>
    </row>
    <row r="8534" spans="1:12" hidden="1" outlineLevel="2" x14ac:dyDescent="0.25">
      <c r="A8534" s="90">
        <v>3</v>
      </c>
      <c r="B8534" s="26">
        <v>910284892</v>
      </c>
      <c r="C8534" s="90">
        <v>20</v>
      </c>
      <c r="D8534" s="90">
        <v>251387</v>
      </c>
      <c r="E8534" s="94">
        <v>44096</v>
      </c>
      <c r="F8534" s="26">
        <v>251387341689</v>
      </c>
      <c r="G8534" s="90">
        <v>341689</v>
      </c>
      <c r="H8534" s="90">
        <v>1.68</v>
      </c>
      <c r="I8534" s="95">
        <v>1.68</v>
      </c>
      <c r="J8534" s="90" t="s">
        <v>10509</v>
      </c>
      <c r="K8534" s="90">
        <v>77</v>
      </c>
      <c r="L8534" s="90" t="s">
        <v>10514</v>
      </c>
    </row>
    <row r="8535" spans="1:12" hidden="1" outlineLevel="2" x14ac:dyDescent="0.25">
      <c r="A8535" s="90">
        <v>3</v>
      </c>
      <c r="B8535" s="26">
        <v>907655534</v>
      </c>
      <c r="C8535" s="90">
        <v>20</v>
      </c>
      <c r="D8535" s="90">
        <v>250718</v>
      </c>
      <c r="E8535" s="94">
        <v>44096</v>
      </c>
      <c r="F8535" s="26">
        <v>250718341060</v>
      </c>
      <c r="G8535" s="90">
        <v>341060</v>
      </c>
      <c r="H8535" s="90">
        <v>17.239999999999998</v>
      </c>
      <c r="I8535" s="95">
        <v>17.239999999999998</v>
      </c>
      <c r="J8535" s="90" t="s">
        <v>10509</v>
      </c>
      <c r="K8535" s="90">
        <v>77</v>
      </c>
      <c r="L8535" s="90" t="s">
        <v>10514</v>
      </c>
    </row>
    <row r="8536" spans="1:12" hidden="1" outlineLevel="2" x14ac:dyDescent="0.25">
      <c r="A8536" s="90">
        <v>3</v>
      </c>
      <c r="B8536" s="26">
        <v>908377641</v>
      </c>
      <c r="C8536" s="90">
        <v>20</v>
      </c>
      <c r="D8536" s="90">
        <v>249691</v>
      </c>
      <c r="E8536" s="94">
        <v>44096</v>
      </c>
      <c r="F8536" s="26">
        <v>249691340034</v>
      </c>
      <c r="G8536" s="90">
        <v>340034</v>
      </c>
      <c r="H8536" s="90">
        <v>14.12</v>
      </c>
      <c r="I8536" s="95">
        <v>14.12</v>
      </c>
      <c r="J8536" s="90" t="s">
        <v>10509</v>
      </c>
      <c r="K8536" s="90">
        <v>77</v>
      </c>
      <c r="L8536" s="90" t="s">
        <v>10514</v>
      </c>
    </row>
    <row r="8537" spans="1:12" hidden="1" outlineLevel="2" x14ac:dyDescent="0.25">
      <c r="A8537" s="90">
        <v>3</v>
      </c>
      <c r="B8537" s="26">
        <v>908617129</v>
      </c>
      <c r="C8537" s="90">
        <v>20</v>
      </c>
      <c r="D8537" s="90">
        <v>249500</v>
      </c>
      <c r="E8537" s="94">
        <v>44096</v>
      </c>
      <c r="F8537" s="26">
        <v>249500339843</v>
      </c>
      <c r="G8537" s="90">
        <v>339843</v>
      </c>
      <c r="H8537" s="90">
        <v>17.899999999999999</v>
      </c>
      <c r="I8537" s="95">
        <v>17.899999999999999</v>
      </c>
      <c r="J8537" s="90" t="s">
        <v>10509</v>
      </c>
      <c r="K8537" s="90">
        <v>77</v>
      </c>
      <c r="L8537" s="90" t="s">
        <v>10514</v>
      </c>
    </row>
    <row r="8538" spans="1:12" hidden="1" outlineLevel="2" x14ac:dyDescent="0.25">
      <c r="A8538" s="90">
        <v>3</v>
      </c>
      <c r="B8538" s="26">
        <v>908668379</v>
      </c>
      <c r="C8538" s="90">
        <v>20</v>
      </c>
      <c r="D8538" s="90">
        <v>250083</v>
      </c>
      <c r="E8538" s="94">
        <v>44096</v>
      </c>
      <c r="F8538" s="26">
        <v>250083340426</v>
      </c>
      <c r="G8538" s="90">
        <v>340426</v>
      </c>
      <c r="H8538" s="90">
        <v>1.68</v>
      </c>
      <c r="I8538" s="95">
        <v>1.68</v>
      </c>
      <c r="J8538" s="90" t="s">
        <v>10509</v>
      </c>
      <c r="K8538" s="90">
        <v>77</v>
      </c>
      <c r="L8538" s="90" t="s">
        <v>10514</v>
      </c>
    </row>
    <row r="8539" spans="1:12" hidden="1" outlineLevel="2" x14ac:dyDescent="0.25">
      <c r="A8539" s="90">
        <v>3</v>
      </c>
      <c r="B8539" s="26">
        <v>908681067</v>
      </c>
      <c r="C8539" s="90">
        <v>20</v>
      </c>
      <c r="D8539" s="90">
        <v>252031</v>
      </c>
      <c r="E8539" s="94">
        <v>44096</v>
      </c>
      <c r="F8539" s="26">
        <v>252031342219</v>
      </c>
      <c r="G8539" s="90">
        <v>342219</v>
      </c>
      <c r="H8539" s="90">
        <v>1.68</v>
      </c>
      <c r="I8539" s="95">
        <v>1.68</v>
      </c>
      <c r="J8539" s="90" t="s">
        <v>10509</v>
      </c>
      <c r="K8539" s="90">
        <v>77</v>
      </c>
      <c r="L8539" s="90" t="s">
        <v>10514</v>
      </c>
    </row>
    <row r="8540" spans="1:12" hidden="1" outlineLevel="2" x14ac:dyDescent="0.25">
      <c r="A8540" s="90">
        <v>3</v>
      </c>
      <c r="B8540" s="26">
        <v>908706062</v>
      </c>
      <c r="C8540" s="90">
        <v>20</v>
      </c>
      <c r="D8540" s="90">
        <v>250544</v>
      </c>
      <c r="E8540" s="94">
        <v>44096</v>
      </c>
      <c r="F8540" s="26">
        <v>250544340887</v>
      </c>
      <c r="G8540" s="90">
        <v>340887</v>
      </c>
      <c r="H8540" s="90">
        <v>6.55</v>
      </c>
      <c r="I8540" s="95">
        <v>6.55</v>
      </c>
      <c r="J8540" s="90" t="s">
        <v>10509</v>
      </c>
      <c r="K8540" s="90">
        <v>77</v>
      </c>
      <c r="L8540" s="90" t="s">
        <v>10514</v>
      </c>
    </row>
    <row r="8541" spans="1:12" hidden="1" outlineLevel="2" x14ac:dyDescent="0.25">
      <c r="A8541" s="90">
        <v>3</v>
      </c>
      <c r="B8541" s="26">
        <v>911371037</v>
      </c>
      <c r="C8541" s="90">
        <v>20</v>
      </c>
      <c r="D8541" s="90">
        <v>250440</v>
      </c>
      <c r="E8541" s="94">
        <v>44096</v>
      </c>
      <c r="F8541" s="26">
        <v>250440340783</v>
      </c>
      <c r="G8541" s="90">
        <v>340783</v>
      </c>
      <c r="H8541" s="90">
        <v>1.7</v>
      </c>
      <c r="I8541" s="95">
        <v>1.7</v>
      </c>
      <c r="J8541" s="90" t="s">
        <v>10509</v>
      </c>
      <c r="K8541" s="90">
        <v>77</v>
      </c>
      <c r="L8541" s="90" t="s">
        <v>10514</v>
      </c>
    </row>
    <row r="8542" spans="1:12" hidden="1" outlineLevel="2" x14ac:dyDescent="0.25">
      <c r="A8542" s="90">
        <v>3</v>
      </c>
      <c r="B8542" s="26">
        <v>911735645</v>
      </c>
      <c r="C8542" s="90">
        <v>20</v>
      </c>
      <c r="D8542" s="90">
        <v>249768</v>
      </c>
      <c r="E8542" s="94">
        <v>44096</v>
      </c>
      <c r="F8542" s="26">
        <v>249768340111</v>
      </c>
      <c r="G8542" s="90">
        <v>340111</v>
      </c>
      <c r="H8542" s="90">
        <v>6.94</v>
      </c>
      <c r="I8542" s="95">
        <v>6.94</v>
      </c>
      <c r="J8542" s="90" t="s">
        <v>10509</v>
      </c>
      <c r="K8542" s="90">
        <v>77</v>
      </c>
      <c r="L8542" s="90" t="s">
        <v>10514</v>
      </c>
    </row>
    <row r="8543" spans="1:12" hidden="1" outlineLevel="2" x14ac:dyDescent="0.25">
      <c r="A8543" s="90">
        <v>3</v>
      </c>
      <c r="B8543" s="26">
        <v>911931285</v>
      </c>
      <c r="C8543" s="90">
        <v>20</v>
      </c>
      <c r="D8543" s="90">
        <v>249538</v>
      </c>
      <c r="E8543" s="94">
        <v>44096</v>
      </c>
      <c r="F8543" s="26">
        <v>249538339881</v>
      </c>
      <c r="G8543" s="90">
        <v>339881</v>
      </c>
      <c r="H8543" s="90">
        <v>8.3800000000000008</v>
      </c>
      <c r="I8543" s="95">
        <v>8.3800000000000008</v>
      </c>
      <c r="J8543" s="90" t="s">
        <v>10509</v>
      </c>
      <c r="K8543" s="90">
        <v>77</v>
      </c>
      <c r="L8543" s="90" t="s">
        <v>10514</v>
      </c>
    </row>
    <row r="8544" spans="1:12" hidden="1" outlineLevel="2" x14ac:dyDescent="0.25">
      <c r="A8544" s="90">
        <v>3</v>
      </c>
      <c r="B8544" s="26">
        <v>912030475001</v>
      </c>
      <c r="C8544" s="90">
        <v>20</v>
      </c>
      <c r="D8544" s="90">
        <v>253211</v>
      </c>
      <c r="E8544" s="94">
        <v>44116</v>
      </c>
      <c r="F8544" s="26">
        <v>253211343258</v>
      </c>
      <c r="G8544" s="90">
        <v>343258</v>
      </c>
      <c r="H8544" s="90">
        <v>2.15</v>
      </c>
      <c r="I8544" s="95">
        <v>2.15</v>
      </c>
      <c r="J8544" s="90" t="s">
        <v>10509</v>
      </c>
      <c r="K8544" s="90">
        <v>66</v>
      </c>
      <c r="L8544" s="90" t="s">
        <v>10514</v>
      </c>
    </row>
    <row r="8545" spans="1:12" hidden="1" outlineLevel="2" x14ac:dyDescent="0.25">
      <c r="A8545" s="90">
        <v>3</v>
      </c>
      <c r="B8545" s="26">
        <v>912135514</v>
      </c>
      <c r="C8545" s="90">
        <v>20</v>
      </c>
      <c r="D8545" s="90">
        <v>251518</v>
      </c>
      <c r="E8545" s="94">
        <v>44096</v>
      </c>
      <c r="F8545" s="26">
        <v>251518341787</v>
      </c>
      <c r="G8545" s="90">
        <v>341787</v>
      </c>
      <c r="H8545" s="90">
        <v>1.68</v>
      </c>
      <c r="I8545" s="95">
        <v>1.68</v>
      </c>
      <c r="J8545" s="90" t="s">
        <v>10509</v>
      </c>
      <c r="K8545" s="90">
        <v>77</v>
      </c>
      <c r="L8545" s="90" t="s">
        <v>10514</v>
      </c>
    </row>
    <row r="8546" spans="1:12" hidden="1" outlineLevel="2" x14ac:dyDescent="0.25">
      <c r="A8546" s="90">
        <v>3</v>
      </c>
      <c r="B8546" s="26">
        <v>910434687</v>
      </c>
      <c r="C8546" s="90">
        <v>20</v>
      </c>
      <c r="D8546" s="90">
        <v>251078</v>
      </c>
      <c r="E8546" s="94">
        <v>44096</v>
      </c>
      <c r="F8546" s="26">
        <v>251078341418</v>
      </c>
      <c r="G8546" s="90">
        <v>341418</v>
      </c>
      <c r="H8546" s="90">
        <v>1.68</v>
      </c>
      <c r="I8546" s="95">
        <v>1.68</v>
      </c>
      <c r="J8546" s="90" t="s">
        <v>10509</v>
      </c>
      <c r="K8546" s="90">
        <v>77</v>
      </c>
      <c r="L8546" s="90" t="s">
        <v>10514</v>
      </c>
    </row>
    <row r="8547" spans="1:12" hidden="1" outlineLevel="2" x14ac:dyDescent="0.25">
      <c r="A8547" s="90">
        <v>3</v>
      </c>
      <c r="B8547" s="26">
        <v>910522796</v>
      </c>
      <c r="C8547" s="90">
        <v>20</v>
      </c>
      <c r="D8547" s="90">
        <v>252124</v>
      </c>
      <c r="E8547" s="94">
        <v>44096</v>
      </c>
      <c r="F8547" s="26">
        <v>252124342300</v>
      </c>
      <c r="G8547" s="90">
        <v>342300</v>
      </c>
      <c r="H8547" s="90">
        <v>0.24</v>
      </c>
      <c r="I8547" s="95">
        <v>0.24</v>
      </c>
      <c r="J8547" s="90" t="s">
        <v>10509</v>
      </c>
      <c r="K8547" s="90">
        <v>77</v>
      </c>
      <c r="L8547" s="90" t="s">
        <v>10514</v>
      </c>
    </row>
    <row r="8548" spans="1:12" hidden="1" outlineLevel="2" x14ac:dyDescent="0.25">
      <c r="A8548" s="90">
        <v>3</v>
      </c>
      <c r="B8548" s="26">
        <v>910694538</v>
      </c>
      <c r="C8548" s="90">
        <v>20</v>
      </c>
      <c r="D8548" s="90">
        <v>251572</v>
      </c>
      <c r="E8548" s="94">
        <v>44096</v>
      </c>
      <c r="F8548" s="26">
        <v>251572341821</v>
      </c>
      <c r="G8548" s="90">
        <v>341821</v>
      </c>
      <c r="H8548" s="90">
        <v>1.79</v>
      </c>
      <c r="I8548" s="95">
        <v>1.79</v>
      </c>
      <c r="J8548" s="90" t="s">
        <v>10509</v>
      </c>
      <c r="K8548" s="90">
        <v>77</v>
      </c>
      <c r="L8548" s="90" t="s">
        <v>10514</v>
      </c>
    </row>
    <row r="8549" spans="1:12" hidden="1" outlineLevel="2" x14ac:dyDescent="0.25">
      <c r="A8549" s="90">
        <v>3</v>
      </c>
      <c r="B8549" s="26">
        <v>910855337</v>
      </c>
      <c r="C8549" s="90">
        <v>20</v>
      </c>
      <c r="D8549" s="90">
        <v>251873</v>
      </c>
      <c r="E8549" s="94">
        <v>44096</v>
      </c>
      <c r="F8549" s="26">
        <v>251873342085</v>
      </c>
      <c r="G8549" s="90">
        <v>342085</v>
      </c>
      <c r="H8549" s="90">
        <v>4.76</v>
      </c>
      <c r="I8549" s="95">
        <v>4.76</v>
      </c>
      <c r="J8549" s="90" t="s">
        <v>10509</v>
      </c>
      <c r="K8549" s="90">
        <v>77</v>
      </c>
      <c r="L8549" s="90" t="s">
        <v>10514</v>
      </c>
    </row>
    <row r="8550" spans="1:12" hidden="1" outlineLevel="2" x14ac:dyDescent="0.25">
      <c r="A8550" s="90">
        <v>3</v>
      </c>
      <c r="B8550" s="26">
        <v>910917194</v>
      </c>
      <c r="C8550" s="90">
        <v>20</v>
      </c>
      <c r="D8550" s="90">
        <v>250018</v>
      </c>
      <c r="E8550" s="94">
        <v>44096</v>
      </c>
      <c r="F8550" s="26">
        <v>250018340361</v>
      </c>
      <c r="G8550" s="90">
        <v>340361</v>
      </c>
      <c r="H8550" s="90">
        <v>5.21</v>
      </c>
      <c r="I8550" s="95">
        <v>5.21</v>
      </c>
      <c r="J8550" s="90" t="s">
        <v>10509</v>
      </c>
      <c r="K8550" s="90">
        <v>77</v>
      </c>
      <c r="L8550" s="90" t="s">
        <v>10514</v>
      </c>
    </row>
    <row r="8551" spans="1:12" hidden="1" outlineLevel="2" x14ac:dyDescent="0.25">
      <c r="A8551" s="90">
        <v>3</v>
      </c>
      <c r="B8551" s="26">
        <v>911060069</v>
      </c>
      <c r="C8551" s="90">
        <v>20</v>
      </c>
      <c r="D8551" s="90">
        <v>251486</v>
      </c>
      <c r="E8551" s="94">
        <v>44096</v>
      </c>
      <c r="F8551" s="26">
        <v>251486341761</v>
      </c>
      <c r="G8551" s="90">
        <v>341761</v>
      </c>
      <c r="H8551" s="90">
        <v>1.68</v>
      </c>
      <c r="I8551" s="95">
        <v>1.68</v>
      </c>
      <c r="J8551" s="90" t="s">
        <v>10509</v>
      </c>
      <c r="K8551" s="90">
        <v>77</v>
      </c>
      <c r="L8551" s="90" t="s">
        <v>10514</v>
      </c>
    </row>
    <row r="8552" spans="1:12" hidden="1" outlineLevel="2" x14ac:dyDescent="0.25">
      <c r="A8552" s="90">
        <v>3</v>
      </c>
      <c r="B8552" s="26">
        <v>911187052</v>
      </c>
      <c r="C8552" s="90">
        <v>20</v>
      </c>
      <c r="D8552" s="90">
        <v>249975</v>
      </c>
      <c r="E8552" s="94">
        <v>44096</v>
      </c>
      <c r="F8552" s="26">
        <v>249975340318</v>
      </c>
      <c r="G8552" s="90">
        <v>340318</v>
      </c>
      <c r="H8552" s="90">
        <v>5.15</v>
      </c>
      <c r="I8552" s="95">
        <v>5.15</v>
      </c>
      <c r="J8552" s="90" t="s">
        <v>10509</v>
      </c>
      <c r="K8552" s="90">
        <v>77</v>
      </c>
      <c r="L8552" s="90" t="s">
        <v>10514</v>
      </c>
    </row>
    <row r="8553" spans="1:12" hidden="1" outlineLevel="2" x14ac:dyDescent="0.25">
      <c r="A8553" s="90">
        <v>3</v>
      </c>
      <c r="B8553" s="26">
        <v>911253383</v>
      </c>
      <c r="C8553" s="90">
        <v>20</v>
      </c>
      <c r="D8553" s="90">
        <v>250602</v>
      </c>
      <c r="E8553" s="94">
        <v>44096</v>
      </c>
      <c r="F8553" s="26">
        <v>250602340945</v>
      </c>
      <c r="G8553" s="90">
        <v>340945</v>
      </c>
      <c r="H8553" s="90">
        <v>1.74</v>
      </c>
      <c r="I8553" s="95">
        <v>1.74</v>
      </c>
      <c r="J8553" s="90" t="s">
        <v>10509</v>
      </c>
      <c r="K8553" s="90">
        <v>77</v>
      </c>
      <c r="L8553" s="90" t="s">
        <v>10514</v>
      </c>
    </row>
    <row r="8554" spans="1:12" hidden="1" outlineLevel="2" x14ac:dyDescent="0.25">
      <c r="A8554" s="90">
        <v>3</v>
      </c>
      <c r="B8554" s="26">
        <v>911403715</v>
      </c>
      <c r="C8554" s="90">
        <v>20</v>
      </c>
      <c r="D8554" s="90">
        <v>251019</v>
      </c>
      <c r="E8554" s="94">
        <v>44096</v>
      </c>
      <c r="F8554" s="26">
        <v>251019341360</v>
      </c>
      <c r="G8554" s="90">
        <v>341360</v>
      </c>
      <c r="H8554" s="90">
        <v>1.68</v>
      </c>
      <c r="I8554" s="95">
        <v>1.68</v>
      </c>
      <c r="J8554" s="90" t="s">
        <v>10509</v>
      </c>
      <c r="K8554" s="90">
        <v>77</v>
      </c>
      <c r="L8554" s="90" t="s">
        <v>10514</v>
      </c>
    </row>
    <row r="8555" spans="1:12" hidden="1" outlineLevel="2" x14ac:dyDescent="0.25">
      <c r="A8555" s="90">
        <v>3</v>
      </c>
      <c r="B8555" s="26">
        <v>911454262</v>
      </c>
      <c r="C8555" s="90">
        <v>20</v>
      </c>
      <c r="D8555" s="90">
        <v>251547</v>
      </c>
      <c r="E8555" s="94">
        <v>44096</v>
      </c>
      <c r="F8555" s="26">
        <v>251547341805</v>
      </c>
      <c r="G8555" s="90">
        <v>341805</v>
      </c>
      <c r="H8555" s="90">
        <v>1.68</v>
      </c>
      <c r="I8555" s="95">
        <v>1.68</v>
      </c>
      <c r="J8555" s="90" t="s">
        <v>10509</v>
      </c>
      <c r="K8555" s="90">
        <v>77</v>
      </c>
      <c r="L8555" s="90" t="s">
        <v>10514</v>
      </c>
    </row>
    <row r="8556" spans="1:12" hidden="1" outlineLevel="2" x14ac:dyDescent="0.25">
      <c r="A8556" s="90">
        <v>3</v>
      </c>
      <c r="B8556" s="26">
        <v>911555951</v>
      </c>
      <c r="C8556" s="90">
        <v>20</v>
      </c>
      <c r="D8556" s="90">
        <v>250117</v>
      </c>
      <c r="E8556" s="94">
        <v>44096</v>
      </c>
      <c r="F8556" s="26">
        <v>250117340460</v>
      </c>
      <c r="G8556" s="90">
        <v>340460</v>
      </c>
      <c r="H8556" s="90">
        <v>2.5299999999999998</v>
      </c>
      <c r="I8556" s="95">
        <v>2.5299999999999998</v>
      </c>
      <c r="J8556" s="90" t="s">
        <v>10509</v>
      </c>
      <c r="K8556" s="90">
        <v>77</v>
      </c>
      <c r="L8556" s="90" t="s">
        <v>10514</v>
      </c>
    </row>
    <row r="8557" spans="1:12" hidden="1" outlineLevel="2" x14ac:dyDescent="0.25">
      <c r="A8557" s="90">
        <v>3</v>
      </c>
      <c r="B8557" s="26">
        <v>911596591</v>
      </c>
      <c r="C8557" s="90">
        <v>20</v>
      </c>
      <c r="D8557" s="90">
        <v>251146</v>
      </c>
      <c r="E8557" s="94">
        <v>44096</v>
      </c>
      <c r="F8557" s="26">
        <v>251146341484</v>
      </c>
      <c r="G8557" s="90">
        <v>341484</v>
      </c>
      <c r="H8557" s="90">
        <v>1.68</v>
      </c>
      <c r="I8557" s="95">
        <v>1.68</v>
      </c>
      <c r="J8557" s="90" t="s">
        <v>10509</v>
      </c>
      <c r="K8557" s="90">
        <v>77</v>
      </c>
      <c r="L8557" s="90" t="s">
        <v>10514</v>
      </c>
    </row>
    <row r="8558" spans="1:12" hidden="1" outlineLevel="2" x14ac:dyDescent="0.25">
      <c r="A8558" s="90">
        <v>3</v>
      </c>
      <c r="B8558" s="26">
        <v>911626760</v>
      </c>
      <c r="C8558" s="90">
        <v>20</v>
      </c>
      <c r="D8558" s="90">
        <v>251312</v>
      </c>
      <c r="E8558" s="94">
        <v>44096</v>
      </c>
      <c r="F8558" s="26">
        <v>251312341627</v>
      </c>
      <c r="G8558" s="90">
        <v>341627</v>
      </c>
      <c r="H8558" s="90">
        <v>1.68</v>
      </c>
      <c r="I8558" s="95">
        <v>1.68</v>
      </c>
      <c r="J8558" s="90" t="s">
        <v>10509</v>
      </c>
      <c r="K8558" s="90">
        <v>77</v>
      </c>
      <c r="L8558" s="90" t="s">
        <v>10514</v>
      </c>
    </row>
    <row r="8559" spans="1:12" hidden="1" outlineLevel="2" x14ac:dyDescent="0.25">
      <c r="A8559" s="90">
        <v>3</v>
      </c>
      <c r="B8559" s="26">
        <v>911667764</v>
      </c>
      <c r="C8559" s="90">
        <v>20</v>
      </c>
      <c r="D8559" s="90">
        <v>249673</v>
      </c>
      <c r="E8559" s="94">
        <v>44096</v>
      </c>
      <c r="F8559" s="26">
        <v>249673340016</v>
      </c>
      <c r="G8559" s="90">
        <v>340016</v>
      </c>
      <c r="H8559" s="90">
        <v>8.3800000000000008</v>
      </c>
      <c r="I8559" s="95">
        <v>8.3800000000000008</v>
      </c>
      <c r="J8559" s="90" t="s">
        <v>10509</v>
      </c>
      <c r="K8559" s="90">
        <v>77</v>
      </c>
      <c r="L8559" s="90" t="s">
        <v>10514</v>
      </c>
    </row>
    <row r="8560" spans="1:12" hidden="1" outlineLevel="2" x14ac:dyDescent="0.25">
      <c r="A8560" s="90">
        <v>3</v>
      </c>
      <c r="B8560" s="26">
        <v>911776342</v>
      </c>
      <c r="C8560" s="90">
        <v>20</v>
      </c>
      <c r="D8560" s="90">
        <v>252013</v>
      </c>
      <c r="E8560" s="94">
        <v>44096</v>
      </c>
      <c r="F8560" s="26">
        <v>252013342208</v>
      </c>
      <c r="G8560" s="90">
        <v>342208</v>
      </c>
      <c r="H8560" s="90">
        <v>1.68</v>
      </c>
      <c r="I8560" s="95">
        <v>1.68</v>
      </c>
      <c r="J8560" s="90" t="s">
        <v>10509</v>
      </c>
      <c r="K8560" s="90">
        <v>77</v>
      </c>
      <c r="L8560" s="90" t="s">
        <v>10514</v>
      </c>
    </row>
    <row r="8561" spans="1:12" hidden="1" outlineLevel="2" x14ac:dyDescent="0.25">
      <c r="A8561" s="90">
        <v>3</v>
      </c>
      <c r="B8561" s="26">
        <v>911805554</v>
      </c>
      <c r="C8561" s="90">
        <v>20</v>
      </c>
      <c r="D8561" s="90">
        <v>251363</v>
      </c>
      <c r="E8561" s="94">
        <v>44096</v>
      </c>
      <c r="F8561" s="26">
        <v>251363341668</v>
      </c>
      <c r="G8561" s="90">
        <v>341668</v>
      </c>
      <c r="H8561" s="90">
        <v>1.68</v>
      </c>
      <c r="I8561" s="95">
        <v>1.68</v>
      </c>
      <c r="J8561" s="90" t="s">
        <v>10509</v>
      </c>
      <c r="K8561" s="90">
        <v>77</v>
      </c>
      <c r="L8561" s="90" t="s">
        <v>10514</v>
      </c>
    </row>
    <row r="8562" spans="1:12" hidden="1" outlineLevel="2" x14ac:dyDescent="0.25">
      <c r="A8562" s="90">
        <v>3</v>
      </c>
      <c r="B8562" s="26">
        <v>911937282</v>
      </c>
      <c r="C8562" s="90">
        <v>20</v>
      </c>
      <c r="D8562" s="90">
        <v>251045</v>
      </c>
      <c r="E8562" s="94">
        <v>44096</v>
      </c>
      <c r="F8562" s="26">
        <v>251045341385</v>
      </c>
      <c r="G8562" s="90">
        <v>341385</v>
      </c>
      <c r="H8562" s="90">
        <v>2.74</v>
      </c>
      <c r="I8562" s="95">
        <v>2.74</v>
      </c>
      <c r="J8562" s="90" t="s">
        <v>10509</v>
      </c>
      <c r="K8562" s="90">
        <v>77</v>
      </c>
      <c r="L8562" s="90" t="s">
        <v>10514</v>
      </c>
    </row>
    <row r="8563" spans="1:12" hidden="1" outlineLevel="2" x14ac:dyDescent="0.25">
      <c r="A8563" s="90">
        <v>3</v>
      </c>
      <c r="B8563" s="26">
        <v>911965986001</v>
      </c>
      <c r="C8563" s="90">
        <v>20</v>
      </c>
      <c r="D8563" s="90">
        <v>253240</v>
      </c>
      <c r="E8563" s="94">
        <v>44116</v>
      </c>
      <c r="F8563" s="26">
        <v>253240343278</v>
      </c>
      <c r="G8563" s="90">
        <v>343278</v>
      </c>
      <c r="H8563" s="90">
        <v>1.68</v>
      </c>
      <c r="I8563" s="95">
        <v>1.68</v>
      </c>
      <c r="J8563" s="90" t="s">
        <v>10509</v>
      </c>
      <c r="K8563" s="90">
        <v>66</v>
      </c>
      <c r="L8563" s="90" t="s">
        <v>10514</v>
      </c>
    </row>
    <row r="8564" spans="1:12" hidden="1" outlineLevel="2" x14ac:dyDescent="0.25">
      <c r="A8564" s="90">
        <v>3</v>
      </c>
      <c r="B8564" s="26">
        <v>912089778</v>
      </c>
      <c r="C8564" s="90">
        <v>20</v>
      </c>
      <c r="D8564" s="90">
        <v>250993</v>
      </c>
      <c r="E8564" s="94">
        <v>44096</v>
      </c>
      <c r="F8564" s="26">
        <v>250993341334</v>
      </c>
      <c r="G8564" s="90">
        <v>341334</v>
      </c>
      <c r="H8564" s="90">
        <v>1.68</v>
      </c>
      <c r="I8564" s="95">
        <v>1.68</v>
      </c>
      <c r="J8564" s="90" t="s">
        <v>10509</v>
      </c>
      <c r="K8564" s="90">
        <v>77</v>
      </c>
      <c r="L8564" s="90" t="s">
        <v>10514</v>
      </c>
    </row>
    <row r="8565" spans="1:12" hidden="1" outlineLevel="2" x14ac:dyDescent="0.25">
      <c r="A8565" s="90">
        <v>3</v>
      </c>
      <c r="B8565" s="26">
        <v>912216728</v>
      </c>
      <c r="C8565" s="90">
        <v>20</v>
      </c>
      <c r="D8565" s="90">
        <v>249880</v>
      </c>
      <c r="E8565" s="94">
        <v>44096</v>
      </c>
      <c r="F8565" s="26">
        <v>249880340223</v>
      </c>
      <c r="G8565" s="90">
        <v>340223</v>
      </c>
      <c r="H8565" s="90">
        <v>8.65</v>
      </c>
      <c r="I8565" s="95">
        <v>8.65</v>
      </c>
      <c r="J8565" s="90" t="s">
        <v>10509</v>
      </c>
      <c r="K8565" s="90">
        <v>77</v>
      </c>
      <c r="L8565" s="90" t="s">
        <v>10514</v>
      </c>
    </row>
    <row r="8566" spans="1:12" hidden="1" outlineLevel="2" x14ac:dyDescent="0.25">
      <c r="A8566" s="90">
        <v>3</v>
      </c>
      <c r="B8566" s="26">
        <v>912322997</v>
      </c>
      <c r="C8566" s="90">
        <v>20</v>
      </c>
      <c r="D8566" s="90">
        <v>251558</v>
      </c>
      <c r="E8566" s="94">
        <v>44096</v>
      </c>
      <c r="F8566" s="26">
        <v>251558341812</v>
      </c>
      <c r="G8566" s="90">
        <v>341812</v>
      </c>
      <c r="H8566" s="90">
        <v>1.68</v>
      </c>
      <c r="I8566" s="95">
        <v>1.68</v>
      </c>
      <c r="J8566" s="90" t="s">
        <v>10509</v>
      </c>
      <c r="K8566" s="90">
        <v>77</v>
      </c>
      <c r="L8566" s="90" t="s">
        <v>10514</v>
      </c>
    </row>
    <row r="8567" spans="1:12" hidden="1" outlineLevel="2" x14ac:dyDescent="0.25">
      <c r="A8567" s="90">
        <v>3</v>
      </c>
      <c r="B8567" s="26">
        <v>912451648</v>
      </c>
      <c r="C8567" s="90">
        <v>20</v>
      </c>
      <c r="D8567" s="90">
        <v>251952</v>
      </c>
      <c r="E8567" s="94">
        <v>44096</v>
      </c>
      <c r="F8567" s="26">
        <v>251952342158</v>
      </c>
      <c r="G8567" s="90">
        <v>342158</v>
      </c>
      <c r="H8567" s="90">
        <v>2.58</v>
      </c>
      <c r="I8567" s="95">
        <v>2.58</v>
      </c>
      <c r="J8567" s="90" t="s">
        <v>10509</v>
      </c>
      <c r="K8567" s="90">
        <v>77</v>
      </c>
      <c r="L8567" s="90" t="s">
        <v>10514</v>
      </c>
    </row>
    <row r="8568" spans="1:12" hidden="1" outlineLevel="2" x14ac:dyDescent="0.25">
      <c r="A8568" s="90">
        <v>3</v>
      </c>
      <c r="B8568" s="26">
        <v>912478450</v>
      </c>
      <c r="C8568" s="90">
        <v>20</v>
      </c>
      <c r="D8568" s="90">
        <v>250044</v>
      </c>
      <c r="E8568" s="94">
        <v>44096</v>
      </c>
      <c r="F8568" s="26">
        <v>250044340387</v>
      </c>
      <c r="G8568" s="90">
        <v>340387</v>
      </c>
      <c r="H8568" s="90">
        <v>1.68</v>
      </c>
      <c r="I8568" s="95">
        <v>1.68</v>
      </c>
      <c r="J8568" s="90" t="s">
        <v>10509</v>
      </c>
      <c r="K8568" s="90">
        <v>77</v>
      </c>
      <c r="L8568" s="90" t="s">
        <v>10514</v>
      </c>
    </row>
    <row r="8569" spans="1:12" hidden="1" outlineLevel="2" x14ac:dyDescent="0.25">
      <c r="A8569" s="90">
        <v>3</v>
      </c>
      <c r="B8569" s="26">
        <v>912480639</v>
      </c>
      <c r="C8569" s="90">
        <v>20</v>
      </c>
      <c r="D8569" s="90">
        <v>251317</v>
      </c>
      <c r="E8569" s="94">
        <v>44096</v>
      </c>
      <c r="F8569" s="26">
        <v>251317341630</v>
      </c>
      <c r="G8569" s="90">
        <v>341630</v>
      </c>
      <c r="H8569" s="90">
        <v>1.68</v>
      </c>
      <c r="I8569" s="95">
        <v>1.68</v>
      </c>
      <c r="J8569" s="90" t="s">
        <v>10509</v>
      </c>
      <c r="K8569" s="90">
        <v>77</v>
      </c>
      <c r="L8569" s="90" t="s">
        <v>10514</v>
      </c>
    </row>
    <row r="8570" spans="1:12" hidden="1" outlineLevel="2" x14ac:dyDescent="0.25">
      <c r="A8570" s="90">
        <v>3</v>
      </c>
      <c r="B8570" s="26">
        <v>912816659</v>
      </c>
      <c r="C8570" s="90">
        <v>20</v>
      </c>
      <c r="D8570" s="90">
        <v>251072</v>
      </c>
      <c r="E8570" s="94">
        <v>44096</v>
      </c>
      <c r="F8570" s="26">
        <v>251072341412</v>
      </c>
      <c r="G8570" s="90">
        <v>341412</v>
      </c>
      <c r="H8570" s="90">
        <v>1.68</v>
      </c>
      <c r="I8570" s="95">
        <v>1.68</v>
      </c>
      <c r="J8570" s="90" t="s">
        <v>10509</v>
      </c>
      <c r="K8570" s="90">
        <v>77</v>
      </c>
      <c r="L8570" s="90" t="s">
        <v>10514</v>
      </c>
    </row>
    <row r="8571" spans="1:12" hidden="1" outlineLevel="2" x14ac:dyDescent="0.25">
      <c r="A8571" s="90">
        <v>3</v>
      </c>
      <c r="B8571" s="26">
        <v>913053773</v>
      </c>
      <c r="C8571" s="90">
        <v>20</v>
      </c>
      <c r="D8571" s="90">
        <v>251733</v>
      </c>
      <c r="E8571" s="94">
        <v>44096</v>
      </c>
      <c r="F8571" s="26">
        <v>251733341963</v>
      </c>
      <c r="G8571" s="90">
        <v>341963</v>
      </c>
      <c r="H8571" s="90">
        <v>1.68</v>
      </c>
      <c r="I8571" s="95">
        <v>1.68</v>
      </c>
      <c r="J8571" s="90" t="s">
        <v>10509</v>
      </c>
      <c r="K8571" s="90">
        <v>77</v>
      </c>
      <c r="L8571" s="90" t="s">
        <v>10514</v>
      </c>
    </row>
    <row r="8572" spans="1:12" hidden="1" outlineLevel="2" x14ac:dyDescent="0.25">
      <c r="A8572" s="90">
        <v>3</v>
      </c>
      <c r="B8572" s="26">
        <v>913163028</v>
      </c>
      <c r="C8572" s="90">
        <v>20</v>
      </c>
      <c r="D8572" s="90">
        <v>249803</v>
      </c>
      <c r="E8572" s="94">
        <v>44096</v>
      </c>
      <c r="F8572" s="26">
        <v>249803340146</v>
      </c>
      <c r="G8572" s="90">
        <v>340146</v>
      </c>
      <c r="H8572" s="90">
        <v>6.94</v>
      </c>
      <c r="I8572" s="95">
        <v>6.94</v>
      </c>
      <c r="J8572" s="90" t="s">
        <v>10509</v>
      </c>
      <c r="K8572" s="90">
        <v>77</v>
      </c>
      <c r="L8572" s="90" t="s">
        <v>10514</v>
      </c>
    </row>
    <row r="8573" spans="1:12" hidden="1" outlineLevel="2" x14ac:dyDescent="0.25">
      <c r="A8573" s="90">
        <v>3</v>
      </c>
      <c r="B8573" s="26">
        <v>913307724</v>
      </c>
      <c r="C8573" s="90">
        <v>20</v>
      </c>
      <c r="D8573" s="90">
        <v>249745</v>
      </c>
      <c r="E8573" s="94">
        <v>44096</v>
      </c>
      <c r="F8573" s="26">
        <v>249745340088</v>
      </c>
      <c r="G8573" s="90">
        <v>340088</v>
      </c>
      <c r="H8573" s="90">
        <v>28.55</v>
      </c>
      <c r="I8573" s="95">
        <v>28.55</v>
      </c>
      <c r="J8573" s="90" t="s">
        <v>10509</v>
      </c>
      <c r="K8573" s="90">
        <v>77</v>
      </c>
      <c r="L8573" s="90" t="s">
        <v>10514</v>
      </c>
    </row>
    <row r="8574" spans="1:12" hidden="1" outlineLevel="2" x14ac:dyDescent="0.25">
      <c r="A8574" s="90">
        <v>3</v>
      </c>
      <c r="B8574" s="26">
        <v>913311908</v>
      </c>
      <c r="C8574" s="90">
        <v>20</v>
      </c>
      <c r="D8574" s="90">
        <v>250573</v>
      </c>
      <c r="E8574" s="94">
        <v>44096</v>
      </c>
      <c r="F8574" s="26">
        <v>250573340916</v>
      </c>
      <c r="G8574" s="90">
        <v>340916</v>
      </c>
      <c r="H8574" s="90">
        <v>1.68</v>
      </c>
      <c r="I8574" s="95">
        <v>1.68</v>
      </c>
      <c r="J8574" s="90" t="s">
        <v>10509</v>
      </c>
      <c r="K8574" s="90">
        <v>77</v>
      </c>
      <c r="L8574" s="90" t="s">
        <v>10514</v>
      </c>
    </row>
    <row r="8575" spans="1:12" hidden="1" outlineLevel="2" x14ac:dyDescent="0.25">
      <c r="A8575" s="90">
        <v>3</v>
      </c>
      <c r="B8575" s="26">
        <v>913404984</v>
      </c>
      <c r="C8575" s="90">
        <v>20</v>
      </c>
      <c r="D8575" s="90">
        <v>251400</v>
      </c>
      <c r="E8575" s="94">
        <v>44096</v>
      </c>
      <c r="F8575" s="26">
        <v>2514002663</v>
      </c>
      <c r="G8575" s="90">
        <v>2663</v>
      </c>
      <c r="H8575" s="90">
        <v>1.68</v>
      </c>
      <c r="I8575" s="95">
        <v>1.68</v>
      </c>
      <c r="J8575" s="90" t="s">
        <v>10509</v>
      </c>
      <c r="K8575" s="90">
        <v>77</v>
      </c>
      <c r="L8575" s="90" t="s">
        <v>10514</v>
      </c>
    </row>
    <row r="8576" spans="1:12" hidden="1" outlineLevel="2" x14ac:dyDescent="0.25">
      <c r="A8576" s="90">
        <v>3</v>
      </c>
      <c r="B8576" s="26">
        <v>913436200001</v>
      </c>
      <c r="C8576" s="90">
        <v>20</v>
      </c>
      <c r="D8576" s="90">
        <v>253111</v>
      </c>
      <c r="E8576" s="94">
        <v>44116</v>
      </c>
      <c r="F8576" s="26">
        <v>253111343182</v>
      </c>
      <c r="G8576" s="90">
        <v>343182</v>
      </c>
      <c r="H8576" s="90">
        <v>2.12</v>
      </c>
      <c r="I8576" s="95">
        <v>2.12</v>
      </c>
      <c r="J8576" s="90" t="s">
        <v>10509</v>
      </c>
      <c r="K8576" s="90">
        <v>66</v>
      </c>
      <c r="L8576" s="90" t="s">
        <v>10514</v>
      </c>
    </row>
    <row r="8577" spans="1:12" hidden="1" outlineLevel="2" x14ac:dyDescent="0.25">
      <c r="A8577" s="90">
        <v>3</v>
      </c>
      <c r="B8577" s="26">
        <v>913467080</v>
      </c>
      <c r="C8577" s="90">
        <v>20</v>
      </c>
      <c r="D8577" s="90">
        <v>251107</v>
      </c>
      <c r="E8577" s="94">
        <v>44096</v>
      </c>
      <c r="F8577" s="26">
        <v>251107341445</v>
      </c>
      <c r="G8577" s="90">
        <v>341445</v>
      </c>
      <c r="H8577" s="90">
        <v>1.68</v>
      </c>
      <c r="I8577" s="95">
        <v>1.68</v>
      </c>
      <c r="J8577" s="90" t="s">
        <v>10509</v>
      </c>
      <c r="K8577" s="90">
        <v>77</v>
      </c>
      <c r="L8577" s="90" t="s">
        <v>10514</v>
      </c>
    </row>
    <row r="8578" spans="1:12" hidden="1" outlineLevel="2" x14ac:dyDescent="0.25">
      <c r="A8578" s="90">
        <v>3</v>
      </c>
      <c r="B8578" s="26">
        <v>913490397</v>
      </c>
      <c r="C8578" s="90">
        <v>20</v>
      </c>
      <c r="D8578" s="90">
        <v>250873</v>
      </c>
      <c r="E8578" s="94">
        <v>44096</v>
      </c>
      <c r="F8578" s="26">
        <v>250873341214</v>
      </c>
      <c r="G8578" s="90">
        <v>341214</v>
      </c>
      <c r="H8578" s="90">
        <v>2.0299999999999998</v>
      </c>
      <c r="I8578" s="95">
        <v>2.0299999999999998</v>
      </c>
      <c r="J8578" s="90" t="s">
        <v>10509</v>
      </c>
      <c r="K8578" s="90">
        <v>77</v>
      </c>
      <c r="L8578" s="90" t="s">
        <v>10514</v>
      </c>
    </row>
    <row r="8579" spans="1:12" hidden="1" outlineLevel="2" x14ac:dyDescent="0.25">
      <c r="A8579" s="90">
        <v>3</v>
      </c>
      <c r="B8579" s="26">
        <v>910317676</v>
      </c>
      <c r="C8579" s="90">
        <v>20</v>
      </c>
      <c r="D8579" s="90">
        <v>250520</v>
      </c>
      <c r="E8579" s="94">
        <v>44096</v>
      </c>
      <c r="F8579" s="26">
        <v>250520340863</v>
      </c>
      <c r="G8579" s="90">
        <v>340863</v>
      </c>
      <c r="H8579" s="90">
        <v>1.68</v>
      </c>
      <c r="I8579" s="95">
        <v>1.68</v>
      </c>
      <c r="J8579" s="90" t="s">
        <v>10509</v>
      </c>
      <c r="K8579" s="90">
        <v>77</v>
      </c>
      <c r="L8579" s="90" t="s">
        <v>10514</v>
      </c>
    </row>
    <row r="8580" spans="1:12" hidden="1" outlineLevel="2" x14ac:dyDescent="0.25">
      <c r="A8580" s="90">
        <v>3</v>
      </c>
      <c r="B8580" s="26">
        <v>910359595001</v>
      </c>
      <c r="C8580" s="90">
        <v>20</v>
      </c>
      <c r="D8580" s="90">
        <v>253198</v>
      </c>
      <c r="E8580" s="94">
        <v>44116</v>
      </c>
      <c r="F8580" s="26">
        <v>253198343248</v>
      </c>
      <c r="G8580" s="90">
        <v>343248</v>
      </c>
      <c r="H8580" s="90">
        <v>12.59</v>
      </c>
      <c r="I8580" s="95">
        <v>12.59</v>
      </c>
      <c r="J8580" s="90" t="s">
        <v>10509</v>
      </c>
      <c r="K8580" s="90">
        <v>66</v>
      </c>
      <c r="L8580" s="90" t="s">
        <v>10514</v>
      </c>
    </row>
    <row r="8581" spans="1:12" hidden="1" outlineLevel="2" x14ac:dyDescent="0.25">
      <c r="A8581" s="90">
        <v>3</v>
      </c>
      <c r="B8581" s="26">
        <v>913886818</v>
      </c>
      <c r="C8581" s="90">
        <v>20</v>
      </c>
      <c r="D8581" s="90">
        <v>250823</v>
      </c>
      <c r="E8581" s="94">
        <v>44096</v>
      </c>
      <c r="F8581" s="26">
        <v>250823341164</v>
      </c>
      <c r="G8581" s="90">
        <v>341164</v>
      </c>
      <c r="H8581" s="90">
        <v>1.68</v>
      </c>
      <c r="I8581" s="95">
        <v>1.68</v>
      </c>
      <c r="J8581" s="90" t="s">
        <v>10509</v>
      </c>
      <c r="K8581" s="90">
        <v>77</v>
      </c>
      <c r="L8581" s="90" t="s">
        <v>10514</v>
      </c>
    </row>
    <row r="8582" spans="1:12" hidden="1" outlineLevel="2" x14ac:dyDescent="0.25">
      <c r="A8582" s="90">
        <v>3</v>
      </c>
      <c r="B8582" s="26">
        <v>912221249</v>
      </c>
      <c r="C8582" s="90">
        <v>20</v>
      </c>
      <c r="D8582" s="90">
        <v>250360</v>
      </c>
      <c r="E8582" s="94">
        <v>44096</v>
      </c>
      <c r="F8582" s="26">
        <v>250360340703</v>
      </c>
      <c r="G8582" s="90">
        <v>340703</v>
      </c>
      <c r="H8582" s="90">
        <v>1.81</v>
      </c>
      <c r="I8582" s="95">
        <v>1.81</v>
      </c>
      <c r="J8582" s="90" t="s">
        <v>10509</v>
      </c>
      <c r="K8582" s="90">
        <v>77</v>
      </c>
      <c r="L8582" s="90" t="s">
        <v>10514</v>
      </c>
    </row>
    <row r="8583" spans="1:12" hidden="1" outlineLevel="2" x14ac:dyDescent="0.25">
      <c r="A8583" s="90">
        <v>3</v>
      </c>
      <c r="B8583" s="26">
        <v>912338647</v>
      </c>
      <c r="C8583" s="90">
        <v>20</v>
      </c>
      <c r="D8583" s="90">
        <v>251947</v>
      </c>
      <c r="E8583" s="94">
        <v>44096</v>
      </c>
      <c r="F8583" s="26">
        <v>251947342153</v>
      </c>
      <c r="G8583" s="90">
        <v>342153</v>
      </c>
      <c r="H8583" s="90">
        <v>5.92</v>
      </c>
      <c r="I8583" s="95">
        <v>5.92</v>
      </c>
      <c r="J8583" s="90" t="s">
        <v>10509</v>
      </c>
      <c r="K8583" s="90">
        <v>77</v>
      </c>
      <c r="L8583" s="90" t="s">
        <v>10514</v>
      </c>
    </row>
    <row r="8584" spans="1:12" hidden="1" outlineLevel="2" x14ac:dyDescent="0.25">
      <c r="A8584" s="90">
        <v>3</v>
      </c>
      <c r="B8584" s="26">
        <v>912721586</v>
      </c>
      <c r="C8584" s="90">
        <v>20</v>
      </c>
      <c r="D8584" s="90">
        <v>250092</v>
      </c>
      <c r="E8584" s="94">
        <v>44096</v>
      </c>
      <c r="F8584" s="26">
        <v>250092340435</v>
      </c>
      <c r="G8584" s="90">
        <v>340435</v>
      </c>
      <c r="H8584" s="90">
        <v>3.14</v>
      </c>
      <c r="I8584" s="95">
        <v>3.14</v>
      </c>
      <c r="J8584" s="90" t="s">
        <v>10509</v>
      </c>
      <c r="K8584" s="90">
        <v>77</v>
      </c>
      <c r="L8584" s="90" t="s">
        <v>10514</v>
      </c>
    </row>
    <row r="8585" spans="1:12" hidden="1" outlineLevel="2" x14ac:dyDescent="0.25">
      <c r="A8585" s="90">
        <v>3</v>
      </c>
      <c r="B8585" s="26">
        <v>912950433</v>
      </c>
      <c r="C8585" s="90">
        <v>20</v>
      </c>
      <c r="D8585" s="90">
        <v>250936</v>
      </c>
      <c r="E8585" s="94">
        <v>44096</v>
      </c>
      <c r="F8585" s="26">
        <v>250936341277</v>
      </c>
      <c r="G8585" s="90">
        <v>341277</v>
      </c>
      <c r="H8585" s="90">
        <v>1.68</v>
      </c>
      <c r="I8585" s="95">
        <v>1.68</v>
      </c>
      <c r="J8585" s="90" t="s">
        <v>10509</v>
      </c>
      <c r="K8585" s="90">
        <v>77</v>
      </c>
      <c r="L8585" s="90" t="s">
        <v>10514</v>
      </c>
    </row>
    <row r="8586" spans="1:12" hidden="1" outlineLevel="2" x14ac:dyDescent="0.25">
      <c r="A8586" s="90">
        <v>3</v>
      </c>
      <c r="B8586" s="26">
        <v>913019956</v>
      </c>
      <c r="C8586" s="90">
        <v>20</v>
      </c>
      <c r="D8586" s="90">
        <v>250150</v>
      </c>
      <c r="E8586" s="94">
        <v>44096</v>
      </c>
      <c r="F8586" s="26">
        <v>250150340493</v>
      </c>
      <c r="G8586" s="90">
        <v>340493</v>
      </c>
      <c r="H8586" s="90">
        <v>1.68</v>
      </c>
      <c r="I8586" s="95">
        <v>1.68</v>
      </c>
      <c r="J8586" s="90" t="s">
        <v>10509</v>
      </c>
      <c r="K8586" s="90">
        <v>77</v>
      </c>
      <c r="L8586" s="90" t="s">
        <v>10514</v>
      </c>
    </row>
    <row r="8587" spans="1:12" hidden="1" outlineLevel="2" x14ac:dyDescent="0.25">
      <c r="A8587" s="90">
        <v>3</v>
      </c>
      <c r="B8587" s="26">
        <v>913019956</v>
      </c>
      <c r="C8587" s="90">
        <v>20</v>
      </c>
      <c r="D8587" s="90">
        <v>252941</v>
      </c>
      <c r="E8587" s="94">
        <v>44116</v>
      </c>
      <c r="F8587" s="26">
        <v>252941343017</v>
      </c>
      <c r="G8587" s="90">
        <v>343017</v>
      </c>
      <c r="H8587" s="90">
        <v>1.68</v>
      </c>
      <c r="I8587" s="95">
        <v>1.68</v>
      </c>
      <c r="J8587" s="90" t="s">
        <v>10509</v>
      </c>
      <c r="K8587" s="90">
        <v>66</v>
      </c>
      <c r="L8587" s="90" t="s">
        <v>10514</v>
      </c>
    </row>
    <row r="8588" spans="1:12" hidden="1" outlineLevel="2" x14ac:dyDescent="0.25">
      <c r="A8588" s="90">
        <v>3</v>
      </c>
      <c r="B8588" s="26">
        <v>913330890</v>
      </c>
      <c r="C8588" s="90">
        <v>20</v>
      </c>
      <c r="D8588" s="90">
        <v>250533</v>
      </c>
      <c r="E8588" s="94">
        <v>44096</v>
      </c>
      <c r="F8588" s="26">
        <v>250533340876</v>
      </c>
      <c r="G8588" s="90">
        <v>340876</v>
      </c>
      <c r="H8588" s="90">
        <v>1.7</v>
      </c>
      <c r="I8588" s="95">
        <v>1.7</v>
      </c>
      <c r="J8588" s="90" t="s">
        <v>10509</v>
      </c>
      <c r="K8588" s="90">
        <v>77</v>
      </c>
      <c r="L8588" s="90" t="s">
        <v>10514</v>
      </c>
    </row>
    <row r="8589" spans="1:12" hidden="1" outlineLevel="2" x14ac:dyDescent="0.25">
      <c r="A8589" s="90">
        <v>3</v>
      </c>
      <c r="B8589" s="26">
        <v>913404984001</v>
      </c>
      <c r="C8589" s="90">
        <v>20</v>
      </c>
      <c r="D8589" s="90">
        <v>253250</v>
      </c>
      <c r="E8589" s="94">
        <v>44116</v>
      </c>
      <c r="F8589" s="26">
        <v>2532502903</v>
      </c>
      <c r="G8589" s="90">
        <v>2903</v>
      </c>
      <c r="H8589" s="90">
        <v>1.8</v>
      </c>
      <c r="I8589" s="95">
        <v>1.8</v>
      </c>
      <c r="J8589" s="90" t="s">
        <v>10509</v>
      </c>
      <c r="K8589" s="90">
        <v>66</v>
      </c>
      <c r="L8589" s="90" t="s">
        <v>10514</v>
      </c>
    </row>
    <row r="8590" spans="1:12" hidden="1" outlineLevel="2" x14ac:dyDescent="0.25">
      <c r="A8590" s="90">
        <v>3</v>
      </c>
      <c r="B8590" s="26">
        <v>913448189</v>
      </c>
      <c r="C8590" s="90">
        <v>20</v>
      </c>
      <c r="D8590" s="90">
        <v>250819</v>
      </c>
      <c r="E8590" s="94">
        <v>44096</v>
      </c>
      <c r="F8590" s="26">
        <v>250819341160</v>
      </c>
      <c r="G8590" s="90">
        <v>341160</v>
      </c>
      <c r="H8590" s="90">
        <v>1.68</v>
      </c>
      <c r="I8590" s="95">
        <v>1.68</v>
      </c>
      <c r="J8590" s="90" t="s">
        <v>10509</v>
      </c>
      <c r="K8590" s="90">
        <v>77</v>
      </c>
      <c r="L8590" s="90" t="s">
        <v>10514</v>
      </c>
    </row>
    <row r="8591" spans="1:12" hidden="1" outlineLevel="2" x14ac:dyDescent="0.25">
      <c r="A8591" s="90">
        <v>3</v>
      </c>
      <c r="B8591" s="26">
        <v>910359595001</v>
      </c>
      <c r="C8591" s="90">
        <v>20</v>
      </c>
      <c r="D8591" s="90">
        <v>253199</v>
      </c>
      <c r="E8591" s="94">
        <v>44116</v>
      </c>
      <c r="F8591" s="26">
        <v>253199343249</v>
      </c>
      <c r="G8591" s="90">
        <v>343249</v>
      </c>
      <c r="H8591" s="90">
        <v>1.68</v>
      </c>
      <c r="I8591" s="95">
        <v>1.68</v>
      </c>
      <c r="J8591" s="90" t="s">
        <v>10509</v>
      </c>
      <c r="K8591" s="90">
        <v>66</v>
      </c>
      <c r="L8591" s="90" t="s">
        <v>10514</v>
      </c>
    </row>
    <row r="8592" spans="1:12" hidden="1" outlineLevel="2" x14ac:dyDescent="0.25">
      <c r="A8592" s="90">
        <v>3</v>
      </c>
      <c r="B8592" s="26">
        <v>913777900</v>
      </c>
      <c r="C8592" s="90">
        <v>20</v>
      </c>
      <c r="D8592" s="90">
        <v>250985</v>
      </c>
      <c r="E8592" s="94">
        <v>44096</v>
      </c>
      <c r="F8592" s="26">
        <v>250985341326</v>
      </c>
      <c r="G8592" s="90">
        <v>341326</v>
      </c>
      <c r="H8592" s="90">
        <v>1.72</v>
      </c>
      <c r="I8592" s="95">
        <v>1.72</v>
      </c>
      <c r="J8592" s="90" t="s">
        <v>10509</v>
      </c>
      <c r="K8592" s="90">
        <v>77</v>
      </c>
      <c r="L8592" s="90" t="s">
        <v>10514</v>
      </c>
    </row>
    <row r="8593" spans="1:12" hidden="1" outlineLevel="2" x14ac:dyDescent="0.25">
      <c r="A8593" s="90">
        <v>3</v>
      </c>
      <c r="B8593" s="26">
        <v>913794848</v>
      </c>
      <c r="C8593" s="90">
        <v>20</v>
      </c>
      <c r="D8593" s="90">
        <v>250444</v>
      </c>
      <c r="E8593" s="94">
        <v>44096</v>
      </c>
      <c r="F8593" s="26">
        <v>250444340787</v>
      </c>
      <c r="G8593" s="90">
        <v>340787</v>
      </c>
      <c r="H8593" s="90">
        <v>1.7</v>
      </c>
      <c r="I8593" s="95">
        <v>1.7</v>
      </c>
      <c r="J8593" s="90" t="s">
        <v>10509</v>
      </c>
      <c r="K8593" s="90">
        <v>77</v>
      </c>
      <c r="L8593" s="90" t="s">
        <v>10514</v>
      </c>
    </row>
    <row r="8594" spans="1:12" hidden="1" outlineLevel="2" x14ac:dyDescent="0.25">
      <c r="A8594" s="90">
        <v>3</v>
      </c>
      <c r="B8594" s="26">
        <v>913935417</v>
      </c>
      <c r="C8594" s="90">
        <v>20</v>
      </c>
      <c r="D8594" s="90">
        <v>250035</v>
      </c>
      <c r="E8594" s="94">
        <v>44096</v>
      </c>
      <c r="F8594" s="26">
        <v>250035340378</v>
      </c>
      <c r="G8594" s="90">
        <v>340378</v>
      </c>
      <c r="H8594" s="90">
        <v>1.68</v>
      </c>
      <c r="I8594" s="95">
        <v>1.68</v>
      </c>
      <c r="J8594" s="90" t="s">
        <v>10509</v>
      </c>
      <c r="K8594" s="90">
        <v>77</v>
      </c>
      <c r="L8594" s="90" t="s">
        <v>10514</v>
      </c>
    </row>
    <row r="8595" spans="1:12" hidden="1" outlineLevel="2" x14ac:dyDescent="0.25">
      <c r="A8595" s="90">
        <v>3</v>
      </c>
      <c r="B8595" s="26">
        <v>913528295</v>
      </c>
      <c r="C8595" s="90">
        <v>20</v>
      </c>
      <c r="D8595" s="90">
        <v>251026</v>
      </c>
      <c r="E8595" s="94">
        <v>44096</v>
      </c>
      <c r="F8595" s="26">
        <v>251026341367</v>
      </c>
      <c r="G8595" s="90">
        <v>341367</v>
      </c>
      <c r="H8595" s="90">
        <v>14.19</v>
      </c>
      <c r="I8595" s="95">
        <v>14.19</v>
      </c>
      <c r="J8595" s="90" t="s">
        <v>10509</v>
      </c>
      <c r="K8595" s="90">
        <v>77</v>
      </c>
      <c r="L8595" s="90" t="s">
        <v>10514</v>
      </c>
    </row>
    <row r="8596" spans="1:12" hidden="1" outlineLevel="2" x14ac:dyDescent="0.25">
      <c r="A8596" s="90">
        <v>3</v>
      </c>
      <c r="B8596" s="26">
        <v>913687653</v>
      </c>
      <c r="C8596" s="90">
        <v>20</v>
      </c>
      <c r="D8596" s="90">
        <v>250349</v>
      </c>
      <c r="E8596" s="94">
        <v>44096</v>
      </c>
      <c r="F8596" s="26">
        <v>250349340692</v>
      </c>
      <c r="G8596" s="90">
        <v>340692</v>
      </c>
      <c r="H8596" s="90">
        <v>3.99</v>
      </c>
      <c r="I8596" s="95">
        <v>3.99</v>
      </c>
      <c r="J8596" s="90" t="s">
        <v>10509</v>
      </c>
      <c r="K8596" s="90">
        <v>77</v>
      </c>
      <c r="L8596" s="90" t="s">
        <v>10514</v>
      </c>
    </row>
    <row r="8597" spans="1:12" hidden="1" outlineLevel="2" x14ac:dyDescent="0.25">
      <c r="A8597" s="90">
        <v>3</v>
      </c>
      <c r="B8597" s="26">
        <v>914223326</v>
      </c>
      <c r="C8597" s="90">
        <v>20</v>
      </c>
      <c r="D8597" s="90">
        <v>250200</v>
      </c>
      <c r="E8597" s="94">
        <v>44096</v>
      </c>
      <c r="F8597" s="26">
        <v>250200340543</v>
      </c>
      <c r="G8597" s="90">
        <v>340543</v>
      </c>
      <c r="H8597" s="90">
        <v>17.850000000000001</v>
      </c>
      <c r="I8597" s="95">
        <v>17.850000000000001</v>
      </c>
      <c r="J8597" s="90" t="s">
        <v>10509</v>
      </c>
      <c r="K8597" s="90">
        <v>77</v>
      </c>
      <c r="L8597" s="90" t="s">
        <v>10514</v>
      </c>
    </row>
    <row r="8598" spans="1:12" hidden="1" outlineLevel="2" x14ac:dyDescent="0.25">
      <c r="A8598" s="90">
        <v>3</v>
      </c>
      <c r="B8598" s="26">
        <v>914011481</v>
      </c>
      <c r="C8598" s="90">
        <v>20</v>
      </c>
      <c r="D8598" s="90">
        <v>251658</v>
      </c>
      <c r="E8598" s="94">
        <v>44096</v>
      </c>
      <c r="F8598" s="26">
        <v>251658341897</v>
      </c>
      <c r="G8598" s="90">
        <v>341897</v>
      </c>
      <c r="H8598" s="90">
        <v>9.1999999999999993</v>
      </c>
      <c r="I8598" s="95">
        <v>9.1999999999999993</v>
      </c>
      <c r="J8598" s="90" t="s">
        <v>10509</v>
      </c>
      <c r="K8598" s="90">
        <v>77</v>
      </c>
      <c r="L8598" s="90" t="s">
        <v>10514</v>
      </c>
    </row>
    <row r="8599" spans="1:12" hidden="1" outlineLevel="2" x14ac:dyDescent="0.25">
      <c r="A8599" s="90">
        <v>3</v>
      </c>
      <c r="B8599" s="26">
        <v>914382015</v>
      </c>
      <c r="C8599" s="90">
        <v>20</v>
      </c>
      <c r="D8599" s="90">
        <v>251208</v>
      </c>
      <c r="E8599" s="94">
        <v>44096</v>
      </c>
      <c r="F8599" s="26">
        <v>251208341537</v>
      </c>
      <c r="G8599" s="90">
        <v>341537</v>
      </c>
      <c r="H8599" s="90">
        <v>7.88</v>
      </c>
      <c r="I8599" s="95">
        <v>7.88</v>
      </c>
      <c r="J8599" s="90" t="s">
        <v>10509</v>
      </c>
      <c r="K8599" s="90">
        <v>77</v>
      </c>
      <c r="L8599" s="90" t="s">
        <v>10514</v>
      </c>
    </row>
    <row r="8600" spans="1:12" hidden="1" outlineLevel="2" x14ac:dyDescent="0.25">
      <c r="A8600" s="90">
        <v>3</v>
      </c>
      <c r="B8600" s="26">
        <v>914387378</v>
      </c>
      <c r="C8600" s="90">
        <v>20</v>
      </c>
      <c r="D8600" s="90">
        <v>251457</v>
      </c>
      <c r="E8600" s="94">
        <v>44096</v>
      </c>
      <c r="F8600" s="26">
        <v>251457341736</v>
      </c>
      <c r="G8600" s="90">
        <v>341736</v>
      </c>
      <c r="H8600" s="90">
        <v>3.11</v>
      </c>
      <c r="I8600" s="95">
        <v>3.11</v>
      </c>
      <c r="J8600" s="90" t="s">
        <v>10509</v>
      </c>
      <c r="K8600" s="90">
        <v>77</v>
      </c>
      <c r="L8600" s="90" t="s">
        <v>10514</v>
      </c>
    </row>
    <row r="8601" spans="1:12" hidden="1" outlineLevel="2" x14ac:dyDescent="0.25">
      <c r="A8601" s="90">
        <v>3</v>
      </c>
      <c r="B8601" s="26">
        <v>914404710</v>
      </c>
      <c r="C8601" s="90">
        <v>20</v>
      </c>
      <c r="D8601" s="90">
        <v>251825</v>
      </c>
      <c r="E8601" s="94">
        <v>44096</v>
      </c>
      <c r="F8601" s="26">
        <v>251825342044</v>
      </c>
      <c r="G8601" s="90">
        <v>342044</v>
      </c>
      <c r="H8601" s="90">
        <v>1.68</v>
      </c>
      <c r="I8601" s="95">
        <v>1.68</v>
      </c>
      <c r="J8601" s="90" t="s">
        <v>10509</v>
      </c>
      <c r="K8601" s="90">
        <v>77</v>
      </c>
      <c r="L8601" s="90" t="s">
        <v>10514</v>
      </c>
    </row>
    <row r="8602" spans="1:12" hidden="1" outlineLevel="2" x14ac:dyDescent="0.25">
      <c r="A8602" s="90">
        <v>3</v>
      </c>
      <c r="B8602" s="26">
        <v>914438692</v>
      </c>
      <c r="C8602" s="90">
        <v>20</v>
      </c>
      <c r="D8602" s="90">
        <v>250797</v>
      </c>
      <c r="E8602" s="94">
        <v>44096</v>
      </c>
      <c r="F8602" s="26">
        <v>250797341138</v>
      </c>
      <c r="G8602" s="90">
        <v>341138</v>
      </c>
      <c r="H8602" s="90">
        <v>1.68</v>
      </c>
      <c r="I8602" s="95">
        <v>1.68</v>
      </c>
      <c r="J8602" s="90" t="s">
        <v>10509</v>
      </c>
      <c r="K8602" s="90">
        <v>77</v>
      </c>
      <c r="L8602" s="90" t="s">
        <v>10514</v>
      </c>
    </row>
    <row r="8603" spans="1:12" hidden="1" outlineLevel="2" x14ac:dyDescent="0.25">
      <c r="A8603" s="90">
        <v>3</v>
      </c>
      <c r="B8603" s="26">
        <v>914450069001</v>
      </c>
      <c r="C8603" s="90">
        <v>20</v>
      </c>
      <c r="D8603" s="90">
        <v>250045</v>
      </c>
      <c r="E8603" s="94">
        <v>44096</v>
      </c>
      <c r="F8603" s="26">
        <v>250045340388</v>
      </c>
      <c r="G8603" s="90">
        <v>340388</v>
      </c>
      <c r="H8603" s="90">
        <v>1.68</v>
      </c>
      <c r="I8603" s="95">
        <v>1.68</v>
      </c>
      <c r="J8603" s="90" t="s">
        <v>10509</v>
      </c>
      <c r="K8603" s="90">
        <v>77</v>
      </c>
      <c r="L8603" s="90" t="s">
        <v>10514</v>
      </c>
    </row>
    <row r="8604" spans="1:12" hidden="1" outlineLevel="2" x14ac:dyDescent="0.25">
      <c r="A8604" s="90">
        <v>3</v>
      </c>
      <c r="B8604" s="26">
        <v>914465000</v>
      </c>
      <c r="C8604" s="90">
        <v>20</v>
      </c>
      <c r="D8604" s="90">
        <v>251941</v>
      </c>
      <c r="E8604" s="94">
        <v>44096</v>
      </c>
      <c r="F8604" s="26">
        <v>251941342147</v>
      </c>
      <c r="G8604" s="90">
        <v>342147</v>
      </c>
      <c r="H8604" s="90">
        <v>3.82</v>
      </c>
      <c r="I8604" s="95">
        <v>3.82</v>
      </c>
      <c r="J8604" s="90" t="s">
        <v>10509</v>
      </c>
      <c r="K8604" s="90">
        <v>77</v>
      </c>
      <c r="L8604" s="90" t="s">
        <v>10514</v>
      </c>
    </row>
    <row r="8605" spans="1:12" hidden="1" outlineLevel="2" x14ac:dyDescent="0.25">
      <c r="A8605" s="90">
        <v>3</v>
      </c>
      <c r="B8605" s="26">
        <v>914641972</v>
      </c>
      <c r="C8605" s="90">
        <v>20</v>
      </c>
      <c r="D8605" s="90">
        <v>249853</v>
      </c>
      <c r="E8605" s="94">
        <v>44096</v>
      </c>
      <c r="F8605" s="26">
        <v>249853340196</v>
      </c>
      <c r="G8605" s="90">
        <v>340196</v>
      </c>
      <c r="H8605" s="90">
        <v>1.68</v>
      </c>
      <c r="I8605" s="95">
        <v>1.68</v>
      </c>
      <c r="J8605" s="90" t="s">
        <v>10509</v>
      </c>
      <c r="K8605" s="90">
        <v>77</v>
      </c>
      <c r="L8605" s="90" t="s">
        <v>10514</v>
      </c>
    </row>
    <row r="8606" spans="1:12" hidden="1" outlineLevel="2" x14ac:dyDescent="0.25">
      <c r="A8606" s="90">
        <v>3</v>
      </c>
      <c r="B8606" s="26">
        <v>914657887</v>
      </c>
      <c r="C8606" s="90">
        <v>20</v>
      </c>
      <c r="D8606" s="90">
        <v>250488</v>
      </c>
      <c r="E8606" s="94">
        <v>44096</v>
      </c>
      <c r="F8606" s="26">
        <v>250488340831</v>
      </c>
      <c r="G8606" s="90">
        <v>340831</v>
      </c>
      <c r="H8606" s="90">
        <v>1.68</v>
      </c>
      <c r="I8606" s="95">
        <v>1.68</v>
      </c>
      <c r="J8606" s="90" t="s">
        <v>10509</v>
      </c>
      <c r="K8606" s="90">
        <v>77</v>
      </c>
      <c r="L8606" s="90" t="s">
        <v>10514</v>
      </c>
    </row>
    <row r="8607" spans="1:12" hidden="1" outlineLevel="2" x14ac:dyDescent="0.25">
      <c r="A8607" s="90">
        <v>3</v>
      </c>
      <c r="B8607" s="26">
        <v>914659388</v>
      </c>
      <c r="C8607" s="90">
        <v>20</v>
      </c>
      <c r="D8607" s="90">
        <v>251108</v>
      </c>
      <c r="E8607" s="94">
        <v>44096</v>
      </c>
      <c r="F8607" s="26">
        <v>251108341446</v>
      </c>
      <c r="G8607" s="90">
        <v>341446</v>
      </c>
      <c r="H8607" s="90">
        <v>4.41</v>
      </c>
      <c r="I8607" s="95">
        <v>4.41</v>
      </c>
      <c r="J8607" s="90" t="s">
        <v>10509</v>
      </c>
      <c r="K8607" s="90">
        <v>77</v>
      </c>
      <c r="L8607" s="90" t="s">
        <v>10514</v>
      </c>
    </row>
    <row r="8608" spans="1:12" hidden="1" outlineLevel="2" x14ac:dyDescent="0.25">
      <c r="A8608" s="90">
        <v>3</v>
      </c>
      <c r="B8608" s="26">
        <v>914721972</v>
      </c>
      <c r="C8608" s="90">
        <v>20</v>
      </c>
      <c r="D8608" s="90">
        <v>250371</v>
      </c>
      <c r="E8608" s="94">
        <v>44096</v>
      </c>
      <c r="F8608" s="26">
        <v>250371340714</v>
      </c>
      <c r="G8608" s="90">
        <v>340714</v>
      </c>
      <c r="H8608" s="90">
        <v>1.68</v>
      </c>
      <c r="I8608" s="95">
        <v>1.68</v>
      </c>
      <c r="J8608" s="90" t="s">
        <v>10509</v>
      </c>
      <c r="K8608" s="90">
        <v>77</v>
      </c>
      <c r="L8608" s="90" t="s">
        <v>10514</v>
      </c>
    </row>
    <row r="8609" spans="1:12" hidden="1" outlineLevel="2" x14ac:dyDescent="0.25">
      <c r="A8609" s="90">
        <v>3</v>
      </c>
      <c r="B8609" s="26">
        <v>914760467</v>
      </c>
      <c r="C8609" s="90">
        <v>20</v>
      </c>
      <c r="D8609" s="90">
        <v>250364</v>
      </c>
      <c r="E8609" s="94">
        <v>44096</v>
      </c>
      <c r="F8609" s="26">
        <v>250364340707</v>
      </c>
      <c r="G8609" s="90">
        <v>340707</v>
      </c>
      <c r="H8609" s="90">
        <v>2.0499999999999998</v>
      </c>
      <c r="I8609" s="95">
        <v>2.0499999999999998</v>
      </c>
      <c r="J8609" s="90" t="s">
        <v>10509</v>
      </c>
      <c r="K8609" s="90">
        <v>77</v>
      </c>
      <c r="L8609" s="90" t="s">
        <v>10514</v>
      </c>
    </row>
    <row r="8610" spans="1:12" hidden="1" outlineLevel="2" x14ac:dyDescent="0.25">
      <c r="A8610" s="90">
        <v>3</v>
      </c>
      <c r="B8610" s="26">
        <v>914787585001</v>
      </c>
      <c r="C8610" s="90">
        <v>20</v>
      </c>
      <c r="D8610" s="90">
        <v>253313</v>
      </c>
      <c r="E8610" s="94">
        <v>44116</v>
      </c>
      <c r="F8610" s="26">
        <v>253313343322</v>
      </c>
      <c r="G8610" s="90">
        <v>343322</v>
      </c>
      <c r="H8610" s="90">
        <v>2.64</v>
      </c>
      <c r="I8610" s="95">
        <v>2.64</v>
      </c>
      <c r="J8610" s="90" t="s">
        <v>10509</v>
      </c>
      <c r="K8610" s="90">
        <v>66</v>
      </c>
      <c r="L8610" s="90" t="s">
        <v>10514</v>
      </c>
    </row>
    <row r="8611" spans="1:12" hidden="1" outlineLevel="2" x14ac:dyDescent="0.25">
      <c r="A8611" s="90">
        <v>3</v>
      </c>
      <c r="B8611" s="26">
        <v>914791108</v>
      </c>
      <c r="C8611" s="90">
        <v>20</v>
      </c>
      <c r="D8611" s="90">
        <v>252078</v>
      </c>
      <c r="E8611" s="94">
        <v>44096</v>
      </c>
      <c r="F8611" s="26">
        <v>252078342257</v>
      </c>
      <c r="G8611" s="90">
        <v>342257</v>
      </c>
      <c r="H8611" s="90">
        <v>0.2</v>
      </c>
      <c r="I8611" s="95">
        <v>0.2</v>
      </c>
      <c r="J8611" s="90" t="s">
        <v>10509</v>
      </c>
      <c r="K8611" s="90">
        <v>77</v>
      </c>
      <c r="L8611" s="90" t="s">
        <v>10514</v>
      </c>
    </row>
    <row r="8612" spans="1:12" hidden="1" outlineLevel="2" x14ac:dyDescent="0.25">
      <c r="A8612" s="90">
        <v>3</v>
      </c>
      <c r="B8612" s="26">
        <v>914856687</v>
      </c>
      <c r="C8612" s="90">
        <v>20</v>
      </c>
      <c r="D8612" s="90">
        <v>251334</v>
      </c>
      <c r="E8612" s="94">
        <v>44096</v>
      </c>
      <c r="F8612" s="26">
        <v>251334341645</v>
      </c>
      <c r="G8612" s="90">
        <v>341645</v>
      </c>
      <c r="H8612" s="90">
        <v>3.48</v>
      </c>
      <c r="I8612" s="95">
        <v>3.48</v>
      </c>
      <c r="J8612" s="90" t="s">
        <v>10509</v>
      </c>
      <c r="K8612" s="90">
        <v>77</v>
      </c>
      <c r="L8612" s="90" t="s">
        <v>10514</v>
      </c>
    </row>
    <row r="8613" spans="1:12" hidden="1" outlineLevel="2" x14ac:dyDescent="0.25">
      <c r="A8613" s="90">
        <v>3</v>
      </c>
      <c r="B8613" s="26">
        <v>914862941</v>
      </c>
      <c r="C8613" s="90">
        <v>20</v>
      </c>
      <c r="D8613" s="90">
        <v>251760</v>
      </c>
      <c r="E8613" s="94">
        <v>44096</v>
      </c>
      <c r="F8613" s="26">
        <v>251760341986</v>
      </c>
      <c r="G8613" s="90">
        <v>341986</v>
      </c>
      <c r="H8613" s="90">
        <v>3.16</v>
      </c>
      <c r="I8613" s="95">
        <v>3.16</v>
      </c>
      <c r="J8613" s="90" t="s">
        <v>10509</v>
      </c>
      <c r="K8613" s="90">
        <v>77</v>
      </c>
      <c r="L8613" s="90" t="s">
        <v>10514</v>
      </c>
    </row>
    <row r="8614" spans="1:12" hidden="1" outlineLevel="2" x14ac:dyDescent="0.25">
      <c r="A8614" s="90">
        <v>3</v>
      </c>
      <c r="B8614" s="26">
        <v>914983507</v>
      </c>
      <c r="C8614" s="90">
        <v>20</v>
      </c>
      <c r="D8614" s="90">
        <v>251967</v>
      </c>
      <c r="E8614" s="94">
        <v>44096</v>
      </c>
      <c r="F8614" s="26">
        <v>251967342169</v>
      </c>
      <c r="G8614" s="90">
        <v>342169</v>
      </c>
      <c r="H8614" s="90">
        <v>1.68</v>
      </c>
      <c r="I8614" s="95">
        <v>1.68</v>
      </c>
      <c r="J8614" s="90" t="s">
        <v>10509</v>
      </c>
      <c r="K8614" s="90">
        <v>77</v>
      </c>
      <c r="L8614" s="90" t="s">
        <v>10514</v>
      </c>
    </row>
    <row r="8615" spans="1:12" hidden="1" outlineLevel="2" x14ac:dyDescent="0.25">
      <c r="A8615" s="90">
        <v>3</v>
      </c>
      <c r="B8615" s="26">
        <v>915078638</v>
      </c>
      <c r="C8615" s="90">
        <v>20</v>
      </c>
      <c r="D8615" s="90">
        <v>251968</v>
      </c>
      <c r="E8615" s="94">
        <v>44096</v>
      </c>
      <c r="F8615" s="26">
        <v>251968342170</v>
      </c>
      <c r="G8615" s="90">
        <v>342170</v>
      </c>
      <c r="H8615" s="90">
        <v>2.77</v>
      </c>
      <c r="I8615" s="95">
        <v>2.77</v>
      </c>
      <c r="J8615" s="90" t="s">
        <v>10509</v>
      </c>
      <c r="K8615" s="90">
        <v>77</v>
      </c>
      <c r="L8615" s="90" t="s">
        <v>10514</v>
      </c>
    </row>
    <row r="8616" spans="1:12" hidden="1" outlineLevel="2" x14ac:dyDescent="0.25">
      <c r="A8616" s="90">
        <v>3</v>
      </c>
      <c r="B8616" s="26">
        <v>914058300</v>
      </c>
      <c r="C8616" s="90">
        <v>20</v>
      </c>
      <c r="D8616" s="90">
        <v>251620</v>
      </c>
      <c r="E8616" s="94">
        <v>44096</v>
      </c>
      <c r="F8616" s="26">
        <v>251620341865</v>
      </c>
      <c r="G8616" s="90">
        <v>341865</v>
      </c>
      <c r="H8616" s="90">
        <v>1.68</v>
      </c>
      <c r="I8616" s="95">
        <v>1.68</v>
      </c>
      <c r="J8616" s="90" t="s">
        <v>10509</v>
      </c>
      <c r="K8616" s="90">
        <v>77</v>
      </c>
      <c r="L8616" s="90" t="s">
        <v>10514</v>
      </c>
    </row>
    <row r="8617" spans="1:12" hidden="1" outlineLevel="2" x14ac:dyDescent="0.25">
      <c r="A8617" s="90">
        <v>3</v>
      </c>
      <c r="B8617" s="26">
        <v>914064175</v>
      </c>
      <c r="C8617" s="90">
        <v>20</v>
      </c>
      <c r="D8617" s="90">
        <v>250165</v>
      </c>
      <c r="E8617" s="94">
        <v>44096</v>
      </c>
      <c r="F8617" s="26">
        <v>250165340508</v>
      </c>
      <c r="G8617" s="90">
        <v>340508</v>
      </c>
      <c r="H8617" s="90">
        <v>1.68</v>
      </c>
      <c r="I8617" s="95">
        <v>1.68</v>
      </c>
      <c r="J8617" s="90" t="s">
        <v>10509</v>
      </c>
      <c r="K8617" s="90">
        <v>77</v>
      </c>
      <c r="L8617" s="90" t="s">
        <v>10514</v>
      </c>
    </row>
    <row r="8618" spans="1:12" hidden="1" outlineLevel="2" x14ac:dyDescent="0.25">
      <c r="A8618" s="90">
        <v>3</v>
      </c>
      <c r="B8618" s="26">
        <v>914296736</v>
      </c>
      <c r="C8618" s="90">
        <v>20</v>
      </c>
      <c r="D8618" s="90">
        <v>249607</v>
      </c>
      <c r="E8618" s="94">
        <v>44096</v>
      </c>
      <c r="F8618" s="26">
        <v>249607339950</v>
      </c>
      <c r="G8618" s="90">
        <v>339950</v>
      </c>
      <c r="H8618" s="90">
        <v>8.3800000000000008</v>
      </c>
      <c r="I8618" s="95">
        <v>8.3800000000000008</v>
      </c>
      <c r="J8618" s="90" t="s">
        <v>10509</v>
      </c>
      <c r="K8618" s="90">
        <v>77</v>
      </c>
      <c r="L8618" s="90" t="s">
        <v>10514</v>
      </c>
    </row>
    <row r="8619" spans="1:12" hidden="1" outlineLevel="2" x14ac:dyDescent="0.25">
      <c r="A8619" s="90">
        <v>3</v>
      </c>
      <c r="B8619" s="26">
        <v>914380043</v>
      </c>
      <c r="C8619" s="90">
        <v>20</v>
      </c>
      <c r="D8619" s="90">
        <v>250159</v>
      </c>
      <c r="E8619" s="94">
        <v>44096</v>
      </c>
      <c r="F8619" s="26">
        <v>250159340502</v>
      </c>
      <c r="G8619" s="90">
        <v>340502</v>
      </c>
      <c r="H8619" s="90">
        <v>1.93</v>
      </c>
      <c r="I8619" s="95">
        <v>1.93</v>
      </c>
      <c r="J8619" s="90" t="s">
        <v>10509</v>
      </c>
      <c r="K8619" s="90">
        <v>77</v>
      </c>
      <c r="L8619" s="90" t="s">
        <v>10514</v>
      </c>
    </row>
    <row r="8620" spans="1:12" hidden="1" outlineLevel="2" x14ac:dyDescent="0.25">
      <c r="A8620" s="90">
        <v>3</v>
      </c>
      <c r="B8620" s="26">
        <v>915101885</v>
      </c>
      <c r="C8620" s="90">
        <v>20</v>
      </c>
      <c r="D8620" s="90">
        <v>251275</v>
      </c>
      <c r="E8620" s="94">
        <v>44096</v>
      </c>
      <c r="F8620" s="26">
        <v>251275341596</v>
      </c>
      <c r="G8620" s="90">
        <v>341596</v>
      </c>
      <c r="H8620" s="90">
        <v>1.8</v>
      </c>
      <c r="I8620" s="95">
        <v>1.8</v>
      </c>
      <c r="J8620" s="90" t="s">
        <v>10509</v>
      </c>
      <c r="K8620" s="90">
        <v>77</v>
      </c>
      <c r="L8620" s="90" t="s">
        <v>10514</v>
      </c>
    </row>
    <row r="8621" spans="1:12" hidden="1" outlineLevel="2" x14ac:dyDescent="0.25">
      <c r="A8621" s="90">
        <v>3</v>
      </c>
      <c r="B8621" s="26">
        <v>915105159001</v>
      </c>
      <c r="C8621" s="90">
        <v>20</v>
      </c>
      <c r="D8621" s="90">
        <v>253004</v>
      </c>
      <c r="E8621" s="94">
        <v>44116</v>
      </c>
      <c r="F8621" s="26">
        <v>253004343078</v>
      </c>
      <c r="G8621" s="90">
        <v>343078</v>
      </c>
      <c r="H8621" s="90">
        <v>1.68</v>
      </c>
      <c r="I8621" s="95">
        <v>1.68</v>
      </c>
      <c r="J8621" s="90" t="s">
        <v>10509</v>
      </c>
      <c r="K8621" s="90">
        <v>66</v>
      </c>
      <c r="L8621" s="90" t="s">
        <v>10514</v>
      </c>
    </row>
    <row r="8622" spans="1:12" hidden="1" outlineLevel="2" x14ac:dyDescent="0.25">
      <c r="A8622" s="90">
        <v>3</v>
      </c>
      <c r="B8622" s="26">
        <v>915198758</v>
      </c>
      <c r="C8622" s="90">
        <v>20</v>
      </c>
      <c r="D8622" s="90">
        <v>251140</v>
      </c>
      <c r="E8622" s="94">
        <v>44096</v>
      </c>
      <c r="F8622" s="26">
        <v>251140341478</v>
      </c>
      <c r="G8622" s="90">
        <v>341478</v>
      </c>
      <c r="H8622" s="90">
        <v>2.69</v>
      </c>
      <c r="I8622" s="95">
        <v>2.69</v>
      </c>
      <c r="J8622" s="90" t="s">
        <v>10509</v>
      </c>
      <c r="K8622" s="90">
        <v>77</v>
      </c>
      <c r="L8622" s="90" t="s">
        <v>10514</v>
      </c>
    </row>
    <row r="8623" spans="1:12" hidden="1" outlineLevel="2" x14ac:dyDescent="0.25">
      <c r="A8623" s="90">
        <v>3</v>
      </c>
      <c r="B8623" s="26">
        <v>915225973001</v>
      </c>
      <c r="C8623" s="90">
        <v>20</v>
      </c>
      <c r="D8623" s="90">
        <v>249855</v>
      </c>
      <c r="E8623" s="94">
        <v>44096</v>
      </c>
      <c r="F8623" s="26">
        <v>249855340198</v>
      </c>
      <c r="G8623" s="90">
        <v>340198</v>
      </c>
      <c r="H8623" s="90">
        <v>1.68</v>
      </c>
      <c r="I8623" s="95">
        <v>1.68</v>
      </c>
      <c r="J8623" s="90" t="s">
        <v>10509</v>
      </c>
      <c r="K8623" s="90">
        <v>77</v>
      </c>
      <c r="L8623" s="90" t="s">
        <v>10514</v>
      </c>
    </row>
    <row r="8624" spans="1:12" hidden="1" outlineLevel="2" x14ac:dyDescent="0.25">
      <c r="A8624" s="90">
        <v>3</v>
      </c>
      <c r="B8624" s="26">
        <v>914416227</v>
      </c>
      <c r="C8624" s="90">
        <v>20</v>
      </c>
      <c r="D8624" s="90">
        <v>250717</v>
      </c>
      <c r="E8624" s="94">
        <v>44096</v>
      </c>
      <c r="F8624" s="26">
        <v>250717341059</v>
      </c>
      <c r="G8624" s="90">
        <v>341059</v>
      </c>
      <c r="H8624" s="90">
        <v>2.15</v>
      </c>
      <c r="I8624" s="95">
        <v>2.15</v>
      </c>
      <c r="J8624" s="90" t="s">
        <v>10509</v>
      </c>
      <c r="K8624" s="90">
        <v>77</v>
      </c>
      <c r="L8624" s="90" t="s">
        <v>10514</v>
      </c>
    </row>
    <row r="8625" spans="1:12" hidden="1" outlineLevel="2" x14ac:dyDescent="0.25">
      <c r="A8625" s="90">
        <v>3</v>
      </c>
      <c r="B8625" s="26">
        <v>914443783</v>
      </c>
      <c r="C8625" s="90">
        <v>20</v>
      </c>
      <c r="D8625" s="90">
        <v>249842</v>
      </c>
      <c r="E8625" s="94">
        <v>44096</v>
      </c>
      <c r="F8625" s="26">
        <v>249842340185</v>
      </c>
      <c r="G8625" s="90">
        <v>340185</v>
      </c>
      <c r="H8625" s="90">
        <v>1.68</v>
      </c>
      <c r="I8625" s="95">
        <v>1.68</v>
      </c>
      <c r="J8625" s="90" t="s">
        <v>10509</v>
      </c>
      <c r="K8625" s="90">
        <v>77</v>
      </c>
      <c r="L8625" s="90" t="s">
        <v>10514</v>
      </c>
    </row>
    <row r="8626" spans="1:12" hidden="1" outlineLevel="2" x14ac:dyDescent="0.25">
      <c r="A8626" s="90">
        <v>3</v>
      </c>
      <c r="B8626" s="26">
        <v>914495866</v>
      </c>
      <c r="C8626" s="90">
        <v>20</v>
      </c>
      <c r="D8626" s="90">
        <v>251786</v>
      </c>
      <c r="E8626" s="94">
        <v>44096</v>
      </c>
      <c r="F8626" s="26">
        <v>251786342010</v>
      </c>
      <c r="G8626" s="90">
        <v>342010</v>
      </c>
      <c r="H8626" s="90">
        <v>4.4400000000000004</v>
      </c>
      <c r="I8626" s="95">
        <v>4.4400000000000004</v>
      </c>
      <c r="J8626" s="90" t="s">
        <v>10509</v>
      </c>
      <c r="K8626" s="90">
        <v>77</v>
      </c>
      <c r="L8626" s="90" t="s">
        <v>10514</v>
      </c>
    </row>
    <row r="8627" spans="1:12" hidden="1" outlineLevel="2" x14ac:dyDescent="0.25">
      <c r="A8627" s="90">
        <v>3</v>
      </c>
      <c r="B8627" s="26">
        <v>914717962</v>
      </c>
      <c r="C8627" s="90">
        <v>20</v>
      </c>
      <c r="D8627" s="90">
        <v>251939</v>
      </c>
      <c r="E8627" s="94">
        <v>44096</v>
      </c>
      <c r="F8627" s="26">
        <v>2519392756</v>
      </c>
      <c r="G8627" s="90">
        <v>2756</v>
      </c>
      <c r="H8627" s="90">
        <v>12.6</v>
      </c>
      <c r="I8627" s="95">
        <v>12.6</v>
      </c>
      <c r="J8627" s="90" t="s">
        <v>10509</v>
      </c>
      <c r="K8627" s="90">
        <v>77</v>
      </c>
      <c r="L8627" s="90" t="s">
        <v>10514</v>
      </c>
    </row>
    <row r="8628" spans="1:12" hidden="1" outlineLevel="2" x14ac:dyDescent="0.25">
      <c r="A8628" s="90">
        <v>3</v>
      </c>
      <c r="B8628" s="26">
        <v>914723333</v>
      </c>
      <c r="C8628" s="90">
        <v>20</v>
      </c>
      <c r="D8628" s="90">
        <v>252024</v>
      </c>
      <c r="E8628" s="94">
        <v>44096</v>
      </c>
      <c r="F8628" s="26">
        <v>252024342215</v>
      </c>
      <c r="G8628" s="90">
        <v>342215</v>
      </c>
      <c r="H8628" s="90">
        <v>1.79</v>
      </c>
      <c r="I8628" s="95">
        <v>1.79</v>
      </c>
      <c r="J8628" s="90" t="s">
        <v>10509</v>
      </c>
      <c r="K8628" s="90">
        <v>77</v>
      </c>
      <c r="L8628" s="90" t="s">
        <v>10514</v>
      </c>
    </row>
    <row r="8629" spans="1:12" hidden="1" outlineLevel="2" x14ac:dyDescent="0.25">
      <c r="A8629" s="90">
        <v>3</v>
      </c>
      <c r="B8629" s="26">
        <v>914829049001</v>
      </c>
      <c r="C8629" s="90">
        <v>20</v>
      </c>
      <c r="D8629" s="90">
        <v>253265</v>
      </c>
      <c r="E8629" s="94">
        <v>44116</v>
      </c>
      <c r="F8629" s="26">
        <v>253265343287</v>
      </c>
      <c r="G8629" s="90">
        <v>343287</v>
      </c>
      <c r="H8629" s="90">
        <v>2.0299999999999998</v>
      </c>
      <c r="I8629" s="95">
        <v>2.0299999999999998</v>
      </c>
      <c r="J8629" s="90" t="s">
        <v>10509</v>
      </c>
      <c r="K8629" s="90">
        <v>66</v>
      </c>
      <c r="L8629" s="90" t="s">
        <v>10514</v>
      </c>
    </row>
    <row r="8630" spans="1:12" hidden="1" outlineLevel="2" x14ac:dyDescent="0.25">
      <c r="A8630" s="90">
        <v>3</v>
      </c>
      <c r="B8630" s="26">
        <v>914844014</v>
      </c>
      <c r="C8630" s="90">
        <v>20</v>
      </c>
      <c r="D8630" s="90">
        <v>251204</v>
      </c>
      <c r="E8630" s="94">
        <v>44096</v>
      </c>
      <c r="F8630" s="26">
        <v>251204341533</v>
      </c>
      <c r="G8630" s="90">
        <v>341533</v>
      </c>
      <c r="H8630" s="90">
        <v>2.34</v>
      </c>
      <c r="I8630" s="95">
        <v>2.34</v>
      </c>
      <c r="J8630" s="90" t="s">
        <v>10509</v>
      </c>
      <c r="K8630" s="90">
        <v>77</v>
      </c>
      <c r="L8630" s="90" t="s">
        <v>10514</v>
      </c>
    </row>
    <row r="8631" spans="1:12" hidden="1" outlineLevel="2" x14ac:dyDescent="0.25">
      <c r="A8631" s="90">
        <v>3</v>
      </c>
      <c r="B8631" s="26">
        <v>914862941</v>
      </c>
      <c r="C8631" s="90">
        <v>20</v>
      </c>
      <c r="D8631" s="90">
        <v>251829</v>
      </c>
      <c r="E8631" s="94">
        <v>44096</v>
      </c>
      <c r="F8631" s="26">
        <v>251829342047</v>
      </c>
      <c r="G8631" s="90">
        <v>342047</v>
      </c>
      <c r="H8631" s="90">
        <v>10.26</v>
      </c>
      <c r="I8631" s="95">
        <v>10.26</v>
      </c>
      <c r="J8631" s="90" t="s">
        <v>10509</v>
      </c>
      <c r="K8631" s="90">
        <v>77</v>
      </c>
      <c r="L8631" s="90" t="s">
        <v>10514</v>
      </c>
    </row>
    <row r="8632" spans="1:12" hidden="1" outlineLevel="2" x14ac:dyDescent="0.25">
      <c r="A8632" s="90">
        <v>3</v>
      </c>
      <c r="B8632" s="26">
        <v>914872338</v>
      </c>
      <c r="C8632" s="90">
        <v>20</v>
      </c>
      <c r="D8632" s="90">
        <v>251656</v>
      </c>
      <c r="E8632" s="94">
        <v>44096</v>
      </c>
      <c r="F8632" s="26">
        <v>251656341895</v>
      </c>
      <c r="G8632" s="90">
        <v>341895</v>
      </c>
      <c r="H8632" s="90">
        <v>1.68</v>
      </c>
      <c r="I8632" s="95">
        <v>1.68</v>
      </c>
      <c r="J8632" s="90" t="s">
        <v>10509</v>
      </c>
      <c r="K8632" s="90">
        <v>77</v>
      </c>
      <c r="L8632" s="90" t="s">
        <v>10514</v>
      </c>
    </row>
    <row r="8633" spans="1:12" hidden="1" outlineLevel="2" x14ac:dyDescent="0.25">
      <c r="A8633" s="90">
        <v>3</v>
      </c>
      <c r="B8633" s="26">
        <v>914918982001</v>
      </c>
      <c r="C8633" s="90">
        <v>20</v>
      </c>
      <c r="D8633" s="90">
        <v>253167</v>
      </c>
      <c r="E8633" s="94">
        <v>44116</v>
      </c>
      <c r="F8633" s="26">
        <v>253167343229</v>
      </c>
      <c r="G8633" s="90">
        <v>343229</v>
      </c>
      <c r="H8633" s="90">
        <v>1.68</v>
      </c>
      <c r="I8633" s="95">
        <v>1.68</v>
      </c>
      <c r="J8633" s="90" t="s">
        <v>10509</v>
      </c>
      <c r="K8633" s="90">
        <v>66</v>
      </c>
      <c r="L8633" s="90" t="s">
        <v>10514</v>
      </c>
    </row>
    <row r="8634" spans="1:12" hidden="1" outlineLevel="2" x14ac:dyDescent="0.25">
      <c r="A8634" s="90">
        <v>3</v>
      </c>
      <c r="B8634" s="26">
        <v>915179147</v>
      </c>
      <c r="C8634" s="90">
        <v>20</v>
      </c>
      <c r="D8634" s="90">
        <v>250469</v>
      </c>
      <c r="E8634" s="94">
        <v>44096</v>
      </c>
      <c r="F8634" s="26">
        <v>250469340812</v>
      </c>
      <c r="G8634" s="90">
        <v>340812</v>
      </c>
      <c r="H8634" s="90">
        <v>1.68</v>
      </c>
      <c r="I8634" s="95">
        <v>1.68</v>
      </c>
      <c r="J8634" s="90" t="s">
        <v>10509</v>
      </c>
      <c r="K8634" s="90">
        <v>77</v>
      </c>
      <c r="L8634" s="90" t="s">
        <v>10514</v>
      </c>
    </row>
    <row r="8635" spans="1:12" hidden="1" outlineLevel="2" x14ac:dyDescent="0.25">
      <c r="A8635" s="90">
        <v>3</v>
      </c>
      <c r="B8635" s="26">
        <v>915204739</v>
      </c>
      <c r="C8635" s="90">
        <v>20</v>
      </c>
      <c r="D8635" s="90">
        <v>251921</v>
      </c>
      <c r="E8635" s="94">
        <v>44096</v>
      </c>
      <c r="F8635" s="26">
        <v>251921342130</v>
      </c>
      <c r="G8635" s="90">
        <v>342130</v>
      </c>
      <c r="H8635" s="90">
        <v>1.68</v>
      </c>
      <c r="I8635" s="95">
        <v>1.68</v>
      </c>
      <c r="J8635" s="90" t="s">
        <v>10509</v>
      </c>
      <c r="K8635" s="90">
        <v>77</v>
      </c>
      <c r="L8635" s="90" t="s">
        <v>10514</v>
      </c>
    </row>
    <row r="8636" spans="1:12" hidden="1" outlineLevel="2" x14ac:dyDescent="0.25">
      <c r="A8636" s="90">
        <v>3</v>
      </c>
      <c r="B8636" s="26">
        <v>915256648</v>
      </c>
      <c r="C8636" s="90">
        <v>20</v>
      </c>
      <c r="D8636" s="90">
        <v>252122</v>
      </c>
      <c r="E8636" s="94">
        <v>44096</v>
      </c>
      <c r="F8636" s="26">
        <v>252122342298</v>
      </c>
      <c r="G8636" s="90">
        <v>342298</v>
      </c>
      <c r="H8636" s="90">
        <v>0.96</v>
      </c>
      <c r="I8636" s="95">
        <v>0.96</v>
      </c>
      <c r="J8636" s="90" t="s">
        <v>10509</v>
      </c>
      <c r="K8636" s="90">
        <v>77</v>
      </c>
      <c r="L8636" s="90" t="s">
        <v>10514</v>
      </c>
    </row>
    <row r="8637" spans="1:12" hidden="1" outlineLevel="2" x14ac:dyDescent="0.25">
      <c r="A8637" s="90">
        <v>3</v>
      </c>
      <c r="B8637" s="26">
        <v>915274856</v>
      </c>
      <c r="C8637" s="90">
        <v>20</v>
      </c>
      <c r="D8637" s="90">
        <v>251527</v>
      </c>
      <c r="E8637" s="94">
        <v>44096</v>
      </c>
      <c r="F8637" s="26">
        <v>251527341794</v>
      </c>
      <c r="G8637" s="90">
        <v>341794</v>
      </c>
      <c r="H8637" s="90">
        <v>1.68</v>
      </c>
      <c r="I8637" s="95">
        <v>1.68</v>
      </c>
      <c r="J8637" s="90" t="s">
        <v>10509</v>
      </c>
      <c r="K8637" s="90">
        <v>77</v>
      </c>
      <c r="L8637" s="90" t="s">
        <v>10514</v>
      </c>
    </row>
    <row r="8638" spans="1:12" hidden="1" outlineLevel="2" x14ac:dyDescent="0.25">
      <c r="A8638" s="90">
        <v>3</v>
      </c>
      <c r="B8638" s="26">
        <v>913721742</v>
      </c>
      <c r="C8638" s="90">
        <v>20</v>
      </c>
      <c r="D8638" s="90">
        <v>250211</v>
      </c>
      <c r="E8638" s="94">
        <v>44096</v>
      </c>
      <c r="F8638" s="26">
        <v>250211340554</v>
      </c>
      <c r="G8638" s="90">
        <v>340554</v>
      </c>
      <c r="H8638" s="90">
        <v>1.68</v>
      </c>
      <c r="I8638" s="95">
        <v>1.68</v>
      </c>
      <c r="J8638" s="90" t="s">
        <v>10509</v>
      </c>
      <c r="K8638" s="90">
        <v>77</v>
      </c>
      <c r="L8638" s="90" t="s">
        <v>10514</v>
      </c>
    </row>
    <row r="8639" spans="1:12" hidden="1" outlineLevel="2" x14ac:dyDescent="0.25">
      <c r="A8639" s="90">
        <v>3</v>
      </c>
      <c r="B8639" s="26">
        <v>915577332</v>
      </c>
      <c r="C8639" s="90">
        <v>20</v>
      </c>
      <c r="D8639" s="90">
        <v>250111</v>
      </c>
      <c r="E8639" s="94">
        <v>44096</v>
      </c>
      <c r="F8639" s="26">
        <v>250111340454</v>
      </c>
      <c r="G8639" s="90">
        <v>340454</v>
      </c>
      <c r="H8639" s="90">
        <v>6.48</v>
      </c>
      <c r="I8639" s="95">
        <v>6.48</v>
      </c>
      <c r="J8639" s="90" t="s">
        <v>10509</v>
      </c>
      <c r="K8639" s="90">
        <v>77</v>
      </c>
      <c r="L8639" s="90" t="s">
        <v>10514</v>
      </c>
    </row>
    <row r="8640" spans="1:12" hidden="1" outlineLevel="2" x14ac:dyDescent="0.25">
      <c r="A8640" s="90">
        <v>3</v>
      </c>
      <c r="B8640" s="26">
        <v>915623532</v>
      </c>
      <c r="C8640" s="90">
        <v>20</v>
      </c>
      <c r="D8640" s="90">
        <v>249493</v>
      </c>
      <c r="E8640" s="94">
        <v>44096</v>
      </c>
      <c r="F8640" s="26">
        <v>249493339836</v>
      </c>
      <c r="G8640" s="90">
        <v>339836</v>
      </c>
      <c r="H8640" s="90">
        <v>8.3800000000000008</v>
      </c>
      <c r="I8640" s="95">
        <v>8.3800000000000008</v>
      </c>
      <c r="J8640" s="90" t="s">
        <v>10509</v>
      </c>
      <c r="K8640" s="90">
        <v>77</v>
      </c>
      <c r="L8640" s="90" t="s">
        <v>10514</v>
      </c>
    </row>
    <row r="8641" spans="1:12" hidden="1" outlineLevel="2" x14ac:dyDescent="0.25">
      <c r="A8641" s="90">
        <v>3</v>
      </c>
      <c r="B8641" s="26">
        <v>915716583</v>
      </c>
      <c r="C8641" s="90">
        <v>20</v>
      </c>
      <c r="D8641" s="90">
        <v>250816</v>
      </c>
      <c r="E8641" s="94">
        <v>44096</v>
      </c>
      <c r="F8641" s="26">
        <v>250816341157</v>
      </c>
      <c r="G8641" s="90">
        <v>341157</v>
      </c>
      <c r="H8641" s="90">
        <v>6.42</v>
      </c>
      <c r="I8641" s="95">
        <v>6.42</v>
      </c>
      <c r="J8641" s="90" t="s">
        <v>10509</v>
      </c>
      <c r="K8641" s="90">
        <v>77</v>
      </c>
      <c r="L8641" s="90" t="s">
        <v>10514</v>
      </c>
    </row>
    <row r="8642" spans="1:12" hidden="1" outlineLevel="2" x14ac:dyDescent="0.25">
      <c r="A8642" s="90">
        <v>3</v>
      </c>
      <c r="B8642" s="26">
        <v>915846984</v>
      </c>
      <c r="C8642" s="90">
        <v>20</v>
      </c>
      <c r="D8642" s="90">
        <v>251725</v>
      </c>
      <c r="E8642" s="94">
        <v>44096</v>
      </c>
      <c r="F8642" s="26">
        <v>251725341955</v>
      </c>
      <c r="G8642" s="90">
        <v>341955</v>
      </c>
      <c r="H8642" s="90">
        <v>1.68</v>
      </c>
      <c r="I8642" s="95">
        <v>1.68</v>
      </c>
      <c r="J8642" s="90" t="s">
        <v>10509</v>
      </c>
      <c r="K8642" s="90">
        <v>77</v>
      </c>
      <c r="L8642" s="90" t="s">
        <v>10514</v>
      </c>
    </row>
    <row r="8643" spans="1:12" hidden="1" outlineLevel="2" x14ac:dyDescent="0.25">
      <c r="A8643" s="90">
        <v>3</v>
      </c>
      <c r="B8643" s="26">
        <v>915921720</v>
      </c>
      <c r="C8643" s="90">
        <v>20</v>
      </c>
      <c r="D8643" s="90">
        <v>251289</v>
      </c>
      <c r="E8643" s="94">
        <v>44096</v>
      </c>
      <c r="F8643" s="26">
        <v>2512892645</v>
      </c>
      <c r="G8643" s="90">
        <v>2645</v>
      </c>
      <c r="H8643" s="90">
        <v>4.33</v>
      </c>
      <c r="I8643" s="95">
        <v>4.33</v>
      </c>
      <c r="J8643" s="90" t="s">
        <v>10509</v>
      </c>
      <c r="K8643" s="90">
        <v>77</v>
      </c>
      <c r="L8643" s="90" t="s">
        <v>10514</v>
      </c>
    </row>
    <row r="8644" spans="1:12" hidden="1" outlineLevel="2" x14ac:dyDescent="0.25">
      <c r="A8644" s="90">
        <v>3</v>
      </c>
      <c r="B8644" s="26">
        <v>915923445</v>
      </c>
      <c r="C8644" s="90">
        <v>20</v>
      </c>
      <c r="D8644" s="90">
        <v>251893</v>
      </c>
      <c r="E8644" s="94">
        <v>44096</v>
      </c>
      <c r="F8644" s="26">
        <v>251893342103</v>
      </c>
      <c r="G8644" s="90">
        <v>342103</v>
      </c>
      <c r="H8644" s="90">
        <v>1.68</v>
      </c>
      <c r="I8644" s="95">
        <v>1.68</v>
      </c>
      <c r="J8644" s="90" t="s">
        <v>10509</v>
      </c>
      <c r="K8644" s="90">
        <v>77</v>
      </c>
      <c r="L8644" s="90" t="s">
        <v>10514</v>
      </c>
    </row>
    <row r="8645" spans="1:12" hidden="1" outlineLevel="2" x14ac:dyDescent="0.25">
      <c r="A8645" s="90">
        <v>3</v>
      </c>
      <c r="B8645" s="26">
        <v>915951149</v>
      </c>
      <c r="C8645" s="90">
        <v>20</v>
      </c>
      <c r="D8645" s="90">
        <v>251927</v>
      </c>
      <c r="E8645" s="94">
        <v>44096</v>
      </c>
      <c r="F8645" s="26">
        <v>251927342136</v>
      </c>
      <c r="G8645" s="90">
        <v>342136</v>
      </c>
      <c r="H8645" s="90">
        <v>1.75</v>
      </c>
      <c r="I8645" s="95">
        <v>1.75</v>
      </c>
      <c r="J8645" s="90" t="s">
        <v>10509</v>
      </c>
      <c r="K8645" s="90">
        <v>77</v>
      </c>
      <c r="L8645" s="90" t="s">
        <v>10514</v>
      </c>
    </row>
    <row r="8646" spans="1:12" hidden="1" outlineLevel="2" x14ac:dyDescent="0.25">
      <c r="A8646" s="90">
        <v>3</v>
      </c>
      <c r="B8646" s="26">
        <v>915982409</v>
      </c>
      <c r="C8646" s="90">
        <v>20</v>
      </c>
      <c r="D8646" s="90">
        <v>251340</v>
      </c>
      <c r="E8646" s="94">
        <v>44096</v>
      </c>
      <c r="F8646" s="26">
        <v>251340341651</v>
      </c>
      <c r="G8646" s="90">
        <v>341651</v>
      </c>
      <c r="H8646" s="90">
        <v>1.68</v>
      </c>
      <c r="I8646" s="95">
        <v>1.68</v>
      </c>
      <c r="J8646" s="90" t="s">
        <v>10509</v>
      </c>
      <c r="K8646" s="90">
        <v>77</v>
      </c>
      <c r="L8646" s="90" t="s">
        <v>10514</v>
      </c>
    </row>
    <row r="8647" spans="1:12" hidden="1" outlineLevel="2" x14ac:dyDescent="0.25">
      <c r="A8647" s="90">
        <v>3</v>
      </c>
      <c r="B8647" s="26">
        <v>916001092</v>
      </c>
      <c r="C8647" s="90">
        <v>20</v>
      </c>
      <c r="D8647" s="90">
        <v>250279</v>
      </c>
      <c r="E8647" s="94">
        <v>44096</v>
      </c>
      <c r="F8647" s="26">
        <v>250279340622</v>
      </c>
      <c r="G8647" s="90">
        <v>340622</v>
      </c>
      <c r="H8647" s="90">
        <v>2.71</v>
      </c>
      <c r="I8647" s="95">
        <v>2.71</v>
      </c>
      <c r="J8647" s="90" t="s">
        <v>10509</v>
      </c>
      <c r="K8647" s="90">
        <v>77</v>
      </c>
      <c r="L8647" s="90" t="s">
        <v>10514</v>
      </c>
    </row>
    <row r="8648" spans="1:12" hidden="1" outlineLevel="2" x14ac:dyDescent="0.25">
      <c r="A8648" s="90">
        <v>3</v>
      </c>
      <c r="B8648" s="26">
        <v>916020084</v>
      </c>
      <c r="C8648" s="90">
        <v>20</v>
      </c>
      <c r="D8648" s="90">
        <v>249727</v>
      </c>
      <c r="E8648" s="94">
        <v>44096</v>
      </c>
      <c r="F8648" s="26">
        <v>249727340070</v>
      </c>
      <c r="G8648" s="90">
        <v>340070</v>
      </c>
      <c r="H8648" s="90">
        <v>8.3800000000000008</v>
      </c>
      <c r="I8648" s="95">
        <v>8.3800000000000008</v>
      </c>
      <c r="J8648" s="90" t="s">
        <v>10509</v>
      </c>
      <c r="K8648" s="90">
        <v>77</v>
      </c>
      <c r="L8648" s="90" t="s">
        <v>10514</v>
      </c>
    </row>
    <row r="8649" spans="1:12" hidden="1" outlineLevel="2" x14ac:dyDescent="0.25">
      <c r="A8649" s="90">
        <v>3</v>
      </c>
      <c r="B8649" s="26">
        <v>916020084</v>
      </c>
      <c r="C8649" s="90">
        <v>20</v>
      </c>
      <c r="D8649" s="90">
        <v>251749</v>
      </c>
      <c r="E8649" s="94">
        <v>44096</v>
      </c>
      <c r="F8649" s="26">
        <v>251749341979</v>
      </c>
      <c r="G8649" s="90">
        <v>341979</v>
      </c>
      <c r="H8649" s="90">
        <v>1.68</v>
      </c>
      <c r="I8649" s="95">
        <v>1.68</v>
      </c>
      <c r="J8649" s="90" t="s">
        <v>10509</v>
      </c>
      <c r="K8649" s="90">
        <v>77</v>
      </c>
      <c r="L8649" s="90" t="s">
        <v>10514</v>
      </c>
    </row>
    <row r="8650" spans="1:12" hidden="1" outlineLevel="2" x14ac:dyDescent="0.25">
      <c r="A8650" s="90">
        <v>3</v>
      </c>
      <c r="B8650" s="26">
        <v>916206964</v>
      </c>
      <c r="C8650" s="90">
        <v>20</v>
      </c>
      <c r="D8650" s="90">
        <v>251758</v>
      </c>
      <c r="E8650" s="94">
        <v>44096</v>
      </c>
      <c r="F8650" s="26">
        <v>251758341984</v>
      </c>
      <c r="G8650" s="90">
        <v>341984</v>
      </c>
      <c r="H8650" s="90">
        <v>2.99</v>
      </c>
      <c r="I8650" s="95">
        <v>2.99</v>
      </c>
      <c r="J8650" s="90" t="s">
        <v>10509</v>
      </c>
      <c r="K8650" s="90">
        <v>77</v>
      </c>
      <c r="L8650" s="90" t="s">
        <v>10514</v>
      </c>
    </row>
    <row r="8651" spans="1:12" hidden="1" outlineLevel="2" x14ac:dyDescent="0.25">
      <c r="A8651" s="90">
        <v>3</v>
      </c>
      <c r="B8651" s="26">
        <v>916214166</v>
      </c>
      <c r="C8651" s="90">
        <v>20</v>
      </c>
      <c r="D8651" s="90">
        <v>250640</v>
      </c>
      <c r="E8651" s="94">
        <v>44096</v>
      </c>
      <c r="F8651" s="26">
        <v>250640340982</v>
      </c>
      <c r="G8651" s="90">
        <v>340982</v>
      </c>
      <c r="H8651" s="90">
        <v>12.24</v>
      </c>
      <c r="I8651" s="95">
        <v>12.24</v>
      </c>
      <c r="J8651" s="90" t="s">
        <v>10509</v>
      </c>
      <c r="K8651" s="90">
        <v>77</v>
      </c>
      <c r="L8651" s="90" t="s">
        <v>10514</v>
      </c>
    </row>
    <row r="8652" spans="1:12" hidden="1" outlineLevel="2" x14ac:dyDescent="0.25">
      <c r="A8652" s="90">
        <v>3</v>
      </c>
      <c r="B8652" s="26">
        <v>916254691</v>
      </c>
      <c r="C8652" s="90">
        <v>20</v>
      </c>
      <c r="D8652" s="90">
        <v>249886</v>
      </c>
      <c r="E8652" s="94">
        <v>44096</v>
      </c>
      <c r="F8652" s="26">
        <v>249886340229</v>
      </c>
      <c r="G8652" s="90">
        <v>340229</v>
      </c>
      <c r="H8652" s="90">
        <v>2.2599999999999998</v>
      </c>
      <c r="I8652" s="95">
        <v>2.2599999999999998</v>
      </c>
      <c r="J8652" s="90" t="s">
        <v>10509</v>
      </c>
      <c r="K8652" s="90">
        <v>77</v>
      </c>
      <c r="L8652" s="90" t="s">
        <v>10514</v>
      </c>
    </row>
    <row r="8653" spans="1:12" hidden="1" outlineLevel="2" x14ac:dyDescent="0.25">
      <c r="A8653" s="90">
        <v>3</v>
      </c>
      <c r="B8653" s="26">
        <v>916254691</v>
      </c>
      <c r="C8653" s="90">
        <v>20</v>
      </c>
      <c r="D8653" s="90">
        <v>250169</v>
      </c>
      <c r="E8653" s="94">
        <v>44096</v>
      </c>
      <c r="F8653" s="26">
        <v>250169340512</v>
      </c>
      <c r="G8653" s="90">
        <v>340512</v>
      </c>
      <c r="H8653" s="90">
        <v>1.68</v>
      </c>
      <c r="I8653" s="95">
        <v>1.68</v>
      </c>
      <c r="J8653" s="90" t="s">
        <v>10509</v>
      </c>
      <c r="K8653" s="90">
        <v>77</v>
      </c>
      <c r="L8653" s="90" t="s">
        <v>10514</v>
      </c>
    </row>
    <row r="8654" spans="1:12" hidden="1" outlineLevel="2" x14ac:dyDescent="0.25">
      <c r="A8654" s="90">
        <v>3</v>
      </c>
      <c r="B8654" s="26">
        <v>916299035</v>
      </c>
      <c r="C8654" s="90">
        <v>20</v>
      </c>
      <c r="D8654" s="90">
        <v>251899</v>
      </c>
      <c r="E8654" s="94">
        <v>44096</v>
      </c>
      <c r="F8654" s="26">
        <v>251899342109</v>
      </c>
      <c r="G8654" s="90">
        <v>342109</v>
      </c>
      <c r="H8654" s="90">
        <v>1.68</v>
      </c>
      <c r="I8654" s="95">
        <v>1.68</v>
      </c>
      <c r="J8654" s="90" t="s">
        <v>10509</v>
      </c>
      <c r="K8654" s="90">
        <v>77</v>
      </c>
      <c r="L8654" s="90" t="s">
        <v>10514</v>
      </c>
    </row>
    <row r="8655" spans="1:12" hidden="1" outlineLevel="2" x14ac:dyDescent="0.25">
      <c r="A8655" s="90">
        <v>3</v>
      </c>
      <c r="B8655" s="26">
        <v>916360621</v>
      </c>
      <c r="C8655" s="90">
        <v>20</v>
      </c>
      <c r="D8655" s="90">
        <v>250204</v>
      </c>
      <c r="E8655" s="94">
        <v>44096</v>
      </c>
      <c r="F8655" s="26">
        <v>250204340547</v>
      </c>
      <c r="G8655" s="90">
        <v>340547</v>
      </c>
      <c r="H8655" s="90">
        <v>1.88</v>
      </c>
      <c r="I8655" s="95">
        <v>1.88</v>
      </c>
      <c r="J8655" s="90" t="s">
        <v>10509</v>
      </c>
      <c r="K8655" s="90">
        <v>77</v>
      </c>
      <c r="L8655" s="90" t="s">
        <v>10514</v>
      </c>
    </row>
    <row r="8656" spans="1:12" hidden="1" outlineLevel="2" x14ac:dyDescent="0.25">
      <c r="A8656" s="90">
        <v>3</v>
      </c>
      <c r="B8656" s="26">
        <v>916386535</v>
      </c>
      <c r="C8656" s="90">
        <v>20</v>
      </c>
      <c r="D8656" s="90">
        <v>251006</v>
      </c>
      <c r="E8656" s="94">
        <v>44096</v>
      </c>
      <c r="F8656" s="26">
        <v>251006341347</v>
      </c>
      <c r="G8656" s="90">
        <v>341347</v>
      </c>
      <c r="H8656" s="90">
        <v>4.28</v>
      </c>
      <c r="I8656" s="95">
        <v>4.28</v>
      </c>
      <c r="J8656" s="90" t="s">
        <v>10509</v>
      </c>
      <c r="K8656" s="90">
        <v>77</v>
      </c>
      <c r="L8656" s="90" t="s">
        <v>10514</v>
      </c>
    </row>
    <row r="8657" spans="1:12" hidden="1" outlineLevel="2" x14ac:dyDescent="0.25">
      <c r="A8657" s="90">
        <v>3</v>
      </c>
      <c r="B8657" s="26">
        <v>915281851</v>
      </c>
      <c r="C8657" s="90">
        <v>20</v>
      </c>
      <c r="D8657" s="90">
        <v>251010</v>
      </c>
      <c r="E8657" s="94">
        <v>44096</v>
      </c>
      <c r="F8657" s="26">
        <v>251010341351</v>
      </c>
      <c r="G8657" s="90">
        <v>341351</v>
      </c>
      <c r="H8657" s="90">
        <v>1.68</v>
      </c>
      <c r="I8657" s="95">
        <v>1.68</v>
      </c>
      <c r="J8657" s="90" t="s">
        <v>10509</v>
      </c>
      <c r="K8657" s="90">
        <v>77</v>
      </c>
      <c r="L8657" s="90" t="s">
        <v>10514</v>
      </c>
    </row>
    <row r="8658" spans="1:12" hidden="1" outlineLevel="2" x14ac:dyDescent="0.25">
      <c r="A8658" s="90">
        <v>3</v>
      </c>
      <c r="B8658" s="26">
        <v>915359673001</v>
      </c>
      <c r="C8658" s="90">
        <v>20</v>
      </c>
      <c r="D8658" s="90">
        <v>253215</v>
      </c>
      <c r="E8658" s="94">
        <v>44116</v>
      </c>
      <c r="F8658" s="26">
        <v>253215343259</v>
      </c>
      <c r="G8658" s="90">
        <v>343259</v>
      </c>
      <c r="H8658" s="90">
        <v>1.68</v>
      </c>
      <c r="I8658" s="95">
        <v>1.68</v>
      </c>
      <c r="J8658" s="90" t="s">
        <v>10509</v>
      </c>
      <c r="K8658" s="90">
        <v>66</v>
      </c>
      <c r="L8658" s="90" t="s">
        <v>10514</v>
      </c>
    </row>
    <row r="8659" spans="1:12" hidden="1" outlineLevel="2" x14ac:dyDescent="0.25">
      <c r="A8659" s="90">
        <v>3</v>
      </c>
      <c r="B8659" s="26">
        <v>915405005</v>
      </c>
      <c r="C8659" s="90">
        <v>20</v>
      </c>
      <c r="D8659" s="90">
        <v>250769</v>
      </c>
      <c r="E8659" s="94">
        <v>44096</v>
      </c>
      <c r="F8659" s="26">
        <v>250769341111</v>
      </c>
      <c r="G8659" s="90">
        <v>341111</v>
      </c>
      <c r="H8659" s="90">
        <v>6.15</v>
      </c>
      <c r="I8659" s="95">
        <v>6.15</v>
      </c>
      <c r="J8659" s="90" t="s">
        <v>10509</v>
      </c>
      <c r="K8659" s="90">
        <v>77</v>
      </c>
      <c r="L8659" s="90" t="s">
        <v>10514</v>
      </c>
    </row>
    <row r="8660" spans="1:12" hidden="1" outlineLevel="2" x14ac:dyDescent="0.25">
      <c r="A8660" s="90">
        <v>3</v>
      </c>
      <c r="B8660" s="26">
        <v>916523764</v>
      </c>
      <c r="C8660" s="90">
        <v>20</v>
      </c>
      <c r="D8660" s="90">
        <v>250198</v>
      </c>
      <c r="E8660" s="94">
        <v>44096</v>
      </c>
      <c r="F8660" s="26">
        <v>250198340541</v>
      </c>
      <c r="G8660" s="90">
        <v>340541</v>
      </c>
      <c r="H8660" s="90">
        <v>1.68</v>
      </c>
      <c r="I8660" s="95">
        <v>1.68</v>
      </c>
      <c r="J8660" s="90" t="s">
        <v>10509</v>
      </c>
      <c r="K8660" s="90">
        <v>77</v>
      </c>
      <c r="L8660" s="90" t="s">
        <v>10514</v>
      </c>
    </row>
    <row r="8661" spans="1:12" hidden="1" outlineLevel="2" x14ac:dyDescent="0.25">
      <c r="A8661" s="90">
        <v>3</v>
      </c>
      <c r="B8661" s="26">
        <v>916651052</v>
      </c>
      <c r="C8661" s="90">
        <v>20</v>
      </c>
      <c r="D8661" s="90">
        <v>251316</v>
      </c>
      <c r="E8661" s="94">
        <v>44096</v>
      </c>
      <c r="F8661" s="26">
        <v>251316341629</v>
      </c>
      <c r="G8661" s="90">
        <v>341629</v>
      </c>
      <c r="H8661" s="90">
        <v>1.99</v>
      </c>
      <c r="I8661" s="95">
        <v>1.99</v>
      </c>
      <c r="J8661" s="90" t="s">
        <v>10509</v>
      </c>
      <c r="K8661" s="90">
        <v>77</v>
      </c>
      <c r="L8661" s="90" t="s">
        <v>10514</v>
      </c>
    </row>
    <row r="8662" spans="1:12" hidden="1" outlineLevel="2" x14ac:dyDescent="0.25">
      <c r="A8662" s="90">
        <v>3</v>
      </c>
      <c r="B8662" s="26">
        <v>916736325001</v>
      </c>
      <c r="C8662" s="90">
        <v>20</v>
      </c>
      <c r="D8662" s="90">
        <v>253231</v>
      </c>
      <c r="E8662" s="94">
        <v>44116</v>
      </c>
      <c r="F8662" s="26">
        <v>253231343270</v>
      </c>
      <c r="G8662" s="90">
        <v>343270</v>
      </c>
      <c r="H8662" s="90">
        <v>5.82</v>
      </c>
      <c r="I8662" s="95">
        <v>5.82</v>
      </c>
      <c r="J8662" s="90" t="s">
        <v>10509</v>
      </c>
      <c r="K8662" s="90">
        <v>66</v>
      </c>
      <c r="L8662" s="90" t="s">
        <v>10514</v>
      </c>
    </row>
    <row r="8663" spans="1:12" hidden="1" outlineLevel="2" x14ac:dyDescent="0.25">
      <c r="A8663" s="90">
        <v>3</v>
      </c>
      <c r="B8663" s="26">
        <v>916805542001</v>
      </c>
      <c r="C8663" s="90">
        <v>20</v>
      </c>
      <c r="D8663" s="90">
        <v>252886</v>
      </c>
      <c r="E8663" s="94">
        <v>44116</v>
      </c>
      <c r="F8663" s="26">
        <v>252886342962</v>
      </c>
      <c r="G8663" s="90">
        <v>342962</v>
      </c>
      <c r="H8663" s="90">
        <v>1.68</v>
      </c>
      <c r="I8663" s="95">
        <v>1.68</v>
      </c>
      <c r="J8663" s="90" t="s">
        <v>10509</v>
      </c>
      <c r="K8663" s="90">
        <v>66</v>
      </c>
      <c r="L8663" s="90" t="s">
        <v>10514</v>
      </c>
    </row>
    <row r="8664" spans="1:12" hidden="1" outlineLevel="2" x14ac:dyDescent="0.25">
      <c r="A8664" s="90">
        <v>3</v>
      </c>
      <c r="B8664" s="26">
        <v>915800148001</v>
      </c>
      <c r="C8664" s="90">
        <v>20</v>
      </c>
      <c r="D8664" s="90">
        <v>253234</v>
      </c>
      <c r="E8664" s="94">
        <v>44116</v>
      </c>
      <c r="F8664" s="26">
        <v>253234343273</v>
      </c>
      <c r="G8664" s="90">
        <v>343273</v>
      </c>
      <c r="H8664" s="90">
        <v>1.77</v>
      </c>
      <c r="I8664" s="95">
        <v>1.77</v>
      </c>
      <c r="J8664" s="90" t="s">
        <v>10509</v>
      </c>
      <c r="K8664" s="90">
        <v>66</v>
      </c>
      <c r="L8664" s="90" t="s">
        <v>10514</v>
      </c>
    </row>
    <row r="8665" spans="1:12" hidden="1" outlineLevel="2" x14ac:dyDescent="0.25">
      <c r="A8665" s="90">
        <v>3</v>
      </c>
      <c r="B8665" s="26">
        <v>915828966</v>
      </c>
      <c r="C8665" s="90">
        <v>20</v>
      </c>
      <c r="D8665" s="90">
        <v>250685</v>
      </c>
      <c r="E8665" s="94">
        <v>44096</v>
      </c>
      <c r="F8665" s="26">
        <v>250685341027</v>
      </c>
      <c r="G8665" s="90">
        <v>341027</v>
      </c>
      <c r="H8665" s="90">
        <v>3.28</v>
      </c>
      <c r="I8665" s="95">
        <v>3.28</v>
      </c>
      <c r="J8665" s="90" t="s">
        <v>10509</v>
      </c>
      <c r="K8665" s="90">
        <v>77</v>
      </c>
      <c r="L8665" s="90" t="s">
        <v>10514</v>
      </c>
    </row>
    <row r="8666" spans="1:12" hidden="1" outlineLevel="2" x14ac:dyDescent="0.25">
      <c r="A8666" s="90">
        <v>3</v>
      </c>
      <c r="B8666" s="26">
        <v>915970669</v>
      </c>
      <c r="C8666" s="90">
        <v>20</v>
      </c>
      <c r="D8666" s="90">
        <v>251780</v>
      </c>
      <c r="E8666" s="94">
        <v>44096</v>
      </c>
      <c r="F8666" s="26">
        <v>251780342005</v>
      </c>
      <c r="G8666" s="90">
        <v>342005</v>
      </c>
      <c r="H8666" s="90">
        <v>4.5599999999999996</v>
      </c>
      <c r="I8666" s="95">
        <v>4.5599999999999996</v>
      </c>
      <c r="J8666" s="90" t="s">
        <v>10509</v>
      </c>
      <c r="K8666" s="90">
        <v>77</v>
      </c>
      <c r="L8666" s="90" t="s">
        <v>10514</v>
      </c>
    </row>
    <row r="8667" spans="1:12" hidden="1" outlineLevel="2" x14ac:dyDescent="0.25">
      <c r="A8667" s="90">
        <v>3</v>
      </c>
      <c r="B8667" s="26">
        <v>916050016001</v>
      </c>
      <c r="C8667" s="90">
        <v>20</v>
      </c>
      <c r="D8667" s="90">
        <v>253091</v>
      </c>
      <c r="E8667" s="94">
        <v>44116</v>
      </c>
      <c r="F8667" s="26">
        <v>253091343162</v>
      </c>
      <c r="G8667" s="90">
        <v>343162</v>
      </c>
      <c r="H8667" s="90">
        <v>1.68</v>
      </c>
      <c r="I8667" s="95">
        <v>1.68</v>
      </c>
      <c r="J8667" s="90" t="s">
        <v>10509</v>
      </c>
      <c r="K8667" s="90">
        <v>66</v>
      </c>
      <c r="L8667" s="90" t="s">
        <v>10514</v>
      </c>
    </row>
    <row r="8668" spans="1:12" hidden="1" outlineLevel="2" x14ac:dyDescent="0.25">
      <c r="A8668" s="90">
        <v>3</v>
      </c>
      <c r="B8668" s="26">
        <v>916101876</v>
      </c>
      <c r="C8668" s="90">
        <v>20</v>
      </c>
      <c r="D8668" s="90">
        <v>250727</v>
      </c>
      <c r="E8668" s="94">
        <v>44096</v>
      </c>
      <c r="F8668" s="26">
        <v>250727341069</v>
      </c>
      <c r="G8668" s="90">
        <v>341069</v>
      </c>
      <c r="H8668" s="90">
        <v>17.760000000000002</v>
      </c>
      <c r="I8668" s="95">
        <v>17.760000000000002</v>
      </c>
      <c r="J8668" s="90" t="s">
        <v>10509</v>
      </c>
      <c r="K8668" s="90">
        <v>77</v>
      </c>
      <c r="L8668" s="90" t="s">
        <v>10514</v>
      </c>
    </row>
    <row r="8669" spans="1:12" hidden="1" outlineLevel="2" x14ac:dyDescent="0.25">
      <c r="A8669" s="90">
        <v>3</v>
      </c>
      <c r="B8669" s="26">
        <v>916187099</v>
      </c>
      <c r="C8669" s="90">
        <v>20</v>
      </c>
      <c r="D8669" s="90">
        <v>250927</v>
      </c>
      <c r="E8669" s="94">
        <v>44096</v>
      </c>
      <c r="F8669" s="26">
        <v>250927341268</v>
      </c>
      <c r="G8669" s="90">
        <v>341268</v>
      </c>
      <c r="H8669" s="90">
        <v>1.68</v>
      </c>
      <c r="I8669" s="95">
        <v>1.68</v>
      </c>
      <c r="J8669" s="90" t="s">
        <v>10509</v>
      </c>
      <c r="K8669" s="90">
        <v>77</v>
      </c>
      <c r="L8669" s="90" t="s">
        <v>10514</v>
      </c>
    </row>
    <row r="8670" spans="1:12" hidden="1" outlineLevel="2" x14ac:dyDescent="0.25">
      <c r="A8670" s="90">
        <v>3</v>
      </c>
      <c r="B8670" s="26">
        <v>916199177</v>
      </c>
      <c r="C8670" s="90">
        <v>20</v>
      </c>
      <c r="D8670" s="90">
        <v>249875</v>
      </c>
      <c r="E8670" s="94">
        <v>44096</v>
      </c>
      <c r="F8670" s="26">
        <v>249875340218</v>
      </c>
      <c r="G8670" s="90">
        <v>340218</v>
      </c>
      <c r="H8670" s="90">
        <v>1.69</v>
      </c>
      <c r="I8670" s="95">
        <v>1.69</v>
      </c>
      <c r="J8670" s="90" t="s">
        <v>10509</v>
      </c>
      <c r="K8670" s="90">
        <v>77</v>
      </c>
      <c r="L8670" s="90" t="s">
        <v>10514</v>
      </c>
    </row>
    <row r="8671" spans="1:12" hidden="1" outlineLevel="2" x14ac:dyDescent="0.25">
      <c r="A8671" s="90">
        <v>3</v>
      </c>
      <c r="B8671" s="26">
        <v>916254691</v>
      </c>
      <c r="C8671" s="90">
        <v>20</v>
      </c>
      <c r="D8671" s="90">
        <v>250168</v>
      </c>
      <c r="E8671" s="94">
        <v>44096</v>
      </c>
      <c r="F8671" s="26">
        <v>250168340511</v>
      </c>
      <c r="G8671" s="90">
        <v>340511</v>
      </c>
      <c r="H8671" s="90">
        <v>4.37</v>
      </c>
      <c r="I8671" s="95">
        <v>4.37</v>
      </c>
      <c r="J8671" s="90" t="s">
        <v>10509</v>
      </c>
      <c r="K8671" s="90">
        <v>77</v>
      </c>
      <c r="L8671" s="90" t="s">
        <v>10514</v>
      </c>
    </row>
    <row r="8672" spans="1:12" hidden="1" outlineLevel="2" x14ac:dyDescent="0.25">
      <c r="A8672" s="90">
        <v>3</v>
      </c>
      <c r="B8672" s="26">
        <v>916349079</v>
      </c>
      <c r="C8672" s="90">
        <v>20</v>
      </c>
      <c r="D8672" s="90">
        <v>250399</v>
      </c>
      <c r="E8672" s="94">
        <v>44096</v>
      </c>
      <c r="F8672" s="26">
        <v>250399340742</v>
      </c>
      <c r="G8672" s="90">
        <v>340742</v>
      </c>
      <c r="H8672" s="90">
        <v>1.68</v>
      </c>
      <c r="I8672" s="95">
        <v>1.68</v>
      </c>
      <c r="J8672" s="90" t="s">
        <v>10509</v>
      </c>
      <c r="K8672" s="90">
        <v>77</v>
      </c>
      <c r="L8672" s="90" t="s">
        <v>10514</v>
      </c>
    </row>
    <row r="8673" spans="1:12" hidden="1" outlineLevel="2" x14ac:dyDescent="0.25">
      <c r="A8673" s="90">
        <v>3</v>
      </c>
      <c r="B8673" s="26">
        <v>916891757</v>
      </c>
      <c r="C8673" s="90">
        <v>20</v>
      </c>
      <c r="D8673" s="90">
        <v>252133</v>
      </c>
      <c r="E8673" s="94">
        <v>44096</v>
      </c>
      <c r="F8673" s="26">
        <v>252133342306</v>
      </c>
      <c r="G8673" s="90">
        <v>342306</v>
      </c>
      <c r="H8673" s="90">
        <v>0.73</v>
      </c>
      <c r="I8673" s="95">
        <v>0.73</v>
      </c>
      <c r="J8673" s="90" t="s">
        <v>10509</v>
      </c>
      <c r="K8673" s="90">
        <v>77</v>
      </c>
      <c r="L8673" s="90" t="s">
        <v>10514</v>
      </c>
    </row>
    <row r="8674" spans="1:12" hidden="1" outlineLevel="2" x14ac:dyDescent="0.25">
      <c r="A8674" s="90">
        <v>3</v>
      </c>
      <c r="B8674" s="26">
        <v>917020265</v>
      </c>
      <c r="C8674" s="90">
        <v>20</v>
      </c>
      <c r="D8674" s="90">
        <v>249846</v>
      </c>
      <c r="E8674" s="94">
        <v>44096</v>
      </c>
      <c r="F8674" s="26">
        <v>249846340189</v>
      </c>
      <c r="G8674" s="90">
        <v>340189</v>
      </c>
      <c r="H8674" s="90">
        <v>1.68</v>
      </c>
      <c r="I8674" s="95">
        <v>1.68</v>
      </c>
      <c r="J8674" s="90" t="s">
        <v>10509</v>
      </c>
      <c r="K8674" s="90">
        <v>77</v>
      </c>
      <c r="L8674" s="90" t="s">
        <v>10514</v>
      </c>
    </row>
    <row r="8675" spans="1:12" hidden="1" outlineLevel="2" x14ac:dyDescent="0.25">
      <c r="A8675" s="90">
        <v>3</v>
      </c>
      <c r="B8675" s="26">
        <v>917026205</v>
      </c>
      <c r="C8675" s="90">
        <v>20</v>
      </c>
      <c r="D8675" s="90">
        <v>249504</v>
      </c>
      <c r="E8675" s="94">
        <v>44096</v>
      </c>
      <c r="F8675" s="26">
        <v>249504339847</v>
      </c>
      <c r="G8675" s="90">
        <v>339847</v>
      </c>
      <c r="H8675" s="90">
        <v>12.3</v>
      </c>
      <c r="I8675" s="95">
        <v>6.9</v>
      </c>
      <c r="J8675" s="90" t="s">
        <v>10509</v>
      </c>
      <c r="K8675" s="90">
        <v>77</v>
      </c>
      <c r="L8675" s="90" t="s">
        <v>10514</v>
      </c>
    </row>
    <row r="8676" spans="1:12" hidden="1" outlineLevel="2" x14ac:dyDescent="0.25">
      <c r="A8676" s="90">
        <v>3</v>
      </c>
      <c r="B8676" s="26">
        <v>917040057</v>
      </c>
      <c r="C8676" s="90">
        <v>20</v>
      </c>
      <c r="D8676" s="90">
        <v>250380</v>
      </c>
      <c r="E8676" s="94">
        <v>44096</v>
      </c>
      <c r="F8676" s="26">
        <v>250380340723</v>
      </c>
      <c r="G8676" s="90">
        <v>340723</v>
      </c>
      <c r="H8676" s="90">
        <v>10.82</v>
      </c>
      <c r="I8676" s="95">
        <v>10.82</v>
      </c>
      <c r="J8676" s="90" t="s">
        <v>10509</v>
      </c>
      <c r="K8676" s="90">
        <v>77</v>
      </c>
      <c r="L8676" s="90" t="s">
        <v>10514</v>
      </c>
    </row>
    <row r="8677" spans="1:12" hidden="1" outlineLevel="2" x14ac:dyDescent="0.25">
      <c r="A8677" s="90">
        <v>3</v>
      </c>
      <c r="B8677" s="26">
        <v>917139354</v>
      </c>
      <c r="C8677" s="90">
        <v>20</v>
      </c>
      <c r="D8677" s="90">
        <v>251291</v>
      </c>
      <c r="E8677" s="94">
        <v>44096</v>
      </c>
      <c r="F8677" s="26">
        <v>251291341608</v>
      </c>
      <c r="G8677" s="90">
        <v>341608</v>
      </c>
      <c r="H8677" s="90">
        <v>1.68</v>
      </c>
      <c r="I8677" s="95">
        <v>1.68</v>
      </c>
      <c r="J8677" s="90" t="s">
        <v>10509</v>
      </c>
      <c r="K8677" s="90">
        <v>77</v>
      </c>
      <c r="L8677" s="90" t="s">
        <v>10514</v>
      </c>
    </row>
    <row r="8678" spans="1:12" hidden="1" outlineLevel="2" x14ac:dyDescent="0.25">
      <c r="A8678" s="90">
        <v>3</v>
      </c>
      <c r="B8678" s="26">
        <v>917142572</v>
      </c>
      <c r="C8678" s="90">
        <v>20</v>
      </c>
      <c r="D8678" s="90">
        <v>250290</v>
      </c>
      <c r="E8678" s="94">
        <v>44096</v>
      </c>
      <c r="F8678" s="26">
        <v>250290340633</v>
      </c>
      <c r="G8678" s="90">
        <v>340633</v>
      </c>
      <c r="H8678" s="90">
        <v>1.68</v>
      </c>
      <c r="I8678" s="95">
        <v>1.68</v>
      </c>
      <c r="J8678" s="90" t="s">
        <v>10509</v>
      </c>
      <c r="K8678" s="90">
        <v>77</v>
      </c>
      <c r="L8678" s="90" t="s">
        <v>10514</v>
      </c>
    </row>
    <row r="8679" spans="1:12" hidden="1" outlineLevel="2" x14ac:dyDescent="0.25">
      <c r="A8679" s="90">
        <v>3</v>
      </c>
      <c r="B8679" s="26">
        <v>917268773</v>
      </c>
      <c r="C8679" s="90">
        <v>20</v>
      </c>
      <c r="D8679" s="90">
        <v>250805</v>
      </c>
      <c r="E8679" s="94">
        <v>44096</v>
      </c>
      <c r="F8679" s="26">
        <v>250805341146</v>
      </c>
      <c r="G8679" s="90">
        <v>341146</v>
      </c>
      <c r="H8679" s="90">
        <v>2.2400000000000002</v>
      </c>
      <c r="I8679" s="95">
        <v>2.2400000000000002</v>
      </c>
      <c r="J8679" s="90" t="s">
        <v>10509</v>
      </c>
      <c r="K8679" s="90">
        <v>77</v>
      </c>
      <c r="L8679" s="90" t="s">
        <v>10514</v>
      </c>
    </row>
    <row r="8680" spans="1:12" hidden="1" outlineLevel="2" x14ac:dyDescent="0.25">
      <c r="A8680" s="90">
        <v>3</v>
      </c>
      <c r="B8680" s="26">
        <v>917294720</v>
      </c>
      <c r="C8680" s="90">
        <v>20</v>
      </c>
      <c r="D8680" s="90">
        <v>250881</v>
      </c>
      <c r="E8680" s="94">
        <v>44096</v>
      </c>
      <c r="F8680" s="26">
        <v>250881341222</v>
      </c>
      <c r="G8680" s="90">
        <v>341222</v>
      </c>
      <c r="H8680" s="90">
        <v>3.14</v>
      </c>
      <c r="I8680" s="95">
        <v>3.14</v>
      </c>
      <c r="J8680" s="90" t="s">
        <v>10509</v>
      </c>
      <c r="K8680" s="90">
        <v>77</v>
      </c>
      <c r="L8680" s="90" t="s">
        <v>10514</v>
      </c>
    </row>
    <row r="8681" spans="1:12" hidden="1" outlineLevel="2" x14ac:dyDescent="0.25">
      <c r="A8681" s="90">
        <v>3</v>
      </c>
      <c r="B8681" s="26">
        <v>917305187001</v>
      </c>
      <c r="C8681" s="90">
        <v>20</v>
      </c>
      <c r="D8681" s="90">
        <v>253147</v>
      </c>
      <c r="E8681" s="94">
        <v>44116</v>
      </c>
      <c r="F8681" s="26">
        <v>253147343213</v>
      </c>
      <c r="G8681" s="90">
        <v>343213</v>
      </c>
      <c r="H8681" s="90">
        <v>1.68</v>
      </c>
      <c r="I8681" s="95">
        <v>1.68</v>
      </c>
      <c r="J8681" s="90" t="s">
        <v>10509</v>
      </c>
      <c r="K8681" s="90">
        <v>66</v>
      </c>
      <c r="L8681" s="90" t="s">
        <v>10514</v>
      </c>
    </row>
    <row r="8682" spans="1:12" hidden="1" outlineLevel="2" x14ac:dyDescent="0.25">
      <c r="A8682" s="90">
        <v>3</v>
      </c>
      <c r="B8682" s="26">
        <v>917352775</v>
      </c>
      <c r="C8682" s="90">
        <v>20</v>
      </c>
      <c r="D8682" s="90">
        <v>251159</v>
      </c>
      <c r="E8682" s="94">
        <v>44096</v>
      </c>
      <c r="F8682" s="26">
        <v>251159341495</v>
      </c>
      <c r="G8682" s="90">
        <v>341495</v>
      </c>
      <c r="H8682" s="90">
        <v>4.38</v>
      </c>
      <c r="I8682" s="95">
        <v>4.38</v>
      </c>
      <c r="J8682" s="90" t="s">
        <v>10509</v>
      </c>
      <c r="K8682" s="90">
        <v>77</v>
      </c>
      <c r="L8682" s="90" t="s">
        <v>10514</v>
      </c>
    </row>
    <row r="8683" spans="1:12" hidden="1" outlineLevel="2" x14ac:dyDescent="0.25">
      <c r="A8683" s="90">
        <v>3</v>
      </c>
      <c r="B8683" s="26">
        <v>917431504</v>
      </c>
      <c r="C8683" s="90">
        <v>20</v>
      </c>
      <c r="D8683" s="90">
        <v>250604</v>
      </c>
      <c r="E8683" s="94">
        <v>44096</v>
      </c>
      <c r="F8683" s="26">
        <v>250604340947</v>
      </c>
      <c r="G8683" s="90">
        <v>340947</v>
      </c>
      <c r="H8683" s="90">
        <v>24.73</v>
      </c>
      <c r="I8683" s="95">
        <v>24.73</v>
      </c>
      <c r="J8683" s="90" t="s">
        <v>10509</v>
      </c>
      <c r="K8683" s="90">
        <v>77</v>
      </c>
      <c r="L8683" s="90" t="s">
        <v>10514</v>
      </c>
    </row>
    <row r="8684" spans="1:12" hidden="1" outlineLevel="2" x14ac:dyDescent="0.25">
      <c r="A8684" s="90">
        <v>3</v>
      </c>
      <c r="B8684" s="26">
        <v>917436982</v>
      </c>
      <c r="C8684" s="90">
        <v>20</v>
      </c>
      <c r="D8684" s="90">
        <v>251475</v>
      </c>
      <c r="E8684" s="94">
        <v>44096</v>
      </c>
      <c r="F8684" s="26">
        <v>251475341752</v>
      </c>
      <c r="G8684" s="90">
        <v>341752</v>
      </c>
      <c r="H8684" s="90">
        <v>1.68</v>
      </c>
      <c r="I8684" s="95">
        <v>1.68</v>
      </c>
      <c r="J8684" s="90" t="s">
        <v>10509</v>
      </c>
      <c r="K8684" s="90">
        <v>77</v>
      </c>
      <c r="L8684" s="90" t="s">
        <v>10514</v>
      </c>
    </row>
    <row r="8685" spans="1:12" hidden="1" outlineLevel="2" x14ac:dyDescent="0.25">
      <c r="A8685" s="90">
        <v>3</v>
      </c>
      <c r="B8685" s="26">
        <v>917515835</v>
      </c>
      <c r="C8685" s="90">
        <v>20</v>
      </c>
      <c r="D8685" s="90">
        <v>251356</v>
      </c>
      <c r="E8685" s="94">
        <v>44096</v>
      </c>
      <c r="F8685" s="26">
        <v>251356341662</v>
      </c>
      <c r="G8685" s="90">
        <v>341662</v>
      </c>
      <c r="H8685" s="90">
        <v>11.77</v>
      </c>
      <c r="I8685" s="95">
        <v>11.77</v>
      </c>
      <c r="J8685" s="90" t="s">
        <v>10509</v>
      </c>
      <c r="K8685" s="90">
        <v>77</v>
      </c>
      <c r="L8685" s="90" t="s">
        <v>10514</v>
      </c>
    </row>
    <row r="8686" spans="1:12" hidden="1" outlineLevel="2" x14ac:dyDescent="0.25">
      <c r="A8686" s="90">
        <v>3</v>
      </c>
      <c r="B8686" s="26">
        <v>917642019</v>
      </c>
      <c r="C8686" s="90">
        <v>20</v>
      </c>
      <c r="D8686" s="90">
        <v>252008</v>
      </c>
      <c r="E8686" s="94">
        <v>44096</v>
      </c>
      <c r="F8686" s="26">
        <v>252008342204</v>
      </c>
      <c r="G8686" s="90">
        <v>342204</v>
      </c>
      <c r="H8686" s="90">
        <v>1.68</v>
      </c>
      <c r="I8686" s="95">
        <v>1.68</v>
      </c>
      <c r="J8686" s="90" t="s">
        <v>10509</v>
      </c>
      <c r="K8686" s="90">
        <v>77</v>
      </c>
      <c r="L8686" s="90" t="s">
        <v>10514</v>
      </c>
    </row>
    <row r="8687" spans="1:12" hidden="1" outlineLevel="2" x14ac:dyDescent="0.25">
      <c r="A8687" s="90">
        <v>3</v>
      </c>
      <c r="B8687" s="26">
        <v>916384449</v>
      </c>
      <c r="C8687" s="90">
        <v>20</v>
      </c>
      <c r="D8687" s="90">
        <v>250026</v>
      </c>
      <c r="E8687" s="94">
        <v>44096</v>
      </c>
      <c r="F8687" s="26">
        <v>250026340369</v>
      </c>
      <c r="G8687" s="90">
        <v>340369</v>
      </c>
      <c r="H8687" s="90">
        <v>1.78</v>
      </c>
      <c r="I8687" s="95">
        <v>1.78</v>
      </c>
      <c r="J8687" s="90" t="s">
        <v>10509</v>
      </c>
      <c r="K8687" s="90">
        <v>77</v>
      </c>
      <c r="L8687" s="90" t="s">
        <v>10514</v>
      </c>
    </row>
    <row r="8688" spans="1:12" hidden="1" outlineLevel="2" x14ac:dyDescent="0.25">
      <c r="A8688" s="90">
        <v>3</v>
      </c>
      <c r="B8688" s="26">
        <v>916407547</v>
      </c>
      <c r="C8688" s="90">
        <v>20</v>
      </c>
      <c r="D8688" s="90">
        <v>251271</v>
      </c>
      <c r="E8688" s="94">
        <v>44096</v>
      </c>
      <c r="F8688" s="26">
        <v>251271341592</v>
      </c>
      <c r="G8688" s="90">
        <v>341592</v>
      </c>
      <c r="H8688" s="90">
        <v>2.11</v>
      </c>
      <c r="I8688" s="95">
        <v>2.11</v>
      </c>
      <c r="J8688" s="90" t="s">
        <v>10509</v>
      </c>
      <c r="K8688" s="90">
        <v>77</v>
      </c>
      <c r="L8688" s="90" t="s">
        <v>10514</v>
      </c>
    </row>
    <row r="8689" spans="1:12" hidden="1" outlineLevel="2" x14ac:dyDescent="0.25">
      <c r="A8689" s="90">
        <v>3</v>
      </c>
      <c r="B8689" s="26">
        <v>916418254</v>
      </c>
      <c r="C8689" s="90">
        <v>20</v>
      </c>
      <c r="D8689" s="90">
        <v>251553</v>
      </c>
      <c r="E8689" s="94">
        <v>44096</v>
      </c>
      <c r="F8689" s="26">
        <v>251553341809</v>
      </c>
      <c r="G8689" s="90">
        <v>341809</v>
      </c>
      <c r="H8689" s="90">
        <v>2.08</v>
      </c>
      <c r="I8689" s="95">
        <v>2.08</v>
      </c>
      <c r="J8689" s="90" t="s">
        <v>10509</v>
      </c>
      <c r="K8689" s="90">
        <v>77</v>
      </c>
      <c r="L8689" s="90" t="s">
        <v>10514</v>
      </c>
    </row>
    <row r="8690" spans="1:12" hidden="1" outlineLevel="2" x14ac:dyDescent="0.25">
      <c r="A8690" s="90">
        <v>3</v>
      </c>
      <c r="B8690" s="26">
        <v>916443310</v>
      </c>
      <c r="C8690" s="90">
        <v>20</v>
      </c>
      <c r="D8690" s="90">
        <v>251831</v>
      </c>
      <c r="E8690" s="94">
        <v>44096</v>
      </c>
      <c r="F8690" s="26">
        <v>251831342049</v>
      </c>
      <c r="G8690" s="90">
        <v>342049</v>
      </c>
      <c r="H8690" s="90">
        <v>13.37</v>
      </c>
      <c r="I8690" s="95">
        <v>13.37</v>
      </c>
      <c r="J8690" s="90" t="s">
        <v>10509</v>
      </c>
      <c r="K8690" s="90">
        <v>77</v>
      </c>
      <c r="L8690" s="90" t="s">
        <v>10514</v>
      </c>
    </row>
    <row r="8691" spans="1:12" hidden="1" outlineLevel="2" x14ac:dyDescent="0.25">
      <c r="A8691" s="90">
        <v>3</v>
      </c>
      <c r="B8691" s="26">
        <v>916500374</v>
      </c>
      <c r="C8691" s="90">
        <v>20</v>
      </c>
      <c r="D8691" s="90">
        <v>250326</v>
      </c>
      <c r="E8691" s="94">
        <v>44096</v>
      </c>
      <c r="F8691" s="26">
        <v>250326340669</v>
      </c>
      <c r="G8691" s="90">
        <v>340669</v>
      </c>
      <c r="H8691" s="90">
        <v>1.68</v>
      </c>
      <c r="I8691" s="95">
        <v>1.68</v>
      </c>
      <c r="J8691" s="90" t="s">
        <v>10509</v>
      </c>
      <c r="K8691" s="90">
        <v>77</v>
      </c>
      <c r="L8691" s="90" t="s">
        <v>10514</v>
      </c>
    </row>
    <row r="8692" spans="1:12" hidden="1" outlineLevel="2" x14ac:dyDescent="0.25">
      <c r="A8692" s="90">
        <v>3</v>
      </c>
      <c r="B8692" s="26">
        <v>916526288</v>
      </c>
      <c r="C8692" s="90">
        <v>20</v>
      </c>
      <c r="D8692" s="90">
        <v>251538</v>
      </c>
      <c r="E8692" s="94">
        <v>44096</v>
      </c>
      <c r="F8692" s="26">
        <v>251538341796</v>
      </c>
      <c r="G8692" s="90">
        <v>341796</v>
      </c>
      <c r="H8692" s="90">
        <v>1.68</v>
      </c>
      <c r="I8692" s="95">
        <v>1.68</v>
      </c>
      <c r="J8692" s="90" t="s">
        <v>10509</v>
      </c>
      <c r="K8692" s="90">
        <v>77</v>
      </c>
      <c r="L8692" s="90" t="s">
        <v>10514</v>
      </c>
    </row>
    <row r="8693" spans="1:12" hidden="1" outlineLevel="2" x14ac:dyDescent="0.25">
      <c r="A8693" s="90">
        <v>3</v>
      </c>
      <c r="B8693" s="26">
        <v>916583123</v>
      </c>
      <c r="C8693" s="90">
        <v>20</v>
      </c>
      <c r="D8693" s="90">
        <v>250971</v>
      </c>
      <c r="E8693" s="94">
        <v>44096</v>
      </c>
      <c r="F8693" s="26">
        <v>250971341312</v>
      </c>
      <c r="G8693" s="90">
        <v>341312</v>
      </c>
      <c r="H8693" s="90">
        <v>1.68</v>
      </c>
      <c r="I8693" s="95">
        <v>1.68</v>
      </c>
      <c r="J8693" s="90" t="s">
        <v>10509</v>
      </c>
      <c r="K8693" s="90">
        <v>77</v>
      </c>
      <c r="L8693" s="90" t="s">
        <v>10514</v>
      </c>
    </row>
    <row r="8694" spans="1:12" hidden="1" outlineLevel="2" x14ac:dyDescent="0.25">
      <c r="A8694" s="90">
        <v>3</v>
      </c>
      <c r="B8694" s="26">
        <v>916657695</v>
      </c>
      <c r="C8694" s="90">
        <v>20</v>
      </c>
      <c r="D8694" s="90">
        <v>251672</v>
      </c>
      <c r="E8694" s="94">
        <v>44096</v>
      </c>
      <c r="F8694" s="26">
        <v>251672341910</v>
      </c>
      <c r="G8694" s="90">
        <v>341910</v>
      </c>
      <c r="H8694" s="90">
        <v>2.14</v>
      </c>
      <c r="I8694" s="95">
        <v>2.14</v>
      </c>
      <c r="J8694" s="90" t="s">
        <v>10509</v>
      </c>
      <c r="K8694" s="90">
        <v>77</v>
      </c>
      <c r="L8694" s="90" t="s">
        <v>10514</v>
      </c>
    </row>
    <row r="8695" spans="1:12" hidden="1" outlineLevel="2" x14ac:dyDescent="0.25">
      <c r="A8695" s="90">
        <v>3</v>
      </c>
      <c r="B8695" s="26">
        <v>916659683</v>
      </c>
      <c r="C8695" s="90">
        <v>20</v>
      </c>
      <c r="D8695" s="90">
        <v>250901</v>
      </c>
      <c r="E8695" s="94">
        <v>44096</v>
      </c>
      <c r="F8695" s="26">
        <v>250901341242</v>
      </c>
      <c r="G8695" s="90">
        <v>341242</v>
      </c>
      <c r="H8695" s="90">
        <v>1.68</v>
      </c>
      <c r="I8695" s="95">
        <v>1.68</v>
      </c>
      <c r="J8695" s="90" t="s">
        <v>10509</v>
      </c>
      <c r="K8695" s="90">
        <v>77</v>
      </c>
      <c r="L8695" s="90" t="s">
        <v>10514</v>
      </c>
    </row>
    <row r="8696" spans="1:12" hidden="1" outlineLevel="2" x14ac:dyDescent="0.25">
      <c r="A8696" s="90">
        <v>3</v>
      </c>
      <c r="B8696" s="26">
        <v>916765787</v>
      </c>
      <c r="C8696" s="90">
        <v>20</v>
      </c>
      <c r="D8696" s="90">
        <v>251962</v>
      </c>
      <c r="E8696" s="94">
        <v>44096</v>
      </c>
      <c r="F8696" s="26">
        <v>2519622759</v>
      </c>
      <c r="G8696" s="90">
        <v>2759</v>
      </c>
      <c r="H8696" s="90">
        <v>1.74</v>
      </c>
      <c r="I8696" s="95">
        <v>1.74</v>
      </c>
      <c r="J8696" s="90" t="s">
        <v>10509</v>
      </c>
      <c r="K8696" s="90">
        <v>77</v>
      </c>
      <c r="L8696" s="90" t="s">
        <v>10514</v>
      </c>
    </row>
    <row r="8697" spans="1:12" hidden="1" outlineLevel="2" x14ac:dyDescent="0.25">
      <c r="A8697" s="90">
        <v>3</v>
      </c>
      <c r="B8697" s="26">
        <v>916776727</v>
      </c>
      <c r="C8697" s="90">
        <v>20</v>
      </c>
      <c r="D8697" s="90">
        <v>250633</v>
      </c>
      <c r="E8697" s="94">
        <v>44096</v>
      </c>
      <c r="F8697" s="26">
        <v>250633340975</v>
      </c>
      <c r="G8697" s="90">
        <v>340975</v>
      </c>
      <c r="H8697" s="90">
        <v>1.68</v>
      </c>
      <c r="I8697" s="95">
        <v>1.68</v>
      </c>
      <c r="J8697" s="90" t="s">
        <v>10509</v>
      </c>
      <c r="K8697" s="90">
        <v>77</v>
      </c>
      <c r="L8697" s="90" t="s">
        <v>10514</v>
      </c>
    </row>
    <row r="8698" spans="1:12" hidden="1" outlineLevel="2" x14ac:dyDescent="0.25">
      <c r="A8698" s="90">
        <v>3</v>
      </c>
      <c r="B8698" s="26">
        <v>915358329</v>
      </c>
      <c r="C8698" s="90">
        <v>20</v>
      </c>
      <c r="D8698" s="90">
        <v>251833</v>
      </c>
      <c r="E8698" s="94">
        <v>44096</v>
      </c>
      <c r="F8698" s="26">
        <v>251833342051</v>
      </c>
      <c r="G8698" s="90">
        <v>342051</v>
      </c>
      <c r="H8698" s="90">
        <v>1.68</v>
      </c>
      <c r="I8698" s="95">
        <v>1.68</v>
      </c>
      <c r="J8698" s="90" t="s">
        <v>10509</v>
      </c>
      <c r="K8698" s="90">
        <v>77</v>
      </c>
      <c r="L8698" s="90" t="s">
        <v>10514</v>
      </c>
    </row>
    <row r="8699" spans="1:12" hidden="1" outlineLevel="2" x14ac:dyDescent="0.25">
      <c r="A8699" s="90">
        <v>3</v>
      </c>
      <c r="B8699" s="26">
        <v>915373575</v>
      </c>
      <c r="C8699" s="90">
        <v>20</v>
      </c>
      <c r="D8699" s="90">
        <v>250370</v>
      </c>
      <c r="E8699" s="94">
        <v>44096</v>
      </c>
      <c r="F8699" s="26">
        <v>250370340713</v>
      </c>
      <c r="G8699" s="90">
        <v>340713</v>
      </c>
      <c r="H8699" s="90">
        <v>4.3899999999999997</v>
      </c>
      <c r="I8699" s="95">
        <v>4.3899999999999997</v>
      </c>
      <c r="J8699" s="90" t="s">
        <v>10509</v>
      </c>
      <c r="K8699" s="90">
        <v>77</v>
      </c>
      <c r="L8699" s="90" t="s">
        <v>10514</v>
      </c>
    </row>
    <row r="8700" spans="1:12" hidden="1" outlineLevel="2" x14ac:dyDescent="0.25">
      <c r="A8700" s="90">
        <v>3</v>
      </c>
      <c r="B8700" s="26">
        <v>915398432</v>
      </c>
      <c r="C8700" s="90">
        <v>20</v>
      </c>
      <c r="D8700" s="90">
        <v>250789</v>
      </c>
      <c r="E8700" s="94">
        <v>44096</v>
      </c>
      <c r="F8700" s="26">
        <v>250789341130</v>
      </c>
      <c r="G8700" s="90">
        <v>341130</v>
      </c>
      <c r="H8700" s="90">
        <v>3.09</v>
      </c>
      <c r="I8700" s="95">
        <v>3.09</v>
      </c>
      <c r="J8700" s="90" t="s">
        <v>10509</v>
      </c>
      <c r="K8700" s="90">
        <v>77</v>
      </c>
      <c r="L8700" s="90" t="s">
        <v>10514</v>
      </c>
    </row>
    <row r="8701" spans="1:12" hidden="1" outlineLevel="2" x14ac:dyDescent="0.25">
      <c r="A8701" s="90">
        <v>3</v>
      </c>
      <c r="B8701" s="26">
        <v>915448559</v>
      </c>
      <c r="C8701" s="90">
        <v>20</v>
      </c>
      <c r="D8701" s="90">
        <v>250821</v>
      </c>
      <c r="E8701" s="94">
        <v>44096</v>
      </c>
      <c r="F8701" s="26">
        <v>250821341162</v>
      </c>
      <c r="G8701" s="90">
        <v>341162</v>
      </c>
      <c r="H8701" s="90">
        <v>2.4300000000000002</v>
      </c>
      <c r="I8701" s="95">
        <v>2.4300000000000002</v>
      </c>
      <c r="J8701" s="90" t="s">
        <v>10509</v>
      </c>
      <c r="K8701" s="90">
        <v>77</v>
      </c>
      <c r="L8701" s="90" t="s">
        <v>10514</v>
      </c>
    </row>
    <row r="8702" spans="1:12" hidden="1" outlineLevel="2" x14ac:dyDescent="0.25">
      <c r="A8702" s="90">
        <v>3</v>
      </c>
      <c r="B8702" s="26">
        <v>915453369</v>
      </c>
      <c r="C8702" s="90">
        <v>20</v>
      </c>
      <c r="D8702" s="90">
        <v>249970</v>
      </c>
      <c r="E8702" s="94">
        <v>44096</v>
      </c>
      <c r="F8702" s="26">
        <v>249970340313</v>
      </c>
      <c r="G8702" s="90">
        <v>340313</v>
      </c>
      <c r="H8702" s="90">
        <v>1.68</v>
      </c>
      <c r="I8702" s="95">
        <v>1.68</v>
      </c>
      <c r="J8702" s="90" t="s">
        <v>10509</v>
      </c>
      <c r="K8702" s="90">
        <v>77</v>
      </c>
      <c r="L8702" s="90" t="s">
        <v>10514</v>
      </c>
    </row>
    <row r="8703" spans="1:12" hidden="1" outlineLevel="2" x14ac:dyDescent="0.25">
      <c r="A8703" s="90">
        <v>3</v>
      </c>
      <c r="B8703" s="26">
        <v>915453625</v>
      </c>
      <c r="C8703" s="90">
        <v>20</v>
      </c>
      <c r="D8703" s="90">
        <v>250898</v>
      </c>
      <c r="E8703" s="94">
        <v>44096</v>
      </c>
      <c r="F8703" s="26">
        <v>250898341239</v>
      </c>
      <c r="G8703" s="90">
        <v>341239</v>
      </c>
      <c r="H8703" s="90">
        <v>1.68</v>
      </c>
      <c r="I8703" s="95">
        <v>1.68</v>
      </c>
      <c r="J8703" s="90" t="s">
        <v>10509</v>
      </c>
      <c r="K8703" s="90">
        <v>77</v>
      </c>
      <c r="L8703" s="90" t="s">
        <v>10514</v>
      </c>
    </row>
    <row r="8704" spans="1:12" hidden="1" outlineLevel="2" x14ac:dyDescent="0.25">
      <c r="A8704" s="90">
        <v>3</v>
      </c>
      <c r="B8704" s="26">
        <v>917723769</v>
      </c>
      <c r="C8704" s="90">
        <v>20</v>
      </c>
      <c r="D8704" s="90">
        <v>251557</v>
      </c>
      <c r="E8704" s="94">
        <v>44096</v>
      </c>
      <c r="F8704" s="26">
        <v>251557341811</v>
      </c>
      <c r="G8704" s="90">
        <v>341811</v>
      </c>
      <c r="H8704" s="90">
        <v>2.16</v>
      </c>
      <c r="I8704" s="95">
        <v>2.16</v>
      </c>
      <c r="J8704" s="90" t="s">
        <v>10509</v>
      </c>
      <c r="K8704" s="90">
        <v>77</v>
      </c>
      <c r="L8704" s="90" t="s">
        <v>10514</v>
      </c>
    </row>
    <row r="8705" spans="1:12" hidden="1" outlineLevel="2" x14ac:dyDescent="0.25">
      <c r="A8705" s="90">
        <v>3</v>
      </c>
      <c r="B8705" s="26">
        <v>917761041</v>
      </c>
      <c r="C8705" s="90">
        <v>20</v>
      </c>
      <c r="D8705" s="90">
        <v>249902</v>
      </c>
      <c r="E8705" s="94">
        <v>44096</v>
      </c>
      <c r="F8705" s="26">
        <v>249902340245</v>
      </c>
      <c r="G8705" s="90">
        <v>340245</v>
      </c>
      <c r="H8705" s="90">
        <v>1.68</v>
      </c>
      <c r="I8705" s="95">
        <v>1.68</v>
      </c>
      <c r="J8705" s="90" t="s">
        <v>10509</v>
      </c>
      <c r="K8705" s="90">
        <v>77</v>
      </c>
      <c r="L8705" s="90" t="s">
        <v>10514</v>
      </c>
    </row>
    <row r="8706" spans="1:12" hidden="1" outlineLevel="2" x14ac:dyDescent="0.25">
      <c r="A8706" s="90">
        <v>3</v>
      </c>
      <c r="B8706" s="26">
        <v>917780611</v>
      </c>
      <c r="C8706" s="90">
        <v>20</v>
      </c>
      <c r="D8706" s="90">
        <v>250472</v>
      </c>
      <c r="E8706" s="94">
        <v>44096</v>
      </c>
      <c r="F8706" s="26">
        <v>250472340815</v>
      </c>
      <c r="G8706" s="90">
        <v>340815</v>
      </c>
      <c r="H8706" s="90">
        <v>12.92</v>
      </c>
      <c r="I8706" s="95">
        <v>12.92</v>
      </c>
      <c r="J8706" s="90" t="s">
        <v>10509</v>
      </c>
      <c r="K8706" s="90">
        <v>77</v>
      </c>
      <c r="L8706" s="90" t="s">
        <v>10514</v>
      </c>
    </row>
    <row r="8707" spans="1:12" hidden="1" outlineLevel="2" x14ac:dyDescent="0.25">
      <c r="A8707" s="90">
        <v>3</v>
      </c>
      <c r="B8707" s="26">
        <v>917048076</v>
      </c>
      <c r="C8707" s="90">
        <v>20</v>
      </c>
      <c r="D8707" s="90">
        <v>251687</v>
      </c>
      <c r="E8707" s="94">
        <v>44096</v>
      </c>
      <c r="F8707" s="26">
        <v>251687341925</v>
      </c>
      <c r="G8707" s="90">
        <v>341925</v>
      </c>
      <c r="H8707" s="90">
        <v>7.17</v>
      </c>
      <c r="I8707" s="95">
        <v>7.17</v>
      </c>
      <c r="J8707" s="90" t="s">
        <v>10509</v>
      </c>
      <c r="K8707" s="90">
        <v>77</v>
      </c>
      <c r="L8707" s="90" t="s">
        <v>10514</v>
      </c>
    </row>
    <row r="8708" spans="1:12" hidden="1" outlineLevel="2" x14ac:dyDescent="0.25">
      <c r="A8708" s="90">
        <v>3</v>
      </c>
      <c r="B8708" s="26">
        <v>917333809</v>
      </c>
      <c r="C8708" s="90">
        <v>20</v>
      </c>
      <c r="D8708" s="90">
        <v>250616</v>
      </c>
      <c r="E8708" s="94">
        <v>44096</v>
      </c>
      <c r="F8708" s="26">
        <v>250616340959</v>
      </c>
      <c r="G8708" s="90">
        <v>340959</v>
      </c>
      <c r="H8708" s="90">
        <v>1.7</v>
      </c>
      <c r="I8708" s="95">
        <v>1.7</v>
      </c>
      <c r="J8708" s="90" t="s">
        <v>10509</v>
      </c>
      <c r="K8708" s="90">
        <v>77</v>
      </c>
      <c r="L8708" s="90" t="s">
        <v>10514</v>
      </c>
    </row>
    <row r="8709" spans="1:12" hidden="1" outlineLevel="2" x14ac:dyDescent="0.25">
      <c r="A8709" s="90">
        <v>3</v>
      </c>
      <c r="B8709" s="26">
        <v>917383960</v>
      </c>
      <c r="C8709" s="90">
        <v>20</v>
      </c>
      <c r="D8709" s="90">
        <v>251729</v>
      </c>
      <c r="E8709" s="94">
        <v>44096</v>
      </c>
      <c r="F8709" s="26">
        <v>251729341959</v>
      </c>
      <c r="G8709" s="90">
        <v>341959</v>
      </c>
      <c r="H8709" s="90">
        <v>72.13</v>
      </c>
      <c r="I8709" s="95">
        <v>72.13</v>
      </c>
      <c r="J8709" s="90" t="s">
        <v>10509</v>
      </c>
      <c r="K8709" s="90">
        <v>77</v>
      </c>
      <c r="L8709" s="90" t="s">
        <v>10514</v>
      </c>
    </row>
    <row r="8710" spans="1:12" hidden="1" outlineLevel="2" x14ac:dyDescent="0.25">
      <c r="A8710" s="90">
        <v>3</v>
      </c>
      <c r="B8710" s="26">
        <v>917421661</v>
      </c>
      <c r="C8710" s="90">
        <v>20</v>
      </c>
      <c r="D8710" s="90">
        <v>251764</v>
      </c>
      <c r="E8710" s="94">
        <v>44096</v>
      </c>
      <c r="F8710" s="26">
        <v>251764341989</v>
      </c>
      <c r="G8710" s="90">
        <v>341989</v>
      </c>
      <c r="H8710" s="90">
        <v>1.83</v>
      </c>
      <c r="I8710" s="95">
        <v>1.83</v>
      </c>
      <c r="J8710" s="90" t="s">
        <v>10509</v>
      </c>
      <c r="K8710" s="90">
        <v>77</v>
      </c>
      <c r="L8710" s="90" t="s">
        <v>10514</v>
      </c>
    </row>
    <row r="8711" spans="1:12" hidden="1" outlineLevel="2" x14ac:dyDescent="0.25">
      <c r="A8711" s="90">
        <v>3</v>
      </c>
      <c r="B8711" s="26">
        <v>917478786001</v>
      </c>
      <c r="C8711" s="90">
        <v>20</v>
      </c>
      <c r="D8711" s="90">
        <v>253051</v>
      </c>
      <c r="E8711" s="94">
        <v>44116</v>
      </c>
      <c r="F8711" s="26">
        <v>253051343124</v>
      </c>
      <c r="G8711" s="90">
        <v>343124</v>
      </c>
      <c r="H8711" s="90">
        <v>17.39</v>
      </c>
      <c r="I8711" s="95">
        <v>17.39</v>
      </c>
      <c r="J8711" s="90" t="s">
        <v>10509</v>
      </c>
      <c r="K8711" s="90">
        <v>66</v>
      </c>
      <c r="L8711" s="90" t="s">
        <v>10514</v>
      </c>
    </row>
    <row r="8712" spans="1:12" hidden="1" outlineLevel="2" x14ac:dyDescent="0.25">
      <c r="A8712" s="90">
        <v>3</v>
      </c>
      <c r="B8712" s="26">
        <v>917543647</v>
      </c>
      <c r="C8712" s="90">
        <v>20</v>
      </c>
      <c r="D8712" s="90">
        <v>251739</v>
      </c>
      <c r="E8712" s="94">
        <v>44096</v>
      </c>
      <c r="F8712" s="26">
        <v>251739341969</v>
      </c>
      <c r="G8712" s="90">
        <v>341969</v>
      </c>
      <c r="H8712" s="90">
        <v>1.68</v>
      </c>
      <c r="I8712" s="95">
        <v>1.68</v>
      </c>
      <c r="J8712" s="90" t="s">
        <v>10509</v>
      </c>
      <c r="K8712" s="90">
        <v>77</v>
      </c>
      <c r="L8712" s="90" t="s">
        <v>10514</v>
      </c>
    </row>
    <row r="8713" spans="1:12" hidden="1" outlineLevel="2" x14ac:dyDescent="0.25">
      <c r="A8713" s="90">
        <v>3</v>
      </c>
      <c r="B8713" s="26">
        <v>917729949</v>
      </c>
      <c r="C8713" s="90">
        <v>20</v>
      </c>
      <c r="D8713" s="90">
        <v>250033</v>
      </c>
      <c r="E8713" s="94">
        <v>44096</v>
      </c>
      <c r="F8713" s="26">
        <v>250033340376</v>
      </c>
      <c r="G8713" s="90">
        <v>340376</v>
      </c>
      <c r="H8713" s="90">
        <v>1.68</v>
      </c>
      <c r="I8713" s="95">
        <v>1.68</v>
      </c>
      <c r="J8713" s="90" t="s">
        <v>10509</v>
      </c>
      <c r="K8713" s="90">
        <v>77</v>
      </c>
      <c r="L8713" s="90" t="s">
        <v>10514</v>
      </c>
    </row>
    <row r="8714" spans="1:12" hidden="1" outlineLevel="2" x14ac:dyDescent="0.25">
      <c r="A8714" s="90">
        <v>3</v>
      </c>
      <c r="B8714" s="26">
        <v>917903460</v>
      </c>
      <c r="C8714" s="90">
        <v>20</v>
      </c>
      <c r="D8714" s="90">
        <v>251903</v>
      </c>
      <c r="E8714" s="94">
        <v>44096</v>
      </c>
      <c r="F8714" s="26">
        <v>251903342113</v>
      </c>
      <c r="G8714" s="90">
        <v>342113</v>
      </c>
      <c r="H8714" s="90">
        <v>1.68</v>
      </c>
      <c r="I8714" s="95">
        <v>1.68</v>
      </c>
      <c r="J8714" s="90" t="s">
        <v>10509</v>
      </c>
      <c r="K8714" s="90">
        <v>77</v>
      </c>
      <c r="L8714" s="90" t="s">
        <v>10514</v>
      </c>
    </row>
    <row r="8715" spans="1:12" hidden="1" outlineLevel="2" x14ac:dyDescent="0.25">
      <c r="A8715" s="90">
        <v>3</v>
      </c>
      <c r="B8715" s="26">
        <v>918005158</v>
      </c>
      <c r="C8715" s="90">
        <v>20</v>
      </c>
      <c r="D8715" s="90">
        <v>250266</v>
      </c>
      <c r="E8715" s="94">
        <v>44096</v>
      </c>
      <c r="F8715" s="26">
        <v>250266340609</v>
      </c>
      <c r="G8715" s="90">
        <v>340609</v>
      </c>
      <c r="H8715" s="90">
        <v>4.8</v>
      </c>
      <c r="I8715" s="95">
        <v>4.8</v>
      </c>
      <c r="J8715" s="90" t="s">
        <v>10509</v>
      </c>
      <c r="K8715" s="90">
        <v>77</v>
      </c>
      <c r="L8715" s="90" t="s">
        <v>10514</v>
      </c>
    </row>
    <row r="8716" spans="1:12" hidden="1" outlineLevel="2" x14ac:dyDescent="0.25">
      <c r="A8716" s="90">
        <v>3</v>
      </c>
      <c r="B8716" s="26">
        <v>917734329</v>
      </c>
      <c r="C8716" s="90">
        <v>20</v>
      </c>
      <c r="D8716" s="90">
        <v>249943</v>
      </c>
      <c r="E8716" s="94">
        <v>44096</v>
      </c>
      <c r="F8716" s="26">
        <v>249943340286</v>
      </c>
      <c r="G8716" s="90">
        <v>340286</v>
      </c>
      <c r="H8716" s="90">
        <v>1.71</v>
      </c>
      <c r="I8716" s="95">
        <v>1.71</v>
      </c>
      <c r="J8716" s="90" t="s">
        <v>10509</v>
      </c>
      <c r="K8716" s="90">
        <v>77</v>
      </c>
      <c r="L8716" s="90" t="s">
        <v>10514</v>
      </c>
    </row>
    <row r="8717" spans="1:12" hidden="1" outlineLevel="2" x14ac:dyDescent="0.25">
      <c r="A8717" s="90">
        <v>3</v>
      </c>
      <c r="B8717" s="26">
        <v>917740979</v>
      </c>
      <c r="C8717" s="90">
        <v>20</v>
      </c>
      <c r="D8717" s="90">
        <v>250861</v>
      </c>
      <c r="E8717" s="94">
        <v>44096</v>
      </c>
      <c r="F8717" s="26">
        <v>250861341202</v>
      </c>
      <c r="G8717" s="90">
        <v>341202</v>
      </c>
      <c r="H8717" s="90">
        <v>1.68</v>
      </c>
      <c r="I8717" s="95">
        <v>1.68</v>
      </c>
      <c r="J8717" s="90" t="s">
        <v>10509</v>
      </c>
      <c r="K8717" s="90">
        <v>77</v>
      </c>
      <c r="L8717" s="90" t="s">
        <v>10514</v>
      </c>
    </row>
    <row r="8718" spans="1:12" hidden="1" outlineLevel="2" x14ac:dyDescent="0.25">
      <c r="A8718" s="90">
        <v>3</v>
      </c>
      <c r="B8718" s="26">
        <v>917766024</v>
      </c>
      <c r="C8718" s="90">
        <v>20</v>
      </c>
      <c r="D8718" s="90">
        <v>250478</v>
      </c>
      <c r="E8718" s="94">
        <v>44096</v>
      </c>
      <c r="F8718" s="26">
        <v>250478340821</v>
      </c>
      <c r="G8718" s="90">
        <v>340821</v>
      </c>
      <c r="H8718" s="90">
        <v>1.68</v>
      </c>
      <c r="I8718" s="95">
        <v>1.68</v>
      </c>
      <c r="J8718" s="90" t="s">
        <v>10509</v>
      </c>
      <c r="K8718" s="90">
        <v>77</v>
      </c>
      <c r="L8718" s="90" t="s">
        <v>10514</v>
      </c>
    </row>
    <row r="8719" spans="1:12" hidden="1" outlineLevel="2" x14ac:dyDescent="0.25">
      <c r="A8719" s="90">
        <v>3</v>
      </c>
      <c r="B8719" s="26">
        <v>917830267</v>
      </c>
      <c r="C8719" s="90">
        <v>20</v>
      </c>
      <c r="D8719" s="90">
        <v>251188</v>
      </c>
      <c r="E8719" s="94">
        <v>44096</v>
      </c>
      <c r="F8719" s="26">
        <v>251188341522</v>
      </c>
      <c r="G8719" s="90">
        <v>341522</v>
      </c>
      <c r="H8719" s="90">
        <v>1.68</v>
      </c>
      <c r="I8719" s="95">
        <v>1.68</v>
      </c>
      <c r="J8719" s="90" t="s">
        <v>10509</v>
      </c>
      <c r="K8719" s="90">
        <v>77</v>
      </c>
      <c r="L8719" s="90" t="s">
        <v>10514</v>
      </c>
    </row>
    <row r="8720" spans="1:12" hidden="1" outlineLevel="2" x14ac:dyDescent="0.25">
      <c r="A8720" s="90">
        <v>3</v>
      </c>
      <c r="B8720" s="26">
        <v>918147893</v>
      </c>
      <c r="C8720" s="90">
        <v>20</v>
      </c>
      <c r="D8720" s="90">
        <v>251830</v>
      </c>
      <c r="E8720" s="94">
        <v>44096</v>
      </c>
      <c r="F8720" s="26">
        <v>251830342048</v>
      </c>
      <c r="G8720" s="90">
        <v>342048</v>
      </c>
      <c r="H8720" s="90">
        <v>1.79</v>
      </c>
      <c r="I8720" s="95">
        <v>1.79</v>
      </c>
      <c r="J8720" s="90" t="s">
        <v>10509</v>
      </c>
      <c r="K8720" s="90">
        <v>77</v>
      </c>
      <c r="L8720" s="90" t="s">
        <v>10514</v>
      </c>
    </row>
    <row r="8721" spans="1:12" hidden="1" outlineLevel="2" x14ac:dyDescent="0.25">
      <c r="A8721" s="90">
        <v>3</v>
      </c>
      <c r="B8721" s="26">
        <v>918200668</v>
      </c>
      <c r="C8721" s="90">
        <v>20</v>
      </c>
      <c r="D8721" s="90">
        <v>251210</v>
      </c>
      <c r="E8721" s="94">
        <v>44096</v>
      </c>
      <c r="F8721" s="26">
        <v>251210341538</v>
      </c>
      <c r="G8721" s="90">
        <v>341538</v>
      </c>
      <c r="H8721" s="90">
        <v>7.32</v>
      </c>
      <c r="I8721" s="95">
        <v>7.32</v>
      </c>
      <c r="J8721" s="90" t="s">
        <v>10509</v>
      </c>
      <c r="K8721" s="90">
        <v>77</v>
      </c>
      <c r="L8721" s="90" t="s">
        <v>10514</v>
      </c>
    </row>
    <row r="8722" spans="1:12" hidden="1" outlineLevel="2" x14ac:dyDescent="0.25">
      <c r="A8722" s="90">
        <v>3</v>
      </c>
      <c r="B8722" s="26">
        <v>918270745</v>
      </c>
      <c r="C8722" s="90">
        <v>20</v>
      </c>
      <c r="D8722" s="90">
        <v>249783</v>
      </c>
      <c r="E8722" s="94">
        <v>44096</v>
      </c>
      <c r="F8722" s="26">
        <v>249783340126</v>
      </c>
      <c r="G8722" s="90">
        <v>340126</v>
      </c>
      <c r="H8722" s="90">
        <v>6.94</v>
      </c>
      <c r="I8722" s="95">
        <v>6.94</v>
      </c>
      <c r="J8722" s="90" t="s">
        <v>10509</v>
      </c>
      <c r="K8722" s="90">
        <v>77</v>
      </c>
      <c r="L8722" s="90" t="s">
        <v>10514</v>
      </c>
    </row>
    <row r="8723" spans="1:12" hidden="1" outlineLevel="2" x14ac:dyDescent="0.25">
      <c r="A8723" s="90">
        <v>3</v>
      </c>
      <c r="B8723" s="26">
        <v>918285909</v>
      </c>
      <c r="C8723" s="90">
        <v>20</v>
      </c>
      <c r="D8723" s="90">
        <v>251723</v>
      </c>
      <c r="E8723" s="94">
        <v>44096</v>
      </c>
      <c r="F8723" s="26">
        <v>251723341953</v>
      </c>
      <c r="G8723" s="90">
        <v>341953</v>
      </c>
      <c r="H8723" s="90">
        <v>1.68</v>
      </c>
      <c r="I8723" s="95">
        <v>1.68</v>
      </c>
      <c r="J8723" s="90" t="s">
        <v>10509</v>
      </c>
      <c r="K8723" s="90">
        <v>77</v>
      </c>
      <c r="L8723" s="90" t="s">
        <v>10514</v>
      </c>
    </row>
    <row r="8724" spans="1:12" hidden="1" outlineLevel="2" x14ac:dyDescent="0.25">
      <c r="A8724" s="90">
        <v>3</v>
      </c>
      <c r="B8724" s="26">
        <v>918550534</v>
      </c>
      <c r="C8724" s="90">
        <v>20</v>
      </c>
      <c r="D8724" s="90">
        <v>251361</v>
      </c>
      <c r="E8724" s="94">
        <v>44096</v>
      </c>
      <c r="F8724" s="26">
        <v>251361341666</v>
      </c>
      <c r="G8724" s="90">
        <v>341666</v>
      </c>
      <c r="H8724" s="90">
        <v>9.41</v>
      </c>
      <c r="I8724" s="95">
        <v>9.41</v>
      </c>
      <c r="J8724" s="90" t="s">
        <v>10509</v>
      </c>
      <c r="K8724" s="90">
        <v>77</v>
      </c>
      <c r="L8724" s="90" t="s">
        <v>10514</v>
      </c>
    </row>
    <row r="8725" spans="1:12" hidden="1" outlineLevel="2" x14ac:dyDescent="0.25">
      <c r="A8725" s="90">
        <v>3</v>
      </c>
      <c r="B8725" s="26">
        <v>918602996001</v>
      </c>
      <c r="C8725" s="90">
        <v>20</v>
      </c>
      <c r="D8725" s="90">
        <v>252940</v>
      </c>
      <c r="E8725" s="94">
        <v>44116</v>
      </c>
      <c r="F8725" s="26">
        <v>252940343016</v>
      </c>
      <c r="G8725" s="90">
        <v>343016</v>
      </c>
      <c r="H8725" s="90">
        <v>1.68</v>
      </c>
      <c r="I8725" s="95">
        <v>1.68</v>
      </c>
      <c r="J8725" s="90" t="s">
        <v>10509</v>
      </c>
      <c r="K8725" s="90">
        <v>66</v>
      </c>
      <c r="L8725" s="90" t="s">
        <v>10514</v>
      </c>
    </row>
    <row r="8726" spans="1:12" hidden="1" outlineLevel="2" x14ac:dyDescent="0.25">
      <c r="A8726" s="90">
        <v>3</v>
      </c>
      <c r="B8726" s="26">
        <v>918732751</v>
      </c>
      <c r="C8726" s="90">
        <v>20</v>
      </c>
      <c r="D8726" s="90">
        <v>250107</v>
      </c>
      <c r="E8726" s="94">
        <v>44096</v>
      </c>
      <c r="F8726" s="26">
        <v>250107340450</v>
      </c>
      <c r="G8726" s="90">
        <v>340450</v>
      </c>
      <c r="H8726" s="90">
        <v>1.68</v>
      </c>
      <c r="I8726" s="95">
        <v>1.68</v>
      </c>
      <c r="J8726" s="90" t="s">
        <v>10509</v>
      </c>
      <c r="K8726" s="90">
        <v>77</v>
      </c>
      <c r="L8726" s="90" t="s">
        <v>10514</v>
      </c>
    </row>
    <row r="8727" spans="1:12" hidden="1" outlineLevel="2" x14ac:dyDescent="0.25">
      <c r="A8727" s="90">
        <v>3</v>
      </c>
      <c r="B8727" s="26">
        <v>918732751</v>
      </c>
      <c r="C8727" s="90">
        <v>20</v>
      </c>
      <c r="D8727" s="90">
        <v>251059</v>
      </c>
      <c r="E8727" s="94">
        <v>44096</v>
      </c>
      <c r="F8727" s="26">
        <v>251059341399</v>
      </c>
      <c r="G8727" s="90">
        <v>341399</v>
      </c>
      <c r="H8727" s="90">
        <v>1.68</v>
      </c>
      <c r="I8727" s="95">
        <v>1.68</v>
      </c>
      <c r="J8727" s="90" t="s">
        <v>10509</v>
      </c>
      <c r="K8727" s="90">
        <v>77</v>
      </c>
      <c r="L8727" s="90" t="s">
        <v>10514</v>
      </c>
    </row>
    <row r="8728" spans="1:12" hidden="1" outlineLevel="2" x14ac:dyDescent="0.25">
      <c r="A8728" s="90">
        <v>3</v>
      </c>
      <c r="B8728" s="26">
        <v>918733783</v>
      </c>
      <c r="C8728" s="90">
        <v>20</v>
      </c>
      <c r="D8728" s="90">
        <v>251514</v>
      </c>
      <c r="E8728" s="94">
        <v>44096</v>
      </c>
      <c r="F8728" s="26">
        <v>251514341783</v>
      </c>
      <c r="G8728" s="90">
        <v>341783</v>
      </c>
      <c r="H8728" s="90">
        <v>1.41</v>
      </c>
      <c r="I8728" s="95">
        <v>1.41</v>
      </c>
      <c r="J8728" s="90" t="s">
        <v>10509</v>
      </c>
      <c r="K8728" s="90">
        <v>77</v>
      </c>
      <c r="L8728" s="90" t="s">
        <v>10514</v>
      </c>
    </row>
    <row r="8729" spans="1:12" hidden="1" outlineLevel="2" x14ac:dyDescent="0.25">
      <c r="A8729" s="90">
        <v>3</v>
      </c>
      <c r="B8729" s="26">
        <v>918750688</v>
      </c>
      <c r="C8729" s="90">
        <v>20</v>
      </c>
      <c r="D8729" s="90">
        <v>251631</v>
      </c>
      <c r="E8729" s="94">
        <v>44096</v>
      </c>
      <c r="F8729" s="26">
        <v>251631341872</v>
      </c>
      <c r="G8729" s="90">
        <v>341872</v>
      </c>
      <c r="H8729" s="90">
        <v>6.91</v>
      </c>
      <c r="I8729" s="95">
        <v>6.91</v>
      </c>
      <c r="J8729" s="90" t="s">
        <v>10509</v>
      </c>
      <c r="K8729" s="90">
        <v>77</v>
      </c>
      <c r="L8729" s="90" t="s">
        <v>10514</v>
      </c>
    </row>
    <row r="8730" spans="1:12" hidden="1" outlineLevel="2" x14ac:dyDescent="0.25">
      <c r="A8730" s="90">
        <v>3</v>
      </c>
      <c r="B8730" s="26">
        <v>918147190</v>
      </c>
      <c r="C8730" s="90">
        <v>20</v>
      </c>
      <c r="D8730" s="90">
        <v>249945</v>
      </c>
      <c r="E8730" s="94">
        <v>44096</v>
      </c>
      <c r="F8730" s="26">
        <v>249945340288</v>
      </c>
      <c r="G8730" s="90">
        <v>340288</v>
      </c>
      <c r="H8730" s="90">
        <v>1.68</v>
      </c>
      <c r="I8730" s="95">
        <v>1.68</v>
      </c>
      <c r="J8730" s="90" t="s">
        <v>10509</v>
      </c>
      <c r="K8730" s="90">
        <v>77</v>
      </c>
      <c r="L8730" s="90" t="s">
        <v>10514</v>
      </c>
    </row>
    <row r="8731" spans="1:12" hidden="1" outlineLevel="2" x14ac:dyDescent="0.25">
      <c r="A8731" s="90">
        <v>3</v>
      </c>
      <c r="B8731" s="26">
        <v>918153297</v>
      </c>
      <c r="C8731" s="90">
        <v>20</v>
      </c>
      <c r="D8731" s="90">
        <v>251500</v>
      </c>
      <c r="E8731" s="94">
        <v>44096</v>
      </c>
      <c r="F8731" s="26">
        <v>251500341773</v>
      </c>
      <c r="G8731" s="90">
        <v>341773</v>
      </c>
      <c r="H8731" s="90">
        <v>1.68</v>
      </c>
      <c r="I8731" s="95">
        <v>1.68</v>
      </c>
      <c r="J8731" s="90" t="s">
        <v>10509</v>
      </c>
      <c r="K8731" s="90">
        <v>77</v>
      </c>
      <c r="L8731" s="90" t="s">
        <v>10514</v>
      </c>
    </row>
    <row r="8732" spans="1:12" hidden="1" outlineLevel="2" x14ac:dyDescent="0.25">
      <c r="A8732" s="90">
        <v>3</v>
      </c>
      <c r="B8732" s="26">
        <v>918180530</v>
      </c>
      <c r="C8732" s="90">
        <v>20</v>
      </c>
      <c r="D8732" s="90">
        <v>249637</v>
      </c>
      <c r="E8732" s="94">
        <v>44096</v>
      </c>
      <c r="F8732" s="26">
        <v>249637339980</v>
      </c>
      <c r="G8732" s="90">
        <v>339980</v>
      </c>
      <c r="H8732" s="90">
        <v>8.3800000000000008</v>
      </c>
      <c r="I8732" s="95">
        <v>8.3800000000000008</v>
      </c>
      <c r="J8732" s="90" t="s">
        <v>10509</v>
      </c>
      <c r="K8732" s="90">
        <v>77</v>
      </c>
      <c r="L8732" s="90" t="s">
        <v>10514</v>
      </c>
    </row>
    <row r="8733" spans="1:12" hidden="1" outlineLevel="2" x14ac:dyDescent="0.25">
      <c r="A8733" s="90">
        <v>3</v>
      </c>
      <c r="B8733" s="26">
        <v>918185166</v>
      </c>
      <c r="C8733" s="90">
        <v>20</v>
      </c>
      <c r="D8733" s="90">
        <v>251491</v>
      </c>
      <c r="E8733" s="94">
        <v>44096</v>
      </c>
      <c r="F8733" s="26">
        <v>251491341765</v>
      </c>
      <c r="G8733" s="90">
        <v>341765</v>
      </c>
      <c r="H8733" s="90">
        <v>14.11</v>
      </c>
      <c r="I8733" s="95">
        <v>14.11</v>
      </c>
      <c r="J8733" s="90" t="s">
        <v>10509</v>
      </c>
      <c r="K8733" s="90">
        <v>77</v>
      </c>
      <c r="L8733" s="90" t="s">
        <v>10514</v>
      </c>
    </row>
    <row r="8734" spans="1:12" hidden="1" outlineLevel="2" x14ac:dyDescent="0.25">
      <c r="A8734" s="90">
        <v>3</v>
      </c>
      <c r="B8734" s="26">
        <v>918209784</v>
      </c>
      <c r="C8734" s="90">
        <v>20</v>
      </c>
      <c r="D8734" s="90">
        <v>250546</v>
      </c>
      <c r="E8734" s="94">
        <v>44096</v>
      </c>
      <c r="F8734" s="26">
        <v>250546340889</v>
      </c>
      <c r="G8734" s="90">
        <v>340889</v>
      </c>
      <c r="H8734" s="90">
        <v>2.74</v>
      </c>
      <c r="I8734" s="95">
        <v>2.74</v>
      </c>
      <c r="J8734" s="90" t="s">
        <v>10509</v>
      </c>
      <c r="K8734" s="90">
        <v>77</v>
      </c>
      <c r="L8734" s="90" t="s">
        <v>10514</v>
      </c>
    </row>
    <row r="8735" spans="1:12" hidden="1" outlineLevel="2" x14ac:dyDescent="0.25">
      <c r="A8735" s="90">
        <v>3</v>
      </c>
      <c r="B8735" s="26">
        <v>918213356</v>
      </c>
      <c r="C8735" s="90">
        <v>20</v>
      </c>
      <c r="D8735" s="90">
        <v>250173</v>
      </c>
      <c r="E8735" s="94">
        <v>44096</v>
      </c>
      <c r="F8735" s="26">
        <v>250173340516</v>
      </c>
      <c r="G8735" s="90">
        <v>340516</v>
      </c>
      <c r="H8735" s="90">
        <v>1.68</v>
      </c>
      <c r="I8735" s="95">
        <v>1.68</v>
      </c>
      <c r="J8735" s="90" t="s">
        <v>10509</v>
      </c>
      <c r="K8735" s="90">
        <v>77</v>
      </c>
      <c r="L8735" s="90" t="s">
        <v>10514</v>
      </c>
    </row>
    <row r="8736" spans="1:12" hidden="1" outlineLevel="2" x14ac:dyDescent="0.25">
      <c r="A8736" s="90">
        <v>3</v>
      </c>
      <c r="B8736" s="26">
        <v>918274804001</v>
      </c>
      <c r="C8736" s="90">
        <v>20</v>
      </c>
      <c r="D8736" s="90">
        <v>253229</v>
      </c>
      <c r="E8736" s="94">
        <v>44116</v>
      </c>
      <c r="F8736" s="26">
        <v>253229343268</v>
      </c>
      <c r="G8736" s="90">
        <v>343268</v>
      </c>
      <c r="H8736" s="90">
        <v>1.68</v>
      </c>
      <c r="I8736" s="95">
        <v>1.68</v>
      </c>
      <c r="J8736" s="90" t="s">
        <v>10509</v>
      </c>
      <c r="K8736" s="90">
        <v>66</v>
      </c>
      <c r="L8736" s="90" t="s">
        <v>10514</v>
      </c>
    </row>
    <row r="8737" spans="1:12" hidden="1" outlineLevel="2" x14ac:dyDescent="0.25">
      <c r="A8737" s="90">
        <v>3</v>
      </c>
      <c r="B8737" s="26">
        <v>919541037</v>
      </c>
      <c r="C8737" s="90">
        <v>20</v>
      </c>
      <c r="D8737" s="90">
        <v>250252</v>
      </c>
      <c r="E8737" s="94">
        <v>44096</v>
      </c>
      <c r="F8737" s="26">
        <v>250252340595</v>
      </c>
      <c r="G8737" s="90">
        <v>340595</v>
      </c>
      <c r="H8737" s="90">
        <v>1.68</v>
      </c>
      <c r="I8737" s="95">
        <v>1.68</v>
      </c>
      <c r="J8737" s="90" t="s">
        <v>10509</v>
      </c>
      <c r="K8737" s="90">
        <v>77</v>
      </c>
      <c r="L8737" s="90" t="s">
        <v>10514</v>
      </c>
    </row>
    <row r="8738" spans="1:12" hidden="1" outlineLevel="2" x14ac:dyDescent="0.25">
      <c r="A8738" s="90">
        <v>3</v>
      </c>
      <c r="B8738" s="26">
        <v>919732446001</v>
      </c>
      <c r="C8738" s="90">
        <v>20</v>
      </c>
      <c r="D8738" s="90">
        <v>253043</v>
      </c>
      <c r="E8738" s="94">
        <v>44116</v>
      </c>
      <c r="F8738" s="26">
        <v>253043343116</v>
      </c>
      <c r="G8738" s="90">
        <v>343116</v>
      </c>
      <c r="H8738" s="90">
        <v>1.68</v>
      </c>
      <c r="I8738" s="95">
        <v>1.68</v>
      </c>
      <c r="J8738" s="90" t="s">
        <v>10509</v>
      </c>
      <c r="K8738" s="90">
        <v>66</v>
      </c>
      <c r="L8738" s="90" t="s">
        <v>10514</v>
      </c>
    </row>
    <row r="8739" spans="1:12" hidden="1" outlineLevel="2" x14ac:dyDescent="0.25">
      <c r="A8739" s="90">
        <v>3</v>
      </c>
      <c r="B8739" s="26">
        <v>919741348</v>
      </c>
      <c r="C8739" s="90">
        <v>20</v>
      </c>
      <c r="D8739" s="90">
        <v>251202</v>
      </c>
      <c r="E8739" s="94">
        <v>44096</v>
      </c>
      <c r="F8739" s="26">
        <v>251202341531</v>
      </c>
      <c r="G8739" s="90">
        <v>341531</v>
      </c>
      <c r="H8739" s="90">
        <v>6.91</v>
      </c>
      <c r="I8739" s="95">
        <v>6.91</v>
      </c>
      <c r="J8739" s="90" t="s">
        <v>10509</v>
      </c>
      <c r="K8739" s="90">
        <v>77</v>
      </c>
      <c r="L8739" s="90" t="s">
        <v>10514</v>
      </c>
    </row>
    <row r="8740" spans="1:12" hidden="1" outlineLevel="2" x14ac:dyDescent="0.25">
      <c r="A8740" s="90">
        <v>3</v>
      </c>
      <c r="B8740" s="26">
        <v>918289307</v>
      </c>
      <c r="C8740" s="90">
        <v>20</v>
      </c>
      <c r="D8740" s="90">
        <v>250613</v>
      </c>
      <c r="E8740" s="94">
        <v>44096</v>
      </c>
      <c r="F8740" s="26">
        <v>250613340956</v>
      </c>
      <c r="G8740" s="90">
        <v>340956</v>
      </c>
      <c r="H8740" s="90">
        <v>1.69</v>
      </c>
      <c r="I8740" s="95">
        <v>1.69</v>
      </c>
      <c r="J8740" s="90" t="s">
        <v>10509</v>
      </c>
      <c r="K8740" s="90">
        <v>77</v>
      </c>
      <c r="L8740" s="90" t="s">
        <v>10514</v>
      </c>
    </row>
    <row r="8741" spans="1:12" hidden="1" outlineLevel="2" x14ac:dyDescent="0.25">
      <c r="A8741" s="90">
        <v>3</v>
      </c>
      <c r="B8741" s="26">
        <v>918378316</v>
      </c>
      <c r="C8741" s="90">
        <v>20</v>
      </c>
      <c r="D8741" s="90">
        <v>251493</v>
      </c>
      <c r="E8741" s="94">
        <v>44096</v>
      </c>
      <c r="F8741" s="26">
        <v>251493341766</v>
      </c>
      <c r="G8741" s="90">
        <v>341766</v>
      </c>
      <c r="H8741" s="90">
        <v>4.46</v>
      </c>
      <c r="I8741" s="95">
        <v>4.46</v>
      </c>
      <c r="J8741" s="90" t="s">
        <v>10509</v>
      </c>
      <c r="K8741" s="90">
        <v>77</v>
      </c>
      <c r="L8741" s="90" t="s">
        <v>10514</v>
      </c>
    </row>
    <row r="8742" spans="1:12" hidden="1" outlineLevel="2" x14ac:dyDescent="0.25">
      <c r="A8742" s="90">
        <v>3</v>
      </c>
      <c r="B8742" s="26">
        <v>918434465</v>
      </c>
      <c r="C8742" s="90">
        <v>20</v>
      </c>
      <c r="D8742" s="90">
        <v>251299</v>
      </c>
      <c r="E8742" s="94">
        <v>44096</v>
      </c>
      <c r="F8742" s="26">
        <v>251299341616</v>
      </c>
      <c r="G8742" s="90">
        <v>341616</v>
      </c>
      <c r="H8742" s="90">
        <v>1.93</v>
      </c>
      <c r="I8742" s="95">
        <v>1.93</v>
      </c>
      <c r="J8742" s="90" t="s">
        <v>10509</v>
      </c>
      <c r="K8742" s="90">
        <v>77</v>
      </c>
      <c r="L8742" s="90" t="s">
        <v>10514</v>
      </c>
    </row>
    <row r="8743" spans="1:12" hidden="1" outlineLevel="2" x14ac:dyDescent="0.25">
      <c r="A8743" s="90">
        <v>3</v>
      </c>
      <c r="B8743" s="26">
        <v>918548876</v>
      </c>
      <c r="C8743" s="90">
        <v>20</v>
      </c>
      <c r="D8743" s="90">
        <v>250654</v>
      </c>
      <c r="E8743" s="94">
        <v>44096</v>
      </c>
      <c r="F8743" s="26">
        <v>250654340996</v>
      </c>
      <c r="G8743" s="90">
        <v>340996</v>
      </c>
      <c r="H8743" s="90">
        <v>1.68</v>
      </c>
      <c r="I8743" s="95">
        <v>1.68</v>
      </c>
      <c r="J8743" s="90" t="s">
        <v>10509</v>
      </c>
      <c r="K8743" s="90">
        <v>77</v>
      </c>
      <c r="L8743" s="90" t="s">
        <v>10514</v>
      </c>
    </row>
    <row r="8744" spans="1:12" hidden="1" outlineLevel="2" x14ac:dyDescent="0.25">
      <c r="A8744" s="90">
        <v>3</v>
      </c>
      <c r="B8744" s="26">
        <v>918548876</v>
      </c>
      <c r="C8744" s="90">
        <v>20</v>
      </c>
      <c r="D8744" s="90">
        <v>250865</v>
      </c>
      <c r="E8744" s="94">
        <v>44096</v>
      </c>
      <c r="F8744" s="26">
        <v>250865341206</v>
      </c>
      <c r="G8744" s="90">
        <v>341206</v>
      </c>
      <c r="H8744" s="90">
        <v>1.68</v>
      </c>
      <c r="I8744" s="95">
        <v>1.68</v>
      </c>
      <c r="J8744" s="90" t="s">
        <v>10509</v>
      </c>
      <c r="K8744" s="90">
        <v>77</v>
      </c>
      <c r="L8744" s="90" t="s">
        <v>10514</v>
      </c>
    </row>
    <row r="8745" spans="1:12" hidden="1" outlineLevel="2" x14ac:dyDescent="0.25">
      <c r="A8745" s="90">
        <v>3</v>
      </c>
      <c r="B8745" s="26">
        <v>918553405</v>
      </c>
      <c r="C8745" s="90">
        <v>20</v>
      </c>
      <c r="D8745" s="90">
        <v>250505</v>
      </c>
      <c r="E8745" s="94">
        <v>44096</v>
      </c>
      <c r="F8745" s="26">
        <v>250505340848</v>
      </c>
      <c r="G8745" s="90">
        <v>340848</v>
      </c>
      <c r="H8745" s="90">
        <v>3.64</v>
      </c>
      <c r="I8745" s="95">
        <v>3.64</v>
      </c>
      <c r="J8745" s="90" t="s">
        <v>10509</v>
      </c>
      <c r="K8745" s="90">
        <v>77</v>
      </c>
      <c r="L8745" s="90" t="s">
        <v>10514</v>
      </c>
    </row>
    <row r="8746" spans="1:12" hidden="1" outlineLevel="2" x14ac:dyDescent="0.25">
      <c r="A8746" s="90">
        <v>3</v>
      </c>
      <c r="B8746" s="26">
        <v>918744855</v>
      </c>
      <c r="C8746" s="90">
        <v>20</v>
      </c>
      <c r="D8746" s="90">
        <v>251991</v>
      </c>
      <c r="E8746" s="94">
        <v>44096</v>
      </c>
      <c r="F8746" s="26">
        <v>251991342189</v>
      </c>
      <c r="G8746" s="90">
        <v>342189</v>
      </c>
      <c r="H8746" s="90">
        <v>1.68</v>
      </c>
      <c r="I8746" s="95">
        <v>1.68</v>
      </c>
      <c r="J8746" s="90" t="s">
        <v>10509</v>
      </c>
      <c r="K8746" s="90">
        <v>77</v>
      </c>
      <c r="L8746" s="90" t="s">
        <v>10514</v>
      </c>
    </row>
    <row r="8747" spans="1:12" hidden="1" outlineLevel="2" x14ac:dyDescent="0.25">
      <c r="A8747" s="90">
        <v>3</v>
      </c>
      <c r="B8747" s="26">
        <v>918760604</v>
      </c>
      <c r="C8747" s="90">
        <v>20</v>
      </c>
      <c r="D8747" s="90">
        <v>250783</v>
      </c>
      <c r="E8747" s="94">
        <v>44096</v>
      </c>
      <c r="F8747" s="26">
        <v>250783341125</v>
      </c>
      <c r="G8747" s="90">
        <v>341125</v>
      </c>
      <c r="H8747" s="90">
        <v>2.17</v>
      </c>
      <c r="I8747" s="95">
        <v>2.17</v>
      </c>
      <c r="J8747" s="90" t="s">
        <v>10509</v>
      </c>
      <c r="K8747" s="90">
        <v>77</v>
      </c>
      <c r="L8747" s="90" t="s">
        <v>10514</v>
      </c>
    </row>
    <row r="8748" spans="1:12" hidden="1" outlineLevel="2" x14ac:dyDescent="0.25">
      <c r="A8748" s="90">
        <v>3</v>
      </c>
      <c r="B8748" s="26">
        <v>918858671</v>
      </c>
      <c r="C8748" s="90">
        <v>20</v>
      </c>
      <c r="D8748" s="90">
        <v>250791</v>
      </c>
      <c r="E8748" s="94">
        <v>44096</v>
      </c>
      <c r="F8748" s="26">
        <v>250791341132</v>
      </c>
      <c r="G8748" s="90">
        <v>341132</v>
      </c>
      <c r="H8748" s="90">
        <v>49.97</v>
      </c>
      <c r="I8748" s="95">
        <v>49.97</v>
      </c>
      <c r="J8748" s="90" t="s">
        <v>10509</v>
      </c>
      <c r="K8748" s="90">
        <v>77</v>
      </c>
      <c r="L8748" s="90" t="s">
        <v>10514</v>
      </c>
    </row>
    <row r="8749" spans="1:12" hidden="1" outlineLevel="2" x14ac:dyDescent="0.25">
      <c r="A8749" s="90">
        <v>3</v>
      </c>
      <c r="B8749" s="26">
        <v>918994187001</v>
      </c>
      <c r="C8749" s="90">
        <v>20</v>
      </c>
      <c r="D8749" s="90">
        <v>252125</v>
      </c>
      <c r="E8749" s="94">
        <v>44096</v>
      </c>
      <c r="F8749" s="26">
        <v>252125342301</v>
      </c>
      <c r="G8749" s="90">
        <v>342301</v>
      </c>
      <c r="H8749" s="90">
        <v>3.33</v>
      </c>
      <c r="I8749" s="95">
        <v>3.33</v>
      </c>
      <c r="J8749" s="90" t="s">
        <v>10509</v>
      </c>
      <c r="K8749" s="90">
        <v>77</v>
      </c>
      <c r="L8749" s="90" t="s">
        <v>10514</v>
      </c>
    </row>
    <row r="8750" spans="1:12" hidden="1" outlineLevel="2" x14ac:dyDescent="0.25">
      <c r="A8750" s="90">
        <v>3</v>
      </c>
      <c r="B8750" s="26">
        <v>919009720</v>
      </c>
      <c r="C8750" s="90">
        <v>20</v>
      </c>
      <c r="D8750" s="90">
        <v>250933</v>
      </c>
      <c r="E8750" s="94">
        <v>44096</v>
      </c>
      <c r="F8750" s="26">
        <v>250933341274</v>
      </c>
      <c r="G8750" s="90">
        <v>341274</v>
      </c>
      <c r="H8750" s="90">
        <v>2.65</v>
      </c>
      <c r="I8750" s="95">
        <v>2.65</v>
      </c>
      <c r="J8750" s="90" t="s">
        <v>10509</v>
      </c>
      <c r="K8750" s="90">
        <v>77</v>
      </c>
      <c r="L8750" s="90" t="s">
        <v>10514</v>
      </c>
    </row>
    <row r="8751" spans="1:12" hidden="1" outlineLevel="2" x14ac:dyDescent="0.25">
      <c r="A8751" s="90">
        <v>3</v>
      </c>
      <c r="B8751" s="26">
        <v>919285486</v>
      </c>
      <c r="C8751" s="90">
        <v>20</v>
      </c>
      <c r="D8751" s="90">
        <v>251190</v>
      </c>
      <c r="E8751" s="94">
        <v>44096</v>
      </c>
      <c r="F8751" s="26">
        <v>251190341524</v>
      </c>
      <c r="G8751" s="90">
        <v>341524</v>
      </c>
      <c r="H8751" s="90">
        <v>1.71</v>
      </c>
      <c r="I8751" s="95">
        <v>1.71</v>
      </c>
      <c r="J8751" s="90" t="s">
        <v>10509</v>
      </c>
      <c r="K8751" s="90">
        <v>77</v>
      </c>
      <c r="L8751" s="90" t="s">
        <v>10514</v>
      </c>
    </row>
    <row r="8752" spans="1:12" hidden="1" outlineLevel="2" x14ac:dyDescent="0.25">
      <c r="A8752" s="90">
        <v>3</v>
      </c>
      <c r="B8752" s="26">
        <v>919318782</v>
      </c>
      <c r="C8752" s="90">
        <v>20</v>
      </c>
      <c r="D8752" s="90">
        <v>251852</v>
      </c>
      <c r="E8752" s="94">
        <v>44096</v>
      </c>
      <c r="F8752" s="26">
        <v>251852342069</v>
      </c>
      <c r="G8752" s="90">
        <v>342069</v>
      </c>
      <c r="H8752" s="90">
        <v>1.68</v>
      </c>
      <c r="I8752" s="95">
        <v>1.68</v>
      </c>
      <c r="J8752" s="90" t="s">
        <v>10509</v>
      </c>
      <c r="K8752" s="90">
        <v>77</v>
      </c>
      <c r="L8752" s="90" t="s">
        <v>10514</v>
      </c>
    </row>
    <row r="8753" spans="1:12" hidden="1" outlineLevel="2" x14ac:dyDescent="0.25">
      <c r="A8753" s="90">
        <v>3</v>
      </c>
      <c r="B8753" s="26">
        <v>919847855</v>
      </c>
      <c r="C8753" s="90">
        <v>20</v>
      </c>
      <c r="D8753" s="90">
        <v>251288</v>
      </c>
      <c r="E8753" s="94">
        <v>44096</v>
      </c>
      <c r="F8753" s="26">
        <v>251288341606</v>
      </c>
      <c r="G8753" s="90">
        <v>341606</v>
      </c>
      <c r="H8753" s="90">
        <v>1.78</v>
      </c>
      <c r="I8753" s="95">
        <v>1.78</v>
      </c>
      <c r="J8753" s="90" t="s">
        <v>10509</v>
      </c>
      <c r="K8753" s="90">
        <v>77</v>
      </c>
      <c r="L8753" s="90" t="s">
        <v>10514</v>
      </c>
    </row>
    <row r="8754" spans="1:12" hidden="1" outlineLevel="2" x14ac:dyDescent="0.25">
      <c r="A8754" s="90">
        <v>3</v>
      </c>
      <c r="B8754" s="26">
        <v>919860619</v>
      </c>
      <c r="C8754" s="90">
        <v>20</v>
      </c>
      <c r="D8754" s="90">
        <v>249918</v>
      </c>
      <c r="E8754" s="94">
        <v>44096</v>
      </c>
      <c r="F8754" s="26">
        <v>249918340261</v>
      </c>
      <c r="G8754" s="90">
        <v>340261</v>
      </c>
      <c r="H8754" s="90">
        <v>1.68</v>
      </c>
      <c r="I8754" s="95">
        <v>1.68</v>
      </c>
      <c r="J8754" s="90" t="s">
        <v>10509</v>
      </c>
      <c r="K8754" s="90">
        <v>77</v>
      </c>
      <c r="L8754" s="90" t="s">
        <v>10514</v>
      </c>
    </row>
    <row r="8755" spans="1:12" hidden="1" outlineLevel="2" x14ac:dyDescent="0.25">
      <c r="A8755" s="90">
        <v>3</v>
      </c>
      <c r="B8755" s="26">
        <v>919917138</v>
      </c>
      <c r="C8755" s="90">
        <v>20</v>
      </c>
      <c r="D8755" s="90">
        <v>249874</v>
      </c>
      <c r="E8755" s="94">
        <v>44096</v>
      </c>
      <c r="F8755" s="26">
        <v>249874340217</v>
      </c>
      <c r="G8755" s="90">
        <v>340217</v>
      </c>
      <c r="H8755" s="90">
        <v>4.75</v>
      </c>
      <c r="I8755" s="95">
        <v>4.75</v>
      </c>
      <c r="J8755" s="90" t="s">
        <v>10509</v>
      </c>
      <c r="K8755" s="90">
        <v>77</v>
      </c>
      <c r="L8755" s="90" t="s">
        <v>10514</v>
      </c>
    </row>
    <row r="8756" spans="1:12" hidden="1" outlineLevel="2" x14ac:dyDescent="0.25">
      <c r="A8756" s="90">
        <v>3</v>
      </c>
      <c r="B8756" s="26">
        <v>920045622</v>
      </c>
      <c r="C8756" s="90">
        <v>20</v>
      </c>
      <c r="D8756" s="90">
        <v>250059</v>
      </c>
      <c r="E8756" s="94">
        <v>44096</v>
      </c>
      <c r="F8756" s="26">
        <v>250059340402</v>
      </c>
      <c r="G8756" s="90">
        <v>340402</v>
      </c>
      <c r="H8756" s="90">
        <v>1.68</v>
      </c>
      <c r="I8756" s="95">
        <v>1.68</v>
      </c>
      <c r="J8756" s="90" t="s">
        <v>10509</v>
      </c>
      <c r="K8756" s="90">
        <v>77</v>
      </c>
      <c r="L8756" s="90" t="s">
        <v>10514</v>
      </c>
    </row>
    <row r="8757" spans="1:12" hidden="1" outlineLevel="2" x14ac:dyDescent="0.25">
      <c r="A8757" s="90">
        <v>3</v>
      </c>
      <c r="B8757" s="26">
        <v>920067576</v>
      </c>
      <c r="C8757" s="90">
        <v>20</v>
      </c>
      <c r="D8757" s="90">
        <v>250367</v>
      </c>
      <c r="E8757" s="94">
        <v>44096</v>
      </c>
      <c r="F8757" s="26">
        <v>250367340710</v>
      </c>
      <c r="G8757" s="90">
        <v>340710</v>
      </c>
      <c r="H8757" s="90">
        <v>1.86</v>
      </c>
      <c r="I8757" s="95">
        <v>1.86</v>
      </c>
      <c r="J8757" s="90" t="s">
        <v>10509</v>
      </c>
      <c r="K8757" s="90">
        <v>77</v>
      </c>
      <c r="L8757" s="90" t="s">
        <v>10514</v>
      </c>
    </row>
    <row r="8758" spans="1:12" hidden="1" outlineLevel="2" x14ac:dyDescent="0.25">
      <c r="A8758" s="90">
        <v>3</v>
      </c>
      <c r="B8758" s="26">
        <v>920104221</v>
      </c>
      <c r="C8758" s="90">
        <v>20</v>
      </c>
      <c r="D8758" s="90">
        <v>250032</v>
      </c>
      <c r="E8758" s="94">
        <v>44096</v>
      </c>
      <c r="F8758" s="26">
        <v>250032340375</v>
      </c>
      <c r="G8758" s="90">
        <v>340375</v>
      </c>
      <c r="H8758" s="90">
        <v>1.68</v>
      </c>
      <c r="I8758" s="95">
        <v>1.68</v>
      </c>
      <c r="J8758" s="90" t="s">
        <v>10509</v>
      </c>
      <c r="K8758" s="90">
        <v>77</v>
      </c>
      <c r="L8758" s="90" t="s">
        <v>10514</v>
      </c>
    </row>
    <row r="8759" spans="1:12" hidden="1" outlineLevel="2" x14ac:dyDescent="0.25">
      <c r="A8759" s="90">
        <v>3</v>
      </c>
      <c r="B8759" s="26">
        <v>920109162</v>
      </c>
      <c r="C8759" s="90">
        <v>20</v>
      </c>
      <c r="D8759" s="90">
        <v>252046</v>
      </c>
      <c r="E8759" s="94">
        <v>44096</v>
      </c>
      <c r="F8759" s="26">
        <v>252046342233</v>
      </c>
      <c r="G8759" s="90">
        <v>342233</v>
      </c>
      <c r="H8759" s="90">
        <v>1.68</v>
      </c>
      <c r="I8759" s="95">
        <v>1.68</v>
      </c>
      <c r="J8759" s="90" t="s">
        <v>10509</v>
      </c>
      <c r="K8759" s="90">
        <v>77</v>
      </c>
      <c r="L8759" s="90" t="s">
        <v>10514</v>
      </c>
    </row>
    <row r="8760" spans="1:12" hidden="1" outlineLevel="2" x14ac:dyDescent="0.25">
      <c r="A8760" s="90">
        <v>3</v>
      </c>
      <c r="B8760" s="26">
        <v>920210226</v>
      </c>
      <c r="C8760" s="90">
        <v>20</v>
      </c>
      <c r="D8760" s="90">
        <v>251336</v>
      </c>
      <c r="E8760" s="94">
        <v>44096</v>
      </c>
      <c r="F8760" s="26">
        <v>251336341647</v>
      </c>
      <c r="G8760" s="90">
        <v>341647</v>
      </c>
      <c r="H8760" s="90">
        <v>11.4</v>
      </c>
      <c r="I8760" s="95">
        <v>11.4</v>
      </c>
      <c r="J8760" s="90" t="s">
        <v>10509</v>
      </c>
      <c r="K8760" s="90">
        <v>77</v>
      </c>
      <c r="L8760" s="90" t="s">
        <v>10514</v>
      </c>
    </row>
    <row r="8761" spans="1:12" hidden="1" outlineLevel="2" x14ac:dyDescent="0.25">
      <c r="A8761" s="90">
        <v>3</v>
      </c>
      <c r="B8761" s="26">
        <v>920231735</v>
      </c>
      <c r="C8761" s="90">
        <v>20</v>
      </c>
      <c r="D8761" s="90">
        <v>250558</v>
      </c>
      <c r="E8761" s="94">
        <v>44096</v>
      </c>
      <c r="F8761" s="26">
        <v>250558340901</v>
      </c>
      <c r="G8761" s="90">
        <v>340901</v>
      </c>
      <c r="H8761" s="90">
        <v>1.77</v>
      </c>
      <c r="I8761" s="95">
        <v>1.77</v>
      </c>
      <c r="J8761" s="90" t="s">
        <v>10509</v>
      </c>
      <c r="K8761" s="90">
        <v>77</v>
      </c>
      <c r="L8761" s="90" t="s">
        <v>10514</v>
      </c>
    </row>
    <row r="8762" spans="1:12" hidden="1" outlineLevel="2" x14ac:dyDescent="0.25">
      <c r="A8762" s="90">
        <v>3</v>
      </c>
      <c r="B8762" s="26">
        <v>920258894</v>
      </c>
      <c r="C8762" s="90">
        <v>20</v>
      </c>
      <c r="D8762" s="90">
        <v>250084</v>
      </c>
      <c r="E8762" s="94">
        <v>44096</v>
      </c>
      <c r="F8762" s="26">
        <v>250084340427</v>
      </c>
      <c r="G8762" s="90">
        <v>340427</v>
      </c>
      <c r="H8762" s="90">
        <v>3.85</v>
      </c>
      <c r="I8762" s="95">
        <v>3.85</v>
      </c>
      <c r="J8762" s="90" t="s">
        <v>10509</v>
      </c>
      <c r="K8762" s="90">
        <v>77</v>
      </c>
      <c r="L8762" s="90" t="s">
        <v>10514</v>
      </c>
    </row>
    <row r="8763" spans="1:12" hidden="1" outlineLevel="2" x14ac:dyDescent="0.25">
      <c r="A8763" s="90">
        <v>3</v>
      </c>
      <c r="B8763" s="26">
        <v>920319316</v>
      </c>
      <c r="C8763" s="90">
        <v>20</v>
      </c>
      <c r="D8763" s="90">
        <v>250527</v>
      </c>
      <c r="E8763" s="94">
        <v>44096</v>
      </c>
      <c r="F8763" s="26">
        <v>250527340870</v>
      </c>
      <c r="G8763" s="90">
        <v>340870</v>
      </c>
      <c r="H8763" s="90">
        <v>1.68</v>
      </c>
      <c r="I8763" s="95">
        <v>1.68</v>
      </c>
      <c r="J8763" s="90" t="s">
        <v>10509</v>
      </c>
      <c r="K8763" s="90">
        <v>77</v>
      </c>
      <c r="L8763" s="90" t="s">
        <v>10514</v>
      </c>
    </row>
    <row r="8764" spans="1:12" hidden="1" outlineLevel="2" x14ac:dyDescent="0.25">
      <c r="A8764" s="90">
        <v>3</v>
      </c>
      <c r="B8764" s="26">
        <v>917835779</v>
      </c>
      <c r="C8764" s="90">
        <v>20</v>
      </c>
      <c r="D8764" s="90">
        <v>250130</v>
      </c>
      <c r="E8764" s="94">
        <v>44096</v>
      </c>
      <c r="F8764" s="26">
        <v>250130340473</v>
      </c>
      <c r="G8764" s="90">
        <v>340473</v>
      </c>
      <c r="H8764" s="90">
        <v>1.68</v>
      </c>
      <c r="I8764" s="95">
        <v>1.68</v>
      </c>
      <c r="J8764" s="90" t="s">
        <v>10509</v>
      </c>
      <c r="K8764" s="90">
        <v>77</v>
      </c>
      <c r="L8764" s="90" t="s">
        <v>10514</v>
      </c>
    </row>
    <row r="8765" spans="1:12" hidden="1" outlineLevel="2" x14ac:dyDescent="0.25">
      <c r="A8765" s="90">
        <v>3</v>
      </c>
      <c r="B8765" s="26">
        <v>919511733</v>
      </c>
      <c r="C8765" s="90">
        <v>20</v>
      </c>
      <c r="D8765" s="90">
        <v>250647</v>
      </c>
      <c r="E8765" s="94">
        <v>44096</v>
      </c>
      <c r="F8765" s="26">
        <v>250647340989</v>
      </c>
      <c r="G8765" s="90">
        <v>340989</v>
      </c>
      <c r="H8765" s="90">
        <v>1.68</v>
      </c>
      <c r="I8765" s="95">
        <v>1.68</v>
      </c>
      <c r="J8765" s="90" t="s">
        <v>10509</v>
      </c>
      <c r="K8765" s="90">
        <v>77</v>
      </c>
      <c r="L8765" s="90" t="s">
        <v>10514</v>
      </c>
    </row>
    <row r="8766" spans="1:12" hidden="1" outlineLevel="2" x14ac:dyDescent="0.25">
      <c r="A8766" s="90">
        <v>3</v>
      </c>
      <c r="B8766" s="26">
        <v>920507977</v>
      </c>
      <c r="C8766" s="90">
        <v>20</v>
      </c>
      <c r="D8766" s="90">
        <v>251738</v>
      </c>
      <c r="E8766" s="94">
        <v>44096</v>
      </c>
      <c r="F8766" s="26">
        <v>251738341968</v>
      </c>
      <c r="G8766" s="90">
        <v>341968</v>
      </c>
      <c r="H8766" s="90">
        <v>1.68</v>
      </c>
      <c r="I8766" s="95">
        <v>1.68</v>
      </c>
      <c r="J8766" s="90" t="s">
        <v>10509</v>
      </c>
      <c r="K8766" s="90">
        <v>77</v>
      </c>
      <c r="L8766" s="90" t="s">
        <v>10514</v>
      </c>
    </row>
    <row r="8767" spans="1:12" hidden="1" outlineLevel="2" x14ac:dyDescent="0.25">
      <c r="A8767" s="90">
        <v>3</v>
      </c>
      <c r="B8767" s="26">
        <v>919574905</v>
      </c>
      <c r="C8767" s="90">
        <v>20</v>
      </c>
      <c r="D8767" s="90">
        <v>250688</v>
      </c>
      <c r="E8767" s="94">
        <v>44096</v>
      </c>
      <c r="F8767" s="26">
        <v>250688341030</v>
      </c>
      <c r="G8767" s="90">
        <v>341030</v>
      </c>
      <c r="H8767" s="90">
        <v>1.69</v>
      </c>
      <c r="I8767" s="95">
        <v>1.69</v>
      </c>
      <c r="J8767" s="90" t="s">
        <v>10509</v>
      </c>
      <c r="K8767" s="90">
        <v>77</v>
      </c>
      <c r="L8767" s="90" t="s">
        <v>10514</v>
      </c>
    </row>
    <row r="8768" spans="1:12" hidden="1" outlineLevel="2" x14ac:dyDescent="0.25">
      <c r="A8768" s="90">
        <v>3</v>
      </c>
      <c r="B8768" s="26">
        <v>919738658</v>
      </c>
      <c r="C8768" s="90">
        <v>20</v>
      </c>
      <c r="D8768" s="90">
        <v>250839</v>
      </c>
      <c r="E8768" s="94">
        <v>44096</v>
      </c>
      <c r="F8768" s="26">
        <v>250839341180</v>
      </c>
      <c r="G8768" s="90">
        <v>341180</v>
      </c>
      <c r="H8768" s="90">
        <v>1.69</v>
      </c>
      <c r="I8768" s="95">
        <v>1.69</v>
      </c>
      <c r="J8768" s="90" t="s">
        <v>10509</v>
      </c>
      <c r="K8768" s="90">
        <v>77</v>
      </c>
      <c r="L8768" s="90" t="s">
        <v>10514</v>
      </c>
    </row>
    <row r="8769" spans="1:12" hidden="1" outlineLevel="2" x14ac:dyDescent="0.25">
      <c r="A8769" s="90">
        <v>3</v>
      </c>
      <c r="B8769" s="26">
        <v>919757195</v>
      </c>
      <c r="C8769" s="90">
        <v>20</v>
      </c>
      <c r="D8769" s="90">
        <v>251476</v>
      </c>
      <c r="E8769" s="94">
        <v>44096</v>
      </c>
      <c r="F8769" s="26">
        <v>251476341753</v>
      </c>
      <c r="G8769" s="90">
        <v>341753</v>
      </c>
      <c r="H8769" s="90">
        <v>3.09</v>
      </c>
      <c r="I8769" s="95">
        <v>3.09</v>
      </c>
      <c r="J8769" s="90" t="s">
        <v>10509</v>
      </c>
      <c r="K8769" s="90">
        <v>77</v>
      </c>
      <c r="L8769" s="90" t="s">
        <v>10514</v>
      </c>
    </row>
    <row r="8770" spans="1:12" hidden="1" outlineLevel="2" x14ac:dyDescent="0.25">
      <c r="A8770" s="90">
        <v>3</v>
      </c>
      <c r="B8770" s="26">
        <v>919787721</v>
      </c>
      <c r="C8770" s="90">
        <v>20</v>
      </c>
      <c r="D8770" s="90">
        <v>250963</v>
      </c>
      <c r="E8770" s="94">
        <v>44096</v>
      </c>
      <c r="F8770" s="26">
        <v>250963341304</v>
      </c>
      <c r="G8770" s="90">
        <v>341304</v>
      </c>
      <c r="H8770" s="90">
        <v>13.53</v>
      </c>
      <c r="I8770" s="95">
        <v>13.53</v>
      </c>
      <c r="J8770" s="90" t="s">
        <v>10509</v>
      </c>
      <c r="K8770" s="90">
        <v>77</v>
      </c>
      <c r="L8770" s="90" t="s">
        <v>10514</v>
      </c>
    </row>
    <row r="8771" spans="1:12" hidden="1" outlineLevel="2" x14ac:dyDescent="0.25">
      <c r="A8771" s="90">
        <v>3</v>
      </c>
      <c r="B8771" s="26">
        <v>919832030</v>
      </c>
      <c r="C8771" s="90">
        <v>20</v>
      </c>
      <c r="D8771" s="90">
        <v>250589</v>
      </c>
      <c r="E8771" s="94">
        <v>44096</v>
      </c>
      <c r="F8771" s="26">
        <v>250589340932</v>
      </c>
      <c r="G8771" s="90">
        <v>340932</v>
      </c>
      <c r="H8771" s="90">
        <v>1.68</v>
      </c>
      <c r="I8771" s="95">
        <v>1.68</v>
      </c>
      <c r="J8771" s="90" t="s">
        <v>10509</v>
      </c>
      <c r="K8771" s="90">
        <v>77</v>
      </c>
      <c r="L8771" s="90" t="s">
        <v>10514</v>
      </c>
    </row>
    <row r="8772" spans="1:12" hidden="1" outlineLevel="2" x14ac:dyDescent="0.25">
      <c r="A8772" s="90">
        <v>3</v>
      </c>
      <c r="B8772" s="26">
        <v>919929414001</v>
      </c>
      <c r="C8772" s="90">
        <v>20</v>
      </c>
      <c r="D8772" s="90">
        <v>253089</v>
      </c>
      <c r="E8772" s="94">
        <v>44116</v>
      </c>
      <c r="F8772" s="26">
        <v>253089343160</v>
      </c>
      <c r="G8772" s="90">
        <v>343160</v>
      </c>
      <c r="H8772" s="90">
        <v>1.68</v>
      </c>
      <c r="I8772" s="95">
        <v>1.68</v>
      </c>
      <c r="J8772" s="90" t="s">
        <v>10509</v>
      </c>
      <c r="K8772" s="90">
        <v>66</v>
      </c>
      <c r="L8772" s="90" t="s">
        <v>10514</v>
      </c>
    </row>
    <row r="8773" spans="1:12" hidden="1" outlineLevel="2" x14ac:dyDescent="0.25">
      <c r="A8773" s="90">
        <v>3</v>
      </c>
      <c r="B8773" s="26">
        <v>919976233</v>
      </c>
      <c r="C8773" s="90">
        <v>20</v>
      </c>
      <c r="D8773" s="90">
        <v>251933</v>
      </c>
      <c r="E8773" s="94">
        <v>44096</v>
      </c>
      <c r="F8773" s="26">
        <v>251933342142</v>
      </c>
      <c r="G8773" s="90">
        <v>342142</v>
      </c>
      <c r="H8773" s="90">
        <v>4.0999999999999996</v>
      </c>
      <c r="I8773" s="95">
        <v>4.0999999999999996</v>
      </c>
      <c r="J8773" s="90" t="s">
        <v>10509</v>
      </c>
      <c r="K8773" s="90">
        <v>77</v>
      </c>
      <c r="L8773" s="90" t="s">
        <v>10514</v>
      </c>
    </row>
    <row r="8774" spans="1:12" hidden="1" outlineLevel="2" x14ac:dyDescent="0.25">
      <c r="A8774" s="90">
        <v>3</v>
      </c>
      <c r="B8774" s="26">
        <v>920058252</v>
      </c>
      <c r="C8774" s="90">
        <v>20</v>
      </c>
      <c r="D8774" s="90">
        <v>251783</v>
      </c>
      <c r="E8774" s="94">
        <v>44096</v>
      </c>
      <c r="F8774" s="26">
        <v>251783342007</v>
      </c>
      <c r="G8774" s="90">
        <v>342007</v>
      </c>
      <c r="H8774" s="90">
        <v>15.04</v>
      </c>
      <c r="I8774" s="95">
        <v>15.04</v>
      </c>
      <c r="J8774" s="90" t="s">
        <v>10509</v>
      </c>
      <c r="K8774" s="90">
        <v>77</v>
      </c>
      <c r="L8774" s="90" t="s">
        <v>10514</v>
      </c>
    </row>
    <row r="8775" spans="1:12" hidden="1" outlineLevel="2" x14ac:dyDescent="0.25">
      <c r="A8775" s="90">
        <v>3</v>
      </c>
      <c r="B8775" s="26">
        <v>920126851</v>
      </c>
      <c r="C8775" s="90">
        <v>20</v>
      </c>
      <c r="D8775" s="90">
        <v>252134</v>
      </c>
      <c r="E8775" s="94">
        <v>44096</v>
      </c>
      <c r="F8775" s="26">
        <v>252134342307</v>
      </c>
      <c r="G8775" s="90">
        <v>342307</v>
      </c>
      <c r="H8775" s="90">
        <v>0.1</v>
      </c>
      <c r="I8775" s="95">
        <v>0.1</v>
      </c>
      <c r="J8775" s="90" t="s">
        <v>10509</v>
      </c>
      <c r="K8775" s="90">
        <v>77</v>
      </c>
      <c r="L8775" s="90" t="s">
        <v>10514</v>
      </c>
    </row>
    <row r="8776" spans="1:12" hidden="1" outlineLevel="2" x14ac:dyDescent="0.25">
      <c r="A8776" s="90">
        <v>3</v>
      </c>
      <c r="B8776" s="26">
        <v>920192077</v>
      </c>
      <c r="C8776" s="90">
        <v>20</v>
      </c>
      <c r="D8776" s="90">
        <v>250965</v>
      </c>
      <c r="E8776" s="94">
        <v>44096</v>
      </c>
      <c r="F8776" s="26">
        <v>250965341306</v>
      </c>
      <c r="G8776" s="90">
        <v>341306</v>
      </c>
      <c r="H8776" s="90">
        <v>6.73</v>
      </c>
      <c r="I8776" s="95">
        <v>6.73</v>
      </c>
      <c r="J8776" s="90" t="s">
        <v>10509</v>
      </c>
      <c r="K8776" s="90">
        <v>77</v>
      </c>
      <c r="L8776" s="90" t="s">
        <v>10514</v>
      </c>
    </row>
    <row r="8777" spans="1:12" hidden="1" outlineLevel="2" x14ac:dyDescent="0.25">
      <c r="A8777" s="90">
        <v>3</v>
      </c>
      <c r="B8777" s="26">
        <v>920249398001</v>
      </c>
      <c r="C8777" s="90">
        <v>20</v>
      </c>
      <c r="D8777" s="90">
        <v>252869</v>
      </c>
      <c r="E8777" s="94">
        <v>44116</v>
      </c>
      <c r="F8777" s="26">
        <v>252869342945</v>
      </c>
      <c r="G8777" s="90">
        <v>342945</v>
      </c>
      <c r="H8777" s="90">
        <v>1.68</v>
      </c>
      <c r="I8777" s="95">
        <v>1.68</v>
      </c>
      <c r="J8777" s="90" t="s">
        <v>10509</v>
      </c>
      <c r="K8777" s="90">
        <v>66</v>
      </c>
      <c r="L8777" s="90" t="s">
        <v>10514</v>
      </c>
    </row>
    <row r="8778" spans="1:12" hidden="1" outlineLevel="2" x14ac:dyDescent="0.25">
      <c r="A8778" s="90">
        <v>3</v>
      </c>
      <c r="B8778" s="26">
        <v>920302130</v>
      </c>
      <c r="C8778" s="90">
        <v>20</v>
      </c>
      <c r="D8778" s="90">
        <v>250514</v>
      </c>
      <c r="E8778" s="94">
        <v>44096</v>
      </c>
      <c r="F8778" s="26">
        <v>250514340857</v>
      </c>
      <c r="G8778" s="90">
        <v>340857</v>
      </c>
      <c r="H8778" s="90">
        <v>19.57</v>
      </c>
      <c r="I8778" s="95">
        <v>19.57</v>
      </c>
      <c r="J8778" s="90" t="s">
        <v>10509</v>
      </c>
      <c r="K8778" s="90">
        <v>77</v>
      </c>
      <c r="L8778" s="90" t="s">
        <v>10514</v>
      </c>
    </row>
    <row r="8779" spans="1:12" hidden="1" outlineLevel="2" x14ac:dyDescent="0.25">
      <c r="A8779" s="90">
        <v>3</v>
      </c>
      <c r="B8779" s="26">
        <v>920749652</v>
      </c>
      <c r="C8779" s="90">
        <v>20</v>
      </c>
      <c r="D8779" s="90">
        <v>249892</v>
      </c>
      <c r="E8779" s="94">
        <v>44096</v>
      </c>
      <c r="F8779" s="26">
        <v>249892340235</v>
      </c>
      <c r="G8779" s="90">
        <v>340235</v>
      </c>
      <c r="H8779" s="90">
        <v>7.96</v>
      </c>
      <c r="I8779" s="95">
        <v>7.96</v>
      </c>
      <c r="J8779" s="90" t="s">
        <v>10509</v>
      </c>
      <c r="K8779" s="90">
        <v>77</v>
      </c>
      <c r="L8779" s="90" t="s">
        <v>10514</v>
      </c>
    </row>
    <row r="8780" spans="1:12" hidden="1" outlineLevel="2" x14ac:dyDescent="0.25">
      <c r="A8780" s="90">
        <v>3</v>
      </c>
      <c r="B8780" s="26">
        <v>920964715</v>
      </c>
      <c r="C8780" s="90">
        <v>20</v>
      </c>
      <c r="D8780" s="90">
        <v>250812</v>
      </c>
      <c r="E8780" s="94">
        <v>44096</v>
      </c>
      <c r="F8780" s="26">
        <v>250812341153</v>
      </c>
      <c r="G8780" s="90">
        <v>341153</v>
      </c>
      <c r="H8780" s="90">
        <v>1.68</v>
      </c>
      <c r="I8780" s="95">
        <v>1.68</v>
      </c>
      <c r="J8780" s="90" t="s">
        <v>10509</v>
      </c>
      <c r="K8780" s="90">
        <v>77</v>
      </c>
      <c r="L8780" s="90" t="s">
        <v>10514</v>
      </c>
    </row>
    <row r="8781" spans="1:12" hidden="1" outlineLevel="2" x14ac:dyDescent="0.25">
      <c r="A8781" s="90">
        <v>3</v>
      </c>
      <c r="B8781" s="26">
        <v>921021192</v>
      </c>
      <c r="C8781" s="90">
        <v>20</v>
      </c>
      <c r="D8781" s="90">
        <v>249772</v>
      </c>
      <c r="E8781" s="94">
        <v>44096</v>
      </c>
      <c r="F8781" s="26">
        <v>249772340115</v>
      </c>
      <c r="G8781" s="90">
        <v>340115</v>
      </c>
      <c r="H8781" s="90">
        <v>6.94</v>
      </c>
      <c r="I8781" s="95">
        <v>6.94</v>
      </c>
      <c r="J8781" s="90" t="s">
        <v>10509</v>
      </c>
      <c r="K8781" s="90">
        <v>77</v>
      </c>
      <c r="L8781" s="90" t="s">
        <v>10514</v>
      </c>
    </row>
    <row r="8782" spans="1:12" hidden="1" outlineLevel="2" x14ac:dyDescent="0.25">
      <c r="A8782" s="90">
        <v>3</v>
      </c>
      <c r="B8782" s="26">
        <v>921444055001</v>
      </c>
      <c r="C8782" s="90">
        <v>20</v>
      </c>
      <c r="D8782" s="90">
        <v>253185</v>
      </c>
      <c r="E8782" s="94">
        <v>44116</v>
      </c>
      <c r="F8782" s="26">
        <v>253185343239</v>
      </c>
      <c r="G8782" s="90">
        <v>343239</v>
      </c>
      <c r="H8782" s="90">
        <v>1.68</v>
      </c>
      <c r="I8782" s="95">
        <v>1.68</v>
      </c>
      <c r="J8782" s="90" t="s">
        <v>10509</v>
      </c>
      <c r="K8782" s="90">
        <v>66</v>
      </c>
      <c r="L8782" s="90" t="s">
        <v>10514</v>
      </c>
    </row>
    <row r="8783" spans="1:12" hidden="1" outlineLevel="2" x14ac:dyDescent="0.25">
      <c r="A8783" s="90">
        <v>3</v>
      </c>
      <c r="B8783" s="26">
        <v>921458246</v>
      </c>
      <c r="C8783" s="90">
        <v>20</v>
      </c>
      <c r="D8783" s="90">
        <v>250351</v>
      </c>
      <c r="E8783" s="94">
        <v>44096</v>
      </c>
      <c r="F8783" s="26">
        <v>250351340694</v>
      </c>
      <c r="G8783" s="90">
        <v>340694</v>
      </c>
      <c r="H8783" s="90">
        <v>6.98</v>
      </c>
      <c r="I8783" s="95">
        <v>6.98</v>
      </c>
      <c r="J8783" s="90" t="s">
        <v>10509</v>
      </c>
      <c r="K8783" s="90">
        <v>77</v>
      </c>
      <c r="L8783" s="90" t="s">
        <v>10514</v>
      </c>
    </row>
    <row r="8784" spans="1:12" hidden="1" outlineLevel="2" x14ac:dyDescent="0.25">
      <c r="A8784" s="90">
        <v>3</v>
      </c>
      <c r="B8784" s="26">
        <v>921573564</v>
      </c>
      <c r="C8784" s="90">
        <v>20</v>
      </c>
      <c r="D8784" s="90">
        <v>250937</v>
      </c>
      <c r="E8784" s="94">
        <v>44096</v>
      </c>
      <c r="F8784" s="26">
        <v>250937341278</v>
      </c>
      <c r="G8784" s="90">
        <v>341278</v>
      </c>
      <c r="H8784" s="90">
        <v>1.68</v>
      </c>
      <c r="I8784" s="95">
        <v>1.68</v>
      </c>
      <c r="J8784" s="90" t="s">
        <v>10509</v>
      </c>
      <c r="K8784" s="90">
        <v>77</v>
      </c>
      <c r="L8784" s="90" t="s">
        <v>10514</v>
      </c>
    </row>
    <row r="8785" spans="1:12" hidden="1" outlineLevel="2" x14ac:dyDescent="0.25">
      <c r="A8785" s="90">
        <v>3</v>
      </c>
      <c r="B8785" s="26">
        <v>921596136</v>
      </c>
      <c r="C8785" s="90">
        <v>20</v>
      </c>
      <c r="D8785" s="90">
        <v>250725</v>
      </c>
      <c r="E8785" s="94">
        <v>44096</v>
      </c>
      <c r="F8785" s="26">
        <v>250725341067</v>
      </c>
      <c r="G8785" s="90">
        <v>341067</v>
      </c>
      <c r="H8785" s="90">
        <v>1.86</v>
      </c>
      <c r="I8785" s="95">
        <v>1.86</v>
      </c>
      <c r="J8785" s="90" t="s">
        <v>10509</v>
      </c>
      <c r="K8785" s="90">
        <v>77</v>
      </c>
      <c r="L8785" s="90" t="s">
        <v>10514</v>
      </c>
    </row>
    <row r="8786" spans="1:12" hidden="1" outlineLevel="2" x14ac:dyDescent="0.25">
      <c r="A8786" s="90">
        <v>3</v>
      </c>
      <c r="B8786" s="26">
        <v>921616942</v>
      </c>
      <c r="C8786" s="90">
        <v>20</v>
      </c>
      <c r="D8786" s="90">
        <v>251228</v>
      </c>
      <c r="E8786" s="94">
        <v>44096</v>
      </c>
      <c r="F8786" s="26">
        <v>251228341553</v>
      </c>
      <c r="G8786" s="90">
        <v>341553</v>
      </c>
      <c r="H8786" s="90">
        <v>5.82</v>
      </c>
      <c r="I8786" s="95">
        <v>5.82</v>
      </c>
      <c r="J8786" s="90" t="s">
        <v>10509</v>
      </c>
      <c r="K8786" s="90">
        <v>77</v>
      </c>
      <c r="L8786" s="90" t="s">
        <v>10514</v>
      </c>
    </row>
    <row r="8787" spans="1:12" hidden="1" outlineLevel="2" x14ac:dyDescent="0.25">
      <c r="A8787" s="90">
        <v>3</v>
      </c>
      <c r="B8787" s="26">
        <v>921676805</v>
      </c>
      <c r="C8787" s="90">
        <v>20</v>
      </c>
      <c r="D8787" s="90">
        <v>250369</v>
      </c>
      <c r="E8787" s="94">
        <v>44096</v>
      </c>
      <c r="F8787" s="26">
        <v>250369340712</v>
      </c>
      <c r="G8787" s="90">
        <v>340712</v>
      </c>
      <c r="H8787" s="90">
        <v>1.68</v>
      </c>
      <c r="I8787" s="95">
        <v>1.68</v>
      </c>
      <c r="J8787" s="90" t="s">
        <v>10509</v>
      </c>
      <c r="K8787" s="90">
        <v>77</v>
      </c>
      <c r="L8787" s="90" t="s">
        <v>10514</v>
      </c>
    </row>
    <row r="8788" spans="1:12" hidden="1" outlineLevel="2" x14ac:dyDescent="0.25">
      <c r="A8788" s="90">
        <v>3</v>
      </c>
      <c r="B8788" s="26">
        <v>921691564</v>
      </c>
      <c r="C8788" s="90">
        <v>20</v>
      </c>
      <c r="D8788" s="90">
        <v>250226</v>
      </c>
      <c r="E8788" s="94">
        <v>44096</v>
      </c>
      <c r="F8788" s="26">
        <v>250226340569</v>
      </c>
      <c r="G8788" s="90">
        <v>340569</v>
      </c>
      <c r="H8788" s="90">
        <v>1.68</v>
      </c>
      <c r="I8788" s="95">
        <v>1.68</v>
      </c>
      <c r="J8788" s="90" t="s">
        <v>10509</v>
      </c>
      <c r="K8788" s="90">
        <v>77</v>
      </c>
      <c r="L8788" s="90" t="s">
        <v>10514</v>
      </c>
    </row>
    <row r="8789" spans="1:12" hidden="1" outlineLevel="2" x14ac:dyDescent="0.25">
      <c r="A8789" s="90">
        <v>3</v>
      </c>
      <c r="B8789" s="26">
        <v>921722229</v>
      </c>
      <c r="C8789" s="90">
        <v>20</v>
      </c>
      <c r="D8789" s="90">
        <v>251763</v>
      </c>
      <c r="E8789" s="94">
        <v>44096</v>
      </c>
      <c r="F8789" s="26">
        <v>251763341988</v>
      </c>
      <c r="G8789" s="90">
        <v>341988</v>
      </c>
      <c r="H8789" s="90">
        <v>3.7</v>
      </c>
      <c r="I8789" s="95">
        <v>3.7</v>
      </c>
      <c r="J8789" s="90" t="s">
        <v>10509</v>
      </c>
      <c r="K8789" s="90">
        <v>77</v>
      </c>
      <c r="L8789" s="90" t="s">
        <v>10514</v>
      </c>
    </row>
    <row r="8790" spans="1:12" hidden="1" outlineLevel="2" x14ac:dyDescent="0.25">
      <c r="A8790" s="90">
        <v>3</v>
      </c>
      <c r="B8790" s="26">
        <v>920392941</v>
      </c>
      <c r="C8790" s="90">
        <v>20</v>
      </c>
      <c r="D8790" s="90">
        <v>250955</v>
      </c>
      <c r="E8790" s="94">
        <v>44096</v>
      </c>
      <c r="F8790" s="26">
        <v>250955341296</v>
      </c>
      <c r="G8790" s="90">
        <v>341296</v>
      </c>
      <c r="H8790" s="90">
        <v>2.37</v>
      </c>
      <c r="I8790" s="95">
        <v>2.37</v>
      </c>
      <c r="J8790" s="90" t="s">
        <v>10509</v>
      </c>
      <c r="K8790" s="90">
        <v>77</v>
      </c>
      <c r="L8790" s="90" t="s">
        <v>10514</v>
      </c>
    </row>
    <row r="8791" spans="1:12" hidden="1" outlineLevel="2" x14ac:dyDescent="0.25">
      <c r="A8791" s="90">
        <v>3</v>
      </c>
      <c r="B8791" s="26">
        <v>920422201</v>
      </c>
      <c r="C8791" s="90">
        <v>20</v>
      </c>
      <c r="D8791" s="90">
        <v>250289</v>
      </c>
      <c r="E8791" s="94">
        <v>44096</v>
      </c>
      <c r="F8791" s="26">
        <v>250289340632</v>
      </c>
      <c r="G8791" s="90">
        <v>340632</v>
      </c>
      <c r="H8791" s="90">
        <v>1.68</v>
      </c>
      <c r="I8791" s="95">
        <v>1.68</v>
      </c>
      <c r="J8791" s="90" t="s">
        <v>10509</v>
      </c>
      <c r="K8791" s="90">
        <v>77</v>
      </c>
      <c r="L8791" s="90" t="s">
        <v>10514</v>
      </c>
    </row>
    <row r="8792" spans="1:12" hidden="1" outlineLevel="2" x14ac:dyDescent="0.25">
      <c r="A8792" s="90">
        <v>3</v>
      </c>
      <c r="B8792" s="26">
        <v>920499449</v>
      </c>
      <c r="C8792" s="90">
        <v>20</v>
      </c>
      <c r="D8792" s="90">
        <v>251274</v>
      </c>
      <c r="E8792" s="94">
        <v>44096</v>
      </c>
      <c r="F8792" s="26">
        <v>251274341595</v>
      </c>
      <c r="G8792" s="90">
        <v>341595</v>
      </c>
      <c r="H8792" s="90">
        <v>1.68</v>
      </c>
      <c r="I8792" s="95">
        <v>1.68</v>
      </c>
      <c r="J8792" s="90" t="s">
        <v>10509</v>
      </c>
      <c r="K8792" s="90">
        <v>77</v>
      </c>
      <c r="L8792" s="90" t="s">
        <v>10514</v>
      </c>
    </row>
    <row r="8793" spans="1:12" hidden="1" outlineLevel="2" x14ac:dyDescent="0.25">
      <c r="A8793" s="90">
        <v>3</v>
      </c>
      <c r="B8793" s="26">
        <v>920663713</v>
      </c>
      <c r="C8793" s="90">
        <v>20</v>
      </c>
      <c r="D8793" s="90">
        <v>251624</v>
      </c>
      <c r="E8793" s="94">
        <v>44096</v>
      </c>
      <c r="F8793" s="26">
        <v>251624341869</v>
      </c>
      <c r="G8793" s="90">
        <v>341869</v>
      </c>
      <c r="H8793" s="90">
        <v>1.68</v>
      </c>
      <c r="I8793" s="95">
        <v>1.68</v>
      </c>
      <c r="J8793" s="90" t="s">
        <v>10509</v>
      </c>
      <c r="K8793" s="90">
        <v>77</v>
      </c>
      <c r="L8793" s="90" t="s">
        <v>10514</v>
      </c>
    </row>
    <row r="8794" spans="1:12" hidden="1" outlineLevel="2" x14ac:dyDescent="0.25">
      <c r="A8794" s="90">
        <v>3</v>
      </c>
      <c r="B8794" s="26">
        <v>920740727</v>
      </c>
      <c r="C8794" s="90">
        <v>20</v>
      </c>
      <c r="D8794" s="90">
        <v>250156</v>
      </c>
      <c r="E8794" s="94">
        <v>44096</v>
      </c>
      <c r="F8794" s="26">
        <v>250156340499</v>
      </c>
      <c r="G8794" s="90">
        <v>340499</v>
      </c>
      <c r="H8794" s="90">
        <v>1.68</v>
      </c>
      <c r="I8794" s="95">
        <v>1.68</v>
      </c>
      <c r="J8794" s="90" t="s">
        <v>10509</v>
      </c>
      <c r="K8794" s="90">
        <v>77</v>
      </c>
      <c r="L8794" s="90" t="s">
        <v>10514</v>
      </c>
    </row>
    <row r="8795" spans="1:12" hidden="1" outlineLevel="2" x14ac:dyDescent="0.25">
      <c r="A8795" s="90">
        <v>3</v>
      </c>
      <c r="B8795" s="26">
        <v>920966991</v>
      </c>
      <c r="C8795" s="90">
        <v>20</v>
      </c>
      <c r="D8795" s="90">
        <v>251406</v>
      </c>
      <c r="E8795" s="94">
        <v>44096</v>
      </c>
      <c r="F8795" s="26">
        <v>251406341703</v>
      </c>
      <c r="G8795" s="90">
        <v>341703</v>
      </c>
      <c r="H8795" s="90">
        <v>1.68</v>
      </c>
      <c r="I8795" s="95">
        <v>1.68</v>
      </c>
      <c r="J8795" s="90" t="s">
        <v>10509</v>
      </c>
      <c r="K8795" s="90">
        <v>77</v>
      </c>
      <c r="L8795" s="90" t="s">
        <v>10514</v>
      </c>
    </row>
    <row r="8796" spans="1:12" hidden="1" outlineLevel="2" x14ac:dyDescent="0.25">
      <c r="A8796" s="90">
        <v>3</v>
      </c>
      <c r="B8796" s="26">
        <v>921134706</v>
      </c>
      <c r="C8796" s="90">
        <v>20</v>
      </c>
      <c r="D8796" s="90">
        <v>250808</v>
      </c>
      <c r="E8796" s="94">
        <v>44096</v>
      </c>
      <c r="F8796" s="26">
        <v>250808341149</v>
      </c>
      <c r="G8796" s="90">
        <v>341149</v>
      </c>
      <c r="H8796" s="90">
        <v>1.68</v>
      </c>
      <c r="I8796" s="95">
        <v>1.68</v>
      </c>
      <c r="J8796" s="90" t="s">
        <v>10509</v>
      </c>
      <c r="K8796" s="90">
        <v>77</v>
      </c>
      <c r="L8796" s="90" t="s">
        <v>10514</v>
      </c>
    </row>
    <row r="8797" spans="1:12" hidden="1" outlineLevel="2" x14ac:dyDescent="0.25">
      <c r="A8797" s="90">
        <v>3</v>
      </c>
      <c r="B8797" s="26">
        <v>921483830</v>
      </c>
      <c r="C8797" s="90">
        <v>20</v>
      </c>
      <c r="D8797" s="90">
        <v>251741</v>
      </c>
      <c r="E8797" s="94">
        <v>44096</v>
      </c>
      <c r="F8797" s="26">
        <v>251741341971</v>
      </c>
      <c r="G8797" s="90">
        <v>341971</v>
      </c>
      <c r="H8797" s="90">
        <v>2.5</v>
      </c>
      <c r="I8797" s="95">
        <v>2.5</v>
      </c>
      <c r="J8797" s="90" t="s">
        <v>10509</v>
      </c>
      <c r="K8797" s="90">
        <v>77</v>
      </c>
      <c r="L8797" s="90" t="s">
        <v>10514</v>
      </c>
    </row>
    <row r="8798" spans="1:12" hidden="1" outlineLevel="2" x14ac:dyDescent="0.25">
      <c r="A8798" s="90">
        <v>3</v>
      </c>
      <c r="B8798" s="26">
        <v>921483830</v>
      </c>
      <c r="C8798" s="90">
        <v>20</v>
      </c>
      <c r="D8798" s="90">
        <v>251742</v>
      </c>
      <c r="E8798" s="94">
        <v>44096</v>
      </c>
      <c r="F8798" s="26">
        <v>251742341972</v>
      </c>
      <c r="G8798" s="90">
        <v>341972</v>
      </c>
      <c r="H8798" s="90">
        <v>1.87</v>
      </c>
      <c r="I8798" s="95">
        <v>1.87</v>
      </c>
      <c r="J8798" s="90" t="s">
        <v>10509</v>
      </c>
      <c r="K8798" s="90">
        <v>77</v>
      </c>
      <c r="L8798" s="90" t="s">
        <v>10514</v>
      </c>
    </row>
    <row r="8799" spans="1:12" hidden="1" outlineLevel="2" x14ac:dyDescent="0.25">
      <c r="A8799" s="90">
        <v>3</v>
      </c>
      <c r="B8799" s="26">
        <v>921595435001</v>
      </c>
      <c r="C8799" s="90">
        <v>20</v>
      </c>
      <c r="D8799" s="90">
        <v>253119</v>
      </c>
      <c r="E8799" s="94">
        <v>44116</v>
      </c>
      <c r="F8799" s="26">
        <v>253119343188</v>
      </c>
      <c r="G8799" s="90">
        <v>343188</v>
      </c>
      <c r="H8799" s="90">
        <v>1.68</v>
      </c>
      <c r="I8799" s="95">
        <v>1.68</v>
      </c>
      <c r="J8799" s="90" t="s">
        <v>10509</v>
      </c>
      <c r="K8799" s="90">
        <v>66</v>
      </c>
      <c r="L8799" s="90" t="s">
        <v>10514</v>
      </c>
    </row>
    <row r="8800" spans="1:12" hidden="1" outlineLevel="2" x14ac:dyDescent="0.25">
      <c r="A8800" s="90">
        <v>3</v>
      </c>
      <c r="B8800" s="26">
        <v>921716866001</v>
      </c>
      <c r="C8800" s="90">
        <v>20</v>
      </c>
      <c r="D8800" s="90">
        <v>253080</v>
      </c>
      <c r="E8800" s="94">
        <v>44116</v>
      </c>
      <c r="F8800" s="26">
        <v>253080343151</v>
      </c>
      <c r="G8800" s="90">
        <v>343151</v>
      </c>
      <c r="H8800" s="90">
        <v>1.68</v>
      </c>
      <c r="I8800" s="95">
        <v>1.68</v>
      </c>
      <c r="J8800" s="90" t="s">
        <v>10509</v>
      </c>
      <c r="K8800" s="90">
        <v>66</v>
      </c>
      <c r="L8800" s="90" t="s">
        <v>10514</v>
      </c>
    </row>
    <row r="8801" spans="1:12" hidden="1" outlineLevel="2" x14ac:dyDescent="0.25">
      <c r="A8801" s="90">
        <v>3</v>
      </c>
      <c r="B8801" s="26">
        <v>921752606001</v>
      </c>
      <c r="C8801" s="90">
        <v>20</v>
      </c>
      <c r="D8801" s="90">
        <v>253323</v>
      </c>
      <c r="E8801" s="94">
        <v>44116</v>
      </c>
      <c r="F8801" s="26">
        <v>253323343330</v>
      </c>
      <c r="G8801" s="90">
        <v>343330</v>
      </c>
      <c r="H8801" s="90">
        <v>2.64</v>
      </c>
      <c r="I8801" s="95">
        <v>2.64</v>
      </c>
      <c r="J8801" s="90" t="s">
        <v>10509</v>
      </c>
      <c r="K8801" s="90">
        <v>66</v>
      </c>
      <c r="L8801" s="90" t="s">
        <v>10514</v>
      </c>
    </row>
    <row r="8802" spans="1:12" hidden="1" outlineLevel="2" x14ac:dyDescent="0.25">
      <c r="A8802" s="90">
        <v>3</v>
      </c>
      <c r="B8802" s="26">
        <v>921958914</v>
      </c>
      <c r="C8802" s="90">
        <v>20</v>
      </c>
      <c r="D8802" s="90">
        <v>251324</v>
      </c>
      <c r="E8802" s="94">
        <v>44096</v>
      </c>
      <c r="F8802" s="26">
        <v>251324341636</v>
      </c>
      <c r="G8802" s="90">
        <v>341636</v>
      </c>
      <c r="H8802" s="90">
        <v>1.68</v>
      </c>
      <c r="I8802" s="95">
        <v>1.68</v>
      </c>
      <c r="J8802" s="90" t="s">
        <v>10509</v>
      </c>
      <c r="K8802" s="90">
        <v>77</v>
      </c>
      <c r="L8802" s="90" t="s">
        <v>10514</v>
      </c>
    </row>
    <row r="8803" spans="1:12" hidden="1" outlineLevel="2" x14ac:dyDescent="0.25">
      <c r="A8803" s="90">
        <v>3</v>
      </c>
      <c r="B8803" s="26">
        <v>922045034</v>
      </c>
      <c r="C8803" s="90">
        <v>20</v>
      </c>
      <c r="D8803" s="90">
        <v>251484</v>
      </c>
      <c r="E8803" s="94">
        <v>44096</v>
      </c>
      <c r="F8803" s="26">
        <v>251484341759</v>
      </c>
      <c r="G8803" s="90">
        <v>341759</v>
      </c>
      <c r="H8803" s="90">
        <v>1.68</v>
      </c>
      <c r="I8803" s="95">
        <v>1.68</v>
      </c>
      <c r="J8803" s="90" t="s">
        <v>10509</v>
      </c>
      <c r="K8803" s="90">
        <v>77</v>
      </c>
      <c r="L8803" s="90" t="s">
        <v>10514</v>
      </c>
    </row>
    <row r="8804" spans="1:12" hidden="1" outlineLevel="2" x14ac:dyDescent="0.25">
      <c r="A8804" s="90">
        <v>3</v>
      </c>
      <c r="B8804" s="26">
        <v>922057633</v>
      </c>
      <c r="C8804" s="90">
        <v>20</v>
      </c>
      <c r="D8804" s="90">
        <v>251367</v>
      </c>
      <c r="E8804" s="94">
        <v>44096</v>
      </c>
      <c r="F8804" s="26">
        <v>251367341672</v>
      </c>
      <c r="G8804" s="90">
        <v>341672</v>
      </c>
      <c r="H8804" s="90">
        <v>1.68</v>
      </c>
      <c r="I8804" s="95">
        <v>1.68</v>
      </c>
      <c r="J8804" s="90" t="s">
        <v>10509</v>
      </c>
      <c r="K8804" s="90">
        <v>77</v>
      </c>
      <c r="L8804" s="90" t="s">
        <v>10514</v>
      </c>
    </row>
    <row r="8805" spans="1:12" hidden="1" outlineLevel="2" x14ac:dyDescent="0.25">
      <c r="A8805" s="90">
        <v>3</v>
      </c>
      <c r="B8805" s="26">
        <v>922073648</v>
      </c>
      <c r="C8805" s="90">
        <v>20</v>
      </c>
      <c r="D8805" s="90">
        <v>249930</v>
      </c>
      <c r="E8805" s="94">
        <v>44096</v>
      </c>
      <c r="F8805" s="26">
        <v>249930340273</v>
      </c>
      <c r="G8805" s="90">
        <v>340273</v>
      </c>
      <c r="H8805" s="90">
        <v>1.68</v>
      </c>
      <c r="I8805" s="95">
        <v>1.68</v>
      </c>
      <c r="J8805" s="90" t="s">
        <v>10509</v>
      </c>
      <c r="K8805" s="90">
        <v>77</v>
      </c>
      <c r="L8805" s="90" t="s">
        <v>10514</v>
      </c>
    </row>
    <row r="8806" spans="1:12" hidden="1" outlineLevel="2" x14ac:dyDescent="0.25">
      <c r="A8806" s="90">
        <v>3</v>
      </c>
      <c r="B8806" s="26">
        <v>922017751</v>
      </c>
      <c r="C8806" s="90">
        <v>20</v>
      </c>
      <c r="D8806" s="90">
        <v>251795</v>
      </c>
      <c r="E8806" s="94">
        <v>44096</v>
      </c>
      <c r="F8806" s="26">
        <v>251795342018</v>
      </c>
      <c r="G8806" s="90">
        <v>342018</v>
      </c>
      <c r="H8806" s="90">
        <v>50.13</v>
      </c>
      <c r="I8806" s="95">
        <v>50.13</v>
      </c>
      <c r="J8806" s="90" t="s">
        <v>10509</v>
      </c>
      <c r="K8806" s="90">
        <v>77</v>
      </c>
      <c r="L8806" s="90" t="s">
        <v>10514</v>
      </c>
    </row>
    <row r="8807" spans="1:12" hidden="1" outlineLevel="2" x14ac:dyDescent="0.25">
      <c r="A8807" s="90">
        <v>3</v>
      </c>
      <c r="B8807" s="26">
        <v>922025291</v>
      </c>
      <c r="C8807" s="90">
        <v>20</v>
      </c>
      <c r="D8807" s="90">
        <v>250809</v>
      </c>
      <c r="E8807" s="94">
        <v>44096</v>
      </c>
      <c r="F8807" s="26">
        <v>250809341150</v>
      </c>
      <c r="G8807" s="90">
        <v>341150</v>
      </c>
      <c r="H8807" s="90">
        <v>2.09</v>
      </c>
      <c r="I8807" s="95">
        <v>2.09</v>
      </c>
      <c r="J8807" s="90" t="s">
        <v>10509</v>
      </c>
      <c r="K8807" s="90">
        <v>77</v>
      </c>
      <c r="L8807" s="90" t="s">
        <v>10514</v>
      </c>
    </row>
    <row r="8808" spans="1:12" hidden="1" outlineLevel="2" x14ac:dyDescent="0.25">
      <c r="A8808" s="90">
        <v>3</v>
      </c>
      <c r="B8808" s="26">
        <v>922032719</v>
      </c>
      <c r="C8808" s="90">
        <v>20</v>
      </c>
      <c r="D8808" s="90">
        <v>251821</v>
      </c>
      <c r="E8808" s="94">
        <v>44096</v>
      </c>
      <c r="F8808" s="26">
        <v>251821342040</v>
      </c>
      <c r="G8808" s="90">
        <v>342040</v>
      </c>
      <c r="H8808" s="90">
        <v>5.16</v>
      </c>
      <c r="I8808" s="95">
        <v>5.16</v>
      </c>
      <c r="J8808" s="90" t="s">
        <v>10509</v>
      </c>
      <c r="K8808" s="90">
        <v>77</v>
      </c>
      <c r="L8808" s="90" t="s">
        <v>10514</v>
      </c>
    </row>
    <row r="8809" spans="1:12" hidden="1" outlineLevel="2" x14ac:dyDescent="0.25">
      <c r="A8809" s="90">
        <v>3</v>
      </c>
      <c r="B8809" s="26">
        <v>922127295</v>
      </c>
      <c r="C8809" s="90">
        <v>20</v>
      </c>
      <c r="D8809" s="90">
        <v>251420</v>
      </c>
      <c r="E8809" s="94">
        <v>44096</v>
      </c>
      <c r="F8809" s="26">
        <v>251420341705</v>
      </c>
      <c r="G8809" s="90">
        <v>341705</v>
      </c>
      <c r="H8809" s="90">
        <v>4.1100000000000003</v>
      </c>
      <c r="I8809" s="95">
        <v>4.1100000000000003</v>
      </c>
      <c r="J8809" s="90" t="s">
        <v>10509</v>
      </c>
      <c r="K8809" s="90">
        <v>77</v>
      </c>
      <c r="L8809" s="90" t="s">
        <v>10514</v>
      </c>
    </row>
    <row r="8810" spans="1:12" hidden="1" outlineLevel="2" x14ac:dyDescent="0.25">
      <c r="A8810" s="90">
        <v>3</v>
      </c>
      <c r="B8810" s="26">
        <v>922285630</v>
      </c>
      <c r="C8810" s="90">
        <v>20</v>
      </c>
      <c r="D8810" s="90">
        <v>250193</v>
      </c>
      <c r="E8810" s="94">
        <v>44096</v>
      </c>
      <c r="F8810" s="26">
        <v>250193340536</v>
      </c>
      <c r="G8810" s="90">
        <v>340536</v>
      </c>
      <c r="H8810" s="90">
        <v>1.68</v>
      </c>
      <c r="I8810" s="95">
        <v>1.68</v>
      </c>
      <c r="J8810" s="90" t="s">
        <v>10509</v>
      </c>
      <c r="K8810" s="90">
        <v>77</v>
      </c>
      <c r="L8810" s="90" t="s">
        <v>10514</v>
      </c>
    </row>
    <row r="8811" spans="1:12" hidden="1" outlineLevel="2" x14ac:dyDescent="0.25">
      <c r="A8811" s="90">
        <v>3</v>
      </c>
      <c r="B8811" s="26">
        <v>922559349</v>
      </c>
      <c r="C8811" s="90">
        <v>20</v>
      </c>
      <c r="D8811" s="90">
        <v>251637</v>
      </c>
      <c r="E8811" s="94">
        <v>44096</v>
      </c>
      <c r="F8811" s="26">
        <v>251637341878</v>
      </c>
      <c r="G8811" s="90">
        <v>341878</v>
      </c>
      <c r="H8811" s="90">
        <v>1.68</v>
      </c>
      <c r="I8811" s="95">
        <v>1.68</v>
      </c>
      <c r="J8811" s="90" t="s">
        <v>10509</v>
      </c>
      <c r="K8811" s="90">
        <v>77</v>
      </c>
      <c r="L8811" s="90" t="s">
        <v>10514</v>
      </c>
    </row>
    <row r="8812" spans="1:12" hidden="1" outlineLevel="2" x14ac:dyDescent="0.25">
      <c r="A8812" s="90">
        <v>3</v>
      </c>
      <c r="B8812" s="26">
        <v>922646120</v>
      </c>
      <c r="C8812" s="90">
        <v>20</v>
      </c>
      <c r="D8812" s="90">
        <v>251987</v>
      </c>
      <c r="E8812" s="94">
        <v>44096</v>
      </c>
      <c r="F8812" s="26">
        <v>251987342187</v>
      </c>
      <c r="G8812" s="90">
        <v>342187</v>
      </c>
      <c r="H8812" s="90">
        <v>2.2599999999999998</v>
      </c>
      <c r="I8812" s="95">
        <v>2.2599999999999998</v>
      </c>
      <c r="J8812" s="90" t="s">
        <v>10509</v>
      </c>
      <c r="K8812" s="90">
        <v>77</v>
      </c>
      <c r="L8812" s="90" t="s">
        <v>10514</v>
      </c>
    </row>
    <row r="8813" spans="1:12" hidden="1" outlineLevel="2" x14ac:dyDescent="0.25">
      <c r="A8813" s="90">
        <v>3</v>
      </c>
      <c r="B8813" s="26">
        <v>922696224</v>
      </c>
      <c r="C8813" s="90">
        <v>20</v>
      </c>
      <c r="D8813" s="90">
        <v>250359</v>
      </c>
      <c r="E8813" s="94">
        <v>44096</v>
      </c>
      <c r="F8813" s="26">
        <v>250359340702</v>
      </c>
      <c r="G8813" s="90">
        <v>340702</v>
      </c>
      <c r="H8813" s="90">
        <v>1.68</v>
      </c>
      <c r="I8813" s="95">
        <v>1.68</v>
      </c>
      <c r="J8813" s="90" t="s">
        <v>10509</v>
      </c>
      <c r="K8813" s="90">
        <v>77</v>
      </c>
      <c r="L8813" s="90" t="s">
        <v>10514</v>
      </c>
    </row>
    <row r="8814" spans="1:12" hidden="1" outlineLevel="2" x14ac:dyDescent="0.25">
      <c r="A8814" s="90">
        <v>3</v>
      </c>
      <c r="B8814" s="26">
        <v>922710165</v>
      </c>
      <c r="C8814" s="90">
        <v>20</v>
      </c>
      <c r="D8814" s="90">
        <v>251495</v>
      </c>
      <c r="E8814" s="94">
        <v>44096</v>
      </c>
      <c r="F8814" s="26">
        <v>251495341768</v>
      </c>
      <c r="G8814" s="90">
        <v>341768</v>
      </c>
      <c r="H8814" s="90">
        <v>8.6199999999999992</v>
      </c>
      <c r="I8814" s="95">
        <v>8.6199999999999992</v>
      </c>
      <c r="J8814" s="90" t="s">
        <v>10509</v>
      </c>
      <c r="K8814" s="90">
        <v>77</v>
      </c>
      <c r="L8814" s="90" t="s">
        <v>10514</v>
      </c>
    </row>
    <row r="8815" spans="1:12" hidden="1" outlineLevel="2" x14ac:dyDescent="0.25">
      <c r="A8815" s="90">
        <v>3</v>
      </c>
      <c r="B8815" s="26">
        <v>923041495</v>
      </c>
      <c r="C8815" s="90">
        <v>20</v>
      </c>
      <c r="D8815" s="90">
        <v>250516</v>
      </c>
      <c r="E8815" s="94">
        <v>44096</v>
      </c>
      <c r="F8815" s="26">
        <v>250516340859</v>
      </c>
      <c r="G8815" s="90">
        <v>340859</v>
      </c>
      <c r="H8815" s="90">
        <v>1.68</v>
      </c>
      <c r="I8815" s="95">
        <v>1.68</v>
      </c>
      <c r="J8815" s="90" t="s">
        <v>10509</v>
      </c>
      <c r="K8815" s="90">
        <v>77</v>
      </c>
      <c r="L8815" s="90" t="s">
        <v>10514</v>
      </c>
    </row>
    <row r="8816" spans="1:12" hidden="1" outlineLevel="2" x14ac:dyDescent="0.25">
      <c r="A8816" s="90">
        <v>3</v>
      </c>
      <c r="B8816" s="26">
        <v>923049431</v>
      </c>
      <c r="C8816" s="90">
        <v>20</v>
      </c>
      <c r="D8816" s="90">
        <v>249815</v>
      </c>
      <c r="E8816" s="94">
        <v>44096</v>
      </c>
      <c r="F8816" s="26">
        <v>249815340158</v>
      </c>
      <c r="G8816" s="90">
        <v>340158</v>
      </c>
      <c r="H8816" s="90">
        <v>6.94</v>
      </c>
      <c r="I8816" s="95">
        <v>6.94</v>
      </c>
      <c r="J8816" s="90" t="s">
        <v>10509</v>
      </c>
      <c r="K8816" s="90">
        <v>77</v>
      </c>
      <c r="L8816" s="90" t="s">
        <v>10514</v>
      </c>
    </row>
    <row r="8817" spans="1:12" hidden="1" outlineLevel="2" x14ac:dyDescent="0.25">
      <c r="A8817" s="90">
        <v>3</v>
      </c>
      <c r="B8817" s="26">
        <v>923142889</v>
      </c>
      <c r="C8817" s="90">
        <v>20</v>
      </c>
      <c r="D8817" s="90">
        <v>251293</v>
      </c>
      <c r="E8817" s="94">
        <v>44096</v>
      </c>
      <c r="F8817" s="26">
        <v>251293341610</v>
      </c>
      <c r="G8817" s="90">
        <v>341610</v>
      </c>
      <c r="H8817" s="90">
        <v>1.68</v>
      </c>
      <c r="I8817" s="95">
        <v>1.68</v>
      </c>
      <c r="J8817" s="90" t="s">
        <v>10509</v>
      </c>
      <c r="K8817" s="90">
        <v>77</v>
      </c>
      <c r="L8817" s="90" t="s">
        <v>10514</v>
      </c>
    </row>
    <row r="8818" spans="1:12" hidden="1" outlineLevel="2" x14ac:dyDescent="0.25">
      <c r="A8818" s="90">
        <v>3</v>
      </c>
      <c r="B8818" s="26">
        <v>923147078</v>
      </c>
      <c r="C8818" s="90">
        <v>20</v>
      </c>
      <c r="D8818" s="90">
        <v>251747</v>
      </c>
      <c r="E8818" s="94">
        <v>44096</v>
      </c>
      <c r="F8818" s="26">
        <v>251747341977</v>
      </c>
      <c r="G8818" s="90">
        <v>341977</v>
      </c>
      <c r="H8818" s="90">
        <v>1.68</v>
      </c>
      <c r="I8818" s="95">
        <v>1.68</v>
      </c>
      <c r="J8818" s="90" t="s">
        <v>10509</v>
      </c>
      <c r="K8818" s="90">
        <v>77</v>
      </c>
      <c r="L8818" s="90" t="s">
        <v>10514</v>
      </c>
    </row>
    <row r="8819" spans="1:12" hidden="1" outlineLevel="2" x14ac:dyDescent="0.25">
      <c r="A8819" s="90">
        <v>3</v>
      </c>
      <c r="B8819" s="26">
        <v>918916446</v>
      </c>
      <c r="C8819" s="90">
        <v>20</v>
      </c>
      <c r="D8819" s="90">
        <v>250152</v>
      </c>
      <c r="E8819" s="94">
        <v>44096</v>
      </c>
      <c r="F8819" s="26">
        <v>250152340495</v>
      </c>
      <c r="G8819" s="90">
        <v>340495</v>
      </c>
      <c r="H8819" s="90">
        <v>2.17</v>
      </c>
      <c r="I8819" s="95">
        <v>2.17</v>
      </c>
      <c r="J8819" s="90" t="s">
        <v>10509</v>
      </c>
      <c r="K8819" s="90">
        <v>77</v>
      </c>
      <c r="L8819" s="90" t="s">
        <v>10514</v>
      </c>
    </row>
    <row r="8820" spans="1:12" hidden="1" outlineLevel="2" x14ac:dyDescent="0.25">
      <c r="A8820" s="90">
        <v>3</v>
      </c>
      <c r="B8820" s="26">
        <v>922310339</v>
      </c>
      <c r="C8820" s="90">
        <v>20</v>
      </c>
      <c r="D8820" s="90">
        <v>250095</v>
      </c>
      <c r="E8820" s="94">
        <v>44096</v>
      </c>
      <c r="F8820" s="26">
        <v>250095340438</v>
      </c>
      <c r="G8820" s="90">
        <v>340438</v>
      </c>
      <c r="H8820" s="90">
        <v>4.46</v>
      </c>
      <c r="I8820" s="95">
        <v>4.46</v>
      </c>
      <c r="J8820" s="90" t="s">
        <v>10509</v>
      </c>
      <c r="K8820" s="90">
        <v>77</v>
      </c>
      <c r="L8820" s="90" t="s">
        <v>10514</v>
      </c>
    </row>
    <row r="8821" spans="1:12" hidden="1" outlineLevel="2" x14ac:dyDescent="0.25">
      <c r="A8821" s="90">
        <v>3</v>
      </c>
      <c r="B8821" s="26">
        <v>922482179001</v>
      </c>
      <c r="C8821" s="90">
        <v>20</v>
      </c>
      <c r="D8821" s="90">
        <v>252912</v>
      </c>
      <c r="E8821" s="94">
        <v>44116</v>
      </c>
      <c r="F8821" s="26">
        <v>252912342988</v>
      </c>
      <c r="G8821" s="90">
        <v>342988</v>
      </c>
      <c r="H8821" s="90">
        <v>1.68</v>
      </c>
      <c r="I8821" s="95">
        <v>1.68</v>
      </c>
      <c r="J8821" s="90" t="s">
        <v>10509</v>
      </c>
      <c r="K8821" s="90">
        <v>66</v>
      </c>
      <c r="L8821" s="90" t="s">
        <v>10514</v>
      </c>
    </row>
    <row r="8822" spans="1:12" hidden="1" outlineLevel="2" x14ac:dyDescent="0.25">
      <c r="A8822" s="90">
        <v>3</v>
      </c>
      <c r="B8822" s="26">
        <v>922554555</v>
      </c>
      <c r="C8822" s="90">
        <v>20</v>
      </c>
      <c r="D8822" s="90">
        <v>250286</v>
      </c>
      <c r="E8822" s="94">
        <v>44096</v>
      </c>
      <c r="F8822" s="26">
        <v>250286340629</v>
      </c>
      <c r="G8822" s="90">
        <v>340629</v>
      </c>
      <c r="H8822" s="90">
        <v>5.26</v>
      </c>
      <c r="I8822" s="95">
        <v>5.26</v>
      </c>
      <c r="J8822" s="90" t="s">
        <v>10509</v>
      </c>
      <c r="K8822" s="90">
        <v>77</v>
      </c>
      <c r="L8822" s="90" t="s">
        <v>10514</v>
      </c>
    </row>
    <row r="8823" spans="1:12" hidden="1" outlineLevel="2" x14ac:dyDescent="0.25">
      <c r="A8823" s="90">
        <v>3</v>
      </c>
      <c r="B8823" s="26">
        <v>922679600</v>
      </c>
      <c r="C8823" s="90">
        <v>20</v>
      </c>
      <c r="D8823" s="90">
        <v>251341</v>
      </c>
      <c r="E8823" s="94">
        <v>44096</v>
      </c>
      <c r="F8823" s="26">
        <v>251341341652</v>
      </c>
      <c r="G8823" s="90">
        <v>341652</v>
      </c>
      <c r="H8823" s="90">
        <v>3.72</v>
      </c>
      <c r="I8823" s="95">
        <v>3.72</v>
      </c>
      <c r="J8823" s="90" t="s">
        <v>10509</v>
      </c>
      <c r="K8823" s="90">
        <v>77</v>
      </c>
      <c r="L8823" s="90" t="s">
        <v>10514</v>
      </c>
    </row>
    <row r="8824" spans="1:12" hidden="1" outlineLevel="2" x14ac:dyDescent="0.25">
      <c r="A8824" s="90">
        <v>3</v>
      </c>
      <c r="B8824" s="26">
        <v>922713649</v>
      </c>
      <c r="C8824" s="90">
        <v>20</v>
      </c>
      <c r="D8824" s="90">
        <v>251048</v>
      </c>
      <c r="E8824" s="94">
        <v>44096</v>
      </c>
      <c r="F8824" s="26">
        <v>251048341388</v>
      </c>
      <c r="G8824" s="90">
        <v>341388</v>
      </c>
      <c r="H8824" s="90">
        <v>1.7</v>
      </c>
      <c r="I8824" s="95">
        <v>1.7</v>
      </c>
      <c r="J8824" s="90" t="s">
        <v>10509</v>
      </c>
      <c r="K8824" s="90">
        <v>77</v>
      </c>
      <c r="L8824" s="90" t="s">
        <v>10514</v>
      </c>
    </row>
    <row r="8825" spans="1:12" hidden="1" outlineLevel="2" x14ac:dyDescent="0.25">
      <c r="A8825" s="90">
        <v>3</v>
      </c>
      <c r="B8825" s="26">
        <v>922713649</v>
      </c>
      <c r="C8825" s="90">
        <v>20</v>
      </c>
      <c r="D8825" s="90">
        <v>251050</v>
      </c>
      <c r="E8825" s="94">
        <v>44096</v>
      </c>
      <c r="F8825" s="26">
        <v>251050341390</v>
      </c>
      <c r="G8825" s="90">
        <v>341390</v>
      </c>
      <c r="H8825" s="90">
        <v>2.31</v>
      </c>
      <c r="I8825" s="95">
        <v>2.31</v>
      </c>
      <c r="J8825" s="90" t="s">
        <v>10509</v>
      </c>
      <c r="K8825" s="90">
        <v>77</v>
      </c>
      <c r="L8825" s="90" t="s">
        <v>10514</v>
      </c>
    </row>
    <row r="8826" spans="1:12" hidden="1" outlineLevel="2" x14ac:dyDescent="0.25">
      <c r="A8826" s="90">
        <v>3</v>
      </c>
      <c r="B8826" s="26">
        <v>922729504</v>
      </c>
      <c r="C8826" s="90">
        <v>20</v>
      </c>
      <c r="D8826" s="90">
        <v>251332</v>
      </c>
      <c r="E8826" s="94">
        <v>44096</v>
      </c>
      <c r="F8826" s="26">
        <v>251332341644</v>
      </c>
      <c r="G8826" s="90">
        <v>341644</v>
      </c>
      <c r="H8826" s="90">
        <v>1.68</v>
      </c>
      <c r="I8826" s="95">
        <v>1.68</v>
      </c>
      <c r="J8826" s="90" t="s">
        <v>10509</v>
      </c>
      <c r="K8826" s="90">
        <v>77</v>
      </c>
      <c r="L8826" s="90" t="s">
        <v>10514</v>
      </c>
    </row>
    <row r="8827" spans="1:12" hidden="1" outlineLevel="2" x14ac:dyDescent="0.25">
      <c r="A8827" s="90">
        <v>3</v>
      </c>
      <c r="B8827" s="26">
        <v>922858808</v>
      </c>
      <c r="C8827" s="90">
        <v>20</v>
      </c>
      <c r="D8827" s="90">
        <v>251166</v>
      </c>
      <c r="E8827" s="94">
        <v>44096</v>
      </c>
      <c r="F8827" s="26">
        <v>251166341501</v>
      </c>
      <c r="G8827" s="90">
        <v>341501</v>
      </c>
      <c r="H8827" s="90">
        <v>1.96</v>
      </c>
      <c r="I8827" s="95">
        <v>1.96</v>
      </c>
      <c r="J8827" s="90" t="s">
        <v>10509</v>
      </c>
      <c r="K8827" s="90">
        <v>77</v>
      </c>
      <c r="L8827" s="90" t="s">
        <v>10514</v>
      </c>
    </row>
    <row r="8828" spans="1:12" hidden="1" outlineLevel="2" x14ac:dyDescent="0.25">
      <c r="A8828" s="90">
        <v>3</v>
      </c>
      <c r="B8828" s="26">
        <v>922884721</v>
      </c>
      <c r="C8828" s="90">
        <v>20</v>
      </c>
      <c r="D8828" s="90">
        <v>250716</v>
      </c>
      <c r="E8828" s="94">
        <v>44096</v>
      </c>
      <c r="F8828" s="26">
        <v>250716341058</v>
      </c>
      <c r="G8828" s="90">
        <v>341058</v>
      </c>
      <c r="H8828" s="90">
        <v>1.68</v>
      </c>
      <c r="I8828" s="95">
        <v>1.68</v>
      </c>
      <c r="J8828" s="90" t="s">
        <v>10509</v>
      </c>
      <c r="K8828" s="90">
        <v>77</v>
      </c>
      <c r="L8828" s="90" t="s">
        <v>10514</v>
      </c>
    </row>
    <row r="8829" spans="1:12" hidden="1" outlineLevel="2" x14ac:dyDescent="0.25">
      <c r="A8829" s="90">
        <v>3</v>
      </c>
      <c r="B8829" s="26">
        <v>922928536</v>
      </c>
      <c r="C8829" s="90">
        <v>20</v>
      </c>
      <c r="D8829" s="90">
        <v>251524</v>
      </c>
      <c r="E8829" s="94">
        <v>44096</v>
      </c>
      <c r="F8829" s="26">
        <v>251524341791</v>
      </c>
      <c r="G8829" s="90">
        <v>341791</v>
      </c>
      <c r="H8829" s="90">
        <v>3.39</v>
      </c>
      <c r="I8829" s="95">
        <v>3.39</v>
      </c>
      <c r="J8829" s="90" t="s">
        <v>10509</v>
      </c>
      <c r="K8829" s="90">
        <v>77</v>
      </c>
      <c r="L8829" s="90" t="s">
        <v>10514</v>
      </c>
    </row>
    <row r="8830" spans="1:12" hidden="1" outlineLevel="2" x14ac:dyDescent="0.25">
      <c r="A8830" s="90">
        <v>3</v>
      </c>
      <c r="B8830" s="26">
        <v>922954318</v>
      </c>
      <c r="C8830" s="90">
        <v>20</v>
      </c>
      <c r="D8830" s="90">
        <v>250657</v>
      </c>
      <c r="E8830" s="94">
        <v>44096</v>
      </c>
      <c r="F8830" s="26">
        <v>250657340999</v>
      </c>
      <c r="G8830" s="90">
        <v>340999</v>
      </c>
      <c r="H8830" s="90">
        <v>1.68</v>
      </c>
      <c r="I8830" s="95">
        <v>1.68</v>
      </c>
      <c r="J8830" s="90" t="s">
        <v>10509</v>
      </c>
      <c r="K8830" s="90">
        <v>77</v>
      </c>
      <c r="L8830" s="90" t="s">
        <v>10514</v>
      </c>
    </row>
    <row r="8831" spans="1:12" hidden="1" outlineLevel="2" x14ac:dyDescent="0.25">
      <c r="A8831" s="90">
        <v>3</v>
      </c>
      <c r="B8831" s="26">
        <v>922966635</v>
      </c>
      <c r="C8831" s="90">
        <v>20</v>
      </c>
      <c r="D8831" s="90">
        <v>250014</v>
      </c>
      <c r="E8831" s="94">
        <v>44096</v>
      </c>
      <c r="F8831" s="26">
        <v>250014340357</v>
      </c>
      <c r="G8831" s="90">
        <v>340357</v>
      </c>
      <c r="H8831" s="90">
        <v>1.68</v>
      </c>
      <c r="I8831" s="95">
        <v>1.68</v>
      </c>
      <c r="J8831" s="90" t="s">
        <v>10509</v>
      </c>
      <c r="K8831" s="90">
        <v>77</v>
      </c>
      <c r="L8831" s="90" t="s">
        <v>10514</v>
      </c>
    </row>
    <row r="8832" spans="1:12" hidden="1" outlineLevel="2" x14ac:dyDescent="0.25">
      <c r="A8832" s="90">
        <v>3</v>
      </c>
      <c r="B8832" s="26">
        <v>923038012</v>
      </c>
      <c r="C8832" s="90">
        <v>20</v>
      </c>
      <c r="D8832" s="90">
        <v>250856</v>
      </c>
      <c r="E8832" s="94">
        <v>44096</v>
      </c>
      <c r="F8832" s="26">
        <v>250856341197</v>
      </c>
      <c r="G8832" s="90">
        <v>341197</v>
      </c>
      <c r="H8832" s="90">
        <v>2.2599999999999998</v>
      </c>
      <c r="I8832" s="95">
        <v>2.2599999999999998</v>
      </c>
      <c r="J8832" s="90" t="s">
        <v>10509</v>
      </c>
      <c r="K8832" s="90">
        <v>77</v>
      </c>
      <c r="L8832" s="90" t="s">
        <v>10514</v>
      </c>
    </row>
    <row r="8833" spans="1:12" hidden="1" outlineLevel="2" x14ac:dyDescent="0.25">
      <c r="A8833" s="90">
        <v>3</v>
      </c>
      <c r="B8833" s="26">
        <v>919391235</v>
      </c>
      <c r="C8833" s="90">
        <v>20</v>
      </c>
      <c r="D8833" s="90">
        <v>251097</v>
      </c>
      <c r="E8833" s="94">
        <v>44096</v>
      </c>
      <c r="F8833" s="26">
        <v>251097341435</v>
      </c>
      <c r="G8833" s="90">
        <v>341435</v>
      </c>
      <c r="H8833" s="90">
        <v>1.68</v>
      </c>
      <c r="I8833" s="95">
        <v>1.68</v>
      </c>
      <c r="J8833" s="90" t="s">
        <v>10509</v>
      </c>
      <c r="K8833" s="90">
        <v>77</v>
      </c>
      <c r="L8833" s="90" t="s">
        <v>10514</v>
      </c>
    </row>
    <row r="8834" spans="1:12" hidden="1" outlineLevel="2" x14ac:dyDescent="0.25">
      <c r="A8834" s="90">
        <v>3</v>
      </c>
      <c r="B8834" s="26">
        <v>919452714</v>
      </c>
      <c r="C8834" s="90">
        <v>20</v>
      </c>
      <c r="D8834" s="90">
        <v>251040</v>
      </c>
      <c r="E8834" s="94">
        <v>44096</v>
      </c>
      <c r="F8834" s="26">
        <v>251040341380</v>
      </c>
      <c r="G8834" s="90">
        <v>341380</v>
      </c>
      <c r="H8834" s="90">
        <v>1.84</v>
      </c>
      <c r="I8834" s="95">
        <v>1.84</v>
      </c>
      <c r="J8834" s="90" t="s">
        <v>10509</v>
      </c>
      <c r="K8834" s="90">
        <v>77</v>
      </c>
      <c r="L8834" s="90" t="s">
        <v>10514</v>
      </c>
    </row>
    <row r="8835" spans="1:12" hidden="1" outlineLevel="2" x14ac:dyDescent="0.25">
      <c r="A8835" s="90">
        <v>3</v>
      </c>
      <c r="B8835" s="26">
        <v>923557490</v>
      </c>
      <c r="C8835" s="90">
        <v>20</v>
      </c>
      <c r="D8835" s="90">
        <v>250002</v>
      </c>
      <c r="E8835" s="94">
        <v>44096</v>
      </c>
      <c r="F8835" s="26">
        <v>250002340345</v>
      </c>
      <c r="G8835" s="90">
        <v>340345</v>
      </c>
      <c r="H8835" s="90">
        <v>1.81</v>
      </c>
      <c r="I8835" s="95">
        <v>1.81</v>
      </c>
      <c r="J8835" s="90" t="s">
        <v>10509</v>
      </c>
      <c r="K8835" s="90">
        <v>77</v>
      </c>
      <c r="L8835" s="90" t="s">
        <v>10514</v>
      </c>
    </row>
    <row r="8836" spans="1:12" hidden="1" outlineLevel="2" x14ac:dyDescent="0.25">
      <c r="A8836" s="90">
        <v>3</v>
      </c>
      <c r="B8836" s="26">
        <v>923158794</v>
      </c>
      <c r="C8836" s="90">
        <v>20</v>
      </c>
      <c r="D8836" s="90">
        <v>251867</v>
      </c>
      <c r="E8836" s="94">
        <v>44096</v>
      </c>
      <c r="F8836" s="26">
        <v>251867342082</v>
      </c>
      <c r="G8836" s="90">
        <v>342082</v>
      </c>
      <c r="H8836" s="90">
        <v>4.75</v>
      </c>
      <c r="I8836" s="95">
        <v>4.75</v>
      </c>
      <c r="J8836" s="90" t="s">
        <v>10509</v>
      </c>
      <c r="K8836" s="90">
        <v>77</v>
      </c>
      <c r="L8836" s="90" t="s">
        <v>10514</v>
      </c>
    </row>
    <row r="8837" spans="1:12" hidden="1" outlineLevel="2" x14ac:dyDescent="0.25">
      <c r="A8837" s="90">
        <v>3</v>
      </c>
      <c r="B8837" s="26">
        <v>923250872</v>
      </c>
      <c r="C8837" s="90">
        <v>20</v>
      </c>
      <c r="D8837" s="90">
        <v>252016</v>
      </c>
      <c r="E8837" s="94">
        <v>44096</v>
      </c>
      <c r="F8837" s="26">
        <v>252016342211</v>
      </c>
      <c r="G8837" s="90">
        <v>342211</v>
      </c>
      <c r="H8837" s="90">
        <v>13.92</v>
      </c>
      <c r="I8837" s="95">
        <v>13.92</v>
      </c>
      <c r="J8837" s="90" t="s">
        <v>10509</v>
      </c>
      <c r="K8837" s="90">
        <v>77</v>
      </c>
      <c r="L8837" s="90" t="s">
        <v>10514</v>
      </c>
    </row>
    <row r="8838" spans="1:12" hidden="1" outlineLevel="2" x14ac:dyDescent="0.25">
      <c r="A8838" s="90">
        <v>3</v>
      </c>
      <c r="B8838" s="26">
        <v>923381529</v>
      </c>
      <c r="C8838" s="90">
        <v>20</v>
      </c>
      <c r="D8838" s="90">
        <v>249620</v>
      </c>
      <c r="E8838" s="94">
        <v>44096</v>
      </c>
      <c r="F8838" s="26">
        <v>249620339963</v>
      </c>
      <c r="G8838" s="90">
        <v>339963</v>
      </c>
      <c r="H8838" s="90">
        <v>11.58</v>
      </c>
      <c r="I8838" s="95">
        <v>11.58</v>
      </c>
      <c r="J8838" s="90" t="s">
        <v>10509</v>
      </c>
      <c r="K8838" s="90">
        <v>77</v>
      </c>
      <c r="L8838" s="90" t="s">
        <v>10514</v>
      </c>
    </row>
    <row r="8839" spans="1:12" hidden="1" outlineLevel="2" x14ac:dyDescent="0.25">
      <c r="A8839" s="90">
        <v>3</v>
      </c>
      <c r="B8839" s="26">
        <v>923253900</v>
      </c>
      <c r="C8839" s="90">
        <v>20</v>
      </c>
      <c r="D8839" s="90">
        <v>250217</v>
      </c>
      <c r="E8839" s="94">
        <v>44096</v>
      </c>
      <c r="F8839" s="26">
        <v>250217340560</v>
      </c>
      <c r="G8839" s="90">
        <v>340560</v>
      </c>
      <c r="H8839" s="90">
        <v>1.68</v>
      </c>
      <c r="I8839" s="95">
        <v>1.68</v>
      </c>
      <c r="J8839" s="90" t="s">
        <v>10509</v>
      </c>
      <c r="K8839" s="90">
        <v>77</v>
      </c>
      <c r="L8839" s="90" t="s">
        <v>10514</v>
      </c>
    </row>
    <row r="8840" spans="1:12" hidden="1" outlineLevel="2" x14ac:dyDescent="0.25">
      <c r="A8840" s="90">
        <v>3</v>
      </c>
      <c r="B8840" s="26">
        <v>923359541001</v>
      </c>
      <c r="C8840" s="90">
        <v>20</v>
      </c>
      <c r="D8840" s="90">
        <v>253125</v>
      </c>
      <c r="E8840" s="94">
        <v>44116</v>
      </c>
      <c r="F8840" s="26">
        <v>253125343193</v>
      </c>
      <c r="G8840" s="90">
        <v>343193</v>
      </c>
      <c r="H8840" s="90">
        <v>1.68</v>
      </c>
      <c r="I8840" s="95">
        <v>1.68</v>
      </c>
      <c r="J8840" s="90" t="s">
        <v>10509</v>
      </c>
      <c r="K8840" s="90">
        <v>66</v>
      </c>
      <c r="L8840" s="90" t="s">
        <v>10514</v>
      </c>
    </row>
    <row r="8841" spans="1:12" hidden="1" outlineLevel="2" x14ac:dyDescent="0.25">
      <c r="A8841" s="90">
        <v>3</v>
      </c>
      <c r="B8841" s="26">
        <v>923430078</v>
      </c>
      <c r="C8841" s="90">
        <v>20</v>
      </c>
      <c r="D8841" s="90">
        <v>251071</v>
      </c>
      <c r="E8841" s="94">
        <v>44096</v>
      </c>
      <c r="F8841" s="26">
        <v>251071341411</v>
      </c>
      <c r="G8841" s="90">
        <v>341411</v>
      </c>
      <c r="H8841" s="90">
        <v>1.68</v>
      </c>
      <c r="I8841" s="95">
        <v>1.68</v>
      </c>
      <c r="J8841" s="90" t="s">
        <v>10509</v>
      </c>
      <c r="K8841" s="90">
        <v>77</v>
      </c>
      <c r="L8841" s="90" t="s">
        <v>10514</v>
      </c>
    </row>
    <row r="8842" spans="1:12" hidden="1" outlineLevel="2" x14ac:dyDescent="0.25">
      <c r="A8842" s="90">
        <v>3</v>
      </c>
      <c r="B8842" s="26">
        <v>923444236001</v>
      </c>
      <c r="C8842" s="90">
        <v>20</v>
      </c>
      <c r="D8842" s="90">
        <v>253107</v>
      </c>
      <c r="E8842" s="94">
        <v>44116</v>
      </c>
      <c r="F8842" s="26">
        <v>253107343178</v>
      </c>
      <c r="G8842" s="90">
        <v>343178</v>
      </c>
      <c r="H8842" s="90">
        <v>1.68</v>
      </c>
      <c r="I8842" s="95">
        <v>1.68</v>
      </c>
      <c r="J8842" s="90" t="s">
        <v>10509</v>
      </c>
      <c r="K8842" s="90">
        <v>66</v>
      </c>
      <c r="L8842" s="90" t="s">
        <v>10514</v>
      </c>
    </row>
    <row r="8843" spans="1:12" hidden="1" outlineLevel="2" x14ac:dyDescent="0.25">
      <c r="A8843" s="90">
        <v>3</v>
      </c>
      <c r="B8843" s="26">
        <v>923993497</v>
      </c>
      <c r="C8843" s="90">
        <v>20</v>
      </c>
      <c r="D8843" s="90">
        <v>250850</v>
      </c>
      <c r="E8843" s="94">
        <v>44096</v>
      </c>
      <c r="F8843" s="26">
        <v>250850341191</v>
      </c>
      <c r="G8843" s="90">
        <v>341191</v>
      </c>
      <c r="H8843" s="90">
        <v>11.57</v>
      </c>
      <c r="I8843" s="95">
        <v>11.57</v>
      </c>
      <c r="J8843" s="90" t="s">
        <v>10509</v>
      </c>
      <c r="K8843" s="90">
        <v>77</v>
      </c>
      <c r="L8843" s="90" t="s">
        <v>10514</v>
      </c>
    </row>
    <row r="8844" spans="1:12" hidden="1" outlineLevel="2" x14ac:dyDescent="0.25">
      <c r="A8844" s="90">
        <v>3</v>
      </c>
      <c r="B8844" s="26">
        <v>924146574001</v>
      </c>
      <c r="C8844" s="90">
        <v>20</v>
      </c>
      <c r="D8844" s="90">
        <v>252999</v>
      </c>
      <c r="E8844" s="94">
        <v>44116</v>
      </c>
      <c r="F8844" s="26">
        <v>252999343073</v>
      </c>
      <c r="G8844" s="90">
        <v>343073</v>
      </c>
      <c r="H8844" s="90">
        <v>1.68</v>
      </c>
      <c r="I8844" s="95">
        <v>1.68</v>
      </c>
      <c r="J8844" s="90" t="s">
        <v>10509</v>
      </c>
      <c r="K8844" s="90">
        <v>66</v>
      </c>
      <c r="L8844" s="90" t="s">
        <v>10514</v>
      </c>
    </row>
    <row r="8845" spans="1:12" hidden="1" outlineLevel="2" x14ac:dyDescent="0.25">
      <c r="A8845" s="90">
        <v>3</v>
      </c>
      <c r="B8845" s="26">
        <v>924175946001</v>
      </c>
      <c r="C8845" s="90">
        <v>20</v>
      </c>
      <c r="D8845" s="90">
        <v>252924</v>
      </c>
      <c r="E8845" s="94">
        <v>44116</v>
      </c>
      <c r="F8845" s="26">
        <v>252924343000</v>
      </c>
      <c r="G8845" s="90">
        <v>343000</v>
      </c>
      <c r="H8845" s="90">
        <v>1.68</v>
      </c>
      <c r="I8845" s="95">
        <v>1.68</v>
      </c>
      <c r="J8845" s="90" t="s">
        <v>10509</v>
      </c>
      <c r="K8845" s="90">
        <v>66</v>
      </c>
      <c r="L8845" s="90" t="s">
        <v>10514</v>
      </c>
    </row>
    <row r="8846" spans="1:12" hidden="1" outlineLevel="2" x14ac:dyDescent="0.25">
      <c r="A8846" s="90">
        <v>3</v>
      </c>
      <c r="B8846" s="26">
        <v>924235286</v>
      </c>
      <c r="C8846" s="90">
        <v>20</v>
      </c>
      <c r="D8846" s="90">
        <v>251220</v>
      </c>
      <c r="E8846" s="94">
        <v>44096</v>
      </c>
      <c r="F8846" s="26">
        <v>251220341548</v>
      </c>
      <c r="G8846" s="90">
        <v>341548</v>
      </c>
      <c r="H8846" s="90">
        <v>1.68</v>
      </c>
      <c r="I8846" s="95">
        <v>1.68</v>
      </c>
      <c r="J8846" s="90" t="s">
        <v>10509</v>
      </c>
      <c r="K8846" s="90">
        <v>77</v>
      </c>
      <c r="L8846" s="90" t="s">
        <v>10514</v>
      </c>
    </row>
    <row r="8847" spans="1:12" hidden="1" outlineLevel="2" x14ac:dyDescent="0.25">
      <c r="A8847" s="90">
        <v>3</v>
      </c>
      <c r="B8847" s="26">
        <v>924253354</v>
      </c>
      <c r="C8847" s="90">
        <v>20</v>
      </c>
      <c r="D8847" s="90">
        <v>250015</v>
      </c>
      <c r="E8847" s="94">
        <v>44096</v>
      </c>
      <c r="F8847" s="26">
        <v>250015340358</v>
      </c>
      <c r="G8847" s="90">
        <v>340358</v>
      </c>
      <c r="H8847" s="90">
        <v>1.68</v>
      </c>
      <c r="I8847" s="95">
        <v>1.68</v>
      </c>
      <c r="J8847" s="90" t="s">
        <v>10509</v>
      </c>
      <c r="K8847" s="90">
        <v>77</v>
      </c>
      <c r="L8847" s="90" t="s">
        <v>10514</v>
      </c>
    </row>
    <row r="8848" spans="1:12" hidden="1" outlineLevel="2" x14ac:dyDescent="0.25">
      <c r="A8848" s="90">
        <v>3</v>
      </c>
      <c r="B8848" s="26">
        <v>924258312</v>
      </c>
      <c r="C8848" s="90">
        <v>20</v>
      </c>
      <c r="D8848" s="90">
        <v>249759</v>
      </c>
      <c r="E8848" s="94">
        <v>44096</v>
      </c>
      <c r="F8848" s="26">
        <v>249759340102</v>
      </c>
      <c r="G8848" s="90">
        <v>340102</v>
      </c>
      <c r="H8848" s="90">
        <v>6.94</v>
      </c>
      <c r="I8848" s="95">
        <v>6.94</v>
      </c>
      <c r="J8848" s="90" t="s">
        <v>10509</v>
      </c>
      <c r="K8848" s="90">
        <v>77</v>
      </c>
      <c r="L8848" s="90" t="s">
        <v>10514</v>
      </c>
    </row>
    <row r="8849" spans="1:12" hidden="1" outlineLevel="2" x14ac:dyDescent="0.25">
      <c r="A8849" s="90">
        <v>3</v>
      </c>
      <c r="B8849" s="26">
        <v>924263106</v>
      </c>
      <c r="C8849" s="90">
        <v>20</v>
      </c>
      <c r="D8849" s="90">
        <v>251979</v>
      </c>
      <c r="E8849" s="94">
        <v>44096</v>
      </c>
      <c r="F8849" s="26">
        <v>251979342179</v>
      </c>
      <c r="G8849" s="90">
        <v>342179</v>
      </c>
      <c r="H8849" s="90">
        <v>1.68</v>
      </c>
      <c r="I8849" s="95">
        <v>1.68</v>
      </c>
      <c r="J8849" s="90" t="s">
        <v>10509</v>
      </c>
      <c r="K8849" s="90">
        <v>77</v>
      </c>
      <c r="L8849" s="90" t="s">
        <v>10514</v>
      </c>
    </row>
    <row r="8850" spans="1:12" hidden="1" outlineLevel="2" x14ac:dyDescent="0.25">
      <c r="A8850" s="90">
        <v>3</v>
      </c>
      <c r="B8850" s="26">
        <v>924309362</v>
      </c>
      <c r="C8850" s="90">
        <v>20</v>
      </c>
      <c r="D8850" s="90">
        <v>251421</v>
      </c>
      <c r="E8850" s="94">
        <v>44096</v>
      </c>
      <c r="F8850" s="26">
        <v>251421341706</v>
      </c>
      <c r="G8850" s="90">
        <v>341706</v>
      </c>
      <c r="H8850" s="90">
        <v>1.68</v>
      </c>
      <c r="I8850" s="95">
        <v>1.68</v>
      </c>
      <c r="J8850" s="90" t="s">
        <v>10509</v>
      </c>
      <c r="K8850" s="90">
        <v>77</v>
      </c>
      <c r="L8850" s="90" t="s">
        <v>10514</v>
      </c>
    </row>
    <row r="8851" spans="1:12" hidden="1" outlineLevel="2" x14ac:dyDescent="0.25">
      <c r="A8851" s="90">
        <v>3</v>
      </c>
      <c r="B8851" s="26">
        <v>924320484</v>
      </c>
      <c r="C8851" s="90">
        <v>20</v>
      </c>
      <c r="D8851" s="90">
        <v>251920</v>
      </c>
      <c r="E8851" s="94">
        <v>44096</v>
      </c>
      <c r="F8851" s="26">
        <v>251920342129</v>
      </c>
      <c r="G8851" s="90">
        <v>342129</v>
      </c>
      <c r="H8851" s="90">
        <v>3.67</v>
      </c>
      <c r="I8851" s="95">
        <v>3.67</v>
      </c>
      <c r="J8851" s="90" t="s">
        <v>10509</v>
      </c>
      <c r="K8851" s="90">
        <v>77</v>
      </c>
      <c r="L8851" s="90" t="s">
        <v>10514</v>
      </c>
    </row>
    <row r="8852" spans="1:12" hidden="1" outlineLevel="2" x14ac:dyDescent="0.25">
      <c r="A8852" s="90">
        <v>3</v>
      </c>
      <c r="B8852" s="26">
        <v>924367733</v>
      </c>
      <c r="C8852" s="90">
        <v>20</v>
      </c>
      <c r="D8852" s="90">
        <v>250720</v>
      </c>
      <c r="E8852" s="94">
        <v>44096</v>
      </c>
      <c r="F8852" s="26">
        <v>250720341062</v>
      </c>
      <c r="G8852" s="90">
        <v>341062</v>
      </c>
      <c r="H8852" s="90">
        <v>1.68</v>
      </c>
      <c r="I8852" s="95">
        <v>1.68</v>
      </c>
      <c r="J8852" s="90" t="s">
        <v>10509</v>
      </c>
      <c r="K8852" s="90">
        <v>77</v>
      </c>
      <c r="L8852" s="90" t="s">
        <v>10514</v>
      </c>
    </row>
    <row r="8853" spans="1:12" hidden="1" outlineLevel="2" x14ac:dyDescent="0.25">
      <c r="A8853" s="90">
        <v>3</v>
      </c>
      <c r="B8853" s="26">
        <v>924367907</v>
      </c>
      <c r="C8853" s="90">
        <v>20</v>
      </c>
      <c r="D8853" s="90">
        <v>251846</v>
      </c>
      <c r="E8853" s="94">
        <v>44096</v>
      </c>
      <c r="F8853" s="26">
        <v>251846342064</v>
      </c>
      <c r="G8853" s="90">
        <v>342064</v>
      </c>
      <c r="H8853" s="90">
        <v>1.68</v>
      </c>
      <c r="I8853" s="95">
        <v>1.68</v>
      </c>
      <c r="J8853" s="90" t="s">
        <v>10509</v>
      </c>
      <c r="K8853" s="90">
        <v>77</v>
      </c>
      <c r="L8853" s="90" t="s">
        <v>10514</v>
      </c>
    </row>
    <row r="8854" spans="1:12" hidden="1" outlineLevel="2" x14ac:dyDescent="0.25">
      <c r="A8854" s="90">
        <v>3</v>
      </c>
      <c r="B8854" s="26">
        <v>924588007</v>
      </c>
      <c r="C8854" s="90">
        <v>20</v>
      </c>
      <c r="D8854" s="90">
        <v>251051</v>
      </c>
      <c r="E8854" s="94">
        <v>44096</v>
      </c>
      <c r="F8854" s="26">
        <v>251051341391</v>
      </c>
      <c r="G8854" s="90">
        <v>341391</v>
      </c>
      <c r="H8854" s="90">
        <v>8.25</v>
      </c>
      <c r="I8854" s="95">
        <v>8.25</v>
      </c>
      <c r="J8854" s="90" t="s">
        <v>10509</v>
      </c>
      <c r="K8854" s="90">
        <v>77</v>
      </c>
      <c r="L8854" s="90" t="s">
        <v>10514</v>
      </c>
    </row>
    <row r="8855" spans="1:12" hidden="1" outlineLevel="2" x14ac:dyDescent="0.25">
      <c r="A8855" s="90">
        <v>3</v>
      </c>
      <c r="B8855" s="26">
        <v>924589757</v>
      </c>
      <c r="C8855" s="90">
        <v>20</v>
      </c>
      <c r="D8855" s="90">
        <v>251329</v>
      </c>
      <c r="E8855" s="94">
        <v>44096</v>
      </c>
      <c r="F8855" s="26">
        <v>251329341641</v>
      </c>
      <c r="G8855" s="90">
        <v>341641</v>
      </c>
      <c r="H8855" s="90">
        <v>4.4800000000000004</v>
      </c>
      <c r="I8855" s="95">
        <v>4.4800000000000004</v>
      </c>
      <c r="J8855" s="90" t="s">
        <v>10509</v>
      </c>
      <c r="K8855" s="90">
        <v>77</v>
      </c>
      <c r="L8855" s="90" t="s">
        <v>10514</v>
      </c>
    </row>
    <row r="8856" spans="1:12" hidden="1" outlineLevel="2" x14ac:dyDescent="0.25">
      <c r="A8856" s="90">
        <v>3</v>
      </c>
      <c r="B8856" s="26">
        <v>924665912</v>
      </c>
      <c r="C8856" s="90">
        <v>20</v>
      </c>
      <c r="D8856" s="90">
        <v>251428</v>
      </c>
      <c r="E8856" s="94">
        <v>44096</v>
      </c>
      <c r="F8856" s="26">
        <v>251428341713</v>
      </c>
      <c r="G8856" s="90">
        <v>341713</v>
      </c>
      <c r="H8856" s="90">
        <v>1.68</v>
      </c>
      <c r="I8856" s="95">
        <v>1.68</v>
      </c>
      <c r="J8856" s="90" t="s">
        <v>10509</v>
      </c>
      <c r="K8856" s="90">
        <v>77</v>
      </c>
      <c r="L8856" s="90" t="s">
        <v>10514</v>
      </c>
    </row>
    <row r="8857" spans="1:12" hidden="1" outlineLevel="2" x14ac:dyDescent="0.25">
      <c r="A8857" s="90">
        <v>3</v>
      </c>
      <c r="B8857" s="26">
        <v>924697238</v>
      </c>
      <c r="C8857" s="90">
        <v>20</v>
      </c>
      <c r="D8857" s="90">
        <v>251603</v>
      </c>
      <c r="E8857" s="94">
        <v>44096</v>
      </c>
      <c r="F8857" s="26">
        <v>251603341851</v>
      </c>
      <c r="G8857" s="90">
        <v>341851</v>
      </c>
      <c r="H8857" s="90">
        <v>1.68</v>
      </c>
      <c r="I8857" s="95">
        <v>1.68</v>
      </c>
      <c r="J8857" s="90" t="s">
        <v>10509</v>
      </c>
      <c r="K8857" s="90">
        <v>77</v>
      </c>
      <c r="L8857" s="90" t="s">
        <v>10514</v>
      </c>
    </row>
    <row r="8858" spans="1:12" hidden="1" outlineLevel="2" x14ac:dyDescent="0.25">
      <c r="A8858" s="90">
        <v>3</v>
      </c>
      <c r="B8858" s="26">
        <v>919446120</v>
      </c>
      <c r="C8858" s="90">
        <v>20</v>
      </c>
      <c r="D8858" s="90">
        <v>251887</v>
      </c>
      <c r="E8858" s="94">
        <v>44096</v>
      </c>
      <c r="F8858" s="26">
        <v>251887342099</v>
      </c>
      <c r="G8858" s="90">
        <v>342099</v>
      </c>
      <c r="H8858" s="90">
        <v>1.9</v>
      </c>
      <c r="I8858" s="95">
        <v>1.9</v>
      </c>
      <c r="J8858" s="90" t="s">
        <v>10509</v>
      </c>
      <c r="K8858" s="90">
        <v>77</v>
      </c>
      <c r="L8858" s="90" t="s">
        <v>10514</v>
      </c>
    </row>
    <row r="8859" spans="1:12" hidden="1" outlineLevel="2" x14ac:dyDescent="0.25">
      <c r="A8859" s="90">
        <v>3</v>
      </c>
      <c r="B8859" s="26">
        <v>919499798</v>
      </c>
      <c r="C8859" s="90">
        <v>20</v>
      </c>
      <c r="D8859" s="90">
        <v>251695</v>
      </c>
      <c r="E8859" s="94">
        <v>44096</v>
      </c>
      <c r="F8859" s="26">
        <v>251695341929</v>
      </c>
      <c r="G8859" s="90">
        <v>341929</v>
      </c>
      <c r="H8859" s="90">
        <v>14.02</v>
      </c>
      <c r="I8859" s="95">
        <v>14.02</v>
      </c>
      <c r="J8859" s="90" t="s">
        <v>10509</v>
      </c>
      <c r="K8859" s="90">
        <v>77</v>
      </c>
      <c r="L8859" s="90" t="s">
        <v>10514</v>
      </c>
    </row>
    <row r="8860" spans="1:12" hidden="1" outlineLevel="2" x14ac:dyDescent="0.25">
      <c r="A8860" s="90">
        <v>3</v>
      </c>
      <c r="B8860" s="26">
        <v>923510101</v>
      </c>
      <c r="C8860" s="90">
        <v>20</v>
      </c>
      <c r="D8860" s="90">
        <v>251303</v>
      </c>
      <c r="E8860" s="94">
        <v>44096</v>
      </c>
      <c r="F8860" s="26">
        <v>251303341618</v>
      </c>
      <c r="G8860" s="90">
        <v>341618</v>
      </c>
      <c r="H8860" s="90">
        <v>1.68</v>
      </c>
      <c r="I8860" s="95">
        <v>1.68</v>
      </c>
      <c r="J8860" s="90" t="s">
        <v>10509</v>
      </c>
      <c r="K8860" s="90">
        <v>77</v>
      </c>
      <c r="L8860" s="90" t="s">
        <v>10514</v>
      </c>
    </row>
    <row r="8861" spans="1:12" hidden="1" outlineLevel="2" x14ac:dyDescent="0.25">
      <c r="A8861" s="90">
        <v>3</v>
      </c>
      <c r="B8861" s="26">
        <v>923517668</v>
      </c>
      <c r="C8861" s="90">
        <v>20</v>
      </c>
      <c r="D8861" s="90">
        <v>251878</v>
      </c>
      <c r="E8861" s="94">
        <v>44096</v>
      </c>
      <c r="F8861" s="26">
        <v>251878342090</v>
      </c>
      <c r="G8861" s="90">
        <v>342090</v>
      </c>
      <c r="H8861" s="90">
        <v>1.68</v>
      </c>
      <c r="I8861" s="95">
        <v>1.68</v>
      </c>
      <c r="J8861" s="90" t="s">
        <v>10509</v>
      </c>
      <c r="K8861" s="90">
        <v>77</v>
      </c>
      <c r="L8861" s="90" t="s">
        <v>10514</v>
      </c>
    </row>
    <row r="8862" spans="1:12" hidden="1" outlineLevel="2" x14ac:dyDescent="0.25">
      <c r="A8862" s="90">
        <v>3</v>
      </c>
      <c r="B8862" s="26">
        <v>923468128</v>
      </c>
      <c r="C8862" s="90">
        <v>20</v>
      </c>
      <c r="D8862" s="90">
        <v>250078</v>
      </c>
      <c r="E8862" s="94">
        <v>44096</v>
      </c>
      <c r="F8862" s="26">
        <v>250078340421</v>
      </c>
      <c r="G8862" s="90">
        <v>340421</v>
      </c>
      <c r="H8862" s="90">
        <v>1.74</v>
      </c>
      <c r="I8862" s="95">
        <v>1.74</v>
      </c>
      <c r="J8862" s="90" t="s">
        <v>10509</v>
      </c>
      <c r="K8862" s="90">
        <v>77</v>
      </c>
      <c r="L8862" s="90" t="s">
        <v>10514</v>
      </c>
    </row>
    <row r="8863" spans="1:12" hidden="1" outlineLevel="2" x14ac:dyDescent="0.25">
      <c r="A8863" s="90">
        <v>3</v>
      </c>
      <c r="B8863" s="26">
        <v>923987069</v>
      </c>
      <c r="C8863" s="90">
        <v>20</v>
      </c>
      <c r="D8863" s="90">
        <v>250348</v>
      </c>
      <c r="E8863" s="94">
        <v>44096</v>
      </c>
      <c r="F8863" s="26">
        <v>250348340691</v>
      </c>
      <c r="G8863" s="90">
        <v>340691</v>
      </c>
      <c r="H8863" s="90">
        <v>1.68</v>
      </c>
      <c r="I8863" s="95">
        <v>1.68</v>
      </c>
      <c r="J8863" s="90" t="s">
        <v>10509</v>
      </c>
      <c r="K8863" s="90">
        <v>77</v>
      </c>
      <c r="L8863" s="90" t="s">
        <v>10514</v>
      </c>
    </row>
    <row r="8864" spans="1:12" hidden="1" outlineLevel="2" x14ac:dyDescent="0.25">
      <c r="A8864" s="90">
        <v>3</v>
      </c>
      <c r="B8864" s="26">
        <v>924119548</v>
      </c>
      <c r="C8864" s="90">
        <v>20</v>
      </c>
      <c r="D8864" s="90">
        <v>250557</v>
      </c>
      <c r="E8864" s="94">
        <v>44096</v>
      </c>
      <c r="F8864" s="26">
        <v>250557340900</v>
      </c>
      <c r="G8864" s="90">
        <v>340900</v>
      </c>
      <c r="H8864" s="90">
        <v>2.0499999999999998</v>
      </c>
      <c r="I8864" s="95">
        <v>2.0499999999999998</v>
      </c>
      <c r="J8864" s="90" t="s">
        <v>10509</v>
      </c>
      <c r="K8864" s="90">
        <v>77</v>
      </c>
      <c r="L8864" s="90" t="s">
        <v>10514</v>
      </c>
    </row>
    <row r="8865" spans="1:12" hidden="1" outlineLevel="2" x14ac:dyDescent="0.25">
      <c r="A8865" s="90">
        <v>3</v>
      </c>
      <c r="B8865" s="26">
        <v>924346349</v>
      </c>
      <c r="C8865" s="90">
        <v>20</v>
      </c>
      <c r="D8865" s="90">
        <v>251139</v>
      </c>
      <c r="E8865" s="94">
        <v>44096</v>
      </c>
      <c r="F8865" s="26">
        <v>251139341477</v>
      </c>
      <c r="G8865" s="90">
        <v>341477</v>
      </c>
      <c r="H8865" s="90">
        <v>3.99</v>
      </c>
      <c r="I8865" s="95">
        <v>3.99</v>
      </c>
      <c r="J8865" s="90" t="s">
        <v>10509</v>
      </c>
      <c r="K8865" s="90">
        <v>77</v>
      </c>
      <c r="L8865" s="90" t="s">
        <v>10514</v>
      </c>
    </row>
    <row r="8866" spans="1:12" hidden="1" outlineLevel="2" x14ac:dyDescent="0.25">
      <c r="A8866" s="90">
        <v>3</v>
      </c>
      <c r="B8866" s="26">
        <v>924354244</v>
      </c>
      <c r="C8866" s="90">
        <v>20</v>
      </c>
      <c r="D8866" s="90">
        <v>251199</v>
      </c>
      <c r="E8866" s="94">
        <v>44096</v>
      </c>
      <c r="F8866" s="26">
        <v>251199341528</v>
      </c>
      <c r="G8866" s="90">
        <v>341528</v>
      </c>
      <c r="H8866" s="90">
        <v>1.68</v>
      </c>
      <c r="I8866" s="95">
        <v>1.68</v>
      </c>
      <c r="J8866" s="90" t="s">
        <v>10509</v>
      </c>
      <c r="K8866" s="90">
        <v>77</v>
      </c>
      <c r="L8866" s="90" t="s">
        <v>10514</v>
      </c>
    </row>
    <row r="8867" spans="1:12" hidden="1" outlineLevel="2" x14ac:dyDescent="0.25">
      <c r="A8867" s="90">
        <v>3</v>
      </c>
      <c r="B8867" s="26">
        <v>924448004</v>
      </c>
      <c r="C8867" s="90">
        <v>20</v>
      </c>
      <c r="D8867" s="90">
        <v>250388</v>
      </c>
      <c r="E8867" s="94">
        <v>44096</v>
      </c>
      <c r="F8867" s="26">
        <v>250388340731</v>
      </c>
      <c r="G8867" s="90">
        <v>340731</v>
      </c>
      <c r="H8867" s="90">
        <v>1.68</v>
      </c>
      <c r="I8867" s="95">
        <v>1.68</v>
      </c>
      <c r="J8867" s="90" t="s">
        <v>10509</v>
      </c>
      <c r="K8867" s="90">
        <v>77</v>
      </c>
      <c r="L8867" s="90" t="s">
        <v>10514</v>
      </c>
    </row>
    <row r="8868" spans="1:12" hidden="1" outlineLevel="2" x14ac:dyDescent="0.25">
      <c r="A8868" s="90">
        <v>3</v>
      </c>
      <c r="B8868" s="26">
        <v>924460553001</v>
      </c>
      <c r="C8868" s="90">
        <v>20</v>
      </c>
      <c r="D8868" s="90">
        <v>253038</v>
      </c>
      <c r="E8868" s="94">
        <v>44116</v>
      </c>
      <c r="F8868" s="26">
        <v>253038343111</v>
      </c>
      <c r="G8868" s="90">
        <v>343111</v>
      </c>
      <c r="H8868" s="90">
        <v>1.71</v>
      </c>
      <c r="I8868" s="95">
        <v>1.71</v>
      </c>
      <c r="J8868" s="90" t="s">
        <v>10509</v>
      </c>
      <c r="K8868" s="90">
        <v>66</v>
      </c>
      <c r="L8868" s="90" t="s">
        <v>10514</v>
      </c>
    </row>
    <row r="8869" spans="1:12" hidden="1" outlineLevel="2" x14ac:dyDescent="0.25">
      <c r="A8869" s="90">
        <v>3</v>
      </c>
      <c r="B8869" s="26">
        <v>924511728</v>
      </c>
      <c r="C8869" s="90">
        <v>20</v>
      </c>
      <c r="D8869" s="90">
        <v>251776</v>
      </c>
      <c r="E8869" s="94">
        <v>44096</v>
      </c>
      <c r="F8869" s="26">
        <v>251776342001</v>
      </c>
      <c r="G8869" s="90">
        <v>342001</v>
      </c>
      <c r="H8869" s="90">
        <v>6.91</v>
      </c>
      <c r="I8869" s="95">
        <v>6.91</v>
      </c>
      <c r="J8869" s="90" t="s">
        <v>10509</v>
      </c>
      <c r="K8869" s="90">
        <v>77</v>
      </c>
      <c r="L8869" s="90" t="s">
        <v>10514</v>
      </c>
    </row>
    <row r="8870" spans="1:12" hidden="1" outlineLevel="2" x14ac:dyDescent="0.25">
      <c r="A8870" s="90">
        <v>3</v>
      </c>
      <c r="B8870" s="26">
        <v>924666019</v>
      </c>
      <c r="C8870" s="90">
        <v>20</v>
      </c>
      <c r="D8870" s="90">
        <v>249946</v>
      </c>
      <c r="E8870" s="94">
        <v>44096</v>
      </c>
      <c r="F8870" s="26">
        <v>249946340289</v>
      </c>
      <c r="G8870" s="90">
        <v>340289</v>
      </c>
      <c r="H8870" s="90">
        <v>1.68</v>
      </c>
      <c r="I8870" s="95">
        <v>1.68</v>
      </c>
      <c r="J8870" s="90" t="s">
        <v>10509</v>
      </c>
      <c r="K8870" s="90">
        <v>77</v>
      </c>
      <c r="L8870" s="90" t="s">
        <v>10514</v>
      </c>
    </row>
    <row r="8871" spans="1:12" hidden="1" outlineLevel="2" x14ac:dyDescent="0.25">
      <c r="A8871" s="90">
        <v>3</v>
      </c>
      <c r="B8871" s="26">
        <v>924666043</v>
      </c>
      <c r="C8871" s="90">
        <v>20</v>
      </c>
      <c r="D8871" s="90">
        <v>249796</v>
      </c>
      <c r="E8871" s="94">
        <v>44096</v>
      </c>
      <c r="F8871" s="26">
        <v>249796340139</v>
      </c>
      <c r="G8871" s="90">
        <v>340139</v>
      </c>
      <c r="H8871" s="90">
        <v>16.54</v>
      </c>
      <c r="I8871" s="95">
        <v>16.54</v>
      </c>
      <c r="J8871" s="90" t="s">
        <v>10509</v>
      </c>
      <c r="K8871" s="90">
        <v>77</v>
      </c>
      <c r="L8871" s="90" t="s">
        <v>10514</v>
      </c>
    </row>
    <row r="8872" spans="1:12" hidden="1" outlineLevel="2" x14ac:dyDescent="0.25">
      <c r="A8872" s="90">
        <v>3</v>
      </c>
      <c r="B8872" s="26">
        <v>923735534</v>
      </c>
      <c r="C8872" s="90">
        <v>20</v>
      </c>
      <c r="D8872" s="90">
        <v>251283</v>
      </c>
      <c r="E8872" s="94">
        <v>44096</v>
      </c>
      <c r="F8872" s="26">
        <v>251283341602</v>
      </c>
      <c r="G8872" s="90">
        <v>341602</v>
      </c>
      <c r="H8872" s="90">
        <v>2.13</v>
      </c>
      <c r="I8872" s="95">
        <v>2.13</v>
      </c>
      <c r="J8872" s="90" t="s">
        <v>10509</v>
      </c>
      <c r="K8872" s="90">
        <v>77</v>
      </c>
      <c r="L8872" s="90" t="s">
        <v>10514</v>
      </c>
    </row>
    <row r="8873" spans="1:12" hidden="1" outlineLevel="2" x14ac:dyDescent="0.25">
      <c r="A8873" s="90">
        <v>3</v>
      </c>
      <c r="B8873" s="26">
        <v>923755490</v>
      </c>
      <c r="C8873" s="90">
        <v>20</v>
      </c>
      <c r="D8873" s="90">
        <v>250891</v>
      </c>
      <c r="E8873" s="94">
        <v>44096</v>
      </c>
      <c r="F8873" s="26">
        <v>250891341232</v>
      </c>
      <c r="G8873" s="90">
        <v>341232</v>
      </c>
      <c r="H8873" s="90">
        <v>1.68</v>
      </c>
      <c r="I8873" s="95">
        <v>1.68</v>
      </c>
      <c r="J8873" s="90" t="s">
        <v>10509</v>
      </c>
      <c r="K8873" s="90">
        <v>77</v>
      </c>
      <c r="L8873" s="90" t="s">
        <v>10514</v>
      </c>
    </row>
    <row r="8874" spans="1:12" hidden="1" outlineLevel="2" x14ac:dyDescent="0.25">
      <c r="A8874" s="90">
        <v>3</v>
      </c>
      <c r="B8874" s="26">
        <v>923792030</v>
      </c>
      <c r="C8874" s="90">
        <v>20</v>
      </c>
      <c r="D8874" s="90">
        <v>250939</v>
      </c>
      <c r="E8874" s="94">
        <v>44096</v>
      </c>
      <c r="F8874" s="26">
        <v>250939341280</v>
      </c>
      <c r="G8874" s="90">
        <v>341280</v>
      </c>
      <c r="H8874" s="90">
        <v>4.63</v>
      </c>
      <c r="I8874" s="95">
        <v>4.63</v>
      </c>
      <c r="J8874" s="90" t="s">
        <v>10509</v>
      </c>
      <c r="K8874" s="90">
        <v>77</v>
      </c>
      <c r="L8874" s="90" t="s">
        <v>10514</v>
      </c>
    </row>
    <row r="8875" spans="1:12" hidden="1" outlineLevel="2" x14ac:dyDescent="0.25">
      <c r="A8875" s="90">
        <v>3</v>
      </c>
      <c r="B8875" s="26">
        <v>923855787</v>
      </c>
      <c r="C8875" s="90">
        <v>20</v>
      </c>
      <c r="D8875" s="90">
        <v>250196</v>
      </c>
      <c r="E8875" s="94">
        <v>44096</v>
      </c>
      <c r="F8875" s="26">
        <v>250196340539</v>
      </c>
      <c r="G8875" s="90">
        <v>340539</v>
      </c>
      <c r="H8875" s="90">
        <v>1.96</v>
      </c>
      <c r="I8875" s="95">
        <v>1.96</v>
      </c>
      <c r="J8875" s="90" t="s">
        <v>10509</v>
      </c>
      <c r="K8875" s="90">
        <v>77</v>
      </c>
      <c r="L8875" s="90" t="s">
        <v>10514</v>
      </c>
    </row>
    <row r="8876" spans="1:12" hidden="1" outlineLevel="2" x14ac:dyDescent="0.25">
      <c r="A8876" s="90">
        <v>3</v>
      </c>
      <c r="B8876" s="26">
        <v>924795842</v>
      </c>
      <c r="C8876" s="90">
        <v>20</v>
      </c>
      <c r="D8876" s="90">
        <v>251982</v>
      </c>
      <c r="E8876" s="94">
        <v>44096</v>
      </c>
      <c r="F8876" s="26">
        <v>251982342182</v>
      </c>
      <c r="G8876" s="90">
        <v>342182</v>
      </c>
      <c r="H8876" s="90">
        <v>1.68</v>
      </c>
      <c r="I8876" s="95">
        <v>1.68</v>
      </c>
      <c r="J8876" s="90" t="s">
        <v>10509</v>
      </c>
      <c r="K8876" s="90">
        <v>77</v>
      </c>
      <c r="L8876" s="90" t="s">
        <v>10514</v>
      </c>
    </row>
    <row r="8877" spans="1:12" hidden="1" outlineLevel="2" x14ac:dyDescent="0.25">
      <c r="A8877" s="90">
        <v>3</v>
      </c>
      <c r="B8877" s="26">
        <v>924831159001</v>
      </c>
      <c r="C8877" s="90">
        <v>20</v>
      </c>
      <c r="D8877" s="90">
        <v>253290</v>
      </c>
      <c r="E8877" s="94">
        <v>44116</v>
      </c>
      <c r="F8877" s="26">
        <v>253290343306</v>
      </c>
      <c r="G8877" s="90">
        <v>343306</v>
      </c>
      <c r="H8877" s="90">
        <v>36.33</v>
      </c>
      <c r="I8877" s="95">
        <v>36.33</v>
      </c>
      <c r="J8877" s="90" t="s">
        <v>10509</v>
      </c>
      <c r="K8877" s="90">
        <v>66</v>
      </c>
      <c r="L8877" s="90" t="s">
        <v>10514</v>
      </c>
    </row>
    <row r="8878" spans="1:12" hidden="1" outlineLevel="2" x14ac:dyDescent="0.25">
      <c r="A8878" s="90">
        <v>3</v>
      </c>
      <c r="B8878" s="26">
        <v>924842248</v>
      </c>
      <c r="C8878" s="90">
        <v>20</v>
      </c>
      <c r="D8878" s="90">
        <v>250652</v>
      </c>
      <c r="E8878" s="94">
        <v>44096</v>
      </c>
      <c r="F8878" s="26">
        <v>250652340994</v>
      </c>
      <c r="G8878" s="90">
        <v>340994</v>
      </c>
      <c r="H8878" s="90">
        <v>1.68</v>
      </c>
      <c r="I8878" s="95">
        <v>1.68</v>
      </c>
      <c r="J8878" s="90" t="s">
        <v>10509</v>
      </c>
      <c r="K8878" s="90">
        <v>77</v>
      </c>
      <c r="L8878" s="90" t="s">
        <v>10514</v>
      </c>
    </row>
    <row r="8879" spans="1:12" hidden="1" outlineLevel="2" x14ac:dyDescent="0.25">
      <c r="A8879" s="90">
        <v>3</v>
      </c>
      <c r="B8879" s="26">
        <v>924995780</v>
      </c>
      <c r="C8879" s="90">
        <v>20</v>
      </c>
      <c r="D8879" s="90">
        <v>250837</v>
      </c>
      <c r="E8879" s="94">
        <v>44096</v>
      </c>
      <c r="F8879" s="26">
        <v>250837341178</v>
      </c>
      <c r="G8879" s="90">
        <v>341178</v>
      </c>
      <c r="H8879" s="90">
        <v>2.69</v>
      </c>
      <c r="I8879" s="95">
        <v>2.69</v>
      </c>
      <c r="J8879" s="90" t="s">
        <v>10509</v>
      </c>
      <c r="K8879" s="90">
        <v>77</v>
      </c>
      <c r="L8879" s="90" t="s">
        <v>10514</v>
      </c>
    </row>
    <row r="8880" spans="1:12" hidden="1" outlineLevel="2" x14ac:dyDescent="0.25">
      <c r="A8880" s="90">
        <v>3</v>
      </c>
      <c r="B8880" s="26">
        <v>925313611</v>
      </c>
      <c r="C8880" s="90">
        <v>20</v>
      </c>
      <c r="D8880" s="90">
        <v>251577</v>
      </c>
      <c r="E8880" s="94">
        <v>44096</v>
      </c>
      <c r="F8880" s="26">
        <v>251577341826</v>
      </c>
      <c r="G8880" s="90">
        <v>341826</v>
      </c>
      <c r="H8880" s="90">
        <v>1.74</v>
      </c>
      <c r="I8880" s="95">
        <v>1.74</v>
      </c>
      <c r="J8880" s="90" t="s">
        <v>10509</v>
      </c>
      <c r="K8880" s="90">
        <v>77</v>
      </c>
      <c r="L8880" s="90" t="s">
        <v>10514</v>
      </c>
    </row>
    <row r="8881" spans="1:12" hidden="1" outlineLevel="2" x14ac:dyDescent="0.25">
      <c r="A8881" s="90">
        <v>3</v>
      </c>
      <c r="B8881" s="26">
        <v>925334229</v>
      </c>
      <c r="C8881" s="90">
        <v>20</v>
      </c>
      <c r="D8881" s="90">
        <v>251770</v>
      </c>
      <c r="E8881" s="94">
        <v>44096</v>
      </c>
      <c r="F8881" s="26">
        <v>251770341995</v>
      </c>
      <c r="G8881" s="90">
        <v>341995</v>
      </c>
      <c r="H8881" s="90">
        <v>4.08</v>
      </c>
      <c r="I8881" s="95">
        <v>4.08</v>
      </c>
      <c r="J8881" s="90" t="s">
        <v>10509</v>
      </c>
      <c r="K8881" s="90">
        <v>77</v>
      </c>
      <c r="L8881" s="90" t="s">
        <v>10514</v>
      </c>
    </row>
    <row r="8882" spans="1:12" hidden="1" outlineLevel="2" x14ac:dyDescent="0.25">
      <c r="A8882" s="90">
        <v>3</v>
      </c>
      <c r="B8882" s="26">
        <v>925445652</v>
      </c>
      <c r="C8882" s="90">
        <v>20</v>
      </c>
      <c r="D8882" s="90">
        <v>251054</v>
      </c>
      <c r="E8882" s="94">
        <v>44096</v>
      </c>
      <c r="F8882" s="26">
        <v>251054341394</v>
      </c>
      <c r="G8882" s="90">
        <v>341394</v>
      </c>
      <c r="H8882" s="90">
        <v>7.81</v>
      </c>
      <c r="I8882" s="95">
        <v>7.81</v>
      </c>
      <c r="J8882" s="90" t="s">
        <v>10509</v>
      </c>
      <c r="K8882" s="90">
        <v>77</v>
      </c>
      <c r="L8882" s="90" t="s">
        <v>10514</v>
      </c>
    </row>
    <row r="8883" spans="1:12" hidden="1" outlineLevel="2" x14ac:dyDescent="0.25">
      <c r="A8883" s="90">
        <v>3</v>
      </c>
      <c r="B8883" s="26">
        <v>925598377</v>
      </c>
      <c r="C8883" s="90">
        <v>20</v>
      </c>
      <c r="D8883" s="90">
        <v>250093</v>
      </c>
      <c r="E8883" s="94">
        <v>44096</v>
      </c>
      <c r="F8883" s="26">
        <v>250093340436</v>
      </c>
      <c r="G8883" s="90">
        <v>340436</v>
      </c>
      <c r="H8883" s="90">
        <v>1.68</v>
      </c>
      <c r="I8883" s="95">
        <v>1.68</v>
      </c>
      <c r="J8883" s="90" t="s">
        <v>10509</v>
      </c>
      <c r="K8883" s="90">
        <v>77</v>
      </c>
      <c r="L8883" s="90" t="s">
        <v>10514</v>
      </c>
    </row>
    <row r="8884" spans="1:12" hidden="1" outlineLevel="2" x14ac:dyDescent="0.25">
      <c r="A8884" s="90">
        <v>3</v>
      </c>
      <c r="B8884" s="26">
        <v>925694275</v>
      </c>
      <c r="C8884" s="90">
        <v>20</v>
      </c>
      <c r="D8884" s="90">
        <v>251118</v>
      </c>
      <c r="E8884" s="94">
        <v>44096</v>
      </c>
      <c r="F8884" s="26">
        <v>251118341456</v>
      </c>
      <c r="G8884" s="90">
        <v>341456</v>
      </c>
      <c r="H8884" s="90">
        <v>4.54</v>
      </c>
      <c r="I8884" s="95">
        <v>4.54</v>
      </c>
      <c r="J8884" s="90" t="s">
        <v>10509</v>
      </c>
      <c r="K8884" s="90">
        <v>77</v>
      </c>
      <c r="L8884" s="90" t="s">
        <v>10514</v>
      </c>
    </row>
    <row r="8885" spans="1:12" hidden="1" outlineLevel="2" x14ac:dyDescent="0.25">
      <c r="A8885" s="90">
        <v>3</v>
      </c>
      <c r="B8885" s="26">
        <v>925754103</v>
      </c>
      <c r="C8885" s="90">
        <v>20</v>
      </c>
      <c r="D8885" s="90">
        <v>250709</v>
      </c>
      <c r="E8885" s="94">
        <v>44096</v>
      </c>
      <c r="F8885" s="26">
        <v>250709341051</v>
      </c>
      <c r="G8885" s="90">
        <v>341051</v>
      </c>
      <c r="H8885" s="90">
        <v>1.68</v>
      </c>
      <c r="I8885" s="95">
        <v>1.68</v>
      </c>
      <c r="J8885" s="90" t="s">
        <v>10509</v>
      </c>
      <c r="K8885" s="90">
        <v>77</v>
      </c>
      <c r="L8885" s="90" t="s">
        <v>10514</v>
      </c>
    </row>
    <row r="8886" spans="1:12" hidden="1" outlineLevel="2" x14ac:dyDescent="0.25">
      <c r="A8886" s="90">
        <v>3</v>
      </c>
      <c r="B8886" s="26">
        <v>925835282</v>
      </c>
      <c r="C8886" s="90">
        <v>20</v>
      </c>
      <c r="D8886" s="90">
        <v>250115</v>
      </c>
      <c r="E8886" s="94">
        <v>44096</v>
      </c>
      <c r="F8886" s="26">
        <v>250115340458</v>
      </c>
      <c r="G8886" s="90">
        <v>340458</v>
      </c>
      <c r="H8886" s="90">
        <v>15.57</v>
      </c>
      <c r="I8886" s="95">
        <v>15.57</v>
      </c>
      <c r="J8886" s="90" t="s">
        <v>10509</v>
      </c>
      <c r="K8886" s="90">
        <v>77</v>
      </c>
      <c r="L8886" s="90" t="s">
        <v>10514</v>
      </c>
    </row>
    <row r="8887" spans="1:12" hidden="1" outlineLevel="2" x14ac:dyDescent="0.25">
      <c r="A8887" s="90">
        <v>3</v>
      </c>
      <c r="B8887" s="26">
        <v>925847998</v>
      </c>
      <c r="C8887" s="90">
        <v>20</v>
      </c>
      <c r="D8887" s="90">
        <v>251711</v>
      </c>
      <c r="E8887" s="94">
        <v>44096</v>
      </c>
      <c r="F8887" s="26">
        <v>251711341941</v>
      </c>
      <c r="G8887" s="90">
        <v>341941</v>
      </c>
      <c r="H8887" s="90">
        <v>1.68</v>
      </c>
      <c r="I8887" s="95">
        <v>1.68</v>
      </c>
      <c r="J8887" s="90" t="s">
        <v>10509</v>
      </c>
      <c r="K8887" s="90">
        <v>77</v>
      </c>
      <c r="L8887" s="90" t="s">
        <v>10514</v>
      </c>
    </row>
    <row r="8888" spans="1:12" hidden="1" outlineLevel="2" x14ac:dyDescent="0.25">
      <c r="A8888" s="90">
        <v>3</v>
      </c>
      <c r="B8888" s="26">
        <v>924880891</v>
      </c>
      <c r="C8888" s="90">
        <v>20</v>
      </c>
      <c r="D8888" s="90">
        <v>251099</v>
      </c>
      <c r="E8888" s="94">
        <v>44096</v>
      </c>
      <c r="F8888" s="26">
        <v>251099341437</v>
      </c>
      <c r="G8888" s="90">
        <v>341437</v>
      </c>
      <c r="H8888" s="90">
        <v>11.14</v>
      </c>
      <c r="I8888" s="95">
        <v>11.14</v>
      </c>
      <c r="J8888" s="90" t="s">
        <v>10509</v>
      </c>
      <c r="K8888" s="90">
        <v>77</v>
      </c>
      <c r="L8888" s="90" t="s">
        <v>10514</v>
      </c>
    </row>
    <row r="8889" spans="1:12" hidden="1" outlineLevel="2" x14ac:dyDescent="0.25">
      <c r="A8889" s="90">
        <v>3</v>
      </c>
      <c r="B8889" s="26">
        <v>924894298001</v>
      </c>
      <c r="C8889" s="90">
        <v>20</v>
      </c>
      <c r="D8889" s="90">
        <v>253036</v>
      </c>
      <c r="E8889" s="94">
        <v>44116</v>
      </c>
      <c r="F8889" s="26">
        <v>253036343109</v>
      </c>
      <c r="G8889" s="90">
        <v>343109</v>
      </c>
      <c r="H8889" s="90">
        <v>4.22</v>
      </c>
      <c r="I8889" s="95">
        <v>4.22</v>
      </c>
      <c r="J8889" s="90" t="s">
        <v>10509</v>
      </c>
      <c r="K8889" s="90">
        <v>66</v>
      </c>
      <c r="L8889" s="90" t="s">
        <v>10514</v>
      </c>
    </row>
    <row r="8890" spans="1:12" hidden="1" outlineLevel="2" x14ac:dyDescent="0.25">
      <c r="A8890" s="90">
        <v>3</v>
      </c>
      <c r="B8890" s="26">
        <v>924919368</v>
      </c>
      <c r="C8890" s="90">
        <v>20</v>
      </c>
      <c r="D8890" s="90">
        <v>251782</v>
      </c>
      <c r="E8890" s="94">
        <v>44096</v>
      </c>
      <c r="F8890" s="26">
        <v>251782342006</v>
      </c>
      <c r="G8890" s="90">
        <v>342006</v>
      </c>
      <c r="H8890" s="90">
        <v>1.68</v>
      </c>
      <c r="I8890" s="95">
        <v>1.68</v>
      </c>
      <c r="J8890" s="90" t="s">
        <v>10509</v>
      </c>
      <c r="K8890" s="90">
        <v>77</v>
      </c>
      <c r="L8890" s="90" t="s">
        <v>10514</v>
      </c>
    </row>
    <row r="8891" spans="1:12" hidden="1" outlineLevel="2" x14ac:dyDescent="0.25">
      <c r="A8891" s="90">
        <v>3</v>
      </c>
      <c r="B8891" s="26">
        <v>924937337</v>
      </c>
      <c r="C8891" s="90">
        <v>20</v>
      </c>
      <c r="D8891" s="90">
        <v>251634</v>
      </c>
      <c r="E8891" s="94">
        <v>44096</v>
      </c>
      <c r="F8891" s="26">
        <v>251634341875</v>
      </c>
      <c r="G8891" s="90">
        <v>341875</v>
      </c>
      <c r="H8891" s="90">
        <v>1.68</v>
      </c>
      <c r="I8891" s="95">
        <v>1.68</v>
      </c>
      <c r="J8891" s="90" t="s">
        <v>10509</v>
      </c>
      <c r="K8891" s="90">
        <v>77</v>
      </c>
      <c r="L8891" s="90" t="s">
        <v>10514</v>
      </c>
    </row>
    <row r="8892" spans="1:12" hidden="1" outlineLevel="2" x14ac:dyDescent="0.25">
      <c r="A8892" s="90">
        <v>3</v>
      </c>
      <c r="B8892" s="26">
        <v>924990997</v>
      </c>
      <c r="C8892" s="90">
        <v>20</v>
      </c>
      <c r="D8892" s="90">
        <v>251668</v>
      </c>
      <c r="E8892" s="94">
        <v>44096</v>
      </c>
      <c r="F8892" s="26">
        <v>251668341906</v>
      </c>
      <c r="G8892" s="90">
        <v>341906</v>
      </c>
      <c r="H8892" s="90">
        <v>1.98</v>
      </c>
      <c r="I8892" s="95">
        <v>1.98</v>
      </c>
      <c r="J8892" s="90" t="s">
        <v>10509</v>
      </c>
      <c r="K8892" s="90">
        <v>77</v>
      </c>
      <c r="L8892" s="90" t="s">
        <v>10514</v>
      </c>
    </row>
    <row r="8893" spans="1:12" hidden="1" outlineLevel="2" x14ac:dyDescent="0.25">
      <c r="A8893" s="90">
        <v>3</v>
      </c>
      <c r="B8893" s="26">
        <v>925191702001</v>
      </c>
      <c r="C8893" s="90">
        <v>20</v>
      </c>
      <c r="D8893" s="90">
        <v>253106</v>
      </c>
      <c r="E8893" s="94">
        <v>44116</v>
      </c>
      <c r="F8893" s="26">
        <v>253106343177</v>
      </c>
      <c r="G8893" s="90">
        <v>343177</v>
      </c>
      <c r="H8893" s="90">
        <v>1.68</v>
      </c>
      <c r="I8893" s="95">
        <v>1.68</v>
      </c>
      <c r="J8893" s="90" t="s">
        <v>10509</v>
      </c>
      <c r="K8893" s="90">
        <v>66</v>
      </c>
      <c r="L8893" s="90" t="s">
        <v>10514</v>
      </c>
    </row>
    <row r="8894" spans="1:12" hidden="1" outlineLevel="2" x14ac:dyDescent="0.25">
      <c r="A8894" s="90">
        <v>3</v>
      </c>
      <c r="B8894" s="26">
        <v>925200388</v>
      </c>
      <c r="C8894" s="90">
        <v>20</v>
      </c>
      <c r="D8894" s="90">
        <v>252033</v>
      </c>
      <c r="E8894" s="94">
        <v>44096</v>
      </c>
      <c r="F8894" s="26">
        <v>252033342221</v>
      </c>
      <c r="G8894" s="90">
        <v>342221</v>
      </c>
      <c r="H8894" s="90">
        <v>4.01</v>
      </c>
      <c r="I8894" s="95">
        <v>4.01</v>
      </c>
      <c r="J8894" s="90" t="s">
        <v>10509</v>
      </c>
      <c r="K8894" s="90">
        <v>77</v>
      </c>
      <c r="L8894" s="90" t="s">
        <v>10514</v>
      </c>
    </row>
    <row r="8895" spans="1:12" hidden="1" outlineLevel="2" x14ac:dyDescent="0.25">
      <c r="A8895" s="90">
        <v>3</v>
      </c>
      <c r="B8895" s="26">
        <v>925268393</v>
      </c>
      <c r="C8895" s="90">
        <v>20</v>
      </c>
      <c r="D8895" s="90">
        <v>250296</v>
      </c>
      <c r="E8895" s="94">
        <v>44096</v>
      </c>
      <c r="F8895" s="26">
        <v>250296340639</v>
      </c>
      <c r="G8895" s="90">
        <v>340639</v>
      </c>
      <c r="H8895" s="90">
        <v>3.95</v>
      </c>
      <c r="I8895" s="95">
        <v>3.95</v>
      </c>
      <c r="J8895" s="90" t="s">
        <v>10509</v>
      </c>
      <c r="K8895" s="90">
        <v>77</v>
      </c>
      <c r="L8895" s="90" t="s">
        <v>10514</v>
      </c>
    </row>
    <row r="8896" spans="1:12" hidden="1" outlineLevel="2" x14ac:dyDescent="0.25">
      <c r="A8896" s="90">
        <v>3</v>
      </c>
      <c r="B8896" s="26">
        <v>925337503</v>
      </c>
      <c r="C8896" s="90">
        <v>20</v>
      </c>
      <c r="D8896" s="90">
        <v>250228</v>
      </c>
      <c r="E8896" s="94">
        <v>44096</v>
      </c>
      <c r="F8896" s="26">
        <v>250228340571</v>
      </c>
      <c r="G8896" s="90">
        <v>340571</v>
      </c>
      <c r="H8896" s="90">
        <v>1.68</v>
      </c>
      <c r="I8896" s="95">
        <v>1.68</v>
      </c>
      <c r="J8896" s="90" t="s">
        <v>10509</v>
      </c>
      <c r="K8896" s="90">
        <v>77</v>
      </c>
      <c r="L8896" s="90" t="s">
        <v>10514</v>
      </c>
    </row>
    <row r="8897" spans="1:12" hidden="1" outlineLevel="2" x14ac:dyDescent="0.25">
      <c r="A8897" s="90">
        <v>3</v>
      </c>
      <c r="B8897" s="26">
        <v>925364721</v>
      </c>
      <c r="C8897" s="90">
        <v>20</v>
      </c>
      <c r="D8897" s="90">
        <v>249914</v>
      </c>
      <c r="E8897" s="94">
        <v>44096</v>
      </c>
      <c r="F8897" s="26">
        <v>249914340257</v>
      </c>
      <c r="G8897" s="90">
        <v>340257</v>
      </c>
      <c r="H8897" s="90">
        <v>1.68</v>
      </c>
      <c r="I8897" s="95">
        <v>1.68</v>
      </c>
      <c r="J8897" s="90" t="s">
        <v>10509</v>
      </c>
      <c r="K8897" s="90">
        <v>77</v>
      </c>
      <c r="L8897" s="90" t="s">
        <v>10514</v>
      </c>
    </row>
    <row r="8898" spans="1:12" hidden="1" outlineLevel="2" x14ac:dyDescent="0.25">
      <c r="A8898" s="90">
        <v>3</v>
      </c>
      <c r="B8898" s="26">
        <v>925421919</v>
      </c>
      <c r="C8898" s="90">
        <v>20</v>
      </c>
      <c r="D8898" s="90">
        <v>250849</v>
      </c>
      <c r="E8898" s="94">
        <v>44096</v>
      </c>
      <c r="F8898" s="26">
        <v>250849341190</v>
      </c>
      <c r="G8898" s="90">
        <v>341190</v>
      </c>
      <c r="H8898" s="90">
        <v>1.68</v>
      </c>
      <c r="I8898" s="95">
        <v>1.68</v>
      </c>
      <c r="J8898" s="90" t="s">
        <v>10509</v>
      </c>
      <c r="K8898" s="90">
        <v>77</v>
      </c>
      <c r="L8898" s="90" t="s">
        <v>10514</v>
      </c>
    </row>
    <row r="8899" spans="1:12" hidden="1" outlineLevel="2" x14ac:dyDescent="0.25">
      <c r="A8899" s="90">
        <v>3</v>
      </c>
      <c r="B8899" s="26">
        <v>925421919</v>
      </c>
      <c r="C8899" s="90">
        <v>20</v>
      </c>
      <c r="D8899" s="90">
        <v>251224</v>
      </c>
      <c r="E8899" s="94">
        <v>44096</v>
      </c>
      <c r="F8899" s="26">
        <v>251224341551</v>
      </c>
      <c r="G8899" s="90">
        <v>341551</v>
      </c>
      <c r="H8899" s="90">
        <v>1.68</v>
      </c>
      <c r="I8899" s="95">
        <v>1.68</v>
      </c>
      <c r="J8899" s="90" t="s">
        <v>10509</v>
      </c>
      <c r="K8899" s="90">
        <v>77</v>
      </c>
      <c r="L8899" s="90" t="s">
        <v>10514</v>
      </c>
    </row>
    <row r="8900" spans="1:12" hidden="1" outlineLevel="2" x14ac:dyDescent="0.25">
      <c r="A8900" s="90">
        <v>3</v>
      </c>
      <c r="B8900" s="26">
        <v>925443160</v>
      </c>
      <c r="C8900" s="90">
        <v>20</v>
      </c>
      <c r="D8900" s="90">
        <v>251643</v>
      </c>
      <c r="E8900" s="94">
        <v>44096</v>
      </c>
      <c r="F8900" s="26">
        <v>251643341883</v>
      </c>
      <c r="G8900" s="90">
        <v>341883</v>
      </c>
      <c r="H8900" s="90">
        <v>4.12</v>
      </c>
      <c r="I8900" s="95">
        <v>4.12</v>
      </c>
      <c r="J8900" s="90" t="s">
        <v>10509</v>
      </c>
      <c r="K8900" s="90">
        <v>77</v>
      </c>
      <c r="L8900" s="90" t="s">
        <v>10514</v>
      </c>
    </row>
    <row r="8901" spans="1:12" hidden="1" outlineLevel="2" x14ac:dyDescent="0.25">
      <c r="A8901" s="90">
        <v>3</v>
      </c>
      <c r="B8901" s="26">
        <v>925496754</v>
      </c>
      <c r="C8901" s="90">
        <v>20</v>
      </c>
      <c r="D8901" s="90">
        <v>251884</v>
      </c>
      <c r="E8901" s="94">
        <v>44096</v>
      </c>
      <c r="F8901" s="26">
        <v>251884342096</v>
      </c>
      <c r="G8901" s="90">
        <v>342096</v>
      </c>
      <c r="H8901" s="90">
        <v>37.090000000000003</v>
      </c>
      <c r="I8901" s="95">
        <v>37.090000000000003</v>
      </c>
      <c r="J8901" s="90" t="s">
        <v>10509</v>
      </c>
      <c r="K8901" s="90">
        <v>77</v>
      </c>
      <c r="L8901" s="90" t="s">
        <v>10514</v>
      </c>
    </row>
    <row r="8902" spans="1:12" hidden="1" outlineLevel="2" x14ac:dyDescent="0.25">
      <c r="A8902" s="90">
        <v>3</v>
      </c>
      <c r="B8902" s="26">
        <v>925540007</v>
      </c>
      <c r="C8902" s="90">
        <v>20</v>
      </c>
      <c r="D8902" s="90">
        <v>251635</v>
      </c>
      <c r="E8902" s="94">
        <v>44096</v>
      </c>
      <c r="F8902" s="26">
        <v>251635341876</v>
      </c>
      <c r="G8902" s="90">
        <v>341876</v>
      </c>
      <c r="H8902" s="90">
        <v>1.68</v>
      </c>
      <c r="I8902" s="95">
        <v>1.68</v>
      </c>
      <c r="J8902" s="90" t="s">
        <v>10509</v>
      </c>
      <c r="K8902" s="90">
        <v>77</v>
      </c>
      <c r="L8902" s="90" t="s">
        <v>10514</v>
      </c>
    </row>
    <row r="8903" spans="1:12" hidden="1" outlineLevel="2" x14ac:dyDescent="0.25">
      <c r="A8903" s="90">
        <v>3</v>
      </c>
      <c r="B8903" s="26">
        <v>925579997</v>
      </c>
      <c r="C8903" s="90">
        <v>20</v>
      </c>
      <c r="D8903" s="90">
        <v>250373</v>
      </c>
      <c r="E8903" s="94">
        <v>44096</v>
      </c>
      <c r="F8903" s="26">
        <v>250373340716</v>
      </c>
      <c r="G8903" s="90">
        <v>340716</v>
      </c>
      <c r="H8903" s="90">
        <v>11.41</v>
      </c>
      <c r="I8903" s="95">
        <v>11.41</v>
      </c>
      <c r="J8903" s="90" t="s">
        <v>10509</v>
      </c>
      <c r="K8903" s="90">
        <v>77</v>
      </c>
      <c r="L8903" s="90" t="s">
        <v>10514</v>
      </c>
    </row>
    <row r="8904" spans="1:12" hidden="1" outlineLevel="2" x14ac:dyDescent="0.25">
      <c r="A8904" s="90">
        <v>3</v>
      </c>
      <c r="B8904" s="26">
        <v>923925952</v>
      </c>
      <c r="C8904" s="90">
        <v>20</v>
      </c>
      <c r="D8904" s="90">
        <v>250950</v>
      </c>
      <c r="E8904" s="94">
        <v>44096</v>
      </c>
      <c r="F8904" s="26">
        <v>250950341291</v>
      </c>
      <c r="G8904" s="90">
        <v>341291</v>
      </c>
      <c r="H8904" s="90">
        <v>1.68</v>
      </c>
      <c r="I8904" s="95">
        <v>1.68</v>
      </c>
      <c r="J8904" s="90" t="s">
        <v>10509</v>
      </c>
      <c r="K8904" s="90">
        <v>77</v>
      </c>
      <c r="L8904" s="90" t="s">
        <v>10514</v>
      </c>
    </row>
    <row r="8905" spans="1:12" hidden="1" outlineLevel="2" x14ac:dyDescent="0.25">
      <c r="A8905" s="90">
        <v>3</v>
      </c>
      <c r="B8905" s="26">
        <v>925838633</v>
      </c>
      <c r="C8905" s="90">
        <v>20</v>
      </c>
      <c r="D8905" s="90">
        <v>250271</v>
      </c>
      <c r="E8905" s="94">
        <v>44096</v>
      </c>
      <c r="F8905" s="26">
        <v>250271340614</v>
      </c>
      <c r="G8905" s="90">
        <v>340614</v>
      </c>
      <c r="H8905" s="90">
        <v>5.05</v>
      </c>
      <c r="I8905" s="95">
        <v>5.05</v>
      </c>
      <c r="J8905" s="90" t="s">
        <v>10509</v>
      </c>
      <c r="K8905" s="90">
        <v>77</v>
      </c>
      <c r="L8905" s="90" t="s">
        <v>10514</v>
      </c>
    </row>
    <row r="8906" spans="1:12" hidden="1" outlineLevel="2" x14ac:dyDescent="0.25">
      <c r="A8906" s="90">
        <v>3</v>
      </c>
      <c r="B8906" s="26">
        <v>925920589</v>
      </c>
      <c r="C8906" s="90">
        <v>20</v>
      </c>
      <c r="D8906" s="90">
        <v>250297</v>
      </c>
      <c r="E8906" s="94">
        <v>44096</v>
      </c>
      <c r="F8906" s="26">
        <v>250297340640</v>
      </c>
      <c r="G8906" s="90">
        <v>340640</v>
      </c>
      <c r="H8906" s="90">
        <v>1.68</v>
      </c>
      <c r="I8906" s="95">
        <v>1.68</v>
      </c>
      <c r="J8906" s="90" t="s">
        <v>10509</v>
      </c>
      <c r="K8906" s="90">
        <v>77</v>
      </c>
      <c r="L8906" s="90" t="s">
        <v>10514</v>
      </c>
    </row>
    <row r="8907" spans="1:12" hidden="1" outlineLevel="2" x14ac:dyDescent="0.25">
      <c r="A8907" s="90">
        <v>3</v>
      </c>
      <c r="B8907" s="26">
        <v>925778771</v>
      </c>
      <c r="C8907" s="90">
        <v>20</v>
      </c>
      <c r="D8907" s="90">
        <v>250653</v>
      </c>
      <c r="E8907" s="94">
        <v>44096</v>
      </c>
      <c r="F8907" s="26">
        <v>250653340995</v>
      </c>
      <c r="G8907" s="90">
        <v>340995</v>
      </c>
      <c r="H8907" s="90">
        <v>1.69</v>
      </c>
      <c r="I8907" s="95">
        <v>1.69</v>
      </c>
      <c r="J8907" s="90" t="s">
        <v>10509</v>
      </c>
      <c r="K8907" s="90">
        <v>77</v>
      </c>
      <c r="L8907" s="90" t="s">
        <v>10514</v>
      </c>
    </row>
    <row r="8908" spans="1:12" hidden="1" outlineLevel="2" x14ac:dyDescent="0.25">
      <c r="A8908" s="90">
        <v>3</v>
      </c>
      <c r="B8908" s="26">
        <v>926321332</v>
      </c>
      <c r="C8908" s="90">
        <v>20</v>
      </c>
      <c r="D8908" s="90">
        <v>250400</v>
      </c>
      <c r="E8908" s="94">
        <v>44096</v>
      </c>
      <c r="F8908" s="26">
        <v>250400340743</v>
      </c>
      <c r="G8908" s="90">
        <v>340743</v>
      </c>
      <c r="H8908" s="90">
        <v>1.68</v>
      </c>
      <c r="I8908" s="95">
        <v>1.68</v>
      </c>
      <c r="J8908" s="90" t="s">
        <v>10509</v>
      </c>
      <c r="K8908" s="90">
        <v>77</v>
      </c>
      <c r="L8908" s="90" t="s">
        <v>10514</v>
      </c>
    </row>
    <row r="8909" spans="1:12" hidden="1" outlineLevel="2" x14ac:dyDescent="0.25">
      <c r="A8909" s="90">
        <v>3</v>
      </c>
      <c r="B8909" s="26">
        <v>926321837</v>
      </c>
      <c r="C8909" s="90">
        <v>20</v>
      </c>
      <c r="D8909" s="90">
        <v>250777</v>
      </c>
      <c r="E8909" s="94">
        <v>44096</v>
      </c>
      <c r="F8909" s="26">
        <v>250777341119</v>
      </c>
      <c r="G8909" s="90">
        <v>341119</v>
      </c>
      <c r="H8909" s="90">
        <v>1.68</v>
      </c>
      <c r="I8909" s="95">
        <v>1.68</v>
      </c>
      <c r="J8909" s="90" t="s">
        <v>10509</v>
      </c>
      <c r="K8909" s="90">
        <v>77</v>
      </c>
      <c r="L8909" s="90" t="s">
        <v>10514</v>
      </c>
    </row>
    <row r="8910" spans="1:12" hidden="1" outlineLevel="2" x14ac:dyDescent="0.25">
      <c r="A8910" s="90">
        <v>3</v>
      </c>
      <c r="B8910" s="26">
        <v>926354739</v>
      </c>
      <c r="C8910" s="90">
        <v>20</v>
      </c>
      <c r="D8910" s="90">
        <v>251170</v>
      </c>
      <c r="E8910" s="94">
        <v>44096</v>
      </c>
      <c r="F8910" s="26">
        <v>251170341505</v>
      </c>
      <c r="G8910" s="90">
        <v>341505</v>
      </c>
      <c r="H8910" s="90">
        <v>1.68</v>
      </c>
      <c r="I8910" s="95">
        <v>1.68</v>
      </c>
      <c r="J8910" s="90" t="s">
        <v>10509</v>
      </c>
      <c r="K8910" s="90">
        <v>77</v>
      </c>
      <c r="L8910" s="90" t="s">
        <v>10514</v>
      </c>
    </row>
    <row r="8911" spans="1:12" hidden="1" outlineLevel="2" x14ac:dyDescent="0.25">
      <c r="A8911" s="90">
        <v>3</v>
      </c>
      <c r="B8911" s="26">
        <v>926538034</v>
      </c>
      <c r="C8911" s="90">
        <v>20</v>
      </c>
      <c r="D8911" s="90">
        <v>251737</v>
      </c>
      <c r="E8911" s="94">
        <v>44096</v>
      </c>
      <c r="F8911" s="26">
        <v>251737341967</v>
      </c>
      <c r="G8911" s="90">
        <v>341967</v>
      </c>
      <c r="H8911" s="90">
        <v>3.28</v>
      </c>
      <c r="I8911" s="95">
        <v>3.28</v>
      </c>
      <c r="J8911" s="90" t="s">
        <v>10509</v>
      </c>
      <c r="K8911" s="90">
        <v>77</v>
      </c>
      <c r="L8911" s="90" t="s">
        <v>10514</v>
      </c>
    </row>
    <row r="8912" spans="1:12" hidden="1" outlineLevel="2" x14ac:dyDescent="0.25">
      <c r="A8912" s="90">
        <v>3</v>
      </c>
      <c r="B8912" s="26">
        <v>926604190</v>
      </c>
      <c r="C8912" s="90">
        <v>20</v>
      </c>
      <c r="D8912" s="90">
        <v>251094</v>
      </c>
      <c r="E8912" s="94">
        <v>44096</v>
      </c>
      <c r="F8912" s="26">
        <v>251094341433</v>
      </c>
      <c r="G8912" s="90">
        <v>341433</v>
      </c>
      <c r="H8912" s="90">
        <v>2.64</v>
      </c>
      <c r="I8912" s="95">
        <v>2.64</v>
      </c>
      <c r="J8912" s="90" t="s">
        <v>10509</v>
      </c>
      <c r="K8912" s="90">
        <v>77</v>
      </c>
      <c r="L8912" s="90" t="s">
        <v>10514</v>
      </c>
    </row>
    <row r="8913" spans="1:12" hidden="1" outlineLevel="2" x14ac:dyDescent="0.25">
      <c r="A8913" s="90">
        <v>3</v>
      </c>
      <c r="B8913" s="26">
        <v>926622218</v>
      </c>
      <c r="C8913" s="90">
        <v>20</v>
      </c>
      <c r="D8913" s="90">
        <v>249857</v>
      </c>
      <c r="E8913" s="94">
        <v>44096</v>
      </c>
      <c r="F8913" s="26">
        <v>249857340200</v>
      </c>
      <c r="G8913" s="90">
        <v>340200</v>
      </c>
      <c r="H8913" s="90">
        <v>1.68</v>
      </c>
      <c r="I8913" s="95">
        <v>1.68</v>
      </c>
      <c r="J8913" s="90" t="s">
        <v>10509</v>
      </c>
      <c r="K8913" s="90">
        <v>77</v>
      </c>
      <c r="L8913" s="90" t="s">
        <v>10514</v>
      </c>
    </row>
    <row r="8914" spans="1:12" hidden="1" outlineLevel="2" x14ac:dyDescent="0.25">
      <c r="A8914" s="90">
        <v>3</v>
      </c>
      <c r="B8914" s="26">
        <v>926891748</v>
      </c>
      <c r="C8914" s="90">
        <v>20</v>
      </c>
      <c r="D8914" s="90">
        <v>251963</v>
      </c>
      <c r="E8914" s="94">
        <v>44096</v>
      </c>
      <c r="F8914" s="26">
        <v>251963342166</v>
      </c>
      <c r="G8914" s="90">
        <v>342166</v>
      </c>
      <c r="H8914" s="90">
        <v>2.36</v>
      </c>
      <c r="I8914" s="95">
        <v>2.36</v>
      </c>
      <c r="J8914" s="90" t="s">
        <v>10509</v>
      </c>
      <c r="K8914" s="90">
        <v>77</v>
      </c>
      <c r="L8914" s="90" t="s">
        <v>10514</v>
      </c>
    </row>
    <row r="8915" spans="1:12" hidden="1" outlineLevel="2" x14ac:dyDescent="0.25">
      <c r="A8915" s="90">
        <v>3</v>
      </c>
      <c r="B8915" s="26">
        <v>926952375</v>
      </c>
      <c r="C8915" s="90">
        <v>20</v>
      </c>
      <c r="D8915" s="90">
        <v>250870</v>
      </c>
      <c r="E8915" s="94">
        <v>44096</v>
      </c>
      <c r="F8915" s="26">
        <v>250870341211</v>
      </c>
      <c r="G8915" s="90">
        <v>341211</v>
      </c>
      <c r="H8915" s="90">
        <v>1.68</v>
      </c>
      <c r="I8915" s="95">
        <v>1.68</v>
      </c>
      <c r="J8915" s="90" t="s">
        <v>10509</v>
      </c>
      <c r="K8915" s="90">
        <v>77</v>
      </c>
      <c r="L8915" s="90" t="s">
        <v>10514</v>
      </c>
    </row>
    <row r="8916" spans="1:12" hidden="1" outlineLevel="2" x14ac:dyDescent="0.25">
      <c r="A8916" s="90">
        <v>3</v>
      </c>
      <c r="B8916" s="26">
        <v>927206581</v>
      </c>
      <c r="C8916" s="90">
        <v>20</v>
      </c>
      <c r="D8916" s="90">
        <v>251930</v>
      </c>
      <c r="E8916" s="94">
        <v>44096</v>
      </c>
      <c r="F8916" s="26">
        <v>251930342139</v>
      </c>
      <c r="G8916" s="90">
        <v>342139</v>
      </c>
      <c r="H8916" s="90">
        <v>5.85</v>
      </c>
      <c r="I8916" s="95">
        <v>5.85</v>
      </c>
      <c r="J8916" s="90" t="s">
        <v>10509</v>
      </c>
      <c r="K8916" s="90">
        <v>77</v>
      </c>
      <c r="L8916" s="90" t="s">
        <v>10514</v>
      </c>
    </row>
    <row r="8917" spans="1:12" hidden="1" outlineLevel="2" x14ac:dyDescent="0.25">
      <c r="A8917" s="90">
        <v>3</v>
      </c>
      <c r="B8917" s="26">
        <v>927247965</v>
      </c>
      <c r="C8917" s="90">
        <v>20</v>
      </c>
      <c r="D8917" s="90">
        <v>251085</v>
      </c>
      <c r="E8917" s="94">
        <v>44096</v>
      </c>
      <c r="F8917" s="26">
        <v>251085341424</v>
      </c>
      <c r="G8917" s="90">
        <v>341424</v>
      </c>
      <c r="H8917" s="90">
        <v>3.05</v>
      </c>
      <c r="I8917" s="95">
        <v>3.05</v>
      </c>
      <c r="J8917" s="90" t="s">
        <v>10509</v>
      </c>
      <c r="K8917" s="90">
        <v>77</v>
      </c>
      <c r="L8917" s="90" t="s">
        <v>10514</v>
      </c>
    </row>
    <row r="8918" spans="1:12" hidden="1" outlineLevel="2" x14ac:dyDescent="0.25">
      <c r="A8918" s="90">
        <v>3</v>
      </c>
      <c r="B8918" s="26">
        <v>927475954</v>
      </c>
      <c r="C8918" s="90">
        <v>20</v>
      </c>
      <c r="D8918" s="90">
        <v>250090</v>
      </c>
      <c r="E8918" s="94">
        <v>44096</v>
      </c>
      <c r="F8918" s="26">
        <v>250090340433</v>
      </c>
      <c r="G8918" s="90">
        <v>340433</v>
      </c>
      <c r="H8918" s="90">
        <v>1.68</v>
      </c>
      <c r="I8918" s="95">
        <v>1.68</v>
      </c>
      <c r="J8918" s="90" t="s">
        <v>10509</v>
      </c>
      <c r="K8918" s="90">
        <v>77</v>
      </c>
      <c r="L8918" s="90" t="s">
        <v>10514</v>
      </c>
    </row>
    <row r="8919" spans="1:12" hidden="1" outlineLevel="2" x14ac:dyDescent="0.25">
      <c r="A8919" s="90">
        <v>3</v>
      </c>
      <c r="B8919" s="26">
        <v>925613242</v>
      </c>
      <c r="C8919" s="90">
        <v>20</v>
      </c>
      <c r="D8919" s="90">
        <v>251677</v>
      </c>
      <c r="E8919" s="94">
        <v>44096</v>
      </c>
      <c r="F8919" s="26">
        <v>251677341915</v>
      </c>
      <c r="G8919" s="90">
        <v>341915</v>
      </c>
      <c r="H8919" s="90">
        <v>1.68</v>
      </c>
      <c r="I8919" s="95">
        <v>1.68</v>
      </c>
      <c r="J8919" s="90" t="s">
        <v>10509</v>
      </c>
      <c r="K8919" s="90">
        <v>77</v>
      </c>
      <c r="L8919" s="90" t="s">
        <v>10514</v>
      </c>
    </row>
    <row r="8920" spans="1:12" hidden="1" outlineLevel="2" x14ac:dyDescent="0.25">
      <c r="A8920" s="90">
        <v>3</v>
      </c>
      <c r="B8920" s="26">
        <v>925620486</v>
      </c>
      <c r="C8920" s="90">
        <v>20</v>
      </c>
      <c r="D8920" s="90">
        <v>251155</v>
      </c>
      <c r="E8920" s="94">
        <v>44096</v>
      </c>
      <c r="F8920" s="26">
        <v>251155341491</v>
      </c>
      <c r="G8920" s="90">
        <v>341491</v>
      </c>
      <c r="H8920" s="90">
        <v>2.34</v>
      </c>
      <c r="I8920" s="95">
        <v>2.34</v>
      </c>
      <c r="J8920" s="90" t="s">
        <v>10509</v>
      </c>
      <c r="K8920" s="90">
        <v>77</v>
      </c>
      <c r="L8920" s="90" t="s">
        <v>10514</v>
      </c>
    </row>
    <row r="8921" spans="1:12" hidden="1" outlineLevel="2" x14ac:dyDescent="0.25">
      <c r="A8921" s="90">
        <v>3</v>
      </c>
      <c r="B8921" s="26">
        <v>925649741001</v>
      </c>
      <c r="C8921" s="90">
        <v>20</v>
      </c>
      <c r="D8921" s="90">
        <v>253304</v>
      </c>
      <c r="E8921" s="94">
        <v>44116</v>
      </c>
      <c r="F8921" s="26">
        <v>253304343317</v>
      </c>
      <c r="G8921" s="90">
        <v>343317</v>
      </c>
      <c r="H8921" s="90">
        <v>3.93</v>
      </c>
      <c r="I8921" s="95">
        <v>3.93</v>
      </c>
      <c r="J8921" s="90" t="s">
        <v>10509</v>
      </c>
      <c r="K8921" s="90">
        <v>66</v>
      </c>
      <c r="L8921" s="90" t="s">
        <v>10514</v>
      </c>
    </row>
    <row r="8922" spans="1:12" hidden="1" outlineLevel="2" x14ac:dyDescent="0.25">
      <c r="A8922" s="90">
        <v>3</v>
      </c>
      <c r="B8922" s="26">
        <v>925762726</v>
      </c>
      <c r="C8922" s="90">
        <v>20</v>
      </c>
      <c r="D8922" s="90">
        <v>251373</v>
      </c>
      <c r="E8922" s="94">
        <v>44096</v>
      </c>
      <c r="F8922" s="26">
        <v>251373341678</v>
      </c>
      <c r="G8922" s="90">
        <v>341678</v>
      </c>
      <c r="H8922" s="90">
        <v>13.48</v>
      </c>
      <c r="I8922" s="95">
        <v>13.48</v>
      </c>
      <c r="J8922" s="90" t="s">
        <v>10509</v>
      </c>
      <c r="K8922" s="90">
        <v>77</v>
      </c>
      <c r="L8922" s="90" t="s">
        <v>10514</v>
      </c>
    </row>
    <row r="8923" spans="1:12" hidden="1" outlineLevel="2" x14ac:dyDescent="0.25">
      <c r="A8923" s="90">
        <v>3</v>
      </c>
      <c r="B8923" s="26">
        <v>925773442</v>
      </c>
      <c r="C8923" s="90">
        <v>20</v>
      </c>
      <c r="D8923" s="90">
        <v>251256</v>
      </c>
      <c r="E8923" s="94">
        <v>44096</v>
      </c>
      <c r="F8923" s="26">
        <v>251256341578</v>
      </c>
      <c r="G8923" s="90">
        <v>341578</v>
      </c>
      <c r="H8923" s="90">
        <v>1.68</v>
      </c>
      <c r="I8923" s="95">
        <v>1.68</v>
      </c>
      <c r="J8923" s="90" t="s">
        <v>10509</v>
      </c>
      <c r="K8923" s="90">
        <v>77</v>
      </c>
      <c r="L8923" s="90" t="s">
        <v>10514</v>
      </c>
    </row>
    <row r="8924" spans="1:12" hidden="1" outlineLevel="2" x14ac:dyDescent="0.25">
      <c r="A8924" s="90">
        <v>3</v>
      </c>
      <c r="B8924" s="26">
        <v>925788689001</v>
      </c>
      <c r="C8924" s="90">
        <v>20</v>
      </c>
      <c r="D8924" s="90">
        <v>253062</v>
      </c>
      <c r="E8924" s="94">
        <v>44116</v>
      </c>
      <c r="F8924" s="26">
        <v>253062343133</v>
      </c>
      <c r="G8924" s="90">
        <v>343133</v>
      </c>
      <c r="H8924" s="90">
        <v>1.68</v>
      </c>
      <c r="I8924" s="95">
        <v>1.68</v>
      </c>
      <c r="J8924" s="90" t="s">
        <v>10509</v>
      </c>
      <c r="K8924" s="90">
        <v>66</v>
      </c>
      <c r="L8924" s="90" t="s">
        <v>10514</v>
      </c>
    </row>
    <row r="8925" spans="1:12" hidden="1" outlineLevel="2" x14ac:dyDescent="0.25">
      <c r="A8925" s="90">
        <v>3</v>
      </c>
      <c r="B8925" s="26">
        <v>926382508</v>
      </c>
      <c r="C8925" s="90">
        <v>20</v>
      </c>
      <c r="D8925" s="90">
        <v>251993</v>
      </c>
      <c r="E8925" s="94">
        <v>44096</v>
      </c>
      <c r="F8925" s="26">
        <v>251993342191</v>
      </c>
      <c r="G8925" s="90">
        <v>342191</v>
      </c>
      <c r="H8925" s="90">
        <v>1.68</v>
      </c>
      <c r="I8925" s="95">
        <v>1.68</v>
      </c>
      <c r="J8925" s="90" t="s">
        <v>10509</v>
      </c>
      <c r="K8925" s="90">
        <v>77</v>
      </c>
      <c r="L8925" s="90" t="s">
        <v>10514</v>
      </c>
    </row>
    <row r="8926" spans="1:12" hidden="1" outlineLevel="2" x14ac:dyDescent="0.25">
      <c r="A8926" s="90">
        <v>3</v>
      </c>
      <c r="B8926" s="26">
        <v>926576901</v>
      </c>
      <c r="C8926" s="90">
        <v>20</v>
      </c>
      <c r="D8926" s="90">
        <v>250306</v>
      </c>
      <c r="E8926" s="94">
        <v>44096</v>
      </c>
      <c r="F8926" s="26">
        <v>250306340649</v>
      </c>
      <c r="G8926" s="90">
        <v>340649</v>
      </c>
      <c r="H8926" s="90">
        <v>1.1299999999999999</v>
      </c>
      <c r="I8926" s="95">
        <v>1.1299999999999999</v>
      </c>
      <c r="J8926" s="90" t="s">
        <v>10509</v>
      </c>
      <c r="K8926" s="90">
        <v>77</v>
      </c>
      <c r="L8926" s="90" t="s">
        <v>10514</v>
      </c>
    </row>
    <row r="8927" spans="1:12" hidden="1" outlineLevel="2" x14ac:dyDescent="0.25">
      <c r="A8927" s="90">
        <v>3</v>
      </c>
      <c r="B8927" s="26">
        <v>926578931</v>
      </c>
      <c r="C8927" s="90">
        <v>20</v>
      </c>
      <c r="D8927" s="90">
        <v>251409</v>
      </c>
      <c r="E8927" s="94">
        <v>44096</v>
      </c>
      <c r="F8927" s="26">
        <v>251409341704</v>
      </c>
      <c r="G8927" s="90">
        <v>341704</v>
      </c>
      <c r="H8927" s="90">
        <v>4.21</v>
      </c>
      <c r="I8927" s="95">
        <v>4.1399999999999997</v>
      </c>
      <c r="J8927" s="90" t="s">
        <v>10509</v>
      </c>
      <c r="K8927" s="90">
        <v>77</v>
      </c>
      <c r="L8927" s="90" t="s">
        <v>10514</v>
      </c>
    </row>
    <row r="8928" spans="1:12" hidden="1" outlineLevel="2" x14ac:dyDescent="0.25">
      <c r="A8928" s="90">
        <v>3</v>
      </c>
      <c r="B8928" s="26">
        <v>926622218</v>
      </c>
      <c r="C8928" s="90">
        <v>20</v>
      </c>
      <c r="D8928" s="90">
        <v>250729</v>
      </c>
      <c r="E8928" s="94">
        <v>44096</v>
      </c>
      <c r="F8928" s="26">
        <v>250729341071</v>
      </c>
      <c r="G8928" s="90">
        <v>341071</v>
      </c>
      <c r="H8928" s="90">
        <v>1.68</v>
      </c>
      <c r="I8928" s="95">
        <v>1.68</v>
      </c>
      <c r="J8928" s="90" t="s">
        <v>10509</v>
      </c>
      <c r="K8928" s="90">
        <v>77</v>
      </c>
      <c r="L8928" s="90" t="s">
        <v>10514</v>
      </c>
    </row>
    <row r="8929" spans="1:12" hidden="1" outlineLevel="2" x14ac:dyDescent="0.25">
      <c r="A8929" s="90">
        <v>3</v>
      </c>
      <c r="B8929" s="26">
        <v>926629544</v>
      </c>
      <c r="C8929" s="90">
        <v>20</v>
      </c>
      <c r="D8929" s="90">
        <v>251632</v>
      </c>
      <c r="E8929" s="94">
        <v>44096</v>
      </c>
      <c r="F8929" s="26">
        <v>251632341873</v>
      </c>
      <c r="G8929" s="90">
        <v>341873</v>
      </c>
      <c r="H8929" s="90">
        <v>2.67</v>
      </c>
      <c r="I8929" s="95">
        <v>2.67</v>
      </c>
      <c r="J8929" s="90" t="s">
        <v>10509</v>
      </c>
      <c r="K8929" s="90">
        <v>77</v>
      </c>
      <c r="L8929" s="90" t="s">
        <v>10514</v>
      </c>
    </row>
    <row r="8930" spans="1:12" hidden="1" outlineLevel="2" x14ac:dyDescent="0.25">
      <c r="A8930" s="90">
        <v>3</v>
      </c>
      <c r="B8930" s="26">
        <v>926866591</v>
      </c>
      <c r="C8930" s="90">
        <v>20</v>
      </c>
      <c r="D8930" s="90">
        <v>251808</v>
      </c>
      <c r="E8930" s="94">
        <v>44096</v>
      </c>
      <c r="F8930" s="26">
        <v>251808342029</v>
      </c>
      <c r="G8930" s="90">
        <v>342029</v>
      </c>
      <c r="H8930" s="90">
        <v>4.63</v>
      </c>
      <c r="I8930" s="95">
        <v>4.63</v>
      </c>
      <c r="J8930" s="90" t="s">
        <v>10509</v>
      </c>
      <c r="K8930" s="90">
        <v>77</v>
      </c>
      <c r="L8930" s="90" t="s">
        <v>10514</v>
      </c>
    </row>
    <row r="8931" spans="1:12" hidden="1" outlineLevel="2" x14ac:dyDescent="0.25">
      <c r="A8931" s="90">
        <v>3</v>
      </c>
      <c r="B8931" s="26">
        <v>926950742</v>
      </c>
      <c r="C8931" s="90">
        <v>20</v>
      </c>
      <c r="D8931" s="90">
        <v>251700</v>
      </c>
      <c r="E8931" s="94">
        <v>44096</v>
      </c>
      <c r="F8931" s="26">
        <v>251700341931</v>
      </c>
      <c r="G8931" s="90">
        <v>341931</v>
      </c>
      <c r="H8931" s="90">
        <v>1.68</v>
      </c>
      <c r="I8931" s="95">
        <v>1.68</v>
      </c>
      <c r="J8931" s="90" t="s">
        <v>10509</v>
      </c>
      <c r="K8931" s="90">
        <v>77</v>
      </c>
      <c r="L8931" s="90" t="s">
        <v>10514</v>
      </c>
    </row>
    <row r="8932" spans="1:12" hidden="1" outlineLevel="2" x14ac:dyDescent="0.25">
      <c r="A8932" s="90">
        <v>3</v>
      </c>
      <c r="B8932" s="26">
        <v>927045310</v>
      </c>
      <c r="C8932" s="90">
        <v>20</v>
      </c>
      <c r="D8932" s="90">
        <v>251089</v>
      </c>
      <c r="E8932" s="94">
        <v>44096</v>
      </c>
      <c r="F8932" s="26">
        <v>251089341428</v>
      </c>
      <c r="G8932" s="90">
        <v>341428</v>
      </c>
      <c r="H8932" s="90">
        <v>2.41</v>
      </c>
      <c r="I8932" s="95">
        <v>2.41</v>
      </c>
      <c r="J8932" s="90" t="s">
        <v>10509</v>
      </c>
      <c r="K8932" s="90">
        <v>77</v>
      </c>
      <c r="L8932" s="90" t="s">
        <v>10514</v>
      </c>
    </row>
    <row r="8933" spans="1:12" hidden="1" outlineLevel="2" x14ac:dyDescent="0.25">
      <c r="A8933" s="90">
        <v>3</v>
      </c>
      <c r="B8933" s="26">
        <v>927167544</v>
      </c>
      <c r="C8933" s="90">
        <v>20</v>
      </c>
      <c r="D8933" s="90">
        <v>250331</v>
      </c>
      <c r="E8933" s="94">
        <v>44096</v>
      </c>
      <c r="F8933" s="26">
        <v>250331340674</v>
      </c>
      <c r="G8933" s="90">
        <v>340674</v>
      </c>
      <c r="H8933" s="90">
        <v>1.69</v>
      </c>
      <c r="I8933" s="95">
        <v>1.69</v>
      </c>
      <c r="J8933" s="90" t="s">
        <v>10509</v>
      </c>
      <c r="K8933" s="90">
        <v>77</v>
      </c>
      <c r="L8933" s="90" t="s">
        <v>10514</v>
      </c>
    </row>
    <row r="8934" spans="1:12" hidden="1" outlineLevel="2" x14ac:dyDescent="0.25">
      <c r="A8934" s="90">
        <v>3</v>
      </c>
      <c r="B8934" s="26">
        <v>927178616</v>
      </c>
      <c r="C8934" s="90">
        <v>20</v>
      </c>
      <c r="D8934" s="90">
        <v>250187</v>
      </c>
      <c r="E8934" s="94">
        <v>44096</v>
      </c>
      <c r="F8934" s="26">
        <v>250187340530</v>
      </c>
      <c r="G8934" s="90">
        <v>340530</v>
      </c>
      <c r="H8934" s="90">
        <v>1.68</v>
      </c>
      <c r="I8934" s="95">
        <v>1.68</v>
      </c>
      <c r="J8934" s="90" t="s">
        <v>10509</v>
      </c>
      <c r="K8934" s="90">
        <v>77</v>
      </c>
      <c r="L8934" s="90" t="s">
        <v>10514</v>
      </c>
    </row>
    <row r="8935" spans="1:12" hidden="1" outlineLevel="2" x14ac:dyDescent="0.25">
      <c r="A8935" s="90">
        <v>3</v>
      </c>
      <c r="B8935" s="26">
        <v>927217976</v>
      </c>
      <c r="C8935" s="90">
        <v>20</v>
      </c>
      <c r="D8935" s="90">
        <v>250170</v>
      </c>
      <c r="E8935" s="94">
        <v>44096</v>
      </c>
      <c r="F8935" s="26">
        <v>250170340513</v>
      </c>
      <c r="G8935" s="90">
        <v>340513</v>
      </c>
      <c r="H8935" s="90">
        <v>1.68</v>
      </c>
      <c r="I8935" s="95">
        <v>1.68</v>
      </c>
      <c r="J8935" s="90" t="s">
        <v>10509</v>
      </c>
      <c r="K8935" s="90">
        <v>77</v>
      </c>
      <c r="L8935" s="90" t="s">
        <v>10514</v>
      </c>
    </row>
    <row r="8936" spans="1:12" hidden="1" outlineLevel="2" x14ac:dyDescent="0.25">
      <c r="A8936" s="90">
        <v>3</v>
      </c>
      <c r="B8936" s="26">
        <v>927275529</v>
      </c>
      <c r="C8936" s="90">
        <v>20</v>
      </c>
      <c r="D8936" s="90">
        <v>250722</v>
      </c>
      <c r="E8936" s="94">
        <v>44096</v>
      </c>
      <c r="F8936" s="26">
        <v>250722341064</v>
      </c>
      <c r="G8936" s="90">
        <v>341064</v>
      </c>
      <c r="H8936" s="90">
        <v>1.68</v>
      </c>
      <c r="I8936" s="95">
        <v>1.68</v>
      </c>
      <c r="J8936" s="90" t="s">
        <v>10509</v>
      </c>
      <c r="K8936" s="90">
        <v>77</v>
      </c>
      <c r="L8936" s="90" t="s">
        <v>10514</v>
      </c>
    </row>
    <row r="8937" spans="1:12" hidden="1" outlineLevel="2" x14ac:dyDescent="0.25">
      <c r="A8937" s="90">
        <v>3</v>
      </c>
      <c r="B8937" s="26">
        <v>927281923</v>
      </c>
      <c r="C8937" s="90">
        <v>20</v>
      </c>
      <c r="D8937" s="90">
        <v>250663</v>
      </c>
      <c r="E8937" s="94">
        <v>44096</v>
      </c>
      <c r="F8937" s="26">
        <v>250663341005</v>
      </c>
      <c r="G8937" s="90">
        <v>341005</v>
      </c>
      <c r="H8937" s="90">
        <v>9.8800000000000008</v>
      </c>
      <c r="I8937" s="95">
        <v>9.8800000000000008</v>
      </c>
      <c r="J8937" s="90" t="s">
        <v>10509</v>
      </c>
      <c r="K8937" s="90">
        <v>77</v>
      </c>
      <c r="L8937" s="90" t="s">
        <v>10514</v>
      </c>
    </row>
    <row r="8938" spans="1:12" hidden="1" outlineLevel="2" x14ac:dyDescent="0.25">
      <c r="A8938" s="90">
        <v>3</v>
      </c>
      <c r="B8938" s="26">
        <v>927394619</v>
      </c>
      <c r="C8938" s="90">
        <v>20</v>
      </c>
      <c r="D8938" s="90">
        <v>251041</v>
      </c>
      <c r="E8938" s="94">
        <v>44096</v>
      </c>
      <c r="F8938" s="26">
        <v>251041341381</v>
      </c>
      <c r="G8938" s="90">
        <v>341381</v>
      </c>
      <c r="H8938" s="90">
        <v>3.33</v>
      </c>
      <c r="I8938" s="95">
        <v>3.33</v>
      </c>
      <c r="J8938" s="90" t="s">
        <v>10509</v>
      </c>
      <c r="K8938" s="90">
        <v>77</v>
      </c>
      <c r="L8938" s="90" t="s">
        <v>10514</v>
      </c>
    </row>
    <row r="8939" spans="1:12" hidden="1" outlineLevel="2" x14ac:dyDescent="0.25">
      <c r="A8939" s="90">
        <v>3</v>
      </c>
      <c r="B8939" s="26">
        <v>927502138</v>
      </c>
      <c r="C8939" s="90">
        <v>20</v>
      </c>
      <c r="D8939" s="90">
        <v>249787</v>
      </c>
      <c r="E8939" s="94">
        <v>44096</v>
      </c>
      <c r="F8939" s="26">
        <v>249787340130</v>
      </c>
      <c r="G8939" s="90">
        <v>340130</v>
      </c>
      <c r="H8939" s="90">
        <v>6.94</v>
      </c>
      <c r="I8939" s="95">
        <v>6.94</v>
      </c>
      <c r="J8939" s="90" t="s">
        <v>10509</v>
      </c>
      <c r="K8939" s="90">
        <v>77</v>
      </c>
      <c r="L8939" s="90" t="s">
        <v>10514</v>
      </c>
    </row>
    <row r="8940" spans="1:12" hidden="1" outlineLevel="2" x14ac:dyDescent="0.25">
      <c r="A8940" s="90">
        <v>3</v>
      </c>
      <c r="B8940" s="26">
        <v>927539973001</v>
      </c>
      <c r="C8940" s="90">
        <v>20</v>
      </c>
      <c r="D8940" s="90">
        <v>253331</v>
      </c>
      <c r="E8940" s="94">
        <v>44116</v>
      </c>
      <c r="F8940" s="26">
        <v>253331343336</v>
      </c>
      <c r="G8940" s="90">
        <v>343336</v>
      </c>
      <c r="H8940" s="90">
        <v>1.51</v>
      </c>
      <c r="I8940" s="95">
        <v>1.51</v>
      </c>
      <c r="J8940" s="90" t="s">
        <v>10509</v>
      </c>
      <c r="K8940" s="90">
        <v>66</v>
      </c>
      <c r="L8940" s="90" t="s">
        <v>10514</v>
      </c>
    </row>
    <row r="8941" spans="1:12" hidden="1" outlineLevel="2" x14ac:dyDescent="0.25">
      <c r="A8941" s="90">
        <v>3</v>
      </c>
      <c r="B8941" s="26">
        <v>927542548</v>
      </c>
      <c r="C8941" s="90">
        <v>20</v>
      </c>
      <c r="D8941" s="90">
        <v>251451</v>
      </c>
      <c r="E8941" s="94">
        <v>44096</v>
      </c>
      <c r="F8941" s="26">
        <v>251451341730</v>
      </c>
      <c r="G8941" s="90">
        <v>341730</v>
      </c>
      <c r="H8941" s="90">
        <v>1.68</v>
      </c>
      <c r="I8941" s="95">
        <v>1.68</v>
      </c>
      <c r="J8941" s="90" t="s">
        <v>10509</v>
      </c>
      <c r="K8941" s="90">
        <v>77</v>
      </c>
      <c r="L8941" s="90" t="s">
        <v>10514</v>
      </c>
    </row>
    <row r="8942" spans="1:12" hidden="1" outlineLevel="2" x14ac:dyDescent="0.25">
      <c r="A8942" s="90">
        <v>3</v>
      </c>
      <c r="B8942" s="26">
        <v>927586222</v>
      </c>
      <c r="C8942" s="90">
        <v>20</v>
      </c>
      <c r="D8942" s="90">
        <v>252143</v>
      </c>
      <c r="E8942" s="94">
        <v>44096</v>
      </c>
      <c r="F8942" s="26">
        <v>252143342315</v>
      </c>
      <c r="G8942" s="90">
        <v>342315</v>
      </c>
      <c r="H8942" s="90">
        <v>3.06</v>
      </c>
      <c r="I8942" s="95">
        <v>3.06</v>
      </c>
      <c r="J8942" s="90" t="s">
        <v>10509</v>
      </c>
      <c r="K8942" s="90">
        <v>77</v>
      </c>
      <c r="L8942" s="90" t="s">
        <v>10514</v>
      </c>
    </row>
    <row r="8943" spans="1:12" hidden="1" outlineLevel="2" x14ac:dyDescent="0.25">
      <c r="A8943" s="90">
        <v>3</v>
      </c>
      <c r="B8943" s="26">
        <v>927632778</v>
      </c>
      <c r="C8943" s="90">
        <v>20</v>
      </c>
      <c r="D8943" s="90">
        <v>251718</v>
      </c>
      <c r="E8943" s="94">
        <v>44096</v>
      </c>
      <c r="F8943" s="26">
        <v>251718341948</v>
      </c>
      <c r="G8943" s="90">
        <v>341948</v>
      </c>
      <c r="H8943" s="90">
        <v>1.68</v>
      </c>
      <c r="I8943" s="95">
        <v>1.68</v>
      </c>
      <c r="J8943" s="90" t="s">
        <v>10509</v>
      </c>
      <c r="K8943" s="90">
        <v>77</v>
      </c>
      <c r="L8943" s="90" t="s">
        <v>10514</v>
      </c>
    </row>
    <row r="8944" spans="1:12" hidden="1" outlineLevel="2" x14ac:dyDescent="0.25">
      <c r="A8944" s="90">
        <v>3</v>
      </c>
      <c r="B8944" s="26">
        <v>927633024</v>
      </c>
      <c r="C8944" s="90">
        <v>20</v>
      </c>
      <c r="D8944" s="90">
        <v>249844</v>
      </c>
      <c r="E8944" s="94">
        <v>44096</v>
      </c>
      <c r="F8944" s="26">
        <v>249844340187</v>
      </c>
      <c r="G8944" s="90">
        <v>340187</v>
      </c>
      <c r="H8944" s="90">
        <v>1.68</v>
      </c>
      <c r="I8944" s="95">
        <v>1.68</v>
      </c>
      <c r="J8944" s="90" t="s">
        <v>10509</v>
      </c>
      <c r="K8944" s="90">
        <v>77</v>
      </c>
      <c r="L8944" s="90" t="s">
        <v>10514</v>
      </c>
    </row>
    <row r="8945" spans="1:12" hidden="1" outlineLevel="2" x14ac:dyDescent="0.25">
      <c r="A8945" s="90">
        <v>3</v>
      </c>
      <c r="B8945" s="26">
        <v>927693416</v>
      </c>
      <c r="C8945" s="90">
        <v>20</v>
      </c>
      <c r="D8945" s="90">
        <v>249845</v>
      </c>
      <c r="E8945" s="94">
        <v>44096</v>
      </c>
      <c r="F8945" s="26">
        <v>249845340188</v>
      </c>
      <c r="G8945" s="90">
        <v>340188</v>
      </c>
      <c r="H8945" s="90">
        <v>1.8</v>
      </c>
      <c r="I8945" s="95">
        <v>1.8</v>
      </c>
      <c r="J8945" s="90" t="s">
        <v>10509</v>
      </c>
      <c r="K8945" s="90">
        <v>77</v>
      </c>
      <c r="L8945" s="90" t="s">
        <v>10514</v>
      </c>
    </row>
    <row r="8946" spans="1:12" hidden="1" outlineLevel="2" x14ac:dyDescent="0.25">
      <c r="A8946" s="90">
        <v>3</v>
      </c>
      <c r="B8946" s="26">
        <v>927721324</v>
      </c>
      <c r="C8946" s="90">
        <v>20</v>
      </c>
      <c r="D8946" s="90">
        <v>251974</v>
      </c>
      <c r="E8946" s="94">
        <v>44096</v>
      </c>
      <c r="F8946" s="26">
        <v>251974342174</v>
      </c>
      <c r="G8946" s="90">
        <v>342174</v>
      </c>
      <c r="H8946" s="90">
        <v>7.83</v>
      </c>
      <c r="I8946" s="95">
        <v>7.83</v>
      </c>
      <c r="J8946" s="90" t="s">
        <v>10509</v>
      </c>
      <c r="K8946" s="90">
        <v>77</v>
      </c>
      <c r="L8946" s="90" t="s">
        <v>10514</v>
      </c>
    </row>
    <row r="8947" spans="1:12" hidden="1" outlineLevel="2" x14ac:dyDescent="0.25">
      <c r="A8947" s="90">
        <v>3</v>
      </c>
      <c r="B8947" s="26">
        <v>927799213001</v>
      </c>
      <c r="C8947" s="90">
        <v>20</v>
      </c>
      <c r="D8947" s="90">
        <v>253095</v>
      </c>
      <c r="E8947" s="94">
        <v>44116</v>
      </c>
      <c r="F8947" s="26">
        <v>253095343166</v>
      </c>
      <c r="G8947" s="90">
        <v>343166</v>
      </c>
      <c r="H8947" s="90">
        <v>2.44</v>
      </c>
      <c r="I8947" s="95">
        <v>2.44</v>
      </c>
      <c r="J8947" s="90" t="s">
        <v>10509</v>
      </c>
      <c r="K8947" s="90">
        <v>66</v>
      </c>
      <c r="L8947" s="90" t="s">
        <v>10514</v>
      </c>
    </row>
    <row r="8948" spans="1:12" hidden="1" outlineLevel="2" x14ac:dyDescent="0.25">
      <c r="A8948" s="90">
        <v>3</v>
      </c>
      <c r="B8948" s="26">
        <v>927869339</v>
      </c>
      <c r="C8948" s="90">
        <v>20</v>
      </c>
      <c r="D8948" s="90">
        <v>251707</v>
      </c>
      <c r="E8948" s="94">
        <v>44096</v>
      </c>
      <c r="F8948" s="26">
        <v>251707341937</v>
      </c>
      <c r="G8948" s="90">
        <v>341937</v>
      </c>
      <c r="H8948" s="90">
        <v>8.32</v>
      </c>
      <c r="I8948" s="95">
        <v>8.32</v>
      </c>
      <c r="J8948" s="90" t="s">
        <v>10509</v>
      </c>
      <c r="K8948" s="90">
        <v>77</v>
      </c>
      <c r="L8948" s="90" t="s">
        <v>10514</v>
      </c>
    </row>
    <row r="8949" spans="1:12" hidden="1" outlineLevel="2" x14ac:dyDescent="0.25">
      <c r="A8949" s="90">
        <v>3</v>
      </c>
      <c r="B8949" s="26">
        <v>928318179</v>
      </c>
      <c r="C8949" s="90">
        <v>20</v>
      </c>
      <c r="D8949" s="90">
        <v>250890</v>
      </c>
      <c r="E8949" s="94">
        <v>44096</v>
      </c>
      <c r="F8949" s="26">
        <v>250890341231</v>
      </c>
      <c r="G8949" s="90">
        <v>341231</v>
      </c>
      <c r="H8949" s="90">
        <v>3.57</v>
      </c>
      <c r="I8949" s="95">
        <v>3.57</v>
      </c>
      <c r="J8949" s="90" t="s">
        <v>10509</v>
      </c>
      <c r="K8949" s="90">
        <v>77</v>
      </c>
      <c r="L8949" s="90" t="s">
        <v>10514</v>
      </c>
    </row>
    <row r="8950" spans="1:12" hidden="1" outlineLevel="2" x14ac:dyDescent="0.25">
      <c r="A8950" s="90">
        <v>3</v>
      </c>
      <c r="B8950" s="26">
        <v>928481712001</v>
      </c>
      <c r="C8950" s="90">
        <v>20</v>
      </c>
      <c r="D8950" s="90">
        <v>253129</v>
      </c>
      <c r="E8950" s="94">
        <v>44116</v>
      </c>
      <c r="F8950" s="26">
        <v>253129343197</v>
      </c>
      <c r="G8950" s="90">
        <v>343197</v>
      </c>
      <c r="H8950" s="90">
        <v>6.91</v>
      </c>
      <c r="I8950" s="95">
        <v>6.91</v>
      </c>
      <c r="J8950" s="90" t="s">
        <v>10509</v>
      </c>
      <c r="K8950" s="90">
        <v>66</v>
      </c>
      <c r="L8950" s="90" t="s">
        <v>10514</v>
      </c>
    </row>
    <row r="8951" spans="1:12" hidden="1" outlineLevel="2" x14ac:dyDescent="0.25">
      <c r="A8951" s="90">
        <v>3</v>
      </c>
      <c r="B8951" s="26">
        <v>928639525</v>
      </c>
      <c r="C8951" s="90">
        <v>20</v>
      </c>
      <c r="D8951" s="90">
        <v>251851</v>
      </c>
      <c r="E8951" s="94">
        <v>44096</v>
      </c>
      <c r="F8951" s="26">
        <v>251851342068</v>
      </c>
      <c r="G8951" s="90">
        <v>342068</v>
      </c>
      <c r="H8951" s="90">
        <v>3.23</v>
      </c>
      <c r="I8951" s="95">
        <v>3.23</v>
      </c>
      <c r="J8951" s="90" t="s">
        <v>10509</v>
      </c>
      <c r="K8951" s="90">
        <v>77</v>
      </c>
      <c r="L8951" s="90" t="s">
        <v>10514</v>
      </c>
    </row>
    <row r="8952" spans="1:12" hidden="1" outlineLevel="2" x14ac:dyDescent="0.25">
      <c r="A8952" s="90">
        <v>3</v>
      </c>
      <c r="B8952" s="26">
        <v>929008621</v>
      </c>
      <c r="C8952" s="90">
        <v>20</v>
      </c>
      <c r="D8952" s="90">
        <v>250531</v>
      </c>
      <c r="E8952" s="94">
        <v>44096</v>
      </c>
      <c r="F8952" s="26">
        <v>250531340874</v>
      </c>
      <c r="G8952" s="90">
        <v>340874</v>
      </c>
      <c r="H8952" s="90">
        <v>12.48</v>
      </c>
      <c r="I8952" s="95">
        <v>12.48</v>
      </c>
      <c r="J8952" s="90" t="s">
        <v>10509</v>
      </c>
      <c r="K8952" s="90">
        <v>77</v>
      </c>
      <c r="L8952" s="90" t="s">
        <v>10514</v>
      </c>
    </row>
    <row r="8953" spans="1:12" hidden="1" outlineLevel="2" x14ac:dyDescent="0.25">
      <c r="A8953" s="90">
        <v>3</v>
      </c>
      <c r="B8953" s="26">
        <v>929069979</v>
      </c>
      <c r="C8953" s="90">
        <v>20</v>
      </c>
      <c r="D8953" s="90">
        <v>251623</v>
      </c>
      <c r="E8953" s="94">
        <v>44096</v>
      </c>
      <c r="F8953" s="26">
        <v>251623341868</v>
      </c>
      <c r="G8953" s="90">
        <v>341868</v>
      </c>
      <c r="H8953" s="90">
        <v>1.68</v>
      </c>
      <c r="I8953" s="95">
        <v>1.68</v>
      </c>
      <c r="J8953" s="90" t="s">
        <v>10509</v>
      </c>
      <c r="K8953" s="90">
        <v>77</v>
      </c>
      <c r="L8953" s="90" t="s">
        <v>10514</v>
      </c>
    </row>
    <row r="8954" spans="1:12" hidden="1" outlineLevel="2" x14ac:dyDescent="0.25">
      <c r="A8954" s="90">
        <v>3</v>
      </c>
      <c r="B8954" s="26">
        <v>929116556</v>
      </c>
      <c r="C8954" s="90">
        <v>20</v>
      </c>
      <c r="D8954" s="90">
        <v>251141</v>
      </c>
      <c r="E8954" s="94">
        <v>44096</v>
      </c>
      <c r="F8954" s="26">
        <v>251141341479</v>
      </c>
      <c r="G8954" s="90">
        <v>341479</v>
      </c>
      <c r="H8954" s="90">
        <v>1.85</v>
      </c>
      <c r="I8954" s="95">
        <v>1.85</v>
      </c>
      <c r="J8954" s="90" t="s">
        <v>10509</v>
      </c>
      <c r="K8954" s="90">
        <v>77</v>
      </c>
      <c r="L8954" s="90" t="s">
        <v>10514</v>
      </c>
    </row>
    <row r="8955" spans="1:12" hidden="1" outlineLevel="2" x14ac:dyDescent="0.25">
      <c r="A8955" s="90">
        <v>3</v>
      </c>
      <c r="B8955" s="26">
        <v>929555753</v>
      </c>
      <c r="C8955" s="90">
        <v>20</v>
      </c>
      <c r="D8955" s="90">
        <v>251233</v>
      </c>
      <c r="E8955" s="94">
        <v>44096</v>
      </c>
      <c r="F8955" s="26">
        <v>251233341558</v>
      </c>
      <c r="G8955" s="90">
        <v>341558</v>
      </c>
      <c r="H8955" s="90">
        <v>8.2100000000000009</v>
      </c>
      <c r="I8955" s="95">
        <v>8.2100000000000009</v>
      </c>
      <c r="J8955" s="90" t="s">
        <v>10509</v>
      </c>
      <c r="K8955" s="90">
        <v>77</v>
      </c>
      <c r="L8955" s="90" t="s">
        <v>10514</v>
      </c>
    </row>
    <row r="8956" spans="1:12" hidden="1" outlineLevel="2" x14ac:dyDescent="0.25">
      <c r="A8956" s="90">
        <v>3</v>
      </c>
      <c r="B8956" s="26">
        <v>927537548</v>
      </c>
      <c r="C8956" s="90">
        <v>20</v>
      </c>
      <c r="D8956" s="90">
        <v>249817</v>
      </c>
      <c r="E8956" s="94">
        <v>44096</v>
      </c>
      <c r="F8956" s="26">
        <v>249817340160</v>
      </c>
      <c r="G8956" s="90">
        <v>340160</v>
      </c>
      <c r="H8956" s="90">
        <v>1.9</v>
      </c>
      <c r="I8956" s="95">
        <v>1.9</v>
      </c>
      <c r="J8956" s="90" t="s">
        <v>10509</v>
      </c>
      <c r="K8956" s="90">
        <v>77</v>
      </c>
      <c r="L8956" s="90" t="s">
        <v>10514</v>
      </c>
    </row>
    <row r="8957" spans="1:12" hidden="1" outlineLevel="2" x14ac:dyDescent="0.25">
      <c r="A8957" s="90">
        <v>3</v>
      </c>
      <c r="B8957" s="26">
        <v>927587253</v>
      </c>
      <c r="C8957" s="90">
        <v>20</v>
      </c>
      <c r="D8957" s="90">
        <v>251179</v>
      </c>
      <c r="E8957" s="94">
        <v>44096</v>
      </c>
      <c r="F8957" s="26">
        <v>251179341514</v>
      </c>
      <c r="G8957" s="90">
        <v>341514</v>
      </c>
      <c r="H8957" s="90">
        <v>1.68</v>
      </c>
      <c r="I8957" s="95">
        <v>1.68</v>
      </c>
      <c r="J8957" s="90" t="s">
        <v>10509</v>
      </c>
      <c r="K8957" s="90">
        <v>77</v>
      </c>
      <c r="L8957" s="90" t="s">
        <v>10514</v>
      </c>
    </row>
    <row r="8958" spans="1:12" hidden="1" outlineLevel="2" x14ac:dyDescent="0.25">
      <c r="A8958" s="90">
        <v>3</v>
      </c>
      <c r="B8958" s="26">
        <v>927591883</v>
      </c>
      <c r="C8958" s="90">
        <v>20</v>
      </c>
      <c r="D8958" s="90">
        <v>251176</v>
      </c>
      <c r="E8958" s="94">
        <v>44096</v>
      </c>
      <c r="F8958" s="26">
        <v>251176341511</v>
      </c>
      <c r="G8958" s="90">
        <v>341511</v>
      </c>
      <c r="H8958" s="90">
        <v>1.68</v>
      </c>
      <c r="I8958" s="95">
        <v>1.68</v>
      </c>
      <c r="J8958" s="90" t="s">
        <v>10509</v>
      </c>
      <c r="K8958" s="90">
        <v>77</v>
      </c>
      <c r="L8958" s="90" t="s">
        <v>10514</v>
      </c>
    </row>
    <row r="8959" spans="1:12" hidden="1" outlineLevel="2" x14ac:dyDescent="0.25">
      <c r="A8959" s="90">
        <v>3</v>
      </c>
      <c r="B8959" s="26">
        <v>927799510</v>
      </c>
      <c r="C8959" s="90">
        <v>20</v>
      </c>
      <c r="D8959" s="90">
        <v>250542</v>
      </c>
      <c r="E8959" s="94">
        <v>44096</v>
      </c>
      <c r="F8959" s="26">
        <v>250542340885</v>
      </c>
      <c r="G8959" s="90">
        <v>340885</v>
      </c>
      <c r="H8959" s="90">
        <v>1.68</v>
      </c>
      <c r="I8959" s="95">
        <v>1.04</v>
      </c>
      <c r="J8959" s="90" t="s">
        <v>10509</v>
      </c>
      <c r="K8959" s="90">
        <v>77</v>
      </c>
      <c r="L8959" s="90" t="s">
        <v>10514</v>
      </c>
    </row>
    <row r="8960" spans="1:12" hidden="1" outlineLevel="2" x14ac:dyDescent="0.25">
      <c r="A8960" s="90">
        <v>3</v>
      </c>
      <c r="B8960" s="26">
        <v>928319961</v>
      </c>
      <c r="C8960" s="90">
        <v>20</v>
      </c>
      <c r="D8960" s="90">
        <v>250025</v>
      </c>
      <c r="E8960" s="94">
        <v>44096</v>
      </c>
      <c r="F8960" s="26">
        <v>250025340368</v>
      </c>
      <c r="G8960" s="90">
        <v>340368</v>
      </c>
      <c r="H8960" s="90">
        <v>1.68</v>
      </c>
      <c r="I8960" s="95">
        <v>1.68</v>
      </c>
      <c r="J8960" s="90" t="s">
        <v>10509</v>
      </c>
      <c r="K8960" s="90">
        <v>77</v>
      </c>
      <c r="L8960" s="90" t="s">
        <v>10514</v>
      </c>
    </row>
    <row r="8961" spans="1:12" hidden="1" outlineLevel="2" x14ac:dyDescent="0.25">
      <c r="A8961" s="90">
        <v>3</v>
      </c>
      <c r="B8961" s="26">
        <v>928397603</v>
      </c>
      <c r="C8961" s="90">
        <v>20</v>
      </c>
      <c r="D8961" s="90">
        <v>250626</v>
      </c>
      <c r="E8961" s="94">
        <v>44096</v>
      </c>
      <c r="F8961" s="26">
        <v>250626340968</v>
      </c>
      <c r="G8961" s="90">
        <v>340968</v>
      </c>
      <c r="H8961" s="90">
        <v>1.68</v>
      </c>
      <c r="I8961" s="95">
        <v>1.68</v>
      </c>
      <c r="J8961" s="90" t="s">
        <v>10509</v>
      </c>
      <c r="K8961" s="90">
        <v>77</v>
      </c>
      <c r="L8961" s="90" t="s">
        <v>10514</v>
      </c>
    </row>
    <row r="8962" spans="1:12" hidden="1" outlineLevel="2" x14ac:dyDescent="0.25">
      <c r="A8962" s="90">
        <v>3</v>
      </c>
      <c r="B8962" s="26">
        <v>928584333</v>
      </c>
      <c r="C8962" s="90">
        <v>20</v>
      </c>
      <c r="D8962" s="90">
        <v>251528</v>
      </c>
      <c r="E8962" s="94">
        <v>44096</v>
      </c>
      <c r="F8962" s="26">
        <v>251528341795</v>
      </c>
      <c r="G8962" s="90">
        <v>341795</v>
      </c>
      <c r="H8962" s="90">
        <v>3.18</v>
      </c>
      <c r="I8962" s="95">
        <v>3.18</v>
      </c>
      <c r="J8962" s="90" t="s">
        <v>10509</v>
      </c>
      <c r="K8962" s="90">
        <v>77</v>
      </c>
      <c r="L8962" s="90" t="s">
        <v>10514</v>
      </c>
    </row>
    <row r="8963" spans="1:12" hidden="1" outlineLevel="2" x14ac:dyDescent="0.25">
      <c r="A8963" s="90">
        <v>3</v>
      </c>
      <c r="B8963" s="26">
        <v>928726637</v>
      </c>
      <c r="C8963" s="90">
        <v>20</v>
      </c>
      <c r="D8963" s="90">
        <v>250325</v>
      </c>
      <c r="E8963" s="94">
        <v>44096</v>
      </c>
      <c r="F8963" s="26">
        <v>250325340668</v>
      </c>
      <c r="G8963" s="90">
        <v>340668</v>
      </c>
      <c r="H8963" s="90">
        <v>2.02</v>
      </c>
      <c r="I8963" s="95">
        <v>2.02</v>
      </c>
      <c r="J8963" s="90" t="s">
        <v>10509</v>
      </c>
      <c r="K8963" s="90">
        <v>77</v>
      </c>
      <c r="L8963" s="90" t="s">
        <v>10514</v>
      </c>
    </row>
    <row r="8964" spans="1:12" hidden="1" outlineLevel="2" x14ac:dyDescent="0.25">
      <c r="A8964" s="90">
        <v>3</v>
      </c>
      <c r="B8964" s="26">
        <v>928941277</v>
      </c>
      <c r="C8964" s="90">
        <v>20</v>
      </c>
      <c r="D8964" s="90">
        <v>250919</v>
      </c>
      <c r="E8964" s="94">
        <v>44096</v>
      </c>
      <c r="F8964" s="26">
        <v>250919341260</v>
      </c>
      <c r="G8964" s="90">
        <v>341260</v>
      </c>
      <c r="H8964" s="90">
        <v>9.08</v>
      </c>
      <c r="I8964" s="95">
        <v>9.08</v>
      </c>
      <c r="J8964" s="90" t="s">
        <v>10509</v>
      </c>
      <c r="K8964" s="90">
        <v>77</v>
      </c>
      <c r="L8964" s="90" t="s">
        <v>10514</v>
      </c>
    </row>
    <row r="8965" spans="1:12" hidden="1" outlineLevel="2" x14ac:dyDescent="0.25">
      <c r="A8965" s="90">
        <v>3</v>
      </c>
      <c r="B8965" s="26">
        <v>929184299</v>
      </c>
      <c r="C8965" s="90">
        <v>20</v>
      </c>
      <c r="D8965" s="90">
        <v>251922</v>
      </c>
      <c r="E8965" s="94">
        <v>44096</v>
      </c>
      <c r="F8965" s="26">
        <v>251922342131</v>
      </c>
      <c r="G8965" s="90">
        <v>342131</v>
      </c>
      <c r="H8965" s="90">
        <v>1.68</v>
      </c>
      <c r="I8965" s="95">
        <v>1.68</v>
      </c>
      <c r="J8965" s="90" t="s">
        <v>10509</v>
      </c>
      <c r="K8965" s="90">
        <v>77</v>
      </c>
      <c r="L8965" s="90" t="s">
        <v>10514</v>
      </c>
    </row>
    <row r="8966" spans="1:12" hidden="1" outlineLevel="2" x14ac:dyDescent="0.25">
      <c r="A8966" s="90">
        <v>3</v>
      </c>
      <c r="B8966" s="26">
        <v>929809655</v>
      </c>
      <c r="C8966" s="90">
        <v>20</v>
      </c>
      <c r="D8966" s="90">
        <v>252015</v>
      </c>
      <c r="E8966" s="94">
        <v>44096</v>
      </c>
      <c r="F8966" s="26">
        <v>252015342210</v>
      </c>
      <c r="G8966" s="90">
        <v>342210</v>
      </c>
      <c r="H8966" s="90">
        <v>1.99</v>
      </c>
      <c r="I8966" s="95">
        <v>1.99</v>
      </c>
      <c r="J8966" s="90" t="s">
        <v>10509</v>
      </c>
      <c r="K8966" s="90">
        <v>77</v>
      </c>
      <c r="L8966" s="90" t="s">
        <v>10514</v>
      </c>
    </row>
    <row r="8967" spans="1:12" hidden="1" outlineLevel="2" x14ac:dyDescent="0.25">
      <c r="A8967" s="90">
        <v>3</v>
      </c>
      <c r="B8967" s="26">
        <v>930033378</v>
      </c>
      <c r="C8967" s="90">
        <v>20</v>
      </c>
      <c r="D8967" s="90">
        <v>250132</v>
      </c>
      <c r="E8967" s="94">
        <v>44096</v>
      </c>
      <c r="F8967" s="26">
        <v>250132340475</v>
      </c>
      <c r="G8967" s="90">
        <v>340475</v>
      </c>
      <c r="H8967" s="90">
        <v>1.76</v>
      </c>
      <c r="I8967" s="95">
        <v>1.76</v>
      </c>
      <c r="J8967" s="90" t="s">
        <v>10509</v>
      </c>
      <c r="K8967" s="90">
        <v>77</v>
      </c>
      <c r="L8967" s="90" t="s">
        <v>10514</v>
      </c>
    </row>
    <row r="8968" spans="1:12" hidden="1" outlineLevel="2" x14ac:dyDescent="0.25">
      <c r="A8968" s="90">
        <v>3</v>
      </c>
      <c r="B8968" s="26">
        <v>930036413</v>
      </c>
      <c r="C8968" s="90">
        <v>20</v>
      </c>
      <c r="D8968" s="90">
        <v>251955</v>
      </c>
      <c r="E8968" s="94">
        <v>44096</v>
      </c>
      <c r="F8968" s="26">
        <v>251955342160</v>
      </c>
      <c r="G8968" s="90">
        <v>342160</v>
      </c>
      <c r="H8968" s="90">
        <v>15.02</v>
      </c>
      <c r="I8968" s="95">
        <v>15.02</v>
      </c>
      <c r="J8968" s="90" t="s">
        <v>10509</v>
      </c>
      <c r="K8968" s="90">
        <v>77</v>
      </c>
      <c r="L8968" s="90" t="s">
        <v>10514</v>
      </c>
    </row>
    <row r="8969" spans="1:12" hidden="1" outlineLevel="2" x14ac:dyDescent="0.25">
      <c r="A8969" s="90">
        <v>3</v>
      </c>
      <c r="B8969" s="26">
        <v>926047325</v>
      </c>
      <c r="C8969" s="90">
        <v>20</v>
      </c>
      <c r="D8969" s="90">
        <v>250183</v>
      </c>
      <c r="E8969" s="94">
        <v>44096</v>
      </c>
      <c r="F8969" s="26">
        <v>250183340526</v>
      </c>
      <c r="G8969" s="90">
        <v>340526</v>
      </c>
      <c r="H8969" s="90">
        <v>8.84</v>
      </c>
      <c r="I8969" s="95">
        <v>8.84</v>
      </c>
      <c r="J8969" s="90" t="s">
        <v>10509</v>
      </c>
      <c r="K8969" s="90">
        <v>77</v>
      </c>
      <c r="L8969" s="90" t="s">
        <v>10514</v>
      </c>
    </row>
    <row r="8970" spans="1:12" hidden="1" outlineLevel="2" x14ac:dyDescent="0.25">
      <c r="A8970" s="90">
        <v>3</v>
      </c>
      <c r="B8970" s="26">
        <v>926105644</v>
      </c>
      <c r="C8970" s="90">
        <v>20</v>
      </c>
      <c r="D8970" s="90">
        <v>251820</v>
      </c>
      <c r="E8970" s="94">
        <v>44096</v>
      </c>
      <c r="F8970" s="26">
        <v>251820342039</v>
      </c>
      <c r="G8970" s="90">
        <v>342039</v>
      </c>
      <c r="H8970" s="90">
        <v>1.68</v>
      </c>
      <c r="I8970" s="95">
        <v>1.68</v>
      </c>
      <c r="J8970" s="90" t="s">
        <v>10509</v>
      </c>
      <c r="K8970" s="90">
        <v>77</v>
      </c>
      <c r="L8970" s="90" t="s">
        <v>10514</v>
      </c>
    </row>
    <row r="8971" spans="1:12" hidden="1" outlineLevel="2" x14ac:dyDescent="0.25">
      <c r="A8971" s="90">
        <v>3</v>
      </c>
      <c r="B8971" s="26">
        <v>926122946001</v>
      </c>
      <c r="C8971" s="90">
        <v>20</v>
      </c>
      <c r="D8971" s="90">
        <v>253225</v>
      </c>
      <c r="E8971" s="94">
        <v>44116</v>
      </c>
      <c r="F8971" s="26">
        <v>253225343266</v>
      </c>
      <c r="G8971" s="90">
        <v>343266</v>
      </c>
      <c r="H8971" s="90">
        <v>5.14</v>
      </c>
      <c r="I8971" s="95">
        <v>5.14</v>
      </c>
      <c r="J8971" s="90" t="s">
        <v>10509</v>
      </c>
      <c r="K8971" s="90">
        <v>66</v>
      </c>
      <c r="L8971" s="90" t="s">
        <v>10514</v>
      </c>
    </row>
    <row r="8972" spans="1:12" hidden="1" outlineLevel="2" x14ac:dyDescent="0.25">
      <c r="A8972" s="90">
        <v>3</v>
      </c>
      <c r="B8972" s="26">
        <v>930711502</v>
      </c>
      <c r="C8972" s="90">
        <v>20</v>
      </c>
      <c r="D8972" s="90">
        <v>251322</v>
      </c>
      <c r="E8972" s="94">
        <v>44096</v>
      </c>
      <c r="F8972" s="26">
        <v>251322341635</v>
      </c>
      <c r="G8972" s="90">
        <v>341635</v>
      </c>
      <c r="H8972" s="90">
        <v>2.21</v>
      </c>
      <c r="I8972" s="95">
        <v>2.21</v>
      </c>
      <c r="J8972" s="90" t="s">
        <v>10509</v>
      </c>
      <c r="K8972" s="90">
        <v>77</v>
      </c>
      <c r="L8972" s="90" t="s">
        <v>10514</v>
      </c>
    </row>
    <row r="8973" spans="1:12" hidden="1" outlineLevel="2" x14ac:dyDescent="0.25">
      <c r="A8973" s="90">
        <v>3</v>
      </c>
      <c r="B8973" s="26">
        <v>930776562</v>
      </c>
      <c r="C8973" s="90">
        <v>20</v>
      </c>
      <c r="D8973" s="90">
        <v>251956</v>
      </c>
      <c r="E8973" s="94">
        <v>44096</v>
      </c>
      <c r="F8973" s="26">
        <v>251956342161</v>
      </c>
      <c r="G8973" s="90">
        <v>342161</v>
      </c>
      <c r="H8973" s="90">
        <v>1.68</v>
      </c>
      <c r="I8973" s="95">
        <v>1.68</v>
      </c>
      <c r="J8973" s="90" t="s">
        <v>10509</v>
      </c>
      <c r="K8973" s="90">
        <v>77</v>
      </c>
      <c r="L8973" s="90" t="s">
        <v>10514</v>
      </c>
    </row>
    <row r="8974" spans="1:12" hidden="1" outlineLevel="2" x14ac:dyDescent="0.25">
      <c r="A8974" s="90">
        <v>3</v>
      </c>
      <c r="B8974" s="26">
        <v>930840608</v>
      </c>
      <c r="C8974" s="90">
        <v>20</v>
      </c>
      <c r="D8974" s="90">
        <v>250753</v>
      </c>
      <c r="E8974" s="94">
        <v>44096</v>
      </c>
      <c r="F8974" s="26">
        <v>250753341095</v>
      </c>
      <c r="G8974" s="90">
        <v>341095</v>
      </c>
      <c r="H8974" s="90">
        <v>1.69</v>
      </c>
      <c r="I8974" s="95">
        <v>1.69</v>
      </c>
      <c r="J8974" s="90" t="s">
        <v>10509</v>
      </c>
      <c r="K8974" s="90">
        <v>77</v>
      </c>
      <c r="L8974" s="90" t="s">
        <v>10514</v>
      </c>
    </row>
    <row r="8975" spans="1:12" hidden="1" outlineLevel="2" x14ac:dyDescent="0.25">
      <c r="A8975" s="90">
        <v>3</v>
      </c>
      <c r="B8975" s="26">
        <v>930882394</v>
      </c>
      <c r="C8975" s="90">
        <v>20</v>
      </c>
      <c r="D8975" s="90">
        <v>250393</v>
      </c>
      <c r="E8975" s="94">
        <v>44096</v>
      </c>
      <c r="F8975" s="26">
        <v>250393340736</v>
      </c>
      <c r="G8975" s="90">
        <v>340736</v>
      </c>
      <c r="H8975" s="90">
        <v>4.5</v>
      </c>
      <c r="I8975" s="95">
        <v>4.5</v>
      </c>
      <c r="J8975" s="90" t="s">
        <v>10509</v>
      </c>
      <c r="K8975" s="90">
        <v>77</v>
      </c>
      <c r="L8975" s="90" t="s">
        <v>10514</v>
      </c>
    </row>
    <row r="8976" spans="1:12" hidden="1" outlineLevel="2" x14ac:dyDescent="0.25">
      <c r="A8976" s="90">
        <v>3</v>
      </c>
      <c r="B8976" s="26">
        <v>930994025</v>
      </c>
      <c r="C8976" s="90">
        <v>20</v>
      </c>
      <c r="D8976" s="90">
        <v>251579</v>
      </c>
      <c r="E8976" s="94">
        <v>44096</v>
      </c>
      <c r="F8976" s="26">
        <v>251579341828</v>
      </c>
      <c r="G8976" s="90">
        <v>341828</v>
      </c>
      <c r="H8976" s="90">
        <v>3.11</v>
      </c>
      <c r="I8976" s="95">
        <v>3.11</v>
      </c>
      <c r="J8976" s="90" t="s">
        <v>10509</v>
      </c>
      <c r="K8976" s="90">
        <v>77</v>
      </c>
      <c r="L8976" s="90" t="s">
        <v>10514</v>
      </c>
    </row>
    <row r="8977" spans="1:12" hidden="1" outlineLevel="2" x14ac:dyDescent="0.25">
      <c r="A8977" s="90">
        <v>3</v>
      </c>
      <c r="B8977" s="26">
        <v>931004170</v>
      </c>
      <c r="C8977" s="90">
        <v>20</v>
      </c>
      <c r="D8977" s="90">
        <v>251923</v>
      </c>
      <c r="E8977" s="94">
        <v>44096</v>
      </c>
      <c r="F8977" s="26">
        <v>251923342132</v>
      </c>
      <c r="G8977" s="90">
        <v>342132</v>
      </c>
      <c r="H8977" s="90">
        <v>9.9600000000000009</v>
      </c>
      <c r="I8977" s="95">
        <v>9.9600000000000009</v>
      </c>
      <c r="J8977" s="90" t="s">
        <v>10509</v>
      </c>
      <c r="K8977" s="90">
        <v>77</v>
      </c>
      <c r="L8977" s="90" t="s">
        <v>10514</v>
      </c>
    </row>
    <row r="8978" spans="1:12" hidden="1" outlineLevel="2" x14ac:dyDescent="0.25">
      <c r="A8978" s="90">
        <v>3</v>
      </c>
      <c r="B8978" s="26">
        <v>931075873</v>
      </c>
      <c r="C8978" s="90">
        <v>20</v>
      </c>
      <c r="D8978" s="90">
        <v>250701</v>
      </c>
      <c r="E8978" s="94">
        <v>44096</v>
      </c>
      <c r="F8978" s="26">
        <v>250701341043</v>
      </c>
      <c r="G8978" s="90">
        <v>341043</v>
      </c>
      <c r="H8978" s="90">
        <v>2.13</v>
      </c>
      <c r="I8978" s="95">
        <v>2.13</v>
      </c>
      <c r="J8978" s="90" t="s">
        <v>10509</v>
      </c>
      <c r="K8978" s="90">
        <v>77</v>
      </c>
      <c r="L8978" s="90" t="s">
        <v>10514</v>
      </c>
    </row>
    <row r="8979" spans="1:12" hidden="1" outlineLevel="2" x14ac:dyDescent="0.25">
      <c r="A8979" s="90">
        <v>3</v>
      </c>
      <c r="B8979" s="26">
        <v>931491864001</v>
      </c>
      <c r="C8979" s="90">
        <v>20</v>
      </c>
      <c r="D8979" s="90">
        <v>253294</v>
      </c>
      <c r="E8979" s="94">
        <v>44116</v>
      </c>
      <c r="F8979" s="26">
        <v>253294343310</v>
      </c>
      <c r="G8979" s="90">
        <v>343310</v>
      </c>
      <c r="H8979" s="90">
        <v>1.68</v>
      </c>
      <c r="I8979" s="95">
        <v>1.68</v>
      </c>
      <c r="J8979" s="90" t="s">
        <v>10509</v>
      </c>
      <c r="K8979" s="90">
        <v>66</v>
      </c>
      <c r="L8979" s="90" t="s">
        <v>10514</v>
      </c>
    </row>
    <row r="8980" spans="1:12" hidden="1" outlineLevel="2" x14ac:dyDescent="0.25">
      <c r="A8980" s="90">
        <v>3</v>
      </c>
      <c r="B8980" s="26">
        <v>931622955</v>
      </c>
      <c r="C8980" s="90">
        <v>20</v>
      </c>
      <c r="D8980" s="90">
        <v>251076</v>
      </c>
      <c r="E8980" s="94">
        <v>44096</v>
      </c>
      <c r="F8980" s="26">
        <v>251076341416</v>
      </c>
      <c r="G8980" s="90">
        <v>341416</v>
      </c>
      <c r="H8980" s="90">
        <v>1.68</v>
      </c>
      <c r="I8980" s="95">
        <v>1.68</v>
      </c>
      <c r="J8980" s="90" t="s">
        <v>10509</v>
      </c>
      <c r="K8980" s="90">
        <v>77</v>
      </c>
      <c r="L8980" s="90" t="s">
        <v>10514</v>
      </c>
    </row>
    <row r="8981" spans="1:12" hidden="1" outlineLevel="2" x14ac:dyDescent="0.25">
      <c r="A8981" s="90">
        <v>3</v>
      </c>
      <c r="B8981" s="26">
        <v>931707772</v>
      </c>
      <c r="C8981" s="90">
        <v>20</v>
      </c>
      <c r="D8981" s="90">
        <v>250892</v>
      </c>
      <c r="E8981" s="94">
        <v>44096</v>
      </c>
      <c r="F8981" s="26">
        <v>250892341233</v>
      </c>
      <c r="G8981" s="90">
        <v>341233</v>
      </c>
      <c r="H8981" s="90">
        <v>8.98</v>
      </c>
      <c r="I8981" s="95">
        <v>8.98</v>
      </c>
      <c r="J8981" s="90" t="s">
        <v>10509</v>
      </c>
      <c r="K8981" s="90">
        <v>77</v>
      </c>
      <c r="L8981" s="90" t="s">
        <v>10514</v>
      </c>
    </row>
    <row r="8982" spans="1:12" hidden="1" outlineLevel="2" x14ac:dyDescent="0.25">
      <c r="A8982" s="90">
        <v>3</v>
      </c>
      <c r="B8982" s="26">
        <v>932016801</v>
      </c>
      <c r="C8982" s="90">
        <v>20</v>
      </c>
      <c r="D8982" s="90">
        <v>251788</v>
      </c>
      <c r="E8982" s="94">
        <v>44096</v>
      </c>
      <c r="F8982" s="26">
        <v>251788342012</v>
      </c>
      <c r="G8982" s="90">
        <v>342012</v>
      </c>
      <c r="H8982" s="90">
        <v>1.68</v>
      </c>
      <c r="I8982" s="95">
        <v>1.68</v>
      </c>
      <c r="J8982" s="90" t="s">
        <v>10509</v>
      </c>
      <c r="K8982" s="90">
        <v>77</v>
      </c>
      <c r="L8982" s="90" t="s">
        <v>10514</v>
      </c>
    </row>
    <row r="8983" spans="1:12" hidden="1" outlineLevel="2" x14ac:dyDescent="0.25">
      <c r="A8983" s="90">
        <v>3</v>
      </c>
      <c r="B8983" s="26">
        <v>926119553</v>
      </c>
      <c r="C8983" s="90">
        <v>20</v>
      </c>
      <c r="D8983" s="90">
        <v>252041</v>
      </c>
      <c r="E8983" s="94">
        <v>44096</v>
      </c>
      <c r="F8983" s="26">
        <v>252041342229</v>
      </c>
      <c r="G8983" s="90">
        <v>342229</v>
      </c>
      <c r="H8983" s="90">
        <v>1.68</v>
      </c>
      <c r="I8983" s="95">
        <v>1.68</v>
      </c>
      <c r="J8983" s="90" t="s">
        <v>10509</v>
      </c>
      <c r="K8983" s="90">
        <v>77</v>
      </c>
      <c r="L8983" s="90" t="s">
        <v>10514</v>
      </c>
    </row>
    <row r="8984" spans="1:12" hidden="1" outlineLevel="2" x14ac:dyDescent="0.25">
      <c r="A8984" s="90">
        <v>3</v>
      </c>
      <c r="B8984" s="26">
        <v>926157298</v>
      </c>
      <c r="C8984" s="90">
        <v>20</v>
      </c>
      <c r="D8984" s="90">
        <v>251735</v>
      </c>
      <c r="E8984" s="94">
        <v>44096</v>
      </c>
      <c r="F8984" s="26">
        <v>251735341965</v>
      </c>
      <c r="G8984" s="90">
        <v>341965</v>
      </c>
      <c r="H8984" s="90">
        <v>2.84</v>
      </c>
      <c r="I8984" s="95">
        <v>2.84</v>
      </c>
      <c r="J8984" s="90" t="s">
        <v>10509</v>
      </c>
      <c r="K8984" s="90">
        <v>77</v>
      </c>
      <c r="L8984" s="90" t="s">
        <v>10514</v>
      </c>
    </row>
    <row r="8985" spans="1:12" hidden="1" outlineLevel="2" x14ac:dyDescent="0.25">
      <c r="A8985" s="90">
        <v>3</v>
      </c>
      <c r="B8985" s="26">
        <v>926224247</v>
      </c>
      <c r="C8985" s="90">
        <v>20</v>
      </c>
      <c r="D8985" s="90">
        <v>251543</v>
      </c>
      <c r="E8985" s="94">
        <v>44096</v>
      </c>
      <c r="F8985" s="26">
        <v>251543341801</v>
      </c>
      <c r="G8985" s="90">
        <v>341801</v>
      </c>
      <c r="H8985" s="90">
        <v>3.53</v>
      </c>
      <c r="I8985" s="95">
        <v>3.53</v>
      </c>
      <c r="J8985" s="90" t="s">
        <v>10509</v>
      </c>
      <c r="K8985" s="90">
        <v>77</v>
      </c>
      <c r="L8985" s="90" t="s">
        <v>10514</v>
      </c>
    </row>
    <row r="8986" spans="1:12" hidden="1" outlineLevel="2" x14ac:dyDescent="0.25">
      <c r="A8986" s="90">
        <v>3</v>
      </c>
      <c r="B8986" s="26">
        <v>930757968</v>
      </c>
      <c r="C8986" s="90">
        <v>20</v>
      </c>
      <c r="D8986" s="90">
        <v>251565</v>
      </c>
      <c r="E8986" s="94">
        <v>44096</v>
      </c>
      <c r="F8986" s="26">
        <v>251565341816</v>
      </c>
      <c r="G8986" s="90">
        <v>341816</v>
      </c>
      <c r="H8986" s="90">
        <v>15.89</v>
      </c>
      <c r="I8986" s="95">
        <v>15.89</v>
      </c>
      <c r="J8986" s="90" t="s">
        <v>10509</v>
      </c>
      <c r="K8986" s="90">
        <v>77</v>
      </c>
      <c r="L8986" s="90" t="s">
        <v>10514</v>
      </c>
    </row>
    <row r="8987" spans="1:12" hidden="1" outlineLevel="2" x14ac:dyDescent="0.25">
      <c r="A8987" s="90">
        <v>3</v>
      </c>
      <c r="B8987" s="26">
        <v>930758289</v>
      </c>
      <c r="C8987" s="90">
        <v>20</v>
      </c>
      <c r="D8987" s="90">
        <v>251944</v>
      </c>
      <c r="E8987" s="94">
        <v>44096</v>
      </c>
      <c r="F8987" s="26">
        <v>251944342150</v>
      </c>
      <c r="G8987" s="90">
        <v>342150</v>
      </c>
      <c r="H8987" s="90">
        <v>26.73</v>
      </c>
      <c r="I8987" s="95">
        <v>26.73</v>
      </c>
      <c r="J8987" s="90" t="s">
        <v>10509</v>
      </c>
      <c r="K8987" s="90">
        <v>77</v>
      </c>
      <c r="L8987" s="90" t="s">
        <v>10514</v>
      </c>
    </row>
    <row r="8988" spans="1:12" hidden="1" outlineLevel="2" x14ac:dyDescent="0.25">
      <c r="A8988" s="90">
        <v>3</v>
      </c>
      <c r="B8988" s="26">
        <v>930782990</v>
      </c>
      <c r="C8988" s="90">
        <v>20</v>
      </c>
      <c r="D8988" s="90">
        <v>250813</v>
      </c>
      <c r="E8988" s="94">
        <v>44096</v>
      </c>
      <c r="F8988" s="26">
        <v>250813341154</v>
      </c>
      <c r="G8988" s="90">
        <v>341154</v>
      </c>
      <c r="H8988" s="90">
        <v>3.33</v>
      </c>
      <c r="I8988" s="95">
        <v>3.33</v>
      </c>
      <c r="J8988" s="90" t="s">
        <v>10509</v>
      </c>
      <c r="K8988" s="90">
        <v>77</v>
      </c>
      <c r="L8988" s="90" t="s">
        <v>10514</v>
      </c>
    </row>
    <row r="8989" spans="1:12" hidden="1" outlineLevel="2" x14ac:dyDescent="0.25">
      <c r="A8989" s="90">
        <v>3</v>
      </c>
      <c r="B8989" s="26">
        <v>930869490</v>
      </c>
      <c r="C8989" s="90">
        <v>20</v>
      </c>
      <c r="D8989" s="90">
        <v>251130</v>
      </c>
      <c r="E8989" s="94">
        <v>44096</v>
      </c>
      <c r="F8989" s="26">
        <v>251130341468</v>
      </c>
      <c r="G8989" s="90">
        <v>341468</v>
      </c>
      <c r="H8989" s="90">
        <v>2.35</v>
      </c>
      <c r="I8989" s="95">
        <v>2.35</v>
      </c>
      <c r="J8989" s="90" t="s">
        <v>10509</v>
      </c>
      <c r="K8989" s="90">
        <v>77</v>
      </c>
      <c r="L8989" s="90" t="s">
        <v>10514</v>
      </c>
    </row>
    <row r="8990" spans="1:12" hidden="1" outlineLevel="2" x14ac:dyDescent="0.25">
      <c r="A8990" s="90">
        <v>3</v>
      </c>
      <c r="B8990" s="26">
        <v>930901541</v>
      </c>
      <c r="C8990" s="90">
        <v>20</v>
      </c>
      <c r="D8990" s="90">
        <v>251911</v>
      </c>
      <c r="E8990" s="94">
        <v>44096</v>
      </c>
      <c r="F8990" s="26">
        <v>251911342121</v>
      </c>
      <c r="G8990" s="90">
        <v>342121</v>
      </c>
      <c r="H8990" s="90">
        <v>4.5999999999999996</v>
      </c>
      <c r="I8990" s="95">
        <v>4.5999999999999996</v>
      </c>
      <c r="J8990" s="90" t="s">
        <v>10509</v>
      </c>
      <c r="K8990" s="90">
        <v>77</v>
      </c>
      <c r="L8990" s="90" t="s">
        <v>10514</v>
      </c>
    </row>
    <row r="8991" spans="1:12" hidden="1" outlineLevel="2" x14ac:dyDescent="0.25">
      <c r="A8991" s="90">
        <v>3</v>
      </c>
      <c r="B8991" s="26">
        <v>931049266</v>
      </c>
      <c r="C8991" s="90">
        <v>20</v>
      </c>
      <c r="D8991" s="90">
        <v>251339</v>
      </c>
      <c r="E8991" s="94">
        <v>44096</v>
      </c>
      <c r="F8991" s="26">
        <v>251339341650</v>
      </c>
      <c r="G8991" s="90">
        <v>341650</v>
      </c>
      <c r="H8991" s="90">
        <v>12.39</v>
      </c>
      <c r="I8991" s="95">
        <v>12.39</v>
      </c>
      <c r="J8991" s="90" t="s">
        <v>10509</v>
      </c>
      <c r="K8991" s="90">
        <v>77</v>
      </c>
      <c r="L8991" s="90" t="s">
        <v>10514</v>
      </c>
    </row>
    <row r="8992" spans="1:12" hidden="1" outlineLevel="2" x14ac:dyDescent="0.25">
      <c r="A8992" s="90">
        <v>3</v>
      </c>
      <c r="B8992" s="26">
        <v>931136857</v>
      </c>
      <c r="C8992" s="90">
        <v>20</v>
      </c>
      <c r="D8992" s="90">
        <v>250571</v>
      </c>
      <c r="E8992" s="94">
        <v>44096</v>
      </c>
      <c r="F8992" s="26">
        <v>250571340914</v>
      </c>
      <c r="G8992" s="90">
        <v>340914</v>
      </c>
      <c r="H8992" s="90">
        <v>10.19</v>
      </c>
      <c r="I8992" s="95">
        <v>10.19</v>
      </c>
      <c r="J8992" s="90" t="s">
        <v>10509</v>
      </c>
      <c r="K8992" s="90">
        <v>77</v>
      </c>
      <c r="L8992" s="90" t="s">
        <v>10514</v>
      </c>
    </row>
    <row r="8993" spans="1:12" hidden="1" outlineLevel="2" x14ac:dyDescent="0.25">
      <c r="A8993" s="90">
        <v>3</v>
      </c>
      <c r="B8993" s="26">
        <v>931224786</v>
      </c>
      <c r="C8993" s="90">
        <v>20</v>
      </c>
      <c r="D8993" s="90">
        <v>250463</v>
      </c>
      <c r="E8993" s="94">
        <v>44096</v>
      </c>
      <c r="F8993" s="26">
        <v>250463340806</v>
      </c>
      <c r="G8993" s="90">
        <v>340806</v>
      </c>
      <c r="H8993" s="90">
        <v>93.42</v>
      </c>
      <c r="I8993" s="95">
        <v>93.42</v>
      </c>
      <c r="J8993" s="90" t="s">
        <v>10509</v>
      </c>
      <c r="K8993" s="90">
        <v>77</v>
      </c>
      <c r="L8993" s="90" t="s">
        <v>10514</v>
      </c>
    </row>
    <row r="8994" spans="1:12" hidden="1" outlineLevel="2" x14ac:dyDescent="0.25">
      <c r="A8994" s="90">
        <v>3</v>
      </c>
      <c r="B8994" s="26">
        <v>931392955</v>
      </c>
      <c r="C8994" s="90">
        <v>20</v>
      </c>
      <c r="D8994" s="90">
        <v>251172</v>
      </c>
      <c r="E8994" s="94">
        <v>44096</v>
      </c>
      <c r="F8994" s="26">
        <v>251172341507</v>
      </c>
      <c r="G8994" s="90">
        <v>341507</v>
      </c>
      <c r="H8994" s="90">
        <v>1.88</v>
      </c>
      <c r="I8994" s="95">
        <v>1.88</v>
      </c>
      <c r="J8994" s="90" t="s">
        <v>10509</v>
      </c>
      <c r="K8994" s="90">
        <v>77</v>
      </c>
      <c r="L8994" s="90" t="s">
        <v>10514</v>
      </c>
    </row>
    <row r="8995" spans="1:12" hidden="1" outlineLevel="2" x14ac:dyDescent="0.25">
      <c r="A8995" s="90">
        <v>3</v>
      </c>
      <c r="B8995" s="26">
        <v>931612790</v>
      </c>
      <c r="C8995" s="90">
        <v>20</v>
      </c>
      <c r="D8995" s="90">
        <v>250581</v>
      </c>
      <c r="E8995" s="94">
        <v>44096</v>
      </c>
      <c r="F8995" s="26">
        <v>250581340924</v>
      </c>
      <c r="G8995" s="90">
        <v>340924</v>
      </c>
      <c r="H8995" s="90">
        <v>1.68</v>
      </c>
      <c r="I8995" s="95">
        <v>1.68</v>
      </c>
      <c r="J8995" s="90" t="s">
        <v>10509</v>
      </c>
      <c r="K8995" s="90">
        <v>77</v>
      </c>
      <c r="L8995" s="90" t="s">
        <v>10514</v>
      </c>
    </row>
    <row r="8996" spans="1:12" hidden="1" outlineLevel="2" x14ac:dyDescent="0.25">
      <c r="A8996" s="90">
        <v>3</v>
      </c>
      <c r="B8996" s="26">
        <v>940656267</v>
      </c>
      <c r="C8996" s="90">
        <v>20</v>
      </c>
      <c r="D8996" s="90">
        <v>251217</v>
      </c>
      <c r="E8996" s="94">
        <v>44096</v>
      </c>
      <c r="F8996" s="26">
        <v>251217341545</v>
      </c>
      <c r="G8996" s="90">
        <v>341545</v>
      </c>
      <c r="H8996" s="90">
        <v>1.68</v>
      </c>
      <c r="I8996" s="95">
        <v>1.68</v>
      </c>
      <c r="J8996" s="90" t="s">
        <v>10509</v>
      </c>
      <c r="K8996" s="90">
        <v>77</v>
      </c>
      <c r="L8996" s="90" t="s">
        <v>10514</v>
      </c>
    </row>
    <row r="8997" spans="1:12" hidden="1" outlineLevel="2" x14ac:dyDescent="0.25">
      <c r="A8997" s="90">
        <v>3</v>
      </c>
      <c r="B8997" s="26">
        <v>940712516</v>
      </c>
      <c r="C8997" s="90">
        <v>20</v>
      </c>
      <c r="D8997" s="90">
        <v>250081</v>
      </c>
      <c r="E8997" s="94">
        <v>44096</v>
      </c>
      <c r="F8997" s="26">
        <v>250081340424</v>
      </c>
      <c r="G8997" s="90">
        <v>340424</v>
      </c>
      <c r="H8997" s="90">
        <v>53.21</v>
      </c>
      <c r="I8997" s="95">
        <v>53.21</v>
      </c>
      <c r="J8997" s="90" t="s">
        <v>10509</v>
      </c>
      <c r="K8997" s="90">
        <v>77</v>
      </c>
      <c r="L8997" s="90" t="s">
        <v>10514</v>
      </c>
    </row>
    <row r="8998" spans="1:12" hidden="1" outlineLevel="2" x14ac:dyDescent="0.25">
      <c r="A8998" s="90">
        <v>3</v>
      </c>
      <c r="B8998" s="26">
        <v>941014995</v>
      </c>
      <c r="C8998" s="90">
        <v>20</v>
      </c>
      <c r="D8998" s="90">
        <v>251033</v>
      </c>
      <c r="E8998" s="94">
        <v>44096</v>
      </c>
      <c r="F8998" s="26">
        <v>251033341373</v>
      </c>
      <c r="G8998" s="90">
        <v>341373</v>
      </c>
      <c r="H8998" s="90">
        <v>2.64</v>
      </c>
      <c r="I8998" s="95">
        <v>2.64</v>
      </c>
      <c r="J8998" s="90" t="s">
        <v>10509</v>
      </c>
      <c r="K8998" s="90">
        <v>77</v>
      </c>
      <c r="L8998" s="90" t="s">
        <v>10514</v>
      </c>
    </row>
    <row r="8999" spans="1:12" hidden="1" outlineLevel="2" x14ac:dyDescent="0.25">
      <c r="A8999" s="90">
        <v>3</v>
      </c>
      <c r="B8999" s="26">
        <v>930149695</v>
      </c>
      <c r="C8999" s="90">
        <v>20</v>
      </c>
      <c r="D8999" s="90">
        <v>251445</v>
      </c>
      <c r="E8999" s="94">
        <v>44096</v>
      </c>
      <c r="F8999" s="26">
        <v>251445341727</v>
      </c>
      <c r="G8999" s="90">
        <v>341727</v>
      </c>
      <c r="H8999" s="90">
        <v>6.46</v>
      </c>
      <c r="I8999" s="95">
        <v>6.46</v>
      </c>
      <c r="J8999" s="90" t="s">
        <v>10509</v>
      </c>
      <c r="K8999" s="90">
        <v>77</v>
      </c>
      <c r="L8999" s="90" t="s">
        <v>10514</v>
      </c>
    </row>
    <row r="9000" spans="1:12" hidden="1" outlineLevel="2" x14ac:dyDescent="0.25">
      <c r="A9000" s="90">
        <v>3</v>
      </c>
      <c r="B9000" s="26">
        <v>930251681</v>
      </c>
      <c r="C9000" s="90">
        <v>20</v>
      </c>
      <c r="D9000" s="90">
        <v>249890</v>
      </c>
      <c r="E9000" s="94">
        <v>44096</v>
      </c>
      <c r="F9000" s="26">
        <v>249890340233</v>
      </c>
      <c r="G9000" s="90">
        <v>340233</v>
      </c>
      <c r="H9000" s="90">
        <v>1.68</v>
      </c>
      <c r="I9000" s="95">
        <v>1.68</v>
      </c>
      <c r="J9000" s="90" t="s">
        <v>10509</v>
      </c>
      <c r="K9000" s="90">
        <v>77</v>
      </c>
      <c r="L9000" s="90" t="s">
        <v>10514</v>
      </c>
    </row>
    <row r="9001" spans="1:12" hidden="1" outlineLevel="2" x14ac:dyDescent="0.25">
      <c r="A9001" s="90">
        <v>3</v>
      </c>
      <c r="B9001" s="26">
        <v>930270673</v>
      </c>
      <c r="C9001" s="90">
        <v>20</v>
      </c>
      <c r="D9001" s="90">
        <v>250433</v>
      </c>
      <c r="E9001" s="94">
        <v>44096</v>
      </c>
      <c r="F9001" s="26">
        <v>250433340776</v>
      </c>
      <c r="G9001" s="90">
        <v>340776</v>
      </c>
      <c r="H9001" s="90">
        <v>1.68</v>
      </c>
      <c r="I9001" s="95">
        <v>1.68</v>
      </c>
      <c r="J9001" s="90" t="s">
        <v>10509</v>
      </c>
      <c r="K9001" s="90">
        <v>77</v>
      </c>
      <c r="L9001" s="90" t="s">
        <v>10514</v>
      </c>
    </row>
    <row r="9002" spans="1:12" hidden="1" outlineLevel="2" x14ac:dyDescent="0.25">
      <c r="A9002" s="90">
        <v>3</v>
      </c>
      <c r="B9002" s="26">
        <v>930416243001</v>
      </c>
      <c r="C9002" s="90">
        <v>20</v>
      </c>
      <c r="D9002" s="90">
        <v>253060</v>
      </c>
      <c r="E9002" s="94">
        <v>44116</v>
      </c>
      <c r="F9002" s="26">
        <v>253060343131</v>
      </c>
      <c r="G9002" s="90">
        <v>343131</v>
      </c>
      <c r="H9002" s="90">
        <v>1.68</v>
      </c>
      <c r="I9002" s="95">
        <v>1.68</v>
      </c>
      <c r="J9002" s="90" t="s">
        <v>10509</v>
      </c>
      <c r="K9002" s="90">
        <v>66</v>
      </c>
      <c r="L9002" s="90" t="s">
        <v>10514</v>
      </c>
    </row>
    <row r="9003" spans="1:12" hidden="1" outlineLevel="2" x14ac:dyDescent="0.25">
      <c r="A9003" s="90">
        <v>3</v>
      </c>
      <c r="B9003" s="26">
        <v>930455274</v>
      </c>
      <c r="C9003" s="90">
        <v>20</v>
      </c>
      <c r="D9003" s="90">
        <v>251286</v>
      </c>
      <c r="E9003" s="94">
        <v>44096</v>
      </c>
      <c r="F9003" s="26">
        <v>251286341604</v>
      </c>
      <c r="G9003" s="90">
        <v>341604</v>
      </c>
      <c r="H9003" s="90">
        <v>1.68</v>
      </c>
      <c r="I9003" s="95">
        <v>1.68</v>
      </c>
      <c r="J9003" s="90" t="s">
        <v>10509</v>
      </c>
      <c r="K9003" s="90">
        <v>77</v>
      </c>
      <c r="L9003" s="90" t="s">
        <v>10514</v>
      </c>
    </row>
    <row r="9004" spans="1:12" hidden="1" outlineLevel="2" x14ac:dyDescent="0.25">
      <c r="A9004" s="90">
        <v>3</v>
      </c>
      <c r="B9004" s="26">
        <v>930477708</v>
      </c>
      <c r="C9004" s="90">
        <v>20</v>
      </c>
      <c r="D9004" s="90">
        <v>251236</v>
      </c>
      <c r="E9004" s="94">
        <v>44096</v>
      </c>
      <c r="F9004" s="26">
        <v>251236341561</v>
      </c>
      <c r="G9004" s="90">
        <v>341561</v>
      </c>
      <c r="H9004" s="90">
        <v>1.68</v>
      </c>
      <c r="I9004" s="95">
        <v>1.68</v>
      </c>
      <c r="J9004" s="90" t="s">
        <v>10509</v>
      </c>
      <c r="K9004" s="90">
        <v>77</v>
      </c>
      <c r="L9004" s="90" t="s">
        <v>10514</v>
      </c>
    </row>
    <row r="9005" spans="1:12" hidden="1" outlineLevel="2" x14ac:dyDescent="0.25">
      <c r="A9005" s="90">
        <v>3</v>
      </c>
      <c r="B9005" s="26">
        <v>930577267</v>
      </c>
      <c r="C9005" s="90">
        <v>20</v>
      </c>
      <c r="D9005" s="90">
        <v>251020</v>
      </c>
      <c r="E9005" s="94">
        <v>44096</v>
      </c>
      <c r="F9005" s="26">
        <v>251020341361</v>
      </c>
      <c r="G9005" s="90">
        <v>341361</v>
      </c>
      <c r="H9005" s="90">
        <v>1.68</v>
      </c>
      <c r="I9005" s="95">
        <v>1.68</v>
      </c>
      <c r="J9005" s="90" t="s">
        <v>10509</v>
      </c>
      <c r="K9005" s="90">
        <v>77</v>
      </c>
      <c r="L9005" s="90" t="s">
        <v>10514</v>
      </c>
    </row>
    <row r="9006" spans="1:12" hidden="1" outlineLevel="2" x14ac:dyDescent="0.25">
      <c r="A9006" s="90">
        <v>3</v>
      </c>
      <c r="B9006" s="26">
        <v>950943175</v>
      </c>
      <c r="C9006" s="90">
        <v>20</v>
      </c>
      <c r="D9006" s="90">
        <v>250750</v>
      </c>
      <c r="E9006" s="94">
        <v>44096</v>
      </c>
      <c r="F9006" s="26">
        <v>250750341092</v>
      </c>
      <c r="G9006" s="90">
        <v>341092</v>
      </c>
      <c r="H9006" s="90">
        <v>1.68</v>
      </c>
      <c r="I9006" s="95">
        <v>1.68</v>
      </c>
      <c r="J9006" s="90" t="s">
        <v>10509</v>
      </c>
      <c r="K9006" s="90">
        <v>77</v>
      </c>
      <c r="L9006" s="90" t="s">
        <v>10514</v>
      </c>
    </row>
    <row r="9007" spans="1:12" hidden="1" outlineLevel="2" x14ac:dyDescent="0.25">
      <c r="A9007" s="90">
        <v>3</v>
      </c>
      <c r="B9007" s="26">
        <v>952543254</v>
      </c>
      <c r="C9007" s="90">
        <v>20</v>
      </c>
      <c r="D9007" s="90">
        <v>251285</v>
      </c>
      <c r="E9007" s="94">
        <v>44096</v>
      </c>
      <c r="F9007" s="26">
        <v>251285341603</v>
      </c>
      <c r="G9007" s="90">
        <v>341603</v>
      </c>
      <c r="H9007" s="90">
        <v>6.07</v>
      </c>
      <c r="I9007" s="95">
        <v>6.07</v>
      </c>
      <c r="J9007" s="90" t="s">
        <v>10509</v>
      </c>
      <c r="K9007" s="90">
        <v>77</v>
      </c>
      <c r="L9007" s="90" t="s">
        <v>10514</v>
      </c>
    </row>
    <row r="9008" spans="1:12" hidden="1" outlineLevel="2" x14ac:dyDescent="0.25">
      <c r="A9008" s="90">
        <v>3</v>
      </c>
      <c r="B9008" s="26">
        <v>953394681</v>
      </c>
      <c r="C9008" s="90">
        <v>20</v>
      </c>
      <c r="D9008" s="90">
        <v>252012</v>
      </c>
      <c r="E9008" s="94">
        <v>44096</v>
      </c>
      <c r="F9008" s="26">
        <v>252012342207</v>
      </c>
      <c r="G9008" s="90">
        <v>342207</v>
      </c>
      <c r="H9008" s="90">
        <v>2.4300000000000002</v>
      </c>
      <c r="I9008" s="95">
        <v>2.4300000000000002</v>
      </c>
      <c r="J9008" s="90" t="s">
        <v>10509</v>
      </c>
      <c r="K9008" s="90">
        <v>77</v>
      </c>
      <c r="L9008" s="90" t="s">
        <v>10514</v>
      </c>
    </row>
    <row r="9009" spans="1:12" hidden="1" outlineLevel="2" x14ac:dyDescent="0.25">
      <c r="A9009" s="90">
        <v>3</v>
      </c>
      <c r="B9009" s="26">
        <v>953541505</v>
      </c>
      <c r="C9009" s="90">
        <v>20</v>
      </c>
      <c r="D9009" s="90">
        <v>250603</v>
      </c>
      <c r="E9009" s="94">
        <v>44096</v>
      </c>
      <c r="F9009" s="26">
        <v>250603340946</v>
      </c>
      <c r="G9009" s="90">
        <v>340946</v>
      </c>
      <c r="H9009" s="90">
        <v>1.68</v>
      </c>
      <c r="I9009" s="95">
        <v>1.68</v>
      </c>
      <c r="J9009" s="90" t="s">
        <v>10509</v>
      </c>
      <c r="K9009" s="90">
        <v>77</v>
      </c>
      <c r="L9009" s="90" t="s">
        <v>10514</v>
      </c>
    </row>
    <row r="9010" spans="1:12" hidden="1" outlineLevel="2" x14ac:dyDescent="0.25">
      <c r="A9010" s="90">
        <v>3</v>
      </c>
      <c r="B9010" s="26">
        <v>953633773</v>
      </c>
      <c r="C9010" s="90">
        <v>20</v>
      </c>
      <c r="D9010" s="90">
        <v>251009</v>
      </c>
      <c r="E9010" s="94">
        <v>44096</v>
      </c>
      <c r="F9010" s="26">
        <v>251009341350</v>
      </c>
      <c r="G9010" s="90">
        <v>341350</v>
      </c>
      <c r="H9010" s="90">
        <v>2.41</v>
      </c>
      <c r="I9010" s="95">
        <v>2.41</v>
      </c>
      <c r="J9010" s="90" t="s">
        <v>10509</v>
      </c>
      <c r="K9010" s="90">
        <v>77</v>
      </c>
      <c r="L9010" s="90" t="s">
        <v>10514</v>
      </c>
    </row>
    <row r="9011" spans="1:12" hidden="1" outlineLevel="2" x14ac:dyDescent="0.25">
      <c r="A9011" s="90">
        <v>3</v>
      </c>
      <c r="B9011" s="26">
        <v>953936739</v>
      </c>
      <c r="C9011" s="90">
        <v>20</v>
      </c>
      <c r="D9011" s="90">
        <v>249881</v>
      </c>
      <c r="E9011" s="94">
        <v>44096</v>
      </c>
      <c r="F9011" s="26">
        <v>249881340224</v>
      </c>
      <c r="G9011" s="90">
        <v>340224</v>
      </c>
      <c r="H9011" s="90">
        <v>4.3600000000000003</v>
      </c>
      <c r="I9011" s="95">
        <v>4.3600000000000003</v>
      </c>
      <c r="J9011" s="90" t="s">
        <v>10509</v>
      </c>
      <c r="K9011" s="90">
        <v>77</v>
      </c>
      <c r="L9011" s="90" t="s">
        <v>10514</v>
      </c>
    </row>
    <row r="9012" spans="1:12" hidden="1" outlineLevel="2" x14ac:dyDescent="0.25">
      <c r="A9012" s="90">
        <v>3</v>
      </c>
      <c r="B9012" s="26">
        <v>954368098001</v>
      </c>
      <c r="C9012" s="90">
        <v>20</v>
      </c>
      <c r="D9012" s="90">
        <v>253059</v>
      </c>
      <c r="E9012" s="94">
        <v>44116</v>
      </c>
      <c r="F9012" s="26">
        <v>253059343130</v>
      </c>
      <c r="G9012" s="90">
        <v>343130</v>
      </c>
      <c r="H9012" s="90">
        <v>1.68</v>
      </c>
      <c r="I9012" s="95">
        <v>1.68</v>
      </c>
      <c r="J9012" s="90" t="s">
        <v>10509</v>
      </c>
      <c r="K9012" s="90">
        <v>66</v>
      </c>
      <c r="L9012" s="90" t="s">
        <v>10514</v>
      </c>
    </row>
    <row r="9013" spans="1:12" hidden="1" outlineLevel="2" x14ac:dyDescent="0.25">
      <c r="A9013" s="90">
        <v>3</v>
      </c>
      <c r="B9013" s="26">
        <v>930143326</v>
      </c>
      <c r="C9013" s="90">
        <v>20</v>
      </c>
      <c r="D9013" s="90">
        <v>251082</v>
      </c>
      <c r="E9013" s="94">
        <v>44096</v>
      </c>
      <c r="F9013" s="26">
        <v>251082341421</v>
      </c>
      <c r="G9013" s="90">
        <v>341421</v>
      </c>
      <c r="H9013" s="90">
        <v>1.68</v>
      </c>
      <c r="I9013" s="95">
        <v>1.68</v>
      </c>
      <c r="J9013" s="90" t="s">
        <v>10509</v>
      </c>
      <c r="K9013" s="90">
        <v>77</v>
      </c>
      <c r="L9013" s="90" t="s">
        <v>10514</v>
      </c>
    </row>
    <row r="9014" spans="1:12" hidden="1" outlineLevel="2" x14ac:dyDescent="0.25">
      <c r="A9014" s="90">
        <v>3</v>
      </c>
      <c r="B9014" s="26">
        <v>930295399</v>
      </c>
      <c r="C9014" s="90">
        <v>20</v>
      </c>
      <c r="D9014" s="90">
        <v>250580</v>
      </c>
      <c r="E9014" s="94">
        <v>44096</v>
      </c>
      <c r="F9014" s="26">
        <v>250580340923</v>
      </c>
      <c r="G9014" s="90">
        <v>340923</v>
      </c>
      <c r="H9014" s="90">
        <v>1.68</v>
      </c>
      <c r="I9014" s="95">
        <v>1.68</v>
      </c>
      <c r="J9014" s="90" t="s">
        <v>10509</v>
      </c>
      <c r="K9014" s="90">
        <v>77</v>
      </c>
      <c r="L9014" s="90" t="s">
        <v>10514</v>
      </c>
    </row>
    <row r="9015" spans="1:12" hidden="1" outlineLevel="2" x14ac:dyDescent="0.25">
      <c r="A9015" s="90">
        <v>3</v>
      </c>
      <c r="B9015" s="26">
        <v>930336367</v>
      </c>
      <c r="C9015" s="90">
        <v>20</v>
      </c>
      <c r="D9015" s="90">
        <v>251425</v>
      </c>
      <c r="E9015" s="94">
        <v>44096</v>
      </c>
      <c r="F9015" s="26">
        <v>251425341710</v>
      </c>
      <c r="G9015" s="90">
        <v>341710</v>
      </c>
      <c r="H9015" s="90">
        <v>8.15</v>
      </c>
      <c r="I9015" s="95">
        <v>8.15</v>
      </c>
      <c r="J9015" s="90" t="s">
        <v>10509</v>
      </c>
      <c r="K9015" s="90">
        <v>77</v>
      </c>
      <c r="L9015" s="90" t="s">
        <v>10514</v>
      </c>
    </row>
    <row r="9016" spans="1:12" hidden="1" outlineLevel="2" x14ac:dyDescent="0.25">
      <c r="A9016" s="90">
        <v>3</v>
      </c>
      <c r="B9016" s="26">
        <v>930483417</v>
      </c>
      <c r="C9016" s="90">
        <v>20</v>
      </c>
      <c r="D9016" s="90">
        <v>251073</v>
      </c>
      <c r="E9016" s="94">
        <v>44096</v>
      </c>
      <c r="F9016" s="26">
        <v>251073341413</v>
      </c>
      <c r="G9016" s="90">
        <v>341413</v>
      </c>
      <c r="H9016" s="90">
        <v>1.68</v>
      </c>
      <c r="I9016" s="95">
        <v>1.68</v>
      </c>
      <c r="J9016" s="90" t="s">
        <v>10509</v>
      </c>
      <c r="K9016" s="90">
        <v>77</v>
      </c>
      <c r="L9016" s="90" t="s">
        <v>10514</v>
      </c>
    </row>
    <row r="9017" spans="1:12" hidden="1" outlineLevel="2" x14ac:dyDescent="0.25">
      <c r="A9017" s="90">
        <v>3</v>
      </c>
      <c r="B9017" s="26">
        <v>930561733</v>
      </c>
      <c r="C9017" s="90">
        <v>20</v>
      </c>
      <c r="D9017" s="90">
        <v>251766</v>
      </c>
      <c r="E9017" s="94">
        <v>44096</v>
      </c>
      <c r="F9017" s="26">
        <v>251766341991</v>
      </c>
      <c r="G9017" s="90">
        <v>341991</v>
      </c>
      <c r="H9017" s="90">
        <v>1.68</v>
      </c>
      <c r="I9017" s="95">
        <v>1.68</v>
      </c>
      <c r="J9017" s="90" t="s">
        <v>10509</v>
      </c>
      <c r="K9017" s="90">
        <v>77</v>
      </c>
      <c r="L9017" s="90" t="s">
        <v>10514</v>
      </c>
    </row>
    <row r="9018" spans="1:12" hidden="1" outlineLevel="2" x14ac:dyDescent="0.25">
      <c r="A9018" s="90">
        <v>3</v>
      </c>
      <c r="B9018" s="26">
        <v>930596325</v>
      </c>
      <c r="C9018" s="90">
        <v>20</v>
      </c>
      <c r="D9018" s="90">
        <v>251005</v>
      </c>
      <c r="E9018" s="94">
        <v>44096</v>
      </c>
      <c r="F9018" s="26">
        <v>251005341346</v>
      </c>
      <c r="G9018" s="90">
        <v>341346</v>
      </c>
      <c r="H9018" s="90">
        <v>5.16</v>
      </c>
      <c r="I9018" s="95">
        <v>5.16</v>
      </c>
      <c r="J9018" s="90" t="s">
        <v>10509</v>
      </c>
      <c r="K9018" s="90">
        <v>77</v>
      </c>
      <c r="L9018" s="90" t="s">
        <v>10514</v>
      </c>
    </row>
    <row r="9019" spans="1:12" hidden="1" outlineLevel="2" x14ac:dyDescent="0.25">
      <c r="A9019" s="90">
        <v>3</v>
      </c>
      <c r="B9019" s="26">
        <v>950399824</v>
      </c>
      <c r="C9019" s="90">
        <v>20</v>
      </c>
      <c r="D9019" s="90">
        <v>250197</v>
      </c>
      <c r="E9019" s="94">
        <v>44096</v>
      </c>
      <c r="F9019" s="26">
        <v>250197340540</v>
      </c>
      <c r="G9019" s="90">
        <v>340540</v>
      </c>
      <c r="H9019" s="90">
        <v>1.68</v>
      </c>
      <c r="I9019" s="95">
        <v>1.68</v>
      </c>
      <c r="J9019" s="90" t="s">
        <v>10509</v>
      </c>
      <c r="K9019" s="90">
        <v>77</v>
      </c>
      <c r="L9019" s="90" t="s">
        <v>10514</v>
      </c>
    </row>
    <row r="9020" spans="1:12" hidden="1" outlineLevel="2" x14ac:dyDescent="0.25">
      <c r="A9020" s="90">
        <v>3</v>
      </c>
      <c r="B9020" s="26">
        <v>951208016</v>
      </c>
      <c r="C9020" s="90">
        <v>20</v>
      </c>
      <c r="D9020" s="90">
        <v>250378</v>
      </c>
      <c r="E9020" s="94">
        <v>44096</v>
      </c>
      <c r="F9020" s="26">
        <v>250378340721</v>
      </c>
      <c r="G9020" s="90">
        <v>340721</v>
      </c>
      <c r="H9020" s="90">
        <v>1.68</v>
      </c>
      <c r="I9020" s="95">
        <v>1.68</v>
      </c>
      <c r="J9020" s="90" t="s">
        <v>10509</v>
      </c>
      <c r="K9020" s="90">
        <v>77</v>
      </c>
      <c r="L9020" s="90" t="s">
        <v>10514</v>
      </c>
    </row>
    <row r="9021" spans="1:12" hidden="1" outlineLevel="2" x14ac:dyDescent="0.25">
      <c r="A9021" s="90">
        <v>3</v>
      </c>
      <c r="B9021" s="26">
        <v>951368265</v>
      </c>
      <c r="C9021" s="90">
        <v>20</v>
      </c>
      <c r="D9021" s="90">
        <v>250097</v>
      </c>
      <c r="E9021" s="94">
        <v>44096</v>
      </c>
      <c r="F9021" s="26">
        <v>250097340440</v>
      </c>
      <c r="G9021" s="90">
        <v>340440</v>
      </c>
      <c r="H9021" s="90">
        <v>3.04</v>
      </c>
      <c r="I9021" s="95">
        <v>3.04</v>
      </c>
      <c r="J9021" s="90" t="s">
        <v>10509</v>
      </c>
      <c r="K9021" s="90">
        <v>77</v>
      </c>
      <c r="L9021" s="90" t="s">
        <v>10514</v>
      </c>
    </row>
    <row r="9022" spans="1:12" hidden="1" outlineLevel="2" x14ac:dyDescent="0.25">
      <c r="A9022" s="90">
        <v>3</v>
      </c>
      <c r="B9022" s="26">
        <v>951431196</v>
      </c>
      <c r="C9022" s="90">
        <v>20</v>
      </c>
      <c r="D9022" s="90">
        <v>251826</v>
      </c>
      <c r="E9022" s="94">
        <v>44096</v>
      </c>
      <c r="F9022" s="26">
        <v>251826342045</v>
      </c>
      <c r="G9022" s="90">
        <v>342045</v>
      </c>
      <c r="H9022" s="90">
        <v>2.41</v>
      </c>
      <c r="I9022" s="95">
        <v>2.41</v>
      </c>
      <c r="J9022" s="90" t="s">
        <v>10509</v>
      </c>
      <c r="K9022" s="90">
        <v>77</v>
      </c>
      <c r="L9022" s="90" t="s">
        <v>10514</v>
      </c>
    </row>
    <row r="9023" spans="1:12" hidden="1" outlineLevel="2" x14ac:dyDescent="0.25">
      <c r="A9023" s="90">
        <v>3</v>
      </c>
      <c r="B9023" s="26">
        <v>952379907</v>
      </c>
      <c r="C9023" s="90">
        <v>20</v>
      </c>
      <c r="D9023" s="90">
        <v>250356</v>
      </c>
      <c r="E9023" s="94">
        <v>44096</v>
      </c>
      <c r="F9023" s="26">
        <v>250356340699</v>
      </c>
      <c r="G9023" s="90">
        <v>340699</v>
      </c>
      <c r="H9023" s="90">
        <v>1.68</v>
      </c>
      <c r="I9023" s="95">
        <v>1.68</v>
      </c>
      <c r="J9023" s="90" t="s">
        <v>10509</v>
      </c>
      <c r="K9023" s="90">
        <v>77</v>
      </c>
      <c r="L9023" s="90" t="s">
        <v>10514</v>
      </c>
    </row>
    <row r="9024" spans="1:12" hidden="1" outlineLevel="2" x14ac:dyDescent="0.25">
      <c r="A9024" s="90">
        <v>3</v>
      </c>
      <c r="B9024" s="26">
        <v>954812962</v>
      </c>
      <c r="C9024" s="90">
        <v>20</v>
      </c>
      <c r="D9024" s="90">
        <v>251746</v>
      </c>
      <c r="E9024" s="94">
        <v>44096</v>
      </c>
      <c r="F9024" s="26">
        <v>251746341976</v>
      </c>
      <c r="G9024" s="90">
        <v>341976</v>
      </c>
      <c r="H9024" s="90">
        <v>1.68</v>
      </c>
      <c r="I9024" s="95">
        <v>1.68</v>
      </c>
      <c r="J9024" s="90" t="s">
        <v>10509</v>
      </c>
      <c r="K9024" s="90">
        <v>77</v>
      </c>
      <c r="L9024" s="90" t="s">
        <v>10514</v>
      </c>
    </row>
    <row r="9025" spans="1:12" hidden="1" outlineLevel="2" x14ac:dyDescent="0.25">
      <c r="A9025" s="90">
        <v>3</v>
      </c>
      <c r="B9025" s="26">
        <v>955629290</v>
      </c>
      <c r="C9025" s="90">
        <v>20</v>
      </c>
      <c r="D9025" s="90">
        <v>251110</v>
      </c>
      <c r="E9025" s="94">
        <v>44096</v>
      </c>
      <c r="F9025" s="26">
        <v>251110341448</v>
      </c>
      <c r="G9025" s="90">
        <v>341448</v>
      </c>
      <c r="H9025" s="90">
        <v>1.68</v>
      </c>
      <c r="I9025" s="95">
        <v>1.68</v>
      </c>
      <c r="J9025" s="90" t="s">
        <v>10509</v>
      </c>
      <c r="K9025" s="90">
        <v>77</v>
      </c>
      <c r="L9025" s="90" t="s">
        <v>10514</v>
      </c>
    </row>
    <row r="9026" spans="1:12" hidden="1" outlineLevel="2" x14ac:dyDescent="0.25">
      <c r="A9026" s="90">
        <v>3</v>
      </c>
      <c r="B9026" s="26">
        <v>955885157</v>
      </c>
      <c r="C9026" s="90">
        <v>20</v>
      </c>
      <c r="D9026" s="90">
        <v>251897</v>
      </c>
      <c r="E9026" s="94">
        <v>44096</v>
      </c>
      <c r="F9026" s="26">
        <v>251897342107</v>
      </c>
      <c r="G9026" s="90">
        <v>342107</v>
      </c>
      <c r="H9026" s="90">
        <v>1.68</v>
      </c>
      <c r="I9026" s="95">
        <v>1.68</v>
      </c>
      <c r="J9026" s="90" t="s">
        <v>10509</v>
      </c>
      <c r="K9026" s="90">
        <v>77</v>
      </c>
      <c r="L9026" s="90" t="s">
        <v>10514</v>
      </c>
    </row>
    <row r="9027" spans="1:12" hidden="1" outlineLevel="2" x14ac:dyDescent="0.25">
      <c r="A9027" s="90">
        <v>3</v>
      </c>
      <c r="B9027" s="26">
        <v>956212864</v>
      </c>
      <c r="C9027" s="90">
        <v>20</v>
      </c>
      <c r="D9027" s="90">
        <v>251907</v>
      </c>
      <c r="E9027" s="94">
        <v>44096</v>
      </c>
      <c r="F9027" s="26">
        <v>251907342117</v>
      </c>
      <c r="G9027" s="90">
        <v>342117</v>
      </c>
      <c r="H9027" s="90">
        <v>2.98</v>
      </c>
      <c r="I9027" s="95">
        <v>2.98</v>
      </c>
      <c r="J9027" s="90" t="s">
        <v>10509</v>
      </c>
      <c r="K9027" s="90">
        <v>77</v>
      </c>
      <c r="L9027" s="90" t="s">
        <v>10514</v>
      </c>
    </row>
    <row r="9028" spans="1:12" hidden="1" outlineLevel="2" x14ac:dyDescent="0.25">
      <c r="A9028" s="90">
        <v>3</v>
      </c>
      <c r="B9028" s="26">
        <v>958075848</v>
      </c>
      <c r="C9028" s="90">
        <v>20</v>
      </c>
      <c r="D9028" s="90">
        <v>251505</v>
      </c>
      <c r="E9028" s="94">
        <v>44096</v>
      </c>
      <c r="F9028" s="26">
        <v>251505341776</v>
      </c>
      <c r="G9028" s="90">
        <v>341776</v>
      </c>
      <c r="H9028" s="90">
        <v>1.93</v>
      </c>
      <c r="I9028" s="95">
        <v>1.93</v>
      </c>
      <c r="J9028" s="90" t="s">
        <v>10509</v>
      </c>
      <c r="K9028" s="90">
        <v>77</v>
      </c>
      <c r="L9028" s="90" t="s">
        <v>10514</v>
      </c>
    </row>
    <row r="9029" spans="1:12" hidden="1" outlineLevel="2" x14ac:dyDescent="0.25">
      <c r="A9029" s="90">
        <v>3</v>
      </c>
      <c r="B9029" s="26">
        <v>959228875</v>
      </c>
      <c r="C9029" s="90">
        <v>20</v>
      </c>
      <c r="D9029" s="90">
        <v>250845</v>
      </c>
      <c r="E9029" s="94">
        <v>44096</v>
      </c>
      <c r="F9029" s="26">
        <v>250845341186</v>
      </c>
      <c r="G9029" s="90">
        <v>341186</v>
      </c>
      <c r="H9029" s="90">
        <v>1.68</v>
      </c>
      <c r="I9029" s="95">
        <v>1.68</v>
      </c>
      <c r="J9029" s="90" t="s">
        <v>10509</v>
      </c>
      <c r="K9029" s="90">
        <v>77</v>
      </c>
      <c r="L9029" s="90" t="s">
        <v>10514</v>
      </c>
    </row>
    <row r="9030" spans="1:12" hidden="1" outlineLevel="2" x14ac:dyDescent="0.25">
      <c r="A9030" s="90">
        <v>3</v>
      </c>
      <c r="B9030" s="26">
        <v>959250796</v>
      </c>
      <c r="C9030" s="90">
        <v>20</v>
      </c>
      <c r="D9030" s="90">
        <v>250292</v>
      </c>
      <c r="E9030" s="94">
        <v>44096</v>
      </c>
      <c r="F9030" s="26">
        <v>250292340635</v>
      </c>
      <c r="G9030" s="90">
        <v>340635</v>
      </c>
      <c r="H9030" s="90">
        <v>1.68</v>
      </c>
      <c r="I9030" s="95">
        <v>1.68</v>
      </c>
      <c r="J9030" s="90" t="s">
        <v>10509</v>
      </c>
      <c r="K9030" s="90">
        <v>77</v>
      </c>
      <c r="L9030" s="90" t="s">
        <v>10514</v>
      </c>
    </row>
    <row r="9031" spans="1:12" hidden="1" outlineLevel="2" x14ac:dyDescent="0.25">
      <c r="A9031" s="90">
        <v>3</v>
      </c>
      <c r="B9031" s="26">
        <v>959250796</v>
      </c>
      <c r="C9031" s="90">
        <v>20</v>
      </c>
      <c r="D9031" s="90">
        <v>250300</v>
      </c>
      <c r="E9031" s="94">
        <v>44096</v>
      </c>
      <c r="F9031" s="26">
        <v>250300340643</v>
      </c>
      <c r="G9031" s="90">
        <v>340643</v>
      </c>
      <c r="H9031" s="90">
        <v>1.68</v>
      </c>
      <c r="I9031" s="95">
        <v>1.68</v>
      </c>
      <c r="J9031" s="90" t="s">
        <v>10509</v>
      </c>
      <c r="K9031" s="90">
        <v>77</v>
      </c>
      <c r="L9031" s="90" t="s">
        <v>10514</v>
      </c>
    </row>
    <row r="9032" spans="1:12" hidden="1" outlineLevel="2" x14ac:dyDescent="0.25">
      <c r="A9032" s="90">
        <v>3</v>
      </c>
      <c r="B9032" s="26">
        <v>959276825</v>
      </c>
      <c r="C9032" s="90">
        <v>20</v>
      </c>
      <c r="D9032" s="90">
        <v>249925</v>
      </c>
      <c r="E9032" s="94">
        <v>44096</v>
      </c>
      <c r="F9032" s="26">
        <v>249925340268</v>
      </c>
      <c r="G9032" s="90">
        <v>340268</v>
      </c>
      <c r="H9032" s="90">
        <v>2.4300000000000002</v>
      </c>
      <c r="I9032" s="95">
        <v>2.4300000000000002</v>
      </c>
      <c r="J9032" s="90" t="s">
        <v>10509</v>
      </c>
      <c r="K9032" s="90">
        <v>77</v>
      </c>
      <c r="L9032" s="90" t="s">
        <v>10514</v>
      </c>
    </row>
    <row r="9033" spans="1:12" hidden="1" outlineLevel="2" x14ac:dyDescent="0.25">
      <c r="A9033" s="90">
        <v>3</v>
      </c>
      <c r="B9033" s="26">
        <v>959856592</v>
      </c>
      <c r="C9033" s="90">
        <v>20</v>
      </c>
      <c r="D9033" s="90">
        <v>250319</v>
      </c>
      <c r="E9033" s="94">
        <v>44096</v>
      </c>
      <c r="F9033" s="26">
        <v>250319340662</v>
      </c>
      <c r="G9033" s="90">
        <v>340662</v>
      </c>
      <c r="H9033" s="90">
        <v>1.68</v>
      </c>
      <c r="I9033" s="95">
        <v>1.68</v>
      </c>
      <c r="J9033" s="90" t="s">
        <v>10509</v>
      </c>
      <c r="K9033" s="90">
        <v>77</v>
      </c>
      <c r="L9033" s="90" t="s">
        <v>10514</v>
      </c>
    </row>
    <row r="9034" spans="1:12" hidden="1" outlineLevel="2" x14ac:dyDescent="0.25">
      <c r="A9034" s="90">
        <v>3</v>
      </c>
      <c r="B9034" s="26">
        <v>959977976</v>
      </c>
      <c r="C9034" s="90">
        <v>20</v>
      </c>
      <c r="D9034" s="90">
        <v>250711</v>
      </c>
      <c r="E9034" s="94">
        <v>44096</v>
      </c>
      <c r="F9034" s="26">
        <v>250711341053</v>
      </c>
      <c r="G9034" s="90">
        <v>341053</v>
      </c>
      <c r="H9034" s="90">
        <v>2.09</v>
      </c>
      <c r="I9034" s="95">
        <v>2.09</v>
      </c>
      <c r="J9034" s="90" t="s">
        <v>10509</v>
      </c>
      <c r="K9034" s="90">
        <v>77</v>
      </c>
      <c r="L9034" s="90" t="s">
        <v>10514</v>
      </c>
    </row>
    <row r="9035" spans="1:12" hidden="1" outlineLevel="2" x14ac:dyDescent="0.25">
      <c r="A9035" s="90">
        <v>3</v>
      </c>
      <c r="B9035" s="26">
        <v>961056587</v>
      </c>
      <c r="C9035" s="90">
        <v>20</v>
      </c>
      <c r="D9035" s="90">
        <v>251703</v>
      </c>
      <c r="E9035" s="94">
        <v>44096</v>
      </c>
      <c r="F9035" s="26">
        <v>251703341933</v>
      </c>
      <c r="G9035" s="90">
        <v>341933</v>
      </c>
      <c r="H9035" s="90">
        <v>1.68</v>
      </c>
      <c r="I9035" s="95">
        <v>1.68</v>
      </c>
      <c r="J9035" s="90" t="s">
        <v>10509</v>
      </c>
      <c r="K9035" s="90">
        <v>77</v>
      </c>
      <c r="L9035" s="90" t="s">
        <v>10514</v>
      </c>
    </row>
    <row r="9036" spans="1:12" hidden="1" outlineLevel="2" x14ac:dyDescent="0.25">
      <c r="A9036" s="90">
        <v>3</v>
      </c>
      <c r="B9036" s="26">
        <v>961406725</v>
      </c>
      <c r="C9036" s="90">
        <v>20</v>
      </c>
      <c r="D9036" s="90">
        <v>250700</v>
      </c>
      <c r="E9036" s="94">
        <v>44096</v>
      </c>
      <c r="F9036" s="26">
        <v>250700341042</v>
      </c>
      <c r="G9036" s="90">
        <v>341042</v>
      </c>
      <c r="H9036" s="90">
        <v>1.79</v>
      </c>
      <c r="I9036" s="95">
        <v>1.79</v>
      </c>
      <c r="J9036" s="90" t="s">
        <v>10509</v>
      </c>
      <c r="K9036" s="90">
        <v>77</v>
      </c>
      <c r="L9036" s="90" t="s">
        <v>10514</v>
      </c>
    </row>
    <row r="9037" spans="1:12" hidden="1" outlineLevel="2" x14ac:dyDescent="0.25">
      <c r="A9037" s="90">
        <v>3</v>
      </c>
      <c r="B9037" s="26">
        <v>962234290</v>
      </c>
      <c r="C9037" s="90">
        <v>20</v>
      </c>
      <c r="D9037" s="90">
        <v>251990</v>
      </c>
      <c r="E9037" s="94">
        <v>44096</v>
      </c>
      <c r="F9037" s="26">
        <v>251990342188</v>
      </c>
      <c r="G9037" s="90">
        <v>342188</v>
      </c>
      <c r="H9037" s="90">
        <v>1.68</v>
      </c>
      <c r="I9037" s="95">
        <v>1.68</v>
      </c>
      <c r="J9037" s="90" t="s">
        <v>10509</v>
      </c>
      <c r="K9037" s="90">
        <v>77</v>
      </c>
      <c r="L9037" s="90" t="s">
        <v>10514</v>
      </c>
    </row>
    <row r="9038" spans="1:12" hidden="1" outlineLevel="2" x14ac:dyDescent="0.25">
      <c r="A9038" s="90">
        <v>3</v>
      </c>
      <c r="B9038" s="26">
        <v>990319723001</v>
      </c>
      <c r="C9038" s="90">
        <v>20</v>
      </c>
      <c r="D9038" s="90">
        <v>252799</v>
      </c>
      <c r="E9038" s="94">
        <v>44116</v>
      </c>
      <c r="F9038" s="26">
        <v>252799342876</v>
      </c>
      <c r="G9038" s="90">
        <v>342876</v>
      </c>
      <c r="H9038" s="90">
        <v>15.3</v>
      </c>
      <c r="I9038" s="95">
        <v>15.3</v>
      </c>
      <c r="J9038" s="90" t="s">
        <v>10509</v>
      </c>
      <c r="K9038" s="90">
        <v>66</v>
      </c>
      <c r="L9038" s="90" t="s">
        <v>10514</v>
      </c>
    </row>
    <row r="9039" spans="1:12" hidden="1" outlineLevel="2" x14ac:dyDescent="0.25">
      <c r="A9039" s="90">
        <v>3</v>
      </c>
      <c r="B9039" s="26">
        <v>952590099</v>
      </c>
      <c r="C9039" s="90">
        <v>20</v>
      </c>
      <c r="D9039" s="90">
        <v>251717</v>
      </c>
      <c r="E9039" s="94">
        <v>44096</v>
      </c>
      <c r="F9039" s="26">
        <v>251717341947</v>
      </c>
      <c r="G9039" s="90">
        <v>341947</v>
      </c>
      <c r="H9039" s="90">
        <v>1.68</v>
      </c>
      <c r="I9039" s="95">
        <v>1.68</v>
      </c>
      <c r="J9039" s="90" t="s">
        <v>10509</v>
      </c>
      <c r="K9039" s="90">
        <v>77</v>
      </c>
      <c r="L9039" s="90" t="s">
        <v>10514</v>
      </c>
    </row>
    <row r="9040" spans="1:12" hidden="1" outlineLevel="2" x14ac:dyDescent="0.25">
      <c r="A9040" s="90">
        <v>3</v>
      </c>
      <c r="B9040" s="26">
        <v>953153244</v>
      </c>
      <c r="C9040" s="90">
        <v>20</v>
      </c>
      <c r="D9040" s="90">
        <v>251648</v>
      </c>
      <c r="E9040" s="94">
        <v>44096</v>
      </c>
      <c r="F9040" s="26">
        <v>251648341887</v>
      </c>
      <c r="G9040" s="90">
        <v>341887</v>
      </c>
      <c r="H9040" s="90">
        <v>4.75</v>
      </c>
      <c r="I9040" s="95">
        <v>4.75</v>
      </c>
      <c r="J9040" s="90" t="s">
        <v>10509</v>
      </c>
      <c r="K9040" s="90">
        <v>77</v>
      </c>
      <c r="L9040" s="90" t="s">
        <v>10514</v>
      </c>
    </row>
    <row r="9041" spans="1:12" hidden="1" outlineLevel="2" x14ac:dyDescent="0.25">
      <c r="A9041" s="90">
        <v>3</v>
      </c>
      <c r="B9041" s="26">
        <v>940974447</v>
      </c>
      <c r="C9041" s="90">
        <v>20</v>
      </c>
      <c r="D9041" s="90">
        <v>250887</v>
      </c>
      <c r="E9041" s="94">
        <v>44096</v>
      </c>
      <c r="F9041" s="26">
        <v>250887341228</v>
      </c>
      <c r="G9041" s="90">
        <v>341228</v>
      </c>
      <c r="H9041" s="90">
        <v>1.76</v>
      </c>
      <c r="I9041" s="95">
        <v>1.76</v>
      </c>
      <c r="J9041" s="90" t="s">
        <v>10509</v>
      </c>
      <c r="K9041" s="90">
        <v>77</v>
      </c>
      <c r="L9041" s="90" t="s">
        <v>10514</v>
      </c>
    </row>
    <row r="9042" spans="1:12" hidden="1" outlineLevel="2" x14ac:dyDescent="0.25">
      <c r="A9042" s="90">
        <v>3</v>
      </c>
      <c r="B9042" s="26">
        <v>941080079</v>
      </c>
      <c r="C9042" s="90">
        <v>20</v>
      </c>
      <c r="D9042" s="90">
        <v>249765</v>
      </c>
      <c r="E9042" s="94">
        <v>44096</v>
      </c>
      <c r="F9042" s="26">
        <v>249765340108</v>
      </c>
      <c r="G9042" s="90">
        <v>340108</v>
      </c>
      <c r="H9042" s="90">
        <v>6.94</v>
      </c>
      <c r="I9042" s="95">
        <v>6.94</v>
      </c>
      <c r="J9042" s="90" t="s">
        <v>10509</v>
      </c>
      <c r="K9042" s="90">
        <v>77</v>
      </c>
      <c r="L9042" s="90" t="s">
        <v>10514</v>
      </c>
    </row>
    <row r="9043" spans="1:12" hidden="1" outlineLevel="2" x14ac:dyDescent="0.25">
      <c r="A9043" s="90">
        <v>3</v>
      </c>
      <c r="B9043" s="26">
        <v>956039424</v>
      </c>
      <c r="C9043" s="90">
        <v>20</v>
      </c>
      <c r="D9043" s="90">
        <v>251366</v>
      </c>
      <c r="E9043" s="94">
        <v>44096</v>
      </c>
      <c r="F9043" s="26">
        <v>251366341671</v>
      </c>
      <c r="G9043" s="90">
        <v>341671</v>
      </c>
      <c r="H9043" s="90">
        <v>3.58</v>
      </c>
      <c r="I9043" s="95">
        <v>3.58</v>
      </c>
      <c r="J9043" s="90" t="s">
        <v>10509</v>
      </c>
      <c r="K9043" s="90">
        <v>77</v>
      </c>
      <c r="L9043" s="90" t="s">
        <v>10514</v>
      </c>
    </row>
    <row r="9044" spans="1:12" hidden="1" outlineLevel="2" x14ac:dyDescent="0.25">
      <c r="A9044" s="90">
        <v>3</v>
      </c>
      <c r="B9044" s="26">
        <v>956425185</v>
      </c>
      <c r="C9044" s="90">
        <v>20</v>
      </c>
      <c r="D9044" s="90">
        <v>251667</v>
      </c>
      <c r="E9044" s="94">
        <v>44096</v>
      </c>
      <c r="F9044" s="26">
        <v>251667341905</v>
      </c>
      <c r="G9044" s="90">
        <v>341905</v>
      </c>
      <c r="H9044" s="90">
        <v>1.74</v>
      </c>
      <c r="I9044" s="95">
        <v>1.74</v>
      </c>
      <c r="J9044" s="90" t="s">
        <v>10509</v>
      </c>
      <c r="K9044" s="90">
        <v>77</v>
      </c>
      <c r="L9044" s="90" t="s">
        <v>10514</v>
      </c>
    </row>
    <row r="9045" spans="1:12" hidden="1" outlineLevel="2" x14ac:dyDescent="0.25">
      <c r="A9045" s="90">
        <v>3</v>
      </c>
      <c r="B9045" s="26">
        <v>958726101</v>
      </c>
      <c r="C9045" s="90">
        <v>20</v>
      </c>
      <c r="D9045" s="90">
        <v>250721</v>
      </c>
      <c r="E9045" s="94">
        <v>44096</v>
      </c>
      <c r="F9045" s="26">
        <v>250721341063</v>
      </c>
      <c r="G9045" s="90">
        <v>341063</v>
      </c>
      <c r="H9045" s="90">
        <v>1.68</v>
      </c>
      <c r="I9045" s="95">
        <v>1.68</v>
      </c>
      <c r="J9045" s="90" t="s">
        <v>10509</v>
      </c>
      <c r="K9045" s="90">
        <v>77</v>
      </c>
      <c r="L9045" s="90" t="s">
        <v>10514</v>
      </c>
    </row>
    <row r="9046" spans="1:12" hidden="1" outlineLevel="2" x14ac:dyDescent="0.25">
      <c r="A9046" s="90">
        <v>3</v>
      </c>
      <c r="B9046" s="26">
        <v>959134990</v>
      </c>
      <c r="C9046" s="90">
        <v>20</v>
      </c>
      <c r="D9046" s="90">
        <v>251585</v>
      </c>
      <c r="E9046" s="94">
        <v>44096</v>
      </c>
      <c r="F9046" s="26">
        <v>251585341834</v>
      </c>
      <c r="G9046" s="90">
        <v>341834</v>
      </c>
      <c r="H9046" s="90">
        <v>1.68</v>
      </c>
      <c r="I9046" s="95">
        <v>1.68</v>
      </c>
      <c r="J9046" s="90" t="s">
        <v>10509</v>
      </c>
      <c r="K9046" s="90">
        <v>77</v>
      </c>
      <c r="L9046" s="90" t="s">
        <v>10514</v>
      </c>
    </row>
    <row r="9047" spans="1:12" hidden="1" outlineLevel="2" x14ac:dyDescent="0.25">
      <c r="A9047" s="90">
        <v>3</v>
      </c>
      <c r="B9047" s="26">
        <v>959250796</v>
      </c>
      <c r="C9047" s="90">
        <v>20</v>
      </c>
      <c r="D9047" s="90">
        <v>250833</v>
      </c>
      <c r="E9047" s="94">
        <v>44096</v>
      </c>
      <c r="F9047" s="26">
        <v>250833341174</v>
      </c>
      <c r="G9047" s="90">
        <v>341174</v>
      </c>
      <c r="H9047" s="90">
        <v>6.94</v>
      </c>
      <c r="I9047" s="95">
        <v>6.94</v>
      </c>
      <c r="J9047" s="90" t="s">
        <v>10509</v>
      </c>
      <c r="K9047" s="90">
        <v>77</v>
      </c>
      <c r="L9047" s="90" t="s">
        <v>10514</v>
      </c>
    </row>
    <row r="9048" spans="1:12" hidden="1" outlineLevel="2" x14ac:dyDescent="0.25">
      <c r="A9048" s="90">
        <v>3</v>
      </c>
      <c r="B9048" s="26">
        <v>991432639001</v>
      </c>
      <c r="C9048" s="90">
        <v>20</v>
      </c>
      <c r="D9048" s="90">
        <v>252782</v>
      </c>
      <c r="E9048" s="94">
        <v>44116</v>
      </c>
      <c r="F9048" s="26">
        <v>252782342859</v>
      </c>
      <c r="G9048" s="90">
        <v>342859</v>
      </c>
      <c r="H9048" s="90">
        <v>15.3</v>
      </c>
      <c r="I9048" s="95">
        <v>15.3</v>
      </c>
      <c r="J9048" s="90" t="s">
        <v>10509</v>
      </c>
      <c r="K9048" s="90">
        <v>66</v>
      </c>
      <c r="L9048" s="90" t="s">
        <v>10514</v>
      </c>
    </row>
    <row r="9049" spans="1:12" hidden="1" outlineLevel="2" x14ac:dyDescent="0.25">
      <c r="A9049" s="90">
        <v>3</v>
      </c>
      <c r="B9049" s="26">
        <v>992255196001</v>
      </c>
      <c r="C9049" s="90">
        <v>20</v>
      </c>
      <c r="D9049" s="90">
        <v>252876</v>
      </c>
      <c r="E9049" s="94">
        <v>44116</v>
      </c>
      <c r="F9049" s="26">
        <v>252876342952</v>
      </c>
      <c r="G9049" s="90">
        <v>342952</v>
      </c>
      <c r="H9049" s="90">
        <v>2.23</v>
      </c>
      <c r="I9049" s="95">
        <v>2.23</v>
      </c>
      <c r="J9049" s="90" t="s">
        <v>10509</v>
      </c>
      <c r="K9049" s="90">
        <v>66</v>
      </c>
      <c r="L9049" s="90" t="s">
        <v>10514</v>
      </c>
    </row>
    <row r="9050" spans="1:12" hidden="1" outlineLevel="2" x14ac:dyDescent="0.25">
      <c r="A9050" s="90">
        <v>3</v>
      </c>
      <c r="B9050" s="26">
        <v>992430664001</v>
      </c>
      <c r="C9050" s="90">
        <v>20</v>
      </c>
      <c r="D9050" s="90">
        <v>253350</v>
      </c>
      <c r="E9050" s="94">
        <v>44116</v>
      </c>
      <c r="F9050" s="26">
        <v>253350343351</v>
      </c>
      <c r="G9050" s="90">
        <v>343351</v>
      </c>
      <c r="H9050" s="90">
        <v>38.64</v>
      </c>
      <c r="I9050" s="95">
        <v>37.81</v>
      </c>
      <c r="J9050" s="90" t="s">
        <v>10509</v>
      </c>
      <c r="K9050" s="90">
        <v>66</v>
      </c>
      <c r="L9050" s="90" t="s">
        <v>10514</v>
      </c>
    </row>
    <row r="9051" spans="1:12" hidden="1" outlineLevel="2" x14ac:dyDescent="0.25">
      <c r="A9051" s="90">
        <v>3</v>
      </c>
      <c r="B9051" s="26">
        <v>992487631001</v>
      </c>
      <c r="C9051" s="90">
        <v>20</v>
      </c>
      <c r="D9051" s="90">
        <v>252773</v>
      </c>
      <c r="E9051" s="94">
        <v>44116</v>
      </c>
      <c r="F9051" s="26">
        <v>252773342850</v>
      </c>
      <c r="G9051" s="90">
        <v>342850</v>
      </c>
      <c r="H9051" s="90">
        <v>15.3</v>
      </c>
      <c r="I9051" s="95">
        <v>15.3</v>
      </c>
      <c r="J9051" s="90" t="s">
        <v>10509</v>
      </c>
      <c r="K9051" s="90">
        <v>66</v>
      </c>
      <c r="L9051" s="90" t="s">
        <v>10514</v>
      </c>
    </row>
    <row r="9052" spans="1:12" hidden="1" outlineLevel="2" x14ac:dyDescent="0.25">
      <c r="A9052" s="90">
        <v>3</v>
      </c>
      <c r="B9052" s="26">
        <v>960618494</v>
      </c>
      <c r="C9052" s="90">
        <v>20</v>
      </c>
      <c r="D9052" s="90">
        <v>251715</v>
      </c>
      <c r="E9052" s="94">
        <v>44096</v>
      </c>
      <c r="F9052" s="26">
        <v>251715341945</v>
      </c>
      <c r="G9052" s="90">
        <v>341945</v>
      </c>
      <c r="H9052" s="90">
        <v>1.68</v>
      </c>
      <c r="I9052" s="95">
        <v>1.68</v>
      </c>
      <c r="J9052" s="90" t="s">
        <v>10509</v>
      </c>
      <c r="K9052" s="90">
        <v>77</v>
      </c>
      <c r="L9052" s="90" t="s">
        <v>10514</v>
      </c>
    </row>
    <row r="9053" spans="1:12" hidden="1" outlineLevel="2" x14ac:dyDescent="0.25">
      <c r="A9053" s="90">
        <v>3</v>
      </c>
      <c r="B9053" s="26">
        <v>960856649</v>
      </c>
      <c r="C9053" s="90">
        <v>20</v>
      </c>
      <c r="D9053" s="90">
        <v>251473</v>
      </c>
      <c r="E9053" s="94">
        <v>44096</v>
      </c>
      <c r="F9053" s="26">
        <v>251473341750</v>
      </c>
      <c r="G9053" s="90">
        <v>341750</v>
      </c>
      <c r="H9053" s="90">
        <v>1.68</v>
      </c>
      <c r="I9053" s="95">
        <v>1.68</v>
      </c>
      <c r="J9053" s="90" t="s">
        <v>10509</v>
      </c>
      <c r="K9053" s="90">
        <v>77</v>
      </c>
      <c r="L9053" s="90" t="s">
        <v>10514</v>
      </c>
    </row>
    <row r="9054" spans="1:12" hidden="1" outlineLevel="2" x14ac:dyDescent="0.25">
      <c r="A9054" s="90">
        <v>3</v>
      </c>
      <c r="B9054" s="26">
        <v>961171071</v>
      </c>
      <c r="C9054" s="90">
        <v>20</v>
      </c>
      <c r="D9054" s="90">
        <v>250154</v>
      </c>
      <c r="E9054" s="94">
        <v>44096</v>
      </c>
      <c r="F9054" s="26">
        <v>250154340497</v>
      </c>
      <c r="G9054" s="90">
        <v>340497</v>
      </c>
      <c r="H9054" s="90">
        <v>1.68</v>
      </c>
      <c r="I9054" s="95">
        <v>1.68</v>
      </c>
      <c r="J9054" s="90" t="s">
        <v>10509</v>
      </c>
      <c r="K9054" s="90">
        <v>77</v>
      </c>
      <c r="L9054" s="90" t="s">
        <v>10514</v>
      </c>
    </row>
    <row r="9055" spans="1:12" hidden="1" outlineLevel="2" x14ac:dyDescent="0.25">
      <c r="A9055" s="90">
        <v>3</v>
      </c>
      <c r="B9055" s="26">
        <v>961332483</v>
      </c>
      <c r="C9055" s="90">
        <v>20</v>
      </c>
      <c r="D9055" s="90">
        <v>251818</v>
      </c>
      <c r="E9055" s="94">
        <v>44096</v>
      </c>
      <c r="F9055" s="26">
        <v>251818342037</v>
      </c>
      <c r="G9055" s="90">
        <v>342037</v>
      </c>
      <c r="H9055" s="90">
        <v>1.68</v>
      </c>
      <c r="I9055" s="95">
        <v>1.68</v>
      </c>
      <c r="J9055" s="90" t="s">
        <v>10509</v>
      </c>
      <c r="K9055" s="90">
        <v>77</v>
      </c>
      <c r="L9055" s="90" t="s">
        <v>10514</v>
      </c>
    </row>
    <row r="9056" spans="1:12" hidden="1" outlineLevel="2" x14ac:dyDescent="0.25">
      <c r="A9056" s="90">
        <v>3</v>
      </c>
      <c r="B9056" s="26">
        <v>992560649001</v>
      </c>
      <c r="C9056" s="90">
        <v>20</v>
      </c>
      <c r="D9056" s="90">
        <v>252956</v>
      </c>
      <c r="E9056" s="94">
        <v>44116</v>
      </c>
      <c r="F9056" s="26">
        <v>252956343031</v>
      </c>
      <c r="G9056" s="90">
        <v>343031</v>
      </c>
      <c r="H9056" s="90">
        <v>1.94</v>
      </c>
      <c r="I9056" s="95">
        <v>1.75</v>
      </c>
      <c r="J9056" s="90" t="s">
        <v>10509</v>
      </c>
      <c r="K9056" s="90">
        <v>66</v>
      </c>
      <c r="L9056" s="90" t="s">
        <v>10514</v>
      </c>
    </row>
    <row r="9057" spans="1:12" hidden="1" outlineLevel="2" x14ac:dyDescent="0.25">
      <c r="A9057" s="90">
        <v>3</v>
      </c>
      <c r="B9057" s="26">
        <v>992625759001</v>
      </c>
      <c r="C9057" s="90">
        <v>20</v>
      </c>
      <c r="D9057" s="90">
        <v>253341</v>
      </c>
      <c r="E9057" s="94">
        <v>44116</v>
      </c>
      <c r="F9057" s="26">
        <v>253341343344</v>
      </c>
      <c r="G9057" s="90">
        <v>343344</v>
      </c>
      <c r="H9057" s="90">
        <v>0.45</v>
      </c>
      <c r="I9057" s="95">
        <v>0.45</v>
      </c>
      <c r="J9057" s="90" t="s">
        <v>10509</v>
      </c>
      <c r="K9057" s="90">
        <v>66</v>
      </c>
      <c r="L9057" s="90" t="s">
        <v>10514</v>
      </c>
    </row>
    <row r="9058" spans="1:12" hidden="1" outlineLevel="2" x14ac:dyDescent="0.25">
      <c r="A9058" s="90">
        <v>3</v>
      </c>
      <c r="B9058" s="26">
        <v>992651008001</v>
      </c>
      <c r="C9058" s="90">
        <v>20</v>
      </c>
      <c r="D9058" s="90">
        <v>253074</v>
      </c>
      <c r="E9058" s="94">
        <v>44116</v>
      </c>
      <c r="F9058" s="26">
        <v>253074343145</v>
      </c>
      <c r="G9058" s="90">
        <v>343145</v>
      </c>
      <c r="H9058" s="90">
        <v>2.12</v>
      </c>
      <c r="I9058" s="95">
        <v>2.12</v>
      </c>
      <c r="J9058" s="90" t="s">
        <v>10509</v>
      </c>
      <c r="K9058" s="90">
        <v>66</v>
      </c>
      <c r="L9058" s="90" t="s">
        <v>10514</v>
      </c>
    </row>
    <row r="9059" spans="1:12" hidden="1" outlineLevel="2" x14ac:dyDescent="0.25">
      <c r="A9059" s="90">
        <v>3</v>
      </c>
      <c r="B9059" s="26">
        <v>992683449001</v>
      </c>
      <c r="C9059" s="90">
        <v>20</v>
      </c>
      <c r="D9059" s="90">
        <v>253067</v>
      </c>
      <c r="E9059" s="94">
        <v>44116</v>
      </c>
      <c r="F9059" s="26">
        <v>253067343138</v>
      </c>
      <c r="G9059" s="90">
        <v>343138</v>
      </c>
      <c r="H9059" s="90">
        <v>13.1</v>
      </c>
      <c r="I9059" s="95">
        <v>13.1</v>
      </c>
      <c r="J9059" s="90" t="s">
        <v>10509</v>
      </c>
      <c r="K9059" s="90">
        <v>66</v>
      </c>
      <c r="L9059" s="90" t="s">
        <v>10514</v>
      </c>
    </row>
    <row r="9060" spans="1:12" hidden="1" outlineLevel="2" x14ac:dyDescent="0.25">
      <c r="A9060" s="90">
        <v>3</v>
      </c>
      <c r="B9060" s="26">
        <v>992687053001</v>
      </c>
      <c r="C9060" s="90">
        <v>20</v>
      </c>
      <c r="D9060" s="90">
        <v>252790</v>
      </c>
      <c r="E9060" s="94">
        <v>44116</v>
      </c>
      <c r="F9060" s="26">
        <v>252790342867</v>
      </c>
      <c r="G9060" s="90">
        <v>342867</v>
      </c>
      <c r="H9060" s="90">
        <v>15.3</v>
      </c>
      <c r="I9060" s="95">
        <v>15.3</v>
      </c>
      <c r="J9060" s="90" t="s">
        <v>10509</v>
      </c>
      <c r="K9060" s="90">
        <v>66</v>
      </c>
      <c r="L9060" s="90" t="s">
        <v>10514</v>
      </c>
    </row>
    <row r="9061" spans="1:12" hidden="1" outlineLevel="2" x14ac:dyDescent="0.25">
      <c r="A9061" s="90">
        <v>3</v>
      </c>
      <c r="B9061" s="26">
        <v>992739908001</v>
      </c>
      <c r="C9061" s="90">
        <v>20</v>
      </c>
      <c r="D9061" s="90">
        <v>253009</v>
      </c>
      <c r="E9061" s="94">
        <v>44116</v>
      </c>
      <c r="F9061" s="26">
        <v>253009343083</v>
      </c>
      <c r="G9061" s="90">
        <v>343083</v>
      </c>
      <c r="H9061" s="90">
        <v>18.510000000000002</v>
      </c>
      <c r="I9061" s="95">
        <v>18.510000000000002</v>
      </c>
      <c r="J9061" s="90" t="s">
        <v>10509</v>
      </c>
      <c r="K9061" s="90">
        <v>66</v>
      </c>
      <c r="L9061" s="90" t="s">
        <v>10514</v>
      </c>
    </row>
    <row r="9062" spans="1:12" hidden="1" outlineLevel="2" x14ac:dyDescent="0.25">
      <c r="A9062" s="90">
        <v>3</v>
      </c>
      <c r="B9062" s="26">
        <v>941163800</v>
      </c>
      <c r="C9062" s="90">
        <v>20</v>
      </c>
      <c r="D9062" s="90">
        <v>252058</v>
      </c>
      <c r="E9062" s="94">
        <v>44096</v>
      </c>
      <c r="F9062" s="26">
        <v>252058342241</v>
      </c>
      <c r="G9062" s="90">
        <v>342241</v>
      </c>
      <c r="H9062" s="90">
        <v>9.4</v>
      </c>
      <c r="I9062" s="95">
        <v>9.4</v>
      </c>
      <c r="J9062" s="90" t="s">
        <v>10509</v>
      </c>
      <c r="K9062" s="90">
        <v>77</v>
      </c>
      <c r="L9062" s="90" t="s">
        <v>10514</v>
      </c>
    </row>
    <row r="9063" spans="1:12" hidden="1" outlineLevel="2" x14ac:dyDescent="0.25">
      <c r="A9063" s="90">
        <v>3</v>
      </c>
      <c r="B9063" s="26">
        <v>941711897</v>
      </c>
      <c r="C9063" s="90">
        <v>20</v>
      </c>
      <c r="D9063" s="90">
        <v>251023</v>
      </c>
      <c r="E9063" s="94">
        <v>44096</v>
      </c>
      <c r="F9063" s="26">
        <v>251023341364</v>
      </c>
      <c r="G9063" s="90">
        <v>341364</v>
      </c>
      <c r="H9063" s="90">
        <v>6.24</v>
      </c>
      <c r="I9063" s="95">
        <v>6.24</v>
      </c>
      <c r="J9063" s="90" t="s">
        <v>10509</v>
      </c>
      <c r="K9063" s="90">
        <v>77</v>
      </c>
      <c r="L9063" s="90" t="s">
        <v>10514</v>
      </c>
    </row>
    <row r="9064" spans="1:12" hidden="1" outlineLevel="2" x14ac:dyDescent="0.25">
      <c r="A9064" s="90">
        <v>3</v>
      </c>
      <c r="B9064" s="26">
        <v>943702142</v>
      </c>
      <c r="C9064" s="90">
        <v>20</v>
      </c>
      <c r="D9064" s="90">
        <v>251214</v>
      </c>
      <c r="E9064" s="94">
        <v>44096</v>
      </c>
      <c r="F9064" s="26">
        <v>251214341542</v>
      </c>
      <c r="G9064" s="90">
        <v>341542</v>
      </c>
      <c r="H9064" s="90">
        <v>1.68</v>
      </c>
      <c r="I9064" s="95">
        <v>1.68</v>
      </c>
      <c r="J9064" s="90" t="s">
        <v>10509</v>
      </c>
      <c r="K9064" s="90">
        <v>77</v>
      </c>
      <c r="L9064" s="90" t="s">
        <v>10514</v>
      </c>
    </row>
    <row r="9065" spans="1:12" hidden="1" outlineLevel="2" x14ac:dyDescent="0.25">
      <c r="A9065" s="90">
        <v>3</v>
      </c>
      <c r="B9065" s="26">
        <v>944128933</v>
      </c>
      <c r="C9065" s="90">
        <v>20</v>
      </c>
      <c r="D9065" s="90">
        <v>251958</v>
      </c>
      <c r="E9065" s="94">
        <v>44096</v>
      </c>
      <c r="F9065" s="26">
        <v>251958342163</v>
      </c>
      <c r="G9065" s="90">
        <v>342163</v>
      </c>
      <c r="H9065" s="90">
        <v>1.68</v>
      </c>
      <c r="I9065" s="95">
        <v>1.68</v>
      </c>
      <c r="J9065" s="90" t="s">
        <v>10509</v>
      </c>
      <c r="K9065" s="90">
        <v>77</v>
      </c>
      <c r="L9065" s="90" t="s">
        <v>10514</v>
      </c>
    </row>
    <row r="9066" spans="1:12" hidden="1" outlineLevel="2" x14ac:dyDescent="0.25">
      <c r="A9066" s="90">
        <v>3</v>
      </c>
      <c r="B9066" s="26">
        <v>944128933</v>
      </c>
      <c r="C9066" s="90">
        <v>20</v>
      </c>
      <c r="D9066" s="90">
        <v>251959</v>
      </c>
      <c r="E9066" s="94">
        <v>44096</v>
      </c>
      <c r="F9066" s="26">
        <v>251959342164</v>
      </c>
      <c r="G9066" s="90">
        <v>342164</v>
      </c>
      <c r="H9066" s="90">
        <v>1.68</v>
      </c>
      <c r="I9066" s="95">
        <v>1.68</v>
      </c>
      <c r="J9066" s="90" t="s">
        <v>10509</v>
      </c>
      <c r="K9066" s="90">
        <v>77</v>
      </c>
      <c r="L9066" s="90" t="s">
        <v>10514</v>
      </c>
    </row>
    <row r="9067" spans="1:12" hidden="1" outlineLevel="2" x14ac:dyDescent="0.25">
      <c r="A9067" s="90">
        <v>3</v>
      </c>
      <c r="B9067" s="26">
        <v>992765755001</v>
      </c>
      <c r="C9067" s="90">
        <v>20</v>
      </c>
      <c r="D9067" s="90">
        <v>252806</v>
      </c>
      <c r="E9067" s="94">
        <v>44116</v>
      </c>
      <c r="F9067" s="26">
        <v>252806342883</v>
      </c>
      <c r="G9067" s="90">
        <v>342883</v>
      </c>
      <c r="H9067" s="90">
        <v>15.3</v>
      </c>
      <c r="I9067" s="95">
        <v>15.3</v>
      </c>
      <c r="J9067" s="90" t="s">
        <v>10509</v>
      </c>
      <c r="K9067" s="90">
        <v>66</v>
      </c>
      <c r="L9067" s="90" t="s">
        <v>10514</v>
      </c>
    </row>
    <row r="9068" spans="1:12" hidden="1" outlineLevel="2" x14ac:dyDescent="0.25">
      <c r="A9068" s="90">
        <v>3</v>
      </c>
      <c r="B9068" s="26">
        <v>992810572001</v>
      </c>
      <c r="C9068" s="90">
        <v>20</v>
      </c>
      <c r="D9068" s="90">
        <v>252991</v>
      </c>
      <c r="E9068" s="94">
        <v>44116</v>
      </c>
      <c r="F9068" s="26">
        <v>252991343065</v>
      </c>
      <c r="G9068" s="90">
        <v>343065</v>
      </c>
      <c r="H9068" s="90">
        <v>1063.55</v>
      </c>
      <c r="I9068" s="95">
        <v>1063.55</v>
      </c>
      <c r="J9068" s="90" t="s">
        <v>10509</v>
      </c>
      <c r="K9068" s="90">
        <v>66</v>
      </c>
      <c r="L9068" s="90" t="s">
        <v>10514</v>
      </c>
    </row>
    <row r="9069" spans="1:12" hidden="1" outlineLevel="2" x14ac:dyDescent="0.25">
      <c r="A9069" s="90">
        <v>3</v>
      </c>
      <c r="B9069" s="26">
        <v>992874260001</v>
      </c>
      <c r="C9069" s="90">
        <v>20</v>
      </c>
      <c r="D9069" s="90">
        <v>252959</v>
      </c>
      <c r="E9069" s="94">
        <v>44116</v>
      </c>
      <c r="F9069" s="26">
        <v>252959343034</v>
      </c>
      <c r="G9069" s="90">
        <v>343034</v>
      </c>
      <c r="H9069" s="90">
        <v>1.94</v>
      </c>
      <c r="I9069" s="95">
        <v>1.94</v>
      </c>
      <c r="J9069" s="90" t="s">
        <v>10509</v>
      </c>
      <c r="K9069" s="90">
        <v>66</v>
      </c>
      <c r="L9069" s="90" t="s">
        <v>10514</v>
      </c>
    </row>
    <row r="9070" spans="1:12" hidden="1" outlineLevel="2" x14ac:dyDescent="0.25">
      <c r="A9070" s="90">
        <v>3</v>
      </c>
      <c r="B9070" s="26">
        <v>992874260001</v>
      </c>
      <c r="C9070" s="90">
        <v>20</v>
      </c>
      <c r="D9070" s="90">
        <v>252965</v>
      </c>
      <c r="E9070" s="94">
        <v>44116</v>
      </c>
      <c r="F9070" s="26">
        <v>252965343040</v>
      </c>
      <c r="G9070" s="90">
        <v>343040</v>
      </c>
      <c r="H9070" s="90">
        <v>1.94</v>
      </c>
      <c r="I9070" s="95">
        <v>1.94</v>
      </c>
      <c r="J9070" s="90" t="s">
        <v>10509</v>
      </c>
      <c r="K9070" s="90">
        <v>66</v>
      </c>
      <c r="L9070" s="90" t="s">
        <v>10514</v>
      </c>
    </row>
    <row r="9071" spans="1:12" hidden="1" outlineLevel="2" x14ac:dyDescent="0.25">
      <c r="A9071" s="90">
        <v>3</v>
      </c>
      <c r="B9071" s="26">
        <v>992874260001</v>
      </c>
      <c r="C9071" s="90">
        <v>20</v>
      </c>
      <c r="D9071" s="90">
        <v>253317</v>
      </c>
      <c r="E9071" s="94">
        <v>44116</v>
      </c>
      <c r="F9071" s="26">
        <v>253317343326</v>
      </c>
      <c r="G9071" s="90">
        <v>343326</v>
      </c>
      <c r="H9071" s="90">
        <v>1.94</v>
      </c>
      <c r="I9071" s="95">
        <v>1.94</v>
      </c>
      <c r="J9071" s="90" t="s">
        <v>10509</v>
      </c>
      <c r="K9071" s="90">
        <v>66</v>
      </c>
      <c r="L9071" s="90" t="s">
        <v>10514</v>
      </c>
    </row>
    <row r="9072" spans="1:12" hidden="1" outlineLevel="2" x14ac:dyDescent="0.25">
      <c r="A9072" s="90">
        <v>3</v>
      </c>
      <c r="B9072" s="26">
        <v>992891289001</v>
      </c>
      <c r="C9072" s="90">
        <v>20</v>
      </c>
      <c r="D9072" s="90">
        <v>252909</v>
      </c>
      <c r="E9072" s="94">
        <v>44116</v>
      </c>
      <c r="F9072" s="26">
        <v>252909342985</v>
      </c>
      <c r="G9072" s="90">
        <v>342985</v>
      </c>
      <c r="H9072" s="90">
        <v>1.94</v>
      </c>
      <c r="I9072" s="95">
        <v>1.94</v>
      </c>
      <c r="J9072" s="90" t="s">
        <v>10509</v>
      </c>
      <c r="K9072" s="90">
        <v>66</v>
      </c>
      <c r="L9072" s="90" t="s">
        <v>10514</v>
      </c>
    </row>
    <row r="9073" spans="1:12" hidden="1" outlineLevel="2" x14ac:dyDescent="0.25">
      <c r="A9073" s="90">
        <v>3</v>
      </c>
      <c r="B9073" s="26">
        <v>992935839001</v>
      </c>
      <c r="C9073" s="90">
        <v>20</v>
      </c>
      <c r="D9073" s="90">
        <v>253159</v>
      </c>
      <c r="E9073" s="94">
        <v>44116</v>
      </c>
      <c r="F9073" s="26">
        <v>253159343222</v>
      </c>
      <c r="G9073" s="90">
        <v>343222</v>
      </c>
      <c r="H9073" s="90">
        <v>5.21</v>
      </c>
      <c r="I9073" s="95">
        <v>5.21</v>
      </c>
      <c r="J9073" s="90" t="s">
        <v>10509</v>
      </c>
      <c r="K9073" s="90">
        <v>66</v>
      </c>
      <c r="L9073" s="90" t="s">
        <v>10514</v>
      </c>
    </row>
    <row r="9074" spans="1:12" hidden="1" outlineLevel="2" x14ac:dyDescent="0.25">
      <c r="A9074" s="90">
        <v>3</v>
      </c>
      <c r="B9074" s="26">
        <v>962338281</v>
      </c>
      <c r="C9074" s="90">
        <v>20</v>
      </c>
      <c r="D9074" s="90">
        <v>250907</v>
      </c>
      <c r="E9074" s="94">
        <v>44096</v>
      </c>
      <c r="F9074" s="26">
        <v>250907341248</v>
      </c>
      <c r="G9074" s="90">
        <v>341248</v>
      </c>
      <c r="H9074" s="90">
        <v>1.76</v>
      </c>
      <c r="I9074" s="95">
        <v>1.76</v>
      </c>
      <c r="J9074" s="90" t="s">
        <v>10509</v>
      </c>
      <c r="K9074" s="90">
        <v>77</v>
      </c>
      <c r="L9074" s="90" t="s">
        <v>10514</v>
      </c>
    </row>
    <row r="9075" spans="1:12" hidden="1" outlineLevel="2" x14ac:dyDescent="0.25">
      <c r="A9075" s="90">
        <v>3</v>
      </c>
      <c r="B9075" s="26">
        <v>962445037</v>
      </c>
      <c r="C9075" s="90">
        <v>20</v>
      </c>
      <c r="D9075" s="90">
        <v>250731</v>
      </c>
      <c r="E9075" s="94">
        <v>44096</v>
      </c>
      <c r="F9075" s="26">
        <v>250731341073</v>
      </c>
      <c r="G9075" s="90">
        <v>341073</v>
      </c>
      <c r="H9075" s="90">
        <v>1.68</v>
      </c>
      <c r="I9075" s="95">
        <v>1.68</v>
      </c>
      <c r="J9075" s="90" t="s">
        <v>10509</v>
      </c>
      <c r="K9075" s="90">
        <v>77</v>
      </c>
      <c r="L9075" s="90" t="s">
        <v>10514</v>
      </c>
    </row>
    <row r="9076" spans="1:12" hidden="1" outlineLevel="2" x14ac:dyDescent="0.25">
      <c r="A9076" s="90">
        <v>3</v>
      </c>
      <c r="B9076" s="26">
        <v>991280618001</v>
      </c>
      <c r="C9076" s="90">
        <v>20</v>
      </c>
      <c r="D9076" s="90">
        <v>253254</v>
      </c>
      <c r="E9076" s="94">
        <v>44116</v>
      </c>
      <c r="F9076" s="26">
        <v>253254343284</v>
      </c>
      <c r="G9076" s="90">
        <v>343284</v>
      </c>
      <c r="H9076" s="90">
        <v>5.91</v>
      </c>
      <c r="I9076" s="95">
        <v>0.13</v>
      </c>
      <c r="J9076" s="90" t="s">
        <v>10509</v>
      </c>
      <c r="K9076" s="90">
        <v>66</v>
      </c>
      <c r="L9076" s="90" t="s">
        <v>10514</v>
      </c>
    </row>
    <row r="9077" spans="1:12" hidden="1" outlineLevel="2" x14ac:dyDescent="0.25">
      <c r="A9077" s="90">
        <v>3</v>
      </c>
      <c r="B9077" s="26">
        <v>992382015001</v>
      </c>
      <c r="C9077" s="90">
        <v>20</v>
      </c>
      <c r="D9077" s="90">
        <v>253236</v>
      </c>
      <c r="E9077" s="94">
        <v>44116</v>
      </c>
      <c r="F9077" s="26">
        <v>253236343274</v>
      </c>
      <c r="G9077" s="90">
        <v>343274</v>
      </c>
      <c r="H9077" s="90">
        <v>1.94</v>
      </c>
      <c r="I9077" s="95">
        <v>1.94</v>
      </c>
      <c r="J9077" s="90" t="s">
        <v>10509</v>
      </c>
      <c r="K9077" s="90">
        <v>66</v>
      </c>
      <c r="L9077" s="90" t="s">
        <v>10514</v>
      </c>
    </row>
    <row r="9078" spans="1:12" hidden="1" outlineLevel="2" x14ac:dyDescent="0.25">
      <c r="A9078" s="90">
        <v>3</v>
      </c>
      <c r="B9078" s="26">
        <v>992482575001</v>
      </c>
      <c r="C9078" s="90">
        <v>20</v>
      </c>
      <c r="D9078" s="90">
        <v>253298</v>
      </c>
      <c r="E9078" s="94">
        <v>44116</v>
      </c>
      <c r="F9078" s="26">
        <v>253298343313</v>
      </c>
      <c r="G9078" s="90">
        <v>343313</v>
      </c>
      <c r="H9078" s="90">
        <v>11.14</v>
      </c>
      <c r="I9078" s="95">
        <v>11.14</v>
      </c>
      <c r="J9078" s="90" t="s">
        <v>10509</v>
      </c>
      <c r="K9078" s="90">
        <v>66</v>
      </c>
      <c r="L9078" s="90" t="s">
        <v>10514</v>
      </c>
    </row>
    <row r="9079" spans="1:12" hidden="1" outlineLevel="2" x14ac:dyDescent="0.25">
      <c r="A9079" s="90">
        <v>3</v>
      </c>
      <c r="B9079" s="26">
        <v>992560649001</v>
      </c>
      <c r="C9079" s="90">
        <v>20</v>
      </c>
      <c r="D9079" s="90">
        <v>252955</v>
      </c>
      <c r="E9079" s="94">
        <v>44116</v>
      </c>
      <c r="F9079" s="26">
        <v>252955343030</v>
      </c>
      <c r="G9079" s="90">
        <v>343030</v>
      </c>
      <c r="H9079" s="90">
        <v>1.94</v>
      </c>
      <c r="I9079" s="95">
        <v>1.75</v>
      </c>
      <c r="J9079" s="90" t="s">
        <v>10509</v>
      </c>
      <c r="K9079" s="90">
        <v>66</v>
      </c>
      <c r="L9079" s="90" t="s">
        <v>10514</v>
      </c>
    </row>
    <row r="9080" spans="1:12" hidden="1" outlineLevel="2" x14ac:dyDescent="0.25">
      <c r="A9080" s="90">
        <v>3</v>
      </c>
      <c r="B9080" s="26">
        <v>992625759001</v>
      </c>
      <c r="C9080" s="90">
        <v>20</v>
      </c>
      <c r="D9080" s="90">
        <v>253340</v>
      </c>
      <c r="E9080" s="94">
        <v>44116</v>
      </c>
      <c r="F9080" s="26">
        <v>253340343343</v>
      </c>
      <c r="G9080" s="90">
        <v>343343</v>
      </c>
      <c r="H9080" s="90">
        <v>0.01</v>
      </c>
      <c r="I9080" s="95">
        <v>0.01</v>
      </c>
      <c r="J9080" s="90" t="s">
        <v>10509</v>
      </c>
      <c r="K9080" s="90">
        <v>66</v>
      </c>
      <c r="L9080" s="90" t="s">
        <v>10514</v>
      </c>
    </row>
    <row r="9081" spans="1:12" hidden="1" outlineLevel="2" x14ac:dyDescent="0.25">
      <c r="A9081" s="90">
        <v>3</v>
      </c>
      <c r="B9081" s="26">
        <v>992628227001</v>
      </c>
      <c r="C9081" s="90">
        <v>20</v>
      </c>
      <c r="D9081" s="90">
        <v>252887</v>
      </c>
      <c r="E9081" s="94">
        <v>44116</v>
      </c>
      <c r="F9081" s="26">
        <v>252887342963</v>
      </c>
      <c r="G9081" s="90">
        <v>342963</v>
      </c>
      <c r="H9081" s="90">
        <v>3.16</v>
      </c>
      <c r="I9081" s="95">
        <v>3.16</v>
      </c>
      <c r="J9081" s="90" t="s">
        <v>10509</v>
      </c>
      <c r="K9081" s="90">
        <v>66</v>
      </c>
      <c r="L9081" s="90" t="s">
        <v>10514</v>
      </c>
    </row>
    <row r="9082" spans="1:12" hidden="1" outlineLevel="2" x14ac:dyDescent="0.25">
      <c r="A9082" s="90">
        <v>3</v>
      </c>
      <c r="B9082" s="26">
        <v>992709987001</v>
      </c>
      <c r="C9082" s="90">
        <v>20</v>
      </c>
      <c r="D9082" s="90">
        <v>253296</v>
      </c>
      <c r="E9082" s="94">
        <v>44116</v>
      </c>
      <c r="F9082" s="26">
        <v>253296343311</v>
      </c>
      <c r="G9082" s="90">
        <v>343311</v>
      </c>
      <c r="H9082" s="90">
        <v>1.94</v>
      </c>
      <c r="I9082" s="95">
        <v>1.94</v>
      </c>
      <c r="J9082" s="90" t="s">
        <v>10509</v>
      </c>
      <c r="K9082" s="90">
        <v>66</v>
      </c>
      <c r="L9082" s="90" t="s">
        <v>10514</v>
      </c>
    </row>
    <row r="9083" spans="1:12" hidden="1" outlineLevel="2" x14ac:dyDescent="0.25">
      <c r="A9083" s="90">
        <v>3</v>
      </c>
      <c r="B9083" s="26">
        <v>992709987001</v>
      </c>
      <c r="C9083" s="90">
        <v>20</v>
      </c>
      <c r="D9083" s="90">
        <v>253297</v>
      </c>
      <c r="E9083" s="94">
        <v>44116</v>
      </c>
      <c r="F9083" s="26">
        <v>253297343312</v>
      </c>
      <c r="G9083" s="90">
        <v>343312</v>
      </c>
      <c r="H9083" s="90">
        <v>1.94</v>
      </c>
      <c r="I9083" s="95">
        <v>1.94</v>
      </c>
      <c r="J9083" s="90" t="s">
        <v>10509</v>
      </c>
      <c r="K9083" s="90">
        <v>66</v>
      </c>
      <c r="L9083" s="90" t="s">
        <v>10514</v>
      </c>
    </row>
    <row r="9084" spans="1:12" hidden="1" outlineLevel="2" x14ac:dyDescent="0.25">
      <c r="A9084" s="90">
        <v>3</v>
      </c>
      <c r="B9084" s="26">
        <v>992835087001</v>
      </c>
      <c r="C9084" s="90">
        <v>20</v>
      </c>
      <c r="D9084" s="90">
        <v>252822</v>
      </c>
      <c r="E9084" s="94">
        <v>44116</v>
      </c>
      <c r="F9084" s="26">
        <v>252822342899</v>
      </c>
      <c r="G9084" s="90">
        <v>342899</v>
      </c>
      <c r="H9084" s="90">
        <v>33.950000000000003</v>
      </c>
      <c r="I9084" s="95">
        <v>33.950000000000003</v>
      </c>
      <c r="J9084" s="90" t="s">
        <v>10509</v>
      </c>
      <c r="K9084" s="90">
        <v>66</v>
      </c>
      <c r="L9084" s="90" t="s">
        <v>10514</v>
      </c>
    </row>
    <row r="9085" spans="1:12" hidden="1" outlineLevel="2" x14ac:dyDescent="0.25">
      <c r="A9085" s="90">
        <v>3</v>
      </c>
      <c r="B9085" s="26">
        <v>992862939001</v>
      </c>
      <c r="C9085" s="90">
        <v>20</v>
      </c>
      <c r="D9085" s="90">
        <v>253347</v>
      </c>
      <c r="E9085" s="94">
        <v>44116</v>
      </c>
      <c r="F9085" s="26">
        <v>253347343348</v>
      </c>
      <c r="G9085" s="90">
        <v>343348</v>
      </c>
      <c r="H9085" s="90">
        <v>0.37</v>
      </c>
      <c r="I9085" s="95">
        <v>0.01</v>
      </c>
      <c r="J9085" s="90" t="s">
        <v>10509</v>
      </c>
      <c r="K9085" s="90">
        <v>66</v>
      </c>
      <c r="L9085" s="90" t="s">
        <v>10514</v>
      </c>
    </row>
    <row r="9086" spans="1:12" hidden="1" outlineLevel="2" x14ac:dyDescent="0.25">
      <c r="A9086" s="90">
        <v>3</v>
      </c>
      <c r="B9086" s="26">
        <v>992869518001</v>
      </c>
      <c r="C9086" s="90">
        <v>20</v>
      </c>
      <c r="D9086" s="90">
        <v>252995</v>
      </c>
      <c r="E9086" s="94">
        <v>44116</v>
      </c>
      <c r="F9086" s="26">
        <v>252995343069</v>
      </c>
      <c r="G9086" s="90">
        <v>343069</v>
      </c>
      <c r="H9086" s="90">
        <v>7.22</v>
      </c>
      <c r="I9086" s="95">
        <v>7.22</v>
      </c>
      <c r="J9086" s="90" t="s">
        <v>10509</v>
      </c>
      <c r="K9086" s="90">
        <v>66</v>
      </c>
      <c r="L9086" s="90" t="s">
        <v>10514</v>
      </c>
    </row>
    <row r="9087" spans="1:12" hidden="1" outlineLevel="2" x14ac:dyDescent="0.25">
      <c r="A9087" s="90">
        <v>3</v>
      </c>
      <c r="B9087" s="26">
        <v>992904895001</v>
      </c>
      <c r="C9087" s="90">
        <v>20</v>
      </c>
      <c r="D9087" s="90">
        <v>252897</v>
      </c>
      <c r="E9087" s="94">
        <v>44116</v>
      </c>
      <c r="F9087" s="26">
        <v>252897342973</v>
      </c>
      <c r="G9087" s="90">
        <v>342973</v>
      </c>
      <c r="H9087" s="90">
        <v>0.83</v>
      </c>
      <c r="I9087" s="95">
        <v>0.83</v>
      </c>
      <c r="J9087" s="90" t="s">
        <v>10509</v>
      </c>
      <c r="K9087" s="90">
        <v>66</v>
      </c>
      <c r="L9087" s="90" t="s">
        <v>10514</v>
      </c>
    </row>
    <row r="9088" spans="1:12" hidden="1" outlineLevel="2" x14ac:dyDescent="0.25">
      <c r="A9088" s="90">
        <v>3</v>
      </c>
      <c r="B9088" s="26">
        <v>992907835001</v>
      </c>
      <c r="C9088" s="90">
        <v>20</v>
      </c>
      <c r="D9088" s="90">
        <v>253346</v>
      </c>
      <c r="E9088" s="94">
        <v>44116</v>
      </c>
      <c r="F9088" s="26">
        <v>2533462933</v>
      </c>
      <c r="G9088" s="90">
        <v>2933</v>
      </c>
      <c r="H9088" s="90">
        <v>12.88</v>
      </c>
      <c r="I9088" s="95">
        <v>12.88</v>
      </c>
      <c r="J9088" s="90" t="s">
        <v>10509</v>
      </c>
      <c r="K9088" s="90">
        <v>66</v>
      </c>
      <c r="L9088" s="90" t="s">
        <v>10514</v>
      </c>
    </row>
    <row r="9089" spans="1:12" hidden="1" outlineLevel="2" x14ac:dyDescent="0.25">
      <c r="A9089" s="90">
        <v>3</v>
      </c>
      <c r="B9089" s="26">
        <v>992936908001</v>
      </c>
      <c r="C9089" s="90">
        <v>20</v>
      </c>
      <c r="D9089" s="90">
        <v>253063</v>
      </c>
      <c r="E9089" s="94">
        <v>44116</v>
      </c>
      <c r="F9089" s="26">
        <v>253063343134</v>
      </c>
      <c r="G9089" s="90">
        <v>343134</v>
      </c>
      <c r="H9089" s="90">
        <v>3.68</v>
      </c>
      <c r="I9089" s="95">
        <v>3.68</v>
      </c>
      <c r="J9089" s="90" t="s">
        <v>10509</v>
      </c>
      <c r="K9089" s="90">
        <v>66</v>
      </c>
      <c r="L9089" s="90" t="s">
        <v>10514</v>
      </c>
    </row>
    <row r="9090" spans="1:12" hidden="1" outlineLevel="2" x14ac:dyDescent="0.25">
      <c r="A9090" s="90">
        <v>3</v>
      </c>
      <c r="B9090" s="26">
        <v>992941561001</v>
      </c>
      <c r="C9090" s="90">
        <v>20</v>
      </c>
      <c r="D9090" s="90">
        <v>253237</v>
      </c>
      <c r="E9090" s="94">
        <v>44116</v>
      </c>
      <c r="F9090" s="26">
        <v>253237343275</v>
      </c>
      <c r="G9090" s="90">
        <v>343275</v>
      </c>
      <c r="H9090" s="90">
        <v>1.94</v>
      </c>
      <c r="I9090" s="95">
        <v>1.94</v>
      </c>
      <c r="J9090" s="90" t="s">
        <v>10509</v>
      </c>
      <c r="K9090" s="90">
        <v>66</v>
      </c>
      <c r="L9090" s="90" t="s">
        <v>10514</v>
      </c>
    </row>
    <row r="9091" spans="1:12" hidden="1" outlineLevel="2" x14ac:dyDescent="0.25">
      <c r="A9091" s="90">
        <v>3</v>
      </c>
      <c r="B9091" s="26">
        <v>992941561001</v>
      </c>
      <c r="C9091" s="90">
        <v>20</v>
      </c>
      <c r="D9091" s="90">
        <v>253238</v>
      </c>
      <c r="E9091" s="94">
        <v>44116</v>
      </c>
      <c r="F9091" s="26">
        <v>253238343276</v>
      </c>
      <c r="G9091" s="90">
        <v>343276</v>
      </c>
      <c r="H9091" s="90">
        <v>1.94</v>
      </c>
      <c r="I9091" s="95">
        <v>1.94</v>
      </c>
      <c r="J9091" s="90" t="s">
        <v>10509</v>
      </c>
      <c r="K9091" s="90">
        <v>66</v>
      </c>
      <c r="L9091" s="90" t="s">
        <v>10514</v>
      </c>
    </row>
    <row r="9092" spans="1:12" hidden="1" outlineLevel="2" x14ac:dyDescent="0.25">
      <c r="A9092" s="90">
        <v>3</v>
      </c>
      <c r="B9092" s="26">
        <v>992945443001</v>
      </c>
      <c r="C9092" s="90">
        <v>20</v>
      </c>
      <c r="D9092" s="90">
        <v>253052</v>
      </c>
      <c r="E9092" s="94">
        <v>44116</v>
      </c>
      <c r="F9092" s="26">
        <v>253052343125</v>
      </c>
      <c r="G9092" s="90">
        <v>343125</v>
      </c>
      <c r="H9092" s="90">
        <v>6.62</v>
      </c>
      <c r="I9092" s="95">
        <v>0.56999999999999995</v>
      </c>
      <c r="J9092" s="90" t="s">
        <v>10509</v>
      </c>
      <c r="K9092" s="90">
        <v>66</v>
      </c>
      <c r="L9092" s="90" t="s">
        <v>10514</v>
      </c>
    </row>
    <row r="9093" spans="1:12" hidden="1" outlineLevel="2" x14ac:dyDescent="0.25">
      <c r="A9093" s="90">
        <v>3</v>
      </c>
      <c r="B9093" s="26">
        <v>992969938001</v>
      </c>
      <c r="C9093" s="90">
        <v>20</v>
      </c>
      <c r="D9093" s="90">
        <v>252904</v>
      </c>
      <c r="E9093" s="94">
        <v>44116</v>
      </c>
      <c r="F9093" s="26">
        <v>252904342980</v>
      </c>
      <c r="G9093" s="90">
        <v>342980</v>
      </c>
      <c r="H9093" s="90">
        <v>1.94</v>
      </c>
      <c r="I9093" s="95">
        <v>1.94</v>
      </c>
      <c r="J9093" s="90" t="s">
        <v>10509</v>
      </c>
      <c r="K9093" s="90">
        <v>66</v>
      </c>
      <c r="L9093" s="90" t="s">
        <v>10514</v>
      </c>
    </row>
    <row r="9094" spans="1:12" hidden="1" outlineLevel="2" x14ac:dyDescent="0.25">
      <c r="A9094" s="90">
        <v>3</v>
      </c>
      <c r="B9094" s="26">
        <v>992960809001</v>
      </c>
      <c r="C9094" s="90">
        <v>20</v>
      </c>
      <c r="D9094" s="90">
        <v>253333</v>
      </c>
      <c r="E9094" s="94">
        <v>44116</v>
      </c>
      <c r="F9094" s="26">
        <v>253333343338</v>
      </c>
      <c r="G9094" s="90">
        <v>343338</v>
      </c>
      <c r="H9094" s="90">
        <v>12.88</v>
      </c>
      <c r="I9094" s="95">
        <v>12.88</v>
      </c>
      <c r="J9094" s="90" t="s">
        <v>10509</v>
      </c>
      <c r="K9094" s="90">
        <v>66</v>
      </c>
      <c r="L9094" s="90" t="s">
        <v>10514</v>
      </c>
    </row>
    <row r="9095" spans="1:12" hidden="1" outlineLevel="2" x14ac:dyDescent="0.25">
      <c r="A9095" s="90">
        <v>3</v>
      </c>
      <c r="B9095" s="26">
        <v>992969938001</v>
      </c>
      <c r="C9095" s="90">
        <v>20</v>
      </c>
      <c r="D9095" s="90">
        <v>252859</v>
      </c>
      <c r="E9095" s="94">
        <v>44116</v>
      </c>
      <c r="F9095" s="26">
        <v>252859342936</v>
      </c>
      <c r="G9095" s="90">
        <v>342936</v>
      </c>
      <c r="H9095" s="90">
        <v>12.88</v>
      </c>
      <c r="I9095" s="95">
        <v>12.88</v>
      </c>
      <c r="J9095" s="90" t="s">
        <v>10509</v>
      </c>
      <c r="K9095" s="90">
        <v>66</v>
      </c>
      <c r="L9095" s="90" t="s">
        <v>10514</v>
      </c>
    </row>
    <row r="9096" spans="1:12" hidden="1" outlineLevel="2" x14ac:dyDescent="0.25">
      <c r="A9096" s="90">
        <v>3</v>
      </c>
      <c r="B9096" s="26">
        <v>992993928001</v>
      </c>
      <c r="C9096" s="90">
        <v>20</v>
      </c>
      <c r="D9096" s="90">
        <v>253101</v>
      </c>
      <c r="E9096" s="94">
        <v>44116</v>
      </c>
      <c r="F9096" s="26">
        <v>253101343172</v>
      </c>
      <c r="G9096" s="90">
        <v>343172</v>
      </c>
      <c r="H9096" s="90">
        <v>1.94</v>
      </c>
      <c r="I9096" s="95">
        <v>1.94</v>
      </c>
      <c r="J9096" s="90" t="s">
        <v>10509</v>
      </c>
      <c r="K9096" s="90">
        <v>66</v>
      </c>
      <c r="L9096" s="90" t="s">
        <v>10514</v>
      </c>
    </row>
    <row r="9097" spans="1:12" hidden="1" outlineLevel="2" x14ac:dyDescent="0.25">
      <c r="A9097" s="90">
        <v>3</v>
      </c>
      <c r="B9097" s="26">
        <v>993040622001</v>
      </c>
      <c r="C9097" s="90">
        <v>20</v>
      </c>
      <c r="D9097" s="90">
        <v>253183</v>
      </c>
      <c r="E9097" s="94">
        <v>44116</v>
      </c>
      <c r="F9097" s="26">
        <v>253183343237</v>
      </c>
      <c r="G9097" s="90">
        <v>343237</v>
      </c>
      <c r="H9097" s="90">
        <v>9.9700000000000006</v>
      </c>
      <c r="I9097" s="95">
        <v>9.9700000000000006</v>
      </c>
      <c r="J9097" s="90" t="s">
        <v>10509</v>
      </c>
      <c r="K9097" s="90">
        <v>66</v>
      </c>
      <c r="L9097" s="90" t="s">
        <v>10514</v>
      </c>
    </row>
    <row r="9098" spans="1:12" hidden="1" outlineLevel="2" x14ac:dyDescent="0.25">
      <c r="A9098" s="90">
        <v>3</v>
      </c>
      <c r="B9098" s="26">
        <v>993064173001</v>
      </c>
      <c r="C9098" s="90">
        <v>20</v>
      </c>
      <c r="D9098" s="90">
        <v>253040</v>
      </c>
      <c r="E9098" s="94">
        <v>44116</v>
      </c>
      <c r="F9098" s="26">
        <v>253040343113</v>
      </c>
      <c r="G9098" s="90">
        <v>343113</v>
      </c>
      <c r="H9098" s="90">
        <v>1.94</v>
      </c>
      <c r="I9098" s="95">
        <v>1.94</v>
      </c>
      <c r="J9098" s="90" t="s">
        <v>10509</v>
      </c>
      <c r="K9098" s="90">
        <v>66</v>
      </c>
      <c r="L9098" s="90" t="s">
        <v>10514</v>
      </c>
    </row>
    <row r="9099" spans="1:12" hidden="1" outlineLevel="2" x14ac:dyDescent="0.25">
      <c r="A9099" s="90">
        <v>3</v>
      </c>
      <c r="B9099" s="26">
        <v>993075957001</v>
      </c>
      <c r="C9099" s="90">
        <v>20</v>
      </c>
      <c r="D9099" s="90">
        <v>253158</v>
      </c>
      <c r="E9099" s="94">
        <v>44116</v>
      </c>
      <c r="F9099" s="26">
        <v>253158343221</v>
      </c>
      <c r="G9099" s="90">
        <v>343221</v>
      </c>
      <c r="H9099" s="90">
        <v>61.21</v>
      </c>
      <c r="I9099" s="95">
        <v>61.21</v>
      </c>
      <c r="J9099" s="90" t="s">
        <v>10509</v>
      </c>
      <c r="K9099" s="90">
        <v>66</v>
      </c>
      <c r="L9099" s="90" t="s">
        <v>10514</v>
      </c>
    </row>
    <row r="9100" spans="1:12" hidden="1" outlineLevel="2" x14ac:dyDescent="0.25">
      <c r="A9100" s="90">
        <v>3</v>
      </c>
      <c r="B9100" s="26">
        <v>993084549001</v>
      </c>
      <c r="C9100" s="90">
        <v>20</v>
      </c>
      <c r="D9100" s="90">
        <v>253126</v>
      </c>
      <c r="E9100" s="94">
        <v>44116</v>
      </c>
      <c r="F9100" s="26">
        <v>253126343194</v>
      </c>
      <c r="G9100" s="90">
        <v>343194</v>
      </c>
      <c r="H9100" s="90">
        <v>1.94</v>
      </c>
      <c r="I9100" s="95">
        <v>1.94</v>
      </c>
      <c r="J9100" s="90" t="s">
        <v>10509</v>
      </c>
      <c r="K9100" s="90">
        <v>66</v>
      </c>
      <c r="L9100" s="90" t="s">
        <v>10514</v>
      </c>
    </row>
    <row r="9101" spans="1:12" hidden="1" outlineLevel="2" x14ac:dyDescent="0.25">
      <c r="A9101" s="90">
        <v>3</v>
      </c>
      <c r="B9101" s="26">
        <v>993119016001</v>
      </c>
      <c r="C9101" s="90">
        <v>20</v>
      </c>
      <c r="D9101" s="90">
        <v>253127</v>
      </c>
      <c r="E9101" s="94">
        <v>44116</v>
      </c>
      <c r="F9101" s="26">
        <v>253127343195</v>
      </c>
      <c r="G9101" s="90">
        <v>343195</v>
      </c>
      <c r="H9101" s="90">
        <v>1.94</v>
      </c>
      <c r="I9101" s="95">
        <v>1.94</v>
      </c>
      <c r="J9101" s="90" t="s">
        <v>10509</v>
      </c>
      <c r="K9101" s="90">
        <v>66</v>
      </c>
      <c r="L9101" s="90" t="s">
        <v>10514</v>
      </c>
    </row>
    <row r="9102" spans="1:12" hidden="1" outlineLevel="2" x14ac:dyDescent="0.25">
      <c r="A9102" s="90">
        <v>3</v>
      </c>
      <c r="B9102" s="26">
        <v>993128848001</v>
      </c>
      <c r="C9102" s="90">
        <v>20</v>
      </c>
      <c r="D9102" s="90">
        <v>253075</v>
      </c>
      <c r="E9102" s="94">
        <v>44116</v>
      </c>
      <c r="F9102" s="26">
        <v>253075343146</v>
      </c>
      <c r="G9102" s="90">
        <v>343146</v>
      </c>
      <c r="H9102" s="90">
        <v>1.94</v>
      </c>
      <c r="I9102" s="95">
        <v>1.94</v>
      </c>
      <c r="J9102" s="90" t="s">
        <v>10509</v>
      </c>
      <c r="K9102" s="90">
        <v>66</v>
      </c>
      <c r="L9102" s="90" t="s">
        <v>10514</v>
      </c>
    </row>
    <row r="9103" spans="1:12" hidden="1" outlineLevel="2" x14ac:dyDescent="0.25">
      <c r="A9103" s="90">
        <v>3</v>
      </c>
      <c r="B9103" s="26">
        <v>993149268001</v>
      </c>
      <c r="C9103" s="90">
        <v>20</v>
      </c>
      <c r="D9103" s="90">
        <v>253242</v>
      </c>
      <c r="E9103" s="94">
        <v>44116</v>
      </c>
      <c r="F9103" s="26">
        <v>253242343279</v>
      </c>
      <c r="G9103" s="90">
        <v>343279</v>
      </c>
      <c r="H9103" s="90">
        <v>223</v>
      </c>
      <c r="I9103" s="95">
        <v>223</v>
      </c>
      <c r="J9103" s="90" t="s">
        <v>10509</v>
      </c>
      <c r="K9103" s="90">
        <v>66</v>
      </c>
      <c r="L9103" s="90" t="s">
        <v>10514</v>
      </c>
    </row>
    <row r="9104" spans="1:12" hidden="1" outlineLevel="2" x14ac:dyDescent="0.25">
      <c r="A9104" s="90">
        <v>3</v>
      </c>
      <c r="B9104" s="26">
        <v>993241687001</v>
      </c>
      <c r="C9104" s="90">
        <v>20</v>
      </c>
      <c r="D9104" s="90">
        <v>253276</v>
      </c>
      <c r="E9104" s="94">
        <v>44116</v>
      </c>
      <c r="F9104" s="26">
        <v>253276343295</v>
      </c>
      <c r="G9104" s="90">
        <v>343295</v>
      </c>
      <c r="H9104" s="90">
        <v>1.94</v>
      </c>
      <c r="I9104" s="95">
        <v>1.94</v>
      </c>
      <c r="J9104" s="90" t="s">
        <v>10509</v>
      </c>
      <c r="K9104" s="90">
        <v>66</v>
      </c>
      <c r="L9104" s="90" t="s">
        <v>10514</v>
      </c>
    </row>
    <row r="9105" spans="1:12" hidden="1" outlineLevel="2" x14ac:dyDescent="0.25">
      <c r="A9105" s="90">
        <v>3</v>
      </c>
      <c r="B9105" s="26">
        <v>992991283001</v>
      </c>
      <c r="C9105" s="90">
        <v>20</v>
      </c>
      <c r="D9105" s="90">
        <v>253163</v>
      </c>
      <c r="E9105" s="94">
        <v>44116</v>
      </c>
      <c r="F9105" s="26">
        <v>253163343225</v>
      </c>
      <c r="G9105" s="90">
        <v>343225</v>
      </c>
      <c r="H9105" s="90">
        <v>1.94</v>
      </c>
      <c r="I9105" s="95">
        <v>1.94</v>
      </c>
      <c r="J9105" s="90" t="s">
        <v>10509</v>
      </c>
      <c r="K9105" s="90">
        <v>66</v>
      </c>
      <c r="L9105" s="90" t="s">
        <v>10514</v>
      </c>
    </row>
    <row r="9106" spans="1:12" hidden="1" outlineLevel="2" x14ac:dyDescent="0.25">
      <c r="A9106" s="90">
        <v>3</v>
      </c>
      <c r="B9106" s="26">
        <v>993022950001</v>
      </c>
      <c r="C9106" s="90">
        <v>20</v>
      </c>
      <c r="D9106" s="90">
        <v>253221</v>
      </c>
      <c r="E9106" s="94">
        <v>44116</v>
      </c>
      <c r="F9106" s="26">
        <v>253221343262</v>
      </c>
      <c r="G9106" s="90">
        <v>343262</v>
      </c>
      <c r="H9106" s="90">
        <v>1.94</v>
      </c>
      <c r="I9106" s="95">
        <v>1.94</v>
      </c>
      <c r="J9106" s="90" t="s">
        <v>10509</v>
      </c>
      <c r="K9106" s="90">
        <v>66</v>
      </c>
      <c r="L9106" s="90" t="s">
        <v>10514</v>
      </c>
    </row>
    <row r="9107" spans="1:12" hidden="1" outlineLevel="2" x14ac:dyDescent="0.25">
      <c r="A9107" s="90">
        <v>3</v>
      </c>
      <c r="B9107" s="26">
        <v>993029513001</v>
      </c>
      <c r="C9107" s="90">
        <v>20</v>
      </c>
      <c r="D9107" s="90">
        <v>252996</v>
      </c>
      <c r="E9107" s="94">
        <v>44116</v>
      </c>
      <c r="F9107" s="26">
        <v>252996343070</v>
      </c>
      <c r="G9107" s="90">
        <v>343070</v>
      </c>
      <c r="H9107" s="90">
        <v>12.88</v>
      </c>
      <c r="I9107" s="95">
        <v>12.88</v>
      </c>
      <c r="J9107" s="90" t="s">
        <v>10509</v>
      </c>
      <c r="K9107" s="90">
        <v>66</v>
      </c>
      <c r="L9107" s="90" t="s">
        <v>10514</v>
      </c>
    </row>
    <row r="9108" spans="1:12" hidden="1" outlineLevel="2" x14ac:dyDescent="0.25">
      <c r="A9108" s="90">
        <v>3</v>
      </c>
      <c r="B9108" s="26">
        <v>993051438001</v>
      </c>
      <c r="C9108" s="90">
        <v>20</v>
      </c>
      <c r="D9108" s="90">
        <v>252960</v>
      </c>
      <c r="E9108" s="94">
        <v>44116</v>
      </c>
      <c r="F9108" s="26">
        <v>252960343035</v>
      </c>
      <c r="G9108" s="90">
        <v>343035</v>
      </c>
      <c r="H9108" s="90">
        <v>1.94</v>
      </c>
      <c r="I9108" s="95">
        <v>1.94</v>
      </c>
      <c r="J9108" s="90" t="s">
        <v>10509</v>
      </c>
      <c r="K9108" s="90">
        <v>66</v>
      </c>
      <c r="L9108" s="90" t="s">
        <v>10514</v>
      </c>
    </row>
    <row r="9109" spans="1:12" hidden="1" outlineLevel="2" x14ac:dyDescent="0.25">
      <c r="A9109" s="90">
        <v>3</v>
      </c>
      <c r="B9109" s="26">
        <v>993053848001</v>
      </c>
      <c r="C9109" s="90">
        <v>20</v>
      </c>
      <c r="D9109" s="90">
        <v>252962</v>
      </c>
      <c r="E9109" s="94">
        <v>44116</v>
      </c>
      <c r="F9109" s="26">
        <v>252962343037</v>
      </c>
      <c r="G9109" s="90">
        <v>343037</v>
      </c>
      <c r="H9109" s="90">
        <v>2.52</v>
      </c>
      <c r="I9109" s="95">
        <v>2.52</v>
      </c>
      <c r="J9109" s="90" t="s">
        <v>10509</v>
      </c>
      <c r="K9109" s="90">
        <v>66</v>
      </c>
      <c r="L9109" s="90" t="s">
        <v>10514</v>
      </c>
    </row>
    <row r="9110" spans="1:12" hidden="1" outlineLevel="2" x14ac:dyDescent="0.25">
      <c r="A9110" s="90">
        <v>3</v>
      </c>
      <c r="B9110" s="26">
        <v>993064173001</v>
      </c>
      <c r="C9110" s="90">
        <v>20</v>
      </c>
      <c r="D9110" s="90">
        <v>253039</v>
      </c>
      <c r="E9110" s="94">
        <v>44116</v>
      </c>
      <c r="F9110" s="26">
        <v>253039343112</v>
      </c>
      <c r="G9110" s="90">
        <v>343112</v>
      </c>
      <c r="H9110" s="90">
        <v>3.44</v>
      </c>
      <c r="I9110" s="95">
        <v>3.44</v>
      </c>
      <c r="J9110" s="90" t="s">
        <v>10509</v>
      </c>
      <c r="K9110" s="90">
        <v>66</v>
      </c>
      <c r="L9110" s="90" t="s">
        <v>10514</v>
      </c>
    </row>
    <row r="9111" spans="1:12" hidden="1" outlineLevel="2" x14ac:dyDescent="0.25">
      <c r="A9111" s="90">
        <v>3</v>
      </c>
      <c r="B9111" s="26">
        <v>1002937520</v>
      </c>
      <c r="C9111" s="90">
        <v>20</v>
      </c>
      <c r="D9111" s="90">
        <v>250917</v>
      </c>
      <c r="E9111" s="94">
        <v>44096</v>
      </c>
      <c r="F9111" s="26">
        <v>250917341258</v>
      </c>
      <c r="G9111" s="90">
        <v>341258</v>
      </c>
      <c r="H9111" s="90">
        <v>2.0299999999999998</v>
      </c>
      <c r="I9111" s="95">
        <v>2.0299999999999998</v>
      </c>
      <c r="J9111" s="90" t="s">
        <v>10509</v>
      </c>
      <c r="K9111" s="90">
        <v>77</v>
      </c>
      <c r="L9111" s="90" t="s">
        <v>10514</v>
      </c>
    </row>
    <row r="9112" spans="1:12" hidden="1" outlineLevel="2" x14ac:dyDescent="0.25">
      <c r="A9112" s="90">
        <v>3</v>
      </c>
      <c r="B9112" s="26">
        <v>100780327</v>
      </c>
      <c r="C9112" s="90">
        <v>20</v>
      </c>
      <c r="D9112" s="90">
        <v>250868</v>
      </c>
      <c r="E9112" s="94">
        <v>44096</v>
      </c>
      <c r="F9112" s="26">
        <v>250868341209</v>
      </c>
      <c r="G9112" s="90">
        <v>341209</v>
      </c>
      <c r="H9112" s="90">
        <v>1.68</v>
      </c>
      <c r="I9112" s="95">
        <v>1.68</v>
      </c>
      <c r="J9112" s="90" t="s">
        <v>10509</v>
      </c>
      <c r="K9112" s="90">
        <v>77</v>
      </c>
      <c r="L9112" s="90" t="s">
        <v>10514</v>
      </c>
    </row>
    <row r="9113" spans="1:12" hidden="1" outlineLevel="2" x14ac:dyDescent="0.25">
      <c r="A9113" s="90">
        <v>3</v>
      </c>
      <c r="B9113" s="26">
        <v>1101380069</v>
      </c>
      <c r="C9113" s="90">
        <v>20</v>
      </c>
      <c r="D9113" s="90">
        <v>249513</v>
      </c>
      <c r="E9113" s="94">
        <v>44096</v>
      </c>
      <c r="F9113" s="26">
        <v>249513339856</v>
      </c>
      <c r="G9113" s="90">
        <v>339856</v>
      </c>
      <c r="H9113" s="90">
        <v>7.82</v>
      </c>
      <c r="I9113" s="95">
        <v>7.82</v>
      </c>
      <c r="J9113" s="90" t="s">
        <v>10509</v>
      </c>
      <c r="K9113" s="90">
        <v>77</v>
      </c>
      <c r="L9113" s="90" t="s">
        <v>10514</v>
      </c>
    </row>
    <row r="9114" spans="1:12" hidden="1" outlineLevel="2" x14ac:dyDescent="0.25">
      <c r="A9114" s="90">
        <v>3</v>
      </c>
      <c r="B9114" s="26">
        <v>1101939864</v>
      </c>
      <c r="C9114" s="90">
        <v>20</v>
      </c>
      <c r="D9114" s="90">
        <v>251302</v>
      </c>
      <c r="E9114" s="94">
        <v>44096</v>
      </c>
      <c r="F9114" s="26">
        <v>2513022647</v>
      </c>
      <c r="G9114" s="90">
        <v>2647</v>
      </c>
      <c r="H9114" s="90">
        <v>1.68</v>
      </c>
      <c r="I9114" s="95">
        <v>1.68</v>
      </c>
      <c r="J9114" s="90" t="s">
        <v>10509</v>
      </c>
      <c r="K9114" s="90">
        <v>77</v>
      </c>
      <c r="L9114" s="90" t="s">
        <v>10514</v>
      </c>
    </row>
    <row r="9115" spans="1:12" hidden="1" outlineLevel="2" x14ac:dyDescent="0.25">
      <c r="A9115" s="90">
        <v>3</v>
      </c>
      <c r="B9115" s="26">
        <v>1102778493001</v>
      </c>
      <c r="C9115" s="90">
        <v>20</v>
      </c>
      <c r="D9115" s="90">
        <v>253168</v>
      </c>
      <c r="E9115" s="94">
        <v>44116</v>
      </c>
      <c r="F9115" s="26">
        <v>253168343230</v>
      </c>
      <c r="G9115" s="90">
        <v>343230</v>
      </c>
      <c r="H9115" s="90">
        <v>8.1999999999999993</v>
      </c>
      <c r="I9115" s="95">
        <v>8.1999999999999993</v>
      </c>
      <c r="J9115" s="90" t="s">
        <v>10509</v>
      </c>
      <c r="K9115" s="90">
        <v>66</v>
      </c>
      <c r="L9115" s="90" t="s">
        <v>10514</v>
      </c>
    </row>
    <row r="9116" spans="1:12" hidden="1" outlineLevel="2" x14ac:dyDescent="0.25">
      <c r="A9116" s="90">
        <v>3</v>
      </c>
      <c r="B9116" s="26">
        <v>1103467070</v>
      </c>
      <c r="C9116" s="90">
        <v>20</v>
      </c>
      <c r="D9116" s="90">
        <v>250458</v>
      </c>
      <c r="E9116" s="94">
        <v>44096</v>
      </c>
      <c r="F9116" s="26">
        <v>250458340801</v>
      </c>
      <c r="G9116" s="90">
        <v>340801</v>
      </c>
      <c r="H9116" s="90">
        <v>1.68</v>
      </c>
      <c r="I9116" s="95">
        <v>1.68</v>
      </c>
      <c r="J9116" s="90" t="s">
        <v>10509</v>
      </c>
      <c r="K9116" s="90">
        <v>77</v>
      </c>
      <c r="L9116" s="90" t="s">
        <v>10514</v>
      </c>
    </row>
    <row r="9117" spans="1:12" hidden="1" outlineLevel="2" x14ac:dyDescent="0.25">
      <c r="A9117" s="90">
        <v>3</v>
      </c>
      <c r="B9117" s="26">
        <v>1202555536</v>
      </c>
      <c r="C9117" s="90">
        <v>20</v>
      </c>
      <c r="D9117" s="90">
        <v>251318</v>
      </c>
      <c r="E9117" s="94">
        <v>44096</v>
      </c>
      <c r="F9117" s="26">
        <v>251318341631</v>
      </c>
      <c r="G9117" s="90">
        <v>341631</v>
      </c>
      <c r="H9117" s="90">
        <v>1.76</v>
      </c>
      <c r="I9117" s="95">
        <v>1.76</v>
      </c>
      <c r="J9117" s="90" t="s">
        <v>10509</v>
      </c>
      <c r="K9117" s="90">
        <v>77</v>
      </c>
      <c r="L9117" s="90" t="s">
        <v>10514</v>
      </c>
    </row>
    <row r="9118" spans="1:12" hidden="1" outlineLevel="2" x14ac:dyDescent="0.25">
      <c r="A9118" s="90">
        <v>3</v>
      </c>
      <c r="B9118" s="26">
        <v>1202804116</v>
      </c>
      <c r="C9118" s="90">
        <v>20</v>
      </c>
      <c r="D9118" s="90">
        <v>249959</v>
      </c>
      <c r="E9118" s="94">
        <v>44096</v>
      </c>
      <c r="F9118" s="26">
        <v>249959340302</v>
      </c>
      <c r="G9118" s="90">
        <v>340302</v>
      </c>
      <c r="H9118" s="90">
        <v>1.68</v>
      </c>
      <c r="I9118" s="95">
        <v>1.68</v>
      </c>
      <c r="J9118" s="90" t="s">
        <v>10509</v>
      </c>
      <c r="K9118" s="90">
        <v>77</v>
      </c>
      <c r="L9118" s="90" t="s">
        <v>10514</v>
      </c>
    </row>
    <row r="9119" spans="1:12" hidden="1" outlineLevel="2" x14ac:dyDescent="0.25">
      <c r="A9119" s="90">
        <v>3</v>
      </c>
      <c r="B9119" s="26">
        <v>1202906044</v>
      </c>
      <c r="C9119" s="90">
        <v>20</v>
      </c>
      <c r="D9119" s="90">
        <v>251754</v>
      </c>
      <c r="E9119" s="94">
        <v>44096</v>
      </c>
      <c r="F9119" s="26">
        <v>2517542734</v>
      </c>
      <c r="G9119" s="90">
        <v>2734</v>
      </c>
      <c r="H9119" s="90">
        <v>1.83</v>
      </c>
      <c r="I9119" s="95">
        <v>1.83</v>
      </c>
      <c r="J9119" s="90" t="s">
        <v>10509</v>
      </c>
      <c r="K9119" s="90">
        <v>77</v>
      </c>
      <c r="L9119" s="90" t="s">
        <v>10514</v>
      </c>
    </row>
    <row r="9120" spans="1:12" hidden="1" outlineLevel="2" x14ac:dyDescent="0.25">
      <c r="A9120" s="90">
        <v>3</v>
      </c>
      <c r="B9120" s="26">
        <v>1202953137</v>
      </c>
      <c r="C9120" s="90">
        <v>20</v>
      </c>
      <c r="D9120" s="90">
        <v>250401</v>
      </c>
      <c r="E9120" s="94">
        <v>44096</v>
      </c>
      <c r="F9120" s="26">
        <v>250401340744</v>
      </c>
      <c r="G9120" s="90">
        <v>340744</v>
      </c>
      <c r="H9120" s="90">
        <v>2.21</v>
      </c>
      <c r="I9120" s="95">
        <v>2.21</v>
      </c>
      <c r="J9120" s="90" t="s">
        <v>10509</v>
      </c>
      <c r="K9120" s="90">
        <v>77</v>
      </c>
      <c r="L9120" s="90" t="s">
        <v>10514</v>
      </c>
    </row>
    <row r="9121" spans="1:12" hidden="1" outlineLevel="2" x14ac:dyDescent="0.25">
      <c r="A9121" s="90">
        <v>3</v>
      </c>
      <c r="B9121" s="26">
        <v>1203370927</v>
      </c>
      <c r="C9121" s="90">
        <v>20</v>
      </c>
      <c r="D9121" s="90">
        <v>250635</v>
      </c>
      <c r="E9121" s="94">
        <v>44096</v>
      </c>
      <c r="F9121" s="26">
        <v>250635340977</v>
      </c>
      <c r="G9121" s="90">
        <v>340977</v>
      </c>
      <c r="H9121" s="90">
        <v>2.25</v>
      </c>
      <c r="I9121" s="95">
        <v>2.25</v>
      </c>
      <c r="J9121" s="90" t="s">
        <v>10509</v>
      </c>
      <c r="K9121" s="90">
        <v>77</v>
      </c>
      <c r="L9121" s="90" t="s">
        <v>10514</v>
      </c>
    </row>
    <row r="9122" spans="1:12" hidden="1" outlineLevel="2" x14ac:dyDescent="0.25">
      <c r="A9122" s="90">
        <v>3</v>
      </c>
      <c r="B9122" s="26">
        <v>1203423668</v>
      </c>
      <c r="C9122" s="90">
        <v>20</v>
      </c>
      <c r="D9122" s="90">
        <v>251998</v>
      </c>
      <c r="E9122" s="94">
        <v>44096</v>
      </c>
      <c r="F9122" s="26">
        <v>251998342195</v>
      </c>
      <c r="G9122" s="90">
        <v>342195</v>
      </c>
      <c r="H9122" s="90">
        <v>1.68</v>
      </c>
      <c r="I9122" s="95">
        <v>1.68</v>
      </c>
      <c r="J9122" s="90" t="s">
        <v>10509</v>
      </c>
      <c r="K9122" s="90">
        <v>77</v>
      </c>
      <c r="L9122" s="90" t="s">
        <v>10514</v>
      </c>
    </row>
    <row r="9123" spans="1:12" hidden="1" outlineLevel="2" x14ac:dyDescent="0.25">
      <c r="A9123" s="90">
        <v>3</v>
      </c>
      <c r="B9123" s="26">
        <v>1203477912001</v>
      </c>
      <c r="C9123" s="90">
        <v>20</v>
      </c>
      <c r="D9123" s="90">
        <v>253192</v>
      </c>
      <c r="E9123" s="94">
        <v>44116</v>
      </c>
      <c r="F9123" s="26">
        <v>253192343245</v>
      </c>
      <c r="G9123" s="90">
        <v>343245</v>
      </c>
      <c r="H9123" s="90">
        <v>1.68</v>
      </c>
      <c r="I9123" s="95">
        <v>1.68</v>
      </c>
      <c r="J9123" s="90" t="s">
        <v>10509</v>
      </c>
      <c r="K9123" s="90">
        <v>66</v>
      </c>
      <c r="L9123" s="90" t="s">
        <v>10514</v>
      </c>
    </row>
    <row r="9124" spans="1:12" hidden="1" outlineLevel="2" x14ac:dyDescent="0.25">
      <c r="A9124" s="90">
        <v>3</v>
      </c>
      <c r="B9124" s="26">
        <v>993179981001</v>
      </c>
      <c r="C9124" s="90">
        <v>20</v>
      </c>
      <c r="D9124" s="90">
        <v>253203</v>
      </c>
      <c r="E9124" s="94">
        <v>44116</v>
      </c>
      <c r="F9124" s="26">
        <v>253203343252</v>
      </c>
      <c r="G9124" s="90">
        <v>343252</v>
      </c>
      <c r="H9124" s="90">
        <v>1.94</v>
      </c>
      <c r="I9124" s="95">
        <v>1.94</v>
      </c>
      <c r="J9124" s="90" t="s">
        <v>10509</v>
      </c>
      <c r="K9124" s="90">
        <v>66</v>
      </c>
      <c r="L9124" s="90" t="s">
        <v>10514</v>
      </c>
    </row>
    <row r="9125" spans="1:12" hidden="1" outlineLevel="2" x14ac:dyDescent="0.25">
      <c r="A9125" s="90">
        <v>3</v>
      </c>
      <c r="B9125" s="26">
        <v>993188670001</v>
      </c>
      <c r="C9125" s="90">
        <v>20</v>
      </c>
      <c r="D9125" s="90">
        <v>253220</v>
      </c>
      <c r="E9125" s="94">
        <v>44116</v>
      </c>
      <c r="F9125" s="26">
        <v>253220343261</v>
      </c>
      <c r="G9125" s="90">
        <v>343261</v>
      </c>
      <c r="H9125" s="90">
        <v>11.13</v>
      </c>
      <c r="I9125" s="95">
        <v>11.13</v>
      </c>
      <c r="J9125" s="90" t="s">
        <v>10509</v>
      </c>
      <c r="K9125" s="90">
        <v>66</v>
      </c>
      <c r="L9125" s="90" t="s">
        <v>10514</v>
      </c>
    </row>
    <row r="9126" spans="1:12" hidden="1" outlineLevel="2" x14ac:dyDescent="0.25">
      <c r="A9126" s="90">
        <v>3</v>
      </c>
      <c r="B9126" s="26">
        <v>109134242</v>
      </c>
      <c r="C9126" s="90">
        <v>20</v>
      </c>
      <c r="D9126" s="90">
        <v>251148</v>
      </c>
      <c r="E9126" s="94">
        <v>44096</v>
      </c>
      <c r="F9126" s="26">
        <v>251148341486</v>
      </c>
      <c r="G9126" s="90">
        <v>341486</v>
      </c>
      <c r="H9126" s="90">
        <v>1.77</v>
      </c>
      <c r="I9126" s="95">
        <v>1.77</v>
      </c>
      <c r="J9126" s="90" t="s">
        <v>10509</v>
      </c>
      <c r="K9126" s="90">
        <v>77</v>
      </c>
      <c r="L9126" s="90" t="s">
        <v>10514</v>
      </c>
    </row>
    <row r="9127" spans="1:12" hidden="1" outlineLevel="2" x14ac:dyDescent="0.25">
      <c r="A9127" s="90">
        <v>3</v>
      </c>
      <c r="B9127" s="26">
        <v>950033266</v>
      </c>
      <c r="C9127" s="90">
        <v>20</v>
      </c>
      <c r="D9127" s="90">
        <v>250457</v>
      </c>
      <c r="E9127" s="94">
        <v>44096</v>
      </c>
      <c r="F9127" s="26">
        <v>250457340800</v>
      </c>
      <c r="G9127" s="90">
        <v>340800</v>
      </c>
      <c r="H9127" s="90">
        <v>1.68</v>
      </c>
      <c r="I9127" s="95">
        <v>1.68</v>
      </c>
      <c r="J9127" s="90" t="s">
        <v>10509</v>
      </c>
      <c r="K9127" s="90">
        <v>77</v>
      </c>
      <c r="L9127" s="90" t="s">
        <v>10514</v>
      </c>
    </row>
    <row r="9128" spans="1:12" hidden="1" outlineLevel="2" x14ac:dyDescent="0.25">
      <c r="A9128" s="90">
        <v>3</v>
      </c>
      <c r="B9128" s="26">
        <v>1200568259</v>
      </c>
      <c r="C9128" s="90">
        <v>20</v>
      </c>
      <c r="D9128" s="90">
        <v>249535</v>
      </c>
      <c r="E9128" s="94">
        <v>44096</v>
      </c>
      <c r="F9128" s="26">
        <v>249535339878</v>
      </c>
      <c r="G9128" s="90">
        <v>339878</v>
      </c>
      <c r="H9128" s="90">
        <v>7.82</v>
      </c>
      <c r="I9128" s="95">
        <v>7.82</v>
      </c>
      <c r="J9128" s="90" t="s">
        <v>10509</v>
      </c>
      <c r="K9128" s="90">
        <v>77</v>
      </c>
      <c r="L9128" s="90" t="s">
        <v>10514</v>
      </c>
    </row>
    <row r="9129" spans="1:12" hidden="1" outlineLevel="2" x14ac:dyDescent="0.25">
      <c r="A9129" s="90">
        <v>3</v>
      </c>
      <c r="B9129" s="26">
        <v>1201242524</v>
      </c>
      <c r="C9129" s="90">
        <v>20</v>
      </c>
      <c r="D9129" s="90">
        <v>251882</v>
      </c>
      <c r="E9129" s="94">
        <v>44096</v>
      </c>
      <c r="F9129" s="26">
        <v>251882342094</v>
      </c>
      <c r="G9129" s="90">
        <v>342094</v>
      </c>
      <c r="H9129" s="90">
        <v>6.29</v>
      </c>
      <c r="I9129" s="95">
        <v>6.29</v>
      </c>
      <c r="J9129" s="90" t="s">
        <v>10509</v>
      </c>
      <c r="K9129" s="90">
        <v>77</v>
      </c>
      <c r="L9129" s="90" t="s">
        <v>10514</v>
      </c>
    </row>
    <row r="9130" spans="1:12" hidden="1" outlineLevel="2" x14ac:dyDescent="0.25">
      <c r="A9130" s="90">
        <v>3</v>
      </c>
      <c r="B9130" s="26">
        <v>1202084636</v>
      </c>
      <c r="C9130" s="90">
        <v>20</v>
      </c>
      <c r="D9130" s="90">
        <v>251216</v>
      </c>
      <c r="E9130" s="94">
        <v>44096</v>
      </c>
      <c r="F9130" s="26">
        <v>251216341544</v>
      </c>
      <c r="G9130" s="90">
        <v>341544</v>
      </c>
      <c r="H9130" s="90">
        <v>8.86</v>
      </c>
      <c r="I9130" s="95">
        <v>8.86</v>
      </c>
      <c r="J9130" s="90" t="s">
        <v>10509</v>
      </c>
      <c r="K9130" s="90">
        <v>77</v>
      </c>
      <c r="L9130" s="90" t="s">
        <v>10514</v>
      </c>
    </row>
    <row r="9131" spans="1:12" hidden="1" outlineLevel="2" x14ac:dyDescent="0.25">
      <c r="A9131" s="90">
        <v>3</v>
      </c>
      <c r="B9131" s="26">
        <v>1202106512</v>
      </c>
      <c r="C9131" s="90">
        <v>20</v>
      </c>
      <c r="D9131" s="90">
        <v>251807</v>
      </c>
      <c r="E9131" s="94">
        <v>44096</v>
      </c>
      <c r="F9131" s="26">
        <v>251807342028</v>
      </c>
      <c r="G9131" s="90">
        <v>342028</v>
      </c>
      <c r="H9131" s="90">
        <v>1.68</v>
      </c>
      <c r="I9131" s="95">
        <v>1.68</v>
      </c>
      <c r="J9131" s="90" t="s">
        <v>10509</v>
      </c>
      <c r="K9131" s="90">
        <v>77</v>
      </c>
      <c r="L9131" s="90" t="s">
        <v>10514</v>
      </c>
    </row>
    <row r="9132" spans="1:12" hidden="1" outlineLevel="2" x14ac:dyDescent="0.25">
      <c r="A9132" s="90">
        <v>3</v>
      </c>
      <c r="B9132" s="26">
        <v>1104293665</v>
      </c>
      <c r="C9132" s="90">
        <v>20</v>
      </c>
      <c r="D9132" s="90">
        <v>251540</v>
      </c>
      <c r="E9132" s="94">
        <v>44096</v>
      </c>
      <c r="F9132" s="26">
        <v>251540341798</v>
      </c>
      <c r="G9132" s="90">
        <v>341798</v>
      </c>
      <c r="H9132" s="90">
        <v>1.68</v>
      </c>
      <c r="I9132" s="95">
        <v>1.68</v>
      </c>
      <c r="J9132" s="90" t="s">
        <v>10509</v>
      </c>
      <c r="K9132" s="90">
        <v>77</v>
      </c>
      <c r="L9132" s="90" t="s">
        <v>10514</v>
      </c>
    </row>
    <row r="9133" spans="1:12" hidden="1" outlineLevel="2" x14ac:dyDescent="0.25">
      <c r="A9133" s="90">
        <v>3</v>
      </c>
      <c r="B9133" s="26">
        <v>118506203</v>
      </c>
      <c r="C9133" s="90">
        <v>20</v>
      </c>
      <c r="D9133" s="90">
        <v>250679</v>
      </c>
      <c r="E9133" s="94">
        <v>44096</v>
      </c>
      <c r="F9133" s="26">
        <v>250679341021</v>
      </c>
      <c r="G9133" s="90">
        <v>341021</v>
      </c>
      <c r="H9133" s="90">
        <v>1.68</v>
      </c>
      <c r="I9133" s="95">
        <v>1.68</v>
      </c>
      <c r="J9133" s="90" t="s">
        <v>10509</v>
      </c>
      <c r="K9133" s="90">
        <v>77</v>
      </c>
      <c r="L9133" s="90" t="s">
        <v>10514</v>
      </c>
    </row>
    <row r="9134" spans="1:12" hidden="1" outlineLevel="2" x14ac:dyDescent="0.25">
      <c r="A9134" s="90">
        <v>3</v>
      </c>
      <c r="B9134" s="26">
        <v>1203588973</v>
      </c>
      <c r="C9134" s="90">
        <v>20</v>
      </c>
      <c r="D9134" s="90">
        <v>250334</v>
      </c>
      <c r="E9134" s="94">
        <v>44096</v>
      </c>
      <c r="F9134" s="26">
        <v>250334340677</v>
      </c>
      <c r="G9134" s="90">
        <v>340677</v>
      </c>
      <c r="H9134" s="90">
        <v>4.2</v>
      </c>
      <c r="I9134" s="95">
        <v>4.2</v>
      </c>
      <c r="J9134" s="90" t="s">
        <v>10509</v>
      </c>
      <c r="K9134" s="90">
        <v>77</v>
      </c>
      <c r="L9134" s="90" t="s">
        <v>10514</v>
      </c>
    </row>
    <row r="9135" spans="1:12" hidden="1" outlineLevel="2" x14ac:dyDescent="0.25">
      <c r="A9135" s="90">
        <v>3</v>
      </c>
      <c r="B9135" s="26">
        <v>1203730328</v>
      </c>
      <c r="C9135" s="90">
        <v>20</v>
      </c>
      <c r="D9135" s="90">
        <v>252006</v>
      </c>
      <c r="E9135" s="94">
        <v>44096</v>
      </c>
      <c r="F9135" s="26">
        <v>252006342202</v>
      </c>
      <c r="G9135" s="90">
        <v>342202</v>
      </c>
      <c r="H9135" s="90">
        <v>11.97</v>
      </c>
      <c r="I9135" s="95">
        <v>11.97</v>
      </c>
      <c r="J9135" s="90" t="s">
        <v>10509</v>
      </c>
      <c r="K9135" s="90">
        <v>77</v>
      </c>
      <c r="L9135" s="90" t="s">
        <v>10514</v>
      </c>
    </row>
    <row r="9136" spans="1:12" hidden="1" outlineLevel="2" x14ac:dyDescent="0.25">
      <c r="A9136" s="90">
        <v>3</v>
      </c>
      <c r="B9136" s="26">
        <v>1203821077</v>
      </c>
      <c r="C9136" s="90">
        <v>20</v>
      </c>
      <c r="D9136" s="90">
        <v>251845</v>
      </c>
      <c r="E9136" s="94">
        <v>44096</v>
      </c>
      <c r="F9136" s="26">
        <v>251845342063</v>
      </c>
      <c r="G9136" s="90">
        <v>342063</v>
      </c>
      <c r="H9136" s="90">
        <v>4.45</v>
      </c>
      <c r="I9136" s="95">
        <v>4.45</v>
      </c>
      <c r="J9136" s="90" t="s">
        <v>10509</v>
      </c>
      <c r="K9136" s="90">
        <v>77</v>
      </c>
      <c r="L9136" s="90" t="s">
        <v>10514</v>
      </c>
    </row>
    <row r="9137" spans="1:12" hidden="1" outlineLevel="2" x14ac:dyDescent="0.25">
      <c r="A9137" s="90">
        <v>3</v>
      </c>
      <c r="B9137" s="26">
        <v>1204061996</v>
      </c>
      <c r="C9137" s="90">
        <v>20</v>
      </c>
      <c r="D9137" s="90">
        <v>249848</v>
      </c>
      <c r="E9137" s="94">
        <v>44096</v>
      </c>
      <c r="F9137" s="26">
        <v>249848340191</v>
      </c>
      <c r="G9137" s="90">
        <v>340191</v>
      </c>
      <c r="H9137" s="90">
        <v>5.19</v>
      </c>
      <c r="I9137" s="95">
        <v>5.19</v>
      </c>
      <c r="J9137" s="90" t="s">
        <v>10509</v>
      </c>
      <c r="K9137" s="90">
        <v>77</v>
      </c>
      <c r="L9137" s="90" t="s">
        <v>10514</v>
      </c>
    </row>
    <row r="9138" spans="1:12" hidden="1" outlineLevel="2" x14ac:dyDescent="0.25">
      <c r="A9138" s="90">
        <v>3</v>
      </c>
      <c r="B9138" s="26">
        <v>1204185142</v>
      </c>
      <c r="C9138" s="90">
        <v>20</v>
      </c>
      <c r="D9138" s="90">
        <v>252037</v>
      </c>
      <c r="E9138" s="94">
        <v>44096</v>
      </c>
      <c r="F9138" s="26">
        <v>252037342225</v>
      </c>
      <c r="G9138" s="90">
        <v>342225</v>
      </c>
      <c r="H9138" s="90">
        <v>2.61</v>
      </c>
      <c r="I9138" s="95">
        <v>2.61</v>
      </c>
      <c r="J9138" s="90" t="s">
        <v>10509</v>
      </c>
      <c r="K9138" s="90">
        <v>77</v>
      </c>
      <c r="L9138" s="90" t="s">
        <v>10514</v>
      </c>
    </row>
    <row r="9139" spans="1:12" hidden="1" outlineLevel="2" x14ac:dyDescent="0.25">
      <c r="A9139" s="90">
        <v>3</v>
      </c>
      <c r="B9139" s="26">
        <v>1204517740</v>
      </c>
      <c r="C9139" s="90">
        <v>20</v>
      </c>
      <c r="D9139" s="90">
        <v>251520</v>
      </c>
      <c r="E9139" s="94">
        <v>44096</v>
      </c>
      <c r="F9139" s="26">
        <v>251520341789</v>
      </c>
      <c r="G9139" s="90">
        <v>341789</v>
      </c>
      <c r="H9139" s="90">
        <v>3.04</v>
      </c>
      <c r="I9139" s="95">
        <v>3.04</v>
      </c>
      <c r="J9139" s="90" t="s">
        <v>10509</v>
      </c>
      <c r="K9139" s="90">
        <v>77</v>
      </c>
      <c r="L9139" s="90" t="s">
        <v>10514</v>
      </c>
    </row>
    <row r="9140" spans="1:12" hidden="1" outlineLevel="2" x14ac:dyDescent="0.25">
      <c r="A9140" s="90">
        <v>3</v>
      </c>
      <c r="B9140" s="26">
        <v>1204697120</v>
      </c>
      <c r="C9140" s="90">
        <v>20</v>
      </c>
      <c r="D9140" s="90">
        <v>250368</v>
      </c>
      <c r="E9140" s="94">
        <v>44096</v>
      </c>
      <c r="F9140" s="26">
        <v>250368340711</v>
      </c>
      <c r="G9140" s="90">
        <v>340711</v>
      </c>
      <c r="H9140" s="90">
        <v>1.68</v>
      </c>
      <c r="I9140" s="95">
        <v>1.68</v>
      </c>
      <c r="J9140" s="90" t="s">
        <v>10509</v>
      </c>
      <c r="K9140" s="90">
        <v>77</v>
      </c>
      <c r="L9140" s="90" t="s">
        <v>10514</v>
      </c>
    </row>
    <row r="9141" spans="1:12" hidden="1" outlineLevel="2" x14ac:dyDescent="0.25">
      <c r="A9141" s="90">
        <v>3</v>
      </c>
      <c r="B9141" s="26">
        <v>1204881708</v>
      </c>
      <c r="C9141" s="90">
        <v>20</v>
      </c>
      <c r="D9141" s="90">
        <v>252057</v>
      </c>
      <c r="E9141" s="94">
        <v>44096</v>
      </c>
      <c r="F9141" s="26">
        <v>252057342240</v>
      </c>
      <c r="G9141" s="90">
        <v>342240</v>
      </c>
      <c r="H9141" s="90">
        <v>5.71</v>
      </c>
      <c r="I9141" s="95">
        <v>5.71</v>
      </c>
      <c r="J9141" s="90" t="s">
        <v>10509</v>
      </c>
      <c r="K9141" s="90">
        <v>77</v>
      </c>
      <c r="L9141" s="90" t="s">
        <v>10514</v>
      </c>
    </row>
    <row r="9142" spans="1:12" hidden="1" outlineLevel="2" x14ac:dyDescent="0.25">
      <c r="A9142" s="90">
        <v>3</v>
      </c>
      <c r="B9142" s="26">
        <v>1204938987001</v>
      </c>
      <c r="C9142" s="90">
        <v>20</v>
      </c>
      <c r="D9142" s="90">
        <v>253309</v>
      </c>
      <c r="E9142" s="94">
        <v>44116</v>
      </c>
      <c r="F9142" s="26">
        <v>253309343320</v>
      </c>
      <c r="G9142" s="90">
        <v>343320</v>
      </c>
      <c r="H9142" s="90">
        <v>1.68</v>
      </c>
      <c r="I9142" s="95">
        <v>1.68</v>
      </c>
      <c r="J9142" s="90" t="s">
        <v>10509</v>
      </c>
      <c r="K9142" s="90">
        <v>66</v>
      </c>
      <c r="L9142" s="90" t="s">
        <v>10514</v>
      </c>
    </row>
    <row r="9143" spans="1:12" hidden="1" outlineLevel="2" x14ac:dyDescent="0.25">
      <c r="A9143" s="90">
        <v>3</v>
      </c>
      <c r="B9143" s="26">
        <v>1206000513</v>
      </c>
      <c r="C9143" s="90">
        <v>20</v>
      </c>
      <c r="D9143" s="90">
        <v>251813</v>
      </c>
      <c r="E9143" s="94">
        <v>44096</v>
      </c>
      <c r="F9143" s="26">
        <v>251813342032</v>
      </c>
      <c r="G9143" s="90">
        <v>342032</v>
      </c>
      <c r="H9143" s="90">
        <v>1.77</v>
      </c>
      <c r="I9143" s="95">
        <v>1.77</v>
      </c>
      <c r="J9143" s="90" t="s">
        <v>10509</v>
      </c>
      <c r="K9143" s="90">
        <v>77</v>
      </c>
      <c r="L9143" s="90" t="s">
        <v>10514</v>
      </c>
    </row>
    <row r="9144" spans="1:12" hidden="1" outlineLevel="2" x14ac:dyDescent="0.25">
      <c r="A9144" s="90">
        <v>3</v>
      </c>
      <c r="B9144" s="26">
        <v>1206112136</v>
      </c>
      <c r="C9144" s="90">
        <v>20</v>
      </c>
      <c r="D9144" s="90">
        <v>251678</v>
      </c>
      <c r="E9144" s="94">
        <v>44096</v>
      </c>
      <c r="F9144" s="26">
        <v>251678341916</v>
      </c>
      <c r="G9144" s="90">
        <v>341916</v>
      </c>
      <c r="H9144" s="90">
        <v>1.68</v>
      </c>
      <c r="I9144" s="95">
        <v>1.04</v>
      </c>
      <c r="J9144" s="90" t="s">
        <v>10509</v>
      </c>
      <c r="K9144" s="90">
        <v>77</v>
      </c>
      <c r="L9144" s="90" t="s">
        <v>10514</v>
      </c>
    </row>
    <row r="9145" spans="1:12" hidden="1" outlineLevel="2" x14ac:dyDescent="0.25">
      <c r="A9145" s="90">
        <v>3</v>
      </c>
      <c r="B9145" s="26">
        <v>1301799704</v>
      </c>
      <c r="C9145" s="90">
        <v>20</v>
      </c>
      <c r="D9145" s="90">
        <v>249901</v>
      </c>
      <c r="E9145" s="94">
        <v>44096</v>
      </c>
      <c r="F9145" s="26">
        <v>249901340244</v>
      </c>
      <c r="G9145" s="90">
        <v>340244</v>
      </c>
      <c r="H9145" s="90">
        <v>1.75</v>
      </c>
      <c r="I9145" s="95">
        <v>1.75</v>
      </c>
      <c r="J9145" s="90" t="s">
        <v>10509</v>
      </c>
      <c r="K9145" s="90">
        <v>77</v>
      </c>
      <c r="L9145" s="90" t="s">
        <v>10514</v>
      </c>
    </row>
    <row r="9146" spans="1:12" hidden="1" outlineLevel="2" x14ac:dyDescent="0.25">
      <c r="A9146" s="90">
        <v>3</v>
      </c>
      <c r="B9146" s="26">
        <v>1203546641</v>
      </c>
      <c r="C9146" s="90">
        <v>20</v>
      </c>
      <c r="D9146" s="90">
        <v>251525</v>
      </c>
      <c r="E9146" s="94">
        <v>44096</v>
      </c>
      <c r="F9146" s="26">
        <v>251525341792</v>
      </c>
      <c r="G9146" s="90">
        <v>341792</v>
      </c>
      <c r="H9146" s="90">
        <v>7.8</v>
      </c>
      <c r="I9146" s="95">
        <v>7.8</v>
      </c>
      <c r="J9146" s="90" t="s">
        <v>10509</v>
      </c>
      <c r="K9146" s="90">
        <v>77</v>
      </c>
      <c r="L9146" s="90" t="s">
        <v>10514</v>
      </c>
    </row>
    <row r="9147" spans="1:12" hidden="1" outlineLevel="2" x14ac:dyDescent="0.25">
      <c r="A9147" s="90">
        <v>3</v>
      </c>
      <c r="B9147" s="26">
        <v>1203956022</v>
      </c>
      <c r="C9147" s="90">
        <v>20</v>
      </c>
      <c r="D9147" s="90">
        <v>250522</v>
      </c>
      <c r="E9147" s="94">
        <v>44096</v>
      </c>
      <c r="F9147" s="26">
        <v>250522340865</v>
      </c>
      <c r="G9147" s="90">
        <v>340865</v>
      </c>
      <c r="H9147" s="90">
        <v>1.68</v>
      </c>
      <c r="I9147" s="95">
        <v>1.68</v>
      </c>
      <c r="J9147" s="90" t="s">
        <v>10509</v>
      </c>
      <c r="K9147" s="90">
        <v>77</v>
      </c>
      <c r="L9147" s="90" t="s">
        <v>10514</v>
      </c>
    </row>
    <row r="9148" spans="1:12" hidden="1" outlineLevel="2" x14ac:dyDescent="0.25">
      <c r="A9148" s="90">
        <v>3</v>
      </c>
      <c r="B9148" s="26">
        <v>1204264210</v>
      </c>
      <c r="C9148" s="90">
        <v>20</v>
      </c>
      <c r="D9148" s="90">
        <v>251652</v>
      </c>
      <c r="E9148" s="94">
        <v>44096</v>
      </c>
      <c r="F9148" s="26">
        <v>251652341891</v>
      </c>
      <c r="G9148" s="90">
        <v>341891</v>
      </c>
      <c r="H9148" s="90">
        <v>1.68</v>
      </c>
      <c r="I9148" s="95">
        <v>1.68</v>
      </c>
      <c r="J9148" s="90" t="s">
        <v>10509</v>
      </c>
      <c r="K9148" s="90">
        <v>77</v>
      </c>
      <c r="L9148" s="90" t="s">
        <v>10514</v>
      </c>
    </row>
    <row r="9149" spans="1:12" hidden="1" outlineLevel="2" x14ac:dyDescent="0.25">
      <c r="A9149" s="90">
        <v>3</v>
      </c>
      <c r="B9149" s="26">
        <v>1204497844</v>
      </c>
      <c r="C9149" s="90">
        <v>20</v>
      </c>
      <c r="D9149" s="90">
        <v>251307</v>
      </c>
      <c r="E9149" s="94">
        <v>44096</v>
      </c>
      <c r="F9149" s="26">
        <v>251307341622</v>
      </c>
      <c r="G9149" s="90">
        <v>341622</v>
      </c>
      <c r="H9149" s="90">
        <v>12.92</v>
      </c>
      <c r="I9149" s="95">
        <v>12.92</v>
      </c>
      <c r="J9149" s="90" t="s">
        <v>10509</v>
      </c>
      <c r="K9149" s="90">
        <v>77</v>
      </c>
      <c r="L9149" s="90" t="s">
        <v>10514</v>
      </c>
    </row>
    <row r="9150" spans="1:12" hidden="1" outlineLevel="2" x14ac:dyDescent="0.25">
      <c r="A9150" s="90">
        <v>3</v>
      </c>
      <c r="B9150" s="26">
        <v>1204602047</v>
      </c>
      <c r="C9150" s="90">
        <v>20</v>
      </c>
      <c r="D9150" s="90">
        <v>252885</v>
      </c>
      <c r="E9150" s="94">
        <v>44116</v>
      </c>
      <c r="F9150" s="26">
        <v>252885342961</v>
      </c>
      <c r="G9150" s="90">
        <v>342961</v>
      </c>
      <c r="H9150" s="90">
        <v>11.2</v>
      </c>
      <c r="I9150" s="95">
        <v>11.2</v>
      </c>
      <c r="J9150" s="90" t="s">
        <v>10509</v>
      </c>
      <c r="K9150" s="90">
        <v>66</v>
      </c>
      <c r="L9150" s="90" t="s">
        <v>10514</v>
      </c>
    </row>
    <row r="9151" spans="1:12" hidden="1" outlineLevel="2" x14ac:dyDescent="0.25">
      <c r="A9151" s="90">
        <v>3</v>
      </c>
      <c r="B9151" s="26">
        <v>1204621484</v>
      </c>
      <c r="C9151" s="90">
        <v>20</v>
      </c>
      <c r="D9151" s="90">
        <v>251886</v>
      </c>
      <c r="E9151" s="94">
        <v>44096</v>
      </c>
      <c r="F9151" s="26">
        <v>251886342098</v>
      </c>
      <c r="G9151" s="90">
        <v>342098</v>
      </c>
      <c r="H9151" s="90">
        <v>1.68</v>
      </c>
      <c r="I9151" s="95">
        <v>1.68</v>
      </c>
      <c r="J9151" s="90" t="s">
        <v>10509</v>
      </c>
      <c r="K9151" s="90">
        <v>77</v>
      </c>
      <c r="L9151" s="90" t="s">
        <v>10514</v>
      </c>
    </row>
    <row r="9152" spans="1:12" hidden="1" outlineLevel="2" x14ac:dyDescent="0.25">
      <c r="A9152" s="90">
        <v>3</v>
      </c>
      <c r="B9152" s="26">
        <v>1204658320</v>
      </c>
      <c r="C9152" s="90">
        <v>20</v>
      </c>
      <c r="D9152" s="90">
        <v>251147</v>
      </c>
      <c r="E9152" s="94">
        <v>44096</v>
      </c>
      <c r="F9152" s="26">
        <v>251147341485</v>
      </c>
      <c r="G9152" s="90">
        <v>341485</v>
      </c>
      <c r="H9152" s="90">
        <v>49.87</v>
      </c>
      <c r="I9152" s="95">
        <v>49.87</v>
      </c>
      <c r="J9152" s="90" t="s">
        <v>10509</v>
      </c>
      <c r="K9152" s="90">
        <v>77</v>
      </c>
      <c r="L9152" s="90" t="s">
        <v>10514</v>
      </c>
    </row>
    <row r="9153" spans="1:12" hidden="1" outlineLevel="2" x14ac:dyDescent="0.25">
      <c r="A9153" s="90">
        <v>3</v>
      </c>
      <c r="B9153" s="26">
        <v>1204910630</v>
      </c>
      <c r="C9153" s="90">
        <v>20</v>
      </c>
      <c r="D9153" s="90">
        <v>250630</v>
      </c>
      <c r="E9153" s="94">
        <v>44096</v>
      </c>
      <c r="F9153" s="26">
        <v>250630340972</v>
      </c>
      <c r="G9153" s="90">
        <v>340972</v>
      </c>
      <c r="H9153" s="90">
        <v>18.12</v>
      </c>
      <c r="I9153" s="95">
        <v>18.12</v>
      </c>
      <c r="J9153" s="90" t="s">
        <v>10509</v>
      </c>
      <c r="K9153" s="90">
        <v>77</v>
      </c>
      <c r="L9153" s="90" t="s">
        <v>10514</v>
      </c>
    </row>
    <row r="9154" spans="1:12" hidden="1" outlineLevel="2" x14ac:dyDescent="0.25">
      <c r="A9154" s="90">
        <v>3</v>
      </c>
      <c r="B9154" s="26">
        <v>1204938987001</v>
      </c>
      <c r="C9154" s="90">
        <v>20</v>
      </c>
      <c r="D9154" s="90">
        <v>253314</v>
      </c>
      <c r="E9154" s="94">
        <v>44116</v>
      </c>
      <c r="F9154" s="26">
        <v>253314343323</v>
      </c>
      <c r="G9154" s="90">
        <v>343323</v>
      </c>
      <c r="H9154" s="90">
        <v>1.68</v>
      </c>
      <c r="I9154" s="95">
        <v>1.68</v>
      </c>
      <c r="J9154" s="90" t="s">
        <v>10509</v>
      </c>
      <c r="K9154" s="90">
        <v>66</v>
      </c>
      <c r="L9154" s="90" t="s">
        <v>10514</v>
      </c>
    </row>
    <row r="9155" spans="1:12" hidden="1" outlineLevel="2" x14ac:dyDescent="0.25">
      <c r="A9155" s="90">
        <v>3</v>
      </c>
      <c r="B9155" s="26">
        <v>1205049487</v>
      </c>
      <c r="C9155" s="90">
        <v>20</v>
      </c>
      <c r="D9155" s="90">
        <v>250532</v>
      </c>
      <c r="E9155" s="94">
        <v>44096</v>
      </c>
      <c r="F9155" s="26">
        <v>250532340875</v>
      </c>
      <c r="G9155" s="90">
        <v>340875</v>
      </c>
      <c r="H9155" s="90">
        <v>1.69</v>
      </c>
      <c r="I9155" s="95">
        <v>1.69</v>
      </c>
      <c r="J9155" s="90" t="s">
        <v>10509</v>
      </c>
      <c r="K9155" s="90">
        <v>77</v>
      </c>
      <c r="L9155" s="90" t="s">
        <v>10514</v>
      </c>
    </row>
    <row r="9156" spans="1:12" hidden="1" outlineLevel="2" x14ac:dyDescent="0.25">
      <c r="A9156" s="90">
        <v>3</v>
      </c>
      <c r="B9156" s="26">
        <v>1205701327</v>
      </c>
      <c r="C9156" s="90">
        <v>20</v>
      </c>
      <c r="D9156" s="90">
        <v>251625</v>
      </c>
      <c r="E9156" s="94">
        <v>44096</v>
      </c>
      <c r="F9156" s="26">
        <v>251625341870</v>
      </c>
      <c r="G9156" s="90">
        <v>341870</v>
      </c>
      <c r="H9156" s="90">
        <v>1.95</v>
      </c>
      <c r="I9156" s="95">
        <v>1.95</v>
      </c>
      <c r="J9156" s="90" t="s">
        <v>10509</v>
      </c>
      <c r="K9156" s="90">
        <v>77</v>
      </c>
      <c r="L9156" s="90" t="s">
        <v>10514</v>
      </c>
    </row>
    <row r="9157" spans="1:12" hidden="1" outlineLevel="2" x14ac:dyDescent="0.25">
      <c r="A9157" s="90">
        <v>3</v>
      </c>
      <c r="B9157" s="26">
        <v>1205782442</v>
      </c>
      <c r="C9157" s="90">
        <v>20</v>
      </c>
      <c r="D9157" s="90">
        <v>249830</v>
      </c>
      <c r="E9157" s="94">
        <v>44096</v>
      </c>
      <c r="F9157" s="26">
        <v>249830340173</v>
      </c>
      <c r="G9157" s="90">
        <v>340173</v>
      </c>
      <c r="H9157" s="90">
        <v>4.63</v>
      </c>
      <c r="I9157" s="95">
        <v>4.63</v>
      </c>
      <c r="J9157" s="90" t="s">
        <v>10509</v>
      </c>
      <c r="K9157" s="90">
        <v>77</v>
      </c>
      <c r="L9157" s="90" t="s">
        <v>10514</v>
      </c>
    </row>
    <row r="9158" spans="1:12" hidden="1" outlineLevel="2" x14ac:dyDescent="0.25">
      <c r="A9158" s="90">
        <v>3</v>
      </c>
      <c r="B9158" s="26">
        <v>1301111660</v>
      </c>
      <c r="C9158" s="90">
        <v>20</v>
      </c>
      <c r="D9158" s="90">
        <v>251264</v>
      </c>
      <c r="E9158" s="94">
        <v>44096</v>
      </c>
      <c r="F9158" s="26">
        <v>251264341585</v>
      </c>
      <c r="G9158" s="90">
        <v>341585</v>
      </c>
      <c r="H9158" s="90">
        <v>0.86</v>
      </c>
      <c r="I9158" s="95">
        <v>0.86</v>
      </c>
      <c r="J9158" s="90" t="s">
        <v>10509</v>
      </c>
      <c r="K9158" s="90">
        <v>77</v>
      </c>
      <c r="L9158" s="90" t="s">
        <v>10514</v>
      </c>
    </row>
    <row r="9159" spans="1:12" hidden="1" outlineLevel="2" x14ac:dyDescent="0.25">
      <c r="A9159" s="90">
        <v>3</v>
      </c>
      <c r="B9159" s="26">
        <v>1301149447</v>
      </c>
      <c r="C9159" s="90">
        <v>20</v>
      </c>
      <c r="D9159" s="90">
        <v>250295</v>
      </c>
      <c r="E9159" s="94">
        <v>44096</v>
      </c>
      <c r="F9159" s="26">
        <v>250295340638</v>
      </c>
      <c r="G9159" s="90">
        <v>340638</v>
      </c>
      <c r="H9159" s="90">
        <v>96.78</v>
      </c>
      <c r="I9159" s="95">
        <v>96.78</v>
      </c>
      <c r="J9159" s="90" t="s">
        <v>10509</v>
      </c>
      <c r="K9159" s="90">
        <v>77</v>
      </c>
      <c r="L9159" s="90" t="s">
        <v>10514</v>
      </c>
    </row>
    <row r="9160" spans="1:12" hidden="1" outlineLevel="2" x14ac:dyDescent="0.25">
      <c r="A9160" s="90">
        <v>3</v>
      </c>
      <c r="B9160" s="26">
        <v>1303716201</v>
      </c>
      <c r="C9160" s="90">
        <v>20</v>
      </c>
      <c r="D9160" s="90">
        <v>249628</v>
      </c>
      <c r="E9160" s="94">
        <v>44096</v>
      </c>
      <c r="F9160" s="26">
        <v>249628339971</v>
      </c>
      <c r="G9160" s="90">
        <v>339971</v>
      </c>
      <c r="H9160" s="90">
        <v>8.3800000000000008</v>
      </c>
      <c r="I9160" s="95">
        <v>8.3800000000000008</v>
      </c>
      <c r="J9160" s="90" t="s">
        <v>10509</v>
      </c>
      <c r="K9160" s="90">
        <v>77</v>
      </c>
      <c r="L9160" s="90" t="s">
        <v>10514</v>
      </c>
    </row>
    <row r="9161" spans="1:12" hidden="1" outlineLevel="2" x14ac:dyDescent="0.25">
      <c r="A9161" s="90">
        <v>3</v>
      </c>
      <c r="B9161" s="26">
        <v>1304098906</v>
      </c>
      <c r="C9161" s="90">
        <v>20</v>
      </c>
      <c r="D9161" s="90">
        <v>251591</v>
      </c>
      <c r="E9161" s="94">
        <v>44096</v>
      </c>
      <c r="F9161" s="26">
        <v>251591341839</v>
      </c>
      <c r="G9161" s="90">
        <v>341839</v>
      </c>
      <c r="H9161" s="90">
        <v>2.25</v>
      </c>
      <c r="I9161" s="95">
        <v>2.25</v>
      </c>
      <c r="J9161" s="90" t="s">
        <v>10509</v>
      </c>
      <c r="K9161" s="90">
        <v>77</v>
      </c>
      <c r="L9161" s="90" t="s">
        <v>10514</v>
      </c>
    </row>
    <row r="9162" spans="1:12" hidden="1" outlineLevel="2" x14ac:dyDescent="0.25">
      <c r="A9162" s="90">
        <v>3</v>
      </c>
      <c r="B9162" s="26">
        <v>1305077560</v>
      </c>
      <c r="C9162" s="90">
        <v>20</v>
      </c>
      <c r="D9162" s="90">
        <v>250240</v>
      </c>
      <c r="E9162" s="94">
        <v>44096</v>
      </c>
      <c r="F9162" s="26">
        <v>250240340583</v>
      </c>
      <c r="G9162" s="90">
        <v>340583</v>
      </c>
      <c r="H9162" s="90">
        <v>1.68</v>
      </c>
      <c r="I9162" s="95">
        <v>1.68</v>
      </c>
      <c r="J9162" s="90" t="s">
        <v>10509</v>
      </c>
      <c r="K9162" s="90">
        <v>77</v>
      </c>
      <c r="L9162" s="90" t="s">
        <v>10514</v>
      </c>
    </row>
    <row r="9163" spans="1:12" hidden="1" outlineLevel="2" x14ac:dyDescent="0.25">
      <c r="A9163" s="90">
        <v>3</v>
      </c>
      <c r="B9163" s="26">
        <v>1305190587</v>
      </c>
      <c r="C9163" s="90">
        <v>20</v>
      </c>
      <c r="D9163" s="90">
        <v>250752</v>
      </c>
      <c r="E9163" s="94">
        <v>44096</v>
      </c>
      <c r="F9163" s="26">
        <v>250752341094</v>
      </c>
      <c r="G9163" s="90">
        <v>341094</v>
      </c>
      <c r="H9163" s="90">
        <v>1.68</v>
      </c>
      <c r="I9163" s="95">
        <v>1.68</v>
      </c>
      <c r="J9163" s="90" t="s">
        <v>10509</v>
      </c>
      <c r="K9163" s="90">
        <v>77</v>
      </c>
      <c r="L9163" s="90" t="s">
        <v>10514</v>
      </c>
    </row>
    <row r="9164" spans="1:12" hidden="1" outlineLevel="2" x14ac:dyDescent="0.25">
      <c r="A9164" s="90">
        <v>3</v>
      </c>
      <c r="B9164" s="26">
        <v>1305192492</v>
      </c>
      <c r="C9164" s="90">
        <v>20</v>
      </c>
      <c r="D9164" s="90">
        <v>251464</v>
      </c>
      <c r="E9164" s="94">
        <v>44096</v>
      </c>
      <c r="F9164" s="26">
        <v>251464341742</v>
      </c>
      <c r="G9164" s="90">
        <v>341742</v>
      </c>
      <c r="H9164" s="90">
        <v>1.68</v>
      </c>
      <c r="I9164" s="95">
        <v>1.68</v>
      </c>
      <c r="J9164" s="90" t="s">
        <v>10509</v>
      </c>
      <c r="K9164" s="90">
        <v>77</v>
      </c>
      <c r="L9164" s="90" t="s">
        <v>10514</v>
      </c>
    </row>
    <row r="9165" spans="1:12" hidden="1" outlineLevel="2" x14ac:dyDescent="0.25">
      <c r="A9165" s="90">
        <v>3</v>
      </c>
      <c r="B9165" s="26">
        <v>1306770098</v>
      </c>
      <c r="C9165" s="90">
        <v>20</v>
      </c>
      <c r="D9165" s="90">
        <v>250792</v>
      </c>
      <c r="E9165" s="94">
        <v>44096</v>
      </c>
      <c r="F9165" s="26">
        <v>250792341133</v>
      </c>
      <c r="G9165" s="90">
        <v>341133</v>
      </c>
      <c r="H9165" s="90">
        <v>1.68</v>
      </c>
      <c r="I9165" s="95">
        <v>1.68</v>
      </c>
      <c r="J9165" s="90" t="s">
        <v>10509</v>
      </c>
      <c r="K9165" s="90">
        <v>77</v>
      </c>
      <c r="L9165" s="90" t="s">
        <v>10514</v>
      </c>
    </row>
    <row r="9166" spans="1:12" hidden="1" outlineLevel="2" x14ac:dyDescent="0.25">
      <c r="A9166" s="90">
        <v>3</v>
      </c>
      <c r="B9166" s="26">
        <v>1306770098</v>
      </c>
      <c r="C9166" s="90">
        <v>20</v>
      </c>
      <c r="D9166" s="90">
        <v>250842</v>
      </c>
      <c r="E9166" s="94">
        <v>44096</v>
      </c>
      <c r="F9166" s="26">
        <v>250842341183</v>
      </c>
      <c r="G9166" s="90">
        <v>341183</v>
      </c>
      <c r="H9166" s="90">
        <v>1.68</v>
      </c>
      <c r="I9166" s="95">
        <v>1.68</v>
      </c>
      <c r="J9166" s="90" t="s">
        <v>10509</v>
      </c>
      <c r="K9166" s="90">
        <v>77</v>
      </c>
      <c r="L9166" s="90" t="s">
        <v>10514</v>
      </c>
    </row>
    <row r="9167" spans="1:12" hidden="1" outlineLevel="2" x14ac:dyDescent="0.25">
      <c r="A9167" s="90">
        <v>3</v>
      </c>
      <c r="B9167" s="26">
        <v>1306856616</v>
      </c>
      <c r="C9167" s="90">
        <v>20</v>
      </c>
      <c r="D9167" s="90">
        <v>251371</v>
      </c>
      <c r="E9167" s="94">
        <v>44096</v>
      </c>
      <c r="F9167" s="26">
        <v>251371341676</v>
      </c>
      <c r="G9167" s="90">
        <v>341676</v>
      </c>
      <c r="H9167" s="90">
        <v>2.67</v>
      </c>
      <c r="I9167" s="95">
        <v>2.67</v>
      </c>
      <c r="J9167" s="90" t="s">
        <v>10509</v>
      </c>
      <c r="K9167" s="90">
        <v>77</v>
      </c>
      <c r="L9167" s="90" t="s">
        <v>10514</v>
      </c>
    </row>
    <row r="9168" spans="1:12" hidden="1" outlineLevel="2" x14ac:dyDescent="0.25">
      <c r="A9168" s="90">
        <v>3</v>
      </c>
      <c r="B9168" s="26">
        <v>1304645912</v>
      </c>
      <c r="C9168" s="90">
        <v>20</v>
      </c>
      <c r="D9168" s="90">
        <v>251992</v>
      </c>
      <c r="E9168" s="94">
        <v>44096</v>
      </c>
      <c r="F9168" s="26">
        <v>251992342190</v>
      </c>
      <c r="G9168" s="90">
        <v>342190</v>
      </c>
      <c r="H9168" s="90">
        <v>11.32</v>
      </c>
      <c r="I9168" s="95">
        <v>11.32</v>
      </c>
      <c r="J9168" s="90" t="s">
        <v>10509</v>
      </c>
      <c r="K9168" s="90">
        <v>77</v>
      </c>
      <c r="L9168" s="90" t="s">
        <v>10514</v>
      </c>
    </row>
    <row r="9169" spans="1:12" hidden="1" outlineLevel="2" x14ac:dyDescent="0.25">
      <c r="A9169" s="90">
        <v>3</v>
      </c>
      <c r="B9169" s="26">
        <v>1306089960</v>
      </c>
      <c r="C9169" s="90">
        <v>20</v>
      </c>
      <c r="D9169" s="90">
        <v>250311</v>
      </c>
      <c r="E9169" s="94">
        <v>44096</v>
      </c>
      <c r="F9169" s="26">
        <v>250311340654</v>
      </c>
      <c r="G9169" s="90">
        <v>340654</v>
      </c>
      <c r="H9169" s="90">
        <v>1.68</v>
      </c>
      <c r="I9169" s="95">
        <v>1.68</v>
      </c>
      <c r="J9169" s="90" t="s">
        <v>10509</v>
      </c>
      <c r="K9169" s="90">
        <v>77</v>
      </c>
      <c r="L9169" s="90" t="s">
        <v>10514</v>
      </c>
    </row>
    <row r="9170" spans="1:12" hidden="1" outlineLevel="2" x14ac:dyDescent="0.25">
      <c r="A9170" s="90">
        <v>3</v>
      </c>
      <c r="B9170" s="26">
        <v>1306496686</v>
      </c>
      <c r="C9170" s="90">
        <v>20</v>
      </c>
      <c r="D9170" s="90">
        <v>251198</v>
      </c>
      <c r="E9170" s="94">
        <v>44096</v>
      </c>
      <c r="F9170" s="26">
        <v>2511982633</v>
      </c>
      <c r="G9170" s="90">
        <v>2633</v>
      </c>
      <c r="H9170" s="90">
        <v>5.08</v>
      </c>
      <c r="I9170" s="95">
        <v>5.08</v>
      </c>
      <c r="J9170" s="90" t="s">
        <v>10509</v>
      </c>
      <c r="K9170" s="90">
        <v>77</v>
      </c>
      <c r="L9170" s="90" t="s">
        <v>10514</v>
      </c>
    </row>
    <row r="9171" spans="1:12" hidden="1" outlineLevel="2" x14ac:dyDescent="0.25">
      <c r="A9171" s="90">
        <v>3</v>
      </c>
      <c r="B9171" s="26">
        <v>1307096394</v>
      </c>
      <c r="C9171" s="90">
        <v>20</v>
      </c>
      <c r="D9171" s="90">
        <v>250061</v>
      </c>
      <c r="E9171" s="94">
        <v>44096</v>
      </c>
      <c r="F9171" s="26">
        <v>250061340404</v>
      </c>
      <c r="G9171" s="90">
        <v>340404</v>
      </c>
      <c r="H9171" s="90">
        <v>1.68</v>
      </c>
      <c r="I9171" s="95">
        <v>1.68</v>
      </c>
      <c r="J9171" s="90" t="s">
        <v>10509</v>
      </c>
      <c r="K9171" s="90">
        <v>77</v>
      </c>
      <c r="L9171" s="90" t="s">
        <v>10514</v>
      </c>
    </row>
    <row r="9172" spans="1:12" hidden="1" outlineLevel="2" x14ac:dyDescent="0.25">
      <c r="A9172" s="90">
        <v>3</v>
      </c>
      <c r="B9172" s="26">
        <v>950018101</v>
      </c>
      <c r="C9172" s="90">
        <v>20</v>
      </c>
      <c r="D9172" s="90">
        <v>249999</v>
      </c>
      <c r="E9172" s="94">
        <v>44096</v>
      </c>
      <c r="F9172" s="26">
        <v>249999340342</v>
      </c>
      <c r="G9172" s="90">
        <v>340342</v>
      </c>
      <c r="H9172" s="90">
        <v>9.17</v>
      </c>
      <c r="I9172" s="95">
        <v>9.17</v>
      </c>
      <c r="J9172" s="90" t="s">
        <v>10509</v>
      </c>
      <c r="K9172" s="90">
        <v>77</v>
      </c>
      <c r="L9172" s="90" t="s">
        <v>10514</v>
      </c>
    </row>
    <row r="9173" spans="1:12" hidden="1" outlineLevel="2" x14ac:dyDescent="0.25">
      <c r="A9173" s="90">
        <v>3</v>
      </c>
      <c r="B9173" s="26">
        <v>950132043001</v>
      </c>
      <c r="C9173" s="90">
        <v>20</v>
      </c>
      <c r="D9173" s="90">
        <v>253283</v>
      </c>
      <c r="E9173" s="94">
        <v>44116</v>
      </c>
      <c r="F9173" s="26">
        <v>253283343300</v>
      </c>
      <c r="G9173" s="90">
        <v>343300</v>
      </c>
      <c r="H9173" s="90">
        <v>1.68</v>
      </c>
      <c r="I9173" s="95">
        <v>1.68</v>
      </c>
      <c r="J9173" s="90" t="s">
        <v>10509</v>
      </c>
      <c r="K9173" s="90">
        <v>66</v>
      </c>
      <c r="L9173" s="90" t="s">
        <v>10514</v>
      </c>
    </row>
    <row r="9174" spans="1:12" hidden="1" outlineLevel="2" x14ac:dyDescent="0.25">
      <c r="A9174" s="90">
        <v>3</v>
      </c>
      <c r="B9174" s="26">
        <v>1307979623</v>
      </c>
      <c r="C9174" s="90">
        <v>20</v>
      </c>
      <c r="D9174" s="90">
        <v>252025</v>
      </c>
      <c r="E9174" s="94">
        <v>44096</v>
      </c>
      <c r="F9174" s="26">
        <v>2520252772</v>
      </c>
      <c r="G9174" s="90">
        <v>2772</v>
      </c>
      <c r="H9174" s="90">
        <v>35.49</v>
      </c>
      <c r="I9174" s="95">
        <v>35.49</v>
      </c>
      <c r="J9174" s="90" t="s">
        <v>10509</v>
      </c>
      <c r="K9174" s="90">
        <v>77</v>
      </c>
      <c r="L9174" s="90" t="s">
        <v>10514</v>
      </c>
    </row>
    <row r="9175" spans="1:12" hidden="1" outlineLevel="2" x14ac:dyDescent="0.25">
      <c r="A9175" s="90">
        <v>3</v>
      </c>
      <c r="B9175" s="26">
        <v>1308252525001</v>
      </c>
      <c r="C9175" s="90">
        <v>20</v>
      </c>
      <c r="D9175" s="90">
        <v>253256</v>
      </c>
      <c r="E9175" s="94">
        <v>44116</v>
      </c>
      <c r="F9175" s="26">
        <v>253256742</v>
      </c>
      <c r="G9175" s="90">
        <v>742</v>
      </c>
      <c r="H9175" s="90">
        <v>11.2</v>
      </c>
      <c r="I9175" s="95">
        <v>11.2</v>
      </c>
      <c r="J9175" s="90" t="s">
        <v>10509</v>
      </c>
      <c r="K9175" s="90">
        <v>66</v>
      </c>
      <c r="L9175" s="90" t="s">
        <v>10514</v>
      </c>
    </row>
    <row r="9176" spans="1:12" hidden="1" outlineLevel="2" x14ac:dyDescent="0.25">
      <c r="A9176" s="90">
        <v>3</v>
      </c>
      <c r="B9176" s="26">
        <v>1308316932</v>
      </c>
      <c r="C9176" s="90">
        <v>20</v>
      </c>
      <c r="D9176" s="90">
        <v>250456</v>
      </c>
      <c r="E9176" s="94">
        <v>44096</v>
      </c>
      <c r="F9176" s="26">
        <v>250456340799</v>
      </c>
      <c r="G9176" s="90">
        <v>340799</v>
      </c>
      <c r="H9176" s="90">
        <v>1.68</v>
      </c>
      <c r="I9176" s="95">
        <v>1.68</v>
      </c>
      <c r="J9176" s="90" t="s">
        <v>10509</v>
      </c>
      <c r="K9176" s="90">
        <v>77</v>
      </c>
      <c r="L9176" s="90" t="s">
        <v>10514</v>
      </c>
    </row>
    <row r="9177" spans="1:12" hidden="1" outlineLevel="2" x14ac:dyDescent="0.25">
      <c r="A9177" s="90">
        <v>3</v>
      </c>
      <c r="B9177" s="26">
        <v>1308357126</v>
      </c>
      <c r="C9177" s="90">
        <v>20</v>
      </c>
      <c r="D9177" s="90">
        <v>250070</v>
      </c>
      <c r="E9177" s="94">
        <v>44096</v>
      </c>
      <c r="F9177" s="26">
        <v>250070340413</v>
      </c>
      <c r="G9177" s="90">
        <v>340413</v>
      </c>
      <c r="H9177" s="90">
        <v>1.68</v>
      </c>
      <c r="I9177" s="95">
        <v>1.68</v>
      </c>
      <c r="J9177" s="90" t="s">
        <v>10509</v>
      </c>
      <c r="K9177" s="90">
        <v>77</v>
      </c>
      <c r="L9177" s="90" t="s">
        <v>10514</v>
      </c>
    </row>
    <row r="9178" spans="1:12" hidden="1" outlineLevel="2" x14ac:dyDescent="0.25">
      <c r="A9178" s="90">
        <v>3</v>
      </c>
      <c r="B9178" s="26">
        <v>1309079604</v>
      </c>
      <c r="C9178" s="90">
        <v>20</v>
      </c>
      <c r="D9178" s="90">
        <v>250462</v>
      </c>
      <c r="E9178" s="94">
        <v>44096</v>
      </c>
      <c r="F9178" s="26">
        <v>250462340805</v>
      </c>
      <c r="G9178" s="90">
        <v>340805</v>
      </c>
      <c r="H9178" s="90">
        <v>1.68</v>
      </c>
      <c r="I9178" s="95">
        <v>1.68</v>
      </c>
      <c r="J9178" s="90" t="s">
        <v>10509</v>
      </c>
      <c r="K9178" s="90">
        <v>77</v>
      </c>
      <c r="L9178" s="90" t="s">
        <v>10514</v>
      </c>
    </row>
    <row r="9179" spans="1:12" hidden="1" outlineLevel="2" x14ac:dyDescent="0.25">
      <c r="A9179" s="90">
        <v>3</v>
      </c>
      <c r="B9179" s="26">
        <v>1309221685</v>
      </c>
      <c r="C9179" s="90">
        <v>20</v>
      </c>
      <c r="D9179" s="90">
        <v>250031</v>
      </c>
      <c r="E9179" s="94">
        <v>44096</v>
      </c>
      <c r="F9179" s="26">
        <v>250031340374</v>
      </c>
      <c r="G9179" s="90">
        <v>340374</v>
      </c>
      <c r="H9179" s="90">
        <v>1.68</v>
      </c>
      <c r="I9179" s="95">
        <v>1.68</v>
      </c>
      <c r="J9179" s="90" t="s">
        <v>10509</v>
      </c>
      <c r="K9179" s="90">
        <v>77</v>
      </c>
      <c r="L9179" s="90" t="s">
        <v>10514</v>
      </c>
    </row>
    <row r="9180" spans="1:12" hidden="1" outlineLevel="2" x14ac:dyDescent="0.25">
      <c r="A9180" s="90">
        <v>3</v>
      </c>
      <c r="B9180" s="26">
        <v>1309913901</v>
      </c>
      <c r="C9180" s="90">
        <v>20</v>
      </c>
      <c r="D9180" s="90">
        <v>251127</v>
      </c>
      <c r="E9180" s="94">
        <v>44096</v>
      </c>
      <c r="F9180" s="26">
        <v>251127341465</v>
      </c>
      <c r="G9180" s="90">
        <v>341465</v>
      </c>
      <c r="H9180" s="90">
        <v>1.81</v>
      </c>
      <c r="I9180" s="95">
        <v>1.81</v>
      </c>
      <c r="J9180" s="90" t="s">
        <v>10509</v>
      </c>
      <c r="K9180" s="90">
        <v>77</v>
      </c>
      <c r="L9180" s="90" t="s">
        <v>10514</v>
      </c>
    </row>
    <row r="9181" spans="1:12" hidden="1" outlineLevel="2" x14ac:dyDescent="0.25">
      <c r="A9181" s="90">
        <v>3</v>
      </c>
      <c r="B9181" s="26">
        <v>1307794998</v>
      </c>
      <c r="C9181" s="90">
        <v>20</v>
      </c>
      <c r="D9181" s="90">
        <v>250555</v>
      </c>
      <c r="E9181" s="94">
        <v>44096</v>
      </c>
      <c r="F9181" s="26">
        <v>250555340898</v>
      </c>
      <c r="G9181" s="90">
        <v>340898</v>
      </c>
      <c r="H9181" s="90">
        <v>8.6999999999999993</v>
      </c>
      <c r="I9181" s="95">
        <v>8.6999999999999993</v>
      </c>
      <c r="J9181" s="90" t="s">
        <v>10509</v>
      </c>
      <c r="K9181" s="90">
        <v>77</v>
      </c>
      <c r="L9181" s="90" t="s">
        <v>10514</v>
      </c>
    </row>
    <row r="9182" spans="1:12" hidden="1" outlineLevel="2" x14ac:dyDescent="0.25">
      <c r="A9182" s="90">
        <v>3</v>
      </c>
      <c r="B9182" s="26">
        <v>1309913901</v>
      </c>
      <c r="C9182" s="90">
        <v>20</v>
      </c>
      <c r="D9182" s="90">
        <v>251231</v>
      </c>
      <c r="E9182" s="94">
        <v>44096</v>
      </c>
      <c r="F9182" s="26">
        <v>251231341556</v>
      </c>
      <c r="G9182" s="90">
        <v>341556</v>
      </c>
      <c r="H9182" s="90">
        <v>2.23</v>
      </c>
      <c r="I9182" s="95">
        <v>2.23</v>
      </c>
      <c r="J9182" s="90" t="s">
        <v>10509</v>
      </c>
      <c r="K9182" s="90">
        <v>77</v>
      </c>
      <c r="L9182" s="90" t="s">
        <v>10514</v>
      </c>
    </row>
    <row r="9183" spans="1:12" hidden="1" outlineLevel="2" x14ac:dyDescent="0.25">
      <c r="A9183" s="90">
        <v>3</v>
      </c>
      <c r="B9183" s="26">
        <v>1309913901001</v>
      </c>
      <c r="C9183" s="90">
        <v>20</v>
      </c>
      <c r="D9183" s="90">
        <v>253139</v>
      </c>
      <c r="E9183" s="94">
        <v>44116</v>
      </c>
      <c r="F9183" s="26">
        <v>253139343205</v>
      </c>
      <c r="G9183" s="90">
        <v>343205</v>
      </c>
      <c r="H9183" s="90">
        <v>1.68</v>
      </c>
      <c r="I9183" s="95">
        <v>1.68</v>
      </c>
      <c r="J9183" s="90" t="s">
        <v>10509</v>
      </c>
      <c r="K9183" s="90">
        <v>66</v>
      </c>
      <c r="L9183" s="90" t="s">
        <v>10514</v>
      </c>
    </row>
    <row r="9184" spans="1:12" hidden="1" outlineLevel="2" x14ac:dyDescent="0.25">
      <c r="A9184" s="90">
        <v>3</v>
      </c>
      <c r="B9184" s="26">
        <v>1310370869</v>
      </c>
      <c r="C9184" s="90">
        <v>20</v>
      </c>
      <c r="D9184" s="90">
        <v>251975</v>
      </c>
      <c r="E9184" s="94">
        <v>44096</v>
      </c>
      <c r="F9184" s="26">
        <v>251975342175</v>
      </c>
      <c r="G9184" s="90">
        <v>342175</v>
      </c>
      <c r="H9184" s="90">
        <v>1.75</v>
      </c>
      <c r="I9184" s="95">
        <v>1.75</v>
      </c>
      <c r="J9184" s="90" t="s">
        <v>10509</v>
      </c>
      <c r="K9184" s="90">
        <v>77</v>
      </c>
      <c r="L9184" s="90" t="s">
        <v>10514</v>
      </c>
    </row>
    <row r="9185" spans="1:12" hidden="1" outlineLevel="2" x14ac:dyDescent="0.25">
      <c r="A9185" s="90">
        <v>3</v>
      </c>
      <c r="B9185" s="26">
        <v>1310794910</v>
      </c>
      <c r="C9185" s="90">
        <v>20</v>
      </c>
      <c r="D9185" s="90">
        <v>250395</v>
      </c>
      <c r="E9185" s="94">
        <v>44096</v>
      </c>
      <c r="F9185" s="26">
        <v>250395340738</v>
      </c>
      <c r="G9185" s="90">
        <v>340738</v>
      </c>
      <c r="H9185" s="90">
        <v>1.68</v>
      </c>
      <c r="I9185" s="95">
        <v>1.68</v>
      </c>
      <c r="J9185" s="90" t="s">
        <v>10509</v>
      </c>
      <c r="K9185" s="90">
        <v>77</v>
      </c>
      <c r="L9185" s="90" t="s">
        <v>10514</v>
      </c>
    </row>
    <row r="9186" spans="1:12" hidden="1" outlineLevel="2" x14ac:dyDescent="0.25">
      <c r="A9186" s="90">
        <v>3</v>
      </c>
      <c r="B9186" s="26">
        <v>1311389868</v>
      </c>
      <c r="C9186" s="90">
        <v>20</v>
      </c>
      <c r="D9186" s="90">
        <v>250439</v>
      </c>
      <c r="E9186" s="94">
        <v>44096</v>
      </c>
      <c r="F9186" s="26">
        <v>250439340782</v>
      </c>
      <c r="G9186" s="90">
        <v>340782</v>
      </c>
      <c r="H9186" s="90">
        <v>1.68</v>
      </c>
      <c r="I9186" s="95">
        <v>1.68</v>
      </c>
      <c r="J9186" s="90" t="s">
        <v>10509</v>
      </c>
      <c r="K9186" s="90">
        <v>77</v>
      </c>
      <c r="L9186" s="90" t="s">
        <v>10514</v>
      </c>
    </row>
    <row r="9187" spans="1:12" hidden="1" outlineLevel="2" x14ac:dyDescent="0.25">
      <c r="A9187" s="90">
        <v>3</v>
      </c>
      <c r="B9187" s="26">
        <v>1312893934</v>
      </c>
      <c r="C9187" s="90">
        <v>20</v>
      </c>
      <c r="D9187" s="90">
        <v>250205</v>
      </c>
      <c r="E9187" s="94">
        <v>44096</v>
      </c>
      <c r="F9187" s="26">
        <v>250205340548</v>
      </c>
      <c r="G9187" s="90">
        <v>340548</v>
      </c>
      <c r="H9187" s="90">
        <v>2.42</v>
      </c>
      <c r="I9187" s="95">
        <v>2.42</v>
      </c>
      <c r="J9187" s="90" t="s">
        <v>10509</v>
      </c>
      <c r="K9187" s="90">
        <v>77</v>
      </c>
      <c r="L9187" s="90" t="s">
        <v>10514</v>
      </c>
    </row>
    <row r="9188" spans="1:12" hidden="1" outlineLevel="2" x14ac:dyDescent="0.25">
      <c r="A9188" s="90">
        <v>3</v>
      </c>
      <c r="B9188" s="26">
        <v>1704776242</v>
      </c>
      <c r="C9188" s="90">
        <v>20</v>
      </c>
      <c r="D9188" s="90">
        <v>251459</v>
      </c>
      <c r="E9188" s="94">
        <v>44096</v>
      </c>
      <c r="F9188" s="26">
        <v>2514592684</v>
      </c>
      <c r="G9188" s="90">
        <v>2684</v>
      </c>
      <c r="H9188" s="90">
        <v>1.68</v>
      </c>
      <c r="I9188" s="95">
        <v>1.68</v>
      </c>
      <c r="J9188" s="90" t="s">
        <v>10509</v>
      </c>
      <c r="K9188" s="90">
        <v>77</v>
      </c>
      <c r="L9188" s="90" t="s">
        <v>10514</v>
      </c>
    </row>
    <row r="9189" spans="1:12" hidden="1" outlineLevel="2" x14ac:dyDescent="0.25">
      <c r="A9189" s="90">
        <v>3</v>
      </c>
      <c r="B9189" s="26">
        <v>1703661056</v>
      </c>
      <c r="C9189" s="90">
        <v>20</v>
      </c>
      <c r="D9189" s="90">
        <v>251482</v>
      </c>
      <c r="E9189" s="94">
        <v>44096</v>
      </c>
      <c r="F9189" s="26">
        <v>2514822687</v>
      </c>
      <c r="G9189" s="90">
        <v>2687</v>
      </c>
      <c r="H9189" s="90">
        <v>0.84</v>
      </c>
      <c r="I9189" s="95">
        <v>0.84</v>
      </c>
      <c r="J9189" s="90" t="s">
        <v>10509</v>
      </c>
      <c r="K9189" s="90">
        <v>77</v>
      </c>
      <c r="L9189" s="90" t="s">
        <v>10514</v>
      </c>
    </row>
    <row r="9190" spans="1:12" hidden="1" outlineLevel="2" x14ac:dyDescent="0.25">
      <c r="A9190" s="90">
        <v>3</v>
      </c>
      <c r="B9190" s="26">
        <v>1704018694</v>
      </c>
      <c r="C9190" s="90">
        <v>20</v>
      </c>
      <c r="D9190" s="90">
        <v>251393</v>
      </c>
      <c r="E9190" s="94">
        <v>44096</v>
      </c>
      <c r="F9190" s="26">
        <v>251393341694</v>
      </c>
      <c r="G9190" s="90">
        <v>341694</v>
      </c>
      <c r="H9190" s="90">
        <v>1.68</v>
      </c>
      <c r="I9190" s="95">
        <v>1.68</v>
      </c>
      <c r="J9190" s="90" t="s">
        <v>10509</v>
      </c>
      <c r="K9190" s="90">
        <v>77</v>
      </c>
      <c r="L9190" s="90" t="s">
        <v>10514</v>
      </c>
    </row>
    <row r="9191" spans="1:12" hidden="1" outlineLevel="2" x14ac:dyDescent="0.25">
      <c r="A9191" s="90">
        <v>3</v>
      </c>
      <c r="B9191" s="26">
        <v>1704124476</v>
      </c>
      <c r="C9191" s="90">
        <v>20</v>
      </c>
      <c r="D9191" s="90">
        <v>250379</v>
      </c>
      <c r="E9191" s="94">
        <v>44096</v>
      </c>
      <c r="F9191" s="26">
        <v>250379340722</v>
      </c>
      <c r="G9191" s="90">
        <v>340722</v>
      </c>
      <c r="H9191" s="90">
        <v>1.68</v>
      </c>
      <c r="I9191" s="95">
        <v>1.68</v>
      </c>
      <c r="J9191" s="90" t="s">
        <v>10509</v>
      </c>
      <c r="K9191" s="90">
        <v>77</v>
      </c>
      <c r="L9191" s="90" t="s">
        <v>10514</v>
      </c>
    </row>
    <row r="9192" spans="1:12" hidden="1" outlineLevel="2" x14ac:dyDescent="0.25">
      <c r="A9192" s="90">
        <v>3</v>
      </c>
      <c r="B9192" s="26">
        <v>1707316129</v>
      </c>
      <c r="C9192" s="90">
        <v>20</v>
      </c>
      <c r="D9192" s="90">
        <v>252083</v>
      </c>
      <c r="E9192" s="94">
        <v>44096</v>
      </c>
      <c r="F9192" s="26">
        <v>2520832784</v>
      </c>
      <c r="G9192" s="90">
        <v>2784</v>
      </c>
      <c r="H9192" s="90">
        <v>0.1</v>
      </c>
      <c r="I9192" s="95">
        <v>0.1</v>
      </c>
      <c r="J9192" s="90" t="s">
        <v>10509</v>
      </c>
      <c r="K9192" s="90">
        <v>77</v>
      </c>
      <c r="L9192" s="90" t="s">
        <v>10514</v>
      </c>
    </row>
    <row r="9193" spans="1:12" hidden="1" outlineLevel="2" x14ac:dyDescent="0.25">
      <c r="A9193" s="90">
        <v>3</v>
      </c>
      <c r="B9193" s="26">
        <v>1708003486</v>
      </c>
      <c r="C9193" s="90">
        <v>20</v>
      </c>
      <c r="D9193" s="90">
        <v>249486</v>
      </c>
      <c r="E9193" s="94">
        <v>44096</v>
      </c>
      <c r="F9193" s="26">
        <v>249486339829</v>
      </c>
      <c r="G9193" s="90">
        <v>339829</v>
      </c>
      <c r="H9193" s="90">
        <v>7.82</v>
      </c>
      <c r="I9193" s="95">
        <v>7.82</v>
      </c>
      <c r="J9193" s="90" t="s">
        <v>10509</v>
      </c>
      <c r="K9193" s="90">
        <v>77</v>
      </c>
      <c r="L9193" s="90" t="s">
        <v>10514</v>
      </c>
    </row>
    <row r="9194" spans="1:12" hidden="1" outlineLevel="2" x14ac:dyDescent="0.25">
      <c r="A9194" s="90">
        <v>3</v>
      </c>
      <c r="B9194" s="26">
        <v>1708336217</v>
      </c>
      <c r="C9194" s="90">
        <v>20</v>
      </c>
      <c r="D9194" s="90">
        <v>251507</v>
      </c>
      <c r="E9194" s="94">
        <v>44096</v>
      </c>
      <c r="F9194" s="26">
        <v>2515072693</v>
      </c>
      <c r="G9194" s="90">
        <v>2693</v>
      </c>
      <c r="H9194" s="90">
        <v>1.68</v>
      </c>
      <c r="I9194" s="95">
        <v>1.68</v>
      </c>
      <c r="J9194" s="90" t="s">
        <v>10509</v>
      </c>
      <c r="K9194" s="90">
        <v>77</v>
      </c>
      <c r="L9194" s="90" t="s">
        <v>10514</v>
      </c>
    </row>
    <row r="9195" spans="1:12" hidden="1" outlineLevel="2" x14ac:dyDescent="0.25">
      <c r="A9195" s="90">
        <v>3</v>
      </c>
      <c r="B9195" s="26">
        <v>1708535099</v>
      </c>
      <c r="C9195" s="90">
        <v>20</v>
      </c>
      <c r="D9195" s="90">
        <v>250056</v>
      </c>
      <c r="E9195" s="94">
        <v>44096</v>
      </c>
      <c r="F9195" s="26">
        <v>250056340399</v>
      </c>
      <c r="G9195" s="90">
        <v>340399</v>
      </c>
      <c r="H9195" s="90">
        <v>5.85</v>
      </c>
      <c r="I9195" s="95">
        <v>5.85</v>
      </c>
      <c r="J9195" s="90" t="s">
        <v>10509</v>
      </c>
      <c r="K9195" s="90">
        <v>77</v>
      </c>
      <c r="L9195" s="90" t="s">
        <v>10514</v>
      </c>
    </row>
    <row r="9196" spans="1:12" hidden="1" outlineLevel="2" x14ac:dyDescent="0.25">
      <c r="A9196" s="90">
        <v>3</v>
      </c>
      <c r="B9196" s="26">
        <v>1709185951</v>
      </c>
      <c r="C9196" s="90">
        <v>20</v>
      </c>
      <c r="D9196" s="90">
        <v>251701</v>
      </c>
      <c r="E9196" s="94">
        <v>44096</v>
      </c>
      <c r="F9196" s="26">
        <v>2517012732</v>
      </c>
      <c r="G9196" s="90">
        <v>2732</v>
      </c>
      <c r="H9196" s="90">
        <v>1.68</v>
      </c>
      <c r="I9196" s="95">
        <v>1.68</v>
      </c>
      <c r="J9196" s="90" t="s">
        <v>10509</v>
      </c>
      <c r="K9196" s="90">
        <v>77</v>
      </c>
      <c r="L9196" s="90" t="s">
        <v>10514</v>
      </c>
    </row>
    <row r="9197" spans="1:12" hidden="1" outlineLevel="2" x14ac:dyDescent="0.25">
      <c r="A9197" s="90">
        <v>3</v>
      </c>
      <c r="B9197" s="26">
        <v>1709210692</v>
      </c>
      <c r="C9197" s="90">
        <v>20</v>
      </c>
      <c r="D9197" s="90">
        <v>251458</v>
      </c>
      <c r="E9197" s="94">
        <v>44096</v>
      </c>
      <c r="F9197" s="26">
        <v>251458341737</v>
      </c>
      <c r="G9197" s="90">
        <v>341737</v>
      </c>
      <c r="H9197" s="90">
        <v>1.68</v>
      </c>
      <c r="I9197" s="95">
        <v>1.68</v>
      </c>
      <c r="J9197" s="90" t="s">
        <v>10509</v>
      </c>
      <c r="K9197" s="90">
        <v>77</v>
      </c>
      <c r="L9197" s="90" t="s">
        <v>10514</v>
      </c>
    </row>
    <row r="9198" spans="1:12" hidden="1" outlineLevel="2" x14ac:dyDescent="0.25">
      <c r="A9198" s="90">
        <v>3</v>
      </c>
      <c r="B9198" s="26">
        <v>1713011037</v>
      </c>
      <c r="C9198" s="90">
        <v>20</v>
      </c>
      <c r="D9198" s="90">
        <v>252019</v>
      </c>
      <c r="E9198" s="94">
        <v>44096</v>
      </c>
      <c r="F9198" s="26">
        <v>2520192770</v>
      </c>
      <c r="G9198" s="90">
        <v>2770</v>
      </c>
      <c r="H9198" s="90">
        <v>1.68</v>
      </c>
      <c r="I9198" s="95">
        <v>1.68</v>
      </c>
      <c r="J9198" s="90" t="s">
        <v>10509</v>
      </c>
      <c r="K9198" s="90">
        <v>77</v>
      </c>
      <c r="L9198" s="90" t="s">
        <v>10514</v>
      </c>
    </row>
    <row r="9199" spans="1:12" hidden="1" outlineLevel="2" x14ac:dyDescent="0.25">
      <c r="A9199" s="90">
        <v>3</v>
      </c>
      <c r="B9199" s="26">
        <v>1715146617</v>
      </c>
      <c r="C9199" s="90">
        <v>20</v>
      </c>
      <c r="D9199" s="90">
        <v>251314</v>
      </c>
      <c r="E9199" s="94">
        <v>44096</v>
      </c>
      <c r="F9199" s="26">
        <v>2513142648</v>
      </c>
      <c r="G9199" s="90">
        <v>2648</v>
      </c>
      <c r="H9199" s="90">
        <v>1.69</v>
      </c>
      <c r="I9199" s="95">
        <v>1.69</v>
      </c>
      <c r="J9199" s="90" t="s">
        <v>10509</v>
      </c>
      <c r="K9199" s="90">
        <v>77</v>
      </c>
      <c r="L9199" s="90" t="s">
        <v>10514</v>
      </c>
    </row>
    <row r="9200" spans="1:12" hidden="1" outlineLevel="2" x14ac:dyDescent="0.25">
      <c r="A9200" s="90">
        <v>3</v>
      </c>
      <c r="B9200" s="26">
        <v>1715211429</v>
      </c>
      <c r="C9200" s="90">
        <v>20</v>
      </c>
      <c r="D9200" s="90">
        <v>251408</v>
      </c>
      <c r="E9200" s="94">
        <v>44096</v>
      </c>
      <c r="F9200" s="26">
        <v>2514082667</v>
      </c>
      <c r="G9200" s="90">
        <v>2667</v>
      </c>
      <c r="H9200" s="90">
        <v>1.68</v>
      </c>
      <c r="I9200" s="95">
        <v>1.68</v>
      </c>
      <c r="J9200" s="90" t="s">
        <v>10509</v>
      </c>
      <c r="K9200" s="90">
        <v>77</v>
      </c>
      <c r="L9200" s="90" t="s">
        <v>10514</v>
      </c>
    </row>
    <row r="9201" spans="1:12" hidden="1" outlineLevel="2" x14ac:dyDescent="0.25">
      <c r="A9201" s="90">
        <v>3</v>
      </c>
      <c r="B9201" s="26">
        <v>1309159208</v>
      </c>
      <c r="C9201" s="90">
        <v>20</v>
      </c>
      <c r="D9201" s="90">
        <v>249992</v>
      </c>
      <c r="E9201" s="94">
        <v>44096</v>
      </c>
      <c r="F9201" s="26">
        <v>249992340335</v>
      </c>
      <c r="G9201" s="90">
        <v>340335</v>
      </c>
      <c r="H9201" s="90">
        <v>1.68</v>
      </c>
      <c r="I9201" s="95">
        <v>1.68</v>
      </c>
      <c r="J9201" s="90" t="s">
        <v>10509</v>
      </c>
      <c r="K9201" s="90">
        <v>77</v>
      </c>
      <c r="L9201" s="90" t="s">
        <v>10514</v>
      </c>
    </row>
    <row r="9202" spans="1:12" hidden="1" outlineLevel="2" x14ac:dyDescent="0.25">
      <c r="A9202" s="90">
        <v>3</v>
      </c>
      <c r="B9202" s="26">
        <v>1309165957</v>
      </c>
      <c r="C9202" s="90">
        <v>20</v>
      </c>
      <c r="D9202" s="90">
        <v>250251</v>
      </c>
      <c r="E9202" s="94">
        <v>44096</v>
      </c>
      <c r="F9202" s="26">
        <v>250251340594</v>
      </c>
      <c r="G9202" s="90">
        <v>340594</v>
      </c>
      <c r="H9202" s="90">
        <v>1.77</v>
      </c>
      <c r="I9202" s="95">
        <v>1.77</v>
      </c>
      <c r="J9202" s="90" t="s">
        <v>10509</v>
      </c>
      <c r="K9202" s="90">
        <v>77</v>
      </c>
      <c r="L9202" s="90" t="s">
        <v>10514</v>
      </c>
    </row>
    <row r="9203" spans="1:12" hidden="1" outlineLevel="2" x14ac:dyDescent="0.25">
      <c r="A9203" s="90">
        <v>3</v>
      </c>
      <c r="B9203" s="26">
        <v>1311205544</v>
      </c>
      <c r="C9203" s="90">
        <v>20</v>
      </c>
      <c r="D9203" s="90">
        <v>250978</v>
      </c>
      <c r="E9203" s="94">
        <v>44096</v>
      </c>
      <c r="F9203" s="26">
        <v>250978341319</v>
      </c>
      <c r="G9203" s="90">
        <v>341319</v>
      </c>
      <c r="H9203" s="90">
        <v>4.95</v>
      </c>
      <c r="I9203" s="95">
        <v>4.95</v>
      </c>
      <c r="J9203" s="90" t="s">
        <v>10509</v>
      </c>
      <c r="K9203" s="90">
        <v>77</v>
      </c>
      <c r="L9203" s="90" t="s">
        <v>10514</v>
      </c>
    </row>
    <row r="9204" spans="1:12" hidden="1" outlineLevel="2" x14ac:dyDescent="0.25">
      <c r="A9204" s="90">
        <v>3</v>
      </c>
      <c r="B9204" s="26">
        <v>1312041898</v>
      </c>
      <c r="C9204" s="90">
        <v>20</v>
      </c>
      <c r="D9204" s="90">
        <v>251455</v>
      </c>
      <c r="E9204" s="94">
        <v>44096</v>
      </c>
      <c r="F9204" s="26">
        <v>251455341734</v>
      </c>
      <c r="G9204" s="90">
        <v>341734</v>
      </c>
      <c r="H9204" s="90">
        <v>2.68</v>
      </c>
      <c r="I9204" s="95">
        <v>2.68</v>
      </c>
      <c r="J9204" s="90" t="s">
        <v>10509</v>
      </c>
      <c r="K9204" s="90">
        <v>77</v>
      </c>
      <c r="L9204" s="90" t="s">
        <v>10514</v>
      </c>
    </row>
    <row r="9205" spans="1:12" hidden="1" outlineLevel="2" x14ac:dyDescent="0.25">
      <c r="A9205" s="90">
        <v>3</v>
      </c>
      <c r="B9205" s="26">
        <v>1310489669</v>
      </c>
      <c r="C9205" s="90">
        <v>20</v>
      </c>
      <c r="D9205" s="90">
        <v>250835</v>
      </c>
      <c r="E9205" s="94">
        <v>44096</v>
      </c>
      <c r="F9205" s="26">
        <v>250835341176</v>
      </c>
      <c r="G9205" s="90">
        <v>341176</v>
      </c>
      <c r="H9205" s="90">
        <v>1.68</v>
      </c>
      <c r="I9205" s="95">
        <v>1.68</v>
      </c>
      <c r="J9205" s="90" t="s">
        <v>10509</v>
      </c>
      <c r="K9205" s="90">
        <v>77</v>
      </c>
      <c r="L9205" s="90" t="s">
        <v>10514</v>
      </c>
    </row>
    <row r="9206" spans="1:12" hidden="1" outlineLevel="2" x14ac:dyDescent="0.25">
      <c r="A9206" s="90">
        <v>3</v>
      </c>
      <c r="B9206" s="26">
        <v>1715942510</v>
      </c>
      <c r="C9206" s="90">
        <v>20</v>
      </c>
      <c r="D9206" s="90">
        <v>251602</v>
      </c>
      <c r="E9206" s="94">
        <v>44096</v>
      </c>
      <c r="F9206" s="26">
        <v>251602341850</v>
      </c>
      <c r="G9206" s="90">
        <v>341850</v>
      </c>
      <c r="H9206" s="90">
        <v>1.95</v>
      </c>
      <c r="I9206" s="95">
        <v>1.95</v>
      </c>
      <c r="J9206" s="90" t="s">
        <v>10509</v>
      </c>
      <c r="K9206" s="90">
        <v>77</v>
      </c>
      <c r="L9206" s="90" t="s">
        <v>10514</v>
      </c>
    </row>
    <row r="9207" spans="1:12" hidden="1" outlineLevel="2" x14ac:dyDescent="0.25">
      <c r="A9207" s="90">
        <v>3</v>
      </c>
      <c r="B9207" s="26">
        <v>1716032618</v>
      </c>
      <c r="C9207" s="90">
        <v>20</v>
      </c>
      <c r="D9207" s="90">
        <v>251535</v>
      </c>
      <c r="E9207" s="94">
        <v>44096</v>
      </c>
      <c r="F9207" s="26">
        <v>2515352702</v>
      </c>
      <c r="G9207" s="90">
        <v>2702</v>
      </c>
      <c r="H9207" s="90">
        <v>1.68</v>
      </c>
      <c r="I9207" s="95">
        <v>1.68</v>
      </c>
      <c r="J9207" s="90" t="s">
        <v>10509</v>
      </c>
      <c r="K9207" s="90">
        <v>77</v>
      </c>
      <c r="L9207" s="90" t="s">
        <v>10514</v>
      </c>
    </row>
    <row r="9208" spans="1:12" hidden="1" outlineLevel="2" x14ac:dyDescent="0.25">
      <c r="A9208" s="90">
        <v>3</v>
      </c>
      <c r="B9208" s="26">
        <v>1716790116001</v>
      </c>
      <c r="C9208" s="90">
        <v>20</v>
      </c>
      <c r="D9208" s="90">
        <v>250788</v>
      </c>
      <c r="E9208" s="94">
        <v>44096</v>
      </c>
      <c r="F9208" s="26">
        <v>2507882621</v>
      </c>
      <c r="G9208" s="90">
        <v>2621</v>
      </c>
      <c r="H9208" s="90">
        <v>4.08</v>
      </c>
      <c r="I9208" s="95">
        <v>4.08</v>
      </c>
      <c r="J9208" s="90" t="s">
        <v>10509</v>
      </c>
      <c r="K9208" s="90">
        <v>77</v>
      </c>
      <c r="L9208" s="90" t="s">
        <v>10514</v>
      </c>
    </row>
    <row r="9209" spans="1:12" hidden="1" outlineLevel="2" x14ac:dyDescent="0.25">
      <c r="A9209" s="90">
        <v>3</v>
      </c>
      <c r="B9209" s="26">
        <v>1718472077</v>
      </c>
      <c r="C9209" s="90">
        <v>20</v>
      </c>
      <c r="D9209" s="90">
        <v>252018</v>
      </c>
      <c r="E9209" s="94">
        <v>44096</v>
      </c>
      <c r="F9209" s="26">
        <v>2520182769</v>
      </c>
      <c r="G9209" s="90">
        <v>2769</v>
      </c>
      <c r="H9209" s="90">
        <v>3.27</v>
      </c>
      <c r="I9209" s="95">
        <v>3.27</v>
      </c>
      <c r="J9209" s="90" t="s">
        <v>10509</v>
      </c>
      <c r="K9209" s="90">
        <v>77</v>
      </c>
      <c r="L9209" s="90" t="s">
        <v>10514</v>
      </c>
    </row>
    <row r="9210" spans="1:12" hidden="1" outlineLevel="2" x14ac:dyDescent="0.25">
      <c r="A9210" s="90">
        <v>3</v>
      </c>
      <c r="B9210" s="26">
        <v>1704296167</v>
      </c>
      <c r="C9210" s="90">
        <v>20</v>
      </c>
      <c r="D9210" s="90">
        <v>251731</v>
      </c>
      <c r="E9210" s="94">
        <v>44096</v>
      </c>
      <c r="F9210" s="26">
        <v>251731341961</v>
      </c>
      <c r="G9210" s="90">
        <v>341961</v>
      </c>
      <c r="H9210" s="90">
        <v>4.8600000000000003</v>
      </c>
      <c r="I9210" s="95">
        <v>4.8600000000000003</v>
      </c>
      <c r="J9210" s="90" t="s">
        <v>10509</v>
      </c>
      <c r="K9210" s="90">
        <v>77</v>
      </c>
      <c r="L9210" s="90" t="s">
        <v>10514</v>
      </c>
    </row>
    <row r="9211" spans="1:12" hidden="1" outlineLevel="2" x14ac:dyDescent="0.25">
      <c r="A9211" s="90">
        <v>3</v>
      </c>
      <c r="B9211" s="26">
        <v>1704406188</v>
      </c>
      <c r="C9211" s="90">
        <v>20</v>
      </c>
      <c r="D9211" s="90">
        <v>251430</v>
      </c>
      <c r="E9211" s="94">
        <v>44096</v>
      </c>
      <c r="F9211" s="26">
        <v>2514302678</v>
      </c>
      <c r="G9211" s="90">
        <v>2678</v>
      </c>
      <c r="H9211" s="90">
        <v>0.84</v>
      </c>
      <c r="I9211" s="95">
        <v>0.84</v>
      </c>
      <c r="J9211" s="90" t="s">
        <v>10509</v>
      </c>
      <c r="K9211" s="90">
        <v>77</v>
      </c>
      <c r="L9211" s="90" t="s">
        <v>10514</v>
      </c>
    </row>
    <row r="9212" spans="1:12" hidden="1" outlineLevel="2" x14ac:dyDescent="0.25">
      <c r="A9212" s="90">
        <v>3</v>
      </c>
      <c r="B9212" s="26">
        <v>1704708385</v>
      </c>
      <c r="C9212" s="90">
        <v>20</v>
      </c>
      <c r="D9212" s="90">
        <v>249506</v>
      </c>
      <c r="E9212" s="94">
        <v>44096</v>
      </c>
      <c r="F9212" s="26">
        <v>249506339849</v>
      </c>
      <c r="G9212" s="90">
        <v>339849</v>
      </c>
      <c r="H9212" s="90">
        <v>12.3</v>
      </c>
      <c r="I9212" s="95">
        <v>12.3</v>
      </c>
      <c r="J9212" s="90" t="s">
        <v>10509</v>
      </c>
      <c r="K9212" s="90">
        <v>77</v>
      </c>
      <c r="L9212" s="90" t="s">
        <v>10514</v>
      </c>
    </row>
    <row r="9213" spans="1:12" hidden="1" outlineLevel="2" x14ac:dyDescent="0.25">
      <c r="A9213" s="90">
        <v>3</v>
      </c>
      <c r="B9213" s="26">
        <v>1707511406</v>
      </c>
      <c r="C9213" s="90">
        <v>20</v>
      </c>
      <c r="D9213" s="90">
        <v>250569</v>
      </c>
      <c r="E9213" s="94">
        <v>44096</v>
      </c>
      <c r="F9213" s="26">
        <v>250569340912</v>
      </c>
      <c r="G9213" s="90">
        <v>340912</v>
      </c>
      <c r="H9213" s="90">
        <v>1.68</v>
      </c>
      <c r="I9213" s="95">
        <v>1.68</v>
      </c>
      <c r="J9213" s="90" t="s">
        <v>10509</v>
      </c>
      <c r="K9213" s="90">
        <v>77</v>
      </c>
      <c r="L9213" s="90" t="s">
        <v>10514</v>
      </c>
    </row>
    <row r="9214" spans="1:12" hidden="1" outlineLevel="2" x14ac:dyDescent="0.25">
      <c r="A9214" s="90">
        <v>3</v>
      </c>
      <c r="B9214" s="26">
        <v>1722847769</v>
      </c>
      <c r="C9214" s="90">
        <v>20</v>
      </c>
      <c r="D9214" s="90">
        <v>251819</v>
      </c>
      <c r="E9214" s="94">
        <v>44096</v>
      </c>
      <c r="F9214" s="26">
        <v>251819342038</v>
      </c>
      <c r="G9214" s="90">
        <v>342038</v>
      </c>
      <c r="H9214" s="90">
        <v>2.67</v>
      </c>
      <c r="I9214" s="95">
        <v>2.67</v>
      </c>
      <c r="J9214" s="90" t="s">
        <v>10509</v>
      </c>
      <c r="K9214" s="90">
        <v>77</v>
      </c>
      <c r="L9214" s="90" t="s">
        <v>10514</v>
      </c>
    </row>
    <row r="9215" spans="1:12" hidden="1" outlineLevel="2" x14ac:dyDescent="0.25">
      <c r="A9215" s="90">
        <v>3</v>
      </c>
      <c r="B9215" s="26">
        <v>1724249519001</v>
      </c>
      <c r="C9215" s="90">
        <v>20</v>
      </c>
      <c r="D9215" s="90">
        <v>253246</v>
      </c>
      <c r="E9215" s="94">
        <v>44116</v>
      </c>
      <c r="F9215" s="26">
        <v>2532462899</v>
      </c>
      <c r="G9215" s="90">
        <v>2899</v>
      </c>
      <c r="H9215" s="90">
        <v>1.68</v>
      </c>
      <c r="I9215" s="95">
        <v>1.68</v>
      </c>
      <c r="J9215" s="90" t="s">
        <v>10509</v>
      </c>
      <c r="K9215" s="90">
        <v>66</v>
      </c>
      <c r="L9215" s="90" t="s">
        <v>10514</v>
      </c>
    </row>
    <row r="9216" spans="1:12" hidden="1" outlineLevel="2" x14ac:dyDescent="0.25">
      <c r="A9216" s="90">
        <v>3</v>
      </c>
      <c r="B9216" s="26">
        <v>1725343394</v>
      </c>
      <c r="C9216" s="90">
        <v>20</v>
      </c>
      <c r="D9216" s="90">
        <v>251551</v>
      </c>
      <c r="E9216" s="94">
        <v>44096</v>
      </c>
      <c r="F9216" s="26">
        <v>2515512705</v>
      </c>
      <c r="G9216" s="90">
        <v>2705</v>
      </c>
      <c r="H9216" s="90">
        <v>1.68</v>
      </c>
      <c r="I9216" s="95">
        <v>1.68</v>
      </c>
      <c r="J9216" s="90" t="s">
        <v>10509</v>
      </c>
      <c r="K9216" s="90">
        <v>77</v>
      </c>
      <c r="L9216" s="90" t="s">
        <v>10514</v>
      </c>
    </row>
    <row r="9217" spans="1:12" hidden="1" outlineLevel="2" x14ac:dyDescent="0.25">
      <c r="A9217" s="90">
        <v>3</v>
      </c>
      <c r="B9217" s="26">
        <v>1312957853001</v>
      </c>
      <c r="C9217" s="90">
        <v>20</v>
      </c>
      <c r="D9217" s="90">
        <v>253083</v>
      </c>
      <c r="E9217" s="94">
        <v>44116</v>
      </c>
      <c r="F9217" s="26">
        <v>253083343154</v>
      </c>
      <c r="G9217" s="90">
        <v>343154</v>
      </c>
      <c r="H9217" s="90">
        <v>3.65</v>
      </c>
      <c r="I9217" s="95">
        <v>3.65</v>
      </c>
      <c r="J9217" s="90" t="s">
        <v>10509</v>
      </c>
      <c r="K9217" s="90">
        <v>66</v>
      </c>
      <c r="L9217" s="90" t="s">
        <v>10514</v>
      </c>
    </row>
    <row r="9218" spans="1:12" hidden="1" outlineLevel="2" x14ac:dyDescent="0.25">
      <c r="A9218" s="90">
        <v>3</v>
      </c>
      <c r="B9218" s="26">
        <v>1313147678</v>
      </c>
      <c r="C9218" s="90">
        <v>20</v>
      </c>
      <c r="D9218" s="90">
        <v>251463</v>
      </c>
      <c r="E9218" s="94">
        <v>44096</v>
      </c>
      <c r="F9218" s="26">
        <v>251463341741</v>
      </c>
      <c r="G9218" s="90">
        <v>341741</v>
      </c>
      <c r="H9218" s="90">
        <v>12.8</v>
      </c>
      <c r="I9218" s="95">
        <v>12.8</v>
      </c>
      <c r="J9218" s="90" t="s">
        <v>10509</v>
      </c>
      <c r="K9218" s="90">
        <v>77</v>
      </c>
      <c r="L9218" s="90" t="s">
        <v>10514</v>
      </c>
    </row>
    <row r="9219" spans="1:12" hidden="1" outlineLevel="2" x14ac:dyDescent="0.25">
      <c r="A9219" s="90">
        <v>3</v>
      </c>
      <c r="B9219" s="26">
        <v>1391814070001</v>
      </c>
      <c r="C9219" s="90">
        <v>20</v>
      </c>
      <c r="D9219" s="90">
        <v>253300</v>
      </c>
      <c r="E9219" s="94">
        <v>44116</v>
      </c>
      <c r="F9219" s="26">
        <v>253300343315</v>
      </c>
      <c r="G9219" s="90">
        <v>343315</v>
      </c>
      <c r="H9219" s="90">
        <v>2.12</v>
      </c>
      <c r="I9219" s="95">
        <v>2.12</v>
      </c>
      <c r="J9219" s="90" t="s">
        <v>10509</v>
      </c>
      <c r="K9219" s="90">
        <v>66</v>
      </c>
      <c r="L9219" s="90" t="s">
        <v>10514</v>
      </c>
    </row>
    <row r="9220" spans="1:12" hidden="1" outlineLevel="2" x14ac:dyDescent="0.25">
      <c r="A9220" s="90">
        <v>3</v>
      </c>
      <c r="B9220" s="26">
        <v>1705558730</v>
      </c>
      <c r="C9220" s="90">
        <v>20</v>
      </c>
      <c r="D9220" s="90">
        <v>251152</v>
      </c>
      <c r="E9220" s="94">
        <v>44096</v>
      </c>
      <c r="F9220" s="26">
        <v>2511522625</v>
      </c>
      <c r="G9220" s="90">
        <v>2625</v>
      </c>
      <c r="H9220" s="90">
        <v>1.68</v>
      </c>
      <c r="I9220" s="95">
        <v>1.68</v>
      </c>
      <c r="J9220" s="90" t="s">
        <v>10509</v>
      </c>
      <c r="K9220" s="90">
        <v>77</v>
      </c>
      <c r="L9220" s="90" t="s">
        <v>10514</v>
      </c>
    </row>
    <row r="9221" spans="1:12" hidden="1" outlineLevel="2" x14ac:dyDescent="0.25">
      <c r="A9221" s="90">
        <v>3</v>
      </c>
      <c r="B9221" s="26">
        <v>1705558730</v>
      </c>
      <c r="C9221" s="90">
        <v>20</v>
      </c>
      <c r="D9221" s="90">
        <v>251153</v>
      </c>
      <c r="E9221" s="94">
        <v>44096</v>
      </c>
      <c r="F9221" s="26">
        <v>2511532626</v>
      </c>
      <c r="G9221" s="90">
        <v>2626</v>
      </c>
      <c r="H9221" s="90">
        <v>1.68</v>
      </c>
      <c r="I9221" s="95">
        <v>1.68</v>
      </c>
      <c r="J9221" s="90" t="s">
        <v>10509</v>
      </c>
      <c r="K9221" s="90">
        <v>77</v>
      </c>
      <c r="L9221" s="90" t="s">
        <v>10514</v>
      </c>
    </row>
    <row r="9222" spans="1:12" hidden="1" outlineLevel="2" x14ac:dyDescent="0.25">
      <c r="A9222" s="90">
        <v>3</v>
      </c>
      <c r="B9222" s="26">
        <v>1705755237</v>
      </c>
      <c r="C9222" s="90">
        <v>20</v>
      </c>
      <c r="D9222" s="90">
        <v>251964</v>
      </c>
      <c r="E9222" s="94">
        <v>44096</v>
      </c>
      <c r="F9222" s="26">
        <v>2519642760</v>
      </c>
      <c r="G9222" s="90">
        <v>2760</v>
      </c>
      <c r="H9222" s="90">
        <v>1.68</v>
      </c>
      <c r="I9222" s="95">
        <v>1.68</v>
      </c>
      <c r="J9222" s="90" t="s">
        <v>10509</v>
      </c>
      <c r="K9222" s="90">
        <v>77</v>
      </c>
      <c r="L9222" s="90" t="s">
        <v>10514</v>
      </c>
    </row>
    <row r="9223" spans="1:12" hidden="1" outlineLevel="2" x14ac:dyDescent="0.25">
      <c r="A9223" s="90">
        <v>3</v>
      </c>
      <c r="B9223" s="26">
        <v>1706589627001</v>
      </c>
      <c r="C9223" s="90">
        <v>20</v>
      </c>
      <c r="D9223" s="90">
        <v>253302</v>
      </c>
      <c r="E9223" s="94">
        <v>44116</v>
      </c>
      <c r="F9223" s="26">
        <v>2533022921</v>
      </c>
      <c r="G9223" s="90">
        <v>2921</v>
      </c>
      <c r="H9223" s="90">
        <v>1.68</v>
      </c>
      <c r="I9223" s="95">
        <v>1.68</v>
      </c>
      <c r="J9223" s="90" t="s">
        <v>10509</v>
      </c>
      <c r="K9223" s="90">
        <v>66</v>
      </c>
      <c r="L9223" s="90" t="s">
        <v>10514</v>
      </c>
    </row>
    <row r="9224" spans="1:12" hidden="1" outlineLevel="2" x14ac:dyDescent="0.25">
      <c r="A9224" s="90">
        <v>3</v>
      </c>
      <c r="B9224" s="26">
        <v>1709637555</v>
      </c>
      <c r="C9224" s="90">
        <v>20</v>
      </c>
      <c r="D9224" s="90">
        <v>251403</v>
      </c>
      <c r="E9224" s="94">
        <v>44096</v>
      </c>
      <c r="F9224" s="26">
        <v>2514032665</v>
      </c>
      <c r="G9224" s="90">
        <v>2665</v>
      </c>
      <c r="H9224" s="90">
        <v>14.57</v>
      </c>
      <c r="I9224" s="95">
        <v>14.57</v>
      </c>
      <c r="J9224" s="90" t="s">
        <v>10509</v>
      </c>
      <c r="K9224" s="90">
        <v>77</v>
      </c>
      <c r="L9224" s="90" t="s">
        <v>10514</v>
      </c>
    </row>
    <row r="9225" spans="1:12" hidden="1" outlineLevel="2" x14ac:dyDescent="0.25">
      <c r="A9225" s="90">
        <v>3</v>
      </c>
      <c r="B9225" s="26">
        <v>1710098177</v>
      </c>
      <c r="C9225" s="90">
        <v>20</v>
      </c>
      <c r="D9225" s="90">
        <v>251913</v>
      </c>
      <c r="E9225" s="94">
        <v>44096</v>
      </c>
      <c r="F9225" s="26">
        <v>251913342123</v>
      </c>
      <c r="G9225" s="90">
        <v>342123</v>
      </c>
      <c r="H9225" s="90">
        <v>1.68</v>
      </c>
      <c r="I9225" s="95">
        <v>1.68</v>
      </c>
      <c r="J9225" s="90" t="s">
        <v>10509</v>
      </c>
      <c r="K9225" s="90">
        <v>77</v>
      </c>
      <c r="L9225" s="90" t="s">
        <v>10514</v>
      </c>
    </row>
    <row r="9226" spans="1:12" hidden="1" outlineLevel="2" x14ac:dyDescent="0.25">
      <c r="A9226" s="90">
        <v>3</v>
      </c>
      <c r="B9226" s="26">
        <v>1712519162</v>
      </c>
      <c r="C9226" s="90">
        <v>20</v>
      </c>
      <c r="D9226" s="90">
        <v>251914</v>
      </c>
      <c r="E9226" s="94">
        <v>44096</v>
      </c>
      <c r="F9226" s="26">
        <v>2519142753</v>
      </c>
      <c r="G9226" s="90">
        <v>2753</v>
      </c>
      <c r="H9226" s="90">
        <v>1.77</v>
      </c>
      <c r="I9226" s="95">
        <v>1.77</v>
      </c>
      <c r="J9226" s="90" t="s">
        <v>10509</v>
      </c>
      <c r="K9226" s="90">
        <v>77</v>
      </c>
      <c r="L9226" s="90" t="s">
        <v>10514</v>
      </c>
    </row>
    <row r="9227" spans="1:12" hidden="1" outlineLevel="2" x14ac:dyDescent="0.25">
      <c r="A9227" s="90">
        <v>3</v>
      </c>
      <c r="B9227" s="26">
        <v>1712817004</v>
      </c>
      <c r="C9227" s="90">
        <v>20</v>
      </c>
      <c r="D9227" s="90">
        <v>251645</v>
      </c>
      <c r="E9227" s="94">
        <v>44096</v>
      </c>
      <c r="F9227" s="26">
        <v>251645341885</v>
      </c>
      <c r="G9227" s="90">
        <v>341885</v>
      </c>
      <c r="H9227" s="90">
        <v>2.64</v>
      </c>
      <c r="I9227" s="95">
        <v>2.64</v>
      </c>
      <c r="J9227" s="90" t="s">
        <v>10509</v>
      </c>
      <c r="K9227" s="90">
        <v>77</v>
      </c>
      <c r="L9227" s="90" t="s">
        <v>10514</v>
      </c>
    </row>
    <row r="9228" spans="1:12" hidden="1" outlineLevel="2" x14ac:dyDescent="0.25">
      <c r="A9228" s="90">
        <v>3</v>
      </c>
      <c r="B9228" s="26">
        <v>1714544846</v>
      </c>
      <c r="C9228" s="90">
        <v>20</v>
      </c>
      <c r="D9228" s="90">
        <v>252004</v>
      </c>
      <c r="E9228" s="94">
        <v>44096</v>
      </c>
      <c r="F9228" s="26">
        <v>252004342201</v>
      </c>
      <c r="G9228" s="90">
        <v>342201</v>
      </c>
      <c r="H9228" s="90">
        <v>2.0499999999999998</v>
      </c>
      <c r="I9228" s="95">
        <v>2.0499999999999998</v>
      </c>
      <c r="J9228" s="90" t="s">
        <v>10509</v>
      </c>
      <c r="K9228" s="90">
        <v>77</v>
      </c>
      <c r="L9228" s="90" t="s">
        <v>10514</v>
      </c>
    </row>
    <row r="9229" spans="1:12" hidden="1" outlineLevel="2" x14ac:dyDescent="0.25">
      <c r="A9229" s="90">
        <v>3</v>
      </c>
      <c r="B9229" s="26">
        <v>1715495972001</v>
      </c>
      <c r="C9229" s="90">
        <v>20</v>
      </c>
      <c r="D9229" s="90">
        <v>253217</v>
      </c>
      <c r="E9229" s="94">
        <v>44116</v>
      </c>
      <c r="F9229" s="26">
        <v>2532172893</v>
      </c>
      <c r="G9229" s="90">
        <v>2893</v>
      </c>
      <c r="H9229" s="90">
        <v>1.7</v>
      </c>
      <c r="I9229" s="95">
        <v>1.7</v>
      </c>
      <c r="J9229" s="90" t="s">
        <v>10509</v>
      </c>
      <c r="K9229" s="90">
        <v>66</v>
      </c>
      <c r="L9229" s="90" t="s">
        <v>10514</v>
      </c>
    </row>
    <row r="9230" spans="1:12" hidden="1" outlineLevel="2" x14ac:dyDescent="0.25">
      <c r="A9230" s="90">
        <v>3</v>
      </c>
      <c r="B9230" s="26">
        <v>1715881692</v>
      </c>
      <c r="C9230" s="90">
        <v>20</v>
      </c>
      <c r="D9230" s="90">
        <v>251938</v>
      </c>
      <c r="E9230" s="94">
        <v>44096</v>
      </c>
      <c r="F9230" s="26">
        <v>2519382755</v>
      </c>
      <c r="G9230" s="90">
        <v>2755</v>
      </c>
      <c r="H9230" s="90">
        <v>1.68</v>
      </c>
      <c r="I9230" s="95">
        <v>1.68</v>
      </c>
      <c r="J9230" s="90" t="s">
        <v>10509</v>
      </c>
      <c r="K9230" s="90">
        <v>77</v>
      </c>
      <c r="L9230" s="90" t="s">
        <v>10514</v>
      </c>
    </row>
    <row r="9231" spans="1:12" hidden="1" outlineLevel="2" x14ac:dyDescent="0.25">
      <c r="A9231" s="90">
        <v>3</v>
      </c>
      <c r="B9231" s="26">
        <v>1713858197</v>
      </c>
      <c r="C9231" s="90">
        <v>20</v>
      </c>
      <c r="D9231" s="90">
        <v>251969</v>
      </c>
      <c r="E9231" s="94">
        <v>44096</v>
      </c>
      <c r="F9231" s="26">
        <v>2519692761</v>
      </c>
      <c r="G9231" s="90">
        <v>2761</v>
      </c>
      <c r="H9231" s="90">
        <v>1.68</v>
      </c>
      <c r="I9231" s="95">
        <v>1.68</v>
      </c>
      <c r="J9231" s="90" t="s">
        <v>10509</v>
      </c>
      <c r="K9231" s="90">
        <v>77</v>
      </c>
      <c r="L9231" s="90" t="s">
        <v>10514</v>
      </c>
    </row>
    <row r="9232" spans="1:12" hidden="1" outlineLevel="2" x14ac:dyDescent="0.25">
      <c r="A9232" s="90">
        <v>3</v>
      </c>
      <c r="B9232" s="26">
        <v>1756889513</v>
      </c>
      <c r="C9232" s="90">
        <v>20</v>
      </c>
      <c r="D9232" s="90">
        <v>251532</v>
      </c>
      <c r="E9232" s="94">
        <v>44096</v>
      </c>
      <c r="F9232" s="26">
        <v>2515322699</v>
      </c>
      <c r="G9232" s="90">
        <v>2699</v>
      </c>
      <c r="H9232" s="90">
        <v>1.68</v>
      </c>
      <c r="I9232" s="95">
        <v>1.68</v>
      </c>
      <c r="J9232" s="90" t="s">
        <v>10509</v>
      </c>
      <c r="K9232" s="90">
        <v>77</v>
      </c>
      <c r="L9232" s="90" t="s">
        <v>10514</v>
      </c>
    </row>
    <row r="9233" spans="1:12" hidden="1" outlineLevel="2" x14ac:dyDescent="0.25">
      <c r="A9233" s="90">
        <v>3</v>
      </c>
      <c r="B9233" s="26">
        <v>1718059122</v>
      </c>
      <c r="C9233" s="90">
        <v>20</v>
      </c>
      <c r="D9233" s="90">
        <v>249982</v>
      </c>
      <c r="E9233" s="94">
        <v>44096</v>
      </c>
      <c r="F9233" s="26">
        <v>249982340325</v>
      </c>
      <c r="G9233" s="90">
        <v>340325</v>
      </c>
      <c r="H9233" s="90">
        <v>5.31</v>
      </c>
      <c r="I9233" s="95">
        <v>5.31</v>
      </c>
      <c r="J9233" s="90" t="s">
        <v>10509</v>
      </c>
      <c r="K9233" s="90">
        <v>77</v>
      </c>
      <c r="L9233" s="90" t="s">
        <v>10514</v>
      </c>
    </row>
    <row r="9234" spans="1:12" hidden="1" outlineLevel="2" x14ac:dyDescent="0.25">
      <c r="A9234" s="90">
        <v>3</v>
      </c>
      <c r="B9234" s="26">
        <v>1718748591</v>
      </c>
      <c r="C9234" s="90">
        <v>20</v>
      </c>
      <c r="D9234" s="90">
        <v>251989</v>
      </c>
      <c r="E9234" s="94">
        <v>44096</v>
      </c>
      <c r="F9234" s="26">
        <v>2519892764</v>
      </c>
      <c r="G9234" s="90">
        <v>2764</v>
      </c>
      <c r="H9234" s="90">
        <v>22.79</v>
      </c>
      <c r="I9234" s="95">
        <v>22.79</v>
      </c>
      <c r="J9234" s="90" t="s">
        <v>10509</v>
      </c>
      <c r="K9234" s="90">
        <v>77</v>
      </c>
      <c r="L9234" s="90" t="s">
        <v>10514</v>
      </c>
    </row>
    <row r="9235" spans="1:12" hidden="1" outlineLevel="2" x14ac:dyDescent="0.25">
      <c r="A9235" s="90">
        <v>3</v>
      </c>
      <c r="B9235" s="26">
        <v>1719905596001</v>
      </c>
      <c r="C9235" s="90">
        <v>20</v>
      </c>
      <c r="D9235" s="90">
        <v>253157</v>
      </c>
      <c r="E9235" s="94">
        <v>44116</v>
      </c>
      <c r="F9235" s="26">
        <v>253157343220</v>
      </c>
      <c r="G9235" s="90">
        <v>343220</v>
      </c>
      <c r="H9235" s="90">
        <v>1.68</v>
      </c>
      <c r="I9235" s="95">
        <v>1.68</v>
      </c>
      <c r="J9235" s="90" t="s">
        <v>10509</v>
      </c>
      <c r="K9235" s="90">
        <v>66</v>
      </c>
      <c r="L9235" s="90" t="s">
        <v>10514</v>
      </c>
    </row>
    <row r="9236" spans="1:12" hidden="1" outlineLevel="2" x14ac:dyDescent="0.25">
      <c r="A9236" s="90">
        <v>3</v>
      </c>
      <c r="B9236" s="26">
        <v>1720162732</v>
      </c>
      <c r="C9236" s="90">
        <v>20</v>
      </c>
      <c r="D9236" s="90">
        <v>251552</v>
      </c>
      <c r="E9236" s="94">
        <v>44096</v>
      </c>
      <c r="F9236" s="26">
        <v>2515522706</v>
      </c>
      <c r="G9236" s="90">
        <v>2706</v>
      </c>
      <c r="H9236" s="90">
        <v>3.36</v>
      </c>
      <c r="I9236" s="95">
        <v>3.36</v>
      </c>
      <c r="J9236" s="90" t="s">
        <v>10509</v>
      </c>
      <c r="K9236" s="90">
        <v>77</v>
      </c>
      <c r="L9236" s="90" t="s">
        <v>10514</v>
      </c>
    </row>
    <row r="9237" spans="1:12" hidden="1" outlineLevel="2" x14ac:dyDescent="0.25">
      <c r="A9237" s="90">
        <v>3</v>
      </c>
      <c r="B9237" s="26">
        <v>1720179041</v>
      </c>
      <c r="C9237" s="90">
        <v>20</v>
      </c>
      <c r="D9237" s="90">
        <v>252048</v>
      </c>
      <c r="E9237" s="94">
        <v>44096</v>
      </c>
      <c r="F9237" s="26">
        <v>2520482777</v>
      </c>
      <c r="G9237" s="90">
        <v>2777</v>
      </c>
      <c r="H9237" s="90">
        <v>1.85</v>
      </c>
      <c r="I9237" s="95">
        <v>1.85</v>
      </c>
      <c r="J9237" s="90" t="s">
        <v>10509</v>
      </c>
      <c r="K9237" s="90">
        <v>77</v>
      </c>
      <c r="L9237" s="90" t="s">
        <v>10514</v>
      </c>
    </row>
    <row r="9238" spans="1:12" hidden="1" outlineLevel="2" x14ac:dyDescent="0.25">
      <c r="A9238" s="90">
        <v>3</v>
      </c>
      <c r="B9238" s="26">
        <v>1720392248</v>
      </c>
      <c r="C9238" s="90">
        <v>20</v>
      </c>
      <c r="D9238" s="90">
        <v>250702</v>
      </c>
      <c r="E9238" s="94">
        <v>44096</v>
      </c>
      <c r="F9238" s="26">
        <v>250702341044</v>
      </c>
      <c r="G9238" s="90">
        <v>341044</v>
      </c>
      <c r="H9238" s="90">
        <v>27.61</v>
      </c>
      <c r="I9238" s="95">
        <v>27.61</v>
      </c>
      <c r="J9238" s="90" t="s">
        <v>10509</v>
      </c>
      <c r="K9238" s="90">
        <v>77</v>
      </c>
      <c r="L9238" s="90" t="s">
        <v>10514</v>
      </c>
    </row>
    <row r="9239" spans="1:12" hidden="1" outlineLevel="2" x14ac:dyDescent="0.25">
      <c r="A9239" s="90">
        <v>3</v>
      </c>
      <c r="B9239" s="26">
        <v>1720491149</v>
      </c>
      <c r="C9239" s="90">
        <v>20</v>
      </c>
      <c r="D9239" s="90">
        <v>251313</v>
      </c>
      <c r="E9239" s="94">
        <v>44096</v>
      </c>
      <c r="F9239" s="26">
        <v>251313341628</v>
      </c>
      <c r="G9239" s="90">
        <v>341628</v>
      </c>
      <c r="H9239" s="90">
        <v>3.28</v>
      </c>
      <c r="I9239" s="95">
        <v>3.28</v>
      </c>
      <c r="J9239" s="90" t="s">
        <v>10509</v>
      </c>
      <c r="K9239" s="90">
        <v>77</v>
      </c>
      <c r="L9239" s="90" t="s">
        <v>10514</v>
      </c>
    </row>
    <row r="9240" spans="1:12" hidden="1" outlineLevel="2" x14ac:dyDescent="0.25">
      <c r="A9240" s="90">
        <v>3</v>
      </c>
      <c r="B9240" s="26">
        <v>1791256115001</v>
      </c>
      <c r="C9240" s="90">
        <v>20</v>
      </c>
      <c r="D9240" s="90">
        <v>249477</v>
      </c>
      <c r="E9240" s="94">
        <v>44088</v>
      </c>
      <c r="F9240" s="26">
        <v>249477339822</v>
      </c>
      <c r="G9240" s="90">
        <v>339822</v>
      </c>
      <c r="H9240" s="90">
        <v>5234.6099999999997</v>
      </c>
      <c r="I9240" s="95">
        <v>1052.32</v>
      </c>
      <c r="J9240" s="90" t="s">
        <v>10509</v>
      </c>
      <c r="K9240" s="90">
        <v>84</v>
      </c>
      <c r="L9240" s="90" t="s">
        <v>10514</v>
      </c>
    </row>
    <row r="9241" spans="1:12" hidden="1" outlineLevel="2" x14ac:dyDescent="0.25">
      <c r="A9241" s="90">
        <v>3</v>
      </c>
      <c r="B9241" s="26">
        <v>1801841287</v>
      </c>
      <c r="C9241" s="90">
        <v>20</v>
      </c>
      <c r="D9241" s="90">
        <v>251517</v>
      </c>
      <c r="E9241" s="94">
        <v>44096</v>
      </c>
      <c r="F9241" s="26">
        <v>251517341786</v>
      </c>
      <c r="G9241" s="90">
        <v>341786</v>
      </c>
      <c r="H9241" s="90">
        <v>1.68</v>
      </c>
      <c r="I9241" s="95">
        <v>1.68</v>
      </c>
      <c r="J9241" s="90" t="s">
        <v>10509</v>
      </c>
      <c r="K9241" s="90">
        <v>77</v>
      </c>
      <c r="L9241" s="90" t="s">
        <v>10514</v>
      </c>
    </row>
    <row r="9242" spans="1:12" hidden="1" outlineLevel="2" x14ac:dyDescent="0.25">
      <c r="A9242" s="90">
        <v>3</v>
      </c>
      <c r="B9242" s="26">
        <v>1802096865</v>
      </c>
      <c r="C9242" s="90">
        <v>20</v>
      </c>
      <c r="D9242" s="90">
        <v>250495</v>
      </c>
      <c r="E9242" s="94">
        <v>44096</v>
      </c>
      <c r="F9242" s="26">
        <v>250495340838</v>
      </c>
      <c r="G9242" s="90">
        <v>340838</v>
      </c>
      <c r="H9242" s="90">
        <v>2.58</v>
      </c>
      <c r="I9242" s="95">
        <v>2.58</v>
      </c>
      <c r="J9242" s="90" t="s">
        <v>10509</v>
      </c>
      <c r="K9242" s="90">
        <v>77</v>
      </c>
      <c r="L9242" s="90" t="s">
        <v>10514</v>
      </c>
    </row>
    <row r="9243" spans="1:12" hidden="1" outlineLevel="2" x14ac:dyDescent="0.25">
      <c r="A9243" s="90">
        <v>3</v>
      </c>
      <c r="B9243" s="26">
        <v>1722645007</v>
      </c>
      <c r="C9243" s="90">
        <v>20</v>
      </c>
      <c r="D9243" s="90">
        <v>252029</v>
      </c>
      <c r="E9243" s="94">
        <v>44096</v>
      </c>
      <c r="F9243" s="26">
        <v>2520292773</v>
      </c>
      <c r="G9243" s="90">
        <v>2773</v>
      </c>
      <c r="H9243" s="90">
        <v>1.68</v>
      </c>
      <c r="I9243" s="95">
        <v>1.68</v>
      </c>
      <c r="J9243" s="90" t="s">
        <v>10509</v>
      </c>
      <c r="K9243" s="90">
        <v>77</v>
      </c>
      <c r="L9243" s="90" t="s">
        <v>10514</v>
      </c>
    </row>
    <row r="9244" spans="1:12" hidden="1" outlineLevel="2" x14ac:dyDescent="0.25">
      <c r="A9244" s="90">
        <v>3</v>
      </c>
      <c r="B9244" s="26">
        <v>1723515670</v>
      </c>
      <c r="C9244" s="90">
        <v>20</v>
      </c>
      <c r="D9244" s="90">
        <v>252030</v>
      </c>
      <c r="E9244" s="94">
        <v>44096</v>
      </c>
      <c r="F9244" s="26">
        <v>2520302774</v>
      </c>
      <c r="G9244" s="90">
        <v>2774</v>
      </c>
      <c r="H9244" s="90">
        <v>10.83</v>
      </c>
      <c r="I9244" s="95">
        <v>10.83</v>
      </c>
      <c r="J9244" s="90" t="s">
        <v>10509</v>
      </c>
      <c r="K9244" s="90">
        <v>77</v>
      </c>
      <c r="L9244" s="90" t="s">
        <v>10514</v>
      </c>
    </row>
    <row r="9245" spans="1:12" hidden="1" outlineLevel="2" x14ac:dyDescent="0.25">
      <c r="A9245" s="90">
        <v>3</v>
      </c>
      <c r="B9245" s="26">
        <v>1724249519001</v>
      </c>
      <c r="C9245" s="90">
        <v>20</v>
      </c>
      <c r="D9245" s="90">
        <v>253241</v>
      </c>
      <c r="E9245" s="94">
        <v>44116</v>
      </c>
      <c r="F9245" s="26">
        <v>2532412898</v>
      </c>
      <c r="G9245" s="90">
        <v>2898</v>
      </c>
      <c r="H9245" s="90">
        <v>1.68</v>
      </c>
      <c r="I9245" s="95">
        <v>1.68</v>
      </c>
      <c r="J9245" s="90" t="s">
        <v>10509</v>
      </c>
      <c r="K9245" s="90">
        <v>66</v>
      </c>
      <c r="L9245" s="90" t="s">
        <v>10514</v>
      </c>
    </row>
    <row r="9246" spans="1:12" hidden="1" outlineLevel="2" x14ac:dyDescent="0.25">
      <c r="A9246" s="90">
        <v>3</v>
      </c>
      <c r="B9246" s="26">
        <v>1725882623</v>
      </c>
      <c r="C9246" s="90">
        <v>20</v>
      </c>
      <c r="D9246" s="90">
        <v>252098</v>
      </c>
      <c r="E9246" s="94">
        <v>44096</v>
      </c>
      <c r="F9246" s="26">
        <v>2520982786</v>
      </c>
      <c r="G9246" s="90">
        <v>2786</v>
      </c>
      <c r="H9246" s="90">
        <v>0.22</v>
      </c>
      <c r="I9246" s="95">
        <v>0.22</v>
      </c>
      <c r="J9246" s="90" t="s">
        <v>10509</v>
      </c>
      <c r="K9246" s="90">
        <v>77</v>
      </c>
      <c r="L9246" s="90" t="s">
        <v>10514</v>
      </c>
    </row>
    <row r="9247" spans="1:12" hidden="1" outlineLevel="2" x14ac:dyDescent="0.25">
      <c r="A9247" s="90">
        <v>3</v>
      </c>
      <c r="B9247" s="26">
        <v>1726863093</v>
      </c>
      <c r="C9247" s="90">
        <v>20</v>
      </c>
      <c r="D9247" s="90">
        <v>251502</v>
      </c>
      <c r="E9247" s="94">
        <v>44096</v>
      </c>
      <c r="F9247" s="26">
        <v>2515022690</v>
      </c>
      <c r="G9247" s="90">
        <v>2690</v>
      </c>
      <c r="H9247" s="90">
        <v>1.68</v>
      </c>
      <c r="I9247" s="95">
        <v>1.68</v>
      </c>
      <c r="J9247" s="90" t="s">
        <v>10509</v>
      </c>
      <c r="K9247" s="90">
        <v>77</v>
      </c>
      <c r="L9247" s="90" t="s">
        <v>10514</v>
      </c>
    </row>
    <row r="9248" spans="1:12" hidden="1" outlineLevel="2" x14ac:dyDescent="0.25">
      <c r="A9248" s="90">
        <v>3</v>
      </c>
      <c r="B9248" s="26">
        <v>1713363206001</v>
      </c>
      <c r="C9248" s="90">
        <v>20</v>
      </c>
      <c r="D9248" s="90">
        <v>253260</v>
      </c>
      <c r="E9248" s="94">
        <v>44116</v>
      </c>
      <c r="F9248" s="26">
        <v>2532602908</v>
      </c>
      <c r="G9248" s="90">
        <v>2908</v>
      </c>
      <c r="H9248" s="90">
        <v>1.97</v>
      </c>
      <c r="I9248" s="95">
        <v>1.97</v>
      </c>
      <c r="J9248" s="90" t="s">
        <v>10509</v>
      </c>
      <c r="K9248" s="90">
        <v>66</v>
      </c>
      <c r="L9248" s="90" t="s">
        <v>10514</v>
      </c>
    </row>
    <row r="9249" spans="1:12" hidden="1" outlineLevel="2" x14ac:dyDescent="0.25">
      <c r="A9249" s="90">
        <v>3</v>
      </c>
      <c r="B9249" s="26">
        <v>1802929255</v>
      </c>
      <c r="C9249" s="90">
        <v>20</v>
      </c>
      <c r="D9249" s="90">
        <v>250089</v>
      </c>
      <c r="E9249" s="94">
        <v>44096</v>
      </c>
      <c r="F9249" s="26">
        <v>250089340432</v>
      </c>
      <c r="G9249" s="90">
        <v>340432</v>
      </c>
      <c r="H9249" s="90">
        <v>1.68</v>
      </c>
      <c r="I9249" s="95">
        <v>1.68</v>
      </c>
      <c r="J9249" s="90" t="s">
        <v>10509</v>
      </c>
      <c r="K9249" s="90">
        <v>77</v>
      </c>
      <c r="L9249" s="90" t="s">
        <v>10514</v>
      </c>
    </row>
    <row r="9250" spans="1:12" hidden="1" outlineLevel="2" x14ac:dyDescent="0.25">
      <c r="A9250" s="90">
        <v>3</v>
      </c>
      <c r="B9250" s="26">
        <v>1803782596001</v>
      </c>
      <c r="C9250" s="90">
        <v>20</v>
      </c>
      <c r="D9250" s="90">
        <v>253162</v>
      </c>
      <c r="E9250" s="94">
        <v>44116</v>
      </c>
      <c r="F9250" s="26">
        <v>253162343224</v>
      </c>
      <c r="G9250" s="90">
        <v>343224</v>
      </c>
      <c r="H9250" s="90">
        <v>2.27</v>
      </c>
      <c r="I9250" s="95">
        <v>2.27</v>
      </c>
      <c r="J9250" s="90" t="s">
        <v>10509</v>
      </c>
      <c r="K9250" s="90">
        <v>66</v>
      </c>
      <c r="L9250" s="90" t="s">
        <v>10514</v>
      </c>
    </row>
    <row r="9251" spans="1:12" hidden="1" outlineLevel="2" x14ac:dyDescent="0.25">
      <c r="A9251" s="90">
        <v>3</v>
      </c>
      <c r="B9251" s="26">
        <v>2200041412</v>
      </c>
      <c r="C9251" s="90">
        <v>20</v>
      </c>
      <c r="D9251" s="90">
        <v>250848</v>
      </c>
      <c r="E9251" s="94">
        <v>44096</v>
      </c>
      <c r="F9251" s="26">
        <v>250848341189</v>
      </c>
      <c r="G9251" s="90">
        <v>341189</v>
      </c>
      <c r="H9251" s="90">
        <v>1.68</v>
      </c>
      <c r="I9251" s="95">
        <v>1.68</v>
      </c>
      <c r="J9251" s="90" t="s">
        <v>10509</v>
      </c>
      <c r="K9251" s="90">
        <v>77</v>
      </c>
      <c r="L9251" s="90" t="s">
        <v>10514</v>
      </c>
    </row>
    <row r="9252" spans="1:12" hidden="1" outlineLevel="2" x14ac:dyDescent="0.25">
      <c r="A9252" s="90">
        <v>3</v>
      </c>
      <c r="B9252" s="26">
        <v>2390008603001</v>
      </c>
      <c r="C9252" s="90">
        <v>20</v>
      </c>
      <c r="D9252" s="90">
        <v>252970</v>
      </c>
      <c r="E9252" s="94">
        <v>44116</v>
      </c>
      <c r="F9252" s="26">
        <v>252970343045</v>
      </c>
      <c r="G9252" s="90">
        <v>343045</v>
      </c>
      <c r="H9252" s="90">
        <v>1.94</v>
      </c>
      <c r="I9252" s="95">
        <v>1.94</v>
      </c>
      <c r="J9252" s="90" t="s">
        <v>10509</v>
      </c>
      <c r="K9252" s="90">
        <v>66</v>
      </c>
      <c r="L9252" s="90" t="s">
        <v>10514</v>
      </c>
    </row>
    <row r="9253" spans="1:12" hidden="1" outlineLevel="2" x14ac:dyDescent="0.25">
      <c r="A9253" s="90">
        <v>3</v>
      </c>
      <c r="B9253" s="26">
        <v>3050383086</v>
      </c>
      <c r="C9253" s="90">
        <v>20</v>
      </c>
      <c r="D9253" s="90">
        <v>251824</v>
      </c>
      <c r="E9253" s="94">
        <v>44096</v>
      </c>
      <c r="F9253" s="26">
        <v>251824342043</v>
      </c>
      <c r="G9253" s="90">
        <v>342043</v>
      </c>
      <c r="H9253" s="90">
        <v>1.68</v>
      </c>
      <c r="I9253" s="95">
        <v>1.68</v>
      </c>
      <c r="J9253" s="90" t="s">
        <v>10509</v>
      </c>
      <c r="K9253" s="90">
        <v>77</v>
      </c>
      <c r="L9253" s="90" t="s">
        <v>10514</v>
      </c>
    </row>
    <row r="9254" spans="1:12" hidden="1" outlineLevel="2" x14ac:dyDescent="0.25">
      <c r="A9254" s="90">
        <v>3</v>
      </c>
      <c r="B9254" s="26">
        <v>1713939690</v>
      </c>
      <c r="C9254" s="90">
        <v>20</v>
      </c>
      <c r="D9254" s="90">
        <v>252114</v>
      </c>
      <c r="E9254" s="94">
        <v>44096</v>
      </c>
      <c r="F9254" s="26">
        <v>252114342290</v>
      </c>
      <c r="G9254" s="90">
        <v>342290</v>
      </c>
      <c r="H9254" s="90">
        <v>0.34</v>
      </c>
      <c r="I9254" s="95">
        <v>0.34</v>
      </c>
      <c r="J9254" s="90" t="s">
        <v>10509</v>
      </c>
      <c r="K9254" s="90">
        <v>77</v>
      </c>
      <c r="L9254" s="90" t="s">
        <v>10514</v>
      </c>
    </row>
    <row r="9255" spans="1:12" hidden="1" outlineLevel="2" x14ac:dyDescent="0.25">
      <c r="A9255" s="90">
        <v>3</v>
      </c>
      <c r="B9255" s="26">
        <v>1713984415001</v>
      </c>
      <c r="C9255" s="90">
        <v>20</v>
      </c>
      <c r="D9255" s="90">
        <v>253277</v>
      </c>
      <c r="E9255" s="94">
        <v>44116</v>
      </c>
      <c r="F9255" s="26">
        <v>2532772916</v>
      </c>
      <c r="G9255" s="90">
        <v>2916</v>
      </c>
      <c r="H9255" s="90">
        <v>8.99</v>
      </c>
      <c r="I9255" s="95">
        <v>8.99</v>
      </c>
      <c r="J9255" s="90" t="s">
        <v>10509</v>
      </c>
      <c r="K9255" s="90">
        <v>66</v>
      </c>
      <c r="L9255" s="90" t="s">
        <v>10514</v>
      </c>
    </row>
    <row r="9256" spans="1:12" hidden="1" outlineLevel="2" x14ac:dyDescent="0.25">
      <c r="A9256" s="90">
        <v>3</v>
      </c>
      <c r="B9256" s="26">
        <v>1757470842</v>
      </c>
      <c r="C9256" s="90">
        <v>20</v>
      </c>
      <c r="D9256" s="90">
        <v>251561</v>
      </c>
      <c r="E9256" s="94">
        <v>44096</v>
      </c>
      <c r="F9256" s="26">
        <v>2515612710</v>
      </c>
      <c r="G9256" s="90">
        <v>2710</v>
      </c>
      <c r="H9256" s="90">
        <v>1.68</v>
      </c>
      <c r="I9256" s="95">
        <v>1.68</v>
      </c>
      <c r="J9256" s="90" t="s">
        <v>10509</v>
      </c>
      <c r="K9256" s="90">
        <v>77</v>
      </c>
      <c r="L9256" s="90" t="s">
        <v>10514</v>
      </c>
    </row>
    <row r="9257" spans="1:12" hidden="1" outlineLevel="2" x14ac:dyDescent="0.25">
      <c r="A9257" s="90">
        <v>3</v>
      </c>
      <c r="B9257" s="26">
        <v>1791251237001</v>
      </c>
      <c r="C9257" s="90">
        <v>20</v>
      </c>
      <c r="D9257" s="90">
        <v>249475</v>
      </c>
      <c r="E9257" s="94">
        <v>44088</v>
      </c>
      <c r="F9257" s="26">
        <v>249475339820</v>
      </c>
      <c r="G9257" s="90">
        <v>339820</v>
      </c>
      <c r="H9257" s="90">
        <v>7932.84</v>
      </c>
      <c r="I9257" s="95">
        <v>1946.08</v>
      </c>
      <c r="J9257" s="90" t="s">
        <v>10509</v>
      </c>
      <c r="K9257" s="90">
        <v>84</v>
      </c>
      <c r="L9257" s="90" t="s">
        <v>10514</v>
      </c>
    </row>
    <row r="9258" spans="1:12" hidden="1" outlineLevel="2" x14ac:dyDescent="0.25">
      <c r="A9258" s="90">
        <v>3</v>
      </c>
      <c r="B9258" s="26">
        <v>1792028140001</v>
      </c>
      <c r="C9258" s="90">
        <v>20</v>
      </c>
      <c r="D9258" s="90">
        <v>252867</v>
      </c>
      <c r="E9258" s="94">
        <v>44116</v>
      </c>
      <c r="F9258" s="26">
        <v>252867342944</v>
      </c>
      <c r="G9258" s="90">
        <v>342944</v>
      </c>
      <c r="H9258" s="90">
        <v>193.2</v>
      </c>
      <c r="I9258" s="95">
        <v>4.03</v>
      </c>
      <c r="J9258" s="90" t="s">
        <v>10509</v>
      </c>
      <c r="K9258" s="90">
        <v>66</v>
      </c>
      <c r="L9258" s="90" t="s">
        <v>10514</v>
      </c>
    </row>
    <row r="9259" spans="1:12" hidden="1" outlineLevel="2" x14ac:dyDescent="0.25">
      <c r="A9259" s="90">
        <v>3</v>
      </c>
      <c r="B9259" s="26">
        <v>1792375002001</v>
      </c>
      <c r="C9259" s="90">
        <v>20</v>
      </c>
      <c r="D9259" s="90">
        <v>253318</v>
      </c>
      <c r="E9259" s="94">
        <v>44116</v>
      </c>
      <c r="F9259" s="26">
        <v>2533182926</v>
      </c>
      <c r="G9259" s="90">
        <v>2926</v>
      </c>
      <c r="H9259" s="90">
        <v>1.94</v>
      </c>
      <c r="I9259" s="95">
        <v>1.94</v>
      </c>
      <c r="J9259" s="90" t="s">
        <v>10509</v>
      </c>
      <c r="K9259" s="90">
        <v>66</v>
      </c>
      <c r="L9259" s="90" t="s">
        <v>10514</v>
      </c>
    </row>
    <row r="9260" spans="1:12" hidden="1" outlineLevel="2" x14ac:dyDescent="0.25">
      <c r="A9260" s="90">
        <v>3</v>
      </c>
      <c r="B9260" s="26">
        <v>1768152560001</v>
      </c>
      <c r="C9260" s="90">
        <v>20</v>
      </c>
      <c r="D9260" s="90">
        <v>249470</v>
      </c>
      <c r="E9260" s="94">
        <v>44088</v>
      </c>
      <c r="F9260" s="26">
        <v>249470339817</v>
      </c>
      <c r="G9260" s="90">
        <v>339817</v>
      </c>
      <c r="H9260" s="90">
        <v>9055.69</v>
      </c>
      <c r="I9260" s="95">
        <v>2785.27</v>
      </c>
      <c r="J9260" s="90" t="s">
        <v>10509</v>
      </c>
      <c r="K9260" s="90">
        <v>67</v>
      </c>
      <c r="L9260" s="90" t="s">
        <v>10514</v>
      </c>
    </row>
    <row r="9261" spans="1:12" hidden="1" outlineLevel="2" x14ac:dyDescent="0.25">
      <c r="A9261" s="90">
        <v>3</v>
      </c>
      <c r="B9261" s="26">
        <v>1768152560001</v>
      </c>
      <c r="C9261" s="90">
        <v>20</v>
      </c>
      <c r="D9261" s="90">
        <v>249476</v>
      </c>
      <c r="E9261" s="94">
        <v>44088</v>
      </c>
      <c r="F9261" s="26">
        <v>249476339821</v>
      </c>
      <c r="G9261" s="90">
        <v>339821</v>
      </c>
      <c r="H9261" s="90">
        <v>1259.75</v>
      </c>
      <c r="I9261" s="95">
        <v>313.17</v>
      </c>
      <c r="J9261" s="90" t="s">
        <v>10509</v>
      </c>
      <c r="K9261" s="90">
        <v>67</v>
      </c>
      <c r="L9261" s="90" t="s">
        <v>10514</v>
      </c>
    </row>
    <row r="9262" spans="1:12" hidden="1" outlineLevel="2" x14ac:dyDescent="0.25">
      <c r="A9262" s="90">
        <v>3</v>
      </c>
      <c r="B9262" s="26">
        <v>1791847652001</v>
      </c>
      <c r="C9262" s="90">
        <v>20</v>
      </c>
      <c r="D9262" s="90">
        <v>249471</v>
      </c>
      <c r="E9262" s="94">
        <v>44088</v>
      </c>
      <c r="F9262" s="26">
        <v>249471339818</v>
      </c>
      <c r="G9262" s="90">
        <v>339818</v>
      </c>
      <c r="H9262" s="90">
        <v>401.69</v>
      </c>
      <c r="I9262" s="95">
        <v>361.7</v>
      </c>
      <c r="J9262" s="90" t="s">
        <v>10509</v>
      </c>
      <c r="K9262" s="90">
        <v>84</v>
      </c>
      <c r="L9262" s="90" t="s">
        <v>10514</v>
      </c>
    </row>
    <row r="9263" spans="1:12" hidden="1" outlineLevel="2" x14ac:dyDescent="0.25">
      <c r="A9263" s="90">
        <v>3</v>
      </c>
      <c r="B9263" s="26">
        <v>1792874394001</v>
      </c>
      <c r="C9263" s="90">
        <v>20</v>
      </c>
      <c r="D9263" s="90">
        <v>253219</v>
      </c>
      <c r="E9263" s="94">
        <v>44116</v>
      </c>
      <c r="F9263" s="26">
        <v>2532192894</v>
      </c>
      <c r="G9263" s="90">
        <v>2894</v>
      </c>
      <c r="H9263" s="90">
        <v>1.94</v>
      </c>
      <c r="I9263" s="95">
        <v>1.94</v>
      </c>
      <c r="J9263" s="90" t="s">
        <v>10509</v>
      </c>
      <c r="K9263" s="90">
        <v>66</v>
      </c>
      <c r="L9263" s="90" t="s">
        <v>10514</v>
      </c>
    </row>
    <row r="9264" spans="1:12" hidden="1" outlineLevel="2" x14ac:dyDescent="0.25">
      <c r="A9264" s="90">
        <v>3</v>
      </c>
      <c r="B9264" s="26">
        <v>1801636901</v>
      </c>
      <c r="C9264" s="90">
        <v>20</v>
      </c>
      <c r="D9264" s="90">
        <v>249725</v>
      </c>
      <c r="E9264" s="94">
        <v>44096</v>
      </c>
      <c r="F9264" s="26">
        <v>249725340068</v>
      </c>
      <c r="G9264" s="90">
        <v>340068</v>
      </c>
      <c r="H9264" s="90">
        <v>8.3800000000000008</v>
      </c>
      <c r="I9264" s="95">
        <v>8.3800000000000008</v>
      </c>
      <c r="J9264" s="90" t="s">
        <v>10509</v>
      </c>
      <c r="K9264" s="90">
        <v>77</v>
      </c>
      <c r="L9264" s="90" t="s">
        <v>10514</v>
      </c>
    </row>
    <row r="9265" spans="1:12" hidden="1" outlineLevel="2" x14ac:dyDescent="0.25">
      <c r="A9265" s="90">
        <v>3</v>
      </c>
      <c r="B9265" s="26">
        <v>1803255841</v>
      </c>
      <c r="C9265" s="90">
        <v>20</v>
      </c>
      <c r="D9265" s="90">
        <v>252054</v>
      </c>
      <c r="E9265" s="94">
        <v>44096</v>
      </c>
      <c r="F9265" s="26">
        <v>252054342238</v>
      </c>
      <c r="G9265" s="90">
        <v>342238</v>
      </c>
      <c r="H9265" s="90">
        <v>2.86</v>
      </c>
      <c r="I9265" s="95">
        <v>2.86</v>
      </c>
      <c r="J9265" s="90" t="s">
        <v>10509</v>
      </c>
      <c r="K9265" s="90">
        <v>77</v>
      </c>
      <c r="L9265" s="90" t="s">
        <v>10514</v>
      </c>
    </row>
    <row r="9266" spans="1:12" hidden="1" outlineLevel="2" x14ac:dyDescent="0.25">
      <c r="A9266" s="90">
        <v>3</v>
      </c>
      <c r="B9266" s="26">
        <v>2000025854</v>
      </c>
      <c r="C9266" s="90">
        <v>20</v>
      </c>
      <c r="D9266" s="90">
        <v>250257</v>
      </c>
      <c r="E9266" s="94">
        <v>44096</v>
      </c>
      <c r="F9266" s="26">
        <v>250257340600</v>
      </c>
      <c r="G9266" s="90">
        <v>340600</v>
      </c>
      <c r="H9266" s="90">
        <v>8.0299999999999994</v>
      </c>
      <c r="I9266" s="95">
        <v>8.0299999999999994</v>
      </c>
      <c r="J9266" s="90" t="s">
        <v>10509</v>
      </c>
      <c r="K9266" s="90">
        <v>77</v>
      </c>
      <c r="L9266" s="90" t="s">
        <v>10514</v>
      </c>
    </row>
    <row r="9267" spans="1:12" hidden="1" outlineLevel="2" x14ac:dyDescent="0.25">
      <c r="A9267" s="90">
        <v>3</v>
      </c>
      <c r="B9267" s="26">
        <v>2100330543</v>
      </c>
      <c r="C9267" s="90">
        <v>20</v>
      </c>
      <c r="D9267" s="90">
        <v>250703</v>
      </c>
      <c r="E9267" s="94">
        <v>44096</v>
      </c>
      <c r="F9267" s="26">
        <v>250703341045</v>
      </c>
      <c r="G9267" s="90">
        <v>341045</v>
      </c>
      <c r="H9267" s="90">
        <v>1.68</v>
      </c>
      <c r="I9267" s="95">
        <v>1.68</v>
      </c>
      <c r="J9267" s="90" t="s">
        <v>10509</v>
      </c>
      <c r="K9267" s="90">
        <v>77</v>
      </c>
      <c r="L9267" s="90" t="s">
        <v>10514</v>
      </c>
    </row>
    <row r="9268" spans="1:12" hidden="1" outlineLevel="2" x14ac:dyDescent="0.25">
      <c r="A9268" s="90">
        <v>3</v>
      </c>
      <c r="B9268" s="26">
        <v>2100982707</v>
      </c>
      <c r="C9268" s="90">
        <v>20</v>
      </c>
      <c r="D9268" s="90">
        <v>251988</v>
      </c>
      <c r="E9268" s="94">
        <v>44096</v>
      </c>
      <c r="F9268" s="26">
        <v>2519882763</v>
      </c>
      <c r="G9268" s="90">
        <v>2763</v>
      </c>
      <c r="H9268" s="90">
        <v>7.8</v>
      </c>
      <c r="I9268" s="95">
        <v>7.8</v>
      </c>
      <c r="J9268" s="90" t="s">
        <v>10509</v>
      </c>
      <c r="K9268" s="90">
        <v>77</v>
      </c>
      <c r="L9268" s="90" t="s">
        <v>10514</v>
      </c>
    </row>
    <row r="9269" spans="1:12" hidden="1" outlineLevel="2" x14ac:dyDescent="0.25">
      <c r="A9269" s="90">
        <v>3</v>
      </c>
      <c r="B9269" s="26" t="s">
        <v>10519</v>
      </c>
      <c r="C9269" s="90">
        <v>20</v>
      </c>
      <c r="D9269" s="90">
        <v>251043</v>
      </c>
      <c r="E9269" s="94">
        <v>44096</v>
      </c>
      <c r="F9269" s="26">
        <v>251043341383</v>
      </c>
      <c r="G9269" s="90">
        <v>341383</v>
      </c>
      <c r="H9269" s="90">
        <v>6.55</v>
      </c>
      <c r="I9269" s="95">
        <v>6.55</v>
      </c>
      <c r="J9269" s="90" t="s">
        <v>10509</v>
      </c>
      <c r="K9269" s="90">
        <v>77</v>
      </c>
      <c r="L9269" s="90" t="s">
        <v>10514</v>
      </c>
    </row>
    <row r="9270" spans="1:12" hidden="1" outlineLevel="2" x14ac:dyDescent="0.25">
      <c r="A9270" s="90">
        <v>3</v>
      </c>
      <c r="B9270" s="26">
        <v>1792882222001</v>
      </c>
      <c r="C9270" s="90">
        <v>20</v>
      </c>
      <c r="D9270" s="90">
        <v>253258</v>
      </c>
      <c r="E9270" s="94">
        <v>44116</v>
      </c>
      <c r="F9270" s="26">
        <v>2532582906</v>
      </c>
      <c r="G9270" s="90">
        <v>2906</v>
      </c>
      <c r="H9270" s="90">
        <v>1.94</v>
      </c>
      <c r="I9270" s="95">
        <v>1.94</v>
      </c>
      <c r="J9270" s="90" t="s">
        <v>10509</v>
      </c>
      <c r="K9270" s="90">
        <v>66</v>
      </c>
      <c r="L9270" s="90" t="s">
        <v>10514</v>
      </c>
    </row>
    <row r="9271" spans="1:12" hidden="1" outlineLevel="2" x14ac:dyDescent="0.25">
      <c r="A9271" s="90">
        <v>3</v>
      </c>
      <c r="B9271" s="26">
        <v>1792962390001</v>
      </c>
      <c r="C9271" s="90">
        <v>20</v>
      </c>
      <c r="D9271" s="90">
        <v>253307</v>
      </c>
      <c r="E9271" s="94">
        <v>44116</v>
      </c>
      <c r="F9271" s="26">
        <v>2533072923</v>
      </c>
      <c r="G9271" s="90">
        <v>2923</v>
      </c>
      <c r="H9271" s="90">
        <v>1.94</v>
      </c>
      <c r="I9271" s="95">
        <v>1.94</v>
      </c>
      <c r="J9271" s="90" t="s">
        <v>10509</v>
      </c>
      <c r="K9271" s="90">
        <v>66</v>
      </c>
      <c r="L9271" s="90" t="s">
        <v>10514</v>
      </c>
    </row>
    <row r="9272" spans="1:12" outlineLevel="1" collapsed="1" x14ac:dyDescent="0.25">
      <c r="B9272" s="26"/>
      <c r="E9272" s="94"/>
      <c r="F9272" s="26"/>
      <c r="I9272" s="95">
        <f>SUBTOTAL(9,I8407:I9271)</f>
        <v>11734.530000000008</v>
      </c>
      <c r="L9272" s="96" t="s">
        <v>10527</v>
      </c>
    </row>
    <row r="9273" spans="1:12" hidden="1" outlineLevel="2" x14ac:dyDescent="0.25">
      <c r="A9273" s="90">
        <v>3</v>
      </c>
      <c r="B9273" s="26">
        <v>103284907</v>
      </c>
      <c r="C9273" s="90">
        <v>20</v>
      </c>
      <c r="D9273" s="90">
        <v>240056</v>
      </c>
      <c r="E9273" s="94">
        <v>44004</v>
      </c>
      <c r="F9273" s="26">
        <v>240056331125</v>
      </c>
      <c r="G9273" s="90">
        <v>331125</v>
      </c>
      <c r="H9273" s="90">
        <v>8.3800000000000008</v>
      </c>
      <c r="I9273" s="95">
        <v>8.3800000000000008</v>
      </c>
      <c r="J9273" s="90" t="s">
        <v>10509</v>
      </c>
      <c r="K9273" s="90">
        <v>169</v>
      </c>
      <c r="L9273" s="90" t="s">
        <v>10513</v>
      </c>
    </row>
    <row r="9274" spans="1:12" hidden="1" outlineLevel="2" x14ac:dyDescent="0.25">
      <c r="A9274" s="90">
        <v>3</v>
      </c>
      <c r="B9274" s="26">
        <v>103284907</v>
      </c>
      <c r="C9274" s="90">
        <v>20</v>
      </c>
      <c r="D9274" s="90">
        <v>243191</v>
      </c>
      <c r="E9274" s="94">
        <v>44033</v>
      </c>
      <c r="F9274" s="26">
        <v>243191334038</v>
      </c>
      <c r="G9274" s="90">
        <v>334038</v>
      </c>
      <c r="H9274" s="90">
        <v>8.3800000000000008</v>
      </c>
      <c r="I9274" s="95">
        <v>8.3800000000000008</v>
      </c>
      <c r="J9274" s="90" t="s">
        <v>10509</v>
      </c>
      <c r="K9274" s="90">
        <v>138</v>
      </c>
      <c r="L9274" s="90" t="s">
        <v>10513</v>
      </c>
    </row>
    <row r="9275" spans="1:12" hidden="1" outlineLevel="2" x14ac:dyDescent="0.25">
      <c r="A9275" s="90">
        <v>3</v>
      </c>
      <c r="B9275" s="26">
        <v>160050020001</v>
      </c>
      <c r="C9275" s="90">
        <v>20</v>
      </c>
      <c r="D9275" s="90">
        <v>246208</v>
      </c>
      <c r="E9275" s="94">
        <v>44057</v>
      </c>
      <c r="F9275" s="26">
        <v>246208336811</v>
      </c>
      <c r="G9275" s="90">
        <v>336811</v>
      </c>
      <c r="H9275" s="90">
        <v>183.23</v>
      </c>
      <c r="I9275" s="95">
        <v>18.28</v>
      </c>
      <c r="J9275" s="90" t="s">
        <v>10509</v>
      </c>
      <c r="K9275" s="90">
        <v>115</v>
      </c>
      <c r="L9275" s="90" t="s">
        <v>10513</v>
      </c>
    </row>
    <row r="9276" spans="1:12" hidden="1" outlineLevel="2" x14ac:dyDescent="0.25">
      <c r="A9276" s="90">
        <v>3</v>
      </c>
      <c r="B9276" s="26">
        <v>200612737</v>
      </c>
      <c r="C9276" s="90">
        <v>20</v>
      </c>
      <c r="D9276" s="90">
        <v>241779</v>
      </c>
      <c r="E9276" s="94">
        <v>44004</v>
      </c>
      <c r="F9276" s="26">
        <v>241779332812</v>
      </c>
      <c r="G9276" s="90">
        <v>332812</v>
      </c>
      <c r="H9276" s="90">
        <v>1.68</v>
      </c>
      <c r="I9276" s="95">
        <v>1.68</v>
      </c>
      <c r="J9276" s="90" t="s">
        <v>10509</v>
      </c>
      <c r="K9276" s="90">
        <v>169</v>
      </c>
      <c r="L9276" s="90" t="s">
        <v>10513</v>
      </c>
    </row>
    <row r="9277" spans="1:12" hidden="1" outlineLevel="2" x14ac:dyDescent="0.25">
      <c r="A9277" s="90">
        <v>3</v>
      </c>
      <c r="B9277" s="26">
        <v>200612737</v>
      </c>
      <c r="C9277" s="90">
        <v>20</v>
      </c>
      <c r="D9277" s="90">
        <v>248118</v>
      </c>
      <c r="E9277" s="94">
        <v>44065</v>
      </c>
      <c r="F9277" s="26">
        <v>248118338681</v>
      </c>
      <c r="G9277" s="90">
        <v>338681</v>
      </c>
      <c r="H9277" s="90">
        <v>1.68</v>
      </c>
      <c r="I9277" s="95">
        <v>1.68</v>
      </c>
      <c r="J9277" s="90" t="s">
        <v>10509</v>
      </c>
      <c r="K9277" s="90">
        <v>107</v>
      </c>
      <c r="L9277" s="90" t="s">
        <v>10513</v>
      </c>
    </row>
    <row r="9278" spans="1:12" hidden="1" outlineLevel="2" x14ac:dyDescent="0.25">
      <c r="A9278" s="90">
        <v>3</v>
      </c>
      <c r="B9278" s="26">
        <v>103284907</v>
      </c>
      <c r="C9278" s="90">
        <v>20</v>
      </c>
      <c r="D9278" s="90">
        <v>246378</v>
      </c>
      <c r="E9278" s="94">
        <v>44065</v>
      </c>
      <c r="F9278" s="26">
        <v>246378336978</v>
      </c>
      <c r="G9278" s="90">
        <v>336978</v>
      </c>
      <c r="H9278" s="90">
        <v>8.3800000000000008</v>
      </c>
      <c r="I9278" s="95">
        <v>8.3800000000000008</v>
      </c>
      <c r="J9278" s="90" t="s">
        <v>10509</v>
      </c>
      <c r="K9278" s="90">
        <v>107</v>
      </c>
      <c r="L9278" s="90" t="s">
        <v>10513</v>
      </c>
    </row>
    <row r="9279" spans="1:12" hidden="1" outlineLevel="2" x14ac:dyDescent="0.25">
      <c r="A9279" s="90">
        <v>3</v>
      </c>
      <c r="B9279" s="26">
        <v>160050020001</v>
      </c>
      <c r="C9279" s="90">
        <v>20</v>
      </c>
      <c r="D9279" s="90">
        <v>239875</v>
      </c>
      <c r="E9279" s="94">
        <v>43993</v>
      </c>
      <c r="F9279" s="26">
        <v>239875330945</v>
      </c>
      <c r="G9279" s="90">
        <v>330945</v>
      </c>
      <c r="H9279" s="90">
        <v>114.63</v>
      </c>
      <c r="I9279" s="95">
        <v>18.920000000000002</v>
      </c>
      <c r="J9279" s="90" t="s">
        <v>10509</v>
      </c>
      <c r="K9279" s="90">
        <v>179</v>
      </c>
      <c r="L9279" s="90" t="s">
        <v>10513</v>
      </c>
    </row>
    <row r="9280" spans="1:12" hidden="1" outlineLevel="2" x14ac:dyDescent="0.25">
      <c r="A9280" s="90">
        <v>3</v>
      </c>
      <c r="B9280" s="26">
        <v>160050020001</v>
      </c>
      <c r="C9280" s="90">
        <v>20</v>
      </c>
      <c r="D9280" s="90">
        <v>243000</v>
      </c>
      <c r="E9280" s="94">
        <v>44021</v>
      </c>
      <c r="F9280" s="26">
        <v>243000333847</v>
      </c>
      <c r="G9280" s="90">
        <v>333847</v>
      </c>
      <c r="H9280" s="90">
        <v>137.74</v>
      </c>
      <c r="I9280" s="95">
        <v>19.36</v>
      </c>
      <c r="J9280" s="90" t="s">
        <v>10509</v>
      </c>
      <c r="K9280" s="90">
        <v>151</v>
      </c>
      <c r="L9280" s="90" t="s">
        <v>10513</v>
      </c>
    </row>
    <row r="9281" spans="1:12" hidden="1" outlineLevel="2" x14ac:dyDescent="0.25">
      <c r="A9281" s="90">
        <v>3</v>
      </c>
      <c r="B9281" s="26">
        <v>200612737</v>
      </c>
      <c r="C9281" s="90">
        <v>20</v>
      </c>
      <c r="D9281" s="90">
        <v>244925</v>
      </c>
      <c r="E9281" s="94">
        <v>44033</v>
      </c>
      <c r="F9281" s="26">
        <v>244925335736</v>
      </c>
      <c r="G9281" s="90">
        <v>335736</v>
      </c>
      <c r="H9281" s="90">
        <v>1.68</v>
      </c>
      <c r="I9281" s="95">
        <v>1.68</v>
      </c>
      <c r="J9281" s="90" t="s">
        <v>10509</v>
      </c>
      <c r="K9281" s="90">
        <v>138</v>
      </c>
      <c r="L9281" s="90" t="s">
        <v>10513</v>
      </c>
    </row>
    <row r="9282" spans="1:12" hidden="1" outlineLevel="2" x14ac:dyDescent="0.25">
      <c r="A9282" s="90">
        <v>3</v>
      </c>
      <c r="B9282" s="26">
        <v>401149117001</v>
      </c>
      <c r="C9282" s="90">
        <v>20</v>
      </c>
      <c r="D9282" s="90">
        <v>245969</v>
      </c>
      <c r="E9282" s="94">
        <v>44044</v>
      </c>
      <c r="F9282" s="26">
        <v>2459692330</v>
      </c>
      <c r="G9282" s="90">
        <v>2330</v>
      </c>
      <c r="H9282" s="90">
        <v>1.68</v>
      </c>
      <c r="I9282" s="95">
        <v>1.68</v>
      </c>
      <c r="J9282" s="90" t="s">
        <v>10509</v>
      </c>
      <c r="K9282" s="90">
        <v>138</v>
      </c>
      <c r="L9282" s="90" t="s">
        <v>10513</v>
      </c>
    </row>
    <row r="9283" spans="1:12" hidden="1" outlineLevel="2" x14ac:dyDescent="0.25">
      <c r="A9283" s="90">
        <v>3</v>
      </c>
      <c r="B9283" s="26">
        <v>401149117001</v>
      </c>
      <c r="C9283" s="90">
        <v>20</v>
      </c>
      <c r="D9283" s="90">
        <v>249212</v>
      </c>
      <c r="E9283" s="94">
        <v>44075</v>
      </c>
      <c r="F9283" s="26">
        <v>2492122554</v>
      </c>
      <c r="G9283" s="90">
        <v>2554</v>
      </c>
      <c r="H9283" s="90">
        <v>1.68</v>
      </c>
      <c r="I9283" s="95">
        <v>1.68</v>
      </c>
      <c r="J9283" s="90" t="s">
        <v>10509</v>
      </c>
      <c r="K9283" s="90">
        <v>107</v>
      </c>
      <c r="L9283" s="90" t="s">
        <v>10513</v>
      </c>
    </row>
    <row r="9284" spans="1:12" hidden="1" outlineLevel="2" x14ac:dyDescent="0.25">
      <c r="A9284" s="90">
        <v>3</v>
      </c>
      <c r="B9284" s="26">
        <v>101363463</v>
      </c>
      <c r="C9284" s="90">
        <v>20</v>
      </c>
      <c r="D9284" s="90">
        <v>242093</v>
      </c>
      <c r="E9284" s="94">
        <v>44004</v>
      </c>
      <c r="F9284" s="26">
        <v>242093333058</v>
      </c>
      <c r="G9284" s="90">
        <v>333058</v>
      </c>
      <c r="H9284" s="90">
        <v>18.47</v>
      </c>
      <c r="I9284" s="95">
        <v>18.47</v>
      </c>
      <c r="J9284" s="90" t="s">
        <v>10509</v>
      </c>
      <c r="K9284" s="90">
        <v>169</v>
      </c>
      <c r="L9284" s="90" t="s">
        <v>10513</v>
      </c>
    </row>
    <row r="9285" spans="1:12" hidden="1" outlineLevel="2" x14ac:dyDescent="0.25">
      <c r="A9285" s="90">
        <v>3</v>
      </c>
      <c r="B9285" s="26">
        <v>102341765</v>
      </c>
      <c r="C9285" s="90">
        <v>20</v>
      </c>
      <c r="D9285" s="90">
        <v>243781</v>
      </c>
      <c r="E9285" s="94">
        <v>44033</v>
      </c>
      <c r="F9285" s="26">
        <v>243781334628</v>
      </c>
      <c r="G9285" s="90">
        <v>334628</v>
      </c>
      <c r="H9285" s="90">
        <v>1.68</v>
      </c>
      <c r="I9285" s="95">
        <v>1.68</v>
      </c>
      <c r="J9285" s="90" t="s">
        <v>10509</v>
      </c>
      <c r="K9285" s="90">
        <v>138</v>
      </c>
      <c r="L9285" s="90" t="s">
        <v>10513</v>
      </c>
    </row>
    <row r="9286" spans="1:12" hidden="1" outlineLevel="2" x14ac:dyDescent="0.25">
      <c r="A9286" s="90">
        <v>3</v>
      </c>
      <c r="B9286" s="26">
        <v>102341765</v>
      </c>
      <c r="C9286" s="90">
        <v>20</v>
      </c>
      <c r="D9286" s="90">
        <v>246966</v>
      </c>
      <c r="E9286" s="94">
        <v>44065</v>
      </c>
      <c r="F9286" s="26">
        <v>246966337566</v>
      </c>
      <c r="G9286" s="90">
        <v>337566</v>
      </c>
      <c r="H9286" s="90">
        <v>1.68</v>
      </c>
      <c r="I9286" s="95">
        <v>1.68</v>
      </c>
      <c r="J9286" s="90" t="s">
        <v>10509</v>
      </c>
      <c r="K9286" s="90">
        <v>107</v>
      </c>
      <c r="L9286" s="90" t="s">
        <v>10513</v>
      </c>
    </row>
    <row r="9287" spans="1:12" hidden="1" outlineLevel="2" x14ac:dyDescent="0.25">
      <c r="A9287" s="90">
        <v>3</v>
      </c>
      <c r="B9287" s="26">
        <v>201563822</v>
      </c>
      <c r="C9287" s="90">
        <v>20</v>
      </c>
      <c r="D9287" s="90">
        <v>241194</v>
      </c>
      <c r="E9287" s="94">
        <v>44004</v>
      </c>
      <c r="F9287" s="26">
        <v>241194332262</v>
      </c>
      <c r="G9287" s="90">
        <v>332262</v>
      </c>
      <c r="H9287" s="90">
        <v>1.68</v>
      </c>
      <c r="I9287" s="95">
        <v>1.68</v>
      </c>
      <c r="J9287" s="90" t="s">
        <v>10509</v>
      </c>
      <c r="K9287" s="90">
        <v>169</v>
      </c>
      <c r="L9287" s="90" t="s">
        <v>10513</v>
      </c>
    </row>
    <row r="9288" spans="1:12" hidden="1" outlineLevel="2" x14ac:dyDescent="0.25">
      <c r="A9288" s="90">
        <v>3</v>
      </c>
      <c r="B9288" s="26">
        <v>201563822</v>
      </c>
      <c r="C9288" s="90">
        <v>20</v>
      </c>
      <c r="D9288" s="90">
        <v>244333</v>
      </c>
      <c r="E9288" s="94">
        <v>44033</v>
      </c>
      <c r="F9288" s="26">
        <v>244333335179</v>
      </c>
      <c r="G9288" s="90">
        <v>335179</v>
      </c>
      <c r="H9288" s="90">
        <v>1.68</v>
      </c>
      <c r="I9288" s="95">
        <v>1.68</v>
      </c>
      <c r="J9288" s="90" t="s">
        <v>10509</v>
      </c>
      <c r="K9288" s="90">
        <v>138</v>
      </c>
      <c r="L9288" s="90" t="s">
        <v>10513</v>
      </c>
    </row>
    <row r="9289" spans="1:12" hidden="1" outlineLevel="2" x14ac:dyDescent="0.25">
      <c r="A9289" s="90">
        <v>3</v>
      </c>
      <c r="B9289" s="26">
        <v>202301404</v>
      </c>
      <c r="C9289" s="90">
        <v>20</v>
      </c>
      <c r="D9289" s="90">
        <v>240508</v>
      </c>
      <c r="E9289" s="94">
        <v>44004</v>
      </c>
      <c r="F9289" s="26">
        <v>240508331577</v>
      </c>
      <c r="G9289" s="90">
        <v>331577</v>
      </c>
      <c r="H9289" s="90">
        <v>1.68</v>
      </c>
      <c r="I9289" s="95">
        <v>1.68</v>
      </c>
      <c r="J9289" s="90" t="s">
        <v>10509</v>
      </c>
      <c r="K9289" s="90">
        <v>169</v>
      </c>
      <c r="L9289" s="90" t="s">
        <v>10513</v>
      </c>
    </row>
    <row r="9290" spans="1:12" hidden="1" outlineLevel="2" x14ac:dyDescent="0.25">
      <c r="A9290" s="90">
        <v>3</v>
      </c>
      <c r="B9290" s="26">
        <v>101363463</v>
      </c>
      <c r="C9290" s="90">
        <v>20</v>
      </c>
      <c r="D9290" s="90">
        <v>245239</v>
      </c>
      <c r="E9290" s="94">
        <v>44033</v>
      </c>
      <c r="F9290" s="26">
        <v>245239335982</v>
      </c>
      <c r="G9290" s="90">
        <v>335982</v>
      </c>
      <c r="H9290" s="90">
        <v>12.52</v>
      </c>
      <c r="I9290" s="95">
        <v>12.52</v>
      </c>
      <c r="J9290" s="90" t="s">
        <v>10509</v>
      </c>
      <c r="K9290" s="90">
        <v>138</v>
      </c>
      <c r="L9290" s="90" t="s">
        <v>10513</v>
      </c>
    </row>
    <row r="9291" spans="1:12" hidden="1" outlineLevel="2" x14ac:dyDescent="0.25">
      <c r="A9291" s="90">
        <v>3</v>
      </c>
      <c r="B9291" s="26">
        <v>101363463</v>
      </c>
      <c r="C9291" s="90">
        <v>20</v>
      </c>
      <c r="D9291" s="90">
        <v>248432</v>
      </c>
      <c r="E9291" s="94">
        <v>44065</v>
      </c>
      <c r="F9291" s="26">
        <v>248432338928</v>
      </c>
      <c r="G9291" s="90">
        <v>338928</v>
      </c>
      <c r="H9291" s="90">
        <v>9.34</v>
      </c>
      <c r="I9291" s="95">
        <v>9.34</v>
      </c>
      <c r="J9291" s="90" t="s">
        <v>10509</v>
      </c>
      <c r="K9291" s="90">
        <v>107</v>
      </c>
      <c r="L9291" s="90" t="s">
        <v>10513</v>
      </c>
    </row>
    <row r="9292" spans="1:12" hidden="1" outlineLevel="2" x14ac:dyDescent="0.25">
      <c r="A9292" s="90">
        <v>3</v>
      </c>
      <c r="B9292" s="26">
        <v>102393352</v>
      </c>
      <c r="C9292" s="90">
        <v>20</v>
      </c>
      <c r="D9292" s="90">
        <v>246763</v>
      </c>
      <c r="E9292" s="94">
        <v>44065</v>
      </c>
      <c r="F9292" s="26">
        <v>246763337363</v>
      </c>
      <c r="G9292" s="90">
        <v>337363</v>
      </c>
      <c r="H9292" s="90">
        <v>1.68</v>
      </c>
      <c r="I9292" s="95">
        <v>1.68</v>
      </c>
      <c r="J9292" s="90" t="s">
        <v>10509</v>
      </c>
      <c r="K9292" s="90">
        <v>107</v>
      </c>
      <c r="L9292" s="90" t="s">
        <v>10513</v>
      </c>
    </row>
    <row r="9293" spans="1:12" hidden="1" outlineLevel="2" x14ac:dyDescent="0.25">
      <c r="A9293" s="90">
        <v>3</v>
      </c>
      <c r="B9293" s="26">
        <v>201563822</v>
      </c>
      <c r="C9293" s="90">
        <v>20</v>
      </c>
      <c r="D9293" s="90">
        <v>247524</v>
      </c>
      <c r="E9293" s="94">
        <v>44065</v>
      </c>
      <c r="F9293" s="26">
        <v>247524338123</v>
      </c>
      <c r="G9293" s="90">
        <v>338123</v>
      </c>
      <c r="H9293" s="90">
        <v>1.68</v>
      </c>
      <c r="I9293" s="95">
        <v>1.68</v>
      </c>
      <c r="J9293" s="90" t="s">
        <v>10509</v>
      </c>
      <c r="K9293" s="90">
        <v>107</v>
      </c>
      <c r="L9293" s="90" t="s">
        <v>10513</v>
      </c>
    </row>
    <row r="9294" spans="1:12" hidden="1" outlineLevel="2" x14ac:dyDescent="0.25">
      <c r="A9294" s="90">
        <v>3</v>
      </c>
      <c r="B9294" s="26">
        <v>202301404</v>
      </c>
      <c r="C9294" s="90">
        <v>20</v>
      </c>
      <c r="D9294" s="90">
        <v>243643</v>
      </c>
      <c r="E9294" s="94">
        <v>44033</v>
      </c>
      <c r="F9294" s="26">
        <v>243643334490</v>
      </c>
      <c r="G9294" s="90">
        <v>334490</v>
      </c>
      <c r="H9294" s="90">
        <v>1.68</v>
      </c>
      <c r="I9294" s="95">
        <v>1.68</v>
      </c>
      <c r="J9294" s="90" t="s">
        <v>10509</v>
      </c>
      <c r="K9294" s="90">
        <v>138</v>
      </c>
      <c r="L9294" s="90" t="s">
        <v>10513</v>
      </c>
    </row>
    <row r="9295" spans="1:12" hidden="1" outlineLevel="2" x14ac:dyDescent="0.25">
      <c r="A9295" s="90">
        <v>3</v>
      </c>
      <c r="B9295" s="26">
        <v>202301404</v>
      </c>
      <c r="C9295" s="90">
        <v>20</v>
      </c>
      <c r="D9295" s="90">
        <v>246827</v>
      </c>
      <c r="E9295" s="94">
        <v>44065</v>
      </c>
      <c r="F9295" s="26">
        <v>246827337427</v>
      </c>
      <c r="G9295" s="90">
        <v>337427</v>
      </c>
      <c r="H9295" s="90">
        <v>1.68</v>
      </c>
      <c r="I9295" s="95">
        <v>1.68</v>
      </c>
      <c r="J9295" s="90" t="s">
        <v>10509</v>
      </c>
      <c r="K9295" s="90">
        <v>107</v>
      </c>
      <c r="L9295" s="90" t="s">
        <v>10513</v>
      </c>
    </row>
    <row r="9296" spans="1:12" hidden="1" outlineLevel="2" x14ac:dyDescent="0.25">
      <c r="A9296" s="90">
        <v>3</v>
      </c>
      <c r="B9296" s="26">
        <v>601155252</v>
      </c>
      <c r="C9296" s="90">
        <v>20</v>
      </c>
      <c r="D9296" s="90">
        <v>242331</v>
      </c>
      <c r="E9296" s="94">
        <v>44004</v>
      </c>
      <c r="F9296" s="26">
        <v>242331333267</v>
      </c>
      <c r="G9296" s="90">
        <v>333267</v>
      </c>
      <c r="H9296" s="90">
        <v>8.06</v>
      </c>
      <c r="I9296" s="95">
        <v>8.06</v>
      </c>
      <c r="J9296" s="90" t="s">
        <v>10509</v>
      </c>
      <c r="K9296" s="90">
        <v>169</v>
      </c>
      <c r="L9296" s="90" t="s">
        <v>10513</v>
      </c>
    </row>
    <row r="9297" spans="1:12" hidden="1" outlineLevel="2" x14ac:dyDescent="0.25">
      <c r="A9297" s="90">
        <v>3</v>
      </c>
      <c r="B9297" s="26">
        <v>601155252</v>
      </c>
      <c r="C9297" s="90">
        <v>20</v>
      </c>
      <c r="D9297" s="90">
        <v>245498</v>
      </c>
      <c r="E9297" s="94">
        <v>44033</v>
      </c>
      <c r="F9297" s="26">
        <v>245498336209</v>
      </c>
      <c r="G9297" s="90">
        <v>336209</v>
      </c>
      <c r="H9297" s="90">
        <v>2.13</v>
      </c>
      <c r="I9297" s="95">
        <v>2.13</v>
      </c>
      <c r="J9297" s="90" t="s">
        <v>10509</v>
      </c>
      <c r="K9297" s="90">
        <v>138</v>
      </c>
      <c r="L9297" s="90" t="s">
        <v>10513</v>
      </c>
    </row>
    <row r="9298" spans="1:12" hidden="1" outlineLevel="2" x14ac:dyDescent="0.25">
      <c r="A9298" s="90">
        <v>3</v>
      </c>
      <c r="B9298" s="26">
        <v>601155252</v>
      </c>
      <c r="C9298" s="90">
        <v>20</v>
      </c>
      <c r="D9298" s="90">
        <v>248691</v>
      </c>
      <c r="E9298" s="94">
        <v>44065</v>
      </c>
      <c r="F9298" s="26">
        <v>248691339156</v>
      </c>
      <c r="G9298" s="90">
        <v>339156</v>
      </c>
      <c r="H9298" s="90">
        <v>4.95</v>
      </c>
      <c r="I9298" s="95">
        <v>4.95</v>
      </c>
      <c r="J9298" s="90" t="s">
        <v>10509</v>
      </c>
      <c r="K9298" s="90">
        <v>107</v>
      </c>
      <c r="L9298" s="90" t="s">
        <v>10513</v>
      </c>
    </row>
    <row r="9299" spans="1:12" hidden="1" outlineLevel="2" x14ac:dyDescent="0.25">
      <c r="A9299" s="90">
        <v>3</v>
      </c>
      <c r="B9299" s="26">
        <v>601289861</v>
      </c>
      <c r="C9299" s="90">
        <v>20</v>
      </c>
      <c r="D9299" s="90">
        <v>248827</v>
      </c>
      <c r="E9299" s="94">
        <v>44065</v>
      </c>
      <c r="F9299" s="26">
        <v>248827339267</v>
      </c>
      <c r="G9299" s="90">
        <v>339267</v>
      </c>
      <c r="H9299" s="90">
        <v>0.87</v>
      </c>
      <c r="I9299" s="95">
        <v>0.87</v>
      </c>
      <c r="J9299" s="90" t="s">
        <v>10509</v>
      </c>
      <c r="K9299" s="90">
        <v>107</v>
      </c>
      <c r="L9299" s="90" t="s">
        <v>10513</v>
      </c>
    </row>
    <row r="9300" spans="1:12" hidden="1" outlineLevel="2" x14ac:dyDescent="0.25">
      <c r="A9300" s="90">
        <v>3</v>
      </c>
      <c r="B9300" s="26">
        <v>501511224</v>
      </c>
      <c r="C9300" s="90">
        <v>20</v>
      </c>
      <c r="D9300" s="90">
        <v>247933</v>
      </c>
      <c r="E9300" s="94">
        <v>44065</v>
      </c>
      <c r="F9300" s="26">
        <v>2479332398</v>
      </c>
      <c r="G9300" s="90">
        <v>2398</v>
      </c>
      <c r="H9300" s="90">
        <v>5</v>
      </c>
      <c r="I9300" s="95">
        <v>5</v>
      </c>
      <c r="J9300" s="90" t="s">
        <v>10509</v>
      </c>
      <c r="K9300" s="90">
        <v>107</v>
      </c>
      <c r="L9300" s="90" t="s">
        <v>10513</v>
      </c>
    </row>
    <row r="9301" spans="1:12" hidden="1" outlineLevel="2" x14ac:dyDescent="0.25">
      <c r="A9301" s="90">
        <v>3</v>
      </c>
      <c r="B9301" s="26">
        <v>602378614001</v>
      </c>
      <c r="C9301" s="90">
        <v>20</v>
      </c>
      <c r="D9301" s="90">
        <v>242978</v>
      </c>
      <c r="E9301" s="94">
        <v>44013</v>
      </c>
      <c r="F9301" s="26">
        <v>242978333833</v>
      </c>
      <c r="G9301" s="90">
        <v>333833</v>
      </c>
      <c r="H9301" s="90">
        <v>0.45</v>
      </c>
      <c r="I9301" s="95">
        <v>0.45</v>
      </c>
      <c r="J9301" s="90" t="s">
        <v>10509</v>
      </c>
      <c r="K9301" s="90">
        <v>169</v>
      </c>
      <c r="L9301" s="90" t="s">
        <v>10513</v>
      </c>
    </row>
    <row r="9302" spans="1:12" hidden="1" outlineLevel="2" x14ac:dyDescent="0.25">
      <c r="A9302" s="90">
        <v>3</v>
      </c>
      <c r="B9302" s="26">
        <v>602378614001</v>
      </c>
      <c r="C9302" s="90">
        <v>20</v>
      </c>
      <c r="D9302" s="90">
        <v>246160</v>
      </c>
      <c r="E9302" s="94">
        <v>44044</v>
      </c>
      <c r="F9302" s="26">
        <v>246160336783</v>
      </c>
      <c r="G9302" s="90">
        <v>336783</v>
      </c>
      <c r="H9302" s="90">
        <v>2.11</v>
      </c>
      <c r="I9302" s="95">
        <v>2.11</v>
      </c>
      <c r="J9302" s="90" t="s">
        <v>10509</v>
      </c>
      <c r="K9302" s="90">
        <v>138</v>
      </c>
      <c r="L9302" s="90" t="s">
        <v>10513</v>
      </c>
    </row>
    <row r="9303" spans="1:12" hidden="1" outlineLevel="2" x14ac:dyDescent="0.25">
      <c r="A9303" s="90">
        <v>3</v>
      </c>
      <c r="B9303" s="26">
        <v>602378614001</v>
      </c>
      <c r="C9303" s="90">
        <v>20</v>
      </c>
      <c r="D9303" s="90">
        <v>249403</v>
      </c>
      <c r="E9303" s="94">
        <v>44075</v>
      </c>
      <c r="F9303" s="26">
        <v>249403339776</v>
      </c>
      <c r="G9303" s="90">
        <v>339776</v>
      </c>
      <c r="H9303" s="90">
        <v>2.23</v>
      </c>
      <c r="I9303" s="95">
        <v>2.23</v>
      </c>
      <c r="J9303" s="90" t="s">
        <v>10509</v>
      </c>
      <c r="K9303" s="90">
        <v>107</v>
      </c>
      <c r="L9303" s="90" t="s">
        <v>10513</v>
      </c>
    </row>
    <row r="9304" spans="1:12" hidden="1" outlineLevel="2" x14ac:dyDescent="0.25">
      <c r="A9304" s="90">
        <v>3</v>
      </c>
      <c r="B9304" s="26">
        <v>602654642</v>
      </c>
      <c r="C9304" s="90">
        <v>20</v>
      </c>
      <c r="D9304" s="90">
        <v>239958</v>
      </c>
      <c r="E9304" s="94">
        <v>44004</v>
      </c>
      <c r="F9304" s="26">
        <v>239958331027</v>
      </c>
      <c r="G9304" s="90">
        <v>331027</v>
      </c>
      <c r="H9304" s="90">
        <v>8.3800000000000008</v>
      </c>
      <c r="I9304" s="95">
        <v>8.3800000000000008</v>
      </c>
      <c r="J9304" s="90" t="s">
        <v>10509</v>
      </c>
      <c r="K9304" s="90">
        <v>169</v>
      </c>
      <c r="L9304" s="90" t="s">
        <v>10513</v>
      </c>
    </row>
    <row r="9305" spans="1:12" hidden="1" outlineLevel="2" x14ac:dyDescent="0.25">
      <c r="A9305" s="90">
        <v>3</v>
      </c>
      <c r="B9305" s="26">
        <v>602654642</v>
      </c>
      <c r="C9305" s="90">
        <v>20</v>
      </c>
      <c r="D9305" s="90">
        <v>243094</v>
      </c>
      <c r="E9305" s="94">
        <v>44033</v>
      </c>
      <c r="F9305" s="26">
        <v>243094333941</v>
      </c>
      <c r="G9305" s="90">
        <v>333941</v>
      </c>
      <c r="H9305" s="90">
        <v>8.3800000000000008</v>
      </c>
      <c r="I9305" s="95">
        <v>8.3800000000000008</v>
      </c>
      <c r="J9305" s="90" t="s">
        <v>10509</v>
      </c>
      <c r="K9305" s="90">
        <v>138</v>
      </c>
      <c r="L9305" s="90" t="s">
        <v>10513</v>
      </c>
    </row>
    <row r="9306" spans="1:12" hidden="1" outlineLevel="2" x14ac:dyDescent="0.25">
      <c r="A9306" s="90">
        <v>3</v>
      </c>
      <c r="B9306" s="26">
        <v>602654642</v>
      </c>
      <c r="C9306" s="90">
        <v>20</v>
      </c>
      <c r="D9306" s="90">
        <v>246285</v>
      </c>
      <c r="E9306" s="94">
        <v>44065</v>
      </c>
      <c r="F9306" s="26">
        <v>246285336885</v>
      </c>
      <c r="G9306" s="90">
        <v>336885</v>
      </c>
      <c r="H9306" s="90">
        <v>8.3800000000000008</v>
      </c>
      <c r="I9306" s="95">
        <v>8.3800000000000008</v>
      </c>
      <c r="J9306" s="90" t="s">
        <v>10509</v>
      </c>
      <c r="K9306" s="90">
        <v>107</v>
      </c>
      <c r="L9306" s="90" t="s">
        <v>10513</v>
      </c>
    </row>
    <row r="9307" spans="1:12" hidden="1" outlineLevel="2" x14ac:dyDescent="0.25">
      <c r="A9307" s="90">
        <v>3</v>
      </c>
      <c r="B9307" s="26">
        <v>401149117001</v>
      </c>
      <c r="C9307" s="90">
        <v>20</v>
      </c>
      <c r="D9307" s="90">
        <v>242796</v>
      </c>
      <c r="E9307" s="94">
        <v>44013</v>
      </c>
      <c r="F9307" s="26">
        <v>2427962114</v>
      </c>
      <c r="G9307" s="90">
        <v>2114</v>
      </c>
      <c r="H9307" s="90">
        <v>1.68</v>
      </c>
      <c r="I9307" s="95">
        <v>1.68</v>
      </c>
      <c r="J9307" s="90" t="s">
        <v>10509</v>
      </c>
      <c r="K9307" s="90">
        <v>169</v>
      </c>
      <c r="L9307" s="90" t="s">
        <v>10513</v>
      </c>
    </row>
    <row r="9308" spans="1:12" hidden="1" outlineLevel="2" x14ac:dyDescent="0.25">
      <c r="A9308" s="90">
        <v>3</v>
      </c>
      <c r="B9308" s="26">
        <v>501511224</v>
      </c>
      <c r="C9308" s="90">
        <v>20</v>
      </c>
      <c r="D9308" s="90">
        <v>244743</v>
      </c>
      <c r="E9308" s="94">
        <v>44033</v>
      </c>
      <c r="F9308" s="26">
        <v>2447432177</v>
      </c>
      <c r="G9308" s="90">
        <v>2177</v>
      </c>
      <c r="H9308" s="90">
        <v>11.35</v>
      </c>
      <c r="I9308" s="95">
        <v>11.35</v>
      </c>
      <c r="J9308" s="90" t="s">
        <v>10509</v>
      </c>
      <c r="K9308" s="90">
        <v>138</v>
      </c>
      <c r="L9308" s="90" t="s">
        <v>10513</v>
      </c>
    </row>
    <row r="9309" spans="1:12" hidden="1" outlineLevel="2" x14ac:dyDescent="0.25">
      <c r="A9309" s="90">
        <v>3</v>
      </c>
      <c r="B9309" s="26">
        <v>503021818</v>
      </c>
      <c r="C9309" s="90">
        <v>20</v>
      </c>
      <c r="D9309" s="90">
        <v>248840</v>
      </c>
      <c r="E9309" s="94">
        <v>44065</v>
      </c>
      <c r="F9309" s="26">
        <v>248840339279</v>
      </c>
      <c r="G9309" s="90">
        <v>339279</v>
      </c>
      <c r="H9309" s="90">
        <v>0.43</v>
      </c>
      <c r="I9309" s="95">
        <v>0.43</v>
      </c>
      <c r="J9309" s="90" t="s">
        <v>10509</v>
      </c>
      <c r="K9309" s="90">
        <v>107</v>
      </c>
      <c r="L9309" s="90" t="s">
        <v>10513</v>
      </c>
    </row>
    <row r="9310" spans="1:12" hidden="1" outlineLevel="2" x14ac:dyDescent="0.25">
      <c r="A9310" s="90">
        <v>3</v>
      </c>
      <c r="B9310" s="26">
        <v>604337584</v>
      </c>
      <c r="C9310" s="90">
        <v>20</v>
      </c>
      <c r="D9310" s="90">
        <v>242389</v>
      </c>
      <c r="E9310" s="94">
        <v>44004</v>
      </c>
      <c r="F9310" s="26">
        <v>242389333314</v>
      </c>
      <c r="G9310" s="90">
        <v>333314</v>
      </c>
      <c r="H9310" s="90">
        <v>0.1</v>
      </c>
      <c r="I9310" s="95">
        <v>0.1</v>
      </c>
      <c r="J9310" s="90" t="s">
        <v>10509</v>
      </c>
      <c r="K9310" s="90">
        <v>169</v>
      </c>
      <c r="L9310" s="90" t="s">
        <v>10513</v>
      </c>
    </row>
    <row r="9311" spans="1:12" hidden="1" outlineLevel="2" x14ac:dyDescent="0.25">
      <c r="A9311" s="90">
        <v>3</v>
      </c>
      <c r="B9311" s="26">
        <v>604337584</v>
      </c>
      <c r="C9311" s="90">
        <v>20</v>
      </c>
      <c r="D9311" s="90">
        <v>245555</v>
      </c>
      <c r="E9311" s="94">
        <v>44033</v>
      </c>
      <c r="F9311" s="26">
        <v>245555336255</v>
      </c>
      <c r="G9311" s="90">
        <v>336255</v>
      </c>
      <c r="H9311" s="90">
        <v>0.06</v>
      </c>
      <c r="I9311" s="95">
        <v>0.06</v>
      </c>
      <c r="J9311" s="90" t="s">
        <v>10509</v>
      </c>
      <c r="K9311" s="90">
        <v>138</v>
      </c>
      <c r="L9311" s="90" t="s">
        <v>10513</v>
      </c>
    </row>
    <row r="9312" spans="1:12" hidden="1" outlineLevel="2" x14ac:dyDescent="0.25">
      <c r="A9312" s="90">
        <v>3</v>
      </c>
      <c r="B9312" s="26">
        <v>604337584</v>
      </c>
      <c r="C9312" s="90">
        <v>20</v>
      </c>
      <c r="D9312" s="90">
        <v>248764</v>
      </c>
      <c r="E9312" s="94">
        <v>44065</v>
      </c>
      <c r="F9312" s="26">
        <v>248764339216</v>
      </c>
      <c r="G9312" s="90">
        <v>339216</v>
      </c>
      <c r="H9312" s="90">
        <v>1</v>
      </c>
      <c r="I9312" s="95">
        <v>1</v>
      </c>
      <c r="J9312" s="90" t="s">
        <v>10509</v>
      </c>
      <c r="K9312" s="90">
        <v>107</v>
      </c>
      <c r="L9312" s="90" t="s">
        <v>10513</v>
      </c>
    </row>
    <row r="9313" spans="1:12" hidden="1" outlineLevel="2" x14ac:dyDescent="0.25">
      <c r="A9313" s="90">
        <v>3</v>
      </c>
      <c r="B9313" s="26">
        <v>801829631</v>
      </c>
      <c r="C9313" s="90">
        <v>20</v>
      </c>
      <c r="D9313" s="90">
        <v>243154</v>
      </c>
      <c r="E9313" s="94">
        <v>44033</v>
      </c>
      <c r="F9313" s="26">
        <v>243154334001</v>
      </c>
      <c r="G9313" s="90">
        <v>334001</v>
      </c>
      <c r="H9313" s="90">
        <v>8.3800000000000008</v>
      </c>
      <c r="I9313" s="95">
        <v>8.3800000000000008</v>
      </c>
      <c r="J9313" s="90" t="s">
        <v>10509</v>
      </c>
      <c r="K9313" s="90">
        <v>138</v>
      </c>
      <c r="L9313" s="90" t="s">
        <v>10513</v>
      </c>
    </row>
    <row r="9314" spans="1:12" hidden="1" outlineLevel="2" x14ac:dyDescent="0.25">
      <c r="A9314" s="90">
        <v>3</v>
      </c>
      <c r="B9314" s="26">
        <v>801867045</v>
      </c>
      <c r="C9314" s="90">
        <v>20</v>
      </c>
      <c r="D9314" s="90">
        <v>242285</v>
      </c>
      <c r="E9314" s="94">
        <v>44004</v>
      </c>
      <c r="F9314" s="26">
        <v>242285333224</v>
      </c>
      <c r="G9314" s="90">
        <v>333224</v>
      </c>
      <c r="H9314" s="90">
        <v>1.68</v>
      </c>
      <c r="I9314" s="95">
        <v>1.68</v>
      </c>
      <c r="J9314" s="90" t="s">
        <v>10509</v>
      </c>
      <c r="K9314" s="90">
        <v>169</v>
      </c>
      <c r="L9314" s="90" t="s">
        <v>10513</v>
      </c>
    </row>
    <row r="9315" spans="1:12" hidden="1" outlineLevel="2" x14ac:dyDescent="0.25">
      <c r="A9315" s="90">
        <v>3</v>
      </c>
      <c r="B9315" s="26">
        <v>801883208</v>
      </c>
      <c r="C9315" s="90">
        <v>20</v>
      </c>
      <c r="D9315" s="90">
        <v>241635</v>
      </c>
      <c r="E9315" s="94">
        <v>44004</v>
      </c>
      <c r="F9315" s="26">
        <v>241635332689</v>
      </c>
      <c r="G9315" s="90">
        <v>332689</v>
      </c>
      <c r="H9315" s="90">
        <v>3.61</v>
      </c>
      <c r="I9315" s="95">
        <v>3.61</v>
      </c>
      <c r="J9315" s="90" t="s">
        <v>10509</v>
      </c>
      <c r="K9315" s="90">
        <v>169</v>
      </c>
      <c r="L9315" s="90" t="s">
        <v>10513</v>
      </c>
    </row>
    <row r="9316" spans="1:12" hidden="1" outlineLevel="2" x14ac:dyDescent="0.25">
      <c r="A9316" s="90">
        <v>3</v>
      </c>
      <c r="B9316" s="26">
        <v>801924408</v>
      </c>
      <c r="C9316" s="90">
        <v>20</v>
      </c>
      <c r="D9316" s="90">
        <v>247569</v>
      </c>
      <c r="E9316" s="94">
        <v>44065</v>
      </c>
      <c r="F9316" s="26">
        <v>247569338167</v>
      </c>
      <c r="G9316" s="90">
        <v>338167</v>
      </c>
      <c r="H9316" s="90">
        <v>1.68</v>
      </c>
      <c r="I9316" s="95">
        <v>1.68</v>
      </c>
      <c r="J9316" s="90" t="s">
        <v>10509</v>
      </c>
      <c r="K9316" s="90">
        <v>107</v>
      </c>
      <c r="L9316" s="90" t="s">
        <v>10513</v>
      </c>
    </row>
    <row r="9317" spans="1:12" hidden="1" outlineLevel="2" x14ac:dyDescent="0.25">
      <c r="A9317" s="90">
        <v>3</v>
      </c>
      <c r="B9317" s="26">
        <v>801958232</v>
      </c>
      <c r="C9317" s="90">
        <v>20</v>
      </c>
      <c r="D9317" s="90">
        <v>244820</v>
      </c>
      <c r="E9317" s="94">
        <v>44033</v>
      </c>
      <c r="F9317" s="26">
        <v>244820335647</v>
      </c>
      <c r="G9317" s="90">
        <v>335647</v>
      </c>
      <c r="H9317" s="90">
        <v>1.68</v>
      </c>
      <c r="I9317" s="95">
        <v>1.68</v>
      </c>
      <c r="J9317" s="90" t="s">
        <v>10509</v>
      </c>
      <c r="K9317" s="90">
        <v>138</v>
      </c>
      <c r="L9317" s="90" t="s">
        <v>10513</v>
      </c>
    </row>
    <row r="9318" spans="1:12" hidden="1" outlineLevel="2" x14ac:dyDescent="0.25">
      <c r="A9318" s="90">
        <v>3</v>
      </c>
      <c r="B9318" s="26">
        <v>801958232</v>
      </c>
      <c r="C9318" s="90">
        <v>20</v>
      </c>
      <c r="D9318" s="90">
        <v>248011</v>
      </c>
      <c r="E9318" s="94">
        <v>44065</v>
      </c>
      <c r="F9318" s="26">
        <v>248011338590</v>
      </c>
      <c r="G9318" s="90">
        <v>338590</v>
      </c>
      <c r="H9318" s="90">
        <v>1.68</v>
      </c>
      <c r="I9318" s="95">
        <v>1.68</v>
      </c>
      <c r="J9318" s="90" t="s">
        <v>10509</v>
      </c>
      <c r="K9318" s="90">
        <v>107</v>
      </c>
      <c r="L9318" s="90" t="s">
        <v>10513</v>
      </c>
    </row>
    <row r="9319" spans="1:12" hidden="1" outlineLevel="2" x14ac:dyDescent="0.25">
      <c r="A9319" s="90">
        <v>3</v>
      </c>
      <c r="B9319" s="26">
        <v>802150615</v>
      </c>
      <c r="C9319" s="90">
        <v>20</v>
      </c>
      <c r="D9319" s="90">
        <v>245243</v>
      </c>
      <c r="E9319" s="94">
        <v>44033</v>
      </c>
      <c r="F9319" s="26">
        <v>2452432274</v>
      </c>
      <c r="G9319" s="90">
        <v>2274</v>
      </c>
      <c r="H9319" s="90">
        <v>2.2999999999999998</v>
      </c>
      <c r="I9319" s="95">
        <v>2.2999999999999998</v>
      </c>
      <c r="J9319" s="90" t="s">
        <v>10509</v>
      </c>
      <c r="K9319" s="90">
        <v>138</v>
      </c>
      <c r="L9319" s="90" t="s">
        <v>10513</v>
      </c>
    </row>
    <row r="9320" spans="1:12" hidden="1" outlineLevel="2" x14ac:dyDescent="0.25">
      <c r="A9320" s="90">
        <v>3</v>
      </c>
      <c r="B9320" s="26">
        <v>802150615</v>
      </c>
      <c r="C9320" s="90">
        <v>20</v>
      </c>
      <c r="D9320" s="90">
        <v>248436</v>
      </c>
      <c r="E9320" s="94">
        <v>44065</v>
      </c>
      <c r="F9320" s="26">
        <v>2484362495</v>
      </c>
      <c r="G9320" s="90">
        <v>2495</v>
      </c>
      <c r="H9320" s="90">
        <v>2.88</v>
      </c>
      <c r="I9320" s="95">
        <v>2.88</v>
      </c>
      <c r="J9320" s="90" t="s">
        <v>10509</v>
      </c>
      <c r="K9320" s="90">
        <v>107</v>
      </c>
      <c r="L9320" s="90" t="s">
        <v>10513</v>
      </c>
    </row>
    <row r="9321" spans="1:12" hidden="1" outlineLevel="2" x14ac:dyDescent="0.25">
      <c r="A9321" s="90">
        <v>3</v>
      </c>
      <c r="B9321" s="26">
        <v>802226845</v>
      </c>
      <c r="C9321" s="90">
        <v>20</v>
      </c>
      <c r="D9321" s="90">
        <v>242038</v>
      </c>
      <c r="E9321" s="94">
        <v>44004</v>
      </c>
      <c r="F9321" s="26">
        <v>242038333006</v>
      </c>
      <c r="G9321" s="90">
        <v>333006</v>
      </c>
      <c r="H9321" s="90">
        <v>1.72</v>
      </c>
      <c r="I9321" s="95">
        <v>1.72</v>
      </c>
      <c r="J9321" s="90" t="s">
        <v>10509</v>
      </c>
      <c r="K9321" s="90">
        <v>169</v>
      </c>
      <c r="L9321" s="90" t="s">
        <v>10513</v>
      </c>
    </row>
    <row r="9322" spans="1:12" hidden="1" outlineLevel="2" x14ac:dyDescent="0.25">
      <c r="A9322" s="90">
        <v>3</v>
      </c>
      <c r="B9322" s="26">
        <v>802312884</v>
      </c>
      <c r="C9322" s="90">
        <v>20</v>
      </c>
      <c r="D9322" s="90">
        <v>245489</v>
      </c>
      <c r="E9322" s="94">
        <v>44033</v>
      </c>
      <c r="F9322" s="26">
        <v>245489336202</v>
      </c>
      <c r="G9322" s="90">
        <v>336202</v>
      </c>
      <c r="H9322" s="90">
        <v>7.4</v>
      </c>
      <c r="I9322" s="95">
        <v>7.4</v>
      </c>
      <c r="J9322" s="90" t="s">
        <v>10509</v>
      </c>
      <c r="K9322" s="90">
        <v>138</v>
      </c>
      <c r="L9322" s="90" t="s">
        <v>10513</v>
      </c>
    </row>
    <row r="9323" spans="1:12" hidden="1" outlineLevel="2" x14ac:dyDescent="0.25">
      <c r="A9323" s="90">
        <v>3</v>
      </c>
      <c r="B9323" s="26">
        <v>802312884</v>
      </c>
      <c r="C9323" s="90">
        <v>20</v>
      </c>
      <c r="D9323" s="90">
        <v>248681</v>
      </c>
      <c r="E9323" s="94">
        <v>44065</v>
      </c>
      <c r="F9323" s="26">
        <v>248681339148</v>
      </c>
      <c r="G9323" s="90">
        <v>339148</v>
      </c>
      <c r="H9323" s="90">
        <v>11.7</v>
      </c>
      <c r="I9323" s="95">
        <v>11.7</v>
      </c>
      <c r="J9323" s="90" t="s">
        <v>10509</v>
      </c>
      <c r="K9323" s="90">
        <v>107</v>
      </c>
      <c r="L9323" s="90" t="s">
        <v>10513</v>
      </c>
    </row>
    <row r="9324" spans="1:12" hidden="1" outlineLevel="2" x14ac:dyDescent="0.25">
      <c r="A9324" s="90">
        <v>3</v>
      </c>
      <c r="B9324" s="26">
        <v>701646192</v>
      </c>
      <c r="C9324" s="90">
        <v>20</v>
      </c>
      <c r="D9324" s="90">
        <v>243113</v>
      </c>
      <c r="E9324" s="94">
        <v>44033</v>
      </c>
      <c r="F9324" s="26">
        <v>243113333960</v>
      </c>
      <c r="G9324" s="90">
        <v>333960</v>
      </c>
      <c r="H9324" s="90">
        <v>8.3800000000000008</v>
      </c>
      <c r="I9324" s="95">
        <v>8.3800000000000008</v>
      </c>
      <c r="J9324" s="90" t="s">
        <v>10509</v>
      </c>
      <c r="K9324" s="90">
        <v>138</v>
      </c>
      <c r="L9324" s="90" t="s">
        <v>10513</v>
      </c>
    </row>
    <row r="9325" spans="1:12" hidden="1" outlineLevel="2" x14ac:dyDescent="0.25">
      <c r="A9325" s="90">
        <v>3</v>
      </c>
      <c r="B9325" s="26">
        <v>702178732</v>
      </c>
      <c r="C9325" s="90">
        <v>20</v>
      </c>
      <c r="D9325" s="90">
        <v>247954</v>
      </c>
      <c r="E9325" s="94">
        <v>44065</v>
      </c>
      <c r="F9325" s="26">
        <v>247954338540</v>
      </c>
      <c r="G9325" s="90">
        <v>338540</v>
      </c>
      <c r="H9325" s="90">
        <v>1.68</v>
      </c>
      <c r="I9325" s="95">
        <v>1.68</v>
      </c>
      <c r="J9325" s="90" t="s">
        <v>10509</v>
      </c>
      <c r="K9325" s="90">
        <v>107</v>
      </c>
      <c r="L9325" s="90" t="s">
        <v>10513</v>
      </c>
    </row>
    <row r="9326" spans="1:12" hidden="1" outlineLevel="2" x14ac:dyDescent="0.25">
      <c r="A9326" s="90">
        <v>3</v>
      </c>
      <c r="B9326" s="26">
        <v>702280421</v>
      </c>
      <c r="C9326" s="90">
        <v>20</v>
      </c>
      <c r="D9326" s="90">
        <v>245470</v>
      </c>
      <c r="E9326" s="94">
        <v>44033</v>
      </c>
      <c r="F9326" s="26">
        <v>245470336184</v>
      </c>
      <c r="G9326" s="90">
        <v>336184</v>
      </c>
      <c r="H9326" s="90">
        <v>1.68</v>
      </c>
      <c r="I9326" s="95">
        <v>1.68</v>
      </c>
      <c r="J9326" s="90" t="s">
        <v>10509</v>
      </c>
      <c r="K9326" s="90">
        <v>138</v>
      </c>
      <c r="L9326" s="90" t="s">
        <v>10513</v>
      </c>
    </row>
    <row r="9327" spans="1:12" hidden="1" outlineLevel="2" x14ac:dyDescent="0.25">
      <c r="A9327" s="90">
        <v>3</v>
      </c>
      <c r="B9327" s="26">
        <v>702280421</v>
      </c>
      <c r="C9327" s="90">
        <v>20</v>
      </c>
      <c r="D9327" s="90">
        <v>248662</v>
      </c>
      <c r="E9327" s="94">
        <v>44065</v>
      </c>
      <c r="F9327" s="26">
        <v>248662339130</v>
      </c>
      <c r="G9327" s="90">
        <v>339130</v>
      </c>
      <c r="H9327" s="90">
        <v>1.68</v>
      </c>
      <c r="I9327" s="95">
        <v>1.68</v>
      </c>
      <c r="J9327" s="90" t="s">
        <v>10509</v>
      </c>
      <c r="K9327" s="90">
        <v>107</v>
      </c>
      <c r="L9327" s="90" t="s">
        <v>10513</v>
      </c>
    </row>
    <row r="9328" spans="1:12" hidden="1" outlineLevel="2" x14ac:dyDescent="0.25">
      <c r="A9328" s="90">
        <v>3</v>
      </c>
      <c r="B9328" s="26">
        <v>702485293</v>
      </c>
      <c r="C9328" s="90">
        <v>20</v>
      </c>
      <c r="D9328" s="90">
        <v>247016</v>
      </c>
      <c r="E9328" s="94">
        <v>44065</v>
      </c>
      <c r="F9328" s="26">
        <v>247016337616</v>
      </c>
      <c r="G9328" s="90">
        <v>337616</v>
      </c>
      <c r="H9328" s="90">
        <v>1.9</v>
      </c>
      <c r="I9328" s="95">
        <v>1.9</v>
      </c>
      <c r="J9328" s="90" t="s">
        <v>10509</v>
      </c>
      <c r="K9328" s="90">
        <v>107</v>
      </c>
      <c r="L9328" s="90" t="s">
        <v>10513</v>
      </c>
    </row>
    <row r="9329" spans="1:12" hidden="1" outlineLevel="2" x14ac:dyDescent="0.25">
      <c r="A9329" s="90">
        <v>3</v>
      </c>
      <c r="B9329" s="26">
        <v>703688556</v>
      </c>
      <c r="C9329" s="90">
        <v>20</v>
      </c>
      <c r="D9329" s="90">
        <v>246818</v>
      </c>
      <c r="E9329" s="94">
        <v>44065</v>
      </c>
      <c r="F9329" s="26">
        <v>246818337418</v>
      </c>
      <c r="G9329" s="90">
        <v>337418</v>
      </c>
      <c r="H9329" s="90">
        <v>1.68</v>
      </c>
      <c r="I9329" s="95">
        <v>1.68</v>
      </c>
      <c r="J9329" s="90" t="s">
        <v>10509</v>
      </c>
      <c r="K9329" s="90">
        <v>107</v>
      </c>
      <c r="L9329" s="90" t="s">
        <v>10513</v>
      </c>
    </row>
    <row r="9330" spans="1:12" hidden="1" outlineLevel="2" x14ac:dyDescent="0.25">
      <c r="A9330" s="90">
        <v>3</v>
      </c>
      <c r="B9330" s="26">
        <v>703730838</v>
      </c>
      <c r="C9330" s="90">
        <v>20</v>
      </c>
      <c r="D9330" s="90">
        <v>244718</v>
      </c>
      <c r="E9330" s="94">
        <v>44033</v>
      </c>
      <c r="F9330" s="26">
        <v>244718335558</v>
      </c>
      <c r="G9330" s="90">
        <v>335558</v>
      </c>
      <c r="H9330" s="90">
        <v>1.94</v>
      </c>
      <c r="I9330" s="95">
        <v>1.94</v>
      </c>
      <c r="J9330" s="90" t="s">
        <v>10509</v>
      </c>
      <c r="K9330" s="90">
        <v>138</v>
      </c>
      <c r="L9330" s="90" t="s">
        <v>10513</v>
      </c>
    </row>
    <row r="9331" spans="1:12" hidden="1" outlineLevel="2" x14ac:dyDescent="0.25">
      <c r="A9331" s="90">
        <v>3</v>
      </c>
      <c r="B9331" s="26">
        <v>802400804</v>
      </c>
      <c r="C9331" s="90">
        <v>20</v>
      </c>
      <c r="D9331" s="90">
        <v>241077</v>
      </c>
      <c r="E9331" s="94">
        <v>44004</v>
      </c>
      <c r="F9331" s="26">
        <v>241077332145</v>
      </c>
      <c r="G9331" s="90">
        <v>332145</v>
      </c>
      <c r="H9331" s="90">
        <v>2.17</v>
      </c>
      <c r="I9331" s="95">
        <v>2.17</v>
      </c>
      <c r="J9331" s="90" t="s">
        <v>10509</v>
      </c>
      <c r="K9331" s="90">
        <v>169</v>
      </c>
      <c r="L9331" s="90" t="s">
        <v>10513</v>
      </c>
    </row>
    <row r="9332" spans="1:12" hidden="1" outlineLevel="2" x14ac:dyDescent="0.25">
      <c r="A9332" s="90">
        <v>3</v>
      </c>
      <c r="B9332" s="26">
        <v>802400804</v>
      </c>
      <c r="C9332" s="90">
        <v>20</v>
      </c>
      <c r="D9332" s="90">
        <v>247403</v>
      </c>
      <c r="E9332" s="94">
        <v>44065</v>
      </c>
      <c r="F9332" s="26">
        <v>247403338002</v>
      </c>
      <c r="G9332" s="90">
        <v>338002</v>
      </c>
      <c r="H9332" s="90">
        <v>3</v>
      </c>
      <c r="I9332" s="95">
        <v>3</v>
      </c>
      <c r="J9332" s="90" t="s">
        <v>10509</v>
      </c>
      <c r="K9332" s="90">
        <v>107</v>
      </c>
      <c r="L9332" s="90" t="s">
        <v>10513</v>
      </c>
    </row>
    <row r="9333" spans="1:12" hidden="1" outlineLevel="2" x14ac:dyDescent="0.25">
      <c r="A9333" s="90">
        <v>3</v>
      </c>
      <c r="B9333" s="26">
        <v>900304791</v>
      </c>
      <c r="C9333" s="90">
        <v>20</v>
      </c>
      <c r="D9333" s="90">
        <v>247066</v>
      </c>
      <c r="E9333" s="94">
        <v>44065</v>
      </c>
      <c r="F9333" s="26">
        <v>247066337666</v>
      </c>
      <c r="G9333" s="90">
        <v>337666</v>
      </c>
      <c r="H9333" s="90">
        <v>1.68</v>
      </c>
      <c r="I9333" s="95">
        <v>1.68</v>
      </c>
      <c r="J9333" s="90" t="s">
        <v>10509</v>
      </c>
      <c r="K9333" s="90">
        <v>107</v>
      </c>
      <c r="L9333" s="90" t="s">
        <v>10513</v>
      </c>
    </row>
    <row r="9334" spans="1:12" hidden="1" outlineLevel="2" x14ac:dyDescent="0.25">
      <c r="A9334" s="90">
        <v>3</v>
      </c>
      <c r="B9334" s="26">
        <v>701646192</v>
      </c>
      <c r="C9334" s="90">
        <v>20</v>
      </c>
      <c r="D9334" s="90">
        <v>246304</v>
      </c>
      <c r="E9334" s="94">
        <v>44065</v>
      </c>
      <c r="F9334" s="26">
        <v>246304336904</v>
      </c>
      <c r="G9334" s="90">
        <v>336904</v>
      </c>
      <c r="H9334" s="90">
        <v>8.3800000000000008</v>
      </c>
      <c r="I9334" s="95">
        <v>8.3800000000000008</v>
      </c>
      <c r="J9334" s="90" t="s">
        <v>10509</v>
      </c>
      <c r="K9334" s="90">
        <v>107</v>
      </c>
      <c r="L9334" s="90" t="s">
        <v>10513</v>
      </c>
    </row>
    <row r="9335" spans="1:12" hidden="1" outlineLevel="2" x14ac:dyDescent="0.25">
      <c r="A9335" s="90">
        <v>3</v>
      </c>
      <c r="B9335" s="26">
        <v>702092164</v>
      </c>
      <c r="C9335" s="90">
        <v>20</v>
      </c>
      <c r="D9335" s="90">
        <v>248450</v>
      </c>
      <c r="E9335" s="94">
        <v>44065</v>
      </c>
      <c r="F9335" s="26">
        <v>248450338938</v>
      </c>
      <c r="G9335" s="90">
        <v>338938</v>
      </c>
      <c r="H9335" s="90">
        <v>11.3</v>
      </c>
      <c r="I9335" s="95">
        <v>11.3</v>
      </c>
      <c r="J9335" s="90" t="s">
        <v>10509</v>
      </c>
      <c r="K9335" s="90">
        <v>107</v>
      </c>
      <c r="L9335" s="90" t="s">
        <v>10513</v>
      </c>
    </row>
    <row r="9336" spans="1:12" hidden="1" outlineLevel="2" x14ac:dyDescent="0.25">
      <c r="A9336" s="90">
        <v>3</v>
      </c>
      <c r="B9336" s="26">
        <v>702178732</v>
      </c>
      <c r="C9336" s="90">
        <v>20</v>
      </c>
      <c r="D9336" s="90">
        <v>241616</v>
      </c>
      <c r="E9336" s="94">
        <v>44004</v>
      </c>
      <c r="F9336" s="26">
        <v>241616332672</v>
      </c>
      <c r="G9336" s="90">
        <v>332672</v>
      </c>
      <c r="H9336" s="90">
        <v>1.68</v>
      </c>
      <c r="I9336" s="95">
        <v>1.68</v>
      </c>
      <c r="J9336" s="90" t="s">
        <v>10509</v>
      </c>
      <c r="K9336" s="90">
        <v>169</v>
      </c>
      <c r="L9336" s="90" t="s">
        <v>10513</v>
      </c>
    </row>
    <row r="9337" spans="1:12" hidden="1" outlineLevel="2" x14ac:dyDescent="0.25">
      <c r="A9337" s="90">
        <v>3</v>
      </c>
      <c r="B9337" s="26">
        <v>702178732</v>
      </c>
      <c r="C9337" s="90">
        <v>20</v>
      </c>
      <c r="D9337" s="90">
        <v>244763</v>
      </c>
      <c r="E9337" s="94">
        <v>44033</v>
      </c>
      <c r="F9337" s="26">
        <v>244763335597</v>
      </c>
      <c r="G9337" s="90">
        <v>335597</v>
      </c>
      <c r="H9337" s="90">
        <v>1.68</v>
      </c>
      <c r="I9337" s="95">
        <v>1.68</v>
      </c>
      <c r="J9337" s="90" t="s">
        <v>10509</v>
      </c>
      <c r="K9337" s="90">
        <v>138</v>
      </c>
      <c r="L9337" s="90" t="s">
        <v>10513</v>
      </c>
    </row>
    <row r="9338" spans="1:12" hidden="1" outlineLevel="2" x14ac:dyDescent="0.25">
      <c r="A9338" s="90">
        <v>3</v>
      </c>
      <c r="B9338" s="26">
        <v>703406348</v>
      </c>
      <c r="C9338" s="90">
        <v>20</v>
      </c>
      <c r="D9338" s="90">
        <v>242157</v>
      </c>
      <c r="E9338" s="94">
        <v>44004</v>
      </c>
      <c r="F9338" s="26">
        <v>242157333114</v>
      </c>
      <c r="G9338" s="90">
        <v>333114</v>
      </c>
      <c r="H9338" s="90">
        <v>1.68</v>
      </c>
      <c r="I9338" s="95">
        <v>1.68</v>
      </c>
      <c r="J9338" s="90" t="s">
        <v>10509</v>
      </c>
      <c r="K9338" s="90">
        <v>169</v>
      </c>
      <c r="L9338" s="90" t="s">
        <v>10513</v>
      </c>
    </row>
    <row r="9339" spans="1:12" hidden="1" outlineLevel="2" x14ac:dyDescent="0.25">
      <c r="A9339" s="90">
        <v>3</v>
      </c>
      <c r="B9339" s="26">
        <v>703406348</v>
      </c>
      <c r="C9339" s="90">
        <v>20</v>
      </c>
      <c r="D9339" s="90">
        <v>245306</v>
      </c>
      <c r="E9339" s="94">
        <v>44033</v>
      </c>
      <c r="F9339" s="26">
        <v>245306336041</v>
      </c>
      <c r="G9339" s="90">
        <v>336041</v>
      </c>
      <c r="H9339" s="90">
        <v>1.68</v>
      </c>
      <c r="I9339" s="95">
        <v>1.68</v>
      </c>
      <c r="J9339" s="90" t="s">
        <v>10509</v>
      </c>
      <c r="K9339" s="90">
        <v>138</v>
      </c>
      <c r="L9339" s="90" t="s">
        <v>10513</v>
      </c>
    </row>
    <row r="9340" spans="1:12" hidden="1" outlineLevel="2" x14ac:dyDescent="0.25">
      <c r="A9340" s="90">
        <v>3</v>
      </c>
      <c r="B9340" s="26">
        <v>703406348</v>
      </c>
      <c r="C9340" s="90">
        <v>20</v>
      </c>
      <c r="D9340" s="90">
        <v>248499</v>
      </c>
      <c r="E9340" s="94">
        <v>44065</v>
      </c>
      <c r="F9340" s="26">
        <v>248499338987</v>
      </c>
      <c r="G9340" s="90">
        <v>338987</v>
      </c>
      <c r="H9340" s="90">
        <v>1.68</v>
      </c>
      <c r="I9340" s="95">
        <v>1.68</v>
      </c>
      <c r="J9340" s="90" t="s">
        <v>10509</v>
      </c>
      <c r="K9340" s="90">
        <v>107</v>
      </c>
      <c r="L9340" s="90" t="s">
        <v>10513</v>
      </c>
    </row>
    <row r="9341" spans="1:12" hidden="1" outlineLevel="2" x14ac:dyDescent="0.25">
      <c r="A9341" s="90">
        <v>3</v>
      </c>
      <c r="B9341" s="26">
        <v>801745803</v>
      </c>
      <c r="C9341" s="90">
        <v>20</v>
      </c>
      <c r="D9341" s="90">
        <v>247231</v>
      </c>
      <c r="E9341" s="94">
        <v>44065</v>
      </c>
      <c r="F9341" s="26">
        <v>247231337831</v>
      </c>
      <c r="G9341" s="90">
        <v>337831</v>
      </c>
      <c r="H9341" s="90">
        <v>2.62</v>
      </c>
      <c r="I9341" s="95">
        <v>2.62</v>
      </c>
      <c r="J9341" s="90" t="s">
        <v>10509</v>
      </c>
      <c r="K9341" s="90">
        <v>107</v>
      </c>
      <c r="L9341" s="90" t="s">
        <v>10513</v>
      </c>
    </row>
    <row r="9342" spans="1:12" hidden="1" outlineLevel="2" x14ac:dyDescent="0.25">
      <c r="A9342" s="90">
        <v>3</v>
      </c>
      <c r="B9342" s="26">
        <v>801829631</v>
      </c>
      <c r="C9342" s="90">
        <v>20</v>
      </c>
      <c r="D9342" s="90">
        <v>240019</v>
      </c>
      <c r="E9342" s="94">
        <v>44004</v>
      </c>
      <c r="F9342" s="26">
        <v>240019331088</v>
      </c>
      <c r="G9342" s="90">
        <v>331088</v>
      </c>
      <c r="H9342" s="90">
        <v>8.3800000000000008</v>
      </c>
      <c r="I9342" s="95">
        <v>8.3800000000000008</v>
      </c>
      <c r="J9342" s="90" t="s">
        <v>10509</v>
      </c>
      <c r="K9342" s="90">
        <v>169</v>
      </c>
      <c r="L9342" s="90" t="s">
        <v>10513</v>
      </c>
    </row>
    <row r="9343" spans="1:12" hidden="1" outlineLevel="2" x14ac:dyDescent="0.25">
      <c r="A9343" s="90">
        <v>3</v>
      </c>
      <c r="B9343" s="26">
        <v>801829631</v>
      </c>
      <c r="C9343" s="90">
        <v>20</v>
      </c>
      <c r="D9343" s="90">
        <v>246344</v>
      </c>
      <c r="E9343" s="94">
        <v>44065</v>
      </c>
      <c r="F9343" s="26">
        <v>246344336944</v>
      </c>
      <c r="G9343" s="90">
        <v>336944</v>
      </c>
      <c r="H9343" s="90">
        <v>8.3800000000000008</v>
      </c>
      <c r="I9343" s="95">
        <v>8.3800000000000008</v>
      </c>
      <c r="J9343" s="90" t="s">
        <v>10509</v>
      </c>
      <c r="K9343" s="90">
        <v>107</v>
      </c>
      <c r="L9343" s="90" t="s">
        <v>10513</v>
      </c>
    </row>
    <row r="9344" spans="1:12" hidden="1" outlineLevel="2" x14ac:dyDescent="0.25">
      <c r="A9344" s="90">
        <v>3</v>
      </c>
      <c r="B9344" s="26">
        <v>801867045</v>
      </c>
      <c r="C9344" s="90">
        <v>20</v>
      </c>
      <c r="D9344" s="90">
        <v>245433</v>
      </c>
      <c r="E9344" s="94">
        <v>44033</v>
      </c>
      <c r="F9344" s="26">
        <v>245433336150</v>
      </c>
      <c r="G9344" s="90">
        <v>336150</v>
      </c>
      <c r="H9344" s="90">
        <v>1.68</v>
      </c>
      <c r="I9344" s="95">
        <v>1.68</v>
      </c>
      <c r="J9344" s="90" t="s">
        <v>10509</v>
      </c>
      <c r="K9344" s="90">
        <v>138</v>
      </c>
      <c r="L9344" s="90" t="s">
        <v>10513</v>
      </c>
    </row>
    <row r="9345" spans="1:12" hidden="1" outlineLevel="2" x14ac:dyDescent="0.25">
      <c r="A9345" s="90">
        <v>3</v>
      </c>
      <c r="B9345" s="26">
        <v>801867045</v>
      </c>
      <c r="C9345" s="90">
        <v>20</v>
      </c>
      <c r="D9345" s="90">
        <v>248625</v>
      </c>
      <c r="E9345" s="94">
        <v>44065</v>
      </c>
      <c r="F9345" s="26">
        <v>248625339096</v>
      </c>
      <c r="G9345" s="90">
        <v>339096</v>
      </c>
      <c r="H9345" s="90">
        <v>1.68</v>
      </c>
      <c r="I9345" s="95">
        <v>1.68</v>
      </c>
      <c r="J9345" s="90" t="s">
        <v>10509</v>
      </c>
      <c r="K9345" s="90">
        <v>107</v>
      </c>
      <c r="L9345" s="90" t="s">
        <v>10513</v>
      </c>
    </row>
    <row r="9346" spans="1:12" hidden="1" outlineLevel="2" x14ac:dyDescent="0.25">
      <c r="A9346" s="90">
        <v>3</v>
      </c>
      <c r="B9346" s="26">
        <v>801883208</v>
      </c>
      <c r="C9346" s="90">
        <v>20</v>
      </c>
      <c r="D9346" s="90">
        <v>244782</v>
      </c>
      <c r="E9346" s="94">
        <v>44033</v>
      </c>
      <c r="F9346" s="26">
        <v>244782335614</v>
      </c>
      <c r="G9346" s="90">
        <v>335614</v>
      </c>
      <c r="H9346" s="90">
        <v>4.32</v>
      </c>
      <c r="I9346" s="95">
        <v>4.32</v>
      </c>
      <c r="J9346" s="90" t="s">
        <v>10509</v>
      </c>
      <c r="K9346" s="90">
        <v>138</v>
      </c>
      <c r="L9346" s="90" t="s">
        <v>10513</v>
      </c>
    </row>
    <row r="9347" spans="1:12" hidden="1" outlineLevel="2" x14ac:dyDescent="0.25">
      <c r="A9347" s="90">
        <v>3</v>
      </c>
      <c r="B9347" s="26">
        <v>801883208</v>
      </c>
      <c r="C9347" s="90">
        <v>20</v>
      </c>
      <c r="D9347" s="90">
        <v>247973</v>
      </c>
      <c r="E9347" s="94">
        <v>44065</v>
      </c>
      <c r="F9347" s="26">
        <v>247973338557</v>
      </c>
      <c r="G9347" s="90">
        <v>338557</v>
      </c>
      <c r="H9347" s="90">
        <v>6.05</v>
      </c>
      <c r="I9347" s="95">
        <v>6.05</v>
      </c>
      <c r="J9347" s="90" t="s">
        <v>10509</v>
      </c>
      <c r="K9347" s="90">
        <v>107</v>
      </c>
      <c r="L9347" s="90" t="s">
        <v>10513</v>
      </c>
    </row>
    <row r="9348" spans="1:12" hidden="1" outlineLevel="2" x14ac:dyDescent="0.25">
      <c r="A9348" s="90">
        <v>3</v>
      </c>
      <c r="B9348" s="26">
        <v>801915786</v>
      </c>
      <c r="C9348" s="90">
        <v>20</v>
      </c>
      <c r="D9348" s="90">
        <v>241332</v>
      </c>
      <c r="E9348" s="94">
        <v>44004</v>
      </c>
      <c r="F9348" s="26">
        <v>241332332399</v>
      </c>
      <c r="G9348" s="90">
        <v>332399</v>
      </c>
      <c r="H9348" s="90">
        <v>1.68</v>
      </c>
      <c r="I9348" s="95">
        <v>1.68</v>
      </c>
      <c r="J9348" s="90" t="s">
        <v>10509</v>
      </c>
      <c r="K9348" s="90">
        <v>169</v>
      </c>
      <c r="L9348" s="90" t="s">
        <v>10513</v>
      </c>
    </row>
    <row r="9349" spans="1:12" hidden="1" outlineLevel="2" x14ac:dyDescent="0.25">
      <c r="A9349" s="90">
        <v>3</v>
      </c>
      <c r="B9349" s="26">
        <v>801915786</v>
      </c>
      <c r="C9349" s="90">
        <v>20</v>
      </c>
      <c r="D9349" s="90">
        <v>244474</v>
      </c>
      <c r="E9349" s="94">
        <v>44033</v>
      </c>
      <c r="F9349" s="26">
        <v>244474335319</v>
      </c>
      <c r="G9349" s="90">
        <v>335319</v>
      </c>
      <c r="H9349" s="90">
        <v>1.68</v>
      </c>
      <c r="I9349" s="95">
        <v>1.68</v>
      </c>
      <c r="J9349" s="90" t="s">
        <v>10509</v>
      </c>
      <c r="K9349" s="90">
        <v>138</v>
      </c>
      <c r="L9349" s="90" t="s">
        <v>10513</v>
      </c>
    </row>
    <row r="9350" spans="1:12" hidden="1" outlineLevel="2" x14ac:dyDescent="0.25">
      <c r="A9350" s="90">
        <v>3</v>
      </c>
      <c r="B9350" s="26">
        <v>801915786</v>
      </c>
      <c r="C9350" s="90">
        <v>20</v>
      </c>
      <c r="D9350" s="90">
        <v>247664</v>
      </c>
      <c r="E9350" s="94">
        <v>44065</v>
      </c>
      <c r="F9350" s="26">
        <v>247664338262</v>
      </c>
      <c r="G9350" s="90">
        <v>338262</v>
      </c>
      <c r="H9350" s="90">
        <v>1.68</v>
      </c>
      <c r="I9350" s="95">
        <v>1.68</v>
      </c>
      <c r="J9350" s="90" t="s">
        <v>10509</v>
      </c>
      <c r="K9350" s="90">
        <v>107</v>
      </c>
      <c r="L9350" s="90" t="s">
        <v>10513</v>
      </c>
    </row>
    <row r="9351" spans="1:12" hidden="1" outlineLevel="2" x14ac:dyDescent="0.25">
      <c r="A9351" s="90">
        <v>3</v>
      </c>
      <c r="B9351" s="26">
        <v>801958232</v>
      </c>
      <c r="C9351" s="90">
        <v>20</v>
      </c>
      <c r="D9351" s="90">
        <v>241673</v>
      </c>
      <c r="E9351" s="94">
        <v>44004</v>
      </c>
      <c r="F9351" s="26">
        <v>241673332722</v>
      </c>
      <c r="G9351" s="90">
        <v>332722</v>
      </c>
      <c r="H9351" s="90">
        <v>1.68</v>
      </c>
      <c r="I9351" s="95">
        <v>1.68</v>
      </c>
      <c r="J9351" s="90" t="s">
        <v>10509</v>
      </c>
      <c r="K9351" s="90">
        <v>169</v>
      </c>
      <c r="L9351" s="90" t="s">
        <v>10513</v>
      </c>
    </row>
    <row r="9352" spans="1:12" hidden="1" outlineLevel="2" x14ac:dyDescent="0.25">
      <c r="A9352" s="90">
        <v>3</v>
      </c>
      <c r="B9352" s="26">
        <v>802150615</v>
      </c>
      <c r="C9352" s="90">
        <v>20</v>
      </c>
      <c r="D9352" s="90">
        <v>242097</v>
      </c>
      <c r="E9352" s="94">
        <v>44004</v>
      </c>
      <c r="F9352" s="26">
        <v>2420972065</v>
      </c>
      <c r="G9352" s="90">
        <v>2065</v>
      </c>
      <c r="H9352" s="90">
        <v>1.89</v>
      </c>
      <c r="I9352" s="95">
        <v>1.89</v>
      </c>
      <c r="J9352" s="90" t="s">
        <v>10509</v>
      </c>
      <c r="K9352" s="90">
        <v>169</v>
      </c>
      <c r="L9352" s="90" t="s">
        <v>10513</v>
      </c>
    </row>
    <row r="9353" spans="1:12" hidden="1" outlineLevel="2" x14ac:dyDescent="0.25">
      <c r="A9353" s="90">
        <v>3</v>
      </c>
      <c r="B9353" s="26">
        <v>802226845</v>
      </c>
      <c r="C9353" s="90">
        <v>20</v>
      </c>
      <c r="D9353" s="90">
        <v>245184</v>
      </c>
      <c r="E9353" s="94">
        <v>44033</v>
      </c>
      <c r="F9353" s="26">
        <v>245184335930</v>
      </c>
      <c r="G9353" s="90">
        <v>335930</v>
      </c>
      <c r="H9353" s="90">
        <v>1.68</v>
      </c>
      <c r="I9353" s="95">
        <v>1.68</v>
      </c>
      <c r="J9353" s="90" t="s">
        <v>10509</v>
      </c>
      <c r="K9353" s="90">
        <v>138</v>
      </c>
      <c r="L9353" s="90" t="s">
        <v>10513</v>
      </c>
    </row>
    <row r="9354" spans="1:12" hidden="1" outlineLevel="2" x14ac:dyDescent="0.25">
      <c r="A9354" s="90">
        <v>3</v>
      </c>
      <c r="B9354" s="26">
        <v>802226845</v>
      </c>
      <c r="C9354" s="90">
        <v>20</v>
      </c>
      <c r="D9354" s="90">
        <v>248376</v>
      </c>
      <c r="E9354" s="94">
        <v>44065</v>
      </c>
      <c r="F9354" s="26">
        <v>248376338875</v>
      </c>
      <c r="G9354" s="90">
        <v>338875</v>
      </c>
      <c r="H9354" s="90">
        <v>1.68</v>
      </c>
      <c r="I9354" s="95">
        <v>1.68</v>
      </c>
      <c r="J9354" s="90" t="s">
        <v>10509</v>
      </c>
      <c r="K9354" s="90">
        <v>107</v>
      </c>
      <c r="L9354" s="90" t="s">
        <v>10513</v>
      </c>
    </row>
    <row r="9355" spans="1:12" hidden="1" outlineLevel="2" x14ac:dyDescent="0.25">
      <c r="A9355" s="90">
        <v>3</v>
      </c>
      <c r="B9355" s="26">
        <v>802312884</v>
      </c>
      <c r="C9355" s="90">
        <v>20</v>
      </c>
      <c r="D9355" s="90">
        <v>242324</v>
      </c>
      <c r="E9355" s="94">
        <v>44004</v>
      </c>
      <c r="F9355" s="26">
        <v>242324333261</v>
      </c>
      <c r="G9355" s="90">
        <v>333261</v>
      </c>
      <c r="H9355" s="90">
        <v>8.01</v>
      </c>
      <c r="I9355" s="95">
        <v>8.01</v>
      </c>
      <c r="J9355" s="90" t="s">
        <v>10509</v>
      </c>
      <c r="K9355" s="90">
        <v>169</v>
      </c>
      <c r="L9355" s="90" t="s">
        <v>10513</v>
      </c>
    </row>
    <row r="9356" spans="1:12" hidden="1" outlineLevel="2" x14ac:dyDescent="0.25">
      <c r="A9356" s="90">
        <v>3</v>
      </c>
      <c r="B9356" s="26">
        <v>802400804</v>
      </c>
      <c r="C9356" s="90">
        <v>20</v>
      </c>
      <c r="D9356" s="90">
        <v>244214</v>
      </c>
      <c r="E9356" s="94">
        <v>44033</v>
      </c>
      <c r="F9356" s="26">
        <v>244214335060</v>
      </c>
      <c r="G9356" s="90">
        <v>335060</v>
      </c>
      <c r="H9356" s="90">
        <v>3.72</v>
      </c>
      <c r="I9356" s="95">
        <v>3.72</v>
      </c>
      <c r="J9356" s="90" t="s">
        <v>10509</v>
      </c>
      <c r="K9356" s="90">
        <v>138</v>
      </c>
      <c r="L9356" s="90" t="s">
        <v>10513</v>
      </c>
    </row>
    <row r="9357" spans="1:12" hidden="1" outlineLevel="2" x14ac:dyDescent="0.25">
      <c r="A9357" s="90">
        <v>3</v>
      </c>
      <c r="B9357" s="26">
        <v>802642918</v>
      </c>
      <c r="C9357" s="90">
        <v>20</v>
      </c>
      <c r="D9357" s="90">
        <v>242176</v>
      </c>
      <c r="E9357" s="94">
        <v>44004</v>
      </c>
      <c r="F9357" s="26">
        <v>242176333129</v>
      </c>
      <c r="G9357" s="90">
        <v>333129</v>
      </c>
      <c r="H9357" s="90">
        <v>1.68</v>
      </c>
      <c r="I9357" s="95">
        <v>1.68</v>
      </c>
      <c r="J9357" s="90" t="s">
        <v>10509</v>
      </c>
      <c r="K9357" s="90">
        <v>169</v>
      </c>
      <c r="L9357" s="90" t="s">
        <v>10513</v>
      </c>
    </row>
    <row r="9358" spans="1:12" hidden="1" outlineLevel="2" x14ac:dyDescent="0.25">
      <c r="A9358" s="90">
        <v>3</v>
      </c>
      <c r="B9358" s="26">
        <v>802642918</v>
      </c>
      <c r="C9358" s="90">
        <v>20</v>
      </c>
      <c r="D9358" s="90">
        <v>245324</v>
      </c>
      <c r="E9358" s="94">
        <v>44033</v>
      </c>
      <c r="F9358" s="26">
        <v>245324336055</v>
      </c>
      <c r="G9358" s="90">
        <v>336055</v>
      </c>
      <c r="H9358" s="90">
        <v>1.68</v>
      </c>
      <c r="I9358" s="95">
        <v>1.68</v>
      </c>
      <c r="J9358" s="90" t="s">
        <v>10509</v>
      </c>
      <c r="K9358" s="90">
        <v>138</v>
      </c>
      <c r="L9358" s="90" t="s">
        <v>10513</v>
      </c>
    </row>
    <row r="9359" spans="1:12" hidden="1" outlineLevel="2" x14ac:dyDescent="0.25">
      <c r="A9359" s="90">
        <v>3</v>
      </c>
      <c r="B9359" s="26">
        <v>802642918</v>
      </c>
      <c r="C9359" s="90">
        <v>20</v>
      </c>
      <c r="D9359" s="90">
        <v>248517</v>
      </c>
      <c r="E9359" s="94">
        <v>44065</v>
      </c>
      <c r="F9359" s="26">
        <v>248517339001</v>
      </c>
      <c r="G9359" s="90">
        <v>339001</v>
      </c>
      <c r="H9359" s="90">
        <v>1.68</v>
      </c>
      <c r="I9359" s="95">
        <v>1.68</v>
      </c>
      <c r="J9359" s="90" t="s">
        <v>10509</v>
      </c>
      <c r="K9359" s="90">
        <v>107</v>
      </c>
      <c r="L9359" s="90" t="s">
        <v>10513</v>
      </c>
    </row>
    <row r="9360" spans="1:12" hidden="1" outlineLevel="2" x14ac:dyDescent="0.25">
      <c r="A9360" s="90">
        <v>3</v>
      </c>
      <c r="B9360" s="26">
        <v>900075235</v>
      </c>
      <c r="C9360" s="90">
        <v>20</v>
      </c>
      <c r="D9360" s="90">
        <v>243112</v>
      </c>
      <c r="E9360" s="94">
        <v>44033</v>
      </c>
      <c r="F9360" s="26">
        <v>243112333959</v>
      </c>
      <c r="G9360" s="90">
        <v>333959</v>
      </c>
      <c r="H9360" s="90">
        <v>8.3800000000000008</v>
      </c>
      <c r="I9360" s="95">
        <v>8.3800000000000008</v>
      </c>
      <c r="J9360" s="90" t="s">
        <v>10509</v>
      </c>
      <c r="K9360" s="90">
        <v>138</v>
      </c>
      <c r="L9360" s="90" t="s">
        <v>10513</v>
      </c>
    </row>
    <row r="9361" spans="1:12" hidden="1" outlineLevel="2" x14ac:dyDescent="0.25">
      <c r="A9361" s="90">
        <v>3</v>
      </c>
      <c r="B9361" s="26">
        <v>900075235</v>
      </c>
      <c r="C9361" s="90">
        <v>20</v>
      </c>
      <c r="D9361" s="90">
        <v>246303</v>
      </c>
      <c r="E9361" s="94">
        <v>44065</v>
      </c>
      <c r="F9361" s="26">
        <v>246303336903</v>
      </c>
      <c r="G9361" s="90">
        <v>336903</v>
      </c>
      <c r="H9361" s="90">
        <v>8.3800000000000008</v>
      </c>
      <c r="I9361" s="95">
        <v>8.3800000000000008</v>
      </c>
      <c r="J9361" s="90" t="s">
        <v>10509</v>
      </c>
      <c r="K9361" s="90">
        <v>107</v>
      </c>
      <c r="L9361" s="90" t="s">
        <v>10513</v>
      </c>
    </row>
    <row r="9362" spans="1:12" hidden="1" outlineLevel="2" x14ac:dyDescent="0.25">
      <c r="A9362" s="90">
        <v>3</v>
      </c>
      <c r="B9362" s="26">
        <v>703730838</v>
      </c>
      <c r="C9362" s="90">
        <v>20</v>
      </c>
      <c r="D9362" s="90">
        <v>241572</v>
      </c>
      <c r="E9362" s="94">
        <v>44004</v>
      </c>
      <c r="F9362" s="26">
        <v>241572332634</v>
      </c>
      <c r="G9362" s="90">
        <v>332634</v>
      </c>
      <c r="H9362" s="90">
        <v>2.06</v>
      </c>
      <c r="I9362" s="95">
        <v>2.06</v>
      </c>
      <c r="J9362" s="90" t="s">
        <v>10509</v>
      </c>
      <c r="K9362" s="90">
        <v>169</v>
      </c>
      <c r="L9362" s="90" t="s">
        <v>10513</v>
      </c>
    </row>
    <row r="9363" spans="1:12" hidden="1" outlineLevel="2" x14ac:dyDescent="0.25">
      <c r="A9363" s="90">
        <v>3</v>
      </c>
      <c r="B9363" s="26">
        <v>703730838</v>
      </c>
      <c r="C9363" s="90">
        <v>20</v>
      </c>
      <c r="D9363" s="90">
        <v>247907</v>
      </c>
      <c r="E9363" s="94">
        <v>44065</v>
      </c>
      <c r="F9363" s="26">
        <v>247907338500</v>
      </c>
      <c r="G9363" s="90">
        <v>338500</v>
      </c>
      <c r="H9363" s="90">
        <v>2.3199999999999998</v>
      </c>
      <c r="I9363" s="95">
        <v>2.3199999999999998</v>
      </c>
      <c r="J9363" s="90" t="s">
        <v>10509</v>
      </c>
      <c r="K9363" s="90">
        <v>107</v>
      </c>
      <c r="L9363" s="90" t="s">
        <v>10513</v>
      </c>
    </row>
    <row r="9364" spans="1:12" hidden="1" outlineLevel="2" x14ac:dyDescent="0.25">
      <c r="A9364" s="90">
        <v>3</v>
      </c>
      <c r="B9364" s="26">
        <v>703730838001</v>
      </c>
      <c r="C9364" s="90">
        <v>20</v>
      </c>
      <c r="D9364" s="90">
        <v>242849</v>
      </c>
      <c r="E9364" s="94">
        <v>44013</v>
      </c>
      <c r="F9364" s="26">
        <v>242849333750</v>
      </c>
      <c r="G9364" s="90">
        <v>333750</v>
      </c>
      <c r="H9364" s="90">
        <v>1.68</v>
      </c>
      <c r="I9364" s="95">
        <v>1.68</v>
      </c>
      <c r="J9364" s="90" t="s">
        <v>10509</v>
      </c>
      <c r="K9364" s="90">
        <v>169</v>
      </c>
      <c r="L9364" s="90" t="s">
        <v>10513</v>
      </c>
    </row>
    <row r="9365" spans="1:12" hidden="1" outlineLevel="2" x14ac:dyDescent="0.25">
      <c r="A9365" s="90">
        <v>3</v>
      </c>
      <c r="B9365" s="26">
        <v>703896621</v>
      </c>
      <c r="C9365" s="90">
        <v>20</v>
      </c>
      <c r="D9365" s="90">
        <v>246601</v>
      </c>
      <c r="E9365" s="94">
        <v>44065</v>
      </c>
      <c r="F9365" s="26">
        <v>246601337201</v>
      </c>
      <c r="G9365" s="90">
        <v>337201</v>
      </c>
      <c r="H9365" s="90">
        <v>6.03</v>
      </c>
      <c r="I9365" s="95">
        <v>6.03</v>
      </c>
      <c r="J9365" s="90" t="s">
        <v>10509</v>
      </c>
      <c r="K9365" s="90">
        <v>107</v>
      </c>
      <c r="L9365" s="90" t="s">
        <v>10513</v>
      </c>
    </row>
    <row r="9366" spans="1:12" hidden="1" outlineLevel="2" x14ac:dyDescent="0.25">
      <c r="A9366" s="90">
        <v>3</v>
      </c>
      <c r="B9366" s="26">
        <v>705653566</v>
      </c>
      <c r="C9366" s="90">
        <v>20</v>
      </c>
      <c r="D9366" s="90">
        <v>241448</v>
      </c>
      <c r="E9366" s="94">
        <v>44004</v>
      </c>
      <c r="F9366" s="26">
        <v>241448332514</v>
      </c>
      <c r="G9366" s="90">
        <v>332514</v>
      </c>
      <c r="H9366" s="90">
        <v>1.68</v>
      </c>
      <c r="I9366" s="95">
        <v>1.68</v>
      </c>
      <c r="J9366" s="90" t="s">
        <v>10509</v>
      </c>
      <c r="K9366" s="90">
        <v>169</v>
      </c>
      <c r="L9366" s="90" t="s">
        <v>10513</v>
      </c>
    </row>
    <row r="9367" spans="1:12" hidden="1" outlineLevel="2" x14ac:dyDescent="0.25">
      <c r="A9367" s="90">
        <v>3</v>
      </c>
      <c r="B9367" s="26">
        <v>705653566</v>
      </c>
      <c r="C9367" s="90">
        <v>20</v>
      </c>
      <c r="D9367" s="90">
        <v>247782</v>
      </c>
      <c r="E9367" s="94">
        <v>44065</v>
      </c>
      <c r="F9367" s="26">
        <v>247782338379</v>
      </c>
      <c r="G9367" s="90">
        <v>338379</v>
      </c>
      <c r="H9367" s="90">
        <v>1.68</v>
      </c>
      <c r="I9367" s="95">
        <v>1.68</v>
      </c>
      <c r="J9367" s="90" t="s">
        <v>10509</v>
      </c>
      <c r="K9367" s="90">
        <v>107</v>
      </c>
      <c r="L9367" s="90" t="s">
        <v>10513</v>
      </c>
    </row>
    <row r="9368" spans="1:12" hidden="1" outlineLevel="2" x14ac:dyDescent="0.25">
      <c r="A9368" s="90">
        <v>3</v>
      </c>
      <c r="B9368" s="26">
        <v>706028875001</v>
      </c>
      <c r="C9368" s="90">
        <v>20</v>
      </c>
      <c r="D9368" s="90">
        <v>242751</v>
      </c>
      <c r="E9368" s="94">
        <v>44013</v>
      </c>
      <c r="F9368" s="26">
        <v>242751333662</v>
      </c>
      <c r="G9368" s="90">
        <v>333662</v>
      </c>
      <c r="H9368" s="90">
        <v>5.34</v>
      </c>
      <c r="I9368" s="95">
        <v>5.34</v>
      </c>
      <c r="J9368" s="90" t="s">
        <v>10509</v>
      </c>
      <c r="K9368" s="90">
        <v>169</v>
      </c>
      <c r="L9368" s="90" t="s">
        <v>10513</v>
      </c>
    </row>
    <row r="9369" spans="1:12" hidden="1" outlineLevel="2" x14ac:dyDescent="0.25">
      <c r="A9369" s="90">
        <v>3</v>
      </c>
      <c r="B9369" s="26">
        <v>706028875001</v>
      </c>
      <c r="C9369" s="90">
        <v>20</v>
      </c>
      <c r="D9369" s="90">
        <v>245926</v>
      </c>
      <c r="E9369" s="94">
        <v>44044</v>
      </c>
      <c r="F9369" s="26">
        <v>245926336608</v>
      </c>
      <c r="G9369" s="90">
        <v>336608</v>
      </c>
      <c r="H9369" s="90">
        <v>1.84</v>
      </c>
      <c r="I9369" s="95">
        <v>1.84</v>
      </c>
      <c r="J9369" s="90" t="s">
        <v>10509</v>
      </c>
      <c r="K9369" s="90">
        <v>138</v>
      </c>
      <c r="L9369" s="90" t="s">
        <v>10513</v>
      </c>
    </row>
    <row r="9370" spans="1:12" hidden="1" outlineLevel="2" x14ac:dyDescent="0.25">
      <c r="A9370" s="90">
        <v>3</v>
      </c>
      <c r="B9370" s="26">
        <v>706028875001</v>
      </c>
      <c r="C9370" s="90">
        <v>20</v>
      </c>
      <c r="D9370" s="90">
        <v>249168</v>
      </c>
      <c r="E9370" s="94">
        <v>44075</v>
      </c>
      <c r="F9370" s="26">
        <v>249168339600</v>
      </c>
      <c r="G9370" s="90">
        <v>339600</v>
      </c>
      <c r="H9370" s="90">
        <v>2.16</v>
      </c>
      <c r="I9370" s="95">
        <v>2.16</v>
      </c>
      <c r="J9370" s="90" t="s">
        <v>10509</v>
      </c>
      <c r="K9370" s="90">
        <v>107</v>
      </c>
      <c r="L9370" s="90" t="s">
        <v>10513</v>
      </c>
    </row>
    <row r="9371" spans="1:12" hidden="1" outlineLevel="2" x14ac:dyDescent="0.25">
      <c r="A9371" s="90">
        <v>3</v>
      </c>
      <c r="B9371" s="26">
        <v>901164814</v>
      </c>
      <c r="C9371" s="90">
        <v>20</v>
      </c>
      <c r="D9371" s="90">
        <v>241247</v>
      </c>
      <c r="E9371" s="94">
        <v>44004</v>
      </c>
      <c r="F9371" s="26">
        <v>241247332314</v>
      </c>
      <c r="G9371" s="90">
        <v>332314</v>
      </c>
      <c r="H9371" s="90">
        <v>0.84</v>
      </c>
      <c r="I9371" s="95">
        <v>0.84</v>
      </c>
      <c r="J9371" s="90" t="s">
        <v>10509</v>
      </c>
      <c r="K9371" s="90">
        <v>169</v>
      </c>
      <c r="L9371" s="90" t="s">
        <v>10513</v>
      </c>
    </row>
    <row r="9372" spans="1:12" hidden="1" outlineLevel="2" x14ac:dyDescent="0.25">
      <c r="A9372" s="90">
        <v>3</v>
      </c>
      <c r="B9372" s="26">
        <v>901164814</v>
      </c>
      <c r="C9372" s="90">
        <v>20</v>
      </c>
      <c r="D9372" s="90">
        <v>244389</v>
      </c>
      <c r="E9372" s="94">
        <v>44033</v>
      </c>
      <c r="F9372" s="26">
        <v>244389335234</v>
      </c>
      <c r="G9372" s="90">
        <v>335234</v>
      </c>
      <c r="H9372" s="90">
        <v>1.76</v>
      </c>
      <c r="I9372" s="95">
        <v>1.76</v>
      </c>
      <c r="J9372" s="90" t="s">
        <v>10509</v>
      </c>
      <c r="K9372" s="90">
        <v>138</v>
      </c>
      <c r="L9372" s="90" t="s">
        <v>10513</v>
      </c>
    </row>
    <row r="9373" spans="1:12" hidden="1" outlineLevel="2" x14ac:dyDescent="0.25">
      <c r="A9373" s="90">
        <v>3</v>
      </c>
      <c r="B9373" s="26">
        <v>901164814</v>
      </c>
      <c r="C9373" s="90">
        <v>20</v>
      </c>
      <c r="D9373" s="90">
        <v>247580</v>
      </c>
      <c r="E9373" s="94">
        <v>44065</v>
      </c>
      <c r="F9373" s="26">
        <v>247580338178</v>
      </c>
      <c r="G9373" s="90">
        <v>338178</v>
      </c>
      <c r="H9373" s="90">
        <v>0.84</v>
      </c>
      <c r="I9373" s="95">
        <v>0.84</v>
      </c>
      <c r="J9373" s="90" t="s">
        <v>10509</v>
      </c>
      <c r="K9373" s="90">
        <v>107</v>
      </c>
      <c r="L9373" s="90" t="s">
        <v>10513</v>
      </c>
    </row>
    <row r="9374" spans="1:12" hidden="1" outlineLevel="2" x14ac:dyDescent="0.25">
      <c r="A9374" s="90">
        <v>3</v>
      </c>
      <c r="B9374" s="26">
        <v>902246297</v>
      </c>
      <c r="C9374" s="90">
        <v>20</v>
      </c>
      <c r="D9374" s="90">
        <v>240087</v>
      </c>
      <c r="E9374" s="94">
        <v>44004</v>
      </c>
      <c r="F9374" s="26">
        <v>240087331156</v>
      </c>
      <c r="G9374" s="90">
        <v>331156</v>
      </c>
      <c r="H9374" s="90">
        <v>8.3800000000000008</v>
      </c>
      <c r="I9374" s="95">
        <v>8.3800000000000008</v>
      </c>
      <c r="J9374" s="90" t="s">
        <v>10509</v>
      </c>
      <c r="K9374" s="90">
        <v>169</v>
      </c>
      <c r="L9374" s="90" t="s">
        <v>10513</v>
      </c>
    </row>
    <row r="9375" spans="1:12" hidden="1" outlineLevel="2" x14ac:dyDescent="0.25">
      <c r="A9375" s="90">
        <v>3</v>
      </c>
      <c r="B9375" s="26">
        <v>902431238001</v>
      </c>
      <c r="C9375" s="90">
        <v>20</v>
      </c>
      <c r="D9375" s="90">
        <v>242802</v>
      </c>
      <c r="E9375" s="94">
        <v>44013</v>
      </c>
      <c r="F9375" s="26">
        <v>242802333710</v>
      </c>
      <c r="G9375" s="90">
        <v>333710</v>
      </c>
      <c r="H9375" s="90">
        <v>2.91</v>
      </c>
      <c r="I9375" s="95">
        <v>2.91</v>
      </c>
      <c r="J9375" s="90" t="s">
        <v>10509</v>
      </c>
      <c r="K9375" s="90">
        <v>169</v>
      </c>
      <c r="L9375" s="90" t="s">
        <v>10513</v>
      </c>
    </row>
    <row r="9376" spans="1:12" hidden="1" outlineLevel="2" x14ac:dyDescent="0.25">
      <c r="A9376" s="90">
        <v>3</v>
      </c>
      <c r="B9376" s="26">
        <v>902431238001</v>
      </c>
      <c r="C9376" s="90">
        <v>20</v>
      </c>
      <c r="D9376" s="90">
        <v>245975</v>
      </c>
      <c r="E9376" s="94">
        <v>44044</v>
      </c>
      <c r="F9376" s="26">
        <v>245975336654</v>
      </c>
      <c r="G9376" s="90">
        <v>336654</v>
      </c>
      <c r="H9376" s="90">
        <v>1.68</v>
      </c>
      <c r="I9376" s="95">
        <v>1.68</v>
      </c>
      <c r="J9376" s="90" t="s">
        <v>10509</v>
      </c>
      <c r="K9376" s="90">
        <v>138</v>
      </c>
      <c r="L9376" s="90" t="s">
        <v>10513</v>
      </c>
    </row>
    <row r="9377" spans="1:12" hidden="1" outlineLevel="2" x14ac:dyDescent="0.25">
      <c r="A9377" s="90">
        <v>3</v>
      </c>
      <c r="B9377" s="26">
        <v>902431238001</v>
      </c>
      <c r="C9377" s="90">
        <v>20</v>
      </c>
      <c r="D9377" s="90">
        <v>249218</v>
      </c>
      <c r="E9377" s="94">
        <v>44075</v>
      </c>
      <c r="F9377" s="26">
        <v>249218339647</v>
      </c>
      <c r="G9377" s="90">
        <v>339647</v>
      </c>
      <c r="H9377" s="90">
        <v>1.68</v>
      </c>
      <c r="I9377" s="95">
        <v>1.68</v>
      </c>
      <c r="J9377" s="90" t="s">
        <v>10509</v>
      </c>
      <c r="K9377" s="90">
        <v>107</v>
      </c>
      <c r="L9377" s="90" t="s">
        <v>10513</v>
      </c>
    </row>
    <row r="9378" spans="1:12" hidden="1" outlineLevel="2" x14ac:dyDescent="0.25">
      <c r="A9378" s="90">
        <v>3</v>
      </c>
      <c r="B9378" s="26">
        <v>902702935</v>
      </c>
      <c r="C9378" s="90">
        <v>20</v>
      </c>
      <c r="D9378" s="90">
        <v>241354</v>
      </c>
      <c r="E9378" s="94">
        <v>44004</v>
      </c>
      <c r="F9378" s="26">
        <v>241354332421</v>
      </c>
      <c r="G9378" s="90">
        <v>332421</v>
      </c>
      <c r="H9378" s="90">
        <v>0.84</v>
      </c>
      <c r="I9378" s="95">
        <v>0.84</v>
      </c>
      <c r="J9378" s="90" t="s">
        <v>10509</v>
      </c>
      <c r="K9378" s="90">
        <v>169</v>
      </c>
      <c r="L9378" s="90" t="s">
        <v>10513</v>
      </c>
    </row>
    <row r="9379" spans="1:12" hidden="1" outlineLevel="2" x14ac:dyDescent="0.25">
      <c r="A9379" s="90">
        <v>3</v>
      </c>
      <c r="B9379" s="26">
        <v>902702935</v>
      </c>
      <c r="C9379" s="90">
        <v>20</v>
      </c>
      <c r="D9379" s="90">
        <v>244497</v>
      </c>
      <c r="E9379" s="94">
        <v>44033</v>
      </c>
      <c r="F9379" s="26">
        <v>244497335342</v>
      </c>
      <c r="G9379" s="90">
        <v>335342</v>
      </c>
      <c r="H9379" s="90">
        <v>0.84</v>
      </c>
      <c r="I9379" s="95">
        <v>0.84</v>
      </c>
      <c r="J9379" s="90" t="s">
        <v>10509</v>
      </c>
      <c r="K9379" s="90">
        <v>138</v>
      </c>
      <c r="L9379" s="90" t="s">
        <v>10513</v>
      </c>
    </row>
    <row r="9380" spans="1:12" hidden="1" outlineLevel="2" x14ac:dyDescent="0.25">
      <c r="A9380" s="90">
        <v>3</v>
      </c>
      <c r="B9380" s="26">
        <v>902197219</v>
      </c>
      <c r="C9380" s="90">
        <v>20</v>
      </c>
      <c r="D9380" s="90">
        <v>242372</v>
      </c>
      <c r="E9380" s="94">
        <v>44004</v>
      </c>
      <c r="F9380" s="26">
        <v>242372333301</v>
      </c>
      <c r="G9380" s="90">
        <v>333301</v>
      </c>
      <c r="H9380" s="90">
        <v>0.38</v>
      </c>
      <c r="I9380" s="95">
        <v>0.38</v>
      </c>
      <c r="J9380" s="90" t="s">
        <v>10509</v>
      </c>
      <c r="K9380" s="90">
        <v>169</v>
      </c>
      <c r="L9380" s="90" t="s">
        <v>10513</v>
      </c>
    </row>
    <row r="9381" spans="1:12" hidden="1" outlineLevel="2" x14ac:dyDescent="0.25">
      <c r="A9381" s="90">
        <v>3</v>
      </c>
      <c r="B9381" s="26">
        <v>902197219</v>
      </c>
      <c r="C9381" s="90">
        <v>20</v>
      </c>
      <c r="D9381" s="90">
        <v>245537</v>
      </c>
      <c r="E9381" s="94">
        <v>44033</v>
      </c>
      <c r="F9381" s="26">
        <v>245537336241</v>
      </c>
      <c r="G9381" s="90">
        <v>336241</v>
      </c>
      <c r="H9381" s="90">
        <v>0.25</v>
      </c>
      <c r="I9381" s="95">
        <v>0.25</v>
      </c>
      <c r="J9381" s="90" t="s">
        <v>10509</v>
      </c>
      <c r="K9381" s="90">
        <v>138</v>
      </c>
      <c r="L9381" s="90" t="s">
        <v>10513</v>
      </c>
    </row>
    <row r="9382" spans="1:12" hidden="1" outlineLevel="2" x14ac:dyDescent="0.25">
      <c r="A9382" s="90">
        <v>3</v>
      </c>
      <c r="B9382" s="26">
        <v>902197219</v>
      </c>
      <c r="C9382" s="90">
        <v>20</v>
      </c>
      <c r="D9382" s="90">
        <v>248746</v>
      </c>
      <c r="E9382" s="94">
        <v>44065</v>
      </c>
      <c r="F9382" s="26">
        <v>248746339202</v>
      </c>
      <c r="G9382" s="90">
        <v>339202</v>
      </c>
      <c r="H9382" s="90">
        <v>1.87</v>
      </c>
      <c r="I9382" s="95">
        <v>1.87</v>
      </c>
      <c r="J9382" s="90" t="s">
        <v>10509</v>
      </c>
      <c r="K9382" s="90">
        <v>107</v>
      </c>
      <c r="L9382" s="90" t="s">
        <v>10513</v>
      </c>
    </row>
    <row r="9383" spans="1:12" hidden="1" outlineLevel="2" x14ac:dyDescent="0.25">
      <c r="A9383" s="90">
        <v>3</v>
      </c>
      <c r="B9383" s="26">
        <v>902222405</v>
      </c>
      <c r="C9383" s="90">
        <v>20</v>
      </c>
      <c r="D9383" s="90">
        <v>242371</v>
      </c>
      <c r="E9383" s="94">
        <v>44004</v>
      </c>
      <c r="F9383" s="26">
        <v>242371333300</v>
      </c>
      <c r="G9383" s="90">
        <v>333300</v>
      </c>
      <c r="H9383" s="90">
        <v>29.64</v>
      </c>
      <c r="I9383" s="95">
        <v>29.64</v>
      </c>
      <c r="J9383" s="90" t="s">
        <v>10509</v>
      </c>
      <c r="K9383" s="90">
        <v>169</v>
      </c>
      <c r="L9383" s="90" t="s">
        <v>10513</v>
      </c>
    </row>
    <row r="9384" spans="1:12" hidden="1" outlineLevel="2" x14ac:dyDescent="0.25">
      <c r="A9384" s="90">
        <v>3</v>
      </c>
      <c r="B9384" s="26">
        <v>902222405</v>
      </c>
      <c r="C9384" s="90">
        <v>20</v>
      </c>
      <c r="D9384" s="90">
        <v>245536</v>
      </c>
      <c r="E9384" s="94">
        <v>44033</v>
      </c>
      <c r="F9384" s="26">
        <v>245536336240</v>
      </c>
      <c r="G9384" s="90">
        <v>336240</v>
      </c>
      <c r="H9384" s="90">
        <v>8.49</v>
      </c>
      <c r="I9384" s="95">
        <v>8.49</v>
      </c>
      <c r="J9384" s="90" t="s">
        <v>10509</v>
      </c>
      <c r="K9384" s="90">
        <v>138</v>
      </c>
      <c r="L9384" s="90" t="s">
        <v>10513</v>
      </c>
    </row>
    <row r="9385" spans="1:12" hidden="1" outlineLevel="2" x14ac:dyDescent="0.25">
      <c r="A9385" s="90">
        <v>3</v>
      </c>
      <c r="B9385" s="26">
        <v>902222405</v>
      </c>
      <c r="C9385" s="90">
        <v>20</v>
      </c>
      <c r="D9385" s="90">
        <v>248745</v>
      </c>
      <c r="E9385" s="94">
        <v>44065</v>
      </c>
      <c r="F9385" s="26">
        <v>248745339201</v>
      </c>
      <c r="G9385" s="90">
        <v>339201</v>
      </c>
      <c r="H9385" s="90">
        <v>10.73</v>
      </c>
      <c r="I9385" s="95">
        <v>10.73</v>
      </c>
      <c r="J9385" s="90" t="s">
        <v>10509</v>
      </c>
      <c r="K9385" s="90">
        <v>107</v>
      </c>
      <c r="L9385" s="90" t="s">
        <v>10513</v>
      </c>
    </row>
    <row r="9386" spans="1:12" hidden="1" outlineLevel="2" x14ac:dyDescent="0.25">
      <c r="A9386" s="90">
        <v>3</v>
      </c>
      <c r="B9386" s="26">
        <v>902246297</v>
      </c>
      <c r="C9386" s="90">
        <v>20</v>
      </c>
      <c r="D9386" s="90">
        <v>243222</v>
      </c>
      <c r="E9386" s="94">
        <v>44033</v>
      </c>
      <c r="F9386" s="26">
        <v>243222334069</v>
      </c>
      <c r="G9386" s="90">
        <v>334069</v>
      </c>
      <c r="H9386" s="90">
        <v>8.3800000000000008</v>
      </c>
      <c r="I9386" s="95">
        <v>8.3800000000000008</v>
      </c>
      <c r="J9386" s="90" t="s">
        <v>10509</v>
      </c>
      <c r="K9386" s="90">
        <v>138</v>
      </c>
      <c r="L9386" s="90" t="s">
        <v>10513</v>
      </c>
    </row>
    <row r="9387" spans="1:12" hidden="1" outlineLevel="2" x14ac:dyDescent="0.25">
      <c r="A9387" s="90">
        <v>3</v>
      </c>
      <c r="B9387" s="26">
        <v>902246297</v>
      </c>
      <c r="C9387" s="90">
        <v>20</v>
      </c>
      <c r="D9387" s="90">
        <v>246408</v>
      </c>
      <c r="E9387" s="94">
        <v>44065</v>
      </c>
      <c r="F9387" s="26">
        <v>246408337008</v>
      </c>
      <c r="G9387" s="90">
        <v>337008</v>
      </c>
      <c r="H9387" s="90">
        <v>8.3800000000000008</v>
      </c>
      <c r="I9387" s="95">
        <v>8.3800000000000008</v>
      </c>
      <c r="J9387" s="90" t="s">
        <v>10509</v>
      </c>
      <c r="K9387" s="90">
        <v>107</v>
      </c>
      <c r="L9387" s="90" t="s">
        <v>10513</v>
      </c>
    </row>
    <row r="9388" spans="1:12" hidden="1" outlineLevel="2" x14ac:dyDescent="0.25">
      <c r="A9388" s="90">
        <v>3</v>
      </c>
      <c r="B9388" s="26">
        <v>902702935</v>
      </c>
      <c r="C9388" s="90">
        <v>20</v>
      </c>
      <c r="D9388" s="90">
        <v>247686</v>
      </c>
      <c r="E9388" s="94">
        <v>44065</v>
      </c>
      <c r="F9388" s="26">
        <v>247686338284</v>
      </c>
      <c r="G9388" s="90">
        <v>338284</v>
      </c>
      <c r="H9388" s="90">
        <v>0.84</v>
      </c>
      <c r="I9388" s="95">
        <v>0.84</v>
      </c>
      <c r="J9388" s="90" t="s">
        <v>10509</v>
      </c>
      <c r="K9388" s="90">
        <v>107</v>
      </c>
      <c r="L9388" s="90" t="s">
        <v>10513</v>
      </c>
    </row>
    <row r="9389" spans="1:12" hidden="1" outlineLevel="2" x14ac:dyDescent="0.25">
      <c r="A9389" s="90">
        <v>3</v>
      </c>
      <c r="B9389" s="26">
        <v>902952761</v>
      </c>
      <c r="C9389" s="90">
        <v>20</v>
      </c>
      <c r="D9389" s="90">
        <v>243071</v>
      </c>
      <c r="E9389" s="94">
        <v>44033</v>
      </c>
      <c r="F9389" s="26">
        <v>243071333918</v>
      </c>
      <c r="G9389" s="90">
        <v>333918</v>
      </c>
      <c r="H9389" s="90">
        <v>8.3800000000000008</v>
      </c>
      <c r="I9389" s="95">
        <v>8.3800000000000008</v>
      </c>
      <c r="J9389" s="90" t="s">
        <v>10509</v>
      </c>
      <c r="K9389" s="90">
        <v>138</v>
      </c>
      <c r="L9389" s="90" t="s">
        <v>10513</v>
      </c>
    </row>
    <row r="9390" spans="1:12" hidden="1" outlineLevel="2" x14ac:dyDescent="0.25">
      <c r="A9390" s="90">
        <v>3</v>
      </c>
      <c r="B9390" s="26">
        <v>902952761</v>
      </c>
      <c r="C9390" s="90">
        <v>20</v>
      </c>
      <c r="D9390" s="90">
        <v>246264</v>
      </c>
      <c r="E9390" s="94">
        <v>44065</v>
      </c>
      <c r="F9390" s="26">
        <v>246264336864</v>
      </c>
      <c r="G9390" s="90">
        <v>336864</v>
      </c>
      <c r="H9390" s="90">
        <v>8.3800000000000008</v>
      </c>
      <c r="I9390" s="95">
        <v>8.3800000000000008</v>
      </c>
      <c r="J9390" s="90" t="s">
        <v>10509</v>
      </c>
      <c r="K9390" s="90">
        <v>107</v>
      </c>
      <c r="L9390" s="90" t="s">
        <v>10513</v>
      </c>
    </row>
    <row r="9391" spans="1:12" hidden="1" outlineLevel="2" x14ac:dyDescent="0.25">
      <c r="A9391" s="90">
        <v>3</v>
      </c>
      <c r="B9391" s="26">
        <v>703730838001</v>
      </c>
      <c r="C9391" s="90">
        <v>20</v>
      </c>
      <c r="D9391" s="90">
        <v>246022</v>
      </c>
      <c r="E9391" s="94">
        <v>44044</v>
      </c>
      <c r="F9391" s="26">
        <v>246022336694</v>
      </c>
      <c r="G9391" s="90">
        <v>336694</v>
      </c>
      <c r="H9391" s="90">
        <v>1.68</v>
      </c>
      <c r="I9391" s="95">
        <v>1.68</v>
      </c>
      <c r="J9391" s="90" t="s">
        <v>10509</v>
      </c>
      <c r="K9391" s="90">
        <v>138</v>
      </c>
      <c r="L9391" s="90" t="s">
        <v>10513</v>
      </c>
    </row>
    <row r="9392" spans="1:12" hidden="1" outlineLevel="2" x14ac:dyDescent="0.25">
      <c r="A9392" s="90">
        <v>3</v>
      </c>
      <c r="B9392" s="26">
        <v>703730838001</v>
      </c>
      <c r="C9392" s="90">
        <v>20</v>
      </c>
      <c r="D9392" s="90">
        <v>249265</v>
      </c>
      <c r="E9392" s="94">
        <v>44075</v>
      </c>
      <c r="F9392" s="26">
        <v>249265339687</v>
      </c>
      <c r="G9392" s="90">
        <v>339687</v>
      </c>
      <c r="H9392" s="90">
        <v>1.68</v>
      </c>
      <c r="I9392" s="95">
        <v>1.68</v>
      </c>
      <c r="J9392" s="90" t="s">
        <v>10509</v>
      </c>
      <c r="K9392" s="90">
        <v>107</v>
      </c>
      <c r="L9392" s="90" t="s">
        <v>10513</v>
      </c>
    </row>
    <row r="9393" spans="1:12" hidden="1" outlineLevel="2" x14ac:dyDescent="0.25">
      <c r="A9393" s="90">
        <v>3</v>
      </c>
      <c r="B9393" s="26">
        <v>705653566</v>
      </c>
      <c r="C9393" s="90">
        <v>20</v>
      </c>
      <c r="D9393" s="90">
        <v>244593</v>
      </c>
      <c r="E9393" s="94">
        <v>44033</v>
      </c>
      <c r="F9393" s="26">
        <v>244593335437</v>
      </c>
      <c r="G9393" s="90">
        <v>335437</v>
      </c>
      <c r="H9393" s="90">
        <v>1.68</v>
      </c>
      <c r="I9393" s="95">
        <v>1.68</v>
      </c>
      <c r="J9393" s="90" t="s">
        <v>10509</v>
      </c>
      <c r="K9393" s="90">
        <v>138</v>
      </c>
      <c r="L9393" s="90" t="s">
        <v>10513</v>
      </c>
    </row>
    <row r="9394" spans="1:12" hidden="1" outlineLevel="2" x14ac:dyDescent="0.25">
      <c r="A9394" s="90">
        <v>3</v>
      </c>
      <c r="B9394" s="26">
        <v>903285179</v>
      </c>
      <c r="C9394" s="90">
        <v>20</v>
      </c>
      <c r="D9394" s="90">
        <v>243322</v>
      </c>
      <c r="E9394" s="94">
        <v>44033</v>
      </c>
      <c r="F9394" s="26">
        <v>243322334169</v>
      </c>
      <c r="G9394" s="90">
        <v>334169</v>
      </c>
      <c r="H9394" s="90">
        <v>4.1900000000000004</v>
      </c>
      <c r="I9394" s="95">
        <v>4.1900000000000004</v>
      </c>
      <c r="J9394" s="90" t="s">
        <v>10509</v>
      </c>
      <c r="K9394" s="90">
        <v>138</v>
      </c>
      <c r="L9394" s="90" t="s">
        <v>10513</v>
      </c>
    </row>
    <row r="9395" spans="1:12" hidden="1" outlineLevel="2" x14ac:dyDescent="0.25">
      <c r="A9395" s="90">
        <v>3</v>
      </c>
      <c r="B9395" s="26">
        <v>903285179</v>
      </c>
      <c r="C9395" s="90">
        <v>20</v>
      </c>
      <c r="D9395" s="90">
        <v>249433</v>
      </c>
      <c r="E9395" s="94">
        <v>44076</v>
      </c>
      <c r="F9395" s="26">
        <v>249433339798</v>
      </c>
      <c r="G9395" s="90">
        <v>339798</v>
      </c>
      <c r="H9395" s="90">
        <v>1.21</v>
      </c>
      <c r="I9395" s="95">
        <v>1.21</v>
      </c>
      <c r="J9395" s="90" t="s">
        <v>10509</v>
      </c>
      <c r="K9395" s="90">
        <v>107</v>
      </c>
      <c r="L9395" s="90" t="s">
        <v>10513</v>
      </c>
    </row>
    <row r="9396" spans="1:12" hidden="1" outlineLevel="2" x14ac:dyDescent="0.25">
      <c r="A9396" s="90">
        <v>3</v>
      </c>
      <c r="B9396" s="26">
        <v>903356129</v>
      </c>
      <c r="C9396" s="90">
        <v>20</v>
      </c>
      <c r="D9396" s="90">
        <v>240064</v>
      </c>
      <c r="E9396" s="94">
        <v>44004</v>
      </c>
      <c r="F9396" s="26">
        <v>240064331133</v>
      </c>
      <c r="G9396" s="90">
        <v>331133</v>
      </c>
      <c r="H9396" s="90">
        <v>4.1900000000000004</v>
      </c>
      <c r="I9396" s="95">
        <v>4.1900000000000004</v>
      </c>
      <c r="J9396" s="90" t="s">
        <v>10509</v>
      </c>
      <c r="K9396" s="90">
        <v>169</v>
      </c>
      <c r="L9396" s="90" t="s">
        <v>10513</v>
      </c>
    </row>
    <row r="9397" spans="1:12" hidden="1" outlineLevel="2" x14ac:dyDescent="0.25">
      <c r="A9397" s="90">
        <v>3</v>
      </c>
      <c r="B9397" s="26">
        <v>903356129</v>
      </c>
      <c r="C9397" s="90">
        <v>20</v>
      </c>
      <c r="D9397" s="90">
        <v>243199</v>
      </c>
      <c r="E9397" s="94">
        <v>44033</v>
      </c>
      <c r="F9397" s="26">
        <v>243199334046</v>
      </c>
      <c r="G9397" s="90">
        <v>334046</v>
      </c>
      <c r="H9397" s="90">
        <v>4.1900000000000004</v>
      </c>
      <c r="I9397" s="95">
        <v>4.1900000000000004</v>
      </c>
      <c r="J9397" s="90" t="s">
        <v>10509</v>
      </c>
      <c r="K9397" s="90">
        <v>138</v>
      </c>
      <c r="L9397" s="90" t="s">
        <v>10513</v>
      </c>
    </row>
    <row r="9398" spans="1:12" hidden="1" outlineLevel="2" x14ac:dyDescent="0.25">
      <c r="A9398" s="90">
        <v>3</v>
      </c>
      <c r="B9398" s="26">
        <v>904242328</v>
      </c>
      <c r="C9398" s="90">
        <v>20</v>
      </c>
      <c r="D9398" s="90">
        <v>242127</v>
      </c>
      <c r="E9398" s="94">
        <v>44004</v>
      </c>
      <c r="F9398" s="26">
        <v>242127333084</v>
      </c>
      <c r="G9398" s="90">
        <v>333084</v>
      </c>
      <c r="H9398" s="90">
        <v>3.14</v>
      </c>
      <c r="I9398" s="95">
        <v>3.14</v>
      </c>
      <c r="J9398" s="90" t="s">
        <v>10509</v>
      </c>
      <c r="K9398" s="90">
        <v>169</v>
      </c>
      <c r="L9398" s="90" t="s">
        <v>10513</v>
      </c>
    </row>
    <row r="9399" spans="1:12" hidden="1" outlineLevel="2" x14ac:dyDescent="0.25">
      <c r="A9399" s="90">
        <v>3</v>
      </c>
      <c r="B9399" s="26">
        <v>903356129</v>
      </c>
      <c r="C9399" s="90">
        <v>20</v>
      </c>
      <c r="D9399" s="90">
        <v>246386</v>
      </c>
      <c r="E9399" s="94">
        <v>44065</v>
      </c>
      <c r="F9399" s="26">
        <v>246386336986</v>
      </c>
      <c r="G9399" s="90">
        <v>336986</v>
      </c>
      <c r="H9399" s="90">
        <v>4.1900000000000004</v>
      </c>
      <c r="I9399" s="95">
        <v>4.1900000000000004</v>
      </c>
      <c r="J9399" s="90" t="s">
        <v>10509</v>
      </c>
      <c r="K9399" s="90">
        <v>107</v>
      </c>
      <c r="L9399" s="90" t="s">
        <v>10513</v>
      </c>
    </row>
    <row r="9400" spans="1:12" hidden="1" outlineLevel="2" x14ac:dyDescent="0.25">
      <c r="A9400" s="90">
        <v>3</v>
      </c>
      <c r="B9400" s="26">
        <v>904062395</v>
      </c>
      <c r="C9400" s="90">
        <v>20</v>
      </c>
      <c r="D9400" s="90">
        <v>246287</v>
      </c>
      <c r="E9400" s="94">
        <v>44065</v>
      </c>
      <c r="F9400" s="26">
        <v>246287336887</v>
      </c>
      <c r="G9400" s="90">
        <v>336887</v>
      </c>
      <c r="H9400" s="90">
        <v>8.3800000000000008</v>
      </c>
      <c r="I9400" s="95">
        <v>8.3800000000000008</v>
      </c>
      <c r="J9400" s="90" t="s">
        <v>10509</v>
      </c>
      <c r="K9400" s="90">
        <v>107</v>
      </c>
      <c r="L9400" s="90" t="s">
        <v>10513</v>
      </c>
    </row>
    <row r="9401" spans="1:12" hidden="1" outlineLevel="2" x14ac:dyDescent="0.25">
      <c r="A9401" s="90">
        <v>3</v>
      </c>
      <c r="B9401" s="26">
        <v>904242328</v>
      </c>
      <c r="C9401" s="90">
        <v>20</v>
      </c>
      <c r="D9401" s="90">
        <v>245274</v>
      </c>
      <c r="E9401" s="94">
        <v>44033</v>
      </c>
      <c r="F9401" s="26">
        <v>245274336009</v>
      </c>
      <c r="G9401" s="90">
        <v>336009</v>
      </c>
      <c r="H9401" s="90">
        <v>2.15</v>
      </c>
      <c r="I9401" s="95">
        <v>2.15</v>
      </c>
      <c r="J9401" s="90" t="s">
        <v>10509</v>
      </c>
      <c r="K9401" s="90">
        <v>138</v>
      </c>
      <c r="L9401" s="90" t="s">
        <v>10513</v>
      </c>
    </row>
    <row r="9402" spans="1:12" hidden="1" outlineLevel="2" x14ac:dyDescent="0.25">
      <c r="A9402" s="90">
        <v>3</v>
      </c>
      <c r="B9402" s="26">
        <v>904242328</v>
      </c>
      <c r="C9402" s="90">
        <v>20</v>
      </c>
      <c r="D9402" s="90">
        <v>248467</v>
      </c>
      <c r="E9402" s="94">
        <v>44065</v>
      </c>
      <c r="F9402" s="26">
        <v>248467338955</v>
      </c>
      <c r="G9402" s="90">
        <v>338955</v>
      </c>
      <c r="H9402" s="90">
        <v>15.66</v>
      </c>
      <c r="I9402" s="95">
        <v>15.66</v>
      </c>
      <c r="J9402" s="90" t="s">
        <v>10509</v>
      </c>
      <c r="K9402" s="90">
        <v>107</v>
      </c>
      <c r="L9402" s="90" t="s">
        <v>10513</v>
      </c>
    </row>
    <row r="9403" spans="1:12" hidden="1" outlineLevel="2" x14ac:dyDescent="0.25">
      <c r="A9403" s="90">
        <v>3</v>
      </c>
      <c r="B9403" s="26">
        <v>905028940</v>
      </c>
      <c r="C9403" s="90">
        <v>20</v>
      </c>
      <c r="D9403" s="90">
        <v>240153</v>
      </c>
      <c r="E9403" s="94">
        <v>44004</v>
      </c>
      <c r="F9403" s="26">
        <v>240153331222</v>
      </c>
      <c r="G9403" s="90">
        <v>331222</v>
      </c>
      <c r="H9403" s="90">
        <v>8.3800000000000008</v>
      </c>
      <c r="I9403" s="95">
        <v>8.3800000000000008</v>
      </c>
      <c r="J9403" s="90" t="s">
        <v>10509</v>
      </c>
      <c r="K9403" s="90">
        <v>169</v>
      </c>
      <c r="L9403" s="90" t="s">
        <v>10513</v>
      </c>
    </row>
    <row r="9404" spans="1:12" hidden="1" outlineLevel="2" x14ac:dyDescent="0.25">
      <c r="A9404" s="90">
        <v>3</v>
      </c>
      <c r="B9404" s="26">
        <v>905028940</v>
      </c>
      <c r="C9404" s="90">
        <v>20</v>
      </c>
      <c r="D9404" s="90">
        <v>243287</v>
      </c>
      <c r="E9404" s="94">
        <v>44033</v>
      </c>
      <c r="F9404" s="26">
        <v>243287334134</v>
      </c>
      <c r="G9404" s="90">
        <v>334134</v>
      </c>
      <c r="H9404" s="90">
        <v>8.3800000000000008</v>
      </c>
      <c r="I9404" s="95">
        <v>8.3800000000000008</v>
      </c>
      <c r="J9404" s="90" t="s">
        <v>10509</v>
      </c>
      <c r="K9404" s="90">
        <v>138</v>
      </c>
      <c r="L9404" s="90" t="s">
        <v>10513</v>
      </c>
    </row>
    <row r="9405" spans="1:12" hidden="1" outlineLevel="2" x14ac:dyDescent="0.25">
      <c r="A9405" s="90">
        <v>3</v>
      </c>
      <c r="B9405" s="26">
        <v>905028940</v>
      </c>
      <c r="C9405" s="90">
        <v>20</v>
      </c>
      <c r="D9405" s="90">
        <v>246468</v>
      </c>
      <c r="E9405" s="94">
        <v>44065</v>
      </c>
      <c r="F9405" s="26">
        <v>246468337068</v>
      </c>
      <c r="G9405" s="90">
        <v>337068</v>
      </c>
      <c r="H9405" s="90">
        <v>8.3800000000000008</v>
      </c>
      <c r="I9405" s="95">
        <v>8.3800000000000008</v>
      </c>
      <c r="J9405" s="90" t="s">
        <v>10509</v>
      </c>
      <c r="K9405" s="90">
        <v>107</v>
      </c>
      <c r="L9405" s="90" t="s">
        <v>10513</v>
      </c>
    </row>
    <row r="9406" spans="1:12" hidden="1" outlineLevel="2" x14ac:dyDescent="0.25">
      <c r="A9406" s="90">
        <v>3</v>
      </c>
      <c r="B9406" s="26">
        <v>905212452</v>
      </c>
      <c r="C9406" s="90">
        <v>20</v>
      </c>
      <c r="D9406" s="90">
        <v>248694</v>
      </c>
      <c r="E9406" s="94">
        <v>44065</v>
      </c>
      <c r="F9406" s="26">
        <v>248694339159</v>
      </c>
      <c r="G9406" s="90">
        <v>339159</v>
      </c>
      <c r="H9406" s="90">
        <v>0.84</v>
      </c>
      <c r="I9406" s="95">
        <v>0.84</v>
      </c>
      <c r="J9406" s="90" t="s">
        <v>10509</v>
      </c>
      <c r="K9406" s="90">
        <v>107</v>
      </c>
      <c r="L9406" s="90" t="s">
        <v>10513</v>
      </c>
    </row>
    <row r="9407" spans="1:12" hidden="1" outlineLevel="2" x14ac:dyDescent="0.25">
      <c r="A9407" s="90">
        <v>3</v>
      </c>
      <c r="B9407" s="26">
        <v>902952761</v>
      </c>
      <c r="C9407" s="90">
        <v>20</v>
      </c>
      <c r="D9407" s="90">
        <v>239934</v>
      </c>
      <c r="E9407" s="94">
        <v>44004</v>
      </c>
      <c r="F9407" s="26">
        <v>239934331003</v>
      </c>
      <c r="G9407" s="90">
        <v>331003</v>
      </c>
      <c r="H9407" s="90">
        <v>8.3800000000000008</v>
      </c>
      <c r="I9407" s="95">
        <v>8.3800000000000008</v>
      </c>
      <c r="J9407" s="90" t="s">
        <v>10509</v>
      </c>
      <c r="K9407" s="90">
        <v>169</v>
      </c>
      <c r="L9407" s="90" t="s">
        <v>10513</v>
      </c>
    </row>
    <row r="9408" spans="1:12" hidden="1" outlineLevel="2" x14ac:dyDescent="0.25">
      <c r="A9408" s="90">
        <v>3</v>
      </c>
      <c r="B9408" s="26">
        <v>904011764</v>
      </c>
      <c r="C9408" s="90">
        <v>20</v>
      </c>
      <c r="D9408" s="90">
        <v>245409</v>
      </c>
      <c r="E9408" s="94">
        <v>44033</v>
      </c>
      <c r="F9408" s="26">
        <v>245409336132</v>
      </c>
      <c r="G9408" s="90">
        <v>336132</v>
      </c>
      <c r="H9408" s="90">
        <v>0.84</v>
      </c>
      <c r="I9408" s="95">
        <v>0.84</v>
      </c>
      <c r="J9408" s="90" t="s">
        <v>10509</v>
      </c>
      <c r="K9408" s="90">
        <v>138</v>
      </c>
      <c r="L9408" s="90" t="s">
        <v>10513</v>
      </c>
    </row>
    <row r="9409" spans="1:12" hidden="1" outlineLevel="2" x14ac:dyDescent="0.25">
      <c r="A9409" s="90">
        <v>3</v>
      </c>
      <c r="B9409" s="26">
        <v>904011764</v>
      </c>
      <c r="C9409" s="90">
        <v>20</v>
      </c>
      <c r="D9409" s="90">
        <v>248602</v>
      </c>
      <c r="E9409" s="94">
        <v>44065</v>
      </c>
      <c r="F9409" s="26">
        <v>248602339078</v>
      </c>
      <c r="G9409" s="90">
        <v>339078</v>
      </c>
      <c r="H9409" s="90">
        <v>0.84</v>
      </c>
      <c r="I9409" s="95">
        <v>0.84</v>
      </c>
      <c r="J9409" s="90" t="s">
        <v>10509</v>
      </c>
      <c r="K9409" s="90">
        <v>107</v>
      </c>
      <c r="L9409" s="90" t="s">
        <v>10513</v>
      </c>
    </row>
    <row r="9410" spans="1:12" hidden="1" outlineLevel="2" x14ac:dyDescent="0.25">
      <c r="A9410" s="90">
        <v>3</v>
      </c>
      <c r="B9410" s="26">
        <v>904449444</v>
      </c>
      <c r="C9410" s="90">
        <v>20</v>
      </c>
      <c r="D9410" s="90">
        <v>247189</v>
      </c>
      <c r="E9410" s="94">
        <v>44065</v>
      </c>
      <c r="F9410" s="26">
        <v>247189337789</v>
      </c>
      <c r="G9410" s="90">
        <v>337789</v>
      </c>
      <c r="H9410" s="90">
        <v>1.79</v>
      </c>
      <c r="I9410" s="95">
        <v>1.79</v>
      </c>
      <c r="J9410" s="90" t="s">
        <v>10509</v>
      </c>
      <c r="K9410" s="90">
        <v>107</v>
      </c>
      <c r="L9410" s="90" t="s">
        <v>10513</v>
      </c>
    </row>
    <row r="9411" spans="1:12" hidden="1" outlineLevel="2" x14ac:dyDescent="0.25">
      <c r="A9411" s="90">
        <v>3</v>
      </c>
      <c r="B9411" s="26">
        <v>904855285001</v>
      </c>
      <c r="C9411" s="90">
        <v>20</v>
      </c>
      <c r="D9411" s="90">
        <v>242710</v>
      </c>
      <c r="E9411" s="94">
        <v>44013</v>
      </c>
      <c r="F9411" s="26">
        <v>242710333623</v>
      </c>
      <c r="G9411" s="90">
        <v>333623</v>
      </c>
      <c r="H9411" s="90">
        <v>1.68</v>
      </c>
      <c r="I9411" s="95">
        <v>1.68</v>
      </c>
      <c r="J9411" s="90" t="s">
        <v>10509</v>
      </c>
      <c r="K9411" s="90">
        <v>169</v>
      </c>
      <c r="L9411" s="90" t="s">
        <v>10513</v>
      </c>
    </row>
    <row r="9412" spans="1:12" hidden="1" outlineLevel="2" x14ac:dyDescent="0.25">
      <c r="A9412" s="90">
        <v>3</v>
      </c>
      <c r="B9412" s="26">
        <v>904855285001</v>
      </c>
      <c r="C9412" s="90">
        <v>20</v>
      </c>
      <c r="D9412" s="90">
        <v>245885</v>
      </c>
      <c r="E9412" s="94">
        <v>44044</v>
      </c>
      <c r="F9412" s="26">
        <v>245885336569</v>
      </c>
      <c r="G9412" s="90">
        <v>336569</v>
      </c>
      <c r="H9412" s="90">
        <v>1.68</v>
      </c>
      <c r="I9412" s="95">
        <v>1.68</v>
      </c>
      <c r="J9412" s="90" t="s">
        <v>10509</v>
      </c>
      <c r="K9412" s="90">
        <v>138</v>
      </c>
      <c r="L9412" s="90" t="s">
        <v>10513</v>
      </c>
    </row>
    <row r="9413" spans="1:12" hidden="1" outlineLevel="2" x14ac:dyDescent="0.25">
      <c r="A9413" s="90">
        <v>3</v>
      </c>
      <c r="B9413" s="26">
        <v>904855285001</v>
      </c>
      <c r="C9413" s="90">
        <v>20</v>
      </c>
      <c r="D9413" s="90">
        <v>249127</v>
      </c>
      <c r="E9413" s="94">
        <v>44075</v>
      </c>
      <c r="F9413" s="26">
        <v>249127339561</v>
      </c>
      <c r="G9413" s="90">
        <v>339561</v>
      </c>
      <c r="H9413" s="90">
        <v>1.68</v>
      </c>
      <c r="I9413" s="95">
        <v>1.68</v>
      </c>
      <c r="J9413" s="90" t="s">
        <v>10509</v>
      </c>
      <c r="K9413" s="90">
        <v>107</v>
      </c>
      <c r="L9413" s="90" t="s">
        <v>10513</v>
      </c>
    </row>
    <row r="9414" spans="1:12" hidden="1" outlineLevel="2" x14ac:dyDescent="0.25">
      <c r="A9414" s="90">
        <v>3</v>
      </c>
      <c r="B9414" s="26">
        <v>905393989001</v>
      </c>
      <c r="C9414" s="90">
        <v>20</v>
      </c>
      <c r="D9414" s="90">
        <v>246095</v>
      </c>
      <c r="E9414" s="94">
        <v>44044</v>
      </c>
      <c r="F9414" s="26">
        <v>246095336744</v>
      </c>
      <c r="G9414" s="90">
        <v>336744</v>
      </c>
      <c r="H9414" s="90">
        <v>15.9</v>
      </c>
      <c r="I9414" s="95">
        <v>15.9</v>
      </c>
      <c r="J9414" s="90" t="s">
        <v>10509</v>
      </c>
      <c r="K9414" s="90">
        <v>138</v>
      </c>
      <c r="L9414" s="90" t="s">
        <v>10513</v>
      </c>
    </row>
    <row r="9415" spans="1:12" hidden="1" outlineLevel="2" x14ac:dyDescent="0.25">
      <c r="A9415" s="90">
        <v>3</v>
      </c>
      <c r="B9415" s="26">
        <v>905730529</v>
      </c>
      <c r="C9415" s="90">
        <v>20</v>
      </c>
      <c r="D9415" s="90">
        <v>247698</v>
      </c>
      <c r="E9415" s="94">
        <v>44065</v>
      </c>
      <c r="F9415" s="26">
        <v>247698338296</v>
      </c>
      <c r="G9415" s="90">
        <v>338296</v>
      </c>
      <c r="H9415" s="90">
        <v>1.68</v>
      </c>
      <c r="I9415" s="95">
        <v>1.68</v>
      </c>
      <c r="J9415" s="90" t="s">
        <v>10509</v>
      </c>
      <c r="K9415" s="90">
        <v>107</v>
      </c>
      <c r="L9415" s="90" t="s">
        <v>10513</v>
      </c>
    </row>
    <row r="9416" spans="1:12" hidden="1" outlineLevel="2" x14ac:dyDescent="0.25">
      <c r="A9416" s="90">
        <v>3</v>
      </c>
      <c r="B9416" s="26">
        <v>904011764</v>
      </c>
      <c r="C9416" s="90">
        <v>20</v>
      </c>
      <c r="D9416" s="90">
        <v>242261</v>
      </c>
      <c r="E9416" s="94">
        <v>44004</v>
      </c>
      <c r="F9416" s="26">
        <v>242261333206</v>
      </c>
      <c r="G9416" s="90">
        <v>333206</v>
      </c>
      <c r="H9416" s="90">
        <v>0.84</v>
      </c>
      <c r="I9416" s="95">
        <v>0.84</v>
      </c>
      <c r="J9416" s="90" t="s">
        <v>10509</v>
      </c>
      <c r="K9416" s="90">
        <v>169</v>
      </c>
      <c r="L9416" s="90" t="s">
        <v>10513</v>
      </c>
    </row>
    <row r="9417" spans="1:12" hidden="1" outlineLevel="2" x14ac:dyDescent="0.25">
      <c r="A9417" s="90">
        <v>3</v>
      </c>
      <c r="B9417" s="26">
        <v>904449444</v>
      </c>
      <c r="C9417" s="90">
        <v>20</v>
      </c>
      <c r="D9417" s="90">
        <v>240866</v>
      </c>
      <c r="E9417" s="94">
        <v>44004</v>
      </c>
      <c r="F9417" s="26">
        <v>240866331935</v>
      </c>
      <c r="G9417" s="90">
        <v>331935</v>
      </c>
      <c r="H9417" s="90">
        <v>1.68</v>
      </c>
      <c r="I9417" s="95">
        <v>1.68</v>
      </c>
      <c r="J9417" s="90" t="s">
        <v>10509</v>
      </c>
      <c r="K9417" s="90">
        <v>169</v>
      </c>
      <c r="L9417" s="90" t="s">
        <v>10513</v>
      </c>
    </row>
    <row r="9418" spans="1:12" hidden="1" outlineLevel="2" x14ac:dyDescent="0.25">
      <c r="A9418" s="90">
        <v>3</v>
      </c>
      <c r="B9418" s="26">
        <v>904449444</v>
      </c>
      <c r="C9418" s="90">
        <v>20</v>
      </c>
      <c r="D9418" s="90">
        <v>244002</v>
      </c>
      <c r="E9418" s="94">
        <v>44033</v>
      </c>
      <c r="F9418" s="26">
        <v>244002334849</v>
      </c>
      <c r="G9418" s="90">
        <v>334849</v>
      </c>
      <c r="H9418" s="90">
        <v>1.7</v>
      </c>
      <c r="I9418" s="95">
        <v>1.7</v>
      </c>
      <c r="J9418" s="90" t="s">
        <v>10509</v>
      </c>
      <c r="K9418" s="90">
        <v>138</v>
      </c>
      <c r="L9418" s="90" t="s">
        <v>10513</v>
      </c>
    </row>
    <row r="9419" spans="1:12" hidden="1" outlineLevel="2" x14ac:dyDescent="0.25">
      <c r="A9419" s="90">
        <v>3</v>
      </c>
      <c r="B9419" s="26">
        <v>905393989001</v>
      </c>
      <c r="C9419" s="90">
        <v>20</v>
      </c>
      <c r="D9419" s="90">
        <v>242922</v>
      </c>
      <c r="E9419" s="94">
        <v>44013</v>
      </c>
      <c r="F9419" s="26">
        <v>242922333800</v>
      </c>
      <c r="G9419" s="90">
        <v>333800</v>
      </c>
      <c r="H9419" s="90">
        <v>16.25</v>
      </c>
      <c r="I9419" s="95">
        <v>16.25</v>
      </c>
      <c r="J9419" s="90" t="s">
        <v>10509</v>
      </c>
      <c r="K9419" s="90">
        <v>169</v>
      </c>
      <c r="L9419" s="90" t="s">
        <v>10513</v>
      </c>
    </row>
    <row r="9420" spans="1:12" hidden="1" outlineLevel="2" x14ac:dyDescent="0.25">
      <c r="A9420" s="90">
        <v>3</v>
      </c>
      <c r="B9420" s="26">
        <v>905393989001</v>
      </c>
      <c r="C9420" s="90">
        <v>20</v>
      </c>
      <c r="D9420" s="90">
        <v>249339</v>
      </c>
      <c r="E9420" s="94">
        <v>44075</v>
      </c>
      <c r="F9420" s="26">
        <v>249339339738</v>
      </c>
      <c r="G9420" s="90">
        <v>339738</v>
      </c>
      <c r="H9420" s="90">
        <v>22.01</v>
      </c>
      <c r="I9420" s="95">
        <v>22.01</v>
      </c>
      <c r="J9420" s="90" t="s">
        <v>10509</v>
      </c>
      <c r="K9420" s="90">
        <v>107</v>
      </c>
      <c r="L9420" s="90" t="s">
        <v>10513</v>
      </c>
    </row>
    <row r="9421" spans="1:12" hidden="1" outlineLevel="2" x14ac:dyDescent="0.25">
      <c r="A9421" s="90">
        <v>3</v>
      </c>
      <c r="B9421" s="26">
        <v>905978052</v>
      </c>
      <c r="C9421" s="90">
        <v>20</v>
      </c>
      <c r="D9421" s="90">
        <v>244269</v>
      </c>
      <c r="E9421" s="94">
        <v>44033</v>
      </c>
      <c r="F9421" s="26">
        <v>244269335115</v>
      </c>
      <c r="G9421" s="90">
        <v>335115</v>
      </c>
      <c r="H9421" s="90">
        <v>1.53</v>
      </c>
      <c r="I9421" s="95">
        <v>1.53</v>
      </c>
      <c r="J9421" s="90" t="s">
        <v>10509</v>
      </c>
      <c r="K9421" s="90">
        <v>138</v>
      </c>
      <c r="L9421" s="90" t="s">
        <v>10513</v>
      </c>
    </row>
    <row r="9422" spans="1:12" hidden="1" outlineLevel="2" x14ac:dyDescent="0.25">
      <c r="A9422" s="90">
        <v>3</v>
      </c>
      <c r="B9422" s="26">
        <v>905978052</v>
      </c>
      <c r="C9422" s="90">
        <v>20</v>
      </c>
      <c r="D9422" s="90">
        <v>247459</v>
      </c>
      <c r="E9422" s="94">
        <v>44065</v>
      </c>
      <c r="F9422" s="26">
        <v>247459338058</v>
      </c>
      <c r="G9422" s="90">
        <v>338058</v>
      </c>
      <c r="H9422" s="90">
        <v>1.23</v>
      </c>
      <c r="I9422" s="95">
        <v>1.23</v>
      </c>
      <c r="J9422" s="90" t="s">
        <v>10509</v>
      </c>
      <c r="K9422" s="90">
        <v>107</v>
      </c>
      <c r="L9422" s="90" t="s">
        <v>10513</v>
      </c>
    </row>
    <row r="9423" spans="1:12" hidden="1" outlineLevel="2" x14ac:dyDescent="0.25">
      <c r="A9423" s="90">
        <v>3</v>
      </c>
      <c r="B9423" s="26">
        <v>905994489</v>
      </c>
      <c r="C9423" s="90">
        <v>20</v>
      </c>
      <c r="D9423" s="90">
        <v>245455</v>
      </c>
      <c r="E9423" s="94">
        <v>44033</v>
      </c>
      <c r="F9423" s="26">
        <v>245455336170</v>
      </c>
      <c r="G9423" s="90">
        <v>336170</v>
      </c>
      <c r="H9423" s="90">
        <v>8.0399999999999991</v>
      </c>
      <c r="I9423" s="95">
        <v>8.0399999999999991</v>
      </c>
      <c r="J9423" s="90" t="s">
        <v>10509</v>
      </c>
      <c r="K9423" s="90">
        <v>138</v>
      </c>
      <c r="L9423" s="90" t="s">
        <v>10513</v>
      </c>
    </row>
    <row r="9424" spans="1:12" hidden="1" outlineLevel="2" x14ac:dyDescent="0.25">
      <c r="A9424" s="90">
        <v>3</v>
      </c>
      <c r="B9424" s="26">
        <v>905994489</v>
      </c>
      <c r="C9424" s="90">
        <v>20</v>
      </c>
      <c r="D9424" s="90">
        <v>248647</v>
      </c>
      <c r="E9424" s="94">
        <v>44065</v>
      </c>
      <c r="F9424" s="26">
        <v>248647339116</v>
      </c>
      <c r="G9424" s="90">
        <v>339116</v>
      </c>
      <c r="H9424" s="90">
        <v>48.09</v>
      </c>
      <c r="I9424" s="95">
        <v>48.09</v>
      </c>
      <c r="J9424" s="90" t="s">
        <v>10509</v>
      </c>
      <c r="K9424" s="90">
        <v>107</v>
      </c>
      <c r="L9424" s="90" t="s">
        <v>10513</v>
      </c>
    </row>
    <row r="9425" spans="1:12" hidden="1" outlineLevel="2" x14ac:dyDescent="0.25">
      <c r="A9425" s="90">
        <v>3</v>
      </c>
      <c r="B9425" s="26">
        <v>904759172</v>
      </c>
      <c r="C9425" s="90">
        <v>20</v>
      </c>
      <c r="D9425" s="90">
        <v>240021</v>
      </c>
      <c r="E9425" s="94">
        <v>44004</v>
      </c>
      <c r="F9425" s="26">
        <v>240021331090</v>
      </c>
      <c r="G9425" s="90">
        <v>331090</v>
      </c>
      <c r="H9425" s="90">
        <v>8.3800000000000008</v>
      </c>
      <c r="I9425" s="95">
        <v>8.3800000000000008</v>
      </c>
      <c r="J9425" s="90" t="s">
        <v>10509</v>
      </c>
      <c r="K9425" s="90">
        <v>169</v>
      </c>
      <c r="L9425" s="90" t="s">
        <v>10513</v>
      </c>
    </row>
    <row r="9426" spans="1:12" hidden="1" outlineLevel="2" x14ac:dyDescent="0.25">
      <c r="A9426" s="90">
        <v>3</v>
      </c>
      <c r="B9426" s="26">
        <v>904759172</v>
      </c>
      <c r="C9426" s="90">
        <v>20</v>
      </c>
      <c r="D9426" s="90">
        <v>243156</v>
      </c>
      <c r="E9426" s="94">
        <v>44033</v>
      </c>
      <c r="F9426" s="26">
        <v>243156334003</v>
      </c>
      <c r="G9426" s="90">
        <v>334003</v>
      </c>
      <c r="H9426" s="90">
        <v>8.3800000000000008</v>
      </c>
      <c r="I9426" s="95">
        <v>8.3800000000000008</v>
      </c>
      <c r="J9426" s="90" t="s">
        <v>10509</v>
      </c>
      <c r="K9426" s="90">
        <v>138</v>
      </c>
      <c r="L9426" s="90" t="s">
        <v>10513</v>
      </c>
    </row>
    <row r="9427" spans="1:12" hidden="1" outlineLevel="2" x14ac:dyDescent="0.25">
      <c r="A9427" s="90">
        <v>3</v>
      </c>
      <c r="B9427" s="26">
        <v>904759172</v>
      </c>
      <c r="C9427" s="90">
        <v>20</v>
      </c>
      <c r="D9427" s="90">
        <v>246346</v>
      </c>
      <c r="E9427" s="94">
        <v>44065</v>
      </c>
      <c r="F9427" s="26">
        <v>246346336946</v>
      </c>
      <c r="G9427" s="90">
        <v>336946</v>
      </c>
      <c r="H9427" s="90">
        <v>8.3800000000000008</v>
      </c>
      <c r="I9427" s="95">
        <v>8.3800000000000008</v>
      </c>
      <c r="J9427" s="90" t="s">
        <v>10509</v>
      </c>
      <c r="K9427" s="90">
        <v>107</v>
      </c>
      <c r="L9427" s="90" t="s">
        <v>10513</v>
      </c>
    </row>
    <row r="9428" spans="1:12" hidden="1" outlineLevel="2" x14ac:dyDescent="0.25">
      <c r="A9428" s="90">
        <v>3</v>
      </c>
      <c r="B9428" s="26">
        <v>905058772</v>
      </c>
      <c r="C9428" s="90">
        <v>20</v>
      </c>
      <c r="D9428" s="90">
        <v>246475</v>
      </c>
      <c r="E9428" s="94">
        <v>44065</v>
      </c>
      <c r="F9428" s="26">
        <v>246475337075</v>
      </c>
      <c r="G9428" s="90">
        <v>337075</v>
      </c>
      <c r="H9428" s="90">
        <v>4.1900000000000004</v>
      </c>
      <c r="I9428" s="95">
        <v>4.1900000000000004</v>
      </c>
      <c r="J9428" s="90" t="s">
        <v>10509</v>
      </c>
      <c r="K9428" s="90">
        <v>107</v>
      </c>
      <c r="L9428" s="90" t="s">
        <v>10513</v>
      </c>
    </row>
    <row r="9429" spans="1:12" hidden="1" outlineLevel="2" x14ac:dyDescent="0.25">
      <c r="A9429" s="90">
        <v>3</v>
      </c>
      <c r="B9429" s="26">
        <v>905878989</v>
      </c>
      <c r="C9429" s="90">
        <v>20</v>
      </c>
      <c r="D9429" s="90">
        <v>243790</v>
      </c>
      <c r="E9429" s="94">
        <v>44033</v>
      </c>
      <c r="F9429" s="26">
        <v>243790334637</v>
      </c>
      <c r="G9429" s="90">
        <v>334637</v>
      </c>
      <c r="H9429" s="90">
        <v>1.68</v>
      </c>
      <c r="I9429" s="95">
        <v>1.68</v>
      </c>
      <c r="J9429" s="90" t="s">
        <v>10509</v>
      </c>
      <c r="K9429" s="90">
        <v>138</v>
      </c>
      <c r="L9429" s="90" t="s">
        <v>10513</v>
      </c>
    </row>
    <row r="9430" spans="1:12" hidden="1" outlineLevel="2" x14ac:dyDescent="0.25">
      <c r="A9430" s="90">
        <v>3</v>
      </c>
      <c r="B9430" s="26">
        <v>905878989</v>
      </c>
      <c r="C9430" s="90">
        <v>20</v>
      </c>
      <c r="D9430" s="90">
        <v>246976</v>
      </c>
      <c r="E9430" s="94">
        <v>44065</v>
      </c>
      <c r="F9430" s="26">
        <v>246976337576</v>
      </c>
      <c r="G9430" s="90">
        <v>337576</v>
      </c>
      <c r="H9430" s="90">
        <v>1.76</v>
      </c>
      <c r="I9430" s="95">
        <v>1.76</v>
      </c>
      <c r="J9430" s="90" t="s">
        <v>10509</v>
      </c>
      <c r="K9430" s="90">
        <v>107</v>
      </c>
      <c r="L9430" s="90" t="s">
        <v>10513</v>
      </c>
    </row>
    <row r="9431" spans="1:12" hidden="1" outlineLevel="2" x14ac:dyDescent="0.25">
      <c r="A9431" s="90">
        <v>3</v>
      </c>
      <c r="B9431" s="26">
        <v>905894085</v>
      </c>
      <c r="C9431" s="90">
        <v>20</v>
      </c>
      <c r="D9431" s="90">
        <v>239899</v>
      </c>
      <c r="E9431" s="94">
        <v>44004</v>
      </c>
      <c r="F9431" s="26">
        <v>239899330968</v>
      </c>
      <c r="G9431" s="90">
        <v>330968</v>
      </c>
      <c r="H9431" s="90">
        <v>12.3</v>
      </c>
      <c r="I9431" s="95">
        <v>12.3</v>
      </c>
      <c r="J9431" s="90" t="s">
        <v>10509</v>
      </c>
      <c r="K9431" s="90">
        <v>169</v>
      </c>
      <c r="L9431" s="90" t="s">
        <v>10513</v>
      </c>
    </row>
    <row r="9432" spans="1:12" hidden="1" outlineLevel="2" x14ac:dyDescent="0.25">
      <c r="A9432" s="90">
        <v>3</v>
      </c>
      <c r="B9432" s="26">
        <v>905894085</v>
      </c>
      <c r="C9432" s="90">
        <v>20</v>
      </c>
      <c r="D9432" s="90">
        <v>246229</v>
      </c>
      <c r="E9432" s="94">
        <v>44065</v>
      </c>
      <c r="F9432" s="26">
        <v>246229336829</v>
      </c>
      <c r="G9432" s="90">
        <v>336829</v>
      </c>
      <c r="H9432" s="90">
        <v>12.3</v>
      </c>
      <c r="I9432" s="95">
        <v>12.3</v>
      </c>
      <c r="J9432" s="90" t="s">
        <v>10509</v>
      </c>
      <c r="K9432" s="90">
        <v>107</v>
      </c>
      <c r="L9432" s="90" t="s">
        <v>10513</v>
      </c>
    </row>
    <row r="9433" spans="1:12" hidden="1" outlineLevel="2" x14ac:dyDescent="0.25">
      <c r="A9433" s="90">
        <v>3</v>
      </c>
      <c r="B9433" s="26">
        <v>906094362</v>
      </c>
      <c r="C9433" s="90">
        <v>20</v>
      </c>
      <c r="D9433" s="90">
        <v>240966</v>
      </c>
      <c r="E9433" s="94">
        <v>44004</v>
      </c>
      <c r="F9433" s="26">
        <v>240966332035</v>
      </c>
      <c r="G9433" s="90">
        <v>332035</v>
      </c>
      <c r="H9433" s="90">
        <v>1.68</v>
      </c>
      <c r="I9433" s="95">
        <v>1.68</v>
      </c>
      <c r="J9433" s="90" t="s">
        <v>10509</v>
      </c>
      <c r="K9433" s="90">
        <v>169</v>
      </c>
      <c r="L9433" s="90" t="s">
        <v>10513</v>
      </c>
    </row>
    <row r="9434" spans="1:12" hidden="1" outlineLevel="2" x14ac:dyDescent="0.25">
      <c r="A9434" s="90">
        <v>3</v>
      </c>
      <c r="B9434" s="26">
        <v>906094362</v>
      </c>
      <c r="C9434" s="90">
        <v>20</v>
      </c>
      <c r="D9434" s="90">
        <v>244102</v>
      </c>
      <c r="E9434" s="94">
        <v>44033</v>
      </c>
      <c r="F9434" s="26">
        <v>244102334949</v>
      </c>
      <c r="G9434" s="90">
        <v>334949</v>
      </c>
      <c r="H9434" s="90">
        <v>1.68</v>
      </c>
      <c r="I9434" s="95">
        <v>1.68</v>
      </c>
      <c r="J9434" s="90" t="s">
        <v>10509</v>
      </c>
      <c r="K9434" s="90">
        <v>138</v>
      </c>
      <c r="L9434" s="90" t="s">
        <v>10513</v>
      </c>
    </row>
    <row r="9435" spans="1:12" hidden="1" outlineLevel="2" x14ac:dyDescent="0.25">
      <c r="A9435" s="90">
        <v>3</v>
      </c>
      <c r="B9435" s="26">
        <v>906094362</v>
      </c>
      <c r="C9435" s="90">
        <v>20</v>
      </c>
      <c r="D9435" s="90">
        <v>247291</v>
      </c>
      <c r="E9435" s="94">
        <v>44065</v>
      </c>
      <c r="F9435" s="26">
        <v>247291337891</v>
      </c>
      <c r="G9435" s="90">
        <v>337891</v>
      </c>
      <c r="H9435" s="90">
        <v>1.68</v>
      </c>
      <c r="I9435" s="95">
        <v>1.68</v>
      </c>
      <c r="J9435" s="90" t="s">
        <v>10509</v>
      </c>
      <c r="K9435" s="90">
        <v>107</v>
      </c>
      <c r="L9435" s="90" t="s">
        <v>10513</v>
      </c>
    </row>
    <row r="9436" spans="1:12" hidden="1" outlineLevel="2" x14ac:dyDescent="0.25">
      <c r="A9436" s="90">
        <v>3</v>
      </c>
      <c r="B9436" s="26">
        <v>906187414</v>
      </c>
      <c r="C9436" s="90">
        <v>20</v>
      </c>
      <c r="D9436" s="90">
        <v>243139</v>
      </c>
      <c r="E9436" s="94">
        <v>44033</v>
      </c>
      <c r="F9436" s="26">
        <v>243139333986</v>
      </c>
      <c r="G9436" s="90">
        <v>333986</v>
      </c>
      <c r="H9436" s="90">
        <v>8.3800000000000008</v>
      </c>
      <c r="I9436" s="95">
        <v>8.3800000000000008</v>
      </c>
      <c r="J9436" s="90" t="s">
        <v>10509</v>
      </c>
      <c r="K9436" s="90">
        <v>138</v>
      </c>
      <c r="L9436" s="90" t="s">
        <v>10513</v>
      </c>
    </row>
    <row r="9437" spans="1:12" hidden="1" outlineLevel="2" x14ac:dyDescent="0.25">
      <c r="A9437" s="90">
        <v>3</v>
      </c>
      <c r="B9437" s="26">
        <v>906372818</v>
      </c>
      <c r="C9437" s="90">
        <v>20</v>
      </c>
      <c r="D9437" s="90">
        <v>242063</v>
      </c>
      <c r="E9437" s="94">
        <v>44004</v>
      </c>
      <c r="F9437" s="26">
        <v>242063333029</v>
      </c>
      <c r="G9437" s="90">
        <v>333029</v>
      </c>
      <c r="H9437" s="90">
        <v>1.68</v>
      </c>
      <c r="I9437" s="95">
        <v>1.68</v>
      </c>
      <c r="J9437" s="90" t="s">
        <v>10509</v>
      </c>
      <c r="K9437" s="90">
        <v>169</v>
      </c>
      <c r="L9437" s="90" t="s">
        <v>10513</v>
      </c>
    </row>
    <row r="9438" spans="1:12" hidden="1" outlineLevel="2" x14ac:dyDescent="0.25">
      <c r="A9438" s="90">
        <v>3</v>
      </c>
      <c r="B9438" s="26">
        <v>906475751</v>
      </c>
      <c r="C9438" s="90">
        <v>20</v>
      </c>
      <c r="D9438" s="90">
        <v>245538</v>
      </c>
      <c r="E9438" s="94">
        <v>44033</v>
      </c>
      <c r="F9438" s="26">
        <v>245538336242</v>
      </c>
      <c r="G9438" s="90">
        <v>336242</v>
      </c>
      <c r="H9438" s="90">
        <v>2.2400000000000002</v>
      </c>
      <c r="I9438" s="95">
        <v>2.2400000000000002</v>
      </c>
      <c r="J9438" s="90" t="s">
        <v>10509</v>
      </c>
      <c r="K9438" s="90">
        <v>138</v>
      </c>
      <c r="L9438" s="90" t="s">
        <v>10513</v>
      </c>
    </row>
    <row r="9439" spans="1:12" hidden="1" outlineLevel="2" x14ac:dyDescent="0.25">
      <c r="A9439" s="90">
        <v>3</v>
      </c>
      <c r="B9439" s="26">
        <v>906475751</v>
      </c>
      <c r="C9439" s="90">
        <v>20</v>
      </c>
      <c r="D9439" s="90">
        <v>248747</v>
      </c>
      <c r="E9439" s="94">
        <v>44065</v>
      </c>
      <c r="F9439" s="26">
        <v>248747339203</v>
      </c>
      <c r="G9439" s="90">
        <v>339203</v>
      </c>
      <c r="H9439" s="90">
        <v>3.39</v>
      </c>
      <c r="I9439" s="95">
        <v>3.39</v>
      </c>
      <c r="J9439" s="90" t="s">
        <v>10509</v>
      </c>
      <c r="K9439" s="90">
        <v>107</v>
      </c>
      <c r="L9439" s="90" t="s">
        <v>10513</v>
      </c>
    </row>
    <row r="9440" spans="1:12" hidden="1" outlineLevel="2" x14ac:dyDescent="0.25">
      <c r="A9440" s="90">
        <v>3</v>
      </c>
      <c r="B9440" s="26">
        <v>906529722</v>
      </c>
      <c r="C9440" s="90">
        <v>20</v>
      </c>
      <c r="D9440" s="90">
        <v>242338</v>
      </c>
      <c r="E9440" s="94">
        <v>44004</v>
      </c>
      <c r="F9440" s="26">
        <v>242338333273</v>
      </c>
      <c r="G9440" s="90">
        <v>333273</v>
      </c>
      <c r="H9440" s="90">
        <v>8.7200000000000006</v>
      </c>
      <c r="I9440" s="95">
        <v>8.7200000000000006</v>
      </c>
      <c r="J9440" s="90" t="s">
        <v>10509</v>
      </c>
      <c r="K9440" s="90">
        <v>169</v>
      </c>
      <c r="L9440" s="90" t="s">
        <v>10513</v>
      </c>
    </row>
    <row r="9441" spans="1:12" hidden="1" outlineLevel="2" x14ac:dyDescent="0.25">
      <c r="A9441" s="90">
        <v>3</v>
      </c>
      <c r="B9441" s="26">
        <v>906529722</v>
      </c>
      <c r="C9441" s="90">
        <v>20</v>
      </c>
      <c r="D9441" s="90">
        <v>245506</v>
      </c>
      <c r="E9441" s="94">
        <v>44033</v>
      </c>
      <c r="F9441" s="26">
        <v>245506336216</v>
      </c>
      <c r="G9441" s="90">
        <v>336216</v>
      </c>
      <c r="H9441" s="90">
        <v>4.29</v>
      </c>
      <c r="I9441" s="95">
        <v>4.29</v>
      </c>
      <c r="J9441" s="90" t="s">
        <v>10509</v>
      </c>
      <c r="K9441" s="90">
        <v>138</v>
      </c>
      <c r="L9441" s="90" t="s">
        <v>10513</v>
      </c>
    </row>
    <row r="9442" spans="1:12" hidden="1" outlineLevel="2" x14ac:dyDescent="0.25">
      <c r="A9442" s="90">
        <v>3</v>
      </c>
      <c r="B9442" s="26">
        <v>906563093</v>
      </c>
      <c r="C9442" s="90">
        <v>20</v>
      </c>
      <c r="D9442" s="90">
        <v>246999</v>
      </c>
      <c r="E9442" s="94">
        <v>44065</v>
      </c>
      <c r="F9442" s="26">
        <v>246999337599</v>
      </c>
      <c r="G9442" s="90">
        <v>337599</v>
      </c>
      <c r="H9442" s="90">
        <v>12.32</v>
      </c>
      <c r="I9442" s="95">
        <v>12.32</v>
      </c>
      <c r="J9442" s="90" t="s">
        <v>10509</v>
      </c>
      <c r="K9442" s="90">
        <v>107</v>
      </c>
      <c r="L9442" s="90" t="s">
        <v>10513</v>
      </c>
    </row>
    <row r="9443" spans="1:12" hidden="1" outlineLevel="2" x14ac:dyDescent="0.25">
      <c r="A9443" s="90">
        <v>3</v>
      </c>
      <c r="B9443" s="26">
        <v>907305106</v>
      </c>
      <c r="C9443" s="90">
        <v>20</v>
      </c>
      <c r="D9443" s="90">
        <v>245104</v>
      </c>
      <c r="E9443" s="94">
        <v>44033</v>
      </c>
      <c r="F9443" s="26">
        <v>245104335868</v>
      </c>
      <c r="G9443" s="90">
        <v>335868</v>
      </c>
      <c r="H9443" s="90">
        <v>333.21</v>
      </c>
      <c r="I9443" s="95">
        <v>333.21</v>
      </c>
      <c r="J9443" s="90" t="s">
        <v>10509</v>
      </c>
      <c r="K9443" s="90">
        <v>138</v>
      </c>
      <c r="L9443" s="90" t="s">
        <v>10513</v>
      </c>
    </row>
    <row r="9444" spans="1:12" hidden="1" outlineLevel="2" x14ac:dyDescent="0.25">
      <c r="A9444" s="90">
        <v>3</v>
      </c>
      <c r="B9444" s="26">
        <v>907305106</v>
      </c>
      <c r="C9444" s="90">
        <v>20</v>
      </c>
      <c r="D9444" s="90">
        <v>248296</v>
      </c>
      <c r="E9444" s="94">
        <v>44065</v>
      </c>
      <c r="F9444" s="26">
        <v>248296338813</v>
      </c>
      <c r="G9444" s="90">
        <v>338813</v>
      </c>
      <c r="H9444" s="90">
        <v>19.899999999999999</v>
      </c>
      <c r="I9444" s="95">
        <v>19.899999999999999</v>
      </c>
      <c r="J9444" s="90" t="s">
        <v>10509</v>
      </c>
      <c r="K9444" s="90">
        <v>107</v>
      </c>
      <c r="L9444" s="90" t="s">
        <v>10513</v>
      </c>
    </row>
    <row r="9445" spans="1:12" hidden="1" outlineLevel="2" x14ac:dyDescent="0.25">
      <c r="A9445" s="90">
        <v>3</v>
      </c>
      <c r="B9445" s="26">
        <v>907309769</v>
      </c>
      <c r="C9445" s="90">
        <v>20</v>
      </c>
      <c r="D9445" s="90">
        <v>246650</v>
      </c>
      <c r="E9445" s="94">
        <v>44065</v>
      </c>
      <c r="F9445" s="26">
        <v>246650337250</v>
      </c>
      <c r="G9445" s="90">
        <v>337250</v>
      </c>
      <c r="H9445" s="90">
        <v>2.2599999999999998</v>
      </c>
      <c r="I9445" s="95">
        <v>2.2599999999999998</v>
      </c>
      <c r="J9445" s="90" t="s">
        <v>10509</v>
      </c>
      <c r="K9445" s="90">
        <v>107</v>
      </c>
      <c r="L9445" s="90" t="s">
        <v>10513</v>
      </c>
    </row>
    <row r="9446" spans="1:12" hidden="1" outlineLevel="2" x14ac:dyDescent="0.25">
      <c r="A9446" s="90">
        <v>3</v>
      </c>
      <c r="B9446" s="26">
        <v>907525562</v>
      </c>
      <c r="C9446" s="90">
        <v>20</v>
      </c>
      <c r="D9446" s="90">
        <v>243088</v>
      </c>
      <c r="E9446" s="94">
        <v>44033</v>
      </c>
      <c r="F9446" s="26">
        <v>243088333935</v>
      </c>
      <c r="G9446" s="90">
        <v>333935</v>
      </c>
      <c r="H9446" s="90">
        <v>8.3800000000000008</v>
      </c>
      <c r="I9446" s="95">
        <v>8.3800000000000008</v>
      </c>
      <c r="J9446" s="90" t="s">
        <v>10509</v>
      </c>
      <c r="K9446" s="90">
        <v>138</v>
      </c>
      <c r="L9446" s="90" t="s">
        <v>10513</v>
      </c>
    </row>
    <row r="9447" spans="1:12" hidden="1" outlineLevel="2" x14ac:dyDescent="0.25">
      <c r="A9447" s="90">
        <v>3</v>
      </c>
      <c r="B9447" s="26">
        <v>907963771</v>
      </c>
      <c r="C9447" s="90">
        <v>20</v>
      </c>
      <c r="D9447" s="90">
        <v>248695</v>
      </c>
      <c r="E9447" s="94">
        <v>44065</v>
      </c>
      <c r="F9447" s="26">
        <v>248695339160</v>
      </c>
      <c r="G9447" s="90">
        <v>339160</v>
      </c>
      <c r="H9447" s="90">
        <v>2.2200000000000002</v>
      </c>
      <c r="I9447" s="95">
        <v>2.2200000000000002</v>
      </c>
      <c r="J9447" s="90" t="s">
        <v>10509</v>
      </c>
      <c r="K9447" s="90">
        <v>107</v>
      </c>
      <c r="L9447" s="90" t="s">
        <v>10513</v>
      </c>
    </row>
    <row r="9448" spans="1:12" hidden="1" outlineLevel="2" x14ac:dyDescent="0.25">
      <c r="A9448" s="90">
        <v>3</v>
      </c>
      <c r="B9448" s="26">
        <v>908063324</v>
      </c>
      <c r="C9448" s="90">
        <v>20</v>
      </c>
      <c r="D9448" s="90">
        <v>242296</v>
      </c>
      <c r="E9448" s="94">
        <v>44004</v>
      </c>
      <c r="F9448" s="26">
        <v>242296333234</v>
      </c>
      <c r="G9448" s="90">
        <v>333234</v>
      </c>
      <c r="H9448" s="90">
        <v>1.68</v>
      </c>
      <c r="I9448" s="95">
        <v>1.68</v>
      </c>
      <c r="J9448" s="90" t="s">
        <v>10509</v>
      </c>
      <c r="K9448" s="90">
        <v>169</v>
      </c>
      <c r="L9448" s="90" t="s">
        <v>10513</v>
      </c>
    </row>
    <row r="9449" spans="1:12" hidden="1" outlineLevel="2" x14ac:dyDescent="0.25">
      <c r="A9449" s="90">
        <v>3</v>
      </c>
      <c r="B9449" s="26">
        <v>908063324</v>
      </c>
      <c r="C9449" s="90">
        <v>20</v>
      </c>
      <c r="D9449" s="90">
        <v>245445</v>
      </c>
      <c r="E9449" s="94">
        <v>44033</v>
      </c>
      <c r="F9449" s="26">
        <v>245445336160</v>
      </c>
      <c r="G9449" s="90">
        <v>336160</v>
      </c>
      <c r="H9449" s="90">
        <v>1.68</v>
      </c>
      <c r="I9449" s="95">
        <v>1.68</v>
      </c>
      <c r="J9449" s="90" t="s">
        <v>10509</v>
      </c>
      <c r="K9449" s="90">
        <v>138</v>
      </c>
      <c r="L9449" s="90" t="s">
        <v>10513</v>
      </c>
    </row>
    <row r="9450" spans="1:12" hidden="1" outlineLevel="2" x14ac:dyDescent="0.25">
      <c r="A9450" s="90">
        <v>3</v>
      </c>
      <c r="B9450" s="26">
        <v>908063324</v>
      </c>
      <c r="C9450" s="90">
        <v>20</v>
      </c>
      <c r="D9450" s="90">
        <v>248637</v>
      </c>
      <c r="E9450" s="94">
        <v>44065</v>
      </c>
      <c r="F9450" s="26">
        <v>248637339106</v>
      </c>
      <c r="G9450" s="90">
        <v>339106</v>
      </c>
      <c r="H9450" s="90">
        <v>1.68</v>
      </c>
      <c r="I9450" s="95">
        <v>1.68</v>
      </c>
      <c r="J9450" s="90" t="s">
        <v>10509</v>
      </c>
      <c r="K9450" s="90">
        <v>107</v>
      </c>
      <c r="L9450" s="90" t="s">
        <v>10513</v>
      </c>
    </row>
    <row r="9451" spans="1:12" hidden="1" outlineLevel="2" x14ac:dyDescent="0.25">
      <c r="A9451" s="90">
        <v>3</v>
      </c>
      <c r="B9451" s="26">
        <v>906665088</v>
      </c>
      <c r="C9451" s="90">
        <v>20</v>
      </c>
      <c r="D9451" s="90">
        <v>243848</v>
      </c>
      <c r="E9451" s="94">
        <v>44033</v>
      </c>
      <c r="F9451" s="26">
        <v>243848334695</v>
      </c>
      <c r="G9451" s="90">
        <v>334695</v>
      </c>
      <c r="H9451" s="90">
        <v>1.68</v>
      </c>
      <c r="I9451" s="95">
        <v>1.68</v>
      </c>
      <c r="J9451" s="90" t="s">
        <v>10509</v>
      </c>
      <c r="K9451" s="90">
        <v>138</v>
      </c>
      <c r="L9451" s="90" t="s">
        <v>10513</v>
      </c>
    </row>
    <row r="9452" spans="1:12" hidden="1" outlineLevel="2" x14ac:dyDescent="0.25">
      <c r="A9452" s="90">
        <v>3</v>
      </c>
      <c r="B9452" s="26">
        <v>906665088</v>
      </c>
      <c r="C9452" s="90">
        <v>20</v>
      </c>
      <c r="D9452" s="90">
        <v>247034</v>
      </c>
      <c r="E9452" s="94">
        <v>44065</v>
      </c>
      <c r="F9452" s="26">
        <v>247034337634</v>
      </c>
      <c r="G9452" s="90">
        <v>337634</v>
      </c>
      <c r="H9452" s="90">
        <v>1.68</v>
      </c>
      <c r="I9452" s="95">
        <v>1.68</v>
      </c>
      <c r="J9452" s="90" t="s">
        <v>10509</v>
      </c>
      <c r="K9452" s="90">
        <v>107</v>
      </c>
      <c r="L9452" s="90" t="s">
        <v>10513</v>
      </c>
    </row>
    <row r="9453" spans="1:12" hidden="1" outlineLevel="2" x14ac:dyDescent="0.25">
      <c r="A9453" s="90">
        <v>3</v>
      </c>
      <c r="B9453" s="26">
        <v>907159735</v>
      </c>
      <c r="C9453" s="90">
        <v>20</v>
      </c>
      <c r="D9453" s="90">
        <v>240406</v>
      </c>
      <c r="E9453" s="94">
        <v>44004</v>
      </c>
      <c r="F9453" s="26">
        <v>240406331475</v>
      </c>
      <c r="G9453" s="90">
        <v>331475</v>
      </c>
      <c r="H9453" s="90">
        <v>2.41</v>
      </c>
      <c r="I9453" s="95">
        <v>2.41</v>
      </c>
      <c r="J9453" s="90" t="s">
        <v>10509</v>
      </c>
      <c r="K9453" s="90">
        <v>169</v>
      </c>
      <c r="L9453" s="90" t="s">
        <v>10513</v>
      </c>
    </row>
    <row r="9454" spans="1:12" hidden="1" outlineLevel="2" x14ac:dyDescent="0.25">
      <c r="A9454" s="90">
        <v>3</v>
      </c>
      <c r="B9454" s="26">
        <v>907159735</v>
      </c>
      <c r="C9454" s="90">
        <v>20</v>
      </c>
      <c r="D9454" s="90">
        <v>241567</v>
      </c>
      <c r="E9454" s="94">
        <v>44004</v>
      </c>
      <c r="F9454" s="26">
        <v>241567332631</v>
      </c>
      <c r="G9454" s="90">
        <v>332631</v>
      </c>
      <c r="H9454" s="90">
        <v>1.68</v>
      </c>
      <c r="I9454" s="95">
        <v>1.68</v>
      </c>
      <c r="J9454" s="90" t="s">
        <v>10509</v>
      </c>
      <c r="K9454" s="90">
        <v>169</v>
      </c>
      <c r="L9454" s="90" t="s">
        <v>10513</v>
      </c>
    </row>
    <row r="9455" spans="1:12" hidden="1" outlineLevel="2" x14ac:dyDescent="0.25">
      <c r="A9455" s="90">
        <v>3</v>
      </c>
      <c r="B9455" s="26">
        <v>907159735</v>
      </c>
      <c r="C9455" s="90">
        <v>20</v>
      </c>
      <c r="D9455" s="90">
        <v>243541</v>
      </c>
      <c r="E9455" s="94">
        <v>44033</v>
      </c>
      <c r="F9455" s="26">
        <v>243541334388</v>
      </c>
      <c r="G9455" s="90">
        <v>334388</v>
      </c>
      <c r="H9455" s="90">
        <v>1.68</v>
      </c>
      <c r="I9455" s="95">
        <v>1.68</v>
      </c>
      <c r="J9455" s="90" t="s">
        <v>10509</v>
      </c>
      <c r="K9455" s="90">
        <v>138</v>
      </c>
      <c r="L9455" s="90" t="s">
        <v>10513</v>
      </c>
    </row>
    <row r="9456" spans="1:12" hidden="1" outlineLevel="2" x14ac:dyDescent="0.25">
      <c r="A9456" s="90">
        <v>3</v>
      </c>
      <c r="B9456" s="26">
        <v>907159735</v>
      </c>
      <c r="C9456" s="90">
        <v>20</v>
      </c>
      <c r="D9456" s="90">
        <v>246723</v>
      </c>
      <c r="E9456" s="94">
        <v>44065</v>
      </c>
      <c r="F9456" s="26">
        <v>246723337323</v>
      </c>
      <c r="G9456" s="90">
        <v>337323</v>
      </c>
      <c r="H9456" s="90">
        <v>1.68</v>
      </c>
      <c r="I9456" s="95">
        <v>1.68</v>
      </c>
      <c r="J9456" s="90" t="s">
        <v>10509</v>
      </c>
      <c r="K9456" s="90">
        <v>107</v>
      </c>
      <c r="L9456" s="90" t="s">
        <v>10513</v>
      </c>
    </row>
    <row r="9457" spans="1:12" hidden="1" outlineLevel="2" x14ac:dyDescent="0.25">
      <c r="A9457" s="90">
        <v>3</v>
      </c>
      <c r="B9457" s="26">
        <v>907159735</v>
      </c>
      <c r="C9457" s="90">
        <v>20</v>
      </c>
      <c r="D9457" s="90">
        <v>247902</v>
      </c>
      <c r="E9457" s="94">
        <v>44065</v>
      </c>
      <c r="F9457" s="26">
        <v>247902338497</v>
      </c>
      <c r="G9457" s="90">
        <v>338497</v>
      </c>
      <c r="H9457" s="90">
        <v>1.68</v>
      </c>
      <c r="I9457" s="95">
        <v>1.68</v>
      </c>
      <c r="J9457" s="90" t="s">
        <v>10509</v>
      </c>
      <c r="K9457" s="90">
        <v>107</v>
      </c>
      <c r="L9457" s="90" t="s">
        <v>10513</v>
      </c>
    </row>
    <row r="9458" spans="1:12" hidden="1" outlineLevel="2" x14ac:dyDescent="0.25">
      <c r="A9458" s="90">
        <v>3</v>
      </c>
      <c r="B9458" s="26">
        <v>907634257</v>
      </c>
      <c r="C9458" s="90">
        <v>20</v>
      </c>
      <c r="D9458" s="90">
        <v>244878</v>
      </c>
      <c r="E9458" s="94">
        <v>44033</v>
      </c>
      <c r="F9458" s="26">
        <v>244878335696</v>
      </c>
      <c r="G9458" s="90">
        <v>335696</v>
      </c>
      <c r="H9458" s="90">
        <v>1.68</v>
      </c>
      <c r="I9458" s="95">
        <v>1.68</v>
      </c>
      <c r="J9458" s="90" t="s">
        <v>10509</v>
      </c>
      <c r="K9458" s="90">
        <v>138</v>
      </c>
      <c r="L9458" s="90" t="s">
        <v>10513</v>
      </c>
    </row>
    <row r="9459" spans="1:12" hidden="1" outlineLevel="2" x14ac:dyDescent="0.25">
      <c r="A9459" s="90">
        <v>3</v>
      </c>
      <c r="B9459" s="26">
        <v>907634257</v>
      </c>
      <c r="C9459" s="90">
        <v>20</v>
      </c>
      <c r="D9459" s="90">
        <v>248070</v>
      </c>
      <c r="E9459" s="94">
        <v>44065</v>
      </c>
      <c r="F9459" s="26">
        <v>248070338640</v>
      </c>
      <c r="G9459" s="90">
        <v>338640</v>
      </c>
      <c r="H9459" s="90">
        <v>2.5099999999999998</v>
      </c>
      <c r="I9459" s="95">
        <v>2.5099999999999998</v>
      </c>
      <c r="J9459" s="90" t="s">
        <v>10509</v>
      </c>
      <c r="K9459" s="90">
        <v>107</v>
      </c>
      <c r="L9459" s="90" t="s">
        <v>10513</v>
      </c>
    </row>
    <row r="9460" spans="1:12" hidden="1" outlineLevel="2" x14ac:dyDescent="0.25">
      <c r="A9460" s="90">
        <v>3</v>
      </c>
      <c r="B9460" s="26">
        <v>907655534</v>
      </c>
      <c r="C9460" s="90">
        <v>20</v>
      </c>
      <c r="D9460" s="90">
        <v>241142</v>
      </c>
      <c r="E9460" s="94">
        <v>44004</v>
      </c>
      <c r="F9460" s="26">
        <v>241142332210</v>
      </c>
      <c r="G9460" s="90">
        <v>332210</v>
      </c>
      <c r="H9460" s="90">
        <v>18.600000000000001</v>
      </c>
      <c r="I9460" s="95">
        <v>18.600000000000001</v>
      </c>
      <c r="J9460" s="90" t="s">
        <v>10509</v>
      </c>
      <c r="K9460" s="90">
        <v>169</v>
      </c>
      <c r="L9460" s="90" t="s">
        <v>10513</v>
      </c>
    </row>
    <row r="9461" spans="1:12" hidden="1" outlineLevel="2" x14ac:dyDescent="0.25">
      <c r="A9461" s="90">
        <v>3</v>
      </c>
      <c r="B9461" s="26">
        <v>907655534</v>
      </c>
      <c r="C9461" s="90">
        <v>20</v>
      </c>
      <c r="D9461" s="90">
        <v>241351</v>
      </c>
      <c r="E9461" s="94">
        <v>44004</v>
      </c>
      <c r="F9461" s="26">
        <v>241351332418</v>
      </c>
      <c r="G9461" s="90">
        <v>332418</v>
      </c>
      <c r="H9461" s="90">
        <v>2.5099999999999998</v>
      </c>
      <c r="I9461" s="95">
        <v>2.5099999999999998</v>
      </c>
      <c r="J9461" s="90" t="s">
        <v>10509</v>
      </c>
      <c r="K9461" s="90">
        <v>169</v>
      </c>
      <c r="L9461" s="90" t="s">
        <v>10513</v>
      </c>
    </row>
    <row r="9462" spans="1:12" hidden="1" outlineLevel="2" x14ac:dyDescent="0.25">
      <c r="A9462" s="90">
        <v>3</v>
      </c>
      <c r="B9462" s="26">
        <v>905978052</v>
      </c>
      <c r="C9462" s="90">
        <v>20</v>
      </c>
      <c r="D9462" s="90">
        <v>241131</v>
      </c>
      <c r="E9462" s="94">
        <v>44004</v>
      </c>
      <c r="F9462" s="26">
        <v>241131332199</v>
      </c>
      <c r="G9462" s="90">
        <v>332199</v>
      </c>
      <c r="H9462" s="90">
        <v>2.4900000000000002</v>
      </c>
      <c r="I9462" s="95">
        <v>2.4900000000000002</v>
      </c>
      <c r="J9462" s="90" t="s">
        <v>10509</v>
      </c>
      <c r="K9462" s="90">
        <v>169</v>
      </c>
      <c r="L9462" s="90" t="s">
        <v>10513</v>
      </c>
    </row>
    <row r="9463" spans="1:12" hidden="1" outlineLevel="2" x14ac:dyDescent="0.25">
      <c r="A9463" s="90">
        <v>3</v>
      </c>
      <c r="B9463" s="26">
        <v>906036520001</v>
      </c>
      <c r="C9463" s="90">
        <v>20</v>
      </c>
      <c r="D9463" s="90">
        <v>246151</v>
      </c>
      <c r="E9463" s="94">
        <v>44044</v>
      </c>
      <c r="F9463" s="26">
        <v>246151336778</v>
      </c>
      <c r="G9463" s="90">
        <v>336778</v>
      </c>
      <c r="H9463" s="90">
        <v>1.68</v>
      </c>
      <c r="I9463" s="95">
        <v>1.68</v>
      </c>
      <c r="J9463" s="90" t="s">
        <v>10509</v>
      </c>
      <c r="K9463" s="90">
        <v>138</v>
      </c>
      <c r="L9463" s="90" t="s">
        <v>10513</v>
      </c>
    </row>
    <row r="9464" spans="1:12" hidden="1" outlineLevel="2" x14ac:dyDescent="0.25">
      <c r="A9464" s="90">
        <v>3</v>
      </c>
      <c r="B9464" s="26">
        <v>906036520001</v>
      </c>
      <c r="C9464" s="90">
        <v>20</v>
      </c>
      <c r="D9464" s="90">
        <v>249394</v>
      </c>
      <c r="E9464" s="94">
        <v>44075</v>
      </c>
      <c r="F9464" s="26">
        <v>249394339771</v>
      </c>
      <c r="G9464" s="90">
        <v>339771</v>
      </c>
      <c r="H9464" s="90">
        <v>1.68</v>
      </c>
      <c r="I9464" s="95">
        <v>1.68</v>
      </c>
      <c r="J9464" s="90" t="s">
        <v>10509</v>
      </c>
      <c r="K9464" s="90">
        <v>107</v>
      </c>
      <c r="L9464" s="90" t="s">
        <v>10513</v>
      </c>
    </row>
    <row r="9465" spans="1:12" hidden="1" outlineLevel="2" x14ac:dyDescent="0.25">
      <c r="A9465" s="90">
        <v>3</v>
      </c>
      <c r="B9465" s="26">
        <v>906187414</v>
      </c>
      <c r="C9465" s="90">
        <v>20</v>
      </c>
      <c r="D9465" s="90">
        <v>240003</v>
      </c>
      <c r="E9465" s="94">
        <v>44004</v>
      </c>
      <c r="F9465" s="26">
        <v>240003331072</v>
      </c>
      <c r="G9465" s="90">
        <v>331072</v>
      </c>
      <c r="H9465" s="90">
        <v>8.3800000000000008</v>
      </c>
      <c r="I9465" s="95">
        <v>8.3800000000000008</v>
      </c>
      <c r="J9465" s="90" t="s">
        <v>10509</v>
      </c>
      <c r="K9465" s="90">
        <v>169</v>
      </c>
      <c r="L9465" s="90" t="s">
        <v>10513</v>
      </c>
    </row>
    <row r="9466" spans="1:12" hidden="1" outlineLevel="2" x14ac:dyDescent="0.25">
      <c r="A9466" s="90">
        <v>3</v>
      </c>
      <c r="B9466" s="26">
        <v>906187414</v>
      </c>
      <c r="C9466" s="90">
        <v>20</v>
      </c>
      <c r="D9466" s="90">
        <v>246329</v>
      </c>
      <c r="E9466" s="94">
        <v>44065</v>
      </c>
      <c r="F9466" s="26">
        <v>246329336929</v>
      </c>
      <c r="G9466" s="90">
        <v>336929</v>
      </c>
      <c r="H9466" s="90">
        <v>8.3800000000000008</v>
      </c>
      <c r="I9466" s="95">
        <v>8.3800000000000008</v>
      </c>
      <c r="J9466" s="90" t="s">
        <v>10509</v>
      </c>
      <c r="K9466" s="90">
        <v>107</v>
      </c>
      <c r="L9466" s="90" t="s">
        <v>10513</v>
      </c>
    </row>
    <row r="9467" spans="1:12" hidden="1" outlineLevel="2" x14ac:dyDescent="0.25">
      <c r="A9467" s="90">
        <v>3</v>
      </c>
      <c r="B9467" s="26">
        <v>906372818</v>
      </c>
      <c r="C9467" s="90">
        <v>20</v>
      </c>
      <c r="D9467" s="90">
        <v>245209</v>
      </c>
      <c r="E9467" s="94">
        <v>44033</v>
      </c>
      <c r="F9467" s="26">
        <v>245209335953</v>
      </c>
      <c r="G9467" s="90">
        <v>335953</v>
      </c>
      <c r="H9467" s="90">
        <v>1.68</v>
      </c>
      <c r="I9467" s="95">
        <v>1.68</v>
      </c>
      <c r="J9467" s="90" t="s">
        <v>10509</v>
      </c>
      <c r="K9467" s="90">
        <v>138</v>
      </c>
      <c r="L9467" s="90" t="s">
        <v>10513</v>
      </c>
    </row>
    <row r="9468" spans="1:12" hidden="1" outlineLevel="2" x14ac:dyDescent="0.25">
      <c r="A9468" s="90">
        <v>3</v>
      </c>
      <c r="B9468" s="26">
        <v>906372818</v>
      </c>
      <c r="C9468" s="90">
        <v>20</v>
      </c>
      <c r="D9468" s="90">
        <v>248401</v>
      </c>
      <c r="E9468" s="94">
        <v>44065</v>
      </c>
      <c r="F9468" s="26">
        <v>248401338898</v>
      </c>
      <c r="G9468" s="90">
        <v>338898</v>
      </c>
      <c r="H9468" s="90">
        <v>1.68</v>
      </c>
      <c r="I9468" s="95">
        <v>1.68</v>
      </c>
      <c r="J9468" s="90" t="s">
        <v>10509</v>
      </c>
      <c r="K9468" s="90">
        <v>107</v>
      </c>
      <c r="L9468" s="90" t="s">
        <v>10513</v>
      </c>
    </row>
    <row r="9469" spans="1:12" hidden="1" outlineLevel="2" x14ac:dyDescent="0.25">
      <c r="A9469" s="90">
        <v>3</v>
      </c>
      <c r="B9469" s="26">
        <v>906475751</v>
      </c>
      <c r="C9469" s="90">
        <v>20</v>
      </c>
      <c r="D9469" s="90">
        <v>242373</v>
      </c>
      <c r="E9469" s="94">
        <v>44004</v>
      </c>
      <c r="F9469" s="26">
        <v>242373333302</v>
      </c>
      <c r="G9469" s="90">
        <v>333302</v>
      </c>
      <c r="H9469" s="90">
        <v>3.9</v>
      </c>
      <c r="I9469" s="95">
        <v>3.9</v>
      </c>
      <c r="J9469" s="90" t="s">
        <v>10509</v>
      </c>
      <c r="K9469" s="90">
        <v>169</v>
      </c>
      <c r="L9469" s="90" t="s">
        <v>10513</v>
      </c>
    </row>
    <row r="9470" spans="1:12" hidden="1" outlineLevel="2" x14ac:dyDescent="0.25">
      <c r="A9470" s="90">
        <v>3</v>
      </c>
      <c r="B9470" s="26">
        <v>906529722</v>
      </c>
      <c r="C9470" s="90">
        <v>20</v>
      </c>
      <c r="D9470" s="90">
        <v>248700</v>
      </c>
      <c r="E9470" s="94">
        <v>44065</v>
      </c>
      <c r="F9470" s="26">
        <v>248700339164</v>
      </c>
      <c r="G9470" s="90">
        <v>339164</v>
      </c>
      <c r="H9470" s="90">
        <v>6.4</v>
      </c>
      <c r="I9470" s="95">
        <v>6.4</v>
      </c>
      <c r="J9470" s="90" t="s">
        <v>10509</v>
      </c>
      <c r="K9470" s="90">
        <v>107</v>
      </c>
      <c r="L9470" s="90" t="s">
        <v>10513</v>
      </c>
    </row>
    <row r="9471" spans="1:12" hidden="1" outlineLevel="2" x14ac:dyDescent="0.25">
      <c r="A9471" s="90">
        <v>3</v>
      </c>
      <c r="B9471" s="26">
        <v>905878989</v>
      </c>
      <c r="C9471" s="90">
        <v>20</v>
      </c>
      <c r="D9471" s="90">
        <v>240654</v>
      </c>
      <c r="E9471" s="94">
        <v>44004</v>
      </c>
      <c r="F9471" s="26">
        <v>240654331723</v>
      </c>
      <c r="G9471" s="90">
        <v>331723</v>
      </c>
      <c r="H9471" s="90">
        <v>1.68</v>
      </c>
      <c r="I9471" s="95">
        <v>1.68</v>
      </c>
      <c r="J9471" s="90" t="s">
        <v>10509</v>
      </c>
      <c r="K9471" s="90">
        <v>169</v>
      </c>
      <c r="L9471" s="90" t="s">
        <v>10513</v>
      </c>
    </row>
    <row r="9472" spans="1:12" hidden="1" outlineLevel="2" x14ac:dyDescent="0.25">
      <c r="A9472" s="90">
        <v>3</v>
      </c>
      <c r="B9472" s="26">
        <v>905894085</v>
      </c>
      <c r="C9472" s="90">
        <v>20</v>
      </c>
      <c r="D9472" s="90">
        <v>243036</v>
      </c>
      <c r="E9472" s="94">
        <v>44033</v>
      </c>
      <c r="F9472" s="26">
        <v>243036333883</v>
      </c>
      <c r="G9472" s="90">
        <v>333883</v>
      </c>
      <c r="H9472" s="90">
        <v>12.3</v>
      </c>
      <c r="I9472" s="95">
        <v>12.3</v>
      </c>
      <c r="J9472" s="90" t="s">
        <v>10509</v>
      </c>
      <c r="K9472" s="90">
        <v>138</v>
      </c>
      <c r="L9472" s="90" t="s">
        <v>10513</v>
      </c>
    </row>
    <row r="9473" spans="1:12" hidden="1" outlineLevel="2" x14ac:dyDescent="0.25">
      <c r="A9473" s="90">
        <v>3</v>
      </c>
      <c r="B9473" s="26">
        <v>906665088</v>
      </c>
      <c r="C9473" s="90">
        <v>20</v>
      </c>
      <c r="D9473" s="90">
        <v>240713</v>
      </c>
      <c r="E9473" s="94">
        <v>44004</v>
      </c>
      <c r="F9473" s="26">
        <v>240713331782</v>
      </c>
      <c r="G9473" s="90">
        <v>331782</v>
      </c>
      <c r="H9473" s="90">
        <v>1.68</v>
      </c>
      <c r="I9473" s="95">
        <v>1.68</v>
      </c>
      <c r="J9473" s="90" t="s">
        <v>10509</v>
      </c>
      <c r="K9473" s="90">
        <v>169</v>
      </c>
      <c r="L9473" s="90" t="s">
        <v>10513</v>
      </c>
    </row>
    <row r="9474" spans="1:12" hidden="1" outlineLevel="2" x14ac:dyDescent="0.25">
      <c r="A9474" s="90">
        <v>3</v>
      </c>
      <c r="B9474" s="26">
        <v>907159735</v>
      </c>
      <c r="C9474" s="90">
        <v>20</v>
      </c>
      <c r="D9474" s="90">
        <v>244713</v>
      </c>
      <c r="E9474" s="94">
        <v>44033</v>
      </c>
      <c r="F9474" s="26">
        <v>244713335555</v>
      </c>
      <c r="G9474" s="90">
        <v>335555</v>
      </c>
      <c r="H9474" s="90">
        <v>1.68</v>
      </c>
      <c r="I9474" s="95">
        <v>1.68</v>
      </c>
      <c r="J9474" s="90" t="s">
        <v>10509</v>
      </c>
      <c r="K9474" s="90">
        <v>138</v>
      </c>
      <c r="L9474" s="90" t="s">
        <v>10513</v>
      </c>
    </row>
    <row r="9475" spans="1:12" hidden="1" outlineLevel="2" x14ac:dyDescent="0.25">
      <c r="A9475" s="90">
        <v>3</v>
      </c>
      <c r="B9475" s="26">
        <v>907356851</v>
      </c>
      <c r="C9475" s="90">
        <v>20</v>
      </c>
      <c r="D9475" s="90">
        <v>240501</v>
      </c>
      <c r="E9475" s="94">
        <v>44004</v>
      </c>
      <c r="F9475" s="26">
        <v>240501331570</v>
      </c>
      <c r="G9475" s="90">
        <v>331570</v>
      </c>
      <c r="H9475" s="90">
        <v>1.99</v>
      </c>
      <c r="I9475" s="95">
        <v>1.99</v>
      </c>
      <c r="J9475" s="90" t="s">
        <v>10509</v>
      </c>
      <c r="K9475" s="90">
        <v>169</v>
      </c>
      <c r="L9475" s="90" t="s">
        <v>10513</v>
      </c>
    </row>
    <row r="9476" spans="1:12" hidden="1" outlineLevel="2" x14ac:dyDescent="0.25">
      <c r="A9476" s="90">
        <v>3</v>
      </c>
      <c r="B9476" s="26">
        <v>907356851</v>
      </c>
      <c r="C9476" s="90">
        <v>20</v>
      </c>
      <c r="D9476" s="90">
        <v>243636</v>
      </c>
      <c r="E9476" s="94">
        <v>44033</v>
      </c>
      <c r="F9476" s="26">
        <v>243636334483</v>
      </c>
      <c r="G9476" s="90">
        <v>334483</v>
      </c>
      <c r="H9476" s="90">
        <v>2.4</v>
      </c>
      <c r="I9476" s="95">
        <v>2.4</v>
      </c>
      <c r="J9476" s="90" t="s">
        <v>10509</v>
      </c>
      <c r="K9476" s="90">
        <v>138</v>
      </c>
      <c r="L9476" s="90" t="s">
        <v>10513</v>
      </c>
    </row>
    <row r="9477" spans="1:12" hidden="1" outlineLevel="2" x14ac:dyDescent="0.25">
      <c r="A9477" s="90">
        <v>3</v>
      </c>
      <c r="B9477" s="26">
        <v>907356851</v>
      </c>
      <c r="C9477" s="90">
        <v>20</v>
      </c>
      <c r="D9477" s="90">
        <v>246820</v>
      </c>
      <c r="E9477" s="94">
        <v>44065</v>
      </c>
      <c r="F9477" s="26">
        <v>246820337420</v>
      </c>
      <c r="G9477" s="90">
        <v>337420</v>
      </c>
      <c r="H9477" s="90">
        <v>1.94</v>
      </c>
      <c r="I9477" s="95">
        <v>1.94</v>
      </c>
      <c r="J9477" s="90" t="s">
        <v>10509</v>
      </c>
      <c r="K9477" s="90">
        <v>107</v>
      </c>
      <c r="L9477" s="90" t="s">
        <v>10513</v>
      </c>
    </row>
    <row r="9478" spans="1:12" hidden="1" outlineLevel="2" x14ac:dyDescent="0.25">
      <c r="A9478" s="90">
        <v>3</v>
      </c>
      <c r="B9478" s="26">
        <v>907634257</v>
      </c>
      <c r="C9478" s="90">
        <v>20</v>
      </c>
      <c r="D9478" s="90">
        <v>241731</v>
      </c>
      <c r="E9478" s="94">
        <v>44004</v>
      </c>
      <c r="F9478" s="26">
        <v>241731332771</v>
      </c>
      <c r="G9478" s="90">
        <v>332771</v>
      </c>
      <c r="H9478" s="90">
        <v>1.68</v>
      </c>
      <c r="I9478" s="95">
        <v>1.68</v>
      </c>
      <c r="J9478" s="90" t="s">
        <v>10509</v>
      </c>
      <c r="K9478" s="90">
        <v>169</v>
      </c>
      <c r="L9478" s="90" t="s">
        <v>10513</v>
      </c>
    </row>
    <row r="9479" spans="1:12" hidden="1" outlineLevel="2" x14ac:dyDescent="0.25">
      <c r="A9479" s="90">
        <v>3</v>
      </c>
      <c r="B9479" s="26">
        <v>906563093</v>
      </c>
      <c r="C9479" s="90">
        <v>20</v>
      </c>
      <c r="D9479" s="90">
        <v>240677</v>
      </c>
      <c r="E9479" s="94">
        <v>44004</v>
      </c>
      <c r="F9479" s="26">
        <v>240677331746</v>
      </c>
      <c r="G9479" s="90">
        <v>331746</v>
      </c>
      <c r="H9479" s="90">
        <v>41.57</v>
      </c>
      <c r="I9479" s="95">
        <v>27.17</v>
      </c>
      <c r="J9479" s="90" t="s">
        <v>10509</v>
      </c>
      <c r="K9479" s="90">
        <v>169</v>
      </c>
      <c r="L9479" s="90" t="s">
        <v>10513</v>
      </c>
    </row>
    <row r="9480" spans="1:12" hidden="1" outlineLevel="2" x14ac:dyDescent="0.25">
      <c r="A9480" s="90">
        <v>3</v>
      </c>
      <c r="B9480" s="26">
        <v>906563093</v>
      </c>
      <c r="C9480" s="90">
        <v>20</v>
      </c>
      <c r="D9480" s="90">
        <v>243813</v>
      </c>
      <c r="E9480" s="94">
        <v>44033</v>
      </c>
      <c r="F9480" s="26">
        <v>243813334660</v>
      </c>
      <c r="G9480" s="90">
        <v>334660</v>
      </c>
      <c r="H9480" s="90">
        <v>33.26</v>
      </c>
      <c r="I9480" s="95">
        <v>33.26</v>
      </c>
      <c r="J9480" s="90" t="s">
        <v>10509</v>
      </c>
      <c r="K9480" s="90">
        <v>138</v>
      </c>
      <c r="L9480" s="90" t="s">
        <v>10513</v>
      </c>
    </row>
    <row r="9481" spans="1:12" hidden="1" outlineLevel="2" x14ac:dyDescent="0.25">
      <c r="A9481" s="90">
        <v>3</v>
      </c>
      <c r="B9481" s="26">
        <v>907305106</v>
      </c>
      <c r="C9481" s="90">
        <v>20</v>
      </c>
      <c r="D9481" s="90">
        <v>241958</v>
      </c>
      <c r="E9481" s="94">
        <v>44004</v>
      </c>
      <c r="F9481" s="26">
        <v>241958332944</v>
      </c>
      <c r="G9481" s="90">
        <v>332944</v>
      </c>
      <c r="H9481" s="90">
        <v>331.21</v>
      </c>
      <c r="I9481" s="95">
        <v>331.21</v>
      </c>
      <c r="J9481" s="90" t="s">
        <v>10509</v>
      </c>
      <c r="K9481" s="90">
        <v>169</v>
      </c>
      <c r="L9481" s="90" t="s">
        <v>10513</v>
      </c>
    </row>
    <row r="9482" spans="1:12" hidden="1" outlineLevel="2" x14ac:dyDescent="0.25">
      <c r="A9482" s="90">
        <v>3</v>
      </c>
      <c r="B9482" s="26">
        <v>907309769</v>
      </c>
      <c r="C9482" s="90">
        <v>20</v>
      </c>
      <c r="D9482" s="90">
        <v>240336</v>
      </c>
      <c r="E9482" s="94">
        <v>44004</v>
      </c>
      <c r="F9482" s="26">
        <v>240336331405</v>
      </c>
      <c r="G9482" s="90">
        <v>331405</v>
      </c>
      <c r="H9482" s="90">
        <v>5.48</v>
      </c>
      <c r="I9482" s="95">
        <v>5.48</v>
      </c>
      <c r="J9482" s="90" t="s">
        <v>10509</v>
      </c>
      <c r="K9482" s="90">
        <v>169</v>
      </c>
      <c r="L9482" s="90" t="s">
        <v>10513</v>
      </c>
    </row>
    <row r="9483" spans="1:12" hidden="1" outlineLevel="2" x14ac:dyDescent="0.25">
      <c r="A9483" s="90">
        <v>3</v>
      </c>
      <c r="B9483" s="26">
        <v>907309769</v>
      </c>
      <c r="C9483" s="90">
        <v>20</v>
      </c>
      <c r="D9483" s="90">
        <v>243469</v>
      </c>
      <c r="E9483" s="94">
        <v>44033</v>
      </c>
      <c r="F9483" s="26">
        <v>243469334316</v>
      </c>
      <c r="G9483" s="90">
        <v>334316</v>
      </c>
      <c r="H9483" s="90">
        <v>5.73</v>
      </c>
      <c r="I9483" s="95">
        <v>5.73</v>
      </c>
      <c r="J9483" s="90" t="s">
        <v>10509</v>
      </c>
      <c r="K9483" s="90">
        <v>138</v>
      </c>
      <c r="L9483" s="90" t="s">
        <v>10513</v>
      </c>
    </row>
    <row r="9484" spans="1:12" hidden="1" outlineLevel="2" x14ac:dyDescent="0.25">
      <c r="A9484" s="90">
        <v>3</v>
      </c>
      <c r="B9484" s="26">
        <v>907525562</v>
      </c>
      <c r="C9484" s="90">
        <v>20</v>
      </c>
      <c r="D9484" s="90">
        <v>239952</v>
      </c>
      <c r="E9484" s="94">
        <v>44004</v>
      </c>
      <c r="F9484" s="26">
        <v>239952331021</v>
      </c>
      <c r="G9484" s="90">
        <v>331021</v>
      </c>
      <c r="H9484" s="90">
        <v>8.3800000000000008</v>
      </c>
      <c r="I9484" s="95">
        <v>8.3800000000000008</v>
      </c>
      <c r="J9484" s="90" t="s">
        <v>10509</v>
      </c>
      <c r="K9484" s="90">
        <v>169</v>
      </c>
      <c r="L9484" s="90" t="s">
        <v>10513</v>
      </c>
    </row>
    <row r="9485" spans="1:12" hidden="1" outlineLevel="2" x14ac:dyDescent="0.25">
      <c r="A9485" s="90">
        <v>3</v>
      </c>
      <c r="B9485" s="26">
        <v>907525562</v>
      </c>
      <c r="C9485" s="90">
        <v>20</v>
      </c>
      <c r="D9485" s="90">
        <v>246279</v>
      </c>
      <c r="E9485" s="94">
        <v>44065</v>
      </c>
      <c r="F9485" s="26">
        <v>246279336879</v>
      </c>
      <c r="G9485" s="90">
        <v>336879</v>
      </c>
      <c r="H9485" s="90">
        <v>8.3800000000000008</v>
      </c>
      <c r="I9485" s="95">
        <v>8.3800000000000008</v>
      </c>
      <c r="J9485" s="90" t="s">
        <v>10509</v>
      </c>
      <c r="K9485" s="90">
        <v>107</v>
      </c>
      <c r="L9485" s="90" t="s">
        <v>10513</v>
      </c>
    </row>
    <row r="9486" spans="1:12" hidden="1" outlineLevel="2" x14ac:dyDescent="0.25">
      <c r="A9486" s="90">
        <v>3</v>
      </c>
      <c r="B9486" s="26">
        <v>907963771</v>
      </c>
      <c r="C9486" s="90">
        <v>20</v>
      </c>
      <c r="D9486" s="90">
        <v>245501</v>
      </c>
      <c r="E9486" s="94">
        <v>44033</v>
      </c>
      <c r="F9486" s="26">
        <v>245501336212</v>
      </c>
      <c r="G9486" s="90">
        <v>336212</v>
      </c>
      <c r="H9486" s="90">
        <v>1.98</v>
      </c>
      <c r="I9486" s="95">
        <v>1.98</v>
      </c>
      <c r="J9486" s="90" t="s">
        <v>10509</v>
      </c>
      <c r="K9486" s="90">
        <v>138</v>
      </c>
      <c r="L9486" s="90" t="s">
        <v>10513</v>
      </c>
    </row>
    <row r="9487" spans="1:12" hidden="1" outlineLevel="2" x14ac:dyDescent="0.25">
      <c r="A9487" s="90">
        <v>3</v>
      </c>
      <c r="B9487" s="26">
        <v>907655534</v>
      </c>
      <c r="C9487" s="90">
        <v>20</v>
      </c>
      <c r="D9487" s="90">
        <v>244280</v>
      </c>
      <c r="E9487" s="94">
        <v>44033</v>
      </c>
      <c r="F9487" s="26">
        <v>244280335126</v>
      </c>
      <c r="G9487" s="90">
        <v>335126</v>
      </c>
      <c r="H9487" s="90">
        <v>23.91</v>
      </c>
      <c r="I9487" s="95">
        <v>23.91</v>
      </c>
      <c r="J9487" s="90" t="s">
        <v>10509</v>
      </c>
      <c r="K9487" s="90">
        <v>138</v>
      </c>
      <c r="L9487" s="90" t="s">
        <v>10513</v>
      </c>
    </row>
    <row r="9488" spans="1:12" hidden="1" outlineLevel="2" x14ac:dyDescent="0.25">
      <c r="A9488" s="90">
        <v>3</v>
      </c>
      <c r="B9488" s="26">
        <v>907655534</v>
      </c>
      <c r="C9488" s="90">
        <v>20</v>
      </c>
      <c r="D9488" s="90">
        <v>247470</v>
      </c>
      <c r="E9488" s="94">
        <v>44065</v>
      </c>
      <c r="F9488" s="26">
        <v>247470338069</v>
      </c>
      <c r="G9488" s="90">
        <v>338069</v>
      </c>
      <c r="H9488" s="90">
        <v>12.01</v>
      </c>
      <c r="I9488" s="95">
        <v>12.01</v>
      </c>
      <c r="J9488" s="90" t="s">
        <v>10509</v>
      </c>
      <c r="K9488" s="90">
        <v>107</v>
      </c>
      <c r="L9488" s="90" t="s">
        <v>10513</v>
      </c>
    </row>
    <row r="9489" spans="1:12" hidden="1" outlineLevel="2" x14ac:dyDescent="0.25">
      <c r="A9489" s="90">
        <v>3</v>
      </c>
      <c r="B9489" s="26">
        <v>908377641</v>
      </c>
      <c r="C9489" s="90">
        <v>20</v>
      </c>
      <c r="D9489" s="90">
        <v>246444</v>
      </c>
      <c r="E9489" s="94">
        <v>44065</v>
      </c>
      <c r="F9489" s="26">
        <v>246444337044</v>
      </c>
      <c r="G9489" s="90">
        <v>337044</v>
      </c>
      <c r="H9489" s="90">
        <v>13.68</v>
      </c>
      <c r="I9489" s="95">
        <v>13.68</v>
      </c>
      <c r="J9489" s="90" t="s">
        <v>10509</v>
      </c>
      <c r="K9489" s="90">
        <v>107</v>
      </c>
      <c r="L9489" s="90" t="s">
        <v>10513</v>
      </c>
    </row>
    <row r="9490" spans="1:12" hidden="1" outlineLevel="2" x14ac:dyDescent="0.25">
      <c r="A9490" s="90">
        <v>3</v>
      </c>
      <c r="B9490" s="26">
        <v>908543515</v>
      </c>
      <c r="C9490" s="90">
        <v>20</v>
      </c>
      <c r="D9490" s="90">
        <v>240660</v>
      </c>
      <c r="E9490" s="94">
        <v>44004</v>
      </c>
      <c r="F9490" s="26">
        <v>240660331729</v>
      </c>
      <c r="G9490" s="90">
        <v>331729</v>
      </c>
      <c r="H9490" s="90">
        <v>1.68</v>
      </c>
      <c r="I9490" s="95">
        <v>1.68</v>
      </c>
      <c r="J9490" s="90" t="s">
        <v>10509</v>
      </c>
      <c r="K9490" s="90">
        <v>169</v>
      </c>
      <c r="L9490" s="90" t="s">
        <v>10513</v>
      </c>
    </row>
    <row r="9491" spans="1:12" hidden="1" outlineLevel="2" x14ac:dyDescent="0.25">
      <c r="A9491" s="90">
        <v>3</v>
      </c>
      <c r="B9491" s="26">
        <v>908543515</v>
      </c>
      <c r="C9491" s="90">
        <v>20</v>
      </c>
      <c r="D9491" s="90">
        <v>243796</v>
      </c>
      <c r="E9491" s="94">
        <v>44033</v>
      </c>
      <c r="F9491" s="26">
        <v>243796334643</v>
      </c>
      <c r="G9491" s="90">
        <v>334643</v>
      </c>
      <c r="H9491" s="90">
        <v>1.68</v>
      </c>
      <c r="I9491" s="95">
        <v>1.68</v>
      </c>
      <c r="J9491" s="90" t="s">
        <v>10509</v>
      </c>
      <c r="K9491" s="90">
        <v>138</v>
      </c>
      <c r="L9491" s="90" t="s">
        <v>10513</v>
      </c>
    </row>
    <row r="9492" spans="1:12" hidden="1" outlineLevel="2" x14ac:dyDescent="0.25">
      <c r="A9492" s="90">
        <v>3</v>
      </c>
      <c r="B9492" s="26">
        <v>908551328</v>
      </c>
      <c r="C9492" s="90">
        <v>20</v>
      </c>
      <c r="D9492" s="90">
        <v>243150</v>
      </c>
      <c r="E9492" s="94">
        <v>44033</v>
      </c>
      <c r="F9492" s="26">
        <v>243150333997</v>
      </c>
      <c r="G9492" s="90">
        <v>333997</v>
      </c>
      <c r="H9492" s="90">
        <v>8.3800000000000008</v>
      </c>
      <c r="I9492" s="95">
        <v>8.3800000000000008</v>
      </c>
      <c r="J9492" s="90" t="s">
        <v>10509</v>
      </c>
      <c r="K9492" s="90">
        <v>138</v>
      </c>
      <c r="L9492" s="90" t="s">
        <v>10513</v>
      </c>
    </row>
    <row r="9493" spans="1:12" hidden="1" outlineLevel="2" x14ac:dyDescent="0.25">
      <c r="A9493" s="90">
        <v>3</v>
      </c>
      <c r="B9493" s="26">
        <v>908663610</v>
      </c>
      <c r="C9493" s="90">
        <v>20</v>
      </c>
      <c r="D9493" s="90">
        <v>248850</v>
      </c>
      <c r="E9493" s="94">
        <v>44074</v>
      </c>
      <c r="F9493" s="26">
        <v>248850339289</v>
      </c>
      <c r="G9493" s="90">
        <v>339289</v>
      </c>
      <c r="H9493" s="90">
        <v>2.4300000000000002</v>
      </c>
      <c r="I9493" s="95">
        <v>2.4300000000000002</v>
      </c>
      <c r="J9493" s="90" t="s">
        <v>10509</v>
      </c>
      <c r="K9493" s="90">
        <v>107</v>
      </c>
      <c r="L9493" s="90" t="s">
        <v>10513</v>
      </c>
    </row>
    <row r="9494" spans="1:12" hidden="1" outlineLevel="2" x14ac:dyDescent="0.25">
      <c r="A9494" s="90">
        <v>3</v>
      </c>
      <c r="B9494" s="26">
        <v>908668379</v>
      </c>
      <c r="C9494" s="90">
        <v>20</v>
      </c>
      <c r="D9494" s="90">
        <v>246835</v>
      </c>
      <c r="E9494" s="94">
        <v>44065</v>
      </c>
      <c r="F9494" s="26">
        <v>246835337435</v>
      </c>
      <c r="G9494" s="90">
        <v>337435</v>
      </c>
      <c r="H9494" s="90">
        <v>1.68</v>
      </c>
      <c r="I9494" s="95">
        <v>1.68</v>
      </c>
      <c r="J9494" s="90" t="s">
        <v>10509</v>
      </c>
      <c r="K9494" s="90">
        <v>107</v>
      </c>
      <c r="L9494" s="90" t="s">
        <v>10513</v>
      </c>
    </row>
    <row r="9495" spans="1:12" hidden="1" outlineLevel="2" x14ac:dyDescent="0.25">
      <c r="A9495" s="90">
        <v>3</v>
      </c>
      <c r="B9495" s="26">
        <v>908063324</v>
      </c>
      <c r="C9495" s="90">
        <v>20</v>
      </c>
      <c r="D9495" s="90">
        <v>242267</v>
      </c>
      <c r="E9495" s="94">
        <v>44004</v>
      </c>
      <c r="F9495" s="26">
        <v>242267333210</v>
      </c>
      <c r="G9495" s="90">
        <v>333210</v>
      </c>
      <c r="H9495" s="90">
        <v>9.74</v>
      </c>
      <c r="I9495" s="95">
        <v>9.74</v>
      </c>
      <c r="J9495" s="90" t="s">
        <v>10509</v>
      </c>
      <c r="K9495" s="90">
        <v>169</v>
      </c>
      <c r="L9495" s="90" t="s">
        <v>10513</v>
      </c>
    </row>
    <row r="9496" spans="1:12" hidden="1" outlineLevel="2" x14ac:dyDescent="0.25">
      <c r="A9496" s="90">
        <v>3</v>
      </c>
      <c r="B9496" s="26">
        <v>908063324</v>
      </c>
      <c r="C9496" s="90">
        <v>20</v>
      </c>
      <c r="D9496" s="90">
        <v>245415</v>
      </c>
      <c r="E9496" s="94">
        <v>44033</v>
      </c>
      <c r="F9496" s="26">
        <v>245415336136</v>
      </c>
      <c r="G9496" s="90">
        <v>336136</v>
      </c>
      <c r="H9496" s="90">
        <v>14.17</v>
      </c>
      <c r="I9496" s="95">
        <v>14.17</v>
      </c>
      <c r="J9496" s="90" t="s">
        <v>10509</v>
      </c>
      <c r="K9496" s="90">
        <v>138</v>
      </c>
      <c r="L9496" s="90" t="s">
        <v>10513</v>
      </c>
    </row>
    <row r="9497" spans="1:12" hidden="1" outlineLevel="2" x14ac:dyDescent="0.25">
      <c r="A9497" s="90">
        <v>3</v>
      </c>
      <c r="B9497" s="26">
        <v>908063324</v>
      </c>
      <c r="C9497" s="90">
        <v>20</v>
      </c>
      <c r="D9497" s="90">
        <v>248608</v>
      </c>
      <c r="E9497" s="94">
        <v>44065</v>
      </c>
      <c r="F9497" s="26">
        <v>248608339082</v>
      </c>
      <c r="G9497" s="90">
        <v>339082</v>
      </c>
      <c r="H9497" s="90">
        <v>30.56</v>
      </c>
      <c r="I9497" s="95">
        <v>30.56</v>
      </c>
      <c r="J9497" s="90" t="s">
        <v>10509</v>
      </c>
      <c r="K9497" s="90">
        <v>107</v>
      </c>
      <c r="L9497" s="90" t="s">
        <v>10513</v>
      </c>
    </row>
    <row r="9498" spans="1:12" hidden="1" outlineLevel="2" x14ac:dyDescent="0.25">
      <c r="A9498" s="90">
        <v>3</v>
      </c>
      <c r="B9498" s="26">
        <v>908089014</v>
      </c>
      <c r="C9498" s="90">
        <v>20</v>
      </c>
      <c r="D9498" s="90">
        <v>241231</v>
      </c>
      <c r="E9498" s="94">
        <v>44004</v>
      </c>
      <c r="F9498" s="26">
        <v>241231332298</v>
      </c>
      <c r="G9498" s="90">
        <v>332298</v>
      </c>
      <c r="H9498" s="90">
        <v>6.64</v>
      </c>
      <c r="I9498" s="95">
        <v>6.64</v>
      </c>
      <c r="J9498" s="90" t="s">
        <v>10509</v>
      </c>
      <c r="K9498" s="90">
        <v>169</v>
      </c>
      <c r="L9498" s="90" t="s">
        <v>10513</v>
      </c>
    </row>
    <row r="9499" spans="1:12" hidden="1" outlineLevel="2" x14ac:dyDescent="0.25">
      <c r="A9499" s="90">
        <v>3</v>
      </c>
      <c r="B9499" s="26">
        <v>908089014</v>
      </c>
      <c r="C9499" s="90">
        <v>20</v>
      </c>
      <c r="D9499" s="90">
        <v>244372</v>
      </c>
      <c r="E9499" s="94">
        <v>44033</v>
      </c>
      <c r="F9499" s="26">
        <v>244372335217</v>
      </c>
      <c r="G9499" s="90">
        <v>335217</v>
      </c>
      <c r="H9499" s="90">
        <v>2.33</v>
      </c>
      <c r="I9499" s="95">
        <v>2.33</v>
      </c>
      <c r="J9499" s="90" t="s">
        <v>10509</v>
      </c>
      <c r="K9499" s="90">
        <v>138</v>
      </c>
      <c r="L9499" s="90" t="s">
        <v>10513</v>
      </c>
    </row>
    <row r="9500" spans="1:12" hidden="1" outlineLevel="2" x14ac:dyDescent="0.25">
      <c r="A9500" s="90">
        <v>3</v>
      </c>
      <c r="B9500" s="26">
        <v>908089014</v>
      </c>
      <c r="C9500" s="90">
        <v>20</v>
      </c>
      <c r="D9500" s="90">
        <v>247563</v>
      </c>
      <c r="E9500" s="94">
        <v>44065</v>
      </c>
      <c r="F9500" s="26">
        <v>247563338161</v>
      </c>
      <c r="G9500" s="90">
        <v>338161</v>
      </c>
      <c r="H9500" s="90">
        <v>2.72</v>
      </c>
      <c r="I9500" s="95">
        <v>2.72</v>
      </c>
      <c r="J9500" s="90" t="s">
        <v>10509</v>
      </c>
      <c r="K9500" s="90">
        <v>107</v>
      </c>
      <c r="L9500" s="90" t="s">
        <v>10513</v>
      </c>
    </row>
    <row r="9501" spans="1:12" hidden="1" outlineLevel="2" x14ac:dyDescent="0.25">
      <c r="A9501" s="90">
        <v>3</v>
      </c>
      <c r="B9501" s="26">
        <v>908127343</v>
      </c>
      <c r="C9501" s="90">
        <v>20</v>
      </c>
      <c r="D9501" s="90">
        <v>240880</v>
      </c>
      <c r="E9501" s="94">
        <v>44004</v>
      </c>
      <c r="F9501" s="26">
        <v>240880331949</v>
      </c>
      <c r="G9501" s="90">
        <v>331949</v>
      </c>
      <c r="H9501" s="90">
        <v>25.85</v>
      </c>
      <c r="I9501" s="95">
        <v>25.85</v>
      </c>
      <c r="J9501" s="90" t="s">
        <v>10509</v>
      </c>
      <c r="K9501" s="90">
        <v>169</v>
      </c>
      <c r="L9501" s="90" t="s">
        <v>10513</v>
      </c>
    </row>
    <row r="9502" spans="1:12" hidden="1" outlineLevel="2" x14ac:dyDescent="0.25">
      <c r="A9502" s="90">
        <v>3</v>
      </c>
      <c r="B9502" s="26">
        <v>908127343</v>
      </c>
      <c r="C9502" s="90">
        <v>20</v>
      </c>
      <c r="D9502" s="90">
        <v>247203</v>
      </c>
      <c r="E9502" s="94">
        <v>44065</v>
      </c>
      <c r="F9502" s="26">
        <v>247203337803</v>
      </c>
      <c r="G9502" s="90">
        <v>337803</v>
      </c>
      <c r="H9502" s="90">
        <v>10.45</v>
      </c>
      <c r="I9502" s="95">
        <v>10.45</v>
      </c>
      <c r="J9502" s="90" t="s">
        <v>10509</v>
      </c>
      <c r="K9502" s="90">
        <v>107</v>
      </c>
      <c r="L9502" s="90" t="s">
        <v>10513</v>
      </c>
    </row>
    <row r="9503" spans="1:12" hidden="1" outlineLevel="2" x14ac:dyDescent="0.25">
      <c r="A9503" s="90">
        <v>3</v>
      </c>
      <c r="B9503" s="26">
        <v>908189780</v>
      </c>
      <c r="C9503" s="90">
        <v>20</v>
      </c>
      <c r="D9503" s="90">
        <v>243084</v>
      </c>
      <c r="E9503" s="94">
        <v>44033</v>
      </c>
      <c r="F9503" s="26">
        <v>243084333931</v>
      </c>
      <c r="G9503" s="90">
        <v>333931</v>
      </c>
      <c r="H9503" s="90">
        <v>17.899999999999999</v>
      </c>
      <c r="I9503" s="95">
        <v>17.899999999999999</v>
      </c>
      <c r="J9503" s="90" t="s">
        <v>10509</v>
      </c>
      <c r="K9503" s="90">
        <v>138</v>
      </c>
      <c r="L9503" s="90" t="s">
        <v>10513</v>
      </c>
    </row>
    <row r="9504" spans="1:12" hidden="1" outlineLevel="2" x14ac:dyDescent="0.25">
      <c r="A9504" s="90">
        <v>3</v>
      </c>
      <c r="B9504" s="26">
        <v>908189780</v>
      </c>
      <c r="C9504" s="90">
        <v>20</v>
      </c>
      <c r="D9504" s="90">
        <v>246275</v>
      </c>
      <c r="E9504" s="94">
        <v>44065</v>
      </c>
      <c r="F9504" s="26">
        <v>246275336875</v>
      </c>
      <c r="G9504" s="90">
        <v>336875</v>
      </c>
      <c r="H9504" s="90">
        <v>17.899999999999999</v>
      </c>
      <c r="I9504" s="95">
        <v>17.899999999999999</v>
      </c>
      <c r="J9504" s="90" t="s">
        <v>10509</v>
      </c>
      <c r="K9504" s="90">
        <v>107</v>
      </c>
      <c r="L9504" s="90" t="s">
        <v>10513</v>
      </c>
    </row>
    <row r="9505" spans="1:12" hidden="1" outlineLevel="2" x14ac:dyDescent="0.25">
      <c r="A9505" s="90">
        <v>3</v>
      </c>
      <c r="B9505" s="26">
        <v>908784465</v>
      </c>
      <c r="C9505" s="90">
        <v>20</v>
      </c>
      <c r="D9505" s="90">
        <v>247673</v>
      </c>
      <c r="E9505" s="94">
        <v>44065</v>
      </c>
      <c r="F9505" s="26">
        <v>247673338271</v>
      </c>
      <c r="G9505" s="90">
        <v>338271</v>
      </c>
      <c r="H9505" s="90">
        <v>1.68</v>
      </c>
      <c r="I9505" s="95">
        <v>1.68</v>
      </c>
      <c r="J9505" s="90" t="s">
        <v>10509</v>
      </c>
      <c r="K9505" s="90">
        <v>107</v>
      </c>
      <c r="L9505" s="90" t="s">
        <v>10513</v>
      </c>
    </row>
    <row r="9506" spans="1:12" hidden="1" outlineLevel="2" x14ac:dyDescent="0.25">
      <c r="A9506" s="90">
        <v>3</v>
      </c>
      <c r="B9506" s="26">
        <v>908841554</v>
      </c>
      <c r="C9506" s="90">
        <v>20</v>
      </c>
      <c r="D9506" s="90">
        <v>245192</v>
      </c>
      <c r="E9506" s="94">
        <v>44033</v>
      </c>
      <c r="F9506" s="26">
        <v>245192335938</v>
      </c>
      <c r="G9506" s="90">
        <v>335938</v>
      </c>
      <c r="H9506" s="90">
        <v>1.68</v>
      </c>
      <c r="I9506" s="95">
        <v>1.68</v>
      </c>
      <c r="J9506" s="90" t="s">
        <v>10509</v>
      </c>
      <c r="K9506" s="90">
        <v>138</v>
      </c>
      <c r="L9506" s="90" t="s">
        <v>10513</v>
      </c>
    </row>
    <row r="9507" spans="1:12" hidden="1" outlineLevel="2" x14ac:dyDescent="0.25">
      <c r="A9507" s="90">
        <v>3</v>
      </c>
      <c r="B9507" s="26">
        <v>908841554</v>
      </c>
      <c r="C9507" s="90">
        <v>20</v>
      </c>
      <c r="D9507" s="90">
        <v>248384</v>
      </c>
      <c r="E9507" s="94">
        <v>44065</v>
      </c>
      <c r="F9507" s="26">
        <v>248384338883</v>
      </c>
      <c r="G9507" s="90">
        <v>338883</v>
      </c>
      <c r="H9507" s="90">
        <v>1.68</v>
      </c>
      <c r="I9507" s="95">
        <v>1.68</v>
      </c>
      <c r="J9507" s="90" t="s">
        <v>10509</v>
      </c>
      <c r="K9507" s="90">
        <v>107</v>
      </c>
      <c r="L9507" s="90" t="s">
        <v>10513</v>
      </c>
    </row>
    <row r="9508" spans="1:12" hidden="1" outlineLevel="2" x14ac:dyDescent="0.25">
      <c r="A9508" s="90">
        <v>3</v>
      </c>
      <c r="B9508" s="26">
        <v>908934094001</v>
      </c>
      <c r="C9508" s="90">
        <v>20</v>
      </c>
      <c r="D9508" s="90">
        <v>242736</v>
      </c>
      <c r="E9508" s="94">
        <v>44013</v>
      </c>
      <c r="F9508" s="26">
        <v>242736333647</v>
      </c>
      <c r="G9508" s="90">
        <v>333647</v>
      </c>
      <c r="H9508" s="90">
        <v>1.68</v>
      </c>
      <c r="I9508" s="95">
        <v>1.68</v>
      </c>
      <c r="J9508" s="90" t="s">
        <v>10509</v>
      </c>
      <c r="K9508" s="90">
        <v>169</v>
      </c>
      <c r="L9508" s="90" t="s">
        <v>10513</v>
      </c>
    </row>
    <row r="9509" spans="1:12" hidden="1" outlineLevel="2" x14ac:dyDescent="0.25">
      <c r="A9509" s="90">
        <v>3</v>
      </c>
      <c r="B9509" s="26">
        <v>908934094001</v>
      </c>
      <c r="C9509" s="90">
        <v>20</v>
      </c>
      <c r="D9509" s="90">
        <v>245911</v>
      </c>
      <c r="E9509" s="94">
        <v>44044</v>
      </c>
      <c r="F9509" s="26">
        <v>245911336593</v>
      </c>
      <c r="G9509" s="90">
        <v>336593</v>
      </c>
      <c r="H9509" s="90">
        <v>1.74</v>
      </c>
      <c r="I9509" s="95">
        <v>1.74</v>
      </c>
      <c r="J9509" s="90" t="s">
        <v>10509</v>
      </c>
      <c r="K9509" s="90">
        <v>138</v>
      </c>
      <c r="L9509" s="90" t="s">
        <v>10513</v>
      </c>
    </row>
    <row r="9510" spans="1:12" hidden="1" outlineLevel="2" x14ac:dyDescent="0.25">
      <c r="A9510" s="90">
        <v>3</v>
      </c>
      <c r="B9510" s="26">
        <v>908934094001</v>
      </c>
      <c r="C9510" s="90">
        <v>20</v>
      </c>
      <c r="D9510" s="90">
        <v>249153</v>
      </c>
      <c r="E9510" s="94">
        <v>44075</v>
      </c>
      <c r="F9510" s="26">
        <v>249153339585</v>
      </c>
      <c r="G9510" s="90">
        <v>339585</v>
      </c>
      <c r="H9510" s="90">
        <v>2.12</v>
      </c>
      <c r="I9510" s="95">
        <v>2.12</v>
      </c>
      <c r="J9510" s="90" t="s">
        <v>10509</v>
      </c>
      <c r="K9510" s="90">
        <v>107</v>
      </c>
      <c r="L9510" s="90" t="s">
        <v>10513</v>
      </c>
    </row>
    <row r="9511" spans="1:12" hidden="1" outlineLevel="2" x14ac:dyDescent="0.25">
      <c r="A9511" s="90">
        <v>3</v>
      </c>
      <c r="B9511" s="26">
        <v>908943111</v>
      </c>
      <c r="C9511" s="90">
        <v>20</v>
      </c>
      <c r="D9511" s="90">
        <v>246317</v>
      </c>
      <c r="E9511" s="94">
        <v>44065</v>
      </c>
      <c r="F9511" s="26">
        <v>246317336917</v>
      </c>
      <c r="G9511" s="90">
        <v>336917</v>
      </c>
      <c r="H9511" s="90">
        <v>8.3800000000000008</v>
      </c>
      <c r="I9511" s="95">
        <v>8.3800000000000008</v>
      </c>
      <c r="J9511" s="90" t="s">
        <v>10509</v>
      </c>
      <c r="K9511" s="90">
        <v>107</v>
      </c>
      <c r="L9511" s="90" t="s">
        <v>10513</v>
      </c>
    </row>
    <row r="9512" spans="1:12" hidden="1" outlineLevel="2" x14ac:dyDescent="0.25">
      <c r="A9512" s="90">
        <v>3</v>
      </c>
      <c r="B9512" s="26">
        <v>908953219001</v>
      </c>
      <c r="C9512" s="90">
        <v>20</v>
      </c>
      <c r="D9512" s="90">
        <v>242908</v>
      </c>
      <c r="E9512" s="94">
        <v>44013</v>
      </c>
      <c r="F9512" s="26">
        <v>242908333788</v>
      </c>
      <c r="G9512" s="90">
        <v>333788</v>
      </c>
      <c r="H9512" s="90">
        <v>1.68</v>
      </c>
      <c r="I9512" s="95">
        <v>1.68</v>
      </c>
      <c r="J9512" s="90" t="s">
        <v>10509</v>
      </c>
      <c r="K9512" s="90">
        <v>169</v>
      </c>
      <c r="L9512" s="90" t="s">
        <v>10513</v>
      </c>
    </row>
    <row r="9513" spans="1:12" hidden="1" outlineLevel="2" x14ac:dyDescent="0.25">
      <c r="A9513" s="90">
        <v>3</v>
      </c>
      <c r="B9513" s="26">
        <v>908953219001</v>
      </c>
      <c r="C9513" s="90">
        <v>20</v>
      </c>
      <c r="D9513" s="90">
        <v>249325</v>
      </c>
      <c r="E9513" s="94">
        <v>44075</v>
      </c>
      <c r="F9513" s="26">
        <v>249325339726</v>
      </c>
      <c r="G9513" s="90">
        <v>339726</v>
      </c>
      <c r="H9513" s="90">
        <v>1.68</v>
      </c>
      <c r="I9513" s="95">
        <v>1.68</v>
      </c>
      <c r="J9513" s="90" t="s">
        <v>10509</v>
      </c>
      <c r="K9513" s="90">
        <v>107</v>
      </c>
      <c r="L9513" s="90" t="s">
        <v>10513</v>
      </c>
    </row>
    <row r="9514" spans="1:12" hidden="1" outlineLevel="2" x14ac:dyDescent="0.25">
      <c r="A9514" s="90">
        <v>3</v>
      </c>
      <c r="B9514" s="26">
        <v>908972763</v>
      </c>
      <c r="C9514" s="90">
        <v>20</v>
      </c>
      <c r="D9514" s="90">
        <v>247599</v>
      </c>
      <c r="E9514" s="94">
        <v>44065</v>
      </c>
      <c r="F9514" s="26">
        <v>247599338197</v>
      </c>
      <c r="G9514" s="90">
        <v>338197</v>
      </c>
      <c r="H9514" s="90">
        <v>6.64</v>
      </c>
      <c r="I9514" s="95">
        <v>6.64</v>
      </c>
      <c r="J9514" s="90" t="s">
        <v>10509</v>
      </c>
      <c r="K9514" s="90">
        <v>107</v>
      </c>
      <c r="L9514" s="90" t="s">
        <v>10513</v>
      </c>
    </row>
    <row r="9515" spans="1:12" hidden="1" outlineLevel="2" x14ac:dyDescent="0.25">
      <c r="A9515" s="90">
        <v>3</v>
      </c>
      <c r="B9515" s="26">
        <v>909070559</v>
      </c>
      <c r="C9515" s="90">
        <v>20</v>
      </c>
      <c r="D9515" s="90">
        <v>241855</v>
      </c>
      <c r="E9515" s="94">
        <v>44004</v>
      </c>
      <c r="F9515" s="26">
        <v>241855332866</v>
      </c>
      <c r="G9515" s="90">
        <v>332866</v>
      </c>
      <c r="H9515" s="90">
        <v>22.29</v>
      </c>
      <c r="I9515" s="95">
        <v>22.29</v>
      </c>
      <c r="J9515" s="90" t="s">
        <v>10509</v>
      </c>
      <c r="K9515" s="90">
        <v>169</v>
      </c>
      <c r="L9515" s="90" t="s">
        <v>10513</v>
      </c>
    </row>
    <row r="9516" spans="1:12" hidden="1" outlineLevel="2" x14ac:dyDescent="0.25">
      <c r="A9516" s="90">
        <v>3</v>
      </c>
      <c r="B9516" s="26">
        <v>909116998</v>
      </c>
      <c r="C9516" s="90">
        <v>20</v>
      </c>
      <c r="D9516" s="90">
        <v>245434</v>
      </c>
      <c r="E9516" s="94">
        <v>44033</v>
      </c>
      <c r="F9516" s="26">
        <v>245434336151</v>
      </c>
      <c r="G9516" s="90">
        <v>336151</v>
      </c>
      <c r="H9516" s="90">
        <v>1.68</v>
      </c>
      <c r="I9516" s="95">
        <v>1.68</v>
      </c>
      <c r="J9516" s="90" t="s">
        <v>10509</v>
      </c>
      <c r="K9516" s="90">
        <v>138</v>
      </c>
      <c r="L9516" s="90" t="s">
        <v>10513</v>
      </c>
    </row>
    <row r="9517" spans="1:12" hidden="1" outlineLevel="2" x14ac:dyDescent="0.25">
      <c r="A9517" s="90">
        <v>3</v>
      </c>
      <c r="B9517" s="26">
        <v>909116998</v>
      </c>
      <c r="C9517" s="90">
        <v>20</v>
      </c>
      <c r="D9517" s="90">
        <v>248626</v>
      </c>
      <c r="E9517" s="94">
        <v>44065</v>
      </c>
      <c r="F9517" s="26">
        <v>248626339097</v>
      </c>
      <c r="G9517" s="90">
        <v>339097</v>
      </c>
      <c r="H9517" s="90">
        <v>1.68</v>
      </c>
      <c r="I9517" s="95">
        <v>1.68</v>
      </c>
      <c r="J9517" s="90" t="s">
        <v>10509</v>
      </c>
      <c r="K9517" s="90">
        <v>107</v>
      </c>
      <c r="L9517" s="90" t="s">
        <v>10513</v>
      </c>
    </row>
    <row r="9518" spans="1:12" hidden="1" outlineLevel="2" x14ac:dyDescent="0.25">
      <c r="A9518" s="90">
        <v>3</v>
      </c>
      <c r="B9518" s="26">
        <v>909118374</v>
      </c>
      <c r="C9518" s="90">
        <v>20</v>
      </c>
      <c r="D9518" s="90">
        <v>247079</v>
      </c>
      <c r="E9518" s="94">
        <v>44065</v>
      </c>
      <c r="F9518" s="26">
        <v>247079337679</v>
      </c>
      <c r="G9518" s="90">
        <v>337679</v>
      </c>
      <c r="H9518" s="90">
        <v>13.59</v>
      </c>
      <c r="I9518" s="95">
        <v>13.59</v>
      </c>
      <c r="J9518" s="90" t="s">
        <v>10509</v>
      </c>
      <c r="K9518" s="90">
        <v>107</v>
      </c>
      <c r="L9518" s="90" t="s">
        <v>10513</v>
      </c>
    </row>
    <row r="9519" spans="1:12" hidden="1" outlineLevel="2" x14ac:dyDescent="0.25">
      <c r="A9519" s="90">
        <v>3</v>
      </c>
      <c r="B9519" s="26">
        <v>909121600</v>
      </c>
      <c r="C9519" s="90">
        <v>20</v>
      </c>
      <c r="D9519" s="90">
        <v>246646</v>
      </c>
      <c r="E9519" s="94">
        <v>44065</v>
      </c>
      <c r="F9519" s="26">
        <v>246646337246</v>
      </c>
      <c r="G9519" s="90">
        <v>337246</v>
      </c>
      <c r="H9519" s="90">
        <v>2.58</v>
      </c>
      <c r="I9519" s="95">
        <v>2.58</v>
      </c>
      <c r="J9519" s="90" t="s">
        <v>10509</v>
      </c>
      <c r="K9519" s="90">
        <v>107</v>
      </c>
      <c r="L9519" s="90" t="s">
        <v>10513</v>
      </c>
    </row>
    <row r="9520" spans="1:12" hidden="1" outlineLevel="2" x14ac:dyDescent="0.25">
      <c r="A9520" s="90">
        <v>3</v>
      </c>
      <c r="B9520" s="26">
        <v>909125056</v>
      </c>
      <c r="C9520" s="90">
        <v>20</v>
      </c>
      <c r="D9520" s="90">
        <v>239970</v>
      </c>
      <c r="E9520" s="94">
        <v>44004</v>
      </c>
      <c r="F9520" s="26">
        <v>239970331039</v>
      </c>
      <c r="G9520" s="90">
        <v>331039</v>
      </c>
      <c r="H9520" s="90">
        <v>8.3800000000000008</v>
      </c>
      <c r="I9520" s="95">
        <v>8.3800000000000008</v>
      </c>
      <c r="J9520" s="90" t="s">
        <v>10509</v>
      </c>
      <c r="K9520" s="90">
        <v>169</v>
      </c>
      <c r="L9520" s="90" t="s">
        <v>10513</v>
      </c>
    </row>
    <row r="9521" spans="1:12" hidden="1" outlineLevel="2" x14ac:dyDescent="0.25">
      <c r="A9521" s="90">
        <v>3</v>
      </c>
      <c r="B9521" s="26">
        <v>909135444</v>
      </c>
      <c r="C9521" s="90">
        <v>20</v>
      </c>
      <c r="D9521" s="90">
        <v>240811</v>
      </c>
      <c r="E9521" s="94">
        <v>44004</v>
      </c>
      <c r="F9521" s="26">
        <v>240811331880</v>
      </c>
      <c r="G9521" s="90">
        <v>331880</v>
      </c>
      <c r="H9521" s="90">
        <v>1.68</v>
      </c>
      <c r="I9521" s="95">
        <v>1.68</v>
      </c>
      <c r="J9521" s="90" t="s">
        <v>10509</v>
      </c>
      <c r="K9521" s="90">
        <v>169</v>
      </c>
      <c r="L9521" s="90" t="s">
        <v>10513</v>
      </c>
    </row>
    <row r="9522" spans="1:12" hidden="1" outlineLevel="2" x14ac:dyDescent="0.25">
      <c r="A9522" s="90">
        <v>3</v>
      </c>
      <c r="B9522" s="26">
        <v>909135444</v>
      </c>
      <c r="C9522" s="90">
        <v>20</v>
      </c>
      <c r="D9522" s="90">
        <v>243947</v>
      </c>
      <c r="E9522" s="94">
        <v>44033</v>
      </c>
      <c r="F9522" s="26">
        <v>243947334794</v>
      </c>
      <c r="G9522" s="90">
        <v>334794</v>
      </c>
      <c r="H9522" s="90">
        <v>1.68</v>
      </c>
      <c r="I9522" s="95">
        <v>1.68</v>
      </c>
      <c r="J9522" s="90" t="s">
        <v>10509</v>
      </c>
      <c r="K9522" s="90">
        <v>138</v>
      </c>
      <c r="L9522" s="90" t="s">
        <v>10513</v>
      </c>
    </row>
    <row r="9523" spans="1:12" hidden="1" outlineLevel="2" x14ac:dyDescent="0.25">
      <c r="A9523" s="90">
        <v>3</v>
      </c>
      <c r="B9523" s="26">
        <v>909216962</v>
      </c>
      <c r="C9523" s="90">
        <v>20</v>
      </c>
      <c r="D9523" s="90">
        <v>240053</v>
      </c>
      <c r="E9523" s="94">
        <v>44004</v>
      </c>
      <c r="F9523" s="26">
        <v>240053331122</v>
      </c>
      <c r="G9523" s="90">
        <v>331122</v>
      </c>
      <c r="H9523" s="90">
        <v>8.3800000000000008</v>
      </c>
      <c r="I9523" s="95">
        <v>8.3800000000000008</v>
      </c>
      <c r="J9523" s="90" t="s">
        <v>10509</v>
      </c>
      <c r="K9523" s="90">
        <v>169</v>
      </c>
      <c r="L9523" s="90" t="s">
        <v>10513</v>
      </c>
    </row>
    <row r="9524" spans="1:12" hidden="1" outlineLevel="2" x14ac:dyDescent="0.25">
      <c r="A9524" s="90">
        <v>3</v>
      </c>
      <c r="B9524" s="26">
        <v>909248676</v>
      </c>
      <c r="C9524" s="90">
        <v>20</v>
      </c>
      <c r="D9524" s="90">
        <v>246663</v>
      </c>
      <c r="E9524" s="94">
        <v>44065</v>
      </c>
      <c r="F9524" s="26">
        <v>246663337263</v>
      </c>
      <c r="G9524" s="90">
        <v>337263</v>
      </c>
      <c r="H9524" s="90">
        <v>1.74</v>
      </c>
      <c r="I9524" s="95">
        <v>1.74</v>
      </c>
      <c r="J9524" s="90" t="s">
        <v>10509</v>
      </c>
      <c r="K9524" s="90">
        <v>107</v>
      </c>
      <c r="L9524" s="90" t="s">
        <v>10513</v>
      </c>
    </row>
    <row r="9525" spans="1:12" hidden="1" outlineLevel="2" x14ac:dyDescent="0.25">
      <c r="A9525" s="90">
        <v>3</v>
      </c>
      <c r="B9525" s="26">
        <v>909351025</v>
      </c>
      <c r="C9525" s="90">
        <v>20</v>
      </c>
      <c r="D9525" s="90">
        <v>244733</v>
      </c>
      <c r="E9525" s="94">
        <v>44033</v>
      </c>
      <c r="F9525" s="26">
        <v>244733335572</v>
      </c>
      <c r="G9525" s="90">
        <v>335572</v>
      </c>
      <c r="H9525" s="90">
        <v>7.27</v>
      </c>
      <c r="I9525" s="95">
        <v>7.27</v>
      </c>
      <c r="J9525" s="90" t="s">
        <v>10509</v>
      </c>
      <c r="K9525" s="90">
        <v>138</v>
      </c>
      <c r="L9525" s="90" t="s">
        <v>10513</v>
      </c>
    </row>
    <row r="9526" spans="1:12" hidden="1" outlineLevel="2" x14ac:dyDescent="0.25">
      <c r="A9526" s="90">
        <v>3</v>
      </c>
      <c r="B9526" s="26">
        <v>909351025</v>
      </c>
      <c r="C9526" s="90">
        <v>20</v>
      </c>
      <c r="D9526" s="90">
        <v>247922</v>
      </c>
      <c r="E9526" s="94">
        <v>44065</v>
      </c>
      <c r="F9526" s="26">
        <v>247922338514</v>
      </c>
      <c r="G9526" s="90">
        <v>338514</v>
      </c>
      <c r="H9526" s="90">
        <v>4.03</v>
      </c>
      <c r="I9526" s="95">
        <v>4.03</v>
      </c>
      <c r="J9526" s="90" t="s">
        <v>10509</v>
      </c>
      <c r="K9526" s="90">
        <v>107</v>
      </c>
      <c r="L9526" s="90" t="s">
        <v>10513</v>
      </c>
    </row>
    <row r="9527" spans="1:12" hidden="1" outlineLevel="2" x14ac:dyDescent="0.25">
      <c r="A9527" s="90">
        <v>3</v>
      </c>
      <c r="B9527" s="26">
        <v>909368169</v>
      </c>
      <c r="C9527" s="90">
        <v>20</v>
      </c>
      <c r="D9527" s="90">
        <v>247740</v>
      </c>
      <c r="E9527" s="94">
        <v>44065</v>
      </c>
      <c r="F9527" s="26">
        <v>247740338338</v>
      </c>
      <c r="G9527" s="90">
        <v>338338</v>
      </c>
      <c r="H9527" s="90">
        <v>1.68</v>
      </c>
      <c r="I9527" s="95">
        <v>1.68</v>
      </c>
      <c r="J9527" s="90" t="s">
        <v>10509</v>
      </c>
      <c r="K9527" s="90">
        <v>107</v>
      </c>
      <c r="L9527" s="90" t="s">
        <v>10513</v>
      </c>
    </row>
    <row r="9528" spans="1:12" hidden="1" outlineLevel="2" x14ac:dyDescent="0.25">
      <c r="A9528" s="90">
        <v>3</v>
      </c>
      <c r="B9528" s="26">
        <v>909368169001</v>
      </c>
      <c r="C9528" s="90">
        <v>20</v>
      </c>
      <c r="D9528" s="90">
        <v>242017</v>
      </c>
      <c r="E9528" s="94">
        <v>44004</v>
      </c>
      <c r="F9528" s="26">
        <v>242017332990</v>
      </c>
      <c r="G9528" s="90">
        <v>332990</v>
      </c>
      <c r="H9528" s="90">
        <v>2.72</v>
      </c>
      <c r="I9528" s="95">
        <v>2.72</v>
      </c>
      <c r="J9528" s="90" t="s">
        <v>10509</v>
      </c>
      <c r="K9528" s="90">
        <v>169</v>
      </c>
      <c r="L9528" s="90" t="s">
        <v>10513</v>
      </c>
    </row>
    <row r="9529" spans="1:12" hidden="1" outlineLevel="2" x14ac:dyDescent="0.25">
      <c r="A9529" s="90">
        <v>3</v>
      </c>
      <c r="B9529" s="26">
        <v>909372930</v>
      </c>
      <c r="C9529" s="90">
        <v>20</v>
      </c>
      <c r="D9529" s="90">
        <v>245449</v>
      </c>
      <c r="E9529" s="94">
        <v>44033</v>
      </c>
      <c r="F9529" s="26">
        <v>245449336164</v>
      </c>
      <c r="G9529" s="90">
        <v>336164</v>
      </c>
      <c r="H9529" s="90">
        <v>1.68</v>
      </c>
      <c r="I9529" s="95">
        <v>1.68</v>
      </c>
      <c r="J9529" s="90" t="s">
        <v>10509</v>
      </c>
      <c r="K9529" s="90">
        <v>138</v>
      </c>
      <c r="L9529" s="90" t="s">
        <v>10513</v>
      </c>
    </row>
    <row r="9530" spans="1:12" hidden="1" outlineLevel="2" x14ac:dyDescent="0.25">
      <c r="A9530" s="90">
        <v>3</v>
      </c>
      <c r="B9530" s="26">
        <v>909372930</v>
      </c>
      <c r="C9530" s="90">
        <v>20</v>
      </c>
      <c r="D9530" s="90">
        <v>248641</v>
      </c>
      <c r="E9530" s="94">
        <v>44065</v>
      </c>
      <c r="F9530" s="26">
        <v>248641339110</v>
      </c>
      <c r="G9530" s="90">
        <v>339110</v>
      </c>
      <c r="H9530" s="90">
        <v>1.68</v>
      </c>
      <c r="I9530" s="95">
        <v>1.68</v>
      </c>
      <c r="J9530" s="90" t="s">
        <v>10509</v>
      </c>
      <c r="K9530" s="90">
        <v>107</v>
      </c>
      <c r="L9530" s="90" t="s">
        <v>10513</v>
      </c>
    </row>
    <row r="9531" spans="1:12" hidden="1" outlineLevel="2" x14ac:dyDescent="0.25">
      <c r="A9531" s="90">
        <v>3</v>
      </c>
      <c r="B9531" s="26">
        <v>909565384</v>
      </c>
      <c r="C9531" s="90">
        <v>20</v>
      </c>
      <c r="D9531" s="90">
        <v>244187</v>
      </c>
      <c r="E9531" s="94">
        <v>44033</v>
      </c>
      <c r="F9531" s="26">
        <v>244187335033</v>
      </c>
      <c r="G9531" s="90">
        <v>335033</v>
      </c>
      <c r="H9531" s="90">
        <v>1.68</v>
      </c>
      <c r="I9531" s="95">
        <v>1.68</v>
      </c>
      <c r="J9531" s="90" t="s">
        <v>10509</v>
      </c>
      <c r="K9531" s="90">
        <v>138</v>
      </c>
      <c r="L9531" s="90" t="s">
        <v>10513</v>
      </c>
    </row>
    <row r="9532" spans="1:12" hidden="1" outlineLevel="2" x14ac:dyDescent="0.25">
      <c r="A9532" s="90">
        <v>3</v>
      </c>
      <c r="B9532" s="26">
        <v>909699217</v>
      </c>
      <c r="C9532" s="90">
        <v>20</v>
      </c>
      <c r="D9532" s="90">
        <v>247532</v>
      </c>
      <c r="E9532" s="94">
        <v>44065</v>
      </c>
      <c r="F9532" s="26">
        <v>247532338131</v>
      </c>
      <c r="G9532" s="90">
        <v>338131</v>
      </c>
      <c r="H9532" s="90">
        <v>1.68</v>
      </c>
      <c r="I9532" s="95">
        <v>1.68</v>
      </c>
      <c r="J9532" s="90" t="s">
        <v>10509</v>
      </c>
      <c r="K9532" s="90">
        <v>107</v>
      </c>
      <c r="L9532" s="90" t="s">
        <v>10513</v>
      </c>
    </row>
    <row r="9533" spans="1:12" hidden="1" outlineLevel="2" x14ac:dyDescent="0.25">
      <c r="A9533" s="90">
        <v>3</v>
      </c>
      <c r="B9533" s="26">
        <v>909734030</v>
      </c>
      <c r="C9533" s="90">
        <v>20</v>
      </c>
      <c r="D9533" s="90">
        <v>243085</v>
      </c>
      <c r="E9533" s="94">
        <v>44033</v>
      </c>
      <c r="F9533" s="26">
        <v>243085333932</v>
      </c>
      <c r="G9533" s="90">
        <v>333932</v>
      </c>
      <c r="H9533" s="90">
        <v>8.3800000000000008</v>
      </c>
      <c r="I9533" s="95">
        <v>8.3800000000000008</v>
      </c>
      <c r="J9533" s="90" t="s">
        <v>10509</v>
      </c>
      <c r="K9533" s="90">
        <v>138</v>
      </c>
      <c r="L9533" s="90" t="s">
        <v>10513</v>
      </c>
    </row>
    <row r="9534" spans="1:12" hidden="1" outlineLevel="2" x14ac:dyDescent="0.25">
      <c r="A9534" s="90">
        <v>3</v>
      </c>
      <c r="B9534" s="26">
        <v>909734030</v>
      </c>
      <c r="C9534" s="90">
        <v>20</v>
      </c>
      <c r="D9534" s="90">
        <v>246276</v>
      </c>
      <c r="E9534" s="94">
        <v>44065</v>
      </c>
      <c r="F9534" s="26">
        <v>246276336876</v>
      </c>
      <c r="G9534" s="90">
        <v>336876</v>
      </c>
      <c r="H9534" s="90">
        <v>8.3800000000000008</v>
      </c>
      <c r="I9534" s="95">
        <v>8.3800000000000008</v>
      </c>
      <c r="J9534" s="90" t="s">
        <v>10509</v>
      </c>
      <c r="K9534" s="90">
        <v>107</v>
      </c>
      <c r="L9534" s="90" t="s">
        <v>10513</v>
      </c>
    </row>
    <row r="9535" spans="1:12" hidden="1" outlineLevel="2" x14ac:dyDescent="0.25">
      <c r="A9535" s="90">
        <v>3</v>
      </c>
      <c r="B9535" s="26">
        <v>909798621</v>
      </c>
      <c r="C9535" s="90">
        <v>20</v>
      </c>
      <c r="D9535" s="90">
        <v>240553</v>
      </c>
      <c r="E9535" s="94">
        <v>44004</v>
      </c>
      <c r="F9535" s="26">
        <v>240553331622</v>
      </c>
      <c r="G9535" s="90">
        <v>331622</v>
      </c>
      <c r="H9535" s="90">
        <v>1.68</v>
      </c>
      <c r="I9535" s="95">
        <v>1.68</v>
      </c>
      <c r="J9535" s="90" t="s">
        <v>10509</v>
      </c>
      <c r="K9535" s="90">
        <v>169</v>
      </c>
      <c r="L9535" s="90" t="s">
        <v>10513</v>
      </c>
    </row>
    <row r="9536" spans="1:12" hidden="1" outlineLevel="2" x14ac:dyDescent="0.25">
      <c r="A9536" s="90">
        <v>3</v>
      </c>
      <c r="B9536" s="26">
        <v>909798621</v>
      </c>
      <c r="C9536" s="90">
        <v>20</v>
      </c>
      <c r="D9536" s="90">
        <v>243687</v>
      </c>
      <c r="E9536" s="94">
        <v>44033</v>
      </c>
      <c r="F9536" s="26">
        <v>243687334534</v>
      </c>
      <c r="G9536" s="90">
        <v>334534</v>
      </c>
      <c r="H9536" s="90">
        <v>1.68</v>
      </c>
      <c r="I9536" s="95">
        <v>1.68</v>
      </c>
      <c r="J9536" s="90" t="s">
        <v>10509</v>
      </c>
      <c r="K9536" s="90">
        <v>138</v>
      </c>
      <c r="L9536" s="90" t="s">
        <v>10513</v>
      </c>
    </row>
    <row r="9537" spans="1:12" hidden="1" outlineLevel="2" x14ac:dyDescent="0.25">
      <c r="A9537" s="90">
        <v>3</v>
      </c>
      <c r="B9537" s="26">
        <v>909798621</v>
      </c>
      <c r="C9537" s="90">
        <v>20</v>
      </c>
      <c r="D9537" s="90">
        <v>246872</v>
      </c>
      <c r="E9537" s="94">
        <v>44065</v>
      </c>
      <c r="F9537" s="26">
        <v>246872337472</v>
      </c>
      <c r="G9537" s="90">
        <v>337472</v>
      </c>
      <c r="H9537" s="90">
        <v>1.68</v>
      </c>
      <c r="I9537" s="95">
        <v>1.68</v>
      </c>
      <c r="J9537" s="90" t="s">
        <v>10509</v>
      </c>
      <c r="K9537" s="90">
        <v>107</v>
      </c>
      <c r="L9537" s="90" t="s">
        <v>10513</v>
      </c>
    </row>
    <row r="9538" spans="1:12" hidden="1" outlineLevel="2" x14ac:dyDescent="0.25">
      <c r="A9538" s="90">
        <v>3</v>
      </c>
      <c r="B9538" s="26">
        <v>909834533</v>
      </c>
      <c r="C9538" s="90">
        <v>20</v>
      </c>
      <c r="D9538" s="90">
        <v>241573</v>
      </c>
      <c r="E9538" s="94">
        <v>44004</v>
      </c>
      <c r="F9538" s="26">
        <v>241573332635</v>
      </c>
      <c r="G9538" s="90">
        <v>332635</v>
      </c>
      <c r="H9538" s="90">
        <v>3.35</v>
      </c>
      <c r="I9538" s="95">
        <v>3.35</v>
      </c>
      <c r="J9538" s="90" t="s">
        <v>10509</v>
      </c>
      <c r="K9538" s="90">
        <v>169</v>
      </c>
      <c r="L9538" s="90" t="s">
        <v>10513</v>
      </c>
    </row>
    <row r="9539" spans="1:12" hidden="1" outlineLevel="2" x14ac:dyDescent="0.25">
      <c r="A9539" s="90">
        <v>3</v>
      </c>
      <c r="B9539" s="26">
        <v>909834533</v>
      </c>
      <c r="C9539" s="90">
        <v>20</v>
      </c>
      <c r="D9539" s="90">
        <v>247908</v>
      </c>
      <c r="E9539" s="94">
        <v>44065</v>
      </c>
      <c r="F9539" s="26">
        <v>247908338501</v>
      </c>
      <c r="G9539" s="90">
        <v>338501</v>
      </c>
      <c r="H9539" s="90">
        <v>1.75</v>
      </c>
      <c r="I9539" s="95">
        <v>1.75</v>
      </c>
      <c r="J9539" s="90" t="s">
        <v>10509</v>
      </c>
      <c r="K9539" s="90">
        <v>107</v>
      </c>
      <c r="L9539" s="90" t="s">
        <v>10513</v>
      </c>
    </row>
    <row r="9540" spans="1:12" hidden="1" outlineLevel="2" x14ac:dyDescent="0.25">
      <c r="A9540" s="90">
        <v>3</v>
      </c>
      <c r="B9540" s="26">
        <v>910073980</v>
      </c>
      <c r="C9540" s="90">
        <v>20</v>
      </c>
      <c r="D9540" s="90">
        <v>241890</v>
      </c>
      <c r="E9540" s="94">
        <v>44004</v>
      </c>
      <c r="F9540" s="26">
        <v>241890332894</v>
      </c>
      <c r="G9540" s="90">
        <v>332894</v>
      </c>
      <c r="H9540" s="90">
        <v>1.68</v>
      </c>
      <c r="I9540" s="95">
        <v>1.68</v>
      </c>
      <c r="J9540" s="90" t="s">
        <v>10509</v>
      </c>
      <c r="K9540" s="90">
        <v>169</v>
      </c>
      <c r="L9540" s="90" t="s">
        <v>10513</v>
      </c>
    </row>
    <row r="9541" spans="1:12" hidden="1" outlineLevel="2" x14ac:dyDescent="0.25">
      <c r="A9541" s="90">
        <v>3</v>
      </c>
      <c r="B9541" s="26">
        <v>910136548</v>
      </c>
      <c r="C9541" s="90">
        <v>20</v>
      </c>
      <c r="D9541" s="90">
        <v>246401</v>
      </c>
      <c r="E9541" s="94">
        <v>44065</v>
      </c>
      <c r="F9541" s="26">
        <v>246401337001</v>
      </c>
      <c r="G9541" s="90">
        <v>337001</v>
      </c>
      <c r="H9541" s="90">
        <v>3.61</v>
      </c>
      <c r="I9541" s="95">
        <v>3.61</v>
      </c>
      <c r="J9541" s="90" t="s">
        <v>10509</v>
      </c>
      <c r="K9541" s="90">
        <v>107</v>
      </c>
      <c r="L9541" s="90" t="s">
        <v>10513</v>
      </c>
    </row>
    <row r="9542" spans="1:12" hidden="1" outlineLevel="2" x14ac:dyDescent="0.25">
      <c r="A9542" s="90">
        <v>3</v>
      </c>
      <c r="B9542" s="26">
        <v>908127343</v>
      </c>
      <c r="C9542" s="90">
        <v>20</v>
      </c>
      <c r="D9542" s="90">
        <v>244016</v>
      </c>
      <c r="E9542" s="94">
        <v>44033</v>
      </c>
      <c r="F9542" s="26">
        <v>244016334863</v>
      </c>
      <c r="G9542" s="90">
        <v>334863</v>
      </c>
      <c r="H9542" s="90">
        <v>20.5</v>
      </c>
      <c r="I9542" s="95">
        <v>20.5</v>
      </c>
      <c r="J9542" s="90" t="s">
        <v>10509</v>
      </c>
      <c r="K9542" s="90">
        <v>138</v>
      </c>
      <c r="L9542" s="90" t="s">
        <v>10513</v>
      </c>
    </row>
    <row r="9543" spans="1:12" hidden="1" outlineLevel="2" x14ac:dyDescent="0.25">
      <c r="A9543" s="90">
        <v>3</v>
      </c>
      <c r="B9543" s="26">
        <v>908189780</v>
      </c>
      <c r="C9543" s="90">
        <v>20</v>
      </c>
      <c r="D9543" s="90">
        <v>239948</v>
      </c>
      <c r="E9543" s="94">
        <v>44004</v>
      </c>
      <c r="F9543" s="26">
        <v>239948331017</v>
      </c>
      <c r="G9543" s="90">
        <v>331017</v>
      </c>
      <c r="H9543" s="90">
        <v>17.899999999999999</v>
      </c>
      <c r="I9543" s="95">
        <v>17.899999999999999</v>
      </c>
      <c r="J9543" s="90" t="s">
        <v>10509</v>
      </c>
      <c r="K9543" s="90">
        <v>169</v>
      </c>
      <c r="L9543" s="90" t="s">
        <v>10513</v>
      </c>
    </row>
    <row r="9544" spans="1:12" hidden="1" outlineLevel="2" x14ac:dyDescent="0.25">
      <c r="A9544" s="90">
        <v>3</v>
      </c>
      <c r="B9544" s="26">
        <v>908784465</v>
      </c>
      <c r="C9544" s="90">
        <v>20</v>
      </c>
      <c r="D9544" s="90">
        <v>241341</v>
      </c>
      <c r="E9544" s="94">
        <v>44004</v>
      </c>
      <c r="F9544" s="26">
        <v>241341332408</v>
      </c>
      <c r="G9544" s="90">
        <v>332408</v>
      </c>
      <c r="H9544" s="90">
        <v>1.68</v>
      </c>
      <c r="I9544" s="95">
        <v>1.68</v>
      </c>
      <c r="J9544" s="90" t="s">
        <v>10509</v>
      </c>
      <c r="K9544" s="90">
        <v>169</v>
      </c>
      <c r="L9544" s="90" t="s">
        <v>10513</v>
      </c>
    </row>
    <row r="9545" spans="1:12" hidden="1" outlineLevel="2" x14ac:dyDescent="0.25">
      <c r="A9545" s="90">
        <v>3</v>
      </c>
      <c r="B9545" s="26">
        <v>908784465</v>
      </c>
      <c r="C9545" s="90">
        <v>20</v>
      </c>
      <c r="D9545" s="90">
        <v>244484</v>
      </c>
      <c r="E9545" s="94">
        <v>44033</v>
      </c>
      <c r="F9545" s="26">
        <v>244484335329</v>
      </c>
      <c r="G9545" s="90">
        <v>335329</v>
      </c>
      <c r="H9545" s="90">
        <v>1.68</v>
      </c>
      <c r="I9545" s="95">
        <v>1.68</v>
      </c>
      <c r="J9545" s="90" t="s">
        <v>10509</v>
      </c>
      <c r="K9545" s="90">
        <v>138</v>
      </c>
      <c r="L9545" s="90" t="s">
        <v>10513</v>
      </c>
    </row>
    <row r="9546" spans="1:12" hidden="1" outlineLevel="2" x14ac:dyDescent="0.25">
      <c r="A9546" s="90">
        <v>3</v>
      </c>
      <c r="B9546" s="26">
        <v>908841554</v>
      </c>
      <c r="C9546" s="90">
        <v>20</v>
      </c>
      <c r="D9546" s="90">
        <v>242046</v>
      </c>
      <c r="E9546" s="94">
        <v>44004</v>
      </c>
      <c r="F9546" s="26">
        <v>242046333014</v>
      </c>
      <c r="G9546" s="90">
        <v>333014</v>
      </c>
      <c r="H9546" s="90">
        <v>1.68</v>
      </c>
      <c r="I9546" s="95">
        <v>1.68</v>
      </c>
      <c r="J9546" s="90" t="s">
        <v>10509</v>
      </c>
      <c r="K9546" s="90">
        <v>169</v>
      </c>
      <c r="L9546" s="90" t="s">
        <v>10513</v>
      </c>
    </row>
    <row r="9547" spans="1:12" hidden="1" outlineLevel="2" x14ac:dyDescent="0.25">
      <c r="A9547" s="90">
        <v>3</v>
      </c>
      <c r="B9547" s="26">
        <v>908888241</v>
      </c>
      <c r="C9547" s="90">
        <v>20</v>
      </c>
      <c r="D9547" s="90">
        <v>244802</v>
      </c>
      <c r="E9547" s="94">
        <v>44033</v>
      </c>
      <c r="F9547" s="26">
        <v>244802335632</v>
      </c>
      <c r="G9547" s="90">
        <v>335632</v>
      </c>
      <c r="H9547" s="90">
        <v>2.67</v>
      </c>
      <c r="I9547" s="95">
        <v>2.67</v>
      </c>
      <c r="J9547" s="90" t="s">
        <v>10509</v>
      </c>
      <c r="K9547" s="90">
        <v>138</v>
      </c>
      <c r="L9547" s="90" t="s">
        <v>10513</v>
      </c>
    </row>
    <row r="9548" spans="1:12" hidden="1" outlineLevel="2" x14ac:dyDescent="0.25">
      <c r="A9548" s="90">
        <v>3</v>
      </c>
      <c r="B9548" s="26">
        <v>908888241</v>
      </c>
      <c r="C9548" s="90">
        <v>20</v>
      </c>
      <c r="D9548" s="90">
        <v>247993</v>
      </c>
      <c r="E9548" s="94">
        <v>44065</v>
      </c>
      <c r="F9548" s="26">
        <v>247993338575</v>
      </c>
      <c r="G9548" s="90">
        <v>338575</v>
      </c>
      <c r="H9548" s="90">
        <v>1.68</v>
      </c>
      <c r="I9548" s="95">
        <v>1.68</v>
      </c>
      <c r="J9548" s="90" t="s">
        <v>10509</v>
      </c>
      <c r="K9548" s="90">
        <v>107</v>
      </c>
      <c r="L9548" s="90" t="s">
        <v>10513</v>
      </c>
    </row>
    <row r="9549" spans="1:12" hidden="1" outlineLevel="2" x14ac:dyDescent="0.25">
      <c r="A9549" s="90">
        <v>3</v>
      </c>
      <c r="B9549" s="26">
        <v>908953219001</v>
      </c>
      <c r="C9549" s="90">
        <v>20</v>
      </c>
      <c r="D9549" s="90">
        <v>246081</v>
      </c>
      <c r="E9549" s="94">
        <v>44044</v>
      </c>
      <c r="F9549" s="26">
        <v>246081336732</v>
      </c>
      <c r="G9549" s="90">
        <v>336732</v>
      </c>
      <c r="H9549" s="90">
        <v>1.68</v>
      </c>
      <c r="I9549" s="95">
        <v>1.68</v>
      </c>
      <c r="J9549" s="90" t="s">
        <v>10509</v>
      </c>
      <c r="K9549" s="90">
        <v>138</v>
      </c>
      <c r="L9549" s="90" t="s">
        <v>10513</v>
      </c>
    </row>
    <row r="9550" spans="1:12" hidden="1" outlineLevel="2" x14ac:dyDescent="0.25">
      <c r="A9550" s="90">
        <v>3</v>
      </c>
      <c r="B9550" s="26">
        <v>908972763</v>
      </c>
      <c r="C9550" s="90">
        <v>20</v>
      </c>
      <c r="D9550" s="90">
        <v>241266</v>
      </c>
      <c r="E9550" s="94">
        <v>44004</v>
      </c>
      <c r="F9550" s="26">
        <v>241266332333</v>
      </c>
      <c r="G9550" s="90">
        <v>332333</v>
      </c>
      <c r="H9550" s="90">
        <v>1.7</v>
      </c>
      <c r="I9550" s="95">
        <v>1.7</v>
      </c>
      <c r="J9550" s="90" t="s">
        <v>10509</v>
      </c>
      <c r="K9550" s="90">
        <v>169</v>
      </c>
      <c r="L9550" s="90" t="s">
        <v>10513</v>
      </c>
    </row>
    <row r="9551" spans="1:12" hidden="1" outlineLevel="2" x14ac:dyDescent="0.25">
      <c r="A9551" s="90">
        <v>3</v>
      </c>
      <c r="B9551" s="26">
        <v>908972763</v>
      </c>
      <c r="C9551" s="90">
        <v>20</v>
      </c>
      <c r="D9551" s="90">
        <v>244408</v>
      </c>
      <c r="E9551" s="94">
        <v>44033</v>
      </c>
      <c r="F9551" s="26">
        <v>244408335253</v>
      </c>
      <c r="G9551" s="90">
        <v>335253</v>
      </c>
      <c r="H9551" s="90">
        <v>1.94</v>
      </c>
      <c r="I9551" s="95">
        <v>1.94</v>
      </c>
      <c r="J9551" s="90" t="s">
        <v>10509</v>
      </c>
      <c r="K9551" s="90">
        <v>138</v>
      </c>
      <c r="L9551" s="90" t="s">
        <v>10513</v>
      </c>
    </row>
    <row r="9552" spans="1:12" hidden="1" outlineLevel="2" x14ac:dyDescent="0.25">
      <c r="A9552" s="90">
        <v>3</v>
      </c>
      <c r="B9552" s="26">
        <v>909031650</v>
      </c>
      <c r="C9552" s="90">
        <v>20</v>
      </c>
      <c r="D9552" s="90">
        <v>245454</v>
      </c>
      <c r="E9552" s="94">
        <v>44033</v>
      </c>
      <c r="F9552" s="26">
        <v>245454336169</v>
      </c>
      <c r="G9552" s="90">
        <v>336169</v>
      </c>
      <c r="H9552" s="90">
        <v>1.68</v>
      </c>
      <c r="I9552" s="95">
        <v>1.68</v>
      </c>
      <c r="J9552" s="90" t="s">
        <v>10509</v>
      </c>
      <c r="K9552" s="90">
        <v>138</v>
      </c>
      <c r="L9552" s="90" t="s">
        <v>10513</v>
      </c>
    </row>
    <row r="9553" spans="1:12" hidden="1" outlineLevel="2" x14ac:dyDescent="0.25">
      <c r="A9553" s="90">
        <v>3</v>
      </c>
      <c r="B9553" s="26">
        <v>909031650</v>
      </c>
      <c r="C9553" s="90">
        <v>20</v>
      </c>
      <c r="D9553" s="90">
        <v>248646</v>
      </c>
      <c r="E9553" s="94">
        <v>44065</v>
      </c>
      <c r="F9553" s="26">
        <v>248646339115</v>
      </c>
      <c r="G9553" s="90">
        <v>339115</v>
      </c>
      <c r="H9553" s="90">
        <v>1.68</v>
      </c>
      <c r="I9553" s="95">
        <v>1.68</v>
      </c>
      <c r="J9553" s="90" t="s">
        <v>10509</v>
      </c>
      <c r="K9553" s="90">
        <v>107</v>
      </c>
      <c r="L9553" s="90" t="s">
        <v>10513</v>
      </c>
    </row>
    <row r="9554" spans="1:12" hidden="1" outlineLevel="2" x14ac:dyDescent="0.25">
      <c r="A9554" s="90">
        <v>3</v>
      </c>
      <c r="B9554" s="26">
        <v>909070559</v>
      </c>
      <c r="C9554" s="90">
        <v>20</v>
      </c>
      <c r="D9554" s="90">
        <v>245001</v>
      </c>
      <c r="E9554" s="94">
        <v>44033</v>
      </c>
      <c r="F9554" s="26">
        <v>245001335790</v>
      </c>
      <c r="G9554" s="90">
        <v>335790</v>
      </c>
      <c r="H9554" s="90">
        <v>21.59</v>
      </c>
      <c r="I9554" s="95">
        <v>21.59</v>
      </c>
      <c r="J9554" s="90" t="s">
        <v>10509</v>
      </c>
      <c r="K9554" s="90">
        <v>138</v>
      </c>
      <c r="L9554" s="90" t="s">
        <v>10513</v>
      </c>
    </row>
    <row r="9555" spans="1:12" hidden="1" outlineLevel="2" x14ac:dyDescent="0.25">
      <c r="A9555" s="90">
        <v>3</v>
      </c>
      <c r="B9555" s="26">
        <v>909070559</v>
      </c>
      <c r="C9555" s="90">
        <v>20</v>
      </c>
      <c r="D9555" s="90">
        <v>248194</v>
      </c>
      <c r="E9555" s="94">
        <v>44065</v>
      </c>
      <c r="F9555" s="26">
        <v>248194338735</v>
      </c>
      <c r="G9555" s="90">
        <v>338735</v>
      </c>
      <c r="H9555" s="90">
        <v>28.94</v>
      </c>
      <c r="I9555" s="95">
        <v>28.94</v>
      </c>
      <c r="J9555" s="90" t="s">
        <v>10509</v>
      </c>
      <c r="K9555" s="90">
        <v>107</v>
      </c>
      <c r="L9555" s="90" t="s">
        <v>10513</v>
      </c>
    </row>
    <row r="9556" spans="1:12" hidden="1" outlineLevel="2" x14ac:dyDescent="0.25">
      <c r="A9556" s="90">
        <v>3</v>
      </c>
      <c r="B9556" s="26">
        <v>909116998</v>
      </c>
      <c r="C9556" s="90">
        <v>20</v>
      </c>
      <c r="D9556" s="90">
        <v>242286</v>
      </c>
      <c r="E9556" s="94">
        <v>44004</v>
      </c>
      <c r="F9556" s="26">
        <v>242286333225</v>
      </c>
      <c r="G9556" s="90">
        <v>333225</v>
      </c>
      <c r="H9556" s="90">
        <v>1.68</v>
      </c>
      <c r="I9556" s="95">
        <v>1.68</v>
      </c>
      <c r="J9556" s="90" t="s">
        <v>10509</v>
      </c>
      <c r="K9556" s="90">
        <v>169</v>
      </c>
      <c r="L9556" s="90" t="s">
        <v>10513</v>
      </c>
    </row>
    <row r="9557" spans="1:12" hidden="1" outlineLevel="2" x14ac:dyDescent="0.25">
      <c r="A9557" s="90">
        <v>3</v>
      </c>
      <c r="B9557" s="26">
        <v>909118374</v>
      </c>
      <c r="C9557" s="90">
        <v>20</v>
      </c>
      <c r="D9557" s="90">
        <v>240758</v>
      </c>
      <c r="E9557" s="94">
        <v>44004</v>
      </c>
      <c r="F9557" s="26">
        <v>240758331827</v>
      </c>
      <c r="G9557" s="90">
        <v>331827</v>
      </c>
      <c r="H9557" s="90">
        <v>2.39</v>
      </c>
      <c r="I9557" s="95">
        <v>2.39</v>
      </c>
      <c r="J9557" s="90" t="s">
        <v>10509</v>
      </c>
      <c r="K9557" s="90">
        <v>169</v>
      </c>
      <c r="L9557" s="90" t="s">
        <v>10513</v>
      </c>
    </row>
    <row r="9558" spans="1:12" hidden="1" outlineLevel="2" x14ac:dyDescent="0.25">
      <c r="A9558" s="90">
        <v>3</v>
      </c>
      <c r="B9558" s="26">
        <v>909118374</v>
      </c>
      <c r="C9558" s="90">
        <v>20</v>
      </c>
      <c r="D9558" s="90">
        <v>243893</v>
      </c>
      <c r="E9558" s="94">
        <v>44033</v>
      </c>
      <c r="F9558" s="26">
        <v>243893334740</v>
      </c>
      <c r="G9558" s="90">
        <v>334740</v>
      </c>
      <c r="H9558" s="90">
        <v>18.29</v>
      </c>
      <c r="I9558" s="95">
        <v>18.29</v>
      </c>
      <c r="J9558" s="90" t="s">
        <v>10509</v>
      </c>
      <c r="K9558" s="90">
        <v>138</v>
      </c>
      <c r="L9558" s="90" t="s">
        <v>10513</v>
      </c>
    </row>
    <row r="9559" spans="1:12" hidden="1" outlineLevel="2" x14ac:dyDescent="0.25">
      <c r="A9559" s="90">
        <v>3</v>
      </c>
      <c r="B9559" s="26">
        <v>909121600</v>
      </c>
      <c r="C9559" s="90">
        <v>20</v>
      </c>
      <c r="D9559" s="90">
        <v>240332</v>
      </c>
      <c r="E9559" s="94">
        <v>44004</v>
      </c>
      <c r="F9559" s="26">
        <v>240332331401</v>
      </c>
      <c r="G9559" s="90">
        <v>331401</v>
      </c>
      <c r="H9559" s="90">
        <v>1.98</v>
      </c>
      <c r="I9559" s="95">
        <v>1.98</v>
      </c>
      <c r="J9559" s="90" t="s">
        <v>10509</v>
      </c>
      <c r="K9559" s="90">
        <v>169</v>
      </c>
      <c r="L9559" s="90" t="s">
        <v>10513</v>
      </c>
    </row>
    <row r="9560" spans="1:12" hidden="1" outlineLevel="2" x14ac:dyDescent="0.25">
      <c r="A9560" s="90">
        <v>3</v>
      </c>
      <c r="B9560" s="26">
        <v>909121600</v>
      </c>
      <c r="C9560" s="90">
        <v>20</v>
      </c>
      <c r="D9560" s="90">
        <v>243465</v>
      </c>
      <c r="E9560" s="94">
        <v>44033</v>
      </c>
      <c r="F9560" s="26">
        <v>243465334312</v>
      </c>
      <c r="G9560" s="90">
        <v>334312</v>
      </c>
      <c r="H9560" s="90">
        <v>1.84</v>
      </c>
      <c r="I9560" s="95">
        <v>1.84</v>
      </c>
      <c r="J9560" s="90" t="s">
        <v>10509</v>
      </c>
      <c r="K9560" s="90">
        <v>138</v>
      </c>
      <c r="L9560" s="90" t="s">
        <v>10513</v>
      </c>
    </row>
    <row r="9561" spans="1:12" hidden="1" outlineLevel="2" x14ac:dyDescent="0.25">
      <c r="A9561" s="90">
        <v>3</v>
      </c>
      <c r="B9561" s="26">
        <v>909125056</v>
      </c>
      <c r="C9561" s="90">
        <v>20</v>
      </c>
      <c r="D9561" s="90">
        <v>243106</v>
      </c>
      <c r="E9561" s="94">
        <v>44033</v>
      </c>
      <c r="F9561" s="26">
        <v>243106333953</v>
      </c>
      <c r="G9561" s="90">
        <v>333953</v>
      </c>
      <c r="H9561" s="90">
        <v>8.3800000000000008</v>
      </c>
      <c r="I9561" s="95">
        <v>8.3800000000000008</v>
      </c>
      <c r="J9561" s="90" t="s">
        <v>10509</v>
      </c>
      <c r="K9561" s="90">
        <v>138</v>
      </c>
      <c r="L9561" s="90" t="s">
        <v>10513</v>
      </c>
    </row>
    <row r="9562" spans="1:12" hidden="1" outlineLevel="2" x14ac:dyDescent="0.25">
      <c r="A9562" s="90">
        <v>3</v>
      </c>
      <c r="B9562" s="26">
        <v>909125056</v>
      </c>
      <c r="C9562" s="90">
        <v>20</v>
      </c>
      <c r="D9562" s="90">
        <v>246297</v>
      </c>
      <c r="E9562" s="94">
        <v>44065</v>
      </c>
      <c r="F9562" s="26">
        <v>246297336897</v>
      </c>
      <c r="G9562" s="90">
        <v>336897</v>
      </c>
      <c r="H9562" s="90">
        <v>8.3800000000000008</v>
      </c>
      <c r="I9562" s="95">
        <v>8.3800000000000008</v>
      </c>
      <c r="J9562" s="90" t="s">
        <v>10509</v>
      </c>
      <c r="K9562" s="90">
        <v>107</v>
      </c>
      <c r="L9562" s="90" t="s">
        <v>10513</v>
      </c>
    </row>
    <row r="9563" spans="1:12" hidden="1" outlineLevel="2" x14ac:dyDescent="0.25">
      <c r="A9563" s="90">
        <v>3</v>
      </c>
      <c r="B9563" s="26">
        <v>909135444</v>
      </c>
      <c r="C9563" s="90">
        <v>20</v>
      </c>
      <c r="D9563" s="90">
        <v>247134</v>
      </c>
      <c r="E9563" s="94">
        <v>44065</v>
      </c>
      <c r="F9563" s="26">
        <v>247134337734</v>
      </c>
      <c r="G9563" s="90">
        <v>337734</v>
      </c>
      <c r="H9563" s="90">
        <v>1.68</v>
      </c>
      <c r="I9563" s="95">
        <v>1.68</v>
      </c>
      <c r="J9563" s="90" t="s">
        <v>10509</v>
      </c>
      <c r="K9563" s="90">
        <v>107</v>
      </c>
      <c r="L9563" s="90" t="s">
        <v>10513</v>
      </c>
    </row>
    <row r="9564" spans="1:12" hidden="1" outlineLevel="2" x14ac:dyDescent="0.25">
      <c r="A9564" s="90">
        <v>3</v>
      </c>
      <c r="B9564" s="26">
        <v>909216962</v>
      </c>
      <c r="C9564" s="90">
        <v>20</v>
      </c>
      <c r="D9564" s="90">
        <v>243188</v>
      </c>
      <c r="E9564" s="94">
        <v>44033</v>
      </c>
      <c r="F9564" s="26">
        <v>243188334035</v>
      </c>
      <c r="G9564" s="90">
        <v>334035</v>
      </c>
      <c r="H9564" s="90">
        <v>8.3800000000000008</v>
      </c>
      <c r="I9564" s="95">
        <v>8.3800000000000008</v>
      </c>
      <c r="J9564" s="90" t="s">
        <v>10509</v>
      </c>
      <c r="K9564" s="90">
        <v>138</v>
      </c>
      <c r="L9564" s="90" t="s">
        <v>10513</v>
      </c>
    </row>
    <row r="9565" spans="1:12" hidden="1" outlineLevel="2" x14ac:dyDescent="0.25">
      <c r="A9565" s="90">
        <v>3</v>
      </c>
      <c r="B9565" s="26">
        <v>908706062</v>
      </c>
      <c r="C9565" s="90">
        <v>20</v>
      </c>
      <c r="D9565" s="90">
        <v>240971</v>
      </c>
      <c r="E9565" s="94">
        <v>44004</v>
      </c>
      <c r="F9565" s="26">
        <v>240971332040</v>
      </c>
      <c r="G9565" s="90">
        <v>332040</v>
      </c>
      <c r="H9565" s="90">
        <v>10.9</v>
      </c>
      <c r="I9565" s="95">
        <v>10.9</v>
      </c>
      <c r="J9565" s="90" t="s">
        <v>10509</v>
      </c>
      <c r="K9565" s="90">
        <v>169</v>
      </c>
      <c r="L9565" s="90" t="s">
        <v>10513</v>
      </c>
    </row>
    <row r="9566" spans="1:12" hidden="1" outlineLevel="2" x14ac:dyDescent="0.25">
      <c r="A9566" s="90">
        <v>3</v>
      </c>
      <c r="B9566" s="26">
        <v>908706062</v>
      </c>
      <c r="C9566" s="90">
        <v>20</v>
      </c>
      <c r="D9566" s="90">
        <v>247296</v>
      </c>
      <c r="E9566" s="94">
        <v>44065</v>
      </c>
      <c r="F9566" s="26">
        <v>247296337896</v>
      </c>
      <c r="G9566" s="90">
        <v>337896</v>
      </c>
      <c r="H9566" s="90">
        <v>8.39</v>
      </c>
      <c r="I9566" s="95">
        <v>8.39</v>
      </c>
      <c r="J9566" s="90" t="s">
        <v>10509</v>
      </c>
      <c r="K9566" s="90">
        <v>107</v>
      </c>
      <c r="L9566" s="90" t="s">
        <v>10513</v>
      </c>
    </row>
    <row r="9567" spans="1:12" hidden="1" outlineLevel="2" x14ac:dyDescent="0.25">
      <c r="A9567" s="90">
        <v>3</v>
      </c>
      <c r="B9567" s="26">
        <v>910434687</v>
      </c>
      <c r="C9567" s="90">
        <v>20</v>
      </c>
      <c r="D9567" s="90">
        <v>241496</v>
      </c>
      <c r="E9567" s="94">
        <v>44004</v>
      </c>
      <c r="F9567" s="26">
        <v>241496332562</v>
      </c>
      <c r="G9567" s="90">
        <v>332562</v>
      </c>
      <c r="H9567" s="90">
        <v>1.68</v>
      </c>
      <c r="I9567" s="95">
        <v>1.68</v>
      </c>
      <c r="J9567" s="90" t="s">
        <v>10509</v>
      </c>
      <c r="K9567" s="90">
        <v>169</v>
      </c>
      <c r="L9567" s="90" t="s">
        <v>10513</v>
      </c>
    </row>
    <row r="9568" spans="1:12" hidden="1" outlineLevel="2" x14ac:dyDescent="0.25">
      <c r="A9568" s="90">
        <v>3</v>
      </c>
      <c r="B9568" s="26">
        <v>910434687</v>
      </c>
      <c r="C9568" s="90">
        <v>20</v>
      </c>
      <c r="D9568" s="90">
        <v>244640</v>
      </c>
      <c r="E9568" s="94">
        <v>44033</v>
      </c>
      <c r="F9568" s="26">
        <v>244640335484</v>
      </c>
      <c r="G9568" s="90">
        <v>335484</v>
      </c>
      <c r="H9568" s="90">
        <v>1.68</v>
      </c>
      <c r="I9568" s="95">
        <v>1.68</v>
      </c>
      <c r="J9568" s="90" t="s">
        <v>10509</v>
      </c>
      <c r="K9568" s="90">
        <v>138</v>
      </c>
      <c r="L9568" s="90" t="s">
        <v>10513</v>
      </c>
    </row>
    <row r="9569" spans="1:12" hidden="1" outlineLevel="2" x14ac:dyDescent="0.25">
      <c r="A9569" s="90">
        <v>3</v>
      </c>
      <c r="B9569" s="26">
        <v>910653443</v>
      </c>
      <c r="C9569" s="90">
        <v>20</v>
      </c>
      <c r="D9569" s="90">
        <v>241663</v>
      </c>
      <c r="E9569" s="94">
        <v>44004</v>
      </c>
      <c r="F9569" s="26">
        <v>241663332712</v>
      </c>
      <c r="G9569" s="90">
        <v>332712</v>
      </c>
      <c r="H9569" s="90">
        <v>1.68</v>
      </c>
      <c r="I9569" s="95">
        <v>1.68</v>
      </c>
      <c r="J9569" s="90" t="s">
        <v>10509</v>
      </c>
      <c r="K9569" s="90">
        <v>169</v>
      </c>
      <c r="L9569" s="90" t="s">
        <v>10513</v>
      </c>
    </row>
    <row r="9570" spans="1:12" hidden="1" outlineLevel="2" x14ac:dyDescent="0.25">
      <c r="A9570" s="90">
        <v>3</v>
      </c>
      <c r="B9570" s="26">
        <v>910653443</v>
      </c>
      <c r="C9570" s="90">
        <v>20</v>
      </c>
      <c r="D9570" s="90">
        <v>241664</v>
      </c>
      <c r="E9570" s="94">
        <v>44004</v>
      </c>
      <c r="F9570" s="26">
        <v>241664332713</v>
      </c>
      <c r="G9570" s="90">
        <v>332713</v>
      </c>
      <c r="H9570" s="90">
        <v>1.68</v>
      </c>
      <c r="I9570" s="95">
        <v>1.68</v>
      </c>
      <c r="J9570" s="90" t="s">
        <v>10509</v>
      </c>
      <c r="K9570" s="90">
        <v>169</v>
      </c>
      <c r="L9570" s="90" t="s">
        <v>10513</v>
      </c>
    </row>
    <row r="9571" spans="1:12" hidden="1" outlineLevel="2" x14ac:dyDescent="0.25">
      <c r="A9571" s="90">
        <v>3</v>
      </c>
      <c r="B9571" s="26">
        <v>910664150</v>
      </c>
      <c r="C9571" s="90">
        <v>20</v>
      </c>
      <c r="D9571" s="90">
        <v>247966</v>
      </c>
      <c r="E9571" s="94">
        <v>44065</v>
      </c>
      <c r="F9571" s="26">
        <v>247966338551</v>
      </c>
      <c r="G9571" s="90">
        <v>338551</v>
      </c>
      <c r="H9571" s="90">
        <v>1.68</v>
      </c>
      <c r="I9571" s="95">
        <v>1.68</v>
      </c>
      <c r="J9571" s="90" t="s">
        <v>10509</v>
      </c>
      <c r="K9571" s="90">
        <v>107</v>
      </c>
      <c r="L9571" s="90" t="s">
        <v>10513</v>
      </c>
    </row>
    <row r="9572" spans="1:12" hidden="1" outlineLevel="2" x14ac:dyDescent="0.25">
      <c r="A9572" s="90">
        <v>3</v>
      </c>
      <c r="B9572" s="26">
        <v>910682723</v>
      </c>
      <c r="C9572" s="90">
        <v>20</v>
      </c>
      <c r="D9572" s="90">
        <v>247682</v>
      </c>
      <c r="E9572" s="94">
        <v>44065</v>
      </c>
      <c r="F9572" s="26">
        <v>247682338280</v>
      </c>
      <c r="G9572" s="90">
        <v>338280</v>
      </c>
      <c r="H9572" s="90">
        <v>2.54</v>
      </c>
      <c r="I9572" s="95">
        <v>2.54</v>
      </c>
      <c r="J9572" s="90" t="s">
        <v>10509</v>
      </c>
      <c r="K9572" s="90">
        <v>107</v>
      </c>
      <c r="L9572" s="90" t="s">
        <v>10513</v>
      </c>
    </row>
    <row r="9573" spans="1:12" hidden="1" outlineLevel="2" x14ac:dyDescent="0.25">
      <c r="A9573" s="90">
        <v>3</v>
      </c>
      <c r="B9573" s="26">
        <v>910694538</v>
      </c>
      <c r="C9573" s="90">
        <v>20</v>
      </c>
      <c r="D9573" s="90">
        <v>241980</v>
      </c>
      <c r="E9573" s="94">
        <v>44004</v>
      </c>
      <c r="F9573" s="26">
        <v>241980332957</v>
      </c>
      <c r="G9573" s="90">
        <v>332957</v>
      </c>
      <c r="H9573" s="90">
        <v>1.68</v>
      </c>
      <c r="I9573" s="95">
        <v>1.68</v>
      </c>
      <c r="J9573" s="90" t="s">
        <v>10509</v>
      </c>
      <c r="K9573" s="90">
        <v>169</v>
      </c>
      <c r="L9573" s="90" t="s">
        <v>10513</v>
      </c>
    </row>
    <row r="9574" spans="1:12" hidden="1" outlineLevel="2" x14ac:dyDescent="0.25">
      <c r="A9574" s="90">
        <v>3</v>
      </c>
      <c r="B9574" s="26">
        <v>910694538</v>
      </c>
      <c r="C9574" s="90">
        <v>20</v>
      </c>
      <c r="D9574" s="90">
        <v>248318</v>
      </c>
      <c r="E9574" s="94">
        <v>44065</v>
      </c>
      <c r="F9574" s="26">
        <v>248318338826</v>
      </c>
      <c r="G9574" s="90">
        <v>338826</v>
      </c>
      <c r="H9574" s="90">
        <v>1.88</v>
      </c>
      <c r="I9574" s="95">
        <v>1.88</v>
      </c>
      <c r="J9574" s="90" t="s">
        <v>10509</v>
      </c>
      <c r="K9574" s="90">
        <v>107</v>
      </c>
      <c r="L9574" s="90" t="s">
        <v>10513</v>
      </c>
    </row>
    <row r="9575" spans="1:12" hidden="1" outlineLevel="2" x14ac:dyDescent="0.25">
      <c r="A9575" s="90">
        <v>3</v>
      </c>
      <c r="B9575" s="26">
        <v>910855337</v>
      </c>
      <c r="C9575" s="90">
        <v>20</v>
      </c>
      <c r="D9575" s="90">
        <v>245426</v>
      </c>
      <c r="E9575" s="94">
        <v>44033</v>
      </c>
      <c r="F9575" s="26">
        <v>245426336143</v>
      </c>
      <c r="G9575" s="90">
        <v>336143</v>
      </c>
      <c r="H9575" s="90">
        <v>11.21</v>
      </c>
      <c r="I9575" s="95">
        <v>11.21</v>
      </c>
      <c r="J9575" s="90" t="s">
        <v>10509</v>
      </c>
      <c r="K9575" s="90">
        <v>138</v>
      </c>
      <c r="L9575" s="90" t="s">
        <v>10513</v>
      </c>
    </row>
    <row r="9576" spans="1:12" hidden="1" outlineLevel="2" x14ac:dyDescent="0.25">
      <c r="A9576" s="90">
        <v>3</v>
      </c>
      <c r="B9576" s="26">
        <v>910855337</v>
      </c>
      <c r="C9576" s="90">
        <v>20</v>
      </c>
      <c r="D9576" s="90">
        <v>248618</v>
      </c>
      <c r="E9576" s="94">
        <v>44065</v>
      </c>
      <c r="F9576" s="26">
        <v>248618339089</v>
      </c>
      <c r="G9576" s="90">
        <v>339089</v>
      </c>
      <c r="H9576" s="90">
        <v>13.93</v>
      </c>
      <c r="I9576" s="95">
        <v>13.93</v>
      </c>
      <c r="J9576" s="90" t="s">
        <v>10509</v>
      </c>
      <c r="K9576" s="90">
        <v>107</v>
      </c>
      <c r="L9576" s="90" t="s">
        <v>10513</v>
      </c>
    </row>
    <row r="9577" spans="1:12" hidden="1" outlineLevel="2" x14ac:dyDescent="0.25">
      <c r="A9577" s="90">
        <v>3</v>
      </c>
      <c r="B9577" s="26">
        <v>910860931</v>
      </c>
      <c r="C9577" s="90">
        <v>20</v>
      </c>
      <c r="D9577" s="90">
        <v>244332</v>
      </c>
      <c r="E9577" s="94">
        <v>44033</v>
      </c>
      <c r="F9577" s="26">
        <v>244332335178</v>
      </c>
      <c r="G9577" s="90">
        <v>335178</v>
      </c>
      <c r="H9577" s="90">
        <v>1.68</v>
      </c>
      <c r="I9577" s="95">
        <v>1.68</v>
      </c>
      <c r="J9577" s="90" t="s">
        <v>10509</v>
      </c>
      <c r="K9577" s="90">
        <v>138</v>
      </c>
      <c r="L9577" s="90" t="s">
        <v>10513</v>
      </c>
    </row>
    <row r="9578" spans="1:12" hidden="1" outlineLevel="2" x14ac:dyDescent="0.25">
      <c r="A9578" s="90">
        <v>3</v>
      </c>
      <c r="B9578" s="26">
        <v>910860931</v>
      </c>
      <c r="C9578" s="90">
        <v>20</v>
      </c>
      <c r="D9578" s="90">
        <v>247523</v>
      </c>
      <c r="E9578" s="94">
        <v>44065</v>
      </c>
      <c r="F9578" s="26">
        <v>247523338122</v>
      </c>
      <c r="G9578" s="90">
        <v>338122</v>
      </c>
      <c r="H9578" s="90">
        <v>1.68</v>
      </c>
      <c r="I9578" s="95">
        <v>1.68</v>
      </c>
      <c r="J9578" s="90" t="s">
        <v>10509</v>
      </c>
      <c r="K9578" s="90">
        <v>107</v>
      </c>
      <c r="L9578" s="90" t="s">
        <v>10513</v>
      </c>
    </row>
    <row r="9579" spans="1:12" hidden="1" outlineLevel="2" x14ac:dyDescent="0.25">
      <c r="A9579" s="90">
        <v>3</v>
      </c>
      <c r="B9579" s="26">
        <v>909248676</v>
      </c>
      <c r="C9579" s="90">
        <v>20</v>
      </c>
      <c r="D9579" s="90">
        <v>240348</v>
      </c>
      <c r="E9579" s="94">
        <v>44004</v>
      </c>
      <c r="F9579" s="26">
        <v>240348331417</v>
      </c>
      <c r="G9579" s="90">
        <v>331417</v>
      </c>
      <c r="H9579" s="90">
        <v>1.68</v>
      </c>
      <c r="I9579" s="95">
        <v>1.68</v>
      </c>
      <c r="J9579" s="90" t="s">
        <v>10509</v>
      </c>
      <c r="K9579" s="90">
        <v>169</v>
      </c>
      <c r="L9579" s="90" t="s">
        <v>10513</v>
      </c>
    </row>
    <row r="9580" spans="1:12" hidden="1" outlineLevel="2" x14ac:dyDescent="0.25">
      <c r="A9580" s="90">
        <v>3</v>
      </c>
      <c r="B9580" s="26">
        <v>909248676</v>
      </c>
      <c r="C9580" s="90">
        <v>20</v>
      </c>
      <c r="D9580" s="90">
        <v>243482</v>
      </c>
      <c r="E9580" s="94">
        <v>44033</v>
      </c>
      <c r="F9580" s="26">
        <v>243482334329</v>
      </c>
      <c r="G9580" s="90">
        <v>334329</v>
      </c>
      <c r="H9580" s="90">
        <v>1.68</v>
      </c>
      <c r="I9580" s="95">
        <v>1.68</v>
      </c>
      <c r="J9580" s="90" t="s">
        <v>10509</v>
      </c>
      <c r="K9580" s="90">
        <v>138</v>
      </c>
      <c r="L9580" s="90" t="s">
        <v>10513</v>
      </c>
    </row>
    <row r="9581" spans="1:12" hidden="1" outlineLevel="2" x14ac:dyDescent="0.25">
      <c r="A9581" s="90">
        <v>3</v>
      </c>
      <c r="B9581" s="26">
        <v>909351025</v>
      </c>
      <c r="C9581" s="90">
        <v>20</v>
      </c>
      <c r="D9581" s="90">
        <v>241586</v>
      </c>
      <c r="E9581" s="94">
        <v>44004</v>
      </c>
      <c r="F9581" s="26">
        <v>241586332647</v>
      </c>
      <c r="G9581" s="90">
        <v>332647</v>
      </c>
      <c r="H9581" s="90">
        <v>6.97</v>
      </c>
      <c r="I9581" s="95">
        <v>6.97</v>
      </c>
      <c r="J9581" s="90" t="s">
        <v>10509</v>
      </c>
      <c r="K9581" s="90">
        <v>169</v>
      </c>
      <c r="L9581" s="90" t="s">
        <v>10513</v>
      </c>
    </row>
    <row r="9582" spans="1:12" hidden="1" outlineLevel="2" x14ac:dyDescent="0.25">
      <c r="A9582" s="90">
        <v>3</v>
      </c>
      <c r="B9582" s="26">
        <v>909368169001</v>
      </c>
      <c r="C9582" s="90">
        <v>20</v>
      </c>
      <c r="D9582" s="90">
        <v>245163</v>
      </c>
      <c r="E9582" s="94">
        <v>44033</v>
      </c>
      <c r="F9582" s="26">
        <v>245163335914</v>
      </c>
      <c r="G9582" s="90">
        <v>335914</v>
      </c>
      <c r="H9582" s="90">
        <v>2.73</v>
      </c>
      <c r="I9582" s="95">
        <v>2.73</v>
      </c>
      <c r="J9582" s="90" t="s">
        <v>10509</v>
      </c>
      <c r="K9582" s="90">
        <v>138</v>
      </c>
      <c r="L9582" s="90" t="s">
        <v>10513</v>
      </c>
    </row>
    <row r="9583" spans="1:12" hidden="1" outlineLevel="2" x14ac:dyDescent="0.25">
      <c r="A9583" s="90">
        <v>3</v>
      </c>
      <c r="B9583" s="26">
        <v>909368169001</v>
      </c>
      <c r="C9583" s="90">
        <v>20</v>
      </c>
      <c r="D9583" s="90">
        <v>248355</v>
      </c>
      <c r="E9583" s="94">
        <v>44065</v>
      </c>
      <c r="F9583" s="26">
        <v>248355338859</v>
      </c>
      <c r="G9583" s="90">
        <v>338859</v>
      </c>
      <c r="H9583" s="90">
        <v>1.68</v>
      </c>
      <c r="I9583" s="95">
        <v>1.68</v>
      </c>
      <c r="J9583" s="90" t="s">
        <v>10509</v>
      </c>
      <c r="K9583" s="90">
        <v>107</v>
      </c>
      <c r="L9583" s="90" t="s">
        <v>10513</v>
      </c>
    </row>
    <row r="9584" spans="1:12" hidden="1" outlineLevel="2" x14ac:dyDescent="0.25">
      <c r="A9584" s="90">
        <v>3</v>
      </c>
      <c r="B9584" s="26">
        <v>909565384</v>
      </c>
      <c r="C9584" s="90">
        <v>20</v>
      </c>
      <c r="D9584" s="90">
        <v>241051</v>
      </c>
      <c r="E9584" s="94">
        <v>44004</v>
      </c>
      <c r="F9584" s="26">
        <v>241051332119</v>
      </c>
      <c r="G9584" s="90">
        <v>332119</v>
      </c>
      <c r="H9584" s="90">
        <v>1.68</v>
      </c>
      <c r="I9584" s="95">
        <v>1.68</v>
      </c>
      <c r="J9584" s="90" t="s">
        <v>10509</v>
      </c>
      <c r="K9584" s="90">
        <v>169</v>
      </c>
      <c r="L9584" s="90" t="s">
        <v>10513</v>
      </c>
    </row>
    <row r="9585" spans="1:12" hidden="1" outlineLevel="2" x14ac:dyDescent="0.25">
      <c r="A9585" s="90">
        <v>3</v>
      </c>
      <c r="B9585" s="26">
        <v>909565384</v>
      </c>
      <c r="C9585" s="90">
        <v>20</v>
      </c>
      <c r="D9585" s="90">
        <v>247376</v>
      </c>
      <c r="E9585" s="94">
        <v>44065</v>
      </c>
      <c r="F9585" s="26">
        <v>247376337975</v>
      </c>
      <c r="G9585" s="90">
        <v>337975</v>
      </c>
      <c r="H9585" s="90">
        <v>1.68</v>
      </c>
      <c r="I9585" s="95">
        <v>1.68</v>
      </c>
      <c r="J9585" s="90" t="s">
        <v>10509</v>
      </c>
      <c r="K9585" s="90">
        <v>107</v>
      </c>
      <c r="L9585" s="90" t="s">
        <v>10513</v>
      </c>
    </row>
    <row r="9586" spans="1:12" hidden="1" outlineLevel="2" x14ac:dyDescent="0.25">
      <c r="A9586" s="90">
        <v>3</v>
      </c>
      <c r="B9586" s="26">
        <v>909699217</v>
      </c>
      <c r="C9586" s="90">
        <v>20</v>
      </c>
      <c r="D9586" s="90">
        <v>241202</v>
      </c>
      <c r="E9586" s="94">
        <v>44004</v>
      </c>
      <c r="F9586" s="26">
        <v>241202332270</v>
      </c>
      <c r="G9586" s="90">
        <v>332270</v>
      </c>
      <c r="H9586" s="90">
        <v>2.2999999999999998</v>
      </c>
      <c r="I9586" s="95">
        <v>2.2999999999999998</v>
      </c>
      <c r="J9586" s="90" t="s">
        <v>10509</v>
      </c>
      <c r="K9586" s="90">
        <v>169</v>
      </c>
      <c r="L9586" s="90" t="s">
        <v>10513</v>
      </c>
    </row>
    <row r="9587" spans="1:12" hidden="1" outlineLevel="2" x14ac:dyDescent="0.25">
      <c r="A9587" s="90">
        <v>3</v>
      </c>
      <c r="B9587" s="26">
        <v>909699217</v>
      </c>
      <c r="C9587" s="90">
        <v>20</v>
      </c>
      <c r="D9587" s="90">
        <v>244341</v>
      </c>
      <c r="E9587" s="94">
        <v>44033</v>
      </c>
      <c r="F9587" s="26">
        <v>244341335187</v>
      </c>
      <c r="G9587" s="90">
        <v>335187</v>
      </c>
      <c r="H9587" s="90">
        <v>1.68</v>
      </c>
      <c r="I9587" s="95">
        <v>1.68</v>
      </c>
      <c r="J9587" s="90" t="s">
        <v>10509</v>
      </c>
      <c r="K9587" s="90">
        <v>138</v>
      </c>
      <c r="L9587" s="90" t="s">
        <v>10513</v>
      </c>
    </row>
    <row r="9588" spans="1:12" hidden="1" outlineLevel="2" x14ac:dyDescent="0.25">
      <c r="A9588" s="90">
        <v>3</v>
      </c>
      <c r="B9588" s="26">
        <v>909734030</v>
      </c>
      <c r="C9588" s="90">
        <v>20</v>
      </c>
      <c r="D9588" s="90">
        <v>239949</v>
      </c>
      <c r="E9588" s="94">
        <v>44004</v>
      </c>
      <c r="F9588" s="26">
        <v>239949331018</v>
      </c>
      <c r="G9588" s="90">
        <v>331018</v>
      </c>
      <c r="H9588" s="90">
        <v>8.3800000000000008</v>
      </c>
      <c r="I9588" s="95">
        <v>8.3800000000000008</v>
      </c>
      <c r="J9588" s="90" t="s">
        <v>10509</v>
      </c>
      <c r="K9588" s="90">
        <v>169</v>
      </c>
      <c r="L9588" s="90" t="s">
        <v>10513</v>
      </c>
    </row>
    <row r="9589" spans="1:12" hidden="1" outlineLevel="2" x14ac:dyDescent="0.25">
      <c r="A9589" s="90">
        <v>3</v>
      </c>
      <c r="B9589" s="26">
        <v>909834533</v>
      </c>
      <c r="C9589" s="90">
        <v>20</v>
      </c>
      <c r="D9589" s="90">
        <v>244719</v>
      </c>
      <c r="E9589" s="94">
        <v>44033</v>
      </c>
      <c r="F9589" s="26">
        <v>244719335559</v>
      </c>
      <c r="G9589" s="90">
        <v>335559</v>
      </c>
      <c r="H9589" s="90">
        <v>8.08</v>
      </c>
      <c r="I9589" s="95">
        <v>8.08</v>
      </c>
      <c r="J9589" s="90" t="s">
        <v>10509</v>
      </c>
      <c r="K9589" s="90">
        <v>138</v>
      </c>
      <c r="L9589" s="90" t="s">
        <v>10513</v>
      </c>
    </row>
    <row r="9590" spans="1:12" hidden="1" outlineLevel="2" x14ac:dyDescent="0.25">
      <c r="A9590" s="90">
        <v>3</v>
      </c>
      <c r="B9590" s="26">
        <v>910073980</v>
      </c>
      <c r="C9590" s="90">
        <v>20</v>
      </c>
      <c r="D9590" s="90">
        <v>245036</v>
      </c>
      <c r="E9590" s="94">
        <v>44033</v>
      </c>
      <c r="F9590" s="26">
        <v>245036335818</v>
      </c>
      <c r="G9590" s="90">
        <v>335818</v>
      </c>
      <c r="H9590" s="90">
        <v>1.68</v>
      </c>
      <c r="I9590" s="95">
        <v>1.68</v>
      </c>
      <c r="J9590" s="90" t="s">
        <v>10509</v>
      </c>
      <c r="K9590" s="90">
        <v>138</v>
      </c>
      <c r="L9590" s="90" t="s">
        <v>10513</v>
      </c>
    </row>
    <row r="9591" spans="1:12" hidden="1" outlineLevel="2" x14ac:dyDescent="0.25">
      <c r="A9591" s="90">
        <v>3</v>
      </c>
      <c r="B9591" s="26">
        <v>910073980</v>
      </c>
      <c r="C9591" s="90">
        <v>20</v>
      </c>
      <c r="D9591" s="90">
        <v>248228</v>
      </c>
      <c r="E9591" s="94">
        <v>44065</v>
      </c>
      <c r="F9591" s="26">
        <v>248228338763</v>
      </c>
      <c r="G9591" s="90">
        <v>338763</v>
      </c>
      <c r="H9591" s="90">
        <v>1.68</v>
      </c>
      <c r="I9591" s="95">
        <v>1.68</v>
      </c>
      <c r="J9591" s="90" t="s">
        <v>10509</v>
      </c>
      <c r="K9591" s="90">
        <v>107</v>
      </c>
      <c r="L9591" s="90" t="s">
        <v>10513</v>
      </c>
    </row>
    <row r="9592" spans="1:12" hidden="1" outlineLevel="2" x14ac:dyDescent="0.25">
      <c r="A9592" s="90">
        <v>3</v>
      </c>
      <c r="B9592" s="26">
        <v>910189521</v>
      </c>
      <c r="C9592" s="90">
        <v>20</v>
      </c>
      <c r="D9592" s="90">
        <v>241157</v>
      </c>
      <c r="E9592" s="94">
        <v>44004</v>
      </c>
      <c r="F9592" s="26">
        <v>241157332225</v>
      </c>
      <c r="G9592" s="90">
        <v>332225</v>
      </c>
      <c r="H9592" s="90">
        <v>14.85</v>
      </c>
      <c r="I9592" s="95">
        <v>14.85</v>
      </c>
      <c r="J9592" s="90" t="s">
        <v>10509</v>
      </c>
      <c r="K9592" s="90">
        <v>169</v>
      </c>
      <c r="L9592" s="90" t="s">
        <v>10513</v>
      </c>
    </row>
    <row r="9593" spans="1:12" hidden="1" outlineLevel="2" x14ac:dyDescent="0.25">
      <c r="A9593" s="90">
        <v>3</v>
      </c>
      <c r="B9593" s="26">
        <v>910284892</v>
      </c>
      <c r="C9593" s="90">
        <v>20</v>
      </c>
      <c r="D9593" s="90">
        <v>241795</v>
      </c>
      <c r="E9593" s="94">
        <v>44004</v>
      </c>
      <c r="F9593" s="26">
        <v>241795332825</v>
      </c>
      <c r="G9593" s="90">
        <v>332825</v>
      </c>
      <c r="H9593" s="90">
        <v>1.68</v>
      </c>
      <c r="I9593" s="95">
        <v>1.68</v>
      </c>
      <c r="J9593" s="90" t="s">
        <v>10509</v>
      </c>
      <c r="K9593" s="90">
        <v>169</v>
      </c>
      <c r="L9593" s="90" t="s">
        <v>10513</v>
      </c>
    </row>
    <row r="9594" spans="1:12" hidden="1" outlineLevel="2" x14ac:dyDescent="0.25">
      <c r="A9594" s="90">
        <v>3</v>
      </c>
      <c r="B9594" s="26">
        <v>910284892</v>
      </c>
      <c r="C9594" s="90">
        <v>20</v>
      </c>
      <c r="D9594" s="90">
        <v>248135</v>
      </c>
      <c r="E9594" s="94">
        <v>44065</v>
      </c>
      <c r="F9594" s="26">
        <v>248135338695</v>
      </c>
      <c r="G9594" s="90">
        <v>338695</v>
      </c>
      <c r="H9594" s="90">
        <v>1.68</v>
      </c>
      <c r="I9594" s="95">
        <v>1.68</v>
      </c>
      <c r="J9594" s="90" t="s">
        <v>10509</v>
      </c>
      <c r="K9594" s="90">
        <v>107</v>
      </c>
      <c r="L9594" s="90" t="s">
        <v>10513</v>
      </c>
    </row>
    <row r="9595" spans="1:12" hidden="1" outlineLevel="2" x14ac:dyDescent="0.25">
      <c r="A9595" s="90">
        <v>3</v>
      </c>
      <c r="B9595" s="26">
        <v>910317676</v>
      </c>
      <c r="C9595" s="90">
        <v>20</v>
      </c>
      <c r="D9595" s="90">
        <v>240948</v>
      </c>
      <c r="E9595" s="94">
        <v>44004</v>
      </c>
      <c r="F9595" s="26">
        <v>240948332017</v>
      </c>
      <c r="G9595" s="90">
        <v>332017</v>
      </c>
      <c r="H9595" s="90">
        <v>12.92</v>
      </c>
      <c r="I9595" s="95">
        <v>12.92</v>
      </c>
      <c r="J9595" s="90" t="s">
        <v>10509</v>
      </c>
      <c r="K9595" s="90">
        <v>169</v>
      </c>
      <c r="L9595" s="90" t="s">
        <v>10513</v>
      </c>
    </row>
    <row r="9596" spans="1:12" hidden="1" outlineLevel="2" x14ac:dyDescent="0.25">
      <c r="A9596" s="90">
        <v>3</v>
      </c>
      <c r="B9596" s="26">
        <v>910317676</v>
      </c>
      <c r="C9596" s="90">
        <v>20</v>
      </c>
      <c r="D9596" s="90">
        <v>244084</v>
      </c>
      <c r="E9596" s="94">
        <v>44033</v>
      </c>
      <c r="F9596" s="26">
        <v>244084334931</v>
      </c>
      <c r="G9596" s="90">
        <v>334931</v>
      </c>
      <c r="H9596" s="90">
        <v>1.68</v>
      </c>
      <c r="I9596" s="95">
        <v>1.68</v>
      </c>
      <c r="J9596" s="90" t="s">
        <v>10509</v>
      </c>
      <c r="K9596" s="90">
        <v>138</v>
      </c>
      <c r="L9596" s="90" t="s">
        <v>10513</v>
      </c>
    </row>
    <row r="9597" spans="1:12" hidden="1" outlineLevel="2" x14ac:dyDescent="0.25">
      <c r="A9597" s="90">
        <v>3</v>
      </c>
      <c r="B9597" s="26">
        <v>907655534</v>
      </c>
      <c r="C9597" s="90">
        <v>20</v>
      </c>
      <c r="D9597" s="90">
        <v>244494</v>
      </c>
      <c r="E9597" s="94">
        <v>44033</v>
      </c>
      <c r="F9597" s="26">
        <v>244494335339</v>
      </c>
      <c r="G9597" s="90">
        <v>335339</v>
      </c>
      <c r="H9597" s="90">
        <v>1.95</v>
      </c>
      <c r="I9597" s="95">
        <v>1.95</v>
      </c>
      <c r="J9597" s="90" t="s">
        <v>10509</v>
      </c>
      <c r="K9597" s="90">
        <v>138</v>
      </c>
      <c r="L9597" s="90" t="s">
        <v>10513</v>
      </c>
    </row>
    <row r="9598" spans="1:12" hidden="1" outlineLevel="2" x14ac:dyDescent="0.25">
      <c r="A9598" s="90">
        <v>3</v>
      </c>
      <c r="B9598" s="26">
        <v>907655534</v>
      </c>
      <c r="C9598" s="90">
        <v>20</v>
      </c>
      <c r="D9598" s="90">
        <v>247683</v>
      </c>
      <c r="E9598" s="94">
        <v>44065</v>
      </c>
      <c r="F9598" s="26">
        <v>247683338281</v>
      </c>
      <c r="G9598" s="90">
        <v>338281</v>
      </c>
      <c r="H9598" s="90">
        <v>2.09</v>
      </c>
      <c r="I9598" s="95">
        <v>2.09</v>
      </c>
      <c r="J9598" s="90" t="s">
        <v>10509</v>
      </c>
      <c r="K9598" s="90">
        <v>107</v>
      </c>
      <c r="L9598" s="90" t="s">
        <v>10513</v>
      </c>
    </row>
    <row r="9599" spans="1:12" hidden="1" outlineLevel="2" x14ac:dyDescent="0.25">
      <c r="A9599" s="90">
        <v>3</v>
      </c>
      <c r="B9599" s="26">
        <v>908377641</v>
      </c>
      <c r="C9599" s="90">
        <v>20</v>
      </c>
      <c r="D9599" s="90">
        <v>240123</v>
      </c>
      <c r="E9599" s="94">
        <v>44004</v>
      </c>
      <c r="F9599" s="26">
        <v>240123331192</v>
      </c>
      <c r="G9599" s="90">
        <v>331192</v>
      </c>
      <c r="H9599" s="90">
        <v>12.52</v>
      </c>
      <c r="I9599" s="95">
        <v>12.52</v>
      </c>
      <c r="J9599" s="90" t="s">
        <v>10509</v>
      </c>
      <c r="K9599" s="90">
        <v>169</v>
      </c>
      <c r="L9599" s="90" t="s">
        <v>10513</v>
      </c>
    </row>
    <row r="9600" spans="1:12" hidden="1" outlineLevel="2" x14ac:dyDescent="0.25">
      <c r="A9600" s="90">
        <v>3</v>
      </c>
      <c r="B9600" s="26">
        <v>908377641</v>
      </c>
      <c r="C9600" s="90">
        <v>20</v>
      </c>
      <c r="D9600" s="90">
        <v>243258</v>
      </c>
      <c r="E9600" s="94">
        <v>44033</v>
      </c>
      <c r="F9600" s="26">
        <v>243258334105</v>
      </c>
      <c r="G9600" s="90">
        <v>334105</v>
      </c>
      <c r="H9600" s="90">
        <v>14.82</v>
      </c>
      <c r="I9600" s="95">
        <v>14.82</v>
      </c>
      <c r="J9600" s="90" t="s">
        <v>10509</v>
      </c>
      <c r="K9600" s="90">
        <v>138</v>
      </c>
      <c r="L9600" s="90" t="s">
        <v>10513</v>
      </c>
    </row>
    <row r="9601" spans="1:12" hidden="1" outlineLevel="2" x14ac:dyDescent="0.25">
      <c r="A9601" s="90">
        <v>3</v>
      </c>
      <c r="B9601" s="26">
        <v>908543515</v>
      </c>
      <c r="C9601" s="90">
        <v>20</v>
      </c>
      <c r="D9601" s="90">
        <v>246982</v>
      </c>
      <c r="E9601" s="94">
        <v>44065</v>
      </c>
      <c r="F9601" s="26">
        <v>246982337582</v>
      </c>
      <c r="G9601" s="90">
        <v>337582</v>
      </c>
      <c r="H9601" s="90">
        <v>1.68</v>
      </c>
      <c r="I9601" s="95">
        <v>1.68</v>
      </c>
      <c r="J9601" s="90" t="s">
        <v>10509</v>
      </c>
      <c r="K9601" s="90">
        <v>107</v>
      </c>
      <c r="L9601" s="90" t="s">
        <v>10513</v>
      </c>
    </row>
    <row r="9602" spans="1:12" hidden="1" outlineLevel="2" x14ac:dyDescent="0.25">
      <c r="A9602" s="90">
        <v>3</v>
      </c>
      <c r="B9602" s="26">
        <v>908551328</v>
      </c>
      <c r="C9602" s="90">
        <v>20</v>
      </c>
      <c r="D9602" s="90">
        <v>240015</v>
      </c>
      <c r="E9602" s="94">
        <v>44004</v>
      </c>
      <c r="F9602" s="26">
        <v>240015331084</v>
      </c>
      <c r="G9602" s="90">
        <v>331084</v>
      </c>
      <c r="H9602" s="90">
        <v>8.3800000000000008</v>
      </c>
      <c r="I9602" s="95">
        <v>8.3800000000000008</v>
      </c>
      <c r="J9602" s="90" t="s">
        <v>10509</v>
      </c>
      <c r="K9602" s="90">
        <v>169</v>
      </c>
      <c r="L9602" s="90" t="s">
        <v>10513</v>
      </c>
    </row>
    <row r="9603" spans="1:12" hidden="1" outlineLevel="2" x14ac:dyDescent="0.25">
      <c r="A9603" s="90">
        <v>3</v>
      </c>
      <c r="B9603" s="26">
        <v>908551328</v>
      </c>
      <c r="C9603" s="90">
        <v>20</v>
      </c>
      <c r="D9603" s="90">
        <v>246340</v>
      </c>
      <c r="E9603" s="94">
        <v>44065</v>
      </c>
      <c r="F9603" s="26">
        <v>246340336940</v>
      </c>
      <c r="G9603" s="90">
        <v>336940</v>
      </c>
      <c r="H9603" s="90">
        <v>8.3800000000000008</v>
      </c>
      <c r="I9603" s="95">
        <v>8.3800000000000008</v>
      </c>
      <c r="J9603" s="90" t="s">
        <v>10509</v>
      </c>
      <c r="K9603" s="90">
        <v>107</v>
      </c>
      <c r="L9603" s="90" t="s">
        <v>10513</v>
      </c>
    </row>
    <row r="9604" spans="1:12" hidden="1" outlineLevel="2" x14ac:dyDescent="0.25">
      <c r="A9604" s="90">
        <v>3</v>
      </c>
      <c r="B9604" s="26">
        <v>908668379</v>
      </c>
      <c r="C9604" s="90">
        <v>20</v>
      </c>
      <c r="D9604" s="90">
        <v>240517</v>
      </c>
      <c r="E9604" s="94">
        <v>44004</v>
      </c>
      <c r="F9604" s="26">
        <v>240517331586</v>
      </c>
      <c r="G9604" s="90">
        <v>331586</v>
      </c>
      <c r="H9604" s="90">
        <v>1.68</v>
      </c>
      <c r="I9604" s="95">
        <v>1.68</v>
      </c>
      <c r="J9604" s="90" t="s">
        <v>10509</v>
      </c>
      <c r="K9604" s="90">
        <v>169</v>
      </c>
      <c r="L9604" s="90" t="s">
        <v>10513</v>
      </c>
    </row>
    <row r="9605" spans="1:12" hidden="1" outlineLevel="2" x14ac:dyDescent="0.25">
      <c r="A9605" s="90">
        <v>3</v>
      </c>
      <c r="B9605" s="26">
        <v>908668379</v>
      </c>
      <c r="C9605" s="90">
        <v>20</v>
      </c>
      <c r="D9605" s="90">
        <v>243651</v>
      </c>
      <c r="E9605" s="94">
        <v>44033</v>
      </c>
      <c r="F9605" s="26">
        <v>243651334498</v>
      </c>
      <c r="G9605" s="90">
        <v>334498</v>
      </c>
      <c r="H9605" s="90">
        <v>1.68</v>
      </c>
      <c r="I9605" s="95">
        <v>1.68</v>
      </c>
      <c r="J9605" s="90" t="s">
        <v>10509</v>
      </c>
      <c r="K9605" s="90">
        <v>138</v>
      </c>
      <c r="L9605" s="90" t="s">
        <v>10513</v>
      </c>
    </row>
    <row r="9606" spans="1:12" hidden="1" outlineLevel="2" x14ac:dyDescent="0.25">
      <c r="A9606" s="90">
        <v>3</v>
      </c>
      <c r="B9606" s="26">
        <v>908706062</v>
      </c>
      <c r="C9606" s="90">
        <v>20</v>
      </c>
      <c r="D9606" s="90">
        <v>244107</v>
      </c>
      <c r="E9606" s="94">
        <v>44033</v>
      </c>
      <c r="F9606" s="26">
        <v>244107334954</v>
      </c>
      <c r="G9606" s="90">
        <v>334954</v>
      </c>
      <c r="H9606" s="90">
        <v>9.08</v>
      </c>
      <c r="I9606" s="95">
        <v>9.08</v>
      </c>
      <c r="J9606" s="90" t="s">
        <v>10509</v>
      </c>
      <c r="K9606" s="90">
        <v>138</v>
      </c>
      <c r="L9606" s="90" t="s">
        <v>10513</v>
      </c>
    </row>
    <row r="9607" spans="1:12" hidden="1" outlineLevel="2" x14ac:dyDescent="0.25">
      <c r="A9607" s="90">
        <v>3</v>
      </c>
      <c r="B9607" s="26">
        <v>911060069</v>
      </c>
      <c r="C9607" s="90">
        <v>20</v>
      </c>
      <c r="D9607" s="90">
        <v>245041</v>
      </c>
      <c r="E9607" s="94">
        <v>44033</v>
      </c>
      <c r="F9607" s="26">
        <v>245041335822</v>
      </c>
      <c r="G9607" s="90">
        <v>335822</v>
      </c>
      <c r="H9607" s="90">
        <v>15.51</v>
      </c>
      <c r="I9607" s="95">
        <v>15.51</v>
      </c>
      <c r="J9607" s="90" t="s">
        <v>10509</v>
      </c>
      <c r="K9607" s="90">
        <v>138</v>
      </c>
      <c r="L9607" s="90" t="s">
        <v>10513</v>
      </c>
    </row>
    <row r="9608" spans="1:12" hidden="1" outlineLevel="2" x14ac:dyDescent="0.25">
      <c r="A9608" s="90">
        <v>3</v>
      </c>
      <c r="B9608" s="26">
        <v>911060069</v>
      </c>
      <c r="C9608" s="90">
        <v>20</v>
      </c>
      <c r="D9608" s="90">
        <v>248233</v>
      </c>
      <c r="E9608" s="94">
        <v>44065</v>
      </c>
      <c r="F9608" s="26">
        <v>248233338767</v>
      </c>
      <c r="G9608" s="90">
        <v>338767</v>
      </c>
      <c r="H9608" s="90">
        <v>1.68</v>
      </c>
      <c r="I9608" s="95">
        <v>1.68</v>
      </c>
      <c r="J9608" s="90" t="s">
        <v>10509</v>
      </c>
      <c r="K9608" s="90">
        <v>107</v>
      </c>
      <c r="L9608" s="90" t="s">
        <v>10513</v>
      </c>
    </row>
    <row r="9609" spans="1:12" hidden="1" outlineLevel="2" x14ac:dyDescent="0.25">
      <c r="A9609" s="90">
        <v>3</v>
      </c>
      <c r="B9609" s="26">
        <v>911187052</v>
      </c>
      <c r="C9609" s="90">
        <v>20</v>
      </c>
      <c r="D9609" s="90">
        <v>240410</v>
      </c>
      <c r="E9609" s="94">
        <v>44004</v>
      </c>
      <c r="F9609" s="26">
        <v>240410331479</v>
      </c>
      <c r="G9609" s="90">
        <v>331479</v>
      </c>
      <c r="H9609" s="90">
        <v>5.9</v>
      </c>
      <c r="I9609" s="95">
        <v>5.9</v>
      </c>
      <c r="J9609" s="90" t="s">
        <v>10509</v>
      </c>
      <c r="K9609" s="90">
        <v>169</v>
      </c>
      <c r="L9609" s="90" t="s">
        <v>10513</v>
      </c>
    </row>
    <row r="9610" spans="1:12" hidden="1" outlineLevel="2" x14ac:dyDescent="0.25">
      <c r="A9610" s="90">
        <v>3</v>
      </c>
      <c r="B9610" s="26">
        <v>911187052</v>
      </c>
      <c r="C9610" s="90">
        <v>20</v>
      </c>
      <c r="D9610" s="90">
        <v>243545</v>
      </c>
      <c r="E9610" s="94">
        <v>44033</v>
      </c>
      <c r="F9610" s="26">
        <v>243545334392</v>
      </c>
      <c r="G9610" s="90">
        <v>334392</v>
      </c>
      <c r="H9610" s="90">
        <v>2.48</v>
      </c>
      <c r="I9610" s="95">
        <v>2.48</v>
      </c>
      <c r="J9610" s="90" t="s">
        <v>10509</v>
      </c>
      <c r="K9610" s="90">
        <v>138</v>
      </c>
      <c r="L9610" s="90" t="s">
        <v>10513</v>
      </c>
    </row>
    <row r="9611" spans="1:12" hidden="1" outlineLevel="2" x14ac:dyDescent="0.25">
      <c r="A9611" s="90">
        <v>3</v>
      </c>
      <c r="B9611" s="26">
        <v>911187052</v>
      </c>
      <c r="C9611" s="90">
        <v>20</v>
      </c>
      <c r="D9611" s="90">
        <v>246727</v>
      </c>
      <c r="E9611" s="94">
        <v>44065</v>
      </c>
      <c r="F9611" s="26">
        <v>246727337327</v>
      </c>
      <c r="G9611" s="90">
        <v>337327</v>
      </c>
      <c r="H9611" s="90">
        <v>10.38</v>
      </c>
      <c r="I9611" s="95">
        <v>10.38</v>
      </c>
      <c r="J9611" s="90" t="s">
        <v>10509</v>
      </c>
      <c r="K9611" s="90">
        <v>107</v>
      </c>
      <c r="L9611" s="90" t="s">
        <v>10513</v>
      </c>
    </row>
    <row r="9612" spans="1:12" hidden="1" outlineLevel="2" x14ac:dyDescent="0.25">
      <c r="A9612" s="90">
        <v>3</v>
      </c>
      <c r="B9612" s="26">
        <v>911253383</v>
      </c>
      <c r="C9612" s="90">
        <v>20</v>
      </c>
      <c r="D9612" s="90">
        <v>241030</v>
      </c>
      <c r="E9612" s="94">
        <v>44004</v>
      </c>
      <c r="F9612" s="26">
        <v>241030332099</v>
      </c>
      <c r="G9612" s="90">
        <v>332099</v>
      </c>
      <c r="H9612" s="90">
        <v>6.79</v>
      </c>
      <c r="I9612" s="95">
        <v>6.79</v>
      </c>
      <c r="J9612" s="90" t="s">
        <v>10509</v>
      </c>
      <c r="K9612" s="90">
        <v>169</v>
      </c>
      <c r="L9612" s="90" t="s">
        <v>10513</v>
      </c>
    </row>
    <row r="9613" spans="1:12" hidden="1" outlineLevel="2" x14ac:dyDescent="0.25">
      <c r="A9613" s="90">
        <v>3</v>
      </c>
      <c r="B9613" s="26">
        <v>911253383</v>
      </c>
      <c r="C9613" s="90">
        <v>20</v>
      </c>
      <c r="D9613" s="90">
        <v>247355</v>
      </c>
      <c r="E9613" s="94">
        <v>44065</v>
      </c>
      <c r="F9613" s="26">
        <v>247355337955</v>
      </c>
      <c r="G9613" s="90">
        <v>337955</v>
      </c>
      <c r="H9613" s="90">
        <v>1.68</v>
      </c>
      <c r="I9613" s="95">
        <v>1.68</v>
      </c>
      <c r="J9613" s="90" t="s">
        <v>10509</v>
      </c>
      <c r="K9613" s="90">
        <v>107</v>
      </c>
      <c r="L9613" s="90" t="s">
        <v>10513</v>
      </c>
    </row>
    <row r="9614" spans="1:12" hidden="1" outlineLevel="2" x14ac:dyDescent="0.25">
      <c r="A9614" s="90">
        <v>3</v>
      </c>
      <c r="B9614" s="26">
        <v>911403715</v>
      </c>
      <c r="C9614" s="90">
        <v>20</v>
      </c>
      <c r="D9614" s="90">
        <v>244581</v>
      </c>
      <c r="E9614" s="94">
        <v>44033</v>
      </c>
      <c r="F9614" s="26">
        <v>244581335426</v>
      </c>
      <c r="G9614" s="90">
        <v>335426</v>
      </c>
      <c r="H9614" s="90">
        <v>1.68</v>
      </c>
      <c r="I9614" s="95">
        <v>1.68</v>
      </c>
      <c r="J9614" s="90" t="s">
        <v>10509</v>
      </c>
      <c r="K9614" s="90">
        <v>138</v>
      </c>
      <c r="L9614" s="90" t="s">
        <v>10513</v>
      </c>
    </row>
    <row r="9615" spans="1:12" hidden="1" outlineLevel="2" x14ac:dyDescent="0.25">
      <c r="A9615" s="90">
        <v>3</v>
      </c>
      <c r="B9615" s="26">
        <v>911409480</v>
      </c>
      <c r="C9615" s="90">
        <v>20</v>
      </c>
      <c r="D9615" s="90">
        <v>246371</v>
      </c>
      <c r="E9615" s="94">
        <v>44065</v>
      </c>
      <c r="F9615" s="26">
        <v>246371336971</v>
      </c>
      <c r="G9615" s="90">
        <v>336971</v>
      </c>
      <c r="H9615" s="90">
        <v>8.99</v>
      </c>
      <c r="I9615" s="95">
        <v>8.99</v>
      </c>
      <c r="J9615" s="90" t="s">
        <v>10509</v>
      </c>
      <c r="K9615" s="90">
        <v>107</v>
      </c>
      <c r="L9615" s="90" t="s">
        <v>10513</v>
      </c>
    </row>
    <row r="9616" spans="1:12" hidden="1" outlineLevel="2" x14ac:dyDescent="0.25">
      <c r="A9616" s="90">
        <v>3</v>
      </c>
      <c r="B9616" s="26">
        <v>911596591</v>
      </c>
      <c r="C9616" s="90">
        <v>20</v>
      </c>
      <c r="D9616" s="90">
        <v>241562</v>
      </c>
      <c r="E9616" s="94">
        <v>44004</v>
      </c>
      <c r="F9616" s="26">
        <v>241562332626</v>
      </c>
      <c r="G9616" s="90">
        <v>332626</v>
      </c>
      <c r="H9616" s="90">
        <v>1.68</v>
      </c>
      <c r="I9616" s="95">
        <v>1.68</v>
      </c>
      <c r="J9616" s="90" t="s">
        <v>10509</v>
      </c>
      <c r="K9616" s="90">
        <v>169</v>
      </c>
      <c r="L9616" s="90" t="s">
        <v>10513</v>
      </c>
    </row>
    <row r="9617" spans="1:12" hidden="1" outlineLevel="2" x14ac:dyDescent="0.25">
      <c r="A9617" s="90">
        <v>3</v>
      </c>
      <c r="B9617" s="26">
        <v>911596591</v>
      </c>
      <c r="C9617" s="90">
        <v>20</v>
      </c>
      <c r="D9617" s="90">
        <v>244708</v>
      </c>
      <c r="E9617" s="94">
        <v>44033</v>
      </c>
      <c r="F9617" s="26">
        <v>244708335550</v>
      </c>
      <c r="G9617" s="90">
        <v>335550</v>
      </c>
      <c r="H9617" s="90">
        <v>1.68</v>
      </c>
      <c r="I9617" s="95">
        <v>1.68</v>
      </c>
      <c r="J9617" s="90" t="s">
        <v>10509</v>
      </c>
      <c r="K9617" s="90">
        <v>138</v>
      </c>
      <c r="L9617" s="90" t="s">
        <v>10513</v>
      </c>
    </row>
    <row r="9618" spans="1:12" hidden="1" outlineLevel="2" x14ac:dyDescent="0.25">
      <c r="A9618" s="90">
        <v>3</v>
      </c>
      <c r="B9618" s="26">
        <v>911596591</v>
      </c>
      <c r="C9618" s="90">
        <v>20</v>
      </c>
      <c r="D9618" s="90">
        <v>247897</v>
      </c>
      <c r="E9618" s="94">
        <v>44065</v>
      </c>
      <c r="F9618" s="26">
        <v>247897338492</v>
      </c>
      <c r="G9618" s="90">
        <v>338492</v>
      </c>
      <c r="H9618" s="90">
        <v>1.68</v>
      </c>
      <c r="I9618" s="95">
        <v>1.68</v>
      </c>
      <c r="J9618" s="90" t="s">
        <v>10509</v>
      </c>
      <c r="K9618" s="90">
        <v>107</v>
      </c>
      <c r="L9618" s="90" t="s">
        <v>10513</v>
      </c>
    </row>
    <row r="9619" spans="1:12" hidden="1" outlineLevel="2" x14ac:dyDescent="0.25">
      <c r="A9619" s="90">
        <v>3</v>
      </c>
      <c r="B9619" s="26">
        <v>911626760</v>
      </c>
      <c r="C9619" s="90">
        <v>20</v>
      </c>
      <c r="D9619" s="90">
        <v>241724</v>
      </c>
      <c r="E9619" s="94">
        <v>44004</v>
      </c>
      <c r="F9619" s="26">
        <v>241724332766</v>
      </c>
      <c r="G9619" s="90">
        <v>332766</v>
      </c>
      <c r="H9619" s="90">
        <v>1.68</v>
      </c>
      <c r="I9619" s="95">
        <v>1.68</v>
      </c>
      <c r="J9619" s="90" t="s">
        <v>10509</v>
      </c>
      <c r="K9619" s="90">
        <v>169</v>
      </c>
      <c r="L9619" s="90" t="s">
        <v>10513</v>
      </c>
    </row>
    <row r="9620" spans="1:12" hidden="1" outlineLevel="2" x14ac:dyDescent="0.25">
      <c r="A9620" s="90">
        <v>3</v>
      </c>
      <c r="B9620" s="26">
        <v>911667764</v>
      </c>
      <c r="C9620" s="90">
        <v>20</v>
      </c>
      <c r="D9620" s="90">
        <v>240103</v>
      </c>
      <c r="E9620" s="94">
        <v>44004</v>
      </c>
      <c r="F9620" s="26">
        <v>240103331172</v>
      </c>
      <c r="G9620" s="90">
        <v>331172</v>
      </c>
      <c r="H9620" s="90">
        <v>8.3800000000000008</v>
      </c>
      <c r="I9620" s="95">
        <v>8.3800000000000008</v>
      </c>
      <c r="J9620" s="90" t="s">
        <v>10509</v>
      </c>
      <c r="K9620" s="90">
        <v>169</v>
      </c>
      <c r="L9620" s="90" t="s">
        <v>10513</v>
      </c>
    </row>
    <row r="9621" spans="1:12" hidden="1" outlineLevel="2" x14ac:dyDescent="0.25">
      <c r="A9621" s="90">
        <v>3</v>
      </c>
      <c r="B9621" s="26">
        <v>911735645</v>
      </c>
      <c r="C9621" s="90">
        <v>20</v>
      </c>
      <c r="D9621" s="90">
        <v>246519</v>
      </c>
      <c r="E9621" s="94">
        <v>44065</v>
      </c>
      <c r="F9621" s="26">
        <v>246519337119</v>
      </c>
      <c r="G9621" s="90">
        <v>337119</v>
      </c>
      <c r="H9621" s="90">
        <v>6.94</v>
      </c>
      <c r="I9621" s="95">
        <v>6.94</v>
      </c>
      <c r="J9621" s="90" t="s">
        <v>10509</v>
      </c>
      <c r="K9621" s="90">
        <v>107</v>
      </c>
      <c r="L9621" s="90" t="s">
        <v>10513</v>
      </c>
    </row>
    <row r="9622" spans="1:12" hidden="1" outlineLevel="2" x14ac:dyDescent="0.25">
      <c r="A9622" s="90">
        <v>3</v>
      </c>
      <c r="B9622" s="26">
        <v>911776342</v>
      </c>
      <c r="C9622" s="90">
        <v>20</v>
      </c>
      <c r="D9622" s="90">
        <v>242383</v>
      </c>
      <c r="E9622" s="94">
        <v>44004</v>
      </c>
      <c r="F9622" s="26">
        <v>242383333310</v>
      </c>
      <c r="G9622" s="90">
        <v>333310</v>
      </c>
      <c r="H9622" s="90">
        <v>2.95</v>
      </c>
      <c r="I9622" s="95">
        <v>2.95</v>
      </c>
      <c r="J9622" s="90" t="s">
        <v>10509</v>
      </c>
      <c r="K9622" s="90">
        <v>169</v>
      </c>
      <c r="L9622" s="90" t="s">
        <v>10513</v>
      </c>
    </row>
    <row r="9623" spans="1:12" hidden="1" outlineLevel="2" x14ac:dyDescent="0.25">
      <c r="A9623" s="90">
        <v>3</v>
      </c>
      <c r="B9623" s="26">
        <v>911776342</v>
      </c>
      <c r="C9623" s="90">
        <v>20</v>
      </c>
      <c r="D9623" s="90">
        <v>245549</v>
      </c>
      <c r="E9623" s="94">
        <v>44033</v>
      </c>
      <c r="F9623" s="26">
        <v>245549336251</v>
      </c>
      <c r="G9623" s="90">
        <v>336251</v>
      </c>
      <c r="H9623" s="90">
        <v>10</v>
      </c>
      <c r="I9623" s="95">
        <v>10</v>
      </c>
      <c r="J9623" s="90" t="s">
        <v>10509</v>
      </c>
      <c r="K9623" s="90">
        <v>138</v>
      </c>
      <c r="L9623" s="90" t="s">
        <v>10513</v>
      </c>
    </row>
    <row r="9624" spans="1:12" hidden="1" outlineLevel="2" x14ac:dyDescent="0.25">
      <c r="A9624" s="90">
        <v>3</v>
      </c>
      <c r="B9624" s="26">
        <v>911776342</v>
      </c>
      <c r="C9624" s="90">
        <v>20</v>
      </c>
      <c r="D9624" s="90">
        <v>248758</v>
      </c>
      <c r="E9624" s="94">
        <v>44065</v>
      </c>
      <c r="F9624" s="26">
        <v>248758339212</v>
      </c>
      <c r="G9624" s="90">
        <v>339212</v>
      </c>
      <c r="H9624" s="90">
        <v>0.41</v>
      </c>
      <c r="I9624" s="95">
        <v>0.41</v>
      </c>
      <c r="J9624" s="90" t="s">
        <v>10509</v>
      </c>
      <c r="K9624" s="90">
        <v>107</v>
      </c>
      <c r="L9624" s="90" t="s">
        <v>10513</v>
      </c>
    </row>
    <row r="9625" spans="1:12" hidden="1" outlineLevel="2" x14ac:dyDescent="0.25">
      <c r="A9625" s="90">
        <v>3</v>
      </c>
      <c r="B9625" s="26">
        <v>911805554</v>
      </c>
      <c r="C9625" s="90">
        <v>20</v>
      </c>
      <c r="D9625" s="90">
        <v>241772</v>
      </c>
      <c r="E9625" s="94">
        <v>44004</v>
      </c>
      <c r="F9625" s="26">
        <v>241772332805</v>
      </c>
      <c r="G9625" s="90">
        <v>332805</v>
      </c>
      <c r="H9625" s="90">
        <v>1.95</v>
      </c>
      <c r="I9625" s="95">
        <v>1.95</v>
      </c>
      <c r="J9625" s="90" t="s">
        <v>10509</v>
      </c>
      <c r="K9625" s="90">
        <v>169</v>
      </c>
      <c r="L9625" s="90" t="s">
        <v>10513</v>
      </c>
    </row>
    <row r="9626" spans="1:12" hidden="1" outlineLevel="2" x14ac:dyDescent="0.25">
      <c r="A9626" s="90">
        <v>3</v>
      </c>
      <c r="B9626" s="26">
        <v>911931285</v>
      </c>
      <c r="C9626" s="90">
        <v>20</v>
      </c>
      <c r="D9626" s="90">
        <v>243077</v>
      </c>
      <c r="E9626" s="94">
        <v>44033</v>
      </c>
      <c r="F9626" s="26">
        <v>243077333924</v>
      </c>
      <c r="G9626" s="90">
        <v>333924</v>
      </c>
      <c r="H9626" s="90">
        <v>8.3800000000000008</v>
      </c>
      <c r="I9626" s="95">
        <v>8.3800000000000008</v>
      </c>
      <c r="J9626" s="90" t="s">
        <v>10509</v>
      </c>
      <c r="K9626" s="90">
        <v>138</v>
      </c>
      <c r="L9626" s="90" t="s">
        <v>10513</v>
      </c>
    </row>
    <row r="9627" spans="1:12" hidden="1" outlineLevel="2" x14ac:dyDescent="0.25">
      <c r="A9627" s="90">
        <v>3</v>
      </c>
      <c r="B9627" s="26">
        <v>911931285</v>
      </c>
      <c r="C9627" s="90">
        <v>20</v>
      </c>
      <c r="D9627" s="90">
        <v>246270</v>
      </c>
      <c r="E9627" s="94">
        <v>44065</v>
      </c>
      <c r="F9627" s="26">
        <v>246270336870</v>
      </c>
      <c r="G9627" s="90">
        <v>336870</v>
      </c>
      <c r="H9627" s="90">
        <v>8.3800000000000008</v>
      </c>
      <c r="I9627" s="95">
        <v>8.3800000000000008</v>
      </c>
      <c r="J9627" s="90" t="s">
        <v>10509</v>
      </c>
      <c r="K9627" s="90">
        <v>107</v>
      </c>
      <c r="L9627" s="90" t="s">
        <v>10513</v>
      </c>
    </row>
    <row r="9628" spans="1:12" hidden="1" outlineLevel="2" x14ac:dyDescent="0.25">
      <c r="A9628" s="90">
        <v>3</v>
      </c>
      <c r="B9628" s="26">
        <v>911937282</v>
      </c>
      <c r="C9628" s="90">
        <v>20</v>
      </c>
      <c r="D9628" s="90">
        <v>241462</v>
      </c>
      <c r="E9628" s="94">
        <v>44004</v>
      </c>
      <c r="F9628" s="26">
        <v>241462332528</v>
      </c>
      <c r="G9628" s="90">
        <v>332528</v>
      </c>
      <c r="H9628" s="90">
        <v>1.88</v>
      </c>
      <c r="I9628" s="95">
        <v>1.88</v>
      </c>
      <c r="J9628" s="90" t="s">
        <v>10509</v>
      </c>
      <c r="K9628" s="90">
        <v>169</v>
      </c>
      <c r="L9628" s="90" t="s">
        <v>10513</v>
      </c>
    </row>
    <row r="9629" spans="1:12" hidden="1" outlineLevel="2" x14ac:dyDescent="0.25">
      <c r="A9629" s="90">
        <v>3</v>
      </c>
      <c r="B9629" s="26">
        <v>911937282</v>
      </c>
      <c r="C9629" s="90">
        <v>20</v>
      </c>
      <c r="D9629" s="90">
        <v>244607</v>
      </c>
      <c r="E9629" s="94">
        <v>44033</v>
      </c>
      <c r="F9629" s="26">
        <v>244607335451</v>
      </c>
      <c r="G9629" s="90">
        <v>335451</v>
      </c>
      <c r="H9629" s="90">
        <v>1.93</v>
      </c>
      <c r="I9629" s="95">
        <v>1.93</v>
      </c>
      <c r="J9629" s="90" t="s">
        <v>10509</v>
      </c>
      <c r="K9629" s="90">
        <v>138</v>
      </c>
      <c r="L9629" s="90" t="s">
        <v>10513</v>
      </c>
    </row>
    <row r="9630" spans="1:12" hidden="1" outlineLevel="2" x14ac:dyDescent="0.25">
      <c r="A9630" s="90">
        <v>3</v>
      </c>
      <c r="B9630" s="26">
        <v>911937282</v>
      </c>
      <c r="C9630" s="90">
        <v>20</v>
      </c>
      <c r="D9630" s="90">
        <v>247796</v>
      </c>
      <c r="E9630" s="94">
        <v>44065</v>
      </c>
      <c r="F9630" s="26">
        <v>247796338393</v>
      </c>
      <c r="G9630" s="90">
        <v>338393</v>
      </c>
      <c r="H9630" s="90">
        <v>1.77</v>
      </c>
      <c r="I9630" s="95">
        <v>1.77</v>
      </c>
      <c r="J9630" s="90" t="s">
        <v>10509</v>
      </c>
      <c r="K9630" s="90">
        <v>107</v>
      </c>
      <c r="L9630" s="90" t="s">
        <v>10513</v>
      </c>
    </row>
    <row r="9631" spans="1:12" hidden="1" outlineLevel="2" x14ac:dyDescent="0.25">
      <c r="A9631" s="90">
        <v>3</v>
      </c>
      <c r="B9631" s="26">
        <v>911965986001</v>
      </c>
      <c r="C9631" s="90">
        <v>20</v>
      </c>
      <c r="D9631" s="90">
        <v>242918</v>
      </c>
      <c r="E9631" s="94">
        <v>44013</v>
      </c>
      <c r="F9631" s="26">
        <v>242918333797</v>
      </c>
      <c r="G9631" s="90">
        <v>333797</v>
      </c>
      <c r="H9631" s="90">
        <v>1.68</v>
      </c>
      <c r="I9631" s="95">
        <v>1.68</v>
      </c>
      <c r="J9631" s="90" t="s">
        <v>10509</v>
      </c>
      <c r="K9631" s="90">
        <v>169</v>
      </c>
      <c r="L9631" s="90" t="s">
        <v>10513</v>
      </c>
    </row>
    <row r="9632" spans="1:12" hidden="1" outlineLevel="2" x14ac:dyDescent="0.25">
      <c r="A9632" s="90">
        <v>3</v>
      </c>
      <c r="B9632" s="26">
        <v>911965986001</v>
      </c>
      <c r="C9632" s="90">
        <v>20</v>
      </c>
      <c r="D9632" s="90">
        <v>249335</v>
      </c>
      <c r="E9632" s="94">
        <v>44075</v>
      </c>
      <c r="F9632" s="26">
        <v>249335339735</v>
      </c>
      <c r="G9632" s="90">
        <v>339735</v>
      </c>
      <c r="H9632" s="90">
        <v>1.68</v>
      </c>
      <c r="I9632" s="95">
        <v>1.68</v>
      </c>
      <c r="J9632" s="90" t="s">
        <v>10509</v>
      </c>
      <c r="K9632" s="90">
        <v>107</v>
      </c>
      <c r="L9632" s="90" t="s">
        <v>10513</v>
      </c>
    </row>
    <row r="9633" spans="1:12" hidden="1" outlineLevel="2" x14ac:dyDescent="0.25">
      <c r="A9633" s="90">
        <v>3</v>
      </c>
      <c r="B9633" s="26">
        <v>912030475001</v>
      </c>
      <c r="C9633" s="90">
        <v>20</v>
      </c>
      <c r="D9633" s="90">
        <v>246060</v>
      </c>
      <c r="E9633" s="94">
        <v>44044</v>
      </c>
      <c r="F9633" s="26">
        <v>246060336719</v>
      </c>
      <c r="G9633" s="90">
        <v>336719</v>
      </c>
      <c r="H9633" s="90">
        <v>2.59</v>
      </c>
      <c r="I9633" s="95">
        <v>2.59</v>
      </c>
      <c r="J9633" s="90" t="s">
        <v>10509</v>
      </c>
      <c r="K9633" s="90">
        <v>138</v>
      </c>
      <c r="L9633" s="90" t="s">
        <v>10513</v>
      </c>
    </row>
    <row r="9634" spans="1:12" hidden="1" outlineLevel="2" x14ac:dyDescent="0.25">
      <c r="A9634" s="90">
        <v>3</v>
      </c>
      <c r="B9634" s="26">
        <v>912030475001</v>
      </c>
      <c r="C9634" s="90">
        <v>20</v>
      </c>
      <c r="D9634" s="90">
        <v>249304</v>
      </c>
      <c r="E9634" s="94">
        <v>44075</v>
      </c>
      <c r="F9634" s="26">
        <v>249304339713</v>
      </c>
      <c r="G9634" s="90">
        <v>339713</v>
      </c>
      <c r="H9634" s="90">
        <v>2.76</v>
      </c>
      <c r="I9634" s="95">
        <v>2.76</v>
      </c>
      <c r="J9634" s="90" t="s">
        <v>10509</v>
      </c>
      <c r="K9634" s="90">
        <v>107</v>
      </c>
      <c r="L9634" s="90" t="s">
        <v>10513</v>
      </c>
    </row>
    <row r="9635" spans="1:12" hidden="1" outlineLevel="2" x14ac:dyDescent="0.25">
      <c r="A9635" s="90">
        <v>3</v>
      </c>
      <c r="B9635" s="26">
        <v>912089778</v>
      </c>
      <c r="C9635" s="90">
        <v>20</v>
      </c>
      <c r="D9635" s="90">
        <v>241412</v>
      </c>
      <c r="E9635" s="94">
        <v>44004</v>
      </c>
      <c r="F9635" s="26">
        <v>241412332479</v>
      </c>
      <c r="G9635" s="90">
        <v>332479</v>
      </c>
      <c r="H9635" s="90">
        <v>1.68</v>
      </c>
      <c r="I9635" s="95">
        <v>1.68</v>
      </c>
      <c r="J9635" s="90" t="s">
        <v>10509</v>
      </c>
      <c r="K9635" s="90">
        <v>169</v>
      </c>
      <c r="L9635" s="90" t="s">
        <v>10513</v>
      </c>
    </row>
    <row r="9636" spans="1:12" hidden="1" outlineLevel="2" x14ac:dyDescent="0.25">
      <c r="A9636" s="90">
        <v>3</v>
      </c>
      <c r="B9636" s="26">
        <v>912089778</v>
      </c>
      <c r="C9636" s="90">
        <v>20</v>
      </c>
      <c r="D9636" s="90">
        <v>244555</v>
      </c>
      <c r="E9636" s="94">
        <v>44033</v>
      </c>
      <c r="F9636" s="26">
        <v>244555335400</v>
      </c>
      <c r="G9636" s="90">
        <v>335400</v>
      </c>
      <c r="H9636" s="90">
        <v>1.68</v>
      </c>
      <c r="I9636" s="95">
        <v>1.68</v>
      </c>
      <c r="J9636" s="90" t="s">
        <v>10509</v>
      </c>
      <c r="K9636" s="90">
        <v>138</v>
      </c>
      <c r="L9636" s="90" t="s">
        <v>10513</v>
      </c>
    </row>
    <row r="9637" spans="1:12" hidden="1" outlineLevel="2" x14ac:dyDescent="0.25">
      <c r="A9637" s="90">
        <v>3</v>
      </c>
      <c r="B9637" s="26">
        <v>912135514</v>
      </c>
      <c r="C9637" s="90">
        <v>20</v>
      </c>
      <c r="D9637" s="90">
        <v>245073</v>
      </c>
      <c r="E9637" s="94">
        <v>44033</v>
      </c>
      <c r="F9637" s="26">
        <v>245073335848</v>
      </c>
      <c r="G9637" s="90">
        <v>335848</v>
      </c>
      <c r="H9637" s="90">
        <v>1.68</v>
      </c>
      <c r="I9637" s="95">
        <v>1.68</v>
      </c>
      <c r="J9637" s="90" t="s">
        <v>10509</v>
      </c>
      <c r="K9637" s="90">
        <v>138</v>
      </c>
      <c r="L9637" s="90" t="s">
        <v>10513</v>
      </c>
    </row>
    <row r="9638" spans="1:12" hidden="1" outlineLevel="2" x14ac:dyDescent="0.25">
      <c r="A9638" s="90">
        <v>3</v>
      </c>
      <c r="B9638" s="26">
        <v>912135514</v>
      </c>
      <c r="C9638" s="90">
        <v>20</v>
      </c>
      <c r="D9638" s="90">
        <v>248265</v>
      </c>
      <c r="E9638" s="94">
        <v>44065</v>
      </c>
      <c r="F9638" s="26">
        <v>248265338793</v>
      </c>
      <c r="G9638" s="90">
        <v>338793</v>
      </c>
      <c r="H9638" s="90">
        <v>1.68</v>
      </c>
      <c r="I9638" s="95">
        <v>1.68</v>
      </c>
      <c r="J9638" s="90" t="s">
        <v>10509</v>
      </c>
      <c r="K9638" s="90">
        <v>107</v>
      </c>
      <c r="L9638" s="90" t="s">
        <v>10513</v>
      </c>
    </row>
    <row r="9639" spans="1:12" hidden="1" outlineLevel="2" x14ac:dyDescent="0.25">
      <c r="A9639" s="90">
        <v>3</v>
      </c>
      <c r="B9639" s="26">
        <v>910434687</v>
      </c>
      <c r="C9639" s="90">
        <v>20</v>
      </c>
      <c r="D9639" s="90">
        <v>247829</v>
      </c>
      <c r="E9639" s="94">
        <v>44065</v>
      </c>
      <c r="F9639" s="26">
        <v>247829338426</v>
      </c>
      <c r="G9639" s="90">
        <v>338426</v>
      </c>
      <c r="H9639" s="90">
        <v>1.68</v>
      </c>
      <c r="I9639" s="95">
        <v>1.68</v>
      </c>
      <c r="J9639" s="90" t="s">
        <v>10509</v>
      </c>
      <c r="K9639" s="90">
        <v>107</v>
      </c>
      <c r="L9639" s="90" t="s">
        <v>10513</v>
      </c>
    </row>
    <row r="9640" spans="1:12" hidden="1" outlineLevel="2" x14ac:dyDescent="0.25">
      <c r="A9640" s="90">
        <v>3</v>
      </c>
      <c r="B9640" s="26">
        <v>910653443</v>
      </c>
      <c r="C9640" s="90">
        <v>20</v>
      </c>
      <c r="D9640" s="90">
        <v>244810</v>
      </c>
      <c r="E9640" s="94">
        <v>44033</v>
      </c>
      <c r="F9640" s="26">
        <v>244810335637</v>
      </c>
      <c r="G9640" s="90">
        <v>335637</v>
      </c>
      <c r="H9640" s="90">
        <v>1.68</v>
      </c>
      <c r="I9640" s="95">
        <v>1.68</v>
      </c>
      <c r="J9640" s="90" t="s">
        <v>10509</v>
      </c>
      <c r="K9640" s="90">
        <v>138</v>
      </c>
      <c r="L9640" s="90" t="s">
        <v>10513</v>
      </c>
    </row>
    <row r="9641" spans="1:12" hidden="1" outlineLevel="2" x14ac:dyDescent="0.25">
      <c r="A9641" s="90">
        <v>3</v>
      </c>
      <c r="B9641" s="26">
        <v>910653443</v>
      </c>
      <c r="C9641" s="90">
        <v>20</v>
      </c>
      <c r="D9641" s="90">
        <v>244811</v>
      </c>
      <c r="E9641" s="94">
        <v>44033</v>
      </c>
      <c r="F9641" s="26">
        <v>244811335638</v>
      </c>
      <c r="G9641" s="90">
        <v>335638</v>
      </c>
      <c r="H9641" s="90">
        <v>2.39</v>
      </c>
      <c r="I9641" s="95">
        <v>2.39</v>
      </c>
      <c r="J9641" s="90" t="s">
        <v>10509</v>
      </c>
      <c r="K9641" s="90">
        <v>138</v>
      </c>
      <c r="L9641" s="90" t="s">
        <v>10513</v>
      </c>
    </row>
    <row r="9642" spans="1:12" hidden="1" outlineLevel="2" x14ac:dyDescent="0.25">
      <c r="A9642" s="90">
        <v>3</v>
      </c>
      <c r="B9642" s="26">
        <v>910653443</v>
      </c>
      <c r="C9642" s="90">
        <v>20</v>
      </c>
      <c r="D9642" s="90">
        <v>248001</v>
      </c>
      <c r="E9642" s="94">
        <v>44065</v>
      </c>
      <c r="F9642" s="26">
        <v>248001338580</v>
      </c>
      <c r="G9642" s="90">
        <v>338580</v>
      </c>
      <c r="H9642" s="90">
        <v>1.68</v>
      </c>
      <c r="I9642" s="95">
        <v>1.68</v>
      </c>
      <c r="J9642" s="90" t="s">
        <v>10509</v>
      </c>
      <c r="K9642" s="90">
        <v>107</v>
      </c>
      <c r="L9642" s="90" t="s">
        <v>10513</v>
      </c>
    </row>
    <row r="9643" spans="1:12" hidden="1" outlineLevel="2" x14ac:dyDescent="0.25">
      <c r="A9643" s="90">
        <v>3</v>
      </c>
      <c r="B9643" s="26">
        <v>910653443</v>
      </c>
      <c r="C9643" s="90">
        <v>20</v>
      </c>
      <c r="D9643" s="90">
        <v>248002</v>
      </c>
      <c r="E9643" s="94">
        <v>44065</v>
      </c>
      <c r="F9643" s="26">
        <v>248002338581</v>
      </c>
      <c r="G9643" s="90">
        <v>338581</v>
      </c>
      <c r="H9643" s="90">
        <v>1.68</v>
      </c>
      <c r="I9643" s="95">
        <v>1.68</v>
      </c>
      <c r="J9643" s="90" t="s">
        <v>10509</v>
      </c>
      <c r="K9643" s="90">
        <v>107</v>
      </c>
      <c r="L9643" s="90" t="s">
        <v>10513</v>
      </c>
    </row>
    <row r="9644" spans="1:12" hidden="1" outlineLevel="2" x14ac:dyDescent="0.25">
      <c r="A9644" s="90">
        <v>3</v>
      </c>
      <c r="B9644" s="26">
        <v>910664150</v>
      </c>
      <c r="C9644" s="90">
        <v>20</v>
      </c>
      <c r="D9644" s="90">
        <v>241628</v>
      </c>
      <c r="E9644" s="94">
        <v>44004</v>
      </c>
      <c r="F9644" s="26">
        <v>241628332683</v>
      </c>
      <c r="G9644" s="90">
        <v>332683</v>
      </c>
      <c r="H9644" s="90">
        <v>2.12</v>
      </c>
      <c r="I9644" s="95">
        <v>2.12</v>
      </c>
      <c r="J9644" s="90" t="s">
        <v>10509</v>
      </c>
      <c r="K9644" s="90">
        <v>169</v>
      </c>
      <c r="L9644" s="90" t="s">
        <v>10513</v>
      </c>
    </row>
    <row r="9645" spans="1:12" hidden="1" outlineLevel="2" x14ac:dyDescent="0.25">
      <c r="A9645" s="90">
        <v>3</v>
      </c>
      <c r="B9645" s="26">
        <v>910664150</v>
      </c>
      <c r="C9645" s="90">
        <v>20</v>
      </c>
      <c r="D9645" s="90">
        <v>244775</v>
      </c>
      <c r="E9645" s="94">
        <v>44033</v>
      </c>
      <c r="F9645" s="26">
        <v>244775335608</v>
      </c>
      <c r="G9645" s="90">
        <v>335608</v>
      </c>
      <c r="H9645" s="90">
        <v>1.68</v>
      </c>
      <c r="I9645" s="95">
        <v>1.68</v>
      </c>
      <c r="J9645" s="90" t="s">
        <v>10509</v>
      </c>
      <c r="K9645" s="90">
        <v>138</v>
      </c>
      <c r="L9645" s="90" t="s">
        <v>10513</v>
      </c>
    </row>
    <row r="9646" spans="1:12" hidden="1" outlineLevel="2" x14ac:dyDescent="0.25">
      <c r="A9646" s="90">
        <v>3</v>
      </c>
      <c r="B9646" s="26">
        <v>910682723</v>
      </c>
      <c r="C9646" s="90">
        <v>20</v>
      </c>
      <c r="D9646" s="90">
        <v>241350</v>
      </c>
      <c r="E9646" s="94">
        <v>44004</v>
      </c>
      <c r="F9646" s="26">
        <v>241350332417</v>
      </c>
      <c r="G9646" s="90">
        <v>332417</v>
      </c>
      <c r="H9646" s="90">
        <v>1.89</v>
      </c>
      <c r="I9646" s="95">
        <v>1.89</v>
      </c>
      <c r="J9646" s="90" t="s">
        <v>10509</v>
      </c>
      <c r="K9646" s="90">
        <v>169</v>
      </c>
      <c r="L9646" s="90" t="s">
        <v>10513</v>
      </c>
    </row>
    <row r="9647" spans="1:12" hidden="1" outlineLevel="2" x14ac:dyDescent="0.25">
      <c r="A9647" s="90">
        <v>3</v>
      </c>
      <c r="B9647" s="26">
        <v>910682723</v>
      </c>
      <c r="C9647" s="90">
        <v>20</v>
      </c>
      <c r="D9647" s="90">
        <v>244493</v>
      </c>
      <c r="E9647" s="94">
        <v>44033</v>
      </c>
      <c r="F9647" s="26">
        <v>244493335338</v>
      </c>
      <c r="G9647" s="90">
        <v>335338</v>
      </c>
      <c r="H9647" s="90">
        <v>2.4900000000000002</v>
      </c>
      <c r="I9647" s="95">
        <v>2.4900000000000002</v>
      </c>
      <c r="J9647" s="90" t="s">
        <v>10509</v>
      </c>
      <c r="K9647" s="90">
        <v>138</v>
      </c>
      <c r="L9647" s="90" t="s">
        <v>10513</v>
      </c>
    </row>
    <row r="9648" spans="1:12" hidden="1" outlineLevel="2" x14ac:dyDescent="0.25">
      <c r="A9648" s="90">
        <v>3</v>
      </c>
      <c r="B9648" s="26">
        <v>910694538</v>
      </c>
      <c r="C9648" s="90">
        <v>20</v>
      </c>
      <c r="D9648" s="90">
        <v>245126</v>
      </c>
      <c r="E9648" s="94">
        <v>44033</v>
      </c>
      <c r="F9648" s="26">
        <v>245126335881</v>
      </c>
      <c r="G9648" s="90">
        <v>335881</v>
      </c>
      <c r="H9648" s="90">
        <v>1.68</v>
      </c>
      <c r="I9648" s="95">
        <v>1.68</v>
      </c>
      <c r="J9648" s="90" t="s">
        <v>10509</v>
      </c>
      <c r="K9648" s="90">
        <v>138</v>
      </c>
      <c r="L9648" s="90" t="s">
        <v>10513</v>
      </c>
    </row>
    <row r="9649" spans="1:12" hidden="1" outlineLevel="2" x14ac:dyDescent="0.25">
      <c r="A9649" s="90">
        <v>3</v>
      </c>
      <c r="B9649" s="26">
        <v>910855337</v>
      </c>
      <c r="C9649" s="90">
        <v>20</v>
      </c>
      <c r="D9649" s="90">
        <v>242278</v>
      </c>
      <c r="E9649" s="94">
        <v>44004</v>
      </c>
      <c r="F9649" s="26">
        <v>242278333217</v>
      </c>
      <c r="G9649" s="90">
        <v>333217</v>
      </c>
      <c r="H9649" s="90">
        <v>14.28</v>
      </c>
      <c r="I9649" s="95">
        <v>14.28</v>
      </c>
      <c r="J9649" s="90" t="s">
        <v>10509</v>
      </c>
      <c r="K9649" s="90">
        <v>169</v>
      </c>
      <c r="L9649" s="90" t="s">
        <v>10513</v>
      </c>
    </row>
    <row r="9650" spans="1:12" hidden="1" outlineLevel="2" x14ac:dyDescent="0.25">
      <c r="A9650" s="90">
        <v>3</v>
      </c>
      <c r="B9650" s="26">
        <v>910860931</v>
      </c>
      <c r="C9650" s="90">
        <v>20</v>
      </c>
      <c r="D9650" s="90">
        <v>241193</v>
      </c>
      <c r="E9650" s="94">
        <v>44004</v>
      </c>
      <c r="F9650" s="26">
        <v>241193332261</v>
      </c>
      <c r="G9650" s="90">
        <v>332261</v>
      </c>
      <c r="H9650" s="90">
        <v>1.68</v>
      </c>
      <c r="I9650" s="95">
        <v>1.68</v>
      </c>
      <c r="J9650" s="90" t="s">
        <v>10509</v>
      </c>
      <c r="K9650" s="90">
        <v>169</v>
      </c>
      <c r="L9650" s="90" t="s">
        <v>10513</v>
      </c>
    </row>
    <row r="9651" spans="1:12" hidden="1" outlineLevel="2" x14ac:dyDescent="0.25">
      <c r="A9651" s="90">
        <v>3</v>
      </c>
      <c r="B9651" s="26">
        <v>910870013001</v>
      </c>
      <c r="C9651" s="90">
        <v>20</v>
      </c>
      <c r="D9651" s="90">
        <v>242782</v>
      </c>
      <c r="E9651" s="94">
        <v>44013</v>
      </c>
      <c r="F9651" s="26">
        <v>242782333693</v>
      </c>
      <c r="G9651" s="90">
        <v>333693</v>
      </c>
      <c r="H9651" s="90">
        <v>1.71</v>
      </c>
      <c r="I9651" s="95">
        <v>1.71</v>
      </c>
      <c r="J9651" s="90" t="s">
        <v>10509</v>
      </c>
      <c r="K9651" s="90">
        <v>169</v>
      </c>
      <c r="L9651" s="90" t="s">
        <v>10513</v>
      </c>
    </row>
    <row r="9652" spans="1:12" hidden="1" outlineLevel="2" x14ac:dyDescent="0.25">
      <c r="A9652" s="90">
        <v>3</v>
      </c>
      <c r="B9652" s="26">
        <v>910870013001</v>
      </c>
      <c r="C9652" s="90">
        <v>20</v>
      </c>
      <c r="D9652" s="90">
        <v>245955</v>
      </c>
      <c r="E9652" s="94">
        <v>44044</v>
      </c>
      <c r="F9652" s="26">
        <v>245955336637</v>
      </c>
      <c r="G9652" s="90">
        <v>336637</v>
      </c>
      <c r="H9652" s="90">
        <v>1.68</v>
      </c>
      <c r="I9652" s="95">
        <v>1.68</v>
      </c>
      <c r="J9652" s="90" t="s">
        <v>10509</v>
      </c>
      <c r="K9652" s="90">
        <v>138</v>
      </c>
      <c r="L9652" s="90" t="s">
        <v>10513</v>
      </c>
    </row>
    <row r="9653" spans="1:12" hidden="1" outlineLevel="2" x14ac:dyDescent="0.25">
      <c r="A9653" s="90">
        <v>3</v>
      </c>
      <c r="B9653" s="26">
        <v>910870013001</v>
      </c>
      <c r="C9653" s="90">
        <v>20</v>
      </c>
      <c r="D9653" s="90">
        <v>249198</v>
      </c>
      <c r="E9653" s="94">
        <v>44075</v>
      </c>
      <c r="F9653" s="26">
        <v>249198339630</v>
      </c>
      <c r="G9653" s="90">
        <v>339630</v>
      </c>
      <c r="H9653" s="90">
        <v>1.68</v>
      </c>
      <c r="I9653" s="95">
        <v>1.68</v>
      </c>
      <c r="J9653" s="90" t="s">
        <v>10509</v>
      </c>
      <c r="K9653" s="90">
        <v>107</v>
      </c>
      <c r="L9653" s="90" t="s">
        <v>10513</v>
      </c>
    </row>
    <row r="9654" spans="1:12" hidden="1" outlineLevel="2" x14ac:dyDescent="0.25">
      <c r="A9654" s="90">
        <v>3</v>
      </c>
      <c r="B9654" s="26">
        <v>910984368</v>
      </c>
      <c r="C9654" s="90">
        <v>20</v>
      </c>
      <c r="D9654" s="90">
        <v>246173</v>
      </c>
      <c r="E9654" s="94">
        <v>44044</v>
      </c>
      <c r="F9654" s="26">
        <v>246173336796</v>
      </c>
      <c r="G9654" s="90">
        <v>336796</v>
      </c>
      <c r="H9654" s="90">
        <v>20.149999999999999</v>
      </c>
      <c r="I9654" s="95">
        <v>20.149999999999999</v>
      </c>
      <c r="J9654" s="90" t="s">
        <v>10509</v>
      </c>
      <c r="K9654" s="90">
        <v>138</v>
      </c>
      <c r="L9654" s="90" t="s">
        <v>10513</v>
      </c>
    </row>
    <row r="9655" spans="1:12" hidden="1" outlineLevel="2" x14ac:dyDescent="0.25">
      <c r="A9655" s="90">
        <v>3</v>
      </c>
      <c r="B9655" s="26">
        <v>910984368</v>
      </c>
      <c r="C9655" s="90">
        <v>20</v>
      </c>
      <c r="D9655" s="90">
        <v>249474</v>
      </c>
      <c r="E9655" s="94">
        <v>44088</v>
      </c>
      <c r="F9655" s="26">
        <v>249474339819</v>
      </c>
      <c r="G9655" s="90">
        <v>339819</v>
      </c>
      <c r="H9655" s="90">
        <v>20.149999999999999</v>
      </c>
      <c r="I9655" s="95">
        <v>20.149999999999999</v>
      </c>
      <c r="J9655" s="90" t="s">
        <v>10509</v>
      </c>
      <c r="K9655" s="90">
        <v>97</v>
      </c>
      <c r="L9655" s="90" t="s">
        <v>10513</v>
      </c>
    </row>
    <row r="9656" spans="1:12" hidden="1" outlineLevel="2" x14ac:dyDescent="0.25">
      <c r="A9656" s="90">
        <v>3</v>
      </c>
      <c r="B9656" s="26">
        <v>911060069</v>
      </c>
      <c r="C9656" s="90">
        <v>20</v>
      </c>
      <c r="D9656" s="90">
        <v>241895</v>
      </c>
      <c r="E9656" s="94">
        <v>44004</v>
      </c>
      <c r="F9656" s="26">
        <v>241895332898</v>
      </c>
      <c r="G9656" s="90">
        <v>332898</v>
      </c>
      <c r="H9656" s="90">
        <v>27</v>
      </c>
      <c r="I9656" s="95">
        <v>27</v>
      </c>
      <c r="J9656" s="90" t="s">
        <v>10509</v>
      </c>
      <c r="K9656" s="90">
        <v>169</v>
      </c>
      <c r="L9656" s="90" t="s">
        <v>10513</v>
      </c>
    </row>
    <row r="9657" spans="1:12" hidden="1" outlineLevel="2" x14ac:dyDescent="0.25">
      <c r="A9657" s="90">
        <v>3</v>
      </c>
      <c r="B9657" s="26">
        <v>911253383</v>
      </c>
      <c r="C9657" s="90">
        <v>20</v>
      </c>
      <c r="D9657" s="90">
        <v>244166</v>
      </c>
      <c r="E9657" s="94">
        <v>44033</v>
      </c>
      <c r="F9657" s="26">
        <v>244166335013</v>
      </c>
      <c r="G9657" s="90">
        <v>335013</v>
      </c>
      <c r="H9657" s="90">
        <v>1.68</v>
      </c>
      <c r="I9657" s="95">
        <v>1.68</v>
      </c>
      <c r="J9657" s="90" t="s">
        <v>10509</v>
      </c>
      <c r="K9657" s="90">
        <v>138</v>
      </c>
      <c r="L9657" s="90" t="s">
        <v>10513</v>
      </c>
    </row>
    <row r="9658" spans="1:12" hidden="1" outlineLevel="2" x14ac:dyDescent="0.25">
      <c r="A9658" s="90">
        <v>3</v>
      </c>
      <c r="B9658" s="26">
        <v>911403715</v>
      </c>
      <c r="C9658" s="90">
        <v>20</v>
      </c>
      <c r="D9658" s="90">
        <v>241436</v>
      </c>
      <c r="E9658" s="94">
        <v>44004</v>
      </c>
      <c r="F9658" s="26">
        <v>241436332503</v>
      </c>
      <c r="G9658" s="90">
        <v>332503</v>
      </c>
      <c r="H9658" s="90">
        <v>1.68</v>
      </c>
      <c r="I9658" s="95">
        <v>1.68</v>
      </c>
      <c r="J9658" s="90" t="s">
        <v>10509</v>
      </c>
      <c r="K9658" s="90">
        <v>169</v>
      </c>
      <c r="L9658" s="90" t="s">
        <v>10513</v>
      </c>
    </row>
    <row r="9659" spans="1:12" hidden="1" outlineLevel="2" x14ac:dyDescent="0.25">
      <c r="A9659" s="90">
        <v>3</v>
      </c>
      <c r="B9659" s="26">
        <v>911403715</v>
      </c>
      <c r="C9659" s="90">
        <v>20</v>
      </c>
      <c r="D9659" s="90">
        <v>247770</v>
      </c>
      <c r="E9659" s="94">
        <v>44065</v>
      </c>
      <c r="F9659" s="26">
        <v>247770338368</v>
      </c>
      <c r="G9659" s="90">
        <v>338368</v>
      </c>
      <c r="H9659" s="90">
        <v>1.68</v>
      </c>
      <c r="I9659" s="95">
        <v>1.68</v>
      </c>
      <c r="J9659" s="90" t="s">
        <v>10509</v>
      </c>
      <c r="K9659" s="90">
        <v>107</v>
      </c>
      <c r="L9659" s="90" t="s">
        <v>10513</v>
      </c>
    </row>
    <row r="9660" spans="1:12" hidden="1" outlineLevel="2" x14ac:dyDescent="0.25">
      <c r="A9660" s="90">
        <v>3</v>
      </c>
      <c r="B9660" s="26">
        <v>911409480</v>
      </c>
      <c r="C9660" s="90">
        <v>20</v>
      </c>
      <c r="D9660" s="90">
        <v>240046</v>
      </c>
      <c r="E9660" s="94">
        <v>44004</v>
      </c>
      <c r="F9660" s="26">
        <v>240046331115</v>
      </c>
      <c r="G9660" s="90">
        <v>331115</v>
      </c>
      <c r="H9660" s="90">
        <v>28.25</v>
      </c>
      <c r="I9660" s="95">
        <v>28.25</v>
      </c>
      <c r="J9660" s="90" t="s">
        <v>10509</v>
      </c>
      <c r="K9660" s="90">
        <v>169</v>
      </c>
      <c r="L9660" s="90" t="s">
        <v>10513</v>
      </c>
    </row>
    <row r="9661" spans="1:12" hidden="1" outlineLevel="2" x14ac:dyDescent="0.25">
      <c r="A9661" s="90">
        <v>3</v>
      </c>
      <c r="B9661" s="26">
        <v>911409480</v>
      </c>
      <c r="C9661" s="90">
        <v>20</v>
      </c>
      <c r="D9661" s="90">
        <v>243181</v>
      </c>
      <c r="E9661" s="94">
        <v>44033</v>
      </c>
      <c r="F9661" s="26">
        <v>243181334028</v>
      </c>
      <c r="G9661" s="90">
        <v>334028</v>
      </c>
      <c r="H9661" s="90">
        <v>15.88</v>
      </c>
      <c r="I9661" s="95">
        <v>15.88</v>
      </c>
      <c r="J9661" s="90" t="s">
        <v>10509</v>
      </c>
      <c r="K9661" s="90">
        <v>138</v>
      </c>
      <c r="L9661" s="90" t="s">
        <v>10513</v>
      </c>
    </row>
    <row r="9662" spans="1:12" hidden="1" outlineLevel="2" x14ac:dyDescent="0.25">
      <c r="A9662" s="90">
        <v>3</v>
      </c>
      <c r="B9662" s="26">
        <v>911454262</v>
      </c>
      <c r="C9662" s="90">
        <v>20</v>
      </c>
      <c r="D9662" s="90">
        <v>245101</v>
      </c>
      <c r="E9662" s="94">
        <v>44033</v>
      </c>
      <c r="F9662" s="26">
        <v>245101335865</v>
      </c>
      <c r="G9662" s="90">
        <v>335865</v>
      </c>
      <c r="H9662" s="90">
        <v>8.11</v>
      </c>
      <c r="I9662" s="95">
        <v>8.11</v>
      </c>
      <c r="J9662" s="90" t="s">
        <v>10509</v>
      </c>
      <c r="K9662" s="90">
        <v>138</v>
      </c>
      <c r="L9662" s="90" t="s">
        <v>10513</v>
      </c>
    </row>
    <row r="9663" spans="1:12" hidden="1" outlineLevel="2" x14ac:dyDescent="0.25">
      <c r="A9663" s="90">
        <v>3</v>
      </c>
      <c r="B9663" s="26">
        <v>911454262</v>
      </c>
      <c r="C9663" s="90">
        <v>20</v>
      </c>
      <c r="D9663" s="90">
        <v>248293</v>
      </c>
      <c r="E9663" s="94">
        <v>44065</v>
      </c>
      <c r="F9663" s="26">
        <v>248293338810</v>
      </c>
      <c r="G9663" s="90">
        <v>338810</v>
      </c>
      <c r="H9663" s="90">
        <v>3.66</v>
      </c>
      <c r="I9663" s="95">
        <v>3.66</v>
      </c>
      <c r="J9663" s="90" t="s">
        <v>10509</v>
      </c>
      <c r="K9663" s="90">
        <v>107</v>
      </c>
      <c r="L9663" s="90" t="s">
        <v>10513</v>
      </c>
    </row>
    <row r="9664" spans="1:12" hidden="1" outlineLevel="2" x14ac:dyDescent="0.25">
      <c r="A9664" s="90">
        <v>3</v>
      </c>
      <c r="B9664" s="26">
        <v>911555951</v>
      </c>
      <c r="C9664" s="90">
        <v>20</v>
      </c>
      <c r="D9664" s="90">
        <v>240549</v>
      </c>
      <c r="E9664" s="94">
        <v>44004</v>
      </c>
      <c r="F9664" s="26">
        <v>240549331618</v>
      </c>
      <c r="G9664" s="90">
        <v>331618</v>
      </c>
      <c r="H9664" s="90">
        <v>2.69</v>
      </c>
      <c r="I9664" s="95">
        <v>2.69</v>
      </c>
      <c r="J9664" s="90" t="s">
        <v>10509</v>
      </c>
      <c r="K9664" s="90">
        <v>169</v>
      </c>
      <c r="L9664" s="90" t="s">
        <v>10513</v>
      </c>
    </row>
    <row r="9665" spans="1:12" hidden="1" outlineLevel="2" x14ac:dyDescent="0.25">
      <c r="A9665" s="90">
        <v>3</v>
      </c>
      <c r="B9665" s="26">
        <v>911555951</v>
      </c>
      <c r="C9665" s="90">
        <v>20</v>
      </c>
      <c r="D9665" s="90">
        <v>243683</v>
      </c>
      <c r="E9665" s="94">
        <v>44033</v>
      </c>
      <c r="F9665" s="26">
        <v>243683334530</v>
      </c>
      <c r="G9665" s="90">
        <v>334530</v>
      </c>
      <c r="H9665" s="90">
        <v>2.36</v>
      </c>
      <c r="I9665" s="95">
        <v>2.36</v>
      </c>
      <c r="J9665" s="90" t="s">
        <v>10509</v>
      </c>
      <c r="K9665" s="90">
        <v>138</v>
      </c>
      <c r="L9665" s="90" t="s">
        <v>10513</v>
      </c>
    </row>
    <row r="9666" spans="1:12" hidden="1" outlineLevel="2" x14ac:dyDescent="0.25">
      <c r="A9666" s="90">
        <v>3</v>
      </c>
      <c r="B9666" s="26">
        <v>911555951</v>
      </c>
      <c r="C9666" s="90">
        <v>20</v>
      </c>
      <c r="D9666" s="90">
        <v>246868</v>
      </c>
      <c r="E9666" s="94">
        <v>44065</v>
      </c>
      <c r="F9666" s="26">
        <v>246868337468</v>
      </c>
      <c r="G9666" s="90">
        <v>337468</v>
      </c>
      <c r="H9666" s="90">
        <v>2.82</v>
      </c>
      <c r="I9666" s="95">
        <v>2.82</v>
      </c>
      <c r="J9666" s="90" t="s">
        <v>10509</v>
      </c>
      <c r="K9666" s="90">
        <v>107</v>
      </c>
      <c r="L9666" s="90" t="s">
        <v>10513</v>
      </c>
    </row>
    <row r="9667" spans="1:12" hidden="1" outlineLevel="2" x14ac:dyDescent="0.25">
      <c r="A9667" s="90">
        <v>3</v>
      </c>
      <c r="B9667" s="26">
        <v>911559326</v>
      </c>
      <c r="C9667" s="90">
        <v>20</v>
      </c>
      <c r="D9667" s="90">
        <v>249440</v>
      </c>
      <c r="E9667" s="94">
        <v>44076</v>
      </c>
      <c r="F9667" s="26">
        <v>249440339805</v>
      </c>
      <c r="G9667" s="90">
        <v>339805</v>
      </c>
      <c r="H9667" s="90">
        <v>2.4300000000000002</v>
      </c>
      <c r="I9667" s="95">
        <v>2.4300000000000002</v>
      </c>
      <c r="J9667" s="90" t="s">
        <v>10509</v>
      </c>
      <c r="K9667" s="90">
        <v>107</v>
      </c>
      <c r="L9667" s="90" t="s">
        <v>10513</v>
      </c>
    </row>
    <row r="9668" spans="1:12" hidden="1" outlineLevel="2" x14ac:dyDescent="0.25">
      <c r="A9668" s="90">
        <v>3</v>
      </c>
      <c r="B9668" s="26">
        <v>911626760</v>
      </c>
      <c r="C9668" s="90">
        <v>20</v>
      </c>
      <c r="D9668" s="90">
        <v>244871</v>
      </c>
      <c r="E9668" s="94">
        <v>44033</v>
      </c>
      <c r="F9668" s="26">
        <v>244871335691</v>
      </c>
      <c r="G9668" s="90">
        <v>335691</v>
      </c>
      <c r="H9668" s="90">
        <v>1.68</v>
      </c>
      <c r="I9668" s="95">
        <v>1.68</v>
      </c>
      <c r="J9668" s="90" t="s">
        <v>10509</v>
      </c>
      <c r="K9668" s="90">
        <v>138</v>
      </c>
      <c r="L9668" s="90" t="s">
        <v>10513</v>
      </c>
    </row>
    <row r="9669" spans="1:12" hidden="1" outlineLevel="2" x14ac:dyDescent="0.25">
      <c r="A9669" s="90">
        <v>3</v>
      </c>
      <c r="B9669" s="26">
        <v>911626760</v>
      </c>
      <c r="C9669" s="90">
        <v>20</v>
      </c>
      <c r="D9669" s="90">
        <v>248063</v>
      </c>
      <c r="E9669" s="94">
        <v>44065</v>
      </c>
      <c r="F9669" s="26">
        <v>248063338635</v>
      </c>
      <c r="G9669" s="90">
        <v>338635</v>
      </c>
      <c r="H9669" s="90">
        <v>1.68</v>
      </c>
      <c r="I9669" s="95">
        <v>1.68</v>
      </c>
      <c r="J9669" s="90" t="s">
        <v>10509</v>
      </c>
      <c r="K9669" s="90">
        <v>107</v>
      </c>
      <c r="L9669" s="90" t="s">
        <v>10513</v>
      </c>
    </row>
    <row r="9670" spans="1:12" hidden="1" outlineLevel="2" x14ac:dyDescent="0.25">
      <c r="A9670" s="90">
        <v>3</v>
      </c>
      <c r="B9670" s="26">
        <v>911667764</v>
      </c>
      <c r="C9670" s="90">
        <v>20</v>
      </c>
      <c r="D9670" s="90">
        <v>243238</v>
      </c>
      <c r="E9670" s="94">
        <v>44033</v>
      </c>
      <c r="F9670" s="26">
        <v>243238334085</v>
      </c>
      <c r="G9670" s="90">
        <v>334085</v>
      </c>
      <c r="H9670" s="90">
        <v>8.3800000000000008</v>
      </c>
      <c r="I9670" s="95">
        <v>8.3800000000000008</v>
      </c>
      <c r="J9670" s="90" t="s">
        <v>10509</v>
      </c>
      <c r="K9670" s="90">
        <v>138</v>
      </c>
      <c r="L9670" s="90" t="s">
        <v>10513</v>
      </c>
    </row>
    <row r="9671" spans="1:12" hidden="1" outlineLevel="2" x14ac:dyDescent="0.25">
      <c r="A9671" s="90">
        <v>3</v>
      </c>
      <c r="B9671" s="26">
        <v>911667764</v>
      </c>
      <c r="C9671" s="90">
        <v>20</v>
      </c>
      <c r="D9671" s="90">
        <v>246425</v>
      </c>
      <c r="E9671" s="94">
        <v>44065</v>
      </c>
      <c r="F9671" s="26">
        <v>246425337025</v>
      </c>
      <c r="G9671" s="90">
        <v>337025</v>
      </c>
      <c r="H9671" s="90">
        <v>8.3800000000000008</v>
      </c>
      <c r="I9671" s="95">
        <v>8.3800000000000008</v>
      </c>
      <c r="J9671" s="90" t="s">
        <v>10509</v>
      </c>
      <c r="K9671" s="90">
        <v>107</v>
      </c>
      <c r="L9671" s="90" t="s">
        <v>10513</v>
      </c>
    </row>
    <row r="9672" spans="1:12" hidden="1" outlineLevel="2" x14ac:dyDescent="0.25">
      <c r="A9672" s="90">
        <v>3</v>
      </c>
      <c r="B9672" s="26">
        <v>911735645</v>
      </c>
      <c r="C9672" s="90">
        <v>20</v>
      </c>
      <c r="D9672" s="90">
        <v>240206</v>
      </c>
      <c r="E9672" s="94">
        <v>44004</v>
      </c>
      <c r="F9672" s="26">
        <v>240206331275</v>
      </c>
      <c r="G9672" s="90">
        <v>331275</v>
      </c>
      <c r="H9672" s="90">
        <v>6.94</v>
      </c>
      <c r="I9672" s="95">
        <v>6.94</v>
      </c>
      <c r="J9672" s="90" t="s">
        <v>10509</v>
      </c>
      <c r="K9672" s="90">
        <v>169</v>
      </c>
      <c r="L9672" s="90" t="s">
        <v>10513</v>
      </c>
    </row>
    <row r="9673" spans="1:12" hidden="1" outlineLevel="2" x14ac:dyDescent="0.25">
      <c r="A9673" s="90">
        <v>3</v>
      </c>
      <c r="B9673" s="26">
        <v>911735645</v>
      </c>
      <c r="C9673" s="90">
        <v>20</v>
      </c>
      <c r="D9673" s="90">
        <v>243340</v>
      </c>
      <c r="E9673" s="94">
        <v>44033</v>
      </c>
      <c r="F9673" s="26">
        <v>243340334187</v>
      </c>
      <c r="G9673" s="90">
        <v>334187</v>
      </c>
      <c r="H9673" s="90">
        <v>6.94</v>
      </c>
      <c r="I9673" s="95">
        <v>6.94</v>
      </c>
      <c r="J9673" s="90" t="s">
        <v>10509</v>
      </c>
      <c r="K9673" s="90">
        <v>138</v>
      </c>
      <c r="L9673" s="90" t="s">
        <v>10513</v>
      </c>
    </row>
    <row r="9674" spans="1:12" hidden="1" outlineLevel="2" x14ac:dyDescent="0.25">
      <c r="A9674" s="90">
        <v>3</v>
      </c>
      <c r="B9674" s="26">
        <v>911805554</v>
      </c>
      <c r="C9674" s="90">
        <v>20</v>
      </c>
      <c r="D9674" s="90">
        <v>244918</v>
      </c>
      <c r="E9674" s="94">
        <v>44033</v>
      </c>
      <c r="F9674" s="26">
        <v>244918335729</v>
      </c>
      <c r="G9674" s="90">
        <v>335729</v>
      </c>
      <c r="H9674" s="90">
        <v>2.02</v>
      </c>
      <c r="I9674" s="95">
        <v>2.02</v>
      </c>
      <c r="J9674" s="90" t="s">
        <v>10509</v>
      </c>
      <c r="K9674" s="90">
        <v>138</v>
      </c>
      <c r="L9674" s="90" t="s">
        <v>10513</v>
      </c>
    </row>
    <row r="9675" spans="1:12" hidden="1" outlineLevel="2" x14ac:dyDescent="0.25">
      <c r="A9675" s="90">
        <v>3</v>
      </c>
      <c r="B9675" s="26">
        <v>911805554</v>
      </c>
      <c r="C9675" s="90">
        <v>20</v>
      </c>
      <c r="D9675" s="90">
        <v>248111</v>
      </c>
      <c r="E9675" s="94">
        <v>44065</v>
      </c>
      <c r="F9675" s="26">
        <v>248111338674</v>
      </c>
      <c r="G9675" s="90">
        <v>338674</v>
      </c>
      <c r="H9675" s="90">
        <v>1.68</v>
      </c>
      <c r="I9675" s="95">
        <v>1.68</v>
      </c>
      <c r="J9675" s="90" t="s">
        <v>10509</v>
      </c>
      <c r="K9675" s="90">
        <v>107</v>
      </c>
      <c r="L9675" s="90" t="s">
        <v>10513</v>
      </c>
    </row>
    <row r="9676" spans="1:12" hidden="1" outlineLevel="2" x14ac:dyDescent="0.25">
      <c r="A9676" s="90">
        <v>3</v>
      </c>
      <c r="B9676" s="26">
        <v>911931285</v>
      </c>
      <c r="C9676" s="90">
        <v>20</v>
      </c>
      <c r="D9676" s="90">
        <v>239940</v>
      </c>
      <c r="E9676" s="94">
        <v>44004</v>
      </c>
      <c r="F9676" s="26">
        <v>239940331009</v>
      </c>
      <c r="G9676" s="90">
        <v>331009</v>
      </c>
      <c r="H9676" s="90">
        <v>8.3800000000000008</v>
      </c>
      <c r="I9676" s="95">
        <v>8.3800000000000008</v>
      </c>
      <c r="J9676" s="90" t="s">
        <v>10509</v>
      </c>
      <c r="K9676" s="90">
        <v>169</v>
      </c>
      <c r="L9676" s="90" t="s">
        <v>10513</v>
      </c>
    </row>
    <row r="9677" spans="1:12" hidden="1" outlineLevel="2" x14ac:dyDescent="0.25">
      <c r="A9677" s="90">
        <v>3</v>
      </c>
      <c r="B9677" s="26">
        <v>911965986001</v>
      </c>
      <c r="C9677" s="90">
        <v>20</v>
      </c>
      <c r="D9677" s="90">
        <v>246091</v>
      </c>
      <c r="E9677" s="94">
        <v>44044</v>
      </c>
      <c r="F9677" s="26">
        <v>246091336741</v>
      </c>
      <c r="G9677" s="90">
        <v>336741</v>
      </c>
      <c r="H9677" s="90">
        <v>1.68</v>
      </c>
      <c r="I9677" s="95">
        <v>1.68</v>
      </c>
      <c r="J9677" s="90" t="s">
        <v>10509</v>
      </c>
      <c r="K9677" s="90">
        <v>138</v>
      </c>
      <c r="L9677" s="90" t="s">
        <v>10513</v>
      </c>
    </row>
    <row r="9678" spans="1:12" hidden="1" outlineLevel="2" x14ac:dyDescent="0.25">
      <c r="A9678" s="90">
        <v>3</v>
      </c>
      <c r="B9678" s="26">
        <v>912030475001</v>
      </c>
      <c r="C9678" s="90">
        <v>20</v>
      </c>
      <c r="D9678" s="90">
        <v>242888</v>
      </c>
      <c r="E9678" s="94">
        <v>44013</v>
      </c>
      <c r="F9678" s="26">
        <v>242888333776</v>
      </c>
      <c r="G9678" s="90">
        <v>333776</v>
      </c>
      <c r="H9678" s="90">
        <v>1.96</v>
      </c>
      <c r="I9678" s="95">
        <v>1.96</v>
      </c>
      <c r="J9678" s="90" t="s">
        <v>10509</v>
      </c>
      <c r="K9678" s="90">
        <v>169</v>
      </c>
      <c r="L9678" s="90" t="s">
        <v>10513</v>
      </c>
    </row>
    <row r="9679" spans="1:12" hidden="1" outlineLevel="2" x14ac:dyDescent="0.25">
      <c r="A9679" s="90">
        <v>3</v>
      </c>
      <c r="B9679" s="26">
        <v>912089778</v>
      </c>
      <c r="C9679" s="90">
        <v>20</v>
      </c>
      <c r="D9679" s="90">
        <v>247744</v>
      </c>
      <c r="E9679" s="94">
        <v>44065</v>
      </c>
      <c r="F9679" s="26">
        <v>247744338342</v>
      </c>
      <c r="G9679" s="90">
        <v>338342</v>
      </c>
      <c r="H9679" s="90">
        <v>1.68</v>
      </c>
      <c r="I9679" s="95">
        <v>1.68</v>
      </c>
      <c r="J9679" s="90" t="s">
        <v>10509</v>
      </c>
      <c r="K9679" s="90">
        <v>107</v>
      </c>
      <c r="L9679" s="90" t="s">
        <v>10513</v>
      </c>
    </row>
    <row r="9680" spans="1:12" hidden="1" outlineLevel="2" x14ac:dyDescent="0.25">
      <c r="A9680" s="90">
        <v>3</v>
      </c>
      <c r="B9680" s="26">
        <v>912135514</v>
      </c>
      <c r="C9680" s="90">
        <v>20</v>
      </c>
      <c r="D9680" s="90">
        <v>241927</v>
      </c>
      <c r="E9680" s="94">
        <v>44004</v>
      </c>
      <c r="F9680" s="26">
        <v>241927332924</v>
      </c>
      <c r="G9680" s="90">
        <v>332924</v>
      </c>
      <c r="H9680" s="90">
        <v>1.68</v>
      </c>
      <c r="I9680" s="95">
        <v>1.68</v>
      </c>
      <c r="J9680" s="90" t="s">
        <v>10509</v>
      </c>
      <c r="K9680" s="90">
        <v>169</v>
      </c>
      <c r="L9680" s="90" t="s">
        <v>10513</v>
      </c>
    </row>
    <row r="9681" spans="1:12" hidden="1" outlineLevel="2" x14ac:dyDescent="0.25">
      <c r="A9681" s="90">
        <v>3</v>
      </c>
      <c r="B9681" s="26">
        <v>912216728</v>
      </c>
      <c r="C9681" s="90">
        <v>20</v>
      </c>
      <c r="D9681" s="90">
        <v>240317</v>
      </c>
      <c r="E9681" s="94">
        <v>44004</v>
      </c>
      <c r="F9681" s="26">
        <v>240317331386</v>
      </c>
      <c r="G9681" s="90">
        <v>331386</v>
      </c>
      <c r="H9681" s="90">
        <v>10.11</v>
      </c>
      <c r="I9681" s="95">
        <v>10.11</v>
      </c>
      <c r="J9681" s="90" t="s">
        <v>10509</v>
      </c>
      <c r="K9681" s="90">
        <v>169</v>
      </c>
      <c r="L9681" s="90" t="s">
        <v>10513</v>
      </c>
    </row>
    <row r="9682" spans="1:12" hidden="1" outlineLevel="2" x14ac:dyDescent="0.25">
      <c r="A9682" s="90">
        <v>3</v>
      </c>
      <c r="B9682" s="26">
        <v>912221249</v>
      </c>
      <c r="C9682" s="90">
        <v>20</v>
      </c>
      <c r="D9682" s="90">
        <v>247111</v>
      </c>
      <c r="E9682" s="94">
        <v>44065</v>
      </c>
      <c r="F9682" s="26">
        <v>247111337711</v>
      </c>
      <c r="G9682" s="90">
        <v>337711</v>
      </c>
      <c r="H9682" s="90">
        <v>1.68</v>
      </c>
      <c r="I9682" s="95">
        <v>1.68</v>
      </c>
      <c r="J9682" s="90" t="s">
        <v>10509</v>
      </c>
      <c r="K9682" s="90">
        <v>107</v>
      </c>
      <c r="L9682" s="90" t="s">
        <v>10513</v>
      </c>
    </row>
    <row r="9683" spans="1:12" hidden="1" outlineLevel="2" x14ac:dyDescent="0.25">
      <c r="A9683" s="90">
        <v>3</v>
      </c>
      <c r="B9683" s="26">
        <v>912322997</v>
      </c>
      <c r="C9683" s="90">
        <v>20</v>
      </c>
      <c r="D9683" s="90">
        <v>241966</v>
      </c>
      <c r="E9683" s="94">
        <v>44004</v>
      </c>
      <c r="F9683" s="26">
        <v>241966332948</v>
      </c>
      <c r="G9683" s="90">
        <v>332948</v>
      </c>
      <c r="H9683" s="90">
        <v>1.68</v>
      </c>
      <c r="I9683" s="95">
        <v>1.68</v>
      </c>
      <c r="J9683" s="90" t="s">
        <v>10509</v>
      </c>
      <c r="K9683" s="90">
        <v>169</v>
      </c>
      <c r="L9683" s="90" t="s">
        <v>10513</v>
      </c>
    </row>
    <row r="9684" spans="1:12" hidden="1" outlineLevel="2" x14ac:dyDescent="0.25">
      <c r="A9684" s="90">
        <v>3</v>
      </c>
      <c r="B9684" s="26">
        <v>912338647</v>
      </c>
      <c r="C9684" s="90">
        <v>20</v>
      </c>
      <c r="D9684" s="90">
        <v>242333</v>
      </c>
      <c r="E9684" s="94">
        <v>44004</v>
      </c>
      <c r="F9684" s="26">
        <v>242333333269</v>
      </c>
      <c r="G9684" s="90">
        <v>333269</v>
      </c>
      <c r="H9684" s="90">
        <v>4.08</v>
      </c>
      <c r="I9684" s="95">
        <v>4.08</v>
      </c>
      <c r="J9684" s="90" t="s">
        <v>10509</v>
      </c>
      <c r="K9684" s="90">
        <v>169</v>
      </c>
      <c r="L9684" s="90" t="s">
        <v>10513</v>
      </c>
    </row>
    <row r="9685" spans="1:12" hidden="1" outlineLevel="2" x14ac:dyDescent="0.25">
      <c r="A9685" s="90">
        <v>3</v>
      </c>
      <c r="B9685" s="26">
        <v>912338647</v>
      </c>
      <c r="C9685" s="90">
        <v>20</v>
      </c>
      <c r="D9685" s="90">
        <v>245500</v>
      </c>
      <c r="E9685" s="94">
        <v>44033</v>
      </c>
      <c r="F9685" s="26">
        <v>245500336211</v>
      </c>
      <c r="G9685" s="90">
        <v>336211</v>
      </c>
      <c r="H9685" s="90">
        <v>3.9</v>
      </c>
      <c r="I9685" s="95">
        <v>3.9</v>
      </c>
      <c r="J9685" s="90" t="s">
        <v>10509</v>
      </c>
      <c r="K9685" s="90">
        <v>138</v>
      </c>
      <c r="L9685" s="90" t="s">
        <v>10513</v>
      </c>
    </row>
    <row r="9686" spans="1:12" hidden="1" outlineLevel="2" x14ac:dyDescent="0.25">
      <c r="A9686" s="90">
        <v>3</v>
      </c>
      <c r="B9686" s="26">
        <v>912338647</v>
      </c>
      <c r="C9686" s="90">
        <v>20</v>
      </c>
      <c r="D9686" s="90">
        <v>248693</v>
      </c>
      <c r="E9686" s="94">
        <v>44065</v>
      </c>
      <c r="F9686" s="26">
        <v>248693339158</v>
      </c>
      <c r="G9686" s="90">
        <v>339158</v>
      </c>
      <c r="H9686" s="90">
        <v>5.59</v>
      </c>
      <c r="I9686" s="95">
        <v>5.59</v>
      </c>
      <c r="J9686" s="90" t="s">
        <v>10509</v>
      </c>
      <c r="K9686" s="90">
        <v>107</v>
      </c>
      <c r="L9686" s="90" t="s">
        <v>10513</v>
      </c>
    </row>
    <row r="9687" spans="1:12" hidden="1" outlineLevel="2" x14ac:dyDescent="0.25">
      <c r="A9687" s="90">
        <v>3</v>
      </c>
      <c r="B9687" s="26">
        <v>912478450</v>
      </c>
      <c r="C9687" s="90">
        <v>20</v>
      </c>
      <c r="D9687" s="90">
        <v>240478</v>
      </c>
      <c r="E9687" s="94">
        <v>44004</v>
      </c>
      <c r="F9687" s="26">
        <v>240478331547</v>
      </c>
      <c r="G9687" s="90">
        <v>331547</v>
      </c>
      <c r="H9687" s="90">
        <v>1.68</v>
      </c>
      <c r="I9687" s="95">
        <v>1.68</v>
      </c>
      <c r="J9687" s="90" t="s">
        <v>10509</v>
      </c>
      <c r="K9687" s="90">
        <v>169</v>
      </c>
      <c r="L9687" s="90" t="s">
        <v>10513</v>
      </c>
    </row>
    <row r="9688" spans="1:12" hidden="1" outlineLevel="2" x14ac:dyDescent="0.25">
      <c r="A9688" s="90">
        <v>3</v>
      </c>
      <c r="B9688" s="26">
        <v>912478450</v>
      </c>
      <c r="C9688" s="90">
        <v>20</v>
      </c>
      <c r="D9688" s="90">
        <v>243613</v>
      </c>
      <c r="E9688" s="94">
        <v>44033</v>
      </c>
      <c r="F9688" s="26">
        <v>243613334460</v>
      </c>
      <c r="G9688" s="90">
        <v>334460</v>
      </c>
      <c r="H9688" s="90">
        <v>1.68</v>
      </c>
      <c r="I9688" s="95">
        <v>1.68</v>
      </c>
      <c r="J9688" s="90" t="s">
        <v>10509</v>
      </c>
      <c r="K9688" s="90">
        <v>138</v>
      </c>
      <c r="L9688" s="90" t="s">
        <v>10513</v>
      </c>
    </row>
    <row r="9689" spans="1:12" hidden="1" outlineLevel="2" x14ac:dyDescent="0.25">
      <c r="A9689" s="90">
        <v>3</v>
      </c>
      <c r="B9689" s="26">
        <v>912478450</v>
      </c>
      <c r="C9689" s="90">
        <v>20</v>
      </c>
      <c r="D9689" s="90">
        <v>246796</v>
      </c>
      <c r="E9689" s="94">
        <v>44065</v>
      </c>
      <c r="F9689" s="26">
        <v>246796337396</v>
      </c>
      <c r="G9689" s="90">
        <v>337396</v>
      </c>
      <c r="H9689" s="90">
        <v>1.68</v>
      </c>
      <c r="I9689" s="95">
        <v>1.68</v>
      </c>
      <c r="J9689" s="90" t="s">
        <v>10509</v>
      </c>
      <c r="K9689" s="90">
        <v>107</v>
      </c>
      <c r="L9689" s="90" t="s">
        <v>10513</v>
      </c>
    </row>
    <row r="9690" spans="1:12" hidden="1" outlineLevel="2" x14ac:dyDescent="0.25">
      <c r="A9690" s="90">
        <v>3</v>
      </c>
      <c r="B9690" s="26">
        <v>912816659</v>
      </c>
      <c r="C9690" s="90">
        <v>20</v>
      </c>
      <c r="D9690" s="90">
        <v>241490</v>
      </c>
      <c r="E9690" s="94">
        <v>44004</v>
      </c>
      <c r="F9690" s="26">
        <v>241490332556</v>
      </c>
      <c r="G9690" s="90">
        <v>332556</v>
      </c>
      <c r="H9690" s="90">
        <v>1.68</v>
      </c>
      <c r="I9690" s="95">
        <v>1.68</v>
      </c>
      <c r="J9690" s="90" t="s">
        <v>10509</v>
      </c>
      <c r="K9690" s="90">
        <v>169</v>
      </c>
      <c r="L9690" s="90" t="s">
        <v>10513</v>
      </c>
    </row>
    <row r="9691" spans="1:12" hidden="1" outlineLevel="2" x14ac:dyDescent="0.25">
      <c r="A9691" s="90">
        <v>3</v>
      </c>
      <c r="B9691" s="26">
        <v>912816659</v>
      </c>
      <c r="C9691" s="90">
        <v>20</v>
      </c>
      <c r="D9691" s="90">
        <v>247823</v>
      </c>
      <c r="E9691" s="94">
        <v>44065</v>
      </c>
      <c r="F9691" s="26">
        <v>247823338420</v>
      </c>
      <c r="G9691" s="90">
        <v>338420</v>
      </c>
      <c r="H9691" s="90">
        <v>1.68</v>
      </c>
      <c r="I9691" s="95">
        <v>1.68</v>
      </c>
      <c r="J9691" s="90" t="s">
        <v>10509</v>
      </c>
      <c r="K9691" s="90">
        <v>107</v>
      </c>
      <c r="L9691" s="90" t="s">
        <v>10513</v>
      </c>
    </row>
    <row r="9692" spans="1:12" hidden="1" outlineLevel="2" x14ac:dyDescent="0.25">
      <c r="A9692" s="90">
        <v>3</v>
      </c>
      <c r="B9692" s="26">
        <v>912950433</v>
      </c>
      <c r="C9692" s="90">
        <v>20</v>
      </c>
      <c r="D9692" s="90">
        <v>241355</v>
      </c>
      <c r="E9692" s="94">
        <v>44004</v>
      </c>
      <c r="F9692" s="26">
        <v>241355332422</v>
      </c>
      <c r="G9692" s="90">
        <v>332422</v>
      </c>
      <c r="H9692" s="90">
        <v>1.68</v>
      </c>
      <c r="I9692" s="95">
        <v>1.68</v>
      </c>
      <c r="J9692" s="90" t="s">
        <v>10509</v>
      </c>
      <c r="K9692" s="90">
        <v>169</v>
      </c>
      <c r="L9692" s="90" t="s">
        <v>10513</v>
      </c>
    </row>
    <row r="9693" spans="1:12" hidden="1" outlineLevel="2" x14ac:dyDescent="0.25">
      <c r="A9693" s="90">
        <v>3</v>
      </c>
      <c r="B9693" s="26">
        <v>912950433</v>
      </c>
      <c r="C9693" s="90">
        <v>20</v>
      </c>
      <c r="D9693" s="90">
        <v>244498</v>
      </c>
      <c r="E9693" s="94">
        <v>44033</v>
      </c>
      <c r="F9693" s="26">
        <v>244498335343</v>
      </c>
      <c r="G9693" s="90">
        <v>335343</v>
      </c>
      <c r="H9693" s="90">
        <v>1.68</v>
      </c>
      <c r="I9693" s="95">
        <v>1.68</v>
      </c>
      <c r="J9693" s="90" t="s">
        <v>10509</v>
      </c>
      <c r="K9693" s="90">
        <v>138</v>
      </c>
      <c r="L9693" s="90" t="s">
        <v>10513</v>
      </c>
    </row>
    <row r="9694" spans="1:12" hidden="1" outlineLevel="2" x14ac:dyDescent="0.25">
      <c r="A9694" s="90">
        <v>3</v>
      </c>
      <c r="B9694" s="26">
        <v>913019956</v>
      </c>
      <c r="C9694" s="90">
        <v>20</v>
      </c>
      <c r="D9694" s="90">
        <v>242609</v>
      </c>
      <c r="E9694" s="94">
        <v>44013</v>
      </c>
      <c r="F9694" s="26">
        <v>242609333524</v>
      </c>
      <c r="G9694" s="90">
        <v>333524</v>
      </c>
      <c r="H9694" s="90">
        <v>1.68</v>
      </c>
      <c r="I9694" s="95">
        <v>1.68</v>
      </c>
      <c r="J9694" s="90" t="s">
        <v>10509</v>
      </c>
      <c r="K9694" s="90">
        <v>169</v>
      </c>
      <c r="L9694" s="90" t="s">
        <v>10513</v>
      </c>
    </row>
    <row r="9695" spans="1:12" hidden="1" outlineLevel="2" x14ac:dyDescent="0.25">
      <c r="A9695" s="90">
        <v>3</v>
      </c>
      <c r="B9695" s="26">
        <v>913019956</v>
      </c>
      <c r="C9695" s="90">
        <v>20</v>
      </c>
      <c r="D9695" s="90">
        <v>245786</v>
      </c>
      <c r="E9695" s="94">
        <v>44044</v>
      </c>
      <c r="F9695" s="26">
        <v>245786336472</v>
      </c>
      <c r="G9695" s="90">
        <v>336472</v>
      </c>
      <c r="H9695" s="90">
        <v>1.68</v>
      </c>
      <c r="I9695" s="95">
        <v>1.68</v>
      </c>
      <c r="J9695" s="90" t="s">
        <v>10509</v>
      </c>
      <c r="K9695" s="90">
        <v>138</v>
      </c>
      <c r="L9695" s="90" t="s">
        <v>10513</v>
      </c>
    </row>
    <row r="9696" spans="1:12" hidden="1" outlineLevel="2" x14ac:dyDescent="0.25">
      <c r="A9696" s="90">
        <v>3</v>
      </c>
      <c r="B9696" s="26">
        <v>913019956</v>
      </c>
      <c r="C9696" s="90">
        <v>20</v>
      </c>
      <c r="D9696" s="90">
        <v>249033</v>
      </c>
      <c r="E9696" s="94">
        <v>44075</v>
      </c>
      <c r="F9696" s="26">
        <v>249033339469</v>
      </c>
      <c r="G9696" s="90">
        <v>339469</v>
      </c>
      <c r="H9696" s="90">
        <v>1.68</v>
      </c>
      <c r="I9696" s="95">
        <v>1.68</v>
      </c>
      <c r="J9696" s="90" t="s">
        <v>10509</v>
      </c>
      <c r="K9696" s="90">
        <v>107</v>
      </c>
      <c r="L9696" s="90" t="s">
        <v>10513</v>
      </c>
    </row>
    <row r="9697" spans="1:12" hidden="1" outlineLevel="2" x14ac:dyDescent="0.25">
      <c r="A9697" s="90">
        <v>3</v>
      </c>
      <c r="B9697" s="26">
        <v>913053773</v>
      </c>
      <c r="C9697" s="90">
        <v>20</v>
      </c>
      <c r="D9697" s="90">
        <v>242140</v>
      </c>
      <c r="E9697" s="94">
        <v>44004</v>
      </c>
      <c r="F9697" s="26">
        <v>242140333097</v>
      </c>
      <c r="G9697" s="90">
        <v>333097</v>
      </c>
      <c r="H9697" s="90">
        <v>3.66</v>
      </c>
      <c r="I9697" s="95">
        <v>3.66</v>
      </c>
      <c r="J9697" s="90" t="s">
        <v>10509</v>
      </c>
      <c r="K9697" s="90">
        <v>169</v>
      </c>
      <c r="L9697" s="90" t="s">
        <v>10513</v>
      </c>
    </row>
    <row r="9698" spans="1:12" hidden="1" outlineLevel="2" x14ac:dyDescent="0.25">
      <c r="A9698" s="90">
        <v>3</v>
      </c>
      <c r="B9698" s="26">
        <v>913163028</v>
      </c>
      <c r="C9698" s="90">
        <v>20</v>
      </c>
      <c r="D9698" s="90">
        <v>240242</v>
      </c>
      <c r="E9698" s="94">
        <v>44004</v>
      </c>
      <c r="F9698" s="26">
        <v>240242331311</v>
      </c>
      <c r="G9698" s="90">
        <v>331311</v>
      </c>
      <c r="H9698" s="90">
        <v>6.94</v>
      </c>
      <c r="I9698" s="95">
        <v>6.94</v>
      </c>
      <c r="J9698" s="90" t="s">
        <v>10509</v>
      </c>
      <c r="K9698" s="90">
        <v>169</v>
      </c>
      <c r="L9698" s="90" t="s">
        <v>10513</v>
      </c>
    </row>
    <row r="9699" spans="1:12" hidden="1" outlineLevel="2" x14ac:dyDescent="0.25">
      <c r="A9699" s="90">
        <v>3</v>
      </c>
      <c r="B9699" s="26">
        <v>913163028</v>
      </c>
      <c r="C9699" s="90">
        <v>20</v>
      </c>
      <c r="D9699" s="90">
        <v>243376</v>
      </c>
      <c r="E9699" s="94">
        <v>44033</v>
      </c>
      <c r="F9699" s="26">
        <v>243376334223</v>
      </c>
      <c r="G9699" s="90">
        <v>334223</v>
      </c>
      <c r="H9699" s="90">
        <v>6.94</v>
      </c>
      <c r="I9699" s="95">
        <v>6.94</v>
      </c>
      <c r="J9699" s="90" t="s">
        <v>10509</v>
      </c>
      <c r="K9699" s="90">
        <v>138</v>
      </c>
      <c r="L9699" s="90" t="s">
        <v>10513</v>
      </c>
    </row>
    <row r="9700" spans="1:12" hidden="1" outlineLevel="2" x14ac:dyDescent="0.25">
      <c r="A9700" s="90">
        <v>3</v>
      </c>
      <c r="B9700" s="26">
        <v>913307724</v>
      </c>
      <c r="C9700" s="90">
        <v>20</v>
      </c>
      <c r="D9700" s="90">
        <v>246496</v>
      </c>
      <c r="E9700" s="94">
        <v>44065</v>
      </c>
      <c r="F9700" s="26">
        <v>246496337096</v>
      </c>
      <c r="G9700" s="90">
        <v>337096</v>
      </c>
      <c r="H9700" s="90">
        <v>14.43</v>
      </c>
      <c r="I9700" s="95">
        <v>14.43</v>
      </c>
      <c r="J9700" s="90" t="s">
        <v>10509</v>
      </c>
      <c r="K9700" s="90">
        <v>107</v>
      </c>
      <c r="L9700" s="90" t="s">
        <v>10513</v>
      </c>
    </row>
    <row r="9701" spans="1:12" hidden="1" outlineLevel="2" x14ac:dyDescent="0.25">
      <c r="A9701" s="90">
        <v>3</v>
      </c>
      <c r="B9701" s="26">
        <v>913330890</v>
      </c>
      <c r="C9701" s="90">
        <v>20</v>
      </c>
      <c r="D9701" s="90">
        <v>244096</v>
      </c>
      <c r="E9701" s="94">
        <v>44033</v>
      </c>
      <c r="F9701" s="26">
        <v>244096334943</v>
      </c>
      <c r="G9701" s="90">
        <v>334943</v>
      </c>
      <c r="H9701" s="90">
        <v>1.68</v>
      </c>
      <c r="I9701" s="95">
        <v>1.68</v>
      </c>
      <c r="J9701" s="90" t="s">
        <v>10509</v>
      </c>
      <c r="K9701" s="90">
        <v>138</v>
      </c>
      <c r="L9701" s="90" t="s">
        <v>10513</v>
      </c>
    </row>
    <row r="9702" spans="1:12" hidden="1" outlineLevel="2" x14ac:dyDescent="0.25">
      <c r="A9702" s="90">
        <v>3</v>
      </c>
      <c r="B9702" s="26">
        <v>913404984001</v>
      </c>
      <c r="C9702" s="90">
        <v>20</v>
      </c>
      <c r="D9702" s="90">
        <v>242928</v>
      </c>
      <c r="E9702" s="94">
        <v>44013</v>
      </c>
      <c r="F9702" s="26">
        <v>2429282150</v>
      </c>
      <c r="G9702" s="90">
        <v>2150</v>
      </c>
      <c r="H9702" s="90">
        <v>6.37</v>
      </c>
      <c r="I9702" s="95">
        <v>6.37</v>
      </c>
      <c r="J9702" s="90" t="s">
        <v>10509</v>
      </c>
      <c r="K9702" s="90">
        <v>169</v>
      </c>
      <c r="L9702" s="90" t="s">
        <v>10513</v>
      </c>
    </row>
    <row r="9703" spans="1:12" hidden="1" outlineLevel="2" x14ac:dyDescent="0.25">
      <c r="A9703" s="90">
        <v>3</v>
      </c>
      <c r="B9703" s="26">
        <v>913404984001</v>
      </c>
      <c r="C9703" s="90">
        <v>20</v>
      </c>
      <c r="D9703" s="90">
        <v>246101</v>
      </c>
      <c r="E9703" s="94">
        <v>44044</v>
      </c>
      <c r="F9703" s="26">
        <v>2461012366</v>
      </c>
      <c r="G9703" s="90">
        <v>2366</v>
      </c>
      <c r="H9703" s="90">
        <v>2.79</v>
      </c>
      <c r="I9703" s="95">
        <v>2.79</v>
      </c>
      <c r="J9703" s="90" t="s">
        <v>10509</v>
      </c>
      <c r="K9703" s="90">
        <v>138</v>
      </c>
      <c r="L9703" s="90" t="s">
        <v>10513</v>
      </c>
    </row>
    <row r="9704" spans="1:12" hidden="1" outlineLevel="2" x14ac:dyDescent="0.25">
      <c r="A9704" s="90">
        <v>3</v>
      </c>
      <c r="B9704" s="26">
        <v>913404984001</v>
      </c>
      <c r="C9704" s="90">
        <v>20</v>
      </c>
      <c r="D9704" s="90">
        <v>249345</v>
      </c>
      <c r="E9704" s="94">
        <v>44075</v>
      </c>
      <c r="F9704" s="26">
        <v>2493452590</v>
      </c>
      <c r="G9704" s="90">
        <v>2590</v>
      </c>
      <c r="H9704" s="90">
        <v>4.41</v>
      </c>
      <c r="I9704" s="95">
        <v>4.41</v>
      </c>
      <c r="J9704" s="90" t="s">
        <v>10509</v>
      </c>
      <c r="K9704" s="90">
        <v>107</v>
      </c>
      <c r="L9704" s="90" t="s">
        <v>10513</v>
      </c>
    </row>
    <row r="9705" spans="1:12" hidden="1" outlineLevel="2" x14ac:dyDescent="0.25">
      <c r="A9705" s="90">
        <v>3</v>
      </c>
      <c r="B9705" s="26">
        <v>913448189</v>
      </c>
      <c r="C9705" s="90">
        <v>20</v>
      </c>
      <c r="D9705" s="90">
        <v>241239</v>
      </c>
      <c r="E9705" s="94">
        <v>44004</v>
      </c>
      <c r="F9705" s="26">
        <v>241239332306</v>
      </c>
      <c r="G9705" s="90">
        <v>332306</v>
      </c>
      <c r="H9705" s="90">
        <v>1.68</v>
      </c>
      <c r="I9705" s="95">
        <v>1.68</v>
      </c>
      <c r="J9705" s="90" t="s">
        <v>10509</v>
      </c>
      <c r="K9705" s="90">
        <v>169</v>
      </c>
      <c r="L9705" s="90" t="s">
        <v>10513</v>
      </c>
    </row>
    <row r="9706" spans="1:12" hidden="1" outlineLevel="2" x14ac:dyDescent="0.25">
      <c r="A9706" s="90">
        <v>3</v>
      </c>
      <c r="B9706" s="26">
        <v>913448189</v>
      </c>
      <c r="C9706" s="90">
        <v>20</v>
      </c>
      <c r="D9706" s="90">
        <v>244380</v>
      </c>
      <c r="E9706" s="94">
        <v>44033</v>
      </c>
      <c r="F9706" s="26">
        <v>244380335225</v>
      </c>
      <c r="G9706" s="90">
        <v>335225</v>
      </c>
      <c r="H9706" s="90">
        <v>1.68</v>
      </c>
      <c r="I9706" s="95">
        <v>1.68</v>
      </c>
      <c r="J9706" s="90" t="s">
        <v>10509</v>
      </c>
      <c r="K9706" s="90">
        <v>138</v>
      </c>
      <c r="L9706" s="90" t="s">
        <v>10513</v>
      </c>
    </row>
    <row r="9707" spans="1:12" hidden="1" outlineLevel="2" x14ac:dyDescent="0.25">
      <c r="A9707" s="90">
        <v>3</v>
      </c>
      <c r="B9707" s="26">
        <v>913448189</v>
      </c>
      <c r="C9707" s="90">
        <v>20</v>
      </c>
      <c r="D9707" s="90">
        <v>247571</v>
      </c>
      <c r="E9707" s="94">
        <v>44065</v>
      </c>
      <c r="F9707" s="26">
        <v>247571338169</v>
      </c>
      <c r="G9707" s="90">
        <v>338169</v>
      </c>
      <c r="H9707" s="90">
        <v>1.68</v>
      </c>
      <c r="I9707" s="95">
        <v>1.68</v>
      </c>
      <c r="J9707" s="90" t="s">
        <v>10509</v>
      </c>
      <c r="K9707" s="90">
        <v>107</v>
      </c>
      <c r="L9707" s="90" t="s">
        <v>10513</v>
      </c>
    </row>
    <row r="9708" spans="1:12" hidden="1" outlineLevel="2" x14ac:dyDescent="0.25">
      <c r="A9708" s="90">
        <v>3</v>
      </c>
      <c r="B9708" s="26">
        <v>913467080</v>
      </c>
      <c r="C9708" s="90">
        <v>20</v>
      </c>
      <c r="D9708" s="90">
        <v>247858</v>
      </c>
      <c r="E9708" s="94">
        <v>44065</v>
      </c>
      <c r="F9708" s="26">
        <v>247858338453</v>
      </c>
      <c r="G9708" s="90">
        <v>338453</v>
      </c>
      <c r="H9708" s="90">
        <v>1.68</v>
      </c>
      <c r="I9708" s="95">
        <v>1.68</v>
      </c>
      <c r="J9708" s="90" t="s">
        <v>10509</v>
      </c>
      <c r="K9708" s="90">
        <v>107</v>
      </c>
      <c r="L9708" s="90" t="s">
        <v>10513</v>
      </c>
    </row>
    <row r="9709" spans="1:12" hidden="1" outlineLevel="2" x14ac:dyDescent="0.25">
      <c r="A9709" s="90">
        <v>3</v>
      </c>
      <c r="B9709" s="26">
        <v>913528295</v>
      </c>
      <c r="C9709" s="90">
        <v>20</v>
      </c>
      <c r="D9709" s="90">
        <v>244588</v>
      </c>
      <c r="E9709" s="94">
        <v>44033</v>
      </c>
      <c r="F9709" s="26">
        <v>244588335433</v>
      </c>
      <c r="G9709" s="90">
        <v>335433</v>
      </c>
      <c r="H9709" s="90">
        <v>18.97</v>
      </c>
      <c r="I9709" s="95">
        <v>18.97</v>
      </c>
      <c r="J9709" s="90" t="s">
        <v>10509</v>
      </c>
      <c r="K9709" s="90">
        <v>138</v>
      </c>
      <c r="L9709" s="90" t="s">
        <v>10513</v>
      </c>
    </row>
    <row r="9710" spans="1:12" hidden="1" outlineLevel="2" x14ac:dyDescent="0.25">
      <c r="A9710" s="90">
        <v>3</v>
      </c>
      <c r="B9710" s="26">
        <v>913687653</v>
      </c>
      <c r="C9710" s="90">
        <v>20</v>
      </c>
      <c r="D9710" s="90">
        <v>240779</v>
      </c>
      <c r="E9710" s="94">
        <v>44004</v>
      </c>
      <c r="F9710" s="26">
        <v>240779331848</v>
      </c>
      <c r="G9710" s="90">
        <v>331848</v>
      </c>
      <c r="H9710" s="90">
        <v>6.4</v>
      </c>
      <c r="I9710" s="95">
        <v>6.4</v>
      </c>
      <c r="J9710" s="90" t="s">
        <v>10509</v>
      </c>
      <c r="K9710" s="90">
        <v>169</v>
      </c>
      <c r="L9710" s="90" t="s">
        <v>10513</v>
      </c>
    </row>
    <row r="9711" spans="1:12" hidden="1" outlineLevel="2" x14ac:dyDescent="0.25">
      <c r="A9711" s="90">
        <v>3</v>
      </c>
      <c r="B9711" s="26">
        <v>913687653</v>
      </c>
      <c r="C9711" s="90">
        <v>20</v>
      </c>
      <c r="D9711" s="90">
        <v>243914</v>
      </c>
      <c r="E9711" s="94">
        <v>44033</v>
      </c>
      <c r="F9711" s="26">
        <v>243914334761</v>
      </c>
      <c r="G9711" s="90">
        <v>334761</v>
      </c>
      <c r="H9711" s="90">
        <v>3.62</v>
      </c>
      <c r="I9711" s="95">
        <v>3.62</v>
      </c>
      <c r="J9711" s="90" t="s">
        <v>10509</v>
      </c>
      <c r="K9711" s="90">
        <v>138</v>
      </c>
      <c r="L9711" s="90" t="s">
        <v>10513</v>
      </c>
    </row>
    <row r="9712" spans="1:12" hidden="1" outlineLevel="2" x14ac:dyDescent="0.25">
      <c r="A9712" s="90">
        <v>3</v>
      </c>
      <c r="B9712" s="26">
        <v>910189521</v>
      </c>
      <c r="C9712" s="90">
        <v>20</v>
      </c>
      <c r="D9712" s="90">
        <v>244296</v>
      </c>
      <c r="E9712" s="94">
        <v>44033</v>
      </c>
      <c r="F9712" s="26">
        <v>244296335142</v>
      </c>
      <c r="G9712" s="90">
        <v>335142</v>
      </c>
      <c r="H9712" s="90">
        <v>7.72</v>
      </c>
      <c r="I9712" s="95">
        <v>7.72</v>
      </c>
      <c r="J9712" s="90" t="s">
        <v>10509</v>
      </c>
      <c r="K9712" s="90">
        <v>138</v>
      </c>
      <c r="L9712" s="90" t="s">
        <v>10513</v>
      </c>
    </row>
    <row r="9713" spans="1:12" hidden="1" outlineLevel="2" x14ac:dyDescent="0.25">
      <c r="A9713" s="90">
        <v>3</v>
      </c>
      <c r="B9713" s="26">
        <v>910189521</v>
      </c>
      <c r="C9713" s="90">
        <v>20</v>
      </c>
      <c r="D9713" s="90">
        <v>247487</v>
      </c>
      <c r="E9713" s="94">
        <v>44065</v>
      </c>
      <c r="F9713" s="26">
        <v>247487338086</v>
      </c>
      <c r="G9713" s="90">
        <v>338086</v>
      </c>
      <c r="H9713" s="90">
        <v>31.23</v>
      </c>
      <c r="I9713" s="95">
        <v>31.23</v>
      </c>
      <c r="J9713" s="90" t="s">
        <v>10509</v>
      </c>
      <c r="K9713" s="90">
        <v>107</v>
      </c>
      <c r="L9713" s="90" t="s">
        <v>10513</v>
      </c>
    </row>
    <row r="9714" spans="1:12" hidden="1" outlineLevel="2" x14ac:dyDescent="0.25">
      <c r="A9714" s="90">
        <v>3</v>
      </c>
      <c r="B9714" s="26">
        <v>910282573</v>
      </c>
      <c r="C9714" s="90">
        <v>20</v>
      </c>
      <c r="D9714" s="90">
        <v>241069</v>
      </c>
      <c r="E9714" s="94">
        <v>44004</v>
      </c>
      <c r="F9714" s="26">
        <v>241069332137</v>
      </c>
      <c r="G9714" s="90">
        <v>332137</v>
      </c>
      <c r="H9714" s="90">
        <v>8.44</v>
      </c>
      <c r="I9714" s="95">
        <v>8.44</v>
      </c>
      <c r="J9714" s="90" t="s">
        <v>10509</v>
      </c>
      <c r="K9714" s="90">
        <v>169</v>
      </c>
      <c r="L9714" s="90" t="s">
        <v>10513</v>
      </c>
    </row>
    <row r="9715" spans="1:12" hidden="1" outlineLevel="2" x14ac:dyDescent="0.25">
      <c r="A9715" s="90">
        <v>3</v>
      </c>
      <c r="B9715" s="26">
        <v>910282573</v>
      </c>
      <c r="C9715" s="90">
        <v>20</v>
      </c>
      <c r="D9715" s="90">
        <v>244206</v>
      </c>
      <c r="E9715" s="94">
        <v>44033</v>
      </c>
      <c r="F9715" s="26">
        <v>244206335052</v>
      </c>
      <c r="G9715" s="90">
        <v>335052</v>
      </c>
      <c r="H9715" s="90">
        <v>8.2100000000000009</v>
      </c>
      <c r="I9715" s="95">
        <v>8.2100000000000009</v>
      </c>
      <c r="J9715" s="90" t="s">
        <v>10509</v>
      </c>
      <c r="K9715" s="90">
        <v>138</v>
      </c>
      <c r="L9715" s="90" t="s">
        <v>10513</v>
      </c>
    </row>
    <row r="9716" spans="1:12" hidden="1" outlineLevel="2" x14ac:dyDescent="0.25">
      <c r="A9716" s="90">
        <v>3</v>
      </c>
      <c r="B9716" s="26">
        <v>910282573</v>
      </c>
      <c r="C9716" s="90">
        <v>20</v>
      </c>
      <c r="D9716" s="90">
        <v>247395</v>
      </c>
      <c r="E9716" s="94">
        <v>44065</v>
      </c>
      <c r="F9716" s="26">
        <v>247395337994</v>
      </c>
      <c r="G9716" s="90">
        <v>337994</v>
      </c>
      <c r="H9716" s="90">
        <v>4.5999999999999996</v>
      </c>
      <c r="I9716" s="95">
        <v>4.5999999999999996</v>
      </c>
      <c r="J9716" s="90" t="s">
        <v>10509</v>
      </c>
      <c r="K9716" s="90">
        <v>107</v>
      </c>
      <c r="L9716" s="90" t="s">
        <v>10513</v>
      </c>
    </row>
    <row r="9717" spans="1:12" hidden="1" outlineLevel="2" x14ac:dyDescent="0.25">
      <c r="A9717" s="90">
        <v>3</v>
      </c>
      <c r="B9717" s="26">
        <v>910284892</v>
      </c>
      <c r="C9717" s="90">
        <v>20</v>
      </c>
      <c r="D9717" s="90">
        <v>244942</v>
      </c>
      <c r="E9717" s="94">
        <v>44033</v>
      </c>
      <c r="F9717" s="26">
        <v>244942335750</v>
      </c>
      <c r="G9717" s="90">
        <v>335750</v>
      </c>
      <c r="H9717" s="90">
        <v>1.68</v>
      </c>
      <c r="I9717" s="95">
        <v>1.68</v>
      </c>
      <c r="J9717" s="90" t="s">
        <v>10509</v>
      </c>
      <c r="K9717" s="90">
        <v>138</v>
      </c>
      <c r="L9717" s="90" t="s">
        <v>10513</v>
      </c>
    </row>
    <row r="9718" spans="1:12" hidden="1" outlineLevel="2" x14ac:dyDescent="0.25">
      <c r="A9718" s="90">
        <v>3</v>
      </c>
      <c r="B9718" s="26">
        <v>910317676</v>
      </c>
      <c r="C9718" s="90">
        <v>20</v>
      </c>
      <c r="D9718" s="90">
        <v>247272</v>
      </c>
      <c r="E9718" s="94">
        <v>44065</v>
      </c>
      <c r="F9718" s="26">
        <v>247272337872</v>
      </c>
      <c r="G9718" s="90">
        <v>337872</v>
      </c>
      <c r="H9718" s="90">
        <v>1.68</v>
      </c>
      <c r="I9718" s="95">
        <v>1.68</v>
      </c>
      <c r="J9718" s="90" t="s">
        <v>10509</v>
      </c>
      <c r="K9718" s="90">
        <v>107</v>
      </c>
      <c r="L9718" s="90" t="s">
        <v>10513</v>
      </c>
    </row>
    <row r="9719" spans="1:12" hidden="1" outlineLevel="2" x14ac:dyDescent="0.25">
      <c r="A9719" s="90">
        <v>3</v>
      </c>
      <c r="B9719" s="26">
        <v>910359595001</v>
      </c>
      <c r="C9719" s="90">
        <v>20</v>
      </c>
      <c r="D9719" s="90">
        <v>249292</v>
      </c>
      <c r="E9719" s="94">
        <v>44075</v>
      </c>
      <c r="F9719" s="26">
        <v>249292339704</v>
      </c>
      <c r="G9719" s="90">
        <v>339704</v>
      </c>
      <c r="H9719" s="90">
        <v>1.69</v>
      </c>
      <c r="I9719" s="95">
        <v>1.69</v>
      </c>
      <c r="J9719" s="90" t="s">
        <v>10509</v>
      </c>
      <c r="K9719" s="90">
        <v>107</v>
      </c>
      <c r="L9719" s="90" t="s">
        <v>10513</v>
      </c>
    </row>
    <row r="9720" spans="1:12" hidden="1" outlineLevel="2" x14ac:dyDescent="0.25">
      <c r="A9720" s="90">
        <v>3</v>
      </c>
      <c r="B9720" s="26">
        <v>913777900</v>
      </c>
      <c r="C9720" s="90">
        <v>20</v>
      </c>
      <c r="D9720" s="90">
        <v>241404</v>
      </c>
      <c r="E9720" s="94">
        <v>44004</v>
      </c>
      <c r="F9720" s="26">
        <v>241404332471</v>
      </c>
      <c r="G9720" s="90">
        <v>332471</v>
      </c>
      <c r="H9720" s="90">
        <v>2.76</v>
      </c>
      <c r="I9720" s="95">
        <v>2.76</v>
      </c>
      <c r="J9720" s="90" t="s">
        <v>10509</v>
      </c>
      <c r="K9720" s="90">
        <v>169</v>
      </c>
      <c r="L9720" s="90" t="s">
        <v>10513</v>
      </c>
    </row>
    <row r="9721" spans="1:12" hidden="1" outlineLevel="2" x14ac:dyDescent="0.25">
      <c r="A9721" s="90">
        <v>3</v>
      </c>
      <c r="B9721" s="26">
        <v>913777900</v>
      </c>
      <c r="C9721" s="90">
        <v>20</v>
      </c>
      <c r="D9721" s="90">
        <v>244547</v>
      </c>
      <c r="E9721" s="94">
        <v>44033</v>
      </c>
      <c r="F9721" s="26">
        <v>244547335392</v>
      </c>
      <c r="G9721" s="90">
        <v>335392</v>
      </c>
      <c r="H9721" s="90">
        <v>3.7</v>
      </c>
      <c r="I9721" s="95">
        <v>3.7</v>
      </c>
      <c r="J9721" s="90" t="s">
        <v>10509</v>
      </c>
      <c r="K9721" s="90">
        <v>138</v>
      </c>
      <c r="L9721" s="90" t="s">
        <v>10513</v>
      </c>
    </row>
    <row r="9722" spans="1:12" hidden="1" outlineLevel="2" x14ac:dyDescent="0.25">
      <c r="A9722" s="90">
        <v>3</v>
      </c>
      <c r="B9722" s="26">
        <v>913794848</v>
      </c>
      <c r="C9722" s="90">
        <v>20</v>
      </c>
      <c r="D9722" s="90">
        <v>247195</v>
      </c>
      <c r="E9722" s="94">
        <v>44065</v>
      </c>
      <c r="F9722" s="26">
        <v>247195337795</v>
      </c>
      <c r="G9722" s="90">
        <v>337795</v>
      </c>
      <c r="H9722" s="90">
        <v>1.68</v>
      </c>
      <c r="I9722" s="95">
        <v>1.68</v>
      </c>
      <c r="J9722" s="90" t="s">
        <v>10509</v>
      </c>
      <c r="K9722" s="90">
        <v>107</v>
      </c>
      <c r="L9722" s="90" t="s">
        <v>10513</v>
      </c>
    </row>
    <row r="9723" spans="1:12" hidden="1" outlineLevel="2" x14ac:dyDescent="0.25">
      <c r="A9723" s="90">
        <v>3</v>
      </c>
      <c r="B9723" s="26">
        <v>913818266</v>
      </c>
      <c r="C9723" s="90">
        <v>20</v>
      </c>
      <c r="D9723" s="90">
        <v>243109</v>
      </c>
      <c r="E9723" s="94">
        <v>44033</v>
      </c>
      <c r="F9723" s="26">
        <v>243109333956</v>
      </c>
      <c r="G9723" s="90">
        <v>333956</v>
      </c>
      <c r="H9723" s="90">
        <v>10.68</v>
      </c>
      <c r="I9723" s="95">
        <v>10.68</v>
      </c>
      <c r="J9723" s="90" t="s">
        <v>10509</v>
      </c>
      <c r="K9723" s="90">
        <v>138</v>
      </c>
      <c r="L9723" s="90" t="s">
        <v>10513</v>
      </c>
    </row>
    <row r="9724" spans="1:12" hidden="1" outlineLevel="2" x14ac:dyDescent="0.25">
      <c r="A9724" s="90">
        <v>3</v>
      </c>
      <c r="B9724" s="26">
        <v>913818266</v>
      </c>
      <c r="C9724" s="90">
        <v>20</v>
      </c>
      <c r="D9724" s="90">
        <v>249442</v>
      </c>
      <c r="E9724" s="94">
        <v>44076</v>
      </c>
      <c r="F9724" s="26">
        <v>249442339807</v>
      </c>
      <c r="G9724" s="90">
        <v>339807</v>
      </c>
      <c r="H9724" s="90">
        <v>4.4800000000000004</v>
      </c>
      <c r="I9724" s="95">
        <v>4.4800000000000004</v>
      </c>
      <c r="J9724" s="90" t="s">
        <v>10509</v>
      </c>
      <c r="K9724" s="90">
        <v>107</v>
      </c>
      <c r="L9724" s="90" t="s">
        <v>10513</v>
      </c>
    </row>
    <row r="9725" spans="1:12" hidden="1" outlineLevel="2" x14ac:dyDescent="0.25">
      <c r="A9725" s="90">
        <v>3</v>
      </c>
      <c r="B9725" s="26">
        <v>912216728</v>
      </c>
      <c r="C9725" s="90">
        <v>20</v>
      </c>
      <c r="D9725" s="90">
        <v>243450</v>
      </c>
      <c r="E9725" s="94">
        <v>44033</v>
      </c>
      <c r="F9725" s="26">
        <v>243450334297</v>
      </c>
      <c r="G9725" s="90">
        <v>334297</v>
      </c>
      <c r="H9725" s="90">
        <v>8.02</v>
      </c>
      <c r="I9725" s="95">
        <v>8.02</v>
      </c>
      <c r="J9725" s="90" t="s">
        <v>10509</v>
      </c>
      <c r="K9725" s="90">
        <v>138</v>
      </c>
      <c r="L9725" s="90" t="s">
        <v>10513</v>
      </c>
    </row>
    <row r="9726" spans="1:12" hidden="1" outlineLevel="2" x14ac:dyDescent="0.25">
      <c r="A9726" s="90">
        <v>3</v>
      </c>
      <c r="B9726" s="26">
        <v>912216728</v>
      </c>
      <c r="C9726" s="90">
        <v>20</v>
      </c>
      <c r="D9726" s="90">
        <v>246631</v>
      </c>
      <c r="E9726" s="94">
        <v>44065</v>
      </c>
      <c r="F9726" s="26">
        <v>246631337231</v>
      </c>
      <c r="G9726" s="90">
        <v>337231</v>
      </c>
      <c r="H9726" s="90">
        <v>5.21</v>
      </c>
      <c r="I9726" s="95">
        <v>5.21</v>
      </c>
      <c r="J9726" s="90" t="s">
        <v>10509</v>
      </c>
      <c r="K9726" s="90">
        <v>107</v>
      </c>
      <c r="L9726" s="90" t="s">
        <v>10513</v>
      </c>
    </row>
    <row r="9727" spans="1:12" hidden="1" outlineLevel="2" x14ac:dyDescent="0.25">
      <c r="A9727" s="90">
        <v>3</v>
      </c>
      <c r="B9727" s="26">
        <v>912221249</v>
      </c>
      <c r="C9727" s="90">
        <v>20</v>
      </c>
      <c r="D9727" s="90">
        <v>243924</v>
      </c>
      <c r="E9727" s="94">
        <v>44033</v>
      </c>
      <c r="F9727" s="26">
        <v>243924334771</v>
      </c>
      <c r="G9727" s="90">
        <v>334771</v>
      </c>
      <c r="H9727" s="90">
        <v>2.44</v>
      </c>
      <c r="I9727" s="95">
        <v>2.44</v>
      </c>
      <c r="J9727" s="90" t="s">
        <v>10509</v>
      </c>
      <c r="K9727" s="90">
        <v>138</v>
      </c>
      <c r="L9727" s="90" t="s">
        <v>10513</v>
      </c>
    </row>
    <row r="9728" spans="1:12" hidden="1" outlineLevel="2" x14ac:dyDescent="0.25">
      <c r="A9728" s="90">
        <v>3</v>
      </c>
      <c r="B9728" s="26">
        <v>912322997</v>
      </c>
      <c r="C9728" s="90">
        <v>20</v>
      </c>
      <c r="D9728" s="90">
        <v>245112</v>
      </c>
      <c r="E9728" s="94">
        <v>44033</v>
      </c>
      <c r="F9728" s="26">
        <v>245112335872</v>
      </c>
      <c r="G9728" s="90">
        <v>335872</v>
      </c>
      <c r="H9728" s="90">
        <v>1.68</v>
      </c>
      <c r="I9728" s="95">
        <v>1.68</v>
      </c>
      <c r="J9728" s="90" t="s">
        <v>10509</v>
      </c>
      <c r="K9728" s="90">
        <v>138</v>
      </c>
      <c r="L9728" s="90" t="s">
        <v>10513</v>
      </c>
    </row>
    <row r="9729" spans="1:12" hidden="1" outlineLevel="2" x14ac:dyDescent="0.25">
      <c r="A9729" s="90">
        <v>3</v>
      </c>
      <c r="B9729" s="26">
        <v>912322997</v>
      </c>
      <c r="C9729" s="90">
        <v>20</v>
      </c>
      <c r="D9729" s="90">
        <v>248304</v>
      </c>
      <c r="E9729" s="94">
        <v>44065</v>
      </c>
      <c r="F9729" s="26">
        <v>248304338817</v>
      </c>
      <c r="G9729" s="90">
        <v>338817</v>
      </c>
      <c r="H9729" s="90">
        <v>1.68</v>
      </c>
      <c r="I9729" s="95">
        <v>1.68</v>
      </c>
      <c r="J9729" s="90" t="s">
        <v>10509</v>
      </c>
      <c r="K9729" s="90">
        <v>107</v>
      </c>
      <c r="L9729" s="90" t="s">
        <v>10513</v>
      </c>
    </row>
    <row r="9730" spans="1:12" hidden="1" outlineLevel="2" x14ac:dyDescent="0.25">
      <c r="A9730" s="90">
        <v>3</v>
      </c>
      <c r="B9730" s="26">
        <v>912451648</v>
      </c>
      <c r="C9730" s="90">
        <v>20</v>
      </c>
      <c r="D9730" s="90">
        <v>242336</v>
      </c>
      <c r="E9730" s="94">
        <v>44004</v>
      </c>
      <c r="F9730" s="26">
        <v>242336333272</v>
      </c>
      <c r="G9730" s="90">
        <v>333272</v>
      </c>
      <c r="H9730" s="90">
        <v>5.15</v>
      </c>
      <c r="I9730" s="95">
        <v>5.15</v>
      </c>
      <c r="J9730" s="90" t="s">
        <v>10509</v>
      </c>
      <c r="K9730" s="90">
        <v>169</v>
      </c>
      <c r="L9730" s="90" t="s">
        <v>10513</v>
      </c>
    </row>
    <row r="9731" spans="1:12" hidden="1" outlineLevel="2" x14ac:dyDescent="0.25">
      <c r="A9731" s="90">
        <v>3</v>
      </c>
      <c r="B9731" s="26">
        <v>912451648</v>
      </c>
      <c r="C9731" s="90">
        <v>20</v>
      </c>
      <c r="D9731" s="90">
        <v>245504</v>
      </c>
      <c r="E9731" s="94">
        <v>44033</v>
      </c>
      <c r="F9731" s="26">
        <v>245504336215</v>
      </c>
      <c r="G9731" s="90">
        <v>336215</v>
      </c>
      <c r="H9731" s="90">
        <v>4.88</v>
      </c>
      <c r="I9731" s="95">
        <v>4.88</v>
      </c>
      <c r="J9731" s="90" t="s">
        <v>10509</v>
      </c>
      <c r="K9731" s="90">
        <v>138</v>
      </c>
      <c r="L9731" s="90" t="s">
        <v>10513</v>
      </c>
    </row>
    <row r="9732" spans="1:12" hidden="1" outlineLevel="2" x14ac:dyDescent="0.25">
      <c r="A9732" s="90">
        <v>3</v>
      </c>
      <c r="B9732" s="26">
        <v>912451648</v>
      </c>
      <c r="C9732" s="90">
        <v>20</v>
      </c>
      <c r="D9732" s="90">
        <v>248698</v>
      </c>
      <c r="E9732" s="94">
        <v>44065</v>
      </c>
      <c r="F9732" s="26">
        <v>248698339163</v>
      </c>
      <c r="G9732" s="90">
        <v>339163</v>
      </c>
      <c r="H9732" s="90">
        <v>3.56</v>
      </c>
      <c r="I9732" s="95">
        <v>3.56</v>
      </c>
      <c r="J9732" s="90" t="s">
        <v>10509</v>
      </c>
      <c r="K9732" s="90">
        <v>107</v>
      </c>
      <c r="L9732" s="90" t="s">
        <v>10513</v>
      </c>
    </row>
    <row r="9733" spans="1:12" hidden="1" outlineLevel="2" x14ac:dyDescent="0.25">
      <c r="A9733" s="90">
        <v>3</v>
      </c>
      <c r="B9733" s="26">
        <v>912480639</v>
      </c>
      <c r="C9733" s="90">
        <v>20</v>
      </c>
      <c r="D9733" s="90">
        <v>241729</v>
      </c>
      <c r="E9733" s="94">
        <v>44004</v>
      </c>
      <c r="F9733" s="26">
        <v>241729332769</v>
      </c>
      <c r="G9733" s="90">
        <v>332769</v>
      </c>
      <c r="H9733" s="90">
        <v>1.68</v>
      </c>
      <c r="I9733" s="95">
        <v>1.68</v>
      </c>
      <c r="J9733" s="90" t="s">
        <v>10509</v>
      </c>
      <c r="K9733" s="90">
        <v>169</v>
      </c>
      <c r="L9733" s="90" t="s">
        <v>10513</v>
      </c>
    </row>
    <row r="9734" spans="1:12" hidden="1" outlineLevel="2" x14ac:dyDescent="0.25">
      <c r="A9734" s="90">
        <v>3</v>
      </c>
      <c r="B9734" s="26">
        <v>912480639</v>
      </c>
      <c r="C9734" s="90">
        <v>20</v>
      </c>
      <c r="D9734" s="90">
        <v>244876</v>
      </c>
      <c r="E9734" s="94">
        <v>44033</v>
      </c>
      <c r="F9734" s="26">
        <v>244876335694</v>
      </c>
      <c r="G9734" s="90">
        <v>335694</v>
      </c>
      <c r="H9734" s="90">
        <v>1.68</v>
      </c>
      <c r="I9734" s="95">
        <v>1.68</v>
      </c>
      <c r="J9734" s="90" t="s">
        <v>10509</v>
      </c>
      <c r="K9734" s="90">
        <v>138</v>
      </c>
      <c r="L9734" s="90" t="s">
        <v>10513</v>
      </c>
    </row>
    <row r="9735" spans="1:12" hidden="1" outlineLevel="2" x14ac:dyDescent="0.25">
      <c r="A9735" s="90">
        <v>3</v>
      </c>
      <c r="B9735" s="26">
        <v>912480639</v>
      </c>
      <c r="C9735" s="90">
        <v>20</v>
      </c>
      <c r="D9735" s="90">
        <v>248068</v>
      </c>
      <c r="E9735" s="94">
        <v>44065</v>
      </c>
      <c r="F9735" s="26">
        <v>248068338638</v>
      </c>
      <c r="G9735" s="90">
        <v>338638</v>
      </c>
      <c r="H9735" s="90">
        <v>1.68</v>
      </c>
      <c r="I9735" s="95">
        <v>1.68</v>
      </c>
      <c r="J9735" s="90" t="s">
        <v>10509</v>
      </c>
      <c r="K9735" s="90">
        <v>107</v>
      </c>
      <c r="L9735" s="90" t="s">
        <v>10513</v>
      </c>
    </row>
    <row r="9736" spans="1:12" hidden="1" outlineLevel="2" x14ac:dyDescent="0.25">
      <c r="A9736" s="90">
        <v>3</v>
      </c>
      <c r="B9736" s="26">
        <v>912721586</v>
      </c>
      <c r="C9736" s="90">
        <v>20</v>
      </c>
      <c r="D9736" s="90">
        <v>246843</v>
      </c>
      <c r="E9736" s="94">
        <v>44065</v>
      </c>
      <c r="F9736" s="26">
        <v>246843337443</v>
      </c>
      <c r="G9736" s="90">
        <v>337443</v>
      </c>
      <c r="H9736" s="90">
        <v>2.64</v>
      </c>
      <c r="I9736" s="95">
        <v>2.64</v>
      </c>
      <c r="J9736" s="90" t="s">
        <v>10509</v>
      </c>
      <c r="K9736" s="90">
        <v>107</v>
      </c>
      <c r="L9736" s="90" t="s">
        <v>10513</v>
      </c>
    </row>
    <row r="9737" spans="1:12" hidden="1" outlineLevel="2" x14ac:dyDescent="0.25">
      <c r="A9737" s="90">
        <v>3</v>
      </c>
      <c r="B9737" s="26">
        <v>912816659</v>
      </c>
      <c r="C9737" s="90">
        <v>20</v>
      </c>
      <c r="D9737" s="90">
        <v>244634</v>
      </c>
      <c r="E9737" s="94">
        <v>44033</v>
      </c>
      <c r="F9737" s="26">
        <v>244634335478</v>
      </c>
      <c r="G9737" s="90">
        <v>335478</v>
      </c>
      <c r="H9737" s="90">
        <v>1.68</v>
      </c>
      <c r="I9737" s="95">
        <v>1.68</v>
      </c>
      <c r="J9737" s="90" t="s">
        <v>10509</v>
      </c>
      <c r="K9737" s="90">
        <v>138</v>
      </c>
      <c r="L9737" s="90" t="s">
        <v>10513</v>
      </c>
    </row>
    <row r="9738" spans="1:12" hidden="1" outlineLevel="2" x14ac:dyDescent="0.25">
      <c r="A9738" s="90">
        <v>3</v>
      </c>
      <c r="B9738" s="26">
        <v>912950433</v>
      </c>
      <c r="C9738" s="90">
        <v>20</v>
      </c>
      <c r="D9738" s="90">
        <v>247687</v>
      </c>
      <c r="E9738" s="94">
        <v>44065</v>
      </c>
      <c r="F9738" s="26">
        <v>247687338285</v>
      </c>
      <c r="G9738" s="90">
        <v>338285</v>
      </c>
      <c r="H9738" s="90">
        <v>1.68</v>
      </c>
      <c r="I9738" s="95">
        <v>1.68</v>
      </c>
      <c r="J9738" s="90" t="s">
        <v>10509</v>
      </c>
      <c r="K9738" s="90">
        <v>107</v>
      </c>
      <c r="L9738" s="90" t="s">
        <v>10513</v>
      </c>
    </row>
    <row r="9739" spans="1:12" hidden="1" outlineLevel="2" x14ac:dyDescent="0.25">
      <c r="A9739" s="90">
        <v>3</v>
      </c>
      <c r="B9739" s="26">
        <v>913019956</v>
      </c>
      <c r="C9739" s="90">
        <v>20</v>
      </c>
      <c r="D9739" s="90">
        <v>240582</v>
      </c>
      <c r="E9739" s="94">
        <v>44004</v>
      </c>
      <c r="F9739" s="26">
        <v>240582331651</v>
      </c>
      <c r="G9739" s="90">
        <v>331651</v>
      </c>
      <c r="H9739" s="90">
        <v>1.68</v>
      </c>
      <c r="I9739" s="95">
        <v>1.68</v>
      </c>
      <c r="J9739" s="90" t="s">
        <v>10509</v>
      </c>
      <c r="K9739" s="90">
        <v>169</v>
      </c>
      <c r="L9739" s="90" t="s">
        <v>10513</v>
      </c>
    </row>
    <row r="9740" spans="1:12" hidden="1" outlineLevel="2" x14ac:dyDescent="0.25">
      <c r="A9740" s="90">
        <v>3</v>
      </c>
      <c r="B9740" s="26">
        <v>913019956</v>
      </c>
      <c r="C9740" s="90">
        <v>20</v>
      </c>
      <c r="D9740" s="90">
        <v>243716</v>
      </c>
      <c r="E9740" s="94">
        <v>44033</v>
      </c>
      <c r="F9740" s="26">
        <v>243716334563</v>
      </c>
      <c r="G9740" s="90">
        <v>334563</v>
      </c>
      <c r="H9740" s="90">
        <v>1.68</v>
      </c>
      <c r="I9740" s="95">
        <v>1.68</v>
      </c>
      <c r="J9740" s="90" t="s">
        <v>10509</v>
      </c>
      <c r="K9740" s="90">
        <v>138</v>
      </c>
      <c r="L9740" s="90" t="s">
        <v>10513</v>
      </c>
    </row>
    <row r="9741" spans="1:12" hidden="1" outlineLevel="2" x14ac:dyDescent="0.25">
      <c r="A9741" s="90">
        <v>3</v>
      </c>
      <c r="B9741" s="26">
        <v>913019956</v>
      </c>
      <c r="C9741" s="90">
        <v>20</v>
      </c>
      <c r="D9741" s="90">
        <v>246901</v>
      </c>
      <c r="E9741" s="94">
        <v>44065</v>
      </c>
      <c r="F9741" s="26">
        <v>246901337501</v>
      </c>
      <c r="G9741" s="90">
        <v>337501</v>
      </c>
      <c r="H9741" s="90">
        <v>1.68</v>
      </c>
      <c r="I9741" s="95">
        <v>1.68</v>
      </c>
      <c r="J9741" s="90" t="s">
        <v>10509</v>
      </c>
      <c r="K9741" s="90">
        <v>107</v>
      </c>
      <c r="L9741" s="90" t="s">
        <v>10513</v>
      </c>
    </row>
    <row r="9742" spans="1:12" hidden="1" outlineLevel="2" x14ac:dyDescent="0.25">
      <c r="A9742" s="90">
        <v>3</v>
      </c>
      <c r="B9742" s="26">
        <v>913053773</v>
      </c>
      <c r="C9742" s="90">
        <v>20</v>
      </c>
      <c r="D9742" s="90">
        <v>245287</v>
      </c>
      <c r="E9742" s="94">
        <v>44033</v>
      </c>
      <c r="F9742" s="26">
        <v>245287336022</v>
      </c>
      <c r="G9742" s="90">
        <v>336022</v>
      </c>
      <c r="H9742" s="90">
        <v>1.93</v>
      </c>
      <c r="I9742" s="95">
        <v>1.93</v>
      </c>
      <c r="J9742" s="90" t="s">
        <v>10509</v>
      </c>
      <c r="K9742" s="90">
        <v>138</v>
      </c>
      <c r="L9742" s="90" t="s">
        <v>10513</v>
      </c>
    </row>
    <row r="9743" spans="1:12" hidden="1" outlineLevel="2" x14ac:dyDescent="0.25">
      <c r="A9743" s="90">
        <v>3</v>
      </c>
      <c r="B9743" s="26">
        <v>913053773</v>
      </c>
      <c r="C9743" s="90">
        <v>20</v>
      </c>
      <c r="D9743" s="90">
        <v>248480</v>
      </c>
      <c r="E9743" s="94">
        <v>44065</v>
      </c>
      <c r="F9743" s="26">
        <v>248480338968</v>
      </c>
      <c r="G9743" s="90">
        <v>338968</v>
      </c>
      <c r="H9743" s="90">
        <v>1.94</v>
      </c>
      <c r="I9743" s="95">
        <v>1.94</v>
      </c>
      <c r="J9743" s="90" t="s">
        <v>10509</v>
      </c>
      <c r="K9743" s="90">
        <v>107</v>
      </c>
      <c r="L9743" s="90" t="s">
        <v>10513</v>
      </c>
    </row>
    <row r="9744" spans="1:12" hidden="1" outlineLevel="2" x14ac:dyDescent="0.25">
      <c r="A9744" s="90">
        <v>3</v>
      </c>
      <c r="B9744" s="26">
        <v>913163028</v>
      </c>
      <c r="C9744" s="90">
        <v>20</v>
      </c>
      <c r="D9744" s="90">
        <v>246555</v>
      </c>
      <c r="E9744" s="94">
        <v>44065</v>
      </c>
      <c r="F9744" s="26">
        <v>246555337155</v>
      </c>
      <c r="G9744" s="90">
        <v>337155</v>
      </c>
      <c r="H9744" s="90">
        <v>6.94</v>
      </c>
      <c r="I9744" s="95">
        <v>6.94</v>
      </c>
      <c r="J9744" s="90" t="s">
        <v>10509</v>
      </c>
      <c r="K9744" s="90">
        <v>107</v>
      </c>
      <c r="L9744" s="90" t="s">
        <v>10513</v>
      </c>
    </row>
    <row r="9745" spans="1:12" hidden="1" outlineLevel="2" x14ac:dyDescent="0.25">
      <c r="A9745" s="90">
        <v>3</v>
      </c>
      <c r="B9745" s="26">
        <v>913307724</v>
      </c>
      <c r="C9745" s="90">
        <v>20</v>
      </c>
      <c r="D9745" s="90">
        <v>240181</v>
      </c>
      <c r="E9745" s="94">
        <v>44004</v>
      </c>
      <c r="F9745" s="26">
        <v>240181331250</v>
      </c>
      <c r="G9745" s="90">
        <v>331250</v>
      </c>
      <c r="H9745" s="90">
        <v>18.100000000000001</v>
      </c>
      <c r="I9745" s="95">
        <v>18.100000000000001</v>
      </c>
      <c r="J9745" s="90" t="s">
        <v>10509</v>
      </c>
      <c r="K9745" s="90">
        <v>169</v>
      </c>
      <c r="L9745" s="90" t="s">
        <v>10513</v>
      </c>
    </row>
    <row r="9746" spans="1:12" hidden="1" outlineLevel="2" x14ac:dyDescent="0.25">
      <c r="A9746" s="90">
        <v>3</v>
      </c>
      <c r="B9746" s="26">
        <v>913307724</v>
      </c>
      <c r="C9746" s="90">
        <v>20</v>
      </c>
      <c r="D9746" s="90">
        <v>243316</v>
      </c>
      <c r="E9746" s="94">
        <v>44033</v>
      </c>
      <c r="F9746" s="26">
        <v>243316334163</v>
      </c>
      <c r="G9746" s="90">
        <v>334163</v>
      </c>
      <c r="H9746" s="90">
        <v>8.3800000000000008</v>
      </c>
      <c r="I9746" s="95">
        <v>8.3800000000000008</v>
      </c>
      <c r="J9746" s="90" t="s">
        <v>10509</v>
      </c>
      <c r="K9746" s="90">
        <v>138</v>
      </c>
      <c r="L9746" s="90" t="s">
        <v>10513</v>
      </c>
    </row>
    <row r="9747" spans="1:12" hidden="1" outlineLevel="2" x14ac:dyDescent="0.25">
      <c r="A9747" s="90">
        <v>3</v>
      </c>
      <c r="B9747" s="26">
        <v>913330890</v>
      </c>
      <c r="C9747" s="90">
        <v>20</v>
      </c>
      <c r="D9747" s="90">
        <v>247285</v>
      </c>
      <c r="E9747" s="94">
        <v>44065</v>
      </c>
      <c r="F9747" s="26">
        <v>247285337885</v>
      </c>
      <c r="G9747" s="90">
        <v>337885</v>
      </c>
      <c r="H9747" s="90">
        <v>3.74</v>
      </c>
      <c r="I9747" s="95">
        <v>3.74</v>
      </c>
      <c r="J9747" s="90" t="s">
        <v>10509</v>
      </c>
      <c r="K9747" s="90">
        <v>107</v>
      </c>
      <c r="L9747" s="90" t="s">
        <v>10513</v>
      </c>
    </row>
    <row r="9748" spans="1:12" hidden="1" outlineLevel="2" x14ac:dyDescent="0.25">
      <c r="A9748" s="90">
        <v>3</v>
      </c>
      <c r="B9748" s="26">
        <v>913436200001</v>
      </c>
      <c r="C9748" s="90">
        <v>20</v>
      </c>
      <c r="D9748" s="90">
        <v>249205</v>
      </c>
      <c r="E9748" s="94">
        <v>44075</v>
      </c>
      <c r="F9748" s="26">
        <v>249205339637</v>
      </c>
      <c r="G9748" s="90">
        <v>339637</v>
      </c>
      <c r="H9748" s="90">
        <v>1.95</v>
      </c>
      <c r="I9748" s="95">
        <v>1.95</v>
      </c>
      <c r="J9748" s="90" t="s">
        <v>10509</v>
      </c>
      <c r="K9748" s="90">
        <v>107</v>
      </c>
      <c r="L9748" s="90" t="s">
        <v>10513</v>
      </c>
    </row>
    <row r="9749" spans="1:12" hidden="1" outlineLevel="2" x14ac:dyDescent="0.25">
      <c r="A9749" s="90">
        <v>3</v>
      </c>
      <c r="B9749" s="26">
        <v>913467080</v>
      </c>
      <c r="C9749" s="90">
        <v>20</v>
      </c>
      <c r="D9749" s="90">
        <v>241525</v>
      </c>
      <c r="E9749" s="94">
        <v>44004</v>
      </c>
      <c r="F9749" s="26">
        <v>241525332589</v>
      </c>
      <c r="G9749" s="90">
        <v>332589</v>
      </c>
      <c r="H9749" s="90">
        <v>1.68</v>
      </c>
      <c r="I9749" s="95">
        <v>1.68</v>
      </c>
      <c r="J9749" s="90" t="s">
        <v>10509</v>
      </c>
      <c r="K9749" s="90">
        <v>169</v>
      </c>
      <c r="L9749" s="90" t="s">
        <v>10513</v>
      </c>
    </row>
    <row r="9750" spans="1:12" hidden="1" outlineLevel="2" x14ac:dyDescent="0.25">
      <c r="A9750" s="90">
        <v>3</v>
      </c>
      <c r="B9750" s="26">
        <v>913467080</v>
      </c>
      <c r="C9750" s="90">
        <v>20</v>
      </c>
      <c r="D9750" s="90">
        <v>244669</v>
      </c>
      <c r="E9750" s="94">
        <v>44033</v>
      </c>
      <c r="F9750" s="26">
        <v>244669335511</v>
      </c>
      <c r="G9750" s="90">
        <v>335511</v>
      </c>
      <c r="H9750" s="90">
        <v>1.68</v>
      </c>
      <c r="I9750" s="95">
        <v>1.68</v>
      </c>
      <c r="J9750" s="90" t="s">
        <v>10509</v>
      </c>
      <c r="K9750" s="90">
        <v>138</v>
      </c>
      <c r="L9750" s="90" t="s">
        <v>10513</v>
      </c>
    </row>
    <row r="9751" spans="1:12" hidden="1" outlineLevel="2" x14ac:dyDescent="0.25">
      <c r="A9751" s="90">
        <v>3</v>
      </c>
      <c r="B9751" s="26">
        <v>910359595001</v>
      </c>
      <c r="C9751" s="90">
        <v>20</v>
      </c>
      <c r="D9751" s="90">
        <v>249291</v>
      </c>
      <c r="E9751" s="94">
        <v>44075</v>
      </c>
      <c r="F9751" s="26">
        <v>249291339703</v>
      </c>
      <c r="G9751" s="90">
        <v>339703</v>
      </c>
      <c r="H9751" s="90">
        <v>15.78</v>
      </c>
      <c r="I9751" s="95">
        <v>15.78</v>
      </c>
      <c r="J9751" s="90" t="s">
        <v>10509</v>
      </c>
      <c r="K9751" s="90">
        <v>107</v>
      </c>
      <c r="L9751" s="90" t="s">
        <v>10513</v>
      </c>
    </row>
    <row r="9752" spans="1:12" hidden="1" outlineLevel="2" x14ac:dyDescent="0.25">
      <c r="A9752" s="90">
        <v>3</v>
      </c>
      <c r="B9752" s="26">
        <v>913777900</v>
      </c>
      <c r="C9752" s="90">
        <v>20</v>
      </c>
      <c r="D9752" s="90">
        <v>247736</v>
      </c>
      <c r="E9752" s="94">
        <v>44065</v>
      </c>
      <c r="F9752" s="26">
        <v>247736338334</v>
      </c>
      <c r="G9752" s="90">
        <v>338334</v>
      </c>
      <c r="H9752" s="90">
        <v>1.78</v>
      </c>
      <c r="I9752" s="95">
        <v>1.78</v>
      </c>
      <c r="J9752" s="90" t="s">
        <v>10509</v>
      </c>
      <c r="K9752" s="90">
        <v>107</v>
      </c>
      <c r="L9752" s="90" t="s">
        <v>10513</v>
      </c>
    </row>
    <row r="9753" spans="1:12" hidden="1" outlineLevel="2" x14ac:dyDescent="0.25">
      <c r="A9753" s="90">
        <v>3</v>
      </c>
      <c r="B9753" s="26">
        <v>913794848</v>
      </c>
      <c r="C9753" s="90">
        <v>20</v>
      </c>
      <c r="D9753" s="90">
        <v>244008</v>
      </c>
      <c r="E9753" s="94">
        <v>44033</v>
      </c>
      <c r="F9753" s="26">
        <v>244008334855</v>
      </c>
      <c r="G9753" s="90">
        <v>334855</v>
      </c>
      <c r="H9753" s="90">
        <v>1.68</v>
      </c>
      <c r="I9753" s="95">
        <v>1.68</v>
      </c>
      <c r="J9753" s="90" t="s">
        <v>10509</v>
      </c>
      <c r="K9753" s="90">
        <v>138</v>
      </c>
      <c r="L9753" s="90" t="s">
        <v>10513</v>
      </c>
    </row>
    <row r="9754" spans="1:12" hidden="1" outlineLevel="2" x14ac:dyDescent="0.25">
      <c r="A9754" s="90">
        <v>3</v>
      </c>
      <c r="B9754" s="26">
        <v>913818266</v>
      </c>
      <c r="C9754" s="90">
        <v>20</v>
      </c>
      <c r="D9754" s="90">
        <v>239973</v>
      </c>
      <c r="E9754" s="94">
        <v>44004</v>
      </c>
      <c r="F9754" s="26">
        <v>239973331042</v>
      </c>
      <c r="G9754" s="90">
        <v>331042</v>
      </c>
      <c r="H9754" s="90">
        <v>13.25</v>
      </c>
      <c r="I9754" s="95">
        <v>13.25</v>
      </c>
      <c r="J9754" s="90" t="s">
        <v>10509</v>
      </c>
      <c r="K9754" s="90">
        <v>169</v>
      </c>
      <c r="L9754" s="90" t="s">
        <v>10513</v>
      </c>
    </row>
    <row r="9755" spans="1:12" hidden="1" outlineLevel="2" x14ac:dyDescent="0.25">
      <c r="A9755" s="90">
        <v>3</v>
      </c>
      <c r="B9755" s="26">
        <v>913886818</v>
      </c>
      <c r="C9755" s="90">
        <v>20</v>
      </c>
      <c r="D9755" s="90">
        <v>241243</v>
      </c>
      <c r="E9755" s="94">
        <v>44004</v>
      </c>
      <c r="F9755" s="26">
        <v>241243332310</v>
      </c>
      <c r="G9755" s="90">
        <v>332310</v>
      </c>
      <c r="H9755" s="90">
        <v>1.68</v>
      </c>
      <c r="I9755" s="95">
        <v>1.68</v>
      </c>
      <c r="J9755" s="90" t="s">
        <v>10509</v>
      </c>
      <c r="K9755" s="90">
        <v>169</v>
      </c>
      <c r="L9755" s="90" t="s">
        <v>10513</v>
      </c>
    </row>
    <row r="9756" spans="1:12" hidden="1" outlineLevel="2" x14ac:dyDescent="0.25">
      <c r="A9756" s="90">
        <v>3</v>
      </c>
      <c r="B9756" s="26">
        <v>913886818</v>
      </c>
      <c r="C9756" s="90">
        <v>20</v>
      </c>
      <c r="D9756" s="90">
        <v>244384</v>
      </c>
      <c r="E9756" s="94">
        <v>44033</v>
      </c>
      <c r="F9756" s="26">
        <v>244384335229</v>
      </c>
      <c r="G9756" s="90">
        <v>335229</v>
      </c>
      <c r="H9756" s="90">
        <v>1.68</v>
      </c>
      <c r="I9756" s="95">
        <v>1.68</v>
      </c>
      <c r="J9756" s="90" t="s">
        <v>10509</v>
      </c>
      <c r="K9756" s="90">
        <v>138</v>
      </c>
      <c r="L9756" s="90" t="s">
        <v>10513</v>
      </c>
    </row>
    <row r="9757" spans="1:12" hidden="1" outlineLevel="2" x14ac:dyDescent="0.25">
      <c r="A9757" s="90">
        <v>3</v>
      </c>
      <c r="B9757" s="26">
        <v>913886818</v>
      </c>
      <c r="C9757" s="90">
        <v>20</v>
      </c>
      <c r="D9757" s="90">
        <v>247575</v>
      </c>
      <c r="E9757" s="94">
        <v>44065</v>
      </c>
      <c r="F9757" s="26">
        <v>247575338173</v>
      </c>
      <c r="G9757" s="90">
        <v>338173</v>
      </c>
      <c r="H9757" s="90">
        <v>1.68</v>
      </c>
      <c r="I9757" s="95">
        <v>1.68</v>
      </c>
      <c r="J9757" s="90" t="s">
        <v>10509</v>
      </c>
      <c r="K9757" s="90">
        <v>107</v>
      </c>
      <c r="L9757" s="90" t="s">
        <v>10513</v>
      </c>
    </row>
    <row r="9758" spans="1:12" hidden="1" outlineLevel="2" x14ac:dyDescent="0.25">
      <c r="A9758" s="90">
        <v>3</v>
      </c>
      <c r="B9758" s="26">
        <v>914011481</v>
      </c>
      <c r="C9758" s="90">
        <v>20</v>
      </c>
      <c r="D9758" s="90">
        <v>245212</v>
      </c>
      <c r="E9758" s="94">
        <v>44033</v>
      </c>
      <c r="F9758" s="26">
        <v>245212335956</v>
      </c>
      <c r="G9758" s="90">
        <v>335956</v>
      </c>
      <c r="H9758" s="90">
        <v>16.579999999999998</v>
      </c>
      <c r="I9758" s="95">
        <v>16.579999999999998</v>
      </c>
      <c r="J9758" s="90" t="s">
        <v>10509</v>
      </c>
      <c r="K9758" s="90">
        <v>138</v>
      </c>
      <c r="L9758" s="90" t="s">
        <v>10513</v>
      </c>
    </row>
    <row r="9759" spans="1:12" hidden="1" outlineLevel="2" x14ac:dyDescent="0.25">
      <c r="A9759" s="90">
        <v>3</v>
      </c>
      <c r="B9759" s="26">
        <v>914011481</v>
      </c>
      <c r="C9759" s="90">
        <v>20</v>
      </c>
      <c r="D9759" s="90">
        <v>248404</v>
      </c>
      <c r="E9759" s="94">
        <v>44065</v>
      </c>
      <c r="F9759" s="26">
        <v>248404338901</v>
      </c>
      <c r="G9759" s="90">
        <v>338901</v>
      </c>
      <c r="H9759" s="90">
        <v>7.77</v>
      </c>
      <c r="I9759" s="95">
        <v>7.77</v>
      </c>
      <c r="J9759" s="90" t="s">
        <v>10509</v>
      </c>
      <c r="K9759" s="90">
        <v>107</v>
      </c>
      <c r="L9759" s="90" t="s">
        <v>10513</v>
      </c>
    </row>
    <row r="9760" spans="1:12" hidden="1" outlineLevel="2" x14ac:dyDescent="0.25">
      <c r="A9760" s="90">
        <v>3</v>
      </c>
      <c r="B9760" s="26">
        <v>913490397</v>
      </c>
      <c r="C9760" s="90">
        <v>20</v>
      </c>
      <c r="D9760" s="90">
        <v>247625</v>
      </c>
      <c r="E9760" s="94">
        <v>44065</v>
      </c>
      <c r="F9760" s="26">
        <v>247625338223</v>
      </c>
      <c r="G9760" s="90">
        <v>338223</v>
      </c>
      <c r="H9760" s="90">
        <v>2.72</v>
      </c>
      <c r="I9760" s="95">
        <v>2.72</v>
      </c>
      <c r="J9760" s="90" t="s">
        <v>10509</v>
      </c>
      <c r="K9760" s="90">
        <v>107</v>
      </c>
      <c r="L9760" s="90" t="s">
        <v>10513</v>
      </c>
    </row>
    <row r="9761" spans="1:12" hidden="1" outlineLevel="2" x14ac:dyDescent="0.25">
      <c r="A9761" s="90">
        <v>3</v>
      </c>
      <c r="B9761" s="26">
        <v>913528295</v>
      </c>
      <c r="C9761" s="90">
        <v>20</v>
      </c>
      <c r="D9761" s="90">
        <v>241443</v>
      </c>
      <c r="E9761" s="94">
        <v>44004</v>
      </c>
      <c r="F9761" s="26">
        <v>241443332510</v>
      </c>
      <c r="G9761" s="90">
        <v>332510</v>
      </c>
      <c r="H9761" s="90">
        <v>15.47</v>
      </c>
      <c r="I9761" s="95">
        <v>15.47</v>
      </c>
      <c r="J9761" s="90" t="s">
        <v>10509</v>
      </c>
      <c r="K9761" s="90">
        <v>169</v>
      </c>
      <c r="L9761" s="90" t="s">
        <v>10513</v>
      </c>
    </row>
    <row r="9762" spans="1:12" hidden="1" outlineLevel="2" x14ac:dyDescent="0.25">
      <c r="A9762" s="90">
        <v>3</v>
      </c>
      <c r="B9762" s="26">
        <v>913528295</v>
      </c>
      <c r="C9762" s="90">
        <v>20</v>
      </c>
      <c r="D9762" s="90">
        <v>247777</v>
      </c>
      <c r="E9762" s="94">
        <v>44065</v>
      </c>
      <c r="F9762" s="26">
        <v>247777338375</v>
      </c>
      <c r="G9762" s="90">
        <v>338375</v>
      </c>
      <c r="H9762" s="90">
        <v>20.93</v>
      </c>
      <c r="I9762" s="95">
        <v>20.93</v>
      </c>
      <c r="J9762" s="90" t="s">
        <v>10509</v>
      </c>
      <c r="K9762" s="90">
        <v>107</v>
      </c>
      <c r="L9762" s="90" t="s">
        <v>10513</v>
      </c>
    </row>
    <row r="9763" spans="1:12" hidden="1" outlineLevel="2" x14ac:dyDescent="0.25">
      <c r="A9763" s="90">
        <v>3</v>
      </c>
      <c r="B9763" s="26">
        <v>913687653</v>
      </c>
      <c r="C9763" s="90">
        <v>20</v>
      </c>
      <c r="D9763" s="90">
        <v>247100</v>
      </c>
      <c r="E9763" s="94">
        <v>44065</v>
      </c>
      <c r="F9763" s="26">
        <v>247100337700</v>
      </c>
      <c r="G9763" s="90">
        <v>337700</v>
      </c>
      <c r="H9763" s="90">
        <v>4.3499999999999996</v>
      </c>
      <c r="I9763" s="95">
        <v>4.3499999999999996</v>
      </c>
      <c r="J9763" s="90" t="s">
        <v>10509</v>
      </c>
      <c r="K9763" s="90">
        <v>107</v>
      </c>
      <c r="L9763" s="90" t="s">
        <v>10513</v>
      </c>
    </row>
    <row r="9764" spans="1:12" hidden="1" outlineLevel="2" x14ac:dyDescent="0.25">
      <c r="A9764" s="90">
        <v>3</v>
      </c>
      <c r="B9764" s="26">
        <v>913721742</v>
      </c>
      <c r="C9764" s="90">
        <v>20</v>
      </c>
      <c r="D9764" s="90">
        <v>240642</v>
      </c>
      <c r="E9764" s="94">
        <v>44004</v>
      </c>
      <c r="F9764" s="26">
        <v>240642331711</v>
      </c>
      <c r="G9764" s="90">
        <v>331711</v>
      </c>
      <c r="H9764" s="90">
        <v>1.68</v>
      </c>
      <c r="I9764" s="95">
        <v>1.68</v>
      </c>
      <c r="J9764" s="90" t="s">
        <v>10509</v>
      </c>
      <c r="K9764" s="90">
        <v>169</v>
      </c>
      <c r="L9764" s="90" t="s">
        <v>10513</v>
      </c>
    </row>
    <row r="9765" spans="1:12" hidden="1" outlineLevel="2" x14ac:dyDescent="0.25">
      <c r="A9765" s="90">
        <v>3</v>
      </c>
      <c r="B9765" s="26">
        <v>914223326</v>
      </c>
      <c r="C9765" s="90">
        <v>20</v>
      </c>
      <c r="D9765" s="90">
        <v>243766</v>
      </c>
      <c r="E9765" s="94">
        <v>44033</v>
      </c>
      <c r="F9765" s="26">
        <v>243766334613</v>
      </c>
      <c r="G9765" s="90">
        <v>334613</v>
      </c>
      <c r="H9765" s="90">
        <v>20.97</v>
      </c>
      <c r="I9765" s="95">
        <v>20.97</v>
      </c>
      <c r="J9765" s="90" t="s">
        <v>10509</v>
      </c>
      <c r="K9765" s="90">
        <v>138</v>
      </c>
      <c r="L9765" s="90" t="s">
        <v>10513</v>
      </c>
    </row>
    <row r="9766" spans="1:12" hidden="1" outlineLevel="2" x14ac:dyDescent="0.25">
      <c r="A9766" s="90">
        <v>3</v>
      </c>
      <c r="B9766" s="26">
        <v>914223326</v>
      </c>
      <c r="C9766" s="90">
        <v>20</v>
      </c>
      <c r="D9766" s="90">
        <v>246951</v>
      </c>
      <c r="E9766" s="94">
        <v>44065</v>
      </c>
      <c r="F9766" s="26">
        <v>246951337551</v>
      </c>
      <c r="G9766" s="90">
        <v>337551</v>
      </c>
      <c r="H9766" s="90">
        <v>12.92</v>
      </c>
      <c r="I9766" s="95">
        <v>12.92</v>
      </c>
      <c r="J9766" s="90" t="s">
        <v>10509</v>
      </c>
      <c r="K9766" s="90">
        <v>107</v>
      </c>
      <c r="L9766" s="90" t="s">
        <v>10513</v>
      </c>
    </row>
    <row r="9767" spans="1:12" hidden="1" outlineLevel="2" x14ac:dyDescent="0.25">
      <c r="A9767" s="90">
        <v>3</v>
      </c>
      <c r="B9767" s="26">
        <v>913935417</v>
      </c>
      <c r="C9767" s="90">
        <v>20</v>
      </c>
      <c r="D9767" s="90">
        <v>246787</v>
      </c>
      <c r="E9767" s="94">
        <v>44065</v>
      </c>
      <c r="F9767" s="26">
        <v>246787337387</v>
      </c>
      <c r="G9767" s="90">
        <v>337387</v>
      </c>
      <c r="H9767" s="90">
        <v>1.68</v>
      </c>
      <c r="I9767" s="95">
        <v>1.68</v>
      </c>
      <c r="J9767" s="90" t="s">
        <v>10509</v>
      </c>
      <c r="K9767" s="90">
        <v>107</v>
      </c>
      <c r="L9767" s="90" t="s">
        <v>10513</v>
      </c>
    </row>
    <row r="9768" spans="1:12" hidden="1" outlineLevel="2" x14ac:dyDescent="0.25">
      <c r="A9768" s="90">
        <v>3</v>
      </c>
      <c r="B9768" s="26">
        <v>914011481</v>
      </c>
      <c r="C9768" s="90">
        <v>20</v>
      </c>
      <c r="D9768" s="90">
        <v>242066</v>
      </c>
      <c r="E9768" s="94">
        <v>44004</v>
      </c>
      <c r="F9768" s="26">
        <v>242066333032</v>
      </c>
      <c r="G9768" s="90">
        <v>333032</v>
      </c>
      <c r="H9768" s="90">
        <v>10.67</v>
      </c>
      <c r="I9768" s="95">
        <v>10.67</v>
      </c>
      <c r="J9768" s="90" t="s">
        <v>10509</v>
      </c>
      <c r="K9768" s="90">
        <v>169</v>
      </c>
      <c r="L9768" s="90" t="s">
        <v>10513</v>
      </c>
    </row>
    <row r="9769" spans="1:12" hidden="1" outlineLevel="2" x14ac:dyDescent="0.25">
      <c r="A9769" s="90">
        <v>3</v>
      </c>
      <c r="B9769" s="26">
        <v>914058300</v>
      </c>
      <c r="C9769" s="90">
        <v>20</v>
      </c>
      <c r="D9769" s="90">
        <v>248366</v>
      </c>
      <c r="E9769" s="94">
        <v>44065</v>
      </c>
      <c r="F9769" s="26">
        <v>248366338870</v>
      </c>
      <c r="G9769" s="90">
        <v>338870</v>
      </c>
      <c r="H9769" s="90">
        <v>1.68</v>
      </c>
      <c r="I9769" s="95">
        <v>1.68</v>
      </c>
      <c r="J9769" s="90" t="s">
        <v>10509</v>
      </c>
      <c r="K9769" s="90">
        <v>107</v>
      </c>
      <c r="L9769" s="90" t="s">
        <v>10513</v>
      </c>
    </row>
    <row r="9770" spans="1:12" hidden="1" outlineLevel="2" x14ac:dyDescent="0.25">
      <c r="A9770" s="90">
        <v>3</v>
      </c>
      <c r="B9770" s="26">
        <v>914296736</v>
      </c>
      <c r="C9770" s="90">
        <v>20</v>
      </c>
      <c r="D9770" s="90">
        <v>240026</v>
      </c>
      <c r="E9770" s="94">
        <v>44004</v>
      </c>
      <c r="F9770" s="26">
        <v>240026331095</v>
      </c>
      <c r="G9770" s="90">
        <v>331095</v>
      </c>
      <c r="H9770" s="90">
        <v>17.489999999999998</v>
      </c>
      <c r="I9770" s="95">
        <v>17.489999999999998</v>
      </c>
      <c r="J9770" s="90" t="s">
        <v>10509</v>
      </c>
      <c r="K9770" s="90">
        <v>169</v>
      </c>
      <c r="L9770" s="90" t="s">
        <v>10513</v>
      </c>
    </row>
    <row r="9771" spans="1:12" hidden="1" outlineLevel="2" x14ac:dyDescent="0.25">
      <c r="A9771" s="90">
        <v>3</v>
      </c>
      <c r="B9771" s="26">
        <v>914296736</v>
      </c>
      <c r="C9771" s="90">
        <v>20</v>
      </c>
      <c r="D9771" s="90">
        <v>243161</v>
      </c>
      <c r="E9771" s="94">
        <v>44033</v>
      </c>
      <c r="F9771" s="26">
        <v>243161334008</v>
      </c>
      <c r="G9771" s="90">
        <v>334008</v>
      </c>
      <c r="H9771" s="90">
        <v>12.01</v>
      </c>
      <c r="I9771" s="95">
        <v>12.01</v>
      </c>
      <c r="J9771" s="90" t="s">
        <v>10509</v>
      </c>
      <c r="K9771" s="90">
        <v>138</v>
      </c>
      <c r="L9771" s="90" t="s">
        <v>10513</v>
      </c>
    </row>
    <row r="9772" spans="1:12" hidden="1" outlineLevel="2" x14ac:dyDescent="0.25">
      <c r="A9772" s="90">
        <v>3</v>
      </c>
      <c r="B9772" s="26">
        <v>914296736</v>
      </c>
      <c r="C9772" s="90">
        <v>20</v>
      </c>
      <c r="D9772" s="90">
        <v>246351</v>
      </c>
      <c r="E9772" s="94">
        <v>44065</v>
      </c>
      <c r="F9772" s="26">
        <v>246351336951</v>
      </c>
      <c r="G9772" s="90">
        <v>336951</v>
      </c>
      <c r="H9772" s="90">
        <v>9.4499999999999993</v>
      </c>
      <c r="I9772" s="95">
        <v>9.4499999999999993</v>
      </c>
      <c r="J9772" s="90" t="s">
        <v>10509</v>
      </c>
      <c r="K9772" s="90">
        <v>107</v>
      </c>
      <c r="L9772" s="90" t="s">
        <v>10513</v>
      </c>
    </row>
    <row r="9773" spans="1:12" hidden="1" outlineLevel="2" x14ac:dyDescent="0.25">
      <c r="A9773" s="90">
        <v>3</v>
      </c>
      <c r="B9773" s="26">
        <v>914380043</v>
      </c>
      <c r="C9773" s="90">
        <v>20</v>
      </c>
      <c r="D9773" s="90">
        <v>246910</v>
      </c>
      <c r="E9773" s="94">
        <v>44065</v>
      </c>
      <c r="F9773" s="26">
        <v>246910337510</v>
      </c>
      <c r="G9773" s="90">
        <v>337510</v>
      </c>
      <c r="H9773" s="90">
        <v>3.55</v>
      </c>
      <c r="I9773" s="95">
        <v>3.55</v>
      </c>
      <c r="J9773" s="90" t="s">
        <v>10509</v>
      </c>
      <c r="K9773" s="90">
        <v>107</v>
      </c>
      <c r="L9773" s="90" t="s">
        <v>10513</v>
      </c>
    </row>
    <row r="9774" spans="1:12" hidden="1" outlineLevel="2" x14ac:dyDescent="0.25">
      <c r="A9774" s="90">
        <v>3</v>
      </c>
      <c r="B9774" s="26">
        <v>914382015</v>
      </c>
      <c r="C9774" s="90">
        <v>20</v>
      </c>
      <c r="D9774" s="90">
        <v>241621</v>
      </c>
      <c r="E9774" s="94">
        <v>44004</v>
      </c>
      <c r="F9774" s="26">
        <v>241621332677</v>
      </c>
      <c r="G9774" s="90">
        <v>332677</v>
      </c>
      <c r="H9774" s="90">
        <v>1.68</v>
      </c>
      <c r="I9774" s="95">
        <v>1.68</v>
      </c>
      <c r="J9774" s="90" t="s">
        <v>10509</v>
      </c>
      <c r="K9774" s="90">
        <v>169</v>
      </c>
      <c r="L9774" s="90" t="s">
        <v>10513</v>
      </c>
    </row>
    <row r="9775" spans="1:12" hidden="1" outlineLevel="2" x14ac:dyDescent="0.25">
      <c r="A9775" s="90">
        <v>3</v>
      </c>
      <c r="B9775" s="26">
        <v>914387378</v>
      </c>
      <c r="C9775" s="90">
        <v>20</v>
      </c>
      <c r="D9775" s="90">
        <v>241865</v>
      </c>
      <c r="E9775" s="94">
        <v>44004</v>
      </c>
      <c r="F9775" s="26">
        <v>241865332873</v>
      </c>
      <c r="G9775" s="90">
        <v>332873</v>
      </c>
      <c r="H9775" s="90">
        <v>2.2200000000000002</v>
      </c>
      <c r="I9775" s="95">
        <v>2.2200000000000002</v>
      </c>
      <c r="J9775" s="90" t="s">
        <v>10509</v>
      </c>
      <c r="K9775" s="90">
        <v>169</v>
      </c>
      <c r="L9775" s="90" t="s">
        <v>10513</v>
      </c>
    </row>
    <row r="9776" spans="1:12" hidden="1" outlineLevel="2" x14ac:dyDescent="0.25">
      <c r="A9776" s="90">
        <v>3</v>
      </c>
      <c r="B9776" s="26">
        <v>914416227</v>
      </c>
      <c r="C9776" s="90">
        <v>20</v>
      </c>
      <c r="D9776" s="90">
        <v>244279</v>
      </c>
      <c r="E9776" s="94">
        <v>44033</v>
      </c>
      <c r="F9776" s="26">
        <v>244279335125</v>
      </c>
      <c r="G9776" s="90">
        <v>335125</v>
      </c>
      <c r="H9776" s="90">
        <v>1.84</v>
      </c>
      <c r="I9776" s="95">
        <v>1.84</v>
      </c>
      <c r="J9776" s="90" t="s">
        <v>10509</v>
      </c>
      <c r="K9776" s="90">
        <v>138</v>
      </c>
      <c r="L9776" s="90" t="s">
        <v>10513</v>
      </c>
    </row>
    <row r="9777" spans="1:12" hidden="1" outlineLevel="2" x14ac:dyDescent="0.25">
      <c r="A9777" s="90">
        <v>3</v>
      </c>
      <c r="B9777" s="26">
        <v>914438692</v>
      </c>
      <c r="C9777" s="90">
        <v>20</v>
      </c>
      <c r="D9777" s="90">
        <v>247549</v>
      </c>
      <c r="E9777" s="94">
        <v>44065</v>
      </c>
      <c r="F9777" s="26">
        <v>247549338147</v>
      </c>
      <c r="G9777" s="90">
        <v>338147</v>
      </c>
      <c r="H9777" s="90">
        <v>1.99</v>
      </c>
      <c r="I9777" s="95">
        <v>1.99</v>
      </c>
      <c r="J9777" s="90" t="s">
        <v>10509</v>
      </c>
      <c r="K9777" s="90">
        <v>107</v>
      </c>
      <c r="L9777" s="90" t="s">
        <v>10513</v>
      </c>
    </row>
    <row r="9778" spans="1:12" hidden="1" outlineLevel="2" x14ac:dyDescent="0.25">
      <c r="A9778" s="90">
        <v>3</v>
      </c>
      <c r="B9778" s="26">
        <v>914443783</v>
      </c>
      <c r="C9778" s="90">
        <v>20</v>
      </c>
      <c r="D9778" s="90">
        <v>246594</v>
      </c>
      <c r="E9778" s="94">
        <v>44065</v>
      </c>
      <c r="F9778" s="26">
        <v>246594337194</v>
      </c>
      <c r="G9778" s="90">
        <v>337194</v>
      </c>
      <c r="H9778" s="90">
        <v>1.68</v>
      </c>
      <c r="I9778" s="95">
        <v>1.68</v>
      </c>
      <c r="J9778" s="90" t="s">
        <v>10509</v>
      </c>
      <c r="K9778" s="90">
        <v>107</v>
      </c>
      <c r="L9778" s="90" t="s">
        <v>10513</v>
      </c>
    </row>
    <row r="9779" spans="1:12" hidden="1" outlineLevel="2" x14ac:dyDescent="0.25">
      <c r="A9779" s="90">
        <v>3</v>
      </c>
      <c r="B9779" s="26">
        <v>914450069001</v>
      </c>
      <c r="C9779" s="90">
        <v>20</v>
      </c>
      <c r="D9779" s="90">
        <v>240479</v>
      </c>
      <c r="E9779" s="94">
        <v>44004</v>
      </c>
      <c r="F9779" s="26">
        <v>240479331548</v>
      </c>
      <c r="G9779" s="90">
        <v>331548</v>
      </c>
      <c r="H9779" s="90">
        <v>1.68</v>
      </c>
      <c r="I9779" s="95">
        <v>1.68</v>
      </c>
      <c r="J9779" s="90" t="s">
        <v>10509</v>
      </c>
      <c r="K9779" s="90">
        <v>169</v>
      </c>
      <c r="L9779" s="90" t="s">
        <v>10513</v>
      </c>
    </row>
    <row r="9780" spans="1:12" hidden="1" outlineLevel="2" x14ac:dyDescent="0.25">
      <c r="A9780" s="90">
        <v>3</v>
      </c>
      <c r="B9780" s="26">
        <v>914450069001</v>
      </c>
      <c r="C9780" s="90">
        <v>20</v>
      </c>
      <c r="D9780" s="90">
        <v>246797</v>
      </c>
      <c r="E9780" s="94">
        <v>44065</v>
      </c>
      <c r="F9780" s="26">
        <v>246797337397</v>
      </c>
      <c r="G9780" s="90">
        <v>337397</v>
      </c>
      <c r="H9780" s="90">
        <v>1.68</v>
      </c>
      <c r="I9780" s="95">
        <v>1.68</v>
      </c>
      <c r="J9780" s="90" t="s">
        <v>10509</v>
      </c>
      <c r="K9780" s="90">
        <v>107</v>
      </c>
      <c r="L9780" s="90" t="s">
        <v>10513</v>
      </c>
    </row>
    <row r="9781" spans="1:12" hidden="1" outlineLevel="2" x14ac:dyDescent="0.25">
      <c r="A9781" s="90">
        <v>3</v>
      </c>
      <c r="B9781" s="26">
        <v>914495866</v>
      </c>
      <c r="C9781" s="90">
        <v>20</v>
      </c>
      <c r="D9781" s="90">
        <v>242191</v>
      </c>
      <c r="E9781" s="94">
        <v>44004</v>
      </c>
      <c r="F9781" s="26">
        <v>242191333143</v>
      </c>
      <c r="G9781" s="90">
        <v>333143</v>
      </c>
      <c r="H9781" s="90">
        <v>2.97</v>
      </c>
      <c r="I9781" s="95">
        <v>2.97</v>
      </c>
      <c r="J9781" s="90" t="s">
        <v>10509</v>
      </c>
      <c r="K9781" s="90">
        <v>169</v>
      </c>
      <c r="L9781" s="90" t="s">
        <v>10513</v>
      </c>
    </row>
    <row r="9782" spans="1:12" hidden="1" outlineLevel="2" x14ac:dyDescent="0.25">
      <c r="A9782" s="90">
        <v>3</v>
      </c>
      <c r="B9782" s="26">
        <v>914495866</v>
      </c>
      <c r="C9782" s="90">
        <v>20</v>
      </c>
      <c r="D9782" s="90">
        <v>248532</v>
      </c>
      <c r="E9782" s="94">
        <v>44065</v>
      </c>
      <c r="F9782" s="26">
        <v>248532339015</v>
      </c>
      <c r="G9782" s="90">
        <v>339015</v>
      </c>
      <c r="H9782" s="90">
        <v>16.77</v>
      </c>
      <c r="I9782" s="95">
        <v>16.77</v>
      </c>
      <c r="J9782" s="90" t="s">
        <v>10509</v>
      </c>
      <c r="K9782" s="90">
        <v>107</v>
      </c>
      <c r="L9782" s="90" t="s">
        <v>10513</v>
      </c>
    </row>
    <row r="9783" spans="1:12" hidden="1" outlineLevel="2" x14ac:dyDescent="0.25">
      <c r="A9783" s="90">
        <v>3</v>
      </c>
      <c r="B9783" s="26">
        <v>914641972</v>
      </c>
      <c r="C9783" s="90">
        <v>20</v>
      </c>
      <c r="D9783" s="90">
        <v>246604</v>
      </c>
      <c r="E9783" s="94">
        <v>44065</v>
      </c>
      <c r="F9783" s="26">
        <v>246604337204</v>
      </c>
      <c r="G9783" s="90">
        <v>337204</v>
      </c>
      <c r="H9783" s="90">
        <v>1.68</v>
      </c>
      <c r="I9783" s="95">
        <v>1.68</v>
      </c>
      <c r="J9783" s="90" t="s">
        <v>10509</v>
      </c>
      <c r="K9783" s="90">
        <v>107</v>
      </c>
      <c r="L9783" s="90" t="s">
        <v>10513</v>
      </c>
    </row>
    <row r="9784" spans="1:12" hidden="1" outlineLevel="2" x14ac:dyDescent="0.25">
      <c r="A9784" s="90">
        <v>3</v>
      </c>
      <c r="B9784" s="26">
        <v>914657887</v>
      </c>
      <c r="C9784" s="90">
        <v>20</v>
      </c>
      <c r="D9784" s="90">
        <v>247240</v>
      </c>
      <c r="E9784" s="94">
        <v>44065</v>
      </c>
      <c r="F9784" s="26">
        <v>247240337840</v>
      </c>
      <c r="G9784" s="90">
        <v>337840</v>
      </c>
      <c r="H9784" s="90">
        <v>1.68</v>
      </c>
      <c r="I9784" s="95">
        <v>1.68</v>
      </c>
      <c r="J9784" s="90" t="s">
        <v>10509</v>
      </c>
      <c r="K9784" s="90">
        <v>107</v>
      </c>
      <c r="L9784" s="90" t="s">
        <v>10513</v>
      </c>
    </row>
    <row r="9785" spans="1:12" hidden="1" outlineLevel="2" x14ac:dyDescent="0.25">
      <c r="A9785" s="90">
        <v>3</v>
      </c>
      <c r="B9785" s="26">
        <v>914717962</v>
      </c>
      <c r="C9785" s="90">
        <v>20</v>
      </c>
      <c r="D9785" s="90">
        <v>245493</v>
      </c>
      <c r="E9785" s="94">
        <v>44033</v>
      </c>
      <c r="F9785" s="26">
        <v>2454932304</v>
      </c>
      <c r="G9785" s="90">
        <v>2304</v>
      </c>
      <c r="H9785" s="90">
        <v>11.07</v>
      </c>
      <c r="I9785" s="95">
        <v>11.07</v>
      </c>
      <c r="J9785" s="90" t="s">
        <v>10509</v>
      </c>
      <c r="K9785" s="90">
        <v>138</v>
      </c>
      <c r="L9785" s="90" t="s">
        <v>10513</v>
      </c>
    </row>
    <row r="9786" spans="1:12" hidden="1" outlineLevel="2" x14ac:dyDescent="0.25">
      <c r="A9786" s="90">
        <v>3</v>
      </c>
      <c r="B9786" s="26">
        <v>914717962</v>
      </c>
      <c r="C9786" s="90">
        <v>20</v>
      </c>
      <c r="D9786" s="90">
        <v>248685</v>
      </c>
      <c r="E9786" s="94">
        <v>44065</v>
      </c>
      <c r="F9786" s="26">
        <v>2486852524</v>
      </c>
      <c r="G9786" s="90">
        <v>2524</v>
      </c>
      <c r="H9786" s="90">
        <v>6.16</v>
      </c>
      <c r="I9786" s="95">
        <v>6.16</v>
      </c>
      <c r="J9786" s="90" t="s">
        <v>10509</v>
      </c>
      <c r="K9786" s="90">
        <v>107</v>
      </c>
      <c r="L9786" s="90" t="s">
        <v>10513</v>
      </c>
    </row>
    <row r="9787" spans="1:12" hidden="1" outlineLevel="2" x14ac:dyDescent="0.25">
      <c r="A9787" s="90">
        <v>3</v>
      </c>
      <c r="B9787" s="26">
        <v>914721972</v>
      </c>
      <c r="C9787" s="90">
        <v>20</v>
      </c>
      <c r="D9787" s="90">
        <v>247122</v>
      </c>
      <c r="E9787" s="94">
        <v>44065</v>
      </c>
      <c r="F9787" s="26">
        <v>247122337722</v>
      </c>
      <c r="G9787" s="90">
        <v>337722</v>
      </c>
      <c r="H9787" s="90">
        <v>2.63</v>
      </c>
      <c r="I9787" s="95">
        <v>2.63</v>
      </c>
      <c r="J9787" s="90" t="s">
        <v>10509</v>
      </c>
      <c r="K9787" s="90">
        <v>107</v>
      </c>
      <c r="L9787" s="90" t="s">
        <v>10513</v>
      </c>
    </row>
    <row r="9788" spans="1:12" hidden="1" outlineLevel="2" x14ac:dyDescent="0.25">
      <c r="A9788" s="90">
        <v>3</v>
      </c>
      <c r="B9788" s="26">
        <v>914760467</v>
      </c>
      <c r="C9788" s="90">
        <v>20</v>
      </c>
      <c r="D9788" s="90">
        <v>243928</v>
      </c>
      <c r="E9788" s="94">
        <v>44033</v>
      </c>
      <c r="F9788" s="26">
        <v>243928334775</v>
      </c>
      <c r="G9788" s="90">
        <v>334775</v>
      </c>
      <c r="H9788" s="90">
        <v>1.68</v>
      </c>
      <c r="I9788" s="95">
        <v>1.68</v>
      </c>
      <c r="J9788" s="90" t="s">
        <v>10509</v>
      </c>
      <c r="K9788" s="90">
        <v>138</v>
      </c>
      <c r="L9788" s="90" t="s">
        <v>10513</v>
      </c>
    </row>
    <row r="9789" spans="1:12" hidden="1" outlineLevel="2" x14ac:dyDescent="0.25">
      <c r="A9789" s="90">
        <v>3</v>
      </c>
      <c r="B9789" s="26">
        <v>914791108</v>
      </c>
      <c r="C9789" s="90">
        <v>20</v>
      </c>
      <c r="D9789" s="90">
        <v>248811</v>
      </c>
      <c r="E9789" s="94">
        <v>44065</v>
      </c>
      <c r="F9789" s="26">
        <v>248811339252</v>
      </c>
      <c r="G9789" s="90">
        <v>339252</v>
      </c>
      <c r="H9789" s="90">
        <v>0.6</v>
      </c>
      <c r="I9789" s="95">
        <v>0.6</v>
      </c>
      <c r="J9789" s="90" t="s">
        <v>10509</v>
      </c>
      <c r="K9789" s="90">
        <v>107</v>
      </c>
      <c r="L9789" s="90" t="s">
        <v>10513</v>
      </c>
    </row>
    <row r="9790" spans="1:12" hidden="1" outlineLevel="2" x14ac:dyDescent="0.25">
      <c r="A9790" s="90">
        <v>3</v>
      </c>
      <c r="B9790" s="26">
        <v>914829049001</v>
      </c>
      <c r="C9790" s="90">
        <v>20</v>
      </c>
      <c r="D9790" s="90">
        <v>242942</v>
      </c>
      <c r="E9790" s="94">
        <v>44013</v>
      </c>
      <c r="F9790" s="26">
        <v>242942333806</v>
      </c>
      <c r="G9790" s="90">
        <v>333806</v>
      </c>
      <c r="H9790" s="90">
        <v>2.09</v>
      </c>
      <c r="I9790" s="95">
        <v>2.09</v>
      </c>
      <c r="J9790" s="90" t="s">
        <v>10509</v>
      </c>
      <c r="K9790" s="90">
        <v>169</v>
      </c>
      <c r="L9790" s="90" t="s">
        <v>10513</v>
      </c>
    </row>
    <row r="9791" spans="1:12" hidden="1" outlineLevel="2" x14ac:dyDescent="0.25">
      <c r="A9791" s="90">
        <v>3</v>
      </c>
      <c r="B9791" s="26">
        <v>914829049001</v>
      </c>
      <c r="C9791" s="90">
        <v>20</v>
      </c>
      <c r="D9791" s="90">
        <v>249360</v>
      </c>
      <c r="E9791" s="94">
        <v>44075</v>
      </c>
      <c r="F9791" s="26">
        <v>249360339744</v>
      </c>
      <c r="G9791" s="90">
        <v>339744</v>
      </c>
      <c r="H9791" s="90">
        <v>2.5499999999999998</v>
      </c>
      <c r="I9791" s="95">
        <v>2.5499999999999998</v>
      </c>
      <c r="J9791" s="90" t="s">
        <v>10509</v>
      </c>
      <c r="K9791" s="90">
        <v>107</v>
      </c>
      <c r="L9791" s="90" t="s">
        <v>10513</v>
      </c>
    </row>
    <row r="9792" spans="1:12" hidden="1" outlineLevel="2" x14ac:dyDescent="0.25">
      <c r="A9792" s="90">
        <v>3</v>
      </c>
      <c r="B9792" s="26">
        <v>914844014</v>
      </c>
      <c r="C9792" s="90">
        <v>20</v>
      </c>
      <c r="D9792" s="90">
        <v>244764</v>
      </c>
      <c r="E9792" s="94">
        <v>44033</v>
      </c>
      <c r="F9792" s="26">
        <v>244764335598</v>
      </c>
      <c r="G9792" s="90">
        <v>335598</v>
      </c>
      <c r="H9792" s="90">
        <v>4.2</v>
      </c>
      <c r="I9792" s="95">
        <v>4.2</v>
      </c>
      <c r="J9792" s="90" t="s">
        <v>10509</v>
      </c>
      <c r="K9792" s="90">
        <v>138</v>
      </c>
      <c r="L9792" s="90" t="s">
        <v>10513</v>
      </c>
    </row>
    <row r="9793" spans="1:12" hidden="1" outlineLevel="2" x14ac:dyDescent="0.25">
      <c r="A9793" s="90">
        <v>3</v>
      </c>
      <c r="B9793" s="26">
        <v>914844014</v>
      </c>
      <c r="C9793" s="90">
        <v>20</v>
      </c>
      <c r="D9793" s="90">
        <v>247955</v>
      </c>
      <c r="E9793" s="94">
        <v>44065</v>
      </c>
      <c r="F9793" s="26">
        <v>247955338541</v>
      </c>
      <c r="G9793" s="90">
        <v>338541</v>
      </c>
      <c r="H9793" s="90">
        <v>3.6</v>
      </c>
      <c r="I9793" s="95">
        <v>3.6</v>
      </c>
      <c r="J9793" s="90" t="s">
        <v>10509</v>
      </c>
      <c r="K9793" s="90">
        <v>107</v>
      </c>
      <c r="L9793" s="90" t="s">
        <v>10513</v>
      </c>
    </row>
    <row r="9794" spans="1:12" hidden="1" outlineLevel="2" x14ac:dyDescent="0.25">
      <c r="A9794" s="90">
        <v>3</v>
      </c>
      <c r="B9794" s="26">
        <v>914856687</v>
      </c>
      <c r="C9794" s="90">
        <v>20</v>
      </c>
      <c r="D9794" s="90">
        <v>244891</v>
      </c>
      <c r="E9794" s="94">
        <v>44033</v>
      </c>
      <c r="F9794" s="26">
        <v>244891335707</v>
      </c>
      <c r="G9794" s="90">
        <v>335707</v>
      </c>
      <c r="H9794" s="90">
        <v>10.99</v>
      </c>
      <c r="I9794" s="95">
        <v>10.99</v>
      </c>
      <c r="J9794" s="90" t="s">
        <v>10509</v>
      </c>
      <c r="K9794" s="90">
        <v>138</v>
      </c>
      <c r="L9794" s="90" t="s">
        <v>10513</v>
      </c>
    </row>
    <row r="9795" spans="1:12" hidden="1" outlineLevel="2" x14ac:dyDescent="0.25">
      <c r="A9795" s="90">
        <v>3</v>
      </c>
      <c r="B9795" s="26">
        <v>914856687</v>
      </c>
      <c r="C9795" s="90">
        <v>20</v>
      </c>
      <c r="D9795" s="90">
        <v>248083</v>
      </c>
      <c r="E9795" s="94">
        <v>44065</v>
      </c>
      <c r="F9795" s="26">
        <v>248083338651</v>
      </c>
      <c r="G9795" s="90">
        <v>338651</v>
      </c>
      <c r="H9795" s="90">
        <v>4.07</v>
      </c>
      <c r="I9795" s="95">
        <v>4.07</v>
      </c>
      <c r="J9795" s="90" t="s">
        <v>10509</v>
      </c>
      <c r="K9795" s="90">
        <v>107</v>
      </c>
      <c r="L9795" s="90" t="s">
        <v>10513</v>
      </c>
    </row>
    <row r="9796" spans="1:12" hidden="1" outlineLevel="2" x14ac:dyDescent="0.25">
      <c r="A9796" s="90">
        <v>3</v>
      </c>
      <c r="B9796" s="26">
        <v>914862941</v>
      </c>
      <c r="C9796" s="90">
        <v>20</v>
      </c>
      <c r="D9796" s="90">
        <v>242164</v>
      </c>
      <c r="E9796" s="94">
        <v>44004</v>
      </c>
      <c r="F9796" s="26">
        <v>242164333118</v>
      </c>
      <c r="G9796" s="90">
        <v>333118</v>
      </c>
      <c r="H9796" s="90">
        <v>6.56</v>
      </c>
      <c r="I9796" s="95">
        <v>6.56</v>
      </c>
      <c r="J9796" s="90" t="s">
        <v>10509</v>
      </c>
      <c r="K9796" s="90">
        <v>169</v>
      </c>
      <c r="L9796" s="90" t="s">
        <v>10513</v>
      </c>
    </row>
    <row r="9797" spans="1:12" hidden="1" outlineLevel="2" x14ac:dyDescent="0.25">
      <c r="A9797" s="90">
        <v>3</v>
      </c>
      <c r="B9797" s="26">
        <v>914862941</v>
      </c>
      <c r="C9797" s="90">
        <v>20</v>
      </c>
      <c r="D9797" s="90">
        <v>242233</v>
      </c>
      <c r="E9797" s="94">
        <v>44004</v>
      </c>
      <c r="F9797" s="26">
        <v>242233333179</v>
      </c>
      <c r="G9797" s="90">
        <v>333179</v>
      </c>
      <c r="H9797" s="90">
        <v>10.06</v>
      </c>
      <c r="I9797" s="95">
        <v>10.06</v>
      </c>
      <c r="J9797" s="90" t="s">
        <v>10509</v>
      </c>
      <c r="K9797" s="90">
        <v>169</v>
      </c>
      <c r="L9797" s="90" t="s">
        <v>10513</v>
      </c>
    </row>
    <row r="9798" spans="1:12" hidden="1" outlineLevel="2" x14ac:dyDescent="0.25">
      <c r="A9798" s="90">
        <v>3</v>
      </c>
      <c r="B9798" s="26">
        <v>914862941</v>
      </c>
      <c r="C9798" s="90">
        <v>20</v>
      </c>
      <c r="D9798" s="90">
        <v>245381</v>
      </c>
      <c r="E9798" s="94">
        <v>44033</v>
      </c>
      <c r="F9798" s="26">
        <v>245381336105</v>
      </c>
      <c r="G9798" s="90">
        <v>336105</v>
      </c>
      <c r="H9798" s="90">
        <v>8.7200000000000006</v>
      </c>
      <c r="I9798" s="95">
        <v>8.7200000000000006</v>
      </c>
      <c r="J9798" s="90" t="s">
        <v>10509</v>
      </c>
      <c r="K9798" s="90">
        <v>138</v>
      </c>
      <c r="L9798" s="90" t="s">
        <v>10513</v>
      </c>
    </row>
    <row r="9799" spans="1:12" hidden="1" outlineLevel="2" x14ac:dyDescent="0.25">
      <c r="A9799" s="90">
        <v>3</v>
      </c>
      <c r="B9799" s="26">
        <v>914862941</v>
      </c>
      <c r="C9799" s="90">
        <v>20</v>
      </c>
      <c r="D9799" s="90">
        <v>248574</v>
      </c>
      <c r="E9799" s="94">
        <v>44065</v>
      </c>
      <c r="F9799" s="26">
        <v>248574339051</v>
      </c>
      <c r="G9799" s="90">
        <v>339051</v>
      </c>
      <c r="H9799" s="90">
        <v>10.3</v>
      </c>
      <c r="I9799" s="95">
        <v>10.3</v>
      </c>
      <c r="J9799" s="90" t="s">
        <v>10509</v>
      </c>
      <c r="K9799" s="90">
        <v>107</v>
      </c>
      <c r="L9799" s="90" t="s">
        <v>10513</v>
      </c>
    </row>
    <row r="9800" spans="1:12" hidden="1" outlineLevel="2" x14ac:dyDescent="0.25">
      <c r="A9800" s="90">
        <v>3</v>
      </c>
      <c r="B9800" s="26">
        <v>914872338</v>
      </c>
      <c r="C9800" s="90">
        <v>20</v>
      </c>
      <c r="D9800" s="90">
        <v>242064</v>
      </c>
      <c r="E9800" s="94">
        <v>44004</v>
      </c>
      <c r="F9800" s="26">
        <v>242064333030</v>
      </c>
      <c r="G9800" s="90">
        <v>333030</v>
      </c>
      <c r="H9800" s="90">
        <v>3.1</v>
      </c>
      <c r="I9800" s="95">
        <v>3.1</v>
      </c>
      <c r="J9800" s="90" t="s">
        <v>10509</v>
      </c>
      <c r="K9800" s="90">
        <v>169</v>
      </c>
      <c r="L9800" s="90" t="s">
        <v>10513</v>
      </c>
    </row>
    <row r="9801" spans="1:12" hidden="1" outlineLevel="2" x14ac:dyDescent="0.25">
      <c r="A9801" s="90">
        <v>3</v>
      </c>
      <c r="B9801" s="26">
        <v>914918982001</v>
      </c>
      <c r="C9801" s="90">
        <v>20</v>
      </c>
      <c r="D9801" s="90">
        <v>246018</v>
      </c>
      <c r="E9801" s="94">
        <v>44044</v>
      </c>
      <c r="F9801" s="26">
        <v>246018336691</v>
      </c>
      <c r="G9801" s="90">
        <v>336691</v>
      </c>
      <c r="H9801" s="90">
        <v>1.68</v>
      </c>
      <c r="I9801" s="95">
        <v>1.68</v>
      </c>
      <c r="J9801" s="90" t="s">
        <v>10509</v>
      </c>
      <c r="K9801" s="90">
        <v>138</v>
      </c>
      <c r="L9801" s="90" t="s">
        <v>10513</v>
      </c>
    </row>
    <row r="9802" spans="1:12" hidden="1" outlineLevel="2" x14ac:dyDescent="0.25">
      <c r="A9802" s="90">
        <v>3</v>
      </c>
      <c r="B9802" s="26">
        <v>914918982001</v>
      </c>
      <c r="C9802" s="90">
        <v>20</v>
      </c>
      <c r="D9802" s="90">
        <v>249261</v>
      </c>
      <c r="E9802" s="94">
        <v>44075</v>
      </c>
      <c r="F9802" s="26">
        <v>249261339684</v>
      </c>
      <c r="G9802" s="90">
        <v>339684</v>
      </c>
      <c r="H9802" s="90">
        <v>1.69</v>
      </c>
      <c r="I9802" s="95">
        <v>1.69</v>
      </c>
      <c r="J9802" s="90" t="s">
        <v>10509</v>
      </c>
      <c r="K9802" s="90">
        <v>107</v>
      </c>
      <c r="L9802" s="90" t="s">
        <v>10513</v>
      </c>
    </row>
    <row r="9803" spans="1:12" hidden="1" outlineLevel="2" x14ac:dyDescent="0.25">
      <c r="A9803" s="90">
        <v>3</v>
      </c>
      <c r="B9803" s="26">
        <v>914932314</v>
      </c>
      <c r="C9803" s="90">
        <v>20</v>
      </c>
      <c r="D9803" s="90">
        <v>239944</v>
      </c>
      <c r="E9803" s="94">
        <v>44004</v>
      </c>
      <c r="F9803" s="26">
        <v>239944331013</v>
      </c>
      <c r="G9803" s="90">
        <v>331013</v>
      </c>
      <c r="H9803" s="90">
        <v>6.94</v>
      </c>
      <c r="I9803" s="95">
        <v>6.94</v>
      </c>
      <c r="J9803" s="90" t="s">
        <v>10509</v>
      </c>
      <c r="K9803" s="90">
        <v>169</v>
      </c>
      <c r="L9803" s="90" t="s">
        <v>10513</v>
      </c>
    </row>
    <row r="9804" spans="1:12" hidden="1" outlineLevel="2" x14ac:dyDescent="0.25">
      <c r="A9804" s="90">
        <v>3</v>
      </c>
      <c r="B9804" s="26">
        <v>914064175</v>
      </c>
      <c r="C9804" s="90">
        <v>20</v>
      </c>
      <c r="D9804" s="90">
        <v>243731</v>
      </c>
      <c r="E9804" s="94">
        <v>44033</v>
      </c>
      <c r="F9804" s="26">
        <v>243731334578</v>
      </c>
      <c r="G9804" s="90">
        <v>334578</v>
      </c>
      <c r="H9804" s="90">
        <v>1.68</v>
      </c>
      <c r="I9804" s="95">
        <v>1.68</v>
      </c>
      <c r="J9804" s="90" t="s">
        <v>10509</v>
      </c>
      <c r="K9804" s="90">
        <v>138</v>
      </c>
      <c r="L9804" s="90" t="s">
        <v>10513</v>
      </c>
    </row>
    <row r="9805" spans="1:12" hidden="1" outlineLevel="2" x14ac:dyDescent="0.25">
      <c r="A9805" s="90">
        <v>3</v>
      </c>
      <c r="B9805" s="26">
        <v>914064175</v>
      </c>
      <c r="C9805" s="90">
        <v>20</v>
      </c>
      <c r="D9805" s="90">
        <v>246916</v>
      </c>
      <c r="E9805" s="94">
        <v>44065</v>
      </c>
      <c r="F9805" s="26">
        <v>246916337516</v>
      </c>
      <c r="G9805" s="90">
        <v>337516</v>
      </c>
      <c r="H9805" s="90">
        <v>1.68</v>
      </c>
      <c r="I9805" s="95">
        <v>1.68</v>
      </c>
      <c r="J9805" s="90" t="s">
        <v>10509</v>
      </c>
      <c r="K9805" s="90">
        <v>107</v>
      </c>
      <c r="L9805" s="90" t="s">
        <v>10513</v>
      </c>
    </row>
    <row r="9806" spans="1:12" hidden="1" outlineLevel="2" x14ac:dyDescent="0.25">
      <c r="A9806" s="90">
        <v>3</v>
      </c>
      <c r="B9806" s="26">
        <v>914380043</v>
      </c>
      <c r="C9806" s="90">
        <v>20</v>
      </c>
      <c r="D9806" s="90">
        <v>240591</v>
      </c>
      <c r="E9806" s="94">
        <v>44004</v>
      </c>
      <c r="F9806" s="26">
        <v>240591331660</v>
      </c>
      <c r="G9806" s="90">
        <v>331660</v>
      </c>
      <c r="H9806" s="90">
        <v>2.89</v>
      </c>
      <c r="I9806" s="95">
        <v>2.89</v>
      </c>
      <c r="J9806" s="90" t="s">
        <v>10509</v>
      </c>
      <c r="K9806" s="90">
        <v>169</v>
      </c>
      <c r="L9806" s="90" t="s">
        <v>10513</v>
      </c>
    </row>
    <row r="9807" spans="1:12" hidden="1" outlineLevel="2" x14ac:dyDescent="0.25">
      <c r="A9807" s="90">
        <v>3</v>
      </c>
      <c r="B9807" s="26">
        <v>914380043</v>
      </c>
      <c r="C9807" s="90">
        <v>20</v>
      </c>
      <c r="D9807" s="90">
        <v>243725</v>
      </c>
      <c r="E9807" s="94">
        <v>44033</v>
      </c>
      <c r="F9807" s="26">
        <v>243725334572</v>
      </c>
      <c r="G9807" s="90">
        <v>334572</v>
      </c>
      <c r="H9807" s="90">
        <v>5.52</v>
      </c>
      <c r="I9807" s="95">
        <v>5.52</v>
      </c>
      <c r="J9807" s="90" t="s">
        <v>10509</v>
      </c>
      <c r="K9807" s="90">
        <v>138</v>
      </c>
      <c r="L9807" s="90" t="s">
        <v>10513</v>
      </c>
    </row>
    <row r="9808" spans="1:12" hidden="1" outlineLevel="2" x14ac:dyDescent="0.25">
      <c r="A9808" s="90">
        <v>3</v>
      </c>
      <c r="B9808" s="26">
        <v>914382015</v>
      </c>
      <c r="C9808" s="90">
        <v>20</v>
      </c>
      <c r="D9808" s="90">
        <v>244768</v>
      </c>
      <c r="E9808" s="94">
        <v>44033</v>
      </c>
      <c r="F9808" s="26">
        <v>244768335602</v>
      </c>
      <c r="G9808" s="90">
        <v>335602</v>
      </c>
      <c r="H9808" s="90">
        <v>4.54</v>
      </c>
      <c r="I9808" s="95">
        <v>4.54</v>
      </c>
      <c r="J9808" s="90" t="s">
        <v>10509</v>
      </c>
      <c r="K9808" s="90">
        <v>138</v>
      </c>
      <c r="L9808" s="90" t="s">
        <v>10513</v>
      </c>
    </row>
    <row r="9809" spans="1:12" hidden="1" outlineLevel="2" x14ac:dyDescent="0.25">
      <c r="A9809" s="90">
        <v>3</v>
      </c>
      <c r="B9809" s="26">
        <v>914382015</v>
      </c>
      <c r="C9809" s="90">
        <v>20</v>
      </c>
      <c r="D9809" s="90">
        <v>247959</v>
      </c>
      <c r="E9809" s="94">
        <v>44065</v>
      </c>
      <c r="F9809" s="26">
        <v>247959338545</v>
      </c>
      <c r="G9809" s="90">
        <v>338545</v>
      </c>
      <c r="H9809" s="90">
        <v>5.87</v>
      </c>
      <c r="I9809" s="95">
        <v>5.87</v>
      </c>
      <c r="J9809" s="90" t="s">
        <v>10509</v>
      </c>
      <c r="K9809" s="90">
        <v>107</v>
      </c>
      <c r="L9809" s="90" t="s">
        <v>10513</v>
      </c>
    </row>
    <row r="9810" spans="1:12" hidden="1" outlineLevel="2" x14ac:dyDescent="0.25">
      <c r="A9810" s="90">
        <v>3</v>
      </c>
      <c r="B9810" s="26">
        <v>914387378</v>
      </c>
      <c r="C9810" s="90">
        <v>20</v>
      </c>
      <c r="D9810" s="90">
        <v>245011</v>
      </c>
      <c r="E9810" s="94">
        <v>44033</v>
      </c>
      <c r="F9810" s="26">
        <v>245011335797</v>
      </c>
      <c r="G9810" s="90">
        <v>335797</v>
      </c>
      <c r="H9810" s="90">
        <v>1.68</v>
      </c>
      <c r="I9810" s="95">
        <v>1.68</v>
      </c>
      <c r="J9810" s="90" t="s">
        <v>10509</v>
      </c>
      <c r="K9810" s="90">
        <v>138</v>
      </c>
      <c r="L9810" s="90" t="s">
        <v>10513</v>
      </c>
    </row>
    <row r="9811" spans="1:12" hidden="1" outlineLevel="2" x14ac:dyDescent="0.25">
      <c r="A9811" s="90">
        <v>3</v>
      </c>
      <c r="B9811" s="26">
        <v>914387378</v>
      </c>
      <c r="C9811" s="90">
        <v>20</v>
      </c>
      <c r="D9811" s="90">
        <v>248204</v>
      </c>
      <c r="E9811" s="94">
        <v>44065</v>
      </c>
      <c r="F9811" s="26">
        <v>248204338742</v>
      </c>
      <c r="G9811" s="90">
        <v>338742</v>
      </c>
      <c r="H9811" s="90">
        <v>2.42</v>
      </c>
      <c r="I9811" s="95">
        <v>2.42</v>
      </c>
      <c r="J9811" s="90" t="s">
        <v>10509</v>
      </c>
      <c r="K9811" s="90">
        <v>107</v>
      </c>
      <c r="L9811" s="90" t="s">
        <v>10513</v>
      </c>
    </row>
    <row r="9812" spans="1:12" hidden="1" outlineLevel="2" x14ac:dyDescent="0.25">
      <c r="A9812" s="90">
        <v>3</v>
      </c>
      <c r="B9812" s="26">
        <v>914404710</v>
      </c>
      <c r="C9812" s="90">
        <v>20</v>
      </c>
      <c r="D9812" s="90">
        <v>242230</v>
      </c>
      <c r="E9812" s="94">
        <v>44004</v>
      </c>
      <c r="F9812" s="26">
        <v>242230333177</v>
      </c>
      <c r="G9812" s="90">
        <v>333177</v>
      </c>
      <c r="H9812" s="90">
        <v>1.68</v>
      </c>
      <c r="I9812" s="95">
        <v>1.68</v>
      </c>
      <c r="J9812" s="90" t="s">
        <v>10509</v>
      </c>
      <c r="K9812" s="90">
        <v>169</v>
      </c>
      <c r="L9812" s="90" t="s">
        <v>10513</v>
      </c>
    </row>
    <row r="9813" spans="1:12" hidden="1" outlineLevel="2" x14ac:dyDescent="0.25">
      <c r="A9813" s="90">
        <v>3</v>
      </c>
      <c r="B9813" s="26">
        <v>914404710</v>
      </c>
      <c r="C9813" s="90">
        <v>20</v>
      </c>
      <c r="D9813" s="90">
        <v>245378</v>
      </c>
      <c r="E9813" s="94">
        <v>44033</v>
      </c>
      <c r="F9813" s="26">
        <v>245378336103</v>
      </c>
      <c r="G9813" s="90">
        <v>336103</v>
      </c>
      <c r="H9813" s="90">
        <v>1.68</v>
      </c>
      <c r="I9813" s="95">
        <v>1.68</v>
      </c>
      <c r="J9813" s="90" t="s">
        <v>10509</v>
      </c>
      <c r="K9813" s="90">
        <v>138</v>
      </c>
      <c r="L9813" s="90" t="s">
        <v>10513</v>
      </c>
    </row>
    <row r="9814" spans="1:12" hidden="1" outlineLevel="2" x14ac:dyDescent="0.25">
      <c r="A9814" s="90">
        <v>3</v>
      </c>
      <c r="B9814" s="26">
        <v>914404710</v>
      </c>
      <c r="C9814" s="90">
        <v>20</v>
      </c>
      <c r="D9814" s="90">
        <v>248571</v>
      </c>
      <c r="E9814" s="94">
        <v>44065</v>
      </c>
      <c r="F9814" s="26">
        <v>248571339049</v>
      </c>
      <c r="G9814" s="90">
        <v>339049</v>
      </c>
      <c r="H9814" s="90">
        <v>1.68</v>
      </c>
      <c r="I9814" s="95">
        <v>1.68</v>
      </c>
      <c r="J9814" s="90" t="s">
        <v>10509</v>
      </c>
      <c r="K9814" s="90">
        <v>107</v>
      </c>
      <c r="L9814" s="90" t="s">
        <v>10513</v>
      </c>
    </row>
    <row r="9815" spans="1:12" hidden="1" outlineLevel="2" x14ac:dyDescent="0.25">
      <c r="A9815" s="90">
        <v>3</v>
      </c>
      <c r="B9815" s="26">
        <v>915101885</v>
      </c>
      <c r="C9815" s="90">
        <v>20</v>
      </c>
      <c r="D9815" s="90">
        <v>241688</v>
      </c>
      <c r="E9815" s="94">
        <v>44004</v>
      </c>
      <c r="F9815" s="26">
        <v>241688332736</v>
      </c>
      <c r="G9815" s="90">
        <v>332736</v>
      </c>
      <c r="H9815" s="90">
        <v>1.77</v>
      </c>
      <c r="I9815" s="95">
        <v>1.77</v>
      </c>
      <c r="J9815" s="90" t="s">
        <v>10509</v>
      </c>
      <c r="K9815" s="90">
        <v>169</v>
      </c>
      <c r="L9815" s="90" t="s">
        <v>10513</v>
      </c>
    </row>
    <row r="9816" spans="1:12" hidden="1" outlineLevel="2" x14ac:dyDescent="0.25">
      <c r="A9816" s="90">
        <v>3</v>
      </c>
      <c r="B9816" s="26">
        <v>915179147</v>
      </c>
      <c r="C9816" s="90">
        <v>20</v>
      </c>
      <c r="D9816" s="90">
        <v>247221</v>
      </c>
      <c r="E9816" s="94">
        <v>44065</v>
      </c>
      <c r="F9816" s="26">
        <v>247221337821</v>
      </c>
      <c r="G9816" s="90">
        <v>337821</v>
      </c>
      <c r="H9816" s="90">
        <v>1.68</v>
      </c>
      <c r="I9816" s="95">
        <v>1.68</v>
      </c>
      <c r="J9816" s="90" t="s">
        <v>10509</v>
      </c>
      <c r="K9816" s="90">
        <v>107</v>
      </c>
      <c r="L9816" s="90" t="s">
        <v>10513</v>
      </c>
    </row>
    <row r="9817" spans="1:12" hidden="1" outlineLevel="2" x14ac:dyDescent="0.25">
      <c r="A9817" s="90">
        <v>3</v>
      </c>
      <c r="B9817" s="26">
        <v>915198758</v>
      </c>
      <c r="C9817" s="90">
        <v>20</v>
      </c>
      <c r="D9817" s="90">
        <v>241557</v>
      </c>
      <c r="E9817" s="94">
        <v>44004</v>
      </c>
      <c r="F9817" s="26">
        <v>241557332621</v>
      </c>
      <c r="G9817" s="90">
        <v>332621</v>
      </c>
      <c r="H9817" s="90">
        <v>2.9</v>
      </c>
      <c r="I9817" s="95">
        <v>2.9</v>
      </c>
      <c r="J9817" s="90" t="s">
        <v>10509</v>
      </c>
      <c r="K9817" s="90">
        <v>169</v>
      </c>
      <c r="L9817" s="90" t="s">
        <v>10513</v>
      </c>
    </row>
    <row r="9818" spans="1:12" hidden="1" outlineLevel="2" x14ac:dyDescent="0.25">
      <c r="A9818" s="90">
        <v>3</v>
      </c>
      <c r="B9818" s="26">
        <v>915198758</v>
      </c>
      <c r="C9818" s="90">
        <v>20</v>
      </c>
      <c r="D9818" s="90">
        <v>247891</v>
      </c>
      <c r="E9818" s="94">
        <v>44065</v>
      </c>
      <c r="F9818" s="26">
        <v>247891338486</v>
      </c>
      <c r="G9818" s="90">
        <v>338486</v>
      </c>
      <c r="H9818" s="90">
        <v>2.5099999999999998</v>
      </c>
      <c r="I9818" s="95">
        <v>2.5099999999999998</v>
      </c>
      <c r="J9818" s="90" t="s">
        <v>10509</v>
      </c>
      <c r="K9818" s="90">
        <v>107</v>
      </c>
      <c r="L9818" s="90" t="s">
        <v>10513</v>
      </c>
    </row>
    <row r="9819" spans="1:12" hidden="1" outlineLevel="2" x14ac:dyDescent="0.25">
      <c r="A9819" s="90">
        <v>3</v>
      </c>
      <c r="B9819" s="26">
        <v>915204739</v>
      </c>
      <c r="C9819" s="90">
        <v>20</v>
      </c>
      <c r="D9819" s="90">
        <v>245475</v>
      </c>
      <c r="E9819" s="94">
        <v>44033</v>
      </c>
      <c r="F9819" s="26">
        <v>245475336189</v>
      </c>
      <c r="G9819" s="90">
        <v>336189</v>
      </c>
      <c r="H9819" s="90">
        <v>1.68</v>
      </c>
      <c r="I9819" s="95">
        <v>1.68</v>
      </c>
      <c r="J9819" s="90" t="s">
        <v>10509</v>
      </c>
      <c r="K9819" s="90">
        <v>138</v>
      </c>
      <c r="L9819" s="90" t="s">
        <v>10513</v>
      </c>
    </row>
    <row r="9820" spans="1:12" hidden="1" outlineLevel="2" x14ac:dyDescent="0.25">
      <c r="A9820" s="90">
        <v>3</v>
      </c>
      <c r="B9820" s="26">
        <v>915204739</v>
      </c>
      <c r="C9820" s="90">
        <v>20</v>
      </c>
      <c r="D9820" s="90">
        <v>248667</v>
      </c>
      <c r="E9820" s="94">
        <v>44065</v>
      </c>
      <c r="F9820" s="26">
        <v>248667339135</v>
      </c>
      <c r="G9820" s="90">
        <v>339135</v>
      </c>
      <c r="H9820" s="90">
        <v>1.68</v>
      </c>
      <c r="I9820" s="95">
        <v>1.68</v>
      </c>
      <c r="J9820" s="90" t="s">
        <v>10509</v>
      </c>
      <c r="K9820" s="90">
        <v>107</v>
      </c>
      <c r="L9820" s="90" t="s">
        <v>10513</v>
      </c>
    </row>
    <row r="9821" spans="1:12" hidden="1" outlineLevel="2" x14ac:dyDescent="0.25">
      <c r="A9821" s="90">
        <v>3</v>
      </c>
      <c r="B9821" s="26">
        <v>915274856</v>
      </c>
      <c r="C9821" s="90">
        <v>20</v>
      </c>
      <c r="D9821" s="90">
        <v>245082</v>
      </c>
      <c r="E9821" s="94">
        <v>44033</v>
      </c>
      <c r="F9821" s="26">
        <v>245082335855</v>
      </c>
      <c r="G9821" s="90">
        <v>335855</v>
      </c>
      <c r="H9821" s="90">
        <v>1.68</v>
      </c>
      <c r="I9821" s="95">
        <v>1.68</v>
      </c>
      <c r="J9821" s="90" t="s">
        <v>10509</v>
      </c>
      <c r="K9821" s="90">
        <v>138</v>
      </c>
      <c r="L9821" s="90" t="s">
        <v>10513</v>
      </c>
    </row>
    <row r="9822" spans="1:12" hidden="1" outlineLevel="2" x14ac:dyDescent="0.25">
      <c r="A9822" s="90">
        <v>3</v>
      </c>
      <c r="B9822" s="26">
        <v>915274856</v>
      </c>
      <c r="C9822" s="90">
        <v>20</v>
      </c>
      <c r="D9822" s="90">
        <v>248274</v>
      </c>
      <c r="E9822" s="94">
        <v>44065</v>
      </c>
      <c r="F9822" s="26">
        <v>248274338800</v>
      </c>
      <c r="G9822" s="90">
        <v>338800</v>
      </c>
      <c r="H9822" s="90">
        <v>1.68</v>
      </c>
      <c r="I9822" s="95">
        <v>1.68</v>
      </c>
      <c r="J9822" s="90" t="s">
        <v>10509</v>
      </c>
      <c r="K9822" s="90">
        <v>107</v>
      </c>
      <c r="L9822" s="90" t="s">
        <v>10513</v>
      </c>
    </row>
    <row r="9823" spans="1:12" hidden="1" outlineLevel="2" x14ac:dyDescent="0.25">
      <c r="A9823" s="90">
        <v>3</v>
      </c>
      <c r="B9823" s="26">
        <v>915281851</v>
      </c>
      <c r="C9823" s="90">
        <v>20</v>
      </c>
      <c r="D9823" s="90">
        <v>244572</v>
      </c>
      <c r="E9823" s="94">
        <v>44033</v>
      </c>
      <c r="F9823" s="26">
        <v>244572335417</v>
      </c>
      <c r="G9823" s="90">
        <v>335417</v>
      </c>
      <c r="H9823" s="90">
        <v>1.68</v>
      </c>
      <c r="I9823" s="95">
        <v>1.68</v>
      </c>
      <c r="J9823" s="90" t="s">
        <v>10509</v>
      </c>
      <c r="K9823" s="90">
        <v>138</v>
      </c>
      <c r="L9823" s="90" t="s">
        <v>10513</v>
      </c>
    </row>
    <row r="9824" spans="1:12" hidden="1" outlineLevel="2" x14ac:dyDescent="0.25">
      <c r="A9824" s="90">
        <v>3</v>
      </c>
      <c r="B9824" s="26">
        <v>914416227</v>
      </c>
      <c r="C9824" s="90">
        <v>20</v>
      </c>
      <c r="D9824" s="90">
        <v>241141</v>
      </c>
      <c r="E9824" s="94">
        <v>44004</v>
      </c>
      <c r="F9824" s="26">
        <v>241141332209</v>
      </c>
      <c r="G9824" s="90">
        <v>332209</v>
      </c>
      <c r="H9824" s="90">
        <v>1.88</v>
      </c>
      <c r="I9824" s="95">
        <v>1.88</v>
      </c>
      <c r="J9824" s="90" t="s">
        <v>10509</v>
      </c>
      <c r="K9824" s="90">
        <v>169</v>
      </c>
      <c r="L9824" s="90" t="s">
        <v>10513</v>
      </c>
    </row>
    <row r="9825" spans="1:12" hidden="1" outlineLevel="2" x14ac:dyDescent="0.25">
      <c r="A9825" s="90">
        <v>3</v>
      </c>
      <c r="B9825" s="26">
        <v>914416227</v>
      </c>
      <c r="C9825" s="90">
        <v>20</v>
      </c>
      <c r="D9825" s="90">
        <v>247469</v>
      </c>
      <c r="E9825" s="94">
        <v>44065</v>
      </c>
      <c r="F9825" s="26">
        <v>247469338068</v>
      </c>
      <c r="G9825" s="90">
        <v>338068</v>
      </c>
      <c r="H9825" s="90">
        <v>2.2799999999999998</v>
      </c>
      <c r="I9825" s="95">
        <v>2.2799999999999998</v>
      </c>
      <c r="J9825" s="90" t="s">
        <v>10509</v>
      </c>
      <c r="K9825" s="90">
        <v>107</v>
      </c>
      <c r="L9825" s="90" t="s">
        <v>10513</v>
      </c>
    </row>
    <row r="9826" spans="1:12" hidden="1" outlineLevel="2" x14ac:dyDescent="0.25">
      <c r="A9826" s="90">
        <v>3</v>
      </c>
      <c r="B9826" s="26">
        <v>914438692</v>
      </c>
      <c r="C9826" s="90">
        <v>20</v>
      </c>
      <c r="D9826" s="90">
        <v>241217</v>
      </c>
      <c r="E9826" s="94">
        <v>44004</v>
      </c>
      <c r="F9826" s="26">
        <v>241217332284</v>
      </c>
      <c r="G9826" s="90">
        <v>332284</v>
      </c>
      <c r="H9826" s="90">
        <v>14.53</v>
      </c>
      <c r="I9826" s="95">
        <v>14.53</v>
      </c>
      <c r="J9826" s="90" t="s">
        <v>10509</v>
      </c>
      <c r="K9826" s="90">
        <v>169</v>
      </c>
      <c r="L9826" s="90" t="s">
        <v>10513</v>
      </c>
    </row>
    <row r="9827" spans="1:12" hidden="1" outlineLevel="2" x14ac:dyDescent="0.25">
      <c r="A9827" s="90">
        <v>3</v>
      </c>
      <c r="B9827" s="26">
        <v>914438692</v>
      </c>
      <c r="C9827" s="90">
        <v>20</v>
      </c>
      <c r="D9827" s="90">
        <v>244358</v>
      </c>
      <c r="E9827" s="94">
        <v>44033</v>
      </c>
      <c r="F9827" s="26">
        <v>244358335203</v>
      </c>
      <c r="G9827" s="90">
        <v>335203</v>
      </c>
      <c r="H9827" s="90">
        <v>4.32</v>
      </c>
      <c r="I9827" s="95">
        <v>4.32</v>
      </c>
      <c r="J9827" s="90" t="s">
        <v>10509</v>
      </c>
      <c r="K9827" s="90">
        <v>138</v>
      </c>
      <c r="L9827" s="90" t="s">
        <v>10513</v>
      </c>
    </row>
    <row r="9828" spans="1:12" hidden="1" outlineLevel="2" x14ac:dyDescent="0.25">
      <c r="A9828" s="90">
        <v>3</v>
      </c>
      <c r="B9828" s="26">
        <v>914443783</v>
      </c>
      <c r="C9828" s="90">
        <v>20</v>
      </c>
      <c r="D9828" s="90">
        <v>240281</v>
      </c>
      <c r="E9828" s="94">
        <v>44004</v>
      </c>
      <c r="F9828" s="26">
        <v>240281331350</v>
      </c>
      <c r="G9828" s="90">
        <v>331350</v>
      </c>
      <c r="H9828" s="90">
        <v>1.68</v>
      </c>
      <c r="I9828" s="95">
        <v>1.68</v>
      </c>
      <c r="J9828" s="90" t="s">
        <v>10509</v>
      </c>
      <c r="K9828" s="90">
        <v>169</v>
      </c>
      <c r="L9828" s="90" t="s">
        <v>10513</v>
      </c>
    </row>
    <row r="9829" spans="1:12" hidden="1" outlineLevel="2" x14ac:dyDescent="0.25">
      <c r="A9829" s="90">
        <v>3</v>
      </c>
      <c r="B9829" s="26">
        <v>914443783</v>
      </c>
      <c r="C9829" s="90">
        <v>20</v>
      </c>
      <c r="D9829" s="90">
        <v>243415</v>
      </c>
      <c r="E9829" s="94">
        <v>44033</v>
      </c>
      <c r="F9829" s="26">
        <v>243415334262</v>
      </c>
      <c r="G9829" s="90">
        <v>334262</v>
      </c>
      <c r="H9829" s="90">
        <v>1.68</v>
      </c>
      <c r="I9829" s="95">
        <v>1.68</v>
      </c>
      <c r="J9829" s="90" t="s">
        <v>10509</v>
      </c>
      <c r="K9829" s="90">
        <v>138</v>
      </c>
      <c r="L9829" s="90" t="s">
        <v>10513</v>
      </c>
    </row>
    <row r="9830" spans="1:12" hidden="1" outlineLevel="2" x14ac:dyDescent="0.25">
      <c r="A9830" s="90">
        <v>3</v>
      </c>
      <c r="B9830" s="26">
        <v>914450069001</v>
      </c>
      <c r="C9830" s="90">
        <v>20</v>
      </c>
      <c r="D9830" s="90">
        <v>243614</v>
      </c>
      <c r="E9830" s="94">
        <v>44033</v>
      </c>
      <c r="F9830" s="26">
        <v>243614334461</v>
      </c>
      <c r="G9830" s="90">
        <v>334461</v>
      </c>
      <c r="H9830" s="90">
        <v>1.68</v>
      </c>
      <c r="I9830" s="95">
        <v>1.68</v>
      </c>
      <c r="J9830" s="90" t="s">
        <v>10509</v>
      </c>
      <c r="K9830" s="90">
        <v>138</v>
      </c>
      <c r="L9830" s="90" t="s">
        <v>10513</v>
      </c>
    </row>
    <row r="9831" spans="1:12" hidden="1" outlineLevel="2" x14ac:dyDescent="0.25">
      <c r="A9831" s="90">
        <v>3</v>
      </c>
      <c r="B9831" s="26">
        <v>914465000</v>
      </c>
      <c r="C9831" s="90">
        <v>20</v>
      </c>
      <c r="D9831" s="90">
        <v>242329</v>
      </c>
      <c r="E9831" s="94">
        <v>44004</v>
      </c>
      <c r="F9831" s="26">
        <v>242329333265</v>
      </c>
      <c r="G9831" s="90">
        <v>333265</v>
      </c>
      <c r="H9831" s="90">
        <v>0.26</v>
      </c>
      <c r="I9831" s="95">
        <v>0.26</v>
      </c>
      <c r="J9831" s="90" t="s">
        <v>10509</v>
      </c>
      <c r="K9831" s="90">
        <v>169</v>
      </c>
      <c r="L9831" s="90" t="s">
        <v>10513</v>
      </c>
    </row>
    <row r="9832" spans="1:12" hidden="1" outlineLevel="2" x14ac:dyDescent="0.25">
      <c r="A9832" s="90">
        <v>3</v>
      </c>
      <c r="B9832" s="26">
        <v>914465000</v>
      </c>
      <c r="C9832" s="90">
        <v>20</v>
      </c>
      <c r="D9832" s="90">
        <v>245495</v>
      </c>
      <c r="E9832" s="94">
        <v>44033</v>
      </c>
      <c r="F9832" s="26">
        <v>245495336206</v>
      </c>
      <c r="G9832" s="90">
        <v>336206</v>
      </c>
      <c r="H9832" s="90">
        <v>7.84</v>
      </c>
      <c r="I9832" s="95">
        <v>7.84</v>
      </c>
      <c r="J9832" s="90" t="s">
        <v>10509</v>
      </c>
      <c r="K9832" s="90">
        <v>138</v>
      </c>
      <c r="L9832" s="90" t="s">
        <v>10513</v>
      </c>
    </row>
    <row r="9833" spans="1:12" hidden="1" outlineLevel="2" x14ac:dyDescent="0.25">
      <c r="A9833" s="90">
        <v>3</v>
      </c>
      <c r="B9833" s="26">
        <v>914465000</v>
      </c>
      <c r="C9833" s="90">
        <v>20</v>
      </c>
      <c r="D9833" s="90">
        <v>248687</v>
      </c>
      <c r="E9833" s="94">
        <v>44065</v>
      </c>
      <c r="F9833" s="26">
        <v>248687339152</v>
      </c>
      <c r="G9833" s="90">
        <v>339152</v>
      </c>
      <c r="H9833" s="90">
        <v>4.76</v>
      </c>
      <c r="I9833" s="95">
        <v>4.76</v>
      </c>
      <c r="J9833" s="90" t="s">
        <v>10509</v>
      </c>
      <c r="K9833" s="90">
        <v>107</v>
      </c>
      <c r="L9833" s="90" t="s">
        <v>10513</v>
      </c>
    </row>
    <row r="9834" spans="1:12" hidden="1" outlineLevel="2" x14ac:dyDescent="0.25">
      <c r="A9834" s="90">
        <v>3</v>
      </c>
      <c r="B9834" s="26">
        <v>914495866</v>
      </c>
      <c r="C9834" s="90">
        <v>20</v>
      </c>
      <c r="D9834" s="90">
        <v>245339</v>
      </c>
      <c r="E9834" s="94">
        <v>44033</v>
      </c>
      <c r="F9834" s="26">
        <v>245339336069</v>
      </c>
      <c r="G9834" s="90">
        <v>336069</v>
      </c>
      <c r="H9834" s="90">
        <v>11.41</v>
      </c>
      <c r="I9834" s="95">
        <v>11.41</v>
      </c>
      <c r="J9834" s="90" t="s">
        <v>10509</v>
      </c>
      <c r="K9834" s="90">
        <v>138</v>
      </c>
      <c r="L9834" s="90" t="s">
        <v>10513</v>
      </c>
    </row>
    <row r="9835" spans="1:12" hidden="1" outlineLevel="2" x14ac:dyDescent="0.25">
      <c r="A9835" s="90">
        <v>3</v>
      </c>
      <c r="B9835" s="26">
        <v>914657887</v>
      </c>
      <c r="C9835" s="90">
        <v>20</v>
      </c>
      <c r="D9835" s="90">
        <v>240916</v>
      </c>
      <c r="E9835" s="94">
        <v>44004</v>
      </c>
      <c r="F9835" s="26">
        <v>240916331985</v>
      </c>
      <c r="G9835" s="90">
        <v>331985</v>
      </c>
      <c r="H9835" s="90">
        <v>1.68</v>
      </c>
      <c r="I9835" s="95">
        <v>1.68</v>
      </c>
      <c r="J9835" s="90" t="s">
        <v>10509</v>
      </c>
      <c r="K9835" s="90">
        <v>169</v>
      </c>
      <c r="L9835" s="90" t="s">
        <v>10513</v>
      </c>
    </row>
    <row r="9836" spans="1:12" hidden="1" outlineLevel="2" x14ac:dyDescent="0.25">
      <c r="A9836" s="90">
        <v>3</v>
      </c>
      <c r="B9836" s="26">
        <v>914657887</v>
      </c>
      <c r="C9836" s="90">
        <v>20</v>
      </c>
      <c r="D9836" s="90">
        <v>244052</v>
      </c>
      <c r="E9836" s="94">
        <v>44033</v>
      </c>
      <c r="F9836" s="26">
        <v>244052334899</v>
      </c>
      <c r="G9836" s="90">
        <v>334899</v>
      </c>
      <c r="H9836" s="90">
        <v>1.68</v>
      </c>
      <c r="I9836" s="95">
        <v>1.68</v>
      </c>
      <c r="J9836" s="90" t="s">
        <v>10509</v>
      </c>
      <c r="K9836" s="90">
        <v>138</v>
      </c>
      <c r="L9836" s="90" t="s">
        <v>10513</v>
      </c>
    </row>
    <row r="9837" spans="1:12" hidden="1" outlineLevel="2" x14ac:dyDescent="0.25">
      <c r="A9837" s="90">
        <v>3</v>
      </c>
      <c r="B9837" s="26">
        <v>914659388</v>
      </c>
      <c r="C9837" s="90">
        <v>20</v>
      </c>
      <c r="D9837" s="90">
        <v>241526</v>
      </c>
      <c r="E9837" s="94">
        <v>44004</v>
      </c>
      <c r="F9837" s="26">
        <v>241526332590</v>
      </c>
      <c r="G9837" s="90">
        <v>332590</v>
      </c>
      <c r="H9837" s="90">
        <v>2.46</v>
      </c>
      <c r="I9837" s="95">
        <v>2.46</v>
      </c>
      <c r="J9837" s="90" t="s">
        <v>10509</v>
      </c>
      <c r="K9837" s="90">
        <v>169</v>
      </c>
      <c r="L9837" s="90" t="s">
        <v>10513</v>
      </c>
    </row>
    <row r="9838" spans="1:12" hidden="1" outlineLevel="2" x14ac:dyDescent="0.25">
      <c r="A9838" s="90">
        <v>3</v>
      </c>
      <c r="B9838" s="26">
        <v>914659388</v>
      </c>
      <c r="C9838" s="90">
        <v>20</v>
      </c>
      <c r="D9838" s="90">
        <v>244670</v>
      </c>
      <c r="E9838" s="94">
        <v>44033</v>
      </c>
      <c r="F9838" s="26">
        <v>244670335512</v>
      </c>
      <c r="G9838" s="90">
        <v>335512</v>
      </c>
      <c r="H9838" s="90">
        <v>2.98</v>
      </c>
      <c r="I9838" s="95">
        <v>2.98</v>
      </c>
      <c r="J9838" s="90" t="s">
        <v>10509</v>
      </c>
      <c r="K9838" s="90">
        <v>138</v>
      </c>
      <c r="L9838" s="90" t="s">
        <v>10513</v>
      </c>
    </row>
    <row r="9839" spans="1:12" hidden="1" outlineLevel="2" x14ac:dyDescent="0.25">
      <c r="A9839" s="90">
        <v>3</v>
      </c>
      <c r="B9839" s="26">
        <v>914659388</v>
      </c>
      <c r="C9839" s="90">
        <v>20</v>
      </c>
      <c r="D9839" s="90">
        <v>247859</v>
      </c>
      <c r="E9839" s="94">
        <v>44065</v>
      </c>
      <c r="F9839" s="26">
        <v>247859338454</v>
      </c>
      <c r="G9839" s="90">
        <v>338454</v>
      </c>
      <c r="H9839" s="90">
        <v>4.1900000000000004</v>
      </c>
      <c r="I9839" s="95">
        <v>4.1900000000000004</v>
      </c>
      <c r="J9839" s="90" t="s">
        <v>10509</v>
      </c>
      <c r="K9839" s="90">
        <v>107</v>
      </c>
      <c r="L9839" s="90" t="s">
        <v>10513</v>
      </c>
    </row>
    <row r="9840" spans="1:12" hidden="1" outlineLevel="2" x14ac:dyDescent="0.25">
      <c r="A9840" s="90">
        <v>3</v>
      </c>
      <c r="B9840" s="26">
        <v>914717962</v>
      </c>
      <c r="C9840" s="90">
        <v>20</v>
      </c>
      <c r="D9840" s="90">
        <v>242327</v>
      </c>
      <c r="E9840" s="94">
        <v>44004</v>
      </c>
      <c r="F9840" s="26">
        <v>2423272092</v>
      </c>
      <c r="G9840" s="90">
        <v>2092</v>
      </c>
      <c r="H9840" s="90">
        <v>3.67</v>
      </c>
      <c r="I9840" s="95">
        <v>3.67</v>
      </c>
      <c r="J9840" s="90" t="s">
        <v>10509</v>
      </c>
      <c r="K9840" s="90">
        <v>169</v>
      </c>
      <c r="L9840" s="90" t="s">
        <v>10513</v>
      </c>
    </row>
    <row r="9841" spans="1:12" hidden="1" outlineLevel="2" x14ac:dyDescent="0.25">
      <c r="A9841" s="90">
        <v>3</v>
      </c>
      <c r="B9841" s="26">
        <v>914721972</v>
      </c>
      <c r="C9841" s="90">
        <v>20</v>
      </c>
      <c r="D9841" s="90">
        <v>243935</v>
      </c>
      <c r="E9841" s="94">
        <v>44033</v>
      </c>
      <c r="F9841" s="26">
        <v>243935334782</v>
      </c>
      <c r="G9841" s="90">
        <v>334782</v>
      </c>
      <c r="H9841" s="90">
        <v>3.25</v>
      </c>
      <c r="I9841" s="95">
        <v>3.25</v>
      </c>
      <c r="J9841" s="90" t="s">
        <v>10509</v>
      </c>
      <c r="K9841" s="90">
        <v>138</v>
      </c>
      <c r="L9841" s="90" t="s">
        <v>10513</v>
      </c>
    </row>
    <row r="9842" spans="1:12" hidden="1" outlineLevel="2" x14ac:dyDescent="0.25">
      <c r="A9842" s="90">
        <v>3</v>
      </c>
      <c r="B9842" s="26">
        <v>914760467</v>
      </c>
      <c r="C9842" s="90">
        <v>20</v>
      </c>
      <c r="D9842" s="90">
        <v>240793</v>
      </c>
      <c r="E9842" s="94">
        <v>44004</v>
      </c>
      <c r="F9842" s="26">
        <v>240793331862</v>
      </c>
      <c r="G9842" s="90">
        <v>331862</v>
      </c>
      <c r="H9842" s="90">
        <v>1.68</v>
      </c>
      <c r="I9842" s="95">
        <v>1.68</v>
      </c>
      <c r="J9842" s="90" t="s">
        <v>10509</v>
      </c>
      <c r="K9842" s="90">
        <v>169</v>
      </c>
      <c r="L9842" s="90" t="s">
        <v>10513</v>
      </c>
    </row>
    <row r="9843" spans="1:12" hidden="1" outlineLevel="2" x14ac:dyDescent="0.25">
      <c r="A9843" s="90">
        <v>3</v>
      </c>
      <c r="B9843" s="26">
        <v>914760467</v>
      </c>
      <c r="C9843" s="90">
        <v>20</v>
      </c>
      <c r="D9843" s="90">
        <v>247115</v>
      </c>
      <c r="E9843" s="94">
        <v>44065</v>
      </c>
      <c r="F9843" s="26">
        <v>247115337715</v>
      </c>
      <c r="G9843" s="90">
        <v>337715</v>
      </c>
      <c r="H9843" s="90">
        <v>3.2</v>
      </c>
      <c r="I9843" s="95">
        <v>3.2</v>
      </c>
      <c r="J9843" s="90" t="s">
        <v>10509</v>
      </c>
      <c r="K9843" s="90">
        <v>107</v>
      </c>
      <c r="L9843" s="90" t="s">
        <v>10513</v>
      </c>
    </row>
    <row r="9844" spans="1:12" hidden="1" outlineLevel="2" x14ac:dyDescent="0.25">
      <c r="A9844" s="90">
        <v>3</v>
      </c>
      <c r="B9844" s="26">
        <v>914787585001</v>
      </c>
      <c r="C9844" s="90">
        <v>20</v>
      </c>
      <c r="D9844" s="90">
        <v>242981</v>
      </c>
      <c r="E9844" s="94">
        <v>44013</v>
      </c>
      <c r="F9844" s="26">
        <v>242981333835</v>
      </c>
      <c r="G9844" s="90">
        <v>333835</v>
      </c>
      <c r="H9844" s="90">
        <v>0.8</v>
      </c>
      <c r="I9844" s="95">
        <v>0.8</v>
      </c>
      <c r="J9844" s="90" t="s">
        <v>10509</v>
      </c>
      <c r="K9844" s="90">
        <v>169</v>
      </c>
      <c r="L9844" s="90" t="s">
        <v>10513</v>
      </c>
    </row>
    <row r="9845" spans="1:12" hidden="1" outlineLevel="2" x14ac:dyDescent="0.25">
      <c r="A9845" s="90">
        <v>3</v>
      </c>
      <c r="B9845" s="26">
        <v>914787585001</v>
      </c>
      <c r="C9845" s="90">
        <v>20</v>
      </c>
      <c r="D9845" s="90">
        <v>246163</v>
      </c>
      <c r="E9845" s="94">
        <v>44044</v>
      </c>
      <c r="F9845" s="26">
        <v>246163336786</v>
      </c>
      <c r="G9845" s="90">
        <v>336786</v>
      </c>
      <c r="H9845" s="90">
        <v>0.44</v>
      </c>
      <c r="I9845" s="95">
        <v>0.44</v>
      </c>
      <c r="J9845" s="90" t="s">
        <v>10509</v>
      </c>
      <c r="K9845" s="90">
        <v>138</v>
      </c>
      <c r="L9845" s="90" t="s">
        <v>10513</v>
      </c>
    </row>
    <row r="9846" spans="1:12" hidden="1" outlineLevel="2" x14ac:dyDescent="0.25">
      <c r="A9846" s="90">
        <v>3</v>
      </c>
      <c r="B9846" s="26">
        <v>914787585001</v>
      </c>
      <c r="C9846" s="90">
        <v>20</v>
      </c>
      <c r="D9846" s="90">
        <v>249408</v>
      </c>
      <c r="E9846" s="94">
        <v>44075</v>
      </c>
      <c r="F9846" s="26">
        <v>249408339779</v>
      </c>
      <c r="G9846" s="90">
        <v>339779</v>
      </c>
      <c r="H9846" s="90">
        <v>1.86</v>
      </c>
      <c r="I9846" s="95">
        <v>1.86</v>
      </c>
      <c r="J9846" s="90" t="s">
        <v>10509</v>
      </c>
      <c r="K9846" s="90">
        <v>107</v>
      </c>
      <c r="L9846" s="90" t="s">
        <v>10513</v>
      </c>
    </row>
    <row r="9847" spans="1:12" hidden="1" outlineLevel="2" x14ac:dyDescent="0.25">
      <c r="A9847" s="90">
        <v>3</v>
      </c>
      <c r="B9847" s="26">
        <v>914829049001</v>
      </c>
      <c r="C9847" s="90">
        <v>20</v>
      </c>
      <c r="D9847" s="90">
        <v>246115</v>
      </c>
      <c r="E9847" s="94">
        <v>44044</v>
      </c>
      <c r="F9847" s="26">
        <v>246115336750</v>
      </c>
      <c r="G9847" s="90">
        <v>336750</v>
      </c>
      <c r="H9847" s="90">
        <v>2.65</v>
      </c>
      <c r="I9847" s="95">
        <v>2.65</v>
      </c>
      <c r="J9847" s="90" t="s">
        <v>10509</v>
      </c>
      <c r="K9847" s="90">
        <v>138</v>
      </c>
      <c r="L9847" s="90" t="s">
        <v>10513</v>
      </c>
    </row>
    <row r="9848" spans="1:12" hidden="1" outlineLevel="2" x14ac:dyDescent="0.25">
      <c r="A9848" s="90">
        <v>3</v>
      </c>
      <c r="B9848" s="26">
        <v>914844014</v>
      </c>
      <c r="C9848" s="90">
        <v>20</v>
      </c>
      <c r="D9848" s="90">
        <v>241617</v>
      </c>
      <c r="E9848" s="94">
        <v>44004</v>
      </c>
      <c r="F9848" s="26">
        <v>241617332673</v>
      </c>
      <c r="G9848" s="90">
        <v>332673</v>
      </c>
      <c r="H9848" s="90">
        <v>1.71</v>
      </c>
      <c r="I9848" s="95">
        <v>1.71</v>
      </c>
      <c r="J9848" s="90" t="s">
        <v>10509</v>
      </c>
      <c r="K9848" s="90">
        <v>169</v>
      </c>
      <c r="L9848" s="90" t="s">
        <v>10513</v>
      </c>
    </row>
    <row r="9849" spans="1:12" hidden="1" outlineLevel="2" x14ac:dyDescent="0.25">
      <c r="A9849" s="90">
        <v>3</v>
      </c>
      <c r="B9849" s="26">
        <v>914856687</v>
      </c>
      <c r="C9849" s="90">
        <v>20</v>
      </c>
      <c r="D9849" s="90">
        <v>241744</v>
      </c>
      <c r="E9849" s="94">
        <v>44004</v>
      </c>
      <c r="F9849" s="26">
        <v>241744332782</v>
      </c>
      <c r="G9849" s="90">
        <v>332782</v>
      </c>
      <c r="H9849" s="90">
        <v>14.12</v>
      </c>
      <c r="I9849" s="95">
        <v>14.12</v>
      </c>
      <c r="J9849" s="90" t="s">
        <v>10509</v>
      </c>
      <c r="K9849" s="90">
        <v>169</v>
      </c>
      <c r="L9849" s="90" t="s">
        <v>10513</v>
      </c>
    </row>
    <row r="9850" spans="1:12" hidden="1" outlineLevel="2" x14ac:dyDescent="0.25">
      <c r="A9850" s="90">
        <v>3</v>
      </c>
      <c r="B9850" s="26">
        <v>914862941</v>
      </c>
      <c r="C9850" s="90">
        <v>20</v>
      </c>
      <c r="D9850" s="90">
        <v>245313</v>
      </c>
      <c r="E9850" s="94">
        <v>44033</v>
      </c>
      <c r="F9850" s="26">
        <v>245313336045</v>
      </c>
      <c r="G9850" s="90">
        <v>336045</v>
      </c>
      <c r="H9850" s="90">
        <v>6.35</v>
      </c>
      <c r="I9850" s="95">
        <v>6.35</v>
      </c>
      <c r="J9850" s="90" t="s">
        <v>10509</v>
      </c>
      <c r="K9850" s="90">
        <v>138</v>
      </c>
      <c r="L9850" s="90" t="s">
        <v>10513</v>
      </c>
    </row>
    <row r="9851" spans="1:12" hidden="1" outlineLevel="2" x14ac:dyDescent="0.25">
      <c r="A9851" s="90">
        <v>3</v>
      </c>
      <c r="B9851" s="26">
        <v>914862941</v>
      </c>
      <c r="C9851" s="90">
        <v>20</v>
      </c>
      <c r="D9851" s="90">
        <v>248506</v>
      </c>
      <c r="E9851" s="94">
        <v>44065</v>
      </c>
      <c r="F9851" s="26">
        <v>248506338991</v>
      </c>
      <c r="G9851" s="90">
        <v>338991</v>
      </c>
      <c r="H9851" s="90">
        <v>3.55</v>
      </c>
      <c r="I9851" s="95">
        <v>3.55</v>
      </c>
      <c r="J9851" s="90" t="s">
        <v>10509</v>
      </c>
      <c r="K9851" s="90">
        <v>107</v>
      </c>
      <c r="L9851" s="90" t="s">
        <v>10513</v>
      </c>
    </row>
    <row r="9852" spans="1:12" hidden="1" outlineLevel="2" x14ac:dyDescent="0.25">
      <c r="A9852" s="90">
        <v>3</v>
      </c>
      <c r="B9852" s="26">
        <v>914872338</v>
      </c>
      <c r="C9852" s="90">
        <v>20</v>
      </c>
      <c r="D9852" s="90">
        <v>245210</v>
      </c>
      <c r="E9852" s="94">
        <v>44033</v>
      </c>
      <c r="F9852" s="26">
        <v>245210335954</v>
      </c>
      <c r="G9852" s="90">
        <v>335954</v>
      </c>
      <c r="H9852" s="90">
        <v>2.31</v>
      </c>
      <c r="I9852" s="95">
        <v>2.31</v>
      </c>
      <c r="J9852" s="90" t="s">
        <v>10509</v>
      </c>
      <c r="K9852" s="90">
        <v>138</v>
      </c>
      <c r="L9852" s="90" t="s">
        <v>10513</v>
      </c>
    </row>
    <row r="9853" spans="1:12" hidden="1" outlineLevel="2" x14ac:dyDescent="0.25">
      <c r="A9853" s="90">
        <v>3</v>
      </c>
      <c r="B9853" s="26">
        <v>914872338</v>
      </c>
      <c r="C9853" s="90">
        <v>20</v>
      </c>
      <c r="D9853" s="90">
        <v>248402</v>
      </c>
      <c r="E9853" s="94">
        <v>44065</v>
      </c>
      <c r="F9853" s="26">
        <v>248402338899</v>
      </c>
      <c r="G9853" s="90">
        <v>338899</v>
      </c>
      <c r="H9853" s="90">
        <v>1.68</v>
      </c>
      <c r="I9853" s="95">
        <v>1.68</v>
      </c>
      <c r="J9853" s="90" t="s">
        <v>10509</v>
      </c>
      <c r="K9853" s="90">
        <v>107</v>
      </c>
      <c r="L9853" s="90" t="s">
        <v>10513</v>
      </c>
    </row>
    <row r="9854" spans="1:12" hidden="1" outlineLevel="2" x14ac:dyDescent="0.25">
      <c r="A9854" s="90">
        <v>3</v>
      </c>
      <c r="B9854" s="26">
        <v>914932314</v>
      </c>
      <c r="C9854" s="90">
        <v>20</v>
      </c>
      <c r="D9854" s="90">
        <v>243081</v>
      </c>
      <c r="E9854" s="94">
        <v>44033</v>
      </c>
      <c r="F9854" s="26">
        <v>243081333928</v>
      </c>
      <c r="G9854" s="90">
        <v>333928</v>
      </c>
      <c r="H9854" s="90">
        <v>6.94</v>
      </c>
      <c r="I9854" s="95">
        <v>6.94</v>
      </c>
      <c r="J9854" s="90" t="s">
        <v>10509</v>
      </c>
      <c r="K9854" s="90">
        <v>138</v>
      </c>
      <c r="L9854" s="90" t="s">
        <v>10513</v>
      </c>
    </row>
    <row r="9855" spans="1:12" hidden="1" outlineLevel="2" x14ac:dyDescent="0.25">
      <c r="A9855" s="90">
        <v>3</v>
      </c>
      <c r="B9855" s="26">
        <v>914983507</v>
      </c>
      <c r="C9855" s="90">
        <v>20</v>
      </c>
      <c r="D9855" s="90">
        <v>248712</v>
      </c>
      <c r="E9855" s="94">
        <v>44065</v>
      </c>
      <c r="F9855" s="26">
        <v>248712339173</v>
      </c>
      <c r="G9855" s="90">
        <v>339173</v>
      </c>
      <c r="H9855" s="90">
        <v>1.68</v>
      </c>
      <c r="I9855" s="95">
        <v>1.68</v>
      </c>
      <c r="J9855" s="90" t="s">
        <v>10509</v>
      </c>
      <c r="K9855" s="90">
        <v>107</v>
      </c>
      <c r="L9855" s="90" t="s">
        <v>10513</v>
      </c>
    </row>
    <row r="9856" spans="1:12" hidden="1" outlineLevel="2" x14ac:dyDescent="0.25">
      <c r="A9856" s="90">
        <v>3</v>
      </c>
      <c r="B9856" s="26">
        <v>915078638</v>
      </c>
      <c r="C9856" s="90">
        <v>20</v>
      </c>
      <c r="D9856" s="90">
        <v>242345</v>
      </c>
      <c r="E9856" s="94">
        <v>44004</v>
      </c>
      <c r="F9856" s="26">
        <v>242345333279</v>
      </c>
      <c r="G9856" s="90">
        <v>333279</v>
      </c>
      <c r="H9856" s="90">
        <v>1.57</v>
      </c>
      <c r="I9856" s="95">
        <v>1.57</v>
      </c>
      <c r="J9856" s="90" t="s">
        <v>10509</v>
      </c>
      <c r="K9856" s="90">
        <v>169</v>
      </c>
      <c r="L9856" s="90" t="s">
        <v>10513</v>
      </c>
    </row>
    <row r="9857" spans="1:12" hidden="1" outlineLevel="2" x14ac:dyDescent="0.25">
      <c r="A9857" s="90">
        <v>3</v>
      </c>
      <c r="B9857" s="26">
        <v>915078638</v>
      </c>
      <c r="C9857" s="90">
        <v>20</v>
      </c>
      <c r="D9857" s="90">
        <v>245512</v>
      </c>
      <c r="E9857" s="94">
        <v>44033</v>
      </c>
      <c r="F9857" s="26">
        <v>245512336221</v>
      </c>
      <c r="G9857" s="90">
        <v>336221</v>
      </c>
      <c r="H9857" s="90">
        <v>1.99</v>
      </c>
      <c r="I9857" s="95">
        <v>1.99</v>
      </c>
      <c r="J9857" s="90" t="s">
        <v>10509</v>
      </c>
      <c r="K9857" s="90">
        <v>138</v>
      </c>
      <c r="L9857" s="90" t="s">
        <v>10513</v>
      </c>
    </row>
    <row r="9858" spans="1:12" hidden="1" outlineLevel="2" x14ac:dyDescent="0.25">
      <c r="A9858" s="90">
        <v>3</v>
      </c>
      <c r="B9858" s="26">
        <v>915078638</v>
      </c>
      <c r="C9858" s="90">
        <v>20</v>
      </c>
      <c r="D9858" s="90">
        <v>248713</v>
      </c>
      <c r="E9858" s="94">
        <v>44065</v>
      </c>
      <c r="F9858" s="26">
        <v>248713339174</v>
      </c>
      <c r="G9858" s="90">
        <v>339174</v>
      </c>
      <c r="H9858" s="90">
        <v>4.0199999999999996</v>
      </c>
      <c r="I9858" s="95">
        <v>4.0199999999999996</v>
      </c>
      <c r="J9858" s="90" t="s">
        <v>10509</v>
      </c>
      <c r="K9858" s="90">
        <v>107</v>
      </c>
      <c r="L9858" s="90" t="s">
        <v>10513</v>
      </c>
    </row>
    <row r="9859" spans="1:12" hidden="1" outlineLevel="2" x14ac:dyDescent="0.25">
      <c r="A9859" s="90">
        <v>3</v>
      </c>
      <c r="B9859" s="26">
        <v>915101885</v>
      </c>
      <c r="C9859" s="90">
        <v>20</v>
      </c>
      <c r="D9859" s="90">
        <v>244835</v>
      </c>
      <c r="E9859" s="94">
        <v>44033</v>
      </c>
      <c r="F9859" s="26">
        <v>244835335661</v>
      </c>
      <c r="G9859" s="90">
        <v>335661</v>
      </c>
      <c r="H9859" s="90">
        <v>1.81</v>
      </c>
      <c r="I9859" s="95">
        <v>1.81</v>
      </c>
      <c r="J9859" s="90" t="s">
        <v>10509</v>
      </c>
      <c r="K9859" s="90">
        <v>138</v>
      </c>
      <c r="L9859" s="90" t="s">
        <v>10513</v>
      </c>
    </row>
    <row r="9860" spans="1:12" hidden="1" outlineLevel="2" x14ac:dyDescent="0.25">
      <c r="A9860" s="90">
        <v>3</v>
      </c>
      <c r="B9860" s="26">
        <v>915101885</v>
      </c>
      <c r="C9860" s="90">
        <v>20</v>
      </c>
      <c r="D9860" s="90">
        <v>248026</v>
      </c>
      <c r="E9860" s="94">
        <v>44065</v>
      </c>
      <c r="F9860" s="26">
        <v>248026338604</v>
      </c>
      <c r="G9860" s="90">
        <v>338604</v>
      </c>
      <c r="H9860" s="90">
        <v>1.77</v>
      </c>
      <c r="I9860" s="95">
        <v>1.77</v>
      </c>
      <c r="J9860" s="90" t="s">
        <v>10509</v>
      </c>
      <c r="K9860" s="90">
        <v>107</v>
      </c>
      <c r="L9860" s="90" t="s">
        <v>10513</v>
      </c>
    </row>
    <row r="9861" spans="1:12" hidden="1" outlineLevel="2" x14ac:dyDescent="0.25">
      <c r="A9861" s="90">
        <v>3</v>
      </c>
      <c r="B9861" s="26">
        <v>915105159001</v>
      </c>
      <c r="C9861" s="90">
        <v>20</v>
      </c>
      <c r="D9861" s="90">
        <v>242678</v>
      </c>
      <c r="E9861" s="94">
        <v>44013</v>
      </c>
      <c r="F9861" s="26">
        <v>242678333592</v>
      </c>
      <c r="G9861" s="90">
        <v>333592</v>
      </c>
      <c r="H9861" s="90">
        <v>1.68</v>
      </c>
      <c r="I9861" s="95">
        <v>1.68</v>
      </c>
      <c r="J9861" s="90" t="s">
        <v>10509</v>
      </c>
      <c r="K9861" s="90">
        <v>169</v>
      </c>
      <c r="L9861" s="90" t="s">
        <v>10513</v>
      </c>
    </row>
    <row r="9862" spans="1:12" hidden="1" outlineLevel="2" x14ac:dyDescent="0.25">
      <c r="A9862" s="90">
        <v>3</v>
      </c>
      <c r="B9862" s="26">
        <v>915105159001</v>
      </c>
      <c r="C9862" s="90">
        <v>20</v>
      </c>
      <c r="D9862" s="90">
        <v>245853</v>
      </c>
      <c r="E9862" s="94">
        <v>44044</v>
      </c>
      <c r="F9862" s="26">
        <v>245853336538</v>
      </c>
      <c r="G9862" s="90">
        <v>336538</v>
      </c>
      <c r="H9862" s="90">
        <v>1.68</v>
      </c>
      <c r="I9862" s="95">
        <v>1.68</v>
      </c>
      <c r="J9862" s="90" t="s">
        <v>10509</v>
      </c>
      <c r="K9862" s="90">
        <v>138</v>
      </c>
      <c r="L9862" s="90" t="s">
        <v>10513</v>
      </c>
    </row>
    <row r="9863" spans="1:12" hidden="1" outlineLevel="2" x14ac:dyDescent="0.25">
      <c r="A9863" s="90">
        <v>3</v>
      </c>
      <c r="B9863" s="26">
        <v>915105159001</v>
      </c>
      <c r="C9863" s="90">
        <v>20</v>
      </c>
      <c r="D9863" s="90">
        <v>249097</v>
      </c>
      <c r="E9863" s="94">
        <v>44075</v>
      </c>
      <c r="F9863" s="26">
        <v>249097339532</v>
      </c>
      <c r="G9863" s="90">
        <v>339532</v>
      </c>
      <c r="H9863" s="90">
        <v>1.68</v>
      </c>
      <c r="I9863" s="95">
        <v>1.68</v>
      </c>
      <c r="J9863" s="90" t="s">
        <v>10509</v>
      </c>
      <c r="K9863" s="90">
        <v>107</v>
      </c>
      <c r="L9863" s="90" t="s">
        <v>10513</v>
      </c>
    </row>
    <row r="9864" spans="1:12" hidden="1" outlineLevel="2" x14ac:dyDescent="0.25">
      <c r="A9864" s="90">
        <v>3</v>
      </c>
      <c r="B9864" s="26">
        <v>915198758</v>
      </c>
      <c r="C9864" s="90">
        <v>20</v>
      </c>
      <c r="D9864" s="90">
        <v>244702</v>
      </c>
      <c r="E9864" s="94">
        <v>44033</v>
      </c>
      <c r="F9864" s="26">
        <v>244702335544</v>
      </c>
      <c r="G9864" s="90">
        <v>335544</v>
      </c>
      <c r="H9864" s="90">
        <v>2.48</v>
      </c>
      <c r="I9864" s="95">
        <v>2.48</v>
      </c>
      <c r="J9864" s="90" t="s">
        <v>10509</v>
      </c>
      <c r="K9864" s="90">
        <v>138</v>
      </c>
      <c r="L9864" s="90" t="s">
        <v>10513</v>
      </c>
    </row>
    <row r="9865" spans="1:12" hidden="1" outlineLevel="2" x14ac:dyDescent="0.25">
      <c r="A9865" s="90">
        <v>3</v>
      </c>
      <c r="B9865" s="26">
        <v>915225973001</v>
      </c>
      <c r="C9865" s="90">
        <v>20</v>
      </c>
      <c r="D9865" s="90">
        <v>243425</v>
      </c>
      <c r="E9865" s="94">
        <v>44033</v>
      </c>
      <c r="F9865" s="26">
        <v>243425334272</v>
      </c>
      <c r="G9865" s="90">
        <v>334272</v>
      </c>
      <c r="H9865" s="90">
        <v>1.68</v>
      </c>
      <c r="I9865" s="95">
        <v>1.68</v>
      </c>
      <c r="J9865" s="90" t="s">
        <v>10509</v>
      </c>
      <c r="K9865" s="90">
        <v>138</v>
      </c>
      <c r="L9865" s="90" t="s">
        <v>10513</v>
      </c>
    </row>
    <row r="9866" spans="1:12" hidden="1" outlineLevel="2" x14ac:dyDescent="0.25">
      <c r="A9866" s="90">
        <v>3</v>
      </c>
      <c r="B9866" s="26">
        <v>915225973001</v>
      </c>
      <c r="C9866" s="90">
        <v>20</v>
      </c>
      <c r="D9866" s="90">
        <v>246606</v>
      </c>
      <c r="E9866" s="94">
        <v>44065</v>
      </c>
      <c r="F9866" s="26">
        <v>246606337206</v>
      </c>
      <c r="G9866" s="90">
        <v>337206</v>
      </c>
      <c r="H9866" s="90">
        <v>1.68</v>
      </c>
      <c r="I9866" s="95">
        <v>1.68</v>
      </c>
      <c r="J9866" s="90" t="s">
        <v>10509</v>
      </c>
      <c r="K9866" s="90">
        <v>107</v>
      </c>
      <c r="L9866" s="90" t="s">
        <v>10513</v>
      </c>
    </row>
    <row r="9867" spans="1:12" hidden="1" outlineLevel="2" x14ac:dyDescent="0.25">
      <c r="A9867" s="90">
        <v>3</v>
      </c>
      <c r="B9867" s="26">
        <v>915274856</v>
      </c>
      <c r="C9867" s="90">
        <v>20</v>
      </c>
      <c r="D9867" s="90">
        <v>241936</v>
      </c>
      <c r="E9867" s="94">
        <v>44004</v>
      </c>
      <c r="F9867" s="26">
        <v>241936332931</v>
      </c>
      <c r="G9867" s="90">
        <v>332931</v>
      </c>
      <c r="H9867" s="90">
        <v>1.68</v>
      </c>
      <c r="I9867" s="95">
        <v>1.68</v>
      </c>
      <c r="J9867" s="90" t="s">
        <v>10509</v>
      </c>
      <c r="K9867" s="90">
        <v>169</v>
      </c>
      <c r="L9867" s="90" t="s">
        <v>10513</v>
      </c>
    </row>
    <row r="9868" spans="1:12" hidden="1" outlineLevel="2" x14ac:dyDescent="0.25">
      <c r="A9868" s="90">
        <v>3</v>
      </c>
      <c r="B9868" s="26">
        <v>913721742</v>
      </c>
      <c r="C9868" s="90">
        <v>20</v>
      </c>
      <c r="D9868" s="90">
        <v>243777</v>
      </c>
      <c r="E9868" s="94">
        <v>44033</v>
      </c>
      <c r="F9868" s="26">
        <v>243777334624</v>
      </c>
      <c r="G9868" s="90">
        <v>334624</v>
      </c>
      <c r="H9868" s="90">
        <v>1.68</v>
      </c>
      <c r="I9868" s="95">
        <v>1.68</v>
      </c>
      <c r="J9868" s="90" t="s">
        <v>10509</v>
      </c>
      <c r="K9868" s="90">
        <v>138</v>
      </c>
      <c r="L9868" s="90" t="s">
        <v>10513</v>
      </c>
    </row>
    <row r="9869" spans="1:12" hidden="1" outlineLevel="2" x14ac:dyDescent="0.25">
      <c r="A9869" s="90">
        <v>3</v>
      </c>
      <c r="B9869" s="26">
        <v>913721742</v>
      </c>
      <c r="C9869" s="90">
        <v>20</v>
      </c>
      <c r="D9869" s="90">
        <v>246962</v>
      </c>
      <c r="E9869" s="94">
        <v>44065</v>
      </c>
      <c r="F9869" s="26">
        <v>246962337562</v>
      </c>
      <c r="G9869" s="90">
        <v>337562</v>
      </c>
      <c r="H9869" s="90">
        <v>1.68</v>
      </c>
      <c r="I9869" s="95">
        <v>1.68</v>
      </c>
      <c r="J9869" s="90" t="s">
        <v>10509</v>
      </c>
      <c r="K9869" s="90">
        <v>107</v>
      </c>
      <c r="L9869" s="90" t="s">
        <v>10513</v>
      </c>
    </row>
    <row r="9870" spans="1:12" hidden="1" outlineLevel="2" x14ac:dyDescent="0.25">
      <c r="A9870" s="90">
        <v>3</v>
      </c>
      <c r="B9870" s="26">
        <v>915577332</v>
      </c>
      <c r="C9870" s="90">
        <v>20</v>
      </c>
      <c r="D9870" s="90">
        <v>240543</v>
      </c>
      <c r="E9870" s="94">
        <v>44004</v>
      </c>
      <c r="F9870" s="26">
        <v>240543331612</v>
      </c>
      <c r="G9870" s="90">
        <v>331612</v>
      </c>
      <c r="H9870" s="90">
        <v>5.25</v>
      </c>
      <c r="I9870" s="95">
        <v>5.25</v>
      </c>
      <c r="J9870" s="90" t="s">
        <v>10509</v>
      </c>
      <c r="K9870" s="90">
        <v>169</v>
      </c>
      <c r="L9870" s="90" t="s">
        <v>10513</v>
      </c>
    </row>
    <row r="9871" spans="1:12" hidden="1" outlineLevel="2" x14ac:dyDescent="0.25">
      <c r="A9871" s="90">
        <v>3</v>
      </c>
      <c r="B9871" s="26">
        <v>915577332</v>
      </c>
      <c r="C9871" s="90">
        <v>20</v>
      </c>
      <c r="D9871" s="90">
        <v>243677</v>
      </c>
      <c r="E9871" s="94">
        <v>44033</v>
      </c>
      <c r="F9871" s="26">
        <v>243677334524</v>
      </c>
      <c r="G9871" s="90">
        <v>334524</v>
      </c>
      <c r="H9871" s="90">
        <v>3.15</v>
      </c>
      <c r="I9871" s="95">
        <v>3.15</v>
      </c>
      <c r="J9871" s="90" t="s">
        <v>10509</v>
      </c>
      <c r="K9871" s="90">
        <v>138</v>
      </c>
      <c r="L9871" s="90" t="s">
        <v>10513</v>
      </c>
    </row>
    <row r="9872" spans="1:12" hidden="1" outlineLevel="2" x14ac:dyDescent="0.25">
      <c r="A9872" s="90">
        <v>3</v>
      </c>
      <c r="B9872" s="26">
        <v>915577332</v>
      </c>
      <c r="C9872" s="90">
        <v>20</v>
      </c>
      <c r="D9872" s="90">
        <v>246862</v>
      </c>
      <c r="E9872" s="94">
        <v>44065</v>
      </c>
      <c r="F9872" s="26">
        <v>246862337462</v>
      </c>
      <c r="G9872" s="90">
        <v>337462</v>
      </c>
      <c r="H9872" s="90">
        <v>7.83</v>
      </c>
      <c r="I9872" s="95">
        <v>7.83</v>
      </c>
      <c r="J9872" s="90" t="s">
        <v>10509</v>
      </c>
      <c r="K9872" s="90">
        <v>107</v>
      </c>
      <c r="L9872" s="90" t="s">
        <v>10513</v>
      </c>
    </row>
    <row r="9873" spans="1:12" hidden="1" outlineLevel="2" x14ac:dyDescent="0.25">
      <c r="A9873" s="90">
        <v>3</v>
      </c>
      <c r="B9873" s="26">
        <v>915623532</v>
      </c>
      <c r="C9873" s="90">
        <v>20</v>
      </c>
      <c r="D9873" s="90">
        <v>246225</v>
      </c>
      <c r="E9873" s="94">
        <v>44065</v>
      </c>
      <c r="F9873" s="26">
        <v>246225336825</v>
      </c>
      <c r="G9873" s="90">
        <v>336825</v>
      </c>
      <c r="H9873" s="90">
        <v>8.3800000000000008</v>
      </c>
      <c r="I9873" s="95">
        <v>8.3800000000000008</v>
      </c>
      <c r="J9873" s="90" t="s">
        <v>10509</v>
      </c>
      <c r="K9873" s="90">
        <v>107</v>
      </c>
      <c r="L9873" s="90" t="s">
        <v>10513</v>
      </c>
    </row>
    <row r="9874" spans="1:12" hidden="1" outlineLevel="2" x14ac:dyDescent="0.25">
      <c r="A9874" s="90">
        <v>3</v>
      </c>
      <c r="B9874" s="26">
        <v>915800148001</v>
      </c>
      <c r="C9874" s="90">
        <v>20</v>
      </c>
      <c r="D9874" s="90">
        <v>246085</v>
      </c>
      <c r="E9874" s="94">
        <v>44044</v>
      </c>
      <c r="F9874" s="26">
        <v>246085336736</v>
      </c>
      <c r="G9874" s="90">
        <v>336736</v>
      </c>
      <c r="H9874" s="90">
        <v>1.74</v>
      </c>
      <c r="I9874" s="95">
        <v>1.74</v>
      </c>
      <c r="J9874" s="90" t="s">
        <v>10509</v>
      </c>
      <c r="K9874" s="90">
        <v>138</v>
      </c>
      <c r="L9874" s="90" t="s">
        <v>10513</v>
      </c>
    </row>
    <row r="9875" spans="1:12" hidden="1" outlineLevel="2" x14ac:dyDescent="0.25">
      <c r="A9875" s="90">
        <v>3</v>
      </c>
      <c r="B9875" s="26">
        <v>915800148001</v>
      </c>
      <c r="C9875" s="90">
        <v>20</v>
      </c>
      <c r="D9875" s="90">
        <v>249329</v>
      </c>
      <c r="E9875" s="94">
        <v>44075</v>
      </c>
      <c r="F9875" s="26">
        <v>249329339730</v>
      </c>
      <c r="G9875" s="90">
        <v>339730</v>
      </c>
      <c r="H9875" s="90">
        <v>1.71</v>
      </c>
      <c r="I9875" s="95">
        <v>1.71</v>
      </c>
      <c r="J9875" s="90" t="s">
        <v>10509</v>
      </c>
      <c r="K9875" s="90">
        <v>107</v>
      </c>
      <c r="L9875" s="90" t="s">
        <v>10513</v>
      </c>
    </row>
    <row r="9876" spans="1:12" hidden="1" outlineLevel="2" x14ac:dyDescent="0.25">
      <c r="A9876" s="90">
        <v>3</v>
      </c>
      <c r="B9876" s="26">
        <v>915828966</v>
      </c>
      <c r="C9876" s="90">
        <v>20</v>
      </c>
      <c r="D9876" s="90">
        <v>244248</v>
      </c>
      <c r="E9876" s="94">
        <v>44033</v>
      </c>
      <c r="F9876" s="26">
        <v>244248335094</v>
      </c>
      <c r="G9876" s="90">
        <v>335094</v>
      </c>
      <c r="H9876" s="90">
        <v>2.79</v>
      </c>
      <c r="I9876" s="95">
        <v>2.79</v>
      </c>
      <c r="J9876" s="90" t="s">
        <v>10509</v>
      </c>
      <c r="K9876" s="90">
        <v>138</v>
      </c>
      <c r="L9876" s="90" t="s">
        <v>10513</v>
      </c>
    </row>
    <row r="9877" spans="1:12" hidden="1" outlineLevel="2" x14ac:dyDescent="0.25">
      <c r="A9877" s="90">
        <v>3</v>
      </c>
      <c r="B9877" s="26">
        <v>915828966</v>
      </c>
      <c r="C9877" s="90">
        <v>20</v>
      </c>
      <c r="D9877" s="90">
        <v>247438</v>
      </c>
      <c r="E9877" s="94">
        <v>44065</v>
      </c>
      <c r="F9877" s="26">
        <v>247438338037</v>
      </c>
      <c r="G9877" s="90">
        <v>338037</v>
      </c>
      <c r="H9877" s="90">
        <v>2.86</v>
      </c>
      <c r="I9877" s="95">
        <v>2.86</v>
      </c>
      <c r="J9877" s="90" t="s">
        <v>10509</v>
      </c>
      <c r="K9877" s="90">
        <v>107</v>
      </c>
      <c r="L9877" s="90" t="s">
        <v>10513</v>
      </c>
    </row>
    <row r="9878" spans="1:12" hidden="1" outlineLevel="2" x14ac:dyDescent="0.25">
      <c r="A9878" s="90">
        <v>3</v>
      </c>
      <c r="B9878" s="26">
        <v>915846984</v>
      </c>
      <c r="C9878" s="90">
        <v>20</v>
      </c>
      <c r="D9878" s="90">
        <v>242131</v>
      </c>
      <c r="E9878" s="94">
        <v>44004</v>
      </c>
      <c r="F9878" s="26">
        <v>242131333088</v>
      </c>
      <c r="G9878" s="90">
        <v>333088</v>
      </c>
      <c r="H9878" s="90">
        <v>1.68</v>
      </c>
      <c r="I9878" s="95">
        <v>1.68</v>
      </c>
      <c r="J9878" s="90" t="s">
        <v>10509</v>
      </c>
      <c r="K9878" s="90">
        <v>169</v>
      </c>
      <c r="L9878" s="90" t="s">
        <v>10513</v>
      </c>
    </row>
    <row r="9879" spans="1:12" hidden="1" outlineLevel="2" x14ac:dyDescent="0.25">
      <c r="A9879" s="90">
        <v>3</v>
      </c>
      <c r="B9879" s="26">
        <v>915921720</v>
      </c>
      <c r="C9879" s="90">
        <v>20</v>
      </c>
      <c r="D9879" s="90">
        <v>244849</v>
      </c>
      <c r="E9879" s="94">
        <v>44033</v>
      </c>
      <c r="F9879" s="26">
        <v>2448492193</v>
      </c>
      <c r="G9879" s="90">
        <v>2193</v>
      </c>
      <c r="H9879" s="90">
        <v>1.81</v>
      </c>
      <c r="I9879" s="95">
        <v>1.81</v>
      </c>
      <c r="J9879" s="90" t="s">
        <v>10509</v>
      </c>
      <c r="K9879" s="90">
        <v>138</v>
      </c>
      <c r="L9879" s="90" t="s">
        <v>10513</v>
      </c>
    </row>
    <row r="9880" spans="1:12" hidden="1" outlineLevel="2" x14ac:dyDescent="0.25">
      <c r="A9880" s="90">
        <v>3</v>
      </c>
      <c r="B9880" s="26">
        <v>915921720</v>
      </c>
      <c r="C9880" s="90">
        <v>20</v>
      </c>
      <c r="D9880" s="90">
        <v>248040</v>
      </c>
      <c r="E9880" s="94">
        <v>44065</v>
      </c>
      <c r="F9880" s="26">
        <v>2480402415</v>
      </c>
      <c r="G9880" s="90">
        <v>2415</v>
      </c>
      <c r="H9880" s="90">
        <v>5.41</v>
      </c>
      <c r="I9880" s="95">
        <v>5.41</v>
      </c>
      <c r="J9880" s="90" t="s">
        <v>10509</v>
      </c>
      <c r="K9880" s="90">
        <v>107</v>
      </c>
      <c r="L9880" s="90" t="s">
        <v>10513</v>
      </c>
    </row>
    <row r="9881" spans="1:12" hidden="1" outlineLevel="2" x14ac:dyDescent="0.25">
      <c r="A9881" s="90">
        <v>3</v>
      </c>
      <c r="B9881" s="26">
        <v>915923445</v>
      </c>
      <c r="C9881" s="90">
        <v>20</v>
      </c>
      <c r="D9881" s="90">
        <v>242298</v>
      </c>
      <c r="E9881" s="94">
        <v>44004</v>
      </c>
      <c r="F9881" s="26">
        <v>242298333236</v>
      </c>
      <c r="G9881" s="90">
        <v>333236</v>
      </c>
      <c r="H9881" s="90">
        <v>0.08</v>
      </c>
      <c r="I9881" s="95">
        <v>0.08</v>
      </c>
      <c r="J9881" s="90" t="s">
        <v>10509</v>
      </c>
      <c r="K9881" s="90">
        <v>169</v>
      </c>
      <c r="L9881" s="90" t="s">
        <v>10513</v>
      </c>
    </row>
    <row r="9882" spans="1:12" hidden="1" outlineLevel="2" x14ac:dyDescent="0.25">
      <c r="A9882" s="90">
        <v>3</v>
      </c>
      <c r="B9882" s="26">
        <v>915951149</v>
      </c>
      <c r="C9882" s="90">
        <v>20</v>
      </c>
      <c r="D9882" s="90">
        <v>242317</v>
      </c>
      <c r="E9882" s="94">
        <v>44004</v>
      </c>
      <c r="F9882" s="26">
        <v>242317333254</v>
      </c>
      <c r="G9882" s="90">
        <v>333254</v>
      </c>
      <c r="H9882" s="90">
        <v>2.76</v>
      </c>
      <c r="I9882" s="95">
        <v>2.76</v>
      </c>
      <c r="J9882" s="90" t="s">
        <v>10509</v>
      </c>
      <c r="K9882" s="90">
        <v>169</v>
      </c>
      <c r="L9882" s="90" t="s">
        <v>10513</v>
      </c>
    </row>
    <row r="9883" spans="1:12" hidden="1" outlineLevel="2" x14ac:dyDescent="0.25">
      <c r="A9883" s="90">
        <v>3</v>
      </c>
      <c r="B9883" s="26">
        <v>915970669</v>
      </c>
      <c r="C9883" s="90">
        <v>20</v>
      </c>
      <c r="D9883" s="90">
        <v>245333</v>
      </c>
      <c r="E9883" s="94">
        <v>44033</v>
      </c>
      <c r="F9883" s="26">
        <v>245333336064</v>
      </c>
      <c r="G9883" s="90">
        <v>336064</v>
      </c>
      <c r="H9883" s="90">
        <v>8.08</v>
      </c>
      <c r="I9883" s="95">
        <v>8.08</v>
      </c>
      <c r="J9883" s="90" t="s">
        <v>10509</v>
      </c>
      <c r="K9883" s="90">
        <v>138</v>
      </c>
      <c r="L9883" s="90" t="s">
        <v>10513</v>
      </c>
    </row>
    <row r="9884" spans="1:12" hidden="1" outlineLevel="2" x14ac:dyDescent="0.25">
      <c r="A9884" s="90">
        <v>3</v>
      </c>
      <c r="B9884" s="26">
        <v>915970669</v>
      </c>
      <c r="C9884" s="90">
        <v>20</v>
      </c>
      <c r="D9884" s="90">
        <v>248526</v>
      </c>
      <c r="E9884" s="94">
        <v>44065</v>
      </c>
      <c r="F9884" s="26">
        <v>248526339010</v>
      </c>
      <c r="G9884" s="90">
        <v>339010</v>
      </c>
      <c r="H9884" s="90">
        <v>4.7300000000000004</v>
      </c>
      <c r="I9884" s="95">
        <v>4.7300000000000004</v>
      </c>
      <c r="J9884" s="90" t="s">
        <v>10509</v>
      </c>
      <c r="K9884" s="90">
        <v>107</v>
      </c>
      <c r="L9884" s="90" t="s">
        <v>10513</v>
      </c>
    </row>
    <row r="9885" spans="1:12" hidden="1" outlineLevel="2" x14ac:dyDescent="0.25">
      <c r="A9885" s="90">
        <v>3</v>
      </c>
      <c r="B9885" s="26">
        <v>915982409</v>
      </c>
      <c r="C9885" s="90">
        <v>20</v>
      </c>
      <c r="D9885" s="90">
        <v>244897</v>
      </c>
      <c r="E9885" s="94">
        <v>44033</v>
      </c>
      <c r="F9885" s="26">
        <v>244897335713</v>
      </c>
      <c r="G9885" s="90">
        <v>335713</v>
      </c>
      <c r="H9885" s="90">
        <v>1.68</v>
      </c>
      <c r="I9885" s="95">
        <v>1.68</v>
      </c>
      <c r="J9885" s="90" t="s">
        <v>10509</v>
      </c>
      <c r="K9885" s="90">
        <v>138</v>
      </c>
      <c r="L9885" s="90" t="s">
        <v>10513</v>
      </c>
    </row>
    <row r="9886" spans="1:12" hidden="1" outlineLevel="2" x14ac:dyDescent="0.25">
      <c r="A9886" s="90">
        <v>3</v>
      </c>
      <c r="B9886" s="26">
        <v>915982409</v>
      </c>
      <c r="C9886" s="90">
        <v>20</v>
      </c>
      <c r="D9886" s="90">
        <v>248089</v>
      </c>
      <c r="E9886" s="94">
        <v>44065</v>
      </c>
      <c r="F9886" s="26">
        <v>248089338657</v>
      </c>
      <c r="G9886" s="90">
        <v>338657</v>
      </c>
      <c r="H9886" s="90">
        <v>1.68</v>
      </c>
      <c r="I9886" s="95">
        <v>1.68</v>
      </c>
      <c r="J9886" s="90" t="s">
        <v>10509</v>
      </c>
      <c r="K9886" s="90">
        <v>107</v>
      </c>
      <c r="L9886" s="90" t="s">
        <v>10513</v>
      </c>
    </row>
    <row r="9887" spans="1:12" hidden="1" outlineLevel="2" x14ac:dyDescent="0.25">
      <c r="A9887" s="90">
        <v>3</v>
      </c>
      <c r="B9887" s="26">
        <v>916001092</v>
      </c>
      <c r="C9887" s="90">
        <v>20</v>
      </c>
      <c r="D9887" s="90">
        <v>243845</v>
      </c>
      <c r="E9887" s="94">
        <v>44033</v>
      </c>
      <c r="F9887" s="26">
        <v>243845334692</v>
      </c>
      <c r="G9887" s="90">
        <v>334692</v>
      </c>
      <c r="H9887" s="90">
        <v>3.9</v>
      </c>
      <c r="I9887" s="95">
        <v>3.9</v>
      </c>
      <c r="J9887" s="90" t="s">
        <v>10509</v>
      </c>
      <c r="K9887" s="90">
        <v>138</v>
      </c>
      <c r="L9887" s="90" t="s">
        <v>10513</v>
      </c>
    </row>
    <row r="9888" spans="1:12" hidden="1" outlineLevel="2" x14ac:dyDescent="0.25">
      <c r="A9888" s="90">
        <v>3</v>
      </c>
      <c r="B9888" s="26">
        <v>916001092</v>
      </c>
      <c r="C9888" s="90">
        <v>20</v>
      </c>
      <c r="D9888" s="90">
        <v>247031</v>
      </c>
      <c r="E9888" s="94">
        <v>44065</v>
      </c>
      <c r="F9888" s="26">
        <v>247031337631</v>
      </c>
      <c r="G9888" s="90">
        <v>337631</v>
      </c>
      <c r="H9888" s="90">
        <v>5.33</v>
      </c>
      <c r="I9888" s="95">
        <v>5.33</v>
      </c>
      <c r="J9888" s="90" t="s">
        <v>10509</v>
      </c>
      <c r="K9888" s="90">
        <v>107</v>
      </c>
      <c r="L9888" s="90" t="s">
        <v>10513</v>
      </c>
    </row>
    <row r="9889" spans="1:12" hidden="1" outlineLevel="2" x14ac:dyDescent="0.25">
      <c r="A9889" s="90">
        <v>3</v>
      </c>
      <c r="B9889" s="26">
        <v>916020084</v>
      </c>
      <c r="C9889" s="90">
        <v>20</v>
      </c>
      <c r="D9889" s="90">
        <v>246478</v>
      </c>
      <c r="E9889" s="94">
        <v>44065</v>
      </c>
      <c r="F9889" s="26">
        <v>246478337078</v>
      </c>
      <c r="G9889" s="90">
        <v>337078</v>
      </c>
      <c r="H9889" s="90">
        <v>8.3800000000000008</v>
      </c>
      <c r="I9889" s="95">
        <v>8.3800000000000008</v>
      </c>
      <c r="J9889" s="90" t="s">
        <v>10509</v>
      </c>
      <c r="K9889" s="90">
        <v>107</v>
      </c>
      <c r="L9889" s="90" t="s">
        <v>10513</v>
      </c>
    </row>
    <row r="9890" spans="1:12" hidden="1" outlineLevel="2" x14ac:dyDescent="0.25">
      <c r="A9890" s="90">
        <v>3</v>
      </c>
      <c r="B9890" s="26">
        <v>916050016001</v>
      </c>
      <c r="C9890" s="90">
        <v>20</v>
      </c>
      <c r="D9890" s="90">
        <v>242768</v>
      </c>
      <c r="E9890" s="94">
        <v>44013</v>
      </c>
      <c r="F9890" s="26">
        <v>242768333679</v>
      </c>
      <c r="G9890" s="90">
        <v>333679</v>
      </c>
      <c r="H9890" s="90">
        <v>1.68</v>
      </c>
      <c r="I9890" s="95">
        <v>1.68</v>
      </c>
      <c r="J9890" s="90" t="s">
        <v>10509</v>
      </c>
      <c r="K9890" s="90">
        <v>169</v>
      </c>
      <c r="L9890" s="90" t="s">
        <v>10513</v>
      </c>
    </row>
    <row r="9891" spans="1:12" hidden="1" outlineLevel="2" x14ac:dyDescent="0.25">
      <c r="A9891" s="90">
        <v>3</v>
      </c>
      <c r="B9891" s="26">
        <v>916050016001</v>
      </c>
      <c r="C9891" s="90">
        <v>20</v>
      </c>
      <c r="D9891" s="90">
        <v>245943</v>
      </c>
      <c r="E9891" s="94">
        <v>44044</v>
      </c>
      <c r="F9891" s="26">
        <v>245943336625</v>
      </c>
      <c r="G9891" s="90">
        <v>336625</v>
      </c>
      <c r="H9891" s="90">
        <v>1.68</v>
      </c>
      <c r="I9891" s="95">
        <v>1.68</v>
      </c>
      <c r="J9891" s="90" t="s">
        <v>10509</v>
      </c>
      <c r="K9891" s="90">
        <v>138</v>
      </c>
      <c r="L9891" s="90" t="s">
        <v>10513</v>
      </c>
    </row>
    <row r="9892" spans="1:12" hidden="1" outlineLevel="2" x14ac:dyDescent="0.25">
      <c r="A9892" s="90">
        <v>3</v>
      </c>
      <c r="B9892" s="26">
        <v>916050016001</v>
      </c>
      <c r="C9892" s="90">
        <v>20</v>
      </c>
      <c r="D9892" s="90">
        <v>249186</v>
      </c>
      <c r="E9892" s="94">
        <v>44075</v>
      </c>
      <c r="F9892" s="26">
        <v>249186339618</v>
      </c>
      <c r="G9892" s="90">
        <v>339618</v>
      </c>
      <c r="H9892" s="90">
        <v>1.68</v>
      </c>
      <c r="I9892" s="95">
        <v>1.68</v>
      </c>
      <c r="J9892" s="90" t="s">
        <v>10509</v>
      </c>
      <c r="K9892" s="90">
        <v>107</v>
      </c>
      <c r="L9892" s="90" t="s">
        <v>10513</v>
      </c>
    </row>
    <row r="9893" spans="1:12" hidden="1" outlineLevel="2" x14ac:dyDescent="0.25">
      <c r="A9893" s="90">
        <v>3</v>
      </c>
      <c r="B9893" s="26">
        <v>916101876</v>
      </c>
      <c r="C9893" s="90">
        <v>20</v>
      </c>
      <c r="D9893" s="90">
        <v>244288</v>
      </c>
      <c r="E9893" s="94">
        <v>44033</v>
      </c>
      <c r="F9893" s="26">
        <v>244288335134</v>
      </c>
      <c r="G9893" s="90">
        <v>335134</v>
      </c>
      <c r="H9893" s="90">
        <v>5.17</v>
      </c>
      <c r="I9893" s="95">
        <v>5.17</v>
      </c>
      <c r="J9893" s="90" t="s">
        <v>10509</v>
      </c>
      <c r="K9893" s="90">
        <v>138</v>
      </c>
      <c r="L9893" s="90" t="s">
        <v>10513</v>
      </c>
    </row>
    <row r="9894" spans="1:12" hidden="1" outlineLevel="2" x14ac:dyDescent="0.25">
      <c r="A9894" s="90">
        <v>3</v>
      </c>
      <c r="B9894" s="26">
        <v>916101876</v>
      </c>
      <c r="C9894" s="90">
        <v>20</v>
      </c>
      <c r="D9894" s="90">
        <v>247479</v>
      </c>
      <c r="E9894" s="94">
        <v>44065</v>
      </c>
      <c r="F9894" s="26">
        <v>247479338078</v>
      </c>
      <c r="G9894" s="90">
        <v>338078</v>
      </c>
      <c r="H9894" s="90">
        <v>16.739999999999998</v>
      </c>
      <c r="I9894" s="95">
        <v>16.739999999999998</v>
      </c>
      <c r="J9894" s="90" t="s">
        <v>10509</v>
      </c>
      <c r="K9894" s="90">
        <v>107</v>
      </c>
      <c r="L9894" s="90" t="s">
        <v>10513</v>
      </c>
    </row>
    <row r="9895" spans="1:12" hidden="1" outlineLevel="2" x14ac:dyDescent="0.25">
      <c r="A9895" s="90">
        <v>3</v>
      </c>
      <c r="B9895" s="26">
        <v>916199177</v>
      </c>
      <c r="C9895" s="90">
        <v>20</v>
      </c>
      <c r="D9895" s="90">
        <v>240312</v>
      </c>
      <c r="E9895" s="94">
        <v>44004</v>
      </c>
      <c r="F9895" s="26">
        <v>240312331381</v>
      </c>
      <c r="G9895" s="90">
        <v>331381</v>
      </c>
      <c r="H9895" s="90">
        <v>1.68</v>
      </c>
      <c r="I9895" s="95">
        <v>1.68</v>
      </c>
      <c r="J9895" s="90" t="s">
        <v>10509</v>
      </c>
      <c r="K9895" s="90">
        <v>169</v>
      </c>
      <c r="L9895" s="90" t="s">
        <v>10513</v>
      </c>
    </row>
    <row r="9896" spans="1:12" hidden="1" outlineLevel="2" x14ac:dyDescent="0.25">
      <c r="A9896" s="90">
        <v>3</v>
      </c>
      <c r="B9896" s="26">
        <v>916199177</v>
      </c>
      <c r="C9896" s="90">
        <v>20</v>
      </c>
      <c r="D9896" s="90">
        <v>243445</v>
      </c>
      <c r="E9896" s="94">
        <v>44033</v>
      </c>
      <c r="F9896" s="26">
        <v>243445334292</v>
      </c>
      <c r="G9896" s="90">
        <v>334292</v>
      </c>
      <c r="H9896" s="90">
        <v>1.68</v>
      </c>
      <c r="I9896" s="95">
        <v>1.68</v>
      </c>
      <c r="J9896" s="90" t="s">
        <v>10509</v>
      </c>
      <c r="K9896" s="90">
        <v>138</v>
      </c>
      <c r="L9896" s="90" t="s">
        <v>10513</v>
      </c>
    </row>
    <row r="9897" spans="1:12" hidden="1" outlineLevel="2" x14ac:dyDescent="0.25">
      <c r="A9897" s="90">
        <v>3</v>
      </c>
      <c r="B9897" s="26">
        <v>916199177</v>
      </c>
      <c r="C9897" s="90">
        <v>20</v>
      </c>
      <c r="D9897" s="90">
        <v>246626</v>
      </c>
      <c r="E9897" s="94">
        <v>44065</v>
      </c>
      <c r="F9897" s="26">
        <v>246626337226</v>
      </c>
      <c r="G9897" s="90">
        <v>337226</v>
      </c>
      <c r="H9897" s="90">
        <v>1.68</v>
      </c>
      <c r="I9897" s="95">
        <v>1.68</v>
      </c>
      <c r="J9897" s="90" t="s">
        <v>10509</v>
      </c>
      <c r="K9897" s="90">
        <v>107</v>
      </c>
      <c r="L9897" s="90" t="s">
        <v>10513</v>
      </c>
    </row>
    <row r="9898" spans="1:12" hidden="1" outlineLevel="2" x14ac:dyDescent="0.25">
      <c r="A9898" s="90">
        <v>3</v>
      </c>
      <c r="B9898" s="26">
        <v>916214166</v>
      </c>
      <c r="C9898" s="90">
        <v>20</v>
      </c>
      <c r="D9898" s="90">
        <v>244204</v>
      </c>
      <c r="E9898" s="94">
        <v>44033</v>
      </c>
      <c r="F9898" s="26">
        <v>244204335050</v>
      </c>
      <c r="G9898" s="90">
        <v>335050</v>
      </c>
      <c r="H9898" s="90">
        <v>9.4</v>
      </c>
      <c r="I9898" s="95">
        <v>9.4</v>
      </c>
      <c r="J9898" s="90" t="s">
        <v>10509</v>
      </c>
      <c r="K9898" s="90">
        <v>138</v>
      </c>
      <c r="L9898" s="90" t="s">
        <v>10513</v>
      </c>
    </row>
    <row r="9899" spans="1:12" hidden="1" outlineLevel="2" x14ac:dyDescent="0.25">
      <c r="A9899" s="90">
        <v>3</v>
      </c>
      <c r="B9899" s="26">
        <v>916349079</v>
      </c>
      <c r="C9899" s="90">
        <v>20</v>
      </c>
      <c r="D9899" s="90">
        <v>240827</v>
      </c>
      <c r="E9899" s="94">
        <v>44004</v>
      </c>
      <c r="F9899" s="26">
        <v>240827331896</v>
      </c>
      <c r="G9899" s="90">
        <v>331896</v>
      </c>
      <c r="H9899" s="90">
        <v>1.92</v>
      </c>
      <c r="I9899" s="95">
        <v>1.92</v>
      </c>
      <c r="J9899" s="90" t="s">
        <v>10509</v>
      </c>
      <c r="K9899" s="90">
        <v>169</v>
      </c>
      <c r="L9899" s="90" t="s">
        <v>10513</v>
      </c>
    </row>
    <row r="9900" spans="1:12" hidden="1" outlineLevel="2" x14ac:dyDescent="0.25">
      <c r="A9900" s="90">
        <v>3</v>
      </c>
      <c r="B9900" s="26">
        <v>916349079</v>
      </c>
      <c r="C9900" s="90">
        <v>20</v>
      </c>
      <c r="D9900" s="90">
        <v>243963</v>
      </c>
      <c r="E9900" s="94">
        <v>44033</v>
      </c>
      <c r="F9900" s="26">
        <v>243963334810</v>
      </c>
      <c r="G9900" s="90">
        <v>334810</v>
      </c>
      <c r="H9900" s="90">
        <v>1.68</v>
      </c>
      <c r="I9900" s="95">
        <v>1.68</v>
      </c>
      <c r="J9900" s="90" t="s">
        <v>10509</v>
      </c>
      <c r="K9900" s="90">
        <v>138</v>
      </c>
      <c r="L9900" s="90" t="s">
        <v>10513</v>
      </c>
    </row>
    <row r="9901" spans="1:12" hidden="1" outlineLevel="2" x14ac:dyDescent="0.25">
      <c r="A9901" s="90">
        <v>3</v>
      </c>
      <c r="B9901" s="26">
        <v>916360621</v>
      </c>
      <c r="C9901" s="90">
        <v>20</v>
      </c>
      <c r="D9901" s="90">
        <v>240635</v>
      </c>
      <c r="E9901" s="94">
        <v>44004</v>
      </c>
      <c r="F9901" s="26">
        <v>240635331704</v>
      </c>
      <c r="G9901" s="90">
        <v>331704</v>
      </c>
      <c r="H9901" s="90">
        <v>1.9</v>
      </c>
      <c r="I9901" s="95">
        <v>1.9</v>
      </c>
      <c r="J9901" s="90" t="s">
        <v>10509</v>
      </c>
      <c r="K9901" s="90">
        <v>169</v>
      </c>
      <c r="L9901" s="90" t="s">
        <v>10513</v>
      </c>
    </row>
    <row r="9902" spans="1:12" hidden="1" outlineLevel="2" x14ac:dyDescent="0.25">
      <c r="A9902" s="90">
        <v>3</v>
      </c>
      <c r="B9902" s="26">
        <v>916360621</v>
      </c>
      <c r="C9902" s="90">
        <v>20</v>
      </c>
      <c r="D9902" s="90">
        <v>243770</v>
      </c>
      <c r="E9902" s="94">
        <v>44033</v>
      </c>
      <c r="F9902" s="26">
        <v>243770334617</v>
      </c>
      <c r="G9902" s="90">
        <v>334617</v>
      </c>
      <c r="H9902" s="90">
        <v>1.68</v>
      </c>
      <c r="I9902" s="95">
        <v>1.68</v>
      </c>
      <c r="J9902" s="90" t="s">
        <v>10509</v>
      </c>
      <c r="K9902" s="90">
        <v>138</v>
      </c>
      <c r="L9902" s="90" t="s">
        <v>10513</v>
      </c>
    </row>
    <row r="9903" spans="1:12" hidden="1" outlineLevel="2" x14ac:dyDescent="0.25">
      <c r="A9903" s="90">
        <v>3</v>
      </c>
      <c r="B9903" s="26">
        <v>916360621</v>
      </c>
      <c r="C9903" s="90">
        <v>20</v>
      </c>
      <c r="D9903" s="90">
        <v>246955</v>
      </c>
      <c r="E9903" s="94">
        <v>44065</v>
      </c>
      <c r="F9903" s="26">
        <v>246955337555</v>
      </c>
      <c r="G9903" s="90">
        <v>337555</v>
      </c>
      <c r="H9903" s="90">
        <v>1.98</v>
      </c>
      <c r="I9903" s="95">
        <v>1.98</v>
      </c>
      <c r="J9903" s="90" t="s">
        <v>10509</v>
      </c>
      <c r="K9903" s="90">
        <v>107</v>
      </c>
      <c r="L9903" s="90" t="s">
        <v>10513</v>
      </c>
    </row>
    <row r="9904" spans="1:12" hidden="1" outlineLevel="2" x14ac:dyDescent="0.25">
      <c r="A9904" s="90">
        <v>3</v>
      </c>
      <c r="B9904" s="26">
        <v>916384449</v>
      </c>
      <c r="C9904" s="90">
        <v>20</v>
      </c>
      <c r="D9904" s="90">
        <v>240460</v>
      </c>
      <c r="E9904" s="94">
        <v>44004</v>
      </c>
      <c r="F9904" s="26">
        <v>240460331529</v>
      </c>
      <c r="G9904" s="90">
        <v>331529</v>
      </c>
      <c r="H9904" s="90">
        <v>2.84</v>
      </c>
      <c r="I9904" s="95">
        <v>2.84</v>
      </c>
      <c r="J9904" s="90" t="s">
        <v>10509</v>
      </c>
      <c r="K9904" s="90">
        <v>169</v>
      </c>
      <c r="L9904" s="90" t="s">
        <v>10513</v>
      </c>
    </row>
    <row r="9905" spans="1:12" hidden="1" outlineLevel="2" x14ac:dyDescent="0.25">
      <c r="A9905" s="90">
        <v>3</v>
      </c>
      <c r="B9905" s="26">
        <v>916384449</v>
      </c>
      <c r="C9905" s="90">
        <v>20</v>
      </c>
      <c r="D9905" s="90">
        <v>243595</v>
      </c>
      <c r="E9905" s="94">
        <v>44033</v>
      </c>
      <c r="F9905" s="26">
        <v>243595334442</v>
      </c>
      <c r="G9905" s="90">
        <v>334442</v>
      </c>
      <c r="H9905" s="90">
        <v>1.93</v>
      </c>
      <c r="I9905" s="95">
        <v>1.93</v>
      </c>
      <c r="J9905" s="90" t="s">
        <v>10509</v>
      </c>
      <c r="K9905" s="90">
        <v>138</v>
      </c>
      <c r="L9905" s="90" t="s">
        <v>10513</v>
      </c>
    </row>
    <row r="9906" spans="1:12" hidden="1" outlineLevel="2" x14ac:dyDescent="0.25">
      <c r="A9906" s="90">
        <v>3</v>
      </c>
      <c r="B9906" s="26">
        <v>916384449</v>
      </c>
      <c r="C9906" s="90">
        <v>20</v>
      </c>
      <c r="D9906" s="90">
        <v>246778</v>
      </c>
      <c r="E9906" s="94">
        <v>44065</v>
      </c>
      <c r="F9906" s="26">
        <v>246778337378</v>
      </c>
      <c r="G9906" s="90">
        <v>337378</v>
      </c>
      <c r="H9906" s="90">
        <v>1.71</v>
      </c>
      <c r="I9906" s="95">
        <v>1.71</v>
      </c>
      <c r="J9906" s="90" t="s">
        <v>10509</v>
      </c>
      <c r="K9906" s="90">
        <v>107</v>
      </c>
      <c r="L9906" s="90" t="s">
        <v>10513</v>
      </c>
    </row>
    <row r="9907" spans="1:12" hidden="1" outlineLevel="2" x14ac:dyDescent="0.25">
      <c r="A9907" s="90">
        <v>3</v>
      </c>
      <c r="B9907" s="26">
        <v>916386535</v>
      </c>
      <c r="C9907" s="90">
        <v>20</v>
      </c>
      <c r="D9907" s="90">
        <v>241423</v>
      </c>
      <c r="E9907" s="94">
        <v>44004</v>
      </c>
      <c r="F9907" s="26">
        <v>241423332490</v>
      </c>
      <c r="G9907" s="90">
        <v>332490</v>
      </c>
      <c r="H9907" s="90">
        <v>2.11</v>
      </c>
      <c r="I9907" s="95">
        <v>2.11</v>
      </c>
      <c r="J9907" s="90" t="s">
        <v>10509</v>
      </c>
      <c r="K9907" s="90">
        <v>169</v>
      </c>
      <c r="L9907" s="90" t="s">
        <v>10513</v>
      </c>
    </row>
    <row r="9908" spans="1:12" hidden="1" outlineLevel="2" x14ac:dyDescent="0.25">
      <c r="A9908" s="90">
        <v>3</v>
      </c>
      <c r="B9908" s="26">
        <v>916386535</v>
      </c>
      <c r="C9908" s="90">
        <v>20</v>
      </c>
      <c r="D9908" s="90">
        <v>247757</v>
      </c>
      <c r="E9908" s="94">
        <v>44065</v>
      </c>
      <c r="F9908" s="26">
        <v>247757338355</v>
      </c>
      <c r="G9908" s="90">
        <v>338355</v>
      </c>
      <c r="H9908" s="90">
        <v>1.68</v>
      </c>
      <c r="I9908" s="95">
        <v>1.68</v>
      </c>
      <c r="J9908" s="90" t="s">
        <v>10509</v>
      </c>
      <c r="K9908" s="90">
        <v>107</v>
      </c>
      <c r="L9908" s="90" t="s">
        <v>10513</v>
      </c>
    </row>
    <row r="9909" spans="1:12" hidden="1" outlineLevel="2" x14ac:dyDescent="0.25">
      <c r="A9909" s="90">
        <v>3</v>
      </c>
      <c r="B9909" s="26">
        <v>916407547</v>
      </c>
      <c r="C9909" s="90">
        <v>20</v>
      </c>
      <c r="D9909" s="90">
        <v>244831</v>
      </c>
      <c r="E9909" s="94">
        <v>44033</v>
      </c>
      <c r="F9909" s="26">
        <v>244831335657</v>
      </c>
      <c r="G9909" s="90">
        <v>335657</v>
      </c>
      <c r="H9909" s="90">
        <v>2.99</v>
      </c>
      <c r="I9909" s="95">
        <v>2.99</v>
      </c>
      <c r="J9909" s="90" t="s">
        <v>10509</v>
      </c>
      <c r="K9909" s="90">
        <v>138</v>
      </c>
      <c r="L9909" s="90" t="s">
        <v>10513</v>
      </c>
    </row>
    <row r="9910" spans="1:12" hidden="1" outlineLevel="2" x14ac:dyDescent="0.25">
      <c r="A9910" s="90">
        <v>3</v>
      </c>
      <c r="B9910" s="26">
        <v>916407547</v>
      </c>
      <c r="C9910" s="90">
        <v>20</v>
      </c>
      <c r="D9910" s="90">
        <v>248022</v>
      </c>
      <c r="E9910" s="94">
        <v>44065</v>
      </c>
      <c r="F9910" s="26">
        <v>248022338600</v>
      </c>
      <c r="G9910" s="90">
        <v>338600</v>
      </c>
      <c r="H9910" s="90">
        <v>4.28</v>
      </c>
      <c r="I9910" s="95">
        <v>4.28</v>
      </c>
      <c r="J9910" s="90" t="s">
        <v>10509</v>
      </c>
      <c r="K9910" s="90">
        <v>107</v>
      </c>
      <c r="L9910" s="90" t="s">
        <v>10513</v>
      </c>
    </row>
    <row r="9911" spans="1:12" hidden="1" outlineLevel="2" x14ac:dyDescent="0.25">
      <c r="A9911" s="90">
        <v>3</v>
      </c>
      <c r="B9911" s="26">
        <v>915281851</v>
      </c>
      <c r="C9911" s="90">
        <v>20</v>
      </c>
      <c r="D9911" s="90">
        <v>241427</v>
      </c>
      <c r="E9911" s="94">
        <v>44004</v>
      </c>
      <c r="F9911" s="26">
        <v>241427332494</v>
      </c>
      <c r="G9911" s="90">
        <v>332494</v>
      </c>
      <c r="H9911" s="90">
        <v>1.68</v>
      </c>
      <c r="I9911" s="95">
        <v>1.68</v>
      </c>
      <c r="J9911" s="90" t="s">
        <v>10509</v>
      </c>
      <c r="K9911" s="90">
        <v>169</v>
      </c>
      <c r="L9911" s="90" t="s">
        <v>10513</v>
      </c>
    </row>
    <row r="9912" spans="1:12" hidden="1" outlineLevel="2" x14ac:dyDescent="0.25">
      <c r="A9912" s="90">
        <v>3</v>
      </c>
      <c r="B9912" s="26">
        <v>915281851</v>
      </c>
      <c r="C9912" s="90">
        <v>20</v>
      </c>
      <c r="D9912" s="90">
        <v>247761</v>
      </c>
      <c r="E9912" s="94">
        <v>44065</v>
      </c>
      <c r="F9912" s="26">
        <v>247761338359</v>
      </c>
      <c r="G9912" s="90">
        <v>338359</v>
      </c>
      <c r="H9912" s="90">
        <v>1.68</v>
      </c>
      <c r="I9912" s="95">
        <v>1.68</v>
      </c>
      <c r="J9912" s="90" t="s">
        <v>10509</v>
      </c>
      <c r="K9912" s="90">
        <v>107</v>
      </c>
      <c r="L9912" s="90" t="s">
        <v>10513</v>
      </c>
    </row>
    <row r="9913" spans="1:12" hidden="1" outlineLevel="2" x14ac:dyDescent="0.25">
      <c r="A9913" s="90">
        <v>3</v>
      </c>
      <c r="B9913" s="26">
        <v>915358329</v>
      </c>
      <c r="C9913" s="90">
        <v>20</v>
      </c>
      <c r="D9913" s="90">
        <v>242237</v>
      </c>
      <c r="E9913" s="94">
        <v>44004</v>
      </c>
      <c r="F9913" s="26">
        <v>242237333183</v>
      </c>
      <c r="G9913" s="90">
        <v>333183</v>
      </c>
      <c r="H9913" s="90">
        <v>1.68</v>
      </c>
      <c r="I9913" s="95">
        <v>1.68</v>
      </c>
      <c r="J9913" s="90" t="s">
        <v>10509</v>
      </c>
      <c r="K9913" s="90">
        <v>169</v>
      </c>
      <c r="L9913" s="90" t="s">
        <v>10513</v>
      </c>
    </row>
    <row r="9914" spans="1:12" hidden="1" outlineLevel="2" x14ac:dyDescent="0.25">
      <c r="A9914" s="90">
        <v>3</v>
      </c>
      <c r="B9914" s="26">
        <v>915358329</v>
      </c>
      <c r="C9914" s="90">
        <v>20</v>
      </c>
      <c r="D9914" s="90">
        <v>245385</v>
      </c>
      <c r="E9914" s="94">
        <v>44033</v>
      </c>
      <c r="F9914" s="26">
        <v>245385336109</v>
      </c>
      <c r="G9914" s="90">
        <v>336109</v>
      </c>
      <c r="H9914" s="90">
        <v>1.68</v>
      </c>
      <c r="I9914" s="95">
        <v>1.68</v>
      </c>
      <c r="J9914" s="90" t="s">
        <v>10509</v>
      </c>
      <c r="K9914" s="90">
        <v>138</v>
      </c>
      <c r="L9914" s="90" t="s">
        <v>10513</v>
      </c>
    </row>
    <row r="9915" spans="1:12" hidden="1" outlineLevel="2" x14ac:dyDescent="0.25">
      <c r="A9915" s="90">
        <v>3</v>
      </c>
      <c r="B9915" s="26">
        <v>915358329</v>
      </c>
      <c r="C9915" s="90">
        <v>20</v>
      </c>
      <c r="D9915" s="90">
        <v>248578</v>
      </c>
      <c r="E9915" s="94">
        <v>44065</v>
      </c>
      <c r="F9915" s="26">
        <v>248578339055</v>
      </c>
      <c r="G9915" s="90">
        <v>339055</v>
      </c>
      <c r="H9915" s="90">
        <v>1.68</v>
      </c>
      <c r="I9915" s="95">
        <v>1.68</v>
      </c>
      <c r="J9915" s="90" t="s">
        <v>10509</v>
      </c>
      <c r="K9915" s="90">
        <v>107</v>
      </c>
      <c r="L9915" s="90" t="s">
        <v>10513</v>
      </c>
    </row>
    <row r="9916" spans="1:12" hidden="1" outlineLevel="2" x14ac:dyDescent="0.25">
      <c r="A9916" s="90">
        <v>3</v>
      </c>
      <c r="B9916" s="26">
        <v>915359673001</v>
      </c>
      <c r="C9916" s="90">
        <v>20</v>
      </c>
      <c r="D9916" s="90">
        <v>246064</v>
      </c>
      <c r="E9916" s="94">
        <v>44044</v>
      </c>
      <c r="F9916" s="26">
        <v>246064336720</v>
      </c>
      <c r="G9916" s="90">
        <v>336720</v>
      </c>
      <c r="H9916" s="90">
        <v>1.68</v>
      </c>
      <c r="I9916" s="95">
        <v>1.68</v>
      </c>
      <c r="J9916" s="90" t="s">
        <v>10509</v>
      </c>
      <c r="K9916" s="90">
        <v>138</v>
      </c>
      <c r="L9916" s="90" t="s">
        <v>10513</v>
      </c>
    </row>
    <row r="9917" spans="1:12" hidden="1" outlineLevel="2" x14ac:dyDescent="0.25">
      <c r="A9917" s="90">
        <v>3</v>
      </c>
      <c r="B9917" s="26">
        <v>915359673001</v>
      </c>
      <c r="C9917" s="90">
        <v>20</v>
      </c>
      <c r="D9917" s="90">
        <v>249308</v>
      </c>
      <c r="E9917" s="94">
        <v>44075</v>
      </c>
      <c r="F9917" s="26">
        <v>249308339714</v>
      </c>
      <c r="G9917" s="90">
        <v>339714</v>
      </c>
      <c r="H9917" s="90">
        <v>1.68</v>
      </c>
      <c r="I9917" s="95">
        <v>1.68</v>
      </c>
      <c r="J9917" s="90" t="s">
        <v>10509</v>
      </c>
      <c r="K9917" s="90">
        <v>107</v>
      </c>
      <c r="L9917" s="90" t="s">
        <v>10513</v>
      </c>
    </row>
    <row r="9918" spans="1:12" hidden="1" outlineLevel="2" x14ac:dyDescent="0.25">
      <c r="A9918" s="90">
        <v>3</v>
      </c>
      <c r="B9918" s="26">
        <v>915373575</v>
      </c>
      <c r="C9918" s="90">
        <v>20</v>
      </c>
      <c r="D9918" s="90">
        <v>243934</v>
      </c>
      <c r="E9918" s="94">
        <v>44033</v>
      </c>
      <c r="F9918" s="26">
        <v>243934334781</v>
      </c>
      <c r="G9918" s="90">
        <v>334781</v>
      </c>
      <c r="H9918" s="90">
        <v>7.2</v>
      </c>
      <c r="I9918" s="95">
        <v>4.1900000000000004</v>
      </c>
      <c r="J9918" s="90" t="s">
        <v>10509</v>
      </c>
      <c r="K9918" s="90">
        <v>138</v>
      </c>
      <c r="L9918" s="90" t="s">
        <v>10513</v>
      </c>
    </row>
    <row r="9919" spans="1:12" hidden="1" outlineLevel="2" x14ac:dyDescent="0.25">
      <c r="A9919" s="90">
        <v>3</v>
      </c>
      <c r="B9919" s="26">
        <v>915398432</v>
      </c>
      <c r="C9919" s="90">
        <v>20</v>
      </c>
      <c r="D9919" s="90">
        <v>241210</v>
      </c>
      <c r="E9919" s="94">
        <v>44004</v>
      </c>
      <c r="F9919" s="26">
        <v>241210332277</v>
      </c>
      <c r="G9919" s="90">
        <v>332277</v>
      </c>
      <c r="H9919" s="90">
        <v>1.68</v>
      </c>
      <c r="I9919" s="95">
        <v>1.68</v>
      </c>
      <c r="J9919" s="90" t="s">
        <v>10509</v>
      </c>
      <c r="K9919" s="90">
        <v>169</v>
      </c>
      <c r="L9919" s="90" t="s">
        <v>10513</v>
      </c>
    </row>
    <row r="9920" spans="1:12" hidden="1" outlineLevel="2" x14ac:dyDescent="0.25">
      <c r="A9920" s="90">
        <v>3</v>
      </c>
      <c r="B9920" s="26">
        <v>915398432</v>
      </c>
      <c r="C9920" s="90">
        <v>20</v>
      </c>
      <c r="D9920" s="90">
        <v>244350</v>
      </c>
      <c r="E9920" s="94">
        <v>44033</v>
      </c>
      <c r="F9920" s="26">
        <v>244350335195</v>
      </c>
      <c r="G9920" s="90">
        <v>335195</v>
      </c>
      <c r="H9920" s="90">
        <v>7.76</v>
      </c>
      <c r="I9920" s="95">
        <v>7.76</v>
      </c>
      <c r="J9920" s="90" t="s">
        <v>10509</v>
      </c>
      <c r="K9920" s="90">
        <v>138</v>
      </c>
      <c r="L9920" s="90" t="s">
        <v>10513</v>
      </c>
    </row>
    <row r="9921" spans="1:12" hidden="1" outlineLevel="2" x14ac:dyDescent="0.25">
      <c r="A9921" s="90">
        <v>3</v>
      </c>
      <c r="B9921" s="26">
        <v>915398432</v>
      </c>
      <c r="C9921" s="90">
        <v>20</v>
      </c>
      <c r="D9921" s="90">
        <v>247541</v>
      </c>
      <c r="E9921" s="94">
        <v>44065</v>
      </c>
      <c r="F9921" s="26">
        <v>247541338139</v>
      </c>
      <c r="G9921" s="90">
        <v>338139</v>
      </c>
      <c r="H9921" s="90">
        <v>2.36</v>
      </c>
      <c r="I9921" s="95">
        <v>2.36</v>
      </c>
      <c r="J9921" s="90" t="s">
        <v>10509</v>
      </c>
      <c r="K9921" s="90">
        <v>107</v>
      </c>
      <c r="L9921" s="90" t="s">
        <v>10513</v>
      </c>
    </row>
    <row r="9922" spans="1:12" hidden="1" outlineLevel="2" x14ac:dyDescent="0.25">
      <c r="A9922" s="90">
        <v>3</v>
      </c>
      <c r="B9922" s="26">
        <v>915405005</v>
      </c>
      <c r="C9922" s="90">
        <v>20</v>
      </c>
      <c r="D9922" s="90">
        <v>241191</v>
      </c>
      <c r="E9922" s="94">
        <v>44004</v>
      </c>
      <c r="F9922" s="26">
        <v>241191332259</v>
      </c>
      <c r="G9922" s="90">
        <v>332259</v>
      </c>
      <c r="H9922" s="90">
        <v>21.46</v>
      </c>
      <c r="I9922" s="95">
        <v>21.46</v>
      </c>
      <c r="J9922" s="90" t="s">
        <v>10509</v>
      </c>
      <c r="K9922" s="90">
        <v>169</v>
      </c>
      <c r="L9922" s="90" t="s">
        <v>10513</v>
      </c>
    </row>
    <row r="9923" spans="1:12" hidden="1" outlineLevel="2" x14ac:dyDescent="0.25">
      <c r="A9923" s="90">
        <v>3</v>
      </c>
      <c r="B9923" s="26">
        <v>915448559</v>
      </c>
      <c r="C9923" s="90">
        <v>20</v>
      </c>
      <c r="D9923" s="90">
        <v>241241</v>
      </c>
      <c r="E9923" s="94">
        <v>44004</v>
      </c>
      <c r="F9923" s="26">
        <v>241241332308</v>
      </c>
      <c r="G9923" s="90">
        <v>332308</v>
      </c>
      <c r="H9923" s="90">
        <v>5.33</v>
      </c>
      <c r="I9923" s="95">
        <v>5.33</v>
      </c>
      <c r="J9923" s="90" t="s">
        <v>10509</v>
      </c>
      <c r="K9923" s="90">
        <v>169</v>
      </c>
      <c r="L9923" s="90" t="s">
        <v>10513</v>
      </c>
    </row>
    <row r="9924" spans="1:12" hidden="1" outlineLevel="2" x14ac:dyDescent="0.25">
      <c r="A9924" s="90">
        <v>3</v>
      </c>
      <c r="B9924" s="26">
        <v>916418254</v>
      </c>
      <c r="C9924" s="90">
        <v>20</v>
      </c>
      <c r="D9924" s="90">
        <v>245107</v>
      </c>
      <c r="E9924" s="94">
        <v>44033</v>
      </c>
      <c r="F9924" s="26">
        <v>245107335869</v>
      </c>
      <c r="G9924" s="90">
        <v>335869</v>
      </c>
      <c r="H9924" s="90">
        <v>4.22</v>
      </c>
      <c r="I9924" s="95">
        <v>4.22</v>
      </c>
      <c r="J9924" s="90" t="s">
        <v>10509</v>
      </c>
      <c r="K9924" s="90">
        <v>138</v>
      </c>
      <c r="L9924" s="90" t="s">
        <v>10513</v>
      </c>
    </row>
    <row r="9925" spans="1:12" hidden="1" outlineLevel="2" x14ac:dyDescent="0.25">
      <c r="A9925" s="90">
        <v>3</v>
      </c>
      <c r="B9925" s="26">
        <v>916418254</v>
      </c>
      <c r="C9925" s="90">
        <v>20</v>
      </c>
      <c r="D9925" s="90">
        <v>248299</v>
      </c>
      <c r="E9925" s="94">
        <v>44065</v>
      </c>
      <c r="F9925" s="26">
        <v>248299338814</v>
      </c>
      <c r="G9925" s="90">
        <v>338814</v>
      </c>
      <c r="H9925" s="90">
        <v>1.94</v>
      </c>
      <c r="I9925" s="95">
        <v>1.94</v>
      </c>
      <c r="J9925" s="90" t="s">
        <v>10509</v>
      </c>
      <c r="K9925" s="90">
        <v>107</v>
      </c>
      <c r="L9925" s="90" t="s">
        <v>10513</v>
      </c>
    </row>
    <row r="9926" spans="1:12" hidden="1" outlineLevel="2" x14ac:dyDescent="0.25">
      <c r="A9926" s="90">
        <v>3</v>
      </c>
      <c r="B9926" s="26">
        <v>916443310</v>
      </c>
      <c r="C9926" s="90">
        <v>20</v>
      </c>
      <c r="D9926" s="90">
        <v>245383</v>
      </c>
      <c r="E9926" s="94">
        <v>44033</v>
      </c>
      <c r="F9926" s="26">
        <v>245383336107</v>
      </c>
      <c r="G9926" s="90">
        <v>336107</v>
      </c>
      <c r="H9926" s="90">
        <v>41.15</v>
      </c>
      <c r="I9926" s="95">
        <v>41.15</v>
      </c>
      <c r="J9926" s="90" t="s">
        <v>10509</v>
      </c>
      <c r="K9926" s="90">
        <v>138</v>
      </c>
      <c r="L9926" s="90" t="s">
        <v>10513</v>
      </c>
    </row>
    <row r="9927" spans="1:12" hidden="1" outlineLevel="2" x14ac:dyDescent="0.25">
      <c r="A9927" s="90">
        <v>3</v>
      </c>
      <c r="B9927" s="26">
        <v>916443310</v>
      </c>
      <c r="C9927" s="90">
        <v>20</v>
      </c>
      <c r="D9927" s="90">
        <v>248576</v>
      </c>
      <c r="E9927" s="94">
        <v>44065</v>
      </c>
      <c r="F9927" s="26">
        <v>248576339053</v>
      </c>
      <c r="G9927" s="90">
        <v>339053</v>
      </c>
      <c r="H9927" s="90">
        <v>26.54</v>
      </c>
      <c r="I9927" s="95">
        <v>26.54</v>
      </c>
      <c r="J9927" s="90" t="s">
        <v>10509</v>
      </c>
      <c r="K9927" s="90">
        <v>107</v>
      </c>
      <c r="L9927" s="90" t="s">
        <v>10513</v>
      </c>
    </row>
    <row r="9928" spans="1:12" hidden="1" outlineLevel="2" x14ac:dyDescent="0.25">
      <c r="A9928" s="90">
        <v>3</v>
      </c>
      <c r="B9928" s="26">
        <v>916523764</v>
      </c>
      <c r="C9928" s="90">
        <v>20</v>
      </c>
      <c r="D9928" s="90">
        <v>240629</v>
      </c>
      <c r="E9928" s="94">
        <v>44004</v>
      </c>
      <c r="F9928" s="26">
        <v>240629331698</v>
      </c>
      <c r="G9928" s="90">
        <v>331698</v>
      </c>
      <c r="H9928" s="90">
        <v>1.68</v>
      </c>
      <c r="I9928" s="95">
        <v>1.68</v>
      </c>
      <c r="J9928" s="90" t="s">
        <v>10509</v>
      </c>
      <c r="K9928" s="90">
        <v>169</v>
      </c>
      <c r="L9928" s="90" t="s">
        <v>10513</v>
      </c>
    </row>
    <row r="9929" spans="1:12" hidden="1" outlineLevel="2" x14ac:dyDescent="0.25">
      <c r="A9929" s="90">
        <v>3</v>
      </c>
      <c r="B9929" s="26">
        <v>916583123</v>
      </c>
      <c r="C9929" s="90">
        <v>20</v>
      </c>
      <c r="D9929" s="90">
        <v>241390</v>
      </c>
      <c r="E9929" s="94">
        <v>44004</v>
      </c>
      <c r="F9929" s="26">
        <v>241390332457</v>
      </c>
      <c r="G9929" s="90">
        <v>332457</v>
      </c>
      <c r="H9929" s="90">
        <v>1.68</v>
      </c>
      <c r="I9929" s="95">
        <v>1.68</v>
      </c>
      <c r="J9929" s="90" t="s">
        <v>10509</v>
      </c>
      <c r="K9929" s="90">
        <v>169</v>
      </c>
      <c r="L9929" s="90" t="s">
        <v>10513</v>
      </c>
    </row>
    <row r="9930" spans="1:12" hidden="1" outlineLevel="2" x14ac:dyDescent="0.25">
      <c r="A9930" s="90">
        <v>3</v>
      </c>
      <c r="B9930" s="26">
        <v>916583123</v>
      </c>
      <c r="C9930" s="90">
        <v>20</v>
      </c>
      <c r="D9930" s="90">
        <v>247722</v>
      </c>
      <c r="E9930" s="94">
        <v>44065</v>
      </c>
      <c r="F9930" s="26">
        <v>247722338320</v>
      </c>
      <c r="G9930" s="90">
        <v>338320</v>
      </c>
      <c r="H9930" s="90">
        <v>1.68</v>
      </c>
      <c r="I9930" s="95">
        <v>1.68</v>
      </c>
      <c r="J9930" s="90" t="s">
        <v>10509</v>
      </c>
      <c r="K9930" s="90">
        <v>107</v>
      </c>
      <c r="L9930" s="90" t="s">
        <v>10513</v>
      </c>
    </row>
    <row r="9931" spans="1:12" hidden="1" outlineLevel="2" x14ac:dyDescent="0.25">
      <c r="A9931" s="90">
        <v>3</v>
      </c>
      <c r="B9931" s="26">
        <v>916651052</v>
      </c>
      <c r="C9931" s="90">
        <v>20</v>
      </c>
      <c r="D9931" s="90">
        <v>244875</v>
      </c>
      <c r="E9931" s="94">
        <v>44033</v>
      </c>
      <c r="F9931" s="26">
        <v>244875335693</v>
      </c>
      <c r="G9931" s="90">
        <v>335693</v>
      </c>
      <c r="H9931" s="90">
        <v>3.02</v>
      </c>
      <c r="I9931" s="95">
        <v>3.02</v>
      </c>
      <c r="J9931" s="90" t="s">
        <v>10509</v>
      </c>
      <c r="K9931" s="90">
        <v>138</v>
      </c>
      <c r="L9931" s="90" t="s">
        <v>10513</v>
      </c>
    </row>
    <row r="9932" spans="1:12" hidden="1" outlineLevel="2" x14ac:dyDescent="0.25">
      <c r="A9932" s="90">
        <v>3</v>
      </c>
      <c r="B9932" s="26">
        <v>916651052</v>
      </c>
      <c r="C9932" s="90">
        <v>20</v>
      </c>
      <c r="D9932" s="90">
        <v>248067</v>
      </c>
      <c r="E9932" s="94">
        <v>44065</v>
      </c>
      <c r="F9932" s="26">
        <v>248067338637</v>
      </c>
      <c r="G9932" s="90">
        <v>338637</v>
      </c>
      <c r="H9932" s="90">
        <v>1.97</v>
      </c>
      <c r="I9932" s="95">
        <v>1.97</v>
      </c>
      <c r="J9932" s="90" t="s">
        <v>10509</v>
      </c>
      <c r="K9932" s="90">
        <v>107</v>
      </c>
      <c r="L9932" s="90" t="s">
        <v>10513</v>
      </c>
    </row>
    <row r="9933" spans="1:12" hidden="1" outlineLevel="2" x14ac:dyDescent="0.25">
      <c r="A9933" s="90">
        <v>3</v>
      </c>
      <c r="B9933" s="26">
        <v>916657695</v>
      </c>
      <c r="C9933" s="90">
        <v>20</v>
      </c>
      <c r="D9933" s="90">
        <v>245226</v>
      </c>
      <c r="E9933" s="94">
        <v>44033</v>
      </c>
      <c r="F9933" s="26">
        <v>245226335969</v>
      </c>
      <c r="G9933" s="90">
        <v>335969</v>
      </c>
      <c r="H9933" s="90">
        <v>1.9</v>
      </c>
      <c r="I9933" s="95">
        <v>1.9</v>
      </c>
      <c r="J9933" s="90" t="s">
        <v>10509</v>
      </c>
      <c r="K9933" s="90">
        <v>138</v>
      </c>
      <c r="L9933" s="90" t="s">
        <v>10513</v>
      </c>
    </row>
    <row r="9934" spans="1:12" hidden="1" outlineLevel="2" x14ac:dyDescent="0.25">
      <c r="A9934" s="90">
        <v>3</v>
      </c>
      <c r="B9934" s="26">
        <v>916657695</v>
      </c>
      <c r="C9934" s="90">
        <v>20</v>
      </c>
      <c r="D9934" s="90">
        <v>248418</v>
      </c>
      <c r="E9934" s="94">
        <v>44065</v>
      </c>
      <c r="F9934" s="26">
        <v>248418338914</v>
      </c>
      <c r="G9934" s="90">
        <v>338914</v>
      </c>
      <c r="H9934" s="90">
        <v>1.68</v>
      </c>
      <c r="I9934" s="95">
        <v>1.68</v>
      </c>
      <c r="J9934" s="90" t="s">
        <v>10509</v>
      </c>
      <c r="K9934" s="90">
        <v>107</v>
      </c>
      <c r="L9934" s="90" t="s">
        <v>10513</v>
      </c>
    </row>
    <row r="9935" spans="1:12" hidden="1" outlineLevel="2" x14ac:dyDescent="0.25">
      <c r="A9935" s="90">
        <v>3</v>
      </c>
      <c r="B9935" s="26">
        <v>916659683</v>
      </c>
      <c r="C9935" s="90">
        <v>20</v>
      </c>
      <c r="D9935" s="90">
        <v>241320</v>
      </c>
      <c r="E9935" s="94">
        <v>44004</v>
      </c>
      <c r="F9935" s="26">
        <v>241320332387</v>
      </c>
      <c r="G9935" s="90">
        <v>332387</v>
      </c>
      <c r="H9935" s="90">
        <v>1.68</v>
      </c>
      <c r="I9935" s="95">
        <v>1.68</v>
      </c>
      <c r="J9935" s="90" t="s">
        <v>10509</v>
      </c>
      <c r="K9935" s="90">
        <v>169</v>
      </c>
      <c r="L9935" s="90" t="s">
        <v>10513</v>
      </c>
    </row>
    <row r="9936" spans="1:12" hidden="1" outlineLevel="2" x14ac:dyDescent="0.25">
      <c r="A9936" s="90">
        <v>3</v>
      </c>
      <c r="B9936" s="26">
        <v>916659683</v>
      </c>
      <c r="C9936" s="90">
        <v>20</v>
      </c>
      <c r="D9936" s="90">
        <v>244462</v>
      </c>
      <c r="E9936" s="94">
        <v>44033</v>
      </c>
      <c r="F9936" s="26">
        <v>244462335307</v>
      </c>
      <c r="G9936" s="90">
        <v>335307</v>
      </c>
      <c r="H9936" s="90">
        <v>1.68</v>
      </c>
      <c r="I9936" s="95">
        <v>1.68</v>
      </c>
      <c r="J9936" s="90" t="s">
        <v>10509</v>
      </c>
      <c r="K9936" s="90">
        <v>138</v>
      </c>
      <c r="L9936" s="90" t="s">
        <v>10513</v>
      </c>
    </row>
    <row r="9937" spans="1:12" hidden="1" outlineLevel="2" x14ac:dyDescent="0.25">
      <c r="A9937" s="90">
        <v>3</v>
      </c>
      <c r="B9937" s="26">
        <v>916736325001</v>
      </c>
      <c r="C9937" s="90">
        <v>20</v>
      </c>
      <c r="D9937" s="90">
        <v>242909</v>
      </c>
      <c r="E9937" s="94">
        <v>44013</v>
      </c>
      <c r="F9937" s="26">
        <v>242909333789</v>
      </c>
      <c r="G9937" s="90">
        <v>333789</v>
      </c>
      <c r="H9937" s="90">
        <v>2.41</v>
      </c>
      <c r="I9937" s="95">
        <v>2.41</v>
      </c>
      <c r="J9937" s="90" t="s">
        <v>10509</v>
      </c>
      <c r="K9937" s="90">
        <v>169</v>
      </c>
      <c r="L9937" s="90" t="s">
        <v>10513</v>
      </c>
    </row>
    <row r="9938" spans="1:12" hidden="1" outlineLevel="2" x14ac:dyDescent="0.25">
      <c r="A9938" s="90">
        <v>3</v>
      </c>
      <c r="B9938" s="26">
        <v>916736325001</v>
      </c>
      <c r="C9938" s="90">
        <v>20</v>
      </c>
      <c r="D9938" s="90">
        <v>249326</v>
      </c>
      <c r="E9938" s="94">
        <v>44075</v>
      </c>
      <c r="F9938" s="26">
        <v>249326339727</v>
      </c>
      <c r="G9938" s="90">
        <v>339727</v>
      </c>
      <c r="H9938" s="90">
        <v>34.54</v>
      </c>
      <c r="I9938" s="95">
        <v>34.54</v>
      </c>
      <c r="J9938" s="90" t="s">
        <v>10509</v>
      </c>
      <c r="K9938" s="90">
        <v>107</v>
      </c>
      <c r="L9938" s="90" t="s">
        <v>10513</v>
      </c>
    </row>
    <row r="9939" spans="1:12" hidden="1" outlineLevel="2" x14ac:dyDescent="0.25">
      <c r="A9939" s="90">
        <v>3</v>
      </c>
      <c r="B9939" s="26">
        <v>916765787</v>
      </c>
      <c r="C9939" s="90">
        <v>20</v>
      </c>
      <c r="D9939" s="90">
        <v>242342</v>
      </c>
      <c r="E9939" s="94">
        <v>44004</v>
      </c>
      <c r="F9939" s="26">
        <v>2423422094</v>
      </c>
      <c r="G9939" s="90">
        <v>2094</v>
      </c>
      <c r="H9939" s="90">
        <v>3.75</v>
      </c>
      <c r="I9939" s="95">
        <v>3.75</v>
      </c>
      <c r="J9939" s="90" t="s">
        <v>10509</v>
      </c>
      <c r="K9939" s="90">
        <v>169</v>
      </c>
      <c r="L9939" s="90" t="s">
        <v>10513</v>
      </c>
    </row>
    <row r="9940" spans="1:12" hidden="1" outlineLevel="2" x14ac:dyDescent="0.25">
      <c r="A9940" s="90">
        <v>3</v>
      </c>
      <c r="B9940" s="26">
        <v>916765787</v>
      </c>
      <c r="C9940" s="90">
        <v>20</v>
      </c>
      <c r="D9940" s="90">
        <v>245509</v>
      </c>
      <c r="E9940" s="94">
        <v>44033</v>
      </c>
      <c r="F9940" s="26">
        <v>2455092306</v>
      </c>
      <c r="G9940" s="90">
        <v>2306</v>
      </c>
      <c r="H9940" s="90">
        <v>0.44</v>
      </c>
      <c r="I9940" s="95">
        <v>0.44</v>
      </c>
      <c r="J9940" s="90" t="s">
        <v>10509</v>
      </c>
      <c r="K9940" s="90">
        <v>138</v>
      </c>
      <c r="L9940" s="90" t="s">
        <v>10513</v>
      </c>
    </row>
    <row r="9941" spans="1:12" hidden="1" outlineLevel="2" x14ac:dyDescent="0.25">
      <c r="A9941" s="90">
        <v>3</v>
      </c>
      <c r="B9941" s="26">
        <v>916765787</v>
      </c>
      <c r="C9941" s="90">
        <v>20</v>
      </c>
      <c r="D9941" s="90">
        <v>248708</v>
      </c>
      <c r="E9941" s="94">
        <v>44065</v>
      </c>
      <c r="F9941" s="26">
        <v>2487082527</v>
      </c>
      <c r="G9941" s="90">
        <v>2527</v>
      </c>
      <c r="H9941" s="90">
        <v>1.74</v>
      </c>
      <c r="I9941" s="95">
        <v>1.74</v>
      </c>
      <c r="J9941" s="90" t="s">
        <v>10509</v>
      </c>
      <c r="K9941" s="90">
        <v>107</v>
      </c>
      <c r="L9941" s="90" t="s">
        <v>10513</v>
      </c>
    </row>
    <row r="9942" spans="1:12" hidden="1" outlineLevel="2" x14ac:dyDescent="0.25">
      <c r="A9942" s="90">
        <v>3</v>
      </c>
      <c r="B9942" s="26">
        <v>916773724</v>
      </c>
      <c r="C9942" s="90">
        <v>20</v>
      </c>
      <c r="D9942" s="90">
        <v>248842</v>
      </c>
      <c r="E9942" s="94">
        <v>44065</v>
      </c>
      <c r="F9942" s="26">
        <v>248842339281</v>
      </c>
      <c r="G9942" s="90">
        <v>339281</v>
      </c>
      <c r="H9942" s="90">
        <v>0.01</v>
      </c>
      <c r="I9942" s="95">
        <v>0.01</v>
      </c>
      <c r="J9942" s="90" t="s">
        <v>10509</v>
      </c>
      <c r="K9942" s="90">
        <v>107</v>
      </c>
      <c r="L9942" s="90" t="s">
        <v>10513</v>
      </c>
    </row>
    <row r="9943" spans="1:12" hidden="1" outlineLevel="2" x14ac:dyDescent="0.25">
      <c r="A9943" s="90">
        <v>3</v>
      </c>
      <c r="B9943" s="26">
        <v>916776727</v>
      </c>
      <c r="C9943" s="90">
        <v>20</v>
      </c>
      <c r="D9943" s="90">
        <v>244197</v>
      </c>
      <c r="E9943" s="94">
        <v>44033</v>
      </c>
      <c r="F9943" s="26">
        <v>244197335043</v>
      </c>
      <c r="G9943" s="90">
        <v>335043</v>
      </c>
      <c r="H9943" s="90">
        <v>1.68</v>
      </c>
      <c r="I9943" s="95">
        <v>1.68</v>
      </c>
      <c r="J9943" s="90" t="s">
        <v>10509</v>
      </c>
      <c r="K9943" s="90">
        <v>138</v>
      </c>
      <c r="L9943" s="90" t="s">
        <v>10513</v>
      </c>
    </row>
    <row r="9944" spans="1:12" hidden="1" outlineLevel="2" x14ac:dyDescent="0.25">
      <c r="A9944" s="90">
        <v>3</v>
      </c>
      <c r="B9944" s="26">
        <v>916805542001</v>
      </c>
      <c r="C9944" s="90">
        <v>20</v>
      </c>
      <c r="D9944" s="90">
        <v>242552</v>
      </c>
      <c r="E9944" s="94">
        <v>44013</v>
      </c>
      <c r="F9944" s="26">
        <v>242552333467</v>
      </c>
      <c r="G9944" s="90">
        <v>333467</v>
      </c>
      <c r="H9944" s="90">
        <v>1.68</v>
      </c>
      <c r="I9944" s="95">
        <v>1.68</v>
      </c>
      <c r="J9944" s="90" t="s">
        <v>10509</v>
      </c>
      <c r="K9944" s="90">
        <v>169</v>
      </c>
      <c r="L9944" s="90" t="s">
        <v>10513</v>
      </c>
    </row>
    <row r="9945" spans="1:12" hidden="1" outlineLevel="2" x14ac:dyDescent="0.25">
      <c r="A9945" s="90">
        <v>3</v>
      </c>
      <c r="B9945" s="26">
        <v>916805542001</v>
      </c>
      <c r="C9945" s="90">
        <v>20</v>
      </c>
      <c r="D9945" s="90">
        <v>248978</v>
      </c>
      <c r="E9945" s="94">
        <v>44075</v>
      </c>
      <c r="F9945" s="26">
        <v>248978339414</v>
      </c>
      <c r="G9945" s="90">
        <v>339414</v>
      </c>
      <c r="H9945" s="90">
        <v>1.68</v>
      </c>
      <c r="I9945" s="95">
        <v>1.68</v>
      </c>
      <c r="J9945" s="90" t="s">
        <v>10509</v>
      </c>
      <c r="K9945" s="90">
        <v>107</v>
      </c>
      <c r="L9945" s="90" t="s">
        <v>10513</v>
      </c>
    </row>
    <row r="9946" spans="1:12" hidden="1" outlineLevel="2" x14ac:dyDescent="0.25">
      <c r="A9946" s="90">
        <v>3</v>
      </c>
      <c r="B9946" s="26">
        <v>915623532</v>
      </c>
      <c r="C9946" s="90">
        <v>20</v>
      </c>
      <c r="D9946" s="90">
        <v>239895</v>
      </c>
      <c r="E9946" s="94">
        <v>44004</v>
      </c>
      <c r="F9946" s="26">
        <v>239895330964</v>
      </c>
      <c r="G9946" s="90">
        <v>330964</v>
      </c>
      <c r="H9946" s="90">
        <v>8.3800000000000008</v>
      </c>
      <c r="I9946" s="95">
        <v>8.3800000000000008</v>
      </c>
      <c r="J9946" s="90" t="s">
        <v>10509</v>
      </c>
      <c r="K9946" s="90">
        <v>169</v>
      </c>
      <c r="L9946" s="90" t="s">
        <v>10513</v>
      </c>
    </row>
    <row r="9947" spans="1:12" hidden="1" outlineLevel="2" x14ac:dyDescent="0.25">
      <c r="A9947" s="90">
        <v>3</v>
      </c>
      <c r="B9947" s="26">
        <v>915623532</v>
      </c>
      <c r="C9947" s="90">
        <v>20</v>
      </c>
      <c r="D9947" s="90">
        <v>243032</v>
      </c>
      <c r="E9947" s="94">
        <v>44033</v>
      </c>
      <c r="F9947" s="26">
        <v>243032333879</v>
      </c>
      <c r="G9947" s="90">
        <v>333879</v>
      </c>
      <c r="H9947" s="90">
        <v>8.3800000000000008</v>
      </c>
      <c r="I9947" s="95">
        <v>8.3800000000000008</v>
      </c>
      <c r="J9947" s="90" t="s">
        <v>10509</v>
      </c>
      <c r="K9947" s="90">
        <v>138</v>
      </c>
      <c r="L9947" s="90" t="s">
        <v>10513</v>
      </c>
    </row>
    <row r="9948" spans="1:12" hidden="1" outlineLevel="2" x14ac:dyDescent="0.25">
      <c r="A9948" s="90">
        <v>3</v>
      </c>
      <c r="B9948" s="26">
        <v>915716583</v>
      </c>
      <c r="C9948" s="90">
        <v>20</v>
      </c>
      <c r="D9948" s="90">
        <v>247568</v>
      </c>
      <c r="E9948" s="94">
        <v>44065</v>
      </c>
      <c r="F9948" s="26">
        <v>247568338166</v>
      </c>
      <c r="G9948" s="90">
        <v>338166</v>
      </c>
      <c r="H9948" s="90">
        <v>16.809999999999999</v>
      </c>
      <c r="I9948" s="95">
        <v>16.809999999999999</v>
      </c>
      <c r="J9948" s="90" t="s">
        <v>10509</v>
      </c>
      <c r="K9948" s="90">
        <v>107</v>
      </c>
      <c r="L9948" s="90" t="s">
        <v>10513</v>
      </c>
    </row>
    <row r="9949" spans="1:12" hidden="1" outlineLevel="2" x14ac:dyDescent="0.25">
      <c r="A9949" s="90">
        <v>3</v>
      </c>
      <c r="B9949" s="26">
        <v>915800148001</v>
      </c>
      <c r="C9949" s="90">
        <v>20</v>
      </c>
      <c r="D9949" s="90">
        <v>242912</v>
      </c>
      <c r="E9949" s="94">
        <v>44013</v>
      </c>
      <c r="F9949" s="26">
        <v>242912333792</v>
      </c>
      <c r="G9949" s="90">
        <v>333792</v>
      </c>
      <c r="H9949" s="90">
        <v>1.68</v>
      </c>
      <c r="I9949" s="95">
        <v>1.68</v>
      </c>
      <c r="J9949" s="90" t="s">
        <v>10509</v>
      </c>
      <c r="K9949" s="90">
        <v>169</v>
      </c>
      <c r="L9949" s="90" t="s">
        <v>10513</v>
      </c>
    </row>
    <row r="9950" spans="1:12" hidden="1" outlineLevel="2" x14ac:dyDescent="0.25">
      <c r="A9950" s="90">
        <v>3</v>
      </c>
      <c r="B9950" s="26">
        <v>915828966</v>
      </c>
      <c r="C9950" s="90">
        <v>20</v>
      </c>
      <c r="D9950" s="90">
        <v>241110</v>
      </c>
      <c r="E9950" s="94">
        <v>44004</v>
      </c>
      <c r="F9950" s="26">
        <v>241110332178</v>
      </c>
      <c r="G9950" s="90">
        <v>332178</v>
      </c>
      <c r="H9950" s="90">
        <v>4.68</v>
      </c>
      <c r="I9950" s="95">
        <v>4.68</v>
      </c>
      <c r="J9950" s="90" t="s">
        <v>10509</v>
      </c>
      <c r="K9950" s="90">
        <v>169</v>
      </c>
      <c r="L9950" s="90" t="s">
        <v>10513</v>
      </c>
    </row>
    <row r="9951" spans="1:12" hidden="1" outlineLevel="2" x14ac:dyDescent="0.25">
      <c r="A9951" s="90">
        <v>3</v>
      </c>
      <c r="B9951" s="26">
        <v>915846984</v>
      </c>
      <c r="C9951" s="90">
        <v>20</v>
      </c>
      <c r="D9951" s="90">
        <v>245278</v>
      </c>
      <c r="E9951" s="94">
        <v>44033</v>
      </c>
      <c r="F9951" s="26">
        <v>245278336013</v>
      </c>
      <c r="G9951" s="90">
        <v>336013</v>
      </c>
      <c r="H9951" s="90">
        <v>2.04</v>
      </c>
      <c r="I9951" s="95">
        <v>2.04</v>
      </c>
      <c r="J9951" s="90" t="s">
        <v>10509</v>
      </c>
      <c r="K9951" s="90">
        <v>138</v>
      </c>
      <c r="L9951" s="90" t="s">
        <v>10513</v>
      </c>
    </row>
    <row r="9952" spans="1:12" hidden="1" outlineLevel="2" x14ac:dyDescent="0.25">
      <c r="A9952" s="90">
        <v>3</v>
      </c>
      <c r="B9952" s="26">
        <v>915846984</v>
      </c>
      <c r="C9952" s="90">
        <v>20</v>
      </c>
      <c r="D9952" s="90">
        <v>248471</v>
      </c>
      <c r="E9952" s="94">
        <v>44065</v>
      </c>
      <c r="F9952" s="26">
        <v>248471338959</v>
      </c>
      <c r="G9952" s="90">
        <v>338959</v>
      </c>
      <c r="H9952" s="90">
        <v>2.33</v>
      </c>
      <c r="I9952" s="95">
        <v>2.33</v>
      </c>
      <c r="J9952" s="90" t="s">
        <v>10509</v>
      </c>
      <c r="K9952" s="90">
        <v>107</v>
      </c>
      <c r="L9952" s="90" t="s">
        <v>10513</v>
      </c>
    </row>
    <row r="9953" spans="1:12" hidden="1" outlineLevel="2" x14ac:dyDescent="0.25">
      <c r="A9953" s="90">
        <v>3</v>
      </c>
      <c r="B9953" s="26">
        <v>915923445</v>
      </c>
      <c r="C9953" s="90">
        <v>20</v>
      </c>
      <c r="D9953" s="90">
        <v>245447</v>
      </c>
      <c r="E9953" s="94">
        <v>44033</v>
      </c>
      <c r="F9953" s="26">
        <v>245447336162</v>
      </c>
      <c r="G9953" s="90">
        <v>336162</v>
      </c>
      <c r="H9953" s="90">
        <v>1.68</v>
      </c>
      <c r="I9953" s="95">
        <v>1.68</v>
      </c>
      <c r="J9953" s="90" t="s">
        <v>10509</v>
      </c>
      <c r="K9953" s="90">
        <v>138</v>
      </c>
      <c r="L9953" s="90" t="s">
        <v>10513</v>
      </c>
    </row>
    <row r="9954" spans="1:12" hidden="1" outlineLevel="2" x14ac:dyDescent="0.25">
      <c r="A9954" s="90">
        <v>3</v>
      </c>
      <c r="B9954" s="26">
        <v>915923445</v>
      </c>
      <c r="C9954" s="90">
        <v>20</v>
      </c>
      <c r="D9954" s="90">
        <v>248639</v>
      </c>
      <c r="E9954" s="94">
        <v>44065</v>
      </c>
      <c r="F9954" s="26">
        <v>248639339108</v>
      </c>
      <c r="G9954" s="90">
        <v>339108</v>
      </c>
      <c r="H9954" s="90">
        <v>1.68</v>
      </c>
      <c r="I9954" s="95">
        <v>1.68</v>
      </c>
      <c r="J9954" s="90" t="s">
        <v>10509</v>
      </c>
      <c r="K9954" s="90">
        <v>107</v>
      </c>
      <c r="L9954" s="90" t="s">
        <v>10513</v>
      </c>
    </row>
    <row r="9955" spans="1:12" hidden="1" outlineLevel="2" x14ac:dyDescent="0.25">
      <c r="A9955" s="90">
        <v>3</v>
      </c>
      <c r="B9955" s="26">
        <v>915951149</v>
      </c>
      <c r="C9955" s="90">
        <v>20</v>
      </c>
      <c r="D9955" s="90">
        <v>245481</v>
      </c>
      <c r="E9955" s="94">
        <v>44033</v>
      </c>
      <c r="F9955" s="26">
        <v>245481336195</v>
      </c>
      <c r="G9955" s="90">
        <v>336195</v>
      </c>
      <c r="H9955" s="90">
        <v>4.74</v>
      </c>
      <c r="I9955" s="95">
        <v>4.74</v>
      </c>
      <c r="J9955" s="90" t="s">
        <v>10509</v>
      </c>
      <c r="K9955" s="90">
        <v>138</v>
      </c>
      <c r="L9955" s="90" t="s">
        <v>10513</v>
      </c>
    </row>
    <row r="9956" spans="1:12" hidden="1" outlineLevel="2" x14ac:dyDescent="0.25">
      <c r="A9956" s="90">
        <v>3</v>
      </c>
      <c r="B9956" s="26">
        <v>915951149</v>
      </c>
      <c r="C9956" s="90">
        <v>20</v>
      </c>
      <c r="D9956" s="90">
        <v>248673</v>
      </c>
      <c r="E9956" s="94">
        <v>44065</v>
      </c>
      <c r="F9956" s="26">
        <v>248673339141</v>
      </c>
      <c r="G9956" s="90">
        <v>339141</v>
      </c>
      <c r="H9956" s="90">
        <v>2.08</v>
      </c>
      <c r="I9956" s="95">
        <v>2.08</v>
      </c>
      <c r="J9956" s="90" t="s">
        <v>10509</v>
      </c>
      <c r="K9956" s="90">
        <v>107</v>
      </c>
      <c r="L9956" s="90" t="s">
        <v>10513</v>
      </c>
    </row>
    <row r="9957" spans="1:12" hidden="1" outlineLevel="2" x14ac:dyDescent="0.25">
      <c r="A9957" s="90">
        <v>3</v>
      </c>
      <c r="B9957" s="26">
        <v>915970669</v>
      </c>
      <c r="C9957" s="90">
        <v>20</v>
      </c>
      <c r="D9957" s="90">
        <v>242185</v>
      </c>
      <c r="E9957" s="94">
        <v>44004</v>
      </c>
      <c r="F9957" s="26">
        <v>242185333138</v>
      </c>
      <c r="G9957" s="90">
        <v>333138</v>
      </c>
      <c r="H9957" s="90">
        <v>5.57</v>
      </c>
      <c r="I9957" s="95">
        <v>5.57</v>
      </c>
      <c r="J9957" s="90" t="s">
        <v>10509</v>
      </c>
      <c r="K9957" s="90">
        <v>169</v>
      </c>
      <c r="L9957" s="90" t="s">
        <v>10513</v>
      </c>
    </row>
    <row r="9958" spans="1:12" hidden="1" outlineLevel="2" x14ac:dyDescent="0.25">
      <c r="A9958" s="90">
        <v>3</v>
      </c>
      <c r="B9958" s="26">
        <v>915982409</v>
      </c>
      <c r="C9958" s="90">
        <v>20</v>
      </c>
      <c r="D9958" s="90">
        <v>241751</v>
      </c>
      <c r="E9958" s="94">
        <v>44004</v>
      </c>
      <c r="F9958" s="26">
        <v>241751332789</v>
      </c>
      <c r="G9958" s="90">
        <v>332789</v>
      </c>
      <c r="H9958" s="90">
        <v>1.68</v>
      </c>
      <c r="I9958" s="95">
        <v>1.68</v>
      </c>
      <c r="J9958" s="90" t="s">
        <v>10509</v>
      </c>
      <c r="K9958" s="90">
        <v>169</v>
      </c>
      <c r="L9958" s="90" t="s">
        <v>10513</v>
      </c>
    </row>
    <row r="9959" spans="1:12" hidden="1" outlineLevel="2" x14ac:dyDescent="0.25">
      <c r="A9959" s="90">
        <v>3</v>
      </c>
      <c r="B9959" s="26">
        <v>916020084</v>
      </c>
      <c r="C9959" s="90">
        <v>20</v>
      </c>
      <c r="D9959" s="90">
        <v>242154</v>
      </c>
      <c r="E9959" s="94">
        <v>44004</v>
      </c>
      <c r="F9959" s="26">
        <v>242154333111</v>
      </c>
      <c r="G9959" s="90">
        <v>333111</v>
      </c>
      <c r="H9959" s="90">
        <v>1.68</v>
      </c>
      <c r="I9959" s="95">
        <v>1.68</v>
      </c>
      <c r="J9959" s="90" t="s">
        <v>10509</v>
      </c>
      <c r="K9959" s="90">
        <v>169</v>
      </c>
      <c r="L9959" s="90" t="s">
        <v>10513</v>
      </c>
    </row>
    <row r="9960" spans="1:12" hidden="1" outlineLevel="2" x14ac:dyDescent="0.25">
      <c r="A9960" s="90">
        <v>3</v>
      </c>
      <c r="B9960" s="26">
        <v>916020084</v>
      </c>
      <c r="C9960" s="90">
        <v>20</v>
      </c>
      <c r="D9960" s="90">
        <v>245303</v>
      </c>
      <c r="E9960" s="94">
        <v>44033</v>
      </c>
      <c r="F9960" s="26">
        <v>245303336038</v>
      </c>
      <c r="G9960" s="90">
        <v>336038</v>
      </c>
      <c r="H9960" s="90">
        <v>1.68</v>
      </c>
      <c r="I9960" s="95">
        <v>1.68</v>
      </c>
      <c r="J9960" s="90" t="s">
        <v>10509</v>
      </c>
      <c r="K9960" s="90">
        <v>138</v>
      </c>
      <c r="L9960" s="90" t="s">
        <v>10513</v>
      </c>
    </row>
    <row r="9961" spans="1:12" hidden="1" outlineLevel="2" x14ac:dyDescent="0.25">
      <c r="A9961" s="90">
        <v>3</v>
      </c>
      <c r="B9961" s="26">
        <v>916020084</v>
      </c>
      <c r="C9961" s="90">
        <v>20</v>
      </c>
      <c r="D9961" s="90">
        <v>248496</v>
      </c>
      <c r="E9961" s="94">
        <v>44065</v>
      </c>
      <c r="F9961" s="26">
        <v>248496338984</v>
      </c>
      <c r="G9961" s="90">
        <v>338984</v>
      </c>
      <c r="H9961" s="90">
        <v>1.68</v>
      </c>
      <c r="I9961" s="95">
        <v>1.68</v>
      </c>
      <c r="J9961" s="90" t="s">
        <v>10509</v>
      </c>
      <c r="K9961" s="90">
        <v>107</v>
      </c>
      <c r="L9961" s="90" t="s">
        <v>10513</v>
      </c>
    </row>
    <row r="9962" spans="1:12" hidden="1" outlineLevel="2" x14ac:dyDescent="0.25">
      <c r="A9962" s="90">
        <v>3</v>
      </c>
      <c r="B9962" s="26">
        <v>916187099</v>
      </c>
      <c r="C9962" s="90">
        <v>20</v>
      </c>
      <c r="D9962" s="90">
        <v>247678</v>
      </c>
      <c r="E9962" s="94">
        <v>44065</v>
      </c>
      <c r="F9962" s="26">
        <v>247678338276</v>
      </c>
      <c r="G9962" s="90">
        <v>338276</v>
      </c>
      <c r="H9962" s="90">
        <v>1.68</v>
      </c>
      <c r="I9962" s="95">
        <v>1.68</v>
      </c>
      <c r="J9962" s="90" t="s">
        <v>10509</v>
      </c>
      <c r="K9962" s="90">
        <v>107</v>
      </c>
      <c r="L9962" s="90" t="s">
        <v>10513</v>
      </c>
    </row>
    <row r="9963" spans="1:12" hidden="1" outlineLevel="2" x14ac:dyDescent="0.25">
      <c r="A9963" s="90">
        <v>3</v>
      </c>
      <c r="B9963" s="26">
        <v>916206964</v>
      </c>
      <c r="C9963" s="90">
        <v>20</v>
      </c>
      <c r="D9963" s="90">
        <v>242162</v>
      </c>
      <c r="E9963" s="94">
        <v>44004</v>
      </c>
      <c r="F9963" s="26">
        <v>242162333116</v>
      </c>
      <c r="G9963" s="90">
        <v>333116</v>
      </c>
      <c r="H9963" s="90">
        <v>3.48</v>
      </c>
      <c r="I9963" s="95">
        <v>3.48</v>
      </c>
      <c r="J9963" s="90" t="s">
        <v>10509</v>
      </c>
      <c r="K9963" s="90">
        <v>169</v>
      </c>
      <c r="L9963" s="90" t="s">
        <v>10513</v>
      </c>
    </row>
    <row r="9964" spans="1:12" hidden="1" outlineLevel="2" x14ac:dyDescent="0.25">
      <c r="A9964" s="90">
        <v>3</v>
      </c>
      <c r="B9964" s="26">
        <v>916206964</v>
      </c>
      <c r="C9964" s="90">
        <v>20</v>
      </c>
      <c r="D9964" s="90">
        <v>245311</v>
      </c>
      <c r="E9964" s="94">
        <v>44033</v>
      </c>
      <c r="F9964" s="26">
        <v>245311336043</v>
      </c>
      <c r="G9964" s="90">
        <v>336043</v>
      </c>
      <c r="H9964" s="90">
        <v>1.68</v>
      </c>
      <c r="I9964" s="95">
        <v>1.68</v>
      </c>
      <c r="J9964" s="90" t="s">
        <v>10509</v>
      </c>
      <c r="K9964" s="90">
        <v>138</v>
      </c>
      <c r="L9964" s="90" t="s">
        <v>10513</v>
      </c>
    </row>
    <row r="9965" spans="1:12" hidden="1" outlineLevel="2" x14ac:dyDescent="0.25">
      <c r="A9965" s="90">
        <v>3</v>
      </c>
      <c r="B9965" s="26">
        <v>916206964</v>
      </c>
      <c r="C9965" s="90">
        <v>20</v>
      </c>
      <c r="D9965" s="90">
        <v>248504</v>
      </c>
      <c r="E9965" s="94">
        <v>44065</v>
      </c>
      <c r="F9965" s="26">
        <v>248504338989</v>
      </c>
      <c r="G9965" s="90">
        <v>338989</v>
      </c>
      <c r="H9965" s="90">
        <v>2.0499999999999998</v>
      </c>
      <c r="I9965" s="95">
        <v>2.0499999999999998</v>
      </c>
      <c r="J9965" s="90" t="s">
        <v>10509</v>
      </c>
      <c r="K9965" s="90">
        <v>107</v>
      </c>
      <c r="L9965" s="90" t="s">
        <v>10513</v>
      </c>
    </row>
    <row r="9966" spans="1:12" hidden="1" outlineLevel="2" x14ac:dyDescent="0.25">
      <c r="A9966" s="90">
        <v>3</v>
      </c>
      <c r="B9966" s="26">
        <v>916214166</v>
      </c>
      <c r="C9966" s="90">
        <v>20</v>
      </c>
      <c r="D9966" s="90">
        <v>241067</v>
      </c>
      <c r="E9966" s="94">
        <v>44004</v>
      </c>
      <c r="F9966" s="26">
        <v>241067332135</v>
      </c>
      <c r="G9966" s="90">
        <v>332135</v>
      </c>
      <c r="H9966" s="90">
        <v>6.61</v>
      </c>
      <c r="I9966" s="95">
        <v>6.61</v>
      </c>
      <c r="J9966" s="90" t="s">
        <v>10509</v>
      </c>
      <c r="K9966" s="90">
        <v>169</v>
      </c>
      <c r="L9966" s="90" t="s">
        <v>10513</v>
      </c>
    </row>
    <row r="9967" spans="1:12" hidden="1" outlineLevel="2" x14ac:dyDescent="0.25">
      <c r="A9967" s="90">
        <v>3</v>
      </c>
      <c r="B9967" s="26">
        <v>916214166</v>
      </c>
      <c r="C9967" s="90">
        <v>20</v>
      </c>
      <c r="D9967" s="90">
        <v>247393</v>
      </c>
      <c r="E9967" s="94">
        <v>44065</v>
      </c>
      <c r="F9967" s="26">
        <v>247393337992</v>
      </c>
      <c r="G9967" s="90">
        <v>337992</v>
      </c>
      <c r="H9967" s="90">
        <v>8.1199999999999992</v>
      </c>
      <c r="I9967" s="95">
        <v>8.1199999999999992</v>
      </c>
      <c r="J9967" s="90" t="s">
        <v>10509</v>
      </c>
      <c r="K9967" s="90">
        <v>107</v>
      </c>
      <c r="L9967" s="90" t="s">
        <v>10513</v>
      </c>
    </row>
    <row r="9968" spans="1:12" hidden="1" outlineLevel="2" x14ac:dyDescent="0.25">
      <c r="A9968" s="90">
        <v>3</v>
      </c>
      <c r="B9968" s="26">
        <v>916299035</v>
      </c>
      <c r="C9968" s="90">
        <v>20</v>
      </c>
      <c r="D9968" s="90">
        <v>245453</v>
      </c>
      <c r="E9968" s="94">
        <v>44033</v>
      </c>
      <c r="F9968" s="26">
        <v>245453336168</v>
      </c>
      <c r="G9968" s="90">
        <v>336168</v>
      </c>
      <c r="H9968" s="90">
        <v>1.68</v>
      </c>
      <c r="I9968" s="95">
        <v>1.68</v>
      </c>
      <c r="J9968" s="90" t="s">
        <v>10509</v>
      </c>
      <c r="K9968" s="90">
        <v>138</v>
      </c>
      <c r="L9968" s="90" t="s">
        <v>10513</v>
      </c>
    </row>
    <row r="9969" spans="1:12" hidden="1" outlineLevel="2" x14ac:dyDescent="0.25">
      <c r="A9969" s="90">
        <v>3</v>
      </c>
      <c r="B9969" s="26">
        <v>916299035</v>
      </c>
      <c r="C9969" s="90">
        <v>20</v>
      </c>
      <c r="D9969" s="90">
        <v>248645</v>
      </c>
      <c r="E9969" s="94">
        <v>44065</v>
      </c>
      <c r="F9969" s="26">
        <v>248645339114</v>
      </c>
      <c r="G9969" s="90">
        <v>339114</v>
      </c>
      <c r="H9969" s="90">
        <v>1.68</v>
      </c>
      <c r="I9969" s="95">
        <v>1.68</v>
      </c>
      <c r="J9969" s="90" t="s">
        <v>10509</v>
      </c>
      <c r="K9969" s="90">
        <v>107</v>
      </c>
      <c r="L9969" s="90" t="s">
        <v>10513</v>
      </c>
    </row>
    <row r="9970" spans="1:12" hidden="1" outlineLevel="2" x14ac:dyDescent="0.25">
      <c r="A9970" s="90">
        <v>3</v>
      </c>
      <c r="B9970" s="26">
        <v>916349079</v>
      </c>
      <c r="C9970" s="90">
        <v>20</v>
      </c>
      <c r="D9970" s="90">
        <v>247150</v>
      </c>
      <c r="E9970" s="94">
        <v>44065</v>
      </c>
      <c r="F9970" s="26">
        <v>247150337750</v>
      </c>
      <c r="G9970" s="90">
        <v>337750</v>
      </c>
      <c r="H9970" s="90">
        <v>1.68</v>
      </c>
      <c r="I9970" s="95">
        <v>1.68</v>
      </c>
      <c r="J9970" s="90" t="s">
        <v>10509</v>
      </c>
      <c r="K9970" s="90">
        <v>107</v>
      </c>
      <c r="L9970" s="90" t="s">
        <v>10513</v>
      </c>
    </row>
    <row r="9971" spans="1:12" hidden="1" outlineLevel="2" x14ac:dyDescent="0.25">
      <c r="A9971" s="90">
        <v>3</v>
      </c>
      <c r="B9971" s="26">
        <v>917020265</v>
      </c>
      <c r="C9971" s="90">
        <v>20</v>
      </c>
      <c r="D9971" s="90">
        <v>240285</v>
      </c>
      <c r="E9971" s="94">
        <v>44004</v>
      </c>
      <c r="F9971" s="26">
        <v>240285331354</v>
      </c>
      <c r="G9971" s="90">
        <v>331354</v>
      </c>
      <c r="H9971" s="90">
        <v>1.68</v>
      </c>
      <c r="I9971" s="95">
        <v>1.68</v>
      </c>
      <c r="J9971" s="90" t="s">
        <v>10509</v>
      </c>
      <c r="K9971" s="90">
        <v>169</v>
      </c>
      <c r="L9971" s="90" t="s">
        <v>10513</v>
      </c>
    </row>
    <row r="9972" spans="1:12" hidden="1" outlineLevel="2" x14ac:dyDescent="0.25">
      <c r="A9972" s="90">
        <v>3</v>
      </c>
      <c r="B9972" s="26">
        <v>917020265</v>
      </c>
      <c r="C9972" s="90">
        <v>20</v>
      </c>
      <c r="D9972" s="90">
        <v>243419</v>
      </c>
      <c r="E9972" s="94">
        <v>44033</v>
      </c>
      <c r="F9972" s="26">
        <v>243419334266</v>
      </c>
      <c r="G9972" s="90">
        <v>334266</v>
      </c>
      <c r="H9972" s="90">
        <v>1.68</v>
      </c>
      <c r="I9972" s="95">
        <v>1.68</v>
      </c>
      <c r="J9972" s="90" t="s">
        <v>10509</v>
      </c>
      <c r="K9972" s="90">
        <v>138</v>
      </c>
      <c r="L9972" s="90" t="s">
        <v>10513</v>
      </c>
    </row>
    <row r="9973" spans="1:12" hidden="1" outlineLevel="2" x14ac:dyDescent="0.25">
      <c r="A9973" s="90">
        <v>3</v>
      </c>
      <c r="B9973" s="26">
        <v>917040057</v>
      </c>
      <c r="C9973" s="90">
        <v>20</v>
      </c>
      <c r="D9973" s="90">
        <v>243944</v>
      </c>
      <c r="E9973" s="94">
        <v>44033</v>
      </c>
      <c r="F9973" s="26">
        <v>243944334791</v>
      </c>
      <c r="G9973" s="90">
        <v>334791</v>
      </c>
      <c r="H9973" s="90">
        <v>9.31</v>
      </c>
      <c r="I9973" s="95">
        <v>9.31</v>
      </c>
      <c r="J9973" s="90" t="s">
        <v>10509</v>
      </c>
      <c r="K9973" s="90">
        <v>138</v>
      </c>
      <c r="L9973" s="90" t="s">
        <v>10513</v>
      </c>
    </row>
    <row r="9974" spans="1:12" hidden="1" outlineLevel="2" x14ac:dyDescent="0.25">
      <c r="A9974" s="90">
        <v>3</v>
      </c>
      <c r="B9974" s="26">
        <v>917040057</v>
      </c>
      <c r="C9974" s="90">
        <v>20</v>
      </c>
      <c r="D9974" s="90">
        <v>247131</v>
      </c>
      <c r="E9974" s="94">
        <v>44065</v>
      </c>
      <c r="F9974" s="26">
        <v>247131337731</v>
      </c>
      <c r="G9974" s="90">
        <v>337731</v>
      </c>
      <c r="H9974" s="90">
        <v>8.56</v>
      </c>
      <c r="I9974" s="95">
        <v>8.56</v>
      </c>
      <c r="J9974" s="90" t="s">
        <v>10509</v>
      </c>
      <c r="K9974" s="90">
        <v>107</v>
      </c>
      <c r="L9974" s="90" t="s">
        <v>10513</v>
      </c>
    </row>
    <row r="9975" spans="1:12" hidden="1" outlineLevel="2" x14ac:dyDescent="0.25">
      <c r="A9975" s="90">
        <v>3</v>
      </c>
      <c r="B9975" s="26">
        <v>917048076</v>
      </c>
      <c r="C9975" s="90">
        <v>20</v>
      </c>
      <c r="D9975" s="90">
        <v>245240</v>
      </c>
      <c r="E9975" s="94">
        <v>44033</v>
      </c>
      <c r="F9975" s="26">
        <v>245240335983</v>
      </c>
      <c r="G9975" s="90">
        <v>335983</v>
      </c>
      <c r="H9975" s="90">
        <v>11.7</v>
      </c>
      <c r="I9975" s="95">
        <v>11.7</v>
      </c>
      <c r="J9975" s="90" t="s">
        <v>10509</v>
      </c>
      <c r="K9975" s="90">
        <v>138</v>
      </c>
      <c r="L9975" s="90" t="s">
        <v>10513</v>
      </c>
    </row>
    <row r="9976" spans="1:12" hidden="1" outlineLevel="2" x14ac:dyDescent="0.25">
      <c r="A9976" s="90">
        <v>3</v>
      </c>
      <c r="B9976" s="26">
        <v>917048076</v>
      </c>
      <c r="C9976" s="90">
        <v>20</v>
      </c>
      <c r="D9976" s="90">
        <v>248433</v>
      </c>
      <c r="E9976" s="94">
        <v>44065</v>
      </c>
      <c r="F9976" s="26">
        <v>248433338929</v>
      </c>
      <c r="G9976" s="90">
        <v>338929</v>
      </c>
      <c r="H9976" s="90">
        <v>9.23</v>
      </c>
      <c r="I9976" s="95">
        <v>9.23</v>
      </c>
      <c r="J9976" s="90" t="s">
        <v>10509</v>
      </c>
      <c r="K9976" s="90">
        <v>107</v>
      </c>
      <c r="L9976" s="90" t="s">
        <v>10513</v>
      </c>
    </row>
    <row r="9977" spans="1:12" hidden="1" outlineLevel="2" x14ac:dyDescent="0.25">
      <c r="A9977" s="90">
        <v>3</v>
      </c>
      <c r="B9977" s="26">
        <v>917139354</v>
      </c>
      <c r="C9977" s="90">
        <v>20</v>
      </c>
      <c r="D9977" s="90">
        <v>248042</v>
      </c>
      <c r="E9977" s="94">
        <v>44065</v>
      </c>
      <c r="F9977" s="26">
        <v>248042338616</v>
      </c>
      <c r="G9977" s="90">
        <v>338616</v>
      </c>
      <c r="H9977" s="90">
        <v>1.99</v>
      </c>
      <c r="I9977" s="95">
        <v>1.99</v>
      </c>
      <c r="J9977" s="90" t="s">
        <v>10509</v>
      </c>
      <c r="K9977" s="90">
        <v>107</v>
      </c>
      <c r="L9977" s="90" t="s">
        <v>10513</v>
      </c>
    </row>
    <row r="9978" spans="1:12" hidden="1" outlineLevel="2" x14ac:dyDescent="0.25">
      <c r="A9978" s="90">
        <v>3</v>
      </c>
      <c r="B9978" s="26">
        <v>917268773</v>
      </c>
      <c r="C9978" s="90">
        <v>20</v>
      </c>
      <c r="D9978" s="90">
        <v>247557</v>
      </c>
      <c r="E9978" s="94">
        <v>44065</v>
      </c>
      <c r="F9978" s="26">
        <v>247557338155</v>
      </c>
      <c r="G9978" s="90">
        <v>338155</v>
      </c>
      <c r="H9978" s="90">
        <v>2.71</v>
      </c>
      <c r="I9978" s="95">
        <v>2.71</v>
      </c>
      <c r="J9978" s="90" t="s">
        <v>10509</v>
      </c>
      <c r="K9978" s="90">
        <v>107</v>
      </c>
      <c r="L9978" s="90" t="s">
        <v>10513</v>
      </c>
    </row>
    <row r="9979" spans="1:12" hidden="1" outlineLevel="2" x14ac:dyDescent="0.25">
      <c r="A9979" s="90">
        <v>3</v>
      </c>
      <c r="B9979" s="26">
        <v>917277360</v>
      </c>
      <c r="C9979" s="90">
        <v>20</v>
      </c>
      <c r="D9979" s="90">
        <v>245591</v>
      </c>
      <c r="E9979" s="94">
        <v>44033</v>
      </c>
      <c r="F9979" s="26">
        <v>245591336282</v>
      </c>
      <c r="G9979" s="90">
        <v>336282</v>
      </c>
      <c r="H9979" s="90">
        <v>0.59</v>
      </c>
      <c r="I9979" s="95">
        <v>0.59</v>
      </c>
      <c r="J9979" s="90" t="s">
        <v>10509</v>
      </c>
      <c r="K9979" s="90">
        <v>138</v>
      </c>
      <c r="L9979" s="90" t="s">
        <v>10513</v>
      </c>
    </row>
    <row r="9980" spans="1:12" hidden="1" outlineLevel="2" x14ac:dyDescent="0.25">
      <c r="A9980" s="90">
        <v>3</v>
      </c>
      <c r="B9980" s="26">
        <v>917305187001</v>
      </c>
      <c r="C9980" s="90">
        <v>20</v>
      </c>
      <c r="D9980" s="90">
        <v>242824</v>
      </c>
      <c r="E9980" s="94">
        <v>44013</v>
      </c>
      <c r="F9980" s="26">
        <v>242824333730</v>
      </c>
      <c r="G9980" s="90">
        <v>333730</v>
      </c>
      <c r="H9980" s="90">
        <v>5.3</v>
      </c>
      <c r="I9980" s="95">
        <v>5.3</v>
      </c>
      <c r="J9980" s="90" t="s">
        <v>10509</v>
      </c>
      <c r="K9980" s="90">
        <v>169</v>
      </c>
      <c r="L9980" s="90" t="s">
        <v>10513</v>
      </c>
    </row>
    <row r="9981" spans="1:12" hidden="1" outlineLevel="2" x14ac:dyDescent="0.25">
      <c r="A9981" s="90">
        <v>3</v>
      </c>
      <c r="B9981" s="26">
        <v>917333809</v>
      </c>
      <c r="C9981" s="90">
        <v>20</v>
      </c>
      <c r="D9981" s="90">
        <v>241044</v>
      </c>
      <c r="E9981" s="94">
        <v>44004</v>
      </c>
      <c r="F9981" s="26">
        <v>241044332113</v>
      </c>
      <c r="G9981" s="90">
        <v>332113</v>
      </c>
      <c r="H9981" s="90">
        <v>1.68</v>
      </c>
      <c r="I9981" s="95">
        <v>1.68</v>
      </c>
      <c r="J9981" s="90" t="s">
        <v>10509</v>
      </c>
      <c r="K9981" s="90">
        <v>169</v>
      </c>
      <c r="L9981" s="90" t="s">
        <v>10513</v>
      </c>
    </row>
    <row r="9982" spans="1:12" hidden="1" outlineLevel="2" x14ac:dyDescent="0.25">
      <c r="A9982" s="90">
        <v>3</v>
      </c>
      <c r="B9982" s="26">
        <v>917333809</v>
      </c>
      <c r="C9982" s="90">
        <v>20</v>
      </c>
      <c r="D9982" s="90">
        <v>244180</v>
      </c>
      <c r="E9982" s="94">
        <v>44033</v>
      </c>
      <c r="F9982" s="26">
        <v>244180335027</v>
      </c>
      <c r="G9982" s="90">
        <v>335027</v>
      </c>
      <c r="H9982" s="90">
        <v>1.81</v>
      </c>
      <c r="I9982" s="95">
        <v>1.81</v>
      </c>
      <c r="J9982" s="90" t="s">
        <v>10509</v>
      </c>
      <c r="K9982" s="90">
        <v>138</v>
      </c>
      <c r="L9982" s="90" t="s">
        <v>10513</v>
      </c>
    </row>
    <row r="9983" spans="1:12" hidden="1" outlineLevel="2" x14ac:dyDescent="0.25">
      <c r="A9983" s="90">
        <v>3</v>
      </c>
      <c r="B9983" s="26">
        <v>917352775</v>
      </c>
      <c r="C9983" s="90">
        <v>20</v>
      </c>
      <c r="D9983" s="90">
        <v>244721</v>
      </c>
      <c r="E9983" s="94">
        <v>44033</v>
      </c>
      <c r="F9983" s="26">
        <v>244721335561</v>
      </c>
      <c r="G9983" s="90">
        <v>335561</v>
      </c>
      <c r="H9983" s="90">
        <v>4.63</v>
      </c>
      <c r="I9983" s="95">
        <v>4.63</v>
      </c>
      <c r="J9983" s="90" t="s">
        <v>10509</v>
      </c>
      <c r="K9983" s="90">
        <v>138</v>
      </c>
      <c r="L9983" s="90" t="s">
        <v>10513</v>
      </c>
    </row>
    <row r="9984" spans="1:12" hidden="1" outlineLevel="2" x14ac:dyDescent="0.25">
      <c r="A9984" s="90">
        <v>3</v>
      </c>
      <c r="B9984" s="26">
        <v>917383960</v>
      </c>
      <c r="C9984" s="90">
        <v>20</v>
      </c>
      <c r="D9984" s="90">
        <v>245282</v>
      </c>
      <c r="E9984" s="94">
        <v>44033</v>
      </c>
      <c r="F9984" s="26">
        <v>245282336017</v>
      </c>
      <c r="G9984" s="90">
        <v>336017</v>
      </c>
      <c r="H9984" s="90">
        <v>38.24</v>
      </c>
      <c r="I9984" s="95">
        <v>38.24</v>
      </c>
      <c r="J9984" s="90" t="s">
        <v>10509</v>
      </c>
      <c r="K9984" s="90">
        <v>138</v>
      </c>
      <c r="L9984" s="90" t="s">
        <v>10513</v>
      </c>
    </row>
    <row r="9985" spans="1:12" hidden="1" outlineLevel="2" x14ac:dyDescent="0.25">
      <c r="A9985" s="90">
        <v>3</v>
      </c>
      <c r="B9985" s="26">
        <v>917383960</v>
      </c>
      <c r="C9985" s="90">
        <v>20</v>
      </c>
      <c r="D9985" s="90">
        <v>248475</v>
      </c>
      <c r="E9985" s="94">
        <v>44065</v>
      </c>
      <c r="F9985" s="26">
        <v>248475338963</v>
      </c>
      <c r="G9985" s="90">
        <v>338963</v>
      </c>
      <c r="H9985" s="90">
        <v>54.78</v>
      </c>
      <c r="I9985" s="95">
        <v>54.78</v>
      </c>
      <c r="J9985" s="90" t="s">
        <v>10509</v>
      </c>
      <c r="K9985" s="90">
        <v>107</v>
      </c>
      <c r="L9985" s="90" t="s">
        <v>10513</v>
      </c>
    </row>
    <row r="9986" spans="1:12" hidden="1" outlineLevel="2" x14ac:dyDescent="0.25">
      <c r="A9986" s="90">
        <v>3</v>
      </c>
      <c r="B9986" s="26">
        <v>917421661</v>
      </c>
      <c r="C9986" s="90">
        <v>20</v>
      </c>
      <c r="D9986" s="90">
        <v>245317</v>
      </c>
      <c r="E9986" s="94">
        <v>44033</v>
      </c>
      <c r="F9986" s="26">
        <v>245317336048</v>
      </c>
      <c r="G9986" s="90">
        <v>336048</v>
      </c>
      <c r="H9986" s="90">
        <v>1.68</v>
      </c>
      <c r="I9986" s="95">
        <v>1.68</v>
      </c>
      <c r="J9986" s="90" t="s">
        <v>10509</v>
      </c>
      <c r="K9986" s="90">
        <v>138</v>
      </c>
      <c r="L9986" s="90" t="s">
        <v>10513</v>
      </c>
    </row>
    <row r="9987" spans="1:12" hidden="1" outlineLevel="2" x14ac:dyDescent="0.25">
      <c r="A9987" s="90">
        <v>3</v>
      </c>
      <c r="B9987" s="26">
        <v>917421661</v>
      </c>
      <c r="C9987" s="90">
        <v>20</v>
      </c>
      <c r="D9987" s="90">
        <v>248510</v>
      </c>
      <c r="E9987" s="94">
        <v>44065</v>
      </c>
      <c r="F9987" s="26">
        <v>248510338994</v>
      </c>
      <c r="G9987" s="90">
        <v>338994</v>
      </c>
      <c r="H9987" s="90">
        <v>2</v>
      </c>
      <c r="I9987" s="95">
        <v>2</v>
      </c>
      <c r="J9987" s="90" t="s">
        <v>10509</v>
      </c>
      <c r="K9987" s="90">
        <v>107</v>
      </c>
      <c r="L9987" s="90" t="s">
        <v>10513</v>
      </c>
    </row>
    <row r="9988" spans="1:12" hidden="1" outlineLevel="2" x14ac:dyDescent="0.25">
      <c r="A9988" s="90">
        <v>3</v>
      </c>
      <c r="B9988" s="26">
        <v>917436982</v>
      </c>
      <c r="C9988" s="90">
        <v>20</v>
      </c>
      <c r="D9988" s="90">
        <v>241883</v>
      </c>
      <c r="E9988" s="94">
        <v>44004</v>
      </c>
      <c r="F9988" s="26">
        <v>241883332889</v>
      </c>
      <c r="G9988" s="90">
        <v>332889</v>
      </c>
      <c r="H9988" s="90">
        <v>1.68</v>
      </c>
      <c r="I9988" s="95">
        <v>1.68</v>
      </c>
      <c r="J9988" s="90" t="s">
        <v>10509</v>
      </c>
      <c r="K9988" s="90">
        <v>169</v>
      </c>
      <c r="L9988" s="90" t="s">
        <v>10513</v>
      </c>
    </row>
    <row r="9989" spans="1:12" hidden="1" outlineLevel="2" x14ac:dyDescent="0.25">
      <c r="A9989" s="90">
        <v>3</v>
      </c>
      <c r="B9989" s="26">
        <v>917436982</v>
      </c>
      <c r="C9989" s="90">
        <v>20</v>
      </c>
      <c r="D9989" s="90">
        <v>248222</v>
      </c>
      <c r="E9989" s="94">
        <v>44065</v>
      </c>
      <c r="F9989" s="26">
        <v>248222338758</v>
      </c>
      <c r="G9989" s="90">
        <v>338758</v>
      </c>
      <c r="H9989" s="90">
        <v>1.68</v>
      </c>
      <c r="I9989" s="95">
        <v>1.68</v>
      </c>
      <c r="J9989" s="90" t="s">
        <v>10509</v>
      </c>
      <c r="K9989" s="90">
        <v>107</v>
      </c>
      <c r="L9989" s="90" t="s">
        <v>10513</v>
      </c>
    </row>
    <row r="9990" spans="1:12" hidden="1" outlineLevel="2" x14ac:dyDescent="0.25">
      <c r="A9990" s="90">
        <v>3</v>
      </c>
      <c r="B9990" s="26">
        <v>917515835</v>
      </c>
      <c r="C9990" s="90">
        <v>20</v>
      </c>
      <c r="D9990" s="90">
        <v>241766</v>
      </c>
      <c r="E9990" s="94">
        <v>44004</v>
      </c>
      <c r="F9990" s="26">
        <v>241766332799</v>
      </c>
      <c r="G9990" s="90">
        <v>332799</v>
      </c>
      <c r="H9990" s="90">
        <v>17.84</v>
      </c>
      <c r="I9990" s="95">
        <v>17.84</v>
      </c>
      <c r="J9990" s="90" t="s">
        <v>10509</v>
      </c>
      <c r="K9990" s="90">
        <v>169</v>
      </c>
      <c r="L9990" s="90" t="s">
        <v>10513</v>
      </c>
    </row>
    <row r="9991" spans="1:12" hidden="1" outlineLevel="2" x14ac:dyDescent="0.25">
      <c r="A9991" s="90">
        <v>3</v>
      </c>
      <c r="B9991" s="26">
        <v>917515835</v>
      </c>
      <c r="C9991" s="90">
        <v>20</v>
      </c>
      <c r="D9991" s="90">
        <v>248105</v>
      </c>
      <c r="E9991" s="94">
        <v>44065</v>
      </c>
      <c r="F9991" s="26">
        <v>248105338668</v>
      </c>
      <c r="G9991" s="90">
        <v>338668</v>
      </c>
      <c r="H9991" s="90">
        <v>11.14</v>
      </c>
      <c r="I9991" s="95">
        <v>11.14</v>
      </c>
      <c r="J9991" s="90" t="s">
        <v>10509</v>
      </c>
      <c r="K9991" s="90">
        <v>107</v>
      </c>
      <c r="L9991" s="90" t="s">
        <v>10513</v>
      </c>
    </row>
    <row r="9992" spans="1:12" hidden="1" outlineLevel="2" x14ac:dyDescent="0.25">
      <c r="A9992" s="90">
        <v>3</v>
      </c>
      <c r="B9992" s="26">
        <v>917543647</v>
      </c>
      <c r="C9992" s="90">
        <v>20</v>
      </c>
      <c r="D9992" s="90">
        <v>245293</v>
      </c>
      <c r="E9992" s="94">
        <v>44033</v>
      </c>
      <c r="F9992" s="26">
        <v>245293336028</v>
      </c>
      <c r="G9992" s="90">
        <v>336028</v>
      </c>
      <c r="H9992" s="90">
        <v>1.68</v>
      </c>
      <c r="I9992" s="95">
        <v>1.68</v>
      </c>
      <c r="J9992" s="90" t="s">
        <v>10509</v>
      </c>
      <c r="K9992" s="90">
        <v>138</v>
      </c>
      <c r="L9992" s="90" t="s">
        <v>10513</v>
      </c>
    </row>
    <row r="9993" spans="1:12" hidden="1" outlineLevel="2" x14ac:dyDescent="0.25">
      <c r="A9993" s="90">
        <v>3</v>
      </c>
      <c r="B9993" s="26">
        <v>916386535</v>
      </c>
      <c r="C9993" s="90">
        <v>20</v>
      </c>
      <c r="D9993" s="90">
        <v>244568</v>
      </c>
      <c r="E9993" s="94">
        <v>44033</v>
      </c>
      <c r="F9993" s="26">
        <v>244568335413</v>
      </c>
      <c r="G9993" s="90">
        <v>335413</v>
      </c>
      <c r="H9993" s="90">
        <v>2.0499999999999998</v>
      </c>
      <c r="I9993" s="95">
        <v>2.0499999999999998</v>
      </c>
      <c r="J9993" s="90" t="s">
        <v>10509</v>
      </c>
      <c r="K9993" s="90">
        <v>138</v>
      </c>
      <c r="L9993" s="90" t="s">
        <v>10513</v>
      </c>
    </row>
    <row r="9994" spans="1:12" hidden="1" outlineLevel="2" x14ac:dyDescent="0.25">
      <c r="A9994" s="90">
        <v>3</v>
      </c>
      <c r="B9994" s="26">
        <v>916407547</v>
      </c>
      <c r="C9994" s="90">
        <v>20</v>
      </c>
      <c r="D9994" s="90">
        <v>241684</v>
      </c>
      <c r="E9994" s="94">
        <v>44004</v>
      </c>
      <c r="F9994" s="26">
        <v>241684332732</v>
      </c>
      <c r="G9994" s="90">
        <v>332732</v>
      </c>
      <c r="H9994" s="90">
        <v>5.49</v>
      </c>
      <c r="I9994" s="95">
        <v>5.49</v>
      </c>
      <c r="J9994" s="90" t="s">
        <v>10509</v>
      </c>
      <c r="K9994" s="90">
        <v>169</v>
      </c>
      <c r="L9994" s="90" t="s">
        <v>10513</v>
      </c>
    </row>
    <row r="9995" spans="1:12" hidden="1" outlineLevel="2" x14ac:dyDescent="0.25">
      <c r="A9995" s="90">
        <v>3</v>
      </c>
      <c r="B9995" s="26">
        <v>916418254</v>
      </c>
      <c r="C9995" s="90">
        <v>20</v>
      </c>
      <c r="D9995" s="90">
        <v>241961</v>
      </c>
      <c r="E9995" s="94">
        <v>44004</v>
      </c>
      <c r="F9995" s="26">
        <v>241961332945</v>
      </c>
      <c r="G9995" s="90">
        <v>332945</v>
      </c>
      <c r="H9995" s="90">
        <v>1.68</v>
      </c>
      <c r="I9995" s="95">
        <v>1.68</v>
      </c>
      <c r="J9995" s="90" t="s">
        <v>10509</v>
      </c>
      <c r="K9995" s="90">
        <v>169</v>
      </c>
      <c r="L9995" s="90" t="s">
        <v>10513</v>
      </c>
    </row>
    <row r="9996" spans="1:12" hidden="1" outlineLevel="2" x14ac:dyDescent="0.25">
      <c r="A9996" s="90">
        <v>3</v>
      </c>
      <c r="B9996" s="26">
        <v>916443310</v>
      </c>
      <c r="C9996" s="90">
        <v>20</v>
      </c>
      <c r="D9996" s="90">
        <v>242235</v>
      </c>
      <c r="E9996" s="94">
        <v>44004</v>
      </c>
      <c r="F9996" s="26">
        <v>242235333181</v>
      </c>
      <c r="G9996" s="90">
        <v>333181</v>
      </c>
      <c r="H9996" s="90">
        <v>25.38</v>
      </c>
      <c r="I9996" s="95">
        <v>25.38</v>
      </c>
      <c r="J9996" s="90" t="s">
        <v>10509</v>
      </c>
      <c r="K9996" s="90">
        <v>169</v>
      </c>
      <c r="L9996" s="90" t="s">
        <v>10513</v>
      </c>
    </row>
    <row r="9997" spans="1:12" hidden="1" outlineLevel="2" x14ac:dyDescent="0.25">
      <c r="A9997" s="90">
        <v>3</v>
      </c>
      <c r="B9997" s="26">
        <v>916500374</v>
      </c>
      <c r="C9997" s="90">
        <v>20</v>
      </c>
      <c r="D9997" s="90">
        <v>247077</v>
      </c>
      <c r="E9997" s="94">
        <v>44065</v>
      </c>
      <c r="F9997" s="26">
        <v>247077337677</v>
      </c>
      <c r="G9997" s="90">
        <v>337677</v>
      </c>
      <c r="H9997" s="90">
        <v>1.68</v>
      </c>
      <c r="I9997" s="95">
        <v>1.68</v>
      </c>
      <c r="J9997" s="90" t="s">
        <v>10509</v>
      </c>
      <c r="K9997" s="90">
        <v>107</v>
      </c>
      <c r="L9997" s="90" t="s">
        <v>10513</v>
      </c>
    </row>
    <row r="9998" spans="1:12" hidden="1" outlineLevel="2" x14ac:dyDescent="0.25">
      <c r="A9998" s="90">
        <v>3</v>
      </c>
      <c r="B9998" s="26">
        <v>916523764</v>
      </c>
      <c r="C9998" s="90">
        <v>20</v>
      </c>
      <c r="D9998" s="90">
        <v>243764</v>
      </c>
      <c r="E9998" s="94">
        <v>44033</v>
      </c>
      <c r="F9998" s="26">
        <v>243764334611</v>
      </c>
      <c r="G9998" s="90">
        <v>334611</v>
      </c>
      <c r="H9998" s="90">
        <v>1.68</v>
      </c>
      <c r="I9998" s="95">
        <v>1.68</v>
      </c>
      <c r="J9998" s="90" t="s">
        <v>10509</v>
      </c>
      <c r="K9998" s="90">
        <v>138</v>
      </c>
      <c r="L9998" s="90" t="s">
        <v>10513</v>
      </c>
    </row>
    <row r="9999" spans="1:12" hidden="1" outlineLevel="2" x14ac:dyDescent="0.25">
      <c r="A9999" s="90">
        <v>3</v>
      </c>
      <c r="B9999" s="26">
        <v>916523764</v>
      </c>
      <c r="C9999" s="90">
        <v>20</v>
      </c>
      <c r="D9999" s="90">
        <v>246949</v>
      </c>
      <c r="E9999" s="94">
        <v>44065</v>
      </c>
      <c r="F9999" s="26">
        <v>246949337549</v>
      </c>
      <c r="G9999" s="90">
        <v>337549</v>
      </c>
      <c r="H9999" s="90">
        <v>1.81</v>
      </c>
      <c r="I9999" s="95">
        <v>1.81</v>
      </c>
      <c r="J9999" s="90" t="s">
        <v>10509</v>
      </c>
      <c r="K9999" s="90">
        <v>107</v>
      </c>
      <c r="L9999" s="90" t="s">
        <v>10513</v>
      </c>
    </row>
    <row r="10000" spans="1:12" hidden="1" outlineLevel="2" x14ac:dyDescent="0.25">
      <c r="A10000" s="90">
        <v>3</v>
      </c>
      <c r="B10000" s="26">
        <v>916526288</v>
      </c>
      <c r="C10000" s="90">
        <v>20</v>
      </c>
      <c r="D10000" s="90">
        <v>248285</v>
      </c>
      <c r="E10000" s="94">
        <v>44065</v>
      </c>
      <c r="F10000" s="26">
        <v>248285338802</v>
      </c>
      <c r="G10000" s="90">
        <v>338802</v>
      </c>
      <c r="H10000" s="90">
        <v>1.68</v>
      </c>
      <c r="I10000" s="95">
        <v>1.68</v>
      </c>
      <c r="J10000" s="90" t="s">
        <v>10509</v>
      </c>
      <c r="K10000" s="90">
        <v>107</v>
      </c>
      <c r="L10000" s="90" t="s">
        <v>10513</v>
      </c>
    </row>
    <row r="10001" spans="1:12" hidden="1" outlineLevel="2" x14ac:dyDescent="0.25">
      <c r="A10001" s="90">
        <v>3</v>
      </c>
      <c r="B10001" s="26">
        <v>916583123</v>
      </c>
      <c r="C10001" s="90">
        <v>20</v>
      </c>
      <c r="D10001" s="90">
        <v>244533</v>
      </c>
      <c r="E10001" s="94">
        <v>44033</v>
      </c>
      <c r="F10001" s="26">
        <v>244533335378</v>
      </c>
      <c r="G10001" s="90">
        <v>335378</v>
      </c>
      <c r="H10001" s="90">
        <v>1.68</v>
      </c>
      <c r="I10001" s="95">
        <v>1.68</v>
      </c>
      <c r="J10001" s="90" t="s">
        <v>10509</v>
      </c>
      <c r="K10001" s="90">
        <v>138</v>
      </c>
      <c r="L10001" s="90" t="s">
        <v>10513</v>
      </c>
    </row>
    <row r="10002" spans="1:12" hidden="1" outlineLevel="2" x14ac:dyDescent="0.25">
      <c r="A10002" s="90">
        <v>3</v>
      </c>
      <c r="B10002" s="26">
        <v>916651052</v>
      </c>
      <c r="C10002" s="90">
        <v>20</v>
      </c>
      <c r="D10002" s="90">
        <v>241728</v>
      </c>
      <c r="E10002" s="94">
        <v>44004</v>
      </c>
      <c r="F10002" s="26">
        <v>241728332768</v>
      </c>
      <c r="G10002" s="90">
        <v>332768</v>
      </c>
      <c r="H10002" s="90">
        <v>13.9</v>
      </c>
      <c r="I10002" s="95">
        <v>13.9</v>
      </c>
      <c r="J10002" s="90" t="s">
        <v>10509</v>
      </c>
      <c r="K10002" s="90">
        <v>169</v>
      </c>
      <c r="L10002" s="90" t="s">
        <v>10513</v>
      </c>
    </row>
    <row r="10003" spans="1:12" hidden="1" outlineLevel="2" x14ac:dyDescent="0.25">
      <c r="A10003" s="90">
        <v>3</v>
      </c>
      <c r="B10003" s="26">
        <v>916657695</v>
      </c>
      <c r="C10003" s="90">
        <v>20</v>
      </c>
      <c r="D10003" s="90">
        <v>242080</v>
      </c>
      <c r="E10003" s="94">
        <v>44004</v>
      </c>
      <c r="F10003" s="26">
        <v>242080333045</v>
      </c>
      <c r="G10003" s="90">
        <v>333045</v>
      </c>
      <c r="H10003" s="90">
        <v>1.68</v>
      </c>
      <c r="I10003" s="95">
        <v>1.68</v>
      </c>
      <c r="J10003" s="90" t="s">
        <v>10509</v>
      </c>
      <c r="K10003" s="90">
        <v>169</v>
      </c>
      <c r="L10003" s="90" t="s">
        <v>10513</v>
      </c>
    </row>
    <row r="10004" spans="1:12" hidden="1" outlineLevel="2" x14ac:dyDescent="0.25">
      <c r="A10004" s="90">
        <v>3</v>
      </c>
      <c r="B10004" s="26">
        <v>916659683</v>
      </c>
      <c r="C10004" s="90">
        <v>20</v>
      </c>
      <c r="D10004" s="90">
        <v>247652</v>
      </c>
      <c r="E10004" s="94">
        <v>44065</v>
      </c>
      <c r="F10004" s="26">
        <v>247652338250</v>
      </c>
      <c r="G10004" s="90">
        <v>338250</v>
      </c>
      <c r="H10004" s="90">
        <v>1.68</v>
      </c>
      <c r="I10004" s="95">
        <v>1.68</v>
      </c>
      <c r="J10004" s="90" t="s">
        <v>10509</v>
      </c>
      <c r="K10004" s="90">
        <v>107</v>
      </c>
      <c r="L10004" s="90" t="s">
        <v>10513</v>
      </c>
    </row>
    <row r="10005" spans="1:12" hidden="1" outlineLevel="2" x14ac:dyDescent="0.25">
      <c r="A10005" s="90">
        <v>3</v>
      </c>
      <c r="B10005" s="26">
        <v>916736325001</v>
      </c>
      <c r="C10005" s="90">
        <v>20</v>
      </c>
      <c r="D10005" s="90">
        <v>246082</v>
      </c>
      <c r="E10005" s="94">
        <v>44044</v>
      </c>
      <c r="F10005" s="26">
        <v>246082336733</v>
      </c>
      <c r="G10005" s="90">
        <v>336733</v>
      </c>
      <c r="H10005" s="90">
        <v>28.47</v>
      </c>
      <c r="I10005" s="95">
        <v>28.47</v>
      </c>
      <c r="J10005" s="90" t="s">
        <v>10509</v>
      </c>
      <c r="K10005" s="90">
        <v>138</v>
      </c>
      <c r="L10005" s="90" t="s">
        <v>10513</v>
      </c>
    </row>
    <row r="10006" spans="1:12" hidden="1" outlineLevel="2" x14ac:dyDescent="0.25">
      <c r="A10006" s="90">
        <v>3</v>
      </c>
      <c r="B10006" s="26">
        <v>916776727</v>
      </c>
      <c r="C10006" s="90">
        <v>20</v>
      </c>
      <c r="D10006" s="90">
        <v>241060</v>
      </c>
      <c r="E10006" s="94">
        <v>44004</v>
      </c>
      <c r="F10006" s="26">
        <v>241060332128</v>
      </c>
      <c r="G10006" s="90">
        <v>332128</v>
      </c>
      <c r="H10006" s="90">
        <v>1.68</v>
      </c>
      <c r="I10006" s="95">
        <v>1.68</v>
      </c>
      <c r="J10006" s="90" t="s">
        <v>10509</v>
      </c>
      <c r="K10006" s="90">
        <v>169</v>
      </c>
      <c r="L10006" s="90" t="s">
        <v>10513</v>
      </c>
    </row>
    <row r="10007" spans="1:12" hidden="1" outlineLevel="2" x14ac:dyDescent="0.25">
      <c r="A10007" s="90">
        <v>3</v>
      </c>
      <c r="B10007" s="26">
        <v>916776727</v>
      </c>
      <c r="C10007" s="90">
        <v>20</v>
      </c>
      <c r="D10007" s="90">
        <v>247386</v>
      </c>
      <c r="E10007" s="94">
        <v>44065</v>
      </c>
      <c r="F10007" s="26">
        <v>247386337985</v>
      </c>
      <c r="G10007" s="90">
        <v>337985</v>
      </c>
      <c r="H10007" s="90">
        <v>1.68</v>
      </c>
      <c r="I10007" s="95">
        <v>1.68</v>
      </c>
      <c r="J10007" s="90" t="s">
        <v>10509</v>
      </c>
      <c r="K10007" s="90">
        <v>107</v>
      </c>
      <c r="L10007" s="90" t="s">
        <v>10513</v>
      </c>
    </row>
    <row r="10008" spans="1:12" hidden="1" outlineLevel="2" x14ac:dyDescent="0.25">
      <c r="A10008" s="90">
        <v>3</v>
      </c>
      <c r="B10008" s="26">
        <v>916805542001</v>
      </c>
      <c r="C10008" s="90">
        <v>20</v>
      </c>
      <c r="D10008" s="90">
        <v>245730</v>
      </c>
      <c r="E10008" s="94">
        <v>44044</v>
      </c>
      <c r="F10008" s="26">
        <v>245730336416</v>
      </c>
      <c r="G10008" s="90">
        <v>336416</v>
      </c>
      <c r="H10008" s="90">
        <v>1.68</v>
      </c>
      <c r="I10008" s="95">
        <v>1.68</v>
      </c>
      <c r="J10008" s="90" t="s">
        <v>10509</v>
      </c>
      <c r="K10008" s="90">
        <v>138</v>
      </c>
      <c r="L10008" s="90" t="s">
        <v>10513</v>
      </c>
    </row>
    <row r="10009" spans="1:12" hidden="1" outlineLevel="2" x14ac:dyDescent="0.25">
      <c r="A10009" s="90">
        <v>3</v>
      </c>
      <c r="B10009" s="26">
        <v>915359673001</v>
      </c>
      <c r="C10009" s="90">
        <v>20</v>
      </c>
      <c r="D10009" s="90">
        <v>242892</v>
      </c>
      <c r="E10009" s="94">
        <v>44013</v>
      </c>
      <c r="F10009" s="26">
        <v>242892333777</v>
      </c>
      <c r="G10009" s="90">
        <v>333777</v>
      </c>
      <c r="H10009" s="90">
        <v>1.68</v>
      </c>
      <c r="I10009" s="95">
        <v>1.68</v>
      </c>
      <c r="J10009" s="90" t="s">
        <v>10509</v>
      </c>
      <c r="K10009" s="90">
        <v>169</v>
      </c>
      <c r="L10009" s="90" t="s">
        <v>10513</v>
      </c>
    </row>
    <row r="10010" spans="1:12" hidden="1" outlineLevel="2" x14ac:dyDescent="0.25">
      <c r="A10010" s="90">
        <v>3</v>
      </c>
      <c r="B10010" s="26">
        <v>915373575</v>
      </c>
      <c r="C10010" s="90">
        <v>20</v>
      </c>
      <c r="D10010" s="90">
        <v>247121</v>
      </c>
      <c r="E10010" s="94">
        <v>44065</v>
      </c>
      <c r="F10010" s="26">
        <v>247121337721</v>
      </c>
      <c r="G10010" s="90">
        <v>337721</v>
      </c>
      <c r="H10010" s="90">
        <v>5.98</v>
      </c>
      <c r="I10010" s="95">
        <v>5.98</v>
      </c>
      <c r="J10010" s="90" t="s">
        <v>10509</v>
      </c>
      <c r="K10010" s="90">
        <v>107</v>
      </c>
      <c r="L10010" s="90" t="s">
        <v>10513</v>
      </c>
    </row>
    <row r="10011" spans="1:12" hidden="1" outlineLevel="2" x14ac:dyDescent="0.25">
      <c r="A10011" s="90">
        <v>3</v>
      </c>
      <c r="B10011" s="26">
        <v>915405005</v>
      </c>
      <c r="C10011" s="90">
        <v>20</v>
      </c>
      <c r="D10011" s="90">
        <v>244330</v>
      </c>
      <c r="E10011" s="94">
        <v>44033</v>
      </c>
      <c r="F10011" s="26">
        <v>244330335176</v>
      </c>
      <c r="G10011" s="90">
        <v>335176</v>
      </c>
      <c r="H10011" s="90">
        <v>16.260000000000002</v>
      </c>
      <c r="I10011" s="95">
        <v>16.260000000000002</v>
      </c>
      <c r="J10011" s="90" t="s">
        <v>10509</v>
      </c>
      <c r="K10011" s="90">
        <v>138</v>
      </c>
      <c r="L10011" s="90" t="s">
        <v>10513</v>
      </c>
    </row>
    <row r="10012" spans="1:12" hidden="1" outlineLevel="2" x14ac:dyDescent="0.25">
      <c r="A10012" s="90">
        <v>3</v>
      </c>
      <c r="B10012" s="26">
        <v>915405005</v>
      </c>
      <c r="C10012" s="90">
        <v>20</v>
      </c>
      <c r="D10012" s="90">
        <v>247521</v>
      </c>
      <c r="E10012" s="94">
        <v>44065</v>
      </c>
      <c r="F10012" s="26">
        <v>247521338120</v>
      </c>
      <c r="G10012" s="90">
        <v>338120</v>
      </c>
      <c r="H10012" s="90">
        <v>11.41</v>
      </c>
      <c r="I10012" s="95">
        <v>11.41</v>
      </c>
      <c r="J10012" s="90" t="s">
        <v>10509</v>
      </c>
      <c r="K10012" s="90">
        <v>107</v>
      </c>
      <c r="L10012" s="90" t="s">
        <v>10513</v>
      </c>
    </row>
    <row r="10013" spans="1:12" hidden="1" outlineLevel="2" x14ac:dyDescent="0.25">
      <c r="A10013" s="90">
        <v>3</v>
      </c>
      <c r="B10013" s="26">
        <v>915436166</v>
      </c>
      <c r="C10013" s="90">
        <v>20</v>
      </c>
      <c r="D10013" s="90">
        <v>246302</v>
      </c>
      <c r="E10013" s="94">
        <v>44065</v>
      </c>
      <c r="F10013" s="26">
        <v>246302336902</v>
      </c>
      <c r="G10013" s="90">
        <v>336902</v>
      </c>
      <c r="H10013" s="90">
        <v>8.3800000000000008</v>
      </c>
      <c r="I10013" s="95">
        <v>8.3800000000000008</v>
      </c>
      <c r="J10013" s="90" t="s">
        <v>10509</v>
      </c>
      <c r="K10013" s="90">
        <v>107</v>
      </c>
      <c r="L10013" s="90" t="s">
        <v>10513</v>
      </c>
    </row>
    <row r="10014" spans="1:12" hidden="1" outlineLevel="2" x14ac:dyDescent="0.25">
      <c r="A10014" s="90">
        <v>3</v>
      </c>
      <c r="B10014" s="26">
        <v>915448559</v>
      </c>
      <c r="C10014" s="90">
        <v>20</v>
      </c>
      <c r="D10014" s="90">
        <v>244382</v>
      </c>
      <c r="E10014" s="94">
        <v>44033</v>
      </c>
      <c r="F10014" s="26">
        <v>244382335227</v>
      </c>
      <c r="G10014" s="90">
        <v>335227</v>
      </c>
      <c r="H10014" s="90">
        <v>3.8</v>
      </c>
      <c r="I10014" s="95">
        <v>3.8</v>
      </c>
      <c r="J10014" s="90" t="s">
        <v>10509</v>
      </c>
      <c r="K10014" s="90">
        <v>138</v>
      </c>
      <c r="L10014" s="90" t="s">
        <v>10513</v>
      </c>
    </row>
    <row r="10015" spans="1:12" hidden="1" outlineLevel="2" x14ac:dyDescent="0.25">
      <c r="A10015" s="90">
        <v>3</v>
      </c>
      <c r="B10015" s="26">
        <v>915448559</v>
      </c>
      <c r="C10015" s="90">
        <v>20</v>
      </c>
      <c r="D10015" s="90">
        <v>247573</v>
      </c>
      <c r="E10015" s="94">
        <v>44065</v>
      </c>
      <c r="F10015" s="26">
        <v>247573338171</v>
      </c>
      <c r="G10015" s="90">
        <v>338171</v>
      </c>
      <c r="H10015" s="90">
        <v>3.47</v>
      </c>
      <c r="I10015" s="95">
        <v>3.47</v>
      </c>
      <c r="J10015" s="90" t="s">
        <v>10509</v>
      </c>
      <c r="K10015" s="90">
        <v>107</v>
      </c>
      <c r="L10015" s="90" t="s">
        <v>10513</v>
      </c>
    </row>
    <row r="10016" spans="1:12" hidden="1" outlineLevel="2" x14ac:dyDescent="0.25">
      <c r="A10016" s="90">
        <v>3</v>
      </c>
      <c r="B10016" s="26">
        <v>915453625</v>
      </c>
      <c r="C10016" s="90">
        <v>20</v>
      </c>
      <c r="D10016" s="90">
        <v>247649</v>
      </c>
      <c r="E10016" s="94">
        <v>44065</v>
      </c>
      <c r="F10016" s="26">
        <v>247649338247</v>
      </c>
      <c r="G10016" s="90">
        <v>338247</v>
      </c>
      <c r="H10016" s="90">
        <v>1.68</v>
      </c>
      <c r="I10016" s="95">
        <v>1.68</v>
      </c>
      <c r="J10016" s="90" t="s">
        <v>10509</v>
      </c>
      <c r="K10016" s="90">
        <v>107</v>
      </c>
      <c r="L10016" s="90" t="s">
        <v>10513</v>
      </c>
    </row>
    <row r="10017" spans="1:12" hidden="1" outlineLevel="2" x14ac:dyDescent="0.25">
      <c r="A10017" s="90">
        <v>3</v>
      </c>
      <c r="B10017" s="26">
        <v>917723769</v>
      </c>
      <c r="C10017" s="90">
        <v>20</v>
      </c>
      <c r="D10017" s="90">
        <v>241965</v>
      </c>
      <c r="E10017" s="94">
        <v>44004</v>
      </c>
      <c r="F10017" s="26">
        <v>241965332947</v>
      </c>
      <c r="G10017" s="90">
        <v>332947</v>
      </c>
      <c r="H10017" s="90">
        <v>6.51</v>
      </c>
      <c r="I10017" s="95">
        <v>6.51</v>
      </c>
      <c r="J10017" s="90" t="s">
        <v>10509</v>
      </c>
      <c r="K10017" s="90">
        <v>169</v>
      </c>
      <c r="L10017" s="90" t="s">
        <v>10513</v>
      </c>
    </row>
    <row r="10018" spans="1:12" hidden="1" outlineLevel="2" x14ac:dyDescent="0.25">
      <c r="A10018" s="90">
        <v>3</v>
      </c>
      <c r="B10018" s="26">
        <v>917729949</v>
      </c>
      <c r="C10018" s="90">
        <v>20</v>
      </c>
      <c r="D10018" s="90">
        <v>243602</v>
      </c>
      <c r="E10018" s="94">
        <v>44033</v>
      </c>
      <c r="F10018" s="26">
        <v>243602334449</v>
      </c>
      <c r="G10018" s="90">
        <v>334449</v>
      </c>
      <c r="H10018" s="90">
        <v>1.68</v>
      </c>
      <c r="I10018" s="95">
        <v>1.68</v>
      </c>
      <c r="J10018" s="90" t="s">
        <v>10509</v>
      </c>
      <c r="K10018" s="90">
        <v>138</v>
      </c>
      <c r="L10018" s="90" t="s">
        <v>10513</v>
      </c>
    </row>
    <row r="10019" spans="1:12" hidden="1" outlineLevel="2" x14ac:dyDescent="0.25">
      <c r="A10019" s="90">
        <v>3</v>
      </c>
      <c r="B10019" s="26">
        <v>917729949</v>
      </c>
      <c r="C10019" s="90">
        <v>20</v>
      </c>
      <c r="D10019" s="90">
        <v>246785</v>
      </c>
      <c r="E10019" s="94">
        <v>44065</v>
      </c>
      <c r="F10019" s="26">
        <v>246785337385</v>
      </c>
      <c r="G10019" s="90">
        <v>337385</v>
      </c>
      <c r="H10019" s="90">
        <v>1.68</v>
      </c>
      <c r="I10019" s="95">
        <v>1.68</v>
      </c>
      <c r="J10019" s="90" t="s">
        <v>10509</v>
      </c>
      <c r="K10019" s="90">
        <v>107</v>
      </c>
      <c r="L10019" s="90" t="s">
        <v>10513</v>
      </c>
    </row>
    <row r="10020" spans="1:12" hidden="1" outlineLevel="2" x14ac:dyDescent="0.25">
      <c r="A10020" s="90">
        <v>3</v>
      </c>
      <c r="B10020" s="26">
        <v>917734329</v>
      </c>
      <c r="C10020" s="90">
        <v>20</v>
      </c>
      <c r="D10020" s="90">
        <v>240379</v>
      </c>
      <c r="E10020" s="94">
        <v>44004</v>
      </c>
      <c r="F10020" s="26">
        <v>240379331448</v>
      </c>
      <c r="G10020" s="90">
        <v>331448</v>
      </c>
      <c r="H10020" s="90">
        <v>1.96</v>
      </c>
      <c r="I10020" s="95">
        <v>1.96</v>
      </c>
      <c r="J10020" s="90" t="s">
        <v>10509</v>
      </c>
      <c r="K10020" s="90">
        <v>169</v>
      </c>
      <c r="L10020" s="90" t="s">
        <v>10513</v>
      </c>
    </row>
    <row r="10021" spans="1:12" hidden="1" outlineLevel="2" x14ac:dyDescent="0.25">
      <c r="A10021" s="90">
        <v>3</v>
      </c>
      <c r="B10021" s="26">
        <v>917734329</v>
      </c>
      <c r="C10021" s="90">
        <v>20</v>
      </c>
      <c r="D10021" s="90">
        <v>246695</v>
      </c>
      <c r="E10021" s="94">
        <v>44065</v>
      </c>
      <c r="F10021" s="26">
        <v>246695337295</v>
      </c>
      <c r="G10021" s="90">
        <v>337295</v>
      </c>
      <c r="H10021" s="90">
        <v>2.54</v>
      </c>
      <c r="I10021" s="95">
        <v>2.54</v>
      </c>
      <c r="J10021" s="90" t="s">
        <v>10509</v>
      </c>
      <c r="K10021" s="90">
        <v>107</v>
      </c>
      <c r="L10021" s="90" t="s">
        <v>10513</v>
      </c>
    </row>
    <row r="10022" spans="1:12" hidden="1" outlineLevel="2" x14ac:dyDescent="0.25">
      <c r="A10022" s="90">
        <v>3</v>
      </c>
      <c r="B10022" s="26">
        <v>917740979</v>
      </c>
      <c r="C10022" s="90">
        <v>20</v>
      </c>
      <c r="D10022" s="90">
        <v>241280</v>
      </c>
      <c r="E10022" s="94">
        <v>44004</v>
      </c>
      <c r="F10022" s="26">
        <v>241280332347</v>
      </c>
      <c r="G10022" s="90">
        <v>332347</v>
      </c>
      <c r="H10022" s="90">
        <v>10.07</v>
      </c>
      <c r="I10022" s="95">
        <v>10.07</v>
      </c>
      <c r="J10022" s="90" t="s">
        <v>10509</v>
      </c>
      <c r="K10022" s="90">
        <v>169</v>
      </c>
      <c r="L10022" s="90" t="s">
        <v>10513</v>
      </c>
    </row>
    <row r="10023" spans="1:12" hidden="1" outlineLevel="2" x14ac:dyDescent="0.25">
      <c r="A10023" s="90">
        <v>3</v>
      </c>
      <c r="B10023" s="26">
        <v>917740979</v>
      </c>
      <c r="C10023" s="90">
        <v>20</v>
      </c>
      <c r="D10023" s="90">
        <v>244422</v>
      </c>
      <c r="E10023" s="94">
        <v>44033</v>
      </c>
      <c r="F10023" s="26">
        <v>244422335267</v>
      </c>
      <c r="G10023" s="90">
        <v>335267</v>
      </c>
      <c r="H10023" s="90">
        <v>5.0999999999999996</v>
      </c>
      <c r="I10023" s="95">
        <v>5.0999999999999996</v>
      </c>
      <c r="J10023" s="90" t="s">
        <v>10509</v>
      </c>
      <c r="K10023" s="90">
        <v>138</v>
      </c>
      <c r="L10023" s="90" t="s">
        <v>10513</v>
      </c>
    </row>
    <row r="10024" spans="1:12" hidden="1" outlineLevel="2" x14ac:dyDescent="0.25">
      <c r="A10024" s="90">
        <v>3</v>
      </c>
      <c r="B10024" s="26">
        <v>917740979</v>
      </c>
      <c r="C10024" s="90">
        <v>20</v>
      </c>
      <c r="D10024" s="90">
        <v>247613</v>
      </c>
      <c r="E10024" s="94">
        <v>44065</v>
      </c>
      <c r="F10024" s="26">
        <v>247613338211</v>
      </c>
      <c r="G10024" s="90">
        <v>338211</v>
      </c>
      <c r="H10024" s="90">
        <v>1.68</v>
      </c>
      <c r="I10024" s="95">
        <v>1.68</v>
      </c>
      <c r="J10024" s="90" t="s">
        <v>10509</v>
      </c>
      <c r="K10024" s="90">
        <v>107</v>
      </c>
      <c r="L10024" s="90" t="s">
        <v>10513</v>
      </c>
    </row>
    <row r="10025" spans="1:12" hidden="1" outlineLevel="2" x14ac:dyDescent="0.25">
      <c r="A10025" s="90">
        <v>3</v>
      </c>
      <c r="B10025" s="26">
        <v>917761041</v>
      </c>
      <c r="C10025" s="90">
        <v>20</v>
      </c>
      <c r="D10025" s="90">
        <v>246654</v>
      </c>
      <c r="E10025" s="94">
        <v>44065</v>
      </c>
      <c r="F10025" s="26">
        <v>246654337254</v>
      </c>
      <c r="G10025" s="90">
        <v>337254</v>
      </c>
      <c r="H10025" s="90">
        <v>1.68</v>
      </c>
      <c r="I10025" s="95">
        <v>1.68</v>
      </c>
      <c r="J10025" s="90" t="s">
        <v>10509</v>
      </c>
      <c r="K10025" s="90">
        <v>107</v>
      </c>
      <c r="L10025" s="90" t="s">
        <v>10513</v>
      </c>
    </row>
    <row r="10026" spans="1:12" hidden="1" outlineLevel="2" x14ac:dyDescent="0.25">
      <c r="A10026" s="90">
        <v>3</v>
      </c>
      <c r="B10026" s="26">
        <v>917766024</v>
      </c>
      <c r="C10026" s="90">
        <v>20</v>
      </c>
      <c r="D10026" s="90">
        <v>240905</v>
      </c>
      <c r="E10026" s="94">
        <v>44004</v>
      </c>
      <c r="F10026" s="26">
        <v>240905331974</v>
      </c>
      <c r="G10026" s="90">
        <v>331974</v>
      </c>
      <c r="H10026" s="90">
        <v>1.68</v>
      </c>
      <c r="I10026" s="95">
        <v>1.68</v>
      </c>
      <c r="J10026" s="90" t="s">
        <v>10509</v>
      </c>
      <c r="K10026" s="90">
        <v>169</v>
      </c>
      <c r="L10026" s="90" t="s">
        <v>10513</v>
      </c>
    </row>
    <row r="10027" spans="1:12" hidden="1" outlineLevel="2" x14ac:dyDescent="0.25">
      <c r="A10027" s="90">
        <v>3</v>
      </c>
      <c r="B10027" s="26">
        <v>917766024</v>
      </c>
      <c r="C10027" s="90">
        <v>20</v>
      </c>
      <c r="D10027" s="90">
        <v>247230</v>
      </c>
      <c r="E10027" s="94">
        <v>44065</v>
      </c>
      <c r="F10027" s="26">
        <v>247230337830</v>
      </c>
      <c r="G10027" s="90">
        <v>337830</v>
      </c>
      <c r="H10027" s="90">
        <v>1.68</v>
      </c>
      <c r="I10027" s="95">
        <v>1.68</v>
      </c>
      <c r="J10027" s="90" t="s">
        <v>10509</v>
      </c>
      <c r="K10027" s="90">
        <v>107</v>
      </c>
      <c r="L10027" s="90" t="s">
        <v>10513</v>
      </c>
    </row>
    <row r="10028" spans="1:12" hidden="1" outlineLevel="2" x14ac:dyDescent="0.25">
      <c r="A10028" s="90">
        <v>3</v>
      </c>
      <c r="B10028" s="26">
        <v>917830267</v>
      </c>
      <c r="C10028" s="90">
        <v>20</v>
      </c>
      <c r="D10028" s="90">
        <v>244749</v>
      </c>
      <c r="E10028" s="94">
        <v>44033</v>
      </c>
      <c r="F10028" s="26">
        <v>244749335587</v>
      </c>
      <c r="G10028" s="90">
        <v>335587</v>
      </c>
      <c r="H10028" s="90">
        <v>1.68</v>
      </c>
      <c r="I10028" s="95">
        <v>1.68</v>
      </c>
      <c r="J10028" s="90" t="s">
        <v>10509</v>
      </c>
      <c r="K10028" s="90">
        <v>138</v>
      </c>
      <c r="L10028" s="90" t="s">
        <v>10513</v>
      </c>
    </row>
    <row r="10029" spans="1:12" hidden="1" outlineLevel="2" x14ac:dyDescent="0.25">
      <c r="A10029" s="90">
        <v>3</v>
      </c>
      <c r="B10029" s="26">
        <v>917830267</v>
      </c>
      <c r="C10029" s="90">
        <v>20</v>
      </c>
      <c r="D10029" s="90">
        <v>247939</v>
      </c>
      <c r="E10029" s="94">
        <v>44065</v>
      </c>
      <c r="F10029" s="26">
        <v>247939338530</v>
      </c>
      <c r="G10029" s="90">
        <v>338530</v>
      </c>
      <c r="H10029" s="90">
        <v>1.68</v>
      </c>
      <c r="I10029" s="95">
        <v>1.68</v>
      </c>
      <c r="J10029" s="90" t="s">
        <v>10509</v>
      </c>
      <c r="K10029" s="90">
        <v>107</v>
      </c>
      <c r="L10029" s="90" t="s">
        <v>10513</v>
      </c>
    </row>
    <row r="10030" spans="1:12" hidden="1" outlineLevel="2" x14ac:dyDescent="0.25">
      <c r="A10030" s="90">
        <v>3</v>
      </c>
      <c r="B10030" s="26">
        <v>916965650</v>
      </c>
      <c r="C10030" s="90">
        <v>20</v>
      </c>
      <c r="D10030" s="90">
        <v>248847</v>
      </c>
      <c r="E10030" s="94">
        <v>44068</v>
      </c>
      <c r="F10030" s="26">
        <v>248847339286</v>
      </c>
      <c r="G10030" s="90">
        <v>339286</v>
      </c>
      <c r="H10030" s="90">
        <v>2.4300000000000002</v>
      </c>
      <c r="I10030" s="95">
        <v>2.4300000000000002</v>
      </c>
      <c r="J10030" s="90" t="s">
        <v>10509</v>
      </c>
      <c r="K10030" s="90">
        <v>107</v>
      </c>
      <c r="L10030" s="90" t="s">
        <v>10513</v>
      </c>
    </row>
    <row r="10031" spans="1:12" hidden="1" outlineLevel="2" x14ac:dyDescent="0.25">
      <c r="A10031" s="90">
        <v>3</v>
      </c>
      <c r="B10031" s="26">
        <v>917020265</v>
      </c>
      <c r="C10031" s="90">
        <v>20</v>
      </c>
      <c r="D10031" s="90">
        <v>246598</v>
      </c>
      <c r="E10031" s="94">
        <v>44065</v>
      </c>
      <c r="F10031" s="26">
        <v>246598337198</v>
      </c>
      <c r="G10031" s="90">
        <v>337198</v>
      </c>
      <c r="H10031" s="90">
        <v>1.68</v>
      </c>
      <c r="I10031" s="95">
        <v>1.68</v>
      </c>
      <c r="J10031" s="90" t="s">
        <v>10509</v>
      </c>
      <c r="K10031" s="90">
        <v>107</v>
      </c>
      <c r="L10031" s="90" t="s">
        <v>10513</v>
      </c>
    </row>
    <row r="10032" spans="1:12" hidden="1" outlineLevel="2" x14ac:dyDescent="0.25">
      <c r="A10032" s="90">
        <v>3</v>
      </c>
      <c r="B10032" s="26">
        <v>917040057</v>
      </c>
      <c r="C10032" s="90">
        <v>20</v>
      </c>
      <c r="D10032" s="90">
        <v>240808</v>
      </c>
      <c r="E10032" s="94">
        <v>44004</v>
      </c>
      <c r="F10032" s="26">
        <v>240808331877</v>
      </c>
      <c r="G10032" s="90">
        <v>331877</v>
      </c>
      <c r="H10032" s="90">
        <v>8.11</v>
      </c>
      <c r="I10032" s="95">
        <v>8.11</v>
      </c>
      <c r="J10032" s="90" t="s">
        <v>10509</v>
      </c>
      <c r="K10032" s="90">
        <v>169</v>
      </c>
      <c r="L10032" s="90" t="s">
        <v>10513</v>
      </c>
    </row>
    <row r="10033" spans="1:12" hidden="1" outlineLevel="2" x14ac:dyDescent="0.25">
      <c r="A10033" s="90">
        <v>3</v>
      </c>
      <c r="B10033" s="26">
        <v>917048076</v>
      </c>
      <c r="C10033" s="90">
        <v>20</v>
      </c>
      <c r="D10033" s="90">
        <v>242094</v>
      </c>
      <c r="E10033" s="94">
        <v>44004</v>
      </c>
      <c r="F10033" s="26">
        <v>242094333059</v>
      </c>
      <c r="G10033" s="90">
        <v>333059</v>
      </c>
      <c r="H10033" s="90">
        <v>12.36</v>
      </c>
      <c r="I10033" s="95">
        <v>12.36</v>
      </c>
      <c r="J10033" s="90" t="s">
        <v>10509</v>
      </c>
      <c r="K10033" s="90">
        <v>169</v>
      </c>
      <c r="L10033" s="90" t="s">
        <v>10513</v>
      </c>
    </row>
    <row r="10034" spans="1:12" hidden="1" outlineLevel="2" x14ac:dyDescent="0.25">
      <c r="A10034" s="90">
        <v>3</v>
      </c>
      <c r="B10034" s="26">
        <v>917139354</v>
      </c>
      <c r="C10034" s="90">
        <v>20</v>
      </c>
      <c r="D10034" s="90">
        <v>241704</v>
      </c>
      <c r="E10034" s="94">
        <v>44004</v>
      </c>
      <c r="F10034" s="26">
        <v>241704332748</v>
      </c>
      <c r="G10034" s="90">
        <v>332748</v>
      </c>
      <c r="H10034" s="90">
        <v>5.92</v>
      </c>
      <c r="I10034" s="95">
        <v>5.92</v>
      </c>
      <c r="J10034" s="90" t="s">
        <v>10509</v>
      </c>
      <c r="K10034" s="90">
        <v>169</v>
      </c>
      <c r="L10034" s="90" t="s">
        <v>10513</v>
      </c>
    </row>
    <row r="10035" spans="1:12" hidden="1" outlineLevel="2" x14ac:dyDescent="0.25">
      <c r="A10035" s="90">
        <v>3</v>
      </c>
      <c r="B10035" s="26">
        <v>917139354</v>
      </c>
      <c r="C10035" s="90">
        <v>20</v>
      </c>
      <c r="D10035" s="90">
        <v>244851</v>
      </c>
      <c r="E10035" s="94">
        <v>44033</v>
      </c>
      <c r="F10035" s="26">
        <v>244851335673</v>
      </c>
      <c r="G10035" s="90">
        <v>335673</v>
      </c>
      <c r="H10035" s="90">
        <v>3.34</v>
      </c>
      <c r="I10035" s="95">
        <v>3.34</v>
      </c>
      <c r="J10035" s="90" t="s">
        <v>10509</v>
      </c>
      <c r="K10035" s="90">
        <v>138</v>
      </c>
      <c r="L10035" s="90" t="s">
        <v>10513</v>
      </c>
    </row>
    <row r="10036" spans="1:12" hidden="1" outlineLevel="2" x14ac:dyDescent="0.25">
      <c r="A10036" s="90">
        <v>3</v>
      </c>
      <c r="B10036" s="26">
        <v>917142572</v>
      </c>
      <c r="C10036" s="90">
        <v>20</v>
      </c>
      <c r="D10036" s="90">
        <v>247042</v>
      </c>
      <c r="E10036" s="94">
        <v>44065</v>
      </c>
      <c r="F10036" s="26">
        <v>247042337642</v>
      </c>
      <c r="G10036" s="90">
        <v>337642</v>
      </c>
      <c r="H10036" s="90">
        <v>1.68</v>
      </c>
      <c r="I10036" s="95">
        <v>1.68</v>
      </c>
      <c r="J10036" s="90" t="s">
        <v>10509</v>
      </c>
      <c r="K10036" s="90">
        <v>107</v>
      </c>
      <c r="L10036" s="90" t="s">
        <v>10513</v>
      </c>
    </row>
    <row r="10037" spans="1:12" hidden="1" outlineLevel="2" x14ac:dyDescent="0.25">
      <c r="A10037" s="90">
        <v>3</v>
      </c>
      <c r="B10037" s="26">
        <v>917268773</v>
      </c>
      <c r="C10037" s="90">
        <v>20</v>
      </c>
      <c r="D10037" s="90">
        <v>241225</v>
      </c>
      <c r="E10037" s="94">
        <v>44004</v>
      </c>
      <c r="F10037" s="26">
        <v>241225332292</v>
      </c>
      <c r="G10037" s="90">
        <v>332292</v>
      </c>
      <c r="H10037" s="90">
        <v>2.2000000000000002</v>
      </c>
      <c r="I10037" s="95">
        <v>2.2000000000000002</v>
      </c>
      <c r="J10037" s="90" t="s">
        <v>10509</v>
      </c>
      <c r="K10037" s="90">
        <v>169</v>
      </c>
      <c r="L10037" s="90" t="s">
        <v>10513</v>
      </c>
    </row>
    <row r="10038" spans="1:12" hidden="1" outlineLevel="2" x14ac:dyDescent="0.25">
      <c r="A10038" s="90">
        <v>3</v>
      </c>
      <c r="B10038" s="26">
        <v>917268773</v>
      </c>
      <c r="C10038" s="90">
        <v>20</v>
      </c>
      <c r="D10038" s="90">
        <v>244366</v>
      </c>
      <c r="E10038" s="94">
        <v>44033</v>
      </c>
      <c r="F10038" s="26">
        <v>244366335211</v>
      </c>
      <c r="G10038" s="90">
        <v>335211</v>
      </c>
      <c r="H10038" s="90">
        <v>4.29</v>
      </c>
      <c r="I10038" s="95">
        <v>4.29</v>
      </c>
      <c r="J10038" s="90" t="s">
        <v>10509</v>
      </c>
      <c r="K10038" s="90">
        <v>138</v>
      </c>
      <c r="L10038" s="90" t="s">
        <v>10513</v>
      </c>
    </row>
    <row r="10039" spans="1:12" hidden="1" outlineLevel="2" x14ac:dyDescent="0.25">
      <c r="A10039" s="90">
        <v>3</v>
      </c>
      <c r="B10039" s="26">
        <v>917294720</v>
      </c>
      <c r="C10039" s="90">
        <v>20</v>
      </c>
      <c r="D10039" s="90">
        <v>241300</v>
      </c>
      <c r="E10039" s="94">
        <v>44004</v>
      </c>
      <c r="F10039" s="26">
        <v>241300332367</v>
      </c>
      <c r="G10039" s="90">
        <v>332367</v>
      </c>
      <c r="H10039" s="90">
        <v>1.81</v>
      </c>
      <c r="I10039" s="95">
        <v>1.81</v>
      </c>
      <c r="J10039" s="90" t="s">
        <v>10509</v>
      </c>
      <c r="K10039" s="90">
        <v>169</v>
      </c>
      <c r="L10039" s="90" t="s">
        <v>10513</v>
      </c>
    </row>
    <row r="10040" spans="1:12" hidden="1" outlineLevel="2" x14ac:dyDescent="0.25">
      <c r="A10040" s="90">
        <v>3</v>
      </c>
      <c r="B10040" s="26">
        <v>917294720</v>
      </c>
      <c r="C10040" s="90">
        <v>20</v>
      </c>
      <c r="D10040" s="90">
        <v>244442</v>
      </c>
      <c r="E10040" s="94">
        <v>44033</v>
      </c>
      <c r="F10040" s="26">
        <v>244442335287</v>
      </c>
      <c r="G10040" s="90">
        <v>335287</v>
      </c>
      <c r="H10040" s="90">
        <v>14.6</v>
      </c>
      <c r="I10040" s="95">
        <v>14.6</v>
      </c>
      <c r="J10040" s="90" t="s">
        <v>10509</v>
      </c>
      <c r="K10040" s="90">
        <v>138</v>
      </c>
      <c r="L10040" s="90" t="s">
        <v>10513</v>
      </c>
    </row>
    <row r="10041" spans="1:12" hidden="1" outlineLevel="2" x14ac:dyDescent="0.25">
      <c r="A10041" s="90">
        <v>3</v>
      </c>
      <c r="B10041" s="26">
        <v>917294720</v>
      </c>
      <c r="C10041" s="90">
        <v>20</v>
      </c>
      <c r="D10041" s="90">
        <v>247633</v>
      </c>
      <c r="E10041" s="94">
        <v>44065</v>
      </c>
      <c r="F10041" s="26">
        <v>247633338231</v>
      </c>
      <c r="G10041" s="90">
        <v>338231</v>
      </c>
      <c r="H10041" s="90">
        <v>2.33</v>
      </c>
      <c r="I10041" s="95">
        <v>2.33</v>
      </c>
      <c r="J10041" s="90" t="s">
        <v>10509</v>
      </c>
      <c r="K10041" s="90">
        <v>107</v>
      </c>
      <c r="L10041" s="90" t="s">
        <v>10513</v>
      </c>
    </row>
    <row r="10042" spans="1:12" hidden="1" outlineLevel="2" x14ac:dyDescent="0.25">
      <c r="A10042" s="90">
        <v>3</v>
      </c>
      <c r="B10042" s="26">
        <v>917305187001</v>
      </c>
      <c r="C10042" s="90">
        <v>20</v>
      </c>
      <c r="D10042" s="90">
        <v>245998</v>
      </c>
      <c r="E10042" s="94">
        <v>44044</v>
      </c>
      <c r="F10042" s="26">
        <v>245998336675</v>
      </c>
      <c r="G10042" s="90">
        <v>336675</v>
      </c>
      <c r="H10042" s="90">
        <v>1.85</v>
      </c>
      <c r="I10042" s="95">
        <v>1.85</v>
      </c>
      <c r="J10042" s="90" t="s">
        <v>10509</v>
      </c>
      <c r="K10042" s="90">
        <v>138</v>
      </c>
      <c r="L10042" s="90" t="s">
        <v>10513</v>
      </c>
    </row>
    <row r="10043" spans="1:12" hidden="1" outlineLevel="2" x14ac:dyDescent="0.25">
      <c r="A10043" s="90">
        <v>3</v>
      </c>
      <c r="B10043" s="26">
        <v>917305187001</v>
      </c>
      <c r="C10043" s="90">
        <v>20</v>
      </c>
      <c r="D10043" s="90">
        <v>249241</v>
      </c>
      <c r="E10043" s="94">
        <v>44075</v>
      </c>
      <c r="F10043" s="26">
        <v>249241339668</v>
      </c>
      <c r="G10043" s="90">
        <v>339668</v>
      </c>
      <c r="H10043" s="90">
        <v>1.68</v>
      </c>
      <c r="I10043" s="95">
        <v>1.68</v>
      </c>
      <c r="J10043" s="90" t="s">
        <v>10509</v>
      </c>
      <c r="K10043" s="90">
        <v>107</v>
      </c>
      <c r="L10043" s="90" t="s">
        <v>10513</v>
      </c>
    </row>
    <row r="10044" spans="1:12" hidden="1" outlineLevel="2" x14ac:dyDescent="0.25">
      <c r="A10044" s="90">
        <v>3</v>
      </c>
      <c r="B10044" s="26">
        <v>917333809</v>
      </c>
      <c r="C10044" s="90">
        <v>20</v>
      </c>
      <c r="D10044" s="90">
        <v>247369</v>
      </c>
      <c r="E10044" s="94">
        <v>44065</v>
      </c>
      <c r="F10044" s="26">
        <v>247369337969</v>
      </c>
      <c r="G10044" s="90">
        <v>337969</v>
      </c>
      <c r="H10044" s="90">
        <v>1.74</v>
      </c>
      <c r="I10044" s="95">
        <v>1.74</v>
      </c>
      <c r="J10044" s="90" t="s">
        <v>10509</v>
      </c>
      <c r="K10044" s="90">
        <v>107</v>
      </c>
      <c r="L10044" s="90" t="s">
        <v>10513</v>
      </c>
    </row>
    <row r="10045" spans="1:12" hidden="1" outlineLevel="2" x14ac:dyDescent="0.25">
      <c r="A10045" s="90">
        <v>3</v>
      </c>
      <c r="B10045" s="26">
        <v>917352775</v>
      </c>
      <c r="C10045" s="90">
        <v>20</v>
      </c>
      <c r="D10045" s="90">
        <v>241575</v>
      </c>
      <c r="E10045" s="94">
        <v>44004</v>
      </c>
      <c r="F10045" s="26">
        <v>241575332637</v>
      </c>
      <c r="G10045" s="90">
        <v>332637</v>
      </c>
      <c r="H10045" s="90">
        <v>12.02</v>
      </c>
      <c r="I10045" s="95">
        <v>12.02</v>
      </c>
      <c r="J10045" s="90" t="s">
        <v>10509</v>
      </c>
      <c r="K10045" s="90">
        <v>169</v>
      </c>
      <c r="L10045" s="90" t="s">
        <v>10513</v>
      </c>
    </row>
    <row r="10046" spans="1:12" hidden="1" outlineLevel="2" x14ac:dyDescent="0.25">
      <c r="A10046" s="90">
        <v>3</v>
      </c>
      <c r="B10046" s="26">
        <v>917352775</v>
      </c>
      <c r="C10046" s="90">
        <v>20</v>
      </c>
      <c r="D10046" s="90">
        <v>247910</v>
      </c>
      <c r="E10046" s="94">
        <v>44065</v>
      </c>
      <c r="F10046" s="26">
        <v>247910338503</v>
      </c>
      <c r="G10046" s="90">
        <v>338503</v>
      </c>
      <c r="H10046" s="90">
        <v>7.5</v>
      </c>
      <c r="I10046" s="95">
        <v>7.5</v>
      </c>
      <c r="J10046" s="90" t="s">
        <v>10509</v>
      </c>
      <c r="K10046" s="90">
        <v>107</v>
      </c>
      <c r="L10046" s="90" t="s">
        <v>10513</v>
      </c>
    </row>
    <row r="10047" spans="1:12" hidden="1" outlineLevel="2" x14ac:dyDescent="0.25">
      <c r="A10047" s="90">
        <v>3</v>
      </c>
      <c r="B10047" s="26">
        <v>917421661</v>
      </c>
      <c r="C10047" s="90">
        <v>20</v>
      </c>
      <c r="D10047" s="90">
        <v>242169</v>
      </c>
      <c r="E10047" s="94">
        <v>44004</v>
      </c>
      <c r="F10047" s="26">
        <v>242169333122</v>
      </c>
      <c r="G10047" s="90">
        <v>333122</v>
      </c>
      <c r="H10047" s="90">
        <v>1.71</v>
      </c>
      <c r="I10047" s="95">
        <v>1.71</v>
      </c>
      <c r="J10047" s="90" t="s">
        <v>10509</v>
      </c>
      <c r="K10047" s="90">
        <v>169</v>
      </c>
      <c r="L10047" s="90" t="s">
        <v>10513</v>
      </c>
    </row>
    <row r="10048" spans="1:12" hidden="1" outlineLevel="2" x14ac:dyDescent="0.25">
      <c r="A10048" s="90">
        <v>3</v>
      </c>
      <c r="B10048" s="26">
        <v>917436982</v>
      </c>
      <c r="C10048" s="90">
        <v>20</v>
      </c>
      <c r="D10048" s="90">
        <v>245029</v>
      </c>
      <c r="E10048" s="94">
        <v>44033</v>
      </c>
      <c r="F10048" s="26">
        <v>245029335813</v>
      </c>
      <c r="G10048" s="90">
        <v>335813</v>
      </c>
      <c r="H10048" s="90">
        <v>1.68</v>
      </c>
      <c r="I10048" s="95">
        <v>1.68</v>
      </c>
      <c r="J10048" s="90" t="s">
        <v>10509</v>
      </c>
      <c r="K10048" s="90">
        <v>138</v>
      </c>
      <c r="L10048" s="90" t="s">
        <v>10513</v>
      </c>
    </row>
    <row r="10049" spans="1:12" hidden="1" outlineLevel="2" x14ac:dyDescent="0.25">
      <c r="A10049" s="90">
        <v>3</v>
      </c>
      <c r="B10049" s="26">
        <v>917478786001</v>
      </c>
      <c r="C10049" s="90">
        <v>20</v>
      </c>
      <c r="D10049" s="90">
        <v>242729</v>
      </c>
      <c r="E10049" s="94">
        <v>44013</v>
      </c>
      <c r="F10049" s="26">
        <v>242729333642</v>
      </c>
      <c r="G10049" s="90">
        <v>333642</v>
      </c>
      <c r="H10049" s="90">
        <v>31.88</v>
      </c>
      <c r="I10049" s="95">
        <v>0.56999999999999995</v>
      </c>
      <c r="J10049" s="90" t="s">
        <v>10509</v>
      </c>
      <c r="K10049" s="90">
        <v>169</v>
      </c>
      <c r="L10049" s="90" t="s">
        <v>10513</v>
      </c>
    </row>
    <row r="10050" spans="1:12" hidden="1" outlineLevel="2" x14ac:dyDescent="0.25">
      <c r="A10050" s="90">
        <v>3</v>
      </c>
      <c r="B10050" s="26">
        <v>917478786001</v>
      </c>
      <c r="C10050" s="90">
        <v>20</v>
      </c>
      <c r="D10050" s="90">
        <v>245904</v>
      </c>
      <c r="E10050" s="94">
        <v>44044</v>
      </c>
      <c r="F10050" s="26">
        <v>245904336588</v>
      </c>
      <c r="G10050" s="90">
        <v>336588</v>
      </c>
      <c r="H10050" s="90">
        <v>12.7</v>
      </c>
      <c r="I10050" s="95">
        <v>12.7</v>
      </c>
      <c r="J10050" s="90" t="s">
        <v>10509</v>
      </c>
      <c r="K10050" s="90">
        <v>138</v>
      </c>
      <c r="L10050" s="90" t="s">
        <v>10513</v>
      </c>
    </row>
    <row r="10051" spans="1:12" hidden="1" outlineLevel="2" x14ac:dyDescent="0.25">
      <c r="A10051" s="90">
        <v>3</v>
      </c>
      <c r="B10051" s="26">
        <v>917478786001</v>
      </c>
      <c r="C10051" s="90">
        <v>20</v>
      </c>
      <c r="D10051" s="90">
        <v>249146</v>
      </c>
      <c r="E10051" s="94">
        <v>44075</v>
      </c>
      <c r="F10051" s="26">
        <v>249146339580</v>
      </c>
      <c r="G10051" s="90">
        <v>339580</v>
      </c>
      <c r="H10051" s="90">
        <v>12.08</v>
      </c>
      <c r="I10051" s="95">
        <v>12.08</v>
      </c>
      <c r="J10051" s="90" t="s">
        <v>10509</v>
      </c>
      <c r="K10051" s="90">
        <v>107</v>
      </c>
      <c r="L10051" s="90" t="s">
        <v>10513</v>
      </c>
    </row>
    <row r="10052" spans="1:12" hidden="1" outlineLevel="2" x14ac:dyDescent="0.25">
      <c r="A10052" s="90">
        <v>3</v>
      </c>
      <c r="B10052" s="26">
        <v>917515835</v>
      </c>
      <c r="C10052" s="90">
        <v>20</v>
      </c>
      <c r="D10052" s="90">
        <v>244912</v>
      </c>
      <c r="E10052" s="94">
        <v>44033</v>
      </c>
      <c r="F10052" s="26">
        <v>244912335723</v>
      </c>
      <c r="G10052" s="90">
        <v>335723</v>
      </c>
      <c r="H10052" s="90">
        <v>24.47</v>
      </c>
      <c r="I10052" s="95">
        <v>24.47</v>
      </c>
      <c r="J10052" s="90" t="s">
        <v>10509</v>
      </c>
      <c r="K10052" s="90">
        <v>138</v>
      </c>
      <c r="L10052" s="90" t="s">
        <v>10513</v>
      </c>
    </row>
    <row r="10053" spans="1:12" hidden="1" outlineLevel="2" x14ac:dyDescent="0.25">
      <c r="A10053" s="90">
        <v>3</v>
      </c>
      <c r="B10053" s="26">
        <v>917543647</v>
      </c>
      <c r="C10053" s="90">
        <v>20</v>
      </c>
      <c r="D10053" s="90">
        <v>242146</v>
      </c>
      <c r="E10053" s="94">
        <v>44004</v>
      </c>
      <c r="F10053" s="26">
        <v>242146333103</v>
      </c>
      <c r="G10053" s="90">
        <v>333103</v>
      </c>
      <c r="H10053" s="90">
        <v>1.68</v>
      </c>
      <c r="I10053" s="95">
        <v>1.68</v>
      </c>
      <c r="J10053" s="90" t="s">
        <v>10509</v>
      </c>
      <c r="K10053" s="90">
        <v>169</v>
      </c>
      <c r="L10053" s="90" t="s">
        <v>10513</v>
      </c>
    </row>
    <row r="10054" spans="1:12" hidden="1" outlineLevel="2" x14ac:dyDescent="0.25">
      <c r="A10054" s="90">
        <v>3</v>
      </c>
      <c r="B10054" s="26">
        <v>917543647</v>
      </c>
      <c r="C10054" s="90">
        <v>20</v>
      </c>
      <c r="D10054" s="90">
        <v>248486</v>
      </c>
      <c r="E10054" s="94">
        <v>44065</v>
      </c>
      <c r="F10054" s="26">
        <v>248486338974</v>
      </c>
      <c r="G10054" s="90">
        <v>338974</v>
      </c>
      <c r="H10054" s="90">
        <v>1.68</v>
      </c>
      <c r="I10054" s="95">
        <v>1.68</v>
      </c>
      <c r="J10054" s="90" t="s">
        <v>10509</v>
      </c>
      <c r="K10054" s="90">
        <v>107</v>
      </c>
      <c r="L10054" s="90" t="s">
        <v>10513</v>
      </c>
    </row>
    <row r="10055" spans="1:12" hidden="1" outlineLevel="2" x14ac:dyDescent="0.25">
      <c r="A10055" s="90">
        <v>3</v>
      </c>
      <c r="B10055" s="26">
        <v>917642019</v>
      </c>
      <c r="C10055" s="90">
        <v>20</v>
      </c>
      <c r="D10055" s="90">
        <v>242378</v>
      </c>
      <c r="E10055" s="94">
        <v>44004</v>
      </c>
      <c r="F10055" s="26">
        <v>242378333306</v>
      </c>
      <c r="G10055" s="90">
        <v>333306</v>
      </c>
      <c r="H10055" s="90">
        <v>161.82</v>
      </c>
      <c r="I10055" s="95">
        <v>161.82</v>
      </c>
      <c r="J10055" s="90" t="s">
        <v>10509</v>
      </c>
      <c r="K10055" s="90">
        <v>169</v>
      </c>
      <c r="L10055" s="90" t="s">
        <v>10513</v>
      </c>
    </row>
    <row r="10056" spans="1:12" hidden="1" outlineLevel="2" x14ac:dyDescent="0.25">
      <c r="A10056" s="90">
        <v>3</v>
      </c>
      <c r="B10056" s="26">
        <v>917642019</v>
      </c>
      <c r="C10056" s="90">
        <v>20</v>
      </c>
      <c r="D10056" s="90">
        <v>245544</v>
      </c>
      <c r="E10056" s="94">
        <v>44033</v>
      </c>
      <c r="F10056" s="26">
        <v>245544336247</v>
      </c>
      <c r="G10056" s="90">
        <v>336247</v>
      </c>
      <c r="H10056" s="90">
        <v>23.63</v>
      </c>
      <c r="I10056" s="95">
        <v>23.63</v>
      </c>
      <c r="J10056" s="90" t="s">
        <v>10509</v>
      </c>
      <c r="K10056" s="90">
        <v>138</v>
      </c>
      <c r="L10056" s="90" t="s">
        <v>10513</v>
      </c>
    </row>
    <row r="10057" spans="1:12" hidden="1" outlineLevel="2" x14ac:dyDescent="0.25">
      <c r="A10057" s="90">
        <v>3</v>
      </c>
      <c r="B10057" s="26">
        <v>917642019</v>
      </c>
      <c r="C10057" s="90">
        <v>20</v>
      </c>
      <c r="D10057" s="90">
        <v>248753</v>
      </c>
      <c r="E10057" s="94">
        <v>44065</v>
      </c>
      <c r="F10057" s="26">
        <v>248753339208</v>
      </c>
      <c r="G10057" s="90">
        <v>339208</v>
      </c>
      <c r="H10057" s="90">
        <v>2.97</v>
      </c>
      <c r="I10057" s="95">
        <v>2.97</v>
      </c>
      <c r="J10057" s="90" t="s">
        <v>10509</v>
      </c>
      <c r="K10057" s="90">
        <v>107</v>
      </c>
      <c r="L10057" s="90" t="s">
        <v>10513</v>
      </c>
    </row>
    <row r="10058" spans="1:12" hidden="1" outlineLevel="2" x14ac:dyDescent="0.25">
      <c r="A10058" s="90">
        <v>3</v>
      </c>
      <c r="B10058" s="26">
        <v>917723769</v>
      </c>
      <c r="C10058" s="90">
        <v>20</v>
      </c>
      <c r="D10058" s="90">
        <v>245111</v>
      </c>
      <c r="E10058" s="94">
        <v>44033</v>
      </c>
      <c r="F10058" s="26">
        <v>245111335871</v>
      </c>
      <c r="G10058" s="90">
        <v>335871</v>
      </c>
      <c r="H10058" s="90">
        <v>9.83</v>
      </c>
      <c r="I10058" s="95">
        <v>9.83</v>
      </c>
      <c r="J10058" s="90" t="s">
        <v>10509</v>
      </c>
      <c r="K10058" s="90">
        <v>138</v>
      </c>
      <c r="L10058" s="90" t="s">
        <v>10513</v>
      </c>
    </row>
    <row r="10059" spans="1:12" hidden="1" outlineLevel="2" x14ac:dyDescent="0.25">
      <c r="A10059" s="90">
        <v>3</v>
      </c>
      <c r="B10059" s="26">
        <v>917723769</v>
      </c>
      <c r="C10059" s="90">
        <v>20</v>
      </c>
      <c r="D10059" s="90">
        <v>248303</v>
      </c>
      <c r="E10059" s="94">
        <v>44065</v>
      </c>
      <c r="F10059" s="26">
        <v>248303338816</v>
      </c>
      <c r="G10059" s="90">
        <v>338816</v>
      </c>
      <c r="H10059" s="90">
        <v>13.83</v>
      </c>
      <c r="I10059" s="95">
        <v>13.83</v>
      </c>
      <c r="J10059" s="90" t="s">
        <v>10509</v>
      </c>
      <c r="K10059" s="90">
        <v>107</v>
      </c>
      <c r="L10059" s="90" t="s">
        <v>10513</v>
      </c>
    </row>
    <row r="10060" spans="1:12" hidden="1" outlineLevel="2" x14ac:dyDescent="0.25">
      <c r="A10060" s="90">
        <v>3</v>
      </c>
      <c r="B10060" s="26">
        <v>917729949</v>
      </c>
      <c r="C10060" s="90">
        <v>20</v>
      </c>
      <c r="D10060" s="90">
        <v>240467</v>
      </c>
      <c r="E10060" s="94">
        <v>44004</v>
      </c>
      <c r="F10060" s="26">
        <v>240467331536</v>
      </c>
      <c r="G10060" s="90">
        <v>331536</v>
      </c>
      <c r="H10060" s="90">
        <v>1.68</v>
      </c>
      <c r="I10060" s="95">
        <v>1.68</v>
      </c>
      <c r="J10060" s="90" t="s">
        <v>10509</v>
      </c>
      <c r="K10060" s="90">
        <v>169</v>
      </c>
      <c r="L10060" s="90" t="s">
        <v>10513</v>
      </c>
    </row>
    <row r="10061" spans="1:12" hidden="1" outlineLevel="2" x14ac:dyDescent="0.25">
      <c r="A10061" s="90">
        <v>3</v>
      </c>
      <c r="B10061" s="26">
        <v>915453369</v>
      </c>
      <c r="C10061" s="90">
        <v>20</v>
      </c>
      <c r="D10061" s="90">
        <v>240405</v>
      </c>
      <c r="E10061" s="94">
        <v>44004</v>
      </c>
      <c r="F10061" s="26">
        <v>240405331474</v>
      </c>
      <c r="G10061" s="90">
        <v>331474</v>
      </c>
      <c r="H10061" s="90">
        <v>1.68</v>
      </c>
      <c r="I10061" s="95">
        <v>1.68</v>
      </c>
      <c r="J10061" s="90" t="s">
        <v>10509</v>
      </c>
      <c r="K10061" s="90">
        <v>169</v>
      </c>
      <c r="L10061" s="90" t="s">
        <v>10513</v>
      </c>
    </row>
    <row r="10062" spans="1:12" hidden="1" outlineLevel="2" x14ac:dyDescent="0.25">
      <c r="A10062" s="90">
        <v>3</v>
      </c>
      <c r="B10062" s="26">
        <v>915453369</v>
      </c>
      <c r="C10062" s="90">
        <v>20</v>
      </c>
      <c r="D10062" s="90">
        <v>243540</v>
      </c>
      <c r="E10062" s="94">
        <v>44033</v>
      </c>
      <c r="F10062" s="26">
        <v>243540334387</v>
      </c>
      <c r="G10062" s="90">
        <v>334387</v>
      </c>
      <c r="H10062" s="90">
        <v>1.68</v>
      </c>
      <c r="I10062" s="95">
        <v>1.68</v>
      </c>
      <c r="J10062" s="90" t="s">
        <v>10509</v>
      </c>
      <c r="K10062" s="90">
        <v>138</v>
      </c>
      <c r="L10062" s="90" t="s">
        <v>10513</v>
      </c>
    </row>
    <row r="10063" spans="1:12" hidden="1" outlineLevel="2" x14ac:dyDescent="0.25">
      <c r="A10063" s="90">
        <v>3</v>
      </c>
      <c r="B10063" s="26">
        <v>915453369</v>
      </c>
      <c r="C10063" s="90">
        <v>20</v>
      </c>
      <c r="D10063" s="90">
        <v>246722</v>
      </c>
      <c r="E10063" s="94">
        <v>44065</v>
      </c>
      <c r="F10063" s="26">
        <v>246722337322</v>
      </c>
      <c r="G10063" s="90">
        <v>337322</v>
      </c>
      <c r="H10063" s="90">
        <v>1.68</v>
      </c>
      <c r="I10063" s="95">
        <v>1.68</v>
      </c>
      <c r="J10063" s="90" t="s">
        <v>10509</v>
      </c>
      <c r="K10063" s="90">
        <v>107</v>
      </c>
      <c r="L10063" s="90" t="s">
        <v>10513</v>
      </c>
    </row>
    <row r="10064" spans="1:12" hidden="1" outlineLevel="2" x14ac:dyDescent="0.25">
      <c r="A10064" s="90">
        <v>3</v>
      </c>
      <c r="B10064" s="26">
        <v>915453625</v>
      </c>
      <c r="C10064" s="90">
        <v>20</v>
      </c>
      <c r="D10064" s="90">
        <v>241317</v>
      </c>
      <c r="E10064" s="94">
        <v>44004</v>
      </c>
      <c r="F10064" s="26">
        <v>241317332384</v>
      </c>
      <c r="G10064" s="90">
        <v>332384</v>
      </c>
      <c r="H10064" s="90">
        <v>2.14</v>
      </c>
      <c r="I10064" s="95">
        <v>2.14</v>
      </c>
      <c r="J10064" s="90" t="s">
        <v>10509</v>
      </c>
      <c r="K10064" s="90">
        <v>169</v>
      </c>
      <c r="L10064" s="90" t="s">
        <v>10513</v>
      </c>
    </row>
    <row r="10065" spans="1:12" hidden="1" outlineLevel="2" x14ac:dyDescent="0.25">
      <c r="A10065" s="90">
        <v>3</v>
      </c>
      <c r="B10065" s="26">
        <v>915453625</v>
      </c>
      <c r="C10065" s="90">
        <v>20</v>
      </c>
      <c r="D10065" s="90">
        <v>244459</v>
      </c>
      <c r="E10065" s="94">
        <v>44033</v>
      </c>
      <c r="F10065" s="26">
        <v>244459335304</v>
      </c>
      <c r="G10065" s="90">
        <v>335304</v>
      </c>
      <c r="H10065" s="90">
        <v>1.68</v>
      </c>
      <c r="I10065" s="95">
        <v>1.68</v>
      </c>
      <c r="J10065" s="90" t="s">
        <v>10509</v>
      </c>
      <c r="K10065" s="90">
        <v>138</v>
      </c>
      <c r="L10065" s="90" t="s">
        <v>10513</v>
      </c>
    </row>
    <row r="10066" spans="1:12" hidden="1" outlineLevel="2" x14ac:dyDescent="0.25">
      <c r="A10066" s="90">
        <v>3</v>
      </c>
      <c r="B10066" s="26">
        <v>917835779</v>
      </c>
      <c r="C10066" s="90">
        <v>20</v>
      </c>
      <c r="D10066" s="90">
        <v>246881</v>
      </c>
      <c r="E10066" s="94">
        <v>44065</v>
      </c>
      <c r="F10066" s="26">
        <v>246881337481</v>
      </c>
      <c r="G10066" s="90">
        <v>337481</v>
      </c>
      <c r="H10066" s="90">
        <v>11.66</v>
      </c>
      <c r="I10066" s="95">
        <v>11.66</v>
      </c>
      <c r="J10066" s="90" t="s">
        <v>10509</v>
      </c>
      <c r="K10066" s="90">
        <v>107</v>
      </c>
      <c r="L10066" s="90" t="s">
        <v>10513</v>
      </c>
    </row>
    <row r="10067" spans="1:12" hidden="1" outlineLevel="2" x14ac:dyDescent="0.25">
      <c r="A10067" s="90">
        <v>3</v>
      </c>
      <c r="B10067" s="26">
        <v>917866857</v>
      </c>
      <c r="C10067" s="90">
        <v>20</v>
      </c>
      <c r="D10067" s="90">
        <v>243089</v>
      </c>
      <c r="E10067" s="94">
        <v>44033</v>
      </c>
      <c r="F10067" s="26">
        <v>243089333936</v>
      </c>
      <c r="G10067" s="90">
        <v>333936</v>
      </c>
      <c r="H10067" s="90">
        <v>35.159999999999997</v>
      </c>
      <c r="I10067" s="95">
        <v>35.159999999999997</v>
      </c>
      <c r="J10067" s="90" t="s">
        <v>10509</v>
      </c>
      <c r="K10067" s="90">
        <v>138</v>
      </c>
      <c r="L10067" s="90" t="s">
        <v>10513</v>
      </c>
    </row>
    <row r="10068" spans="1:12" hidden="1" outlineLevel="2" x14ac:dyDescent="0.25">
      <c r="A10068" s="90">
        <v>3</v>
      </c>
      <c r="B10068" s="26">
        <v>917866857</v>
      </c>
      <c r="C10068" s="90">
        <v>20</v>
      </c>
      <c r="D10068" s="90">
        <v>246280</v>
      </c>
      <c r="E10068" s="94">
        <v>44065</v>
      </c>
      <c r="F10068" s="26">
        <v>246280336880</v>
      </c>
      <c r="G10068" s="90">
        <v>336880</v>
      </c>
      <c r="H10068" s="90">
        <v>8.3800000000000008</v>
      </c>
      <c r="I10068" s="95">
        <v>8.3800000000000008</v>
      </c>
      <c r="J10068" s="90" t="s">
        <v>10509</v>
      </c>
      <c r="K10068" s="90">
        <v>107</v>
      </c>
      <c r="L10068" s="90" t="s">
        <v>10513</v>
      </c>
    </row>
    <row r="10069" spans="1:12" hidden="1" outlineLevel="2" x14ac:dyDescent="0.25">
      <c r="A10069" s="90">
        <v>3</v>
      </c>
      <c r="B10069" s="26">
        <v>918005158</v>
      </c>
      <c r="C10069" s="90">
        <v>20</v>
      </c>
      <c r="D10069" s="90">
        <v>243832</v>
      </c>
      <c r="E10069" s="94">
        <v>44033</v>
      </c>
      <c r="F10069" s="26">
        <v>243832334679</v>
      </c>
      <c r="G10069" s="90">
        <v>334679</v>
      </c>
      <c r="H10069" s="90">
        <v>2.2799999999999998</v>
      </c>
      <c r="I10069" s="95">
        <v>2.2799999999999998</v>
      </c>
      <c r="J10069" s="90" t="s">
        <v>10509</v>
      </c>
      <c r="K10069" s="90">
        <v>138</v>
      </c>
      <c r="L10069" s="90" t="s">
        <v>10513</v>
      </c>
    </row>
    <row r="10070" spans="1:12" hidden="1" outlineLevel="2" x14ac:dyDescent="0.25">
      <c r="A10070" s="90">
        <v>3</v>
      </c>
      <c r="B10070" s="26">
        <v>918005158</v>
      </c>
      <c r="C10070" s="90">
        <v>20</v>
      </c>
      <c r="D10070" s="90">
        <v>247018</v>
      </c>
      <c r="E10070" s="94">
        <v>44065</v>
      </c>
      <c r="F10070" s="26">
        <v>247018337618</v>
      </c>
      <c r="G10070" s="90">
        <v>337618</v>
      </c>
      <c r="H10070" s="90">
        <v>5.64</v>
      </c>
      <c r="I10070" s="95">
        <v>5.64</v>
      </c>
      <c r="J10070" s="90" t="s">
        <v>10509</v>
      </c>
      <c r="K10070" s="90">
        <v>107</v>
      </c>
      <c r="L10070" s="90" t="s">
        <v>10513</v>
      </c>
    </row>
    <row r="10071" spans="1:12" hidden="1" outlineLevel="2" x14ac:dyDescent="0.25">
      <c r="A10071" s="90">
        <v>3</v>
      </c>
      <c r="B10071" s="26">
        <v>917734329</v>
      </c>
      <c r="C10071" s="90">
        <v>20</v>
      </c>
      <c r="D10071" s="90">
        <v>243514</v>
      </c>
      <c r="E10071" s="94">
        <v>44033</v>
      </c>
      <c r="F10071" s="26">
        <v>243514334361</v>
      </c>
      <c r="G10071" s="90">
        <v>334361</v>
      </c>
      <c r="H10071" s="90">
        <v>2.17</v>
      </c>
      <c r="I10071" s="95">
        <v>2.17</v>
      </c>
      <c r="J10071" s="90" t="s">
        <v>10509</v>
      </c>
      <c r="K10071" s="90">
        <v>138</v>
      </c>
      <c r="L10071" s="90" t="s">
        <v>10513</v>
      </c>
    </row>
    <row r="10072" spans="1:12" hidden="1" outlineLevel="2" x14ac:dyDescent="0.25">
      <c r="A10072" s="90">
        <v>3</v>
      </c>
      <c r="B10072" s="26">
        <v>917761041</v>
      </c>
      <c r="C10072" s="90">
        <v>20</v>
      </c>
      <c r="D10072" s="90">
        <v>240340</v>
      </c>
      <c r="E10072" s="94">
        <v>44004</v>
      </c>
      <c r="F10072" s="26">
        <v>240340331409</v>
      </c>
      <c r="G10072" s="90">
        <v>331409</v>
      </c>
      <c r="H10072" s="90">
        <v>1.71</v>
      </c>
      <c r="I10072" s="95">
        <v>1.71</v>
      </c>
      <c r="J10072" s="90" t="s">
        <v>10509</v>
      </c>
      <c r="K10072" s="90">
        <v>169</v>
      </c>
      <c r="L10072" s="90" t="s">
        <v>10513</v>
      </c>
    </row>
    <row r="10073" spans="1:12" hidden="1" outlineLevel="2" x14ac:dyDescent="0.25">
      <c r="A10073" s="90">
        <v>3</v>
      </c>
      <c r="B10073" s="26">
        <v>917761041</v>
      </c>
      <c r="C10073" s="90">
        <v>20</v>
      </c>
      <c r="D10073" s="90">
        <v>243473</v>
      </c>
      <c r="E10073" s="94">
        <v>44033</v>
      </c>
      <c r="F10073" s="26">
        <v>243473334320</v>
      </c>
      <c r="G10073" s="90">
        <v>334320</v>
      </c>
      <c r="H10073" s="90">
        <v>1.75</v>
      </c>
      <c r="I10073" s="95">
        <v>1.75</v>
      </c>
      <c r="J10073" s="90" t="s">
        <v>10509</v>
      </c>
      <c r="K10073" s="90">
        <v>138</v>
      </c>
      <c r="L10073" s="90" t="s">
        <v>10513</v>
      </c>
    </row>
    <row r="10074" spans="1:12" hidden="1" outlineLevel="2" x14ac:dyDescent="0.25">
      <c r="A10074" s="90">
        <v>3</v>
      </c>
      <c r="B10074" s="26">
        <v>917766024</v>
      </c>
      <c r="C10074" s="90">
        <v>20</v>
      </c>
      <c r="D10074" s="90">
        <v>244041</v>
      </c>
      <c r="E10074" s="94">
        <v>44033</v>
      </c>
      <c r="F10074" s="26">
        <v>244041334888</v>
      </c>
      <c r="G10074" s="90">
        <v>334888</v>
      </c>
      <c r="H10074" s="90">
        <v>1.68</v>
      </c>
      <c r="I10074" s="95">
        <v>1.68</v>
      </c>
      <c r="J10074" s="90" t="s">
        <v>10509</v>
      </c>
      <c r="K10074" s="90">
        <v>138</v>
      </c>
      <c r="L10074" s="90" t="s">
        <v>10513</v>
      </c>
    </row>
    <row r="10075" spans="1:12" hidden="1" outlineLevel="2" x14ac:dyDescent="0.25">
      <c r="A10075" s="90">
        <v>3</v>
      </c>
      <c r="B10075" s="26">
        <v>917780611</v>
      </c>
      <c r="C10075" s="90">
        <v>20</v>
      </c>
      <c r="D10075" s="90">
        <v>240899</v>
      </c>
      <c r="E10075" s="94">
        <v>44004</v>
      </c>
      <c r="F10075" s="26">
        <v>240899331968</v>
      </c>
      <c r="G10075" s="90">
        <v>331968</v>
      </c>
      <c r="H10075" s="90">
        <v>13.94</v>
      </c>
      <c r="I10075" s="95">
        <v>13.94</v>
      </c>
      <c r="J10075" s="90" t="s">
        <v>10509</v>
      </c>
      <c r="K10075" s="90">
        <v>169</v>
      </c>
      <c r="L10075" s="90" t="s">
        <v>10513</v>
      </c>
    </row>
    <row r="10076" spans="1:12" hidden="1" outlineLevel="2" x14ac:dyDescent="0.25">
      <c r="A10076" s="90">
        <v>3</v>
      </c>
      <c r="B10076" s="26">
        <v>917780611</v>
      </c>
      <c r="C10076" s="90">
        <v>20</v>
      </c>
      <c r="D10076" s="90">
        <v>244035</v>
      </c>
      <c r="E10076" s="94">
        <v>44033</v>
      </c>
      <c r="F10076" s="26">
        <v>244035334882</v>
      </c>
      <c r="G10076" s="90">
        <v>334882</v>
      </c>
      <c r="H10076" s="90">
        <v>12.7</v>
      </c>
      <c r="I10076" s="95">
        <v>12.7</v>
      </c>
      <c r="J10076" s="90" t="s">
        <v>10509</v>
      </c>
      <c r="K10076" s="90">
        <v>138</v>
      </c>
      <c r="L10076" s="90" t="s">
        <v>10513</v>
      </c>
    </row>
    <row r="10077" spans="1:12" hidden="1" outlineLevel="2" x14ac:dyDescent="0.25">
      <c r="A10077" s="90">
        <v>3</v>
      </c>
      <c r="B10077" s="26">
        <v>917780611</v>
      </c>
      <c r="C10077" s="90">
        <v>20</v>
      </c>
      <c r="D10077" s="90">
        <v>247224</v>
      </c>
      <c r="E10077" s="94">
        <v>44065</v>
      </c>
      <c r="F10077" s="26">
        <v>247224337824</v>
      </c>
      <c r="G10077" s="90">
        <v>337824</v>
      </c>
      <c r="H10077" s="90">
        <v>17.28</v>
      </c>
      <c r="I10077" s="95">
        <v>17.28</v>
      </c>
      <c r="J10077" s="90" t="s">
        <v>10509</v>
      </c>
      <c r="K10077" s="90">
        <v>107</v>
      </c>
      <c r="L10077" s="90" t="s">
        <v>10513</v>
      </c>
    </row>
    <row r="10078" spans="1:12" hidden="1" outlineLevel="2" x14ac:dyDescent="0.25">
      <c r="A10078" s="90">
        <v>3</v>
      </c>
      <c r="B10078" s="26">
        <v>918147190</v>
      </c>
      <c r="C10078" s="90">
        <v>20</v>
      </c>
      <c r="D10078" s="90">
        <v>240381</v>
      </c>
      <c r="E10078" s="94">
        <v>44004</v>
      </c>
      <c r="F10078" s="26">
        <v>240381331450</v>
      </c>
      <c r="G10078" s="90">
        <v>331450</v>
      </c>
      <c r="H10078" s="90">
        <v>1.68</v>
      </c>
      <c r="I10078" s="95">
        <v>1.68</v>
      </c>
      <c r="J10078" s="90" t="s">
        <v>10509</v>
      </c>
      <c r="K10078" s="90">
        <v>169</v>
      </c>
      <c r="L10078" s="90" t="s">
        <v>10513</v>
      </c>
    </row>
    <row r="10079" spans="1:12" hidden="1" outlineLevel="2" x14ac:dyDescent="0.25">
      <c r="A10079" s="90">
        <v>3</v>
      </c>
      <c r="B10079" s="26">
        <v>918147190</v>
      </c>
      <c r="C10079" s="90">
        <v>20</v>
      </c>
      <c r="D10079" s="90">
        <v>243516</v>
      </c>
      <c r="E10079" s="94">
        <v>44033</v>
      </c>
      <c r="F10079" s="26">
        <v>243516334363</v>
      </c>
      <c r="G10079" s="90">
        <v>334363</v>
      </c>
      <c r="H10079" s="90">
        <v>1.68</v>
      </c>
      <c r="I10079" s="95">
        <v>1.68</v>
      </c>
      <c r="J10079" s="90" t="s">
        <v>10509</v>
      </c>
      <c r="K10079" s="90">
        <v>138</v>
      </c>
      <c r="L10079" s="90" t="s">
        <v>10513</v>
      </c>
    </row>
    <row r="10080" spans="1:12" hidden="1" outlineLevel="2" x14ac:dyDescent="0.25">
      <c r="A10080" s="90">
        <v>3</v>
      </c>
      <c r="B10080" s="26">
        <v>918147190</v>
      </c>
      <c r="C10080" s="90">
        <v>20</v>
      </c>
      <c r="D10080" s="90">
        <v>246697</v>
      </c>
      <c r="E10080" s="94">
        <v>44065</v>
      </c>
      <c r="F10080" s="26">
        <v>246697337297</v>
      </c>
      <c r="G10080" s="90">
        <v>337297</v>
      </c>
      <c r="H10080" s="90">
        <v>1.68</v>
      </c>
      <c r="I10080" s="95">
        <v>1.68</v>
      </c>
      <c r="J10080" s="90" t="s">
        <v>10509</v>
      </c>
      <c r="K10080" s="90">
        <v>107</v>
      </c>
      <c r="L10080" s="90" t="s">
        <v>10513</v>
      </c>
    </row>
    <row r="10081" spans="1:12" hidden="1" outlineLevel="2" x14ac:dyDescent="0.25">
      <c r="A10081" s="90">
        <v>3</v>
      </c>
      <c r="B10081" s="26">
        <v>918153297</v>
      </c>
      <c r="C10081" s="90">
        <v>20</v>
      </c>
      <c r="D10081" s="90">
        <v>241909</v>
      </c>
      <c r="E10081" s="94">
        <v>44004</v>
      </c>
      <c r="F10081" s="26">
        <v>241909332910</v>
      </c>
      <c r="G10081" s="90">
        <v>332910</v>
      </c>
      <c r="H10081" s="90">
        <v>1.68</v>
      </c>
      <c r="I10081" s="95">
        <v>1.68</v>
      </c>
      <c r="J10081" s="90" t="s">
        <v>10509</v>
      </c>
      <c r="K10081" s="90">
        <v>169</v>
      </c>
      <c r="L10081" s="90" t="s">
        <v>10513</v>
      </c>
    </row>
    <row r="10082" spans="1:12" hidden="1" outlineLevel="2" x14ac:dyDescent="0.25">
      <c r="A10082" s="90">
        <v>3</v>
      </c>
      <c r="B10082" s="26">
        <v>918180530</v>
      </c>
      <c r="C10082" s="90">
        <v>20</v>
      </c>
      <c r="D10082" s="90">
        <v>243196</v>
      </c>
      <c r="E10082" s="94">
        <v>44033</v>
      </c>
      <c r="F10082" s="26">
        <v>243196334043</v>
      </c>
      <c r="G10082" s="90">
        <v>334043</v>
      </c>
      <c r="H10082" s="90">
        <v>8.39</v>
      </c>
      <c r="I10082" s="95">
        <v>8.39</v>
      </c>
      <c r="J10082" s="90" t="s">
        <v>10509</v>
      </c>
      <c r="K10082" s="90">
        <v>138</v>
      </c>
      <c r="L10082" s="90" t="s">
        <v>10513</v>
      </c>
    </row>
    <row r="10083" spans="1:12" hidden="1" outlineLevel="2" x14ac:dyDescent="0.25">
      <c r="A10083" s="90">
        <v>3</v>
      </c>
      <c r="B10083" s="26">
        <v>918180530</v>
      </c>
      <c r="C10083" s="90">
        <v>20</v>
      </c>
      <c r="D10083" s="90">
        <v>246383</v>
      </c>
      <c r="E10083" s="94">
        <v>44065</v>
      </c>
      <c r="F10083" s="26">
        <v>246383336983</v>
      </c>
      <c r="G10083" s="90">
        <v>336983</v>
      </c>
      <c r="H10083" s="90">
        <v>9.56</v>
      </c>
      <c r="I10083" s="95">
        <v>9.56</v>
      </c>
      <c r="J10083" s="90" t="s">
        <v>10509</v>
      </c>
      <c r="K10083" s="90">
        <v>107</v>
      </c>
      <c r="L10083" s="90" t="s">
        <v>10513</v>
      </c>
    </row>
    <row r="10084" spans="1:12" hidden="1" outlineLevel="2" x14ac:dyDescent="0.25">
      <c r="A10084" s="90">
        <v>3</v>
      </c>
      <c r="B10084" s="26">
        <v>918185166</v>
      </c>
      <c r="C10084" s="90">
        <v>20</v>
      </c>
      <c r="D10084" s="90">
        <v>245046</v>
      </c>
      <c r="E10084" s="94">
        <v>44033</v>
      </c>
      <c r="F10084" s="26">
        <v>245046335826</v>
      </c>
      <c r="G10084" s="90">
        <v>335826</v>
      </c>
      <c r="H10084" s="90">
        <v>14.25</v>
      </c>
      <c r="I10084" s="95">
        <v>14.25</v>
      </c>
      <c r="J10084" s="90" t="s">
        <v>10509</v>
      </c>
      <c r="K10084" s="90">
        <v>138</v>
      </c>
      <c r="L10084" s="90" t="s">
        <v>10513</v>
      </c>
    </row>
    <row r="10085" spans="1:12" hidden="1" outlineLevel="2" x14ac:dyDescent="0.25">
      <c r="A10085" s="90">
        <v>3</v>
      </c>
      <c r="B10085" s="26">
        <v>918185166</v>
      </c>
      <c r="C10085" s="90">
        <v>20</v>
      </c>
      <c r="D10085" s="90">
        <v>248238</v>
      </c>
      <c r="E10085" s="94">
        <v>44065</v>
      </c>
      <c r="F10085" s="26">
        <v>248238338771</v>
      </c>
      <c r="G10085" s="90">
        <v>338771</v>
      </c>
      <c r="H10085" s="90">
        <v>13.1</v>
      </c>
      <c r="I10085" s="95">
        <v>13.1</v>
      </c>
      <c r="J10085" s="90" t="s">
        <v>10509</v>
      </c>
      <c r="K10085" s="90">
        <v>107</v>
      </c>
      <c r="L10085" s="90" t="s">
        <v>10513</v>
      </c>
    </row>
    <row r="10086" spans="1:12" hidden="1" outlineLevel="2" x14ac:dyDescent="0.25">
      <c r="A10086" s="90">
        <v>3</v>
      </c>
      <c r="B10086" s="26">
        <v>918200668</v>
      </c>
      <c r="C10086" s="90">
        <v>20</v>
      </c>
      <c r="D10086" s="90">
        <v>244770</v>
      </c>
      <c r="E10086" s="94">
        <v>44033</v>
      </c>
      <c r="F10086" s="26">
        <v>244770335603</v>
      </c>
      <c r="G10086" s="90">
        <v>335603</v>
      </c>
      <c r="H10086" s="90">
        <v>2.08</v>
      </c>
      <c r="I10086" s="95">
        <v>2.08</v>
      </c>
      <c r="J10086" s="90" t="s">
        <v>10509</v>
      </c>
      <c r="K10086" s="90">
        <v>138</v>
      </c>
      <c r="L10086" s="90" t="s">
        <v>10513</v>
      </c>
    </row>
    <row r="10087" spans="1:12" hidden="1" outlineLevel="2" x14ac:dyDescent="0.25">
      <c r="A10087" s="90">
        <v>3</v>
      </c>
      <c r="B10087" s="26">
        <v>918200668</v>
      </c>
      <c r="C10087" s="90">
        <v>20</v>
      </c>
      <c r="D10087" s="90">
        <v>247961</v>
      </c>
      <c r="E10087" s="94">
        <v>44065</v>
      </c>
      <c r="F10087" s="26">
        <v>247961338546</v>
      </c>
      <c r="G10087" s="90">
        <v>338546</v>
      </c>
      <c r="H10087" s="90">
        <v>5.0599999999999996</v>
      </c>
      <c r="I10087" s="95">
        <v>5.0599999999999996</v>
      </c>
      <c r="J10087" s="90" t="s">
        <v>10509</v>
      </c>
      <c r="K10087" s="90">
        <v>107</v>
      </c>
      <c r="L10087" s="90" t="s">
        <v>10513</v>
      </c>
    </row>
    <row r="10088" spans="1:12" hidden="1" outlineLevel="2" x14ac:dyDescent="0.25">
      <c r="A10088" s="90">
        <v>3</v>
      </c>
      <c r="B10088" s="26">
        <v>918213356</v>
      </c>
      <c r="C10088" s="90">
        <v>20</v>
      </c>
      <c r="D10088" s="90">
        <v>243739</v>
      </c>
      <c r="E10088" s="94">
        <v>44033</v>
      </c>
      <c r="F10088" s="26">
        <v>243739334586</v>
      </c>
      <c r="G10088" s="90">
        <v>334586</v>
      </c>
      <c r="H10088" s="90">
        <v>1.68</v>
      </c>
      <c r="I10088" s="95">
        <v>1.68</v>
      </c>
      <c r="J10088" s="90" t="s">
        <v>10509</v>
      </c>
      <c r="K10088" s="90">
        <v>138</v>
      </c>
      <c r="L10088" s="90" t="s">
        <v>10513</v>
      </c>
    </row>
    <row r="10089" spans="1:12" hidden="1" outlineLevel="2" x14ac:dyDescent="0.25">
      <c r="A10089" s="90">
        <v>3</v>
      </c>
      <c r="B10089" s="26">
        <v>918213356</v>
      </c>
      <c r="C10089" s="90">
        <v>20</v>
      </c>
      <c r="D10089" s="90">
        <v>246924</v>
      </c>
      <c r="E10089" s="94">
        <v>44065</v>
      </c>
      <c r="F10089" s="26">
        <v>246924337524</v>
      </c>
      <c r="G10089" s="90">
        <v>337524</v>
      </c>
      <c r="H10089" s="90">
        <v>1.68</v>
      </c>
      <c r="I10089" s="95">
        <v>1.68</v>
      </c>
      <c r="J10089" s="90" t="s">
        <v>10509</v>
      </c>
      <c r="K10089" s="90">
        <v>107</v>
      </c>
      <c r="L10089" s="90" t="s">
        <v>10513</v>
      </c>
    </row>
    <row r="10090" spans="1:12" hidden="1" outlineLevel="2" x14ac:dyDescent="0.25">
      <c r="A10090" s="90">
        <v>3</v>
      </c>
      <c r="B10090" s="26">
        <v>918270745</v>
      </c>
      <c r="C10090" s="90">
        <v>20</v>
      </c>
      <c r="D10090" s="90">
        <v>240221</v>
      </c>
      <c r="E10090" s="94">
        <v>44004</v>
      </c>
      <c r="F10090" s="26">
        <v>240221331290</v>
      </c>
      <c r="G10090" s="90">
        <v>331290</v>
      </c>
      <c r="H10090" s="90">
        <v>6.94</v>
      </c>
      <c r="I10090" s="95">
        <v>6.94</v>
      </c>
      <c r="J10090" s="90" t="s">
        <v>10509</v>
      </c>
      <c r="K10090" s="90">
        <v>169</v>
      </c>
      <c r="L10090" s="90" t="s">
        <v>10513</v>
      </c>
    </row>
    <row r="10091" spans="1:12" hidden="1" outlineLevel="2" x14ac:dyDescent="0.25">
      <c r="A10091" s="90">
        <v>3</v>
      </c>
      <c r="B10091" s="26">
        <v>918270745</v>
      </c>
      <c r="C10091" s="90">
        <v>20</v>
      </c>
      <c r="D10091" s="90">
        <v>243355</v>
      </c>
      <c r="E10091" s="94">
        <v>44033</v>
      </c>
      <c r="F10091" s="26">
        <v>243355334202</v>
      </c>
      <c r="G10091" s="90">
        <v>334202</v>
      </c>
      <c r="H10091" s="90">
        <v>6.94</v>
      </c>
      <c r="I10091" s="95">
        <v>6.94</v>
      </c>
      <c r="J10091" s="90" t="s">
        <v>10509</v>
      </c>
      <c r="K10091" s="90">
        <v>138</v>
      </c>
      <c r="L10091" s="90" t="s">
        <v>10513</v>
      </c>
    </row>
    <row r="10092" spans="1:12" hidden="1" outlineLevel="2" x14ac:dyDescent="0.25">
      <c r="A10092" s="90">
        <v>3</v>
      </c>
      <c r="B10092" s="26">
        <v>918274804001</v>
      </c>
      <c r="C10092" s="90">
        <v>20</v>
      </c>
      <c r="D10092" s="90">
        <v>242907</v>
      </c>
      <c r="E10092" s="94">
        <v>44013</v>
      </c>
      <c r="F10092" s="26">
        <v>242907333787</v>
      </c>
      <c r="G10092" s="90">
        <v>333787</v>
      </c>
      <c r="H10092" s="90">
        <v>1.68</v>
      </c>
      <c r="I10092" s="95">
        <v>1.68</v>
      </c>
      <c r="J10092" s="90" t="s">
        <v>10509</v>
      </c>
      <c r="K10092" s="90">
        <v>169</v>
      </c>
      <c r="L10092" s="90" t="s">
        <v>10513</v>
      </c>
    </row>
    <row r="10093" spans="1:12" hidden="1" outlineLevel="2" x14ac:dyDescent="0.25">
      <c r="A10093" s="90">
        <v>3</v>
      </c>
      <c r="B10093" s="26">
        <v>918274804001</v>
      </c>
      <c r="C10093" s="90">
        <v>20</v>
      </c>
      <c r="D10093" s="90">
        <v>246080</v>
      </c>
      <c r="E10093" s="94">
        <v>44044</v>
      </c>
      <c r="F10093" s="26">
        <v>246080336731</v>
      </c>
      <c r="G10093" s="90">
        <v>336731</v>
      </c>
      <c r="H10093" s="90">
        <v>1.68</v>
      </c>
      <c r="I10093" s="95">
        <v>1.68</v>
      </c>
      <c r="J10093" s="90" t="s">
        <v>10509</v>
      </c>
      <c r="K10093" s="90">
        <v>138</v>
      </c>
      <c r="L10093" s="90" t="s">
        <v>10513</v>
      </c>
    </row>
    <row r="10094" spans="1:12" hidden="1" outlineLevel="2" x14ac:dyDescent="0.25">
      <c r="A10094" s="90">
        <v>3</v>
      </c>
      <c r="B10094" s="26">
        <v>918274804001</v>
      </c>
      <c r="C10094" s="90">
        <v>20</v>
      </c>
      <c r="D10094" s="90">
        <v>249324</v>
      </c>
      <c r="E10094" s="94">
        <v>44075</v>
      </c>
      <c r="F10094" s="26">
        <v>249324339725</v>
      </c>
      <c r="G10094" s="90">
        <v>339725</v>
      </c>
      <c r="H10094" s="90">
        <v>1.68</v>
      </c>
      <c r="I10094" s="95">
        <v>1.68</v>
      </c>
      <c r="J10094" s="90" t="s">
        <v>10509</v>
      </c>
      <c r="K10094" s="90">
        <v>107</v>
      </c>
      <c r="L10094" s="90" t="s">
        <v>10513</v>
      </c>
    </row>
    <row r="10095" spans="1:12" hidden="1" outlineLevel="2" x14ac:dyDescent="0.25">
      <c r="A10095" s="90">
        <v>3</v>
      </c>
      <c r="B10095" s="26">
        <v>918285909</v>
      </c>
      <c r="C10095" s="90">
        <v>20</v>
      </c>
      <c r="D10095" s="90">
        <v>242129</v>
      </c>
      <c r="E10095" s="94">
        <v>44004</v>
      </c>
      <c r="F10095" s="26">
        <v>242129333086</v>
      </c>
      <c r="G10095" s="90">
        <v>333086</v>
      </c>
      <c r="H10095" s="90">
        <v>1.68</v>
      </c>
      <c r="I10095" s="95">
        <v>1.68</v>
      </c>
      <c r="J10095" s="90" t="s">
        <v>10509</v>
      </c>
      <c r="K10095" s="90">
        <v>169</v>
      </c>
      <c r="L10095" s="90" t="s">
        <v>10513</v>
      </c>
    </row>
    <row r="10096" spans="1:12" hidden="1" outlineLevel="2" x14ac:dyDescent="0.25">
      <c r="A10096" s="90">
        <v>3</v>
      </c>
      <c r="B10096" s="26">
        <v>918285909</v>
      </c>
      <c r="C10096" s="90">
        <v>20</v>
      </c>
      <c r="D10096" s="90">
        <v>248469</v>
      </c>
      <c r="E10096" s="94">
        <v>44065</v>
      </c>
      <c r="F10096" s="26">
        <v>248469338957</v>
      </c>
      <c r="G10096" s="90">
        <v>338957</v>
      </c>
      <c r="H10096" s="90">
        <v>1.68</v>
      </c>
      <c r="I10096" s="95">
        <v>1.68</v>
      </c>
      <c r="J10096" s="90" t="s">
        <v>10509</v>
      </c>
      <c r="K10096" s="90">
        <v>107</v>
      </c>
      <c r="L10096" s="90" t="s">
        <v>10513</v>
      </c>
    </row>
    <row r="10097" spans="1:12" hidden="1" outlineLevel="2" x14ac:dyDescent="0.25">
      <c r="A10097" s="90">
        <v>3</v>
      </c>
      <c r="B10097" s="26">
        <v>918289307</v>
      </c>
      <c r="C10097" s="90">
        <v>20</v>
      </c>
      <c r="D10097" s="90">
        <v>241041</v>
      </c>
      <c r="E10097" s="94">
        <v>44004</v>
      </c>
      <c r="F10097" s="26">
        <v>241041332110</v>
      </c>
      <c r="G10097" s="90">
        <v>332110</v>
      </c>
      <c r="H10097" s="90">
        <v>2.02</v>
      </c>
      <c r="I10097" s="95">
        <v>2.02</v>
      </c>
      <c r="J10097" s="90" t="s">
        <v>10509</v>
      </c>
      <c r="K10097" s="90">
        <v>169</v>
      </c>
      <c r="L10097" s="90" t="s">
        <v>10513</v>
      </c>
    </row>
    <row r="10098" spans="1:12" hidden="1" outlineLevel="2" x14ac:dyDescent="0.25">
      <c r="A10098" s="90">
        <v>3</v>
      </c>
      <c r="B10098" s="26">
        <v>918289307</v>
      </c>
      <c r="C10098" s="90">
        <v>20</v>
      </c>
      <c r="D10098" s="90">
        <v>244177</v>
      </c>
      <c r="E10098" s="94">
        <v>44033</v>
      </c>
      <c r="F10098" s="26">
        <v>244177335024</v>
      </c>
      <c r="G10098" s="90">
        <v>335024</v>
      </c>
      <c r="H10098" s="90">
        <v>1.68</v>
      </c>
      <c r="I10098" s="95">
        <v>1.68</v>
      </c>
      <c r="J10098" s="90" t="s">
        <v>10509</v>
      </c>
      <c r="K10098" s="90">
        <v>138</v>
      </c>
      <c r="L10098" s="90" t="s">
        <v>10513</v>
      </c>
    </row>
    <row r="10099" spans="1:12" hidden="1" outlineLevel="2" x14ac:dyDescent="0.25">
      <c r="A10099" s="90">
        <v>3</v>
      </c>
      <c r="B10099" s="26">
        <v>918289307</v>
      </c>
      <c r="C10099" s="90">
        <v>20</v>
      </c>
      <c r="D10099" s="90">
        <v>247366</v>
      </c>
      <c r="E10099" s="94">
        <v>44065</v>
      </c>
      <c r="F10099" s="26">
        <v>247366337966</v>
      </c>
      <c r="G10099" s="90">
        <v>337966</v>
      </c>
      <c r="H10099" s="90">
        <v>1.9</v>
      </c>
      <c r="I10099" s="95">
        <v>1.9</v>
      </c>
      <c r="J10099" s="90" t="s">
        <v>10509</v>
      </c>
      <c r="K10099" s="90">
        <v>107</v>
      </c>
      <c r="L10099" s="90" t="s">
        <v>10513</v>
      </c>
    </row>
    <row r="10100" spans="1:12" hidden="1" outlineLevel="2" x14ac:dyDescent="0.25">
      <c r="A10100" s="90">
        <v>3</v>
      </c>
      <c r="B10100" s="26">
        <v>918378316</v>
      </c>
      <c r="C10100" s="90">
        <v>20</v>
      </c>
      <c r="D10100" s="90">
        <v>241902</v>
      </c>
      <c r="E10100" s="94">
        <v>44004</v>
      </c>
      <c r="F10100" s="26">
        <v>241902332903</v>
      </c>
      <c r="G10100" s="90">
        <v>332903</v>
      </c>
      <c r="H10100" s="90">
        <v>12.68</v>
      </c>
      <c r="I10100" s="95">
        <v>12.68</v>
      </c>
      <c r="J10100" s="90" t="s">
        <v>10509</v>
      </c>
      <c r="K10100" s="90">
        <v>169</v>
      </c>
      <c r="L10100" s="90" t="s">
        <v>10513</v>
      </c>
    </row>
    <row r="10101" spans="1:12" hidden="1" outlineLevel="2" x14ac:dyDescent="0.25">
      <c r="A10101" s="90">
        <v>3</v>
      </c>
      <c r="B10101" s="26">
        <v>918548876</v>
      </c>
      <c r="C10101" s="90">
        <v>20</v>
      </c>
      <c r="D10101" s="90">
        <v>241284</v>
      </c>
      <c r="E10101" s="94">
        <v>44004</v>
      </c>
      <c r="F10101" s="26">
        <v>241284332351</v>
      </c>
      <c r="G10101" s="90">
        <v>332351</v>
      </c>
      <c r="H10101" s="90">
        <v>1.68</v>
      </c>
      <c r="I10101" s="95">
        <v>1.68</v>
      </c>
      <c r="J10101" s="90" t="s">
        <v>10509</v>
      </c>
      <c r="K10101" s="90">
        <v>169</v>
      </c>
      <c r="L10101" s="90" t="s">
        <v>10513</v>
      </c>
    </row>
    <row r="10102" spans="1:12" hidden="1" outlineLevel="2" x14ac:dyDescent="0.25">
      <c r="A10102" s="90">
        <v>3</v>
      </c>
      <c r="B10102" s="26">
        <v>918548876</v>
      </c>
      <c r="C10102" s="90">
        <v>20</v>
      </c>
      <c r="D10102" s="90">
        <v>244218</v>
      </c>
      <c r="E10102" s="94">
        <v>44033</v>
      </c>
      <c r="F10102" s="26">
        <v>244218335064</v>
      </c>
      <c r="G10102" s="90">
        <v>335064</v>
      </c>
      <c r="H10102" s="90">
        <v>1.79</v>
      </c>
      <c r="I10102" s="95">
        <v>1.79</v>
      </c>
      <c r="J10102" s="90" t="s">
        <v>10509</v>
      </c>
      <c r="K10102" s="90">
        <v>138</v>
      </c>
      <c r="L10102" s="90" t="s">
        <v>10513</v>
      </c>
    </row>
    <row r="10103" spans="1:12" hidden="1" outlineLevel="2" x14ac:dyDescent="0.25">
      <c r="A10103" s="90">
        <v>3</v>
      </c>
      <c r="B10103" s="26">
        <v>918548876</v>
      </c>
      <c r="C10103" s="90">
        <v>20</v>
      </c>
      <c r="D10103" s="90">
        <v>244426</v>
      </c>
      <c r="E10103" s="94">
        <v>44033</v>
      </c>
      <c r="F10103" s="26">
        <v>244426335271</v>
      </c>
      <c r="G10103" s="90">
        <v>335271</v>
      </c>
      <c r="H10103" s="90">
        <v>1.68</v>
      </c>
      <c r="I10103" s="95">
        <v>1.68</v>
      </c>
      <c r="J10103" s="90" t="s">
        <v>10509</v>
      </c>
      <c r="K10103" s="90">
        <v>138</v>
      </c>
      <c r="L10103" s="90" t="s">
        <v>10513</v>
      </c>
    </row>
    <row r="10104" spans="1:12" hidden="1" outlineLevel="2" x14ac:dyDescent="0.25">
      <c r="A10104" s="90">
        <v>3</v>
      </c>
      <c r="B10104" s="26">
        <v>918548876</v>
      </c>
      <c r="C10104" s="90">
        <v>20</v>
      </c>
      <c r="D10104" s="90">
        <v>247617</v>
      </c>
      <c r="E10104" s="94">
        <v>44065</v>
      </c>
      <c r="F10104" s="26">
        <v>247617338215</v>
      </c>
      <c r="G10104" s="90">
        <v>338215</v>
      </c>
      <c r="H10104" s="90">
        <v>1.68</v>
      </c>
      <c r="I10104" s="95">
        <v>1.68</v>
      </c>
      <c r="J10104" s="90" t="s">
        <v>10509</v>
      </c>
      <c r="K10104" s="90">
        <v>107</v>
      </c>
      <c r="L10104" s="90" t="s">
        <v>10513</v>
      </c>
    </row>
    <row r="10105" spans="1:12" hidden="1" outlineLevel="2" x14ac:dyDescent="0.25">
      <c r="A10105" s="90">
        <v>3</v>
      </c>
      <c r="B10105" s="26">
        <v>918550534</v>
      </c>
      <c r="C10105" s="90">
        <v>20</v>
      </c>
      <c r="D10105" s="90">
        <v>241770</v>
      </c>
      <c r="E10105" s="94">
        <v>44004</v>
      </c>
      <c r="F10105" s="26">
        <v>241770332803</v>
      </c>
      <c r="G10105" s="90">
        <v>332803</v>
      </c>
      <c r="H10105" s="90">
        <v>89.75</v>
      </c>
      <c r="I10105" s="95">
        <v>89.75</v>
      </c>
      <c r="J10105" s="90" t="s">
        <v>10509</v>
      </c>
      <c r="K10105" s="90">
        <v>169</v>
      </c>
      <c r="L10105" s="90" t="s">
        <v>10513</v>
      </c>
    </row>
    <row r="10106" spans="1:12" hidden="1" outlineLevel="2" x14ac:dyDescent="0.25">
      <c r="A10106" s="90">
        <v>3</v>
      </c>
      <c r="B10106" s="26">
        <v>918553405</v>
      </c>
      <c r="C10106" s="90">
        <v>20</v>
      </c>
      <c r="D10106" s="90">
        <v>240933</v>
      </c>
      <c r="E10106" s="94">
        <v>44004</v>
      </c>
      <c r="F10106" s="26">
        <v>240933332002</v>
      </c>
      <c r="G10106" s="90">
        <v>332002</v>
      </c>
      <c r="H10106" s="90">
        <v>2.4900000000000002</v>
      </c>
      <c r="I10106" s="95">
        <v>2.4900000000000002</v>
      </c>
      <c r="J10106" s="90" t="s">
        <v>10509</v>
      </c>
      <c r="K10106" s="90">
        <v>169</v>
      </c>
      <c r="L10106" s="90" t="s">
        <v>10513</v>
      </c>
    </row>
    <row r="10107" spans="1:12" hidden="1" outlineLevel="2" x14ac:dyDescent="0.25">
      <c r="A10107" s="90">
        <v>3</v>
      </c>
      <c r="B10107" s="26">
        <v>918553405</v>
      </c>
      <c r="C10107" s="90">
        <v>20</v>
      </c>
      <c r="D10107" s="90">
        <v>247257</v>
      </c>
      <c r="E10107" s="94">
        <v>44065</v>
      </c>
      <c r="F10107" s="26">
        <v>247257337857</v>
      </c>
      <c r="G10107" s="90">
        <v>337857</v>
      </c>
      <c r="H10107" s="90">
        <v>1.98</v>
      </c>
      <c r="I10107" s="95">
        <v>1.98</v>
      </c>
      <c r="J10107" s="90" t="s">
        <v>10509</v>
      </c>
      <c r="K10107" s="90">
        <v>107</v>
      </c>
      <c r="L10107" s="90" t="s">
        <v>10513</v>
      </c>
    </row>
    <row r="10108" spans="1:12" hidden="1" outlineLevel="2" x14ac:dyDescent="0.25">
      <c r="A10108" s="90">
        <v>3</v>
      </c>
      <c r="B10108" s="26">
        <v>918602996001</v>
      </c>
      <c r="C10108" s="90">
        <v>20</v>
      </c>
      <c r="D10108" s="90">
        <v>249032</v>
      </c>
      <c r="E10108" s="94">
        <v>44075</v>
      </c>
      <c r="F10108" s="26">
        <v>249032339468</v>
      </c>
      <c r="G10108" s="90">
        <v>339468</v>
      </c>
      <c r="H10108" s="90">
        <v>1.68</v>
      </c>
      <c r="I10108" s="95">
        <v>1.68</v>
      </c>
      <c r="J10108" s="90" t="s">
        <v>10509</v>
      </c>
      <c r="K10108" s="90">
        <v>107</v>
      </c>
      <c r="L10108" s="90" t="s">
        <v>10513</v>
      </c>
    </row>
    <row r="10109" spans="1:12" hidden="1" outlineLevel="2" x14ac:dyDescent="0.25">
      <c r="A10109" s="90">
        <v>3</v>
      </c>
      <c r="B10109" s="26">
        <v>918732751</v>
      </c>
      <c r="C10109" s="90">
        <v>20</v>
      </c>
      <c r="D10109" s="90">
        <v>240539</v>
      </c>
      <c r="E10109" s="94">
        <v>44004</v>
      </c>
      <c r="F10109" s="26">
        <v>240539331608</v>
      </c>
      <c r="G10109" s="90">
        <v>331608</v>
      </c>
      <c r="H10109" s="90">
        <v>1.68</v>
      </c>
      <c r="I10109" s="95">
        <v>1.68</v>
      </c>
      <c r="J10109" s="90" t="s">
        <v>10509</v>
      </c>
      <c r="K10109" s="90">
        <v>169</v>
      </c>
      <c r="L10109" s="90" t="s">
        <v>10513</v>
      </c>
    </row>
    <row r="10110" spans="1:12" hidden="1" outlineLevel="2" x14ac:dyDescent="0.25">
      <c r="A10110" s="90">
        <v>3</v>
      </c>
      <c r="B10110" s="26">
        <v>918732751</v>
      </c>
      <c r="C10110" s="90">
        <v>20</v>
      </c>
      <c r="D10110" s="90">
        <v>241476</v>
      </c>
      <c r="E10110" s="94">
        <v>44004</v>
      </c>
      <c r="F10110" s="26">
        <v>241476332542</v>
      </c>
      <c r="G10110" s="90">
        <v>332542</v>
      </c>
      <c r="H10110" s="90">
        <v>1.68</v>
      </c>
      <c r="I10110" s="95">
        <v>1.68</v>
      </c>
      <c r="J10110" s="90" t="s">
        <v>10509</v>
      </c>
      <c r="K10110" s="90">
        <v>169</v>
      </c>
      <c r="L10110" s="90" t="s">
        <v>10513</v>
      </c>
    </row>
    <row r="10111" spans="1:12" hidden="1" outlineLevel="2" x14ac:dyDescent="0.25">
      <c r="A10111" s="90">
        <v>3</v>
      </c>
      <c r="B10111" s="26">
        <v>918732751</v>
      </c>
      <c r="C10111" s="90">
        <v>20</v>
      </c>
      <c r="D10111" s="90">
        <v>243673</v>
      </c>
      <c r="E10111" s="94">
        <v>44033</v>
      </c>
      <c r="F10111" s="26">
        <v>243673334520</v>
      </c>
      <c r="G10111" s="90">
        <v>334520</v>
      </c>
      <c r="H10111" s="90">
        <v>1.68</v>
      </c>
      <c r="I10111" s="95">
        <v>1.68</v>
      </c>
      <c r="J10111" s="90" t="s">
        <v>10509</v>
      </c>
      <c r="K10111" s="90">
        <v>138</v>
      </c>
      <c r="L10111" s="90" t="s">
        <v>10513</v>
      </c>
    </row>
    <row r="10112" spans="1:12" hidden="1" outlineLevel="2" x14ac:dyDescent="0.25">
      <c r="A10112" s="90">
        <v>3</v>
      </c>
      <c r="B10112" s="26">
        <v>918732751</v>
      </c>
      <c r="C10112" s="90">
        <v>20</v>
      </c>
      <c r="D10112" s="90">
        <v>246858</v>
      </c>
      <c r="E10112" s="94">
        <v>44065</v>
      </c>
      <c r="F10112" s="26">
        <v>246858337458</v>
      </c>
      <c r="G10112" s="90">
        <v>337458</v>
      </c>
      <c r="H10112" s="90">
        <v>1.68</v>
      </c>
      <c r="I10112" s="95">
        <v>1.68</v>
      </c>
      <c r="J10112" s="90" t="s">
        <v>10509</v>
      </c>
      <c r="K10112" s="90">
        <v>107</v>
      </c>
      <c r="L10112" s="90" t="s">
        <v>10513</v>
      </c>
    </row>
    <row r="10113" spans="1:12" hidden="1" outlineLevel="2" x14ac:dyDescent="0.25">
      <c r="A10113" s="90">
        <v>3</v>
      </c>
      <c r="B10113" s="26">
        <v>918732751</v>
      </c>
      <c r="C10113" s="90">
        <v>20</v>
      </c>
      <c r="D10113" s="90">
        <v>247810</v>
      </c>
      <c r="E10113" s="94">
        <v>44065</v>
      </c>
      <c r="F10113" s="26">
        <v>247810338407</v>
      </c>
      <c r="G10113" s="90">
        <v>338407</v>
      </c>
      <c r="H10113" s="90">
        <v>1.68</v>
      </c>
      <c r="I10113" s="95">
        <v>1.68</v>
      </c>
      <c r="J10113" s="90" t="s">
        <v>10509</v>
      </c>
      <c r="K10113" s="90">
        <v>107</v>
      </c>
      <c r="L10113" s="90" t="s">
        <v>10513</v>
      </c>
    </row>
    <row r="10114" spans="1:12" hidden="1" outlineLevel="2" x14ac:dyDescent="0.25">
      <c r="A10114" s="90">
        <v>3</v>
      </c>
      <c r="B10114" s="26">
        <v>918733783</v>
      </c>
      <c r="C10114" s="90">
        <v>20</v>
      </c>
      <c r="D10114" s="90">
        <v>245069</v>
      </c>
      <c r="E10114" s="94">
        <v>44033</v>
      </c>
      <c r="F10114" s="26">
        <v>245069335844</v>
      </c>
      <c r="G10114" s="90">
        <v>335844</v>
      </c>
      <c r="H10114" s="90">
        <v>10</v>
      </c>
      <c r="I10114" s="95">
        <v>10</v>
      </c>
      <c r="J10114" s="90" t="s">
        <v>10509</v>
      </c>
      <c r="K10114" s="90">
        <v>138</v>
      </c>
      <c r="L10114" s="90" t="s">
        <v>10513</v>
      </c>
    </row>
    <row r="10115" spans="1:12" hidden="1" outlineLevel="2" x14ac:dyDescent="0.25">
      <c r="A10115" s="90">
        <v>3</v>
      </c>
      <c r="B10115" s="26">
        <v>918733783</v>
      </c>
      <c r="C10115" s="90">
        <v>20</v>
      </c>
      <c r="D10115" s="90">
        <v>248261</v>
      </c>
      <c r="E10115" s="94">
        <v>44065</v>
      </c>
      <c r="F10115" s="26">
        <v>248261338789</v>
      </c>
      <c r="G10115" s="90">
        <v>338789</v>
      </c>
      <c r="H10115" s="90">
        <v>6.7</v>
      </c>
      <c r="I10115" s="95">
        <v>6.7</v>
      </c>
      <c r="J10115" s="90" t="s">
        <v>10509</v>
      </c>
      <c r="K10115" s="90">
        <v>107</v>
      </c>
      <c r="L10115" s="90" t="s">
        <v>10513</v>
      </c>
    </row>
    <row r="10116" spans="1:12" hidden="1" outlineLevel="2" x14ac:dyDescent="0.25">
      <c r="A10116" s="90">
        <v>3</v>
      </c>
      <c r="B10116" s="26">
        <v>918744855</v>
      </c>
      <c r="C10116" s="90">
        <v>20</v>
      </c>
      <c r="D10116" s="90">
        <v>248736</v>
      </c>
      <c r="E10116" s="94">
        <v>44065</v>
      </c>
      <c r="F10116" s="26">
        <v>248736339193</v>
      </c>
      <c r="G10116" s="90">
        <v>339193</v>
      </c>
      <c r="H10116" s="90">
        <v>1.68</v>
      </c>
      <c r="I10116" s="95">
        <v>1.68</v>
      </c>
      <c r="J10116" s="90" t="s">
        <v>10509</v>
      </c>
      <c r="K10116" s="90">
        <v>107</v>
      </c>
      <c r="L10116" s="90" t="s">
        <v>10513</v>
      </c>
    </row>
    <row r="10117" spans="1:12" hidden="1" outlineLevel="2" x14ac:dyDescent="0.25">
      <c r="A10117" s="90">
        <v>3</v>
      </c>
      <c r="B10117" s="26">
        <v>918750688</v>
      </c>
      <c r="C10117" s="90">
        <v>20</v>
      </c>
      <c r="D10117" s="90">
        <v>245185</v>
      </c>
      <c r="E10117" s="94">
        <v>44033</v>
      </c>
      <c r="F10117" s="26">
        <v>245185335931</v>
      </c>
      <c r="G10117" s="90">
        <v>335931</v>
      </c>
      <c r="H10117" s="90">
        <v>5.54</v>
      </c>
      <c r="I10117" s="95">
        <v>5.54</v>
      </c>
      <c r="J10117" s="90" t="s">
        <v>10509</v>
      </c>
      <c r="K10117" s="90">
        <v>138</v>
      </c>
      <c r="L10117" s="90" t="s">
        <v>10513</v>
      </c>
    </row>
    <row r="10118" spans="1:12" hidden="1" outlineLevel="2" x14ac:dyDescent="0.25">
      <c r="A10118" s="90">
        <v>3</v>
      </c>
      <c r="B10118" s="26">
        <v>918750688</v>
      </c>
      <c r="C10118" s="90">
        <v>20</v>
      </c>
      <c r="D10118" s="90">
        <v>248377</v>
      </c>
      <c r="E10118" s="94">
        <v>44065</v>
      </c>
      <c r="F10118" s="26">
        <v>248377338876</v>
      </c>
      <c r="G10118" s="90">
        <v>338876</v>
      </c>
      <c r="H10118" s="90">
        <v>9.11</v>
      </c>
      <c r="I10118" s="95">
        <v>9.11</v>
      </c>
      <c r="J10118" s="90" t="s">
        <v>10509</v>
      </c>
      <c r="K10118" s="90">
        <v>107</v>
      </c>
      <c r="L10118" s="90" t="s">
        <v>10513</v>
      </c>
    </row>
    <row r="10119" spans="1:12" hidden="1" outlineLevel="2" x14ac:dyDescent="0.25">
      <c r="A10119" s="90">
        <v>3</v>
      </c>
      <c r="B10119" s="26">
        <v>918760604</v>
      </c>
      <c r="C10119" s="90">
        <v>20</v>
      </c>
      <c r="D10119" s="90">
        <v>244344</v>
      </c>
      <c r="E10119" s="94">
        <v>44033</v>
      </c>
      <c r="F10119" s="26">
        <v>244344335190</v>
      </c>
      <c r="G10119" s="90">
        <v>335190</v>
      </c>
      <c r="H10119" s="90">
        <v>5.44</v>
      </c>
      <c r="I10119" s="95">
        <v>5.44</v>
      </c>
      <c r="J10119" s="90" t="s">
        <v>10509</v>
      </c>
      <c r="K10119" s="90">
        <v>138</v>
      </c>
      <c r="L10119" s="90" t="s">
        <v>10513</v>
      </c>
    </row>
    <row r="10120" spans="1:12" hidden="1" outlineLevel="2" x14ac:dyDescent="0.25">
      <c r="A10120" s="90">
        <v>3</v>
      </c>
      <c r="B10120" s="26">
        <v>918760604</v>
      </c>
      <c r="C10120" s="90">
        <v>20</v>
      </c>
      <c r="D10120" s="90">
        <v>247535</v>
      </c>
      <c r="E10120" s="94">
        <v>44065</v>
      </c>
      <c r="F10120" s="26">
        <v>247535338134</v>
      </c>
      <c r="G10120" s="90">
        <v>338134</v>
      </c>
      <c r="H10120" s="90">
        <v>3.84</v>
      </c>
      <c r="I10120" s="95">
        <v>3.84</v>
      </c>
      <c r="J10120" s="90" t="s">
        <v>10509</v>
      </c>
      <c r="K10120" s="90">
        <v>107</v>
      </c>
      <c r="L10120" s="90" t="s">
        <v>10513</v>
      </c>
    </row>
    <row r="10121" spans="1:12" hidden="1" outlineLevel="2" x14ac:dyDescent="0.25">
      <c r="A10121" s="90">
        <v>3</v>
      </c>
      <c r="B10121" s="26">
        <v>918858671</v>
      </c>
      <c r="C10121" s="90">
        <v>20</v>
      </c>
      <c r="D10121" s="90">
        <v>247543</v>
      </c>
      <c r="E10121" s="94">
        <v>44065</v>
      </c>
      <c r="F10121" s="26">
        <v>247543338141</v>
      </c>
      <c r="G10121" s="90">
        <v>338141</v>
      </c>
      <c r="H10121" s="90">
        <v>3.93</v>
      </c>
      <c r="I10121" s="95">
        <v>3.93</v>
      </c>
      <c r="J10121" s="90" t="s">
        <v>10509</v>
      </c>
      <c r="K10121" s="90">
        <v>107</v>
      </c>
      <c r="L10121" s="90" t="s">
        <v>10513</v>
      </c>
    </row>
    <row r="10122" spans="1:12" hidden="1" outlineLevel="2" x14ac:dyDescent="0.25">
      <c r="A10122" s="90">
        <v>3</v>
      </c>
      <c r="B10122" s="26">
        <v>918147893</v>
      </c>
      <c r="C10122" s="90">
        <v>20</v>
      </c>
      <c r="D10122" s="90">
        <v>242234</v>
      </c>
      <c r="E10122" s="94">
        <v>44004</v>
      </c>
      <c r="F10122" s="26">
        <v>242234333180</v>
      </c>
      <c r="G10122" s="90">
        <v>333180</v>
      </c>
      <c r="H10122" s="90">
        <v>1.74</v>
      </c>
      <c r="I10122" s="95">
        <v>1.74</v>
      </c>
      <c r="J10122" s="90" t="s">
        <v>10509</v>
      </c>
      <c r="K10122" s="90">
        <v>169</v>
      </c>
      <c r="L10122" s="90" t="s">
        <v>10513</v>
      </c>
    </row>
    <row r="10123" spans="1:12" hidden="1" outlineLevel="2" x14ac:dyDescent="0.25">
      <c r="A10123" s="90">
        <v>3</v>
      </c>
      <c r="B10123" s="26">
        <v>918147893</v>
      </c>
      <c r="C10123" s="90">
        <v>20</v>
      </c>
      <c r="D10123" s="90">
        <v>245382</v>
      </c>
      <c r="E10123" s="94">
        <v>44033</v>
      </c>
      <c r="F10123" s="26">
        <v>245382336106</v>
      </c>
      <c r="G10123" s="90">
        <v>336106</v>
      </c>
      <c r="H10123" s="90">
        <v>4.97</v>
      </c>
      <c r="I10123" s="95">
        <v>4.97</v>
      </c>
      <c r="J10123" s="90" t="s">
        <v>10509</v>
      </c>
      <c r="K10123" s="90">
        <v>138</v>
      </c>
      <c r="L10123" s="90" t="s">
        <v>10513</v>
      </c>
    </row>
    <row r="10124" spans="1:12" hidden="1" outlineLevel="2" x14ac:dyDescent="0.25">
      <c r="A10124" s="90">
        <v>3</v>
      </c>
      <c r="B10124" s="26">
        <v>918147893</v>
      </c>
      <c r="C10124" s="90">
        <v>20</v>
      </c>
      <c r="D10124" s="90">
        <v>248575</v>
      </c>
      <c r="E10124" s="94">
        <v>44065</v>
      </c>
      <c r="F10124" s="26">
        <v>248575339052</v>
      </c>
      <c r="G10124" s="90">
        <v>339052</v>
      </c>
      <c r="H10124" s="90">
        <v>3.29</v>
      </c>
      <c r="I10124" s="95">
        <v>3.29</v>
      </c>
      <c r="J10124" s="90" t="s">
        <v>10509</v>
      </c>
      <c r="K10124" s="90">
        <v>107</v>
      </c>
      <c r="L10124" s="90" t="s">
        <v>10513</v>
      </c>
    </row>
    <row r="10125" spans="1:12" hidden="1" outlineLevel="2" x14ac:dyDescent="0.25">
      <c r="A10125" s="90">
        <v>3</v>
      </c>
      <c r="B10125" s="26">
        <v>918153297</v>
      </c>
      <c r="C10125" s="90">
        <v>20</v>
      </c>
      <c r="D10125" s="90">
        <v>245055</v>
      </c>
      <c r="E10125" s="94">
        <v>44033</v>
      </c>
      <c r="F10125" s="26">
        <v>245055335834</v>
      </c>
      <c r="G10125" s="90">
        <v>335834</v>
      </c>
      <c r="H10125" s="90">
        <v>1.68</v>
      </c>
      <c r="I10125" s="95">
        <v>1.68</v>
      </c>
      <c r="J10125" s="90" t="s">
        <v>10509</v>
      </c>
      <c r="K10125" s="90">
        <v>138</v>
      </c>
      <c r="L10125" s="90" t="s">
        <v>10513</v>
      </c>
    </row>
    <row r="10126" spans="1:12" hidden="1" outlineLevel="2" x14ac:dyDescent="0.25">
      <c r="A10126" s="90">
        <v>3</v>
      </c>
      <c r="B10126" s="26">
        <v>918153297</v>
      </c>
      <c r="C10126" s="90">
        <v>20</v>
      </c>
      <c r="D10126" s="90">
        <v>248247</v>
      </c>
      <c r="E10126" s="94">
        <v>44065</v>
      </c>
      <c r="F10126" s="26">
        <v>248247338779</v>
      </c>
      <c r="G10126" s="90">
        <v>338779</v>
      </c>
      <c r="H10126" s="90">
        <v>1.68</v>
      </c>
      <c r="I10126" s="95">
        <v>1.68</v>
      </c>
      <c r="J10126" s="90" t="s">
        <v>10509</v>
      </c>
      <c r="K10126" s="90">
        <v>107</v>
      </c>
      <c r="L10126" s="90" t="s">
        <v>10513</v>
      </c>
    </row>
    <row r="10127" spans="1:12" hidden="1" outlineLevel="2" x14ac:dyDescent="0.25">
      <c r="A10127" s="90">
        <v>3</v>
      </c>
      <c r="B10127" s="26">
        <v>918180530</v>
      </c>
      <c r="C10127" s="90">
        <v>20</v>
      </c>
      <c r="D10127" s="90">
        <v>240061</v>
      </c>
      <c r="E10127" s="94">
        <v>44004</v>
      </c>
      <c r="F10127" s="26">
        <v>240061331130</v>
      </c>
      <c r="G10127" s="90">
        <v>331130</v>
      </c>
      <c r="H10127" s="90">
        <v>9.9</v>
      </c>
      <c r="I10127" s="95">
        <v>9.9</v>
      </c>
      <c r="J10127" s="90" t="s">
        <v>10509</v>
      </c>
      <c r="K10127" s="90">
        <v>169</v>
      </c>
      <c r="L10127" s="90" t="s">
        <v>10513</v>
      </c>
    </row>
    <row r="10128" spans="1:12" hidden="1" outlineLevel="2" x14ac:dyDescent="0.25">
      <c r="A10128" s="90">
        <v>3</v>
      </c>
      <c r="B10128" s="26">
        <v>918185166</v>
      </c>
      <c r="C10128" s="90">
        <v>20</v>
      </c>
      <c r="D10128" s="90">
        <v>241900</v>
      </c>
      <c r="E10128" s="94">
        <v>44004</v>
      </c>
      <c r="F10128" s="26">
        <v>241900332902</v>
      </c>
      <c r="G10128" s="90">
        <v>332902</v>
      </c>
      <c r="H10128" s="90">
        <v>7.68</v>
      </c>
      <c r="I10128" s="95">
        <v>7.68</v>
      </c>
      <c r="J10128" s="90" t="s">
        <v>10509</v>
      </c>
      <c r="K10128" s="90">
        <v>169</v>
      </c>
      <c r="L10128" s="90" t="s">
        <v>10513</v>
      </c>
    </row>
    <row r="10129" spans="1:12" hidden="1" outlineLevel="2" x14ac:dyDescent="0.25">
      <c r="A10129" s="90">
        <v>3</v>
      </c>
      <c r="B10129" s="26">
        <v>918200668</v>
      </c>
      <c r="C10129" s="90">
        <v>20</v>
      </c>
      <c r="D10129" s="90">
        <v>241623</v>
      </c>
      <c r="E10129" s="94">
        <v>44004</v>
      </c>
      <c r="F10129" s="26">
        <v>241623332678</v>
      </c>
      <c r="G10129" s="90">
        <v>332678</v>
      </c>
      <c r="H10129" s="90">
        <v>2.58</v>
      </c>
      <c r="I10129" s="95">
        <v>2.58</v>
      </c>
      <c r="J10129" s="90" t="s">
        <v>10509</v>
      </c>
      <c r="K10129" s="90">
        <v>169</v>
      </c>
      <c r="L10129" s="90" t="s">
        <v>10513</v>
      </c>
    </row>
    <row r="10130" spans="1:12" hidden="1" outlineLevel="2" x14ac:dyDescent="0.25">
      <c r="A10130" s="90">
        <v>3</v>
      </c>
      <c r="B10130" s="26">
        <v>918209784</v>
      </c>
      <c r="C10130" s="90">
        <v>20</v>
      </c>
      <c r="D10130" s="90">
        <v>247298</v>
      </c>
      <c r="E10130" s="94">
        <v>44065</v>
      </c>
      <c r="F10130" s="26">
        <v>247298337898</v>
      </c>
      <c r="G10130" s="90">
        <v>337898</v>
      </c>
      <c r="H10130" s="90">
        <v>2.2200000000000002</v>
      </c>
      <c r="I10130" s="95">
        <v>2.2200000000000002</v>
      </c>
      <c r="J10130" s="90" t="s">
        <v>10509</v>
      </c>
      <c r="K10130" s="90">
        <v>107</v>
      </c>
      <c r="L10130" s="90" t="s">
        <v>10513</v>
      </c>
    </row>
    <row r="10131" spans="1:12" hidden="1" outlineLevel="2" x14ac:dyDescent="0.25">
      <c r="A10131" s="90">
        <v>3</v>
      </c>
      <c r="B10131" s="26">
        <v>918213356</v>
      </c>
      <c r="C10131" s="90">
        <v>20</v>
      </c>
      <c r="D10131" s="90">
        <v>240604</v>
      </c>
      <c r="E10131" s="94">
        <v>44004</v>
      </c>
      <c r="F10131" s="26">
        <v>240604331673</v>
      </c>
      <c r="G10131" s="90">
        <v>331673</v>
      </c>
      <c r="H10131" s="90">
        <v>1.68</v>
      </c>
      <c r="I10131" s="95">
        <v>1.68</v>
      </c>
      <c r="J10131" s="90" t="s">
        <v>10509</v>
      </c>
      <c r="K10131" s="90">
        <v>169</v>
      </c>
      <c r="L10131" s="90" t="s">
        <v>10513</v>
      </c>
    </row>
    <row r="10132" spans="1:12" hidden="1" outlineLevel="2" x14ac:dyDescent="0.25">
      <c r="A10132" s="90">
        <v>3</v>
      </c>
      <c r="B10132" s="26">
        <v>918270745</v>
      </c>
      <c r="C10132" s="90">
        <v>20</v>
      </c>
      <c r="D10132" s="90">
        <v>246534</v>
      </c>
      <c r="E10132" s="94">
        <v>44065</v>
      </c>
      <c r="F10132" s="26">
        <v>246534337134</v>
      </c>
      <c r="G10132" s="90">
        <v>337134</v>
      </c>
      <c r="H10132" s="90">
        <v>6.94</v>
      </c>
      <c r="I10132" s="95">
        <v>6.94</v>
      </c>
      <c r="J10132" s="90" t="s">
        <v>10509</v>
      </c>
      <c r="K10132" s="90">
        <v>107</v>
      </c>
      <c r="L10132" s="90" t="s">
        <v>10513</v>
      </c>
    </row>
    <row r="10133" spans="1:12" hidden="1" outlineLevel="2" x14ac:dyDescent="0.25">
      <c r="A10133" s="90">
        <v>3</v>
      </c>
      <c r="B10133" s="26">
        <v>919511733</v>
      </c>
      <c r="C10133" s="90">
        <v>20</v>
      </c>
      <c r="D10133" s="90">
        <v>241074</v>
      </c>
      <c r="E10133" s="94">
        <v>44004</v>
      </c>
      <c r="F10133" s="26">
        <v>241074332142</v>
      </c>
      <c r="G10133" s="90">
        <v>332142</v>
      </c>
      <c r="H10133" s="90">
        <v>1.68</v>
      </c>
      <c r="I10133" s="95">
        <v>1.68</v>
      </c>
      <c r="J10133" s="90" t="s">
        <v>10509</v>
      </c>
      <c r="K10133" s="90">
        <v>169</v>
      </c>
      <c r="L10133" s="90" t="s">
        <v>10513</v>
      </c>
    </row>
    <row r="10134" spans="1:12" hidden="1" outlineLevel="2" x14ac:dyDescent="0.25">
      <c r="A10134" s="90">
        <v>3</v>
      </c>
      <c r="B10134" s="26">
        <v>919511733</v>
      </c>
      <c r="C10134" s="90">
        <v>20</v>
      </c>
      <c r="D10134" s="90">
        <v>247400</v>
      </c>
      <c r="E10134" s="94">
        <v>44065</v>
      </c>
      <c r="F10134" s="26">
        <v>247400337999</v>
      </c>
      <c r="G10134" s="90">
        <v>337999</v>
      </c>
      <c r="H10134" s="90">
        <v>1.68</v>
      </c>
      <c r="I10134" s="95">
        <v>1.68</v>
      </c>
      <c r="J10134" s="90" t="s">
        <v>10509</v>
      </c>
      <c r="K10134" s="90">
        <v>107</v>
      </c>
      <c r="L10134" s="90" t="s">
        <v>10513</v>
      </c>
    </row>
    <row r="10135" spans="1:12" hidden="1" outlineLevel="2" x14ac:dyDescent="0.25">
      <c r="A10135" s="90">
        <v>3</v>
      </c>
      <c r="B10135" s="26">
        <v>919541037</v>
      </c>
      <c r="C10135" s="90">
        <v>20</v>
      </c>
      <c r="D10135" s="90">
        <v>240682</v>
      </c>
      <c r="E10135" s="94">
        <v>44004</v>
      </c>
      <c r="F10135" s="26">
        <v>240682331751</v>
      </c>
      <c r="G10135" s="90">
        <v>331751</v>
      </c>
      <c r="H10135" s="90">
        <v>2.82</v>
      </c>
      <c r="I10135" s="95">
        <v>2.82</v>
      </c>
      <c r="J10135" s="90" t="s">
        <v>10509</v>
      </c>
      <c r="K10135" s="90">
        <v>169</v>
      </c>
      <c r="L10135" s="90" t="s">
        <v>10513</v>
      </c>
    </row>
    <row r="10136" spans="1:12" hidden="1" outlineLevel="2" x14ac:dyDescent="0.25">
      <c r="A10136" s="90">
        <v>3</v>
      </c>
      <c r="B10136" s="26">
        <v>919541037</v>
      </c>
      <c r="C10136" s="90">
        <v>20</v>
      </c>
      <c r="D10136" s="90">
        <v>243818</v>
      </c>
      <c r="E10136" s="94">
        <v>44033</v>
      </c>
      <c r="F10136" s="26">
        <v>243818334665</v>
      </c>
      <c r="G10136" s="90">
        <v>334665</v>
      </c>
      <c r="H10136" s="90">
        <v>1.68</v>
      </c>
      <c r="I10136" s="95">
        <v>1.68</v>
      </c>
      <c r="J10136" s="90" t="s">
        <v>10509</v>
      </c>
      <c r="K10136" s="90">
        <v>138</v>
      </c>
      <c r="L10136" s="90" t="s">
        <v>10513</v>
      </c>
    </row>
    <row r="10137" spans="1:12" hidden="1" outlineLevel="2" x14ac:dyDescent="0.25">
      <c r="A10137" s="90">
        <v>3</v>
      </c>
      <c r="B10137" s="26">
        <v>919732446001</v>
      </c>
      <c r="C10137" s="90">
        <v>20</v>
      </c>
      <c r="D10137" s="90">
        <v>242721</v>
      </c>
      <c r="E10137" s="94">
        <v>44013</v>
      </c>
      <c r="F10137" s="26">
        <v>242721333634</v>
      </c>
      <c r="G10137" s="90">
        <v>333634</v>
      </c>
      <c r="H10137" s="90">
        <v>1.68</v>
      </c>
      <c r="I10137" s="95">
        <v>1.68</v>
      </c>
      <c r="J10137" s="90" t="s">
        <v>10509</v>
      </c>
      <c r="K10137" s="90">
        <v>169</v>
      </c>
      <c r="L10137" s="90" t="s">
        <v>10513</v>
      </c>
    </row>
    <row r="10138" spans="1:12" hidden="1" outlineLevel="2" x14ac:dyDescent="0.25">
      <c r="A10138" s="90">
        <v>3</v>
      </c>
      <c r="B10138" s="26">
        <v>919732446001</v>
      </c>
      <c r="C10138" s="90">
        <v>20</v>
      </c>
      <c r="D10138" s="90">
        <v>245896</v>
      </c>
      <c r="E10138" s="94">
        <v>44044</v>
      </c>
      <c r="F10138" s="26">
        <v>245896336580</v>
      </c>
      <c r="G10138" s="90">
        <v>336580</v>
      </c>
      <c r="H10138" s="90">
        <v>1.68</v>
      </c>
      <c r="I10138" s="95">
        <v>1.68</v>
      </c>
      <c r="J10138" s="90" t="s">
        <v>10509</v>
      </c>
      <c r="K10138" s="90">
        <v>138</v>
      </c>
      <c r="L10138" s="90" t="s">
        <v>10513</v>
      </c>
    </row>
    <row r="10139" spans="1:12" hidden="1" outlineLevel="2" x14ac:dyDescent="0.25">
      <c r="A10139" s="90">
        <v>3</v>
      </c>
      <c r="B10139" s="26">
        <v>919732446001</v>
      </c>
      <c r="C10139" s="90">
        <v>20</v>
      </c>
      <c r="D10139" s="90">
        <v>249138</v>
      </c>
      <c r="E10139" s="94">
        <v>44075</v>
      </c>
      <c r="F10139" s="26">
        <v>249138339572</v>
      </c>
      <c r="G10139" s="90">
        <v>339572</v>
      </c>
      <c r="H10139" s="90">
        <v>1.68</v>
      </c>
      <c r="I10139" s="95">
        <v>1.68</v>
      </c>
      <c r="J10139" s="90" t="s">
        <v>10509</v>
      </c>
      <c r="K10139" s="90">
        <v>107</v>
      </c>
      <c r="L10139" s="90" t="s">
        <v>10513</v>
      </c>
    </row>
    <row r="10140" spans="1:12" hidden="1" outlineLevel="2" x14ac:dyDescent="0.25">
      <c r="A10140" s="90">
        <v>3</v>
      </c>
      <c r="B10140" s="26">
        <v>919738658</v>
      </c>
      <c r="C10140" s="90">
        <v>20</v>
      </c>
      <c r="D10140" s="90">
        <v>241258</v>
      </c>
      <c r="E10140" s="94">
        <v>44004</v>
      </c>
      <c r="F10140" s="26">
        <v>241258332325</v>
      </c>
      <c r="G10140" s="90">
        <v>332325</v>
      </c>
      <c r="H10140" s="90">
        <v>3.6</v>
      </c>
      <c r="I10140" s="95">
        <v>3.6</v>
      </c>
      <c r="J10140" s="90" t="s">
        <v>10509</v>
      </c>
      <c r="K10140" s="90">
        <v>169</v>
      </c>
      <c r="L10140" s="90" t="s">
        <v>10513</v>
      </c>
    </row>
    <row r="10141" spans="1:12" hidden="1" outlineLevel="2" x14ac:dyDescent="0.25">
      <c r="A10141" s="90">
        <v>3</v>
      </c>
      <c r="B10141" s="26">
        <v>919738658</v>
      </c>
      <c r="C10141" s="90">
        <v>20</v>
      </c>
      <c r="D10141" s="90">
        <v>244400</v>
      </c>
      <c r="E10141" s="94">
        <v>44033</v>
      </c>
      <c r="F10141" s="26">
        <v>244400335245</v>
      </c>
      <c r="G10141" s="90">
        <v>335245</v>
      </c>
      <c r="H10141" s="90">
        <v>3.75</v>
      </c>
      <c r="I10141" s="95">
        <v>3.75</v>
      </c>
      <c r="J10141" s="90" t="s">
        <v>10509</v>
      </c>
      <c r="K10141" s="90">
        <v>138</v>
      </c>
      <c r="L10141" s="90" t="s">
        <v>10513</v>
      </c>
    </row>
    <row r="10142" spans="1:12" hidden="1" outlineLevel="2" x14ac:dyDescent="0.25">
      <c r="A10142" s="90">
        <v>3</v>
      </c>
      <c r="B10142" s="26">
        <v>919741348</v>
      </c>
      <c r="C10142" s="90">
        <v>20</v>
      </c>
      <c r="D10142" s="90">
        <v>244762</v>
      </c>
      <c r="E10142" s="94">
        <v>44033</v>
      </c>
      <c r="F10142" s="26">
        <v>244762335596</v>
      </c>
      <c r="G10142" s="90">
        <v>335596</v>
      </c>
      <c r="H10142" s="90">
        <v>7.86</v>
      </c>
      <c r="I10142" s="95">
        <v>7.86</v>
      </c>
      <c r="J10142" s="90" t="s">
        <v>10509</v>
      </c>
      <c r="K10142" s="90">
        <v>138</v>
      </c>
      <c r="L10142" s="90" t="s">
        <v>10513</v>
      </c>
    </row>
    <row r="10143" spans="1:12" hidden="1" outlineLevel="2" x14ac:dyDescent="0.25">
      <c r="A10143" s="90">
        <v>3</v>
      </c>
      <c r="B10143" s="26">
        <v>919741348</v>
      </c>
      <c r="C10143" s="90">
        <v>20</v>
      </c>
      <c r="D10143" s="90">
        <v>247953</v>
      </c>
      <c r="E10143" s="94">
        <v>44065</v>
      </c>
      <c r="F10143" s="26">
        <v>247953338539</v>
      </c>
      <c r="G10143" s="90">
        <v>338539</v>
      </c>
      <c r="H10143" s="90">
        <v>7.55</v>
      </c>
      <c r="I10143" s="95">
        <v>7.55</v>
      </c>
      <c r="J10143" s="90" t="s">
        <v>10509</v>
      </c>
      <c r="K10143" s="90">
        <v>107</v>
      </c>
      <c r="L10143" s="90" t="s">
        <v>10513</v>
      </c>
    </row>
    <row r="10144" spans="1:12" hidden="1" outlineLevel="2" x14ac:dyDescent="0.25">
      <c r="A10144" s="90">
        <v>3</v>
      </c>
      <c r="B10144" s="26">
        <v>919787721</v>
      </c>
      <c r="C10144" s="90">
        <v>20</v>
      </c>
      <c r="D10144" s="90">
        <v>244525</v>
      </c>
      <c r="E10144" s="94">
        <v>44033</v>
      </c>
      <c r="F10144" s="26">
        <v>244525335370</v>
      </c>
      <c r="G10144" s="90">
        <v>335370</v>
      </c>
      <c r="H10144" s="90">
        <v>10.62</v>
      </c>
      <c r="I10144" s="95">
        <v>10.62</v>
      </c>
      <c r="J10144" s="90" t="s">
        <v>10509</v>
      </c>
      <c r="K10144" s="90">
        <v>138</v>
      </c>
      <c r="L10144" s="90" t="s">
        <v>10513</v>
      </c>
    </row>
    <row r="10145" spans="1:12" hidden="1" outlineLevel="2" x14ac:dyDescent="0.25">
      <c r="A10145" s="90">
        <v>3</v>
      </c>
      <c r="B10145" s="26">
        <v>919832030</v>
      </c>
      <c r="C10145" s="90">
        <v>20</v>
      </c>
      <c r="D10145" s="90">
        <v>241016</v>
      </c>
      <c r="E10145" s="94">
        <v>44004</v>
      </c>
      <c r="F10145" s="26">
        <v>241016332085</v>
      </c>
      <c r="G10145" s="90">
        <v>332085</v>
      </c>
      <c r="H10145" s="90">
        <v>3.2</v>
      </c>
      <c r="I10145" s="95">
        <v>3.2</v>
      </c>
      <c r="J10145" s="90" t="s">
        <v>10509</v>
      </c>
      <c r="K10145" s="90">
        <v>169</v>
      </c>
      <c r="L10145" s="90" t="s">
        <v>10513</v>
      </c>
    </row>
    <row r="10146" spans="1:12" hidden="1" outlineLevel="2" x14ac:dyDescent="0.25">
      <c r="A10146" s="90">
        <v>3</v>
      </c>
      <c r="B10146" s="26">
        <v>919832030</v>
      </c>
      <c r="C10146" s="90">
        <v>20</v>
      </c>
      <c r="D10146" s="90">
        <v>244152</v>
      </c>
      <c r="E10146" s="94">
        <v>44033</v>
      </c>
      <c r="F10146" s="26">
        <v>244152334999</v>
      </c>
      <c r="G10146" s="90">
        <v>334999</v>
      </c>
      <c r="H10146" s="90">
        <v>2.1800000000000002</v>
      </c>
      <c r="I10146" s="95">
        <v>2.1800000000000002</v>
      </c>
      <c r="J10146" s="90" t="s">
        <v>10509</v>
      </c>
      <c r="K10146" s="90">
        <v>138</v>
      </c>
      <c r="L10146" s="90" t="s">
        <v>10513</v>
      </c>
    </row>
    <row r="10147" spans="1:12" hidden="1" outlineLevel="2" x14ac:dyDescent="0.25">
      <c r="A10147" s="90">
        <v>3</v>
      </c>
      <c r="B10147" s="26">
        <v>919832030</v>
      </c>
      <c r="C10147" s="90">
        <v>20</v>
      </c>
      <c r="D10147" s="90">
        <v>247342</v>
      </c>
      <c r="E10147" s="94">
        <v>44065</v>
      </c>
      <c r="F10147" s="26">
        <v>247342337942</v>
      </c>
      <c r="G10147" s="90">
        <v>337942</v>
      </c>
      <c r="H10147" s="90">
        <v>1.68</v>
      </c>
      <c r="I10147" s="95">
        <v>1.68</v>
      </c>
      <c r="J10147" s="90" t="s">
        <v>10509</v>
      </c>
      <c r="K10147" s="90">
        <v>107</v>
      </c>
      <c r="L10147" s="90" t="s">
        <v>10513</v>
      </c>
    </row>
    <row r="10148" spans="1:12" hidden="1" outlineLevel="2" x14ac:dyDescent="0.25">
      <c r="A10148" s="90">
        <v>3</v>
      </c>
      <c r="B10148" s="26">
        <v>918285909</v>
      </c>
      <c r="C10148" s="90">
        <v>20</v>
      </c>
      <c r="D10148" s="90">
        <v>245276</v>
      </c>
      <c r="E10148" s="94">
        <v>44033</v>
      </c>
      <c r="F10148" s="26">
        <v>245276336011</v>
      </c>
      <c r="G10148" s="90">
        <v>336011</v>
      </c>
      <c r="H10148" s="90">
        <v>1.68</v>
      </c>
      <c r="I10148" s="95">
        <v>1.68</v>
      </c>
      <c r="J10148" s="90" t="s">
        <v>10509</v>
      </c>
      <c r="K10148" s="90">
        <v>138</v>
      </c>
      <c r="L10148" s="90" t="s">
        <v>10513</v>
      </c>
    </row>
    <row r="10149" spans="1:12" hidden="1" outlineLevel="2" x14ac:dyDescent="0.25">
      <c r="A10149" s="90">
        <v>3</v>
      </c>
      <c r="B10149" s="26">
        <v>918378316</v>
      </c>
      <c r="C10149" s="90">
        <v>20</v>
      </c>
      <c r="D10149" s="90">
        <v>245048</v>
      </c>
      <c r="E10149" s="94">
        <v>44033</v>
      </c>
      <c r="F10149" s="26">
        <v>245048335827</v>
      </c>
      <c r="G10149" s="90">
        <v>335827</v>
      </c>
      <c r="H10149" s="90">
        <v>2.2799999999999998</v>
      </c>
      <c r="I10149" s="95">
        <v>2.2799999999999998</v>
      </c>
      <c r="J10149" s="90" t="s">
        <v>10509</v>
      </c>
      <c r="K10149" s="90">
        <v>138</v>
      </c>
      <c r="L10149" s="90" t="s">
        <v>10513</v>
      </c>
    </row>
    <row r="10150" spans="1:12" hidden="1" outlineLevel="2" x14ac:dyDescent="0.25">
      <c r="A10150" s="90">
        <v>3</v>
      </c>
      <c r="B10150" s="26">
        <v>918378316</v>
      </c>
      <c r="C10150" s="90">
        <v>20</v>
      </c>
      <c r="D10150" s="90">
        <v>248240</v>
      </c>
      <c r="E10150" s="94">
        <v>44065</v>
      </c>
      <c r="F10150" s="26">
        <v>248240338772</v>
      </c>
      <c r="G10150" s="90">
        <v>338772</v>
      </c>
      <c r="H10150" s="90">
        <v>2.86</v>
      </c>
      <c r="I10150" s="95">
        <v>2.86</v>
      </c>
      <c r="J10150" s="90" t="s">
        <v>10509</v>
      </c>
      <c r="K10150" s="90">
        <v>107</v>
      </c>
      <c r="L10150" s="90" t="s">
        <v>10513</v>
      </c>
    </row>
    <row r="10151" spans="1:12" hidden="1" outlineLevel="2" x14ac:dyDescent="0.25">
      <c r="A10151" s="90">
        <v>3</v>
      </c>
      <c r="B10151" s="26">
        <v>918548876</v>
      </c>
      <c r="C10151" s="90">
        <v>20</v>
      </c>
      <c r="D10151" s="90">
        <v>241081</v>
      </c>
      <c r="E10151" s="94">
        <v>44004</v>
      </c>
      <c r="F10151" s="26">
        <v>241081332149</v>
      </c>
      <c r="G10151" s="90">
        <v>332149</v>
      </c>
      <c r="H10151" s="90">
        <v>1.68</v>
      </c>
      <c r="I10151" s="95">
        <v>1.68</v>
      </c>
      <c r="J10151" s="90" t="s">
        <v>10509</v>
      </c>
      <c r="K10151" s="90">
        <v>169</v>
      </c>
      <c r="L10151" s="90" t="s">
        <v>10513</v>
      </c>
    </row>
    <row r="10152" spans="1:12" hidden="1" outlineLevel="2" x14ac:dyDescent="0.25">
      <c r="A10152" s="90">
        <v>3</v>
      </c>
      <c r="B10152" s="26">
        <v>918548876</v>
      </c>
      <c r="C10152" s="90">
        <v>20</v>
      </c>
      <c r="D10152" s="90">
        <v>247407</v>
      </c>
      <c r="E10152" s="94">
        <v>44065</v>
      </c>
      <c r="F10152" s="26">
        <v>247407338006</v>
      </c>
      <c r="G10152" s="90">
        <v>338006</v>
      </c>
      <c r="H10152" s="90">
        <v>1.68</v>
      </c>
      <c r="I10152" s="95">
        <v>1.68</v>
      </c>
      <c r="J10152" s="90" t="s">
        <v>10509</v>
      </c>
      <c r="K10152" s="90">
        <v>107</v>
      </c>
      <c r="L10152" s="90" t="s">
        <v>10513</v>
      </c>
    </row>
    <row r="10153" spans="1:12" hidden="1" outlineLevel="2" x14ac:dyDescent="0.25">
      <c r="A10153" s="90">
        <v>3</v>
      </c>
      <c r="B10153" s="26">
        <v>918550534</v>
      </c>
      <c r="C10153" s="90">
        <v>20</v>
      </c>
      <c r="D10153" s="90">
        <v>244916</v>
      </c>
      <c r="E10153" s="94">
        <v>44033</v>
      </c>
      <c r="F10153" s="26">
        <v>244916335727</v>
      </c>
      <c r="G10153" s="90">
        <v>335727</v>
      </c>
      <c r="H10153" s="90">
        <v>29.39</v>
      </c>
      <c r="I10153" s="95">
        <v>29.39</v>
      </c>
      <c r="J10153" s="90" t="s">
        <v>10509</v>
      </c>
      <c r="K10153" s="90">
        <v>138</v>
      </c>
      <c r="L10153" s="90" t="s">
        <v>10513</v>
      </c>
    </row>
    <row r="10154" spans="1:12" hidden="1" outlineLevel="2" x14ac:dyDescent="0.25">
      <c r="A10154" s="90">
        <v>3</v>
      </c>
      <c r="B10154" s="26">
        <v>918550534</v>
      </c>
      <c r="C10154" s="90">
        <v>20</v>
      </c>
      <c r="D10154" s="90">
        <v>248109</v>
      </c>
      <c r="E10154" s="94">
        <v>44065</v>
      </c>
      <c r="F10154" s="26">
        <v>248109338672</v>
      </c>
      <c r="G10154" s="90">
        <v>338672</v>
      </c>
      <c r="H10154" s="90">
        <v>7.9</v>
      </c>
      <c r="I10154" s="95">
        <v>7.9</v>
      </c>
      <c r="J10154" s="90" t="s">
        <v>10509</v>
      </c>
      <c r="K10154" s="90">
        <v>107</v>
      </c>
      <c r="L10154" s="90" t="s">
        <v>10513</v>
      </c>
    </row>
    <row r="10155" spans="1:12" hidden="1" outlineLevel="2" x14ac:dyDescent="0.25">
      <c r="A10155" s="90">
        <v>3</v>
      </c>
      <c r="B10155" s="26">
        <v>918553405</v>
      </c>
      <c r="C10155" s="90">
        <v>20</v>
      </c>
      <c r="D10155" s="90">
        <v>244069</v>
      </c>
      <c r="E10155" s="94">
        <v>44033</v>
      </c>
      <c r="F10155" s="26">
        <v>244069334916</v>
      </c>
      <c r="G10155" s="90">
        <v>334916</v>
      </c>
      <c r="H10155" s="90">
        <v>9.17</v>
      </c>
      <c r="I10155" s="95">
        <v>9.17</v>
      </c>
      <c r="J10155" s="90" t="s">
        <v>10509</v>
      </c>
      <c r="K10155" s="90">
        <v>138</v>
      </c>
      <c r="L10155" s="90" t="s">
        <v>10513</v>
      </c>
    </row>
    <row r="10156" spans="1:12" hidden="1" outlineLevel="2" x14ac:dyDescent="0.25">
      <c r="A10156" s="90">
        <v>3</v>
      </c>
      <c r="B10156" s="26">
        <v>918602996001</v>
      </c>
      <c r="C10156" s="90">
        <v>20</v>
      </c>
      <c r="D10156" s="90">
        <v>242608</v>
      </c>
      <c r="E10156" s="94">
        <v>44013</v>
      </c>
      <c r="F10156" s="26">
        <v>242608333523</v>
      </c>
      <c r="G10156" s="90">
        <v>333523</v>
      </c>
      <c r="H10156" s="90">
        <v>1.68</v>
      </c>
      <c r="I10156" s="95">
        <v>1.68</v>
      </c>
      <c r="J10156" s="90" t="s">
        <v>10509</v>
      </c>
      <c r="K10156" s="90">
        <v>169</v>
      </c>
      <c r="L10156" s="90" t="s">
        <v>10513</v>
      </c>
    </row>
    <row r="10157" spans="1:12" hidden="1" outlineLevel="2" x14ac:dyDescent="0.25">
      <c r="A10157" s="90">
        <v>3</v>
      </c>
      <c r="B10157" s="26">
        <v>918602996001</v>
      </c>
      <c r="C10157" s="90">
        <v>20</v>
      </c>
      <c r="D10157" s="90">
        <v>245785</v>
      </c>
      <c r="E10157" s="94">
        <v>44044</v>
      </c>
      <c r="F10157" s="26">
        <v>245785336471</v>
      </c>
      <c r="G10157" s="90">
        <v>336471</v>
      </c>
      <c r="H10157" s="90">
        <v>1.68</v>
      </c>
      <c r="I10157" s="95">
        <v>1.68</v>
      </c>
      <c r="J10157" s="90" t="s">
        <v>10509</v>
      </c>
      <c r="K10157" s="90">
        <v>138</v>
      </c>
      <c r="L10157" s="90" t="s">
        <v>10513</v>
      </c>
    </row>
    <row r="10158" spans="1:12" hidden="1" outlineLevel="2" x14ac:dyDescent="0.25">
      <c r="A10158" s="90">
        <v>3</v>
      </c>
      <c r="B10158" s="26">
        <v>918732751</v>
      </c>
      <c r="C10158" s="90">
        <v>20</v>
      </c>
      <c r="D10158" s="90">
        <v>244621</v>
      </c>
      <c r="E10158" s="94">
        <v>44033</v>
      </c>
      <c r="F10158" s="26">
        <v>244621335465</v>
      </c>
      <c r="G10158" s="90">
        <v>335465</v>
      </c>
      <c r="H10158" s="90">
        <v>1.68</v>
      </c>
      <c r="I10158" s="95">
        <v>1.68</v>
      </c>
      <c r="J10158" s="90" t="s">
        <v>10509</v>
      </c>
      <c r="K10158" s="90">
        <v>138</v>
      </c>
      <c r="L10158" s="90" t="s">
        <v>10513</v>
      </c>
    </row>
    <row r="10159" spans="1:12" hidden="1" outlineLevel="2" x14ac:dyDescent="0.25">
      <c r="A10159" s="90">
        <v>3</v>
      </c>
      <c r="B10159" s="26">
        <v>918750688</v>
      </c>
      <c r="C10159" s="90">
        <v>20</v>
      </c>
      <c r="D10159" s="90">
        <v>242039</v>
      </c>
      <c r="E10159" s="94">
        <v>44004</v>
      </c>
      <c r="F10159" s="26">
        <v>242039333007</v>
      </c>
      <c r="G10159" s="90">
        <v>333007</v>
      </c>
      <c r="H10159" s="90">
        <v>23.44</v>
      </c>
      <c r="I10159" s="95">
        <v>23.44</v>
      </c>
      <c r="J10159" s="90" t="s">
        <v>10509</v>
      </c>
      <c r="K10159" s="90">
        <v>169</v>
      </c>
      <c r="L10159" s="90" t="s">
        <v>10513</v>
      </c>
    </row>
    <row r="10160" spans="1:12" hidden="1" outlineLevel="2" x14ac:dyDescent="0.25">
      <c r="A10160" s="90">
        <v>3</v>
      </c>
      <c r="B10160" s="26">
        <v>918760604</v>
      </c>
      <c r="C10160" s="90">
        <v>20</v>
      </c>
      <c r="D10160" s="90">
        <v>241205</v>
      </c>
      <c r="E10160" s="94">
        <v>44004</v>
      </c>
      <c r="F10160" s="26">
        <v>241205332273</v>
      </c>
      <c r="G10160" s="90">
        <v>332273</v>
      </c>
      <c r="H10160" s="90">
        <v>4.5999999999999996</v>
      </c>
      <c r="I10160" s="95">
        <v>4.5999999999999996</v>
      </c>
      <c r="J10160" s="90" t="s">
        <v>10509</v>
      </c>
      <c r="K10160" s="90">
        <v>169</v>
      </c>
      <c r="L10160" s="90" t="s">
        <v>10513</v>
      </c>
    </row>
    <row r="10161" spans="1:12" hidden="1" outlineLevel="2" x14ac:dyDescent="0.25">
      <c r="A10161" s="90">
        <v>3</v>
      </c>
      <c r="B10161" s="26">
        <v>918916446</v>
      </c>
      <c r="C10161" s="90">
        <v>20</v>
      </c>
      <c r="D10161" s="90">
        <v>243718</v>
      </c>
      <c r="E10161" s="94">
        <v>44033</v>
      </c>
      <c r="F10161" s="26">
        <v>243718334565</v>
      </c>
      <c r="G10161" s="90">
        <v>334565</v>
      </c>
      <c r="H10161" s="90">
        <v>2.62</v>
      </c>
      <c r="I10161" s="95">
        <v>2.62</v>
      </c>
      <c r="J10161" s="90" t="s">
        <v>10509</v>
      </c>
      <c r="K10161" s="90">
        <v>138</v>
      </c>
      <c r="L10161" s="90" t="s">
        <v>10513</v>
      </c>
    </row>
    <row r="10162" spans="1:12" hidden="1" outlineLevel="2" x14ac:dyDescent="0.25">
      <c r="A10162" s="90">
        <v>3</v>
      </c>
      <c r="B10162" s="26">
        <v>918916446</v>
      </c>
      <c r="C10162" s="90">
        <v>20</v>
      </c>
      <c r="D10162" s="90">
        <v>246903</v>
      </c>
      <c r="E10162" s="94">
        <v>44065</v>
      </c>
      <c r="F10162" s="26">
        <v>246903337503</v>
      </c>
      <c r="G10162" s="90">
        <v>337503</v>
      </c>
      <c r="H10162" s="90">
        <v>2.2999999999999998</v>
      </c>
      <c r="I10162" s="95">
        <v>2.2999999999999998</v>
      </c>
      <c r="J10162" s="90" t="s">
        <v>10509</v>
      </c>
      <c r="K10162" s="90">
        <v>107</v>
      </c>
      <c r="L10162" s="90" t="s">
        <v>10513</v>
      </c>
    </row>
    <row r="10163" spans="1:12" hidden="1" outlineLevel="2" x14ac:dyDescent="0.25">
      <c r="A10163" s="90">
        <v>3</v>
      </c>
      <c r="B10163" s="26">
        <v>919318782</v>
      </c>
      <c r="C10163" s="90">
        <v>20</v>
      </c>
      <c r="D10163" s="90">
        <v>242256</v>
      </c>
      <c r="E10163" s="94">
        <v>44004</v>
      </c>
      <c r="F10163" s="26">
        <v>242256333201</v>
      </c>
      <c r="G10163" s="90">
        <v>333201</v>
      </c>
      <c r="H10163" s="90">
        <v>1.68</v>
      </c>
      <c r="I10163" s="95">
        <v>1.68</v>
      </c>
      <c r="J10163" s="90" t="s">
        <v>10509</v>
      </c>
      <c r="K10163" s="90">
        <v>169</v>
      </c>
      <c r="L10163" s="90" t="s">
        <v>10513</v>
      </c>
    </row>
    <row r="10164" spans="1:12" hidden="1" outlineLevel="2" x14ac:dyDescent="0.25">
      <c r="A10164" s="90">
        <v>3</v>
      </c>
      <c r="B10164" s="26">
        <v>919860619</v>
      </c>
      <c r="C10164" s="90">
        <v>20</v>
      </c>
      <c r="D10164" s="90">
        <v>240355</v>
      </c>
      <c r="E10164" s="94">
        <v>44004</v>
      </c>
      <c r="F10164" s="26">
        <v>240355331424</v>
      </c>
      <c r="G10164" s="90">
        <v>331424</v>
      </c>
      <c r="H10164" s="90">
        <v>1.68</v>
      </c>
      <c r="I10164" s="95">
        <v>1.68</v>
      </c>
      <c r="J10164" s="90" t="s">
        <v>10509</v>
      </c>
      <c r="K10164" s="90">
        <v>169</v>
      </c>
      <c r="L10164" s="90" t="s">
        <v>10513</v>
      </c>
    </row>
    <row r="10165" spans="1:12" hidden="1" outlineLevel="2" x14ac:dyDescent="0.25">
      <c r="A10165" s="90">
        <v>3</v>
      </c>
      <c r="B10165" s="26">
        <v>919860619</v>
      </c>
      <c r="C10165" s="90">
        <v>20</v>
      </c>
      <c r="D10165" s="90">
        <v>243489</v>
      </c>
      <c r="E10165" s="94">
        <v>44033</v>
      </c>
      <c r="F10165" s="26">
        <v>243489334336</v>
      </c>
      <c r="G10165" s="90">
        <v>334336</v>
      </c>
      <c r="H10165" s="90">
        <v>1.68</v>
      </c>
      <c r="I10165" s="95">
        <v>1.68</v>
      </c>
      <c r="J10165" s="90" t="s">
        <v>10509</v>
      </c>
      <c r="K10165" s="90">
        <v>138</v>
      </c>
      <c r="L10165" s="90" t="s">
        <v>10513</v>
      </c>
    </row>
    <row r="10166" spans="1:12" hidden="1" outlineLevel="2" x14ac:dyDescent="0.25">
      <c r="A10166" s="90">
        <v>3</v>
      </c>
      <c r="B10166" s="26">
        <v>919917138</v>
      </c>
      <c r="C10166" s="90">
        <v>20</v>
      </c>
      <c r="D10166" s="90">
        <v>246625</v>
      </c>
      <c r="E10166" s="94">
        <v>44065</v>
      </c>
      <c r="F10166" s="26">
        <v>246625337225</v>
      </c>
      <c r="G10166" s="90">
        <v>337225</v>
      </c>
      <c r="H10166" s="90">
        <v>3.7</v>
      </c>
      <c r="I10166" s="95">
        <v>3.7</v>
      </c>
      <c r="J10166" s="90" t="s">
        <v>10509</v>
      </c>
      <c r="K10166" s="90">
        <v>107</v>
      </c>
      <c r="L10166" s="90" t="s">
        <v>10513</v>
      </c>
    </row>
    <row r="10167" spans="1:12" hidden="1" outlineLevel="2" x14ac:dyDescent="0.25">
      <c r="A10167" s="90">
        <v>3</v>
      </c>
      <c r="B10167" s="26">
        <v>919976233</v>
      </c>
      <c r="C10167" s="90">
        <v>20</v>
      </c>
      <c r="D10167" s="90">
        <v>245487</v>
      </c>
      <c r="E10167" s="94">
        <v>44033</v>
      </c>
      <c r="F10167" s="26">
        <v>245487336201</v>
      </c>
      <c r="G10167" s="90">
        <v>336201</v>
      </c>
      <c r="H10167" s="90">
        <v>3.8</v>
      </c>
      <c r="I10167" s="95">
        <v>3.8</v>
      </c>
      <c r="J10167" s="90" t="s">
        <v>10509</v>
      </c>
      <c r="K10167" s="90">
        <v>138</v>
      </c>
      <c r="L10167" s="90" t="s">
        <v>10513</v>
      </c>
    </row>
    <row r="10168" spans="1:12" hidden="1" outlineLevel="2" x14ac:dyDescent="0.25">
      <c r="A10168" s="90">
        <v>3</v>
      </c>
      <c r="B10168" s="26">
        <v>919976233</v>
      </c>
      <c r="C10168" s="90">
        <v>20</v>
      </c>
      <c r="D10168" s="90">
        <v>248679</v>
      </c>
      <c r="E10168" s="94">
        <v>44065</v>
      </c>
      <c r="F10168" s="26">
        <v>248679339147</v>
      </c>
      <c r="G10168" s="90">
        <v>339147</v>
      </c>
      <c r="H10168" s="90">
        <v>1.77</v>
      </c>
      <c r="I10168" s="95">
        <v>1.77</v>
      </c>
      <c r="J10168" s="90" t="s">
        <v>10509</v>
      </c>
      <c r="K10168" s="90">
        <v>107</v>
      </c>
      <c r="L10168" s="90" t="s">
        <v>10513</v>
      </c>
    </row>
    <row r="10169" spans="1:12" hidden="1" outlineLevel="2" x14ac:dyDescent="0.25">
      <c r="A10169" s="90">
        <v>3</v>
      </c>
      <c r="B10169" s="26">
        <v>920058252</v>
      </c>
      <c r="C10169" s="90">
        <v>20</v>
      </c>
      <c r="D10169" s="90">
        <v>242188</v>
      </c>
      <c r="E10169" s="94">
        <v>44004</v>
      </c>
      <c r="F10169" s="26">
        <v>242188333140</v>
      </c>
      <c r="G10169" s="90">
        <v>333140</v>
      </c>
      <c r="H10169" s="90">
        <v>15.93</v>
      </c>
      <c r="I10169" s="95">
        <v>15.93</v>
      </c>
      <c r="J10169" s="90" t="s">
        <v>10509</v>
      </c>
      <c r="K10169" s="90">
        <v>169</v>
      </c>
      <c r="L10169" s="90" t="s">
        <v>10513</v>
      </c>
    </row>
    <row r="10170" spans="1:12" hidden="1" outlineLevel="2" x14ac:dyDescent="0.25">
      <c r="A10170" s="90">
        <v>3</v>
      </c>
      <c r="B10170" s="26">
        <v>920058252</v>
      </c>
      <c r="C10170" s="90">
        <v>20</v>
      </c>
      <c r="D10170" s="90">
        <v>245336</v>
      </c>
      <c r="E10170" s="94">
        <v>44033</v>
      </c>
      <c r="F10170" s="26">
        <v>245336336066</v>
      </c>
      <c r="G10170" s="90">
        <v>336066</v>
      </c>
      <c r="H10170" s="90">
        <v>25.11</v>
      </c>
      <c r="I10170" s="95">
        <v>25.11</v>
      </c>
      <c r="J10170" s="90" t="s">
        <v>10509</v>
      </c>
      <c r="K10170" s="90">
        <v>138</v>
      </c>
      <c r="L10170" s="90" t="s">
        <v>10513</v>
      </c>
    </row>
    <row r="10171" spans="1:12" hidden="1" outlineLevel="2" x14ac:dyDescent="0.25">
      <c r="A10171" s="90">
        <v>3</v>
      </c>
      <c r="B10171" s="26">
        <v>920058252</v>
      </c>
      <c r="C10171" s="90">
        <v>20</v>
      </c>
      <c r="D10171" s="90">
        <v>248529</v>
      </c>
      <c r="E10171" s="94">
        <v>44065</v>
      </c>
      <c r="F10171" s="26">
        <v>248529339012</v>
      </c>
      <c r="G10171" s="90">
        <v>339012</v>
      </c>
      <c r="H10171" s="90">
        <v>21.44</v>
      </c>
      <c r="I10171" s="95">
        <v>21.44</v>
      </c>
      <c r="J10171" s="90" t="s">
        <v>10509</v>
      </c>
      <c r="K10171" s="90">
        <v>107</v>
      </c>
      <c r="L10171" s="90" t="s">
        <v>10513</v>
      </c>
    </row>
    <row r="10172" spans="1:12" hidden="1" outlineLevel="2" x14ac:dyDescent="0.25">
      <c r="A10172" s="90">
        <v>3</v>
      </c>
      <c r="B10172" s="26">
        <v>920067576</v>
      </c>
      <c r="C10172" s="90">
        <v>20</v>
      </c>
      <c r="D10172" s="90">
        <v>247118</v>
      </c>
      <c r="E10172" s="94">
        <v>44065</v>
      </c>
      <c r="F10172" s="26">
        <v>247118337718</v>
      </c>
      <c r="G10172" s="90">
        <v>337718</v>
      </c>
      <c r="H10172" s="90">
        <v>1.69</v>
      </c>
      <c r="I10172" s="95">
        <v>1.69</v>
      </c>
      <c r="J10172" s="90" t="s">
        <v>10509</v>
      </c>
      <c r="K10172" s="90">
        <v>107</v>
      </c>
      <c r="L10172" s="90" t="s">
        <v>10513</v>
      </c>
    </row>
    <row r="10173" spans="1:12" hidden="1" outlineLevel="2" x14ac:dyDescent="0.25">
      <c r="A10173" s="90">
        <v>3</v>
      </c>
      <c r="B10173" s="26">
        <v>920104221</v>
      </c>
      <c r="C10173" s="90">
        <v>20</v>
      </c>
      <c r="D10173" s="90">
        <v>240466</v>
      </c>
      <c r="E10173" s="94">
        <v>44004</v>
      </c>
      <c r="F10173" s="26">
        <v>240466331535</v>
      </c>
      <c r="G10173" s="90">
        <v>331535</v>
      </c>
      <c r="H10173" s="90">
        <v>1.68</v>
      </c>
      <c r="I10173" s="95">
        <v>1.68</v>
      </c>
      <c r="J10173" s="90" t="s">
        <v>10509</v>
      </c>
      <c r="K10173" s="90">
        <v>169</v>
      </c>
      <c r="L10173" s="90" t="s">
        <v>10513</v>
      </c>
    </row>
    <row r="10174" spans="1:12" hidden="1" outlineLevel="2" x14ac:dyDescent="0.25">
      <c r="A10174" s="90">
        <v>3</v>
      </c>
      <c r="B10174" s="26">
        <v>920104221</v>
      </c>
      <c r="C10174" s="90">
        <v>20</v>
      </c>
      <c r="D10174" s="90">
        <v>246784</v>
      </c>
      <c r="E10174" s="94">
        <v>44065</v>
      </c>
      <c r="F10174" s="26">
        <v>246784337384</v>
      </c>
      <c r="G10174" s="90">
        <v>337384</v>
      </c>
      <c r="H10174" s="90">
        <v>1.68</v>
      </c>
      <c r="I10174" s="95">
        <v>1.68</v>
      </c>
      <c r="J10174" s="90" t="s">
        <v>10509</v>
      </c>
      <c r="K10174" s="90">
        <v>107</v>
      </c>
      <c r="L10174" s="90" t="s">
        <v>10513</v>
      </c>
    </row>
    <row r="10175" spans="1:12" hidden="1" outlineLevel="2" x14ac:dyDescent="0.25">
      <c r="A10175" s="90">
        <v>3</v>
      </c>
      <c r="B10175" s="26">
        <v>920109162</v>
      </c>
      <c r="C10175" s="90">
        <v>20</v>
      </c>
      <c r="D10175" s="90">
        <v>248781</v>
      </c>
      <c r="E10175" s="94">
        <v>44065</v>
      </c>
      <c r="F10175" s="26">
        <v>248781339230</v>
      </c>
      <c r="G10175" s="90">
        <v>339230</v>
      </c>
      <c r="H10175" s="90">
        <v>2.35</v>
      </c>
      <c r="I10175" s="95">
        <v>2.35</v>
      </c>
      <c r="J10175" s="90" t="s">
        <v>10509</v>
      </c>
      <c r="K10175" s="90">
        <v>107</v>
      </c>
      <c r="L10175" s="90" t="s">
        <v>10513</v>
      </c>
    </row>
    <row r="10176" spans="1:12" hidden="1" outlineLevel="2" x14ac:dyDescent="0.25">
      <c r="A10176" s="90">
        <v>3</v>
      </c>
      <c r="B10176" s="26">
        <v>920210226</v>
      </c>
      <c r="C10176" s="90">
        <v>20</v>
      </c>
      <c r="D10176" s="90">
        <v>244893</v>
      </c>
      <c r="E10176" s="94">
        <v>44033</v>
      </c>
      <c r="F10176" s="26">
        <v>244893335709</v>
      </c>
      <c r="G10176" s="90">
        <v>335709</v>
      </c>
      <c r="H10176" s="90">
        <v>5.05</v>
      </c>
      <c r="I10176" s="95">
        <v>5.05</v>
      </c>
      <c r="J10176" s="90" t="s">
        <v>10509</v>
      </c>
      <c r="K10176" s="90">
        <v>138</v>
      </c>
      <c r="L10176" s="90" t="s">
        <v>10513</v>
      </c>
    </row>
    <row r="10177" spans="1:12" hidden="1" outlineLevel="2" x14ac:dyDescent="0.25">
      <c r="A10177" s="90">
        <v>3</v>
      </c>
      <c r="B10177" s="26">
        <v>920210226</v>
      </c>
      <c r="C10177" s="90">
        <v>20</v>
      </c>
      <c r="D10177" s="90">
        <v>248085</v>
      </c>
      <c r="E10177" s="94">
        <v>44065</v>
      </c>
      <c r="F10177" s="26">
        <v>248085338653</v>
      </c>
      <c r="G10177" s="90">
        <v>338653</v>
      </c>
      <c r="H10177" s="90">
        <v>9.9700000000000006</v>
      </c>
      <c r="I10177" s="95">
        <v>9.9700000000000006</v>
      </c>
      <c r="J10177" s="90" t="s">
        <v>10509</v>
      </c>
      <c r="K10177" s="90">
        <v>107</v>
      </c>
      <c r="L10177" s="90" t="s">
        <v>10513</v>
      </c>
    </row>
    <row r="10178" spans="1:12" hidden="1" outlineLevel="2" x14ac:dyDescent="0.25">
      <c r="A10178" s="90">
        <v>3</v>
      </c>
      <c r="B10178" s="26">
        <v>920231735</v>
      </c>
      <c r="C10178" s="90">
        <v>20</v>
      </c>
      <c r="D10178" s="90">
        <v>247311</v>
      </c>
      <c r="E10178" s="94">
        <v>44065</v>
      </c>
      <c r="F10178" s="26">
        <v>247311337911</v>
      </c>
      <c r="G10178" s="90">
        <v>337911</v>
      </c>
      <c r="H10178" s="90">
        <v>9.32</v>
      </c>
      <c r="I10178" s="95">
        <v>9.32</v>
      </c>
      <c r="J10178" s="90" t="s">
        <v>10509</v>
      </c>
      <c r="K10178" s="90">
        <v>107</v>
      </c>
      <c r="L10178" s="90" t="s">
        <v>10513</v>
      </c>
    </row>
    <row r="10179" spans="1:12" hidden="1" outlineLevel="2" x14ac:dyDescent="0.25">
      <c r="A10179" s="90">
        <v>3</v>
      </c>
      <c r="B10179" s="26">
        <v>920249398001</v>
      </c>
      <c r="C10179" s="90">
        <v>20</v>
      </c>
      <c r="D10179" s="90">
        <v>245713</v>
      </c>
      <c r="E10179" s="94">
        <v>44044</v>
      </c>
      <c r="F10179" s="26">
        <v>245713336399</v>
      </c>
      <c r="G10179" s="90">
        <v>336399</v>
      </c>
      <c r="H10179" s="90">
        <v>1.68</v>
      </c>
      <c r="I10179" s="95">
        <v>1.68</v>
      </c>
      <c r="J10179" s="90" t="s">
        <v>10509</v>
      </c>
      <c r="K10179" s="90">
        <v>138</v>
      </c>
      <c r="L10179" s="90" t="s">
        <v>10513</v>
      </c>
    </row>
    <row r="10180" spans="1:12" hidden="1" outlineLevel="2" x14ac:dyDescent="0.25">
      <c r="A10180" s="90">
        <v>3</v>
      </c>
      <c r="B10180" s="26">
        <v>920302130</v>
      </c>
      <c r="C10180" s="90">
        <v>20</v>
      </c>
      <c r="D10180" s="90">
        <v>240942</v>
      </c>
      <c r="E10180" s="94">
        <v>44004</v>
      </c>
      <c r="F10180" s="26">
        <v>240942332011</v>
      </c>
      <c r="G10180" s="90">
        <v>332011</v>
      </c>
      <c r="H10180" s="90">
        <v>17.66</v>
      </c>
      <c r="I10180" s="95">
        <v>17.66</v>
      </c>
      <c r="J10180" s="90" t="s">
        <v>10509</v>
      </c>
      <c r="K10180" s="90">
        <v>169</v>
      </c>
      <c r="L10180" s="90" t="s">
        <v>10513</v>
      </c>
    </row>
    <row r="10181" spans="1:12" hidden="1" outlineLevel="2" x14ac:dyDescent="0.25">
      <c r="A10181" s="90">
        <v>3</v>
      </c>
      <c r="B10181" s="26">
        <v>920302130</v>
      </c>
      <c r="C10181" s="90">
        <v>20</v>
      </c>
      <c r="D10181" s="90">
        <v>247266</v>
      </c>
      <c r="E10181" s="94">
        <v>44065</v>
      </c>
      <c r="F10181" s="26">
        <v>247266337866</v>
      </c>
      <c r="G10181" s="90">
        <v>337866</v>
      </c>
      <c r="H10181" s="90">
        <v>21.63</v>
      </c>
      <c r="I10181" s="95">
        <v>21.63</v>
      </c>
      <c r="J10181" s="90" t="s">
        <v>10509</v>
      </c>
      <c r="K10181" s="90">
        <v>107</v>
      </c>
      <c r="L10181" s="90" t="s">
        <v>10513</v>
      </c>
    </row>
    <row r="10182" spans="1:12" hidden="1" outlineLevel="2" x14ac:dyDescent="0.25">
      <c r="A10182" s="90">
        <v>3</v>
      </c>
      <c r="B10182" s="26">
        <v>917835779</v>
      </c>
      <c r="C10182" s="90">
        <v>20</v>
      </c>
      <c r="D10182" s="90">
        <v>240562</v>
      </c>
      <c r="E10182" s="94">
        <v>44004</v>
      </c>
      <c r="F10182" s="26">
        <v>240562331631</v>
      </c>
      <c r="G10182" s="90">
        <v>331631</v>
      </c>
      <c r="H10182" s="90">
        <v>4.8899999999999997</v>
      </c>
      <c r="I10182" s="95">
        <v>4.8899999999999997</v>
      </c>
      <c r="J10182" s="90" t="s">
        <v>10509</v>
      </c>
      <c r="K10182" s="90">
        <v>169</v>
      </c>
      <c r="L10182" s="90" t="s">
        <v>10513</v>
      </c>
    </row>
    <row r="10183" spans="1:12" hidden="1" outlineLevel="2" x14ac:dyDescent="0.25">
      <c r="A10183" s="90">
        <v>3</v>
      </c>
      <c r="B10183" s="26">
        <v>917835779</v>
      </c>
      <c r="C10183" s="90">
        <v>20</v>
      </c>
      <c r="D10183" s="90">
        <v>243696</v>
      </c>
      <c r="E10183" s="94">
        <v>44033</v>
      </c>
      <c r="F10183" s="26">
        <v>243696334543</v>
      </c>
      <c r="G10183" s="90">
        <v>334543</v>
      </c>
      <c r="H10183" s="90">
        <v>13.34</v>
      </c>
      <c r="I10183" s="95">
        <v>13.34</v>
      </c>
      <c r="J10183" s="90" t="s">
        <v>10509</v>
      </c>
      <c r="K10183" s="90">
        <v>138</v>
      </c>
      <c r="L10183" s="90" t="s">
        <v>10513</v>
      </c>
    </row>
    <row r="10184" spans="1:12" hidden="1" outlineLevel="2" x14ac:dyDescent="0.25">
      <c r="A10184" s="90">
        <v>3</v>
      </c>
      <c r="B10184" s="26">
        <v>917866857</v>
      </c>
      <c r="C10184" s="90">
        <v>20</v>
      </c>
      <c r="D10184" s="90">
        <v>239953</v>
      </c>
      <c r="E10184" s="94">
        <v>44004</v>
      </c>
      <c r="F10184" s="26">
        <v>239953331022</v>
      </c>
      <c r="G10184" s="90">
        <v>331022</v>
      </c>
      <c r="H10184" s="90">
        <v>22.02</v>
      </c>
      <c r="I10184" s="95">
        <v>22.02</v>
      </c>
      <c r="J10184" s="90" t="s">
        <v>10509</v>
      </c>
      <c r="K10184" s="90">
        <v>169</v>
      </c>
      <c r="L10184" s="90" t="s">
        <v>10513</v>
      </c>
    </row>
    <row r="10185" spans="1:12" hidden="1" outlineLevel="2" x14ac:dyDescent="0.25">
      <c r="A10185" s="90">
        <v>3</v>
      </c>
      <c r="B10185" s="26">
        <v>917903460</v>
      </c>
      <c r="C10185" s="90">
        <v>20</v>
      </c>
      <c r="D10185" s="90">
        <v>245457</v>
      </c>
      <c r="E10185" s="94">
        <v>44033</v>
      </c>
      <c r="F10185" s="26">
        <v>245457336172</v>
      </c>
      <c r="G10185" s="90">
        <v>336172</v>
      </c>
      <c r="H10185" s="90">
        <v>2.09</v>
      </c>
      <c r="I10185" s="95">
        <v>2.09</v>
      </c>
      <c r="J10185" s="90" t="s">
        <v>10509</v>
      </c>
      <c r="K10185" s="90">
        <v>138</v>
      </c>
      <c r="L10185" s="90" t="s">
        <v>10513</v>
      </c>
    </row>
    <row r="10186" spans="1:12" hidden="1" outlineLevel="2" x14ac:dyDescent="0.25">
      <c r="A10186" s="90">
        <v>3</v>
      </c>
      <c r="B10186" s="26">
        <v>917903460</v>
      </c>
      <c r="C10186" s="90">
        <v>20</v>
      </c>
      <c r="D10186" s="90">
        <v>248649</v>
      </c>
      <c r="E10186" s="94">
        <v>44065</v>
      </c>
      <c r="F10186" s="26">
        <v>248649339118</v>
      </c>
      <c r="G10186" s="90">
        <v>339118</v>
      </c>
      <c r="H10186" s="90">
        <v>1.68</v>
      </c>
      <c r="I10186" s="95">
        <v>1.68</v>
      </c>
      <c r="J10186" s="90" t="s">
        <v>10509</v>
      </c>
      <c r="K10186" s="90">
        <v>107</v>
      </c>
      <c r="L10186" s="90" t="s">
        <v>10513</v>
      </c>
    </row>
    <row r="10187" spans="1:12" hidden="1" outlineLevel="2" x14ac:dyDescent="0.25">
      <c r="A10187" s="90">
        <v>3</v>
      </c>
      <c r="B10187" s="26">
        <v>918005158</v>
      </c>
      <c r="C10187" s="90">
        <v>20</v>
      </c>
      <c r="D10187" s="90">
        <v>240697</v>
      </c>
      <c r="E10187" s="94">
        <v>44004</v>
      </c>
      <c r="F10187" s="26">
        <v>240697331766</v>
      </c>
      <c r="G10187" s="90">
        <v>331766</v>
      </c>
      <c r="H10187" s="90">
        <v>6.5</v>
      </c>
      <c r="I10187" s="95">
        <v>6.5</v>
      </c>
      <c r="J10187" s="90" t="s">
        <v>10509</v>
      </c>
      <c r="K10187" s="90">
        <v>169</v>
      </c>
      <c r="L10187" s="90" t="s">
        <v>10513</v>
      </c>
    </row>
    <row r="10188" spans="1:12" hidden="1" outlineLevel="2" x14ac:dyDescent="0.25">
      <c r="A10188" s="90">
        <v>3</v>
      </c>
      <c r="B10188" s="26">
        <v>919511733</v>
      </c>
      <c r="C10188" s="90">
        <v>20</v>
      </c>
      <c r="D10188" s="90">
        <v>244211</v>
      </c>
      <c r="E10188" s="94">
        <v>44033</v>
      </c>
      <c r="F10188" s="26">
        <v>244211335057</v>
      </c>
      <c r="G10188" s="90">
        <v>335057</v>
      </c>
      <c r="H10188" s="90">
        <v>1.68</v>
      </c>
      <c r="I10188" s="95">
        <v>1.68</v>
      </c>
      <c r="J10188" s="90" t="s">
        <v>10509</v>
      </c>
      <c r="K10188" s="90">
        <v>138</v>
      </c>
      <c r="L10188" s="90" t="s">
        <v>10513</v>
      </c>
    </row>
    <row r="10189" spans="1:12" hidden="1" outlineLevel="2" x14ac:dyDescent="0.25">
      <c r="A10189" s="90">
        <v>3</v>
      </c>
      <c r="B10189" s="26">
        <v>919541037</v>
      </c>
      <c r="C10189" s="90">
        <v>20</v>
      </c>
      <c r="D10189" s="90">
        <v>247004</v>
      </c>
      <c r="E10189" s="94">
        <v>44065</v>
      </c>
      <c r="F10189" s="26">
        <v>247004337604</v>
      </c>
      <c r="G10189" s="90">
        <v>337604</v>
      </c>
      <c r="H10189" s="90">
        <v>1.68</v>
      </c>
      <c r="I10189" s="95">
        <v>1.68</v>
      </c>
      <c r="J10189" s="90" t="s">
        <v>10509</v>
      </c>
      <c r="K10189" s="90">
        <v>107</v>
      </c>
      <c r="L10189" s="90" t="s">
        <v>10513</v>
      </c>
    </row>
    <row r="10190" spans="1:12" hidden="1" outlineLevel="2" x14ac:dyDescent="0.25">
      <c r="A10190" s="90">
        <v>3</v>
      </c>
      <c r="B10190" s="26">
        <v>920392941</v>
      </c>
      <c r="C10190" s="90">
        <v>20</v>
      </c>
      <c r="D10190" s="90">
        <v>241374</v>
      </c>
      <c r="E10190" s="94">
        <v>44004</v>
      </c>
      <c r="F10190" s="26">
        <v>241374332441</v>
      </c>
      <c r="G10190" s="90">
        <v>332441</v>
      </c>
      <c r="H10190" s="90">
        <v>1.76</v>
      </c>
      <c r="I10190" s="95">
        <v>1.76</v>
      </c>
      <c r="J10190" s="90" t="s">
        <v>10509</v>
      </c>
      <c r="K10190" s="90">
        <v>169</v>
      </c>
      <c r="L10190" s="90" t="s">
        <v>10513</v>
      </c>
    </row>
    <row r="10191" spans="1:12" hidden="1" outlineLevel="2" x14ac:dyDescent="0.25">
      <c r="A10191" s="90">
        <v>3</v>
      </c>
      <c r="B10191" s="26">
        <v>920392941</v>
      </c>
      <c r="C10191" s="90">
        <v>20</v>
      </c>
      <c r="D10191" s="90">
        <v>244517</v>
      </c>
      <c r="E10191" s="94">
        <v>44033</v>
      </c>
      <c r="F10191" s="26">
        <v>244517335362</v>
      </c>
      <c r="G10191" s="90">
        <v>335362</v>
      </c>
      <c r="H10191" s="90">
        <v>1.96</v>
      </c>
      <c r="I10191" s="95">
        <v>1.96</v>
      </c>
      <c r="J10191" s="90" t="s">
        <v>10509</v>
      </c>
      <c r="K10191" s="90">
        <v>138</v>
      </c>
      <c r="L10191" s="90" t="s">
        <v>10513</v>
      </c>
    </row>
    <row r="10192" spans="1:12" hidden="1" outlineLevel="2" x14ac:dyDescent="0.25">
      <c r="A10192" s="90">
        <v>3</v>
      </c>
      <c r="B10192" s="26">
        <v>920422201</v>
      </c>
      <c r="C10192" s="90">
        <v>20</v>
      </c>
      <c r="D10192" s="90">
        <v>247041</v>
      </c>
      <c r="E10192" s="94">
        <v>44065</v>
      </c>
      <c r="F10192" s="26">
        <v>247041337641</v>
      </c>
      <c r="G10192" s="90">
        <v>337641</v>
      </c>
      <c r="H10192" s="90">
        <v>2.84</v>
      </c>
      <c r="I10192" s="95">
        <v>2.84</v>
      </c>
      <c r="J10192" s="90" t="s">
        <v>10509</v>
      </c>
      <c r="K10192" s="90">
        <v>107</v>
      </c>
      <c r="L10192" s="90" t="s">
        <v>10513</v>
      </c>
    </row>
    <row r="10193" spans="1:12" hidden="1" outlineLevel="2" x14ac:dyDescent="0.25">
      <c r="A10193" s="90">
        <v>3</v>
      </c>
      <c r="B10193" s="26">
        <v>920499449</v>
      </c>
      <c r="C10193" s="90">
        <v>20</v>
      </c>
      <c r="D10193" s="90">
        <v>241687</v>
      </c>
      <c r="E10193" s="94">
        <v>44004</v>
      </c>
      <c r="F10193" s="26">
        <v>241687332735</v>
      </c>
      <c r="G10193" s="90">
        <v>332735</v>
      </c>
      <c r="H10193" s="90">
        <v>1.68</v>
      </c>
      <c r="I10193" s="95">
        <v>1.68</v>
      </c>
      <c r="J10193" s="90" t="s">
        <v>10509</v>
      </c>
      <c r="K10193" s="90">
        <v>169</v>
      </c>
      <c r="L10193" s="90" t="s">
        <v>10513</v>
      </c>
    </row>
    <row r="10194" spans="1:12" hidden="1" outlineLevel="2" x14ac:dyDescent="0.25">
      <c r="A10194" s="90">
        <v>3</v>
      </c>
      <c r="B10194" s="26">
        <v>920499449</v>
      </c>
      <c r="C10194" s="90">
        <v>20</v>
      </c>
      <c r="D10194" s="90">
        <v>244834</v>
      </c>
      <c r="E10194" s="94">
        <v>44033</v>
      </c>
      <c r="F10194" s="26">
        <v>244834335660</v>
      </c>
      <c r="G10194" s="90">
        <v>335660</v>
      </c>
      <c r="H10194" s="90">
        <v>1.68</v>
      </c>
      <c r="I10194" s="95">
        <v>1.68</v>
      </c>
      <c r="J10194" s="90" t="s">
        <v>10509</v>
      </c>
      <c r="K10194" s="90">
        <v>138</v>
      </c>
      <c r="L10194" s="90" t="s">
        <v>10513</v>
      </c>
    </row>
    <row r="10195" spans="1:12" hidden="1" outlineLevel="2" x14ac:dyDescent="0.25">
      <c r="A10195" s="90">
        <v>3</v>
      </c>
      <c r="B10195" s="26">
        <v>920507977</v>
      </c>
      <c r="C10195" s="90">
        <v>20</v>
      </c>
      <c r="D10195" s="90">
        <v>242145</v>
      </c>
      <c r="E10195" s="94">
        <v>44004</v>
      </c>
      <c r="F10195" s="26">
        <v>242145333102</v>
      </c>
      <c r="G10195" s="90">
        <v>333102</v>
      </c>
      <c r="H10195" s="90">
        <v>1.68</v>
      </c>
      <c r="I10195" s="95">
        <v>1.68</v>
      </c>
      <c r="J10195" s="90" t="s">
        <v>10509</v>
      </c>
      <c r="K10195" s="90">
        <v>169</v>
      </c>
      <c r="L10195" s="90" t="s">
        <v>10513</v>
      </c>
    </row>
    <row r="10196" spans="1:12" hidden="1" outlineLevel="2" x14ac:dyDescent="0.25">
      <c r="A10196" s="90">
        <v>3</v>
      </c>
      <c r="B10196" s="26">
        <v>919738658</v>
      </c>
      <c r="C10196" s="90">
        <v>20</v>
      </c>
      <c r="D10196" s="90">
        <v>247591</v>
      </c>
      <c r="E10196" s="94">
        <v>44065</v>
      </c>
      <c r="F10196" s="26">
        <v>247591338189</v>
      </c>
      <c r="G10196" s="90">
        <v>338189</v>
      </c>
      <c r="H10196" s="90">
        <v>3.34</v>
      </c>
      <c r="I10196" s="95">
        <v>3.34</v>
      </c>
      <c r="J10196" s="90" t="s">
        <v>10509</v>
      </c>
      <c r="K10196" s="90">
        <v>107</v>
      </c>
      <c r="L10196" s="90" t="s">
        <v>10513</v>
      </c>
    </row>
    <row r="10197" spans="1:12" hidden="1" outlineLevel="2" x14ac:dyDescent="0.25">
      <c r="A10197" s="90">
        <v>3</v>
      </c>
      <c r="B10197" s="26">
        <v>919757195</v>
      </c>
      <c r="C10197" s="90">
        <v>20</v>
      </c>
      <c r="D10197" s="90">
        <v>248223</v>
      </c>
      <c r="E10197" s="94">
        <v>44065</v>
      </c>
      <c r="F10197" s="26">
        <v>248223338759</v>
      </c>
      <c r="G10197" s="90">
        <v>338759</v>
      </c>
      <c r="H10197" s="90">
        <v>8.32</v>
      </c>
      <c r="I10197" s="95">
        <v>8.32</v>
      </c>
      <c r="J10197" s="90" t="s">
        <v>10509</v>
      </c>
      <c r="K10197" s="90">
        <v>107</v>
      </c>
      <c r="L10197" s="90" t="s">
        <v>10513</v>
      </c>
    </row>
    <row r="10198" spans="1:12" hidden="1" outlineLevel="2" x14ac:dyDescent="0.25">
      <c r="A10198" s="90">
        <v>3</v>
      </c>
      <c r="B10198" s="26">
        <v>919787721</v>
      </c>
      <c r="C10198" s="90">
        <v>20</v>
      </c>
      <c r="D10198" s="90">
        <v>247714</v>
      </c>
      <c r="E10198" s="94">
        <v>44065</v>
      </c>
      <c r="F10198" s="26">
        <v>247714338312</v>
      </c>
      <c r="G10198" s="90">
        <v>338312</v>
      </c>
      <c r="H10198" s="90">
        <v>18.29</v>
      </c>
      <c r="I10198" s="95">
        <v>18.29</v>
      </c>
      <c r="J10198" s="90" t="s">
        <v>10509</v>
      </c>
      <c r="K10198" s="90">
        <v>107</v>
      </c>
      <c r="L10198" s="90" t="s">
        <v>10513</v>
      </c>
    </row>
    <row r="10199" spans="1:12" hidden="1" outlineLevel="2" x14ac:dyDescent="0.25">
      <c r="A10199" s="90">
        <v>3</v>
      </c>
      <c r="B10199" s="26">
        <v>919847855</v>
      </c>
      <c r="C10199" s="90">
        <v>20</v>
      </c>
      <c r="D10199" s="90">
        <v>244848</v>
      </c>
      <c r="E10199" s="94">
        <v>44033</v>
      </c>
      <c r="F10199" s="26">
        <v>244848335671</v>
      </c>
      <c r="G10199" s="90">
        <v>335671</v>
      </c>
      <c r="H10199" s="90">
        <v>1.86</v>
      </c>
      <c r="I10199" s="95">
        <v>1.86</v>
      </c>
      <c r="J10199" s="90" t="s">
        <v>10509</v>
      </c>
      <c r="K10199" s="90">
        <v>138</v>
      </c>
      <c r="L10199" s="90" t="s">
        <v>10513</v>
      </c>
    </row>
    <row r="10200" spans="1:12" hidden="1" outlineLevel="2" x14ac:dyDescent="0.25">
      <c r="A10200" s="90">
        <v>3</v>
      </c>
      <c r="B10200" s="26">
        <v>919847855</v>
      </c>
      <c r="C10200" s="90">
        <v>20</v>
      </c>
      <c r="D10200" s="90">
        <v>248039</v>
      </c>
      <c r="E10200" s="94">
        <v>44065</v>
      </c>
      <c r="F10200" s="26">
        <v>248039338614</v>
      </c>
      <c r="G10200" s="90">
        <v>338614</v>
      </c>
      <c r="H10200" s="90">
        <v>2.44</v>
      </c>
      <c r="I10200" s="95">
        <v>2.44</v>
      </c>
      <c r="J10200" s="90" t="s">
        <v>10509</v>
      </c>
      <c r="K10200" s="90">
        <v>107</v>
      </c>
      <c r="L10200" s="90" t="s">
        <v>10513</v>
      </c>
    </row>
    <row r="10201" spans="1:12" hidden="1" outlineLevel="2" x14ac:dyDescent="0.25">
      <c r="A10201" s="90">
        <v>3</v>
      </c>
      <c r="B10201" s="26">
        <v>919860619</v>
      </c>
      <c r="C10201" s="90">
        <v>20</v>
      </c>
      <c r="D10201" s="90">
        <v>246670</v>
      </c>
      <c r="E10201" s="94">
        <v>44065</v>
      </c>
      <c r="F10201" s="26">
        <v>246670337270</v>
      </c>
      <c r="G10201" s="90">
        <v>337270</v>
      </c>
      <c r="H10201" s="90">
        <v>1.68</v>
      </c>
      <c r="I10201" s="95">
        <v>1.68</v>
      </c>
      <c r="J10201" s="90" t="s">
        <v>10509</v>
      </c>
      <c r="K10201" s="90">
        <v>107</v>
      </c>
      <c r="L10201" s="90" t="s">
        <v>10513</v>
      </c>
    </row>
    <row r="10202" spans="1:12" hidden="1" outlineLevel="2" x14ac:dyDescent="0.25">
      <c r="A10202" s="90">
        <v>3</v>
      </c>
      <c r="B10202" s="26">
        <v>919917138</v>
      </c>
      <c r="C10202" s="90">
        <v>20</v>
      </c>
      <c r="D10202" s="90">
        <v>240311</v>
      </c>
      <c r="E10202" s="94">
        <v>44004</v>
      </c>
      <c r="F10202" s="26">
        <v>240311331380</v>
      </c>
      <c r="G10202" s="90">
        <v>331380</v>
      </c>
      <c r="H10202" s="90">
        <v>3.04</v>
      </c>
      <c r="I10202" s="95">
        <v>3.04</v>
      </c>
      <c r="J10202" s="90" t="s">
        <v>10509</v>
      </c>
      <c r="K10202" s="90">
        <v>169</v>
      </c>
      <c r="L10202" s="90" t="s">
        <v>10513</v>
      </c>
    </row>
    <row r="10203" spans="1:12" hidden="1" outlineLevel="2" x14ac:dyDescent="0.25">
      <c r="A10203" s="90">
        <v>3</v>
      </c>
      <c r="B10203" s="26">
        <v>919917138</v>
      </c>
      <c r="C10203" s="90">
        <v>20</v>
      </c>
      <c r="D10203" s="90">
        <v>243444</v>
      </c>
      <c r="E10203" s="94">
        <v>44033</v>
      </c>
      <c r="F10203" s="26">
        <v>243444334291</v>
      </c>
      <c r="G10203" s="90">
        <v>334291</v>
      </c>
      <c r="H10203" s="90">
        <v>2.09</v>
      </c>
      <c r="I10203" s="95">
        <v>2.09</v>
      </c>
      <c r="J10203" s="90" t="s">
        <v>10509</v>
      </c>
      <c r="K10203" s="90">
        <v>138</v>
      </c>
      <c r="L10203" s="90" t="s">
        <v>10513</v>
      </c>
    </row>
    <row r="10204" spans="1:12" hidden="1" outlineLevel="2" x14ac:dyDescent="0.25">
      <c r="A10204" s="90">
        <v>3</v>
      </c>
      <c r="B10204" s="26">
        <v>919929414001</v>
      </c>
      <c r="C10204" s="90">
        <v>20</v>
      </c>
      <c r="D10204" s="90">
        <v>242766</v>
      </c>
      <c r="E10204" s="94">
        <v>44013</v>
      </c>
      <c r="F10204" s="26">
        <v>242766333677</v>
      </c>
      <c r="G10204" s="90">
        <v>333677</v>
      </c>
      <c r="H10204" s="90">
        <v>1.68</v>
      </c>
      <c r="I10204" s="95">
        <v>1.68</v>
      </c>
      <c r="J10204" s="90" t="s">
        <v>10509</v>
      </c>
      <c r="K10204" s="90">
        <v>169</v>
      </c>
      <c r="L10204" s="90" t="s">
        <v>10513</v>
      </c>
    </row>
    <row r="10205" spans="1:12" hidden="1" outlineLevel="2" x14ac:dyDescent="0.25">
      <c r="A10205" s="90">
        <v>3</v>
      </c>
      <c r="B10205" s="26">
        <v>919929414001</v>
      </c>
      <c r="C10205" s="90">
        <v>20</v>
      </c>
      <c r="D10205" s="90">
        <v>245941</v>
      </c>
      <c r="E10205" s="94">
        <v>44044</v>
      </c>
      <c r="F10205" s="26">
        <v>245941336623</v>
      </c>
      <c r="G10205" s="90">
        <v>336623</v>
      </c>
      <c r="H10205" s="90">
        <v>1.68</v>
      </c>
      <c r="I10205" s="95">
        <v>1.68</v>
      </c>
      <c r="J10205" s="90" t="s">
        <v>10509</v>
      </c>
      <c r="K10205" s="90">
        <v>138</v>
      </c>
      <c r="L10205" s="90" t="s">
        <v>10513</v>
      </c>
    </row>
    <row r="10206" spans="1:12" hidden="1" outlineLevel="2" x14ac:dyDescent="0.25">
      <c r="A10206" s="90">
        <v>3</v>
      </c>
      <c r="B10206" s="26">
        <v>919929414001</v>
      </c>
      <c r="C10206" s="90">
        <v>20</v>
      </c>
      <c r="D10206" s="90">
        <v>249184</v>
      </c>
      <c r="E10206" s="94">
        <v>44075</v>
      </c>
      <c r="F10206" s="26">
        <v>249184339616</v>
      </c>
      <c r="G10206" s="90">
        <v>339616</v>
      </c>
      <c r="H10206" s="90">
        <v>1.68</v>
      </c>
      <c r="I10206" s="95">
        <v>1.68</v>
      </c>
      <c r="J10206" s="90" t="s">
        <v>10509</v>
      </c>
      <c r="K10206" s="90">
        <v>107</v>
      </c>
      <c r="L10206" s="90" t="s">
        <v>10513</v>
      </c>
    </row>
    <row r="10207" spans="1:12" hidden="1" outlineLevel="2" x14ac:dyDescent="0.25">
      <c r="A10207" s="90">
        <v>3</v>
      </c>
      <c r="B10207" s="26">
        <v>919976233</v>
      </c>
      <c r="C10207" s="90">
        <v>20</v>
      </c>
      <c r="D10207" s="90">
        <v>242323</v>
      </c>
      <c r="E10207" s="94">
        <v>44004</v>
      </c>
      <c r="F10207" s="26">
        <v>242323333260</v>
      </c>
      <c r="G10207" s="90">
        <v>333260</v>
      </c>
      <c r="H10207" s="90">
        <v>1.69</v>
      </c>
      <c r="I10207" s="95">
        <v>1.69</v>
      </c>
      <c r="J10207" s="90" t="s">
        <v>10509</v>
      </c>
      <c r="K10207" s="90">
        <v>169</v>
      </c>
      <c r="L10207" s="90" t="s">
        <v>10513</v>
      </c>
    </row>
    <row r="10208" spans="1:12" hidden="1" outlineLevel="2" x14ac:dyDescent="0.25">
      <c r="A10208" s="90">
        <v>3</v>
      </c>
      <c r="B10208" s="26">
        <v>920045622</v>
      </c>
      <c r="C10208" s="90">
        <v>20</v>
      </c>
      <c r="D10208" s="90">
        <v>240493</v>
      </c>
      <c r="E10208" s="94">
        <v>44004</v>
      </c>
      <c r="F10208" s="26">
        <v>240493331562</v>
      </c>
      <c r="G10208" s="90">
        <v>331562</v>
      </c>
      <c r="H10208" s="90">
        <v>1.68</v>
      </c>
      <c r="I10208" s="95">
        <v>1.68</v>
      </c>
      <c r="J10208" s="90" t="s">
        <v>10509</v>
      </c>
      <c r="K10208" s="90">
        <v>169</v>
      </c>
      <c r="L10208" s="90" t="s">
        <v>10513</v>
      </c>
    </row>
    <row r="10209" spans="1:12" hidden="1" outlineLevel="2" x14ac:dyDescent="0.25">
      <c r="A10209" s="90">
        <v>3</v>
      </c>
      <c r="B10209" s="26">
        <v>920045622</v>
      </c>
      <c r="C10209" s="90">
        <v>20</v>
      </c>
      <c r="D10209" s="90">
        <v>243628</v>
      </c>
      <c r="E10209" s="94">
        <v>44033</v>
      </c>
      <c r="F10209" s="26">
        <v>243628334475</v>
      </c>
      <c r="G10209" s="90">
        <v>334475</v>
      </c>
      <c r="H10209" s="90">
        <v>1.68</v>
      </c>
      <c r="I10209" s="95">
        <v>1.68</v>
      </c>
      <c r="J10209" s="90" t="s">
        <v>10509</v>
      </c>
      <c r="K10209" s="90">
        <v>138</v>
      </c>
      <c r="L10209" s="90" t="s">
        <v>10513</v>
      </c>
    </row>
    <row r="10210" spans="1:12" hidden="1" outlineLevel="2" x14ac:dyDescent="0.25">
      <c r="A10210" s="90">
        <v>3</v>
      </c>
      <c r="B10210" s="26">
        <v>920045622</v>
      </c>
      <c r="C10210" s="90">
        <v>20</v>
      </c>
      <c r="D10210" s="90">
        <v>246811</v>
      </c>
      <c r="E10210" s="94">
        <v>44065</v>
      </c>
      <c r="F10210" s="26">
        <v>246811337411</v>
      </c>
      <c r="G10210" s="90">
        <v>337411</v>
      </c>
      <c r="H10210" s="90">
        <v>1.68</v>
      </c>
      <c r="I10210" s="95">
        <v>1.68</v>
      </c>
      <c r="J10210" s="90" t="s">
        <v>10509</v>
      </c>
      <c r="K10210" s="90">
        <v>107</v>
      </c>
      <c r="L10210" s="90" t="s">
        <v>10513</v>
      </c>
    </row>
    <row r="10211" spans="1:12" hidden="1" outlineLevel="2" x14ac:dyDescent="0.25">
      <c r="A10211" s="90">
        <v>3</v>
      </c>
      <c r="B10211" s="26">
        <v>920104221</v>
      </c>
      <c r="C10211" s="90">
        <v>20</v>
      </c>
      <c r="D10211" s="90">
        <v>243601</v>
      </c>
      <c r="E10211" s="94">
        <v>44033</v>
      </c>
      <c r="F10211" s="26">
        <v>243601334448</v>
      </c>
      <c r="G10211" s="90">
        <v>334448</v>
      </c>
      <c r="H10211" s="90">
        <v>1.68</v>
      </c>
      <c r="I10211" s="95">
        <v>1.68</v>
      </c>
      <c r="J10211" s="90" t="s">
        <v>10509</v>
      </c>
      <c r="K10211" s="90">
        <v>138</v>
      </c>
      <c r="L10211" s="90" t="s">
        <v>10513</v>
      </c>
    </row>
    <row r="10212" spans="1:12" hidden="1" outlineLevel="2" x14ac:dyDescent="0.25">
      <c r="A10212" s="90">
        <v>3</v>
      </c>
      <c r="B10212" s="26">
        <v>920109162</v>
      </c>
      <c r="C10212" s="90">
        <v>20</v>
      </c>
      <c r="D10212" s="90">
        <v>242408</v>
      </c>
      <c r="E10212" s="94">
        <v>44004</v>
      </c>
      <c r="F10212" s="26">
        <v>242408333329</v>
      </c>
      <c r="G10212" s="90">
        <v>333329</v>
      </c>
      <c r="H10212" s="90">
        <v>0.26</v>
      </c>
      <c r="I10212" s="95">
        <v>0.26</v>
      </c>
      <c r="J10212" s="90" t="s">
        <v>10509</v>
      </c>
      <c r="K10212" s="90">
        <v>169</v>
      </c>
      <c r="L10212" s="90" t="s">
        <v>10513</v>
      </c>
    </row>
    <row r="10213" spans="1:12" hidden="1" outlineLevel="2" x14ac:dyDescent="0.25">
      <c r="A10213" s="90">
        <v>3</v>
      </c>
      <c r="B10213" s="26">
        <v>920109162</v>
      </c>
      <c r="C10213" s="90">
        <v>20</v>
      </c>
      <c r="D10213" s="90">
        <v>245573</v>
      </c>
      <c r="E10213" s="94">
        <v>44033</v>
      </c>
      <c r="F10213" s="26">
        <v>245573336270</v>
      </c>
      <c r="G10213" s="90">
        <v>336270</v>
      </c>
      <c r="H10213" s="90">
        <v>0.88</v>
      </c>
      <c r="I10213" s="95">
        <v>0.88</v>
      </c>
      <c r="J10213" s="90" t="s">
        <v>10509</v>
      </c>
      <c r="K10213" s="90">
        <v>138</v>
      </c>
      <c r="L10213" s="90" t="s">
        <v>10513</v>
      </c>
    </row>
    <row r="10214" spans="1:12" hidden="1" outlineLevel="2" x14ac:dyDescent="0.25">
      <c r="A10214" s="90">
        <v>3</v>
      </c>
      <c r="B10214" s="26">
        <v>920192077</v>
      </c>
      <c r="C10214" s="90">
        <v>20</v>
      </c>
      <c r="D10214" s="90">
        <v>247716</v>
      </c>
      <c r="E10214" s="94">
        <v>44065</v>
      </c>
      <c r="F10214" s="26">
        <v>247716338314</v>
      </c>
      <c r="G10214" s="90">
        <v>338314</v>
      </c>
      <c r="H10214" s="90">
        <v>3.82</v>
      </c>
      <c r="I10214" s="95">
        <v>3.82</v>
      </c>
      <c r="J10214" s="90" t="s">
        <v>10509</v>
      </c>
      <c r="K10214" s="90">
        <v>107</v>
      </c>
      <c r="L10214" s="90" t="s">
        <v>10513</v>
      </c>
    </row>
    <row r="10215" spans="1:12" hidden="1" outlineLevel="2" x14ac:dyDescent="0.25">
      <c r="A10215" s="90">
        <v>3</v>
      </c>
      <c r="B10215" s="26">
        <v>920249398001</v>
      </c>
      <c r="C10215" s="90">
        <v>20</v>
      </c>
      <c r="D10215" s="90">
        <v>242535</v>
      </c>
      <c r="E10215" s="94">
        <v>44013</v>
      </c>
      <c r="F10215" s="26">
        <v>242535333450</v>
      </c>
      <c r="G10215" s="90">
        <v>333450</v>
      </c>
      <c r="H10215" s="90">
        <v>1.68</v>
      </c>
      <c r="I10215" s="95">
        <v>1.68</v>
      </c>
      <c r="J10215" s="90" t="s">
        <v>10509</v>
      </c>
      <c r="K10215" s="90">
        <v>169</v>
      </c>
      <c r="L10215" s="90" t="s">
        <v>10513</v>
      </c>
    </row>
    <row r="10216" spans="1:12" hidden="1" outlineLevel="2" x14ac:dyDescent="0.25">
      <c r="A10216" s="90">
        <v>3</v>
      </c>
      <c r="B10216" s="26">
        <v>920249398001</v>
      </c>
      <c r="C10216" s="90">
        <v>20</v>
      </c>
      <c r="D10216" s="90">
        <v>248961</v>
      </c>
      <c r="E10216" s="94">
        <v>44075</v>
      </c>
      <c r="F10216" s="26">
        <v>248961339397</v>
      </c>
      <c r="G10216" s="90">
        <v>339397</v>
      </c>
      <c r="H10216" s="90">
        <v>1.68</v>
      </c>
      <c r="I10216" s="95">
        <v>1.68</v>
      </c>
      <c r="J10216" s="90" t="s">
        <v>10509</v>
      </c>
      <c r="K10216" s="90">
        <v>107</v>
      </c>
      <c r="L10216" s="90" t="s">
        <v>10513</v>
      </c>
    </row>
    <row r="10217" spans="1:12" hidden="1" outlineLevel="2" x14ac:dyDescent="0.25">
      <c r="A10217" s="90">
        <v>3</v>
      </c>
      <c r="B10217" s="26">
        <v>920258894</v>
      </c>
      <c r="C10217" s="90">
        <v>20</v>
      </c>
      <c r="D10217" s="90">
        <v>240518</v>
      </c>
      <c r="E10217" s="94">
        <v>44004</v>
      </c>
      <c r="F10217" s="26">
        <v>240518331587</v>
      </c>
      <c r="G10217" s="90">
        <v>331587</v>
      </c>
      <c r="H10217" s="90">
        <v>2.84</v>
      </c>
      <c r="I10217" s="95">
        <v>2.84</v>
      </c>
      <c r="J10217" s="90" t="s">
        <v>10509</v>
      </c>
      <c r="K10217" s="90">
        <v>169</v>
      </c>
      <c r="L10217" s="90" t="s">
        <v>10513</v>
      </c>
    </row>
    <row r="10218" spans="1:12" hidden="1" outlineLevel="2" x14ac:dyDescent="0.25">
      <c r="A10218" s="90">
        <v>3</v>
      </c>
      <c r="B10218" s="26">
        <v>920258894</v>
      </c>
      <c r="C10218" s="90">
        <v>20</v>
      </c>
      <c r="D10218" s="90">
        <v>243652</v>
      </c>
      <c r="E10218" s="94">
        <v>44033</v>
      </c>
      <c r="F10218" s="26">
        <v>243652334499</v>
      </c>
      <c r="G10218" s="90">
        <v>334499</v>
      </c>
      <c r="H10218" s="90">
        <v>1.88</v>
      </c>
      <c r="I10218" s="95">
        <v>1.88</v>
      </c>
      <c r="J10218" s="90" t="s">
        <v>10509</v>
      </c>
      <c r="K10218" s="90">
        <v>138</v>
      </c>
      <c r="L10218" s="90" t="s">
        <v>10513</v>
      </c>
    </row>
    <row r="10219" spans="1:12" hidden="1" outlineLevel="2" x14ac:dyDescent="0.25">
      <c r="A10219" s="90">
        <v>3</v>
      </c>
      <c r="B10219" s="26">
        <v>920258894</v>
      </c>
      <c r="C10219" s="90">
        <v>20</v>
      </c>
      <c r="D10219" s="90">
        <v>246836</v>
      </c>
      <c r="E10219" s="94">
        <v>44065</v>
      </c>
      <c r="F10219" s="26">
        <v>246836337436</v>
      </c>
      <c r="G10219" s="90">
        <v>337436</v>
      </c>
      <c r="H10219" s="90">
        <v>9.59</v>
      </c>
      <c r="I10219" s="95">
        <v>9.59</v>
      </c>
      <c r="J10219" s="90" t="s">
        <v>10509</v>
      </c>
      <c r="K10219" s="90">
        <v>107</v>
      </c>
      <c r="L10219" s="90" t="s">
        <v>10513</v>
      </c>
    </row>
    <row r="10220" spans="1:12" hidden="1" outlineLevel="2" x14ac:dyDescent="0.25">
      <c r="A10220" s="90">
        <v>3</v>
      </c>
      <c r="B10220" s="26">
        <v>920302130</v>
      </c>
      <c r="C10220" s="90">
        <v>20</v>
      </c>
      <c r="D10220" s="90">
        <v>244078</v>
      </c>
      <c r="E10220" s="94">
        <v>44033</v>
      </c>
      <c r="F10220" s="26">
        <v>244078334925</v>
      </c>
      <c r="G10220" s="90">
        <v>334925</v>
      </c>
      <c r="H10220" s="90">
        <v>24.26</v>
      </c>
      <c r="I10220" s="95">
        <v>24.26</v>
      </c>
      <c r="J10220" s="90" t="s">
        <v>10509</v>
      </c>
      <c r="K10220" s="90">
        <v>138</v>
      </c>
      <c r="L10220" s="90" t="s">
        <v>10513</v>
      </c>
    </row>
    <row r="10221" spans="1:12" hidden="1" outlineLevel="2" x14ac:dyDescent="0.25">
      <c r="A10221" s="90">
        <v>3</v>
      </c>
      <c r="B10221" s="26">
        <v>920319316</v>
      </c>
      <c r="C10221" s="90">
        <v>20</v>
      </c>
      <c r="D10221" s="90">
        <v>247279</v>
      </c>
      <c r="E10221" s="94">
        <v>44065</v>
      </c>
      <c r="F10221" s="26">
        <v>247279337879</v>
      </c>
      <c r="G10221" s="90">
        <v>337879</v>
      </c>
      <c r="H10221" s="90">
        <v>2.11</v>
      </c>
      <c r="I10221" s="95">
        <v>2.11</v>
      </c>
      <c r="J10221" s="90" t="s">
        <v>10509</v>
      </c>
      <c r="K10221" s="90">
        <v>107</v>
      </c>
      <c r="L10221" s="90" t="s">
        <v>10513</v>
      </c>
    </row>
    <row r="10222" spans="1:12" hidden="1" outlineLevel="2" x14ac:dyDescent="0.25">
      <c r="A10222" s="90">
        <v>3</v>
      </c>
      <c r="B10222" s="26">
        <v>920740727</v>
      </c>
      <c r="C10222" s="90">
        <v>20</v>
      </c>
      <c r="D10222" s="90">
        <v>246907</v>
      </c>
      <c r="E10222" s="94">
        <v>44065</v>
      </c>
      <c r="F10222" s="26">
        <v>246907337507</v>
      </c>
      <c r="G10222" s="90">
        <v>337507</v>
      </c>
      <c r="H10222" s="90">
        <v>1.68</v>
      </c>
      <c r="I10222" s="95">
        <v>1.68</v>
      </c>
      <c r="J10222" s="90" t="s">
        <v>10509</v>
      </c>
      <c r="K10222" s="90">
        <v>107</v>
      </c>
      <c r="L10222" s="90" t="s">
        <v>10513</v>
      </c>
    </row>
    <row r="10223" spans="1:12" hidden="1" outlineLevel="2" x14ac:dyDescent="0.25">
      <c r="A10223" s="90">
        <v>3</v>
      </c>
      <c r="B10223" s="26">
        <v>920749652</v>
      </c>
      <c r="C10223" s="90">
        <v>20</v>
      </c>
      <c r="D10223" s="90">
        <v>240330</v>
      </c>
      <c r="E10223" s="94">
        <v>44004</v>
      </c>
      <c r="F10223" s="26">
        <v>240330331399</v>
      </c>
      <c r="G10223" s="90">
        <v>331399</v>
      </c>
      <c r="H10223" s="90">
        <v>7.39</v>
      </c>
      <c r="I10223" s="95">
        <v>7.39</v>
      </c>
      <c r="J10223" s="90" t="s">
        <v>10509</v>
      </c>
      <c r="K10223" s="90">
        <v>169</v>
      </c>
      <c r="L10223" s="90" t="s">
        <v>10513</v>
      </c>
    </row>
    <row r="10224" spans="1:12" hidden="1" outlineLevel="2" x14ac:dyDescent="0.25">
      <c r="A10224" s="90">
        <v>3</v>
      </c>
      <c r="B10224" s="26">
        <v>920964715</v>
      </c>
      <c r="C10224" s="90">
        <v>20</v>
      </c>
      <c r="D10224" s="90">
        <v>241232</v>
      </c>
      <c r="E10224" s="94">
        <v>44004</v>
      </c>
      <c r="F10224" s="26">
        <v>241232332299</v>
      </c>
      <c r="G10224" s="90">
        <v>332299</v>
      </c>
      <c r="H10224" s="90">
        <v>1.68</v>
      </c>
      <c r="I10224" s="95">
        <v>1.68</v>
      </c>
      <c r="J10224" s="90" t="s">
        <v>10509</v>
      </c>
      <c r="K10224" s="90">
        <v>169</v>
      </c>
      <c r="L10224" s="90" t="s">
        <v>10513</v>
      </c>
    </row>
    <row r="10225" spans="1:12" hidden="1" outlineLevel="2" x14ac:dyDescent="0.25">
      <c r="A10225" s="90">
        <v>3</v>
      </c>
      <c r="B10225" s="26">
        <v>920966991</v>
      </c>
      <c r="C10225" s="90">
        <v>20</v>
      </c>
      <c r="D10225" s="90">
        <v>244961</v>
      </c>
      <c r="E10225" s="94">
        <v>44033</v>
      </c>
      <c r="F10225" s="26">
        <v>244961335764</v>
      </c>
      <c r="G10225" s="90">
        <v>335764</v>
      </c>
      <c r="H10225" s="90">
        <v>3.15</v>
      </c>
      <c r="I10225" s="95">
        <v>3.15</v>
      </c>
      <c r="J10225" s="90" t="s">
        <v>10509</v>
      </c>
      <c r="K10225" s="90">
        <v>138</v>
      </c>
      <c r="L10225" s="90" t="s">
        <v>10513</v>
      </c>
    </row>
    <row r="10226" spans="1:12" hidden="1" outlineLevel="2" x14ac:dyDescent="0.25">
      <c r="A10226" s="90">
        <v>3</v>
      </c>
      <c r="B10226" s="26">
        <v>920966991</v>
      </c>
      <c r="C10226" s="90">
        <v>20</v>
      </c>
      <c r="D10226" s="90">
        <v>248154</v>
      </c>
      <c r="E10226" s="94">
        <v>44065</v>
      </c>
      <c r="F10226" s="26">
        <v>248154338709</v>
      </c>
      <c r="G10226" s="90">
        <v>338709</v>
      </c>
      <c r="H10226" s="90">
        <v>3.96</v>
      </c>
      <c r="I10226" s="95">
        <v>3.96</v>
      </c>
      <c r="J10226" s="90" t="s">
        <v>10509</v>
      </c>
      <c r="K10226" s="90">
        <v>107</v>
      </c>
      <c r="L10226" s="90" t="s">
        <v>10513</v>
      </c>
    </row>
    <row r="10227" spans="1:12" hidden="1" outlineLevel="2" x14ac:dyDescent="0.25">
      <c r="A10227" s="90">
        <v>3</v>
      </c>
      <c r="B10227" s="26">
        <v>921021192</v>
      </c>
      <c r="C10227" s="90">
        <v>20</v>
      </c>
      <c r="D10227" s="90">
        <v>246523</v>
      </c>
      <c r="E10227" s="94">
        <v>44065</v>
      </c>
      <c r="F10227" s="26">
        <v>246523337123</v>
      </c>
      <c r="G10227" s="90">
        <v>337123</v>
      </c>
      <c r="H10227" s="90">
        <v>6.94</v>
      </c>
      <c r="I10227" s="95">
        <v>6.94</v>
      </c>
      <c r="J10227" s="90" t="s">
        <v>10509</v>
      </c>
      <c r="K10227" s="90">
        <v>107</v>
      </c>
      <c r="L10227" s="90" t="s">
        <v>10513</v>
      </c>
    </row>
    <row r="10228" spans="1:12" hidden="1" outlineLevel="2" x14ac:dyDescent="0.25">
      <c r="A10228" s="90">
        <v>3</v>
      </c>
      <c r="B10228" s="26">
        <v>921444055001</v>
      </c>
      <c r="C10228" s="90">
        <v>20</v>
      </c>
      <c r="D10228" s="90">
        <v>242863</v>
      </c>
      <c r="E10228" s="94">
        <v>44013</v>
      </c>
      <c r="F10228" s="26">
        <v>242863333757</v>
      </c>
      <c r="G10228" s="90">
        <v>333757</v>
      </c>
      <c r="H10228" s="90">
        <v>1.68</v>
      </c>
      <c r="I10228" s="95">
        <v>1.68</v>
      </c>
      <c r="J10228" s="90" t="s">
        <v>10509</v>
      </c>
      <c r="K10228" s="90">
        <v>169</v>
      </c>
      <c r="L10228" s="90" t="s">
        <v>10513</v>
      </c>
    </row>
    <row r="10229" spans="1:12" hidden="1" outlineLevel="2" x14ac:dyDescent="0.25">
      <c r="A10229" s="90">
        <v>3</v>
      </c>
      <c r="B10229" s="26">
        <v>921444055001</v>
      </c>
      <c r="C10229" s="90">
        <v>20</v>
      </c>
      <c r="D10229" s="90">
        <v>249279</v>
      </c>
      <c r="E10229" s="94">
        <v>44075</v>
      </c>
      <c r="F10229" s="26">
        <v>249279339694</v>
      </c>
      <c r="G10229" s="90">
        <v>339694</v>
      </c>
      <c r="H10229" s="90">
        <v>1.68</v>
      </c>
      <c r="I10229" s="95">
        <v>1.68</v>
      </c>
      <c r="J10229" s="90" t="s">
        <v>10509</v>
      </c>
      <c r="K10229" s="90">
        <v>107</v>
      </c>
      <c r="L10229" s="90" t="s">
        <v>10513</v>
      </c>
    </row>
    <row r="10230" spans="1:12" hidden="1" outlineLevel="2" x14ac:dyDescent="0.25">
      <c r="A10230" s="90">
        <v>3</v>
      </c>
      <c r="B10230" s="26">
        <v>921458246</v>
      </c>
      <c r="C10230" s="90">
        <v>20</v>
      </c>
      <c r="D10230" s="90">
        <v>247102</v>
      </c>
      <c r="E10230" s="94">
        <v>44065</v>
      </c>
      <c r="F10230" s="26">
        <v>247102337702</v>
      </c>
      <c r="G10230" s="90">
        <v>337702</v>
      </c>
      <c r="H10230" s="90">
        <v>3.23</v>
      </c>
      <c r="I10230" s="95">
        <v>3.23</v>
      </c>
      <c r="J10230" s="90" t="s">
        <v>10509</v>
      </c>
      <c r="K10230" s="90">
        <v>107</v>
      </c>
      <c r="L10230" s="90" t="s">
        <v>10513</v>
      </c>
    </row>
    <row r="10231" spans="1:12" hidden="1" outlineLevel="2" x14ac:dyDescent="0.25">
      <c r="A10231" s="90">
        <v>3</v>
      </c>
      <c r="B10231" s="26">
        <v>921483830</v>
      </c>
      <c r="C10231" s="90">
        <v>20</v>
      </c>
      <c r="D10231" s="90">
        <v>245295</v>
      </c>
      <c r="E10231" s="94">
        <v>44033</v>
      </c>
      <c r="F10231" s="26">
        <v>245295336030</v>
      </c>
      <c r="G10231" s="90">
        <v>336030</v>
      </c>
      <c r="H10231" s="90">
        <v>9.6</v>
      </c>
      <c r="I10231" s="95">
        <v>9.6</v>
      </c>
      <c r="J10231" s="90" t="s">
        <v>10509</v>
      </c>
      <c r="K10231" s="90">
        <v>138</v>
      </c>
      <c r="L10231" s="90" t="s">
        <v>10513</v>
      </c>
    </row>
    <row r="10232" spans="1:12" hidden="1" outlineLevel="2" x14ac:dyDescent="0.25">
      <c r="A10232" s="90">
        <v>3</v>
      </c>
      <c r="B10232" s="26">
        <v>921483830</v>
      </c>
      <c r="C10232" s="90">
        <v>20</v>
      </c>
      <c r="D10232" s="90">
        <v>245296</v>
      </c>
      <c r="E10232" s="94">
        <v>44033</v>
      </c>
      <c r="F10232" s="26">
        <v>245296336031</v>
      </c>
      <c r="G10232" s="90">
        <v>336031</v>
      </c>
      <c r="H10232" s="90">
        <v>2.58</v>
      </c>
      <c r="I10232" s="95">
        <v>2.58</v>
      </c>
      <c r="J10232" s="90" t="s">
        <v>10509</v>
      </c>
      <c r="K10232" s="90">
        <v>138</v>
      </c>
      <c r="L10232" s="90" t="s">
        <v>10513</v>
      </c>
    </row>
    <row r="10233" spans="1:12" hidden="1" outlineLevel="2" x14ac:dyDescent="0.25">
      <c r="A10233" s="90">
        <v>3</v>
      </c>
      <c r="B10233" s="26">
        <v>921483830</v>
      </c>
      <c r="C10233" s="90">
        <v>20</v>
      </c>
      <c r="D10233" s="90">
        <v>248488</v>
      </c>
      <c r="E10233" s="94">
        <v>44065</v>
      </c>
      <c r="F10233" s="26">
        <v>248488338976</v>
      </c>
      <c r="G10233" s="90">
        <v>338976</v>
      </c>
      <c r="H10233" s="90">
        <v>1.68</v>
      </c>
      <c r="I10233" s="95">
        <v>1.68</v>
      </c>
      <c r="J10233" s="90" t="s">
        <v>10509</v>
      </c>
      <c r="K10233" s="90">
        <v>107</v>
      </c>
      <c r="L10233" s="90" t="s">
        <v>10513</v>
      </c>
    </row>
    <row r="10234" spans="1:12" hidden="1" outlineLevel="2" x14ac:dyDescent="0.25">
      <c r="A10234" s="90">
        <v>3</v>
      </c>
      <c r="B10234" s="26">
        <v>921483830</v>
      </c>
      <c r="C10234" s="90">
        <v>20</v>
      </c>
      <c r="D10234" s="90">
        <v>248489</v>
      </c>
      <c r="E10234" s="94">
        <v>44065</v>
      </c>
      <c r="F10234" s="26">
        <v>248489338977</v>
      </c>
      <c r="G10234" s="90">
        <v>338977</v>
      </c>
      <c r="H10234" s="90">
        <v>3.08</v>
      </c>
      <c r="I10234" s="95">
        <v>3.08</v>
      </c>
      <c r="J10234" s="90" t="s">
        <v>10509</v>
      </c>
      <c r="K10234" s="90">
        <v>107</v>
      </c>
      <c r="L10234" s="90" t="s">
        <v>10513</v>
      </c>
    </row>
    <row r="10235" spans="1:12" hidden="1" outlineLevel="2" x14ac:dyDescent="0.25">
      <c r="A10235" s="90">
        <v>3</v>
      </c>
      <c r="B10235" s="26">
        <v>921595435001</v>
      </c>
      <c r="C10235" s="90">
        <v>20</v>
      </c>
      <c r="D10235" s="90">
        <v>245970</v>
      </c>
      <c r="E10235" s="94">
        <v>44044</v>
      </c>
      <c r="F10235" s="26">
        <v>245970336650</v>
      </c>
      <c r="G10235" s="90">
        <v>336650</v>
      </c>
      <c r="H10235" s="90">
        <v>1.68</v>
      </c>
      <c r="I10235" s="95">
        <v>1.68</v>
      </c>
      <c r="J10235" s="90" t="s">
        <v>10509</v>
      </c>
      <c r="K10235" s="90">
        <v>138</v>
      </c>
      <c r="L10235" s="90" t="s">
        <v>10513</v>
      </c>
    </row>
    <row r="10236" spans="1:12" hidden="1" outlineLevel="2" x14ac:dyDescent="0.25">
      <c r="A10236" s="90">
        <v>3</v>
      </c>
      <c r="B10236" s="26">
        <v>921595435001</v>
      </c>
      <c r="C10236" s="90">
        <v>20</v>
      </c>
      <c r="D10236" s="90">
        <v>249213</v>
      </c>
      <c r="E10236" s="94">
        <v>44075</v>
      </c>
      <c r="F10236" s="26">
        <v>249213339643</v>
      </c>
      <c r="G10236" s="90">
        <v>339643</v>
      </c>
      <c r="H10236" s="90">
        <v>1.68</v>
      </c>
      <c r="I10236" s="95">
        <v>1.68</v>
      </c>
      <c r="J10236" s="90" t="s">
        <v>10509</v>
      </c>
      <c r="K10236" s="90">
        <v>107</v>
      </c>
      <c r="L10236" s="90" t="s">
        <v>10513</v>
      </c>
    </row>
    <row r="10237" spans="1:12" hidden="1" outlineLevel="2" x14ac:dyDescent="0.25">
      <c r="A10237" s="90">
        <v>3</v>
      </c>
      <c r="B10237" s="26">
        <v>921596136</v>
      </c>
      <c r="C10237" s="90">
        <v>20</v>
      </c>
      <c r="D10237" s="90">
        <v>247477</v>
      </c>
      <c r="E10237" s="94">
        <v>44065</v>
      </c>
      <c r="F10237" s="26">
        <v>247477338076</v>
      </c>
      <c r="G10237" s="90">
        <v>338076</v>
      </c>
      <c r="H10237" s="90">
        <v>3.04</v>
      </c>
      <c r="I10237" s="95">
        <v>3.04</v>
      </c>
      <c r="J10237" s="90" t="s">
        <v>10509</v>
      </c>
      <c r="K10237" s="90">
        <v>107</v>
      </c>
      <c r="L10237" s="90" t="s">
        <v>10513</v>
      </c>
    </row>
    <row r="10238" spans="1:12" hidden="1" outlineLevel="2" x14ac:dyDescent="0.25">
      <c r="A10238" s="90">
        <v>3</v>
      </c>
      <c r="B10238" s="26">
        <v>921616942</v>
      </c>
      <c r="C10238" s="90">
        <v>20</v>
      </c>
      <c r="D10238" s="90">
        <v>247979</v>
      </c>
      <c r="E10238" s="94">
        <v>44065</v>
      </c>
      <c r="F10238" s="26">
        <v>247979338561</v>
      </c>
      <c r="G10238" s="90">
        <v>338561</v>
      </c>
      <c r="H10238" s="90">
        <v>9.41</v>
      </c>
      <c r="I10238" s="95">
        <v>9.41</v>
      </c>
      <c r="J10238" s="90" t="s">
        <v>10509</v>
      </c>
      <c r="K10238" s="90">
        <v>107</v>
      </c>
      <c r="L10238" s="90" t="s">
        <v>10513</v>
      </c>
    </row>
    <row r="10239" spans="1:12" hidden="1" outlineLevel="2" x14ac:dyDescent="0.25">
      <c r="A10239" s="90">
        <v>3</v>
      </c>
      <c r="B10239" s="26">
        <v>921676805</v>
      </c>
      <c r="C10239" s="90">
        <v>20</v>
      </c>
      <c r="D10239" s="90">
        <v>243933</v>
      </c>
      <c r="E10239" s="94">
        <v>44033</v>
      </c>
      <c r="F10239" s="26">
        <v>243933334780</v>
      </c>
      <c r="G10239" s="90">
        <v>334780</v>
      </c>
      <c r="H10239" s="90">
        <v>1.68</v>
      </c>
      <c r="I10239" s="95">
        <v>1.68</v>
      </c>
      <c r="J10239" s="90" t="s">
        <v>10509</v>
      </c>
      <c r="K10239" s="90">
        <v>138</v>
      </c>
      <c r="L10239" s="90" t="s">
        <v>10513</v>
      </c>
    </row>
    <row r="10240" spans="1:12" hidden="1" outlineLevel="2" x14ac:dyDescent="0.25">
      <c r="A10240" s="90">
        <v>3</v>
      </c>
      <c r="B10240" s="26">
        <v>921691564</v>
      </c>
      <c r="C10240" s="90">
        <v>20</v>
      </c>
      <c r="D10240" s="90">
        <v>240656</v>
      </c>
      <c r="E10240" s="94">
        <v>44004</v>
      </c>
      <c r="F10240" s="26">
        <v>240656331725</v>
      </c>
      <c r="G10240" s="90">
        <v>331725</v>
      </c>
      <c r="H10240" s="90">
        <v>1.68</v>
      </c>
      <c r="I10240" s="95">
        <v>1.68</v>
      </c>
      <c r="J10240" s="90" t="s">
        <v>10509</v>
      </c>
      <c r="K10240" s="90">
        <v>169</v>
      </c>
      <c r="L10240" s="90" t="s">
        <v>10513</v>
      </c>
    </row>
    <row r="10241" spans="1:12" hidden="1" outlineLevel="2" x14ac:dyDescent="0.25">
      <c r="A10241" s="90">
        <v>3</v>
      </c>
      <c r="B10241" s="26">
        <v>921691564</v>
      </c>
      <c r="C10241" s="90">
        <v>20</v>
      </c>
      <c r="D10241" s="90">
        <v>243792</v>
      </c>
      <c r="E10241" s="94">
        <v>44033</v>
      </c>
      <c r="F10241" s="26">
        <v>243792334639</v>
      </c>
      <c r="G10241" s="90">
        <v>334639</v>
      </c>
      <c r="H10241" s="90">
        <v>1.68</v>
      </c>
      <c r="I10241" s="95">
        <v>1.68</v>
      </c>
      <c r="J10241" s="90" t="s">
        <v>10509</v>
      </c>
      <c r="K10241" s="90">
        <v>138</v>
      </c>
      <c r="L10241" s="90" t="s">
        <v>10513</v>
      </c>
    </row>
    <row r="10242" spans="1:12" hidden="1" outlineLevel="2" x14ac:dyDescent="0.25">
      <c r="A10242" s="90">
        <v>3</v>
      </c>
      <c r="B10242" s="26">
        <v>920392941</v>
      </c>
      <c r="C10242" s="90">
        <v>20</v>
      </c>
      <c r="D10242" s="90">
        <v>247706</v>
      </c>
      <c r="E10242" s="94">
        <v>44065</v>
      </c>
      <c r="F10242" s="26">
        <v>247706338304</v>
      </c>
      <c r="G10242" s="90">
        <v>338304</v>
      </c>
      <c r="H10242" s="90">
        <v>2.39</v>
      </c>
      <c r="I10242" s="95">
        <v>2.39</v>
      </c>
      <c r="J10242" s="90" t="s">
        <v>10509</v>
      </c>
      <c r="K10242" s="90">
        <v>107</v>
      </c>
      <c r="L10242" s="90" t="s">
        <v>10513</v>
      </c>
    </row>
    <row r="10243" spans="1:12" hidden="1" outlineLevel="2" x14ac:dyDescent="0.25">
      <c r="A10243" s="90">
        <v>3</v>
      </c>
      <c r="B10243" s="26">
        <v>920422201</v>
      </c>
      <c r="C10243" s="90">
        <v>20</v>
      </c>
      <c r="D10243" s="90">
        <v>240721</v>
      </c>
      <c r="E10243" s="94">
        <v>44004</v>
      </c>
      <c r="F10243" s="26">
        <v>240721331790</v>
      </c>
      <c r="G10243" s="90">
        <v>331790</v>
      </c>
      <c r="H10243" s="90">
        <v>5.98</v>
      </c>
      <c r="I10243" s="95">
        <v>5.98</v>
      </c>
      <c r="J10243" s="90" t="s">
        <v>10509</v>
      </c>
      <c r="K10243" s="90">
        <v>169</v>
      </c>
      <c r="L10243" s="90" t="s">
        <v>10513</v>
      </c>
    </row>
    <row r="10244" spans="1:12" hidden="1" outlineLevel="2" x14ac:dyDescent="0.25">
      <c r="A10244" s="90">
        <v>3</v>
      </c>
      <c r="B10244" s="26">
        <v>920422201</v>
      </c>
      <c r="C10244" s="90">
        <v>20</v>
      </c>
      <c r="D10244" s="90">
        <v>243855</v>
      </c>
      <c r="E10244" s="94">
        <v>44033</v>
      </c>
      <c r="F10244" s="26">
        <v>243855334702</v>
      </c>
      <c r="G10244" s="90">
        <v>334702</v>
      </c>
      <c r="H10244" s="90">
        <v>4.76</v>
      </c>
      <c r="I10244" s="95">
        <v>4.76</v>
      </c>
      <c r="J10244" s="90" t="s">
        <v>10509</v>
      </c>
      <c r="K10244" s="90">
        <v>138</v>
      </c>
      <c r="L10244" s="90" t="s">
        <v>10513</v>
      </c>
    </row>
    <row r="10245" spans="1:12" hidden="1" outlineLevel="2" x14ac:dyDescent="0.25">
      <c r="A10245" s="90">
        <v>3</v>
      </c>
      <c r="B10245" s="26">
        <v>920499449</v>
      </c>
      <c r="C10245" s="90">
        <v>20</v>
      </c>
      <c r="D10245" s="90">
        <v>248025</v>
      </c>
      <c r="E10245" s="94">
        <v>44065</v>
      </c>
      <c r="F10245" s="26">
        <v>248025338603</v>
      </c>
      <c r="G10245" s="90">
        <v>338603</v>
      </c>
      <c r="H10245" s="90">
        <v>1.68</v>
      </c>
      <c r="I10245" s="95">
        <v>1.68</v>
      </c>
      <c r="J10245" s="90" t="s">
        <v>10509</v>
      </c>
      <c r="K10245" s="90">
        <v>107</v>
      </c>
      <c r="L10245" s="90" t="s">
        <v>10513</v>
      </c>
    </row>
    <row r="10246" spans="1:12" hidden="1" outlineLevel="2" x14ac:dyDescent="0.25">
      <c r="A10246" s="90">
        <v>3</v>
      </c>
      <c r="B10246" s="26">
        <v>920507977</v>
      </c>
      <c r="C10246" s="90">
        <v>20</v>
      </c>
      <c r="D10246" s="90">
        <v>245292</v>
      </c>
      <c r="E10246" s="94">
        <v>44033</v>
      </c>
      <c r="F10246" s="26">
        <v>245292336027</v>
      </c>
      <c r="G10246" s="90">
        <v>336027</v>
      </c>
      <c r="H10246" s="90">
        <v>1.68</v>
      </c>
      <c r="I10246" s="95">
        <v>1.68</v>
      </c>
      <c r="J10246" s="90" t="s">
        <v>10509</v>
      </c>
      <c r="K10246" s="90">
        <v>138</v>
      </c>
      <c r="L10246" s="90" t="s">
        <v>10513</v>
      </c>
    </row>
    <row r="10247" spans="1:12" hidden="1" outlineLevel="2" x14ac:dyDescent="0.25">
      <c r="A10247" s="90">
        <v>3</v>
      </c>
      <c r="B10247" s="26">
        <v>920507977</v>
      </c>
      <c r="C10247" s="90">
        <v>20</v>
      </c>
      <c r="D10247" s="90">
        <v>248485</v>
      </c>
      <c r="E10247" s="94">
        <v>44065</v>
      </c>
      <c r="F10247" s="26">
        <v>248485338973</v>
      </c>
      <c r="G10247" s="90">
        <v>338973</v>
      </c>
      <c r="H10247" s="90">
        <v>1.68</v>
      </c>
      <c r="I10247" s="95">
        <v>1.68</v>
      </c>
      <c r="J10247" s="90" t="s">
        <v>10509</v>
      </c>
      <c r="K10247" s="90">
        <v>107</v>
      </c>
      <c r="L10247" s="90" t="s">
        <v>10513</v>
      </c>
    </row>
    <row r="10248" spans="1:12" hidden="1" outlineLevel="2" x14ac:dyDescent="0.25">
      <c r="A10248" s="90">
        <v>3</v>
      </c>
      <c r="B10248" s="26">
        <v>920740727</v>
      </c>
      <c r="C10248" s="90">
        <v>20</v>
      </c>
      <c r="D10248" s="90">
        <v>240588</v>
      </c>
      <c r="E10248" s="94">
        <v>44004</v>
      </c>
      <c r="F10248" s="26">
        <v>240588331657</v>
      </c>
      <c r="G10248" s="90">
        <v>331657</v>
      </c>
      <c r="H10248" s="90">
        <v>1.68</v>
      </c>
      <c r="I10248" s="95">
        <v>1.68</v>
      </c>
      <c r="J10248" s="90" t="s">
        <v>10509</v>
      </c>
      <c r="K10248" s="90">
        <v>169</v>
      </c>
      <c r="L10248" s="90" t="s">
        <v>10513</v>
      </c>
    </row>
    <row r="10249" spans="1:12" hidden="1" outlineLevel="2" x14ac:dyDescent="0.25">
      <c r="A10249" s="90">
        <v>3</v>
      </c>
      <c r="B10249" s="26">
        <v>920740727</v>
      </c>
      <c r="C10249" s="90">
        <v>20</v>
      </c>
      <c r="D10249" s="90">
        <v>243722</v>
      </c>
      <c r="E10249" s="94">
        <v>44033</v>
      </c>
      <c r="F10249" s="26">
        <v>243722334569</v>
      </c>
      <c r="G10249" s="90">
        <v>334569</v>
      </c>
      <c r="H10249" s="90">
        <v>1.68</v>
      </c>
      <c r="I10249" s="95">
        <v>1.68</v>
      </c>
      <c r="J10249" s="90" t="s">
        <v>10509</v>
      </c>
      <c r="K10249" s="90">
        <v>138</v>
      </c>
      <c r="L10249" s="90" t="s">
        <v>10513</v>
      </c>
    </row>
    <row r="10250" spans="1:12" hidden="1" outlineLevel="2" x14ac:dyDescent="0.25">
      <c r="A10250" s="90">
        <v>3</v>
      </c>
      <c r="B10250" s="26">
        <v>920749652</v>
      </c>
      <c r="C10250" s="90">
        <v>20</v>
      </c>
      <c r="D10250" s="90">
        <v>243463</v>
      </c>
      <c r="E10250" s="94">
        <v>44033</v>
      </c>
      <c r="F10250" s="26">
        <v>243463334310</v>
      </c>
      <c r="G10250" s="90">
        <v>334310</v>
      </c>
      <c r="H10250" s="90">
        <v>15.58</v>
      </c>
      <c r="I10250" s="95">
        <v>15.58</v>
      </c>
      <c r="J10250" s="90" t="s">
        <v>10509</v>
      </c>
      <c r="K10250" s="90">
        <v>138</v>
      </c>
      <c r="L10250" s="90" t="s">
        <v>10513</v>
      </c>
    </row>
    <row r="10251" spans="1:12" hidden="1" outlineLevel="2" x14ac:dyDescent="0.25">
      <c r="A10251" s="90">
        <v>3</v>
      </c>
      <c r="B10251" s="26">
        <v>920749652</v>
      </c>
      <c r="C10251" s="90">
        <v>20</v>
      </c>
      <c r="D10251" s="90">
        <v>246644</v>
      </c>
      <c r="E10251" s="94">
        <v>44065</v>
      </c>
      <c r="F10251" s="26">
        <v>246644337244</v>
      </c>
      <c r="G10251" s="90">
        <v>337244</v>
      </c>
      <c r="H10251" s="90">
        <v>18.88</v>
      </c>
      <c r="I10251" s="95">
        <v>18.88</v>
      </c>
      <c r="J10251" s="90" t="s">
        <v>10509</v>
      </c>
      <c r="K10251" s="90">
        <v>107</v>
      </c>
      <c r="L10251" s="90" t="s">
        <v>10513</v>
      </c>
    </row>
    <row r="10252" spans="1:12" hidden="1" outlineLevel="2" x14ac:dyDescent="0.25">
      <c r="A10252" s="90">
        <v>3</v>
      </c>
      <c r="B10252" s="26">
        <v>920964715</v>
      </c>
      <c r="C10252" s="90">
        <v>20</v>
      </c>
      <c r="D10252" s="90">
        <v>244373</v>
      </c>
      <c r="E10252" s="94">
        <v>44033</v>
      </c>
      <c r="F10252" s="26">
        <v>244373335218</v>
      </c>
      <c r="G10252" s="90">
        <v>335218</v>
      </c>
      <c r="H10252" s="90">
        <v>1.68</v>
      </c>
      <c r="I10252" s="95">
        <v>1.68</v>
      </c>
      <c r="J10252" s="90" t="s">
        <v>10509</v>
      </c>
      <c r="K10252" s="90">
        <v>138</v>
      </c>
      <c r="L10252" s="90" t="s">
        <v>10513</v>
      </c>
    </row>
    <row r="10253" spans="1:12" hidden="1" outlineLevel="2" x14ac:dyDescent="0.25">
      <c r="A10253" s="90">
        <v>3</v>
      </c>
      <c r="B10253" s="26">
        <v>920964715</v>
      </c>
      <c r="C10253" s="90">
        <v>20</v>
      </c>
      <c r="D10253" s="90">
        <v>247564</v>
      </c>
      <c r="E10253" s="94">
        <v>44065</v>
      </c>
      <c r="F10253" s="26">
        <v>247564338162</v>
      </c>
      <c r="G10253" s="90">
        <v>338162</v>
      </c>
      <c r="H10253" s="90">
        <v>1.68</v>
      </c>
      <c r="I10253" s="95">
        <v>1.68</v>
      </c>
      <c r="J10253" s="90" t="s">
        <v>10509</v>
      </c>
      <c r="K10253" s="90">
        <v>107</v>
      </c>
      <c r="L10253" s="90" t="s">
        <v>10513</v>
      </c>
    </row>
    <row r="10254" spans="1:12" hidden="1" outlineLevel="2" x14ac:dyDescent="0.25">
      <c r="A10254" s="90">
        <v>3</v>
      </c>
      <c r="B10254" s="26">
        <v>920966991</v>
      </c>
      <c r="C10254" s="90">
        <v>20</v>
      </c>
      <c r="D10254" s="90">
        <v>241815</v>
      </c>
      <c r="E10254" s="94">
        <v>44004</v>
      </c>
      <c r="F10254" s="26">
        <v>241815332840</v>
      </c>
      <c r="G10254" s="90">
        <v>332840</v>
      </c>
      <c r="H10254" s="90">
        <v>2.79</v>
      </c>
      <c r="I10254" s="95">
        <v>2.79</v>
      </c>
      <c r="J10254" s="90" t="s">
        <v>10509</v>
      </c>
      <c r="K10254" s="90">
        <v>169</v>
      </c>
      <c r="L10254" s="90" t="s">
        <v>10513</v>
      </c>
    </row>
    <row r="10255" spans="1:12" hidden="1" outlineLevel="2" x14ac:dyDescent="0.25">
      <c r="A10255" s="90">
        <v>3</v>
      </c>
      <c r="B10255" s="26">
        <v>921021192</v>
      </c>
      <c r="C10255" s="90">
        <v>20</v>
      </c>
      <c r="D10255" s="90">
        <v>240210</v>
      </c>
      <c r="E10255" s="94">
        <v>44004</v>
      </c>
      <c r="F10255" s="26">
        <v>240210331279</v>
      </c>
      <c r="G10255" s="90">
        <v>331279</v>
      </c>
      <c r="H10255" s="90">
        <v>6.94</v>
      </c>
      <c r="I10255" s="95">
        <v>6.94</v>
      </c>
      <c r="J10255" s="90" t="s">
        <v>10509</v>
      </c>
      <c r="K10255" s="90">
        <v>169</v>
      </c>
      <c r="L10255" s="90" t="s">
        <v>10513</v>
      </c>
    </row>
    <row r="10256" spans="1:12" hidden="1" outlineLevel="2" x14ac:dyDescent="0.25">
      <c r="A10256" s="90">
        <v>3</v>
      </c>
      <c r="B10256" s="26">
        <v>921021192</v>
      </c>
      <c r="C10256" s="90">
        <v>20</v>
      </c>
      <c r="D10256" s="90">
        <v>243344</v>
      </c>
      <c r="E10256" s="94">
        <v>44033</v>
      </c>
      <c r="F10256" s="26">
        <v>243344334191</v>
      </c>
      <c r="G10256" s="90">
        <v>334191</v>
      </c>
      <c r="H10256" s="90">
        <v>6.94</v>
      </c>
      <c r="I10256" s="95">
        <v>6.94</v>
      </c>
      <c r="J10256" s="90" t="s">
        <v>10509</v>
      </c>
      <c r="K10256" s="90">
        <v>138</v>
      </c>
      <c r="L10256" s="90" t="s">
        <v>10513</v>
      </c>
    </row>
    <row r="10257" spans="1:12" hidden="1" outlineLevel="2" x14ac:dyDescent="0.25">
      <c r="A10257" s="90">
        <v>3</v>
      </c>
      <c r="B10257" s="26">
        <v>921444055001</v>
      </c>
      <c r="C10257" s="90">
        <v>20</v>
      </c>
      <c r="D10257" s="90">
        <v>246036</v>
      </c>
      <c r="E10257" s="94">
        <v>44044</v>
      </c>
      <c r="F10257" s="26">
        <v>246036336701</v>
      </c>
      <c r="G10257" s="90">
        <v>336701</v>
      </c>
      <c r="H10257" s="90">
        <v>1.68</v>
      </c>
      <c r="I10257" s="95">
        <v>1.68</v>
      </c>
      <c r="J10257" s="90" t="s">
        <v>10509</v>
      </c>
      <c r="K10257" s="90">
        <v>138</v>
      </c>
      <c r="L10257" s="90" t="s">
        <v>10513</v>
      </c>
    </row>
    <row r="10258" spans="1:12" hidden="1" outlineLevel="2" x14ac:dyDescent="0.25">
      <c r="A10258" s="90">
        <v>3</v>
      </c>
      <c r="B10258" s="26">
        <v>921573564</v>
      </c>
      <c r="C10258" s="90">
        <v>20</v>
      </c>
      <c r="D10258" s="90">
        <v>241356</v>
      </c>
      <c r="E10258" s="94">
        <v>44004</v>
      </c>
      <c r="F10258" s="26">
        <v>241356332423</v>
      </c>
      <c r="G10258" s="90">
        <v>332423</v>
      </c>
      <c r="H10258" s="90">
        <v>1.68</v>
      </c>
      <c r="I10258" s="95">
        <v>1.68</v>
      </c>
      <c r="J10258" s="90" t="s">
        <v>10509</v>
      </c>
      <c r="K10258" s="90">
        <v>169</v>
      </c>
      <c r="L10258" s="90" t="s">
        <v>10513</v>
      </c>
    </row>
    <row r="10259" spans="1:12" hidden="1" outlineLevel="2" x14ac:dyDescent="0.25">
      <c r="A10259" s="90">
        <v>3</v>
      </c>
      <c r="B10259" s="26">
        <v>921573564</v>
      </c>
      <c r="C10259" s="90">
        <v>20</v>
      </c>
      <c r="D10259" s="90">
        <v>244499</v>
      </c>
      <c r="E10259" s="94">
        <v>44033</v>
      </c>
      <c r="F10259" s="26">
        <v>244499335344</v>
      </c>
      <c r="G10259" s="90">
        <v>335344</v>
      </c>
      <c r="H10259" s="90">
        <v>5.28</v>
      </c>
      <c r="I10259" s="95">
        <v>5.28</v>
      </c>
      <c r="J10259" s="90" t="s">
        <v>10509</v>
      </c>
      <c r="K10259" s="90">
        <v>138</v>
      </c>
      <c r="L10259" s="90" t="s">
        <v>10513</v>
      </c>
    </row>
    <row r="10260" spans="1:12" hidden="1" outlineLevel="2" x14ac:dyDescent="0.25">
      <c r="A10260" s="90">
        <v>3</v>
      </c>
      <c r="B10260" s="26">
        <v>921573564</v>
      </c>
      <c r="C10260" s="90">
        <v>20</v>
      </c>
      <c r="D10260" s="90">
        <v>247688</v>
      </c>
      <c r="E10260" s="94">
        <v>44065</v>
      </c>
      <c r="F10260" s="26">
        <v>247688338286</v>
      </c>
      <c r="G10260" s="90">
        <v>338286</v>
      </c>
      <c r="H10260" s="90">
        <v>1.88</v>
      </c>
      <c r="I10260" s="95">
        <v>1.88</v>
      </c>
      <c r="J10260" s="90" t="s">
        <v>10509</v>
      </c>
      <c r="K10260" s="90">
        <v>107</v>
      </c>
      <c r="L10260" s="90" t="s">
        <v>10513</v>
      </c>
    </row>
    <row r="10261" spans="1:12" hidden="1" outlineLevel="2" x14ac:dyDescent="0.25">
      <c r="A10261" s="90">
        <v>3</v>
      </c>
      <c r="B10261" s="26">
        <v>921616942</v>
      </c>
      <c r="C10261" s="90">
        <v>20</v>
      </c>
      <c r="D10261" s="90">
        <v>241641</v>
      </c>
      <c r="E10261" s="94">
        <v>44004</v>
      </c>
      <c r="F10261" s="26">
        <v>241641332693</v>
      </c>
      <c r="G10261" s="90">
        <v>332693</v>
      </c>
      <c r="H10261" s="90">
        <v>2.72</v>
      </c>
      <c r="I10261" s="95">
        <v>2.72</v>
      </c>
      <c r="J10261" s="90" t="s">
        <v>10509</v>
      </c>
      <c r="K10261" s="90">
        <v>169</v>
      </c>
      <c r="L10261" s="90" t="s">
        <v>10513</v>
      </c>
    </row>
    <row r="10262" spans="1:12" hidden="1" outlineLevel="2" x14ac:dyDescent="0.25">
      <c r="A10262" s="90">
        <v>3</v>
      </c>
      <c r="B10262" s="26">
        <v>921616942</v>
      </c>
      <c r="C10262" s="90">
        <v>20</v>
      </c>
      <c r="D10262" s="90">
        <v>244788</v>
      </c>
      <c r="E10262" s="94">
        <v>44033</v>
      </c>
      <c r="F10262" s="26">
        <v>244788335618</v>
      </c>
      <c r="G10262" s="90">
        <v>335618</v>
      </c>
      <c r="H10262" s="90">
        <v>4.24</v>
      </c>
      <c r="I10262" s="95">
        <v>4.24</v>
      </c>
      <c r="J10262" s="90" t="s">
        <v>10509</v>
      </c>
      <c r="K10262" s="90">
        <v>138</v>
      </c>
      <c r="L10262" s="90" t="s">
        <v>10513</v>
      </c>
    </row>
    <row r="10263" spans="1:12" hidden="1" outlineLevel="2" x14ac:dyDescent="0.25">
      <c r="A10263" s="90">
        <v>3</v>
      </c>
      <c r="B10263" s="26">
        <v>921676805</v>
      </c>
      <c r="C10263" s="90">
        <v>20</v>
      </c>
      <c r="D10263" s="90">
        <v>247120</v>
      </c>
      <c r="E10263" s="94">
        <v>44065</v>
      </c>
      <c r="F10263" s="26">
        <v>247120337720</v>
      </c>
      <c r="G10263" s="90">
        <v>337720</v>
      </c>
      <c r="H10263" s="90">
        <v>1.68</v>
      </c>
      <c r="I10263" s="95">
        <v>1.68</v>
      </c>
      <c r="J10263" s="90" t="s">
        <v>10509</v>
      </c>
      <c r="K10263" s="90">
        <v>107</v>
      </c>
      <c r="L10263" s="90" t="s">
        <v>10513</v>
      </c>
    </row>
    <row r="10264" spans="1:12" hidden="1" outlineLevel="2" x14ac:dyDescent="0.25">
      <c r="A10264" s="90">
        <v>3</v>
      </c>
      <c r="B10264" s="26">
        <v>921691564</v>
      </c>
      <c r="C10264" s="90">
        <v>20</v>
      </c>
      <c r="D10264" s="90">
        <v>246978</v>
      </c>
      <c r="E10264" s="94">
        <v>44065</v>
      </c>
      <c r="F10264" s="26">
        <v>246978337578</v>
      </c>
      <c r="G10264" s="90">
        <v>337578</v>
      </c>
      <c r="H10264" s="90">
        <v>1.68</v>
      </c>
      <c r="I10264" s="95">
        <v>1.68</v>
      </c>
      <c r="J10264" s="90" t="s">
        <v>10509</v>
      </c>
      <c r="K10264" s="90">
        <v>107</v>
      </c>
      <c r="L10264" s="90" t="s">
        <v>10513</v>
      </c>
    </row>
    <row r="10265" spans="1:12" hidden="1" outlineLevel="2" x14ac:dyDescent="0.25">
      <c r="A10265" s="90">
        <v>3</v>
      </c>
      <c r="B10265" s="26">
        <v>921716866001</v>
      </c>
      <c r="C10265" s="90">
        <v>20</v>
      </c>
      <c r="D10265" s="90">
        <v>242758</v>
      </c>
      <c r="E10265" s="94">
        <v>44013</v>
      </c>
      <c r="F10265" s="26">
        <v>242758333669</v>
      </c>
      <c r="G10265" s="90">
        <v>333669</v>
      </c>
      <c r="H10265" s="90">
        <v>1.68</v>
      </c>
      <c r="I10265" s="95">
        <v>1.68</v>
      </c>
      <c r="J10265" s="90" t="s">
        <v>10509</v>
      </c>
      <c r="K10265" s="90">
        <v>169</v>
      </c>
      <c r="L10265" s="90" t="s">
        <v>10513</v>
      </c>
    </row>
    <row r="10266" spans="1:12" hidden="1" outlineLevel="2" x14ac:dyDescent="0.25">
      <c r="A10266" s="90">
        <v>3</v>
      </c>
      <c r="B10266" s="26">
        <v>921716866001</v>
      </c>
      <c r="C10266" s="90">
        <v>20</v>
      </c>
      <c r="D10266" s="90">
        <v>245933</v>
      </c>
      <c r="E10266" s="94">
        <v>44044</v>
      </c>
      <c r="F10266" s="26">
        <v>245933336615</v>
      </c>
      <c r="G10266" s="90">
        <v>336615</v>
      </c>
      <c r="H10266" s="90">
        <v>1.68</v>
      </c>
      <c r="I10266" s="95">
        <v>1.68</v>
      </c>
      <c r="J10266" s="90" t="s">
        <v>10509</v>
      </c>
      <c r="K10266" s="90">
        <v>138</v>
      </c>
      <c r="L10266" s="90" t="s">
        <v>10513</v>
      </c>
    </row>
    <row r="10267" spans="1:12" hidden="1" outlineLevel="2" x14ac:dyDescent="0.25">
      <c r="A10267" s="90">
        <v>3</v>
      </c>
      <c r="B10267" s="26">
        <v>921716866001</v>
      </c>
      <c r="C10267" s="90">
        <v>20</v>
      </c>
      <c r="D10267" s="90">
        <v>249175</v>
      </c>
      <c r="E10267" s="94">
        <v>44075</v>
      </c>
      <c r="F10267" s="26">
        <v>249175339607</v>
      </c>
      <c r="G10267" s="90">
        <v>339607</v>
      </c>
      <c r="H10267" s="90">
        <v>1.68</v>
      </c>
      <c r="I10267" s="95">
        <v>1.68</v>
      </c>
      <c r="J10267" s="90" t="s">
        <v>10509</v>
      </c>
      <c r="K10267" s="90">
        <v>107</v>
      </c>
      <c r="L10267" s="90" t="s">
        <v>10513</v>
      </c>
    </row>
    <row r="10268" spans="1:12" hidden="1" outlineLevel="2" x14ac:dyDescent="0.25">
      <c r="A10268" s="90">
        <v>3</v>
      </c>
      <c r="B10268" s="26">
        <v>921722229</v>
      </c>
      <c r="C10268" s="90">
        <v>20</v>
      </c>
      <c r="D10268" s="90">
        <v>242167</v>
      </c>
      <c r="E10268" s="94">
        <v>44004</v>
      </c>
      <c r="F10268" s="26">
        <v>242167333120</v>
      </c>
      <c r="G10268" s="90">
        <v>333120</v>
      </c>
      <c r="H10268" s="90">
        <v>5.36</v>
      </c>
      <c r="I10268" s="95">
        <v>5.36</v>
      </c>
      <c r="J10268" s="90" t="s">
        <v>10509</v>
      </c>
      <c r="K10268" s="90">
        <v>169</v>
      </c>
      <c r="L10268" s="90" t="s">
        <v>10513</v>
      </c>
    </row>
    <row r="10269" spans="1:12" hidden="1" outlineLevel="2" x14ac:dyDescent="0.25">
      <c r="A10269" s="90">
        <v>3</v>
      </c>
      <c r="B10269" s="26">
        <v>921722229</v>
      </c>
      <c r="C10269" s="90">
        <v>20</v>
      </c>
      <c r="D10269" s="90">
        <v>245316</v>
      </c>
      <c r="E10269" s="94">
        <v>44033</v>
      </c>
      <c r="F10269" s="26">
        <v>245316336047</v>
      </c>
      <c r="G10269" s="90">
        <v>336047</v>
      </c>
      <c r="H10269" s="90">
        <v>5.87</v>
      </c>
      <c r="I10269" s="95">
        <v>5.87</v>
      </c>
      <c r="J10269" s="90" t="s">
        <v>10509</v>
      </c>
      <c r="K10269" s="90">
        <v>138</v>
      </c>
      <c r="L10269" s="90" t="s">
        <v>10513</v>
      </c>
    </row>
    <row r="10270" spans="1:12" hidden="1" outlineLevel="2" x14ac:dyDescent="0.25">
      <c r="A10270" s="90">
        <v>3</v>
      </c>
      <c r="B10270" s="26">
        <v>921722229</v>
      </c>
      <c r="C10270" s="90">
        <v>20</v>
      </c>
      <c r="D10270" s="90">
        <v>248509</v>
      </c>
      <c r="E10270" s="94">
        <v>44065</v>
      </c>
      <c r="F10270" s="26">
        <v>248509338993</v>
      </c>
      <c r="G10270" s="90">
        <v>338993</v>
      </c>
      <c r="H10270" s="90">
        <v>8.2899999999999991</v>
      </c>
      <c r="I10270" s="95">
        <v>8.2899999999999991</v>
      </c>
      <c r="J10270" s="90" t="s">
        <v>10509</v>
      </c>
      <c r="K10270" s="90">
        <v>107</v>
      </c>
      <c r="L10270" s="90" t="s">
        <v>10513</v>
      </c>
    </row>
    <row r="10271" spans="1:12" hidden="1" outlineLevel="2" x14ac:dyDescent="0.25">
      <c r="A10271" s="90">
        <v>3</v>
      </c>
      <c r="B10271" s="26">
        <v>921752606001</v>
      </c>
      <c r="C10271" s="90">
        <v>20</v>
      </c>
      <c r="D10271" s="90">
        <v>246169</v>
      </c>
      <c r="E10271" s="94">
        <v>44044</v>
      </c>
      <c r="F10271" s="26">
        <v>246169336792</v>
      </c>
      <c r="G10271" s="90">
        <v>336792</v>
      </c>
      <c r="H10271" s="90">
        <v>4.18</v>
      </c>
      <c r="I10271" s="95">
        <v>4.18</v>
      </c>
      <c r="J10271" s="90" t="s">
        <v>10509</v>
      </c>
      <c r="K10271" s="90">
        <v>138</v>
      </c>
      <c r="L10271" s="90" t="s">
        <v>10513</v>
      </c>
    </row>
    <row r="10272" spans="1:12" hidden="1" outlineLevel="2" x14ac:dyDescent="0.25">
      <c r="A10272" s="90">
        <v>3</v>
      </c>
      <c r="B10272" s="26">
        <v>921752606001</v>
      </c>
      <c r="C10272" s="90">
        <v>20</v>
      </c>
      <c r="D10272" s="90">
        <v>249418</v>
      </c>
      <c r="E10272" s="94">
        <v>44075</v>
      </c>
      <c r="F10272" s="26">
        <v>249418339787</v>
      </c>
      <c r="G10272" s="90">
        <v>339787</v>
      </c>
      <c r="H10272" s="90">
        <v>3.56</v>
      </c>
      <c r="I10272" s="95">
        <v>3.56</v>
      </c>
      <c r="J10272" s="90" t="s">
        <v>10509</v>
      </c>
      <c r="K10272" s="90">
        <v>107</v>
      </c>
      <c r="L10272" s="90" t="s">
        <v>10513</v>
      </c>
    </row>
    <row r="10273" spans="1:12" hidden="1" outlineLevel="2" x14ac:dyDescent="0.25">
      <c r="A10273" s="90">
        <v>3</v>
      </c>
      <c r="B10273" s="26">
        <v>921754537</v>
      </c>
      <c r="C10273" s="90">
        <v>20</v>
      </c>
      <c r="D10273" s="90">
        <v>248057</v>
      </c>
      <c r="E10273" s="94">
        <v>44065</v>
      </c>
      <c r="F10273" s="26">
        <v>248057338629</v>
      </c>
      <c r="G10273" s="90">
        <v>338629</v>
      </c>
      <c r="H10273" s="90">
        <v>0.21</v>
      </c>
      <c r="I10273" s="95">
        <v>0.21</v>
      </c>
      <c r="J10273" s="90" t="s">
        <v>10509</v>
      </c>
      <c r="K10273" s="90">
        <v>107</v>
      </c>
      <c r="L10273" s="90" t="s">
        <v>10513</v>
      </c>
    </row>
    <row r="10274" spans="1:12" hidden="1" outlineLevel="2" x14ac:dyDescent="0.25">
      <c r="A10274" s="90">
        <v>3</v>
      </c>
      <c r="B10274" s="26">
        <v>921958914</v>
      </c>
      <c r="C10274" s="90">
        <v>20</v>
      </c>
      <c r="D10274" s="90">
        <v>244882</v>
      </c>
      <c r="E10274" s="94">
        <v>44033</v>
      </c>
      <c r="F10274" s="26">
        <v>244882335699</v>
      </c>
      <c r="G10274" s="90">
        <v>335699</v>
      </c>
      <c r="H10274" s="90">
        <v>1.68</v>
      </c>
      <c r="I10274" s="95">
        <v>1.68</v>
      </c>
      <c r="J10274" s="90" t="s">
        <v>10509</v>
      </c>
      <c r="K10274" s="90">
        <v>138</v>
      </c>
      <c r="L10274" s="90" t="s">
        <v>10513</v>
      </c>
    </row>
    <row r="10275" spans="1:12" hidden="1" outlineLevel="2" x14ac:dyDescent="0.25">
      <c r="A10275" s="90">
        <v>3</v>
      </c>
      <c r="B10275" s="26">
        <v>921958914</v>
      </c>
      <c r="C10275" s="90">
        <v>20</v>
      </c>
      <c r="D10275" s="90">
        <v>248074</v>
      </c>
      <c r="E10275" s="94">
        <v>44065</v>
      </c>
      <c r="F10275" s="26">
        <v>248074338643</v>
      </c>
      <c r="G10275" s="90">
        <v>338643</v>
      </c>
      <c r="H10275" s="90">
        <v>1.68</v>
      </c>
      <c r="I10275" s="95">
        <v>1.68</v>
      </c>
      <c r="J10275" s="90" t="s">
        <v>10509</v>
      </c>
      <c r="K10275" s="90">
        <v>107</v>
      </c>
      <c r="L10275" s="90" t="s">
        <v>10513</v>
      </c>
    </row>
    <row r="10276" spans="1:12" hidden="1" outlineLevel="2" x14ac:dyDescent="0.25">
      <c r="A10276" s="90">
        <v>3</v>
      </c>
      <c r="B10276" s="26">
        <v>922017751</v>
      </c>
      <c r="C10276" s="90">
        <v>20</v>
      </c>
      <c r="D10276" s="90">
        <v>248541</v>
      </c>
      <c r="E10276" s="94">
        <v>44065</v>
      </c>
      <c r="F10276" s="26">
        <v>248541339023</v>
      </c>
      <c r="G10276" s="90">
        <v>339023</v>
      </c>
      <c r="H10276" s="90">
        <v>17.149999999999999</v>
      </c>
      <c r="I10276" s="95">
        <v>17.149999999999999</v>
      </c>
      <c r="J10276" s="90" t="s">
        <v>10509</v>
      </c>
      <c r="K10276" s="90">
        <v>107</v>
      </c>
      <c r="L10276" s="90" t="s">
        <v>10513</v>
      </c>
    </row>
    <row r="10277" spans="1:12" hidden="1" outlineLevel="2" x14ac:dyDescent="0.25">
      <c r="A10277" s="90">
        <v>3</v>
      </c>
      <c r="B10277" s="26">
        <v>922025291</v>
      </c>
      <c r="C10277" s="90">
        <v>20</v>
      </c>
      <c r="D10277" s="90">
        <v>241229</v>
      </c>
      <c r="E10277" s="94">
        <v>44004</v>
      </c>
      <c r="F10277" s="26">
        <v>241229332296</v>
      </c>
      <c r="G10277" s="90">
        <v>332296</v>
      </c>
      <c r="H10277" s="90">
        <v>2.04</v>
      </c>
      <c r="I10277" s="95">
        <v>2.04</v>
      </c>
      <c r="J10277" s="90" t="s">
        <v>10509</v>
      </c>
      <c r="K10277" s="90">
        <v>169</v>
      </c>
      <c r="L10277" s="90" t="s">
        <v>10513</v>
      </c>
    </row>
    <row r="10278" spans="1:12" hidden="1" outlineLevel="2" x14ac:dyDescent="0.25">
      <c r="A10278" s="90">
        <v>3</v>
      </c>
      <c r="B10278" s="26">
        <v>922025291</v>
      </c>
      <c r="C10278" s="90">
        <v>20</v>
      </c>
      <c r="D10278" s="90">
        <v>244370</v>
      </c>
      <c r="E10278" s="94">
        <v>44033</v>
      </c>
      <c r="F10278" s="26">
        <v>244370335215</v>
      </c>
      <c r="G10278" s="90">
        <v>335215</v>
      </c>
      <c r="H10278" s="90">
        <v>2.25</v>
      </c>
      <c r="I10278" s="95">
        <v>2.25</v>
      </c>
      <c r="J10278" s="90" t="s">
        <v>10509</v>
      </c>
      <c r="K10278" s="90">
        <v>138</v>
      </c>
      <c r="L10278" s="90" t="s">
        <v>10513</v>
      </c>
    </row>
    <row r="10279" spans="1:12" hidden="1" outlineLevel="2" x14ac:dyDescent="0.25">
      <c r="A10279" s="90">
        <v>3</v>
      </c>
      <c r="B10279" s="26">
        <v>922032719</v>
      </c>
      <c r="C10279" s="90">
        <v>20</v>
      </c>
      <c r="D10279" s="90">
        <v>242226</v>
      </c>
      <c r="E10279" s="94">
        <v>44004</v>
      </c>
      <c r="F10279" s="26">
        <v>242226333173</v>
      </c>
      <c r="G10279" s="90">
        <v>333173</v>
      </c>
      <c r="H10279" s="90">
        <v>2.17</v>
      </c>
      <c r="I10279" s="95">
        <v>2.17</v>
      </c>
      <c r="J10279" s="90" t="s">
        <v>10509</v>
      </c>
      <c r="K10279" s="90">
        <v>169</v>
      </c>
      <c r="L10279" s="90" t="s">
        <v>10513</v>
      </c>
    </row>
    <row r="10280" spans="1:12" hidden="1" outlineLevel="2" x14ac:dyDescent="0.25">
      <c r="A10280" s="90">
        <v>3</v>
      </c>
      <c r="B10280" s="26">
        <v>922032719</v>
      </c>
      <c r="C10280" s="90">
        <v>20</v>
      </c>
      <c r="D10280" s="90">
        <v>245374</v>
      </c>
      <c r="E10280" s="94">
        <v>44033</v>
      </c>
      <c r="F10280" s="26">
        <v>245374336099</v>
      </c>
      <c r="G10280" s="90">
        <v>336099</v>
      </c>
      <c r="H10280" s="90">
        <v>3.07</v>
      </c>
      <c r="I10280" s="95">
        <v>3.07</v>
      </c>
      <c r="J10280" s="90" t="s">
        <v>10509</v>
      </c>
      <c r="K10280" s="90">
        <v>138</v>
      </c>
      <c r="L10280" s="90" t="s">
        <v>10513</v>
      </c>
    </row>
    <row r="10281" spans="1:12" hidden="1" outlineLevel="2" x14ac:dyDescent="0.25">
      <c r="A10281" s="90">
        <v>3</v>
      </c>
      <c r="B10281" s="26">
        <v>922032719</v>
      </c>
      <c r="C10281" s="90">
        <v>20</v>
      </c>
      <c r="D10281" s="90">
        <v>248567</v>
      </c>
      <c r="E10281" s="94">
        <v>44065</v>
      </c>
      <c r="F10281" s="26">
        <v>248567339045</v>
      </c>
      <c r="G10281" s="90">
        <v>339045</v>
      </c>
      <c r="H10281" s="90">
        <v>1.9</v>
      </c>
      <c r="I10281" s="95">
        <v>1.9</v>
      </c>
      <c r="J10281" s="90" t="s">
        <v>10509</v>
      </c>
      <c r="K10281" s="90">
        <v>107</v>
      </c>
      <c r="L10281" s="90" t="s">
        <v>10513</v>
      </c>
    </row>
    <row r="10282" spans="1:12" hidden="1" outlineLevel="2" x14ac:dyDescent="0.25">
      <c r="A10282" s="90">
        <v>3</v>
      </c>
      <c r="B10282" s="26">
        <v>922045034</v>
      </c>
      <c r="C10282" s="90">
        <v>20</v>
      </c>
      <c r="D10282" s="90">
        <v>245039</v>
      </c>
      <c r="E10282" s="94">
        <v>44033</v>
      </c>
      <c r="F10282" s="26">
        <v>245039335820</v>
      </c>
      <c r="G10282" s="90">
        <v>335820</v>
      </c>
      <c r="H10282" s="90">
        <v>1.68</v>
      </c>
      <c r="I10282" s="95">
        <v>1.68</v>
      </c>
      <c r="J10282" s="90" t="s">
        <v>10509</v>
      </c>
      <c r="K10282" s="90">
        <v>138</v>
      </c>
      <c r="L10282" s="90" t="s">
        <v>10513</v>
      </c>
    </row>
    <row r="10283" spans="1:12" hidden="1" outlineLevel="2" x14ac:dyDescent="0.25">
      <c r="A10283" s="90">
        <v>3</v>
      </c>
      <c r="B10283" s="26">
        <v>922045034</v>
      </c>
      <c r="C10283" s="90">
        <v>20</v>
      </c>
      <c r="D10283" s="90">
        <v>248231</v>
      </c>
      <c r="E10283" s="94">
        <v>44065</v>
      </c>
      <c r="F10283" s="26">
        <v>248231338765</v>
      </c>
      <c r="G10283" s="90">
        <v>338765</v>
      </c>
      <c r="H10283" s="90">
        <v>1.68</v>
      </c>
      <c r="I10283" s="95">
        <v>1.68</v>
      </c>
      <c r="J10283" s="90" t="s">
        <v>10509</v>
      </c>
      <c r="K10283" s="90">
        <v>107</v>
      </c>
      <c r="L10283" s="90" t="s">
        <v>10513</v>
      </c>
    </row>
    <row r="10284" spans="1:12" hidden="1" outlineLevel="2" x14ac:dyDescent="0.25">
      <c r="A10284" s="90">
        <v>3</v>
      </c>
      <c r="B10284" s="26">
        <v>922057633</v>
      </c>
      <c r="C10284" s="90">
        <v>20</v>
      </c>
      <c r="D10284" s="90">
        <v>244922</v>
      </c>
      <c r="E10284" s="94">
        <v>44033</v>
      </c>
      <c r="F10284" s="26">
        <v>244922335733</v>
      </c>
      <c r="G10284" s="90">
        <v>335733</v>
      </c>
      <c r="H10284" s="90">
        <v>1.68</v>
      </c>
      <c r="I10284" s="95">
        <v>1.68</v>
      </c>
      <c r="J10284" s="90" t="s">
        <v>10509</v>
      </c>
      <c r="K10284" s="90">
        <v>138</v>
      </c>
      <c r="L10284" s="90" t="s">
        <v>10513</v>
      </c>
    </row>
    <row r="10285" spans="1:12" hidden="1" outlineLevel="2" x14ac:dyDescent="0.25">
      <c r="A10285" s="90">
        <v>3</v>
      </c>
      <c r="B10285" s="26">
        <v>922057633</v>
      </c>
      <c r="C10285" s="90">
        <v>20</v>
      </c>
      <c r="D10285" s="90">
        <v>248115</v>
      </c>
      <c r="E10285" s="94">
        <v>44065</v>
      </c>
      <c r="F10285" s="26">
        <v>248115338678</v>
      </c>
      <c r="G10285" s="90">
        <v>338678</v>
      </c>
      <c r="H10285" s="90">
        <v>1.68</v>
      </c>
      <c r="I10285" s="95">
        <v>1.68</v>
      </c>
      <c r="J10285" s="90" t="s">
        <v>10509</v>
      </c>
      <c r="K10285" s="90">
        <v>107</v>
      </c>
      <c r="L10285" s="90" t="s">
        <v>10513</v>
      </c>
    </row>
    <row r="10286" spans="1:12" hidden="1" outlineLevel="2" x14ac:dyDescent="0.25">
      <c r="A10286" s="90">
        <v>3</v>
      </c>
      <c r="B10286" s="26">
        <v>922073648</v>
      </c>
      <c r="C10286" s="90">
        <v>20</v>
      </c>
      <c r="D10286" s="90">
        <v>243501</v>
      </c>
      <c r="E10286" s="94">
        <v>44033</v>
      </c>
      <c r="F10286" s="26">
        <v>243501334348</v>
      </c>
      <c r="G10286" s="90">
        <v>334348</v>
      </c>
      <c r="H10286" s="90">
        <v>1.68</v>
      </c>
      <c r="I10286" s="95">
        <v>1.68</v>
      </c>
      <c r="J10286" s="90" t="s">
        <v>10509</v>
      </c>
      <c r="K10286" s="90">
        <v>138</v>
      </c>
      <c r="L10286" s="90" t="s">
        <v>10513</v>
      </c>
    </row>
    <row r="10287" spans="1:12" hidden="1" outlineLevel="2" x14ac:dyDescent="0.25">
      <c r="A10287" s="90">
        <v>3</v>
      </c>
      <c r="B10287" s="26">
        <v>921958914</v>
      </c>
      <c r="C10287" s="90">
        <v>20</v>
      </c>
      <c r="D10287" s="90">
        <v>241735</v>
      </c>
      <c r="E10287" s="94">
        <v>44004</v>
      </c>
      <c r="F10287" s="26">
        <v>241735332774</v>
      </c>
      <c r="G10287" s="90">
        <v>332774</v>
      </c>
      <c r="H10287" s="90">
        <v>1.68</v>
      </c>
      <c r="I10287" s="95">
        <v>1.68</v>
      </c>
      <c r="J10287" s="90" t="s">
        <v>10509</v>
      </c>
      <c r="K10287" s="90">
        <v>169</v>
      </c>
      <c r="L10287" s="90" t="s">
        <v>10513</v>
      </c>
    </row>
    <row r="10288" spans="1:12" hidden="1" outlineLevel="2" x14ac:dyDescent="0.25">
      <c r="A10288" s="90">
        <v>3</v>
      </c>
      <c r="B10288" s="26">
        <v>922025291</v>
      </c>
      <c r="C10288" s="90">
        <v>20</v>
      </c>
      <c r="D10288" s="90">
        <v>247561</v>
      </c>
      <c r="E10288" s="94">
        <v>44065</v>
      </c>
      <c r="F10288" s="26">
        <v>247561338159</v>
      </c>
      <c r="G10288" s="90">
        <v>338159</v>
      </c>
      <c r="H10288" s="90">
        <v>2.25</v>
      </c>
      <c r="I10288" s="95">
        <v>2.25</v>
      </c>
      <c r="J10288" s="90" t="s">
        <v>10509</v>
      </c>
      <c r="K10288" s="90">
        <v>107</v>
      </c>
      <c r="L10288" s="90" t="s">
        <v>10513</v>
      </c>
    </row>
    <row r="10289" spans="1:12" hidden="1" outlineLevel="2" x14ac:dyDescent="0.25">
      <c r="A10289" s="90">
        <v>3</v>
      </c>
      <c r="B10289" s="26">
        <v>922057633</v>
      </c>
      <c r="C10289" s="90">
        <v>20</v>
      </c>
      <c r="D10289" s="90">
        <v>241776</v>
      </c>
      <c r="E10289" s="94">
        <v>44004</v>
      </c>
      <c r="F10289" s="26">
        <v>241776332809</v>
      </c>
      <c r="G10289" s="90">
        <v>332809</v>
      </c>
      <c r="H10289" s="90">
        <v>1.68</v>
      </c>
      <c r="I10289" s="95">
        <v>1.68</v>
      </c>
      <c r="J10289" s="90" t="s">
        <v>10509</v>
      </c>
      <c r="K10289" s="90">
        <v>169</v>
      </c>
      <c r="L10289" s="90" t="s">
        <v>10513</v>
      </c>
    </row>
    <row r="10290" spans="1:12" hidden="1" outlineLevel="2" x14ac:dyDescent="0.25">
      <c r="A10290" s="90">
        <v>3</v>
      </c>
      <c r="B10290" s="26">
        <v>922073648</v>
      </c>
      <c r="C10290" s="90">
        <v>20</v>
      </c>
      <c r="D10290" s="90">
        <v>240366</v>
      </c>
      <c r="E10290" s="94">
        <v>44004</v>
      </c>
      <c r="F10290" s="26">
        <v>240366331435</v>
      </c>
      <c r="G10290" s="90">
        <v>331435</v>
      </c>
      <c r="H10290" s="90">
        <v>1.68</v>
      </c>
      <c r="I10290" s="95">
        <v>1.68</v>
      </c>
      <c r="J10290" s="90" t="s">
        <v>10509</v>
      </c>
      <c r="K10290" s="90">
        <v>169</v>
      </c>
      <c r="L10290" s="90" t="s">
        <v>10513</v>
      </c>
    </row>
    <row r="10291" spans="1:12" hidden="1" outlineLevel="2" x14ac:dyDescent="0.25">
      <c r="A10291" s="90">
        <v>3</v>
      </c>
      <c r="B10291" s="26">
        <v>922073648</v>
      </c>
      <c r="C10291" s="90">
        <v>20</v>
      </c>
      <c r="D10291" s="90">
        <v>246682</v>
      </c>
      <c r="E10291" s="94">
        <v>44065</v>
      </c>
      <c r="F10291" s="26">
        <v>246682337282</v>
      </c>
      <c r="G10291" s="90">
        <v>337282</v>
      </c>
      <c r="H10291" s="90">
        <v>1.68</v>
      </c>
      <c r="I10291" s="95">
        <v>1.68</v>
      </c>
      <c r="J10291" s="90" t="s">
        <v>10509</v>
      </c>
      <c r="K10291" s="90">
        <v>107</v>
      </c>
      <c r="L10291" s="90" t="s">
        <v>10513</v>
      </c>
    </row>
    <row r="10292" spans="1:12" hidden="1" outlineLevel="2" x14ac:dyDescent="0.25">
      <c r="A10292" s="90">
        <v>3</v>
      </c>
      <c r="B10292" s="26">
        <v>922127295</v>
      </c>
      <c r="C10292" s="90">
        <v>20</v>
      </c>
      <c r="D10292" s="90">
        <v>241828</v>
      </c>
      <c r="E10292" s="94">
        <v>44004</v>
      </c>
      <c r="F10292" s="26">
        <v>241828332842</v>
      </c>
      <c r="G10292" s="90">
        <v>332842</v>
      </c>
      <c r="H10292" s="90">
        <v>13.75</v>
      </c>
      <c r="I10292" s="95">
        <v>13.75</v>
      </c>
      <c r="J10292" s="90" t="s">
        <v>10509</v>
      </c>
      <c r="K10292" s="90">
        <v>169</v>
      </c>
      <c r="L10292" s="90" t="s">
        <v>10513</v>
      </c>
    </row>
    <row r="10293" spans="1:12" hidden="1" outlineLevel="2" x14ac:dyDescent="0.25">
      <c r="A10293" s="90">
        <v>3</v>
      </c>
      <c r="B10293" s="26">
        <v>922285630</v>
      </c>
      <c r="C10293" s="90">
        <v>20</v>
      </c>
      <c r="D10293" s="90">
        <v>243759</v>
      </c>
      <c r="E10293" s="94">
        <v>44033</v>
      </c>
      <c r="F10293" s="26">
        <v>243759334606</v>
      </c>
      <c r="G10293" s="90">
        <v>334606</v>
      </c>
      <c r="H10293" s="90">
        <v>2.41</v>
      </c>
      <c r="I10293" s="95">
        <v>2.41</v>
      </c>
      <c r="J10293" s="90" t="s">
        <v>10509</v>
      </c>
      <c r="K10293" s="90">
        <v>138</v>
      </c>
      <c r="L10293" s="90" t="s">
        <v>10513</v>
      </c>
    </row>
    <row r="10294" spans="1:12" hidden="1" outlineLevel="2" x14ac:dyDescent="0.25">
      <c r="A10294" s="90">
        <v>3</v>
      </c>
      <c r="B10294" s="26">
        <v>922482179001</v>
      </c>
      <c r="C10294" s="90">
        <v>20</v>
      </c>
      <c r="D10294" s="90">
        <v>242578</v>
      </c>
      <c r="E10294" s="94">
        <v>44013</v>
      </c>
      <c r="F10294" s="26">
        <v>242578333493</v>
      </c>
      <c r="G10294" s="90">
        <v>333493</v>
      </c>
      <c r="H10294" s="90">
        <v>2.2200000000000002</v>
      </c>
      <c r="I10294" s="95">
        <v>2.2200000000000002</v>
      </c>
      <c r="J10294" s="90" t="s">
        <v>10509</v>
      </c>
      <c r="K10294" s="90">
        <v>169</v>
      </c>
      <c r="L10294" s="90" t="s">
        <v>10513</v>
      </c>
    </row>
    <row r="10295" spans="1:12" hidden="1" outlineLevel="2" x14ac:dyDescent="0.25">
      <c r="A10295" s="90">
        <v>3</v>
      </c>
      <c r="B10295" s="26">
        <v>922482179001</v>
      </c>
      <c r="C10295" s="90">
        <v>20</v>
      </c>
      <c r="D10295" s="90">
        <v>245756</v>
      </c>
      <c r="E10295" s="94">
        <v>44044</v>
      </c>
      <c r="F10295" s="26">
        <v>245756336442</v>
      </c>
      <c r="G10295" s="90">
        <v>336442</v>
      </c>
      <c r="H10295" s="90">
        <v>1.68</v>
      </c>
      <c r="I10295" s="95">
        <v>1.68</v>
      </c>
      <c r="J10295" s="90" t="s">
        <v>10509</v>
      </c>
      <c r="K10295" s="90">
        <v>138</v>
      </c>
      <c r="L10295" s="90" t="s">
        <v>10513</v>
      </c>
    </row>
    <row r="10296" spans="1:12" hidden="1" outlineLevel="2" x14ac:dyDescent="0.25">
      <c r="A10296" s="90">
        <v>3</v>
      </c>
      <c r="B10296" s="26">
        <v>922482179001</v>
      </c>
      <c r="C10296" s="90">
        <v>20</v>
      </c>
      <c r="D10296" s="90">
        <v>249004</v>
      </c>
      <c r="E10296" s="94">
        <v>44075</v>
      </c>
      <c r="F10296" s="26">
        <v>249004339440</v>
      </c>
      <c r="G10296" s="90">
        <v>339440</v>
      </c>
      <c r="H10296" s="90">
        <v>1.68</v>
      </c>
      <c r="I10296" s="95">
        <v>1.68</v>
      </c>
      <c r="J10296" s="90" t="s">
        <v>10509</v>
      </c>
      <c r="K10296" s="90">
        <v>107</v>
      </c>
      <c r="L10296" s="90" t="s">
        <v>10513</v>
      </c>
    </row>
    <row r="10297" spans="1:12" hidden="1" outlineLevel="2" x14ac:dyDescent="0.25">
      <c r="A10297" s="90">
        <v>3</v>
      </c>
      <c r="B10297" s="26">
        <v>922559349</v>
      </c>
      <c r="C10297" s="90">
        <v>20</v>
      </c>
      <c r="D10297" s="90">
        <v>242045</v>
      </c>
      <c r="E10297" s="94">
        <v>44004</v>
      </c>
      <c r="F10297" s="26">
        <v>242045333013</v>
      </c>
      <c r="G10297" s="90">
        <v>333013</v>
      </c>
      <c r="H10297" s="90">
        <v>1.68</v>
      </c>
      <c r="I10297" s="95">
        <v>1.68</v>
      </c>
      <c r="J10297" s="90" t="s">
        <v>10509</v>
      </c>
      <c r="K10297" s="90">
        <v>169</v>
      </c>
      <c r="L10297" s="90" t="s">
        <v>10513</v>
      </c>
    </row>
    <row r="10298" spans="1:12" hidden="1" outlineLevel="2" x14ac:dyDescent="0.25">
      <c r="A10298" s="90">
        <v>3</v>
      </c>
      <c r="B10298" s="26">
        <v>922646120</v>
      </c>
      <c r="C10298" s="90">
        <v>20</v>
      </c>
      <c r="D10298" s="90">
        <v>242361</v>
      </c>
      <c r="E10298" s="94">
        <v>44004</v>
      </c>
      <c r="F10298" s="26">
        <v>242361333293</v>
      </c>
      <c r="G10298" s="90">
        <v>333293</v>
      </c>
      <c r="H10298" s="90">
        <v>1.41</v>
      </c>
      <c r="I10298" s="95">
        <v>1.41</v>
      </c>
      <c r="J10298" s="90" t="s">
        <v>10509</v>
      </c>
      <c r="K10298" s="90">
        <v>169</v>
      </c>
      <c r="L10298" s="90" t="s">
        <v>10513</v>
      </c>
    </row>
    <row r="10299" spans="1:12" hidden="1" outlineLevel="2" x14ac:dyDescent="0.25">
      <c r="A10299" s="90">
        <v>3</v>
      </c>
      <c r="B10299" s="26">
        <v>922696224</v>
      </c>
      <c r="C10299" s="90">
        <v>20</v>
      </c>
      <c r="D10299" s="90">
        <v>243923</v>
      </c>
      <c r="E10299" s="94">
        <v>44033</v>
      </c>
      <c r="F10299" s="26">
        <v>243923334770</v>
      </c>
      <c r="G10299" s="90">
        <v>334770</v>
      </c>
      <c r="H10299" s="90">
        <v>2.0499999999999998</v>
      </c>
      <c r="I10299" s="95">
        <v>2.0499999999999998</v>
      </c>
      <c r="J10299" s="90" t="s">
        <v>10509</v>
      </c>
      <c r="K10299" s="90">
        <v>138</v>
      </c>
      <c r="L10299" s="90" t="s">
        <v>10513</v>
      </c>
    </row>
    <row r="10300" spans="1:12" hidden="1" outlineLevel="2" x14ac:dyDescent="0.25">
      <c r="A10300" s="90">
        <v>3</v>
      </c>
      <c r="B10300" s="26">
        <v>922696224</v>
      </c>
      <c r="C10300" s="90">
        <v>20</v>
      </c>
      <c r="D10300" s="90">
        <v>247110</v>
      </c>
      <c r="E10300" s="94">
        <v>44065</v>
      </c>
      <c r="F10300" s="26">
        <v>247110337710</v>
      </c>
      <c r="G10300" s="90">
        <v>337710</v>
      </c>
      <c r="H10300" s="90">
        <v>2.2000000000000002</v>
      </c>
      <c r="I10300" s="95">
        <v>2.2000000000000002</v>
      </c>
      <c r="J10300" s="90" t="s">
        <v>10509</v>
      </c>
      <c r="K10300" s="90">
        <v>107</v>
      </c>
      <c r="L10300" s="90" t="s">
        <v>10513</v>
      </c>
    </row>
    <row r="10301" spans="1:12" hidden="1" outlineLevel="2" x14ac:dyDescent="0.25">
      <c r="A10301" s="90">
        <v>3</v>
      </c>
      <c r="B10301" s="26">
        <v>922710165</v>
      </c>
      <c r="C10301" s="90">
        <v>20</v>
      </c>
      <c r="D10301" s="90">
        <v>241904</v>
      </c>
      <c r="E10301" s="94">
        <v>44004</v>
      </c>
      <c r="F10301" s="26">
        <v>241904332905</v>
      </c>
      <c r="G10301" s="90">
        <v>332905</v>
      </c>
      <c r="H10301" s="90">
        <v>15.44</v>
      </c>
      <c r="I10301" s="95">
        <v>15.44</v>
      </c>
      <c r="J10301" s="90" t="s">
        <v>10509</v>
      </c>
      <c r="K10301" s="90">
        <v>169</v>
      </c>
      <c r="L10301" s="90" t="s">
        <v>10513</v>
      </c>
    </row>
    <row r="10302" spans="1:12" hidden="1" outlineLevel="2" x14ac:dyDescent="0.25">
      <c r="A10302" s="90">
        <v>3</v>
      </c>
      <c r="B10302" s="26">
        <v>922713649</v>
      </c>
      <c r="C10302" s="90">
        <v>20</v>
      </c>
      <c r="D10302" s="90">
        <v>241467</v>
      </c>
      <c r="E10302" s="94">
        <v>44004</v>
      </c>
      <c r="F10302" s="26">
        <v>241467332533</v>
      </c>
      <c r="G10302" s="90">
        <v>332533</v>
      </c>
      <c r="H10302" s="90">
        <v>4.1900000000000004</v>
      </c>
      <c r="I10302" s="95">
        <v>4.1900000000000004</v>
      </c>
      <c r="J10302" s="90" t="s">
        <v>10509</v>
      </c>
      <c r="K10302" s="90">
        <v>169</v>
      </c>
      <c r="L10302" s="90" t="s">
        <v>10513</v>
      </c>
    </row>
    <row r="10303" spans="1:12" hidden="1" outlineLevel="2" x14ac:dyDescent="0.25">
      <c r="A10303" s="90">
        <v>3</v>
      </c>
      <c r="B10303" s="26">
        <v>922713649</v>
      </c>
      <c r="C10303" s="90">
        <v>20</v>
      </c>
      <c r="D10303" s="90">
        <v>244610</v>
      </c>
      <c r="E10303" s="94">
        <v>44033</v>
      </c>
      <c r="F10303" s="26">
        <v>244610335454</v>
      </c>
      <c r="G10303" s="90">
        <v>335454</v>
      </c>
      <c r="H10303" s="90">
        <v>2.5099999999999998</v>
      </c>
      <c r="I10303" s="95">
        <v>2.5099999999999998</v>
      </c>
      <c r="J10303" s="90" t="s">
        <v>10509</v>
      </c>
      <c r="K10303" s="90">
        <v>138</v>
      </c>
      <c r="L10303" s="90" t="s">
        <v>10513</v>
      </c>
    </row>
    <row r="10304" spans="1:12" hidden="1" outlineLevel="2" x14ac:dyDescent="0.25">
      <c r="A10304" s="90">
        <v>3</v>
      </c>
      <c r="B10304" s="26">
        <v>922713649</v>
      </c>
      <c r="C10304" s="90">
        <v>20</v>
      </c>
      <c r="D10304" s="90">
        <v>244612</v>
      </c>
      <c r="E10304" s="94">
        <v>44033</v>
      </c>
      <c r="F10304" s="26">
        <v>244612335456</v>
      </c>
      <c r="G10304" s="90">
        <v>335456</v>
      </c>
      <c r="H10304" s="90">
        <v>3.7</v>
      </c>
      <c r="I10304" s="95">
        <v>3.7</v>
      </c>
      <c r="J10304" s="90" t="s">
        <v>10509</v>
      </c>
      <c r="K10304" s="90">
        <v>138</v>
      </c>
      <c r="L10304" s="90" t="s">
        <v>10513</v>
      </c>
    </row>
    <row r="10305" spans="1:12" hidden="1" outlineLevel="2" x14ac:dyDescent="0.25">
      <c r="A10305" s="90">
        <v>3</v>
      </c>
      <c r="B10305" s="26">
        <v>922713649</v>
      </c>
      <c r="C10305" s="90">
        <v>20</v>
      </c>
      <c r="D10305" s="90">
        <v>247801</v>
      </c>
      <c r="E10305" s="94">
        <v>44065</v>
      </c>
      <c r="F10305" s="26">
        <v>247801338398</v>
      </c>
      <c r="G10305" s="90">
        <v>338398</v>
      </c>
      <c r="H10305" s="90">
        <v>3.99</v>
      </c>
      <c r="I10305" s="95">
        <v>3.99</v>
      </c>
      <c r="J10305" s="90" t="s">
        <v>10509</v>
      </c>
      <c r="K10305" s="90">
        <v>107</v>
      </c>
      <c r="L10305" s="90" t="s">
        <v>10513</v>
      </c>
    </row>
    <row r="10306" spans="1:12" hidden="1" outlineLevel="2" x14ac:dyDescent="0.25">
      <c r="A10306" s="90">
        <v>3</v>
      </c>
      <c r="B10306" s="26">
        <v>922729504</v>
      </c>
      <c r="C10306" s="90">
        <v>20</v>
      </c>
      <c r="D10306" s="90">
        <v>241742</v>
      </c>
      <c r="E10306" s="94">
        <v>44004</v>
      </c>
      <c r="F10306" s="26">
        <v>241742332781</v>
      </c>
      <c r="G10306" s="90">
        <v>332781</v>
      </c>
      <c r="H10306" s="90">
        <v>6.44</v>
      </c>
      <c r="I10306" s="95">
        <v>6.44</v>
      </c>
      <c r="J10306" s="90" t="s">
        <v>10509</v>
      </c>
      <c r="K10306" s="90">
        <v>169</v>
      </c>
      <c r="L10306" s="90" t="s">
        <v>10513</v>
      </c>
    </row>
    <row r="10307" spans="1:12" hidden="1" outlineLevel="2" x14ac:dyDescent="0.25">
      <c r="A10307" s="90">
        <v>3</v>
      </c>
      <c r="B10307" s="26">
        <v>922858808</v>
      </c>
      <c r="C10307" s="90">
        <v>20</v>
      </c>
      <c r="D10307" s="90">
        <v>244728</v>
      </c>
      <c r="E10307" s="94">
        <v>44033</v>
      </c>
      <c r="F10307" s="26">
        <v>244728335567</v>
      </c>
      <c r="G10307" s="90">
        <v>335567</v>
      </c>
      <c r="H10307" s="90">
        <v>3.02</v>
      </c>
      <c r="I10307" s="95">
        <v>3.02</v>
      </c>
      <c r="J10307" s="90" t="s">
        <v>10509</v>
      </c>
      <c r="K10307" s="90">
        <v>138</v>
      </c>
      <c r="L10307" s="90" t="s">
        <v>10513</v>
      </c>
    </row>
    <row r="10308" spans="1:12" hidden="1" outlineLevel="2" x14ac:dyDescent="0.25">
      <c r="A10308" s="90">
        <v>3</v>
      </c>
      <c r="B10308" s="26">
        <v>922858808</v>
      </c>
      <c r="C10308" s="90">
        <v>20</v>
      </c>
      <c r="D10308" s="90">
        <v>247917</v>
      </c>
      <c r="E10308" s="94">
        <v>44065</v>
      </c>
      <c r="F10308" s="26">
        <v>247917338509</v>
      </c>
      <c r="G10308" s="90">
        <v>338509</v>
      </c>
      <c r="H10308" s="90">
        <v>1.93</v>
      </c>
      <c r="I10308" s="95">
        <v>1.93</v>
      </c>
      <c r="J10308" s="90" t="s">
        <v>10509</v>
      </c>
      <c r="K10308" s="90">
        <v>107</v>
      </c>
      <c r="L10308" s="90" t="s">
        <v>10513</v>
      </c>
    </row>
    <row r="10309" spans="1:12" hidden="1" outlineLevel="2" x14ac:dyDescent="0.25">
      <c r="A10309" s="90">
        <v>3</v>
      </c>
      <c r="B10309" s="26">
        <v>922884721</v>
      </c>
      <c r="C10309" s="90">
        <v>20</v>
      </c>
      <c r="D10309" s="90">
        <v>247468</v>
      </c>
      <c r="E10309" s="94">
        <v>44065</v>
      </c>
      <c r="F10309" s="26">
        <v>247468338067</v>
      </c>
      <c r="G10309" s="90">
        <v>338067</v>
      </c>
      <c r="H10309" s="90">
        <v>1.68</v>
      </c>
      <c r="I10309" s="95">
        <v>1.68</v>
      </c>
      <c r="J10309" s="90" t="s">
        <v>10509</v>
      </c>
      <c r="K10309" s="90">
        <v>107</v>
      </c>
      <c r="L10309" s="90" t="s">
        <v>10513</v>
      </c>
    </row>
    <row r="10310" spans="1:12" hidden="1" outlineLevel="2" x14ac:dyDescent="0.25">
      <c r="A10310" s="90">
        <v>3</v>
      </c>
      <c r="B10310" s="26">
        <v>922928536</v>
      </c>
      <c r="C10310" s="90">
        <v>20</v>
      </c>
      <c r="D10310" s="90">
        <v>245079</v>
      </c>
      <c r="E10310" s="94">
        <v>44033</v>
      </c>
      <c r="F10310" s="26">
        <v>245079335852</v>
      </c>
      <c r="G10310" s="90">
        <v>335852</v>
      </c>
      <c r="H10310" s="90">
        <v>21.74</v>
      </c>
      <c r="I10310" s="95">
        <v>21.74</v>
      </c>
      <c r="J10310" s="90" t="s">
        <v>10509</v>
      </c>
      <c r="K10310" s="90">
        <v>138</v>
      </c>
      <c r="L10310" s="90" t="s">
        <v>10513</v>
      </c>
    </row>
    <row r="10311" spans="1:12" hidden="1" outlineLevel="2" x14ac:dyDescent="0.25">
      <c r="A10311" s="90">
        <v>3</v>
      </c>
      <c r="B10311" s="26">
        <v>922928536</v>
      </c>
      <c r="C10311" s="90">
        <v>20</v>
      </c>
      <c r="D10311" s="90">
        <v>248271</v>
      </c>
      <c r="E10311" s="94">
        <v>44065</v>
      </c>
      <c r="F10311" s="26">
        <v>248271338797</v>
      </c>
      <c r="G10311" s="90">
        <v>338797</v>
      </c>
      <c r="H10311" s="90">
        <v>12.31</v>
      </c>
      <c r="I10311" s="95">
        <v>12.31</v>
      </c>
      <c r="J10311" s="90" t="s">
        <v>10509</v>
      </c>
      <c r="K10311" s="90">
        <v>107</v>
      </c>
      <c r="L10311" s="90" t="s">
        <v>10513</v>
      </c>
    </row>
    <row r="10312" spans="1:12" hidden="1" outlineLevel="2" x14ac:dyDescent="0.25">
      <c r="A10312" s="90">
        <v>3</v>
      </c>
      <c r="B10312" s="26">
        <v>922954318</v>
      </c>
      <c r="C10312" s="90">
        <v>20</v>
      </c>
      <c r="D10312" s="90">
        <v>241084</v>
      </c>
      <c r="E10312" s="94">
        <v>44004</v>
      </c>
      <c r="F10312" s="26">
        <v>241084332152</v>
      </c>
      <c r="G10312" s="90">
        <v>332152</v>
      </c>
      <c r="H10312" s="90">
        <v>1.68</v>
      </c>
      <c r="I10312" s="95">
        <v>1.68</v>
      </c>
      <c r="J10312" s="90" t="s">
        <v>10509</v>
      </c>
      <c r="K10312" s="90">
        <v>169</v>
      </c>
      <c r="L10312" s="90" t="s">
        <v>10513</v>
      </c>
    </row>
    <row r="10313" spans="1:12" hidden="1" outlineLevel="2" x14ac:dyDescent="0.25">
      <c r="A10313" s="90">
        <v>3</v>
      </c>
      <c r="B10313" s="26">
        <v>922954318</v>
      </c>
      <c r="C10313" s="90">
        <v>20</v>
      </c>
      <c r="D10313" s="90">
        <v>247410</v>
      </c>
      <c r="E10313" s="94">
        <v>44065</v>
      </c>
      <c r="F10313" s="26">
        <v>247410338009</v>
      </c>
      <c r="G10313" s="90">
        <v>338009</v>
      </c>
      <c r="H10313" s="90">
        <v>1.68</v>
      </c>
      <c r="I10313" s="95">
        <v>1.68</v>
      </c>
      <c r="J10313" s="90" t="s">
        <v>10509</v>
      </c>
      <c r="K10313" s="90">
        <v>107</v>
      </c>
      <c r="L10313" s="90" t="s">
        <v>10513</v>
      </c>
    </row>
    <row r="10314" spans="1:12" hidden="1" outlineLevel="2" x14ac:dyDescent="0.25">
      <c r="A10314" s="90">
        <v>3</v>
      </c>
      <c r="B10314" s="26">
        <v>922966635</v>
      </c>
      <c r="C10314" s="90">
        <v>20</v>
      </c>
      <c r="D10314" s="90">
        <v>243583</v>
      </c>
      <c r="E10314" s="94">
        <v>44033</v>
      </c>
      <c r="F10314" s="26">
        <v>243583334430</v>
      </c>
      <c r="G10314" s="90">
        <v>334430</v>
      </c>
      <c r="H10314" s="90">
        <v>1.68</v>
      </c>
      <c r="I10314" s="95">
        <v>1.68</v>
      </c>
      <c r="J10314" s="90" t="s">
        <v>10509</v>
      </c>
      <c r="K10314" s="90">
        <v>138</v>
      </c>
      <c r="L10314" s="90" t="s">
        <v>10513</v>
      </c>
    </row>
    <row r="10315" spans="1:12" hidden="1" outlineLevel="2" x14ac:dyDescent="0.25">
      <c r="A10315" s="90">
        <v>3</v>
      </c>
      <c r="B10315" s="26">
        <v>922966635</v>
      </c>
      <c r="C10315" s="90">
        <v>20</v>
      </c>
      <c r="D10315" s="90">
        <v>246766</v>
      </c>
      <c r="E10315" s="94">
        <v>44065</v>
      </c>
      <c r="F10315" s="26">
        <v>246766337366</v>
      </c>
      <c r="G10315" s="90">
        <v>337366</v>
      </c>
      <c r="H10315" s="90">
        <v>1.68</v>
      </c>
      <c r="I10315" s="95">
        <v>1.68</v>
      </c>
      <c r="J10315" s="90" t="s">
        <v>10509</v>
      </c>
      <c r="K10315" s="90">
        <v>107</v>
      </c>
      <c r="L10315" s="90" t="s">
        <v>10513</v>
      </c>
    </row>
    <row r="10316" spans="1:12" hidden="1" outlineLevel="2" x14ac:dyDescent="0.25">
      <c r="A10316" s="90">
        <v>3</v>
      </c>
      <c r="B10316" s="26">
        <v>923038012</v>
      </c>
      <c r="C10316" s="90">
        <v>20</v>
      </c>
      <c r="D10316" s="90">
        <v>241275</v>
      </c>
      <c r="E10316" s="94">
        <v>44004</v>
      </c>
      <c r="F10316" s="26">
        <v>241275332342</v>
      </c>
      <c r="G10316" s="90">
        <v>332342</v>
      </c>
      <c r="H10316" s="90">
        <v>21.53</v>
      </c>
      <c r="I10316" s="95">
        <v>21.53</v>
      </c>
      <c r="J10316" s="90" t="s">
        <v>10509</v>
      </c>
      <c r="K10316" s="90">
        <v>169</v>
      </c>
      <c r="L10316" s="90" t="s">
        <v>10513</v>
      </c>
    </row>
    <row r="10317" spans="1:12" hidden="1" outlineLevel="2" x14ac:dyDescent="0.25">
      <c r="A10317" s="90">
        <v>3</v>
      </c>
      <c r="B10317" s="26">
        <v>923038012</v>
      </c>
      <c r="C10317" s="90">
        <v>20</v>
      </c>
      <c r="D10317" s="90">
        <v>244417</v>
      </c>
      <c r="E10317" s="94">
        <v>44033</v>
      </c>
      <c r="F10317" s="26">
        <v>244417335262</v>
      </c>
      <c r="G10317" s="90">
        <v>335262</v>
      </c>
      <c r="H10317" s="90">
        <v>5.35</v>
      </c>
      <c r="I10317" s="95">
        <v>5.35</v>
      </c>
      <c r="J10317" s="90" t="s">
        <v>10509</v>
      </c>
      <c r="K10317" s="90">
        <v>138</v>
      </c>
      <c r="L10317" s="90" t="s">
        <v>10513</v>
      </c>
    </row>
    <row r="10318" spans="1:12" hidden="1" outlineLevel="2" x14ac:dyDescent="0.25">
      <c r="A10318" s="90">
        <v>3</v>
      </c>
      <c r="B10318" s="26">
        <v>923038012</v>
      </c>
      <c r="C10318" s="90">
        <v>20</v>
      </c>
      <c r="D10318" s="90">
        <v>247608</v>
      </c>
      <c r="E10318" s="94">
        <v>44065</v>
      </c>
      <c r="F10318" s="26">
        <v>247608338206</v>
      </c>
      <c r="G10318" s="90">
        <v>338206</v>
      </c>
      <c r="H10318" s="90">
        <v>1.94</v>
      </c>
      <c r="I10318" s="95">
        <v>1.94</v>
      </c>
      <c r="J10318" s="90" t="s">
        <v>10509</v>
      </c>
      <c r="K10318" s="90">
        <v>107</v>
      </c>
      <c r="L10318" s="90" t="s">
        <v>10513</v>
      </c>
    </row>
    <row r="10319" spans="1:12" hidden="1" outlineLevel="2" x14ac:dyDescent="0.25">
      <c r="A10319" s="90">
        <v>3</v>
      </c>
      <c r="B10319" s="26">
        <v>923041495</v>
      </c>
      <c r="C10319" s="90">
        <v>20</v>
      </c>
      <c r="D10319" s="90">
        <v>247268</v>
      </c>
      <c r="E10319" s="94">
        <v>44065</v>
      </c>
      <c r="F10319" s="26">
        <v>247268337868</v>
      </c>
      <c r="G10319" s="90">
        <v>337868</v>
      </c>
      <c r="H10319" s="90">
        <v>2.21</v>
      </c>
      <c r="I10319" s="95">
        <v>2.21</v>
      </c>
      <c r="J10319" s="90" t="s">
        <v>10509</v>
      </c>
      <c r="K10319" s="90">
        <v>107</v>
      </c>
      <c r="L10319" s="90" t="s">
        <v>10513</v>
      </c>
    </row>
    <row r="10320" spans="1:12" hidden="1" outlineLevel="2" x14ac:dyDescent="0.25">
      <c r="A10320" s="90">
        <v>3</v>
      </c>
      <c r="B10320" s="26">
        <v>923142889</v>
      </c>
      <c r="C10320" s="90">
        <v>20</v>
      </c>
      <c r="D10320" s="90">
        <v>244853</v>
      </c>
      <c r="E10320" s="94">
        <v>44033</v>
      </c>
      <c r="F10320" s="26">
        <v>244853335675</v>
      </c>
      <c r="G10320" s="90">
        <v>335675</v>
      </c>
      <c r="H10320" s="90">
        <v>1.68</v>
      </c>
      <c r="I10320" s="95">
        <v>1.68</v>
      </c>
      <c r="J10320" s="90" t="s">
        <v>10509</v>
      </c>
      <c r="K10320" s="90">
        <v>138</v>
      </c>
      <c r="L10320" s="90" t="s">
        <v>10513</v>
      </c>
    </row>
    <row r="10321" spans="1:12" hidden="1" outlineLevel="2" x14ac:dyDescent="0.25">
      <c r="A10321" s="90">
        <v>3</v>
      </c>
      <c r="B10321" s="26">
        <v>923142889</v>
      </c>
      <c r="C10321" s="90">
        <v>20</v>
      </c>
      <c r="D10321" s="90">
        <v>248044</v>
      </c>
      <c r="E10321" s="94">
        <v>44065</v>
      </c>
      <c r="F10321" s="26">
        <v>248044338618</v>
      </c>
      <c r="G10321" s="90">
        <v>338618</v>
      </c>
      <c r="H10321" s="90">
        <v>1.68</v>
      </c>
      <c r="I10321" s="95">
        <v>1.68</v>
      </c>
      <c r="J10321" s="90" t="s">
        <v>10509</v>
      </c>
      <c r="K10321" s="90">
        <v>107</v>
      </c>
      <c r="L10321" s="90" t="s">
        <v>10513</v>
      </c>
    </row>
    <row r="10322" spans="1:12" hidden="1" outlineLevel="2" x14ac:dyDescent="0.25">
      <c r="A10322" s="90">
        <v>3</v>
      </c>
      <c r="B10322" s="26">
        <v>923147078</v>
      </c>
      <c r="C10322" s="90">
        <v>20</v>
      </c>
      <c r="D10322" s="90">
        <v>242152</v>
      </c>
      <c r="E10322" s="94">
        <v>44004</v>
      </c>
      <c r="F10322" s="26">
        <v>242152333109</v>
      </c>
      <c r="G10322" s="90">
        <v>333109</v>
      </c>
      <c r="H10322" s="90">
        <v>1.68</v>
      </c>
      <c r="I10322" s="95">
        <v>1.68</v>
      </c>
      <c r="J10322" s="90" t="s">
        <v>10509</v>
      </c>
      <c r="K10322" s="90">
        <v>169</v>
      </c>
      <c r="L10322" s="90" t="s">
        <v>10513</v>
      </c>
    </row>
    <row r="10323" spans="1:12" hidden="1" outlineLevel="2" x14ac:dyDescent="0.25">
      <c r="A10323" s="90">
        <v>3</v>
      </c>
      <c r="B10323" s="26">
        <v>923147078</v>
      </c>
      <c r="C10323" s="90">
        <v>20</v>
      </c>
      <c r="D10323" s="90">
        <v>248494</v>
      </c>
      <c r="E10323" s="94">
        <v>44065</v>
      </c>
      <c r="F10323" s="26">
        <v>248494338982</v>
      </c>
      <c r="G10323" s="90">
        <v>338982</v>
      </c>
      <c r="H10323" s="90">
        <v>1.68</v>
      </c>
      <c r="I10323" s="95">
        <v>1.68</v>
      </c>
      <c r="J10323" s="90" t="s">
        <v>10509</v>
      </c>
      <c r="K10323" s="90">
        <v>107</v>
      </c>
      <c r="L10323" s="90" t="s">
        <v>10513</v>
      </c>
    </row>
    <row r="10324" spans="1:12" hidden="1" outlineLevel="2" x14ac:dyDescent="0.25">
      <c r="A10324" s="90">
        <v>3</v>
      </c>
      <c r="B10324" s="26">
        <v>923158794</v>
      </c>
      <c r="C10324" s="90">
        <v>20</v>
      </c>
      <c r="D10324" s="90">
        <v>242271</v>
      </c>
      <c r="E10324" s="94">
        <v>44004</v>
      </c>
      <c r="F10324" s="26">
        <v>242271333214</v>
      </c>
      <c r="G10324" s="90">
        <v>333214</v>
      </c>
      <c r="H10324" s="90">
        <v>10.15</v>
      </c>
      <c r="I10324" s="95">
        <v>10.15</v>
      </c>
      <c r="J10324" s="90" t="s">
        <v>10509</v>
      </c>
      <c r="K10324" s="90">
        <v>169</v>
      </c>
      <c r="L10324" s="90" t="s">
        <v>10513</v>
      </c>
    </row>
    <row r="10325" spans="1:12" hidden="1" outlineLevel="2" x14ac:dyDescent="0.25">
      <c r="A10325" s="90">
        <v>3</v>
      </c>
      <c r="B10325" s="26">
        <v>923158794</v>
      </c>
      <c r="C10325" s="90">
        <v>20</v>
      </c>
      <c r="D10325" s="90">
        <v>245419</v>
      </c>
      <c r="E10325" s="94">
        <v>44033</v>
      </c>
      <c r="F10325" s="26">
        <v>245419336140</v>
      </c>
      <c r="G10325" s="90">
        <v>336140</v>
      </c>
      <c r="H10325" s="90">
        <v>5.75</v>
      </c>
      <c r="I10325" s="95">
        <v>5.75</v>
      </c>
      <c r="J10325" s="90" t="s">
        <v>10509</v>
      </c>
      <c r="K10325" s="90">
        <v>138</v>
      </c>
      <c r="L10325" s="90" t="s">
        <v>10513</v>
      </c>
    </row>
    <row r="10326" spans="1:12" hidden="1" outlineLevel="2" x14ac:dyDescent="0.25">
      <c r="A10326" s="90">
        <v>3</v>
      </c>
      <c r="B10326" s="26">
        <v>923158794</v>
      </c>
      <c r="C10326" s="90">
        <v>20</v>
      </c>
      <c r="D10326" s="90">
        <v>248612</v>
      </c>
      <c r="E10326" s="94">
        <v>44065</v>
      </c>
      <c r="F10326" s="26">
        <v>248612339086</v>
      </c>
      <c r="G10326" s="90">
        <v>339086</v>
      </c>
      <c r="H10326" s="90">
        <v>5.28</v>
      </c>
      <c r="I10326" s="95">
        <v>5.28</v>
      </c>
      <c r="J10326" s="90" t="s">
        <v>10509</v>
      </c>
      <c r="K10326" s="90">
        <v>107</v>
      </c>
      <c r="L10326" s="90" t="s">
        <v>10513</v>
      </c>
    </row>
    <row r="10327" spans="1:12" hidden="1" outlineLevel="2" x14ac:dyDescent="0.25">
      <c r="A10327" s="90">
        <v>3</v>
      </c>
      <c r="B10327" s="26">
        <v>918916446</v>
      </c>
      <c r="C10327" s="90">
        <v>20</v>
      </c>
      <c r="D10327" s="90">
        <v>240584</v>
      </c>
      <c r="E10327" s="94">
        <v>44004</v>
      </c>
      <c r="F10327" s="26">
        <v>240584331653</v>
      </c>
      <c r="G10327" s="90">
        <v>331653</v>
      </c>
      <c r="H10327" s="90">
        <v>3.09</v>
      </c>
      <c r="I10327" s="95">
        <v>3.09</v>
      </c>
      <c r="J10327" s="90" t="s">
        <v>10509</v>
      </c>
      <c r="K10327" s="90">
        <v>169</v>
      </c>
      <c r="L10327" s="90" t="s">
        <v>10513</v>
      </c>
    </row>
    <row r="10328" spans="1:12" hidden="1" outlineLevel="2" x14ac:dyDescent="0.25">
      <c r="A10328" s="90">
        <v>3</v>
      </c>
      <c r="B10328" s="26">
        <v>919009720</v>
      </c>
      <c r="C10328" s="90">
        <v>20</v>
      </c>
      <c r="D10328" s="90">
        <v>241352</v>
      </c>
      <c r="E10328" s="94">
        <v>44004</v>
      </c>
      <c r="F10328" s="26">
        <v>241352332419</v>
      </c>
      <c r="G10328" s="90">
        <v>332419</v>
      </c>
      <c r="H10328" s="90">
        <v>28.95</v>
      </c>
      <c r="I10328" s="95">
        <v>28.95</v>
      </c>
      <c r="J10328" s="90" t="s">
        <v>10509</v>
      </c>
      <c r="K10328" s="90">
        <v>169</v>
      </c>
      <c r="L10328" s="90" t="s">
        <v>10513</v>
      </c>
    </row>
    <row r="10329" spans="1:12" hidden="1" outlineLevel="2" x14ac:dyDescent="0.25">
      <c r="A10329" s="90">
        <v>3</v>
      </c>
      <c r="B10329" s="26">
        <v>919009720</v>
      </c>
      <c r="C10329" s="90">
        <v>20</v>
      </c>
      <c r="D10329" s="90">
        <v>244495</v>
      </c>
      <c r="E10329" s="94">
        <v>44033</v>
      </c>
      <c r="F10329" s="26">
        <v>244495335340</v>
      </c>
      <c r="G10329" s="90">
        <v>335340</v>
      </c>
      <c r="H10329" s="90">
        <v>10.88</v>
      </c>
      <c r="I10329" s="95">
        <v>10.88</v>
      </c>
      <c r="J10329" s="90" t="s">
        <v>10509</v>
      </c>
      <c r="K10329" s="90">
        <v>138</v>
      </c>
      <c r="L10329" s="90" t="s">
        <v>10513</v>
      </c>
    </row>
    <row r="10330" spans="1:12" hidden="1" outlineLevel="2" x14ac:dyDescent="0.25">
      <c r="A10330" s="90">
        <v>3</v>
      </c>
      <c r="B10330" s="26">
        <v>919009720</v>
      </c>
      <c r="C10330" s="90">
        <v>20</v>
      </c>
      <c r="D10330" s="90">
        <v>247684</v>
      </c>
      <c r="E10330" s="94">
        <v>44065</v>
      </c>
      <c r="F10330" s="26">
        <v>247684338282</v>
      </c>
      <c r="G10330" s="90">
        <v>338282</v>
      </c>
      <c r="H10330" s="90">
        <v>1.97</v>
      </c>
      <c r="I10330" s="95">
        <v>1.97</v>
      </c>
      <c r="J10330" s="90" t="s">
        <v>10509</v>
      </c>
      <c r="K10330" s="90">
        <v>107</v>
      </c>
      <c r="L10330" s="90" t="s">
        <v>10513</v>
      </c>
    </row>
    <row r="10331" spans="1:12" hidden="1" outlineLevel="2" x14ac:dyDescent="0.25">
      <c r="A10331" s="90">
        <v>3</v>
      </c>
      <c r="B10331" s="26">
        <v>919318782</v>
      </c>
      <c r="C10331" s="90">
        <v>20</v>
      </c>
      <c r="D10331" s="90">
        <v>245404</v>
      </c>
      <c r="E10331" s="94">
        <v>44033</v>
      </c>
      <c r="F10331" s="26">
        <v>245404336127</v>
      </c>
      <c r="G10331" s="90">
        <v>336127</v>
      </c>
      <c r="H10331" s="90">
        <v>1.68</v>
      </c>
      <c r="I10331" s="95">
        <v>1.68</v>
      </c>
      <c r="J10331" s="90" t="s">
        <v>10509</v>
      </c>
      <c r="K10331" s="90">
        <v>138</v>
      </c>
      <c r="L10331" s="90" t="s">
        <v>10513</v>
      </c>
    </row>
    <row r="10332" spans="1:12" hidden="1" outlineLevel="2" x14ac:dyDescent="0.25">
      <c r="A10332" s="90">
        <v>3</v>
      </c>
      <c r="B10332" s="26">
        <v>919318782</v>
      </c>
      <c r="C10332" s="90">
        <v>20</v>
      </c>
      <c r="D10332" s="90">
        <v>248597</v>
      </c>
      <c r="E10332" s="94">
        <v>44065</v>
      </c>
      <c r="F10332" s="26">
        <v>248597339073</v>
      </c>
      <c r="G10332" s="90">
        <v>339073</v>
      </c>
      <c r="H10332" s="90">
        <v>1.68</v>
      </c>
      <c r="I10332" s="95">
        <v>1.68</v>
      </c>
      <c r="J10332" s="90" t="s">
        <v>10509</v>
      </c>
      <c r="K10332" s="90">
        <v>107</v>
      </c>
      <c r="L10332" s="90" t="s">
        <v>10513</v>
      </c>
    </row>
    <row r="10333" spans="1:12" hidden="1" outlineLevel="2" x14ac:dyDescent="0.25">
      <c r="A10333" s="90">
        <v>3</v>
      </c>
      <c r="B10333" s="26">
        <v>919391235</v>
      </c>
      <c r="C10333" s="90">
        <v>20</v>
      </c>
      <c r="D10333" s="90">
        <v>244659</v>
      </c>
      <c r="E10333" s="94">
        <v>44033</v>
      </c>
      <c r="F10333" s="26">
        <v>244659335501</v>
      </c>
      <c r="G10333" s="90">
        <v>335501</v>
      </c>
      <c r="H10333" s="90">
        <v>2.2200000000000002</v>
      </c>
      <c r="I10333" s="95">
        <v>2.2200000000000002</v>
      </c>
      <c r="J10333" s="90" t="s">
        <v>10509</v>
      </c>
      <c r="K10333" s="90">
        <v>138</v>
      </c>
      <c r="L10333" s="90" t="s">
        <v>10513</v>
      </c>
    </row>
    <row r="10334" spans="1:12" hidden="1" outlineLevel="2" x14ac:dyDescent="0.25">
      <c r="A10334" s="90">
        <v>3</v>
      </c>
      <c r="B10334" s="26">
        <v>922127295</v>
      </c>
      <c r="C10334" s="90">
        <v>20</v>
      </c>
      <c r="D10334" s="90">
        <v>244974</v>
      </c>
      <c r="E10334" s="94">
        <v>44033</v>
      </c>
      <c r="F10334" s="26">
        <v>244974335766</v>
      </c>
      <c r="G10334" s="90">
        <v>335766</v>
      </c>
      <c r="H10334" s="90">
        <v>3.36</v>
      </c>
      <c r="I10334" s="95">
        <v>3.36</v>
      </c>
      <c r="J10334" s="90" t="s">
        <v>10509</v>
      </c>
      <c r="K10334" s="90">
        <v>138</v>
      </c>
      <c r="L10334" s="90" t="s">
        <v>10513</v>
      </c>
    </row>
    <row r="10335" spans="1:12" hidden="1" outlineLevel="2" x14ac:dyDescent="0.25">
      <c r="A10335" s="90">
        <v>3</v>
      </c>
      <c r="B10335" s="26">
        <v>922127295</v>
      </c>
      <c r="C10335" s="90">
        <v>20</v>
      </c>
      <c r="D10335" s="90">
        <v>248167</v>
      </c>
      <c r="E10335" s="94">
        <v>44065</v>
      </c>
      <c r="F10335" s="26">
        <v>248167338711</v>
      </c>
      <c r="G10335" s="90">
        <v>338711</v>
      </c>
      <c r="H10335" s="90">
        <v>3.65</v>
      </c>
      <c r="I10335" s="95">
        <v>3.65</v>
      </c>
      <c r="J10335" s="90" t="s">
        <v>10509</v>
      </c>
      <c r="K10335" s="90">
        <v>107</v>
      </c>
      <c r="L10335" s="90" t="s">
        <v>10513</v>
      </c>
    </row>
    <row r="10336" spans="1:12" hidden="1" outlineLevel="2" x14ac:dyDescent="0.25">
      <c r="A10336" s="90">
        <v>3</v>
      </c>
      <c r="B10336" s="26">
        <v>922285630</v>
      </c>
      <c r="C10336" s="90">
        <v>20</v>
      </c>
      <c r="D10336" s="90">
        <v>246944</v>
      </c>
      <c r="E10336" s="94">
        <v>44065</v>
      </c>
      <c r="F10336" s="26">
        <v>246944337544</v>
      </c>
      <c r="G10336" s="90">
        <v>337544</v>
      </c>
      <c r="H10336" s="90">
        <v>1.68</v>
      </c>
      <c r="I10336" s="95">
        <v>1.68</v>
      </c>
      <c r="J10336" s="90" t="s">
        <v>10509</v>
      </c>
      <c r="K10336" s="90">
        <v>107</v>
      </c>
      <c r="L10336" s="90" t="s">
        <v>10513</v>
      </c>
    </row>
    <row r="10337" spans="1:12" hidden="1" outlineLevel="2" x14ac:dyDescent="0.25">
      <c r="A10337" s="90">
        <v>3</v>
      </c>
      <c r="B10337" s="26">
        <v>922310339</v>
      </c>
      <c r="C10337" s="90">
        <v>20</v>
      </c>
      <c r="D10337" s="90">
        <v>240527</v>
      </c>
      <c r="E10337" s="94">
        <v>44004</v>
      </c>
      <c r="F10337" s="26">
        <v>240527331596</v>
      </c>
      <c r="G10337" s="90">
        <v>331596</v>
      </c>
      <c r="H10337" s="90">
        <v>3.38</v>
      </c>
      <c r="I10337" s="95">
        <v>3.38</v>
      </c>
      <c r="J10337" s="90" t="s">
        <v>10509</v>
      </c>
      <c r="K10337" s="90">
        <v>169</v>
      </c>
      <c r="L10337" s="90" t="s">
        <v>10513</v>
      </c>
    </row>
    <row r="10338" spans="1:12" hidden="1" outlineLevel="2" x14ac:dyDescent="0.25">
      <c r="A10338" s="90">
        <v>3</v>
      </c>
      <c r="B10338" s="26">
        <v>922310339</v>
      </c>
      <c r="C10338" s="90">
        <v>20</v>
      </c>
      <c r="D10338" s="90">
        <v>243661</v>
      </c>
      <c r="E10338" s="94">
        <v>44033</v>
      </c>
      <c r="F10338" s="26">
        <v>243661334508</v>
      </c>
      <c r="G10338" s="90">
        <v>334508</v>
      </c>
      <c r="H10338" s="90">
        <v>2.3199999999999998</v>
      </c>
      <c r="I10338" s="95">
        <v>2.3199999999999998</v>
      </c>
      <c r="J10338" s="90" t="s">
        <v>10509</v>
      </c>
      <c r="K10338" s="90">
        <v>138</v>
      </c>
      <c r="L10338" s="90" t="s">
        <v>10513</v>
      </c>
    </row>
    <row r="10339" spans="1:12" hidden="1" outlineLevel="2" x14ac:dyDescent="0.25">
      <c r="A10339" s="90">
        <v>3</v>
      </c>
      <c r="B10339" s="26">
        <v>922310339</v>
      </c>
      <c r="C10339" s="90">
        <v>20</v>
      </c>
      <c r="D10339" s="90">
        <v>246846</v>
      </c>
      <c r="E10339" s="94">
        <v>44065</v>
      </c>
      <c r="F10339" s="26">
        <v>246846337446</v>
      </c>
      <c r="G10339" s="90">
        <v>337446</v>
      </c>
      <c r="H10339" s="90">
        <v>3.18</v>
      </c>
      <c r="I10339" s="95">
        <v>3.18</v>
      </c>
      <c r="J10339" s="90" t="s">
        <v>10509</v>
      </c>
      <c r="K10339" s="90">
        <v>107</v>
      </c>
      <c r="L10339" s="90" t="s">
        <v>10513</v>
      </c>
    </row>
    <row r="10340" spans="1:12" hidden="1" outlineLevel="2" x14ac:dyDescent="0.25">
      <c r="A10340" s="90">
        <v>3</v>
      </c>
      <c r="B10340" s="26">
        <v>922559349</v>
      </c>
      <c r="C10340" s="90">
        <v>20</v>
      </c>
      <c r="D10340" s="90">
        <v>245191</v>
      </c>
      <c r="E10340" s="94">
        <v>44033</v>
      </c>
      <c r="F10340" s="26">
        <v>245191335937</v>
      </c>
      <c r="G10340" s="90">
        <v>335937</v>
      </c>
      <c r="H10340" s="90">
        <v>1.68</v>
      </c>
      <c r="I10340" s="95">
        <v>1.68</v>
      </c>
      <c r="J10340" s="90" t="s">
        <v>10509</v>
      </c>
      <c r="K10340" s="90">
        <v>138</v>
      </c>
      <c r="L10340" s="90" t="s">
        <v>10513</v>
      </c>
    </row>
    <row r="10341" spans="1:12" hidden="1" outlineLevel="2" x14ac:dyDescent="0.25">
      <c r="A10341" s="90">
        <v>3</v>
      </c>
      <c r="B10341" s="26">
        <v>922559349</v>
      </c>
      <c r="C10341" s="90">
        <v>20</v>
      </c>
      <c r="D10341" s="90">
        <v>248383</v>
      </c>
      <c r="E10341" s="94">
        <v>44065</v>
      </c>
      <c r="F10341" s="26">
        <v>248383338882</v>
      </c>
      <c r="G10341" s="90">
        <v>338882</v>
      </c>
      <c r="H10341" s="90">
        <v>1.68</v>
      </c>
      <c r="I10341" s="95">
        <v>1.68</v>
      </c>
      <c r="J10341" s="90" t="s">
        <v>10509</v>
      </c>
      <c r="K10341" s="90">
        <v>107</v>
      </c>
      <c r="L10341" s="90" t="s">
        <v>10513</v>
      </c>
    </row>
    <row r="10342" spans="1:12" hidden="1" outlineLevel="2" x14ac:dyDescent="0.25">
      <c r="A10342" s="90">
        <v>3</v>
      </c>
      <c r="B10342" s="26">
        <v>922646120</v>
      </c>
      <c r="C10342" s="90">
        <v>20</v>
      </c>
      <c r="D10342" s="90">
        <v>245527</v>
      </c>
      <c r="E10342" s="94">
        <v>44033</v>
      </c>
      <c r="F10342" s="26">
        <v>245527336234</v>
      </c>
      <c r="G10342" s="90">
        <v>336234</v>
      </c>
      <c r="H10342" s="90">
        <v>1.01</v>
      </c>
      <c r="I10342" s="95">
        <v>1.01</v>
      </c>
      <c r="J10342" s="90" t="s">
        <v>10509</v>
      </c>
      <c r="K10342" s="90">
        <v>138</v>
      </c>
      <c r="L10342" s="90" t="s">
        <v>10513</v>
      </c>
    </row>
    <row r="10343" spans="1:12" hidden="1" outlineLevel="2" x14ac:dyDescent="0.25">
      <c r="A10343" s="90">
        <v>3</v>
      </c>
      <c r="B10343" s="26">
        <v>922646120</v>
      </c>
      <c r="C10343" s="90">
        <v>20</v>
      </c>
      <c r="D10343" s="90">
        <v>248732</v>
      </c>
      <c r="E10343" s="94">
        <v>44065</v>
      </c>
      <c r="F10343" s="26">
        <v>248732339191</v>
      </c>
      <c r="G10343" s="90">
        <v>339191</v>
      </c>
      <c r="H10343" s="90">
        <v>3.04</v>
      </c>
      <c r="I10343" s="95">
        <v>3.04</v>
      </c>
      <c r="J10343" s="90" t="s">
        <v>10509</v>
      </c>
      <c r="K10343" s="90">
        <v>107</v>
      </c>
      <c r="L10343" s="90" t="s">
        <v>10513</v>
      </c>
    </row>
    <row r="10344" spans="1:12" hidden="1" outlineLevel="2" x14ac:dyDescent="0.25">
      <c r="A10344" s="90">
        <v>3</v>
      </c>
      <c r="B10344" s="26">
        <v>922679600</v>
      </c>
      <c r="C10344" s="90">
        <v>20</v>
      </c>
      <c r="D10344" s="90">
        <v>248090</v>
      </c>
      <c r="E10344" s="94">
        <v>44065</v>
      </c>
      <c r="F10344" s="26">
        <v>248090338658</v>
      </c>
      <c r="G10344" s="90">
        <v>338658</v>
      </c>
      <c r="H10344" s="90">
        <v>3.9</v>
      </c>
      <c r="I10344" s="95">
        <v>3.9</v>
      </c>
      <c r="J10344" s="90" t="s">
        <v>10509</v>
      </c>
      <c r="K10344" s="90">
        <v>107</v>
      </c>
      <c r="L10344" s="90" t="s">
        <v>10513</v>
      </c>
    </row>
    <row r="10345" spans="1:12" hidden="1" outlineLevel="2" x14ac:dyDescent="0.25">
      <c r="A10345" s="90">
        <v>3</v>
      </c>
      <c r="B10345" s="26">
        <v>922696224</v>
      </c>
      <c r="C10345" s="90">
        <v>20</v>
      </c>
      <c r="D10345" s="90">
        <v>240788</v>
      </c>
      <c r="E10345" s="94">
        <v>44004</v>
      </c>
      <c r="F10345" s="26">
        <v>240788331857</v>
      </c>
      <c r="G10345" s="90">
        <v>331857</v>
      </c>
      <c r="H10345" s="90">
        <v>1.96</v>
      </c>
      <c r="I10345" s="95">
        <v>1.96</v>
      </c>
      <c r="J10345" s="90" t="s">
        <v>10509</v>
      </c>
      <c r="K10345" s="90">
        <v>169</v>
      </c>
      <c r="L10345" s="90" t="s">
        <v>10513</v>
      </c>
    </row>
    <row r="10346" spans="1:12" hidden="1" outlineLevel="2" x14ac:dyDescent="0.25">
      <c r="A10346" s="90">
        <v>3</v>
      </c>
      <c r="B10346" s="26">
        <v>922710165</v>
      </c>
      <c r="C10346" s="90">
        <v>20</v>
      </c>
      <c r="D10346" s="90">
        <v>245050</v>
      </c>
      <c r="E10346" s="94">
        <v>44033</v>
      </c>
      <c r="F10346" s="26">
        <v>245050335829</v>
      </c>
      <c r="G10346" s="90">
        <v>335829</v>
      </c>
      <c r="H10346" s="90">
        <v>8.6199999999999992</v>
      </c>
      <c r="I10346" s="95">
        <v>8.6199999999999992</v>
      </c>
      <c r="J10346" s="90" t="s">
        <v>10509</v>
      </c>
      <c r="K10346" s="90">
        <v>138</v>
      </c>
      <c r="L10346" s="90" t="s">
        <v>10513</v>
      </c>
    </row>
    <row r="10347" spans="1:12" hidden="1" outlineLevel="2" x14ac:dyDescent="0.25">
      <c r="A10347" s="90">
        <v>3</v>
      </c>
      <c r="B10347" s="26">
        <v>922710165</v>
      </c>
      <c r="C10347" s="90">
        <v>20</v>
      </c>
      <c r="D10347" s="90">
        <v>248242</v>
      </c>
      <c r="E10347" s="94">
        <v>44065</v>
      </c>
      <c r="F10347" s="26">
        <v>248242338774</v>
      </c>
      <c r="G10347" s="90">
        <v>338774</v>
      </c>
      <c r="H10347" s="90">
        <v>10.46</v>
      </c>
      <c r="I10347" s="95">
        <v>10.46</v>
      </c>
      <c r="J10347" s="90" t="s">
        <v>10509</v>
      </c>
      <c r="K10347" s="90">
        <v>107</v>
      </c>
      <c r="L10347" s="90" t="s">
        <v>10513</v>
      </c>
    </row>
    <row r="10348" spans="1:12" hidden="1" outlineLevel="2" x14ac:dyDescent="0.25">
      <c r="A10348" s="90">
        <v>3</v>
      </c>
      <c r="B10348" s="26">
        <v>922713649</v>
      </c>
      <c r="C10348" s="90">
        <v>20</v>
      </c>
      <c r="D10348" s="90">
        <v>241465</v>
      </c>
      <c r="E10348" s="94">
        <v>44004</v>
      </c>
      <c r="F10348" s="26">
        <v>241465332531</v>
      </c>
      <c r="G10348" s="90">
        <v>332531</v>
      </c>
      <c r="H10348" s="90">
        <v>3.94</v>
      </c>
      <c r="I10348" s="95">
        <v>3.94</v>
      </c>
      <c r="J10348" s="90" t="s">
        <v>10509</v>
      </c>
      <c r="K10348" s="90">
        <v>169</v>
      </c>
      <c r="L10348" s="90" t="s">
        <v>10513</v>
      </c>
    </row>
    <row r="10349" spans="1:12" hidden="1" outlineLevel="2" x14ac:dyDescent="0.25">
      <c r="A10349" s="90">
        <v>3</v>
      </c>
      <c r="B10349" s="26">
        <v>922713649</v>
      </c>
      <c r="C10349" s="90">
        <v>20</v>
      </c>
      <c r="D10349" s="90">
        <v>247799</v>
      </c>
      <c r="E10349" s="94">
        <v>44065</v>
      </c>
      <c r="F10349" s="26">
        <v>247799338396</v>
      </c>
      <c r="G10349" s="90">
        <v>338396</v>
      </c>
      <c r="H10349" s="90">
        <v>3.11</v>
      </c>
      <c r="I10349" s="95">
        <v>3.11</v>
      </c>
      <c r="J10349" s="90" t="s">
        <v>10509</v>
      </c>
      <c r="K10349" s="90">
        <v>107</v>
      </c>
      <c r="L10349" s="90" t="s">
        <v>10513</v>
      </c>
    </row>
    <row r="10350" spans="1:12" hidden="1" outlineLevel="2" x14ac:dyDescent="0.25">
      <c r="A10350" s="90">
        <v>3</v>
      </c>
      <c r="B10350" s="26">
        <v>922729504</v>
      </c>
      <c r="C10350" s="90">
        <v>20</v>
      </c>
      <c r="D10350" s="90">
        <v>244889</v>
      </c>
      <c r="E10350" s="94">
        <v>44033</v>
      </c>
      <c r="F10350" s="26">
        <v>244889335706</v>
      </c>
      <c r="G10350" s="90">
        <v>335706</v>
      </c>
      <c r="H10350" s="90">
        <v>1.68</v>
      </c>
      <c r="I10350" s="95">
        <v>1.68</v>
      </c>
      <c r="J10350" s="90" t="s">
        <v>10509</v>
      </c>
      <c r="K10350" s="90">
        <v>138</v>
      </c>
      <c r="L10350" s="90" t="s">
        <v>10513</v>
      </c>
    </row>
    <row r="10351" spans="1:12" hidden="1" outlineLevel="2" x14ac:dyDescent="0.25">
      <c r="A10351" s="90">
        <v>3</v>
      </c>
      <c r="B10351" s="26">
        <v>922729504</v>
      </c>
      <c r="C10351" s="90">
        <v>20</v>
      </c>
      <c r="D10351" s="90">
        <v>248081</v>
      </c>
      <c r="E10351" s="94">
        <v>44065</v>
      </c>
      <c r="F10351" s="26">
        <v>248081338650</v>
      </c>
      <c r="G10351" s="90">
        <v>338650</v>
      </c>
      <c r="H10351" s="90">
        <v>1.68</v>
      </c>
      <c r="I10351" s="95">
        <v>1.68</v>
      </c>
      <c r="J10351" s="90" t="s">
        <v>10509</v>
      </c>
      <c r="K10351" s="90">
        <v>107</v>
      </c>
      <c r="L10351" s="90" t="s">
        <v>10513</v>
      </c>
    </row>
    <row r="10352" spans="1:12" hidden="1" outlineLevel="2" x14ac:dyDescent="0.25">
      <c r="A10352" s="90">
        <v>3</v>
      </c>
      <c r="B10352" s="26">
        <v>922858808</v>
      </c>
      <c r="C10352" s="90">
        <v>20</v>
      </c>
      <c r="D10352" s="90">
        <v>241582</v>
      </c>
      <c r="E10352" s="94">
        <v>44004</v>
      </c>
      <c r="F10352" s="26">
        <v>241582332643</v>
      </c>
      <c r="G10352" s="90">
        <v>332643</v>
      </c>
      <c r="H10352" s="90">
        <v>1.76</v>
      </c>
      <c r="I10352" s="95">
        <v>1.76</v>
      </c>
      <c r="J10352" s="90" t="s">
        <v>10509</v>
      </c>
      <c r="K10352" s="90">
        <v>169</v>
      </c>
      <c r="L10352" s="90" t="s">
        <v>10513</v>
      </c>
    </row>
    <row r="10353" spans="1:12" hidden="1" outlineLevel="2" x14ac:dyDescent="0.25">
      <c r="A10353" s="90">
        <v>3</v>
      </c>
      <c r="B10353" s="26">
        <v>922884721</v>
      </c>
      <c r="C10353" s="90">
        <v>20</v>
      </c>
      <c r="D10353" s="90">
        <v>241140</v>
      </c>
      <c r="E10353" s="94">
        <v>44004</v>
      </c>
      <c r="F10353" s="26">
        <v>241140332208</v>
      </c>
      <c r="G10353" s="90">
        <v>332208</v>
      </c>
      <c r="H10353" s="90">
        <v>1.68</v>
      </c>
      <c r="I10353" s="95">
        <v>1.68</v>
      </c>
      <c r="J10353" s="90" t="s">
        <v>10509</v>
      </c>
      <c r="K10353" s="90">
        <v>169</v>
      </c>
      <c r="L10353" s="90" t="s">
        <v>10513</v>
      </c>
    </row>
    <row r="10354" spans="1:12" hidden="1" outlineLevel="2" x14ac:dyDescent="0.25">
      <c r="A10354" s="90">
        <v>3</v>
      </c>
      <c r="B10354" s="26">
        <v>922884721</v>
      </c>
      <c r="C10354" s="90">
        <v>20</v>
      </c>
      <c r="D10354" s="90">
        <v>244278</v>
      </c>
      <c r="E10354" s="94">
        <v>44033</v>
      </c>
      <c r="F10354" s="26">
        <v>244278335124</v>
      </c>
      <c r="G10354" s="90">
        <v>335124</v>
      </c>
      <c r="H10354" s="90">
        <v>1.68</v>
      </c>
      <c r="I10354" s="95">
        <v>1.68</v>
      </c>
      <c r="J10354" s="90" t="s">
        <v>10509</v>
      </c>
      <c r="K10354" s="90">
        <v>138</v>
      </c>
      <c r="L10354" s="90" t="s">
        <v>10513</v>
      </c>
    </row>
    <row r="10355" spans="1:12" hidden="1" outlineLevel="2" x14ac:dyDescent="0.25">
      <c r="A10355" s="90">
        <v>3</v>
      </c>
      <c r="B10355" s="26">
        <v>922928536</v>
      </c>
      <c r="C10355" s="90">
        <v>20</v>
      </c>
      <c r="D10355" s="90">
        <v>241933</v>
      </c>
      <c r="E10355" s="94">
        <v>44004</v>
      </c>
      <c r="F10355" s="26">
        <v>241933332928</v>
      </c>
      <c r="G10355" s="90">
        <v>332928</v>
      </c>
      <c r="H10355" s="90">
        <v>2.48</v>
      </c>
      <c r="I10355" s="95">
        <v>2.48</v>
      </c>
      <c r="J10355" s="90" t="s">
        <v>10509</v>
      </c>
      <c r="K10355" s="90">
        <v>169</v>
      </c>
      <c r="L10355" s="90" t="s">
        <v>10513</v>
      </c>
    </row>
    <row r="10356" spans="1:12" hidden="1" outlineLevel="2" x14ac:dyDescent="0.25">
      <c r="A10356" s="90">
        <v>3</v>
      </c>
      <c r="B10356" s="26">
        <v>922954318</v>
      </c>
      <c r="C10356" s="90">
        <v>20</v>
      </c>
      <c r="D10356" s="90">
        <v>244221</v>
      </c>
      <c r="E10356" s="94">
        <v>44033</v>
      </c>
      <c r="F10356" s="26">
        <v>244221335067</v>
      </c>
      <c r="G10356" s="90">
        <v>335067</v>
      </c>
      <c r="H10356" s="90">
        <v>1.68</v>
      </c>
      <c r="I10356" s="95">
        <v>1.68</v>
      </c>
      <c r="J10356" s="90" t="s">
        <v>10509</v>
      </c>
      <c r="K10356" s="90">
        <v>138</v>
      </c>
      <c r="L10356" s="90" t="s">
        <v>10513</v>
      </c>
    </row>
    <row r="10357" spans="1:12" hidden="1" outlineLevel="2" x14ac:dyDescent="0.25">
      <c r="A10357" s="90">
        <v>3</v>
      </c>
      <c r="B10357" s="26">
        <v>923041495</v>
      </c>
      <c r="C10357" s="90">
        <v>20</v>
      </c>
      <c r="D10357" s="90">
        <v>244080</v>
      </c>
      <c r="E10357" s="94">
        <v>44033</v>
      </c>
      <c r="F10357" s="26">
        <v>244080334927</v>
      </c>
      <c r="G10357" s="90">
        <v>334927</v>
      </c>
      <c r="H10357" s="90">
        <v>1.68</v>
      </c>
      <c r="I10357" s="95">
        <v>1.68</v>
      </c>
      <c r="J10357" s="90" t="s">
        <v>10509</v>
      </c>
      <c r="K10357" s="90">
        <v>138</v>
      </c>
      <c r="L10357" s="90" t="s">
        <v>10513</v>
      </c>
    </row>
    <row r="10358" spans="1:12" hidden="1" outlineLevel="2" x14ac:dyDescent="0.25">
      <c r="A10358" s="90">
        <v>3</v>
      </c>
      <c r="B10358" s="26">
        <v>919391235</v>
      </c>
      <c r="C10358" s="90">
        <v>20</v>
      </c>
      <c r="D10358" s="90">
        <v>241515</v>
      </c>
      <c r="E10358" s="94">
        <v>44004</v>
      </c>
      <c r="F10358" s="26">
        <v>241515332579</v>
      </c>
      <c r="G10358" s="90">
        <v>332579</v>
      </c>
      <c r="H10358" s="90">
        <v>1.81</v>
      </c>
      <c r="I10358" s="95">
        <v>1.81</v>
      </c>
      <c r="J10358" s="90" t="s">
        <v>10509</v>
      </c>
      <c r="K10358" s="90">
        <v>169</v>
      </c>
      <c r="L10358" s="90" t="s">
        <v>10513</v>
      </c>
    </row>
    <row r="10359" spans="1:12" hidden="1" outlineLevel="2" x14ac:dyDescent="0.25">
      <c r="A10359" s="90">
        <v>3</v>
      </c>
      <c r="B10359" s="26">
        <v>919391235</v>
      </c>
      <c r="C10359" s="90">
        <v>20</v>
      </c>
      <c r="D10359" s="90">
        <v>247848</v>
      </c>
      <c r="E10359" s="94">
        <v>44065</v>
      </c>
      <c r="F10359" s="26">
        <v>247848338443</v>
      </c>
      <c r="G10359" s="90">
        <v>338443</v>
      </c>
      <c r="H10359" s="90">
        <v>1.68</v>
      </c>
      <c r="I10359" s="95">
        <v>1.68</v>
      </c>
      <c r="J10359" s="90" t="s">
        <v>10509</v>
      </c>
      <c r="K10359" s="90">
        <v>107</v>
      </c>
      <c r="L10359" s="90" t="s">
        <v>10513</v>
      </c>
    </row>
    <row r="10360" spans="1:12" hidden="1" outlineLevel="2" x14ac:dyDescent="0.25">
      <c r="A10360" s="90">
        <v>3</v>
      </c>
      <c r="B10360" s="26">
        <v>919446120</v>
      </c>
      <c r="C10360" s="90">
        <v>20</v>
      </c>
      <c r="D10360" s="90">
        <v>242293</v>
      </c>
      <c r="E10360" s="94">
        <v>44004</v>
      </c>
      <c r="F10360" s="26">
        <v>242293333232</v>
      </c>
      <c r="G10360" s="90">
        <v>333232</v>
      </c>
      <c r="H10360" s="90">
        <v>13.28</v>
      </c>
      <c r="I10360" s="95">
        <v>13.28</v>
      </c>
      <c r="J10360" s="90" t="s">
        <v>10509</v>
      </c>
      <c r="K10360" s="90">
        <v>169</v>
      </c>
      <c r="L10360" s="90" t="s">
        <v>10513</v>
      </c>
    </row>
    <row r="10361" spans="1:12" hidden="1" outlineLevel="2" x14ac:dyDescent="0.25">
      <c r="A10361" s="90">
        <v>3</v>
      </c>
      <c r="B10361" s="26">
        <v>919446120</v>
      </c>
      <c r="C10361" s="90">
        <v>20</v>
      </c>
      <c r="D10361" s="90">
        <v>245441</v>
      </c>
      <c r="E10361" s="94">
        <v>44033</v>
      </c>
      <c r="F10361" s="26">
        <v>245441336158</v>
      </c>
      <c r="G10361" s="90">
        <v>336158</v>
      </c>
      <c r="H10361" s="90">
        <v>4.6100000000000003</v>
      </c>
      <c r="I10361" s="95">
        <v>4.6100000000000003</v>
      </c>
      <c r="J10361" s="90" t="s">
        <v>10509</v>
      </c>
      <c r="K10361" s="90">
        <v>138</v>
      </c>
      <c r="L10361" s="90" t="s">
        <v>10513</v>
      </c>
    </row>
    <row r="10362" spans="1:12" hidden="1" outlineLevel="2" x14ac:dyDescent="0.25">
      <c r="A10362" s="90">
        <v>3</v>
      </c>
      <c r="B10362" s="26">
        <v>919446120</v>
      </c>
      <c r="C10362" s="90">
        <v>20</v>
      </c>
      <c r="D10362" s="90">
        <v>248633</v>
      </c>
      <c r="E10362" s="94">
        <v>44065</v>
      </c>
      <c r="F10362" s="26">
        <v>248633339104</v>
      </c>
      <c r="G10362" s="90">
        <v>339104</v>
      </c>
      <c r="H10362" s="90">
        <v>2.74</v>
      </c>
      <c r="I10362" s="95">
        <v>2.74</v>
      </c>
      <c r="J10362" s="90" t="s">
        <v>10509</v>
      </c>
      <c r="K10362" s="90">
        <v>107</v>
      </c>
      <c r="L10362" s="90" t="s">
        <v>10513</v>
      </c>
    </row>
    <row r="10363" spans="1:12" hidden="1" outlineLevel="2" x14ac:dyDescent="0.25">
      <c r="A10363" s="90">
        <v>3</v>
      </c>
      <c r="B10363" s="26">
        <v>919452714</v>
      </c>
      <c r="C10363" s="90">
        <v>20</v>
      </c>
      <c r="D10363" s="90">
        <v>247791</v>
      </c>
      <c r="E10363" s="94">
        <v>44065</v>
      </c>
      <c r="F10363" s="26">
        <v>247791338388</v>
      </c>
      <c r="G10363" s="90">
        <v>338388</v>
      </c>
      <c r="H10363" s="90">
        <v>1.77</v>
      </c>
      <c r="I10363" s="95">
        <v>1.77</v>
      </c>
      <c r="J10363" s="90" t="s">
        <v>10509</v>
      </c>
      <c r="K10363" s="90">
        <v>107</v>
      </c>
      <c r="L10363" s="90" t="s">
        <v>10513</v>
      </c>
    </row>
    <row r="10364" spans="1:12" hidden="1" outlineLevel="2" x14ac:dyDescent="0.25">
      <c r="A10364" s="90">
        <v>3</v>
      </c>
      <c r="B10364" s="26">
        <v>919499798</v>
      </c>
      <c r="C10364" s="90">
        <v>20</v>
      </c>
      <c r="D10364" s="90">
        <v>245248</v>
      </c>
      <c r="E10364" s="94">
        <v>44033</v>
      </c>
      <c r="F10364" s="26">
        <v>245248335987</v>
      </c>
      <c r="G10364" s="90">
        <v>335987</v>
      </c>
      <c r="H10364" s="90">
        <v>18.010000000000002</v>
      </c>
      <c r="I10364" s="95">
        <v>18.010000000000002</v>
      </c>
      <c r="J10364" s="90" t="s">
        <v>10509</v>
      </c>
      <c r="K10364" s="90">
        <v>138</v>
      </c>
      <c r="L10364" s="90" t="s">
        <v>10513</v>
      </c>
    </row>
    <row r="10365" spans="1:12" hidden="1" outlineLevel="2" x14ac:dyDescent="0.25">
      <c r="A10365" s="90">
        <v>3</v>
      </c>
      <c r="B10365" s="26">
        <v>919499798</v>
      </c>
      <c r="C10365" s="90">
        <v>20</v>
      </c>
      <c r="D10365" s="90">
        <v>248441</v>
      </c>
      <c r="E10365" s="94">
        <v>44065</v>
      </c>
      <c r="F10365" s="26">
        <v>248441338933</v>
      </c>
      <c r="G10365" s="90">
        <v>338933</v>
      </c>
      <c r="H10365" s="90">
        <v>17.57</v>
      </c>
      <c r="I10365" s="95">
        <v>17.57</v>
      </c>
      <c r="J10365" s="90" t="s">
        <v>10509</v>
      </c>
      <c r="K10365" s="90">
        <v>107</v>
      </c>
      <c r="L10365" s="90" t="s">
        <v>10513</v>
      </c>
    </row>
    <row r="10366" spans="1:12" hidden="1" outlineLevel="2" x14ac:dyDescent="0.25">
      <c r="A10366" s="90">
        <v>3</v>
      </c>
      <c r="B10366" s="26">
        <v>923510101</v>
      </c>
      <c r="C10366" s="90">
        <v>20</v>
      </c>
      <c r="D10366" s="90">
        <v>241715</v>
      </c>
      <c r="E10366" s="94">
        <v>44004</v>
      </c>
      <c r="F10366" s="26">
        <v>241715332757</v>
      </c>
      <c r="G10366" s="90">
        <v>332757</v>
      </c>
      <c r="H10366" s="90">
        <v>1.68</v>
      </c>
      <c r="I10366" s="95">
        <v>1.68</v>
      </c>
      <c r="J10366" s="90" t="s">
        <v>10509</v>
      </c>
      <c r="K10366" s="90">
        <v>169</v>
      </c>
      <c r="L10366" s="90" t="s">
        <v>10513</v>
      </c>
    </row>
    <row r="10367" spans="1:12" hidden="1" outlineLevel="2" x14ac:dyDescent="0.25">
      <c r="A10367" s="90">
        <v>3</v>
      </c>
      <c r="B10367" s="26">
        <v>923517668</v>
      </c>
      <c r="C10367" s="90">
        <v>20</v>
      </c>
      <c r="D10367" s="90">
        <v>242283</v>
      </c>
      <c r="E10367" s="94">
        <v>44004</v>
      </c>
      <c r="F10367" s="26">
        <v>242283333222</v>
      </c>
      <c r="G10367" s="90">
        <v>333222</v>
      </c>
      <c r="H10367" s="90">
        <v>1.68</v>
      </c>
      <c r="I10367" s="95">
        <v>1.68</v>
      </c>
      <c r="J10367" s="90" t="s">
        <v>10509</v>
      </c>
      <c r="K10367" s="90">
        <v>169</v>
      </c>
      <c r="L10367" s="90" t="s">
        <v>10513</v>
      </c>
    </row>
    <row r="10368" spans="1:12" hidden="1" outlineLevel="2" x14ac:dyDescent="0.25">
      <c r="A10368" s="90">
        <v>3</v>
      </c>
      <c r="B10368" s="26">
        <v>923517668</v>
      </c>
      <c r="C10368" s="90">
        <v>20</v>
      </c>
      <c r="D10368" s="90">
        <v>245431</v>
      </c>
      <c r="E10368" s="94">
        <v>44033</v>
      </c>
      <c r="F10368" s="26">
        <v>245431336148</v>
      </c>
      <c r="G10368" s="90">
        <v>336148</v>
      </c>
      <c r="H10368" s="90">
        <v>1.68</v>
      </c>
      <c r="I10368" s="95">
        <v>1.68</v>
      </c>
      <c r="J10368" s="90" t="s">
        <v>10509</v>
      </c>
      <c r="K10368" s="90">
        <v>138</v>
      </c>
      <c r="L10368" s="90" t="s">
        <v>10513</v>
      </c>
    </row>
    <row r="10369" spans="1:12" hidden="1" outlineLevel="2" x14ac:dyDescent="0.25">
      <c r="A10369" s="90">
        <v>3</v>
      </c>
      <c r="B10369" s="26">
        <v>923557490</v>
      </c>
      <c r="C10369" s="90">
        <v>20</v>
      </c>
      <c r="D10369" s="90">
        <v>246754</v>
      </c>
      <c r="E10369" s="94">
        <v>44065</v>
      </c>
      <c r="F10369" s="26">
        <v>246754337354</v>
      </c>
      <c r="G10369" s="90">
        <v>337354</v>
      </c>
      <c r="H10369" s="90">
        <v>1.87</v>
      </c>
      <c r="I10369" s="95">
        <v>1.87</v>
      </c>
      <c r="J10369" s="90" t="s">
        <v>10509</v>
      </c>
      <c r="K10369" s="90">
        <v>107</v>
      </c>
      <c r="L10369" s="90" t="s">
        <v>10513</v>
      </c>
    </row>
    <row r="10370" spans="1:12" hidden="1" outlineLevel="2" x14ac:dyDescent="0.25">
      <c r="A10370" s="90">
        <v>3</v>
      </c>
      <c r="B10370" s="26">
        <v>923142889</v>
      </c>
      <c r="C10370" s="90">
        <v>20</v>
      </c>
      <c r="D10370" s="90">
        <v>241706</v>
      </c>
      <c r="E10370" s="94">
        <v>44004</v>
      </c>
      <c r="F10370" s="26">
        <v>241706332750</v>
      </c>
      <c r="G10370" s="90">
        <v>332750</v>
      </c>
      <c r="H10370" s="90">
        <v>1.68</v>
      </c>
      <c r="I10370" s="95">
        <v>1.68</v>
      </c>
      <c r="J10370" s="90" t="s">
        <v>10509</v>
      </c>
      <c r="K10370" s="90">
        <v>169</v>
      </c>
      <c r="L10370" s="90" t="s">
        <v>10513</v>
      </c>
    </row>
    <row r="10371" spans="1:12" hidden="1" outlineLevel="2" x14ac:dyDescent="0.25">
      <c r="A10371" s="90">
        <v>3</v>
      </c>
      <c r="B10371" s="26">
        <v>923147078</v>
      </c>
      <c r="C10371" s="90">
        <v>20</v>
      </c>
      <c r="D10371" s="90">
        <v>245301</v>
      </c>
      <c r="E10371" s="94">
        <v>44033</v>
      </c>
      <c r="F10371" s="26">
        <v>245301336036</v>
      </c>
      <c r="G10371" s="90">
        <v>336036</v>
      </c>
      <c r="H10371" s="90">
        <v>1.68</v>
      </c>
      <c r="I10371" s="95">
        <v>1.68</v>
      </c>
      <c r="J10371" s="90" t="s">
        <v>10509</v>
      </c>
      <c r="K10371" s="90">
        <v>138</v>
      </c>
      <c r="L10371" s="90" t="s">
        <v>10513</v>
      </c>
    </row>
    <row r="10372" spans="1:12" hidden="1" outlineLevel="2" x14ac:dyDescent="0.25">
      <c r="A10372" s="90">
        <v>3</v>
      </c>
      <c r="B10372" s="26">
        <v>923250872</v>
      </c>
      <c r="C10372" s="90">
        <v>20</v>
      </c>
      <c r="D10372" s="90">
        <v>245552</v>
      </c>
      <c r="E10372" s="94">
        <v>44033</v>
      </c>
      <c r="F10372" s="26">
        <v>245552336254</v>
      </c>
      <c r="G10372" s="90">
        <v>336254</v>
      </c>
      <c r="H10372" s="90">
        <v>6.85</v>
      </c>
      <c r="I10372" s="95">
        <v>6.85</v>
      </c>
      <c r="J10372" s="90" t="s">
        <v>10509</v>
      </c>
      <c r="K10372" s="90">
        <v>138</v>
      </c>
      <c r="L10372" s="90" t="s">
        <v>10513</v>
      </c>
    </row>
    <row r="10373" spans="1:12" hidden="1" outlineLevel="2" x14ac:dyDescent="0.25">
      <c r="A10373" s="90">
        <v>3</v>
      </c>
      <c r="B10373" s="26">
        <v>923359541001</v>
      </c>
      <c r="C10373" s="90">
        <v>20</v>
      </c>
      <c r="D10373" s="90">
        <v>245976</v>
      </c>
      <c r="E10373" s="94">
        <v>44044</v>
      </c>
      <c r="F10373" s="26">
        <v>245976336655</v>
      </c>
      <c r="G10373" s="90">
        <v>336655</v>
      </c>
      <c r="H10373" s="90">
        <v>1.68</v>
      </c>
      <c r="I10373" s="95">
        <v>1.68</v>
      </c>
      <c r="J10373" s="90" t="s">
        <v>10509</v>
      </c>
      <c r="K10373" s="90">
        <v>138</v>
      </c>
      <c r="L10373" s="90" t="s">
        <v>10513</v>
      </c>
    </row>
    <row r="10374" spans="1:12" hidden="1" outlineLevel="2" x14ac:dyDescent="0.25">
      <c r="A10374" s="90">
        <v>3</v>
      </c>
      <c r="B10374" s="26">
        <v>923359541001</v>
      </c>
      <c r="C10374" s="90">
        <v>20</v>
      </c>
      <c r="D10374" s="90">
        <v>249219</v>
      </c>
      <c r="E10374" s="94">
        <v>44075</v>
      </c>
      <c r="F10374" s="26">
        <v>249219339648</v>
      </c>
      <c r="G10374" s="90">
        <v>339648</v>
      </c>
      <c r="H10374" s="90">
        <v>1.68</v>
      </c>
      <c r="I10374" s="95">
        <v>1.68</v>
      </c>
      <c r="J10374" s="90" t="s">
        <v>10509</v>
      </c>
      <c r="K10374" s="90">
        <v>107</v>
      </c>
      <c r="L10374" s="90" t="s">
        <v>10513</v>
      </c>
    </row>
    <row r="10375" spans="1:12" hidden="1" outlineLevel="2" x14ac:dyDescent="0.25">
      <c r="A10375" s="90">
        <v>3</v>
      </c>
      <c r="B10375" s="26">
        <v>923430078</v>
      </c>
      <c r="C10375" s="90">
        <v>20</v>
      </c>
      <c r="D10375" s="90">
        <v>241489</v>
      </c>
      <c r="E10375" s="94">
        <v>44004</v>
      </c>
      <c r="F10375" s="26">
        <v>241489332555</v>
      </c>
      <c r="G10375" s="90">
        <v>332555</v>
      </c>
      <c r="H10375" s="90">
        <v>3.42</v>
      </c>
      <c r="I10375" s="95">
        <v>3.42</v>
      </c>
      <c r="J10375" s="90" t="s">
        <v>10509</v>
      </c>
      <c r="K10375" s="90">
        <v>169</v>
      </c>
      <c r="L10375" s="90" t="s">
        <v>10513</v>
      </c>
    </row>
    <row r="10376" spans="1:12" hidden="1" outlineLevel="2" x14ac:dyDescent="0.25">
      <c r="A10376" s="90">
        <v>3</v>
      </c>
      <c r="B10376" s="26">
        <v>923430078</v>
      </c>
      <c r="C10376" s="90">
        <v>20</v>
      </c>
      <c r="D10376" s="90">
        <v>247822</v>
      </c>
      <c r="E10376" s="94">
        <v>44065</v>
      </c>
      <c r="F10376" s="26">
        <v>247822338419</v>
      </c>
      <c r="G10376" s="90">
        <v>338419</v>
      </c>
      <c r="H10376" s="90">
        <v>2.0499999999999998</v>
      </c>
      <c r="I10376" s="95">
        <v>2.0499999999999998</v>
      </c>
      <c r="J10376" s="90" t="s">
        <v>10509</v>
      </c>
      <c r="K10376" s="90">
        <v>107</v>
      </c>
      <c r="L10376" s="90" t="s">
        <v>10513</v>
      </c>
    </row>
    <row r="10377" spans="1:12" hidden="1" outlineLevel="2" x14ac:dyDescent="0.25">
      <c r="A10377" s="90">
        <v>3</v>
      </c>
      <c r="B10377" s="26">
        <v>923444236001</v>
      </c>
      <c r="C10377" s="90">
        <v>20</v>
      </c>
      <c r="D10377" s="90">
        <v>242785</v>
      </c>
      <c r="E10377" s="94">
        <v>44013</v>
      </c>
      <c r="F10377" s="26">
        <v>242785333696</v>
      </c>
      <c r="G10377" s="90">
        <v>333696</v>
      </c>
      <c r="H10377" s="90">
        <v>1.77</v>
      </c>
      <c r="I10377" s="95">
        <v>1.77</v>
      </c>
      <c r="J10377" s="90" t="s">
        <v>10509</v>
      </c>
      <c r="K10377" s="90">
        <v>169</v>
      </c>
      <c r="L10377" s="90" t="s">
        <v>10513</v>
      </c>
    </row>
    <row r="10378" spans="1:12" hidden="1" outlineLevel="2" x14ac:dyDescent="0.25">
      <c r="A10378" s="90">
        <v>3</v>
      </c>
      <c r="B10378" s="26">
        <v>923444236001</v>
      </c>
      <c r="C10378" s="90">
        <v>20</v>
      </c>
      <c r="D10378" s="90">
        <v>245958</v>
      </c>
      <c r="E10378" s="94">
        <v>44044</v>
      </c>
      <c r="F10378" s="26">
        <v>245958336640</v>
      </c>
      <c r="G10378" s="90">
        <v>336640</v>
      </c>
      <c r="H10378" s="90">
        <v>1.68</v>
      </c>
      <c r="I10378" s="95">
        <v>1.68</v>
      </c>
      <c r="J10378" s="90" t="s">
        <v>10509</v>
      </c>
      <c r="K10378" s="90">
        <v>138</v>
      </c>
      <c r="L10378" s="90" t="s">
        <v>10513</v>
      </c>
    </row>
    <row r="10379" spans="1:12" hidden="1" outlineLevel="2" x14ac:dyDescent="0.25">
      <c r="A10379" s="90">
        <v>3</v>
      </c>
      <c r="B10379" s="26">
        <v>923444236001</v>
      </c>
      <c r="C10379" s="90">
        <v>20</v>
      </c>
      <c r="D10379" s="90">
        <v>249201</v>
      </c>
      <c r="E10379" s="94">
        <v>44075</v>
      </c>
      <c r="F10379" s="26">
        <v>249201339633</v>
      </c>
      <c r="G10379" s="90">
        <v>339633</v>
      </c>
      <c r="H10379" s="90">
        <v>1.68</v>
      </c>
      <c r="I10379" s="95">
        <v>1.68</v>
      </c>
      <c r="J10379" s="90" t="s">
        <v>10509</v>
      </c>
      <c r="K10379" s="90">
        <v>107</v>
      </c>
      <c r="L10379" s="90" t="s">
        <v>10513</v>
      </c>
    </row>
    <row r="10380" spans="1:12" hidden="1" outlineLevel="2" x14ac:dyDescent="0.25">
      <c r="A10380" s="90">
        <v>3</v>
      </c>
      <c r="B10380" s="26">
        <v>923250872</v>
      </c>
      <c r="C10380" s="90">
        <v>20</v>
      </c>
      <c r="D10380" s="90">
        <v>242386</v>
      </c>
      <c r="E10380" s="94">
        <v>44004</v>
      </c>
      <c r="F10380" s="26">
        <v>242386333313</v>
      </c>
      <c r="G10380" s="90">
        <v>333313</v>
      </c>
      <c r="H10380" s="90">
        <v>7.91</v>
      </c>
      <c r="I10380" s="95">
        <v>7.91</v>
      </c>
      <c r="J10380" s="90" t="s">
        <v>10509</v>
      </c>
      <c r="K10380" s="90">
        <v>169</v>
      </c>
      <c r="L10380" s="90" t="s">
        <v>10513</v>
      </c>
    </row>
    <row r="10381" spans="1:12" hidden="1" outlineLevel="2" x14ac:dyDescent="0.25">
      <c r="A10381" s="90">
        <v>3</v>
      </c>
      <c r="B10381" s="26">
        <v>923250872</v>
      </c>
      <c r="C10381" s="90">
        <v>20</v>
      </c>
      <c r="D10381" s="90">
        <v>248761</v>
      </c>
      <c r="E10381" s="94">
        <v>44065</v>
      </c>
      <c r="F10381" s="26">
        <v>248761339215</v>
      </c>
      <c r="G10381" s="90">
        <v>339215</v>
      </c>
      <c r="H10381" s="90">
        <v>14.08</v>
      </c>
      <c r="I10381" s="95">
        <v>14.08</v>
      </c>
      <c r="J10381" s="90" t="s">
        <v>10509</v>
      </c>
      <c r="K10381" s="90">
        <v>107</v>
      </c>
      <c r="L10381" s="90" t="s">
        <v>10513</v>
      </c>
    </row>
    <row r="10382" spans="1:12" hidden="1" outlineLevel="2" x14ac:dyDescent="0.25">
      <c r="A10382" s="90">
        <v>3</v>
      </c>
      <c r="B10382" s="26">
        <v>923253900</v>
      </c>
      <c r="C10382" s="90">
        <v>20</v>
      </c>
      <c r="D10382" s="90">
        <v>246968</v>
      </c>
      <c r="E10382" s="94">
        <v>44065</v>
      </c>
      <c r="F10382" s="26">
        <v>246968337568</v>
      </c>
      <c r="G10382" s="90">
        <v>337568</v>
      </c>
      <c r="H10382" s="90">
        <v>1.78</v>
      </c>
      <c r="I10382" s="95">
        <v>1.78</v>
      </c>
      <c r="J10382" s="90" t="s">
        <v>10509</v>
      </c>
      <c r="K10382" s="90">
        <v>107</v>
      </c>
      <c r="L10382" s="90" t="s">
        <v>10513</v>
      </c>
    </row>
    <row r="10383" spans="1:12" hidden="1" outlineLevel="2" x14ac:dyDescent="0.25">
      <c r="A10383" s="90">
        <v>3</v>
      </c>
      <c r="B10383" s="26">
        <v>923359541001</v>
      </c>
      <c r="C10383" s="90">
        <v>20</v>
      </c>
      <c r="D10383" s="90">
        <v>242803</v>
      </c>
      <c r="E10383" s="94">
        <v>44013</v>
      </c>
      <c r="F10383" s="26">
        <v>242803333711</v>
      </c>
      <c r="G10383" s="90">
        <v>333711</v>
      </c>
      <c r="H10383" s="90">
        <v>3.4</v>
      </c>
      <c r="I10383" s="95">
        <v>3.4</v>
      </c>
      <c r="J10383" s="90" t="s">
        <v>10509</v>
      </c>
      <c r="K10383" s="90">
        <v>169</v>
      </c>
      <c r="L10383" s="90" t="s">
        <v>10513</v>
      </c>
    </row>
    <row r="10384" spans="1:12" hidden="1" outlineLevel="2" x14ac:dyDescent="0.25">
      <c r="A10384" s="90">
        <v>3</v>
      </c>
      <c r="B10384" s="26">
        <v>923381529</v>
      </c>
      <c r="C10384" s="90">
        <v>20</v>
      </c>
      <c r="D10384" s="90">
        <v>240039</v>
      </c>
      <c r="E10384" s="94">
        <v>44004</v>
      </c>
      <c r="F10384" s="26">
        <v>240039331108</v>
      </c>
      <c r="G10384" s="90">
        <v>331108</v>
      </c>
      <c r="H10384" s="90">
        <v>20.96</v>
      </c>
      <c r="I10384" s="95">
        <v>20.96</v>
      </c>
      <c r="J10384" s="90" t="s">
        <v>10509</v>
      </c>
      <c r="K10384" s="90">
        <v>169</v>
      </c>
      <c r="L10384" s="90" t="s">
        <v>10513</v>
      </c>
    </row>
    <row r="10385" spans="1:12" hidden="1" outlineLevel="2" x14ac:dyDescent="0.25">
      <c r="A10385" s="90">
        <v>3</v>
      </c>
      <c r="B10385" s="26">
        <v>923381529</v>
      </c>
      <c r="C10385" s="90">
        <v>20</v>
      </c>
      <c r="D10385" s="90">
        <v>243174</v>
      </c>
      <c r="E10385" s="94">
        <v>44033</v>
      </c>
      <c r="F10385" s="26">
        <v>243174334021</v>
      </c>
      <c r="G10385" s="90">
        <v>334021</v>
      </c>
      <c r="H10385" s="90">
        <v>39.51</v>
      </c>
      <c r="I10385" s="95">
        <v>39.51</v>
      </c>
      <c r="J10385" s="90" t="s">
        <v>10509</v>
      </c>
      <c r="K10385" s="90">
        <v>138</v>
      </c>
      <c r="L10385" s="90" t="s">
        <v>10513</v>
      </c>
    </row>
    <row r="10386" spans="1:12" hidden="1" outlineLevel="2" x14ac:dyDescent="0.25">
      <c r="A10386" s="90">
        <v>3</v>
      </c>
      <c r="B10386" s="26">
        <v>923381529</v>
      </c>
      <c r="C10386" s="90">
        <v>20</v>
      </c>
      <c r="D10386" s="90">
        <v>246364</v>
      </c>
      <c r="E10386" s="94">
        <v>44065</v>
      </c>
      <c r="F10386" s="26">
        <v>246364336964</v>
      </c>
      <c r="G10386" s="90">
        <v>336964</v>
      </c>
      <c r="H10386" s="90">
        <v>9.89</v>
      </c>
      <c r="I10386" s="95">
        <v>9.89</v>
      </c>
      <c r="J10386" s="90" t="s">
        <v>10509</v>
      </c>
      <c r="K10386" s="90">
        <v>107</v>
      </c>
      <c r="L10386" s="90" t="s">
        <v>10513</v>
      </c>
    </row>
    <row r="10387" spans="1:12" hidden="1" outlineLevel="2" x14ac:dyDescent="0.25">
      <c r="A10387" s="90">
        <v>3</v>
      </c>
      <c r="B10387" s="26">
        <v>923386023</v>
      </c>
      <c r="C10387" s="90">
        <v>20</v>
      </c>
      <c r="D10387" s="90">
        <v>242288</v>
      </c>
      <c r="E10387" s="94">
        <v>44004</v>
      </c>
      <c r="F10387" s="26">
        <v>242288333227</v>
      </c>
      <c r="G10387" s="90">
        <v>333227</v>
      </c>
      <c r="H10387" s="90">
        <v>1.71</v>
      </c>
      <c r="I10387" s="95">
        <v>1.71</v>
      </c>
      <c r="J10387" s="90" t="s">
        <v>10509</v>
      </c>
      <c r="K10387" s="90">
        <v>169</v>
      </c>
      <c r="L10387" s="90" t="s">
        <v>10513</v>
      </c>
    </row>
    <row r="10388" spans="1:12" hidden="1" outlineLevel="2" x14ac:dyDescent="0.25">
      <c r="A10388" s="90">
        <v>3</v>
      </c>
      <c r="B10388" s="26">
        <v>923386023</v>
      </c>
      <c r="C10388" s="90">
        <v>20</v>
      </c>
      <c r="D10388" s="90">
        <v>245436</v>
      </c>
      <c r="E10388" s="94">
        <v>44033</v>
      </c>
      <c r="F10388" s="26">
        <v>245436336153</v>
      </c>
      <c r="G10388" s="90">
        <v>336153</v>
      </c>
      <c r="H10388" s="90">
        <v>2.16</v>
      </c>
      <c r="I10388" s="95">
        <v>2.16</v>
      </c>
      <c r="J10388" s="90" t="s">
        <v>10509</v>
      </c>
      <c r="K10388" s="90">
        <v>138</v>
      </c>
      <c r="L10388" s="90" t="s">
        <v>10513</v>
      </c>
    </row>
    <row r="10389" spans="1:12" hidden="1" outlineLevel="2" x14ac:dyDescent="0.25">
      <c r="A10389" s="90">
        <v>3</v>
      </c>
      <c r="B10389" s="26">
        <v>923386023</v>
      </c>
      <c r="C10389" s="90">
        <v>20</v>
      </c>
      <c r="D10389" s="90">
        <v>248628</v>
      </c>
      <c r="E10389" s="94">
        <v>44065</v>
      </c>
      <c r="F10389" s="26">
        <v>248628339099</v>
      </c>
      <c r="G10389" s="90">
        <v>339099</v>
      </c>
      <c r="H10389" s="90">
        <v>1.68</v>
      </c>
      <c r="I10389" s="95">
        <v>1.68</v>
      </c>
      <c r="J10389" s="90" t="s">
        <v>10509</v>
      </c>
      <c r="K10389" s="90">
        <v>107</v>
      </c>
      <c r="L10389" s="90" t="s">
        <v>10513</v>
      </c>
    </row>
    <row r="10390" spans="1:12" hidden="1" outlineLevel="2" x14ac:dyDescent="0.25">
      <c r="A10390" s="90">
        <v>3</v>
      </c>
      <c r="B10390" s="26">
        <v>923430078</v>
      </c>
      <c r="C10390" s="90">
        <v>20</v>
      </c>
      <c r="D10390" s="90">
        <v>244633</v>
      </c>
      <c r="E10390" s="94">
        <v>44033</v>
      </c>
      <c r="F10390" s="26">
        <v>244633335477</v>
      </c>
      <c r="G10390" s="90">
        <v>335477</v>
      </c>
      <c r="H10390" s="90">
        <v>4.1900000000000004</v>
      </c>
      <c r="I10390" s="95">
        <v>4.1900000000000004</v>
      </c>
      <c r="J10390" s="90" t="s">
        <v>10509</v>
      </c>
      <c r="K10390" s="90">
        <v>138</v>
      </c>
      <c r="L10390" s="90" t="s">
        <v>10513</v>
      </c>
    </row>
    <row r="10391" spans="1:12" hidden="1" outlineLevel="2" x14ac:dyDescent="0.25">
      <c r="A10391" s="90">
        <v>3</v>
      </c>
      <c r="B10391" s="26">
        <v>923987069</v>
      </c>
      <c r="C10391" s="90">
        <v>20</v>
      </c>
      <c r="D10391" s="90">
        <v>247099</v>
      </c>
      <c r="E10391" s="94">
        <v>44065</v>
      </c>
      <c r="F10391" s="26">
        <v>247099337699</v>
      </c>
      <c r="G10391" s="90">
        <v>337699</v>
      </c>
      <c r="H10391" s="90">
        <v>1.68</v>
      </c>
      <c r="I10391" s="95">
        <v>1.68</v>
      </c>
      <c r="J10391" s="90" t="s">
        <v>10509</v>
      </c>
      <c r="K10391" s="90">
        <v>107</v>
      </c>
      <c r="L10391" s="90" t="s">
        <v>10513</v>
      </c>
    </row>
    <row r="10392" spans="1:12" hidden="1" outlineLevel="2" x14ac:dyDescent="0.25">
      <c r="A10392" s="90">
        <v>3</v>
      </c>
      <c r="B10392" s="26">
        <v>923993497</v>
      </c>
      <c r="C10392" s="90">
        <v>20</v>
      </c>
      <c r="D10392" s="90">
        <v>241269</v>
      </c>
      <c r="E10392" s="94">
        <v>44004</v>
      </c>
      <c r="F10392" s="26">
        <v>241269332336</v>
      </c>
      <c r="G10392" s="90">
        <v>332336</v>
      </c>
      <c r="H10392" s="90">
        <v>8.41</v>
      </c>
      <c r="I10392" s="95">
        <v>8.41</v>
      </c>
      <c r="J10392" s="90" t="s">
        <v>10509</v>
      </c>
      <c r="K10392" s="90">
        <v>169</v>
      </c>
      <c r="L10392" s="90" t="s">
        <v>10513</v>
      </c>
    </row>
    <row r="10393" spans="1:12" hidden="1" outlineLevel="2" x14ac:dyDescent="0.25">
      <c r="A10393" s="90">
        <v>3</v>
      </c>
      <c r="B10393" s="26">
        <v>923993497</v>
      </c>
      <c r="C10393" s="90">
        <v>20</v>
      </c>
      <c r="D10393" s="90">
        <v>244411</v>
      </c>
      <c r="E10393" s="94">
        <v>44033</v>
      </c>
      <c r="F10393" s="26">
        <v>244411335256</v>
      </c>
      <c r="G10393" s="90">
        <v>335256</v>
      </c>
      <c r="H10393" s="90">
        <v>7.07</v>
      </c>
      <c r="I10393" s="95">
        <v>7.07</v>
      </c>
      <c r="J10393" s="90" t="s">
        <v>10509</v>
      </c>
      <c r="K10393" s="90">
        <v>138</v>
      </c>
      <c r="L10393" s="90" t="s">
        <v>10513</v>
      </c>
    </row>
    <row r="10394" spans="1:12" hidden="1" outlineLevel="2" x14ac:dyDescent="0.25">
      <c r="A10394" s="90">
        <v>3</v>
      </c>
      <c r="B10394" s="26">
        <v>923993497</v>
      </c>
      <c r="C10394" s="90">
        <v>20</v>
      </c>
      <c r="D10394" s="90">
        <v>247602</v>
      </c>
      <c r="E10394" s="94">
        <v>44065</v>
      </c>
      <c r="F10394" s="26">
        <v>247602338200</v>
      </c>
      <c r="G10394" s="90">
        <v>338200</v>
      </c>
      <c r="H10394" s="90">
        <v>4.5199999999999996</v>
      </c>
      <c r="I10394" s="95">
        <v>4.5199999999999996</v>
      </c>
      <c r="J10394" s="90" t="s">
        <v>10509</v>
      </c>
      <c r="K10394" s="90">
        <v>107</v>
      </c>
      <c r="L10394" s="90" t="s">
        <v>10513</v>
      </c>
    </row>
    <row r="10395" spans="1:12" hidden="1" outlineLevel="2" x14ac:dyDescent="0.25">
      <c r="A10395" s="90">
        <v>3</v>
      </c>
      <c r="B10395" s="26">
        <v>924119548</v>
      </c>
      <c r="C10395" s="90">
        <v>20</v>
      </c>
      <c r="D10395" s="90">
        <v>240984</v>
      </c>
      <c r="E10395" s="94">
        <v>44004</v>
      </c>
      <c r="F10395" s="26">
        <v>240984332053</v>
      </c>
      <c r="G10395" s="90">
        <v>332053</v>
      </c>
      <c r="H10395" s="90">
        <v>4.3600000000000003</v>
      </c>
      <c r="I10395" s="95">
        <v>4.3600000000000003</v>
      </c>
      <c r="J10395" s="90" t="s">
        <v>10509</v>
      </c>
      <c r="K10395" s="90">
        <v>169</v>
      </c>
      <c r="L10395" s="90" t="s">
        <v>10513</v>
      </c>
    </row>
    <row r="10396" spans="1:12" hidden="1" outlineLevel="2" x14ac:dyDescent="0.25">
      <c r="A10396" s="90">
        <v>3</v>
      </c>
      <c r="B10396" s="26">
        <v>924119548</v>
      </c>
      <c r="C10396" s="90">
        <v>20</v>
      </c>
      <c r="D10396" s="90">
        <v>247309</v>
      </c>
      <c r="E10396" s="94">
        <v>44065</v>
      </c>
      <c r="F10396" s="26">
        <v>247309337909</v>
      </c>
      <c r="G10396" s="90">
        <v>337909</v>
      </c>
      <c r="H10396" s="90">
        <v>6.1</v>
      </c>
      <c r="I10396" s="95">
        <v>6.1</v>
      </c>
      <c r="J10396" s="90" t="s">
        <v>10509</v>
      </c>
      <c r="K10396" s="90">
        <v>107</v>
      </c>
      <c r="L10396" s="90" t="s">
        <v>10513</v>
      </c>
    </row>
    <row r="10397" spans="1:12" hidden="1" outlineLevel="2" x14ac:dyDescent="0.25">
      <c r="A10397" s="90">
        <v>3</v>
      </c>
      <c r="B10397" s="26">
        <v>924146574001</v>
      </c>
      <c r="C10397" s="90">
        <v>20</v>
      </c>
      <c r="D10397" s="90">
        <v>242672</v>
      </c>
      <c r="E10397" s="94">
        <v>44013</v>
      </c>
      <c r="F10397" s="26">
        <v>242672333586</v>
      </c>
      <c r="G10397" s="90">
        <v>333586</v>
      </c>
      <c r="H10397" s="90">
        <v>1.68</v>
      </c>
      <c r="I10397" s="95">
        <v>1.68</v>
      </c>
      <c r="J10397" s="90" t="s">
        <v>10509</v>
      </c>
      <c r="K10397" s="90">
        <v>169</v>
      </c>
      <c r="L10397" s="90" t="s">
        <v>10513</v>
      </c>
    </row>
    <row r="10398" spans="1:12" hidden="1" outlineLevel="2" x14ac:dyDescent="0.25">
      <c r="A10398" s="90">
        <v>3</v>
      </c>
      <c r="B10398" s="26">
        <v>924146574001</v>
      </c>
      <c r="C10398" s="90">
        <v>20</v>
      </c>
      <c r="D10398" s="90">
        <v>245847</v>
      </c>
      <c r="E10398" s="94">
        <v>44044</v>
      </c>
      <c r="F10398" s="26">
        <v>245847336532</v>
      </c>
      <c r="G10398" s="90">
        <v>336532</v>
      </c>
      <c r="H10398" s="90">
        <v>1.68</v>
      </c>
      <c r="I10398" s="95">
        <v>1.68</v>
      </c>
      <c r="J10398" s="90" t="s">
        <v>10509</v>
      </c>
      <c r="K10398" s="90">
        <v>138</v>
      </c>
      <c r="L10398" s="90" t="s">
        <v>10513</v>
      </c>
    </row>
    <row r="10399" spans="1:12" hidden="1" outlineLevel="2" x14ac:dyDescent="0.25">
      <c r="A10399" s="90">
        <v>3</v>
      </c>
      <c r="B10399" s="26">
        <v>924235286</v>
      </c>
      <c r="C10399" s="90">
        <v>20</v>
      </c>
      <c r="D10399" s="90">
        <v>247971</v>
      </c>
      <c r="E10399" s="94">
        <v>44065</v>
      </c>
      <c r="F10399" s="26">
        <v>247971338556</v>
      </c>
      <c r="G10399" s="90">
        <v>338556</v>
      </c>
      <c r="H10399" s="90">
        <v>1.68</v>
      </c>
      <c r="I10399" s="95">
        <v>1.68</v>
      </c>
      <c r="J10399" s="90" t="s">
        <v>10509</v>
      </c>
      <c r="K10399" s="90">
        <v>107</v>
      </c>
      <c r="L10399" s="90" t="s">
        <v>10513</v>
      </c>
    </row>
    <row r="10400" spans="1:12" hidden="1" outlineLevel="2" x14ac:dyDescent="0.25">
      <c r="A10400" s="90">
        <v>3</v>
      </c>
      <c r="B10400" s="26">
        <v>924253354</v>
      </c>
      <c r="C10400" s="90">
        <v>20</v>
      </c>
      <c r="D10400" s="90">
        <v>240449</v>
      </c>
      <c r="E10400" s="94">
        <v>44004</v>
      </c>
      <c r="F10400" s="26">
        <v>240449331518</v>
      </c>
      <c r="G10400" s="90">
        <v>331518</v>
      </c>
      <c r="H10400" s="90">
        <v>1.68</v>
      </c>
      <c r="I10400" s="95">
        <v>1.68</v>
      </c>
      <c r="J10400" s="90" t="s">
        <v>10509</v>
      </c>
      <c r="K10400" s="90">
        <v>169</v>
      </c>
      <c r="L10400" s="90" t="s">
        <v>10513</v>
      </c>
    </row>
    <row r="10401" spans="1:12" hidden="1" outlineLevel="2" x14ac:dyDescent="0.25">
      <c r="A10401" s="90">
        <v>3</v>
      </c>
      <c r="B10401" s="26">
        <v>924253354</v>
      </c>
      <c r="C10401" s="90">
        <v>20</v>
      </c>
      <c r="D10401" s="90">
        <v>243584</v>
      </c>
      <c r="E10401" s="94">
        <v>44033</v>
      </c>
      <c r="F10401" s="26">
        <v>243584334431</v>
      </c>
      <c r="G10401" s="90">
        <v>334431</v>
      </c>
      <c r="H10401" s="90">
        <v>1.68</v>
      </c>
      <c r="I10401" s="95">
        <v>1.68</v>
      </c>
      <c r="J10401" s="90" t="s">
        <v>10509</v>
      </c>
      <c r="K10401" s="90">
        <v>138</v>
      </c>
      <c r="L10401" s="90" t="s">
        <v>10513</v>
      </c>
    </row>
    <row r="10402" spans="1:12" hidden="1" outlineLevel="2" x14ac:dyDescent="0.25">
      <c r="A10402" s="90">
        <v>3</v>
      </c>
      <c r="B10402" s="26">
        <v>924253354</v>
      </c>
      <c r="C10402" s="90">
        <v>20</v>
      </c>
      <c r="D10402" s="90">
        <v>246767</v>
      </c>
      <c r="E10402" s="94">
        <v>44065</v>
      </c>
      <c r="F10402" s="26">
        <v>246767337367</v>
      </c>
      <c r="G10402" s="90">
        <v>337367</v>
      </c>
      <c r="H10402" s="90">
        <v>1.68</v>
      </c>
      <c r="I10402" s="95">
        <v>1.68</v>
      </c>
      <c r="J10402" s="90" t="s">
        <v>10509</v>
      </c>
      <c r="K10402" s="90">
        <v>107</v>
      </c>
      <c r="L10402" s="90" t="s">
        <v>10513</v>
      </c>
    </row>
    <row r="10403" spans="1:12" hidden="1" outlineLevel="2" x14ac:dyDescent="0.25">
      <c r="A10403" s="90">
        <v>3</v>
      </c>
      <c r="B10403" s="26">
        <v>924258312</v>
      </c>
      <c r="C10403" s="90">
        <v>20</v>
      </c>
      <c r="D10403" s="90">
        <v>240197</v>
      </c>
      <c r="E10403" s="94">
        <v>44004</v>
      </c>
      <c r="F10403" s="26">
        <v>240197331266</v>
      </c>
      <c r="G10403" s="90">
        <v>331266</v>
      </c>
      <c r="H10403" s="90">
        <v>6.94</v>
      </c>
      <c r="I10403" s="95">
        <v>6.94</v>
      </c>
      <c r="J10403" s="90" t="s">
        <v>10509</v>
      </c>
      <c r="K10403" s="90">
        <v>169</v>
      </c>
      <c r="L10403" s="90" t="s">
        <v>10513</v>
      </c>
    </row>
    <row r="10404" spans="1:12" hidden="1" outlineLevel="2" x14ac:dyDescent="0.25">
      <c r="A10404" s="90">
        <v>3</v>
      </c>
      <c r="B10404" s="26">
        <v>924258312</v>
      </c>
      <c r="C10404" s="90">
        <v>20</v>
      </c>
      <c r="D10404" s="90">
        <v>243331</v>
      </c>
      <c r="E10404" s="94">
        <v>44033</v>
      </c>
      <c r="F10404" s="26">
        <v>243331334178</v>
      </c>
      <c r="G10404" s="90">
        <v>334178</v>
      </c>
      <c r="H10404" s="90">
        <v>6.94</v>
      </c>
      <c r="I10404" s="95">
        <v>6.94</v>
      </c>
      <c r="J10404" s="90" t="s">
        <v>10509</v>
      </c>
      <c r="K10404" s="90">
        <v>138</v>
      </c>
      <c r="L10404" s="90" t="s">
        <v>10513</v>
      </c>
    </row>
    <row r="10405" spans="1:12" hidden="1" outlineLevel="2" x14ac:dyDescent="0.25">
      <c r="A10405" s="90">
        <v>3</v>
      </c>
      <c r="B10405" s="26">
        <v>924263106</v>
      </c>
      <c r="C10405" s="90">
        <v>20</v>
      </c>
      <c r="D10405" s="90">
        <v>242355</v>
      </c>
      <c r="E10405" s="94">
        <v>44004</v>
      </c>
      <c r="F10405" s="26">
        <v>242355333287</v>
      </c>
      <c r="G10405" s="90">
        <v>333287</v>
      </c>
      <c r="H10405" s="90">
        <v>0.44</v>
      </c>
      <c r="I10405" s="95">
        <v>0.44</v>
      </c>
      <c r="J10405" s="90" t="s">
        <v>10509</v>
      </c>
      <c r="K10405" s="90">
        <v>169</v>
      </c>
      <c r="L10405" s="90" t="s">
        <v>10513</v>
      </c>
    </row>
    <row r="10406" spans="1:12" hidden="1" outlineLevel="2" x14ac:dyDescent="0.25">
      <c r="A10406" s="90">
        <v>3</v>
      </c>
      <c r="B10406" s="26">
        <v>924309362</v>
      </c>
      <c r="C10406" s="90">
        <v>20</v>
      </c>
      <c r="D10406" s="90">
        <v>241829</v>
      </c>
      <c r="E10406" s="94">
        <v>44004</v>
      </c>
      <c r="F10406" s="26">
        <v>241829332843</v>
      </c>
      <c r="G10406" s="90">
        <v>332843</v>
      </c>
      <c r="H10406" s="90">
        <v>1.68</v>
      </c>
      <c r="I10406" s="95">
        <v>1.68</v>
      </c>
      <c r="J10406" s="90" t="s">
        <v>10509</v>
      </c>
      <c r="K10406" s="90">
        <v>169</v>
      </c>
      <c r="L10406" s="90" t="s">
        <v>10513</v>
      </c>
    </row>
    <row r="10407" spans="1:12" hidden="1" outlineLevel="2" x14ac:dyDescent="0.25">
      <c r="A10407" s="90">
        <v>3</v>
      </c>
      <c r="B10407" s="26">
        <v>924309362</v>
      </c>
      <c r="C10407" s="90">
        <v>20</v>
      </c>
      <c r="D10407" s="90">
        <v>248168</v>
      </c>
      <c r="E10407" s="94">
        <v>44065</v>
      </c>
      <c r="F10407" s="26">
        <v>248168338712</v>
      </c>
      <c r="G10407" s="90">
        <v>338712</v>
      </c>
      <c r="H10407" s="90">
        <v>1.68</v>
      </c>
      <c r="I10407" s="95">
        <v>1.68</v>
      </c>
      <c r="J10407" s="90" t="s">
        <v>10509</v>
      </c>
      <c r="K10407" s="90">
        <v>107</v>
      </c>
      <c r="L10407" s="90" t="s">
        <v>10513</v>
      </c>
    </row>
    <row r="10408" spans="1:12" hidden="1" outlineLevel="2" x14ac:dyDescent="0.25">
      <c r="A10408" s="90">
        <v>3</v>
      </c>
      <c r="B10408" s="26">
        <v>924346349</v>
      </c>
      <c r="C10408" s="90">
        <v>20</v>
      </c>
      <c r="D10408" s="90">
        <v>244701</v>
      </c>
      <c r="E10408" s="94">
        <v>44033</v>
      </c>
      <c r="F10408" s="26">
        <v>244701335543</v>
      </c>
      <c r="G10408" s="90">
        <v>335543</v>
      </c>
      <c r="H10408" s="90">
        <v>4.59</v>
      </c>
      <c r="I10408" s="95">
        <v>4.59</v>
      </c>
      <c r="J10408" s="90" t="s">
        <v>10509</v>
      </c>
      <c r="K10408" s="90">
        <v>138</v>
      </c>
      <c r="L10408" s="90" t="s">
        <v>10513</v>
      </c>
    </row>
    <row r="10409" spans="1:12" hidden="1" outlineLevel="2" x14ac:dyDescent="0.25">
      <c r="A10409" s="90">
        <v>3</v>
      </c>
      <c r="B10409" s="26">
        <v>924354244</v>
      </c>
      <c r="C10409" s="90">
        <v>20</v>
      </c>
      <c r="D10409" s="90">
        <v>241612</v>
      </c>
      <c r="E10409" s="94">
        <v>44004</v>
      </c>
      <c r="F10409" s="26">
        <v>241612332668</v>
      </c>
      <c r="G10409" s="90">
        <v>332668</v>
      </c>
      <c r="H10409" s="90">
        <v>3.16</v>
      </c>
      <c r="I10409" s="95">
        <v>3.16</v>
      </c>
      <c r="J10409" s="90" t="s">
        <v>10509</v>
      </c>
      <c r="K10409" s="90">
        <v>169</v>
      </c>
      <c r="L10409" s="90" t="s">
        <v>10513</v>
      </c>
    </row>
    <row r="10410" spans="1:12" hidden="1" outlineLevel="2" x14ac:dyDescent="0.25">
      <c r="A10410" s="90">
        <v>3</v>
      </c>
      <c r="B10410" s="26">
        <v>924354244</v>
      </c>
      <c r="C10410" s="90">
        <v>20</v>
      </c>
      <c r="D10410" s="90">
        <v>244759</v>
      </c>
      <c r="E10410" s="94">
        <v>44033</v>
      </c>
      <c r="F10410" s="26">
        <v>244759335593</v>
      </c>
      <c r="G10410" s="90">
        <v>335593</v>
      </c>
      <c r="H10410" s="90">
        <v>1.68</v>
      </c>
      <c r="I10410" s="95">
        <v>1.68</v>
      </c>
      <c r="J10410" s="90" t="s">
        <v>10509</v>
      </c>
      <c r="K10410" s="90">
        <v>138</v>
      </c>
      <c r="L10410" s="90" t="s">
        <v>10513</v>
      </c>
    </row>
    <row r="10411" spans="1:12" hidden="1" outlineLevel="2" x14ac:dyDescent="0.25">
      <c r="A10411" s="90">
        <v>3</v>
      </c>
      <c r="B10411" s="26">
        <v>924367733</v>
      </c>
      <c r="C10411" s="90">
        <v>20</v>
      </c>
      <c r="D10411" s="90">
        <v>241143</v>
      </c>
      <c r="E10411" s="94">
        <v>44004</v>
      </c>
      <c r="F10411" s="26">
        <v>241143332211</v>
      </c>
      <c r="G10411" s="90">
        <v>332211</v>
      </c>
      <c r="H10411" s="90">
        <v>1.77</v>
      </c>
      <c r="I10411" s="95">
        <v>1.77</v>
      </c>
      <c r="J10411" s="90" t="s">
        <v>10509</v>
      </c>
      <c r="K10411" s="90">
        <v>169</v>
      </c>
      <c r="L10411" s="90" t="s">
        <v>10513</v>
      </c>
    </row>
    <row r="10412" spans="1:12" hidden="1" outlineLevel="2" x14ac:dyDescent="0.25">
      <c r="A10412" s="90">
        <v>3</v>
      </c>
      <c r="B10412" s="26">
        <v>924511728</v>
      </c>
      <c r="C10412" s="90">
        <v>20</v>
      </c>
      <c r="D10412" s="90">
        <v>245329</v>
      </c>
      <c r="E10412" s="94">
        <v>44033</v>
      </c>
      <c r="F10412" s="26">
        <v>245329336060</v>
      </c>
      <c r="G10412" s="90">
        <v>336060</v>
      </c>
      <c r="H10412" s="90">
        <v>6.96</v>
      </c>
      <c r="I10412" s="95">
        <v>6.96</v>
      </c>
      <c r="J10412" s="90" t="s">
        <v>10509</v>
      </c>
      <c r="K10412" s="90">
        <v>138</v>
      </c>
      <c r="L10412" s="90" t="s">
        <v>10513</v>
      </c>
    </row>
    <row r="10413" spans="1:12" hidden="1" outlineLevel="2" x14ac:dyDescent="0.25">
      <c r="A10413" s="90">
        <v>3</v>
      </c>
      <c r="B10413" s="26">
        <v>924511728</v>
      </c>
      <c r="C10413" s="90">
        <v>20</v>
      </c>
      <c r="D10413" s="90">
        <v>248522</v>
      </c>
      <c r="E10413" s="94">
        <v>44065</v>
      </c>
      <c r="F10413" s="26">
        <v>248522339006</v>
      </c>
      <c r="G10413" s="90">
        <v>339006</v>
      </c>
      <c r="H10413" s="90">
        <v>13.88</v>
      </c>
      <c r="I10413" s="95">
        <v>13.88</v>
      </c>
      <c r="J10413" s="90" t="s">
        <v>10509</v>
      </c>
      <c r="K10413" s="90">
        <v>107</v>
      </c>
      <c r="L10413" s="90" t="s">
        <v>10513</v>
      </c>
    </row>
    <row r="10414" spans="1:12" hidden="1" outlineLevel="2" x14ac:dyDescent="0.25">
      <c r="A10414" s="90">
        <v>3</v>
      </c>
      <c r="B10414" s="26">
        <v>924588007</v>
      </c>
      <c r="C10414" s="90">
        <v>20</v>
      </c>
      <c r="D10414" s="90">
        <v>241468</v>
      </c>
      <c r="E10414" s="94">
        <v>44004</v>
      </c>
      <c r="F10414" s="26">
        <v>241468332534</v>
      </c>
      <c r="G10414" s="90">
        <v>332534</v>
      </c>
      <c r="H10414" s="90">
        <v>13.85</v>
      </c>
      <c r="I10414" s="95">
        <v>13.85</v>
      </c>
      <c r="J10414" s="90" t="s">
        <v>10509</v>
      </c>
      <c r="K10414" s="90">
        <v>169</v>
      </c>
      <c r="L10414" s="90" t="s">
        <v>10513</v>
      </c>
    </row>
    <row r="10415" spans="1:12" hidden="1" outlineLevel="2" x14ac:dyDescent="0.25">
      <c r="A10415" s="90">
        <v>3</v>
      </c>
      <c r="B10415" s="26">
        <v>924588007</v>
      </c>
      <c r="C10415" s="90">
        <v>20</v>
      </c>
      <c r="D10415" s="90">
        <v>247802</v>
      </c>
      <c r="E10415" s="94">
        <v>44065</v>
      </c>
      <c r="F10415" s="26">
        <v>247802338399</v>
      </c>
      <c r="G10415" s="90">
        <v>338399</v>
      </c>
      <c r="H10415" s="90">
        <v>8.8000000000000007</v>
      </c>
      <c r="I10415" s="95">
        <v>8.8000000000000007</v>
      </c>
      <c r="J10415" s="90" t="s">
        <v>10509</v>
      </c>
      <c r="K10415" s="90">
        <v>107</v>
      </c>
      <c r="L10415" s="90" t="s">
        <v>10513</v>
      </c>
    </row>
    <row r="10416" spans="1:12" hidden="1" outlineLevel="2" x14ac:dyDescent="0.25">
      <c r="A10416" s="90">
        <v>3</v>
      </c>
      <c r="B10416" s="26">
        <v>924665912</v>
      </c>
      <c r="C10416" s="90">
        <v>20</v>
      </c>
      <c r="D10416" s="90">
        <v>241836</v>
      </c>
      <c r="E10416" s="94">
        <v>44004</v>
      </c>
      <c r="F10416" s="26">
        <v>241836332850</v>
      </c>
      <c r="G10416" s="90">
        <v>332850</v>
      </c>
      <c r="H10416" s="90">
        <v>1.68</v>
      </c>
      <c r="I10416" s="95">
        <v>1.68</v>
      </c>
      <c r="J10416" s="90" t="s">
        <v>10509</v>
      </c>
      <c r="K10416" s="90">
        <v>169</v>
      </c>
      <c r="L10416" s="90" t="s">
        <v>10513</v>
      </c>
    </row>
    <row r="10417" spans="1:12" hidden="1" outlineLevel="2" x14ac:dyDescent="0.25">
      <c r="A10417" s="90">
        <v>3</v>
      </c>
      <c r="B10417" s="26">
        <v>924666019</v>
      </c>
      <c r="C10417" s="90">
        <v>20</v>
      </c>
      <c r="D10417" s="90">
        <v>240382</v>
      </c>
      <c r="E10417" s="94">
        <v>44004</v>
      </c>
      <c r="F10417" s="26">
        <v>240382331451</v>
      </c>
      <c r="G10417" s="90">
        <v>331451</v>
      </c>
      <c r="H10417" s="90">
        <v>1.68</v>
      </c>
      <c r="I10417" s="95">
        <v>1.68</v>
      </c>
      <c r="J10417" s="90" t="s">
        <v>10509</v>
      </c>
      <c r="K10417" s="90">
        <v>169</v>
      </c>
      <c r="L10417" s="90" t="s">
        <v>10513</v>
      </c>
    </row>
    <row r="10418" spans="1:12" hidden="1" outlineLevel="2" x14ac:dyDescent="0.25">
      <c r="A10418" s="90">
        <v>3</v>
      </c>
      <c r="B10418" s="26">
        <v>924666019</v>
      </c>
      <c r="C10418" s="90">
        <v>20</v>
      </c>
      <c r="D10418" s="90">
        <v>243517</v>
      </c>
      <c r="E10418" s="94">
        <v>44033</v>
      </c>
      <c r="F10418" s="26">
        <v>243517334364</v>
      </c>
      <c r="G10418" s="90">
        <v>334364</v>
      </c>
      <c r="H10418" s="90">
        <v>1.68</v>
      </c>
      <c r="I10418" s="95">
        <v>1.68</v>
      </c>
      <c r="J10418" s="90" t="s">
        <v>10509</v>
      </c>
      <c r="K10418" s="90">
        <v>138</v>
      </c>
      <c r="L10418" s="90" t="s">
        <v>10513</v>
      </c>
    </row>
    <row r="10419" spans="1:12" hidden="1" outlineLevel="2" x14ac:dyDescent="0.25">
      <c r="A10419" s="90">
        <v>3</v>
      </c>
      <c r="B10419" s="26">
        <v>924666019</v>
      </c>
      <c r="C10419" s="90">
        <v>20</v>
      </c>
      <c r="D10419" s="90">
        <v>246698</v>
      </c>
      <c r="E10419" s="94">
        <v>44065</v>
      </c>
      <c r="F10419" s="26">
        <v>246698337298</v>
      </c>
      <c r="G10419" s="90">
        <v>337298</v>
      </c>
      <c r="H10419" s="90">
        <v>1.68</v>
      </c>
      <c r="I10419" s="95">
        <v>1.68</v>
      </c>
      <c r="J10419" s="90" t="s">
        <v>10509</v>
      </c>
      <c r="K10419" s="90">
        <v>107</v>
      </c>
      <c r="L10419" s="90" t="s">
        <v>10513</v>
      </c>
    </row>
    <row r="10420" spans="1:12" hidden="1" outlineLevel="2" x14ac:dyDescent="0.25">
      <c r="A10420" s="90">
        <v>3</v>
      </c>
      <c r="B10420" s="26">
        <v>924666043</v>
      </c>
      <c r="C10420" s="90">
        <v>20</v>
      </c>
      <c r="D10420" s="90">
        <v>246548</v>
      </c>
      <c r="E10420" s="94">
        <v>44065</v>
      </c>
      <c r="F10420" s="26">
        <v>246548337148</v>
      </c>
      <c r="G10420" s="90">
        <v>337148</v>
      </c>
      <c r="H10420" s="90">
        <v>14.15</v>
      </c>
      <c r="I10420" s="95">
        <v>14.15</v>
      </c>
      <c r="J10420" s="90" t="s">
        <v>10509</v>
      </c>
      <c r="K10420" s="90">
        <v>107</v>
      </c>
      <c r="L10420" s="90" t="s">
        <v>10513</v>
      </c>
    </row>
    <row r="10421" spans="1:12" hidden="1" outlineLevel="2" x14ac:dyDescent="0.25">
      <c r="A10421" s="90">
        <v>3</v>
      </c>
      <c r="B10421" s="26">
        <v>924697238</v>
      </c>
      <c r="C10421" s="90">
        <v>20</v>
      </c>
      <c r="D10421" s="90">
        <v>242011</v>
      </c>
      <c r="E10421" s="94">
        <v>44004</v>
      </c>
      <c r="F10421" s="26">
        <v>242011332987</v>
      </c>
      <c r="G10421" s="90">
        <v>332987</v>
      </c>
      <c r="H10421" s="90">
        <v>1.68</v>
      </c>
      <c r="I10421" s="95">
        <v>1.68</v>
      </c>
      <c r="J10421" s="90" t="s">
        <v>10509</v>
      </c>
      <c r="K10421" s="90">
        <v>169</v>
      </c>
      <c r="L10421" s="90" t="s">
        <v>10513</v>
      </c>
    </row>
    <row r="10422" spans="1:12" hidden="1" outlineLevel="2" x14ac:dyDescent="0.25">
      <c r="A10422" s="90">
        <v>3</v>
      </c>
      <c r="B10422" s="26">
        <v>919499798</v>
      </c>
      <c r="C10422" s="90">
        <v>20</v>
      </c>
      <c r="D10422" s="90">
        <v>242102</v>
      </c>
      <c r="E10422" s="94">
        <v>44004</v>
      </c>
      <c r="F10422" s="26">
        <v>242102333063</v>
      </c>
      <c r="G10422" s="90">
        <v>333063</v>
      </c>
      <c r="H10422" s="90">
        <v>24.27</v>
      </c>
      <c r="I10422" s="95">
        <v>24.27</v>
      </c>
      <c r="J10422" s="90" t="s">
        <v>10509</v>
      </c>
      <c r="K10422" s="90">
        <v>169</v>
      </c>
      <c r="L10422" s="90" t="s">
        <v>10513</v>
      </c>
    </row>
    <row r="10423" spans="1:12" hidden="1" outlineLevel="2" x14ac:dyDescent="0.25">
      <c r="A10423" s="90">
        <v>3</v>
      </c>
      <c r="B10423" s="26">
        <v>923510101</v>
      </c>
      <c r="C10423" s="90">
        <v>20</v>
      </c>
      <c r="D10423" s="90">
        <v>244862</v>
      </c>
      <c r="E10423" s="94">
        <v>44033</v>
      </c>
      <c r="F10423" s="26">
        <v>244862335682</v>
      </c>
      <c r="G10423" s="90">
        <v>335682</v>
      </c>
      <c r="H10423" s="90">
        <v>1.68</v>
      </c>
      <c r="I10423" s="95">
        <v>1.68</v>
      </c>
      <c r="J10423" s="90" t="s">
        <v>10509</v>
      </c>
      <c r="K10423" s="90">
        <v>138</v>
      </c>
      <c r="L10423" s="90" t="s">
        <v>10513</v>
      </c>
    </row>
    <row r="10424" spans="1:12" hidden="1" outlineLevel="2" x14ac:dyDescent="0.25">
      <c r="A10424" s="90">
        <v>3</v>
      </c>
      <c r="B10424" s="26">
        <v>923510101</v>
      </c>
      <c r="C10424" s="90">
        <v>20</v>
      </c>
      <c r="D10424" s="90">
        <v>248053</v>
      </c>
      <c r="E10424" s="94">
        <v>44065</v>
      </c>
      <c r="F10424" s="26">
        <v>248053338625</v>
      </c>
      <c r="G10424" s="90">
        <v>338625</v>
      </c>
      <c r="H10424" s="90">
        <v>1.68</v>
      </c>
      <c r="I10424" s="95">
        <v>1.68</v>
      </c>
      <c r="J10424" s="90" t="s">
        <v>10509</v>
      </c>
      <c r="K10424" s="90">
        <v>107</v>
      </c>
      <c r="L10424" s="90" t="s">
        <v>10513</v>
      </c>
    </row>
    <row r="10425" spans="1:12" hidden="1" outlineLevel="2" x14ac:dyDescent="0.25">
      <c r="A10425" s="90">
        <v>3</v>
      </c>
      <c r="B10425" s="26">
        <v>923517668</v>
      </c>
      <c r="C10425" s="90">
        <v>20</v>
      </c>
      <c r="D10425" s="90">
        <v>248623</v>
      </c>
      <c r="E10425" s="94">
        <v>44065</v>
      </c>
      <c r="F10425" s="26">
        <v>248623339094</v>
      </c>
      <c r="G10425" s="90">
        <v>339094</v>
      </c>
      <c r="H10425" s="90">
        <v>1.68</v>
      </c>
      <c r="I10425" s="95">
        <v>1.68</v>
      </c>
      <c r="J10425" s="90" t="s">
        <v>10509</v>
      </c>
      <c r="K10425" s="90">
        <v>107</v>
      </c>
      <c r="L10425" s="90" t="s">
        <v>10513</v>
      </c>
    </row>
    <row r="10426" spans="1:12" hidden="1" outlineLevel="2" x14ac:dyDescent="0.25">
      <c r="A10426" s="90">
        <v>3</v>
      </c>
      <c r="B10426" s="26">
        <v>923735534</v>
      </c>
      <c r="C10426" s="90">
        <v>20</v>
      </c>
      <c r="D10426" s="90">
        <v>244843</v>
      </c>
      <c r="E10426" s="94">
        <v>44033</v>
      </c>
      <c r="F10426" s="26">
        <v>244843335667</v>
      </c>
      <c r="G10426" s="90">
        <v>335667</v>
      </c>
      <c r="H10426" s="90">
        <v>1.8</v>
      </c>
      <c r="I10426" s="95">
        <v>1.8</v>
      </c>
      <c r="J10426" s="90" t="s">
        <v>10509</v>
      </c>
      <c r="K10426" s="90">
        <v>138</v>
      </c>
      <c r="L10426" s="90" t="s">
        <v>10513</v>
      </c>
    </row>
    <row r="10427" spans="1:12" hidden="1" outlineLevel="2" x14ac:dyDescent="0.25">
      <c r="A10427" s="90">
        <v>3</v>
      </c>
      <c r="B10427" s="26">
        <v>923735534</v>
      </c>
      <c r="C10427" s="90">
        <v>20</v>
      </c>
      <c r="D10427" s="90">
        <v>248034</v>
      </c>
      <c r="E10427" s="94">
        <v>44065</v>
      </c>
      <c r="F10427" s="26">
        <v>248034338610</v>
      </c>
      <c r="G10427" s="90">
        <v>338610</v>
      </c>
      <c r="H10427" s="90">
        <v>1.74</v>
      </c>
      <c r="I10427" s="95">
        <v>1.74</v>
      </c>
      <c r="J10427" s="90" t="s">
        <v>10509</v>
      </c>
      <c r="K10427" s="90">
        <v>107</v>
      </c>
      <c r="L10427" s="90" t="s">
        <v>10513</v>
      </c>
    </row>
    <row r="10428" spans="1:12" hidden="1" outlineLevel="2" x14ac:dyDescent="0.25">
      <c r="A10428" s="90">
        <v>3</v>
      </c>
      <c r="B10428" s="26">
        <v>923755490</v>
      </c>
      <c r="C10428" s="90">
        <v>20</v>
      </c>
      <c r="D10428" s="90">
        <v>241310</v>
      </c>
      <c r="E10428" s="94">
        <v>44004</v>
      </c>
      <c r="F10428" s="26">
        <v>241310332377</v>
      </c>
      <c r="G10428" s="90">
        <v>332377</v>
      </c>
      <c r="H10428" s="90">
        <v>1.68</v>
      </c>
      <c r="I10428" s="95">
        <v>1.68</v>
      </c>
      <c r="J10428" s="90" t="s">
        <v>10509</v>
      </c>
      <c r="K10428" s="90">
        <v>169</v>
      </c>
      <c r="L10428" s="90" t="s">
        <v>10513</v>
      </c>
    </row>
    <row r="10429" spans="1:12" hidden="1" outlineLevel="2" x14ac:dyDescent="0.25">
      <c r="A10429" s="90">
        <v>3</v>
      </c>
      <c r="B10429" s="26">
        <v>923755490</v>
      </c>
      <c r="C10429" s="90">
        <v>20</v>
      </c>
      <c r="D10429" s="90">
        <v>244452</v>
      </c>
      <c r="E10429" s="94">
        <v>44033</v>
      </c>
      <c r="F10429" s="26">
        <v>244452335297</v>
      </c>
      <c r="G10429" s="90">
        <v>335297</v>
      </c>
      <c r="H10429" s="90">
        <v>1.68</v>
      </c>
      <c r="I10429" s="95">
        <v>1.68</v>
      </c>
      <c r="J10429" s="90" t="s">
        <v>10509</v>
      </c>
      <c r="K10429" s="90">
        <v>138</v>
      </c>
      <c r="L10429" s="90" t="s">
        <v>10513</v>
      </c>
    </row>
    <row r="10430" spans="1:12" hidden="1" outlineLevel="2" x14ac:dyDescent="0.25">
      <c r="A10430" s="90">
        <v>3</v>
      </c>
      <c r="B10430" s="26">
        <v>923755490</v>
      </c>
      <c r="C10430" s="90">
        <v>20</v>
      </c>
      <c r="D10430" s="90">
        <v>247642</v>
      </c>
      <c r="E10430" s="94">
        <v>44065</v>
      </c>
      <c r="F10430" s="26">
        <v>247642338240</v>
      </c>
      <c r="G10430" s="90">
        <v>338240</v>
      </c>
      <c r="H10430" s="90">
        <v>1.68</v>
      </c>
      <c r="I10430" s="95">
        <v>1.68</v>
      </c>
      <c r="J10430" s="90" t="s">
        <v>10509</v>
      </c>
      <c r="K10430" s="90">
        <v>107</v>
      </c>
      <c r="L10430" s="90" t="s">
        <v>10513</v>
      </c>
    </row>
    <row r="10431" spans="1:12" hidden="1" outlineLevel="2" x14ac:dyDescent="0.25">
      <c r="A10431" s="90">
        <v>3</v>
      </c>
      <c r="B10431" s="26">
        <v>923792030</v>
      </c>
      <c r="C10431" s="90">
        <v>20</v>
      </c>
      <c r="D10431" s="90">
        <v>241358</v>
      </c>
      <c r="E10431" s="94">
        <v>44004</v>
      </c>
      <c r="F10431" s="26">
        <v>241358332425</v>
      </c>
      <c r="G10431" s="90">
        <v>332425</v>
      </c>
      <c r="H10431" s="90">
        <v>26.91</v>
      </c>
      <c r="I10431" s="95">
        <v>26.91</v>
      </c>
      <c r="J10431" s="90" t="s">
        <v>10509</v>
      </c>
      <c r="K10431" s="90">
        <v>169</v>
      </c>
      <c r="L10431" s="90" t="s">
        <v>10513</v>
      </c>
    </row>
    <row r="10432" spans="1:12" hidden="1" outlineLevel="2" x14ac:dyDescent="0.25">
      <c r="A10432" s="90">
        <v>3</v>
      </c>
      <c r="B10432" s="26">
        <v>923468128</v>
      </c>
      <c r="C10432" s="90">
        <v>20</v>
      </c>
      <c r="D10432" s="90">
        <v>240512</v>
      </c>
      <c r="E10432" s="94">
        <v>44004</v>
      </c>
      <c r="F10432" s="26">
        <v>240512331581</v>
      </c>
      <c r="G10432" s="90">
        <v>331581</v>
      </c>
      <c r="H10432" s="90">
        <v>1.78</v>
      </c>
      <c r="I10432" s="95">
        <v>1.78</v>
      </c>
      <c r="J10432" s="90" t="s">
        <v>10509</v>
      </c>
      <c r="K10432" s="90">
        <v>169</v>
      </c>
      <c r="L10432" s="90" t="s">
        <v>10513</v>
      </c>
    </row>
    <row r="10433" spans="1:12" hidden="1" outlineLevel="2" x14ac:dyDescent="0.25">
      <c r="A10433" s="90">
        <v>3</v>
      </c>
      <c r="B10433" s="26">
        <v>923468128</v>
      </c>
      <c r="C10433" s="90">
        <v>20</v>
      </c>
      <c r="D10433" s="90">
        <v>243646</v>
      </c>
      <c r="E10433" s="94">
        <v>44033</v>
      </c>
      <c r="F10433" s="26">
        <v>243646334493</v>
      </c>
      <c r="G10433" s="90">
        <v>334493</v>
      </c>
      <c r="H10433" s="90">
        <v>2.84</v>
      </c>
      <c r="I10433" s="95">
        <v>2.84</v>
      </c>
      <c r="J10433" s="90" t="s">
        <v>10509</v>
      </c>
      <c r="K10433" s="90">
        <v>138</v>
      </c>
      <c r="L10433" s="90" t="s">
        <v>10513</v>
      </c>
    </row>
    <row r="10434" spans="1:12" hidden="1" outlineLevel="2" x14ac:dyDescent="0.25">
      <c r="A10434" s="90">
        <v>3</v>
      </c>
      <c r="B10434" s="26">
        <v>923468128</v>
      </c>
      <c r="C10434" s="90">
        <v>20</v>
      </c>
      <c r="D10434" s="90">
        <v>246830</v>
      </c>
      <c r="E10434" s="94">
        <v>44065</v>
      </c>
      <c r="F10434" s="26">
        <v>246830337430</v>
      </c>
      <c r="G10434" s="90">
        <v>337430</v>
      </c>
      <c r="H10434" s="90">
        <v>2.4900000000000002</v>
      </c>
      <c r="I10434" s="95">
        <v>2.4900000000000002</v>
      </c>
      <c r="J10434" s="90" t="s">
        <v>10509</v>
      </c>
      <c r="K10434" s="90">
        <v>107</v>
      </c>
      <c r="L10434" s="90" t="s">
        <v>10513</v>
      </c>
    </row>
    <row r="10435" spans="1:12" hidden="1" outlineLevel="2" x14ac:dyDescent="0.25">
      <c r="A10435" s="90">
        <v>3</v>
      </c>
      <c r="B10435" s="26">
        <v>923987069</v>
      </c>
      <c r="C10435" s="90">
        <v>20</v>
      </c>
      <c r="D10435" s="90">
        <v>243913</v>
      </c>
      <c r="E10435" s="94">
        <v>44033</v>
      </c>
      <c r="F10435" s="26">
        <v>243913334760</v>
      </c>
      <c r="G10435" s="90">
        <v>334760</v>
      </c>
      <c r="H10435" s="90">
        <v>1.69</v>
      </c>
      <c r="I10435" s="95">
        <v>1.69</v>
      </c>
      <c r="J10435" s="90" t="s">
        <v>10509</v>
      </c>
      <c r="K10435" s="90">
        <v>138</v>
      </c>
      <c r="L10435" s="90" t="s">
        <v>10513</v>
      </c>
    </row>
    <row r="10436" spans="1:12" hidden="1" outlineLevel="2" x14ac:dyDescent="0.25">
      <c r="A10436" s="90">
        <v>3</v>
      </c>
      <c r="B10436" s="26">
        <v>924119548</v>
      </c>
      <c r="C10436" s="90">
        <v>20</v>
      </c>
      <c r="D10436" s="90">
        <v>244120</v>
      </c>
      <c r="E10436" s="94">
        <v>44033</v>
      </c>
      <c r="F10436" s="26">
        <v>244120334967</v>
      </c>
      <c r="G10436" s="90">
        <v>334967</v>
      </c>
      <c r="H10436" s="90">
        <v>4.95</v>
      </c>
      <c r="I10436" s="95">
        <v>4.95</v>
      </c>
      <c r="J10436" s="90" t="s">
        <v>10509</v>
      </c>
      <c r="K10436" s="90">
        <v>138</v>
      </c>
      <c r="L10436" s="90" t="s">
        <v>10513</v>
      </c>
    </row>
    <row r="10437" spans="1:12" hidden="1" outlineLevel="2" x14ac:dyDescent="0.25">
      <c r="A10437" s="90">
        <v>3</v>
      </c>
      <c r="B10437" s="26">
        <v>924146574001</v>
      </c>
      <c r="C10437" s="90">
        <v>20</v>
      </c>
      <c r="D10437" s="90">
        <v>249092</v>
      </c>
      <c r="E10437" s="94">
        <v>44075</v>
      </c>
      <c r="F10437" s="26">
        <v>249092339527</v>
      </c>
      <c r="G10437" s="90">
        <v>339527</v>
      </c>
      <c r="H10437" s="90">
        <v>1.68</v>
      </c>
      <c r="I10437" s="95">
        <v>1.68</v>
      </c>
      <c r="J10437" s="90" t="s">
        <v>10509</v>
      </c>
      <c r="K10437" s="90">
        <v>107</v>
      </c>
      <c r="L10437" s="90" t="s">
        <v>10513</v>
      </c>
    </row>
    <row r="10438" spans="1:12" hidden="1" outlineLevel="2" x14ac:dyDescent="0.25">
      <c r="A10438" s="90">
        <v>3</v>
      </c>
      <c r="B10438" s="26">
        <v>924175946001</v>
      </c>
      <c r="C10438" s="90">
        <v>20</v>
      </c>
      <c r="D10438" s="90">
        <v>245768</v>
      </c>
      <c r="E10438" s="94">
        <v>44044</v>
      </c>
      <c r="F10438" s="26">
        <v>245768336454</v>
      </c>
      <c r="G10438" s="90">
        <v>336454</v>
      </c>
      <c r="H10438" s="90">
        <v>2.2799999999999998</v>
      </c>
      <c r="I10438" s="95">
        <v>2.2799999999999998</v>
      </c>
      <c r="J10438" s="90" t="s">
        <v>10509</v>
      </c>
      <c r="K10438" s="90">
        <v>138</v>
      </c>
      <c r="L10438" s="90" t="s">
        <v>10513</v>
      </c>
    </row>
    <row r="10439" spans="1:12" hidden="1" outlineLevel="2" x14ac:dyDescent="0.25">
      <c r="A10439" s="90">
        <v>3</v>
      </c>
      <c r="B10439" s="26">
        <v>924175946001</v>
      </c>
      <c r="C10439" s="90">
        <v>20</v>
      </c>
      <c r="D10439" s="90">
        <v>249016</v>
      </c>
      <c r="E10439" s="94">
        <v>44075</v>
      </c>
      <c r="F10439" s="26">
        <v>249016339452</v>
      </c>
      <c r="G10439" s="90">
        <v>339452</v>
      </c>
      <c r="H10439" s="90">
        <v>2.0499999999999998</v>
      </c>
      <c r="I10439" s="95">
        <v>2.0499999999999998</v>
      </c>
      <c r="J10439" s="90" t="s">
        <v>10509</v>
      </c>
      <c r="K10439" s="90">
        <v>107</v>
      </c>
      <c r="L10439" s="90" t="s">
        <v>10513</v>
      </c>
    </row>
    <row r="10440" spans="1:12" hidden="1" outlineLevel="2" x14ac:dyDescent="0.25">
      <c r="A10440" s="90">
        <v>3</v>
      </c>
      <c r="B10440" s="26">
        <v>924235286</v>
      </c>
      <c r="C10440" s="90">
        <v>20</v>
      </c>
      <c r="D10440" s="90">
        <v>241633</v>
      </c>
      <c r="E10440" s="94">
        <v>44004</v>
      </c>
      <c r="F10440" s="26">
        <v>241633332688</v>
      </c>
      <c r="G10440" s="90">
        <v>332688</v>
      </c>
      <c r="H10440" s="90">
        <v>4.6100000000000003</v>
      </c>
      <c r="I10440" s="95">
        <v>4.6100000000000003</v>
      </c>
      <c r="J10440" s="90" t="s">
        <v>10509</v>
      </c>
      <c r="K10440" s="90">
        <v>169</v>
      </c>
      <c r="L10440" s="90" t="s">
        <v>10513</v>
      </c>
    </row>
    <row r="10441" spans="1:12" hidden="1" outlineLevel="2" x14ac:dyDescent="0.25">
      <c r="A10441" s="90">
        <v>3</v>
      </c>
      <c r="B10441" s="26">
        <v>924235286</v>
      </c>
      <c r="C10441" s="90">
        <v>20</v>
      </c>
      <c r="D10441" s="90">
        <v>244780</v>
      </c>
      <c r="E10441" s="94">
        <v>44033</v>
      </c>
      <c r="F10441" s="26">
        <v>244780335613</v>
      </c>
      <c r="G10441" s="90">
        <v>335613</v>
      </c>
      <c r="H10441" s="90">
        <v>1.68</v>
      </c>
      <c r="I10441" s="95">
        <v>1.68</v>
      </c>
      <c r="J10441" s="90" t="s">
        <v>10509</v>
      </c>
      <c r="K10441" s="90">
        <v>138</v>
      </c>
      <c r="L10441" s="90" t="s">
        <v>10513</v>
      </c>
    </row>
    <row r="10442" spans="1:12" hidden="1" outlineLevel="2" x14ac:dyDescent="0.25">
      <c r="A10442" s="90">
        <v>3</v>
      </c>
      <c r="B10442" s="26">
        <v>924258312</v>
      </c>
      <c r="C10442" s="90">
        <v>20</v>
      </c>
      <c r="D10442" s="90">
        <v>246510</v>
      </c>
      <c r="E10442" s="94">
        <v>44065</v>
      </c>
      <c r="F10442" s="26">
        <v>246510337110</v>
      </c>
      <c r="G10442" s="90">
        <v>337110</v>
      </c>
      <c r="H10442" s="90">
        <v>6.94</v>
      </c>
      <c r="I10442" s="95">
        <v>6.94</v>
      </c>
      <c r="J10442" s="90" t="s">
        <v>10509</v>
      </c>
      <c r="K10442" s="90">
        <v>107</v>
      </c>
      <c r="L10442" s="90" t="s">
        <v>10513</v>
      </c>
    </row>
    <row r="10443" spans="1:12" hidden="1" outlineLevel="2" x14ac:dyDescent="0.25">
      <c r="A10443" s="90">
        <v>3</v>
      </c>
      <c r="B10443" s="26">
        <v>924263106</v>
      </c>
      <c r="C10443" s="90">
        <v>20</v>
      </c>
      <c r="D10443" s="90">
        <v>248724</v>
      </c>
      <c r="E10443" s="94">
        <v>44065</v>
      </c>
      <c r="F10443" s="26">
        <v>248724339183</v>
      </c>
      <c r="G10443" s="90">
        <v>339183</v>
      </c>
      <c r="H10443" s="90">
        <v>1.68</v>
      </c>
      <c r="I10443" s="95">
        <v>1.68</v>
      </c>
      <c r="J10443" s="90" t="s">
        <v>10509</v>
      </c>
      <c r="K10443" s="90">
        <v>107</v>
      </c>
      <c r="L10443" s="90" t="s">
        <v>10513</v>
      </c>
    </row>
    <row r="10444" spans="1:12" hidden="1" outlineLevel="2" x14ac:dyDescent="0.25">
      <c r="A10444" s="90">
        <v>3</v>
      </c>
      <c r="B10444" s="26">
        <v>924309362</v>
      </c>
      <c r="C10444" s="90">
        <v>20</v>
      </c>
      <c r="D10444" s="90">
        <v>244975</v>
      </c>
      <c r="E10444" s="94">
        <v>44033</v>
      </c>
      <c r="F10444" s="26">
        <v>244975335767</v>
      </c>
      <c r="G10444" s="90">
        <v>335767</v>
      </c>
      <c r="H10444" s="90">
        <v>1.68</v>
      </c>
      <c r="I10444" s="95">
        <v>1.68</v>
      </c>
      <c r="J10444" s="90" t="s">
        <v>10509</v>
      </c>
      <c r="K10444" s="90">
        <v>138</v>
      </c>
      <c r="L10444" s="90" t="s">
        <v>10513</v>
      </c>
    </row>
    <row r="10445" spans="1:12" hidden="1" outlineLevel="2" x14ac:dyDescent="0.25">
      <c r="A10445" s="90">
        <v>3</v>
      </c>
      <c r="B10445" s="26">
        <v>924320484</v>
      </c>
      <c r="C10445" s="90">
        <v>20</v>
      </c>
      <c r="D10445" s="90">
        <v>245474</v>
      </c>
      <c r="E10445" s="94">
        <v>44033</v>
      </c>
      <c r="F10445" s="26">
        <v>245474336188</v>
      </c>
      <c r="G10445" s="90">
        <v>336188</v>
      </c>
      <c r="H10445" s="90">
        <v>1.68</v>
      </c>
      <c r="I10445" s="95">
        <v>1.68</v>
      </c>
      <c r="J10445" s="90" t="s">
        <v>10509</v>
      </c>
      <c r="K10445" s="90">
        <v>138</v>
      </c>
      <c r="L10445" s="90" t="s">
        <v>10513</v>
      </c>
    </row>
    <row r="10446" spans="1:12" hidden="1" outlineLevel="2" x14ac:dyDescent="0.25">
      <c r="A10446" s="90">
        <v>3</v>
      </c>
      <c r="B10446" s="26">
        <v>924320484</v>
      </c>
      <c r="C10446" s="90">
        <v>20</v>
      </c>
      <c r="D10446" s="90">
        <v>248666</v>
      </c>
      <c r="E10446" s="94">
        <v>44065</v>
      </c>
      <c r="F10446" s="26">
        <v>248666339134</v>
      </c>
      <c r="G10446" s="90">
        <v>339134</v>
      </c>
      <c r="H10446" s="90">
        <v>1.68</v>
      </c>
      <c r="I10446" s="95">
        <v>1.68</v>
      </c>
      <c r="J10446" s="90" t="s">
        <v>10509</v>
      </c>
      <c r="K10446" s="90">
        <v>107</v>
      </c>
      <c r="L10446" s="90" t="s">
        <v>10513</v>
      </c>
    </row>
    <row r="10447" spans="1:12" hidden="1" outlineLevel="2" x14ac:dyDescent="0.25">
      <c r="A10447" s="90">
        <v>3</v>
      </c>
      <c r="B10447" s="26">
        <v>924346349</v>
      </c>
      <c r="C10447" s="90">
        <v>20</v>
      </c>
      <c r="D10447" s="90">
        <v>247890</v>
      </c>
      <c r="E10447" s="94">
        <v>44065</v>
      </c>
      <c r="F10447" s="26">
        <v>247890338485</v>
      </c>
      <c r="G10447" s="90">
        <v>338485</v>
      </c>
      <c r="H10447" s="90">
        <v>8.9600000000000009</v>
      </c>
      <c r="I10447" s="95">
        <v>8.9600000000000009</v>
      </c>
      <c r="J10447" s="90" t="s">
        <v>10509</v>
      </c>
      <c r="K10447" s="90">
        <v>107</v>
      </c>
      <c r="L10447" s="90" t="s">
        <v>10513</v>
      </c>
    </row>
    <row r="10448" spans="1:12" hidden="1" outlineLevel="2" x14ac:dyDescent="0.25">
      <c r="A10448" s="90">
        <v>3</v>
      </c>
      <c r="B10448" s="26">
        <v>924354244</v>
      </c>
      <c r="C10448" s="90">
        <v>20</v>
      </c>
      <c r="D10448" s="90">
        <v>247950</v>
      </c>
      <c r="E10448" s="94">
        <v>44065</v>
      </c>
      <c r="F10448" s="26">
        <v>247950338536</v>
      </c>
      <c r="G10448" s="90">
        <v>338536</v>
      </c>
      <c r="H10448" s="90">
        <v>1.68</v>
      </c>
      <c r="I10448" s="95">
        <v>1.68</v>
      </c>
      <c r="J10448" s="90" t="s">
        <v>10509</v>
      </c>
      <c r="K10448" s="90">
        <v>107</v>
      </c>
      <c r="L10448" s="90" t="s">
        <v>10513</v>
      </c>
    </row>
    <row r="10449" spans="1:12" hidden="1" outlineLevel="2" x14ac:dyDescent="0.25">
      <c r="A10449" s="90">
        <v>3</v>
      </c>
      <c r="B10449" s="26">
        <v>924367733</v>
      </c>
      <c r="C10449" s="90">
        <v>20</v>
      </c>
      <c r="D10449" s="90">
        <v>244281</v>
      </c>
      <c r="E10449" s="94">
        <v>44033</v>
      </c>
      <c r="F10449" s="26">
        <v>244281335127</v>
      </c>
      <c r="G10449" s="90">
        <v>335127</v>
      </c>
      <c r="H10449" s="90">
        <v>1.68</v>
      </c>
      <c r="I10449" s="95">
        <v>1.68</v>
      </c>
      <c r="J10449" s="90" t="s">
        <v>10509</v>
      </c>
      <c r="K10449" s="90">
        <v>138</v>
      </c>
      <c r="L10449" s="90" t="s">
        <v>10513</v>
      </c>
    </row>
    <row r="10450" spans="1:12" hidden="1" outlineLevel="2" x14ac:dyDescent="0.25">
      <c r="A10450" s="90">
        <v>3</v>
      </c>
      <c r="B10450" s="26">
        <v>924367733</v>
      </c>
      <c r="C10450" s="90">
        <v>20</v>
      </c>
      <c r="D10450" s="90">
        <v>247472</v>
      </c>
      <c r="E10450" s="94">
        <v>44065</v>
      </c>
      <c r="F10450" s="26">
        <v>247472338071</v>
      </c>
      <c r="G10450" s="90">
        <v>338071</v>
      </c>
      <c r="H10450" s="90">
        <v>1.68</v>
      </c>
      <c r="I10450" s="95">
        <v>1.68</v>
      </c>
      <c r="J10450" s="90" t="s">
        <v>10509</v>
      </c>
      <c r="K10450" s="90">
        <v>107</v>
      </c>
      <c r="L10450" s="90" t="s">
        <v>10513</v>
      </c>
    </row>
    <row r="10451" spans="1:12" hidden="1" outlineLevel="2" x14ac:dyDescent="0.25">
      <c r="A10451" s="90">
        <v>3</v>
      </c>
      <c r="B10451" s="26">
        <v>924367907</v>
      </c>
      <c r="C10451" s="90">
        <v>20</v>
      </c>
      <c r="D10451" s="90">
        <v>242250</v>
      </c>
      <c r="E10451" s="94">
        <v>44004</v>
      </c>
      <c r="F10451" s="26">
        <v>242250333196</v>
      </c>
      <c r="G10451" s="90">
        <v>333196</v>
      </c>
      <c r="H10451" s="90">
        <v>1.68</v>
      </c>
      <c r="I10451" s="95">
        <v>1.68</v>
      </c>
      <c r="J10451" s="90" t="s">
        <v>10509</v>
      </c>
      <c r="K10451" s="90">
        <v>169</v>
      </c>
      <c r="L10451" s="90" t="s">
        <v>10513</v>
      </c>
    </row>
    <row r="10452" spans="1:12" hidden="1" outlineLevel="2" x14ac:dyDescent="0.25">
      <c r="A10452" s="90">
        <v>3</v>
      </c>
      <c r="B10452" s="26">
        <v>924367907</v>
      </c>
      <c r="C10452" s="90">
        <v>20</v>
      </c>
      <c r="D10452" s="90">
        <v>245398</v>
      </c>
      <c r="E10452" s="94">
        <v>44033</v>
      </c>
      <c r="F10452" s="26">
        <v>245398336122</v>
      </c>
      <c r="G10452" s="90">
        <v>336122</v>
      </c>
      <c r="H10452" s="90">
        <v>1.68</v>
      </c>
      <c r="I10452" s="95">
        <v>1.68</v>
      </c>
      <c r="J10452" s="90" t="s">
        <v>10509</v>
      </c>
      <c r="K10452" s="90">
        <v>138</v>
      </c>
      <c r="L10452" s="90" t="s">
        <v>10513</v>
      </c>
    </row>
    <row r="10453" spans="1:12" hidden="1" outlineLevel="2" x14ac:dyDescent="0.25">
      <c r="A10453" s="90">
        <v>3</v>
      </c>
      <c r="B10453" s="26">
        <v>924367907</v>
      </c>
      <c r="C10453" s="90">
        <v>20</v>
      </c>
      <c r="D10453" s="90">
        <v>248591</v>
      </c>
      <c r="E10453" s="94">
        <v>44065</v>
      </c>
      <c r="F10453" s="26">
        <v>248591339068</v>
      </c>
      <c r="G10453" s="90">
        <v>339068</v>
      </c>
      <c r="H10453" s="90">
        <v>1.68</v>
      </c>
      <c r="I10453" s="95">
        <v>1.68</v>
      </c>
      <c r="J10453" s="90" t="s">
        <v>10509</v>
      </c>
      <c r="K10453" s="90">
        <v>107</v>
      </c>
      <c r="L10453" s="90" t="s">
        <v>10513</v>
      </c>
    </row>
    <row r="10454" spans="1:12" hidden="1" outlineLevel="2" x14ac:dyDescent="0.25">
      <c r="A10454" s="90">
        <v>3</v>
      </c>
      <c r="B10454" s="26">
        <v>924448004</v>
      </c>
      <c r="C10454" s="90">
        <v>20</v>
      </c>
      <c r="D10454" s="90">
        <v>247139</v>
      </c>
      <c r="E10454" s="94">
        <v>44065</v>
      </c>
      <c r="F10454" s="26">
        <v>247139337739</v>
      </c>
      <c r="G10454" s="90">
        <v>337739</v>
      </c>
      <c r="H10454" s="90">
        <v>1.68</v>
      </c>
      <c r="I10454" s="95">
        <v>1.68</v>
      </c>
      <c r="J10454" s="90" t="s">
        <v>10509</v>
      </c>
      <c r="K10454" s="90">
        <v>107</v>
      </c>
      <c r="L10454" s="90" t="s">
        <v>10513</v>
      </c>
    </row>
    <row r="10455" spans="1:12" hidden="1" outlineLevel="2" x14ac:dyDescent="0.25">
      <c r="A10455" s="90">
        <v>3</v>
      </c>
      <c r="B10455" s="26">
        <v>924511728</v>
      </c>
      <c r="C10455" s="90">
        <v>20</v>
      </c>
      <c r="D10455" s="90">
        <v>242181</v>
      </c>
      <c r="E10455" s="94">
        <v>44004</v>
      </c>
      <c r="F10455" s="26">
        <v>242181333134</v>
      </c>
      <c r="G10455" s="90">
        <v>333134</v>
      </c>
      <c r="H10455" s="90">
        <v>17.34</v>
      </c>
      <c r="I10455" s="95">
        <v>17.34</v>
      </c>
      <c r="J10455" s="90" t="s">
        <v>10509</v>
      </c>
      <c r="K10455" s="90">
        <v>169</v>
      </c>
      <c r="L10455" s="90" t="s">
        <v>10513</v>
      </c>
    </row>
    <row r="10456" spans="1:12" hidden="1" outlineLevel="2" x14ac:dyDescent="0.25">
      <c r="A10456" s="90">
        <v>3</v>
      </c>
      <c r="B10456" s="26">
        <v>924588007</v>
      </c>
      <c r="C10456" s="90">
        <v>20</v>
      </c>
      <c r="D10456" s="90">
        <v>244613</v>
      </c>
      <c r="E10456" s="94">
        <v>44033</v>
      </c>
      <c r="F10456" s="26">
        <v>244613335457</v>
      </c>
      <c r="G10456" s="90">
        <v>335457</v>
      </c>
      <c r="H10456" s="90">
        <v>12.2</v>
      </c>
      <c r="I10456" s="95">
        <v>12.2</v>
      </c>
      <c r="J10456" s="90" t="s">
        <v>10509</v>
      </c>
      <c r="K10456" s="90">
        <v>138</v>
      </c>
      <c r="L10456" s="90" t="s">
        <v>10513</v>
      </c>
    </row>
    <row r="10457" spans="1:12" hidden="1" outlineLevel="2" x14ac:dyDescent="0.25">
      <c r="A10457" s="90">
        <v>3</v>
      </c>
      <c r="B10457" s="26">
        <v>924665912</v>
      </c>
      <c r="C10457" s="90">
        <v>20</v>
      </c>
      <c r="D10457" s="90">
        <v>244982</v>
      </c>
      <c r="E10457" s="94">
        <v>44033</v>
      </c>
      <c r="F10457" s="26">
        <v>244982335774</v>
      </c>
      <c r="G10457" s="90">
        <v>335774</v>
      </c>
      <c r="H10457" s="90">
        <v>1.68</v>
      </c>
      <c r="I10457" s="95">
        <v>1.68</v>
      </c>
      <c r="J10457" s="90" t="s">
        <v>10509</v>
      </c>
      <c r="K10457" s="90">
        <v>138</v>
      </c>
      <c r="L10457" s="90" t="s">
        <v>10513</v>
      </c>
    </row>
    <row r="10458" spans="1:12" hidden="1" outlineLevel="2" x14ac:dyDescent="0.25">
      <c r="A10458" s="90">
        <v>3</v>
      </c>
      <c r="B10458" s="26">
        <v>924665912</v>
      </c>
      <c r="C10458" s="90">
        <v>20</v>
      </c>
      <c r="D10458" s="90">
        <v>248175</v>
      </c>
      <c r="E10458" s="94">
        <v>44065</v>
      </c>
      <c r="F10458" s="26">
        <v>248175338719</v>
      </c>
      <c r="G10458" s="90">
        <v>338719</v>
      </c>
      <c r="H10458" s="90">
        <v>1.68</v>
      </c>
      <c r="I10458" s="95">
        <v>1.68</v>
      </c>
      <c r="J10458" s="90" t="s">
        <v>10509</v>
      </c>
      <c r="K10458" s="90">
        <v>107</v>
      </c>
      <c r="L10458" s="90" t="s">
        <v>10513</v>
      </c>
    </row>
    <row r="10459" spans="1:12" hidden="1" outlineLevel="2" x14ac:dyDescent="0.25">
      <c r="A10459" s="90">
        <v>3</v>
      </c>
      <c r="B10459" s="26">
        <v>924666043</v>
      </c>
      <c r="C10459" s="90">
        <v>20</v>
      </c>
      <c r="D10459" s="90">
        <v>240235</v>
      </c>
      <c r="E10459" s="94">
        <v>44004</v>
      </c>
      <c r="F10459" s="26">
        <v>240235331304</v>
      </c>
      <c r="G10459" s="90">
        <v>331304</v>
      </c>
      <c r="H10459" s="90">
        <v>11.95</v>
      </c>
      <c r="I10459" s="95">
        <v>11.95</v>
      </c>
      <c r="J10459" s="90" t="s">
        <v>10509</v>
      </c>
      <c r="K10459" s="90">
        <v>169</v>
      </c>
      <c r="L10459" s="90" t="s">
        <v>10513</v>
      </c>
    </row>
    <row r="10460" spans="1:12" hidden="1" outlineLevel="2" x14ac:dyDescent="0.25">
      <c r="A10460" s="90">
        <v>3</v>
      </c>
      <c r="B10460" s="26">
        <v>924666043</v>
      </c>
      <c r="C10460" s="90">
        <v>20</v>
      </c>
      <c r="D10460" s="90">
        <v>243369</v>
      </c>
      <c r="E10460" s="94">
        <v>44033</v>
      </c>
      <c r="F10460" s="26">
        <v>243369334216</v>
      </c>
      <c r="G10460" s="90">
        <v>334216</v>
      </c>
      <c r="H10460" s="90">
        <v>10.81</v>
      </c>
      <c r="I10460" s="95">
        <v>10.81</v>
      </c>
      <c r="J10460" s="90" t="s">
        <v>10509</v>
      </c>
      <c r="K10460" s="90">
        <v>138</v>
      </c>
      <c r="L10460" s="90" t="s">
        <v>10513</v>
      </c>
    </row>
    <row r="10461" spans="1:12" hidden="1" outlineLevel="2" x14ac:dyDescent="0.25">
      <c r="A10461" s="90">
        <v>3</v>
      </c>
      <c r="B10461" s="26">
        <v>923735534</v>
      </c>
      <c r="C10461" s="90">
        <v>20</v>
      </c>
      <c r="D10461" s="90">
        <v>241696</v>
      </c>
      <c r="E10461" s="94">
        <v>44004</v>
      </c>
      <c r="F10461" s="26">
        <v>241696332742</v>
      </c>
      <c r="G10461" s="90">
        <v>332742</v>
      </c>
      <c r="H10461" s="90">
        <v>2.09</v>
      </c>
      <c r="I10461" s="95">
        <v>2.09</v>
      </c>
      <c r="J10461" s="90" t="s">
        <v>10509</v>
      </c>
      <c r="K10461" s="90">
        <v>169</v>
      </c>
      <c r="L10461" s="90" t="s">
        <v>10513</v>
      </c>
    </row>
    <row r="10462" spans="1:12" hidden="1" outlineLevel="2" x14ac:dyDescent="0.25">
      <c r="A10462" s="90">
        <v>3</v>
      </c>
      <c r="B10462" s="26">
        <v>923792030</v>
      </c>
      <c r="C10462" s="90">
        <v>20</v>
      </c>
      <c r="D10462" s="90">
        <v>247690</v>
      </c>
      <c r="E10462" s="94">
        <v>44065</v>
      </c>
      <c r="F10462" s="26">
        <v>247690338288</v>
      </c>
      <c r="G10462" s="90">
        <v>338288</v>
      </c>
      <c r="H10462" s="90">
        <v>4.49</v>
      </c>
      <c r="I10462" s="95">
        <v>4.49</v>
      </c>
      <c r="J10462" s="90" t="s">
        <v>10509</v>
      </c>
      <c r="K10462" s="90">
        <v>107</v>
      </c>
      <c r="L10462" s="90" t="s">
        <v>10513</v>
      </c>
    </row>
    <row r="10463" spans="1:12" hidden="1" outlineLevel="2" x14ac:dyDescent="0.25">
      <c r="A10463" s="90">
        <v>3</v>
      </c>
      <c r="B10463" s="26">
        <v>923855787</v>
      </c>
      <c r="C10463" s="90">
        <v>20</v>
      </c>
      <c r="D10463" s="90">
        <v>240627</v>
      </c>
      <c r="E10463" s="94">
        <v>44004</v>
      </c>
      <c r="F10463" s="26">
        <v>240627331696</v>
      </c>
      <c r="G10463" s="90">
        <v>331696</v>
      </c>
      <c r="H10463" s="90">
        <v>6.25</v>
      </c>
      <c r="I10463" s="95">
        <v>6.25</v>
      </c>
      <c r="J10463" s="90" t="s">
        <v>10509</v>
      </c>
      <c r="K10463" s="90">
        <v>169</v>
      </c>
      <c r="L10463" s="90" t="s">
        <v>10513</v>
      </c>
    </row>
    <row r="10464" spans="1:12" hidden="1" outlineLevel="2" x14ac:dyDescent="0.25">
      <c r="A10464" s="90">
        <v>3</v>
      </c>
      <c r="B10464" s="26">
        <v>923855787</v>
      </c>
      <c r="C10464" s="90">
        <v>20</v>
      </c>
      <c r="D10464" s="90">
        <v>243762</v>
      </c>
      <c r="E10464" s="94">
        <v>44033</v>
      </c>
      <c r="F10464" s="26">
        <v>243762334609</v>
      </c>
      <c r="G10464" s="90">
        <v>334609</v>
      </c>
      <c r="H10464" s="90">
        <v>1.78</v>
      </c>
      <c r="I10464" s="95">
        <v>1.78</v>
      </c>
      <c r="J10464" s="90" t="s">
        <v>10509</v>
      </c>
      <c r="K10464" s="90">
        <v>138</v>
      </c>
      <c r="L10464" s="90" t="s">
        <v>10513</v>
      </c>
    </row>
    <row r="10465" spans="1:12" hidden="1" outlineLevel="2" x14ac:dyDescent="0.25">
      <c r="A10465" s="90">
        <v>3</v>
      </c>
      <c r="B10465" s="26">
        <v>923855787</v>
      </c>
      <c r="C10465" s="90">
        <v>20</v>
      </c>
      <c r="D10465" s="90">
        <v>246947</v>
      </c>
      <c r="E10465" s="94">
        <v>44065</v>
      </c>
      <c r="F10465" s="26">
        <v>246947337547</v>
      </c>
      <c r="G10465" s="90">
        <v>337547</v>
      </c>
      <c r="H10465" s="90">
        <v>1.84</v>
      </c>
      <c r="I10465" s="95">
        <v>1.84</v>
      </c>
      <c r="J10465" s="90" t="s">
        <v>10509</v>
      </c>
      <c r="K10465" s="90">
        <v>107</v>
      </c>
      <c r="L10465" s="90" t="s">
        <v>10513</v>
      </c>
    </row>
    <row r="10466" spans="1:12" hidden="1" outlineLevel="2" x14ac:dyDescent="0.25">
      <c r="A10466" s="90">
        <v>3</v>
      </c>
      <c r="B10466" s="26">
        <v>924831159001</v>
      </c>
      <c r="C10466" s="90">
        <v>20</v>
      </c>
      <c r="D10466" s="90">
        <v>246141</v>
      </c>
      <c r="E10466" s="94">
        <v>44044</v>
      </c>
      <c r="F10466" s="26">
        <v>246141336770</v>
      </c>
      <c r="G10466" s="90">
        <v>336770</v>
      </c>
      <c r="H10466" s="90">
        <v>5.76</v>
      </c>
      <c r="I10466" s="95">
        <v>5.76</v>
      </c>
      <c r="J10466" s="90" t="s">
        <v>10509</v>
      </c>
      <c r="K10466" s="90">
        <v>138</v>
      </c>
      <c r="L10466" s="90" t="s">
        <v>10513</v>
      </c>
    </row>
    <row r="10467" spans="1:12" hidden="1" outlineLevel="2" x14ac:dyDescent="0.25">
      <c r="A10467" s="90">
        <v>3</v>
      </c>
      <c r="B10467" s="26">
        <v>924842248</v>
      </c>
      <c r="C10467" s="90">
        <v>20</v>
      </c>
      <c r="D10467" s="90">
        <v>244216</v>
      </c>
      <c r="E10467" s="94">
        <v>44033</v>
      </c>
      <c r="F10467" s="26">
        <v>244216335062</v>
      </c>
      <c r="G10467" s="90">
        <v>335062</v>
      </c>
      <c r="H10467" s="90">
        <v>3.27</v>
      </c>
      <c r="I10467" s="95">
        <v>3.27</v>
      </c>
      <c r="J10467" s="90" t="s">
        <v>10509</v>
      </c>
      <c r="K10467" s="90">
        <v>138</v>
      </c>
      <c r="L10467" s="90" t="s">
        <v>10513</v>
      </c>
    </row>
    <row r="10468" spans="1:12" hidden="1" outlineLevel="2" x14ac:dyDescent="0.25">
      <c r="A10468" s="90">
        <v>3</v>
      </c>
      <c r="B10468" s="26">
        <v>924880891</v>
      </c>
      <c r="C10468" s="90">
        <v>20</v>
      </c>
      <c r="D10468" s="90">
        <v>241517</v>
      </c>
      <c r="E10468" s="94">
        <v>44004</v>
      </c>
      <c r="F10468" s="26">
        <v>241517332581</v>
      </c>
      <c r="G10468" s="90">
        <v>332581</v>
      </c>
      <c r="H10468" s="90">
        <v>6.54</v>
      </c>
      <c r="I10468" s="95">
        <v>6.54</v>
      </c>
      <c r="J10468" s="90" t="s">
        <v>10509</v>
      </c>
      <c r="K10468" s="90">
        <v>169</v>
      </c>
      <c r="L10468" s="90" t="s">
        <v>10513</v>
      </c>
    </row>
    <row r="10469" spans="1:12" hidden="1" outlineLevel="2" x14ac:dyDescent="0.25">
      <c r="A10469" s="90">
        <v>3</v>
      </c>
      <c r="B10469" s="26">
        <v>924880891</v>
      </c>
      <c r="C10469" s="90">
        <v>20</v>
      </c>
      <c r="D10469" s="90">
        <v>244661</v>
      </c>
      <c r="E10469" s="94">
        <v>44033</v>
      </c>
      <c r="F10469" s="26">
        <v>244661335503</v>
      </c>
      <c r="G10469" s="90">
        <v>335503</v>
      </c>
      <c r="H10469" s="90">
        <v>2.12</v>
      </c>
      <c r="I10469" s="95">
        <v>2.12</v>
      </c>
      <c r="J10469" s="90" t="s">
        <v>10509</v>
      </c>
      <c r="K10469" s="90">
        <v>138</v>
      </c>
      <c r="L10469" s="90" t="s">
        <v>10513</v>
      </c>
    </row>
    <row r="10470" spans="1:12" hidden="1" outlineLevel="2" x14ac:dyDescent="0.25">
      <c r="A10470" s="90">
        <v>3</v>
      </c>
      <c r="B10470" s="26">
        <v>924894298001</v>
      </c>
      <c r="C10470" s="90">
        <v>20</v>
      </c>
      <c r="D10470" s="90">
        <v>245889</v>
      </c>
      <c r="E10470" s="94">
        <v>44044</v>
      </c>
      <c r="F10470" s="26">
        <v>245889336573</v>
      </c>
      <c r="G10470" s="90">
        <v>336573</v>
      </c>
      <c r="H10470" s="90">
        <v>4.18</v>
      </c>
      <c r="I10470" s="95">
        <v>4.18</v>
      </c>
      <c r="J10470" s="90" t="s">
        <v>10509</v>
      </c>
      <c r="K10470" s="90">
        <v>138</v>
      </c>
      <c r="L10470" s="90" t="s">
        <v>10513</v>
      </c>
    </row>
    <row r="10471" spans="1:12" hidden="1" outlineLevel="2" x14ac:dyDescent="0.25">
      <c r="A10471" s="90">
        <v>3</v>
      </c>
      <c r="B10471" s="26">
        <v>924894298001</v>
      </c>
      <c r="C10471" s="90">
        <v>20</v>
      </c>
      <c r="D10471" s="90">
        <v>249131</v>
      </c>
      <c r="E10471" s="94">
        <v>44075</v>
      </c>
      <c r="F10471" s="26">
        <v>249131339565</v>
      </c>
      <c r="G10471" s="90">
        <v>339565</v>
      </c>
      <c r="H10471" s="90">
        <v>4.88</v>
      </c>
      <c r="I10471" s="95">
        <v>4.88</v>
      </c>
      <c r="J10471" s="90" t="s">
        <v>10509</v>
      </c>
      <c r="K10471" s="90">
        <v>107</v>
      </c>
      <c r="L10471" s="90" t="s">
        <v>10513</v>
      </c>
    </row>
    <row r="10472" spans="1:12" hidden="1" outlineLevel="2" x14ac:dyDescent="0.25">
      <c r="A10472" s="90">
        <v>3</v>
      </c>
      <c r="B10472" s="26">
        <v>924919368</v>
      </c>
      <c r="C10472" s="90">
        <v>20</v>
      </c>
      <c r="D10472" s="90">
        <v>242187</v>
      </c>
      <c r="E10472" s="94">
        <v>44004</v>
      </c>
      <c r="F10472" s="26">
        <v>242187333139</v>
      </c>
      <c r="G10472" s="90">
        <v>333139</v>
      </c>
      <c r="H10472" s="90">
        <v>6.29</v>
      </c>
      <c r="I10472" s="95">
        <v>6.29</v>
      </c>
      <c r="J10472" s="90" t="s">
        <v>10509</v>
      </c>
      <c r="K10472" s="90">
        <v>169</v>
      </c>
      <c r="L10472" s="90" t="s">
        <v>10513</v>
      </c>
    </row>
    <row r="10473" spans="1:12" hidden="1" outlineLevel="2" x14ac:dyDescent="0.25">
      <c r="A10473" s="90">
        <v>3</v>
      </c>
      <c r="B10473" s="26">
        <v>924919368</v>
      </c>
      <c r="C10473" s="90">
        <v>20</v>
      </c>
      <c r="D10473" s="90">
        <v>245335</v>
      </c>
      <c r="E10473" s="94">
        <v>44033</v>
      </c>
      <c r="F10473" s="26">
        <v>245335336065</v>
      </c>
      <c r="G10473" s="90">
        <v>336065</v>
      </c>
      <c r="H10473" s="90">
        <v>6.16</v>
      </c>
      <c r="I10473" s="95">
        <v>6.16</v>
      </c>
      <c r="J10473" s="90" t="s">
        <v>10509</v>
      </c>
      <c r="K10473" s="90">
        <v>138</v>
      </c>
      <c r="L10473" s="90" t="s">
        <v>10513</v>
      </c>
    </row>
    <row r="10474" spans="1:12" hidden="1" outlineLevel="2" x14ac:dyDescent="0.25">
      <c r="A10474" s="90">
        <v>3</v>
      </c>
      <c r="B10474" s="26">
        <v>924919368</v>
      </c>
      <c r="C10474" s="90">
        <v>20</v>
      </c>
      <c r="D10474" s="90">
        <v>248528</v>
      </c>
      <c r="E10474" s="94">
        <v>44065</v>
      </c>
      <c r="F10474" s="26">
        <v>248528339011</v>
      </c>
      <c r="G10474" s="90">
        <v>339011</v>
      </c>
      <c r="H10474" s="90">
        <v>1.68</v>
      </c>
      <c r="I10474" s="95">
        <v>1.68</v>
      </c>
      <c r="J10474" s="90" t="s">
        <v>10509</v>
      </c>
      <c r="K10474" s="90">
        <v>107</v>
      </c>
      <c r="L10474" s="90" t="s">
        <v>10513</v>
      </c>
    </row>
    <row r="10475" spans="1:12" hidden="1" outlineLevel="2" x14ac:dyDescent="0.25">
      <c r="A10475" s="90">
        <v>3</v>
      </c>
      <c r="B10475" s="26">
        <v>924937337</v>
      </c>
      <c r="C10475" s="90">
        <v>20</v>
      </c>
      <c r="D10475" s="90">
        <v>248380</v>
      </c>
      <c r="E10475" s="94">
        <v>44065</v>
      </c>
      <c r="F10475" s="26">
        <v>248380338879</v>
      </c>
      <c r="G10475" s="90">
        <v>338879</v>
      </c>
      <c r="H10475" s="90">
        <v>1.68</v>
      </c>
      <c r="I10475" s="95">
        <v>1.68</v>
      </c>
      <c r="J10475" s="90" t="s">
        <v>10509</v>
      </c>
      <c r="K10475" s="90">
        <v>107</v>
      </c>
      <c r="L10475" s="90" t="s">
        <v>10513</v>
      </c>
    </row>
    <row r="10476" spans="1:12" hidden="1" outlineLevel="2" x14ac:dyDescent="0.25">
      <c r="A10476" s="90">
        <v>3</v>
      </c>
      <c r="B10476" s="26">
        <v>924990997</v>
      </c>
      <c r="C10476" s="90">
        <v>20</v>
      </c>
      <c r="D10476" s="90">
        <v>242076</v>
      </c>
      <c r="E10476" s="94">
        <v>44004</v>
      </c>
      <c r="F10476" s="26">
        <v>242076333041</v>
      </c>
      <c r="G10476" s="90">
        <v>333041</v>
      </c>
      <c r="H10476" s="90">
        <v>1.92</v>
      </c>
      <c r="I10476" s="95">
        <v>1.92</v>
      </c>
      <c r="J10476" s="90" t="s">
        <v>10509</v>
      </c>
      <c r="K10476" s="90">
        <v>169</v>
      </c>
      <c r="L10476" s="90" t="s">
        <v>10513</v>
      </c>
    </row>
    <row r="10477" spans="1:12" hidden="1" outlineLevel="2" x14ac:dyDescent="0.25">
      <c r="A10477" s="90">
        <v>3</v>
      </c>
      <c r="B10477" s="26">
        <v>924990997</v>
      </c>
      <c r="C10477" s="90">
        <v>20</v>
      </c>
      <c r="D10477" s="90">
        <v>245222</v>
      </c>
      <c r="E10477" s="94">
        <v>44033</v>
      </c>
      <c r="F10477" s="26">
        <v>245222335965</v>
      </c>
      <c r="G10477" s="90">
        <v>335965</v>
      </c>
      <c r="H10477" s="90">
        <v>1.68</v>
      </c>
      <c r="I10477" s="95">
        <v>1.68</v>
      </c>
      <c r="J10477" s="90" t="s">
        <v>10509</v>
      </c>
      <c r="K10477" s="90">
        <v>138</v>
      </c>
      <c r="L10477" s="90" t="s">
        <v>10513</v>
      </c>
    </row>
    <row r="10478" spans="1:12" hidden="1" outlineLevel="2" x14ac:dyDescent="0.25">
      <c r="A10478" s="90">
        <v>3</v>
      </c>
      <c r="B10478" s="26">
        <v>924990997</v>
      </c>
      <c r="C10478" s="90">
        <v>20</v>
      </c>
      <c r="D10478" s="90">
        <v>248414</v>
      </c>
      <c r="E10478" s="94">
        <v>44065</v>
      </c>
      <c r="F10478" s="26">
        <v>248414338910</v>
      </c>
      <c r="G10478" s="90">
        <v>338910</v>
      </c>
      <c r="H10478" s="90">
        <v>1.68</v>
      </c>
      <c r="I10478" s="95">
        <v>1.68</v>
      </c>
      <c r="J10478" s="90" t="s">
        <v>10509</v>
      </c>
      <c r="K10478" s="90">
        <v>107</v>
      </c>
      <c r="L10478" s="90" t="s">
        <v>10513</v>
      </c>
    </row>
    <row r="10479" spans="1:12" hidden="1" outlineLevel="2" x14ac:dyDescent="0.25">
      <c r="A10479" s="90">
        <v>3</v>
      </c>
      <c r="B10479" s="26">
        <v>925191702001</v>
      </c>
      <c r="C10479" s="90">
        <v>20</v>
      </c>
      <c r="D10479" s="90">
        <v>245957</v>
      </c>
      <c r="E10479" s="94">
        <v>44044</v>
      </c>
      <c r="F10479" s="26">
        <v>245957336639</v>
      </c>
      <c r="G10479" s="90">
        <v>336639</v>
      </c>
      <c r="H10479" s="90">
        <v>1.68</v>
      </c>
      <c r="I10479" s="95">
        <v>1.68</v>
      </c>
      <c r="J10479" s="90" t="s">
        <v>10509</v>
      </c>
      <c r="K10479" s="90">
        <v>138</v>
      </c>
      <c r="L10479" s="90" t="s">
        <v>10513</v>
      </c>
    </row>
    <row r="10480" spans="1:12" hidden="1" outlineLevel="2" x14ac:dyDescent="0.25">
      <c r="A10480" s="90">
        <v>3</v>
      </c>
      <c r="B10480" s="26">
        <v>925200388</v>
      </c>
      <c r="C10480" s="90">
        <v>20</v>
      </c>
      <c r="D10480" s="90">
        <v>245564</v>
      </c>
      <c r="E10480" s="94">
        <v>44033</v>
      </c>
      <c r="F10480" s="26">
        <v>245564336262</v>
      </c>
      <c r="G10480" s="90">
        <v>336262</v>
      </c>
      <c r="H10480" s="90">
        <v>2.21</v>
      </c>
      <c r="I10480" s="95">
        <v>2.21</v>
      </c>
      <c r="J10480" s="90" t="s">
        <v>10509</v>
      </c>
      <c r="K10480" s="90">
        <v>138</v>
      </c>
      <c r="L10480" s="90" t="s">
        <v>10513</v>
      </c>
    </row>
    <row r="10481" spans="1:12" hidden="1" outlineLevel="2" x14ac:dyDescent="0.25">
      <c r="A10481" s="90">
        <v>3</v>
      </c>
      <c r="B10481" s="26">
        <v>925200388</v>
      </c>
      <c r="C10481" s="90">
        <v>20</v>
      </c>
      <c r="D10481" s="90">
        <v>248771</v>
      </c>
      <c r="E10481" s="94">
        <v>44065</v>
      </c>
      <c r="F10481" s="26">
        <v>248771339221</v>
      </c>
      <c r="G10481" s="90">
        <v>339221</v>
      </c>
      <c r="H10481" s="90">
        <v>0.62</v>
      </c>
      <c r="I10481" s="95">
        <v>0.62</v>
      </c>
      <c r="J10481" s="90" t="s">
        <v>10509</v>
      </c>
      <c r="K10481" s="90">
        <v>107</v>
      </c>
      <c r="L10481" s="90" t="s">
        <v>10513</v>
      </c>
    </row>
    <row r="10482" spans="1:12" hidden="1" outlineLevel="2" x14ac:dyDescent="0.25">
      <c r="A10482" s="90">
        <v>3</v>
      </c>
      <c r="B10482" s="26">
        <v>925313611</v>
      </c>
      <c r="C10482" s="90">
        <v>20</v>
      </c>
      <c r="D10482" s="90">
        <v>241985</v>
      </c>
      <c r="E10482" s="94">
        <v>44004</v>
      </c>
      <c r="F10482" s="26">
        <v>241985332962</v>
      </c>
      <c r="G10482" s="90">
        <v>332962</v>
      </c>
      <c r="H10482" s="90">
        <v>6.35</v>
      </c>
      <c r="I10482" s="95">
        <v>6.35</v>
      </c>
      <c r="J10482" s="90" t="s">
        <v>10509</v>
      </c>
      <c r="K10482" s="90">
        <v>169</v>
      </c>
      <c r="L10482" s="90" t="s">
        <v>10513</v>
      </c>
    </row>
    <row r="10483" spans="1:12" hidden="1" outlineLevel="2" x14ac:dyDescent="0.25">
      <c r="A10483" s="90">
        <v>3</v>
      </c>
      <c r="B10483" s="26">
        <v>925334229</v>
      </c>
      <c r="C10483" s="90">
        <v>20</v>
      </c>
      <c r="D10483" s="90">
        <v>252149</v>
      </c>
      <c r="E10483" s="94">
        <v>44102</v>
      </c>
      <c r="F10483" s="26">
        <v>252149342320</v>
      </c>
      <c r="G10483" s="90">
        <v>342320</v>
      </c>
      <c r="H10483" s="90">
        <v>2.2400000000000002</v>
      </c>
      <c r="I10483" s="95">
        <v>2.2400000000000002</v>
      </c>
      <c r="J10483" s="90" t="s">
        <v>10509</v>
      </c>
      <c r="K10483" s="90">
        <v>97</v>
      </c>
      <c r="L10483" s="90" t="s">
        <v>10513</v>
      </c>
    </row>
    <row r="10484" spans="1:12" hidden="1" outlineLevel="2" x14ac:dyDescent="0.25">
      <c r="A10484" s="90">
        <v>3</v>
      </c>
      <c r="B10484" s="26">
        <v>925337503</v>
      </c>
      <c r="C10484" s="90">
        <v>20</v>
      </c>
      <c r="D10484" s="90">
        <v>240658</v>
      </c>
      <c r="E10484" s="94">
        <v>44004</v>
      </c>
      <c r="F10484" s="26">
        <v>240658331727</v>
      </c>
      <c r="G10484" s="90">
        <v>331727</v>
      </c>
      <c r="H10484" s="90">
        <v>1.68</v>
      </c>
      <c r="I10484" s="95">
        <v>1.68</v>
      </c>
      <c r="J10484" s="90" t="s">
        <v>10509</v>
      </c>
      <c r="K10484" s="90">
        <v>169</v>
      </c>
      <c r="L10484" s="90" t="s">
        <v>10513</v>
      </c>
    </row>
    <row r="10485" spans="1:12" hidden="1" outlineLevel="2" x14ac:dyDescent="0.25">
      <c r="A10485" s="90">
        <v>3</v>
      </c>
      <c r="B10485" s="26">
        <v>925364721</v>
      </c>
      <c r="C10485" s="90">
        <v>20</v>
      </c>
      <c r="D10485" s="90">
        <v>246666</v>
      </c>
      <c r="E10485" s="94">
        <v>44065</v>
      </c>
      <c r="F10485" s="26">
        <v>246666337266</v>
      </c>
      <c r="G10485" s="90">
        <v>337266</v>
      </c>
      <c r="H10485" s="90">
        <v>1.68</v>
      </c>
      <c r="I10485" s="95">
        <v>1.68</v>
      </c>
      <c r="J10485" s="90" t="s">
        <v>10509</v>
      </c>
      <c r="K10485" s="90">
        <v>107</v>
      </c>
      <c r="L10485" s="90" t="s">
        <v>10513</v>
      </c>
    </row>
    <row r="10486" spans="1:12" hidden="1" outlineLevel="2" x14ac:dyDescent="0.25">
      <c r="A10486" s="90">
        <v>3</v>
      </c>
      <c r="B10486" s="26">
        <v>925421919</v>
      </c>
      <c r="C10486" s="90">
        <v>20</v>
      </c>
      <c r="D10486" s="90">
        <v>241268</v>
      </c>
      <c r="E10486" s="94">
        <v>44004</v>
      </c>
      <c r="F10486" s="26">
        <v>241268332335</v>
      </c>
      <c r="G10486" s="90">
        <v>332335</v>
      </c>
      <c r="H10486" s="90">
        <v>1.68</v>
      </c>
      <c r="I10486" s="95">
        <v>1.68</v>
      </c>
      <c r="J10486" s="90" t="s">
        <v>10509</v>
      </c>
      <c r="K10486" s="90">
        <v>169</v>
      </c>
      <c r="L10486" s="90" t="s">
        <v>10513</v>
      </c>
    </row>
    <row r="10487" spans="1:12" hidden="1" outlineLevel="2" x14ac:dyDescent="0.25">
      <c r="A10487" s="90">
        <v>3</v>
      </c>
      <c r="B10487" s="26">
        <v>925421919</v>
      </c>
      <c r="C10487" s="90">
        <v>20</v>
      </c>
      <c r="D10487" s="90">
        <v>241637</v>
      </c>
      <c r="E10487" s="94">
        <v>44004</v>
      </c>
      <c r="F10487" s="26">
        <v>241637332691</v>
      </c>
      <c r="G10487" s="90">
        <v>332691</v>
      </c>
      <c r="H10487" s="90">
        <v>1.68</v>
      </c>
      <c r="I10487" s="95">
        <v>1.68</v>
      </c>
      <c r="J10487" s="90" t="s">
        <v>10509</v>
      </c>
      <c r="K10487" s="90">
        <v>169</v>
      </c>
      <c r="L10487" s="90" t="s">
        <v>10513</v>
      </c>
    </row>
    <row r="10488" spans="1:12" hidden="1" outlineLevel="2" x14ac:dyDescent="0.25">
      <c r="A10488" s="90">
        <v>3</v>
      </c>
      <c r="B10488" s="26">
        <v>925421919</v>
      </c>
      <c r="C10488" s="90">
        <v>20</v>
      </c>
      <c r="D10488" s="90">
        <v>244410</v>
      </c>
      <c r="E10488" s="94">
        <v>44033</v>
      </c>
      <c r="F10488" s="26">
        <v>244410335255</v>
      </c>
      <c r="G10488" s="90">
        <v>335255</v>
      </c>
      <c r="H10488" s="90">
        <v>1.68</v>
      </c>
      <c r="I10488" s="95">
        <v>1.68</v>
      </c>
      <c r="J10488" s="90" t="s">
        <v>10509</v>
      </c>
      <c r="K10488" s="90">
        <v>138</v>
      </c>
      <c r="L10488" s="90" t="s">
        <v>10513</v>
      </c>
    </row>
    <row r="10489" spans="1:12" hidden="1" outlineLevel="2" x14ac:dyDescent="0.25">
      <c r="A10489" s="90">
        <v>3</v>
      </c>
      <c r="B10489" s="26">
        <v>925421919</v>
      </c>
      <c r="C10489" s="90">
        <v>20</v>
      </c>
      <c r="D10489" s="90">
        <v>244784</v>
      </c>
      <c r="E10489" s="94">
        <v>44033</v>
      </c>
      <c r="F10489" s="26">
        <v>244784335616</v>
      </c>
      <c r="G10489" s="90">
        <v>335616</v>
      </c>
      <c r="H10489" s="90">
        <v>1.68</v>
      </c>
      <c r="I10489" s="95">
        <v>1.68</v>
      </c>
      <c r="J10489" s="90" t="s">
        <v>10509</v>
      </c>
      <c r="K10489" s="90">
        <v>138</v>
      </c>
      <c r="L10489" s="90" t="s">
        <v>10513</v>
      </c>
    </row>
    <row r="10490" spans="1:12" hidden="1" outlineLevel="2" x14ac:dyDescent="0.25">
      <c r="A10490" s="90">
        <v>3</v>
      </c>
      <c r="B10490" s="26">
        <v>925421919</v>
      </c>
      <c r="C10490" s="90">
        <v>20</v>
      </c>
      <c r="D10490" s="90">
        <v>247601</v>
      </c>
      <c r="E10490" s="94">
        <v>44065</v>
      </c>
      <c r="F10490" s="26">
        <v>247601338199</v>
      </c>
      <c r="G10490" s="90">
        <v>338199</v>
      </c>
      <c r="H10490" s="90">
        <v>1.68</v>
      </c>
      <c r="I10490" s="95">
        <v>1.68</v>
      </c>
      <c r="J10490" s="90" t="s">
        <v>10509</v>
      </c>
      <c r="K10490" s="90">
        <v>107</v>
      </c>
      <c r="L10490" s="90" t="s">
        <v>10513</v>
      </c>
    </row>
    <row r="10491" spans="1:12" hidden="1" outlineLevel="2" x14ac:dyDescent="0.25">
      <c r="A10491" s="90">
        <v>3</v>
      </c>
      <c r="B10491" s="26">
        <v>925443160</v>
      </c>
      <c r="C10491" s="90">
        <v>20</v>
      </c>
      <c r="D10491" s="90">
        <v>242051</v>
      </c>
      <c r="E10491" s="94">
        <v>44004</v>
      </c>
      <c r="F10491" s="26">
        <v>242051333018</v>
      </c>
      <c r="G10491" s="90">
        <v>333018</v>
      </c>
      <c r="H10491" s="90">
        <v>4.32</v>
      </c>
      <c r="I10491" s="95">
        <v>4.32</v>
      </c>
      <c r="J10491" s="90" t="s">
        <v>10509</v>
      </c>
      <c r="K10491" s="90">
        <v>169</v>
      </c>
      <c r="L10491" s="90" t="s">
        <v>10513</v>
      </c>
    </row>
    <row r="10492" spans="1:12" hidden="1" outlineLevel="2" x14ac:dyDescent="0.25">
      <c r="A10492" s="90">
        <v>3</v>
      </c>
      <c r="B10492" s="26">
        <v>925443160</v>
      </c>
      <c r="C10492" s="90">
        <v>20</v>
      </c>
      <c r="D10492" s="90">
        <v>248389</v>
      </c>
      <c r="E10492" s="94">
        <v>44065</v>
      </c>
      <c r="F10492" s="26">
        <v>248389338887</v>
      </c>
      <c r="G10492" s="90">
        <v>338887</v>
      </c>
      <c r="H10492" s="90">
        <v>6.19</v>
      </c>
      <c r="I10492" s="95">
        <v>6.19</v>
      </c>
      <c r="J10492" s="90" t="s">
        <v>10509</v>
      </c>
      <c r="K10492" s="90">
        <v>107</v>
      </c>
      <c r="L10492" s="90" t="s">
        <v>10513</v>
      </c>
    </row>
    <row r="10493" spans="1:12" hidden="1" outlineLevel="2" x14ac:dyDescent="0.25">
      <c r="A10493" s="90">
        <v>3</v>
      </c>
      <c r="B10493" s="26">
        <v>925496754</v>
      </c>
      <c r="C10493" s="90">
        <v>20</v>
      </c>
      <c r="D10493" s="90">
        <v>245438</v>
      </c>
      <c r="E10493" s="94">
        <v>44033</v>
      </c>
      <c r="F10493" s="26">
        <v>245438336155</v>
      </c>
      <c r="G10493" s="90">
        <v>336155</v>
      </c>
      <c r="H10493" s="90">
        <v>22.14</v>
      </c>
      <c r="I10493" s="95">
        <v>22.14</v>
      </c>
      <c r="J10493" s="90" t="s">
        <v>10509</v>
      </c>
      <c r="K10493" s="90">
        <v>138</v>
      </c>
      <c r="L10493" s="90" t="s">
        <v>10513</v>
      </c>
    </row>
    <row r="10494" spans="1:12" hidden="1" outlineLevel="2" x14ac:dyDescent="0.25">
      <c r="A10494" s="90">
        <v>3</v>
      </c>
      <c r="B10494" s="26">
        <v>925496754</v>
      </c>
      <c r="C10494" s="90">
        <v>20</v>
      </c>
      <c r="D10494" s="90">
        <v>248630</v>
      </c>
      <c r="E10494" s="94">
        <v>44065</v>
      </c>
      <c r="F10494" s="26">
        <v>248630339101</v>
      </c>
      <c r="G10494" s="90">
        <v>339101</v>
      </c>
      <c r="H10494" s="90">
        <v>43.65</v>
      </c>
      <c r="I10494" s="95">
        <v>43.65</v>
      </c>
      <c r="J10494" s="90" t="s">
        <v>10509</v>
      </c>
      <c r="K10494" s="90">
        <v>107</v>
      </c>
      <c r="L10494" s="90" t="s">
        <v>10513</v>
      </c>
    </row>
    <row r="10495" spans="1:12" hidden="1" outlineLevel="2" x14ac:dyDescent="0.25">
      <c r="A10495" s="90">
        <v>3</v>
      </c>
      <c r="B10495" s="26">
        <v>925540007</v>
      </c>
      <c r="C10495" s="90">
        <v>20</v>
      </c>
      <c r="D10495" s="90">
        <v>242043</v>
      </c>
      <c r="E10495" s="94">
        <v>44004</v>
      </c>
      <c r="F10495" s="26">
        <v>242043333011</v>
      </c>
      <c r="G10495" s="90">
        <v>333011</v>
      </c>
      <c r="H10495" s="90">
        <v>1.68</v>
      </c>
      <c r="I10495" s="95">
        <v>1.68</v>
      </c>
      <c r="J10495" s="90" t="s">
        <v>10509</v>
      </c>
      <c r="K10495" s="90">
        <v>169</v>
      </c>
      <c r="L10495" s="90" t="s">
        <v>10513</v>
      </c>
    </row>
    <row r="10496" spans="1:12" hidden="1" outlineLevel="2" x14ac:dyDescent="0.25">
      <c r="A10496" s="90">
        <v>3</v>
      </c>
      <c r="B10496" s="26">
        <v>925579997</v>
      </c>
      <c r="C10496" s="90">
        <v>20</v>
      </c>
      <c r="D10496" s="90">
        <v>240801</v>
      </c>
      <c r="E10496" s="94">
        <v>44004</v>
      </c>
      <c r="F10496" s="26">
        <v>240801331870</v>
      </c>
      <c r="G10496" s="90">
        <v>331870</v>
      </c>
      <c r="H10496" s="90">
        <v>28.37</v>
      </c>
      <c r="I10496" s="95">
        <v>28.37</v>
      </c>
      <c r="J10496" s="90" t="s">
        <v>10509</v>
      </c>
      <c r="K10496" s="90">
        <v>169</v>
      </c>
      <c r="L10496" s="90" t="s">
        <v>10513</v>
      </c>
    </row>
    <row r="10497" spans="1:12" hidden="1" outlineLevel="2" x14ac:dyDescent="0.25">
      <c r="A10497" s="90">
        <v>3</v>
      </c>
      <c r="B10497" s="26">
        <v>925579997</v>
      </c>
      <c r="C10497" s="90">
        <v>20</v>
      </c>
      <c r="D10497" s="90">
        <v>247124</v>
      </c>
      <c r="E10497" s="94">
        <v>44065</v>
      </c>
      <c r="F10497" s="26">
        <v>247124337724</v>
      </c>
      <c r="G10497" s="90">
        <v>337724</v>
      </c>
      <c r="H10497" s="90">
        <v>16.8</v>
      </c>
      <c r="I10497" s="95">
        <v>16.8</v>
      </c>
      <c r="J10497" s="90" t="s">
        <v>10509</v>
      </c>
      <c r="K10497" s="90">
        <v>107</v>
      </c>
      <c r="L10497" s="90" t="s">
        <v>10513</v>
      </c>
    </row>
    <row r="10498" spans="1:12" hidden="1" outlineLevel="2" x14ac:dyDescent="0.25">
      <c r="A10498" s="90">
        <v>3</v>
      </c>
      <c r="B10498" s="26">
        <v>925598377</v>
      </c>
      <c r="C10498" s="90">
        <v>20</v>
      </c>
      <c r="D10498" s="90">
        <v>240525</v>
      </c>
      <c r="E10498" s="94">
        <v>44004</v>
      </c>
      <c r="F10498" s="26">
        <v>240525331594</v>
      </c>
      <c r="G10498" s="90">
        <v>331594</v>
      </c>
      <c r="H10498" s="90">
        <v>1.68</v>
      </c>
      <c r="I10498" s="95">
        <v>1.68</v>
      </c>
      <c r="J10498" s="90" t="s">
        <v>10509</v>
      </c>
      <c r="K10498" s="90">
        <v>169</v>
      </c>
      <c r="L10498" s="90" t="s">
        <v>10513</v>
      </c>
    </row>
    <row r="10499" spans="1:12" hidden="1" outlineLevel="2" x14ac:dyDescent="0.25">
      <c r="A10499" s="90">
        <v>3</v>
      </c>
      <c r="B10499" s="26">
        <v>925598377</v>
      </c>
      <c r="C10499" s="90">
        <v>20</v>
      </c>
      <c r="D10499" s="90">
        <v>243659</v>
      </c>
      <c r="E10499" s="94">
        <v>44033</v>
      </c>
      <c r="F10499" s="26">
        <v>243659334506</v>
      </c>
      <c r="G10499" s="90">
        <v>334506</v>
      </c>
      <c r="H10499" s="90">
        <v>1.68</v>
      </c>
      <c r="I10499" s="95">
        <v>1.68</v>
      </c>
      <c r="J10499" s="90" t="s">
        <v>10509</v>
      </c>
      <c r="K10499" s="90">
        <v>138</v>
      </c>
      <c r="L10499" s="90" t="s">
        <v>10513</v>
      </c>
    </row>
    <row r="10500" spans="1:12" hidden="1" outlineLevel="2" x14ac:dyDescent="0.25">
      <c r="A10500" s="90">
        <v>3</v>
      </c>
      <c r="B10500" s="26">
        <v>925620486</v>
      </c>
      <c r="C10500" s="90">
        <v>20</v>
      </c>
      <c r="D10500" s="90">
        <v>244717</v>
      </c>
      <c r="E10500" s="94">
        <v>44033</v>
      </c>
      <c r="F10500" s="26">
        <v>244717335557</v>
      </c>
      <c r="G10500" s="90">
        <v>335557</v>
      </c>
      <c r="H10500" s="90">
        <v>2.87</v>
      </c>
      <c r="I10500" s="95">
        <v>2.87</v>
      </c>
      <c r="J10500" s="90" t="s">
        <v>10509</v>
      </c>
      <c r="K10500" s="90">
        <v>138</v>
      </c>
      <c r="L10500" s="90" t="s">
        <v>10513</v>
      </c>
    </row>
    <row r="10501" spans="1:12" hidden="1" outlineLevel="2" x14ac:dyDescent="0.25">
      <c r="A10501" s="90">
        <v>3</v>
      </c>
      <c r="B10501" s="26">
        <v>925649741001</v>
      </c>
      <c r="C10501" s="90">
        <v>20</v>
      </c>
      <c r="D10501" s="90">
        <v>246156</v>
      </c>
      <c r="E10501" s="94">
        <v>44044</v>
      </c>
      <c r="F10501" s="26">
        <v>246156336781</v>
      </c>
      <c r="G10501" s="90">
        <v>336781</v>
      </c>
      <c r="H10501" s="90">
        <v>8.15</v>
      </c>
      <c r="I10501" s="95">
        <v>8.15</v>
      </c>
      <c r="J10501" s="90" t="s">
        <v>10509</v>
      </c>
      <c r="K10501" s="90">
        <v>138</v>
      </c>
      <c r="L10501" s="90" t="s">
        <v>10513</v>
      </c>
    </row>
    <row r="10502" spans="1:12" hidden="1" outlineLevel="2" x14ac:dyDescent="0.25">
      <c r="A10502" s="90">
        <v>3</v>
      </c>
      <c r="B10502" s="26">
        <v>925649741001</v>
      </c>
      <c r="C10502" s="90">
        <v>20</v>
      </c>
      <c r="D10502" s="90">
        <v>249399</v>
      </c>
      <c r="E10502" s="94">
        <v>44075</v>
      </c>
      <c r="F10502" s="26">
        <v>249399339774</v>
      </c>
      <c r="G10502" s="90">
        <v>339774</v>
      </c>
      <c r="H10502" s="90">
        <v>7.15</v>
      </c>
      <c r="I10502" s="95">
        <v>7.15</v>
      </c>
      <c r="J10502" s="90" t="s">
        <v>10509</v>
      </c>
      <c r="K10502" s="90">
        <v>107</v>
      </c>
      <c r="L10502" s="90" t="s">
        <v>10513</v>
      </c>
    </row>
    <row r="10503" spans="1:12" hidden="1" outlineLevel="2" x14ac:dyDescent="0.25">
      <c r="A10503" s="90">
        <v>3</v>
      </c>
      <c r="B10503" s="26">
        <v>925694275</v>
      </c>
      <c r="C10503" s="90">
        <v>20</v>
      </c>
      <c r="D10503" s="90">
        <v>247869</v>
      </c>
      <c r="E10503" s="94">
        <v>44065</v>
      </c>
      <c r="F10503" s="26">
        <v>247869338464</v>
      </c>
      <c r="G10503" s="90">
        <v>338464</v>
      </c>
      <c r="H10503" s="90">
        <v>2.59</v>
      </c>
      <c r="I10503" s="95">
        <v>2.59</v>
      </c>
      <c r="J10503" s="90" t="s">
        <v>10509</v>
      </c>
      <c r="K10503" s="90">
        <v>107</v>
      </c>
      <c r="L10503" s="90" t="s">
        <v>10513</v>
      </c>
    </row>
    <row r="10504" spans="1:12" hidden="1" outlineLevel="2" x14ac:dyDescent="0.25">
      <c r="A10504" s="90">
        <v>3</v>
      </c>
      <c r="B10504" s="26">
        <v>925754103</v>
      </c>
      <c r="C10504" s="90">
        <v>20</v>
      </c>
      <c r="D10504" s="90">
        <v>241133</v>
      </c>
      <c r="E10504" s="94">
        <v>44004</v>
      </c>
      <c r="F10504" s="26">
        <v>241133332201</v>
      </c>
      <c r="G10504" s="90">
        <v>332201</v>
      </c>
      <c r="H10504" s="90">
        <v>1.68</v>
      </c>
      <c r="I10504" s="95">
        <v>1.68</v>
      </c>
      <c r="J10504" s="90" t="s">
        <v>10509</v>
      </c>
      <c r="K10504" s="90">
        <v>169</v>
      </c>
      <c r="L10504" s="90" t="s">
        <v>10513</v>
      </c>
    </row>
    <row r="10505" spans="1:12" hidden="1" outlineLevel="2" x14ac:dyDescent="0.25">
      <c r="A10505" s="90">
        <v>3</v>
      </c>
      <c r="B10505" s="26">
        <v>925754103</v>
      </c>
      <c r="C10505" s="90">
        <v>20</v>
      </c>
      <c r="D10505" s="90">
        <v>247461</v>
      </c>
      <c r="E10505" s="94">
        <v>44065</v>
      </c>
      <c r="F10505" s="26">
        <v>247461338060</v>
      </c>
      <c r="G10505" s="90">
        <v>338060</v>
      </c>
      <c r="H10505" s="90">
        <v>1.68</v>
      </c>
      <c r="I10505" s="95">
        <v>1.68</v>
      </c>
      <c r="J10505" s="90" t="s">
        <v>10509</v>
      </c>
      <c r="K10505" s="90">
        <v>107</v>
      </c>
      <c r="L10505" s="90" t="s">
        <v>10513</v>
      </c>
    </row>
    <row r="10506" spans="1:12" hidden="1" outlineLevel="2" x14ac:dyDescent="0.25">
      <c r="A10506" s="90">
        <v>3</v>
      </c>
      <c r="B10506" s="26">
        <v>923792030</v>
      </c>
      <c r="C10506" s="90">
        <v>20</v>
      </c>
      <c r="D10506" s="90">
        <v>244501</v>
      </c>
      <c r="E10506" s="94">
        <v>44033</v>
      </c>
      <c r="F10506" s="26">
        <v>244501335346</v>
      </c>
      <c r="G10506" s="90">
        <v>335346</v>
      </c>
      <c r="H10506" s="90">
        <v>26.88</v>
      </c>
      <c r="I10506" s="95">
        <v>26.88</v>
      </c>
      <c r="J10506" s="90" t="s">
        <v>10509</v>
      </c>
      <c r="K10506" s="90">
        <v>138</v>
      </c>
      <c r="L10506" s="90" t="s">
        <v>10513</v>
      </c>
    </row>
    <row r="10507" spans="1:12" hidden="1" outlineLevel="2" x14ac:dyDescent="0.25">
      <c r="A10507" s="90">
        <v>3</v>
      </c>
      <c r="B10507" s="26">
        <v>923925952</v>
      </c>
      <c r="C10507" s="90">
        <v>20</v>
      </c>
      <c r="D10507" s="90">
        <v>241369</v>
      </c>
      <c r="E10507" s="94">
        <v>44004</v>
      </c>
      <c r="F10507" s="26">
        <v>241369332436</v>
      </c>
      <c r="G10507" s="90">
        <v>332436</v>
      </c>
      <c r="H10507" s="90">
        <v>1.68</v>
      </c>
      <c r="I10507" s="95">
        <v>1.68</v>
      </c>
      <c r="J10507" s="90" t="s">
        <v>10509</v>
      </c>
      <c r="K10507" s="90">
        <v>169</v>
      </c>
      <c r="L10507" s="90" t="s">
        <v>10513</v>
      </c>
    </row>
    <row r="10508" spans="1:12" hidden="1" outlineLevel="2" x14ac:dyDescent="0.25">
      <c r="A10508" s="90">
        <v>3</v>
      </c>
      <c r="B10508" s="26">
        <v>923925952</v>
      </c>
      <c r="C10508" s="90">
        <v>20</v>
      </c>
      <c r="D10508" s="90">
        <v>247701</v>
      </c>
      <c r="E10508" s="94">
        <v>44065</v>
      </c>
      <c r="F10508" s="26">
        <v>247701338299</v>
      </c>
      <c r="G10508" s="90">
        <v>338299</v>
      </c>
      <c r="H10508" s="90">
        <v>1.68</v>
      </c>
      <c r="I10508" s="95">
        <v>1.68</v>
      </c>
      <c r="J10508" s="90" t="s">
        <v>10509</v>
      </c>
      <c r="K10508" s="90">
        <v>107</v>
      </c>
      <c r="L10508" s="90" t="s">
        <v>10513</v>
      </c>
    </row>
    <row r="10509" spans="1:12" hidden="1" outlineLevel="2" x14ac:dyDescent="0.25">
      <c r="A10509" s="90">
        <v>3</v>
      </c>
      <c r="B10509" s="26">
        <v>925835282</v>
      </c>
      <c r="C10509" s="90">
        <v>20</v>
      </c>
      <c r="D10509" s="90">
        <v>240547</v>
      </c>
      <c r="E10509" s="94">
        <v>44004</v>
      </c>
      <c r="F10509" s="26">
        <v>240547331616</v>
      </c>
      <c r="G10509" s="90">
        <v>331616</v>
      </c>
      <c r="H10509" s="90">
        <v>16.27</v>
      </c>
      <c r="I10509" s="95">
        <v>16.27</v>
      </c>
      <c r="J10509" s="90" t="s">
        <v>10509</v>
      </c>
      <c r="K10509" s="90">
        <v>169</v>
      </c>
      <c r="L10509" s="90" t="s">
        <v>10513</v>
      </c>
    </row>
    <row r="10510" spans="1:12" hidden="1" outlineLevel="2" x14ac:dyDescent="0.25">
      <c r="A10510" s="90">
        <v>3</v>
      </c>
      <c r="B10510" s="26">
        <v>925835282</v>
      </c>
      <c r="C10510" s="90">
        <v>20</v>
      </c>
      <c r="D10510" s="90">
        <v>243681</v>
      </c>
      <c r="E10510" s="94">
        <v>44033</v>
      </c>
      <c r="F10510" s="26">
        <v>243681334528</v>
      </c>
      <c r="G10510" s="90">
        <v>334528</v>
      </c>
      <c r="H10510" s="90">
        <v>8.89</v>
      </c>
      <c r="I10510" s="95">
        <v>8.89</v>
      </c>
      <c r="J10510" s="90" t="s">
        <v>10509</v>
      </c>
      <c r="K10510" s="90">
        <v>138</v>
      </c>
      <c r="L10510" s="90" t="s">
        <v>10513</v>
      </c>
    </row>
    <row r="10511" spans="1:12" hidden="1" outlineLevel="2" x14ac:dyDescent="0.25">
      <c r="A10511" s="90">
        <v>3</v>
      </c>
      <c r="B10511" s="26">
        <v>925835282</v>
      </c>
      <c r="C10511" s="90">
        <v>20</v>
      </c>
      <c r="D10511" s="90">
        <v>246866</v>
      </c>
      <c r="E10511" s="94">
        <v>44065</v>
      </c>
      <c r="F10511" s="26">
        <v>246866337466</v>
      </c>
      <c r="G10511" s="90">
        <v>337466</v>
      </c>
      <c r="H10511" s="90">
        <v>11.28</v>
      </c>
      <c r="I10511" s="95">
        <v>11.28</v>
      </c>
      <c r="J10511" s="90" t="s">
        <v>10509</v>
      </c>
      <c r="K10511" s="90">
        <v>107</v>
      </c>
      <c r="L10511" s="90" t="s">
        <v>10513</v>
      </c>
    </row>
    <row r="10512" spans="1:12" hidden="1" outlineLevel="2" x14ac:dyDescent="0.25">
      <c r="A10512" s="90">
        <v>3</v>
      </c>
      <c r="B10512" s="26">
        <v>925838633</v>
      </c>
      <c r="C10512" s="90">
        <v>20</v>
      </c>
      <c r="D10512" s="90">
        <v>247023</v>
      </c>
      <c r="E10512" s="94">
        <v>44065</v>
      </c>
      <c r="F10512" s="26">
        <v>247023337623</v>
      </c>
      <c r="G10512" s="90">
        <v>337623</v>
      </c>
      <c r="H10512" s="90">
        <v>3.37</v>
      </c>
      <c r="I10512" s="95">
        <v>3.37</v>
      </c>
      <c r="J10512" s="90" t="s">
        <v>10509</v>
      </c>
      <c r="K10512" s="90">
        <v>107</v>
      </c>
      <c r="L10512" s="90" t="s">
        <v>10513</v>
      </c>
    </row>
    <row r="10513" spans="1:12" hidden="1" outlineLevel="2" x14ac:dyDescent="0.25">
      <c r="A10513" s="90">
        <v>3</v>
      </c>
      <c r="B10513" s="26">
        <v>925847998</v>
      </c>
      <c r="C10513" s="90">
        <v>20</v>
      </c>
      <c r="D10513" s="90">
        <v>242118</v>
      </c>
      <c r="E10513" s="94">
        <v>44004</v>
      </c>
      <c r="F10513" s="26">
        <v>242118333075</v>
      </c>
      <c r="G10513" s="90">
        <v>333075</v>
      </c>
      <c r="H10513" s="90">
        <v>3.16</v>
      </c>
      <c r="I10513" s="95">
        <v>3.16</v>
      </c>
      <c r="J10513" s="90" t="s">
        <v>10509</v>
      </c>
      <c r="K10513" s="90">
        <v>169</v>
      </c>
      <c r="L10513" s="90" t="s">
        <v>10513</v>
      </c>
    </row>
    <row r="10514" spans="1:12" hidden="1" outlineLevel="2" x14ac:dyDescent="0.25">
      <c r="A10514" s="90">
        <v>3</v>
      </c>
      <c r="B10514" s="26">
        <v>924697238</v>
      </c>
      <c r="C10514" s="90">
        <v>20</v>
      </c>
      <c r="D10514" s="90">
        <v>245157</v>
      </c>
      <c r="E10514" s="94">
        <v>44033</v>
      </c>
      <c r="F10514" s="26">
        <v>245157335911</v>
      </c>
      <c r="G10514" s="90">
        <v>335911</v>
      </c>
      <c r="H10514" s="90">
        <v>1.68</v>
      </c>
      <c r="I10514" s="95">
        <v>1.68</v>
      </c>
      <c r="J10514" s="90" t="s">
        <v>10509</v>
      </c>
      <c r="K10514" s="90">
        <v>138</v>
      </c>
      <c r="L10514" s="90" t="s">
        <v>10513</v>
      </c>
    </row>
    <row r="10515" spans="1:12" hidden="1" outlineLevel="2" x14ac:dyDescent="0.25">
      <c r="A10515" s="90">
        <v>3</v>
      </c>
      <c r="B10515" s="26">
        <v>924697238</v>
      </c>
      <c r="C10515" s="90">
        <v>20</v>
      </c>
      <c r="D10515" s="90">
        <v>248349</v>
      </c>
      <c r="E10515" s="94">
        <v>44065</v>
      </c>
      <c r="F10515" s="26">
        <v>248349338856</v>
      </c>
      <c r="G10515" s="90">
        <v>338856</v>
      </c>
      <c r="H10515" s="90">
        <v>1.68</v>
      </c>
      <c r="I10515" s="95">
        <v>1.68</v>
      </c>
      <c r="J10515" s="90" t="s">
        <v>10509</v>
      </c>
      <c r="K10515" s="90">
        <v>107</v>
      </c>
      <c r="L10515" s="90" t="s">
        <v>10513</v>
      </c>
    </row>
    <row r="10516" spans="1:12" hidden="1" outlineLevel="2" x14ac:dyDescent="0.25">
      <c r="A10516" s="90">
        <v>3</v>
      </c>
      <c r="B10516" s="26">
        <v>924795842</v>
      </c>
      <c r="C10516" s="90">
        <v>20</v>
      </c>
      <c r="D10516" s="90">
        <v>248727</v>
      </c>
      <c r="E10516" s="94">
        <v>44065</v>
      </c>
      <c r="F10516" s="26">
        <v>248727339186</v>
      </c>
      <c r="G10516" s="90">
        <v>339186</v>
      </c>
      <c r="H10516" s="90">
        <v>1.68</v>
      </c>
      <c r="I10516" s="95">
        <v>1.68</v>
      </c>
      <c r="J10516" s="90" t="s">
        <v>10509</v>
      </c>
      <c r="K10516" s="90">
        <v>107</v>
      </c>
      <c r="L10516" s="90" t="s">
        <v>10513</v>
      </c>
    </row>
    <row r="10517" spans="1:12" hidden="1" outlineLevel="2" x14ac:dyDescent="0.25">
      <c r="A10517" s="90">
        <v>3</v>
      </c>
      <c r="B10517" s="26">
        <v>924831159001</v>
      </c>
      <c r="C10517" s="90">
        <v>20</v>
      </c>
      <c r="D10517" s="90">
        <v>242966</v>
      </c>
      <c r="E10517" s="94">
        <v>44013</v>
      </c>
      <c r="F10517" s="26">
        <v>242966333824</v>
      </c>
      <c r="G10517" s="90">
        <v>333824</v>
      </c>
      <c r="H10517" s="90">
        <v>0.28000000000000003</v>
      </c>
      <c r="I10517" s="95">
        <v>0.28000000000000003</v>
      </c>
      <c r="J10517" s="90" t="s">
        <v>10509</v>
      </c>
      <c r="K10517" s="90">
        <v>169</v>
      </c>
      <c r="L10517" s="90" t="s">
        <v>10513</v>
      </c>
    </row>
    <row r="10518" spans="1:12" hidden="1" outlineLevel="2" x14ac:dyDescent="0.25">
      <c r="A10518" s="90">
        <v>3</v>
      </c>
      <c r="B10518" s="26">
        <v>924831159001</v>
      </c>
      <c r="C10518" s="90">
        <v>20</v>
      </c>
      <c r="D10518" s="90">
        <v>249385</v>
      </c>
      <c r="E10518" s="94">
        <v>44075</v>
      </c>
      <c r="F10518" s="26">
        <v>249385339763</v>
      </c>
      <c r="G10518" s="90">
        <v>339763</v>
      </c>
      <c r="H10518" s="90">
        <v>42.43</v>
      </c>
      <c r="I10518" s="95">
        <v>42.43</v>
      </c>
      <c r="J10518" s="90" t="s">
        <v>10509</v>
      </c>
      <c r="K10518" s="90">
        <v>107</v>
      </c>
      <c r="L10518" s="90" t="s">
        <v>10513</v>
      </c>
    </row>
    <row r="10519" spans="1:12" hidden="1" outlineLevel="2" x14ac:dyDescent="0.25">
      <c r="A10519" s="90">
        <v>3</v>
      </c>
      <c r="B10519" s="26">
        <v>924842248</v>
      </c>
      <c r="C10519" s="90">
        <v>20</v>
      </c>
      <c r="D10519" s="90">
        <v>241079</v>
      </c>
      <c r="E10519" s="94">
        <v>44004</v>
      </c>
      <c r="F10519" s="26">
        <v>241079332147</v>
      </c>
      <c r="G10519" s="90">
        <v>332147</v>
      </c>
      <c r="H10519" s="90">
        <v>5.63</v>
      </c>
      <c r="I10519" s="95">
        <v>5.63</v>
      </c>
      <c r="J10519" s="90" t="s">
        <v>10509</v>
      </c>
      <c r="K10519" s="90">
        <v>169</v>
      </c>
      <c r="L10519" s="90" t="s">
        <v>10513</v>
      </c>
    </row>
    <row r="10520" spans="1:12" hidden="1" outlineLevel="2" x14ac:dyDescent="0.25">
      <c r="A10520" s="90">
        <v>3</v>
      </c>
      <c r="B10520" s="26">
        <v>924842248</v>
      </c>
      <c r="C10520" s="90">
        <v>20</v>
      </c>
      <c r="D10520" s="90">
        <v>247405</v>
      </c>
      <c r="E10520" s="94">
        <v>44065</v>
      </c>
      <c r="F10520" s="26">
        <v>247405338004</v>
      </c>
      <c r="G10520" s="90">
        <v>338004</v>
      </c>
      <c r="H10520" s="90">
        <v>1.68</v>
      </c>
      <c r="I10520" s="95">
        <v>1.68</v>
      </c>
      <c r="J10520" s="90" t="s">
        <v>10509</v>
      </c>
      <c r="K10520" s="90">
        <v>107</v>
      </c>
      <c r="L10520" s="90" t="s">
        <v>10513</v>
      </c>
    </row>
    <row r="10521" spans="1:12" hidden="1" outlineLevel="2" x14ac:dyDescent="0.25">
      <c r="A10521" s="90">
        <v>3</v>
      </c>
      <c r="B10521" s="26">
        <v>924880891</v>
      </c>
      <c r="C10521" s="90">
        <v>20</v>
      </c>
      <c r="D10521" s="90">
        <v>247850</v>
      </c>
      <c r="E10521" s="94">
        <v>44065</v>
      </c>
      <c r="F10521" s="26">
        <v>247850338445</v>
      </c>
      <c r="G10521" s="90">
        <v>338445</v>
      </c>
      <c r="H10521" s="90">
        <v>5.81</v>
      </c>
      <c r="I10521" s="95">
        <v>5.81</v>
      </c>
      <c r="J10521" s="90" t="s">
        <v>10509</v>
      </c>
      <c r="K10521" s="90">
        <v>107</v>
      </c>
      <c r="L10521" s="90" t="s">
        <v>10513</v>
      </c>
    </row>
    <row r="10522" spans="1:12" hidden="1" outlineLevel="2" x14ac:dyDescent="0.25">
      <c r="A10522" s="90">
        <v>3</v>
      </c>
      <c r="B10522" s="26">
        <v>924995780</v>
      </c>
      <c r="C10522" s="90">
        <v>20</v>
      </c>
      <c r="D10522" s="90">
        <v>241256</v>
      </c>
      <c r="E10522" s="94">
        <v>44004</v>
      </c>
      <c r="F10522" s="26">
        <v>241256332323</v>
      </c>
      <c r="G10522" s="90">
        <v>332323</v>
      </c>
      <c r="H10522" s="90">
        <v>1.87</v>
      </c>
      <c r="I10522" s="95">
        <v>1.87</v>
      </c>
      <c r="J10522" s="90" t="s">
        <v>10509</v>
      </c>
      <c r="K10522" s="90">
        <v>169</v>
      </c>
      <c r="L10522" s="90" t="s">
        <v>10513</v>
      </c>
    </row>
    <row r="10523" spans="1:12" hidden="1" outlineLevel="2" x14ac:dyDescent="0.25">
      <c r="A10523" s="90">
        <v>3</v>
      </c>
      <c r="B10523" s="26">
        <v>924995780</v>
      </c>
      <c r="C10523" s="90">
        <v>20</v>
      </c>
      <c r="D10523" s="90">
        <v>244398</v>
      </c>
      <c r="E10523" s="94">
        <v>44033</v>
      </c>
      <c r="F10523" s="26">
        <v>244398335243</v>
      </c>
      <c r="G10523" s="90">
        <v>335243</v>
      </c>
      <c r="H10523" s="90">
        <v>2.59</v>
      </c>
      <c r="I10523" s="95">
        <v>2.59</v>
      </c>
      <c r="J10523" s="90" t="s">
        <v>10509</v>
      </c>
      <c r="K10523" s="90">
        <v>138</v>
      </c>
      <c r="L10523" s="90" t="s">
        <v>10513</v>
      </c>
    </row>
    <row r="10524" spans="1:12" hidden="1" outlineLevel="2" x14ac:dyDescent="0.25">
      <c r="A10524" s="90">
        <v>3</v>
      </c>
      <c r="B10524" s="26">
        <v>924995780</v>
      </c>
      <c r="C10524" s="90">
        <v>20</v>
      </c>
      <c r="D10524" s="90">
        <v>247589</v>
      </c>
      <c r="E10524" s="94">
        <v>44065</v>
      </c>
      <c r="F10524" s="26">
        <v>247589338187</v>
      </c>
      <c r="G10524" s="90">
        <v>338187</v>
      </c>
      <c r="H10524" s="90">
        <v>2.06</v>
      </c>
      <c r="I10524" s="95">
        <v>2.06</v>
      </c>
      <c r="J10524" s="90" t="s">
        <v>10509</v>
      </c>
      <c r="K10524" s="90">
        <v>107</v>
      </c>
      <c r="L10524" s="90" t="s">
        <v>10513</v>
      </c>
    </row>
    <row r="10525" spans="1:12" hidden="1" outlineLevel="2" x14ac:dyDescent="0.25">
      <c r="A10525" s="90">
        <v>3</v>
      </c>
      <c r="B10525" s="26">
        <v>925191702001</v>
      </c>
      <c r="C10525" s="90">
        <v>20</v>
      </c>
      <c r="D10525" s="90">
        <v>242784</v>
      </c>
      <c r="E10525" s="94">
        <v>44013</v>
      </c>
      <c r="F10525" s="26">
        <v>242784333695</v>
      </c>
      <c r="G10525" s="90">
        <v>333695</v>
      </c>
      <c r="H10525" s="90">
        <v>1.68</v>
      </c>
      <c r="I10525" s="95">
        <v>1.68</v>
      </c>
      <c r="J10525" s="90" t="s">
        <v>10509</v>
      </c>
      <c r="K10525" s="90">
        <v>169</v>
      </c>
      <c r="L10525" s="90" t="s">
        <v>10513</v>
      </c>
    </row>
    <row r="10526" spans="1:12" hidden="1" outlineLevel="2" x14ac:dyDescent="0.25">
      <c r="A10526" s="90">
        <v>3</v>
      </c>
      <c r="B10526" s="26">
        <v>925191702001</v>
      </c>
      <c r="C10526" s="90">
        <v>20</v>
      </c>
      <c r="D10526" s="90">
        <v>249200</v>
      </c>
      <c r="E10526" s="94">
        <v>44075</v>
      </c>
      <c r="F10526" s="26">
        <v>249200339632</v>
      </c>
      <c r="G10526" s="90">
        <v>339632</v>
      </c>
      <c r="H10526" s="90">
        <v>1.68</v>
      </c>
      <c r="I10526" s="95">
        <v>1.68</v>
      </c>
      <c r="J10526" s="90" t="s">
        <v>10509</v>
      </c>
      <c r="K10526" s="90">
        <v>107</v>
      </c>
      <c r="L10526" s="90" t="s">
        <v>10513</v>
      </c>
    </row>
    <row r="10527" spans="1:12" hidden="1" outlineLevel="2" x14ac:dyDescent="0.25">
      <c r="A10527" s="90">
        <v>3</v>
      </c>
      <c r="B10527" s="26">
        <v>925200388</v>
      </c>
      <c r="C10527" s="90">
        <v>20</v>
      </c>
      <c r="D10527" s="90">
        <v>242398</v>
      </c>
      <c r="E10527" s="94">
        <v>44004</v>
      </c>
      <c r="F10527" s="26">
        <v>242398333321</v>
      </c>
      <c r="G10527" s="90">
        <v>333321</v>
      </c>
      <c r="H10527" s="90">
        <v>1.18</v>
      </c>
      <c r="I10527" s="95">
        <v>1.18</v>
      </c>
      <c r="J10527" s="90" t="s">
        <v>10509</v>
      </c>
      <c r="K10527" s="90">
        <v>169</v>
      </c>
      <c r="L10527" s="90" t="s">
        <v>10513</v>
      </c>
    </row>
    <row r="10528" spans="1:12" hidden="1" outlineLevel="2" x14ac:dyDescent="0.25">
      <c r="A10528" s="90">
        <v>3</v>
      </c>
      <c r="B10528" s="26">
        <v>925268393</v>
      </c>
      <c r="C10528" s="90">
        <v>20</v>
      </c>
      <c r="D10528" s="90">
        <v>247047</v>
      </c>
      <c r="E10528" s="94">
        <v>44065</v>
      </c>
      <c r="F10528" s="26">
        <v>247047337647</v>
      </c>
      <c r="G10528" s="90">
        <v>337647</v>
      </c>
      <c r="H10528" s="90">
        <v>3.17</v>
      </c>
      <c r="I10528" s="95">
        <v>3.17</v>
      </c>
      <c r="J10528" s="90" t="s">
        <v>10509</v>
      </c>
      <c r="K10528" s="90">
        <v>107</v>
      </c>
      <c r="L10528" s="90" t="s">
        <v>10513</v>
      </c>
    </row>
    <row r="10529" spans="1:12" hidden="1" outlineLevel="2" x14ac:dyDescent="0.25">
      <c r="A10529" s="90">
        <v>3</v>
      </c>
      <c r="B10529" s="26">
        <v>925313611</v>
      </c>
      <c r="C10529" s="90">
        <v>20</v>
      </c>
      <c r="D10529" s="90">
        <v>245131</v>
      </c>
      <c r="E10529" s="94">
        <v>44033</v>
      </c>
      <c r="F10529" s="26">
        <v>245131335886</v>
      </c>
      <c r="G10529" s="90">
        <v>335886</v>
      </c>
      <c r="H10529" s="90">
        <v>4.37</v>
      </c>
      <c r="I10529" s="95">
        <v>4.37</v>
      </c>
      <c r="J10529" s="90" t="s">
        <v>10509</v>
      </c>
      <c r="K10529" s="90">
        <v>138</v>
      </c>
      <c r="L10529" s="90" t="s">
        <v>10513</v>
      </c>
    </row>
    <row r="10530" spans="1:12" hidden="1" outlineLevel="2" x14ac:dyDescent="0.25">
      <c r="A10530" s="90">
        <v>3</v>
      </c>
      <c r="B10530" s="26">
        <v>925313611</v>
      </c>
      <c r="C10530" s="90">
        <v>20</v>
      </c>
      <c r="D10530" s="90">
        <v>248323</v>
      </c>
      <c r="E10530" s="94">
        <v>44065</v>
      </c>
      <c r="F10530" s="26">
        <v>248323338831</v>
      </c>
      <c r="G10530" s="90">
        <v>338831</v>
      </c>
      <c r="H10530" s="90">
        <v>2.9</v>
      </c>
      <c r="I10530" s="95">
        <v>2.9</v>
      </c>
      <c r="J10530" s="90" t="s">
        <v>10509</v>
      </c>
      <c r="K10530" s="90">
        <v>107</v>
      </c>
      <c r="L10530" s="90" t="s">
        <v>10513</v>
      </c>
    </row>
    <row r="10531" spans="1:12" hidden="1" outlineLevel="2" x14ac:dyDescent="0.25">
      <c r="A10531" s="90">
        <v>3</v>
      </c>
      <c r="B10531" s="26">
        <v>925337503</v>
      </c>
      <c r="C10531" s="90">
        <v>20</v>
      </c>
      <c r="D10531" s="90">
        <v>243794</v>
      </c>
      <c r="E10531" s="94">
        <v>44033</v>
      </c>
      <c r="F10531" s="26">
        <v>243794334641</v>
      </c>
      <c r="G10531" s="90">
        <v>334641</v>
      </c>
      <c r="H10531" s="90">
        <v>1.68</v>
      </c>
      <c r="I10531" s="95">
        <v>1.68</v>
      </c>
      <c r="J10531" s="90" t="s">
        <v>10509</v>
      </c>
      <c r="K10531" s="90">
        <v>138</v>
      </c>
      <c r="L10531" s="90" t="s">
        <v>10513</v>
      </c>
    </row>
    <row r="10532" spans="1:12" hidden="1" outlineLevel="2" x14ac:dyDescent="0.25">
      <c r="A10532" s="90">
        <v>3</v>
      </c>
      <c r="B10532" s="26">
        <v>925337503</v>
      </c>
      <c r="C10532" s="90">
        <v>20</v>
      </c>
      <c r="D10532" s="90">
        <v>246980</v>
      </c>
      <c r="E10532" s="94">
        <v>44065</v>
      </c>
      <c r="F10532" s="26">
        <v>246980337580</v>
      </c>
      <c r="G10532" s="90">
        <v>337580</v>
      </c>
      <c r="H10532" s="90">
        <v>1.68</v>
      </c>
      <c r="I10532" s="95">
        <v>1.68</v>
      </c>
      <c r="J10532" s="90" t="s">
        <v>10509</v>
      </c>
      <c r="K10532" s="90">
        <v>107</v>
      </c>
      <c r="L10532" s="90" t="s">
        <v>10513</v>
      </c>
    </row>
    <row r="10533" spans="1:12" hidden="1" outlineLevel="2" x14ac:dyDescent="0.25">
      <c r="A10533" s="90">
        <v>3</v>
      </c>
      <c r="B10533" s="26">
        <v>925364721</v>
      </c>
      <c r="C10533" s="90">
        <v>20</v>
      </c>
      <c r="D10533" s="90">
        <v>240351</v>
      </c>
      <c r="E10533" s="94">
        <v>44004</v>
      </c>
      <c r="F10533" s="26">
        <v>240351331420</v>
      </c>
      <c r="G10533" s="90">
        <v>331420</v>
      </c>
      <c r="H10533" s="90">
        <v>1.68</v>
      </c>
      <c r="I10533" s="95">
        <v>1.68</v>
      </c>
      <c r="J10533" s="90" t="s">
        <v>10509</v>
      </c>
      <c r="K10533" s="90">
        <v>169</v>
      </c>
      <c r="L10533" s="90" t="s">
        <v>10513</v>
      </c>
    </row>
    <row r="10534" spans="1:12" hidden="1" outlineLevel="2" x14ac:dyDescent="0.25">
      <c r="A10534" s="90">
        <v>3</v>
      </c>
      <c r="B10534" s="26">
        <v>925364721</v>
      </c>
      <c r="C10534" s="90">
        <v>20</v>
      </c>
      <c r="D10534" s="90">
        <v>243485</v>
      </c>
      <c r="E10534" s="94">
        <v>44033</v>
      </c>
      <c r="F10534" s="26">
        <v>243485334332</v>
      </c>
      <c r="G10534" s="90">
        <v>334332</v>
      </c>
      <c r="H10534" s="90">
        <v>1.68</v>
      </c>
      <c r="I10534" s="95">
        <v>1.68</v>
      </c>
      <c r="J10534" s="90" t="s">
        <v>10509</v>
      </c>
      <c r="K10534" s="90">
        <v>138</v>
      </c>
      <c r="L10534" s="90" t="s">
        <v>10513</v>
      </c>
    </row>
    <row r="10535" spans="1:12" hidden="1" outlineLevel="2" x14ac:dyDescent="0.25">
      <c r="A10535" s="90">
        <v>3</v>
      </c>
      <c r="B10535" s="26">
        <v>925421919</v>
      </c>
      <c r="C10535" s="90">
        <v>20</v>
      </c>
      <c r="D10535" s="90">
        <v>247975</v>
      </c>
      <c r="E10535" s="94">
        <v>44065</v>
      </c>
      <c r="F10535" s="26">
        <v>247975338559</v>
      </c>
      <c r="G10535" s="90">
        <v>338559</v>
      </c>
      <c r="H10535" s="90">
        <v>1.68</v>
      </c>
      <c r="I10535" s="95">
        <v>1.68</v>
      </c>
      <c r="J10535" s="90" t="s">
        <v>10509</v>
      </c>
      <c r="K10535" s="90">
        <v>107</v>
      </c>
      <c r="L10535" s="90" t="s">
        <v>10513</v>
      </c>
    </row>
    <row r="10536" spans="1:12" hidden="1" outlineLevel="2" x14ac:dyDescent="0.25">
      <c r="A10536" s="90">
        <v>3</v>
      </c>
      <c r="B10536" s="26">
        <v>925443160</v>
      </c>
      <c r="C10536" s="90">
        <v>20</v>
      </c>
      <c r="D10536" s="90">
        <v>245197</v>
      </c>
      <c r="E10536" s="94">
        <v>44033</v>
      </c>
      <c r="F10536" s="26">
        <v>245197335942</v>
      </c>
      <c r="G10536" s="90">
        <v>335942</v>
      </c>
      <c r="H10536" s="90">
        <v>7.06</v>
      </c>
      <c r="I10536" s="95">
        <v>7.06</v>
      </c>
      <c r="J10536" s="90" t="s">
        <v>10509</v>
      </c>
      <c r="K10536" s="90">
        <v>138</v>
      </c>
      <c r="L10536" s="90" t="s">
        <v>10513</v>
      </c>
    </row>
    <row r="10537" spans="1:12" hidden="1" outlineLevel="2" x14ac:dyDescent="0.25">
      <c r="A10537" s="90">
        <v>3</v>
      </c>
      <c r="B10537" s="26">
        <v>925445652</v>
      </c>
      <c r="C10537" s="90">
        <v>20</v>
      </c>
      <c r="D10537" s="90">
        <v>241471</v>
      </c>
      <c r="E10537" s="94">
        <v>44004</v>
      </c>
      <c r="F10537" s="26">
        <v>241471332537</v>
      </c>
      <c r="G10537" s="90">
        <v>332537</v>
      </c>
      <c r="H10537" s="90">
        <v>27.26</v>
      </c>
      <c r="I10537" s="95">
        <v>27.26</v>
      </c>
      <c r="J10537" s="90" t="s">
        <v>10509</v>
      </c>
      <c r="K10537" s="90">
        <v>169</v>
      </c>
      <c r="L10537" s="90" t="s">
        <v>10513</v>
      </c>
    </row>
    <row r="10538" spans="1:12" hidden="1" outlineLevel="2" x14ac:dyDescent="0.25">
      <c r="A10538" s="90">
        <v>3</v>
      </c>
      <c r="B10538" s="26">
        <v>925445652</v>
      </c>
      <c r="C10538" s="90">
        <v>20</v>
      </c>
      <c r="D10538" s="90">
        <v>244616</v>
      </c>
      <c r="E10538" s="94">
        <v>44033</v>
      </c>
      <c r="F10538" s="26">
        <v>244616335460</v>
      </c>
      <c r="G10538" s="90">
        <v>335460</v>
      </c>
      <c r="H10538" s="90">
        <v>14.88</v>
      </c>
      <c r="I10538" s="95">
        <v>14.88</v>
      </c>
      <c r="J10538" s="90" t="s">
        <v>10509</v>
      </c>
      <c r="K10538" s="90">
        <v>138</v>
      </c>
      <c r="L10538" s="90" t="s">
        <v>10513</v>
      </c>
    </row>
    <row r="10539" spans="1:12" hidden="1" outlineLevel="2" x14ac:dyDescent="0.25">
      <c r="A10539" s="90">
        <v>3</v>
      </c>
      <c r="B10539" s="26">
        <v>925445652</v>
      </c>
      <c r="C10539" s="90">
        <v>20</v>
      </c>
      <c r="D10539" s="90">
        <v>247805</v>
      </c>
      <c r="E10539" s="94">
        <v>44065</v>
      </c>
      <c r="F10539" s="26">
        <v>247805338402</v>
      </c>
      <c r="G10539" s="90">
        <v>338402</v>
      </c>
      <c r="H10539" s="90">
        <v>5.38</v>
      </c>
      <c r="I10539" s="95">
        <v>5.38</v>
      </c>
      <c r="J10539" s="90" t="s">
        <v>10509</v>
      </c>
      <c r="K10539" s="90">
        <v>107</v>
      </c>
      <c r="L10539" s="90" t="s">
        <v>10513</v>
      </c>
    </row>
    <row r="10540" spans="1:12" hidden="1" outlineLevel="2" x14ac:dyDescent="0.25">
      <c r="A10540" s="90">
        <v>3</v>
      </c>
      <c r="B10540" s="26">
        <v>925496754</v>
      </c>
      <c r="C10540" s="90">
        <v>20</v>
      </c>
      <c r="D10540" s="90">
        <v>242290</v>
      </c>
      <c r="E10540" s="94">
        <v>44004</v>
      </c>
      <c r="F10540" s="26">
        <v>242290333229</v>
      </c>
      <c r="G10540" s="90">
        <v>333229</v>
      </c>
      <c r="H10540" s="90">
        <v>1.68</v>
      </c>
      <c r="I10540" s="95">
        <v>1.68</v>
      </c>
      <c r="J10540" s="90" t="s">
        <v>10509</v>
      </c>
      <c r="K10540" s="90">
        <v>169</v>
      </c>
      <c r="L10540" s="90" t="s">
        <v>10513</v>
      </c>
    </row>
    <row r="10541" spans="1:12" hidden="1" outlineLevel="2" x14ac:dyDescent="0.25">
      <c r="A10541" s="90">
        <v>3</v>
      </c>
      <c r="B10541" s="26">
        <v>925540007</v>
      </c>
      <c r="C10541" s="90">
        <v>20</v>
      </c>
      <c r="D10541" s="90">
        <v>245189</v>
      </c>
      <c r="E10541" s="94">
        <v>44033</v>
      </c>
      <c r="F10541" s="26">
        <v>245189335935</v>
      </c>
      <c r="G10541" s="90">
        <v>335935</v>
      </c>
      <c r="H10541" s="90">
        <v>1.68</v>
      </c>
      <c r="I10541" s="95">
        <v>1.68</v>
      </c>
      <c r="J10541" s="90" t="s">
        <v>10509</v>
      </c>
      <c r="K10541" s="90">
        <v>138</v>
      </c>
      <c r="L10541" s="90" t="s">
        <v>10513</v>
      </c>
    </row>
    <row r="10542" spans="1:12" hidden="1" outlineLevel="2" x14ac:dyDescent="0.25">
      <c r="A10542" s="90">
        <v>3</v>
      </c>
      <c r="B10542" s="26">
        <v>925540007</v>
      </c>
      <c r="C10542" s="90">
        <v>20</v>
      </c>
      <c r="D10542" s="90">
        <v>248381</v>
      </c>
      <c r="E10542" s="94">
        <v>44065</v>
      </c>
      <c r="F10542" s="26">
        <v>248381338880</v>
      </c>
      <c r="G10542" s="90">
        <v>338880</v>
      </c>
      <c r="H10542" s="90">
        <v>2.11</v>
      </c>
      <c r="I10542" s="95">
        <v>2.11</v>
      </c>
      <c r="J10542" s="90" t="s">
        <v>10509</v>
      </c>
      <c r="K10542" s="90">
        <v>107</v>
      </c>
      <c r="L10542" s="90" t="s">
        <v>10513</v>
      </c>
    </row>
    <row r="10543" spans="1:12" hidden="1" outlineLevel="2" x14ac:dyDescent="0.25">
      <c r="A10543" s="90">
        <v>3</v>
      </c>
      <c r="B10543" s="26">
        <v>925579997</v>
      </c>
      <c r="C10543" s="90">
        <v>20</v>
      </c>
      <c r="D10543" s="90">
        <v>243937</v>
      </c>
      <c r="E10543" s="94">
        <v>44033</v>
      </c>
      <c r="F10543" s="26">
        <v>243937334784</v>
      </c>
      <c r="G10543" s="90">
        <v>334784</v>
      </c>
      <c r="H10543" s="90">
        <v>14.02</v>
      </c>
      <c r="I10543" s="95">
        <v>14.02</v>
      </c>
      <c r="J10543" s="90" t="s">
        <v>10509</v>
      </c>
      <c r="K10543" s="90">
        <v>138</v>
      </c>
      <c r="L10543" s="90" t="s">
        <v>10513</v>
      </c>
    </row>
    <row r="10544" spans="1:12" hidden="1" outlineLevel="2" x14ac:dyDescent="0.25">
      <c r="A10544" s="90">
        <v>3</v>
      </c>
      <c r="B10544" s="26">
        <v>923925952</v>
      </c>
      <c r="C10544" s="90">
        <v>20</v>
      </c>
      <c r="D10544" s="90">
        <v>244512</v>
      </c>
      <c r="E10544" s="94">
        <v>44033</v>
      </c>
      <c r="F10544" s="26">
        <v>244512335357</v>
      </c>
      <c r="G10544" s="90">
        <v>335357</v>
      </c>
      <c r="H10544" s="90">
        <v>1.68</v>
      </c>
      <c r="I10544" s="95">
        <v>1.68</v>
      </c>
      <c r="J10544" s="90" t="s">
        <v>10509</v>
      </c>
      <c r="K10544" s="90">
        <v>138</v>
      </c>
      <c r="L10544" s="90" t="s">
        <v>10513</v>
      </c>
    </row>
    <row r="10545" spans="1:12" hidden="1" outlineLevel="2" x14ac:dyDescent="0.25">
      <c r="A10545" s="90">
        <v>3</v>
      </c>
      <c r="B10545" s="26">
        <v>925838633</v>
      </c>
      <c r="C10545" s="90">
        <v>20</v>
      </c>
      <c r="D10545" s="90">
        <v>240702</v>
      </c>
      <c r="E10545" s="94">
        <v>44004</v>
      </c>
      <c r="F10545" s="26">
        <v>240702331771</v>
      </c>
      <c r="G10545" s="90">
        <v>331771</v>
      </c>
      <c r="H10545" s="90">
        <v>6.52</v>
      </c>
      <c r="I10545" s="95">
        <v>6.52</v>
      </c>
      <c r="J10545" s="90" t="s">
        <v>10509</v>
      </c>
      <c r="K10545" s="90">
        <v>169</v>
      </c>
      <c r="L10545" s="90" t="s">
        <v>10513</v>
      </c>
    </row>
    <row r="10546" spans="1:12" hidden="1" outlineLevel="2" x14ac:dyDescent="0.25">
      <c r="A10546" s="90">
        <v>3</v>
      </c>
      <c r="B10546" s="26">
        <v>925838633</v>
      </c>
      <c r="C10546" s="90">
        <v>20</v>
      </c>
      <c r="D10546" s="90">
        <v>243837</v>
      </c>
      <c r="E10546" s="94">
        <v>44033</v>
      </c>
      <c r="F10546" s="26">
        <v>243837334684</v>
      </c>
      <c r="G10546" s="90">
        <v>334684</v>
      </c>
      <c r="H10546" s="90">
        <v>6.52</v>
      </c>
      <c r="I10546" s="95">
        <v>6.52</v>
      </c>
      <c r="J10546" s="90" t="s">
        <v>10509</v>
      </c>
      <c r="K10546" s="90">
        <v>138</v>
      </c>
      <c r="L10546" s="90" t="s">
        <v>10513</v>
      </c>
    </row>
    <row r="10547" spans="1:12" hidden="1" outlineLevel="2" x14ac:dyDescent="0.25">
      <c r="A10547" s="90">
        <v>3</v>
      </c>
      <c r="B10547" s="26">
        <v>925847998</v>
      </c>
      <c r="C10547" s="90">
        <v>20</v>
      </c>
      <c r="D10547" s="90">
        <v>245264</v>
      </c>
      <c r="E10547" s="94">
        <v>44033</v>
      </c>
      <c r="F10547" s="26">
        <v>245264335999</v>
      </c>
      <c r="G10547" s="90">
        <v>335999</v>
      </c>
      <c r="H10547" s="90">
        <v>1.74</v>
      </c>
      <c r="I10547" s="95">
        <v>1.74</v>
      </c>
      <c r="J10547" s="90" t="s">
        <v>10509</v>
      </c>
      <c r="K10547" s="90">
        <v>138</v>
      </c>
      <c r="L10547" s="90" t="s">
        <v>10513</v>
      </c>
    </row>
    <row r="10548" spans="1:12" hidden="1" outlineLevel="2" x14ac:dyDescent="0.25">
      <c r="A10548" s="90">
        <v>3</v>
      </c>
      <c r="B10548" s="26">
        <v>925847998</v>
      </c>
      <c r="C10548" s="90">
        <v>20</v>
      </c>
      <c r="D10548" s="90">
        <v>248457</v>
      </c>
      <c r="E10548" s="94">
        <v>44065</v>
      </c>
      <c r="F10548" s="26">
        <v>248457338945</v>
      </c>
      <c r="G10548" s="90">
        <v>338945</v>
      </c>
      <c r="H10548" s="90">
        <v>1.68</v>
      </c>
      <c r="I10548" s="95">
        <v>1.68</v>
      </c>
      <c r="J10548" s="90" t="s">
        <v>10509</v>
      </c>
      <c r="K10548" s="90">
        <v>107</v>
      </c>
      <c r="L10548" s="90" t="s">
        <v>10513</v>
      </c>
    </row>
    <row r="10549" spans="1:12" hidden="1" outlineLevel="2" x14ac:dyDescent="0.25">
      <c r="A10549" s="90">
        <v>3</v>
      </c>
      <c r="B10549" s="26">
        <v>925920589</v>
      </c>
      <c r="C10549" s="90">
        <v>20</v>
      </c>
      <c r="D10549" s="90">
        <v>240727</v>
      </c>
      <c r="E10549" s="94">
        <v>44004</v>
      </c>
      <c r="F10549" s="26">
        <v>240727331796</v>
      </c>
      <c r="G10549" s="90">
        <v>331796</v>
      </c>
      <c r="H10549" s="90">
        <v>1.68</v>
      </c>
      <c r="I10549" s="95">
        <v>1.68</v>
      </c>
      <c r="J10549" s="90" t="s">
        <v>10509</v>
      </c>
      <c r="K10549" s="90">
        <v>169</v>
      </c>
      <c r="L10549" s="90" t="s">
        <v>10513</v>
      </c>
    </row>
    <row r="10550" spans="1:12" hidden="1" outlineLevel="2" x14ac:dyDescent="0.25">
      <c r="A10550" s="90">
        <v>3</v>
      </c>
      <c r="B10550" s="26">
        <v>925920589</v>
      </c>
      <c r="C10550" s="90">
        <v>20</v>
      </c>
      <c r="D10550" s="90">
        <v>243862</v>
      </c>
      <c r="E10550" s="94">
        <v>44033</v>
      </c>
      <c r="F10550" s="26">
        <v>243862334709</v>
      </c>
      <c r="G10550" s="90">
        <v>334709</v>
      </c>
      <c r="H10550" s="90">
        <v>1.68</v>
      </c>
      <c r="I10550" s="95">
        <v>1.68</v>
      </c>
      <c r="J10550" s="90" t="s">
        <v>10509</v>
      </c>
      <c r="K10550" s="90">
        <v>138</v>
      </c>
      <c r="L10550" s="90" t="s">
        <v>10513</v>
      </c>
    </row>
    <row r="10551" spans="1:12" hidden="1" outlineLevel="2" x14ac:dyDescent="0.25">
      <c r="A10551" s="90">
        <v>3</v>
      </c>
      <c r="B10551" s="26">
        <v>926105644</v>
      </c>
      <c r="C10551" s="90">
        <v>20</v>
      </c>
      <c r="D10551" s="90">
        <v>242225</v>
      </c>
      <c r="E10551" s="94">
        <v>44004</v>
      </c>
      <c r="F10551" s="26">
        <v>242225333172</v>
      </c>
      <c r="G10551" s="90">
        <v>333172</v>
      </c>
      <c r="H10551" s="90">
        <v>1.68</v>
      </c>
      <c r="I10551" s="95">
        <v>1.68</v>
      </c>
      <c r="J10551" s="90" t="s">
        <v>10509</v>
      </c>
      <c r="K10551" s="90">
        <v>169</v>
      </c>
      <c r="L10551" s="90" t="s">
        <v>10513</v>
      </c>
    </row>
    <row r="10552" spans="1:12" hidden="1" outlineLevel="2" x14ac:dyDescent="0.25">
      <c r="A10552" s="90">
        <v>3</v>
      </c>
      <c r="B10552" s="26">
        <v>926105644</v>
      </c>
      <c r="C10552" s="90">
        <v>20</v>
      </c>
      <c r="D10552" s="90">
        <v>245373</v>
      </c>
      <c r="E10552" s="94">
        <v>44033</v>
      </c>
      <c r="F10552" s="26">
        <v>245373336098</v>
      </c>
      <c r="G10552" s="90">
        <v>336098</v>
      </c>
      <c r="H10552" s="90">
        <v>1.68</v>
      </c>
      <c r="I10552" s="95">
        <v>1.68</v>
      </c>
      <c r="J10552" s="90" t="s">
        <v>10509</v>
      </c>
      <c r="K10552" s="90">
        <v>138</v>
      </c>
      <c r="L10552" s="90" t="s">
        <v>10513</v>
      </c>
    </row>
    <row r="10553" spans="1:12" hidden="1" outlineLevel="2" x14ac:dyDescent="0.25">
      <c r="A10553" s="90">
        <v>3</v>
      </c>
      <c r="B10553" s="26">
        <v>926105644</v>
      </c>
      <c r="C10553" s="90">
        <v>20</v>
      </c>
      <c r="D10553" s="90">
        <v>248566</v>
      </c>
      <c r="E10553" s="94">
        <v>44065</v>
      </c>
      <c r="F10553" s="26">
        <v>248566339044</v>
      </c>
      <c r="G10553" s="90">
        <v>339044</v>
      </c>
      <c r="H10553" s="90">
        <v>1.68</v>
      </c>
      <c r="I10553" s="95">
        <v>1.68</v>
      </c>
      <c r="J10553" s="90" t="s">
        <v>10509</v>
      </c>
      <c r="K10553" s="90">
        <v>107</v>
      </c>
      <c r="L10553" s="90" t="s">
        <v>10513</v>
      </c>
    </row>
    <row r="10554" spans="1:12" hidden="1" outlineLevel="2" x14ac:dyDescent="0.25">
      <c r="A10554" s="90">
        <v>3</v>
      </c>
      <c r="B10554" s="26">
        <v>925762726</v>
      </c>
      <c r="C10554" s="90">
        <v>20</v>
      </c>
      <c r="D10554" s="90">
        <v>244928</v>
      </c>
      <c r="E10554" s="94">
        <v>44033</v>
      </c>
      <c r="F10554" s="26">
        <v>244928335739</v>
      </c>
      <c r="G10554" s="90">
        <v>335739</v>
      </c>
      <c r="H10554" s="90">
        <v>11.73</v>
      </c>
      <c r="I10554" s="95">
        <v>11.73</v>
      </c>
      <c r="J10554" s="90" t="s">
        <v>10509</v>
      </c>
      <c r="K10554" s="90">
        <v>138</v>
      </c>
      <c r="L10554" s="90" t="s">
        <v>10513</v>
      </c>
    </row>
    <row r="10555" spans="1:12" hidden="1" outlineLevel="2" x14ac:dyDescent="0.25">
      <c r="A10555" s="90">
        <v>3</v>
      </c>
      <c r="B10555" s="26">
        <v>925762726</v>
      </c>
      <c r="C10555" s="90">
        <v>20</v>
      </c>
      <c r="D10555" s="90">
        <v>248121</v>
      </c>
      <c r="E10555" s="94">
        <v>44065</v>
      </c>
      <c r="F10555" s="26">
        <v>248121338684</v>
      </c>
      <c r="G10555" s="90">
        <v>338684</v>
      </c>
      <c r="H10555" s="90">
        <v>9.27</v>
      </c>
      <c r="I10555" s="95">
        <v>9.27</v>
      </c>
      <c r="J10555" s="90" t="s">
        <v>10509</v>
      </c>
      <c r="K10555" s="90">
        <v>107</v>
      </c>
      <c r="L10555" s="90" t="s">
        <v>10513</v>
      </c>
    </row>
    <row r="10556" spans="1:12" hidden="1" outlineLevel="2" x14ac:dyDescent="0.25">
      <c r="A10556" s="90">
        <v>3</v>
      </c>
      <c r="B10556" s="26">
        <v>925773442</v>
      </c>
      <c r="C10556" s="90">
        <v>20</v>
      </c>
      <c r="D10556" s="90">
        <v>241669</v>
      </c>
      <c r="E10556" s="94">
        <v>44004</v>
      </c>
      <c r="F10556" s="26">
        <v>241669332718</v>
      </c>
      <c r="G10556" s="90">
        <v>332718</v>
      </c>
      <c r="H10556" s="90">
        <v>1.68</v>
      </c>
      <c r="I10556" s="95">
        <v>1.68</v>
      </c>
      <c r="J10556" s="90" t="s">
        <v>10509</v>
      </c>
      <c r="K10556" s="90">
        <v>169</v>
      </c>
      <c r="L10556" s="90" t="s">
        <v>10513</v>
      </c>
    </row>
    <row r="10557" spans="1:12" hidden="1" outlineLevel="2" x14ac:dyDescent="0.25">
      <c r="A10557" s="90">
        <v>3</v>
      </c>
      <c r="B10557" s="26">
        <v>925778771</v>
      </c>
      <c r="C10557" s="90">
        <v>20</v>
      </c>
      <c r="D10557" s="90">
        <v>244217</v>
      </c>
      <c r="E10557" s="94">
        <v>44033</v>
      </c>
      <c r="F10557" s="26">
        <v>244217335063</v>
      </c>
      <c r="G10557" s="90">
        <v>335063</v>
      </c>
      <c r="H10557" s="90">
        <v>1.7</v>
      </c>
      <c r="I10557" s="95">
        <v>1.7</v>
      </c>
      <c r="J10557" s="90" t="s">
        <v>10509</v>
      </c>
      <c r="K10557" s="90">
        <v>138</v>
      </c>
      <c r="L10557" s="90" t="s">
        <v>10513</v>
      </c>
    </row>
    <row r="10558" spans="1:12" hidden="1" outlineLevel="2" x14ac:dyDescent="0.25">
      <c r="A10558" s="90">
        <v>3</v>
      </c>
      <c r="B10558" s="26">
        <v>925788689001</v>
      </c>
      <c r="C10558" s="90">
        <v>20</v>
      </c>
      <c r="D10558" s="90">
        <v>242740</v>
      </c>
      <c r="E10558" s="94">
        <v>44013</v>
      </c>
      <c r="F10558" s="26">
        <v>242740333651</v>
      </c>
      <c r="G10558" s="90">
        <v>333651</v>
      </c>
      <c r="H10558" s="90">
        <v>10.57</v>
      </c>
      <c r="I10558" s="95">
        <v>10.57</v>
      </c>
      <c r="J10558" s="90" t="s">
        <v>10509</v>
      </c>
      <c r="K10558" s="90">
        <v>169</v>
      </c>
      <c r="L10558" s="90" t="s">
        <v>10513</v>
      </c>
    </row>
    <row r="10559" spans="1:12" hidden="1" outlineLevel="2" x14ac:dyDescent="0.25">
      <c r="A10559" s="90">
        <v>3</v>
      </c>
      <c r="B10559" s="26">
        <v>925788689001</v>
      </c>
      <c r="C10559" s="90">
        <v>20</v>
      </c>
      <c r="D10559" s="90">
        <v>245915</v>
      </c>
      <c r="E10559" s="94">
        <v>44044</v>
      </c>
      <c r="F10559" s="26">
        <v>245915336597</v>
      </c>
      <c r="G10559" s="90">
        <v>336597</v>
      </c>
      <c r="H10559" s="90">
        <v>1.68</v>
      </c>
      <c r="I10559" s="95">
        <v>1.68</v>
      </c>
      <c r="J10559" s="90" t="s">
        <v>10509</v>
      </c>
      <c r="K10559" s="90">
        <v>138</v>
      </c>
      <c r="L10559" s="90" t="s">
        <v>10513</v>
      </c>
    </row>
    <row r="10560" spans="1:12" hidden="1" outlineLevel="2" x14ac:dyDescent="0.25">
      <c r="A10560" s="90">
        <v>3</v>
      </c>
      <c r="B10560" s="26">
        <v>925788689001</v>
      </c>
      <c r="C10560" s="90">
        <v>20</v>
      </c>
      <c r="D10560" s="90">
        <v>249157</v>
      </c>
      <c r="E10560" s="94">
        <v>44075</v>
      </c>
      <c r="F10560" s="26">
        <v>249157339589</v>
      </c>
      <c r="G10560" s="90">
        <v>339589</v>
      </c>
      <c r="H10560" s="90">
        <v>1.68</v>
      </c>
      <c r="I10560" s="95">
        <v>1.68</v>
      </c>
      <c r="J10560" s="90" t="s">
        <v>10509</v>
      </c>
      <c r="K10560" s="90">
        <v>107</v>
      </c>
      <c r="L10560" s="90" t="s">
        <v>10513</v>
      </c>
    </row>
    <row r="10561" spans="1:12" hidden="1" outlineLevel="2" x14ac:dyDescent="0.25">
      <c r="A10561" s="90">
        <v>3</v>
      </c>
      <c r="B10561" s="26">
        <v>926321332</v>
      </c>
      <c r="C10561" s="90">
        <v>20</v>
      </c>
      <c r="D10561" s="90">
        <v>247151</v>
      </c>
      <c r="E10561" s="94">
        <v>44065</v>
      </c>
      <c r="F10561" s="26">
        <v>247151337751</v>
      </c>
      <c r="G10561" s="90">
        <v>337751</v>
      </c>
      <c r="H10561" s="90">
        <v>1.68</v>
      </c>
      <c r="I10561" s="95">
        <v>1.68</v>
      </c>
      <c r="J10561" s="90" t="s">
        <v>10509</v>
      </c>
      <c r="K10561" s="90">
        <v>107</v>
      </c>
      <c r="L10561" s="90" t="s">
        <v>10513</v>
      </c>
    </row>
    <row r="10562" spans="1:12" hidden="1" outlineLevel="2" x14ac:dyDescent="0.25">
      <c r="A10562" s="90">
        <v>3</v>
      </c>
      <c r="B10562" s="26">
        <v>926321837</v>
      </c>
      <c r="C10562" s="90">
        <v>20</v>
      </c>
      <c r="D10562" s="90">
        <v>241199</v>
      </c>
      <c r="E10562" s="94">
        <v>44004</v>
      </c>
      <c r="F10562" s="26">
        <v>241199332267</v>
      </c>
      <c r="G10562" s="90">
        <v>332267</v>
      </c>
      <c r="H10562" s="90">
        <v>1.68</v>
      </c>
      <c r="I10562" s="95">
        <v>1.68</v>
      </c>
      <c r="J10562" s="90" t="s">
        <v>10509</v>
      </c>
      <c r="K10562" s="90">
        <v>169</v>
      </c>
      <c r="L10562" s="90" t="s">
        <v>10513</v>
      </c>
    </row>
    <row r="10563" spans="1:12" hidden="1" outlineLevel="2" x14ac:dyDescent="0.25">
      <c r="A10563" s="90">
        <v>3</v>
      </c>
      <c r="B10563" s="26">
        <v>926382508</v>
      </c>
      <c r="C10563" s="90">
        <v>20</v>
      </c>
      <c r="D10563" s="90">
        <v>248738</v>
      </c>
      <c r="E10563" s="94">
        <v>44065</v>
      </c>
      <c r="F10563" s="26">
        <v>248738339195</v>
      </c>
      <c r="G10563" s="90">
        <v>339195</v>
      </c>
      <c r="H10563" s="90">
        <v>1.68</v>
      </c>
      <c r="I10563" s="95">
        <v>1.68</v>
      </c>
      <c r="J10563" s="90" t="s">
        <v>10509</v>
      </c>
      <c r="K10563" s="90">
        <v>107</v>
      </c>
      <c r="L10563" s="90" t="s">
        <v>10513</v>
      </c>
    </row>
    <row r="10564" spans="1:12" hidden="1" outlineLevel="2" x14ac:dyDescent="0.25">
      <c r="A10564" s="90">
        <v>3</v>
      </c>
      <c r="B10564" s="26">
        <v>926576901</v>
      </c>
      <c r="C10564" s="90">
        <v>20</v>
      </c>
      <c r="D10564" s="90">
        <v>247057</v>
      </c>
      <c r="E10564" s="94">
        <v>44065</v>
      </c>
      <c r="F10564" s="26">
        <v>247057337657</v>
      </c>
      <c r="G10564" s="90">
        <v>337657</v>
      </c>
      <c r="H10564" s="90">
        <v>0.47</v>
      </c>
      <c r="I10564" s="95">
        <v>0.47</v>
      </c>
      <c r="J10564" s="90" t="s">
        <v>10509</v>
      </c>
      <c r="K10564" s="90">
        <v>107</v>
      </c>
      <c r="L10564" s="90" t="s">
        <v>10513</v>
      </c>
    </row>
    <row r="10565" spans="1:12" hidden="1" outlineLevel="2" x14ac:dyDescent="0.25">
      <c r="A10565" s="90">
        <v>3</v>
      </c>
      <c r="B10565" s="26">
        <v>926604190</v>
      </c>
      <c r="C10565" s="90">
        <v>20</v>
      </c>
      <c r="D10565" s="90">
        <v>247845</v>
      </c>
      <c r="E10565" s="94">
        <v>44065</v>
      </c>
      <c r="F10565" s="26">
        <v>247845338441</v>
      </c>
      <c r="G10565" s="90">
        <v>338441</v>
      </c>
      <c r="H10565" s="90">
        <v>1.68</v>
      </c>
      <c r="I10565" s="95">
        <v>1.68</v>
      </c>
      <c r="J10565" s="90" t="s">
        <v>10509</v>
      </c>
      <c r="K10565" s="90">
        <v>107</v>
      </c>
      <c r="L10565" s="90" t="s">
        <v>10513</v>
      </c>
    </row>
    <row r="10566" spans="1:12" hidden="1" outlineLevel="2" x14ac:dyDescent="0.25">
      <c r="A10566" s="90">
        <v>3</v>
      </c>
      <c r="B10566" s="26">
        <v>926622218</v>
      </c>
      <c r="C10566" s="90">
        <v>20</v>
      </c>
      <c r="D10566" s="90">
        <v>241151</v>
      </c>
      <c r="E10566" s="94">
        <v>44004</v>
      </c>
      <c r="F10566" s="26">
        <v>241151332219</v>
      </c>
      <c r="G10566" s="90">
        <v>332219</v>
      </c>
      <c r="H10566" s="90">
        <v>1.68</v>
      </c>
      <c r="I10566" s="95">
        <v>1.68</v>
      </c>
      <c r="J10566" s="90" t="s">
        <v>10509</v>
      </c>
      <c r="K10566" s="90">
        <v>169</v>
      </c>
      <c r="L10566" s="90" t="s">
        <v>10513</v>
      </c>
    </row>
    <row r="10567" spans="1:12" hidden="1" outlineLevel="2" x14ac:dyDescent="0.25">
      <c r="A10567" s="90">
        <v>3</v>
      </c>
      <c r="B10567" s="26">
        <v>926622218</v>
      </c>
      <c r="C10567" s="90">
        <v>20</v>
      </c>
      <c r="D10567" s="90">
        <v>246608</v>
      </c>
      <c r="E10567" s="94">
        <v>44065</v>
      </c>
      <c r="F10567" s="26">
        <v>246608337208</v>
      </c>
      <c r="G10567" s="90">
        <v>337208</v>
      </c>
      <c r="H10567" s="90">
        <v>1.68</v>
      </c>
      <c r="I10567" s="95">
        <v>1.68</v>
      </c>
      <c r="J10567" s="90" t="s">
        <v>10509</v>
      </c>
      <c r="K10567" s="90">
        <v>107</v>
      </c>
      <c r="L10567" s="90" t="s">
        <v>10513</v>
      </c>
    </row>
    <row r="10568" spans="1:12" hidden="1" outlineLevel="2" x14ac:dyDescent="0.25">
      <c r="A10568" s="90">
        <v>3</v>
      </c>
      <c r="B10568" s="26">
        <v>926629544</v>
      </c>
      <c r="C10568" s="90">
        <v>20</v>
      </c>
      <c r="D10568" s="90">
        <v>245186</v>
      </c>
      <c r="E10568" s="94">
        <v>44033</v>
      </c>
      <c r="F10568" s="26">
        <v>245186335932</v>
      </c>
      <c r="G10568" s="90">
        <v>335932</v>
      </c>
      <c r="H10568" s="90">
        <v>2.67</v>
      </c>
      <c r="I10568" s="95">
        <v>2.67</v>
      </c>
      <c r="J10568" s="90" t="s">
        <v>10509</v>
      </c>
      <c r="K10568" s="90">
        <v>138</v>
      </c>
      <c r="L10568" s="90" t="s">
        <v>10513</v>
      </c>
    </row>
    <row r="10569" spans="1:12" hidden="1" outlineLevel="2" x14ac:dyDescent="0.25">
      <c r="A10569" s="90">
        <v>3</v>
      </c>
      <c r="B10569" s="26">
        <v>926629544</v>
      </c>
      <c r="C10569" s="90">
        <v>20</v>
      </c>
      <c r="D10569" s="90">
        <v>248378</v>
      </c>
      <c r="E10569" s="94">
        <v>44065</v>
      </c>
      <c r="F10569" s="26">
        <v>248378338877</v>
      </c>
      <c r="G10569" s="90">
        <v>338877</v>
      </c>
      <c r="H10569" s="90">
        <v>7.06</v>
      </c>
      <c r="I10569" s="95">
        <v>7.06</v>
      </c>
      <c r="J10569" s="90" t="s">
        <v>10509</v>
      </c>
      <c r="K10569" s="90">
        <v>107</v>
      </c>
      <c r="L10569" s="90" t="s">
        <v>10513</v>
      </c>
    </row>
    <row r="10570" spans="1:12" hidden="1" outlineLevel="2" x14ac:dyDescent="0.25">
      <c r="A10570" s="90">
        <v>3</v>
      </c>
      <c r="B10570" s="26">
        <v>926866591</v>
      </c>
      <c r="C10570" s="90">
        <v>20</v>
      </c>
      <c r="D10570" s="90">
        <v>242213</v>
      </c>
      <c r="E10570" s="94">
        <v>44004</v>
      </c>
      <c r="F10570" s="26">
        <v>242213333162</v>
      </c>
      <c r="G10570" s="90">
        <v>333162</v>
      </c>
      <c r="H10570" s="90">
        <v>5.13</v>
      </c>
      <c r="I10570" s="95">
        <v>5.13</v>
      </c>
      <c r="J10570" s="90" t="s">
        <v>10509</v>
      </c>
      <c r="K10570" s="90">
        <v>169</v>
      </c>
      <c r="L10570" s="90" t="s">
        <v>10513</v>
      </c>
    </row>
    <row r="10571" spans="1:12" hidden="1" outlineLevel="2" x14ac:dyDescent="0.25">
      <c r="A10571" s="90">
        <v>3</v>
      </c>
      <c r="B10571" s="26">
        <v>926866591</v>
      </c>
      <c r="C10571" s="90">
        <v>20</v>
      </c>
      <c r="D10571" s="90">
        <v>245361</v>
      </c>
      <c r="E10571" s="94">
        <v>44033</v>
      </c>
      <c r="F10571" s="26">
        <v>245361336088</v>
      </c>
      <c r="G10571" s="90">
        <v>336088</v>
      </c>
      <c r="H10571" s="90">
        <v>6.66</v>
      </c>
      <c r="I10571" s="95">
        <v>6.66</v>
      </c>
      <c r="J10571" s="90" t="s">
        <v>10509</v>
      </c>
      <c r="K10571" s="90">
        <v>138</v>
      </c>
      <c r="L10571" s="90" t="s">
        <v>10513</v>
      </c>
    </row>
    <row r="10572" spans="1:12" hidden="1" outlineLevel="2" x14ac:dyDescent="0.25">
      <c r="A10572" s="90">
        <v>3</v>
      </c>
      <c r="B10572" s="26">
        <v>926866591</v>
      </c>
      <c r="C10572" s="90">
        <v>20</v>
      </c>
      <c r="D10572" s="90">
        <v>248554</v>
      </c>
      <c r="E10572" s="94">
        <v>44065</v>
      </c>
      <c r="F10572" s="26">
        <v>248554339034</v>
      </c>
      <c r="G10572" s="90">
        <v>339034</v>
      </c>
      <c r="H10572" s="90">
        <v>6.25</v>
      </c>
      <c r="I10572" s="95">
        <v>6.25</v>
      </c>
      <c r="J10572" s="90" t="s">
        <v>10509</v>
      </c>
      <c r="K10572" s="90">
        <v>107</v>
      </c>
      <c r="L10572" s="90" t="s">
        <v>10513</v>
      </c>
    </row>
    <row r="10573" spans="1:12" hidden="1" outlineLevel="2" x14ac:dyDescent="0.25">
      <c r="A10573" s="90">
        <v>3</v>
      </c>
      <c r="B10573" s="26">
        <v>926950742</v>
      </c>
      <c r="C10573" s="90">
        <v>20</v>
      </c>
      <c r="D10573" s="90">
        <v>245253</v>
      </c>
      <c r="E10573" s="94">
        <v>44033</v>
      </c>
      <c r="F10573" s="26">
        <v>245253335989</v>
      </c>
      <c r="G10573" s="90">
        <v>335989</v>
      </c>
      <c r="H10573" s="90">
        <v>1.68</v>
      </c>
      <c r="I10573" s="95">
        <v>1.68</v>
      </c>
      <c r="J10573" s="90" t="s">
        <v>10509</v>
      </c>
      <c r="K10573" s="90">
        <v>138</v>
      </c>
      <c r="L10573" s="90" t="s">
        <v>10513</v>
      </c>
    </row>
    <row r="10574" spans="1:12" hidden="1" outlineLevel="2" x14ac:dyDescent="0.25">
      <c r="A10574" s="90">
        <v>3</v>
      </c>
      <c r="B10574" s="26">
        <v>926950742</v>
      </c>
      <c r="C10574" s="90">
        <v>20</v>
      </c>
      <c r="D10574" s="90">
        <v>248446</v>
      </c>
      <c r="E10574" s="94">
        <v>44065</v>
      </c>
      <c r="F10574" s="26">
        <v>248446338935</v>
      </c>
      <c r="G10574" s="90">
        <v>338935</v>
      </c>
      <c r="H10574" s="90">
        <v>1.68</v>
      </c>
      <c r="I10574" s="95">
        <v>1.68</v>
      </c>
      <c r="J10574" s="90" t="s">
        <v>10509</v>
      </c>
      <c r="K10574" s="90">
        <v>107</v>
      </c>
      <c r="L10574" s="90" t="s">
        <v>10513</v>
      </c>
    </row>
    <row r="10575" spans="1:12" hidden="1" outlineLevel="2" x14ac:dyDescent="0.25">
      <c r="A10575" s="90">
        <v>3</v>
      </c>
      <c r="B10575" s="26">
        <v>927045310</v>
      </c>
      <c r="C10575" s="90">
        <v>20</v>
      </c>
      <c r="D10575" s="90">
        <v>244651</v>
      </c>
      <c r="E10575" s="94">
        <v>44033</v>
      </c>
      <c r="F10575" s="26">
        <v>244651335494</v>
      </c>
      <c r="G10575" s="90">
        <v>335494</v>
      </c>
      <c r="H10575" s="90">
        <v>2.2200000000000002</v>
      </c>
      <c r="I10575" s="95">
        <v>2.2200000000000002</v>
      </c>
      <c r="J10575" s="90" t="s">
        <v>10509</v>
      </c>
      <c r="K10575" s="90">
        <v>138</v>
      </c>
      <c r="L10575" s="90" t="s">
        <v>10513</v>
      </c>
    </row>
    <row r="10576" spans="1:12" hidden="1" outlineLevel="2" x14ac:dyDescent="0.25">
      <c r="A10576" s="90">
        <v>3</v>
      </c>
      <c r="B10576" s="26">
        <v>927206581</v>
      </c>
      <c r="C10576" s="90">
        <v>20</v>
      </c>
      <c r="D10576" s="90">
        <v>242320</v>
      </c>
      <c r="E10576" s="94">
        <v>44004</v>
      </c>
      <c r="F10576" s="26">
        <v>242320333257</v>
      </c>
      <c r="G10576" s="90">
        <v>333257</v>
      </c>
      <c r="H10576" s="90">
        <v>0.56999999999999995</v>
      </c>
      <c r="I10576" s="95">
        <v>0.56999999999999995</v>
      </c>
      <c r="J10576" s="90" t="s">
        <v>10509</v>
      </c>
      <c r="K10576" s="90">
        <v>169</v>
      </c>
      <c r="L10576" s="90" t="s">
        <v>10513</v>
      </c>
    </row>
    <row r="10577" spans="1:12" hidden="1" outlineLevel="2" x14ac:dyDescent="0.25">
      <c r="A10577" s="90">
        <v>3</v>
      </c>
      <c r="B10577" s="26">
        <v>927217976</v>
      </c>
      <c r="C10577" s="90">
        <v>20</v>
      </c>
      <c r="D10577" s="90">
        <v>240601</v>
      </c>
      <c r="E10577" s="94">
        <v>44004</v>
      </c>
      <c r="F10577" s="26">
        <v>240601331670</v>
      </c>
      <c r="G10577" s="90">
        <v>331670</v>
      </c>
      <c r="H10577" s="90">
        <v>1.86</v>
      </c>
      <c r="I10577" s="95">
        <v>1.86</v>
      </c>
      <c r="J10577" s="90" t="s">
        <v>10509</v>
      </c>
      <c r="K10577" s="90">
        <v>169</v>
      </c>
      <c r="L10577" s="90" t="s">
        <v>10513</v>
      </c>
    </row>
    <row r="10578" spans="1:12" hidden="1" outlineLevel="2" x14ac:dyDescent="0.25">
      <c r="A10578" s="90">
        <v>3</v>
      </c>
      <c r="B10578" s="26">
        <v>927247965</v>
      </c>
      <c r="C10578" s="90">
        <v>20</v>
      </c>
      <c r="D10578" s="90">
        <v>241503</v>
      </c>
      <c r="E10578" s="94">
        <v>44004</v>
      </c>
      <c r="F10578" s="26">
        <v>241503332568</v>
      </c>
      <c r="G10578" s="90">
        <v>332568</v>
      </c>
      <c r="H10578" s="90">
        <v>12.56</v>
      </c>
      <c r="I10578" s="95">
        <v>12.56</v>
      </c>
      <c r="J10578" s="90" t="s">
        <v>10509</v>
      </c>
      <c r="K10578" s="90">
        <v>169</v>
      </c>
      <c r="L10578" s="90" t="s">
        <v>10513</v>
      </c>
    </row>
    <row r="10579" spans="1:12" hidden="1" outlineLevel="2" x14ac:dyDescent="0.25">
      <c r="A10579" s="90">
        <v>3</v>
      </c>
      <c r="B10579" s="26">
        <v>927247965</v>
      </c>
      <c r="C10579" s="90">
        <v>20</v>
      </c>
      <c r="D10579" s="90">
        <v>247836</v>
      </c>
      <c r="E10579" s="94">
        <v>44065</v>
      </c>
      <c r="F10579" s="26">
        <v>247836338432</v>
      </c>
      <c r="G10579" s="90">
        <v>338432</v>
      </c>
      <c r="H10579" s="90">
        <v>2.17</v>
      </c>
      <c r="I10579" s="95">
        <v>2.17</v>
      </c>
      <c r="J10579" s="90" t="s">
        <v>10509</v>
      </c>
      <c r="K10579" s="90">
        <v>107</v>
      </c>
      <c r="L10579" s="90" t="s">
        <v>10513</v>
      </c>
    </row>
    <row r="10580" spans="1:12" hidden="1" outlineLevel="2" x14ac:dyDescent="0.25">
      <c r="A10580" s="90">
        <v>3</v>
      </c>
      <c r="B10580" s="26">
        <v>927275529</v>
      </c>
      <c r="C10580" s="90">
        <v>20</v>
      </c>
      <c r="D10580" s="90">
        <v>244283</v>
      </c>
      <c r="E10580" s="94">
        <v>44033</v>
      </c>
      <c r="F10580" s="26">
        <v>244283335129</v>
      </c>
      <c r="G10580" s="90">
        <v>335129</v>
      </c>
      <c r="H10580" s="90">
        <v>1.71</v>
      </c>
      <c r="I10580" s="95">
        <v>1.71</v>
      </c>
      <c r="J10580" s="90" t="s">
        <v>10509</v>
      </c>
      <c r="K10580" s="90">
        <v>138</v>
      </c>
      <c r="L10580" s="90" t="s">
        <v>10513</v>
      </c>
    </row>
    <row r="10581" spans="1:12" hidden="1" outlineLevel="2" x14ac:dyDescent="0.25">
      <c r="A10581" s="90">
        <v>3</v>
      </c>
      <c r="B10581" s="26">
        <v>927281923</v>
      </c>
      <c r="C10581" s="90">
        <v>20</v>
      </c>
      <c r="D10581" s="90">
        <v>241090</v>
      </c>
      <c r="E10581" s="94">
        <v>44004</v>
      </c>
      <c r="F10581" s="26">
        <v>241090332158</v>
      </c>
      <c r="G10581" s="90">
        <v>332158</v>
      </c>
      <c r="H10581" s="90">
        <v>4.4800000000000004</v>
      </c>
      <c r="I10581" s="95">
        <v>4.4800000000000004</v>
      </c>
      <c r="J10581" s="90" t="s">
        <v>10509</v>
      </c>
      <c r="K10581" s="90">
        <v>169</v>
      </c>
      <c r="L10581" s="90" t="s">
        <v>10513</v>
      </c>
    </row>
    <row r="10582" spans="1:12" hidden="1" outlineLevel="2" x14ac:dyDescent="0.25">
      <c r="A10582" s="90">
        <v>3</v>
      </c>
      <c r="B10582" s="26">
        <v>927281923</v>
      </c>
      <c r="C10582" s="90">
        <v>20</v>
      </c>
      <c r="D10582" s="90">
        <v>244227</v>
      </c>
      <c r="E10582" s="94">
        <v>44033</v>
      </c>
      <c r="F10582" s="26">
        <v>244227335073</v>
      </c>
      <c r="G10582" s="90">
        <v>335073</v>
      </c>
      <c r="H10582" s="90">
        <v>3.05</v>
      </c>
      <c r="I10582" s="95">
        <v>3.05</v>
      </c>
      <c r="J10582" s="90" t="s">
        <v>10509</v>
      </c>
      <c r="K10582" s="90">
        <v>138</v>
      </c>
      <c r="L10582" s="90" t="s">
        <v>10513</v>
      </c>
    </row>
    <row r="10583" spans="1:12" hidden="1" outlineLevel="2" x14ac:dyDescent="0.25">
      <c r="A10583" s="90">
        <v>3</v>
      </c>
      <c r="B10583" s="26">
        <v>927281923</v>
      </c>
      <c r="C10583" s="90">
        <v>20</v>
      </c>
      <c r="D10583" s="90">
        <v>247416</v>
      </c>
      <c r="E10583" s="94">
        <v>44065</v>
      </c>
      <c r="F10583" s="26">
        <v>247416338015</v>
      </c>
      <c r="G10583" s="90">
        <v>338015</v>
      </c>
      <c r="H10583" s="90">
        <v>6.94</v>
      </c>
      <c r="I10583" s="95">
        <v>6.94</v>
      </c>
      <c r="J10583" s="90" t="s">
        <v>10509</v>
      </c>
      <c r="K10583" s="90">
        <v>107</v>
      </c>
      <c r="L10583" s="90" t="s">
        <v>10513</v>
      </c>
    </row>
    <row r="10584" spans="1:12" hidden="1" outlineLevel="2" x14ac:dyDescent="0.25">
      <c r="A10584" s="90">
        <v>3</v>
      </c>
      <c r="B10584" s="26">
        <v>927394619</v>
      </c>
      <c r="C10584" s="90">
        <v>20</v>
      </c>
      <c r="D10584" s="90">
        <v>241458</v>
      </c>
      <c r="E10584" s="94">
        <v>44004</v>
      </c>
      <c r="F10584" s="26">
        <v>241458332524</v>
      </c>
      <c r="G10584" s="90">
        <v>332524</v>
      </c>
      <c r="H10584" s="90">
        <v>2.02</v>
      </c>
      <c r="I10584" s="95">
        <v>2.02</v>
      </c>
      <c r="J10584" s="90" t="s">
        <v>10509</v>
      </c>
      <c r="K10584" s="90">
        <v>169</v>
      </c>
      <c r="L10584" s="90" t="s">
        <v>10513</v>
      </c>
    </row>
    <row r="10585" spans="1:12" hidden="1" outlineLevel="2" x14ac:dyDescent="0.25">
      <c r="A10585" s="90">
        <v>3</v>
      </c>
      <c r="B10585" s="26">
        <v>927394619</v>
      </c>
      <c r="C10585" s="90">
        <v>20</v>
      </c>
      <c r="D10585" s="90">
        <v>244603</v>
      </c>
      <c r="E10585" s="94">
        <v>44033</v>
      </c>
      <c r="F10585" s="26">
        <v>244603335447</v>
      </c>
      <c r="G10585" s="90">
        <v>335447</v>
      </c>
      <c r="H10585" s="90">
        <v>2.61</v>
      </c>
      <c r="I10585" s="95">
        <v>2.61</v>
      </c>
      <c r="J10585" s="90" t="s">
        <v>10509</v>
      </c>
      <c r="K10585" s="90">
        <v>138</v>
      </c>
      <c r="L10585" s="90" t="s">
        <v>10513</v>
      </c>
    </row>
    <row r="10586" spans="1:12" hidden="1" outlineLevel="2" x14ac:dyDescent="0.25">
      <c r="A10586" s="90">
        <v>3</v>
      </c>
      <c r="B10586" s="26">
        <v>927394619</v>
      </c>
      <c r="C10586" s="90">
        <v>20</v>
      </c>
      <c r="D10586" s="90">
        <v>247792</v>
      </c>
      <c r="E10586" s="94">
        <v>44065</v>
      </c>
      <c r="F10586" s="26">
        <v>247792338389</v>
      </c>
      <c r="G10586" s="90">
        <v>338389</v>
      </c>
      <c r="H10586" s="90">
        <v>3.11</v>
      </c>
      <c r="I10586" s="95">
        <v>3.11</v>
      </c>
      <c r="J10586" s="90" t="s">
        <v>10509</v>
      </c>
      <c r="K10586" s="90">
        <v>107</v>
      </c>
      <c r="L10586" s="90" t="s">
        <v>10513</v>
      </c>
    </row>
    <row r="10587" spans="1:12" hidden="1" outlineLevel="2" x14ac:dyDescent="0.25">
      <c r="A10587" s="90">
        <v>3</v>
      </c>
      <c r="B10587" s="26">
        <v>927475954</v>
      </c>
      <c r="C10587" s="90">
        <v>20</v>
      </c>
      <c r="D10587" s="90">
        <v>240523</v>
      </c>
      <c r="E10587" s="94">
        <v>44004</v>
      </c>
      <c r="F10587" s="26">
        <v>240523331592</v>
      </c>
      <c r="G10587" s="90">
        <v>331592</v>
      </c>
      <c r="H10587" s="90">
        <v>1.68</v>
      </c>
      <c r="I10587" s="95">
        <v>1.68</v>
      </c>
      <c r="J10587" s="90" t="s">
        <v>10509</v>
      </c>
      <c r="K10587" s="90">
        <v>169</v>
      </c>
      <c r="L10587" s="90" t="s">
        <v>10513</v>
      </c>
    </row>
    <row r="10588" spans="1:12" hidden="1" outlineLevel="2" x14ac:dyDescent="0.25">
      <c r="A10588" s="90">
        <v>3</v>
      </c>
      <c r="B10588" s="26">
        <v>927475954</v>
      </c>
      <c r="C10588" s="90">
        <v>20</v>
      </c>
      <c r="D10588" s="90">
        <v>243657</v>
      </c>
      <c r="E10588" s="94">
        <v>44033</v>
      </c>
      <c r="F10588" s="26">
        <v>243657334504</v>
      </c>
      <c r="G10588" s="90">
        <v>334504</v>
      </c>
      <c r="H10588" s="90">
        <v>1.68</v>
      </c>
      <c r="I10588" s="95">
        <v>1.68</v>
      </c>
      <c r="J10588" s="90" t="s">
        <v>10509</v>
      </c>
      <c r="K10588" s="90">
        <v>138</v>
      </c>
      <c r="L10588" s="90" t="s">
        <v>10513</v>
      </c>
    </row>
    <row r="10589" spans="1:12" hidden="1" outlineLevel="2" x14ac:dyDescent="0.25">
      <c r="A10589" s="90">
        <v>3</v>
      </c>
      <c r="B10589" s="26">
        <v>927475954</v>
      </c>
      <c r="C10589" s="90">
        <v>20</v>
      </c>
      <c r="D10589" s="90">
        <v>246841</v>
      </c>
      <c r="E10589" s="94">
        <v>44065</v>
      </c>
      <c r="F10589" s="26">
        <v>246841337441</v>
      </c>
      <c r="G10589" s="90">
        <v>337441</v>
      </c>
      <c r="H10589" s="90">
        <v>1.72</v>
      </c>
      <c r="I10589" s="95">
        <v>1.72</v>
      </c>
      <c r="J10589" s="90" t="s">
        <v>10509</v>
      </c>
      <c r="K10589" s="90">
        <v>107</v>
      </c>
      <c r="L10589" s="90" t="s">
        <v>10513</v>
      </c>
    </row>
    <row r="10590" spans="1:12" hidden="1" outlineLevel="2" x14ac:dyDescent="0.25">
      <c r="A10590" s="90">
        <v>3</v>
      </c>
      <c r="B10590" s="26">
        <v>925598377</v>
      </c>
      <c r="C10590" s="90">
        <v>20</v>
      </c>
      <c r="D10590" s="90">
        <v>246844</v>
      </c>
      <c r="E10590" s="94">
        <v>44065</v>
      </c>
      <c r="F10590" s="26">
        <v>246844337444</v>
      </c>
      <c r="G10590" s="90">
        <v>337444</v>
      </c>
      <c r="H10590" s="90">
        <v>1.68</v>
      </c>
      <c r="I10590" s="95">
        <v>1.68</v>
      </c>
      <c r="J10590" s="90" t="s">
        <v>10509</v>
      </c>
      <c r="K10590" s="90">
        <v>107</v>
      </c>
      <c r="L10590" s="90" t="s">
        <v>10513</v>
      </c>
    </row>
    <row r="10591" spans="1:12" hidden="1" outlineLevel="2" x14ac:dyDescent="0.25">
      <c r="A10591" s="90">
        <v>3</v>
      </c>
      <c r="B10591" s="26">
        <v>925613242</v>
      </c>
      <c r="C10591" s="90">
        <v>20</v>
      </c>
      <c r="D10591" s="90">
        <v>248423</v>
      </c>
      <c r="E10591" s="94">
        <v>44065</v>
      </c>
      <c r="F10591" s="26">
        <v>248423338919</v>
      </c>
      <c r="G10591" s="90">
        <v>338919</v>
      </c>
      <c r="H10591" s="90">
        <v>1.72</v>
      </c>
      <c r="I10591" s="95">
        <v>1.72</v>
      </c>
      <c r="J10591" s="90" t="s">
        <v>10509</v>
      </c>
      <c r="K10591" s="90">
        <v>107</v>
      </c>
      <c r="L10591" s="90" t="s">
        <v>10513</v>
      </c>
    </row>
    <row r="10592" spans="1:12" hidden="1" outlineLevel="2" x14ac:dyDescent="0.25">
      <c r="A10592" s="90">
        <v>3</v>
      </c>
      <c r="B10592" s="26">
        <v>925620486</v>
      </c>
      <c r="C10592" s="90">
        <v>20</v>
      </c>
      <c r="D10592" s="90">
        <v>241571</v>
      </c>
      <c r="E10592" s="94">
        <v>44004</v>
      </c>
      <c r="F10592" s="26">
        <v>241571332633</v>
      </c>
      <c r="G10592" s="90">
        <v>332633</v>
      </c>
      <c r="H10592" s="90">
        <v>3.27</v>
      </c>
      <c r="I10592" s="95">
        <v>3.27</v>
      </c>
      <c r="J10592" s="90" t="s">
        <v>10509</v>
      </c>
      <c r="K10592" s="90">
        <v>169</v>
      </c>
      <c r="L10592" s="90" t="s">
        <v>10513</v>
      </c>
    </row>
    <row r="10593" spans="1:12" hidden="1" outlineLevel="2" x14ac:dyDescent="0.25">
      <c r="A10593" s="90">
        <v>3</v>
      </c>
      <c r="B10593" s="26">
        <v>925620486</v>
      </c>
      <c r="C10593" s="90">
        <v>20</v>
      </c>
      <c r="D10593" s="90">
        <v>247906</v>
      </c>
      <c r="E10593" s="94">
        <v>44065</v>
      </c>
      <c r="F10593" s="26">
        <v>247906338499</v>
      </c>
      <c r="G10593" s="90">
        <v>338499</v>
      </c>
      <c r="H10593" s="90">
        <v>5.9</v>
      </c>
      <c r="I10593" s="95">
        <v>5.9</v>
      </c>
      <c r="J10593" s="90" t="s">
        <v>10509</v>
      </c>
      <c r="K10593" s="90">
        <v>107</v>
      </c>
      <c r="L10593" s="90" t="s">
        <v>10513</v>
      </c>
    </row>
    <row r="10594" spans="1:12" hidden="1" outlineLevel="2" x14ac:dyDescent="0.25">
      <c r="A10594" s="90">
        <v>3</v>
      </c>
      <c r="B10594" s="26">
        <v>925649741001</v>
      </c>
      <c r="C10594" s="90">
        <v>20</v>
      </c>
      <c r="D10594" s="90">
        <v>242975</v>
      </c>
      <c r="E10594" s="94">
        <v>44013</v>
      </c>
      <c r="F10594" s="26">
        <v>242975333831</v>
      </c>
      <c r="G10594" s="90">
        <v>333831</v>
      </c>
      <c r="H10594" s="90">
        <v>2.3199999999999998</v>
      </c>
      <c r="I10594" s="95">
        <v>2.3199999999999998</v>
      </c>
      <c r="J10594" s="90" t="s">
        <v>10509</v>
      </c>
      <c r="K10594" s="90">
        <v>169</v>
      </c>
      <c r="L10594" s="90" t="s">
        <v>10513</v>
      </c>
    </row>
    <row r="10595" spans="1:12" hidden="1" outlineLevel="2" x14ac:dyDescent="0.25">
      <c r="A10595" s="90">
        <v>3</v>
      </c>
      <c r="B10595" s="26">
        <v>925754103</v>
      </c>
      <c r="C10595" s="90">
        <v>20</v>
      </c>
      <c r="D10595" s="90">
        <v>244271</v>
      </c>
      <c r="E10595" s="94">
        <v>44033</v>
      </c>
      <c r="F10595" s="26">
        <v>244271335117</v>
      </c>
      <c r="G10595" s="90">
        <v>335117</v>
      </c>
      <c r="H10595" s="90">
        <v>1.68</v>
      </c>
      <c r="I10595" s="95">
        <v>1.68</v>
      </c>
      <c r="J10595" s="90" t="s">
        <v>10509</v>
      </c>
      <c r="K10595" s="90">
        <v>138</v>
      </c>
      <c r="L10595" s="90" t="s">
        <v>10513</v>
      </c>
    </row>
    <row r="10596" spans="1:12" hidden="1" outlineLevel="2" x14ac:dyDescent="0.25">
      <c r="A10596" s="90">
        <v>3</v>
      </c>
      <c r="B10596" s="26">
        <v>925762726</v>
      </c>
      <c r="C10596" s="90">
        <v>20</v>
      </c>
      <c r="D10596" s="90">
        <v>241782</v>
      </c>
      <c r="E10596" s="94">
        <v>44004</v>
      </c>
      <c r="F10596" s="26">
        <v>241782332815</v>
      </c>
      <c r="G10596" s="90">
        <v>332815</v>
      </c>
      <c r="H10596" s="90">
        <v>14.43</v>
      </c>
      <c r="I10596" s="95">
        <v>14.43</v>
      </c>
      <c r="J10596" s="90" t="s">
        <v>10509</v>
      </c>
      <c r="K10596" s="90">
        <v>169</v>
      </c>
      <c r="L10596" s="90" t="s">
        <v>10513</v>
      </c>
    </row>
    <row r="10597" spans="1:12" hidden="1" outlineLevel="2" x14ac:dyDescent="0.25">
      <c r="A10597" s="90">
        <v>3</v>
      </c>
      <c r="B10597" s="26">
        <v>925773442</v>
      </c>
      <c r="C10597" s="90">
        <v>20</v>
      </c>
      <c r="D10597" s="90">
        <v>244816</v>
      </c>
      <c r="E10597" s="94">
        <v>44033</v>
      </c>
      <c r="F10597" s="26">
        <v>244816335643</v>
      </c>
      <c r="G10597" s="90">
        <v>335643</v>
      </c>
      <c r="H10597" s="90">
        <v>1.68</v>
      </c>
      <c r="I10597" s="95">
        <v>1.68</v>
      </c>
      <c r="J10597" s="90" t="s">
        <v>10509</v>
      </c>
      <c r="K10597" s="90">
        <v>138</v>
      </c>
      <c r="L10597" s="90" t="s">
        <v>10513</v>
      </c>
    </row>
    <row r="10598" spans="1:12" hidden="1" outlineLevel="2" x14ac:dyDescent="0.25">
      <c r="A10598" s="90">
        <v>3</v>
      </c>
      <c r="B10598" s="26">
        <v>925773442</v>
      </c>
      <c r="C10598" s="90">
        <v>20</v>
      </c>
      <c r="D10598" s="90">
        <v>248007</v>
      </c>
      <c r="E10598" s="94">
        <v>44065</v>
      </c>
      <c r="F10598" s="26">
        <v>248007338586</v>
      </c>
      <c r="G10598" s="90">
        <v>338586</v>
      </c>
      <c r="H10598" s="90">
        <v>1.68</v>
      </c>
      <c r="I10598" s="95">
        <v>1.68</v>
      </c>
      <c r="J10598" s="90" t="s">
        <v>10509</v>
      </c>
      <c r="K10598" s="90">
        <v>107</v>
      </c>
      <c r="L10598" s="90" t="s">
        <v>10513</v>
      </c>
    </row>
    <row r="10599" spans="1:12" hidden="1" outlineLevel="2" x14ac:dyDescent="0.25">
      <c r="A10599" s="90">
        <v>3</v>
      </c>
      <c r="B10599" s="26">
        <v>925778771</v>
      </c>
      <c r="C10599" s="90">
        <v>20</v>
      </c>
      <c r="D10599" s="90">
        <v>241080</v>
      </c>
      <c r="E10599" s="94">
        <v>44004</v>
      </c>
      <c r="F10599" s="26">
        <v>241080332148</v>
      </c>
      <c r="G10599" s="90">
        <v>332148</v>
      </c>
      <c r="H10599" s="90">
        <v>1.68</v>
      </c>
      <c r="I10599" s="95">
        <v>1.68</v>
      </c>
      <c r="J10599" s="90" t="s">
        <v>10509</v>
      </c>
      <c r="K10599" s="90">
        <v>169</v>
      </c>
      <c r="L10599" s="90" t="s">
        <v>10513</v>
      </c>
    </row>
    <row r="10600" spans="1:12" hidden="1" outlineLevel="2" x14ac:dyDescent="0.25">
      <c r="A10600" s="90">
        <v>3</v>
      </c>
      <c r="B10600" s="26">
        <v>925778771</v>
      </c>
      <c r="C10600" s="90">
        <v>20</v>
      </c>
      <c r="D10600" s="90">
        <v>247406</v>
      </c>
      <c r="E10600" s="94">
        <v>44065</v>
      </c>
      <c r="F10600" s="26">
        <v>247406338005</v>
      </c>
      <c r="G10600" s="90">
        <v>338005</v>
      </c>
      <c r="H10600" s="90">
        <v>2.2999999999999998</v>
      </c>
      <c r="I10600" s="95">
        <v>2.2999999999999998</v>
      </c>
      <c r="J10600" s="90" t="s">
        <v>10509</v>
      </c>
      <c r="K10600" s="90">
        <v>107</v>
      </c>
      <c r="L10600" s="90" t="s">
        <v>10513</v>
      </c>
    </row>
    <row r="10601" spans="1:12" hidden="1" outlineLevel="2" x14ac:dyDescent="0.25">
      <c r="A10601" s="90">
        <v>3</v>
      </c>
      <c r="B10601" s="26">
        <v>926321332</v>
      </c>
      <c r="C10601" s="90">
        <v>20</v>
      </c>
      <c r="D10601" s="90">
        <v>240828</v>
      </c>
      <c r="E10601" s="94">
        <v>44004</v>
      </c>
      <c r="F10601" s="26">
        <v>240828331897</v>
      </c>
      <c r="G10601" s="90">
        <v>331897</v>
      </c>
      <c r="H10601" s="90">
        <v>4.8600000000000003</v>
      </c>
      <c r="I10601" s="95">
        <v>4.8600000000000003</v>
      </c>
      <c r="J10601" s="90" t="s">
        <v>10509</v>
      </c>
      <c r="K10601" s="90">
        <v>169</v>
      </c>
      <c r="L10601" s="90" t="s">
        <v>10513</v>
      </c>
    </row>
    <row r="10602" spans="1:12" hidden="1" outlineLevel="2" x14ac:dyDescent="0.25">
      <c r="A10602" s="90">
        <v>3</v>
      </c>
      <c r="B10602" s="26">
        <v>926321332</v>
      </c>
      <c r="C10602" s="90">
        <v>20</v>
      </c>
      <c r="D10602" s="90">
        <v>243964</v>
      </c>
      <c r="E10602" s="94">
        <v>44033</v>
      </c>
      <c r="F10602" s="26">
        <v>243964334811</v>
      </c>
      <c r="G10602" s="90">
        <v>334811</v>
      </c>
      <c r="H10602" s="90">
        <v>1.68</v>
      </c>
      <c r="I10602" s="95">
        <v>1.68</v>
      </c>
      <c r="J10602" s="90" t="s">
        <v>10509</v>
      </c>
      <c r="K10602" s="90">
        <v>138</v>
      </c>
      <c r="L10602" s="90" t="s">
        <v>10513</v>
      </c>
    </row>
    <row r="10603" spans="1:12" hidden="1" outlineLevel="2" x14ac:dyDescent="0.25">
      <c r="A10603" s="90">
        <v>3</v>
      </c>
      <c r="B10603" s="26">
        <v>926321837</v>
      </c>
      <c r="C10603" s="90">
        <v>20</v>
      </c>
      <c r="D10603" s="90">
        <v>244338</v>
      </c>
      <c r="E10603" s="94">
        <v>44033</v>
      </c>
      <c r="F10603" s="26">
        <v>244338335184</v>
      </c>
      <c r="G10603" s="90">
        <v>335184</v>
      </c>
      <c r="H10603" s="90">
        <v>1.68</v>
      </c>
      <c r="I10603" s="95">
        <v>1.68</v>
      </c>
      <c r="J10603" s="90" t="s">
        <v>10509</v>
      </c>
      <c r="K10603" s="90">
        <v>138</v>
      </c>
      <c r="L10603" s="90" t="s">
        <v>10513</v>
      </c>
    </row>
    <row r="10604" spans="1:12" hidden="1" outlineLevel="2" x14ac:dyDescent="0.25">
      <c r="A10604" s="90">
        <v>3</v>
      </c>
      <c r="B10604" s="26">
        <v>926321837</v>
      </c>
      <c r="C10604" s="90">
        <v>20</v>
      </c>
      <c r="D10604" s="90">
        <v>247529</v>
      </c>
      <c r="E10604" s="94">
        <v>44065</v>
      </c>
      <c r="F10604" s="26">
        <v>247529338128</v>
      </c>
      <c r="G10604" s="90">
        <v>338128</v>
      </c>
      <c r="H10604" s="90">
        <v>1.68</v>
      </c>
      <c r="I10604" s="95">
        <v>1.68</v>
      </c>
      <c r="J10604" s="90" t="s">
        <v>10509</v>
      </c>
      <c r="K10604" s="90">
        <v>107</v>
      </c>
      <c r="L10604" s="90" t="s">
        <v>10513</v>
      </c>
    </row>
    <row r="10605" spans="1:12" hidden="1" outlineLevel="2" x14ac:dyDescent="0.25">
      <c r="A10605" s="90">
        <v>3</v>
      </c>
      <c r="B10605" s="26">
        <v>926538034</v>
      </c>
      <c r="C10605" s="90">
        <v>20</v>
      </c>
      <c r="D10605" s="90">
        <v>245291</v>
      </c>
      <c r="E10605" s="94">
        <v>44033</v>
      </c>
      <c r="F10605" s="26">
        <v>245291336026</v>
      </c>
      <c r="G10605" s="90">
        <v>336026</v>
      </c>
      <c r="H10605" s="90">
        <v>5.96</v>
      </c>
      <c r="I10605" s="95">
        <v>5.96</v>
      </c>
      <c r="J10605" s="90" t="s">
        <v>10509</v>
      </c>
      <c r="K10605" s="90">
        <v>138</v>
      </c>
      <c r="L10605" s="90" t="s">
        <v>10513</v>
      </c>
    </row>
    <row r="10606" spans="1:12" hidden="1" outlineLevel="2" x14ac:dyDescent="0.25">
      <c r="A10606" s="90">
        <v>3</v>
      </c>
      <c r="B10606" s="26">
        <v>926538034</v>
      </c>
      <c r="C10606" s="90">
        <v>20</v>
      </c>
      <c r="D10606" s="90">
        <v>248484</v>
      </c>
      <c r="E10606" s="94">
        <v>44065</v>
      </c>
      <c r="F10606" s="26">
        <v>248484338972</v>
      </c>
      <c r="G10606" s="90">
        <v>338972</v>
      </c>
      <c r="H10606" s="90">
        <v>11.6</v>
      </c>
      <c r="I10606" s="95">
        <v>11.6</v>
      </c>
      <c r="J10606" s="90" t="s">
        <v>10509</v>
      </c>
      <c r="K10606" s="90">
        <v>107</v>
      </c>
      <c r="L10606" s="90" t="s">
        <v>10513</v>
      </c>
    </row>
    <row r="10607" spans="1:12" hidden="1" outlineLevel="2" x14ac:dyDescent="0.25">
      <c r="A10607" s="90">
        <v>3</v>
      </c>
      <c r="B10607" s="26">
        <v>926576901</v>
      </c>
      <c r="C10607" s="90">
        <v>20</v>
      </c>
      <c r="D10607" s="90">
        <v>240736</v>
      </c>
      <c r="E10607" s="94">
        <v>44004</v>
      </c>
      <c r="F10607" s="26">
        <v>240736331805</v>
      </c>
      <c r="G10607" s="90">
        <v>331805</v>
      </c>
      <c r="H10607" s="90">
        <v>1.08</v>
      </c>
      <c r="I10607" s="95">
        <v>1.08</v>
      </c>
      <c r="J10607" s="90" t="s">
        <v>10509</v>
      </c>
      <c r="K10607" s="90">
        <v>169</v>
      </c>
      <c r="L10607" s="90" t="s">
        <v>10513</v>
      </c>
    </row>
    <row r="10608" spans="1:12" hidden="1" outlineLevel="2" x14ac:dyDescent="0.25">
      <c r="A10608" s="90">
        <v>3</v>
      </c>
      <c r="B10608" s="26">
        <v>926576901</v>
      </c>
      <c r="C10608" s="90">
        <v>20</v>
      </c>
      <c r="D10608" s="90">
        <v>243871</v>
      </c>
      <c r="E10608" s="94">
        <v>44033</v>
      </c>
      <c r="F10608" s="26">
        <v>243871334718</v>
      </c>
      <c r="G10608" s="90">
        <v>334718</v>
      </c>
      <c r="H10608" s="90">
        <v>1.4</v>
      </c>
      <c r="I10608" s="95">
        <v>1.4</v>
      </c>
      <c r="J10608" s="90" t="s">
        <v>10509</v>
      </c>
      <c r="K10608" s="90">
        <v>138</v>
      </c>
      <c r="L10608" s="90" t="s">
        <v>10513</v>
      </c>
    </row>
    <row r="10609" spans="1:12" hidden="1" outlineLevel="2" x14ac:dyDescent="0.25">
      <c r="A10609" s="90">
        <v>3</v>
      </c>
      <c r="B10609" s="26">
        <v>926604190</v>
      </c>
      <c r="C10609" s="90">
        <v>20</v>
      </c>
      <c r="D10609" s="90">
        <v>241512</v>
      </c>
      <c r="E10609" s="94">
        <v>44004</v>
      </c>
      <c r="F10609" s="26">
        <v>241512332577</v>
      </c>
      <c r="G10609" s="90">
        <v>332577</v>
      </c>
      <c r="H10609" s="90">
        <v>1.68</v>
      </c>
      <c r="I10609" s="95">
        <v>1.68</v>
      </c>
      <c r="J10609" s="90" t="s">
        <v>10509</v>
      </c>
      <c r="K10609" s="90">
        <v>169</v>
      </c>
      <c r="L10609" s="90" t="s">
        <v>10513</v>
      </c>
    </row>
    <row r="10610" spans="1:12" hidden="1" outlineLevel="2" x14ac:dyDescent="0.25">
      <c r="A10610" s="90">
        <v>3</v>
      </c>
      <c r="B10610" s="26">
        <v>926604190</v>
      </c>
      <c r="C10610" s="90">
        <v>20</v>
      </c>
      <c r="D10610" s="90">
        <v>244656</v>
      </c>
      <c r="E10610" s="94">
        <v>44033</v>
      </c>
      <c r="F10610" s="26">
        <v>244656335499</v>
      </c>
      <c r="G10610" s="90">
        <v>335499</v>
      </c>
      <c r="H10610" s="90">
        <v>1.68</v>
      </c>
      <c r="I10610" s="95">
        <v>1.68</v>
      </c>
      <c r="J10610" s="90" t="s">
        <v>10509</v>
      </c>
      <c r="K10610" s="90">
        <v>138</v>
      </c>
      <c r="L10610" s="90" t="s">
        <v>10513</v>
      </c>
    </row>
    <row r="10611" spans="1:12" hidden="1" outlineLevel="2" x14ac:dyDescent="0.25">
      <c r="A10611" s="90">
        <v>3</v>
      </c>
      <c r="B10611" s="26">
        <v>926622218</v>
      </c>
      <c r="C10611" s="90">
        <v>20</v>
      </c>
      <c r="D10611" s="90">
        <v>240293</v>
      </c>
      <c r="E10611" s="94">
        <v>44004</v>
      </c>
      <c r="F10611" s="26">
        <v>240293331362</v>
      </c>
      <c r="G10611" s="90">
        <v>331362</v>
      </c>
      <c r="H10611" s="90">
        <v>1.68</v>
      </c>
      <c r="I10611" s="95">
        <v>1.68</v>
      </c>
      <c r="J10611" s="90" t="s">
        <v>10509</v>
      </c>
      <c r="K10611" s="90">
        <v>169</v>
      </c>
      <c r="L10611" s="90" t="s">
        <v>10513</v>
      </c>
    </row>
    <row r="10612" spans="1:12" hidden="1" outlineLevel="2" x14ac:dyDescent="0.25">
      <c r="A10612" s="90">
        <v>3</v>
      </c>
      <c r="B10612" s="26">
        <v>926622218</v>
      </c>
      <c r="C10612" s="90">
        <v>20</v>
      </c>
      <c r="D10612" s="90">
        <v>243427</v>
      </c>
      <c r="E10612" s="94">
        <v>44033</v>
      </c>
      <c r="F10612" s="26">
        <v>243427334274</v>
      </c>
      <c r="G10612" s="90">
        <v>334274</v>
      </c>
      <c r="H10612" s="90">
        <v>1.68</v>
      </c>
      <c r="I10612" s="95">
        <v>1.68</v>
      </c>
      <c r="J10612" s="90" t="s">
        <v>10509</v>
      </c>
      <c r="K10612" s="90">
        <v>138</v>
      </c>
      <c r="L10612" s="90" t="s">
        <v>10513</v>
      </c>
    </row>
    <row r="10613" spans="1:12" hidden="1" outlineLevel="2" x14ac:dyDescent="0.25">
      <c r="A10613" s="90">
        <v>3</v>
      </c>
      <c r="B10613" s="26">
        <v>926622218</v>
      </c>
      <c r="C10613" s="90">
        <v>20</v>
      </c>
      <c r="D10613" s="90">
        <v>244290</v>
      </c>
      <c r="E10613" s="94">
        <v>44033</v>
      </c>
      <c r="F10613" s="26">
        <v>244290335136</v>
      </c>
      <c r="G10613" s="90">
        <v>335136</v>
      </c>
      <c r="H10613" s="90">
        <v>1.68</v>
      </c>
      <c r="I10613" s="95">
        <v>1.68</v>
      </c>
      <c r="J10613" s="90" t="s">
        <v>10509</v>
      </c>
      <c r="K10613" s="90">
        <v>138</v>
      </c>
      <c r="L10613" s="90" t="s">
        <v>10513</v>
      </c>
    </row>
    <row r="10614" spans="1:12" hidden="1" outlineLevel="2" x14ac:dyDescent="0.25">
      <c r="A10614" s="90">
        <v>3</v>
      </c>
      <c r="B10614" s="26">
        <v>926622218</v>
      </c>
      <c r="C10614" s="90">
        <v>20</v>
      </c>
      <c r="D10614" s="90">
        <v>247481</v>
      </c>
      <c r="E10614" s="94">
        <v>44065</v>
      </c>
      <c r="F10614" s="26">
        <v>247481338080</v>
      </c>
      <c r="G10614" s="90">
        <v>338080</v>
      </c>
      <c r="H10614" s="90">
        <v>1.68</v>
      </c>
      <c r="I10614" s="95">
        <v>1.68</v>
      </c>
      <c r="J10614" s="90" t="s">
        <v>10509</v>
      </c>
      <c r="K10614" s="90">
        <v>107</v>
      </c>
      <c r="L10614" s="90" t="s">
        <v>10513</v>
      </c>
    </row>
    <row r="10615" spans="1:12" hidden="1" outlineLevel="2" x14ac:dyDescent="0.25">
      <c r="A10615" s="90">
        <v>3</v>
      </c>
      <c r="B10615" s="26">
        <v>926629544</v>
      </c>
      <c r="C10615" s="90">
        <v>20</v>
      </c>
      <c r="D10615" s="90">
        <v>242040</v>
      </c>
      <c r="E10615" s="94">
        <v>44004</v>
      </c>
      <c r="F10615" s="26">
        <v>242040333008</v>
      </c>
      <c r="G10615" s="90">
        <v>333008</v>
      </c>
      <c r="H10615" s="90">
        <v>2.72</v>
      </c>
      <c r="I10615" s="95">
        <v>2.72</v>
      </c>
      <c r="J10615" s="90" t="s">
        <v>10509</v>
      </c>
      <c r="K10615" s="90">
        <v>169</v>
      </c>
      <c r="L10615" s="90" t="s">
        <v>10513</v>
      </c>
    </row>
    <row r="10616" spans="1:12" hidden="1" outlineLevel="2" x14ac:dyDescent="0.25">
      <c r="A10616" s="90">
        <v>3</v>
      </c>
      <c r="B10616" s="26">
        <v>926950742</v>
      </c>
      <c r="C10616" s="90">
        <v>20</v>
      </c>
      <c r="D10616" s="90">
        <v>242107</v>
      </c>
      <c r="E10616" s="94">
        <v>44004</v>
      </c>
      <c r="F10616" s="26">
        <v>242107333065</v>
      </c>
      <c r="G10616" s="90">
        <v>333065</v>
      </c>
      <c r="H10616" s="90">
        <v>1.68</v>
      </c>
      <c r="I10616" s="95">
        <v>1.68</v>
      </c>
      <c r="J10616" s="90" t="s">
        <v>10509</v>
      </c>
      <c r="K10616" s="90">
        <v>169</v>
      </c>
      <c r="L10616" s="90" t="s">
        <v>10513</v>
      </c>
    </row>
    <row r="10617" spans="1:12" hidden="1" outlineLevel="2" x14ac:dyDescent="0.25">
      <c r="A10617" s="90">
        <v>3</v>
      </c>
      <c r="B10617" s="26">
        <v>926952375</v>
      </c>
      <c r="C10617" s="90">
        <v>20</v>
      </c>
      <c r="D10617" s="90">
        <v>241289</v>
      </c>
      <c r="E10617" s="94">
        <v>44004</v>
      </c>
      <c r="F10617" s="26">
        <v>241289332356</v>
      </c>
      <c r="G10617" s="90">
        <v>332356</v>
      </c>
      <c r="H10617" s="90">
        <v>2.4900000000000002</v>
      </c>
      <c r="I10617" s="95">
        <v>2.4900000000000002</v>
      </c>
      <c r="J10617" s="90" t="s">
        <v>10509</v>
      </c>
      <c r="K10617" s="90">
        <v>169</v>
      </c>
      <c r="L10617" s="90" t="s">
        <v>10513</v>
      </c>
    </row>
    <row r="10618" spans="1:12" hidden="1" outlineLevel="2" x14ac:dyDescent="0.25">
      <c r="A10618" s="90">
        <v>3</v>
      </c>
      <c r="B10618" s="26">
        <v>926952375</v>
      </c>
      <c r="C10618" s="90">
        <v>20</v>
      </c>
      <c r="D10618" s="90">
        <v>244431</v>
      </c>
      <c r="E10618" s="94">
        <v>44033</v>
      </c>
      <c r="F10618" s="26">
        <v>244431335276</v>
      </c>
      <c r="G10618" s="90">
        <v>335276</v>
      </c>
      <c r="H10618" s="90">
        <v>2.0499999999999998</v>
      </c>
      <c r="I10618" s="95">
        <v>2.0499999999999998</v>
      </c>
      <c r="J10618" s="90" t="s">
        <v>10509</v>
      </c>
      <c r="K10618" s="90">
        <v>138</v>
      </c>
      <c r="L10618" s="90" t="s">
        <v>10513</v>
      </c>
    </row>
    <row r="10619" spans="1:12" hidden="1" outlineLevel="2" x14ac:dyDescent="0.25">
      <c r="A10619" s="90">
        <v>3</v>
      </c>
      <c r="B10619" s="26">
        <v>926952375</v>
      </c>
      <c r="C10619" s="90">
        <v>20</v>
      </c>
      <c r="D10619" s="90">
        <v>247622</v>
      </c>
      <c r="E10619" s="94">
        <v>44065</v>
      </c>
      <c r="F10619" s="26">
        <v>247622338220</v>
      </c>
      <c r="G10619" s="90">
        <v>338220</v>
      </c>
      <c r="H10619" s="90">
        <v>2.13</v>
      </c>
      <c r="I10619" s="95">
        <v>2.13</v>
      </c>
      <c r="J10619" s="90" t="s">
        <v>10509</v>
      </c>
      <c r="K10619" s="90">
        <v>107</v>
      </c>
      <c r="L10619" s="90" t="s">
        <v>10513</v>
      </c>
    </row>
    <row r="10620" spans="1:12" hidden="1" outlineLevel="2" x14ac:dyDescent="0.25">
      <c r="A10620" s="90">
        <v>3</v>
      </c>
      <c r="B10620" s="26">
        <v>927045310</v>
      </c>
      <c r="C10620" s="90">
        <v>20</v>
      </c>
      <c r="D10620" s="90">
        <v>247840</v>
      </c>
      <c r="E10620" s="94">
        <v>44065</v>
      </c>
      <c r="F10620" s="26">
        <v>247840338436</v>
      </c>
      <c r="G10620" s="90">
        <v>338436</v>
      </c>
      <c r="H10620" s="90">
        <v>1.68</v>
      </c>
      <c r="I10620" s="95">
        <v>1.68</v>
      </c>
      <c r="J10620" s="90" t="s">
        <v>10509</v>
      </c>
      <c r="K10620" s="90">
        <v>107</v>
      </c>
      <c r="L10620" s="90" t="s">
        <v>10513</v>
      </c>
    </row>
    <row r="10621" spans="1:12" hidden="1" outlineLevel="2" x14ac:dyDescent="0.25">
      <c r="A10621" s="90">
        <v>3</v>
      </c>
      <c r="B10621" s="26">
        <v>927178616</v>
      </c>
      <c r="C10621" s="90">
        <v>20</v>
      </c>
      <c r="D10621" s="90">
        <v>240618</v>
      </c>
      <c r="E10621" s="94">
        <v>44004</v>
      </c>
      <c r="F10621" s="26">
        <v>240618331687</v>
      </c>
      <c r="G10621" s="90">
        <v>331687</v>
      </c>
      <c r="H10621" s="90">
        <v>1.68</v>
      </c>
      <c r="I10621" s="95">
        <v>1.68</v>
      </c>
      <c r="J10621" s="90" t="s">
        <v>10509</v>
      </c>
      <c r="K10621" s="90">
        <v>169</v>
      </c>
      <c r="L10621" s="90" t="s">
        <v>10513</v>
      </c>
    </row>
    <row r="10622" spans="1:12" hidden="1" outlineLevel="2" x14ac:dyDescent="0.25">
      <c r="A10622" s="90">
        <v>3</v>
      </c>
      <c r="B10622" s="26">
        <v>927178616</v>
      </c>
      <c r="C10622" s="90">
        <v>20</v>
      </c>
      <c r="D10622" s="90">
        <v>243753</v>
      </c>
      <c r="E10622" s="94">
        <v>44033</v>
      </c>
      <c r="F10622" s="26">
        <v>243753334600</v>
      </c>
      <c r="G10622" s="90">
        <v>334600</v>
      </c>
      <c r="H10622" s="90">
        <v>1.68</v>
      </c>
      <c r="I10622" s="95">
        <v>1.68</v>
      </c>
      <c r="J10622" s="90" t="s">
        <v>10509</v>
      </c>
      <c r="K10622" s="90">
        <v>138</v>
      </c>
      <c r="L10622" s="90" t="s">
        <v>10513</v>
      </c>
    </row>
    <row r="10623" spans="1:12" hidden="1" outlineLevel="2" x14ac:dyDescent="0.25">
      <c r="A10623" s="90">
        <v>3</v>
      </c>
      <c r="B10623" s="26">
        <v>927178616</v>
      </c>
      <c r="C10623" s="90">
        <v>20</v>
      </c>
      <c r="D10623" s="90">
        <v>246938</v>
      </c>
      <c r="E10623" s="94">
        <v>44065</v>
      </c>
      <c r="F10623" s="26">
        <v>246938337538</v>
      </c>
      <c r="G10623" s="90">
        <v>337538</v>
      </c>
      <c r="H10623" s="90">
        <v>1.68</v>
      </c>
      <c r="I10623" s="95">
        <v>1.68</v>
      </c>
      <c r="J10623" s="90" t="s">
        <v>10509</v>
      </c>
      <c r="K10623" s="90">
        <v>107</v>
      </c>
      <c r="L10623" s="90" t="s">
        <v>10513</v>
      </c>
    </row>
    <row r="10624" spans="1:12" hidden="1" outlineLevel="2" x14ac:dyDescent="0.25">
      <c r="A10624" s="90">
        <v>3</v>
      </c>
      <c r="B10624" s="26">
        <v>927206581</v>
      </c>
      <c r="C10624" s="90">
        <v>20</v>
      </c>
      <c r="D10624" s="90">
        <v>245484</v>
      </c>
      <c r="E10624" s="94">
        <v>44033</v>
      </c>
      <c r="F10624" s="26">
        <v>245484336198</v>
      </c>
      <c r="G10624" s="90">
        <v>336198</v>
      </c>
      <c r="H10624" s="90">
        <v>6.48</v>
      </c>
      <c r="I10624" s="95">
        <v>6.48</v>
      </c>
      <c r="J10624" s="90" t="s">
        <v>10509</v>
      </c>
      <c r="K10624" s="90">
        <v>138</v>
      </c>
      <c r="L10624" s="90" t="s">
        <v>10513</v>
      </c>
    </row>
    <row r="10625" spans="1:12" hidden="1" outlineLevel="2" x14ac:dyDescent="0.25">
      <c r="A10625" s="90">
        <v>3</v>
      </c>
      <c r="B10625" s="26">
        <v>927206581</v>
      </c>
      <c r="C10625" s="90">
        <v>20</v>
      </c>
      <c r="D10625" s="90">
        <v>248676</v>
      </c>
      <c r="E10625" s="94">
        <v>44065</v>
      </c>
      <c r="F10625" s="26">
        <v>248676339144</v>
      </c>
      <c r="G10625" s="90">
        <v>339144</v>
      </c>
      <c r="H10625" s="90">
        <v>2.58</v>
      </c>
      <c r="I10625" s="95">
        <v>2.58</v>
      </c>
      <c r="J10625" s="90" t="s">
        <v>10509</v>
      </c>
      <c r="K10625" s="90">
        <v>107</v>
      </c>
      <c r="L10625" s="90" t="s">
        <v>10513</v>
      </c>
    </row>
    <row r="10626" spans="1:12" hidden="1" outlineLevel="2" x14ac:dyDescent="0.25">
      <c r="A10626" s="90">
        <v>3</v>
      </c>
      <c r="B10626" s="26">
        <v>927217976</v>
      </c>
      <c r="C10626" s="90">
        <v>20</v>
      </c>
      <c r="D10626" s="90">
        <v>243736</v>
      </c>
      <c r="E10626" s="94">
        <v>44033</v>
      </c>
      <c r="F10626" s="26">
        <v>243736334583</v>
      </c>
      <c r="G10626" s="90">
        <v>334583</v>
      </c>
      <c r="H10626" s="90">
        <v>1.84</v>
      </c>
      <c r="I10626" s="95">
        <v>1.84</v>
      </c>
      <c r="J10626" s="90" t="s">
        <v>10509</v>
      </c>
      <c r="K10626" s="90">
        <v>138</v>
      </c>
      <c r="L10626" s="90" t="s">
        <v>10513</v>
      </c>
    </row>
    <row r="10627" spans="1:12" hidden="1" outlineLevel="2" x14ac:dyDescent="0.25">
      <c r="A10627" s="90">
        <v>3</v>
      </c>
      <c r="B10627" s="26">
        <v>927217976</v>
      </c>
      <c r="C10627" s="90">
        <v>20</v>
      </c>
      <c r="D10627" s="90">
        <v>246921</v>
      </c>
      <c r="E10627" s="94">
        <v>44065</v>
      </c>
      <c r="F10627" s="26">
        <v>246921337521</v>
      </c>
      <c r="G10627" s="90">
        <v>337521</v>
      </c>
      <c r="H10627" s="90">
        <v>1.68</v>
      </c>
      <c r="I10627" s="95">
        <v>1.68</v>
      </c>
      <c r="J10627" s="90" t="s">
        <v>10509</v>
      </c>
      <c r="K10627" s="90">
        <v>107</v>
      </c>
      <c r="L10627" s="90" t="s">
        <v>10513</v>
      </c>
    </row>
    <row r="10628" spans="1:12" hidden="1" outlineLevel="2" x14ac:dyDescent="0.25">
      <c r="A10628" s="90">
        <v>3</v>
      </c>
      <c r="B10628" s="26">
        <v>927247965</v>
      </c>
      <c r="C10628" s="90">
        <v>20</v>
      </c>
      <c r="D10628" s="90">
        <v>244647</v>
      </c>
      <c r="E10628" s="94">
        <v>44033</v>
      </c>
      <c r="F10628" s="26">
        <v>244647335490</v>
      </c>
      <c r="G10628" s="90">
        <v>335490</v>
      </c>
      <c r="H10628" s="90">
        <v>3.86</v>
      </c>
      <c r="I10628" s="95">
        <v>3.86</v>
      </c>
      <c r="J10628" s="90" t="s">
        <v>10509</v>
      </c>
      <c r="K10628" s="90">
        <v>138</v>
      </c>
      <c r="L10628" s="90" t="s">
        <v>10513</v>
      </c>
    </row>
    <row r="10629" spans="1:12" hidden="1" outlineLevel="2" x14ac:dyDescent="0.25">
      <c r="A10629" s="90">
        <v>3</v>
      </c>
      <c r="B10629" s="26">
        <v>927275529</v>
      </c>
      <c r="C10629" s="90">
        <v>20</v>
      </c>
      <c r="D10629" s="90">
        <v>247474</v>
      </c>
      <c r="E10629" s="94">
        <v>44065</v>
      </c>
      <c r="F10629" s="26">
        <v>247474338073</v>
      </c>
      <c r="G10629" s="90">
        <v>338073</v>
      </c>
      <c r="H10629" s="90">
        <v>1.83</v>
      </c>
      <c r="I10629" s="95">
        <v>1.83</v>
      </c>
      <c r="J10629" s="90" t="s">
        <v>10509</v>
      </c>
      <c r="K10629" s="90">
        <v>107</v>
      </c>
      <c r="L10629" s="90" t="s">
        <v>10513</v>
      </c>
    </row>
    <row r="10630" spans="1:12" hidden="1" outlineLevel="2" x14ac:dyDescent="0.25">
      <c r="A10630" s="90">
        <v>3</v>
      </c>
      <c r="B10630" s="26">
        <v>927502138</v>
      </c>
      <c r="C10630" s="90">
        <v>20</v>
      </c>
      <c r="D10630" s="90">
        <v>240226</v>
      </c>
      <c r="E10630" s="94">
        <v>44004</v>
      </c>
      <c r="F10630" s="26">
        <v>240226331295</v>
      </c>
      <c r="G10630" s="90">
        <v>331295</v>
      </c>
      <c r="H10630" s="90">
        <v>6.94</v>
      </c>
      <c r="I10630" s="95">
        <v>6.94</v>
      </c>
      <c r="J10630" s="90" t="s">
        <v>10509</v>
      </c>
      <c r="K10630" s="90">
        <v>169</v>
      </c>
      <c r="L10630" s="90" t="s">
        <v>10513</v>
      </c>
    </row>
    <row r="10631" spans="1:12" hidden="1" outlineLevel="2" x14ac:dyDescent="0.25">
      <c r="A10631" s="90">
        <v>3</v>
      </c>
      <c r="B10631" s="26">
        <v>927502138</v>
      </c>
      <c r="C10631" s="90">
        <v>20</v>
      </c>
      <c r="D10631" s="90">
        <v>243360</v>
      </c>
      <c r="E10631" s="94">
        <v>44033</v>
      </c>
      <c r="F10631" s="26">
        <v>243360334207</v>
      </c>
      <c r="G10631" s="90">
        <v>334207</v>
      </c>
      <c r="H10631" s="90">
        <v>6.94</v>
      </c>
      <c r="I10631" s="95">
        <v>6.94</v>
      </c>
      <c r="J10631" s="90" t="s">
        <v>10509</v>
      </c>
      <c r="K10631" s="90">
        <v>138</v>
      </c>
      <c r="L10631" s="90" t="s">
        <v>10513</v>
      </c>
    </row>
    <row r="10632" spans="1:12" hidden="1" outlineLevel="2" x14ac:dyDescent="0.25">
      <c r="A10632" s="90">
        <v>3</v>
      </c>
      <c r="B10632" s="26">
        <v>927537548</v>
      </c>
      <c r="C10632" s="90">
        <v>20</v>
      </c>
      <c r="D10632" s="90">
        <v>246569</v>
      </c>
      <c r="E10632" s="94">
        <v>44065</v>
      </c>
      <c r="F10632" s="26">
        <v>246569337169</v>
      </c>
      <c r="G10632" s="90">
        <v>337169</v>
      </c>
      <c r="H10632" s="90">
        <v>1.79</v>
      </c>
      <c r="I10632" s="95">
        <v>1.79</v>
      </c>
      <c r="J10632" s="90" t="s">
        <v>10509</v>
      </c>
      <c r="K10632" s="90">
        <v>107</v>
      </c>
      <c r="L10632" s="90" t="s">
        <v>10513</v>
      </c>
    </row>
    <row r="10633" spans="1:12" hidden="1" outlineLevel="2" x14ac:dyDescent="0.25">
      <c r="A10633" s="90">
        <v>3</v>
      </c>
      <c r="B10633" s="26">
        <v>927539973001</v>
      </c>
      <c r="C10633" s="90">
        <v>20</v>
      </c>
      <c r="D10633" s="90">
        <v>249426</v>
      </c>
      <c r="E10633" s="94">
        <v>44075</v>
      </c>
      <c r="F10633" s="26">
        <v>249426339793</v>
      </c>
      <c r="G10633" s="90">
        <v>339793</v>
      </c>
      <c r="H10633" s="90">
        <v>0.43</v>
      </c>
      <c r="I10633" s="95">
        <v>0.43</v>
      </c>
      <c r="J10633" s="90" t="s">
        <v>10509</v>
      </c>
      <c r="K10633" s="90">
        <v>107</v>
      </c>
      <c r="L10633" s="90" t="s">
        <v>10513</v>
      </c>
    </row>
    <row r="10634" spans="1:12" hidden="1" outlineLevel="2" x14ac:dyDescent="0.25">
      <c r="A10634" s="90">
        <v>3</v>
      </c>
      <c r="B10634" s="26">
        <v>927542548</v>
      </c>
      <c r="C10634" s="90">
        <v>20</v>
      </c>
      <c r="D10634" s="90">
        <v>245005</v>
      </c>
      <c r="E10634" s="94">
        <v>44033</v>
      </c>
      <c r="F10634" s="26">
        <v>245005335791</v>
      </c>
      <c r="G10634" s="90">
        <v>335791</v>
      </c>
      <c r="H10634" s="90">
        <v>1.68</v>
      </c>
      <c r="I10634" s="95">
        <v>1.68</v>
      </c>
      <c r="J10634" s="90" t="s">
        <v>10509</v>
      </c>
      <c r="K10634" s="90">
        <v>138</v>
      </c>
      <c r="L10634" s="90" t="s">
        <v>10513</v>
      </c>
    </row>
    <row r="10635" spans="1:12" hidden="1" outlineLevel="2" x14ac:dyDescent="0.25">
      <c r="A10635" s="90">
        <v>3</v>
      </c>
      <c r="B10635" s="26">
        <v>927542548</v>
      </c>
      <c r="C10635" s="90">
        <v>20</v>
      </c>
      <c r="D10635" s="90">
        <v>248198</v>
      </c>
      <c r="E10635" s="94">
        <v>44065</v>
      </c>
      <c r="F10635" s="26">
        <v>248198338736</v>
      </c>
      <c r="G10635" s="90">
        <v>338736</v>
      </c>
      <c r="H10635" s="90">
        <v>1.68</v>
      </c>
      <c r="I10635" s="95">
        <v>1.68</v>
      </c>
      <c r="J10635" s="90" t="s">
        <v>10509</v>
      </c>
      <c r="K10635" s="90">
        <v>107</v>
      </c>
      <c r="L10635" s="90" t="s">
        <v>10513</v>
      </c>
    </row>
    <row r="10636" spans="1:12" hidden="1" outlineLevel="2" x14ac:dyDescent="0.25">
      <c r="A10636" s="90">
        <v>3</v>
      </c>
      <c r="B10636" s="26">
        <v>927587253</v>
      </c>
      <c r="C10636" s="90">
        <v>20</v>
      </c>
      <c r="D10636" s="90">
        <v>247930</v>
      </c>
      <c r="E10636" s="94">
        <v>44065</v>
      </c>
      <c r="F10636" s="26">
        <v>247930338522</v>
      </c>
      <c r="G10636" s="90">
        <v>338522</v>
      </c>
      <c r="H10636" s="90">
        <v>1.68</v>
      </c>
      <c r="I10636" s="95">
        <v>1.68</v>
      </c>
      <c r="J10636" s="90" t="s">
        <v>10509</v>
      </c>
      <c r="K10636" s="90">
        <v>107</v>
      </c>
      <c r="L10636" s="90" t="s">
        <v>10513</v>
      </c>
    </row>
    <row r="10637" spans="1:12" hidden="1" outlineLevel="2" x14ac:dyDescent="0.25">
      <c r="A10637" s="90">
        <v>3</v>
      </c>
      <c r="B10637" s="26">
        <v>927591883</v>
      </c>
      <c r="C10637" s="90">
        <v>20</v>
      </c>
      <c r="D10637" s="90">
        <v>241591</v>
      </c>
      <c r="E10637" s="94">
        <v>44004</v>
      </c>
      <c r="F10637" s="26">
        <v>241591332652</v>
      </c>
      <c r="G10637" s="90">
        <v>332652</v>
      </c>
      <c r="H10637" s="90">
        <v>1.69</v>
      </c>
      <c r="I10637" s="95">
        <v>1.69</v>
      </c>
      <c r="J10637" s="90" t="s">
        <v>10509</v>
      </c>
      <c r="K10637" s="90">
        <v>169</v>
      </c>
      <c r="L10637" s="90" t="s">
        <v>10513</v>
      </c>
    </row>
    <row r="10638" spans="1:12" hidden="1" outlineLevel="2" x14ac:dyDescent="0.25">
      <c r="A10638" s="90">
        <v>3</v>
      </c>
      <c r="B10638" s="26">
        <v>927591883</v>
      </c>
      <c r="C10638" s="90">
        <v>20</v>
      </c>
      <c r="D10638" s="90">
        <v>244738</v>
      </c>
      <c r="E10638" s="94">
        <v>44033</v>
      </c>
      <c r="F10638" s="26">
        <v>244738335577</v>
      </c>
      <c r="G10638" s="90">
        <v>335577</v>
      </c>
      <c r="H10638" s="90">
        <v>1.76</v>
      </c>
      <c r="I10638" s="95">
        <v>1.76</v>
      </c>
      <c r="J10638" s="90" t="s">
        <v>10509</v>
      </c>
      <c r="K10638" s="90">
        <v>138</v>
      </c>
      <c r="L10638" s="90" t="s">
        <v>10513</v>
      </c>
    </row>
    <row r="10639" spans="1:12" hidden="1" outlineLevel="2" x14ac:dyDescent="0.25">
      <c r="A10639" s="90">
        <v>3</v>
      </c>
      <c r="B10639" s="26">
        <v>927632778</v>
      </c>
      <c r="C10639" s="90">
        <v>20</v>
      </c>
      <c r="D10639" s="90">
        <v>242124</v>
      </c>
      <c r="E10639" s="94">
        <v>44004</v>
      </c>
      <c r="F10639" s="26">
        <v>242124333081</v>
      </c>
      <c r="G10639" s="90">
        <v>333081</v>
      </c>
      <c r="H10639" s="90">
        <v>4.5</v>
      </c>
      <c r="I10639" s="95">
        <v>4.5</v>
      </c>
      <c r="J10639" s="90" t="s">
        <v>10509</v>
      </c>
      <c r="K10639" s="90">
        <v>169</v>
      </c>
      <c r="L10639" s="90" t="s">
        <v>10513</v>
      </c>
    </row>
    <row r="10640" spans="1:12" hidden="1" outlineLevel="2" x14ac:dyDescent="0.25">
      <c r="A10640" s="90">
        <v>3</v>
      </c>
      <c r="B10640" s="26">
        <v>927633024</v>
      </c>
      <c r="C10640" s="90">
        <v>20</v>
      </c>
      <c r="D10640" s="90">
        <v>246596</v>
      </c>
      <c r="E10640" s="94">
        <v>44065</v>
      </c>
      <c r="F10640" s="26">
        <v>246596337196</v>
      </c>
      <c r="G10640" s="90">
        <v>337196</v>
      </c>
      <c r="H10640" s="90">
        <v>1.68</v>
      </c>
      <c r="I10640" s="95">
        <v>1.68</v>
      </c>
      <c r="J10640" s="90" t="s">
        <v>10509</v>
      </c>
      <c r="K10640" s="90">
        <v>107</v>
      </c>
      <c r="L10640" s="90" t="s">
        <v>10513</v>
      </c>
    </row>
    <row r="10641" spans="1:12" hidden="1" outlineLevel="2" x14ac:dyDescent="0.25">
      <c r="A10641" s="90">
        <v>3</v>
      </c>
      <c r="B10641" s="26">
        <v>927693416</v>
      </c>
      <c r="C10641" s="90">
        <v>20</v>
      </c>
      <c r="D10641" s="90">
        <v>240284</v>
      </c>
      <c r="E10641" s="94">
        <v>44004</v>
      </c>
      <c r="F10641" s="26">
        <v>240284331353</v>
      </c>
      <c r="G10641" s="90">
        <v>331353</v>
      </c>
      <c r="H10641" s="90">
        <v>2.4900000000000002</v>
      </c>
      <c r="I10641" s="95">
        <v>2.4900000000000002</v>
      </c>
      <c r="J10641" s="90" t="s">
        <v>10509</v>
      </c>
      <c r="K10641" s="90">
        <v>169</v>
      </c>
      <c r="L10641" s="90" t="s">
        <v>10513</v>
      </c>
    </row>
    <row r="10642" spans="1:12" hidden="1" outlineLevel="2" x14ac:dyDescent="0.25">
      <c r="A10642" s="90">
        <v>3</v>
      </c>
      <c r="B10642" s="26">
        <v>927693416</v>
      </c>
      <c r="C10642" s="90">
        <v>20</v>
      </c>
      <c r="D10642" s="90">
        <v>243418</v>
      </c>
      <c r="E10642" s="94">
        <v>44033</v>
      </c>
      <c r="F10642" s="26">
        <v>243418334265</v>
      </c>
      <c r="G10642" s="90">
        <v>334265</v>
      </c>
      <c r="H10642" s="90">
        <v>2.2400000000000002</v>
      </c>
      <c r="I10642" s="95">
        <v>2.2400000000000002</v>
      </c>
      <c r="J10642" s="90" t="s">
        <v>10509</v>
      </c>
      <c r="K10642" s="90">
        <v>138</v>
      </c>
      <c r="L10642" s="90" t="s">
        <v>10513</v>
      </c>
    </row>
    <row r="10643" spans="1:12" hidden="1" outlineLevel="2" x14ac:dyDescent="0.25">
      <c r="A10643" s="90">
        <v>3</v>
      </c>
      <c r="B10643" s="26">
        <v>927721324</v>
      </c>
      <c r="C10643" s="90">
        <v>20</v>
      </c>
      <c r="D10643" s="90">
        <v>242350</v>
      </c>
      <c r="E10643" s="94">
        <v>44004</v>
      </c>
      <c r="F10643" s="26">
        <v>242350333282</v>
      </c>
      <c r="G10643" s="90">
        <v>333282</v>
      </c>
      <c r="H10643" s="90">
        <v>6.29</v>
      </c>
      <c r="I10643" s="95">
        <v>6.29</v>
      </c>
      <c r="J10643" s="90" t="s">
        <v>10509</v>
      </c>
      <c r="K10643" s="90">
        <v>169</v>
      </c>
      <c r="L10643" s="90" t="s">
        <v>10513</v>
      </c>
    </row>
    <row r="10644" spans="1:12" hidden="1" outlineLevel="2" x14ac:dyDescent="0.25">
      <c r="A10644" s="90">
        <v>3</v>
      </c>
      <c r="B10644" s="26">
        <v>927721324</v>
      </c>
      <c r="C10644" s="90">
        <v>20</v>
      </c>
      <c r="D10644" s="90">
        <v>245518</v>
      </c>
      <c r="E10644" s="94">
        <v>44033</v>
      </c>
      <c r="F10644" s="26">
        <v>245518336225</v>
      </c>
      <c r="G10644" s="90">
        <v>336225</v>
      </c>
      <c r="H10644" s="90">
        <v>8.5299999999999994</v>
      </c>
      <c r="I10644" s="95">
        <v>8.5299999999999994</v>
      </c>
      <c r="J10644" s="90" t="s">
        <v>10509</v>
      </c>
      <c r="K10644" s="90">
        <v>138</v>
      </c>
      <c r="L10644" s="90" t="s">
        <v>10513</v>
      </c>
    </row>
    <row r="10645" spans="1:12" hidden="1" outlineLevel="2" x14ac:dyDescent="0.25">
      <c r="A10645" s="90">
        <v>3</v>
      </c>
      <c r="B10645" s="26">
        <v>927721324</v>
      </c>
      <c r="C10645" s="90">
        <v>20</v>
      </c>
      <c r="D10645" s="90">
        <v>248719</v>
      </c>
      <c r="E10645" s="94">
        <v>44065</v>
      </c>
      <c r="F10645" s="26">
        <v>248719339178</v>
      </c>
      <c r="G10645" s="90">
        <v>339178</v>
      </c>
      <c r="H10645" s="90">
        <v>12.4</v>
      </c>
      <c r="I10645" s="95">
        <v>12.4</v>
      </c>
      <c r="J10645" s="90" t="s">
        <v>10509</v>
      </c>
      <c r="K10645" s="90">
        <v>107</v>
      </c>
      <c r="L10645" s="90" t="s">
        <v>10513</v>
      </c>
    </row>
    <row r="10646" spans="1:12" hidden="1" outlineLevel="2" x14ac:dyDescent="0.25">
      <c r="A10646" s="90">
        <v>3</v>
      </c>
      <c r="B10646" s="26">
        <v>928318179</v>
      </c>
      <c r="C10646" s="90">
        <v>20</v>
      </c>
      <c r="D10646" s="90">
        <v>247641</v>
      </c>
      <c r="E10646" s="94">
        <v>44065</v>
      </c>
      <c r="F10646" s="26">
        <v>247641338239</v>
      </c>
      <c r="G10646" s="90">
        <v>338239</v>
      </c>
      <c r="H10646" s="90">
        <v>9.08</v>
      </c>
      <c r="I10646" s="95">
        <v>9.08</v>
      </c>
      <c r="J10646" s="90" t="s">
        <v>10509</v>
      </c>
      <c r="K10646" s="90">
        <v>107</v>
      </c>
      <c r="L10646" s="90" t="s">
        <v>10513</v>
      </c>
    </row>
    <row r="10647" spans="1:12" hidden="1" outlineLevel="2" x14ac:dyDescent="0.25">
      <c r="A10647" s="90">
        <v>3</v>
      </c>
      <c r="B10647" s="26">
        <v>928397603</v>
      </c>
      <c r="C10647" s="90">
        <v>20</v>
      </c>
      <c r="D10647" s="90">
        <v>241054</v>
      </c>
      <c r="E10647" s="94">
        <v>44004</v>
      </c>
      <c r="F10647" s="26">
        <v>241054332122</v>
      </c>
      <c r="G10647" s="90">
        <v>332122</v>
      </c>
      <c r="H10647" s="90">
        <v>1.68</v>
      </c>
      <c r="I10647" s="95">
        <v>1.68</v>
      </c>
      <c r="J10647" s="90" t="s">
        <v>10509</v>
      </c>
      <c r="K10647" s="90">
        <v>169</v>
      </c>
      <c r="L10647" s="90" t="s">
        <v>10513</v>
      </c>
    </row>
    <row r="10648" spans="1:12" hidden="1" outlineLevel="2" x14ac:dyDescent="0.25">
      <c r="A10648" s="90">
        <v>3</v>
      </c>
      <c r="B10648" s="26">
        <v>928397603</v>
      </c>
      <c r="C10648" s="90">
        <v>20</v>
      </c>
      <c r="D10648" s="90">
        <v>244190</v>
      </c>
      <c r="E10648" s="94">
        <v>44033</v>
      </c>
      <c r="F10648" s="26">
        <v>244190335036</v>
      </c>
      <c r="G10648" s="90">
        <v>335036</v>
      </c>
      <c r="H10648" s="90">
        <v>1.68</v>
      </c>
      <c r="I10648" s="95">
        <v>1.68</v>
      </c>
      <c r="J10648" s="90" t="s">
        <v>10509</v>
      </c>
      <c r="K10648" s="90">
        <v>138</v>
      </c>
      <c r="L10648" s="90" t="s">
        <v>10513</v>
      </c>
    </row>
    <row r="10649" spans="1:12" hidden="1" outlineLevel="2" x14ac:dyDescent="0.25">
      <c r="A10649" s="90">
        <v>3</v>
      </c>
      <c r="B10649" s="26">
        <v>928397603</v>
      </c>
      <c r="C10649" s="90">
        <v>20</v>
      </c>
      <c r="D10649" s="90">
        <v>247379</v>
      </c>
      <c r="E10649" s="94">
        <v>44065</v>
      </c>
      <c r="F10649" s="26">
        <v>247379337978</v>
      </c>
      <c r="G10649" s="90">
        <v>337978</v>
      </c>
      <c r="H10649" s="90">
        <v>1.68</v>
      </c>
      <c r="I10649" s="95">
        <v>1.68</v>
      </c>
      <c r="J10649" s="90" t="s">
        <v>10509</v>
      </c>
      <c r="K10649" s="90">
        <v>107</v>
      </c>
      <c r="L10649" s="90" t="s">
        <v>10513</v>
      </c>
    </row>
    <row r="10650" spans="1:12" hidden="1" outlineLevel="2" x14ac:dyDescent="0.25">
      <c r="A10650" s="90">
        <v>3</v>
      </c>
      <c r="B10650" s="26">
        <v>928584333</v>
      </c>
      <c r="C10650" s="90">
        <v>20</v>
      </c>
      <c r="D10650" s="90">
        <v>245083</v>
      </c>
      <c r="E10650" s="94">
        <v>44033</v>
      </c>
      <c r="F10650" s="26">
        <v>245083335856</v>
      </c>
      <c r="G10650" s="90">
        <v>335856</v>
      </c>
      <c r="H10650" s="90">
        <v>6.17</v>
      </c>
      <c r="I10650" s="95">
        <v>6.17</v>
      </c>
      <c r="J10650" s="90" t="s">
        <v>10509</v>
      </c>
      <c r="K10650" s="90">
        <v>138</v>
      </c>
      <c r="L10650" s="90" t="s">
        <v>10513</v>
      </c>
    </row>
    <row r="10651" spans="1:12" hidden="1" outlineLevel="2" x14ac:dyDescent="0.25">
      <c r="A10651" s="90">
        <v>3</v>
      </c>
      <c r="B10651" s="26">
        <v>928584333</v>
      </c>
      <c r="C10651" s="90">
        <v>20</v>
      </c>
      <c r="D10651" s="90">
        <v>248275</v>
      </c>
      <c r="E10651" s="94">
        <v>44065</v>
      </c>
      <c r="F10651" s="26">
        <v>248275338801</v>
      </c>
      <c r="G10651" s="90">
        <v>338801</v>
      </c>
      <c r="H10651" s="90">
        <v>2.83</v>
      </c>
      <c r="I10651" s="95">
        <v>2.83</v>
      </c>
      <c r="J10651" s="90" t="s">
        <v>10509</v>
      </c>
      <c r="K10651" s="90">
        <v>107</v>
      </c>
      <c r="L10651" s="90" t="s">
        <v>10513</v>
      </c>
    </row>
    <row r="10652" spans="1:12" hidden="1" outlineLevel="2" x14ac:dyDescent="0.25">
      <c r="A10652" s="90">
        <v>3</v>
      </c>
      <c r="B10652" s="26">
        <v>929008621</v>
      </c>
      <c r="C10652" s="90">
        <v>20</v>
      </c>
      <c r="D10652" s="90">
        <v>244094</v>
      </c>
      <c r="E10652" s="94">
        <v>44033</v>
      </c>
      <c r="F10652" s="26">
        <v>244094334941</v>
      </c>
      <c r="G10652" s="90">
        <v>334941</v>
      </c>
      <c r="H10652" s="90">
        <v>16.809999999999999</v>
      </c>
      <c r="I10652" s="95">
        <v>16.809999999999999</v>
      </c>
      <c r="J10652" s="90" t="s">
        <v>10509</v>
      </c>
      <c r="K10652" s="90">
        <v>138</v>
      </c>
      <c r="L10652" s="90" t="s">
        <v>10513</v>
      </c>
    </row>
    <row r="10653" spans="1:12" hidden="1" outlineLevel="2" x14ac:dyDescent="0.25">
      <c r="A10653" s="90">
        <v>3</v>
      </c>
      <c r="B10653" s="26">
        <v>929069979</v>
      </c>
      <c r="C10653" s="90">
        <v>20</v>
      </c>
      <c r="D10653" s="90">
        <v>242031</v>
      </c>
      <c r="E10653" s="94">
        <v>44004</v>
      </c>
      <c r="F10653" s="26">
        <v>242031333004</v>
      </c>
      <c r="G10653" s="90">
        <v>333004</v>
      </c>
      <c r="H10653" s="90">
        <v>1.68</v>
      </c>
      <c r="I10653" s="95">
        <v>1.68</v>
      </c>
      <c r="J10653" s="90" t="s">
        <v>10509</v>
      </c>
      <c r="K10653" s="90">
        <v>169</v>
      </c>
      <c r="L10653" s="90" t="s">
        <v>10513</v>
      </c>
    </row>
    <row r="10654" spans="1:12" hidden="1" outlineLevel="2" x14ac:dyDescent="0.25">
      <c r="A10654" s="90">
        <v>3</v>
      </c>
      <c r="B10654" s="26">
        <v>929184299</v>
      </c>
      <c r="C10654" s="90">
        <v>20</v>
      </c>
      <c r="D10654" s="90">
        <v>245476</v>
      </c>
      <c r="E10654" s="94">
        <v>44033</v>
      </c>
      <c r="F10654" s="26">
        <v>245476336190</v>
      </c>
      <c r="G10654" s="90">
        <v>336190</v>
      </c>
      <c r="H10654" s="90">
        <v>1.68</v>
      </c>
      <c r="I10654" s="95">
        <v>1.68</v>
      </c>
      <c r="J10654" s="90" t="s">
        <v>10509</v>
      </c>
      <c r="K10654" s="90">
        <v>138</v>
      </c>
      <c r="L10654" s="90" t="s">
        <v>10513</v>
      </c>
    </row>
    <row r="10655" spans="1:12" hidden="1" outlineLevel="2" x14ac:dyDescent="0.25">
      <c r="A10655" s="90">
        <v>3</v>
      </c>
      <c r="B10655" s="26">
        <v>929184299</v>
      </c>
      <c r="C10655" s="90">
        <v>20</v>
      </c>
      <c r="D10655" s="90">
        <v>248668</v>
      </c>
      <c r="E10655" s="94">
        <v>44065</v>
      </c>
      <c r="F10655" s="26">
        <v>248668339136</v>
      </c>
      <c r="G10655" s="90">
        <v>339136</v>
      </c>
      <c r="H10655" s="90">
        <v>2.2599999999999998</v>
      </c>
      <c r="I10655" s="95">
        <v>2.2599999999999998</v>
      </c>
      <c r="J10655" s="90" t="s">
        <v>10509</v>
      </c>
      <c r="K10655" s="90">
        <v>107</v>
      </c>
      <c r="L10655" s="90" t="s">
        <v>10513</v>
      </c>
    </row>
    <row r="10656" spans="1:12" hidden="1" outlineLevel="2" x14ac:dyDescent="0.25">
      <c r="A10656" s="90">
        <v>3</v>
      </c>
      <c r="B10656" s="26">
        <v>929555753</v>
      </c>
      <c r="C10656" s="90">
        <v>20</v>
      </c>
      <c r="D10656" s="90">
        <v>241646</v>
      </c>
      <c r="E10656" s="94">
        <v>44004</v>
      </c>
      <c r="F10656" s="26">
        <v>241646332698</v>
      </c>
      <c r="G10656" s="90">
        <v>332698</v>
      </c>
      <c r="H10656" s="90">
        <v>1.9</v>
      </c>
      <c r="I10656" s="95">
        <v>1.9</v>
      </c>
      <c r="J10656" s="90" t="s">
        <v>10509</v>
      </c>
      <c r="K10656" s="90">
        <v>169</v>
      </c>
      <c r="L10656" s="90" t="s">
        <v>10513</v>
      </c>
    </row>
    <row r="10657" spans="1:12" hidden="1" outlineLevel="2" x14ac:dyDescent="0.25">
      <c r="A10657" s="90">
        <v>3</v>
      </c>
      <c r="B10657" s="26">
        <v>929809655</v>
      </c>
      <c r="C10657" s="90">
        <v>20</v>
      </c>
      <c r="D10657" s="90">
        <v>242385</v>
      </c>
      <c r="E10657" s="94">
        <v>44004</v>
      </c>
      <c r="F10657" s="26">
        <v>242385333312</v>
      </c>
      <c r="G10657" s="90">
        <v>333312</v>
      </c>
      <c r="H10657" s="90">
        <v>35.74</v>
      </c>
      <c r="I10657" s="95">
        <v>35.74</v>
      </c>
      <c r="J10657" s="90" t="s">
        <v>10509</v>
      </c>
      <c r="K10657" s="90">
        <v>169</v>
      </c>
      <c r="L10657" s="90" t="s">
        <v>10513</v>
      </c>
    </row>
    <row r="10658" spans="1:12" hidden="1" outlineLevel="2" x14ac:dyDescent="0.25">
      <c r="A10658" s="90">
        <v>3</v>
      </c>
      <c r="B10658" s="26">
        <v>929809655</v>
      </c>
      <c r="C10658" s="90">
        <v>20</v>
      </c>
      <c r="D10658" s="90">
        <v>245551</v>
      </c>
      <c r="E10658" s="94">
        <v>44033</v>
      </c>
      <c r="F10658" s="26">
        <v>245551336253</v>
      </c>
      <c r="G10658" s="90">
        <v>336253</v>
      </c>
      <c r="H10658" s="90">
        <v>62.9</v>
      </c>
      <c r="I10658" s="95">
        <v>62.9</v>
      </c>
      <c r="J10658" s="90" t="s">
        <v>10509</v>
      </c>
      <c r="K10658" s="90">
        <v>138</v>
      </c>
      <c r="L10658" s="90" t="s">
        <v>10513</v>
      </c>
    </row>
    <row r="10659" spans="1:12" hidden="1" outlineLevel="2" x14ac:dyDescent="0.25">
      <c r="A10659" s="90">
        <v>3</v>
      </c>
      <c r="B10659" s="26">
        <v>929809655</v>
      </c>
      <c r="C10659" s="90">
        <v>20</v>
      </c>
      <c r="D10659" s="90">
        <v>248760</v>
      </c>
      <c r="E10659" s="94">
        <v>44065</v>
      </c>
      <c r="F10659" s="26">
        <v>248760339214</v>
      </c>
      <c r="G10659" s="90">
        <v>339214</v>
      </c>
      <c r="H10659" s="90">
        <v>26</v>
      </c>
      <c r="I10659" s="95">
        <v>26</v>
      </c>
      <c r="J10659" s="90" t="s">
        <v>10509</v>
      </c>
      <c r="K10659" s="90">
        <v>107</v>
      </c>
      <c r="L10659" s="90" t="s">
        <v>10513</v>
      </c>
    </row>
    <row r="10660" spans="1:12" hidden="1" outlineLevel="2" x14ac:dyDescent="0.25">
      <c r="A10660" s="90">
        <v>3</v>
      </c>
      <c r="B10660" s="26">
        <v>927502138</v>
      </c>
      <c r="C10660" s="90">
        <v>20</v>
      </c>
      <c r="D10660" s="90">
        <v>246539</v>
      </c>
      <c r="E10660" s="94">
        <v>44065</v>
      </c>
      <c r="F10660" s="26">
        <v>246539337139</v>
      </c>
      <c r="G10660" s="90">
        <v>337139</v>
      </c>
      <c r="H10660" s="90">
        <v>6.94</v>
      </c>
      <c r="I10660" s="95">
        <v>6.94</v>
      </c>
      <c r="J10660" s="90" t="s">
        <v>10509</v>
      </c>
      <c r="K10660" s="90">
        <v>107</v>
      </c>
      <c r="L10660" s="90" t="s">
        <v>10513</v>
      </c>
    </row>
    <row r="10661" spans="1:12" hidden="1" outlineLevel="2" x14ac:dyDescent="0.25">
      <c r="A10661" s="90">
        <v>3</v>
      </c>
      <c r="B10661" s="26">
        <v>927537548</v>
      </c>
      <c r="C10661" s="90">
        <v>20</v>
      </c>
      <c r="D10661" s="90">
        <v>240256</v>
      </c>
      <c r="E10661" s="94">
        <v>44004</v>
      </c>
      <c r="F10661" s="26">
        <v>240256331325</v>
      </c>
      <c r="G10661" s="90">
        <v>331325</v>
      </c>
      <c r="H10661" s="90">
        <v>14.02</v>
      </c>
      <c r="I10661" s="95">
        <v>14.02</v>
      </c>
      <c r="J10661" s="90" t="s">
        <v>10509</v>
      </c>
      <c r="K10661" s="90">
        <v>169</v>
      </c>
      <c r="L10661" s="90" t="s">
        <v>10513</v>
      </c>
    </row>
    <row r="10662" spans="1:12" hidden="1" outlineLevel="2" x14ac:dyDescent="0.25">
      <c r="A10662" s="90">
        <v>3</v>
      </c>
      <c r="B10662" s="26">
        <v>927537548</v>
      </c>
      <c r="C10662" s="90">
        <v>20</v>
      </c>
      <c r="D10662" s="90">
        <v>243390</v>
      </c>
      <c r="E10662" s="94">
        <v>44033</v>
      </c>
      <c r="F10662" s="26">
        <v>243390334237</v>
      </c>
      <c r="G10662" s="90">
        <v>334237</v>
      </c>
      <c r="H10662" s="90">
        <v>1.74</v>
      </c>
      <c r="I10662" s="95">
        <v>1.74</v>
      </c>
      <c r="J10662" s="90" t="s">
        <v>10509</v>
      </c>
      <c r="K10662" s="90">
        <v>138</v>
      </c>
      <c r="L10662" s="90" t="s">
        <v>10513</v>
      </c>
    </row>
    <row r="10663" spans="1:12" hidden="1" outlineLevel="2" x14ac:dyDescent="0.25">
      <c r="A10663" s="90">
        <v>3</v>
      </c>
      <c r="B10663" s="26">
        <v>927542548</v>
      </c>
      <c r="C10663" s="90">
        <v>20</v>
      </c>
      <c r="D10663" s="90">
        <v>241859</v>
      </c>
      <c r="E10663" s="94">
        <v>44004</v>
      </c>
      <c r="F10663" s="26">
        <v>241859332867</v>
      </c>
      <c r="G10663" s="90">
        <v>332867</v>
      </c>
      <c r="H10663" s="90">
        <v>1.68</v>
      </c>
      <c r="I10663" s="95">
        <v>1.68</v>
      </c>
      <c r="J10663" s="90" t="s">
        <v>10509</v>
      </c>
      <c r="K10663" s="90">
        <v>169</v>
      </c>
      <c r="L10663" s="90" t="s">
        <v>10513</v>
      </c>
    </row>
    <row r="10664" spans="1:12" hidden="1" outlineLevel="2" x14ac:dyDescent="0.25">
      <c r="A10664" s="90">
        <v>3</v>
      </c>
      <c r="B10664" s="26">
        <v>927591883</v>
      </c>
      <c r="C10664" s="90">
        <v>20</v>
      </c>
      <c r="D10664" s="90">
        <v>247927</v>
      </c>
      <c r="E10664" s="94">
        <v>44065</v>
      </c>
      <c r="F10664" s="26">
        <v>247927338519</v>
      </c>
      <c r="G10664" s="90">
        <v>338519</v>
      </c>
      <c r="H10664" s="90">
        <v>1.68</v>
      </c>
      <c r="I10664" s="95">
        <v>1.68</v>
      </c>
      <c r="J10664" s="90" t="s">
        <v>10509</v>
      </c>
      <c r="K10664" s="90">
        <v>107</v>
      </c>
      <c r="L10664" s="90" t="s">
        <v>10513</v>
      </c>
    </row>
    <row r="10665" spans="1:12" hidden="1" outlineLevel="2" x14ac:dyDescent="0.25">
      <c r="A10665" s="90">
        <v>3</v>
      </c>
      <c r="B10665" s="26">
        <v>927632778</v>
      </c>
      <c r="C10665" s="90">
        <v>20</v>
      </c>
      <c r="D10665" s="90">
        <v>245271</v>
      </c>
      <c r="E10665" s="94">
        <v>44033</v>
      </c>
      <c r="F10665" s="26">
        <v>245271336006</v>
      </c>
      <c r="G10665" s="90">
        <v>336006</v>
      </c>
      <c r="H10665" s="90">
        <v>2.71</v>
      </c>
      <c r="I10665" s="95">
        <v>2.71</v>
      </c>
      <c r="J10665" s="90" t="s">
        <v>10509</v>
      </c>
      <c r="K10665" s="90">
        <v>138</v>
      </c>
      <c r="L10665" s="90" t="s">
        <v>10513</v>
      </c>
    </row>
    <row r="10666" spans="1:12" hidden="1" outlineLevel="2" x14ac:dyDescent="0.25">
      <c r="A10666" s="90">
        <v>3</v>
      </c>
      <c r="B10666" s="26">
        <v>927632778</v>
      </c>
      <c r="C10666" s="90">
        <v>20</v>
      </c>
      <c r="D10666" s="90">
        <v>248464</v>
      </c>
      <c r="E10666" s="94">
        <v>44065</v>
      </c>
      <c r="F10666" s="26">
        <v>248464338952</v>
      </c>
      <c r="G10666" s="90">
        <v>338952</v>
      </c>
      <c r="H10666" s="90">
        <v>1.68</v>
      </c>
      <c r="I10666" s="95">
        <v>1.68</v>
      </c>
      <c r="J10666" s="90" t="s">
        <v>10509</v>
      </c>
      <c r="K10666" s="90">
        <v>107</v>
      </c>
      <c r="L10666" s="90" t="s">
        <v>10513</v>
      </c>
    </row>
    <row r="10667" spans="1:12" hidden="1" outlineLevel="2" x14ac:dyDescent="0.25">
      <c r="A10667" s="90">
        <v>3</v>
      </c>
      <c r="B10667" s="26">
        <v>927633024</v>
      </c>
      <c r="C10667" s="90">
        <v>20</v>
      </c>
      <c r="D10667" s="90">
        <v>240283</v>
      </c>
      <c r="E10667" s="94">
        <v>44004</v>
      </c>
      <c r="F10667" s="26">
        <v>240283331352</v>
      </c>
      <c r="G10667" s="90">
        <v>331352</v>
      </c>
      <c r="H10667" s="90">
        <v>1.68</v>
      </c>
      <c r="I10667" s="95">
        <v>1.68</v>
      </c>
      <c r="J10667" s="90" t="s">
        <v>10509</v>
      </c>
      <c r="K10667" s="90">
        <v>169</v>
      </c>
      <c r="L10667" s="90" t="s">
        <v>10513</v>
      </c>
    </row>
    <row r="10668" spans="1:12" hidden="1" outlineLevel="2" x14ac:dyDescent="0.25">
      <c r="A10668" s="90">
        <v>3</v>
      </c>
      <c r="B10668" s="26">
        <v>927633024</v>
      </c>
      <c r="C10668" s="90">
        <v>20</v>
      </c>
      <c r="D10668" s="90">
        <v>243417</v>
      </c>
      <c r="E10668" s="94">
        <v>44033</v>
      </c>
      <c r="F10668" s="26">
        <v>243417334264</v>
      </c>
      <c r="G10668" s="90">
        <v>334264</v>
      </c>
      <c r="H10668" s="90">
        <v>1.68</v>
      </c>
      <c r="I10668" s="95">
        <v>1.68</v>
      </c>
      <c r="J10668" s="90" t="s">
        <v>10509</v>
      </c>
      <c r="K10668" s="90">
        <v>138</v>
      </c>
      <c r="L10668" s="90" t="s">
        <v>10513</v>
      </c>
    </row>
    <row r="10669" spans="1:12" hidden="1" outlineLevel="2" x14ac:dyDescent="0.25">
      <c r="A10669" s="90">
        <v>3</v>
      </c>
      <c r="B10669" s="26">
        <v>927693416</v>
      </c>
      <c r="C10669" s="90">
        <v>20</v>
      </c>
      <c r="D10669" s="90">
        <v>246597</v>
      </c>
      <c r="E10669" s="94">
        <v>44065</v>
      </c>
      <c r="F10669" s="26">
        <v>246597337197</v>
      </c>
      <c r="G10669" s="90">
        <v>337197</v>
      </c>
      <c r="H10669" s="90">
        <v>2.97</v>
      </c>
      <c r="I10669" s="95">
        <v>2.97</v>
      </c>
      <c r="J10669" s="90" t="s">
        <v>10509</v>
      </c>
      <c r="K10669" s="90">
        <v>107</v>
      </c>
      <c r="L10669" s="90" t="s">
        <v>10513</v>
      </c>
    </row>
    <row r="10670" spans="1:12" hidden="1" outlineLevel="2" x14ac:dyDescent="0.25">
      <c r="A10670" s="90">
        <v>3</v>
      </c>
      <c r="B10670" s="26">
        <v>927869339</v>
      </c>
      <c r="C10670" s="90">
        <v>20</v>
      </c>
      <c r="D10670" s="90">
        <v>248453</v>
      </c>
      <c r="E10670" s="94">
        <v>44065</v>
      </c>
      <c r="F10670" s="26">
        <v>248453338941</v>
      </c>
      <c r="G10670" s="90">
        <v>338941</v>
      </c>
      <c r="H10670" s="90">
        <v>2.76</v>
      </c>
      <c r="I10670" s="95">
        <v>2.76</v>
      </c>
      <c r="J10670" s="90" t="s">
        <v>10509</v>
      </c>
      <c r="K10670" s="90">
        <v>107</v>
      </c>
      <c r="L10670" s="90" t="s">
        <v>10513</v>
      </c>
    </row>
    <row r="10671" spans="1:12" hidden="1" outlineLevel="2" x14ac:dyDescent="0.25">
      <c r="A10671" s="90">
        <v>3</v>
      </c>
      <c r="B10671" s="26">
        <v>928318179</v>
      </c>
      <c r="C10671" s="90">
        <v>20</v>
      </c>
      <c r="D10671" s="90">
        <v>241309</v>
      </c>
      <c r="E10671" s="94">
        <v>44004</v>
      </c>
      <c r="F10671" s="26">
        <v>241309332376</v>
      </c>
      <c r="G10671" s="90">
        <v>332376</v>
      </c>
      <c r="H10671" s="90">
        <v>5.79</v>
      </c>
      <c r="I10671" s="95">
        <v>5.79</v>
      </c>
      <c r="J10671" s="90" t="s">
        <v>10509</v>
      </c>
      <c r="K10671" s="90">
        <v>169</v>
      </c>
      <c r="L10671" s="90" t="s">
        <v>10513</v>
      </c>
    </row>
    <row r="10672" spans="1:12" hidden="1" outlineLevel="2" x14ac:dyDescent="0.25">
      <c r="A10672" s="90">
        <v>3</v>
      </c>
      <c r="B10672" s="26">
        <v>928318179</v>
      </c>
      <c r="C10672" s="90">
        <v>20</v>
      </c>
      <c r="D10672" s="90">
        <v>244451</v>
      </c>
      <c r="E10672" s="94">
        <v>44033</v>
      </c>
      <c r="F10672" s="26">
        <v>244451335296</v>
      </c>
      <c r="G10672" s="90">
        <v>335296</v>
      </c>
      <c r="H10672" s="90">
        <v>16.09</v>
      </c>
      <c r="I10672" s="95">
        <v>16.09</v>
      </c>
      <c r="J10672" s="90" t="s">
        <v>10509</v>
      </c>
      <c r="K10672" s="90">
        <v>138</v>
      </c>
      <c r="L10672" s="90" t="s">
        <v>10513</v>
      </c>
    </row>
    <row r="10673" spans="1:12" hidden="1" outlineLevel="2" x14ac:dyDescent="0.25">
      <c r="A10673" s="90">
        <v>3</v>
      </c>
      <c r="B10673" s="26">
        <v>928481712001</v>
      </c>
      <c r="C10673" s="90">
        <v>20</v>
      </c>
      <c r="D10673" s="90">
        <v>242807</v>
      </c>
      <c r="E10673" s="94">
        <v>44013</v>
      </c>
      <c r="F10673" s="26">
        <v>242807333715</v>
      </c>
      <c r="G10673" s="90">
        <v>333715</v>
      </c>
      <c r="H10673" s="90">
        <v>6.5</v>
      </c>
      <c r="I10673" s="95">
        <v>6.5</v>
      </c>
      <c r="J10673" s="90" t="s">
        <v>10509</v>
      </c>
      <c r="K10673" s="90">
        <v>169</v>
      </c>
      <c r="L10673" s="90" t="s">
        <v>10513</v>
      </c>
    </row>
    <row r="10674" spans="1:12" hidden="1" outlineLevel="2" x14ac:dyDescent="0.25">
      <c r="A10674" s="90">
        <v>3</v>
      </c>
      <c r="B10674" s="26">
        <v>928481712001</v>
      </c>
      <c r="C10674" s="90">
        <v>20</v>
      </c>
      <c r="D10674" s="90">
        <v>245980</v>
      </c>
      <c r="E10674" s="94">
        <v>44044</v>
      </c>
      <c r="F10674" s="26">
        <v>245980336659</v>
      </c>
      <c r="G10674" s="90">
        <v>336659</v>
      </c>
      <c r="H10674" s="90">
        <v>6.47</v>
      </c>
      <c r="I10674" s="95">
        <v>6.47</v>
      </c>
      <c r="J10674" s="90" t="s">
        <v>10509</v>
      </c>
      <c r="K10674" s="90">
        <v>138</v>
      </c>
      <c r="L10674" s="90" t="s">
        <v>10513</v>
      </c>
    </row>
    <row r="10675" spans="1:12" hidden="1" outlineLevel="2" x14ac:dyDescent="0.25">
      <c r="A10675" s="90">
        <v>3</v>
      </c>
      <c r="B10675" s="26">
        <v>928481712001</v>
      </c>
      <c r="C10675" s="90">
        <v>20</v>
      </c>
      <c r="D10675" s="90">
        <v>249223</v>
      </c>
      <c r="E10675" s="94">
        <v>44075</v>
      </c>
      <c r="F10675" s="26">
        <v>249223339652</v>
      </c>
      <c r="G10675" s="90">
        <v>339652</v>
      </c>
      <c r="H10675" s="90">
        <v>4.68</v>
      </c>
      <c r="I10675" s="95">
        <v>4.68</v>
      </c>
      <c r="J10675" s="90" t="s">
        <v>10509</v>
      </c>
      <c r="K10675" s="90">
        <v>107</v>
      </c>
      <c r="L10675" s="90" t="s">
        <v>10513</v>
      </c>
    </row>
    <row r="10676" spans="1:12" hidden="1" outlineLevel="2" x14ac:dyDescent="0.25">
      <c r="A10676" s="90">
        <v>3</v>
      </c>
      <c r="B10676" s="26">
        <v>928584333</v>
      </c>
      <c r="C10676" s="90">
        <v>20</v>
      </c>
      <c r="D10676" s="90">
        <v>241937</v>
      </c>
      <c r="E10676" s="94">
        <v>44004</v>
      </c>
      <c r="F10676" s="26">
        <v>241937332932</v>
      </c>
      <c r="G10676" s="90">
        <v>332932</v>
      </c>
      <c r="H10676" s="90">
        <v>3.88</v>
      </c>
      <c r="I10676" s="95">
        <v>3.88</v>
      </c>
      <c r="J10676" s="90" t="s">
        <v>10509</v>
      </c>
      <c r="K10676" s="90">
        <v>169</v>
      </c>
      <c r="L10676" s="90" t="s">
        <v>10513</v>
      </c>
    </row>
    <row r="10677" spans="1:12" hidden="1" outlineLevel="2" x14ac:dyDescent="0.25">
      <c r="A10677" s="90">
        <v>3</v>
      </c>
      <c r="B10677" s="26">
        <v>928639525</v>
      </c>
      <c r="C10677" s="90">
        <v>20</v>
      </c>
      <c r="D10677" s="90">
        <v>245403</v>
      </c>
      <c r="E10677" s="94">
        <v>44033</v>
      </c>
      <c r="F10677" s="26">
        <v>245403336126</v>
      </c>
      <c r="G10677" s="90">
        <v>336126</v>
      </c>
      <c r="H10677" s="90">
        <v>7.72</v>
      </c>
      <c r="I10677" s="95">
        <v>7.72</v>
      </c>
      <c r="J10677" s="90" t="s">
        <v>10509</v>
      </c>
      <c r="K10677" s="90">
        <v>138</v>
      </c>
      <c r="L10677" s="90" t="s">
        <v>10513</v>
      </c>
    </row>
    <row r="10678" spans="1:12" hidden="1" outlineLevel="2" x14ac:dyDescent="0.25">
      <c r="A10678" s="90">
        <v>3</v>
      </c>
      <c r="B10678" s="26">
        <v>928639525</v>
      </c>
      <c r="C10678" s="90">
        <v>20</v>
      </c>
      <c r="D10678" s="90">
        <v>248596</v>
      </c>
      <c r="E10678" s="94">
        <v>44065</v>
      </c>
      <c r="F10678" s="26">
        <v>248596339072</v>
      </c>
      <c r="G10678" s="90">
        <v>339072</v>
      </c>
      <c r="H10678" s="90">
        <v>3.65</v>
      </c>
      <c r="I10678" s="95">
        <v>3.65</v>
      </c>
      <c r="J10678" s="90" t="s">
        <v>10509</v>
      </c>
      <c r="K10678" s="90">
        <v>107</v>
      </c>
      <c r="L10678" s="90" t="s">
        <v>10513</v>
      </c>
    </row>
    <row r="10679" spans="1:12" hidden="1" outlineLevel="2" x14ac:dyDescent="0.25">
      <c r="A10679" s="90">
        <v>3</v>
      </c>
      <c r="B10679" s="26">
        <v>928726637</v>
      </c>
      <c r="C10679" s="90">
        <v>20</v>
      </c>
      <c r="D10679" s="90">
        <v>240756</v>
      </c>
      <c r="E10679" s="94">
        <v>44004</v>
      </c>
      <c r="F10679" s="26">
        <v>240756331825</v>
      </c>
      <c r="G10679" s="90">
        <v>331825</v>
      </c>
      <c r="H10679" s="90">
        <v>1.68</v>
      </c>
      <c r="I10679" s="95">
        <v>1.68</v>
      </c>
      <c r="J10679" s="90" t="s">
        <v>10509</v>
      </c>
      <c r="K10679" s="90">
        <v>169</v>
      </c>
      <c r="L10679" s="90" t="s">
        <v>10513</v>
      </c>
    </row>
    <row r="10680" spans="1:12" hidden="1" outlineLevel="2" x14ac:dyDescent="0.25">
      <c r="A10680" s="90">
        <v>3</v>
      </c>
      <c r="B10680" s="26">
        <v>928726637</v>
      </c>
      <c r="C10680" s="90">
        <v>20</v>
      </c>
      <c r="D10680" s="90">
        <v>243891</v>
      </c>
      <c r="E10680" s="94">
        <v>44033</v>
      </c>
      <c r="F10680" s="26">
        <v>243891334738</v>
      </c>
      <c r="G10680" s="90">
        <v>334738</v>
      </c>
      <c r="H10680" s="90">
        <v>1.68</v>
      </c>
      <c r="I10680" s="95">
        <v>1.68</v>
      </c>
      <c r="J10680" s="90" t="s">
        <v>10509</v>
      </c>
      <c r="K10680" s="90">
        <v>138</v>
      </c>
      <c r="L10680" s="90" t="s">
        <v>10513</v>
      </c>
    </row>
    <row r="10681" spans="1:12" hidden="1" outlineLevel="2" x14ac:dyDescent="0.25">
      <c r="A10681" s="90">
        <v>3</v>
      </c>
      <c r="B10681" s="26">
        <v>928726637</v>
      </c>
      <c r="C10681" s="90">
        <v>20</v>
      </c>
      <c r="D10681" s="90">
        <v>247076</v>
      </c>
      <c r="E10681" s="94">
        <v>44065</v>
      </c>
      <c r="F10681" s="26">
        <v>247076337676</v>
      </c>
      <c r="G10681" s="90">
        <v>337676</v>
      </c>
      <c r="H10681" s="90">
        <v>2.61</v>
      </c>
      <c r="I10681" s="95">
        <v>2.61</v>
      </c>
      <c r="J10681" s="90" t="s">
        <v>10509</v>
      </c>
      <c r="K10681" s="90">
        <v>107</v>
      </c>
      <c r="L10681" s="90" t="s">
        <v>10513</v>
      </c>
    </row>
    <row r="10682" spans="1:12" hidden="1" outlineLevel="2" x14ac:dyDescent="0.25">
      <c r="A10682" s="90">
        <v>3</v>
      </c>
      <c r="B10682" s="26">
        <v>928941277</v>
      </c>
      <c r="C10682" s="90">
        <v>20</v>
      </c>
      <c r="D10682" s="90">
        <v>247670</v>
      </c>
      <c r="E10682" s="94">
        <v>44065</v>
      </c>
      <c r="F10682" s="26">
        <v>247670338268</v>
      </c>
      <c r="G10682" s="90">
        <v>338268</v>
      </c>
      <c r="H10682" s="90">
        <v>6.33</v>
      </c>
      <c r="I10682" s="95">
        <v>6.29</v>
      </c>
      <c r="J10682" s="90" t="s">
        <v>10509</v>
      </c>
      <c r="K10682" s="90">
        <v>107</v>
      </c>
      <c r="L10682" s="90" t="s">
        <v>10513</v>
      </c>
    </row>
    <row r="10683" spans="1:12" hidden="1" outlineLevel="2" x14ac:dyDescent="0.25">
      <c r="A10683" s="90">
        <v>3</v>
      </c>
      <c r="B10683" s="26">
        <v>929008621</v>
      </c>
      <c r="C10683" s="90">
        <v>20</v>
      </c>
      <c r="D10683" s="90">
        <v>240959</v>
      </c>
      <c r="E10683" s="94">
        <v>44004</v>
      </c>
      <c r="F10683" s="26">
        <v>240959332028</v>
      </c>
      <c r="G10683" s="90">
        <v>332028</v>
      </c>
      <c r="H10683" s="90">
        <v>23.8</v>
      </c>
      <c r="I10683" s="95">
        <v>23.8</v>
      </c>
      <c r="J10683" s="90" t="s">
        <v>10509</v>
      </c>
      <c r="K10683" s="90">
        <v>169</v>
      </c>
      <c r="L10683" s="90" t="s">
        <v>10513</v>
      </c>
    </row>
    <row r="10684" spans="1:12" hidden="1" outlineLevel="2" x14ac:dyDescent="0.25">
      <c r="A10684" s="90">
        <v>3</v>
      </c>
      <c r="B10684" s="26">
        <v>929008621</v>
      </c>
      <c r="C10684" s="90">
        <v>20</v>
      </c>
      <c r="D10684" s="90">
        <v>247283</v>
      </c>
      <c r="E10684" s="94">
        <v>44065</v>
      </c>
      <c r="F10684" s="26">
        <v>247283337883</v>
      </c>
      <c r="G10684" s="90">
        <v>337883</v>
      </c>
      <c r="H10684" s="90">
        <v>15.12</v>
      </c>
      <c r="I10684" s="95">
        <v>15.12</v>
      </c>
      <c r="J10684" s="90" t="s">
        <v>10509</v>
      </c>
      <c r="K10684" s="90">
        <v>107</v>
      </c>
      <c r="L10684" s="90" t="s">
        <v>10513</v>
      </c>
    </row>
    <row r="10685" spans="1:12" hidden="1" outlineLevel="2" x14ac:dyDescent="0.25">
      <c r="A10685" s="90">
        <v>3</v>
      </c>
      <c r="B10685" s="26">
        <v>929069979</v>
      </c>
      <c r="C10685" s="90">
        <v>20</v>
      </c>
      <c r="D10685" s="90">
        <v>245177</v>
      </c>
      <c r="E10685" s="94">
        <v>44033</v>
      </c>
      <c r="F10685" s="26">
        <v>245177335928</v>
      </c>
      <c r="G10685" s="90">
        <v>335928</v>
      </c>
      <c r="H10685" s="90">
        <v>1.68</v>
      </c>
      <c r="I10685" s="95">
        <v>1.68</v>
      </c>
      <c r="J10685" s="90" t="s">
        <v>10509</v>
      </c>
      <c r="K10685" s="90">
        <v>138</v>
      </c>
      <c r="L10685" s="90" t="s">
        <v>10513</v>
      </c>
    </row>
    <row r="10686" spans="1:12" hidden="1" outlineLevel="2" x14ac:dyDescent="0.25">
      <c r="A10686" s="90">
        <v>3</v>
      </c>
      <c r="B10686" s="26">
        <v>929069979</v>
      </c>
      <c r="C10686" s="90">
        <v>20</v>
      </c>
      <c r="D10686" s="90">
        <v>248369</v>
      </c>
      <c r="E10686" s="94">
        <v>44065</v>
      </c>
      <c r="F10686" s="26">
        <v>248369338873</v>
      </c>
      <c r="G10686" s="90">
        <v>338873</v>
      </c>
      <c r="H10686" s="90">
        <v>1.93</v>
      </c>
      <c r="I10686" s="95">
        <v>1.93</v>
      </c>
      <c r="J10686" s="90" t="s">
        <v>10509</v>
      </c>
      <c r="K10686" s="90">
        <v>107</v>
      </c>
      <c r="L10686" s="90" t="s">
        <v>10513</v>
      </c>
    </row>
    <row r="10687" spans="1:12" hidden="1" outlineLevel="2" x14ac:dyDescent="0.25">
      <c r="A10687" s="90">
        <v>3</v>
      </c>
      <c r="B10687" s="26">
        <v>929116556</v>
      </c>
      <c r="C10687" s="90">
        <v>20</v>
      </c>
      <c r="D10687" s="90">
        <v>241558</v>
      </c>
      <c r="E10687" s="94">
        <v>44004</v>
      </c>
      <c r="F10687" s="26">
        <v>241558332622</v>
      </c>
      <c r="G10687" s="90">
        <v>332622</v>
      </c>
      <c r="H10687" s="90">
        <v>2.93</v>
      </c>
      <c r="I10687" s="95">
        <v>2.93</v>
      </c>
      <c r="J10687" s="90" t="s">
        <v>10509</v>
      </c>
      <c r="K10687" s="90">
        <v>169</v>
      </c>
      <c r="L10687" s="90" t="s">
        <v>10513</v>
      </c>
    </row>
    <row r="10688" spans="1:12" hidden="1" outlineLevel="2" x14ac:dyDescent="0.25">
      <c r="A10688" s="90">
        <v>3</v>
      </c>
      <c r="B10688" s="26">
        <v>929116556</v>
      </c>
      <c r="C10688" s="90">
        <v>20</v>
      </c>
      <c r="D10688" s="90">
        <v>244703</v>
      </c>
      <c r="E10688" s="94">
        <v>44033</v>
      </c>
      <c r="F10688" s="26">
        <v>244703335545</v>
      </c>
      <c r="G10688" s="90">
        <v>335545</v>
      </c>
      <c r="H10688" s="90">
        <v>2.09</v>
      </c>
      <c r="I10688" s="95">
        <v>2.09</v>
      </c>
      <c r="J10688" s="90" t="s">
        <v>10509</v>
      </c>
      <c r="K10688" s="90">
        <v>138</v>
      </c>
      <c r="L10688" s="90" t="s">
        <v>10513</v>
      </c>
    </row>
    <row r="10689" spans="1:12" hidden="1" outlineLevel="2" x14ac:dyDescent="0.25">
      <c r="A10689" s="90">
        <v>3</v>
      </c>
      <c r="B10689" s="26">
        <v>929116556</v>
      </c>
      <c r="C10689" s="90">
        <v>20</v>
      </c>
      <c r="D10689" s="90">
        <v>247892</v>
      </c>
      <c r="E10689" s="94">
        <v>44065</v>
      </c>
      <c r="F10689" s="26">
        <v>247892338487</v>
      </c>
      <c r="G10689" s="90">
        <v>338487</v>
      </c>
      <c r="H10689" s="90">
        <v>2.7</v>
      </c>
      <c r="I10689" s="95">
        <v>2.7</v>
      </c>
      <c r="J10689" s="90" t="s">
        <v>10509</v>
      </c>
      <c r="K10689" s="90">
        <v>107</v>
      </c>
      <c r="L10689" s="90" t="s">
        <v>10513</v>
      </c>
    </row>
    <row r="10690" spans="1:12" hidden="1" outlineLevel="2" x14ac:dyDescent="0.25">
      <c r="A10690" s="90">
        <v>3</v>
      </c>
      <c r="B10690" s="26">
        <v>929184299</v>
      </c>
      <c r="C10690" s="90">
        <v>20</v>
      </c>
      <c r="D10690" s="90">
        <v>242313</v>
      </c>
      <c r="E10690" s="94">
        <v>44004</v>
      </c>
      <c r="F10690" s="26">
        <v>242313333250</v>
      </c>
      <c r="G10690" s="90">
        <v>333250</v>
      </c>
      <c r="H10690" s="90">
        <v>3.67</v>
      </c>
      <c r="I10690" s="95">
        <v>3.67</v>
      </c>
      <c r="J10690" s="90" t="s">
        <v>10509</v>
      </c>
      <c r="K10690" s="90">
        <v>169</v>
      </c>
      <c r="L10690" s="90" t="s">
        <v>10513</v>
      </c>
    </row>
    <row r="10691" spans="1:12" hidden="1" outlineLevel="2" x14ac:dyDescent="0.25">
      <c r="A10691" s="90">
        <v>3</v>
      </c>
      <c r="B10691" s="26">
        <v>929555753</v>
      </c>
      <c r="C10691" s="90">
        <v>20</v>
      </c>
      <c r="D10691" s="90">
        <v>244793</v>
      </c>
      <c r="E10691" s="94">
        <v>44033</v>
      </c>
      <c r="F10691" s="26">
        <v>244793335623</v>
      </c>
      <c r="G10691" s="90">
        <v>335623</v>
      </c>
      <c r="H10691" s="90">
        <v>2.14</v>
      </c>
      <c r="I10691" s="95">
        <v>2.14</v>
      </c>
      <c r="J10691" s="90" t="s">
        <v>10509</v>
      </c>
      <c r="K10691" s="90">
        <v>138</v>
      </c>
      <c r="L10691" s="90" t="s">
        <v>10513</v>
      </c>
    </row>
    <row r="10692" spans="1:12" hidden="1" outlineLevel="2" x14ac:dyDescent="0.25">
      <c r="A10692" s="90">
        <v>3</v>
      </c>
      <c r="B10692" s="26">
        <v>929555753</v>
      </c>
      <c r="C10692" s="90">
        <v>20</v>
      </c>
      <c r="D10692" s="90">
        <v>247984</v>
      </c>
      <c r="E10692" s="94">
        <v>44065</v>
      </c>
      <c r="F10692" s="26">
        <v>247984338566</v>
      </c>
      <c r="G10692" s="90">
        <v>338566</v>
      </c>
      <c r="H10692" s="90">
        <v>2.16</v>
      </c>
      <c r="I10692" s="95">
        <v>2.16</v>
      </c>
      <c r="J10692" s="90" t="s">
        <v>10509</v>
      </c>
      <c r="K10692" s="90">
        <v>107</v>
      </c>
      <c r="L10692" s="90" t="s">
        <v>10513</v>
      </c>
    </row>
    <row r="10693" spans="1:12" hidden="1" outlineLevel="2" x14ac:dyDescent="0.25">
      <c r="A10693" s="90">
        <v>3</v>
      </c>
      <c r="B10693" s="26">
        <v>930033378</v>
      </c>
      <c r="C10693" s="90">
        <v>20</v>
      </c>
      <c r="D10693" s="90">
        <v>243698</v>
      </c>
      <c r="E10693" s="94">
        <v>44033</v>
      </c>
      <c r="F10693" s="26">
        <v>243698334545</v>
      </c>
      <c r="G10693" s="90">
        <v>334545</v>
      </c>
      <c r="H10693" s="90">
        <v>3.27</v>
      </c>
      <c r="I10693" s="95">
        <v>3.27</v>
      </c>
      <c r="J10693" s="90" t="s">
        <v>10509</v>
      </c>
      <c r="K10693" s="90">
        <v>138</v>
      </c>
      <c r="L10693" s="90" t="s">
        <v>10513</v>
      </c>
    </row>
    <row r="10694" spans="1:12" hidden="1" outlineLevel="2" x14ac:dyDescent="0.25">
      <c r="A10694" s="90">
        <v>3</v>
      </c>
      <c r="B10694" s="26">
        <v>930033378</v>
      </c>
      <c r="C10694" s="90">
        <v>20</v>
      </c>
      <c r="D10694" s="90">
        <v>246883</v>
      </c>
      <c r="E10694" s="94">
        <v>44065</v>
      </c>
      <c r="F10694" s="26">
        <v>246883337483</v>
      </c>
      <c r="G10694" s="90">
        <v>337483</v>
      </c>
      <c r="H10694" s="90">
        <v>1.68</v>
      </c>
      <c r="I10694" s="95">
        <v>1.68</v>
      </c>
      <c r="J10694" s="90" t="s">
        <v>10509</v>
      </c>
      <c r="K10694" s="90">
        <v>107</v>
      </c>
      <c r="L10694" s="90" t="s">
        <v>10513</v>
      </c>
    </row>
    <row r="10695" spans="1:12" hidden="1" outlineLevel="2" x14ac:dyDescent="0.25">
      <c r="A10695" s="90">
        <v>3</v>
      </c>
      <c r="B10695" s="26">
        <v>930036413</v>
      </c>
      <c r="C10695" s="90">
        <v>20</v>
      </c>
      <c r="D10695" s="90">
        <v>242339</v>
      </c>
      <c r="E10695" s="94">
        <v>44004</v>
      </c>
      <c r="F10695" s="26">
        <v>242339333274</v>
      </c>
      <c r="G10695" s="90">
        <v>333274</v>
      </c>
      <c r="H10695" s="90">
        <v>56.18</v>
      </c>
      <c r="I10695" s="95">
        <v>56.18</v>
      </c>
      <c r="J10695" s="90" t="s">
        <v>10509</v>
      </c>
      <c r="K10695" s="90">
        <v>169</v>
      </c>
      <c r="L10695" s="90" t="s">
        <v>10513</v>
      </c>
    </row>
    <row r="10696" spans="1:12" hidden="1" outlineLevel="2" x14ac:dyDescent="0.25">
      <c r="A10696" s="90">
        <v>3</v>
      </c>
      <c r="B10696" s="26">
        <v>925920589</v>
      </c>
      <c r="C10696" s="90">
        <v>20</v>
      </c>
      <c r="D10696" s="90">
        <v>247048</v>
      </c>
      <c r="E10696" s="94">
        <v>44065</v>
      </c>
      <c r="F10696" s="26">
        <v>247048337648</v>
      </c>
      <c r="G10696" s="90">
        <v>337648</v>
      </c>
      <c r="H10696" s="90">
        <v>1.68</v>
      </c>
      <c r="I10696" s="95">
        <v>1.68</v>
      </c>
      <c r="J10696" s="90" t="s">
        <v>10509</v>
      </c>
      <c r="K10696" s="90">
        <v>107</v>
      </c>
      <c r="L10696" s="90" t="s">
        <v>10513</v>
      </c>
    </row>
    <row r="10697" spans="1:12" hidden="1" outlineLevel="2" x14ac:dyDescent="0.25">
      <c r="A10697" s="90">
        <v>3</v>
      </c>
      <c r="B10697" s="26">
        <v>926047325</v>
      </c>
      <c r="C10697" s="90">
        <v>20</v>
      </c>
      <c r="D10697" s="90">
        <v>240614</v>
      </c>
      <c r="E10697" s="94">
        <v>44004</v>
      </c>
      <c r="F10697" s="26">
        <v>240614331683</v>
      </c>
      <c r="G10697" s="90">
        <v>331683</v>
      </c>
      <c r="H10697" s="90">
        <v>2.88</v>
      </c>
      <c r="I10697" s="95">
        <v>2.88</v>
      </c>
      <c r="J10697" s="90" t="s">
        <v>10509</v>
      </c>
      <c r="K10697" s="90">
        <v>169</v>
      </c>
      <c r="L10697" s="90" t="s">
        <v>10513</v>
      </c>
    </row>
    <row r="10698" spans="1:12" hidden="1" outlineLevel="2" x14ac:dyDescent="0.25">
      <c r="A10698" s="90">
        <v>3</v>
      </c>
      <c r="B10698" s="26">
        <v>926047325</v>
      </c>
      <c r="C10698" s="90">
        <v>20</v>
      </c>
      <c r="D10698" s="90">
        <v>243749</v>
      </c>
      <c r="E10698" s="94">
        <v>44033</v>
      </c>
      <c r="F10698" s="26">
        <v>243749334596</v>
      </c>
      <c r="G10698" s="90">
        <v>334596</v>
      </c>
      <c r="H10698" s="90">
        <v>2.63</v>
      </c>
      <c r="I10698" s="95">
        <v>2.63</v>
      </c>
      <c r="J10698" s="90" t="s">
        <v>10509</v>
      </c>
      <c r="K10698" s="90">
        <v>138</v>
      </c>
      <c r="L10698" s="90" t="s">
        <v>10513</v>
      </c>
    </row>
    <row r="10699" spans="1:12" hidden="1" outlineLevel="2" x14ac:dyDescent="0.25">
      <c r="A10699" s="90">
        <v>3</v>
      </c>
      <c r="B10699" s="26">
        <v>926047325</v>
      </c>
      <c r="C10699" s="90">
        <v>20</v>
      </c>
      <c r="D10699" s="90">
        <v>246934</v>
      </c>
      <c r="E10699" s="94">
        <v>44065</v>
      </c>
      <c r="F10699" s="26">
        <v>246934337534</v>
      </c>
      <c r="G10699" s="90">
        <v>337534</v>
      </c>
      <c r="H10699" s="90">
        <v>10.84</v>
      </c>
      <c r="I10699" s="95">
        <v>10.84</v>
      </c>
      <c r="J10699" s="90" t="s">
        <v>10509</v>
      </c>
      <c r="K10699" s="90">
        <v>107</v>
      </c>
      <c r="L10699" s="90" t="s">
        <v>10513</v>
      </c>
    </row>
    <row r="10700" spans="1:12" hidden="1" outlineLevel="2" x14ac:dyDescent="0.25">
      <c r="A10700" s="90">
        <v>3</v>
      </c>
      <c r="B10700" s="26">
        <v>930757968</v>
      </c>
      <c r="C10700" s="90">
        <v>20</v>
      </c>
      <c r="D10700" s="90">
        <v>245119</v>
      </c>
      <c r="E10700" s="94">
        <v>44033</v>
      </c>
      <c r="F10700" s="26">
        <v>245119335876</v>
      </c>
      <c r="G10700" s="90">
        <v>335876</v>
      </c>
      <c r="H10700" s="90">
        <v>1.68</v>
      </c>
      <c r="I10700" s="95">
        <v>1.68</v>
      </c>
      <c r="J10700" s="90" t="s">
        <v>10509</v>
      </c>
      <c r="K10700" s="90">
        <v>138</v>
      </c>
      <c r="L10700" s="90" t="s">
        <v>10513</v>
      </c>
    </row>
    <row r="10701" spans="1:12" hidden="1" outlineLevel="2" x14ac:dyDescent="0.25">
      <c r="A10701" s="90">
        <v>3</v>
      </c>
      <c r="B10701" s="26">
        <v>930757968</v>
      </c>
      <c r="C10701" s="90">
        <v>20</v>
      </c>
      <c r="D10701" s="90">
        <v>248311</v>
      </c>
      <c r="E10701" s="94">
        <v>44065</v>
      </c>
      <c r="F10701" s="26">
        <v>248311338821</v>
      </c>
      <c r="G10701" s="90">
        <v>338821</v>
      </c>
      <c r="H10701" s="90">
        <v>15.9</v>
      </c>
      <c r="I10701" s="95">
        <v>15.9</v>
      </c>
      <c r="J10701" s="90" t="s">
        <v>10509</v>
      </c>
      <c r="K10701" s="90">
        <v>107</v>
      </c>
      <c r="L10701" s="90" t="s">
        <v>10513</v>
      </c>
    </row>
    <row r="10702" spans="1:12" hidden="1" outlineLevel="2" x14ac:dyDescent="0.25">
      <c r="A10702" s="90">
        <v>3</v>
      </c>
      <c r="B10702" s="26">
        <v>930758289</v>
      </c>
      <c r="C10702" s="90">
        <v>20</v>
      </c>
      <c r="D10702" s="90">
        <v>242330</v>
      </c>
      <c r="E10702" s="94">
        <v>44004</v>
      </c>
      <c r="F10702" s="26">
        <v>242330333266</v>
      </c>
      <c r="G10702" s="90">
        <v>333266</v>
      </c>
      <c r="H10702" s="90">
        <v>13.64</v>
      </c>
      <c r="I10702" s="95">
        <v>13.64</v>
      </c>
      <c r="J10702" s="90" t="s">
        <v>10509</v>
      </c>
      <c r="K10702" s="90">
        <v>169</v>
      </c>
      <c r="L10702" s="90" t="s">
        <v>10513</v>
      </c>
    </row>
    <row r="10703" spans="1:12" hidden="1" outlineLevel="2" x14ac:dyDescent="0.25">
      <c r="A10703" s="90">
        <v>3</v>
      </c>
      <c r="B10703" s="26">
        <v>930758289</v>
      </c>
      <c r="C10703" s="90">
        <v>20</v>
      </c>
      <c r="D10703" s="90">
        <v>245497</v>
      </c>
      <c r="E10703" s="94">
        <v>44033</v>
      </c>
      <c r="F10703" s="26">
        <v>245497336208</v>
      </c>
      <c r="G10703" s="90">
        <v>336208</v>
      </c>
      <c r="H10703" s="90">
        <v>10.199999999999999</v>
      </c>
      <c r="I10703" s="95">
        <v>10.199999999999999</v>
      </c>
      <c r="J10703" s="90" t="s">
        <v>10509</v>
      </c>
      <c r="K10703" s="90">
        <v>138</v>
      </c>
      <c r="L10703" s="90" t="s">
        <v>10513</v>
      </c>
    </row>
    <row r="10704" spans="1:12" hidden="1" outlineLevel="2" x14ac:dyDescent="0.25">
      <c r="A10704" s="90">
        <v>3</v>
      </c>
      <c r="B10704" s="26">
        <v>930840608</v>
      </c>
      <c r="C10704" s="90">
        <v>20</v>
      </c>
      <c r="D10704" s="90">
        <v>241175</v>
      </c>
      <c r="E10704" s="94">
        <v>44004</v>
      </c>
      <c r="F10704" s="26">
        <v>241175332243</v>
      </c>
      <c r="G10704" s="90">
        <v>332243</v>
      </c>
      <c r="H10704" s="90">
        <v>2.02</v>
      </c>
      <c r="I10704" s="95">
        <v>2.02</v>
      </c>
      <c r="J10704" s="90" t="s">
        <v>10509</v>
      </c>
      <c r="K10704" s="90">
        <v>169</v>
      </c>
      <c r="L10704" s="90" t="s">
        <v>10513</v>
      </c>
    </row>
    <row r="10705" spans="1:12" hidden="1" outlineLevel="2" x14ac:dyDescent="0.25">
      <c r="A10705" s="90">
        <v>3</v>
      </c>
      <c r="B10705" s="26">
        <v>930869490</v>
      </c>
      <c r="C10705" s="90">
        <v>20</v>
      </c>
      <c r="D10705" s="90">
        <v>244692</v>
      </c>
      <c r="E10705" s="94">
        <v>44033</v>
      </c>
      <c r="F10705" s="26">
        <v>244692335534</v>
      </c>
      <c r="G10705" s="90">
        <v>335534</v>
      </c>
      <c r="H10705" s="90">
        <v>2.63</v>
      </c>
      <c r="I10705" s="95">
        <v>2.63</v>
      </c>
      <c r="J10705" s="90" t="s">
        <v>10509</v>
      </c>
      <c r="K10705" s="90">
        <v>138</v>
      </c>
      <c r="L10705" s="90" t="s">
        <v>10513</v>
      </c>
    </row>
    <row r="10706" spans="1:12" hidden="1" outlineLevel="2" x14ac:dyDescent="0.25">
      <c r="A10706" s="90">
        <v>3</v>
      </c>
      <c r="B10706" s="26">
        <v>930882394</v>
      </c>
      <c r="C10706" s="90">
        <v>20</v>
      </c>
      <c r="D10706" s="90">
        <v>243957</v>
      </c>
      <c r="E10706" s="94">
        <v>44033</v>
      </c>
      <c r="F10706" s="26">
        <v>243957334804</v>
      </c>
      <c r="G10706" s="90">
        <v>334804</v>
      </c>
      <c r="H10706" s="90">
        <v>9.34</v>
      </c>
      <c r="I10706" s="95">
        <v>9.34</v>
      </c>
      <c r="J10706" s="90" t="s">
        <v>10509</v>
      </c>
      <c r="K10706" s="90">
        <v>138</v>
      </c>
      <c r="L10706" s="90" t="s">
        <v>10513</v>
      </c>
    </row>
    <row r="10707" spans="1:12" hidden="1" outlineLevel="2" x14ac:dyDescent="0.25">
      <c r="A10707" s="90">
        <v>3</v>
      </c>
      <c r="B10707" s="26">
        <v>930994025</v>
      </c>
      <c r="C10707" s="90">
        <v>20</v>
      </c>
      <c r="D10707" s="90">
        <v>241987</v>
      </c>
      <c r="E10707" s="94">
        <v>44004</v>
      </c>
      <c r="F10707" s="26">
        <v>241987332964</v>
      </c>
      <c r="G10707" s="90">
        <v>332964</v>
      </c>
      <c r="H10707" s="90">
        <v>3.49</v>
      </c>
      <c r="I10707" s="95">
        <v>3.49</v>
      </c>
      <c r="J10707" s="90" t="s">
        <v>10509</v>
      </c>
      <c r="K10707" s="90">
        <v>169</v>
      </c>
      <c r="L10707" s="90" t="s">
        <v>10513</v>
      </c>
    </row>
    <row r="10708" spans="1:12" hidden="1" outlineLevel="2" x14ac:dyDescent="0.25">
      <c r="A10708" s="90">
        <v>3</v>
      </c>
      <c r="B10708" s="26">
        <v>931004170</v>
      </c>
      <c r="C10708" s="90">
        <v>20</v>
      </c>
      <c r="D10708" s="90">
        <v>245477</v>
      </c>
      <c r="E10708" s="94">
        <v>44033</v>
      </c>
      <c r="F10708" s="26">
        <v>245477336191</v>
      </c>
      <c r="G10708" s="90">
        <v>336191</v>
      </c>
      <c r="H10708" s="90">
        <v>1.68</v>
      </c>
      <c r="I10708" s="95">
        <v>1.68</v>
      </c>
      <c r="J10708" s="90" t="s">
        <v>10509</v>
      </c>
      <c r="K10708" s="90">
        <v>138</v>
      </c>
      <c r="L10708" s="90" t="s">
        <v>10513</v>
      </c>
    </row>
    <row r="10709" spans="1:12" hidden="1" outlineLevel="2" x14ac:dyDescent="0.25">
      <c r="A10709" s="90">
        <v>3</v>
      </c>
      <c r="B10709" s="26">
        <v>931004170</v>
      </c>
      <c r="C10709" s="90">
        <v>20</v>
      </c>
      <c r="D10709" s="90">
        <v>248669</v>
      </c>
      <c r="E10709" s="94">
        <v>44065</v>
      </c>
      <c r="F10709" s="26">
        <v>248669339137</v>
      </c>
      <c r="G10709" s="90">
        <v>339137</v>
      </c>
      <c r="H10709" s="90">
        <v>9.0500000000000007</v>
      </c>
      <c r="I10709" s="95">
        <v>9.0500000000000007</v>
      </c>
      <c r="J10709" s="90" t="s">
        <v>10509</v>
      </c>
      <c r="K10709" s="90">
        <v>107</v>
      </c>
      <c r="L10709" s="90" t="s">
        <v>10513</v>
      </c>
    </row>
    <row r="10710" spans="1:12" hidden="1" outlineLevel="2" x14ac:dyDescent="0.25">
      <c r="A10710" s="90">
        <v>3</v>
      </c>
      <c r="B10710" s="26">
        <v>931049266</v>
      </c>
      <c r="C10710" s="90">
        <v>20</v>
      </c>
      <c r="D10710" s="90">
        <v>244896</v>
      </c>
      <c r="E10710" s="94">
        <v>44033</v>
      </c>
      <c r="F10710" s="26">
        <v>244896335712</v>
      </c>
      <c r="G10710" s="90">
        <v>335712</v>
      </c>
      <c r="H10710" s="90">
        <v>12.01</v>
      </c>
      <c r="I10710" s="95">
        <v>12.01</v>
      </c>
      <c r="J10710" s="90" t="s">
        <v>10509</v>
      </c>
      <c r="K10710" s="90">
        <v>138</v>
      </c>
      <c r="L10710" s="90" t="s">
        <v>10513</v>
      </c>
    </row>
    <row r="10711" spans="1:12" hidden="1" outlineLevel="2" x14ac:dyDescent="0.25">
      <c r="A10711" s="90">
        <v>3</v>
      </c>
      <c r="B10711" s="26">
        <v>931049266</v>
      </c>
      <c r="C10711" s="90">
        <v>20</v>
      </c>
      <c r="D10711" s="90">
        <v>248088</v>
      </c>
      <c r="E10711" s="94">
        <v>44065</v>
      </c>
      <c r="F10711" s="26">
        <v>248088338656</v>
      </c>
      <c r="G10711" s="90">
        <v>338656</v>
      </c>
      <c r="H10711" s="90">
        <v>16.670000000000002</v>
      </c>
      <c r="I10711" s="95">
        <v>16.670000000000002</v>
      </c>
      <c r="J10711" s="90" t="s">
        <v>10509</v>
      </c>
      <c r="K10711" s="90">
        <v>107</v>
      </c>
      <c r="L10711" s="90" t="s">
        <v>10513</v>
      </c>
    </row>
    <row r="10712" spans="1:12" hidden="1" outlineLevel="2" x14ac:dyDescent="0.25">
      <c r="A10712" s="90">
        <v>3</v>
      </c>
      <c r="B10712" s="26">
        <v>931075873</v>
      </c>
      <c r="C10712" s="90">
        <v>20</v>
      </c>
      <c r="D10712" s="90">
        <v>247453</v>
      </c>
      <c r="E10712" s="94">
        <v>44065</v>
      </c>
      <c r="F10712" s="26">
        <v>247453338052</v>
      </c>
      <c r="G10712" s="90">
        <v>338052</v>
      </c>
      <c r="H10712" s="90">
        <v>2.15</v>
      </c>
      <c r="I10712" s="95">
        <v>2.15</v>
      </c>
      <c r="J10712" s="90" t="s">
        <v>10509</v>
      </c>
      <c r="K10712" s="90">
        <v>107</v>
      </c>
      <c r="L10712" s="90" t="s">
        <v>10513</v>
      </c>
    </row>
    <row r="10713" spans="1:12" hidden="1" outlineLevel="2" x14ac:dyDescent="0.25">
      <c r="A10713" s="90">
        <v>3</v>
      </c>
      <c r="B10713" s="26">
        <v>931136857</v>
      </c>
      <c r="C10713" s="90">
        <v>20</v>
      </c>
      <c r="D10713" s="90">
        <v>240998</v>
      </c>
      <c r="E10713" s="94">
        <v>44004</v>
      </c>
      <c r="F10713" s="26">
        <v>240998332067</v>
      </c>
      <c r="G10713" s="90">
        <v>332067</v>
      </c>
      <c r="H10713" s="90">
        <v>11.51</v>
      </c>
      <c r="I10713" s="95">
        <v>11.51</v>
      </c>
      <c r="J10713" s="90" t="s">
        <v>10509</v>
      </c>
      <c r="K10713" s="90">
        <v>169</v>
      </c>
      <c r="L10713" s="90" t="s">
        <v>10513</v>
      </c>
    </row>
    <row r="10714" spans="1:12" hidden="1" outlineLevel="2" x14ac:dyDescent="0.25">
      <c r="A10714" s="90">
        <v>3</v>
      </c>
      <c r="B10714" s="26">
        <v>931136857</v>
      </c>
      <c r="C10714" s="90">
        <v>20</v>
      </c>
      <c r="D10714" s="90">
        <v>244134</v>
      </c>
      <c r="E10714" s="94">
        <v>44033</v>
      </c>
      <c r="F10714" s="26">
        <v>244134334981</v>
      </c>
      <c r="G10714" s="90">
        <v>334981</v>
      </c>
      <c r="H10714" s="90">
        <v>3.84</v>
      </c>
      <c r="I10714" s="95">
        <v>3.84</v>
      </c>
      <c r="J10714" s="90" t="s">
        <v>10509</v>
      </c>
      <c r="K10714" s="90">
        <v>138</v>
      </c>
      <c r="L10714" s="90" t="s">
        <v>10513</v>
      </c>
    </row>
    <row r="10715" spans="1:12" hidden="1" outlineLevel="2" x14ac:dyDescent="0.25">
      <c r="A10715" s="90">
        <v>3</v>
      </c>
      <c r="B10715" s="26">
        <v>931136857</v>
      </c>
      <c r="C10715" s="90">
        <v>20</v>
      </c>
      <c r="D10715" s="90">
        <v>247324</v>
      </c>
      <c r="E10715" s="94">
        <v>44065</v>
      </c>
      <c r="F10715" s="26">
        <v>247324337924</v>
      </c>
      <c r="G10715" s="90">
        <v>337924</v>
      </c>
      <c r="H10715" s="90">
        <v>7.15</v>
      </c>
      <c r="I10715" s="95">
        <v>7.15</v>
      </c>
      <c r="J10715" s="90" t="s">
        <v>10509</v>
      </c>
      <c r="K10715" s="90">
        <v>107</v>
      </c>
      <c r="L10715" s="90" t="s">
        <v>10513</v>
      </c>
    </row>
    <row r="10716" spans="1:12" hidden="1" outlineLevel="2" x14ac:dyDescent="0.25">
      <c r="A10716" s="90">
        <v>3</v>
      </c>
      <c r="B10716" s="26">
        <v>931224786</v>
      </c>
      <c r="C10716" s="90">
        <v>20</v>
      </c>
      <c r="D10716" s="90">
        <v>244026</v>
      </c>
      <c r="E10716" s="94">
        <v>44033</v>
      </c>
      <c r="F10716" s="26">
        <v>244026334873</v>
      </c>
      <c r="G10716" s="90">
        <v>334873</v>
      </c>
      <c r="H10716" s="90">
        <v>5.53</v>
      </c>
      <c r="I10716" s="95">
        <v>5.53</v>
      </c>
      <c r="J10716" s="90" t="s">
        <v>10509</v>
      </c>
      <c r="K10716" s="90">
        <v>138</v>
      </c>
      <c r="L10716" s="90" t="s">
        <v>10513</v>
      </c>
    </row>
    <row r="10717" spans="1:12" hidden="1" outlineLevel="2" x14ac:dyDescent="0.25">
      <c r="A10717" s="90">
        <v>3</v>
      </c>
      <c r="B10717" s="26">
        <v>931224786</v>
      </c>
      <c r="C10717" s="90">
        <v>20</v>
      </c>
      <c r="D10717" s="90">
        <v>247215</v>
      </c>
      <c r="E10717" s="94">
        <v>44065</v>
      </c>
      <c r="F10717" s="26">
        <v>247215337815</v>
      </c>
      <c r="G10717" s="90">
        <v>337815</v>
      </c>
      <c r="H10717" s="90">
        <v>4.13</v>
      </c>
      <c r="I10717" s="95">
        <v>4.13</v>
      </c>
      <c r="J10717" s="90" t="s">
        <v>10509</v>
      </c>
      <c r="K10717" s="90">
        <v>107</v>
      </c>
      <c r="L10717" s="90" t="s">
        <v>10513</v>
      </c>
    </row>
    <row r="10718" spans="1:12" hidden="1" outlineLevel="2" x14ac:dyDescent="0.25">
      <c r="A10718" s="90">
        <v>3</v>
      </c>
      <c r="B10718" s="26">
        <v>931392955</v>
      </c>
      <c r="C10718" s="90">
        <v>20</v>
      </c>
      <c r="D10718" s="90">
        <v>241587</v>
      </c>
      <c r="E10718" s="94">
        <v>44004</v>
      </c>
      <c r="F10718" s="26">
        <v>241587332648</v>
      </c>
      <c r="G10718" s="90">
        <v>332648</v>
      </c>
      <c r="H10718" s="90">
        <v>1.92</v>
      </c>
      <c r="I10718" s="95">
        <v>1.92</v>
      </c>
      <c r="J10718" s="90" t="s">
        <v>10509</v>
      </c>
      <c r="K10718" s="90">
        <v>169</v>
      </c>
      <c r="L10718" s="90" t="s">
        <v>10513</v>
      </c>
    </row>
    <row r="10719" spans="1:12" hidden="1" outlineLevel="2" x14ac:dyDescent="0.25">
      <c r="A10719" s="90">
        <v>3</v>
      </c>
      <c r="B10719" s="26">
        <v>931392955</v>
      </c>
      <c r="C10719" s="90">
        <v>20</v>
      </c>
      <c r="D10719" s="90">
        <v>244734</v>
      </c>
      <c r="E10719" s="94">
        <v>44033</v>
      </c>
      <c r="F10719" s="26">
        <v>244734335573</v>
      </c>
      <c r="G10719" s="90">
        <v>335573</v>
      </c>
      <c r="H10719" s="90">
        <v>2</v>
      </c>
      <c r="I10719" s="95">
        <v>2</v>
      </c>
      <c r="J10719" s="90" t="s">
        <v>10509</v>
      </c>
      <c r="K10719" s="90">
        <v>138</v>
      </c>
      <c r="L10719" s="90" t="s">
        <v>10513</v>
      </c>
    </row>
    <row r="10720" spans="1:12" hidden="1" outlineLevel="2" x14ac:dyDescent="0.25">
      <c r="A10720" s="90">
        <v>3</v>
      </c>
      <c r="B10720" s="26">
        <v>931491864001</v>
      </c>
      <c r="C10720" s="90">
        <v>20</v>
      </c>
      <c r="D10720" s="90">
        <v>249389</v>
      </c>
      <c r="E10720" s="94">
        <v>44075</v>
      </c>
      <c r="F10720" s="26">
        <v>249389339767</v>
      </c>
      <c r="G10720" s="90">
        <v>339767</v>
      </c>
      <c r="H10720" s="90">
        <v>1.68</v>
      </c>
      <c r="I10720" s="95">
        <v>1.68</v>
      </c>
      <c r="J10720" s="90" t="s">
        <v>10509</v>
      </c>
      <c r="K10720" s="90">
        <v>107</v>
      </c>
      <c r="L10720" s="90" t="s">
        <v>10513</v>
      </c>
    </row>
    <row r="10721" spans="1:12" hidden="1" outlineLevel="2" x14ac:dyDescent="0.25">
      <c r="A10721" s="90">
        <v>3</v>
      </c>
      <c r="B10721" s="26">
        <v>931612790</v>
      </c>
      <c r="C10721" s="90">
        <v>20</v>
      </c>
      <c r="D10721" s="90">
        <v>241008</v>
      </c>
      <c r="E10721" s="94">
        <v>44004</v>
      </c>
      <c r="F10721" s="26">
        <v>241008332077</v>
      </c>
      <c r="G10721" s="90">
        <v>332077</v>
      </c>
      <c r="H10721" s="90">
        <v>1.68</v>
      </c>
      <c r="I10721" s="95">
        <v>1.68</v>
      </c>
      <c r="J10721" s="90" t="s">
        <v>10509</v>
      </c>
      <c r="K10721" s="90">
        <v>169</v>
      </c>
      <c r="L10721" s="90" t="s">
        <v>10513</v>
      </c>
    </row>
    <row r="10722" spans="1:12" hidden="1" outlineLevel="2" x14ac:dyDescent="0.25">
      <c r="A10722" s="90">
        <v>3</v>
      </c>
      <c r="B10722" s="26">
        <v>931612790</v>
      </c>
      <c r="C10722" s="90">
        <v>20</v>
      </c>
      <c r="D10722" s="90">
        <v>244144</v>
      </c>
      <c r="E10722" s="94">
        <v>44033</v>
      </c>
      <c r="F10722" s="26">
        <v>244144334991</v>
      </c>
      <c r="G10722" s="90">
        <v>334991</v>
      </c>
      <c r="H10722" s="90">
        <v>1.68</v>
      </c>
      <c r="I10722" s="95">
        <v>1.68</v>
      </c>
      <c r="J10722" s="90" t="s">
        <v>10509</v>
      </c>
      <c r="K10722" s="90">
        <v>138</v>
      </c>
      <c r="L10722" s="90" t="s">
        <v>10513</v>
      </c>
    </row>
    <row r="10723" spans="1:12" hidden="1" outlineLevel="2" x14ac:dyDescent="0.25">
      <c r="A10723" s="90">
        <v>3</v>
      </c>
      <c r="B10723" s="26">
        <v>931612790</v>
      </c>
      <c r="C10723" s="90">
        <v>20</v>
      </c>
      <c r="D10723" s="90">
        <v>247334</v>
      </c>
      <c r="E10723" s="94">
        <v>44065</v>
      </c>
      <c r="F10723" s="26">
        <v>247334337934</v>
      </c>
      <c r="G10723" s="90">
        <v>337934</v>
      </c>
      <c r="H10723" s="90">
        <v>1.81</v>
      </c>
      <c r="I10723" s="95">
        <v>1.81</v>
      </c>
      <c r="J10723" s="90" t="s">
        <v>10509</v>
      </c>
      <c r="K10723" s="90">
        <v>107</v>
      </c>
      <c r="L10723" s="90" t="s">
        <v>10513</v>
      </c>
    </row>
    <row r="10724" spans="1:12" hidden="1" outlineLevel="2" x14ac:dyDescent="0.25">
      <c r="A10724" s="90">
        <v>3</v>
      </c>
      <c r="B10724" s="26">
        <v>931622955</v>
      </c>
      <c r="C10724" s="90">
        <v>20</v>
      </c>
      <c r="D10724" s="90">
        <v>241494</v>
      </c>
      <c r="E10724" s="94">
        <v>44004</v>
      </c>
      <c r="F10724" s="26">
        <v>241494332560</v>
      </c>
      <c r="G10724" s="90">
        <v>332560</v>
      </c>
      <c r="H10724" s="90">
        <v>1.68</v>
      </c>
      <c r="I10724" s="95">
        <v>1.68</v>
      </c>
      <c r="J10724" s="90" t="s">
        <v>10509</v>
      </c>
      <c r="K10724" s="90">
        <v>169</v>
      </c>
      <c r="L10724" s="90" t="s">
        <v>10513</v>
      </c>
    </row>
    <row r="10725" spans="1:12" hidden="1" outlineLevel="2" x14ac:dyDescent="0.25">
      <c r="A10725" s="90">
        <v>3</v>
      </c>
      <c r="B10725" s="26">
        <v>931622955</v>
      </c>
      <c r="C10725" s="90">
        <v>20</v>
      </c>
      <c r="D10725" s="90">
        <v>247827</v>
      </c>
      <c r="E10725" s="94">
        <v>44065</v>
      </c>
      <c r="F10725" s="26">
        <v>247827338424</v>
      </c>
      <c r="G10725" s="90">
        <v>338424</v>
      </c>
      <c r="H10725" s="90">
        <v>1.99</v>
      </c>
      <c r="I10725" s="95">
        <v>1.99</v>
      </c>
      <c r="J10725" s="90" t="s">
        <v>10509</v>
      </c>
      <c r="K10725" s="90">
        <v>107</v>
      </c>
      <c r="L10725" s="90" t="s">
        <v>10513</v>
      </c>
    </row>
    <row r="10726" spans="1:12" hidden="1" outlineLevel="2" x14ac:dyDescent="0.25">
      <c r="A10726" s="90">
        <v>3</v>
      </c>
      <c r="B10726" s="26">
        <v>931707772</v>
      </c>
      <c r="C10726" s="90">
        <v>20</v>
      </c>
      <c r="D10726" s="90">
        <v>241311</v>
      </c>
      <c r="E10726" s="94">
        <v>44004</v>
      </c>
      <c r="F10726" s="26">
        <v>241311332378</v>
      </c>
      <c r="G10726" s="90">
        <v>332378</v>
      </c>
      <c r="H10726" s="90">
        <v>17.16</v>
      </c>
      <c r="I10726" s="95">
        <v>17.16</v>
      </c>
      <c r="J10726" s="90" t="s">
        <v>10509</v>
      </c>
      <c r="K10726" s="90">
        <v>169</v>
      </c>
      <c r="L10726" s="90" t="s">
        <v>10513</v>
      </c>
    </row>
    <row r="10727" spans="1:12" hidden="1" outlineLevel="2" x14ac:dyDescent="0.25">
      <c r="A10727" s="90">
        <v>3</v>
      </c>
      <c r="B10727" s="26">
        <v>931707772</v>
      </c>
      <c r="C10727" s="90">
        <v>20</v>
      </c>
      <c r="D10727" s="90">
        <v>244453</v>
      </c>
      <c r="E10727" s="94">
        <v>44033</v>
      </c>
      <c r="F10727" s="26">
        <v>244453335298</v>
      </c>
      <c r="G10727" s="90">
        <v>335298</v>
      </c>
      <c r="H10727" s="90">
        <v>11.69</v>
      </c>
      <c r="I10727" s="95">
        <v>11.69</v>
      </c>
      <c r="J10727" s="90" t="s">
        <v>10509</v>
      </c>
      <c r="K10727" s="90">
        <v>138</v>
      </c>
      <c r="L10727" s="90" t="s">
        <v>10513</v>
      </c>
    </row>
    <row r="10728" spans="1:12" hidden="1" outlineLevel="2" x14ac:dyDescent="0.25">
      <c r="A10728" s="90">
        <v>3</v>
      </c>
      <c r="B10728" s="26">
        <v>931707772</v>
      </c>
      <c r="C10728" s="90">
        <v>20</v>
      </c>
      <c r="D10728" s="90">
        <v>247643</v>
      </c>
      <c r="E10728" s="94">
        <v>44065</v>
      </c>
      <c r="F10728" s="26">
        <v>247643338241</v>
      </c>
      <c r="G10728" s="90">
        <v>338241</v>
      </c>
      <c r="H10728" s="90">
        <v>7.64</v>
      </c>
      <c r="I10728" s="95">
        <v>7.64</v>
      </c>
      <c r="J10728" s="90" t="s">
        <v>10509</v>
      </c>
      <c r="K10728" s="90">
        <v>107</v>
      </c>
      <c r="L10728" s="90" t="s">
        <v>10513</v>
      </c>
    </row>
    <row r="10729" spans="1:12" hidden="1" outlineLevel="2" x14ac:dyDescent="0.25">
      <c r="A10729" s="90">
        <v>3</v>
      </c>
      <c r="B10729" s="26">
        <v>932016801</v>
      </c>
      <c r="C10729" s="90">
        <v>20</v>
      </c>
      <c r="D10729" s="90">
        <v>242193</v>
      </c>
      <c r="E10729" s="94">
        <v>44004</v>
      </c>
      <c r="F10729" s="26">
        <v>242193333145</v>
      </c>
      <c r="G10729" s="90">
        <v>333145</v>
      </c>
      <c r="H10729" s="90">
        <v>1.68</v>
      </c>
      <c r="I10729" s="95">
        <v>1.68</v>
      </c>
      <c r="J10729" s="90" t="s">
        <v>10509</v>
      </c>
      <c r="K10729" s="90">
        <v>169</v>
      </c>
      <c r="L10729" s="90" t="s">
        <v>10513</v>
      </c>
    </row>
    <row r="10730" spans="1:12" hidden="1" outlineLevel="2" x14ac:dyDescent="0.25">
      <c r="A10730" s="90">
        <v>3</v>
      </c>
      <c r="B10730" s="26">
        <v>940656267</v>
      </c>
      <c r="C10730" s="90">
        <v>20</v>
      </c>
      <c r="D10730" s="90">
        <v>244777</v>
      </c>
      <c r="E10730" s="94">
        <v>44033</v>
      </c>
      <c r="F10730" s="26">
        <v>244777335610</v>
      </c>
      <c r="G10730" s="90">
        <v>335610</v>
      </c>
      <c r="H10730" s="90">
        <v>1.83</v>
      </c>
      <c r="I10730" s="95">
        <v>1.83</v>
      </c>
      <c r="J10730" s="90" t="s">
        <v>10509</v>
      </c>
      <c r="K10730" s="90">
        <v>138</v>
      </c>
      <c r="L10730" s="90" t="s">
        <v>10513</v>
      </c>
    </row>
    <row r="10731" spans="1:12" hidden="1" outlineLevel="2" x14ac:dyDescent="0.25">
      <c r="A10731" s="90">
        <v>3</v>
      </c>
      <c r="B10731" s="26">
        <v>940656267</v>
      </c>
      <c r="C10731" s="90">
        <v>20</v>
      </c>
      <c r="D10731" s="90">
        <v>247968</v>
      </c>
      <c r="E10731" s="94">
        <v>44065</v>
      </c>
      <c r="F10731" s="26">
        <v>247968338553</v>
      </c>
      <c r="G10731" s="90">
        <v>338553</v>
      </c>
      <c r="H10731" s="90">
        <v>1.68</v>
      </c>
      <c r="I10731" s="95">
        <v>1.68</v>
      </c>
      <c r="J10731" s="90" t="s">
        <v>10509</v>
      </c>
      <c r="K10731" s="90">
        <v>107</v>
      </c>
      <c r="L10731" s="90" t="s">
        <v>10513</v>
      </c>
    </row>
    <row r="10732" spans="1:12" hidden="1" outlineLevel="2" x14ac:dyDescent="0.25">
      <c r="A10732" s="90">
        <v>3</v>
      </c>
      <c r="B10732" s="26">
        <v>940712516</v>
      </c>
      <c r="C10732" s="90">
        <v>20</v>
      </c>
      <c r="D10732" s="90">
        <v>240515</v>
      </c>
      <c r="E10732" s="94">
        <v>44004</v>
      </c>
      <c r="F10732" s="26">
        <v>240515331584</v>
      </c>
      <c r="G10732" s="90">
        <v>331584</v>
      </c>
      <c r="H10732" s="90">
        <v>98.46</v>
      </c>
      <c r="I10732" s="95">
        <v>98.46</v>
      </c>
      <c r="J10732" s="90" t="s">
        <v>10509</v>
      </c>
      <c r="K10732" s="90">
        <v>169</v>
      </c>
      <c r="L10732" s="90" t="s">
        <v>10513</v>
      </c>
    </row>
    <row r="10733" spans="1:12" hidden="1" outlineLevel="2" x14ac:dyDescent="0.25">
      <c r="A10733" s="90">
        <v>3</v>
      </c>
      <c r="B10733" s="26">
        <v>940712516</v>
      </c>
      <c r="C10733" s="90">
        <v>20</v>
      </c>
      <c r="D10733" s="90">
        <v>243649</v>
      </c>
      <c r="E10733" s="94">
        <v>44033</v>
      </c>
      <c r="F10733" s="26">
        <v>243649334496</v>
      </c>
      <c r="G10733" s="90">
        <v>334496</v>
      </c>
      <c r="H10733" s="90">
        <v>11.67</v>
      </c>
      <c r="I10733" s="95">
        <v>11.67</v>
      </c>
      <c r="J10733" s="90" t="s">
        <v>10509</v>
      </c>
      <c r="K10733" s="90">
        <v>138</v>
      </c>
      <c r="L10733" s="90" t="s">
        <v>10513</v>
      </c>
    </row>
    <row r="10734" spans="1:12" hidden="1" outlineLevel="2" x14ac:dyDescent="0.25">
      <c r="A10734" s="90">
        <v>3</v>
      </c>
      <c r="B10734" s="26">
        <v>940712516</v>
      </c>
      <c r="C10734" s="90">
        <v>20</v>
      </c>
      <c r="D10734" s="90">
        <v>246833</v>
      </c>
      <c r="E10734" s="94">
        <v>44065</v>
      </c>
      <c r="F10734" s="26">
        <v>246833337433</v>
      </c>
      <c r="G10734" s="90">
        <v>337433</v>
      </c>
      <c r="H10734" s="90">
        <v>6.99</v>
      </c>
      <c r="I10734" s="95">
        <v>6.99</v>
      </c>
      <c r="J10734" s="90" t="s">
        <v>10509</v>
      </c>
      <c r="K10734" s="90">
        <v>107</v>
      </c>
      <c r="L10734" s="90" t="s">
        <v>10513</v>
      </c>
    </row>
    <row r="10735" spans="1:12" hidden="1" outlineLevel="2" x14ac:dyDescent="0.25">
      <c r="A10735" s="90">
        <v>3</v>
      </c>
      <c r="B10735" s="26">
        <v>926157298</v>
      </c>
      <c r="C10735" s="90">
        <v>20</v>
      </c>
      <c r="D10735" s="90">
        <v>242142</v>
      </c>
      <c r="E10735" s="94">
        <v>44004</v>
      </c>
      <c r="F10735" s="26">
        <v>242142333099</v>
      </c>
      <c r="G10735" s="90">
        <v>333099</v>
      </c>
      <c r="H10735" s="90">
        <v>7.68</v>
      </c>
      <c r="I10735" s="95">
        <v>7.68</v>
      </c>
      <c r="J10735" s="90" t="s">
        <v>10509</v>
      </c>
      <c r="K10735" s="90">
        <v>169</v>
      </c>
      <c r="L10735" s="90" t="s">
        <v>10513</v>
      </c>
    </row>
    <row r="10736" spans="1:12" hidden="1" outlineLevel="2" x14ac:dyDescent="0.25">
      <c r="A10736" s="90">
        <v>3</v>
      </c>
      <c r="B10736" s="26">
        <v>926157298</v>
      </c>
      <c r="C10736" s="90">
        <v>20</v>
      </c>
      <c r="D10736" s="90">
        <v>245289</v>
      </c>
      <c r="E10736" s="94">
        <v>44033</v>
      </c>
      <c r="F10736" s="26">
        <v>245289336024</v>
      </c>
      <c r="G10736" s="90">
        <v>336024</v>
      </c>
      <c r="H10736" s="90">
        <v>6.42</v>
      </c>
      <c r="I10736" s="95">
        <v>6.42</v>
      </c>
      <c r="J10736" s="90" t="s">
        <v>10509</v>
      </c>
      <c r="K10736" s="90">
        <v>138</v>
      </c>
      <c r="L10736" s="90" t="s">
        <v>10513</v>
      </c>
    </row>
    <row r="10737" spans="1:12" hidden="1" outlineLevel="2" x14ac:dyDescent="0.25">
      <c r="A10737" s="90">
        <v>3</v>
      </c>
      <c r="B10737" s="26">
        <v>926157298</v>
      </c>
      <c r="C10737" s="90">
        <v>20</v>
      </c>
      <c r="D10737" s="90">
        <v>248482</v>
      </c>
      <c r="E10737" s="94">
        <v>44065</v>
      </c>
      <c r="F10737" s="26">
        <v>248482338970</v>
      </c>
      <c r="G10737" s="90">
        <v>338970</v>
      </c>
      <c r="H10737" s="90">
        <v>17.440000000000001</v>
      </c>
      <c r="I10737" s="95">
        <v>17.440000000000001</v>
      </c>
      <c r="J10737" s="90" t="s">
        <v>10509</v>
      </c>
      <c r="K10737" s="90">
        <v>107</v>
      </c>
      <c r="L10737" s="90" t="s">
        <v>10513</v>
      </c>
    </row>
    <row r="10738" spans="1:12" hidden="1" outlineLevel="2" x14ac:dyDescent="0.25">
      <c r="A10738" s="90">
        <v>3</v>
      </c>
      <c r="B10738" s="26">
        <v>930758289</v>
      </c>
      <c r="C10738" s="90">
        <v>20</v>
      </c>
      <c r="D10738" s="90">
        <v>248690</v>
      </c>
      <c r="E10738" s="94">
        <v>44065</v>
      </c>
      <c r="F10738" s="26">
        <v>248690339155</v>
      </c>
      <c r="G10738" s="90">
        <v>339155</v>
      </c>
      <c r="H10738" s="90">
        <v>21.32</v>
      </c>
      <c r="I10738" s="95">
        <v>21.32</v>
      </c>
      <c r="J10738" s="90" t="s">
        <v>10509</v>
      </c>
      <c r="K10738" s="90">
        <v>107</v>
      </c>
      <c r="L10738" s="90" t="s">
        <v>10513</v>
      </c>
    </row>
    <row r="10739" spans="1:12" hidden="1" outlineLevel="2" x14ac:dyDescent="0.25">
      <c r="A10739" s="90">
        <v>3</v>
      </c>
      <c r="B10739" s="26">
        <v>930776562</v>
      </c>
      <c r="C10739" s="90">
        <v>20</v>
      </c>
      <c r="D10739" s="90">
        <v>248702</v>
      </c>
      <c r="E10739" s="94">
        <v>44065</v>
      </c>
      <c r="F10739" s="26">
        <v>248702339166</v>
      </c>
      <c r="G10739" s="90">
        <v>339166</v>
      </c>
      <c r="H10739" s="90">
        <v>1.68</v>
      </c>
      <c r="I10739" s="95">
        <v>1.68</v>
      </c>
      <c r="J10739" s="90" t="s">
        <v>10509</v>
      </c>
      <c r="K10739" s="90">
        <v>107</v>
      </c>
      <c r="L10739" s="90" t="s">
        <v>10513</v>
      </c>
    </row>
    <row r="10740" spans="1:12" hidden="1" outlineLevel="2" x14ac:dyDescent="0.25">
      <c r="A10740" s="90">
        <v>3</v>
      </c>
      <c r="B10740" s="26">
        <v>930782990</v>
      </c>
      <c r="C10740" s="90">
        <v>20</v>
      </c>
      <c r="D10740" s="90">
        <v>247565</v>
      </c>
      <c r="E10740" s="94">
        <v>44065</v>
      </c>
      <c r="F10740" s="26">
        <v>247565338163</v>
      </c>
      <c r="G10740" s="90">
        <v>338163</v>
      </c>
      <c r="H10740" s="90">
        <v>2.2599999999999998</v>
      </c>
      <c r="I10740" s="95">
        <v>2.2599999999999998</v>
      </c>
      <c r="J10740" s="90" t="s">
        <v>10509</v>
      </c>
      <c r="K10740" s="90">
        <v>107</v>
      </c>
      <c r="L10740" s="90" t="s">
        <v>10513</v>
      </c>
    </row>
    <row r="10741" spans="1:12" hidden="1" outlineLevel="2" x14ac:dyDescent="0.25">
      <c r="A10741" s="90">
        <v>3</v>
      </c>
      <c r="B10741" s="26">
        <v>930840608</v>
      </c>
      <c r="C10741" s="90">
        <v>20</v>
      </c>
      <c r="D10741" s="90">
        <v>244314</v>
      </c>
      <c r="E10741" s="94">
        <v>44033</v>
      </c>
      <c r="F10741" s="26">
        <v>244314335160</v>
      </c>
      <c r="G10741" s="90">
        <v>335160</v>
      </c>
      <c r="H10741" s="90">
        <v>1.72</v>
      </c>
      <c r="I10741" s="95">
        <v>1.72</v>
      </c>
      <c r="J10741" s="90" t="s">
        <v>10509</v>
      </c>
      <c r="K10741" s="90">
        <v>138</v>
      </c>
      <c r="L10741" s="90" t="s">
        <v>10513</v>
      </c>
    </row>
    <row r="10742" spans="1:12" hidden="1" outlineLevel="2" x14ac:dyDescent="0.25">
      <c r="A10742" s="90">
        <v>3</v>
      </c>
      <c r="B10742" s="26">
        <v>930840608</v>
      </c>
      <c r="C10742" s="90">
        <v>20</v>
      </c>
      <c r="D10742" s="90">
        <v>247505</v>
      </c>
      <c r="E10742" s="94">
        <v>44065</v>
      </c>
      <c r="F10742" s="26">
        <v>247505338104</v>
      </c>
      <c r="G10742" s="90">
        <v>338104</v>
      </c>
      <c r="H10742" s="90">
        <v>1.68</v>
      </c>
      <c r="I10742" s="95">
        <v>1.68</v>
      </c>
      <c r="J10742" s="90" t="s">
        <v>10509</v>
      </c>
      <c r="K10742" s="90">
        <v>107</v>
      </c>
      <c r="L10742" s="90" t="s">
        <v>10513</v>
      </c>
    </row>
    <row r="10743" spans="1:12" hidden="1" outlineLevel="2" x14ac:dyDescent="0.25">
      <c r="A10743" s="90">
        <v>3</v>
      </c>
      <c r="B10743" s="26">
        <v>930869490</v>
      </c>
      <c r="C10743" s="90">
        <v>20</v>
      </c>
      <c r="D10743" s="90">
        <v>241548</v>
      </c>
      <c r="E10743" s="94">
        <v>44004</v>
      </c>
      <c r="F10743" s="26">
        <v>241548332612</v>
      </c>
      <c r="G10743" s="90">
        <v>332612</v>
      </c>
      <c r="H10743" s="90">
        <v>2.83</v>
      </c>
      <c r="I10743" s="95">
        <v>2.83</v>
      </c>
      <c r="J10743" s="90" t="s">
        <v>10509</v>
      </c>
      <c r="K10743" s="90">
        <v>169</v>
      </c>
      <c r="L10743" s="90" t="s">
        <v>10513</v>
      </c>
    </row>
    <row r="10744" spans="1:12" hidden="1" outlineLevel="2" x14ac:dyDescent="0.25">
      <c r="A10744" s="90">
        <v>3</v>
      </c>
      <c r="B10744" s="26">
        <v>930869490</v>
      </c>
      <c r="C10744" s="90">
        <v>20</v>
      </c>
      <c r="D10744" s="90">
        <v>247881</v>
      </c>
      <c r="E10744" s="94">
        <v>44065</v>
      </c>
      <c r="F10744" s="26">
        <v>247881338476</v>
      </c>
      <c r="G10744" s="90">
        <v>338476</v>
      </c>
      <c r="H10744" s="90">
        <v>2.1800000000000002</v>
      </c>
      <c r="I10744" s="95">
        <v>2.1800000000000002</v>
      </c>
      <c r="J10744" s="90" t="s">
        <v>10509</v>
      </c>
      <c r="K10744" s="90">
        <v>107</v>
      </c>
      <c r="L10744" s="90" t="s">
        <v>10513</v>
      </c>
    </row>
    <row r="10745" spans="1:12" hidden="1" outlineLevel="2" x14ac:dyDescent="0.25">
      <c r="A10745" s="90">
        <v>3</v>
      </c>
      <c r="B10745" s="26">
        <v>930882394</v>
      </c>
      <c r="C10745" s="90">
        <v>20</v>
      </c>
      <c r="D10745" s="90">
        <v>240821</v>
      </c>
      <c r="E10745" s="94">
        <v>44004</v>
      </c>
      <c r="F10745" s="26">
        <v>240821331890</v>
      </c>
      <c r="G10745" s="90">
        <v>331890</v>
      </c>
      <c r="H10745" s="90">
        <v>5.9</v>
      </c>
      <c r="I10745" s="95">
        <v>5.9</v>
      </c>
      <c r="J10745" s="90" t="s">
        <v>10509</v>
      </c>
      <c r="K10745" s="90">
        <v>169</v>
      </c>
      <c r="L10745" s="90" t="s">
        <v>10513</v>
      </c>
    </row>
    <row r="10746" spans="1:12" hidden="1" outlineLevel="2" x14ac:dyDescent="0.25">
      <c r="A10746" s="90">
        <v>3</v>
      </c>
      <c r="B10746" s="26">
        <v>930882394</v>
      </c>
      <c r="C10746" s="90">
        <v>20</v>
      </c>
      <c r="D10746" s="90">
        <v>247144</v>
      </c>
      <c r="E10746" s="94">
        <v>44065</v>
      </c>
      <c r="F10746" s="26">
        <v>247144337744</v>
      </c>
      <c r="G10746" s="90">
        <v>337744</v>
      </c>
      <c r="H10746" s="90">
        <v>4.3</v>
      </c>
      <c r="I10746" s="95">
        <v>4.3</v>
      </c>
      <c r="J10746" s="90" t="s">
        <v>10509</v>
      </c>
      <c r="K10746" s="90">
        <v>107</v>
      </c>
      <c r="L10746" s="90" t="s">
        <v>10513</v>
      </c>
    </row>
    <row r="10747" spans="1:12" hidden="1" outlineLevel="2" x14ac:dyDescent="0.25">
      <c r="A10747" s="90">
        <v>3</v>
      </c>
      <c r="B10747" s="26">
        <v>930901541</v>
      </c>
      <c r="C10747" s="90">
        <v>20</v>
      </c>
      <c r="D10747" s="90">
        <v>242308</v>
      </c>
      <c r="E10747" s="94">
        <v>44004</v>
      </c>
      <c r="F10747" s="26">
        <v>242308333246</v>
      </c>
      <c r="G10747" s="90">
        <v>333246</v>
      </c>
      <c r="H10747" s="90">
        <v>3.18</v>
      </c>
      <c r="I10747" s="95">
        <v>3.18</v>
      </c>
      <c r="J10747" s="90" t="s">
        <v>10509</v>
      </c>
      <c r="K10747" s="90">
        <v>169</v>
      </c>
      <c r="L10747" s="90" t="s">
        <v>10513</v>
      </c>
    </row>
    <row r="10748" spans="1:12" hidden="1" outlineLevel="2" x14ac:dyDescent="0.25">
      <c r="A10748" s="90">
        <v>3</v>
      </c>
      <c r="B10748" s="26">
        <v>930901541</v>
      </c>
      <c r="C10748" s="90">
        <v>20</v>
      </c>
      <c r="D10748" s="90">
        <v>245465</v>
      </c>
      <c r="E10748" s="94">
        <v>44033</v>
      </c>
      <c r="F10748" s="26">
        <v>245465336180</v>
      </c>
      <c r="G10748" s="90">
        <v>336180</v>
      </c>
      <c r="H10748" s="90">
        <v>5.88</v>
      </c>
      <c r="I10748" s="95">
        <v>5.88</v>
      </c>
      <c r="J10748" s="90" t="s">
        <v>10509</v>
      </c>
      <c r="K10748" s="90">
        <v>138</v>
      </c>
      <c r="L10748" s="90" t="s">
        <v>10513</v>
      </c>
    </row>
    <row r="10749" spans="1:12" hidden="1" outlineLevel="2" x14ac:dyDescent="0.25">
      <c r="A10749" s="90">
        <v>3</v>
      </c>
      <c r="B10749" s="26">
        <v>930901541</v>
      </c>
      <c r="C10749" s="90">
        <v>20</v>
      </c>
      <c r="D10749" s="90">
        <v>248657</v>
      </c>
      <c r="E10749" s="94">
        <v>44065</v>
      </c>
      <c r="F10749" s="26">
        <v>248657339126</v>
      </c>
      <c r="G10749" s="90">
        <v>339126</v>
      </c>
      <c r="H10749" s="90">
        <v>3.61</v>
      </c>
      <c r="I10749" s="95">
        <v>3.61</v>
      </c>
      <c r="J10749" s="90" t="s">
        <v>10509</v>
      </c>
      <c r="K10749" s="90">
        <v>107</v>
      </c>
      <c r="L10749" s="90" t="s">
        <v>10513</v>
      </c>
    </row>
    <row r="10750" spans="1:12" hidden="1" outlineLevel="2" x14ac:dyDescent="0.25">
      <c r="A10750" s="90">
        <v>3</v>
      </c>
      <c r="B10750" s="26">
        <v>930994025</v>
      </c>
      <c r="C10750" s="90">
        <v>20</v>
      </c>
      <c r="D10750" s="90">
        <v>245133</v>
      </c>
      <c r="E10750" s="94">
        <v>44033</v>
      </c>
      <c r="F10750" s="26">
        <v>245133335888</v>
      </c>
      <c r="G10750" s="90">
        <v>335888</v>
      </c>
      <c r="H10750" s="90">
        <v>8.49</v>
      </c>
      <c r="I10750" s="95">
        <v>8.49</v>
      </c>
      <c r="J10750" s="90" t="s">
        <v>10509</v>
      </c>
      <c r="K10750" s="90">
        <v>138</v>
      </c>
      <c r="L10750" s="90" t="s">
        <v>10513</v>
      </c>
    </row>
    <row r="10751" spans="1:12" hidden="1" outlineLevel="2" x14ac:dyDescent="0.25">
      <c r="A10751" s="90">
        <v>3</v>
      </c>
      <c r="B10751" s="26">
        <v>930994025</v>
      </c>
      <c r="C10751" s="90">
        <v>20</v>
      </c>
      <c r="D10751" s="90">
        <v>248325</v>
      </c>
      <c r="E10751" s="94">
        <v>44065</v>
      </c>
      <c r="F10751" s="26">
        <v>248325338833</v>
      </c>
      <c r="G10751" s="90">
        <v>338833</v>
      </c>
      <c r="H10751" s="90">
        <v>4.18</v>
      </c>
      <c r="I10751" s="95">
        <v>4.18</v>
      </c>
      <c r="J10751" s="90" t="s">
        <v>10509</v>
      </c>
      <c r="K10751" s="90">
        <v>107</v>
      </c>
      <c r="L10751" s="90" t="s">
        <v>10513</v>
      </c>
    </row>
    <row r="10752" spans="1:12" hidden="1" outlineLevel="2" x14ac:dyDescent="0.25">
      <c r="A10752" s="90">
        <v>3</v>
      </c>
      <c r="B10752" s="26">
        <v>931049266</v>
      </c>
      <c r="C10752" s="90">
        <v>20</v>
      </c>
      <c r="D10752" s="90">
        <v>241750</v>
      </c>
      <c r="E10752" s="94">
        <v>44004</v>
      </c>
      <c r="F10752" s="26">
        <v>241750332788</v>
      </c>
      <c r="G10752" s="90">
        <v>332788</v>
      </c>
      <c r="H10752" s="90">
        <v>22.67</v>
      </c>
      <c r="I10752" s="95">
        <v>22.67</v>
      </c>
      <c r="J10752" s="90" t="s">
        <v>10509</v>
      </c>
      <c r="K10752" s="90">
        <v>169</v>
      </c>
      <c r="L10752" s="90" t="s">
        <v>10513</v>
      </c>
    </row>
    <row r="10753" spans="1:12" hidden="1" outlineLevel="2" x14ac:dyDescent="0.25">
      <c r="A10753" s="90">
        <v>3</v>
      </c>
      <c r="B10753" s="26">
        <v>931392955</v>
      </c>
      <c r="C10753" s="90">
        <v>20</v>
      </c>
      <c r="D10753" s="90">
        <v>247923</v>
      </c>
      <c r="E10753" s="94">
        <v>44065</v>
      </c>
      <c r="F10753" s="26">
        <v>247923338515</v>
      </c>
      <c r="G10753" s="90">
        <v>338515</v>
      </c>
      <c r="H10753" s="90">
        <v>1.85</v>
      </c>
      <c r="I10753" s="95">
        <v>1.85</v>
      </c>
      <c r="J10753" s="90" t="s">
        <v>10509</v>
      </c>
      <c r="K10753" s="90">
        <v>107</v>
      </c>
      <c r="L10753" s="90" t="s">
        <v>10513</v>
      </c>
    </row>
    <row r="10754" spans="1:12" hidden="1" outlineLevel="2" x14ac:dyDescent="0.25">
      <c r="A10754" s="90">
        <v>3</v>
      </c>
      <c r="B10754" s="26">
        <v>931491864001</v>
      </c>
      <c r="C10754" s="90">
        <v>20</v>
      </c>
      <c r="D10754" s="90">
        <v>242969</v>
      </c>
      <c r="E10754" s="94">
        <v>44013</v>
      </c>
      <c r="F10754" s="26">
        <v>242969333827</v>
      </c>
      <c r="G10754" s="90">
        <v>333827</v>
      </c>
      <c r="H10754" s="90">
        <v>0.01</v>
      </c>
      <c r="I10754" s="95">
        <v>0.01</v>
      </c>
      <c r="J10754" s="90" t="s">
        <v>10509</v>
      </c>
      <c r="K10754" s="90">
        <v>169</v>
      </c>
      <c r="L10754" s="90" t="s">
        <v>10513</v>
      </c>
    </row>
    <row r="10755" spans="1:12" hidden="1" outlineLevel="2" x14ac:dyDescent="0.25">
      <c r="A10755" s="90">
        <v>3</v>
      </c>
      <c r="B10755" s="26">
        <v>931491864001</v>
      </c>
      <c r="C10755" s="90">
        <v>20</v>
      </c>
      <c r="D10755" s="90">
        <v>246145</v>
      </c>
      <c r="E10755" s="94">
        <v>44044</v>
      </c>
      <c r="F10755" s="26">
        <v>246145336774</v>
      </c>
      <c r="G10755" s="90">
        <v>336774</v>
      </c>
      <c r="H10755" s="90">
        <v>2.0299999999999998</v>
      </c>
      <c r="I10755" s="95">
        <v>2.0299999999999998</v>
      </c>
      <c r="J10755" s="90" t="s">
        <v>10509</v>
      </c>
      <c r="K10755" s="90">
        <v>138</v>
      </c>
      <c r="L10755" s="90" t="s">
        <v>10513</v>
      </c>
    </row>
    <row r="10756" spans="1:12" hidden="1" outlineLevel="2" x14ac:dyDescent="0.25">
      <c r="A10756" s="90">
        <v>3</v>
      </c>
      <c r="B10756" s="26">
        <v>931622955</v>
      </c>
      <c r="C10756" s="90">
        <v>20</v>
      </c>
      <c r="D10756" s="90">
        <v>244638</v>
      </c>
      <c r="E10756" s="94">
        <v>44033</v>
      </c>
      <c r="F10756" s="26">
        <v>244638335482</v>
      </c>
      <c r="G10756" s="90">
        <v>335482</v>
      </c>
      <c r="H10756" s="90">
        <v>1.68</v>
      </c>
      <c r="I10756" s="95">
        <v>1.68</v>
      </c>
      <c r="J10756" s="90" t="s">
        <v>10509</v>
      </c>
      <c r="K10756" s="90">
        <v>138</v>
      </c>
      <c r="L10756" s="90" t="s">
        <v>10513</v>
      </c>
    </row>
    <row r="10757" spans="1:12" hidden="1" outlineLevel="2" x14ac:dyDescent="0.25">
      <c r="A10757" s="90">
        <v>3</v>
      </c>
      <c r="B10757" s="26">
        <v>932016801</v>
      </c>
      <c r="C10757" s="90">
        <v>20</v>
      </c>
      <c r="D10757" s="90">
        <v>245341</v>
      </c>
      <c r="E10757" s="94">
        <v>44033</v>
      </c>
      <c r="F10757" s="26">
        <v>245341336071</v>
      </c>
      <c r="G10757" s="90">
        <v>336071</v>
      </c>
      <c r="H10757" s="90">
        <v>1.69</v>
      </c>
      <c r="I10757" s="95">
        <v>1.69</v>
      </c>
      <c r="J10757" s="90" t="s">
        <v>10509</v>
      </c>
      <c r="K10757" s="90">
        <v>138</v>
      </c>
      <c r="L10757" s="90" t="s">
        <v>10513</v>
      </c>
    </row>
    <row r="10758" spans="1:12" hidden="1" outlineLevel="2" x14ac:dyDescent="0.25">
      <c r="A10758" s="90">
        <v>3</v>
      </c>
      <c r="B10758" s="26">
        <v>932016801</v>
      </c>
      <c r="C10758" s="90">
        <v>20</v>
      </c>
      <c r="D10758" s="90">
        <v>248534</v>
      </c>
      <c r="E10758" s="94">
        <v>44065</v>
      </c>
      <c r="F10758" s="26">
        <v>248534339017</v>
      </c>
      <c r="G10758" s="90">
        <v>339017</v>
      </c>
      <c r="H10758" s="90">
        <v>1.68</v>
      </c>
      <c r="I10758" s="95">
        <v>1.68</v>
      </c>
      <c r="J10758" s="90" t="s">
        <v>10509</v>
      </c>
      <c r="K10758" s="90">
        <v>107</v>
      </c>
      <c r="L10758" s="90" t="s">
        <v>10513</v>
      </c>
    </row>
    <row r="10759" spans="1:12" hidden="1" outlineLevel="2" x14ac:dyDescent="0.25">
      <c r="A10759" s="90">
        <v>3</v>
      </c>
      <c r="B10759" s="26">
        <v>940656267</v>
      </c>
      <c r="C10759" s="90">
        <v>20</v>
      </c>
      <c r="D10759" s="90">
        <v>241630</v>
      </c>
      <c r="E10759" s="94">
        <v>44004</v>
      </c>
      <c r="F10759" s="26">
        <v>241630332685</v>
      </c>
      <c r="G10759" s="90">
        <v>332685</v>
      </c>
      <c r="H10759" s="90">
        <v>1.76</v>
      </c>
      <c r="I10759" s="95">
        <v>1.76</v>
      </c>
      <c r="J10759" s="90" t="s">
        <v>10509</v>
      </c>
      <c r="K10759" s="90">
        <v>169</v>
      </c>
      <c r="L10759" s="90" t="s">
        <v>10513</v>
      </c>
    </row>
    <row r="10760" spans="1:12" hidden="1" outlineLevel="2" x14ac:dyDescent="0.25">
      <c r="A10760" s="90">
        <v>3</v>
      </c>
      <c r="B10760" s="26">
        <v>940974447</v>
      </c>
      <c r="C10760" s="90">
        <v>20</v>
      </c>
      <c r="D10760" s="90">
        <v>241306</v>
      </c>
      <c r="E10760" s="94">
        <v>44004</v>
      </c>
      <c r="F10760" s="26">
        <v>241306332373</v>
      </c>
      <c r="G10760" s="90">
        <v>332373</v>
      </c>
      <c r="H10760" s="90">
        <v>3.49</v>
      </c>
      <c r="I10760" s="95">
        <v>3.49</v>
      </c>
      <c r="J10760" s="90" t="s">
        <v>10509</v>
      </c>
      <c r="K10760" s="90">
        <v>169</v>
      </c>
      <c r="L10760" s="90" t="s">
        <v>10513</v>
      </c>
    </row>
    <row r="10761" spans="1:12" hidden="1" outlineLevel="2" x14ac:dyDescent="0.25">
      <c r="A10761" s="90">
        <v>3</v>
      </c>
      <c r="B10761" s="26">
        <v>940974447</v>
      </c>
      <c r="C10761" s="90">
        <v>20</v>
      </c>
      <c r="D10761" s="90">
        <v>244448</v>
      </c>
      <c r="E10761" s="94">
        <v>44033</v>
      </c>
      <c r="F10761" s="26">
        <v>244448335293</v>
      </c>
      <c r="G10761" s="90">
        <v>335293</v>
      </c>
      <c r="H10761" s="90">
        <v>1.86</v>
      </c>
      <c r="I10761" s="95">
        <v>1.86</v>
      </c>
      <c r="J10761" s="90" t="s">
        <v>10509</v>
      </c>
      <c r="K10761" s="90">
        <v>138</v>
      </c>
      <c r="L10761" s="90" t="s">
        <v>10513</v>
      </c>
    </row>
    <row r="10762" spans="1:12" hidden="1" outlineLevel="2" x14ac:dyDescent="0.25">
      <c r="A10762" s="90">
        <v>3</v>
      </c>
      <c r="B10762" s="26">
        <v>940974447</v>
      </c>
      <c r="C10762" s="90">
        <v>20</v>
      </c>
      <c r="D10762" s="90">
        <v>247638</v>
      </c>
      <c r="E10762" s="94">
        <v>44065</v>
      </c>
      <c r="F10762" s="26">
        <v>247638338236</v>
      </c>
      <c r="G10762" s="90">
        <v>338236</v>
      </c>
      <c r="H10762" s="90">
        <v>4.84</v>
      </c>
      <c r="I10762" s="95">
        <v>4.84</v>
      </c>
      <c r="J10762" s="90" t="s">
        <v>10509</v>
      </c>
      <c r="K10762" s="90">
        <v>107</v>
      </c>
      <c r="L10762" s="90" t="s">
        <v>10513</v>
      </c>
    </row>
    <row r="10763" spans="1:12" hidden="1" outlineLevel="2" x14ac:dyDescent="0.25">
      <c r="A10763" s="90">
        <v>3</v>
      </c>
      <c r="B10763" s="26">
        <v>930143326</v>
      </c>
      <c r="C10763" s="90">
        <v>20</v>
      </c>
      <c r="D10763" s="90">
        <v>241500</v>
      </c>
      <c r="E10763" s="94">
        <v>44004</v>
      </c>
      <c r="F10763" s="26">
        <v>241500332565</v>
      </c>
      <c r="G10763" s="90">
        <v>332565</v>
      </c>
      <c r="H10763" s="90">
        <v>2.15</v>
      </c>
      <c r="I10763" s="95">
        <v>2.15</v>
      </c>
      <c r="J10763" s="90" t="s">
        <v>10509</v>
      </c>
      <c r="K10763" s="90">
        <v>169</v>
      </c>
      <c r="L10763" s="90" t="s">
        <v>10513</v>
      </c>
    </row>
    <row r="10764" spans="1:12" hidden="1" outlineLevel="2" x14ac:dyDescent="0.25">
      <c r="A10764" s="90">
        <v>3</v>
      </c>
      <c r="B10764" s="26">
        <v>930143326</v>
      </c>
      <c r="C10764" s="90">
        <v>20</v>
      </c>
      <c r="D10764" s="90">
        <v>244644</v>
      </c>
      <c r="E10764" s="94">
        <v>44033</v>
      </c>
      <c r="F10764" s="26">
        <v>244644335487</v>
      </c>
      <c r="G10764" s="90">
        <v>335487</v>
      </c>
      <c r="H10764" s="90">
        <v>1.95</v>
      </c>
      <c r="I10764" s="95">
        <v>1.95</v>
      </c>
      <c r="J10764" s="90" t="s">
        <v>10509</v>
      </c>
      <c r="K10764" s="90">
        <v>138</v>
      </c>
      <c r="L10764" s="90" t="s">
        <v>10513</v>
      </c>
    </row>
    <row r="10765" spans="1:12" hidden="1" outlineLevel="2" x14ac:dyDescent="0.25">
      <c r="A10765" s="90">
        <v>3</v>
      </c>
      <c r="B10765" s="26">
        <v>930149695</v>
      </c>
      <c r="C10765" s="90">
        <v>20</v>
      </c>
      <c r="D10765" s="90">
        <v>241853</v>
      </c>
      <c r="E10765" s="94">
        <v>44004</v>
      </c>
      <c r="F10765" s="26">
        <v>241853332864</v>
      </c>
      <c r="G10765" s="90">
        <v>332864</v>
      </c>
      <c r="H10765" s="90">
        <v>10.58</v>
      </c>
      <c r="I10765" s="95">
        <v>10.58</v>
      </c>
      <c r="J10765" s="90" t="s">
        <v>10509</v>
      </c>
      <c r="K10765" s="90">
        <v>169</v>
      </c>
      <c r="L10765" s="90" t="s">
        <v>10513</v>
      </c>
    </row>
    <row r="10766" spans="1:12" hidden="1" outlineLevel="2" x14ac:dyDescent="0.25">
      <c r="A10766" s="90">
        <v>3</v>
      </c>
      <c r="B10766" s="26">
        <v>930251681</v>
      </c>
      <c r="C10766" s="90">
        <v>20</v>
      </c>
      <c r="D10766" s="90">
        <v>246642</v>
      </c>
      <c r="E10766" s="94">
        <v>44065</v>
      </c>
      <c r="F10766" s="26">
        <v>246642337242</v>
      </c>
      <c r="G10766" s="90">
        <v>337242</v>
      </c>
      <c r="H10766" s="90">
        <v>1.68</v>
      </c>
      <c r="I10766" s="95">
        <v>1.68</v>
      </c>
      <c r="J10766" s="90" t="s">
        <v>10509</v>
      </c>
      <c r="K10766" s="90">
        <v>107</v>
      </c>
      <c r="L10766" s="90" t="s">
        <v>10513</v>
      </c>
    </row>
    <row r="10767" spans="1:12" hidden="1" outlineLevel="2" x14ac:dyDescent="0.25">
      <c r="A10767" s="90">
        <v>3</v>
      </c>
      <c r="B10767" s="26">
        <v>930270673</v>
      </c>
      <c r="C10767" s="90">
        <v>20</v>
      </c>
      <c r="D10767" s="90">
        <v>247184</v>
      </c>
      <c r="E10767" s="94">
        <v>44065</v>
      </c>
      <c r="F10767" s="26">
        <v>247184337784</v>
      </c>
      <c r="G10767" s="90">
        <v>337784</v>
      </c>
      <c r="H10767" s="90">
        <v>1.68</v>
      </c>
      <c r="I10767" s="95">
        <v>1.68</v>
      </c>
      <c r="J10767" s="90" t="s">
        <v>10509</v>
      </c>
      <c r="K10767" s="90">
        <v>107</v>
      </c>
      <c r="L10767" s="90" t="s">
        <v>10513</v>
      </c>
    </row>
    <row r="10768" spans="1:12" hidden="1" outlineLevel="2" x14ac:dyDescent="0.25">
      <c r="A10768" s="90">
        <v>3</v>
      </c>
      <c r="B10768" s="26">
        <v>930336367</v>
      </c>
      <c r="C10768" s="90">
        <v>20</v>
      </c>
      <c r="D10768" s="90">
        <v>244979</v>
      </c>
      <c r="E10768" s="94">
        <v>44033</v>
      </c>
      <c r="F10768" s="26">
        <v>244979335771</v>
      </c>
      <c r="G10768" s="90">
        <v>335771</v>
      </c>
      <c r="H10768" s="90">
        <v>11.31</v>
      </c>
      <c r="I10768" s="95">
        <v>11.31</v>
      </c>
      <c r="J10768" s="90" t="s">
        <v>10509</v>
      </c>
      <c r="K10768" s="90">
        <v>138</v>
      </c>
      <c r="L10768" s="90" t="s">
        <v>10513</v>
      </c>
    </row>
    <row r="10769" spans="1:12" hidden="1" outlineLevel="2" x14ac:dyDescent="0.25">
      <c r="A10769" s="90">
        <v>3</v>
      </c>
      <c r="B10769" s="26">
        <v>930416243001</v>
      </c>
      <c r="C10769" s="90">
        <v>20</v>
      </c>
      <c r="D10769" s="90">
        <v>242738</v>
      </c>
      <c r="E10769" s="94">
        <v>44013</v>
      </c>
      <c r="F10769" s="26">
        <v>242738333649</v>
      </c>
      <c r="G10769" s="90">
        <v>333649</v>
      </c>
      <c r="H10769" s="90">
        <v>1.68</v>
      </c>
      <c r="I10769" s="95">
        <v>1.68</v>
      </c>
      <c r="J10769" s="90" t="s">
        <v>10509</v>
      </c>
      <c r="K10769" s="90">
        <v>169</v>
      </c>
      <c r="L10769" s="90" t="s">
        <v>10513</v>
      </c>
    </row>
    <row r="10770" spans="1:12" hidden="1" outlineLevel="2" x14ac:dyDescent="0.25">
      <c r="A10770" s="90">
        <v>3</v>
      </c>
      <c r="B10770" s="26">
        <v>930416243001</v>
      </c>
      <c r="C10770" s="90">
        <v>20</v>
      </c>
      <c r="D10770" s="90">
        <v>245913</v>
      </c>
      <c r="E10770" s="94">
        <v>44044</v>
      </c>
      <c r="F10770" s="26">
        <v>245913336595</v>
      </c>
      <c r="G10770" s="90">
        <v>336595</v>
      </c>
      <c r="H10770" s="90">
        <v>1.68</v>
      </c>
      <c r="I10770" s="95">
        <v>1.68</v>
      </c>
      <c r="J10770" s="90" t="s">
        <v>10509</v>
      </c>
      <c r="K10770" s="90">
        <v>138</v>
      </c>
      <c r="L10770" s="90" t="s">
        <v>10513</v>
      </c>
    </row>
    <row r="10771" spans="1:12" hidden="1" outlineLevel="2" x14ac:dyDescent="0.25">
      <c r="A10771" s="90">
        <v>3</v>
      </c>
      <c r="B10771" s="26">
        <v>930416243001</v>
      </c>
      <c r="C10771" s="90">
        <v>20</v>
      </c>
      <c r="D10771" s="90">
        <v>249155</v>
      </c>
      <c r="E10771" s="94">
        <v>44075</v>
      </c>
      <c r="F10771" s="26">
        <v>249155339587</v>
      </c>
      <c r="G10771" s="90">
        <v>339587</v>
      </c>
      <c r="H10771" s="90">
        <v>1.68</v>
      </c>
      <c r="I10771" s="95">
        <v>1.68</v>
      </c>
      <c r="J10771" s="90" t="s">
        <v>10509</v>
      </c>
      <c r="K10771" s="90">
        <v>107</v>
      </c>
      <c r="L10771" s="90" t="s">
        <v>10513</v>
      </c>
    </row>
    <row r="10772" spans="1:12" hidden="1" outlineLevel="2" x14ac:dyDescent="0.25">
      <c r="A10772" s="90">
        <v>3</v>
      </c>
      <c r="B10772" s="26">
        <v>930455274</v>
      </c>
      <c r="C10772" s="90">
        <v>20</v>
      </c>
      <c r="D10772" s="90">
        <v>248037</v>
      </c>
      <c r="E10772" s="94">
        <v>44065</v>
      </c>
      <c r="F10772" s="26">
        <v>248037338612</v>
      </c>
      <c r="G10772" s="90">
        <v>338612</v>
      </c>
      <c r="H10772" s="90">
        <v>1.68</v>
      </c>
      <c r="I10772" s="95">
        <v>1.68</v>
      </c>
      <c r="J10772" s="90" t="s">
        <v>10509</v>
      </c>
      <c r="K10772" s="90">
        <v>107</v>
      </c>
      <c r="L10772" s="90" t="s">
        <v>10513</v>
      </c>
    </row>
    <row r="10773" spans="1:12" hidden="1" outlineLevel="2" x14ac:dyDescent="0.25">
      <c r="A10773" s="90">
        <v>3</v>
      </c>
      <c r="B10773" s="26">
        <v>930477708</v>
      </c>
      <c r="C10773" s="90">
        <v>20</v>
      </c>
      <c r="D10773" s="90">
        <v>247987</v>
      </c>
      <c r="E10773" s="94">
        <v>44065</v>
      </c>
      <c r="F10773" s="26">
        <v>247987338569</v>
      </c>
      <c r="G10773" s="90">
        <v>338569</v>
      </c>
      <c r="H10773" s="90">
        <v>2.87</v>
      </c>
      <c r="I10773" s="95">
        <v>2.87</v>
      </c>
      <c r="J10773" s="90" t="s">
        <v>10509</v>
      </c>
      <c r="K10773" s="90">
        <v>107</v>
      </c>
      <c r="L10773" s="90" t="s">
        <v>10513</v>
      </c>
    </row>
    <row r="10774" spans="1:12" hidden="1" outlineLevel="2" x14ac:dyDescent="0.25">
      <c r="A10774" s="90">
        <v>3</v>
      </c>
      <c r="B10774" s="26">
        <v>930483417</v>
      </c>
      <c r="C10774" s="90">
        <v>20</v>
      </c>
      <c r="D10774" s="90">
        <v>241491</v>
      </c>
      <c r="E10774" s="94">
        <v>44004</v>
      </c>
      <c r="F10774" s="26">
        <v>241491332557</v>
      </c>
      <c r="G10774" s="90">
        <v>332557</v>
      </c>
      <c r="H10774" s="90">
        <v>1.69</v>
      </c>
      <c r="I10774" s="95">
        <v>1.69</v>
      </c>
      <c r="J10774" s="90" t="s">
        <v>10509</v>
      </c>
      <c r="K10774" s="90">
        <v>169</v>
      </c>
      <c r="L10774" s="90" t="s">
        <v>10513</v>
      </c>
    </row>
    <row r="10775" spans="1:12" hidden="1" outlineLevel="2" x14ac:dyDescent="0.25">
      <c r="A10775" s="90">
        <v>3</v>
      </c>
      <c r="B10775" s="26">
        <v>930483417</v>
      </c>
      <c r="C10775" s="90">
        <v>20</v>
      </c>
      <c r="D10775" s="90">
        <v>244635</v>
      </c>
      <c r="E10775" s="94">
        <v>44033</v>
      </c>
      <c r="F10775" s="26">
        <v>244635335479</v>
      </c>
      <c r="G10775" s="90">
        <v>335479</v>
      </c>
      <c r="H10775" s="90">
        <v>1.68</v>
      </c>
      <c r="I10775" s="95">
        <v>1.68</v>
      </c>
      <c r="J10775" s="90" t="s">
        <v>10509</v>
      </c>
      <c r="K10775" s="90">
        <v>138</v>
      </c>
      <c r="L10775" s="90" t="s">
        <v>10513</v>
      </c>
    </row>
    <row r="10776" spans="1:12" hidden="1" outlineLevel="2" x14ac:dyDescent="0.25">
      <c r="A10776" s="90">
        <v>3</v>
      </c>
      <c r="B10776" s="26">
        <v>950399824</v>
      </c>
      <c r="C10776" s="90">
        <v>20</v>
      </c>
      <c r="D10776" s="90">
        <v>246948</v>
      </c>
      <c r="E10776" s="94">
        <v>44065</v>
      </c>
      <c r="F10776" s="26">
        <v>246948337548</v>
      </c>
      <c r="G10776" s="90">
        <v>337548</v>
      </c>
      <c r="H10776" s="90">
        <v>1.68</v>
      </c>
      <c r="I10776" s="95">
        <v>1.68</v>
      </c>
      <c r="J10776" s="90" t="s">
        <v>10509</v>
      </c>
      <c r="K10776" s="90">
        <v>107</v>
      </c>
      <c r="L10776" s="90" t="s">
        <v>10513</v>
      </c>
    </row>
    <row r="10777" spans="1:12" hidden="1" outlineLevel="2" x14ac:dyDescent="0.25">
      <c r="A10777" s="90">
        <v>3</v>
      </c>
      <c r="B10777" s="26">
        <v>950943175</v>
      </c>
      <c r="C10777" s="90">
        <v>20</v>
      </c>
      <c r="D10777" s="90">
        <v>244311</v>
      </c>
      <c r="E10777" s="94">
        <v>44033</v>
      </c>
      <c r="F10777" s="26">
        <v>244311335157</v>
      </c>
      <c r="G10777" s="90">
        <v>335157</v>
      </c>
      <c r="H10777" s="90">
        <v>3.85</v>
      </c>
      <c r="I10777" s="95">
        <v>3.85</v>
      </c>
      <c r="J10777" s="90" t="s">
        <v>10509</v>
      </c>
      <c r="K10777" s="90">
        <v>138</v>
      </c>
      <c r="L10777" s="90" t="s">
        <v>10513</v>
      </c>
    </row>
    <row r="10778" spans="1:12" hidden="1" outlineLevel="2" x14ac:dyDescent="0.25">
      <c r="A10778" s="90">
        <v>3</v>
      </c>
      <c r="B10778" s="26">
        <v>950943175</v>
      </c>
      <c r="C10778" s="90">
        <v>20</v>
      </c>
      <c r="D10778" s="90">
        <v>247502</v>
      </c>
      <c r="E10778" s="94">
        <v>44065</v>
      </c>
      <c r="F10778" s="26">
        <v>247502338101</v>
      </c>
      <c r="G10778" s="90">
        <v>338101</v>
      </c>
      <c r="H10778" s="90">
        <v>1.93</v>
      </c>
      <c r="I10778" s="95">
        <v>1.93</v>
      </c>
      <c r="J10778" s="90" t="s">
        <v>10509</v>
      </c>
      <c r="K10778" s="90">
        <v>107</v>
      </c>
      <c r="L10778" s="90" t="s">
        <v>10513</v>
      </c>
    </row>
    <row r="10779" spans="1:12" hidden="1" outlineLevel="2" x14ac:dyDescent="0.25">
      <c r="A10779" s="90">
        <v>3</v>
      </c>
      <c r="B10779" s="26">
        <v>951208016</v>
      </c>
      <c r="C10779" s="90">
        <v>20</v>
      </c>
      <c r="D10779" s="90">
        <v>240806</v>
      </c>
      <c r="E10779" s="94">
        <v>44004</v>
      </c>
      <c r="F10779" s="26">
        <v>240806331875</v>
      </c>
      <c r="G10779" s="90">
        <v>331875</v>
      </c>
      <c r="H10779" s="90">
        <v>1.68</v>
      </c>
      <c r="I10779" s="95">
        <v>1.68</v>
      </c>
      <c r="J10779" s="90" t="s">
        <v>10509</v>
      </c>
      <c r="K10779" s="90">
        <v>169</v>
      </c>
      <c r="L10779" s="90" t="s">
        <v>10513</v>
      </c>
    </row>
    <row r="10780" spans="1:12" hidden="1" outlineLevel="2" x14ac:dyDescent="0.25">
      <c r="A10780" s="90">
        <v>3</v>
      </c>
      <c r="B10780" s="26">
        <v>951208016</v>
      </c>
      <c r="C10780" s="90">
        <v>20</v>
      </c>
      <c r="D10780" s="90">
        <v>243942</v>
      </c>
      <c r="E10780" s="94">
        <v>44033</v>
      </c>
      <c r="F10780" s="26">
        <v>243942334789</v>
      </c>
      <c r="G10780" s="90">
        <v>334789</v>
      </c>
      <c r="H10780" s="90">
        <v>1.68</v>
      </c>
      <c r="I10780" s="95">
        <v>1.68</v>
      </c>
      <c r="J10780" s="90" t="s">
        <v>10509</v>
      </c>
      <c r="K10780" s="90">
        <v>138</v>
      </c>
      <c r="L10780" s="90" t="s">
        <v>10513</v>
      </c>
    </row>
    <row r="10781" spans="1:12" hidden="1" outlineLevel="2" x14ac:dyDescent="0.25">
      <c r="A10781" s="90">
        <v>3</v>
      </c>
      <c r="B10781" s="26">
        <v>951368265</v>
      </c>
      <c r="C10781" s="90">
        <v>20</v>
      </c>
      <c r="D10781" s="90">
        <v>246848</v>
      </c>
      <c r="E10781" s="94">
        <v>44065</v>
      </c>
      <c r="F10781" s="26">
        <v>246848337448</v>
      </c>
      <c r="G10781" s="90">
        <v>337448</v>
      </c>
      <c r="H10781" s="90">
        <v>2.61</v>
      </c>
      <c r="I10781" s="95">
        <v>2.61</v>
      </c>
      <c r="J10781" s="90" t="s">
        <v>10509</v>
      </c>
      <c r="K10781" s="90">
        <v>107</v>
      </c>
      <c r="L10781" s="90" t="s">
        <v>10513</v>
      </c>
    </row>
    <row r="10782" spans="1:12" hidden="1" outlineLevel="2" x14ac:dyDescent="0.25">
      <c r="A10782" s="90">
        <v>3</v>
      </c>
      <c r="B10782" s="26">
        <v>952379907</v>
      </c>
      <c r="C10782" s="90">
        <v>20</v>
      </c>
      <c r="D10782" s="90">
        <v>247107</v>
      </c>
      <c r="E10782" s="94">
        <v>44065</v>
      </c>
      <c r="F10782" s="26">
        <v>247107337707</v>
      </c>
      <c r="G10782" s="90">
        <v>337707</v>
      </c>
      <c r="H10782" s="90">
        <v>1.68</v>
      </c>
      <c r="I10782" s="95">
        <v>1.68</v>
      </c>
      <c r="J10782" s="90" t="s">
        <v>10509</v>
      </c>
      <c r="K10782" s="90">
        <v>107</v>
      </c>
      <c r="L10782" s="90" t="s">
        <v>10513</v>
      </c>
    </row>
    <row r="10783" spans="1:12" hidden="1" outlineLevel="2" x14ac:dyDescent="0.25">
      <c r="A10783" s="90">
        <v>3</v>
      </c>
      <c r="B10783" s="26">
        <v>952543254</v>
      </c>
      <c r="C10783" s="90">
        <v>20</v>
      </c>
      <c r="D10783" s="90">
        <v>244845</v>
      </c>
      <c r="E10783" s="94">
        <v>44033</v>
      </c>
      <c r="F10783" s="26">
        <v>244845335668</v>
      </c>
      <c r="G10783" s="90">
        <v>335668</v>
      </c>
      <c r="H10783" s="90">
        <v>10.94</v>
      </c>
      <c r="I10783" s="95">
        <v>10.94</v>
      </c>
      <c r="J10783" s="90" t="s">
        <v>10509</v>
      </c>
      <c r="K10783" s="90">
        <v>138</v>
      </c>
      <c r="L10783" s="90" t="s">
        <v>10513</v>
      </c>
    </row>
    <row r="10784" spans="1:12" hidden="1" outlineLevel="2" x14ac:dyDescent="0.25">
      <c r="A10784" s="90">
        <v>3</v>
      </c>
      <c r="B10784" s="26">
        <v>952543254</v>
      </c>
      <c r="C10784" s="90">
        <v>20</v>
      </c>
      <c r="D10784" s="90">
        <v>248036</v>
      </c>
      <c r="E10784" s="94">
        <v>44065</v>
      </c>
      <c r="F10784" s="26">
        <v>248036338611</v>
      </c>
      <c r="G10784" s="90">
        <v>338611</v>
      </c>
      <c r="H10784" s="90">
        <v>5.19</v>
      </c>
      <c r="I10784" s="95">
        <v>5.19</v>
      </c>
      <c r="J10784" s="90" t="s">
        <v>10509</v>
      </c>
      <c r="K10784" s="90">
        <v>107</v>
      </c>
      <c r="L10784" s="90" t="s">
        <v>10513</v>
      </c>
    </row>
    <row r="10785" spans="1:12" hidden="1" outlineLevel="2" x14ac:dyDescent="0.25">
      <c r="A10785" s="90">
        <v>3</v>
      </c>
      <c r="B10785" s="26">
        <v>952590099</v>
      </c>
      <c r="C10785" s="90">
        <v>20</v>
      </c>
      <c r="D10785" s="90">
        <v>245270</v>
      </c>
      <c r="E10785" s="94">
        <v>44033</v>
      </c>
      <c r="F10785" s="26">
        <v>245270336005</v>
      </c>
      <c r="G10785" s="90">
        <v>336005</v>
      </c>
      <c r="H10785" s="90">
        <v>1.68</v>
      </c>
      <c r="I10785" s="95">
        <v>1.68</v>
      </c>
      <c r="J10785" s="90" t="s">
        <v>10509</v>
      </c>
      <c r="K10785" s="90">
        <v>138</v>
      </c>
      <c r="L10785" s="90" t="s">
        <v>10513</v>
      </c>
    </row>
    <row r="10786" spans="1:12" hidden="1" outlineLevel="2" x14ac:dyDescent="0.25">
      <c r="A10786" s="90">
        <v>3</v>
      </c>
      <c r="B10786" s="26">
        <v>952590099</v>
      </c>
      <c r="C10786" s="90">
        <v>20</v>
      </c>
      <c r="D10786" s="90">
        <v>248463</v>
      </c>
      <c r="E10786" s="94">
        <v>44065</v>
      </c>
      <c r="F10786" s="26">
        <v>248463338951</v>
      </c>
      <c r="G10786" s="90">
        <v>338951</v>
      </c>
      <c r="H10786" s="90">
        <v>1.68</v>
      </c>
      <c r="I10786" s="95">
        <v>1.68</v>
      </c>
      <c r="J10786" s="90" t="s">
        <v>10509</v>
      </c>
      <c r="K10786" s="90">
        <v>107</v>
      </c>
      <c r="L10786" s="90" t="s">
        <v>10513</v>
      </c>
    </row>
    <row r="10787" spans="1:12" hidden="1" outlineLevel="2" x14ac:dyDescent="0.25">
      <c r="A10787" s="90">
        <v>3</v>
      </c>
      <c r="B10787" s="26">
        <v>953153244</v>
      </c>
      <c r="C10787" s="90">
        <v>20</v>
      </c>
      <c r="D10787" s="90">
        <v>245202</v>
      </c>
      <c r="E10787" s="94">
        <v>44033</v>
      </c>
      <c r="F10787" s="26">
        <v>245202335946</v>
      </c>
      <c r="G10787" s="90">
        <v>335946</v>
      </c>
      <c r="H10787" s="90">
        <v>4.32</v>
      </c>
      <c r="I10787" s="95">
        <v>4.32</v>
      </c>
      <c r="J10787" s="90" t="s">
        <v>10509</v>
      </c>
      <c r="K10787" s="90">
        <v>138</v>
      </c>
      <c r="L10787" s="90" t="s">
        <v>10513</v>
      </c>
    </row>
    <row r="10788" spans="1:12" hidden="1" outlineLevel="2" x14ac:dyDescent="0.25">
      <c r="A10788" s="90">
        <v>3</v>
      </c>
      <c r="B10788" s="26">
        <v>953153244</v>
      </c>
      <c r="C10788" s="90">
        <v>20</v>
      </c>
      <c r="D10788" s="90">
        <v>248394</v>
      </c>
      <c r="E10788" s="94">
        <v>44065</v>
      </c>
      <c r="F10788" s="26">
        <v>248394338891</v>
      </c>
      <c r="G10788" s="90">
        <v>338891</v>
      </c>
      <c r="H10788" s="90">
        <v>9.4</v>
      </c>
      <c r="I10788" s="95">
        <v>9.4</v>
      </c>
      <c r="J10788" s="90" t="s">
        <v>10509</v>
      </c>
      <c r="K10788" s="90">
        <v>107</v>
      </c>
      <c r="L10788" s="90" t="s">
        <v>10513</v>
      </c>
    </row>
    <row r="10789" spans="1:12" hidden="1" outlineLevel="2" x14ac:dyDescent="0.25">
      <c r="A10789" s="90">
        <v>3</v>
      </c>
      <c r="B10789" s="26">
        <v>953541505</v>
      </c>
      <c r="C10789" s="90">
        <v>20</v>
      </c>
      <c r="D10789" s="90">
        <v>244167</v>
      </c>
      <c r="E10789" s="94">
        <v>44033</v>
      </c>
      <c r="F10789" s="26">
        <v>244167335014</v>
      </c>
      <c r="G10789" s="90">
        <v>335014</v>
      </c>
      <c r="H10789" s="90">
        <v>1.68</v>
      </c>
      <c r="I10789" s="95">
        <v>1.68</v>
      </c>
      <c r="J10789" s="90" t="s">
        <v>10509</v>
      </c>
      <c r="K10789" s="90">
        <v>138</v>
      </c>
      <c r="L10789" s="90" t="s">
        <v>10513</v>
      </c>
    </row>
    <row r="10790" spans="1:12" hidden="1" outlineLevel="2" x14ac:dyDescent="0.25">
      <c r="A10790" s="90">
        <v>3</v>
      </c>
      <c r="B10790" s="26">
        <v>953633773</v>
      </c>
      <c r="C10790" s="90">
        <v>20</v>
      </c>
      <c r="D10790" s="90">
        <v>247760</v>
      </c>
      <c r="E10790" s="94">
        <v>44065</v>
      </c>
      <c r="F10790" s="26">
        <v>247760338358</v>
      </c>
      <c r="G10790" s="90">
        <v>338358</v>
      </c>
      <c r="H10790" s="90">
        <v>1.8</v>
      </c>
      <c r="I10790" s="95">
        <v>1.8</v>
      </c>
      <c r="J10790" s="90" t="s">
        <v>10509</v>
      </c>
      <c r="K10790" s="90">
        <v>107</v>
      </c>
      <c r="L10790" s="90" t="s">
        <v>10513</v>
      </c>
    </row>
    <row r="10791" spans="1:12" hidden="1" outlineLevel="2" x14ac:dyDescent="0.25">
      <c r="A10791" s="90">
        <v>3</v>
      </c>
      <c r="B10791" s="26">
        <v>953936739</v>
      </c>
      <c r="C10791" s="90">
        <v>20</v>
      </c>
      <c r="D10791" s="90">
        <v>246633</v>
      </c>
      <c r="E10791" s="94">
        <v>44065</v>
      </c>
      <c r="F10791" s="26">
        <v>246633337233</v>
      </c>
      <c r="G10791" s="90">
        <v>337233</v>
      </c>
      <c r="H10791" s="90">
        <v>4.2300000000000004</v>
      </c>
      <c r="I10791" s="95">
        <v>4.2300000000000004</v>
      </c>
      <c r="J10791" s="90" t="s">
        <v>10509</v>
      </c>
      <c r="K10791" s="90">
        <v>107</v>
      </c>
      <c r="L10791" s="90" t="s">
        <v>10513</v>
      </c>
    </row>
    <row r="10792" spans="1:12" hidden="1" outlineLevel="2" x14ac:dyDescent="0.25">
      <c r="A10792" s="90">
        <v>3</v>
      </c>
      <c r="B10792" s="26">
        <v>954368098001</v>
      </c>
      <c r="C10792" s="90">
        <v>20</v>
      </c>
      <c r="D10792" s="90">
        <v>242737</v>
      </c>
      <c r="E10792" s="94">
        <v>44013</v>
      </c>
      <c r="F10792" s="26">
        <v>242737333648</v>
      </c>
      <c r="G10792" s="90">
        <v>333648</v>
      </c>
      <c r="H10792" s="90">
        <v>1.68</v>
      </c>
      <c r="I10792" s="95">
        <v>1.1499999999999999</v>
      </c>
      <c r="J10792" s="90" t="s">
        <v>10509</v>
      </c>
      <c r="K10792" s="90">
        <v>169</v>
      </c>
      <c r="L10792" s="90" t="s">
        <v>10513</v>
      </c>
    </row>
    <row r="10793" spans="1:12" hidden="1" outlineLevel="2" x14ac:dyDescent="0.25">
      <c r="A10793" s="90">
        <v>3</v>
      </c>
      <c r="B10793" s="26">
        <v>954368098001</v>
      </c>
      <c r="C10793" s="90">
        <v>20</v>
      </c>
      <c r="D10793" s="90">
        <v>245912</v>
      </c>
      <c r="E10793" s="94">
        <v>44044</v>
      </c>
      <c r="F10793" s="26">
        <v>245912336594</v>
      </c>
      <c r="G10793" s="90">
        <v>336594</v>
      </c>
      <c r="H10793" s="90">
        <v>1.69</v>
      </c>
      <c r="I10793" s="95">
        <v>1.69</v>
      </c>
      <c r="J10793" s="90" t="s">
        <v>10509</v>
      </c>
      <c r="K10793" s="90">
        <v>138</v>
      </c>
      <c r="L10793" s="90" t="s">
        <v>10513</v>
      </c>
    </row>
    <row r="10794" spans="1:12" hidden="1" outlineLevel="2" x14ac:dyDescent="0.25">
      <c r="A10794" s="90">
        <v>3</v>
      </c>
      <c r="B10794" s="26">
        <v>954368098001</v>
      </c>
      <c r="C10794" s="90">
        <v>20</v>
      </c>
      <c r="D10794" s="90">
        <v>249154</v>
      </c>
      <c r="E10794" s="94">
        <v>44075</v>
      </c>
      <c r="F10794" s="26">
        <v>249154339586</v>
      </c>
      <c r="G10794" s="90">
        <v>339586</v>
      </c>
      <c r="H10794" s="90">
        <v>1.68</v>
      </c>
      <c r="I10794" s="95">
        <v>1.68</v>
      </c>
      <c r="J10794" s="90" t="s">
        <v>10509</v>
      </c>
      <c r="K10794" s="90">
        <v>107</v>
      </c>
      <c r="L10794" s="90" t="s">
        <v>10513</v>
      </c>
    </row>
    <row r="10795" spans="1:12" hidden="1" outlineLevel="2" x14ac:dyDescent="0.25">
      <c r="A10795" s="90">
        <v>3</v>
      </c>
      <c r="B10795" s="26">
        <v>930036413</v>
      </c>
      <c r="C10795" s="90">
        <v>20</v>
      </c>
      <c r="D10795" s="90">
        <v>248701</v>
      </c>
      <c r="E10795" s="94">
        <v>44065</v>
      </c>
      <c r="F10795" s="26">
        <v>248701339165</v>
      </c>
      <c r="G10795" s="90">
        <v>339165</v>
      </c>
      <c r="H10795" s="90">
        <v>24.77</v>
      </c>
      <c r="I10795" s="95">
        <v>24.77</v>
      </c>
      <c r="J10795" s="90" t="s">
        <v>10509</v>
      </c>
      <c r="K10795" s="90">
        <v>107</v>
      </c>
      <c r="L10795" s="90" t="s">
        <v>10513</v>
      </c>
    </row>
    <row r="10796" spans="1:12" hidden="1" outlineLevel="2" x14ac:dyDescent="0.25">
      <c r="A10796" s="90">
        <v>3</v>
      </c>
      <c r="B10796" s="26">
        <v>930143326</v>
      </c>
      <c r="C10796" s="90">
        <v>20</v>
      </c>
      <c r="D10796" s="90">
        <v>247833</v>
      </c>
      <c r="E10796" s="94">
        <v>44065</v>
      </c>
      <c r="F10796" s="26">
        <v>247833338429</v>
      </c>
      <c r="G10796" s="90">
        <v>338429</v>
      </c>
      <c r="H10796" s="90">
        <v>1.68</v>
      </c>
      <c r="I10796" s="95">
        <v>1.68</v>
      </c>
      <c r="J10796" s="90" t="s">
        <v>10509</v>
      </c>
      <c r="K10796" s="90">
        <v>107</v>
      </c>
      <c r="L10796" s="90" t="s">
        <v>10513</v>
      </c>
    </row>
    <row r="10797" spans="1:12" hidden="1" outlineLevel="2" x14ac:dyDescent="0.25">
      <c r="A10797" s="90">
        <v>3</v>
      </c>
      <c r="B10797" s="26">
        <v>930149695</v>
      </c>
      <c r="C10797" s="90">
        <v>20</v>
      </c>
      <c r="D10797" s="90">
        <v>244999</v>
      </c>
      <c r="E10797" s="94">
        <v>44033</v>
      </c>
      <c r="F10797" s="26">
        <v>244999335788</v>
      </c>
      <c r="G10797" s="90">
        <v>335788</v>
      </c>
      <c r="H10797" s="90">
        <v>4.28</v>
      </c>
      <c r="I10797" s="95">
        <v>4.28</v>
      </c>
      <c r="J10797" s="90" t="s">
        <v>10509</v>
      </c>
      <c r="K10797" s="90">
        <v>138</v>
      </c>
      <c r="L10797" s="90" t="s">
        <v>10513</v>
      </c>
    </row>
    <row r="10798" spans="1:12" hidden="1" outlineLevel="2" x14ac:dyDescent="0.25">
      <c r="A10798" s="90">
        <v>3</v>
      </c>
      <c r="B10798" s="26">
        <v>930149695</v>
      </c>
      <c r="C10798" s="90">
        <v>20</v>
      </c>
      <c r="D10798" s="90">
        <v>248192</v>
      </c>
      <c r="E10798" s="94">
        <v>44065</v>
      </c>
      <c r="F10798" s="26">
        <v>248192338733</v>
      </c>
      <c r="G10798" s="90">
        <v>338733</v>
      </c>
      <c r="H10798" s="90">
        <v>4.83</v>
      </c>
      <c r="I10798" s="95">
        <v>4.83</v>
      </c>
      <c r="J10798" s="90" t="s">
        <v>10509</v>
      </c>
      <c r="K10798" s="90">
        <v>107</v>
      </c>
      <c r="L10798" s="90" t="s">
        <v>10513</v>
      </c>
    </row>
    <row r="10799" spans="1:12" hidden="1" outlineLevel="2" x14ac:dyDescent="0.25">
      <c r="A10799" s="90">
        <v>3</v>
      </c>
      <c r="B10799" s="26">
        <v>930251681</v>
      </c>
      <c r="C10799" s="90">
        <v>20</v>
      </c>
      <c r="D10799" s="90">
        <v>240328</v>
      </c>
      <c r="E10799" s="94">
        <v>44004</v>
      </c>
      <c r="F10799" s="26">
        <v>240328331397</v>
      </c>
      <c r="G10799" s="90">
        <v>331397</v>
      </c>
      <c r="H10799" s="90">
        <v>1.68</v>
      </c>
      <c r="I10799" s="95">
        <v>1.68</v>
      </c>
      <c r="J10799" s="90" t="s">
        <v>10509</v>
      </c>
      <c r="K10799" s="90">
        <v>169</v>
      </c>
      <c r="L10799" s="90" t="s">
        <v>10513</v>
      </c>
    </row>
    <row r="10800" spans="1:12" hidden="1" outlineLevel="2" x14ac:dyDescent="0.25">
      <c r="A10800" s="90">
        <v>3</v>
      </c>
      <c r="B10800" s="26">
        <v>930251681</v>
      </c>
      <c r="C10800" s="90">
        <v>20</v>
      </c>
      <c r="D10800" s="90">
        <v>243461</v>
      </c>
      <c r="E10800" s="94">
        <v>44033</v>
      </c>
      <c r="F10800" s="26">
        <v>243461334308</v>
      </c>
      <c r="G10800" s="90">
        <v>334308</v>
      </c>
      <c r="H10800" s="90">
        <v>1.68</v>
      </c>
      <c r="I10800" s="95">
        <v>1.68</v>
      </c>
      <c r="J10800" s="90" t="s">
        <v>10509</v>
      </c>
      <c r="K10800" s="90">
        <v>138</v>
      </c>
      <c r="L10800" s="90" t="s">
        <v>10513</v>
      </c>
    </row>
    <row r="10801" spans="1:12" hidden="1" outlineLevel="2" x14ac:dyDescent="0.25">
      <c r="A10801" s="90">
        <v>3</v>
      </c>
      <c r="B10801" s="26">
        <v>930270673</v>
      </c>
      <c r="C10801" s="90">
        <v>20</v>
      </c>
      <c r="D10801" s="90">
        <v>240861</v>
      </c>
      <c r="E10801" s="94">
        <v>44004</v>
      </c>
      <c r="F10801" s="26">
        <v>240861331930</v>
      </c>
      <c r="G10801" s="90">
        <v>331930</v>
      </c>
      <c r="H10801" s="90">
        <v>1.68</v>
      </c>
      <c r="I10801" s="95">
        <v>1.68</v>
      </c>
      <c r="J10801" s="90" t="s">
        <v>10509</v>
      </c>
      <c r="K10801" s="90">
        <v>169</v>
      </c>
      <c r="L10801" s="90" t="s">
        <v>10513</v>
      </c>
    </row>
    <row r="10802" spans="1:12" hidden="1" outlineLevel="2" x14ac:dyDescent="0.25">
      <c r="A10802" s="90">
        <v>3</v>
      </c>
      <c r="B10802" s="26">
        <v>930270673</v>
      </c>
      <c r="C10802" s="90">
        <v>20</v>
      </c>
      <c r="D10802" s="90">
        <v>243997</v>
      </c>
      <c r="E10802" s="94">
        <v>44033</v>
      </c>
      <c r="F10802" s="26">
        <v>243997334844</v>
      </c>
      <c r="G10802" s="90">
        <v>334844</v>
      </c>
      <c r="H10802" s="90">
        <v>1.68</v>
      </c>
      <c r="I10802" s="95">
        <v>1.68</v>
      </c>
      <c r="J10802" s="90" t="s">
        <v>10509</v>
      </c>
      <c r="K10802" s="90">
        <v>138</v>
      </c>
      <c r="L10802" s="90" t="s">
        <v>10513</v>
      </c>
    </row>
    <row r="10803" spans="1:12" hidden="1" outlineLevel="2" x14ac:dyDescent="0.25">
      <c r="A10803" s="90">
        <v>3</v>
      </c>
      <c r="B10803" s="26">
        <v>930336367</v>
      </c>
      <c r="C10803" s="90">
        <v>20</v>
      </c>
      <c r="D10803" s="90">
        <v>241833</v>
      </c>
      <c r="E10803" s="94">
        <v>44004</v>
      </c>
      <c r="F10803" s="26">
        <v>241833332847</v>
      </c>
      <c r="G10803" s="90">
        <v>332847</v>
      </c>
      <c r="H10803" s="90">
        <v>6.17</v>
      </c>
      <c r="I10803" s="95">
        <v>6.17</v>
      </c>
      <c r="J10803" s="90" t="s">
        <v>10509</v>
      </c>
      <c r="K10803" s="90">
        <v>169</v>
      </c>
      <c r="L10803" s="90" t="s">
        <v>10513</v>
      </c>
    </row>
    <row r="10804" spans="1:12" hidden="1" outlineLevel="2" x14ac:dyDescent="0.25">
      <c r="A10804" s="90">
        <v>3</v>
      </c>
      <c r="B10804" s="26">
        <v>930336367</v>
      </c>
      <c r="C10804" s="90">
        <v>20</v>
      </c>
      <c r="D10804" s="90">
        <v>248172</v>
      </c>
      <c r="E10804" s="94">
        <v>44065</v>
      </c>
      <c r="F10804" s="26">
        <v>248172338716</v>
      </c>
      <c r="G10804" s="90">
        <v>338716</v>
      </c>
      <c r="H10804" s="90">
        <v>12.97</v>
      </c>
      <c r="I10804" s="95">
        <v>12.97</v>
      </c>
      <c r="J10804" s="90" t="s">
        <v>10509</v>
      </c>
      <c r="K10804" s="90">
        <v>107</v>
      </c>
      <c r="L10804" s="90" t="s">
        <v>10513</v>
      </c>
    </row>
    <row r="10805" spans="1:12" hidden="1" outlineLevel="2" x14ac:dyDescent="0.25">
      <c r="A10805" s="90">
        <v>3</v>
      </c>
      <c r="B10805" s="26">
        <v>930455274</v>
      </c>
      <c r="C10805" s="90">
        <v>20</v>
      </c>
      <c r="D10805" s="90">
        <v>241699</v>
      </c>
      <c r="E10805" s="94">
        <v>44004</v>
      </c>
      <c r="F10805" s="26">
        <v>241699332744</v>
      </c>
      <c r="G10805" s="90">
        <v>332744</v>
      </c>
      <c r="H10805" s="90">
        <v>1.68</v>
      </c>
      <c r="I10805" s="95">
        <v>1.68</v>
      </c>
      <c r="J10805" s="90" t="s">
        <v>10509</v>
      </c>
      <c r="K10805" s="90">
        <v>169</v>
      </c>
      <c r="L10805" s="90" t="s">
        <v>10513</v>
      </c>
    </row>
    <row r="10806" spans="1:12" hidden="1" outlineLevel="2" x14ac:dyDescent="0.25">
      <c r="A10806" s="90">
        <v>3</v>
      </c>
      <c r="B10806" s="26">
        <v>930455274</v>
      </c>
      <c r="C10806" s="90">
        <v>20</v>
      </c>
      <c r="D10806" s="90">
        <v>244846</v>
      </c>
      <c r="E10806" s="94">
        <v>44033</v>
      </c>
      <c r="F10806" s="26">
        <v>244846335669</v>
      </c>
      <c r="G10806" s="90">
        <v>335669</v>
      </c>
      <c r="H10806" s="90">
        <v>1.68</v>
      </c>
      <c r="I10806" s="95">
        <v>1.68</v>
      </c>
      <c r="J10806" s="90" t="s">
        <v>10509</v>
      </c>
      <c r="K10806" s="90">
        <v>138</v>
      </c>
      <c r="L10806" s="90" t="s">
        <v>10513</v>
      </c>
    </row>
    <row r="10807" spans="1:12" hidden="1" outlineLevel="2" x14ac:dyDescent="0.25">
      <c r="A10807" s="90">
        <v>3</v>
      </c>
      <c r="B10807" s="26">
        <v>930477708</v>
      </c>
      <c r="C10807" s="90">
        <v>20</v>
      </c>
      <c r="D10807" s="90">
        <v>241649</v>
      </c>
      <c r="E10807" s="94">
        <v>44004</v>
      </c>
      <c r="F10807" s="26">
        <v>241649332701</v>
      </c>
      <c r="G10807" s="90">
        <v>332701</v>
      </c>
      <c r="H10807" s="90">
        <v>4.1900000000000004</v>
      </c>
      <c r="I10807" s="95">
        <v>4.1900000000000004</v>
      </c>
      <c r="J10807" s="90" t="s">
        <v>10509</v>
      </c>
      <c r="K10807" s="90">
        <v>169</v>
      </c>
      <c r="L10807" s="90" t="s">
        <v>10513</v>
      </c>
    </row>
    <row r="10808" spans="1:12" hidden="1" outlineLevel="2" x14ac:dyDescent="0.25">
      <c r="A10808" s="90">
        <v>3</v>
      </c>
      <c r="B10808" s="26">
        <v>930477708</v>
      </c>
      <c r="C10808" s="90">
        <v>20</v>
      </c>
      <c r="D10808" s="90">
        <v>244796</v>
      </c>
      <c r="E10808" s="94">
        <v>44033</v>
      </c>
      <c r="F10808" s="26">
        <v>244796335626</v>
      </c>
      <c r="G10808" s="90">
        <v>335626</v>
      </c>
      <c r="H10808" s="90">
        <v>5.66</v>
      </c>
      <c r="I10808" s="95">
        <v>5.66</v>
      </c>
      <c r="J10808" s="90" t="s">
        <v>10509</v>
      </c>
      <c r="K10808" s="90">
        <v>138</v>
      </c>
      <c r="L10808" s="90" t="s">
        <v>10513</v>
      </c>
    </row>
    <row r="10809" spans="1:12" hidden="1" outlineLevel="2" x14ac:dyDescent="0.25">
      <c r="A10809" s="90">
        <v>3</v>
      </c>
      <c r="B10809" s="26">
        <v>930483417</v>
      </c>
      <c r="C10809" s="90">
        <v>20</v>
      </c>
      <c r="D10809" s="90">
        <v>247824</v>
      </c>
      <c r="E10809" s="94">
        <v>44065</v>
      </c>
      <c r="F10809" s="26">
        <v>247824338421</v>
      </c>
      <c r="G10809" s="90">
        <v>338421</v>
      </c>
      <c r="H10809" s="90">
        <v>1.68</v>
      </c>
      <c r="I10809" s="95">
        <v>1.68</v>
      </c>
      <c r="J10809" s="90" t="s">
        <v>10509</v>
      </c>
      <c r="K10809" s="90">
        <v>107</v>
      </c>
      <c r="L10809" s="90" t="s">
        <v>10513</v>
      </c>
    </row>
    <row r="10810" spans="1:12" hidden="1" outlineLevel="2" x14ac:dyDescent="0.25">
      <c r="A10810" s="90">
        <v>3</v>
      </c>
      <c r="B10810" s="26">
        <v>930577267</v>
      </c>
      <c r="C10810" s="90">
        <v>20</v>
      </c>
      <c r="D10810" s="90">
        <v>241437</v>
      </c>
      <c r="E10810" s="94">
        <v>44004</v>
      </c>
      <c r="F10810" s="26">
        <v>241437332504</v>
      </c>
      <c r="G10810" s="90">
        <v>332504</v>
      </c>
      <c r="H10810" s="90">
        <v>4.09</v>
      </c>
      <c r="I10810" s="95">
        <v>4.09</v>
      </c>
      <c r="J10810" s="90" t="s">
        <v>10509</v>
      </c>
      <c r="K10810" s="90">
        <v>169</v>
      </c>
      <c r="L10810" s="90" t="s">
        <v>10513</v>
      </c>
    </row>
    <row r="10811" spans="1:12" hidden="1" outlineLevel="2" x14ac:dyDescent="0.25">
      <c r="A10811" s="90">
        <v>3</v>
      </c>
      <c r="B10811" s="26">
        <v>930577267</v>
      </c>
      <c r="C10811" s="90">
        <v>20</v>
      </c>
      <c r="D10811" s="90">
        <v>244582</v>
      </c>
      <c r="E10811" s="94">
        <v>44033</v>
      </c>
      <c r="F10811" s="26">
        <v>244582335427</v>
      </c>
      <c r="G10811" s="90">
        <v>335427</v>
      </c>
      <c r="H10811" s="90">
        <v>1.99</v>
      </c>
      <c r="I10811" s="95">
        <v>1.99</v>
      </c>
      <c r="J10811" s="90" t="s">
        <v>10509</v>
      </c>
      <c r="K10811" s="90">
        <v>138</v>
      </c>
      <c r="L10811" s="90" t="s">
        <v>10513</v>
      </c>
    </row>
    <row r="10812" spans="1:12" hidden="1" outlineLevel="2" x14ac:dyDescent="0.25">
      <c r="A10812" s="90">
        <v>3</v>
      </c>
      <c r="B10812" s="26">
        <v>930577267</v>
      </c>
      <c r="C10812" s="90">
        <v>20</v>
      </c>
      <c r="D10812" s="90">
        <v>247771</v>
      </c>
      <c r="E10812" s="94">
        <v>44065</v>
      </c>
      <c r="F10812" s="26">
        <v>247771338369</v>
      </c>
      <c r="G10812" s="90">
        <v>338369</v>
      </c>
      <c r="H10812" s="90">
        <v>1.68</v>
      </c>
      <c r="I10812" s="95">
        <v>1.68</v>
      </c>
      <c r="J10812" s="90" t="s">
        <v>10509</v>
      </c>
      <c r="K10812" s="90">
        <v>107</v>
      </c>
      <c r="L10812" s="90" t="s">
        <v>10513</v>
      </c>
    </row>
    <row r="10813" spans="1:12" hidden="1" outlineLevel="2" x14ac:dyDescent="0.25">
      <c r="A10813" s="90">
        <v>3</v>
      </c>
      <c r="B10813" s="26">
        <v>950399824</v>
      </c>
      <c r="C10813" s="90">
        <v>20</v>
      </c>
      <c r="D10813" s="90">
        <v>240628</v>
      </c>
      <c r="E10813" s="94">
        <v>44004</v>
      </c>
      <c r="F10813" s="26">
        <v>240628331697</v>
      </c>
      <c r="G10813" s="90">
        <v>331697</v>
      </c>
      <c r="H10813" s="90">
        <v>1.68</v>
      </c>
      <c r="I10813" s="95">
        <v>1.68</v>
      </c>
      <c r="J10813" s="90" t="s">
        <v>10509</v>
      </c>
      <c r="K10813" s="90">
        <v>169</v>
      </c>
      <c r="L10813" s="90" t="s">
        <v>10513</v>
      </c>
    </row>
    <row r="10814" spans="1:12" hidden="1" outlineLevel="2" x14ac:dyDescent="0.25">
      <c r="A10814" s="90">
        <v>3</v>
      </c>
      <c r="B10814" s="26">
        <v>950399824</v>
      </c>
      <c r="C10814" s="90">
        <v>20</v>
      </c>
      <c r="D10814" s="90">
        <v>243763</v>
      </c>
      <c r="E10814" s="94">
        <v>44033</v>
      </c>
      <c r="F10814" s="26">
        <v>243763334610</v>
      </c>
      <c r="G10814" s="90">
        <v>334610</v>
      </c>
      <c r="H10814" s="90">
        <v>1.68</v>
      </c>
      <c r="I10814" s="95">
        <v>1.68</v>
      </c>
      <c r="J10814" s="90" t="s">
        <v>10509</v>
      </c>
      <c r="K10814" s="90">
        <v>138</v>
      </c>
      <c r="L10814" s="90" t="s">
        <v>10513</v>
      </c>
    </row>
    <row r="10815" spans="1:12" hidden="1" outlineLevel="2" x14ac:dyDescent="0.25">
      <c r="A10815" s="90">
        <v>3</v>
      </c>
      <c r="B10815" s="26">
        <v>950943175</v>
      </c>
      <c r="C10815" s="90">
        <v>20</v>
      </c>
      <c r="D10815" s="90">
        <v>241172</v>
      </c>
      <c r="E10815" s="94">
        <v>44004</v>
      </c>
      <c r="F10815" s="26">
        <v>241172332240</v>
      </c>
      <c r="G10815" s="90">
        <v>332240</v>
      </c>
      <c r="H10815" s="90">
        <v>4.88</v>
      </c>
      <c r="I10815" s="95">
        <v>4.88</v>
      </c>
      <c r="J10815" s="90" t="s">
        <v>10509</v>
      </c>
      <c r="K10815" s="90">
        <v>169</v>
      </c>
      <c r="L10815" s="90" t="s">
        <v>10513</v>
      </c>
    </row>
    <row r="10816" spans="1:12" hidden="1" outlineLevel="2" x14ac:dyDescent="0.25">
      <c r="A10816" s="90">
        <v>3</v>
      </c>
      <c r="B10816" s="26">
        <v>951208016</v>
      </c>
      <c r="C10816" s="90">
        <v>20</v>
      </c>
      <c r="D10816" s="90">
        <v>247129</v>
      </c>
      <c r="E10816" s="94">
        <v>44065</v>
      </c>
      <c r="F10816" s="26">
        <v>247129337729</v>
      </c>
      <c r="G10816" s="90">
        <v>337729</v>
      </c>
      <c r="H10816" s="90">
        <v>1.68</v>
      </c>
      <c r="I10816" s="95">
        <v>1.68</v>
      </c>
      <c r="J10816" s="90" t="s">
        <v>10509</v>
      </c>
      <c r="K10816" s="90">
        <v>107</v>
      </c>
      <c r="L10816" s="90" t="s">
        <v>10513</v>
      </c>
    </row>
    <row r="10817" spans="1:12" hidden="1" outlineLevel="2" x14ac:dyDescent="0.25">
      <c r="A10817" s="90">
        <v>3</v>
      </c>
      <c r="B10817" s="26">
        <v>951368265</v>
      </c>
      <c r="C10817" s="90">
        <v>20</v>
      </c>
      <c r="D10817" s="90">
        <v>240529</v>
      </c>
      <c r="E10817" s="94">
        <v>44004</v>
      </c>
      <c r="F10817" s="26">
        <v>240529331598</v>
      </c>
      <c r="G10817" s="90">
        <v>331598</v>
      </c>
      <c r="H10817" s="90">
        <v>6.71</v>
      </c>
      <c r="I10817" s="95">
        <v>6.71</v>
      </c>
      <c r="J10817" s="90" t="s">
        <v>10509</v>
      </c>
      <c r="K10817" s="90">
        <v>169</v>
      </c>
      <c r="L10817" s="90" t="s">
        <v>10513</v>
      </c>
    </row>
    <row r="10818" spans="1:12" hidden="1" outlineLevel="2" x14ac:dyDescent="0.25">
      <c r="A10818" s="90">
        <v>3</v>
      </c>
      <c r="B10818" s="26">
        <v>951368265</v>
      </c>
      <c r="C10818" s="90">
        <v>20</v>
      </c>
      <c r="D10818" s="90">
        <v>243663</v>
      </c>
      <c r="E10818" s="94">
        <v>44033</v>
      </c>
      <c r="F10818" s="26">
        <v>243663334510</v>
      </c>
      <c r="G10818" s="90">
        <v>334510</v>
      </c>
      <c r="H10818" s="90">
        <v>1.98</v>
      </c>
      <c r="I10818" s="95">
        <v>1.98</v>
      </c>
      <c r="J10818" s="90" t="s">
        <v>10509</v>
      </c>
      <c r="K10818" s="90">
        <v>138</v>
      </c>
      <c r="L10818" s="90" t="s">
        <v>10513</v>
      </c>
    </row>
    <row r="10819" spans="1:12" hidden="1" outlineLevel="2" x14ac:dyDescent="0.25">
      <c r="A10819" s="90">
        <v>3</v>
      </c>
      <c r="B10819" s="26">
        <v>952379907</v>
      </c>
      <c r="C10819" s="90">
        <v>20</v>
      </c>
      <c r="D10819" s="90">
        <v>240785</v>
      </c>
      <c r="E10819" s="94">
        <v>44004</v>
      </c>
      <c r="F10819" s="26">
        <v>240785331854</v>
      </c>
      <c r="G10819" s="90">
        <v>331854</v>
      </c>
      <c r="H10819" s="90">
        <v>1.68</v>
      </c>
      <c r="I10819" s="95">
        <v>1.68</v>
      </c>
      <c r="J10819" s="90" t="s">
        <v>10509</v>
      </c>
      <c r="K10819" s="90">
        <v>169</v>
      </c>
      <c r="L10819" s="90" t="s">
        <v>10513</v>
      </c>
    </row>
    <row r="10820" spans="1:12" hidden="1" outlineLevel="2" x14ac:dyDescent="0.25">
      <c r="A10820" s="90">
        <v>3</v>
      </c>
      <c r="B10820" s="26">
        <v>952379907</v>
      </c>
      <c r="C10820" s="90">
        <v>20</v>
      </c>
      <c r="D10820" s="90">
        <v>243920</v>
      </c>
      <c r="E10820" s="94">
        <v>44033</v>
      </c>
      <c r="F10820" s="26">
        <v>243920334767</v>
      </c>
      <c r="G10820" s="90">
        <v>334767</v>
      </c>
      <c r="H10820" s="90">
        <v>1.68</v>
      </c>
      <c r="I10820" s="95">
        <v>1.68</v>
      </c>
      <c r="J10820" s="90" t="s">
        <v>10509</v>
      </c>
      <c r="K10820" s="90">
        <v>138</v>
      </c>
      <c r="L10820" s="90" t="s">
        <v>10513</v>
      </c>
    </row>
    <row r="10821" spans="1:12" hidden="1" outlineLevel="2" x14ac:dyDescent="0.25">
      <c r="A10821" s="90">
        <v>3</v>
      </c>
      <c r="B10821" s="26">
        <v>952543254</v>
      </c>
      <c r="C10821" s="90">
        <v>20</v>
      </c>
      <c r="D10821" s="90">
        <v>241698</v>
      </c>
      <c r="E10821" s="94">
        <v>44004</v>
      </c>
      <c r="F10821" s="26">
        <v>241698332743</v>
      </c>
      <c r="G10821" s="90">
        <v>332743</v>
      </c>
      <c r="H10821" s="90">
        <v>8.1</v>
      </c>
      <c r="I10821" s="95">
        <v>8.1</v>
      </c>
      <c r="J10821" s="90" t="s">
        <v>10509</v>
      </c>
      <c r="K10821" s="90">
        <v>169</v>
      </c>
      <c r="L10821" s="90" t="s">
        <v>10513</v>
      </c>
    </row>
    <row r="10822" spans="1:12" hidden="1" outlineLevel="2" x14ac:dyDescent="0.25">
      <c r="A10822" s="90">
        <v>3</v>
      </c>
      <c r="B10822" s="26">
        <v>955629290</v>
      </c>
      <c r="C10822" s="90">
        <v>20</v>
      </c>
      <c r="D10822" s="90">
        <v>241528</v>
      </c>
      <c r="E10822" s="94">
        <v>44004</v>
      </c>
      <c r="F10822" s="26">
        <v>241528332592</v>
      </c>
      <c r="G10822" s="90">
        <v>332592</v>
      </c>
      <c r="H10822" s="90">
        <v>1.68</v>
      </c>
      <c r="I10822" s="95">
        <v>1.68</v>
      </c>
      <c r="J10822" s="90" t="s">
        <v>10509</v>
      </c>
      <c r="K10822" s="90">
        <v>169</v>
      </c>
      <c r="L10822" s="90" t="s">
        <v>10513</v>
      </c>
    </row>
    <row r="10823" spans="1:12" hidden="1" outlineLevel="2" x14ac:dyDescent="0.25">
      <c r="A10823" s="90">
        <v>3</v>
      </c>
      <c r="B10823" s="26">
        <v>955629290</v>
      </c>
      <c r="C10823" s="90">
        <v>20</v>
      </c>
      <c r="D10823" s="90">
        <v>247861</v>
      </c>
      <c r="E10823" s="94">
        <v>44065</v>
      </c>
      <c r="F10823" s="26">
        <v>247861338456</v>
      </c>
      <c r="G10823" s="90">
        <v>338456</v>
      </c>
      <c r="H10823" s="90">
        <v>1.68</v>
      </c>
      <c r="I10823" s="95">
        <v>1.68</v>
      </c>
      <c r="J10823" s="90" t="s">
        <v>10509</v>
      </c>
      <c r="K10823" s="90">
        <v>107</v>
      </c>
      <c r="L10823" s="90" t="s">
        <v>10513</v>
      </c>
    </row>
    <row r="10824" spans="1:12" hidden="1" outlineLevel="2" x14ac:dyDescent="0.25">
      <c r="A10824" s="90">
        <v>3</v>
      </c>
      <c r="B10824" s="26">
        <v>956212864</v>
      </c>
      <c r="C10824" s="90">
        <v>20</v>
      </c>
      <c r="D10824" s="90">
        <v>248653</v>
      </c>
      <c r="E10824" s="94">
        <v>44065</v>
      </c>
      <c r="F10824" s="26">
        <v>248653339122</v>
      </c>
      <c r="G10824" s="90">
        <v>339122</v>
      </c>
      <c r="H10824" s="90">
        <v>1.68</v>
      </c>
      <c r="I10824" s="95">
        <v>1.63</v>
      </c>
      <c r="J10824" s="90" t="s">
        <v>10509</v>
      </c>
      <c r="K10824" s="90">
        <v>107</v>
      </c>
      <c r="L10824" s="90" t="s">
        <v>10513</v>
      </c>
    </row>
    <row r="10825" spans="1:12" hidden="1" outlineLevel="2" x14ac:dyDescent="0.25">
      <c r="A10825" s="90">
        <v>3</v>
      </c>
      <c r="B10825" s="26">
        <v>956425185</v>
      </c>
      <c r="C10825" s="90">
        <v>20</v>
      </c>
      <c r="D10825" s="90">
        <v>245221</v>
      </c>
      <c r="E10825" s="94">
        <v>44033</v>
      </c>
      <c r="F10825" s="26">
        <v>245221335964</v>
      </c>
      <c r="G10825" s="90">
        <v>335964</v>
      </c>
      <c r="H10825" s="90">
        <v>4.18</v>
      </c>
      <c r="I10825" s="95">
        <v>4.18</v>
      </c>
      <c r="J10825" s="90" t="s">
        <v>10509</v>
      </c>
      <c r="K10825" s="90">
        <v>138</v>
      </c>
      <c r="L10825" s="90" t="s">
        <v>10513</v>
      </c>
    </row>
    <row r="10826" spans="1:12" hidden="1" outlineLevel="2" x14ac:dyDescent="0.25">
      <c r="A10826" s="90">
        <v>3</v>
      </c>
      <c r="B10826" s="26">
        <v>956425185</v>
      </c>
      <c r="C10826" s="90">
        <v>20</v>
      </c>
      <c r="D10826" s="90">
        <v>248413</v>
      </c>
      <c r="E10826" s="94">
        <v>44065</v>
      </c>
      <c r="F10826" s="26">
        <v>248413338909</v>
      </c>
      <c r="G10826" s="90">
        <v>338909</v>
      </c>
      <c r="H10826" s="90">
        <v>1.92</v>
      </c>
      <c r="I10826" s="95">
        <v>1.92</v>
      </c>
      <c r="J10826" s="90" t="s">
        <v>10509</v>
      </c>
      <c r="K10826" s="90">
        <v>107</v>
      </c>
      <c r="L10826" s="90" t="s">
        <v>10513</v>
      </c>
    </row>
    <row r="10827" spans="1:12" hidden="1" outlineLevel="2" x14ac:dyDescent="0.25">
      <c r="A10827" s="90">
        <v>3</v>
      </c>
      <c r="B10827" s="26">
        <v>958075848</v>
      </c>
      <c r="C10827" s="90">
        <v>20</v>
      </c>
      <c r="D10827" s="90">
        <v>245060</v>
      </c>
      <c r="E10827" s="94">
        <v>44033</v>
      </c>
      <c r="F10827" s="26">
        <v>245060335837</v>
      </c>
      <c r="G10827" s="90">
        <v>335837</v>
      </c>
      <c r="H10827" s="90">
        <v>1.68</v>
      </c>
      <c r="I10827" s="95">
        <v>1.68</v>
      </c>
      <c r="J10827" s="90" t="s">
        <v>10509</v>
      </c>
      <c r="K10827" s="90">
        <v>138</v>
      </c>
      <c r="L10827" s="90" t="s">
        <v>10513</v>
      </c>
    </row>
    <row r="10828" spans="1:12" hidden="1" outlineLevel="2" x14ac:dyDescent="0.25">
      <c r="A10828" s="90">
        <v>3</v>
      </c>
      <c r="B10828" s="26">
        <v>958075848</v>
      </c>
      <c r="C10828" s="90">
        <v>20</v>
      </c>
      <c r="D10828" s="90">
        <v>248252</v>
      </c>
      <c r="E10828" s="94">
        <v>44065</v>
      </c>
      <c r="F10828" s="26">
        <v>248252338782</v>
      </c>
      <c r="G10828" s="90">
        <v>338782</v>
      </c>
      <c r="H10828" s="90">
        <v>1.68</v>
      </c>
      <c r="I10828" s="95">
        <v>1.68</v>
      </c>
      <c r="J10828" s="90" t="s">
        <v>10509</v>
      </c>
      <c r="K10828" s="90">
        <v>107</v>
      </c>
      <c r="L10828" s="90" t="s">
        <v>10513</v>
      </c>
    </row>
    <row r="10829" spans="1:12" hidden="1" outlineLevel="2" x14ac:dyDescent="0.25">
      <c r="A10829" s="90">
        <v>3</v>
      </c>
      <c r="B10829" s="26">
        <v>958726101</v>
      </c>
      <c r="C10829" s="90">
        <v>20</v>
      </c>
      <c r="D10829" s="90">
        <v>241144</v>
      </c>
      <c r="E10829" s="94">
        <v>44004</v>
      </c>
      <c r="F10829" s="26">
        <v>241144332212</v>
      </c>
      <c r="G10829" s="90">
        <v>332212</v>
      </c>
      <c r="H10829" s="90">
        <v>1.68</v>
      </c>
      <c r="I10829" s="95">
        <v>1.68</v>
      </c>
      <c r="J10829" s="90" t="s">
        <v>10509</v>
      </c>
      <c r="K10829" s="90">
        <v>169</v>
      </c>
      <c r="L10829" s="90" t="s">
        <v>10513</v>
      </c>
    </row>
    <row r="10830" spans="1:12" hidden="1" outlineLevel="2" x14ac:dyDescent="0.25">
      <c r="A10830" s="90">
        <v>3</v>
      </c>
      <c r="B10830" s="26">
        <v>958726101</v>
      </c>
      <c r="C10830" s="90">
        <v>20</v>
      </c>
      <c r="D10830" s="90">
        <v>244282</v>
      </c>
      <c r="E10830" s="94">
        <v>44033</v>
      </c>
      <c r="F10830" s="26">
        <v>244282335128</v>
      </c>
      <c r="G10830" s="90">
        <v>335128</v>
      </c>
      <c r="H10830" s="90">
        <v>1.68</v>
      </c>
      <c r="I10830" s="95">
        <v>1.68</v>
      </c>
      <c r="J10830" s="90" t="s">
        <v>10509</v>
      </c>
      <c r="K10830" s="90">
        <v>138</v>
      </c>
      <c r="L10830" s="90" t="s">
        <v>10513</v>
      </c>
    </row>
    <row r="10831" spans="1:12" hidden="1" outlineLevel="2" x14ac:dyDescent="0.25">
      <c r="A10831" s="90">
        <v>3</v>
      </c>
      <c r="B10831" s="26">
        <v>959134990</v>
      </c>
      <c r="C10831" s="90">
        <v>20</v>
      </c>
      <c r="D10831" s="90">
        <v>241993</v>
      </c>
      <c r="E10831" s="94">
        <v>44004</v>
      </c>
      <c r="F10831" s="26">
        <v>241993332970</v>
      </c>
      <c r="G10831" s="90">
        <v>332970</v>
      </c>
      <c r="H10831" s="90">
        <v>1.68</v>
      </c>
      <c r="I10831" s="95">
        <v>1.68</v>
      </c>
      <c r="J10831" s="90" t="s">
        <v>10509</v>
      </c>
      <c r="K10831" s="90">
        <v>169</v>
      </c>
      <c r="L10831" s="90" t="s">
        <v>10513</v>
      </c>
    </row>
    <row r="10832" spans="1:12" hidden="1" outlineLevel="2" x14ac:dyDescent="0.25">
      <c r="A10832" s="90">
        <v>3</v>
      </c>
      <c r="B10832" s="26">
        <v>959250796</v>
      </c>
      <c r="C10832" s="90">
        <v>20</v>
      </c>
      <c r="D10832" s="90">
        <v>240724</v>
      </c>
      <c r="E10832" s="94">
        <v>44004</v>
      </c>
      <c r="F10832" s="26">
        <v>240724331793</v>
      </c>
      <c r="G10832" s="90">
        <v>331793</v>
      </c>
      <c r="H10832" s="90">
        <v>1.68</v>
      </c>
      <c r="I10832" s="95">
        <v>1.68</v>
      </c>
      <c r="J10832" s="90" t="s">
        <v>10509</v>
      </c>
      <c r="K10832" s="90">
        <v>169</v>
      </c>
      <c r="L10832" s="90" t="s">
        <v>10513</v>
      </c>
    </row>
    <row r="10833" spans="1:12" hidden="1" outlineLevel="2" x14ac:dyDescent="0.25">
      <c r="A10833" s="90">
        <v>3</v>
      </c>
      <c r="B10833" s="26">
        <v>959250796</v>
      </c>
      <c r="C10833" s="90">
        <v>20</v>
      </c>
      <c r="D10833" s="90">
        <v>241252</v>
      </c>
      <c r="E10833" s="94">
        <v>44004</v>
      </c>
      <c r="F10833" s="26">
        <v>241252332319</v>
      </c>
      <c r="G10833" s="90">
        <v>332319</v>
      </c>
      <c r="H10833" s="90">
        <v>6.94</v>
      </c>
      <c r="I10833" s="95">
        <v>6.94</v>
      </c>
      <c r="J10833" s="90" t="s">
        <v>10509</v>
      </c>
      <c r="K10833" s="90">
        <v>169</v>
      </c>
      <c r="L10833" s="90" t="s">
        <v>10513</v>
      </c>
    </row>
    <row r="10834" spans="1:12" hidden="1" outlineLevel="2" x14ac:dyDescent="0.25">
      <c r="A10834" s="90">
        <v>3</v>
      </c>
      <c r="B10834" s="26">
        <v>959250796</v>
      </c>
      <c r="C10834" s="90">
        <v>20</v>
      </c>
      <c r="D10834" s="90">
        <v>243858</v>
      </c>
      <c r="E10834" s="94">
        <v>44033</v>
      </c>
      <c r="F10834" s="26">
        <v>243858334705</v>
      </c>
      <c r="G10834" s="90">
        <v>334705</v>
      </c>
      <c r="H10834" s="90">
        <v>1.68</v>
      </c>
      <c r="I10834" s="95">
        <v>1.68</v>
      </c>
      <c r="J10834" s="90" t="s">
        <v>10509</v>
      </c>
      <c r="K10834" s="90">
        <v>138</v>
      </c>
      <c r="L10834" s="90" t="s">
        <v>10513</v>
      </c>
    </row>
    <row r="10835" spans="1:12" hidden="1" outlineLevel="2" x14ac:dyDescent="0.25">
      <c r="A10835" s="90">
        <v>3</v>
      </c>
      <c r="B10835" s="26">
        <v>959250796</v>
      </c>
      <c r="C10835" s="90">
        <v>20</v>
      </c>
      <c r="D10835" s="90">
        <v>244394</v>
      </c>
      <c r="E10835" s="94">
        <v>44033</v>
      </c>
      <c r="F10835" s="26">
        <v>244394335239</v>
      </c>
      <c r="G10835" s="90">
        <v>335239</v>
      </c>
      <c r="H10835" s="90">
        <v>6.94</v>
      </c>
      <c r="I10835" s="95">
        <v>6.94</v>
      </c>
      <c r="J10835" s="90" t="s">
        <v>10509</v>
      </c>
      <c r="K10835" s="90">
        <v>138</v>
      </c>
      <c r="L10835" s="90" t="s">
        <v>10513</v>
      </c>
    </row>
    <row r="10836" spans="1:12" hidden="1" outlineLevel="2" x14ac:dyDescent="0.25">
      <c r="A10836" s="90">
        <v>3</v>
      </c>
      <c r="B10836" s="26">
        <v>959250796</v>
      </c>
      <c r="C10836" s="90">
        <v>20</v>
      </c>
      <c r="D10836" s="90">
        <v>247585</v>
      </c>
      <c r="E10836" s="94">
        <v>44065</v>
      </c>
      <c r="F10836" s="26">
        <v>247585338183</v>
      </c>
      <c r="G10836" s="90">
        <v>338183</v>
      </c>
      <c r="H10836" s="90">
        <v>6.94</v>
      </c>
      <c r="I10836" s="95">
        <v>6.94</v>
      </c>
      <c r="J10836" s="90" t="s">
        <v>10509</v>
      </c>
      <c r="K10836" s="90">
        <v>107</v>
      </c>
      <c r="L10836" s="90" t="s">
        <v>10513</v>
      </c>
    </row>
    <row r="10837" spans="1:12" hidden="1" outlineLevel="2" x14ac:dyDescent="0.25">
      <c r="A10837" s="90">
        <v>3</v>
      </c>
      <c r="B10837" s="26">
        <v>960618494</v>
      </c>
      <c r="C10837" s="90">
        <v>20</v>
      </c>
      <c r="D10837" s="90">
        <v>242121</v>
      </c>
      <c r="E10837" s="94">
        <v>44004</v>
      </c>
      <c r="F10837" s="26">
        <v>242121333078</v>
      </c>
      <c r="G10837" s="90">
        <v>333078</v>
      </c>
      <c r="H10837" s="90">
        <v>1.68</v>
      </c>
      <c r="I10837" s="95">
        <v>1.68</v>
      </c>
      <c r="J10837" s="90" t="s">
        <v>10509</v>
      </c>
      <c r="K10837" s="90">
        <v>169</v>
      </c>
      <c r="L10837" s="90" t="s">
        <v>10513</v>
      </c>
    </row>
    <row r="10838" spans="1:12" hidden="1" outlineLevel="2" x14ac:dyDescent="0.25">
      <c r="A10838" s="90">
        <v>3</v>
      </c>
      <c r="B10838" s="26">
        <v>960618494</v>
      </c>
      <c r="C10838" s="90">
        <v>20</v>
      </c>
      <c r="D10838" s="90">
        <v>245268</v>
      </c>
      <c r="E10838" s="94">
        <v>44033</v>
      </c>
      <c r="F10838" s="26">
        <v>245268336003</v>
      </c>
      <c r="G10838" s="90">
        <v>336003</v>
      </c>
      <c r="H10838" s="90">
        <v>1.68</v>
      </c>
      <c r="I10838" s="95">
        <v>1.68</v>
      </c>
      <c r="J10838" s="90" t="s">
        <v>10509</v>
      </c>
      <c r="K10838" s="90">
        <v>138</v>
      </c>
      <c r="L10838" s="90" t="s">
        <v>10513</v>
      </c>
    </row>
    <row r="10839" spans="1:12" hidden="1" outlineLevel="2" x14ac:dyDescent="0.25">
      <c r="A10839" s="90">
        <v>3</v>
      </c>
      <c r="B10839" s="26">
        <v>960618494</v>
      </c>
      <c r="C10839" s="90">
        <v>20</v>
      </c>
      <c r="D10839" s="90">
        <v>248461</v>
      </c>
      <c r="E10839" s="94">
        <v>44065</v>
      </c>
      <c r="F10839" s="26">
        <v>248461338949</v>
      </c>
      <c r="G10839" s="90">
        <v>338949</v>
      </c>
      <c r="H10839" s="90">
        <v>1.68</v>
      </c>
      <c r="I10839" s="95">
        <v>1.68</v>
      </c>
      <c r="J10839" s="90" t="s">
        <v>10509</v>
      </c>
      <c r="K10839" s="90">
        <v>107</v>
      </c>
      <c r="L10839" s="90" t="s">
        <v>10513</v>
      </c>
    </row>
    <row r="10840" spans="1:12" hidden="1" outlineLevel="2" x14ac:dyDescent="0.25">
      <c r="A10840" s="90">
        <v>3</v>
      </c>
      <c r="B10840" s="26">
        <v>960856649</v>
      </c>
      <c r="C10840" s="90">
        <v>20</v>
      </c>
      <c r="D10840" s="90">
        <v>245027</v>
      </c>
      <c r="E10840" s="94">
        <v>44033</v>
      </c>
      <c r="F10840" s="26">
        <v>245027335811</v>
      </c>
      <c r="G10840" s="90">
        <v>335811</v>
      </c>
      <c r="H10840" s="90">
        <v>1.68</v>
      </c>
      <c r="I10840" s="95">
        <v>1.68</v>
      </c>
      <c r="J10840" s="90" t="s">
        <v>10509</v>
      </c>
      <c r="K10840" s="90">
        <v>138</v>
      </c>
      <c r="L10840" s="90" t="s">
        <v>10513</v>
      </c>
    </row>
    <row r="10841" spans="1:12" hidden="1" outlineLevel="2" x14ac:dyDescent="0.25">
      <c r="A10841" s="90">
        <v>3</v>
      </c>
      <c r="B10841" s="26">
        <v>960856649</v>
      </c>
      <c r="C10841" s="90">
        <v>20</v>
      </c>
      <c r="D10841" s="90">
        <v>248220</v>
      </c>
      <c r="E10841" s="94">
        <v>44065</v>
      </c>
      <c r="F10841" s="26">
        <v>248220338756</v>
      </c>
      <c r="G10841" s="90">
        <v>338756</v>
      </c>
      <c r="H10841" s="90">
        <v>1.75</v>
      </c>
      <c r="I10841" s="95">
        <v>1.75</v>
      </c>
      <c r="J10841" s="90" t="s">
        <v>10509</v>
      </c>
      <c r="K10841" s="90">
        <v>107</v>
      </c>
      <c r="L10841" s="90" t="s">
        <v>10513</v>
      </c>
    </row>
    <row r="10842" spans="1:12" hidden="1" outlineLevel="2" x14ac:dyDescent="0.25">
      <c r="A10842" s="90">
        <v>3</v>
      </c>
      <c r="B10842" s="26">
        <v>961056587</v>
      </c>
      <c r="C10842" s="90">
        <v>20</v>
      </c>
      <c r="D10842" s="90">
        <v>242110</v>
      </c>
      <c r="E10842" s="94">
        <v>44004</v>
      </c>
      <c r="F10842" s="26">
        <v>242110333067</v>
      </c>
      <c r="G10842" s="90">
        <v>333067</v>
      </c>
      <c r="H10842" s="90">
        <v>1.68</v>
      </c>
      <c r="I10842" s="95">
        <v>1.68</v>
      </c>
      <c r="J10842" s="90" t="s">
        <v>10509</v>
      </c>
      <c r="K10842" s="90">
        <v>169</v>
      </c>
      <c r="L10842" s="90" t="s">
        <v>10513</v>
      </c>
    </row>
    <row r="10843" spans="1:12" hidden="1" outlineLevel="2" x14ac:dyDescent="0.25">
      <c r="A10843" s="90">
        <v>3</v>
      </c>
      <c r="B10843" s="26">
        <v>961332483</v>
      </c>
      <c r="C10843" s="90">
        <v>20</v>
      </c>
      <c r="D10843" s="90">
        <v>245371</v>
      </c>
      <c r="E10843" s="94">
        <v>44033</v>
      </c>
      <c r="F10843" s="26">
        <v>245371336096</v>
      </c>
      <c r="G10843" s="90">
        <v>336096</v>
      </c>
      <c r="H10843" s="90">
        <v>2.04</v>
      </c>
      <c r="I10843" s="95">
        <v>2.04</v>
      </c>
      <c r="J10843" s="90" t="s">
        <v>10509</v>
      </c>
      <c r="K10843" s="90">
        <v>138</v>
      </c>
      <c r="L10843" s="90" t="s">
        <v>10513</v>
      </c>
    </row>
    <row r="10844" spans="1:12" hidden="1" outlineLevel="2" x14ac:dyDescent="0.25">
      <c r="A10844" s="90">
        <v>3</v>
      </c>
      <c r="B10844" s="26">
        <v>961332483</v>
      </c>
      <c r="C10844" s="90">
        <v>20</v>
      </c>
      <c r="D10844" s="90">
        <v>248564</v>
      </c>
      <c r="E10844" s="94">
        <v>44065</v>
      </c>
      <c r="F10844" s="26">
        <v>248564339042</v>
      </c>
      <c r="G10844" s="90">
        <v>339042</v>
      </c>
      <c r="H10844" s="90">
        <v>2.1800000000000002</v>
      </c>
      <c r="I10844" s="95">
        <v>2.1800000000000002</v>
      </c>
      <c r="J10844" s="90" t="s">
        <v>10509</v>
      </c>
      <c r="K10844" s="90">
        <v>107</v>
      </c>
      <c r="L10844" s="90" t="s">
        <v>10513</v>
      </c>
    </row>
    <row r="10845" spans="1:12" hidden="1" outlineLevel="2" x14ac:dyDescent="0.25">
      <c r="A10845" s="90">
        <v>3</v>
      </c>
      <c r="B10845" s="26">
        <v>961406725</v>
      </c>
      <c r="C10845" s="90">
        <v>20</v>
      </c>
      <c r="D10845" s="90">
        <v>241124</v>
      </c>
      <c r="E10845" s="94">
        <v>44004</v>
      </c>
      <c r="F10845" s="26">
        <v>241124332192</v>
      </c>
      <c r="G10845" s="90">
        <v>332192</v>
      </c>
      <c r="H10845" s="90">
        <v>1.93</v>
      </c>
      <c r="I10845" s="95">
        <v>1.93</v>
      </c>
      <c r="J10845" s="90" t="s">
        <v>10509</v>
      </c>
      <c r="K10845" s="90">
        <v>169</v>
      </c>
      <c r="L10845" s="90" t="s">
        <v>10513</v>
      </c>
    </row>
    <row r="10846" spans="1:12" hidden="1" outlineLevel="2" x14ac:dyDescent="0.25">
      <c r="A10846" s="90">
        <v>3</v>
      </c>
      <c r="B10846" s="26">
        <v>961406725</v>
      </c>
      <c r="C10846" s="90">
        <v>20</v>
      </c>
      <c r="D10846" s="90">
        <v>247452</v>
      </c>
      <c r="E10846" s="94">
        <v>44065</v>
      </c>
      <c r="F10846" s="26">
        <v>247452338051</v>
      </c>
      <c r="G10846" s="90">
        <v>338051</v>
      </c>
      <c r="H10846" s="90">
        <v>1.68</v>
      </c>
      <c r="I10846" s="95">
        <v>1.68</v>
      </c>
      <c r="J10846" s="90" t="s">
        <v>10509</v>
      </c>
      <c r="K10846" s="90">
        <v>107</v>
      </c>
      <c r="L10846" s="90" t="s">
        <v>10513</v>
      </c>
    </row>
    <row r="10847" spans="1:12" hidden="1" outlineLevel="2" x14ac:dyDescent="0.25">
      <c r="A10847" s="90">
        <v>3</v>
      </c>
      <c r="B10847" s="26">
        <v>962234290</v>
      </c>
      <c r="C10847" s="90">
        <v>20</v>
      </c>
      <c r="D10847" s="90">
        <v>242364</v>
      </c>
      <c r="E10847" s="94">
        <v>44004</v>
      </c>
      <c r="F10847" s="26">
        <v>242364333294</v>
      </c>
      <c r="G10847" s="90">
        <v>333294</v>
      </c>
      <c r="H10847" s="90">
        <v>0.01</v>
      </c>
      <c r="I10847" s="95">
        <v>0.01</v>
      </c>
      <c r="J10847" s="90" t="s">
        <v>10509</v>
      </c>
      <c r="K10847" s="90">
        <v>169</v>
      </c>
      <c r="L10847" s="90" t="s">
        <v>10513</v>
      </c>
    </row>
    <row r="10848" spans="1:12" hidden="1" outlineLevel="2" x14ac:dyDescent="0.25">
      <c r="A10848" s="90">
        <v>3</v>
      </c>
      <c r="B10848" s="26">
        <v>962338281</v>
      </c>
      <c r="C10848" s="90">
        <v>20</v>
      </c>
      <c r="D10848" s="90">
        <v>241326</v>
      </c>
      <c r="E10848" s="94">
        <v>44004</v>
      </c>
      <c r="F10848" s="26">
        <v>241326332393</v>
      </c>
      <c r="G10848" s="90">
        <v>332393</v>
      </c>
      <c r="H10848" s="90">
        <v>1.84</v>
      </c>
      <c r="I10848" s="95">
        <v>1.84</v>
      </c>
      <c r="J10848" s="90" t="s">
        <v>10509</v>
      </c>
      <c r="K10848" s="90">
        <v>169</v>
      </c>
      <c r="L10848" s="90" t="s">
        <v>10513</v>
      </c>
    </row>
    <row r="10849" spans="1:12" hidden="1" outlineLevel="2" x14ac:dyDescent="0.25">
      <c r="A10849" s="90">
        <v>3</v>
      </c>
      <c r="B10849" s="26">
        <v>962338281</v>
      </c>
      <c r="C10849" s="90">
        <v>20</v>
      </c>
      <c r="D10849" s="90">
        <v>244468</v>
      </c>
      <c r="E10849" s="94">
        <v>44033</v>
      </c>
      <c r="F10849" s="26">
        <v>244468335313</v>
      </c>
      <c r="G10849" s="90">
        <v>335313</v>
      </c>
      <c r="H10849" s="90">
        <v>2.71</v>
      </c>
      <c r="I10849" s="95">
        <v>2.71</v>
      </c>
      <c r="J10849" s="90" t="s">
        <v>10509</v>
      </c>
      <c r="K10849" s="90">
        <v>138</v>
      </c>
      <c r="L10849" s="90" t="s">
        <v>10513</v>
      </c>
    </row>
    <row r="10850" spans="1:12" hidden="1" outlineLevel="2" x14ac:dyDescent="0.25">
      <c r="A10850" s="90">
        <v>3</v>
      </c>
      <c r="B10850" s="26">
        <v>962338281</v>
      </c>
      <c r="C10850" s="90">
        <v>20</v>
      </c>
      <c r="D10850" s="90">
        <v>247658</v>
      </c>
      <c r="E10850" s="94">
        <v>44065</v>
      </c>
      <c r="F10850" s="26">
        <v>247658338256</v>
      </c>
      <c r="G10850" s="90">
        <v>338256</v>
      </c>
      <c r="H10850" s="90">
        <v>2.34</v>
      </c>
      <c r="I10850" s="95">
        <v>2.34</v>
      </c>
      <c r="J10850" s="90" t="s">
        <v>10509</v>
      </c>
      <c r="K10850" s="90">
        <v>107</v>
      </c>
      <c r="L10850" s="90" t="s">
        <v>10513</v>
      </c>
    </row>
    <row r="10851" spans="1:12" hidden="1" outlineLevel="2" x14ac:dyDescent="0.25">
      <c r="A10851" s="90">
        <v>3</v>
      </c>
      <c r="B10851" s="26">
        <v>962445037</v>
      </c>
      <c r="C10851" s="90">
        <v>20</v>
      </c>
      <c r="D10851" s="90">
        <v>244292</v>
      </c>
      <c r="E10851" s="94">
        <v>44033</v>
      </c>
      <c r="F10851" s="26">
        <v>244292335138</v>
      </c>
      <c r="G10851" s="90">
        <v>335138</v>
      </c>
      <c r="H10851" s="90">
        <v>1.86</v>
      </c>
      <c r="I10851" s="95">
        <v>1.86</v>
      </c>
      <c r="J10851" s="90" t="s">
        <v>10509</v>
      </c>
      <c r="K10851" s="90">
        <v>138</v>
      </c>
      <c r="L10851" s="90" t="s">
        <v>10513</v>
      </c>
    </row>
    <row r="10852" spans="1:12" hidden="1" outlineLevel="2" x14ac:dyDescent="0.25">
      <c r="A10852" s="90">
        <v>3</v>
      </c>
      <c r="B10852" s="26">
        <v>962445037</v>
      </c>
      <c r="C10852" s="90">
        <v>20</v>
      </c>
      <c r="D10852" s="90">
        <v>247483</v>
      </c>
      <c r="E10852" s="94">
        <v>44065</v>
      </c>
      <c r="F10852" s="26">
        <v>247483338082</v>
      </c>
      <c r="G10852" s="90">
        <v>338082</v>
      </c>
      <c r="H10852" s="90">
        <v>1.68</v>
      </c>
      <c r="I10852" s="95">
        <v>1.68</v>
      </c>
      <c r="J10852" s="90" t="s">
        <v>10509</v>
      </c>
      <c r="K10852" s="90">
        <v>107</v>
      </c>
      <c r="L10852" s="90" t="s">
        <v>10513</v>
      </c>
    </row>
    <row r="10853" spans="1:12" hidden="1" outlineLevel="2" x14ac:dyDescent="0.25">
      <c r="A10853" s="90">
        <v>3</v>
      </c>
      <c r="B10853" s="26">
        <v>990319723001</v>
      </c>
      <c r="C10853" s="90">
        <v>20</v>
      </c>
      <c r="D10853" s="90">
        <v>245639</v>
      </c>
      <c r="E10853" s="94">
        <v>44044</v>
      </c>
      <c r="F10853" s="26">
        <v>245639336326</v>
      </c>
      <c r="G10853" s="90">
        <v>336326</v>
      </c>
      <c r="H10853" s="90">
        <v>15.3</v>
      </c>
      <c r="I10853" s="95">
        <v>14.31</v>
      </c>
      <c r="J10853" s="90" t="s">
        <v>10509</v>
      </c>
      <c r="K10853" s="90">
        <v>138</v>
      </c>
      <c r="L10853" s="90" t="s">
        <v>10513</v>
      </c>
    </row>
    <row r="10854" spans="1:12" hidden="1" outlineLevel="2" x14ac:dyDescent="0.25">
      <c r="A10854" s="90">
        <v>3</v>
      </c>
      <c r="B10854" s="26">
        <v>952590099</v>
      </c>
      <c r="C10854" s="90">
        <v>20</v>
      </c>
      <c r="D10854" s="90">
        <v>242123</v>
      </c>
      <c r="E10854" s="94">
        <v>44004</v>
      </c>
      <c r="F10854" s="26">
        <v>242123333080</v>
      </c>
      <c r="G10854" s="90">
        <v>333080</v>
      </c>
      <c r="H10854" s="90">
        <v>1.68</v>
      </c>
      <c r="I10854" s="95">
        <v>1.68</v>
      </c>
      <c r="J10854" s="90" t="s">
        <v>10509</v>
      </c>
      <c r="K10854" s="90">
        <v>169</v>
      </c>
      <c r="L10854" s="90" t="s">
        <v>10513</v>
      </c>
    </row>
    <row r="10855" spans="1:12" hidden="1" outlineLevel="2" x14ac:dyDescent="0.25">
      <c r="A10855" s="90">
        <v>3</v>
      </c>
      <c r="B10855" s="26">
        <v>953153244</v>
      </c>
      <c r="C10855" s="90">
        <v>20</v>
      </c>
      <c r="D10855" s="90">
        <v>242056</v>
      </c>
      <c r="E10855" s="94">
        <v>44004</v>
      </c>
      <c r="F10855" s="26">
        <v>242056333022</v>
      </c>
      <c r="G10855" s="90">
        <v>333022</v>
      </c>
      <c r="H10855" s="90">
        <v>9.89</v>
      </c>
      <c r="I10855" s="95">
        <v>9.89</v>
      </c>
      <c r="J10855" s="90" t="s">
        <v>10509</v>
      </c>
      <c r="K10855" s="90">
        <v>169</v>
      </c>
      <c r="L10855" s="90" t="s">
        <v>10513</v>
      </c>
    </row>
    <row r="10856" spans="1:12" hidden="1" outlineLevel="2" x14ac:dyDescent="0.25">
      <c r="A10856" s="90">
        <v>3</v>
      </c>
      <c r="B10856" s="26">
        <v>953394681</v>
      </c>
      <c r="C10856" s="90">
        <v>20</v>
      </c>
      <c r="D10856" s="90">
        <v>242382</v>
      </c>
      <c r="E10856" s="94">
        <v>44004</v>
      </c>
      <c r="F10856" s="26">
        <v>242382333309</v>
      </c>
      <c r="G10856" s="90">
        <v>333309</v>
      </c>
      <c r="H10856" s="90">
        <v>1.05</v>
      </c>
      <c r="I10856" s="95">
        <v>1.05</v>
      </c>
      <c r="J10856" s="90" t="s">
        <v>10509</v>
      </c>
      <c r="K10856" s="90">
        <v>169</v>
      </c>
      <c r="L10856" s="90" t="s">
        <v>10513</v>
      </c>
    </row>
    <row r="10857" spans="1:12" hidden="1" outlineLevel="2" x14ac:dyDescent="0.25">
      <c r="A10857" s="90">
        <v>3</v>
      </c>
      <c r="B10857" s="26">
        <v>953394681</v>
      </c>
      <c r="C10857" s="90">
        <v>20</v>
      </c>
      <c r="D10857" s="90">
        <v>245548</v>
      </c>
      <c r="E10857" s="94">
        <v>44033</v>
      </c>
      <c r="F10857" s="26">
        <v>245548336250</v>
      </c>
      <c r="G10857" s="90">
        <v>336250</v>
      </c>
      <c r="H10857" s="90">
        <v>0.13</v>
      </c>
      <c r="I10857" s="95">
        <v>0.13</v>
      </c>
      <c r="J10857" s="90" t="s">
        <v>10509</v>
      </c>
      <c r="K10857" s="90">
        <v>138</v>
      </c>
      <c r="L10857" s="90" t="s">
        <v>10513</v>
      </c>
    </row>
    <row r="10858" spans="1:12" hidden="1" outlineLevel="2" x14ac:dyDescent="0.25">
      <c r="A10858" s="90">
        <v>3</v>
      </c>
      <c r="B10858" s="26">
        <v>953394681</v>
      </c>
      <c r="C10858" s="90">
        <v>20</v>
      </c>
      <c r="D10858" s="90">
        <v>248757</v>
      </c>
      <c r="E10858" s="94">
        <v>44065</v>
      </c>
      <c r="F10858" s="26">
        <v>248757339211</v>
      </c>
      <c r="G10858" s="90">
        <v>339211</v>
      </c>
      <c r="H10858" s="90">
        <v>2.44</v>
      </c>
      <c r="I10858" s="95">
        <v>2.44</v>
      </c>
      <c r="J10858" s="90" t="s">
        <v>10509</v>
      </c>
      <c r="K10858" s="90">
        <v>107</v>
      </c>
      <c r="L10858" s="90" t="s">
        <v>10513</v>
      </c>
    </row>
    <row r="10859" spans="1:12" hidden="1" outlineLevel="2" x14ac:dyDescent="0.25">
      <c r="A10859" s="90">
        <v>3</v>
      </c>
      <c r="B10859" s="26">
        <v>953541505</v>
      </c>
      <c r="C10859" s="90">
        <v>20</v>
      </c>
      <c r="D10859" s="90">
        <v>247356</v>
      </c>
      <c r="E10859" s="94">
        <v>44065</v>
      </c>
      <c r="F10859" s="26">
        <v>247356337956</v>
      </c>
      <c r="G10859" s="90">
        <v>337956</v>
      </c>
      <c r="H10859" s="90">
        <v>1.68</v>
      </c>
      <c r="I10859" s="95">
        <v>1.68</v>
      </c>
      <c r="J10859" s="90" t="s">
        <v>10509</v>
      </c>
      <c r="K10859" s="90">
        <v>107</v>
      </c>
      <c r="L10859" s="90" t="s">
        <v>10513</v>
      </c>
    </row>
    <row r="10860" spans="1:12" hidden="1" outlineLevel="2" x14ac:dyDescent="0.25">
      <c r="A10860" s="90">
        <v>3</v>
      </c>
      <c r="B10860" s="26">
        <v>953633773</v>
      </c>
      <c r="C10860" s="90">
        <v>20</v>
      </c>
      <c r="D10860" s="90">
        <v>244571</v>
      </c>
      <c r="E10860" s="94">
        <v>44033</v>
      </c>
      <c r="F10860" s="26">
        <v>244571335416</v>
      </c>
      <c r="G10860" s="90">
        <v>335416</v>
      </c>
      <c r="H10860" s="90">
        <v>3.68</v>
      </c>
      <c r="I10860" s="95">
        <v>3.68</v>
      </c>
      <c r="J10860" s="90" t="s">
        <v>10509</v>
      </c>
      <c r="K10860" s="90">
        <v>138</v>
      </c>
      <c r="L10860" s="90" t="s">
        <v>10513</v>
      </c>
    </row>
    <row r="10861" spans="1:12" hidden="1" outlineLevel="2" x14ac:dyDescent="0.25">
      <c r="A10861" s="90">
        <v>3</v>
      </c>
      <c r="B10861" s="26">
        <v>953936739</v>
      </c>
      <c r="C10861" s="90">
        <v>20</v>
      </c>
      <c r="D10861" s="90">
        <v>240319</v>
      </c>
      <c r="E10861" s="94">
        <v>44004</v>
      </c>
      <c r="F10861" s="26">
        <v>240319331388</v>
      </c>
      <c r="G10861" s="90">
        <v>331388</v>
      </c>
      <c r="H10861" s="90">
        <v>3.19</v>
      </c>
      <c r="I10861" s="95">
        <v>3.19</v>
      </c>
      <c r="J10861" s="90" t="s">
        <v>10509</v>
      </c>
      <c r="K10861" s="90">
        <v>169</v>
      </c>
      <c r="L10861" s="90" t="s">
        <v>10513</v>
      </c>
    </row>
    <row r="10862" spans="1:12" hidden="1" outlineLevel="2" x14ac:dyDescent="0.25">
      <c r="A10862" s="90">
        <v>3</v>
      </c>
      <c r="B10862" s="26">
        <v>953936739</v>
      </c>
      <c r="C10862" s="90">
        <v>20</v>
      </c>
      <c r="D10862" s="90">
        <v>243452</v>
      </c>
      <c r="E10862" s="94">
        <v>44033</v>
      </c>
      <c r="F10862" s="26">
        <v>243452334299</v>
      </c>
      <c r="G10862" s="90">
        <v>334299</v>
      </c>
      <c r="H10862" s="90">
        <v>3.07</v>
      </c>
      <c r="I10862" s="95">
        <v>3.07</v>
      </c>
      <c r="J10862" s="90" t="s">
        <v>10509</v>
      </c>
      <c r="K10862" s="90">
        <v>138</v>
      </c>
      <c r="L10862" s="90" t="s">
        <v>10513</v>
      </c>
    </row>
    <row r="10863" spans="1:12" hidden="1" outlineLevel="2" x14ac:dyDescent="0.25">
      <c r="A10863" s="90">
        <v>3</v>
      </c>
      <c r="B10863" s="26">
        <v>954812962</v>
      </c>
      <c r="C10863" s="90">
        <v>20</v>
      </c>
      <c r="D10863" s="90">
        <v>242151</v>
      </c>
      <c r="E10863" s="94">
        <v>44004</v>
      </c>
      <c r="F10863" s="26">
        <v>242151333108</v>
      </c>
      <c r="G10863" s="90">
        <v>333108</v>
      </c>
      <c r="H10863" s="90">
        <v>1.68</v>
      </c>
      <c r="I10863" s="95">
        <v>1.68</v>
      </c>
      <c r="J10863" s="90" t="s">
        <v>10509</v>
      </c>
      <c r="K10863" s="90">
        <v>169</v>
      </c>
      <c r="L10863" s="90" t="s">
        <v>10513</v>
      </c>
    </row>
    <row r="10864" spans="1:12" hidden="1" outlineLevel="2" x14ac:dyDescent="0.25">
      <c r="A10864" s="90">
        <v>3</v>
      </c>
      <c r="B10864" s="26">
        <v>954812962</v>
      </c>
      <c r="C10864" s="90">
        <v>20</v>
      </c>
      <c r="D10864" s="90">
        <v>245300</v>
      </c>
      <c r="E10864" s="94">
        <v>44033</v>
      </c>
      <c r="F10864" s="26">
        <v>245300336035</v>
      </c>
      <c r="G10864" s="90">
        <v>336035</v>
      </c>
      <c r="H10864" s="90">
        <v>1.68</v>
      </c>
      <c r="I10864" s="95">
        <v>1.68</v>
      </c>
      <c r="J10864" s="90" t="s">
        <v>10509</v>
      </c>
      <c r="K10864" s="90">
        <v>138</v>
      </c>
      <c r="L10864" s="90" t="s">
        <v>10513</v>
      </c>
    </row>
    <row r="10865" spans="1:12" hidden="1" outlineLevel="2" x14ac:dyDescent="0.25">
      <c r="A10865" s="90">
        <v>3</v>
      </c>
      <c r="B10865" s="26">
        <v>954812962</v>
      </c>
      <c r="C10865" s="90">
        <v>20</v>
      </c>
      <c r="D10865" s="90">
        <v>248493</v>
      </c>
      <c r="E10865" s="94">
        <v>44065</v>
      </c>
      <c r="F10865" s="26">
        <v>248493338981</v>
      </c>
      <c r="G10865" s="90">
        <v>338981</v>
      </c>
      <c r="H10865" s="90">
        <v>1.68</v>
      </c>
      <c r="I10865" s="95">
        <v>1.68</v>
      </c>
      <c r="J10865" s="90" t="s">
        <v>10509</v>
      </c>
      <c r="K10865" s="90">
        <v>107</v>
      </c>
      <c r="L10865" s="90" t="s">
        <v>10513</v>
      </c>
    </row>
    <row r="10866" spans="1:12" hidden="1" outlineLevel="2" x14ac:dyDescent="0.25">
      <c r="A10866" s="90">
        <v>3</v>
      </c>
      <c r="B10866" s="26">
        <v>955629290</v>
      </c>
      <c r="C10866" s="90">
        <v>20</v>
      </c>
      <c r="D10866" s="90">
        <v>244672</v>
      </c>
      <c r="E10866" s="94">
        <v>44033</v>
      </c>
      <c r="F10866" s="26">
        <v>244672335514</v>
      </c>
      <c r="G10866" s="90">
        <v>335514</v>
      </c>
      <c r="H10866" s="90">
        <v>1.68</v>
      </c>
      <c r="I10866" s="95">
        <v>1.68</v>
      </c>
      <c r="J10866" s="90" t="s">
        <v>10509</v>
      </c>
      <c r="K10866" s="90">
        <v>138</v>
      </c>
      <c r="L10866" s="90" t="s">
        <v>10513</v>
      </c>
    </row>
    <row r="10867" spans="1:12" hidden="1" outlineLevel="2" x14ac:dyDescent="0.25">
      <c r="A10867" s="90">
        <v>3</v>
      </c>
      <c r="B10867" s="26">
        <v>955885157</v>
      </c>
      <c r="C10867" s="90">
        <v>20</v>
      </c>
      <c r="D10867" s="90">
        <v>245451</v>
      </c>
      <c r="E10867" s="94">
        <v>44033</v>
      </c>
      <c r="F10867" s="26">
        <v>245451336166</v>
      </c>
      <c r="G10867" s="90">
        <v>336166</v>
      </c>
      <c r="H10867" s="90">
        <v>1.68</v>
      </c>
      <c r="I10867" s="95">
        <v>1.68</v>
      </c>
      <c r="J10867" s="90" t="s">
        <v>10509</v>
      </c>
      <c r="K10867" s="90">
        <v>138</v>
      </c>
      <c r="L10867" s="90" t="s">
        <v>10513</v>
      </c>
    </row>
    <row r="10868" spans="1:12" hidden="1" outlineLevel="2" x14ac:dyDescent="0.25">
      <c r="A10868" s="90">
        <v>3</v>
      </c>
      <c r="B10868" s="26">
        <v>941014995</v>
      </c>
      <c r="C10868" s="90">
        <v>20</v>
      </c>
      <c r="D10868" s="90">
        <v>241450</v>
      </c>
      <c r="E10868" s="94">
        <v>44004</v>
      </c>
      <c r="F10868" s="26">
        <v>241450332516</v>
      </c>
      <c r="G10868" s="90">
        <v>332516</v>
      </c>
      <c r="H10868" s="90">
        <v>7.34</v>
      </c>
      <c r="I10868" s="95">
        <v>7.34</v>
      </c>
      <c r="J10868" s="90" t="s">
        <v>10509</v>
      </c>
      <c r="K10868" s="90">
        <v>169</v>
      </c>
      <c r="L10868" s="90" t="s">
        <v>10513</v>
      </c>
    </row>
    <row r="10869" spans="1:12" hidden="1" outlineLevel="2" x14ac:dyDescent="0.25">
      <c r="A10869" s="90">
        <v>3</v>
      </c>
      <c r="B10869" s="26">
        <v>941014995</v>
      </c>
      <c r="C10869" s="90">
        <v>20</v>
      </c>
      <c r="D10869" s="90">
        <v>244595</v>
      </c>
      <c r="E10869" s="94">
        <v>44033</v>
      </c>
      <c r="F10869" s="26">
        <v>244595335439</v>
      </c>
      <c r="G10869" s="90">
        <v>335439</v>
      </c>
      <c r="H10869" s="90">
        <v>4.5</v>
      </c>
      <c r="I10869" s="95">
        <v>4.5</v>
      </c>
      <c r="J10869" s="90" t="s">
        <v>10509</v>
      </c>
      <c r="K10869" s="90">
        <v>138</v>
      </c>
      <c r="L10869" s="90" t="s">
        <v>10513</v>
      </c>
    </row>
    <row r="10870" spans="1:12" hidden="1" outlineLevel="2" x14ac:dyDescent="0.25">
      <c r="A10870" s="90">
        <v>3</v>
      </c>
      <c r="B10870" s="26">
        <v>941014995</v>
      </c>
      <c r="C10870" s="90">
        <v>20</v>
      </c>
      <c r="D10870" s="90">
        <v>247784</v>
      </c>
      <c r="E10870" s="94">
        <v>44065</v>
      </c>
      <c r="F10870" s="26">
        <v>247784338381</v>
      </c>
      <c r="G10870" s="90">
        <v>338381</v>
      </c>
      <c r="H10870" s="90">
        <v>3.2</v>
      </c>
      <c r="I10870" s="95">
        <v>3.2</v>
      </c>
      <c r="J10870" s="90" t="s">
        <v>10509</v>
      </c>
      <c r="K10870" s="90">
        <v>107</v>
      </c>
      <c r="L10870" s="90" t="s">
        <v>10513</v>
      </c>
    </row>
    <row r="10871" spans="1:12" hidden="1" outlineLevel="2" x14ac:dyDescent="0.25">
      <c r="A10871" s="90">
        <v>3</v>
      </c>
      <c r="B10871" s="26">
        <v>941080079</v>
      </c>
      <c r="C10871" s="90">
        <v>20</v>
      </c>
      <c r="D10871" s="90">
        <v>246516</v>
      </c>
      <c r="E10871" s="94">
        <v>44065</v>
      </c>
      <c r="F10871" s="26">
        <v>246516337116</v>
      </c>
      <c r="G10871" s="90">
        <v>337116</v>
      </c>
      <c r="H10871" s="90">
        <v>6.94</v>
      </c>
      <c r="I10871" s="95">
        <v>6.94</v>
      </c>
      <c r="J10871" s="90" t="s">
        <v>10509</v>
      </c>
      <c r="K10871" s="90">
        <v>107</v>
      </c>
      <c r="L10871" s="90" t="s">
        <v>10513</v>
      </c>
    </row>
    <row r="10872" spans="1:12" hidden="1" outlineLevel="2" x14ac:dyDescent="0.25">
      <c r="A10872" s="90">
        <v>3</v>
      </c>
      <c r="B10872" s="26">
        <v>941711897</v>
      </c>
      <c r="C10872" s="90">
        <v>20</v>
      </c>
      <c r="D10872" s="90">
        <v>244585</v>
      </c>
      <c r="E10872" s="94">
        <v>44033</v>
      </c>
      <c r="F10872" s="26">
        <v>244585335430</v>
      </c>
      <c r="G10872" s="90">
        <v>335430</v>
      </c>
      <c r="H10872" s="90">
        <v>5.86</v>
      </c>
      <c r="I10872" s="95">
        <v>5.86</v>
      </c>
      <c r="J10872" s="90" t="s">
        <v>10509</v>
      </c>
      <c r="K10872" s="90">
        <v>138</v>
      </c>
      <c r="L10872" s="90" t="s">
        <v>10513</v>
      </c>
    </row>
    <row r="10873" spans="1:12" hidden="1" outlineLevel="2" x14ac:dyDescent="0.25">
      <c r="A10873" s="90">
        <v>3</v>
      </c>
      <c r="B10873" s="26">
        <v>943702142</v>
      </c>
      <c r="C10873" s="90">
        <v>20</v>
      </c>
      <c r="D10873" s="90">
        <v>241627</v>
      </c>
      <c r="E10873" s="94">
        <v>44004</v>
      </c>
      <c r="F10873" s="26">
        <v>241627332682</v>
      </c>
      <c r="G10873" s="90">
        <v>332682</v>
      </c>
      <c r="H10873" s="90">
        <v>1.68</v>
      </c>
      <c r="I10873" s="95">
        <v>1.68</v>
      </c>
      <c r="J10873" s="90" t="s">
        <v>10509</v>
      </c>
      <c r="K10873" s="90">
        <v>169</v>
      </c>
      <c r="L10873" s="90" t="s">
        <v>10513</v>
      </c>
    </row>
    <row r="10874" spans="1:12" hidden="1" outlineLevel="2" x14ac:dyDescent="0.25">
      <c r="A10874" s="90">
        <v>3</v>
      </c>
      <c r="B10874" s="26">
        <v>943702142</v>
      </c>
      <c r="C10874" s="90">
        <v>20</v>
      </c>
      <c r="D10874" s="90">
        <v>248845</v>
      </c>
      <c r="E10874" s="94">
        <v>44067</v>
      </c>
      <c r="F10874" s="26">
        <v>248845339284</v>
      </c>
      <c r="G10874" s="90">
        <v>339284</v>
      </c>
      <c r="H10874" s="90">
        <v>5</v>
      </c>
      <c r="I10874" s="95">
        <v>5</v>
      </c>
      <c r="J10874" s="90" t="s">
        <v>10509</v>
      </c>
      <c r="K10874" s="90">
        <v>134</v>
      </c>
      <c r="L10874" s="90" t="s">
        <v>10513</v>
      </c>
    </row>
    <row r="10875" spans="1:12" hidden="1" outlineLevel="2" x14ac:dyDescent="0.25">
      <c r="A10875" s="90">
        <v>3</v>
      </c>
      <c r="B10875" s="26">
        <v>955885157</v>
      </c>
      <c r="C10875" s="90">
        <v>20</v>
      </c>
      <c r="D10875" s="90">
        <v>248643</v>
      </c>
      <c r="E10875" s="94">
        <v>44065</v>
      </c>
      <c r="F10875" s="26">
        <v>248643339112</v>
      </c>
      <c r="G10875" s="90">
        <v>339112</v>
      </c>
      <c r="H10875" s="90">
        <v>1.68</v>
      </c>
      <c r="I10875" s="95">
        <v>1.68</v>
      </c>
      <c r="J10875" s="90" t="s">
        <v>10509</v>
      </c>
      <c r="K10875" s="90">
        <v>107</v>
      </c>
      <c r="L10875" s="90" t="s">
        <v>10513</v>
      </c>
    </row>
    <row r="10876" spans="1:12" hidden="1" outlineLevel="2" x14ac:dyDescent="0.25">
      <c r="A10876" s="90">
        <v>3</v>
      </c>
      <c r="B10876" s="26">
        <v>956425185</v>
      </c>
      <c r="C10876" s="90">
        <v>20</v>
      </c>
      <c r="D10876" s="90">
        <v>242075</v>
      </c>
      <c r="E10876" s="94">
        <v>44004</v>
      </c>
      <c r="F10876" s="26">
        <v>242075333040</v>
      </c>
      <c r="G10876" s="90">
        <v>333040</v>
      </c>
      <c r="H10876" s="90">
        <v>1.68</v>
      </c>
      <c r="I10876" s="95">
        <v>0.31</v>
      </c>
      <c r="J10876" s="90" t="s">
        <v>10509</v>
      </c>
      <c r="K10876" s="90">
        <v>169</v>
      </c>
      <c r="L10876" s="90" t="s">
        <v>10513</v>
      </c>
    </row>
    <row r="10877" spans="1:12" hidden="1" outlineLevel="2" x14ac:dyDescent="0.25">
      <c r="A10877" s="90">
        <v>3</v>
      </c>
      <c r="B10877" s="26">
        <v>958075848</v>
      </c>
      <c r="C10877" s="90">
        <v>20</v>
      </c>
      <c r="D10877" s="90">
        <v>241914</v>
      </c>
      <c r="E10877" s="94">
        <v>44004</v>
      </c>
      <c r="F10877" s="26">
        <v>241914332913</v>
      </c>
      <c r="G10877" s="90">
        <v>332913</v>
      </c>
      <c r="H10877" s="90">
        <v>1.68</v>
      </c>
      <c r="I10877" s="95">
        <v>1.68</v>
      </c>
      <c r="J10877" s="90" t="s">
        <v>10509</v>
      </c>
      <c r="K10877" s="90">
        <v>169</v>
      </c>
      <c r="L10877" s="90" t="s">
        <v>10513</v>
      </c>
    </row>
    <row r="10878" spans="1:12" hidden="1" outlineLevel="2" x14ac:dyDescent="0.25">
      <c r="A10878" s="90">
        <v>3</v>
      </c>
      <c r="B10878" s="26">
        <v>958726101</v>
      </c>
      <c r="C10878" s="90">
        <v>20</v>
      </c>
      <c r="D10878" s="90">
        <v>247473</v>
      </c>
      <c r="E10878" s="94">
        <v>44065</v>
      </c>
      <c r="F10878" s="26">
        <v>247473338072</v>
      </c>
      <c r="G10878" s="90">
        <v>338072</v>
      </c>
      <c r="H10878" s="90">
        <v>1.68</v>
      </c>
      <c r="I10878" s="95">
        <v>1.68</v>
      </c>
      <c r="J10878" s="90" t="s">
        <v>10509</v>
      </c>
      <c r="K10878" s="90">
        <v>107</v>
      </c>
      <c r="L10878" s="90" t="s">
        <v>10513</v>
      </c>
    </row>
    <row r="10879" spans="1:12" hidden="1" outlineLevel="2" x14ac:dyDescent="0.25">
      <c r="A10879" s="90">
        <v>3</v>
      </c>
      <c r="B10879" s="26">
        <v>959134990</v>
      </c>
      <c r="C10879" s="90">
        <v>20</v>
      </c>
      <c r="D10879" s="90">
        <v>245139</v>
      </c>
      <c r="E10879" s="94">
        <v>44033</v>
      </c>
      <c r="F10879" s="26">
        <v>245139335894</v>
      </c>
      <c r="G10879" s="90">
        <v>335894</v>
      </c>
      <c r="H10879" s="90">
        <v>1.68</v>
      </c>
      <c r="I10879" s="95">
        <v>1.68</v>
      </c>
      <c r="J10879" s="90" t="s">
        <v>10509</v>
      </c>
      <c r="K10879" s="90">
        <v>138</v>
      </c>
      <c r="L10879" s="90" t="s">
        <v>10513</v>
      </c>
    </row>
    <row r="10880" spans="1:12" hidden="1" outlineLevel="2" x14ac:dyDescent="0.25">
      <c r="A10880" s="90">
        <v>3</v>
      </c>
      <c r="B10880" s="26">
        <v>959134990</v>
      </c>
      <c r="C10880" s="90">
        <v>20</v>
      </c>
      <c r="D10880" s="90">
        <v>248331</v>
      </c>
      <c r="E10880" s="94">
        <v>44065</v>
      </c>
      <c r="F10880" s="26">
        <v>248331338839</v>
      </c>
      <c r="G10880" s="90">
        <v>338839</v>
      </c>
      <c r="H10880" s="90">
        <v>1.68</v>
      </c>
      <c r="I10880" s="95">
        <v>1.68</v>
      </c>
      <c r="J10880" s="90" t="s">
        <v>10509</v>
      </c>
      <c r="K10880" s="90">
        <v>107</v>
      </c>
      <c r="L10880" s="90" t="s">
        <v>10513</v>
      </c>
    </row>
    <row r="10881" spans="1:12" hidden="1" outlineLevel="2" x14ac:dyDescent="0.25">
      <c r="A10881" s="90">
        <v>3</v>
      </c>
      <c r="B10881" s="26">
        <v>959228875</v>
      </c>
      <c r="C10881" s="90">
        <v>20</v>
      </c>
      <c r="D10881" s="90">
        <v>241264</v>
      </c>
      <c r="E10881" s="94">
        <v>44004</v>
      </c>
      <c r="F10881" s="26">
        <v>241264332331</v>
      </c>
      <c r="G10881" s="90">
        <v>332331</v>
      </c>
      <c r="H10881" s="90">
        <v>1.68</v>
      </c>
      <c r="I10881" s="95">
        <v>1.68</v>
      </c>
      <c r="J10881" s="90" t="s">
        <v>10509</v>
      </c>
      <c r="K10881" s="90">
        <v>169</v>
      </c>
      <c r="L10881" s="90" t="s">
        <v>10513</v>
      </c>
    </row>
    <row r="10882" spans="1:12" hidden="1" outlineLevel="2" x14ac:dyDescent="0.25">
      <c r="A10882" s="90">
        <v>3</v>
      </c>
      <c r="B10882" s="26">
        <v>959228875</v>
      </c>
      <c r="C10882" s="90">
        <v>20</v>
      </c>
      <c r="D10882" s="90">
        <v>244406</v>
      </c>
      <c r="E10882" s="94">
        <v>44033</v>
      </c>
      <c r="F10882" s="26">
        <v>244406335251</v>
      </c>
      <c r="G10882" s="90">
        <v>335251</v>
      </c>
      <c r="H10882" s="90">
        <v>1.68</v>
      </c>
      <c r="I10882" s="95">
        <v>1.68</v>
      </c>
      <c r="J10882" s="90" t="s">
        <v>10509</v>
      </c>
      <c r="K10882" s="90">
        <v>138</v>
      </c>
      <c r="L10882" s="90" t="s">
        <v>10513</v>
      </c>
    </row>
    <row r="10883" spans="1:12" hidden="1" outlineLevel="2" x14ac:dyDescent="0.25">
      <c r="A10883" s="90">
        <v>3</v>
      </c>
      <c r="B10883" s="26">
        <v>959228875</v>
      </c>
      <c r="C10883" s="90">
        <v>20</v>
      </c>
      <c r="D10883" s="90">
        <v>247597</v>
      </c>
      <c r="E10883" s="94">
        <v>44065</v>
      </c>
      <c r="F10883" s="26">
        <v>247597338195</v>
      </c>
      <c r="G10883" s="90">
        <v>338195</v>
      </c>
      <c r="H10883" s="90">
        <v>1.68</v>
      </c>
      <c r="I10883" s="95">
        <v>1.68</v>
      </c>
      <c r="J10883" s="90" t="s">
        <v>10509</v>
      </c>
      <c r="K10883" s="90">
        <v>107</v>
      </c>
      <c r="L10883" s="90" t="s">
        <v>10513</v>
      </c>
    </row>
    <row r="10884" spans="1:12" hidden="1" outlineLevel="2" x14ac:dyDescent="0.25">
      <c r="A10884" s="90">
        <v>3</v>
      </c>
      <c r="B10884" s="26">
        <v>959250796</v>
      </c>
      <c r="C10884" s="90">
        <v>20</v>
      </c>
      <c r="D10884" s="90">
        <v>247044</v>
      </c>
      <c r="E10884" s="94">
        <v>44065</v>
      </c>
      <c r="F10884" s="26">
        <v>247044337644</v>
      </c>
      <c r="G10884" s="90">
        <v>337644</v>
      </c>
      <c r="H10884" s="90">
        <v>1.68</v>
      </c>
      <c r="I10884" s="95">
        <v>1.68</v>
      </c>
      <c r="J10884" s="90" t="s">
        <v>10509</v>
      </c>
      <c r="K10884" s="90">
        <v>107</v>
      </c>
      <c r="L10884" s="90" t="s">
        <v>10513</v>
      </c>
    </row>
    <row r="10885" spans="1:12" hidden="1" outlineLevel="2" x14ac:dyDescent="0.25">
      <c r="A10885" s="90">
        <v>3</v>
      </c>
      <c r="B10885" s="26">
        <v>959276825</v>
      </c>
      <c r="C10885" s="90">
        <v>20</v>
      </c>
      <c r="D10885" s="90">
        <v>240361</v>
      </c>
      <c r="E10885" s="94">
        <v>44004</v>
      </c>
      <c r="F10885" s="26">
        <v>240361331430</v>
      </c>
      <c r="G10885" s="90">
        <v>331430</v>
      </c>
      <c r="H10885" s="90">
        <v>1.79</v>
      </c>
      <c r="I10885" s="95">
        <v>1.79</v>
      </c>
      <c r="J10885" s="90" t="s">
        <v>10509</v>
      </c>
      <c r="K10885" s="90">
        <v>169</v>
      </c>
      <c r="L10885" s="90" t="s">
        <v>10513</v>
      </c>
    </row>
    <row r="10886" spans="1:12" hidden="1" outlineLevel="2" x14ac:dyDescent="0.25">
      <c r="A10886" s="90">
        <v>3</v>
      </c>
      <c r="B10886" s="26">
        <v>959276825</v>
      </c>
      <c r="C10886" s="90">
        <v>20</v>
      </c>
      <c r="D10886" s="90">
        <v>243496</v>
      </c>
      <c r="E10886" s="94">
        <v>44033</v>
      </c>
      <c r="F10886" s="26">
        <v>243496334343</v>
      </c>
      <c r="G10886" s="90">
        <v>334343</v>
      </c>
      <c r="H10886" s="90">
        <v>2.23</v>
      </c>
      <c r="I10886" s="95">
        <v>2.23</v>
      </c>
      <c r="J10886" s="90" t="s">
        <v>10509</v>
      </c>
      <c r="K10886" s="90">
        <v>138</v>
      </c>
      <c r="L10886" s="90" t="s">
        <v>10513</v>
      </c>
    </row>
    <row r="10887" spans="1:12" hidden="1" outlineLevel="2" x14ac:dyDescent="0.25">
      <c r="A10887" s="90">
        <v>3</v>
      </c>
      <c r="B10887" s="26">
        <v>959276825</v>
      </c>
      <c r="C10887" s="90">
        <v>20</v>
      </c>
      <c r="D10887" s="90">
        <v>246677</v>
      </c>
      <c r="E10887" s="94">
        <v>44065</v>
      </c>
      <c r="F10887" s="26">
        <v>246677337277</v>
      </c>
      <c r="G10887" s="90">
        <v>337277</v>
      </c>
      <c r="H10887" s="90">
        <v>2.5299999999999998</v>
      </c>
      <c r="I10887" s="95">
        <v>2.5299999999999998</v>
      </c>
      <c r="J10887" s="90" t="s">
        <v>10509</v>
      </c>
      <c r="K10887" s="90">
        <v>107</v>
      </c>
      <c r="L10887" s="90" t="s">
        <v>10513</v>
      </c>
    </row>
    <row r="10888" spans="1:12" hidden="1" outlineLevel="2" x14ac:dyDescent="0.25">
      <c r="A10888" s="90">
        <v>3</v>
      </c>
      <c r="B10888" s="26">
        <v>991432639001</v>
      </c>
      <c r="C10888" s="90">
        <v>20</v>
      </c>
      <c r="D10888" s="90">
        <v>245622</v>
      </c>
      <c r="E10888" s="94">
        <v>44044</v>
      </c>
      <c r="F10888" s="26">
        <v>245622336309</v>
      </c>
      <c r="G10888" s="90">
        <v>336309</v>
      </c>
      <c r="H10888" s="90">
        <v>15.3</v>
      </c>
      <c r="I10888" s="95">
        <v>15.3</v>
      </c>
      <c r="J10888" s="90" t="s">
        <v>10509</v>
      </c>
      <c r="K10888" s="90">
        <v>138</v>
      </c>
      <c r="L10888" s="90" t="s">
        <v>10513</v>
      </c>
    </row>
    <row r="10889" spans="1:12" hidden="1" outlineLevel="2" x14ac:dyDescent="0.25">
      <c r="A10889" s="90">
        <v>3</v>
      </c>
      <c r="B10889" s="26">
        <v>992382015001</v>
      </c>
      <c r="C10889" s="90">
        <v>20</v>
      </c>
      <c r="D10889" s="90">
        <v>242914</v>
      </c>
      <c r="E10889" s="94">
        <v>44013</v>
      </c>
      <c r="F10889" s="26">
        <v>242914333793</v>
      </c>
      <c r="G10889" s="90">
        <v>333793</v>
      </c>
      <c r="H10889" s="90">
        <v>1.94</v>
      </c>
      <c r="I10889" s="95">
        <v>1.94</v>
      </c>
      <c r="J10889" s="90" t="s">
        <v>10509</v>
      </c>
      <c r="K10889" s="90">
        <v>169</v>
      </c>
      <c r="L10889" s="90" t="s">
        <v>10513</v>
      </c>
    </row>
    <row r="10890" spans="1:12" hidden="1" outlineLevel="2" x14ac:dyDescent="0.25">
      <c r="A10890" s="90">
        <v>3</v>
      </c>
      <c r="B10890" s="26">
        <v>992382015001</v>
      </c>
      <c r="C10890" s="90">
        <v>20</v>
      </c>
      <c r="D10890" s="90">
        <v>246087</v>
      </c>
      <c r="E10890" s="94">
        <v>44044</v>
      </c>
      <c r="F10890" s="26">
        <v>246087336737</v>
      </c>
      <c r="G10890" s="90">
        <v>336737</v>
      </c>
      <c r="H10890" s="90">
        <v>1.94</v>
      </c>
      <c r="I10890" s="95">
        <v>1.94</v>
      </c>
      <c r="J10890" s="90" t="s">
        <v>10509</v>
      </c>
      <c r="K10890" s="90">
        <v>138</v>
      </c>
      <c r="L10890" s="90" t="s">
        <v>10513</v>
      </c>
    </row>
    <row r="10891" spans="1:12" hidden="1" outlineLevel="2" x14ac:dyDescent="0.25">
      <c r="A10891" s="90">
        <v>3</v>
      </c>
      <c r="B10891" s="26">
        <v>992382015001</v>
      </c>
      <c r="C10891" s="90">
        <v>20</v>
      </c>
      <c r="D10891" s="90">
        <v>249331</v>
      </c>
      <c r="E10891" s="94">
        <v>44075</v>
      </c>
      <c r="F10891" s="26">
        <v>249331339731</v>
      </c>
      <c r="G10891" s="90">
        <v>339731</v>
      </c>
      <c r="H10891" s="90">
        <v>1.94</v>
      </c>
      <c r="I10891" s="95">
        <v>1.94</v>
      </c>
      <c r="J10891" s="90" t="s">
        <v>10509</v>
      </c>
      <c r="K10891" s="90">
        <v>107</v>
      </c>
      <c r="L10891" s="90" t="s">
        <v>10513</v>
      </c>
    </row>
    <row r="10892" spans="1:12" hidden="1" outlineLevel="2" x14ac:dyDescent="0.25">
      <c r="A10892" s="90">
        <v>3</v>
      </c>
      <c r="B10892" s="26">
        <v>992430664001</v>
      </c>
      <c r="C10892" s="90">
        <v>20</v>
      </c>
      <c r="D10892" s="90">
        <v>245882</v>
      </c>
      <c r="E10892" s="94">
        <v>44044</v>
      </c>
      <c r="F10892" s="26">
        <v>245882336566</v>
      </c>
      <c r="G10892" s="90">
        <v>336566</v>
      </c>
      <c r="H10892" s="90">
        <v>38.700000000000003</v>
      </c>
      <c r="I10892" s="95">
        <v>36.869999999999997</v>
      </c>
      <c r="J10892" s="90" t="s">
        <v>10509</v>
      </c>
      <c r="K10892" s="90">
        <v>138</v>
      </c>
      <c r="L10892" s="90" t="s">
        <v>10513</v>
      </c>
    </row>
    <row r="10893" spans="1:12" hidden="1" outlineLevel="2" x14ac:dyDescent="0.25">
      <c r="A10893" s="90">
        <v>3</v>
      </c>
      <c r="B10893" s="26">
        <v>992430664001</v>
      </c>
      <c r="C10893" s="90">
        <v>20</v>
      </c>
      <c r="D10893" s="90">
        <v>249124</v>
      </c>
      <c r="E10893" s="94">
        <v>44075</v>
      </c>
      <c r="F10893" s="26">
        <v>249124339558</v>
      </c>
      <c r="G10893" s="90">
        <v>339558</v>
      </c>
      <c r="H10893" s="90">
        <v>38.75</v>
      </c>
      <c r="I10893" s="95">
        <v>37.92</v>
      </c>
      <c r="J10893" s="90" t="s">
        <v>10509</v>
      </c>
      <c r="K10893" s="90">
        <v>107</v>
      </c>
      <c r="L10893" s="90" t="s">
        <v>10513</v>
      </c>
    </row>
    <row r="10894" spans="1:12" hidden="1" outlineLevel="2" x14ac:dyDescent="0.25">
      <c r="A10894" s="90">
        <v>3</v>
      </c>
      <c r="B10894" s="26">
        <v>992482575001</v>
      </c>
      <c r="C10894" s="90">
        <v>20</v>
      </c>
      <c r="D10894" s="90">
        <v>242971</v>
      </c>
      <c r="E10894" s="94">
        <v>44013</v>
      </c>
      <c r="F10894" s="26">
        <v>242971333828</v>
      </c>
      <c r="G10894" s="90">
        <v>333828</v>
      </c>
      <c r="H10894" s="90">
        <v>3.57</v>
      </c>
      <c r="I10894" s="95">
        <v>3.57</v>
      </c>
      <c r="J10894" s="90" t="s">
        <v>10509</v>
      </c>
      <c r="K10894" s="90">
        <v>169</v>
      </c>
      <c r="L10894" s="90" t="s">
        <v>10513</v>
      </c>
    </row>
    <row r="10895" spans="1:12" hidden="1" outlineLevel="2" x14ac:dyDescent="0.25">
      <c r="A10895" s="90">
        <v>3</v>
      </c>
      <c r="B10895" s="26">
        <v>992487631001</v>
      </c>
      <c r="C10895" s="90">
        <v>20</v>
      </c>
      <c r="D10895" s="90">
        <v>245613</v>
      </c>
      <c r="E10895" s="94">
        <v>44044</v>
      </c>
      <c r="F10895" s="26">
        <v>245613336300</v>
      </c>
      <c r="G10895" s="90">
        <v>336300</v>
      </c>
      <c r="H10895" s="90">
        <v>15.3</v>
      </c>
      <c r="I10895" s="95">
        <v>15.3</v>
      </c>
      <c r="J10895" s="90" t="s">
        <v>10509</v>
      </c>
      <c r="K10895" s="90">
        <v>138</v>
      </c>
      <c r="L10895" s="90" t="s">
        <v>10513</v>
      </c>
    </row>
    <row r="10896" spans="1:12" hidden="1" outlineLevel="2" x14ac:dyDescent="0.25">
      <c r="A10896" s="90">
        <v>3</v>
      </c>
      <c r="B10896" s="26">
        <v>992487631001</v>
      </c>
      <c r="C10896" s="90">
        <v>20</v>
      </c>
      <c r="D10896" s="90">
        <v>248865</v>
      </c>
      <c r="E10896" s="94">
        <v>44075</v>
      </c>
      <c r="F10896" s="26">
        <v>248865339302</v>
      </c>
      <c r="G10896" s="90">
        <v>339302</v>
      </c>
      <c r="H10896" s="90">
        <v>15.3</v>
      </c>
      <c r="I10896" s="95">
        <v>15.3</v>
      </c>
      <c r="J10896" s="90" t="s">
        <v>10509</v>
      </c>
      <c r="K10896" s="90">
        <v>107</v>
      </c>
      <c r="L10896" s="90" t="s">
        <v>10513</v>
      </c>
    </row>
    <row r="10897" spans="1:12" hidden="1" outlineLevel="2" x14ac:dyDescent="0.25">
      <c r="A10897" s="90">
        <v>3</v>
      </c>
      <c r="B10897" s="26">
        <v>992506717001</v>
      </c>
      <c r="C10897" s="90">
        <v>20</v>
      </c>
      <c r="D10897" s="90">
        <v>242436</v>
      </c>
      <c r="E10897" s="94">
        <v>44013</v>
      </c>
      <c r="F10897" s="26">
        <v>242436333352</v>
      </c>
      <c r="G10897" s="90">
        <v>333352</v>
      </c>
      <c r="H10897" s="90">
        <v>721.02</v>
      </c>
      <c r="I10897" s="95">
        <v>69.47</v>
      </c>
      <c r="J10897" s="90" t="s">
        <v>10509</v>
      </c>
      <c r="K10897" s="90">
        <v>169</v>
      </c>
      <c r="L10897" s="90" t="s">
        <v>10513</v>
      </c>
    </row>
    <row r="10898" spans="1:12" hidden="1" outlineLevel="2" x14ac:dyDescent="0.25">
      <c r="A10898" s="90">
        <v>3</v>
      </c>
      <c r="B10898" s="26">
        <v>992560649001</v>
      </c>
      <c r="C10898" s="90">
        <v>20</v>
      </c>
      <c r="D10898" s="90">
        <v>242622</v>
      </c>
      <c r="E10898" s="94">
        <v>44013</v>
      </c>
      <c r="F10898" s="26">
        <v>242622333537</v>
      </c>
      <c r="G10898" s="90">
        <v>333537</v>
      </c>
      <c r="H10898" s="90">
        <v>6.06</v>
      </c>
      <c r="I10898" s="95">
        <v>5.47</v>
      </c>
      <c r="J10898" s="90" t="s">
        <v>10509</v>
      </c>
      <c r="K10898" s="90">
        <v>169</v>
      </c>
      <c r="L10898" s="90" t="s">
        <v>10513</v>
      </c>
    </row>
    <row r="10899" spans="1:12" hidden="1" outlineLevel="2" x14ac:dyDescent="0.25">
      <c r="A10899" s="90">
        <v>3</v>
      </c>
      <c r="B10899" s="26">
        <v>992560649001</v>
      </c>
      <c r="C10899" s="90">
        <v>20</v>
      </c>
      <c r="D10899" s="90">
        <v>242623</v>
      </c>
      <c r="E10899" s="94">
        <v>44013</v>
      </c>
      <c r="F10899" s="26">
        <v>242623333538</v>
      </c>
      <c r="G10899" s="90">
        <v>333538</v>
      </c>
      <c r="H10899" s="90">
        <v>1.94</v>
      </c>
      <c r="I10899" s="95">
        <v>1.75</v>
      </c>
      <c r="J10899" s="90" t="s">
        <v>10509</v>
      </c>
      <c r="K10899" s="90">
        <v>169</v>
      </c>
      <c r="L10899" s="90" t="s">
        <v>10513</v>
      </c>
    </row>
    <row r="10900" spans="1:12" hidden="1" outlineLevel="2" x14ac:dyDescent="0.25">
      <c r="A10900" s="90">
        <v>3</v>
      </c>
      <c r="B10900" s="26">
        <v>992560649001</v>
      </c>
      <c r="C10900" s="90">
        <v>20</v>
      </c>
      <c r="D10900" s="90">
        <v>249046</v>
      </c>
      <c r="E10900" s="94">
        <v>44075</v>
      </c>
      <c r="F10900" s="26">
        <v>249046339482</v>
      </c>
      <c r="G10900" s="90">
        <v>339482</v>
      </c>
      <c r="H10900" s="90">
        <v>4.91</v>
      </c>
      <c r="I10900" s="95">
        <v>4.4400000000000004</v>
      </c>
      <c r="J10900" s="90" t="s">
        <v>10509</v>
      </c>
      <c r="K10900" s="90">
        <v>107</v>
      </c>
      <c r="L10900" s="90" t="s">
        <v>10513</v>
      </c>
    </row>
    <row r="10901" spans="1:12" hidden="1" outlineLevel="2" x14ac:dyDescent="0.25">
      <c r="A10901" s="90">
        <v>3</v>
      </c>
      <c r="B10901" s="26">
        <v>960856649</v>
      </c>
      <c r="C10901" s="90">
        <v>20</v>
      </c>
      <c r="D10901" s="90">
        <v>241881</v>
      </c>
      <c r="E10901" s="94">
        <v>44004</v>
      </c>
      <c r="F10901" s="26">
        <v>241881332887</v>
      </c>
      <c r="G10901" s="90">
        <v>332887</v>
      </c>
      <c r="H10901" s="90">
        <v>1.68</v>
      </c>
      <c r="I10901" s="95">
        <v>1.68</v>
      </c>
      <c r="J10901" s="90" t="s">
        <v>10509</v>
      </c>
      <c r="K10901" s="90">
        <v>169</v>
      </c>
      <c r="L10901" s="90" t="s">
        <v>10513</v>
      </c>
    </row>
    <row r="10902" spans="1:12" hidden="1" outlineLevel="2" x14ac:dyDescent="0.25">
      <c r="A10902" s="90">
        <v>3</v>
      </c>
      <c r="B10902" s="26">
        <v>961056587</v>
      </c>
      <c r="C10902" s="90">
        <v>20</v>
      </c>
      <c r="D10902" s="90">
        <v>245256</v>
      </c>
      <c r="E10902" s="94">
        <v>44033</v>
      </c>
      <c r="F10902" s="26">
        <v>245256335991</v>
      </c>
      <c r="G10902" s="90">
        <v>335991</v>
      </c>
      <c r="H10902" s="90">
        <v>1.68</v>
      </c>
      <c r="I10902" s="95">
        <v>1.68</v>
      </c>
      <c r="J10902" s="90" t="s">
        <v>10509</v>
      </c>
      <c r="K10902" s="90">
        <v>138</v>
      </c>
      <c r="L10902" s="90" t="s">
        <v>10513</v>
      </c>
    </row>
    <row r="10903" spans="1:12" hidden="1" outlineLevel="2" x14ac:dyDescent="0.25">
      <c r="A10903" s="90">
        <v>3</v>
      </c>
      <c r="B10903" s="26">
        <v>961056587</v>
      </c>
      <c r="C10903" s="90">
        <v>20</v>
      </c>
      <c r="D10903" s="90">
        <v>248449</v>
      </c>
      <c r="E10903" s="94">
        <v>44065</v>
      </c>
      <c r="F10903" s="26">
        <v>248449338937</v>
      </c>
      <c r="G10903" s="90">
        <v>338937</v>
      </c>
      <c r="H10903" s="90">
        <v>1.68</v>
      </c>
      <c r="I10903" s="95">
        <v>1.68</v>
      </c>
      <c r="J10903" s="90" t="s">
        <v>10509</v>
      </c>
      <c r="K10903" s="90">
        <v>107</v>
      </c>
      <c r="L10903" s="90" t="s">
        <v>10513</v>
      </c>
    </row>
    <row r="10904" spans="1:12" hidden="1" outlineLevel="2" x14ac:dyDescent="0.25">
      <c r="A10904" s="90">
        <v>3</v>
      </c>
      <c r="B10904" s="26">
        <v>961171071</v>
      </c>
      <c r="C10904" s="90">
        <v>20</v>
      </c>
      <c r="D10904" s="90">
        <v>246905</v>
      </c>
      <c r="E10904" s="94">
        <v>44065</v>
      </c>
      <c r="F10904" s="26">
        <v>246905337505</v>
      </c>
      <c r="G10904" s="90">
        <v>337505</v>
      </c>
      <c r="H10904" s="90">
        <v>1.68</v>
      </c>
      <c r="I10904" s="95">
        <v>1.68</v>
      </c>
      <c r="J10904" s="90" t="s">
        <v>10509</v>
      </c>
      <c r="K10904" s="90">
        <v>107</v>
      </c>
      <c r="L10904" s="90" t="s">
        <v>10513</v>
      </c>
    </row>
    <row r="10905" spans="1:12" hidden="1" outlineLevel="2" x14ac:dyDescent="0.25">
      <c r="A10905" s="90">
        <v>3</v>
      </c>
      <c r="B10905" s="26">
        <v>961332483</v>
      </c>
      <c r="C10905" s="90">
        <v>20</v>
      </c>
      <c r="D10905" s="90">
        <v>242223</v>
      </c>
      <c r="E10905" s="94">
        <v>44004</v>
      </c>
      <c r="F10905" s="26">
        <v>242223333170</v>
      </c>
      <c r="G10905" s="90">
        <v>333170</v>
      </c>
      <c r="H10905" s="90">
        <v>9.07</v>
      </c>
      <c r="I10905" s="95">
        <v>9.07</v>
      </c>
      <c r="J10905" s="90" t="s">
        <v>10509</v>
      </c>
      <c r="K10905" s="90">
        <v>169</v>
      </c>
      <c r="L10905" s="90" t="s">
        <v>10513</v>
      </c>
    </row>
    <row r="10906" spans="1:12" hidden="1" outlineLevel="2" x14ac:dyDescent="0.25">
      <c r="A10906" s="90">
        <v>3</v>
      </c>
      <c r="B10906" s="26">
        <v>961406725</v>
      </c>
      <c r="C10906" s="90">
        <v>20</v>
      </c>
      <c r="D10906" s="90">
        <v>244262</v>
      </c>
      <c r="E10906" s="94">
        <v>44033</v>
      </c>
      <c r="F10906" s="26">
        <v>244262335108</v>
      </c>
      <c r="G10906" s="90">
        <v>335108</v>
      </c>
      <c r="H10906" s="90">
        <v>2.06</v>
      </c>
      <c r="I10906" s="95">
        <v>2.06</v>
      </c>
      <c r="J10906" s="90" t="s">
        <v>10509</v>
      </c>
      <c r="K10906" s="90">
        <v>138</v>
      </c>
      <c r="L10906" s="90" t="s">
        <v>10513</v>
      </c>
    </row>
    <row r="10907" spans="1:12" hidden="1" outlineLevel="2" x14ac:dyDescent="0.25">
      <c r="A10907" s="90">
        <v>3</v>
      </c>
      <c r="B10907" s="26">
        <v>962234290</v>
      </c>
      <c r="C10907" s="90">
        <v>20</v>
      </c>
      <c r="D10907" s="90">
        <v>248735</v>
      </c>
      <c r="E10907" s="94">
        <v>44065</v>
      </c>
      <c r="F10907" s="26">
        <v>248735339192</v>
      </c>
      <c r="G10907" s="90">
        <v>339192</v>
      </c>
      <c r="H10907" s="90">
        <v>1.71</v>
      </c>
      <c r="I10907" s="95">
        <v>1.71</v>
      </c>
      <c r="J10907" s="90" t="s">
        <v>10509</v>
      </c>
      <c r="K10907" s="90">
        <v>107</v>
      </c>
      <c r="L10907" s="90" t="s">
        <v>10513</v>
      </c>
    </row>
    <row r="10908" spans="1:12" hidden="1" outlineLevel="2" x14ac:dyDescent="0.25">
      <c r="A10908" s="90">
        <v>3</v>
      </c>
      <c r="B10908" s="26">
        <v>992560649001</v>
      </c>
      <c r="C10908" s="90">
        <v>20</v>
      </c>
      <c r="D10908" s="90">
        <v>249047</v>
      </c>
      <c r="E10908" s="94">
        <v>44075</v>
      </c>
      <c r="F10908" s="26">
        <v>249047339483</v>
      </c>
      <c r="G10908" s="90">
        <v>339483</v>
      </c>
      <c r="H10908" s="90">
        <v>1.94</v>
      </c>
      <c r="I10908" s="95">
        <v>1.75</v>
      </c>
      <c r="J10908" s="90" t="s">
        <v>10509</v>
      </c>
      <c r="K10908" s="90">
        <v>107</v>
      </c>
      <c r="L10908" s="90" t="s">
        <v>10513</v>
      </c>
    </row>
    <row r="10909" spans="1:12" hidden="1" outlineLevel="2" x14ac:dyDescent="0.25">
      <c r="A10909" s="90">
        <v>3</v>
      </c>
      <c r="B10909" s="26">
        <v>992628227001</v>
      </c>
      <c r="C10909" s="90">
        <v>20</v>
      </c>
      <c r="D10909" s="90">
        <v>242554</v>
      </c>
      <c r="E10909" s="94">
        <v>44013</v>
      </c>
      <c r="F10909" s="26">
        <v>242554333469</v>
      </c>
      <c r="G10909" s="90">
        <v>333469</v>
      </c>
      <c r="H10909" s="90">
        <v>2.73</v>
      </c>
      <c r="I10909" s="95">
        <v>2.73</v>
      </c>
      <c r="J10909" s="90" t="s">
        <v>10509</v>
      </c>
      <c r="K10909" s="90">
        <v>169</v>
      </c>
      <c r="L10909" s="90" t="s">
        <v>10513</v>
      </c>
    </row>
    <row r="10910" spans="1:12" hidden="1" outlineLevel="2" x14ac:dyDescent="0.25">
      <c r="A10910" s="90">
        <v>3</v>
      </c>
      <c r="B10910" s="26">
        <v>992628227001</v>
      </c>
      <c r="C10910" s="90">
        <v>20</v>
      </c>
      <c r="D10910" s="90">
        <v>248980</v>
      </c>
      <c r="E10910" s="94">
        <v>44075</v>
      </c>
      <c r="F10910" s="26">
        <v>248980339416</v>
      </c>
      <c r="G10910" s="90">
        <v>339416</v>
      </c>
      <c r="H10910" s="90">
        <v>3.54</v>
      </c>
      <c r="I10910" s="95">
        <v>3.54</v>
      </c>
      <c r="J10910" s="90" t="s">
        <v>10509</v>
      </c>
      <c r="K10910" s="90">
        <v>107</v>
      </c>
      <c r="L10910" s="90" t="s">
        <v>10513</v>
      </c>
    </row>
    <row r="10911" spans="1:12" hidden="1" outlineLevel="2" x14ac:dyDescent="0.25">
      <c r="A10911" s="90">
        <v>3</v>
      </c>
      <c r="B10911" s="26">
        <v>992656557001</v>
      </c>
      <c r="C10911" s="90">
        <v>20</v>
      </c>
      <c r="D10911" s="90">
        <v>246174</v>
      </c>
      <c r="E10911" s="94">
        <v>44046</v>
      </c>
      <c r="F10911" s="26">
        <v>246174336797</v>
      </c>
      <c r="G10911" s="90">
        <v>336797</v>
      </c>
      <c r="H10911" s="90">
        <v>37.08</v>
      </c>
      <c r="I10911" s="95">
        <v>37.08</v>
      </c>
      <c r="J10911" s="90" t="s">
        <v>10509</v>
      </c>
      <c r="K10911" s="90">
        <v>138</v>
      </c>
      <c r="L10911" s="90" t="s">
        <v>10513</v>
      </c>
    </row>
    <row r="10912" spans="1:12" hidden="1" outlineLevel="2" x14ac:dyDescent="0.25">
      <c r="A10912" s="90">
        <v>3</v>
      </c>
      <c r="B10912" s="26">
        <v>992683449001</v>
      </c>
      <c r="C10912" s="90">
        <v>20</v>
      </c>
      <c r="D10912" s="90">
        <v>242745</v>
      </c>
      <c r="E10912" s="94">
        <v>44013</v>
      </c>
      <c r="F10912" s="26">
        <v>242745333656</v>
      </c>
      <c r="G10912" s="90">
        <v>333656</v>
      </c>
      <c r="H10912" s="90">
        <v>12.98</v>
      </c>
      <c r="I10912" s="95">
        <v>12.98</v>
      </c>
      <c r="J10912" s="90" t="s">
        <v>10509</v>
      </c>
      <c r="K10912" s="90">
        <v>169</v>
      </c>
      <c r="L10912" s="90" t="s">
        <v>10513</v>
      </c>
    </row>
    <row r="10913" spans="1:12" hidden="1" outlineLevel="2" x14ac:dyDescent="0.25">
      <c r="A10913" s="90">
        <v>3</v>
      </c>
      <c r="B10913" s="26">
        <v>992683449001</v>
      </c>
      <c r="C10913" s="90">
        <v>20</v>
      </c>
      <c r="D10913" s="90">
        <v>245920</v>
      </c>
      <c r="E10913" s="94">
        <v>44044</v>
      </c>
      <c r="F10913" s="26">
        <v>245920336602</v>
      </c>
      <c r="G10913" s="90">
        <v>336602</v>
      </c>
      <c r="H10913" s="90">
        <v>13.12</v>
      </c>
      <c r="I10913" s="95">
        <v>13.12</v>
      </c>
      <c r="J10913" s="90" t="s">
        <v>10509</v>
      </c>
      <c r="K10913" s="90">
        <v>138</v>
      </c>
      <c r="L10913" s="90" t="s">
        <v>10513</v>
      </c>
    </row>
    <row r="10914" spans="1:12" hidden="1" outlineLevel="2" x14ac:dyDescent="0.25">
      <c r="A10914" s="90">
        <v>3</v>
      </c>
      <c r="B10914" s="26">
        <v>992683449001</v>
      </c>
      <c r="C10914" s="90">
        <v>20</v>
      </c>
      <c r="D10914" s="90">
        <v>249162</v>
      </c>
      <c r="E10914" s="94">
        <v>44075</v>
      </c>
      <c r="F10914" s="26">
        <v>249162339594</v>
      </c>
      <c r="G10914" s="90">
        <v>339594</v>
      </c>
      <c r="H10914" s="90">
        <v>14.96</v>
      </c>
      <c r="I10914" s="95">
        <v>14.96</v>
      </c>
      <c r="J10914" s="90" t="s">
        <v>10509</v>
      </c>
      <c r="K10914" s="90">
        <v>107</v>
      </c>
      <c r="L10914" s="90" t="s">
        <v>10513</v>
      </c>
    </row>
    <row r="10915" spans="1:12" hidden="1" outlineLevel="2" x14ac:dyDescent="0.25">
      <c r="A10915" s="90">
        <v>3</v>
      </c>
      <c r="B10915" s="26">
        <v>992687053001</v>
      </c>
      <c r="C10915" s="90">
        <v>20</v>
      </c>
      <c r="D10915" s="90">
        <v>245630</v>
      </c>
      <c r="E10915" s="94">
        <v>44044</v>
      </c>
      <c r="F10915" s="26">
        <v>245630336317</v>
      </c>
      <c r="G10915" s="90">
        <v>336317</v>
      </c>
      <c r="H10915" s="90">
        <v>15.3</v>
      </c>
      <c r="I10915" s="95">
        <v>15.3</v>
      </c>
      <c r="J10915" s="90" t="s">
        <v>10509</v>
      </c>
      <c r="K10915" s="90">
        <v>138</v>
      </c>
      <c r="L10915" s="90" t="s">
        <v>10513</v>
      </c>
    </row>
    <row r="10916" spans="1:12" hidden="1" outlineLevel="2" x14ac:dyDescent="0.25">
      <c r="A10916" s="90">
        <v>3</v>
      </c>
      <c r="B10916" s="26">
        <v>992687053001</v>
      </c>
      <c r="C10916" s="90">
        <v>20</v>
      </c>
      <c r="D10916" s="90">
        <v>248882</v>
      </c>
      <c r="E10916" s="94">
        <v>44075</v>
      </c>
      <c r="F10916" s="26">
        <v>248882339319</v>
      </c>
      <c r="G10916" s="90">
        <v>339319</v>
      </c>
      <c r="H10916" s="90">
        <v>15.3</v>
      </c>
      <c r="I10916" s="95">
        <v>15.3</v>
      </c>
      <c r="J10916" s="90" t="s">
        <v>10509</v>
      </c>
      <c r="K10916" s="90">
        <v>107</v>
      </c>
      <c r="L10916" s="90" t="s">
        <v>10513</v>
      </c>
    </row>
    <row r="10917" spans="1:12" hidden="1" outlineLevel="2" x14ac:dyDescent="0.25">
      <c r="A10917" s="90">
        <v>3</v>
      </c>
      <c r="B10917" s="26">
        <v>992709987001</v>
      </c>
      <c r="C10917" s="90">
        <v>20</v>
      </c>
      <c r="D10917" s="90">
        <v>246148</v>
      </c>
      <c r="E10917" s="94">
        <v>44044</v>
      </c>
      <c r="F10917" s="26">
        <v>246148336775</v>
      </c>
      <c r="G10917" s="90">
        <v>336775</v>
      </c>
      <c r="H10917" s="90">
        <v>1.94</v>
      </c>
      <c r="I10917" s="95">
        <v>1.94</v>
      </c>
      <c r="J10917" s="90" t="s">
        <v>10509</v>
      </c>
      <c r="K10917" s="90">
        <v>138</v>
      </c>
      <c r="L10917" s="90" t="s">
        <v>10513</v>
      </c>
    </row>
    <row r="10918" spans="1:12" hidden="1" outlineLevel="2" x14ac:dyDescent="0.25">
      <c r="A10918" s="90">
        <v>3</v>
      </c>
      <c r="B10918" s="26">
        <v>992709987001</v>
      </c>
      <c r="C10918" s="90">
        <v>20</v>
      </c>
      <c r="D10918" s="90">
        <v>246149</v>
      </c>
      <c r="E10918" s="94">
        <v>44044</v>
      </c>
      <c r="F10918" s="26">
        <v>246149336776</v>
      </c>
      <c r="G10918" s="90">
        <v>336776</v>
      </c>
      <c r="H10918" s="90">
        <v>1.94</v>
      </c>
      <c r="I10918" s="95">
        <v>1.94</v>
      </c>
      <c r="J10918" s="90" t="s">
        <v>10509</v>
      </c>
      <c r="K10918" s="90">
        <v>138</v>
      </c>
      <c r="L10918" s="90" t="s">
        <v>10513</v>
      </c>
    </row>
    <row r="10919" spans="1:12" hidden="1" outlineLevel="2" x14ac:dyDescent="0.25">
      <c r="A10919" s="90">
        <v>3</v>
      </c>
      <c r="B10919" s="26">
        <v>992709987001</v>
      </c>
      <c r="C10919" s="90">
        <v>20</v>
      </c>
      <c r="D10919" s="90">
        <v>249391</v>
      </c>
      <c r="E10919" s="94">
        <v>44075</v>
      </c>
      <c r="F10919" s="26">
        <v>249391339768</v>
      </c>
      <c r="G10919" s="90">
        <v>339768</v>
      </c>
      <c r="H10919" s="90">
        <v>1.94</v>
      </c>
      <c r="I10919" s="95">
        <v>1.94</v>
      </c>
      <c r="J10919" s="90" t="s">
        <v>10509</v>
      </c>
      <c r="K10919" s="90">
        <v>107</v>
      </c>
      <c r="L10919" s="90" t="s">
        <v>10513</v>
      </c>
    </row>
    <row r="10920" spans="1:12" hidden="1" outlineLevel="2" x14ac:dyDescent="0.25">
      <c r="A10920" s="90">
        <v>3</v>
      </c>
      <c r="B10920" s="26">
        <v>941080079</v>
      </c>
      <c r="C10920" s="90">
        <v>20</v>
      </c>
      <c r="D10920" s="90">
        <v>240203</v>
      </c>
      <c r="E10920" s="94">
        <v>44004</v>
      </c>
      <c r="F10920" s="26">
        <v>240203331272</v>
      </c>
      <c r="G10920" s="90">
        <v>331272</v>
      </c>
      <c r="H10920" s="90">
        <v>6.94</v>
      </c>
      <c r="I10920" s="95">
        <v>6.94</v>
      </c>
      <c r="J10920" s="90" t="s">
        <v>10509</v>
      </c>
      <c r="K10920" s="90">
        <v>169</v>
      </c>
      <c r="L10920" s="90" t="s">
        <v>10513</v>
      </c>
    </row>
    <row r="10921" spans="1:12" hidden="1" outlineLevel="2" x14ac:dyDescent="0.25">
      <c r="A10921" s="90">
        <v>3</v>
      </c>
      <c r="B10921" s="26">
        <v>941080079</v>
      </c>
      <c r="C10921" s="90">
        <v>20</v>
      </c>
      <c r="D10921" s="90">
        <v>243337</v>
      </c>
      <c r="E10921" s="94">
        <v>44033</v>
      </c>
      <c r="F10921" s="26">
        <v>243337334184</v>
      </c>
      <c r="G10921" s="90">
        <v>334184</v>
      </c>
      <c r="H10921" s="90">
        <v>6.94</v>
      </c>
      <c r="I10921" s="95">
        <v>6.94</v>
      </c>
      <c r="J10921" s="90" t="s">
        <v>10509</v>
      </c>
      <c r="K10921" s="90">
        <v>138</v>
      </c>
      <c r="L10921" s="90" t="s">
        <v>10513</v>
      </c>
    </row>
    <row r="10922" spans="1:12" hidden="1" outlineLevel="2" x14ac:dyDescent="0.25">
      <c r="A10922" s="90">
        <v>3</v>
      </c>
      <c r="B10922" s="26">
        <v>941163800</v>
      </c>
      <c r="C10922" s="90">
        <v>20</v>
      </c>
      <c r="D10922" s="90">
        <v>245583</v>
      </c>
      <c r="E10922" s="94">
        <v>44033</v>
      </c>
      <c r="F10922" s="26">
        <v>245583336277</v>
      </c>
      <c r="G10922" s="90">
        <v>336277</v>
      </c>
      <c r="H10922" s="90">
        <v>4.2699999999999996</v>
      </c>
      <c r="I10922" s="95">
        <v>4.2699999999999996</v>
      </c>
      <c r="J10922" s="90" t="s">
        <v>10509</v>
      </c>
      <c r="K10922" s="90">
        <v>138</v>
      </c>
      <c r="L10922" s="90" t="s">
        <v>10513</v>
      </c>
    </row>
    <row r="10923" spans="1:12" hidden="1" outlineLevel="2" x14ac:dyDescent="0.25">
      <c r="A10923" s="90">
        <v>3</v>
      </c>
      <c r="B10923" s="26">
        <v>941163800</v>
      </c>
      <c r="C10923" s="90">
        <v>20</v>
      </c>
      <c r="D10923" s="90">
        <v>248792</v>
      </c>
      <c r="E10923" s="94">
        <v>44065</v>
      </c>
      <c r="F10923" s="26">
        <v>248792339237</v>
      </c>
      <c r="G10923" s="90">
        <v>339237</v>
      </c>
      <c r="H10923" s="90">
        <v>1.71</v>
      </c>
      <c r="I10923" s="95">
        <v>1.71</v>
      </c>
      <c r="J10923" s="90" t="s">
        <v>10509</v>
      </c>
      <c r="K10923" s="90">
        <v>107</v>
      </c>
      <c r="L10923" s="90" t="s">
        <v>10513</v>
      </c>
    </row>
    <row r="10924" spans="1:12" hidden="1" outlineLevel="2" x14ac:dyDescent="0.25">
      <c r="A10924" s="90">
        <v>3</v>
      </c>
      <c r="B10924" s="26">
        <v>941711897</v>
      </c>
      <c r="C10924" s="90">
        <v>20</v>
      </c>
      <c r="D10924" s="90">
        <v>241440</v>
      </c>
      <c r="E10924" s="94">
        <v>44004</v>
      </c>
      <c r="F10924" s="26">
        <v>241440332507</v>
      </c>
      <c r="G10924" s="90">
        <v>332507</v>
      </c>
      <c r="H10924" s="90">
        <v>3.62</v>
      </c>
      <c r="I10924" s="95">
        <v>3.62</v>
      </c>
      <c r="J10924" s="90" t="s">
        <v>10509</v>
      </c>
      <c r="K10924" s="90">
        <v>169</v>
      </c>
      <c r="L10924" s="90" t="s">
        <v>10513</v>
      </c>
    </row>
    <row r="10925" spans="1:12" hidden="1" outlineLevel="2" x14ac:dyDescent="0.25">
      <c r="A10925" s="90">
        <v>3</v>
      </c>
      <c r="B10925" s="26">
        <v>941711897</v>
      </c>
      <c r="C10925" s="90">
        <v>20</v>
      </c>
      <c r="D10925" s="90">
        <v>247774</v>
      </c>
      <c r="E10925" s="94">
        <v>44065</v>
      </c>
      <c r="F10925" s="26">
        <v>247774338372</v>
      </c>
      <c r="G10925" s="90">
        <v>338372</v>
      </c>
      <c r="H10925" s="90">
        <v>4.4000000000000004</v>
      </c>
      <c r="I10925" s="95">
        <v>4.4000000000000004</v>
      </c>
      <c r="J10925" s="90" t="s">
        <v>10509</v>
      </c>
      <c r="K10925" s="90">
        <v>107</v>
      </c>
      <c r="L10925" s="90" t="s">
        <v>10513</v>
      </c>
    </row>
    <row r="10926" spans="1:12" hidden="1" outlineLevel="2" x14ac:dyDescent="0.25">
      <c r="A10926" s="90">
        <v>3</v>
      </c>
      <c r="B10926" s="26">
        <v>943702142</v>
      </c>
      <c r="C10926" s="90">
        <v>20</v>
      </c>
      <c r="D10926" s="90">
        <v>244774</v>
      </c>
      <c r="E10926" s="94">
        <v>44033</v>
      </c>
      <c r="F10926" s="26">
        <v>244774335607</v>
      </c>
      <c r="G10926" s="90">
        <v>335607</v>
      </c>
      <c r="H10926" s="90">
        <v>3.01</v>
      </c>
      <c r="I10926" s="95">
        <v>3.01</v>
      </c>
      <c r="J10926" s="90" t="s">
        <v>10509</v>
      </c>
      <c r="K10926" s="90">
        <v>138</v>
      </c>
      <c r="L10926" s="90" t="s">
        <v>10513</v>
      </c>
    </row>
    <row r="10927" spans="1:12" hidden="1" outlineLevel="2" x14ac:dyDescent="0.25">
      <c r="A10927" s="90">
        <v>3</v>
      </c>
      <c r="B10927" s="26">
        <v>943702142</v>
      </c>
      <c r="C10927" s="90">
        <v>20</v>
      </c>
      <c r="D10927" s="90">
        <v>247965</v>
      </c>
      <c r="E10927" s="94">
        <v>44065</v>
      </c>
      <c r="F10927" s="26">
        <v>247965338550</v>
      </c>
      <c r="G10927" s="90">
        <v>338550</v>
      </c>
      <c r="H10927" s="90">
        <v>1.77</v>
      </c>
      <c r="I10927" s="95">
        <v>1.77</v>
      </c>
      <c r="J10927" s="90" t="s">
        <v>10509</v>
      </c>
      <c r="K10927" s="90">
        <v>107</v>
      </c>
      <c r="L10927" s="90" t="s">
        <v>10513</v>
      </c>
    </row>
    <row r="10928" spans="1:12" hidden="1" outlineLevel="2" x14ac:dyDescent="0.25">
      <c r="A10928" s="90">
        <v>3</v>
      </c>
      <c r="B10928" s="26">
        <v>944128933</v>
      </c>
      <c r="C10928" s="90">
        <v>20</v>
      </c>
      <c r="D10928" s="90">
        <v>242340</v>
      </c>
      <c r="E10928" s="94">
        <v>44004</v>
      </c>
      <c r="F10928" s="26">
        <v>242340333275</v>
      </c>
      <c r="G10928" s="90">
        <v>333275</v>
      </c>
      <c r="H10928" s="90">
        <v>0.95</v>
      </c>
      <c r="I10928" s="95">
        <v>0.95</v>
      </c>
      <c r="J10928" s="90" t="s">
        <v>10509</v>
      </c>
      <c r="K10928" s="90">
        <v>169</v>
      </c>
      <c r="L10928" s="90" t="s">
        <v>10513</v>
      </c>
    </row>
    <row r="10929" spans="1:12" hidden="1" outlineLevel="2" x14ac:dyDescent="0.25">
      <c r="A10929" s="90">
        <v>3</v>
      </c>
      <c r="B10929" s="26">
        <v>950018101</v>
      </c>
      <c r="C10929" s="90">
        <v>20</v>
      </c>
      <c r="D10929" s="90">
        <v>240434</v>
      </c>
      <c r="E10929" s="94">
        <v>44004</v>
      </c>
      <c r="F10929" s="26">
        <v>240434331503</v>
      </c>
      <c r="G10929" s="90">
        <v>331503</v>
      </c>
      <c r="H10929" s="90">
        <v>12.22</v>
      </c>
      <c r="I10929" s="95">
        <v>12.22</v>
      </c>
      <c r="J10929" s="90" t="s">
        <v>10509</v>
      </c>
      <c r="K10929" s="90">
        <v>169</v>
      </c>
      <c r="L10929" s="90" t="s">
        <v>10513</v>
      </c>
    </row>
    <row r="10930" spans="1:12" hidden="1" outlineLevel="2" x14ac:dyDescent="0.25">
      <c r="A10930" s="90">
        <v>3</v>
      </c>
      <c r="B10930" s="26">
        <v>950018101</v>
      </c>
      <c r="C10930" s="90">
        <v>20</v>
      </c>
      <c r="D10930" s="90">
        <v>243569</v>
      </c>
      <c r="E10930" s="94">
        <v>44033</v>
      </c>
      <c r="F10930" s="26">
        <v>243569334416</v>
      </c>
      <c r="G10930" s="90">
        <v>334416</v>
      </c>
      <c r="H10930" s="90">
        <v>9.73</v>
      </c>
      <c r="I10930" s="95">
        <v>9.73</v>
      </c>
      <c r="J10930" s="90" t="s">
        <v>10509</v>
      </c>
      <c r="K10930" s="90">
        <v>138</v>
      </c>
      <c r="L10930" s="90" t="s">
        <v>10513</v>
      </c>
    </row>
    <row r="10931" spans="1:12" hidden="1" outlineLevel="2" x14ac:dyDescent="0.25">
      <c r="A10931" s="90">
        <v>3</v>
      </c>
      <c r="B10931" s="26">
        <v>992765755001</v>
      </c>
      <c r="C10931" s="90">
        <v>20</v>
      </c>
      <c r="D10931" s="90">
        <v>252146</v>
      </c>
      <c r="E10931" s="94">
        <v>44097</v>
      </c>
      <c r="F10931" s="26">
        <v>252146342317</v>
      </c>
      <c r="G10931" s="90">
        <v>342317</v>
      </c>
      <c r="H10931" s="90">
        <v>49.84</v>
      </c>
      <c r="I10931" s="95">
        <v>48.81</v>
      </c>
      <c r="J10931" s="90" t="s">
        <v>10509</v>
      </c>
      <c r="K10931" s="90">
        <v>104</v>
      </c>
      <c r="L10931" s="90" t="s">
        <v>10513</v>
      </c>
    </row>
    <row r="10932" spans="1:12" hidden="1" outlineLevel="2" x14ac:dyDescent="0.25">
      <c r="A10932" s="90">
        <v>3</v>
      </c>
      <c r="B10932" s="26">
        <v>992810572001</v>
      </c>
      <c r="C10932" s="90">
        <v>20</v>
      </c>
      <c r="D10932" s="90">
        <v>249082</v>
      </c>
      <c r="E10932" s="94">
        <v>44075</v>
      </c>
      <c r="F10932" s="26">
        <v>249082339517</v>
      </c>
      <c r="G10932" s="90">
        <v>339517</v>
      </c>
      <c r="H10932" s="90">
        <v>1013.47</v>
      </c>
      <c r="I10932" s="95">
        <v>1013.47</v>
      </c>
      <c r="J10932" s="90" t="s">
        <v>10509</v>
      </c>
      <c r="K10932" s="90">
        <v>107</v>
      </c>
      <c r="L10932" s="90" t="s">
        <v>10513</v>
      </c>
    </row>
    <row r="10933" spans="1:12" hidden="1" outlineLevel="2" x14ac:dyDescent="0.25">
      <c r="A10933" s="90">
        <v>3</v>
      </c>
      <c r="B10933" s="26">
        <v>992835087001</v>
      </c>
      <c r="C10933" s="90">
        <v>20</v>
      </c>
      <c r="D10933" s="90">
        <v>245662</v>
      </c>
      <c r="E10933" s="94">
        <v>44044</v>
      </c>
      <c r="F10933" s="26">
        <v>245662336349</v>
      </c>
      <c r="G10933" s="90">
        <v>336349</v>
      </c>
      <c r="H10933" s="90">
        <v>32.700000000000003</v>
      </c>
      <c r="I10933" s="95">
        <v>32.700000000000003</v>
      </c>
      <c r="J10933" s="90" t="s">
        <v>10509</v>
      </c>
      <c r="K10933" s="90">
        <v>138</v>
      </c>
      <c r="L10933" s="90" t="s">
        <v>10513</v>
      </c>
    </row>
    <row r="10934" spans="1:12" hidden="1" outlineLevel="2" x14ac:dyDescent="0.25">
      <c r="A10934" s="90">
        <v>3</v>
      </c>
      <c r="B10934" s="26">
        <v>992835087001</v>
      </c>
      <c r="C10934" s="90">
        <v>20</v>
      </c>
      <c r="D10934" s="90">
        <v>248914</v>
      </c>
      <c r="E10934" s="94">
        <v>44075</v>
      </c>
      <c r="F10934" s="26">
        <v>248914339351</v>
      </c>
      <c r="G10934" s="90">
        <v>339351</v>
      </c>
      <c r="H10934" s="90">
        <v>33.299999999999997</v>
      </c>
      <c r="I10934" s="95">
        <v>33.299999999999997</v>
      </c>
      <c r="J10934" s="90" t="s">
        <v>10509</v>
      </c>
      <c r="K10934" s="90">
        <v>107</v>
      </c>
      <c r="L10934" s="90" t="s">
        <v>10513</v>
      </c>
    </row>
    <row r="10935" spans="1:12" hidden="1" outlineLevel="2" x14ac:dyDescent="0.25">
      <c r="A10935" s="90">
        <v>3</v>
      </c>
      <c r="B10935" s="26">
        <v>992869518001</v>
      </c>
      <c r="C10935" s="90">
        <v>20</v>
      </c>
      <c r="D10935" s="90">
        <v>249087</v>
      </c>
      <c r="E10935" s="94">
        <v>44075</v>
      </c>
      <c r="F10935" s="26">
        <v>249087339522</v>
      </c>
      <c r="G10935" s="90">
        <v>339522</v>
      </c>
      <c r="H10935" s="90">
        <v>5.54</v>
      </c>
      <c r="I10935" s="95">
        <v>5.54</v>
      </c>
      <c r="J10935" s="90" t="s">
        <v>10509</v>
      </c>
      <c r="K10935" s="90">
        <v>107</v>
      </c>
      <c r="L10935" s="90" t="s">
        <v>10513</v>
      </c>
    </row>
    <row r="10936" spans="1:12" hidden="1" outlineLevel="2" x14ac:dyDescent="0.25">
      <c r="A10936" s="90">
        <v>3</v>
      </c>
      <c r="B10936" s="26">
        <v>992874260001</v>
      </c>
      <c r="C10936" s="90">
        <v>20</v>
      </c>
      <c r="D10936" s="90">
        <v>245803</v>
      </c>
      <c r="E10936" s="94">
        <v>44044</v>
      </c>
      <c r="F10936" s="26">
        <v>245803336489</v>
      </c>
      <c r="G10936" s="90">
        <v>336489</v>
      </c>
      <c r="H10936" s="90">
        <v>2.0299999999999998</v>
      </c>
      <c r="I10936" s="95">
        <v>2.0299999999999998</v>
      </c>
      <c r="J10936" s="90" t="s">
        <v>10509</v>
      </c>
      <c r="K10936" s="90">
        <v>138</v>
      </c>
      <c r="L10936" s="90" t="s">
        <v>10513</v>
      </c>
    </row>
    <row r="10937" spans="1:12" hidden="1" outlineLevel="2" x14ac:dyDescent="0.25">
      <c r="A10937" s="90">
        <v>3</v>
      </c>
      <c r="B10937" s="26">
        <v>992874260001</v>
      </c>
      <c r="C10937" s="90">
        <v>20</v>
      </c>
      <c r="D10937" s="90">
        <v>249056</v>
      </c>
      <c r="E10937" s="94">
        <v>44075</v>
      </c>
      <c r="F10937" s="26">
        <v>249056339492</v>
      </c>
      <c r="G10937" s="90">
        <v>339492</v>
      </c>
      <c r="H10937" s="90">
        <v>1.94</v>
      </c>
      <c r="I10937" s="95">
        <v>1.94</v>
      </c>
      <c r="J10937" s="90" t="s">
        <v>10509</v>
      </c>
      <c r="K10937" s="90">
        <v>107</v>
      </c>
      <c r="L10937" s="90" t="s">
        <v>10513</v>
      </c>
    </row>
    <row r="10938" spans="1:12" hidden="1" outlineLevel="2" x14ac:dyDescent="0.25">
      <c r="A10938" s="90">
        <v>3</v>
      </c>
      <c r="B10938" s="26">
        <v>992891289001</v>
      </c>
      <c r="C10938" s="90">
        <v>20</v>
      </c>
      <c r="D10938" s="90">
        <v>245753</v>
      </c>
      <c r="E10938" s="94">
        <v>44044</v>
      </c>
      <c r="F10938" s="26">
        <v>245753336439</v>
      </c>
      <c r="G10938" s="90">
        <v>336439</v>
      </c>
      <c r="H10938" s="90">
        <v>1.94</v>
      </c>
      <c r="I10938" s="95">
        <v>1.94</v>
      </c>
      <c r="J10938" s="90" t="s">
        <v>10509</v>
      </c>
      <c r="K10938" s="90">
        <v>138</v>
      </c>
      <c r="L10938" s="90" t="s">
        <v>10513</v>
      </c>
    </row>
    <row r="10939" spans="1:12" hidden="1" outlineLevel="2" x14ac:dyDescent="0.25">
      <c r="A10939" s="90">
        <v>3</v>
      </c>
      <c r="B10939" s="26">
        <v>992935839001</v>
      </c>
      <c r="C10939" s="90">
        <v>20</v>
      </c>
      <c r="D10939" s="90">
        <v>242837</v>
      </c>
      <c r="E10939" s="94">
        <v>44013</v>
      </c>
      <c r="F10939" s="26">
        <v>242837333740</v>
      </c>
      <c r="G10939" s="90">
        <v>333740</v>
      </c>
      <c r="H10939" s="90">
        <v>1.94</v>
      </c>
      <c r="I10939" s="95">
        <v>1.94</v>
      </c>
      <c r="J10939" s="90" t="s">
        <v>10509</v>
      </c>
      <c r="K10939" s="90">
        <v>169</v>
      </c>
      <c r="L10939" s="90" t="s">
        <v>10513</v>
      </c>
    </row>
    <row r="10940" spans="1:12" hidden="1" outlineLevel="2" x14ac:dyDescent="0.25">
      <c r="A10940" s="90">
        <v>3</v>
      </c>
      <c r="B10940" s="26">
        <v>962445037</v>
      </c>
      <c r="C10940" s="90">
        <v>20</v>
      </c>
      <c r="D10940" s="90">
        <v>241153</v>
      </c>
      <c r="E10940" s="94">
        <v>44004</v>
      </c>
      <c r="F10940" s="26">
        <v>241153332221</v>
      </c>
      <c r="G10940" s="90">
        <v>332221</v>
      </c>
      <c r="H10940" s="90">
        <v>1.68</v>
      </c>
      <c r="I10940" s="95">
        <v>1.68</v>
      </c>
      <c r="J10940" s="90" t="s">
        <v>10509</v>
      </c>
      <c r="K10940" s="90">
        <v>169</v>
      </c>
      <c r="L10940" s="90" t="s">
        <v>10513</v>
      </c>
    </row>
    <row r="10941" spans="1:12" hidden="1" outlineLevel="2" x14ac:dyDescent="0.25">
      <c r="A10941" s="90">
        <v>3</v>
      </c>
      <c r="B10941" s="26">
        <v>990319723001</v>
      </c>
      <c r="C10941" s="90">
        <v>20</v>
      </c>
      <c r="D10941" s="90">
        <v>248891</v>
      </c>
      <c r="E10941" s="94">
        <v>44075</v>
      </c>
      <c r="F10941" s="26">
        <v>248891339328</v>
      </c>
      <c r="G10941" s="90">
        <v>339328</v>
      </c>
      <c r="H10941" s="90">
        <v>15.3</v>
      </c>
      <c r="I10941" s="95">
        <v>14.97</v>
      </c>
      <c r="J10941" s="90" t="s">
        <v>10509</v>
      </c>
      <c r="K10941" s="90">
        <v>107</v>
      </c>
      <c r="L10941" s="90" t="s">
        <v>10513</v>
      </c>
    </row>
    <row r="10942" spans="1:12" hidden="1" outlineLevel="2" x14ac:dyDescent="0.25">
      <c r="A10942" s="90">
        <v>3</v>
      </c>
      <c r="B10942" s="26">
        <v>991432639001</v>
      </c>
      <c r="C10942" s="90">
        <v>20</v>
      </c>
      <c r="D10942" s="90">
        <v>242443</v>
      </c>
      <c r="E10942" s="94">
        <v>44013</v>
      </c>
      <c r="F10942" s="26">
        <v>242443333359</v>
      </c>
      <c r="G10942" s="90">
        <v>333359</v>
      </c>
      <c r="H10942" s="90">
        <v>15.3</v>
      </c>
      <c r="I10942" s="95">
        <v>15.3</v>
      </c>
      <c r="J10942" s="90" t="s">
        <v>10509</v>
      </c>
      <c r="K10942" s="90">
        <v>169</v>
      </c>
      <c r="L10942" s="90" t="s">
        <v>10513</v>
      </c>
    </row>
    <row r="10943" spans="1:12" hidden="1" outlineLevel="2" x14ac:dyDescent="0.25">
      <c r="A10943" s="90">
        <v>3</v>
      </c>
      <c r="B10943" s="26">
        <v>991432639001</v>
      </c>
      <c r="C10943" s="90">
        <v>20</v>
      </c>
      <c r="D10943" s="90">
        <v>248874</v>
      </c>
      <c r="E10943" s="94">
        <v>44075</v>
      </c>
      <c r="F10943" s="26">
        <v>248874339311</v>
      </c>
      <c r="G10943" s="90">
        <v>339311</v>
      </c>
      <c r="H10943" s="90">
        <v>15.3</v>
      </c>
      <c r="I10943" s="95">
        <v>15.3</v>
      </c>
      <c r="J10943" s="90" t="s">
        <v>10509</v>
      </c>
      <c r="K10943" s="90">
        <v>107</v>
      </c>
      <c r="L10943" s="90" t="s">
        <v>10513</v>
      </c>
    </row>
    <row r="10944" spans="1:12" hidden="1" outlineLevel="2" x14ac:dyDescent="0.25">
      <c r="A10944" s="90">
        <v>3</v>
      </c>
      <c r="B10944" s="26">
        <v>992482575001</v>
      </c>
      <c r="C10944" s="90">
        <v>20</v>
      </c>
      <c r="D10944" s="90">
        <v>246150</v>
      </c>
      <c r="E10944" s="94">
        <v>44044</v>
      </c>
      <c r="F10944" s="26">
        <v>246150336777</v>
      </c>
      <c r="G10944" s="90">
        <v>336777</v>
      </c>
      <c r="H10944" s="90">
        <v>11.79</v>
      </c>
      <c r="I10944" s="95">
        <v>11.79</v>
      </c>
      <c r="J10944" s="90" t="s">
        <v>10509</v>
      </c>
      <c r="K10944" s="90">
        <v>138</v>
      </c>
      <c r="L10944" s="90" t="s">
        <v>10513</v>
      </c>
    </row>
    <row r="10945" spans="1:12" hidden="1" outlineLevel="2" x14ac:dyDescent="0.25">
      <c r="A10945" s="90">
        <v>3</v>
      </c>
      <c r="B10945" s="26">
        <v>992482575001</v>
      </c>
      <c r="C10945" s="90">
        <v>20</v>
      </c>
      <c r="D10945" s="90">
        <v>249393</v>
      </c>
      <c r="E10945" s="94">
        <v>44075</v>
      </c>
      <c r="F10945" s="26">
        <v>249393339770</v>
      </c>
      <c r="G10945" s="90">
        <v>339770</v>
      </c>
      <c r="H10945" s="90">
        <v>12.44</v>
      </c>
      <c r="I10945" s="95">
        <v>12.44</v>
      </c>
      <c r="J10945" s="90" t="s">
        <v>10509</v>
      </c>
      <c r="K10945" s="90">
        <v>107</v>
      </c>
      <c r="L10945" s="90" t="s">
        <v>10513</v>
      </c>
    </row>
    <row r="10946" spans="1:12" hidden="1" outlineLevel="2" x14ac:dyDescent="0.25">
      <c r="A10946" s="90">
        <v>3</v>
      </c>
      <c r="B10946" s="26">
        <v>992487631001</v>
      </c>
      <c r="C10946" s="90">
        <v>20</v>
      </c>
      <c r="D10946" s="90">
        <v>242434</v>
      </c>
      <c r="E10946" s="94">
        <v>44013</v>
      </c>
      <c r="F10946" s="26">
        <v>242434333350</v>
      </c>
      <c r="G10946" s="90">
        <v>333350</v>
      </c>
      <c r="H10946" s="90">
        <v>15.3</v>
      </c>
      <c r="I10946" s="95">
        <v>15.3</v>
      </c>
      <c r="J10946" s="90" t="s">
        <v>10509</v>
      </c>
      <c r="K10946" s="90">
        <v>169</v>
      </c>
      <c r="L10946" s="90" t="s">
        <v>10513</v>
      </c>
    </row>
    <row r="10947" spans="1:12" hidden="1" outlineLevel="2" x14ac:dyDescent="0.25">
      <c r="A10947" s="90">
        <v>3</v>
      </c>
      <c r="B10947" s="26">
        <v>992560649001</v>
      </c>
      <c r="C10947" s="90">
        <v>20</v>
      </c>
      <c r="D10947" s="90">
        <v>245799</v>
      </c>
      <c r="E10947" s="94">
        <v>44044</v>
      </c>
      <c r="F10947" s="26">
        <v>245799336485</v>
      </c>
      <c r="G10947" s="90">
        <v>336485</v>
      </c>
      <c r="H10947" s="90">
        <v>4.57</v>
      </c>
      <c r="I10947" s="95">
        <v>4.13</v>
      </c>
      <c r="J10947" s="90" t="s">
        <v>10509</v>
      </c>
      <c r="K10947" s="90">
        <v>138</v>
      </c>
      <c r="L10947" s="90" t="s">
        <v>10513</v>
      </c>
    </row>
    <row r="10948" spans="1:12" hidden="1" outlineLevel="2" x14ac:dyDescent="0.25">
      <c r="A10948" s="90">
        <v>3</v>
      </c>
      <c r="B10948" s="26">
        <v>992560649001</v>
      </c>
      <c r="C10948" s="90">
        <v>20</v>
      </c>
      <c r="D10948" s="90">
        <v>245800</v>
      </c>
      <c r="E10948" s="94">
        <v>44044</v>
      </c>
      <c r="F10948" s="26">
        <v>245800336486</v>
      </c>
      <c r="G10948" s="90">
        <v>336486</v>
      </c>
      <c r="H10948" s="90">
        <v>1.94</v>
      </c>
      <c r="I10948" s="95">
        <v>1.75</v>
      </c>
      <c r="J10948" s="90" t="s">
        <v>10509</v>
      </c>
      <c r="K10948" s="90">
        <v>138</v>
      </c>
      <c r="L10948" s="90" t="s">
        <v>10513</v>
      </c>
    </row>
    <row r="10949" spans="1:12" hidden="1" outlineLevel="2" x14ac:dyDescent="0.25">
      <c r="A10949" s="90">
        <v>3</v>
      </c>
      <c r="B10949" s="26">
        <v>992628227001</v>
      </c>
      <c r="C10949" s="90">
        <v>20</v>
      </c>
      <c r="D10949" s="90">
        <v>245732</v>
      </c>
      <c r="E10949" s="94">
        <v>44044</v>
      </c>
      <c r="F10949" s="26">
        <v>245732336418</v>
      </c>
      <c r="G10949" s="90">
        <v>336418</v>
      </c>
      <c r="H10949" s="90">
        <v>3.89</v>
      </c>
      <c r="I10949" s="95">
        <v>3.89</v>
      </c>
      <c r="J10949" s="90" t="s">
        <v>10509</v>
      </c>
      <c r="K10949" s="90">
        <v>138</v>
      </c>
      <c r="L10949" s="90" t="s">
        <v>10513</v>
      </c>
    </row>
    <row r="10950" spans="1:12" hidden="1" outlineLevel="2" x14ac:dyDescent="0.25">
      <c r="A10950" s="90">
        <v>3</v>
      </c>
      <c r="B10950" s="26">
        <v>992651008001</v>
      </c>
      <c r="C10950" s="90">
        <v>20</v>
      </c>
      <c r="D10950" s="90">
        <v>249169</v>
      </c>
      <c r="E10950" s="94">
        <v>44075</v>
      </c>
      <c r="F10950" s="26">
        <v>249169339601</v>
      </c>
      <c r="G10950" s="90">
        <v>339601</v>
      </c>
      <c r="H10950" s="90">
        <v>1.98</v>
      </c>
      <c r="I10950" s="95">
        <v>1.98</v>
      </c>
      <c r="J10950" s="90" t="s">
        <v>10509</v>
      </c>
      <c r="K10950" s="90">
        <v>107</v>
      </c>
      <c r="L10950" s="90" t="s">
        <v>10513</v>
      </c>
    </row>
    <row r="10951" spans="1:12" hidden="1" outlineLevel="2" x14ac:dyDescent="0.25">
      <c r="A10951" s="90">
        <v>3</v>
      </c>
      <c r="B10951" s="26">
        <v>992687053001</v>
      </c>
      <c r="C10951" s="90">
        <v>20</v>
      </c>
      <c r="D10951" s="90">
        <v>242451</v>
      </c>
      <c r="E10951" s="94">
        <v>44013</v>
      </c>
      <c r="F10951" s="26">
        <v>242451333367</v>
      </c>
      <c r="G10951" s="90">
        <v>333367</v>
      </c>
      <c r="H10951" s="90">
        <v>15.3</v>
      </c>
      <c r="I10951" s="95">
        <v>15.3</v>
      </c>
      <c r="J10951" s="90" t="s">
        <v>10509</v>
      </c>
      <c r="K10951" s="90">
        <v>169</v>
      </c>
      <c r="L10951" s="90" t="s">
        <v>10513</v>
      </c>
    </row>
    <row r="10952" spans="1:12" hidden="1" outlineLevel="2" x14ac:dyDescent="0.25">
      <c r="A10952" s="90">
        <v>3</v>
      </c>
      <c r="B10952" s="26">
        <v>992709987001</v>
      </c>
      <c r="C10952" s="90">
        <v>20</v>
      </c>
      <c r="D10952" s="90">
        <v>249392</v>
      </c>
      <c r="E10952" s="94">
        <v>44075</v>
      </c>
      <c r="F10952" s="26">
        <v>249392339769</v>
      </c>
      <c r="G10952" s="90">
        <v>339769</v>
      </c>
      <c r="H10952" s="90">
        <v>1.94</v>
      </c>
      <c r="I10952" s="95">
        <v>1.94</v>
      </c>
      <c r="J10952" s="90" t="s">
        <v>10509</v>
      </c>
      <c r="K10952" s="90">
        <v>107</v>
      </c>
      <c r="L10952" s="90" t="s">
        <v>10513</v>
      </c>
    </row>
    <row r="10953" spans="1:12" hidden="1" outlineLevel="2" x14ac:dyDescent="0.25">
      <c r="A10953" s="90">
        <v>3</v>
      </c>
      <c r="B10953" s="26">
        <v>992739908001</v>
      </c>
      <c r="C10953" s="90">
        <v>20</v>
      </c>
      <c r="D10953" s="90">
        <v>242683</v>
      </c>
      <c r="E10953" s="94">
        <v>44013</v>
      </c>
      <c r="F10953" s="26">
        <v>242683333597</v>
      </c>
      <c r="G10953" s="90">
        <v>333597</v>
      </c>
      <c r="H10953" s="90">
        <v>92.38</v>
      </c>
      <c r="I10953" s="95">
        <v>92.38</v>
      </c>
      <c r="J10953" s="90" t="s">
        <v>10509</v>
      </c>
      <c r="K10953" s="90">
        <v>169</v>
      </c>
      <c r="L10953" s="90" t="s">
        <v>10513</v>
      </c>
    </row>
    <row r="10954" spans="1:12" hidden="1" outlineLevel="2" x14ac:dyDescent="0.25">
      <c r="A10954" s="90">
        <v>3</v>
      </c>
      <c r="B10954" s="26">
        <v>992739908001</v>
      </c>
      <c r="C10954" s="90">
        <v>20</v>
      </c>
      <c r="D10954" s="90">
        <v>245858</v>
      </c>
      <c r="E10954" s="94">
        <v>44044</v>
      </c>
      <c r="F10954" s="26">
        <v>245858336543</v>
      </c>
      <c r="G10954" s="90">
        <v>336543</v>
      </c>
      <c r="H10954" s="90">
        <v>29.66</v>
      </c>
      <c r="I10954" s="95">
        <v>29.66</v>
      </c>
      <c r="J10954" s="90" t="s">
        <v>10509</v>
      </c>
      <c r="K10954" s="90">
        <v>138</v>
      </c>
      <c r="L10954" s="90" t="s">
        <v>10513</v>
      </c>
    </row>
    <row r="10955" spans="1:12" hidden="1" outlineLevel="2" x14ac:dyDescent="0.25">
      <c r="A10955" s="90">
        <v>3</v>
      </c>
      <c r="B10955" s="26">
        <v>992739908001</v>
      </c>
      <c r="C10955" s="90">
        <v>20</v>
      </c>
      <c r="D10955" s="90">
        <v>249102</v>
      </c>
      <c r="E10955" s="94">
        <v>44075</v>
      </c>
      <c r="F10955" s="26">
        <v>249102339537</v>
      </c>
      <c r="G10955" s="90">
        <v>339537</v>
      </c>
      <c r="H10955" s="90">
        <v>22.25</v>
      </c>
      <c r="I10955" s="95">
        <v>22.25</v>
      </c>
      <c r="J10955" s="90" t="s">
        <v>10509</v>
      </c>
      <c r="K10955" s="90">
        <v>107</v>
      </c>
      <c r="L10955" s="90" t="s">
        <v>10513</v>
      </c>
    </row>
    <row r="10956" spans="1:12" hidden="1" outlineLevel="2" x14ac:dyDescent="0.25">
      <c r="A10956" s="90">
        <v>3</v>
      </c>
      <c r="B10956" s="26">
        <v>992810572001</v>
      </c>
      <c r="C10956" s="90">
        <v>20</v>
      </c>
      <c r="D10956" s="90">
        <v>242660</v>
      </c>
      <c r="E10956" s="94">
        <v>44013</v>
      </c>
      <c r="F10956" s="26">
        <v>242660333574</v>
      </c>
      <c r="G10956" s="90">
        <v>333574</v>
      </c>
      <c r="H10956" s="90">
        <v>319.91000000000003</v>
      </c>
      <c r="I10956" s="95">
        <v>313.08</v>
      </c>
      <c r="J10956" s="90" t="s">
        <v>10509</v>
      </c>
      <c r="K10956" s="90">
        <v>169</v>
      </c>
      <c r="L10956" s="90" t="s">
        <v>10513</v>
      </c>
    </row>
    <row r="10957" spans="1:12" hidden="1" outlineLevel="2" x14ac:dyDescent="0.25">
      <c r="A10957" s="90">
        <v>3</v>
      </c>
      <c r="B10957" s="26">
        <v>992810572001</v>
      </c>
      <c r="C10957" s="90">
        <v>20</v>
      </c>
      <c r="D10957" s="90">
        <v>245835</v>
      </c>
      <c r="E10957" s="94">
        <v>44044</v>
      </c>
      <c r="F10957" s="26">
        <v>245835336520</v>
      </c>
      <c r="G10957" s="90">
        <v>336520</v>
      </c>
      <c r="H10957" s="90">
        <v>520.67999999999995</v>
      </c>
      <c r="I10957" s="95">
        <v>520.66999999999996</v>
      </c>
      <c r="J10957" s="90" t="s">
        <v>10509</v>
      </c>
      <c r="K10957" s="90">
        <v>138</v>
      </c>
      <c r="L10957" s="90" t="s">
        <v>10513</v>
      </c>
    </row>
    <row r="10958" spans="1:12" hidden="1" outlineLevel="2" x14ac:dyDescent="0.25">
      <c r="A10958" s="90">
        <v>3</v>
      </c>
      <c r="B10958" s="26">
        <v>992835087001</v>
      </c>
      <c r="C10958" s="90">
        <v>20</v>
      </c>
      <c r="D10958" s="90">
        <v>242483</v>
      </c>
      <c r="E10958" s="94">
        <v>44013</v>
      </c>
      <c r="F10958" s="26">
        <v>242483333399</v>
      </c>
      <c r="G10958" s="90">
        <v>333399</v>
      </c>
      <c r="H10958" s="90">
        <v>30.6</v>
      </c>
      <c r="I10958" s="95">
        <v>30.6</v>
      </c>
      <c r="J10958" s="90" t="s">
        <v>10509</v>
      </c>
      <c r="K10958" s="90">
        <v>169</v>
      </c>
      <c r="L10958" s="90" t="s">
        <v>10513</v>
      </c>
    </row>
    <row r="10959" spans="1:12" hidden="1" outlineLevel="2" x14ac:dyDescent="0.25">
      <c r="A10959" s="90">
        <v>3</v>
      </c>
      <c r="B10959" s="26">
        <v>992869518001</v>
      </c>
      <c r="C10959" s="90">
        <v>20</v>
      </c>
      <c r="D10959" s="90">
        <v>242666</v>
      </c>
      <c r="E10959" s="94">
        <v>44013</v>
      </c>
      <c r="F10959" s="26">
        <v>242666333580</v>
      </c>
      <c r="G10959" s="90">
        <v>333580</v>
      </c>
      <c r="H10959" s="90">
        <v>5.21</v>
      </c>
      <c r="I10959" s="95">
        <v>5.21</v>
      </c>
      <c r="J10959" s="90" t="s">
        <v>10509</v>
      </c>
      <c r="K10959" s="90">
        <v>169</v>
      </c>
      <c r="L10959" s="90" t="s">
        <v>10513</v>
      </c>
    </row>
    <row r="10960" spans="1:12" hidden="1" outlineLevel="2" x14ac:dyDescent="0.25">
      <c r="A10960" s="90">
        <v>3</v>
      </c>
      <c r="B10960" s="26">
        <v>992869518001</v>
      </c>
      <c r="C10960" s="90">
        <v>20</v>
      </c>
      <c r="D10960" s="90">
        <v>245841</v>
      </c>
      <c r="E10960" s="94">
        <v>44044</v>
      </c>
      <c r="F10960" s="26">
        <v>245841336526</v>
      </c>
      <c r="G10960" s="90">
        <v>336526</v>
      </c>
      <c r="H10960" s="90">
        <v>13.94</v>
      </c>
      <c r="I10960" s="95">
        <v>13.94</v>
      </c>
      <c r="J10960" s="90" t="s">
        <v>10509</v>
      </c>
      <c r="K10960" s="90">
        <v>138</v>
      </c>
      <c r="L10960" s="90" t="s">
        <v>10513</v>
      </c>
    </row>
    <row r="10961" spans="1:12" hidden="1" outlineLevel="2" x14ac:dyDescent="0.25">
      <c r="A10961" s="90">
        <v>3</v>
      </c>
      <c r="B10961" s="26">
        <v>992874260001</v>
      </c>
      <c r="C10961" s="90">
        <v>20</v>
      </c>
      <c r="D10961" s="90">
        <v>242626</v>
      </c>
      <c r="E10961" s="94">
        <v>44013</v>
      </c>
      <c r="F10961" s="26">
        <v>242626333541</v>
      </c>
      <c r="G10961" s="90">
        <v>333541</v>
      </c>
      <c r="H10961" s="90">
        <v>1.94</v>
      </c>
      <c r="I10961" s="95">
        <v>1.94</v>
      </c>
      <c r="J10961" s="90" t="s">
        <v>10509</v>
      </c>
      <c r="K10961" s="90">
        <v>169</v>
      </c>
      <c r="L10961" s="90" t="s">
        <v>10513</v>
      </c>
    </row>
    <row r="10962" spans="1:12" hidden="1" outlineLevel="2" x14ac:dyDescent="0.25">
      <c r="A10962" s="90">
        <v>3</v>
      </c>
      <c r="B10962" s="26">
        <v>992874260001</v>
      </c>
      <c r="C10962" s="90">
        <v>20</v>
      </c>
      <c r="D10962" s="90">
        <v>242633</v>
      </c>
      <c r="E10962" s="94">
        <v>44013</v>
      </c>
      <c r="F10962" s="26">
        <v>242633333548</v>
      </c>
      <c r="G10962" s="90">
        <v>333548</v>
      </c>
      <c r="H10962" s="90">
        <v>2.12</v>
      </c>
      <c r="I10962" s="95">
        <v>2.12</v>
      </c>
      <c r="J10962" s="90" t="s">
        <v>10509</v>
      </c>
      <c r="K10962" s="90">
        <v>169</v>
      </c>
      <c r="L10962" s="90" t="s">
        <v>10513</v>
      </c>
    </row>
    <row r="10963" spans="1:12" hidden="1" outlineLevel="2" x14ac:dyDescent="0.25">
      <c r="A10963" s="90">
        <v>3</v>
      </c>
      <c r="B10963" s="26">
        <v>992874260001</v>
      </c>
      <c r="C10963" s="90">
        <v>20</v>
      </c>
      <c r="D10963" s="90">
        <v>245809</v>
      </c>
      <c r="E10963" s="94">
        <v>44044</v>
      </c>
      <c r="F10963" s="26">
        <v>245809336495</v>
      </c>
      <c r="G10963" s="90">
        <v>336495</v>
      </c>
      <c r="H10963" s="90">
        <v>1.94</v>
      </c>
      <c r="I10963" s="95">
        <v>1.94</v>
      </c>
      <c r="J10963" s="90" t="s">
        <v>10509</v>
      </c>
      <c r="K10963" s="90">
        <v>138</v>
      </c>
      <c r="L10963" s="90" t="s">
        <v>10513</v>
      </c>
    </row>
    <row r="10964" spans="1:12" hidden="1" outlineLevel="2" x14ac:dyDescent="0.25">
      <c r="A10964" s="90">
        <v>3</v>
      </c>
      <c r="B10964" s="26">
        <v>992874260001</v>
      </c>
      <c r="C10964" s="90">
        <v>20</v>
      </c>
      <c r="D10964" s="90">
        <v>249050</v>
      </c>
      <c r="E10964" s="94">
        <v>44075</v>
      </c>
      <c r="F10964" s="26">
        <v>249050339486</v>
      </c>
      <c r="G10964" s="90">
        <v>339486</v>
      </c>
      <c r="H10964" s="90">
        <v>1.94</v>
      </c>
      <c r="I10964" s="95">
        <v>1.94</v>
      </c>
      <c r="J10964" s="90" t="s">
        <v>10509</v>
      </c>
      <c r="K10964" s="90">
        <v>107</v>
      </c>
      <c r="L10964" s="90" t="s">
        <v>10513</v>
      </c>
    </row>
    <row r="10965" spans="1:12" hidden="1" outlineLevel="2" x14ac:dyDescent="0.25">
      <c r="A10965" s="90">
        <v>3</v>
      </c>
      <c r="B10965" s="26">
        <v>992874260001</v>
      </c>
      <c r="C10965" s="90">
        <v>20</v>
      </c>
      <c r="D10965" s="90">
        <v>249412</v>
      </c>
      <c r="E10965" s="94">
        <v>44075</v>
      </c>
      <c r="F10965" s="26">
        <v>249412339783</v>
      </c>
      <c r="G10965" s="90">
        <v>339783</v>
      </c>
      <c r="H10965" s="90">
        <v>1.94</v>
      </c>
      <c r="I10965" s="95">
        <v>1.94</v>
      </c>
      <c r="J10965" s="90" t="s">
        <v>10509</v>
      </c>
      <c r="K10965" s="90">
        <v>107</v>
      </c>
      <c r="L10965" s="90" t="s">
        <v>10513</v>
      </c>
    </row>
    <row r="10966" spans="1:12" hidden="1" outlineLevel="2" x14ac:dyDescent="0.25">
      <c r="A10966" s="90">
        <v>3</v>
      </c>
      <c r="B10966" s="26">
        <v>992891289001</v>
      </c>
      <c r="C10966" s="90">
        <v>20</v>
      </c>
      <c r="D10966" s="90">
        <v>242575</v>
      </c>
      <c r="E10966" s="94">
        <v>44013</v>
      </c>
      <c r="F10966" s="26">
        <v>242575333490</v>
      </c>
      <c r="G10966" s="90">
        <v>333490</v>
      </c>
      <c r="H10966" s="90">
        <v>1.94</v>
      </c>
      <c r="I10966" s="95">
        <v>1.94</v>
      </c>
      <c r="J10966" s="90" t="s">
        <v>10509</v>
      </c>
      <c r="K10966" s="90">
        <v>169</v>
      </c>
      <c r="L10966" s="90" t="s">
        <v>10513</v>
      </c>
    </row>
    <row r="10967" spans="1:12" hidden="1" outlineLevel="2" x14ac:dyDescent="0.25">
      <c r="A10967" s="90">
        <v>3</v>
      </c>
      <c r="B10967" s="26">
        <v>992891289001</v>
      </c>
      <c r="C10967" s="90">
        <v>20</v>
      </c>
      <c r="D10967" s="90">
        <v>249001</v>
      </c>
      <c r="E10967" s="94">
        <v>44075</v>
      </c>
      <c r="F10967" s="26">
        <v>249001339437</v>
      </c>
      <c r="G10967" s="90">
        <v>339437</v>
      </c>
      <c r="H10967" s="90">
        <v>1.94</v>
      </c>
      <c r="I10967" s="95">
        <v>1.94</v>
      </c>
      <c r="J10967" s="90" t="s">
        <v>10509</v>
      </c>
      <c r="K10967" s="90">
        <v>107</v>
      </c>
      <c r="L10967" s="90" t="s">
        <v>10513</v>
      </c>
    </row>
    <row r="10968" spans="1:12" hidden="1" outlineLevel="2" x14ac:dyDescent="0.25">
      <c r="A10968" s="90">
        <v>3</v>
      </c>
      <c r="B10968" s="26">
        <v>992935839001</v>
      </c>
      <c r="C10968" s="90">
        <v>20</v>
      </c>
      <c r="D10968" s="90">
        <v>246010</v>
      </c>
      <c r="E10968" s="94">
        <v>44044</v>
      </c>
      <c r="F10968" s="26">
        <v>246010336684</v>
      </c>
      <c r="G10968" s="90">
        <v>336684</v>
      </c>
      <c r="H10968" s="90">
        <v>8.81</v>
      </c>
      <c r="I10968" s="95">
        <v>8.81</v>
      </c>
      <c r="J10968" s="90" t="s">
        <v>10509</v>
      </c>
      <c r="K10968" s="90">
        <v>138</v>
      </c>
      <c r="L10968" s="90" t="s">
        <v>10513</v>
      </c>
    </row>
    <row r="10969" spans="1:12" hidden="1" outlineLevel="2" x14ac:dyDescent="0.25">
      <c r="A10969" s="90">
        <v>3</v>
      </c>
      <c r="B10969" s="26">
        <v>992935839001</v>
      </c>
      <c r="C10969" s="90">
        <v>20</v>
      </c>
      <c r="D10969" s="90">
        <v>249253</v>
      </c>
      <c r="E10969" s="94">
        <v>44075</v>
      </c>
      <c r="F10969" s="26">
        <v>249253339677</v>
      </c>
      <c r="G10969" s="90">
        <v>339677</v>
      </c>
      <c r="H10969" s="90">
        <v>20.079999999999998</v>
      </c>
      <c r="I10969" s="95">
        <v>20.079999999999998</v>
      </c>
      <c r="J10969" s="90" t="s">
        <v>10509</v>
      </c>
      <c r="K10969" s="90">
        <v>107</v>
      </c>
      <c r="L10969" s="90" t="s">
        <v>10513</v>
      </c>
    </row>
    <row r="10970" spans="1:12" hidden="1" outlineLevel="2" x14ac:dyDescent="0.25">
      <c r="A10970" s="90">
        <v>3</v>
      </c>
      <c r="B10970" s="26">
        <v>992936908001</v>
      </c>
      <c r="C10970" s="90">
        <v>20</v>
      </c>
      <c r="D10970" s="90">
        <v>245916</v>
      </c>
      <c r="E10970" s="94">
        <v>44044</v>
      </c>
      <c r="F10970" s="26">
        <v>245916336598</v>
      </c>
      <c r="G10970" s="90">
        <v>336598</v>
      </c>
      <c r="H10970" s="90">
        <v>2.78</v>
      </c>
      <c r="I10970" s="95">
        <v>2.78</v>
      </c>
      <c r="J10970" s="90" t="s">
        <v>10509</v>
      </c>
      <c r="K10970" s="90">
        <v>138</v>
      </c>
      <c r="L10970" s="90" t="s">
        <v>10513</v>
      </c>
    </row>
    <row r="10971" spans="1:12" hidden="1" outlineLevel="2" x14ac:dyDescent="0.25">
      <c r="A10971" s="90">
        <v>3</v>
      </c>
      <c r="B10971" s="26">
        <v>992936908001</v>
      </c>
      <c r="C10971" s="90">
        <v>20</v>
      </c>
      <c r="D10971" s="90">
        <v>249158</v>
      </c>
      <c r="E10971" s="94">
        <v>44075</v>
      </c>
      <c r="F10971" s="26">
        <v>249158339590</v>
      </c>
      <c r="G10971" s="90">
        <v>339590</v>
      </c>
      <c r="H10971" s="90">
        <v>2.14</v>
      </c>
      <c r="I10971" s="95">
        <v>2.14</v>
      </c>
      <c r="J10971" s="90" t="s">
        <v>10509</v>
      </c>
      <c r="K10971" s="90">
        <v>107</v>
      </c>
      <c r="L10971" s="90" t="s">
        <v>10513</v>
      </c>
    </row>
    <row r="10972" spans="1:12" hidden="1" outlineLevel="2" x14ac:dyDescent="0.25">
      <c r="A10972" s="90">
        <v>3</v>
      </c>
      <c r="B10972" s="26">
        <v>992941561001</v>
      </c>
      <c r="C10972" s="90">
        <v>20</v>
      </c>
      <c r="D10972" s="90">
        <v>242916</v>
      </c>
      <c r="E10972" s="94">
        <v>44013</v>
      </c>
      <c r="F10972" s="26">
        <v>242916333795</v>
      </c>
      <c r="G10972" s="90">
        <v>333795</v>
      </c>
      <c r="H10972" s="90">
        <v>1.94</v>
      </c>
      <c r="I10972" s="95">
        <v>1.94</v>
      </c>
      <c r="J10972" s="90" t="s">
        <v>10509</v>
      </c>
      <c r="K10972" s="90">
        <v>169</v>
      </c>
      <c r="L10972" s="90" t="s">
        <v>10513</v>
      </c>
    </row>
    <row r="10973" spans="1:12" hidden="1" outlineLevel="2" x14ac:dyDescent="0.25">
      <c r="A10973" s="90">
        <v>3</v>
      </c>
      <c r="B10973" s="26">
        <v>992960809001</v>
      </c>
      <c r="C10973" s="90">
        <v>20</v>
      </c>
      <c r="D10973" s="90">
        <v>249428</v>
      </c>
      <c r="E10973" s="94">
        <v>44075</v>
      </c>
      <c r="F10973" s="26">
        <v>249428339795</v>
      </c>
      <c r="G10973" s="90">
        <v>339795</v>
      </c>
      <c r="H10973" s="90">
        <v>12.88</v>
      </c>
      <c r="I10973" s="95">
        <v>12.88</v>
      </c>
      <c r="J10973" s="90" t="s">
        <v>10509</v>
      </c>
      <c r="K10973" s="90">
        <v>107</v>
      </c>
      <c r="L10973" s="90" t="s">
        <v>10513</v>
      </c>
    </row>
    <row r="10974" spans="1:12" hidden="1" outlineLevel="2" x14ac:dyDescent="0.25">
      <c r="A10974" s="90">
        <v>3</v>
      </c>
      <c r="B10974" s="26">
        <v>992969938001</v>
      </c>
      <c r="C10974" s="90">
        <v>20</v>
      </c>
      <c r="D10974" s="90">
        <v>242525</v>
      </c>
      <c r="E10974" s="94">
        <v>44013</v>
      </c>
      <c r="F10974" s="26">
        <v>242525333441</v>
      </c>
      <c r="G10974" s="90">
        <v>333441</v>
      </c>
      <c r="H10974" s="90">
        <v>14.94</v>
      </c>
      <c r="I10974" s="95">
        <v>14.94</v>
      </c>
      <c r="J10974" s="90" t="s">
        <v>10509</v>
      </c>
      <c r="K10974" s="90">
        <v>169</v>
      </c>
      <c r="L10974" s="90" t="s">
        <v>10513</v>
      </c>
    </row>
    <row r="10975" spans="1:12" hidden="1" outlineLevel="2" x14ac:dyDescent="0.25">
      <c r="A10975" s="90">
        <v>3</v>
      </c>
      <c r="B10975" s="26">
        <v>992969938001</v>
      </c>
      <c r="C10975" s="90">
        <v>20</v>
      </c>
      <c r="D10975" s="90">
        <v>248951</v>
      </c>
      <c r="E10975" s="94">
        <v>44075</v>
      </c>
      <c r="F10975" s="26">
        <v>248951339388</v>
      </c>
      <c r="G10975" s="90">
        <v>339388</v>
      </c>
      <c r="H10975" s="90">
        <v>34.659999999999997</v>
      </c>
      <c r="I10975" s="95">
        <v>34.659999999999997</v>
      </c>
      <c r="J10975" s="90" t="s">
        <v>10509</v>
      </c>
      <c r="K10975" s="90">
        <v>107</v>
      </c>
      <c r="L10975" s="90" t="s">
        <v>10513</v>
      </c>
    </row>
    <row r="10976" spans="1:12" hidden="1" outlineLevel="2" x14ac:dyDescent="0.25">
      <c r="A10976" s="90">
        <v>3</v>
      </c>
      <c r="B10976" s="26">
        <v>992941561001</v>
      </c>
      <c r="C10976" s="90">
        <v>20</v>
      </c>
      <c r="D10976" s="90">
        <v>242915</v>
      </c>
      <c r="E10976" s="94">
        <v>44013</v>
      </c>
      <c r="F10976" s="26">
        <v>242915333794</v>
      </c>
      <c r="G10976" s="90">
        <v>333794</v>
      </c>
      <c r="H10976" s="90">
        <v>1.94</v>
      </c>
      <c r="I10976" s="95">
        <v>1.94</v>
      </c>
      <c r="J10976" s="90" t="s">
        <v>10509</v>
      </c>
      <c r="K10976" s="90">
        <v>169</v>
      </c>
      <c r="L10976" s="90" t="s">
        <v>10513</v>
      </c>
    </row>
    <row r="10977" spans="1:12" hidden="1" outlineLevel="2" x14ac:dyDescent="0.25">
      <c r="A10977" s="90">
        <v>3</v>
      </c>
      <c r="B10977" s="26">
        <v>992941561001</v>
      </c>
      <c r="C10977" s="90">
        <v>20</v>
      </c>
      <c r="D10977" s="90">
        <v>246088</v>
      </c>
      <c r="E10977" s="94">
        <v>44044</v>
      </c>
      <c r="F10977" s="26">
        <v>246088336738</v>
      </c>
      <c r="G10977" s="90">
        <v>336738</v>
      </c>
      <c r="H10977" s="90">
        <v>1.94</v>
      </c>
      <c r="I10977" s="95">
        <v>1.94</v>
      </c>
      <c r="J10977" s="90" t="s">
        <v>10509</v>
      </c>
      <c r="K10977" s="90">
        <v>138</v>
      </c>
      <c r="L10977" s="90" t="s">
        <v>10513</v>
      </c>
    </row>
    <row r="10978" spans="1:12" hidden="1" outlineLevel="2" x14ac:dyDescent="0.25">
      <c r="A10978" s="90">
        <v>3</v>
      </c>
      <c r="B10978" s="26">
        <v>992941561001</v>
      </c>
      <c r="C10978" s="90">
        <v>20</v>
      </c>
      <c r="D10978" s="90">
        <v>246089</v>
      </c>
      <c r="E10978" s="94">
        <v>44044</v>
      </c>
      <c r="F10978" s="26">
        <v>246089336739</v>
      </c>
      <c r="G10978" s="90">
        <v>336739</v>
      </c>
      <c r="H10978" s="90">
        <v>1.94</v>
      </c>
      <c r="I10978" s="95">
        <v>1.94</v>
      </c>
      <c r="J10978" s="90" t="s">
        <v>10509</v>
      </c>
      <c r="K10978" s="90">
        <v>138</v>
      </c>
      <c r="L10978" s="90" t="s">
        <v>10513</v>
      </c>
    </row>
    <row r="10979" spans="1:12" hidden="1" outlineLevel="2" x14ac:dyDescent="0.25">
      <c r="A10979" s="90">
        <v>3</v>
      </c>
      <c r="B10979" s="26">
        <v>992941561001</v>
      </c>
      <c r="C10979" s="90">
        <v>20</v>
      </c>
      <c r="D10979" s="90">
        <v>249332</v>
      </c>
      <c r="E10979" s="94">
        <v>44075</v>
      </c>
      <c r="F10979" s="26">
        <v>249332339732</v>
      </c>
      <c r="G10979" s="90">
        <v>339732</v>
      </c>
      <c r="H10979" s="90">
        <v>1.94</v>
      </c>
      <c r="I10979" s="95">
        <v>1.94</v>
      </c>
      <c r="J10979" s="90" t="s">
        <v>10509</v>
      </c>
      <c r="K10979" s="90">
        <v>107</v>
      </c>
      <c r="L10979" s="90" t="s">
        <v>10513</v>
      </c>
    </row>
    <row r="10980" spans="1:12" hidden="1" outlineLevel="2" x14ac:dyDescent="0.25">
      <c r="A10980" s="90">
        <v>3</v>
      </c>
      <c r="B10980" s="26">
        <v>992941561001</v>
      </c>
      <c r="C10980" s="90">
        <v>20</v>
      </c>
      <c r="D10980" s="90">
        <v>249333</v>
      </c>
      <c r="E10980" s="94">
        <v>44075</v>
      </c>
      <c r="F10980" s="26">
        <v>249333339733</v>
      </c>
      <c r="G10980" s="90">
        <v>339733</v>
      </c>
      <c r="H10980" s="90">
        <v>1.94</v>
      </c>
      <c r="I10980" s="95">
        <v>1.94</v>
      </c>
      <c r="J10980" s="90" t="s">
        <v>10509</v>
      </c>
      <c r="K10980" s="90">
        <v>107</v>
      </c>
      <c r="L10980" s="90" t="s">
        <v>10513</v>
      </c>
    </row>
    <row r="10981" spans="1:12" hidden="1" outlineLevel="2" x14ac:dyDescent="0.25">
      <c r="A10981" s="90">
        <v>3</v>
      </c>
      <c r="B10981" s="26">
        <v>992969938001</v>
      </c>
      <c r="C10981" s="90">
        <v>20</v>
      </c>
      <c r="D10981" s="90">
        <v>242570</v>
      </c>
      <c r="E10981" s="94">
        <v>44013</v>
      </c>
      <c r="F10981" s="26">
        <v>242570333485</v>
      </c>
      <c r="G10981" s="90">
        <v>333485</v>
      </c>
      <c r="H10981" s="90">
        <v>17.510000000000002</v>
      </c>
      <c r="I10981" s="95">
        <v>17.510000000000002</v>
      </c>
      <c r="J10981" s="90" t="s">
        <v>10509</v>
      </c>
      <c r="K10981" s="90">
        <v>169</v>
      </c>
      <c r="L10981" s="90" t="s">
        <v>10513</v>
      </c>
    </row>
    <row r="10982" spans="1:12" hidden="1" outlineLevel="2" x14ac:dyDescent="0.25">
      <c r="A10982" s="90">
        <v>3</v>
      </c>
      <c r="B10982" s="26">
        <v>992969938001</v>
      </c>
      <c r="C10982" s="90">
        <v>20</v>
      </c>
      <c r="D10982" s="90">
        <v>245703</v>
      </c>
      <c r="E10982" s="94">
        <v>44044</v>
      </c>
      <c r="F10982" s="26">
        <v>245703336390</v>
      </c>
      <c r="G10982" s="90">
        <v>336390</v>
      </c>
      <c r="H10982" s="90">
        <v>22.4</v>
      </c>
      <c r="I10982" s="95">
        <v>22.4</v>
      </c>
      <c r="J10982" s="90" t="s">
        <v>10509</v>
      </c>
      <c r="K10982" s="90">
        <v>138</v>
      </c>
      <c r="L10982" s="90" t="s">
        <v>10513</v>
      </c>
    </row>
    <row r="10983" spans="1:12" hidden="1" outlineLevel="2" x14ac:dyDescent="0.25">
      <c r="A10983" s="90">
        <v>3</v>
      </c>
      <c r="B10983" s="26">
        <v>992969938001</v>
      </c>
      <c r="C10983" s="90">
        <v>20</v>
      </c>
      <c r="D10983" s="90">
        <v>245748</v>
      </c>
      <c r="E10983" s="94">
        <v>44044</v>
      </c>
      <c r="F10983" s="26">
        <v>245748336434</v>
      </c>
      <c r="G10983" s="90">
        <v>336434</v>
      </c>
      <c r="H10983" s="90">
        <v>1.94</v>
      </c>
      <c r="I10983" s="95">
        <v>1.94</v>
      </c>
      <c r="J10983" s="90" t="s">
        <v>10509</v>
      </c>
      <c r="K10983" s="90">
        <v>138</v>
      </c>
      <c r="L10983" s="90" t="s">
        <v>10513</v>
      </c>
    </row>
    <row r="10984" spans="1:12" hidden="1" outlineLevel="2" x14ac:dyDescent="0.25">
      <c r="A10984" s="90">
        <v>3</v>
      </c>
      <c r="B10984" s="26">
        <v>992969938001</v>
      </c>
      <c r="C10984" s="90">
        <v>20</v>
      </c>
      <c r="D10984" s="90">
        <v>248996</v>
      </c>
      <c r="E10984" s="94">
        <v>44075</v>
      </c>
      <c r="F10984" s="26">
        <v>248996339432</v>
      </c>
      <c r="G10984" s="90">
        <v>339432</v>
      </c>
      <c r="H10984" s="90">
        <v>1.94</v>
      </c>
      <c r="I10984" s="95">
        <v>1.94</v>
      </c>
      <c r="J10984" s="90" t="s">
        <v>10509</v>
      </c>
      <c r="K10984" s="90">
        <v>107</v>
      </c>
      <c r="L10984" s="90" t="s">
        <v>10513</v>
      </c>
    </row>
    <row r="10985" spans="1:12" hidden="1" outlineLevel="2" x14ac:dyDescent="0.25">
      <c r="A10985" s="90">
        <v>3</v>
      </c>
      <c r="B10985" s="26">
        <v>992991283001</v>
      </c>
      <c r="C10985" s="90">
        <v>20</v>
      </c>
      <c r="D10985" s="90">
        <v>246014</v>
      </c>
      <c r="E10985" s="94">
        <v>44044</v>
      </c>
      <c r="F10985" s="26">
        <v>246014336687</v>
      </c>
      <c r="G10985" s="90">
        <v>336687</v>
      </c>
      <c r="H10985" s="90">
        <v>1.94</v>
      </c>
      <c r="I10985" s="95">
        <v>1.94</v>
      </c>
      <c r="J10985" s="90" t="s">
        <v>10509</v>
      </c>
      <c r="K10985" s="90">
        <v>138</v>
      </c>
      <c r="L10985" s="90" t="s">
        <v>10513</v>
      </c>
    </row>
    <row r="10986" spans="1:12" hidden="1" outlineLevel="2" x14ac:dyDescent="0.25">
      <c r="A10986" s="90">
        <v>3</v>
      </c>
      <c r="B10986" s="26">
        <v>992991283001</v>
      </c>
      <c r="C10986" s="90">
        <v>20</v>
      </c>
      <c r="D10986" s="90">
        <v>249257</v>
      </c>
      <c r="E10986" s="94">
        <v>44075</v>
      </c>
      <c r="F10986" s="26">
        <v>249257339680</v>
      </c>
      <c r="G10986" s="90">
        <v>339680</v>
      </c>
      <c r="H10986" s="90">
        <v>1.94</v>
      </c>
      <c r="I10986" s="95">
        <v>1.94</v>
      </c>
      <c r="J10986" s="90" t="s">
        <v>10509</v>
      </c>
      <c r="K10986" s="90">
        <v>107</v>
      </c>
      <c r="L10986" s="90" t="s">
        <v>10513</v>
      </c>
    </row>
    <row r="10987" spans="1:12" hidden="1" outlineLevel="2" x14ac:dyDescent="0.25">
      <c r="A10987" s="90">
        <v>3</v>
      </c>
      <c r="B10987" s="26">
        <v>992993928001</v>
      </c>
      <c r="C10987" s="90">
        <v>20</v>
      </c>
      <c r="D10987" s="90">
        <v>242779</v>
      </c>
      <c r="E10987" s="94">
        <v>44013</v>
      </c>
      <c r="F10987" s="26">
        <v>242779333690</v>
      </c>
      <c r="G10987" s="90">
        <v>333690</v>
      </c>
      <c r="H10987" s="90">
        <v>1.94</v>
      </c>
      <c r="I10987" s="95">
        <v>1.94</v>
      </c>
      <c r="J10987" s="90" t="s">
        <v>10509</v>
      </c>
      <c r="K10987" s="90">
        <v>169</v>
      </c>
      <c r="L10987" s="90" t="s">
        <v>10513</v>
      </c>
    </row>
    <row r="10988" spans="1:12" hidden="1" outlineLevel="2" x14ac:dyDescent="0.25">
      <c r="A10988" s="90">
        <v>3</v>
      </c>
      <c r="B10988" s="26">
        <v>993022950001</v>
      </c>
      <c r="C10988" s="90">
        <v>20</v>
      </c>
      <c r="D10988" s="90">
        <v>246071</v>
      </c>
      <c r="E10988" s="94">
        <v>44044</v>
      </c>
      <c r="F10988" s="26">
        <v>246071336724</v>
      </c>
      <c r="G10988" s="90">
        <v>336724</v>
      </c>
      <c r="H10988" s="90">
        <v>1.94</v>
      </c>
      <c r="I10988" s="95">
        <v>1.94</v>
      </c>
      <c r="J10988" s="90" t="s">
        <v>10509</v>
      </c>
      <c r="K10988" s="90">
        <v>138</v>
      </c>
      <c r="L10988" s="90" t="s">
        <v>10513</v>
      </c>
    </row>
    <row r="10989" spans="1:12" hidden="1" outlineLevel="2" x14ac:dyDescent="0.25">
      <c r="A10989" s="90">
        <v>3</v>
      </c>
      <c r="B10989" s="26">
        <v>993022950001</v>
      </c>
      <c r="C10989" s="90">
        <v>20</v>
      </c>
      <c r="D10989" s="90">
        <v>249315</v>
      </c>
      <c r="E10989" s="94">
        <v>44075</v>
      </c>
      <c r="F10989" s="26">
        <v>249315339718</v>
      </c>
      <c r="G10989" s="90">
        <v>339718</v>
      </c>
      <c r="H10989" s="90">
        <v>1.94</v>
      </c>
      <c r="I10989" s="95">
        <v>1.94</v>
      </c>
      <c r="J10989" s="90" t="s">
        <v>10509</v>
      </c>
      <c r="K10989" s="90">
        <v>107</v>
      </c>
      <c r="L10989" s="90" t="s">
        <v>10513</v>
      </c>
    </row>
    <row r="10990" spans="1:12" hidden="1" outlineLevel="2" x14ac:dyDescent="0.25">
      <c r="A10990" s="90">
        <v>3</v>
      </c>
      <c r="B10990" s="26">
        <v>993029513001</v>
      </c>
      <c r="C10990" s="90">
        <v>20</v>
      </c>
      <c r="D10990" s="90">
        <v>249089</v>
      </c>
      <c r="E10990" s="94">
        <v>44075</v>
      </c>
      <c r="F10990" s="26">
        <v>249089339524</v>
      </c>
      <c r="G10990" s="90">
        <v>339524</v>
      </c>
      <c r="H10990" s="90">
        <v>12.88</v>
      </c>
      <c r="I10990" s="95">
        <v>12.88</v>
      </c>
      <c r="J10990" s="90" t="s">
        <v>10509</v>
      </c>
      <c r="K10990" s="90">
        <v>107</v>
      </c>
      <c r="L10990" s="90" t="s">
        <v>10513</v>
      </c>
    </row>
    <row r="10991" spans="1:12" hidden="1" outlineLevel="2" x14ac:dyDescent="0.25">
      <c r="A10991" s="90">
        <v>3</v>
      </c>
      <c r="B10991" s="26">
        <v>993051438001</v>
      </c>
      <c r="C10991" s="90">
        <v>20</v>
      </c>
      <c r="D10991" s="90">
        <v>245804</v>
      </c>
      <c r="E10991" s="94">
        <v>44044</v>
      </c>
      <c r="F10991" s="26">
        <v>245804336490</v>
      </c>
      <c r="G10991" s="90">
        <v>336490</v>
      </c>
      <c r="H10991" s="90">
        <v>1.94</v>
      </c>
      <c r="I10991" s="95">
        <v>1.94</v>
      </c>
      <c r="J10991" s="90" t="s">
        <v>10509</v>
      </c>
      <c r="K10991" s="90">
        <v>138</v>
      </c>
      <c r="L10991" s="90" t="s">
        <v>10513</v>
      </c>
    </row>
    <row r="10992" spans="1:12" hidden="1" outlineLevel="2" x14ac:dyDescent="0.25">
      <c r="A10992" s="90">
        <v>3</v>
      </c>
      <c r="B10992" s="26">
        <v>993053848001</v>
      </c>
      <c r="C10992" s="90">
        <v>20</v>
      </c>
      <c r="D10992" s="90">
        <v>242629</v>
      </c>
      <c r="E10992" s="94">
        <v>44013</v>
      </c>
      <c r="F10992" s="26">
        <v>242629333544</v>
      </c>
      <c r="G10992" s="90">
        <v>333544</v>
      </c>
      <c r="H10992" s="90">
        <v>2.39</v>
      </c>
      <c r="I10992" s="95">
        <v>2.39</v>
      </c>
      <c r="J10992" s="90" t="s">
        <v>10509</v>
      </c>
      <c r="K10992" s="90">
        <v>169</v>
      </c>
      <c r="L10992" s="90" t="s">
        <v>10513</v>
      </c>
    </row>
    <row r="10993" spans="1:12" hidden="1" outlineLevel="2" x14ac:dyDescent="0.25">
      <c r="A10993" s="90">
        <v>3</v>
      </c>
      <c r="B10993" s="26">
        <v>993053848001</v>
      </c>
      <c r="C10993" s="90">
        <v>20</v>
      </c>
      <c r="D10993" s="90">
        <v>245806</v>
      </c>
      <c r="E10993" s="94">
        <v>44044</v>
      </c>
      <c r="F10993" s="26">
        <v>245806336492</v>
      </c>
      <c r="G10993" s="90">
        <v>336492</v>
      </c>
      <c r="H10993" s="90">
        <v>1.95</v>
      </c>
      <c r="I10993" s="95">
        <v>1.95</v>
      </c>
      <c r="J10993" s="90" t="s">
        <v>10509</v>
      </c>
      <c r="K10993" s="90">
        <v>138</v>
      </c>
      <c r="L10993" s="90" t="s">
        <v>10513</v>
      </c>
    </row>
    <row r="10994" spans="1:12" hidden="1" outlineLevel="2" x14ac:dyDescent="0.25">
      <c r="A10994" s="90">
        <v>3</v>
      </c>
      <c r="B10994" s="26">
        <v>993119016001</v>
      </c>
      <c r="C10994" s="90">
        <v>20</v>
      </c>
      <c r="D10994" s="90">
        <v>242805</v>
      </c>
      <c r="E10994" s="94">
        <v>44013</v>
      </c>
      <c r="F10994" s="26">
        <v>242805333713</v>
      </c>
      <c r="G10994" s="90">
        <v>333713</v>
      </c>
      <c r="H10994" s="90">
        <v>1.94</v>
      </c>
      <c r="I10994" s="95">
        <v>1.94</v>
      </c>
      <c r="J10994" s="90" t="s">
        <v>10509</v>
      </c>
      <c r="K10994" s="90">
        <v>169</v>
      </c>
      <c r="L10994" s="90" t="s">
        <v>10513</v>
      </c>
    </row>
    <row r="10995" spans="1:12" hidden="1" outlineLevel="2" x14ac:dyDescent="0.25">
      <c r="A10995" s="90">
        <v>3</v>
      </c>
      <c r="B10995" s="26">
        <v>993119016001</v>
      </c>
      <c r="C10995" s="90">
        <v>20</v>
      </c>
      <c r="D10995" s="90">
        <v>249221</v>
      </c>
      <c r="E10995" s="94">
        <v>44075</v>
      </c>
      <c r="F10995" s="26">
        <v>249221339650</v>
      </c>
      <c r="G10995" s="90">
        <v>339650</v>
      </c>
      <c r="H10995" s="90">
        <v>1.94</v>
      </c>
      <c r="I10995" s="95">
        <v>1.94</v>
      </c>
      <c r="J10995" s="90" t="s">
        <v>10509</v>
      </c>
      <c r="K10995" s="90">
        <v>107</v>
      </c>
      <c r="L10995" s="90" t="s">
        <v>10513</v>
      </c>
    </row>
    <row r="10996" spans="1:12" hidden="1" outlineLevel="2" x14ac:dyDescent="0.25">
      <c r="A10996" s="90">
        <v>3</v>
      </c>
      <c r="B10996" s="26">
        <v>993179981001</v>
      </c>
      <c r="C10996" s="90">
        <v>20</v>
      </c>
      <c r="D10996" s="90">
        <v>242881</v>
      </c>
      <c r="E10996" s="94">
        <v>44013</v>
      </c>
      <c r="F10996" s="26">
        <v>242881333771</v>
      </c>
      <c r="G10996" s="90">
        <v>333771</v>
      </c>
      <c r="H10996" s="90">
        <v>1.94</v>
      </c>
      <c r="I10996" s="95">
        <v>1.94</v>
      </c>
      <c r="J10996" s="90" t="s">
        <v>10509</v>
      </c>
      <c r="K10996" s="90">
        <v>169</v>
      </c>
      <c r="L10996" s="90" t="s">
        <v>10513</v>
      </c>
    </row>
    <row r="10997" spans="1:12" hidden="1" outlineLevel="2" x14ac:dyDescent="0.25">
      <c r="A10997" s="90">
        <v>3</v>
      </c>
      <c r="B10997" s="26">
        <v>993179981001</v>
      </c>
      <c r="C10997" s="90">
        <v>20</v>
      </c>
      <c r="D10997" s="90">
        <v>249296</v>
      </c>
      <c r="E10997" s="94">
        <v>44075</v>
      </c>
      <c r="F10997" s="26">
        <v>249296339707</v>
      </c>
      <c r="G10997" s="90">
        <v>339707</v>
      </c>
      <c r="H10997" s="90">
        <v>1.94</v>
      </c>
      <c r="I10997" s="95">
        <v>1.94</v>
      </c>
      <c r="J10997" s="90" t="s">
        <v>10509</v>
      </c>
      <c r="K10997" s="90">
        <v>107</v>
      </c>
      <c r="L10997" s="90" t="s">
        <v>10513</v>
      </c>
    </row>
    <row r="10998" spans="1:12" hidden="1" outlineLevel="2" x14ac:dyDescent="0.25">
      <c r="A10998" s="90">
        <v>3</v>
      </c>
      <c r="B10998" s="26">
        <v>993188670001</v>
      </c>
      <c r="C10998" s="90">
        <v>20</v>
      </c>
      <c r="D10998" s="90">
        <v>242898</v>
      </c>
      <c r="E10998" s="94">
        <v>44013</v>
      </c>
      <c r="F10998" s="26">
        <v>242898333780</v>
      </c>
      <c r="G10998" s="90">
        <v>333780</v>
      </c>
      <c r="H10998" s="90">
        <v>8.67</v>
      </c>
      <c r="I10998" s="95">
        <v>8.67</v>
      </c>
      <c r="J10998" s="90" t="s">
        <v>10509</v>
      </c>
      <c r="K10998" s="90">
        <v>169</v>
      </c>
      <c r="L10998" s="90" t="s">
        <v>10513</v>
      </c>
    </row>
    <row r="10999" spans="1:12" hidden="1" outlineLevel="2" x14ac:dyDescent="0.25">
      <c r="A10999" s="90">
        <v>3</v>
      </c>
      <c r="B10999" s="26">
        <v>993188670001</v>
      </c>
      <c r="C10999" s="90">
        <v>20</v>
      </c>
      <c r="D10999" s="90">
        <v>249314</v>
      </c>
      <c r="E10999" s="94">
        <v>44075</v>
      </c>
      <c r="F10999" s="26">
        <v>249314339717</v>
      </c>
      <c r="G10999" s="90">
        <v>339717</v>
      </c>
      <c r="H10999" s="90">
        <v>56.41</v>
      </c>
      <c r="I10999" s="95">
        <v>56.41</v>
      </c>
      <c r="J10999" s="90" t="s">
        <v>10509</v>
      </c>
      <c r="K10999" s="90">
        <v>107</v>
      </c>
      <c r="L10999" s="90" t="s">
        <v>10513</v>
      </c>
    </row>
    <row r="11000" spans="1:12" hidden="1" outlineLevel="2" x14ac:dyDescent="0.25">
      <c r="A11000" s="90">
        <v>3</v>
      </c>
      <c r="B11000" s="26">
        <v>993241687001</v>
      </c>
      <c r="C11000" s="90">
        <v>20</v>
      </c>
      <c r="D11000" s="90">
        <v>249371</v>
      </c>
      <c r="E11000" s="94">
        <v>44075</v>
      </c>
      <c r="F11000" s="26">
        <v>249371339752</v>
      </c>
      <c r="G11000" s="90">
        <v>339752</v>
      </c>
      <c r="H11000" s="90">
        <v>2.09</v>
      </c>
      <c r="I11000" s="95">
        <v>2.09</v>
      </c>
      <c r="J11000" s="90" t="s">
        <v>10509</v>
      </c>
      <c r="K11000" s="90">
        <v>107</v>
      </c>
      <c r="L11000" s="90" t="s">
        <v>10513</v>
      </c>
    </row>
    <row r="11001" spans="1:12" hidden="1" outlineLevel="2" x14ac:dyDescent="0.25">
      <c r="A11001" s="90">
        <v>3</v>
      </c>
      <c r="B11001" s="26">
        <v>1002937520</v>
      </c>
      <c r="C11001" s="90">
        <v>20</v>
      </c>
      <c r="D11001" s="90">
        <v>244478</v>
      </c>
      <c r="E11001" s="94">
        <v>44033</v>
      </c>
      <c r="F11001" s="26">
        <v>244478335323</v>
      </c>
      <c r="G11001" s="90">
        <v>335323</v>
      </c>
      <c r="H11001" s="90">
        <v>6.2</v>
      </c>
      <c r="I11001" s="95">
        <v>6.2</v>
      </c>
      <c r="J11001" s="90" t="s">
        <v>10509</v>
      </c>
      <c r="K11001" s="90">
        <v>138</v>
      </c>
      <c r="L11001" s="90" t="s">
        <v>10513</v>
      </c>
    </row>
    <row r="11002" spans="1:12" hidden="1" outlineLevel="2" x14ac:dyDescent="0.25">
      <c r="A11002" s="90">
        <v>3</v>
      </c>
      <c r="B11002" s="26">
        <v>992991283001</v>
      </c>
      <c r="C11002" s="90">
        <v>20</v>
      </c>
      <c r="D11002" s="90">
        <v>242841</v>
      </c>
      <c r="E11002" s="94">
        <v>44013</v>
      </c>
      <c r="F11002" s="26">
        <v>242841333743</v>
      </c>
      <c r="G11002" s="90">
        <v>333743</v>
      </c>
      <c r="H11002" s="90">
        <v>1.94</v>
      </c>
      <c r="I11002" s="95">
        <v>1.94</v>
      </c>
      <c r="J11002" s="90" t="s">
        <v>10509</v>
      </c>
      <c r="K11002" s="90">
        <v>169</v>
      </c>
      <c r="L11002" s="90" t="s">
        <v>10513</v>
      </c>
    </row>
    <row r="11003" spans="1:12" hidden="1" outlineLevel="2" x14ac:dyDescent="0.25">
      <c r="A11003" s="90">
        <v>3</v>
      </c>
      <c r="B11003" s="26">
        <v>992993928001</v>
      </c>
      <c r="C11003" s="90">
        <v>20</v>
      </c>
      <c r="D11003" s="90">
        <v>245952</v>
      </c>
      <c r="E11003" s="94">
        <v>44044</v>
      </c>
      <c r="F11003" s="26">
        <v>245952336634</v>
      </c>
      <c r="G11003" s="90">
        <v>336634</v>
      </c>
      <c r="H11003" s="90">
        <v>1.94</v>
      </c>
      <c r="I11003" s="95">
        <v>1.94</v>
      </c>
      <c r="J11003" s="90" t="s">
        <v>10509</v>
      </c>
      <c r="K11003" s="90">
        <v>138</v>
      </c>
      <c r="L11003" s="90" t="s">
        <v>10513</v>
      </c>
    </row>
    <row r="11004" spans="1:12" hidden="1" outlineLevel="2" x14ac:dyDescent="0.25">
      <c r="A11004" s="90">
        <v>3</v>
      </c>
      <c r="B11004" s="26">
        <v>992993928001</v>
      </c>
      <c r="C11004" s="90">
        <v>20</v>
      </c>
      <c r="D11004" s="90">
        <v>249195</v>
      </c>
      <c r="E11004" s="94">
        <v>44075</v>
      </c>
      <c r="F11004" s="26">
        <v>249195339627</v>
      </c>
      <c r="G11004" s="90">
        <v>339627</v>
      </c>
      <c r="H11004" s="90">
        <v>1.94</v>
      </c>
      <c r="I11004" s="95">
        <v>1.94</v>
      </c>
      <c r="J11004" s="90" t="s">
        <v>10509</v>
      </c>
      <c r="K11004" s="90">
        <v>107</v>
      </c>
      <c r="L11004" s="90" t="s">
        <v>10513</v>
      </c>
    </row>
    <row r="11005" spans="1:12" hidden="1" outlineLevel="2" x14ac:dyDescent="0.25">
      <c r="A11005" s="90">
        <v>3</v>
      </c>
      <c r="B11005" s="26">
        <v>993022950001</v>
      </c>
      <c r="C11005" s="90">
        <v>20</v>
      </c>
      <c r="D11005" s="90">
        <v>242899</v>
      </c>
      <c r="E11005" s="94">
        <v>44013</v>
      </c>
      <c r="F11005" s="26">
        <v>242899333781</v>
      </c>
      <c r="G11005" s="90">
        <v>333781</v>
      </c>
      <c r="H11005" s="90">
        <v>1.94</v>
      </c>
      <c r="I11005" s="95">
        <v>1.94</v>
      </c>
      <c r="J11005" s="90" t="s">
        <v>10509</v>
      </c>
      <c r="K11005" s="90">
        <v>169</v>
      </c>
      <c r="L11005" s="90" t="s">
        <v>10513</v>
      </c>
    </row>
    <row r="11006" spans="1:12" hidden="1" outlineLevel="2" x14ac:dyDescent="0.25">
      <c r="A11006" s="90">
        <v>3</v>
      </c>
      <c r="B11006" s="26">
        <v>993029513001</v>
      </c>
      <c r="C11006" s="90">
        <v>20</v>
      </c>
      <c r="D11006" s="90">
        <v>245843</v>
      </c>
      <c r="E11006" s="94">
        <v>44044</v>
      </c>
      <c r="F11006" s="26">
        <v>245843336528</v>
      </c>
      <c r="G11006" s="90">
        <v>336528</v>
      </c>
      <c r="H11006" s="90">
        <v>12.88</v>
      </c>
      <c r="I11006" s="95">
        <v>12.88</v>
      </c>
      <c r="J11006" s="90" t="s">
        <v>10509</v>
      </c>
      <c r="K11006" s="90">
        <v>138</v>
      </c>
      <c r="L11006" s="90" t="s">
        <v>10513</v>
      </c>
    </row>
    <row r="11007" spans="1:12" hidden="1" outlineLevel="2" x14ac:dyDescent="0.25">
      <c r="A11007" s="90">
        <v>3</v>
      </c>
      <c r="B11007" s="26">
        <v>993040622001</v>
      </c>
      <c r="C11007" s="90">
        <v>20</v>
      </c>
      <c r="D11007" s="90">
        <v>242861</v>
      </c>
      <c r="E11007" s="94">
        <v>44013</v>
      </c>
      <c r="F11007" s="26">
        <v>242861333755</v>
      </c>
      <c r="G11007" s="90">
        <v>333755</v>
      </c>
      <c r="H11007" s="90">
        <v>3.96</v>
      </c>
      <c r="I11007" s="95">
        <v>3.96</v>
      </c>
      <c r="J11007" s="90" t="s">
        <v>10509</v>
      </c>
      <c r="K11007" s="90">
        <v>169</v>
      </c>
      <c r="L11007" s="90" t="s">
        <v>10513</v>
      </c>
    </row>
    <row r="11008" spans="1:12" hidden="1" outlineLevel="2" x14ac:dyDescent="0.25">
      <c r="A11008" s="90">
        <v>3</v>
      </c>
      <c r="B11008" s="26">
        <v>993040622001</v>
      </c>
      <c r="C11008" s="90">
        <v>20</v>
      </c>
      <c r="D11008" s="90">
        <v>246034</v>
      </c>
      <c r="E11008" s="94">
        <v>44044</v>
      </c>
      <c r="F11008" s="26">
        <v>246034336699</v>
      </c>
      <c r="G11008" s="90">
        <v>336699</v>
      </c>
      <c r="H11008" s="90">
        <v>2.69</v>
      </c>
      <c r="I11008" s="95">
        <v>2.69</v>
      </c>
      <c r="J11008" s="90" t="s">
        <v>10509</v>
      </c>
      <c r="K11008" s="90">
        <v>138</v>
      </c>
      <c r="L11008" s="90" t="s">
        <v>10513</v>
      </c>
    </row>
    <row r="11009" spans="1:12" hidden="1" outlineLevel="2" x14ac:dyDescent="0.25">
      <c r="A11009" s="90">
        <v>3</v>
      </c>
      <c r="B11009" s="26">
        <v>993040622001</v>
      </c>
      <c r="C11009" s="90">
        <v>20</v>
      </c>
      <c r="D11009" s="90">
        <v>249277</v>
      </c>
      <c r="E11009" s="94">
        <v>44075</v>
      </c>
      <c r="F11009" s="26">
        <v>249277339692</v>
      </c>
      <c r="G11009" s="90">
        <v>339692</v>
      </c>
      <c r="H11009" s="90">
        <v>6.15</v>
      </c>
      <c r="I11009" s="95">
        <v>6.15</v>
      </c>
      <c r="J11009" s="90" t="s">
        <v>10509</v>
      </c>
      <c r="K11009" s="90">
        <v>107</v>
      </c>
      <c r="L11009" s="90" t="s">
        <v>10513</v>
      </c>
    </row>
    <row r="11010" spans="1:12" hidden="1" outlineLevel="2" x14ac:dyDescent="0.25">
      <c r="A11010" s="90">
        <v>3</v>
      </c>
      <c r="B11010" s="26">
        <v>993051438001</v>
      </c>
      <c r="C11010" s="90">
        <v>20</v>
      </c>
      <c r="D11010" s="90">
        <v>242627</v>
      </c>
      <c r="E11010" s="94">
        <v>44013</v>
      </c>
      <c r="F11010" s="26">
        <v>242627333542</v>
      </c>
      <c r="G11010" s="90">
        <v>333542</v>
      </c>
      <c r="H11010" s="90">
        <v>1.94</v>
      </c>
      <c r="I11010" s="95">
        <v>1.9</v>
      </c>
      <c r="J11010" s="90" t="s">
        <v>10509</v>
      </c>
      <c r="K11010" s="90">
        <v>169</v>
      </c>
      <c r="L11010" s="90" t="s">
        <v>10513</v>
      </c>
    </row>
    <row r="11011" spans="1:12" hidden="1" outlineLevel="2" x14ac:dyDescent="0.25">
      <c r="A11011" s="90">
        <v>3</v>
      </c>
      <c r="B11011" s="26">
        <v>993051438001</v>
      </c>
      <c r="C11011" s="90">
        <v>20</v>
      </c>
      <c r="D11011" s="90">
        <v>249051</v>
      </c>
      <c r="E11011" s="94">
        <v>44075</v>
      </c>
      <c r="F11011" s="26">
        <v>249051339487</v>
      </c>
      <c r="G11011" s="90">
        <v>339487</v>
      </c>
      <c r="H11011" s="90">
        <v>1.94</v>
      </c>
      <c r="I11011" s="95">
        <v>1.9</v>
      </c>
      <c r="J11011" s="90" t="s">
        <v>10509</v>
      </c>
      <c r="K11011" s="90">
        <v>107</v>
      </c>
      <c r="L11011" s="90" t="s">
        <v>10513</v>
      </c>
    </row>
    <row r="11012" spans="1:12" hidden="1" outlineLevel="2" x14ac:dyDescent="0.25">
      <c r="A11012" s="90">
        <v>3</v>
      </c>
      <c r="B11012" s="26">
        <v>993052973001</v>
      </c>
      <c r="C11012" s="90">
        <v>20</v>
      </c>
      <c r="D11012" s="90">
        <v>249027</v>
      </c>
      <c r="E11012" s="94">
        <v>44075</v>
      </c>
      <c r="F11012" s="26">
        <v>249027339463</v>
      </c>
      <c r="G11012" s="90">
        <v>339463</v>
      </c>
      <c r="H11012" s="90">
        <v>36.1</v>
      </c>
      <c r="I11012" s="95">
        <v>0.77</v>
      </c>
      <c r="J11012" s="90" t="s">
        <v>10509</v>
      </c>
      <c r="K11012" s="90">
        <v>107</v>
      </c>
      <c r="L11012" s="90" t="s">
        <v>10513</v>
      </c>
    </row>
    <row r="11013" spans="1:12" hidden="1" outlineLevel="2" x14ac:dyDescent="0.25">
      <c r="A11013" s="90">
        <v>3</v>
      </c>
      <c r="B11013" s="26">
        <v>993053848001</v>
      </c>
      <c r="C11013" s="90">
        <v>20</v>
      </c>
      <c r="D11013" s="90">
        <v>249053</v>
      </c>
      <c r="E11013" s="94">
        <v>44075</v>
      </c>
      <c r="F11013" s="26">
        <v>249053339489</v>
      </c>
      <c r="G11013" s="90">
        <v>339489</v>
      </c>
      <c r="H11013" s="90">
        <v>2.09</v>
      </c>
      <c r="I11013" s="95">
        <v>2.09</v>
      </c>
      <c r="J11013" s="90" t="s">
        <v>10509</v>
      </c>
      <c r="K11013" s="90">
        <v>107</v>
      </c>
      <c r="L11013" s="90" t="s">
        <v>10513</v>
      </c>
    </row>
    <row r="11014" spans="1:12" hidden="1" outlineLevel="2" x14ac:dyDescent="0.25">
      <c r="A11014" s="90">
        <v>3</v>
      </c>
      <c r="B11014" s="26">
        <v>993064173001</v>
      </c>
      <c r="C11014" s="90">
        <v>20</v>
      </c>
      <c r="D11014" s="90">
        <v>242717</v>
      </c>
      <c r="E11014" s="94">
        <v>44013</v>
      </c>
      <c r="F11014" s="26">
        <v>242717333630</v>
      </c>
      <c r="G11014" s="90">
        <v>333630</v>
      </c>
      <c r="H11014" s="90">
        <v>5.77</v>
      </c>
      <c r="I11014" s="95">
        <v>5.77</v>
      </c>
      <c r="J11014" s="90" t="s">
        <v>10509</v>
      </c>
      <c r="K11014" s="90">
        <v>169</v>
      </c>
      <c r="L11014" s="90" t="s">
        <v>10513</v>
      </c>
    </row>
    <row r="11015" spans="1:12" hidden="1" outlineLevel="2" x14ac:dyDescent="0.25">
      <c r="A11015" s="90">
        <v>3</v>
      </c>
      <c r="B11015" s="26">
        <v>993064173001</v>
      </c>
      <c r="C11015" s="90">
        <v>20</v>
      </c>
      <c r="D11015" s="90">
        <v>242718</v>
      </c>
      <c r="E11015" s="94">
        <v>44013</v>
      </c>
      <c r="F11015" s="26">
        <v>242718333631</v>
      </c>
      <c r="G11015" s="90">
        <v>333631</v>
      </c>
      <c r="H11015" s="90">
        <v>1.94</v>
      </c>
      <c r="I11015" s="95">
        <v>1.94</v>
      </c>
      <c r="J11015" s="90" t="s">
        <v>10509</v>
      </c>
      <c r="K11015" s="90">
        <v>169</v>
      </c>
      <c r="L11015" s="90" t="s">
        <v>10513</v>
      </c>
    </row>
    <row r="11016" spans="1:12" hidden="1" outlineLevel="2" x14ac:dyDescent="0.25">
      <c r="A11016" s="90">
        <v>3</v>
      </c>
      <c r="B11016" s="26">
        <v>993064173001</v>
      </c>
      <c r="C11016" s="90">
        <v>20</v>
      </c>
      <c r="D11016" s="90">
        <v>245892</v>
      </c>
      <c r="E11016" s="94">
        <v>44044</v>
      </c>
      <c r="F11016" s="26">
        <v>245892336576</v>
      </c>
      <c r="G11016" s="90">
        <v>336576</v>
      </c>
      <c r="H11016" s="90">
        <v>4.92</v>
      </c>
      <c r="I11016" s="95">
        <v>4.92</v>
      </c>
      <c r="J11016" s="90" t="s">
        <v>10509</v>
      </c>
      <c r="K11016" s="90">
        <v>138</v>
      </c>
      <c r="L11016" s="90" t="s">
        <v>10513</v>
      </c>
    </row>
    <row r="11017" spans="1:12" hidden="1" outlineLevel="2" x14ac:dyDescent="0.25">
      <c r="A11017" s="90">
        <v>3</v>
      </c>
      <c r="B11017" s="26">
        <v>993064173001</v>
      </c>
      <c r="C11017" s="90">
        <v>20</v>
      </c>
      <c r="D11017" s="90">
        <v>245893</v>
      </c>
      <c r="E11017" s="94">
        <v>44044</v>
      </c>
      <c r="F11017" s="26">
        <v>245893336577</v>
      </c>
      <c r="G11017" s="90">
        <v>336577</v>
      </c>
      <c r="H11017" s="90">
        <v>1.94</v>
      </c>
      <c r="I11017" s="95">
        <v>1.94</v>
      </c>
      <c r="J11017" s="90" t="s">
        <v>10509</v>
      </c>
      <c r="K11017" s="90">
        <v>138</v>
      </c>
      <c r="L11017" s="90" t="s">
        <v>10513</v>
      </c>
    </row>
    <row r="11018" spans="1:12" hidden="1" outlineLevel="2" x14ac:dyDescent="0.25">
      <c r="A11018" s="90">
        <v>3</v>
      </c>
      <c r="B11018" s="26">
        <v>993064173001</v>
      </c>
      <c r="C11018" s="90">
        <v>20</v>
      </c>
      <c r="D11018" s="90">
        <v>249134</v>
      </c>
      <c r="E11018" s="94">
        <v>44075</v>
      </c>
      <c r="F11018" s="26">
        <v>249134339568</v>
      </c>
      <c r="G11018" s="90">
        <v>339568</v>
      </c>
      <c r="H11018" s="90">
        <v>2.67</v>
      </c>
      <c r="I11018" s="95">
        <v>2.67</v>
      </c>
      <c r="J11018" s="90" t="s">
        <v>10509</v>
      </c>
      <c r="K11018" s="90">
        <v>107</v>
      </c>
      <c r="L11018" s="90" t="s">
        <v>10513</v>
      </c>
    </row>
    <row r="11019" spans="1:12" hidden="1" outlineLevel="2" x14ac:dyDescent="0.25">
      <c r="A11019" s="90">
        <v>3</v>
      </c>
      <c r="B11019" s="26">
        <v>993064173001</v>
      </c>
      <c r="C11019" s="90">
        <v>20</v>
      </c>
      <c r="D11019" s="90">
        <v>249135</v>
      </c>
      <c r="E11019" s="94">
        <v>44075</v>
      </c>
      <c r="F11019" s="26">
        <v>249135339569</v>
      </c>
      <c r="G11019" s="90">
        <v>339569</v>
      </c>
      <c r="H11019" s="90">
        <v>1.94</v>
      </c>
      <c r="I11019" s="95">
        <v>1.94</v>
      </c>
      <c r="J11019" s="90" t="s">
        <v>10509</v>
      </c>
      <c r="K11019" s="90">
        <v>107</v>
      </c>
      <c r="L11019" s="90" t="s">
        <v>10513</v>
      </c>
    </row>
    <row r="11020" spans="1:12" hidden="1" outlineLevel="2" x14ac:dyDescent="0.25">
      <c r="A11020" s="90">
        <v>3</v>
      </c>
      <c r="B11020" s="26">
        <v>993075957001</v>
      </c>
      <c r="C11020" s="90">
        <v>20</v>
      </c>
      <c r="D11020" s="90">
        <v>242836</v>
      </c>
      <c r="E11020" s="94">
        <v>44013</v>
      </c>
      <c r="F11020" s="26">
        <v>242836333739</v>
      </c>
      <c r="G11020" s="90">
        <v>333739</v>
      </c>
      <c r="H11020" s="90">
        <v>61.21</v>
      </c>
      <c r="I11020" s="95">
        <v>61.21</v>
      </c>
      <c r="J11020" s="90" t="s">
        <v>10509</v>
      </c>
      <c r="K11020" s="90">
        <v>169</v>
      </c>
      <c r="L11020" s="90" t="s">
        <v>10513</v>
      </c>
    </row>
    <row r="11021" spans="1:12" hidden="1" outlineLevel="2" x14ac:dyDescent="0.25">
      <c r="A11021" s="90">
        <v>3</v>
      </c>
      <c r="B11021" s="26">
        <v>993075957001</v>
      </c>
      <c r="C11021" s="90">
        <v>20</v>
      </c>
      <c r="D11021" s="90">
        <v>246009</v>
      </c>
      <c r="E11021" s="94">
        <v>44044</v>
      </c>
      <c r="F11021" s="26">
        <v>246009336683</v>
      </c>
      <c r="G11021" s="90">
        <v>336683</v>
      </c>
      <c r="H11021" s="90">
        <v>61.88</v>
      </c>
      <c r="I11021" s="95">
        <v>61.88</v>
      </c>
      <c r="J11021" s="90" t="s">
        <v>10509</v>
      </c>
      <c r="K11021" s="90">
        <v>138</v>
      </c>
      <c r="L11021" s="90" t="s">
        <v>10513</v>
      </c>
    </row>
    <row r="11022" spans="1:12" hidden="1" outlineLevel="2" x14ac:dyDescent="0.25">
      <c r="A11022" s="90">
        <v>3</v>
      </c>
      <c r="B11022" s="26">
        <v>993075957001</v>
      </c>
      <c r="C11022" s="90">
        <v>20</v>
      </c>
      <c r="D11022" s="90">
        <v>249252</v>
      </c>
      <c r="E11022" s="94">
        <v>44075</v>
      </c>
      <c r="F11022" s="26">
        <v>249252339676</v>
      </c>
      <c r="G11022" s="90">
        <v>339676</v>
      </c>
      <c r="H11022" s="90">
        <v>61.21</v>
      </c>
      <c r="I11022" s="95">
        <v>61.21</v>
      </c>
      <c r="J11022" s="90" t="s">
        <v>10509</v>
      </c>
      <c r="K11022" s="90">
        <v>107</v>
      </c>
      <c r="L11022" s="90" t="s">
        <v>10513</v>
      </c>
    </row>
    <row r="11023" spans="1:12" hidden="1" outlineLevel="2" x14ac:dyDescent="0.25">
      <c r="A11023" s="90">
        <v>3</v>
      </c>
      <c r="B11023" s="26">
        <v>993119016001</v>
      </c>
      <c r="C11023" s="90">
        <v>20</v>
      </c>
      <c r="D11023" s="90">
        <v>245978</v>
      </c>
      <c r="E11023" s="94">
        <v>44044</v>
      </c>
      <c r="F11023" s="26">
        <v>245978336657</v>
      </c>
      <c r="G11023" s="90">
        <v>336657</v>
      </c>
      <c r="H11023" s="90">
        <v>1.94</v>
      </c>
      <c r="I11023" s="95">
        <v>1.94</v>
      </c>
      <c r="J11023" s="90" t="s">
        <v>10509</v>
      </c>
      <c r="K11023" s="90">
        <v>138</v>
      </c>
      <c r="L11023" s="90" t="s">
        <v>10513</v>
      </c>
    </row>
    <row r="11024" spans="1:12" hidden="1" outlineLevel="2" x14ac:dyDescent="0.25">
      <c r="A11024" s="90">
        <v>3</v>
      </c>
      <c r="B11024" s="26">
        <v>1002937520</v>
      </c>
      <c r="C11024" s="90">
        <v>20</v>
      </c>
      <c r="D11024" s="90">
        <v>247668</v>
      </c>
      <c r="E11024" s="94">
        <v>44065</v>
      </c>
      <c r="F11024" s="26">
        <v>247668338266</v>
      </c>
      <c r="G11024" s="90">
        <v>338266</v>
      </c>
      <c r="H11024" s="90">
        <v>3.23</v>
      </c>
      <c r="I11024" s="95">
        <v>3.23</v>
      </c>
      <c r="J11024" s="90" t="s">
        <v>10509</v>
      </c>
      <c r="K11024" s="90">
        <v>107</v>
      </c>
      <c r="L11024" s="90" t="s">
        <v>10513</v>
      </c>
    </row>
    <row r="11025" spans="1:12" hidden="1" outlineLevel="2" x14ac:dyDescent="0.25">
      <c r="A11025" s="90">
        <v>3</v>
      </c>
      <c r="B11025" s="26">
        <v>100780327</v>
      </c>
      <c r="C11025" s="90">
        <v>20</v>
      </c>
      <c r="D11025" s="90">
        <v>247620</v>
      </c>
      <c r="E11025" s="94">
        <v>44065</v>
      </c>
      <c r="F11025" s="26">
        <v>247620338218</v>
      </c>
      <c r="G11025" s="90">
        <v>338218</v>
      </c>
      <c r="H11025" s="90">
        <v>1.68</v>
      </c>
      <c r="I11025" s="95">
        <v>1.68</v>
      </c>
      <c r="J11025" s="90" t="s">
        <v>10509</v>
      </c>
      <c r="K11025" s="90">
        <v>107</v>
      </c>
      <c r="L11025" s="90" t="s">
        <v>10513</v>
      </c>
    </row>
    <row r="11026" spans="1:12" hidden="1" outlineLevel="2" x14ac:dyDescent="0.25">
      <c r="A11026" s="90">
        <v>3</v>
      </c>
      <c r="B11026" s="26">
        <v>109134242</v>
      </c>
      <c r="C11026" s="90">
        <v>20</v>
      </c>
      <c r="D11026" s="90">
        <v>244710</v>
      </c>
      <c r="E11026" s="94">
        <v>44033</v>
      </c>
      <c r="F11026" s="26">
        <v>244710335552</v>
      </c>
      <c r="G11026" s="90">
        <v>335552</v>
      </c>
      <c r="H11026" s="90">
        <v>2.88</v>
      </c>
      <c r="I11026" s="95">
        <v>2.88</v>
      </c>
      <c r="J11026" s="90" t="s">
        <v>10509</v>
      </c>
      <c r="K11026" s="90">
        <v>138</v>
      </c>
      <c r="L11026" s="90" t="s">
        <v>10513</v>
      </c>
    </row>
    <row r="11027" spans="1:12" hidden="1" outlineLevel="2" x14ac:dyDescent="0.25">
      <c r="A11027" s="90">
        <v>3</v>
      </c>
      <c r="B11027" s="26">
        <v>1101380069</v>
      </c>
      <c r="C11027" s="90">
        <v>20</v>
      </c>
      <c r="D11027" s="90">
        <v>239915</v>
      </c>
      <c r="E11027" s="94">
        <v>44004</v>
      </c>
      <c r="F11027" s="26">
        <v>239915330984</v>
      </c>
      <c r="G11027" s="90">
        <v>330984</v>
      </c>
      <c r="H11027" s="90">
        <v>7.82</v>
      </c>
      <c r="I11027" s="95">
        <v>7.82</v>
      </c>
      <c r="J11027" s="90" t="s">
        <v>10509</v>
      </c>
      <c r="K11027" s="90">
        <v>169</v>
      </c>
      <c r="L11027" s="90" t="s">
        <v>10513</v>
      </c>
    </row>
    <row r="11028" spans="1:12" hidden="1" outlineLevel="2" x14ac:dyDescent="0.25">
      <c r="A11028" s="90">
        <v>3</v>
      </c>
      <c r="B11028" s="26">
        <v>1101939864</v>
      </c>
      <c r="C11028" s="90">
        <v>20</v>
      </c>
      <c r="D11028" s="90">
        <v>244861</v>
      </c>
      <c r="E11028" s="94">
        <v>44033</v>
      </c>
      <c r="F11028" s="26">
        <v>2448612195</v>
      </c>
      <c r="G11028" s="90">
        <v>2195</v>
      </c>
      <c r="H11028" s="90">
        <v>1.68</v>
      </c>
      <c r="I11028" s="95">
        <v>1.68</v>
      </c>
      <c r="J11028" s="90" t="s">
        <v>10509</v>
      </c>
      <c r="K11028" s="90">
        <v>138</v>
      </c>
      <c r="L11028" s="90" t="s">
        <v>10513</v>
      </c>
    </row>
    <row r="11029" spans="1:12" hidden="1" outlineLevel="2" x14ac:dyDescent="0.25">
      <c r="A11029" s="90">
        <v>3</v>
      </c>
      <c r="B11029" s="26">
        <v>1101939864</v>
      </c>
      <c r="C11029" s="90">
        <v>20</v>
      </c>
      <c r="D11029" s="90">
        <v>248052</v>
      </c>
      <c r="E11029" s="94">
        <v>44065</v>
      </c>
      <c r="F11029" s="26">
        <v>2480522417</v>
      </c>
      <c r="G11029" s="90">
        <v>2417</v>
      </c>
      <c r="H11029" s="90">
        <v>1.68</v>
      </c>
      <c r="I11029" s="95">
        <v>1.68</v>
      </c>
      <c r="J11029" s="90" t="s">
        <v>10509</v>
      </c>
      <c r="K11029" s="90">
        <v>107</v>
      </c>
      <c r="L11029" s="90" t="s">
        <v>10513</v>
      </c>
    </row>
    <row r="11030" spans="1:12" hidden="1" outlineLevel="2" x14ac:dyDescent="0.25">
      <c r="A11030" s="90">
        <v>3</v>
      </c>
      <c r="B11030" s="26">
        <v>1102778493001</v>
      </c>
      <c r="C11030" s="90">
        <v>20</v>
      </c>
      <c r="D11030" s="90">
        <v>242846</v>
      </c>
      <c r="E11030" s="94">
        <v>44013</v>
      </c>
      <c r="F11030" s="26">
        <v>242846333748</v>
      </c>
      <c r="G11030" s="90">
        <v>333748</v>
      </c>
      <c r="H11030" s="90">
        <v>10.01</v>
      </c>
      <c r="I11030" s="95">
        <v>10.01</v>
      </c>
      <c r="J11030" s="90" t="s">
        <v>10509</v>
      </c>
      <c r="K11030" s="90">
        <v>169</v>
      </c>
      <c r="L11030" s="90" t="s">
        <v>10513</v>
      </c>
    </row>
    <row r="11031" spans="1:12" hidden="1" outlineLevel="2" x14ac:dyDescent="0.25">
      <c r="A11031" s="90">
        <v>3</v>
      </c>
      <c r="B11031" s="26">
        <v>1103467070</v>
      </c>
      <c r="C11031" s="90">
        <v>20</v>
      </c>
      <c r="D11031" s="90">
        <v>240885</v>
      </c>
      <c r="E11031" s="94">
        <v>44004</v>
      </c>
      <c r="F11031" s="26">
        <v>240885331954</v>
      </c>
      <c r="G11031" s="90">
        <v>331954</v>
      </c>
      <c r="H11031" s="90">
        <v>2.3199999999999998</v>
      </c>
      <c r="I11031" s="95">
        <v>2.3199999999999998</v>
      </c>
      <c r="J11031" s="90" t="s">
        <v>10509</v>
      </c>
      <c r="K11031" s="90">
        <v>169</v>
      </c>
      <c r="L11031" s="90" t="s">
        <v>10513</v>
      </c>
    </row>
    <row r="11032" spans="1:12" hidden="1" outlineLevel="2" x14ac:dyDescent="0.25">
      <c r="A11032" s="90">
        <v>3</v>
      </c>
      <c r="B11032" s="26">
        <v>1103467070</v>
      </c>
      <c r="C11032" s="90">
        <v>20</v>
      </c>
      <c r="D11032" s="90">
        <v>247210</v>
      </c>
      <c r="E11032" s="94">
        <v>44065</v>
      </c>
      <c r="F11032" s="26">
        <v>247210337810</v>
      </c>
      <c r="G11032" s="90">
        <v>337810</v>
      </c>
      <c r="H11032" s="90">
        <v>1.68</v>
      </c>
      <c r="I11032" s="95">
        <v>1.68</v>
      </c>
      <c r="J11032" s="90" t="s">
        <v>10509</v>
      </c>
      <c r="K11032" s="90">
        <v>107</v>
      </c>
      <c r="L11032" s="90" t="s">
        <v>10513</v>
      </c>
    </row>
    <row r="11033" spans="1:12" hidden="1" outlineLevel="2" x14ac:dyDescent="0.25">
      <c r="A11033" s="90">
        <v>3</v>
      </c>
      <c r="B11033" s="26">
        <v>1104293665</v>
      </c>
      <c r="C11033" s="90">
        <v>20</v>
      </c>
      <c r="D11033" s="90">
        <v>245095</v>
      </c>
      <c r="E11033" s="94">
        <v>44033</v>
      </c>
      <c r="F11033" s="26">
        <v>245095335859</v>
      </c>
      <c r="G11033" s="90">
        <v>335859</v>
      </c>
      <c r="H11033" s="90">
        <v>1.68</v>
      </c>
      <c r="I11033" s="95">
        <v>1.68</v>
      </c>
      <c r="J11033" s="90" t="s">
        <v>10509</v>
      </c>
      <c r="K11033" s="90">
        <v>138</v>
      </c>
      <c r="L11033" s="90" t="s">
        <v>10513</v>
      </c>
    </row>
    <row r="11034" spans="1:12" hidden="1" outlineLevel="2" x14ac:dyDescent="0.25">
      <c r="A11034" s="90">
        <v>3</v>
      </c>
      <c r="B11034" s="26">
        <v>1104293665</v>
      </c>
      <c r="C11034" s="90">
        <v>20</v>
      </c>
      <c r="D11034" s="90">
        <v>248287</v>
      </c>
      <c r="E11034" s="94">
        <v>44065</v>
      </c>
      <c r="F11034" s="26">
        <v>248287338804</v>
      </c>
      <c r="G11034" s="90">
        <v>338804</v>
      </c>
      <c r="H11034" s="90">
        <v>1.68</v>
      </c>
      <c r="I11034" s="95">
        <v>1.68</v>
      </c>
      <c r="J11034" s="90" t="s">
        <v>10509</v>
      </c>
      <c r="K11034" s="90">
        <v>107</v>
      </c>
      <c r="L11034" s="90" t="s">
        <v>10513</v>
      </c>
    </row>
    <row r="11035" spans="1:12" hidden="1" outlineLevel="2" x14ac:dyDescent="0.25">
      <c r="A11035" s="90">
        <v>3</v>
      </c>
      <c r="B11035" s="26">
        <v>118506203</v>
      </c>
      <c r="C11035" s="90">
        <v>20</v>
      </c>
      <c r="D11035" s="90">
        <v>244241</v>
      </c>
      <c r="E11035" s="94">
        <v>44033</v>
      </c>
      <c r="F11035" s="26">
        <v>244241335087</v>
      </c>
      <c r="G11035" s="90">
        <v>335087</v>
      </c>
      <c r="H11035" s="90">
        <v>1.8</v>
      </c>
      <c r="I11035" s="95">
        <v>1.8</v>
      </c>
      <c r="J11035" s="90" t="s">
        <v>10509</v>
      </c>
      <c r="K11035" s="90">
        <v>138</v>
      </c>
      <c r="L11035" s="90" t="s">
        <v>10513</v>
      </c>
    </row>
    <row r="11036" spans="1:12" hidden="1" outlineLevel="2" x14ac:dyDescent="0.25">
      <c r="A11036" s="90">
        <v>3</v>
      </c>
      <c r="B11036" s="26">
        <v>1202555536</v>
      </c>
      <c r="C11036" s="90">
        <v>20</v>
      </c>
      <c r="D11036" s="90">
        <v>244877</v>
      </c>
      <c r="E11036" s="94">
        <v>44033</v>
      </c>
      <c r="F11036" s="26">
        <v>244877335695</v>
      </c>
      <c r="G11036" s="90">
        <v>335695</v>
      </c>
      <c r="H11036" s="90">
        <v>1.68</v>
      </c>
      <c r="I11036" s="95">
        <v>1.68</v>
      </c>
      <c r="J11036" s="90" t="s">
        <v>10509</v>
      </c>
      <c r="K11036" s="90">
        <v>138</v>
      </c>
      <c r="L11036" s="90" t="s">
        <v>10513</v>
      </c>
    </row>
    <row r="11037" spans="1:12" hidden="1" outlineLevel="2" x14ac:dyDescent="0.25">
      <c r="A11037" s="90">
        <v>3</v>
      </c>
      <c r="B11037" s="26">
        <v>1202555536</v>
      </c>
      <c r="C11037" s="90">
        <v>20</v>
      </c>
      <c r="D11037" s="90">
        <v>248069</v>
      </c>
      <c r="E11037" s="94">
        <v>44065</v>
      </c>
      <c r="F11037" s="26">
        <v>248069338639</v>
      </c>
      <c r="G11037" s="90">
        <v>338639</v>
      </c>
      <c r="H11037" s="90">
        <v>3.09</v>
      </c>
      <c r="I11037" s="95">
        <v>3.09</v>
      </c>
      <c r="J11037" s="90" t="s">
        <v>10509</v>
      </c>
      <c r="K11037" s="90">
        <v>107</v>
      </c>
      <c r="L11037" s="90" t="s">
        <v>10513</v>
      </c>
    </row>
    <row r="11038" spans="1:12" hidden="1" outlineLevel="2" x14ac:dyDescent="0.25">
      <c r="A11038" s="90">
        <v>3</v>
      </c>
      <c r="B11038" s="26">
        <v>1202804116</v>
      </c>
      <c r="C11038" s="90">
        <v>20</v>
      </c>
      <c r="D11038" s="90">
        <v>243530</v>
      </c>
      <c r="E11038" s="94">
        <v>44033</v>
      </c>
      <c r="F11038" s="26">
        <v>243530334377</v>
      </c>
      <c r="G11038" s="90">
        <v>334377</v>
      </c>
      <c r="H11038" s="90">
        <v>1.68</v>
      </c>
      <c r="I11038" s="95">
        <v>1.68</v>
      </c>
      <c r="J11038" s="90" t="s">
        <v>10509</v>
      </c>
      <c r="K11038" s="90">
        <v>138</v>
      </c>
      <c r="L11038" s="90" t="s">
        <v>10513</v>
      </c>
    </row>
    <row r="11039" spans="1:12" hidden="1" outlineLevel="2" x14ac:dyDescent="0.25">
      <c r="A11039" s="90">
        <v>3</v>
      </c>
      <c r="B11039" s="26">
        <v>1202953137</v>
      </c>
      <c r="C11039" s="90">
        <v>20</v>
      </c>
      <c r="D11039" s="90">
        <v>247152</v>
      </c>
      <c r="E11039" s="94">
        <v>44065</v>
      </c>
      <c r="F11039" s="26">
        <v>247152337752</v>
      </c>
      <c r="G11039" s="90">
        <v>337752</v>
      </c>
      <c r="H11039" s="90">
        <v>1.68</v>
      </c>
      <c r="I11039" s="95">
        <v>1.68</v>
      </c>
      <c r="J11039" s="90" t="s">
        <v>10509</v>
      </c>
      <c r="K11039" s="90">
        <v>107</v>
      </c>
      <c r="L11039" s="90" t="s">
        <v>10513</v>
      </c>
    </row>
    <row r="11040" spans="1:12" hidden="1" outlineLevel="2" x14ac:dyDescent="0.25">
      <c r="A11040" s="90">
        <v>3</v>
      </c>
      <c r="B11040" s="26">
        <v>1203370927</v>
      </c>
      <c r="C11040" s="90">
        <v>20</v>
      </c>
      <c r="D11040" s="90">
        <v>244199</v>
      </c>
      <c r="E11040" s="94">
        <v>44033</v>
      </c>
      <c r="F11040" s="26">
        <v>244199335045</v>
      </c>
      <c r="G11040" s="90">
        <v>335045</v>
      </c>
      <c r="H11040" s="90">
        <v>1.68</v>
      </c>
      <c r="I11040" s="95">
        <v>1.68</v>
      </c>
      <c r="J11040" s="90" t="s">
        <v>10509</v>
      </c>
      <c r="K11040" s="90">
        <v>138</v>
      </c>
      <c r="L11040" s="90" t="s">
        <v>10513</v>
      </c>
    </row>
    <row r="11041" spans="1:12" hidden="1" outlineLevel="2" x14ac:dyDescent="0.25">
      <c r="A11041" s="90">
        <v>3</v>
      </c>
      <c r="B11041" s="26">
        <v>1203477912001</v>
      </c>
      <c r="C11041" s="90">
        <v>20</v>
      </c>
      <c r="D11041" s="90">
        <v>242871</v>
      </c>
      <c r="E11041" s="94">
        <v>44013</v>
      </c>
      <c r="F11041" s="26">
        <v>242871333764</v>
      </c>
      <c r="G11041" s="90">
        <v>333764</v>
      </c>
      <c r="H11041" s="90">
        <v>1.68</v>
      </c>
      <c r="I11041" s="95">
        <v>1.68</v>
      </c>
      <c r="J11041" s="90" t="s">
        <v>10509</v>
      </c>
      <c r="K11041" s="90">
        <v>169</v>
      </c>
      <c r="L11041" s="90" t="s">
        <v>10513</v>
      </c>
    </row>
    <row r="11042" spans="1:12" hidden="1" outlineLevel="2" x14ac:dyDescent="0.25">
      <c r="A11042" s="90">
        <v>3</v>
      </c>
      <c r="B11042" s="26">
        <v>1203546641</v>
      </c>
      <c r="C11042" s="90">
        <v>20</v>
      </c>
      <c r="D11042" s="90">
        <v>241934</v>
      </c>
      <c r="E11042" s="94">
        <v>44004</v>
      </c>
      <c r="F11042" s="26">
        <v>241934332929</v>
      </c>
      <c r="G11042" s="90">
        <v>332929</v>
      </c>
      <c r="H11042" s="90">
        <v>4.49</v>
      </c>
      <c r="I11042" s="95">
        <v>4.49</v>
      </c>
      <c r="J11042" s="90" t="s">
        <v>10509</v>
      </c>
      <c r="K11042" s="90">
        <v>169</v>
      </c>
      <c r="L11042" s="90" t="s">
        <v>10513</v>
      </c>
    </row>
    <row r="11043" spans="1:12" hidden="1" outlineLevel="2" x14ac:dyDescent="0.25">
      <c r="A11043" s="90">
        <v>3</v>
      </c>
      <c r="B11043" s="26">
        <v>1203546641</v>
      </c>
      <c r="C11043" s="90">
        <v>20</v>
      </c>
      <c r="D11043" s="90">
        <v>248272</v>
      </c>
      <c r="E11043" s="94">
        <v>44065</v>
      </c>
      <c r="F11043" s="26">
        <v>248272338798</v>
      </c>
      <c r="G11043" s="90">
        <v>338798</v>
      </c>
      <c r="H11043" s="90">
        <v>8.7799999999999994</v>
      </c>
      <c r="I11043" s="95">
        <v>8.7799999999999994</v>
      </c>
      <c r="J11043" s="90" t="s">
        <v>10509</v>
      </c>
      <c r="K11043" s="90">
        <v>107</v>
      </c>
      <c r="L11043" s="90" t="s">
        <v>10513</v>
      </c>
    </row>
    <row r="11044" spans="1:12" hidden="1" outlineLevel="2" x14ac:dyDescent="0.25">
      <c r="A11044" s="90">
        <v>3</v>
      </c>
      <c r="B11044" s="26">
        <v>993149268001</v>
      </c>
      <c r="C11044" s="90">
        <v>20</v>
      </c>
      <c r="D11044" s="90">
        <v>246093</v>
      </c>
      <c r="E11044" s="94">
        <v>44044</v>
      </c>
      <c r="F11044" s="26">
        <v>246093336742</v>
      </c>
      <c r="G11044" s="90">
        <v>336742</v>
      </c>
      <c r="H11044" s="90">
        <v>249.19</v>
      </c>
      <c r="I11044" s="95">
        <v>52.9</v>
      </c>
      <c r="J11044" s="90" t="s">
        <v>10509</v>
      </c>
      <c r="K11044" s="90">
        <v>138</v>
      </c>
      <c r="L11044" s="90" t="s">
        <v>10513</v>
      </c>
    </row>
    <row r="11045" spans="1:12" hidden="1" outlineLevel="2" x14ac:dyDescent="0.25">
      <c r="A11045" s="90">
        <v>3</v>
      </c>
      <c r="B11045" s="26">
        <v>993149268001</v>
      </c>
      <c r="C11045" s="90">
        <v>20</v>
      </c>
      <c r="D11045" s="90">
        <v>249337</v>
      </c>
      <c r="E11045" s="94">
        <v>44075</v>
      </c>
      <c r="F11045" s="26">
        <v>249337339736</v>
      </c>
      <c r="G11045" s="90">
        <v>339736</v>
      </c>
      <c r="H11045" s="90">
        <v>203.07</v>
      </c>
      <c r="I11045" s="95">
        <v>203.07</v>
      </c>
      <c r="J11045" s="90" t="s">
        <v>10509</v>
      </c>
      <c r="K11045" s="90">
        <v>107</v>
      </c>
      <c r="L11045" s="90" t="s">
        <v>10513</v>
      </c>
    </row>
    <row r="11046" spans="1:12" hidden="1" outlineLevel="2" x14ac:dyDescent="0.25">
      <c r="A11046" s="90">
        <v>3</v>
      </c>
      <c r="B11046" s="26">
        <v>993179981001</v>
      </c>
      <c r="C11046" s="90">
        <v>20</v>
      </c>
      <c r="D11046" s="90">
        <v>246053</v>
      </c>
      <c r="E11046" s="94">
        <v>44044</v>
      </c>
      <c r="F11046" s="26">
        <v>246053336714</v>
      </c>
      <c r="G11046" s="90">
        <v>336714</v>
      </c>
      <c r="H11046" s="90">
        <v>1.94</v>
      </c>
      <c r="I11046" s="95">
        <v>1.94</v>
      </c>
      <c r="J11046" s="90" t="s">
        <v>10509</v>
      </c>
      <c r="K11046" s="90">
        <v>138</v>
      </c>
      <c r="L11046" s="90" t="s">
        <v>10513</v>
      </c>
    </row>
    <row r="11047" spans="1:12" hidden="1" outlineLevel="2" x14ac:dyDescent="0.25">
      <c r="A11047" s="90">
        <v>3</v>
      </c>
      <c r="B11047" s="26">
        <v>993188670001</v>
      </c>
      <c r="C11047" s="90">
        <v>20</v>
      </c>
      <c r="D11047" s="90">
        <v>246070</v>
      </c>
      <c r="E11047" s="94">
        <v>44044</v>
      </c>
      <c r="F11047" s="26">
        <v>246070336723</v>
      </c>
      <c r="G11047" s="90">
        <v>336723</v>
      </c>
      <c r="H11047" s="90">
        <v>18.23</v>
      </c>
      <c r="I11047" s="95">
        <v>18.23</v>
      </c>
      <c r="J11047" s="90" t="s">
        <v>10509</v>
      </c>
      <c r="K11047" s="90">
        <v>138</v>
      </c>
      <c r="L11047" s="90" t="s">
        <v>10513</v>
      </c>
    </row>
    <row r="11048" spans="1:12" hidden="1" outlineLevel="2" x14ac:dyDescent="0.25">
      <c r="A11048" s="90">
        <v>3</v>
      </c>
      <c r="B11048" s="26">
        <v>993241687001</v>
      </c>
      <c r="C11048" s="90">
        <v>20</v>
      </c>
      <c r="D11048" s="90">
        <v>242953</v>
      </c>
      <c r="E11048" s="94">
        <v>44013</v>
      </c>
      <c r="F11048" s="26">
        <v>242953333814</v>
      </c>
      <c r="G11048" s="90">
        <v>333814</v>
      </c>
      <c r="H11048" s="90">
        <v>1.94</v>
      </c>
      <c r="I11048" s="95">
        <v>1.94</v>
      </c>
      <c r="J11048" s="90" t="s">
        <v>10509</v>
      </c>
      <c r="K11048" s="90">
        <v>169</v>
      </c>
      <c r="L11048" s="90" t="s">
        <v>10513</v>
      </c>
    </row>
    <row r="11049" spans="1:12" hidden="1" outlineLevel="2" x14ac:dyDescent="0.25">
      <c r="A11049" s="90">
        <v>3</v>
      </c>
      <c r="B11049" s="26">
        <v>993241687001</v>
      </c>
      <c r="C11049" s="90">
        <v>20</v>
      </c>
      <c r="D11049" s="90">
        <v>246126</v>
      </c>
      <c r="E11049" s="94">
        <v>44044</v>
      </c>
      <c r="F11049" s="26">
        <v>246126336758</v>
      </c>
      <c r="G11049" s="90">
        <v>336758</v>
      </c>
      <c r="H11049" s="90">
        <v>2.2599999999999998</v>
      </c>
      <c r="I11049" s="95">
        <v>2.2599999999999998</v>
      </c>
      <c r="J11049" s="90" t="s">
        <v>10509</v>
      </c>
      <c r="K11049" s="90">
        <v>138</v>
      </c>
      <c r="L11049" s="90" t="s">
        <v>10513</v>
      </c>
    </row>
    <row r="11050" spans="1:12" hidden="1" outlineLevel="2" x14ac:dyDescent="0.25">
      <c r="A11050" s="90">
        <v>3</v>
      </c>
      <c r="B11050" s="26">
        <v>109134242</v>
      </c>
      <c r="C11050" s="90">
        <v>20</v>
      </c>
      <c r="D11050" s="90">
        <v>241564</v>
      </c>
      <c r="E11050" s="94">
        <v>44004</v>
      </c>
      <c r="F11050" s="26">
        <v>241564332628</v>
      </c>
      <c r="G11050" s="90">
        <v>332628</v>
      </c>
      <c r="H11050" s="90">
        <v>2.48</v>
      </c>
      <c r="I11050" s="95">
        <v>2.48</v>
      </c>
      <c r="J11050" s="90" t="s">
        <v>10509</v>
      </c>
      <c r="K11050" s="90">
        <v>169</v>
      </c>
      <c r="L11050" s="90" t="s">
        <v>10513</v>
      </c>
    </row>
    <row r="11051" spans="1:12" hidden="1" outlineLevel="2" x14ac:dyDescent="0.25">
      <c r="A11051" s="90">
        <v>3</v>
      </c>
      <c r="B11051" s="26">
        <v>109134242</v>
      </c>
      <c r="C11051" s="90">
        <v>20</v>
      </c>
      <c r="D11051" s="90">
        <v>247899</v>
      </c>
      <c r="E11051" s="94">
        <v>44065</v>
      </c>
      <c r="F11051" s="26">
        <v>247899338494</v>
      </c>
      <c r="G11051" s="90">
        <v>338494</v>
      </c>
      <c r="H11051" s="90">
        <v>2.4300000000000002</v>
      </c>
      <c r="I11051" s="95">
        <v>2.4300000000000002</v>
      </c>
      <c r="J11051" s="90" t="s">
        <v>10509</v>
      </c>
      <c r="K11051" s="90">
        <v>107</v>
      </c>
      <c r="L11051" s="90" t="s">
        <v>10513</v>
      </c>
    </row>
    <row r="11052" spans="1:12" hidden="1" outlineLevel="2" x14ac:dyDescent="0.25">
      <c r="A11052" s="90">
        <v>3</v>
      </c>
      <c r="B11052" s="26">
        <v>1101380069</v>
      </c>
      <c r="C11052" s="90">
        <v>20</v>
      </c>
      <c r="D11052" s="90">
        <v>243052</v>
      </c>
      <c r="E11052" s="94">
        <v>44033</v>
      </c>
      <c r="F11052" s="26">
        <v>243052333899</v>
      </c>
      <c r="G11052" s="90">
        <v>333899</v>
      </c>
      <c r="H11052" s="90">
        <v>7.82</v>
      </c>
      <c r="I11052" s="95">
        <v>7.82</v>
      </c>
      <c r="J11052" s="90" t="s">
        <v>10509</v>
      </c>
      <c r="K11052" s="90">
        <v>138</v>
      </c>
      <c r="L11052" s="90" t="s">
        <v>10513</v>
      </c>
    </row>
    <row r="11053" spans="1:12" hidden="1" outlineLevel="2" x14ac:dyDescent="0.25">
      <c r="A11053" s="90">
        <v>3</v>
      </c>
      <c r="B11053" s="26">
        <v>1101380069</v>
      </c>
      <c r="C11053" s="90">
        <v>20</v>
      </c>
      <c r="D11053" s="90">
        <v>246245</v>
      </c>
      <c r="E11053" s="94">
        <v>44065</v>
      </c>
      <c r="F11053" s="26">
        <v>246245336845</v>
      </c>
      <c r="G11053" s="90">
        <v>336845</v>
      </c>
      <c r="H11053" s="90">
        <v>7.82</v>
      </c>
      <c r="I11053" s="95">
        <v>7.82</v>
      </c>
      <c r="J11053" s="90" t="s">
        <v>10509</v>
      </c>
      <c r="K11053" s="90">
        <v>107</v>
      </c>
      <c r="L11053" s="90" t="s">
        <v>10513</v>
      </c>
    </row>
    <row r="11054" spans="1:12" hidden="1" outlineLevel="2" x14ac:dyDescent="0.25">
      <c r="A11054" s="90">
        <v>3</v>
      </c>
      <c r="B11054" s="26">
        <v>950033266</v>
      </c>
      <c r="C11054" s="90">
        <v>20</v>
      </c>
      <c r="D11054" s="90">
        <v>244020</v>
      </c>
      <c r="E11054" s="94">
        <v>44033</v>
      </c>
      <c r="F11054" s="26">
        <v>244020334867</v>
      </c>
      <c r="G11054" s="90">
        <v>334867</v>
      </c>
      <c r="H11054" s="90">
        <v>1.68</v>
      </c>
      <c r="I11054" s="95">
        <v>1.68</v>
      </c>
      <c r="J11054" s="90" t="s">
        <v>10509</v>
      </c>
      <c r="K11054" s="90">
        <v>138</v>
      </c>
      <c r="L11054" s="90" t="s">
        <v>10513</v>
      </c>
    </row>
    <row r="11055" spans="1:12" hidden="1" outlineLevel="2" x14ac:dyDescent="0.25">
      <c r="A11055" s="90">
        <v>3</v>
      </c>
      <c r="B11055" s="26">
        <v>950132043001</v>
      </c>
      <c r="C11055" s="90">
        <v>20</v>
      </c>
      <c r="D11055" s="90">
        <v>242961</v>
      </c>
      <c r="E11055" s="94">
        <v>44013</v>
      </c>
      <c r="F11055" s="26">
        <v>242961333820</v>
      </c>
      <c r="G11055" s="90">
        <v>333820</v>
      </c>
      <c r="H11055" s="90">
        <v>1.68</v>
      </c>
      <c r="I11055" s="95">
        <v>1.68</v>
      </c>
      <c r="J11055" s="90" t="s">
        <v>10509</v>
      </c>
      <c r="K11055" s="90">
        <v>169</v>
      </c>
      <c r="L11055" s="90" t="s">
        <v>10513</v>
      </c>
    </row>
    <row r="11056" spans="1:12" hidden="1" outlineLevel="2" x14ac:dyDescent="0.25">
      <c r="A11056" s="90">
        <v>3</v>
      </c>
      <c r="B11056" s="26">
        <v>950132043001</v>
      </c>
      <c r="C11056" s="90">
        <v>20</v>
      </c>
      <c r="D11056" s="90">
        <v>246134</v>
      </c>
      <c r="E11056" s="94">
        <v>44044</v>
      </c>
      <c r="F11056" s="26">
        <v>246134336764</v>
      </c>
      <c r="G11056" s="90">
        <v>336764</v>
      </c>
      <c r="H11056" s="90">
        <v>1.68</v>
      </c>
      <c r="I11056" s="95">
        <v>1.68</v>
      </c>
      <c r="J11056" s="90" t="s">
        <v>10509</v>
      </c>
      <c r="K11056" s="90">
        <v>138</v>
      </c>
      <c r="L11056" s="90" t="s">
        <v>10513</v>
      </c>
    </row>
    <row r="11057" spans="1:12" hidden="1" outlineLevel="2" x14ac:dyDescent="0.25">
      <c r="A11057" s="90">
        <v>3</v>
      </c>
      <c r="B11057" s="26">
        <v>950132043001</v>
      </c>
      <c r="C11057" s="90">
        <v>20</v>
      </c>
      <c r="D11057" s="90">
        <v>249378</v>
      </c>
      <c r="E11057" s="94">
        <v>44075</v>
      </c>
      <c r="F11057" s="26">
        <v>249378339757</v>
      </c>
      <c r="G11057" s="90">
        <v>339757</v>
      </c>
      <c r="H11057" s="90">
        <v>1.68</v>
      </c>
      <c r="I11057" s="95">
        <v>1.68</v>
      </c>
      <c r="J11057" s="90" t="s">
        <v>10509</v>
      </c>
      <c r="K11057" s="90">
        <v>107</v>
      </c>
      <c r="L11057" s="90" t="s">
        <v>10513</v>
      </c>
    </row>
    <row r="11058" spans="1:12" hidden="1" outlineLevel="2" x14ac:dyDescent="0.25">
      <c r="A11058" s="90">
        <v>3</v>
      </c>
      <c r="B11058" s="26">
        <v>1200568259</v>
      </c>
      <c r="C11058" s="90">
        <v>20</v>
      </c>
      <c r="D11058" s="90">
        <v>246267</v>
      </c>
      <c r="E11058" s="94">
        <v>44065</v>
      </c>
      <c r="F11058" s="26">
        <v>246267336867</v>
      </c>
      <c r="G11058" s="90">
        <v>336867</v>
      </c>
      <c r="H11058" s="90">
        <v>7.82</v>
      </c>
      <c r="I11058" s="95">
        <v>7.82</v>
      </c>
      <c r="J11058" s="90" t="s">
        <v>10509</v>
      </c>
      <c r="K11058" s="90">
        <v>107</v>
      </c>
      <c r="L11058" s="90" t="s">
        <v>10513</v>
      </c>
    </row>
    <row r="11059" spans="1:12" hidden="1" outlineLevel="2" x14ac:dyDescent="0.25">
      <c r="A11059" s="90">
        <v>3</v>
      </c>
      <c r="B11059" s="26">
        <v>1201210398</v>
      </c>
      <c r="C11059" s="90">
        <v>20</v>
      </c>
      <c r="D11059" s="90">
        <v>249434</v>
      </c>
      <c r="E11059" s="94">
        <v>44076</v>
      </c>
      <c r="F11059" s="26">
        <v>249434339799</v>
      </c>
      <c r="G11059" s="90">
        <v>339799</v>
      </c>
      <c r="H11059" s="90">
        <v>2.4300000000000002</v>
      </c>
      <c r="I11059" s="95">
        <v>2.4300000000000002</v>
      </c>
      <c r="J11059" s="90" t="s">
        <v>10509</v>
      </c>
      <c r="K11059" s="90">
        <v>107</v>
      </c>
      <c r="L11059" s="90" t="s">
        <v>10513</v>
      </c>
    </row>
    <row r="11060" spans="1:12" hidden="1" outlineLevel="2" x14ac:dyDescent="0.25">
      <c r="A11060" s="90">
        <v>3</v>
      </c>
      <c r="B11060" s="26">
        <v>1201242524</v>
      </c>
      <c r="C11060" s="90">
        <v>20</v>
      </c>
      <c r="D11060" s="90">
        <v>245435</v>
      </c>
      <c r="E11060" s="94">
        <v>44033</v>
      </c>
      <c r="F11060" s="26">
        <v>245435336152</v>
      </c>
      <c r="G11060" s="90">
        <v>336152</v>
      </c>
      <c r="H11060" s="90">
        <v>5.21</v>
      </c>
      <c r="I11060" s="95">
        <v>5.21</v>
      </c>
      <c r="J11060" s="90" t="s">
        <v>10509</v>
      </c>
      <c r="K11060" s="90">
        <v>138</v>
      </c>
      <c r="L11060" s="90" t="s">
        <v>10513</v>
      </c>
    </row>
    <row r="11061" spans="1:12" hidden="1" outlineLevel="2" x14ac:dyDescent="0.25">
      <c r="A11061" s="90">
        <v>3</v>
      </c>
      <c r="B11061" s="26">
        <v>1201242524</v>
      </c>
      <c r="C11061" s="90">
        <v>20</v>
      </c>
      <c r="D11061" s="90">
        <v>248627</v>
      </c>
      <c r="E11061" s="94">
        <v>44065</v>
      </c>
      <c r="F11061" s="26">
        <v>248627339098</v>
      </c>
      <c r="G11061" s="90">
        <v>339098</v>
      </c>
      <c r="H11061" s="90">
        <v>9.64</v>
      </c>
      <c r="I11061" s="95">
        <v>9.64</v>
      </c>
      <c r="J11061" s="90" t="s">
        <v>10509</v>
      </c>
      <c r="K11061" s="90">
        <v>107</v>
      </c>
      <c r="L11061" s="90" t="s">
        <v>10513</v>
      </c>
    </row>
    <row r="11062" spans="1:12" hidden="1" outlineLevel="2" x14ac:dyDescent="0.25">
      <c r="A11062" s="90">
        <v>3</v>
      </c>
      <c r="B11062" s="26">
        <v>1202084636</v>
      </c>
      <c r="C11062" s="90">
        <v>20</v>
      </c>
      <c r="D11062" s="90">
        <v>241629</v>
      </c>
      <c r="E11062" s="94">
        <v>44004</v>
      </c>
      <c r="F11062" s="26">
        <v>241629332684</v>
      </c>
      <c r="G11062" s="90">
        <v>332684</v>
      </c>
      <c r="H11062" s="90">
        <v>11.28</v>
      </c>
      <c r="I11062" s="95">
        <v>11.28</v>
      </c>
      <c r="J11062" s="90" t="s">
        <v>10509</v>
      </c>
      <c r="K11062" s="90">
        <v>169</v>
      </c>
      <c r="L11062" s="90" t="s">
        <v>10513</v>
      </c>
    </row>
    <row r="11063" spans="1:12" hidden="1" outlineLevel="2" x14ac:dyDescent="0.25">
      <c r="A11063" s="90">
        <v>3</v>
      </c>
      <c r="B11063" s="26">
        <v>1202084636</v>
      </c>
      <c r="C11063" s="90">
        <v>20</v>
      </c>
      <c r="D11063" s="90">
        <v>247967</v>
      </c>
      <c r="E11063" s="94">
        <v>44065</v>
      </c>
      <c r="F11063" s="26">
        <v>247967338552</v>
      </c>
      <c r="G11063" s="90">
        <v>338552</v>
      </c>
      <c r="H11063" s="90">
        <v>10.27</v>
      </c>
      <c r="I11063" s="95">
        <v>10.27</v>
      </c>
      <c r="J11063" s="90" t="s">
        <v>10509</v>
      </c>
      <c r="K11063" s="90">
        <v>107</v>
      </c>
      <c r="L11063" s="90" t="s">
        <v>10513</v>
      </c>
    </row>
    <row r="11064" spans="1:12" hidden="1" outlineLevel="2" x14ac:dyDescent="0.25">
      <c r="A11064" s="90">
        <v>3</v>
      </c>
      <c r="B11064" s="26">
        <v>1101939864</v>
      </c>
      <c r="C11064" s="90">
        <v>20</v>
      </c>
      <c r="D11064" s="90">
        <v>241714</v>
      </c>
      <c r="E11064" s="94">
        <v>44004</v>
      </c>
      <c r="F11064" s="26">
        <v>2417141986</v>
      </c>
      <c r="G11064" s="90">
        <v>1986</v>
      </c>
      <c r="H11064" s="90">
        <v>1.68</v>
      </c>
      <c r="I11064" s="95">
        <v>1.68</v>
      </c>
      <c r="J11064" s="90" t="s">
        <v>10509</v>
      </c>
      <c r="K11064" s="90">
        <v>169</v>
      </c>
      <c r="L11064" s="90" t="s">
        <v>10513</v>
      </c>
    </row>
    <row r="11065" spans="1:12" hidden="1" outlineLevel="2" x14ac:dyDescent="0.25">
      <c r="A11065" s="90">
        <v>3</v>
      </c>
      <c r="B11065" s="26">
        <v>1102778493001</v>
      </c>
      <c r="C11065" s="90">
        <v>20</v>
      </c>
      <c r="D11065" s="90">
        <v>246019</v>
      </c>
      <c r="E11065" s="94">
        <v>44044</v>
      </c>
      <c r="F11065" s="26">
        <v>246019336692</v>
      </c>
      <c r="G11065" s="90">
        <v>336692</v>
      </c>
      <c r="H11065" s="90">
        <v>9.83</v>
      </c>
      <c r="I11065" s="95">
        <v>9.83</v>
      </c>
      <c r="J11065" s="90" t="s">
        <v>10509</v>
      </c>
      <c r="K11065" s="90">
        <v>138</v>
      </c>
      <c r="L11065" s="90" t="s">
        <v>10513</v>
      </c>
    </row>
    <row r="11066" spans="1:12" hidden="1" outlineLevel="2" x14ac:dyDescent="0.25">
      <c r="A11066" s="90">
        <v>3</v>
      </c>
      <c r="B11066" s="26">
        <v>1102778493001</v>
      </c>
      <c r="C11066" s="90">
        <v>20</v>
      </c>
      <c r="D11066" s="90">
        <v>249262</v>
      </c>
      <c r="E11066" s="94">
        <v>44075</v>
      </c>
      <c r="F11066" s="26">
        <v>249262339685</v>
      </c>
      <c r="G11066" s="90">
        <v>339685</v>
      </c>
      <c r="H11066" s="90">
        <v>9.24</v>
      </c>
      <c r="I11066" s="95">
        <v>9.24</v>
      </c>
      <c r="J11066" s="90" t="s">
        <v>10509</v>
      </c>
      <c r="K11066" s="90">
        <v>107</v>
      </c>
      <c r="L11066" s="90" t="s">
        <v>10513</v>
      </c>
    </row>
    <row r="11067" spans="1:12" hidden="1" outlineLevel="2" x14ac:dyDescent="0.25">
      <c r="A11067" s="90">
        <v>3</v>
      </c>
      <c r="B11067" s="26">
        <v>1103467070</v>
      </c>
      <c r="C11067" s="90">
        <v>20</v>
      </c>
      <c r="D11067" s="90">
        <v>244021</v>
      </c>
      <c r="E11067" s="94">
        <v>44033</v>
      </c>
      <c r="F11067" s="26">
        <v>244021334868</v>
      </c>
      <c r="G11067" s="90">
        <v>334868</v>
      </c>
      <c r="H11067" s="90">
        <v>1.68</v>
      </c>
      <c r="I11067" s="95">
        <v>1.68</v>
      </c>
      <c r="J11067" s="90" t="s">
        <v>10509</v>
      </c>
      <c r="K11067" s="90">
        <v>138</v>
      </c>
      <c r="L11067" s="90" t="s">
        <v>10513</v>
      </c>
    </row>
    <row r="11068" spans="1:12" hidden="1" outlineLevel="2" x14ac:dyDescent="0.25">
      <c r="A11068" s="90">
        <v>3</v>
      </c>
      <c r="B11068" s="26">
        <v>1104293665</v>
      </c>
      <c r="C11068" s="90">
        <v>20</v>
      </c>
      <c r="D11068" s="90">
        <v>241949</v>
      </c>
      <c r="E11068" s="94">
        <v>44004</v>
      </c>
      <c r="F11068" s="26">
        <v>241949332935</v>
      </c>
      <c r="G11068" s="90">
        <v>332935</v>
      </c>
      <c r="H11068" s="90">
        <v>1.68</v>
      </c>
      <c r="I11068" s="95">
        <v>1.68</v>
      </c>
      <c r="J11068" s="90" t="s">
        <v>10509</v>
      </c>
      <c r="K11068" s="90">
        <v>169</v>
      </c>
      <c r="L11068" s="90" t="s">
        <v>10513</v>
      </c>
    </row>
    <row r="11069" spans="1:12" hidden="1" outlineLevel="2" x14ac:dyDescent="0.25">
      <c r="A11069" s="90">
        <v>3</v>
      </c>
      <c r="B11069" s="26">
        <v>118506203</v>
      </c>
      <c r="C11069" s="90">
        <v>20</v>
      </c>
      <c r="D11069" s="90">
        <v>241103</v>
      </c>
      <c r="E11069" s="94">
        <v>44004</v>
      </c>
      <c r="F11069" s="26">
        <v>241103332171</v>
      </c>
      <c r="G11069" s="90">
        <v>332171</v>
      </c>
      <c r="H11069" s="90">
        <v>7.37</v>
      </c>
      <c r="I11069" s="95">
        <v>7.37</v>
      </c>
      <c r="J11069" s="90" t="s">
        <v>10509</v>
      </c>
      <c r="K11069" s="90">
        <v>169</v>
      </c>
      <c r="L11069" s="90" t="s">
        <v>10513</v>
      </c>
    </row>
    <row r="11070" spans="1:12" hidden="1" outlineLevel="2" x14ac:dyDescent="0.25">
      <c r="A11070" s="90">
        <v>3</v>
      </c>
      <c r="B11070" s="26">
        <v>118506203</v>
      </c>
      <c r="C11070" s="90">
        <v>20</v>
      </c>
      <c r="D11070" s="90">
        <v>247432</v>
      </c>
      <c r="E11070" s="94">
        <v>44065</v>
      </c>
      <c r="F11070" s="26">
        <v>247432338031</v>
      </c>
      <c r="G11070" s="90">
        <v>338031</v>
      </c>
      <c r="H11070" s="90">
        <v>3.17</v>
      </c>
      <c r="I11070" s="95">
        <v>3.17</v>
      </c>
      <c r="J11070" s="90" t="s">
        <v>10509</v>
      </c>
      <c r="K11070" s="90">
        <v>107</v>
      </c>
      <c r="L11070" s="90" t="s">
        <v>10513</v>
      </c>
    </row>
    <row r="11071" spans="1:12" hidden="1" outlineLevel="2" x14ac:dyDescent="0.25">
      <c r="A11071" s="90">
        <v>3</v>
      </c>
      <c r="B11071" s="26">
        <v>1202555536</v>
      </c>
      <c r="C11071" s="90">
        <v>20</v>
      </c>
      <c r="D11071" s="90">
        <v>241730</v>
      </c>
      <c r="E11071" s="94">
        <v>44004</v>
      </c>
      <c r="F11071" s="26">
        <v>241730332770</v>
      </c>
      <c r="G11071" s="90">
        <v>332770</v>
      </c>
      <c r="H11071" s="90">
        <v>1.68</v>
      </c>
      <c r="I11071" s="95">
        <v>1.68</v>
      </c>
      <c r="J11071" s="90" t="s">
        <v>10509</v>
      </c>
      <c r="K11071" s="90">
        <v>169</v>
      </c>
      <c r="L11071" s="90" t="s">
        <v>10513</v>
      </c>
    </row>
    <row r="11072" spans="1:12" hidden="1" outlineLevel="2" x14ac:dyDescent="0.25">
      <c r="A11072" s="90">
        <v>3</v>
      </c>
      <c r="B11072" s="26">
        <v>1202804116</v>
      </c>
      <c r="C11072" s="90">
        <v>20</v>
      </c>
      <c r="D11072" s="90">
        <v>240395</v>
      </c>
      <c r="E11072" s="94">
        <v>44004</v>
      </c>
      <c r="F11072" s="26">
        <v>240395331464</v>
      </c>
      <c r="G11072" s="90">
        <v>331464</v>
      </c>
      <c r="H11072" s="90">
        <v>1.68</v>
      </c>
      <c r="I11072" s="95">
        <v>1.68</v>
      </c>
      <c r="J11072" s="90" t="s">
        <v>10509</v>
      </c>
      <c r="K11072" s="90">
        <v>169</v>
      </c>
      <c r="L11072" s="90" t="s">
        <v>10513</v>
      </c>
    </row>
    <row r="11073" spans="1:12" hidden="1" outlineLevel="2" x14ac:dyDescent="0.25">
      <c r="A11073" s="90">
        <v>3</v>
      </c>
      <c r="B11073" s="26">
        <v>1202804116</v>
      </c>
      <c r="C11073" s="90">
        <v>20</v>
      </c>
      <c r="D11073" s="90">
        <v>246711</v>
      </c>
      <c r="E11073" s="94">
        <v>44065</v>
      </c>
      <c r="F11073" s="26">
        <v>246711337311</v>
      </c>
      <c r="G11073" s="90">
        <v>337311</v>
      </c>
      <c r="H11073" s="90">
        <v>1.68</v>
      </c>
      <c r="I11073" s="95">
        <v>1.68</v>
      </c>
      <c r="J11073" s="90" t="s">
        <v>10509</v>
      </c>
      <c r="K11073" s="90">
        <v>107</v>
      </c>
      <c r="L11073" s="90" t="s">
        <v>10513</v>
      </c>
    </row>
    <row r="11074" spans="1:12" hidden="1" outlineLevel="2" x14ac:dyDescent="0.25">
      <c r="A11074" s="90">
        <v>3</v>
      </c>
      <c r="B11074" s="26">
        <v>1203588973</v>
      </c>
      <c r="C11074" s="90">
        <v>20</v>
      </c>
      <c r="D11074" s="90">
        <v>240764</v>
      </c>
      <c r="E11074" s="94">
        <v>44004</v>
      </c>
      <c r="F11074" s="26">
        <v>240764331833</v>
      </c>
      <c r="G11074" s="90">
        <v>331833</v>
      </c>
      <c r="H11074" s="90">
        <v>1.71</v>
      </c>
      <c r="I11074" s="95">
        <v>1.71</v>
      </c>
      <c r="J11074" s="90" t="s">
        <v>10509</v>
      </c>
      <c r="K11074" s="90">
        <v>169</v>
      </c>
      <c r="L11074" s="90" t="s">
        <v>10513</v>
      </c>
    </row>
    <row r="11075" spans="1:12" hidden="1" outlineLevel="2" x14ac:dyDescent="0.25">
      <c r="A11075" s="90">
        <v>3</v>
      </c>
      <c r="B11075" s="26">
        <v>1203588973</v>
      </c>
      <c r="C11075" s="90">
        <v>20</v>
      </c>
      <c r="D11075" s="90">
        <v>243899</v>
      </c>
      <c r="E11075" s="94">
        <v>44033</v>
      </c>
      <c r="F11075" s="26">
        <v>243899334746</v>
      </c>
      <c r="G11075" s="90">
        <v>334746</v>
      </c>
      <c r="H11075" s="90">
        <v>2.23</v>
      </c>
      <c r="I11075" s="95">
        <v>2.23</v>
      </c>
      <c r="J11075" s="90" t="s">
        <v>10509</v>
      </c>
      <c r="K11075" s="90">
        <v>138</v>
      </c>
      <c r="L11075" s="90" t="s">
        <v>10513</v>
      </c>
    </row>
    <row r="11076" spans="1:12" hidden="1" outlineLevel="2" x14ac:dyDescent="0.25">
      <c r="A11076" s="90">
        <v>3</v>
      </c>
      <c r="B11076" s="26">
        <v>1203588973</v>
      </c>
      <c r="C11076" s="90">
        <v>20</v>
      </c>
      <c r="D11076" s="90">
        <v>247085</v>
      </c>
      <c r="E11076" s="94">
        <v>44065</v>
      </c>
      <c r="F11076" s="26">
        <v>247085337685</v>
      </c>
      <c r="G11076" s="90">
        <v>337685</v>
      </c>
      <c r="H11076" s="90">
        <v>3.61</v>
      </c>
      <c r="I11076" s="95">
        <v>3.61</v>
      </c>
      <c r="J11076" s="90" t="s">
        <v>10509</v>
      </c>
      <c r="K11076" s="90">
        <v>107</v>
      </c>
      <c r="L11076" s="90" t="s">
        <v>10513</v>
      </c>
    </row>
    <row r="11077" spans="1:12" hidden="1" outlineLevel="2" x14ac:dyDescent="0.25">
      <c r="A11077" s="90">
        <v>3</v>
      </c>
      <c r="B11077" s="26">
        <v>1203730328</v>
      </c>
      <c r="C11077" s="90">
        <v>20</v>
      </c>
      <c r="D11077" s="90">
        <v>242377</v>
      </c>
      <c r="E11077" s="94">
        <v>44004</v>
      </c>
      <c r="F11077" s="26">
        <v>242377333305</v>
      </c>
      <c r="G11077" s="90">
        <v>333305</v>
      </c>
      <c r="H11077" s="90">
        <v>9.6300000000000008</v>
      </c>
      <c r="I11077" s="95">
        <v>9.6300000000000008</v>
      </c>
      <c r="J11077" s="90" t="s">
        <v>10509</v>
      </c>
      <c r="K11077" s="90">
        <v>169</v>
      </c>
      <c r="L11077" s="90" t="s">
        <v>10513</v>
      </c>
    </row>
    <row r="11078" spans="1:12" hidden="1" outlineLevel="2" x14ac:dyDescent="0.25">
      <c r="A11078" s="90">
        <v>3</v>
      </c>
      <c r="B11078" s="26">
        <v>1203821077</v>
      </c>
      <c r="C11078" s="90">
        <v>20</v>
      </c>
      <c r="D11078" s="90">
        <v>245397</v>
      </c>
      <c r="E11078" s="94">
        <v>44033</v>
      </c>
      <c r="F11078" s="26">
        <v>245397336121</v>
      </c>
      <c r="G11078" s="90">
        <v>336121</v>
      </c>
      <c r="H11078" s="90">
        <v>3.68</v>
      </c>
      <c r="I11078" s="95">
        <v>3.68</v>
      </c>
      <c r="J11078" s="90" t="s">
        <v>10509</v>
      </c>
      <c r="K11078" s="90">
        <v>138</v>
      </c>
      <c r="L11078" s="90" t="s">
        <v>10513</v>
      </c>
    </row>
    <row r="11079" spans="1:12" hidden="1" outlineLevel="2" x14ac:dyDescent="0.25">
      <c r="A11079" s="90">
        <v>3</v>
      </c>
      <c r="B11079" s="26">
        <v>1203956022</v>
      </c>
      <c r="C11079" s="90">
        <v>20</v>
      </c>
      <c r="D11079" s="90">
        <v>240950</v>
      </c>
      <c r="E11079" s="94">
        <v>44004</v>
      </c>
      <c r="F11079" s="26">
        <v>240950332019</v>
      </c>
      <c r="G11079" s="90">
        <v>332019</v>
      </c>
      <c r="H11079" s="90">
        <v>1.68</v>
      </c>
      <c r="I11079" s="95">
        <v>1.68</v>
      </c>
      <c r="J11079" s="90" t="s">
        <v>10509</v>
      </c>
      <c r="K11079" s="90">
        <v>169</v>
      </c>
      <c r="L11079" s="90" t="s">
        <v>10513</v>
      </c>
    </row>
    <row r="11080" spans="1:12" hidden="1" outlineLevel="2" x14ac:dyDescent="0.25">
      <c r="A11080" s="90">
        <v>3</v>
      </c>
      <c r="B11080" s="26">
        <v>1203956022</v>
      </c>
      <c r="C11080" s="90">
        <v>20</v>
      </c>
      <c r="D11080" s="90">
        <v>247274</v>
      </c>
      <c r="E11080" s="94">
        <v>44065</v>
      </c>
      <c r="F11080" s="26">
        <v>247274337874</v>
      </c>
      <c r="G11080" s="90">
        <v>337874</v>
      </c>
      <c r="H11080" s="90">
        <v>1.68</v>
      </c>
      <c r="I11080" s="95">
        <v>1.68</v>
      </c>
      <c r="J11080" s="90" t="s">
        <v>10509</v>
      </c>
      <c r="K11080" s="90">
        <v>107</v>
      </c>
      <c r="L11080" s="90" t="s">
        <v>10513</v>
      </c>
    </row>
    <row r="11081" spans="1:12" hidden="1" outlineLevel="2" x14ac:dyDescent="0.25">
      <c r="A11081" s="90">
        <v>3</v>
      </c>
      <c r="B11081" s="26">
        <v>1204264210</v>
      </c>
      <c r="C11081" s="90">
        <v>20</v>
      </c>
      <c r="D11081" s="90">
        <v>242060</v>
      </c>
      <c r="E11081" s="94">
        <v>44004</v>
      </c>
      <c r="F11081" s="26">
        <v>242060333026</v>
      </c>
      <c r="G11081" s="90">
        <v>333026</v>
      </c>
      <c r="H11081" s="90">
        <v>1.96</v>
      </c>
      <c r="I11081" s="95">
        <v>1.96</v>
      </c>
      <c r="J11081" s="90" t="s">
        <v>10509</v>
      </c>
      <c r="K11081" s="90">
        <v>169</v>
      </c>
      <c r="L11081" s="90" t="s">
        <v>10513</v>
      </c>
    </row>
    <row r="11082" spans="1:12" hidden="1" outlineLevel="2" x14ac:dyDescent="0.25">
      <c r="A11082" s="90">
        <v>3</v>
      </c>
      <c r="B11082" s="26">
        <v>1204497844</v>
      </c>
      <c r="C11082" s="90">
        <v>20</v>
      </c>
      <c r="D11082" s="90">
        <v>241719</v>
      </c>
      <c r="E11082" s="94">
        <v>44004</v>
      </c>
      <c r="F11082" s="26">
        <v>241719332761</v>
      </c>
      <c r="G11082" s="90">
        <v>332761</v>
      </c>
      <c r="H11082" s="90">
        <v>3.24</v>
      </c>
      <c r="I11082" s="95">
        <v>3.24</v>
      </c>
      <c r="J11082" s="90" t="s">
        <v>10509</v>
      </c>
      <c r="K11082" s="90">
        <v>169</v>
      </c>
      <c r="L11082" s="90" t="s">
        <v>10513</v>
      </c>
    </row>
    <row r="11083" spans="1:12" hidden="1" outlineLevel="2" x14ac:dyDescent="0.25">
      <c r="A11083" s="90">
        <v>3</v>
      </c>
      <c r="B11083" s="26">
        <v>1204517740</v>
      </c>
      <c r="C11083" s="90">
        <v>20</v>
      </c>
      <c r="D11083" s="90">
        <v>241929</v>
      </c>
      <c r="E11083" s="94">
        <v>44004</v>
      </c>
      <c r="F11083" s="26">
        <v>241929332926</v>
      </c>
      <c r="G11083" s="90">
        <v>332926</v>
      </c>
      <c r="H11083" s="90">
        <v>2.14</v>
      </c>
      <c r="I11083" s="95">
        <v>2.14</v>
      </c>
      <c r="J11083" s="90" t="s">
        <v>10509</v>
      </c>
      <c r="K11083" s="90">
        <v>169</v>
      </c>
      <c r="L11083" s="90" t="s">
        <v>10513</v>
      </c>
    </row>
    <row r="11084" spans="1:12" hidden="1" outlineLevel="2" x14ac:dyDescent="0.25">
      <c r="A11084" s="90">
        <v>3</v>
      </c>
      <c r="B11084" s="26">
        <v>1204602047</v>
      </c>
      <c r="C11084" s="90">
        <v>20</v>
      </c>
      <c r="D11084" s="90">
        <v>245729</v>
      </c>
      <c r="E11084" s="94">
        <v>44044</v>
      </c>
      <c r="F11084" s="26">
        <v>245729336415</v>
      </c>
      <c r="G11084" s="90">
        <v>336415</v>
      </c>
      <c r="H11084" s="90">
        <v>11.2</v>
      </c>
      <c r="I11084" s="95">
        <v>11.2</v>
      </c>
      <c r="J11084" s="90" t="s">
        <v>10509</v>
      </c>
      <c r="K11084" s="90">
        <v>138</v>
      </c>
      <c r="L11084" s="90" t="s">
        <v>10513</v>
      </c>
    </row>
    <row r="11085" spans="1:12" hidden="1" outlineLevel="2" x14ac:dyDescent="0.25">
      <c r="A11085" s="90">
        <v>3</v>
      </c>
      <c r="B11085" s="26">
        <v>1204658320</v>
      </c>
      <c r="C11085" s="90">
        <v>20</v>
      </c>
      <c r="D11085" s="90">
        <v>244709</v>
      </c>
      <c r="E11085" s="94">
        <v>44033</v>
      </c>
      <c r="F11085" s="26">
        <v>244709335551</v>
      </c>
      <c r="G11085" s="90">
        <v>335551</v>
      </c>
      <c r="H11085" s="90">
        <v>47.59</v>
      </c>
      <c r="I11085" s="95">
        <v>47.59</v>
      </c>
      <c r="J11085" s="90" t="s">
        <v>10509</v>
      </c>
      <c r="K11085" s="90">
        <v>138</v>
      </c>
      <c r="L11085" s="90" t="s">
        <v>10513</v>
      </c>
    </row>
    <row r="11086" spans="1:12" hidden="1" outlineLevel="2" x14ac:dyDescent="0.25">
      <c r="A11086" s="90">
        <v>3</v>
      </c>
      <c r="B11086" s="26">
        <v>1204910630</v>
      </c>
      <c r="C11086" s="90">
        <v>20</v>
      </c>
      <c r="D11086" s="90">
        <v>241058</v>
      </c>
      <c r="E11086" s="94">
        <v>44004</v>
      </c>
      <c r="F11086" s="26">
        <v>241058332126</v>
      </c>
      <c r="G11086" s="90">
        <v>332126</v>
      </c>
      <c r="H11086" s="90">
        <v>33.03</v>
      </c>
      <c r="I11086" s="95">
        <v>33.03</v>
      </c>
      <c r="J11086" s="90" t="s">
        <v>10509</v>
      </c>
      <c r="K11086" s="90">
        <v>169</v>
      </c>
      <c r="L11086" s="90" t="s">
        <v>10513</v>
      </c>
    </row>
    <row r="11087" spans="1:12" hidden="1" outlineLevel="2" x14ac:dyDescent="0.25">
      <c r="A11087" s="90">
        <v>3</v>
      </c>
      <c r="B11087" s="26">
        <v>1204910630</v>
      </c>
      <c r="C11087" s="90">
        <v>20</v>
      </c>
      <c r="D11087" s="90">
        <v>244194</v>
      </c>
      <c r="E11087" s="94">
        <v>44033</v>
      </c>
      <c r="F11087" s="26">
        <v>244194335040</v>
      </c>
      <c r="G11087" s="90">
        <v>335040</v>
      </c>
      <c r="H11087" s="90">
        <v>32.44</v>
      </c>
      <c r="I11087" s="95">
        <v>32.44</v>
      </c>
      <c r="J11087" s="90" t="s">
        <v>10509</v>
      </c>
      <c r="K11087" s="90">
        <v>138</v>
      </c>
      <c r="L11087" s="90" t="s">
        <v>10513</v>
      </c>
    </row>
    <row r="11088" spans="1:12" hidden="1" outlineLevel="2" x14ac:dyDescent="0.25">
      <c r="A11088" s="90">
        <v>3</v>
      </c>
      <c r="B11088" s="26">
        <v>1204910630</v>
      </c>
      <c r="C11088" s="90">
        <v>20</v>
      </c>
      <c r="D11088" s="90">
        <v>247383</v>
      </c>
      <c r="E11088" s="94">
        <v>44065</v>
      </c>
      <c r="F11088" s="26">
        <v>247383337982</v>
      </c>
      <c r="G11088" s="90">
        <v>337982</v>
      </c>
      <c r="H11088" s="90">
        <v>35.01</v>
      </c>
      <c r="I11088" s="95">
        <v>35.01</v>
      </c>
      <c r="J11088" s="90" t="s">
        <v>10509</v>
      </c>
      <c r="K11088" s="90">
        <v>107</v>
      </c>
      <c r="L11088" s="90" t="s">
        <v>10513</v>
      </c>
    </row>
    <row r="11089" spans="1:12" hidden="1" outlineLevel="2" x14ac:dyDescent="0.25">
      <c r="A11089" s="90">
        <v>3</v>
      </c>
      <c r="B11089" s="26">
        <v>1204938987001</v>
      </c>
      <c r="C11089" s="90">
        <v>20</v>
      </c>
      <c r="D11089" s="90">
        <v>246164</v>
      </c>
      <c r="E11089" s="94">
        <v>44044</v>
      </c>
      <c r="F11089" s="26">
        <v>246164336787</v>
      </c>
      <c r="G11089" s="90">
        <v>336787</v>
      </c>
      <c r="H11089" s="90">
        <v>1.68</v>
      </c>
      <c r="I11089" s="95">
        <v>1.68</v>
      </c>
      <c r="J11089" s="90" t="s">
        <v>10509</v>
      </c>
      <c r="K11089" s="90">
        <v>138</v>
      </c>
      <c r="L11089" s="90" t="s">
        <v>10513</v>
      </c>
    </row>
    <row r="11090" spans="1:12" hidden="1" outlineLevel="2" x14ac:dyDescent="0.25">
      <c r="A11090" s="90">
        <v>3</v>
      </c>
      <c r="B11090" s="26">
        <v>1205049487</v>
      </c>
      <c r="C11090" s="90">
        <v>20</v>
      </c>
      <c r="D11090" s="90">
        <v>240960</v>
      </c>
      <c r="E11090" s="94">
        <v>44004</v>
      </c>
      <c r="F11090" s="26">
        <v>240960332029</v>
      </c>
      <c r="G11090" s="90">
        <v>332029</v>
      </c>
      <c r="H11090" s="90">
        <v>1.92</v>
      </c>
      <c r="I11090" s="95">
        <v>1.92</v>
      </c>
      <c r="J11090" s="90" t="s">
        <v>10509</v>
      </c>
      <c r="K11090" s="90">
        <v>169</v>
      </c>
      <c r="L11090" s="90" t="s">
        <v>10513</v>
      </c>
    </row>
    <row r="11091" spans="1:12" hidden="1" outlineLevel="2" x14ac:dyDescent="0.25">
      <c r="A11091" s="90">
        <v>3</v>
      </c>
      <c r="B11091" s="26">
        <v>1205049487</v>
      </c>
      <c r="C11091" s="90">
        <v>20</v>
      </c>
      <c r="D11091" s="90">
        <v>247284</v>
      </c>
      <c r="E11091" s="94">
        <v>44065</v>
      </c>
      <c r="F11091" s="26">
        <v>247284337884</v>
      </c>
      <c r="G11091" s="90">
        <v>337884</v>
      </c>
      <c r="H11091" s="90">
        <v>1.84</v>
      </c>
      <c r="I11091" s="95">
        <v>1.84</v>
      </c>
      <c r="J11091" s="90" t="s">
        <v>10509</v>
      </c>
      <c r="K11091" s="90">
        <v>107</v>
      </c>
      <c r="L11091" s="90" t="s">
        <v>10513</v>
      </c>
    </row>
    <row r="11092" spans="1:12" hidden="1" outlineLevel="2" x14ac:dyDescent="0.25">
      <c r="A11092" s="90">
        <v>3</v>
      </c>
      <c r="B11092" s="26">
        <v>1205701327</v>
      </c>
      <c r="C11092" s="90">
        <v>20</v>
      </c>
      <c r="D11092" s="90">
        <v>245179</v>
      </c>
      <c r="E11092" s="94">
        <v>44033</v>
      </c>
      <c r="F11092" s="26">
        <v>245179335929</v>
      </c>
      <c r="G11092" s="90">
        <v>335929</v>
      </c>
      <c r="H11092" s="90">
        <v>7.5</v>
      </c>
      <c r="I11092" s="95">
        <v>7.5</v>
      </c>
      <c r="J11092" s="90" t="s">
        <v>10509</v>
      </c>
      <c r="K11092" s="90">
        <v>138</v>
      </c>
      <c r="L11092" s="90" t="s">
        <v>10513</v>
      </c>
    </row>
    <row r="11093" spans="1:12" hidden="1" outlineLevel="2" x14ac:dyDescent="0.25">
      <c r="A11093" s="90">
        <v>3</v>
      </c>
      <c r="B11093" s="26">
        <v>1205701327</v>
      </c>
      <c r="C11093" s="90">
        <v>20</v>
      </c>
      <c r="D11093" s="90">
        <v>248371</v>
      </c>
      <c r="E11093" s="94">
        <v>44065</v>
      </c>
      <c r="F11093" s="26">
        <v>248371338874</v>
      </c>
      <c r="G11093" s="90">
        <v>338874</v>
      </c>
      <c r="H11093" s="90">
        <v>3.01</v>
      </c>
      <c r="I11093" s="95">
        <v>3.01</v>
      </c>
      <c r="J11093" s="90" t="s">
        <v>10509</v>
      </c>
      <c r="K11093" s="90">
        <v>107</v>
      </c>
      <c r="L11093" s="90" t="s">
        <v>10513</v>
      </c>
    </row>
    <row r="11094" spans="1:12" hidden="1" outlineLevel="2" x14ac:dyDescent="0.25">
      <c r="A11094" s="90">
        <v>3</v>
      </c>
      <c r="B11094" s="26">
        <v>1205782442</v>
      </c>
      <c r="C11094" s="90">
        <v>20</v>
      </c>
      <c r="D11094" s="90">
        <v>246582</v>
      </c>
      <c r="E11094" s="94">
        <v>44065</v>
      </c>
      <c r="F11094" s="26">
        <v>246582337182</v>
      </c>
      <c r="G11094" s="90">
        <v>337182</v>
      </c>
      <c r="H11094" s="90">
        <v>2.9</v>
      </c>
      <c r="I11094" s="95">
        <v>2.9</v>
      </c>
      <c r="J11094" s="90" t="s">
        <v>10509</v>
      </c>
      <c r="K11094" s="90">
        <v>107</v>
      </c>
      <c r="L11094" s="90" t="s">
        <v>10513</v>
      </c>
    </row>
    <row r="11095" spans="1:12" hidden="1" outlineLevel="2" x14ac:dyDescent="0.25">
      <c r="A11095" s="90">
        <v>3</v>
      </c>
      <c r="B11095" s="26">
        <v>1301111660</v>
      </c>
      <c r="C11095" s="90">
        <v>20</v>
      </c>
      <c r="D11095" s="90">
        <v>241677</v>
      </c>
      <c r="E11095" s="94">
        <v>44004</v>
      </c>
      <c r="F11095" s="26">
        <v>241677332725</v>
      </c>
      <c r="G11095" s="90">
        <v>332725</v>
      </c>
      <c r="H11095" s="90">
        <v>0.84</v>
      </c>
      <c r="I11095" s="95">
        <v>0.84</v>
      </c>
      <c r="J11095" s="90" t="s">
        <v>10509</v>
      </c>
      <c r="K11095" s="90">
        <v>169</v>
      </c>
      <c r="L11095" s="90" t="s">
        <v>10513</v>
      </c>
    </row>
    <row r="11096" spans="1:12" hidden="1" outlineLevel="2" x14ac:dyDescent="0.25">
      <c r="A11096" s="90">
        <v>3</v>
      </c>
      <c r="B11096" s="26">
        <v>1301149447</v>
      </c>
      <c r="C11096" s="90">
        <v>20</v>
      </c>
      <c r="D11096" s="90">
        <v>240725</v>
      </c>
      <c r="E11096" s="94">
        <v>44004</v>
      </c>
      <c r="F11096" s="26">
        <v>240725331794</v>
      </c>
      <c r="G11096" s="90">
        <v>331794</v>
      </c>
      <c r="H11096" s="90">
        <v>18.739999999999998</v>
      </c>
      <c r="I11096" s="95">
        <v>18.739999999999998</v>
      </c>
      <c r="J11096" s="90" t="s">
        <v>10509</v>
      </c>
      <c r="K11096" s="90">
        <v>169</v>
      </c>
      <c r="L11096" s="90" t="s">
        <v>10513</v>
      </c>
    </row>
    <row r="11097" spans="1:12" hidden="1" outlineLevel="2" x14ac:dyDescent="0.25">
      <c r="A11097" s="90">
        <v>3</v>
      </c>
      <c r="B11097" s="26">
        <v>1301799704</v>
      </c>
      <c r="C11097" s="90">
        <v>20</v>
      </c>
      <c r="D11097" s="90">
        <v>240339</v>
      </c>
      <c r="E11097" s="94">
        <v>44004</v>
      </c>
      <c r="F11097" s="26">
        <v>240339331408</v>
      </c>
      <c r="G11097" s="90">
        <v>331408</v>
      </c>
      <c r="H11097" s="90">
        <v>1.68</v>
      </c>
      <c r="I11097" s="95">
        <v>1.68</v>
      </c>
      <c r="J11097" s="90" t="s">
        <v>10509</v>
      </c>
      <c r="K11097" s="90">
        <v>169</v>
      </c>
      <c r="L11097" s="90" t="s">
        <v>10513</v>
      </c>
    </row>
    <row r="11098" spans="1:12" hidden="1" outlineLevel="2" x14ac:dyDescent="0.25">
      <c r="A11098" s="90">
        <v>3</v>
      </c>
      <c r="B11098" s="26">
        <v>1301799704</v>
      </c>
      <c r="C11098" s="90">
        <v>20</v>
      </c>
      <c r="D11098" s="90">
        <v>243472</v>
      </c>
      <c r="E11098" s="94">
        <v>44033</v>
      </c>
      <c r="F11098" s="26">
        <v>243472334319</v>
      </c>
      <c r="G11098" s="90">
        <v>334319</v>
      </c>
      <c r="H11098" s="90">
        <v>2.0299999999999998</v>
      </c>
      <c r="I11098" s="95">
        <v>2.0299999999999998</v>
      </c>
      <c r="J11098" s="90" t="s">
        <v>10509</v>
      </c>
      <c r="K11098" s="90">
        <v>138</v>
      </c>
      <c r="L11098" s="90" t="s">
        <v>10513</v>
      </c>
    </row>
    <row r="11099" spans="1:12" hidden="1" outlineLevel="2" x14ac:dyDescent="0.25">
      <c r="A11099" s="90">
        <v>3</v>
      </c>
      <c r="B11099" s="26">
        <v>1303716201</v>
      </c>
      <c r="C11099" s="90">
        <v>20</v>
      </c>
      <c r="D11099" s="90">
        <v>246373</v>
      </c>
      <c r="E11099" s="94">
        <v>44065</v>
      </c>
      <c r="F11099" s="26">
        <v>246373336973</v>
      </c>
      <c r="G11099" s="90">
        <v>336973</v>
      </c>
      <c r="H11099" s="90">
        <v>8.3800000000000008</v>
      </c>
      <c r="I11099" s="95">
        <v>8.3800000000000008</v>
      </c>
      <c r="J11099" s="90" t="s">
        <v>10509</v>
      </c>
      <c r="K11099" s="90">
        <v>107</v>
      </c>
      <c r="L11099" s="90" t="s">
        <v>10513</v>
      </c>
    </row>
    <row r="11100" spans="1:12" hidden="1" outlineLevel="2" x14ac:dyDescent="0.25">
      <c r="A11100" s="90">
        <v>3</v>
      </c>
      <c r="B11100" s="26">
        <v>1203370927</v>
      </c>
      <c r="C11100" s="90">
        <v>20</v>
      </c>
      <c r="D11100" s="90">
        <v>247388</v>
      </c>
      <c r="E11100" s="94">
        <v>44065</v>
      </c>
      <c r="F11100" s="26">
        <v>247388337987</v>
      </c>
      <c r="G11100" s="90">
        <v>337987</v>
      </c>
      <c r="H11100" s="90">
        <v>2.36</v>
      </c>
      <c r="I11100" s="95">
        <v>2.36</v>
      </c>
      <c r="J11100" s="90" t="s">
        <v>10509</v>
      </c>
      <c r="K11100" s="90">
        <v>107</v>
      </c>
      <c r="L11100" s="90" t="s">
        <v>10513</v>
      </c>
    </row>
    <row r="11101" spans="1:12" hidden="1" outlineLevel="2" x14ac:dyDescent="0.25">
      <c r="A11101" s="90">
        <v>3</v>
      </c>
      <c r="B11101" s="26">
        <v>1203423668</v>
      </c>
      <c r="C11101" s="90">
        <v>20</v>
      </c>
      <c r="D11101" s="90">
        <v>248743</v>
      </c>
      <c r="E11101" s="94">
        <v>44065</v>
      </c>
      <c r="F11101" s="26">
        <v>248743339199</v>
      </c>
      <c r="G11101" s="90">
        <v>339199</v>
      </c>
      <c r="H11101" s="90">
        <v>1.68</v>
      </c>
      <c r="I11101" s="95">
        <v>1.68</v>
      </c>
      <c r="J11101" s="90" t="s">
        <v>10509</v>
      </c>
      <c r="K11101" s="90">
        <v>107</v>
      </c>
      <c r="L11101" s="90" t="s">
        <v>10513</v>
      </c>
    </row>
    <row r="11102" spans="1:12" hidden="1" outlineLevel="2" x14ac:dyDescent="0.25">
      <c r="A11102" s="90">
        <v>3</v>
      </c>
      <c r="B11102" s="26">
        <v>1203477912001</v>
      </c>
      <c r="C11102" s="90">
        <v>20</v>
      </c>
      <c r="D11102" s="90">
        <v>246043</v>
      </c>
      <c r="E11102" s="94">
        <v>44044</v>
      </c>
      <c r="F11102" s="26">
        <v>246043336707</v>
      </c>
      <c r="G11102" s="90">
        <v>336707</v>
      </c>
      <c r="H11102" s="90">
        <v>1.68</v>
      </c>
      <c r="I11102" s="95">
        <v>1.68</v>
      </c>
      <c r="J11102" s="90" t="s">
        <v>10509</v>
      </c>
      <c r="K11102" s="90">
        <v>138</v>
      </c>
      <c r="L11102" s="90" t="s">
        <v>10513</v>
      </c>
    </row>
    <row r="11103" spans="1:12" hidden="1" outlineLevel="2" x14ac:dyDescent="0.25">
      <c r="A11103" s="90">
        <v>3</v>
      </c>
      <c r="B11103" s="26">
        <v>1203477912001</v>
      </c>
      <c r="C11103" s="90">
        <v>20</v>
      </c>
      <c r="D11103" s="90">
        <v>249286</v>
      </c>
      <c r="E11103" s="94">
        <v>44075</v>
      </c>
      <c r="F11103" s="26">
        <v>249286339700</v>
      </c>
      <c r="G11103" s="90">
        <v>339700</v>
      </c>
      <c r="H11103" s="90">
        <v>1.68</v>
      </c>
      <c r="I11103" s="95">
        <v>1.68</v>
      </c>
      <c r="J11103" s="90" t="s">
        <v>10509</v>
      </c>
      <c r="K11103" s="90">
        <v>107</v>
      </c>
      <c r="L11103" s="90" t="s">
        <v>10513</v>
      </c>
    </row>
    <row r="11104" spans="1:12" hidden="1" outlineLevel="2" x14ac:dyDescent="0.25">
      <c r="A11104" s="90">
        <v>3</v>
      </c>
      <c r="B11104" s="26">
        <v>1203546641</v>
      </c>
      <c r="C11104" s="90">
        <v>20</v>
      </c>
      <c r="D11104" s="90">
        <v>245080</v>
      </c>
      <c r="E11104" s="94">
        <v>44033</v>
      </c>
      <c r="F11104" s="26">
        <v>245080335853</v>
      </c>
      <c r="G11104" s="90">
        <v>335853</v>
      </c>
      <c r="H11104" s="90">
        <v>4.3899999999999997</v>
      </c>
      <c r="I11104" s="95">
        <v>4.3899999999999997</v>
      </c>
      <c r="J11104" s="90" t="s">
        <v>10509</v>
      </c>
      <c r="K11104" s="90">
        <v>138</v>
      </c>
      <c r="L11104" s="90" t="s">
        <v>10513</v>
      </c>
    </row>
    <row r="11105" spans="1:12" hidden="1" outlineLevel="2" x14ac:dyDescent="0.25">
      <c r="A11105" s="90">
        <v>3</v>
      </c>
      <c r="B11105" s="26">
        <v>1203730328</v>
      </c>
      <c r="C11105" s="90">
        <v>20</v>
      </c>
      <c r="D11105" s="90">
        <v>245542</v>
      </c>
      <c r="E11105" s="94">
        <v>44033</v>
      </c>
      <c r="F11105" s="26">
        <v>245542336245</v>
      </c>
      <c r="G11105" s="90">
        <v>336245</v>
      </c>
      <c r="H11105" s="90">
        <v>12.97</v>
      </c>
      <c r="I11105" s="95">
        <v>12.97</v>
      </c>
      <c r="J11105" s="90" t="s">
        <v>10509</v>
      </c>
      <c r="K11105" s="90">
        <v>138</v>
      </c>
      <c r="L11105" s="90" t="s">
        <v>10513</v>
      </c>
    </row>
    <row r="11106" spans="1:12" hidden="1" outlineLevel="2" x14ac:dyDescent="0.25">
      <c r="A11106" s="90">
        <v>3</v>
      </c>
      <c r="B11106" s="26">
        <v>1203730328</v>
      </c>
      <c r="C11106" s="90">
        <v>20</v>
      </c>
      <c r="D11106" s="90">
        <v>248751</v>
      </c>
      <c r="E11106" s="94">
        <v>44065</v>
      </c>
      <c r="F11106" s="26">
        <v>248751339206</v>
      </c>
      <c r="G11106" s="90">
        <v>339206</v>
      </c>
      <c r="H11106" s="90">
        <v>16.079999999999998</v>
      </c>
      <c r="I11106" s="95">
        <v>16.079999999999998</v>
      </c>
      <c r="J11106" s="90" t="s">
        <v>10509</v>
      </c>
      <c r="K11106" s="90">
        <v>107</v>
      </c>
      <c r="L11106" s="90" t="s">
        <v>10513</v>
      </c>
    </row>
    <row r="11107" spans="1:12" hidden="1" outlineLevel="2" x14ac:dyDescent="0.25">
      <c r="A11107" s="90">
        <v>3</v>
      </c>
      <c r="B11107" s="26">
        <v>1203821077</v>
      </c>
      <c r="C11107" s="90">
        <v>20</v>
      </c>
      <c r="D11107" s="90">
        <v>242249</v>
      </c>
      <c r="E11107" s="94">
        <v>44004</v>
      </c>
      <c r="F11107" s="26">
        <v>242249333195</v>
      </c>
      <c r="G11107" s="90">
        <v>333195</v>
      </c>
      <c r="H11107" s="90">
        <v>3.08</v>
      </c>
      <c r="I11107" s="95">
        <v>3.08</v>
      </c>
      <c r="J11107" s="90" t="s">
        <v>10509</v>
      </c>
      <c r="K11107" s="90">
        <v>169</v>
      </c>
      <c r="L11107" s="90" t="s">
        <v>10513</v>
      </c>
    </row>
    <row r="11108" spans="1:12" hidden="1" outlineLevel="2" x14ac:dyDescent="0.25">
      <c r="A11108" s="90">
        <v>3</v>
      </c>
      <c r="B11108" s="26">
        <v>1203821077</v>
      </c>
      <c r="C11108" s="90">
        <v>20</v>
      </c>
      <c r="D11108" s="90">
        <v>248590</v>
      </c>
      <c r="E11108" s="94">
        <v>44065</v>
      </c>
      <c r="F11108" s="26">
        <v>248590339067</v>
      </c>
      <c r="G11108" s="90">
        <v>339067</v>
      </c>
      <c r="H11108" s="90">
        <v>4.63</v>
      </c>
      <c r="I11108" s="95">
        <v>4.63</v>
      </c>
      <c r="J11108" s="90" t="s">
        <v>10509</v>
      </c>
      <c r="K11108" s="90">
        <v>107</v>
      </c>
      <c r="L11108" s="90" t="s">
        <v>10513</v>
      </c>
    </row>
    <row r="11109" spans="1:12" hidden="1" outlineLevel="2" x14ac:dyDescent="0.25">
      <c r="A11109" s="90">
        <v>3</v>
      </c>
      <c r="B11109" s="26">
        <v>1203956022</v>
      </c>
      <c r="C11109" s="90">
        <v>20</v>
      </c>
      <c r="D11109" s="90">
        <v>244086</v>
      </c>
      <c r="E11109" s="94">
        <v>44033</v>
      </c>
      <c r="F11109" s="26">
        <v>244086334933</v>
      </c>
      <c r="G11109" s="90">
        <v>334933</v>
      </c>
      <c r="H11109" s="90">
        <v>1.68</v>
      </c>
      <c r="I11109" s="95">
        <v>1.68</v>
      </c>
      <c r="J11109" s="90" t="s">
        <v>10509</v>
      </c>
      <c r="K11109" s="90">
        <v>138</v>
      </c>
      <c r="L11109" s="90" t="s">
        <v>10513</v>
      </c>
    </row>
    <row r="11110" spans="1:12" hidden="1" outlineLevel="2" x14ac:dyDescent="0.25">
      <c r="A11110" s="90">
        <v>3</v>
      </c>
      <c r="B11110" s="26">
        <v>1204185142</v>
      </c>
      <c r="C11110" s="90">
        <v>20</v>
      </c>
      <c r="D11110" s="90">
        <v>242400</v>
      </c>
      <c r="E11110" s="94">
        <v>44004</v>
      </c>
      <c r="F11110" s="26">
        <v>242400333323</v>
      </c>
      <c r="G11110" s="90">
        <v>333323</v>
      </c>
      <c r="H11110" s="90">
        <v>0.11</v>
      </c>
      <c r="I11110" s="95">
        <v>0.11</v>
      </c>
      <c r="J11110" s="90" t="s">
        <v>10509</v>
      </c>
      <c r="K11110" s="90">
        <v>169</v>
      </c>
      <c r="L11110" s="90" t="s">
        <v>10513</v>
      </c>
    </row>
    <row r="11111" spans="1:12" hidden="1" outlineLevel="2" x14ac:dyDescent="0.25">
      <c r="A11111" s="90">
        <v>3</v>
      </c>
      <c r="B11111" s="26">
        <v>1204185142</v>
      </c>
      <c r="C11111" s="90">
        <v>20</v>
      </c>
      <c r="D11111" s="90">
        <v>245566</v>
      </c>
      <c r="E11111" s="94">
        <v>44033</v>
      </c>
      <c r="F11111" s="26">
        <v>245566336264</v>
      </c>
      <c r="G11111" s="90">
        <v>336264</v>
      </c>
      <c r="H11111" s="90">
        <v>0.13</v>
      </c>
      <c r="I11111" s="95">
        <v>0.13</v>
      </c>
      <c r="J11111" s="90" t="s">
        <v>10509</v>
      </c>
      <c r="K11111" s="90">
        <v>138</v>
      </c>
      <c r="L11111" s="90" t="s">
        <v>10513</v>
      </c>
    </row>
    <row r="11112" spans="1:12" hidden="1" outlineLevel="2" x14ac:dyDescent="0.25">
      <c r="A11112" s="90">
        <v>3</v>
      </c>
      <c r="B11112" s="26">
        <v>1204185142</v>
      </c>
      <c r="C11112" s="90">
        <v>20</v>
      </c>
      <c r="D11112" s="90">
        <v>248774</v>
      </c>
      <c r="E11112" s="94">
        <v>44065</v>
      </c>
      <c r="F11112" s="26">
        <v>248774339224</v>
      </c>
      <c r="G11112" s="90">
        <v>339224</v>
      </c>
      <c r="H11112" s="90">
        <v>0.94</v>
      </c>
      <c r="I11112" s="95">
        <v>0.94</v>
      </c>
      <c r="J11112" s="90" t="s">
        <v>10509</v>
      </c>
      <c r="K11112" s="90">
        <v>107</v>
      </c>
      <c r="L11112" s="90" t="s">
        <v>10513</v>
      </c>
    </row>
    <row r="11113" spans="1:12" hidden="1" outlineLevel="2" x14ac:dyDescent="0.25">
      <c r="A11113" s="90">
        <v>3</v>
      </c>
      <c r="B11113" s="26">
        <v>1204264210</v>
      </c>
      <c r="C11113" s="90">
        <v>20</v>
      </c>
      <c r="D11113" s="90">
        <v>245206</v>
      </c>
      <c r="E11113" s="94">
        <v>44033</v>
      </c>
      <c r="F11113" s="26">
        <v>245206335950</v>
      </c>
      <c r="G11113" s="90">
        <v>335950</v>
      </c>
      <c r="H11113" s="90">
        <v>1.89</v>
      </c>
      <c r="I11113" s="95">
        <v>1.89</v>
      </c>
      <c r="J11113" s="90" t="s">
        <v>10509</v>
      </c>
      <c r="K11113" s="90">
        <v>138</v>
      </c>
      <c r="L11113" s="90" t="s">
        <v>10513</v>
      </c>
    </row>
    <row r="11114" spans="1:12" hidden="1" outlineLevel="2" x14ac:dyDescent="0.25">
      <c r="A11114" s="90">
        <v>3</v>
      </c>
      <c r="B11114" s="26">
        <v>1204264210</v>
      </c>
      <c r="C11114" s="90">
        <v>20</v>
      </c>
      <c r="D11114" s="90">
        <v>248398</v>
      </c>
      <c r="E11114" s="94">
        <v>44065</v>
      </c>
      <c r="F11114" s="26">
        <v>248398338895</v>
      </c>
      <c r="G11114" s="90">
        <v>338895</v>
      </c>
      <c r="H11114" s="90">
        <v>1.71</v>
      </c>
      <c r="I11114" s="95">
        <v>1.71</v>
      </c>
      <c r="J11114" s="90" t="s">
        <v>10509</v>
      </c>
      <c r="K11114" s="90">
        <v>107</v>
      </c>
      <c r="L11114" s="90" t="s">
        <v>10513</v>
      </c>
    </row>
    <row r="11115" spans="1:12" hidden="1" outlineLevel="2" x14ac:dyDescent="0.25">
      <c r="A11115" s="90">
        <v>3</v>
      </c>
      <c r="B11115" s="26">
        <v>1204497844</v>
      </c>
      <c r="C11115" s="90">
        <v>20</v>
      </c>
      <c r="D11115" s="90">
        <v>244866</v>
      </c>
      <c r="E11115" s="94">
        <v>44033</v>
      </c>
      <c r="F11115" s="26">
        <v>244866335686</v>
      </c>
      <c r="G11115" s="90">
        <v>335686</v>
      </c>
      <c r="H11115" s="90">
        <v>8.7799999999999994</v>
      </c>
      <c r="I11115" s="95">
        <v>8.7799999999999994</v>
      </c>
      <c r="J11115" s="90" t="s">
        <v>10509</v>
      </c>
      <c r="K11115" s="90">
        <v>138</v>
      </c>
      <c r="L11115" s="90" t="s">
        <v>10513</v>
      </c>
    </row>
    <row r="11116" spans="1:12" hidden="1" outlineLevel="2" x14ac:dyDescent="0.25">
      <c r="A11116" s="90">
        <v>3</v>
      </c>
      <c r="B11116" s="26">
        <v>1204497844</v>
      </c>
      <c r="C11116" s="90">
        <v>20</v>
      </c>
      <c r="D11116" s="90">
        <v>248058</v>
      </c>
      <c r="E11116" s="94">
        <v>44065</v>
      </c>
      <c r="F11116" s="26">
        <v>248058338630</v>
      </c>
      <c r="G11116" s="90">
        <v>338630</v>
      </c>
      <c r="H11116" s="90">
        <v>8.1300000000000008</v>
      </c>
      <c r="I11116" s="95">
        <v>8.1300000000000008</v>
      </c>
      <c r="J11116" s="90" t="s">
        <v>10509</v>
      </c>
      <c r="K11116" s="90">
        <v>107</v>
      </c>
      <c r="L11116" s="90" t="s">
        <v>10513</v>
      </c>
    </row>
    <row r="11117" spans="1:12" hidden="1" outlineLevel="2" x14ac:dyDescent="0.25">
      <c r="A11117" s="90">
        <v>3</v>
      </c>
      <c r="B11117" s="26">
        <v>1204517740</v>
      </c>
      <c r="C11117" s="90">
        <v>20</v>
      </c>
      <c r="D11117" s="90">
        <v>245075</v>
      </c>
      <c r="E11117" s="94">
        <v>44033</v>
      </c>
      <c r="F11117" s="26">
        <v>245075335850</v>
      </c>
      <c r="G11117" s="90">
        <v>335850</v>
      </c>
      <c r="H11117" s="90">
        <v>1.72</v>
      </c>
      <c r="I11117" s="95">
        <v>1.72</v>
      </c>
      <c r="J11117" s="90" t="s">
        <v>10509</v>
      </c>
      <c r="K11117" s="90">
        <v>138</v>
      </c>
      <c r="L11117" s="90" t="s">
        <v>10513</v>
      </c>
    </row>
    <row r="11118" spans="1:12" hidden="1" outlineLevel="2" x14ac:dyDescent="0.25">
      <c r="A11118" s="90">
        <v>3</v>
      </c>
      <c r="B11118" s="26">
        <v>1204517740</v>
      </c>
      <c r="C11118" s="90">
        <v>20</v>
      </c>
      <c r="D11118" s="90">
        <v>248267</v>
      </c>
      <c r="E11118" s="94">
        <v>44065</v>
      </c>
      <c r="F11118" s="26">
        <v>248267338795</v>
      </c>
      <c r="G11118" s="90">
        <v>338795</v>
      </c>
      <c r="H11118" s="90">
        <v>2.3199999999999998</v>
      </c>
      <c r="I11118" s="95">
        <v>2.3199999999999998</v>
      </c>
      <c r="J11118" s="90" t="s">
        <v>10509</v>
      </c>
      <c r="K11118" s="90">
        <v>107</v>
      </c>
      <c r="L11118" s="90" t="s">
        <v>10513</v>
      </c>
    </row>
    <row r="11119" spans="1:12" hidden="1" outlineLevel="2" x14ac:dyDescent="0.25">
      <c r="A11119" s="90">
        <v>3</v>
      </c>
      <c r="B11119" s="26">
        <v>1204602047</v>
      </c>
      <c r="C11119" s="90">
        <v>20</v>
      </c>
      <c r="D11119" s="90">
        <v>242551</v>
      </c>
      <c r="E11119" s="94">
        <v>44013</v>
      </c>
      <c r="F11119" s="26">
        <v>242551333466</v>
      </c>
      <c r="G11119" s="90">
        <v>333466</v>
      </c>
      <c r="H11119" s="90">
        <v>11.2</v>
      </c>
      <c r="I11119" s="95">
        <v>11.2</v>
      </c>
      <c r="J11119" s="90" t="s">
        <v>10509</v>
      </c>
      <c r="K11119" s="90">
        <v>169</v>
      </c>
      <c r="L11119" s="90" t="s">
        <v>10513</v>
      </c>
    </row>
    <row r="11120" spans="1:12" hidden="1" outlineLevel="2" x14ac:dyDescent="0.25">
      <c r="A11120" s="90">
        <v>3</v>
      </c>
      <c r="B11120" s="26">
        <v>1204602047</v>
      </c>
      <c r="C11120" s="90">
        <v>20</v>
      </c>
      <c r="D11120" s="90">
        <v>248977</v>
      </c>
      <c r="E11120" s="94">
        <v>44075</v>
      </c>
      <c r="F11120" s="26">
        <v>248977339413</v>
      </c>
      <c r="G11120" s="90">
        <v>339413</v>
      </c>
      <c r="H11120" s="90">
        <v>11.2</v>
      </c>
      <c r="I11120" s="95">
        <v>11.2</v>
      </c>
      <c r="J11120" s="90" t="s">
        <v>10509</v>
      </c>
      <c r="K11120" s="90">
        <v>107</v>
      </c>
      <c r="L11120" s="90" t="s">
        <v>10513</v>
      </c>
    </row>
    <row r="11121" spans="1:12" hidden="1" outlineLevel="2" x14ac:dyDescent="0.25">
      <c r="A11121" s="90">
        <v>3</v>
      </c>
      <c r="B11121" s="26">
        <v>1204621484</v>
      </c>
      <c r="C11121" s="90">
        <v>20</v>
      </c>
      <c r="D11121" s="90">
        <v>242292</v>
      </c>
      <c r="E11121" s="94">
        <v>44004</v>
      </c>
      <c r="F11121" s="26">
        <v>242292333231</v>
      </c>
      <c r="G11121" s="90">
        <v>333231</v>
      </c>
      <c r="H11121" s="90">
        <v>1.68</v>
      </c>
      <c r="I11121" s="95">
        <v>1.68</v>
      </c>
      <c r="J11121" s="90" t="s">
        <v>10509</v>
      </c>
      <c r="K11121" s="90">
        <v>169</v>
      </c>
      <c r="L11121" s="90" t="s">
        <v>10513</v>
      </c>
    </row>
    <row r="11122" spans="1:12" hidden="1" outlineLevel="2" x14ac:dyDescent="0.25">
      <c r="A11122" s="90">
        <v>3</v>
      </c>
      <c r="B11122" s="26">
        <v>1204621484</v>
      </c>
      <c r="C11122" s="90">
        <v>20</v>
      </c>
      <c r="D11122" s="90">
        <v>245440</v>
      </c>
      <c r="E11122" s="94">
        <v>44033</v>
      </c>
      <c r="F11122" s="26">
        <v>245440336157</v>
      </c>
      <c r="G11122" s="90">
        <v>336157</v>
      </c>
      <c r="H11122" s="90">
        <v>1.68</v>
      </c>
      <c r="I11122" s="95">
        <v>1.68</v>
      </c>
      <c r="J11122" s="90" t="s">
        <v>10509</v>
      </c>
      <c r="K11122" s="90">
        <v>138</v>
      </c>
      <c r="L11122" s="90" t="s">
        <v>10513</v>
      </c>
    </row>
    <row r="11123" spans="1:12" hidden="1" outlineLevel="2" x14ac:dyDescent="0.25">
      <c r="A11123" s="90">
        <v>3</v>
      </c>
      <c r="B11123" s="26">
        <v>1204621484</v>
      </c>
      <c r="C11123" s="90">
        <v>20</v>
      </c>
      <c r="D11123" s="90">
        <v>248632</v>
      </c>
      <c r="E11123" s="94">
        <v>44065</v>
      </c>
      <c r="F11123" s="26">
        <v>248632339103</v>
      </c>
      <c r="G11123" s="90">
        <v>339103</v>
      </c>
      <c r="H11123" s="90">
        <v>1.68</v>
      </c>
      <c r="I11123" s="95">
        <v>1.68</v>
      </c>
      <c r="J11123" s="90" t="s">
        <v>10509</v>
      </c>
      <c r="K11123" s="90">
        <v>107</v>
      </c>
      <c r="L11123" s="90" t="s">
        <v>10513</v>
      </c>
    </row>
    <row r="11124" spans="1:12" hidden="1" outlineLevel="2" x14ac:dyDescent="0.25">
      <c r="A11124" s="90">
        <v>3</v>
      </c>
      <c r="B11124" s="26">
        <v>1204658320</v>
      </c>
      <c r="C11124" s="90">
        <v>20</v>
      </c>
      <c r="D11124" s="90">
        <v>241563</v>
      </c>
      <c r="E11124" s="94">
        <v>44004</v>
      </c>
      <c r="F11124" s="26">
        <v>241563332627</v>
      </c>
      <c r="G11124" s="90">
        <v>332627</v>
      </c>
      <c r="H11124" s="90">
        <v>35.479999999999997</v>
      </c>
      <c r="I11124" s="95">
        <v>35.479999999999997</v>
      </c>
      <c r="J11124" s="90" t="s">
        <v>10509</v>
      </c>
      <c r="K11124" s="90">
        <v>169</v>
      </c>
      <c r="L11124" s="90" t="s">
        <v>10513</v>
      </c>
    </row>
    <row r="11125" spans="1:12" hidden="1" outlineLevel="2" x14ac:dyDescent="0.25">
      <c r="A11125" s="90">
        <v>3</v>
      </c>
      <c r="B11125" s="26">
        <v>1204658320</v>
      </c>
      <c r="C11125" s="90">
        <v>20</v>
      </c>
      <c r="D11125" s="90">
        <v>247898</v>
      </c>
      <c r="E11125" s="94">
        <v>44065</v>
      </c>
      <c r="F11125" s="26">
        <v>247898338493</v>
      </c>
      <c r="G11125" s="90">
        <v>338493</v>
      </c>
      <c r="H11125" s="90">
        <v>11.05</v>
      </c>
      <c r="I11125" s="95">
        <v>11.05</v>
      </c>
      <c r="J11125" s="90" t="s">
        <v>10509</v>
      </c>
      <c r="K11125" s="90">
        <v>107</v>
      </c>
      <c r="L11125" s="90" t="s">
        <v>10513</v>
      </c>
    </row>
    <row r="11126" spans="1:12" hidden="1" outlineLevel="2" x14ac:dyDescent="0.25">
      <c r="A11126" s="90">
        <v>3</v>
      </c>
      <c r="B11126" s="26">
        <v>1204881708</v>
      </c>
      <c r="C11126" s="90">
        <v>20</v>
      </c>
      <c r="D11126" s="90">
        <v>245582</v>
      </c>
      <c r="E11126" s="94">
        <v>44033</v>
      </c>
      <c r="F11126" s="26">
        <v>245582336276</v>
      </c>
      <c r="G11126" s="90">
        <v>336276</v>
      </c>
      <c r="H11126" s="90">
        <v>0.08</v>
      </c>
      <c r="I11126" s="95">
        <v>0.08</v>
      </c>
      <c r="J11126" s="90" t="s">
        <v>10509</v>
      </c>
      <c r="K11126" s="90">
        <v>138</v>
      </c>
      <c r="L11126" s="90" t="s">
        <v>10513</v>
      </c>
    </row>
    <row r="11127" spans="1:12" hidden="1" outlineLevel="2" x14ac:dyDescent="0.25">
      <c r="A11127" s="90">
        <v>3</v>
      </c>
      <c r="B11127" s="26">
        <v>1204881708</v>
      </c>
      <c r="C11127" s="90">
        <v>20</v>
      </c>
      <c r="D11127" s="90">
        <v>248791</v>
      </c>
      <c r="E11127" s="94">
        <v>44065</v>
      </c>
      <c r="F11127" s="26">
        <v>248791339236</v>
      </c>
      <c r="G11127" s="90">
        <v>339236</v>
      </c>
      <c r="H11127" s="90">
        <v>0.1</v>
      </c>
      <c r="I11127" s="95">
        <v>0.1</v>
      </c>
      <c r="J11127" s="90" t="s">
        <v>10509</v>
      </c>
      <c r="K11127" s="90">
        <v>107</v>
      </c>
      <c r="L11127" s="90" t="s">
        <v>10513</v>
      </c>
    </row>
    <row r="11128" spans="1:12" hidden="1" outlineLevel="2" x14ac:dyDescent="0.25">
      <c r="A11128" s="90">
        <v>3</v>
      </c>
      <c r="B11128" s="26">
        <v>1204938987001</v>
      </c>
      <c r="C11128" s="90">
        <v>20</v>
      </c>
      <c r="D11128" s="90">
        <v>246161</v>
      </c>
      <c r="E11128" s="94">
        <v>44044</v>
      </c>
      <c r="F11128" s="26">
        <v>246161336784</v>
      </c>
      <c r="G11128" s="90">
        <v>336784</v>
      </c>
      <c r="H11128" s="90">
        <v>1.68</v>
      </c>
      <c r="I11128" s="95">
        <v>1.68</v>
      </c>
      <c r="J11128" s="90" t="s">
        <v>10509</v>
      </c>
      <c r="K11128" s="90">
        <v>138</v>
      </c>
      <c r="L11128" s="90" t="s">
        <v>10513</v>
      </c>
    </row>
    <row r="11129" spans="1:12" hidden="1" outlineLevel="2" x14ac:dyDescent="0.25">
      <c r="A11129" s="90">
        <v>3</v>
      </c>
      <c r="B11129" s="26">
        <v>1204938987001</v>
      </c>
      <c r="C11129" s="90">
        <v>20</v>
      </c>
      <c r="D11129" s="90">
        <v>249404</v>
      </c>
      <c r="E11129" s="94">
        <v>44075</v>
      </c>
      <c r="F11129" s="26">
        <v>249404339777</v>
      </c>
      <c r="G11129" s="90">
        <v>339777</v>
      </c>
      <c r="H11129" s="90">
        <v>1.68</v>
      </c>
      <c r="I11129" s="95">
        <v>1.68</v>
      </c>
      <c r="J11129" s="90" t="s">
        <v>10509</v>
      </c>
      <c r="K11129" s="90">
        <v>107</v>
      </c>
      <c r="L11129" s="90" t="s">
        <v>10513</v>
      </c>
    </row>
    <row r="11130" spans="1:12" hidden="1" outlineLevel="2" x14ac:dyDescent="0.25">
      <c r="A11130" s="90">
        <v>3</v>
      </c>
      <c r="B11130" s="26">
        <v>1204938987001</v>
      </c>
      <c r="C11130" s="90">
        <v>20</v>
      </c>
      <c r="D11130" s="90">
        <v>249409</v>
      </c>
      <c r="E11130" s="94">
        <v>44075</v>
      </c>
      <c r="F11130" s="26">
        <v>249409339780</v>
      </c>
      <c r="G11130" s="90">
        <v>339780</v>
      </c>
      <c r="H11130" s="90">
        <v>1.68</v>
      </c>
      <c r="I11130" s="95">
        <v>1.68</v>
      </c>
      <c r="J11130" s="90" t="s">
        <v>10509</v>
      </c>
      <c r="K11130" s="90">
        <v>107</v>
      </c>
      <c r="L11130" s="90" t="s">
        <v>10513</v>
      </c>
    </row>
    <row r="11131" spans="1:12" hidden="1" outlineLevel="2" x14ac:dyDescent="0.25">
      <c r="A11131" s="90">
        <v>3</v>
      </c>
      <c r="B11131" s="26">
        <v>1205049487</v>
      </c>
      <c r="C11131" s="90">
        <v>20</v>
      </c>
      <c r="D11131" s="90">
        <v>244095</v>
      </c>
      <c r="E11131" s="94">
        <v>44033</v>
      </c>
      <c r="F11131" s="26">
        <v>244095334942</v>
      </c>
      <c r="G11131" s="90">
        <v>334942</v>
      </c>
      <c r="H11131" s="90">
        <v>1.81</v>
      </c>
      <c r="I11131" s="95">
        <v>1.81</v>
      </c>
      <c r="J11131" s="90" t="s">
        <v>10509</v>
      </c>
      <c r="K11131" s="90">
        <v>138</v>
      </c>
      <c r="L11131" s="90" t="s">
        <v>10513</v>
      </c>
    </row>
    <row r="11132" spans="1:12" hidden="1" outlineLevel="2" x14ac:dyDescent="0.25">
      <c r="A11132" s="90">
        <v>3</v>
      </c>
      <c r="B11132" s="26">
        <v>1205701327</v>
      </c>
      <c r="C11132" s="90">
        <v>20</v>
      </c>
      <c r="D11132" s="90">
        <v>242033</v>
      </c>
      <c r="E11132" s="94">
        <v>44004</v>
      </c>
      <c r="F11132" s="26">
        <v>242033333005</v>
      </c>
      <c r="G11132" s="90">
        <v>333005</v>
      </c>
      <c r="H11132" s="90">
        <v>9</v>
      </c>
      <c r="I11132" s="95">
        <v>9</v>
      </c>
      <c r="J11132" s="90" t="s">
        <v>10509</v>
      </c>
      <c r="K11132" s="90">
        <v>169</v>
      </c>
      <c r="L11132" s="90" t="s">
        <v>10513</v>
      </c>
    </row>
    <row r="11133" spans="1:12" hidden="1" outlineLevel="2" x14ac:dyDescent="0.25">
      <c r="A11133" s="90">
        <v>3</v>
      </c>
      <c r="B11133" s="26">
        <v>1205782442</v>
      </c>
      <c r="C11133" s="90">
        <v>20</v>
      </c>
      <c r="D11133" s="90">
        <v>240269</v>
      </c>
      <c r="E11133" s="94">
        <v>44004</v>
      </c>
      <c r="F11133" s="26">
        <v>240269331338</v>
      </c>
      <c r="G11133" s="90">
        <v>331338</v>
      </c>
      <c r="H11133" s="90">
        <v>3.55</v>
      </c>
      <c r="I11133" s="95">
        <v>3.55</v>
      </c>
      <c r="J11133" s="90" t="s">
        <v>10509</v>
      </c>
      <c r="K11133" s="90">
        <v>169</v>
      </c>
      <c r="L11133" s="90" t="s">
        <v>10513</v>
      </c>
    </row>
    <row r="11134" spans="1:12" hidden="1" outlineLevel="2" x14ac:dyDescent="0.25">
      <c r="A11134" s="90">
        <v>3</v>
      </c>
      <c r="B11134" s="26">
        <v>1205782442</v>
      </c>
      <c r="C11134" s="90">
        <v>20</v>
      </c>
      <c r="D11134" s="90">
        <v>243403</v>
      </c>
      <c r="E11134" s="94">
        <v>44033</v>
      </c>
      <c r="F11134" s="26">
        <v>243403334250</v>
      </c>
      <c r="G11134" s="90">
        <v>334250</v>
      </c>
      <c r="H11134" s="90">
        <v>2.04</v>
      </c>
      <c r="I11134" s="95">
        <v>2.04</v>
      </c>
      <c r="J11134" s="90" t="s">
        <v>10509</v>
      </c>
      <c r="K11134" s="90">
        <v>138</v>
      </c>
      <c r="L11134" s="90" t="s">
        <v>10513</v>
      </c>
    </row>
    <row r="11135" spans="1:12" hidden="1" outlineLevel="2" x14ac:dyDescent="0.25">
      <c r="A11135" s="90">
        <v>3</v>
      </c>
      <c r="B11135" s="26">
        <v>1301111660</v>
      </c>
      <c r="C11135" s="90">
        <v>20</v>
      </c>
      <c r="D11135" s="90">
        <v>244824</v>
      </c>
      <c r="E11135" s="94">
        <v>44033</v>
      </c>
      <c r="F11135" s="26">
        <v>244824335650</v>
      </c>
      <c r="G11135" s="90">
        <v>335650</v>
      </c>
      <c r="H11135" s="90">
        <v>0.84</v>
      </c>
      <c r="I11135" s="95">
        <v>0.84</v>
      </c>
      <c r="J11135" s="90" t="s">
        <v>10509</v>
      </c>
      <c r="K11135" s="90">
        <v>138</v>
      </c>
      <c r="L11135" s="90" t="s">
        <v>10513</v>
      </c>
    </row>
    <row r="11136" spans="1:12" hidden="1" outlineLevel="2" x14ac:dyDescent="0.25">
      <c r="A11136" s="90">
        <v>3</v>
      </c>
      <c r="B11136" s="26">
        <v>1301111660</v>
      </c>
      <c r="C11136" s="90">
        <v>20</v>
      </c>
      <c r="D11136" s="90">
        <v>248015</v>
      </c>
      <c r="E11136" s="94">
        <v>44065</v>
      </c>
      <c r="F11136" s="26">
        <v>248015338593</v>
      </c>
      <c r="G11136" s="90">
        <v>338593</v>
      </c>
      <c r="H11136" s="90">
        <v>0.84</v>
      </c>
      <c r="I11136" s="95">
        <v>0.84</v>
      </c>
      <c r="J11136" s="90" t="s">
        <v>10509</v>
      </c>
      <c r="K11136" s="90">
        <v>107</v>
      </c>
      <c r="L11136" s="90" t="s">
        <v>10513</v>
      </c>
    </row>
    <row r="11137" spans="1:12" hidden="1" outlineLevel="2" x14ac:dyDescent="0.25">
      <c r="A11137" s="90">
        <v>3</v>
      </c>
      <c r="B11137" s="26">
        <v>1301149447</v>
      </c>
      <c r="C11137" s="90">
        <v>20</v>
      </c>
      <c r="D11137" s="90">
        <v>243860</v>
      </c>
      <c r="E11137" s="94">
        <v>44033</v>
      </c>
      <c r="F11137" s="26">
        <v>243860334707</v>
      </c>
      <c r="G11137" s="90">
        <v>334707</v>
      </c>
      <c r="H11137" s="90">
        <v>49.28</v>
      </c>
      <c r="I11137" s="95">
        <v>49.28</v>
      </c>
      <c r="J11137" s="90" t="s">
        <v>10509</v>
      </c>
      <c r="K11137" s="90">
        <v>138</v>
      </c>
      <c r="L11137" s="90" t="s">
        <v>10513</v>
      </c>
    </row>
    <row r="11138" spans="1:12" hidden="1" outlineLevel="2" x14ac:dyDescent="0.25">
      <c r="A11138" s="90">
        <v>3</v>
      </c>
      <c r="B11138" s="26">
        <v>1301149447</v>
      </c>
      <c r="C11138" s="90">
        <v>20</v>
      </c>
      <c r="D11138" s="90">
        <v>247046</v>
      </c>
      <c r="E11138" s="94">
        <v>44065</v>
      </c>
      <c r="F11138" s="26">
        <v>247046337646</v>
      </c>
      <c r="G11138" s="90">
        <v>337646</v>
      </c>
      <c r="H11138" s="90">
        <v>103.48</v>
      </c>
      <c r="I11138" s="95">
        <v>103.48</v>
      </c>
      <c r="J11138" s="90" t="s">
        <v>10509</v>
      </c>
      <c r="K11138" s="90">
        <v>107</v>
      </c>
      <c r="L11138" s="90" t="s">
        <v>10513</v>
      </c>
    </row>
    <row r="11139" spans="1:12" hidden="1" outlineLevel="2" x14ac:dyDescent="0.25">
      <c r="A11139" s="90">
        <v>3</v>
      </c>
      <c r="B11139" s="26">
        <v>1301799704</v>
      </c>
      <c r="C11139" s="90">
        <v>20</v>
      </c>
      <c r="D11139" s="90">
        <v>246653</v>
      </c>
      <c r="E11139" s="94">
        <v>44065</v>
      </c>
      <c r="F11139" s="26">
        <v>246653337253</v>
      </c>
      <c r="G11139" s="90">
        <v>337253</v>
      </c>
      <c r="H11139" s="90">
        <v>1.68</v>
      </c>
      <c r="I11139" s="95">
        <v>1.68</v>
      </c>
      <c r="J11139" s="90" t="s">
        <v>10509</v>
      </c>
      <c r="K11139" s="90">
        <v>107</v>
      </c>
      <c r="L11139" s="90" t="s">
        <v>10513</v>
      </c>
    </row>
    <row r="11140" spans="1:12" hidden="1" outlineLevel="2" x14ac:dyDescent="0.25">
      <c r="A11140" s="90">
        <v>3</v>
      </c>
      <c r="B11140" s="26">
        <v>1304645912</v>
      </c>
      <c r="C11140" s="90">
        <v>20</v>
      </c>
      <c r="D11140" s="90">
        <v>245530</v>
      </c>
      <c r="E11140" s="94">
        <v>44033</v>
      </c>
      <c r="F11140" s="26">
        <v>245530336235</v>
      </c>
      <c r="G11140" s="90">
        <v>336235</v>
      </c>
      <c r="H11140" s="90">
        <v>1.42</v>
      </c>
      <c r="I11140" s="95">
        <v>1.42</v>
      </c>
      <c r="J11140" s="90" t="s">
        <v>10509</v>
      </c>
      <c r="K11140" s="90">
        <v>138</v>
      </c>
      <c r="L11140" s="90" t="s">
        <v>10513</v>
      </c>
    </row>
    <row r="11141" spans="1:12" hidden="1" outlineLevel="2" x14ac:dyDescent="0.25">
      <c r="A11141" s="90">
        <v>3</v>
      </c>
      <c r="B11141" s="26">
        <v>1304645912</v>
      </c>
      <c r="C11141" s="90">
        <v>20</v>
      </c>
      <c r="D11141" s="90">
        <v>248737</v>
      </c>
      <c r="E11141" s="94">
        <v>44065</v>
      </c>
      <c r="F11141" s="26">
        <v>248737339194</v>
      </c>
      <c r="G11141" s="90">
        <v>339194</v>
      </c>
      <c r="H11141" s="90">
        <v>4.08</v>
      </c>
      <c r="I11141" s="95">
        <v>4.08</v>
      </c>
      <c r="J11141" s="90" t="s">
        <v>10509</v>
      </c>
      <c r="K11141" s="90">
        <v>107</v>
      </c>
      <c r="L11141" s="90" t="s">
        <v>10513</v>
      </c>
    </row>
    <row r="11142" spans="1:12" hidden="1" outlineLevel="2" x14ac:dyDescent="0.25">
      <c r="A11142" s="90">
        <v>3</v>
      </c>
      <c r="B11142" s="26">
        <v>1305190587</v>
      </c>
      <c r="C11142" s="90">
        <v>20</v>
      </c>
      <c r="D11142" s="90">
        <v>241174</v>
      </c>
      <c r="E11142" s="94">
        <v>44004</v>
      </c>
      <c r="F11142" s="26">
        <v>241174332242</v>
      </c>
      <c r="G11142" s="90">
        <v>332242</v>
      </c>
      <c r="H11142" s="90">
        <v>1.68</v>
      </c>
      <c r="I11142" s="95">
        <v>1.68</v>
      </c>
      <c r="J11142" s="90" t="s">
        <v>10509</v>
      </c>
      <c r="K11142" s="90">
        <v>169</v>
      </c>
      <c r="L11142" s="90" t="s">
        <v>10513</v>
      </c>
    </row>
    <row r="11143" spans="1:12" hidden="1" outlineLevel="2" x14ac:dyDescent="0.25">
      <c r="A11143" s="90">
        <v>3</v>
      </c>
      <c r="B11143" s="26">
        <v>1305192492</v>
      </c>
      <c r="C11143" s="90">
        <v>20</v>
      </c>
      <c r="D11143" s="90">
        <v>245018</v>
      </c>
      <c r="E11143" s="94">
        <v>44033</v>
      </c>
      <c r="F11143" s="26">
        <v>245018335803</v>
      </c>
      <c r="G11143" s="90">
        <v>335803</v>
      </c>
      <c r="H11143" s="90">
        <v>1.68</v>
      </c>
      <c r="I11143" s="95">
        <v>1.68</v>
      </c>
      <c r="J11143" s="90" t="s">
        <v>10509</v>
      </c>
      <c r="K11143" s="90">
        <v>138</v>
      </c>
      <c r="L11143" s="90" t="s">
        <v>10513</v>
      </c>
    </row>
    <row r="11144" spans="1:12" hidden="1" outlineLevel="2" x14ac:dyDescent="0.25">
      <c r="A11144" s="90">
        <v>3</v>
      </c>
      <c r="B11144" s="26">
        <v>1305192492</v>
      </c>
      <c r="C11144" s="90">
        <v>20</v>
      </c>
      <c r="D11144" s="90">
        <v>248211</v>
      </c>
      <c r="E11144" s="94">
        <v>44065</v>
      </c>
      <c r="F11144" s="26">
        <v>248211338748</v>
      </c>
      <c r="G11144" s="90">
        <v>338748</v>
      </c>
      <c r="H11144" s="90">
        <v>1.68</v>
      </c>
      <c r="I11144" s="95">
        <v>1.68</v>
      </c>
      <c r="J11144" s="90" t="s">
        <v>10509</v>
      </c>
      <c r="K11144" s="90">
        <v>107</v>
      </c>
      <c r="L11144" s="90" t="s">
        <v>10513</v>
      </c>
    </row>
    <row r="11145" spans="1:12" hidden="1" outlineLevel="2" x14ac:dyDescent="0.25">
      <c r="A11145" s="90">
        <v>3</v>
      </c>
      <c r="B11145" s="26">
        <v>1306089960</v>
      </c>
      <c r="C11145" s="90">
        <v>20</v>
      </c>
      <c r="D11145" s="90">
        <v>240741</v>
      </c>
      <c r="E11145" s="94">
        <v>44004</v>
      </c>
      <c r="F11145" s="26">
        <v>240741331810</v>
      </c>
      <c r="G11145" s="90">
        <v>331810</v>
      </c>
      <c r="H11145" s="90">
        <v>1.68</v>
      </c>
      <c r="I11145" s="95">
        <v>1.68</v>
      </c>
      <c r="J11145" s="90" t="s">
        <v>10509</v>
      </c>
      <c r="K11145" s="90">
        <v>169</v>
      </c>
      <c r="L11145" s="90" t="s">
        <v>10513</v>
      </c>
    </row>
    <row r="11146" spans="1:12" hidden="1" outlineLevel="2" x14ac:dyDescent="0.25">
      <c r="A11146" s="90">
        <v>3</v>
      </c>
      <c r="B11146" s="26">
        <v>1306089960</v>
      </c>
      <c r="C11146" s="90">
        <v>20</v>
      </c>
      <c r="D11146" s="90">
        <v>243876</v>
      </c>
      <c r="E11146" s="94">
        <v>44033</v>
      </c>
      <c r="F11146" s="26">
        <v>243876334723</v>
      </c>
      <c r="G11146" s="90">
        <v>334723</v>
      </c>
      <c r="H11146" s="90">
        <v>1.68</v>
      </c>
      <c r="I11146" s="95">
        <v>1.68</v>
      </c>
      <c r="J11146" s="90" t="s">
        <v>10509</v>
      </c>
      <c r="K11146" s="90">
        <v>138</v>
      </c>
      <c r="L11146" s="90" t="s">
        <v>10513</v>
      </c>
    </row>
    <row r="11147" spans="1:12" hidden="1" outlineLevel="2" x14ac:dyDescent="0.25">
      <c r="A11147" s="90">
        <v>3</v>
      </c>
      <c r="B11147" s="26">
        <v>1306770098</v>
      </c>
      <c r="C11147" s="90">
        <v>20</v>
      </c>
      <c r="D11147" s="90">
        <v>241261</v>
      </c>
      <c r="E11147" s="94">
        <v>44004</v>
      </c>
      <c r="F11147" s="26">
        <v>241261332328</v>
      </c>
      <c r="G11147" s="90">
        <v>332328</v>
      </c>
      <c r="H11147" s="90">
        <v>1.68</v>
      </c>
      <c r="I11147" s="95">
        <v>1.68</v>
      </c>
      <c r="J11147" s="90" t="s">
        <v>10509</v>
      </c>
      <c r="K11147" s="90">
        <v>169</v>
      </c>
      <c r="L11147" s="90" t="s">
        <v>10513</v>
      </c>
    </row>
    <row r="11148" spans="1:12" hidden="1" outlineLevel="2" x14ac:dyDescent="0.25">
      <c r="A11148" s="90">
        <v>3</v>
      </c>
      <c r="B11148" s="26">
        <v>1306770098</v>
      </c>
      <c r="C11148" s="90">
        <v>20</v>
      </c>
      <c r="D11148" s="90">
        <v>244403</v>
      </c>
      <c r="E11148" s="94">
        <v>44033</v>
      </c>
      <c r="F11148" s="26">
        <v>244403335248</v>
      </c>
      <c r="G11148" s="90">
        <v>335248</v>
      </c>
      <c r="H11148" s="90">
        <v>1.68</v>
      </c>
      <c r="I11148" s="95">
        <v>1.68</v>
      </c>
      <c r="J11148" s="90" t="s">
        <v>10509</v>
      </c>
      <c r="K11148" s="90">
        <v>138</v>
      </c>
      <c r="L11148" s="90" t="s">
        <v>10513</v>
      </c>
    </row>
    <row r="11149" spans="1:12" hidden="1" outlineLevel="2" x14ac:dyDescent="0.25">
      <c r="A11149" s="90">
        <v>3</v>
      </c>
      <c r="B11149" s="26">
        <v>1306770098</v>
      </c>
      <c r="C11149" s="90">
        <v>20</v>
      </c>
      <c r="D11149" s="90">
        <v>247544</v>
      </c>
      <c r="E11149" s="94">
        <v>44065</v>
      </c>
      <c r="F11149" s="26">
        <v>247544338142</v>
      </c>
      <c r="G11149" s="90">
        <v>338142</v>
      </c>
      <c r="H11149" s="90">
        <v>1.68</v>
      </c>
      <c r="I11149" s="95">
        <v>1.68</v>
      </c>
      <c r="J11149" s="90" t="s">
        <v>10509</v>
      </c>
      <c r="K11149" s="90">
        <v>107</v>
      </c>
      <c r="L11149" s="90" t="s">
        <v>10513</v>
      </c>
    </row>
    <row r="11150" spans="1:12" hidden="1" outlineLevel="2" x14ac:dyDescent="0.25">
      <c r="A11150" s="90">
        <v>3</v>
      </c>
      <c r="B11150" s="26">
        <v>1306770098</v>
      </c>
      <c r="C11150" s="90">
        <v>20</v>
      </c>
      <c r="D11150" s="90">
        <v>247594</v>
      </c>
      <c r="E11150" s="94">
        <v>44065</v>
      </c>
      <c r="F11150" s="26">
        <v>247594338192</v>
      </c>
      <c r="G11150" s="90">
        <v>338192</v>
      </c>
      <c r="H11150" s="90">
        <v>1.68</v>
      </c>
      <c r="I11150" s="95">
        <v>1.68</v>
      </c>
      <c r="J11150" s="90" t="s">
        <v>10509</v>
      </c>
      <c r="K11150" s="90">
        <v>107</v>
      </c>
      <c r="L11150" s="90" t="s">
        <v>10513</v>
      </c>
    </row>
    <row r="11151" spans="1:12" hidden="1" outlineLevel="2" x14ac:dyDescent="0.25">
      <c r="A11151" s="90">
        <v>3</v>
      </c>
      <c r="B11151" s="26">
        <v>1306856616</v>
      </c>
      <c r="C11151" s="90">
        <v>20</v>
      </c>
      <c r="D11151" s="90">
        <v>244926</v>
      </c>
      <c r="E11151" s="94">
        <v>44033</v>
      </c>
      <c r="F11151" s="26">
        <v>244926335737</v>
      </c>
      <c r="G11151" s="90">
        <v>335737</v>
      </c>
      <c r="H11151" s="90">
        <v>2.17</v>
      </c>
      <c r="I11151" s="95">
        <v>2.17</v>
      </c>
      <c r="J11151" s="90" t="s">
        <v>10509</v>
      </c>
      <c r="K11151" s="90">
        <v>138</v>
      </c>
      <c r="L11151" s="90" t="s">
        <v>10513</v>
      </c>
    </row>
    <row r="11152" spans="1:12" hidden="1" outlineLevel="2" x14ac:dyDescent="0.25">
      <c r="A11152" s="90">
        <v>3</v>
      </c>
      <c r="B11152" s="26">
        <v>1306856616</v>
      </c>
      <c r="C11152" s="90">
        <v>20</v>
      </c>
      <c r="D11152" s="90">
        <v>248119</v>
      </c>
      <c r="E11152" s="94">
        <v>44065</v>
      </c>
      <c r="F11152" s="26">
        <v>248119338682</v>
      </c>
      <c r="G11152" s="90">
        <v>338682</v>
      </c>
      <c r="H11152" s="90">
        <v>1.99</v>
      </c>
      <c r="I11152" s="95">
        <v>1.99</v>
      </c>
      <c r="J11152" s="90" t="s">
        <v>10509</v>
      </c>
      <c r="K11152" s="90">
        <v>107</v>
      </c>
      <c r="L11152" s="90" t="s">
        <v>10513</v>
      </c>
    </row>
    <row r="11153" spans="1:12" hidden="1" outlineLevel="2" x14ac:dyDescent="0.25">
      <c r="A11153" s="90">
        <v>3</v>
      </c>
      <c r="B11153" s="26">
        <v>944128933</v>
      </c>
      <c r="C11153" s="90">
        <v>20</v>
      </c>
      <c r="D11153" s="90">
        <v>248704</v>
      </c>
      <c r="E11153" s="94">
        <v>44065</v>
      </c>
      <c r="F11153" s="26">
        <v>248704339168</v>
      </c>
      <c r="G11153" s="90">
        <v>339168</v>
      </c>
      <c r="H11153" s="90">
        <v>1.68</v>
      </c>
      <c r="I11153" s="95">
        <v>1.68</v>
      </c>
      <c r="J11153" s="90" t="s">
        <v>10509</v>
      </c>
      <c r="K11153" s="90">
        <v>107</v>
      </c>
      <c r="L11153" s="90" t="s">
        <v>10513</v>
      </c>
    </row>
    <row r="11154" spans="1:12" hidden="1" outlineLevel="2" x14ac:dyDescent="0.25">
      <c r="A11154" s="90">
        <v>3</v>
      </c>
      <c r="B11154" s="26">
        <v>944128933</v>
      </c>
      <c r="C11154" s="90">
        <v>20</v>
      </c>
      <c r="D11154" s="90">
        <v>248705</v>
      </c>
      <c r="E11154" s="94">
        <v>44065</v>
      </c>
      <c r="F11154" s="26">
        <v>248705339169</v>
      </c>
      <c r="G11154" s="90">
        <v>339169</v>
      </c>
      <c r="H11154" s="90">
        <v>1.68</v>
      </c>
      <c r="I11154" s="95">
        <v>1.68</v>
      </c>
      <c r="J11154" s="90" t="s">
        <v>10509</v>
      </c>
      <c r="K11154" s="90">
        <v>107</v>
      </c>
      <c r="L11154" s="90" t="s">
        <v>10513</v>
      </c>
    </row>
    <row r="11155" spans="1:12" hidden="1" outlineLevel="2" x14ac:dyDescent="0.25">
      <c r="A11155" s="90">
        <v>3</v>
      </c>
      <c r="B11155" s="26">
        <v>1304645912</v>
      </c>
      <c r="C11155" s="90">
        <v>20</v>
      </c>
      <c r="D11155" s="90">
        <v>242365</v>
      </c>
      <c r="E11155" s="94">
        <v>44004</v>
      </c>
      <c r="F11155" s="26">
        <v>242365333295</v>
      </c>
      <c r="G11155" s="90">
        <v>333295</v>
      </c>
      <c r="H11155" s="90">
        <v>0.19</v>
      </c>
      <c r="I11155" s="95">
        <v>0.19</v>
      </c>
      <c r="J11155" s="90" t="s">
        <v>10509</v>
      </c>
      <c r="K11155" s="90">
        <v>169</v>
      </c>
      <c r="L11155" s="90" t="s">
        <v>10513</v>
      </c>
    </row>
    <row r="11156" spans="1:12" hidden="1" outlineLevel="2" x14ac:dyDescent="0.25">
      <c r="A11156" s="90">
        <v>3</v>
      </c>
      <c r="B11156" s="26">
        <v>1305190587</v>
      </c>
      <c r="C11156" s="90">
        <v>20</v>
      </c>
      <c r="D11156" s="90">
        <v>244313</v>
      </c>
      <c r="E11156" s="94">
        <v>44033</v>
      </c>
      <c r="F11156" s="26">
        <v>244313335159</v>
      </c>
      <c r="G11156" s="90">
        <v>335159</v>
      </c>
      <c r="H11156" s="90">
        <v>1.68</v>
      </c>
      <c r="I11156" s="95">
        <v>1.68</v>
      </c>
      <c r="J11156" s="90" t="s">
        <v>10509</v>
      </c>
      <c r="K11156" s="90">
        <v>138</v>
      </c>
      <c r="L11156" s="90" t="s">
        <v>10513</v>
      </c>
    </row>
    <row r="11157" spans="1:12" hidden="1" outlineLevel="2" x14ac:dyDescent="0.25">
      <c r="A11157" s="90">
        <v>3</v>
      </c>
      <c r="B11157" s="26">
        <v>1305190587</v>
      </c>
      <c r="C11157" s="90">
        <v>20</v>
      </c>
      <c r="D11157" s="90">
        <v>247504</v>
      </c>
      <c r="E11157" s="94">
        <v>44065</v>
      </c>
      <c r="F11157" s="26">
        <v>247504338103</v>
      </c>
      <c r="G11157" s="90">
        <v>338103</v>
      </c>
      <c r="H11157" s="90">
        <v>1.68</v>
      </c>
      <c r="I11157" s="95">
        <v>1.68</v>
      </c>
      <c r="J11157" s="90" t="s">
        <v>10509</v>
      </c>
      <c r="K11157" s="90">
        <v>107</v>
      </c>
      <c r="L11157" s="90" t="s">
        <v>10513</v>
      </c>
    </row>
    <row r="11158" spans="1:12" hidden="1" outlineLevel="2" x14ac:dyDescent="0.25">
      <c r="A11158" s="90">
        <v>3</v>
      </c>
      <c r="B11158" s="26">
        <v>1305192492</v>
      </c>
      <c r="C11158" s="90">
        <v>20</v>
      </c>
      <c r="D11158" s="90">
        <v>241872</v>
      </c>
      <c r="E11158" s="94">
        <v>44004</v>
      </c>
      <c r="F11158" s="26">
        <v>241872332879</v>
      </c>
      <c r="G11158" s="90">
        <v>332879</v>
      </c>
      <c r="H11158" s="90">
        <v>1.68</v>
      </c>
      <c r="I11158" s="95">
        <v>1.68</v>
      </c>
      <c r="J11158" s="90" t="s">
        <v>10509</v>
      </c>
      <c r="K11158" s="90">
        <v>169</v>
      </c>
      <c r="L11158" s="90" t="s">
        <v>10513</v>
      </c>
    </row>
    <row r="11159" spans="1:12" hidden="1" outlineLevel="2" x14ac:dyDescent="0.25">
      <c r="A11159" s="90">
        <v>3</v>
      </c>
      <c r="B11159" s="26">
        <v>1306089960</v>
      </c>
      <c r="C11159" s="90">
        <v>20</v>
      </c>
      <c r="D11159" s="90">
        <v>247062</v>
      </c>
      <c r="E11159" s="94">
        <v>44065</v>
      </c>
      <c r="F11159" s="26">
        <v>247062337662</v>
      </c>
      <c r="G11159" s="90">
        <v>337662</v>
      </c>
      <c r="H11159" s="90">
        <v>1.68</v>
      </c>
      <c r="I11159" s="95">
        <v>1.68</v>
      </c>
      <c r="J11159" s="90" t="s">
        <v>10509</v>
      </c>
      <c r="K11159" s="90">
        <v>107</v>
      </c>
      <c r="L11159" s="90" t="s">
        <v>10513</v>
      </c>
    </row>
    <row r="11160" spans="1:12" hidden="1" outlineLevel="2" x14ac:dyDescent="0.25">
      <c r="A11160" s="90">
        <v>3</v>
      </c>
      <c r="B11160" s="26">
        <v>1306496686</v>
      </c>
      <c r="C11160" s="90">
        <v>20</v>
      </c>
      <c r="D11160" s="90">
        <v>247949</v>
      </c>
      <c r="E11160" s="94">
        <v>44065</v>
      </c>
      <c r="F11160" s="26">
        <v>2479492403</v>
      </c>
      <c r="G11160" s="90">
        <v>2403</v>
      </c>
      <c r="H11160" s="90">
        <v>3.96</v>
      </c>
      <c r="I11160" s="95">
        <v>3.96</v>
      </c>
      <c r="J11160" s="90" t="s">
        <v>10509</v>
      </c>
      <c r="K11160" s="90">
        <v>107</v>
      </c>
      <c r="L11160" s="90" t="s">
        <v>10513</v>
      </c>
    </row>
    <row r="11161" spans="1:12" hidden="1" outlineLevel="2" x14ac:dyDescent="0.25">
      <c r="A11161" s="90">
        <v>3</v>
      </c>
      <c r="B11161" s="26">
        <v>1306608330</v>
      </c>
      <c r="C11161" s="90">
        <v>20</v>
      </c>
      <c r="D11161" s="90">
        <v>248825</v>
      </c>
      <c r="E11161" s="94">
        <v>44065</v>
      </c>
      <c r="F11161" s="26">
        <v>248825339265</v>
      </c>
      <c r="G11161" s="90">
        <v>339265</v>
      </c>
      <c r="H11161" s="90">
        <v>0.46</v>
      </c>
      <c r="I11161" s="95">
        <v>0.46</v>
      </c>
      <c r="J11161" s="90" t="s">
        <v>10509</v>
      </c>
      <c r="K11161" s="90">
        <v>107</v>
      </c>
      <c r="L11161" s="90" t="s">
        <v>10513</v>
      </c>
    </row>
    <row r="11162" spans="1:12" hidden="1" outlineLevel="2" x14ac:dyDescent="0.25">
      <c r="A11162" s="90">
        <v>3</v>
      </c>
      <c r="B11162" s="26">
        <v>1306770098</v>
      </c>
      <c r="C11162" s="90">
        <v>20</v>
      </c>
      <c r="D11162" s="90">
        <v>241212</v>
      </c>
      <c r="E11162" s="94">
        <v>44004</v>
      </c>
      <c r="F11162" s="26">
        <v>241212332279</v>
      </c>
      <c r="G11162" s="90">
        <v>332279</v>
      </c>
      <c r="H11162" s="90">
        <v>1.68</v>
      </c>
      <c r="I11162" s="95">
        <v>1.68</v>
      </c>
      <c r="J11162" s="90" t="s">
        <v>10509</v>
      </c>
      <c r="K11162" s="90">
        <v>169</v>
      </c>
      <c r="L11162" s="90" t="s">
        <v>10513</v>
      </c>
    </row>
    <row r="11163" spans="1:12" hidden="1" outlineLevel="2" x14ac:dyDescent="0.25">
      <c r="A11163" s="90">
        <v>3</v>
      </c>
      <c r="B11163" s="26">
        <v>1306770098</v>
      </c>
      <c r="C11163" s="90">
        <v>20</v>
      </c>
      <c r="D11163" s="90">
        <v>244353</v>
      </c>
      <c r="E11163" s="94">
        <v>44033</v>
      </c>
      <c r="F11163" s="26">
        <v>244353335198</v>
      </c>
      <c r="G11163" s="90">
        <v>335198</v>
      </c>
      <c r="H11163" s="90">
        <v>1.68</v>
      </c>
      <c r="I11163" s="95">
        <v>1.68</v>
      </c>
      <c r="J11163" s="90" t="s">
        <v>10509</v>
      </c>
      <c r="K11163" s="90">
        <v>138</v>
      </c>
      <c r="L11163" s="90" t="s">
        <v>10513</v>
      </c>
    </row>
    <row r="11164" spans="1:12" hidden="1" outlineLevel="2" x14ac:dyDescent="0.25">
      <c r="A11164" s="90">
        <v>3</v>
      </c>
      <c r="B11164" s="26">
        <v>1307096394</v>
      </c>
      <c r="C11164" s="90">
        <v>20</v>
      </c>
      <c r="D11164" s="90">
        <v>240495</v>
      </c>
      <c r="E11164" s="94">
        <v>44004</v>
      </c>
      <c r="F11164" s="26">
        <v>240495331564</v>
      </c>
      <c r="G11164" s="90">
        <v>331564</v>
      </c>
      <c r="H11164" s="90">
        <v>8.94</v>
      </c>
      <c r="I11164" s="95">
        <v>8.94</v>
      </c>
      <c r="J11164" s="90" t="s">
        <v>10509</v>
      </c>
      <c r="K11164" s="90">
        <v>169</v>
      </c>
      <c r="L11164" s="90" t="s">
        <v>10513</v>
      </c>
    </row>
    <row r="11165" spans="1:12" hidden="1" outlineLevel="2" x14ac:dyDescent="0.25">
      <c r="A11165" s="90">
        <v>3</v>
      </c>
      <c r="B11165" s="26">
        <v>1307096394</v>
      </c>
      <c r="C11165" s="90">
        <v>20</v>
      </c>
      <c r="D11165" s="90">
        <v>243630</v>
      </c>
      <c r="E11165" s="94">
        <v>44033</v>
      </c>
      <c r="F11165" s="26">
        <v>243630334477</v>
      </c>
      <c r="G11165" s="90">
        <v>334477</v>
      </c>
      <c r="H11165" s="90">
        <v>8.01</v>
      </c>
      <c r="I11165" s="95">
        <v>8.01</v>
      </c>
      <c r="J11165" s="90" t="s">
        <v>10509</v>
      </c>
      <c r="K11165" s="90">
        <v>138</v>
      </c>
      <c r="L11165" s="90" t="s">
        <v>10513</v>
      </c>
    </row>
    <row r="11166" spans="1:12" hidden="1" outlineLevel="2" x14ac:dyDescent="0.25">
      <c r="A11166" s="90">
        <v>3</v>
      </c>
      <c r="B11166" s="26">
        <v>1307096394</v>
      </c>
      <c r="C11166" s="90">
        <v>20</v>
      </c>
      <c r="D11166" s="90">
        <v>246813</v>
      </c>
      <c r="E11166" s="94">
        <v>44065</v>
      </c>
      <c r="F11166" s="26">
        <v>246813337413</v>
      </c>
      <c r="G11166" s="90">
        <v>337413</v>
      </c>
      <c r="H11166" s="90">
        <v>7.17</v>
      </c>
      <c r="I11166" s="95">
        <v>7.17</v>
      </c>
      <c r="J11166" s="90" t="s">
        <v>10509</v>
      </c>
      <c r="K11166" s="90">
        <v>107</v>
      </c>
      <c r="L11166" s="90" t="s">
        <v>10513</v>
      </c>
    </row>
    <row r="11167" spans="1:12" hidden="1" outlineLevel="2" x14ac:dyDescent="0.25">
      <c r="A11167" s="90">
        <v>3</v>
      </c>
      <c r="B11167" s="26">
        <v>950018101</v>
      </c>
      <c r="C11167" s="90">
        <v>20</v>
      </c>
      <c r="D11167" s="90">
        <v>246751</v>
      </c>
      <c r="E11167" s="94">
        <v>44065</v>
      </c>
      <c r="F11167" s="26">
        <v>246751337351</v>
      </c>
      <c r="G11167" s="90">
        <v>337351</v>
      </c>
      <c r="H11167" s="90">
        <v>5.61</v>
      </c>
      <c r="I11167" s="95">
        <v>5.61</v>
      </c>
      <c r="J11167" s="90" t="s">
        <v>10509</v>
      </c>
      <c r="K11167" s="90">
        <v>107</v>
      </c>
      <c r="L11167" s="90" t="s">
        <v>10513</v>
      </c>
    </row>
    <row r="11168" spans="1:12" hidden="1" outlineLevel="2" x14ac:dyDescent="0.25">
      <c r="A11168" s="90">
        <v>3</v>
      </c>
      <c r="B11168" s="26">
        <v>950033266</v>
      </c>
      <c r="C11168" s="90">
        <v>20</v>
      </c>
      <c r="D11168" s="90">
        <v>240884</v>
      </c>
      <c r="E11168" s="94">
        <v>44004</v>
      </c>
      <c r="F11168" s="26">
        <v>240884331953</v>
      </c>
      <c r="G11168" s="90">
        <v>331953</v>
      </c>
      <c r="H11168" s="90">
        <v>1.68</v>
      </c>
      <c r="I11168" s="95">
        <v>1.68</v>
      </c>
      <c r="J11168" s="90" t="s">
        <v>10509</v>
      </c>
      <c r="K11168" s="90">
        <v>169</v>
      </c>
      <c r="L11168" s="90" t="s">
        <v>10513</v>
      </c>
    </row>
    <row r="11169" spans="1:12" hidden="1" outlineLevel="2" x14ac:dyDescent="0.25">
      <c r="A11169" s="90">
        <v>3</v>
      </c>
      <c r="B11169" s="26">
        <v>950033266</v>
      </c>
      <c r="C11169" s="90">
        <v>20</v>
      </c>
      <c r="D11169" s="90">
        <v>247209</v>
      </c>
      <c r="E11169" s="94">
        <v>44065</v>
      </c>
      <c r="F11169" s="26">
        <v>247209337809</v>
      </c>
      <c r="G11169" s="90">
        <v>337809</v>
      </c>
      <c r="H11169" s="90">
        <v>1.68</v>
      </c>
      <c r="I11169" s="95">
        <v>1.68</v>
      </c>
      <c r="J11169" s="90" t="s">
        <v>10509</v>
      </c>
      <c r="K11169" s="90">
        <v>107</v>
      </c>
      <c r="L11169" s="90" t="s">
        <v>10513</v>
      </c>
    </row>
    <row r="11170" spans="1:12" hidden="1" outlineLevel="2" x14ac:dyDescent="0.25">
      <c r="A11170" s="90">
        <v>3</v>
      </c>
      <c r="B11170" s="26">
        <v>1200568259</v>
      </c>
      <c r="C11170" s="90">
        <v>20</v>
      </c>
      <c r="D11170" s="90">
        <v>239937</v>
      </c>
      <c r="E11170" s="94">
        <v>44004</v>
      </c>
      <c r="F11170" s="26">
        <v>239937331006</v>
      </c>
      <c r="G11170" s="90">
        <v>331006</v>
      </c>
      <c r="H11170" s="90">
        <v>7.82</v>
      </c>
      <c r="I11170" s="95">
        <v>7.82</v>
      </c>
      <c r="J11170" s="90" t="s">
        <v>10509</v>
      </c>
      <c r="K11170" s="90">
        <v>169</v>
      </c>
      <c r="L11170" s="90" t="s">
        <v>10513</v>
      </c>
    </row>
    <row r="11171" spans="1:12" hidden="1" outlineLevel="2" x14ac:dyDescent="0.25">
      <c r="A11171" s="90">
        <v>3</v>
      </c>
      <c r="B11171" s="26">
        <v>1200568259</v>
      </c>
      <c r="C11171" s="90">
        <v>20</v>
      </c>
      <c r="D11171" s="90">
        <v>243074</v>
      </c>
      <c r="E11171" s="94">
        <v>44033</v>
      </c>
      <c r="F11171" s="26">
        <v>243074333921</v>
      </c>
      <c r="G11171" s="90">
        <v>333921</v>
      </c>
      <c r="H11171" s="90">
        <v>7.82</v>
      </c>
      <c r="I11171" s="95">
        <v>7.82</v>
      </c>
      <c r="J11171" s="90" t="s">
        <v>10509</v>
      </c>
      <c r="K11171" s="90">
        <v>138</v>
      </c>
      <c r="L11171" s="90" t="s">
        <v>10513</v>
      </c>
    </row>
    <row r="11172" spans="1:12" hidden="1" outlineLevel="2" x14ac:dyDescent="0.25">
      <c r="A11172" s="90">
        <v>3</v>
      </c>
      <c r="B11172" s="26">
        <v>1202084636</v>
      </c>
      <c r="C11172" s="90">
        <v>20</v>
      </c>
      <c r="D11172" s="90">
        <v>244776</v>
      </c>
      <c r="E11172" s="94">
        <v>44033</v>
      </c>
      <c r="F11172" s="26">
        <v>244776335609</v>
      </c>
      <c r="G11172" s="90">
        <v>335609</v>
      </c>
      <c r="H11172" s="90">
        <v>11.19</v>
      </c>
      <c r="I11172" s="95">
        <v>11.19</v>
      </c>
      <c r="J11172" s="90" t="s">
        <v>10509</v>
      </c>
      <c r="K11172" s="90">
        <v>138</v>
      </c>
      <c r="L11172" s="90" t="s">
        <v>10513</v>
      </c>
    </row>
    <row r="11173" spans="1:12" hidden="1" outlineLevel="2" x14ac:dyDescent="0.25">
      <c r="A11173" s="90">
        <v>3</v>
      </c>
      <c r="B11173" s="26">
        <v>1202106512</v>
      </c>
      <c r="C11173" s="90">
        <v>20</v>
      </c>
      <c r="D11173" s="90">
        <v>242212</v>
      </c>
      <c r="E11173" s="94">
        <v>44004</v>
      </c>
      <c r="F11173" s="26">
        <v>242212333161</v>
      </c>
      <c r="G11173" s="90">
        <v>333161</v>
      </c>
      <c r="H11173" s="90">
        <v>1.68</v>
      </c>
      <c r="I11173" s="95">
        <v>1.68</v>
      </c>
      <c r="J11173" s="90" t="s">
        <v>10509</v>
      </c>
      <c r="K11173" s="90">
        <v>169</v>
      </c>
      <c r="L11173" s="90" t="s">
        <v>10513</v>
      </c>
    </row>
    <row r="11174" spans="1:12" hidden="1" outlineLevel="2" x14ac:dyDescent="0.25">
      <c r="A11174" s="90">
        <v>3</v>
      </c>
      <c r="B11174" s="26">
        <v>1202106512</v>
      </c>
      <c r="C11174" s="90">
        <v>20</v>
      </c>
      <c r="D11174" s="90">
        <v>245360</v>
      </c>
      <c r="E11174" s="94">
        <v>44033</v>
      </c>
      <c r="F11174" s="26">
        <v>245360336087</v>
      </c>
      <c r="G11174" s="90">
        <v>336087</v>
      </c>
      <c r="H11174" s="90">
        <v>1.68</v>
      </c>
      <c r="I11174" s="95">
        <v>1.68</v>
      </c>
      <c r="J11174" s="90" t="s">
        <v>10509</v>
      </c>
      <c r="K11174" s="90">
        <v>138</v>
      </c>
      <c r="L11174" s="90" t="s">
        <v>10513</v>
      </c>
    </row>
    <row r="11175" spans="1:12" hidden="1" outlineLevel="2" x14ac:dyDescent="0.25">
      <c r="A11175" s="90">
        <v>3</v>
      </c>
      <c r="B11175" s="26">
        <v>1202106512</v>
      </c>
      <c r="C11175" s="90">
        <v>20</v>
      </c>
      <c r="D11175" s="90">
        <v>248553</v>
      </c>
      <c r="E11175" s="94">
        <v>44065</v>
      </c>
      <c r="F11175" s="26">
        <v>248553339033</v>
      </c>
      <c r="G11175" s="90">
        <v>339033</v>
      </c>
      <c r="H11175" s="90">
        <v>1.68</v>
      </c>
      <c r="I11175" s="95">
        <v>1.68</v>
      </c>
      <c r="J11175" s="90" t="s">
        <v>10509</v>
      </c>
      <c r="K11175" s="90">
        <v>107</v>
      </c>
      <c r="L11175" s="90" t="s">
        <v>10513</v>
      </c>
    </row>
    <row r="11176" spans="1:12" hidden="1" outlineLevel="2" x14ac:dyDescent="0.25">
      <c r="A11176" s="90">
        <v>3</v>
      </c>
      <c r="B11176" s="26">
        <v>1307979623</v>
      </c>
      <c r="C11176" s="90">
        <v>20</v>
      </c>
      <c r="D11176" s="90">
        <v>242393</v>
      </c>
      <c r="E11176" s="94">
        <v>44004</v>
      </c>
      <c r="F11176" s="26">
        <v>2423932104</v>
      </c>
      <c r="G11176" s="90">
        <v>2104</v>
      </c>
      <c r="H11176" s="90">
        <v>12.21</v>
      </c>
      <c r="I11176" s="95">
        <v>12.21</v>
      </c>
      <c r="J11176" s="90" t="s">
        <v>10509</v>
      </c>
      <c r="K11176" s="90">
        <v>169</v>
      </c>
      <c r="L11176" s="90" t="s">
        <v>10513</v>
      </c>
    </row>
    <row r="11177" spans="1:12" hidden="1" outlineLevel="2" x14ac:dyDescent="0.25">
      <c r="A11177" s="90">
        <v>3</v>
      </c>
      <c r="B11177" s="26">
        <v>1307979623</v>
      </c>
      <c r="C11177" s="90">
        <v>20</v>
      </c>
      <c r="D11177" s="90">
        <v>245559</v>
      </c>
      <c r="E11177" s="94">
        <v>44033</v>
      </c>
      <c r="F11177" s="26">
        <v>2455592316</v>
      </c>
      <c r="G11177" s="90">
        <v>2316</v>
      </c>
      <c r="H11177" s="90">
        <v>18.350000000000001</v>
      </c>
      <c r="I11177" s="95">
        <v>18.350000000000001</v>
      </c>
      <c r="J11177" s="90" t="s">
        <v>10509</v>
      </c>
      <c r="K11177" s="90">
        <v>138</v>
      </c>
      <c r="L11177" s="90" t="s">
        <v>10513</v>
      </c>
    </row>
    <row r="11178" spans="1:12" hidden="1" outlineLevel="2" x14ac:dyDescent="0.25">
      <c r="A11178" s="90">
        <v>3</v>
      </c>
      <c r="B11178" s="26">
        <v>1307979623</v>
      </c>
      <c r="C11178" s="90">
        <v>20</v>
      </c>
      <c r="D11178" s="90">
        <v>248768</v>
      </c>
      <c r="E11178" s="94">
        <v>44065</v>
      </c>
      <c r="F11178" s="26">
        <v>2487682538</v>
      </c>
      <c r="G11178" s="90">
        <v>2538</v>
      </c>
      <c r="H11178" s="90">
        <v>9.5299999999999994</v>
      </c>
      <c r="I11178" s="95">
        <v>9.5299999999999994</v>
      </c>
      <c r="J11178" s="90" t="s">
        <v>10509</v>
      </c>
      <c r="K11178" s="90">
        <v>107</v>
      </c>
      <c r="L11178" s="90" t="s">
        <v>10513</v>
      </c>
    </row>
    <row r="11179" spans="1:12" hidden="1" outlineLevel="2" x14ac:dyDescent="0.25">
      <c r="A11179" s="90">
        <v>3</v>
      </c>
      <c r="B11179" s="26">
        <v>1308252525001</v>
      </c>
      <c r="C11179" s="90">
        <v>20</v>
      </c>
      <c r="D11179" s="90">
        <v>242934</v>
      </c>
      <c r="E11179" s="94">
        <v>44013</v>
      </c>
      <c r="F11179" s="26">
        <v>242934717</v>
      </c>
      <c r="G11179" s="90">
        <v>717</v>
      </c>
      <c r="H11179" s="90">
        <v>11.2</v>
      </c>
      <c r="I11179" s="95">
        <v>11.2</v>
      </c>
      <c r="J11179" s="90" t="s">
        <v>10509</v>
      </c>
      <c r="K11179" s="90">
        <v>169</v>
      </c>
      <c r="L11179" s="90" t="s">
        <v>10513</v>
      </c>
    </row>
    <row r="11180" spans="1:12" hidden="1" outlineLevel="2" x14ac:dyDescent="0.25">
      <c r="A11180" s="90">
        <v>3</v>
      </c>
      <c r="B11180" s="26">
        <v>1308252525001</v>
      </c>
      <c r="C11180" s="90">
        <v>20</v>
      </c>
      <c r="D11180" s="90">
        <v>249351</v>
      </c>
      <c r="E11180" s="94">
        <v>44075</v>
      </c>
      <c r="F11180" s="26">
        <v>249351728</v>
      </c>
      <c r="G11180" s="90">
        <v>728</v>
      </c>
      <c r="H11180" s="90">
        <v>11.2</v>
      </c>
      <c r="I11180" s="95">
        <v>11.2</v>
      </c>
      <c r="J11180" s="90" t="s">
        <v>10509</v>
      </c>
      <c r="K11180" s="90">
        <v>107</v>
      </c>
      <c r="L11180" s="90" t="s">
        <v>10513</v>
      </c>
    </row>
    <row r="11181" spans="1:12" hidden="1" outlineLevel="2" x14ac:dyDescent="0.25">
      <c r="A11181" s="90">
        <v>3</v>
      </c>
      <c r="B11181" s="26">
        <v>1308357126</v>
      </c>
      <c r="C11181" s="90">
        <v>20</v>
      </c>
      <c r="D11181" s="90">
        <v>240503</v>
      </c>
      <c r="E11181" s="94">
        <v>44004</v>
      </c>
      <c r="F11181" s="26">
        <v>240503331572</v>
      </c>
      <c r="G11181" s="90">
        <v>331572</v>
      </c>
      <c r="H11181" s="90">
        <v>1.68</v>
      </c>
      <c r="I11181" s="95">
        <v>1.68</v>
      </c>
      <c r="J11181" s="90" t="s">
        <v>10509</v>
      </c>
      <c r="K11181" s="90">
        <v>169</v>
      </c>
      <c r="L11181" s="90" t="s">
        <v>10513</v>
      </c>
    </row>
    <row r="11182" spans="1:12" hidden="1" outlineLevel="2" x14ac:dyDescent="0.25">
      <c r="A11182" s="90">
        <v>3</v>
      </c>
      <c r="B11182" s="26">
        <v>1308357126</v>
      </c>
      <c r="C11182" s="90">
        <v>20</v>
      </c>
      <c r="D11182" s="90">
        <v>243638</v>
      </c>
      <c r="E11182" s="94">
        <v>44033</v>
      </c>
      <c r="F11182" s="26">
        <v>243638334485</v>
      </c>
      <c r="G11182" s="90">
        <v>334485</v>
      </c>
      <c r="H11182" s="90">
        <v>1.68</v>
      </c>
      <c r="I11182" s="95">
        <v>1.68</v>
      </c>
      <c r="J11182" s="90" t="s">
        <v>10509</v>
      </c>
      <c r="K11182" s="90">
        <v>138</v>
      </c>
      <c r="L11182" s="90" t="s">
        <v>10513</v>
      </c>
    </row>
    <row r="11183" spans="1:12" hidden="1" outlineLevel="2" x14ac:dyDescent="0.25">
      <c r="A11183" s="90">
        <v>3</v>
      </c>
      <c r="B11183" s="26">
        <v>1308357126</v>
      </c>
      <c r="C11183" s="90">
        <v>20</v>
      </c>
      <c r="D11183" s="90">
        <v>246822</v>
      </c>
      <c r="E11183" s="94">
        <v>44065</v>
      </c>
      <c r="F11183" s="26">
        <v>246822337422</v>
      </c>
      <c r="G11183" s="90">
        <v>337422</v>
      </c>
      <c r="H11183" s="90">
        <v>1.68</v>
      </c>
      <c r="I11183" s="95">
        <v>1.68</v>
      </c>
      <c r="J11183" s="90" t="s">
        <v>10509</v>
      </c>
      <c r="K11183" s="90">
        <v>107</v>
      </c>
      <c r="L11183" s="90" t="s">
        <v>10513</v>
      </c>
    </row>
    <row r="11184" spans="1:12" hidden="1" outlineLevel="2" x14ac:dyDescent="0.25">
      <c r="A11184" s="90">
        <v>3</v>
      </c>
      <c r="B11184" s="26">
        <v>1309079604</v>
      </c>
      <c r="C11184" s="90">
        <v>20</v>
      </c>
      <c r="D11184" s="90">
        <v>240889</v>
      </c>
      <c r="E11184" s="94">
        <v>44004</v>
      </c>
      <c r="F11184" s="26">
        <v>240889331958</v>
      </c>
      <c r="G11184" s="90">
        <v>331958</v>
      </c>
      <c r="H11184" s="90">
        <v>1.68</v>
      </c>
      <c r="I11184" s="95">
        <v>1.68</v>
      </c>
      <c r="J11184" s="90" t="s">
        <v>10509</v>
      </c>
      <c r="K11184" s="90">
        <v>169</v>
      </c>
      <c r="L11184" s="90" t="s">
        <v>10513</v>
      </c>
    </row>
    <row r="11185" spans="1:12" hidden="1" outlineLevel="2" x14ac:dyDescent="0.25">
      <c r="A11185" s="90">
        <v>3</v>
      </c>
      <c r="B11185" s="26">
        <v>1309079604</v>
      </c>
      <c r="C11185" s="90">
        <v>20</v>
      </c>
      <c r="D11185" s="90">
        <v>247214</v>
      </c>
      <c r="E11185" s="94">
        <v>44065</v>
      </c>
      <c r="F11185" s="26">
        <v>247214337814</v>
      </c>
      <c r="G11185" s="90">
        <v>337814</v>
      </c>
      <c r="H11185" s="90">
        <v>1.68</v>
      </c>
      <c r="I11185" s="95">
        <v>1.68</v>
      </c>
      <c r="J11185" s="90" t="s">
        <v>10509</v>
      </c>
      <c r="K11185" s="90">
        <v>107</v>
      </c>
      <c r="L11185" s="90" t="s">
        <v>10513</v>
      </c>
    </row>
    <row r="11186" spans="1:12" hidden="1" outlineLevel="2" x14ac:dyDescent="0.25">
      <c r="A11186" s="90">
        <v>3</v>
      </c>
      <c r="B11186" s="26">
        <v>1309159208</v>
      </c>
      <c r="C11186" s="90">
        <v>20</v>
      </c>
      <c r="D11186" s="90">
        <v>240427</v>
      </c>
      <c r="E11186" s="94">
        <v>44004</v>
      </c>
      <c r="F11186" s="26">
        <v>240427331496</v>
      </c>
      <c r="G11186" s="90">
        <v>331496</v>
      </c>
      <c r="H11186" s="90">
        <v>1.68</v>
      </c>
      <c r="I11186" s="95">
        <v>1.68</v>
      </c>
      <c r="J11186" s="90" t="s">
        <v>10509</v>
      </c>
      <c r="K11186" s="90">
        <v>169</v>
      </c>
      <c r="L11186" s="90" t="s">
        <v>10513</v>
      </c>
    </row>
    <row r="11187" spans="1:12" hidden="1" outlineLevel="2" x14ac:dyDescent="0.25">
      <c r="A11187" s="90">
        <v>3</v>
      </c>
      <c r="B11187" s="26">
        <v>1309159208</v>
      </c>
      <c r="C11187" s="90">
        <v>20</v>
      </c>
      <c r="D11187" s="90">
        <v>243562</v>
      </c>
      <c r="E11187" s="94">
        <v>44033</v>
      </c>
      <c r="F11187" s="26">
        <v>243562334409</v>
      </c>
      <c r="G11187" s="90">
        <v>334409</v>
      </c>
      <c r="H11187" s="90">
        <v>1.68</v>
      </c>
      <c r="I11187" s="95">
        <v>1.68</v>
      </c>
      <c r="J11187" s="90" t="s">
        <v>10509</v>
      </c>
      <c r="K11187" s="90">
        <v>138</v>
      </c>
      <c r="L11187" s="90" t="s">
        <v>10513</v>
      </c>
    </row>
    <row r="11188" spans="1:12" hidden="1" outlineLevel="2" x14ac:dyDescent="0.25">
      <c r="A11188" s="90">
        <v>3</v>
      </c>
      <c r="B11188" s="26">
        <v>1309159208</v>
      </c>
      <c r="C11188" s="90">
        <v>20</v>
      </c>
      <c r="D11188" s="90">
        <v>246744</v>
      </c>
      <c r="E11188" s="94">
        <v>44065</v>
      </c>
      <c r="F11188" s="26">
        <v>246744337344</v>
      </c>
      <c r="G11188" s="90">
        <v>337344</v>
      </c>
      <c r="H11188" s="90">
        <v>1.68</v>
      </c>
      <c r="I11188" s="95">
        <v>1.68</v>
      </c>
      <c r="J11188" s="90" t="s">
        <v>10509</v>
      </c>
      <c r="K11188" s="90">
        <v>107</v>
      </c>
      <c r="L11188" s="90" t="s">
        <v>10513</v>
      </c>
    </row>
    <row r="11189" spans="1:12" hidden="1" outlineLevel="2" x14ac:dyDescent="0.25">
      <c r="A11189" s="90">
        <v>3</v>
      </c>
      <c r="B11189" s="26">
        <v>1309165957</v>
      </c>
      <c r="C11189" s="90">
        <v>20</v>
      </c>
      <c r="D11189" s="90">
        <v>247003</v>
      </c>
      <c r="E11189" s="94">
        <v>44065</v>
      </c>
      <c r="F11189" s="26">
        <v>247003337603</v>
      </c>
      <c r="G11189" s="90">
        <v>337603</v>
      </c>
      <c r="H11189" s="90">
        <v>1.89</v>
      </c>
      <c r="I11189" s="95">
        <v>1.89</v>
      </c>
      <c r="J11189" s="90" t="s">
        <v>10509</v>
      </c>
      <c r="K11189" s="90">
        <v>107</v>
      </c>
      <c r="L11189" s="90" t="s">
        <v>10513</v>
      </c>
    </row>
    <row r="11190" spans="1:12" hidden="1" outlineLevel="2" x14ac:dyDescent="0.25">
      <c r="A11190" s="90">
        <v>3</v>
      </c>
      <c r="B11190" s="26">
        <v>1307794998</v>
      </c>
      <c r="C11190" s="90">
        <v>20</v>
      </c>
      <c r="D11190" s="90">
        <v>240982</v>
      </c>
      <c r="E11190" s="94">
        <v>44004</v>
      </c>
      <c r="F11190" s="26">
        <v>240982332051</v>
      </c>
      <c r="G11190" s="90">
        <v>332051</v>
      </c>
      <c r="H11190" s="90">
        <v>8.8800000000000008</v>
      </c>
      <c r="I11190" s="95">
        <v>8.8800000000000008</v>
      </c>
      <c r="J11190" s="90" t="s">
        <v>10509</v>
      </c>
      <c r="K11190" s="90">
        <v>169</v>
      </c>
      <c r="L11190" s="90" t="s">
        <v>10513</v>
      </c>
    </row>
    <row r="11191" spans="1:12" hidden="1" outlineLevel="2" x14ac:dyDescent="0.25">
      <c r="A11191" s="90">
        <v>3</v>
      </c>
      <c r="B11191" s="26">
        <v>1307794998</v>
      </c>
      <c r="C11191" s="90">
        <v>20</v>
      </c>
      <c r="D11191" s="90">
        <v>244118</v>
      </c>
      <c r="E11191" s="94">
        <v>44033</v>
      </c>
      <c r="F11191" s="26">
        <v>244118334965</v>
      </c>
      <c r="G11191" s="90">
        <v>334965</v>
      </c>
      <c r="H11191" s="90">
        <v>7.17</v>
      </c>
      <c r="I11191" s="95">
        <v>7.17</v>
      </c>
      <c r="J11191" s="90" t="s">
        <v>10509</v>
      </c>
      <c r="K11191" s="90">
        <v>138</v>
      </c>
      <c r="L11191" s="90" t="s">
        <v>10513</v>
      </c>
    </row>
    <row r="11192" spans="1:12" hidden="1" outlineLevel="2" x14ac:dyDescent="0.25">
      <c r="A11192" s="90">
        <v>3</v>
      </c>
      <c r="B11192" s="26">
        <v>1307794998</v>
      </c>
      <c r="C11192" s="90">
        <v>20</v>
      </c>
      <c r="D11192" s="90">
        <v>247307</v>
      </c>
      <c r="E11192" s="94">
        <v>44065</v>
      </c>
      <c r="F11192" s="26">
        <v>247307337907</v>
      </c>
      <c r="G11192" s="90">
        <v>337907</v>
      </c>
      <c r="H11192" s="90">
        <v>6.52</v>
      </c>
      <c r="I11192" s="95">
        <v>6.52</v>
      </c>
      <c r="J11192" s="90" t="s">
        <v>10509</v>
      </c>
      <c r="K11192" s="90">
        <v>107</v>
      </c>
      <c r="L11192" s="90" t="s">
        <v>10513</v>
      </c>
    </row>
    <row r="11193" spans="1:12" hidden="1" outlineLevel="2" x14ac:dyDescent="0.25">
      <c r="A11193" s="90">
        <v>3</v>
      </c>
      <c r="B11193" s="26">
        <v>1309741153</v>
      </c>
      <c r="C11193" s="90">
        <v>20</v>
      </c>
      <c r="D11193" s="90">
        <v>246389</v>
      </c>
      <c r="E11193" s="94">
        <v>44065</v>
      </c>
      <c r="F11193" s="26">
        <v>246389336989</v>
      </c>
      <c r="G11193" s="90">
        <v>336989</v>
      </c>
      <c r="H11193" s="90">
        <v>8.3800000000000008</v>
      </c>
      <c r="I11193" s="95">
        <v>8.3800000000000008</v>
      </c>
      <c r="J11193" s="90" t="s">
        <v>10509</v>
      </c>
      <c r="K11193" s="90">
        <v>107</v>
      </c>
      <c r="L11193" s="90" t="s">
        <v>10513</v>
      </c>
    </row>
    <row r="11194" spans="1:12" hidden="1" outlineLevel="2" x14ac:dyDescent="0.25">
      <c r="A11194" s="90">
        <v>3</v>
      </c>
      <c r="B11194" s="26">
        <v>1309913901001</v>
      </c>
      <c r="C11194" s="90">
        <v>20</v>
      </c>
      <c r="D11194" s="90">
        <v>245990</v>
      </c>
      <c r="E11194" s="94">
        <v>44044</v>
      </c>
      <c r="F11194" s="26">
        <v>245990336667</v>
      </c>
      <c r="G11194" s="90">
        <v>336667</v>
      </c>
      <c r="H11194" s="90">
        <v>1.68</v>
      </c>
      <c r="I11194" s="95">
        <v>1.68</v>
      </c>
      <c r="J11194" s="90" t="s">
        <v>10509</v>
      </c>
      <c r="K11194" s="90">
        <v>138</v>
      </c>
      <c r="L11194" s="90" t="s">
        <v>10513</v>
      </c>
    </row>
    <row r="11195" spans="1:12" hidden="1" outlineLevel="2" x14ac:dyDescent="0.25">
      <c r="A11195" s="90">
        <v>3</v>
      </c>
      <c r="B11195" s="26">
        <v>1309913901001</v>
      </c>
      <c r="C11195" s="90">
        <v>20</v>
      </c>
      <c r="D11195" s="90">
        <v>249233</v>
      </c>
      <c r="E11195" s="94">
        <v>44075</v>
      </c>
      <c r="F11195" s="26">
        <v>249233339660</v>
      </c>
      <c r="G11195" s="90">
        <v>339660</v>
      </c>
      <c r="H11195" s="90">
        <v>1.68</v>
      </c>
      <c r="I11195" s="95">
        <v>1.68</v>
      </c>
      <c r="J11195" s="90" t="s">
        <v>10509</v>
      </c>
      <c r="K11195" s="90">
        <v>107</v>
      </c>
      <c r="L11195" s="90" t="s">
        <v>10513</v>
      </c>
    </row>
    <row r="11196" spans="1:12" hidden="1" outlineLevel="2" x14ac:dyDescent="0.25">
      <c r="A11196" s="90">
        <v>3</v>
      </c>
      <c r="B11196" s="26">
        <v>1310370869</v>
      </c>
      <c r="C11196" s="90">
        <v>20</v>
      </c>
      <c r="D11196" s="90">
        <v>245519</v>
      </c>
      <c r="E11196" s="94">
        <v>44033</v>
      </c>
      <c r="F11196" s="26">
        <v>245519336226</v>
      </c>
      <c r="G11196" s="90">
        <v>336226</v>
      </c>
      <c r="H11196" s="90">
        <v>0.78</v>
      </c>
      <c r="I11196" s="95">
        <v>0.78</v>
      </c>
      <c r="J11196" s="90" t="s">
        <v>10509</v>
      </c>
      <c r="K11196" s="90">
        <v>138</v>
      </c>
      <c r="L11196" s="90" t="s">
        <v>10513</v>
      </c>
    </row>
    <row r="11197" spans="1:12" hidden="1" outlineLevel="2" x14ac:dyDescent="0.25">
      <c r="A11197" s="90">
        <v>3</v>
      </c>
      <c r="B11197" s="26">
        <v>1310370869</v>
      </c>
      <c r="C11197" s="90">
        <v>20</v>
      </c>
      <c r="D11197" s="90">
        <v>248720</v>
      </c>
      <c r="E11197" s="94">
        <v>44065</v>
      </c>
      <c r="F11197" s="26">
        <v>248720339179</v>
      </c>
      <c r="G11197" s="90">
        <v>339179</v>
      </c>
      <c r="H11197" s="90">
        <v>7.55</v>
      </c>
      <c r="I11197" s="95">
        <v>7.55</v>
      </c>
      <c r="J11197" s="90" t="s">
        <v>10509</v>
      </c>
      <c r="K11197" s="90">
        <v>107</v>
      </c>
      <c r="L11197" s="90" t="s">
        <v>10513</v>
      </c>
    </row>
    <row r="11198" spans="1:12" hidden="1" outlineLevel="2" x14ac:dyDescent="0.25">
      <c r="A11198" s="90">
        <v>3</v>
      </c>
      <c r="B11198" s="26">
        <v>1309741153</v>
      </c>
      <c r="C11198" s="90">
        <v>20</v>
      </c>
      <c r="D11198" s="90">
        <v>243203</v>
      </c>
      <c r="E11198" s="94">
        <v>44033</v>
      </c>
      <c r="F11198" s="26">
        <v>243203334050</v>
      </c>
      <c r="G11198" s="90">
        <v>334050</v>
      </c>
      <c r="H11198" s="90">
        <v>8.3800000000000008</v>
      </c>
      <c r="I11198" s="95">
        <v>8.3800000000000008</v>
      </c>
      <c r="J11198" s="90" t="s">
        <v>10509</v>
      </c>
      <c r="K11198" s="90">
        <v>138</v>
      </c>
      <c r="L11198" s="90" t="s">
        <v>10513</v>
      </c>
    </row>
    <row r="11199" spans="1:12" hidden="1" outlineLevel="2" x14ac:dyDescent="0.25">
      <c r="A11199" s="90">
        <v>3</v>
      </c>
      <c r="B11199" s="26">
        <v>1309913901</v>
      </c>
      <c r="C11199" s="90">
        <v>20</v>
      </c>
      <c r="D11199" s="90">
        <v>247982</v>
      </c>
      <c r="E11199" s="94">
        <v>44065</v>
      </c>
      <c r="F11199" s="26">
        <v>247982338564</v>
      </c>
      <c r="G11199" s="90">
        <v>338564</v>
      </c>
      <c r="H11199" s="90">
        <v>2.5</v>
      </c>
      <c r="I11199" s="95">
        <v>2.5</v>
      </c>
      <c r="J11199" s="90" t="s">
        <v>10509</v>
      </c>
      <c r="K11199" s="90">
        <v>107</v>
      </c>
      <c r="L11199" s="90" t="s">
        <v>10513</v>
      </c>
    </row>
    <row r="11200" spans="1:12" hidden="1" outlineLevel="2" x14ac:dyDescent="0.25">
      <c r="A11200" s="90">
        <v>3</v>
      </c>
      <c r="B11200" s="26">
        <v>1309913901001</v>
      </c>
      <c r="C11200" s="90">
        <v>20</v>
      </c>
      <c r="D11200" s="90">
        <v>242817</v>
      </c>
      <c r="E11200" s="94">
        <v>44013</v>
      </c>
      <c r="F11200" s="26">
        <v>242817333723</v>
      </c>
      <c r="G11200" s="90">
        <v>333723</v>
      </c>
      <c r="H11200" s="90">
        <v>1.68</v>
      </c>
      <c r="I11200" s="95">
        <v>1.68</v>
      </c>
      <c r="J11200" s="90" t="s">
        <v>10509</v>
      </c>
      <c r="K11200" s="90">
        <v>169</v>
      </c>
      <c r="L11200" s="90" t="s">
        <v>10513</v>
      </c>
    </row>
    <row r="11201" spans="1:12" hidden="1" outlineLevel="2" x14ac:dyDescent="0.25">
      <c r="A11201" s="90">
        <v>3</v>
      </c>
      <c r="B11201" s="26">
        <v>1310370869</v>
      </c>
      <c r="C11201" s="90">
        <v>20</v>
      </c>
      <c r="D11201" s="90">
        <v>242351</v>
      </c>
      <c r="E11201" s="94">
        <v>44004</v>
      </c>
      <c r="F11201" s="26">
        <v>242351333283</v>
      </c>
      <c r="G11201" s="90">
        <v>333283</v>
      </c>
      <c r="H11201" s="90">
        <v>2.23</v>
      </c>
      <c r="I11201" s="95">
        <v>2.23</v>
      </c>
      <c r="J11201" s="90" t="s">
        <v>10509</v>
      </c>
      <c r="K11201" s="90">
        <v>169</v>
      </c>
      <c r="L11201" s="90" t="s">
        <v>10513</v>
      </c>
    </row>
    <row r="11202" spans="1:12" hidden="1" outlineLevel="2" x14ac:dyDescent="0.25">
      <c r="A11202" s="90">
        <v>3</v>
      </c>
      <c r="B11202" s="26">
        <v>1310489669</v>
      </c>
      <c r="C11202" s="90">
        <v>20</v>
      </c>
      <c r="D11202" s="90">
        <v>244396</v>
      </c>
      <c r="E11202" s="94">
        <v>44033</v>
      </c>
      <c r="F11202" s="26">
        <v>244396335241</v>
      </c>
      <c r="G11202" s="90">
        <v>335241</v>
      </c>
      <c r="H11202" s="90">
        <v>1.9</v>
      </c>
      <c r="I11202" s="95">
        <v>1.9</v>
      </c>
      <c r="J11202" s="90" t="s">
        <v>10509</v>
      </c>
      <c r="K11202" s="90">
        <v>138</v>
      </c>
      <c r="L11202" s="90" t="s">
        <v>10513</v>
      </c>
    </row>
    <row r="11203" spans="1:12" hidden="1" outlineLevel="2" x14ac:dyDescent="0.25">
      <c r="A11203" s="90">
        <v>3</v>
      </c>
      <c r="B11203" s="26">
        <v>1310489669</v>
      </c>
      <c r="C11203" s="90">
        <v>20</v>
      </c>
      <c r="D11203" s="90">
        <v>247587</v>
      </c>
      <c r="E11203" s="94">
        <v>44065</v>
      </c>
      <c r="F11203" s="26">
        <v>247587338185</v>
      </c>
      <c r="G11203" s="90">
        <v>338185</v>
      </c>
      <c r="H11203" s="90">
        <v>1.68</v>
      </c>
      <c r="I11203" s="95">
        <v>1.68</v>
      </c>
      <c r="J11203" s="90" t="s">
        <v>10509</v>
      </c>
      <c r="K11203" s="90">
        <v>107</v>
      </c>
      <c r="L11203" s="90" t="s">
        <v>10513</v>
      </c>
    </row>
    <row r="11204" spans="1:12" hidden="1" outlineLevel="2" x14ac:dyDescent="0.25">
      <c r="A11204" s="90">
        <v>3</v>
      </c>
      <c r="B11204" s="26">
        <v>1311205544</v>
      </c>
      <c r="C11204" s="90">
        <v>20</v>
      </c>
      <c r="D11204" s="90">
        <v>241397</v>
      </c>
      <c r="E11204" s="94">
        <v>44004</v>
      </c>
      <c r="F11204" s="26">
        <v>241397332464</v>
      </c>
      <c r="G11204" s="90">
        <v>332464</v>
      </c>
      <c r="H11204" s="90">
        <v>4.76</v>
      </c>
      <c r="I11204" s="95">
        <v>4.76</v>
      </c>
      <c r="J11204" s="90" t="s">
        <v>10509</v>
      </c>
      <c r="K11204" s="90">
        <v>169</v>
      </c>
      <c r="L11204" s="90" t="s">
        <v>10513</v>
      </c>
    </row>
    <row r="11205" spans="1:12" hidden="1" outlineLevel="2" x14ac:dyDescent="0.25">
      <c r="A11205" s="90">
        <v>3</v>
      </c>
      <c r="B11205" s="26">
        <v>1311205544</v>
      </c>
      <c r="C11205" s="90">
        <v>20</v>
      </c>
      <c r="D11205" s="90">
        <v>244540</v>
      </c>
      <c r="E11205" s="94">
        <v>44033</v>
      </c>
      <c r="F11205" s="26">
        <v>244540335385</v>
      </c>
      <c r="G11205" s="90">
        <v>335385</v>
      </c>
      <c r="H11205" s="90">
        <v>6.63</v>
      </c>
      <c r="I11205" s="95">
        <v>6.63</v>
      </c>
      <c r="J11205" s="90" t="s">
        <v>10509</v>
      </c>
      <c r="K11205" s="90">
        <v>138</v>
      </c>
      <c r="L11205" s="90" t="s">
        <v>10513</v>
      </c>
    </row>
    <row r="11206" spans="1:12" hidden="1" outlineLevel="2" x14ac:dyDescent="0.25">
      <c r="A11206" s="90">
        <v>3</v>
      </c>
      <c r="B11206" s="26">
        <v>1311205544</v>
      </c>
      <c r="C11206" s="90">
        <v>20</v>
      </c>
      <c r="D11206" s="90">
        <v>247729</v>
      </c>
      <c r="E11206" s="94">
        <v>44065</v>
      </c>
      <c r="F11206" s="26">
        <v>247729338327</v>
      </c>
      <c r="G11206" s="90">
        <v>338327</v>
      </c>
      <c r="H11206" s="90">
        <v>7.87</v>
      </c>
      <c r="I11206" s="95">
        <v>7.87</v>
      </c>
      <c r="J11206" s="90" t="s">
        <v>10509</v>
      </c>
      <c r="K11206" s="90">
        <v>107</v>
      </c>
      <c r="L11206" s="90" t="s">
        <v>10513</v>
      </c>
    </row>
    <row r="11207" spans="1:12" hidden="1" outlineLevel="2" x14ac:dyDescent="0.25">
      <c r="A11207" s="90">
        <v>3</v>
      </c>
      <c r="B11207" s="26">
        <v>1312041898</v>
      </c>
      <c r="C11207" s="90">
        <v>20</v>
      </c>
      <c r="D11207" s="90">
        <v>241863</v>
      </c>
      <c r="E11207" s="94">
        <v>44004</v>
      </c>
      <c r="F11207" s="26">
        <v>241863332871</v>
      </c>
      <c r="G11207" s="90">
        <v>332871</v>
      </c>
      <c r="H11207" s="90">
        <v>4.63</v>
      </c>
      <c r="I11207" s="95">
        <v>4.63</v>
      </c>
      <c r="J11207" s="90" t="s">
        <v>10509</v>
      </c>
      <c r="K11207" s="90">
        <v>169</v>
      </c>
      <c r="L11207" s="90" t="s">
        <v>10513</v>
      </c>
    </row>
    <row r="11208" spans="1:12" hidden="1" outlineLevel="2" x14ac:dyDescent="0.25">
      <c r="A11208" s="90">
        <v>3</v>
      </c>
      <c r="B11208" s="26">
        <v>1312957853001</v>
      </c>
      <c r="C11208" s="90">
        <v>20</v>
      </c>
      <c r="D11208" s="90">
        <v>249178</v>
      </c>
      <c r="E11208" s="94">
        <v>44075</v>
      </c>
      <c r="F11208" s="26">
        <v>249178339610</v>
      </c>
      <c r="G11208" s="90">
        <v>339610</v>
      </c>
      <c r="H11208" s="90">
        <v>3.06</v>
      </c>
      <c r="I11208" s="95">
        <v>3.06</v>
      </c>
      <c r="J11208" s="90" t="s">
        <v>10509</v>
      </c>
      <c r="K11208" s="90">
        <v>107</v>
      </c>
      <c r="L11208" s="90" t="s">
        <v>10513</v>
      </c>
    </row>
    <row r="11209" spans="1:12" hidden="1" outlineLevel="2" x14ac:dyDescent="0.25">
      <c r="A11209" s="90">
        <v>3</v>
      </c>
      <c r="B11209" s="26">
        <v>1313147678</v>
      </c>
      <c r="C11209" s="90">
        <v>20</v>
      </c>
      <c r="D11209" s="90">
        <v>245017</v>
      </c>
      <c r="E11209" s="94">
        <v>44033</v>
      </c>
      <c r="F11209" s="26">
        <v>245017335802</v>
      </c>
      <c r="G11209" s="90">
        <v>335802</v>
      </c>
      <c r="H11209" s="90">
        <v>2.09</v>
      </c>
      <c r="I11209" s="95">
        <v>2.09</v>
      </c>
      <c r="J11209" s="90" t="s">
        <v>10509</v>
      </c>
      <c r="K11209" s="90">
        <v>138</v>
      </c>
      <c r="L11209" s="90" t="s">
        <v>10513</v>
      </c>
    </row>
    <row r="11210" spans="1:12" hidden="1" outlineLevel="2" x14ac:dyDescent="0.25">
      <c r="A11210" s="90">
        <v>3</v>
      </c>
      <c r="B11210" s="26">
        <v>1313902411</v>
      </c>
      <c r="C11210" s="90">
        <v>20</v>
      </c>
      <c r="D11210" s="90">
        <v>248826</v>
      </c>
      <c r="E11210" s="94">
        <v>44065</v>
      </c>
      <c r="F11210" s="26">
        <v>248826339266</v>
      </c>
      <c r="G11210" s="90">
        <v>339266</v>
      </c>
      <c r="H11210" s="90">
        <v>7.0000000000000007E-2</v>
      </c>
      <c r="I11210" s="95">
        <v>7.0000000000000007E-2</v>
      </c>
      <c r="J11210" s="90" t="s">
        <v>10509</v>
      </c>
      <c r="K11210" s="90">
        <v>107</v>
      </c>
      <c r="L11210" s="90" t="s">
        <v>10513</v>
      </c>
    </row>
    <row r="11211" spans="1:12" hidden="1" outlineLevel="2" x14ac:dyDescent="0.25">
      <c r="A11211" s="90">
        <v>3</v>
      </c>
      <c r="B11211" s="26">
        <v>1391814070001</v>
      </c>
      <c r="C11211" s="90">
        <v>20</v>
      </c>
      <c r="D11211" s="90">
        <v>246152</v>
      </c>
      <c r="E11211" s="94">
        <v>44044</v>
      </c>
      <c r="F11211" s="26">
        <v>246152336779</v>
      </c>
      <c r="G11211" s="90">
        <v>336779</v>
      </c>
      <c r="H11211" s="90">
        <v>3.88</v>
      </c>
      <c r="I11211" s="95">
        <v>3.88</v>
      </c>
      <c r="J11211" s="90" t="s">
        <v>10509</v>
      </c>
      <c r="K11211" s="90">
        <v>138</v>
      </c>
      <c r="L11211" s="90" t="s">
        <v>10513</v>
      </c>
    </row>
    <row r="11212" spans="1:12" hidden="1" outlineLevel="2" x14ac:dyDescent="0.25">
      <c r="A11212" s="90">
        <v>3</v>
      </c>
      <c r="B11212" s="26">
        <v>1391814070001</v>
      </c>
      <c r="C11212" s="90">
        <v>20</v>
      </c>
      <c r="D11212" s="90">
        <v>249395</v>
      </c>
      <c r="E11212" s="94">
        <v>44075</v>
      </c>
      <c r="F11212" s="26">
        <v>249395339772</v>
      </c>
      <c r="G11212" s="90">
        <v>339772</v>
      </c>
      <c r="H11212" s="90">
        <v>2.25</v>
      </c>
      <c r="I11212" s="95">
        <v>2.25</v>
      </c>
      <c r="J11212" s="90" t="s">
        <v>10509</v>
      </c>
      <c r="K11212" s="90">
        <v>107</v>
      </c>
      <c r="L11212" s="90" t="s">
        <v>10513</v>
      </c>
    </row>
    <row r="11213" spans="1:12" hidden="1" outlineLevel="2" x14ac:dyDescent="0.25">
      <c r="A11213" s="90">
        <v>3</v>
      </c>
      <c r="B11213" s="26">
        <v>1704776242</v>
      </c>
      <c r="C11213" s="90">
        <v>20</v>
      </c>
      <c r="D11213" s="90">
        <v>248206</v>
      </c>
      <c r="E11213" s="94">
        <v>44065</v>
      </c>
      <c r="F11213" s="26">
        <v>2482062452</v>
      </c>
      <c r="G11213" s="90">
        <v>2452</v>
      </c>
      <c r="H11213" s="90">
        <v>1.68</v>
      </c>
      <c r="I11213" s="95">
        <v>1.68</v>
      </c>
      <c r="J11213" s="90" t="s">
        <v>10509</v>
      </c>
      <c r="K11213" s="90">
        <v>107</v>
      </c>
      <c r="L11213" s="90" t="s">
        <v>10513</v>
      </c>
    </row>
    <row r="11214" spans="1:12" hidden="1" outlineLevel="2" x14ac:dyDescent="0.25">
      <c r="A11214" s="90">
        <v>3</v>
      </c>
      <c r="B11214" s="26">
        <v>1705755237</v>
      </c>
      <c r="C11214" s="90">
        <v>20</v>
      </c>
      <c r="D11214" s="90">
        <v>248709</v>
      </c>
      <c r="E11214" s="94">
        <v>44065</v>
      </c>
      <c r="F11214" s="26">
        <v>2487092528</v>
      </c>
      <c r="G11214" s="90">
        <v>2528</v>
      </c>
      <c r="H11214" s="90">
        <v>1.68</v>
      </c>
      <c r="I11214" s="95">
        <v>1.68</v>
      </c>
      <c r="J11214" s="90" t="s">
        <v>10509</v>
      </c>
      <c r="K11214" s="90">
        <v>107</v>
      </c>
      <c r="L11214" s="90" t="s">
        <v>10513</v>
      </c>
    </row>
    <row r="11215" spans="1:12" hidden="1" outlineLevel="2" x14ac:dyDescent="0.25">
      <c r="A11215" s="90">
        <v>3</v>
      </c>
      <c r="B11215" s="26">
        <v>1703661056</v>
      </c>
      <c r="C11215" s="90">
        <v>20</v>
      </c>
      <c r="D11215" s="90">
        <v>241891</v>
      </c>
      <c r="E11215" s="94">
        <v>44004</v>
      </c>
      <c r="F11215" s="26">
        <v>2418912025</v>
      </c>
      <c r="G11215" s="90">
        <v>2025</v>
      </c>
      <c r="H11215" s="90">
        <v>0.84</v>
      </c>
      <c r="I11215" s="95">
        <v>0.84</v>
      </c>
      <c r="J11215" s="90" t="s">
        <v>10509</v>
      </c>
      <c r="K11215" s="90">
        <v>169</v>
      </c>
      <c r="L11215" s="90" t="s">
        <v>10513</v>
      </c>
    </row>
    <row r="11216" spans="1:12" hidden="1" outlineLevel="2" x14ac:dyDescent="0.25">
      <c r="A11216" s="90">
        <v>3</v>
      </c>
      <c r="B11216" s="26">
        <v>1704018694</v>
      </c>
      <c r="C11216" s="90">
        <v>20</v>
      </c>
      <c r="D11216" s="90">
        <v>244948</v>
      </c>
      <c r="E11216" s="94">
        <v>44033</v>
      </c>
      <c r="F11216" s="26">
        <v>244948335755</v>
      </c>
      <c r="G11216" s="90">
        <v>335755</v>
      </c>
      <c r="H11216" s="90">
        <v>1.87</v>
      </c>
      <c r="I11216" s="95">
        <v>1.87</v>
      </c>
      <c r="J11216" s="90" t="s">
        <v>10509</v>
      </c>
      <c r="K11216" s="90">
        <v>138</v>
      </c>
      <c r="L11216" s="90" t="s">
        <v>10513</v>
      </c>
    </row>
    <row r="11217" spans="1:12" hidden="1" outlineLevel="2" x14ac:dyDescent="0.25">
      <c r="A11217" s="90">
        <v>3</v>
      </c>
      <c r="B11217" s="26">
        <v>1704018694</v>
      </c>
      <c r="C11217" s="90">
        <v>20</v>
      </c>
      <c r="D11217" s="90">
        <v>248141</v>
      </c>
      <c r="E11217" s="94">
        <v>44065</v>
      </c>
      <c r="F11217" s="26">
        <v>248141338700</v>
      </c>
      <c r="G11217" s="90">
        <v>338700</v>
      </c>
      <c r="H11217" s="90">
        <v>1.68</v>
      </c>
      <c r="I11217" s="95">
        <v>1.68</v>
      </c>
      <c r="J11217" s="90" t="s">
        <v>10509</v>
      </c>
      <c r="K11217" s="90">
        <v>107</v>
      </c>
      <c r="L11217" s="90" t="s">
        <v>10513</v>
      </c>
    </row>
    <row r="11218" spans="1:12" hidden="1" outlineLevel="2" x14ac:dyDescent="0.25">
      <c r="A11218" s="90">
        <v>3</v>
      </c>
      <c r="B11218" s="26">
        <v>1704124476</v>
      </c>
      <c r="C11218" s="90">
        <v>20</v>
      </c>
      <c r="D11218" s="90">
        <v>247130</v>
      </c>
      <c r="E11218" s="94">
        <v>44065</v>
      </c>
      <c r="F11218" s="26">
        <v>247130337730</v>
      </c>
      <c r="G11218" s="90">
        <v>337730</v>
      </c>
      <c r="H11218" s="90">
        <v>1.68</v>
      </c>
      <c r="I11218" s="95">
        <v>1.68</v>
      </c>
      <c r="J11218" s="90" t="s">
        <v>10509</v>
      </c>
      <c r="K11218" s="90">
        <v>107</v>
      </c>
      <c r="L11218" s="90" t="s">
        <v>10513</v>
      </c>
    </row>
    <row r="11219" spans="1:12" hidden="1" outlineLevel="2" x14ac:dyDescent="0.25">
      <c r="A11219" s="90">
        <v>3</v>
      </c>
      <c r="B11219" s="26">
        <v>1704406188</v>
      </c>
      <c r="C11219" s="90">
        <v>20</v>
      </c>
      <c r="D11219" s="90">
        <v>241838</v>
      </c>
      <c r="E11219" s="94">
        <v>44004</v>
      </c>
      <c r="F11219" s="26">
        <v>2418382015</v>
      </c>
      <c r="G11219" s="90">
        <v>2015</v>
      </c>
      <c r="H11219" s="90">
        <v>0.84</v>
      </c>
      <c r="I11219" s="95">
        <v>0.84</v>
      </c>
      <c r="J11219" s="90" t="s">
        <v>10509</v>
      </c>
      <c r="K11219" s="90">
        <v>169</v>
      </c>
      <c r="L11219" s="90" t="s">
        <v>10513</v>
      </c>
    </row>
    <row r="11220" spans="1:12" hidden="1" outlineLevel="2" x14ac:dyDescent="0.25">
      <c r="A11220" s="90">
        <v>3</v>
      </c>
      <c r="B11220" s="26">
        <v>1704708385</v>
      </c>
      <c r="C11220" s="90">
        <v>20</v>
      </c>
      <c r="D11220" s="90">
        <v>239908</v>
      </c>
      <c r="E11220" s="94">
        <v>44004</v>
      </c>
      <c r="F11220" s="26">
        <v>239908330977</v>
      </c>
      <c r="G11220" s="90">
        <v>330977</v>
      </c>
      <c r="H11220" s="90">
        <v>12.3</v>
      </c>
      <c r="I11220" s="95">
        <v>12.3</v>
      </c>
      <c r="J11220" s="90" t="s">
        <v>10509</v>
      </c>
      <c r="K11220" s="90">
        <v>169</v>
      </c>
      <c r="L11220" s="90" t="s">
        <v>10513</v>
      </c>
    </row>
    <row r="11221" spans="1:12" hidden="1" outlineLevel="2" x14ac:dyDescent="0.25">
      <c r="A11221" s="90">
        <v>3</v>
      </c>
      <c r="B11221" s="26">
        <v>1704708385</v>
      </c>
      <c r="C11221" s="90">
        <v>20</v>
      </c>
      <c r="D11221" s="90">
        <v>243045</v>
      </c>
      <c r="E11221" s="94">
        <v>44033</v>
      </c>
      <c r="F11221" s="26">
        <v>243045333892</v>
      </c>
      <c r="G11221" s="90">
        <v>333892</v>
      </c>
      <c r="H11221" s="90">
        <v>12.3</v>
      </c>
      <c r="I11221" s="95">
        <v>12.3</v>
      </c>
      <c r="J11221" s="90" t="s">
        <v>10509</v>
      </c>
      <c r="K11221" s="90">
        <v>138</v>
      </c>
      <c r="L11221" s="90" t="s">
        <v>10513</v>
      </c>
    </row>
    <row r="11222" spans="1:12" hidden="1" outlineLevel="2" x14ac:dyDescent="0.25">
      <c r="A11222" s="90">
        <v>3</v>
      </c>
      <c r="B11222" s="26">
        <v>1707511406</v>
      </c>
      <c r="C11222" s="90">
        <v>20</v>
      </c>
      <c r="D11222" s="90">
        <v>240996</v>
      </c>
      <c r="E11222" s="94">
        <v>44004</v>
      </c>
      <c r="F11222" s="26">
        <v>240996332065</v>
      </c>
      <c r="G11222" s="90">
        <v>332065</v>
      </c>
      <c r="H11222" s="90">
        <v>1.68</v>
      </c>
      <c r="I11222" s="95">
        <v>1.68</v>
      </c>
      <c r="J11222" s="90" t="s">
        <v>10509</v>
      </c>
      <c r="K11222" s="90">
        <v>169</v>
      </c>
      <c r="L11222" s="90" t="s">
        <v>10513</v>
      </c>
    </row>
    <row r="11223" spans="1:12" hidden="1" outlineLevel="2" x14ac:dyDescent="0.25">
      <c r="A11223" s="90">
        <v>3</v>
      </c>
      <c r="B11223" s="26">
        <v>1707511406</v>
      </c>
      <c r="C11223" s="90">
        <v>20</v>
      </c>
      <c r="D11223" s="90">
        <v>247322</v>
      </c>
      <c r="E11223" s="94">
        <v>44065</v>
      </c>
      <c r="F11223" s="26">
        <v>247322337922</v>
      </c>
      <c r="G11223" s="90">
        <v>337922</v>
      </c>
      <c r="H11223" s="90">
        <v>1.68</v>
      </c>
      <c r="I11223" s="95">
        <v>1.68</v>
      </c>
      <c r="J11223" s="90" t="s">
        <v>10509</v>
      </c>
      <c r="K11223" s="90">
        <v>107</v>
      </c>
      <c r="L11223" s="90" t="s">
        <v>10513</v>
      </c>
    </row>
    <row r="11224" spans="1:12" hidden="1" outlineLevel="2" x14ac:dyDescent="0.25">
      <c r="A11224" s="90">
        <v>3</v>
      </c>
      <c r="B11224" s="26">
        <v>1708336217</v>
      </c>
      <c r="C11224" s="90">
        <v>20</v>
      </c>
      <c r="D11224" s="90">
        <v>241916</v>
      </c>
      <c r="E11224" s="94">
        <v>44004</v>
      </c>
      <c r="F11224" s="26">
        <v>2419162031</v>
      </c>
      <c r="G11224" s="90">
        <v>2031</v>
      </c>
      <c r="H11224" s="90">
        <v>1.68</v>
      </c>
      <c r="I11224" s="95">
        <v>1.68</v>
      </c>
      <c r="J11224" s="90" t="s">
        <v>10509</v>
      </c>
      <c r="K11224" s="90">
        <v>169</v>
      </c>
      <c r="L11224" s="90" t="s">
        <v>10513</v>
      </c>
    </row>
    <row r="11225" spans="1:12" hidden="1" outlineLevel="2" x14ac:dyDescent="0.25">
      <c r="A11225" s="90">
        <v>3</v>
      </c>
      <c r="B11225" s="26">
        <v>1709185951</v>
      </c>
      <c r="C11225" s="90">
        <v>20</v>
      </c>
      <c r="D11225" s="90">
        <v>242108</v>
      </c>
      <c r="E11225" s="94">
        <v>44004</v>
      </c>
      <c r="F11225" s="26">
        <v>2421082071</v>
      </c>
      <c r="G11225" s="90">
        <v>2071</v>
      </c>
      <c r="H11225" s="90">
        <v>2.42</v>
      </c>
      <c r="I11225" s="95">
        <v>2.42</v>
      </c>
      <c r="J11225" s="90" t="s">
        <v>10509</v>
      </c>
      <c r="K11225" s="90">
        <v>169</v>
      </c>
      <c r="L11225" s="90" t="s">
        <v>10513</v>
      </c>
    </row>
    <row r="11226" spans="1:12" hidden="1" outlineLevel="2" x14ac:dyDescent="0.25">
      <c r="A11226" s="90">
        <v>3</v>
      </c>
      <c r="B11226" s="26">
        <v>1709210692</v>
      </c>
      <c r="C11226" s="90">
        <v>20</v>
      </c>
      <c r="D11226" s="90">
        <v>241866</v>
      </c>
      <c r="E11226" s="94">
        <v>44004</v>
      </c>
      <c r="F11226" s="26">
        <v>241866332874</v>
      </c>
      <c r="G11226" s="90">
        <v>332874</v>
      </c>
      <c r="H11226" s="90">
        <v>1.68</v>
      </c>
      <c r="I11226" s="95">
        <v>1.68</v>
      </c>
      <c r="J11226" s="90" t="s">
        <v>10509</v>
      </c>
      <c r="K11226" s="90">
        <v>169</v>
      </c>
      <c r="L11226" s="90" t="s">
        <v>10513</v>
      </c>
    </row>
    <row r="11227" spans="1:12" hidden="1" outlineLevel="2" x14ac:dyDescent="0.25">
      <c r="A11227" s="90">
        <v>3</v>
      </c>
      <c r="B11227" s="26">
        <v>1710098177</v>
      </c>
      <c r="C11227" s="90">
        <v>20</v>
      </c>
      <c r="D11227" s="90">
        <v>245467</v>
      </c>
      <c r="E11227" s="94">
        <v>44033</v>
      </c>
      <c r="F11227" s="26">
        <v>245467336182</v>
      </c>
      <c r="G11227" s="90">
        <v>336182</v>
      </c>
      <c r="H11227" s="90">
        <v>1.68</v>
      </c>
      <c r="I11227" s="95">
        <v>1.68</v>
      </c>
      <c r="J11227" s="90" t="s">
        <v>10509</v>
      </c>
      <c r="K11227" s="90">
        <v>138</v>
      </c>
      <c r="L11227" s="90" t="s">
        <v>10513</v>
      </c>
    </row>
    <row r="11228" spans="1:12" hidden="1" outlineLevel="2" x14ac:dyDescent="0.25">
      <c r="A11228" s="90">
        <v>3</v>
      </c>
      <c r="B11228" s="26">
        <v>1710098177</v>
      </c>
      <c r="C11228" s="90">
        <v>20</v>
      </c>
      <c r="D11228" s="90">
        <v>248659</v>
      </c>
      <c r="E11228" s="94">
        <v>44065</v>
      </c>
      <c r="F11228" s="26">
        <v>248659339128</v>
      </c>
      <c r="G11228" s="90">
        <v>339128</v>
      </c>
      <c r="H11228" s="90">
        <v>1.68</v>
      </c>
      <c r="I11228" s="95">
        <v>1.68</v>
      </c>
      <c r="J11228" s="90" t="s">
        <v>10509</v>
      </c>
      <c r="K11228" s="90">
        <v>107</v>
      </c>
      <c r="L11228" s="90" t="s">
        <v>10513</v>
      </c>
    </row>
    <row r="11229" spans="1:12" hidden="1" outlineLevel="2" x14ac:dyDescent="0.25">
      <c r="A11229" s="90">
        <v>3</v>
      </c>
      <c r="B11229" s="26">
        <v>1712519162</v>
      </c>
      <c r="C11229" s="90">
        <v>20</v>
      </c>
      <c r="D11229" s="90">
        <v>245468</v>
      </c>
      <c r="E11229" s="94">
        <v>44033</v>
      </c>
      <c r="F11229" s="26">
        <v>2454682301</v>
      </c>
      <c r="G11229" s="90">
        <v>2301</v>
      </c>
      <c r="H11229" s="90">
        <v>1.79</v>
      </c>
      <c r="I11229" s="95">
        <v>1.79</v>
      </c>
      <c r="J11229" s="90" t="s">
        <v>10509</v>
      </c>
      <c r="K11229" s="90">
        <v>138</v>
      </c>
      <c r="L11229" s="90" t="s">
        <v>10513</v>
      </c>
    </row>
    <row r="11230" spans="1:12" hidden="1" outlineLevel="2" x14ac:dyDescent="0.25">
      <c r="A11230" s="90">
        <v>3</v>
      </c>
      <c r="B11230" s="26">
        <v>1712519162</v>
      </c>
      <c r="C11230" s="90">
        <v>20</v>
      </c>
      <c r="D11230" s="90">
        <v>248660</v>
      </c>
      <c r="E11230" s="94">
        <v>44065</v>
      </c>
      <c r="F11230" s="26">
        <v>2486602521</v>
      </c>
      <c r="G11230" s="90">
        <v>2521</v>
      </c>
      <c r="H11230" s="90">
        <v>3.79</v>
      </c>
      <c r="I11230" s="95">
        <v>3.79</v>
      </c>
      <c r="J11230" s="90" t="s">
        <v>10509</v>
      </c>
      <c r="K11230" s="90">
        <v>107</v>
      </c>
      <c r="L11230" s="90" t="s">
        <v>10513</v>
      </c>
    </row>
    <row r="11231" spans="1:12" hidden="1" outlineLevel="2" x14ac:dyDescent="0.25">
      <c r="A11231" s="90">
        <v>3</v>
      </c>
      <c r="B11231" s="26">
        <v>1712817004</v>
      </c>
      <c r="C11231" s="90">
        <v>20</v>
      </c>
      <c r="D11231" s="90">
        <v>248391</v>
      </c>
      <c r="E11231" s="94">
        <v>44065</v>
      </c>
      <c r="F11231" s="26">
        <v>248391338889</v>
      </c>
      <c r="G11231" s="90">
        <v>338889</v>
      </c>
      <c r="H11231" s="90">
        <v>2.88</v>
      </c>
      <c r="I11231" s="95">
        <v>2.88</v>
      </c>
      <c r="J11231" s="90" t="s">
        <v>10509</v>
      </c>
      <c r="K11231" s="90">
        <v>107</v>
      </c>
      <c r="L11231" s="90" t="s">
        <v>10513</v>
      </c>
    </row>
    <row r="11232" spans="1:12" hidden="1" outlineLevel="2" x14ac:dyDescent="0.25">
      <c r="A11232" s="90">
        <v>3</v>
      </c>
      <c r="B11232" s="26">
        <v>1714544846</v>
      </c>
      <c r="C11232" s="90">
        <v>20</v>
      </c>
      <c r="D11232" s="90">
        <v>242375</v>
      </c>
      <c r="E11232" s="94">
        <v>44004</v>
      </c>
      <c r="F11232" s="26">
        <v>242375333304</v>
      </c>
      <c r="G11232" s="90">
        <v>333304</v>
      </c>
      <c r="H11232" s="90">
        <v>0.3</v>
      </c>
      <c r="I11232" s="95">
        <v>0.3</v>
      </c>
      <c r="J11232" s="90" t="s">
        <v>10509</v>
      </c>
      <c r="K11232" s="90">
        <v>169</v>
      </c>
      <c r="L11232" s="90" t="s">
        <v>10513</v>
      </c>
    </row>
    <row r="11233" spans="1:12" hidden="1" outlineLevel="2" x14ac:dyDescent="0.25">
      <c r="A11233" s="90">
        <v>3</v>
      </c>
      <c r="B11233" s="26">
        <v>1714544846</v>
      </c>
      <c r="C11233" s="90">
        <v>20</v>
      </c>
      <c r="D11233" s="90">
        <v>245540</v>
      </c>
      <c r="E11233" s="94">
        <v>44033</v>
      </c>
      <c r="F11233" s="26">
        <v>245540336244</v>
      </c>
      <c r="G11233" s="90">
        <v>336244</v>
      </c>
      <c r="H11233" s="90">
        <v>0.08</v>
      </c>
      <c r="I11233" s="95">
        <v>0.08</v>
      </c>
      <c r="J11233" s="90" t="s">
        <v>10509</v>
      </c>
      <c r="K11233" s="90">
        <v>138</v>
      </c>
      <c r="L11233" s="90" t="s">
        <v>10513</v>
      </c>
    </row>
    <row r="11234" spans="1:12" hidden="1" outlineLevel="2" x14ac:dyDescent="0.25">
      <c r="A11234" s="90">
        <v>3</v>
      </c>
      <c r="B11234" s="26">
        <v>1714544846</v>
      </c>
      <c r="C11234" s="90">
        <v>20</v>
      </c>
      <c r="D11234" s="90">
        <v>248749</v>
      </c>
      <c r="E11234" s="94">
        <v>44065</v>
      </c>
      <c r="F11234" s="26">
        <v>248749339205</v>
      </c>
      <c r="G11234" s="90">
        <v>339205</v>
      </c>
      <c r="H11234" s="90">
        <v>1.68</v>
      </c>
      <c r="I11234" s="95">
        <v>1.68</v>
      </c>
      <c r="J11234" s="90" t="s">
        <v>10509</v>
      </c>
      <c r="K11234" s="90">
        <v>107</v>
      </c>
      <c r="L11234" s="90" t="s">
        <v>10513</v>
      </c>
    </row>
    <row r="11235" spans="1:12" hidden="1" outlineLevel="2" x14ac:dyDescent="0.25">
      <c r="A11235" s="90">
        <v>3</v>
      </c>
      <c r="B11235" s="26">
        <v>1715146617</v>
      </c>
      <c r="C11235" s="90">
        <v>20</v>
      </c>
      <c r="D11235" s="90">
        <v>248065</v>
      </c>
      <c r="E11235" s="94">
        <v>44065</v>
      </c>
      <c r="F11235" s="26">
        <v>2480652418</v>
      </c>
      <c r="G11235" s="90">
        <v>2418</v>
      </c>
      <c r="H11235" s="90">
        <v>1.75</v>
      </c>
      <c r="I11235" s="95">
        <v>1.75</v>
      </c>
      <c r="J11235" s="90" t="s">
        <v>10509</v>
      </c>
      <c r="K11235" s="90">
        <v>107</v>
      </c>
      <c r="L11235" s="90" t="s">
        <v>10513</v>
      </c>
    </row>
    <row r="11236" spans="1:12" hidden="1" outlineLevel="2" x14ac:dyDescent="0.25">
      <c r="A11236" s="90">
        <v>3</v>
      </c>
      <c r="B11236" s="26">
        <v>1715211429</v>
      </c>
      <c r="C11236" s="90">
        <v>20</v>
      </c>
      <c r="D11236" s="90">
        <v>244963</v>
      </c>
      <c r="E11236" s="94">
        <v>44033</v>
      </c>
      <c r="F11236" s="26">
        <v>2449632214</v>
      </c>
      <c r="G11236" s="90">
        <v>2214</v>
      </c>
      <c r="H11236" s="90">
        <v>1.68</v>
      </c>
      <c r="I11236" s="95">
        <v>1.68</v>
      </c>
      <c r="J11236" s="90" t="s">
        <v>10509</v>
      </c>
      <c r="K11236" s="90">
        <v>138</v>
      </c>
      <c r="L11236" s="90" t="s">
        <v>10513</v>
      </c>
    </row>
    <row r="11237" spans="1:12" hidden="1" outlineLevel="2" x14ac:dyDescent="0.25">
      <c r="A11237" s="90">
        <v>3</v>
      </c>
      <c r="B11237" s="26">
        <v>1715211429</v>
      </c>
      <c r="C11237" s="90">
        <v>20</v>
      </c>
      <c r="D11237" s="90">
        <v>248156</v>
      </c>
      <c r="E11237" s="94">
        <v>44065</v>
      </c>
      <c r="F11237" s="26">
        <v>2481562436</v>
      </c>
      <c r="G11237" s="90">
        <v>2436</v>
      </c>
      <c r="H11237" s="90">
        <v>1.68</v>
      </c>
      <c r="I11237" s="95">
        <v>1.68</v>
      </c>
      <c r="J11237" s="90" t="s">
        <v>10509</v>
      </c>
      <c r="K11237" s="90">
        <v>107</v>
      </c>
      <c r="L11237" s="90" t="s">
        <v>10513</v>
      </c>
    </row>
    <row r="11238" spans="1:12" hidden="1" outlineLevel="2" x14ac:dyDescent="0.25">
      <c r="A11238" s="90">
        <v>3</v>
      </c>
      <c r="B11238" s="26">
        <v>1715495972001</v>
      </c>
      <c r="C11238" s="90">
        <v>20</v>
      </c>
      <c r="D11238" s="90">
        <v>242894</v>
      </c>
      <c r="E11238" s="94">
        <v>44013</v>
      </c>
      <c r="F11238" s="26">
        <v>2428942140</v>
      </c>
      <c r="G11238" s="90">
        <v>2140</v>
      </c>
      <c r="H11238" s="90">
        <v>1.89</v>
      </c>
      <c r="I11238" s="95">
        <v>1.89</v>
      </c>
      <c r="J11238" s="90" t="s">
        <v>10509</v>
      </c>
      <c r="K11238" s="90">
        <v>169</v>
      </c>
      <c r="L11238" s="90" t="s">
        <v>10513</v>
      </c>
    </row>
    <row r="11239" spans="1:12" hidden="1" outlineLevel="2" x14ac:dyDescent="0.25">
      <c r="A11239" s="90">
        <v>3</v>
      </c>
      <c r="B11239" s="26">
        <v>1715495972001</v>
      </c>
      <c r="C11239" s="90">
        <v>20</v>
      </c>
      <c r="D11239" s="90">
        <v>249310</v>
      </c>
      <c r="E11239" s="94">
        <v>44075</v>
      </c>
      <c r="F11239" s="26">
        <v>2493102580</v>
      </c>
      <c r="G11239" s="90">
        <v>2580</v>
      </c>
      <c r="H11239" s="90">
        <v>2.3199999999999998</v>
      </c>
      <c r="I11239" s="95">
        <v>2.3199999999999998</v>
      </c>
      <c r="J11239" s="90" t="s">
        <v>10509</v>
      </c>
      <c r="K11239" s="90">
        <v>107</v>
      </c>
      <c r="L11239" s="90" t="s">
        <v>10513</v>
      </c>
    </row>
    <row r="11240" spans="1:12" hidden="1" outlineLevel="2" x14ac:dyDescent="0.25">
      <c r="A11240" s="90">
        <v>3</v>
      </c>
      <c r="B11240" s="26">
        <v>1715881692</v>
      </c>
      <c r="C11240" s="90">
        <v>20</v>
      </c>
      <c r="D11240" s="90">
        <v>245492</v>
      </c>
      <c r="E11240" s="94">
        <v>44033</v>
      </c>
      <c r="F11240" s="26">
        <v>2454922303</v>
      </c>
      <c r="G11240" s="90">
        <v>2303</v>
      </c>
      <c r="H11240" s="90">
        <v>3.35</v>
      </c>
      <c r="I11240" s="95">
        <v>3.35</v>
      </c>
      <c r="J11240" s="90" t="s">
        <v>10509</v>
      </c>
      <c r="K11240" s="90">
        <v>138</v>
      </c>
      <c r="L11240" s="90" t="s">
        <v>10513</v>
      </c>
    </row>
    <row r="11241" spans="1:12" hidden="1" outlineLevel="2" x14ac:dyDescent="0.25">
      <c r="A11241" s="90">
        <v>3</v>
      </c>
      <c r="B11241" s="26">
        <v>1715881692</v>
      </c>
      <c r="C11241" s="90">
        <v>20</v>
      </c>
      <c r="D11241" s="90">
        <v>248684</v>
      </c>
      <c r="E11241" s="94">
        <v>44065</v>
      </c>
      <c r="F11241" s="26">
        <v>2486842523</v>
      </c>
      <c r="G11241" s="90">
        <v>2523</v>
      </c>
      <c r="H11241" s="90">
        <v>1.81</v>
      </c>
      <c r="I11241" s="95">
        <v>1.81</v>
      </c>
      <c r="J11241" s="90" t="s">
        <v>10509</v>
      </c>
      <c r="K11241" s="90">
        <v>107</v>
      </c>
      <c r="L11241" s="90" t="s">
        <v>10513</v>
      </c>
    </row>
    <row r="11242" spans="1:12" hidden="1" outlineLevel="2" x14ac:dyDescent="0.25">
      <c r="A11242" s="90">
        <v>3</v>
      </c>
      <c r="B11242" s="26">
        <v>1308252525001</v>
      </c>
      <c r="C11242" s="90">
        <v>20</v>
      </c>
      <c r="D11242" s="90">
        <v>246107</v>
      </c>
      <c r="E11242" s="94">
        <v>44044</v>
      </c>
      <c r="F11242" s="26">
        <v>246107722</v>
      </c>
      <c r="G11242" s="90">
        <v>722</v>
      </c>
      <c r="H11242" s="90">
        <v>11.2</v>
      </c>
      <c r="I11242" s="95">
        <v>11.2</v>
      </c>
      <c r="J11242" s="90" t="s">
        <v>10509</v>
      </c>
      <c r="K11242" s="90">
        <v>138</v>
      </c>
      <c r="L11242" s="90" t="s">
        <v>10513</v>
      </c>
    </row>
    <row r="11243" spans="1:12" hidden="1" outlineLevel="2" x14ac:dyDescent="0.25">
      <c r="A11243" s="90">
        <v>3</v>
      </c>
      <c r="B11243" s="26">
        <v>1308316932</v>
      </c>
      <c r="C11243" s="90">
        <v>20</v>
      </c>
      <c r="D11243" s="90">
        <v>247208</v>
      </c>
      <c r="E11243" s="94">
        <v>44065</v>
      </c>
      <c r="F11243" s="26">
        <v>247208337808</v>
      </c>
      <c r="G11243" s="90">
        <v>337808</v>
      </c>
      <c r="H11243" s="90">
        <v>1.68</v>
      </c>
      <c r="I11243" s="95">
        <v>1.68</v>
      </c>
      <c r="J11243" s="90" t="s">
        <v>10509</v>
      </c>
      <c r="K11243" s="90">
        <v>107</v>
      </c>
      <c r="L11243" s="90" t="s">
        <v>10513</v>
      </c>
    </row>
    <row r="11244" spans="1:12" hidden="1" outlineLevel="2" x14ac:dyDescent="0.25">
      <c r="A11244" s="90">
        <v>3</v>
      </c>
      <c r="B11244" s="26">
        <v>1309079604</v>
      </c>
      <c r="C11244" s="90">
        <v>20</v>
      </c>
      <c r="D11244" s="90">
        <v>244025</v>
      </c>
      <c r="E11244" s="94">
        <v>44033</v>
      </c>
      <c r="F11244" s="26">
        <v>244025334872</v>
      </c>
      <c r="G11244" s="90">
        <v>334872</v>
      </c>
      <c r="H11244" s="90">
        <v>1.68</v>
      </c>
      <c r="I11244" s="95">
        <v>1.68</v>
      </c>
      <c r="J11244" s="90" t="s">
        <v>10509</v>
      </c>
      <c r="K11244" s="90">
        <v>138</v>
      </c>
      <c r="L11244" s="90" t="s">
        <v>10513</v>
      </c>
    </row>
    <row r="11245" spans="1:12" hidden="1" outlineLevel="2" x14ac:dyDescent="0.25">
      <c r="A11245" s="90">
        <v>3</v>
      </c>
      <c r="B11245" s="26">
        <v>1309165957</v>
      </c>
      <c r="C11245" s="90">
        <v>20</v>
      </c>
      <c r="D11245" s="90">
        <v>240681</v>
      </c>
      <c r="E11245" s="94">
        <v>44004</v>
      </c>
      <c r="F11245" s="26">
        <v>240681331750</v>
      </c>
      <c r="G11245" s="90">
        <v>331750</v>
      </c>
      <c r="H11245" s="90">
        <v>3.45</v>
      </c>
      <c r="I11245" s="95">
        <v>3.45</v>
      </c>
      <c r="J11245" s="90" t="s">
        <v>10509</v>
      </c>
      <c r="K11245" s="90">
        <v>169</v>
      </c>
      <c r="L11245" s="90" t="s">
        <v>10513</v>
      </c>
    </row>
    <row r="11246" spans="1:12" hidden="1" outlineLevel="2" x14ac:dyDescent="0.25">
      <c r="A11246" s="90">
        <v>3</v>
      </c>
      <c r="B11246" s="26">
        <v>1309165957</v>
      </c>
      <c r="C11246" s="90">
        <v>20</v>
      </c>
      <c r="D11246" s="90">
        <v>243817</v>
      </c>
      <c r="E11246" s="94">
        <v>44033</v>
      </c>
      <c r="F11246" s="26">
        <v>243817334664</v>
      </c>
      <c r="G11246" s="90">
        <v>334664</v>
      </c>
      <c r="H11246" s="90">
        <v>2.5</v>
      </c>
      <c r="I11246" s="95">
        <v>2.5</v>
      </c>
      <c r="J11246" s="90" t="s">
        <v>10509</v>
      </c>
      <c r="K11246" s="90">
        <v>138</v>
      </c>
      <c r="L11246" s="90" t="s">
        <v>10513</v>
      </c>
    </row>
    <row r="11247" spans="1:12" hidden="1" outlineLevel="2" x14ac:dyDescent="0.25">
      <c r="A11247" s="90">
        <v>3</v>
      </c>
      <c r="B11247" s="26">
        <v>1309221685</v>
      </c>
      <c r="C11247" s="90">
        <v>20</v>
      </c>
      <c r="D11247" s="90">
        <v>240465</v>
      </c>
      <c r="E11247" s="94">
        <v>44004</v>
      </c>
      <c r="F11247" s="26">
        <v>240465331534</v>
      </c>
      <c r="G11247" s="90">
        <v>331534</v>
      </c>
      <c r="H11247" s="90">
        <v>1.99</v>
      </c>
      <c r="I11247" s="95">
        <v>1.99</v>
      </c>
      <c r="J11247" s="90" t="s">
        <v>10509</v>
      </c>
      <c r="K11247" s="90">
        <v>169</v>
      </c>
      <c r="L11247" s="90" t="s">
        <v>10513</v>
      </c>
    </row>
    <row r="11248" spans="1:12" hidden="1" outlineLevel="2" x14ac:dyDescent="0.25">
      <c r="A11248" s="90">
        <v>3</v>
      </c>
      <c r="B11248" s="26">
        <v>1309221685</v>
      </c>
      <c r="C11248" s="90">
        <v>20</v>
      </c>
      <c r="D11248" s="90">
        <v>243600</v>
      </c>
      <c r="E11248" s="94">
        <v>44033</v>
      </c>
      <c r="F11248" s="26">
        <v>243600334447</v>
      </c>
      <c r="G11248" s="90">
        <v>334447</v>
      </c>
      <c r="H11248" s="90">
        <v>1.83</v>
      </c>
      <c r="I11248" s="95">
        <v>1.83</v>
      </c>
      <c r="J11248" s="90" t="s">
        <v>10509</v>
      </c>
      <c r="K11248" s="90">
        <v>138</v>
      </c>
      <c r="L11248" s="90" t="s">
        <v>10513</v>
      </c>
    </row>
    <row r="11249" spans="1:12" hidden="1" outlineLevel="2" x14ac:dyDescent="0.25">
      <c r="A11249" s="90">
        <v>3</v>
      </c>
      <c r="B11249" s="26">
        <v>1309221685</v>
      </c>
      <c r="C11249" s="90">
        <v>20</v>
      </c>
      <c r="D11249" s="90">
        <v>245598</v>
      </c>
      <c r="E11249" s="94">
        <v>44040</v>
      </c>
      <c r="F11249" s="26">
        <v>245598336287</v>
      </c>
      <c r="G11249" s="90">
        <v>336287</v>
      </c>
      <c r="H11249" s="90">
        <v>0.43</v>
      </c>
      <c r="I11249" s="95">
        <v>0.43</v>
      </c>
      <c r="J11249" s="90" t="s">
        <v>10509</v>
      </c>
      <c r="K11249" s="90">
        <v>158</v>
      </c>
      <c r="L11249" s="90" t="s">
        <v>10513</v>
      </c>
    </row>
    <row r="11250" spans="1:12" hidden="1" outlineLevel="2" x14ac:dyDescent="0.25">
      <c r="A11250" s="90">
        <v>3</v>
      </c>
      <c r="B11250" s="26">
        <v>1309221685</v>
      </c>
      <c r="C11250" s="90">
        <v>20</v>
      </c>
      <c r="D11250" s="90">
        <v>246783</v>
      </c>
      <c r="E11250" s="94">
        <v>44065</v>
      </c>
      <c r="F11250" s="26">
        <v>246783337383</v>
      </c>
      <c r="G11250" s="90">
        <v>337383</v>
      </c>
      <c r="H11250" s="90">
        <v>1.68</v>
      </c>
      <c r="I11250" s="95">
        <v>1.68</v>
      </c>
      <c r="J11250" s="90" t="s">
        <v>10509</v>
      </c>
      <c r="K11250" s="90">
        <v>107</v>
      </c>
      <c r="L11250" s="90" t="s">
        <v>10513</v>
      </c>
    </row>
    <row r="11251" spans="1:12" hidden="1" outlineLevel="2" x14ac:dyDescent="0.25">
      <c r="A11251" s="90">
        <v>3</v>
      </c>
      <c r="B11251" s="26">
        <v>1311389868</v>
      </c>
      <c r="C11251" s="90">
        <v>20</v>
      </c>
      <c r="D11251" s="90">
        <v>247190</v>
      </c>
      <c r="E11251" s="94">
        <v>44065</v>
      </c>
      <c r="F11251" s="26">
        <v>247190337790</v>
      </c>
      <c r="G11251" s="90">
        <v>337790</v>
      </c>
      <c r="H11251" s="90">
        <v>1.68</v>
      </c>
      <c r="I11251" s="95">
        <v>1.68</v>
      </c>
      <c r="J11251" s="90" t="s">
        <v>10509</v>
      </c>
      <c r="K11251" s="90">
        <v>107</v>
      </c>
      <c r="L11251" s="90" t="s">
        <v>10513</v>
      </c>
    </row>
    <row r="11252" spans="1:12" hidden="1" outlineLevel="2" x14ac:dyDescent="0.25">
      <c r="A11252" s="90">
        <v>3</v>
      </c>
      <c r="B11252" s="26">
        <v>1312041898</v>
      </c>
      <c r="C11252" s="90">
        <v>20</v>
      </c>
      <c r="D11252" s="90">
        <v>245009</v>
      </c>
      <c r="E11252" s="94">
        <v>44033</v>
      </c>
      <c r="F11252" s="26">
        <v>245009335795</v>
      </c>
      <c r="G11252" s="90">
        <v>335795</v>
      </c>
      <c r="H11252" s="90">
        <v>2.63</v>
      </c>
      <c r="I11252" s="95">
        <v>2.63</v>
      </c>
      <c r="J11252" s="90" t="s">
        <v>10509</v>
      </c>
      <c r="K11252" s="90">
        <v>138</v>
      </c>
      <c r="L11252" s="90" t="s">
        <v>10513</v>
      </c>
    </row>
    <row r="11253" spans="1:12" hidden="1" outlineLevel="2" x14ac:dyDescent="0.25">
      <c r="A11253" s="90">
        <v>3</v>
      </c>
      <c r="B11253" s="26">
        <v>1312041898</v>
      </c>
      <c r="C11253" s="90">
        <v>20</v>
      </c>
      <c r="D11253" s="90">
        <v>248202</v>
      </c>
      <c r="E11253" s="94">
        <v>44065</v>
      </c>
      <c r="F11253" s="26">
        <v>248202338740</v>
      </c>
      <c r="G11253" s="90">
        <v>338740</v>
      </c>
      <c r="H11253" s="90">
        <v>3.84</v>
      </c>
      <c r="I11253" s="95">
        <v>3.84</v>
      </c>
      <c r="J11253" s="90" t="s">
        <v>10509</v>
      </c>
      <c r="K11253" s="90">
        <v>107</v>
      </c>
      <c r="L11253" s="90" t="s">
        <v>10513</v>
      </c>
    </row>
    <row r="11254" spans="1:12" hidden="1" outlineLevel="2" x14ac:dyDescent="0.25">
      <c r="A11254" s="90">
        <v>3</v>
      </c>
      <c r="B11254" s="26">
        <v>1715942510</v>
      </c>
      <c r="C11254" s="90">
        <v>20</v>
      </c>
      <c r="D11254" s="90">
        <v>245156</v>
      </c>
      <c r="E11254" s="94">
        <v>44033</v>
      </c>
      <c r="F11254" s="26">
        <v>245156335910</v>
      </c>
      <c r="G11254" s="90">
        <v>335910</v>
      </c>
      <c r="H11254" s="90">
        <v>1.68</v>
      </c>
      <c r="I11254" s="95">
        <v>1.68</v>
      </c>
      <c r="J11254" s="90" t="s">
        <v>10509</v>
      </c>
      <c r="K11254" s="90">
        <v>138</v>
      </c>
      <c r="L11254" s="90" t="s">
        <v>10513</v>
      </c>
    </row>
    <row r="11255" spans="1:12" hidden="1" outlineLevel="2" x14ac:dyDescent="0.25">
      <c r="A11255" s="90">
        <v>3</v>
      </c>
      <c r="B11255" s="26">
        <v>1715942510</v>
      </c>
      <c r="C11255" s="90">
        <v>20</v>
      </c>
      <c r="D11255" s="90">
        <v>248348</v>
      </c>
      <c r="E11255" s="94">
        <v>44065</v>
      </c>
      <c r="F11255" s="26">
        <v>248348338855</v>
      </c>
      <c r="G11255" s="90">
        <v>338855</v>
      </c>
      <c r="H11255" s="90">
        <v>1.76</v>
      </c>
      <c r="I11255" s="95">
        <v>1.76</v>
      </c>
      <c r="J11255" s="90" t="s">
        <v>10509</v>
      </c>
      <c r="K11255" s="90">
        <v>107</v>
      </c>
      <c r="L11255" s="90" t="s">
        <v>10513</v>
      </c>
    </row>
    <row r="11256" spans="1:12" hidden="1" outlineLevel="2" x14ac:dyDescent="0.25">
      <c r="A11256" s="90">
        <v>3</v>
      </c>
      <c r="B11256" s="26">
        <v>1716032618</v>
      </c>
      <c r="C11256" s="90">
        <v>20</v>
      </c>
      <c r="D11256" s="90">
        <v>245090</v>
      </c>
      <c r="E11256" s="94">
        <v>44033</v>
      </c>
      <c r="F11256" s="26">
        <v>2450902249</v>
      </c>
      <c r="G11256" s="90">
        <v>2249</v>
      </c>
      <c r="H11256" s="90">
        <v>1.68</v>
      </c>
      <c r="I11256" s="95">
        <v>1.68</v>
      </c>
      <c r="J11256" s="90" t="s">
        <v>10509</v>
      </c>
      <c r="K11256" s="90">
        <v>138</v>
      </c>
      <c r="L11256" s="90" t="s">
        <v>10513</v>
      </c>
    </row>
    <row r="11257" spans="1:12" hidden="1" outlineLevel="2" x14ac:dyDescent="0.25">
      <c r="A11257" s="90">
        <v>3</v>
      </c>
      <c r="B11257" s="26">
        <v>1716032618</v>
      </c>
      <c r="C11257" s="90">
        <v>20</v>
      </c>
      <c r="D11257" s="90">
        <v>248282</v>
      </c>
      <c r="E11257" s="94">
        <v>44065</v>
      </c>
      <c r="F11257" s="26">
        <v>2482822470</v>
      </c>
      <c r="G11257" s="90">
        <v>2470</v>
      </c>
      <c r="H11257" s="90">
        <v>1.68</v>
      </c>
      <c r="I11257" s="95">
        <v>1.68</v>
      </c>
      <c r="J11257" s="90" t="s">
        <v>10509</v>
      </c>
      <c r="K11257" s="90">
        <v>107</v>
      </c>
      <c r="L11257" s="90" t="s">
        <v>10513</v>
      </c>
    </row>
    <row r="11258" spans="1:12" hidden="1" outlineLevel="2" x14ac:dyDescent="0.25">
      <c r="A11258" s="90">
        <v>3</v>
      </c>
      <c r="B11258" s="26">
        <v>1716790116001</v>
      </c>
      <c r="C11258" s="90">
        <v>20</v>
      </c>
      <c r="D11258" s="90">
        <v>247540</v>
      </c>
      <c r="E11258" s="94">
        <v>44065</v>
      </c>
      <c r="F11258" s="26">
        <v>2475402391</v>
      </c>
      <c r="G11258" s="90">
        <v>2391</v>
      </c>
      <c r="H11258" s="90">
        <v>3.36</v>
      </c>
      <c r="I11258" s="95">
        <v>3.36</v>
      </c>
      <c r="J11258" s="90" t="s">
        <v>10509</v>
      </c>
      <c r="K11258" s="90">
        <v>107</v>
      </c>
      <c r="L11258" s="90" t="s">
        <v>10513</v>
      </c>
    </row>
    <row r="11259" spans="1:12" hidden="1" outlineLevel="2" x14ac:dyDescent="0.25">
      <c r="A11259" s="90">
        <v>3</v>
      </c>
      <c r="B11259" s="26">
        <v>1718059122</v>
      </c>
      <c r="C11259" s="90">
        <v>20</v>
      </c>
      <c r="D11259" s="90">
        <v>243552</v>
      </c>
      <c r="E11259" s="94">
        <v>44033</v>
      </c>
      <c r="F11259" s="26">
        <v>243552334399</v>
      </c>
      <c r="G11259" s="90">
        <v>334399</v>
      </c>
      <c r="H11259" s="90">
        <v>5.95</v>
      </c>
      <c r="I11259" s="95">
        <v>5.95</v>
      </c>
      <c r="J11259" s="90" t="s">
        <v>10509</v>
      </c>
      <c r="K11259" s="90">
        <v>138</v>
      </c>
      <c r="L11259" s="90" t="s">
        <v>10513</v>
      </c>
    </row>
    <row r="11260" spans="1:12" hidden="1" outlineLevel="2" x14ac:dyDescent="0.25">
      <c r="A11260" s="90">
        <v>3</v>
      </c>
      <c r="B11260" s="26">
        <v>1718748591</v>
      </c>
      <c r="C11260" s="90">
        <v>20</v>
      </c>
      <c r="D11260" s="90">
        <v>248734</v>
      </c>
      <c r="E11260" s="94">
        <v>44065</v>
      </c>
      <c r="F11260" s="26">
        <v>2487342532</v>
      </c>
      <c r="G11260" s="90">
        <v>2532</v>
      </c>
      <c r="H11260" s="90">
        <v>39.93</v>
      </c>
      <c r="I11260" s="95">
        <v>39.93</v>
      </c>
      <c r="J11260" s="90" t="s">
        <v>10509</v>
      </c>
      <c r="K11260" s="90">
        <v>107</v>
      </c>
      <c r="L11260" s="90" t="s">
        <v>10513</v>
      </c>
    </row>
    <row r="11261" spans="1:12" hidden="1" outlineLevel="2" x14ac:dyDescent="0.25">
      <c r="A11261" s="90">
        <v>3</v>
      </c>
      <c r="B11261" s="26">
        <v>1703661056</v>
      </c>
      <c r="C11261" s="90">
        <v>20</v>
      </c>
      <c r="D11261" s="90">
        <v>245037</v>
      </c>
      <c r="E11261" s="94">
        <v>44033</v>
      </c>
      <c r="F11261" s="26">
        <v>2450372234</v>
      </c>
      <c r="G11261" s="90">
        <v>2234</v>
      </c>
      <c r="H11261" s="90">
        <v>0.84</v>
      </c>
      <c r="I11261" s="95">
        <v>0.84</v>
      </c>
      <c r="J11261" s="90" t="s">
        <v>10509</v>
      </c>
      <c r="K11261" s="90">
        <v>138</v>
      </c>
      <c r="L11261" s="90" t="s">
        <v>10513</v>
      </c>
    </row>
    <row r="11262" spans="1:12" hidden="1" outlineLevel="2" x14ac:dyDescent="0.25">
      <c r="A11262" s="90">
        <v>3</v>
      </c>
      <c r="B11262" s="26">
        <v>1703661056</v>
      </c>
      <c r="C11262" s="90">
        <v>20</v>
      </c>
      <c r="D11262" s="90">
        <v>248229</v>
      </c>
      <c r="E11262" s="94">
        <v>44065</v>
      </c>
      <c r="F11262" s="26">
        <v>2482292455</v>
      </c>
      <c r="G11262" s="90">
        <v>2455</v>
      </c>
      <c r="H11262" s="90">
        <v>0.84</v>
      </c>
      <c r="I11262" s="95">
        <v>0.84</v>
      </c>
      <c r="J11262" s="90" t="s">
        <v>10509</v>
      </c>
      <c r="K11262" s="90">
        <v>107</v>
      </c>
      <c r="L11262" s="90" t="s">
        <v>10513</v>
      </c>
    </row>
    <row r="11263" spans="1:12" hidden="1" outlineLevel="2" x14ac:dyDescent="0.25">
      <c r="A11263" s="90">
        <v>3</v>
      </c>
      <c r="B11263" s="26">
        <v>1704018694</v>
      </c>
      <c r="C11263" s="90">
        <v>20</v>
      </c>
      <c r="D11263" s="90">
        <v>241801</v>
      </c>
      <c r="E11263" s="94">
        <v>44004</v>
      </c>
      <c r="F11263" s="26">
        <v>241801332830</v>
      </c>
      <c r="G11263" s="90">
        <v>332830</v>
      </c>
      <c r="H11263" s="90">
        <v>4.04</v>
      </c>
      <c r="I11263" s="95">
        <v>4.04</v>
      </c>
      <c r="J11263" s="90" t="s">
        <v>10509</v>
      </c>
      <c r="K11263" s="90">
        <v>169</v>
      </c>
      <c r="L11263" s="90" t="s">
        <v>10513</v>
      </c>
    </row>
    <row r="11264" spans="1:12" hidden="1" outlineLevel="2" x14ac:dyDescent="0.25">
      <c r="A11264" s="90">
        <v>3</v>
      </c>
      <c r="B11264" s="26">
        <v>1704124476</v>
      </c>
      <c r="C11264" s="90">
        <v>20</v>
      </c>
      <c r="D11264" s="90">
        <v>240807</v>
      </c>
      <c r="E11264" s="94">
        <v>44004</v>
      </c>
      <c r="F11264" s="26">
        <v>240807331876</v>
      </c>
      <c r="G11264" s="90">
        <v>331876</v>
      </c>
      <c r="H11264" s="90">
        <v>1.7</v>
      </c>
      <c r="I11264" s="95">
        <v>1.7</v>
      </c>
      <c r="J11264" s="90" t="s">
        <v>10509</v>
      </c>
      <c r="K11264" s="90">
        <v>169</v>
      </c>
      <c r="L11264" s="90" t="s">
        <v>10513</v>
      </c>
    </row>
    <row r="11265" spans="1:12" hidden="1" outlineLevel="2" x14ac:dyDescent="0.25">
      <c r="A11265" s="90">
        <v>3</v>
      </c>
      <c r="B11265" s="26">
        <v>1704124476</v>
      </c>
      <c r="C11265" s="90">
        <v>20</v>
      </c>
      <c r="D11265" s="90">
        <v>243943</v>
      </c>
      <c r="E11265" s="94">
        <v>44033</v>
      </c>
      <c r="F11265" s="26">
        <v>243943334790</v>
      </c>
      <c r="G11265" s="90">
        <v>334790</v>
      </c>
      <c r="H11265" s="90">
        <v>1.76</v>
      </c>
      <c r="I11265" s="95">
        <v>1.76</v>
      </c>
      <c r="J11265" s="90" t="s">
        <v>10509</v>
      </c>
      <c r="K11265" s="90">
        <v>138</v>
      </c>
      <c r="L11265" s="90" t="s">
        <v>10513</v>
      </c>
    </row>
    <row r="11266" spans="1:12" hidden="1" outlineLevel="2" x14ac:dyDescent="0.25">
      <c r="A11266" s="90">
        <v>3</v>
      </c>
      <c r="B11266" s="26">
        <v>1704296167</v>
      </c>
      <c r="C11266" s="90">
        <v>20</v>
      </c>
      <c r="D11266" s="90">
        <v>242138</v>
      </c>
      <c r="E11266" s="94">
        <v>44004</v>
      </c>
      <c r="F11266" s="26">
        <v>242138333095</v>
      </c>
      <c r="G11266" s="90">
        <v>333095</v>
      </c>
      <c r="H11266" s="90">
        <v>3.06</v>
      </c>
      <c r="I11266" s="95">
        <v>3.06</v>
      </c>
      <c r="J11266" s="90" t="s">
        <v>10509</v>
      </c>
      <c r="K11266" s="90">
        <v>169</v>
      </c>
      <c r="L11266" s="90" t="s">
        <v>10513</v>
      </c>
    </row>
    <row r="11267" spans="1:12" hidden="1" outlineLevel="2" x14ac:dyDescent="0.25">
      <c r="A11267" s="90">
        <v>3</v>
      </c>
      <c r="B11267" s="26">
        <v>1704296167</v>
      </c>
      <c r="C11267" s="90">
        <v>20</v>
      </c>
      <c r="D11267" s="90">
        <v>245285</v>
      </c>
      <c r="E11267" s="94">
        <v>44033</v>
      </c>
      <c r="F11267" s="26">
        <v>245285336020</v>
      </c>
      <c r="G11267" s="90">
        <v>336020</v>
      </c>
      <c r="H11267" s="90">
        <v>1.83</v>
      </c>
      <c r="I11267" s="95">
        <v>1.83</v>
      </c>
      <c r="J11267" s="90" t="s">
        <v>10509</v>
      </c>
      <c r="K11267" s="90">
        <v>138</v>
      </c>
      <c r="L11267" s="90" t="s">
        <v>10513</v>
      </c>
    </row>
    <row r="11268" spans="1:12" hidden="1" outlineLevel="2" x14ac:dyDescent="0.25">
      <c r="A11268" s="90">
        <v>3</v>
      </c>
      <c r="B11268" s="26">
        <v>1704296167</v>
      </c>
      <c r="C11268" s="90">
        <v>20</v>
      </c>
      <c r="D11268" s="90">
        <v>248478</v>
      </c>
      <c r="E11268" s="94">
        <v>44065</v>
      </c>
      <c r="F11268" s="26">
        <v>248478338966</v>
      </c>
      <c r="G11268" s="90">
        <v>338966</v>
      </c>
      <c r="H11268" s="90">
        <v>5</v>
      </c>
      <c r="I11268" s="95">
        <v>5</v>
      </c>
      <c r="J11268" s="90" t="s">
        <v>10509</v>
      </c>
      <c r="K11268" s="90">
        <v>107</v>
      </c>
      <c r="L11268" s="90" t="s">
        <v>10513</v>
      </c>
    </row>
    <row r="11269" spans="1:12" hidden="1" outlineLevel="2" x14ac:dyDescent="0.25">
      <c r="A11269" s="90">
        <v>3</v>
      </c>
      <c r="B11269" s="26">
        <v>1704406188</v>
      </c>
      <c r="C11269" s="90">
        <v>20</v>
      </c>
      <c r="D11269" s="90">
        <v>244984</v>
      </c>
      <c r="E11269" s="94">
        <v>44033</v>
      </c>
      <c r="F11269" s="26">
        <v>2449842224</v>
      </c>
      <c r="G11269" s="90">
        <v>2224</v>
      </c>
      <c r="H11269" s="90">
        <v>0.84</v>
      </c>
      <c r="I11269" s="95">
        <v>0.84</v>
      </c>
      <c r="J11269" s="90" t="s">
        <v>10509</v>
      </c>
      <c r="K11269" s="90">
        <v>138</v>
      </c>
      <c r="L11269" s="90" t="s">
        <v>10513</v>
      </c>
    </row>
    <row r="11270" spans="1:12" hidden="1" outlineLevel="2" x14ac:dyDescent="0.25">
      <c r="A11270" s="90">
        <v>3</v>
      </c>
      <c r="B11270" s="26">
        <v>1704406188</v>
      </c>
      <c r="C11270" s="90">
        <v>20</v>
      </c>
      <c r="D11270" s="90">
        <v>248177</v>
      </c>
      <c r="E11270" s="94">
        <v>44065</v>
      </c>
      <c r="F11270" s="26">
        <v>2481772446</v>
      </c>
      <c r="G11270" s="90">
        <v>2446</v>
      </c>
      <c r="H11270" s="90">
        <v>0.84</v>
      </c>
      <c r="I11270" s="95">
        <v>0.84</v>
      </c>
      <c r="J11270" s="90" t="s">
        <v>10509</v>
      </c>
      <c r="K11270" s="90">
        <v>107</v>
      </c>
      <c r="L11270" s="90" t="s">
        <v>10513</v>
      </c>
    </row>
    <row r="11271" spans="1:12" hidden="1" outlineLevel="2" x14ac:dyDescent="0.25">
      <c r="A11271" s="90">
        <v>3</v>
      </c>
      <c r="B11271" s="26">
        <v>1704708385</v>
      </c>
      <c r="C11271" s="90">
        <v>20</v>
      </c>
      <c r="D11271" s="90">
        <v>246238</v>
      </c>
      <c r="E11271" s="94">
        <v>44065</v>
      </c>
      <c r="F11271" s="26">
        <v>246238336838</v>
      </c>
      <c r="G11271" s="90">
        <v>336838</v>
      </c>
      <c r="H11271" s="90">
        <v>12.3</v>
      </c>
      <c r="I11271" s="95">
        <v>12.3</v>
      </c>
      <c r="J11271" s="90" t="s">
        <v>10509</v>
      </c>
      <c r="K11271" s="90">
        <v>107</v>
      </c>
      <c r="L11271" s="90" t="s">
        <v>10513</v>
      </c>
    </row>
    <row r="11272" spans="1:12" hidden="1" outlineLevel="2" x14ac:dyDescent="0.25">
      <c r="A11272" s="90">
        <v>3</v>
      </c>
      <c r="B11272" s="26">
        <v>1707511406</v>
      </c>
      <c r="C11272" s="90">
        <v>20</v>
      </c>
      <c r="D11272" s="90">
        <v>244132</v>
      </c>
      <c r="E11272" s="94">
        <v>44033</v>
      </c>
      <c r="F11272" s="26">
        <v>244132334979</v>
      </c>
      <c r="G11272" s="90">
        <v>334979</v>
      </c>
      <c r="H11272" s="90">
        <v>1.68</v>
      </c>
      <c r="I11272" s="95">
        <v>1.68</v>
      </c>
      <c r="J11272" s="90" t="s">
        <v>10509</v>
      </c>
      <c r="K11272" s="90">
        <v>138</v>
      </c>
      <c r="L11272" s="90" t="s">
        <v>10513</v>
      </c>
    </row>
    <row r="11273" spans="1:12" hidden="1" outlineLevel="2" x14ac:dyDescent="0.25">
      <c r="A11273" s="90">
        <v>3</v>
      </c>
      <c r="B11273" s="26">
        <v>1708336217</v>
      </c>
      <c r="C11273" s="90">
        <v>20</v>
      </c>
      <c r="D11273" s="90">
        <v>245062</v>
      </c>
      <c r="E11273" s="94">
        <v>44033</v>
      </c>
      <c r="F11273" s="26">
        <v>2450622240</v>
      </c>
      <c r="G11273" s="90">
        <v>2240</v>
      </c>
      <c r="H11273" s="90">
        <v>1.68</v>
      </c>
      <c r="I11273" s="95">
        <v>1.68</v>
      </c>
      <c r="J11273" s="90" t="s">
        <v>10509</v>
      </c>
      <c r="K11273" s="90">
        <v>138</v>
      </c>
      <c r="L11273" s="90" t="s">
        <v>10513</v>
      </c>
    </row>
    <row r="11274" spans="1:12" hidden="1" outlineLevel="2" x14ac:dyDescent="0.25">
      <c r="A11274" s="90">
        <v>3</v>
      </c>
      <c r="B11274" s="26">
        <v>1708336217</v>
      </c>
      <c r="C11274" s="90">
        <v>20</v>
      </c>
      <c r="D11274" s="90">
        <v>248254</v>
      </c>
      <c r="E11274" s="94">
        <v>44065</v>
      </c>
      <c r="F11274" s="26">
        <v>2482542461</v>
      </c>
      <c r="G11274" s="90">
        <v>2461</v>
      </c>
      <c r="H11274" s="90">
        <v>1.68</v>
      </c>
      <c r="I11274" s="95">
        <v>1.68</v>
      </c>
      <c r="J11274" s="90" t="s">
        <v>10509</v>
      </c>
      <c r="K11274" s="90">
        <v>107</v>
      </c>
      <c r="L11274" s="90" t="s">
        <v>10513</v>
      </c>
    </row>
    <row r="11275" spans="1:12" hidden="1" outlineLevel="2" x14ac:dyDescent="0.25">
      <c r="A11275" s="90">
        <v>3</v>
      </c>
      <c r="B11275" s="26">
        <v>1708535099</v>
      </c>
      <c r="C11275" s="90">
        <v>20</v>
      </c>
      <c r="D11275" s="90">
        <v>240490</v>
      </c>
      <c r="E11275" s="94">
        <v>44004</v>
      </c>
      <c r="F11275" s="26">
        <v>240490331559</v>
      </c>
      <c r="G11275" s="90">
        <v>331559</v>
      </c>
      <c r="H11275" s="90">
        <v>2.73</v>
      </c>
      <c r="I11275" s="95">
        <v>2.73</v>
      </c>
      <c r="J11275" s="90" t="s">
        <v>10509</v>
      </c>
      <c r="K11275" s="90">
        <v>169</v>
      </c>
      <c r="L11275" s="90" t="s">
        <v>10513</v>
      </c>
    </row>
    <row r="11276" spans="1:12" hidden="1" outlineLevel="2" x14ac:dyDescent="0.25">
      <c r="A11276" s="90">
        <v>3</v>
      </c>
      <c r="B11276" s="26">
        <v>1708535099</v>
      </c>
      <c r="C11276" s="90">
        <v>20</v>
      </c>
      <c r="D11276" s="90">
        <v>243625</v>
      </c>
      <c r="E11276" s="94">
        <v>44033</v>
      </c>
      <c r="F11276" s="26">
        <v>243625334472</v>
      </c>
      <c r="G11276" s="90">
        <v>334472</v>
      </c>
      <c r="H11276" s="90">
        <v>4.87</v>
      </c>
      <c r="I11276" s="95">
        <v>4.87</v>
      </c>
      <c r="J11276" s="90" t="s">
        <v>10509</v>
      </c>
      <c r="K11276" s="90">
        <v>138</v>
      </c>
      <c r="L11276" s="90" t="s">
        <v>10513</v>
      </c>
    </row>
    <row r="11277" spans="1:12" hidden="1" outlineLevel="2" x14ac:dyDescent="0.25">
      <c r="A11277" s="90">
        <v>3</v>
      </c>
      <c r="B11277" s="26">
        <v>1719905596001</v>
      </c>
      <c r="C11277" s="90">
        <v>20</v>
      </c>
      <c r="D11277" s="90">
        <v>246008</v>
      </c>
      <c r="E11277" s="94">
        <v>44044</v>
      </c>
      <c r="F11277" s="26">
        <v>246008336682</v>
      </c>
      <c r="G11277" s="90">
        <v>336682</v>
      </c>
      <c r="H11277" s="90">
        <v>1.68</v>
      </c>
      <c r="I11277" s="95">
        <v>1.68</v>
      </c>
      <c r="J11277" s="90" t="s">
        <v>10509</v>
      </c>
      <c r="K11277" s="90">
        <v>138</v>
      </c>
      <c r="L11277" s="90" t="s">
        <v>10513</v>
      </c>
    </row>
    <row r="11278" spans="1:12" hidden="1" outlineLevel="2" x14ac:dyDescent="0.25">
      <c r="A11278" s="90">
        <v>3</v>
      </c>
      <c r="B11278" s="26">
        <v>1719905596001</v>
      </c>
      <c r="C11278" s="90">
        <v>20</v>
      </c>
      <c r="D11278" s="90">
        <v>249251</v>
      </c>
      <c r="E11278" s="94">
        <v>44075</v>
      </c>
      <c r="F11278" s="26">
        <v>249251339675</v>
      </c>
      <c r="G11278" s="90">
        <v>339675</v>
      </c>
      <c r="H11278" s="90">
        <v>1.68</v>
      </c>
      <c r="I11278" s="95">
        <v>1.68</v>
      </c>
      <c r="J11278" s="90" t="s">
        <v>10509</v>
      </c>
      <c r="K11278" s="90">
        <v>107</v>
      </c>
      <c r="L11278" s="90" t="s">
        <v>10513</v>
      </c>
    </row>
    <row r="11279" spans="1:12" hidden="1" outlineLevel="2" x14ac:dyDescent="0.25">
      <c r="A11279" s="90">
        <v>3</v>
      </c>
      <c r="B11279" s="26">
        <v>1720162732</v>
      </c>
      <c r="C11279" s="90">
        <v>20</v>
      </c>
      <c r="D11279" s="90">
        <v>245106</v>
      </c>
      <c r="E11279" s="94">
        <v>44033</v>
      </c>
      <c r="F11279" s="26">
        <v>2451062253</v>
      </c>
      <c r="G11279" s="90">
        <v>2253</v>
      </c>
      <c r="H11279" s="90">
        <v>3.36</v>
      </c>
      <c r="I11279" s="95">
        <v>3.36</v>
      </c>
      <c r="J11279" s="90" t="s">
        <v>10509</v>
      </c>
      <c r="K11279" s="90">
        <v>138</v>
      </c>
      <c r="L11279" s="90" t="s">
        <v>10513</v>
      </c>
    </row>
    <row r="11280" spans="1:12" hidden="1" outlineLevel="2" x14ac:dyDescent="0.25">
      <c r="A11280" s="90">
        <v>3</v>
      </c>
      <c r="B11280" s="26">
        <v>1720162732</v>
      </c>
      <c r="C11280" s="90">
        <v>20</v>
      </c>
      <c r="D11280" s="90">
        <v>248298</v>
      </c>
      <c r="E11280" s="94">
        <v>44065</v>
      </c>
      <c r="F11280" s="26">
        <v>2482982474</v>
      </c>
      <c r="G11280" s="90">
        <v>2474</v>
      </c>
      <c r="H11280" s="90">
        <v>3.43</v>
      </c>
      <c r="I11280" s="95">
        <v>3.43</v>
      </c>
      <c r="J11280" s="90" t="s">
        <v>10509</v>
      </c>
      <c r="K11280" s="90">
        <v>107</v>
      </c>
      <c r="L11280" s="90" t="s">
        <v>10513</v>
      </c>
    </row>
    <row r="11281" spans="1:12" hidden="1" outlineLevel="2" x14ac:dyDescent="0.25">
      <c r="A11281" s="90">
        <v>3</v>
      </c>
      <c r="B11281" s="26">
        <v>1720179041</v>
      </c>
      <c r="C11281" s="90">
        <v>20</v>
      </c>
      <c r="D11281" s="90">
        <v>242410</v>
      </c>
      <c r="E11281" s="94">
        <v>44004</v>
      </c>
      <c r="F11281" s="26">
        <v>2424102109</v>
      </c>
      <c r="G11281" s="90">
        <v>2109</v>
      </c>
      <c r="H11281" s="90">
        <v>2.71</v>
      </c>
      <c r="I11281" s="95">
        <v>2.71</v>
      </c>
      <c r="J11281" s="90" t="s">
        <v>10509</v>
      </c>
      <c r="K11281" s="90">
        <v>169</v>
      </c>
      <c r="L11281" s="90" t="s">
        <v>10513</v>
      </c>
    </row>
    <row r="11282" spans="1:12" hidden="1" outlineLevel="2" x14ac:dyDescent="0.25">
      <c r="A11282" s="90">
        <v>3</v>
      </c>
      <c r="B11282" s="26">
        <v>1720179041</v>
      </c>
      <c r="C11282" s="90">
        <v>20</v>
      </c>
      <c r="D11282" s="90">
        <v>245575</v>
      </c>
      <c r="E11282" s="94">
        <v>44033</v>
      </c>
      <c r="F11282" s="26">
        <v>2455752320</v>
      </c>
      <c r="G11282" s="90">
        <v>2320</v>
      </c>
      <c r="H11282" s="90">
        <v>5.24</v>
      </c>
      <c r="I11282" s="95">
        <v>5.24</v>
      </c>
      <c r="J11282" s="90" t="s">
        <v>10509</v>
      </c>
      <c r="K11282" s="90">
        <v>138</v>
      </c>
      <c r="L11282" s="90" t="s">
        <v>10513</v>
      </c>
    </row>
    <row r="11283" spans="1:12" hidden="1" outlineLevel="2" x14ac:dyDescent="0.25">
      <c r="A11283" s="90">
        <v>3</v>
      </c>
      <c r="B11283" s="26">
        <v>1720179041</v>
      </c>
      <c r="C11283" s="90">
        <v>20</v>
      </c>
      <c r="D11283" s="90">
        <v>248783</v>
      </c>
      <c r="E11283" s="94">
        <v>44065</v>
      </c>
      <c r="F11283" s="26">
        <v>2487832542</v>
      </c>
      <c r="G11283" s="90">
        <v>2542</v>
      </c>
      <c r="H11283" s="90">
        <v>0.03</v>
      </c>
      <c r="I11283" s="95">
        <v>0.03</v>
      </c>
      <c r="J11283" s="90" t="s">
        <v>10509</v>
      </c>
      <c r="K11283" s="90">
        <v>107</v>
      </c>
      <c r="L11283" s="90" t="s">
        <v>10513</v>
      </c>
    </row>
    <row r="11284" spans="1:12" hidden="1" outlineLevel="2" x14ac:dyDescent="0.25">
      <c r="A11284" s="90">
        <v>3</v>
      </c>
      <c r="B11284" s="26">
        <v>1720392248</v>
      </c>
      <c r="C11284" s="90">
        <v>20</v>
      </c>
      <c r="D11284" s="90">
        <v>247454</v>
      </c>
      <c r="E11284" s="94">
        <v>44065</v>
      </c>
      <c r="F11284" s="26">
        <v>247454338053</v>
      </c>
      <c r="G11284" s="90">
        <v>338053</v>
      </c>
      <c r="H11284" s="90">
        <v>11.69</v>
      </c>
      <c r="I11284" s="95">
        <v>11.69</v>
      </c>
      <c r="J11284" s="90" t="s">
        <v>10509</v>
      </c>
      <c r="K11284" s="90">
        <v>107</v>
      </c>
      <c r="L11284" s="90" t="s">
        <v>10513</v>
      </c>
    </row>
    <row r="11285" spans="1:12" hidden="1" outlineLevel="2" x14ac:dyDescent="0.25">
      <c r="A11285" s="90">
        <v>3</v>
      </c>
      <c r="B11285" s="26">
        <v>1720491149</v>
      </c>
      <c r="C11285" s="90">
        <v>20</v>
      </c>
      <c r="D11285" s="90">
        <v>244872</v>
      </c>
      <c r="E11285" s="94">
        <v>44033</v>
      </c>
      <c r="F11285" s="26">
        <v>244872335692</v>
      </c>
      <c r="G11285" s="90">
        <v>335692</v>
      </c>
      <c r="H11285" s="90">
        <v>2.2599999999999998</v>
      </c>
      <c r="I11285" s="95">
        <v>2.2599999999999998</v>
      </c>
      <c r="J11285" s="90" t="s">
        <v>10509</v>
      </c>
      <c r="K11285" s="90">
        <v>138</v>
      </c>
      <c r="L11285" s="90" t="s">
        <v>10513</v>
      </c>
    </row>
    <row r="11286" spans="1:12" hidden="1" outlineLevel="2" x14ac:dyDescent="0.25">
      <c r="A11286" s="90">
        <v>3</v>
      </c>
      <c r="B11286" s="26">
        <v>1720491149</v>
      </c>
      <c r="C11286" s="90">
        <v>20</v>
      </c>
      <c r="D11286" s="90">
        <v>248064</v>
      </c>
      <c r="E11286" s="94">
        <v>44065</v>
      </c>
      <c r="F11286" s="26">
        <v>248064338636</v>
      </c>
      <c r="G11286" s="90">
        <v>338636</v>
      </c>
      <c r="H11286" s="90">
        <v>4.1399999999999997</v>
      </c>
      <c r="I11286" s="95">
        <v>4.1399999999999997</v>
      </c>
      <c r="J11286" s="90" t="s">
        <v>10509</v>
      </c>
      <c r="K11286" s="90">
        <v>107</v>
      </c>
      <c r="L11286" s="90" t="s">
        <v>10513</v>
      </c>
    </row>
    <row r="11287" spans="1:12" hidden="1" outlineLevel="2" x14ac:dyDescent="0.25">
      <c r="A11287" s="90">
        <v>3</v>
      </c>
      <c r="B11287" s="26">
        <v>1722847769</v>
      </c>
      <c r="C11287" s="90">
        <v>20</v>
      </c>
      <c r="D11287" s="90">
        <v>242224</v>
      </c>
      <c r="E11287" s="94">
        <v>44004</v>
      </c>
      <c r="F11287" s="26">
        <v>242224333171</v>
      </c>
      <c r="G11287" s="90">
        <v>333171</v>
      </c>
      <c r="H11287" s="90">
        <v>11.85</v>
      </c>
      <c r="I11287" s="95">
        <v>11.85</v>
      </c>
      <c r="J11287" s="90" t="s">
        <v>10509</v>
      </c>
      <c r="K11287" s="90">
        <v>169</v>
      </c>
      <c r="L11287" s="90" t="s">
        <v>10513</v>
      </c>
    </row>
    <row r="11288" spans="1:12" hidden="1" outlineLevel="2" x14ac:dyDescent="0.25">
      <c r="A11288" s="90">
        <v>3</v>
      </c>
      <c r="B11288" s="26">
        <v>1722847769</v>
      </c>
      <c r="C11288" s="90">
        <v>20</v>
      </c>
      <c r="D11288" s="90">
        <v>248565</v>
      </c>
      <c r="E11288" s="94">
        <v>44065</v>
      </c>
      <c r="F11288" s="26">
        <v>248565339043</v>
      </c>
      <c r="G11288" s="90">
        <v>339043</v>
      </c>
      <c r="H11288" s="90">
        <v>8.06</v>
      </c>
      <c r="I11288" s="95">
        <v>8.06</v>
      </c>
      <c r="J11288" s="90" t="s">
        <v>10509</v>
      </c>
      <c r="K11288" s="90">
        <v>107</v>
      </c>
      <c r="L11288" s="90" t="s">
        <v>10513</v>
      </c>
    </row>
    <row r="11289" spans="1:12" hidden="1" outlineLevel="2" x14ac:dyDescent="0.25">
      <c r="A11289" s="90">
        <v>3</v>
      </c>
      <c r="B11289" s="26">
        <v>1724249519001</v>
      </c>
      <c r="C11289" s="90">
        <v>20</v>
      </c>
      <c r="D11289" s="90">
        <v>242919</v>
      </c>
      <c r="E11289" s="94">
        <v>44013</v>
      </c>
      <c r="F11289" s="26">
        <v>2429192145</v>
      </c>
      <c r="G11289" s="90">
        <v>2145</v>
      </c>
      <c r="H11289" s="90">
        <v>1.68</v>
      </c>
      <c r="I11289" s="95">
        <v>1.68</v>
      </c>
      <c r="J11289" s="90" t="s">
        <v>10509</v>
      </c>
      <c r="K11289" s="90">
        <v>169</v>
      </c>
      <c r="L11289" s="90" t="s">
        <v>10513</v>
      </c>
    </row>
    <row r="11290" spans="1:12" hidden="1" outlineLevel="2" x14ac:dyDescent="0.25">
      <c r="A11290" s="90">
        <v>3</v>
      </c>
      <c r="B11290" s="26">
        <v>1724249519001</v>
      </c>
      <c r="C11290" s="90">
        <v>20</v>
      </c>
      <c r="D11290" s="90">
        <v>246092</v>
      </c>
      <c r="E11290" s="94">
        <v>44044</v>
      </c>
      <c r="F11290" s="26">
        <v>2460922361</v>
      </c>
      <c r="G11290" s="90">
        <v>2361</v>
      </c>
      <c r="H11290" s="90">
        <v>1.68</v>
      </c>
      <c r="I11290" s="95">
        <v>1.68</v>
      </c>
      <c r="J11290" s="90" t="s">
        <v>10509</v>
      </c>
      <c r="K11290" s="90">
        <v>138</v>
      </c>
      <c r="L11290" s="90" t="s">
        <v>10513</v>
      </c>
    </row>
    <row r="11291" spans="1:12" hidden="1" outlineLevel="2" x14ac:dyDescent="0.25">
      <c r="A11291" s="90">
        <v>3</v>
      </c>
      <c r="B11291" s="26">
        <v>1724249519001</v>
      </c>
      <c r="C11291" s="90">
        <v>20</v>
      </c>
      <c r="D11291" s="90">
        <v>249336</v>
      </c>
      <c r="E11291" s="94">
        <v>44075</v>
      </c>
      <c r="F11291" s="26">
        <v>2493362585</v>
      </c>
      <c r="G11291" s="90">
        <v>2585</v>
      </c>
      <c r="H11291" s="90">
        <v>1.68</v>
      </c>
      <c r="I11291" s="95">
        <v>1.68</v>
      </c>
      <c r="J11291" s="90" t="s">
        <v>10509</v>
      </c>
      <c r="K11291" s="90">
        <v>107</v>
      </c>
      <c r="L11291" s="90" t="s">
        <v>10513</v>
      </c>
    </row>
    <row r="11292" spans="1:12" hidden="1" outlineLevel="2" x14ac:dyDescent="0.25">
      <c r="A11292" s="90">
        <v>3</v>
      </c>
      <c r="B11292" s="26">
        <v>1725882623</v>
      </c>
      <c r="C11292" s="90">
        <v>20</v>
      </c>
      <c r="D11292" s="90">
        <v>248832</v>
      </c>
      <c r="E11292" s="94">
        <v>44065</v>
      </c>
      <c r="F11292" s="26">
        <v>2488322550</v>
      </c>
      <c r="G11292" s="90">
        <v>2550</v>
      </c>
      <c r="H11292" s="90">
        <v>5.78</v>
      </c>
      <c r="I11292" s="95">
        <v>5.78</v>
      </c>
      <c r="J11292" s="90" t="s">
        <v>10509</v>
      </c>
      <c r="K11292" s="90">
        <v>107</v>
      </c>
      <c r="L11292" s="90" t="s">
        <v>10513</v>
      </c>
    </row>
    <row r="11293" spans="1:12" hidden="1" outlineLevel="2" x14ac:dyDescent="0.25">
      <c r="A11293" s="90">
        <v>3</v>
      </c>
      <c r="B11293" s="26">
        <v>1312893934</v>
      </c>
      <c r="C11293" s="90">
        <v>20</v>
      </c>
      <c r="D11293" s="90">
        <v>246956</v>
      </c>
      <c r="E11293" s="94">
        <v>44065</v>
      </c>
      <c r="F11293" s="26">
        <v>246956337556</v>
      </c>
      <c r="G11293" s="90">
        <v>337556</v>
      </c>
      <c r="H11293" s="90">
        <v>1.99</v>
      </c>
      <c r="I11293" s="95">
        <v>1.99</v>
      </c>
      <c r="J11293" s="90" t="s">
        <v>10509</v>
      </c>
      <c r="K11293" s="90">
        <v>107</v>
      </c>
      <c r="L11293" s="90" t="s">
        <v>10513</v>
      </c>
    </row>
    <row r="11294" spans="1:12" hidden="1" outlineLevel="2" x14ac:dyDescent="0.25">
      <c r="A11294" s="90">
        <v>3</v>
      </c>
      <c r="B11294" s="26">
        <v>1313147678</v>
      </c>
      <c r="C11294" s="90">
        <v>20</v>
      </c>
      <c r="D11294" s="90">
        <v>241871</v>
      </c>
      <c r="E11294" s="94">
        <v>44004</v>
      </c>
      <c r="F11294" s="26">
        <v>241871332878</v>
      </c>
      <c r="G11294" s="90">
        <v>332878</v>
      </c>
      <c r="H11294" s="90">
        <v>5.95</v>
      </c>
      <c r="I11294" s="95">
        <v>5.95</v>
      </c>
      <c r="J11294" s="90" t="s">
        <v>10509</v>
      </c>
      <c r="K11294" s="90">
        <v>169</v>
      </c>
      <c r="L11294" s="90" t="s">
        <v>10513</v>
      </c>
    </row>
    <row r="11295" spans="1:12" hidden="1" outlineLevel="2" x14ac:dyDescent="0.25">
      <c r="A11295" s="90">
        <v>3</v>
      </c>
      <c r="B11295" s="26">
        <v>1313147678</v>
      </c>
      <c r="C11295" s="90">
        <v>20</v>
      </c>
      <c r="D11295" s="90">
        <v>248210</v>
      </c>
      <c r="E11295" s="94">
        <v>44065</v>
      </c>
      <c r="F11295" s="26">
        <v>248210338747</v>
      </c>
      <c r="G11295" s="90">
        <v>338747</v>
      </c>
      <c r="H11295" s="90">
        <v>6.9</v>
      </c>
      <c r="I11295" s="95">
        <v>6.9</v>
      </c>
      <c r="J11295" s="90" t="s">
        <v>10509</v>
      </c>
      <c r="K11295" s="90">
        <v>107</v>
      </c>
      <c r="L11295" s="90" t="s">
        <v>10513</v>
      </c>
    </row>
    <row r="11296" spans="1:12" hidden="1" outlineLevel="2" x14ac:dyDescent="0.25">
      <c r="A11296" s="90">
        <v>3</v>
      </c>
      <c r="B11296" s="26">
        <v>1391814070001</v>
      </c>
      <c r="C11296" s="90">
        <v>20</v>
      </c>
      <c r="D11296" s="90">
        <v>242972</v>
      </c>
      <c r="E11296" s="94">
        <v>44013</v>
      </c>
      <c r="F11296" s="26">
        <v>242972333829</v>
      </c>
      <c r="G11296" s="90">
        <v>333829</v>
      </c>
      <c r="H11296" s="90">
        <v>2.54</v>
      </c>
      <c r="I11296" s="95">
        <v>2.54</v>
      </c>
      <c r="J11296" s="90" t="s">
        <v>10509</v>
      </c>
      <c r="K11296" s="90">
        <v>169</v>
      </c>
      <c r="L11296" s="90" t="s">
        <v>10513</v>
      </c>
    </row>
    <row r="11297" spans="1:12" hidden="1" outlineLevel="2" x14ac:dyDescent="0.25">
      <c r="A11297" s="90">
        <v>3</v>
      </c>
      <c r="B11297" s="26">
        <v>1704776242</v>
      </c>
      <c r="C11297" s="90">
        <v>20</v>
      </c>
      <c r="D11297" s="90">
        <v>241867</v>
      </c>
      <c r="E11297" s="94">
        <v>44004</v>
      </c>
      <c r="F11297" s="26">
        <v>2418672021</v>
      </c>
      <c r="G11297" s="90">
        <v>2021</v>
      </c>
      <c r="H11297" s="90">
        <v>1.68</v>
      </c>
      <c r="I11297" s="95">
        <v>1.68</v>
      </c>
      <c r="J11297" s="90" t="s">
        <v>10509</v>
      </c>
      <c r="K11297" s="90">
        <v>169</v>
      </c>
      <c r="L11297" s="90" t="s">
        <v>10513</v>
      </c>
    </row>
    <row r="11298" spans="1:12" hidden="1" outlineLevel="2" x14ac:dyDescent="0.25">
      <c r="A11298" s="90">
        <v>3</v>
      </c>
      <c r="B11298" s="26">
        <v>1704776242</v>
      </c>
      <c r="C11298" s="90">
        <v>20</v>
      </c>
      <c r="D11298" s="90">
        <v>245013</v>
      </c>
      <c r="E11298" s="94">
        <v>44033</v>
      </c>
      <c r="F11298" s="26">
        <v>2450132230</v>
      </c>
      <c r="G11298" s="90">
        <v>2230</v>
      </c>
      <c r="H11298" s="90">
        <v>1.68</v>
      </c>
      <c r="I11298" s="95">
        <v>1.68</v>
      </c>
      <c r="J11298" s="90" t="s">
        <v>10509</v>
      </c>
      <c r="K11298" s="90">
        <v>138</v>
      </c>
      <c r="L11298" s="90" t="s">
        <v>10513</v>
      </c>
    </row>
    <row r="11299" spans="1:12" hidden="1" outlineLevel="2" x14ac:dyDescent="0.25">
      <c r="A11299" s="90">
        <v>3</v>
      </c>
      <c r="B11299" s="26">
        <v>1706589627001</v>
      </c>
      <c r="C11299" s="90">
        <v>20</v>
      </c>
      <c r="D11299" s="90">
        <v>242973</v>
      </c>
      <c r="E11299" s="94">
        <v>44013</v>
      </c>
      <c r="F11299" s="26">
        <v>2429732166</v>
      </c>
      <c r="G11299" s="90">
        <v>2166</v>
      </c>
      <c r="H11299" s="90">
        <v>0.04</v>
      </c>
      <c r="I11299" s="95">
        <v>0.04</v>
      </c>
      <c r="J11299" s="90" t="s">
        <v>10509</v>
      </c>
      <c r="K11299" s="90">
        <v>169</v>
      </c>
      <c r="L11299" s="90" t="s">
        <v>10513</v>
      </c>
    </row>
    <row r="11300" spans="1:12" hidden="1" outlineLevel="2" x14ac:dyDescent="0.25">
      <c r="A11300" s="90">
        <v>3</v>
      </c>
      <c r="B11300" s="26">
        <v>1706589627001</v>
      </c>
      <c r="C11300" s="90">
        <v>20</v>
      </c>
      <c r="D11300" s="90">
        <v>246154</v>
      </c>
      <c r="E11300" s="94">
        <v>44044</v>
      </c>
      <c r="F11300" s="26">
        <v>2461542384</v>
      </c>
      <c r="G11300" s="90">
        <v>2384</v>
      </c>
      <c r="H11300" s="90">
        <v>1.68</v>
      </c>
      <c r="I11300" s="95">
        <v>1.68</v>
      </c>
      <c r="J11300" s="90" t="s">
        <v>10509</v>
      </c>
      <c r="K11300" s="90">
        <v>138</v>
      </c>
      <c r="L11300" s="90" t="s">
        <v>10513</v>
      </c>
    </row>
    <row r="11301" spans="1:12" hidden="1" outlineLevel="2" x14ac:dyDescent="0.25">
      <c r="A11301" s="90">
        <v>3</v>
      </c>
      <c r="B11301" s="26">
        <v>1706589627001</v>
      </c>
      <c r="C11301" s="90">
        <v>20</v>
      </c>
      <c r="D11301" s="90">
        <v>249397</v>
      </c>
      <c r="E11301" s="94">
        <v>44075</v>
      </c>
      <c r="F11301" s="26">
        <v>2493972608</v>
      </c>
      <c r="G11301" s="90">
        <v>2608</v>
      </c>
      <c r="H11301" s="90">
        <v>1.68</v>
      </c>
      <c r="I11301" s="95">
        <v>1.68</v>
      </c>
      <c r="J11301" s="90" t="s">
        <v>10509</v>
      </c>
      <c r="K11301" s="90">
        <v>107</v>
      </c>
      <c r="L11301" s="90" t="s">
        <v>10513</v>
      </c>
    </row>
    <row r="11302" spans="1:12" hidden="1" outlineLevel="2" x14ac:dyDescent="0.25">
      <c r="A11302" s="90">
        <v>3</v>
      </c>
      <c r="B11302" s="26">
        <v>1708535099</v>
      </c>
      <c r="C11302" s="90">
        <v>20</v>
      </c>
      <c r="D11302" s="90">
        <v>246808</v>
      </c>
      <c r="E11302" s="94">
        <v>44065</v>
      </c>
      <c r="F11302" s="26">
        <v>246808337408</v>
      </c>
      <c r="G11302" s="90">
        <v>337408</v>
      </c>
      <c r="H11302" s="90">
        <v>4.5999999999999996</v>
      </c>
      <c r="I11302" s="95">
        <v>4.5999999999999996</v>
      </c>
      <c r="J11302" s="90" t="s">
        <v>10509</v>
      </c>
      <c r="K11302" s="90">
        <v>107</v>
      </c>
      <c r="L11302" s="90" t="s">
        <v>10513</v>
      </c>
    </row>
    <row r="11303" spans="1:12" hidden="1" outlineLevel="2" x14ac:dyDescent="0.25">
      <c r="A11303" s="90">
        <v>3</v>
      </c>
      <c r="B11303" s="26">
        <v>1709185951</v>
      </c>
      <c r="C11303" s="90">
        <v>20</v>
      </c>
      <c r="D11303" s="90">
        <v>245254</v>
      </c>
      <c r="E11303" s="94">
        <v>44033</v>
      </c>
      <c r="F11303" s="26">
        <v>2452542280</v>
      </c>
      <c r="G11303" s="90">
        <v>2280</v>
      </c>
      <c r="H11303" s="90">
        <v>2.11</v>
      </c>
      <c r="I11303" s="95">
        <v>2.11</v>
      </c>
      <c r="J11303" s="90" t="s">
        <v>10509</v>
      </c>
      <c r="K11303" s="90">
        <v>138</v>
      </c>
      <c r="L11303" s="90" t="s">
        <v>10513</v>
      </c>
    </row>
    <row r="11304" spans="1:12" hidden="1" outlineLevel="2" x14ac:dyDescent="0.25">
      <c r="A11304" s="90">
        <v>3</v>
      </c>
      <c r="B11304" s="26">
        <v>1709185951</v>
      </c>
      <c r="C11304" s="90">
        <v>20</v>
      </c>
      <c r="D11304" s="90">
        <v>248447</v>
      </c>
      <c r="E11304" s="94">
        <v>44065</v>
      </c>
      <c r="F11304" s="26">
        <v>2484472501</v>
      </c>
      <c r="G11304" s="90">
        <v>2501</v>
      </c>
      <c r="H11304" s="90">
        <v>1.68</v>
      </c>
      <c r="I11304" s="95">
        <v>1.68</v>
      </c>
      <c r="J11304" s="90" t="s">
        <v>10509</v>
      </c>
      <c r="K11304" s="90">
        <v>107</v>
      </c>
      <c r="L11304" s="90" t="s">
        <v>10513</v>
      </c>
    </row>
    <row r="11305" spans="1:12" hidden="1" outlineLevel="2" x14ac:dyDescent="0.25">
      <c r="A11305" s="90">
        <v>3</v>
      </c>
      <c r="B11305" s="26">
        <v>1709210692</v>
      </c>
      <c r="C11305" s="90">
        <v>20</v>
      </c>
      <c r="D11305" s="90">
        <v>245012</v>
      </c>
      <c r="E11305" s="94">
        <v>44033</v>
      </c>
      <c r="F11305" s="26">
        <v>245012335798</v>
      </c>
      <c r="G11305" s="90">
        <v>335798</v>
      </c>
      <c r="H11305" s="90">
        <v>1.68</v>
      </c>
      <c r="I11305" s="95">
        <v>1.68</v>
      </c>
      <c r="J11305" s="90" t="s">
        <v>10509</v>
      </c>
      <c r="K11305" s="90">
        <v>138</v>
      </c>
      <c r="L11305" s="90" t="s">
        <v>10513</v>
      </c>
    </row>
    <row r="11306" spans="1:12" hidden="1" outlineLevel="2" x14ac:dyDescent="0.25">
      <c r="A11306" s="90">
        <v>3</v>
      </c>
      <c r="B11306" s="26">
        <v>1709210692</v>
      </c>
      <c r="C11306" s="90">
        <v>20</v>
      </c>
      <c r="D11306" s="90">
        <v>248205</v>
      </c>
      <c r="E11306" s="94">
        <v>44065</v>
      </c>
      <c r="F11306" s="26">
        <v>248205338743</v>
      </c>
      <c r="G11306" s="90">
        <v>338743</v>
      </c>
      <c r="H11306" s="90">
        <v>1.68</v>
      </c>
      <c r="I11306" s="95">
        <v>1.68</v>
      </c>
      <c r="J11306" s="90" t="s">
        <v>10509</v>
      </c>
      <c r="K11306" s="90">
        <v>107</v>
      </c>
      <c r="L11306" s="90" t="s">
        <v>10513</v>
      </c>
    </row>
    <row r="11307" spans="1:12" hidden="1" outlineLevel="2" x14ac:dyDescent="0.25">
      <c r="A11307" s="90">
        <v>3</v>
      </c>
      <c r="B11307" s="26">
        <v>1709637555</v>
      </c>
      <c r="C11307" s="90">
        <v>20</v>
      </c>
      <c r="D11307" s="90">
        <v>248151</v>
      </c>
      <c r="E11307" s="94">
        <v>44065</v>
      </c>
      <c r="F11307" s="26">
        <v>2481512434</v>
      </c>
      <c r="G11307" s="90">
        <v>2434</v>
      </c>
      <c r="H11307" s="90">
        <v>8.75</v>
      </c>
      <c r="I11307" s="95">
        <v>8.75</v>
      </c>
      <c r="J11307" s="90" t="s">
        <v>10509</v>
      </c>
      <c r="K11307" s="90">
        <v>107</v>
      </c>
      <c r="L11307" s="90" t="s">
        <v>10513</v>
      </c>
    </row>
    <row r="11308" spans="1:12" hidden="1" outlineLevel="2" x14ac:dyDescent="0.25">
      <c r="A11308" s="90">
        <v>3</v>
      </c>
      <c r="B11308" s="26">
        <v>1712519162</v>
      </c>
      <c r="C11308" s="90">
        <v>20</v>
      </c>
      <c r="D11308" s="90">
        <v>242310</v>
      </c>
      <c r="E11308" s="94">
        <v>44004</v>
      </c>
      <c r="F11308" s="26">
        <v>2423102091</v>
      </c>
      <c r="G11308" s="90">
        <v>2091</v>
      </c>
      <c r="H11308" s="90">
        <v>0.28999999999999998</v>
      </c>
      <c r="I11308" s="95">
        <v>0.28999999999999998</v>
      </c>
      <c r="J11308" s="90" t="s">
        <v>10509</v>
      </c>
      <c r="K11308" s="90">
        <v>169</v>
      </c>
      <c r="L11308" s="90" t="s">
        <v>10513</v>
      </c>
    </row>
    <row r="11309" spans="1:12" hidden="1" outlineLevel="2" x14ac:dyDescent="0.25">
      <c r="A11309" s="90">
        <v>3</v>
      </c>
      <c r="B11309" s="26">
        <v>1713011037</v>
      </c>
      <c r="C11309" s="90">
        <v>20</v>
      </c>
      <c r="D11309" s="90">
        <v>242388</v>
      </c>
      <c r="E11309" s="94">
        <v>44004</v>
      </c>
      <c r="F11309" s="26">
        <v>2423882103</v>
      </c>
      <c r="G11309" s="90">
        <v>2103</v>
      </c>
      <c r="H11309" s="90">
        <v>0.02</v>
      </c>
      <c r="I11309" s="95">
        <v>0.02</v>
      </c>
      <c r="J11309" s="90" t="s">
        <v>10509</v>
      </c>
      <c r="K11309" s="90">
        <v>169</v>
      </c>
      <c r="L11309" s="90" t="s">
        <v>10513</v>
      </c>
    </row>
    <row r="11310" spans="1:12" hidden="1" outlineLevel="2" x14ac:dyDescent="0.25">
      <c r="A11310" s="90">
        <v>3</v>
      </c>
      <c r="B11310" s="26">
        <v>1713011037</v>
      </c>
      <c r="C11310" s="90">
        <v>20</v>
      </c>
      <c r="D11310" s="90">
        <v>245554</v>
      </c>
      <c r="E11310" s="94">
        <v>44033</v>
      </c>
      <c r="F11310" s="26">
        <v>2455542315</v>
      </c>
      <c r="G11310" s="90">
        <v>2315</v>
      </c>
      <c r="H11310" s="90">
        <v>0.77</v>
      </c>
      <c r="I11310" s="95">
        <v>0.77</v>
      </c>
      <c r="J11310" s="90" t="s">
        <v>10509</v>
      </c>
      <c r="K11310" s="90">
        <v>138</v>
      </c>
      <c r="L11310" s="90" t="s">
        <v>10513</v>
      </c>
    </row>
    <row r="11311" spans="1:12" hidden="1" outlineLevel="2" x14ac:dyDescent="0.25">
      <c r="A11311" s="90">
        <v>3</v>
      </c>
      <c r="B11311" s="26">
        <v>1713011037</v>
      </c>
      <c r="C11311" s="90">
        <v>20</v>
      </c>
      <c r="D11311" s="90">
        <v>248763</v>
      </c>
      <c r="E11311" s="94">
        <v>44065</v>
      </c>
      <c r="F11311" s="26">
        <v>2487632537</v>
      </c>
      <c r="G11311" s="90">
        <v>2537</v>
      </c>
      <c r="H11311" s="90">
        <v>1.49</v>
      </c>
      <c r="I11311" s="95">
        <v>1.49</v>
      </c>
      <c r="J11311" s="90" t="s">
        <v>10509</v>
      </c>
      <c r="K11311" s="90">
        <v>107</v>
      </c>
      <c r="L11311" s="90" t="s">
        <v>10513</v>
      </c>
    </row>
    <row r="11312" spans="1:12" hidden="1" outlineLevel="2" x14ac:dyDescent="0.25">
      <c r="A11312" s="90">
        <v>3</v>
      </c>
      <c r="B11312" s="26">
        <v>1713363206001</v>
      </c>
      <c r="C11312" s="90">
        <v>20</v>
      </c>
      <c r="D11312" s="90">
        <v>249355</v>
      </c>
      <c r="E11312" s="94">
        <v>44075</v>
      </c>
      <c r="F11312" s="26">
        <v>2493552595</v>
      </c>
      <c r="G11312" s="90">
        <v>2595</v>
      </c>
      <c r="H11312" s="90">
        <v>2.09</v>
      </c>
      <c r="I11312" s="95">
        <v>2.09</v>
      </c>
      <c r="J11312" s="90" t="s">
        <v>10509</v>
      </c>
      <c r="K11312" s="90">
        <v>107</v>
      </c>
      <c r="L11312" s="90" t="s">
        <v>10513</v>
      </c>
    </row>
    <row r="11313" spans="1:12" hidden="1" outlineLevel="2" x14ac:dyDescent="0.25">
      <c r="A11313" s="90">
        <v>3</v>
      </c>
      <c r="B11313" s="26">
        <v>1715211429</v>
      </c>
      <c r="C11313" s="90">
        <v>20</v>
      </c>
      <c r="D11313" s="90">
        <v>241817</v>
      </c>
      <c r="E11313" s="94">
        <v>44004</v>
      </c>
      <c r="F11313" s="26">
        <v>2418172005</v>
      </c>
      <c r="G11313" s="90">
        <v>2005</v>
      </c>
      <c r="H11313" s="90">
        <v>1.68</v>
      </c>
      <c r="I11313" s="95">
        <v>1.68</v>
      </c>
      <c r="J11313" s="90" t="s">
        <v>10509</v>
      </c>
      <c r="K11313" s="90">
        <v>169</v>
      </c>
      <c r="L11313" s="90" t="s">
        <v>10513</v>
      </c>
    </row>
    <row r="11314" spans="1:12" hidden="1" outlineLevel="2" x14ac:dyDescent="0.25">
      <c r="A11314" s="90">
        <v>3</v>
      </c>
      <c r="B11314" s="26">
        <v>1715495972001</v>
      </c>
      <c r="C11314" s="90">
        <v>20</v>
      </c>
      <c r="D11314" s="90">
        <v>246066</v>
      </c>
      <c r="E11314" s="94">
        <v>44044</v>
      </c>
      <c r="F11314" s="26">
        <v>2460662356</v>
      </c>
      <c r="G11314" s="90">
        <v>2356</v>
      </c>
      <c r="H11314" s="90">
        <v>2.41</v>
      </c>
      <c r="I11314" s="95">
        <v>2.41</v>
      </c>
      <c r="J11314" s="90" t="s">
        <v>10509</v>
      </c>
      <c r="K11314" s="90">
        <v>138</v>
      </c>
      <c r="L11314" s="90" t="s">
        <v>10513</v>
      </c>
    </row>
    <row r="11315" spans="1:12" hidden="1" outlineLevel="2" x14ac:dyDescent="0.25">
      <c r="A11315" s="90">
        <v>3</v>
      </c>
      <c r="B11315" s="26">
        <v>1715942510</v>
      </c>
      <c r="C11315" s="90">
        <v>20</v>
      </c>
      <c r="D11315" s="90">
        <v>242010</v>
      </c>
      <c r="E11315" s="94">
        <v>44004</v>
      </c>
      <c r="F11315" s="26">
        <v>242010332986</v>
      </c>
      <c r="G11315" s="90">
        <v>332986</v>
      </c>
      <c r="H11315" s="90">
        <v>2.5099999999999998</v>
      </c>
      <c r="I11315" s="95">
        <v>2.5099999999999998</v>
      </c>
      <c r="J11315" s="90" t="s">
        <v>10509</v>
      </c>
      <c r="K11315" s="90">
        <v>169</v>
      </c>
      <c r="L11315" s="90" t="s">
        <v>10513</v>
      </c>
    </row>
    <row r="11316" spans="1:12" hidden="1" outlineLevel="2" x14ac:dyDescent="0.25">
      <c r="A11316" s="90">
        <v>3</v>
      </c>
      <c r="B11316" s="26">
        <v>1716032618</v>
      </c>
      <c r="C11316" s="90">
        <v>20</v>
      </c>
      <c r="D11316" s="90">
        <v>241944</v>
      </c>
      <c r="E11316" s="94">
        <v>44004</v>
      </c>
      <c r="F11316" s="26">
        <v>2419442040</v>
      </c>
      <c r="G11316" s="90">
        <v>2040</v>
      </c>
      <c r="H11316" s="90">
        <v>1.68</v>
      </c>
      <c r="I11316" s="95">
        <v>1.68</v>
      </c>
      <c r="J11316" s="90" t="s">
        <v>10509</v>
      </c>
      <c r="K11316" s="90">
        <v>169</v>
      </c>
      <c r="L11316" s="90" t="s">
        <v>10513</v>
      </c>
    </row>
    <row r="11317" spans="1:12" hidden="1" outlineLevel="2" x14ac:dyDescent="0.25">
      <c r="A11317" s="90">
        <v>3</v>
      </c>
      <c r="B11317" s="26">
        <v>1713984415001</v>
      </c>
      <c r="C11317" s="90">
        <v>20</v>
      </c>
      <c r="D11317" s="90">
        <v>246127</v>
      </c>
      <c r="E11317" s="94">
        <v>44044</v>
      </c>
      <c r="F11317" s="26">
        <v>2461272378</v>
      </c>
      <c r="G11317" s="90">
        <v>2378</v>
      </c>
      <c r="H11317" s="90">
        <v>9.68</v>
      </c>
      <c r="I11317" s="95">
        <v>9.68</v>
      </c>
      <c r="J11317" s="90" t="s">
        <v>10509</v>
      </c>
      <c r="K11317" s="90">
        <v>138</v>
      </c>
      <c r="L11317" s="90" t="s">
        <v>10513</v>
      </c>
    </row>
    <row r="11318" spans="1:12" hidden="1" outlineLevel="2" x14ac:dyDescent="0.25">
      <c r="A11318" s="90">
        <v>3</v>
      </c>
      <c r="B11318" s="26">
        <v>1726863093</v>
      </c>
      <c r="C11318" s="90">
        <v>20</v>
      </c>
      <c r="D11318" s="90">
        <v>245057</v>
      </c>
      <c r="E11318" s="94">
        <v>44033</v>
      </c>
      <c r="F11318" s="26">
        <v>2450572237</v>
      </c>
      <c r="G11318" s="90">
        <v>2237</v>
      </c>
      <c r="H11318" s="90">
        <v>2.96</v>
      </c>
      <c r="I11318" s="95">
        <v>2.96</v>
      </c>
      <c r="J11318" s="90" t="s">
        <v>10509</v>
      </c>
      <c r="K11318" s="90">
        <v>138</v>
      </c>
      <c r="L11318" s="90" t="s">
        <v>10513</v>
      </c>
    </row>
    <row r="11319" spans="1:12" hidden="1" outlineLevel="2" x14ac:dyDescent="0.25">
      <c r="A11319" s="90">
        <v>3</v>
      </c>
      <c r="B11319" s="26">
        <v>1726863093</v>
      </c>
      <c r="C11319" s="90">
        <v>20</v>
      </c>
      <c r="D11319" s="90">
        <v>248249</v>
      </c>
      <c r="E11319" s="94">
        <v>44065</v>
      </c>
      <c r="F11319" s="26">
        <v>2482492458</v>
      </c>
      <c r="G11319" s="90">
        <v>2458</v>
      </c>
      <c r="H11319" s="90">
        <v>2.2200000000000002</v>
      </c>
      <c r="I11319" s="95">
        <v>2.2200000000000002</v>
      </c>
      <c r="J11319" s="90" t="s">
        <v>10509</v>
      </c>
      <c r="K11319" s="90">
        <v>107</v>
      </c>
      <c r="L11319" s="90" t="s">
        <v>10513</v>
      </c>
    </row>
    <row r="11320" spans="1:12" hidden="1" outlineLevel="2" x14ac:dyDescent="0.25">
      <c r="A11320" s="90">
        <v>3</v>
      </c>
      <c r="B11320" s="26">
        <v>1756889513</v>
      </c>
      <c r="C11320" s="90">
        <v>20</v>
      </c>
      <c r="D11320" s="90">
        <v>241941</v>
      </c>
      <c r="E11320" s="94">
        <v>44004</v>
      </c>
      <c r="F11320" s="26">
        <v>2419412037</v>
      </c>
      <c r="G11320" s="90">
        <v>2037</v>
      </c>
      <c r="H11320" s="90">
        <v>1.68</v>
      </c>
      <c r="I11320" s="95">
        <v>1.68</v>
      </c>
      <c r="J11320" s="90" t="s">
        <v>10509</v>
      </c>
      <c r="K11320" s="90">
        <v>169</v>
      </c>
      <c r="L11320" s="90" t="s">
        <v>10513</v>
      </c>
    </row>
    <row r="11321" spans="1:12" hidden="1" outlineLevel="2" x14ac:dyDescent="0.25">
      <c r="A11321" s="90">
        <v>3</v>
      </c>
      <c r="B11321" s="26">
        <v>1757470842</v>
      </c>
      <c r="C11321" s="90">
        <v>20</v>
      </c>
      <c r="D11321" s="90">
        <v>245115</v>
      </c>
      <c r="E11321" s="94">
        <v>44033</v>
      </c>
      <c r="F11321" s="26">
        <v>2451152257</v>
      </c>
      <c r="G11321" s="90">
        <v>2257</v>
      </c>
      <c r="H11321" s="90">
        <v>1.68</v>
      </c>
      <c r="I11321" s="95">
        <v>1.68</v>
      </c>
      <c r="J11321" s="90" t="s">
        <v>10509</v>
      </c>
      <c r="K11321" s="90">
        <v>138</v>
      </c>
      <c r="L11321" s="90" t="s">
        <v>10513</v>
      </c>
    </row>
    <row r="11322" spans="1:12" hidden="1" outlineLevel="2" x14ac:dyDescent="0.25">
      <c r="A11322" s="90">
        <v>3</v>
      </c>
      <c r="B11322" s="26">
        <v>1757470842</v>
      </c>
      <c r="C11322" s="90">
        <v>20</v>
      </c>
      <c r="D11322" s="90">
        <v>248307</v>
      </c>
      <c r="E11322" s="94">
        <v>44065</v>
      </c>
      <c r="F11322" s="26">
        <v>2483072478</v>
      </c>
      <c r="G11322" s="90">
        <v>2478</v>
      </c>
      <c r="H11322" s="90">
        <v>1.68</v>
      </c>
      <c r="I11322" s="95">
        <v>1.68</v>
      </c>
      <c r="J11322" s="90" t="s">
        <v>10509</v>
      </c>
      <c r="K11322" s="90">
        <v>107</v>
      </c>
      <c r="L11322" s="90" t="s">
        <v>10513</v>
      </c>
    </row>
    <row r="11323" spans="1:12" hidden="1" outlineLevel="2" x14ac:dyDescent="0.25">
      <c r="A11323" s="90">
        <v>3</v>
      </c>
      <c r="B11323" s="26">
        <v>1716790116001</v>
      </c>
      <c r="C11323" s="90">
        <v>20</v>
      </c>
      <c r="D11323" s="90">
        <v>241209</v>
      </c>
      <c r="E11323" s="94">
        <v>44004</v>
      </c>
      <c r="F11323" s="26">
        <v>2412091961</v>
      </c>
      <c r="G11323" s="90">
        <v>1961</v>
      </c>
      <c r="H11323" s="90">
        <v>3.36</v>
      </c>
      <c r="I11323" s="95">
        <v>3.36</v>
      </c>
      <c r="J11323" s="90" t="s">
        <v>10509</v>
      </c>
      <c r="K11323" s="90">
        <v>169</v>
      </c>
      <c r="L11323" s="90" t="s">
        <v>10513</v>
      </c>
    </row>
    <row r="11324" spans="1:12" hidden="1" outlineLevel="2" x14ac:dyDescent="0.25">
      <c r="A11324" s="90">
        <v>3</v>
      </c>
      <c r="B11324" s="26">
        <v>1716790116001</v>
      </c>
      <c r="C11324" s="90">
        <v>20</v>
      </c>
      <c r="D11324" s="90">
        <v>244349</v>
      </c>
      <c r="E11324" s="94">
        <v>44033</v>
      </c>
      <c r="F11324" s="26">
        <v>2443492170</v>
      </c>
      <c r="G11324" s="90">
        <v>2170</v>
      </c>
      <c r="H11324" s="90">
        <v>3.36</v>
      </c>
      <c r="I11324" s="95">
        <v>3.36</v>
      </c>
      <c r="J11324" s="90" t="s">
        <v>10509</v>
      </c>
      <c r="K11324" s="90">
        <v>138</v>
      </c>
      <c r="L11324" s="90" t="s">
        <v>10513</v>
      </c>
    </row>
    <row r="11325" spans="1:12" hidden="1" outlineLevel="2" x14ac:dyDescent="0.25">
      <c r="A11325" s="90">
        <v>3</v>
      </c>
      <c r="B11325" s="26">
        <v>1718059122</v>
      </c>
      <c r="C11325" s="90">
        <v>20</v>
      </c>
      <c r="D11325" s="90">
        <v>240417</v>
      </c>
      <c r="E11325" s="94">
        <v>44004</v>
      </c>
      <c r="F11325" s="26">
        <v>240417331486</v>
      </c>
      <c r="G11325" s="90">
        <v>331486</v>
      </c>
      <c r="H11325" s="90">
        <v>7.15</v>
      </c>
      <c r="I11325" s="95">
        <v>7.15</v>
      </c>
      <c r="J11325" s="90" t="s">
        <v>10509</v>
      </c>
      <c r="K11325" s="90">
        <v>169</v>
      </c>
      <c r="L11325" s="90" t="s">
        <v>10513</v>
      </c>
    </row>
    <row r="11326" spans="1:12" hidden="1" outlineLevel="2" x14ac:dyDescent="0.25">
      <c r="A11326" s="90">
        <v>3</v>
      </c>
      <c r="B11326" s="26">
        <v>1718059122</v>
      </c>
      <c r="C11326" s="90">
        <v>20</v>
      </c>
      <c r="D11326" s="90">
        <v>246734</v>
      </c>
      <c r="E11326" s="94">
        <v>44065</v>
      </c>
      <c r="F11326" s="26">
        <v>246734337334</v>
      </c>
      <c r="G11326" s="90">
        <v>337334</v>
      </c>
      <c r="H11326" s="90">
        <v>9.0299999999999994</v>
      </c>
      <c r="I11326" s="95">
        <v>9.0299999999999994</v>
      </c>
      <c r="J11326" s="90" t="s">
        <v>10509</v>
      </c>
      <c r="K11326" s="90">
        <v>107</v>
      </c>
      <c r="L11326" s="90" t="s">
        <v>10513</v>
      </c>
    </row>
    <row r="11327" spans="1:12" hidden="1" outlineLevel="2" x14ac:dyDescent="0.25">
      <c r="A11327" s="90">
        <v>3</v>
      </c>
      <c r="B11327" s="26">
        <v>1718748591</v>
      </c>
      <c r="C11327" s="90">
        <v>20</v>
      </c>
      <c r="D11327" s="90">
        <v>242363</v>
      </c>
      <c r="E11327" s="94">
        <v>44004</v>
      </c>
      <c r="F11327" s="26">
        <v>2423632098</v>
      </c>
      <c r="G11327" s="90">
        <v>2098</v>
      </c>
      <c r="H11327" s="90">
        <v>38.15</v>
      </c>
      <c r="I11327" s="95">
        <v>38.15</v>
      </c>
      <c r="J11327" s="90" t="s">
        <v>10509</v>
      </c>
      <c r="K11327" s="90">
        <v>169</v>
      </c>
      <c r="L11327" s="90" t="s">
        <v>10513</v>
      </c>
    </row>
    <row r="11328" spans="1:12" hidden="1" outlineLevel="2" x14ac:dyDescent="0.25">
      <c r="A11328" s="90">
        <v>3</v>
      </c>
      <c r="B11328" s="26">
        <v>1718748591</v>
      </c>
      <c r="C11328" s="90">
        <v>20</v>
      </c>
      <c r="D11328" s="90">
        <v>245529</v>
      </c>
      <c r="E11328" s="94">
        <v>44033</v>
      </c>
      <c r="F11328" s="26">
        <v>2455292310</v>
      </c>
      <c r="G11328" s="90">
        <v>2310</v>
      </c>
      <c r="H11328" s="90">
        <v>40.21</v>
      </c>
      <c r="I11328" s="95">
        <v>40.21</v>
      </c>
      <c r="J11328" s="90" t="s">
        <v>10509</v>
      </c>
      <c r="K11328" s="90">
        <v>138</v>
      </c>
      <c r="L11328" s="90" t="s">
        <v>10513</v>
      </c>
    </row>
    <row r="11329" spans="1:12" hidden="1" outlineLevel="2" x14ac:dyDescent="0.25">
      <c r="A11329" s="90">
        <v>3</v>
      </c>
      <c r="B11329" s="26">
        <v>1720162732</v>
      </c>
      <c r="C11329" s="90">
        <v>20</v>
      </c>
      <c r="D11329" s="90">
        <v>241960</v>
      </c>
      <c r="E11329" s="94">
        <v>44004</v>
      </c>
      <c r="F11329" s="26">
        <v>2419602044</v>
      </c>
      <c r="G11329" s="90">
        <v>2044</v>
      </c>
      <c r="H11329" s="90">
        <v>3.47</v>
      </c>
      <c r="I11329" s="95">
        <v>3.47</v>
      </c>
      <c r="J11329" s="90" t="s">
        <v>10509</v>
      </c>
      <c r="K11329" s="90">
        <v>169</v>
      </c>
      <c r="L11329" s="90" t="s">
        <v>10513</v>
      </c>
    </row>
    <row r="11330" spans="1:12" hidden="1" outlineLevel="2" x14ac:dyDescent="0.25">
      <c r="A11330" s="90">
        <v>3</v>
      </c>
      <c r="B11330" s="26">
        <v>1720491149</v>
      </c>
      <c r="C11330" s="90">
        <v>20</v>
      </c>
      <c r="D11330" s="90">
        <v>241725</v>
      </c>
      <c r="E11330" s="94">
        <v>44004</v>
      </c>
      <c r="F11330" s="26">
        <v>241725332767</v>
      </c>
      <c r="G11330" s="90">
        <v>332767</v>
      </c>
      <c r="H11330" s="90">
        <v>2.93</v>
      </c>
      <c r="I11330" s="95">
        <v>2.93</v>
      </c>
      <c r="J11330" s="90" t="s">
        <v>10509</v>
      </c>
      <c r="K11330" s="90">
        <v>169</v>
      </c>
      <c r="L11330" s="90" t="s">
        <v>10513</v>
      </c>
    </row>
    <row r="11331" spans="1:12" hidden="1" outlineLevel="2" x14ac:dyDescent="0.25">
      <c r="A11331" s="90">
        <v>3</v>
      </c>
      <c r="B11331" s="26">
        <v>1791251237001</v>
      </c>
      <c r="C11331" s="90">
        <v>20</v>
      </c>
      <c r="D11331" s="90">
        <v>239883</v>
      </c>
      <c r="E11331" s="94">
        <v>43999</v>
      </c>
      <c r="F11331" s="26">
        <v>239883330952</v>
      </c>
      <c r="G11331" s="90">
        <v>330952</v>
      </c>
      <c r="H11331" s="90">
        <v>11364.28</v>
      </c>
      <c r="I11331" s="95">
        <v>1704.63</v>
      </c>
      <c r="J11331" s="90" t="s">
        <v>10509</v>
      </c>
      <c r="K11331" s="90">
        <v>173</v>
      </c>
      <c r="L11331" s="90" t="s">
        <v>10513</v>
      </c>
    </row>
    <row r="11332" spans="1:12" hidden="1" outlineLevel="2" x14ac:dyDescent="0.25">
      <c r="A11332" s="90">
        <v>3</v>
      </c>
      <c r="B11332" s="26">
        <v>1791251237001</v>
      </c>
      <c r="C11332" s="90">
        <v>20</v>
      </c>
      <c r="D11332" s="90">
        <v>243016</v>
      </c>
      <c r="E11332" s="94">
        <v>44027</v>
      </c>
      <c r="F11332" s="26">
        <v>243016333863</v>
      </c>
      <c r="G11332" s="90">
        <v>333863</v>
      </c>
      <c r="H11332" s="90">
        <v>11650.02</v>
      </c>
      <c r="I11332" s="95">
        <v>1786.44</v>
      </c>
      <c r="J11332" s="90" t="s">
        <v>10509</v>
      </c>
      <c r="K11332" s="90">
        <v>145</v>
      </c>
      <c r="L11332" s="90" t="s">
        <v>10513</v>
      </c>
    </row>
    <row r="11333" spans="1:12" hidden="1" outlineLevel="2" x14ac:dyDescent="0.25">
      <c r="A11333" s="90">
        <v>3</v>
      </c>
      <c r="B11333" s="26">
        <v>1791251237001</v>
      </c>
      <c r="C11333" s="90">
        <v>20</v>
      </c>
      <c r="D11333" s="90">
        <v>246203</v>
      </c>
      <c r="E11333" s="94">
        <v>44056</v>
      </c>
      <c r="F11333" s="26">
        <v>246203336806</v>
      </c>
      <c r="G11333" s="90">
        <v>336806</v>
      </c>
      <c r="H11333" s="90">
        <v>9705.58</v>
      </c>
      <c r="I11333" s="95">
        <v>1921.92</v>
      </c>
      <c r="J11333" s="90" t="s">
        <v>10509</v>
      </c>
      <c r="K11333" s="90">
        <v>116</v>
      </c>
      <c r="L11333" s="90" t="s">
        <v>10513</v>
      </c>
    </row>
    <row r="11334" spans="1:12" hidden="1" outlineLevel="2" x14ac:dyDescent="0.25">
      <c r="A11334" s="90">
        <v>3</v>
      </c>
      <c r="B11334" s="26">
        <v>1791256115001</v>
      </c>
      <c r="C11334" s="90">
        <v>20</v>
      </c>
      <c r="D11334" s="90">
        <v>243011</v>
      </c>
      <c r="E11334" s="94">
        <v>44025</v>
      </c>
      <c r="F11334" s="26">
        <v>243011333858</v>
      </c>
      <c r="G11334" s="90">
        <v>333858</v>
      </c>
      <c r="H11334" s="90">
        <v>6959.93</v>
      </c>
      <c r="I11334" s="95">
        <v>1068.6400000000001</v>
      </c>
      <c r="J11334" s="90" t="s">
        <v>10509</v>
      </c>
      <c r="K11334" s="90">
        <v>147</v>
      </c>
      <c r="L11334" s="90" t="s">
        <v>10513</v>
      </c>
    </row>
    <row r="11335" spans="1:12" hidden="1" outlineLevel="2" x14ac:dyDescent="0.25">
      <c r="A11335" s="90">
        <v>3</v>
      </c>
      <c r="B11335" s="26">
        <v>1801636901</v>
      </c>
      <c r="C11335" s="90">
        <v>20</v>
      </c>
      <c r="D11335" s="90">
        <v>240161</v>
      </c>
      <c r="E11335" s="94">
        <v>44004</v>
      </c>
      <c r="F11335" s="26">
        <v>240161331230</v>
      </c>
      <c r="G11335" s="90">
        <v>331230</v>
      </c>
      <c r="H11335" s="90">
        <v>8.3800000000000008</v>
      </c>
      <c r="I11335" s="95">
        <v>8.3800000000000008</v>
      </c>
      <c r="J11335" s="90" t="s">
        <v>10509</v>
      </c>
      <c r="K11335" s="90">
        <v>169</v>
      </c>
      <c r="L11335" s="90" t="s">
        <v>10513</v>
      </c>
    </row>
    <row r="11336" spans="1:12" hidden="1" outlineLevel="2" x14ac:dyDescent="0.25">
      <c r="A11336" s="90">
        <v>3</v>
      </c>
      <c r="B11336" s="26">
        <v>1801636901</v>
      </c>
      <c r="C11336" s="90">
        <v>20</v>
      </c>
      <c r="D11336" s="90">
        <v>246476</v>
      </c>
      <c r="E11336" s="94">
        <v>44065</v>
      </c>
      <c r="F11336" s="26">
        <v>246476337076</v>
      </c>
      <c r="G11336" s="90">
        <v>337076</v>
      </c>
      <c r="H11336" s="90">
        <v>8.3800000000000008</v>
      </c>
      <c r="I11336" s="95">
        <v>8.3800000000000008</v>
      </c>
      <c r="J11336" s="90" t="s">
        <v>10509</v>
      </c>
      <c r="K11336" s="90">
        <v>107</v>
      </c>
      <c r="L11336" s="90" t="s">
        <v>10513</v>
      </c>
    </row>
    <row r="11337" spans="1:12" hidden="1" outlineLevel="2" x14ac:dyDescent="0.25">
      <c r="A11337" s="90">
        <v>3</v>
      </c>
      <c r="B11337" s="26">
        <v>1801841287</v>
      </c>
      <c r="C11337" s="90">
        <v>20</v>
      </c>
      <c r="D11337" s="90">
        <v>245072</v>
      </c>
      <c r="E11337" s="94">
        <v>44033</v>
      </c>
      <c r="F11337" s="26">
        <v>245072335847</v>
      </c>
      <c r="G11337" s="90">
        <v>335847</v>
      </c>
      <c r="H11337" s="90">
        <v>1.74</v>
      </c>
      <c r="I11337" s="95">
        <v>1.74</v>
      </c>
      <c r="J11337" s="90" t="s">
        <v>10509</v>
      </c>
      <c r="K11337" s="90">
        <v>138</v>
      </c>
      <c r="L11337" s="90" t="s">
        <v>10513</v>
      </c>
    </row>
    <row r="11338" spans="1:12" hidden="1" outlineLevel="2" x14ac:dyDescent="0.25">
      <c r="A11338" s="90">
        <v>3</v>
      </c>
      <c r="B11338" s="26">
        <v>1801841287</v>
      </c>
      <c r="C11338" s="90">
        <v>20</v>
      </c>
      <c r="D11338" s="90">
        <v>248264</v>
      </c>
      <c r="E11338" s="94">
        <v>44065</v>
      </c>
      <c r="F11338" s="26">
        <v>248264338792</v>
      </c>
      <c r="G11338" s="90">
        <v>338792</v>
      </c>
      <c r="H11338" s="90">
        <v>1.75</v>
      </c>
      <c r="I11338" s="95">
        <v>1.75</v>
      </c>
      <c r="J11338" s="90" t="s">
        <v>10509</v>
      </c>
      <c r="K11338" s="90">
        <v>107</v>
      </c>
      <c r="L11338" s="90" t="s">
        <v>10513</v>
      </c>
    </row>
    <row r="11339" spans="1:12" hidden="1" outlineLevel="2" x14ac:dyDescent="0.25">
      <c r="A11339" s="90">
        <v>3</v>
      </c>
      <c r="B11339" s="26">
        <v>1722847769</v>
      </c>
      <c r="C11339" s="90">
        <v>20</v>
      </c>
      <c r="D11339" s="90">
        <v>245372</v>
      </c>
      <c r="E11339" s="94">
        <v>44033</v>
      </c>
      <c r="F11339" s="26">
        <v>245372336097</v>
      </c>
      <c r="G11339" s="90">
        <v>336097</v>
      </c>
      <c r="H11339" s="90">
        <v>7.75</v>
      </c>
      <c r="I11339" s="95">
        <v>7.75</v>
      </c>
      <c r="J11339" s="90" t="s">
        <v>10509</v>
      </c>
      <c r="K11339" s="90">
        <v>138</v>
      </c>
      <c r="L11339" s="90" t="s">
        <v>10513</v>
      </c>
    </row>
    <row r="11340" spans="1:12" hidden="1" outlineLevel="2" x14ac:dyDescent="0.25">
      <c r="A11340" s="90">
        <v>3</v>
      </c>
      <c r="B11340" s="26">
        <v>1723515670</v>
      </c>
      <c r="C11340" s="90">
        <v>20</v>
      </c>
      <c r="D11340" s="90">
        <v>242396</v>
      </c>
      <c r="E11340" s="94">
        <v>44004</v>
      </c>
      <c r="F11340" s="26">
        <v>2423962105</v>
      </c>
      <c r="G11340" s="90">
        <v>2105</v>
      </c>
      <c r="H11340" s="90">
        <v>10.74</v>
      </c>
      <c r="I11340" s="95">
        <v>10.74</v>
      </c>
      <c r="J11340" s="90" t="s">
        <v>10509</v>
      </c>
      <c r="K11340" s="90">
        <v>169</v>
      </c>
      <c r="L11340" s="90" t="s">
        <v>10513</v>
      </c>
    </row>
    <row r="11341" spans="1:12" hidden="1" outlineLevel="2" x14ac:dyDescent="0.25">
      <c r="A11341" s="90">
        <v>3</v>
      </c>
      <c r="B11341" s="26">
        <v>1723515670</v>
      </c>
      <c r="C11341" s="90">
        <v>20</v>
      </c>
      <c r="D11341" s="90">
        <v>245562</v>
      </c>
      <c r="E11341" s="94">
        <v>44033</v>
      </c>
      <c r="F11341" s="26">
        <v>2455622317</v>
      </c>
      <c r="G11341" s="90">
        <v>2317</v>
      </c>
      <c r="H11341" s="90">
        <v>15.56</v>
      </c>
      <c r="I11341" s="95">
        <v>15.56</v>
      </c>
      <c r="J11341" s="90" t="s">
        <v>10509</v>
      </c>
      <c r="K11341" s="90">
        <v>138</v>
      </c>
      <c r="L11341" s="90" t="s">
        <v>10513</v>
      </c>
    </row>
    <row r="11342" spans="1:12" hidden="1" outlineLevel="2" x14ac:dyDescent="0.25">
      <c r="A11342" s="90">
        <v>3</v>
      </c>
      <c r="B11342" s="26">
        <v>1723515670</v>
      </c>
      <c r="C11342" s="90">
        <v>20</v>
      </c>
      <c r="D11342" s="90">
        <v>248770</v>
      </c>
      <c r="E11342" s="94">
        <v>44065</v>
      </c>
      <c r="F11342" s="26">
        <v>2487702539</v>
      </c>
      <c r="G11342" s="90">
        <v>2539</v>
      </c>
      <c r="H11342" s="90">
        <v>12.61</v>
      </c>
      <c r="I11342" s="95">
        <v>12.61</v>
      </c>
      <c r="J11342" s="90" t="s">
        <v>10509</v>
      </c>
      <c r="K11342" s="90">
        <v>107</v>
      </c>
      <c r="L11342" s="90" t="s">
        <v>10513</v>
      </c>
    </row>
    <row r="11343" spans="1:12" hidden="1" outlineLevel="2" x14ac:dyDescent="0.25">
      <c r="A11343" s="90">
        <v>3</v>
      </c>
      <c r="B11343" s="26">
        <v>1724249519001</v>
      </c>
      <c r="C11343" s="90">
        <v>20</v>
      </c>
      <c r="D11343" s="90">
        <v>242924</v>
      </c>
      <c r="E11343" s="94">
        <v>44013</v>
      </c>
      <c r="F11343" s="26">
        <v>2429242146</v>
      </c>
      <c r="G11343" s="90">
        <v>2146</v>
      </c>
      <c r="H11343" s="90">
        <v>1.68</v>
      </c>
      <c r="I11343" s="95">
        <v>1.68</v>
      </c>
      <c r="J11343" s="90" t="s">
        <v>10509</v>
      </c>
      <c r="K11343" s="90">
        <v>169</v>
      </c>
      <c r="L11343" s="90" t="s">
        <v>10513</v>
      </c>
    </row>
    <row r="11344" spans="1:12" hidden="1" outlineLevel="2" x14ac:dyDescent="0.25">
      <c r="A11344" s="90">
        <v>3</v>
      </c>
      <c r="B11344" s="26">
        <v>1724249519001</v>
      </c>
      <c r="C11344" s="90">
        <v>20</v>
      </c>
      <c r="D11344" s="90">
        <v>246097</v>
      </c>
      <c r="E11344" s="94">
        <v>44044</v>
      </c>
      <c r="F11344" s="26">
        <v>2460972362</v>
      </c>
      <c r="G11344" s="90">
        <v>2362</v>
      </c>
      <c r="H11344" s="90">
        <v>1.68</v>
      </c>
      <c r="I11344" s="95">
        <v>1.68</v>
      </c>
      <c r="J11344" s="90" t="s">
        <v>10509</v>
      </c>
      <c r="K11344" s="90">
        <v>138</v>
      </c>
      <c r="L11344" s="90" t="s">
        <v>10513</v>
      </c>
    </row>
    <row r="11345" spans="1:12" hidden="1" outlineLevel="2" x14ac:dyDescent="0.25">
      <c r="A11345" s="90">
        <v>3</v>
      </c>
      <c r="B11345" s="26">
        <v>1724249519001</v>
      </c>
      <c r="C11345" s="90">
        <v>20</v>
      </c>
      <c r="D11345" s="90">
        <v>249341</v>
      </c>
      <c r="E11345" s="94">
        <v>44075</v>
      </c>
      <c r="F11345" s="26">
        <v>2493412586</v>
      </c>
      <c r="G11345" s="90">
        <v>2586</v>
      </c>
      <c r="H11345" s="90">
        <v>1.68</v>
      </c>
      <c r="I11345" s="95">
        <v>1.68</v>
      </c>
      <c r="J11345" s="90" t="s">
        <v>10509</v>
      </c>
      <c r="K11345" s="90">
        <v>107</v>
      </c>
      <c r="L11345" s="90" t="s">
        <v>10513</v>
      </c>
    </row>
    <row r="11346" spans="1:12" hidden="1" outlineLevel="2" x14ac:dyDescent="0.25">
      <c r="A11346" s="90">
        <v>3</v>
      </c>
      <c r="B11346" s="26">
        <v>1725343394</v>
      </c>
      <c r="C11346" s="90">
        <v>20</v>
      </c>
      <c r="D11346" s="90">
        <v>241959</v>
      </c>
      <c r="E11346" s="94">
        <v>44004</v>
      </c>
      <c r="F11346" s="26">
        <v>2419592043</v>
      </c>
      <c r="G11346" s="90">
        <v>2043</v>
      </c>
      <c r="H11346" s="90">
        <v>1.68</v>
      </c>
      <c r="I11346" s="95">
        <v>1.68</v>
      </c>
      <c r="J11346" s="90" t="s">
        <v>10509</v>
      </c>
      <c r="K11346" s="90">
        <v>169</v>
      </c>
      <c r="L11346" s="90" t="s">
        <v>10513</v>
      </c>
    </row>
    <row r="11347" spans="1:12" hidden="1" outlineLevel="2" x14ac:dyDescent="0.25">
      <c r="A11347" s="90">
        <v>3</v>
      </c>
      <c r="B11347" s="26">
        <v>1725343394</v>
      </c>
      <c r="C11347" s="90">
        <v>20</v>
      </c>
      <c r="D11347" s="90">
        <v>245105</v>
      </c>
      <c r="E11347" s="94">
        <v>44033</v>
      </c>
      <c r="F11347" s="26">
        <v>2451052252</v>
      </c>
      <c r="G11347" s="90">
        <v>2252</v>
      </c>
      <c r="H11347" s="90">
        <v>1.68</v>
      </c>
      <c r="I11347" s="95">
        <v>1.68</v>
      </c>
      <c r="J11347" s="90" t="s">
        <v>10509</v>
      </c>
      <c r="K11347" s="90">
        <v>138</v>
      </c>
      <c r="L11347" s="90" t="s">
        <v>10513</v>
      </c>
    </row>
    <row r="11348" spans="1:12" hidden="1" outlineLevel="2" x14ac:dyDescent="0.25">
      <c r="A11348" s="90">
        <v>3</v>
      </c>
      <c r="B11348" s="26">
        <v>1725343394</v>
      </c>
      <c r="C11348" s="90">
        <v>20</v>
      </c>
      <c r="D11348" s="90">
        <v>248297</v>
      </c>
      <c r="E11348" s="94">
        <v>44065</v>
      </c>
      <c r="F11348" s="26">
        <v>2482972473</v>
      </c>
      <c r="G11348" s="90">
        <v>2473</v>
      </c>
      <c r="H11348" s="90">
        <v>1.68</v>
      </c>
      <c r="I11348" s="95">
        <v>1.68</v>
      </c>
      <c r="J11348" s="90" t="s">
        <v>10509</v>
      </c>
      <c r="K11348" s="90">
        <v>107</v>
      </c>
      <c r="L11348" s="90" t="s">
        <v>10513</v>
      </c>
    </row>
    <row r="11349" spans="1:12" hidden="1" outlineLevel="2" x14ac:dyDescent="0.25">
      <c r="A11349" s="90">
        <v>3</v>
      </c>
      <c r="B11349" s="26">
        <v>1726863093</v>
      </c>
      <c r="C11349" s="90">
        <v>20</v>
      </c>
      <c r="D11349" s="90">
        <v>241911</v>
      </c>
      <c r="E11349" s="94">
        <v>44004</v>
      </c>
      <c r="F11349" s="26">
        <v>2419112028</v>
      </c>
      <c r="G11349" s="90">
        <v>2028</v>
      </c>
      <c r="H11349" s="90">
        <v>8</v>
      </c>
      <c r="I11349" s="95">
        <v>8</v>
      </c>
      <c r="J11349" s="90" t="s">
        <v>10509</v>
      </c>
      <c r="K11349" s="90">
        <v>169</v>
      </c>
      <c r="L11349" s="90" t="s">
        <v>10513</v>
      </c>
    </row>
    <row r="11350" spans="1:12" hidden="1" outlineLevel="2" x14ac:dyDescent="0.25">
      <c r="A11350" s="90">
        <v>3</v>
      </c>
      <c r="B11350" s="26">
        <v>1803255841</v>
      </c>
      <c r="C11350" s="90">
        <v>20</v>
      </c>
      <c r="D11350" s="90">
        <v>242415</v>
      </c>
      <c r="E11350" s="94">
        <v>44004</v>
      </c>
      <c r="F11350" s="26">
        <v>242415333333</v>
      </c>
      <c r="G11350" s="90">
        <v>333333</v>
      </c>
      <c r="H11350" s="90">
        <v>0.72</v>
      </c>
      <c r="I11350" s="95">
        <v>0.72</v>
      </c>
      <c r="J11350" s="90" t="s">
        <v>10509</v>
      </c>
      <c r="K11350" s="90">
        <v>169</v>
      </c>
      <c r="L11350" s="90" t="s">
        <v>10513</v>
      </c>
    </row>
    <row r="11351" spans="1:12" hidden="1" outlineLevel="2" x14ac:dyDescent="0.25">
      <c r="A11351" s="90">
        <v>3</v>
      </c>
      <c r="B11351" s="26">
        <v>1804423646</v>
      </c>
      <c r="C11351" s="90">
        <v>20</v>
      </c>
      <c r="D11351" s="90">
        <v>242275</v>
      </c>
      <c r="E11351" s="94">
        <v>44004</v>
      </c>
      <c r="F11351" s="26">
        <v>2422752087</v>
      </c>
      <c r="G11351" s="90">
        <v>2087</v>
      </c>
      <c r="H11351" s="90">
        <v>11.41</v>
      </c>
      <c r="I11351" s="95">
        <v>11.41</v>
      </c>
      <c r="J11351" s="90" t="s">
        <v>10509</v>
      </c>
      <c r="K11351" s="90">
        <v>169</v>
      </c>
      <c r="L11351" s="90" t="s">
        <v>10513</v>
      </c>
    </row>
    <row r="11352" spans="1:12" hidden="1" outlineLevel="2" x14ac:dyDescent="0.25">
      <c r="A11352" s="90">
        <v>3</v>
      </c>
      <c r="B11352" s="26">
        <v>1804423646</v>
      </c>
      <c r="C11352" s="90">
        <v>20</v>
      </c>
      <c r="D11352" s="90">
        <v>245423</v>
      </c>
      <c r="E11352" s="94">
        <v>44033</v>
      </c>
      <c r="F11352" s="26">
        <v>2454232296</v>
      </c>
      <c r="G11352" s="90">
        <v>2296</v>
      </c>
      <c r="H11352" s="90">
        <v>11.36</v>
      </c>
      <c r="I11352" s="95">
        <v>11.36</v>
      </c>
      <c r="J11352" s="90" t="s">
        <v>10509</v>
      </c>
      <c r="K11352" s="90">
        <v>138</v>
      </c>
      <c r="L11352" s="90" t="s">
        <v>10513</v>
      </c>
    </row>
    <row r="11353" spans="1:12" hidden="1" outlineLevel="2" x14ac:dyDescent="0.25">
      <c r="A11353" s="90">
        <v>3</v>
      </c>
      <c r="B11353" s="26">
        <v>2000025854</v>
      </c>
      <c r="C11353" s="90">
        <v>20</v>
      </c>
      <c r="D11353" s="90">
        <v>240687</v>
      </c>
      <c r="E11353" s="94">
        <v>44004</v>
      </c>
      <c r="F11353" s="26">
        <v>240687331756</v>
      </c>
      <c r="G11353" s="90">
        <v>331756</v>
      </c>
      <c r="H11353" s="90">
        <v>2.4</v>
      </c>
      <c r="I11353" s="95">
        <v>2.4</v>
      </c>
      <c r="J11353" s="90" t="s">
        <v>10509</v>
      </c>
      <c r="K11353" s="90">
        <v>169</v>
      </c>
      <c r="L11353" s="90" t="s">
        <v>10513</v>
      </c>
    </row>
    <row r="11354" spans="1:12" hidden="1" outlineLevel="2" x14ac:dyDescent="0.25">
      <c r="A11354" s="90">
        <v>3</v>
      </c>
      <c r="B11354" s="26">
        <v>2100330543</v>
      </c>
      <c r="C11354" s="90">
        <v>20</v>
      </c>
      <c r="D11354" s="90">
        <v>244265</v>
      </c>
      <c r="E11354" s="94">
        <v>44033</v>
      </c>
      <c r="F11354" s="26">
        <v>244265335111</v>
      </c>
      <c r="G11354" s="90">
        <v>335111</v>
      </c>
      <c r="H11354" s="90">
        <v>5.03</v>
      </c>
      <c r="I11354" s="95">
        <v>5.03</v>
      </c>
      <c r="J11354" s="90" t="s">
        <v>10509</v>
      </c>
      <c r="K11354" s="90">
        <v>138</v>
      </c>
      <c r="L11354" s="90" t="s">
        <v>10513</v>
      </c>
    </row>
    <row r="11355" spans="1:12" hidden="1" outlineLevel="2" x14ac:dyDescent="0.25">
      <c r="A11355" s="90">
        <v>3</v>
      </c>
      <c r="B11355" s="26">
        <v>2100330543</v>
      </c>
      <c r="C11355" s="90">
        <v>20</v>
      </c>
      <c r="D11355" s="90">
        <v>247455</v>
      </c>
      <c r="E11355" s="94">
        <v>44065</v>
      </c>
      <c r="F11355" s="26">
        <v>247455338054</v>
      </c>
      <c r="G11355" s="90">
        <v>338054</v>
      </c>
      <c r="H11355" s="90">
        <v>1.68</v>
      </c>
      <c r="I11355" s="95">
        <v>1.68</v>
      </c>
      <c r="J11355" s="90" t="s">
        <v>10509</v>
      </c>
      <c r="K11355" s="90">
        <v>107</v>
      </c>
      <c r="L11355" s="90" t="s">
        <v>10513</v>
      </c>
    </row>
    <row r="11356" spans="1:12" hidden="1" outlineLevel="2" x14ac:dyDescent="0.25">
      <c r="A11356" s="90">
        <v>3</v>
      </c>
      <c r="B11356" s="26">
        <v>2100982707</v>
      </c>
      <c r="C11356" s="90">
        <v>20</v>
      </c>
      <c r="D11356" s="90">
        <v>248733</v>
      </c>
      <c r="E11356" s="94">
        <v>44065</v>
      </c>
      <c r="F11356" s="26">
        <v>2487332531</v>
      </c>
      <c r="G11356" s="90">
        <v>2531</v>
      </c>
      <c r="H11356" s="90">
        <v>35.58</v>
      </c>
      <c r="I11356" s="95">
        <v>35.58</v>
      </c>
      <c r="J11356" s="90" t="s">
        <v>10509</v>
      </c>
      <c r="K11356" s="90">
        <v>107</v>
      </c>
      <c r="L11356" s="90" t="s">
        <v>10513</v>
      </c>
    </row>
    <row r="11357" spans="1:12" hidden="1" outlineLevel="2" x14ac:dyDescent="0.25">
      <c r="A11357" s="90">
        <v>3</v>
      </c>
      <c r="B11357" s="26">
        <v>2390008603001</v>
      </c>
      <c r="C11357" s="90">
        <v>20</v>
      </c>
      <c r="D11357" s="90">
        <v>249061</v>
      </c>
      <c r="E11357" s="94">
        <v>44075</v>
      </c>
      <c r="F11357" s="26">
        <v>249061339497</v>
      </c>
      <c r="G11357" s="90">
        <v>339497</v>
      </c>
      <c r="H11357" s="90">
        <v>1.94</v>
      </c>
      <c r="I11357" s="95">
        <v>1.94</v>
      </c>
      <c r="J11357" s="90" t="s">
        <v>10509</v>
      </c>
      <c r="K11357" s="90">
        <v>107</v>
      </c>
      <c r="L11357" s="90" t="s">
        <v>10513</v>
      </c>
    </row>
    <row r="11358" spans="1:12" hidden="1" outlineLevel="2" x14ac:dyDescent="0.25">
      <c r="A11358" s="90">
        <v>3</v>
      </c>
      <c r="B11358" s="26">
        <v>1713858197</v>
      </c>
      <c r="C11358" s="90">
        <v>20</v>
      </c>
      <c r="D11358" s="90">
        <v>242346</v>
      </c>
      <c r="E11358" s="94">
        <v>44004</v>
      </c>
      <c r="F11358" s="26">
        <v>2423462095</v>
      </c>
      <c r="G11358" s="90">
        <v>2095</v>
      </c>
      <c r="H11358" s="90">
        <v>0.41</v>
      </c>
      <c r="I11358" s="95">
        <v>0.41</v>
      </c>
      <c r="J11358" s="90" t="s">
        <v>10509</v>
      </c>
      <c r="K11358" s="90">
        <v>169</v>
      </c>
      <c r="L11358" s="90" t="s">
        <v>10513</v>
      </c>
    </row>
    <row r="11359" spans="1:12" hidden="1" outlineLevel="2" x14ac:dyDescent="0.25">
      <c r="A11359" s="90">
        <v>3</v>
      </c>
      <c r="B11359" s="26">
        <v>1713858197</v>
      </c>
      <c r="C11359" s="90">
        <v>20</v>
      </c>
      <c r="D11359" s="90">
        <v>245513</v>
      </c>
      <c r="E11359" s="94">
        <v>44033</v>
      </c>
      <c r="F11359" s="26">
        <v>2455132307</v>
      </c>
      <c r="G11359" s="90">
        <v>2307</v>
      </c>
      <c r="H11359" s="90">
        <v>0.17</v>
      </c>
      <c r="I11359" s="95">
        <v>0.17</v>
      </c>
      <c r="J11359" s="90" t="s">
        <v>10509</v>
      </c>
      <c r="K11359" s="90">
        <v>138</v>
      </c>
      <c r="L11359" s="90" t="s">
        <v>10513</v>
      </c>
    </row>
    <row r="11360" spans="1:12" hidden="1" outlineLevel="2" x14ac:dyDescent="0.25">
      <c r="A11360" s="90">
        <v>3</v>
      </c>
      <c r="B11360" s="26">
        <v>1713858197</v>
      </c>
      <c r="C11360" s="90">
        <v>20</v>
      </c>
      <c r="D11360" s="90">
        <v>248714</v>
      </c>
      <c r="E11360" s="94">
        <v>44065</v>
      </c>
      <c r="F11360" s="26">
        <v>2487142529</v>
      </c>
      <c r="G11360" s="90">
        <v>2529</v>
      </c>
      <c r="H11360" s="90">
        <v>1.9</v>
      </c>
      <c r="I11360" s="95">
        <v>1.9</v>
      </c>
      <c r="J11360" s="90" t="s">
        <v>10509</v>
      </c>
      <c r="K11360" s="90">
        <v>107</v>
      </c>
      <c r="L11360" s="90" t="s">
        <v>10513</v>
      </c>
    </row>
    <row r="11361" spans="1:12" hidden="1" outlineLevel="2" x14ac:dyDescent="0.25">
      <c r="A11361" s="90">
        <v>3</v>
      </c>
      <c r="B11361" s="26">
        <v>1713984415001</v>
      </c>
      <c r="C11361" s="90">
        <v>20</v>
      </c>
      <c r="D11361" s="90">
        <v>242954</v>
      </c>
      <c r="E11361" s="94">
        <v>44013</v>
      </c>
      <c r="F11361" s="26">
        <v>2429542162</v>
      </c>
      <c r="G11361" s="90">
        <v>2162</v>
      </c>
      <c r="H11361" s="90">
        <v>9.17</v>
      </c>
      <c r="I11361" s="95">
        <v>9.17</v>
      </c>
      <c r="J11361" s="90" t="s">
        <v>10509</v>
      </c>
      <c r="K11361" s="90">
        <v>169</v>
      </c>
      <c r="L11361" s="90" t="s">
        <v>10513</v>
      </c>
    </row>
    <row r="11362" spans="1:12" hidden="1" outlineLevel="2" x14ac:dyDescent="0.25">
      <c r="A11362" s="90">
        <v>3</v>
      </c>
      <c r="B11362" s="26">
        <v>1713984415001</v>
      </c>
      <c r="C11362" s="90">
        <v>20</v>
      </c>
      <c r="D11362" s="90">
        <v>249372</v>
      </c>
      <c r="E11362" s="94">
        <v>44075</v>
      </c>
      <c r="F11362" s="26">
        <v>2493722603</v>
      </c>
      <c r="G11362" s="90">
        <v>2603</v>
      </c>
      <c r="H11362" s="90">
        <v>8.64</v>
      </c>
      <c r="I11362" s="95">
        <v>8.64</v>
      </c>
      <c r="J11362" s="90" t="s">
        <v>10509</v>
      </c>
      <c r="K11362" s="90">
        <v>107</v>
      </c>
      <c r="L11362" s="90" t="s">
        <v>10513</v>
      </c>
    </row>
    <row r="11363" spans="1:12" hidden="1" outlineLevel="2" x14ac:dyDescent="0.25">
      <c r="A11363" s="90">
        <v>3</v>
      </c>
      <c r="B11363" s="26">
        <v>1756889513</v>
      </c>
      <c r="C11363" s="90">
        <v>20</v>
      </c>
      <c r="D11363" s="90">
        <v>245087</v>
      </c>
      <c r="E11363" s="94">
        <v>44033</v>
      </c>
      <c r="F11363" s="26">
        <v>2450872246</v>
      </c>
      <c r="G11363" s="90">
        <v>2246</v>
      </c>
      <c r="H11363" s="90">
        <v>1.68</v>
      </c>
      <c r="I11363" s="95">
        <v>1.68</v>
      </c>
      <c r="J11363" s="90" t="s">
        <v>10509</v>
      </c>
      <c r="K11363" s="90">
        <v>138</v>
      </c>
      <c r="L11363" s="90" t="s">
        <v>10513</v>
      </c>
    </row>
    <row r="11364" spans="1:12" hidden="1" outlineLevel="2" x14ac:dyDescent="0.25">
      <c r="A11364" s="90">
        <v>3</v>
      </c>
      <c r="B11364" s="26">
        <v>1756889513</v>
      </c>
      <c r="C11364" s="90">
        <v>20</v>
      </c>
      <c r="D11364" s="90">
        <v>248279</v>
      </c>
      <c r="E11364" s="94">
        <v>44065</v>
      </c>
      <c r="F11364" s="26">
        <v>2482792467</v>
      </c>
      <c r="G11364" s="90">
        <v>2467</v>
      </c>
      <c r="H11364" s="90">
        <v>1.68</v>
      </c>
      <c r="I11364" s="95">
        <v>1.68</v>
      </c>
      <c r="J11364" s="90" t="s">
        <v>10509</v>
      </c>
      <c r="K11364" s="90">
        <v>107</v>
      </c>
      <c r="L11364" s="90" t="s">
        <v>10513</v>
      </c>
    </row>
    <row r="11365" spans="1:12" hidden="1" outlineLevel="2" x14ac:dyDescent="0.25">
      <c r="A11365" s="90">
        <v>3</v>
      </c>
      <c r="B11365" s="26">
        <v>1757470842</v>
      </c>
      <c r="C11365" s="90">
        <v>20</v>
      </c>
      <c r="D11365" s="90">
        <v>241969</v>
      </c>
      <c r="E11365" s="94">
        <v>44004</v>
      </c>
      <c r="F11365" s="26">
        <v>2419692048</v>
      </c>
      <c r="G11365" s="90">
        <v>2048</v>
      </c>
      <c r="H11365" s="90">
        <v>1.68</v>
      </c>
      <c r="I11365" s="95">
        <v>1.68</v>
      </c>
      <c r="J11365" s="90" t="s">
        <v>10509</v>
      </c>
      <c r="K11365" s="90">
        <v>169</v>
      </c>
      <c r="L11365" s="90" t="s">
        <v>10513</v>
      </c>
    </row>
    <row r="11366" spans="1:12" hidden="1" outlineLevel="2" x14ac:dyDescent="0.25">
      <c r="A11366" s="90">
        <v>3</v>
      </c>
      <c r="B11366" s="26">
        <v>1768152560001</v>
      </c>
      <c r="C11366" s="90">
        <v>20</v>
      </c>
      <c r="D11366" s="90">
        <v>243012</v>
      </c>
      <c r="E11366" s="94">
        <v>44025</v>
      </c>
      <c r="F11366" s="26">
        <v>243012333859</v>
      </c>
      <c r="G11366" s="90">
        <v>333859</v>
      </c>
      <c r="H11366" s="90">
        <v>11398.24</v>
      </c>
      <c r="I11366" s="95">
        <v>2969.94</v>
      </c>
      <c r="J11366" s="90" t="s">
        <v>10509</v>
      </c>
      <c r="K11366" s="90">
        <v>129</v>
      </c>
      <c r="L11366" s="90" t="s">
        <v>10513</v>
      </c>
    </row>
    <row r="11367" spans="1:12" hidden="1" outlineLevel="2" x14ac:dyDescent="0.25">
      <c r="A11367" s="90">
        <v>3</v>
      </c>
      <c r="B11367" s="26">
        <v>1768152560001</v>
      </c>
      <c r="C11367" s="90">
        <v>20</v>
      </c>
      <c r="D11367" s="90">
        <v>243015</v>
      </c>
      <c r="E11367" s="94">
        <v>44027</v>
      </c>
      <c r="F11367" s="26">
        <v>243015333862</v>
      </c>
      <c r="G11367" s="90">
        <v>333862</v>
      </c>
      <c r="H11367" s="90">
        <v>1829.89</v>
      </c>
      <c r="I11367" s="95">
        <v>310.48</v>
      </c>
      <c r="J11367" s="90" t="s">
        <v>10509</v>
      </c>
      <c r="K11367" s="90">
        <v>129</v>
      </c>
      <c r="L11367" s="90" t="s">
        <v>10513</v>
      </c>
    </row>
    <row r="11368" spans="1:12" hidden="1" outlineLevel="2" x14ac:dyDescent="0.25">
      <c r="A11368" s="90">
        <v>3</v>
      </c>
      <c r="B11368" s="26">
        <v>1768152560001</v>
      </c>
      <c r="C11368" s="90">
        <v>20</v>
      </c>
      <c r="D11368" s="90">
        <v>246204</v>
      </c>
      <c r="E11368" s="94">
        <v>44056</v>
      </c>
      <c r="F11368" s="26">
        <v>246204336807</v>
      </c>
      <c r="G11368" s="90">
        <v>336807</v>
      </c>
      <c r="H11368" s="90">
        <v>1539.64</v>
      </c>
      <c r="I11368" s="95">
        <v>325.27999999999997</v>
      </c>
      <c r="J11368" s="90" t="s">
        <v>10509</v>
      </c>
      <c r="K11368" s="90">
        <v>98</v>
      </c>
      <c r="L11368" s="90" t="s">
        <v>10513</v>
      </c>
    </row>
    <row r="11369" spans="1:12" hidden="1" outlineLevel="2" x14ac:dyDescent="0.25">
      <c r="A11369" s="90">
        <v>3</v>
      </c>
      <c r="B11369" s="26">
        <v>1768152560001</v>
      </c>
      <c r="C11369" s="90">
        <v>20</v>
      </c>
      <c r="D11369" s="90">
        <v>246205</v>
      </c>
      <c r="E11369" s="94">
        <v>44056</v>
      </c>
      <c r="F11369" s="26">
        <v>246205336808</v>
      </c>
      <c r="G11369" s="90">
        <v>336808</v>
      </c>
      <c r="H11369" s="90">
        <v>11065.54</v>
      </c>
      <c r="I11369" s="95">
        <v>2979.6</v>
      </c>
      <c r="J11369" s="90" t="s">
        <v>10509</v>
      </c>
      <c r="K11369" s="90">
        <v>98</v>
      </c>
      <c r="L11369" s="90" t="s">
        <v>10513</v>
      </c>
    </row>
    <row r="11370" spans="1:12" hidden="1" outlineLevel="2" x14ac:dyDescent="0.25">
      <c r="A11370" s="90">
        <v>3</v>
      </c>
      <c r="B11370" s="26">
        <v>1791847652001</v>
      </c>
      <c r="C11370" s="90">
        <v>20</v>
      </c>
      <c r="D11370" s="90">
        <v>239882</v>
      </c>
      <c r="E11370" s="94">
        <v>43999</v>
      </c>
      <c r="F11370" s="26">
        <v>239882330951</v>
      </c>
      <c r="G11370" s="90">
        <v>330951</v>
      </c>
      <c r="H11370" s="90">
        <v>458.8</v>
      </c>
      <c r="I11370" s="95">
        <v>413.12</v>
      </c>
      <c r="J11370" s="90" t="s">
        <v>10509</v>
      </c>
      <c r="K11370" s="90">
        <v>173</v>
      </c>
      <c r="L11370" s="90" t="s">
        <v>10513</v>
      </c>
    </row>
    <row r="11371" spans="1:12" hidden="1" outlineLevel="2" x14ac:dyDescent="0.25">
      <c r="A11371" s="90">
        <v>3</v>
      </c>
      <c r="B11371" s="26">
        <v>1791847652001</v>
      </c>
      <c r="C11371" s="90">
        <v>20</v>
      </c>
      <c r="D11371" s="90">
        <v>243013</v>
      </c>
      <c r="E11371" s="94">
        <v>44025</v>
      </c>
      <c r="F11371" s="26">
        <v>243013333860</v>
      </c>
      <c r="G11371" s="90">
        <v>333860</v>
      </c>
      <c r="H11371" s="90">
        <v>555.02</v>
      </c>
      <c r="I11371" s="95">
        <v>499.76</v>
      </c>
      <c r="J11371" s="90" t="s">
        <v>10509</v>
      </c>
      <c r="K11371" s="90">
        <v>147</v>
      </c>
      <c r="L11371" s="90" t="s">
        <v>10513</v>
      </c>
    </row>
    <row r="11372" spans="1:12" hidden="1" outlineLevel="2" x14ac:dyDescent="0.25">
      <c r="A11372" s="90">
        <v>3</v>
      </c>
      <c r="B11372" s="26">
        <v>1791847652001</v>
      </c>
      <c r="C11372" s="90">
        <v>20</v>
      </c>
      <c r="D11372" s="90">
        <v>246206</v>
      </c>
      <c r="E11372" s="94">
        <v>44056</v>
      </c>
      <c r="F11372" s="26">
        <v>246206336809</v>
      </c>
      <c r="G11372" s="90">
        <v>336809</v>
      </c>
      <c r="H11372" s="90">
        <v>502.92</v>
      </c>
      <c r="I11372" s="95">
        <v>452.85</v>
      </c>
      <c r="J11372" s="90" t="s">
        <v>10509</v>
      </c>
      <c r="K11372" s="90">
        <v>116</v>
      </c>
      <c r="L11372" s="90" t="s">
        <v>10513</v>
      </c>
    </row>
    <row r="11373" spans="1:12" hidden="1" outlineLevel="2" x14ac:dyDescent="0.25">
      <c r="A11373" s="90">
        <v>3</v>
      </c>
      <c r="B11373" s="26">
        <v>1792083354001</v>
      </c>
      <c r="C11373" s="90">
        <v>20</v>
      </c>
      <c r="D11373" s="90">
        <v>242653</v>
      </c>
      <c r="E11373" s="94">
        <v>44013</v>
      </c>
      <c r="F11373" s="26">
        <v>242653333568</v>
      </c>
      <c r="G11373" s="90">
        <v>333568</v>
      </c>
      <c r="H11373" s="90">
        <v>6.19</v>
      </c>
      <c r="I11373" s="95">
        <v>6.19</v>
      </c>
      <c r="J11373" s="90" t="s">
        <v>10509</v>
      </c>
      <c r="K11373" s="90">
        <v>169</v>
      </c>
      <c r="L11373" s="90" t="s">
        <v>10513</v>
      </c>
    </row>
    <row r="11374" spans="1:12" hidden="1" outlineLevel="2" x14ac:dyDescent="0.25">
      <c r="A11374" s="90">
        <v>3</v>
      </c>
      <c r="B11374" s="26">
        <v>1792375002001</v>
      </c>
      <c r="C11374" s="90">
        <v>20</v>
      </c>
      <c r="D11374" s="90">
        <v>249413</v>
      </c>
      <c r="E11374" s="94">
        <v>44075</v>
      </c>
      <c r="F11374" s="26">
        <v>2494132613</v>
      </c>
      <c r="G11374" s="90">
        <v>2613</v>
      </c>
      <c r="H11374" s="90">
        <v>2.14</v>
      </c>
      <c r="I11374" s="95">
        <v>2.14</v>
      </c>
      <c r="J11374" s="90" t="s">
        <v>10509</v>
      </c>
      <c r="K11374" s="90">
        <v>107</v>
      </c>
      <c r="L11374" s="90" t="s">
        <v>10513</v>
      </c>
    </row>
    <row r="11375" spans="1:12" hidden="1" outlineLevel="2" x14ac:dyDescent="0.25">
      <c r="A11375" s="90">
        <v>3</v>
      </c>
      <c r="B11375" s="26">
        <v>1791256115001</v>
      </c>
      <c r="C11375" s="90">
        <v>20</v>
      </c>
      <c r="D11375" s="90">
        <v>239879</v>
      </c>
      <c r="E11375" s="94">
        <v>43997</v>
      </c>
      <c r="F11375" s="26">
        <v>239879330949</v>
      </c>
      <c r="G11375" s="90">
        <v>330949</v>
      </c>
      <c r="H11375" s="90">
        <v>6169.97</v>
      </c>
      <c r="I11375" s="95">
        <v>1105.8800000000001</v>
      </c>
      <c r="J11375" s="90" t="s">
        <v>10509</v>
      </c>
      <c r="K11375" s="90">
        <v>175</v>
      </c>
      <c r="L11375" s="90" t="s">
        <v>10513</v>
      </c>
    </row>
    <row r="11376" spans="1:12" hidden="1" outlineLevel="2" x14ac:dyDescent="0.25">
      <c r="A11376" s="90">
        <v>3</v>
      </c>
      <c r="B11376" s="26" t="s">
        <v>10519</v>
      </c>
      <c r="C11376" s="90">
        <v>20</v>
      </c>
      <c r="D11376" s="90">
        <v>244605</v>
      </c>
      <c r="E11376" s="94">
        <v>44033</v>
      </c>
      <c r="F11376" s="26">
        <v>244605335449</v>
      </c>
      <c r="G11376" s="90">
        <v>335449</v>
      </c>
      <c r="H11376" s="90">
        <v>7.48</v>
      </c>
      <c r="I11376" s="95">
        <v>7.48</v>
      </c>
      <c r="J11376" s="90" t="s">
        <v>10509</v>
      </c>
      <c r="K11376" s="90">
        <v>138</v>
      </c>
      <c r="L11376" s="90" t="s">
        <v>10513</v>
      </c>
    </row>
    <row r="11377" spans="1:12" hidden="1" outlineLevel="2" x14ac:dyDescent="0.25">
      <c r="A11377" s="90">
        <v>3</v>
      </c>
      <c r="B11377" s="26">
        <v>1768152560001</v>
      </c>
      <c r="C11377" s="90">
        <v>20</v>
      </c>
      <c r="D11377" s="90">
        <v>239877</v>
      </c>
      <c r="E11377" s="94">
        <v>43997</v>
      </c>
      <c r="F11377" s="26">
        <v>239877330947</v>
      </c>
      <c r="G11377" s="90">
        <v>330947</v>
      </c>
      <c r="H11377" s="90">
        <v>1751.88</v>
      </c>
      <c r="I11377" s="95">
        <v>375.11</v>
      </c>
      <c r="J11377" s="90" t="s">
        <v>10509</v>
      </c>
      <c r="K11377" s="90">
        <v>159</v>
      </c>
      <c r="L11377" s="90" t="s">
        <v>10513</v>
      </c>
    </row>
    <row r="11378" spans="1:12" hidden="1" outlineLevel="2" x14ac:dyDescent="0.25">
      <c r="A11378" s="90">
        <v>3</v>
      </c>
      <c r="B11378" s="26">
        <v>1768152560001</v>
      </c>
      <c r="C11378" s="90">
        <v>20</v>
      </c>
      <c r="D11378" s="90">
        <v>239878</v>
      </c>
      <c r="E11378" s="94">
        <v>43997</v>
      </c>
      <c r="F11378" s="26">
        <v>239878330948</v>
      </c>
      <c r="G11378" s="90">
        <v>330948</v>
      </c>
      <c r="H11378" s="90">
        <v>10800.89</v>
      </c>
      <c r="I11378" s="95">
        <v>3370.64</v>
      </c>
      <c r="J11378" s="90" t="s">
        <v>10509</v>
      </c>
      <c r="K11378" s="90">
        <v>159</v>
      </c>
      <c r="L11378" s="90" t="s">
        <v>10513</v>
      </c>
    </row>
    <row r="11379" spans="1:12" hidden="1" outlineLevel="2" x14ac:dyDescent="0.25">
      <c r="A11379" s="90">
        <v>3</v>
      </c>
      <c r="B11379" s="26">
        <v>1792874394001</v>
      </c>
      <c r="C11379" s="90">
        <v>20</v>
      </c>
      <c r="D11379" s="90">
        <v>246069</v>
      </c>
      <c r="E11379" s="94">
        <v>44044</v>
      </c>
      <c r="F11379" s="26">
        <v>2460692357</v>
      </c>
      <c r="G11379" s="90">
        <v>2357</v>
      </c>
      <c r="H11379" s="90">
        <v>1.94</v>
      </c>
      <c r="I11379" s="95">
        <v>1.94</v>
      </c>
      <c r="J11379" s="90" t="s">
        <v>10509</v>
      </c>
      <c r="K11379" s="90">
        <v>138</v>
      </c>
      <c r="L11379" s="90" t="s">
        <v>10513</v>
      </c>
    </row>
    <row r="11380" spans="1:12" hidden="1" outlineLevel="2" x14ac:dyDescent="0.25">
      <c r="A11380" s="90">
        <v>3</v>
      </c>
      <c r="B11380" s="26">
        <v>1792882222001</v>
      </c>
      <c r="C11380" s="90">
        <v>20</v>
      </c>
      <c r="D11380" s="90">
        <v>242936</v>
      </c>
      <c r="E11380" s="94">
        <v>44013</v>
      </c>
      <c r="F11380" s="26">
        <v>2429362153</v>
      </c>
      <c r="G11380" s="90">
        <v>2153</v>
      </c>
      <c r="H11380" s="90">
        <v>1.94</v>
      </c>
      <c r="I11380" s="95">
        <v>1.94</v>
      </c>
      <c r="J11380" s="90" t="s">
        <v>10509</v>
      </c>
      <c r="K11380" s="90">
        <v>169</v>
      </c>
      <c r="L11380" s="90" t="s">
        <v>10513</v>
      </c>
    </row>
    <row r="11381" spans="1:12" hidden="1" outlineLevel="2" x14ac:dyDescent="0.25">
      <c r="A11381" s="90">
        <v>3</v>
      </c>
      <c r="B11381" s="26">
        <v>1792882222001</v>
      </c>
      <c r="C11381" s="90">
        <v>20</v>
      </c>
      <c r="D11381" s="90">
        <v>246109</v>
      </c>
      <c r="E11381" s="94">
        <v>44044</v>
      </c>
      <c r="F11381" s="26">
        <v>2461092369</v>
      </c>
      <c r="G11381" s="90">
        <v>2369</v>
      </c>
      <c r="H11381" s="90">
        <v>1.94</v>
      </c>
      <c r="I11381" s="95">
        <v>1.94</v>
      </c>
      <c r="J11381" s="90" t="s">
        <v>10509</v>
      </c>
      <c r="K11381" s="90">
        <v>138</v>
      </c>
      <c r="L11381" s="90" t="s">
        <v>10513</v>
      </c>
    </row>
    <row r="11382" spans="1:12" hidden="1" outlineLevel="2" x14ac:dyDescent="0.25">
      <c r="A11382" s="90">
        <v>3</v>
      </c>
      <c r="B11382" s="26">
        <v>1792882222001</v>
      </c>
      <c r="C11382" s="90">
        <v>20</v>
      </c>
      <c r="D11382" s="90">
        <v>249353</v>
      </c>
      <c r="E11382" s="94">
        <v>44075</v>
      </c>
      <c r="F11382" s="26">
        <v>2493532593</v>
      </c>
      <c r="G11382" s="90">
        <v>2593</v>
      </c>
      <c r="H11382" s="90">
        <v>1.94</v>
      </c>
      <c r="I11382" s="95">
        <v>1.94</v>
      </c>
      <c r="J11382" s="90" t="s">
        <v>10509</v>
      </c>
      <c r="K11382" s="90">
        <v>107</v>
      </c>
      <c r="L11382" s="90" t="s">
        <v>10513</v>
      </c>
    </row>
    <row r="11383" spans="1:12" hidden="1" outlineLevel="2" x14ac:dyDescent="0.25">
      <c r="A11383" s="90">
        <v>3</v>
      </c>
      <c r="B11383" s="26">
        <v>1792962390001</v>
      </c>
      <c r="C11383" s="90">
        <v>20</v>
      </c>
      <c r="D11383" s="90">
        <v>246159</v>
      </c>
      <c r="E11383" s="94">
        <v>44044</v>
      </c>
      <c r="F11383" s="26">
        <v>2461592386</v>
      </c>
      <c r="G11383" s="90">
        <v>2386</v>
      </c>
      <c r="H11383" s="90">
        <v>1.98</v>
      </c>
      <c r="I11383" s="95">
        <v>1.98</v>
      </c>
      <c r="J11383" s="90" t="s">
        <v>10509</v>
      </c>
      <c r="K11383" s="90">
        <v>138</v>
      </c>
      <c r="L11383" s="90" t="s">
        <v>10513</v>
      </c>
    </row>
    <row r="11384" spans="1:12" hidden="1" outlineLevel="2" x14ac:dyDescent="0.25">
      <c r="A11384" s="90">
        <v>3</v>
      </c>
      <c r="B11384" s="26">
        <v>1792962390001</v>
      </c>
      <c r="C11384" s="90">
        <v>20</v>
      </c>
      <c r="D11384" s="90">
        <v>249402</v>
      </c>
      <c r="E11384" s="94">
        <v>44075</v>
      </c>
      <c r="F11384" s="26">
        <v>2494022610</v>
      </c>
      <c r="G11384" s="90">
        <v>2610</v>
      </c>
      <c r="H11384" s="90">
        <v>1.94</v>
      </c>
      <c r="I11384" s="95">
        <v>1.94</v>
      </c>
      <c r="J11384" s="90" t="s">
        <v>10509</v>
      </c>
      <c r="K11384" s="90">
        <v>107</v>
      </c>
      <c r="L11384" s="90" t="s">
        <v>10513</v>
      </c>
    </row>
    <row r="11385" spans="1:12" hidden="1" outlineLevel="2" x14ac:dyDescent="0.25">
      <c r="A11385" s="90">
        <v>3</v>
      </c>
      <c r="B11385" s="26">
        <v>1791256115001</v>
      </c>
      <c r="C11385" s="90">
        <v>20</v>
      </c>
      <c r="D11385" s="90">
        <v>246207</v>
      </c>
      <c r="E11385" s="94">
        <v>44056</v>
      </c>
      <c r="F11385" s="26">
        <v>246207336810</v>
      </c>
      <c r="G11385" s="90">
        <v>336810</v>
      </c>
      <c r="H11385" s="90">
        <v>6083.86</v>
      </c>
      <c r="I11385" s="95">
        <v>1108.98</v>
      </c>
      <c r="J11385" s="90" t="s">
        <v>10509</v>
      </c>
      <c r="K11385" s="90">
        <v>116</v>
      </c>
      <c r="L11385" s="90" t="s">
        <v>10513</v>
      </c>
    </row>
    <row r="11386" spans="1:12" hidden="1" outlineLevel="2" x14ac:dyDescent="0.25">
      <c r="A11386" s="90">
        <v>3</v>
      </c>
      <c r="B11386" s="26">
        <v>1801636901</v>
      </c>
      <c r="C11386" s="90">
        <v>20</v>
      </c>
      <c r="D11386" s="90">
        <v>243296</v>
      </c>
      <c r="E11386" s="94">
        <v>44033</v>
      </c>
      <c r="F11386" s="26">
        <v>243296334143</v>
      </c>
      <c r="G11386" s="90">
        <v>334143</v>
      </c>
      <c r="H11386" s="90">
        <v>8.3800000000000008</v>
      </c>
      <c r="I11386" s="95">
        <v>8.3800000000000008</v>
      </c>
      <c r="J11386" s="90" t="s">
        <v>10509</v>
      </c>
      <c r="K11386" s="90">
        <v>138</v>
      </c>
      <c r="L11386" s="90" t="s">
        <v>10513</v>
      </c>
    </row>
    <row r="11387" spans="1:12" hidden="1" outlineLevel="2" x14ac:dyDescent="0.25">
      <c r="A11387" s="90">
        <v>3</v>
      </c>
      <c r="B11387" s="26">
        <v>1801841287</v>
      </c>
      <c r="C11387" s="90">
        <v>20</v>
      </c>
      <c r="D11387" s="90">
        <v>241926</v>
      </c>
      <c r="E11387" s="94">
        <v>44004</v>
      </c>
      <c r="F11387" s="26">
        <v>241926332923</v>
      </c>
      <c r="G11387" s="90">
        <v>332923</v>
      </c>
      <c r="H11387" s="90">
        <v>1.68</v>
      </c>
      <c r="I11387" s="95">
        <v>1.68</v>
      </c>
      <c r="J11387" s="90" t="s">
        <v>10509</v>
      </c>
      <c r="K11387" s="90">
        <v>169</v>
      </c>
      <c r="L11387" s="90" t="s">
        <v>10513</v>
      </c>
    </row>
    <row r="11388" spans="1:12" hidden="1" outlineLevel="2" x14ac:dyDescent="0.25">
      <c r="A11388" s="90">
        <v>3</v>
      </c>
      <c r="B11388" s="26">
        <v>1802929255</v>
      </c>
      <c r="C11388" s="90">
        <v>20</v>
      </c>
      <c r="D11388" s="90">
        <v>240522</v>
      </c>
      <c r="E11388" s="94">
        <v>44004</v>
      </c>
      <c r="F11388" s="26">
        <v>240522331591</v>
      </c>
      <c r="G11388" s="90">
        <v>331591</v>
      </c>
      <c r="H11388" s="90">
        <v>1.68</v>
      </c>
      <c r="I11388" s="95">
        <v>1.68</v>
      </c>
      <c r="J11388" s="90" t="s">
        <v>10509</v>
      </c>
      <c r="K11388" s="90">
        <v>169</v>
      </c>
      <c r="L11388" s="90" t="s">
        <v>10513</v>
      </c>
    </row>
    <row r="11389" spans="1:12" hidden="1" outlineLevel="2" x14ac:dyDescent="0.25">
      <c r="A11389" s="90">
        <v>3</v>
      </c>
      <c r="B11389" s="26">
        <v>1802929255</v>
      </c>
      <c r="C11389" s="90">
        <v>20</v>
      </c>
      <c r="D11389" s="90">
        <v>243656</v>
      </c>
      <c r="E11389" s="94">
        <v>44033</v>
      </c>
      <c r="F11389" s="26">
        <v>243656334503</v>
      </c>
      <c r="G11389" s="90">
        <v>334503</v>
      </c>
      <c r="H11389" s="90">
        <v>1.68</v>
      </c>
      <c r="I11389" s="95">
        <v>1.68</v>
      </c>
      <c r="J11389" s="90" t="s">
        <v>10509</v>
      </c>
      <c r="K11389" s="90">
        <v>138</v>
      </c>
      <c r="L11389" s="90" t="s">
        <v>10513</v>
      </c>
    </row>
    <row r="11390" spans="1:12" hidden="1" outlineLevel="2" x14ac:dyDescent="0.25">
      <c r="A11390" s="90">
        <v>3</v>
      </c>
      <c r="B11390" s="26">
        <v>1802929255</v>
      </c>
      <c r="C11390" s="90">
        <v>20</v>
      </c>
      <c r="D11390" s="90">
        <v>246840</v>
      </c>
      <c r="E11390" s="94">
        <v>44065</v>
      </c>
      <c r="F11390" s="26">
        <v>246840337440</v>
      </c>
      <c r="G11390" s="90">
        <v>337440</v>
      </c>
      <c r="H11390" s="90">
        <v>1.68</v>
      </c>
      <c r="I11390" s="95">
        <v>1.68</v>
      </c>
      <c r="J11390" s="90" t="s">
        <v>10509</v>
      </c>
      <c r="K11390" s="90">
        <v>107</v>
      </c>
      <c r="L11390" s="90" t="s">
        <v>10513</v>
      </c>
    </row>
    <row r="11391" spans="1:12" hidden="1" outlineLevel="2" x14ac:dyDescent="0.25">
      <c r="A11391" s="90">
        <v>3</v>
      </c>
      <c r="B11391" s="26">
        <v>1803255841</v>
      </c>
      <c r="C11391" s="90">
        <v>20</v>
      </c>
      <c r="D11391" s="90">
        <v>245579</v>
      </c>
      <c r="E11391" s="94">
        <v>44033</v>
      </c>
      <c r="F11391" s="26">
        <v>245579336274</v>
      </c>
      <c r="G11391" s="90">
        <v>336274</v>
      </c>
      <c r="H11391" s="90">
        <v>0.9</v>
      </c>
      <c r="I11391" s="95">
        <v>0.9</v>
      </c>
      <c r="J11391" s="90" t="s">
        <v>10509</v>
      </c>
      <c r="K11391" s="90">
        <v>138</v>
      </c>
      <c r="L11391" s="90" t="s">
        <v>10513</v>
      </c>
    </row>
    <row r="11392" spans="1:12" hidden="1" outlineLevel="2" x14ac:dyDescent="0.25">
      <c r="A11392" s="90">
        <v>3</v>
      </c>
      <c r="B11392" s="26">
        <v>1803255841</v>
      </c>
      <c r="C11392" s="90">
        <v>20</v>
      </c>
      <c r="D11392" s="90">
        <v>248788</v>
      </c>
      <c r="E11392" s="94">
        <v>44065</v>
      </c>
      <c r="F11392" s="26">
        <v>248788339234</v>
      </c>
      <c r="G11392" s="90">
        <v>339234</v>
      </c>
      <c r="H11392" s="90">
        <v>2.5299999999999998</v>
      </c>
      <c r="I11392" s="95">
        <v>2.5299999999999998</v>
      </c>
      <c r="J11392" s="90" t="s">
        <v>10509</v>
      </c>
      <c r="K11392" s="90">
        <v>107</v>
      </c>
      <c r="L11392" s="90" t="s">
        <v>10513</v>
      </c>
    </row>
    <row r="11393" spans="1:12" hidden="1" outlineLevel="2" x14ac:dyDescent="0.25">
      <c r="A11393" s="90">
        <v>3</v>
      </c>
      <c r="B11393" s="26">
        <v>1803782596001</v>
      </c>
      <c r="C11393" s="90">
        <v>20</v>
      </c>
      <c r="D11393" s="90">
        <v>242840</v>
      </c>
      <c r="E11393" s="94">
        <v>44013</v>
      </c>
      <c r="F11393" s="26">
        <v>242840333742</v>
      </c>
      <c r="G11393" s="90">
        <v>333742</v>
      </c>
      <c r="H11393" s="90">
        <v>2.16</v>
      </c>
      <c r="I11393" s="95">
        <v>2.16</v>
      </c>
      <c r="J11393" s="90" t="s">
        <v>10509</v>
      </c>
      <c r="K11393" s="90">
        <v>169</v>
      </c>
      <c r="L11393" s="90" t="s">
        <v>10513</v>
      </c>
    </row>
    <row r="11394" spans="1:12" hidden="1" outlineLevel="2" x14ac:dyDescent="0.25">
      <c r="A11394" s="90">
        <v>3</v>
      </c>
      <c r="B11394" s="26">
        <v>1803782596001</v>
      </c>
      <c r="C11394" s="90">
        <v>20</v>
      </c>
      <c r="D11394" s="90">
        <v>246013</v>
      </c>
      <c r="E11394" s="94">
        <v>44044</v>
      </c>
      <c r="F11394" s="26">
        <v>246013336686</v>
      </c>
      <c r="G11394" s="90">
        <v>336686</v>
      </c>
      <c r="H11394" s="90">
        <v>1.9</v>
      </c>
      <c r="I11394" s="95">
        <v>1.9</v>
      </c>
      <c r="J11394" s="90" t="s">
        <v>10509</v>
      </c>
      <c r="K11394" s="90">
        <v>138</v>
      </c>
      <c r="L11394" s="90" t="s">
        <v>10513</v>
      </c>
    </row>
    <row r="11395" spans="1:12" hidden="1" outlineLevel="2" x14ac:dyDescent="0.25">
      <c r="A11395" s="90">
        <v>3</v>
      </c>
      <c r="B11395" s="26">
        <v>1803782596001</v>
      </c>
      <c r="C11395" s="90">
        <v>20</v>
      </c>
      <c r="D11395" s="90">
        <v>249256</v>
      </c>
      <c r="E11395" s="94">
        <v>44075</v>
      </c>
      <c r="F11395" s="26">
        <v>249256339679</v>
      </c>
      <c r="G11395" s="90">
        <v>339679</v>
      </c>
      <c r="H11395" s="90">
        <v>1.68</v>
      </c>
      <c r="I11395" s="95">
        <v>1.68</v>
      </c>
      <c r="J11395" s="90" t="s">
        <v>10509</v>
      </c>
      <c r="K11395" s="90">
        <v>107</v>
      </c>
      <c r="L11395" s="90" t="s">
        <v>10513</v>
      </c>
    </row>
    <row r="11396" spans="1:12" hidden="1" outlineLevel="2" x14ac:dyDescent="0.25">
      <c r="A11396" s="90">
        <v>3</v>
      </c>
      <c r="B11396" s="26">
        <v>2000025854</v>
      </c>
      <c r="C11396" s="90">
        <v>20</v>
      </c>
      <c r="D11396" s="90">
        <v>243823</v>
      </c>
      <c r="E11396" s="94">
        <v>44033</v>
      </c>
      <c r="F11396" s="26">
        <v>243823334670</v>
      </c>
      <c r="G11396" s="90">
        <v>334670</v>
      </c>
      <c r="H11396" s="90">
        <v>2.96</v>
      </c>
      <c r="I11396" s="95">
        <v>2.96</v>
      </c>
      <c r="J11396" s="90" t="s">
        <v>10509</v>
      </c>
      <c r="K11396" s="90">
        <v>138</v>
      </c>
      <c r="L11396" s="90" t="s">
        <v>10513</v>
      </c>
    </row>
    <row r="11397" spans="1:12" hidden="1" outlineLevel="2" x14ac:dyDescent="0.25">
      <c r="A11397" s="90">
        <v>3</v>
      </c>
      <c r="B11397" s="26">
        <v>2000025854</v>
      </c>
      <c r="C11397" s="90">
        <v>20</v>
      </c>
      <c r="D11397" s="90">
        <v>247009</v>
      </c>
      <c r="E11397" s="94">
        <v>44065</v>
      </c>
      <c r="F11397" s="26">
        <v>247009337609</v>
      </c>
      <c r="G11397" s="90">
        <v>337609</v>
      </c>
      <c r="H11397" s="90">
        <v>12.6</v>
      </c>
      <c r="I11397" s="95">
        <v>12.6</v>
      </c>
      <c r="J11397" s="90" t="s">
        <v>10509</v>
      </c>
      <c r="K11397" s="90">
        <v>107</v>
      </c>
      <c r="L11397" s="90" t="s">
        <v>10513</v>
      </c>
    </row>
    <row r="11398" spans="1:12" hidden="1" outlineLevel="2" x14ac:dyDescent="0.25">
      <c r="A11398" s="90">
        <v>3</v>
      </c>
      <c r="B11398" s="26">
        <v>2100982707</v>
      </c>
      <c r="C11398" s="90">
        <v>20</v>
      </c>
      <c r="D11398" s="90">
        <v>242362</v>
      </c>
      <c r="E11398" s="94">
        <v>44004</v>
      </c>
      <c r="F11398" s="26">
        <v>2423622097</v>
      </c>
      <c r="G11398" s="90">
        <v>2097</v>
      </c>
      <c r="H11398" s="90">
        <v>35.83</v>
      </c>
      <c r="I11398" s="95">
        <v>35.83</v>
      </c>
      <c r="J11398" s="90" t="s">
        <v>10509</v>
      </c>
      <c r="K11398" s="90">
        <v>169</v>
      </c>
      <c r="L11398" s="90" t="s">
        <v>10513</v>
      </c>
    </row>
    <row r="11399" spans="1:12" hidden="1" outlineLevel="2" x14ac:dyDescent="0.25">
      <c r="A11399" s="90">
        <v>3</v>
      </c>
      <c r="B11399" s="26">
        <v>2100982707</v>
      </c>
      <c r="C11399" s="90">
        <v>20</v>
      </c>
      <c r="D11399" s="90">
        <v>245528</v>
      </c>
      <c r="E11399" s="94">
        <v>44033</v>
      </c>
      <c r="F11399" s="26">
        <v>2455282309</v>
      </c>
      <c r="G11399" s="90">
        <v>2309</v>
      </c>
      <c r="H11399" s="90">
        <v>14.27</v>
      </c>
      <c r="I11399" s="95">
        <v>14.27</v>
      </c>
      <c r="J11399" s="90" t="s">
        <v>10509</v>
      </c>
      <c r="K11399" s="90">
        <v>138</v>
      </c>
      <c r="L11399" s="90" t="s">
        <v>10513</v>
      </c>
    </row>
    <row r="11400" spans="1:12" hidden="1" outlineLevel="2" x14ac:dyDescent="0.25">
      <c r="A11400" s="90">
        <v>3</v>
      </c>
      <c r="B11400" s="26">
        <v>2200041412</v>
      </c>
      <c r="C11400" s="90">
        <v>20</v>
      </c>
      <c r="D11400" s="90">
        <v>241267</v>
      </c>
      <c r="E11400" s="94">
        <v>44004</v>
      </c>
      <c r="F11400" s="26">
        <v>241267332334</v>
      </c>
      <c r="G11400" s="90">
        <v>332334</v>
      </c>
      <c r="H11400" s="90">
        <v>1.68</v>
      </c>
      <c r="I11400" s="95">
        <v>1.68</v>
      </c>
      <c r="J11400" s="90" t="s">
        <v>10509</v>
      </c>
      <c r="K11400" s="90">
        <v>169</v>
      </c>
      <c r="L11400" s="90" t="s">
        <v>10513</v>
      </c>
    </row>
    <row r="11401" spans="1:12" hidden="1" outlineLevel="2" x14ac:dyDescent="0.25">
      <c r="A11401" s="90">
        <v>3</v>
      </c>
      <c r="B11401" s="26">
        <v>2200041412</v>
      </c>
      <c r="C11401" s="90">
        <v>20</v>
      </c>
      <c r="D11401" s="90">
        <v>244409</v>
      </c>
      <c r="E11401" s="94">
        <v>44033</v>
      </c>
      <c r="F11401" s="26">
        <v>244409335254</v>
      </c>
      <c r="G11401" s="90">
        <v>335254</v>
      </c>
      <c r="H11401" s="90">
        <v>1.68</v>
      </c>
      <c r="I11401" s="95">
        <v>1.68</v>
      </c>
      <c r="J11401" s="90" t="s">
        <v>10509</v>
      </c>
      <c r="K11401" s="90">
        <v>138</v>
      </c>
      <c r="L11401" s="90" t="s">
        <v>10513</v>
      </c>
    </row>
    <row r="11402" spans="1:12" hidden="1" outlineLevel="2" x14ac:dyDescent="0.25">
      <c r="A11402" s="90">
        <v>3</v>
      </c>
      <c r="B11402" s="26">
        <v>2200041412</v>
      </c>
      <c r="C11402" s="90">
        <v>20</v>
      </c>
      <c r="D11402" s="90">
        <v>247600</v>
      </c>
      <c r="E11402" s="94">
        <v>44065</v>
      </c>
      <c r="F11402" s="26">
        <v>247600338198</v>
      </c>
      <c r="G11402" s="90">
        <v>338198</v>
      </c>
      <c r="H11402" s="90">
        <v>1.68</v>
      </c>
      <c r="I11402" s="95">
        <v>1.68</v>
      </c>
      <c r="J11402" s="90" t="s">
        <v>10509</v>
      </c>
      <c r="K11402" s="90">
        <v>107</v>
      </c>
      <c r="L11402" s="90" t="s">
        <v>10513</v>
      </c>
    </row>
    <row r="11403" spans="1:12" hidden="1" outlineLevel="2" x14ac:dyDescent="0.25">
      <c r="A11403" s="90">
        <v>3</v>
      </c>
      <c r="B11403" s="26">
        <v>3050383086</v>
      </c>
      <c r="C11403" s="90">
        <v>20</v>
      </c>
      <c r="D11403" s="90">
        <v>242229</v>
      </c>
      <c r="E11403" s="94">
        <v>44004</v>
      </c>
      <c r="F11403" s="26">
        <v>242229333176</v>
      </c>
      <c r="G11403" s="90">
        <v>333176</v>
      </c>
      <c r="H11403" s="90">
        <v>1.68</v>
      </c>
      <c r="I11403" s="95">
        <v>1.68</v>
      </c>
      <c r="J11403" s="90" t="s">
        <v>10509</v>
      </c>
      <c r="K11403" s="90">
        <v>169</v>
      </c>
      <c r="L11403" s="90" t="s">
        <v>10513</v>
      </c>
    </row>
    <row r="11404" spans="1:12" hidden="1" outlineLevel="2" x14ac:dyDescent="0.25">
      <c r="A11404" s="90">
        <v>3</v>
      </c>
      <c r="B11404" s="26">
        <v>3050383086</v>
      </c>
      <c r="C11404" s="90">
        <v>20</v>
      </c>
      <c r="D11404" s="90">
        <v>245377</v>
      </c>
      <c r="E11404" s="94">
        <v>44033</v>
      </c>
      <c r="F11404" s="26">
        <v>245377336102</v>
      </c>
      <c r="G11404" s="90">
        <v>336102</v>
      </c>
      <c r="H11404" s="90">
        <v>1.68</v>
      </c>
      <c r="I11404" s="95">
        <v>1.68</v>
      </c>
      <c r="J11404" s="90" t="s">
        <v>10509</v>
      </c>
      <c r="K11404" s="90">
        <v>138</v>
      </c>
      <c r="L11404" s="90" t="s">
        <v>10513</v>
      </c>
    </row>
    <row r="11405" spans="1:12" hidden="1" outlineLevel="2" x14ac:dyDescent="0.25">
      <c r="A11405" s="90">
        <v>3</v>
      </c>
      <c r="B11405" s="26">
        <v>3050383086</v>
      </c>
      <c r="C11405" s="90">
        <v>20</v>
      </c>
      <c r="D11405" s="90">
        <v>248570</v>
      </c>
      <c r="E11405" s="94">
        <v>44065</v>
      </c>
      <c r="F11405" s="26">
        <v>248570339048</v>
      </c>
      <c r="G11405" s="90">
        <v>339048</v>
      </c>
      <c r="H11405" s="90">
        <v>1.68</v>
      </c>
      <c r="I11405" s="95">
        <v>1.68</v>
      </c>
      <c r="J11405" s="90" t="s">
        <v>10509</v>
      </c>
      <c r="K11405" s="90">
        <v>107</v>
      </c>
      <c r="L11405" s="90" t="s">
        <v>10513</v>
      </c>
    </row>
    <row r="11406" spans="1:12" hidden="1" outlineLevel="2" x14ac:dyDescent="0.25">
      <c r="A11406" s="90">
        <v>3</v>
      </c>
      <c r="B11406" s="26" t="s">
        <v>10519</v>
      </c>
      <c r="C11406" s="90">
        <v>20</v>
      </c>
      <c r="D11406" s="90">
        <v>241460</v>
      </c>
      <c r="E11406" s="94">
        <v>44004</v>
      </c>
      <c r="F11406" s="26">
        <v>241460332526</v>
      </c>
      <c r="G11406" s="90">
        <v>332526</v>
      </c>
      <c r="H11406" s="90">
        <v>2.58</v>
      </c>
      <c r="I11406" s="95">
        <v>2.58</v>
      </c>
      <c r="J11406" s="90" t="s">
        <v>10509</v>
      </c>
      <c r="K11406" s="90">
        <v>169</v>
      </c>
      <c r="L11406" s="90" t="s">
        <v>10513</v>
      </c>
    </row>
    <row r="11407" spans="1:12" hidden="1" outlineLevel="2" x14ac:dyDescent="0.25">
      <c r="A11407" s="90">
        <v>3</v>
      </c>
      <c r="B11407" s="26" t="s">
        <v>10519</v>
      </c>
      <c r="C11407" s="90">
        <v>20</v>
      </c>
      <c r="D11407" s="90">
        <v>247794</v>
      </c>
      <c r="E11407" s="94">
        <v>44065</v>
      </c>
      <c r="F11407" s="26">
        <v>247794338391</v>
      </c>
      <c r="G11407" s="90">
        <v>338391</v>
      </c>
      <c r="H11407" s="90">
        <v>2.2599999999999998</v>
      </c>
      <c r="I11407" s="95">
        <v>2.2599999999999998</v>
      </c>
      <c r="J11407" s="90" t="s">
        <v>10509</v>
      </c>
      <c r="K11407" s="90">
        <v>107</v>
      </c>
      <c r="L11407" s="90" t="s">
        <v>10513</v>
      </c>
    </row>
    <row r="11408" spans="1:12" hidden="1" outlineLevel="2" x14ac:dyDescent="0.25">
      <c r="A11408" s="90">
        <v>3</v>
      </c>
      <c r="B11408" s="26">
        <v>1792874394001</v>
      </c>
      <c r="C11408" s="90">
        <v>20</v>
      </c>
      <c r="D11408" s="90">
        <v>242897</v>
      </c>
      <c r="E11408" s="94">
        <v>44013</v>
      </c>
      <c r="F11408" s="26">
        <v>2428972141</v>
      </c>
      <c r="G11408" s="90">
        <v>2141</v>
      </c>
      <c r="H11408" s="90">
        <v>1.94</v>
      </c>
      <c r="I11408" s="95">
        <v>1.94</v>
      </c>
      <c r="J11408" s="90" t="s">
        <v>10509</v>
      </c>
      <c r="K11408" s="90">
        <v>169</v>
      </c>
      <c r="L11408" s="90" t="s">
        <v>10513</v>
      </c>
    </row>
    <row r="11409" spans="1:12" hidden="1" outlineLevel="2" x14ac:dyDescent="0.25">
      <c r="A11409" s="90">
        <v>3</v>
      </c>
      <c r="B11409" s="26">
        <v>1792874394001</v>
      </c>
      <c r="C11409" s="90">
        <v>20</v>
      </c>
      <c r="D11409" s="90">
        <v>249313</v>
      </c>
      <c r="E11409" s="94">
        <v>44075</v>
      </c>
      <c r="F11409" s="26">
        <v>2493132581</v>
      </c>
      <c r="G11409" s="90">
        <v>2581</v>
      </c>
      <c r="H11409" s="90">
        <v>1.94</v>
      </c>
      <c r="I11409" s="95">
        <v>1.94</v>
      </c>
      <c r="J11409" s="90" t="s">
        <v>10509</v>
      </c>
      <c r="K11409" s="90">
        <v>107</v>
      </c>
      <c r="L11409" s="90" t="s">
        <v>10513</v>
      </c>
    </row>
    <row r="11410" spans="1:12" outlineLevel="1" collapsed="1" x14ac:dyDescent="0.25">
      <c r="B11410" s="26"/>
      <c r="E11410" s="94"/>
      <c r="F11410" s="26"/>
      <c r="I11410" s="95">
        <f>SUBTOTAL(9,I9273:I11409)</f>
        <v>34527.56000000015</v>
      </c>
      <c r="L11410" s="96" t="s">
        <v>10528</v>
      </c>
    </row>
    <row r="11411" spans="1:12" x14ac:dyDescent="0.25">
      <c r="B11411" s="26"/>
      <c r="E11411" s="94"/>
      <c r="F11411" s="26"/>
      <c r="I11411" s="95">
        <f>SUBTOTAL(9,I2:I11409)</f>
        <v>209789.84999998761</v>
      </c>
      <c r="L11411" s="96" t="s">
        <v>10523</v>
      </c>
    </row>
    <row r="11412" spans="1:12" x14ac:dyDescent="0.25">
      <c r="D11412" s="98" t="s">
        <v>10532</v>
      </c>
      <c r="E11412" s="136" t="s">
        <v>10537</v>
      </c>
      <c r="F11412" s="136"/>
      <c r="G11412" s="136"/>
      <c r="H11412" s="99"/>
      <c r="I11412" s="95"/>
    </row>
    <row r="11413" spans="1:12" x14ac:dyDescent="0.25">
      <c r="D11413" s="100" t="s">
        <v>10533</v>
      </c>
      <c r="E11413" s="100" t="s">
        <v>10534</v>
      </c>
      <c r="F11413" s="100" t="s">
        <v>10535</v>
      </c>
      <c r="G11413" s="100" t="s">
        <v>10536</v>
      </c>
      <c r="H11413" s="101" t="s">
        <v>10538</v>
      </c>
    </row>
    <row r="11414" spans="1:12" x14ac:dyDescent="0.25">
      <c r="A11414" s="105" t="s">
        <v>10529</v>
      </c>
      <c r="B11414" s="106"/>
      <c r="C11414" s="107"/>
      <c r="D11414" s="102">
        <v>0.03</v>
      </c>
      <c r="E11414" s="102">
        <v>0.09</v>
      </c>
      <c r="F11414" s="102">
        <v>0.35</v>
      </c>
      <c r="G11414" s="102">
        <v>1</v>
      </c>
      <c r="H11414" s="99"/>
      <c r="I11414" s="97"/>
    </row>
    <row r="11415" spans="1:12" x14ac:dyDescent="0.25">
      <c r="A11415" s="105" t="s">
        <v>10530</v>
      </c>
      <c r="B11415" s="106"/>
      <c r="C11415" s="107"/>
      <c r="D11415" s="103">
        <f>+I7414</f>
        <v>13538.639999999998</v>
      </c>
      <c r="E11415" s="103">
        <f>+I8406+I9272</f>
        <v>23829.820000000007</v>
      </c>
      <c r="F11415" s="103">
        <f>+I11410</f>
        <v>34527.56000000015</v>
      </c>
      <c r="G11415" s="103">
        <f>+I6406</f>
        <v>137893.83000000034</v>
      </c>
      <c r="H11415" s="103">
        <f>SUM(D11415:G11415)</f>
        <v>209789.8500000005</v>
      </c>
    </row>
    <row r="11416" spans="1:12" x14ac:dyDescent="0.25">
      <c r="A11416" s="108" t="s">
        <v>10531</v>
      </c>
      <c r="B11416" s="109"/>
      <c r="C11416" s="110"/>
      <c r="D11416" s="104">
        <f>+D11415*D11414</f>
        <v>406.15919999999988</v>
      </c>
      <c r="E11416" s="104">
        <f t="shared" ref="E11416:G11416" si="0">+E11415*E11414</f>
        <v>2144.6838000000007</v>
      </c>
      <c r="F11416" s="104">
        <f t="shared" si="0"/>
        <v>12084.646000000052</v>
      </c>
      <c r="G11416" s="104">
        <f t="shared" si="0"/>
        <v>137893.83000000034</v>
      </c>
      <c r="H11416" s="104">
        <f>SUM(D11416:G11416)</f>
        <v>152529.3190000004</v>
      </c>
    </row>
  </sheetData>
  <sortState xmlns:xlrd2="http://schemas.microsoft.com/office/spreadsheetml/2017/richdata2" ref="A2:L11409">
    <sortCondition ref="L2:L11409"/>
  </sortState>
  <mergeCells count="1">
    <mergeCell ref="E11412:G1141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F4835"/>
  <sheetViews>
    <sheetView zoomScaleNormal="100" workbookViewId="0">
      <selection activeCell="E28" sqref="E28"/>
    </sheetView>
  </sheetViews>
  <sheetFormatPr defaultColWidth="9.140625" defaultRowHeight="15" x14ac:dyDescent="0.25"/>
  <cols>
    <col min="1" max="1" width="9.140625" bestFit="1" customWidth="1"/>
    <col min="2" max="2" width="52.140625" customWidth="1"/>
    <col min="3" max="4" width="12.140625" bestFit="1" customWidth="1"/>
    <col min="5" max="5" width="15.85546875" customWidth="1"/>
    <col min="6" max="6" width="17" customWidth="1"/>
  </cols>
  <sheetData>
    <row r="1" spans="1:6" s="91" customFormat="1" x14ac:dyDescent="0.25">
      <c r="A1" s="91" t="s">
        <v>10491</v>
      </c>
      <c r="B1" s="91" t="s">
        <v>10492</v>
      </c>
      <c r="C1" s="92" t="s">
        <v>10493</v>
      </c>
      <c r="D1" s="92" t="s">
        <v>10494</v>
      </c>
      <c r="E1" s="93" t="s">
        <v>10495</v>
      </c>
      <c r="F1" s="91" t="s">
        <v>10496</v>
      </c>
    </row>
    <row r="2" spans="1:6" x14ac:dyDescent="0.25">
      <c r="A2" s="75" t="s">
        <v>1599</v>
      </c>
      <c r="B2" s="75" t="s">
        <v>1600</v>
      </c>
      <c r="C2" s="83">
        <v>-689.96</v>
      </c>
      <c r="D2" s="83">
        <v>-689.96</v>
      </c>
      <c r="E2">
        <f t="shared" ref="E2:E65" si="0">C2-D2</f>
        <v>0</v>
      </c>
      <c r="F2" t="str">
        <f>IF(E2=0,"Sin movimiento en 2020", IF(C2&gt;D2,"se sigue facturando","esta pagando"))</f>
        <v>Sin movimiento en 2020</v>
      </c>
    </row>
    <row r="3" spans="1:6" x14ac:dyDescent="0.25">
      <c r="A3" s="75" t="s">
        <v>427</v>
      </c>
      <c r="B3" s="75" t="s">
        <v>428</v>
      </c>
      <c r="C3" s="83">
        <v>-291.95</v>
      </c>
      <c r="D3" s="83">
        <v>-291.95</v>
      </c>
      <c r="E3">
        <f t="shared" si="0"/>
        <v>0</v>
      </c>
      <c r="F3" s="90" t="str">
        <f>IF(E3=0,"Sin movimiento en 2020", IF(C3&gt;D3,"se sigue facturando","esta pagando"))</f>
        <v>Sin movimiento en 2020</v>
      </c>
    </row>
    <row r="4" spans="1:6" hidden="1" x14ac:dyDescent="0.25">
      <c r="A4" s="75" t="s">
        <v>427</v>
      </c>
      <c r="B4" s="75" t="s">
        <v>428</v>
      </c>
      <c r="C4" s="83">
        <v>348.02</v>
      </c>
      <c r="D4" s="83">
        <v>-291.95</v>
      </c>
      <c r="E4">
        <f t="shared" si="0"/>
        <v>639.97</v>
      </c>
      <c r="F4" t="str">
        <f t="shared" ref="F4:F65" si="1">IF(E4=0,"No cobrable", IF(C4&gt;D4,"se sigue facturando","esta pagando"))</f>
        <v>se sigue facturando</v>
      </c>
    </row>
    <row r="5" spans="1:6" hidden="1" x14ac:dyDescent="0.25">
      <c r="A5" s="75" t="s">
        <v>1675</v>
      </c>
      <c r="B5" s="75" t="s">
        <v>1676</v>
      </c>
      <c r="C5" s="83">
        <v>-247.29</v>
      </c>
      <c r="D5" s="83">
        <v>-247.41</v>
      </c>
      <c r="E5">
        <f t="shared" si="0"/>
        <v>0.12000000000000455</v>
      </c>
      <c r="F5" t="str">
        <f t="shared" si="1"/>
        <v>se sigue facturando</v>
      </c>
    </row>
    <row r="6" spans="1:6" hidden="1" x14ac:dyDescent="0.25">
      <c r="A6" s="75" t="s">
        <v>8088</v>
      </c>
      <c r="B6" s="75" t="s">
        <v>8089</v>
      </c>
      <c r="C6" s="83">
        <v>-294.41000000000003</v>
      </c>
      <c r="D6" s="83">
        <v>-208.94</v>
      </c>
      <c r="E6">
        <f t="shared" si="0"/>
        <v>-85.470000000000027</v>
      </c>
      <c r="F6" t="str">
        <f t="shared" si="1"/>
        <v>esta pagando</v>
      </c>
    </row>
    <row r="7" spans="1:6" hidden="1" x14ac:dyDescent="0.25">
      <c r="A7" s="75" t="s">
        <v>8088</v>
      </c>
      <c r="B7" s="75" t="s">
        <v>8089</v>
      </c>
      <c r="C7" s="83">
        <v>294.41000000000003</v>
      </c>
      <c r="D7" s="83">
        <v>-208.94</v>
      </c>
      <c r="E7">
        <f t="shared" si="0"/>
        <v>503.35</v>
      </c>
      <c r="F7" t="str">
        <f t="shared" si="1"/>
        <v>se sigue facturando</v>
      </c>
    </row>
    <row r="8" spans="1:6" x14ac:dyDescent="0.25">
      <c r="A8" s="75" t="s">
        <v>737</v>
      </c>
      <c r="B8" s="75" t="s">
        <v>738</v>
      </c>
      <c r="C8" s="83">
        <v>-94.5</v>
      </c>
      <c r="D8" s="83">
        <v>-94.5</v>
      </c>
      <c r="E8">
        <f t="shared" si="0"/>
        <v>0</v>
      </c>
      <c r="F8" s="90" t="str">
        <f t="shared" ref="F8:F9" si="2">IF(E8=0,"Sin movimiento en 2020", IF(C8&gt;D8,"se sigue facturando","esta pagando"))</f>
        <v>Sin movimiento en 2020</v>
      </c>
    </row>
    <row r="9" spans="1:6" x14ac:dyDescent="0.25">
      <c r="A9" s="75" t="s">
        <v>657</v>
      </c>
      <c r="B9" s="75" t="s">
        <v>658</v>
      </c>
      <c r="C9" s="83">
        <v>-79.86</v>
      </c>
      <c r="D9" s="83">
        <v>-79.86</v>
      </c>
      <c r="E9">
        <f t="shared" si="0"/>
        <v>0</v>
      </c>
      <c r="F9" s="90" t="str">
        <f t="shared" si="2"/>
        <v>Sin movimiento en 2020</v>
      </c>
    </row>
    <row r="10" spans="1:6" hidden="1" x14ac:dyDescent="0.25">
      <c r="A10" s="75" t="s">
        <v>5588</v>
      </c>
      <c r="B10" s="75" t="s">
        <v>5589</v>
      </c>
      <c r="C10" s="83">
        <v>-40.11</v>
      </c>
      <c r="D10" s="83">
        <v>-67.2</v>
      </c>
      <c r="E10">
        <f t="shared" si="0"/>
        <v>27.090000000000003</v>
      </c>
      <c r="F10" t="str">
        <f t="shared" si="1"/>
        <v>se sigue facturando</v>
      </c>
    </row>
    <row r="11" spans="1:6" hidden="1" x14ac:dyDescent="0.25">
      <c r="A11" s="75" t="s">
        <v>5656</v>
      </c>
      <c r="B11" s="75" t="s">
        <v>5657</v>
      </c>
      <c r="C11" s="83">
        <v>-51.18</v>
      </c>
      <c r="D11" s="83">
        <v>-65.92</v>
      </c>
      <c r="E11">
        <f t="shared" si="0"/>
        <v>14.740000000000002</v>
      </c>
      <c r="F11" t="str">
        <f t="shared" si="1"/>
        <v>se sigue facturando</v>
      </c>
    </row>
    <row r="12" spans="1:6" x14ac:dyDescent="0.25">
      <c r="A12" s="75" t="s">
        <v>5520</v>
      </c>
      <c r="B12" s="75" t="s">
        <v>5521</v>
      </c>
      <c r="C12" s="83">
        <v>-65.55</v>
      </c>
      <c r="D12" s="83">
        <v>-65.55</v>
      </c>
      <c r="E12">
        <f t="shared" si="0"/>
        <v>0</v>
      </c>
      <c r="F12" s="90" t="str">
        <f>IF(E12=0,"Sin movimiento en 2020", IF(C12&gt;D12,"se sigue facturando","esta pagando"))</f>
        <v>Sin movimiento en 2020</v>
      </c>
    </row>
    <row r="13" spans="1:6" hidden="1" x14ac:dyDescent="0.25">
      <c r="A13" s="75" t="s">
        <v>835</v>
      </c>
      <c r="B13" s="75" t="s">
        <v>836</v>
      </c>
      <c r="C13" s="83">
        <v>-38.69</v>
      </c>
      <c r="D13" s="83">
        <v>-38.700000000000003</v>
      </c>
      <c r="E13">
        <f t="shared" si="0"/>
        <v>1.0000000000005116E-2</v>
      </c>
      <c r="F13" t="str">
        <f t="shared" si="1"/>
        <v>se sigue facturando</v>
      </c>
    </row>
    <row r="14" spans="1:6" hidden="1" x14ac:dyDescent="0.25">
      <c r="A14" s="75" t="s">
        <v>5488</v>
      </c>
      <c r="B14" s="75" t="s">
        <v>5489</v>
      </c>
      <c r="C14" s="83">
        <v>-17.329999999999998</v>
      </c>
      <c r="D14" s="83">
        <v>-38.22</v>
      </c>
      <c r="E14">
        <f t="shared" si="0"/>
        <v>20.89</v>
      </c>
      <c r="F14" t="str">
        <f t="shared" si="1"/>
        <v>se sigue facturando</v>
      </c>
    </row>
    <row r="15" spans="1:6" x14ac:dyDescent="0.25">
      <c r="A15" s="75" t="s">
        <v>5077</v>
      </c>
      <c r="B15" s="75" t="s">
        <v>5078</v>
      </c>
      <c r="C15" s="83">
        <v>-34.74</v>
      </c>
      <c r="D15" s="83">
        <v>-34.74</v>
      </c>
      <c r="E15">
        <f t="shared" si="0"/>
        <v>0</v>
      </c>
      <c r="F15" s="90" t="str">
        <f t="shared" ref="F15:F22" si="3">IF(E15=0,"Sin movimiento en 2020", IF(C15&gt;D15,"se sigue facturando","esta pagando"))</f>
        <v>Sin movimiento en 2020</v>
      </c>
    </row>
    <row r="16" spans="1:6" x14ac:dyDescent="0.25">
      <c r="A16" s="75" t="s">
        <v>1463</v>
      </c>
      <c r="B16" s="75" t="s">
        <v>1464</v>
      </c>
      <c r="C16" s="83">
        <v>-31.84</v>
      </c>
      <c r="D16" s="83">
        <v>-31.84</v>
      </c>
      <c r="E16">
        <f t="shared" si="0"/>
        <v>0</v>
      </c>
      <c r="F16" s="90" t="str">
        <f t="shared" si="3"/>
        <v>Sin movimiento en 2020</v>
      </c>
    </row>
    <row r="17" spans="1:6" x14ac:dyDescent="0.25">
      <c r="A17" s="75" t="s">
        <v>1481</v>
      </c>
      <c r="B17" s="75" t="s">
        <v>1482</v>
      </c>
      <c r="C17" s="83">
        <v>-31.47</v>
      </c>
      <c r="D17" s="83">
        <v>-31.47</v>
      </c>
      <c r="E17">
        <f t="shared" si="0"/>
        <v>0</v>
      </c>
      <c r="F17" s="90" t="str">
        <f t="shared" si="3"/>
        <v>Sin movimiento en 2020</v>
      </c>
    </row>
    <row r="18" spans="1:6" x14ac:dyDescent="0.25">
      <c r="A18" s="75" t="s">
        <v>717</v>
      </c>
      <c r="B18" s="75" t="s">
        <v>718</v>
      </c>
      <c r="C18" s="83">
        <v>-29.22</v>
      </c>
      <c r="D18" s="83">
        <v>-29.22</v>
      </c>
      <c r="E18">
        <f t="shared" si="0"/>
        <v>0</v>
      </c>
      <c r="F18" s="90" t="str">
        <f t="shared" si="3"/>
        <v>Sin movimiento en 2020</v>
      </c>
    </row>
    <row r="19" spans="1:6" x14ac:dyDescent="0.25">
      <c r="A19" s="75" t="s">
        <v>1991</v>
      </c>
      <c r="B19" s="75" t="s">
        <v>1992</v>
      </c>
      <c r="C19" s="83">
        <v>-28.32</v>
      </c>
      <c r="D19" s="83">
        <v>-28.32</v>
      </c>
      <c r="E19">
        <f t="shared" si="0"/>
        <v>0</v>
      </c>
      <c r="F19" s="90" t="str">
        <f t="shared" si="3"/>
        <v>Sin movimiento en 2020</v>
      </c>
    </row>
    <row r="20" spans="1:6" x14ac:dyDescent="0.25">
      <c r="A20" s="75" t="s">
        <v>965</v>
      </c>
      <c r="B20" s="75" t="s">
        <v>966</v>
      </c>
      <c r="C20" s="83">
        <v>-25.14</v>
      </c>
      <c r="D20" s="83">
        <v>-25.14</v>
      </c>
      <c r="E20">
        <f t="shared" si="0"/>
        <v>0</v>
      </c>
      <c r="F20" s="90" t="str">
        <f t="shared" si="3"/>
        <v>Sin movimiento en 2020</v>
      </c>
    </row>
    <row r="21" spans="1:6" x14ac:dyDescent="0.25">
      <c r="A21" s="75" t="s">
        <v>1663</v>
      </c>
      <c r="B21" s="75" t="s">
        <v>1664</v>
      </c>
      <c r="C21" s="83">
        <v>-25.14</v>
      </c>
      <c r="D21" s="83">
        <v>-25.14</v>
      </c>
      <c r="E21">
        <f t="shared" si="0"/>
        <v>0</v>
      </c>
      <c r="F21" s="90" t="str">
        <f t="shared" si="3"/>
        <v>Sin movimiento en 2020</v>
      </c>
    </row>
    <row r="22" spans="1:6" x14ac:dyDescent="0.25">
      <c r="A22" s="75" t="s">
        <v>1993</v>
      </c>
      <c r="B22" s="75" t="s">
        <v>1994</v>
      </c>
      <c r="C22" s="83">
        <v>-25.14</v>
      </c>
      <c r="D22" s="83">
        <v>-25.14</v>
      </c>
      <c r="E22">
        <f t="shared" si="0"/>
        <v>0</v>
      </c>
      <c r="F22" s="90" t="str">
        <f t="shared" si="3"/>
        <v>Sin movimiento en 2020</v>
      </c>
    </row>
    <row r="23" spans="1:6" hidden="1" x14ac:dyDescent="0.25">
      <c r="A23" s="75" t="s">
        <v>9026</v>
      </c>
      <c r="B23" s="75" t="s">
        <v>9027</v>
      </c>
      <c r="C23" s="83">
        <v>-2.96</v>
      </c>
      <c r="D23" s="83">
        <v>-22.98</v>
      </c>
      <c r="E23">
        <f t="shared" si="0"/>
        <v>20.02</v>
      </c>
      <c r="F23" t="str">
        <f t="shared" si="1"/>
        <v>se sigue facturando</v>
      </c>
    </row>
    <row r="24" spans="1:6" hidden="1" x14ac:dyDescent="0.25">
      <c r="A24" s="75" t="s">
        <v>5181</v>
      </c>
      <c r="B24" s="75" t="s">
        <v>5182</v>
      </c>
      <c r="C24" s="83">
        <v>2.39</v>
      </c>
      <c r="D24" s="83">
        <v>-21.04</v>
      </c>
      <c r="E24">
        <f t="shared" si="0"/>
        <v>23.43</v>
      </c>
      <c r="F24" t="str">
        <f t="shared" si="1"/>
        <v>se sigue facturando</v>
      </c>
    </row>
    <row r="25" spans="1:6" hidden="1" x14ac:dyDescent="0.25">
      <c r="A25" s="75" t="s">
        <v>553</v>
      </c>
      <c r="B25" s="75" t="s">
        <v>554</v>
      </c>
      <c r="C25" s="83">
        <v>31.27</v>
      </c>
      <c r="D25" s="83">
        <v>-19.010000000000002</v>
      </c>
      <c r="E25">
        <f t="shared" si="0"/>
        <v>50.28</v>
      </c>
      <c r="F25" t="str">
        <f t="shared" si="1"/>
        <v>se sigue facturando</v>
      </c>
    </row>
    <row r="26" spans="1:6" x14ac:dyDescent="0.25">
      <c r="A26" s="75" t="s">
        <v>1441</v>
      </c>
      <c r="B26" s="75" t="s">
        <v>1442</v>
      </c>
      <c r="C26" s="83">
        <v>-18.61</v>
      </c>
      <c r="D26" s="83">
        <v>-18.61</v>
      </c>
      <c r="E26">
        <f t="shared" si="0"/>
        <v>0</v>
      </c>
      <c r="F26" s="90" t="str">
        <f>IF(E26=0,"Sin movimiento en 2020", IF(C26&gt;D26,"se sigue facturando","esta pagando"))</f>
        <v>Sin movimiento en 2020</v>
      </c>
    </row>
    <row r="27" spans="1:6" hidden="1" x14ac:dyDescent="0.25">
      <c r="A27" s="75" t="s">
        <v>1269</v>
      </c>
      <c r="B27" s="75" t="s">
        <v>1270</v>
      </c>
      <c r="C27" s="83">
        <v>40.49</v>
      </c>
      <c r="D27" s="83">
        <v>-18.07</v>
      </c>
      <c r="E27">
        <f t="shared" si="0"/>
        <v>58.56</v>
      </c>
      <c r="F27" t="str">
        <f t="shared" si="1"/>
        <v>se sigue facturando</v>
      </c>
    </row>
    <row r="28" spans="1:6" x14ac:dyDescent="0.25">
      <c r="A28" s="75" t="s">
        <v>499</v>
      </c>
      <c r="B28" s="75" t="s">
        <v>500</v>
      </c>
      <c r="C28" s="83">
        <v>-16.760000000000002</v>
      </c>
      <c r="D28" s="83">
        <v>-16.760000000000002</v>
      </c>
      <c r="E28">
        <f t="shared" si="0"/>
        <v>0</v>
      </c>
      <c r="F28" s="90" t="str">
        <f t="shared" ref="F28:F30" si="4">IF(E28=0,"Sin movimiento en 2020", IF(C28&gt;D28,"se sigue facturando","esta pagando"))</f>
        <v>Sin movimiento en 2020</v>
      </c>
    </row>
    <row r="29" spans="1:6" x14ac:dyDescent="0.25">
      <c r="A29" s="75" t="s">
        <v>687</v>
      </c>
      <c r="B29" s="75" t="s">
        <v>688</v>
      </c>
      <c r="C29" s="83">
        <v>-16.760000000000002</v>
      </c>
      <c r="D29" s="83">
        <v>-16.760000000000002</v>
      </c>
      <c r="E29">
        <f t="shared" si="0"/>
        <v>0</v>
      </c>
      <c r="F29" s="90" t="str">
        <f t="shared" si="4"/>
        <v>Sin movimiento en 2020</v>
      </c>
    </row>
    <row r="30" spans="1:6" x14ac:dyDescent="0.25">
      <c r="A30" s="75" t="s">
        <v>337</v>
      </c>
      <c r="B30" s="75" t="s">
        <v>338</v>
      </c>
      <c r="C30" s="83">
        <v>-15.41</v>
      </c>
      <c r="D30" s="83">
        <v>-15.41</v>
      </c>
      <c r="E30">
        <f t="shared" si="0"/>
        <v>0</v>
      </c>
      <c r="F30" s="90" t="str">
        <f t="shared" si="4"/>
        <v>Sin movimiento en 2020</v>
      </c>
    </row>
    <row r="31" spans="1:6" hidden="1" x14ac:dyDescent="0.25">
      <c r="A31" s="75" t="s">
        <v>5113</v>
      </c>
      <c r="B31" s="75" t="s">
        <v>5114</v>
      </c>
      <c r="C31" s="83">
        <v>-1.4</v>
      </c>
      <c r="D31" s="83">
        <v>-15.3</v>
      </c>
      <c r="E31">
        <f t="shared" si="0"/>
        <v>13.9</v>
      </c>
      <c r="F31" t="str">
        <f t="shared" si="1"/>
        <v>se sigue facturando</v>
      </c>
    </row>
    <row r="32" spans="1:6" hidden="1" x14ac:dyDescent="0.25">
      <c r="A32" s="75" t="s">
        <v>1647</v>
      </c>
      <c r="B32" s="75" t="s">
        <v>1648</v>
      </c>
      <c r="C32" s="83">
        <v>-38.65</v>
      </c>
      <c r="D32" s="83">
        <v>-13.51</v>
      </c>
      <c r="E32">
        <f t="shared" si="0"/>
        <v>-25.14</v>
      </c>
      <c r="F32" t="str">
        <f t="shared" si="1"/>
        <v>esta pagando</v>
      </c>
    </row>
    <row r="33" spans="1:6" x14ac:dyDescent="0.25">
      <c r="A33" s="75" t="s">
        <v>1569</v>
      </c>
      <c r="B33" s="75" t="s">
        <v>1570</v>
      </c>
      <c r="C33" s="83">
        <v>-13.27</v>
      </c>
      <c r="D33" s="83">
        <v>-13.27</v>
      </c>
      <c r="E33">
        <f t="shared" si="0"/>
        <v>0</v>
      </c>
      <c r="F33" s="90" t="str">
        <f t="shared" ref="F33:F34" si="5">IF(E33=0,"Sin movimiento en 2020", IF(C33&gt;D33,"se sigue facturando","esta pagando"))</f>
        <v>Sin movimiento en 2020</v>
      </c>
    </row>
    <row r="34" spans="1:6" x14ac:dyDescent="0.25">
      <c r="A34" s="75" t="s">
        <v>641</v>
      </c>
      <c r="B34" s="75" t="s">
        <v>642</v>
      </c>
      <c r="C34" s="83">
        <v>-12.42</v>
      </c>
      <c r="D34" s="83">
        <v>-12.42</v>
      </c>
      <c r="E34">
        <f t="shared" si="0"/>
        <v>0</v>
      </c>
      <c r="F34" s="90" t="str">
        <f t="shared" si="5"/>
        <v>Sin movimiento en 2020</v>
      </c>
    </row>
    <row r="35" spans="1:6" hidden="1" x14ac:dyDescent="0.25">
      <c r="A35" s="75" t="s">
        <v>7458</v>
      </c>
      <c r="B35" s="75" t="s">
        <v>7459</v>
      </c>
      <c r="C35" s="83">
        <v>35.909999999999997</v>
      </c>
      <c r="D35" s="83">
        <v>-12.38</v>
      </c>
      <c r="E35">
        <f t="shared" si="0"/>
        <v>48.29</v>
      </c>
      <c r="F35" t="str">
        <f t="shared" si="1"/>
        <v>se sigue facturando</v>
      </c>
    </row>
    <row r="36" spans="1:6" x14ac:dyDescent="0.25">
      <c r="A36" s="75" t="s">
        <v>1635</v>
      </c>
      <c r="B36" s="75" t="s">
        <v>1636</v>
      </c>
      <c r="C36" s="83">
        <v>-12.3</v>
      </c>
      <c r="D36" s="83">
        <v>-12.3</v>
      </c>
      <c r="E36">
        <f t="shared" si="0"/>
        <v>0</v>
      </c>
      <c r="F36" s="90" t="str">
        <f>IF(E36=0,"Sin movimiento en 2020", IF(C36&gt;D36,"se sigue facturando","esta pagando"))</f>
        <v>Sin movimiento en 2020</v>
      </c>
    </row>
    <row r="37" spans="1:6" hidden="1" x14ac:dyDescent="0.25">
      <c r="A37" s="75" t="s">
        <v>411</v>
      </c>
      <c r="B37" s="75" t="s">
        <v>412</v>
      </c>
      <c r="C37" s="83">
        <v>-1.5</v>
      </c>
      <c r="D37" s="83">
        <v>-11.58</v>
      </c>
      <c r="E37">
        <f t="shared" si="0"/>
        <v>10.08</v>
      </c>
      <c r="F37" t="str">
        <f t="shared" si="1"/>
        <v>se sigue facturando</v>
      </c>
    </row>
    <row r="38" spans="1:6" hidden="1" x14ac:dyDescent="0.25">
      <c r="A38" s="75" t="s">
        <v>5958</v>
      </c>
      <c r="B38" s="75" t="s">
        <v>5959</v>
      </c>
      <c r="C38" s="83">
        <v>-4.0599999999999996</v>
      </c>
      <c r="D38" s="83">
        <v>-11.31</v>
      </c>
      <c r="E38">
        <f t="shared" si="0"/>
        <v>7.2500000000000009</v>
      </c>
      <c r="F38" t="str">
        <f t="shared" si="1"/>
        <v>se sigue facturando</v>
      </c>
    </row>
    <row r="39" spans="1:6" hidden="1" x14ac:dyDescent="0.25">
      <c r="A39" s="75" t="s">
        <v>5450</v>
      </c>
      <c r="B39" s="75" t="s">
        <v>5451</v>
      </c>
      <c r="C39" s="83">
        <v>6.2</v>
      </c>
      <c r="D39" s="83">
        <v>-11.08</v>
      </c>
      <c r="E39">
        <f t="shared" si="0"/>
        <v>17.28</v>
      </c>
      <c r="F39" t="str">
        <f t="shared" si="1"/>
        <v>se sigue facturando</v>
      </c>
    </row>
    <row r="40" spans="1:6" hidden="1" x14ac:dyDescent="0.25">
      <c r="A40" s="75" t="s">
        <v>1579</v>
      </c>
      <c r="B40" s="75" t="s">
        <v>1580</v>
      </c>
      <c r="C40" s="83">
        <v>30.76</v>
      </c>
      <c r="D40" s="83">
        <v>-9.15</v>
      </c>
      <c r="E40">
        <f t="shared" si="0"/>
        <v>39.910000000000004</v>
      </c>
      <c r="F40" t="str">
        <f t="shared" si="1"/>
        <v>se sigue facturando</v>
      </c>
    </row>
    <row r="41" spans="1:6" hidden="1" x14ac:dyDescent="0.25">
      <c r="A41" s="75" t="s">
        <v>2475</v>
      </c>
      <c r="B41" s="75" t="s">
        <v>2476</v>
      </c>
      <c r="C41" s="83">
        <v>-16.239999999999998</v>
      </c>
      <c r="D41" s="83">
        <v>-9.11</v>
      </c>
      <c r="E41">
        <f t="shared" si="0"/>
        <v>-7.129999999999999</v>
      </c>
      <c r="F41" t="str">
        <f t="shared" si="1"/>
        <v>esta pagando</v>
      </c>
    </row>
    <row r="42" spans="1:6" hidden="1" x14ac:dyDescent="0.25">
      <c r="A42" s="75" t="s">
        <v>153</v>
      </c>
      <c r="B42" s="75" t="s">
        <v>154</v>
      </c>
      <c r="C42" s="83">
        <v>7.82</v>
      </c>
      <c r="D42" s="83">
        <v>-8.9499999999999993</v>
      </c>
      <c r="E42">
        <f t="shared" si="0"/>
        <v>16.77</v>
      </c>
      <c r="F42" t="str">
        <f t="shared" si="1"/>
        <v>se sigue facturando</v>
      </c>
    </row>
    <row r="43" spans="1:6" x14ac:dyDescent="0.25">
      <c r="A43" s="75" t="s">
        <v>1833</v>
      </c>
      <c r="B43" s="75" t="s">
        <v>1834</v>
      </c>
      <c r="C43" s="83">
        <v>-8.68</v>
      </c>
      <c r="D43" s="83">
        <v>-8.68</v>
      </c>
      <c r="E43">
        <f t="shared" si="0"/>
        <v>0</v>
      </c>
      <c r="F43" s="90" t="str">
        <f t="shared" ref="F43:F48" si="6">IF(E43=0,"Sin movimiento en 2020", IF(C43&gt;D43,"se sigue facturando","esta pagando"))</f>
        <v>Sin movimiento en 2020</v>
      </c>
    </row>
    <row r="44" spans="1:6" x14ac:dyDescent="0.25">
      <c r="A44" s="75" t="s">
        <v>343</v>
      </c>
      <c r="B44" s="75" t="s">
        <v>344</v>
      </c>
      <c r="C44" s="83">
        <v>-8.3800000000000008</v>
      </c>
      <c r="D44" s="83">
        <v>-8.3800000000000008</v>
      </c>
      <c r="E44">
        <f t="shared" si="0"/>
        <v>0</v>
      </c>
      <c r="F44" s="90" t="str">
        <f t="shared" si="6"/>
        <v>Sin movimiento en 2020</v>
      </c>
    </row>
    <row r="45" spans="1:6" x14ac:dyDescent="0.25">
      <c r="A45" s="75" t="s">
        <v>561</v>
      </c>
      <c r="B45" s="75" t="s">
        <v>562</v>
      </c>
      <c r="C45" s="83">
        <v>-8.3800000000000008</v>
      </c>
      <c r="D45" s="83">
        <v>-8.3800000000000008</v>
      </c>
      <c r="E45">
        <f t="shared" si="0"/>
        <v>0</v>
      </c>
      <c r="F45" s="90" t="str">
        <f t="shared" si="6"/>
        <v>Sin movimiento en 2020</v>
      </c>
    </row>
    <row r="46" spans="1:6" x14ac:dyDescent="0.25">
      <c r="A46" s="75" t="s">
        <v>993</v>
      </c>
      <c r="B46" s="75" t="s">
        <v>994</v>
      </c>
      <c r="C46" s="83">
        <v>-8.3800000000000008</v>
      </c>
      <c r="D46" s="83">
        <v>-8.3800000000000008</v>
      </c>
      <c r="E46">
        <f t="shared" si="0"/>
        <v>0</v>
      </c>
      <c r="F46" s="90" t="str">
        <f t="shared" si="6"/>
        <v>Sin movimiento en 2020</v>
      </c>
    </row>
    <row r="47" spans="1:6" x14ac:dyDescent="0.25">
      <c r="A47" s="75" t="s">
        <v>1619</v>
      </c>
      <c r="B47" s="75" t="s">
        <v>1620</v>
      </c>
      <c r="C47" s="83">
        <v>-8.3800000000000008</v>
      </c>
      <c r="D47" s="83">
        <v>-8.3800000000000008</v>
      </c>
      <c r="E47">
        <f t="shared" si="0"/>
        <v>0</v>
      </c>
      <c r="F47" s="90" t="str">
        <f t="shared" si="6"/>
        <v>Sin movimiento en 2020</v>
      </c>
    </row>
    <row r="48" spans="1:6" x14ac:dyDescent="0.25">
      <c r="A48" s="75" t="s">
        <v>1703</v>
      </c>
      <c r="B48" s="75" t="s">
        <v>1704</v>
      </c>
      <c r="C48" s="83">
        <v>-8.3800000000000008</v>
      </c>
      <c r="D48" s="83">
        <v>-8.3800000000000008</v>
      </c>
      <c r="E48">
        <f t="shared" si="0"/>
        <v>0</v>
      </c>
      <c r="F48" s="90" t="str">
        <f t="shared" si="6"/>
        <v>Sin movimiento en 2020</v>
      </c>
    </row>
    <row r="49" spans="1:6" hidden="1" x14ac:dyDescent="0.25">
      <c r="A49" s="75" t="s">
        <v>1761</v>
      </c>
      <c r="B49" s="75" t="s">
        <v>1762</v>
      </c>
      <c r="C49" s="83">
        <v>8.3800000000000008</v>
      </c>
      <c r="D49" s="83">
        <v>-8.3800000000000008</v>
      </c>
      <c r="E49">
        <f t="shared" si="0"/>
        <v>16.760000000000002</v>
      </c>
      <c r="F49" t="str">
        <f t="shared" si="1"/>
        <v>se sigue facturando</v>
      </c>
    </row>
    <row r="50" spans="1:6" x14ac:dyDescent="0.25">
      <c r="A50" s="75" t="s">
        <v>1849</v>
      </c>
      <c r="B50" s="75" t="s">
        <v>1850</v>
      </c>
      <c r="C50" s="83">
        <v>-8.3800000000000008</v>
      </c>
      <c r="D50" s="83">
        <v>-8.3800000000000008</v>
      </c>
      <c r="E50">
        <f t="shared" si="0"/>
        <v>0</v>
      </c>
      <c r="F50" s="90" t="str">
        <f>IF(E50=0,"Sin movimiento en 2020", IF(C50&gt;D50,"se sigue facturando","esta pagando"))</f>
        <v>Sin movimiento en 2020</v>
      </c>
    </row>
    <row r="51" spans="1:6" hidden="1" x14ac:dyDescent="0.25">
      <c r="A51" s="75" t="s">
        <v>9717</v>
      </c>
      <c r="B51" s="75" t="s">
        <v>9542</v>
      </c>
      <c r="C51" s="83">
        <v>-16.079999999999998</v>
      </c>
      <c r="D51" s="83">
        <v>-8.1999999999999993</v>
      </c>
      <c r="E51">
        <f t="shared" si="0"/>
        <v>-7.879999999999999</v>
      </c>
      <c r="F51" t="str">
        <f t="shared" si="1"/>
        <v>esta pagando</v>
      </c>
    </row>
    <row r="52" spans="1:6" x14ac:dyDescent="0.25">
      <c r="A52" s="75" t="s">
        <v>463</v>
      </c>
      <c r="B52" s="75" t="s">
        <v>464</v>
      </c>
      <c r="C52" s="83">
        <v>-7.82</v>
      </c>
      <c r="D52" s="83">
        <v>-7.82</v>
      </c>
      <c r="E52">
        <f t="shared" si="0"/>
        <v>0</v>
      </c>
      <c r="F52" s="90" t="str">
        <f>IF(E52=0,"Sin movimiento en 2020", IF(C52&gt;D52,"se sigue facturando","esta pagando"))</f>
        <v>Sin movimiento en 2020</v>
      </c>
    </row>
    <row r="53" spans="1:6" hidden="1" x14ac:dyDescent="0.25">
      <c r="A53" s="75" t="s">
        <v>9489</v>
      </c>
      <c r="B53" s="75" t="s">
        <v>9490</v>
      </c>
      <c r="C53" s="83">
        <v>-13.92</v>
      </c>
      <c r="D53" s="83">
        <v>-7.55</v>
      </c>
      <c r="E53">
        <f t="shared" si="0"/>
        <v>-6.37</v>
      </c>
      <c r="F53" t="str">
        <f t="shared" si="1"/>
        <v>esta pagando</v>
      </c>
    </row>
    <row r="54" spans="1:6" hidden="1" x14ac:dyDescent="0.25">
      <c r="A54" s="75" t="s">
        <v>5614</v>
      </c>
      <c r="B54" s="75" t="s">
        <v>5615</v>
      </c>
      <c r="C54" s="83">
        <v>-2.88</v>
      </c>
      <c r="D54" s="83">
        <v>-7.52</v>
      </c>
      <c r="E54">
        <f t="shared" si="0"/>
        <v>4.6399999999999997</v>
      </c>
      <c r="F54" t="str">
        <f t="shared" si="1"/>
        <v>se sigue facturando</v>
      </c>
    </row>
    <row r="55" spans="1:6" hidden="1" x14ac:dyDescent="0.25">
      <c r="A55" s="75" t="s">
        <v>1683</v>
      </c>
      <c r="B55" s="75" t="s">
        <v>1684</v>
      </c>
      <c r="C55" s="83">
        <v>-84.55</v>
      </c>
      <c r="D55" s="83">
        <v>-7.49</v>
      </c>
      <c r="E55">
        <f t="shared" si="0"/>
        <v>-77.06</v>
      </c>
      <c r="F55" t="str">
        <f t="shared" si="1"/>
        <v>esta pagando</v>
      </c>
    </row>
    <row r="56" spans="1:6" x14ac:dyDescent="0.25">
      <c r="A56" s="75" t="s">
        <v>5083</v>
      </c>
      <c r="B56" s="75" t="s">
        <v>5084</v>
      </c>
      <c r="C56" s="83">
        <v>-6.94</v>
      </c>
      <c r="D56" s="83">
        <v>-6.94</v>
      </c>
      <c r="E56">
        <f t="shared" si="0"/>
        <v>0</v>
      </c>
      <c r="F56" s="90" t="str">
        <f>IF(E56=0,"Sin movimiento en 2020", IF(C56&gt;D56,"se sigue facturando","esta pagando"))</f>
        <v>Sin movimiento en 2020</v>
      </c>
    </row>
    <row r="57" spans="1:6" hidden="1" x14ac:dyDescent="0.25">
      <c r="A57" s="75" t="s">
        <v>7496</v>
      </c>
      <c r="B57" s="75" t="s">
        <v>7497</v>
      </c>
      <c r="C57" s="83">
        <v>25.19</v>
      </c>
      <c r="D57" s="83">
        <v>-6.14</v>
      </c>
      <c r="E57">
        <f t="shared" si="0"/>
        <v>31.330000000000002</v>
      </c>
      <c r="F57" t="str">
        <f t="shared" si="1"/>
        <v>se sigue facturando</v>
      </c>
    </row>
    <row r="58" spans="1:6" x14ac:dyDescent="0.25">
      <c r="A58" s="75" t="s">
        <v>1379</v>
      </c>
      <c r="B58" s="75" t="s">
        <v>1380</v>
      </c>
      <c r="C58" s="83">
        <v>-5.59</v>
      </c>
      <c r="D58" s="83">
        <v>-5.59</v>
      </c>
      <c r="E58">
        <f t="shared" si="0"/>
        <v>0</v>
      </c>
      <c r="F58" s="90" t="str">
        <f>IF(E58=0,"Sin movimiento en 2020", IF(C58&gt;D58,"se sigue facturando","esta pagando"))</f>
        <v>Sin movimiento en 2020</v>
      </c>
    </row>
    <row r="59" spans="1:6" hidden="1" x14ac:dyDescent="0.25">
      <c r="A59" s="75" t="s">
        <v>2501</v>
      </c>
      <c r="B59" s="75" t="s">
        <v>2502</v>
      </c>
      <c r="C59" s="83">
        <v>22.4</v>
      </c>
      <c r="D59" s="83">
        <v>-5.55</v>
      </c>
      <c r="E59">
        <f t="shared" si="0"/>
        <v>27.95</v>
      </c>
      <c r="F59" t="str">
        <f t="shared" si="1"/>
        <v>se sigue facturando</v>
      </c>
    </row>
    <row r="60" spans="1:6" x14ac:dyDescent="0.25">
      <c r="A60" s="75" t="s">
        <v>6132</v>
      </c>
      <c r="B60" s="75" t="s">
        <v>6133</v>
      </c>
      <c r="C60" s="83">
        <v>-5.44</v>
      </c>
      <c r="D60" s="83">
        <v>-5.44</v>
      </c>
      <c r="E60">
        <f t="shared" si="0"/>
        <v>0</v>
      </c>
      <c r="F60" s="90" t="str">
        <f>IF(E60=0,"Sin movimiento en 2020", IF(C60&gt;D60,"se sigue facturando","esta pagando"))</f>
        <v>Sin movimiento en 2020</v>
      </c>
    </row>
    <row r="61" spans="1:6" hidden="1" x14ac:dyDescent="0.25">
      <c r="A61" s="75" t="s">
        <v>5984</v>
      </c>
      <c r="B61" s="75" t="s">
        <v>5985</v>
      </c>
      <c r="C61" s="83">
        <v>-9.9</v>
      </c>
      <c r="D61" s="83">
        <v>-5.43</v>
      </c>
      <c r="E61">
        <f t="shared" si="0"/>
        <v>-4.4700000000000006</v>
      </c>
      <c r="F61" t="str">
        <f t="shared" si="1"/>
        <v>esta pagando</v>
      </c>
    </row>
    <row r="62" spans="1:6" hidden="1" x14ac:dyDescent="0.25">
      <c r="A62" s="75" t="s">
        <v>8430</v>
      </c>
      <c r="B62" s="75" t="s">
        <v>8431</v>
      </c>
      <c r="C62" s="83">
        <v>30.92</v>
      </c>
      <c r="D62" s="83">
        <v>-5.15</v>
      </c>
      <c r="E62">
        <f t="shared" si="0"/>
        <v>36.07</v>
      </c>
      <c r="F62" t="str">
        <f t="shared" si="1"/>
        <v>se sigue facturando</v>
      </c>
    </row>
    <row r="63" spans="1:6" hidden="1" x14ac:dyDescent="0.25">
      <c r="A63" s="75" t="s">
        <v>7538</v>
      </c>
      <c r="B63" s="75" t="s">
        <v>7539</v>
      </c>
      <c r="C63" s="83">
        <v>-1.68</v>
      </c>
      <c r="D63" s="83">
        <v>-5.04</v>
      </c>
      <c r="E63">
        <f t="shared" si="0"/>
        <v>3.3600000000000003</v>
      </c>
      <c r="F63" t="str">
        <f t="shared" si="1"/>
        <v>se sigue facturando</v>
      </c>
    </row>
    <row r="64" spans="1:6" hidden="1" x14ac:dyDescent="0.25">
      <c r="A64" s="75" t="s">
        <v>8286</v>
      </c>
      <c r="B64" s="75" t="s">
        <v>8287</v>
      </c>
      <c r="C64" s="83">
        <v>-3.75</v>
      </c>
      <c r="D64" s="83">
        <v>-5.04</v>
      </c>
      <c r="E64">
        <f t="shared" si="0"/>
        <v>1.29</v>
      </c>
      <c r="F64" t="str">
        <f t="shared" si="1"/>
        <v>se sigue facturando</v>
      </c>
    </row>
    <row r="65" spans="1:6" hidden="1" x14ac:dyDescent="0.25">
      <c r="A65" s="75" t="s">
        <v>8945</v>
      </c>
      <c r="B65" s="75" t="s">
        <v>8933</v>
      </c>
      <c r="C65" s="83">
        <v>14.66</v>
      </c>
      <c r="D65" s="83">
        <v>-5</v>
      </c>
      <c r="E65">
        <f t="shared" si="0"/>
        <v>19.66</v>
      </c>
      <c r="F65" t="str">
        <f t="shared" si="1"/>
        <v>se sigue facturando</v>
      </c>
    </row>
    <row r="66" spans="1:6" hidden="1" x14ac:dyDescent="0.25">
      <c r="A66" s="75" t="s">
        <v>681</v>
      </c>
      <c r="B66" s="75" t="s">
        <v>682</v>
      </c>
      <c r="C66" s="83">
        <v>-16.86</v>
      </c>
      <c r="D66" s="83">
        <v>-4.8099999999999996</v>
      </c>
      <c r="E66">
        <f t="shared" ref="E66:E129" si="7">C66-D66</f>
        <v>-12.05</v>
      </c>
      <c r="F66" t="str">
        <f t="shared" ref="F66:F129" si="8">IF(E66=0,"No cobrable", IF(C66&gt;D66,"se sigue facturando","esta pagando"))</f>
        <v>esta pagando</v>
      </c>
    </row>
    <row r="67" spans="1:6" x14ac:dyDescent="0.25">
      <c r="A67" s="75" t="s">
        <v>6324</v>
      </c>
      <c r="B67" s="75" t="s">
        <v>6325</v>
      </c>
      <c r="C67" s="83">
        <v>-4.5999999999999996</v>
      </c>
      <c r="D67" s="83">
        <v>-4.5999999999999996</v>
      </c>
      <c r="E67">
        <f t="shared" si="7"/>
        <v>0</v>
      </c>
      <c r="F67" s="90" t="str">
        <f>IF(E67=0,"Sin movimiento en 2020", IF(C67&gt;D67,"se sigue facturando","esta pagando"))</f>
        <v>Sin movimiento en 2020</v>
      </c>
    </row>
    <row r="68" spans="1:6" hidden="1" x14ac:dyDescent="0.25">
      <c r="A68" s="75" t="s">
        <v>6324</v>
      </c>
      <c r="B68" s="75" t="s">
        <v>6325</v>
      </c>
      <c r="C68" s="83">
        <v>1.78</v>
      </c>
      <c r="D68" s="83">
        <v>-4.5999999999999996</v>
      </c>
      <c r="E68">
        <f t="shared" si="7"/>
        <v>6.38</v>
      </c>
      <c r="F68" t="str">
        <f t="shared" si="8"/>
        <v>se sigue facturando</v>
      </c>
    </row>
    <row r="69" spans="1:6" hidden="1" x14ac:dyDescent="0.25">
      <c r="A69" s="75" t="s">
        <v>5578</v>
      </c>
      <c r="B69" s="75" t="s">
        <v>5579</v>
      </c>
      <c r="C69" s="83">
        <v>1.68</v>
      </c>
      <c r="D69" s="83">
        <v>-4.5</v>
      </c>
      <c r="E69">
        <f t="shared" si="7"/>
        <v>6.18</v>
      </c>
      <c r="F69" t="str">
        <f t="shared" si="8"/>
        <v>se sigue facturando</v>
      </c>
    </row>
    <row r="70" spans="1:6" x14ac:dyDescent="0.25">
      <c r="A70" s="75" t="s">
        <v>261</v>
      </c>
      <c r="B70" s="75" t="s">
        <v>262</v>
      </c>
      <c r="C70" s="83">
        <v>-4.4800000000000004</v>
      </c>
      <c r="D70" s="83">
        <v>-4.4800000000000004</v>
      </c>
      <c r="E70">
        <f t="shared" si="7"/>
        <v>0</v>
      </c>
      <c r="F70" s="90" t="str">
        <f>IF(E70=0,"Sin movimiento en 2020", IF(C70&gt;D70,"se sigue facturando","esta pagando"))</f>
        <v>Sin movimiento en 2020</v>
      </c>
    </row>
    <row r="71" spans="1:6" hidden="1" x14ac:dyDescent="0.25">
      <c r="A71" s="75" t="s">
        <v>5143</v>
      </c>
      <c r="B71" s="75" t="s">
        <v>5144</v>
      </c>
      <c r="C71" s="83">
        <v>-4.53</v>
      </c>
      <c r="D71" s="83">
        <v>-4.45</v>
      </c>
      <c r="E71">
        <f t="shared" si="7"/>
        <v>-8.0000000000000071E-2</v>
      </c>
      <c r="F71" t="str">
        <f t="shared" si="8"/>
        <v>esta pagando</v>
      </c>
    </row>
    <row r="72" spans="1:6" hidden="1" x14ac:dyDescent="0.25">
      <c r="A72" s="75" t="s">
        <v>8206</v>
      </c>
      <c r="B72" s="75" t="s">
        <v>8207</v>
      </c>
      <c r="C72" s="83">
        <v>-1.94</v>
      </c>
      <c r="D72" s="83">
        <v>-4.43</v>
      </c>
      <c r="E72">
        <f t="shared" si="7"/>
        <v>2.4899999999999998</v>
      </c>
      <c r="F72" t="str">
        <f t="shared" si="8"/>
        <v>se sigue facturando</v>
      </c>
    </row>
    <row r="73" spans="1:6" x14ac:dyDescent="0.25">
      <c r="A73" s="75" t="s">
        <v>3084</v>
      </c>
      <c r="B73" s="75" t="s">
        <v>3085</v>
      </c>
      <c r="C73" s="83">
        <v>-4.22</v>
      </c>
      <c r="D73" s="83">
        <v>-4.22</v>
      </c>
      <c r="E73">
        <f t="shared" si="7"/>
        <v>0</v>
      </c>
      <c r="F73" s="90" t="str">
        <f>IF(E73=0,"Sin movimiento en 2020", IF(C73&gt;D73,"se sigue facturando","esta pagando"))</f>
        <v>Sin movimiento en 2020</v>
      </c>
    </row>
    <row r="74" spans="1:6" hidden="1" x14ac:dyDescent="0.25">
      <c r="A74" s="75" t="s">
        <v>9703</v>
      </c>
      <c r="B74" s="75" t="s">
        <v>9704</v>
      </c>
      <c r="C74" s="83">
        <v>12.67</v>
      </c>
      <c r="D74" s="83">
        <v>-4.16</v>
      </c>
      <c r="E74">
        <f t="shared" si="7"/>
        <v>16.829999999999998</v>
      </c>
      <c r="F74" t="str">
        <f t="shared" si="8"/>
        <v>se sigue facturando</v>
      </c>
    </row>
    <row r="75" spans="1:6" x14ac:dyDescent="0.25">
      <c r="A75" s="75" t="s">
        <v>2041</v>
      </c>
      <c r="B75" s="75" t="s">
        <v>2042</v>
      </c>
      <c r="C75" s="83">
        <v>-4.12</v>
      </c>
      <c r="D75" s="83">
        <v>-4.12</v>
      </c>
      <c r="E75">
        <f t="shared" si="7"/>
        <v>0</v>
      </c>
      <c r="F75" s="90" t="str">
        <f>IF(E75=0,"Sin movimiento en 2020", IF(C75&gt;D75,"se sigue facturando","esta pagando"))</f>
        <v>Sin movimiento en 2020</v>
      </c>
    </row>
    <row r="76" spans="1:6" hidden="1" x14ac:dyDescent="0.25">
      <c r="A76" s="75" t="s">
        <v>5061</v>
      </c>
      <c r="B76" s="75" t="s">
        <v>5062</v>
      </c>
      <c r="C76" s="83">
        <v>-6.68</v>
      </c>
      <c r="D76" s="83">
        <v>-3.93</v>
      </c>
      <c r="E76">
        <f t="shared" si="7"/>
        <v>-2.7499999999999996</v>
      </c>
      <c r="F76" t="str">
        <f t="shared" si="8"/>
        <v>esta pagando</v>
      </c>
    </row>
    <row r="77" spans="1:6" hidden="1" x14ac:dyDescent="0.25">
      <c r="A77" s="75" t="s">
        <v>9738</v>
      </c>
      <c r="B77" s="75" t="s">
        <v>9739</v>
      </c>
      <c r="C77" s="83">
        <v>-2.6</v>
      </c>
      <c r="D77" s="83">
        <v>-3.82</v>
      </c>
      <c r="E77">
        <f t="shared" si="7"/>
        <v>1.2199999999999998</v>
      </c>
      <c r="F77" t="str">
        <f t="shared" si="8"/>
        <v>se sigue facturando</v>
      </c>
    </row>
    <row r="78" spans="1:6" hidden="1" x14ac:dyDescent="0.25">
      <c r="A78" s="75" t="s">
        <v>8196</v>
      </c>
      <c r="B78" s="75" t="s">
        <v>8197</v>
      </c>
      <c r="C78" s="83">
        <v>2.39</v>
      </c>
      <c r="D78" s="83">
        <v>-3.65</v>
      </c>
      <c r="E78">
        <f t="shared" si="7"/>
        <v>6.04</v>
      </c>
      <c r="F78" t="str">
        <f t="shared" si="8"/>
        <v>se sigue facturando</v>
      </c>
    </row>
    <row r="79" spans="1:6" hidden="1" x14ac:dyDescent="0.25">
      <c r="A79" s="75" t="s">
        <v>9421</v>
      </c>
      <c r="B79" s="75" t="s">
        <v>9422</v>
      </c>
      <c r="C79" s="83">
        <v>2.0499999999999998</v>
      </c>
      <c r="D79" s="83">
        <v>-3.62</v>
      </c>
      <c r="E79">
        <f t="shared" si="7"/>
        <v>5.67</v>
      </c>
      <c r="F79" t="str">
        <f t="shared" si="8"/>
        <v>se sigue facturando</v>
      </c>
    </row>
    <row r="80" spans="1:6" hidden="1" x14ac:dyDescent="0.25">
      <c r="A80" s="75" t="s">
        <v>9631</v>
      </c>
      <c r="B80" s="75" t="s">
        <v>9632</v>
      </c>
      <c r="C80" s="83">
        <v>-1.34</v>
      </c>
      <c r="D80" s="83">
        <v>-3.2</v>
      </c>
      <c r="E80">
        <f t="shared" si="7"/>
        <v>1.86</v>
      </c>
      <c r="F80" t="str">
        <f t="shared" si="8"/>
        <v>se sigue facturando</v>
      </c>
    </row>
    <row r="81" spans="1:6" hidden="1" x14ac:dyDescent="0.25">
      <c r="A81" s="75" t="s">
        <v>5932</v>
      </c>
      <c r="B81" s="75" t="s">
        <v>5933</v>
      </c>
      <c r="C81" s="83">
        <v>15.67</v>
      </c>
      <c r="D81" s="83">
        <v>-3.17</v>
      </c>
      <c r="E81">
        <f t="shared" si="7"/>
        <v>18.84</v>
      </c>
      <c r="F81" t="str">
        <f t="shared" si="8"/>
        <v>se sigue facturando</v>
      </c>
    </row>
    <row r="82" spans="1:6" x14ac:dyDescent="0.25">
      <c r="A82" s="75" t="s">
        <v>159</v>
      </c>
      <c r="B82" s="75" t="s">
        <v>160</v>
      </c>
      <c r="C82" s="83">
        <v>-3.13</v>
      </c>
      <c r="D82" s="83">
        <v>-3.13</v>
      </c>
      <c r="E82">
        <f t="shared" si="7"/>
        <v>0</v>
      </c>
      <c r="F82" s="90" t="str">
        <f>IF(E82=0,"Sin movimiento en 2020", IF(C82&gt;D82,"se sigue facturando","esta pagando"))</f>
        <v>Sin movimiento en 2020</v>
      </c>
    </row>
    <row r="83" spans="1:6" hidden="1" x14ac:dyDescent="0.25">
      <c r="A83" s="75" t="s">
        <v>8244</v>
      </c>
      <c r="B83" s="75" t="s">
        <v>8245</v>
      </c>
      <c r="C83" s="83">
        <v>-1.9</v>
      </c>
      <c r="D83" s="83">
        <v>-3.09</v>
      </c>
      <c r="E83">
        <f t="shared" si="7"/>
        <v>1.19</v>
      </c>
      <c r="F83" t="str">
        <f t="shared" si="8"/>
        <v>se sigue facturando</v>
      </c>
    </row>
    <row r="84" spans="1:6" hidden="1" x14ac:dyDescent="0.25">
      <c r="A84" s="75" t="s">
        <v>8220</v>
      </c>
      <c r="B84" s="75" t="s">
        <v>8221</v>
      </c>
      <c r="C84" s="83">
        <v>14.53</v>
      </c>
      <c r="D84" s="83">
        <v>-2.99</v>
      </c>
      <c r="E84">
        <f t="shared" si="7"/>
        <v>17.52</v>
      </c>
      <c r="F84" t="str">
        <f t="shared" si="8"/>
        <v>se sigue facturando</v>
      </c>
    </row>
    <row r="85" spans="1:6" x14ac:dyDescent="0.25">
      <c r="A85" s="75" t="s">
        <v>1439</v>
      </c>
      <c r="B85" s="75" t="s">
        <v>1440</v>
      </c>
      <c r="C85" s="83">
        <v>-2.98</v>
      </c>
      <c r="D85" s="83">
        <v>-2.98</v>
      </c>
      <c r="E85">
        <f t="shared" si="7"/>
        <v>0</v>
      </c>
      <c r="F85" s="90" t="str">
        <f>IF(E85=0,"Sin movimiento en 2020", IF(C85&gt;D85,"se sigue facturando","esta pagando"))</f>
        <v>Sin movimiento en 2020</v>
      </c>
    </row>
    <row r="86" spans="1:6" hidden="1" x14ac:dyDescent="0.25">
      <c r="A86" s="75" t="s">
        <v>8932</v>
      </c>
      <c r="B86" s="75" t="s">
        <v>8933</v>
      </c>
      <c r="C86" s="83">
        <v>65.03</v>
      </c>
      <c r="D86" s="83">
        <v>-2.97</v>
      </c>
      <c r="E86">
        <f t="shared" si="7"/>
        <v>68</v>
      </c>
      <c r="F86" t="str">
        <f t="shared" si="8"/>
        <v>se sigue facturando</v>
      </c>
    </row>
    <row r="87" spans="1:6" hidden="1" x14ac:dyDescent="0.25">
      <c r="A87" s="75" t="s">
        <v>5322</v>
      </c>
      <c r="B87" s="75" t="s">
        <v>5323</v>
      </c>
      <c r="C87" s="83">
        <v>1.91</v>
      </c>
      <c r="D87" s="83">
        <v>-2.92</v>
      </c>
      <c r="E87">
        <f t="shared" si="7"/>
        <v>4.83</v>
      </c>
      <c r="F87" t="str">
        <f t="shared" si="8"/>
        <v>se sigue facturando</v>
      </c>
    </row>
    <row r="88" spans="1:6" hidden="1" x14ac:dyDescent="0.25">
      <c r="A88" s="75" t="s">
        <v>2767</v>
      </c>
      <c r="B88" s="75" t="s">
        <v>2768</v>
      </c>
      <c r="C88" s="83">
        <v>6.36</v>
      </c>
      <c r="D88" s="83">
        <v>-2.87</v>
      </c>
      <c r="E88">
        <f t="shared" si="7"/>
        <v>9.23</v>
      </c>
      <c r="F88" t="str">
        <f t="shared" si="8"/>
        <v>se sigue facturando</v>
      </c>
    </row>
    <row r="89" spans="1:6" hidden="1" x14ac:dyDescent="0.25">
      <c r="A89" s="75" t="s">
        <v>6875</v>
      </c>
      <c r="B89" s="75" t="s">
        <v>6876</v>
      </c>
      <c r="C89" s="83">
        <v>14.4</v>
      </c>
      <c r="D89" s="83">
        <v>-2.54</v>
      </c>
      <c r="E89">
        <f t="shared" si="7"/>
        <v>16.940000000000001</v>
      </c>
      <c r="F89" t="str">
        <f t="shared" si="8"/>
        <v>se sigue facturando</v>
      </c>
    </row>
    <row r="90" spans="1:6" hidden="1" x14ac:dyDescent="0.25">
      <c r="A90" s="75" t="s">
        <v>4829</v>
      </c>
      <c r="B90" s="75" t="s">
        <v>4830</v>
      </c>
      <c r="C90" s="83">
        <v>-1.68</v>
      </c>
      <c r="D90" s="83">
        <v>-2.5</v>
      </c>
      <c r="E90">
        <f t="shared" si="7"/>
        <v>0.82000000000000006</v>
      </c>
      <c r="F90" t="str">
        <f t="shared" si="8"/>
        <v>se sigue facturando</v>
      </c>
    </row>
    <row r="91" spans="1:6" hidden="1" x14ac:dyDescent="0.25">
      <c r="A91" s="75" t="s">
        <v>9718</v>
      </c>
      <c r="B91" s="75" t="s">
        <v>9719</v>
      </c>
      <c r="C91" s="83">
        <v>-0.83</v>
      </c>
      <c r="D91" s="83">
        <v>-2.2999999999999998</v>
      </c>
      <c r="E91">
        <f t="shared" si="7"/>
        <v>1.4699999999999998</v>
      </c>
      <c r="F91" t="str">
        <f t="shared" si="8"/>
        <v>se sigue facturando</v>
      </c>
    </row>
    <row r="92" spans="1:6" hidden="1" x14ac:dyDescent="0.25">
      <c r="A92" s="75" t="s">
        <v>7771</v>
      </c>
      <c r="B92" s="75" t="s">
        <v>4217</v>
      </c>
      <c r="C92" s="83">
        <v>10.82</v>
      </c>
      <c r="D92" s="83">
        <v>-2.13</v>
      </c>
      <c r="E92">
        <f t="shared" si="7"/>
        <v>12.95</v>
      </c>
      <c r="F92" t="str">
        <f t="shared" si="8"/>
        <v>se sigue facturando</v>
      </c>
    </row>
    <row r="93" spans="1:6" hidden="1" x14ac:dyDescent="0.25">
      <c r="A93" s="75" t="s">
        <v>6248</v>
      </c>
      <c r="B93" s="75" t="s">
        <v>6249</v>
      </c>
      <c r="C93" s="83">
        <v>20.21</v>
      </c>
      <c r="D93" s="83">
        <v>-2.12</v>
      </c>
      <c r="E93">
        <f t="shared" si="7"/>
        <v>22.330000000000002</v>
      </c>
      <c r="F93" t="str">
        <f t="shared" si="8"/>
        <v>se sigue facturando</v>
      </c>
    </row>
    <row r="94" spans="1:6" hidden="1" x14ac:dyDescent="0.25">
      <c r="A94" s="75" t="s">
        <v>9429</v>
      </c>
      <c r="B94" s="75" t="s">
        <v>9430</v>
      </c>
      <c r="C94" s="83">
        <v>-1.96</v>
      </c>
      <c r="D94" s="83">
        <v>-2.08</v>
      </c>
      <c r="E94">
        <f t="shared" si="7"/>
        <v>0.12000000000000011</v>
      </c>
      <c r="F94" t="str">
        <f t="shared" si="8"/>
        <v>se sigue facturando</v>
      </c>
    </row>
    <row r="95" spans="1:6" x14ac:dyDescent="0.25">
      <c r="A95" s="75" t="s">
        <v>6330</v>
      </c>
      <c r="B95" s="75" t="s">
        <v>6331</v>
      </c>
      <c r="C95" s="83">
        <v>-2.0699999999999998</v>
      </c>
      <c r="D95" s="83">
        <v>-2.0699999999999998</v>
      </c>
      <c r="E95">
        <f t="shared" si="7"/>
        <v>0</v>
      </c>
      <c r="F95" s="90" t="str">
        <f>IF(E95=0,"Sin movimiento en 2020", IF(C95&gt;D95,"se sigue facturando","esta pagando"))</f>
        <v>Sin movimiento en 2020</v>
      </c>
    </row>
    <row r="96" spans="1:6" hidden="1" x14ac:dyDescent="0.25">
      <c r="A96" s="75" t="s">
        <v>6330</v>
      </c>
      <c r="B96" s="75" t="s">
        <v>6331</v>
      </c>
      <c r="C96" s="83">
        <v>11.16</v>
      </c>
      <c r="D96" s="83">
        <v>-2.0699999999999998</v>
      </c>
      <c r="E96">
        <f t="shared" si="7"/>
        <v>13.23</v>
      </c>
      <c r="F96" t="str">
        <f t="shared" si="8"/>
        <v>se sigue facturando</v>
      </c>
    </row>
    <row r="97" spans="1:6" hidden="1" x14ac:dyDescent="0.25">
      <c r="A97" s="75" t="s">
        <v>3756</v>
      </c>
      <c r="B97" s="75" t="s">
        <v>3757</v>
      </c>
      <c r="C97" s="83">
        <v>12.72</v>
      </c>
      <c r="D97" s="83">
        <v>-1.99</v>
      </c>
      <c r="E97">
        <f t="shared" si="7"/>
        <v>14.71</v>
      </c>
      <c r="F97" t="str">
        <f t="shared" si="8"/>
        <v>se sigue facturando</v>
      </c>
    </row>
    <row r="98" spans="1:6" hidden="1" x14ac:dyDescent="0.25">
      <c r="A98" s="75" t="s">
        <v>1297</v>
      </c>
      <c r="B98" s="75" t="s">
        <v>1298</v>
      </c>
      <c r="C98" s="83">
        <v>6.94</v>
      </c>
      <c r="D98" s="83">
        <v>-1.78</v>
      </c>
      <c r="E98">
        <f t="shared" si="7"/>
        <v>8.7200000000000006</v>
      </c>
      <c r="F98" t="str">
        <f t="shared" si="8"/>
        <v>se sigue facturando</v>
      </c>
    </row>
    <row r="99" spans="1:6" hidden="1" x14ac:dyDescent="0.25">
      <c r="A99" s="75" t="s">
        <v>9523</v>
      </c>
      <c r="B99" s="75" t="s">
        <v>9524</v>
      </c>
      <c r="C99" s="83">
        <v>4.18</v>
      </c>
      <c r="D99" s="83">
        <v>-1.73</v>
      </c>
      <c r="E99">
        <f t="shared" si="7"/>
        <v>5.91</v>
      </c>
      <c r="F99" t="str">
        <f t="shared" si="8"/>
        <v>se sigue facturando</v>
      </c>
    </row>
    <row r="100" spans="1:6" hidden="1" x14ac:dyDescent="0.25">
      <c r="A100" s="75" t="s">
        <v>5644</v>
      </c>
      <c r="B100" s="75" t="s">
        <v>5645</v>
      </c>
      <c r="C100" s="83">
        <v>1.8</v>
      </c>
      <c r="D100" s="83">
        <v>-1.59</v>
      </c>
      <c r="E100">
        <f t="shared" si="7"/>
        <v>3.39</v>
      </c>
      <c r="F100" t="str">
        <f t="shared" si="8"/>
        <v>se sigue facturando</v>
      </c>
    </row>
    <row r="101" spans="1:6" hidden="1" x14ac:dyDescent="0.25">
      <c r="A101" s="75" t="s">
        <v>9018</v>
      </c>
      <c r="B101" s="75" t="s">
        <v>9019</v>
      </c>
      <c r="C101" s="83">
        <v>0.55000000000000004</v>
      </c>
      <c r="D101" s="83">
        <v>-1.56</v>
      </c>
      <c r="E101">
        <f t="shared" si="7"/>
        <v>2.1100000000000003</v>
      </c>
      <c r="F101" t="str">
        <f t="shared" si="8"/>
        <v>se sigue facturando</v>
      </c>
    </row>
    <row r="102" spans="1:6" x14ac:dyDescent="0.25">
      <c r="A102" s="75" t="s">
        <v>8312</v>
      </c>
      <c r="B102" s="75" t="s">
        <v>8313</v>
      </c>
      <c r="C102" s="83">
        <v>-1.53</v>
      </c>
      <c r="D102" s="83">
        <v>-1.53</v>
      </c>
      <c r="E102">
        <f t="shared" si="7"/>
        <v>0</v>
      </c>
      <c r="F102" s="90" t="str">
        <f>IF(E102=0,"Sin movimiento en 2020", IF(C102&gt;D102,"se sigue facturando","esta pagando"))</f>
        <v>Sin movimiento en 2020</v>
      </c>
    </row>
    <row r="103" spans="1:6" hidden="1" x14ac:dyDescent="0.25">
      <c r="A103" s="75" t="s">
        <v>8098</v>
      </c>
      <c r="B103" s="75" t="s">
        <v>8099</v>
      </c>
      <c r="C103" s="83">
        <v>28.47</v>
      </c>
      <c r="D103" s="83">
        <v>-1.43</v>
      </c>
      <c r="E103">
        <f t="shared" si="7"/>
        <v>29.9</v>
      </c>
      <c r="F103" t="str">
        <f t="shared" si="8"/>
        <v>se sigue facturando</v>
      </c>
    </row>
    <row r="104" spans="1:6" hidden="1" x14ac:dyDescent="0.25">
      <c r="A104" s="75" t="s">
        <v>5129</v>
      </c>
      <c r="B104" s="75" t="s">
        <v>5130</v>
      </c>
      <c r="C104" s="83">
        <v>26.98</v>
      </c>
      <c r="D104" s="83">
        <v>-1.32</v>
      </c>
      <c r="E104">
        <f t="shared" si="7"/>
        <v>28.3</v>
      </c>
      <c r="F104" t="str">
        <f t="shared" si="8"/>
        <v>se sigue facturando</v>
      </c>
    </row>
    <row r="105" spans="1:6" hidden="1" x14ac:dyDescent="0.25">
      <c r="A105" s="75" t="s">
        <v>5089</v>
      </c>
      <c r="B105" s="75" t="s">
        <v>5090</v>
      </c>
      <c r="C105" s="83">
        <v>48.83</v>
      </c>
      <c r="D105" s="83">
        <v>-1.31</v>
      </c>
      <c r="E105">
        <f t="shared" si="7"/>
        <v>50.14</v>
      </c>
      <c r="F105" t="str">
        <f t="shared" si="8"/>
        <v>se sigue facturando</v>
      </c>
    </row>
    <row r="106" spans="1:6" hidden="1" x14ac:dyDescent="0.25">
      <c r="A106" s="75" t="s">
        <v>6719</v>
      </c>
      <c r="B106" s="75" t="s">
        <v>6720</v>
      </c>
      <c r="C106" s="83">
        <v>3.36</v>
      </c>
      <c r="D106" s="83">
        <v>-1.3</v>
      </c>
      <c r="E106">
        <f t="shared" si="7"/>
        <v>4.66</v>
      </c>
      <c r="F106" t="str">
        <f t="shared" si="8"/>
        <v>se sigue facturando</v>
      </c>
    </row>
    <row r="107" spans="1:6" x14ac:dyDescent="0.25">
      <c r="A107" s="75" t="s">
        <v>8007</v>
      </c>
      <c r="B107" s="75" t="s">
        <v>8008</v>
      </c>
      <c r="C107" s="83">
        <v>-1.27</v>
      </c>
      <c r="D107" s="83">
        <v>-1.27</v>
      </c>
      <c r="E107">
        <f t="shared" si="7"/>
        <v>0</v>
      </c>
      <c r="F107" s="90" t="str">
        <f>IF(E107=0,"Sin movimiento en 2020", IF(C107&gt;D107,"se sigue facturando","esta pagando"))</f>
        <v>Sin movimiento en 2020</v>
      </c>
    </row>
    <row r="108" spans="1:6" hidden="1" x14ac:dyDescent="0.25">
      <c r="A108" s="75" t="s">
        <v>4230</v>
      </c>
      <c r="B108" s="75" t="s">
        <v>4231</v>
      </c>
      <c r="C108" s="83">
        <v>13.08</v>
      </c>
      <c r="D108" s="83">
        <v>-1.22</v>
      </c>
      <c r="E108">
        <f t="shared" si="7"/>
        <v>14.3</v>
      </c>
      <c r="F108" t="str">
        <f t="shared" si="8"/>
        <v>se sigue facturando</v>
      </c>
    </row>
    <row r="109" spans="1:6" hidden="1" x14ac:dyDescent="0.25">
      <c r="A109" s="75" t="s">
        <v>2499</v>
      </c>
      <c r="B109" s="75" t="s">
        <v>2500</v>
      </c>
      <c r="C109" s="83">
        <v>-6.16</v>
      </c>
      <c r="D109" s="83">
        <v>-1.08</v>
      </c>
      <c r="E109">
        <f t="shared" si="7"/>
        <v>-5.08</v>
      </c>
      <c r="F109" t="str">
        <f t="shared" si="8"/>
        <v>esta pagando</v>
      </c>
    </row>
    <row r="110" spans="1:6" hidden="1" x14ac:dyDescent="0.25">
      <c r="A110" s="75" t="s">
        <v>5804</v>
      </c>
      <c r="B110" s="75" t="s">
        <v>5805</v>
      </c>
      <c r="C110" s="83">
        <v>-4.18</v>
      </c>
      <c r="D110" s="83">
        <v>-1.06</v>
      </c>
      <c r="E110">
        <f t="shared" si="7"/>
        <v>-3.1199999999999997</v>
      </c>
      <c r="F110" t="str">
        <f t="shared" si="8"/>
        <v>esta pagando</v>
      </c>
    </row>
    <row r="111" spans="1:6" x14ac:dyDescent="0.25">
      <c r="A111" s="75" t="s">
        <v>5938</v>
      </c>
      <c r="B111" s="75" t="s">
        <v>5939</v>
      </c>
      <c r="C111" s="83">
        <v>-0.98</v>
      </c>
      <c r="D111" s="83">
        <v>-0.98</v>
      </c>
      <c r="E111">
        <f t="shared" si="7"/>
        <v>0</v>
      </c>
      <c r="F111" s="90" t="str">
        <f>IF(E111=0,"Sin movimiento en 2020", IF(C111&gt;D111,"se sigue facturando","esta pagando"))</f>
        <v>Sin movimiento en 2020</v>
      </c>
    </row>
    <row r="112" spans="1:6" hidden="1" x14ac:dyDescent="0.25">
      <c r="A112" s="75" t="s">
        <v>7579</v>
      </c>
      <c r="B112" s="75" t="s">
        <v>7580</v>
      </c>
      <c r="C112" s="83">
        <v>4.29</v>
      </c>
      <c r="D112" s="83">
        <v>-0.98</v>
      </c>
      <c r="E112">
        <f t="shared" si="7"/>
        <v>5.27</v>
      </c>
      <c r="F112" t="str">
        <f t="shared" si="8"/>
        <v>se sigue facturando</v>
      </c>
    </row>
    <row r="113" spans="1:6" hidden="1" x14ac:dyDescent="0.25">
      <c r="A113" s="75" t="s">
        <v>9533</v>
      </c>
      <c r="B113" s="75" t="s">
        <v>9534</v>
      </c>
      <c r="C113" s="83">
        <v>-1.79</v>
      </c>
      <c r="D113" s="83">
        <v>-0.97</v>
      </c>
      <c r="E113">
        <f t="shared" si="7"/>
        <v>-0.82000000000000006</v>
      </c>
      <c r="F113" t="str">
        <f t="shared" si="8"/>
        <v>esta pagando</v>
      </c>
    </row>
    <row r="114" spans="1:6" hidden="1" x14ac:dyDescent="0.25">
      <c r="A114" s="75" t="s">
        <v>6280</v>
      </c>
      <c r="B114" s="75" t="s">
        <v>6281</v>
      </c>
      <c r="C114" s="83">
        <v>5.29</v>
      </c>
      <c r="D114" s="83">
        <v>-0.9</v>
      </c>
      <c r="E114">
        <f t="shared" si="7"/>
        <v>6.19</v>
      </c>
      <c r="F114" t="str">
        <f t="shared" si="8"/>
        <v>se sigue facturando</v>
      </c>
    </row>
    <row r="115" spans="1:6" x14ac:dyDescent="0.25">
      <c r="A115" s="75" t="s">
        <v>3426</v>
      </c>
      <c r="B115" s="75" t="s">
        <v>3427</v>
      </c>
      <c r="C115" s="83">
        <v>-0.87</v>
      </c>
      <c r="D115" s="83">
        <v>-0.87</v>
      </c>
      <c r="E115">
        <f t="shared" si="7"/>
        <v>0</v>
      </c>
      <c r="F115" s="90" t="str">
        <f>IF(E115=0,"Sin movimiento en 2020", IF(C115&gt;D115,"se sigue facturando","esta pagando"))</f>
        <v>Sin movimiento en 2020</v>
      </c>
    </row>
    <row r="116" spans="1:6" hidden="1" x14ac:dyDescent="0.25">
      <c r="A116" s="75" t="s">
        <v>8696</v>
      </c>
      <c r="B116" s="75" t="s">
        <v>8697</v>
      </c>
      <c r="C116" s="83">
        <v>12.65</v>
      </c>
      <c r="D116" s="83">
        <v>-0.8</v>
      </c>
      <c r="E116">
        <f t="shared" si="7"/>
        <v>13.450000000000001</v>
      </c>
      <c r="F116" t="str">
        <f t="shared" si="8"/>
        <v>se sigue facturando</v>
      </c>
    </row>
    <row r="117" spans="1:6" hidden="1" x14ac:dyDescent="0.25">
      <c r="A117" s="75" t="s">
        <v>6711</v>
      </c>
      <c r="B117" s="75" t="s">
        <v>6712</v>
      </c>
      <c r="C117" s="83">
        <v>2.31</v>
      </c>
      <c r="D117" s="83">
        <v>-0.72</v>
      </c>
      <c r="E117">
        <f t="shared" si="7"/>
        <v>3.0300000000000002</v>
      </c>
      <c r="F117" t="str">
        <f t="shared" si="8"/>
        <v>se sigue facturando</v>
      </c>
    </row>
    <row r="118" spans="1:6" x14ac:dyDescent="0.25">
      <c r="A118" s="75" t="s">
        <v>1245</v>
      </c>
      <c r="B118" s="75" t="s">
        <v>1246</v>
      </c>
      <c r="C118" s="83">
        <v>-0.7</v>
      </c>
      <c r="D118" s="83">
        <v>-0.7</v>
      </c>
      <c r="E118">
        <f t="shared" si="7"/>
        <v>0</v>
      </c>
      <c r="F118" s="90" t="str">
        <f t="shared" ref="F118:F120" si="9">IF(E118=0,"Sin movimiento en 2020", IF(C118&gt;D118,"se sigue facturando","esta pagando"))</f>
        <v>Sin movimiento en 2020</v>
      </c>
    </row>
    <row r="119" spans="1:6" x14ac:dyDescent="0.25">
      <c r="A119" s="75" t="s">
        <v>1401</v>
      </c>
      <c r="B119" s="75" t="s">
        <v>1402</v>
      </c>
      <c r="C119" s="83">
        <v>-0.67</v>
      </c>
      <c r="D119" s="83">
        <v>-0.67</v>
      </c>
      <c r="E119">
        <f t="shared" si="7"/>
        <v>0</v>
      </c>
      <c r="F119" s="90" t="str">
        <f t="shared" si="9"/>
        <v>Sin movimiento en 2020</v>
      </c>
    </row>
    <row r="120" spans="1:6" x14ac:dyDescent="0.25">
      <c r="A120" s="75" t="s">
        <v>5814</v>
      </c>
      <c r="B120" s="75" t="s">
        <v>5815</v>
      </c>
      <c r="C120" s="83">
        <v>-0.57999999999999996</v>
      </c>
      <c r="D120" s="83">
        <v>-0.57999999999999996</v>
      </c>
      <c r="E120">
        <f t="shared" si="7"/>
        <v>0</v>
      </c>
      <c r="F120" s="90" t="str">
        <f t="shared" si="9"/>
        <v>Sin movimiento en 2020</v>
      </c>
    </row>
    <row r="121" spans="1:6" hidden="1" x14ac:dyDescent="0.25">
      <c r="A121" s="75" t="s">
        <v>5790</v>
      </c>
      <c r="B121" s="75" t="s">
        <v>5791</v>
      </c>
      <c r="C121" s="83">
        <v>4.4800000000000004</v>
      </c>
      <c r="D121" s="83">
        <v>-0.56000000000000005</v>
      </c>
      <c r="E121">
        <f t="shared" si="7"/>
        <v>5.0400000000000009</v>
      </c>
      <c r="F121" t="str">
        <f t="shared" si="8"/>
        <v>se sigue facturando</v>
      </c>
    </row>
    <row r="122" spans="1:6" x14ac:dyDescent="0.25">
      <c r="A122" s="75" t="s">
        <v>7484</v>
      </c>
      <c r="B122" s="75" t="s">
        <v>7485</v>
      </c>
      <c r="C122" s="83">
        <v>-0.51</v>
      </c>
      <c r="D122" s="83">
        <v>-0.51</v>
      </c>
      <c r="E122">
        <f t="shared" si="7"/>
        <v>0</v>
      </c>
      <c r="F122" s="90" t="str">
        <f>IF(E122=0,"Sin movimiento en 2020", IF(C122&gt;D122,"se sigue facturando","esta pagando"))</f>
        <v>Sin movimiento en 2020</v>
      </c>
    </row>
    <row r="123" spans="1:6" hidden="1" x14ac:dyDescent="0.25">
      <c r="A123" s="75" t="s">
        <v>7753</v>
      </c>
      <c r="B123" s="75" t="s">
        <v>7754</v>
      </c>
      <c r="C123" s="83">
        <v>28.66</v>
      </c>
      <c r="D123" s="83">
        <v>-0.47</v>
      </c>
      <c r="E123">
        <f t="shared" si="7"/>
        <v>29.13</v>
      </c>
      <c r="F123" t="str">
        <f t="shared" si="8"/>
        <v>se sigue facturando</v>
      </c>
    </row>
    <row r="124" spans="1:6" x14ac:dyDescent="0.25">
      <c r="A124" s="75" t="s">
        <v>2079</v>
      </c>
      <c r="B124" s="75" t="s">
        <v>2080</v>
      </c>
      <c r="C124" s="83">
        <v>-0.46</v>
      </c>
      <c r="D124" s="83">
        <v>-0.46</v>
      </c>
      <c r="E124">
        <f t="shared" si="7"/>
        <v>0</v>
      </c>
      <c r="F124" s="90" t="str">
        <f>IF(E124=0,"Sin movimiento en 2020", IF(C124&gt;D124,"se sigue facturando","esta pagando"))</f>
        <v>Sin movimiento en 2020</v>
      </c>
    </row>
    <row r="125" spans="1:6" hidden="1" x14ac:dyDescent="0.25">
      <c r="A125" s="75" t="s">
        <v>9038</v>
      </c>
      <c r="B125" s="75" t="s">
        <v>9039</v>
      </c>
      <c r="C125" s="83">
        <v>14.4</v>
      </c>
      <c r="D125" s="83">
        <v>-0.42</v>
      </c>
      <c r="E125">
        <f t="shared" si="7"/>
        <v>14.82</v>
      </c>
      <c r="F125" t="str">
        <f t="shared" si="8"/>
        <v>se sigue facturando</v>
      </c>
    </row>
    <row r="126" spans="1:6" hidden="1" x14ac:dyDescent="0.25">
      <c r="A126" s="75" t="s">
        <v>9445</v>
      </c>
      <c r="B126" s="75" t="s">
        <v>9446</v>
      </c>
      <c r="C126" s="83">
        <v>1.8</v>
      </c>
      <c r="D126" s="83">
        <v>-0.4</v>
      </c>
      <c r="E126">
        <f t="shared" si="7"/>
        <v>2.2000000000000002</v>
      </c>
      <c r="F126" t="str">
        <f t="shared" si="8"/>
        <v>se sigue facturando</v>
      </c>
    </row>
    <row r="127" spans="1:6" x14ac:dyDescent="0.25">
      <c r="A127" s="75" t="s">
        <v>7103</v>
      </c>
      <c r="B127" s="75" t="s">
        <v>7104</v>
      </c>
      <c r="C127" s="83">
        <v>-0.37</v>
      </c>
      <c r="D127" s="83">
        <v>-0.37</v>
      </c>
      <c r="E127">
        <f t="shared" si="7"/>
        <v>0</v>
      </c>
      <c r="F127" s="90" t="str">
        <f>IF(E127=0,"Sin movimiento en 2020", IF(C127&gt;D127,"se sigue facturando","esta pagando"))</f>
        <v>Sin movimiento en 2020</v>
      </c>
    </row>
    <row r="128" spans="1:6" hidden="1" x14ac:dyDescent="0.25">
      <c r="A128" s="75" t="s">
        <v>7566</v>
      </c>
      <c r="B128" s="75" t="s">
        <v>7567</v>
      </c>
      <c r="C128" s="83">
        <v>17.78</v>
      </c>
      <c r="D128" s="83">
        <v>-0.36</v>
      </c>
      <c r="E128">
        <f t="shared" si="7"/>
        <v>18.14</v>
      </c>
      <c r="F128" t="str">
        <f t="shared" si="8"/>
        <v>se sigue facturando</v>
      </c>
    </row>
    <row r="129" spans="1:6" hidden="1" x14ac:dyDescent="0.25">
      <c r="A129" s="75" t="s">
        <v>5616</v>
      </c>
      <c r="B129" s="75" t="s">
        <v>5617</v>
      </c>
      <c r="C129" s="83">
        <v>-6.1</v>
      </c>
      <c r="D129" s="83">
        <v>-0.32</v>
      </c>
      <c r="E129">
        <f t="shared" si="7"/>
        <v>-5.7799999999999994</v>
      </c>
      <c r="F129" t="str">
        <f t="shared" si="8"/>
        <v>esta pagando</v>
      </c>
    </row>
    <row r="130" spans="1:6" hidden="1" x14ac:dyDescent="0.25">
      <c r="A130" s="75" t="s">
        <v>9701</v>
      </c>
      <c r="B130" s="75" t="s">
        <v>9702</v>
      </c>
      <c r="C130" s="83">
        <v>16.59</v>
      </c>
      <c r="D130" s="83">
        <v>-0.21</v>
      </c>
      <c r="E130">
        <f t="shared" ref="E130:E193" si="10">C130-D130</f>
        <v>16.8</v>
      </c>
      <c r="F130" t="str">
        <f t="shared" ref="F130:F193" si="11">IF(E130=0,"No cobrable", IF(C130&gt;D130,"se sigue facturando","esta pagando"))</f>
        <v>se sigue facturando</v>
      </c>
    </row>
    <row r="131" spans="1:6" x14ac:dyDescent="0.25">
      <c r="A131" s="75" t="s">
        <v>1615</v>
      </c>
      <c r="B131" s="75" t="s">
        <v>1616</v>
      </c>
      <c r="C131" s="83">
        <v>-0.2</v>
      </c>
      <c r="D131" s="83">
        <v>-0.2</v>
      </c>
      <c r="E131">
        <f t="shared" si="10"/>
        <v>0</v>
      </c>
      <c r="F131" s="90" t="str">
        <f>IF(E131=0,"Sin movimiento en 2020", IF(C131&gt;D131,"se sigue facturando","esta pagando"))</f>
        <v>Sin movimiento en 2020</v>
      </c>
    </row>
    <row r="132" spans="1:6" hidden="1" x14ac:dyDescent="0.25">
      <c r="A132" s="75" t="s">
        <v>7663</v>
      </c>
      <c r="B132" s="75" t="s">
        <v>7664</v>
      </c>
      <c r="C132" s="83">
        <v>2.64</v>
      </c>
      <c r="D132" s="83">
        <v>-0.2</v>
      </c>
      <c r="E132">
        <f t="shared" si="10"/>
        <v>2.8400000000000003</v>
      </c>
      <c r="F132" t="str">
        <f t="shared" si="11"/>
        <v>se sigue facturando</v>
      </c>
    </row>
    <row r="133" spans="1:6" x14ac:dyDescent="0.25">
      <c r="A133" s="75" t="s">
        <v>9297</v>
      </c>
      <c r="B133" s="75" t="s">
        <v>9298</v>
      </c>
      <c r="C133" s="83">
        <v>-0.18</v>
      </c>
      <c r="D133" s="83">
        <v>-0.18</v>
      </c>
      <c r="E133">
        <f t="shared" si="10"/>
        <v>0</v>
      </c>
      <c r="F133" s="90" t="str">
        <f t="shared" ref="F133:F134" si="12">IF(E133=0,"Sin movimiento en 2020", IF(C133&gt;D133,"se sigue facturando","esta pagando"))</f>
        <v>Sin movimiento en 2020</v>
      </c>
    </row>
    <row r="134" spans="1:6" x14ac:dyDescent="0.25">
      <c r="A134" s="75" t="s">
        <v>749</v>
      </c>
      <c r="B134" s="75" t="s">
        <v>750</v>
      </c>
      <c r="C134" s="83">
        <v>-0.16</v>
      </c>
      <c r="D134" s="83">
        <v>-0.16</v>
      </c>
      <c r="E134">
        <f t="shared" si="10"/>
        <v>0</v>
      </c>
      <c r="F134" s="90" t="str">
        <f t="shared" si="12"/>
        <v>Sin movimiento en 2020</v>
      </c>
    </row>
    <row r="135" spans="1:6" hidden="1" x14ac:dyDescent="0.25">
      <c r="A135" s="75" t="s">
        <v>4050</v>
      </c>
      <c r="B135" s="75" t="s">
        <v>4051</v>
      </c>
      <c r="C135" s="83">
        <v>10.199999999999999</v>
      </c>
      <c r="D135" s="83">
        <v>-0.15</v>
      </c>
      <c r="E135">
        <f t="shared" si="10"/>
        <v>10.35</v>
      </c>
      <c r="F135" t="str">
        <f t="shared" si="11"/>
        <v>se sigue facturando</v>
      </c>
    </row>
    <row r="136" spans="1:6" hidden="1" x14ac:dyDescent="0.25">
      <c r="A136" s="75" t="s">
        <v>4286</v>
      </c>
      <c r="B136" s="75" t="s">
        <v>4287</v>
      </c>
      <c r="C136" s="83">
        <v>1.83</v>
      </c>
      <c r="D136" s="83">
        <v>-0.14000000000000001</v>
      </c>
      <c r="E136">
        <f t="shared" si="10"/>
        <v>1.9700000000000002</v>
      </c>
      <c r="F136" t="str">
        <f t="shared" si="11"/>
        <v>se sigue facturando</v>
      </c>
    </row>
    <row r="137" spans="1:6" hidden="1" x14ac:dyDescent="0.25">
      <c r="A137" s="75" t="s">
        <v>1209</v>
      </c>
      <c r="B137" s="75" t="s">
        <v>1210</v>
      </c>
      <c r="C137" s="83">
        <v>9.91</v>
      </c>
      <c r="D137" s="83">
        <v>-0.12</v>
      </c>
      <c r="E137">
        <f t="shared" si="10"/>
        <v>10.029999999999999</v>
      </c>
      <c r="F137" t="str">
        <f t="shared" si="11"/>
        <v>se sigue facturando</v>
      </c>
    </row>
    <row r="138" spans="1:6" hidden="1" x14ac:dyDescent="0.25">
      <c r="A138" s="75" t="s">
        <v>9527</v>
      </c>
      <c r="B138" s="75" t="s">
        <v>9528</v>
      </c>
      <c r="C138" s="83">
        <v>5.12</v>
      </c>
      <c r="D138" s="83">
        <v>-0.12</v>
      </c>
      <c r="E138">
        <f t="shared" si="10"/>
        <v>5.24</v>
      </c>
      <c r="F138" t="str">
        <f t="shared" si="11"/>
        <v>se sigue facturando</v>
      </c>
    </row>
    <row r="139" spans="1:6" hidden="1" x14ac:dyDescent="0.25">
      <c r="A139" s="75" t="s">
        <v>3660</v>
      </c>
      <c r="B139" s="75" t="s">
        <v>3661</v>
      </c>
      <c r="C139" s="83">
        <v>4.49</v>
      </c>
      <c r="D139" s="83">
        <v>-0.11</v>
      </c>
      <c r="E139">
        <f t="shared" si="10"/>
        <v>4.6000000000000005</v>
      </c>
      <c r="F139" t="str">
        <f t="shared" si="11"/>
        <v>se sigue facturando</v>
      </c>
    </row>
    <row r="140" spans="1:6" hidden="1" x14ac:dyDescent="0.25">
      <c r="A140" s="75" t="s">
        <v>5262</v>
      </c>
      <c r="B140" s="75" t="s">
        <v>5263</v>
      </c>
      <c r="C140" s="83">
        <v>-0.28999999999999998</v>
      </c>
      <c r="D140" s="83">
        <v>-0.09</v>
      </c>
      <c r="E140">
        <f t="shared" si="10"/>
        <v>-0.19999999999999998</v>
      </c>
      <c r="F140" t="str">
        <f t="shared" si="11"/>
        <v>esta pagando</v>
      </c>
    </row>
    <row r="141" spans="1:6" hidden="1" x14ac:dyDescent="0.25">
      <c r="A141" s="75" t="s">
        <v>5095</v>
      </c>
      <c r="B141" s="75" t="s">
        <v>5096</v>
      </c>
      <c r="C141" s="83">
        <v>193.11</v>
      </c>
      <c r="D141" s="83">
        <v>-0.05</v>
      </c>
      <c r="E141">
        <f t="shared" si="10"/>
        <v>193.16000000000003</v>
      </c>
      <c r="F141" t="str">
        <f t="shared" si="11"/>
        <v>se sigue facturando</v>
      </c>
    </row>
    <row r="142" spans="1:6" x14ac:dyDescent="0.25">
      <c r="A142" s="75" t="s">
        <v>1223</v>
      </c>
      <c r="B142" s="75" t="s">
        <v>1224</v>
      </c>
      <c r="C142" s="83">
        <v>-0.04</v>
      </c>
      <c r="D142" s="83">
        <v>-0.04</v>
      </c>
      <c r="E142">
        <f t="shared" si="10"/>
        <v>0</v>
      </c>
      <c r="F142" s="90" t="str">
        <f t="shared" ref="F142:F143" si="13">IF(E142=0,"Sin movimiento en 2020", IF(C142&gt;D142,"se sigue facturando","esta pagando"))</f>
        <v>Sin movimiento en 2020</v>
      </c>
    </row>
    <row r="143" spans="1:6" x14ac:dyDescent="0.25">
      <c r="A143" s="75" t="s">
        <v>4833</v>
      </c>
      <c r="B143" s="75" t="s">
        <v>4834</v>
      </c>
      <c r="C143" s="83">
        <v>-0.04</v>
      </c>
      <c r="D143" s="83">
        <v>-0.04</v>
      </c>
      <c r="E143">
        <f t="shared" si="10"/>
        <v>0</v>
      </c>
      <c r="F143" s="90" t="str">
        <f t="shared" si="13"/>
        <v>Sin movimiento en 2020</v>
      </c>
    </row>
    <row r="144" spans="1:6" hidden="1" x14ac:dyDescent="0.25">
      <c r="A144" s="75" t="s">
        <v>6899</v>
      </c>
      <c r="B144" s="75" t="s">
        <v>6900</v>
      </c>
      <c r="C144" s="83">
        <v>32.01</v>
      </c>
      <c r="D144" s="83">
        <v>-0.03</v>
      </c>
      <c r="E144">
        <f t="shared" si="10"/>
        <v>32.04</v>
      </c>
      <c r="F144" t="str">
        <f t="shared" si="11"/>
        <v>se sigue facturando</v>
      </c>
    </row>
    <row r="145" spans="1:6" x14ac:dyDescent="0.25">
      <c r="A145" s="75" t="s">
        <v>1283</v>
      </c>
      <c r="B145" s="75" t="s">
        <v>1284</v>
      </c>
      <c r="C145" s="83">
        <v>-0.02</v>
      </c>
      <c r="D145" s="83">
        <v>-0.02</v>
      </c>
      <c r="E145">
        <f t="shared" si="10"/>
        <v>0</v>
      </c>
      <c r="F145" s="90" t="str">
        <f>IF(E145=0,"Sin movimiento en 2020", IF(C145&gt;D145,"se sigue facturando","esta pagando"))</f>
        <v>Sin movimiento en 2020</v>
      </c>
    </row>
    <row r="146" spans="1:6" hidden="1" x14ac:dyDescent="0.25">
      <c r="A146" s="75" t="s">
        <v>2513</v>
      </c>
      <c r="B146" s="75" t="s">
        <v>2514</v>
      </c>
      <c r="C146" s="83">
        <v>11.98</v>
      </c>
      <c r="D146" s="83">
        <v>-0.02</v>
      </c>
      <c r="E146">
        <f t="shared" si="10"/>
        <v>12</v>
      </c>
      <c r="F146" t="str">
        <f t="shared" si="11"/>
        <v>se sigue facturando</v>
      </c>
    </row>
    <row r="147" spans="1:6" x14ac:dyDescent="0.25">
      <c r="A147" s="75" t="s">
        <v>267</v>
      </c>
      <c r="B147" s="75" t="s">
        <v>268</v>
      </c>
      <c r="C147" s="83">
        <v>-0.01</v>
      </c>
      <c r="D147" s="83">
        <v>-0.01</v>
      </c>
      <c r="E147">
        <f t="shared" si="10"/>
        <v>0</v>
      </c>
      <c r="F147" s="90" t="str">
        <f t="shared" ref="F147:F148" si="14">IF(E147=0,"Sin movimiento en 2020", IF(C147&gt;D147,"se sigue facturando","esta pagando"))</f>
        <v>Sin movimiento en 2020</v>
      </c>
    </row>
    <row r="148" spans="1:6" x14ac:dyDescent="0.25">
      <c r="A148" s="75" t="s">
        <v>5288</v>
      </c>
      <c r="B148" s="75" t="s">
        <v>5289</v>
      </c>
      <c r="C148" s="83">
        <v>-0.01</v>
      </c>
      <c r="D148" s="83">
        <v>-0.01</v>
      </c>
      <c r="E148">
        <f t="shared" si="10"/>
        <v>0</v>
      </c>
      <c r="F148" s="90" t="str">
        <f t="shared" si="14"/>
        <v>Sin movimiento en 2020</v>
      </c>
    </row>
    <row r="149" spans="1:6" hidden="1" x14ac:dyDescent="0.25">
      <c r="A149" s="75" t="s">
        <v>8655</v>
      </c>
      <c r="B149" s="75" t="s">
        <v>8656</v>
      </c>
      <c r="C149" s="83">
        <v>1.68</v>
      </c>
      <c r="D149" s="83">
        <v>-0.01</v>
      </c>
      <c r="E149">
        <f t="shared" si="10"/>
        <v>1.69</v>
      </c>
      <c r="F149" t="str">
        <f t="shared" si="11"/>
        <v>se sigue facturando</v>
      </c>
    </row>
    <row r="150" spans="1:6" hidden="1" x14ac:dyDescent="0.25">
      <c r="A150" s="75" t="s">
        <v>157</v>
      </c>
      <c r="B150" s="75" t="s">
        <v>158</v>
      </c>
      <c r="C150" s="83">
        <v>8.68</v>
      </c>
      <c r="D150" s="83">
        <v>0</v>
      </c>
      <c r="E150">
        <f t="shared" si="10"/>
        <v>8.68</v>
      </c>
      <c r="F150" t="str">
        <f t="shared" si="11"/>
        <v>se sigue facturando</v>
      </c>
    </row>
    <row r="151" spans="1:6" hidden="1" x14ac:dyDescent="0.25">
      <c r="A151" s="75" t="s">
        <v>161</v>
      </c>
      <c r="B151" s="75" t="s">
        <v>162</v>
      </c>
      <c r="C151" s="83">
        <v>68.48</v>
      </c>
      <c r="D151" s="83">
        <v>0</v>
      </c>
      <c r="E151">
        <f t="shared" si="10"/>
        <v>68.48</v>
      </c>
      <c r="F151" t="str">
        <f t="shared" si="11"/>
        <v>se sigue facturando</v>
      </c>
    </row>
    <row r="152" spans="1:6" hidden="1" x14ac:dyDescent="0.25">
      <c r="A152" s="75" t="s">
        <v>165</v>
      </c>
      <c r="B152" s="75" t="s">
        <v>166</v>
      </c>
      <c r="C152" s="83">
        <v>44.64</v>
      </c>
      <c r="D152" s="83">
        <v>0</v>
      </c>
      <c r="E152">
        <f t="shared" si="10"/>
        <v>44.64</v>
      </c>
      <c r="F152" t="str">
        <f t="shared" si="11"/>
        <v>se sigue facturando</v>
      </c>
    </row>
    <row r="153" spans="1:6" hidden="1" x14ac:dyDescent="0.25">
      <c r="A153" s="75" t="s">
        <v>177</v>
      </c>
      <c r="B153" s="75" t="s">
        <v>178</v>
      </c>
      <c r="C153" s="83">
        <v>16.760000000000002</v>
      </c>
      <c r="D153" s="83">
        <v>0</v>
      </c>
      <c r="E153">
        <f t="shared" si="10"/>
        <v>16.760000000000002</v>
      </c>
      <c r="F153" t="str">
        <f t="shared" si="11"/>
        <v>se sigue facturando</v>
      </c>
    </row>
    <row r="154" spans="1:6" hidden="1" x14ac:dyDescent="0.25">
      <c r="A154" s="75" t="s">
        <v>189</v>
      </c>
      <c r="B154" s="75" t="s">
        <v>190</v>
      </c>
      <c r="C154" s="83">
        <v>1.76</v>
      </c>
      <c r="D154" s="83">
        <v>0</v>
      </c>
      <c r="E154">
        <f t="shared" si="10"/>
        <v>1.76</v>
      </c>
      <c r="F154" t="str">
        <f t="shared" si="11"/>
        <v>se sigue facturando</v>
      </c>
    </row>
    <row r="155" spans="1:6" hidden="1" x14ac:dyDescent="0.25">
      <c r="A155" s="75" t="s">
        <v>229</v>
      </c>
      <c r="B155" s="75" t="s">
        <v>230</v>
      </c>
      <c r="C155" s="83">
        <v>8.3800000000000008</v>
      </c>
      <c r="D155" s="83">
        <v>0</v>
      </c>
      <c r="E155">
        <f t="shared" si="10"/>
        <v>8.3800000000000008</v>
      </c>
      <c r="F155" t="str">
        <f t="shared" si="11"/>
        <v>se sigue facturando</v>
      </c>
    </row>
    <row r="156" spans="1:6" hidden="1" x14ac:dyDescent="0.25">
      <c r="A156" s="75" t="s">
        <v>239</v>
      </c>
      <c r="B156" s="75" t="s">
        <v>240</v>
      </c>
      <c r="C156" s="83">
        <v>13.9</v>
      </c>
      <c r="D156" s="83">
        <v>0</v>
      </c>
      <c r="E156">
        <f t="shared" si="10"/>
        <v>13.9</v>
      </c>
      <c r="F156" t="str">
        <f t="shared" si="11"/>
        <v>se sigue facturando</v>
      </c>
    </row>
    <row r="157" spans="1:6" hidden="1" x14ac:dyDescent="0.25">
      <c r="A157" s="75" t="s">
        <v>251</v>
      </c>
      <c r="B157" s="75" t="s">
        <v>252</v>
      </c>
      <c r="C157" s="83">
        <v>-36.9</v>
      </c>
      <c r="D157" s="83">
        <v>0</v>
      </c>
      <c r="E157">
        <f t="shared" si="10"/>
        <v>-36.9</v>
      </c>
      <c r="F157" t="str">
        <f t="shared" si="11"/>
        <v>esta pagando</v>
      </c>
    </row>
    <row r="158" spans="1:6" hidden="1" x14ac:dyDescent="0.25">
      <c r="A158" s="75" t="s">
        <v>289</v>
      </c>
      <c r="B158" s="75" t="s">
        <v>290</v>
      </c>
      <c r="C158" s="83">
        <v>12.3</v>
      </c>
      <c r="D158" s="83">
        <v>0</v>
      </c>
      <c r="E158">
        <f t="shared" si="10"/>
        <v>12.3</v>
      </c>
      <c r="F158" t="str">
        <f t="shared" si="11"/>
        <v>se sigue facturando</v>
      </c>
    </row>
    <row r="159" spans="1:6" hidden="1" x14ac:dyDescent="0.25">
      <c r="A159" s="75" t="s">
        <v>297</v>
      </c>
      <c r="B159" s="75" t="s">
        <v>298</v>
      </c>
      <c r="C159" s="83">
        <v>13.32</v>
      </c>
      <c r="D159" s="83">
        <v>0</v>
      </c>
      <c r="E159">
        <f t="shared" si="10"/>
        <v>13.32</v>
      </c>
      <c r="F159" t="str">
        <f t="shared" si="11"/>
        <v>se sigue facturando</v>
      </c>
    </row>
    <row r="160" spans="1:6" hidden="1" x14ac:dyDescent="0.25">
      <c r="A160" s="75" t="s">
        <v>323</v>
      </c>
      <c r="B160" s="75" t="s">
        <v>324</v>
      </c>
      <c r="C160" s="83">
        <v>11.27</v>
      </c>
      <c r="D160" s="83">
        <v>0</v>
      </c>
      <c r="E160">
        <f t="shared" si="10"/>
        <v>11.27</v>
      </c>
      <c r="F160" t="str">
        <f t="shared" si="11"/>
        <v>se sigue facturando</v>
      </c>
    </row>
    <row r="161" spans="1:6" hidden="1" x14ac:dyDescent="0.25">
      <c r="A161" s="75" t="s">
        <v>327</v>
      </c>
      <c r="B161" s="75" t="s">
        <v>328</v>
      </c>
      <c r="C161" s="83">
        <v>76.64</v>
      </c>
      <c r="D161" s="83">
        <v>0</v>
      </c>
      <c r="E161">
        <f t="shared" si="10"/>
        <v>76.64</v>
      </c>
      <c r="F161" t="str">
        <f t="shared" si="11"/>
        <v>se sigue facturando</v>
      </c>
    </row>
    <row r="162" spans="1:6" hidden="1" x14ac:dyDescent="0.25">
      <c r="A162" s="75" t="s">
        <v>371</v>
      </c>
      <c r="B162" s="75" t="s">
        <v>372</v>
      </c>
      <c r="C162" s="83">
        <v>1.68</v>
      </c>
      <c r="D162" s="83">
        <v>0</v>
      </c>
      <c r="E162">
        <f t="shared" si="10"/>
        <v>1.68</v>
      </c>
      <c r="F162" t="str">
        <f t="shared" si="11"/>
        <v>se sigue facturando</v>
      </c>
    </row>
    <row r="163" spans="1:6" hidden="1" x14ac:dyDescent="0.25">
      <c r="A163" s="75" t="s">
        <v>387</v>
      </c>
      <c r="B163" s="75" t="s">
        <v>388</v>
      </c>
      <c r="C163" s="83">
        <v>1.68</v>
      </c>
      <c r="D163" s="83">
        <v>0</v>
      </c>
      <c r="E163">
        <f t="shared" si="10"/>
        <v>1.68</v>
      </c>
      <c r="F163" t="str">
        <f t="shared" si="11"/>
        <v>se sigue facturando</v>
      </c>
    </row>
    <row r="164" spans="1:6" hidden="1" x14ac:dyDescent="0.25">
      <c r="A164" s="75" t="s">
        <v>393</v>
      </c>
      <c r="B164" s="75" t="s">
        <v>394</v>
      </c>
      <c r="C164" s="83">
        <v>1.68</v>
      </c>
      <c r="D164" s="83">
        <v>0</v>
      </c>
      <c r="E164">
        <f t="shared" si="10"/>
        <v>1.68</v>
      </c>
      <c r="F164" t="str">
        <f t="shared" si="11"/>
        <v>se sigue facturando</v>
      </c>
    </row>
    <row r="165" spans="1:6" hidden="1" x14ac:dyDescent="0.25">
      <c r="A165" s="75" t="s">
        <v>419</v>
      </c>
      <c r="B165" s="75" t="s">
        <v>420</v>
      </c>
      <c r="C165" s="83">
        <v>5.07</v>
      </c>
      <c r="D165" s="83">
        <v>0</v>
      </c>
      <c r="E165">
        <f t="shared" si="10"/>
        <v>5.07</v>
      </c>
      <c r="F165" t="str">
        <f t="shared" si="11"/>
        <v>se sigue facturando</v>
      </c>
    </row>
    <row r="166" spans="1:6" hidden="1" x14ac:dyDescent="0.25">
      <c r="A166" s="75" t="s">
        <v>421</v>
      </c>
      <c r="B166" s="75" t="s">
        <v>422</v>
      </c>
      <c r="C166" s="83">
        <v>23.9</v>
      </c>
      <c r="D166" s="83">
        <v>0</v>
      </c>
      <c r="E166">
        <f t="shared" si="10"/>
        <v>23.9</v>
      </c>
      <c r="F166" t="str">
        <f t="shared" si="11"/>
        <v>se sigue facturando</v>
      </c>
    </row>
    <row r="167" spans="1:6" hidden="1" x14ac:dyDescent="0.25">
      <c r="A167" s="75" t="s">
        <v>423</v>
      </c>
      <c r="B167" s="75" t="s">
        <v>424</v>
      </c>
      <c r="C167" s="83">
        <v>5.79</v>
      </c>
      <c r="D167" s="83">
        <v>0</v>
      </c>
      <c r="E167">
        <f t="shared" si="10"/>
        <v>5.79</v>
      </c>
      <c r="F167" t="str">
        <f t="shared" si="11"/>
        <v>se sigue facturando</v>
      </c>
    </row>
    <row r="168" spans="1:6" hidden="1" x14ac:dyDescent="0.25">
      <c r="A168" s="75" t="s">
        <v>425</v>
      </c>
      <c r="B168" s="75" t="s">
        <v>426</v>
      </c>
      <c r="C168" s="83">
        <v>-5.45</v>
      </c>
      <c r="D168" s="83">
        <v>0</v>
      </c>
      <c r="E168">
        <f t="shared" si="10"/>
        <v>-5.45</v>
      </c>
      <c r="F168" t="str">
        <f t="shared" si="11"/>
        <v>esta pagando</v>
      </c>
    </row>
    <row r="169" spans="1:6" hidden="1" x14ac:dyDescent="0.25">
      <c r="A169" s="75" t="s">
        <v>479</v>
      </c>
      <c r="B169" s="75" t="s">
        <v>480</v>
      </c>
      <c r="C169" s="83">
        <v>30.6</v>
      </c>
      <c r="D169" s="83">
        <v>0</v>
      </c>
      <c r="E169">
        <f t="shared" si="10"/>
        <v>30.6</v>
      </c>
      <c r="F169" t="str">
        <f t="shared" si="11"/>
        <v>se sigue facturando</v>
      </c>
    </row>
    <row r="170" spans="1:6" hidden="1" x14ac:dyDescent="0.25">
      <c r="A170" s="75" t="s">
        <v>491</v>
      </c>
      <c r="B170" s="75" t="s">
        <v>492</v>
      </c>
      <c r="C170" s="83">
        <v>50.28</v>
      </c>
      <c r="D170" s="83">
        <v>0</v>
      </c>
      <c r="E170">
        <f t="shared" si="10"/>
        <v>50.28</v>
      </c>
      <c r="F170" t="str">
        <f t="shared" si="11"/>
        <v>se sigue facturando</v>
      </c>
    </row>
    <row r="171" spans="1:6" hidden="1" x14ac:dyDescent="0.25">
      <c r="A171" s="75" t="s">
        <v>497</v>
      </c>
      <c r="B171" s="75" t="s">
        <v>498</v>
      </c>
      <c r="C171" s="83">
        <v>-5.95</v>
      </c>
      <c r="D171" s="83">
        <v>0</v>
      </c>
      <c r="E171">
        <f t="shared" si="10"/>
        <v>-5.95</v>
      </c>
      <c r="F171" t="str">
        <f t="shared" si="11"/>
        <v>esta pagando</v>
      </c>
    </row>
    <row r="172" spans="1:6" hidden="1" x14ac:dyDescent="0.25">
      <c r="A172" s="75" t="s">
        <v>543</v>
      </c>
      <c r="B172" s="75" t="s">
        <v>544</v>
      </c>
      <c r="C172" s="83">
        <v>8.3800000000000008</v>
      </c>
      <c r="D172" s="83">
        <v>0</v>
      </c>
      <c r="E172">
        <f t="shared" si="10"/>
        <v>8.3800000000000008</v>
      </c>
      <c r="F172" t="str">
        <f t="shared" si="11"/>
        <v>se sigue facturando</v>
      </c>
    </row>
    <row r="173" spans="1:6" hidden="1" x14ac:dyDescent="0.25">
      <c r="A173" s="75" t="s">
        <v>549</v>
      </c>
      <c r="B173" s="75" t="s">
        <v>550</v>
      </c>
      <c r="C173" s="83">
        <v>25.14</v>
      </c>
      <c r="D173" s="83">
        <v>0</v>
      </c>
      <c r="E173">
        <f t="shared" si="10"/>
        <v>25.14</v>
      </c>
      <c r="F173" t="str">
        <f t="shared" si="11"/>
        <v>se sigue facturando</v>
      </c>
    </row>
    <row r="174" spans="1:6" hidden="1" x14ac:dyDescent="0.25">
      <c r="A174" s="75" t="s">
        <v>615</v>
      </c>
      <c r="B174" s="75" t="s">
        <v>616</v>
      </c>
      <c r="C174" s="83">
        <v>75.42</v>
      </c>
      <c r="D174" s="83">
        <v>0</v>
      </c>
      <c r="E174">
        <f t="shared" si="10"/>
        <v>75.42</v>
      </c>
      <c r="F174" t="str">
        <f t="shared" si="11"/>
        <v>se sigue facturando</v>
      </c>
    </row>
    <row r="175" spans="1:6" hidden="1" x14ac:dyDescent="0.25">
      <c r="A175" s="75" t="s">
        <v>677</v>
      </c>
      <c r="B175" s="75" t="s">
        <v>678</v>
      </c>
      <c r="C175" s="83">
        <v>16.760000000000002</v>
      </c>
      <c r="D175" s="83">
        <v>0</v>
      </c>
      <c r="E175">
        <f t="shared" si="10"/>
        <v>16.760000000000002</v>
      </c>
      <c r="F175" t="str">
        <f t="shared" si="11"/>
        <v>se sigue facturando</v>
      </c>
    </row>
    <row r="176" spans="1:6" hidden="1" x14ac:dyDescent="0.25">
      <c r="A176" s="75" t="s">
        <v>699</v>
      </c>
      <c r="B176" s="75" t="s">
        <v>700</v>
      </c>
      <c r="C176" s="83">
        <v>8.3800000000000008</v>
      </c>
      <c r="D176" s="83">
        <v>0</v>
      </c>
      <c r="E176">
        <f t="shared" si="10"/>
        <v>8.3800000000000008</v>
      </c>
      <c r="F176" t="str">
        <f t="shared" si="11"/>
        <v>se sigue facturando</v>
      </c>
    </row>
    <row r="177" spans="1:6" hidden="1" x14ac:dyDescent="0.25">
      <c r="A177" s="75" t="s">
        <v>701</v>
      </c>
      <c r="B177" s="75" t="s">
        <v>702</v>
      </c>
      <c r="C177" s="83">
        <v>3.61</v>
      </c>
      <c r="D177" s="83">
        <v>0</v>
      </c>
      <c r="E177">
        <f t="shared" si="10"/>
        <v>3.61</v>
      </c>
      <c r="F177" t="str">
        <f t="shared" si="11"/>
        <v>se sigue facturando</v>
      </c>
    </row>
    <row r="178" spans="1:6" hidden="1" x14ac:dyDescent="0.25">
      <c r="A178" s="75" t="s">
        <v>741</v>
      </c>
      <c r="B178" s="75" t="s">
        <v>742</v>
      </c>
      <c r="C178" s="83">
        <v>116.36</v>
      </c>
      <c r="D178" s="83">
        <v>0</v>
      </c>
      <c r="E178">
        <f t="shared" si="10"/>
        <v>116.36</v>
      </c>
      <c r="F178" t="str">
        <f t="shared" si="11"/>
        <v>se sigue facturando</v>
      </c>
    </row>
    <row r="179" spans="1:6" hidden="1" x14ac:dyDescent="0.25">
      <c r="A179" s="75" t="s">
        <v>767</v>
      </c>
      <c r="B179" s="75" t="s">
        <v>768</v>
      </c>
      <c r="C179" s="83">
        <v>9.34</v>
      </c>
      <c r="D179" s="83">
        <v>0</v>
      </c>
      <c r="E179">
        <f t="shared" si="10"/>
        <v>9.34</v>
      </c>
      <c r="F179" t="str">
        <f t="shared" si="11"/>
        <v>se sigue facturando</v>
      </c>
    </row>
    <row r="180" spans="1:6" hidden="1" x14ac:dyDescent="0.25">
      <c r="A180" s="75" t="s">
        <v>771</v>
      </c>
      <c r="B180" s="75" t="s">
        <v>772</v>
      </c>
      <c r="C180" s="83">
        <v>0.47</v>
      </c>
      <c r="D180" s="83">
        <v>0</v>
      </c>
      <c r="E180">
        <f t="shared" si="10"/>
        <v>0.47</v>
      </c>
      <c r="F180" t="str">
        <f t="shared" si="11"/>
        <v>se sigue facturando</v>
      </c>
    </row>
    <row r="181" spans="1:6" hidden="1" x14ac:dyDescent="0.25">
      <c r="A181" s="75" t="s">
        <v>833</v>
      </c>
      <c r="B181" s="75" t="s">
        <v>834</v>
      </c>
      <c r="C181" s="83">
        <v>-46.8</v>
      </c>
      <c r="D181" s="83">
        <v>0</v>
      </c>
      <c r="E181">
        <f t="shared" si="10"/>
        <v>-46.8</v>
      </c>
      <c r="F181" t="str">
        <f t="shared" si="11"/>
        <v>esta pagando</v>
      </c>
    </row>
    <row r="182" spans="1:6" hidden="1" x14ac:dyDescent="0.25">
      <c r="A182" s="75" t="s">
        <v>851</v>
      </c>
      <c r="B182" s="75" t="s">
        <v>852</v>
      </c>
      <c r="C182" s="83">
        <v>2.77</v>
      </c>
      <c r="D182" s="83">
        <v>0</v>
      </c>
      <c r="E182">
        <f t="shared" si="10"/>
        <v>2.77</v>
      </c>
      <c r="F182" t="str">
        <f t="shared" si="11"/>
        <v>se sigue facturando</v>
      </c>
    </row>
    <row r="183" spans="1:6" hidden="1" x14ac:dyDescent="0.25">
      <c r="A183" s="75" t="s">
        <v>863</v>
      </c>
      <c r="B183" s="75" t="s">
        <v>864</v>
      </c>
      <c r="C183" s="83">
        <v>20.67</v>
      </c>
      <c r="D183" s="83">
        <v>0</v>
      </c>
      <c r="E183">
        <f t="shared" si="10"/>
        <v>20.67</v>
      </c>
      <c r="F183" t="str">
        <f t="shared" si="11"/>
        <v>se sigue facturando</v>
      </c>
    </row>
    <row r="184" spans="1:6" hidden="1" x14ac:dyDescent="0.25">
      <c r="A184" s="75" t="s">
        <v>883</v>
      </c>
      <c r="B184" s="75" t="s">
        <v>884</v>
      </c>
      <c r="C184" s="83">
        <v>8.4</v>
      </c>
      <c r="D184" s="83">
        <v>0</v>
      </c>
      <c r="E184">
        <f t="shared" si="10"/>
        <v>8.4</v>
      </c>
      <c r="F184" t="str">
        <f t="shared" si="11"/>
        <v>se sigue facturando</v>
      </c>
    </row>
    <row r="185" spans="1:6" hidden="1" x14ac:dyDescent="0.25">
      <c r="A185" s="75" t="s">
        <v>903</v>
      </c>
      <c r="B185" s="75" t="s">
        <v>904</v>
      </c>
      <c r="C185" s="83">
        <v>43.78</v>
      </c>
      <c r="D185" s="83">
        <v>0</v>
      </c>
      <c r="E185">
        <f t="shared" si="10"/>
        <v>43.78</v>
      </c>
      <c r="F185" t="str">
        <f t="shared" si="11"/>
        <v>se sigue facturando</v>
      </c>
    </row>
    <row r="186" spans="1:6" hidden="1" x14ac:dyDescent="0.25">
      <c r="A186" s="75" t="s">
        <v>921</v>
      </c>
      <c r="B186" s="75" t="s">
        <v>922</v>
      </c>
      <c r="C186" s="83">
        <v>10.27</v>
      </c>
      <c r="D186" s="83">
        <v>0</v>
      </c>
      <c r="E186">
        <f t="shared" si="10"/>
        <v>10.27</v>
      </c>
      <c r="F186" t="str">
        <f t="shared" si="11"/>
        <v>se sigue facturando</v>
      </c>
    </row>
    <row r="187" spans="1:6" hidden="1" x14ac:dyDescent="0.25">
      <c r="A187" s="75" t="s">
        <v>937</v>
      </c>
      <c r="B187" s="75" t="s">
        <v>938</v>
      </c>
      <c r="C187" s="83">
        <v>14.52</v>
      </c>
      <c r="D187" s="83">
        <v>0</v>
      </c>
      <c r="E187">
        <f t="shared" si="10"/>
        <v>14.52</v>
      </c>
      <c r="F187" t="str">
        <f t="shared" si="11"/>
        <v>se sigue facturando</v>
      </c>
    </row>
    <row r="188" spans="1:6" hidden="1" x14ac:dyDescent="0.25">
      <c r="A188" s="75" t="s">
        <v>939</v>
      </c>
      <c r="B188" s="75" t="s">
        <v>940</v>
      </c>
      <c r="C188" s="83">
        <v>6.72</v>
      </c>
      <c r="D188" s="83">
        <v>0</v>
      </c>
      <c r="E188">
        <f t="shared" si="10"/>
        <v>6.72</v>
      </c>
      <c r="F188" t="str">
        <f t="shared" si="11"/>
        <v>se sigue facturando</v>
      </c>
    </row>
    <row r="189" spans="1:6" hidden="1" x14ac:dyDescent="0.25">
      <c r="A189" s="75" t="s">
        <v>945</v>
      </c>
      <c r="B189" s="75" t="s">
        <v>946</v>
      </c>
      <c r="C189" s="83">
        <v>2.91</v>
      </c>
      <c r="D189" s="83">
        <v>0</v>
      </c>
      <c r="E189">
        <f t="shared" si="10"/>
        <v>2.91</v>
      </c>
      <c r="F189" t="str">
        <f t="shared" si="11"/>
        <v>se sigue facturando</v>
      </c>
    </row>
    <row r="190" spans="1:6" hidden="1" x14ac:dyDescent="0.25">
      <c r="A190" s="75" t="s">
        <v>979</v>
      </c>
      <c r="B190" s="75" t="s">
        <v>980</v>
      </c>
      <c r="C190" s="83">
        <v>6.33</v>
      </c>
      <c r="D190" s="83">
        <v>0</v>
      </c>
      <c r="E190">
        <f t="shared" si="10"/>
        <v>6.33</v>
      </c>
      <c r="F190" t="str">
        <f t="shared" si="11"/>
        <v>se sigue facturando</v>
      </c>
    </row>
    <row r="191" spans="1:6" hidden="1" x14ac:dyDescent="0.25">
      <c r="A191" s="75" t="s">
        <v>1011</v>
      </c>
      <c r="B191" s="75" t="s">
        <v>1012</v>
      </c>
      <c r="C191" s="83">
        <v>37.08</v>
      </c>
      <c r="D191" s="83">
        <v>0</v>
      </c>
      <c r="E191">
        <f t="shared" si="10"/>
        <v>37.08</v>
      </c>
      <c r="F191" t="str">
        <f t="shared" si="11"/>
        <v>se sigue facturando</v>
      </c>
    </row>
    <row r="192" spans="1:6" hidden="1" x14ac:dyDescent="0.25">
      <c r="A192" s="75" t="s">
        <v>1057</v>
      </c>
      <c r="B192" s="75" t="s">
        <v>1058</v>
      </c>
      <c r="C192" s="83">
        <v>15.3</v>
      </c>
      <c r="D192" s="83">
        <v>0</v>
      </c>
      <c r="E192">
        <f t="shared" si="10"/>
        <v>15.3</v>
      </c>
      <c r="F192" t="str">
        <f t="shared" si="11"/>
        <v>se sigue facturando</v>
      </c>
    </row>
    <row r="193" spans="1:6" hidden="1" x14ac:dyDescent="0.25">
      <c r="A193" s="75" t="s">
        <v>1105</v>
      </c>
      <c r="B193" s="75" t="s">
        <v>1106</v>
      </c>
      <c r="C193" s="83">
        <v>9.23</v>
      </c>
      <c r="D193" s="83">
        <v>0</v>
      </c>
      <c r="E193">
        <f t="shared" si="10"/>
        <v>9.23</v>
      </c>
      <c r="F193" t="str">
        <f t="shared" si="11"/>
        <v>se sigue facturando</v>
      </c>
    </row>
    <row r="194" spans="1:6" hidden="1" x14ac:dyDescent="0.25">
      <c r="A194" s="75" t="s">
        <v>9724</v>
      </c>
      <c r="B194" s="75" t="s">
        <v>9725</v>
      </c>
      <c r="C194" s="83">
        <v>20.16</v>
      </c>
      <c r="D194" s="83">
        <v>0</v>
      </c>
      <c r="E194">
        <f t="shared" ref="E194:E257" si="15">C194-D194</f>
        <v>20.16</v>
      </c>
      <c r="F194" t="str">
        <f t="shared" ref="F194:F257" si="16">IF(E194=0,"No cobrable", IF(C194&gt;D194,"se sigue facturando","esta pagando"))</f>
        <v>se sigue facturando</v>
      </c>
    </row>
    <row r="195" spans="1:6" hidden="1" x14ac:dyDescent="0.25">
      <c r="A195" s="75" t="s">
        <v>9726</v>
      </c>
      <c r="B195" s="75" t="s">
        <v>9727</v>
      </c>
      <c r="C195" s="83">
        <v>1.68</v>
      </c>
      <c r="D195" s="83">
        <v>0</v>
      </c>
      <c r="E195">
        <f t="shared" si="15"/>
        <v>1.68</v>
      </c>
      <c r="F195" t="str">
        <f t="shared" si="16"/>
        <v>se sigue facturando</v>
      </c>
    </row>
    <row r="196" spans="1:6" hidden="1" x14ac:dyDescent="0.25">
      <c r="A196" s="75" t="s">
        <v>9728</v>
      </c>
      <c r="B196" s="75" t="s">
        <v>9729</v>
      </c>
      <c r="C196" s="83">
        <v>1.02</v>
      </c>
      <c r="D196" s="83">
        <v>0</v>
      </c>
      <c r="E196">
        <f t="shared" si="15"/>
        <v>1.02</v>
      </c>
      <c r="F196" t="str">
        <f t="shared" si="16"/>
        <v>se sigue facturando</v>
      </c>
    </row>
    <row r="197" spans="1:6" hidden="1" x14ac:dyDescent="0.25">
      <c r="A197" s="75" t="s">
        <v>9730</v>
      </c>
      <c r="B197" s="75" t="s">
        <v>9731</v>
      </c>
      <c r="C197" s="83">
        <v>65.66</v>
      </c>
      <c r="D197" s="83">
        <v>0</v>
      </c>
      <c r="E197">
        <f t="shared" si="15"/>
        <v>65.66</v>
      </c>
      <c r="F197" t="str">
        <f t="shared" si="16"/>
        <v>se sigue facturando</v>
      </c>
    </row>
    <row r="198" spans="1:6" hidden="1" x14ac:dyDescent="0.25">
      <c r="A198" s="75" t="s">
        <v>9734</v>
      </c>
      <c r="B198" s="75" t="s">
        <v>9735</v>
      </c>
      <c r="C198" s="83">
        <v>7.53</v>
      </c>
      <c r="D198" s="83">
        <v>0</v>
      </c>
      <c r="E198">
        <f t="shared" si="15"/>
        <v>7.53</v>
      </c>
      <c r="F198" t="str">
        <f t="shared" si="16"/>
        <v>se sigue facturando</v>
      </c>
    </row>
    <row r="199" spans="1:6" hidden="1" x14ac:dyDescent="0.25">
      <c r="A199" s="75" t="s">
        <v>9750</v>
      </c>
      <c r="B199" s="75" t="s">
        <v>9751</v>
      </c>
      <c r="C199" s="83">
        <v>1.68</v>
      </c>
      <c r="D199" s="83">
        <v>0</v>
      </c>
      <c r="E199">
        <f t="shared" si="15"/>
        <v>1.68</v>
      </c>
      <c r="F199" t="str">
        <f t="shared" si="16"/>
        <v>se sigue facturando</v>
      </c>
    </row>
    <row r="200" spans="1:6" hidden="1" x14ac:dyDescent="0.25">
      <c r="A200" s="75" t="s">
        <v>9752</v>
      </c>
      <c r="B200" s="75" t="s">
        <v>9753</v>
      </c>
      <c r="C200" s="83">
        <v>74.73</v>
      </c>
      <c r="D200" s="83">
        <v>0</v>
      </c>
      <c r="E200">
        <f t="shared" si="15"/>
        <v>74.73</v>
      </c>
      <c r="F200" t="str">
        <f t="shared" si="16"/>
        <v>se sigue facturando</v>
      </c>
    </row>
    <row r="201" spans="1:6" hidden="1" x14ac:dyDescent="0.25">
      <c r="A201" s="75" t="s">
        <v>9754</v>
      </c>
      <c r="B201" s="75" t="s">
        <v>9755</v>
      </c>
      <c r="C201" s="83">
        <v>1.68</v>
      </c>
      <c r="D201" s="83">
        <v>0</v>
      </c>
      <c r="E201">
        <f t="shared" si="15"/>
        <v>1.68</v>
      </c>
      <c r="F201" t="str">
        <f t="shared" si="16"/>
        <v>se sigue facturando</v>
      </c>
    </row>
    <row r="202" spans="1:6" hidden="1" x14ac:dyDescent="0.25">
      <c r="A202" s="75" t="s">
        <v>9756</v>
      </c>
      <c r="B202" s="75" t="s">
        <v>9757</v>
      </c>
      <c r="C202" s="83">
        <v>18.25</v>
      </c>
      <c r="D202" s="83">
        <v>0</v>
      </c>
      <c r="E202">
        <f t="shared" si="15"/>
        <v>18.25</v>
      </c>
      <c r="F202" t="str">
        <f t="shared" si="16"/>
        <v>se sigue facturando</v>
      </c>
    </row>
    <row r="203" spans="1:6" hidden="1" x14ac:dyDescent="0.25">
      <c r="A203" s="75" t="s">
        <v>9758</v>
      </c>
      <c r="B203" s="75" t="s">
        <v>9759</v>
      </c>
      <c r="C203" s="83">
        <v>11.13</v>
      </c>
      <c r="D203" s="83">
        <v>0</v>
      </c>
      <c r="E203">
        <f t="shared" si="15"/>
        <v>11.13</v>
      </c>
      <c r="F203" t="str">
        <f t="shared" si="16"/>
        <v>se sigue facturando</v>
      </c>
    </row>
    <row r="204" spans="1:6" hidden="1" x14ac:dyDescent="0.25">
      <c r="A204" s="75" t="s">
        <v>9762</v>
      </c>
      <c r="B204" s="75" t="s">
        <v>9763</v>
      </c>
      <c r="C204" s="83">
        <v>251.39</v>
      </c>
      <c r="D204" s="83">
        <v>0</v>
      </c>
      <c r="E204">
        <f t="shared" si="15"/>
        <v>251.39</v>
      </c>
      <c r="F204" t="str">
        <f t="shared" si="16"/>
        <v>se sigue facturando</v>
      </c>
    </row>
    <row r="205" spans="1:6" hidden="1" x14ac:dyDescent="0.25">
      <c r="A205" s="75" t="s">
        <v>9764</v>
      </c>
      <c r="B205" s="75" t="s">
        <v>9765</v>
      </c>
      <c r="C205" s="83">
        <v>3.36</v>
      </c>
      <c r="D205" s="83">
        <v>0</v>
      </c>
      <c r="E205">
        <f t="shared" si="15"/>
        <v>3.36</v>
      </c>
      <c r="F205" t="str">
        <f t="shared" si="16"/>
        <v>se sigue facturando</v>
      </c>
    </row>
    <row r="206" spans="1:6" x14ac:dyDescent="0.25">
      <c r="A206" s="75" t="s">
        <v>1159</v>
      </c>
      <c r="B206" s="75" t="s">
        <v>1160</v>
      </c>
      <c r="C206" s="83">
        <v>0.01</v>
      </c>
      <c r="D206" s="83">
        <v>0.01</v>
      </c>
      <c r="E206">
        <f t="shared" si="15"/>
        <v>0</v>
      </c>
      <c r="F206" s="90" t="str">
        <f t="shared" ref="F206:F207" si="17">IF(E206=0,"Sin movimiento en 2020", IF(C206&gt;D206,"se sigue facturando","esta pagando"))</f>
        <v>Sin movimiento en 2020</v>
      </c>
    </row>
    <row r="207" spans="1:6" x14ac:dyDescent="0.25">
      <c r="A207" s="75" t="s">
        <v>1227</v>
      </c>
      <c r="B207" s="75" t="s">
        <v>1228</v>
      </c>
      <c r="C207" s="83">
        <v>0.01</v>
      </c>
      <c r="D207" s="83">
        <v>0.01</v>
      </c>
      <c r="E207">
        <f t="shared" si="15"/>
        <v>0</v>
      </c>
      <c r="F207" s="90" t="str">
        <f t="shared" si="17"/>
        <v>Sin movimiento en 2020</v>
      </c>
    </row>
    <row r="208" spans="1:6" hidden="1" x14ac:dyDescent="0.25">
      <c r="A208" s="75" t="s">
        <v>2627</v>
      </c>
      <c r="B208" s="75" t="s">
        <v>2628</v>
      </c>
      <c r="C208" s="83">
        <v>6.64</v>
      </c>
      <c r="D208" s="83">
        <v>0.01</v>
      </c>
      <c r="E208">
        <f t="shared" si="15"/>
        <v>6.63</v>
      </c>
      <c r="F208" t="str">
        <f t="shared" si="16"/>
        <v>se sigue facturando</v>
      </c>
    </row>
    <row r="209" spans="1:6" hidden="1" x14ac:dyDescent="0.25">
      <c r="A209" s="75" t="s">
        <v>2803</v>
      </c>
      <c r="B209" s="75" t="s">
        <v>2804</v>
      </c>
      <c r="C209" s="83">
        <v>1.68</v>
      </c>
      <c r="D209" s="83">
        <v>0.01</v>
      </c>
      <c r="E209">
        <f t="shared" si="15"/>
        <v>1.67</v>
      </c>
      <c r="F209" t="str">
        <f t="shared" si="16"/>
        <v>se sigue facturando</v>
      </c>
    </row>
    <row r="210" spans="1:6" x14ac:dyDescent="0.25">
      <c r="A210" s="75" t="s">
        <v>4831</v>
      </c>
      <c r="B210" s="75" t="s">
        <v>4832</v>
      </c>
      <c r="C210" s="83">
        <v>0.01</v>
      </c>
      <c r="D210" s="83">
        <v>0.01</v>
      </c>
      <c r="E210">
        <f t="shared" si="15"/>
        <v>0</v>
      </c>
      <c r="F210" s="90" t="str">
        <f>IF(E210=0,"Sin movimiento en 2020", IF(C210&gt;D210,"se sigue facturando","esta pagando"))</f>
        <v>Sin movimiento en 2020</v>
      </c>
    </row>
    <row r="211" spans="1:6" hidden="1" x14ac:dyDescent="0.25">
      <c r="A211" s="75" t="s">
        <v>6084</v>
      </c>
      <c r="B211" s="75" t="s">
        <v>6085</v>
      </c>
      <c r="C211" s="83">
        <v>8.41</v>
      </c>
      <c r="D211" s="83">
        <v>0.01</v>
      </c>
      <c r="E211">
        <f t="shared" si="15"/>
        <v>8.4</v>
      </c>
      <c r="F211" t="str">
        <f t="shared" si="16"/>
        <v>se sigue facturando</v>
      </c>
    </row>
    <row r="212" spans="1:6" hidden="1" x14ac:dyDescent="0.25">
      <c r="A212" s="75" t="s">
        <v>6290</v>
      </c>
      <c r="B212" s="75" t="s">
        <v>6291</v>
      </c>
      <c r="C212" s="83">
        <v>11.77</v>
      </c>
      <c r="D212" s="83">
        <v>0.01</v>
      </c>
      <c r="E212">
        <f t="shared" si="15"/>
        <v>11.76</v>
      </c>
      <c r="F212" t="str">
        <f t="shared" si="16"/>
        <v>se sigue facturando</v>
      </c>
    </row>
    <row r="213" spans="1:6" hidden="1" x14ac:dyDescent="0.25">
      <c r="A213" s="75" t="s">
        <v>6538</v>
      </c>
      <c r="B213" s="75" t="s">
        <v>6539</v>
      </c>
      <c r="C213" s="83">
        <v>-0.05</v>
      </c>
      <c r="D213" s="83">
        <v>0.01</v>
      </c>
      <c r="E213">
        <f t="shared" si="15"/>
        <v>-6.0000000000000005E-2</v>
      </c>
      <c r="F213" t="str">
        <f t="shared" si="16"/>
        <v>esta pagando</v>
      </c>
    </row>
    <row r="214" spans="1:6" hidden="1" x14ac:dyDescent="0.25">
      <c r="A214" s="75" t="s">
        <v>8096</v>
      </c>
      <c r="B214" s="75" t="s">
        <v>8097</v>
      </c>
      <c r="C214" s="83">
        <v>15.56</v>
      </c>
      <c r="D214" s="83">
        <v>0.01</v>
      </c>
      <c r="E214">
        <f t="shared" si="15"/>
        <v>15.55</v>
      </c>
      <c r="F214" t="str">
        <f t="shared" si="16"/>
        <v>se sigue facturando</v>
      </c>
    </row>
    <row r="215" spans="1:6" hidden="1" x14ac:dyDescent="0.25">
      <c r="A215" s="75" t="s">
        <v>8659</v>
      </c>
      <c r="B215" s="75" t="s">
        <v>8660</v>
      </c>
      <c r="C215" s="83">
        <v>1.68</v>
      </c>
      <c r="D215" s="83">
        <v>0.01</v>
      </c>
      <c r="E215">
        <f t="shared" si="15"/>
        <v>1.67</v>
      </c>
      <c r="F215" t="str">
        <f t="shared" si="16"/>
        <v>se sigue facturando</v>
      </c>
    </row>
    <row r="216" spans="1:6" hidden="1" x14ac:dyDescent="0.25">
      <c r="A216" s="75" t="s">
        <v>8684</v>
      </c>
      <c r="B216" s="75" t="s">
        <v>8685</v>
      </c>
      <c r="C216" s="83">
        <v>0.16</v>
      </c>
      <c r="D216" s="83">
        <v>0.01</v>
      </c>
      <c r="E216">
        <f t="shared" si="15"/>
        <v>0.15</v>
      </c>
      <c r="F216" t="str">
        <f t="shared" si="16"/>
        <v>se sigue facturando</v>
      </c>
    </row>
    <row r="217" spans="1:6" x14ac:dyDescent="0.25">
      <c r="A217" s="75" t="s">
        <v>547</v>
      </c>
      <c r="B217" s="75" t="s">
        <v>548</v>
      </c>
      <c r="C217" s="83">
        <v>0.02</v>
      </c>
      <c r="D217" s="83">
        <v>0.02</v>
      </c>
      <c r="E217">
        <f t="shared" si="15"/>
        <v>0</v>
      </c>
      <c r="F217" s="90" t="str">
        <f>IF(E217=0,"Sin movimiento en 2020", IF(C217&gt;D217,"se sigue facturando","esta pagando"))</f>
        <v>Sin movimiento en 2020</v>
      </c>
    </row>
    <row r="218" spans="1:6" hidden="1" x14ac:dyDescent="0.25">
      <c r="A218" s="75" t="s">
        <v>4412</v>
      </c>
      <c r="B218" s="75" t="s">
        <v>4413</v>
      </c>
      <c r="C218" s="83">
        <v>3.38</v>
      </c>
      <c r="D218" s="83">
        <v>0.02</v>
      </c>
      <c r="E218">
        <f t="shared" si="15"/>
        <v>3.36</v>
      </c>
      <c r="F218" t="str">
        <f t="shared" si="16"/>
        <v>se sigue facturando</v>
      </c>
    </row>
    <row r="219" spans="1:6" hidden="1" x14ac:dyDescent="0.25">
      <c r="A219" s="75" t="s">
        <v>4452</v>
      </c>
      <c r="B219" s="75" t="s">
        <v>4453</v>
      </c>
      <c r="C219" s="83">
        <v>24.92</v>
      </c>
      <c r="D219" s="83">
        <v>0.02</v>
      </c>
      <c r="E219">
        <f t="shared" si="15"/>
        <v>24.900000000000002</v>
      </c>
      <c r="F219" t="str">
        <f t="shared" si="16"/>
        <v>se sigue facturando</v>
      </c>
    </row>
    <row r="220" spans="1:6" x14ac:dyDescent="0.25">
      <c r="A220" s="75" t="s">
        <v>4977</v>
      </c>
      <c r="B220" s="75" t="s">
        <v>4978</v>
      </c>
      <c r="C220" s="83">
        <v>0.02</v>
      </c>
      <c r="D220" s="83">
        <v>0.02</v>
      </c>
      <c r="E220">
        <f t="shared" si="15"/>
        <v>0</v>
      </c>
      <c r="F220" s="90" t="str">
        <f>IF(E220=0,"Sin movimiento en 2020", IF(C220&gt;D220,"se sigue facturando","esta pagando"))</f>
        <v>Sin movimiento en 2020</v>
      </c>
    </row>
    <row r="221" spans="1:6" hidden="1" x14ac:dyDescent="0.25">
      <c r="A221" s="75" t="s">
        <v>5660</v>
      </c>
      <c r="B221" s="75" t="s">
        <v>5661</v>
      </c>
      <c r="C221" s="83">
        <v>11.66</v>
      </c>
      <c r="D221" s="83">
        <v>0.02</v>
      </c>
      <c r="E221">
        <f t="shared" si="15"/>
        <v>11.64</v>
      </c>
      <c r="F221" t="str">
        <f t="shared" si="16"/>
        <v>se sigue facturando</v>
      </c>
    </row>
    <row r="222" spans="1:6" hidden="1" x14ac:dyDescent="0.25">
      <c r="A222" s="75" t="s">
        <v>9221</v>
      </c>
      <c r="B222" s="75" t="s">
        <v>9222</v>
      </c>
      <c r="C222" s="83">
        <v>15.76</v>
      </c>
      <c r="D222" s="83">
        <v>0.02</v>
      </c>
      <c r="E222">
        <f t="shared" si="15"/>
        <v>15.74</v>
      </c>
      <c r="F222" t="str">
        <f t="shared" si="16"/>
        <v>se sigue facturando</v>
      </c>
    </row>
    <row r="223" spans="1:6" hidden="1" x14ac:dyDescent="0.25">
      <c r="A223" s="75" t="s">
        <v>9243</v>
      </c>
      <c r="B223" s="75" t="s">
        <v>9244</v>
      </c>
      <c r="C223" s="83">
        <v>3.52</v>
      </c>
      <c r="D223" s="83">
        <v>0.02</v>
      </c>
      <c r="E223">
        <f t="shared" si="15"/>
        <v>3.5</v>
      </c>
      <c r="F223" t="str">
        <f t="shared" si="16"/>
        <v>se sigue facturando</v>
      </c>
    </row>
    <row r="224" spans="1:6" hidden="1" x14ac:dyDescent="0.25">
      <c r="A224" s="75" t="s">
        <v>9766</v>
      </c>
      <c r="B224" s="75" t="s">
        <v>9767</v>
      </c>
      <c r="C224" s="83">
        <v>67.790000000000006</v>
      </c>
      <c r="D224" s="83">
        <v>0.02</v>
      </c>
      <c r="E224">
        <f t="shared" si="15"/>
        <v>67.77000000000001</v>
      </c>
      <c r="F224" t="str">
        <f t="shared" si="16"/>
        <v>se sigue facturando</v>
      </c>
    </row>
    <row r="225" spans="1:6" x14ac:dyDescent="0.25">
      <c r="A225" s="75" t="s">
        <v>245</v>
      </c>
      <c r="B225" s="75" t="s">
        <v>246</v>
      </c>
      <c r="C225" s="83">
        <v>0.03</v>
      </c>
      <c r="D225" s="83">
        <v>0.03</v>
      </c>
      <c r="E225">
        <f t="shared" si="15"/>
        <v>0</v>
      </c>
      <c r="F225" s="90" t="str">
        <f>IF(E225=0,"Sin movimiento en 2020", IF(C225&gt;D225,"se sigue facturando","esta pagando"))</f>
        <v>Sin movimiento en 2020</v>
      </c>
    </row>
    <row r="226" spans="1:6" hidden="1" x14ac:dyDescent="0.25">
      <c r="A226" s="75" t="s">
        <v>1121</v>
      </c>
      <c r="B226" s="75" t="s">
        <v>1122</v>
      </c>
      <c r="C226" s="83">
        <v>-61.17</v>
      </c>
      <c r="D226" s="83">
        <v>0.03</v>
      </c>
      <c r="E226">
        <f t="shared" si="15"/>
        <v>-61.2</v>
      </c>
      <c r="F226" t="str">
        <f t="shared" si="16"/>
        <v>esta pagando</v>
      </c>
    </row>
    <row r="227" spans="1:6" x14ac:dyDescent="0.25">
      <c r="A227" s="75" t="s">
        <v>1863</v>
      </c>
      <c r="B227" s="75" t="s">
        <v>1864</v>
      </c>
      <c r="C227" s="83">
        <v>0.03</v>
      </c>
      <c r="D227" s="83">
        <v>0.03</v>
      </c>
      <c r="E227">
        <f t="shared" si="15"/>
        <v>0</v>
      </c>
      <c r="F227" s="90" t="str">
        <f t="shared" ref="F227:F229" si="18">IF(E227=0,"Sin movimiento en 2020", IF(C227&gt;D227,"se sigue facturando","esta pagando"))</f>
        <v>Sin movimiento en 2020</v>
      </c>
    </row>
    <row r="228" spans="1:6" x14ac:dyDescent="0.25">
      <c r="A228" s="75" t="s">
        <v>1871</v>
      </c>
      <c r="B228" s="75" t="s">
        <v>1872</v>
      </c>
      <c r="C228" s="83">
        <v>0.03</v>
      </c>
      <c r="D228" s="83">
        <v>0.03</v>
      </c>
      <c r="E228">
        <f t="shared" si="15"/>
        <v>0</v>
      </c>
      <c r="F228" s="90" t="str">
        <f t="shared" si="18"/>
        <v>Sin movimiento en 2020</v>
      </c>
    </row>
    <row r="229" spans="1:6" x14ac:dyDescent="0.25">
      <c r="A229" s="75" t="s">
        <v>8084</v>
      </c>
      <c r="B229" s="75" t="s">
        <v>8085</v>
      </c>
      <c r="C229" s="83">
        <v>0.03</v>
      </c>
      <c r="D229" s="83">
        <v>0.03</v>
      </c>
      <c r="E229">
        <f t="shared" si="15"/>
        <v>0</v>
      </c>
      <c r="F229" s="90" t="str">
        <f t="shared" si="18"/>
        <v>Sin movimiento en 2020</v>
      </c>
    </row>
    <row r="230" spans="1:6" hidden="1" x14ac:dyDescent="0.25">
      <c r="A230" s="75" t="s">
        <v>8728</v>
      </c>
      <c r="B230" s="75" t="s">
        <v>8729</v>
      </c>
      <c r="C230" s="83">
        <v>3.55</v>
      </c>
      <c r="D230" s="83">
        <v>0.03</v>
      </c>
      <c r="E230">
        <f t="shared" si="15"/>
        <v>3.52</v>
      </c>
      <c r="F230" t="str">
        <f t="shared" si="16"/>
        <v>se sigue facturando</v>
      </c>
    </row>
    <row r="231" spans="1:6" hidden="1" x14ac:dyDescent="0.25">
      <c r="A231" s="75" t="s">
        <v>9203</v>
      </c>
      <c r="B231" s="75" t="s">
        <v>9204</v>
      </c>
      <c r="C231" s="83">
        <v>5.04</v>
      </c>
      <c r="D231" s="83">
        <v>0.03</v>
      </c>
      <c r="E231">
        <f t="shared" si="15"/>
        <v>5.01</v>
      </c>
      <c r="F231" t="str">
        <f t="shared" si="16"/>
        <v>se sigue facturando</v>
      </c>
    </row>
    <row r="232" spans="1:6" hidden="1" x14ac:dyDescent="0.25">
      <c r="A232" s="75" t="s">
        <v>9245</v>
      </c>
      <c r="B232" s="75" t="s">
        <v>9246</v>
      </c>
      <c r="C232" s="83">
        <v>35.9</v>
      </c>
      <c r="D232" s="83">
        <v>0.03</v>
      </c>
      <c r="E232">
        <f t="shared" si="15"/>
        <v>35.869999999999997</v>
      </c>
      <c r="F232" t="str">
        <f t="shared" si="16"/>
        <v>se sigue facturando</v>
      </c>
    </row>
    <row r="233" spans="1:6" hidden="1" x14ac:dyDescent="0.25">
      <c r="A233" s="75" t="s">
        <v>9355</v>
      </c>
      <c r="B233" s="75" t="s">
        <v>9356</v>
      </c>
      <c r="C233" s="83">
        <v>2.36</v>
      </c>
      <c r="D233" s="83">
        <v>0.03</v>
      </c>
      <c r="E233">
        <f t="shared" si="15"/>
        <v>2.33</v>
      </c>
      <c r="F233" t="str">
        <f t="shared" si="16"/>
        <v>se sigue facturando</v>
      </c>
    </row>
    <row r="234" spans="1:6" x14ac:dyDescent="0.25">
      <c r="A234" s="75" t="s">
        <v>263</v>
      </c>
      <c r="B234" s="75" t="s">
        <v>264</v>
      </c>
      <c r="C234" s="83">
        <v>0.04</v>
      </c>
      <c r="D234" s="83">
        <v>0.04</v>
      </c>
      <c r="E234">
        <f t="shared" si="15"/>
        <v>0</v>
      </c>
      <c r="F234" s="90" t="str">
        <f>IF(E234=0,"Sin movimiento en 2020", IF(C234&gt;D234,"se sigue facturando","esta pagando"))</f>
        <v>Sin movimiento en 2020</v>
      </c>
    </row>
    <row r="235" spans="1:6" hidden="1" x14ac:dyDescent="0.25">
      <c r="A235" s="75" t="s">
        <v>2383</v>
      </c>
      <c r="B235" s="75" t="s">
        <v>2384</v>
      </c>
      <c r="C235" s="83">
        <v>0.24</v>
      </c>
      <c r="D235" s="83">
        <v>0.04</v>
      </c>
      <c r="E235">
        <f t="shared" si="15"/>
        <v>0.19999999999999998</v>
      </c>
      <c r="F235" t="str">
        <f t="shared" si="16"/>
        <v>se sigue facturando</v>
      </c>
    </row>
    <row r="236" spans="1:6" hidden="1" x14ac:dyDescent="0.25">
      <c r="A236" s="75" t="s">
        <v>2813</v>
      </c>
      <c r="B236" s="75" t="s">
        <v>2814</v>
      </c>
      <c r="C236" s="83">
        <v>0.76</v>
      </c>
      <c r="D236" s="83">
        <v>0.04</v>
      </c>
      <c r="E236">
        <f t="shared" si="15"/>
        <v>0.72</v>
      </c>
      <c r="F236" t="str">
        <f t="shared" si="16"/>
        <v>se sigue facturando</v>
      </c>
    </row>
    <row r="237" spans="1:6" hidden="1" x14ac:dyDescent="0.25">
      <c r="A237" s="75" t="s">
        <v>8704</v>
      </c>
      <c r="B237" s="75" t="s">
        <v>8705</v>
      </c>
      <c r="C237" s="83">
        <v>1.03</v>
      </c>
      <c r="D237" s="83">
        <v>0.06</v>
      </c>
      <c r="E237">
        <f t="shared" si="15"/>
        <v>0.97</v>
      </c>
      <c r="F237" t="str">
        <f t="shared" si="16"/>
        <v>se sigue facturando</v>
      </c>
    </row>
    <row r="238" spans="1:6" hidden="1" x14ac:dyDescent="0.25">
      <c r="A238" s="75" t="s">
        <v>9040</v>
      </c>
      <c r="B238" s="75" t="s">
        <v>9041</v>
      </c>
      <c r="C238" s="83">
        <v>6.24</v>
      </c>
      <c r="D238" s="83">
        <v>0.06</v>
      </c>
      <c r="E238">
        <f t="shared" si="15"/>
        <v>6.1800000000000006</v>
      </c>
      <c r="F238" t="str">
        <f t="shared" si="16"/>
        <v>se sigue facturando</v>
      </c>
    </row>
    <row r="239" spans="1:6" x14ac:dyDescent="0.25">
      <c r="A239" s="75" t="s">
        <v>361</v>
      </c>
      <c r="B239" s="75" t="s">
        <v>362</v>
      </c>
      <c r="C239" s="83">
        <v>7.0000000000000007E-2</v>
      </c>
      <c r="D239" s="83">
        <v>7.0000000000000007E-2</v>
      </c>
      <c r="E239">
        <f t="shared" si="15"/>
        <v>0</v>
      </c>
      <c r="F239" s="90" t="str">
        <f t="shared" ref="F239:F240" si="19">IF(E239=0,"Sin movimiento en 2020", IF(C239&gt;D239,"se sigue facturando","esta pagando"))</f>
        <v>Sin movimiento en 2020</v>
      </c>
    </row>
    <row r="240" spans="1:6" x14ac:dyDescent="0.25">
      <c r="A240" s="75" t="s">
        <v>1225</v>
      </c>
      <c r="B240" s="75" t="s">
        <v>1226</v>
      </c>
      <c r="C240" s="83">
        <v>7.0000000000000007E-2</v>
      </c>
      <c r="D240" s="83">
        <v>7.0000000000000007E-2</v>
      </c>
      <c r="E240">
        <f t="shared" si="15"/>
        <v>0</v>
      </c>
      <c r="F240" s="90" t="str">
        <f t="shared" si="19"/>
        <v>Sin movimiento en 2020</v>
      </c>
    </row>
    <row r="241" spans="1:6" hidden="1" x14ac:dyDescent="0.25">
      <c r="A241" s="75" t="s">
        <v>4470</v>
      </c>
      <c r="B241" s="75" t="s">
        <v>4471</v>
      </c>
      <c r="C241" s="83">
        <v>3.43</v>
      </c>
      <c r="D241" s="83">
        <v>7.0000000000000007E-2</v>
      </c>
      <c r="E241">
        <f t="shared" si="15"/>
        <v>3.3600000000000003</v>
      </c>
      <c r="F241" t="str">
        <f t="shared" si="16"/>
        <v>se sigue facturando</v>
      </c>
    </row>
    <row r="242" spans="1:6" x14ac:dyDescent="0.25">
      <c r="A242" s="75" t="s">
        <v>4679</v>
      </c>
      <c r="B242" s="75" t="s">
        <v>4680</v>
      </c>
      <c r="C242" s="83">
        <v>7.0000000000000007E-2</v>
      </c>
      <c r="D242" s="83">
        <v>7.0000000000000007E-2</v>
      </c>
      <c r="E242">
        <f t="shared" si="15"/>
        <v>0</v>
      </c>
      <c r="F242" s="90" t="str">
        <f t="shared" ref="F242:F243" si="20">IF(E242=0,"Sin movimiento en 2020", IF(C242&gt;D242,"se sigue facturando","esta pagando"))</f>
        <v>Sin movimiento en 2020</v>
      </c>
    </row>
    <row r="243" spans="1:6" x14ac:dyDescent="0.25">
      <c r="A243" s="75" t="s">
        <v>8148</v>
      </c>
      <c r="B243" s="75" t="s">
        <v>8149</v>
      </c>
      <c r="C243" s="83">
        <v>7.0000000000000007E-2</v>
      </c>
      <c r="D243" s="83">
        <v>7.0000000000000007E-2</v>
      </c>
      <c r="E243">
        <f t="shared" si="15"/>
        <v>0</v>
      </c>
      <c r="F243" s="90" t="str">
        <f t="shared" si="20"/>
        <v>Sin movimiento en 2020</v>
      </c>
    </row>
    <row r="244" spans="1:6" hidden="1" x14ac:dyDescent="0.25">
      <c r="A244" s="75" t="s">
        <v>8710</v>
      </c>
      <c r="B244" s="75" t="s">
        <v>8711</v>
      </c>
      <c r="C244" s="83">
        <v>12.01</v>
      </c>
      <c r="D244" s="83">
        <v>7.0000000000000007E-2</v>
      </c>
      <c r="E244">
        <f t="shared" si="15"/>
        <v>11.94</v>
      </c>
      <c r="F244" t="str">
        <f t="shared" si="16"/>
        <v>se sigue facturando</v>
      </c>
    </row>
    <row r="245" spans="1:6" hidden="1" x14ac:dyDescent="0.25">
      <c r="A245" s="75" t="s">
        <v>8718</v>
      </c>
      <c r="B245" s="75" t="s">
        <v>8719</v>
      </c>
      <c r="C245" s="83">
        <v>3.36</v>
      </c>
      <c r="D245" s="83">
        <v>7.0000000000000007E-2</v>
      </c>
      <c r="E245">
        <f t="shared" si="15"/>
        <v>3.29</v>
      </c>
      <c r="F245" t="str">
        <f t="shared" si="16"/>
        <v>se sigue facturando</v>
      </c>
    </row>
    <row r="246" spans="1:6" hidden="1" x14ac:dyDescent="0.25">
      <c r="A246" s="75" t="s">
        <v>1415</v>
      </c>
      <c r="B246" s="75" t="s">
        <v>1416</v>
      </c>
      <c r="C246" s="83">
        <v>11.84</v>
      </c>
      <c r="D246" s="83">
        <v>0.08</v>
      </c>
      <c r="E246">
        <f t="shared" si="15"/>
        <v>11.76</v>
      </c>
      <c r="F246" t="str">
        <f t="shared" si="16"/>
        <v>se sigue facturando</v>
      </c>
    </row>
    <row r="247" spans="1:6" hidden="1" x14ac:dyDescent="0.25">
      <c r="A247" s="75" t="s">
        <v>4420</v>
      </c>
      <c r="B247" s="75" t="s">
        <v>4421</v>
      </c>
      <c r="C247" s="83">
        <v>4</v>
      </c>
      <c r="D247" s="83">
        <v>0.08</v>
      </c>
      <c r="E247">
        <f t="shared" si="15"/>
        <v>3.92</v>
      </c>
      <c r="F247" t="str">
        <f t="shared" si="16"/>
        <v>se sigue facturando</v>
      </c>
    </row>
    <row r="248" spans="1:6" hidden="1" x14ac:dyDescent="0.25">
      <c r="A248" s="75" t="s">
        <v>8966</v>
      </c>
      <c r="B248" s="75" t="s">
        <v>8967</v>
      </c>
      <c r="C248" s="83">
        <v>21.46</v>
      </c>
      <c r="D248" s="83">
        <v>0.08</v>
      </c>
      <c r="E248">
        <f t="shared" si="15"/>
        <v>21.380000000000003</v>
      </c>
      <c r="F248" t="str">
        <f t="shared" si="16"/>
        <v>se sigue facturando</v>
      </c>
    </row>
    <row r="249" spans="1:6" hidden="1" x14ac:dyDescent="0.25">
      <c r="A249" s="75" t="s">
        <v>9331</v>
      </c>
      <c r="B249" s="75" t="s">
        <v>9332</v>
      </c>
      <c r="C249" s="83">
        <v>3.33</v>
      </c>
      <c r="D249" s="83">
        <v>0.08</v>
      </c>
      <c r="E249">
        <f t="shared" si="15"/>
        <v>3.25</v>
      </c>
      <c r="F249" t="str">
        <f t="shared" si="16"/>
        <v>se sigue facturando</v>
      </c>
    </row>
    <row r="250" spans="1:6" hidden="1" x14ac:dyDescent="0.25">
      <c r="A250" s="75" t="s">
        <v>9740</v>
      </c>
      <c r="B250" s="75" t="s">
        <v>9741</v>
      </c>
      <c r="C250" s="83">
        <v>-9.77</v>
      </c>
      <c r="D250" s="83">
        <v>0.08</v>
      </c>
      <c r="E250">
        <f t="shared" si="15"/>
        <v>-9.85</v>
      </c>
      <c r="F250" t="str">
        <f t="shared" si="16"/>
        <v>esta pagando</v>
      </c>
    </row>
    <row r="251" spans="1:6" hidden="1" x14ac:dyDescent="0.25">
      <c r="A251" s="75" t="s">
        <v>5676</v>
      </c>
      <c r="B251" s="75" t="s">
        <v>5677</v>
      </c>
      <c r="C251" s="83">
        <v>8.5500000000000007</v>
      </c>
      <c r="D251" s="83">
        <v>0.09</v>
      </c>
      <c r="E251">
        <f t="shared" si="15"/>
        <v>8.4600000000000009</v>
      </c>
      <c r="F251" t="str">
        <f t="shared" si="16"/>
        <v>se sigue facturando</v>
      </c>
    </row>
    <row r="252" spans="1:6" x14ac:dyDescent="0.25">
      <c r="A252" s="75" t="s">
        <v>8670</v>
      </c>
      <c r="B252" s="75" t="s">
        <v>8671</v>
      </c>
      <c r="C252" s="83">
        <v>0.09</v>
      </c>
      <c r="D252" s="83">
        <v>0.09</v>
      </c>
      <c r="E252">
        <f t="shared" si="15"/>
        <v>0</v>
      </c>
      <c r="F252" s="90" t="str">
        <f>IF(E252=0,"Sin movimiento en 2020", IF(C252&gt;D252,"se sigue facturando","esta pagando"))</f>
        <v>Sin movimiento en 2020</v>
      </c>
    </row>
    <row r="253" spans="1:6" hidden="1" x14ac:dyDescent="0.25">
      <c r="A253" s="75" t="s">
        <v>8726</v>
      </c>
      <c r="B253" s="75" t="s">
        <v>8727</v>
      </c>
      <c r="C253" s="83">
        <v>2</v>
      </c>
      <c r="D253" s="83">
        <v>0.09</v>
      </c>
      <c r="E253">
        <f t="shared" si="15"/>
        <v>1.91</v>
      </c>
      <c r="F253" t="str">
        <f t="shared" si="16"/>
        <v>se sigue facturando</v>
      </c>
    </row>
    <row r="254" spans="1:6" hidden="1" x14ac:dyDescent="0.25">
      <c r="A254" s="75" t="s">
        <v>9679</v>
      </c>
      <c r="B254" s="75" t="s">
        <v>9680</v>
      </c>
      <c r="C254" s="83">
        <v>15.21</v>
      </c>
      <c r="D254" s="83">
        <v>0.09</v>
      </c>
      <c r="E254">
        <f t="shared" si="15"/>
        <v>15.120000000000001</v>
      </c>
      <c r="F254" t="str">
        <f t="shared" si="16"/>
        <v>se sigue facturando</v>
      </c>
    </row>
    <row r="255" spans="1:6" hidden="1" x14ac:dyDescent="0.25">
      <c r="A255" s="75" t="s">
        <v>2355</v>
      </c>
      <c r="B255" s="75" t="s">
        <v>2356</v>
      </c>
      <c r="C255" s="83">
        <v>24.39</v>
      </c>
      <c r="D255" s="83">
        <v>0.1</v>
      </c>
      <c r="E255">
        <f t="shared" si="15"/>
        <v>24.29</v>
      </c>
      <c r="F255" t="str">
        <f t="shared" si="16"/>
        <v>se sigue facturando</v>
      </c>
    </row>
    <row r="256" spans="1:6" x14ac:dyDescent="0.25">
      <c r="A256" s="75" t="s">
        <v>4512</v>
      </c>
      <c r="B256" s="75" t="s">
        <v>4513</v>
      </c>
      <c r="C256" s="83">
        <v>0.1</v>
      </c>
      <c r="D256" s="83">
        <v>0.1</v>
      </c>
      <c r="E256">
        <f t="shared" si="15"/>
        <v>0</v>
      </c>
      <c r="F256" s="90" t="str">
        <f>IF(E256=0,"Sin movimiento en 2020", IF(C256&gt;D256,"se sigue facturando","esta pagando"))</f>
        <v>Sin movimiento en 2020</v>
      </c>
    </row>
    <row r="257" spans="1:6" hidden="1" x14ac:dyDescent="0.25">
      <c r="A257" s="75" t="s">
        <v>5594</v>
      </c>
      <c r="B257" s="75" t="s">
        <v>5595</v>
      </c>
      <c r="C257" s="83">
        <v>15.22</v>
      </c>
      <c r="D257" s="83">
        <v>0.1</v>
      </c>
      <c r="E257">
        <f t="shared" si="15"/>
        <v>15.120000000000001</v>
      </c>
      <c r="F257" t="str">
        <f t="shared" si="16"/>
        <v>se sigue facturando</v>
      </c>
    </row>
    <row r="258" spans="1:6" hidden="1" x14ac:dyDescent="0.25">
      <c r="A258" s="75" t="s">
        <v>6536</v>
      </c>
      <c r="B258" s="75" t="s">
        <v>6537</v>
      </c>
      <c r="C258" s="83">
        <v>4.3899999999999997</v>
      </c>
      <c r="D258" s="83">
        <v>0.1</v>
      </c>
      <c r="E258">
        <f t="shared" ref="E258:E321" si="21">C258-D258</f>
        <v>4.29</v>
      </c>
      <c r="F258" t="str">
        <f t="shared" ref="F258:F321" si="22">IF(E258=0,"No cobrable", IF(C258&gt;D258,"se sigue facturando","esta pagando"))</f>
        <v>se sigue facturando</v>
      </c>
    </row>
    <row r="259" spans="1:6" x14ac:dyDescent="0.25">
      <c r="A259" s="75" t="s">
        <v>1681</v>
      </c>
      <c r="B259" s="75" t="s">
        <v>1682</v>
      </c>
      <c r="C259" s="83">
        <v>0.11</v>
      </c>
      <c r="D259" s="83">
        <v>0.11</v>
      </c>
      <c r="E259">
        <f t="shared" si="21"/>
        <v>0</v>
      </c>
      <c r="F259" s="90" t="str">
        <f t="shared" ref="F259:F260" si="23">IF(E259=0,"Sin movimiento en 2020", IF(C259&gt;D259,"se sigue facturando","esta pagando"))</f>
        <v>Sin movimiento en 2020</v>
      </c>
    </row>
    <row r="260" spans="1:6" x14ac:dyDescent="0.25">
      <c r="A260" s="75" t="s">
        <v>7952</v>
      </c>
      <c r="B260" s="75" t="s">
        <v>7953</v>
      </c>
      <c r="C260" s="83">
        <v>0.11</v>
      </c>
      <c r="D260" s="83">
        <v>0.11</v>
      </c>
      <c r="E260">
        <f t="shared" si="21"/>
        <v>0</v>
      </c>
      <c r="F260" s="90" t="str">
        <f t="shared" si="23"/>
        <v>Sin movimiento en 2020</v>
      </c>
    </row>
    <row r="261" spans="1:6" hidden="1" x14ac:dyDescent="0.25">
      <c r="A261" s="75" t="s">
        <v>8706</v>
      </c>
      <c r="B261" s="75" t="s">
        <v>8707</v>
      </c>
      <c r="C261" s="83">
        <v>10.47</v>
      </c>
      <c r="D261" s="83">
        <v>0.11</v>
      </c>
      <c r="E261">
        <f t="shared" si="21"/>
        <v>10.360000000000001</v>
      </c>
      <c r="F261" t="str">
        <f t="shared" si="22"/>
        <v>se sigue facturando</v>
      </c>
    </row>
    <row r="262" spans="1:6" hidden="1" x14ac:dyDescent="0.25">
      <c r="A262" s="75" t="s">
        <v>6542</v>
      </c>
      <c r="B262" s="75" t="s">
        <v>6543</v>
      </c>
      <c r="C262" s="83">
        <v>23.25</v>
      </c>
      <c r="D262" s="83">
        <v>0.12</v>
      </c>
      <c r="E262">
        <f t="shared" si="21"/>
        <v>23.13</v>
      </c>
      <c r="F262" t="str">
        <f t="shared" si="22"/>
        <v>se sigue facturando</v>
      </c>
    </row>
    <row r="263" spans="1:6" x14ac:dyDescent="0.25">
      <c r="A263" s="75" t="s">
        <v>7693</v>
      </c>
      <c r="B263" s="75" t="s">
        <v>7694</v>
      </c>
      <c r="C263" s="83">
        <v>0.12</v>
      </c>
      <c r="D263" s="83">
        <v>0.12</v>
      </c>
      <c r="E263">
        <f t="shared" si="21"/>
        <v>0</v>
      </c>
      <c r="F263" s="90" t="str">
        <f>IF(E263=0,"Sin movimiento en 2020", IF(C263&gt;D263,"se sigue facturando","esta pagando"))</f>
        <v>Sin movimiento en 2020</v>
      </c>
    </row>
    <row r="264" spans="1:6" hidden="1" x14ac:dyDescent="0.25">
      <c r="A264" s="75" t="s">
        <v>9443</v>
      </c>
      <c r="B264" s="75" t="s">
        <v>9444</v>
      </c>
      <c r="C264" s="83">
        <v>3.42</v>
      </c>
      <c r="D264" s="83">
        <v>0.12</v>
      </c>
      <c r="E264">
        <f t="shared" si="21"/>
        <v>3.3</v>
      </c>
      <c r="F264" t="str">
        <f t="shared" si="22"/>
        <v>se sigue facturando</v>
      </c>
    </row>
    <row r="265" spans="1:6" x14ac:dyDescent="0.25">
      <c r="A265" s="75" t="s">
        <v>2325</v>
      </c>
      <c r="B265" s="75" t="s">
        <v>2326</v>
      </c>
      <c r="C265" s="83">
        <v>0.13</v>
      </c>
      <c r="D265" s="83">
        <v>0.13</v>
      </c>
      <c r="E265">
        <f t="shared" si="21"/>
        <v>0</v>
      </c>
      <c r="F265" s="90" t="str">
        <f>IF(E265=0,"Sin movimiento en 2020", IF(C265&gt;D265,"se sigue facturando","esta pagando"))</f>
        <v>Sin movimiento en 2020</v>
      </c>
    </row>
    <row r="266" spans="1:6" hidden="1" x14ac:dyDescent="0.25">
      <c r="A266" s="75" t="s">
        <v>2673</v>
      </c>
      <c r="B266" s="75" t="s">
        <v>2674</v>
      </c>
      <c r="C266" s="83">
        <v>3.46</v>
      </c>
      <c r="D266" s="83">
        <v>0.13</v>
      </c>
      <c r="E266">
        <f t="shared" si="21"/>
        <v>3.33</v>
      </c>
      <c r="F266" t="str">
        <f t="shared" si="22"/>
        <v>se sigue facturando</v>
      </c>
    </row>
    <row r="267" spans="1:6" hidden="1" x14ac:dyDescent="0.25">
      <c r="A267" s="75" t="s">
        <v>2783</v>
      </c>
      <c r="B267" s="75" t="s">
        <v>2784</v>
      </c>
      <c r="C267" s="83">
        <v>1.83</v>
      </c>
      <c r="D267" s="83">
        <v>0.13</v>
      </c>
      <c r="E267">
        <f t="shared" si="21"/>
        <v>1.7000000000000002</v>
      </c>
      <c r="F267" t="str">
        <f t="shared" si="22"/>
        <v>se sigue facturando</v>
      </c>
    </row>
    <row r="268" spans="1:6" hidden="1" x14ac:dyDescent="0.25">
      <c r="A268" s="75" t="s">
        <v>8653</v>
      </c>
      <c r="B268" s="75" t="s">
        <v>8654</v>
      </c>
      <c r="C268" s="83">
        <v>7.53</v>
      </c>
      <c r="D268" s="83">
        <v>0.13</v>
      </c>
      <c r="E268">
        <f t="shared" si="21"/>
        <v>7.4</v>
      </c>
      <c r="F268" t="str">
        <f t="shared" si="22"/>
        <v>se sigue facturando</v>
      </c>
    </row>
    <row r="269" spans="1:6" x14ac:dyDescent="0.25">
      <c r="A269" s="75" t="s">
        <v>3384</v>
      </c>
      <c r="B269" s="75" t="s">
        <v>3385</v>
      </c>
      <c r="C269" s="83">
        <v>0.16</v>
      </c>
      <c r="D269" s="83">
        <v>0.16</v>
      </c>
      <c r="E269">
        <f t="shared" si="21"/>
        <v>0</v>
      </c>
      <c r="F269" s="90" t="str">
        <f>IF(E269=0,"Sin movimiento en 2020", IF(C269&gt;D269,"se sigue facturando","esta pagando"))</f>
        <v>Sin movimiento en 2020</v>
      </c>
    </row>
    <row r="270" spans="1:6" hidden="1" x14ac:dyDescent="0.25">
      <c r="A270" s="75" t="s">
        <v>5634</v>
      </c>
      <c r="B270" s="75" t="s">
        <v>5635</v>
      </c>
      <c r="C270" s="83">
        <v>3.08</v>
      </c>
      <c r="D270" s="83">
        <v>0.16</v>
      </c>
      <c r="E270">
        <f t="shared" si="21"/>
        <v>2.92</v>
      </c>
      <c r="F270" t="str">
        <f t="shared" si="22"/>
        <v>se sigue facturando</v>
      </c>
    </row>
    <row r="271" spans="1:6" hidden="1" x14ac:dyDescent="0.25">
      <c r="A271" s="75" t="s">
        <v>6286</v>
      </c>
      <c r="B271" s="75" t="s">
        <v>6287</v>
      </c>
      <c r="C271" s="83">
        <v>13.89</v>
      </c>
      <c r="D271" s="83">
        <v>0.16</v>
      </c>
      <c r="E271">
        <f t="shared" si="21"/>
        <v>13.73</v>
      </c>
      <c r="F271" t="str">
        <f t="shared" si="22"/>
        <v>se sigue facturando</v>
      </c>
    </row>
    <row r="272" spans="1:6" hidden="1" x14ac:dyDescent="0.25">
      <c r="A272" s="75" t="s">
        <v>8674</v>
      </c>
      <c r="B272" s="75" t="s">
        <v>8675</v>
      </c>
      <c r="C272" s="83">
        <v>13.6</v>
      </c>
      <c r="D272" s="83">
        <v>0.16</v>
      </c>
      <c r="E272">
        <f t="shared" si="21"/>
        <v>13.44</v>
      </c>
      <c r="F272" t="str">
        <f t="shared" si="22"/>
        <v>se sigue facturando</v>
      </c>
    </row>
    <row r="273" spans="1:6" hidden="1" x14ac:dyDescent="0.25">
      <c r="A273" s="75" t="s">
        <v>6511</v>
      </c>
      <c r="B273" s="75" t="s">
        <v>6512</v>
      </c>
      <c r="C273" s="83">
        <v>3.36</v>
      </c>
      <c r="D273" s="83">
        <v>0.17</v>
      </c>
      <c r="E273">
        <f t="shared" si="21"/>
        <v>3.19</v>
      </c>
      <c r="F273" t="str">
        <f t="shared" si="22"/>
        <v>se sigue facturando</v>
      </c>
    </row>
    <row r="274" spans="1:6" hidden="1" x14ac:dyDescent="0.25">
      <c r="A274" s="75" t="s">
        <v>9215</v>
      </c>
      <c r="B274" s="75" t="s">
        <v>9216</v>
      </c>
      <c r="C274" s="83">
        <v>0.27</v>
      </c>
      <c r="D274" s="83">
        <v>0.17</v>
      </c>
      <c r="E274">
        <f t="shared" si="21"/>
        <v>0.1</v>
      </c>
      <c r="F274" t="str">
        <f t="shared" si="22"/>
        <v>se sigue facturando</v>
      </c>
    </row>
    <row r="275" spans="1:6" hidden="1" x14ac:dyDescent="0.25">
      <c r="A275" s="75" t="s">
        <v>9370</v>
      </c>
      <c r="B275" s="75" t="s">
        <v>9371</v>
      </c>
      <c r="C275" s="83">
        <v>12.95</v>
      </c>
      <c r="D275" s="83">
        <v>0.17</v>
      </c>
      <c r="E275">
        <f t="shared" si="21"/>
        <v>12.78</v>
      </c>
      <c r="F275" t="str">
        <f t="shared" si="22"/>
        <v>se sigue facturando</v>
      </c>
    </row>
    <row r="276" spans="1:6" hidden="1" x14ac:dyDescent="0.25">
      <c r="A276" s="75" t="s">
        <v>439</v>
      </c>
      <c r="B276" s="75" t="s">
        <v>440</v>
      </c>
      <c r="C276" s="83">
        <v>5.45</v>
      </c>
      <c r="D276" s="83">
        <v>0.18</v>
      </c>
      <c r="E276">
        <f t="shared" si="21"/>
        <v>5.2700000000000005</v>
      </c>
      <c r="F276" t="str">
        <f t="shared" si="22"/>
        <v>se sigue facturando</v>
      </c>
    </row>
    <row r="277" spans="1:6" hidden="1" x14ac:dyDescent="0.25">
      <c r="A277" s="75" t="s">
        <v>2465</v>
      </c>
      <c r="B277" s="75" t="s">
        <v>2466</v>
      </c>
      <c r="C277" s="83">
        <v>1.88</v>
      </c>
      <c r="D277" s="83">
        <v>0.18</v>
      </c>
      <c r="E277">
        <f t="shared" si="21"/>
        <v>1.7</v>
      </c>
      <c r="F277" t="str">
        <f t="shared" si="22"/>
        <v>se sigue facturando</v>
      </c>
    </row>
    <row r="278" spans="1:6" hidden="1" x14ac:dyDescent="0.25">
      <c r="A278" s="75" t="s">
        <v>2653</v>
      </c>
      <c r="B278" s="75" t="s">
        <v>2654</v>
      </c>
      <c r="C278" s="83">
        <v>13.58</v>
      </c>
      <c r="D278" s="83">
        <v>0.18</v>
      </c>
      <c r="E278">
        <f t="shared" si="21"/>
        <v>13.4</v>
      </c>
      <c r="F278" t="str">
        <f t="shared" si="22"/>
        <v>se sigue facturando</v>
      </c>
    </row>
    <row r="279" spans="1:6" hidden="1" x14ac:dyDescent="0.25">
      <c r="A279" s="75" t="s">
        <v>5796</v>
      </c>
      <c r="B279" s="75" t="s">
        <v>5797</v>
      </c>
      <c r="C279" s="83">
        <v>3.92</v>
      </c>
      <c r="D279" s="83">
        <v>0.18</v>
      </c>
      <c r="E279">
        <f t="shared" si="21"/>
        <v>3.7399999999999998</v>
      </c>
      <c r="F279" t="str">
        <f t="shared" si="22"/>
        <v>se sigue facturando</v>
      </c>
    </row>
    <row r="280" spans="1:6" x14ac:dyDescent="0.25">
      <c r="A280" s="75" t="s">
        <v>7490</v>
      </c>
      <c r="B280" s="75" t="s">
        <v>7491</v>
      </c>
      <c r="C280" s="83">
        <v>0.18</v>
      </c>
      <c r="D280" s="83">
        <v>0.18</v>
      </c>
      <c r="E280">
        <f t="shared" si="21"/>
        <v>0</v>
      </c>
      <c r="F280" s="90" t="str">
        <f t="shared" ref="F280:F281" si="24">IF(E280=0,"Sin movimiento en 2020", IF(C280&gt;D280,"se sigue facturando","esta pagando"))</f>
        <v>Sin movimiento en 2020</v>
      </c>
    </row>
    <row r="281" spans="1:6" x14ac:dyDescent="0.25">
      <c r="A281" s="75" t="s">
        <v>8556</v>
      </c>
      <c r="B281" s="75" t="s">
        <v>8557</v>
      </c>
      <c r="C281" s="83">
        <v>0.18</v>
      </c>
      <c r="D281" s="83">
        <v>0.18</v>
      </c>
      <c r="E281">
        <f t="shared" si="21"/>
        <v>0</v>
      </c>
      <c r="F281" s="90" t="str">
        <f t="shared" si="24"/>
        <v>Sin movimiento en 2020</v>
      </c>
    </row>
    <row r="282" spans="1:6" hidden="1" x14ac:dyDescent="0.25">
      <c r="A282" s="75" t="s">
        <v>9495</v>
      </c>
      <c r="B282" s="75" t="s">
        <v>9496</v>
      </c>
      <c r="C282" s="83">
        <v>10.25</v>
      </c>
      <c r="D282" s="83">
        <v>0.18</v>
      </c>
      <c r="E282">
        <f t="shared" si="21"/>
        <v>10.07</v>
      </c>
      <c r="F282" t="str">
        <f t="shared" si="22"/>
        <v>se sigue facturando</v>
      </c>
    </row>
    <row r="283" spans="1:6" hidden="1" x14ac:dyDescent="0.25">
      <c r="A283" s="75" t="s">
        <v>5596</v>
      </c>
      <c r="B283" s="75" t="s">
        <v>5597</v>
      </c>
      <c r="C283" s="83">
        <v>13.58</v>
      </c>
      <c r="D283" s="83">
        <v>0.19</v>
      </c>
      <c r="E283">
        <f t="shared" si="21"/>
        <v>13.39</v>
      </c>
      <c r="F283" t="str">
        <f t="shared" si="22"/>
        <v>se sigue facturando</v>
      </c>
    </row>
    <row r="284" spans="1:6" hidden="1" x14ac:dyDescent="0.25">
      <c r="A284" s="75" t="s">
        <v>5610</v>
      </c>
      <c r="B284" s="75" t="s">
        <v>5611</v>
      </c>
      <c r="C284" s="83">
        <v>-0.03</v>
      </c>
      <c r="D284" s="83">
        <v>0.19</v>
      </c>
      <c r="E284">
        <f t="shared" si="21"/>
        <v>-0.22</v>
      </c>
      <c r="F284" t="str">
        <f t="shared" si="22"/>
        <v>esta pagando</v>
      </c>
    </row>
    <row r="285" spans="1:6" x14ac:dyDescent="0.25">
      <c r="A285" s="75" t="s">
        <v>8928</v>
      </c>
      <c r="B285" s="75" t="s">
        <v>8929</v>
      </c>
      <c r="C285" s="83">
        <v>0.19</v>
      </c>
      <c r="D285" s="83">
        <v>0.19</v>
      </c>
      <c r="E285">
        <f t="shared" si="21"/>
        <v>0</v>
      </c>
      <c r="F285" s="90" t="str">
        <f>IF(E285=0,"Sin movimiento en 2020", IF(C285&gt;D285,"se sigue facturando","esta pagando"))</f>
        <v>Sin movimiento en 2020</v>
      </c>
    </row>
    <row r="286" spans="1:6" hidden="1" x14ac:dyDescent="0.25">
      <c r="A286" s="75" t="s">
        <v>1239</v>
      </c>
      <c r="B286" s="75" t="s">
        <v>1240</v>
      </c>
      <c r="C286" s="83">
        <v>0.03</v>
      </c>
      <c r="D286" s="83">
        <v>0.2</v>
      </c>
      <c r="E286">
        <f t="shared" si="21"/>
        <v>-0.17</v>
      </c>
      <c r="F286" t="str">
        <f t="shared" si="22"/>
        <v>esta pagando</v>
      </c>
    </row>
    <row r="287" spans="1:6" hidden="1" x14ac:dyDescent="0.25">
      <c r="A287" s="75" t="s">
        <v>2799</v>
      </c>
      <c r="B287" s="75" t="s">
        <v>2800</v>
      </c>
      <c r="C287" s="83">
        <v>1.37</v>
      </c>
      <c r="D287" s="83">
        <v>0.2</v>
      </c>
      <c r="E287">
        <f t="shared" si="21"/>
        <v>1.1700000000000002</v>
      </c>
      <c r="F287" t="str">
        <f t="shared" si="22"/>
        <v>se sigue facturando</v>
      </c>
    </row>
    <row r="288" spans="1:6" x14ac:dyDescent="0.25">
      <c r="A288" s="75" t="s">
        <v>2345</v>
      </c>
      <c r="B288" s="75" t="s">
        <v>2346</v>
      </c>
      <c r="C288" s="83">
        <v>0.21</v>
      </c>
      <c r="D288" s="83">
        <v>0.21</v>
      </c>
      <c r="E288">
        <f t="shared" si="21"/>
        <v>0</v>
      </c>
      <c r="F288" s="90" t="str">
        <f>IF(E288=0,"Sin movimiento en 2020", IF(C288&gt;D288,"se sigue facturando","esta pagando"))</f>
        <v>Sin movimiento en 2020</v>
      </c>
    </row>
    <row r="289" spans="1:6" hidden="1" x14ac:dyDescent="0.25">
      <c r="A289" s="75" t="s">
        <v>2677</v>
      </c>
      <c r="B289" s="75" t="s">
        <v>2678</v>
      </c>
      <c r="C289" s="83">
        <v>20.66</v>
      </c>
      <c r="D289" s="83">
        <v>0.21</v>
      </c>
      <c r="E289">
        <f t="shared" si="21"/>
        <v>20.45</v>
      </c>
      <c r="F289" t="str">
        <f t="shared" si="22"/>
        <v>se sigue facturando</v>
      </c>
    </row>
    <row r="290" spans="1:6" hidden="1" x14ac:dyDescent="0.25">
      <c r="A290" s="75" t="s">
        <v>2759</v>
      </c>
      <c r="B290" s="75" t="s">
        <v>2760</v>
      </c>
      <c r="C290" s="83">
        <v>9.94</v>
      </c>
      <c r="D290" s="83">
        <v>0.21</v>
      </c>
      <c r="E290">
        <f t="shared" si="21"/>
        <v>9.7299999999999986</v>
      </c>
      <c r="F290" t="str">
        <f t="shared" si="22"/>
        <v>se sigue facturando</v>
      </c>
    </row>
    <row r="291" spans="1:6" x14ac:dyDescent="0.25">
      <c r="A291" s="75" t="s">
        <v>5526</v>
      </c>
      <c r="B291" s="75" t="s">
        <v>5527</v>
      </c>
      <c r="C291" s="83">
        <v>0.21</v>
      </c>
      <c r="D291" s="83">
        <v>0.21</v>
      </c>
      <c r="E291">
        <f t="shared" si="21"/>
        <v>0</v>
      </c>
      <c r="F291" s="90" t="str">
        <f t="shared" ref="F291:F292" si="25">IF(E291=0,"Sin movimiento en 2020", IF(C291&gt;D291,"se sigue facturando","esta pagando"))</f>
        <v>Sin movimiento en 2020</v>
      </c>
    </row>
    <row r="292" spans="1:6" x14ac:dyDescent="0.25">
      <c r="A292" s="75" t="s">
        <v>7934</v>
      </c>
      <c r="B292" s="75" t="s">
        <v>7935</v>
      </c>
      <c r="C292" s="83">
        <v>0.21</v>
      </c>
      <c r="D292" s="83">
        <v>0.21</v>
      </c>
      <c r="E292">
        <f t="shared" si="21"/>
        <v>0</v>
      </c>
      <c r="F292" s="90" t="str">
        <f t="shared" si="25"/>
        <v>Sin movimiento en 2020</v>
      </c>
    </row>
    <row r="293" spans="1:6" hidden="1" x14ac:dyDescent="0.25">
      <c r="A293" s="75" t="s">
        <v>8067</v>
      </c>
      <c r="B293" s="75" t="s">
        <v>8068</v>
      </c>
      <c r="C293" s="83">
        <v>15.34</v>
      </c>
      <c r="D293" s="83">
        <v>0.22</v>
      </c>
      <c r="E293">
        <f t="shared" si="21"/>
        <v>15.12</v>
      </c>
      <c r="F293" t="str">
        <f t="shared" si="22"/>
        <v>se sigue facturando</v>
      </c>
    </row>
    <row r="294" spans="1:6" hidden="1" x14ac:dyDescent="0.25">
      <c r="A294" s="75" t="s">
        <v>6407</v>
      </c>
      <c r="B294" s="75" t="s">
        <v>6408</v>
      </c>
      <c r="C294" s="83">
        <v>0.1</v>
      </c>
      <c r="D294" s="83">
        <v>0.23</v>
      </c>
      <c r="E294">
        <f t="shared" si="21"/>
        <v>-0.13</v>
      </c>
      <c r="F294" t="str">
        <f t="shared" si="22"/>
        <v>esta pagando</v>
      </c>
    </row>
    <row r="295" spans="1:6" x14ac:dyDescent="0.25">
      <c r="A295" s="75" t="s">
        <v>9637</v>
      </c>
      <c r="B295" s="75" t="s">
        <v>9638</v>
      </c>
      <c r="C295" s="83">
        <v>0.23</v>
      </c>
      <c r="D295" s="83">
        <v>0.23</v>
      </c>
      <c r="E295">
        <f t="shared" si="21"/>
        <v>0</v>
      </c>
      <c r="F295" s="90" t="str">
        <f>IF(E295=0,"Sin movimiento en 2020", IF(C295&gt;D295,"se sigue facturando","esta pagando"))</f>
        <v>Sin movimiento en 2020</v>
      </c>
    </row>
    <row r="296" spans="1:6" hidden="1" x14ac:dyDescent="0.25">
      <c r="A296" s="75" t="s">
        <v>799</v>
      </c>
      <c r="B296" s="75" t="s">
        <v>800</v>
      </c>
      <c r="C296" s="83">
        <v>107.34</v>
      </c>
      <c r="D296" s="83">
        <v>0.24</v>
      </c>
      <c r="E296">
        <f t="shared" si="21"/>
        <v>107.10000000000001</v>
      </c>
      <c r="F296" t="str">
        <f t="shared" si="22"/>
        <v>se sigue facturando</v>
      </c>
    </row>
    <row r="297" spans="1:6" hidden="1" x14ac:dyDescent="0.25">
      <c r="A297" s="75" t="s">
        <v>1215</v>
      </c>
      <c r="B297" s="75" t="s">
        <v>1216</v>
      </c>
      <c r="C297" s="83">
        <v>-0.91</v>
      </c>
      <c r="D297" s="83">
        <v>0.24</v>
      </c>
      <c r="E297">
        <f t="shared" si="21"/>
        <v>-1.1499999999999999</v>
      </c>
      <c r="F297" t="str">
        <f t="shared" si="22"/>
        <v>esta pagando</v>
      </c>
    </row>
    <row r="298" spans="1:6" hidden="1" x14ac:dyDescent="0.25">
      <c r="A298" s="75" t="s">
        <v>9613</v>
      </c>
      <c r="B298" s="75" t="s">
        <v>9614</v>
      </c>
      <c r="C298" s="83">
        <v>7.56</v>
      </c>
      <c r="D298" s="83">
        <v>0.24</v>
      </c>
      <c r="E298">
        <f t="shared" si="21"/>
        <v>7.3199999999999994</v>
      </c>
      <c r="F298" t="str">
        <f t="shared" si="22"/>
        <v>se sigue facturando</v>
      </c>
    </row>
    <row r="299" spans="1:6" x14ac:dyDescent="0.25">
      <c r="A299" s="75" t="s">
        <v>877</v>
      </c>
      <c r="B299" s="75" t="s">
        <v>878</v>
      </c>
      <c r="C299" s="83">
        <v>0.25</v>
      </c>
      <c r="D299" s="83">
        <v>0.25</v>
      </c>
      <c r="E299">
        <f t="shared" si="21"/>
        <v>0</v>
      </c>
      <c r="F299" s="90" t="str">
        <f>IF(E299=0,"Sin movimiento en 2020", IF(C299&gt;D299,"se sigue facturando","esta pagando"))</f>
        <v>Sin movimiento en 2020</v>
      </c>
    </row>
    <row r="300" spans="1:6" hidden="1" x14ac:dyDescent="0.25">
      <c r="A300" s="75" t="s">
        <v>4154</v>
      </c>
      <c r="B300" s="75" t="s">
        <v>4155</v>
      </c>
      <c r="C300" s="83">
        <v>0.48</v>
      </c>
      <c r="D300" s="83">
        <v>0.25</v>
      </c>
      <c r="E300">
        <f t="shared" si="21"/>
        <v>0.22999999999999998</v>
      </c>
      <c r="F300" t="str">
        <f t="shared" si="22"/>
        <v>se sigue facturando</v>
      </c>
    </row>
    <row r="301" spans="1:6" hidden="1" x14ac:dyDescent="0.25">
      <c r="A301" s="75" t="s">
        <v>5482</v>
      </c>
      <c r="B301" s="75" t="s">
        <v>5483</v>
      </c>
      <c r="C301" s="83">
        <v>-0.18</v>
      </c>
      <c r="D301" s="83">
        <v>0.25</v>
      </c>
      <c r="E301">
        <f t="shared" si="21"/>
        <v>-0.43</v>
      </c>
      <c r="F301" t="str">
        <f t="shared" si="22"/>
        <v>esta pagando</v>
      </c>
    </row>
    <row r="302" spans="1:6" x14ac:dyDescent="0.25">
      <c r="A302" s="75" t="s">
        <v>7641</v>
      </c>
      <c r="B302" s="75" t="s">
        <v>7642</v>
      </c>
      <c r="C302" s="83">
        <v>0.25</v>
      </c>
      <c r="D302" s="83">
        <v>0.25</v>
      </c>
      <c r="E302">
        <f t="shared" si="21"/>
        <v>0</v>
      </c>
      <c r="F302" s="90" t="str">
        <f>IF(E302=0,"Sin movimiento en 2020", IF(C302&gt;D302,"se sigue facturando","esta pagando"))</f>
        <v>Sin movimiento en 2020</v>
      </c>
    </row>
    <row r="303" spans="1:6" hidden="1" x14ac:dyDescent="0.25">
      <c r="A303" s="75" t="s">
        <v>9347</v>
      </c>
      <c r="B303" s="75" t="s">
        <v>9348</v>
      </c>
      <c r="C303" s="83">
        <v>2.67</v>
      </c>
      <c r="D303" s="83">
        <v>0.25</v>
      </c>
      <c r="E303">
        <f t="shared" si="21"/>
        <v>2.42</v>
      </c>
      <c r="F303" t="str">
        <f t="shared" si="22"/>
        <v>se sigue facturando</v>
      </c>
    </row>
    <row r="304" spans="1:6" hidden="1" x14ac:dyDescent="0.25">
      <c r="A304" s="75" t="s">
        <v>2117</v>
      </c>
      <c r="B304" s="75" t="s">
        <v>2118</v>
      </c>
      <c r="C304" s="83">
        <v>16.87</v>
      </c>
      <c r="D304" s="83">
        <v>0.26</v>
      </c>
      <c r="E304">
        <f t="shared" si="21"/>
        <v>16.61</v>
      </c>
      <c r="F304" t="str">
        <f t="shared" si="22"/>
        <v>se sigue facturando</v>
      </c>
    </row>
    <row r="305" spans="1:6" x14ac:dyDescent="0.25">
      <c r="A305" s="75" t="s">
        <v>4480</v>
      </c>
      <c r="B305" s="75" t="s">
        <v>4481</v>
      </c>
      <c r="C305" s="83">
        <v>0.26</v>
      </c>
      <c r="D305" s="83">
        <v>0.26</v>
      </c>
      <c r="E305">
        <f t="shared" si="21"/>
        <v>0</v>
      </c>
      <c r="F305" s="90" t="str">
        <f>IF(E305=0,"Sin movimiento en 2020", IF(C305&gt;D305,"se sigue facturando","esta pagando"))</f>
        <v>Sin movimiento en 2020</v>
      </c>
    </row>
    <row r="306" spans="1:6" hidden="1" x14ac:dyDescent="0.25">
      <c r="A306" s="75" t="s">
        <v>6043</v>
      </c>
      <c r="B306" s="75" t="s">
        <v>6044</v>
      </c>
      <c r="C306" s="83">
        <v>2.04</v>
      </c>
      <c r="D306" s="83">
        <v>0.26</v>
      </c>
      <c r="E306">
        <f t="shared" si="21"/>
        <v>1.78</v>
      </c>
      <c r="F306" t="str">
        <f t="shared" si="22"/>
        <v>se sigue facturando</v>
      </c>
    </row>
    <row r="307" spans="1:6" hidden="1" x14ac:dyDescent="0.25">
      <c r="A307" s="75" t="s">
        <v>2135</v>
      </c>
      <c r="B307" s="75" t="s">
        <v>2136</v>
      </c>
      <c r="C307" s="83">
        <v>12.03</v>
      </c>
      <c r="D307" s="83">
        <v>0.27</v>
      </c>
      <c r="E307">
        <f t="shared" si="21"/>
        <v>11.76</v>
      </c>
      <c r="F307" t="str">
        <f t="shared" si="22"/>
        <v>se sigue facturando</v>
      </c>
    </row>
    <row r="308" spans="1:6" hidden="1" x14ac:dyDescent="0.25">
      <c r="A308" s="75" t="s">
        <v>6070</v>
      </c>
      <c r="B308" s="75" t="s">
        <v>6071</v>
      </c>
      <c r="C308" s="83">
        <v>23.55</v>
      </c>
      <c r="D308" s="83">
        <v>0.27</v>
      </c>
      <c r="E308">
        <f t="shared" si="21"/>
        <v>23.28</v>
      </c>
      <c r="F308" t="str">
        <f t="shared" si="22"/>
        <v>se sigue facturando</v>
      </c>
    </row>
    <row r="309" spans="1:6" hidden="1" x14ac:dyDescent="0.25">
      <c r="A309" s="75" t="s">
        <v>7928</v>
      </c>
      <c r="B309" s="75" t="s">
        <v>7929</v>
      </c>
      <c r="C309" s="83">
        <v>1.68</v>
      </c>
      <c r="D309" s="83">
        <v>0.27</v>
      </c>
      <c r="E309">
        <f t="shared" si="21"/>
        <v>1.41</v>
      </c>
      <c r="F309" t="str">
        <f t="shared" si="22"/>
        <v>se sigue facturando</v>
      </c>
    </row>
    <row r="310" spans="1:6" hidden="1" x14ac:dyDescent="0.25">
      <c r="A310" s="75" t="s">
        <v>7995</v>
      </c>
      <c r="B310" s="75" t="s">
        <v>7996</v>
      </c>
      <c r="C310" s="83">
        <v>6.72</v>
      </c>
      <c r="D310" s="83">
        <v>0.27</v>
      </c>
      <c r="E310">
        <f t="shared" si="21"/>
        <v>6.4499999999999993</v>
      </c>
      <c r="F310" t="str">
        <f t="shared" si="22"/>
        <v>se sigue facturando</v>
      </c>
    </row>
    <row r="311" spans="1:6" x14ac:dyDescent="0.25">
      <c r="A311" s="75" t="s">
        <v>9386</v>
      </c>
      <c r="B311" s="75" t="s">
        <v>9387</v>
      </c>
      <c r="C311" s="83">
        <v>0.27</v>
      </c>
      <c r="D311" s="83">
        <v>0.27</v>
      </c>
      <c r="E311">
        <f t="shared" si="21"/>
        <v>0</v>
      </c>
      <c r="F311" s="90" t="str">
        <f t="shared" ref="F311:F312" si="26">IF(E311=0,"Sin movimiento en 2020", IF(C311&gt;D311,"se sigue facturando","esta pagando"))</f>
        <v>Sin movimiento en 2020</v>
      </c>
    </row>
    <row r="312" spans="1:6" x14ac:dyDescent="0.25">
      <c r="A312" s="75" t="s">
        <v>4961</v>
      </c>
      <c r="B312" s="75" t="s">
        <v>4962</v>
      </c>
      <c r="C312" s="83">
        <v>0.28000000000000003</v>
      </c>
      <c r="D312" s="83">
        <v>0.28000000000000003</v>
      </c>
      <c r="E312">
        <f t="shared" si="21"/>
        <v>0</v>
      </c>
      <c r="F312" s="90" t="str">
        <f t="shared" si="26"/>
        <v>Sin movimiento en 2020</v>
      </c>
    </row>
    <row r="313" spans="1:6" hidden="1" x14ac:dyDescent="0.25">
      <c r="A313" s="75" t="s">
        <v>5620</v>
      </c>
      <c r="B313" s="75" t="s">
        <v>5621</v>
      </c>
      <c r="C313" s="83">
        <v>1.41</v>
      </c>
      <c r="D313" s="83">
        <v>0.28999999999999998</v>
      </c>
      <c r="E313">
        <f t="shared" si="21"/>
        <v>1.1199999999999999</v>
      </c>
      <c r="F313" t="str">
        <f t="shared" si="22"/>
        <v>se sigue facturando</v>
      </c>
    </row>
    <row r="314" spans="1:6" x14ac:dyDescent="0.25">
      <c r="A314" s="75" t="s">
        <v>7956</v>
      </c>
      <c r="B314" s="75" t="s">
        <v>7957</v>
      </c>
      <c r="C314" s="83">
        <v>0.28999999999999998</v>
      </c>
      <c r="D314" s="83">
        <v>0.28999999999999998</v>
      </c>
      <c r="E314">
        <f t="shared" si="21"/>
        <v>0</v>
      </c>
      <c r="F314" s="90" t="str">
        <f>IF(E314=0,"Sin movimiento en 2020", IF(C314&gt;D314,"se sigue facturando","esta pagando"))</f>
        <v>Sin movimiento en 2020</v>
      </c>
    </row>
    <row r="315" spans="1:6" hidden="1" x14ac:dyDescent="0.25">
      <c r="A315" s="75" t="s">
        <v>9309</v>
      </c>
      <c r="B315" s="75" t="s">
        <v>9310</v>
      </c>
      <c r="C315" s="83">
        <v>3.29</v>
      </c>
      <c r="D315" s="83">
        <v>0.28999999999999998</v>
      </c>
      <c r="E315">
        <f t="shared" si="21"/>
        <v>3</v>
      </c>
      <c r="F315" t="str">
        <f t="shared" si="22"/>
        <v>se sigue facturando</v>
      </c>
    </row>
    <row r="316" spans="1:6" hidden="1" x14ac:dyDescent="0.25">
      <c r="A316" s="75" t="s">
        <v>9439</v>
      </c>
      <c r="B316" s="75" t="s">
        <v>9440</v>
      </c>
      <c r="C316" s="83">
        <v>14.9</v>
      </c>
      <c r="D316" s="83">
        <v>0.28999999999999998</v>
      </c>
      <c r="E316">
        <f t="shared" si="21"/>
        <v>14.610000000000001</v>
      </c>
      <c r="F316" t="str">
        <f t="shared" si="22"/>
        <v>se sigue facturando</v>
      </c>
    </row>
    <row r="317" spans="1:6" x14ac:dyDescent="0.25">
      <c r="A317" s="75" t="s">
        <v>9315</v>
      </c>
      <c r="B317" s="75" t="s">
        <v>9316</v>
      </c>
      <c r="C317" s="83">
        <v>0.3</v>
      </c>
      <c r="D317" s="83">
        <v>0.3</v>
      </c>
      <c r="E317">
        <f t="shared" si="21"/>
        <v>0</v>
      </c>
      <c r="F317" s="90" t="str">
        <f>IF(E317=0,"Sin movimiento en 2020", IF(C317&gt;D317,"se sigue facturando","esta pagando"))</f>
        <v>Sin movimiento en 2020</v>
      </c>
    </row>
    <row r="318" spans="1:6" hidden="1" x14ac:dyDescent="0.25">
      <c r="A318" s="75" t="s">
        <v>9479</v>
      </c>
      <c r="B318" s="75" t="s">
        <v>9480</v>
      </c>
      <c r="C318" s="83">
        <v>2.04</v>
      </c>
      <c r="D318" s="83">
        <v>0.3</v>
      </c>
      <c r="E318">
        <f t="shared" si="21"/>
        <v>1.74</v>
      </c>
      <c r="F318" t="str">
        <f t="shared" si="22"/>
        <v>se sigue facturando</v>
      </c>
    </row>
    <row r="319" spans="1:6" hidden="1" x14ac:dyDescent="0.25">
      <c r="A319" s="75" t="s">
        <v>4575</v>
      </c>
      <c r="B319" s="75" t="s">
        <v>4576</v>
      </c>
      <c r="C319" s="83">
        <v>1.69</v>
      </c>
      <c r="D319" s="83">
        <v>0.31</v>
      </c>
      <c r="E319">
        <f t="shared" si="21"/>
        <v>1.38</v>
      </c>
      <c r="F319" t="str">
        <f t="shared" si="22"/>
        <v>se sigue facturando</v>
      </c>
    </row>
    <row r="320" spans="1:6" x14ac:dyDescent="0.25">
      <c r="A320" s="75" t="s">
        <v>8464</v>
      </c>
      <c r="B320" s="75" t="s">
        <v>8465</v>
      </c>
      <c r="C320" s="83">
        <v>0.31</v>
      </c>
      <c r="D320" s="83">
        <v>0.31</v>
      </c>
      <c r="E320">
        <f t="shared" si="21"/>
        <v>0</v>
      </c>
      <c r="F320" s="90" t="str">
        <f>IF(E320=0,"Sin movimiento en 2020", IF(C320&gt;D320,"se sigue facturando","esta pagando"))</f>
        <v>Sin movimiento en 2020</v>
      </c>
    </row>
    <row r="321" spans="1:6" hidden="1" x14ac:dyDescent="0.25">
      <c r="A321" s="75" t="s">
        <v>1577</v>
      </c>
      <c r="B321" s="75" t="s">
        <v>1578</v>
      </c>
      <c r="C321" s="83">
        <v>182.37</v>
      </c>
      <c r="D321" s="83">
        <v>0.32</v>
      </c>
      <c r="E321">
        <f t="shared" si="21"/>
        <v>182.05</v>
      </c>
      <c r="F321" t="str">
        <f t="shared" si="22"/>
        <v>se sigue facturando</v>
      </c>
    </row>
    <row r="322" spans="1:6" hidden="1" x14ac:dyDescent="0.25">
      <c r="A322" s="75" t="s">
        <v>8708</v>
      </c>
      <c r="B322" s="75" t="s">
        <v>8709</v>
      </c>
      <c r="C322" s="83">
        <v>0.71</v>
      </c>
      <c r="D322" s="83">
        <v>0.32</v>
      </c>
      <c r="E322">
        <f t="shared" ref="E322:E385" si="27">C322-D322</f>
        <v>0.38999999999999996</v>
      </c>
      <c r="F322" t="str">
        <f t="shared" ref="F322:F385" si="28">IF(E322=0,"No cobrable", IF(C322&gt;D322,"se sigue facturando","esta pagando"))</f>
        <v>se sigue facturando</v>
      </c>
    </row>
    <row r="323" spans="1:6" hidden="1" x14ac:dyDescent="0.25">
      <c r="A323" s="75" t="s">
        <v>2761</v>
      </c>
      <c r="B323" s="75" t="s">
        <v>2762</v>
      </c>
      <c r="C323" s="83">
        <v>16.5</v>
      </c>
      <c r="D323" s="83">
        <v>0.34</v>
      </c>
      <c r="E323">
        <f t="shared" si="27"/>
        <v>16.16</v>
      </c>
      <c r="F323" t="str">
        <f t="shared" si="28"/>
        <v>se sigue facturando</v>
      </c>
    </row>
    <row r="324" spans="1:6" x14ac:dyDescent="0.25">
      <c r="A324" s="75" t="s">
        <v>4090</v>
      </c>
      <c r="B324" s="75" t="s">
        <v>4091</v>
      </c>
      <c r="C324" s="83">
        <v>0.34</v>
      </c>
      <c r="D324" s="83">
        <v>0.34</v>
      </c>
      <c r="E324">
        <f t="shared" si="27"/>
        <v>0</v>
      </c>
      <c r="F324" s="90" t="str">
        <f t="shared" ref="F324:F325" si="29">IF(E324=0,"Sin movimiento en 2020", IF(C324&gt;D324,"se sigue facturando","esta pagando"))</f>
        <v>Sin movimiento en 2020</v>
      </c>
    </row>
    <row r="325" spans="1:6" x14ac:dyDescent="0.25">
      <c r="A325" s="75" t="s">
        <v>5224</v>
      </c>
      <c r="B325" s="75" t="s">
        <v>5225</v>
      </c>
      <c r="C325" s="83">
        <v>0.35</v>
      </c>
      <c r="D325" s="83">
        <v>0.35</v>
      </c>
      <c r="E325">
        <f t="shared" si="27"/>
        <v>0</v>
      </c>
      <c r="F325" s="90" t="str">
        <f t="shared" si="29"/>
        <v>Sin movimiento en 2020</v>
      </c>
    </row>
    <row r="326" spans="1:6" hidden="1" x14ac:dyDescent="0.25">
      <c r="A326" s="75" t="s">
        <v>8682</v>
      </c>
      <c r="B326" s="75" t="s">
        <v>8683</v>
      </c>
      <c r="C326" s="83">
        <v>30.43</v>
      </c>
      <c r="D326" s="83">
        <v>0.35</v>
      </c>
      <c r="E326">
        <f t="shared" si="27"/>
        <v>30.08</v>
      </c>
      <c r="F326" t="str">
        <f t="shared" si="28"/>
        <v>se sigue facturando</v>
      </c>
    </row>
    <row r="327" spans="1:6" hidden="1" x14ac:dyDescent="0.25">
      <c r="A327" s="75" t="s">
        <v>9325</v>
      </c>
      <c r="B327" s="75" t="s">
        <v>9326</v>
      </c>
      <c r="C327" s="83">
        <v>10.51</v>
      </c>
      <c r="D327" s="83">
        <v>0.36</v>
      </c>
      <c r="E327">
        <f t="shared" si="27"/>
        <v>10.15</v>
      </c>
      <c r="F327" t="str">
        <f t="shared" si="28"/>
        <v>se sigue facturando</v>
      </c>
    </row>
    <row r="328" spans="1:6" hidden="1" x14ac:dyDescent="0.25">
      <c r="A328" s="75" t="s">
        <v>5584</v>
      </c>
      <c r="B328" s="75" t="s">
        <v>5585</v>
      </c>
      <c r="C328" s="83">
        <v>1.7</v>
      </c>
      <c r="D328" s="83">
        <v>0.38</v>
      </c>
      <c r="E328">
        <f t="shared" si="27"/>
        <v>1.3199999999999998</v>
      </c>
      <c r="F328" t="str">
        <f t="shared" si="28"/>
        <v>se sigue facturando</v>
      </c>
    </row>
    <row r="329" spans="1:6" x14ac:dyDescent="0.25">
      <c r="A329" s="75" t="s">
        <v>6503</v>
      </c>
      <c r="B329" s="75" t="s">
        <v>6504</v>
      </c>
      <c r="C329" s="83">
        <v>0.38</v>
      </c>
      <c r="D329" s="83">
        <v>0.38</v>
      </c>
      <c r="E329">
        <f t="shared" si="27"/>
        <v>0</v>
      </c>
      <c r="F329" s="90" t="str">
        <f>IF(E329=0,"Sin movimiento en 2020", IF(C329&gt;D329,"se sigue facturando","esta pagando"))</f>
        <v>Sin movimiento en 2020</v>
      </c>
    </row>
    <row r="330" spans="1:6" hidden="1" x14ac:dyDescent="0.25">
      <c r="A330" s="75" t="s">
        <v>8512</v>
      </c>
      <c r="B330" s="75" t="s">
        <v>8513</v>
      </c>
      <c r="C330" s="83">
        <v>28.1</v>
      </c>
      <c r="D330" s="83">
        <v>0.39</v>
      </c>
      <c r="E330">
        <f t="shared" si="27"/>
        <v>27.71</v>
      </c>
      <c r="F330" t="str">
        <f t="shared" si="28"/>
        <v>se sigue facturando</v>
      </c>
    </row>
    <row r="331" spans="1:6" hidden="1" x14ac:dyDescent="0.25">
      <c r="A331" s="75" t="s">
        <v>1417</v>
      </c>
      <c r="B331" s="75" t="s">
        <v>1418</v>
      </c>
      <c r="C331" s="83">
        <v>2.2799999999999998</v>
      </c>
      <c r="D331" s="83">
        <v>0.41</v>
      </c>
      <c r="E331">
        <f t="shared" si="27"/>
        <v>1.8699999999999999</v>
      </c>
      <c r="F331" t="str">
        <f t="shared" si="28"/>
        <v>se sigue facturando</v>
      </c>
    </row>
    <row r="332" spans="1:6" hidden="1" x14ac:dyDescent="0.25">
      <c r="A332" s="75" t="s">
        <v>4741</v>
      </c>
      <c r="B332" s="75" t="s">
        <v>4742</v>
      </c>
      <c r="C332" s="83">
        <v>1.2</v>
      </c>
      <c r="D332" s="83">
        <v>0.42</v>
      </c>
      <c r="E332">
        <f t="shared" si="27"/>
        <v>0.78</v>
      </c>
      <c r="F332" t="str">
        <f t="shared" si="28"/>
        <v>se sigue facturando</v>
      </c>
    </row>
    <row r="333" spans="1:6" x14ac:dyDescent="0.25">
      <c r="A333" s="75" t="s">
        <v>7355</v>
      </c>
      <c r="B333" s="75" t="s">
        <v>7356</v>
      </c>
      <c r="C333" s="83">
        <v>0.42</v>
      </c>
      <c r="D333" s="83">
        <v>0.42</v>
      </c>
      <c r="E333">
        <f t="shared" si="27"/>
        <v>0</v>
      </c>
      <c r="F333" s="90" t="str">
        <f>IF(E333=0,"Sin movimiento en 2020", IF(C333&gt;D333,"se sigue facturando","esta pagando"))</f>
        <v>Sin movimiento en 2020</v>
      </c>
    </row>
    <row r="334" spans="1:6" hidden="1" x14ac:dyDescent="0.25">
      <c r="A334" s="75" t="s">
        <v>8643</v>
      </c>
      <c r="B334" s="75" t="s">
        <v>8644</v>
      </c>
      <c r="C334" s="83">
        <v>9.4499999999999993</v>
      </c>
      <c r="D334" s="83">
        <v>0.43</v>
      </c>
      <c r="E334">
        <f t="shared" si="27"/>
        <v>9.02</v>
      </c>
      <c r="F334" t="str">
        <f t="shared" si="28"/>
        <v>se sigue facturando</v>
      </c>
    </row>
    <row r="335" spans="1:6" hidden="1" x14ac:dyDescent="0.25">
      <c r="A335" s="75" t="s">
        <v>8712</v>
      </c>
      <c r="B335" s="75" t="s">
        <v>8713</v>
      </c>
      <c r="C335" s="83">
        <v>1.68</v>
      </c>
      <c r="D335" s="83">
        <v>0.43</v>
      </c>
      <c r="E335">
        <f t="shared" si="27"/>
        <v>1.25</v>
      </c>
      <c r="F335" t="str">
        <f t="shared" si="28"/>
        <v>se sigue facturando</v>
      </c>
    </row>
    <row r="336" spans="1:6" hidden="1" x14ac:dyDescent="0.25">
      <c r="A336" s="75" t="s">
        <v>9553</v>
      </c>
      <c r="B336" s="75" t="s">
        <v>9554</v>
      </c>
      <c r="C336" s="83">
        <v>-4.1399999999999997</v>
      </c>
      <c r="D336" s="83">
        <v>0.43</v>
      </c>
      <c r="E336">
        <f t="shared" si="27"/>
        <v>-4.5699999999999994</v>
      </c>
      <c r="F336" t="str">
        <f t="shared" si="28"/>
        <v>esta pagando</v>
      </c>
    </row>
    <row r="337" spans="1:6" hidden="1" x14ac:dyDescent="0.25">
      <c r="A337" s="75" t="s">
        <v>9641</v>
      </c>
      <c r="B337" s="75" t="s">
        <v>9642</v>
      </c>
      <c r="C337" s="83">
        <v>5.32</v>
      </c>
      <c r="D337" s="83">
        <v>0.43</v>
      </c>
      <c r="E337">
        <f t="shared" si="27"/>
        <v>4.8900000000000006</v>
      </c>
      <c r="F337" t="str">
        <f t="shared" si="28"/>
        <v>se sigue facturando</v>
      </c>
    </row>
    <row r="338" spans="1:6" x14ac:dyDescent="0.25">
      <c r="A338" s="75" t="s">
        <v>5384</v>
      </c>
      <c r="B338" s="75" t="s">
        <v>5385</v>
      </c>
      <c r="C338" s="83">
        <v>0.45</v>
      </c>
      <c r="D338" s="83">
        <v>0.45</v>
      </c>
      <c r="E338">
        <f t="shared" si="27"/>
        <v>0</v>
      </c>
      <c r="F338" s="90" t="str">
        <f>IF(E338=0,"Sin movimiento en 2020", IF(C338&gt;D338,"se sigue facturando","esta pagando"))</f>
        <v>Sin movimiento en 2020</v>
      </c>
    </row>
    <row r="339" spans="1:6" hidden="1" x14ac:dyDescent="0.25">
      <c r="A339" s="75" t="s">
        <v>2791</v>
      </c>
      <c r="B339" s="75" t="s">
        <v>2792</v>
      </c>
      <c r="C339" s="83">
        <v>6.02</v>
      </c>
      <c r="D339" s="83">
        <v>0.47</v>
      </c>
      <c r="E339">
        <f t="shared" si="27"/>
        <v>5.55</v>
      </c>
      <c r="F339" t="str">
        <f t="shared" si="28"/>
        <v>se sigue facturando</v>
      </c>
    </row>
    <row r="340" spans="1:6" hidden="1" x14ac:dyDescent="0.25">
      <c r="A340" s="75" t="s">
        <v>6002</v>
      </c>
      <c r="B340" s="75" t="s">
        <v>6003</v>
      </c>
      <c r="C340" s="83">
        <v>13.11</v>
      </c>
      <c r="D340" s="83">
        <v>0.47</v>
      </c>
      <c r="E340">
        <f t="shared" si="27"/>
        <v>12.639999999999999</v>
      </c>
      <c r="F340" t="str">
        <f t="shared" si="28"/>
        <v>se sigue facturando</v>
      </c>
    </row>
    <row r="341" spans="1:6" x14ac:dyDescent="0.25">
      <c r="A341" s="75" t="s">
        <v>9227</v>
      </c>
      <c r="B341" s="75" t="s">
        <v>9228</v>
      </c>
      <c r="C341" s="83">
        <v>0.47</v>
      </c>
      <c r="D341" s="83">
        <v>0.47</v>
      </c>
      <c r="E341">
        <f t="shared" si="27"/>
        <v>0</v>
      </c>
      <c r="F341" s="90" t="str">
        <f>IF(E341=0,"Sin movimiento en 2020", IF(C341&gt;D341,"se sigue facturando","esta pagando"))</f>
        <v>Sin movimiento en 2020</v>
      </c>
    </row>
    <row r="342" spans="1:6" hidden="1" x14ac:dyDescent="0.25">
      <c r="A342" s="75" t="s">
        <v>9247</v>
      </c>
      <c r="B342" s="75" t="s">
        <v>9248</v>
      </c>
      <c r="C342" s="83">
        <v>15.31</v>
      </c>
      <c r="D342" s="83">
        <v>0.47</v>
      </c>
      <c r="E342">
        <f t="shared" si="27"/>
        <v>14.84</v>
      </c>
      <c r="F342" t="str">
        <f t="shared" si="28"/>
        <v>se sigue facturando</v>
      </c>
    </row>
    <row r="343" spans="1:6" hidden="1" x14ac:dyDescent="0.25">
      <c r="A343" s="75" t="s">
        <v>2051</v>
      </c>
      <c r="B343" s="75" t="s">
        <v>2052</v>
      </c>
      <c r="C343" s="83">
        <v>1.74</v>
      </c>
      <c r="D343" s="83">
        <v>0.48</v>
      </c>
      <c r="E343">
        <f t="shared" si="27"/>
        <v>1.26</v>
      </c>
      <c r="F343" t="str">
        <f t="shared" si="28"/>
        <v>se sigue facturando</v>
      </c>
    </row>
    <row r="344" spans="1:6" hidden="1" x14ac:dyDescent="0.25">
      <c r="A344" s="75" t="s">
        <v>2815</v>
      </c>
      <c r="B344" s="75" t="s">
        <v>2816</v>
      </c>
      <c r="C344" s="83">
        <v>5.53</v>
      </c>
      <c r="D344" s="83">
        <v>0.48</v>
      </c>
      <c r="E344">
        <f t="shared" si="27"/>
        <v>5.0500000000000007</v>
      </c>
      <c r="F344" t="str">
        <f t="shared" si="28"/>
        <v>se sigue facturando</v>
      </c>
    </row>
    <row r="345" spans="1:6" hidden="1" x14ac:dyDescent="0.25">
      <c r="A345" s="75" t="s">
        <v>4488</v>
      </c>
      <c r="B345" s="75" t="s">
        <v>4489</v>
      </c>
      <c r="C345" s="83">
        <v>18.940000000000001</v>
      </c>
      <c r="D345" s="83">
        <v>0.48</v>
      </c>
      <c r="E345">
        <f t="shared" si="27"/>
        <v>18.46</v>
      </c>
      <c r="F345" t="str">
        <f t="shared" si="28"/>
        <v>se sigue facturando</v>
      </c>
    </row>
    <row r="346" spans="1:6" hidden="1" x14ac:dyDescent="0.25">
      <c r="A346" s="75" t="s">
        <v>9425</v>
      </c>
      <c r="B346" s="75" t="s">
        <v>9426</v>
      </c>
      <c r="C346" s="83">
        <v>2.46</v>
      </c>
      <c r="D346" s="83">
        <v>0.48</v>
      </c>
      <c r="E346">
        <f t="shared" si="27"/>
        <v>1.98</v>
      </c>
      <c r="F346" t="str">
        <f t="shared" si="28"/>
        <v>se sigue facturando</v>
      </c>
    </row>
    <row r="347" spans="1:6" x14ac:dyDescent="0.25">
      <c r="A347" s="75" t="s">
        <v>7892</v>
      </c>
      <c r="B347" s="75" t="s">
        <v>7893</v>
      </c>
      <c r="C347" s="83">
        <v>0.5</v>
      </c>
      <c r="D347" s="83">
        <v>0.5</v>
      </c>
      <c r="E347">
        <f t="shared" si="27"/>
        <v>0</v>
      </c>
      <c r="F347" s="90" t="str">
        <f t="shared" ref="F347:F348" si="30">IF(E347=0,"Sin movimiento en 2020", IF(C347&gt;D347,"se sigue facturando","esta pagando"))</f>
        <v>Sin movimiento en 2020</v>
      </c>
    </row>
    <row r="348" spans="1:6" x14ac:dyDescent="0.25">
      <c r="A348" s="75" t="s">
        <v>9625</v>
      </c>
      <c r="B348" s="75" t="s">
        <v>9626</v>
      </c>
      <c r="C348" s="83">
        <v>0.5</v>
      </c>
      <c r="D348" s="83">
        <v>0.5</v>
      </c>
      <c r="E348">
        <f t="shared" si="27"/>
        <v>0</v>
      </c>
      <c r="F348" s="90" t="str">
        <f t="shared" si="30"/>
        <v>Sin movimiento en 2020</v>
      </c>
    </row>
    <row r="349" spans="1:6" hidden="1" x14ac:dyDescent="0.25">
      <c r="A349" s="75" t="s">
        <v>1277</v>
      </c>
      <c r="B349" s="75" t="s">
        <v>1278</v>
      </c>
      <c r="C349" s="83">
        <v>3.31</v>
      </c>
      <c r="D349" s="83">
        <v>0.51</v>
      </c>
      <c r="E349">
        <f t="shared" si="27"/>
        <v>2.8</v>
      </c>
      <c r="F349" t="str">
        <f t="shared" si="28"/>
        <v>se sigue facturando</v>
      </c>
    </row>
    <row r="350" spans="1:6" x14ac:dyDescent="0.25">
      <c r="A350" s="75" t="s">
        <v>4138</v>
      </c>
      <c r="B350" s="75" t="s">
        <v>4139</v>
      </c>
      <c r="C350" s="83">
        <v>0.51</v>
      </c>
      <c r="D350" s="83">
        <v>0.51</v>
      </c>
      <c r="E350">
        <f t="shared" si="27"/>
        <v>0</v>
      </c>
      <c r="F350" s="90" t="str">
        <f t="shared" ref="F350:F353" si="31">IF(E350=0,"Sin movimiento en 2020", IF(C350&gt;D350,"se sigue facturando","esta pagando"))</f>
        <v>Sin movimiento en 2020</v>
      </c>
    </row>
    <row r="351" spans="1:6" x14ac:dyDescent="0.25">
      <c r="A351" s="75" t="s">
        <v>7619</v>
      </c>
      <c r="B351" s="75" t="s">
        <v>7620</v>
      </c>
      <c r="C351" s="83">
        <v>0.51</v>
      </c>
      <c r="D351" s="83">
        <v>0.51</v>
      </c>
      <c r="E351">
        <f t="shared" si="27"/>
        <v>0</v>
      </c>
      <c r="F351" s="90" t="str">
        <f t="shared" si="31"/>
        <v>Sin movimiento en 2020</v>
      </c>
    </row>
    <row r="352" spans="1:6" x14ac:dyDescent="0.25">
      <c r="A352" s="75" t="s">
        <v>7827</v>
      </c>
      <c r="B352" s="75" t="s">
        <v>7828</v>
      </c>
      <c r="C352" s="83">
        <v>0.51</v>
      </c>
      <c r="D352" s="83">
        <v>0.51</v>
      </c>
      <c r="E352">
        <f t="shared" si="27"/>
        <v>0</v>
      </c>
      <c r="F352" s="90" t="str">
        <f t="shared" si="31"/>
        <v>Sin movimiento en 2020</v>
      </c>
    </row>
    <row r="353" spans="1:6" x14ac:dyDescent="0.25">
      <c r="A353" s="75" t="s">
        <v>8406</v>
      </c>
      <c r="B353" s="75" t="s">
        <v>8407</v>
      </c>
      <c r="C353" s="83">
        <v>0.51</v>
      </c>
      <c r="D353" s="83">
        <v>0.51</v>
      </c>
      <c r="E353">
        <f t="shared" si="27"/>
        <v>0</v>
      </c>
      <c r="F353" s="90" t="str">
        <f t="shared" si="31"/>
        <v>Sin movimiento en 2020</v>
      </c>
    </row>
    <row r="354" spans="1:6" hidden="1" x14ac:dyDescent="0.25">
      <c r="A354" s="75" t="s">
        <v>2811</v>
      </c>
      <c r="B354" s="75" t="s">
        <v>2812</v>
      </c>
      <c r="C354" s="83">
        <v>57.86</v>
      </c>
      <c r="D354" s="83">
        <v>0.53</v>
      </c>
      <c r="E354">
        <f t="shared" si="27"/>
        <v>57.33</v>
      </c>
      <c r="F354" t="str">
        <f t="shared" si="28"/>
        <v>se sigue facturando</v>
      </c>
    </row>
    <row r="355" spans="1:6" x14ac:dyDescent="0.25">
      <c r="A355" s="75" t="s">
        <v>6901</v>
      </c>
      <c r="B355" s="75" t="s">
        <v>6902</v>
      </c>
      <c r="C355" s="83">
        <v>0.53</v>
      </c>
      <c r="D355" s="83">
        <v>0.53</v>
      </c>
      <c r="E355">
        <f t="shared" si="27"/>
        <v>0</v>
      </c>
      <c r="F355" s="90" t="str">
        <f t="shared" ref="F355:F357" si="32">IF(E355=0,"Sin movimiento en 2020", IF(C355&gt;D355,"se sigue facturando","esta pagando"))</f>
        <v>Sin movimiento en 2020</v>
      </c>
    </row>
    <row r="356" spans="1:6" x14ac:dyDescent="0.25">
      <c r="A356" s="75" t="s">
        <v>8029</v>
      </c>
      <c r="B356" s="75" t="s">
        <v>8030</v>
      </c>
      <c r="C356" s="83">
        <v>0.54</v>
      </c>
      <c r="D356" s="83">
        <v>0.54</v>
      </c>
      <c r="E356">
        <f t="shared" si="27"/>
        <v>0</v>
      </c>
      <c r="F356" s="90" t="str">
        <f t="shared" si="32"/>
        <v>Sin movimiento en 2020</v>
      </c>
    </row>
    <row r="357" spans="1:6" x14ac:dyDescent="0.25">
      <c r="A357" s="75" t="s">
        <v>8238</v>
      </c>
      <c r="B357" s="75" t="s">
        <v>8239</v>
      </c>
      <c r="C357" s="83">
        <v>0.54</v>
      </c>
      <c r="D357" s="83">
        <v>0.54</v>
      </c>
      <c r="E357">
        <f t="shared" si="27"/>
        <v>0</v>
      </c>
      <c r="F357" s="90" t="str">
        <f t="shared" si="32"/>
        <v>Sin movimiento en 2020</v>
      </c>
    </row>
    <row r="358" spans="1:6" hidden="1" x14ac:dyDescent="0.25">
      <c r="A358" s="75" t="s">
        <v>935</v>
      </c>
      <c r="B358" s="75" t="s">
        <v>936</v>
      </c>
      <c r="C358" s="83">
        <v>2.25</v>
      </c>
      <c r="D358" s="83">
        <v>0.55000000000000004</v>
      </c>
      <c r="E358">
        <f t="shared" si="27"/>
        <v>1.7</v>
      </c>
      <c r="F358" t="str">
        <f t="shared" si="28"/>
        <v>se sigue facturando</v>
      </c>
    </row>
    <row r="359" spans="1:6" hidden="1" x14ac:dyDescent="0.25">
      <c r="A359" s="75" t="s">
        <v>4476</v>
      </c>
      <c r="B359" s="75" t="s">
        <v>4477</v>
      </c>
      <c r="C359" s="83">
        <v>3.35</v>
      </c>
      <c r="D359" s="83">
        <v>0.55000000000000004</v>
      </c>
      <c r="E359">
        <f t="shared" si="27"/>
        <v>2.8</v>
      </c>
      <c r="F359" t="str">
        <f t="shared" si="28"/>
        <v>se sigue facturando</v>
      </c>
    </row>
    <row r="360" spans="1:6" hidden="1" x14ac:dyDescent="0.25">
      <c r="A360" s="75" t="s">
        <v>9748</v>
      </c>
      <c r="B360" s="75" t="s">
        <v>9749</v>
      </c>
      <c r="C360" s="83">
        <v>1.68</v>
      </c>
      <c r="D360" s="83">
        <v>0.55000000000000004</v>
      </c>
      <c r="E360">
        <f t="shared" si="27"/>
        <v>1.1299999999999999</v>
      </c>
      <c r="F360" t="str">
        <f t="shared" si="28"/>
        <v>se sigue facturando</v>
      </c>
    </row>
    <row r="361" spans="1:6" x14ac:dyDescent="0.25">
      <c r="A361" s="75" t="s">
        <v>6266</v>
      </c>
      <c r="B361" s="75" t="s">
        <v>6267</v>
      </c>
      <c r="C361" s="83">
        <v>0.56000000000000005</v>
      </c>
      <c r="D361" s="83">
        <v>0.56000000000000005</v>
      </c>
      <c r="E361">
        <f t="shared" si="27"/>
        <v>0</v>
      </c>
      <c r="F361" s="90" t="str">
        <f t="shared" ref="F361:F363" si="33">IF(E361=0,"Sin movimiento en 2020", IF(C361&gt;D361,"se sigue facturando","esta pagando"))</f>
        <v>Sin movimiento en 2020</v>
      </c>
    </row>
    <row r="362" spans="1:6" x14ac:dyDescent="0.25">
      <c r="A362" s="75" t="s">
        <v>8398</v>
      </c>
      <c r="B362" s="75" t="s">
        <v>8399</v>
      </c>
      <c r="C362" s="83">
        <v>0.56000000000000005</v>
      </c>
      <c r="D362" s="83">
        <v>0.56000000000000005</v>
      </c>
      <c r="E362">
        <f t="shared" si="27"/>
        <v>0</v>
      </c>
      <c r="F362" s="90" t="str">
        <f t="shared" si="33"/>
        <v>Sin movimiento en 2020</v>
      </c>
    </row>
    <row r="363" spans="1:6" x14ac:dyDescent="0.25">
      <c r="A363" s="75" t="s">
        <v>8584</v>
      </c>
      <c r="B363" s="75" t="s">
        <v>8585</v>
      </c>
      <c r="C363" s="83">
        <v>0.56000000000000005</v>
      </c>
      <c r="D363" s="83">
        <v>0.56000000000000005</v>
      </c>
      <c r="E363">
        <f t="shared" si="27"/>
        <v>0</v>
      </c>
      <c r="F363" s="90" t="str">
        <f t="shared" si="33"/>
        <v>Sin movimiento en 2020</v>
      </c>
    </row>
    <row r="364" spans="1:6" hidden="1" x14ac:dyDescent="0.25">
      <c r="A364" s="75" t="s">
        <v>8722</v>
      </c>
      <c r="B364" s="75" t="s">
        <v>8723</v>
      </c>
      <c r="C364" s="83">
        <v>14.14</v>
      </c>
      <c r="D364" s="83">
        <v>0.56000000000000005</v>
      </c>
      <c r="E364">
        <f t="shared" si="27"/>
        <v>13.58</v>
      </c>
      <c r="F364" t="str">
        <f t="shared" si="28"/>
        <v>se sigue facturando</v>
      </c>
    </row>
    <row r="365" spans="1:6" hidden="1" x14ac:dyDescent="0.25">
      <c r="A365" s="75" t="s">
        <v>9217</v>
      </c>
      <c r="B365" s="75" t="s">
        <v>9218</v>
      </c>
      <c r="C365" s="83">
        <v>4.71</v>
      </c>
      <c r="D365" s="83">
        <v>0.56000000000000005</v>
      </c>
      <c r="E365">
        <f t="shared" si="27"/>
        <v>4.1500000000000004</v>
      </c>
      <c r="F365" t="str">
        <f t="shared" si="28"/>
        <v>se sigue facturando</v>
      </c>
    </row>
    <row r="366" spans="1:6" x14ac:dyDescent="0.25">
      <c r="A366" s="75" t="s">
        <v>4076</v>
      </c>
      <c r="B366" s="75" t="s">
        <v>4077</v>
      </c>
      <c r="C366" s="83">
        <v>0.56999999999999995</v>
      </c>
      <c r="D366" s="83">
        <v>0.56999999999999995</v>
      </c>
      <c r="E366">
        <f t="shared" si="27"/>
        <v>0</v>
      </c>
      <c r="F366" s="90" t="str">
        <f>IF(E366=0,"Sin movimiento en 2020", IF(C366&gt;D366,"se sigue facturando","esta pagando"))</f>
        <v>Sin movimiento en 2020</v>
      </c>
    </row>
    <row r="367" spans="1:6" hidden="1" x14ac:dyDescent="0.25">
      <c r="A367" s="75" t="s">
        <v>5642</v>
      </c>
      <c r="B367" s="75" t="s">
        <v>5643</v>
      </c>
      <c r="C367" s="83">
        <v>2.6</v>
      </c>
      <c r="D367" s="83">
        <v>0.56999999999999995</v>
      </c>
      <c r="E367">
        <f t="shared" si="27"/>
        <v>2.0300000000000002</v>
      </c>
      <c r="F367" t="str">
        <f t="shared" si="28"/>
        <v>se sigue facturando</v>
      </c>
    </row>
    <row r="368" spans="1:6" x14ac:dyDescent="0.25">
      <c r="A368" s="75" t="s">
        <v>8045</v>
      </c>
      <c r="B368" s="75" t="s">
        <v>8046</v>
      </c>
      <c r="C368" s="83">
        <v>0.56999999999999995</v>
      </c>
      <c r="D368" s="83">
        <v>0.56999999999999995</v>
      </c>
      <c r="E368">
        <f t="shared" si="27"/>
        <v>0</v>
      </c>
      <c r="F368" s="90" t="str">
        <f>IF(E368=0,"Sin movimiento en 2020", IF(C368&gt;D368,"se sigue facturando","esta pagando"))</f>
        <v>Sin movimiento en 2020</v>
      </c>
    </row>
    <row r="369" spans="1:6" hidden="1" x14ac:dyDescent="0.25">
      <c r="A369" s="75" t="s">
        <v>8053</v>
      </c>
      <c r="B369" s="75" t="s">
        <v>8054</v>
      </c>
      <c r="C369" s="83">
        <v>7.32</v>
      </c>
      <c r="D369" s="83">
        <v>0.59</v>
      </c>
      <c r="E369">
        <f t="shared" si="27"/>
        <v>6.73</v>
      </c>
      <c r="F369" t="str">
        <f t="shared" si="28"/>
        <v>se sigue facturando</v>
      </c>
    </row>
    <row r="370" spans="1:6" hidden="1" x14ac:dyDescent="0.25">
      <c r="A370" s="75" t="s">
        <v>9722</v>
      </c>
      <c r="B370" s="75" t="s">
        <v>9723</v>
      </c>
      <c r="C370" s="83">
        <v>2.62</v>
      </c>
      <c r="D370" s="83">
        <v>0.59</v>
      </c>
      <c r="E370">
        <f t="shared" si="27"/>
        <v>2.0300000000000002</v>
      </c>
      <c r="F370" t="str">
        <f t="shared" si="28"/>
        <v>se sigue facturando</v>
      </c>
    </row>
    <row r="371" spans="1:6" x14ac:dyDescent="0.25">
      <c r="A371" s="75" t="s">
        <v>6999</v>
      </c>
      <c r="B371" s="75" t="s">
        <v>7000</v>
      </c>
      <c r="C371" s="83">
        <v>0.61</v>
      </c>
      <c r="D371" s="83">
        <v>0.61</v>
      </c>
      <c r="E371">
        <f t="shared" si="27"/>
        <v>0</v>
      </c>
      <c r="F371" s="90" t="str">
        <f>IF(E371=0,"Sin movimiento en 2020", IF(C371&gt;D371,"se sigue facturando","esta pagando"))</f>
        <v>Sin movimiento en 2020</v>
      </c>
    </row>
    <row r="372" spans="1:6" hidden="1" x14ac:dyDescent="0.25">
      <c r="A372" s="75" t="s">
        <v>8077</v>
      </c>
      <c r="B372" s="75" t="s">
        <v>8078</v>
      </c>
      <c r="C372" s="83">
        <v>1.35</v>
      </c>
      <c r="D372" s="83">
        <v>0.61</v>
      </c>
      <c r="E372">
        <f t="shared" si="27"/>
        <v>0.7400000000000001</v>
      </c>
      <c r="F372" t="str">
        <f t="shared" si="28"/>
        <v>se sigue facturando</v>
      </c>
    </row>
    <row r="373" spans="1:6" hidden="1" x14ac:dyDescent="0.25">
      <c r="A373" s="75" t="s">
        <v>7972</v>
      </c>
      <c r="B373" s="75" t="s">
        <v>7973</v>
      </c>
      <c r="C373" s="83">
        <v>2.2999999999999998</v>
      </c>
      <c r="D373" s="83">
        <v>0.62</v>
      </c>
      <c r="E373">
        <f t="shared" si="27"/>
        <v>1.6799999999999997</v>
      </c>
      <c r="F373" t="str">
        <f t="shared" si="28"/>
        <v>se sigue facturando</v>
      </c>
    </row>
    <row r="374" spans="1:6" x14ac:dyDescent="0.25">
      <c r="A374" s="75" t="s">
        <v>9392</v>
      </c>
      <c r="B374" s="75" t="s">
        <v>9393</v>
      </c>
      <c r="C374" s="83">
        <v>0.62</v>
      </c>
      <c r="D374" s="83">
        <v>0.62</v>
      </c>
      <c r="E374">
        <f t="shared" si="27"/>
        <v>0</v>
      </c>
      <c r="F374" s="90" t="str">
        <f t="shared" ref="F374:F376" si="34">IF(E374=0,"Sin movimiento en 2020", IF(C374&gt;D374,"se sigue facturando","esta pagando"))</f>
        <v>Sin movimiento en 2020</v>
      </c>
    </row>
    <row r="375" spans="1:6" x14ac:dyDescent="0.25">
      <c r="A375" s="75" t="s">
        <v>3320</v>
      </c>
      <c r="B375" s="75" t="s">
        <v>3321</v>
      </c>
      <c r="C375" s="83">
        <v>0.63</v>
      </c>
      <c r="D375" s="83">
        <v>0.63</v>
      </c>
      <c r="E375">
        <f t="shared" si="27"/>
        <v>0</v>
      </c>
      <c r="F375" s="90" t="str">
        <f t="shared" si="34"/>
        <v>Sin movimiento en 2020</v>
      </c>
    </row>
    <row r="376" spans="1:6" x14ac:dyDescent="0.25">
      <c r="A376" s="75" t="s">
        <v>4751</v>
      </c>
      <c r="B376" s="75" t="s">
        <v>4752</v>
      </c>
      <c r="C376" s="83">
        <v>0.64</v>
      </c>
      <c r="D376" s="83">
        <v>0.64</v>
      </c>
      <c r="E376">
        <f t="shared" si="27"/>
        <v>0</v>
      </c>
      <c r="F376" s="90" t="str">
        <f t="shared" si="34"/>
        <v>Sin movimiento en 2020</v>
      </c>
    </row>
    <row r="377" spans="1:6" hidden="1" x14ac:dyDescent="0.25">
      <c r="A377" s="75" t="s">
        <v>6296</v>
      </c>
      <c r="B377" s="75" t="s">
        <v>6297</v>
      </c>
      <c r="C377" s="83">
        <v>3.43</v>
      </c>
      <c r="D377" s="83">
        <v>0.65</v>
      </c>
      <c r="E377">
        <f t="shared" si="27"/>
        <v>2.7800000000000002</v>
      </c>
      <c r="F377" t="str">
        <f t="shared" si="28"/>
        <v>se sigue facturando</v>
      </c>
    </row>
    <row r="378" spans="1:6" x14ac:dyDescent="0.25">
      <c r="A378" s="75" t="s">
        <v>7270</v>
      </c>
      <c r="B378" s="75" t="s">
        <v>7271</v>
      </c>
      <c r="C378" s="83">
        <v>0.65</v>
      </c>
      <c r="D378" s="83">
        <v>0.65</v>
      </c>
      <c r="E378">
        <f t="shared" si="27"/>
        <v>0</v>
      </c>
      <c r="F378" s="90" t="str">
        <f t="shared" ref="F378:F380" si="35">IF(E378=0,"Sin movimiento en 2020", IF(C378&gt;D378,"se sigue facturando","esta pagando"))</f>
        <v>Sin movimiento en 2020</v>
      </c>
    </row>
    <row r="379" spans="1:6" x14ac:dyDescent="0.25">
      <c r="A379" s="75" t="s">
        <v>7991</v>
      </c>
      <c r="B379" s="75" t="s">
        <v>7992</v>
      </c>
      <c r="C379" s="83">
        <v>0.67</v>
      </c>
      <c r="D379" s="83">
        <v>0.67</v>
      </c>
      <c r="E379">
        <f t="shared" si="27"/>
        <v>0</v>
      </c>
      <c r="F379" s="90" t="str">
        <f t="shared" si="35"/>
        <v>Sin movimiento en 2020</v>
      </c>
    </row>
    <row r="380" spans="1:6" x14ac:dyDescent="0.25">
      <c r="A380" s="75" t="s">
        <v>2693</v>
      </c>
      <c r="B380" s="75" t="s">
        <v>2694</v>
      </c>
      <c r="C380" s="83">
        <v>0.69</v>
      </c>
      <c r="D380" s="83">
        <v>0.69</v>
      </c>
      <c r="E380">
        <f t="shared" si="27"/>
        <v>0</v>
      </c>
      <c r="F380" s="90" t="str">
        <f t="shared" si="35"/>
        <v>Sin movimiento en 2020</v>
      </c>
    </row>
    <row r="381" spans="1:6" hidden="1" x14ac:dyDescent="0.25">
      <c r="A381" s="75" t="s">
        <v>4516</v>
      </c>
      <c r="B381" s="75" t="s">
        <v>4517</v>
      </c>
      <c r="C381" s="83">
        <v>26.55</v>
      </c>
      <c r="D381" s="83">
        <v>0.69</v>
      </c>
      <c r="E381">
        <f t="shared" si="27"/>
        <v>25.86</v>
      </c>
      <c r="F381" t="str">
        <f t="shared" si="28"/>
        <v>se sigue facturando</v>
      </c>
    </row>
    <row r="382" spans="1:6" x14ac:dyDescent="0.25">
      <c r="A382" s="75" t="s">
        <v>4004</v>
      </c>
      <c r="B382" s="75" t="s">
        <v>4005</v>
      </c>
      <c r="C382" s="83">
        <v>0.71</v>
      </c>
      <c r="D382" s="83">
        <v>0.71</v>
      </c>
      <c r="E382">
        <f t="shared" si="27"/>
        <v>0</v>
      </c>
      <c r="F382" s="90" t="str">
        <f>IF(E382=0,"Sin movimiento en 2020", IF(C382&gt;D382,"se sigue facturando","esta pagando"))</f>
        <v>Sin movimiento en 2020</v>
      </c>
    </row>
    <row r="383" spans="1:6" hidden="1" x14ac:dyDescent="0.25">
      <c r="A383" s="75" t="s">
        <v>8667</v>
      </c>
      <c r="B383" s="75" t="s">
        <v>8668</v>
      </c>
      <c r="C383" s="83">
        <v>19.38</v>
      </c>
      <c r="D383" s="83">
        <v>0.71</v>
      </c>
      <c r="E383">
        <f t="shared" si="27"/>
        <v>18.669999999999998</v>
      </c>
      <c r="F383" t="str">
        <f t="shared" si="28"/>
        <v>se sigue facturando</v>
      </c>
    </row>
    <row r="384" spans="1:6" x14ac:dyDescent="0.25">
      <c r="A384" s="75" t="s">
        <v>2349</v>
      </c>
      <c r="B384" s="75" t="s">
        <v>2350</v>
      </c>
      <c r="C384" s="83">
        <v>0.72</v>
      </c>
      <c r="D384" s="83">
        <v>0.72</v>
      </c>
      <c r="E384">
        <f t="shared" si="27"/>
        <v>0</v>
      </c>
      <c r="F384" s="90" t="str">
        <f>IF(E384=0,"Sin movimiento en 2020", IF(C384&gt;D384,"se sigue facturando","esta pagando"))</f>
        <v>Sin movimiento en 2020</v>
      </c>
    </row>
    <row r="385" spans="1:6" hidden="1" x14ac:dyDescent="0.25">
      <c r="A385" s="75" t="s">
        <v>5988</v>
      </c>
      <c r="B385" s="75" t="s">
        <v>5989</v>
      </c>
      <c r="C385" s="83">
        <v>5.04</v>
      </c>
      <c r="D385" s="83">
        <v>0.72</v>
      </c>
      <c r="E385">
        <f t="shared" si="27"/>
        <v>4.32</v>
      </c>
      <c r="F385" t="str">
        <f t="shared" si="28"/>
        <v>se sigue facturando</v>
      </c>
    </row>
    <row r="386" spans="1:6" hidden="1" x14ac:dyDescent="0.25">
      <c r="A386" s="75" t="s">
        <v>7948</v>
      </c>
      <c r="B386" s="75" t="s">
        <v>7949</v>
      </c>
      <c r="C386" s="83">
        <v>18.170000000000002</v>
      </c>
      <c r="D386" s="83">
        <v>0.72</v>
      </c>
      <c r="E386">
        <f t="shared" ref="E386:E449" si="36">C386-D386</f>
        <v>17.450000000000003</v>
      </c>
      <c r="F386" t="str">
        <f t="shared" ref="F386:F449" si="37">IF(E386=0,"No cobrable", IF(C386&gt;D386,"se sigue facturando","esta pagando"))</f>
        <v>se sigue facturando</v>
      </c>
    </row>
    <row r="387" spans="1:6" hidden="1" x14ac:dyDescent="0.25">
      <c r="A387" s="75" t="s">
        <v>9219</v>
      </c>
      <c r="B387" s="75" t="s">
        <v>9220</v>
      </c>
      <c r="C387" s="83">
        <v>3.93</v>
      </c>
      <c r="D387" s="83">
        <v>0.72</v>
      </c>
      <c r="E387">
        <f t="shared" si="36"/>
        <v>3.21</v>
      </c>
      <c r="F387" t="str">
        <f t="shared" si="37"/>
        <v>se sigue facturando</v>
      </c>
    </row>
    <row r="388" spans="1:6" x14ac:dyDescent="0.25">
      <c r="A388" s="75" t="s">
        <v>5001</v>
      </c>
      <c r="B388" s="75" t="s">
        <v>5002</v>
      </c>
      <c r="C388" s="83">
        <v>0.73</v>
      </c>
      <c r="D388" s="83">
        <v>0.73</v>
      </c>
      <c r="E388">
        <f t="shared" si="36"/>
        <v>0</v>
      </c>
      <c r="F388" s="90" t="str">
        <f>IF(E388=0,"Sin movimiento en 2020", IF(C388&gt;D388,"se sigue facturando","esta pagando"))</f>
        <v>Sin movimiento en 2020</v>
      </c>
    </row>
    <row r="389" spans="1:6" hidden="1" x14ac:dyDescent="0.25">
      <c r="A389" s="75" t="s">
        <v>7960</v>
      </c>
      <c r="B389" s="75" t="s">
        <v>7961</v>
      </c>
      <c r="C389" s="83">
        <v>4.7699999999999996</v>
      </c>
      <c r="D389" s="83">
        <v>0.73</v>
      </c>
      <c r="E389">
        <f t="shared" si="36"/>
        <v>4.0399999999999991</v>
      </c>
      <c r="F389" t="str">
        <f t="shared" si="37"/>
        <v>se sigue facturando</v>
      </c>
    </row>
    <row r="390" spans="1:6" hidden="1" x14ac:dyDescent="0.25">
      <c r="A390" s="75" t="s">
        <v>2765</v>
      </c>
      <c r="B390" s="75" t="s">
        <v>2766</v>
      </c>
      <c r="C390" s="83">
        <v>20.8</v>
      </c>
      <c r="D390" s="83">
        <v>0.74</v>
      </c>
      <c r="E390">
        <f t="shared" si="36"/>
        <v>20.060000000000002</v>
      </c>
      <c r="F390" t="str">
        <f t="shared" si="37"/>
        <v>se sigue facturando</v>
      </c>
    </row>
    <row r="391" spans="1:6" x14ac:dyDescent="0.25">
      <c r="A391" s="75" t="s">
        <v>4899</v>
      </c>
      <c r="B391" s="75" t="s">
        <v>4900</v>
      </c>
      <c r="C391" s="83">
        <v>0.74</v>
      </c>
      <c r="D391" s="83">
        <v>0.74</v>
      </c>
      <c r="E391">
        <f t="shared" si="36"/>
        <v>0</v>
      </c>
      <c r="F391" s="90" t="str">
        <f>IF(E391=0,"Sin movimiento en 2020", IF(C391&gt;D391,"se sigue facturando","esta pagando"))</f>
        <v>Sin movimiento en 2020</v>
      </c>
    </row>
    <row r="392" spans="1:6" hidden="1" x14ac:dyDescent="0.25">
      <c r="A392" s="75" t="s">
        <v>2801</v>
      </c>
      <c r="B392" s="75" t="s">
        <v>2802</v>
      </c>
      <c r="C392" s="83">
        <v>7.27</v>
      </c>
      <c r="D392" s="83">
        <v>0.75</v>
      </c>
      <c r="E392">
        <f t="shared" si="36"/>
        <v>6.52</v>
      </c>
      <c r="F392" t="str">
        <f t="shared" si="37"/>
        <v>se sigue facturando</v>
      </c>
    </row>
    <row r="393" spans="1:6" x14ac:dyDescent="0.25">
      <c r="A393" s="75" t="s">
        <v>6336</v>
      </c>
      <c r="B393" s="75" t="s">
        <v>6337</v>
      </c>
      <c r="C393" s="83">
        <v>0.75</v>
      </c>
      <c r="D393" s="83">
        <v>0.75</v>
      </c>
      <c r="E393">
        <f t="shared" si="36"/>
        <v>0</v>
      </c>
      <c r="F393" s="90" t="str">
        <f t="shared" ref="F393:F394" si="38">IF(E393=0,"Sin movimiento en 2020", IF(C393&gt;D393,"se sigue facturando","esta pagando"))</f>
        <v>Sin movimiento en 2020</v>
      </c>
    </row>
    <row r="394" spans="1:6" x14ac:dyDescent="0.25">
      <c r="A394" s="75" t="s">
        <v>8844</v>
      </c>
      <c r="B394" s="75" t="s">
        <v>8845</v>
      </c>
      <c r="C394" s="83">
        <v>0.75</v>
      </c>
      <c r="D394" s="83">
        <v>0.75</v>
      </c>
      <c r="E394">
        <f t="shared" si="36"/>
        <v>0</v>
      </c>
      <c r="F394" s="90" t="str">
        <f t="shared" si="38"/>
        <v>Sin movimiento en 2020</v>
      </c>
    </row>
    <row r="395" spans="1:6" hidden="1" x14ac:dyDescent="0.25">
      <c r="A395" s="75" t="s">
        <v>9413</v>
      </c>
      <c r="B395" s="75" t="s">
        <v>9414</v>
      </c>
      <c r="C395" s="83">
        <v>1.58</v>
      </c>
      <c r="D395" s="83">
        <v>0.75</v>
      </c>
      <c r="E395">
        <f t="shared" si="36"/>
        <v>0.83000000000000007</v>
      </c>
      <c r="F395" t="str">
        <f t="shared" si="37"/>
        <v>se sigue facturando</v>
      </c>
    </row>
    <row r="396" spans="1:6" x14ac:dyDescent="0.25">
      <c r="A396" s="75" t="s">
        <v>4707</v>
      </c>
      <c r="B396" s="75" t="s">
        <v>4708</v>
      </c>
      <c r="C396" s="83">
        <v>0.76</v>
      </c>
      <c r="D396" s="83">
        <v>0.76</v>
      </c>
      <c r="E396">
        <f t="shared" si="36"/>
        <v>0</v>
      </c>
      <c r="F396" s="90" t="str">
        <f>IF(E396=0,"Sin movimiento en 2020", IF(C396&gt;D396,"se sigue facturando","esta pagando"))</f>
        <v>Sin movimiento en 2020</v>
      </c>
    </row>
    <row r="397" spans="1:6" hidden="1" x14ac:dyDescent="0.25">
      <c r="A397" s="75" t="s">
        <v>6082</v>
      </c>
      <c r="B397" s="75" t="s">
        <v>6083</v>
      </c>
      <c r="C397" s="83">
        <v>2.06</v>
      </c>
      <c r="D397" s="83">
        <v>0.76</v>
      </c>
      <c r="E397">
        <f t="shared" si="36"/>
        <v>1.3</v>
      </c>
      <c r="F397" t="str">
        <f t="shared" si="37"/>
        <v>se sigue facturando</v>
      </c>
    </row>
    <row r="398" spans="1:6" x14ac:dyDescent="0.25">
      <c r="A398" s="75" t="s">
        <v>2689</v>
      </c>
      <c r="B398" s="75" t="s">
        <v>2690</v>
      </c>
      <c r="C398" s="83">
        <v>0.77</v>
      </c>
      <c r="D398" s="83">
        <v>0.77</v>
      </c>
      <c r="E398">
        <f t="shared" si="36"/>
        <v>0</v>
      </c>
      <c r="F398" s="90" t="str">
        <f t="shared" ref="F398:F399" si="39">IF(E398=0,"Sin movimiento en 2020", IF(C398&gt;D398,"se sigue facturando","esta pagando"))</f>
        <v>Sin movimiento en 2020</v>
      </c>
    </row>
    <row r="399" spans="1:6" x14ac:dyDescent="0.25">
      <c r="A399" s="75" t="s">
        <v>1825</v>
      </c>
      <c r="B399" s="75" t="s">
        <v>1826</v>
      </c>
      <c r="C399" s="83">
        <v>0.78</v>
      </c>
      <c r="D399" s="83">
        <v>0.78</v>
      </c>
      <c r="E399">
        <f t="shared" si="36"/>
        <v>0</v>
      </c>
      <c r="F399" s="90" t="str">
        <f t="shared" si="39"/>
        <v>Sin movimiento en 2020</v>
      </c>
    </row>
    <row r="400" spans="1:6" hidden="1" x14ac:dyDescent="0.25">
      <c r="A400" s="75" t="s">
        <v>4504</v>
      </c>
      <c r="B400" s="75" t="s">
        <v>4505</v>
      </c>
      <c r="C400" s="83">
        <v>9.2100000000000009</v>
      </c>
      <c r="D400" s="83">
        <v>0.78</v>
      </c>
      <c r="E400">
        <f t="shared" si="36"/>
        <v>8.4300000000000015</v>
      </c>
      <c r="F400" t="str">
        <f t="shared" si="37"/>
        <v>se sigue facturando</v>
      </c>
    </row>
    <row r="401" spans="1:6" hidden="1" x14ac:dyDescent="0.25">
      <c r="A401" s="75" t="s">
        <v>5652</v>
      </c>
      <c r="B401" s="75" t="s">
        <v>5653</v>
      </c>
      <c r="C401" s="83">
        <v>4.7300000000000004</v>
      </c>
      <c r="D401" s="83">
        <v>0.78</v>
      </c>
      <c r="E401">
        <f t="shared" si="36"/>
        <v>3.95</v>
      </c>
      <c r="F401" t="str">
        <f t="shared" si="37"/>
        <v>se sigue facturando</v>
      </c>
    </row>
    <row r="402" spans="1:6" hidden="1" x14ac:dyDescent="0.25">
      <c r="A402" s="75" t="s">
        <v>5674</v>
      </c>
      <c r="B402" s="75" t="s">
        <v>5675</v>
      </c>
      <c r="C402" s="83">
        <v>18.21</v>
      </c>
      <c r="D402" s="83">
        <v>0.78</v>
      </c>
      <c r="E402">
        <f t="shared" si="36"/>
        <v>17.43</v>
      </c>
      <c r="F402" t="str">
        <f t="shared" si="37"/>
        <v>se sigue facturando</v>
      </c>
    </row>
    <row r="403" spans="1:6" hidden="1" x14ac:dyDescent="0.25">
      <c r="A403" s="75" t="s">
        <v>6047</v>
      </c>
      <c r="B403" s="75" t="s">
        <v>6048</v>
      </c>
      <c r="C403" s="83">
        <v>-0.15</v>
      </c>
      <c r="D403" s="83">
        <v>0.78</v>
      </c>
      <c r="E403">
        <f t="shared" si="36"/>
        <v>-0.93</v>
      </c>
      <c r="F403" t="str">
        <f t="shared" si="37"/>
        <v>esta pagando</v>
      </c>
    </row>
    <row r="404" spans="1:6" x14ac:dyDescent="0.25">
      <c r="A404" s="75" t="s">
        <v>6182</v>
      </c>
      <c r="B404" s="75" t="s">
        <v>6183</v>
      </c>
      <c r="C404" s="83">
        <v>0.78</v>
      </c>
      <c r="D404" s="83">
        <v>0.78</v>
      </c>
      <c r="E404">
        <f t="shared" si="36"/>
        <v>0</v>
      </c>
      <c r="F404" s="90" t="str">
        <f t="shared" ref="F404:F407" si="40">IF(E404=0,"Sin movimiento en 2020", IF(C404&gt;D404,"se sigue facturando","esta pagando"))</f>
        <v>Sin movimiento en 2020</v>
      </c>
    </row>
    <row r="405" spans="1:6" x14ac:dyDescent="0.25">
      <c r="A405" s="75" t="s">
        <v>3554</v>
      </c>
      <c r="B405" s="75" t="s">
        <v>3555</v>
      </c>
      <c r="C405" s="83">
        <v>0.79</v>
      </c>
      <c r="D405" s="83">
        <v>0.79</v>
      </c>
      <c r="E405">
        <f t="shared" si="36"/>
        <v>0</v>
      </c>
      <c r="F405" s="90" t="str">
        <f t="shared" si="40"/>
        <v>Sin movimiento en 2020</v>
      </c>
    </row>
    <row r="406" spans="1:6" x14ac:dyDescent="0.25">
      <c r="A406" s="75" t="s">
        <v>3748</v>
      </c>
      <c r="B406" s="75" t="s">
        <v>3749</v>
      </c>
      <c r="C406" s="83">
        <v>0.79</v>
      </c>
      <c r="D406" s="83">
        <v>0.79</v>
      </c>
      <c r="E406">
        <f t="shared" si="36"/>
        <v>0</v>
      </c>
      <c r="F406" s="90" t="str">
        <f t="shared" si="40"/>
        <v>Sin movimiento en 2020</v>
      </c>
    </row>
    <row r="407" spans="1:6" x14ac:dyDescent="0.25">
      <c r="A407" s="75" t="s">
        <v>6745</v>
      </c>
      <c r="B407" s="75" t="s">
        <v>6746</v>
      </c>
      <c r="C407" s="83">
        <v>0.79</v>
      </c>
      <c r="D407" s="83">
        <v>0.79</v>
      </c>
      <c r="E407">
        <f t="shared" si="36"/>
        <v>0</v>
      </c>
      <c r="F407" s="90" t="str">
        <f t="shared" si="40"/>
        <v>Sin movimiento en 2020</v>
      </c>
    </row>
    <row r="408" spans="1:6" hidden="1" x14ac:dyDescent="0.25">
      <c r="A408" s="75" t="s">
        <v>4506</v>
      </c>
      <c r="B408" s="75" t="s">
        <v>4507</v>
      </c>
      <c r="C408" s="83">
        <v>71.52</v>
      </c>
      <c r="D408" s="83">
        <v>0.8</v>
      </c>
      <c r="E408">
        <f t="shared" si="36"/>
        <v>70.72</v>
      </c>
      <c r="F408" t="str">
        <f t="shared" si="37"/>
        <v>se sigue facturando</v>
      </c>
    </row>
    <row r="409" spans="1:6" hidden="1" x14ac:dyDescent="0.25">
      <c r="A409" s="75" t="s">
        <v>5600</v>
      </c>
      <c r="B409" s="75" t="s">
        <v>5601</v>
      </c>
      <c r="C409" s="83">
        <v>13.51</v>
      </c>
      <c r="D409" s="83">
        <v>0.8</v>
      </c>
      <c r="E409">
        <f t="shared" si="36"/>
        <v>12.709999999999999</v>
      </c>
      <c r="F409" t="str">
        <f t="shared" si="37"/>
        <v>se sigue facturando</v>
      </c>
    </row>
    <row r="410" spans="1:6" x14ac:dyDescent="0.25">
      <c r="A410" s="75" t="s">
        <v>7282</v>
      </c>
      <c r="B410" s="75" t="s">
        <v>7283</v>
      </c>
      <c r="C410" s="83">
        <v>0.8</v>
      </c>
      <c r="D410" s="83">
        <v>0.8</v>
      </c>
      <c r="E410">
        <f t="shared" si="36"/>
        <v>0</v>
      </c>
      <c r="F410" s="90" t="str">
        <f>IF(E410=0,"Sin movimiento en 2020", IF(C410&gt;D410,"se sigue facturando","esta pagando"))</f>
        <v>Sin movimiento en 2020</v>
      </c>
    </row>
    <row r="411" spans="1:6" hidden="1" x14ac:dyDescent="0.25">
      <c r="A411" s="75" t="s">
        <v>8082</v>
      </c>
      <c r="B411" s="75" t="s">
        <v>8083</v>
      </c>
      <c r="C411" s="83">
        <v>20.72</v>
      </c>
      <c r="D411" s="83">
        <v>0.8</v>
      </c>
      <c r="E411">
        <f t="shared" si="36"/>
        <v>19.919999999999998</v>
      </c>
      <c r="F411" t="str">
        <f t="shared" si="37"/>
        <v>se sigue facturando</v>
      </c>
    </row>
    <row r="412" spans="1:6" hidden="1" x14ac:dyDescent="0.25">
      <c r="A412" s="75" t="s">
        <v>2805</v>
      </c>
      <c r="B412" s="75" t="s">
        <v>2806</v>
      </c>
      <c r="C412" s="83">
        <v>14.44</v>
      </c>
      <c r="D412" s="83">
        <v>0.82</v>
      </c>
      <c r="E412">
        <f t="shared" si="36"/>
        <v>13.62</v>
      </c>
      <c r="F412" t="str">
        <f t="shared" si="37"/>
        <v>se sigue facturando</v>
      </c>
    </row>
    <row r="413" spans="1:6" x14ac:dyDescent="0.25">
      <c r="A413" s="75" t="s">
        <v>4925</v>
      </c>
      <c r="B413" s="75" t="s">
        <v>4926</v>
      </c>
      <c r="C413" s="83">
        <v>0.82</v>
      </c>
      <c r="D413" s="83">
        <v>0.82</v>
      </c>
      <c r="E413">
        <f t="shared" si="36"/>
        <v>0</v>
      </c>
      <c r="F413" s="90" t="str">
        <f t="shared" ref="F413:F414" si="41">IF(E413=0,"Sin movimiento en 2020", IF(C413&gt;D413,"se sigue facturando","esta pagando"))</f>
        <v>Sin movimiento en 2020</v>
      </c>
    </row>
    <row r="414" spans="1:6" x14ac:dyDescent="0.25">
      <c r="A414" s="75" t="s">
        <v>9283</v>
      </c>
      <c r="B414" s="75" t="s">
        <v>9284</v>
      </c>
      <c r="C414" s="83">
        <v>0.83</v>
      </c>
      <c r="D414" s="83">
        <v>0.83</v>
      </c>
      <c r="E414">
        <f t="shared" si="36"/>
        <v>0</v>
      </c>
      <c r="F414" s="90" t="str">
        <f t="shared" si="41"/>
        <v>Sin movimiento en 2020</v>
      </c>
    </row>
    <row r="415" spans="1:6" hidden="1" x14ac:dyDescent="0.25">
      <c r="A415" s="75" t="s">
        <v>5524</v>
      </c>
      <c r="B415" s="75" t="s">
        <v>5525</v>
      </c>
      <c r="C415" s="83">
        <v>4.45</v>
      </c>
      <c r="D415" s="83">
        <v>0.84</v>
      </c>
      <c r="E415">
        <f t="shared" si="36"/>
        <v>3.6100000000000003</v>
      </c>
      <c r="F415" t="str">
        <f t="shared" si="37"/>
        <v>se sigue facturando</v>
      </c>
    </row>
    <row r="416" spans="1:6" hidden="1" x14ac:dyDescent="0.25">
      <c r="A416" s="75" t="s">
        <v>8456</v>
      </c>
      <c r="B416" s="75" t="s">
        <v>8457</v>
      </c>
      <c r="C416" s="83">
        <v>10.86</v>
      </c>
      <c r="D416" s="83">
        <v>0.84</v>
      </c>
      <c r="E416">
        <f t="shared" si="36"/>
        <v>10.02</v>
      </c>
      <c r="F416" t="str">
        <f t="shared" si="37"/>
        <v>se sigue facturando</v>
      </c>
    </row>
    <row r="417" spans="1:6" x14ac:dyDescent="0.25">
      <c r="A417" s="75" t="s">
        <v>8598</v>
      </c>
      <c r="B417" s="75" t="s">
        <v>8599</v>
      </c>
      <c r="C417" s="83">
        <v>0.84</v>
      </c>
      <c r="D417" s="83">
        <v>0.84</v>
      </c>
      <c r="E417">
        <f t="shared" si="36"/>
        <v>0</v>
      </c>
      <c r="F417" s="90" t="str">
        <f>IF(E417=0,"Sin movimiento en 2020", IF(C417&gt;D417,"se sigue facturando","esta pagando"))</f>
        <v>Sin movimiento en 2020</v>
      </c>
    </row>
    <row r="418" spans="1:6" hidden="1" x14ac:dyDescent="0.25">
      <c r="A418" s="75" t="s">
        <v>8894</v>
      </c>
      <c r="B418" s="75" t="s">
        <v>8895</v>
      </c>
      <c r="C418" s="83">
        <v>7.67</v>
      </c>
      <c r="D418" s="83">
        <v>0.84</v>
      </c>
      <c r="E418">
        <f t="shared" si="36"/>
        <v>6.83</v>
      </c>
      <c r="F418" t="str">
        <f t="shared" si="37"/>
        <v>se sigue facturando</v>
      </c>
    </row>
    <row r="419" spans="1:6" hidden="1" x14ac:dyDescent="0.25">
      <c r="A419" s="75" t="s">
        <v>9319</v>
      </c>
      <c r="B419" s="75" t="s">
        <v>9320</v>
      </c>
      <c r="C419" s="83">
        <v>2.46</v>
      </c>
      <c r="D419" s="83">
        <v>0.84</v>
      </c>
      <c r="E419">
        <f t="shared" si="36"/>
        <v>1.62</v>
      </c>
      <c r="F419" t="str">
        <f t="shared" si="37"/>
        <v>se sigue facturando</v>
      </c>
    </row>
    <row r="420" spans="1:6" hidden="1" x14ac:dyDescent="0.25">
      <c r="A420" s="75" t="s">
        <v>9360</v>
      </c>
      <c r="B420" s="75" t="s">
        <v>9361</v>
      </c>
      <c r="C420" s="83">
        <v>5.75</v>
      </c>
      <c r="D420" s="83">
        <v>0.84</v>
      </c>
      <c r="E420">
        <f t="shared" si="36"/>
        <v>4.91</v>
      </c>
      <c r="F420" t="str">
        <f t="shared" si="37"/>
        <v>se sigue facturando</v>
      </c>
    </row>
    <row r="421" spans="1:6" hidden="1" x14ac:dyDescent="0.25">
      <c r="A421" s="75" t="s">
        <v>9517</v>
      </c>
      <c r="B421" s="75" t="s">
        <v>9518</v>
      </c>
      <c r="C421" s="83">
        <v>1.78</v>
      </c>
      <c r="D421" s="83">
        <v>0.84</v>
      </c>
      <c r="E421">
        <f t="shared" si="36"/>
        <v>0.94000000000000006</v>
      </c>
      <c r="F421" t="str">
        <f t="shared" si="37"/>
        <v>se sigue facturando</v>
      </c>
    </row>
    <row r="422" spans="1:6" hidden="1" x14ac:dyDescent="0.25">
      <c r="A422" s="75" t="s">
        <v>6000</v>
      </c>
      <c r="B422" s="75" t="s">
        <v>6001</v>
      </c>
      <c r="C422" s="83">
        <v>3.79</v>
      </c>
      <c r="D422" s="83">
        <v>0.85</v>
      </c>
      <c r="E422">
        <f t="shared" si="36"/>
        <v>2.94</v>
      </c>
      <c r="F422" t="str">
        <f t="shared" si="37"/>
        <v>se sigue facturando</v>
      </c>
    </row>
    <row r="423" spans="1:6" hidden="1" x14ac:dyDescent="0.25">
      <c r="A423" s="75" t="s">
        <v>2753</v>
      </c>
      <c r="B423" s="75" t="s">
        <v>2754</v>
      </c>
      <c r="C423" s="83">
        <v>14.35</v>
      </c>
      <c r="D423" s="83">
        <v>0.86</v>
      </c>
      <c r="E423">
        <f t="shared" si="36"/>
        <v>13.49</v>
      </c>
      <c r="F423" t="str">
        <f t="shared" si="37"/>
        <v>se sigue facturando</v>
      </c>
    </row>
    <row r="424" spans="1:6" x14ac:dyDescent="0.25">
      <c r="A424" s="75" t="s">
        <v>7583</v>
      </c>
      <c r="B424" s="75" t="s">
        <v>7584</v>
      </c>
      <c r="C424" s="83">
        <v>0.86</v>
      </c>
      <c r="D424" s="83">
        <v>0.86</v>
      </c>
      <c r="E424">
        <f t="shared" si="36"/>
        <v>0</v>
      </c>
      <c r="F424" s="90" t="str">
        <f t="shared" ref="F424:F425" si="42">IF(E424=0,"Sin movimiento en 2020", IF(C424&gt;D424,"se sigue facturando","esta pagando"))</f>
        <v>Sin movimiento en 2020</v>
      </c>
    </row>
    <row r="425" spans="1:6" x14ac:dyDescent="0.25">
      <c r="A425" s="75" t="s">
        <v>9042</v>
      </c>
      <c r="B425" s="75" t="s">
        <v>9043</v>
      </c>
      <c r="C425" s="83">
        <v>0.86</v>
      </c>
      <c r="D425" s="83">
        <v>0.86</v>
      </c>
      <c r="E425">
        <f t="shared" si="36"/>
        <v>0</v>
      </c>
      <c r="F425" s="90" t="str">
        <f t="shared" si="42"/>
        <v>Sin movimiento en 2020</v>
      </c>
    </row>
    <row r="426" spans="1:6" hidden="1" x14ac:dyDescent="0.25">
      <c r="A426" s="75" t="s">
        <v>5632</v>
      </c>
      <c r="B426" s="75" t="s">
        <v>5633</v>
      </c>
      <c r="C426" s="83">
        <v>68.66</v>
      </c>
      <c r="D426" s="83">
        <v>0.87</v>
      </c>
      <c r="E426">
        <f t="shared" si="36"/>
        <v>67.789999999999992</v>
      </c>
      <c r="F426" t="str">
        <f t="shared" si="37"/>
        <v>se sigue facturando</v>
      </c>
    </row>
    <row r="427" spans="1:6" hidden="1" x14ac:dyDescent="0.25">
      <c r="A427" s="75" t="s">
        <v>2133</v>
      </c>
      <c r="B427" s="75" t="s">
        <v>2134</v>
      </c>
      <c r="C427" s="83">
        <v>2</v>
      </c>
      <c r="D427" s="83">
        <v>0.88</v>
      </c>
      <c r="E427">
        <f t="shared" si="36"/>
        <v>1.1200000000000001</v>
      </c>
      <c r="F427" t="str">
        <f t="shared" si="37"/>
        <v>se sigue facturando</v>
      </c>
    </row>
    <row r="428" spans="1:6" x14ac:dyDescent="0.25">
      <c r="A428" s="75" t="s">
        <v>2361</v>
      </c>
      <c r="B428" s="75" t="s">
        <v>2362</v>
      </c>
      <c r="C428" s="83">
        <v>0.88</v>
      </c>
      <c r="D428" s="83">
        <v>0.88</v>
      </c>
      <c r="E428">
        <f t="shared" si="36"/>
        <v>0</v>
      </c>
      <c r="F428" s="90" t="str">
        <f t="shared" ref="F428:F431" si="43">IF(E428=0,"Sin movimiento en 2020", IF(C428&gt;D428,"se sigue facturando","esta pagando"))</f>
        <v>Sin movimiento en 2020</v>
      </c>
    </row>
    <row r="429" spans="1:6" x14ac:dyDescent="0.25">
      <c r="A429" s="75" t="s">
        <v>8669</v>
      </c>
      <c r="B429" s="75" t="s">
        <v>8034</v>
      </c>
      <c r="C429" s="83">
        <v>0.89</v>
      </c>
      <c r="D429" s="83">
        <v>0.89</v>
      </c>
      <c r="E429">
        <f t="shared" si="36"/>
        <v>0</v>
      </c>
      <c r="F429" s="90" t="str">
        <f t="shared" si="43"/>
        <v>Sin movimiento en 2020</v>
      </c>
    </row>
    <row r="430" spans="1:6" x14ac:dyDescent="0.25">
      <c r="A430" s="75" t="s">
        <v>8680</v>
      </c>
      <c r="B430" s="75" t="s">
        <v>8681</v>
      </c>
      <c r="C430" s="83">
        <v>0.89</v>
      </c>
      <c r="D430" s="83">
        <v>0.89</v>
      </c>
      <c r="E430">
        <f t="shared" si="36"/>
        <v>0</v>
      </c>
      <c r="F430" s="90" t="str">
        <f t="shared" si="43"/>
        <v>Sin movimiento en 2020</v>
      </c>
    </row>
    <row r="431" spans="1:6" x14ac:dyDescent="0.25">
      <c r="A431" s="75" t="s">
        <v>369</v>
      </c>
      <c r="B431" s="75" t="s">
        <v>370</v>
      </c>
      <c r="C431" s="83">
        <v>0.91</v>
      </c>
      <c r="D431" s="83">
        <v>0.91</v>
      </c>
      <c r="E431">
        <f t="shared" si="36"/>
        <v>0</v>
      </c>
      <c r="F431" s="90" t="str">
        <f t="shared" si="43"/>
        <v>Sin movimiento en 2020</v>
      </c>
    </row>
    <row r="432" spans="1:6" hidden="1" x14ac:dyDescent="0.25">
      <c r="A432" s="75" t="s">
        <v>2685</v>
      </c>
      <c r="B432" s="75" t="s">
        <v>2686</v>
      </c>
      <c r="C432" s="83">
        <v>39.58</v>
      </c>
      <c r="D432" s="83">
        <v>0.91</v>
      </c>
      <c r="E432">
        <f t="shared" si="36"/>
        <v>38.67</v>
      </c>
      <c r="F432" t="str">
        <f t="shared" si="37"/>
        <v>se sigue facturando</v>
      </c>
    </row>
    <row r="433" spans="1:6" hidden="1" x14ac:dyDescent="0.25">
      <c r="A433" s="75" t="s">
        <v>1811</v>
      </c>
      <c r="B433" s="75" t="s">
        <v>1812</v>
      </c>
      <c r="C433" s="83">
        <v>3.37</v>
      </c>
      <c r="D433" s="83">
        <v>0.93</v>
      </c>
      <c r="E433">
        <f t="shared" si="36"/>
        <v>2.44</v>
      </c>
      <c r="F433" t="str">
        <f t="shared" si="37"/>
        <v>se sigue facturando</v>
      </c>
    </row>
    <row r="434" spans="1:6" hidden="1" x14ac:dyDescent="0.25">
      <c r="A434" s="75" t="s">
        <v>4522</v>
      </c>
      <c r="B434" s="75" t="s">
        <v>4523</v>
      </c>
      <c r="C434" s="83">
        <v>6.96</v>
      </c>
      <c r="D434" s="83">
        <v>0.93</v>
      </c>
      <c r="E434">
        <f t="shared" si="36"/>
        <v>6.03</v>
      </c>
      <c r="F434" t="str">
        <f t="shared" si="37"/>
        <v>se sigue facturando</v>
      </c>
    </row>
    <row r="435" spans="1:6" x14ac:dyDescent="0.25">
      <c r="A435" s="75" t="s">
        <v>1447</v>
      </c>
      <c r="B435" s="75" t="s">
        <v>1448</v>
      </c>
      <c r="C435" s="83">
        <v>0.94</v>
      </c>
      <c r="D435" s="83">
        <v>0.94</v>
      </c>
      <c r="E435">
        <f t="shared" si="36"/>
        <v>0</v>
      </c>
      <c r="F435" s="90" t="str">
        <f t="shared" ref="F435:F436" si="44">IF(E435=0,"Sin movimiento en 2020", IF(C435&gt;D435,"se sigue facturando","esta pagando"))</f>
        <v>Sin movimiento en 2020</v>
      </c>
    </row>
    <row r="436" spans="1:6" x14ac:dyDescent="0.25">
      <c r="A436" s="75" t="s">
        <v>8576</v>
      </c>
      <c r="B436" s="75" t="s">
        <v>8577</v>
      </c>
      <c r="C436" s="83">
        <v>0.94</v>
      </c>
      <c r="D436" s="83">
        <v>0.94</v>
      </c>
      <c r="E436">
        <f t="shared" si="36"/>
        <v>0</v>
      </c>
      <c r="F436" s="90" t="str">
        <f t="shared" si="44"/>
        <v>Sin movimiento en 2020</v>
      </c>
    </row>
    <row r="437" spans="1:6" hidden="1" x14ac:dyDescent="0.25">
      <c r="A437" s="75" t="s">
        <v>6294</v>
      </c>
      <c r="B437" s="75" t="s">
        <v>6295</v>
      </c>
      <c r="C437" s="83">
        <v>34.729999999999997</v>
      </c>
      <c r="D437" s="83">
        <v>0.95</v>
      </c>
      <c r="E437">
        <f t="shared" si="36"/>
        <v>33.779999999999994</v>
      </c>
      <c r="F437" t="str">
        <f t="shared" si="37"/>
        <v>se sigue facturando</v>
      </c>
    </row>
    <row r="438" spans="1:6" hidden="1" x14ac:dyDescent="0.25">
      <c r="A438" s="75" t="s">
        <v>6346</v>
      </c>
      <c r="B438" s="75" t="s">
        <v>5629</v>
      </c>
      <c r="C438" s="83">
        <v>2.17</v>
      </c>
      <c r="D438" s="83">
        <v>0.95</v>
      </c>
      <c r="E438">
        <f t="shared" si="36"/>
        <v>1.22</v>
      </c>
      <c r="F438" t="str">
        <f t="shared" si="37"/>
        <v>se sigue facturando</v>
      </c>
    </row>
    <row r="439" spans="1:6" hidden="1" x14ac:dyDescent="0.25">
      <c r="A439" s="75" t="s">
        <v>5658</v>
      </c>
      <c r="B439" s="75" t="s">
        <v>5659</v>
      </c>
      <c r="C439" s="83">
        <v>6.35</v>
      </c>
      <c r="D439" s="83">
        <v>0.96</v>
      </c>
      <c r="E439">
        <f t="shared" si="36"/>
        <v>5.39</v>
      </c>
      <c r="F439" t="str">
        <f t="shared" si="37"/>
        <v>se sigue facturando</v>
      </c>
    </row>
    <row r="440" spans="1:6" x14ac:dyDescent="0.25">
      <c r="A440" s="75" t="s">
        <v>4785</v>
      </c>
      <c r="B440" s="75" t="s">
        <v>4786</v>
      </c>
      <c r="C440" s="83">
        <v>0.97</v>
      </c>
      <c r="D440" s="83">
        <v>0.97</v>
      </c>
      <c r="E440">
        <f t="shared" si="36"/>
        <v>0</v>
      </c>
      <c r="F440" s="90" t="str">
        <f t="shared" ref="F440:F441" si="45">IF(E440=0,"Sin movimiento en 2020", IF(C440&gt;D440,"se sigue facturando","esta pagando"))</f>
        <v>Sin movimiento en 2020</v>
      </c>
    </row>
    <row r="441" spans="1:6" x14ac:dyDescent="0.25">
      <c r="A441" s="75" t="s">
        <v>7416</v>
      </c>
      <c r="B441" s="75" t="s">
        <v>7417</v>
      </c>
      <c r="C441" s="83">
        <v>0.97</v>
      </c>
      <c r="D441" s="83">
        <v>0.97</v>
      </c>
      <c r="E441">
        <f t="shared" si="36"/>
        <v>0</v>
      </c>
      <c r="F441" s="90" t="str">
        <f t="shared" si="45"/>
        <v>Sin movimiento en 2020</v>
      </c>
    </row>
    <row r="442" spans="1:6" hidden="1" x14ac:dyDescent="0.25">
      <c r="A442" s="75" t="s">
        <v>9715</v>
      </c>
      <c r="B442" s="75" t="s">
        <v>9716</v>
      </c>
      <c r="C442" s="83">
        <v>15.12</v>
      </c>
      <c r="D442" s="83">
        <v>0.98</v>
      </c>
      <c r="E442">
        <f t="shared" si="36"/>
        <v>14.139999999999999</v>
      </c>
      <c r="F442" t="str">
        <f t="shared" si="37"/>
        <v>se sigue facturando</v>
      </c>
    </row>
    <row r="443" spans="1:6" x14ac:dyDescent="0.25">
      <c r="A443" s="75" t="s">
        <v>4342</v>
      </c>
      <c r="B443" s="75" t="s">
        <v>4343</v>
      </c>
      <c r="C443" s="83">
        <v>1</v>
      </c>
      <c r="D443" s="83">
        <v>1</v>
      </c>
      <c r="E443">
        <f t="shared" si="36"/>
        <v>0</v>
      </c>
      <c r="F443" s="90" t="str">
        <f>IF(E443=0,"Sin movimiento en 2020", IF(C443&gt;D443,"se sigue facturando","esta pagando"))</f>
        <v>Sin movimiento en 2020</v>
      </c>
    </row>
    <row r="444" spans="1:6" hidden="1" x14ac:dyDescent="0.25">
      <c r="A444" s="75" t="s">
        <v>5606</v>
      </c>
      <c r="B444" s="75" t="s">
        <v>5607</v>
      </c>
      <c r="C444" s="83">
        <v>3.36</v>
      </c>
      <c r="D444" s="83">
        <v>1</v>
      </c>
      <c r="E444">
        <f t="shared" si="36"/>
        <v>2.36</v>
      </c>
      <c r="F444" t="str">
        <f t="shared" si="37"/>
        <v>se sigue facturando</v>
      </c>
    </row>
    <row r="445" spans="1:6" hidden="1" x14ac:dyDescent="0.25">
      <c r="A445" s="75" t="s">
        <v>8714</v>
      </c>
      <c r="B445" s="75" t="s">
        <v>8715</v>
      </c>
      <c r="C445" s="83">
        <v>-2.08</v>
      </c>
      <c r="D445" s="83">
        <v>1.01</v>
      </c>
      <c r="E445">
        <f t="shared" si="36"/>
        <v>-3.09</v>
      </c>
      <c r="F445" t="str">
        <f t="shared" si="37"/>
        <v>esta pagando</v>
      </c>
    </row>
    <row r="446" spans="1:6" hidden="1" x14ac:dyDescent="0.25">
      <c r="A446" s="75" t="s">
        <v>9333</v>
      </c>
      <c r="B446" s="75" t="s">
        <v>9334</v>
      </c>
      <c r="C446" s="83">
        <v>23.7</v>
      </c>
      <c r="D446" s="83">
        <v>1.01</v>
      </c>
      <c r="E446">
        <f t="shared" si="36"/>
        <v>22.689999999999998</v>
      </c>
      <c r="F446" t="str">
        <f t="shared" si="37"/>
        <v>se sigue facturando</v>
      </c>
    </row>
    <row r="447" spans="1:6" x14ac:dyDescent="0.25">
      <c r="A447" s="75" t="s">
        <v>6322</v>
      </c>
      <c r="B447" s="75" t="s">
        <v>6323</v>
      </c>
      <c r="C447" s="83">
        <v>1.02</v>
      </c>
      <c r="D447" s="83">
        <v>1.02</v>
      </c>
      <c r="E447">
        <f t="shared" si="36"/>
        <v>0</v>
      </c>
      <c r="F447" s="90" t="str">
        <f t="shared" ref="F447:F448" si="46">IF(E447=0,"Sin movimiento en 2020", IF(C447&gt;D447,"se sigue facturando","esta pagando"))</f>
        <v>Sin movimiento en 2020</v>
      </c>
    </row>
    <row r="448" spans="1:6" x14ac:dyDescent="0.25">
      <c r="A448" s="75" t="s">
        <v>7404</v>
      </c>
      <c r="B448" s="75" t="s">
        <v>7405</v>
      </c>
      <c r="C448" s="83">
        <v>1.03</v>
      </c>
      <c r="D448" s="83">
        <v>1.03</v>
      </c>
      <c r="E448">
        <f t="shared" si="36"/>
        <v>0</v>
      </c>
      <c r="F448" s="90" t="str">
        <f t="shared" si="46"/>
        <v>Sin movimiento en 2020</v>
      </c>
    </row>
    <row r="449" spans="1:6" hidden="1" x14ac:dyDescent="0.25">
      <c r="A449" s="75" t="s">
        <v>8049</v>
      </c>
      <c r="B449" s="75" t="s">
        <v>8050</v>
      </c>
      <c r="C449" s="83">
        <v>2.72</v>
      </c>
      <c r="D449" s="83">
        <v>1.03</v>
      </c>
      <c r="E449">
        <f t="shared" si="36"/>
        <v>1.6900000000000002</v>
      </c>
      <c r="F449" t="str">
        <f t="shared" si="37"/>
        <v>se sigue facturando</v>
      </c>
    </row>
    <row r="450" spans="1:6" hidden="1" x14ac:dyDescent="0.25">
      <c r="A450" s="75" t="s">
        <v>5446</v>
      </c>
      <c r="B450" s="75" t="s">
        <v>5447</v>
      </c>
      <c r="C450" s="83">
        <v>2.4900000000000002</v>
      </c>
      <c r="D450" s="83">
        <v>1.04</v>
      </c>
      <c r="E450">
        <f t="shared" ref="E450:E513" si="47">C450-D450</f>
        <v>1.4500000000000002</v>
      </c>
      <c r="F450" t="str">
        <f t="shared" ref="F450:F513" si="48">IF(E450=0,"No cobrable", IF(C450&gt;D450,"se sigue facturando","esta pagando"))</f>
        <v>se sigue facturando</v>
      </c>
    </row>
    <row r="451" spans="1:6" hidden="1" x14ac:dyDescent="0.25">
      <c r="A451" s="75" t="s">
        <v>8079</v>
      </c>
      <c r="B451" s="75" t="s">
        <v>8078</v>
      </c>
      <c r="C451" s="83">
        <v>3</v>
      </c>
      <c r="D451" s="83">
        <v>1.04</v>
      </c>
      <c r="E451">
        <f t="shared" si="47"/>
        <v>1.96</v>
      </c>
      <c r="F451" t="str">
        <f t="shared" si="48"/>
        <v>se sigue facturando</v>
      </c>
    </row>
    <row r="452" spans="1:6" hidden="1" x14ac:dyDescent="0.25">
      <c r="A452" s="75" t="s">
        <v>2377</v>
      </c>
      <c r="B452" s="75" t="s">
        <v>2378</v>
      </c>
      <c r="C452" s="83">
        <v>25.92</v>
      </c>
      <c r="D452" s="83">
        <v>1.05</v>
      </c>
      <c r="E452">
        <f t="shared" si="47"/>
        <v>24.87</v>
      </c>
      <c r="F452" t="str">
        <f t="shared" si="48"/>
        <v>se sigue facturando</v>
      </c>
    </row>
    <row r="453" spans="1:6" x14ac:dyDescent="0.25">
      <c r="A453" s="75" t="s">
        <v>6809</v>
      </c>
      <c r="B453" s="75" t="s">
        <v>6810</v>
      </c>
      <c r="C453" s="83">
        <v>1.05</v>
      </c>
      <c r="D453" s="83">
        <v>1.05</v>
      </c>
      <c r="E453">
        <f t="shared" si="47"/>
        <v>0</v>
      </c>
      <c r="F453" s="90" t="str">
        <f>IF(E453=0,"Sin movimiento en 2020", IF(C453&gt;D453,"se sigue facturando","esta pagando"))</f>
        <v>Sin movimiento en 2020</v>
      </c>
    </row>
    <row r="454" spans="1:6" hidden="1" x14ac:dyDescent="0.25">
      <c r="A454" s="75" t="s">
        <v>6513</v>
      </c>
      <c r="B454" s="75" t="s">
        <v>6514</v>
      </c>
      <c r="C454" s="83">
        <v>48.92</v>
      </c>
      <c r="D454" s="83">
        <v>1.06</v>
      </c>
      <c r="E454">
        <f t="shared" si="47"/>
        <v>47.86</v>
      </c>
      <c r="F454" t="str">
        <f t="shared" si="48"/>
        <v>se sigue facturando</v>
      </c>
    </row>
    <row r="455" spans="1:6" x14ac:dyDescent="0.25">
      <c r="A455" s="75" t="s">
        <v>7422</v>
      </c>
      <c r="B455" s="75" t="s">
        <v>7423</v>
      </c>
      <c r="C455" s="83">
        <v>1.06</v>
      </c>
      <c r="D455" s="83">
        <v>1.06</v>
      </c>
      <c r="E455">
        <f t="shared" si="47"/>
        <v>0</v>
      </c>
      <c r="F455" s="90" t="str">
        <f>IF(E455=0,"Sin movimiento en 2020", IF(C455&gt;D455,"se sigue facturando","esta pagando"))</f>
        <v>Sin movimiento en 2020</v>
      </c>
    </row>
    <row r="456" spans="1:6" hidden="1" x14ac:dyDescent="0.25">
      <c r="A456" s="75" t="s">
        <v>7805</v>
      </c>
      <c r="B456" s="75" t="s">
        <v>7806</v>
      </c>
      <c r="C456" s="83">
        <v>11.33</v>
      </c>
      <c r="D456" s="83">
        <v>1.08</v>
      </c>
      <c r="E456">
        <f t="shared" si="47"/>
        <v>10.25</v>
      </c>
      <c r="F456" t="str">
        <f t="shared" si="48"/>
        <v>se sigue facturando</v>
      </c>
    </row>
    <row r="457" spans="1:6" hidden="1" x14ac:dyDescent="0.25">
      <c r="A457" s="75" t="s">
        <v>9597</v>
      </c>
      <c r="B457" s="75" t="s">
        <v>9598</v>
      </c>
      <c r="C457" s="83">
        <v>15.95</v>
      </c>
      <c r="D457" s="83">
        <v>1.08</v>
      </c>
      <c r="E457">
        <f t="shared" si="47"/>
        <v>14.87</v>
      </c>
      <c r="F457" t="str">
        <f t="shared" si="48"/>
        <v>se sigue facturando</v>
      </c>
    </row>
    <row r="458" spans="1:6" x14ac:dyDescent="0.25">
      <c r="A458" s="75" t="s">
        <v>4344</v>
      </c>
      <c r="B458" s="75" t="s">
        <v>4345</v>
      </c>
      <c r="C458" s="83">
        <v>1.0900000000000001</v>
      </c>
      <c r="D458" s="83">
        <v>1.0900000000000001</v>
      </c>
      <c r="E458">
        <f t="shared" si="47"/>
        <v>0</v>
      </c>
      <c r="F458" s="90" t="str">
        <f t="shared" ref="F458:F459" si="49">IF(E458=0,"Sin movimiento en 2020", IF(C458&gt;D458,"se sigue facturando","esta pagando"))</f>
        <v>Sin movimiento en 2020</v>
      </c>
    </row>
    <row r="459" spans="1:6" x14ac:dyDescent="0.25">
      <c r="A459" s="75" t="s">
        <v>7719</v>
      </c>
      <c r="B459" s="75" t="s">
        <v>7720</v>
      </c>
      <c r="C459" s="83">
        <v>1.0900000000000001</v>
      </c>
      <c r="D459" s="83">
        <v>1.0900000000000001</v>
      </c>
      <c r="E459">
        <f t="shared" si="47"/>
        <v>0</v>
      </c>
      <c r="F459" s="90" t="str">
        <f t="shared" si="49"/>
        <v>Sin movimiento en 2020</v>
      </c>
    </row>
    <row r="460" spans="1:6" hidden="1" x14ac:dyDescent="0.25">
      <c r="A460" s="75" t="s">
        <v>9477</v>
      </c>
      <c r="B460" s="75" t="s">
        <v>9478</v>
      </c>
      <c r="C460" s="83">
        <v>38.36</v>
      </c>
      <c r="D460" s="83">
        <v>1.0900000000000001</v>
      </c>
      <c r="E460">
        <f t="shared" si="47"/>
        <v>37.269999999999996</v>
      </c>
      <c r="F460" t="str">
        <f t="shared" si="48"/>
        <v>se sigue facturando</v>
      </c>
    </row>
    <row r="461" spans="1:6" hidden="1" x14ac:dyDescent="0.25">
      <c r="A461" s="75" t="s">
        <v>6268</v>
      </c>
      <c r="B461" s="75" t="s">
        <v>6269</v>
      </c>
      <c r="C461" s="83">
        <v>8.4</v>
      </c>
      <c r="D461" s="83">
        <v>1.1200000000000001</v>
      </c>
      <c r="E461">
        <f t="shared" si="47"/>
        <v>7.28</v>
      </c>
      <c r="F461" t="str">
        <f t="shared" si="48"/>
        <v>se sigue facturando</v>
      </c>
    </row>
    <row r="462" spans="1:6" x14ac:dyDescent="0.25">
      <c r="A462" s="75" t="s">
        <v>8510</v>
      </c>
      <c r="B462" s="75" t="s">
        <v>8511</v>
      </c>
      <c r="C462" s="83">
        <v>1.1200000000000001</v>
      </c>
      <c r="D462" s="83">
        <v>1.1200000000000001</v>
      </c>
      <c r="E462">
        <f t="shared" si="47"/>
        <v>0</v>
      </c>
      <c r="F462" s="90" t="str">
        <f t="shared" ref="F462:F463" si="50">IF(E462=0,"Sin movimiento en 2020", IF(C462&gt;D462,"se sigue facturando","esta pagando"))</f>
        <v>Sin movimiento en 2020</v>
      </c>
    </row>
    <row r="463" spans="1:6" x14ac:dyDescent="0.25">
      <c r="A463" s="75" t="s">
        <v>3872</v>
      </c>
      <c r="B463" s="75" t="s">
        <v>3873</v>
      </c>
      <c r="C463" s="83">
        <v>1.1599999999999999</v>
      </c>
      <c r="D463" s="83">
        <v>1.1599999999999999</v>
      </c>
      <c r="E463">
        <f t="shared" si="47"/>
        <v>0</v>
      </c>
      <c r="F463" s="90" t="str">
        <f t="shared" si="50"/>
        <v>Sin movimiento en 2020</v>
      </c>
    </row>
    <row r="464" spans="1:6" hidden="1" x14ac:dyDescent="0.25">
      <c r="A464" s="75" t="s">
        <v>6509</v>
      </c>
      <c r="B464" s="75" t="s">
        <v>6510</v>
      </c>
      <c r="C464" s="83">
        <v>1.26</v>
      </c>
      <c r="D464" s="83">
        <v>1.1599999999999999</v>
      </c>
      <c r="E464">
        <f t="shared" si="47"/>
        <v>0.10000000000000009</v>
      </c>
      <c r="F464" t="str">
        <f t="shared" si="48"/>
        <v>se sigue facturando</v>
      </c>
    </row>
    <row r="465" spans="1:6" x14ac:dyDescent="0.25">
      <c r="A465" s="75" t="s">
        <v>2461</v>
      </c>
      <c r="B465" s="75" t="s">
        <v>2462</v>
      </c>
      <c r="C465" s="83">
        <v>1.17</v>
      </c>
      <c r="D465" s="83">
        <v>1.17</v>
      </c>
      <c r="E465">
        <f t="shared" si="47"/>
        <v>0</v>
      </c>
      <c r="F465" s="90" t="str">
        <f t="shared" ref="F465:F468" si="51">IF(E465=0,"Sin movimiento en 2020", IF(C465&gt;D465,"se sigue facturando","esta pagando"))</f>
        <v>Sin movimiento en 2020</v>
      </c>
    </row>
    <row r="466" spans="1:6" x14ac:dyDescent="0.25">
      <c r="A466" s="75" t="s">
        <v>2151</v>
      </c>
      <c r="B466" s="75" t="s">
        <v>2152</v>
      </c>
      <c r="C466" s="83">
        <v>1.18</v>
      </c>
      <c r="D466" s="83">
        <v>1.18</v>
      </c>
      <c r="E466">
        <f t="shared" si="47"/>
        <v>0</v>
      </c>
      <c r="F466" s="90" t="str">
        <f t="shared" si="51"/>
        <v>Sin movimiento en 2020</v>
      </c>
    </row>
    <row r="467" spans="1:6" x14ac:dyDescent="0.25">
      <c r="A467" s="75" t="s">
        <v>3800</v>
      </c>
      <c r="B467" s="75" t="s">
        <v>3801</v>
      </c>
      <c r="C467" s="83">
        <v>1.18</v>
      </c>
      <c r="D467" s="83">
        <v>1.18</v>
      </c>
      <c r="E467">
        <f t="shared" si="47"/>
        <v>0</v>
      </c>
      <c r="F467" s="90" t="str">
        <f t="shared" si="51"/>
        <v>Sin movimiento en 2020</v>
      </c>
    </row>
    <row r="468" spans="1:6" x14ac:dyDescent="0.25">
      <c r="A468" s="75" t="s">
        <v>4252</v>
      </c>
      <c r="B468" s="75" t="s">
        <v>4253</v>
      </c>
      <c r="C468" s="83">
        <v>1.18</v>
      </c>
      <c r="D468" s="83">
        <v>1.18</v>
      </c>
      <c r="E468">
        <f t="shared" si="47"/>
        <v>0</v>
      </c>
      <c r="F468" s="90" t="str">
        <f t="shared" si="51"/>
        <v>Sin movimiento en 2020</v>
      </c>
    </row>
    <row r="469" spans="1:6" hidden="1" x14ac:dyDescent="0.25">
      <c r="A469" s="75" t="s">
        <v>5638</v>
      </c>
      <c r="B469" s="75" t="s">
        <v>5639</v>
      </c>
      <c r="C469" s="83">
        <v>1.97</v>
      </c>
      <c r="D469" s="83">
        <v>1.18</v>
      </c>
      <c r="E469">
        <f t="shared" si="47"/>
        <v>0.79</v>
      </c>
      <c r="F469" t="str">
        <f t="shared" si="48"/>
        <v>se sigue facturando</v>
      </c>
    </row>
    <row r="470" spans="1:6" x14ac:dyDescent="0.25">
      <c r="A470" s="75" t="s">
        <v>7516</v>
      </c>
      <c r="B470" s="75" t="s">
        <v>7517</v>
      </c>
      <c r="C470" s="83">
        <v>1.18</v>
      </c>
      <c r="D470" s="83">
        <v>1.18</v>
      </c>
      <c r="E470">
        <f t="shared" si="47"/>
        <v>0</v>
      </c>
      <c r="F470" s="90" t="str">
        <f t="shared" ref="F470:F473" si="52">IF(E470=0,"Sin movimiento en 2020", IF(C470&gt;D470,"se sigue facturando","esta pagando"))</f>
        <v>Sin movimiento en 2020</v>
      </c>
    </row>
    <row r="471" spans="1:6" x14ac:dyDescent="0.25">
      <c r="A471" s="75" t="s">
        <v>7280</v>
      </c>
      <c r="B471" s="75" t="s">
        <v>7281</v>
      </c>
      <c r="C471" s="83">
        <v>1.19</v>
      </c>
      <c r="D471" s="83">
        <v>1.19</v>
      </c>
      <c r="E471">
        <f t="shared" si="47"/>
        <v>0</v>
      </c>
      <c r="F471" s="90" t="str">
        <f t="shared" si="52"/>
        <v>Sin movimiento en 2020</v>
      </c>
    </row>
    <row r="472" spans="1:6" x14ac:dyDescent="0.25">
      <c r="A472" s="75" t="s">
        <v>3698</v>
      </c>
      <c r="B472" s="75" t="s">
        <v>3699</v>
      </c>
      <c r="C472" s="83">
        <v>1.2</v>
      </c>
      <c r="D472" s="83">
        <v>1.2</v>
      </c>
      <c r="E472">
        <f t="shared" si="47"/>
        <v>0</v>
      </c>
      <c r="F472" s="90" t="str">
        <f t="shared" si="52"/>
        <v>Sin movimiento en 2020</v>
      </c>
    </row>
    <row r="473" spans="1:6" x14ac:dyDescent="0.25">
      <c r="A473" s="75" t="s">
        <v>5854</v>
      </c>
      <c r="B473" s="75" t="s">
        <v>5855</v>
      </c>
      <c r="C473" s="83">
        <v>1.2</v>
      </c>
      <c r="D473" s="83">
        <v>1.2</v>
      </c>
      <c r="E473">
        <f t="shared" si="47"/>
        <v>0</v>
      </c>
      <c r="F473" s="90" t="str">
        <f t="shared" si="52"/>
        <v>Sin movimiento en 2020</v>
      </c>
    </row>
    <row r="474" spans="1:6" hidden="1" x14ac:dyDescent="0.25">
      <c r="A474" s="75" t="s">
        <v>9339</v>
      </c>
      <c r="B474" s="75" t="s">
        <v>9340</v>
      </c>
      <c r="C474" s="83">
        <v>45.91</v>
      </c>
      <c r="D474" s="83">
        <v>1.2</v>
      </c>
      <c r="E474">
        <f t="shared" si="47"/>
        <v>44.709999999999994</v>
      </c>
      <c r="F474" t="str">
        <f t="shared" si="48"/>
        <v>se sigue facturando</v>
      </c>
    </row>
    <row r="475" spans="1:6" hidden="1" x14ac:dyDescent="0.25">
      <c r="A475" s="75" t="s">
        <v>9587</v>
      </c>
      <c r="B475" s="75" t="s">
        <v>9588</v>
      </c>
      <c r="C475" s="83">
        <v>5.68</v>
      </c>
      <c r="D475" s="83">
        <v>1.21</v>
      </c>
      <c r="E475">
        <f t="shared" si="47"/>
        <v>4.47</v>
      </c>
      <c r="F475" t="str">
        <f t="shared" si="48"/>
        <v>se sigue facturando</v>
      </c>
    </row>
    <row r="476" spans="1:6" hidden="1" x14ac:dyDescent="0.25">
      <c r="A476" s="75" t="s">
        <v>7383</v>
      </c>
      <c r="B476" s="75" t="s">
        <v>7384</v>
      </c>
      <c r="C476" s="83">
        <v>34.42</v>
      </c>
      <c r="D476" s="83">
        <v>1.23</v>
      </c>
      <c r="E476">
        <f t="shared" si="47"/>
        <v>33.190000000000005</v>
      </c>
      <c r="F476" t="str">
        <f t="shared" si="48"/>
        <v>se sigue facturando</v>
      </c>
    </row>
    <row r="477" spans="1:6" hidden="1" x14ac:dyDescent="0.25">
      <c r="A477" s="75" t="s">
        <v>8665</v>
      </c>
      <c r="B477" s="75" t="s">
        <v>8666</v>
      </c>
      <c r="C477" s="83">
        <v>23.1</v>
      </c>
      <c r="D477" s="83">
        <v>1.25</v>
      </c>
      <c r="E477">
        <f t="shared" si="47"/>
        <v>21.85</v>
      </c>
      <c r="F477" t="str">
        <f t="shared" si="48"/>
        <v>se sigue facturando</v>
      </c>
    </row>
    <row r="478" spans="1:6" hidden="1" x14ac:dyDescent="0.25">
      <c r="A478" s="75" t="s">
        <v>6036</v>
      </c>
      <c r="B478" s="75" t="s">
        <v>6037</v>
      </c>
      <c r="C478" s="83">
        <v>1.78</v>
      </c>
      <c r="D478" s="83">
        <v>1.27</v>
      </c>
      <c r="E478">
        <f t="shared" si="47"/>
        <v>0.51</v>
      </c>
      <c r="F478" t="str">
        <f t="shared" si="48"/>
        <v>se sigue facturando</v>
      </c>
    </row>
    <row r="479" spans="1:6" hidden="1" x14ac:dyDescent="0.25">
      <c r="A479" s="75" t="s">
        <v>8724</v>
      </c>
      <c r="B479" s="75" t="s">
        <v>8725</v>
      </c>
      <c r="C479" s="83">
        <v>10.84</v>
      </c>
      <c r="D479" s="83">
        <v>1.27</v>
      </c>
      <c r="E479">
        <f t="shared" si="47"/>
        <v>9.57</v>
      </c>
      <c r="F479" t="str">
        <f t="shared" si="48"/>
        <v>se sigue facturando</v>
      </c>
    </row>
    <row r="480" spans="1:6" hidden="1" x14ac:dyDescent="0.25">
      <c r="A480" s="75" t="s">
        <v>9677</v>
      </c>
      <c r="B480" s="75" t="s">
        <v>9678</v>
      </c>
      <c r="C480" s="83">
        <v>1.87</v>
      </c>
      <c r="D480" s="83">
        <v>1.27</v>
      </c>
      <c r="E480">
        <f t="shared" si="47"/>
        <v>0.60000000000000009</v>
      </c>
      <c r="F480" t="str">
        <f t="shared" si="48"/>
        <v>se sigue facturando</v>
      </c>
    </row>
    <row r="481" spans="1:6" x14ac:dyDescent="0.25">
      <c r="A481" s="75" t="s">
        <v>415</v>
      </c>
      <c r="B481" s="75" t="s">
        <v>416</v>
      </c>
      <c r="C481" s="83">
        <v>1.28</v>
      </c>
      <c r="D481" s="83">
        <v>1.28</v>
      </c>
      <c r="E481">
        <f t="shared" si="47"/>
        <v>0</v>
      </c>
      <c r="F481" s="90" t="str">
        <f>IF(E481=0,"Sin movimiento en 2020", IF(C481&gt;D481,"se sigue facturando","esta pagando"))</f>
        <v>Sin movimiento en 2020</v>
      </c>
    </row>
    <row r="482" spans="1:6" hidden="1" x14ac:dyDescent="0.25">
      <c r="A482" s="75" t="s">
        <v>2731</v>
      </c>
      <c r="B482" s="75" t="s">
        <v>2732</v>
      </c>
      <c r="C482" s="83">
        <v>4.0599999999999996</v>
      </c>
      <c r="D482" s="83">
        <v>1.28</v>
      </c>
      <c r="E482">
        <f t="shared" si="47"/>
        <v>2.7799999999999994</v>
      </c>
      <c r="F482" t="str">
        <f t="shared" si="48"/>
        <v>se sigue facturando</v>
      </c>
    </row>
    <row r="483" spans="1:6" hidden="1" x14ac:dyDescent="0.25">
      <c r="A483" s="75" t="s">
        <v>4468</v>
      </c>
      <c r="B483" s="75" t="s">
        <v>4469</v>
      </c>
      <c r="C483" s="83">
        <v>3.25</v>
      </c>
      <c r="D483" s="83">
        <v>1.28</v>
      </c>
      <c r="E483">
        <f t="shared" si="47"/>
        <v>1.97</v>
      </c>
      <c r="F483" t="str">
        <f t="shared" si="48"/>
        <v>se sigue facturando</v>
      </c>
    </row>
    <row r="484" spans="1:6" hidden="1" x14ac:dyDescent="0.25">
      <c r="A484" s="75" t="s">
        <v>6523</v>
      </c>
      <c r="B484" s="75" t="s">
        <v>6524</v>
      </c>
      <c r="C484" s="83">
        <v>33.15</v>
      </c>
      <c r="D484" s="83">
        <v>1.3</v>
      </c>
      <c r="E484">
        <f t="shared" si="47"/>
        <v>31.849999999999998</v>
      </c>
      <c r="F484" t="str">
        <f t="shared" si="48"/>
        <v>se sigue facturando</v>
      </c>
    </row>
    <row r="485" spans="1:6" hidden="1" x14ac:dyDescent="0.25">
      <c r="A485" s="75" t="s">
        <v>4454</v>
      </c>
      <c r="B485" s="75" t="s">
        <v>4455</v>
      </c>
      <c r="C485" s="83">
        <v>5.92</v>
      </c>
      <c r="D485" s="83">
        <v>1.31</v>
      </c>
      <c r="E485">
        <f t="shared" si="47"/>
        <v>4.6099999999999994</v>
      </c>
      <c r="F485" t="str">
        <f t="shared" si="48"/>
        <v>se sigue facturando</v>
      </c>
    </row>
    <row r="486" spans="1:6" x14ac:dyDescent="0.25">
      <c r="A486" s="75" t="s">
        <v>7679</v>
      </c>
      <c r="B486" s="75" t="s">
        <v>7680</v>
      </c>
      <c r="C486" s="83">
        <v>1.31</v>
      </c>
      <c r="D486" s="83">
        <v>1.31</v>
      </c>
      <c r="E486">
        <f t="shared" si="47"/>
        <v>0</v>
      </c>
      <c r="F486" s="90" t="str">
        <f>IF(E486=0,"Sin movimiento en 2020", IF(C486&gt;D486,"se sigue facturando","esta pagando"))</f>
        <v>Sin movimiento en 2020</v>
      </c>
    </row>
    <row r="487" spans="1:6" hidden="1" x14ac:dyDescent="0.25">
      <c r="A487" s="75" t="s">
        <v>6080</v>
      </c>
      <c r="B487" s="75" t="s">
        <v>6081</v>
      </c>
      <c r="C487" s="83">
        <v>1.74</v>
      </c>
      <c r="D487" s="83">
        <v>1.33</v>
      </c>
      <c r="E487">
        <f t="shared" si="47"/>
        <v>0.40999999999999992</v>
      </c>
      <c r="F487" t="str">
        <f t="shared" si="48"/>
        <v>se sigue facturando</v>
      </c>
    </row>
    <row r="488" spans="1:6" x14ac:dyDescent="0.25">
      <c r="A488" s="75" t="s">
        <v>7290</v>
      </c>
      <c r="B488" s="75" t="s">
        <v>7291</v>
      </c>
      <c r="C488" s="83">
        <v>1.35</v>
      </c>
      <c r="D488" s="83">
        <v>1.35</v>
      </c>
      <c r="E488">
        <f t="shared" si="47"/>
        <v>0</v>
      </c>
      <c r="F488" s="90" t="str">
        <f>IF(E488=0,"Sin movimiento en 2020", IF(C488&gt;D488,"se sigue facturando","esta pagando"))</f>
        <v>Sin movimiento en 2020</v>
      </c>
    </row>
    <row r="489" spans="1:6" hidden="1" x14ac:dyDescent="0.25">
      <c r="A489" s="75" t="s">
        <v>933</v>
      </c>
      <c r="B489" s="75" t="s">
        <v>934</v>
      </c>
      <c r="C489" s="83">
        <v>72.31</v>
      </c>
      <c r="D489" s="83">
        <v>1.36</v>
      </c>
      <c r="E489">
        <f t="shared" si="47"/>
        <v>70.95</v>
      </c>
      <c r="F489" t="str">
        <f t="shared" si="48"/>
        <v>se sigue facturando</v>
      </c>
    </row>
    <row r="490" spans="1:6" hidden="1" x14ac:dyDescent="0.25">
      <c r="A490" s="75" t="s">
        <v>2373</v>
      </c>
      <c r="B490" s="75" t="s">
        <v>2374</v>
      </c>
      <c r="C490" s="83">
        <v>26.15</v>
      </c>
      <c r="D490" s="83">
        <v>1.36</v>
      </c>
      <c r="E490">
        <f t="shared" si="47"/>
        <v>24.79</v>
      </c>
      <c r="F490" t="str">
        <f t="shared" si="48"/>
        <v>se sigue facturando</v>
      </c>
    </row>
    <row r="491" spans="1:6" x14ac:dyDescent="0.25">
      <c r="A491" s="75" t="s">
        <v>7029</v>
      </c>
      <c r="B491" s="75" t="s">
        <v>7030</v>
      </c>
      <c r="C491" s="83">
        <v>1.36</v>
      </c>
      <c r="D491" s="83">
        <v>1.36</v>
      </c>
      <c r="E491">
        <f t="shared" si="47"/>
        <v>0</v>
      </c>
      <c r="F491" s="90" t="str">
        <f t="shared" ref="F491:F493" si="53">IF(E491=0,"Sin movimiento en 2020", IF(C491&gt;D491,"se sigue facturando","esta pagando"))</f>
        <v>Sin movimiento en 2020</v>
      </c>
    </row>
    <row r="492" spans="1:6" x14ac:dyDescent="0.25">
      <c r="A492" s="75" t="s">
        <v>8834</v>
      </c>
      <c r="B492" s="75" t="s">
        <v>8835</v>
      </c>
      <c r="C492" s="83">
        <v>1.37</v>
      </c>
      <c r="D492" s="83">
        <v>1.37</v>
      </c>
      <c r="E492">
        <f t="shared" si="47"/>
        <v>0</v>
      </c>
      <c r="F492" s="90" t="str">
        <f t="shared" si="53"/>
        <v>Sin movimiento en 2020</v>
      </c>
    </row>
    <row r="493" spans="1:6" x14ac:dyDescent="0.25">
      <c r="A493" s="75" t="s">
        <v>7187</v>
      </c>
      <c r="B493" s="75" t="s">
        <v>7188</v>
      </c>
      <c r="C493" s="83">
        <v>1.38</v>
      </c>
      <c r="D493" s="83">
        <v>1.38</v>
      </c>
      <c r="E493">
        <f t="shared" si="47"/>
        <v>0</v>
      </c>
      <c r="F493" s="90" t="str">
        <f t="shared" si="53"/>
        <v>Sin movimiento en 2020</v>
      </c>
    </row>
    <row r="494" spans="1:6" hidden="1" x14ac:dyDescent="0.25">
      <c r="A494" s="75" t="s">
        <v>917</v>
      </c>
      <c r="B494" s="75" t="s">
        <v>918</v>
      </c>
      <c r="C494" s="83">
        <v>3.62</v>
      </c>
      <c r="D494" s="83">
        <v>1.39</v>
      </c>
      <c r="E494">
        <f t="shared" si="47"/>
        <v>2.2300000000000004</v>
      </c>
      <c r="F494" t="str">
        <f t="shared" si="48"/>
        <v>se sigue facturando</v>
      </c>
    </row>
    <row r="495" spans="1:6" x14ac:dyDescent="0.25">
      <c r="A495" s="75" t="s">
        <v>4524</v>
      </c>
      <c r="B495" s="75" t="s">
        <v>4525</v>
      </c>
      <c r="C495" s="83">
        <v>1.39</v>
      </c>
      <c r="D495" s="83">
        <v>1.39</v>
      </c>
      <c r="E495">
        <f t="shared" si="47"/>
        <v>0</v>
      </c>
      <c r="F495" s="90" t="str">
        <f>IF(E495=0,"Sin movimiento en 2020", IF(C495&gt;D495,"se sigue facturando","esta pagando"))</f>
        <v>Sin movimiento en 2020</v>
      </c>
    </row>
    <row r="496" spans="1:6" hidden="1" x14ac:dyDescent="0.25">
      <c r="A496" s="75" t="s">
        <v>4871</v>
      </c>
      <c r="B496" s="75" t="s">
        <v>4872</v>
      </c>
      <c r="C496" s="83">
        <v>1.97</v>
      </c>
      <c r="D496" s="83">
        <v>1.39</v>
      </c>
      <c r="E496">
        <f t="shared" si="47"/>
        <v>0.58000000000000007</v>
      </c>
      <c r="F496" t="str">
        <f t="shared" si="48"/>
        <v>se sigue facturando</v>
      </c>
    </row>
    <row r="497" spans="1:6" x14ac:dyDescent="0.25">
      <c r="A497" s="75" t="s">
        <v>1827</v>
      </c>
      <c r="B497" s="75" t="s">
        <v>1828</v>
      </c>
      <c r="C497" s="83">
        <v>1.4</v>
      </c>
      <c r="D497" s="83">
        <v>1.4</v>
      </c>
      <c r="E497">
        <f t="shared" si="47"/>
        <v>0</v>
      </c>
      <c r="F497" s="90" t="str">
        <f>IF(E497=0,"Sin movimiento en 2020", IF(C497&gt;D497,"se sigue facturando","esta pagando"))</f>
        <v>Sin movimiento en 2020</v>
      </c>
    </row>
    <row r="498" spans="1:6" hidden="1" x14ac:dyDescent="0.25">
      <c r="A498" s="75" t="s">
        <v>2777</v>
      </c>
      <c r="B498" s="75" t="s">
        <v>2778</v>
      </c>
      <c r="C498" s="83">
        <v>128</v>
      </c>
      <c r="D498" s="83">
        <v>1.4</v>
      </c>
      <c r="E498">
        <f t="shared" si="47"/>
        <v>126.6</v>
      </c>
      <c r="F498" t="str">
        <f t="shared" si="48"/>
        <v>se sigue facturando</v>
      </c>
    </row>
    <row r="499" spans="1:6" hidden="1" x14ac:dyDescent="0.25">
      <c r="A499" s="75" t="s">
        <v>6074</v>
      </c>
      <c r="B499" s="75" t="s">
        <v>6075</v>
      </c>
      <c r="C499" s="83">
        <v>8.24</v>
      </c>
      <c r="D499" s="83">
        <v>1.4</v>
      </c>
      <c r="E499">
        <f t="shared" si="47"/>
        <v>6.84</v>
      </c>
      <c r="F499" t="str">
        <f t="shared" si="48"/>
        <v>se sigue facturando</v>
      </c>
    </row>
    <row r="500" spans="1:6" x14ac:dyDescent="0.25">
      <c r="A500" s="75" t="s">
        <v>9417</v>
      </c>
      <c r="B500" s="75" t="s">
        <v>9418</v>
      </c>
      <c r="C500" s="83">
        <v>1.4</v>
      </c>
      <c r="D500" s="83">
        <v>1.4</v>
      </c>
      <c r="E500">
        <f t="shared" si="47"/>
        <v>0</v>
      </c>
      <c r="F500" s="90" t="str">
        <f>IF(E500=0,"Sin movimiento en 2020", IF(C500&gt;D500,"se sigue facturando","esta pagando"))</f>
        <v>Sin movimiento en 2020</v>
      </c>
    </row>
    <row r="501" spans="1:6" hidden="1" x14ac:dyDescent="0.25">
      <c r="A501" s="75" t="s">
        <v>8716</v>
      </c>
      <c r="B501" s="75" t="s">
        <v>8717</v>
      </c>
      <c r="C501" s="83">
        <v>3.62</v>
      </c>
      <c r="D501" s="83">
        <v>1.41</v>
      </c>
      <c r="E501">
        <f t="shared" si="47"/>
        <v>2.21</v>
      </c>
      <c r="F501" t="str">
        <f t="shared" si="48"/>
        <v>se sigue facturando</v>
      </c>
    </row>
    <row r="502" spans="1:6" x14ac:dyDescent="0.25">
      <c r="A502" s="75" t="s">
        <v>2916</v>
      </c>
      <c r="B502" s="75" t="s">
        <v>2917</v>
      </c>
      <c r="C502" s="83">
        <v>1.42</v>
      </c>
      <c r="D502" s="83">
        <v>1.42</v>
      </c>
      <c r="E502">
        <f t="shared" si="47"/>
        <v>0</v>
      </c>
      <c r="F502" s="90" t="str">
        <f>IF(E502=0,"Sin movimiento en 2020", IF(C502&gt;D502,"se sigue facturando","esta pagando"))</f>
        <v>Sin movimiento en 2020</v>
      </c>
    </row>
    <row r="503" spans="1:6" hidden="1" x14ac:dyDescent="0.25">
      <c r="A503" s="75" t="s">
        <v>5772</v>
      </c>
      <c r="B503" s="75" t="s">
        <v>5773</v>
      </c>
      <c r="C503" s="83">
        <v>2.67</v>
      </c>
      <c r="D503" s="83">
        <v>1.42</v>
      </c>
      <c r="E503">
        <f t="shared" si="47"/>
        <v>1.25</v>
      </c>
      <c r="F503" t="str">
        <f t="shared" si="48"/>
        <v>se sigue facturando</v>
      </c>
    </row>
    <row r="504" spans="1:6" x14ac:dyDescent="0.25">
      <c r="A504" s="75" t="s">
        <v>4709</v>
      </c>
      <c r="B504" s="75" t="s">
        <v>4710</v>
      </c>
      <c r="C504" s="83">
        <v>1.43</v>
      </c>
      <c r="D504" s="83">
        <v>1.43</v>
      </c>
      <c r="E504">
        <f t="shared" si="47"/>
        <v>0</v>
      </c>
      <c r="F504" s="90" t="str">
        <f>IF(E504=0,"Sin movimiento en 2020", IF(C504&gt;D504,"se sigue facturando","esta pagando"))</f>
        <v>Sin movimiento en 2020</v>
      </c>
    </row>
    <row r="505" spans="1:6" hidden="1" x14ac:dyDescent="0.25">
      <c r="A505" s="75" t="s">
        <v>9084</v>
      </c>
      <c r="B505" s="75" t="s">
        <v>9085</v>
      </c>
      <c r="C505" s="83">
        <v>42.02</v>
      </c>
      <c r="D505" s="83">
        <v>1.43</v>
      </c>
      <c r="E505">
        <f t="shared" si="47"/>
        <v>40.590000000000003</v>
      </c>
      <c r="F505" t="str">
        <f t="shared" si="48"/>
        <v>se sigue facturando</v>
      </c>
    </row>
    <row r="506" spans="1:6" x14ac:dyDescent="0.25">
      <c r="A506" s="75" t="s">
        <v>1413</v>
      </c>
      <c r="B506" s="75" t="s">
        <v>1414</v>
      </c>
      <c r="C506" s="83">
        <v>1.44</v>
      </c>
      <c r="D506" s="83">
        <v>1.44</v>
      </c>
      <c r="E506">
        <f t="shared" si="47"/>
        <v>0</v>
      </c>
      <c r="F506" s="90" t="str">
        <f>IF(E506=0,"Sin movimiento en 2020", IF(C506&gt;D506,"se sigue facturando","esta pagando"))</f>
        <v>Sin movimiento en 2020</v>
      </c>
    </row>
    <row r="507" spans="1:6" hidden="1" x14ac:dyDescent="0.25">
      <c r="A507" s="75" t="s">
        <v>2333</v>
      </c>
      <c r="B507" s="75" t="s">
        <v>2334</v>
      </c>
      <c r="C507" s="83">
        <v>8.6300000000000008</v>
      </c>
      <c r="D507" s="83">
        <v>1.44</v>
      </c>
      <c r="E507">
        <f t="shared" si="47"/>
        <v>7.1900000000000013</v>
      </c>
      <c r="F507" t="str">
        <f t="shared" si="48"/>
        <v>se sigue facturando</v>
      </c>
    </row>
    <row r="508" spans="1:6" x14ac:dyDescent="0.25">
      <c r="A508" s="75" t="s">
        <v>6232</v>
      </c>
      <c r="B508" s="75" t="s">
        <v>6233</v>
      </c>
      <c r="C508" s="83">
        <v>1.44</v>
      </c>
      <c r="D508" s="83">
        <v>1.44</v>
      </c>
      <c r="E508">
        <f t="shared" si="47"/>
        <v>0</v>
      </c>
      <c r="F508" s="90" t="str">
        <f t="shared" ref="F508:F509" si="54">IF(E508=0,"Sin movimiento en 2020", IF(C508&gt;D508,"se sigue facturando","esta pagando"))</f>
        <v>Sin movimiento en 2020</v>
      </c>
    </row>
    <row r="509" spans="1:6" x14ac:dyDescent="0.25">
      <c r="A509" s="75" t="s">
        <v>7713</v>
      </c>
      <c r="B509" s="75" t="s">
        <v>7714</v>
      </c>
      <c r="C509" s="83">
        <v>1.45</v>
      </c>
      <c r="D509" s="83">
        <v>1.45</v>
      </c>
      <c r="E509">
        <f t="shared" si="47"/>
        <v>0</v>
      </c>
      <c r="F509" s="90" t="str">
        <f t="shared" si="54"/>
        <v>Sin movimiento en 2020</v>
      </c>
    </row>
    <row r="510" spans="1:6" hidden="1" x14ac:dyDescent="0.25">
      <c r="A510" s="75" t="s">
        <v>4296</v>
      </c>
      <c r="B510" s="75" t="s">
        <v>4297</v>
      </c>
      <c r="C510" s="83">
        <v>3.49</v>
      </c>
      <c r="D510" s="83">
        <v>1.47</v>
      </c>
      <c r="E510">
        <f t="shared" si="47"/>
        <v>2.0200000000000005</v>
      </c>
      <c r="F510" t="str">
        <f t="shared" si="48"/>
        <v>se sigue facturando</v>
      </c>
    </row>
    <row r="511" spans="1:6" hidden="1" x14ac:dyDescent="0.25">
      <c r="A511" s="75" t="s">
        <v>4989</v>
      </c>
      <c r="B511" s="75" t="s">
        <v>4990</v>
      </c>
      <c r="C511" s="83">
        <v>17.46</v>
      </c>
      <c r="D511" s="83">
        <v>1.47</v>
      </c>
      <c r="E511">
        <f t="shared" si="47"/>
        <v>15.99</v>
      </c>
      <c r="F511" t="str">
        <f t="shared" si="48"/>
        <v>se sigue facturando</v>
      </c>
    </row>
    <row r="512" spans="1:6" hidden="1" x14ac:dyDescent="0.25">
      <c r="A512" s="75" t="s">
        <v>2743</v>
      </c>
      <c r="B512" s="75" t="s">
        <v>2744</v>
      </c>
      <c r="C512" s="83">
        <v>1.8</v>
      </c>
      <c r="D512" s="83">
        <v>1.48</v>
      </c>
      <c r="E512">
        <f t="shared" si="47"/>
        <v>0.32000000000000006</v>
      </c>
      <c r="F512" t="str">
        <f t="shared" si="48"/>
        <v>se sigue facturando</v>
      </c>
    </row>
    <row r="513" spans="1:6" hidden="1" x14ac:dyDescent="0.25">
      <c r="A513" s="75" t="s">
        <v>5428</v>
      </c>
      <c r="B513" s="75" t="s">
        <v>5429</v>
      </c>
      <c r="C513" s="83">
        <v>0.47</v>
      </c>
      <c r="D513" s="83">
        <v>1.48</v>
      </c>
      <c r="E513">
        <f t="shared" si="47"/>
        <v>-1.01</v>
      </c>
      <c r="F513" t="str">
        <f t="shared" si="48"/>
        <v>esta pagando</v>
      </c>
    </row>
    <row r="514" spans="1:6" x14ac:dyDescent="0.25">
      <c r="A514" s="75" t="s">
        <v>7265</v>
      </c>
      <c r="B514" s="75" t="s">
        <v>6613</v>
      </c>
      <c r="C514" s="83">
        <v>1.51</v>
      </c>
      <c r="D514" s="83">
        <v>1.51</v>
      </c>
      <c r="E514">
        <f t="shared" ref="E514:E577" si="55">C514-D514</f>
        <v>0</v>
      </c>
      <c r="F514" s="90" t="str">
        <f t="shared" ref="F514:F518" si="56">IF(E514=0,"Sin movimiento en 2020", IF(C514&gt;D514,"se sigue facturando","esta pagando"))</f>
        <v>Sin movimiento en 2020</v>
      </c>
    </row>
    <row r="515" spans="1:6" x14ac:dyDescent="0.25">
      <c r="A515" s="75" t="s">
        <v>7635</v>
      </c>
      <c r="B515" s="75" t="s">
        <v>7636</v>
      </c>
      <c r="C515" s="83">
        <v>1.51</v>
      </c>
      <c r="D515" s="83">
        <v>1.51</v>
      </c>
      <c r="E515">
        <f t="shared" si="55"/>
        <v>0</v>
      </c>
      <c r="F515" s="90" t="str">
        <f t="shared" si="56"/>
        <v>Sin movimiento en 2020</v>
      </c>
    </row>
    <row r="516" spans="1:6" x14ac:dyDescent="0.25">
      <c r="A516" s="75" t="s">
        <v>401</v>
      </c>
      <c r="B516" s="75" t="s">
        <v>402</v>
      </c>
      <c r="C516" s="83">
        <v>1.52</v>
      </c>
      <c r="D516" s="83">
        <v>1.52</v>
      </c>
      <c r="E516">
        <f t="shared" si="55"/>
        <v>0</v>
      </c>
      <c r="F516" s="90" t="str">
        <f t="shared" si="56"/>
        <v>Sin movimiento en 2020</v>
      </c>
    </row>
    <row r="517" spans="1:6" x14ac:dyDescent="0.25">
      <c r="A517" s="75" t="s">
        <v>3408</v>
      </c>
      <c r="B517" s="75" t="s">
        <v>3409</v>
      </c>
      <c r="C517" s="83">
        <v>1.53</v>
      </c>
      <c r="D517" s="83">
        <v>1.53</v>
      </c>
      <c r="E517">
        <f t="shared" si="55"/>
        <v>0</v>
      </c>
      <c r="F517" s="90" t="str">
        <f t="shared" si="56"/>
        <v>Sin movimiento en 2020</v>
      </c>
    </row>
    <row r="518" spans="1:6" x14ac:dyDescent="0.25">
      <c r="A518" s="75" t="s">
        <v>7792</v>
      </c>
      <c r="B518" s="75" t="s">
        <v>7793</v>
      </c>
      <c r="C518" s="83">
        <v>1.53</v>
      </c>
      <c r="D518" s="83">
        <v>1.53</v>
      </c>
      <c r="E518">
        <f t="shared" si="55"/>
        <v>0</v>
      </c>
      <c r="F518" s="90" t="str">
        <f t="shared" si="56"/>
        <v>Sin movimiento en 2020</v>
      </c>
    </row>
    <row r="519" spans="1:6" hidden="1" x14ac:dyDescent="0.25">
      <c r="A519" s="75" t="s">
        <v>9589</v>
      </c>
      <c r="B519" s="75" t="s">
        <v>9590</v>
      </c>
      <c r="C519" s="83">
        <v>2.09</v>
      </c>
      <c r="D519" s="83">
        <v>1.53</v>
      </c>
      <c r="E519">
        <f t="shared" si="55"/>
        <v>0.55999999999999983</v>
      </c>
      <c r="F519" t="str">
        <f t="shared" ref="F519:F576" si="57">IF(E519=0,"No cobrable", IF(C519&gt;D519,"se sigue facturando","esta pagando"))</f>
        <v>se sigue facturando</v>
      </c>
    </row>
    <row r="520" spans="1:6" hidden="1" x14ac:dyDescent="0.25">
      <c r="A520" s="75" t="s">
        <v>2817</v>
      </c>
      <c r="B520" s="75" t="s">
        <v>2818</v>
      </c>
      <c r="C520" s="83">
        <v>73.98</v>
      </c>
      <c r="D520" s="83">
        <v>1.56</v>
      </c>
      <c r="E520">
        <f t="shared" si="55"/>
        <v>72.42</v>
      </c>
      <c r="F520" t="str">
        <f t="shared" si="57"/>
        <v>se sigue facturando</v>
      </c>
    </row>
    <row r="521" spans="1:6" hidden="1" x14ac:dyDescent="0.25">
      <c r="A521" s="75" t="s">
        <v>7347</v>
      </c>
      <c r="B521" s="75" t="s">
        <v>7348</v>
      </c>
      <c r="C521" s="83">
        <v>11.56</v>
      </c>
      <c r="D521" s="83">
        <v>1.57</v>
      </c>
      <c r="E521">
        <f t="shared" si="55"/>
        <v>9.99</v>
      </c>
      <c r="F521" t="str">
        <f t="shared" si="57"/>
        <v>se sigue facturando</v>
      </c>
    </row>
    <row r="522" spans="1:6" hidden="1" x14ac:dyDescent="0.25">
      <c r="A522" s="75" t="s">
        <v>2381</v>
      </c>
      <c r="B522" s="75" t="s">
        <v>2382</v>
      </c>
      <c r="C522" s="83">
        <v>18.14</v>
      </c>
      <c r="D522" s="83">
        <v>1.58</v>
      </c>
      <c r="E522">
        <f t="shared" si="55"/>
        <v>16.560000000000002</v>
      </c>
      <c r="F522" t="str">
        <f t="shared" si="57"/>
        <v>se sigue facturando</v>
      </c>
    </row>
    <row r="523" spans="1:6" hidden="1" x14ac:dyDescent="0.25">
      <c r="A523" s="75" t="s">
        <v>5970</v>
      </c>
      <c r="B523" s="75" t="s">
        <v>5971</v>
      </c>
      <c r="C523" s="83">
        <v>17.7</v>
      </c>
      <c r="D523" s="83">
        <v>1.58</v>
      </c>
      <c r="E523">
        <f t="shared" si="55"/>
        <v>16.119999999999997</v>
      </c>
      <c r="F523" t="str">
        <f t="shared" si="57"/>
        <v>se sigue facturando</v>
      </c>
    </row>
    <row r="524" spans="1:6" hidden="1" x14ac:dyDescent="0.25">
      <c r="A524" s="75" t="s">
        <v>9627</v>
      </c>
      <c r="B524" s="75" t="s">
        <v>9628</v>
      </c>
      <c r="C524" s="83">
        <v>17.55</v>
      </c>
      <c r="D524" s="83">
        <v>1.58</v>
      </c>
      <c r="E524">
        <f t="shared" si="55"/>
        <v>15.97</v>
      </c>
      <c r="F524" t="str">
        <f t="shared" si="57"/>
        <v>se sigue facturando</v>
      </c>
    </row>
    <row r="525" spans="1:6" x14ac:dyDescent="0.25">
      <c r="A525" s="75" t="s">
        <v>4060</v>
      </c>
      <c r="B525" s="75" t="s">
        <v>4061</v>
      </c>
      <c r="C525" s="83">
        <v>1.6</v>
      </c>
      <c r="D525" s="83">
        <v>1.6</v>
      </c>
      <c r="E525">
        <f t="shared" si="55"/>
        <v>0</v>
      </c>
      <c r="F525" s="90" t="str">
        <f>IF(E525=0,"Sin movimiento en 2020", IF(C525&gt;D525,"se sigue facturando","esta pagando"))</f>
        <v>Sin movimiento en 2020</v>
      </c>
    </row>
    <row r="526" spans="1:6" hidden="1" x14ac:dyDescent="0.25">
      <c r="A526" s="75" t="s">
        <v>5664</v>
      </c>
      <c r="B526" s="75" t="s">
        <v>5665</v>
      </c>
      <c r="C526" s="83">
        <v>18.27</v>
      </c>
      <c r="D526" s="83">
        <v>1.61</v>
      </c>
      <c r="E526">
        <f t="shared" si="55"/>
        <v>16.66</v>
      </c>
      <c r="F526" t="str">
        <f t="shared" si="57"/>
        <v>se sigue facturando</v>
      </c>
    </row>
    <row r="527" spans="1:6" x14ac:dyDescent="0.25">
      <c r="A527" s="75" t="s">
        <v>7051</v>
      </c>
      <c r="B527" s="75" t="s">
        <v>7052</v>
      </c>
      <c r="C527" s="83">
        <v>1.61</v>
      </c>
      <c r="D527" s="83">
        <v>1.61</v>
      </c>
      <c r="E527">
        <f t="shared" si="55"/>
        <v>0</v>
      </c>
      <c r="F527" s="90" t="str">
        <f>IF(E527=0,"Sin movimiento en 2020", IF(C527&gt;D527,"se sigue facturando","esta pagando"))</f>
        <v>Sin movimiento en 2020</v>
      </c>
    </row>
    <row r="528" spans="1:6" hidden="1" x14ac:dyDescent="0.25">
      <c r="A528" s="75" t="s">
        <v>7962</v>
      </c>
      <c r="B528" s="75" t="s">
        <v>7963</v>
      </c>
      <c r="C528" s="83">
        <v>12.95</v>
      </c>
      <c r="D528" s="83">
        <v>1.61</v>
      </c>
      <c r="E528">
        <f t="shared" si="55"/>
        <v>11.34</v>
      </c>
      <c r="F528" t="str">
        <f t="shared" si="57"/>
        <v>se sigue facturando</v>
      </c>
    </row>
    <row r="529" spans="1:6" hidden="1" x14ac:dyDescent="0.25">
      <c r="A529" s="75" t="s">
        <v>3658</v>
      </c>
      <c r="B529" s="75" t="s">
        <v>3659</v>
      </c>
      <c r="C529" s="83">
        <v>1.68</v>
      </c>
      <c r="D529" s="83">
        <v>1.63</v>
      </c>
      <c r="E529">
        <f t="shared" si="55"/>
        <v>5.0000000000000044E-2</v>
      </c>
      <c r="F529" t="str">
        <f t="shared" si="57"/>
        <v>se sigue facturando</v>
      </c>
    </row>
    <row r="530" spans="1:6" hidden="1" x14ac:dyDescent="0.25">
      <c r="A530" s="75" t="s">
        <v>6040</v>
      </c>
      <c r="B530" s="75" t="s">
        <v>6041</v>
      </c>
      <c r="C530" s="83">
        <v>11.91</v>
      </c>
      <c r="D530" s="83">
        <v>1.63</v>
      </c>
      <c r="E530">
        <f t="shared" si="55"/>
        <v>10.280000000000001</v>
      </c>
      <c r="F530" t="str">
        <f t="shared" si="57"/>
        <v>se sigue facturando</v>
      </c>
    </row>
    <row r="531" spans="1:6" x14ac:dyDescent="0.25">
      <c r="A531" s="75" t="s">
        <v>4422</v>
      </c>
      <c r="B531" s="75" t="s">
        <v>4423</v>
      </c>
      <c r="C531" s="83">
        <v>1.64</v>
      </c>
      <c r="D531" s="83">
        <v>1.64</v>
      </c>
      <c r="E531">
        <f t="shared" si="55"/>
        <v>0</v>
      </c>
      <c r="F531" s="90" t="str">
        <f t="shared" ref="F531:F532" si="58">IF(E531=0,"Sin movimiento en 2020", IF(C531&gt;D531,"se sigue facturando","esta pagando"))</f>
        <v>Sin movimiento en 2020</v>
      </c>
    </row>
    <row r="532" spans="1:6" x14ac:dyDescent="0.25">
      <c r="A532" s="75" t="s">
        <v>8342</v>
      </c>
      <c r="B532" s="75" t="s">
        <v>8343</v>
      </c>
      <c r="C532" s="83">
        <v>1.64</v>
      </c>
      <c r="D532" s="83">
        <v>1.64</v>
      </c>
      <c r="E532">
        <f t="shared" si="55"/>
        <v>0</v>
      </c>
      <c r="F532" s="90" t="str">
        <f t="shared" si="58"/>
        <v>Sin movimiento en 2020</v>
      </c>
    </row>
    <row r="533" spans="1:6" hidden="1" x14ac:dyDescent="0.25">
      <c r="A533" s="75" t="s">
        <v>4456</v>
      </c>
      <c r="B533" s="75" t="s">
        <v>4457</v>
      </c>
      <c r="C533" s="83">
        <v>8.2100000000000009</v>
      </c>
      <c r="D533" s="83">
        <v>1.66</v>
      </c>
      <c r="E533">
        <f t="shared" si="55"/>
        <v>6.5500000000000007</v>
      </c>
      <c r="F533" t="str">
        <f t="shared" si="57"/>
        <v>se sigue facturando</v>
      </c>
    </row>
    <row r="534" spans="1:6" x14ac:dyDescent="0.25">
      <c r="A534" s="75" t="s">
        <v>405</v>
      </c>
      <c r="B534" s="75" t="s">
        <v>406</v>
      </c>
      <c r="C534" s="83">
        <v>1.68</v>
      </c>
      <c r="D534" s="83">
        <v>1.68</v>
      </c>
      <c r="E534">
        <f t="shared" si="55"/>
        <v>0</v>
      </c>
      <c r="F534" s="90" t="str">
        <f>IF(E534=0,"Sin movimiento en 2020", IF(C534&gt;D534,"se sigue facturando","esta pagando"))</f>
        <v>Sin movimiento en 2020</v>
      </c>
    </row>
    <row r="535" spans="1:6" hidden="1" x14ac:dyDescent="0.25">
      <c r="A535" s="75" t="s">
        <v>807</v>
      </c>
      <c r="B535" s="75" t="s">
        <v>808</v>
      </c>
      <c r="C535" s="83">
        <v>-3.12</v>
      </c>
      <c r="D535" s="83">
        <v>1.68</v>
      </c>
      <c r="E535">
        <f t="shared" si="55"/>
        <v>-4.8</v>
      </c>
      <c r="F535" t="str">
        <f t="shared" si="57"/>
        <v>esta pagando</v>
      </c>
    </row>
    <row r="536" spans="1:6" hidden="1" x14ac:dyDescent="0.25">
      <c r="A536" s="75" t="s">
        <v>867</v>
      </c>
      <c r="B536" s="75" t="s">
        <v>868</v>
      </c>
      <c r="C536" s="83">
        <v>11.32</v>
      </c>
      <c r="D536" s="83">
        <v>1.68</v>
      </c>
      <c r="E536">
        <f t="shared" si="55"/>
        <v>9.64</v>
      </c>
      <c r="F536" t="str">
        <f t="shared" si="57"/>
        <v>se sigue facturando</v>
      </c>
    </row>
    <row r="537" spans="1:6" x14ac:dyDescent="0.25">
      <c r="A537" s="75" t="s">
        <v>1695</v>
      </c>
      <c r="B537" s="75" t="s">
        <v>1696</v>
      </c>
      <c r="C537" s="83">
        <v>1.68</v>
      </c>
      <c r="D537" s="83">
        <v>1.68</v>
      </c>
      <c r="E537">
        <f t="shared" si="55"/>
        <v>0</v>
      </c>
      <c r="F537" s="90" t="str">
        <f t="shared" ref="F537:F538" si="59">IF(E537=0,"Sin movimiento en 2020", IF(C537&gt;D537,"se sigue facturando","esta pagando"))</f>
        <v>Sin movimiento en 2020</v>
      </c>
    </row>
    <row r="538" spans="1:6" x14ac:dyDescent="0.25">
      <c r="A538" s="75" t="s">
        <v>2253</v>
      </c>
      <c r="B538" s="75" t="s">
        <v>2254</v>
      </c>
      <c r="C538" s="83">
        <v>1.68</v>
      </c>
      <c r="D538" s="83">
        <v>1.68</v>
      </c>
      <c r="E538">
        <f t="shared" si="55"/>
        <v>0</v>
      </c>
      <c r="F538" s="90" t="str">
        <f t="shared" si="59"/>
        <v>Sin movimiento en 2020</v>
      </c>
    </row>
    <row r="539" spans="1:6" hidden="1" x14ac:dyDescent="0.25">
      <c r="A539" s="75" t="s">
        <v>2353</v>
      </c>
      <c r="B539" s="75" t="s">
        <v>2354</v>
      </c>
      <c r="C539" s="83">
        <v>5.04</v>
      </c>
      <c r="D539" s="83">
        <v>1.68</v>
      </c>
      <c r="E539">
        <f t="shared" si="55"/>
        <v>3.3600000000000003</v>
      </c>
      <c r="F539" t="str">
        <f t="shared" si="57"/>
        <v>se sigue facturando</v>
      </c>
    </row>
    <row r="540" spans="1:6" x14ac:dyDescent="0.25">
      <c r="A540" s="75" t="s">
        <v>3134</v>
      </c>
      <c r="B540" s="75" t="s">
        <v>3135</v>
      </c>
      <c r="C540" s="83">
        <v>1.68</v>
      </c>
      <c r="D540" s="83">
        <v>1.68</v>
      </c>
      <c r="E540">
        <f t="shared" si="55"/>
        <v>0</v>
      </c>
      <c r="F540" s="90" t="str">
        <f>IF(E540=0,"Sin movimiento en 2020", IF(C540&gt;D540,"se sigue facturando","esta pagando"))</f>
        <v>Sin movimiento en 2020</v>
      </c>
    </row>
    <row r="541" spans="1:6" hidden="1" x14ac:dyDescent="0.25">
      <c r="A541" s="75" t="s">
        <v>3184</v>
      </c>
      <c r="B541" s="75" t="s">
        <v>3185</v>
      </c>
      <c r="C541" s="83">
        <v>6.53</v>
      </c>
      <c r="D541" s="83">
        <v>1.68</v>
      </c>
      <c r="E541">
        <f t="shared" si="55"/>
        <v>4.8500000000000005</v>
      </c>
      <c r="F541" t="str">
        <f t="shared" si="57"/>
        <v>se sigue facturando</v>
      </c>
    </row>
    <row r="542" spans="1:6" x14ac:dyDescent="0.25">
      <c r="A542" s="75" t="s">
        <v>3584</v>
      </c>
      <c r="B542" s="75" t="s">
        <v>3585</v>
      </c>
      <c r="C542" s="83">
        <v>1.68</v>
      </c>
      <c r="D542" s="83">
        <v>1.68</v>
      </c>
      <c r="E542">
        <f t="shared" si="55"/>
        <v>0</v>
      </c>
      <c r="F542" s="90" t="str">
        <f>IF(E542=0,"Sin movimiento en 2020", IF(C542&gt;D542,"se sigue facturando","esta pagando"))</f>
        <v>Sin movimiento en 2020</v>
      </c>
    </row>
    <row r="543" spans="1:6" hidden="1" x14ac:dyDescent="0.25">
      <c r="A543" s="75" t="s">
        <v>3880</v>
      </c>
      <c r="B543" s="75" t="s">
        <v>3881</v>
      </c>
      <c r="C543" s="83">
        <v>7.05</v>
      </c>
      <c r="D543" s="83">
        <v>1.68</v>
      </c>
      <c r="E543">
        <f t="shared" si="55"/>
        <v>5.37</v>
      </c>
      <c r="F543" t="str">
        <f t="shared" si="57"/>
        <v>se sigue facturando</v>
      </c>
    </row>
    <row r="544" spans="1:6" hidden="1" x14ac:dyDescent="0.25">
      <c r="A544" s="75" t="s">
        <v>4064</v>
      </c>
      <c r="B544" s="75" t="s">
        <v>4065</v>
      </c>
      <c r="C544" s="83">
        <v>1.95</v>
      </c>
      <c r="D544" s="83">
        <v>1.68</v>
      </c>
      <c r="E544">
        <f t="shared" si="55"/>
        <v>0.27</v>
      </c>
      <c r="F544" t="str">
        <f t="shared" si="57"/>
        <v>se sigue facturando</v>
      </c>
    </row>
    <row r="545" spans="1:6" x14ac:dyDescent="0.25">
      <c r="A545" s="75" t="s">
        <v>4204</v>
      </c>
      <c r="B545" s="75" t="s">
        <v>4205</v>
      </c>
      <c r="C545" s="83">
        <v>1.68</v>
      </c>
      <c r="D545" s="83">
        <v>1.68</v>
      </c>
      <c r="E545">
        <f t="shared" si="55"/>
        <v>0</v>
      </c>
      <c r="F545" s="90" t="str">
        <f>IF(E545=0,"Sin movimiento en 2020", IF(C545&gt;D545,"se sigue facturando","esta pagando"))</f>
        <v>Sin movimiento en 2020</v>
      </c>
    </row>
    <row r="546" spans="1:6" hidden="1" x14ac:dyDescent="0.25">
      <c r="A546" s="75" t="s">
        <v>4248</v>
      </c>
      <c r="B546" s="75" t="s">
        <v>4249</v>
      </c>
      <c r="C546" s="83">
        <v>5.04</v>
      </c>
      <c r="D546" s="83">
        <v>1.68</v>
      </c>
      <c r="E546">
        <f t="shared" si="55"/>
        <v>3.3600000000000003</v>
      </c>
      <c r="F546" t="str">
        <f t="shared" si="57"/>
        <v>se sigue facturando</v>
      </c>
    </row>
    <row r="547" spans="1:6" hidden="1" x14ac:dyDescent="0.25">
      <c r="A547" s="75" t="s">
        <v>4310</v>
      </c>
      <c r="B547" s="75" t="s">
        <v>4311</v>
      </c>
      <c r="C547" s="83">
        <v>6.72</v>
      </c>
      <c r="D547" s="83">
        <v>1.68</v>
      </c>
      <c r="E547">
        <f t="shared" si="55"/>
        <v>5.04</v>
      </c>
      <c r="F547" t="str">
        <f t="shared" si="57"/>
        <v>se sigue facturando</v>
      </c>
    </row>
    <row r="548" spans="1:6" hidden="1" x14ac:dyDescent="0.25">
      <c r="A548" s="75" t="s">
        <v>4386</v>
      </c>
      <c r="B548" s="75" t="s">
        <v>4387</v>
      </c>
      <c r="C548" s="83">
        <v>3.28</v>
      </c>
      <c r="D548" s="83">
        <v>1.68</v>
      </c>
      <c r="E548">
        <f t="shared" si="55"/>
        <v>1.5999999999999999</v>
      </c>
      <c r="F548" t="str">
        <f t="shared" si="57"/>
        <v>se sigue facturando</v>
      </c>
    </row>
    <row r="549" spans="1:6" hidden="1" x14ac:dyDescent="0.25">
      <c r="A549" s="75" t="s">
        <v>4390</v>
      </c>
      <c r="B549" s="75" t="s">
        <v>4391</v>
      </c>
      <c r="C549" s="83">
        <v>5.04</v>
      </c>
      <c r="D549" s="83">
        <v>1.68</v>
      </c>
      <c r="E549">
        <f t="shared" si="55"/>
        <v>3.3600000000000003</v>
      </c>
      <c r="F549" t="str">
        <f t="shared" si="57"/>
        <v>se sigue facturando</v>
      </c>
    </row>
    <row r="550" spans="1:6" hidden="1" x14ac:dyDescent="0.25">
      <c r="A550" s="75" t="s">
        <v>4432</v>
      </c>
      <c r="B550" s="75" t="s">
        <v>4433</v>
      </c>
      <c r="C550" s="83">
        <v>3.36</v>
      </c>
      <c r="D550" s="83">
        <v>1.68</v>
      </c>
      <c r="E550">
        <f t="shared" si="55"/>
        <v>1.68</v>
      </c>
      <c r="F550" t="str">
        <f t="shared" si="57"/>
        <v>se sigue facturando</v>
      </c>
    </row>
    <row r="551" spans="1:6" hidden="1" x14ac:dyDescent="0.25">
      <c r="A551" s="75" t="s">
        <v>4581</v>
      </c>
      <c r="B551" s="75" t="s">
        <v>4582</v>
      </c>
      <c r="C551" s="83">
        <v>13.11</v>
      </c>
      <c r="D551" s="83">
        <v>1.68</v>
      </c>
      <c r="E551">
        <f t="shared" si="55"/>
        <v>11.43</v>
      </c>
      <c r="F551" t="str">
        <f t="shared" si="57"/>
        <v>se sigue facturando</v>
      </c>
    </row>
    <row r="552" spans="1:6" hidden="1" x14ac:dyDescent="0.25">
      <c r="A552" s="75" t="s">
        <v>4609</v>
      </c>
      <c r="B552" s="75" t="s">
        <v>4610</v>
      </c>
      <c r="C552" s="83">
        <v>2.14</v>
      </c>
      <c r="D552" s="83">
        <v>1.68</v>
      </c>
      <c r="E552">
        <f t="shared" si="55"/>
        <v>0.46000000000000019</v>
      </c>
      <c r="F552" t="str">
        <f t="shared" si="57"/>
        <v>se sigue facturando</v>
      </c>
    </row>
    <row r="553" spans="1:6" hidden="1" x14ac:dyDescent="0.25">
      <c r="A553" s="75" t="s">
        <v>4627</v>
      </c>
      <c r="B553" s="75" t="s">
        <v>4628</v>
      </c>
      <c r="C553" s="83">
        <v>5.69</v>
      </c>
      <c r="D553" s="83">
        <v>1.68</v>
      </c>
      <c r="E553">
        <f t="shared" si="55"/>
        <v>4.0100000000000007</v>
      </c>
      <c r="F553" t="str">
        <f t="shared" si="57"/>
        <v>se sigue facturando</v>
      </c>
    </row>
    <row r="554" spans="1:6" hidden="1" x14ac:dyDescent="0.25">
      <c r="A554" s="75" t="s">
        <v>4769</v>
      </c>
      <c r="B554" s="75" t="s">
        <v>4770</v>
      </c>
      <c r="C554" s="83">
        <v>5.15</v>
      </c>
      <c r="D554" s="83">
        <v>1.68</v>
      </c>
      <c r="E554">
        <f t="shared" si="55"/>
        <v>3.4700000000000006</v>
      </c>
      <c r="F554" t="str">
        <f t="shared" si="57"/>
        <v>se sigue facturando</v>
      </c>
    </row>
    <row r="555" spans="1:6" hidden="1" x14ac:dyDescent="0.25">
      <c r="A555" s="75" t="s">
        <v>4869</v>
      </c>
      <c r="B555" s="75" t="s">
        <v>4870</v>
      </c>
      <c r="C555" s="83">
        <v>8.85</v>
      </c>
      <c r="D555" s="83">
        <v>1.68</v>
      </c>
      <c r="E555">
        <f t="shared" si="55"/>
        <v>7.17</v>
      </c>
      <c r="F555" t="str">
        <f t="shared" si="57"/>
        <v>se sigue facturando</v>
      </c>
    </row>
    <row r="556" spans="1:6" x14ac:dyDescent="0.25">
      <c r="A556" s="75" t="s">
        <v>4929</v>
      </c>
      <c r="B556" s="75" t="s">
        <v>4930</v>
      </c>
      <c r="C556" s="83">
        <v>1.68</v>
      </c>
      <c r="D556" s="83">
        <v>1.68</v>
      </c>
      <c r="E556">
        <f t="shared" si="55"/>
        <v>0</v>
      </c>
      <c r="F556" s="90" t="str">
        <f>IF(E556=0,"Sin movimiento en 2020", IF(C556&gt;D556,"se sigue facturando","esta pagando"))</f>
        <v>Sin movimiento en 2020</v>
      </c>
    </row>
    <row r="557" spans="1:6" hidden="1" x14ac:dyDescent="0.25">
      <c r="A557" s="75" t="s">
        <v>5121</v>
      </c>
      <c r="B557" s="75" t="s">
        <v>5122</v>
      </c>
      <c r="C557" s="83">
        <v>1.83</v>
      </c>
      <c r="D557" s="83">
        <v>1.68</v>
      </c>
      <c r="E557">
        <f t="shared" si="55"/>
        <v>0.15000000000000013</v>
      </c>
      <c r="F557" t="str">
        <f t="shared" si="57"/>
        <v>se sigue facturando</v>
      </c>
    </row>
    <row r="558" spans="1:6" hidden="1" x14ac:dyDescent="0.25">
      <c r="A558" s="75" t="s">
        <v>5145</v>
      </c>
      <c r="B558" s="75" t="s">
        <v>5146</v>
      </c>
      <c r="C558" s="83">
        <v>5.04</v>
      </c>
      <c r="D558" s="83">
        <v>1.68</v>
      </c>
      <c r="E558">
        <f t="shared" si="55"/>
        <v>3.3600000000000003</v>
      </c>
      <c r="F558" t="str">
        <f t="shared" si="57"/>
        <v>se sigue facturando</v>
      </c>
    </row>
    <row r="559" spans="1:6" x14ac:dyDescent="0.25">
      <c r="A559" s="75" t="s">
        <v>5157</v>
      </c>
      <c r="B559" s="75" t="s">
        <v>5158</v>
      </c>
      <c r="C559" s="83">
        <v>1.68</v>
      </c>
      <c r="D559" s="83">
        <v>1.68</v>
      </c>
      <c r="E559">
        <f t="shared" si="55"/>
        <v>0</v>
      </c>
      <c r="F559" s="90" t="str">
        <f t="shared" ref="F559:F563" si="60">IF(E559=0,"Sin movimiento en 2020", IF(C559&gt;D559,"se sigue facturando","esta pagando"))</f>
        <v>Sin movimiento en 2020</v>
      </c>
    </row>
    <row r="560" spans="1:6" x14ac:dyDescent="0.25">
      <c r="A560" s="75" t="s">
        <v>5165</v>
      </c>
      <c r="B560" s="75" t="s">
        <v>5166</v>
      </c>
      <c r="C560" s="83">
        <v>1.68</v>
      </c>
      <c r="D560" s="83">
        <v>1.68</v>
      </c>
      <c r="E560">
        <f t="shared" si="55"/>
        <v>0</v>
      </c>
      <c r="F560" s="90" t="str">
        <f t="shared" si="60"/>
        <v>Sin movimiento en 2020</v>
      </c>
    </row>
    <row r="561" spans="1:6" x14ac:dyDescent="0.25">
      <c r="A561" s="75" t="s">
        <v>5196</v>
      </c>
      <c r="B561" s="75" t="s">
        <v>5197</v>
      </c>
      <c r="C561" s="83">
        <v>1.68</v>
      </c>
      <c r="D561" s="83">
        <v>1.68</v>
      </c>
      <c r="E561">
        <f t="shared" si="55"/>
        <v>0</v>
      </c>
      <c r="F561" s="90" t="str">
        <f t="shared" si="60"/>
        <v>Sin movimiento en 2020</v>
      </c>
    </row>
    <row r="562" spans="1:6" x14ac:dyDescent="0.25">
      <c r="A562" s="75" t="s">
        <v>5220</v>
      </c>
      <c r="B562" s="75" t="s">
        <v>5221</v>
      </c>
      <c r="C562" s="83">
        <v>1.68</v>
      </c>
      <c r="D562" s="83">
        <v>1.68</v>
      </c>
      <c r="E562">
        <f t="shared" si="55"/>
        <v>0</v>
      </c>
      <c r="F562" s="90" t="str">
        <f t="shared" si="60"/>
        <v>Sin movimiento en 2020</v>
      </c>
    </row>
    <row r="563" spans="1:6" x14ac:dyDescent="0.25">
      <c r="A563" s="75" t="s">
        <v>5356</v>
      </c>
      <c r="B563" s="75" t="s">
        <v>5357</v>
      </c>
      <c r="C563" s="83">
        <v>1.68</v>
      </c>
      <c r="D563" s="83">
        <v>1.68</v>
      </c>
      <c r="E563">
        <f t="shared" si="55"/>
        <v>0</v>
      </c>
      <c r="F563" s="90" t="str">
        <f t="shared" si="60"/>
        <v>Sin movimiento en 2020</v>
      </c>
    </row>
    <row r="564" spans="1:6" hidden="1" x14ac:dyDescent="0.25">
      <c r="A564" s="75" t="s">
        <v>5390</v>
      </c>
      <c r="B564" s="75" t="s">
        <v>5391</v>
      </c>
      <c r="C564" s="83">
        <v>8.4</v>
      </c>
      <c r="D564" s="83">
        <v>1.68</v>
      </c>
      <c r="E564">
        <f t="shared" si="55"/>
        <v>6.7200000000000006</v>
      </c>
      <c r="F564" t="str">
        <f t="shared" si="57"/>
        <v>se sigue facturando</v>
      </c>
    </row>
    <row r="565" spans="1:6" hidden="1" x14ac:dyDescent="0.25">
      <c r="A565" s="75" t="s">
        <v>5422</v>
      </c>
      <c r="B565" s="75" t="s">
        <v>5423</v>
      </c>
      <c r="C565" s="83">
        <v>13.44</v>
      </c>
      <c r="D565" s="83">
        <v>1.68</v>
      </c>
      <c r="E565">
        <f t="shared" si="55"/>
        <v>11.76</v>
      </c>
      <c r="F565" t="str">
        <f t="shared" si="57"/>
        <v>se sigue facturando</v>
      </c>
    </row>
    <row r="566" spans="1:6" x14ac:dyDescent="0.25">
      <c r="A566" s="75" t="s">
        <v>5436</v>
      </c>
      <c r="B566" s="75" t="s">
        <v>5437</v>
      </c>
      <c r="C566" s="83">
        <v>1.68</v>
      </c>
      <c r="D566" s="83">
        <v>1.68</v>
      </c>
      <c r="E566">
        <f t="shared" si="55"/>
        <v>0</v>
      </c>
      <c r="F566" s="90" t="str">
        <f t="shared" ref="F566:F567" si="61">IF(E566=0,"Sin movimiento en 2020", IF(C566&gt;D566,"se sigue facturando","esta pagando"))</f>
        <v>Sin movimiento en 2020</v>
      </c>
    </row>
    <row r="567" spans="1:6" x14ac:dyDescent="0.25">
      <c r="A567" s="75" t="s">
        <v>5442</v>
      </c>
      <c r="B567" s="75" t="s">
        <v>5443</v>
      </c>
      <c r="C567" s="83">
        <v>1.68</v>
      </c>
      <c r="D567" s="83">
        <v>1.68</v>
      </c>
      <c r="E567">
        <f t="shared" si="55"/>
        <v>0</v>
      </c>
      <c r="F567" s="90" t="str">
        <f t="shared" si="61"/>
        <v>Sin movimiento en 2020</v>
      </c>
    </row>
    <row r="568" spans="1:6" hidden="1" x14ac:dyDescent="0.25">
      <c r="A568" s="75" t="s">
        <v>5454</v>
      </c>
      <c r="B568" s="75" t="s">
        <v>5455</v>
      </c>
      <c r="C568" s="83">
        <v>8.4</v>
      </c>
      <c r="D568" s="83">
        <v>1.68</v>
      </c>
      <c r="E568">
        <f t="shared" si="55"/>
        <v>6.7200000000000006</v>
      </c>
      <c r="F568" t="str">
        <f t="shared" si="57"/>
        <v>se sigue facturando</v>
      </c>
    </row>
    <row r="569" spans="1:6" x14ac:dyDescent="0.25">
      <c r="A569" s="75" t="s">
        <v>5458</v>
      </c>
      <c r="B569" s="75" t="s">
        <v>5459</v>
      </c>
      <c r="C569" s="83">
        <v>1.68</v>
      </c>
      <c r="D569" s="83">
        <v>1.68</v>
      </c>
      <c r="E569">
        <f t="shared" si="55"/>
        <v>0</v>
      </c>
      <c r="F569" s="90" t="str">
        <f>IF(E569=0,"Sin movimiento en 2020", IF(C569&gt;D569,"se sigue facturando","esta pagando"))</f>
        <v>Sin movimiento en 2020</v>
      </c>
    </row>
    <row r="570" spans="1:6" hidden="1" x14ac:dyDescent="0.25">
      <c r="A570" s="75" t="s">
        <v>5472</v>
      </c>
      <c r="B570" s="75" t="s">
        <v>5473</v>
      </c>
      <c r="C570" s="83">
        <v>7.45</v>
      </c>
      <c r="D570" s="83">
        <v>1.68</v>
      </c>
      <c r="E570">
        <f t="shared" si="55"/>
        <v>5.7700000000000005</v>
      </c>
      <c r="F570" t="str">
        <f t="shared" si="57"/>
        <v>se sigue facturando</v>
      </c>
    </row>
    <row r="571" spans="1:6" hidden="1" x14ac:dyDescent="0.25">
      <c r="A571" s="75" t="s">
        <v>5494</v>
      </c>
      <c r="B571" s="75" t="s">
        <v>5495</v>
      </c>
      <c r="C571" s="83">
        <v>1.99</v>
      </c>
      <c r="D571" s="83">
        <v>1.68</v>
      </c>
      <c r="E571">
        <f t="shared" si="55"/>
        <v>0.31000000000000005</v>
      </c>
      <c r="F571" t="str">
        <f t="shared" si="57"/>
        <v>se sigue facturando</v>
      </c>
    </row>
    <row r="572" spans="1:6" hidden="1" x14ac:dyDescent="0.25">
      <c r="A572" s="75" t="s">
        <v>5504</v>
      </c>
      <c r="B572" s="75" t="s">
        <v>5505</v>
      </c>
      <c r="C572" s="83">
        <v>3.26</v>
      </c>
      <c r="D572" s="83">
        <v>1.68</v>
      </c>
      <c r="E572">
        <f t="shared" si="55"/>
        <v>1.5799999999999998</v>
      </c>
      <c r="F572" t="str">
        <f t="shared" si="57"/>
        <v>se sigue facturando</v>
      </c>
    </row>
    <row r="573" spans="1:6" hidden="1" x14ac:dyDescent="0.25">
      <c r="A573" s="75" t="s">
        <v>5552</v>
      </c>
      <c r="B573" s="75" t="s">
        <v>5553</v>
      </c>
      <c r="C573" s="83">
        <v>6.74</v>
      </c>
      <c r="D573" s="83">
        <v>1.68</v>
      </c>
      <c r="E573">
        <f t="shared" si="55"/>
        <v>5.0600000000000005</v>
      </c>
      <c r="F573" t="str">
        <f t="shared" si="57"/>
        <v>se sigue facturando</v>
      </c>
    </row>
    <row r="574" spans="1:6" hidden="1" x14ac:dyDescent="0.25">
      <c r="A574" s="75" t="s">
        <v>5570</v>
      </c>
      <c r="B574" s="75" t="s">
        <v>5571</v>
      </c>
      <c r="C574" s="83">
        <v>2.6</v>
      </c>
      <c r="D574" s="83">
        <v>1.68</v>
      </c>
      <c r="E574">
        <f t="shared" si="55"/>
        <v>0.92000000000000015</v>
      </c>
      <c r="F574" t="str">
        <f t="shared" si="57"/>
        <v>se sigue facturando</v>
      </c>
    </row>
    <row r="575" spans="1:6" hidden="1" x14ac:dyDescent="0.25">
      <c r="A575" s="75" t="s">
        <v>5582</v>
      </c>
      <c r="B575" s="75" t="s">
        <v>5583</v>
      </c>
      <c r="C575" s="83">
        <v>1.76</v>
      </c>
      <c r="D575" s="83">
        <v>1.68</v>
      </c>
      <c r="E575">
        <f t="shared" si="55"/>
        <v>8.0000000000000071E-2</v>
      </c>
      <c r="F575" t="str">
        <f t="shared" si="57"/>
        <v>se sigue facturando</v>
      </c>
    </row>
    <row r="576" spans="1:6" hidden="1" x14ac:dyDescent="0.25">
      <c r="A576" s="75" t="s">
        <v>5778</v>
      </c>
      <c r="B576" s="75" t="s">
        <v>5779</v>
      </c>
      <c r="C576" s="83">
        <v>13.44</v>
      </c>
      <c r="D576" s="83">
        <v>1.68</v>
      </c>
      <c r="E576">
        <f t="shared" si="55"/>
        <v>11.76</v>
      </c>
      <c r="F576" t="str">
        <f t="shared" si="57"/>
        <v>se sigue facturando</v>
      </c>
    </row>
    <row r="577" spans="1:6" x14ac:dyDescent="0.25">
      <c r="A577" s="75" t="s">
        <v>5786</v>
      </c>
      <c r="B577" s="75" t="s">
        <v>5787</v>
      </c>
      <c r="C577" s="83">
        <v>1.68</v>
      </c>
      <c r="D577" s="83">
        <v>1.68</v>
      </c>
      <c r="E577">
        <f t="shared" si="55"/>
        <v>0</v>
      </c>
      <c r="F577" s="90" t="str">
        <f t="shared" ref="F577:F578" si="62">IF(E577=0,"Sin movimiento en 2020", IF(C577&gt;D577,"se sigue facturando","esta pagando"))</f>
        <v>Sin movimiento en 2020</v>
      </c>
    </row>
    <row r="578" spans="1:6" x14ac:dyDescent="0.25">
      <c r="A578" s="75" t="s">
        <v>5800</v>
      </c>
      <c r="B578" s="75" t="s">
        <v>5801</v>
      </c>
      <c r="C578" s="83">
        <v>1.68</v>
      </c>
      <c r="D578" s="83">
        <v>1.68</v>
      </c>
      <c r="E578">
        <f t="shared" ref="E578:E641" si="63">C578-D578</f>
        <v>0</v>
      </c>
      <c r="F578" s="90" t="str">
        <f t="shared" si="62"/>
        <v>Sin movimiento en 2020</v>
      </c>
    </row>
    <row r="579" spans="1:6" hidden="1" x14ac:dyDescent="0.25">
      <c r="A579" s="75" t="s">
        <v>5826</v>
      </c>
      <c r="B579" s="75" t="s">
        <v>5827</v>
      </c>
      <c r="C579" s="83">
        <v>1.74</v>
      </c>
      <c r="D579" s="83">
        <v>1.68</v>
      </c>
      <c r="E579">
        <f t="shared" si="63"/>
        <v>6.0000000000000053E-2</v>
      </c>
      <c r="F579" t="str">
        <f t="shared" ref="F579:F641" si="64">IF(E579=0,"No cobrable", IF(C579&gt;D579,"se sigue facturando","esta pagando"))</f>
        <v>se sigue facturando</v>
      </c>
    </row>
    <row r="580" spans="1:6" hidden="1" x14ac:dyDescent="0.25">
      <c r="A580" s="75" t="s">
        <v>5832</v>
      </c>
      <c r="B580" s="75" t="s">
        <v>5833</v>
      </c>
      <c r="C580" s="83">
        <v>1.83</v>
      </c>
      <c r="D580" s="83">
        <v>1.68</v>
      </c>
      <c r="E580">
        <f t="shared" si="63"/>
        <v>0.15000000000000013</v>
      </c>
      <c r="F580" t="str">
        <f t="shared" si="64"/>
        <v>se sigue facturando</v>
      </c>
    </row>
    <row r="581" spans="1:6" hidden="1" x14ac:dyDescent="0.25">
      <c r="A581" s="75" t="s">
        <v>5870</v>
      </c>
      <c r="B581" s="75" t="s">
        <v>5871</v>
      </c>
      <c r="C581" s="83">
        <v>5.04</v>
      </c>
      <c r="D581" s="83">
        <v>1.68</v>
      </c>
      <c r="E581">
        <f t="shared" si="63"/>
        <v>3.3600000000000003</v>
      </c>
      <c r="F581" t="str">
        <f t="shared" si="64"/>
        <v>se sigue facturando</v>
      </c>
    </row>
    <row r="582" spans="1:6" hidden="1" x14ac:dyDescent="0.25">
      <c r="A582" s="75" t="s">
        <v>5876</v>
      </c>
      <c r="B582" s="75" t="s">
        <v>5877</v>
      </c>
      <c r="C582" s="83">
        <v>5.04</v>
      </c>
      <c r="D582" s="83">
        <v>1.68</v>
      </c>
      <c r="E582">
        <f t="shared" si="63"/>
        <v>3.3600000000000003</v>
      </c>
      <c r="F582" t="str">
        <f t="shared" si="64"/>
        <v>se sigue facturando</v>
      </c>
    </row>
    <row r="583" spans="1:6" x14ac:dyDescent="0.25">
      <c r="A583" s="75" t="s">
        <v>807</v>
      </c>
      <c r="B583" s="75" t="s">
        <v>808</v>
      </c>
      <c r="C583" s="83">
        <v>1.68</v>
      </c>
      <c r="D583" s="83">
        <v>1.68</v>
      </c>
      <c r="E583">
        <f t="shared" si="63"/>
        <v>0</v>
      </c>
      <c r="F583" s="90" t="str">
        <f>IF(E583=0,"Sin movimiento en 2020", IF(C583&gt;D583,"se sigue facturando","esta pagando"))</f>
        <v>Sin movimiento en 2020</v>
      </c>
    </row>
    <row r="584" spans="1:6" hidden="1" x14ac:dyDescent="0.25">
      <c r="A584" s="75" t="s">
        <v>5960</v>
      </c>
      <c r="B584" s="75" t="s">
        <v>5961</v>
      </c>
      <c r="C584" s="83">
        <v>11.7</v>
      </c>
      <c r="D584" s="83">
        <v>1.68</v>
      </c>
      <c r="E584">
        <f t="shared" si="63"/>
        <v>10.02</v>
      </c>
      <c r="F584" t="str">
        <f t="shared" si="64"/>
        <v>se sigue facturando</v>
      </c>
    </row>
    <row r="585" spans="1:6" x14ac:dyDescent="0.25">
      <c r="A585" s="75" t="s">
        <v>6022</v>
      </c>
      <c r="B585" s="75" t="s">
        <v>6023</v>
      </c>
      <c r="C585" s="83">
        <v>1.68</v>
      </c>
      <c r="D585" s="83">
        <v>1.68</v>
      </c>
      <c r="E585">
        <f t="shared" si="63"/>
        <v>0</v>
      </c>
      <c r="F585" s="90" t="str">
        <f>IF(E585=0,"Sin movimiento en 2020", IF(C585&gt;D585,"se sigue facturando","esta pagando"))</f>
        <v>Sin movimiento en 2020</v>
      </c>
    </row>
    <row r="586" spans="1:6" hidden="1" x14ac:dyDescent="0.25">
      <c r="A586" s="75" t="s">
        <v>6218</v>
      </c>
      <c r="B586" s="75" t="s">
        <v>6219</v>
      </c>
      <c r="C586" s="83">
        <v>10.14</v>
      </c>
      <c r="D586" s="83">
        <v>1.68</v>
      </c>
      <c r="E586">
        <f t="shared" si="63"/>
        <v>8.4600000000000009</v>
      </c>
      <c r="F586" t="str">
        <f t="shared" si="64"/>
        <v>se sigue facturando</v>
      </c>
    </row>
    <row r="587" spans="1:6" hidden="1" x14ac:dyDescent="0.25">
      <c r="A587" s="75" t="s">
        <v>6230</v>
      </c>
      <c r="B587" s="75" t="s">
        <v>6231</v>
      </c>
      <c r="C587" s="83">
        <v>11.17</v>
      </c>
      <c r="D587" s="83">
        <v>1.68</v>
      </c>
      <c r="E587">
        <f t="shared" si="63"/>
        <v>9.49</v>
      </c>
      <c r="F587" t="str">
        <f t="shared" si="64"/>
        <v>se sigue facturando</v>
      </c>
    </row>
    <row r="588" spans="1:6" x14ac:dyDescent="0.25">
      <c r="A588" s="75" t="s">
        <v>6365</v>
      </c>
      <c r="B588" s="75" t="s">
        <v>6366</v>
      </c>
      <c r="C588" s="83">
        <v>1.68</v>
      </c>
      <c r="D588" s="83">
        <v>1.68</v>
      </c>
      <c r="E588">
        <f t="shared" si="63"/>
        <v>0</v>
      </c>
      <c r="F588" s="90" t="str">
        <f>IF(E588=0,"Sin movimiento en 2020", IF(C588&gt;D588,"se sigue facturando","esta pagando"))</f>
        <v>Sin movimiento en 2020</v>
      </c>
    </row>
    <row r="589" spans="1:6" hidden="1" x14ac:dyDescent="0.25">
      <c r="A589" s="75" t="s">
        <v>6415</v>
      </c>
      <c r="B589" s="75" t="s">
        <v>6416</v>
      </c>
      <c r="C589" s="83">
        <v>10.47</v>
      </c>
      <c r="D589" s="83">
        <v>1.68</v>
      </c>
      <c r="E589">
        <f t="shared" si="63"/>
        <v>8.7900000000000009</v>
      </c>
      <c r="F589" t="str">
        <f t="shared" si="64"/>
        <v>se sigue facturando</v>
      </c>
    </row>
    <row r="590" spans="1:6" x14ac:dyDescent="0.25">
      <c r="A590" s="75" t="s">
        <v>6419</v>
      </c>
      <c r="B590" s="75" t="s">
        <v>6420</v>
      </c>
      <c r="C590" s="83">
        <v>1.68</v>
      </c>
      <c r="D590" s="83">
        <v>1.68</v>
      </c>
      <c r="E590">
        <f t="shared" si="63"/>
        <v>0</v>
      </c>
      <c r="F590" s="90" t="str">
        <f>IF(E590=0,"Sin movimiento en 2020", IF(C590&gt;D590,"se sigue facturando","esta pagando"))</f>
        <v>Sin movimiento en 2020</v>
      </c>
    </row>
    <row r="591" spans="1:6" hidden="1" x14ac:dyDescent="0.25">
      <c r="A591" s="75" t="s">
        <v>6477</v>
      </c>
      <c r="B591" s="75" t="s">
        <v>6478</v>
      </c>
      <c r="C591" s="83">
        <v>23.09</v>
      </c>
      <c r="D591" s="83">
        <v>1.68</v>
      </c>
      <c r="E591">
        <f t="shared" si="63"/>
        <v>21.41</v>
      </c>
      <c r="F591" t="str">
        <f t="shared" si="64"/>
        <v>se sigue facturando</v>
      </c>
    </row>
    <row r="592" spans="1:6" x14ac:dyDescent="0.25">
      <c r="A592" s="75" t="s">
        <v>6491</v>
      </c>
      <c r="B592" s="75" t="s">
        <v>6492</v>
      </c>
      <c r="C592" s="83">
        <v>1.68</v>
      </c>
      <c r="D592" s="83">
        <v>1.68</v>
      </c>
      <c r="E592">
        <f t="shared" si="63"/>
        <v>0</v>
      </c>
      <c r="F592" s="90" t="str">
        <f>IF(E592=0,"Sin movimiento en 2020", IF(C592&gt;D592,"se sigue facturando","esta pagando"))</f>
        <v>Sin movimiento en 2020</v>
      </c>
    </row>
    <row r="593" spans="1:6" hidden="1" x14ac:dyDescent="0.25">
      <c r="A593" s="75" t="s">
        <v>6747</v>
      </c>
      <c r="B593" s="75" t="s">
        <v>6748</v>
      </c>
      <c r="C593" s="83">
        <v>5.04</v>
      </c>
      <c r="D593" s="83">
        <v>1.68</v>
      </c>
      <c r="E593">
        <f t="shared" si="63"/>
        <v>3.3600000000000003</v>
      </c>
      <c r="F593" t="str">
        <f t="shared" si="64"/>
        <v>se sigue facturando</v>
      </c>
    </row>
    <row r="594" spans="1:6" hidden="1" x14ac:dyDescent="0.25">
      <c r="A594" s="75" t="s">
        <v>6787</v>
      </c>
      <c r="B594" s="75" t="s">
        <v>6788</v>
      </c>
      <c r="C594" s="83">
        <v>3.36</v>
      </c>
      <c r="D594" s="83">
        <v>1.68</v>
      </c>
      <c r="E594">
        <f t="shared" si="63"/>
        <v>1.68</v>
      </c>
      <c r="F594" t="str">
        <f t="shared" si="64"/>
        <v>se sigue facturando</v>
      </c>
    </row>
    <row r="595" spans="1:6" x14ac:dyDescent="0.25">
      <c r="A595" s="75" t="s">
        <v>6797</v>
      </c>
      <c r="B595" s="75" t="s">
        <v>6798</v>
      </c>
      <c r="C595" s="83">
        <v>1.68</v>
      </c>
      <c r="D595" s="83">
        <v>1.68</v>
      </c>
      <c r="E595">
        <f t="shared" si="63"/>
        <v>0</v>
      </c>
      <c r="F595" s="90" t="str">
        <f>IF(E595=0,"Sin movimiento en 2020", IF(C595&gt;D595,"se sigue facturando","esta pagando"))</f>
        <v>Sin movimiento en 2020</v>
      </c>
    </row>
    <row r="596" spans="1:6" hidden="1" x14ac:dyDescent="0.25">
      <c r="A596" s="75" t="s">
        <v>6897</v>
      </c>
      <c r="B596" s="75" t="s">
        <v>6898</v>
      </c>
      <c r="C596" s="83">
        <v>3.06</v>
      </c>
      <c r="D596" s="83">
        <v>1.68</v>
      </c>
      <c r="E596">
        <f t="shared" si="63"/>
        <v>1.3800000000000001</v>
      </c>
      <c r="F596" t="str">
        <f t="shared" si="64"/>
        <v>se sigue facturando</v>
      </c>
    </row>
    <row r="597" spans="1:6" hidden="1" x14ac:dyDescent="0.25">
      <c r="A597" s="75" t="s">
        <v>6915</v>
      </c>
      <c r="B597" s="75" t="s">
        <v>6916</v>
      </c>
      <c r="C597" s="83">
        <v>7.52</v>
      </c>
      <c r="D597" s="83">
        <v>1.68</v>
      </c>
      <c r="E597">
        <f t="shared" si="63"/>
        <v>5.84</v>
      </c>
      <c r="F597" t="str">
        <f t="shared" si="64"/>
        <v>se sigue facturando</v>
      </c>
    </row>
    <row r="598" spans="1:6" hidden="1" x14ac:dyDescent="0.25">
      <c r="A598" s="75" t="s">
        <v>7073</v>
      </c>
      <c r="B598" s="75" t="s">
        <v>7074</v>
      </c>
      <c r="C598" s="83">
        <v>6.74</v>
      </c>
      <c r="D598" s="83">
        <v>1.68</v>
      </c>
      <c r="E598">
        <f t="shared" si="63"/>
        <v>5.0600000000000005</v>
      </c>
      <c r="F598" t="str">
        <f t="shared" si="64"/>
        <v>se sigue facturando</v>
      </c>
    </row>
    <row r="599" spans="1:6" x14ac:dyDescent="0.25">
      <c r="A599" s="75" t="s">
        <v>7095</v>
      </c>
      <c r="B599" s="75" t="s">
        <v>7096</v>
      </c>
      <c r="C599" s="83">
        <v>1.68</v>
      </c>
      <c r="D599" s="83">
        <v>1.68</v>
      </c>
      <c r="E599">
        <f t="shared" si="63"/>
        <v>0</v>
      </c>
      <c r="F599" s="90" t="str">
        <f t="shared" ref="F599:F600" si="65">IF(E599=0,"Sin movimiento en 2020", IF(C599&gt;D599,"se sigue facturando","esta pagando"))</f>
        <v>Sin movimiento en 2020</v>
      </c>
    </row>
    <row r="600" spans="1:6" x14ac:dyDescent="0.25">
      <c r="A600" s="75" t="s">
        <v>7105</v>
      </c>
      <c r="B600" s="75" t="s">
        <v>7106</v>
      </c>
      <c r="C600" s="83">
        <v>1.68</v>
      </c>
      <c r="D600" s="83">
        <v>1.68</v>
      </c>
      <c r="E600">
        <f t="shared" si="63"/>
        <v>0</v>
      </c>
      <c r="F600" s="90" t="str">
        <f t="shared" si="65"/>
        <v>Sin movimiento en 2020</v>
      </c>
    </row>
    <row r="601" spans="1:6" hidden="1" x14ac:dyDescent="0.25">
      <c r="A601" s="75" t="s">
        <v>7181</v>
      </c>
      <c r="B601" s="75" t="s">
        <v>7182</v>
      </c>
      <c r="C601" s="83">
        <v>8.4</v>
      </c>
      <c r="D601" s="83">
        <v>1.68</v>
      </c>
      <c r="E601">
        <f t="shared" si="63"/>
        <v>6.7200000000000006</v>
      </c>
      <c r="F601" t="str">
        <f t="shared" si="64"/>
        <v>se sigue facturando</v>
      </c>
    </row>
    <row r="602" spans="1:6" hidden="1" x14ac:dyDescent="0.25">
      <c r="A602" s="75" t="s">
        <v>7225</v>
      </c>
      <c r="B602" s="75" t="s">
        <v>7226</v>
      </c>
      <c r="C602" s="83">
        <v>2.27</v>
      </c>
      <c r="D602" s="83">
        <v>1.68</v>
      </c>
      <c r="E602">
        <f t="shared" si="63"/>
        <v>0.59000000000000008</v>
      </c>
      <c r="F602" t="str">
        <f t="shared" si="64"/>
        <v>se sigue facturando</v>
      </c>
    </row>
    <row r="603" spans="1:6" x14ac:dyDescent="0.25">
      <c r="A603" s="75" t="s">
        <v>7257</v>
      </c>
      <c r="B603" s="75" t="s">
        <v>7258</v>
      </c>
      <c r="C603" s="83">
        <v>1.68</v>
      </c>
      <c r="D603" s="83">
        <v>1.68</v>
      </c>
      <c r="E603">
        <f t="shared" si="63"/>
        <v>0</v>
      </c>
      <c r="F603" s="90" t="str">
        <f>IF(E603=0,"Sin movimiento en 2020", IF(C603&gt;D603,"se sigue facturando","esta pagando"))</f>
        <v>Sin movimiento en 2020</v>
      </c>
    </row>
    <row r="604" spans="1:6" hidden="1" x14ac:dyDescent="0.25">
      <c r="A604" s="75" t="s">
        <v>7259</v>
      </c>
      <c r="B604" s="75" t="s">
        <v>7260</v>
      </c>
      <c r="C604" s="83">
        <v>5.04</v>
      </c>
      <c r="D604" s="83">
        <v>1.68</v>
      </c>
      <c r="E604">
        <f t="shared" si="63"/>
        <v>3.3600000000000003</v>
      </c>
      <c r="F604" t="str">
        <f t="shared" si="64"/>
        <v>se sigue facturando</v>
      </c>
    </row>
    <row r="605" spans="1:6" x14ac:dyDescent="0.25">
      <c r="A605" s="75" t="s">
        <v>7361</v>
      </c>
      <c r="B605" s="75" t="s">
        <v>7362</v>
      </c>
      <c r="C605" s="83">
        <v>1.68</v>
      </c>
      <c r="D605" s="83">
        <v>1.68</v>
      </c>
      <c r="E605">
        <f t="shared" si="63"/>
        <v>0</v>
      </c>
      <c r="F605" s="90" t="str">
        <f>IF(E605=0,"Sin movimiento en 2020", IF(C605&gt;D605,"se sigue facturando","esta pagando"))</f>
        <v>Sin movimiento en 2020</v>
      </c>
    </row>
    <row r="606" spans="1:6" hidden="1" x14ac:dyDescent="0.25">
      <c r="A606" s="75" t="s">
        <v>7385</v>
      </c>
      <c r="B606" s="75" t="s">
        <v>7386</v>
      </c>
      <c r="C606" s="83">
        <v>11.12</v>
      </c>
      <c r="D606" s="83">
        <v>1.68</v>
      </c>
      <c r="E606">
        <f t="shared" si="63"/>
        <v>9.44</v>
      </c>
      <c r="F606" t="str">
        <f t="shared" si="64"/>
        <v>se sigue facturando</v>
      </c>
    </row>
    <row r="607" spans="1:6" hidden="1" x14ac:dyDescent="0.25">
      <c r="A607" s="75" t="s">
        <v>7418</v>
      </c>
      <c r="B607" s="75" t="s">
        <v>7419</v>
      </c>
      <c r="C607" s="83">
        <v>5.04</v>
      </c>
      <c r="D607" s="83">
        <v>1.68</v>
      </c>
      <c r="E607">
        <f t="shared" si="63"/>
        <v>3.3600000000000003</v>
      </c>
      <c r="F607" t="str">
        <f t="shared" si="64"/>
        <v>se sigue facturando</v>
      </c>
    </row>
    <row r="608" spans="1:6" hidden="1" x14ac:dyDescent="0.25">
      <c r="A608" s="75" t="s">
        <v>7456</v>
      </c>
      <c r="B608" s="75" t="s">
        <v>7457</v>
      </c>
      <c r="C608" s="83">
        <v>15.12</v>
      </c>
      <c r="D608" s="83">
        <v>1.68</v>
      </c>
      <c r="E608">
        <f t="shared" si="63"/>
        <v>13.44</v>
      </c>
      <c r="F608" t="str">
        <f t="shared" si="64"/>
        <v>se sigue facturando</v>
      </c>
    </row>
    <row r="609" spans="1:6" hidden="1" x14ac:dyDescent="0.25">
      <c r="A609" s="75" t="s">
        <v>7500</v>
      </c>
      <c r="B609" s="75" t="s">
        <v>7501</v>
      </c>
      <c r="C609" s="83">
        <v>14.1</v>
      </c>
      <c r="D609" s="83">
        <v>1.68</v>
      </c>
      <c r="E609">
        <f t="shared" si="63"/>
        <v>12.42</v>
      </c>
      <c r="F609" t="str">
        <f t="shared" si="64"/>
        <v>se sigue facturando</v>
      </c>
    </row>
    <row r="610" spans="1:6" hidden="1" x14ac:dyDescent="0.25">
      <c r="A610" s="75" t="s">
        <v>7621</v>
      </c>
      <c r="B610" s="75" t="s">
        <v>7622</v>
      </c>
      <c r="C610" s="83">
        <v>5.04</v>
      </c>
      <c r="D610" s="83">
        <v>1.68</v>
      </c>
      <c r="E610">
        <f t="shared" si="63"/>
        <v>3.3600000000000003</v>
      </c>
      <c r="F610" t="str">
        <f t="shared" si="64"/>
        <v>se sigue facturando</v>
      </c>
    </row>
    <row r="611" spans="1:6" hidden="1" x14ac:dyDescent="0.25">
      <c r="A611" s="75" t="s">
        <v>7701</v>
      </c>
      <c r="B611" s="75" t="s">
        <v>7702</v>
      </c>
      <c r="C611" s="83">
        <v>2.52</v>
      </c>
      <c r="D611" s="83">
        <v>1.68</v>
      </c>
      <c r="E611">
        <f t="shared" si="63"/>
        <v>0.84000000000000008</v>
      </c>
      <c r="F611" t="str">
        <f t="shared" si="64"/>
        <v>se sigue facturando</v>
      </c>
    </row>
    <row r="612" spans="1:6" hidden="1" x14ac:dyDescent="0.25">
      <c r="A612" s="75" t="s">
        <v>7721</v>
      </c>
      <c r="B612" s="75" t="s">
        <v>7722</v>
      </c>
      <c r="C612" s="83">
        <v>1.92</v>
      </c>
      <c r="D612" s="83">
        <v>1.68</v>
      </c>
      <c r="E612">
        <f t="shared" si="63"/>
        <v>0.24</v>
      </c>
      <c r="F612" t="str">
        <f t="shared" si="64"/>
        <v>se sigue facturando</v>
      </c>
    </row>
    <row r="613" spans="1:6" hidden="1" x14ac:dyDescent="0.25">
      <c r="A613" s="75" t="s">
        <v>7796</v>
      </c>
      <c r="B613" s="75" t="s">
        <v>7797</v>
      </c>
      <c r="C613" s="83">
        <v>3.55</v>
      </c>
      <c r="D613" s="83">
        <v>1.68</v>
      </c>
      <c r="E613">
        <f t="shared" si="63"/>
        <v>1.8699999999999999</v>
      </c>
      <c r="F613" t="str">
        <f t="shared" si="64"/>
        <v>se sigue facturando</v>
      </c>
    </row>
    <row r="614" spans="1:6" hidden="1" x14ac:dyDescent="0.25">
      <c r="A614" s="75" t="s">
        <v>7857</v>
      </c>
      <c r="B614" s="75" t="s">
        <v>4409</v>
      </c>
      <c r="C614" s="83">
        <v>7.49</v>
      </c>
      <c r="D614" s="83">
        <v>1.68</v>
      </c>
      <c r="E614">
        <f t="shared" si="63"/>
        <v>5.8100000000000005</v>
      </c>
      <c r="F614" t="str">
        <f t="shared" si="64"/>
        <v>se sigue facturando</v>
      </c>
    </row>
    <row r="615" spans="1:6" hidden="1" x14ac:dyDescent="0.25">
      <c r="A615" s="75" t="s">
        <v>7922</v>
      </c>
      <c r="B615" s="75" t="s">
        <v>7923</v>
      </c>
      <c r="C615" s="83">
        <v>5.04</v>
      </c>
      <c r="D615" s="83">
        <v>1.68</v>
      </c>
      <c r="E615">
        <f t="shared" si="63"/>
        <v>3.3600000000000003</v>
      </c>
      <c r="F615" t="str">
        <f t="shared" si="64"/>
        <v>se sigue facturando</v>
      </c>
    </row>
    <row r="616" spans="1:6" hidden="1" x14ac:dyDescent="0.25">
      <c r="A616" s="75" t="s">
        <v>8138</v>
      </c>
      <c r="B616" s="75" t="s">
        <v>8139</v>
      </c>
      <c r="C616" s="83">
        <v>13.44</v>
      </c>
      <c r="D616" s="83">
        <v>1.68</v>
      </c>
      <c r="E616">
        <f t="shared" si="63"/>
        <v>11.76</v>
      </c>
      <c r="F616" t="str">
        <f t="shared" si="64"/>
        <v>se sigue facturando</v>
      </c>
    </row>
    <row r="617" spans="1:6" hidden="1" x14ac:dyDescent="0.25">
      <c r="A617" s="75" t="s">
        <v>8202</v>
      </c>
      <c r="B617" s="75" t="s">
        <v>8203</v>
      </c>
      <c r="C617" s="83">
        <v>1.77</v>
      </c>
      <c r="D617" s="83">
        <v>1.68</v>
      </c>
      <c r="E617">
        <f t="shared" si="63"/>
        <v>9.000000000000008E-2</v>
      </c>
      <c r="F617" t="str">
        <f t="shared" si="64"/>
        <v>se sigue facturando</v>
      </c>
    </row>
    <row r="618" spans="1:6" x14ac:dyDescent="0.25">
      <c r="A618" s="75" t="s">
        <v>8204</v>
      </c>
      <c r="B618" s="75" t="s">
        <v>8205</v>
      </c>
      <c r="C618" s="83">
        <v>1.68</v>
      </c>
      <c r="D618" s="83">
        <v>1.68</v>
      </c>
      <c r="E618">
        <f t="shared" si="63"/>
        <v>0</v>
      </c>
      <c r="F618" s="90" t="str">
        <f t="shared" ref="F618:F619" si="66">IF(E618=0,"Sin movimiento en 2020", IF(C618&gt;D618,"se sigue facturando","esta pagando"))</f>
        <v>Sin movimiento en 2020</v>
      </c>
    </row>
    <row r="619" spans="1:6" x14ac:dyDescent="0.25">
      <c r="A619" s="75" t="s">
        <v>8256</v>
      </c>
      <c r="B619" s="75" t="s">
        <v>8257</v>
      </c>
      <c r="C619" s="83">
        <v>1.68</v>
      </c>
      <c r="D619" s="83">
        <v>1.68</v>
      </c>
      <c r="E619">
        <f t="shared" si="63"/>
        <v>0</v>
      </c>
      <c r="F619" s="90" t="str">
        <f t="shared" si="66"/>
        <v>Sin movimiento en 2020</v>
      </c>
    </row>
    <row r="620" spans="1:6" hidden="1" x14ac:dyDescent="0.25">
      <c r="A620" s="75" t="s">
        <v>8266</v>
      </c>
      <c r="B620" s="75" t="s">
        <v>8267</v>
      </c>
      <c r="C620" s="83">
        <v>4.12</v>
      </c>
      <c r="D620" s="83">
        <v>1.68</v>
      </c>
      <c r="E620">
        <f t="shared" si="63"/>
        <v>2.4400000000000004</v>
      </c>
      <c r="F620" t="str">
        <f t="shared" si="64"/>
        <v>se sigue facturando</v>
      </c>
    </row>
    <row r="621" spans="1:6" hidden="1" x14ac:dyDescent="0.25">
      <c r="A621" s="75" t="s">
        <v>8280</v>
      </c>
      <c r="B621" s="75" t="s">
        <v>8281</v>
      </c>
      <c r="C621" s="83">
        <v>9.24</v>
      </c>
      <c r="D621" s="83">
        <v>1.68</v>
      </c>
      <c r="E621">
        <f t="shared" si="63"/>
        <v>7.5600000000000005</v>
      </c>
      <c r="F621" t="str">
        <f t="shared" si="64"/>
        <v>se sigue facturando</v>
      </c>
    </row>
    <row r="622" spans="1:6" hidden="1" x14ac:dyDescent="0.25">
      <c r="A622" s="75" t="s">
        <v>8324</v>
      </c>
      <c r="B622" s="75" t="s">
        <v>8325</v>
      </c>
      <c r="C622" s="83">
        <v>2.04</v>
      </c>
      <c r="D622" s="83">
        <v>1.68</v>
      </c>
      <c r="E622">
        <f t="shared" si="63"/>
        <v>0.3600000000000001</v>
      </c>
      <c r="F622" t="str">
        <f t="shared" si="64"/>
        <v>se sigue facturando</v>
      </c>
    </row>
    <row r="623" spans="1:6" hidden="1" x14ac:dyDescent="0.25">
      <c r="A623" s="75" t="s">
        <v>8372</v>
      </c>
      <c r="B623" s="75" t="s">
        <v>8373</v>
      </c>
      <c r="C623" s="83">
        <v>3.57</v>
      </c>
      <c r="D623" s="83">
        <v>1.68</v>
      </c>
      <c r="E623">
        <f t="shared" si="63"/>
        <v>1.89</v>
      </c>
      <c r="F623" t="str">
        <f t="shared" si="64"/>
        <v>se sigue facturando</v>
      </c>
    </row>
    <row r="624" spans="1:6" x14ac:dyDescent="0.25">
      <c r="A624" s="75" t="s">
        <v>8376</v>
      </c>
      <c r="B624" s="75" t="s">
        <v>8377</v>
      </c>
      <c r="C624" s="83">
        <v>1.68</v>
      </c>
      <c r="D624" s="83">
        <v>1.68</v>
      </c>
      <c r="E624">
        <f t="shared" si="63"/>
        <v>0</v>
      </c>
      <c r="F624" s="90" t="str">
        <f t="shared" ref="F624:F625" si="67">IF(E624=0,"Sin movimiento en 2020", IF(C624&gt;D624,"se sigue facturando","esta pagando"))</f>
        <v>Sin movimiento en 2020</v>
      </c>
    </row>
    <row r="625" spans="1:6" x14ac:dyDescent="0.25">
      <c r="A625" s="75" t="s">
        <v>8404</v>
      </c>
      <c r="B625" s="75" t="s">
        <v>8405</v>
      </c>
      <c r="C625" s="83">
        <v>1.68</v>
      </c>
      <c r="D625" s="83">
        <v>1.68</v>
      </c>
      <c r="E625">
        <f t="shared" si="63"/>
        <v>0</v>
      </c>
      <c r="F625" s="90" t="str">
        <f t="shared" si="67"/>
        <v>Sin movimiento en 2020</v>
      </c>
    </row>
    <row r="626" spans="1:6" hidden="1" x14ac:dyDescent="0.25">
      <c r="A626" s="75" t="s">
        <v>8444</v>
      </c>
      <c r="B626" s="75" t="s">
        <v>8445</v>
      </c>
      <c r="C626" s="83">
        <v>3.77</v>
      </c>
      <c r="D626" s="83">
        <v>1.68</v>
      </c>
      <c r="E626">
        <f t="shared" si="63"/>
        <v>2.09</v>
      </c>
      <c r="F626" t="str">
        <f t="shared" si="64"/>
        <v>se sigue facturando</v>
      </c>
    </row>
    <row r="627" spans="1:6" hidden="1" x14ac:dyDescent="0.25">
      <c r="A627" s="75" t="s">
        <v>8452</v>
      </c>
      <c r="B627" s="75" t="s">
        <v>8453</v>
      </c>
      <c r="C627" s="83">
        <v>3.36</v>
      </c>
      <c r="D627" s="83">
        <v>1.68</v>
      </c>
      <c r="E627">
        <f t="shared" si="63"/>
        <v>1.68</v>
      </c>
      <c r="F627" t="str">
        <f t="shared" si="64"/>
        <v>se sigue facturando</v>
      </c>
    </row>
    <row r="628" spans="1:6" hidden="1" x14ac:dyDescent="0.25">
      <c r="A628" s="75" t="s">
        <v>8468</v>
      </c>
      <c r="B628" s="75" t="s">
        <v>8469</v>
      </c>
      <c r="C628" s="83">
        <v>3.36</v>
      </c>
      <c r="D628" s="83">
        <v>1.68</v>
      </c>
      <c r="E628">
        <f t="shared" si="63"/>
        <v>1.68</v>
      </c>
      <c r="F628" t="str">
        <f t="shared" si="64"/>
        <v>se sigue facturando</v>
      </c>
    </row>
    <row r="629" spans="1:6" hidden="1" x14ac:dyDescent="0.25">
      <c r="A629" s="75" t="s">
        <v>8476</v>
      </c>
      <c r="B629" s="75" t="s">
        <v>8477</v>
      </c>
      <c r="C629" s="83">
        <v>5.99</v>
      </c>
      <c r="D629" s="83">
        <v>1.68</v>
      </c>
      <c r="E629">
        <f t="shared" si="63"/>
        <v>4.3100000000000005</v>
      </c>
      <c r="F629" t="str">
        <f t="shared" si="64"/>
        <v>se sigue facturando</v>
      </c>
    </row>
    <row r="630" spans="1:6" hidden="1" x14ac:dyDescent="0.25">
      <c r="A630" s="75" t="s">
        <v>8604</v>
      </c>
      <c r="B630" s="75" t="s">
        <v>8605</v>
      </c>
      <c r="C630" s="83">
        <v>1.81</v>
      </c>
      <c r="D630" s="83">
        <v>1.68</v>
      </c>
      <c r="E630">
        <f t="shared" si="63"/>
        <v>0.13000000000000012</v>
      </c>
      <c r="F630" t="str">
        <f t="shared" si="64"/>
        <v>se sigue facturando</v>
      </c>
    </row>
    <row r="631" spans="1:6" hidden="1" x14ac:dyDescent="0.25">
      <c r="A631" s="75" t="s">
        <v>8639</v>
      </c>
      <c r="B631" s="75" t="s">
        <v>8640</v>
      </c>
      <c r="C631" s="83">
        <v>15.12</v>
      </c>
      <c r="D631" s="83">
        <v>1.68</v>
      </c>
      <c r="E631">
        <f t="shared" si="63"/>
        <v>13.44</v>
      </c>
      <c r="F631" t="str">
        <f t="shared" si="64"/>
        <v>se sigue facturando</v>
      </c>
    </row>
    <row r="632" spans="1:6" hidden="1" x14ac:dyDescent="0.25">
      <c r="A632" s="75" t="s">
        <v>8922</v>
      </c>
      <c r="B632" s="75" t="s">
        <v>8923</v>
      </c>
      <c r="C632" s="83">
        <v>2.42</v>
      </c>
      <c r="D632" s="83">
        <v>1.68</v>
      </c>
      <c r="E632">
        <f t="shared" si="63"/>
        <v>0.74</v>
      </c>
      <c r="F632" t="str">
        <f t="shared" si="64"/>
        <v>se sigue facturando</v>
      </c>
    </row>
    <row r="633" spans="1:6" x14ac:dyDescent="0.25">
      <c r="A633" s="75" t="s">
        <v>9004</v>
      </c>
      <c r="B633" s="75" t="s">
        <v>9005</v>
      </c>
      <c r="C633" s="83">
        <v>1.68</v>
      </c>
      <c r="D633" s="83">
        <v>1.68</v>
      </c>
      <c r="E633">
        <f t="shared" si="63"/>
        <v>0</v>
      </c>
      <c r="F633" s="90" t="str">
        <f t="shared" ref="F633:F634" si="68">IF(E633=0,"Sin movimiento en 2020", IF(C633&gt;D633,"se sigue facturando","esta pagando"))</f>
        <v>Sin movimiento en 2020</v>
      </c>
    </row>
    <row r="634" spans="1:6" x14ac:dyDescent="0.25">
      <c r="A634" s="75" t="s">
        <v>9008</v>
      </c>
      <c r="B634" s="75" t="s">
        <v>9009</v>
      </c>
      <c r="C634" s="83">
        <v>1.68</v>
      </c>
      <c r="D634" s="83">
        <v>1.68</v>
      </c>
      <c r="E634">
        <f t="shared" si="63"/>
        <v>0</v>
      </c>
      <c r="F634" s="90" t="str">
        <f t="shared" si="68"/>
        <v>Sin movimiento en 2020</v>
      </c>
    </row>
    <row r="635" spans="1:6" hidden="1" x14ac:dyDescent="0.25">
      <c r="A635" s="75" t="s">
        <v>9136</v>
      </c>
      <c r="B635" s="75" t="s">
        <v>9137</v>
      </c>
      <c r="C635" s="83">
        <v>2.15</v>
      </c>
      <c r="D635" s="83">
        <v>1.68</v>
      </c>
      <c r="E635">
        <f t="shared" si="63"/>
        <v>0.47</v>
      </c>
      <c r="F635" t="str">
        <f t="shared" si="64"/>
        <v>se sigue facturando</v>
      </c>
    </row>
    <row r="636" spans="1:6" hidden="1" x14ac:dyDescent="0.25">
      <c r="A636" s="75" t="s">
        <v>9162</v>
      </c>
      <c r="B636" s="75" t="s">
        <v>8931</v>
      </c>
      <c r="C636" s="83">
        <v>16.34</v>
      </c>
      <c r="D636" s="83">
        <v>1.68</v>
      </c>
      <c r="E636">
        <f t="shared" si="63"/>
        <v>14.66</v>
      </c>
      <c r="F636" t="str">
        <f t="shared" si="64"/>
        <v>se sigue facturando</v>
      </c>
    </row>
    <row r="637" spans="1:6" hidden="1" x14ac:dyDescent="0.25">
      <c r="A637" s="75" t="s">
        <v>9183</v>
      </c>
      <c r="B637" s="75" t="s">
        <v>9184</v>
      </c>
      <c r="C637" s="83">
        <v>2.87</v>
      </c>
      <c r="D637" s="83">
        <v>1.68</v>
      </c>
      <c r="E637">
        <f t="shared" si="63"/>
        <v>1.1900000000000002</v>
      </c>
      <c r="F637" t="str">
        <f t="shared" si="64"/>
        <v>se sigue facturando</v>
      </c>
    </row>
    <row r="638" spans="1:6" hidden="1" x14ac:dyDescent="0.25">
      <c r="A638" s="75" t="s">
        <v>9407</v>
      </c>
      <c r="B638" s="75" t="s">
        <v>9408</v>
      </c>
      <c r="C638" s="83">
        <v>5.04</v>
      </c>
      <c r="D638" s="83">
        <v>1.68</v>
      </c>
      <c r="E638">
        <f t="shared" si="63"/>
        <v>3.3600000000000003</v>
      </c>
      <c r="F638" t="str">
        <f t="shared" si="64"/>
        <v>se sigue facturando</v>
      </c>
    </row>
    <row r="639" spans="1:6" hidden="1" x14ac:dyDescent="0.25">
      <c r="A639" s="75" t="s">
        <v>9645</v>
      </c>
      <c r="B639" s="75" t="s">
        <v>9646</v>
      </c>
      <c r="C639" s="83">
        <v>5.04</v>
      </c>
      <c r="D639" s="83">
        <v>1.68</v>
      </c>
      <c r="E639">
        <f t="shared" si="63"/>
        <v>3.3600000000000003</v>
      </c>
      <c r="F639" t="str">
        <f t="shared" si="64"/>
        <v>se sigue facturando</v>
      </c>
    </row>
    <row r="640" spans="1:6" hidden="1" x14ac:dyDescent="0.25">
      <c r="A640" s="75" t="s">
        <v>9691</v>
      </c>
      <c r="B640" s="75" t="s">
        <v>9692</v>
      </c>
      <c r="C640" s="83">
        <v>13.44</v>
      </c>
      <c r="D640" s="83">
        <v>1.68</v>
      </c>
      <c r="E640">
        <f t="shared" si="63"/>
        <v>11.76</v>
      </c>
      <c r="F640" t="str">
        <f t="shared" si="64"/>
        <v>se sigue facturando</v>
      </c>
    </row>
    <row r="641" spans="1:6" hidden="1" x14ac:dyDescent="0.25">
      <c r="A641" s="75" t="s">
        <v>2033</v>
      </c>
      <c r="B641" s="75" t="s">
        <v>2034</v>
      </c>
      <c r="C641" s="83">
        <v>8.4</v>
      </c>
      <c r="D641" s="83">
        <v>1.69</v>
      </c>
      <c r="E641">
        <f t="shared" si="63"/>
        <v>6.7100000000000009</v>
      </c>
      <c r="F641" t="str">
        <f t="shared" si="64"/>
        <v>se sigue facturando</v>
      </c>
    </row>
    <row r="642" spans="1:6" x14ac:dyDescent="0.25">
      <c r="A642" s="75" t="s">
        <v>2875</v>
      </c>
      <c r="B642" s="75" t="s">
        <v>2876</v>
      </c>
      <c r="C642" s="83">
        <v>1.69</v>
      </c>
      <c r="D642" s="83">
        <v>1.69</v>
      </c>
      <c r="E642">
        <f t="shared" ref="E642:E705" si="69">C642-D642</f>
        <v>0</v>
      </c>
      <c r="F642" s="90" t="str">
        <f>IF(E642=0,"Sin movimiento en 2020", IF(C642&gt;D642,"se sigue facturando","esta pagando"))</f>
        <v>Sin movimiento en 2020</v>
      </c>
    </row>
    <row r="643" spans="1:6" hidden="1" x14ac:dyDescent="0.25">
      <c r="A643" s="75" t="s">
        <v>5206</v>
      </c>
      <c r="B643" s="75" t="s">
        <v>5207</v>
      </c>
      <c r="C643" s="83">
        <v>1.7</v>
      </c>
      <c r="D643" s="83">
        <v>1.69</v>
      </c>
      <c r="E643">
        <f t="shared" si="69"/>
        <v>1.0000000000000009E-2</v>
      </c>
      <c r="F643" t="str">
        <f t="shared" ref="F643:F704" si="70">IF(E643=0,"No cobrable", IF(C643&gt;D643,"se sigue facturando","esta pagando"))</f>
        <v>se sigue facturando</v>
      </c>
    </row>
    <row r="644" spans="1:6" hidden="1" x14ac:dyDescent="0.25">
      <c r="A644" s="75" t="s">
        <v>5890</v>
      </c>
      <c r="B644" s="75" t="s">
        <v>5891</v>
      </c>
      <c r="C644" s="83">
        <v>3.89</v>
      </c>
      <c r="D644" s="83">
        <v>1.69</v>
      </c>
      <c r="E644">
        <f t="shared" si="69"/>
        <v>2.2000000000000002</v>
      </c>
      <c r="F644" t="str">
        <f t="shared" si="70"/>
        <v>se sigue facturando</v>
      </c>
    </row>
    <row r="645" spans="1:6" hidden="1" x14ac:dyDescent="0.25">
      <c r="A645" s="75" t="s">
        <v>6479</v>
      </c>
      <c r="B645" s="75" t="s">
        <v>6480</v>
      </c>
      <c r="C645" s="83">
        <v>4.49</v>
      </c>
      <c r="D645" s="83">
        <v>1.69</v>
      </c>
      <c r="E645">
        <f t="shared" si="69"/>
        <v>2.8000000000000003</v>
      </c>
      <c r="F645" t="str">
        <f t="shared" si="70"/>
        <v>se sigue facturando</v>
      </c>
    </row>
    <row r="646" spans="1:6" hidden="1" x14ac:dyDescent="0.25">
      <c r="A646" s="75" t="s">
        <v>7165</v>
      </c>
      <c r="B646" s="75" t="s">
        <v>7166</v>
      </c>
      <c r="C646" s="83">
        <v>2.2599999999999998</v>
      </c>
      <c r="D646" s="83">
        <v>1.69</v>
      </c>
      <c r="E646">
        <f t="shared" si="69"/>
        <v>0.56999999999999984</v>
      </c>
      <c r="F646" t="str">
        <f t="shared" si="70"/>
        <v>se sigue facturando</v>
      </c>
    </row>
    <row r="647" spans="1:6" hidden="1" x14ac:dyDescent="0.25">
      <c r="A647" s="75" t="s">
        <v>7862</v>
      </c>
      <c r="B647" s="75" t="s">
        <v>7863</v>
      </c>
      <c r="C647" s="83">
        <v>13.44</v>
      </c>
      <c r="D647" s="83">
        <v>1.69</v>
      </c>
      <c r="E647">
        <f t="shared" si="69"/>
        <v>11.75</v>
      </c>
      <c r="F647" t="str">
        <f t="shared" si="70"/>
        <v>se sigue facturando</v>
      </c>
    </row>
    <row r="648" spans="1:6" hidden="1" x14ac:dyDescent="0.25">
      <c r="A648" s="75" t="s">
        <v>8166</v>
      </c>
      <c r="B648" s="75" t="s">
        <v>8167</v>
      </c>
      <c r="C648" s="83">
        <v>5.7</v>
      </c>
      <c r="D648" s="83">
        <v>1.69</v>
      </c>
      <c r="E648">
        <f t="shared" si="69"/>
        <v>4.01</v>
      </c>
      <c r="F648" t="str">
        <f t="shared" si="70"/>
        <v>se sigue facturando</v>
      </c>
    </row>
    <row r="649" spans="1:6" hidden="1" x14ac:dyDescent="0.25">
      <c r="A649" s="75" t="s">
        <v>8538</v>
      </c>
      <c r="B649" s="75" t="s">
        <v>8539</v>
      </c>
      <c r="C649" s="83">
        <v>1.68</v>
      </c>
      <c r="D649" s="83">
        <v>1.69</v>
      </c>
      <c r="E649">
        <f t="shared" si="69"/>
        <v>-1.0000000000000009E-2</v>
      </c>
      <c r="F649" t="str">
        <f t="shared" si="70"/>
        <v>esta pagando</v>
      </c>
    </row>
    <row r="650" spans="1:6" hidden="1" x14ac:dyDescent="0.25">
      <c r="A650" s="75" t="s">
        <v>8574</v>
      </c>
      <c r="B650" s="75" t="s">
        <v>8575</v>
      </c>
      <c r="C650" s="83">
        <v>1.68</v>
      </c>
      <c r="D650" s="83">
        <v>1.69</v>
      </c>
      <c r="E650">
        <f t="shared" si="69"/>
        <v>-1.0000000000000009E-2</v>
      </c>
      <c r="F650" t="str">
        <f t="shared" si="70"/>
        <v>esta pagando</v>
      </c>
    </row>
    <row r="651" spans="1:6" hidden="1" x14ac:dyDescent="0.25">
      <c r="A651" s="75" t="s">
        <v>8846</v>
      </c>
      <c r="B651" s="75" t="s">
        <v>8847</v>
      </c>
      <c r="C651" s="83">
        <v>1.83</v>
      </c>
      <c r="D651" s="83">
        <v>1.69</v>
      </c>
      <c r="E651">
        <f t="shared" si="69"/>
        <v>0.14000000000000012</v>
      </c>
      <c r="F651" t="str">
        <f t="shared" si="70"/>
        <v>se sigue facturando</v>
      </c>
    </row>
    <row r="652" spans="1:6" hidden="1" x14ac:dyDescent="0.25">
      <c r="A652" s="75" t="s">
        <v>9401</v>
      </c>
      <c r="B652" s="75" t="s">
        <v>9402</v>
      </c>
      <c r="C652" s="83">
        <v>1.68</v>
      </c>
      <c r="D652" s="83">
        <v>1.69</v>
      </c>
      <c r="E652">
        <f t="shared" si="69"/>
        <v>-1.0000000000000009E-2</v>
      </c>
      <c r="F652" t="str">
        <f t="shared" si="70"/>
        <v>esta pagando</v>
      </c>
    </row>
    <row r="653" spans="1:6" hidden="1" x14ac:dyDescent="0.25">
      <c r="A653" s="75" t="s">
        <v>3588</v>
      </c>
      <c r="B653" s="75" t="s">
        <v>3589</v>
      </c>
      <c r="C653" s="83">
        <v>6.92</v>
      </c>
      <c r="D653" s="83">
        <v>1.7</v>
      </c>
      <c r="E653">
        <f t="shared" si="69"/>
        <v>5.22</v>
      </c>
      <c r="F653" t="str">
        <f t="shared" si="70"/>
        <v>se sigue facturando</v>
      </c>
    </row>
    <row r="654" spans="1:6" hidden="1" x14ac:dyDescent="0.25">
      <c r="A654" s="75" t="s">
        <v>3958</v>
      </c>
      <c r="B654" s="75" t="s">
        <v>3959</v>
      </c>
      <c r="C654" s="83">
        <v>2.31</v>
      </c>
      <c r="D654" s="83">
        <v>1.7</v>
      </c>
      <c r="E654">
        <f t="shared" si="69"/>
        <v>0.6100000000000001</v>
      </c>
      <c r="F654" t="str">
        <f t="shared" si="70"/>
        <v>se sigue facturando</v>
      </c>
    </row>
    <row r="655" spans="1:6" hidden="1" x14ac:dyDescent="0.25">
      <c r="A655" s="75" t="s">
        <v>5942</v>
      </c>
      <c r="B655" s="75" t="s">
        <v>5943</v>
      </c>
      <c r="C655" s="83">
        <v>1.68</v>
      </c>
      <c r="D655" s="83">
        <v>1.7</v>
      </c>
      <c r="E655">
        <f t="shared" si="69"/>
        <v>-2.0000000000000018E-2</v>
      </c>
      <c r="F655" t="str">
        <f t="shared" si="70"/>
        <v>esta pagando</v>
      </c>
    </row>
    <row r="656" spans="1:6" hidden="1" x14ac:dyDescent="0.25">
      <c r="A656" s="75" t="s">
        <v>5968</v>
      </c>
      <c r="B656" s="75" t="s">
        <v>5969</v>
      </c>
      <c r="C656" s="83">
        <v>1.92</v>
      </c>
      <c r="D656" s="83">
        <v>1.7</v>
      </c>
      <c r="E656">
        <f t="shared" si="69"/>
        <v>0.21999999999999997</v>
      </c>
      <c r="F656" t="str">
        <f t="shared" si="70"/>
        <v>se sigue facturando</v>
      </c>
    </row>
    <row r="657" spans="1:6" x14ac:dyDescent="0.25">
      <c r="A657" s="75" t="s">
        <v>5994</v>
      </c>
      <c r="B657" s="75" t="s">
        <v>5995</v>
      </c>
      <c r="C657" s="83">
        <v>1.7</v>
      </c>
      <c r="D657" s="83">
        <v>1.7</v>
      </c>
      <c r="E657">
        <f t="shared" si="69"/>
        <v>0</v>
      </c>
      <c r="F657" s="90" t="str">
        <f>IF(E657=0,"Sin movimiento en 2020", IF(C657&gt;D657,"se sigue facturando","esta pagando"))</f>
        <v>Sin movimiento en 2020</v>
      </c>
    </row>
    <row r="658" spans="1:6" hidden="1" x14ac:dyDescent="0.25">
      <c r="A658" s="75" t="s">
        <v>7233</v>
      </c>
      <c r="B658" s="75" t="s">
        <v>7234</v>
      </c>
      <c r="C658" s="83">
        <v>19.600000000000001</v>
      </c>
      <c r="D658" s="83">
        <v>1.7</v>
      </c>
      <c r="E658">
        <f t="shared" si="69"/>
        <v>17.900000000000002</v>
      </c>
      <c r="F658" t="str">
        <f t="shared" si="70"/>
        <v>se sigue facturando</v>
      </c>
    </row>
    <row r="659" spans="1:6" hidden="1" x14ac:dyDescent="0.25">
      <c r="A659" s="75" t="s">
        <v>8618</v>
      </c>
      <c r="B659" s="75" t="s">
        <v>8619</v>
      </c>
      <c r="C659" s="83">
        <v>8.4</v>
      </c>
      <c r="D659" s="83">
        <v>1.7</v>
      </c>
      <c r="E659">
        <f t="shared" si="69"/>
        <v>6.7</v>
      </c>
      <c r="F659" t="str">
        <f t="shared" si="70"/>
        <v>se sigue facturando</v>
      </c>
    </row>
    <row r="660" spans="1:6" hidden="1" x14ac:dyDescent="0.25">
      <c r="A660" s="75" t="s">
        <v>9179</v>
      </c>
      <c r="B660" s="75" t="s">
        <v>9180</v>
      </c>
      <c r="C660" s="83">
        <v>18.43</v>
      </c>
      <c r="D660" s="83">
        <v>1.7</v>
      </c>
      <c r="E660">
        <f t="shared" si="69"/>
        <v>16.73</v>
      </c>
      <c r="F660" t="str">
        <f t="shared" si="70"/>
        <v>se sigue facturando</v>
      </c>
    </row>
    <row r="661" spans="1:6" hidden="1" x14ac:dyDescent="0.25">
      <c r="A661" s="75" t="s">
        <v>3068</v>
      </c>
      <c r="B661" s="75" t="s">
        <v>3069</v>
      </c>
      <c r="C661" s="83">
        <v>10.06</v>
      </c>
      <c r="D661" s="83">
        <v>1.71</v>
      </c>
      <c r="E661">
        <f t="shared" si="69"/>
        <v>8.3500000000000014</v>
      </c>
      <c r="F661" t="str">
        <f t="shared" si="70"/>
        <v>se sigue facturando</v>
      </c>
    </row>
    <row r="662" spans="1:6" hidden="1" x14ac:dyDescent="0.25">
      <c r="A662" s="75" t="s">
        <v>3424</v>
      </c>
      <c r="B662" s="75" t="s">
        <v>3425</v>
      </c>
      <c r="C662" s="83">
        <v>3.34</v>
      </c>
      <c r="D662" s="83">
        <v>1.71</v>
      </c>
      <c r="E662">
        <f t="shared" si="69"/>
        <v>1.63</v>
      </c>
      <c r="F662" t="str">
        <f t="shared" si="70"/>
        <v>se sigue facturando</v>
      </c>
    </row>
    <row r="663" spans="1:6" hidden="1" x14ac:dyDescent="0.25">
      <c r="A663" s="75" t="s">
        <v>4789</v>
      </c>
      <c r="B663" s="75" t="s">
        <v>4790</v>
      </c>
      <c r="C663" s="83">
        <v>5.16</v>
      </c>
      <c r="D663" s="83">
        <v>1.71</v>
      </c>
      <c r="E663">
        <f t="shared" si="69"/>
        <v>3.45</v>
      </c>
      <c r="F663" t="str">
        <f t="shared" si="70"/>
        <v>se sigue facturando</v>
      </c>
    </row>
    <row r="664" spans="1:6" x14ac:dyDescent="0.25">
      <c r="A664" s="75" t="s">
        <v>5119</v>
      </c>
      <c r="B664" s="75" t="s">
        <v>5120</v>
      </c>
      <c r="C664" s="83">
        <v>1.71</v>
      </c>
      <c r="D664" s="83">
        <v>1.71</v>
      </c>
      <c r="E664">
        <f t="shared" si="69"/>
        <v>0</v>
      </c>
      <c r="F664" s="90" t="str">
        <f>IF(E664=0,"Sin movimiento en 2020", IF(C664&gt;D664,"se sigue facturando","esta pagando"))</f>
        <v>Sin movimiento en 2020</v>
      </c>
    </row>
    <row r="665" spans="1:6" hidden="1" x14ac:dyDescent="0.25">
      <c r="A665" s="75" t="s">
        <v>6465</v>
      </c>
      <c r="B665" s="75" t="s">
        <v>6466</v>
      </c>
      <c r="C665" s="83">
        <v>5.07</v>
      </c>
      <c r="D665" s="83">
        <v>1.71</v>
      </c>
      <c r="E665">
        <f t="shared" si="69"/>
        <v>3.3600000000000003</v>
      </c>
      <c r="F665" t="str">
        <f t="shared" si="70"/>
        <v>se sigue facturando</v>
      </c>
    </row>
    <row r="666" spans="1:6" hidden="1" x14ac:dyDescent="0.25">
      <c r="A666" s="75" t="s">
        <v>6913</v>
      </c>
      <c r="B666" s="75" t="s">
        <v>6914</v>
      </c>
      <c r="C666" s="83">
        <v>10.28</v>
      </c>
      <c r="D666" s="83">
        <v>1.71</v>
      </c>
      <c r="E666">
        <f t="shared" si="69"/>
        <v>8.57</v>
      </c>
      <c r="F666" t="str">
        <f t="shared" si="70"/>
        <v>se sigue facturando</v>
      </c>
    </row>
    <row r="667" spans="1:6" hidden="1" x14ac:dyDescent="0.25">
      <c r="A667" s="75" t="s">
        <v>7153</v>
      </c>
      <c r="B667" s="75" t="s">
        <v>7154</v>
      </c>
      <c r="C667" s="83">
        <v>1.68</v>
      </c>
      <c r="D667" s="83">
        <v>1.71</v>
      </c>
      <c r="E667">
        <f t="shared" si="69"/>
        <v>-3.0000000000000027E-2</v>
      </c>
      <c r="F667" t="str">
        <f t="shared" si="70"/>
        <v>esta pagando</v>
      </c>
    </row>
    <row r="668" spans="1:6" hidden="1" x14ac:dyDescent="0.25">
      <c r="A668" s="75" t="s">
        <v>7786</v>
      </c>
      <c r="B668" s="75" t="s">
        <v>7787</v>
      </c>
      <c r="C668" s="83">
        <v>1.69</v>
      </c>
      <c r="D668" s="83">
        <v>1.71</v>
      </c>
      <c r="E668">
        <f t="shared" si="69"/>
        <v>-2.0000000000000018E-2</v>
      </c>
      <c r="F668" t="str">
        <f t="shared" si="70"/>
        <v>esta pagando</v>
      </c>
    </row>
    <row r="669" spans="1:6" hidden="1" x14ac:dyDescent="0.25">
      <c r="A669" s="75" t="s">
        <v>2273</v>
      </c>
      <c r="B669" s="75" t="s">
        <v>2274</v>
      </c>
      <c r="C669" s="83">
        <v>2.4500000000000002</v>
      </c>
      <c r="D669" s="83">
        <v>1.72</v>
      </c>
      <c r="E669">
        <f t="shared" si="69"/>
        <v>0.7300000000000002</v>
      </c>
      <c r="F669" t="str">
        <f t="shared" si="70"/>
        <v>se sigue facturando</v>
      </c>
    </row>
    <row r="670" spans="1:6" hidden="1" x14ac:dyDescent="0.25">
      <c r="A670" s="75" t="s">
        <v>3736</v>
      </c>
      <c r="B670" s="75" t="s">
        <v>3737</v>
      </c>
      <c r="C670" s="83">
        <v>5.27</v>
      </c>
      <c r="D670" s="83">
        <v>1.72</v>
      </c>
      <c r="E670">
        <f t="shared" si="69"/>
        <v>3.55</v>
      </c>
      <c r="F670" t="str">
        <f t="shared" si="70"/>
        <v>se sigue facturando</v>
      </c>
    </row>
    <row r="671" spans="1:6" hidden="1" x14ac:dyDescent="0.25">
      <c r="A671" s="75" t="s">
        <v>4797</v>
      </c>
      <c r="B671" s="75" t="s">
        <v>4798</v>
      </c>
      <c r="C671" s="83">
        <v>4.26</v>
      </c>
      <c r="D671" s="83">
        <v>1.72</v>
      </c>
      <c r="E671">
        <f t="shared" si="69"/>
        <v>2.54</v>
      </c>
      <c r="F671" t="str">
        <f t="shared" si="70"/>
        <v>se sigue facturando</v>
      </c>
    </row>
    <row r="672" spans="1:6" hidden="1" x14ac:dyDescent="0.25">
      <c r="A672" s="75" t="s">
        <v>5918</v>
      </c>
      <c r="B672" s="75" t="s">
        <v>5919</v>
      </c>
      <c r="C672" s="83">
        <v>14.97</v>
      </c>
      <c r="D672" s="83">
        <v>1.72</v>
      </c>
      <c r="E672">
        <f t="shared" si="69"/>
        <v>13.25</v>
      </c>
      <c r="F672" t="str">
        <f t="shared" si="70"/>
        <v>se sigue facturando</v>
      </c>
    </row>
    <row r="673" spans="1:6" hidden="1" x14ac:dyDescent="0.25">
      <c r="A673" s="75" t="s">
        <v>1689</v>
      </c>
      <c r="B673" s="75" t="s">
        <v>1690</v>
      </c>
      <c r="C673" s="83">
        <v>1.68</v>
      </c>
      <c r="D673" s="83">
        <v>1.74</v>
      </c>
      <c r="E673">
        <f t="shared" si="69"/>
        <v>-6.0000000000000053E-2</v>
      </c>
      <c r="F673" t="str">
        <f t="shared" si="70"/>
        <v>esta pagando</v>
      </c>
    </row>
    <row r="674" spans="1:6" hidden="1" x14ac:dyDescent="0.25">
      <c r="A674" s="75" t="s">
        <v>5135</v>
      </c>
      <c r="B674" s="75" t="s">
        <v>5136</v>
      </c>
      <c r="C674" s="83">
        <v>1.69</v>
      </c>
      <c r="D674" s="83">
        <v>1.74</v>
      </c>
      <c r="E674">
        <f t="shared" si="69"/>
        <v>-5.0000000000000044E-2</v>
      </c>
      <c r="F674" t="str">
        <f t="shared" si="70"/>
        <v>esta pagando</v>
      </c>
    </row>
    <row r="675" spans="1:6" hidden="1" x14ac:dyDescent="0.25">
      <c r="A675" s="75" t="s">
        <v>9058</v>
      </c>
      <c r="B675" s="75" t="s">
        <v>9059</v>
      </c>
      <c r="C675" s="83">
        <v>1.69</v>
      </c>
      <c r="D675" s="83">
        <v>1.74</v>
      </c>
      <c r="E675">
        <f t="shared" si="69"/>
        <v>-5.0000000000000044E-2</v>
      </c>
      <c r="F675" t="str">
        <f t="shared" si="70"/>
        <v>esta pagando</v>
      </c>
    </row>
    <row r="676" spans="1:6" hidden="1" x14ac:dyDescent="0.25">
      <c r="A676" s="75" t="s">
        <v>375</v>
      </c>
      <c r="B676" s="75" t="s">
        <v>376</v>
      </c>
      <c r="C676" s="83">
        <v>41.54</v>
      </c>
      <c r="D676" s="83">
        <v>1.75</v>
      </c>
      <c r="E676">
        <f t="shared" si="69"/>
        <v>39.79</v>
      </c>
      <c r="F676" t="str">
        <f t="shared" si="70"/>
        <v>se sigue facturando</v>
      </c>
    </row>
    <row r="677" spans="1:6" hidden="1" x14ac:dyDescent="0.25">
      <c r="A677" s="75" t="s">
        <v>4883</v>
      </c>
      <c r="B677" s="75" t="s">
        <v>4884</v>
      </c>
      <c r="C677" s="83">
        <v>3.37</v>
      </c>
      <c r="D677" s="83">
        <v>1.75</v>
      </c>
      <c r="E677">
        <f t="shared" si="69"/>
        <v>1.62</v>
      </c>
      <c r="F677" t="str">
        <f t="shared" si="70"/>
        <v>se sigue facturando</v>
      </c>
    </row>
    <row r="678" spans="1:6" hidden="1" x14ac:dyDescent="0.25">
      <c r="A678" s="75" t="s">
        <v>5576</v>
      </c>
      <c r="B678" s="75" t="s">
        <v>5577</v>
      </c>
      <c r="C678" s="83">
        <v>29.28</v>
      </c>
      <c r="D678" s="83">
        <v>1.75</v>
      </c>
      <c r="E678">
        <f t="shared" si="69"/>
        <v>27.53</v>
      </c>
      <c r="F678" t="str">
        <f t="shared" si="70"/>
        <v>se sigue facturando</v>
      </c>
    </row>
    <row r="679" spans="1:6" hidden="1" x14ac:dyDescent="0.25">
      <c r="A679" s="75" t="s">
        <v>8462</v>
      </c>
      <c r="B679" s="75" t="s">
        <v>8463</v>
      </c>
      <c r="C679" s="83">
        <v>12.89</v>
      </c>
      <c r="D679" s="83">
        <v>1.75</v>
      </c>
      <c r="E679">
        <f t="shared" si="69"/>
        <v>11.14</v>
      </c>
      <c r="F679" t="str">
        <f t="shared" si="70"/>
        <v>se sigue facturando</v>
      </c>
    </row>
    <row r="680" spans="1:6" hidden="1" x14ac:dyDescent="0.25">
      <c r="A680" s="75" t="s">
        <v>9169</v>
      </c>
      <c r="B680" s="75" t="s">
        <v>9170</v>
      </c>
      <c r="C680" s="83">
        <v>1.68</v>
      </c>
      <c r="D680" s="83">
        <v>1.75</v>
      </c>
      <c r="E680">
        <f t="shared" si="69"/>
        <v>-7.0000000000000062E-2</v>
      </c>
      <c r="F680" t="str">
        <f t="shared" si="70"/>
        <v>esta pagando</v>
      </c>
    </row>
    <row r="681" spans="1:6" hidden="1" x14ac:dyDescent="0.25">
      <c r="A681" s="75" t="s">
        <v>325</v>
      </c>
      <c r="B681" s="75" t="s">
        <v>326</v>
      </c>
      <c r="C681" s="83">
        <v>3.51</v>
      </c>
      <c r="D681" s="83">
        <v>1.76</v>
      </c>
      <c r="E681">
        <f t="shared" si="69"/>
        <v>1.7499999999999998</v>
      </c>
      <c r="F681" t="str">
        <f t="shared" si="70"/>
        <v>se sigue facturando</v>
      </c>
    </row>
    <row r="682" spans="1:6" hidden="1" x14ac:dyDescent="0.25">
      <c r="A682" s="75" t="s">
        <v>931</v>
      </c>
      <c r="B682" s="75" t="s">
        <v>932</v>
      </c>
      <c r="C682" s="83">
        <v>6.64</v>
      </c>
      <c r="D682" s="83">
        <v>1.76</v>
      </c>
      <c r="E682">
        <f t="shared" si="69"/>
        <v>4.88</v>
      </c>
      <c r="F682" t="str">
        <f t="shared" si="70"/>
        <v>se sigue facturando</v>
      </c>
    </row>
    <row r="683" spans="1:6" x14ac:dyDescent="0.25">
      <c r="A683" s="75" t="s">
        <v>3340</v>
      </c>
      <c r="B683" s="75" t="s">
        <v>3341</v>
      </c>
      <c r="C683" s="83">
        <v>1.76</v>
      </c>
      <c r="D683" s="83">
        <v>1.76</v>
      </c>
      <c r="E683">
        <f t="shared" si="69"/>
        <v>0</v>
      </c>
      <c r="F683" s="90" t="str">
        <f t="shared" ref="F683:F684" si="71">IF(E683=0,"Sin movimiento en 2020", IF(C683&gt;D683,"se sigue facturando","esta pagando"))</f>
        <v>Sin movimiento en 2020</v>
      </c>
    </row>
    <row r="684" spans="1:6" x14ac:dyDescent="0.25">
      <c r="A684" s="75" t="s">
        <v>3996</v>
      </c>
      <c r="B684" s="75" t="s">
        <v>3997</v>
      </c>
      <c r="C684" s="83">
        <v>1.76</v>
      </c>
      <c r="D684" s="83">
        <v>1.76</v>
      </c>
      <c r="E684">
        <f t="shared" si="69"/>
        <v>0</v>
      </c>
      <c r="F684" s="90" t="str">
        <f t="shared" si="71"/>
        <v>Sin movimiento en 2020</v>
      </c>
    </row>
    <row r="685" spans="1:6" hidden="1" x14ac:dyDescent="0.25">
      <c r="A685" s="75" t="s">
        <v>4038</v>
      </c>
      <c r="B685" s="75" t="s">
        <v>4039</v>
      </c>
      <c r="C685" s="83">
        <v>23.33</v>
      </c>
      <c r="D685" s="83">
        <v>1.76</v>
      </c>
      <c r="E685">
        <f t="shared" si="69"/>
        <v>21.569999999999997</v>
      </c>
      <c r="F685" t="str">
        <f t="shared" si="70"/>
        <v>se sigue facturando</v>
      </c>
    </row>
    <row r="686" spans="1:6" hidden="1" x14ac:dyDescent="0.25">
      <c r="A686" s="75" t="s">
        <v>5234</v>
      </c>
      <c r="B686" s="75" t="s">
        <v>5235</v>
      </c>
      <c r="C686" s="83">
        <v>1.7</v>
      </c>
      <c r="D686" s="83">
        <v>1.76</v>
      </c>
      <c r="E686">
        <f t="shared" si="69"/>
        <v>-6.0000000000000053E-2</v>
      </c>
      <c r="F686" t="str">
        <f t="shared" si="70"/>
        <v>esta pagando</v>
      </c>
    </row>
    <row r="687" spans="1:6" hidden="1" x14ac:dyDescent="0.25">
      <c r="A687" s="75" t="s">
        <v>5236</v>
      </c>
      <c r="B687" s="75" t="s">
        <v>5237</v>
      </c>
      <c r="C687" s="83">
        <v>1.68</v>
      </c>
      <c r="D687" s="83">
        <v>1.76</v>
      </c>
      <c r="E687">
        <f t="shared" si="69"/>
        <v>-8.0000000000000071E-2</v>
      </c>
      <c r="F687" t="str">
        <f t="shared" si="70"/>
        <v>esta pagando</v>
      </c>
    </row>
    <row r="688" spans="1:6" hidden="1" x14ac:dyDescent="0.25">
      <c r="A688" s="75" t="s">
        <v>5810</v>
      </c>
      <c r="B688" s="75" t="s">
        <v>5811</v>
      </c>
      <c r="C688" s="83">
        <v>2.0699999999999998</v>
      </c>
      <c r="D688" s="83">
        <v>1.76</v>
      </c>
      <c r="E688">
        <f t="shared" si="69"/>
        <v>0.30999999999999983</v>
      </c>
      <c r="F688" t="str">
        <f t="shared" si="70"/>
        <v>se sigue facturando</v>
      </c>
    </row>
    <row r="689" spans="1:6" hidden="1" x14ac:dyDescent="0.25">
      <c r="A689" s="75" t="s">
        <v>7113</v>
      </c>
      <c r="B689" s="75" t="s">
        <v>7114</v>
      </c>
      <c r="C689" s="83">
        <v>33.9</v>
      </c>
      <c r="D689" s="83">
        <v>1.76</v>
      </c>
      <c r="E689">
        <f t="shared" si="69"/>
        <v>32.14</v>
      </c>
      <c r="F689" t="str">
        <f t="shared" si="70"/>
        <v>se sigue facturando</v>
      </c>
    </row>
    <row r="690" spans="1:6" hidden="1" x14ac:dyDescent="0.25">
      <c r="A690" s="75" t="s">
        <v>8366</v>
      </c>
      <c r="B690" s="75" t="s">
        <v>8367</v>
      </c>
      <c r="C690" s="83">
        <v>2.87</v>
      </c>
      <c r="D690" s="83">
        <v>1.76</v>
      </c>
      <c r="E690">
        <f t="shared" si="69"/>
        <v>1.1100000000000001</v>
      </c>
      <c r="F690" t="str">
        <f t="shared" si="70"/>
        <v>se sigue facturando</v>
      </c>
    </row>
    <row r="691" spans="1:6" hidden="1" x14ac:dyDescent="0.25">
      <c r="A691" s="75" t="s">
        <v>5754</v>
      </c>
      <c r="B691" s="75" t="s">
        <v>5755</v>
      </c>
      <c r="C691" s="83">
        <v>2.96</v>
      </c>
      <c r="D691" s="83">
        <v>1.77</v>
      </c>
      <c r="E691">
        <f t="shared" si="69"/>
        <v>1.19</v>
      </c>
      <c r="F691" t="str">
        <f t="shared" si="70"/>
        <v>se sigue facturando</v>
      </c>
    </row>
    <row r="692" spans="1:6" hidden="1" x14ac:dyDescent="0.25">
      <c r="A692" s="75" t="s">
        <v>7099</v>
      </c>
      <c r="B692" s="75" t="s">
        <v>7100</v>
      </c>
      <c r="C692" s="83">
        <v>5.27</v>
      </c>
      <c r="D692" s="83">
        <v>1.77</v>
      </c>
      <c r="E692">
        <f t="shared" si="69"/>
        <v>3.4999999999999996</v>
      </c>
      <c r="F692" t="str">
        <f t="shared" si="70"/>
        <v>se sigue facturando</v>
      </c>
    </row>
    <row r="693" spans="1:6" hidden="1" x14ac:dyDescent="0.25">
      <c r="A693" s="75" t="s">
        <v>7715</v>
      </c>
      <c r="B693" s="75" t="s">
        <v>7716</v>
      </c>
      <c r="C693" s="83">
        <v>12.33</v>
      </c>
      <c r="D693" s="83">
        <v>1.77</v>
      </c>
      <c r="E693">
        <f t="shared" si="69"/>
        <v>10.56</v>
      </c>
      <c r="F693" t="str">
        <f t="shared" si="70"/>
        <v>se sigue facturando</v>
      </c>
    </row>
    <row r="694" spans="1:6" hidden="1" x14ac:dyDescent="0.25">
      <c r="A694" s="75" t="s">
        <v>2283</v>
      </c>
      <c r="B694" s="75" t="s">
        <v>2284</v>
      </c>
      <c r="C694" s="83">
        <v>19.350000000000001</v>
      </c>
      <c r="D694" s="83">
        <v>1.78</v>
      </c>
      <c r="E694">
        <f t="shared" si="69"/>
        <v>17.57</v>
      </c>
      <c r="F694" t="str">
        <f t="shared" si="70"/>
        <v>se sigue facturando</v>
      </c>
    </row>
    <row r="695" spans="1:6" hidden="1" x14ac:dyDescent="0.25">
      <c r="A695" s="75" t="s">
        <v>6210</v>
      </c>
      <c r="B695" s="75" t="s">
        <v>6211</v>
      </c>
      <c r="C695" s="83">
        <v>25.02</v>
      </c>
      <c r="D695" s="83">
        <v>1.78</v>
      </c>
      <c r="E695">
        <f t="shared" si="69"/>
        <v>23.24</v>
      </c>
      <c r="F695" t="str">
        <f t="shared" si="70"/>
        <v>se sigue facturando</v>
      </c>
    </row>
    <row r="696" spans="1:6" hidden="1" x14ac:dyDescent="0.25">
      <c r="A696" s="75" t="s">
        <v>5179</v>
      </c>
      <c r="B696" s="75" t="s">
        <v>5180</v>
      </c>
      <c r="C696" s="83">
        <v>1.68</v>
      </c>
      <c r="D696" s="83">
        <v>1.79</v>
      </c>
      <c r="E696">
        <f t="shared" si="69"/>
        <v>-0.1100000000000001</v>
      </c>
      <c r="F696" t="str">
        <f t="shared" si="70"/>
        <v>esta pagando</v>
      </c>
    </row>
    <row r="697" spans="1:6" x14ac:dyDescent="0.25">
      <c r="A697" s="75" t="s">
        <v>6833</v>
      </c>
      <c r="B697" s="75" t="s">
        <v>6834</v>
      </c>
      <c r="C697" s="83">
        <v>1.79</v>
      </c>
      <c r="D697" s="83">
        <v>1.79</v>
      </c>
      <c r="E697">
        <f t="shared" si="69"/>
        <v>0</v>
      </c>
      <c r="F697" s="90" t="str">
        <f>IF(E697=0,"Sin movimiento en 2020", IF(C697&gt;D697,"se sigue facturando","esta pagando"))</f>
        <v>Sin movimiento en 2020</v>
      </c>
    </row>
    <row r="698" spans="1:6" hidden="1" x14ac:dyDescent="0.25">
      <c r="A698" s="75" t="s">
        <v>9661</v>
      </c>
      <c r="B698" s="75" t="s">
        <v>9662</v>
      </c>
      <c r="C698" s="83">
        <v>1.68</v>
      </c>
      <c r="D698" s="83">
        <v>1.79</v>
      </c>
      <c r="E698">
        <f t="shared" si="69"/>
        <v>-0.1100000000000001</v>
      </c>
      <c r="F698" t="str">
        <f t="shared" si="70"/>
        <v>esta pagando</v>
      </c>
    </row>
    <row r="699" spans="1:6" hidden="1" x14ac:dyDescent="0.25">
      <c r="A699" s="75" t="s">
        <v>3836</v>
      </c>
      <c r="B699" s="75" t="s">
        <v>3837</v>
      </c>
      <c r="C699" s="83">
        <v>6.72</v>
      </c>
      <c r="D699" s="83">
        <v>1.8</v>
      </c>
      <c r="E699">
        <f t="shared" si="69"/>
        <v>4.92</v>
      </c>
      <c r="F699" t="str">
        <f t="shared" si="70"/>
        <v>se sigue facturando</v>
      </c>
    </row>
    <row r="700" spans="1:6" x14ac:dyDescent="0.25">
      <c r="A700" s="75" t="s">
        <v>4150</v>
      </c>
      <c r="B700" s="75" t="s">
        <v>4151</v>
      </c>
      <c r="C700" s="83">
        <v>1.8</v>
      </c>
      <c r="D700" s="83">
        <v>1.8</v>
      </c>
      <c r="E700">
        <f t="shared" si="69"/>
        <v>0</v>
      </c>
      <c r="F700" s="90" t="str">
        <f>IF(E700=0,"Sin movimiento en 2020", IF(C700&gt;D700,"se sigue facturando","esta pagando"))</f>
        <v>Sin movimiento en 2020</v>
      </c>
    </row>
    <row r="701" spans="1:6" hidden="1" x14ac:dyDescent="0.25">
      <c r="A701" s="75" t="s">
        <v>5850</v>
      </c>
      <c r="B701" s="75" t="s">
        <v>5851</v>
      </c>
      <c r="C701" s="83">
        <v>1.68</v>
      </c>
      <c r="D701" s="83">
        <v>1.8</v>
      </c>
      <c r="E701">
        <f t="shared" si="69"/>
        <v>-0.12000000000000011</v>
      </c>
      <c r="F701" t="str">
        <f t="shared" si="70"/>
        <v>esta pagando</v>
      </c>
    </row>
    <row r="702" spans="1:6" hidden="1" x14ac:dyDescent="0.25">
      <c r="A702" s="75" t="s">
        <v>213</v>
      </c>
      <c r="B702" s="75" t="s">
        <v>214</v>
      </c>
      <c r="C702" s="83">
        <v>3.66</v>
      </c>
      <c r="D702" s="83">
        <v>1.81</v>
      </c>
      <c r="E702">
        <f t="shared" si="69"/>
        <v>1.85</v>
      </c>
      <c r="F702" t="str">
        <f t="shared" si="70"/>
        <v>se sigue facturando</v>
      </c>
    </row>
    <row r="703" spans="1:6" hidden="1" x14ac:dyDescent="0.25">
      <c r="A703" s="75" t="s">
        <v>2189</v>
      </c>
      <c r="B703" s="75" t="s">
        <v>2190</v>
      </c>
      <c r="C703" s="83">
        <v>1.97</v>
      </c>
      <c r="D703" s="83">
        <v>1.81</v>
      </c>
      <c r="E703">
        <f t="shared" si="69"/>
        <v>0.15999999999999992</v>
      </c>
      <c r="F703" t="str">
        <f t="shared" si="70"/>
        <v>se sigue facturando</v>
      </c>
    </row>
    <row r="704" spans="1:6" hidden="1" x14ac:dyDescent="0.25">
      <c r="A704" s="75" t="s">
        <v>4731</v>
      </c>
      <c r="B704" s="75" t="s">
        <v>4732</v>
      </c>
      <c r="C704" s="83">
        <v>13.44</v>
      </c>
      <c r="D704" s="83">
        <v>1.81</v>
      </c>
      <c r="E704">
        <f t="shared" si="69"/>
        <v>11.629999999999999</v>
      </c>
      <c r="F704" t="str">
        <f t="shared" si="70"/>
        <v>se sigue facturando</v>
      </c>
    </row>
    <row r="705" spans="1:6" x14ac:dyDescent="0.25">
      <c r="A705" s="75" t="s">
        <v>5153</v>
      </c>
      <c r="B705" s="75" t="s">
        <v>5154</v>
      </c>
      <c r="C705" s="83">
        <v>1.81</v>
      </c>
      <c r="D705" s="83">
        <v>1.81</v>
      </c>
      <c r="E705">
        <f t="shared" si="69"/>
        <v>0</v>
      </c>
      <c r="F705" s="90" t="str">
        <f>IF(E705=0,"Sin movimiento en 2020", IF(C705&gt;D705,"se sigue facturando","esta pagando"))</f>
        <v>Sin movimiento en 2020</v>
      </c>
    </row>
    <row r="706" spans="1:6" hidden="1" x14ac:dyDescent="0.25">
      <c r="A706" s="75" t="s">
        <v>5382</v>
      </c>
      <c r="B706" s="75" t="s">
        <v>5383</v>
      </c>
      <c r="C706" s="83">
        <v>0.45</v>
      </c>
      <c r="D706" s="83">
        <v>1.81</v>
      </c>
      <c r="E706">
        <f t="shared" ref="E706:E769" si="72">C706-D706</f>
        <v>-1.36</v>
      </c>
      <c r="F706" t="str">
        <f t="shared" ref="F706:F769" si="73">IF(E706=0,"No cobrable", IF(C706&gt;D706,"se sigue facturando","esta pagando"))</f>
        <v>esta pagando</v>
      </c>
    </row>
    <row r="707" spans="1:6" x14ac:dyDescent="0.25">
      <c r="A707" s="75" t="s">
        <v>7798</v>
      </c>
      <c r="B707" s="75" t="s">
        <v>7799</v>
      </c>
      <c r="C707" s="83">
        <v>1.81</v>
      </c>
      <c r="D707" s="83">
        <v>1.81</v>
      </c>
      <c r="E707">
        <f t="shared" si="72"/>
        <v>0</v>
      </c>
      <c r="F707" s="90" t="str">
        <f>IF(E707=0,"Sin movimiento en 2020", IF(C707&gt;D707,"se sigue facturando","esta pagando"))</f>
        <v>Sin movimiento en 2020</v>
      </c>
    </row>
    <row r="708" spans="1:6" hidden="1" x14ac:dyDescent="0.25">
      <c r="A708" s="75" t="s">
        <v>9521</v>
      </c>
      <c r="B708" s="75" t="s">
        <v>9522</v>
      </c>
      <c r="C708" s="83">
        <v>3.49</v>
      </c>
      <c r="D708" s="83">
        <v>1.81</v>
      </c>
      <c r="E708">
        <f t="shared" si="72"/>
        <v>1.6800000000000002</v>
      </c>
      <c r="F708" t="str">
        <f t="shared" si="73"/>
        <v>se sigue facturando</v>
      </c>
    </row>
    <row r="709" spans="1:6" hidden="1" x14ac:dyDescent="0.25">
      <c r="A709" s="75" t="s">
        <v>2453</v>
      </c>
      <c r="B709" s="75" t="s">
        <v>2454</v>
      </c>
      <c r="C709" s="83">
        <v>5.18</v>
      </c>
      <c r="D709" s="83">
        <v>1.82</v>
      </c>
      <c r="E709">
        <f t="shared" si="72"/>
        <v>3.3599999999999994</v>
      </c>
      <c r="F709" t="str">
        <f t="shared" si="73"/>
        <v>se sigue facturando</v>
      </c>
    </row>
    <row r="710" spans="1:6" hidden="1" x14ac:dyDescent="0.25">
      <c r="A710" s="75" t="s">
        <v>5456</v>
      </c>
      <c r="B710" s="75" t="s">
        <v>5457</v>
      </c>
      <c r="C710" s="83">
        <v>5.2</v>
      </c>
      <c r="D710" s="83">
        <v>1.83</v>
      </c>
      <c r="E710">
        <f t="shared" si="72"/>
        <v>3.37</v>
      </c>
      <c r="F710" t="str">
        <f t="shared" si="73"/>
        <v>se sigue facturando</v>
      </c>
    </row>
    <row r="711" spans="1:6" hidden="1" x14ac:dyDescent="0.25">
      <c r="A711" s="75" t="s">
        <v>2387</v>
      </c>
      <c r="B711" s="75" t="s">
        <v>2388</v>
      </c>
      <c r="C711" s="83">
        <v>8.5299999999999994</v>
      </c>
      <c r="D711" s="83">
        <v>1.84</v>
      </c>
      <c r="E711">
        <f t="shared" si="72"/>
        <v>6.6899999999999995</v>
      </c>
      <c r="F711" t="str">
        <f t="shared" si="73"/>
        <v>se sigue facturando</v>
      </c>
    </row>
    <row r="712" spans="1:6" hidden="1" x14ac:dyDescent="0.25">
      <c r="A712" s="75" t="s">
        <v>5402</v>
      </c>
      <c r="B712" s="75" t="s">
        <v>5403</v>
      </c>
      <c r="C712" s="83">
        <v>1.85</v>
      </c>
      <c r="D712" s="83">
        <v>1.84</v>
      </c>
      <c r="E712">
        <f t="shared" si="72"/>
        <v>1.0000000000000009E-2</v>
      </c>
      <c r="F712" t="str">
        <f t="shared" si="73"/>
        <v>se sigue facturando</v>
      </c>
    </row>
    <row r="713" spans="1:6" x14ac:dyDescent="0.25">
      <c r="A713" s="75" t="s">
        <v>6164</v>
      </c>
      <c r="B713" s="75" t="s">
        <v>6165</v>
      </c>
      <c r="C713" s="83">
        <v>1.84</v>
      </c>
      <c r="D713" s="83">
        <v>1.84</v>
      </c>
      <c r="E713">
        <f t="shared" si="72"/>
        <v>0</v>
      </c>
      <c r="F713" s="90" t="str">
        <f>IF(E713=0,"Sin movimiento en 2020", IF(C713&gt;D713,"se sigue facturando","esta pagando"))</f>
        <v>Sin movimiento en 2020</v>
      </c>
    </row>
    <row r="714" spans="1:6" hidden="1" x14ac:dyDescent="0.25">
      <c r="A714" s="75" t="s">
        <v>8322</v>
      </c>
      <c r="B714" s="75" t="s">
        <v>8323</v>
      </c>
      <c r="C714" s="83">
        <v>7.06</v>
      </c>
      <c r="D714" s="83">
        <v>1.84</v>
      </c>
      <c r="E714">
        <f t="shared" si="72"/>
        <v>5.22</v>
      </c>
      <c r="F714" t="str">
        <f t="shared" si="73"/>
        <v>se sigue facturando</v>
      </c>
    </row>
    <row r="715" spans="1:6" hidden="1" x14ac:dyDescent="0.25">
      <c r="A715" s="75" t="s">
        <v>8500</v>
      </c>
      <c r="B715" s="75" t="s">
        <v>8501</v>
      </c>
      <c r="C715" s="83">
        <v>5.04</v>
      </c>
      <c r="D715" s="83">
        <v>1.84</v>
      </c>
      <c r="E715">
        <f t="shared" si="72"/>
        <v>3.2</v>
      </c>
      <c r="F715" t="str">
        <f t="shared" si="73"/>
        <v>se sigue facturando</v>
      </c>
    </row>
    <row r="716" spans="1:6" hidden="1" x14ac:dyDescent="0.25">
      <c r="A716" s="75" t="s">
        <v>889</v>
      </c>
      <c r="B716" s="75" t="s">
        <v>890</v>
      </c>
      <c r="C716" s="83">
        <v>12.05</v>
      </c>
      <c r="D716" s="83">
        <v>1.85</v>
      </c>
      <c r="E716">
        <f t="shared" si="72"/>
        <v>10.200000000000001</v>
      </c>
      <c r="F716" t="str">
        <f t="shared" si="73"/>
        <v>se sigue facturando</v>
      </c>
    </row>
    <row r="717" spans="1:6" hidden="1" x14ac:dyDescent="0.25">
      <c r="A717" s="75" t="s">
        <v>4599</v>
      </c>
      <c r="B717" s="75" t="s">
        <v>4600</v>
      </c>
      <c r="C717" s="83">
        <v>1.8</v>
      </c>
      <c r="D717" s="83">
        <v>1.85</v>
      </c>
      <c r="E717">
        <f t="shared" si="72"/>
        <v>-5.0000000000000044E-2</v>
      </c>
      <c r="F717" t="str">
        <f t="shared" si="73"/>
        <v>esta pagando</v>
      </c>
    </row>
    <row r="718" spans="1:6" hidden="1" x14ac:dyDescent="0.25">
      <c r="A718" s="75" t="s">
        <v>5388</v>
      </c>
      <c r="B718" s="75" t="s">
        <v>5389</v>
      </c>
      <c r="C718" s="83">
        <v>14.02</v>
      </c>
      <c r="D718" s="83">
        <v>1.85</v>
      </c>
      <c r="E718">
        <f t="shared" si="72"/>
        <v>12.17</v>
      </c>
      <c r="F718" t="str">
        <f t="shared" si="73"/>
        <v>se sigue facturando</v>
      </c>
    </row>
    <row r="719" spans="1:6" hidden="1" x14ac:dyDescent="0.25">
      <c r="A719" s="75" t="s">
        <v>7215</v>
      </c>
      <c r="B719" s="75" t="s">
        <v>7216</v>
      </c>
      <c r="C719" s="83">
        <v>5.91</v>
      </c>
      <c r="D719" s="83">
        <v>1.85</v>
      </c>
      <c r="E719">
        <f t="shared" si="72"/>
        <v>4.0600000000000005</v>
      </c>
      <c r="F719" t="str">
        <f t="shared" si="73"/>
        <v>se sigue facturando</v>
      </c>
    </row>
    <row r="720" spans="1:6" hidden="1" x14ac:dyDescent="0.25">
      <c r="A720" s="75" t="s">
        <v>7705</v>
      </c>
      <c r="B720" s="75" t="s">
        <v>7706</v>
      </c>
      <c r="C720" s="83">
        <v>8.14</v>
      </c>
      <c r="D720" s="83">
        <v>1.85</v>
      </c>
      <c r="E720">
        <f t="shared" si="72"/>
        <v>6.2900000000000009</v>
      </c>
      <c r="F720" t="str">
        <f t="shared" si="73"/>
        <v>se sigue facturando</v>
      </c>
    </row>
    <row r="721" spans="1:6" hidden="1" x14ac:dyDescent="0.25">
      <c r="A721" s="75" t="s">
        <v>8150</v>
      </c>
      <c r="B721" s="75" t="s">
        <v>8151</v>
      </c>
      <c r="C721" s="83">
        <v>1.68</v>
      </c>
      <c r="D721" s="83">
        <v>1.85</v>
      </c>
      <c r="E721">
        <f t="shared" si="72"/>
        <v>-0.17000000000000015</v>
      </c>
      <c r="F721" t="str">
        <f t="shared" si="73"/>
        <v>esta pagando</v>
      </c>
    </row>
    <row r="722" spans="1:6" hidden="1" x14ac:dyDescent="0.25">
      <c r="A722" s="75" t="s">
        <v>4943</v>
      </c>
      <c r="B722" s="75" t="s">
        <v>4944</v>
      </c>
      <c r="C722" s="83">
        <v>16.97</v>
      </c>
      <c r="D722" s="83">
        <v>1.86</v>
      </c>
      <c r="E722">
        <f t="shared" si="72"/>
        <v>15.11</v>
      </c>
      <c r="F722" t="str">
        <f t="shared" si="73"/>
        <v>se sigue facturando</v>
      </c>
    </row>
    <row r="723" spans="1:6" hidden="1" x14ac:dyDescent="0.25">
      <c r="A723" s="75" t="s">
        <v>5290</v>
      </c>
      <c r="B723" s="75" t="s">
        <v>5291</v>
      </c>
      <c r="C723" s="83">
        <v>22.39</v>
      </c>
      <c r="D723" s="83">
        <v>1.86</v>
      </c>
      <c r="E723">
        <f t="shared" si="72"/>
        <v>20.53</v>
      </c>
      <c r="F723" t="str">
        <f t="shared" si="73"/>
        <v>se sigue facturando</v>
      </c>
    </row>
    <row r="724" spans="1:6" hidden="1" x14ac:dyDescent="0.25">
      <c r="A724" s="75" t="s">
        <v>6963</v>
      </c>
      <c r="B724" s="75" t="s">
        <v>6964</v>
      </c>
      <c r="C724" s="83">
        <v>5.05</v>
      </c>
      <c r="D724" s="83">
        <v>1.86</v>
      </c>
      <c r="E724">
        <f t="shared" si="72"/>
        <v>3.1899999999999995</v>
      </c>
      <c r="F724" t="str">
        <f t="shared" si="73"/>
        <v>se sigue facturando</v>
      </c>
    </row>
    <row r="725" spans="1:6" hidden="1" x14ac:dyDescent="0.25">
      <c r="A725" s="75" t="s">
        <v>7335</v>
      </c>
      <c r="B725" s="75" t="s">
        <v>7336</v>
      </c>
      <c r="C725" s="83">
        <v>6</v>
      </c>
      <c r="D725" s="83">
        <v>1.86</v>
      </c>
      <c r="E725">
        <f t="shared" si="72"/>
        <v>4.1399999999999997</v>
      </c>
      <c r="F725" t="str">
        <f t="shared" si="73"/>
        <v>se sigue facturando</v>
      </c>
    </row>
    <row r="726" spans="1:6" hidden="1" x14ac:dyDescent="0.25">
      <c r="A726" s="75" t="s">
        <v>7878</v>
      </c>
      <c r="B726" s="75" t="s">
        <v>7879</v>
      </c>
      <c r="C726" s="83">
        <v>9.91</v>
      </c>
      <c r="D726" s="83">
        <v>1.86</v>
      </c>
      <c r="E726">
        <f t="shared" si="72"/>
        <v>8.0500000000000007</v>
      </c>
      <c r="F726" t="str">
        <f t="shared" si="73"/>
        <v>se sigue facturando</v>
      </c>
    </row>
    <row r="727" spans="1:6" x14ac:dyDescent="0.25">
      <c r="A727" s="75" t="s">
        <v>3024</v>
      </c>
      <c r="B727" s="75" t="s">
        <v>3025</v>
      </c>
      <c r="C727" s="83">
        <v>1.87</v>
      </c>
      <c r="D727" s="83">
        <v>1.87</v>
      </c>
      <c r="E727">
        <f t="shared" si="72"/>
        <v>0</v>
      </c>
      <c r="F727" s="90" t="str">
        <f>IF(E727=0,"Sin movimiento en 2020", IF(C727&gt;D727,"se sigue facturando","esta pagando"))</f>
        <v>Sin movimiento en 2020</v>
      </c>
    </row>
    <row r="728" spans="1:6" hidden="1" x14ac:dyDescent="0.25">
      <c r="A728" s="75" t="s">
        <v>4324</v>
      </c>
      <c r="B728" s="75" t="s">
        <v>4325</v>
      </c>
      <c r="C728" s="83">
        <v>9.43</v>
      </c>
      <c r="D728" s="83">
        <v>1.87</v>
      </c>
      <c r="E728">
        <f t="shared" si="72"/>
        <v>7.56</v>
      </c>
      <c r="F728" t="str">
        <f t="shared" si="73"/>
        <v>se sigue facturando</v>
      </c>
    </row>
    <row r="729" spans="1:6" x14ac:dyDescent="0.25">
      <c r="A729" s="75" t="s">
        <v>5924</v>
      </c>
      <c r="B729" s="75" t="s">
        <v>5925</v>
      </c>
      <c r="C729" s="83">
        <v>1.87</v>
      </c>
      <c r="D729" s="83">
        <v>1.87</v>
      </c>
      <c r="E729">
        <f t="shared" si="72"/>
        <v>0</v>
      </c>
      <c r="F729" s="90" t="str">
        <f>IF(E729=0,"Sin movimiento en 2020", IF(C729&gt;D729,"se sigue facturando","esta pagando"))</f>
        <v>Sin movimiento en 2020</v>
      </c>
    </row>
    <row r="730" spans="1:6" hidden="1" x14ac:dyDescent="0.25">
      <c r="A730" s="75" t="s">
        <v>8294</v>
      </c>
      <c r="B730" s="75" t="s">
        <v>8295</v>
      </c>
      <c r="C730" s="83">
        <v>1.98</v>
      </c>
      <c r="D730" s="83">
        <v>1.87</v>
      </c>
      <c r="E730">
        <f t="shared" si="72"/>
        <v>0.10999999999999988</v>
      </c>
      <c r="F730" t="str">
        <f t="shared" si="73"/>
        <v>se sigue facturando</v>
      </c>
    </row>
    <row r="731" spans="1:6" hidden="1" x14ac:dyDescent="0.25">
      <c r="A731" s="75" t="s">
        <v>8370</v>
      </c>
      <c r="B731" s="75" t="s">
        <v>8371</v>
      </c>
      <c r="C731" s="83">
        <v>7.31</v>
      </c>
      <c r="D731" s="83">
        <v>1.87</v>
      </c>
      <c r="E731">
        <f t="shared" si="72"/>
        <v>5.4399999999999995</v>
      </c>
      <c r="F731" t="str">
        <f t="shared" si="73"/>
        <v>se sigue facturando</v>
      </c>
    </row>
    <row r="732" spans="1:6" x14ac:dyDescent="0.25">
      <c r="A732" s="75" t="s">
        <v>2629</v>
      </c>
      <c r="B732" s="75" t="s">
        <v>2630</v>
      </c>
      <c r="C732" s="83">
        <v>1.88</v>
      </c>
      <c r="D732" s="83">
        <v>1.88</v>
      </c>
      <c r="E732">
        <f t="shared" si="72"/>
        <v>0</v>
      </c>
      <c r="F732" s="90" t="str">
        <f>IF(E732=0,"Sin movimiento en 2020", IF(C732&gt;D732,"se sigue facturando","esta pagando"))</f>
        <v>Sin movimiento en 2020</v>
      </c>
    </row>
    <row r="733" spans="1:6" hidden="1" x14ac:dyDescent="0.25">
      <c r="A733" s="75" t="s">
        <v>3116</v>
      </c>
      <c r="B733" s="75" t="s">
        <v>3117</v>
      </c>
      <c r="C733" s="83">
        <v>1.68</v>
      </c>
      <c r="D733" s="83">
        <v>1.88</v>
      </c>
      <c r="E733">
        <f t="shared" si="72"/>
        <v>-0.19999999999999996</v>
      </c>
      <c r="F733" t="str">
        <f t="shared" si="73"/>
        <v>esta pagando</v>
      </c>
    </row>
    <row r="734" spans="1:6" hidden="1" x14ac:dyDescent="0.25">
      <c r="A734" s="75" t="s">
        <v>3858</v>
      </c>
      <c r="B734" s="75" t="s">
        <v>3859</v>
      </c>
      <c r="C734" s="83">
        <v>3.32</v>
      </c>
      <c r="D734" s="83">
        <v>1.88</v>
      </c>
      <c r="E734">
        <f t="shared" si="72"/>
        <v>1.44</v>
      </c>
      <c r="F734" t="str">
        <f t="shared" si="73"/>
        <v>se sigue facturando</v>
      </c>
    </row>
    <row r="735" spans="1:6" hidden="1" x14ac:dyDescent="0.25">
      <c r="A735" s="75" t="s">
        <v>4807</v>
      </c>
      <c r="B735" s="75" t="s">
        <v>4808</v>
      </c>
      <c r="C735" s="83">
        <v>1.68</v>
      </c>
      <c r="D735" s="83">
        <v>1.88</v>
      </c>
      <c r="E735">
        <f t="shared" si="72"/>
        <v>-0.19999999999999996</v>
      </c>
      <c r="F735" t="str">
        <f t="shared" si="73"/>
        <v>esta pagando</v>
      </c>
    </row>
    <row r="736" spans="1:6" hidden="1" x14ac:dyDescent="0.25">
      <c r="A736" s="75" t="s">
        <v>8408</v>
      </c>
      <c r="B736" s="75" t="s">
        <v>8409</v>
      </c>
      <c r="C736" s="83">
        <v>19.71</v>
      </c>
      <c r="D736" s="83">
        <v>1.88</v>
      </c>
      <c r="E736">
        <f t="shared" si="72"/>
        <v>17.830000000000002</v>
      </c>
      <c r="F736" t="str">
        <f t="shared" si="73"/>
        <v>se sigue facturando</v>
      </c>
    </row>
    <row r="737" spans="1:6" hidden="1" x14ac:dyDescent="0.25">
      <c r="A737" s="75" t="s">
        <v>9072</v>
      </c>
      <c r="B737" s="75" t="s">
        <v>9073</v>
      </c>
      <c r="C737" s="83">
        <v>1.72</v>
      </c>
      <c r="D737" s="83">
        <v>1.88</v>
      </c>
      <c r="E737">
        <f t="shared" si="72"/>
        <v>-0.15999999999999992</v>
      </c>
      <c r="F737" t="str">
        <f t="shared" si="73"/>
        <v>esta pagando</v>
      </c>
    </row>
    <row r="738" spans="1:6" hidden="1" x14ac:dyDescent="0.25">
      <c r="A738" s="75" t="s">
        <v>5424</v>
      </c>
      <c r="B738" s="75" t="s">
        <v>5425</v>
      </c>
      <c r="C738" s="83">
        <v>29.41</v>
      </c>
      <c r="D738" s="83">
        <v>1.89</v>
      </c>
      <c r="E738">
        <f t="shared" si="72"/>
        <v>27.52</v>
      </c>
      <c r="F738" t="str">
        <f t="shared" si="73"/>
        <v>se sigue facturando</v>
      </c>
    </row>
    <row r="739" spans="1:6" hidden="1" x14ac:dyDescent="0.25">
      <c r="A739" s="75" t="s">
        <v>7587</v>
      </c>
      <c r="B739" s="75" t="s">
        <v>7588</v>
      </c>
      <c r="C739" s="83">
        <v>87.82</v>
      </c>
      <c r="D739" s="83">
        <v>1.89</v>
      </c>
      <c r="E739">
        <f t="shared" si="72"/>
        <v>85.929999999999993</v>
      </c>
      <c r="F739" t="str">
        <f t="shared" si="73"/>
        <v>se sigue facturando</v>
      </c>
    </row>
    <row r="740" spans="1:6" hidden="1" x14ac:dyDescent="0.25">
      <c r="A740" s="75" t="s">
        <v>2195</v>
      </c>
      <c r="B740" s="75" t="s">
        <v>2196</v>
      </c>
      <c r="C740" s="83">
        <v>1.68</v>
      </c>
      <c r="D740" s="83">
        <v>1.9</v>
      </c>
      <c r="E740">
        <f t="shared" si="72"/>
        <v>-0.21999999999999997</v>
      </c>
      <c r="F740" t="str">
        <f t="shared" si="73"/>
        <v>esta pagando</v>
      </c>
    </row>
    <row r="741" spans="1:6" x14ac:dyDescent="0.25">
      <c r="A741" s="75" t="s">
        <v>2441</v>
      </c>
      <c r="B741" s="75" t="s">
        <v>2442</v>
      </c>
      <c r="C741" s="83">
        <v>1.9</v>
      </c>
      <c r="D741" s="83">
        <v>1.9</v>
      </c>
      <c r="E741">
        <f t="shared" si="72"/>
        <v>0</v>
      </c>
      <c r="F741" s="90" t="str">
        <f>IF(E741=0,"Sin movimiento en 2020", IF(C741&gt;D741,"se sigue facturando","esta pagando"))</f>
        <v>Sin movimiento en 2020</v>
      </c>
    </row>
    <row r="742" spans="1:6" hidden="1" x14ac:dyDescent="0.25">
      <c r="A742" s="75" t="s">
        <v>3346</v>
      </c>
      <c r="B742" s="75" t="s">
        <v>3347</v>
      </c>
      <c r="C742" s="83">
        <v>4.46</v>
      </c>
      <c r="D742" s="83">
        <v>1.9</v>
      </c>
      <c r="E742">
        <f t="shared" si="72"/>
        <v>2.56</v>
      </c>
      <c r="F742" t="str">
        <f t="shared" si="73"/>
        <v>se sigue facturando</v>
      </c>
    </row>
    <row r="743" spans="1:6" hidden="1" x14ac:dyDescent="0.25">
      <c r="A743" s="75" t="s">
        <v>4168</v>
      </c>
      <c r="B743" s="75" t="s">
        <v>4169</v>
      </c>
      <c r="C743" s="83">
        <v>9.77</v>
      </c>
      <c r="D743" s="83">
        <v>1.9</v>
      </c>
      <c r="E743">
        <f t="shared" si="72"/>
        <v>7.8699999999999992</v>
      </c>
      <c r="F743" t="str">
        <f t="shared" si="73"/>
        <v>se sigue facturando</v>
      </c>
    </row>
    <row r="744" spans="1:6" hidden="1" x14ac:dyDescent="0.25">
      <c r="A744" s="75" t="s">
        <v>4322</v>
      </c>
      <c r="B744" s="75" t="s">
        <v>4323</v>
      </c>
      <c r="C744" s="83">
        <v>5.27</v>
      </c>
      <c r="D744" s="83">
        <v>1.9</v>
      </c>
      <c r="E744">
        <f t="shared" si="72"/>
        <v>3.3699999999999997</v>
      </c>
      <c r="F744" t="str">
        <f t="shared" si="73"/>
        <v>se sigue facturando</v>
      </c>
    </row>
    <row r="745" spans="1:6" hidden="1" x14ac:dyDescent="0.25">
      <c r="A745" s="75" t="s">
        <v>5204</v>
      </c>
      <c r="B745" s="75" t="s">
        <v>5205</v>
      </c>
      <c r="C745" s="83">
        <v>1.79</v>
      </c>
      <c r="D745" s="83">
        <v>1.9</v>
      </c>
      <c r="E745">
        <f t="shared" si="72"/>
        <v>-0.10999999999999988</v>
      </c>
      <c r="F745" t="str">
        <f t="shared" si="73"/>
        <v>esta pagando</v>
      </c>
    </row>
    <row r="746" spans="1:6" hidden="1" x14ac:dyDescent="0.25">
      <c r="A746" s="75" t="s">
        <v>5640</v>
      </c>
      <c r="B746" s="75" t="s">
        <v>5641</v>
      </c>
      <c r="C746" s="83">
        <v>14.46</v>
      </c>
      <c r="D746" s="83">
        <v>1.9</v>
      </c>
      <c r="E746">
        <f t="shared" si="72"/>
        <v>12.56</v>
      </c>
      <c r="F746" t="str">
        <f t="shared" si="73"/>
        <v>se sigue facturando</v>
      </c>
    </row>
    <row r="747" spans="1:6" hidden="1" x14ac:dyDescent="0.25">
      <c r="A747" s="75" t="s">
        <v>9551</v>
      </c>
      <c r="B747" s="75" t="s">
        <v>9552</v>
      </c>
      <c r="C747" s="83">
        <v>19.91</v>
      </c>
      <c r="D747" s="83">
        <v>1.9</v>
      </c>
      <c r="E747">
        <f t="shared" si="72"/>
        <v>18.010000000000002</v>
      </c>
      <c r="F747" t="str">
        <f t="shared" si="73"/>
        <v>se sigue facturando</v>
      </c>
    </row>
    <row r="748" spans="1:6" x14ac:dyDescent="0.25">
      <c r="A748" s="75" t="s">
        <v>6883</v>
      </c>
      <c r="B748" s="75" t="s">
        <v>6884</v>
      </c>
      <c r="C748" s="83">
        <v>1.91</v>
      </c>
      <c r="D748" s="83">
        <v>1.91</v>
      </c>
      <c r="E748">
        <f t="shared" si="72"/>
        <v>0</v>
      </c>
      <c r="F748" s="90" t="str">
        <f>IF(E748=0,"Sin movimiento en 2020", IF(C748&gt;D748,"se sigue facturando","esta pagando"))</f>
        <v>Sin movimiento en 2020</v>
      </c>
    </row>
    <row r="749" spans="1:6" hidden="1" x14ac:dyDescent="0.25">
      <c r="A749" s="75" t="s">
        <v>8009</v>
      </c>
      <c r="B749" s="75" t="s">
        <v>8010</v>
      </c>
      <c r="C749" s="83">
        <v>17.329999999999998</v>
      </c>
      <c r="D749" s="83">
        <v>1.91</v>
      </c>
      <c r="E749">
        <f t="shared" si="72"/>
        <v>15.419999999999998</v>
      </c>
      <c r="F749" t="str">
        <f t="shared" si="73"/>
        <v>se sigue facturando</v>
      </c>
    </row>
    <row r="750" spans="1:6" x14ac:dyDescent="0.25">
      <c r="A750" s="75" t="s">
        <v>9411</v>
      </c>
      <c r="B750" s="75" t="s">
        <v>9412</v>
      </c>
      <c r="C750" s="83">
        <v>1.91</v>
      </c>
      <c r="D750" s="83">
        <v>1.91</v>
      </c>
      <c r="E750">
        <f t="shared" si="72"/>
        <v>0</v>
      </c>
      <c r="F750" s="90" t="str">
        <f>IF(E750=0,"Sin movimiento en 2020", IF(C750&gt;D750,"se sigue facturando","esta pagando"))</f>
        <v>Sin movimiento en 2020</v>
      </c>
    </row>
    <row r="751" spans="1:6" hidden="1" x14ac:dyDescent="0.25">
      <c r="A751" s="75" t="s">
        <v>2175</v>
      </c>
      <c r="B751" s="75" t="s">
        <v>2176</v>
      </c>
      <c r="C751" s="83">
        <v>1.68</v>
      </c>
      <c r="D751" s="83">
        <v>1.92</v>
      </c>
      <c r="E751">
        <f t="shared" si="72"/>
        <v>-0.24</v>
      </c>
      <c r="F751" t="str">
        <f t="shared" si="73"/>
        <v>esta pagando</v>
      </c>
    </row>
    <row r="752" spans="1:6" x14ac:dyDescent="0.25">
      <c r="A752" s="75" t="s">
        <v>2347</v>
      </c>
      <c r="B752" s="75" t="s">
        <v>2348</v>
      </c>
      <c r="C752" s="83">
        <v>1.92</v>
      </c>
      <c r="D752" s="83">
        <v>1.92</v>
      </c>
      <c r="E752">
        <f t="shared" si="72"/>
        <v>0</v>
      </c>
      <c r="F752" s="90" t="str">
        <f t="shared" ref="F752:F753" si="74">IF(E752=0,"Sin movimiento en 2020", IF(C752&gt;D752,"se sigue facturando","esta pagando"))</f>
        <v>Sin movimiento en 2020</v>
      </c>
    </row>
    <row r="753" spans="1:6" x14ac:dyDescent="0.25">
      <c r="A753" s="75" t="s">
        <v>1933</v>
      </c>
      <c r="B753" s="75" t="s">
        <v>1934</v>
      </c>
      <c r="C753" s="83">
        <v>1.93</v>
      </c>
      <c r="D753" s="83">
        <v>1.93</v>
      </c>
      <c r="E753">
        <f t="shared" si="72"/>
        <v>0</v>
      </c>
      <c r="F753" s="90" t="str">
        <f t="shared" si="74"/>
        <v>Sin movimiento en 2020</v>
      </c>
    </row>
    <row r="754" spans="1:6" hidden="1" x14ac:dyDescent="0.25">
      <c r="A754" s="75" t="s">
        <v>2821</v>
      </c>
      <c r="B754" s="75" t="s">
        <v>2822</v>
      </c>
      <c r="C754" s="83">
        <v>4.9800000000000004</v>
      </c>
      <c r="D754" s="83">
        <v>1.93</v>
      </c>
      <c r="E754">
        <f t="shared" si="72"/>
        <v>3.0500000000000007</v>
      </c>
      <c r="F754" t="str">
        <f t="shared" si="73"/>
        <v>se sigue facturando</v>
      </c>
    </row>
    <row r="755" spans="1:6" hidden="1" x14ac:dyDescent="0.25">
      <c r="A755" s="75" t="s">
        <v>3006</v>
      </c>
      <c r="B755" s="75" t="s">
        <v>3007</v>
      </c>
      <c r="C755" s="83">
        <v>14.11</v>
      </c>
      <c r="D755" s="83">
        <v>1.93</v>
      </c>
      <c r="E755">
        <f t="shared" si="72"/>
        <v>12.18</v>
      </c>
      <c r="F755" t="str">
        <f t="shared" si="73"/>
        <v>se sigue facturando</v>
      </c>
    </row>
    <row r="756" spans="1:6" x14ac:dyDescent="0.25">
      <c r="A756" s="75" t="s">
        <v>4346</v>
      </c>
      <c r="B756" s="75" t="s">
        <v>4347</v>
      </c>
      <c r="C756" s="83">
        <v>1.93</v>
      </c>
      <c r="D756" s="83">
        <v>1.93</v>
      </c>
      <c r="E756">
        <f t="shared" si="72"/>
        <v>0</v>
      </c>
      <c r="F756" s="90" t="str">
        <f>IF(E756=0,"Sin movimiento en 2020", IF(C756&gt;D756,"se sigue facturando","esta pagando"))</f>
        <v>Sin movimiento en 2020</v>
      </c>
    </row>
    <row r="757" spans="1:6" hidden="1" x14ac:dyDescent="0.25">
      <c r="A757" s="75" t="s">
        <v>4484</v>
      </c>
      <c r="B757" s="75" t="s">
        <v>4485</v>
      </c>
      <c r="C757" s="83">
        <v>28.35</v>
      </c>
      <c r="D757" s="83">
        <v>1.93</v>
      </c>
      <c r="E757">
        <f t="shared" si="72"/>
        <v>26.42</v>
      </c>
      <c r="F757" t="str">
        <f t="shared" si="73"/>
        <v>se sigue facturando</v>
      </c>
    </row>
    <row r="758" spans="1:6" hidden="1" x14ac:dyDescent="0.25">
      <c r="A758" s="75" t="s">
        <v>5902</v>
      </c>
      <c r="B758" s="75" t="s">
        <v>5903</v>
      </c>
      <c r="C758" s="83">
        <v>13.45</v>
      </c>
      <c r="D758" s="83">
        <v>1.93</v>
      </c>
      <c r="E758">
        <f t="shared" si="72"/>
        <v>11.52</v>
      </c>
      <c r="F758" t="str">
        <f t="shared" si="73"/>
        <v>se sigue facturando</v>
      </c>
    </row>
    <row r="759" spans="1:6" hidden="1" x14ac:dyDescent="0.25">
      <c r="A759" s="75" t="s">
        <v>7502</v>
      </c>
      <c r="B759" s="75" t="s">
        <v>7503</v>
      </c>
      <c r="C759" s="83">
        <v>4.6399999999999997</v>
      </c>
      <c r="D759" s="83">
        <v>1.93</v>
      </c>
      <c r="E759">
        <f t="shared" si="72"/>
        <v>2.71</v>
      </c>
      <c r="F759" t="str">
        <f t="shared" si="73"/>
        <v>se sigue facturando</v>
      </c>
    </row>
    <row r="760" spans="1:6" hidden="1" x14ac:dyDescent="0.25">
      <c r="A760" s="75" t="s">
        <v>7745</v>
      </c>
      <c r="B760" s="75" t="s">
        <v>7746</v>
      </c>
      <c r="C760" s="83">
        <v>8.41</v>
      </c>
      <c r="D760" s="83">
        <v>1.93</v>
      </c>
      <c r="E760">
        <f t="shared" si="72"/>
        <v>6.48</v>
      </c>
      <c r="F760" t="str">
        <f t="shared" si="73"/>
        <v>se sigue facturando</v>
      </c>
    </row>
    <row r="761" spans="1:6" hidden="1" x14ac:dyDescent="0.25">
      <c r="A761" s="75" t="s">
        <v>8428</v>
      </c>
      <c r="B761" s="75" t="s">
        <v>8429</v>
      </c>
      <c r="C761" s="83">
        <v>8.4</v>
      </c>
      <c r="D761" s="83">
        <v>1.94</v>
      </c>
      <c r="E761">
        <f t="shared" si="72"/>
        <v>6.4600000000000009</v>
      </c>
      <c r="F761" t="str">
        <f t="shared" si="73"/>
        <v>se sigue facturando</v>
      </c>
    </row>
    <row r="762" spans="1:6" hidden="1" x14ac:dyDescent="0.25">
      <c r="A762" s="75" t="s">
        <v>409</v>
      </c>
      <c r="B762" s="75" t="s">
        <v>410</v>
      </c>
      <c r="C762" s="83">
        <v>12.6</v>
      </c>
      <c r="D762" s="83">
        <v>1.95</v>
      </c>
      <c r="E762">
        <f t="shared" si="72"/>
        <v>10.65</v>
      </c>
      <c r="F762" t="str">
        <f t="shared" si="73"/>
        <v>se sigue facturando</v>
      </c>
    </row>
    <row r="763" spans="1:6" x14ac:dyDescent="0.25">
      <c r="A763" s="75" t="s">
        <v>5914</v>
      </c>
      <c r="B763" s="75" t="s">
        <v>5915</v>
      </c>
      <c r="C763" s="83">
        <v>1.95</v>
      </c>
      <c r="D763" s="83">
        <v>1.95</v>
      </c>
      <c r="E763">
        <f t="shared" si="72"/>
        <v>0</v>
      </c>
      <c r="F763" s="90" t="str">
        <f>IF(E763=0,"Sin movimiento en 2020", IF(C763&gt;D763,"se sigue facturando","esta pagando"))</f>
        <v>Sin movimiento en 2020</v>
      </c>
    </row>
    <row r="764" spans="1:6" hidden="1" x14ac:dyDescent="0.25">
      <c r="A764" s="75" t="s">
        <v>1705</v>
      </c>
      <c r="B764" s="75" t="s">
        <v>1706</v>
      </c>
      <c r="C764" s="83">
        <v>85.35</v>
      </c>
      <c r="D764" s="83">
        <v>1.96</v>
      </c>
      <c r="E764">
        <f t="shared" si="72"/>
        <v>83.39</v>
      </c>
      <c r="F764" t="str">
        <f t="shared" si="73"/>
        <v>se sigue facturando</v>
      </c>
    </row>
    <row r="765" spans="1:6" hidden="1" x14ac:dyDescent="0.25">
      <c r="A765" s="75" t="s">
        <v>1917</v>
      </c>
      <c r="B765" s="75" t="s">
        <v>1918</v>
      </c>
      <c r="C765" s="83">
        <v>5.0599999999999996</v>
      </c>
      <c r="D765" s="83">
        <v>1.96</v>
      </c>
      <c r="E765">
        <f t="shared" si="72"/>
        <v>3.0999999999999996</v>
      </c>
      <c r="F765" t="str">
        <f t="shared" si="73"/>
        <v>se sigue facturando</v>
      </c>
    </row>
    <row r="766" spans="1:6" hidden="1" x14ac:dyDescent="0.25">
      <c r="A766" s="75" t="s">
        <v>3852</v>
      </c>
      <c r="B766" s="75" t="s">
        <v>3853</v>
      </c>
      <c r="C766" s="83">
        <v>6.24</v>
      </c>
      <c r="D766" s="83">
        <v>1.96</v>
      </c>
      <c r="E766">
        <f t="shared" si="72"/>
        <v>4.28</v>
      </c>
      <c r="F766" t="str">
        <f t="shared" si="73"/>
        <v>se sigue facturando</v>
      </c>
    </row>
    <row r="767" spans="1:6" x14ac:dyDescent="0.25">
      <c r="A767" s="75" t="s">
        <v>6387</v>
      </c>
      <c r="B767" s="75" t="s">
        <v>6388</v>
      </c>
      <c r="C767" s="83">
        <v>1.96</v>
      </c>
      <c r="D767" s="83">
        <v>1.96</v>
      </c>
      <c r="E767">
        <f t="shared" si="72"/>
        <v>0</v>
      </c>
      <c r="F767" s="90" t="str">
        <f t="shared" ref="F767:F768" si="75">IF(E767=0,"Sin movimiento en 2020", IF(C767&gt;D767,"se sigue facturando","esta pagando"))</f>
        <v>Sin movimiento en 2020</v>
      </c>
    </row>
    <row r="768" spans="1:6" x14ac:dyDescent="0.25">
      <c r="A768" s="75" t="s">
        <v>8572</v>
      </c>
      <c r="B768" s="75" t="s">
        <v>8573</v>
      </c>
      <c r="C768" s="83">
        <v>1.96</v>
      </c>
      <c r="D768" s="83">
        <v>1.96</v>
      </c>
      <c r="E768">
        <f t="shared" si="72"/>
        <v>0</v>
      </c>
      <c r="F768" s="90" t="str">
        <f t="shared" si="75"/>
        <v>Sin movimiento en 2020</v>
      </c>
    </row>
    <row r="769" spans="1:6" hidden="1" x14ac:dyDescent="0.25">
      <c r="A769" s="75" t="s">
        <v>8633</v>
      </c>
      <c r="B769" s="75" t="s">
        <v>8634</v>
      </c>
      <c r="C769" s="83">
        <v>3.9</v>
      </c>
      <c r="D769" s="83">
        <v>1.96</v>
      </c>
      <c r="E769">
        <f t="shared" si="72"/>
        <v>1.94</v>
      </c>
      <c r="F769" t="str">
        <f t="shared" si="73"/>
        <v>se sigue facturando</v>
      </c>
    </row>
    <row r="770" spans="1:6" hidden="1" x14ac:dyDescent="0.25">
      <c r="A770" s="75" t="s">
        <v>9337</v>
      </c>
      <c r="B770" s="75" t="s">
        <v>9338</v>
      </c>
      <c r="C770" s="83">
        <v>3.63</v>
      </c>
      <c r="D770" s="83">
        <v>1.96</v>
      </c>
      <c r="E770">
        <f t="shared" ref="E770:E833" si="76">C770-D770</f>
        <v>1.67</v>
      </c>
      <c r="F770" t="str">
        <f t="shared" ref="F770:F833" si="77">IF(E770=0,"No cobrable", IF(C770&gt;D770,"se sigue facturando","esta pagando"))</f>
        <v>se sigue facturando</v>
      </c>
    </row>
    <row r="771" spans="1:6" hidden="1" x14ac:dyDescent="0.25">
      <c r="A771" s="75" t="s">
        <v>5510</v>
      </c>
      <c r="B771" s="75" t="s">
        <v>5511</v>
      </c>
      <c r="C771" s="83">
        <v>0.84</v>
      </c>
      <c r="D771" s="83">
        <v>1.97</v>
      </c>
      <c r="E771">
        <f t="shared" si="76"/>
        <v>-1.1299999999999999</v>
      </c>
      <c r="F771" t="str">
        <f t="shared" si="77"/>
        <v>esta pagando</v>
      </c>
    </row>
    <row r="772" spans="1:6" hidden="1" x14ac:dyDescent="0.25">
      <c r="A772" s="75" t="s">
        <v>379</v>
      </c>
      <c r="B772" s="75" t="s">
        <v>380</v>
      </c>
      <c r="C772" s="83">
        <v>16.7</v>
      </c>
      <c r="D772" s="83">
        <v>1.98</v>
      </c>
      <c r="E772">
        <f t="shared" si="76"/>
        <v>14.719999999999999</v>
      </c>
      <c r="F772" t="str">
        <f t="shared" si="77"/>
        <v>se sigue facturando</v>
      </c>
    </row>
    <row r="773" spans="1:6" hidden="1" x14ac:dyDescent="0.25">
      <c r="A773" s="75" t="s">
        <v>3684</v>
      </c>
      <c r="B773" s="75" t="s">
        <v>3685</v>
      </c>
      <c r="C773" s="83">
        <v>5.34</v>
      </c>
      <c r="D773" s="83">
        <v>1.98</v>
      </c>
      <c r="E773">
        <f t="shared" si="76"/>
        <v>3.36</v>
      </c>
      <c r="F773" t="str">
        <f t="shared" si="77"/>
        <v>se sigue facturando</v>
      </c>
    </row>
    <row r="774" spans="1:6" hidden="1" x14ac:dyDescent="0.25">
      <c r="A774" s="75" t="s">
        <v>3174</v>
      </c>
      <c r="B774" s="75" t="s">
        <v>3175</v>
      </c>
      <c r="C774" s="83">
        <v>1.68</v>
      </c>
      <c r="D774" s="83">
        <v>1.99</v>
      </c>
      <c r="E774">
        <f t="shared" si="76"/>
        <v>-0.31000000000000005</v>
      </c>
      <c r="F774" t="str">
        <f t="shared" si="77"/>
        <v>esta pagando</v>
      </c>
    </row>
    <row r="775" spans="1:6" hidden="1" x14ac:dyDescent="0.25">
      <c r="A775" s="75" t="s">
        <v>5192</v>
      </c>
      <c r="B775" s="75" t="s">
        <v>5193</v>
      </c>
      <c r="C775" s="83">
        <v>1.69</v>
      </c>
      <c r="D775" s="83">
        <v>1.99</v>
      </c>
      <c r="E775">
        <f t="shared" si="76"/>
        <v>-0.30000000000000004</v>
      </c>
      <c r="F775" t="str">
        <f t="shared" si="77"/>
        <v>esta pagando</v>
      </c>
    </row>
    <row r="776" spans="1:6" hidden="1" x14ac:dyDescent="0.25">
      <c r="A776" s="75" t="s">
        <v>5492</v>
      </c>
      <c r="B776" s="75" t="s">
        <v>5493</v>
      </c>
      <c r="C776" s="83">
        <v>1.68</v>
      </c>
      <c r="D776" s="83">
        <v>1.99</v>
      </c>
      <c r="E776">
        <f t="shared" si="76"/>
        <v>-0.31000000000000005</v>
      </c>
      <c r="F776" t="str">
        <f t="shared" si="77"/>
        <v>esta pagando</v>
      </c>
    </row>
    <row r="777" spans="1:6" hidden="1" x14ac:dyDescent="0.25">
      <c r="A777" s="75" t="s">
        <v>5802</v>
      </c>
      <c r="B777" s="75" t="s">
        <v>5803</v>
      </c>
      <c r="C777" s="83">
        <v>1.68</v>
      </c>
      <c r="D777" s="83">
        <v>1.99</v>
      </c>
      <c r="E777">
        <f t="shared" si="76"/>
        <v>-0.31000000000000005</v>
      </c>
      <c r="F777" t="str">
        <f t="shared" si="77"/>
        <v>esta pagando</v>
      </c>
    </row>
    <row r="778" spans="1:6" hidden="1" x14ac:dyDescent="0.25">
      <c r="A778" s="75" t="s">
        <v>8460</v>
      </c>
      <c r="B778" s="75" t="s">
        <v>8461</v>
      </c>
      <c r="C778" s="83">
        <v>8.98</v>
      </c>
      <c r="D778" s="83">
        <v>1.99</v>
      </c>
      <c r="E778">
        <f t="shared" si="76"/>
        <v>6.99</v>
      </c>
      <c r="F778" t="str">
        <f t="shared" si="77"/>
        <v>se sigue facturando</v>
      </c>
    </row>
    <row r="779" spans="1:6" hidden="1" x14ac:dyDescent="0.25">
      <c r="A779" s="75" t="s">
        <v>8540</v>
      </c>
      <c r="B779" s="75" t="s">
        <v>8541</v>
      </c>
      <c r="C779" s="83">
        <v>3.63</v>
      </c>
      <c r="D779" s="83">
        <v>1.99</v>
      </c>
      <c r="E779">
        <f t="shared" si="76"/>
        <v>1.64</v>
      </c>
      <c r="F779" t="str">
        <f t="shared" si="77"/>
        <v>se sigue facturando</v>
      </c>
    </row>
    <row r="780" spans="1:6" hidden="1" x14ac:dyDescent="0.25">
      <c r="A780" s="75" t="s">
        <v>5222</v>
      </c>
      <c r="B780" s="75" t="s">
        <v>5223</v>
      </c>
      <c r="C780" s="83">
        <v>1.84</v>
      </c>
      <c r="D780" s="83">
        <v>2</v>
      </c>
      <c r="E780">
        <f t="shared" si="76"/>
        <v>-0.15999999999999992</v>
      </c>
      <c r="F780" t="str">
        <f t="shared" si="77"/>
        <v>esta pagando</v>
      </c>
    </row>
    <row r="781" spans="1:6" hidden="1" x14ac:dyDescent="0.25">
      <c r="A781" s="75" t="s">
        <v>5774</v>
      </c>
      <c r="B781" s="75" t="s">
        <v>5775</v>
      </c>
      <c r="C781" s="83">
        <v>1.68</v>
      </c>
      <c r="D781" s="83">
        <v>2</v>
      </c>
      <c r="E781">
        <f t="shared" si="76"/>
        <v>-0.32000000000000006</v>
      </c>
      <c r="F781" t="str">
        <f t="shared" si="77"/>
        <v>esta pagando</v>
      </c>
    </row>
    <row r="782" spans="1:6" hidden="1" x14ac:dyDescent="0.25">
      <c r="A782" s="75" t="s">
        <v>7093</v>
      </c>
      <c r="B782" s="75" t="s">
        <v>7094</v>
      </c>
      <c r="C782" s="83">
        <v>5.74</v>
      </c>
      <c r="D782" s="83">
        <v>2</v>
      </c>
      <c r="E782">
        <f t="shared" si="76"/>
        <v>3.74</v>
      </c>
      <c r="F782" t="str">
        <f t="shared" si="77"/>
        <v>se sigue facturando</v>
      </c>
    </row>
    <row r="783" spans="1:6" hidden="1" x14ac:dyDescent="0.25">
      <c r="A783" s="75" t="s">
        <v>7817</v>
      </c>
      <c r="B783" s="75" t="s">
        <v>7818</v>
      </c>
      <c r="C783" s="83">
        <v>2.25</v>
      </c>
      <c r="D783" s="83">
        <v>2</v>
      </c>
      <c r="E783">
        <f t="shared" si="76"/>
        <v>0.25</v>
      </c>
      <c r="F783" t="str">
        <f t="shared" si="77"/>
        <v>se sigue facturando</v>
      </c>
    </row>
    <row r="784" spans="1:6" hidden="1" x14ac:dyDescent="0.25">
      <c r="A784" s="75" t="s">
        <v>7858</v>
      </c>
      <c r="B784" s="75" t="s">
        <v>7859</v>
      </c>
      <c r="C784" s="83">
        <v>26.14</v>
      </c>
      <c r="D784" s="83">
        <v>2</v>
      </c>
      <c r="E784">
        <f t="shared" si="76"/>
        <v>24.14</v>
      </c>
      <c r="F784" t="str">
        <f t="shared" si="77"/>
        <v>se sigue facturando</v>
      </c>
    </row>
    <row r="785" spans="1:6" x14ac:dyDescent="0.25">
      <c r="A785" s="75" t="s">
        <v>6010</v>
      </c>
      <c r="B785" s="75" t="s">
        <v>6011</v>
      </c>
      <c r="C785" s="83">
        <v>2.0099999999999998</v>
      </c>
      <c r="D785" s="83">
        <v>2.0099999999999998</v>
      </c>
      <c r="E785">
        <f t="shared" si="76"/>
        <v>0</v>
      </c>
      <c r="F785" s="90" t="str">
        <f>IF(E785=0,"Sin movimiento en 2020", IF(C785&gt;D785,"se sigue facturando","esta pagando"))</f>
        <v>Sin movimiento en 2020</v>
      </c>
    </row>
    <row r="786" spans="1:6" hidden="1" x14ac:dyDescent="0.25">
      <c r="A786" s="75" t="s">
        <v>7274</v>
      </c>
      <c r="B786" s="75" t="s">
        <v>7275</v>
      </c>
      <c r="C786" s="83">
        <v>6.75</v>
      </c>
      <c r="D786" s="83">
        <v>2.0299999999999998</v>
      </c>
      <c r="E786">
        <f t="shared" si="76"/>
        <v>4.7200000000000006</v>
      </c>
      <c r="F786" t="str">
        <f t="shared" si="77"/>
        <v>se sigue facturando</v>
      </c>
    </row>
    <row r="787" spans="1:6" x14ac:dyDescent="0.25">
      <c r="A787" s="75" t="s">
        <v>8158</v>
      </c>
      <c r="B787" s="75" t="s">
        <v>8159</v>
      </c>
      <c r="C787" s="83">
        <v>2.0299999999999998</v>
      </c>
      <c r="D787" s="83">
        <v>2.0299999999999998</v>
      </c>
      <c r="E787">
        <f t="shared" si="76"/>
        <v>0</v>
      </c>
      <c r="F787" s="90" t="str">
        <f>IF(E787=0,"Sin movimiento en 2020", IF(C787&gt;D787,"se sigue facturando","esta pagando"))</f>
        <v>Sin movimiento en 2020</v>
      </c>
    </row>
    <row r="788" spans="1:6" hidden="1" x14ac:dyDescent="0.25">
      <c r="A788" s="75" t="s">
        <v>8506</v>
      </c>
      <c r="B788" s="75" t="s">
        <v>8507</v>
      </c>
      <c r="C788" s="83">
        <v>1.89</v>
      </c>
      <c r="D788" s="83">
        <v>2.0299999999999998</v>
      </c>
      <c r="E788">
        <f t="shared" si="76"/>
        <v>-0.1399999999999999</v>
      </c>
      <c r="F788" t="str">
        <f t="shared" si="77"/>
        <v>esta pagando</v>
      </c>
    </row>
    <row r="789" spans="1:6" hidden="1" x14ac:dyDescent="0.25">
      <c r="A789" s="75" t="s">
        <v>1119</v>
      </c>
      <c r="B789" s="75" t="s">
        <v>1120</v>
      </c>
      <c r="C789" s="83">
        <v>2.06</v>
      </c>
      <c r="D789" s="83">
        <v>2.04</v>
      </c>
      <c r="E789">
        <f t="shared" si="76"/>
        <v>2.0000000000000018E-2</v>
      </c>
      <c r="F789" t="str">
        <f t="shared" si="77"/>
        <v>se sigue facturando</v>
      </c>
    </row>
    <row r="790" spans="1:6" hidden="1" x14ac:dyDescent="0.25">
      <c r="A790" s="75" t="s">
        <v>4601</v>
      </c>
      <c r="B790" s="75" t="s">
        <v>4602</v>
      </c>
      <c r="C790" s="83">
        <v>1.69</v>
      </c>
      <c r="D790" s="83">
        <v>2.04</v>
      </c>
      <c r="E790">
        <f t="shared" si="76"/>
        <v>-0.35000000000000009</v>
      </c>
      <c r="F790" t="str">
        <f t="shared" si="77"/>
        <v>esta pagando</v>
      </c>
    </row>
    <row r="791" spans="1:6" hidden="1" x14ac:dyDescent="0.25">
      <c r="A791" s="75" t="s">
        <v>6697</v>
      </c>
      <c r="B791" s="75" t="s">
        <v>6698</v>
      </c>
      <c r="C791" s="83">
        <v>2.11</v>
      </c>
      <c r="D791" s="83">
        <v>2.0499999999999998</v>
      </c>
      <c r="E791">
        <f t="shared" si="76"/>
        <v>6.0000000000000053E-2</v>
      </c>
      <c r="F791" t="str">
        <f t="shared" si="77"/>
        <v>se sigue facturando</v>
      </c>
    </row>
    <row r="792" spans="1:6" hidden="1" x14ac:dyDescent="0.25">
      <c r="A792" s="75" t="s">
        <v>2109</v>
      </c>
      <c r="B792" s="75" t="s">
        <v>2110</v>
      </c>
      <c r="C792" s="83">
        <v>1.68</v>
      </c>
      <c r="D792" s="83">
        <v>2.06</v>
      </c>
      <c r="E792">
        <f t="shared" si="76"/>
        <v>-0.38000000000000012</v>
      </c>
      <c r="F792" t="str">
        <f t="shared" si="77"/>
        <v>esta pagando</v>
      </c>
    </row>
    <row r="793" spans="1:6" hidden="1" x14ac:dyDescent="0.25">
      <c r="A793" s="75" t="s">
        <v>2457</v>
      </c>
      <c r="B793" s="75" t="s">
        <v>2458</v>
      </c>
      <c r="C793" s="83">
        <v>16.72</v>
      </c>
      <c r="D793" s="83">
        <v>2.06</v>
      </c>
      <c r="E793">
        <f t="shared" si="76"/>
        <v>14.659999999999998</v>
      </c>
      <c r="F793" t="str">
        <f t="shared" si="77"/>
        <v>se sigue facturando</v>
      </c>
    </row>
    <row r="794" spans="1:6" hidden="1" x14ac:dyDescent="0.25">
      <c r="A794" s="75" t="s">
        <v>7926</v>
      </c>
      <c r="B794" s="75" t="s">
        <v>7927</v>
      </c>
      <c r="C794" s="83">
        <v>1.76</v>
      </c>
      <c r="D794" s="83">
        <v>2.06</v>
      </c>
      <c r="E794">
        <f t="shared" si="76"/>
        <v>-0.30000000000000004</v>
      </c>
      <c r="F794" t="str">
        <f t="shared" si="77"/>
        <v>esta pagando</v>
      </c>
    </row>
    <row r="795" spans="1:6" hidden="1" x14ac:dyDescent="0.25">
      <c r="A795" s="75" t="s">
        <v>9378</v>
      </c>
      <c r="B795" s="75" t="s">
        <v>9379</v>
      </c>
      <c r="C795" s="83">
        <v>0.6</v>
      </c>
      <c r="D795" s="83">
        <v>2.06</v>
      </c>
      <c r="E795">
        <f t="shared" si="76"/>
        <v>-1.46</v>
      </c>
      <c r="F795" t="str">
        <f t="shared" si="77"/>
        <v>esta pagando</v>
      </c>
    </row>
    <row r="796" spans="1:6" hidden="1" x14ac:dyDescent="0.25">
      <c r="A796" s="75" t="s">
        <v>4218</v>
      </c>
      <c r="B796" s="75" t="s">
        <v>4219</v>
      </c>
      <c r="C796" s="83">
        <v>2.36</v>
      </c>
      <c r="D796" s="83">
        <v>2.0699999999999998</v>
      </c>
      <c r="E796">
        <f t="shared" si="76"/>
        <v>0.29000000000000004</v>
      </c>
      <c r="F796" t="str">
        <f t="shared" si="77"/>
        <v>se sigue facturando</v>
      </c>
    </row>
    <row r="797" spans="1:6" hidden="1" x14ac:dyDescent="0.25">
      <c r="A797" s="75" t="s">
        <v>7556</v>
      </c>
      <c r="B797" s="75" t="s">
        <v>7557</v>
      </c>
      <c r="C797" s="83">
        <v>5.39</v>
      </c>
      <c r="D797" s="83">
        <v>2.0699999999999998</v>
      </c>
      <c r="E797">
        <f t="shared" si="76"/>
        <v>3.32</v>
      </c>
      <c r="F797" t="str">
        <f t="shared" si="77"/>
        <v>se sigue facturando</v>
      </c>
    </row>
    <row r="798" spans="1:6" hidden="1" x14ac:dyDescent="0.25">
      <c r="A798" s="75" t="s">
        <v>2303</v>
      </c>
      <c r="B798" s="75" t="s">
        <v>2304</v>
      </c>
      <c r="C798" s="83">
        <v>3.01</v>
      </c>
      <c r="D798" s="83">
        <v>2.08</v>
      </c>
      <c r="E798">
        <f t="shared" si="76"/>
        <v>0.92999999999999972</v>
      </c>
      <c r="F798" t="str">
        <f t="shared" si="77"/>
        <v>se sigue facturando</v>
      </c>
    </row>
    <row r="799" spans="1:6" hidden="1" x14ac:dyDescent="0.25">
      <c r="A799" s="75" t="s">
        <v>2463</v>
      </c>
      <c r="B799" s="75" t="s">
        <v>2464</v>
      </c>
      <c r="C799" s="83">
        <v>9.8699999999999992</v>
      </c>
      <c r="D799" s="83">
        <v>2.08</v>
      </c>
      <c r="E799">
        <f t="shared" si="76"/>
        <v>7.7899999999999991</v>
      </c>
      <c r="F799" t="str">
        <f t="shared" si="77"/>
        <v>se sigue facturando</v>
      </c>
    </row>
    <row r="800" spans="1:6" hidden="1" x14ac:dyDescent="0.25">
      <c r="A800" s="75" t="s">
        <v>2990</v>
      </c>
      <c r="B800" s="75" t="s">
        <v>2991</v>
      </c>
      <c r="C800" s="83">
        <v>29.95</v>
      </c>
      <c r="D800" s="83">
        <v>2.08</v>
      </c>
      <c r="E800">
        <f t="shared" si="76"/>
        <v>27.869999999999997</v>
      </c>
      <c r="F800" t="str">
        <f t="shared" si="77"/>
        <v>se sigue facturando</v>
      </c>
    </row>
    <row r="801" spans="1:6" x14ac:dyDescent="0.25">
      <c r="A801" s="75" t="s">
        <v>3226</v>
      </c>
      <c r="B801" s="75" t="s">
        <v>3227</v>
      </c>
      <c r="C801" s="83">
        <v>2.08</v>
      </c>
      <c r="D801" s="83">
        <v>2.08</v>
      </c>
      <c r="E801">
        <f t="shared" si="76"/>
        <v>0</v>
      </c>
      <c r="F801" s="90" t="str">
        <f>IF(E801=0,"Sin movimiento en 2020", IF(C801&gt;D801,"se sigue facturando","esta pagando"))</f>
        <v>Sin movimiento en 2020</v>
      </c>
    </row>
    <row r="802" spans="1:6" hidden="1" x14ac:dyDescent="0.25">
      <c r="A802" s="75" t="s">
        <v>3760</v>
      </c>
      <c r="B802" s="75" t="s">
        <v>3761</v>
      </c>
      <c r="C802" s="83">
        <v>3.58</v>
      </c>
      <c r="D802" s="83">
        <v>2.08</v>
      </c>
      <c r="E802">
        <f t="shared" si="76"/>
        <v>1.5</v>
      </c>
      <c r="F802" t="str">
        <f t="shared" si="77"/>
        <v>se sigue facturando</v>
      </c>
    </row>
    <row r="803" spans="1:6" hidden="1" x14ac:dyDescent="0.25">
      <c r="A803" s="75" t="s">
        <v>5216</v>
      </c>
      <c r="B803" s="75" t="s">
        <v>5217</v>
      </c>
      <c r="C803" s="83">
        <v>2.23</v>
      </c>
      <c r="D803" s="83">
        <v>2.08</v>
      </c>
      <c r="E803">
        <f t="shared" si="76"/>
        <v>0.14999999999999991</v>
      </c>
      <c r="F803" t="str">
        <f t="shared" si="77"/>
        <v>se sigue facturando</v>
      </c>
    </row>
    <row r="804" spans="1:6" hidden="1" x14ac:dyDescent="0.25">
      <c r="A804" s="75" t="s">
        <v>6967</v>
      </c>
      <c r="B804" s="75" t="s">
        <v>6968</v>
      </c>
      <c r="C804" s="83">
        <v>18.25</v>
      </c>
      <c r="D804" s="83">
        <v>2.08</v>
      </c>
      <c r="E804">
        <f t="shared" si="76"/>
        <v>16.170000000000002</v>
      </c>
      <c r="F804" t="str">
        <f t="shared" si="77"/>
        <v>se sigue facturando</v>
      </c>
    </row>
    <row r="805" spans="1:6" hidden="1" x14ac:dyDescent="0.25">
      <c r="A805" s="75" t="s">
        <v>7055</v>
      </c>
      <c r="B805" s="75" t="s">
        <v>7056</v>
      </c>
      <c r="C805" s="83">
        <v>1.92</v>
      </c>
      <c r="D805" s="83">
        <v>2.08</v>
      </c>
      <c r="E805">
        <f t="shared" si="76"/>
        <v>-0.16000000000000014</v>
      </c>
      <c r="F805" t="str">
        <f t="shared" si="77"/>
        <v>esta pagando</v>
      </c>
    </row>
    <row r="806" spans="1:6" hidden="1" x14ac:dyDescent="0.25">
      <c r="A806" s="75" t="s">
        <v>8246</v>
      </c>
      <c r="B806" s="75" t="s">
        <v>8247</v>
      </c>
      <c r="C806" s="83">
        <v>12.97</v>
      </c>
      <c r="D806" s="83">
        <v>2.08</v>
      </c>
      <c r="E806">
        <f t="shared" si="76"/>
        <v>10.89</v>
      </c>
      <c r="F806" t="str">
        <f t="shared" si="77"/>
        <v>se sigue facturando</v>
      </c>
    </row>
    <row r="807" spans="1:6" x14ac:dyDescent="0.25">
      <c r="A807" s="75" t="s">
        <v>8820</v>
      </c>
      <c r="B807" s="75" t="s">
        <v>8821</v>
      </c>
      <c r="C807" s="83">
        <v>2.08</v>
      </c>
      <c r="D807" s="83">
        <v>2.08</v>
      </c>
      <c r="E807">
        <f t="shared" si="76"/>
        <v>0</v>
      </c>
      <c r="F807" s="90" t="str">
        <f>IF(E807=0,"Sin movimiento en 2020", IF(C807&gt;D807,"se sigue facturando","esta pagando"))</f>
        <v>Sin movimiento en 2020</v>
      </c>
    </row>
    <row r="808" spans="1:6" hidden="1" x14ac:dyDescent="0.25">
      <c r="A808" s="75" t="s">
        <v>2433</v>
      </c>
      <c r="B808" s="75" t="s">
        <v>2434</v>
      </c>
      <c r="C808" s="83">
        <v>2.17</v>
      </c>
      <c r="D808" s="83">
        <v>2.09</v>
      </c>
      <c r="E808">
        <f t="shared" si="76"/>
        <v>8.0000000000000071E-2</v>
      </c>
      <c r="F808" t="str">
        <f t="shared" si="77"/>
        <v>se sigue facturando</v>
      </c>
    </row>
    <row r="809" spans="1:6" hidden="1" x14ac:dyDescent="0.25">
      <c r="A809" s="75" t="s">
        <v>3682</v>
      </c>
      <c r="B809" s="75" t="s">
        <v>3683</v>
      </c>
      <c r="C809" s="83">
        <v>107.21</v>
      </c>
      <c r="D809" s="83">
        <v>2.09</v>
      </c>
      <c r="E809">
        <f t="shared" si="76"/>
        <v>105.11999999999999</v>
      </c>
      <c r="F809" t="str">
        <f t="shared" si="77"/>
        <v>se sigue facturando</v>
      </c>
    </row>
    <row r="810" spans="1:6" x14ac:dyDescent="0.25">
      <c r="A810" s="75" t="s">
        <v>3712</v>
      </c>
      <c r="B810" s="75" t="s">
        <v>3713</v>
      </c>
      <c r="C810" s="83">
        <v>2.09</v>
      </c>
      <c r="D810" s="83">
        <v>2.09</v>
      </c>
      <c r="E810">
        <f t="shared" si="76"/>
        <v>0</v>
      </c>
      <c r="F810" s="90" t="str">
        <f>IF(E810=0,"Sin movimiento en 2020", IF(C810&gt;D810,"se sigue facturando","esta pagando"))</f>
        <v>Sin movimiento en 2020</v>
      </c>
    </row>
    <row r="811" spans="1:6" hidden="1" x14ac:dyDescent="0.25">
      <c r="A811" s="75" t="s">
        <v>6026</v>
      </c>
      <c r="B811" s="75" t="s">
        <v>6027</v>
      </c>
      <c r="C811" s="83">
        <v>2.62</v>
      </c>
      <c r="D811" s="83">
        <v>2.09</v>
      </c>
      <c r="E811">
        <f t="shared" si="76"/>
        <v>0.53000000000000025</v>
      </c>
      <c r="F811" t="str">
        <f t="shared" si="77"/>
        <v>se sigue facturando</v>
      </c>
    </row>
    <row r="812" spans="1:6" hidden="1" x14ac:dyDescent="0.25">
      <c r="A812" s="75" t="s">
        <v>7191</v>
      </c>
      <c r="B812" s="75" t="s">
        <v>7192</v>
      </c>
      <c r="C812" s="83">
        <v>14.87</v>
      </c>
      <c r="D812" s="83">
        <v>2.09</v>
      </c>
      <c r="E812">
        <f t="shared" si="76"/>
        <v>12.78</v>
      </c>
      <c r="F812" t="str">
        <f t="shared" si="77"/>
        <v>se sigue facturando</v>
      </c>
    </row>
    <row r="813" spans="1:6" hidden="1" x14ac:dyDescent="0.25">
      <c r="A813" s="75" t="s">
        <v>8616</v>
      </c>
      <c r="B813" s="75" t="s">
        <v>8617</v>
      </c>
      <c r="C813" s="83">
        <v>3.77</v>
      </c>
      <c r="D813" s="83">
        <v>2.09</v>
      </c>
      <c r="E813">
        <f t="shared" si="76"/>
        <v>1.6800000000000002</v>
      </c>
      <c r="F813" t="str">
        <f t="shared" si="77"/>
        <v>se sigue facturando</v>
      </c>
    </row>
    <row r="814" spans="1:6" hidden="1" x14ac:dyDescent="0.25">
      <c r="A814" s="75" t="s">
        <v>9207</v>
      </c>
      <c r="B814" s="75" t="s">
        <v>9208</v>
      </c>
      <c r="C814" s="83">
        <v>1.83</v>
      </c>
      <c r="D814" s="83">
        <v>2.09</v>
      </c>
      <c r="E814">
        <f t="shared" si="76"/>
        <v>-0.25999999999999979</v>
      </c>
      <c r="F814" t="str">
        <f t="shared" si="77"/>
        <v>esta pagando</v>
      </c>
    </row>
    <row r="815" spans="1:6" hidden="1" x14ac:dyDescent="0.25">
      <c r="A815" s="75" t="s">
        <v>2147</v>
      </c>
      <c r="B815" s="75" t="s">
        <v>2148</v>
      </c>
      <c r="C815" s="83">
        <v>2.12</v>
      </c>
      <c r="D815" s="83">
        <v>2.11</v>
      </c>
      <c r="E815">
        <f t="shared" si="76"/>
        <v>1.0000000000000231E-2</v>
      </c>
      <c r="F815" t="str">
        <f t="shared" si="77"/>
        <v>se sigue facturando</v>
      </c>
    </row>
    <row r="816" spans="1:6" hidden="1" x14ac:dyDescent="0.25">
      <c r="A816" s="75" t="s">
        <v>3076</v>
      </c>
      <c r="B816" s="75" t="s">
        <v>3077</v>
      </c>
      <c r="C816" s="83">
        <v>10.67</v>
      </c>
      <c r="D816" s="83">
        <v>2.11</v>
      </c>
      <c r="E816">
        <f t="shared" si="76"/>
        <v>8.56</v>
      </c>
      <c r="F816" t="str">
        <f t="shared" si="77"/>
        <v>se sigue facturando</v>
      </c>
    </row>
    <row r="817" spans="1:6" hidden="1" x14ac:dyDescent="0.25">
      <c r="A817" s="75" t="s">
        <v>4526</v>
      </c>
      <c r="B817" s="75" t="s">
        <v>4527</v>
      </c>
      <c r="C817" s="83">
        <v>12.86</v>
      </c>
      <c r="D817" s="83">
        <v>2.11</v>
      </c>
      <c r="E817">
        <f t="shared" si="76"/>
        <v>10.75</v>
      </c>
      <c r="F817" t="str">
        <f t="shared" si="77"/>
        <v>se sigue facturando</v>
      </c>
    </row>
    <row r="818" spans="1:6" hidden="1" x14ac:dyDescent="0.25">
      <c r="A818" s="75" t="s">
        <v>5794</v>
      </c>
      <c r="B818" s="75" t="s">
        <v>5795</v>
      </c>
      <c r="C818" s="83">
        <v>16.87</v>
      </c>
      <c r="D818" s="83">
        <v>2.11</v>
      </c>
      <c r="E818">
        <f t="shared" si="76"/>
        <v>14.760000000000002</v>
      </c>
      <c r="F818" t="str">
        <f t="shared" si="77"/>
        <v>se sigue facturando</v>
      </c>
    </row>
    <row r="819" spans="1:6" hidden="1" x14ac:dyDescent="0.25">
      <c r="A819" s="75" t="s">
        <v>9499</v>
      </c>
      <c r="B819" s="75" t="s">
        <v>9500</v>
      </c>
      <c r="C819" s="83">
        <v>15.31</v>
      </c>
      <c r="D819" s="83">
        <v>2.12</v>
      </c>
      <c r="E819">
        <f t="shared" si="76"/>
        <v>13.190000000000001</v>
      </c>
      <c r="F819" t="str">
        <f t="shared" si="77"/>
        <v>se sigue facturando</v>
      </c>
    </row>
    <row r="820" spans="1:6" hidden="1" x14ac:dyDescent="0.25">
      <c r="A820" s="75" t="s">
        <v>891</v>
      </c>
      <c r="B820" s="75" t="s">
        <v>892</v>
      </c>
      <c r="C820" s="83">
        <v>4.1100000000000003</v>
      </c>
      <c r="D820" s="83">
        <v>2.13</v>
      </c>
      <c r="E820">
        <f t="shared" si="76"/>
        <v>1.9800000000000004</v>
      </c>
      <c r="F820" t="str">
        <f t="shared" si="77"/>
        <v>se sigue facturando</v>
      </c>
    </row>
    <row r="821" spans="1:6" hidden="1" x14ac:dyDescent="0.25">
      <c r="A821" s="75" t="s">
        <v>2281</v>
      </c>
      <c r="B821" s="75" t="s">
        <v>2282</v>
      </c>
      <c r="C821" s="83">
        <v>5.24</v>
      </c>
      <c r="D821" s="83">
        <v>2.13</v>
      </c>
      <c r="E821">
        <f t="shared" si="76"/>
        <v>3.1100000000000003</v>
      </c>
      <c r="F821" t="str">
        <f t="shared" si="77"/>
        <v>se sigue facturando</v>
      </c>
    </row>
    <row r="822" spans="1:6" hidden="1" x14ac:dyDescent="0.25">
      <c r="A822" s="75" t="s">
        <v>4260</v>
      </c>
      <c r="B822" s="75" t="s">
        <v>4261</v>
      </c>
      <c r="C822" s="83">
        <v>9.06</v>
      </c>
      <c r="D822" s="83">
        <v>2.13</v>
      </c>
      <c r="E822">
        <f t="shared" si="76"/>
        <v>6.9300000000000006</v>
      </c>
      <c r="F822" t="str">
        <f t="shared" si="77"/>
        <v>se sigue facturando</v>
      </c>
    </row>
    <row r="823" spans="1:6" hidden="1" x14ac:dyDescent="0.25">
      <c r="A823" s="75" t="s">
        <v>4360</v>
      </c>
      <c r="B823" s="75" t="s">
        <v>4361</v>
      </c>
      <c r="C823" s="83">
        <v>23.25</v>
      </c>
      <c r="D823" s="83">
        <v>2.13</v>
      </c>
      <c r="E823">
        <f t="shared" si="76"/>
        <v>21.12</v>
      </c>
      <c r="F823" t="str">
        <f t="shared" si="77"/>
        <v>se sigue facturando</v>
      </c>
    </row>
    <row r="824" spans="1:6" hidden="1" x14ac:dyDescent="0.25">
      <c r="A824" s="75" t="s">
        <v>5572</v>
      </c>
      <c r="B824" s="75" t="s">
        <v>5573</v>
      </c>
      <c r="C824" s="83">
        <v>1.68</v>
      </c>
      <c r="D824" s="83">
        <v>2.13</v>
      </c>
      <c r="E824">
        <f t="shared" si="76"/>
        <v>-0.44999999999999996</v>
      </c>
      <c r="F824" t="str">
        <f t="shared" si="77"/>
        <v>esta pagando</v>
      </c>
    </row>
    <row r="825" spans="1:6" hidden="1" x14ac:dyDescent="0.25">
      <c r="A825" s="75" t="s">
        <v>9629</v>
      </c>
      <c r="B825" s="75" t="s">
        <v>9630</v>
      </c>
      <c r="C825" s="83">
        <v>5.87</v>
      </c>
      <c r="D825" s="83">
        <v>2.13</v>
      </c>
      <c r="E825">
        <f t="shared" si="76"/>
        <v>3.74</v>
      </c>
      <c r="F825" t="str">
        <f t="shared" si="77"/>
        <v>se sigue facturando</v>
      </c>
    </row>
    <row r="826" spans="1:6" hidden="1" x14ac:dyDescent="0.25">
      <c r="A826" s="75" t="s">
        <v>6783</v>
      </c>
      <c r="B826" s="75" t="s">
        <v>6784</v>
      </c>
      <c r="C826" s="83">
        <v>41.24</v>
      </c>
      <c r="D826" s="83">
        <v>2.14</v>
      </c>
      <c r="E826">
        <f t="shared" si="76"/>
        <v>39.1</v>
      </c>
      <c r="F826" t="str">
        <f t="shared" si="77"/>
        <v>se sigue facturando</v>
      </c>
    </row>
    <row r="827" spans="1:6" x14ac:dyDescent="0.25">
      <c r="A827" s="75" t="s">
        <v>7548</v>
      </c>
      <c r="B827" s="75" t="s">
        <v>7549</v>
      </c>
      <c r="C827" s="83">
        <v>2.14</v>
      </c>
      <c r="D827" s="83">
        <v>2.14</v>
      </c>
      <c r="E827">
        <f t="shared" si="76"/>
        <v>0</v>
      </c>
      <c r="F827" s="90" t="str">
        <f>IF(E827=0,"Sin movimiento en 2020", IF(C827&gt;D827,"se sigue facturando","esta pagando"))</f>
        <v>Sin movimiento en 2020</v>
      </c>
    </row>
    <row r="828" spans="1:6" hidden="1" x14ac:dyDescent="0.25">
      <c r="A828" s="75" t="s">
        <v>1789</v>
      </c>
      <c r="B828" s="75" t="s">
        <v>1790</v>
      </c>
      <c r="C828" s="83">
        <v>2.5</v>
      </c>
      <c r="D828" s="83">
        <v>2.15</v>
      </c>
      <c r="E828">
        <f t="shared" si="76"/>
        <v>0.35000000000000009</v>
      </c>
      <c r="F828" t="str">
        <f t="shared" si="77"/>
        <v>se sigue facturando</v>
      </c>
    </row>
    <row r="829" spans="1:6" hidden="1" x14ac:dyDescent="0.25">
      <c r="A829" s="75" t="s">
        <v>3272</v>
      </c>
      <c r="B829" s="75" t="s">
        <v>3273</v>
      </c>
      <c r="C829" s="83">
        <v>44.37</v>
      </c>
      <c r="D829" s="83">
        <v>2.15</v>
      </c>
      <c r="E829">
        <f t="shared" si="76"/>
        <v>42.22</v>
      </c>
      <c r="F829" t="str">
        <f t="shared" si="77"/>
        <v>se sigue facturando</v>
      </c>
    </row>
    <row r="830" spans="1:6" hidden="1" x14ac:dyDescent="0.25">
      <c r="A830" s="75" t="s">
        <v>5292</v>
      </c>
      <c r="B830" s="75" t="s">
        <v>5293</v>
      </c>
      <c r="C830" s="83">
        <v>100.01</v>
      </c>
      <c r="D830" s="83">
        <v>2.15</v>
      </c>
      <c r="E830">
        <f t="shared" si="76"/>
        <v>97.86</v>
      </c>
      <c r="F830" t="str">
        <f t="shared" si="77"/>
        <v>se sigue facturando</v>
      </c>
    </row>
    <row r="831" spans="1:6" hidden="1" x14ac:dyDescent="0.25">
      <c r="A831" s="75" t="s">
        <v>5558</v>
      </c>
      <c r="B831" s="75" t="s">
        <v>5559</v>
      </c>
      <c r="C831" s="83">
        <v>24.58</v>
      </c>
      <c r="D831" s="83">
        <v>2.15</v>
      </c>
      <c r="E831">
        <f t="shared" si="76"/>
        <v>22.43</v>
      </c>
      <c r="F831" t="str">
        <f t="shared" si="77"/>
        <v>se sigue facturando</v>
      </c>
    </row>
    <row r="832" spans="1:6" hidden="1" x14ac:dyDescent="0.25">
      <c r="A832" s="75" t="s">
        <v>6072</v>
      </c>
      <c r="B832" s="75" t="s">
        <v>6073</v>
      </c>
      <c r="C832" s="83">
        <v>1.81</v>
      </c>
      <c r="D832" s="83">
        <v>2.15</v>
      </c>
      <c r="E832">
        <f t="shared" si="76"/>
        <v>-0.33999999999999986</v>
      </c>
      <c r="F832" t="str">
        <f t="shared" si="77"/>
        <v>esta pagando</v>
      </c>
    </row>
    <row r="833" spans="1:6" hidden="1" x14ac:dyDescent="0.25">
      <c r="A833" s="75" t="s">
        <v>7868</v>
      </c>
      <c r="B833" s="75" t="s">
        <v>7869</v>
      </c>
      <c r="C833" s="83">
        <v>5.04</v>
      </c>
      <c r="D833" s="83">
        <v>2.15</v>
      </c>
      <c r="E833">
        <f t="shared" si="76"/>
        <v>2.89</v>
      </c>
      <c r="F833" t="str">
        <f t="shared" si="77"/>
        <v>se sigue facturando</v>
      </c>
    </row>
    <row r="834" spans="1:6" hidden="1" x14ac:dyDescent="0.25">
      <c r="A834" s="75" t="s">
        <v>4146</v>
      </c>
      <c r="B834" s="75" t="s">
        <v>4147</v>
      </c>
      <c r="C834" s="83">
        <v>4.09</v>
      </c>
      <c r="D834" s="83">
        <v>2.16</v>
      </c>
      <c r="E834">
        <f t="shared" ref="E834:E897" si="78">C834-D834</f>
        <v>1.9299999999999997</v>
      </c>
      <c r="F834" t="str">
        <f t="shared" ref="F834:F897" si="79">IF(E834=0,"No cobrable", IF(C834&gt;D834,"se sigue facturando","esta pagando"))</f>
        <v>se sigue facturando</v>
      </c>
    </row>
    <row r="835" spans="1:6" hidden="1" x14ac:dyDescent="0.25">
      <c r="A835" s="75" t="s">
        <v>5296</v>
      </c>
      <c r="B835" s="75" t="s">
        <v>5297</v>
      </c>
      <c r="C835" s="83">
        <v>2.86</v>
      </c>
      <c r="D835" s="83">
        <v>2.16</v>
      </c>
      <c r="E835">
        <f t="shared" si="78"/>
        <v>0.69999999999999973</v>
      </c>
      <c r="F835" t="str">
        <f t="shared" si="79"/>
        <v>se sigue facturando</v>
      </c>
    </row>
    <row r="836" spans="1:6" hidden="1" x14ac:dyDescent="0.25">
      <c r="A836" s="75" t="s">
        <v>8454</v>
      </c>
      <c r="B836" s="75" t="s">
        <v>8455</v>
      </c>
      <c r="C836" s="83">
        <v>1.68</v>
      </c>
      <c r="D836" s="83">
        <v>2.16</v>
      </c>
      <c r="E836">
        <f t="shared" si="78"/>
        <v>-0.4800000000000002</v>
      </c>
      <c r="F836" t="str">
        <f t="shared" si="79"/>
        <v>esta pagando</v>
      </c>
    </row>
    <row r="837" spans="1:6" hidden="1" x14ac:dyDescent="0.25">
      <c r="A837" s="75" t="s">
        <v>9044</v>
      </c>
      <c r="B837" s="75" t="s">
        <v>9045</v>
      </c>
      <c r="C837" s="83">
        <v>5.04</v>
      </c>
      <c r="D837" s="83">
        <v>2.16</v>
      </c>
      <c r="E837">
        <f t="shared" si="78"/>
        <v>2.88</v>
      </c>
      <c r="F837" t="str">
        <f t="shared" si="79"/>
        <v>se sigue facturando</v>
      </c>
    </row>
    <row r="838" spans="1:6" hidden="1" x14ac:dyDescent="0.25">
      <c r="A838" s="75" t="s">
        <v>4080</v>
      </c>
      <c r="B838" s="75" t="s">
        <v>4081</v>
      </c>
      <c r="C838" s="83">
        <v>7.3</v>
      </c>
      <c r="D838" s="83">
        <v>2.1800000000000002</v>
      </c>
      <c r="E838">
        <f t="shared" si="78"/>
        <v>5.1199999999999992</v>
      </c>
      <c r="F838" t="str">
        <f t="shared" si="79"/>
        <v>se sigue facturando</v>
      </c>
    </row>
    <row r="839" spans="1:6" x14ac:dyDescent="0.25">
      <c r="A839" s="75" t="s">
        <v>6501</v>
      </c>
      <c r="B839" s="75" t="s">
        <v>6502</v>
      </c>
      <c r="C839" s="83">
        <v>2.1800000000000002</v>
      </c>
      <c r="D839" s="83">
        <v>2.1800000000000002</v>
      </c>
      <c r="E839">
        <f t="shared" si="78"/>
        <v>0</v>
      </c>
      <c r="F839" s="90" t="str">
        <f>IF(E839=0,"Sin movimiento en 2020", IF(C839&gt;D839,"se sigue facturando","esta pagando"))</f>
        <v>Sin movimiento en 2020</v>
      </c>
    </row>
    <row r="840" spans="1:6" hidden="1" x14ac:dyDescent="0.25">
      <c r="A840" s="75" t="s">
        <v>1581</v>
      </c>
      <c r="B840" s="75" t="s">
        <v>1582</v>
      </c>
      <c r="C840" s="83">
        <v>9.5500000000000007</v>
      </c>
      <c r="D840" s="83">
        <v>2.19</v>
      </c>
      <c r="E840">
        <f t="shared" si="78"/>
        <v>7.3600000000000012</v>
      </c>
      <c r="F840" t="str">
        <f t="shared" si="79"/>
        <v>se sigue facturando</v>
      </c>
    </row>
    <row r="841" spans="1:6" hidden="1" x14ac:dyDescent="0.25">
      <c r="A841" s="75" t="s">
        <v>4336</v>
      </c>
      <c r="B841" s="75" t="s">
        <v>4337</v>
      </c>
      <c r="C841" s="83">
        <v>4.8099999999999996</v>
      </c>
      <c r="D841" s="83">
        <v>2.19</v>
      </c>
      <c r="E841">
        <f t="shared" si="78"/>
        <v>2.6199999999999997</v>
      </c>
      <c r="F841" t="str">
        <f t="shared" si="79"/>
        <v>se sigue facturando</v>
      </c>
    </row>
    <row r="842" spans="1:6" hidden="1" x14ac:dyDescent="0.25">
      <c r="A842" s="75" t="s">
        <v>4380</v>
      </c>
      <c r="B842" s="75" t="s">
        <v>4381</v>
      </c>
      <c r="C842" s="83">
        <v>17.53</v>
      </c>
      <c r="D842" s="83">
        <v>2.19</v>
      </c>
      <c r="E842">
        <f t="shared" si="78"/>
        <v>15.340000000000002</v>
      </c>
      <c r="F842" t="str">
        <f t="shared" si="79"/>
        <v>se sigue facturando</v>
      </c>
    </row>
    <row r="843" spans="1:6" hidden="1" x14ac:dyDescent="0.25">
      <c r="A843" s="75" t="s">
        <v>5238</v>
      </c>
      <c r="B843" s="75" t="s">
        <v>5239</v>
      </c>
      <c r="C843" s="83">
        <v>5.3</v>
      </c>
      <c r="D843" s="83">
        <v>2.2000000000000002</v>
      </c>
      <c r="E843">
        <f t="shared" si="78"/>
        <v>3.0999999999999996</v>
      </c>
      <c r="F843" t="str">
        <f t="shared" si="79"/>
        <v>se sigue facturando</v>
      </c>
    </row>
    <row r="844" spans="1:6" hidden="1" x14ac:dyDescent="0.25">
      <c r="A844" s="75" t="s">
        <v>5894</v>
      </c>
      <c r="B844" s="75" t="s">
        <v>5895</v>
      </c>
      <c r="C844" s="83">
        <v>13.78</v>
      </c>
      <c r="D844" s="83">
        <v>2.2000000000000002</v>
      </c>
      <c r="E844">
        <f t="shared" si="78"/>
        <v>11.579999999999998</v>
      </c>
      <c r="F844" t="str">
        <f t="shared" si="79"/>
        <v>se sigue facturando</v>
      </c>
    </row>
    <row r="845" spans="1:6" hidden="1" x14ac:dyDescent="0.25">
      <c r="A845" s="75" t="s">
        <v>7400</v>
      </c>
      <c r="B845" s="75" t="s">
        <v>7401</v>
      </c>
      <c r="C845" s="83">
        <v>9.01</v>
      </c>
      <c r="D845" s="83">
        <v>2.2000000000000002</v>
      </c>
      <c r="E845">
        <f t="shared" si="78"/>
        <v>6.81</v>
      </c>
      <c r="F845" t="str">
        <f t="shared" si="79"/>
        <v>se sigue facturando</v>
      </c>
    </row>
    <row r="846" spans="1:6" hidden="1" x14ac:dyDescent="0.25">
      <c r="A846" s="75" t="s">
        <v>8134</v>
      </c>
      <c r="B846" s="75" t="s">
        <v>8135</v>
      </c>
      <c r="C846" s="83">
        <v>1.85</v>
      </c>
      <c r="D846" s="83">
        <v>2.2000000000000002</v>
      </c>
      <c r="E846">
        <f t="shared" si="78"/>
        <v>-0.35000000000000009</v>
      </c>
      <c r="F846" t="str">
        <f t="shared" si="79"/>
        <v>esta pagando</v>
      </c>
    </row>
    <row r="847" spans="1:6" x14ac:dyDescent="0.25">
      <c r="A847" s="75" t="s">
        <v>4993</v>
      </c>
      <c r="B847" s="75" t="s">
        <v>4994</v>
      </c>
      <c r="C847" s="83">
        <v>2.2200000000000002</v>
      </c>
      <c r="D847" s="83">
        <v>2.2200000000000002</v>
      </c>
      <c r="E847">
        <f t="shared" si="78"/>
        <v>0</v>
      </c>
      <c r="F847" s="90" t="str">
        <f>IF(E847=0,"Sin movimiento en 2020", IF(C847&gt;D847,"se sigue facturando","esta pagando"))</f>
        <v>Sin movimiento en 2020</v>
      </c>
    </row>
    <row r="848" spans="1:6" hidden="1" x14ac:dyDescent="0.25">
      <c r="A848" s="75" t="s">
        <v>5462</v>
      </c>
      <c r="B848" s="75" t="s">
        <v>5463</v>
      </c>
      <c r="C848" s="83">
        <v>1.68</v>
      </c>
      <c r="D848" s="83">
        <v>2.2200000000000002</v>
      </c>
      <c r="E848">
        <f t="shared" si="78"/>
        <v>-0.54000000000000026</v>
      </c>
      <c r="F848" t="str">
        <f t="shared" si="79"/>
        <v>esta pagando</v>
      </c>
    </row>
    <row r="849" spans="1:6" hidden="1" x14ac:dyDescent="0.25">
      <c r="A849" s="75" t="s">
        <v>9126</v>
      </c>
      <c r="B849" s="75" t="s">
        <v>9127</v>
      </c>
      <c r="C849" s="83">
        <v>16.71</v>
      </c>
      <c r="D849" s="83">
        <v>2.2200000000000002</v>
      </c>
      <c r="E849">
        <f t="shared" si="78"/>
        <v>14.49</v>
      </c>
      <c r="F849" t="str">
        <f t="shared" si="79"/>
        <v>se sigue facturando</v>
      </c>
    </row>
    <row r="850" spans="1:6" hidden="1" x14ac:dyDescent="0.25">
      <c r="A850" s="75" t="s">
        <v>3564</v>
      </c>
      <c r="B850" s="75" t="s">
        <v>3565</v>
      </c>
      <c r="C850" s="83">
        <v>9.3800000000000008</v>
      </c>
      <c r="D850" s="83">
        <v>2.23</v>
      </c>
      <c r="E850">
        <f t="shared" si="78"/>
        <v>7.15</v>
      </c>
      <c r="F850" t="str">
        <f t="shared" si="79"/>
        <v>se sigue facturando</v>
      </c>
    </row>
    <row r="851" spans="1:6" hidden="1" x14ac:dyDescent="0.25">
      <c r="A851" s="75" t="s">
        <v>5374</v>
      </c>
      <c r="B851" s="75" t="s">
        <v>5375</v>
      </c>
      <c r="C851" s="83">
        <v>1.68</v>
      </c>
      <c r="D851" s="83">
        <v>2.23</v>
      </c>
      <c r="E851">
        <f t="shared" si="78"/>
        <v>-0.55000000000000004</v>
      </c>
      <c r="F851" t="str">
        <f t="shared" si="79"/>
        <v>esta pagando</v>
      </c>
    </row>
    <row r="852" spans="1:6" hidden="1" x14ac:dyDescent="0.25">
      <c r="A852" s="75" t="s">
        <v>6028</v>
      </c>
      <c r="B852" s="75" t="s">
        <v>6029</v>
      </c>
      <c r="C852" s="83">
        <v>10.96</v>
      </c>
      <c r="D852" s="83">
        <v>2.23</v>
      </c>
      <c r="E852">
        <f t="shared" si="78"/>
        <v>8.73</v>
      </c>
      <c r="F852" t="str">
        <f t="shared" si="79"/>
        <v>se sigue facturando</v>
      </c>
    </row>
    <row r="853" spans="1:6" x14ac:dyDescent="0.25">
      <c r="A853" s="75" t="s">
        <v>6451</v>
      </c>
      <c r="B853" s="75" t="s">
        <v>6452</v>
      </c>
      <c r="C853" s="83">
        <v>2.23</v>
      </c>
      <c r="D853" s="83">
        <v>2.23</v>
      </c>
      <c r="E853">
        <f t="shared" si="78"/>
        <v>0</v>
      </c>
      <c r="F853" s="90" t="str">
        <f>IF(E853=0,"Sin movimiento en 2020", IF(C853&gt;D853,"se sigue facturando","esta pagando"))</f>
        <v>Sin movimiento en 2020</v>
      </c>
    </row>
    <row r="854" spans="1:6" hidden="1" x14ac:dyDescent="0.25">
      <c r="A854" s="75" t="s">
        <v>9158</v>
      </c>
      <c r="B854" s="75" t="s">
        <v>9159</v>
      </c>
      <c r="C854" s="83">
        <v>1.68</v>
      </c>
      <c r="D854" s="83">
        <v>2.23</v>
      </c>
      <c r="E854">
        <f t="shared" si="78"/>
        <v>-0.55000000000000004</v>
      </c>
      <c r="F854" t="str">
        <f t="shared" si="79"/>
        <v>esta pagando</v>
      </c>
    </row>
    <row r="855" spans="1:6" hidden="1" x14ac:dyDescent="0.25">
      <c r="A855" s="75" t="s">
        <v>9647</v>
      </c>
      <c r="B855" s="75" t="s">
        <v>9648</v>
      </c>
      <c r="C855" s="83">
        <v>6.72</v>
      </c>
      <c r="D855" s="83">
        <v>2.23</v>
      </c>
      <c r="E855">
        <f t="shared" si="78"/>
        <v>4.49</v>
      </c>
      <c r="F855" t="str">
        <f t="shared" si="79"/>
        <v>se sigue facturando</v>
      </c>
    </row>
    <row r="856" spans="1:6" hidden="1" x14ac:dyDescent="0.25">
      <c r="A856" s="75" t="s">
        <v>6260</v>
      </c>
      <c r="B856" s="75" t="s">
        <v>6261</v>
      </c>
      <c r="C856" s="83">
        <v>4.93</v>
      </c>
      <c r="D856" s="83">
        <v>2.2400000000000002</v>
      </c>
      <c r="E856">
        <f t="shared" si="78"/>
        <v>2.6899999999999995</v>
      </c>
      <c r="F856" t="str">
        <f t="shared" si="79"/>
        <v>se sigue facturando</v>
      </c>
    </row>
    <row r="857" spans="1:6" hidden="1" x14ac:dyDescent="0.25">
      <c r="A857" s="75" t="s">
        <v>7910</v>
      </c>
      <c r="B857" s="75" t="s">
        <v>7911</v>
      </c>
      <c r="C857" s="83">
        <v>5.05</v>
      </c>
      <c r="D857" s="83">
        <v>2.2400000000000002</v>
      </c>
      <c r="E857">
        <f t="shared" si="78"/>
        <v>2.8099999999999996</v>
      </c>
      <c r="F857" t="str">
        <f t="shared" si="79"/>
        <v>se sigue facturando</v>
      </c>
    </row>
    <row r="858" spans="1:6" hidden="1" x14ac:dyDescent="0.25">
      <c r="A858" s="75" t="s">
        <v>8200</v>
      </c>
      <c r="B858" s="75" t="s">
        <v>8201</v>
      </c>
      <c r="C858" s="83">
        <v>1.99</v>
      </c>
      <c r="D858" s="83">
        <v>2.2400000000000002</v>
      </c>
      <c r="E858">
        <f t="shared" si="78"/>
        <v>-0.25000000000000022</v>
      </c>
      <c r="F858" t="str">
        <f t="shared" si="79"/>
        <v>esta pagando</v>
      </c>
    </row>
    <row r="859" spans="1:6" hidden="1" x14ac:dyDescent="0.25">
      <c r="A859" s="75" t="s">
        <v>9615</v>
      </c>
      <c r="B859" s="75" t="s">
        <v>9616</v>
      </c>
      <c r="C859" s="83">
        <v>3.66</v>
      </c>
      <c r="D859" s="83">
        <v>2.2400000000000002</v>
      </c>
      <c r="E859">
        <f t="shared" si="78"/>
        <v>1.42</v>
      </c>
      <c r="F859" t="str">
        <f t="shared" si="79"/>
        <v>se sigue facturando</v>
      </c>
    </row>
    <row r="860" spans="1:6" hidden="1" x14ac:dyDescent="0.25">
      <c r="A860" s="75" t="s">
        <v>5568</v>
      </c>
      <c r="B860" s="75" t="s">
        <v>5569</v>
      </c>
      <c r="C860" s="83">
        <v>7.05</v>
      </c>
      <c r="D860" s="83">
        <v>2.25</v>
      </c>
      <c r="E860">
        <f t="shared" si="78"/>
        <v>4.8</v>
      </c>
      <c r="F860" t="str">
        <f t="shared" si="79"/>
        <v>se sigue facturando</v>
      </c>
    </row>
    <row r="861" spans="1:6" hidden="1" x14ac:dyDescent="0.25">
      <c r="A861" s="75" t="s">
        <v>6939</v>
      </c>
      <c r="B861" s="75" t="s">
        <v>6940</v>
      </c>
      <c r="C861" s="83">
        <v>1.68</v>
      </c>
      <c r="D861" s="83">
        <v>2.2599999999999998</v>
      </c>
      <c r="E861">
        <f t="shared" si="78"/>
        <v>-0.57999999999999985</v>
      </c>
      <c r="F861" t="str">
        <f t="shared" si="79"/>
        <v>esta pagando</v>
      </c>
    </row>
    <row r="862" spans="1:6" x14ac:dyDescent="0.25">
      <c r="A862" s="75" t="s">
        <v>1555</v>
      </c>
      <c r="B862" s="75" t="s">
        <v>1556</v>
      </c>
      <c r="C862" s="83">
        <v>2.27</v>
      </c>
      <c r="D862" s="83">
        <v>2.27</v>
      </c>
      <c r="E862">
        <f t="shared" si="78"/>
        <v>0</v>
      </c>
      <c r="F862" s="90" t="str">
        <f>IF(E862=0,"Sin movimiento en 2020", IF(C862&gt;D862,"se sigue facturando","esta pagando"))</f>
        <v>Sin movimiento en 2020</v>
      </c>
    </row>
    <row r="863" spans="1:6" hidden="1" x14ac:dyDescent="0.25">
      <c r="A863" s="75" t="s">
        <v>4969</v>
      </c>
      <c r="B863" s="75" t="s">
        <v>4970</v>
      </c>
      <c r="C863" s="83">
        <v>25.22</v>
      </c>
      <c r="D863" s="83">
        <v>2.27</v>
      </c>
      <c r="E863">
        <f t="shared" si="78"/>
        <v>22.95</v>
      </c>
      <c r="F863" t="str">
        <f t="shared" si="79"/>
        <v>se sigue facturando</v>
      </c>
    </row>
    <row r="864" spans="1:6" hidden="1" x14ac:dyDescent="0.25">
      <c r="A864" s="75" t="s">
        <v>5964</v>
      </c>
      <c r="B864" s="75" t="s">
        <v>5965</v>
      </c>
      <c r="C864" s="83">
        <v>2.36</v>
      </c>
      <c r="D864" s="83">
        <v>2.27</v>
      </c>
      <c r="E864">
        <f t="shared" si="78"/>
        <v>8.9999999999999858E-2</v>
      </c>
      <c r="F864" t="str">
        <f t="shared" si="79"/>
        <v>se sigue facturando</v>
      </c>
    </row>
    <row r="865" spans="1:6" hidden="1" x14ac:dyDescent="0.25">
      <c r="A865" s="75" t="s">
        <v>7310</v>
      </c>
      <c r="B865" s="75" t="s">
        <v>7311</v>
      </c>
      <c r="C865" s="83">
        <v>1.68</v>
      </c>
      <c r="D865" s="83">
        <v>2.27</v>
      </c>
      <c r="E865">
        <f t="shared" si="78"/>
        <v>-0.59000000000000008</v>
      </c>
      <c r="F865" t="str">
        <f t="shared" si="79"/>
        <v>esta pagando</v>
      </c>
    </row>
    <row r="866" spans="1:6" hidden="1" x14ac:dyDescent="0.25">
      <c r="A866" s="75" t="s">
        <v>7908</v>
      </c>
      <c r="B866" s="75" t="s">
        <v>7909</v>
      </c>
      <c r="C866" s="83">
        <v>2.4300000000000002</v>
      </c>
      <c r="D866" s="83">
        <v>2.27</v>
      </c>
      <c r="E866">
        <f t="shared" si="78"/>
        <v>0.16000000000000014</v>
      </c>
      <c r="F866" t="str">
        <f t="shared" si="79"/>
        <v>se sigue facturando</v>
      </c>
    </row>
    <row r="867" spans="1:6" x14ac:dyDescent="0.25">
      <c r="A867" s="75" t="s">
        <v>8628</v>
      </c>
      <c r="B867" s="75" t="s">
        <v>8629</v>
      </c>
      <c r="C867" s="83">
        <v>2.27</v>
      </c>
      <c r="D867" s="83">
        <v>2.27</v>
      </c>
      <c r="E867">
        <f t="shared" si="78"/>
        <v>0</v>
      </c>
      <c r="F867" s="90" t="str">
        <f>IF(E867=0,"Sin movimiento en 2020", IF(C867&gt;D867,"se sigue facturando","esta pagando"))</f>
        <v>Sin movimiento en 2020</v>
      </c>
    </row>
    <row r="868" spans="1:6" hidden="1" x14ac:dyDescent="0.25">
      <c r="A868" s="75" t="s">
        <v>2335</v>
      </c>
      <c r="B868" s="75" t="s">
        <v>2336</v>
      </c>
      <c r="C868" s="83">
        <v>2.2200000000000002</v>
      </c>
      <c r="D868" s="83">
        <v>2.2799999999999998</v>
      </c>
      <c r="E868">
        <f t="shared" si="78"/>
        <v>-5.9999999999999609E-2</v>
      </c>
      <c r="F868" t="str">
        <f t="shared" si="79"/>
        <v>esta pagando</v>
      </c>
    </row>
    <row r="869" spans="1:6" hidden="1" x14ac:dyDescent="0.25">
      <c r="A869" s="75" t="s">
        <v>4394</v>
      </c>
      <c r="B869" s="75" t="s">
        <v>4395</v>
      </c>
      <c r="C869" s="83">
        <v>5.66</v>
      </c>
      <c r="D869" s="83">
        <v>2.2799999999999998</v>
      </c>
      <c r="E869">
        <f t="shared" si="78"/>
        <v>3.3800000000000003</v>
      </c>
      <c r="F869" t="str">
        <f t="shared" si="79"/>
        <v>se sigue facturando</v>
      </c>
    </row>
    <row r="870" spans="1:6" x14ac:dyDescent="0.25">
      <c r="A870" s="75" t="s">
        <v>5736</v>
      </c>
      <c r="B870" s="75" t="s">
        <v>5737</v>
      </c>
      <c r="C870" s="83">
        <v>2.2799999999999998</v>
      </c>
      <c r="D870" s="83">
        <v>2.2799999999999998</v>
      </c>
      <c r="E870">
        <f t="shared" si="78"/>
        <v>0</v>
      </c>
      <c r="F870" s="90" t="str">
        <f t="shared" ref="F870:F871" si="80">IF(E870=0,"Sin movimiento en 2020", IF(C870&gt;D870,"se sigue facturando","esta pagando"))</f>
        <v>Sin movimiento en 2020</v>
      </c>
    </row>
    <row r="871" spans="1:6" x14ac:dyDescent="0.25">
      <c r="A871" s="75" t="s">
        <v>407</v>
      </c>
      <c r="B871" s="75" t="s">
        <v>408</v>
      </c>
      <c r="C871" s="83">
        <v>2.2999999999999998</v>
      </c>
      <c r="D871" s="83">
        <v>2.2999999999999998</v>
      </c>
      <c r="E871">
        <f t="shared" si="78"/>
        <v>0</v>
      </c>
      <c r="F871" s="90" t="str">
        <f t="shared" si="80"/>
        <v>Sin movimiento en 2020</v>
      </c>
    </row>
    <row r="872" spans="1:6" hidden="1" x14ac:dyDescent="0.25">
      <c r="A872" s="75" t="s">
        <v>3864</v>
      </c>
      <c r="B872" s="75" t="s">
        <v>3865</v>
      </c>
      <c r="C872" s="83">
        <v>198.05</v>
      </c>
      <c r="D872" s="83">
        <v>2.2999999999999998</v>
      </c>
      <c r="E872">
        <f t="shared" si="78"/>
        <v>195.75</v>
      </c>
      <c r="F872" t="str">
        <f t="shared" si="79"/>
        <v>se sigue facturando</v>
      </c>
    </row>
    <row r="873" spans="1:6" hidden="1" x14ac:dyDescent="0.25">
      <c r="A873" s="75" t="s">
        <v>5163</v>
      </c>
      <c r="B873" s="75" t="s">
        <v>5164</v>
      </c>
      <c r="C873" s="83">
        <v>22.65</v>
      </c>
      <c r="D873" s="83">
        <v>2.2999999999999998</v>
      </c>
      <c r="E873">
        <f t="shared" si="78"/>
        <v>20.349999999999998</v>
      </c>
      <c r="F873" t="str">
        <f t="shared" si="79"/>
        <v>se sigue facturando</v>
      </c>
    </row>
    <row r="874" spans="1:6" hidden="1" x14ac:dyDescent="0.25">
      <c r="A874" s="75" t="s">
        <v>7841</v>
      </c>
      <c r="B874" s="75" t="s">
        <v>7842</v>
      </c>
      <c r="C874" s="83">
        <v>7.88</v>
      </c>
      <c r="D874" s="83">
        <v>2.2999999999999998</v>
      </c>
      <c r="E874">
        <f t="shared" si="78"/>
        <v>5.58</v>
      </c>
      <c r="F874" t="str">
        <f t="shared" si="79"/>
        <v>se sigue facturando</v>
      </c>
    </row>
    <row r="875" spans="1:6" hidden="1" x14ac:dyDescent="0.25">
      <c r="A875" s="75" t="s">
        <v>9607</v>
      </c>
      <c r="B875" s="75" t="s">
        <v>9608</v>
      </c>
      <c r="C875" s="83">
        <v>10.09</v>
      </c>
      <c r="D875" s="83">
        <v>2.31</v>
      </c>
      <c r="E875">
        <f t="shared" si="78"/>
        <v>7.7799999999999994</v>
      </c>
      <c r="F875" t="str">
        <f t="shared" si="79"/>
        <v>se sigue facturando</v>
      </c>
    </row>
    <row r="876" spans="1:6" hidden="1" x14ac:dyDescent="0.25">
      <c r="A876" s="75" t="s">
        <v>2763</v>
      </c>
      <c r="B876" s="75" t="s">
        <v>2764</v>
      </c>
      <c r="C876" s="83">
        <v>4.3</v>
      </c>
      <c r="D876" s="83">
        <v>2.3199999999999998</v>
      </c>
      <c r="E876">
        <f t="shared" si="78"/>
        <v>1.98</v>
      </c>
      <c r="F876" t="str">
        <f t="shared" si="79"/>
        <v>se sigue facturando</v>
      </c>
    </row>
    <row r="877" spans="1:6" hidden="1" x14ac:dyDescent="0.25">
      <c r="A877" s="75" t="s">
        <v>4458</v>
      </c>
      <c r="B877" s="75" t="s">
        <v>4459</v>
      </c>
      <c r="C877" s="83">
        <v>4.87</v>
      </c>
      <c r="D877" s="83">
        <v>2.3199999999999998</v>
      </c>
      <c r="E877">
        <f t="shared" si="78"/>
        <v>2.5500000000000003</v>
      </c>
      <c r="F877" t="str">
        <f t="shared" si="79"/>
        <v>se sigue facturando</v>
      </c>
    </row>
    <row r="878" spans="1:6" hidden="1" x14ac:dyDescent="0.25">
      <c r="A878" s="75" t="s">
        <v>5334</v>
      </c>
      <c r="B878" s="75" t="s">
        <v>5335</v>
      </c>
      <c r="C878" s="83">
        <v>3.24</v>
      </c>
      <c r="D878" s="83">
        <v>2.3199999999999998</v>
      </c>
      <c r="E878">
        <f t="shared" si="78"/>
        <v>0.92000000000000037</v>
      </c>
      <c r="F878" t="str">
        <f t="shared" si="79"/>
        <v>se sigue facturando</v>
      </c>
    </row>
    <row r="879" spans="1:6" hidden="1" x14ac:dyDescent="0.25">
      <c r="A879" s="75" t="s">
        <v>8075</v>
      </c>
      <c r="B879" s="75" t="s">
        <v>8076</v>
      </c>
      <c r="C879" s="83">
        <v>136.78</v>
      </c>
      <c r="D879" s="83">
        <v>2.3199999999999998</v>
      </c>
      <c r="E879">
        <f t="shared" si="78"/>
        <v>134.46</v>
      </c>
      <c r="F879" t="str">
        <f t="shared" si="79"/>
        <v>se sigue facturando</v>
      </c>
    </row>
    <row r="880" spans="1:6" hidden="1" x14ac:dyDescent="0.25">
      <c r="A880" s="75" t="s">
        <v>3240</v>
      </c>
      <c r="B880" s="75" t="s">
        <v>3241</v>
      </c>
      <c r="C880" s="83">
        <v>19.690000000000001</v>
      </c>
      <c r="D880" s="83">
        <v>2.33</v>
      </c>
      <c r="E880">
        <f t="shared" si="78"/>
        <v>17.36</v>
      </c>
      <c r="F880" t="str">
        <f t="shared" si="79"/>
        <v>se sigue facturando</v>
      </c>
    </row>
    <row r="881" spans="1:6" x14ac:dyDescent="0.25">
      <c r="A881" s="75" t="s">
        <v>3746</v>
      </c>
      <c r="B881" s="75" t="s">
        <v>3747</v>
      </c>
      <c r="C881" s="83">
        <v>2.33</v>
      </c>
      <c r="D881" s="83">
        <v>2.33</v>
      </c>
      <c r="E881">
        <f t="shared" si="78"/>
        <v>0</v>
      </c>
      <c r="F881" s="90" t="str">
        <f t="shared" ref="F881:F882" si="81">IF(E881=0,"Sin movimiento en 2020", IF(C881&gt;D881,"se sigue facturando","esta pagando"))</f>
        <v>Sin movimiento en 2020</v>
      </c>
    </row>
    <row r="882" spans="1:6" x14ac:dyDescent="0.25">
      <c r="A882" s="75" t="s">
        <v>8524</v>
      </c>
      <c r="B882" s="75" t="s">
        <v>8525</v>
      </c>
      <c r="C882" s="83">
        <v>2.33</v>
      </c>
      <c r="D882" s="83">
        <v>2.33</v>
      </c>
      <c r="E882">
        <f t="shared" si="78"/>
        <v>0</v>
      </c>
      <c r="F882" s="90" t="str">
        <f t="shared" si="81"/>
        <v>Sin movimiento en 2020</v>
      </c>
    </row>
    <row r="883" spans="1:6" hidden="1" x14ac:dyDescent="0.25">
      <c r="A883" s="75" t="s">
        <v>925</v>
      </c>
      <c r="B883" s="75" t="s">
        <v>926</v>
      </c>
      <c r="C883" s="83">
        <v>4.49</v>
      </c>
      <c r="D883" s="83">
        <v>2.34</v>
      </c>
      <c r="E883">
        <f t="shared" si="78"/>
        <v>2.1500000000000004</v>
      </c>
      <c r="F883" t="str">
        <f t="shared" si="79"/>
        <v>se sigue facturando</v>
      </c>
    </row>
    <row r="884" spans="1:6" hidden="1" x14ac:dyDescent="0.25">
      <c r="A884" s="75" t="s">
        <v>2291</v>
      </c>
      <c r="B884" s="75" t="s">
        <v>2292</v>
      </c>
      <c r="C884" s="83">
        <v>1.68</v>
      </c>
      <c r="D884" s="83">
        <v>2.34</v>
      </c>
      <c r="E884">
        <f t="shared" si="78"/>
        <v>-0.65999999999999992</v>
      </c>
      <c r="F884" t="str">
        <f t="shared" si="79"/>
        <v>esta pagando</v>
      </c>
    </row>
    <row r="885" spans="1:6" x14ac:dyDescent="0.25">
      <c r="A885" s="75" t="s">
        <v>3840</v>
      </c>
      <c r="B885" s="75" t="s">
        <v>3841</v>
      </c>
      <c r="C885" s="83">
        <v>2.34</v>
      </c>
      <c r="D885" s="83">
        <v>2.34</v>
      </c>
      <c r="E885">
        <f t="shared" si="78"/>
        <v>0</v>
      </c>
      <c r="F885" s="90" t="str">
        <f>IF(E885=0,"Sin movimiento en 2020", IF(C885&gt;D885,"se sigue facturando","esta pagando"))</f>
        <v>Sin movimiento en 2020</v>
      </c>
    </row>
    <row r="886" spans="1:6" hidden="1" x14ac:dyDescent="0.25">
      <c r="A886" s="75" t="s">
        <v>4444</v>
      </c>
      <c r="B886" s="75" t="s">
        <v>4445</v>
      </c>
      <c r="C886" s="83">
        <v>11.76</v>
      </c>
      <c r="D886" s="83">
        <v>2.34</v>
      </c>
      <c r="E886">
        <f t="shared" si="78"/>
        <v>9.42</v>
      </c>
      <c r="F886" t="str">
        <f t="shared" si="79"/>
        <v>se sigue facturando</v>
      </c>
    </row>
    <row r="887" spans="1:6" hidden="1" x14ac:dyDescent="0.25">
      <c r="A887" s="75" t="s">
        <v>4074</v>
      </c>
      <c r="B887" s="75" t="s">
        <v>4075</v>
      </c>
      <c r="C887" s="83">
        <v>6.44</v>
      </c>
      <c r="D887" s="83">
        <v>2.35</v>
      </c>
      <c r="E887">
        <f t="shared" si="78"/>
        <v>4.09</v>
      </c>
      <c r="F887" t="str">
        <f t="shared" si="79"/>
        <v>se sigue facturando</v>
      </c>
    </row>
    <row r="888" spans="1:6" hidden="1" x14ac:dyDescent="0.25">
      <c r="A888" s="75" t="s">
        <v>5187</v>
      </c>
      <c r="B888" s="75" t="s">
        <v>5188</v>
      </c>
      <c r="C888" s="83">
        <v>2.46</v>
      </c>
      <c r="D888" s="83">
        <v>2.35</v>
      </c>
      <c r="E888">
        <f t="shared" si="78"/>
        <v>0.10999999999999988</v>
      </c>
      <c r="F888" t="str">
        <f t="shared" si="79"/>
        <v>se sigue facturando</v>
      </c>
    </row>
    <row r="889" spans="1:6" hidden="1" x14ac:dyDescent="0.25">
      <c r="A889" s="75" t="s">
        <v>5248</v>
      </c>
      <c r="B889" s="75" t="s">
        <v>5249</v>
      </c>
      <c r="C889" s="83">
        <v>1.68</v>
      </c>
      <c r="D889" s="83">
        <v>2.35</v>
      </c>
      <c r="E889">
        <f t="shared" si="78"/>
        <v>-0.67000000000000015</v>
      </c>
      <c r="F889" t="str">
        <f t="shared" si="79"/>
        <v>esta pagando</v>
      </c>
    </row>
    <row r="890" spans="1:6" hidden="1" x14ac:dyDescent="0.25">
      <c r="A890" s="75" t="s">
        <v>5806</v>
      </c>
      <c r="B890" s="75" t="s">
        <v>5807</v>
      </c>
      <c r="C890" s="83">
        <v>3.23</v>
      </c>
      <c r="D890" s="83">
        <v>2.35</v>
      </c>
      <c r="E890">
        <f t="shared" si="78"/>
        <v>0.87999999999999989</v>
      </c>
      <c r="F890" t="str">
        <f t="shared" si="79"/>
        <v>se sigue facturando</v>
      </c>
    </row>
    <row r="891" spans="1:6" hidden="1" x14ac:dyDescent="0.25">
      <c r="A891" s="75" t="s">
        <v>5978</v>
      </c>
      <c r="B891" s="75" t="s">
        <v>5979</v>
      </c>
      <c r="C891" s="83">
        <v>3.36</v>
      </c>
      <c r="D891" s="83">
        <v>2.35</v>
      </c>
      <c r="E891">
        <f t="shared" si="78"/>
        <v>1.0099999999999998</v>
      </c>
      <c r="F891" t="str">
        <f t="shared" si="79"/>
        <v>se sigue facturando</v>
      </c>
    </row>
    <row r="892" spans="1:6" hidden="1" x14ac:dyDescent="0.25">
      <c r="A892" s="75" t="s">
        <v>7851</v>
      </c>
      <c r="B892" s="75" t="s">
        <v>7852</v>
      </c>
      <c r="C892" s="83">
        <v>4.03</v>
      </c>
      <c r="D892" s="83">
        <v>2.35</v>
      </c>
      <c r="E892">
        <f t="shared" si="78"/>
        <v>1.6800000000000002</v>
      </c>
      <c r="F892" t="str">
        <f t="shared" si="79"/>
        <v>se sigue facturando</v>
      </c>
    </row>
    <row r="893" spans="1:6" hidden="1" x14ac:dyDescent="0.25">
      <c r="A893" s="75" t="s">
        <v>8808</v>
      </c>
      <c r="B893" s="75" t="s">
        <v>8809</v>
      </c>
      <c r="C893" s="83">
        <v>2.13</v>
      </c>
      <c r="D893" s="83">
        <v>2.35</v>
      </c>
      <c r="E893">
        <f t="shared" si="78"/>
        <v>-0.2200000000000002</v>
      </c>
      <c r="F893" t="str">
        <f t="shared" si="79"/>
        <v>esta pagando</v>
      </c>
    </row>
    <row r="894" spans="1:6" x14ac:dyDescent="0.25">
      <c r="A894" s="75" t="s">
        <v>9681</v>
      </c>
      <c r="B894" s="75" t="s">
        <v>9682</v>
      </c>
      <c r="C894" s="83">
        <v>2.35</v>
      </c>
      <c r="D894" s="83">
        <v>2.35</v>
      </c>
      <c r="E894">
        <f t="shared" si="78"/>
        <v>0</v>
      </c>
      <c r="F894" s="90" t="str">
        <f>IF(E894=0,"Sin movimiento en 2020", IF(C894&gt;D894,"se sigue facturando","esta pagando"))</f>
        <v>Sin movimiento en 2020</v>
      </c>
    </row>
    <row r="895" spans="1:6" hidden="1" x14ac:dyDescent="0.25">
      <c r="A895" s="75" t="s">
        <v>4268</v>
      </c>
      <c r="B895" s="75" t="s">
        <v>4269</v>
      </c>
      <c r="C895" s="83">
        <v>17.66</v>
      </c>
      <c r="D895" s="83">
        <v>2.36</v>
      </c>
      <c r="E895">
        <f t="shared" si="78"/>
        <v>15.3</v>
      </c>
      <c r="F895" t="str">
        <f t="shared" si="79"/>
        <v>se sigue facturando</v>
      </c>
    </row>
    <row r="896" spans="1:6" hidden="1" x14ac:dyDescent="0.25">
      <c r="A896" s="75" t="s">
        <v>5884</v>
      </c>
      <c r="B896" s="75" t="s">
        <v>5885</v>
      </c>
      <c r="C896" s="83">
        <v>2.04</v>
      </c>
      <c r="D896" s="83">
        <v>2.36</v>
      </c>
      <c r="E896">
        <f t="shared" si="78"/>
        <v>-0.31999999999999984</v>
      </c>
      <c r="F896" t="str">
        <f t="shared" si="79"/>
        <v>esta pagando</v>
      </c>
    </row>
    <row r="897" spans="1:6" hidden="1" x14ac:dyDescent="0.25">
      <c r="A897" s="75" t="s">
        <v>923</v>
      </c>
      <c r="B897" s="75" t="s">
        <v>924</v>
      </c>
      <c r="C897" s="83">
        <v>2.56</v>
      </c>
      <c r="D897" s="83">
        <v>2.37</v>
      </c>
      <c r="E897">
        <f t="shared" si="78"/>
        <v>0.18999999999999995</v>
      </c>
      <c r="F897" t="str">
        <f t="shared" si="79"/>
        <v>se sigue facturando</v>
      </c>
    </row>
    <row r="898" spans="1:6" hidden="1" x14ac:dyDescent="0.25">
      <c r="A898" s="75" t="s">
        <v>3278</v>
      </c>
      <c r="B898" s="75" t="s">
        <v>3279</v>
      </c>
      <c r="C898" s="83">
        <v>2.48</v>
      </c>
      <c r="D898" s="83">
        <v>2.37</v>
      </c>
      <c r="E898">
        <f t="shared" ref="E898:E961" si="82">C898-D898</f>
        <v>0.10999999999999988</v>
      </c>
      <c r="F898" t="str">
        <f t="shared" ref="F898:F960" si="83">IF(E898=0,"No cobrable", IF(C898&gt;D898,"se sigue facturando","esta pagando"))</f>
        <v>se sigue facturando</v>
      </c>
    </row>
    <row r="899" spans="1:6" hidden="1" x14ac:dyDescent="0.25">
      <c r="A899" s="75" t="s">
        <v>5214</v>
      </c>
      <c r="B899" s="75" t="s">
        <v>5215</v>
      </c>
      <c r="C899" s="83">
        <v>8.41</v>
      </c>
      <c r="D899" s="83">
        <v>2.37</v>
      </c>
      <c r="E899">
        <f t="shared" si="82"/>
        <v>6.04</v>
      </c>
      <c r="F899" t="str">
        <f t="shared" si="83"/>
        <v>se sigue facturando</v>
      </c>
    </row>
    <row r="900" spans="1:6" x14ac:dyDescent="0.25">
      <c r="A900" s="75" t="s">
        <v>5768</v>
      </c>
      <c r="B900" s="75" t="s">
        <v>5769</v>
      </c>
      <c r="C900" s="83">
        <v>2.37</v>
      </c>
      <c r="D900" s="83">
        <v>2.37</v>
      </c>
      <c r="E900">
        <f t="shared" si="82"/>
        <v>0</v>
      </c>
      <c r="F900" s="90" t="str">
        <f>IF(E900=0,"Sin movimiento en 2020", IF(C900&gt;D900,"se sigue facturando","esta pagando"))</f>
        <v>Sin movimiento en 2020</v>
      </c>
    </row>
    <row r="901" spans="1:6" hidden="1" x14ac:dyDescent="0.25">
      <c r="A901" s="75" t="s">
        <v>6837</v>
      </c>
      <c r="B901" s="75" t="s">
        <v>6838</v>
      </c>
      <c r="C901" s="83">
        <v>4.0999999999999996</v>
      </c>
      <c r="D901" s="83">
        <v>2.37</v>
      </c>
      <c r="E901">
        <f t="shared" si="82"/>
        <v>1.7299999999999995</v>
      </c>
      <c r="F901" t="str">
        <f t="shared" si="83"/>
        <v>se sigue facturando</v>
      </c>
    </row>
    <row r="902" spans="1:6" x14ac:dyDescent="0.25">
      <c r="A902" s="75" t="s">
        <v>7123</v>
      </c>
      <c r="B902" s="75" t="s">
        <v>7124</v>
      </c>
      <c r="C902" s="83">
        <v>2.38</v>
      </c>
      <c r="D902" s="83">
        <v>2.38</v>
      </c>
      <c r="E902">
        <f t="shared" si="82"/>
        <v>0</v>
      </c>
      <c r="F902" s="90" t="str">
        <f>IF(E902=0,"Sin movimiento en 2020", IF(C902&gt;D902,"se sigue facturando","esta pagando"))</f>
        <v>Sin movimiento en 2020</v>
      </c>
    </row>
    <row r="903" spans="1:6" hidden="1" x14ac:dyDescent="0.25">
      <c r="A903" s="75" t="s">
        <v>8035</v>
      </c>
      <c r="B903" s="75" t="s">
        <v>8036</v>
      </c>
      <c r="C903" s="83">
        <v>9.51</v>
      </c>
      <c r="D903" s="83">
        <v>2.38</v>
      </c>
      <c r="E903">
        <f t="shared" si="82"/>
        <v>7.13</v>
      </c>
      <c r="F903" t="str">
        <f t="shared" si="83"/>
        <v>se sigue facturando</v>
      </c>
    </row>
    <row r="904" spans="1:6" hidden="1" x14ac:dyDescent="0.25">
      <c r="A904" s="75" t="s">
        <v>4234</v>
      </c>
      <c r="B904" s="75" t="s">
        <v>4235</v>
      </c>
      <c r="C904" s="83">
        <v>6.12</v>
      </c>
      <c r="D904" s="83">
        <v>2.39</v>
      </c>
      <c r="E904">
        <f t="shared" si="82"/>
        <v>3.73</v>
      </c>
      <c r="F904" t="str">
        <f t="shared" si="83"/>
        <v>se sigue facturando</v>
      </c>
    </row>
    <row r="905" spans="1:6" hidden="1" x14ac:dyDescent="0.25">
      <c r="A905" s="75" t="s">
        <v>4472</v>
      </c>
      <c r="B905" s="75" t="s">
        <v>4473</v>
      </c>
      <c r="C905" s="83">
        <v>53.31</v>
      </c>
      <c r="D905" s="83">
        <v>2.39</v>
      </c>
      <c r="E905">
        <f t="shared" si="82"/>
        <v>50.92</v>
      </c>
      <c r="F905" t="str">
        <f t="shared" si="83"/>
        <v>se sigue facturando</v>
      </c>
    </row>
    <row r="906" spans="1:6" hidden="1" x14ac:dyDescent="0.25">
      <c r="A906" s="75" t="s">
        <v>7357</v>
      </c>
      <c r="B906" s="75" t="s">
        <v>7358</v>
      </c>
      <c r="C906" s="83">
        <v>50.37</v>
      </c>
      <c r="D906" s="83">
        <v>2.39</v>
      </c>
      <c r="E906">
        <f t="shared" si="82"/>
        <v>47.98</v>
      </c>
      <c r="F906" t="str">
        <f t="shared" si="83"/>
        <v>se sigue facturando</v>
      </c>
    </row>
    <row r="907" spans="1:6" hidden="1" x14ac:dyDescent="0.25">
      <c r="A907" s="75" t="s">
        <v>6068</v>
      </c>
      <c r="B907" s="75" t="s">
        <v>6069</v>
      </c>
      <c r="C907" s="83">
        <v>15.62</v>
      </c>
      <c r="D907" s="83">
        <v>2.4</v>
      </c>
      <c r="E907">
        <f t="shared" si="82"/>
        <v>13.219999999999999</v>
      </c>
      <c r="F907" t="str">
        <f t="shared" si="83"/>
        <v>se sigue facturando</v>
      </c>
    </row>
    <row r="908" spans="1:6" hidden="1" x14ac:dyDescent="0.25">
      <c r="A908" s="75" t="s">
        <v>8298</v>
      </c>
      <c r="B908" s="75" t="s">
        <v>8299</v>
      </c>
      <c r="C908" s="83">
        <v>56</v>
      </c>
      <c r="D908" s="83">
        <v>2.41</v>
      </c>
      <c r="E908">
        <f t="shared" si="82"/>
        <v>53.59</v>
      </c>
      <c r="F908" t="str">
        <f t="shared" si="83"/>
        <v>se sigue facturando</v>
      </c>
    </row>
    <row r="909" spans="1:6" hidden="1" x14ac:dyDescent="0.25">
      <c r="A909" s="75" t="s">
        <v>3002</v>
      </c>
      <c r="B909" s="75" t="s">
        <v>3003</v>
      </c>
      <c r="C909" s="83">
        <v>1.68</v>
      </c>
      <c r="D909" s="83">
        <v>2.42</v>
      </c>
      <c r="E909">
        <f t="shared" si="82"/>
        <v>-0.74</v>
      </c>
      <c r="F909" t="str">
        <f t="shared" si="83"/>
        <v>esta pagando</v>
      </c>
    </row>
    <row r="910" spans="1:6" x14ac:dyDescent="0.25">
      <c r="A910" s="75" t="s">
        <v>3894</v>
      </c>
      <c r="B910" s="75" t="s">
        <v>3895</v>
      </c>
      <c r="C910" s="83">
        <v>2.42</v>
      </c>
      <c r="D910" s="83">
        <v>2.42</v>
      </c>
      <c r="E910">
        <f t="shared" si="82"/>
        <v>0</v>
      </c>
      <c r="F910" s="90" t="str">
        <f>IF(E910=0,"Sin movimiento en 2020", IF(C910&gt;D910,"se sigue facturando","esta pagando"))</f>
        <v>Sin movimiento en 2020</v>
      </c>
    </row>
    <row r="911" spans="1:6" hidden="1" x14ac:dyDescent="0.25">
      <c r="A911" s="75" t="s">
        <v>8354</v>
      </c>
      <c r="B911" s="75" t="s">
        <v>8355</v>
      </c>
      <c r="C911" s="83">
        <v>1.68</v>
      </c>
      <c r="D911" s="83">
        <v>2.42</v>
      </c>
      <c r="E911">
        <f t="shared" si="82"/>
        <v>-0.74</v>
      </c>
      <c r="F911" t="str">
        <f t="shared" si="83"/>
        <v>esta pagando</v>
      </c>
    </row>
    <row r="912" spans="1:6" hidden="1" x14ac:dyDescent="0.25">
      <c r="A912" s="75" t="s">
        <v>5115</v>
      </c>
      <c r="B912" s="75" t="s">
        <v>5116</v>
      </c>
      <c r="C912" s="83">
        <v>3.09</v>
      </c>
      <c r="D912" s="83">
        <v>2.4300000000000002</v>
      </c>
      <c r="E912">
        <f t="shared" si="82"/>
        <v>0.6599999999999997</v>
      </c>
      <c r="F912" t="str">
        <f t="shared" si="83"/>
        <v>se sigue facturando</v>
      </c>
    </row>
    <row r="913" spans="1:6" hidden="1" x14ac:dyDescent="0.25">
      <c r="A913" s="75" t="s">
        <v>5540</v>
      </c>
      <c r="B913" s="75" t="s">
        <v>5541</v>
      </c>
      <c r="C913" s="83">
        <v>5.37</v>
      </c>
      <c r="D913" s="83">
        <v>2.4300000000000002</v>
      </c>
      <c r="E913">
        <f t="shared" si="82"/>
        <v>2.94</v>
      </c>
      <c r="F913" t="str">
        <f t="shared" si="83"/>
        <v>se sigue facturando</v>
      </c>
    </row>
    <row r="914" spans="1:6" hidden="1" x14ac:dyDescent="0.25">
      <c r="A914" s="75" t="s">
        <v>1571</v>
      </c>
      <c r="B914" s="75" t="s">
        <v>1572</v>
      </c>
      <c r="C914" s="83">
        <v>5.31</v>
      </c>
      <c r="D914" s="83">
        <v>2.44</v>
      </c>
      <c r="E914">
        <f t="shared" si="82"/>
        <v>2.8699999999999997</v>
      </c>
      <c r="F914" t="str">
        <f t="shared" si="83"/>
        <v>se sigue facturando</v>
      </c>
    </row>
    <row r="915" spans="1:6" hidden="1" x14ac:dyDescent="0.25">
      <c r="A915" s="75" t="s">
        <v>5280</v>
      </c>
      <c r="B915" s="75" t="s">
        <v>5281</v>
      </c>
      <c r="C915" s="83">
        <v>1.71</v>
      </c>
      <c r="D915" s="83">
        <v>2.44</v>
      </c>
      <c r="E915">
        <f t="shared" si="82"/>
        <v>-0.73</v>
      </c>
      <c r="F915" t="str">
        <f t="shared" si="83"/>
        <v>esta pagando</v>
      </c>
    </row>
    <row r="916" spans="1:6" hidden="1" x14ac:dyDescent="0.25">
      <c r="A916" s="75" t="s">
        <v>5416</v>
      </c>
      <c r="B916" s="75" t="s">
        <v>5417</v>
      </c>
      <c r="C916" s="83">
        <v>4.01</v>
      </c>
      <c r="D916" s="83">
        <v>2.4500000000000002</v>
      </c>
      <c r="E916">
        <f t="shared" si="82"/>
        <v>1.5599999999999996</v>
      </c>
      <c r="F916" t="str">
        <f t="shared" si="83"/>
        <v>se sigue facturando</v>
      </c>
    </row>
    <row r="917" spans="1:6" hidden="1" x14ac:dyDescent="0.25">
      <c r="A917" s="75" t="s">
        <v>5646</v>
      </c>
      <c r="B917" s="75" t="s">
        <v>5647</v>
      </c>
      <c r="C917" s="83">
        <v>4.92</v>
      </c>
      <c r="D917" s="83">
        <v>2.4500000000000002</v>
      </c>
      <c r="E917">
        <f t="shared" si="82"/>
        <v>2.4699999999999998</v>
      </c>
      <c r="F917" t="str">
        <f t="shared" si="83"/>
        <v>se sigue facturando</v>
      </c>
    </row>
    <row r="918" spans="1:6" hidden="1" x14ac:dyDescent="0.25">
      <c r="A918" s="75" t="s">
        <v>7997</v>
      </c>
      <c r="B918" s="75" t="s">
        <v>7998</v>
      </c>
      <c r="C918" s="83">
        <v>34.729999999999997</v>
      </c>
      <c r="D918" s="83">
        <v>2.4500000000000002</v>
      </c>
      <c r="E918">
        <f t="shared" si="82"/>
        <v>32.279999999999994</v>
      </c>
      <c r="F918" t="str">
        <f t="shared" si="83"/>
        <v>se sigue facturando</v>
      </c>
    </row>
    <row r="919" spans="1:6" hidden="1" x14ac:dyDescent="0.25">
      <c r="A919" s="75" t="s">
        <v>8410</v>
      </c>
      <c r="B919" s="75" t="s">
        <v>8411</v>
      </c>
      <c r="C919" s="83">
        <v>19.16</v>
      </c>
      <c r="D919" s="83">
        <v>2.46</v>
      </c>
      <c r="E919">
        <f t="shared" si="82"/>
        <v>16.7</v>
      </c>
      <c r="F919" t="str">
        <f t="shared" si="83"/>
        <v>se sigue facturando</v>
      </c>
    </row>
    <row r="920" spans="1:6" hidden="1" x14ac:dyDescent="0.25">
      <c r="A920" s="75" t="s">
        <v>9235</v>
      </c>
      <c r="B920" s="75" t="s">
        <v>9236</v>
      </c>
      <c r="C920" s="83">
        <v>8.19</v>
      </c>
      <c r="D920" s="83">
        <v>2.46</v>
      </c>
      <c r="E920">
        <f t="shared" si="82"/>
        <v>5.7299999999999995</v>
      </c>
      <c r="F920" t="str">
        <f t="shared" si="83"/>
        <v>se sigue facturando</v>
      </c>
    </row>
    <row r="921" spans="1:6" hidden="1" x14ac:dyDescent="0.25">
      <c r="A921" s="75" t="s">
        <v>9744</v>
      </c>
      <c r="B921" s="75" t="s">
        <v>9745</v>
      </c>
      <c r="C921" s="83">
        <v>8.8800000000000008</v>
      </c>
      <c r="D921" s="83">
        <v>2.46</v>
      </c>
      <c r="E921">
        <f t="shared" si="82"/>
        <v>6.4200000000000008</v>
      </c>
      <c r="F921" t="str">
        <f t="shared" si="83"/>
        <v>se sigue facturando</v>
      </c>
    </row>
    <row r="922" spans="1:6" x14ac:dyDescent="0.25">
      <c r="A922" s="75" t="s">
        <v>4759</v>
      </c>
      <c r="B922" s="75" t="s">
        <v>4760</v>
      </c>
      <c r="C922" s="83">
        <v>2.4700000000000002</v>
      </c>
      <c r="D922" s="83">
        <v>2.4700000000000002</v>
      </c>
      <c r="E922">
        <f t="shared" si="82"/>
        <v>0</v>
      </c>
      <c r="F922" s="90" t="str">
        <f>IF(E922=0,"Sin movimiento en 2020", IF(C922&gt;D922,"se sigue facturando","esta pagando"))</f>
        <v>Sin movimiento en 2020</v>
      </c>
    </row>
    <row r="923" spans="1:6" hidden="1" x14ac:dyDescent="0.25">
      <c r="A923" s="75" t="s">
        <v>3172</v>
      </c>
      <c r="B923" s="75" t="s">
        <v>3173</v>
      </c>
      <c r="C923" s="83">
        <v>3.49</v>
      </c>
      <c r="D923" s="83">
        <v>2.4900000000000002</v>
      </c>
      <c r="E923">
        <f t="shared" si="82"/>
        <v>1</v>
      </c>
      <c r="F923" t="str">
        <f t="shared" si="83"/>
        <v>se sigue facturando</v>
      </c>
    </row>
    <row r="924" spans="1:6" hidden="1" x14ac:dyDescent="0.25">
      <c r="A924" s="75" t="s">
        <v>5107</v>
      </c>
      <c r="B924" s="75" t="s">
        <v>5108</v>
      </c>
      <c r="C924" s="83">
        <v>2.23</v>
      </c>
      <c r="D924" s="83">
        <v>2.4900000000000002</v>
      </c>
      <c r="E924">
        <f t="shared" si="82"/>
        <v>-0.26000000000000023</v>
      </c>
      <c r="F924" t="str">
        <f t="shared" si="83"/>
        <v>esta pagando</v>
      </c>
    </row>
    <row r="925" spans="1:6" hidden="1" x14ac:dyDescent="0.25">
      <c r="A925" s="75" t="s">
        <v>5650</v>
      </c>
      <c r="B925" s="75" t="s">
        <v>5651</v>
      </c>
      <c r="C925" s="83">
        <v>12.7</v>
      </c>
      <c r="D925" s="83">
        <v>2.5</v>
      </c>
      <c r="E925">
        <f t="shared" si="82"/>
        <v>10.199999999999999</v>
      </c>
      <c r="F925" t="str">
        <f t="shared" si="83"/>
        <v>se sigue facturando</v>
      </c>
    </row>
    <row r="926" spans="1:6" hidden="1" x14ac:dyDescent="0.25">
      <c r="A926" s="75" t="s">
        <v>6725</v>
      </c>
      <c r="B926" s="75" t="s">
        <v>6726</v>
      </c>
      <c r="C926" s="83">
        <v>1.8</v>
      </c>
      <c r="D926" s="83">
        <v>2.5</v>
      </c>
      <c r="E926">
        <f t="shared" si="82"/>
        <v>-0.7</v>
      </c>
      <c r="F926" t="str">
        <f t="shared" si="83"/>
        <v>esta pagando</v>
      </c>
    </row>
    <row r="927" spans="1:6" hidden="1" x14ac:dyDescent="0.25">
      <c r="A927" s="75" t="s">
        <v>4382</v>
      </c>
      <c r="B927" s="75" t="s">
        <v>4383</v>
      </c>
      <c r="C927" s="83">
        <v>6.54</v>
      </c>
      <c r="D927" s="83">
        <v>2.5099999999999998</v>
      </c>
      <c r="E927">
        <f t="shared" si="82"/>
        <v>4.03</v>
      </c>
      <c r="F927" t="str">
        <f t="shared" si="83"/>
        <v>se sigue facturando</v>
      </c>
    </row>
    <row r="928" spans="1:6" hidden="1" x14ac:dyDescent="0.25">
      <c r="A928" s="75" t="s">
        <v>5434</v>
      </c>
      <c r="B928" s="75" t="s">
        <v>5435</v>
      </c>
      <c r="C928" s="83">
        <v>5.88</v>
      </c>
      <c r="D928" s="83">
        <v>2.5099999999999998</v>
      </c>
      <c r="E928">
        <f t="shared" si="82"/>
        <v>3.37</v>
      </c>
      <c r="F928" t="str">
        <f t="shared" si="83"/>
        <v>se sigue facturando</v>
      </c>
    </row>
    <row r="929" spans="1:6" x14ac:dyDescent="0.25">
      <c r="A929" s="75" t="s">
        <v>7379</v>
      </c>
      <c r="B929" s="75" t="s">
        <v>7380</v>
      </c>
      <c r="C929" s="83">
        <v>2.5099999999999998</v>
      </c>
      <c r="D929" s="83">
        <v>2.5099999999999998</v>
      </c>
      <c r="E929">
        <f t="shared" si="82"/>
        <v>0</v>
      </c>
      <c r="F929" s="90" t="str">
        <f>IF(E929=0,"Sin movimiento en 2020", IF(C929&gt;D929,"se sigue facturando","esta pagando"))</f>
        <v>Sin movimiento en 2020</v>
      </c>
    </row>
    <row r="930" spans="1:6" hidden="1" x14ac:dyDescent="0.25">
      <c r="A930" s="75" t="s">
        <v>3200</v>
      </c>
      <c r="B930" s="75" t="s">
        <v>3201</v>
      </c>
      <c r="C930" s="83">
        <v>13.78</v>
      </c>
      <c r="D930" s="83">
        <v>2.52</v>
      </c>
      <c r="E930">
        <f t="shared" si="82"/>
        <v>11.26</v>
      </c>
      <c r="F930" t="str">
        <f t="shared" si="83"/>
        <v>se sigue facturando</v>
      </c>
    </row>
    <row r="931" spans="1:6" x14ac:dyDescent="0.25">
      <c r="A931" s="75" t="s">
        <v>5346</v>
      </c>
      <c r="B931" s="75" t="s">
        <v>5347</v>
      </c>
      <c r="C931" s="83">
        <v>2.52</v>
      </c>
      <c r="D931" s="83">
        <v>2.52</v>
      </c>
      <c r="E931">
        <f t="shared" si="82"/>
        <v>0</v>
      </c>
      <c r="F931" s="90" t="str">
        <f>IF(E931=0,"Sin movimiento en 2020", IF(C931&gt;D931,"se sigue facturando","esta pagando"))</f>
        <v>Sin movimiento en 2020</v>
      </c>
    </row>
    <row r="932" spans="1:6" hidden="1" x14ac:dyDescent="0.25">
      <c r="A932" s="75" t="s">
        <v>8080</v>
      </c>
      <c r="B932" s="75" t="s">
        <v>8081</v>
      </c>
      <c r="C932" s="83">
        <v>67.260000000000005</v>
      </c>
      <c r="D932" s="83">
        <v>2.52</v>
      </c>
      <c r="E932">
        <f t="shared" si="82"/>
        <v>64.740000000000009</v>
      </c>
      <c r="F932" t="str">
        <f t="shared" si="83"/>
        <v>se sigue facturando</v>
      </c>
    </row>
    <row r="933" spans="1:6" hidden="1" x14ac:dyDescent="0.25">
      <c r="A933" s="75" t="s">
        <v>5173</v>
      </c>
      <c r="B933" s="75" t="s">
        <v>5174</v>
      </c>
      <c r="C933" s="83">
        <v>1.81</v>
      </c>
      <c r="D933" s="83">
        <v>2.5299999999999998</v>
      </c>
      <c r="E933">
        <f t="shared" si="82"/>
        <v>-0.71999999999999975</v>
      </c>
      <c r="F933" t="str">
        <f t="shared" si="83"/>
        <v>esta pagando</v>
      </c>
    </row>
    <row r="934" spans="1:6" x14ac:dyDescent="0.25">
      <c r="A934" s="75" t="s">
        <v>8998</v>
      </c>
      <c r="B934" s="75" t="s">
        <v>8999</v>
      </c>
      <c r="C934" s="83">
        <v>2.5299999999999998</v>
      </c>
      <c r="D934" s="83">
        <v>2.5299999999999998</v>
      </c>
      <c r="E934">
        <f t="shared" si="82"/>
        <v>0</v>
      </c>
      <c r="F934" s="90" t="str">
        <f t="shared" ref="F934:F935" si="84">IF(E934=0,"Sin movimiento en 2020", IF(C934&gt;D934,"se sigue facturando","esta pagando"))</f>
        <v>Sin movimiento en 2020</v>
      </c>
    </row>
    <row r="935" spans="1:6" x14ac:dyDescent="0.25">
      <c r="A935" s="75" t="s">
        <v>3828</v>
      </c>
      <c r="B935" s="75" t="s">
        <v>3829</v>
      </c>
      <c r="C935" s="83">
        <v>2.54</v>
      </c>
      <c r="D935" s="83">
        <v>2.54</v>
      </c>
      <c r="E935">
        <f t="shared" si="82"/>
        <v>0</v>
      </c>
      <c r="F935" s="90" t="str">
        <f t="shared" si="84"/>
        <v>Sin movimiento en 2020</v>
      </c>
    </row>
    <row r="936" spans="1:6" hidden="1" x14ac:dyDescent="0.25">
      <c r="A936" s="75" t="s">
        <v>6997</v>
      </c>
      <c r="B936" s="75" t="s">
        <v>6998</v>
      </c>
      <c r="C936" s="83">
        <v>1.75</v>
      </c>
      <c r="D936" s="83">
        <v>2.54</v>
      </c>
      <c r="E936">
        <f t="shared" si="82"/>
        <v>-0.79</v>
      </c>
      <c r="F936" t="str">
        <f t="shared" si="83"/>
        <v>esta pagando</v>
      </c>
    </row>
    <row r="937" spans="1:6" hidden="1" x14ac:dyDescent="0.25">
      <c r="A937" s="75" t="s">
        <v>4232</v>
      </c>
      <c r="B937" s="75" t="s">
        <v>4233</v>
      </c>
      <c r="C937" s="83">
        <v>16.5</v>
      </c>
      <c r="D937" s="83">
        <v>2.5499999999999998</v>
      </c>
      <c r="E937">
        <f t="shared" si="82"/>
        <v>13.95</v>
      </c>
      <c r="F937" t="str">
        <f t="shared" si="83"/>
        <v>se sigue facturando</v>
      </c>
    </row>
    <row r="938" spans="1:6" hidden="1" x14ac:dyDescent="0.25">
      <c r="A938" s="75" t="s">
        <v>6004</v>
      </c>
      <c r="B938" s="75" t="s">
        <v>6005</v>
      </c>
      <c r="C938" s="83">
        <v>3.36</v>
      </c>
      <c r="D938" s="83">
        <v>2.5499999999999998</v>
      </c>
      <c r="E938">
        <f t="shared" si="82"/>
        <v>0.81</v>
      </c>
      <c r="F938" t="str">
        <f t="shared" si="83"/>
        <v>se sigue facturando</v>
      </c>
    </row>
    <row r="939" spans="1:6" hidden="1" x14ac:dyDescent="0.25">
      <c r="A939" s="75" t="s">
        <v>8374</v>
      </c>
      <c r="B939" s="75" t="s">
        <v>8375</v>
      </c>
      <c r="C939" s="83">
        <v>1.68</v>
      </c>
      <c r="D939" s="83">
        <v>2.5499999999999998</v>
      </c>
      <c r="E939">
        <f t="shared" si="82"/>
        <v>-0.86999999999999988</v>
      </c>
      <c r="F939" t="str">
        <f t="shared" si="83"/>
        <v>esta pagando</v>
      </c>
    </row>
    <row r="940" spans="1:6" x14ac:dyDescent="0.25">
      <c r="A940" s="75" t="s">
        <v>929</v>
      </c>
      <c r="B940" s="75" t="s">
        <v>930</v>
      </c>
      <c r="C940" s="83">
        <v>2.56</v>
      </c>
      <c r="D940" s="83">
        <v>2.56</v>
      </c>
      <c r="E940">
        <f t="shared" si="82"/>
        <v>0</v>
      </c>
      <c r="F940" s="90" t="str">
        <f>IF(E940=0,"Sin movimiento en 2020", IF(C940&gt;D940,"se sigue facturando","esta pagando"))</f>
        <v>Sin movimiento en 2020</v>
      </c>
    </row>
    <row r="941" spans="1:6" hidden="1" x14ac:dyDescent="0.25">
      <c r="A941" s="75" t="s">
        <v>5059</v>
      </c>
      <c r="B941" s="75" t="s">
        <v>5060</v>
      </c>
      <c r="C941" s="83">
        <v>6.07</v>
      </c>
      <c r="D941" s="83">
        <v>2.56</v>
      </c>
      <c r="E941">
        <f t="shared" si="82"/>
        <v>3.5100000000000002</v>
      </c>
      <c r="F941" t="str">
        <f t="shared" si="83"/>
        <v>se sigue facturando</v>
      </c>
    </row>
    <row r="942" spans="1:6" hidden="1" x14ac:dyDescent="0.25">
      <c r="A942" s="75" t="s">
        <v>5161</v>
      </c>
      <c r="B942" s="75" t="s">
        <v>5162</v>
      </c>
      <c r="C942" s="83">
        <v>0.83</v>
      </c>
      <c r="D942" s="83">
        <v>2.56</v>
      </c>
      <c r="E942">
        <f t="shared" si="82"/>
        <v>-1.73</v>
      </c>
      <c r="F942" t="str">
        <f t="shared" si="83"/>
        <v>esta pagando</v>
      </c>
    </row>
    <row r="943" spans="1:6" hidden="1" x14ac:dyDescent="0.25">
      <c r="A943" s="75" t="s">
        <v>5200</v>
      </c>
      <c r="B943" s="75" t="s">
        <v>5201</v>
      </c>
      <c r="C943" s="83">
        <v>35.840000000000003</v>
      </c>
      <c r="D943" s="83">
        <v>2.56</v>
      </c>
      <c r="E943">
        <f t="shared" si="82"/>
        <v>33.28</v>
      </c>
      <c r="F943" t="str">
        <f t="shared" si="83"/>
        <v>se sigue facturando</v>
      </c>
    </row>
    <row r="944" spans="1:6" hidden="1" x14ac:dyDescent="0.25">
      <c r="A944" s="75" t="s">
        <v>4613</v>
      </c>
      <c r="B944" s="75" t="s">
        <v>4614</v>
      </c>
      <c r="C944" s="83">
        <v>2.39</v>
      </c>
      <c r="D944" s="83">
        <v>2.58</v>
      </c>
      <c r="E944">
        <f t="shared" si="82"/>
        <v>-0.18999999999999995</v>
      </c>
      <c r="F944" t="str">
        <f t="shared" si="83"/>
        <v>esta pagando</v>
      </c>
    </row>
    <row r="945" spans="1:6" hidden="1" x14ac:dyDescent="0.25">
      <c r="A945" s="75" t="s">
        <v>7169</v>
      </c>
      <c r="B945" s="75" t="s">
        <v>7170</v>
      </c>
      <c r="C945" s="83">
        <v>7.15</v>
      </c>
      <c r="D945" s="83">
        <v>2.58</v>
      </c>
      <c r="E945">
        <f t="shared" si="82"/>
        <v>4.57</v>
      </c>
      <c r="F945" t="str">
        <f t="shared" si="83"/>
        <v>se sigue facturando</v>
      </c>
    </row>
    <row r="946" spans="1:6" hidden="1" x14ac:dyDescent="0.25">
      <c r="A946" s="75" t="s">
        <v>9343</v>
      </c>
      <c r="B946" s="75" t="s">
        <v>9344</v>
      </c>
      <c r="C946" s="83">
        <v>3.36</v>
      </c>
      <c r="D946" s="83">
        <v>2.58</v>
      </c>
      <c r="E946">
        <f t="shared" si="82"/>
        <v>0.7799999999999998</v>
      </c>
      <c r="F946" t="str">
        <f t="shared" si="83"/>
        <v>se sigue facturando</v>
      </c>
    </row>
    <row r="947" spans="1:6" hidden="1" x14ac:dyDescent="0.25">
      <c r="A947" s="75" t="s">
        <v>9693</v>
      </c>
      <c r="B947" s="75" t="s">
        <v>9694</v>
      </c>
      <c r="C947" s="83">
        <v>15.12</v>
      </c>
      <c r="D947" s="83">
        <v>2.58</v>
      </c>
      <c r="E947">
        <f t="shared" si="82"/>
        <v>12.54</v>
      </c>
      <c r="F947" t="str">
        <f t="shared" si="83"/>
        <v>se sigue facturando</v>
      </c>
    </row>
    <row r="948" spans="1:6" x14ac:dyDescent="0.25">
      <c r="A948" s="75" t="s">
        <v>2723</v>
      </c>
      <c r="B948" s="75" t="s">
        <v>2724</v>
      </c>
      <c r="C948" s="83">
        <v>2.59</v>
      </c>
      <c r="D948" s="83">
        <v>2.59</v>
      </c>
      <c r="E948">
        <f t="shared" si="82"/>
        <v>0</v>
      </c>
      <c r="F948" s="90" t="str">
        <f>IF(E948=0,"Sin movimiento en 2020", IF(C948&gt;D948,"se sigue facturando","esta pagando"))</f>
        <v>Sin movimiento en 2020</v>
      </c>
    </row>
    <row r="949" spans="1:6" hidden="1" x14ac:dyDescent="0.25">
      <c r="A949" s="75" t="s">
        <v>4030</v>
      </c>
      <c r="B949" s="75" t="s">
        <v>4031</v>
      </c>
      <c r="C949" s="83">
        <v>22.64</v>
      </c>
      <c r="D949" s="83">
        <v>2.59</v>
      </c>
      <c r="E949">
        <f t="shared" si="82"/>
        <v>20.05</v>
      </c>
      <c r="F949" t="str">
        <f t="shared" si="83"/>
        <v>se sigue facturando</v>
      </c>
    </row>
    <row r="950" spans="1:6" hidden="1" x14ac:dyDescent="0.25">
      <c r="A950" s="75" t="s">
        <v>6018</v>
      </c>
      <c r="B950" s="75" t="s">
        <v>6019</v>
      </c>
      <c r="C950" s="83">
        <v>86.72</v>
      </c>
      <c r="D950" s="83">
        <v>2.59</v>
      </c>
      <c r="E950">
        <f t="shared" si="82"/>
        <v>84.13</v>
      </c>
      <c r="F950" t="str">
        <f t="shared" si="83"/>
        <v>se sigue facturando</v>
      </c>
    </row>
    <row r="951" spans="1:6" x14ac:dyDescent="0.25">
      <c r="A951" s="75" t="s">
        <v>3814</v>
      </c>
      <c r="B951" s="75" t="s">
        <v>3815</v>
      </c>
      <c r="C951" s="83">
        <v>2.6</v>
      </c>
      <c r="D951" s="83">
        <v>2.6</v>
      </c>
      <c r="E951">
        <f t="shared" si="82"/>
        <v>0</v>
      </c>
      <c r="F951" s="90" t="str">
        <f>IF(E951=0,"Sin movimiento en 2020", IF(C951&gt;D951,"se sigue facturando","esta pagando"))</f>
        <v>Sin movimiento en 2020</v>
      </c>
    </row>
    <row r="952" spans="1:6" hidden="1" x14ac:dyDescent="0.25">
      <c r="A952" s="75" t="s">
        <v>5404</v>
      </c>
      <c r="B952" s="75" t="s">
        <v>5405</v>
      </c>
      <c r="C952" s="83">
        <v>5.16</v>
      </c>
      <c r="D952" s="83">
        <v>2.6</v>
      </c>
      <c r="E952">
        <f t="shared" si="82"/>
        <v>2.56</v>
      </c>
      <c r="F952" t="str">
        <f t="shared" si="83"/>
        <v>se sigue facturando</v>
      </c>
    </row>
    <row r="953" spans="1:6" hidden="1" x14ac:dyDescent="0.25">
      <c r="A953" s="75" t="s">
        <v>907</v>
      </c>
      <c r="B953" s="75" t="s">
        <v>908</v>
      </c>
      <c r="C953" s="83">
        <v>24.58</v>
      </c>
      <c r="D953" s="83">
        <v>2.63</v>
      </c>
      <c r="E953">
        <f t="shared" si="82"/>
        <v>21.95</v>
      </c>
      <c r="F953" t="str">
        <f t="shared" si="83"/>
        <v>se sigue facturando</v>
      </c>
    </row>
    <row r="954" spans="1:6" hidden="1" x14ac:dyDescent="0.25">
      <c r="A954" s="75" t="s">
        <v>5830</v>
      </c>
      <c r="B954" s="75" t="s">
        <v>5831</v>
      </c>
      <c r="C954" s="83">
        <v>3.14</v>
      </c>
      <c r="D954" s="83">
        <v>2.63</v>
      </c>
      <c r="E954">
        <f t="shared" si="82"/>
        <v>0.51000000000000023</v>
      </c>
      <c r="F954" t="str">
        <f t="shared" si="83"/>
        <v>se sigue facturando</v>
      </c>
    </row>
    <row r="955" spans="1:6" hidden="1" x14ac:dyDescent="0.25">
      <c r="A955" s="75" t="s">
        <v>7534</v>
      </c>
      <c r="B955" s="75" t="s">
        <v>7535</v>
      </c>
      <c r="C955" s="83">
        <v>-9.69</v>
      </c>
      <c r="D955" s="83">
        <v>2.63</v>
      </c>
      <c r="E955">
        <f t="shared" si="82"/>
        <v>-12.32</v>
      </c>
      <c r="F955" t="str">
        <f t="shared" si="83"/>
        <v>esta pagando</v>
      </c>
    </row>
    <row r="956" spans="1:6" hidden="1" x14ac:dyDescent="0.25">
      <c r="A956" s="75" t="s">
        <v>2385</v>
      </c>
      <c r="B956" s="75" t="s">
        <v>2386</v>
      </c>
      <c r="C956" s="83">
        <v>24.53</v>
      </c>
      <c r="D956" s="83">
        <v>2.64</v>
      </c>
      <c r="E956">
        <f t="shared" si="82"/>
        <v>21.89</v>
      </c>
      <c r="F956" t="str">
        <f t="shared" si="83"/>
        <v>se sigue facturando</v>
      </c>
    </row>
    <row r="957" spans="1:6" x14ac:dyDescent="0.25">
      <c r="A957" s="75" t="s">
        <v>4424</v>
      </c>
      <c r="B957" s="75" t="s">
        <v>4425</v>
      </c>
      <c r="C957" s="83">
        <v>2.64</v>
      </c>
      <c r="D957" s="83">
        <v>2.64</v>
      </c>
      <c r="E957">
        <f t="shared" si="82"/>
        <v>0</v>
      </c>
      <c r="F957" s="90" t="str">
        <f>IF(E957=0,"Sin movimiento en 2020", IF(C957&gt;D957,"se sigue facturando","esta pagando"))</f>
        <v>Sin movimiento en 2020</v>
      </c>
    </row>
    <row r="958" spans="1:6" hidden="1" x14ac:dyDescent="0.25">
      <c r="A958" s="75" t="s">
        <v>5015</v>
      </c>
      <c r="B958" s="75" t="s">
        <v>5016</v>
      </c>
      <c r="C958" s="83">
        <v>36.840000000000003</v>
      </c>
      <c r="D958" s="83">
        <v>2.64</v>
      </c>
      <c r="E958">
        <f t="shared" si="82"/>
        <v>34.200000000000003</v>
      </c>
      <c r="F958" t="str">
        <f t="shared" si="83"/>
        <v>se sigue facturando</v>
      </c>
    </row>
    <row r="959" spans="1:6" hidden="1" x14ac:dyDescent="0.25">
      <c r="A959" s="75" t="s">
        <v>5872</v>
      </c>
      <c r="B959" s="75" t="s">
        <v>5873</v>
      </c>
      <c r="C959" s="83">
        <v>6.69</v>
      </c>
      <c r="D959" s="83">
        <v>2.64</v>
      </c>
      <c r="E959">
        <f t="shared" si="82"/>
        <v>4.0500000000000007</v>
      </c>
      <c r="F959" t="str">
        <f t="shared" si="83"/>
        <v>se sigue facturando</v>
      </c>
    </row>
    <row r="960" spans="1:6" hidden="1" x14ac:dyDescent="0.25">
      <c r="A960" s="75" t="s">
        <v>7593</v>
      </c>
      <c r="B960" s="75" t="s">
        <v>7594</v>
      </c>
      <c r="C960" s="83">
        <v>1.77</v>
      </c>
      <c r="D960" s="83">
        <v>2.64</v>
      </c>
      <c r="E960">
        <f t="shared" si="82"/>
        <v>-0.87000000000000011</v>
      </c>
      <c r="F960" t="str">
        <f t="shared" si="83"/>
        <v>esta pagando</v>
      </c>
    </row>
    <row r="961" spans="1:6" x14ac:dyDescent="0.25">
      <c r="A961" s="75" t="s">
        <v>1385</v>
      </c>
      <c r="B961" s="75" t="s">
        <v>1386</v>
      </c>
      <c r="C961" s="83">
        <v>2.65</v>
      </c>
      <c r="D961" s="83">
        <v>2.65</v>
      </c>
      <c r="E961">
        <f t="shared" si="82"/>
        <v>0</v>
      </c>
      <c r="F961" s="90" t="str">
        <f>IF(E961=0,"Sin movimiento en 2020", IF(C961&gt;D961,"se sigue facturando","esta pagando"))</f>
        <v>Sin movimiento en 2020</v>
      </c>
    </row>
    <row r="962" spans="1:6" hidden="1" x14ac:dyDescent="0.25">
      <c r="A962" s="75" t="s">
        <v>2181</v>
      </c>
      <c r="B962" s="75" t="s">
        <v>2182</v>
      </c>
      <c r="C962" s="83">
        <v>6.3</v>
      </c>
      <c r="D962" s="83">
        <v>2.65</v>
      </c>
      <c r="E962">
        <f t="shared" ref="E962:E1025" si="85">C962-D962</f>
        <v>3.65</v>
      </c>
      <c r="F962" t="str">
        <f t="shared" ref="F962:F1025" si="86">IF(E962=0,"No cobrable", IF(C962&gt;D962,"se sigue facturando","esta pagando"))</f>
        <v>se sigue facturando</v>
      </c>
    </row>
    <row r="963" spans="1:6" hidden="1" x14ac:dyDescent="0.25">
      <c r="A963" s="75" t="s">
        <v>2651</v>
      </c>
      <c r="B963" s="75" t="s">
        <v>2652</v>
      </c>
      <c r="C963" s="83">
        <v>2.09</v>
      </c>
      <c r="D963" s="83">
        <v>2.65</v>
      </c>
      <c r="E963">
        <f t="shared" si="85"/>
        <v>-0.56000000000000005</v>
      </c>
      <c r="F963" t="str">
        <f t="shared" si="86"/>
        <v>esta pagando</v>
      </c>
    </row>
    <row r="964" spans="1:6" hidden="1" x14ac:dyDescent="0.25">
      <c r="A964" s="75" t="s">
        <v>7349</v>
      </c>
      <c r="B964" s="75" t="s">
        <v>7350</v>
      </c>
      <c r="C964" s="83">
        <v>8.4</v>
      </c>
      <c r="D964" s="83">
        <v>2.65</v>
      </c>
      <c r="E964">
        <f t="shared" si="85"/>
        <v>5.75</v>
      </c>
      <c r="F964" t="str">
        <f t="shared" si="86"/>
        <v>se sigue facturando</v>
      </c>
    </row>
    <row r="965" spans="1:6" hidden="1" x14ac:dyDescent="0.25">
      <c r="A965" s="75" t="s">
        <v>765</v>
      </c>
      <c r="B965" s="75" t="s">
        <v>766</v>
      </c>
      <c r="C965" s="83">
        <v>6.61</v>
      </c>
      <c r="D965" s="83">
        <v>2.67</v>
      </c>
      <c r="E965">
        <f t="shared" si="85"/>
        <v>3.9400000000000004</v>
      </c>
      <c r="F965" t="str">
        <f t="shared" si="86"/>
        <v>se sigue facturando</v>
      </c>
    </row>
    <row r="966" spans="1:6" hidden="1" x14ac:dyDescent="0.25">
      <c r="A966" s="75" t="s">
        <v>2343</v>
      </c>
      <c r="B966" s="75" t="s">
        <v>2344</v>
      </c>
      <c r="C966" s="83">
        <v>10.08</v>
      </c>
      <c r="D966" s="83">
        <v>2.67</v>
      </c>
      <c r="E966">
        <f t="shared" si="85"/>
        <v>7.41</v>
      </c>
      <c r="F966" t="str">
        <f t="shared" si="86"/>
        <v>se sigue facturando</v>
      </c>
    </row>
    <row r="967" spans="1:6" hidden="1" x14ac:dyDescent="0.25">
      <c r="A967" s="75" t="s">
        <v>3552</v>
      </c>
      <c r="B967" s="75" t="s">
        <v>3553</v>
      </c>
      <c r="C967" s="83">
        <v>44.12</v>
      </c>
      <c r="D967" s="83">
        <v>2.67</v>
      </c>
      <c r="E967">
        <f t="shared" si="85"/>
        <v>41.449999999999996</v>
      </c>
      <c r="F967" t="str">
        <f t="shared" si="86"/>
        <v>se sigue facturando</v>
      </c>
    </row>
    <row r="968" spans="1:6" hidden="1" x14ac:dyDescent="0.25">
      <c r="A968" s="75" t="s">
        <v>7741</v>
      </c>
      <c r="B968" s="75" t="s">
        <v>7742</v>
      </c>
      <c r="C968" s="83">
        <v>17.46</v>
      </c>
      <c r="D968" s="83">
        <v>2.67</v>
      </c>
      <c r="E968">
        <f t="shared" si="85"/>
        <v>14.790000000000001</v>
      </c>
      <c r="F968" t="str">
        <f t="shared" si="86"/>
        <v>se sigue facturando</v>
      </c>
    </row>
    <row r="969" spans="1:6" x14ac:dyDescent="0.25">
      <c r="A969" s="75" t="s">
        <v>8162</v>
      </c>
      <c r="B969" s="75" t="s">
        <v>8163</v>
      </c>
      <c r="C969" s="83">
        <v>2.67</v>
      </c>
      <c r="D969" s="83">
        <v>2.67</v>
      </c>
      <c r="E969">
        <f t="shared" si="85"/>
        <v>0</v>
      </c>
      <c r="F969" s="90" t="str">
        <f>IF(E969=0,"Sin movimiento en 2020", IF(C969&gt;D969,"se sigue facturando","esta pagando"))</f>
        <v>Sin movimiento en 2020</v>
      </c>
    </row>
    <row r="970" spans="1:6" hidden="1" x14ac:dyDescent="0.25">
      <c r="A970" s="75" t="s">
        <v>8248</v>
      </c>
      <c r="B970" s="75" t="s">
        <v>8249</v>
      </c>
      <c r="C970" s="83">
        <v>8.99</v>
      </c>
      <c r="D970" s="83">
        <v>2.67</v>
      </c>
      <c r="E970">
        <f t="shared" si="85"/>
        <v>6.32</v>
      </c>
      <c r="F970" t="str">
        <f t="shared" si="86"/>
        <v>se sigue facturando</v>
      </c>
    </row>
    <row r="971" spans="1:6" hidden="1" x14ac:dyDescent="0.25">
      <c r="A971" s="75" t="s">
        <v>8162</v>
      </c>
      <c r="B971" s="75" t="s">
        <v>8163</v>
      </c>
      <c r="C971" s="83">
        <v>28.03</v>
      </c>
      <c r="D971" s="83">
        <v>2.67</v>
      </c>
      <c r="E971">
        <f t="shared" si="85"/>
        <v>25.36</v>
      </c>
      <c r="F971" t="str">
        <f t="shared" si="86"/>
        <v>se sigue facturando</v>
      </c>
    </row>
    <row r="972" spans="1:6" hidden="1" x14ac:dyDescent="0.25">
      <c r="A972" s="75" t="s">
        <v>871</v>
      </c>
      <c r="B972" s="75" t="s">
        <v>872</v>
      </c>
      <c r="C972" s="83">
        <v>40.07</v>
      </c>
      <c r="D972" s="83">
        <v>2.68</v>
      </c>
      <c r="E972">
        <f t="shared" si="85"/>
        <v>37.39</v>
      </c>
      <c r="F972" t="str">
        <f t="shared" si="86"/>
        <v>se sigue facturando</v>
      </c>
    </row>
    <row r="973" spans="1:6" hidden="1" x14ac:dyDescent="0.25">
      <c r="A973" s="75" t="s">
        <v>1687</v>
      </c>
      <c r="B973" s="75" t="s">
        <v>1688</v>
      </c>
      <c r="C973" s="83">
        <v>1.7</v>
      </c>
      <c r="D973" s="83">
        <v>2.68</v>
      </c>
      <c r="E973">
        <f t="shared" si="85"/>
        <v>-0.9800000000000002</v>
      </c>
      <c r="F973" t="str">
        <f t="shared" si="86"/>
        <v>esta pagando</v>
      </c>
    </row>
    <row r="974" spans="1:6" hidden="1" x14ac:dyDescent="0.25">
      <c r="A974" s="75" t="s">
        <v>8140</v>
      </c>
      <c r="B974" s="75" t="s">
        <v>8141</v>
      </c>
      <c r="C974" s="83">
        <v>2.1800000000000002</v>
      </c>
      <c r="D974" s="83">
        <v>2.68</v>
      </c>
      <c r="E974">
        <f t="shared" si="85"/>
        <v>-0.5</v>
      </c>
      <c r="F974" t="str">
        <f t="shared" si="86"/>
        <v>esta pagando</v>
      </c>
    </row>
    <row r="975" spans="1:6" x14ac:dyDescent="0.25">
      <c r="A975" s="75" t="s">
        <v>1343</v>
      </c>
      <c r="B975" s="75" t="s">
        <v>1344</v>
      </c>
      <c r="C975" s="83">
        <v>2.69</v>
      </c>
      <c r="D975" s="83">
        <v>2.69</v>
      </c>
      <c r="E975">
        <f t="shared" si="85"/>
        <v>0</v>
      </c>
      <c r="F975" s="90" t="str">
        <f t="shared" ref="F975:F976" si="87">IF(E975=0,"Sin movimiento en 2020", IF(C975&gt;D975,"se sigue facturando","esta pagando"))</f>
        <v>Sin movimiento en 2020</v>
      </c>
    </row>
    <row r="976" spans="1:6" x14ac:dyDescent="0.25">
      <c r="A976" s="75" t="s">
        <v>9493</v>
      </c>
      <c r="B976" s="75" t="s">
        <v>9494</v>
      </c>
      <c r="C976" s="83">
        <v>2.69</v>
      </c>
      <c r="D976" s="83">
        <v>2.69</v>
      </c>
      <c r="E976">
        <f t="shared" si="85"/>
        <v>0</v>
      </c>
      <c r="F976" s="90" t="str">
        <f t="shared" si="87"/>
        <v>Sin movimiento en 2020</v>
      </c>
    </row>
    <row r="977" spans="1:6" hidden="1" x14ac:dyDescent="0.25">
      <c r="A977" s="75" t="s">
        <v>8382</v>
      </c>
      <c r="B977" s="75" t="s">
        <v>8383</v>
      </c>
      <c r="C977" s="83">
        <v>-0.43</v>
      </c>
      <c r="D977" s="83">
        <v>2.7</v>
      </c>
      <c r="E977">
        <f t="shared" si="85"/>
        <v>-3.1300000000000003</v>
      </c>
      <c r="F977" t="str">
        <f t="shared" si="86"/>
        <v>esta pagando</v>
      </c>
    </row>
    <row r="978" spans="1:6" hidden="1" x14ac:dyDescent="0.25">
      <c r="A978" s="75" t="s">
        <v>1691</v>
      </c>
      <c r="B978" s="75" t="s">
        <v>1692</v>
      </c>
      <c r="C978" s="83">
        <v>24.8</v>
      </c>
      <c r="D978" s="83">
        <v>2.72</v>
      </c>
      <c r="E978">
        <f t="shared" si="85"/>
        <v>22.080000000000002</v>
      </c>
      <c r="F978" t="str">
        <f t="shared" si="86"/>
        <v>se sigue facturando</v>
      </c>
    </row>
    <row r="979" spans="1:6" hidden="1" x14ac:dyDescent="0.25">
      <c r="A979" s="75" t="s">
        <v>2447</v>
      </c>
      <c r="B979" s="75" t="s">
        <v>2448</v>
      </c>
      <c r="C979" s="83">
        <v>6.73</v>
      </c>
      <c r="D979" s="83">
        <v>2.73</v>
      </c>
      <c r="E979">
        <f t="shared" si="85"/>
        <v>4</v>
      </c>
      <c r="F979" t="str">
        <f t="shared" si="86"/>
        <v>se sigue facturando</v>
      </c>
    </row>
    <row r="980" spans="1:6" x14ac:dyDescent="0.25">
      <c r="A980" s="75" t="s">
        <v>3496</v>
      </c>
      <c r="B980" s="75" t="s">
        <v>3497</v>
      </c>
      <c r="C980" s="83">
        <v>2.73</v>
      </c>
      <c r="D980" s="83">
        <v>2.73</v>
      </c>
      <c r="E980">
        <f t="shared" si="85"/>
        <v>0</v>
      </c>
      <c r="F980" s="90" t="str">
        <f t="shared" ref="F980:F981" si="88">IF(E980=0,"Sin movimiento en 2020", IF(C980&gt;D980,"se sigue facturando","esta pagando"))</f>
        <v>Sin movimiento en 2020</v>
      </c>
    </row>
    <row r="981" spans="1:6" x14ac:dyDescent="0.25">
      <c r="A981" s="75" t="s">
        <v>6363</v>
      </c>
      <c r="B981" s="75" t="s">
        <v>6364</v>
      </c>
      <c r="C981" s="83">
        <v>2.73</v>
      </c>
      <c r="D981" s="83">
        <v>2.73</v>
      </c>
      <c r="E981">
        <f t="shared" si="85"/>
        <v>0</v>
      </c>
      <c r="F981" s="90" t="str">
        <f t="shared" si="88"/>
        <v>Sin movimiento en 2020</v>
      </c>
    </row>
    <row r="982" spans="1:6" hidden="1" x14ac:dyDescent="0.25">
      <c r="A982" s="75" t="s">
        <v>3690</v>
      </c>
      <c r="B982" s="75" t="s">
        <v>3691</v>
      </c>
      <c r="C982" s="83">
        <v>40.39</v>
      </c>
      <c r="D982" s="83">
        <v>2.76</v>
      </c>
      <c r="E982">
        <f t="shared" si="85"/>
        <v>37.630000000000003</v>
      </c>
      <c r="F982" t="str">
        <f t="shared" si="86"/>
        <v>se sigue facturando</v>
      </c>
    </row>
    <row r="983" spans="1:6" hidden="1" x14ac:dyDescent="0.25">
      <c r="A983" s="75" t="s">
        <v>5670</v>
      </c>
      <c r="B983" s="75" t="s">
        <v>5671</v>
      </c>
      <c r="C983" s="83">
        <v>21.31</v>
      </c>
      <c r="D983" s="83">
        <v>2.76</v>
      </c>
      <c r="E983">
        <f t="shared" si="85"/>
        <v>18.549999999999997</v>
      </c>
      <c r="F983" t="str">
        <f t="shared" si="86"/>
        <v>se sigue facturando</v>
      </c>
    </row>
    <row r="984" spans="1:6" hidden="1" x14ac:dyDescent="0.25">
      <c r="A984" s="75" t="s">
        <v>9689</v>
      </c>
      <c r="B984" s="75" t="s">
        <v>9690</v>
      </c>
      <c r="C984" s="83">
        <v>72.08</v>
      </c>
      <c r="D984" s="83">
        <v>2.76</v>
      </c>
      <c r="E984">
        <f t="shared" si="85"/>
        <v>69.319999999999993</v>
      </c>
      <c r="F984" t="str">
        <f t="shared" si="86"/>
        <v>se sigue facturando</v>
      </c>
    </row>
    <row r="985" spans="1:6" x14ac:dyDescent="0.25">
      <c r="A985" s="75" t="s">
        <v>4094</v>
      </c>
      <c r="B985" s="75" t="s">
        <v>4095</v>
      </c>
      <c r="C985" s="83">
        <v>2.77</v>
      </c>
      <c r="D985" s="83">
        <v>2.77</v>
      </c>
      <c r="E985">
        <f t="shared" si="85"/>
        <v>0</v>
      </c>
      <c r="F985" s="90" t="str">
        <f>IF(E985=0,"Sin movimiento en 2020", IF(C985&gt;D985,"se sigue facturando","esta pagando"))</f>
        <v>Sin movimiento en 2020</v>
      </c>
    </row>
    <row r="986" spans="1:6" hidden="1" x14ac:dyDescent="0.25">
      <c r="A986" s="75" t="s">
        <v>5542</v>
      </c>
      <c r="B986" s="75" t="s">
        <v>5543</v>
      </c>
      <c r="C986" s="83">
        <v>2.12</v>
      </c>
      <c r="D986" s="83">
        <v>2.77</v>
      </c>
      <c r="E986">
        <f t="shared" si="85"/>
        <v>-0.64999999999999991</v>
      </c>
      <c r="F986" t="str">
        <f t="shared" si="86"/>
        <v>esta pagando</v>
      </c>
    </row>
    <row r="987" spans="1:6" hidden="1" x14ac:dyDescent="0.25">
      <c r="A987" s="75" t="s">
        <v>7514</v>
      </c>
      <c r="B987" s="75" t="s">
        <v>7515</v>
      </c>
      <c r="C987" s="83">
        <v>11.47</v>
      </c>
      <c r="D987" s="83">
        <v>2.77</v>
      </c>
      <c r="E987">
        <f t="shared" si="85"/>
        <v>8.7000000000000011</v>
      </c>
      <c r="F987" t="str">
        <f t="shared" si="86"/>
        <v>se sigue facturando</v>
      </c>
    </row>
    <row r="988" spans="1:6" hidden="1" x14ac:dyDescent="0.25">
      <c r="A988" s="75" t="s">
        <v>7964</v>
      </c>
      <c r="B988" s="75" t="s">
        <v>7965</v>
      </c>
      <c r="C988" s="83">
        <v>4.92</v>
      </c>
      <c r="D988" s="83">
        <v>2.78</v>
      </c>
      <c r="E988">
        <f t="shared" si="85"/>
        <v>2.14</v>
      </c>
      <c r="F988" t="str">
        <f t="shared" si="86"/>
        <v>se sigue facturando</v>
      </c>
    </row>
    <row r="989" spans="1:6" hidden="1" x14ac:dyDescent="0.25">
      <c r="A989" s="75" t="s">
        <v>4891</v>
      </c>
      <c r="B989" s="75" t="s">
        <v>4892</v>
      </c>
      <c r="C989" s="83">
        <v>24.26</v>
      </c>
      <c r="D989" s="83">
        <v>2.79</v>
      </c>
      <c r="E989">
        <f t="shared" si="85"/>
        <v>21.470000000000002</v>
      </c>
      <c r="F989" t="str">
        <f t="shared" si="86"/>
        <v>se sigue facturando</v>
      </c>
    </row>
    <row r="990" spans="1:6" hidden="1" x14ac:dyDescent="0.25">
      <c r="A990" s="75" t="s">
        <v>8224</v>
      </c>
      <c r="B990" s="75" t="s">
        <v>8225</v>
      </c>
      <c r="C990" s="83">
        <v>1.89</v>
      </c>
      <c r="D990" s="83">
        <v>2.79</v>
      </c>
      <c r="E990">
        <f t="shared" si="85"/>
        <v>-0.90000000000000013</v>
      </c>
      <c r="F990" t="str">
        <f t="shared" si="86"/>
        <v>esta pagando</v>
      </c>
    </row>
    <row r="991" spans="1:6" hidden="1" x14ac:dyDescent="0.25">
      <c r="A991" s="75" t="s">
        <v>693</v>
      </c>
      <c r="B991" s="75" t="s">
        <v>694</v>
      </c>
      <c r="C991" s="83">
        <v>2.0499999999999998</v>
      </c>
      <c r="D991" s="83">
        <v>2.81</v>
      </c>
      <c r="E991">
        <f t="shared" si="85"/>
        <v>-0.76000000000000023</v>
      </c>
      <c r="F991" t="str">
        <f t="shared" si="86"/>
        <v>esta pagando</v>
      </c>
    </row>
    <row r="992" spans="1:6" hidden="1" x14ac:dyDescent="0.25">
      <c r="A992" s="75" t="s">
        <v>6208</v>
      </c>
      <c r="B992" s="75" t="s">
        <v>6209</v>
      </c>
      <c r="C992" s="83">
        <v>7.61</v>
      </c>
      <c r="D992" s="83">
        <v>2.81</v>
      </c>
      <c r="E992">
        <f t="shared" si="85"/>
        <v>4.8000000000000007</v>
      </c>
      <c r="F992" t="str">
        <f t="shared" si="86"/>
        <v>se sigue facturando</v>
      </c>
    </row>
    <row r="993" spans="1:6" x14ac:dyDescent="0.25">
      <c r="A993" s="75" t="s">
        <v>2191</v>
      </c>
      <c r="B993" s="75" t="s">
        <v>2192</v>
      </c>
      <c r="C993" s="83">
        <v>2.82</v>
      </c>
      <c r="D993" s="83">
        <v>2.82</v>
      </c>
      <c r="E993">
        <f t="shared" si="85"/>
        <v>0</v>
      </c>
      <c r="F993" s="90" t="str">
        <f>IF(E993=0,"Sin movimiento en 2020", IF(C993&gt;D993,"se sigue facturando","esta pagando"))</f>
        <v>Sin movimiento en 2020</v>
      </c>
    </row>
    <row r="994" spans="1:6" hidden="1" x14ac:dyDescent="0.25">
      <c r="A994" s="75" t="s">
        <v>4450</v>
      </c>
      <c r="B994" s="75" t="s">
        <v>4451</v>
      </c>
      <c r="C994" s="83">
        <v>2.2000000000000002</v>
      </c>
      <c r="D994" s="83">
        <v>2.82</v>
      </c>
      <c r="E994">
        <f t="shared" si="85"/>
        <v>-0.61999999999999966</v>
      </c>
      <c r="F994" t="str">
        <f t="shared" si="86"/>
        <v>esta pagando</v>
      </c>
    </row>
    <row r="995" spans="1:6" hidden="1" x14ac:dyDescent="0.25">
      <c r="A995" s="75" t="s">
        <v>3238</v>
      </c>
      <c r="B995" s="75" t="s">
        <v>3239</v>
      </c>
      <c r="C995" s="83">
        <v>85.54</v>
      </c>
      <c r="D995" s="83">
        <v>2.83</v>
      </c>
      <c r="E995">
        <f t="shared" si="85"/>
        <v>82.710000000000008</v>
      </c>
      <c r="F995" t="str">
        <f t="shared" si="86"/>
        <v>se sigue facturando</v>
      </c>
    </row>
    <row r="996" spans="1:6" hidden="1" x14ac:dyDescent="0.25">
      <c r="A996" s="75" t="s">
        <v>5326</v>
      </c>
      <c r="B996" s="75" t="s">
        <v>5327</v>
      </c>
      <c r="C996" s="83">
        <v>2.15</v>
      </c>
      <c r="D996" s="83">
        <v>2.83</v>
      </c>
      <c r="E996">
        <f t="shared" si="85"/>
        <v>-0.68000000000000016</v>
      </c>
      <c r="F996" t="str">
        <f t="shared" si="86"/>
        <v>esta pagando</v>
      </c>
    </row>
    <row r="997" spans="1:6" hidden="1" x14ac:dyDescent="0.25">
      <c r="A997" s="75" t="s">
        <v>4677</v>
      </c>
      <c r="B997" s="75" t="s">
        <v>4678</v>
      </c>
      <c r="C997" s="83">
        <v>20.62</v>
      </c>
      <c r="D997" s="83">
        <v>2.84</v>
      </c>
      <c r="E997">
        <f t="shared" si="85"/>
        <v>17.78</v>
      </c>
      <c r="F997" t="str">
        <f t="shared" si="86"/>
        <v>se sigue facturando</v>
      </c>
    </row>
    <row r="998" spans="1:6" hidden="1" x14ac:dyDescent="0.25">
      <c r="A998" s="75" t="s">
        <v>5548</v>
      </c>
      <c r="B998" s="75" t="s">
        <v>5549</v>
      </c>
      <c r="C998" s="83">
        <v>1.8</v>
      </c>
      <c r="D998" s="83">
        <v>2.84</v>
      </c>
      <c r="E998">
        <f t="shared" si="85"/>
        <v>-1.0399999999999998</v>
      </c>
      <c r="F998" t="str">
        <f t="shared" si="86"/>
        <v>esta pagando</v>
      </c>
    </row>
    <row r="999" spans="1:6" x14ac:dyDescent="0.25">
      <c r="A999" s="75" t="s">
        <v>7802</v>
      </c>
      <c r="B999" s="75" t="s">
        <v>7803</v>
      </c>
      <c r="C999" s="83">
        <v>2.84</v>
      </c>
      <c r="D999" s="83">
        <v>2.84</v>
      </c>
      <c r="E999">
        <f t="shared" si="85"/>
        <v>0</v>
      </c>
      <c r="F999" s="90" t="str">
        <f>IF(E999=0,"Sin movimiento en 2020", IF(C999&gt;D999,"se sigue facturando","esta pagando"))</f>
        <v>Sin movimiento en 2020</v>
      </c>
    </row>
    <row r="1000" spans="1:6" hidden="1" x14ac:dyDescent="0.25">
      <c r="A1000" s="75" t="s">
        <v>9195</v>
      </c>
      <c r="B1000" s="75" t="s">
        <v>9196</v>
      </c>
      <c r="C1000" s="83">
        <v>9.01</v>
      </c>
      <c r="D1000" s="83">
        <v>2.84</v>
      </c>
      <c r="E1000">
        <f t="shared" si="85"/>
        <v>6.17</v>
      </c>
      <c r="F1000" t="str">
        <f t="shared" si="86"/>
        <v>se sigue facturando</v>
      </c>
    </row>
    <row r="1001" spans="1:6" x14ac:dyDescent="0.25">
      <c r="A1001" s="75" t="s">
        <v>7562</v>
      </c>
      <c r="B1001" s="75" t="s">
        <v>7563</v>
      </c>
      <c r="C1001" s="83">
        <v>2.85</v>
      </c>
      <c r="D1001" s="83">
        <v>2.85</v>
      </c>
      <c r="E1001">
        <f t="shared" si="85"/>
        <v>0</v>
      </c>
      <c r="F1001" s="90" t="str">
        <f>IF(E1001=0,"Sin movimiento en 2020", IF(C1001&gt;D1001,"se sigue facturando","esta pagando"))</f>
        <v>Sin movimiento en 2020</v>
      </c>
    </row>
    <row r="1002" spans="1:6" hidden="1" x14ac:dyDescent="0.25">
      <c r="A1002" s="75" t="s">
        <v>9046</v>
      </c>
      <c r="B1002" s="75" t="s">
        <v>9047</v>
      </c>
      <c r="C1002" s="83">
        <v>9.49</v>
      </c>
      <c r="D1002" s="83">
        <v>2.86</v>
      </c>
      <c r="E1002">
        <f t="shared" si="85"/>
        <v>6.6300000000000008</v>
      </c>
      <c r="F1002" t="str">
        <f t="shared" si="86"/>
        <v>se sigue facturando</v>
      </c>
    </row>
    <row r="1003" spans="1:6" x14ac:dyDescent="0.25">
      <c r="A1003" s="75" t="s">
        <v>3764</v>
      </c>
      <c r="B1003" s="75" t="s">
        <v>3765</v>
      </c>
      <c r="C1003" s="83">
        <v>2.87</v>
      </c>
      <c r="D1003" s="83">
        <v>2.87</v>
      </c>
      <c r="E1003">
        <f t="shared" si="85"/>
        <v>0</v>
      </c>
      <c r="F1003" s="90" t="str">
        <f>IF(E1003=0,"Sin movimiento en 2020", IF(C1003&gt;D1003,"se sigue facturando","esta pagando"))</f>
        <v>Sin movimiento en 2020</v>
      </c>
    </row>
    <row r="1004" spans="1:6" hidden="1" x14ac:dyDescent="0.25">
      <c r="A1004" s="75" t="s">
        <v>6367</v>
      </c>
      <c r="B1004" s="75" t="s">
        <v>6368</v>
      </c>
      <c r="C1004" s="83">
        <v>9.66</v>
      </c>
      <c r="D1004" s="83">
        <v>2.87</v>
      </c>
      <c r="E1004">
        <f t="shared" si="85"/>
        <v>6.79</v>
      </c>
      <c r="F1004" t="str">
        <f t="shared" si="86"/>
        <v>se sigue facturando</v>
      </c>
    </row>
    <row r="1005" spans="1:6" hidden="1" x14ac:dyDescent="0.25">
      <c r="A1005" s="75" t="s">
        <v>9567</v>
      </c>
      <c r="B1005" s="75" t="s">
        <v>9568</v>
      </c>
      <c r="C1005" s="83">
        <v>14.33</v>
      </c>
      <c r="D1005" s="83">
        <v>2.87</v>
      </c>
      <c r="E1005">
        <f t="shared" si="85"/>
        <v>11.46</v>
      </c>
      <c r="F1005" t="str">
        <f t="shared" si="86"/>
        <v>se sigue facturando</v>
      </c>
    </row>
    <row r="1006" spans="1:6" hidden="1" x14ac:dyDescent="0.25">
      <c r="A1006" s="75" t="s">
        <v>5318</v>
      </c>
      <c r="B1006" s="75" t="s">
        <v>5319</v>
      </c>
      <c r="C1006" s="83">
        <v>3.34</v>
      </c>
      <c r="D1006" s="83">
        <v>2.88</v>
      </c>
      <c r="E1006">
        <f t="shared" si="85"/>
        <v>0.45999999999999996</v>
      </c>
      <c r="F1006" t="str">
        <f t="shared" si="86"/>
        <v>se sigue facturando</v>
      </c>
    </row>
    <row r="1007" spans="1:6" hidden="1" x14ac:dyDescent="0.25">
      <c r="A1007" s="75" t="s">
        <v>4496</v>
      </c>
      <c r="B1007" s="75" t="s">
        <v>4497</v>
      </c>
      <c r="C1007" s="83">
        <v>44.73</v>
      </c>
      <c r="D1007" s="83">
        <v>2.89</v>
      </c>
      <c r="E1007">
        <f t="shared" si="85"/>
        <v>41.839999999999996</v>
      </c>
      <c r="F1007" t="str">
        <f t="shared" si="86"/>
        <v>se sigue facturando</v>
      </c>
    </row>
    <row r="1008" spans="1:6" x14ac:dyDescent="0.25">
      <c r="A1008" s="75" t="s">
        <v>3130</v>
      </c>
      <c r="B1008" s="75" t="s">
        <v>3131</v>
      </c>
      <c r="C1008" s="83">
        <v>2.91</v>
      </c>
      <c r="D1008" s="83">
        <v>2.91</v>
      </c>
      <c r="E1008">
        <f t="shared" si="85"/>
        <v>0</v>
      </c>
      <c r="F1008" s="90" t="str">
        <f>IF(E1008=0,"Sin movimiento en 2020", IF(C1008&gt;D1008,"se sigue facturando","esta pagando"))</f>
        <v>Sin movimiento en 2020</v>
      </c>
    </row>
    <row r="1009" spans="1:6" hidden="1" x14ac:dyDescent="0.25">
      <c r="A1009" s="75" t="s">
        <v>6076</v>
      </c>
      <c r="B1009" s="75" t="s">
        <v>6077</v>
      </c>
      <c r="C1009" s="83">
        <v>2.0499999999999998</v>
      </c>
      <c r="D1009" s="83">
        <v>2.92</v>
      </c>
      <c r="E1009">
        <f t="shared" si="85"/>
        <v>-0.87000000000000011</v>
      </c>
      <c r="F1009" t="str">
        <f t="shared" si="86"/>
        <v>esta pagando</v>
      </c>
    </row>
    <row r="1010" spans="1:6" hidden="1" x14ac:dyDescent="0.25">
      <c r="A1010" s="75" t="s">
        <v>6981</v>
      </c>
      <c r="B1010" s="75" t="s">
        <v>6982</v>
      </c>
      <c r="C1010" s="83">
        <v>3.84</v>
      </c>
      <c r="D1010" s="83">
        <v>2.93</v>
      </c>
      <c r="E1010">
        <f t="shared" si="85"/>
        <v>0.9099999999999997</v>
      </c>
      <c r="F1010" t="str">
        <f t="shared" si="86"/>
        <v>se sigue facturando</v>
      </c>
    </row>
    <row r="1011" spans="1:6" hidden="1" x14ac:dyDescent="0.25">
      <c r="A1011" s="75" t="s">
        <v>6371</v>
      </c>
      <c r="B1011" s="75" t="s">
        <v>6372</v>
      </c>
      <c r="C1011" s="83">
        <v>7.15</v>
      </c>
      <c r="D1011" s="83">
        <v>2.95</v>
      </c>
      <c r="E1011">
        <f t="shared" si="85"/>
        <v>4.2</v>
      </c>
      <c r="F1011" t="str">
        <f t="shared" si="86"/>
        <v>se sigue facturando</v>
      </c>
    </row>
    <row r="1012" spans="1:6" hidden="1" x14ac:dyDescent="0.25">
      <c r="A1012" s="75" t="s">
        <v>7974</v>
      </c>
      <c r="B1012" s="75" t="s">
        <v>6046</v>
      </c>
      <c r="C1012" s="83">
        <v>18.07</v>
      </c>
      <c r="D1012" s="83">
        <v>2.95</v>
      </c>
      <c r="E1012">
        <f t="shared" si="85"/>
        <v>15.120000000000001</v>
      </c>
      <c r="F1012" t="str">
        <f t="shared" si="86"/>
        <v>se sigue facturando</v>
      </c>
    </row>
    <row r="1013" spans="1:6" hidden="1" x14ac:dyDescent="0.25">
      <c r="A1013" s="75" t="s">
        <v>9529</v>
      </c>
      <c r="B1013" s="75" t="s">
        <v>9530</v>
      </c>
      <c r="C1013" s="83">
        <v>9.7899999999999991</v>
      </c>
      <c r="D1013" s="83">
        <v>2.95</v>
      </c>
      <c r="E1013">
        <f t="shared" si="85"/>
        <v>6.839999999999999</v>
      </c>
      <c r="F1013" t="str">
        <f t="shared" si="86"/>
        <v>se sigue facturando</v>
      </c>
    </row>
    <row r="1014" spans="1:6" hidden="1" x14ac:dyDescent="0.25">
      <c r="A1014" s="75" t="s">
        <v>4595</v>
      </c>
      <c r="B1014" s="75" t="s">
        <v>4596</v>
      </c>
      <c r="C1014" s="83">
        <v>-0.2</v>
      </c>
      <c r="D1014" s="83">
        <v>2.96</v>
      </c>
      <c r="E1014">
        <f t="shared" si="85"/>
        <v>-3.16</v>
      </c>
      <c r="F1014" t="str">
        <f t="shared" si="86"/>
        <v>esta pagando</v>
      </c>
    </row>
    <row r="1015" spans="1:6" hidden="1" x14ac:dyDescent="0.25">
      <c r="A1015" s="75" t="s">
        <v>5099</v>
      </c>
      <c r="B1015" s="75" t="s">
        <v>5100</v>
      </c>
      <c r="C1015" s="83">
        <v>-8.6</v>
      </c>
      <c r="D1015" s="83">
        <v>2.96</v>
      </c>
      <c r="E1015">
        <f t="shared" si="85"/>
        <v>-11.559999999999999</v>
      </c>
      <c r="F1015" t="str">
        <f t="shared" si="86"/>
        <v>esta pagando</v>
      </c>
    </row>
    <row r="1016" spans="1:6" hidden="1" x14ac:dyDescent="0.25">
      <c r="A1016" s="75" t="s">
        <v>7518</v>
      </c>
      <c r="B1016" s="75" t="s">
        <v>7519</v>
      </c>
      <c r="C1016" s="83">
        <v>2.42</v>
      </c>
      <c r="D1016" s="83">
        <v>2.96</v>
      </c>
      <c r="E1016">
        <f t="shared" si="85"/>
        <v>-0.54</v>
      </c>
      <c r="F1016" t="str">
        <f t="shared" si="86"/>
        <v>esta pagando</v>
      </c>
    </row>
    <row r="1017" spans="1:6" hidden="1" x14ac:dyDescent="0.25">
      <c r="A1017" s="75" t="s">
        <v>7603</v>
      </c>
      <c r="B1017" s="75" t="s">
        <v>7604</v>
      </c>
      <c r="C1017" s="83">
        <v>6.32</v>
      </c>
      <c r="D1017" s="83">
        <v>2.96</v>
      </c>
      <c r="E1017">
        <f t="shared" si="85"/>
        <v>3.3600000000000003</v>
      </c>
      <c r="F1017" t="str">
        <f t="shared" si="86"/>
        <v>se sigue facturando</v>
      </c>
    </row>
    <row r="1018" spans="1:6" hidden="1" x14ac:dyDescent="0.25">
      <c r="A1018" s="75" t="s">
        <v>2365</v>
      </c>
      <c r="B1018" s="75" t="s">
        <v>2366</v>
      </c>
      <c r="C1018" s="83">
        <v>14.26</v>
      </c>
      <c r="D1018" s="83">
        <v>2.97</v>
      </c>
      <c r="E1018">
        <f t="shared" si="85"/>
        <v>11.29</v>
      </c>
      <c r="F1018" t="str">
        <f t="shared" si="86"/>
        <v>se sigue facturando</v>
      </c>
    </row>
    <row r="1019" spans="1:6" hidden="1" x14ac:dyDescent="0.25">
      <c r="A1019" s="75" t="s">
        <v>4072</v>
      </c>
      <c r="B1019" s="75" t="s">
        <v>4073</v>
      </c>
      <c r="C1019" s="83">
        <v>87.85</v>
      </c>
      <c r="D1019" s="83">
        <v>2.97</v>
      </c>
      <c r="E1019">
        <f t="shared" si="85"/>
        <v>84.88</v>
      </c>
      <c r="F1019" t="str">
        <f t="shared" si="86"/>
        <v>se sigue facturando</v>
      </c>
    </row>
    <row r="1020" spans="1:6" x14ac:dyDescent="0.25">
      <c r="A1020" s="75" t="s">
        <v>911</v>
      </c>
      <c r="B1020" s="75" t="s">
        <v>912</v>
      </c>
      <c r="C1020" s="83">
        <v>2.99</v>
      </c>
      <c r="D1020" s="83">
        <v>2.99</v>
      </c>
      <c r="E1020">
        <f t="shared" si="85"/>
        <v>0</v>
      </c>
      <c r="F1020" s="90" t="str">
        <f>IF(E1020=0,"Sin movimiento en 2020", IF(C1020&gt;D1020,"se sigue facturando","esta pagando"))</f>
        <v>Sin movimiento en 2020</v>
      </c>
    </row>
    <row r="1021" spans="1:6" hidden="1" x14ac:dyDescent="0.25">
      <c r="A1021" s="75" t="s">
        <v>1911</v>
      </c>
      <c r="B1021" s="75" t="s">
        <v>1912</v>
      </c>
      <c r="C1021" s="83">
        <v>9.48</v>
      </c>
      <c r="D1021" s="83">
        <v>2.99</v>
      </c>
      <c r="E1021">
        <f t="shared" si="85"/>
        <v>6.49</v>
      </c>
      <c r="F1021" t="str">
        <f t="shared" si="86"/>
        <v>se sigue facturando</v>
      </c>
    </row>
    <row r="1022" spans="1:6" hidden="1" x14ac:dyDescent="0.25">
      <c r="A1022" s="75" t="s">
        <v>3884</v>
      </c>
      <c r="B1022" s="75" t="s">
        <v>3885</v>
      </c>
      <c r="C1022" s="83">
        <v>18.05</v>
      </c>
      <c r="D1022" s="83">
        <v>2.99</v>
      </c>
      <c r="E1022">
        <f t="shared" si="85"/>
        <v>15.06</v>
      </c>
      <c r="F1022" t="str">
        <f t="shared" si="86"/>
        <v>se sigue facturando</v>
      </c>
    </row>
    <row r="1023" spans="1:6" hidden="1" x14ac:dyDescent="0.25">
      <c r="A1023" s="75" t="s">
        <v>2819</v>
      </c>
      <c r="B1023" s="75" t="s">
        <v>2820</v>
      </c>
      <c r="C1023" s="83">
        <v>5.15</v>
      </c>
      <c r="D1023" s="83">
        <v>3</v>
      </c>
      <c r="E1023">
        <f t="shared" si="85"/>
        <v>2.1500000000000004</v>
      </c>
      <c r="F1023" t="str">
        <f t="shared" si="86"/>
        <v>se sigue facturando</v>
      </c>
    </row>
    <row r="1024" spans="1:6" hidden="1" x14ac:dyDescent="0.25">
      <c r="A1024" s="75" t="s">
        <v>5460</v>
      </c>
      <c r="B1024" s="75" t="s">
        <v>5461</v>
      </c>
      <c r="C1024" s="83">
        <v>11.93</v>
      </c>
      <c r="D1024" s="83">
        <v>3</v>
      </c>
      <c r="E1024">
        <f t="shared" si="85"/>
        <v>8.93</v>
      </c>
      <c r="F1024" t="str">
        <f t="shared" si="86"/>
        <v>se sigue facturando</v>
      </c>
    </row>
    <row r="1025" spans="1:6" hidden="1" x14ac:dyDescent="0.25">
      <c r="A1025" s="75" t="s">
        <v>7681</v>
      </c>
      <c r="B1025" s="75" t="s">
        <v>7682</v>
      </c>
      <c r="C1025" s="83">
        <v>2.83</v>
      </c>
      <c r="D1025" s="83">
        <v>3</v>
      </c>
      <c r="E1025">
        <f t="shared" si="85"/>
        <v>-0.16999999999999993</v>
      </c>
      <c r="F1025" t="str">
        <f t="shared" si="86"/>
        <v>esta pagando</v>
      </c>
    </row>
    <row r="1026" spans="1:6" hidden="1" x14ac:dyDescent="0.25">
      <c r="A1026" s="75" t="s">
        <v>8039</v>
      </c>
      <c r="B1026" s="75" t="s">
        <v>8040</v>
      </c>
      <c r="C1026" s="83">
        <v>19.3</v>
      </c>
      <c r="D1026" s="83">
        <v>3</v>
      </c>
      <c r="E1026">
        <f t="shared" ref="E1026:E1089" si="89">C1026-D1026</f>
        <v>16.3</v>
      </c>
      <c r="F1026" t="str">
        <f t="shared" ref="F1026:F1088" si="90">IF(E1026=0,"No cobrable", IF(C1026&gt;D1026,"se sigue facturando","esta pagando"))</f>
        <v>se sigue facturando</v>
      </c>
    </row>
    <row r="1027" spans="1:6" x14ac:dyDescent="0.25">
      <c r="A1027" s="75" t="s">
        <v>5350</v>
      </c>
      <c r="B1027" s="75" t="s">
        <v>5351</v>
      </c>
      <c r="C1027" s="83">
        <v>3.01</v>
      </c>
      <c r="D1027" s="83">
        <v>3.01</v>
      </c>
      <c r="E1027">
        <f t="shared" si="89"/>
        <v>0</v>
      </c>
      <c r="F1027" s="90" t="str">
        <f>IF(E1027=0,"Sin movimiento en 2020", IF(C1027&gt;D1027,"se sigue facturando","esta pagando"))</f>
        <v>Sin movimiento en 2020</v>
      </c>
    </row>
    <row r="1028" spans="1:6" hidden="1" x14ac:dyDescent="0.25">
      <c r="A1028" s="75" t="s">
        <v>5842</v>
      </c>
      <c r="B1028" s="75" t="s">
        <v>5843</v>
      </c>
      <c r="C1028" s="83">
        <v>3.45</v>
      </c>
      <c r="D1028" s="83">
        <v>3.01</v>
      </c>
      <c r="E1028">
        <f t="shared" si="89"/>
        <v>0.44000000000000039</v>
      </c>
      <c r="F1028" t="str">
        <f t="shared" si="90"/>
        <v>se sigue facturando</v>
      </c>
    </row>
    <row r="1029" spans="1:6" hidden="1" x14ac:dyDescent="0.25">
      <c r="A1029" s="75" t="s">
        <v>5900</v>
      </c>
      <c r="B1029" s="75" t="s">
        <v>5901</v>
      </c>
      <c r="C1029" s="83">
        <v>1.84</v>
      </c>
      <c r="D1029" s="83">
        <v>3.01</v>
      </c>
      <c r="E1029">
        <f t="shared" si="89"/>
        <v>-1.1699999999999997</v>
      </c>
      <c r="F1029" t="str">
        <f t="shared" si="90"/>
        <v>esta pagando</v>
      </c>
    </row>
    <row r="1030" spans="1:6" hidden="1" x14ac:dyDescent="0.25">
      <c r="A1030" s="75" t="s">
        <v>7486</v>
      </c>
      <c r="B1030" s="75" t="s">
        <v>7487</v>
      </c>
      <c r="C1030" s="83">
        <v>2.72</v>
      </c>
      <c r="D1030" s="83">
        <v>3.01</v>
      </c>
      <c r="E1030">
        <f t="shared" si="89"/>
        <v>-0.28999999999999959</v>
      </c>
      <c r="F1030" t="str">
        <f t="shared" si="90"/>
        <v>esta pagando</v>
      </c>
    </row>
    <row r="1031" spans="1:6" hidden="1" x14ac:dyDescent="0.25">
      <c r="A1031" s="75" t="s">
        <v>4028</v>
      </c>
      <c r="B1031" s="75" t="s">
        <v>4029</v>
      </c>
      <c r="C1031" s="83">
        <v>3.99</v>
      </c>
      <c r="D1031" s="83">
        <v>3.02</v>
      </c>
      <c r="E1031">
        <f t="shared" si="89"/>
        <v>0.9700000000000002</v>
      </c>
      <c r="F1031" t="str">
        <f t="shared" si="90"/>
        <v>se sigue facturando</v>
      </c>
    </row>
    <row r="1032" spans="1:6" hidden="1" x14ac:dyDescent="0.25">
      <c r="A1032" s="75" t="s">
        <v>7936</v>
      </c>
      <c r="B1032" s="75" t="s">
        <v>7937</v>
      </c>
      <c r="C1032" s="83">
        <v>40.31</v>
      </c>
      <c r="D1032" s="83">
        <v>3.02</v>
      </c>
      <c r="E1032">
        <f t="shared" si="89"/>
        <v>37.29</v>
      </c>
      <c r="F1032" t="str">
        <f t="shared" si="90"/>
        <v>se sigue facturando</v>
      </c>
    </row>
    <row r="1033" spans="1:6" x14ac:dyDescent="0.25">
      <c r="A1033" s="75" t="s">
        <v>7540</v>
      </c>
      <c r="B1033" s="75" t="s">
        <v>7541</v>
      </c>
      <c r="C1033" s="83">
        <v>3.03</v>
      </c>
      <c r="D1033" s="83">
        <v>3.03</v>
      </c>
      <c r="E1033">
        <f t="shared" si="89"/>
        <v>0</v>
      </c>
      <c r="F1033" s="90" t="str">
        <f t="shared" ref="F1033:F1034" si="91">IF(E1033=0,"Sin movimiento en 2020", IF(C1033&gt;D1033,"se sigue facturando","esta pagando"))</f>
        <v>Sin movimiento en 2020</v>
      </c>
    </row>
    <row r="1034" spans="1:6" x14ac:dyDescent="0.25">
      <c r="A1034" s="75" t="s">
        <v>5608</v>
      </c>
      <c r="B1034" s="75" t="s">
        <v>5609</v>
      </c>
      <c r="C1034" s="83">
        <v>3.04</v>
      </c>
      <c r="D1034" s="83">
        <v>3.04</v>
      </c>
      <c r="E1034">
        <f t="shared" si="89"/>
        <v>0</v>
      </c>
      <c r="F1034" s="90" t="str">
        <f t="shared" si="91"/>
        <v>Sin movimiento en 2020</v>
      </c>
    </row>
    <row r="1035" spans="1:6" hidden="1" x14ac:dyDescent="0.25">
      <c r="A1035" s="75" t="s">
        <v>7882</v>
      </c>
      <c r="B1035" s="75" t="s">
        <v>7883</v>
      </c>
      <c r="C1035" s="83">
        <v>1.97</v>
      </c>
      <c r="D1035" s="83">
        <v>3.04</v>
      </c>
      <c r="E1035">
        <f t="shared" si="89"/>
        <v>-1.07</v>
      </c>
      <c r="F1035" t="str">
        <f t="shared" si="90"/>
        <v>esta pagando</v>
      </c>
    </row>
    <row r="1036" spans="1:6" hidden="1" x14ac:dyDescent="0.25">
      <c r="A1036" s="75" t="s">
        <v>9475</v>
      </c>
      <c r="B1036" s="75" t="s">
        <v>9476</v>
      </c>
      <c r="C1036" s="83">
        <v>20.66</v>
      </c>
      <c r="D1036" s="83">
        <v>3.04</v>
      </c>
      <c r="E1036">
        <f t="shared" si="89"/>
        <v>17.62</v>
      </c>
      <c r="F1036" t="str">
        <f t="shared" si="90"/>
        <v>se sigue facturando</v>
      </c>
    </row>
    <row r="1037" spans="1:6" hidden="1" x14ac:dyDescent="0.25">
      <c r="A1037" s="75" t="s">
        <v>241</v>
      </c>
      <c r="B1037" s="75" t="s">
        <v>242</v>
      </c>
      <c r="C1037" s="83">
        <v>-0.31</v>
      </c>
      <c r="D1037" s="83">
        <v>3.05</v>
      </c>
      <c r="E1037">
        <f t="shared" si="89"/>
        <v>-3.36</v>
      </c>
      <c r="F1037" t="str">
        <f t="shared" si="90"/>
        <v>esta pagando</v>
      </c>
    </row>
    <row r="1038" spans="1:6" hidden="1" x14ac:dyDescent="0.25">
      <c r="A1038" s="75" t="s">
        <v>241</v>
      </c>
      <c r="B1038" s="75" t="s">
        <v>242</v>
      </c>
      <c r="C1038" s="83">
        <v>0.31</v>
      </c>
      <c r="D1038" s="83">
        <v>3.05</v>
      </c>
      <c r="E1038">
        <f t="shared" si="89"/>
        <v>-2.7399999999999998</v>
      </c>
      <c r="F1038" t="str">
        <f t="shared" si="90"/>
        <v>esta pagando</v>
      </c>
    </row>
    <row r="1039" spans="1:6" hidden="1" x14ac:dyDescent="0.25">
      <c r="A1039" s="75" t="s">
        <v>2107</v>
      </c>
      <c r="B1039" s="75" t="s">
        <v>2108</v>
      </c>
      <c r="C1039" s="83">
        <v>3.29</v>
      </c>
      <c r="D1039" s="83">
        <v>3.05</v>
      </c>
      <c r="E1039">
        <f t="shared" si="89"/>
        <v>0.24000000000000021</v>
      </c>
      <c r="F1039" t="str">
        <f t="shared" si="90"/>
        <v>se sigue facturando</v>
      </c>
    </row>
    <row r="1040" spans="1:6" hidden="1" x14ac:dyDescent="0.25">
      <c r="A1040" s="75" t="s">
        <v>3010</v>
      </c>
      <c r="B1040" s="75" t="s">
        <v>3011</v>
      </c>
      <c r="C1040" s="83">
        <v>11.41</v>
      </c>
      <c r="D1040" s="83">
        <v>3.05</v>
      </c>
      <c r="E1040">
        <f t="shared" si="89"/>
        <v>8.36</v>
      </c>
      <c r="F1040" t="str">
        <f t="shared" si="90"/>
        <v>se sigue facturando</v>
      </c>
    </row>
    <row r="1041" spans="1:6" hidden="1" x14ac:dyDescent="0.25">
      <c r="A1041" s="75" t="s">
        <v>8622</v>
      </c>
      <c r="B1041" s="75" t="s">
        <v>8623</v>
      </c>
      <c r="C1041" s="83">
        <v>5.87</v>
      </c>
      <c r="D1041" s="83">
        <v>3.05</v>
      </c>
      <c r="E1041">
        <f t="shared" si="89"/>
        <v>2.8200000000000003</v>
      </c>
      <c r="F1041" t="str">
        <f t="shared" si="90"/>
        <v>se sigue facturando</v>
      </c>
    </row>
    <row r="1042" spans="1:6" hidden="1" x14ac:dyDescent="0.25">
      <c r="A1042" s="75" t="s">
        <v>9746</v>
      </c>
      <c r="B1042" s="75" t="s">
        <v>9747</v>
      </c>
      <c r="C1042" s="83">
        <v>1.68</v>
      </c>
      <c r="D1042" s="83">
        <v>3.05</v>
      </c>
      <c r="E1042">
        <f t="shared" si="89"/>
        <v>-1.3699999999999999</v>
      </c>
      <c r="F1042" t="str">
        <f t="shared" si="90"/>
        <v>esta pagando</v>
      </c>
    </row>
    <row r="1043" spans="1:6" hidden="1" x14ac:dyDescent="0.25">
      <c r="A1043" s="75" t="s">
        <v>6006</v>
      </c>
      <c r="B1043" s="75" t="s">
        <v>6007</v>
      </c>
      <c r="C1043" s="83">
        <v>6.05</v>
      </c>
      <c r="D1043" s="83">
        <v>3.06</v>
      </c>
      <c r="E1043">
        <f t="shared" si="89"/>
        <v>2.9899999999999998</v>
      </c>
      <c r="F1043" t="str">
        <f t="shared" si="90"/>
        <v>se sigue facturando</v>
      </c>
    </row>
    <row r="1044" spans="1:6" x14ac:dyDescent="0.25">
      <c r="A1044" s="75" t="s">
        <v>3040</v>
      </c>
      <c r="B1044" s="75" t="s">
        <v>3041</v>
      </c>
      <c r="C1044" s="83">
        <v>3.07</v>
      </c>
      <c r="D1044" s="83">
        <v>3.07</v>
      </c>
      <c r="E1044">
        <f t="shared" si="89"/>
        <v>0</v>
      </c>
      <c r="F1044" s="90" t="str">
        <f>IF(E1044=0,"Sin movimiento en 2020", IF(C1044&gt;D1044,"se sigue facturando","esta pagando"))</f>
        <v>Sin movimiento en 2020</v>
      </c>
    </row>
    <row r="1045" spans="1:6" hidden="1" x14ac:dyDescent="0.25">
      <c r="A1045" s="75" t="s">
        <v>4647</v>
      </c>
      <c r="B1045" s="75" t="s">
        <v>4648</v>
      </c>
      <c r="C1045" s="83">
        <v>115.29</v>
      </c>
      <c r="D1045" s="83">
        <v>3.07</v>
      </c>
      <c r="E1045">
        <f t="shared" si="89"/>
        <v>112.22000000000001</v>
      </c>
      <c r="F1045" t="str">
        <f t="shared" si="90"/>
        <v>se sigue facturando</v>
      </c>
    </row>
    <row r="1046" spans="1:6" hidden="1" x14ac:dyDescent="0.25">
      <c r="A1046" s="75" t="s">
        <v>9695</v>
      </c>
      <c r="B1046" s="75" t="s">
        <v>9696</v>
      </c>
      <c r="C1046" s="83">
        <v>3.19</v>
      </c>
      <c r="D1046" s="83">
        <v>3.07</v>
      </c>
      <c r="E1046">
        <f t="shared" si="89"/>
        <v>0.12000000000000011</v>
      </c>
      <c r="F1046" t="str">
        <f t="shared" si="90"/>
        <v>se sigue facturando</v>
      </c>
    </row>
    <row r="1047" spans="1:6" hidden="1" x14ac:dyDescent="0.25">
      <c r="A1047" s="75" t="s">
        <v>4142</v>
      </c>
      <c r="B1047" s="75" t="s">
        <v>4143</v>
      </c>
      <c r="C1047" s="83">
        <v>22.8</v>
      </c>
      <c r="D1047" s="83">
        <v>3.08</v>
      </c>
      <c r="E1047">
        <f t="shared" si="89"/>
        <v>19.72</v>
      </c>
      <c r="F1047" t="str">
        <f t="shared" si="90"/>
        <v>se sigue facturando</v>
      </c>
    </row>
    <row r="1048" spans="1:6" hidden="1" x14ac:dyDescent="0.25">
      <c r="A1048" s="75" t="s">
        <v>8037</v>
      </c>
      <c r="B1048" s="75" t="s">
        <v>8038</v>
      </c>
      <c r="C1048" s="83">
        <v>47.07</v>
      </c>
      <c r="D1048" s="83">
        <v>3.08</v>
      </c>
      <c r="E1048">
        <f t="shared" si="89"/>
        <v>43.99</v>
      </c>
      <c r="F1048" t="str">
        <f t="shared" si="90"/>
        <v>se sigue facturando</v>
      </c>
    </row>
    <row r="1049" spans="1:6" hidden="1" x14ac:dyDescent="0.25">
      <c r="A1049" s="75" t="s">
        <v>8394</v>
      </c>
      <c r="B1049" s="75" t="s">
        <v>8395</v>
      </c>
      <c r="C1049" s="83">
        <v>2.73</v>
      </c>
      <c r="D1049" s="83">
        <v>3.08</v>
      </c>
      <c r="E1049">
        <f t="shared" si="89"/>
        <v>-0.35000000000000009</v>
      </c>
      <c r="F1049" t="str">
        <f t="shared" si="90"/>
        <v>esta pagando</v>
      </c>
    </row>
    <row r="1050" spans="1:6" hidden="1" x14ac:dyDescent="0.25">
      <c r="A1050" s="75" t="s">
        <v>5816</v>
      </c>
      <c r="B1050" s="75" t="s">
        <v>5817</v>
      </c>
      <c r="C1050" s="83">
        <v>4.55</v>
      </c>
      <c r="D1050" s="83">
        <v>3.09</v>
      </c>
      <c r="E1050">
        <f t="shared" si="89"/>
        <v>1.46</v>
      </c>
      <c r="F1050" t="str">
        <f t="shared" si="90"/>
        <v>se sigue facturando</v>
      </c>
    </row>
    <row r="1051" spans="1:6" hidden="1" x14ac:dyDescent="0.25">
      <c r="A1051" s="75" t="s">
        <v>6034</v>
      </c>
      <c r="B1051" s="75" t="s">
        <v>6035</v>
      </c>
      <c r="C1051" s="83">
        <v>4.1900000000000004</v>
      </c>
      <c r="D1051" s="83">
        <v>3.09</v>
      </c>
      <c r="E1051">
        <f t="shared" si="89"/>
        <v>1.1000000000000005</v>
      </c>
      <c r="F1051" t="str">
        <f t="shared" si="90"/>
        <v>se sigue facturando</v>
      </c>
    </row>
    <row r="1052" spans="1:6" hidden="1" x14ac:dyDescent="0.25">
      <c r="A1052" s="75" t="s">
        <v>1405</v>
      </c>
      <c r="B1052" s="75" t="s">
        <v>1406</v>
      </c>
      <c r="C1052" s="83">
        <v>17.59</v>
      </c>
      <c r="D1052" s="83">
        <v>3.1</v>
      </c>
      <c r="E1052">
        <f t="shared" si="89"/>
        <v>14.49</v>
      </c>
      <c r="F1052" t="str">
        <f t="shared" si="90"/>
        <v>se sigue facturando</v>
      </c>
    </row>
    <row r="1053" spans="1:6" x14ac:dyDescent="0.25">
      <c r="A1053" s="75" t="s">
        <v>3284</v>
      </c>
      <c r="B1053" s="75" t="s">
        <v>3285</v>
      </c>
      <c r="C1053" s="83">
        <v>3.1</v>
      </c>
      <c r="D1053" s="83">
        <v>3.1</v>
      </c>
      <c r="E1053">
        <f t="shared" si="89"/>
        <v>0</v>
      </c>
      <c r="F1053" s="90" t="str">
        <f t="shared" ref="F1053:F1054" si="92">IF(E1053=0,"Sin movimiento en 2020", IF(C1053&gt;D1053,"se sigue facturando","esta pagando"))</f>
        <v>Sin movimiento en 2020</v>
      </c>
    </row>
    <row r="1054" spans="1:6" x14ac:dyDescent="0.25">
      <c r="A1054" s="75" t="s">
        <v>3898</v>
      </c>
      <c r="B1054" s="75" t="s">
        <v>3899</v>
      </c>
      <c r="C1054" s="83">
        <v>3.1</v>
      </c>
      <c r="D1054" s="83">
        <v>3.1</v>
      </c>
      <c r="E1054">
        <f t="shared" si="89"/>
        <v>0</v>
      </c>
      <c r="F1054" s="90" t="str">
        <f t="shared" si="92"/>
        <v>Sin movimiento en 2020</v>
      </c>
    </row>
    <row r="1055" spans="1:6" hidden="1" x14ac:dyDescent="0.25">
      <c r="A1055" s="75" t="s">
        <v>7914</v>
      </c>
      <c r="B1055" s="75" t="s">
        <v>7915</v>
      </c>
      <c r="C1055" s="83">
        <v>1.68</v>
      </c>
      <c r="D1055" s="83">
        <v>3.1</v>
      </c>
      <c r="E1055">
        <f t="shared" si="89"/>
        <v>-1.4200000000000002</v>
      </c>
      <c r="F1055" t="str">
        <f t="shared" si="90"/>
        <v>esta pagando</v>
      </c>
    </row>
    <row r="1056" spans="1:6" hidden="1" x14ac:dyDescent="0.25">
      <c r="A1056" s="75" t="s">
        <v>2103</v>
      </c>
      <c r="B1056" s="75" t="s">
        <v>2104</v>
      </c>
      <c r="C1056" s="83">
        <v>2.27</v>
      </c>
      <c r="D1056" s="83">
        <v>3.11</v>
      </c>
      <c r="E1056">
        <f t="shared" si="89"/>
        <v>-0.83999999999999986</v>
      </c>
      <c r="F1056" t="str">
        <f t="shared" si="90"/>
        <v>esta pagando</v>
      </c>
    </row>
    <row r="1057" spans="1:6" hidden="1" x14ac:dyDescent="0.25">
      <c r="A1057" s="75" t="s">
        <v>3506</v>
      </c>
      <c r="B1057" s="75" t="s">
        <v>3507</v>
      </c>
      <c r="C1057" s="83">
        <v>3.07</v>
      </c>
      <c r="D1057" s="83">
        <v>3.11</v>
      </c>
      <c r="E1057">
        <f t="shared" si="89"/>
        <v>-4.0000000000000036E-2</v>
      </c>
      <c r="F1057" t="str">
        <f t="shared" si="90"/>
        <v>esta pagando</v>
      </c>
    </row>
    <row r="1058" spans="1:6" x14ac:dyDescent="0.25">
      <c r="A1058" s="75" t="s">
        <v>3524</v>
      </c>
      <c r="B1058" s="75" t="s">
        <v>3525</v>
      </c>
      <c r="C1058" s="83">
        <v>3.11</v>
      </c>
      <c r="D1058" s="83">
        <v>3.11</v>
      </c>
      <c r="E1058">
        <f t="shared" si="89"/>
        <v>0</v>
      </c>
      <c r="F1058" s="90" t="str">
        <f t="shared" ref="F1058:F1059" si="93">IF(E1058=0,"Sin movimiento en 2020", IF(C1058&gt;D1058,"se sigue facturando","esta pagando"))</f>
        <v>Sin movimiento en 2020</v>
      </c>
    </row>
    <row r="1059" spans="1:6" x14ac:dyDescent="0.25">
      <c r="A1059" s="75" t="s">
        <v>5175</v>
      </c>
      <c r="B1059" s="75" t="s">
        <v>5176</v>
      </c>
      <c r="C1059" s="83">
        <v>3.12</v>
      </c>
      <c r="D1059" s="83">
        <v>3.12</v>
      </c>
      <c r="E1059">
        <f t="shared" si="89"/>
        <v>0</v>
      </c>
      <c r="F1059" s="90" t="str">
        <f t="shared" si="93"/>
        <v>Sin movimiento en 2020</v>
      </c>
    </row>
    <row r="1060" spans="1:6" hidden="1" x14ac:dyDescent="0.25">
      <c r="A1060" s="75" t="s">
        <v>7829</v>
      </c>
      <c r="B1060" s="75" t="s">
        <v>7830</v>
      </c>
      <c r="C1060" s="83">
        <v>4.17</v>
      </c>
      <c r="D1060" s="83">
        <v>3.12</v>
      </c>
      <c r="E1060">
        <f t="shared" si="89"/>
        <v>1.0499999999999998</v>
      </c>
      <c r="F1060" t="str">
        <f t="shared" si="90"/>
        <v>se sigue facturando</v>
      </c>
    </row>
    <row r="1061" spans="1:6" x14ac:dyDescent="0.25">
      <c r="A1061" s="75" t="s">
        <v>3168</v>
      </c>
      <c r="B1061" s="75" t="s">
        <v>3169</v>
      </c>
      <c r="C1061" s="83">
        <v>3.13</v>
      </c>
      <c r="D1061" s="83">
        <v>3.13</v>
      </c>
      <c r="E1061">
        <f t="shared" si="89"/>
        <v>0</v>
      </c>
      <c r="F1061" s="90" t="str">
        <f>IF(E1061=0,"Sin movimiento en 2020", IF(C1061&gt;D1061,"se sigue facturando","esta pagando"))</f>
        <v>Sin movimiento en 2020</v>
      </c>
    </row>
    <row r="1062" spans="1:6" hidden="1" x14ac:dyDescent="0.25">
      <c r="A1062" s="75" t="s">
        <v>2741</v>
      </c>
      <c r="B1062" s="75" t="s">
        <v>2742</v>
      </c>
      <c r="C1062" s="83">
        <v>2.5</v>
      </c>
      <c r="D1062" s="83">
        <v>3.14</v>
      </c>
      <c r="E1062">
        <f t="shared" si="89"/>
        <v>-0.64000000000000012</v>
      </c>
      <c r="F1062" t="str">
        <f t="shared" si="90"/>
        <v>esta pagando</v>
      </c>
    </row>
    <row r="1063" spans="1:6" x14ac:dyDescent="0.25">
      <c r="A1063" s="75" t="s">
        <v>4414</v>
      </c>
      <c r="B1063" s="75" t="s">
        <v>4415</v>
      </c>
      <c r="C1063" s="83">
        <v>3.14</v>
      </c>
      <c r="D1063" s="83">
        <v>3.14</v>
      </c>
      <c r="E1063">
        <f t="shared" si="89"/>
        <v>0</v>
      </c>
      <c r="F1063" s="90" t="str">
        <f>IF(E1063=0,"Sin movimiento en 2020", IF(C1063&gt;D1063,"se sigue facturando","esta pagando"))</f>
        <v>Sin movimiento en 2020</v>
      </c>
    </row>
    <row r="1064" spans="1:6" hidden="1" x14ac:dyDescent="0.25">
      <c r="A1064" s="75" t="s">
        <v>4991</v>
      </c>
      <c r="B1064" s="75" t="s">
        <v>4992</v>
      </c>
      <c r="C1064" s="83">
        <v>15.39</v>
      </c>
      <c r="D1064" s="83">
        <v>3.14</v>
      </c>
      <c r="E1064">
        <f t="shared" si="89"/>
        <v>12.25</v>
      </c>
      <c r="F1064" t="str">
        <f t="shared" si="90"/>
        <v>se sigue facturando</v>
      </c>
    </row>
    <row r="1065" spans="1:6" hidden="1" x14ac:dyDescent="0.25">
      <c r="A1065" s="75" t="s">
        <v>443</v>
      </c>
      <c r="B1065" s="75" t="s">
        <v>444</v>
      </c>
      <c r="C1065" s="83">
        <v>6.51</v>
      </c>
      <c r="D1065" s="83">
        <v>3.15</v>
      </c>
      <c r="E1065">
        <f t="shared" si="89"/>
        <v>3.36</v>
      </c>
      <c r="F1065" t="str">
        <f t="shared" si="90"/>
        <v>se sigue facturando</v>
      </c>
    </row>
    <row r="1066" spans="1:6" hidden="1" x14ac:dyDescent="0.25">
      <c r="A1066" s="75" t="s">
        <v>7107</v>
      </c>
      <c r="B1066" s="75" t="s">
        <v>7108</v>
      </c>
      <c r="C1066" s="83">
        <v>3.14</v>
      </c>
      <c r="D1066" s="83">
        <v>3.15</v>
      </c>
      <c r="E1066">
        <f t="shared" si="89"/>
        <v>-9.9999999999997868E-3</v>
      </c>
      <c r="F1066" t="str">
        <f t="shared" si="90"/>
        <v>esta pagando</v>
      </c>
    </row>
    <row r="1067" spans="1:6" x14ac:dyDescent="0.25">
      <c r="A1067" s="75" t="s">
        <v>9605</v>
      </c>
      <c r="B1067" s="75" t="s">
        <v>9606</v>
      </c>
      <c r="C1067" s="83">
        <v>3.15</v>
      </c>
      <c r="D1067" s="83">
        <v>3.15</v>
      </c>
      <c r="E1067">
        <f t="shared" si="89"/>
        <v>0</v>
      </c>
      <c r="F1067" s="90" t="str">
        <f t="shared" ref="F1067:F1068" si="94">IF(E1067=0,"Sin movimiento en 2020", IF(C1067&gt;D1067,"se sigue facturando","esta pagando"))</f>
        <v>Sin movimiento en 2020</v>
      </c>
    </row>
    <row r="1068" spans="1:6" x14ac:dyDescent="0.25">
      <c r="A1068" s="75" t="s">
        <v>6795</v>
      </c>
      <c r="B1068" s="75" t="s">
        <v>6796</v>
      </c>
      <c r="C1068" s="83">
        <v>3.16</v>
      </c>
      <c r="D1068" s="83">
        <v>3.16</v>
      </c>
      <c r="E1068">
        <f t="shared" si="89"/>
        <v>0</v>
      </c>
      <c r="F1068" s="90" t="str">
        <f t="shared" si="94"/>
        <v>Sin movimiento en 2020</v>
      </c>
    </row>
    <row r="1069" spans="1:6" hidden="1" x14ac:dyDescent="0.25">
      <c r="A1069" s="75" t="s">
        <v>2305</v>
      </c>
      <c r="B1069" s="75" t="s">
        <v>2306</v>
      </c>
      <c r="C1069" s="83">
        <v>23.16</v>
      </c>
      <c r="D1069" s="83">
        <v>3.17</v>
      </c>
      <c r="E1069">
        <f t="shared" si="89"/>
        <v>19.990000000000002</v>
      </c>
      <c r="F1069" t="str">
        <f t="shared" si="90"/>
        <v>se sigue facturando</v>
      </c>
    </row>
    <row r="1070" spans="1:6" hidden="1" x14ac:dyDescent="0.25">
      <c r="A1070" s="75" t="s">
        <v>5744</v>
      </c>
      <c r="B1070" s="75" t="s">
        <v>5745</v>
      </c>
      <c r="C1070" s="83">
        <v>3.02</v>
      </c>
      <c r="D1070" s="83">
        <v>3.17</v>
      </c>
      <c r="E1070">
        <f t="shared" si="89"/>
        <v>-0.14999999999999991</v>
      </c>
      <c r="F1070" t="str">
        <f t="shared" si="90"/>
        <v>esta pagando</v>
      </c>
    </row>
    <row r="1071" spans="1:6" hidden="1" x14ac:dyDescent="0.25">
      <c r="A1071" s="75" t="s">
        <v>6278</v>
      </c>
      <c r="B1071" s="75" t="s">
        <v>6279</v>
      </c>
      <c r="C1071" s="83">
        <v>20.059999999999999</v>
      </c>
      <c r="D1071" s="83">
        <v>3.17</v>
      </c>
      <c r="E1071">
        <f t="shared" si="89"/>
        <v>16.89</v>
      </c>
      <c r="F1071" t="str">
        <f t="shared" si="90"/>
        <v>se sigue facturando</v>
      </c>
    </row>
    <row r="1072" spans="1:6" x14ac:dyDescent="0.25">
      <c r="A1072" s="75" t="s">
        <v>8122</v>
      </c>
      <c r="B1072" s="75" t="s">
        <v>8123</v>
      </c>
      <c r="C1072" s="83">
        <v>3.17</v>
      </c>
      <c r="D1072" s="83">
        <v>3.17</v>
      </c>
      <c r="E1072">
        <f t="shared" si="89"/>
        <v>0</v>
      </c>
      <c r="F1072" s="90" t="str">
        <f t="shared" ref="F1072:F1073" si="95">IF(E1072=0,"Sin movimiento en 2020", IF(C1072&gt;D1072,"se sigue facturando","esta pagando"))</f>
        <v>Sin movimiento en 2020</v>
      </c>
    </row>
    <row r="1073" spans="1:6" x14ac:dyDescent="0.25">
      <c r="A1073" s="75" t="s">
        <v>8384</v>
      </c>
      <c r="B1073" s="75" t="s">
        <v>8385</v>
      </c>
      <c r="C1073" s="83">
        <v>3.17</v>
      </c>
      <c r="D1073" s="83">
        <v>3.17</v>
      </c>
      <c r="E1073">
        <f t="shared" si="89"/>
        <v>0</v>
      </c>
      <c r="F1073" s="90" t="str">
        <f t="shared" si="95"/>
        <v>Sin movimiento en 2020</v>
      </c>
    </row>
    <row r="1074" spans="1:6" hidden="1" x14ac:dyDescent="0.25">
      <c r="A1074" s="75" t="s">
        <v>5812</v>
      </c>
      <c r="B1074" s="75" t="s">
        <v>5813</v>
      </c>
      <c r="C1074" s="83">
        <v>8.6999999999999993</v>
      </c>
      <c r="D1074" s="83">
        <v>3.18</v>
      </c>
      <c r="E1074">
        <f t="shared" si="89"/>
        <v>5.52</v>
      </c>
      <c r="F1074" t="str">
        <f t="shared" si="90"/>
        <v>se sigue facturando</v>
      </c>
    </row>
    <row r="1075" spans="1:6" hidden="1" x14ac:dyDescent="0.25">
      <c r="A1075" s="75" t="s">
        <v>2459</v>
      </c>
      <c r="B1075" s="75" t="s">
        <v>2460</v>
      </c>
      <c r="C1075" s="83">
        <v>7.2</v>
      </c>
      <c r="D1075" s="83">
        <v>3.19</v>
      </c>
      <c r="E1075">
        <f t="shared" si="89"/>
        <v>4.01</v>
      </c>
      <c r="F1075" t="str">
        <f t="shared" si="90"/>
        <v>se sigue facturando</v>
      </c>
    </row>
    <row r="1076" spans="1:6" hidden="1" x14ac:dyDescent="0.25">
      <c r="A1076" s="75" t="s">
        <v>3988</v>
      </c>
      <c r="B1076" s="75" t="s">
        <v>3989</v>
      </c>
      <c r="C1076" s="83">
        <v>2.52</v>
      </c>
      <c r="D1076" s="83">
        <v>3.19</v>
      </c>
      <c r="E1076">
        <f t="shared" si="89"/>
        <v>-0.66999999999999993</v>
      </c>
      <c r="F1076" t="str">
        <f t="shared" si="90"/>
        <v>esta pagando</v>
      </c>
    </row>
    <row r="1077" spans="1:6" hidden="1" x14ac:dyDescent="0.25">
      <c r="A1077" s="75" t="s">
        <v>7599</v>
      </c>
      <c r="B1077" s="75" t="s">
        <v>7600</v>
      </c>
      <c r="C1077" s="83">
        <v>39.229999999999997</v>
      </c>
      <c r="D1077" s="83">
        <v>3.19</v>
      </c>
      <c r="E1077">
        <f t="shared" si="89"/>
        <v>36.04</v>
      </c>
      <c r="F1077" t="str">
        <f t="shared" si="90"/>
        <v>se sigue facturando</v>
      </c>
    </row>
    <row r="1078" spans="1:6" hidden="1" x14ac:dyDescent="0.25">
      <c r="A1078" s="75" t="s">
        <v>8156</v>
      </c>
      <c r="B1078" s="75" t="s">
        <v>8157</v>
      </c>
      <c r="C1078" s="83">
        <v>14.26</v>
      </c>
      <c r="D1078" s="83">
        <v>3.19</v>
      </c>
      <c r="E1078">
        <f t="shared" si="89"/>
        <v>11.07</v>
      </c>
      <c r="F1078" t="str">
        <f t="shared" si="90"/>
        <v>se sigue facturando</v>
      </c>
    </row>
    <row r="1079" spans="1:6" hidden="1" x14ac:dyDescent="0.25">
      <c r="A1079" s="75" t="s">
        <v>9585</v>
      </c>
      <c r="B1079" s="75" t="s">
        <v>9586</v>
      </c>
      <c r="C1079" s="83">
        <v>2.99</v>
      </c>
      <c r="D1079" s="83">
        <v>3.19</v>
      </c>
      <c r="E1079">
        <f t="shared" si="89"/>
        <v>-0.19999999999999973</v>
      </c>
      <c r="F1079" t="str">
        <f t="shared" si="90"/>
        <v>esta pagando</v>
      </c>
    </row>
    <row r="1080" spans="1:6" hidden="1" x14ac:dyDescent="0.25">
      <c r="A1080" s="75" t="s">
        <v>1685</v>
      </c>
      <c r="B1080" s="75" t="s">
        <v>1686</v>
      </c>
      <c r="C1080" s="83">
        <v>1.74</v>
      </c>
      <c r="D1080" s="83">
        <v>3.2</v>
      </c>
      <c r="E1080">
        <f t="shared" si="89"/>
        <v>-1.4600000000000002</v>
      </c>
      <c r="F1080" t="str">
        <f t="shared" si="90"/>
        <v>esta pagando</v>
      </c>
    </row>
    <row r="1081" spans="1:6" hidden="1" x14ac:dyDescent="0.25">
      <c r="A1081" s="75" t="s">
        <v>5029</v>
      </c>
      <c r="B1081" s="75" t="s">
        <v>5030</v>
      </c>
      <c r="C1081" s="83">
        <v>3.26</v>
      </c>
      <c r="D1081" s="83">
        <v>3.2</v>
      </c>
      <c r="E1081">
        <f t="shared" si="89"/>
        <v>5.9999999999999609E-2</v>
      </c>
      <c r="F1081" t="str">
        <f t="shared" si="90"/>
        <v>se sigue facturando</v>
      </c>
    </row>
    <row r="1082" spans="1:6" x14ac:dyDescent="0.25">
      <c r="A1082" s="75" t="s">
        <v>5244</v>
      </c>
      <c r="B1082" s="75" t="s">
        <v>5245</v>
      </c>
      <c r="C1082" s="83">
        <v>3.2</v>
      </c>
      <c r="D1082" s="83">
        <v>3.2</v>
      </c>
      <c r="E1082">
        <f t="shared" si="89"/>
        <v>0</v>
      </c>
      <c r="F1082" s="90" t="str">
        <f>IF(E1082=0,"Sin movimiento en 2020", IF(C1082&gt;D1082,"se sigue facturando","esta pagando"))</f>
        <v>Sin movimiento en 2020</v>
      </c>
    </row>
    <row r="1083" spans="1:6" hidden="1" x14ac:dyDescent="0.25">
      <c r="A1083" s="75" t="s">
        <v>5109</v>
      </c>
      <c r="B1083" s="75" t="s">
        <v>5110</v>
      </c>
      <c r="C1083" s="83">
        <v>2.0499999999999998</v>
      </c>
      <c r="D1083" s="83">
        <v>3.21</v>
      </c>
      <c r="E1083">
        <f t="shared" si="89"/>
        <v>-1.1600000000000001</v>
      </c>
      <c r="F1083" t="str">
        <f t="shared" si="90"/>
        <v>esta pagando</v>
      </c>
    </row>
    <row r="1084" spans="1:6" hidden="1" x14ac:dyDescent="0.25">
      <c r="A1084" s="75" t="s">
        <v>8842</v>
      </c>
      <c r="B1084" s="75" t="s">
        <v>8843</v>
      </c>
      <c r="C1084" s="83">
        <v>2.37</v>
      </c>
      <c r="D1084" s="83">
        <v>3.21</v>
      </c>
      <c r="E1084">
        <f t="shared" si="89"/>
        <v>-0.83999999999999986</v>
      </c>
      <c r="F1084" t="str">
        <f t="shared" si="90"/>
        <v>esta pagando</v>
      </c>
    </row>
    <row r="1085" spans="1:6" x14ac:dyDescent="0.25">
      <c r="A1085" s="75" t="s">
        <v>9181</v>
      </c>
      <c r="B1085" s="75" t="s">
        <v>9182</v>
      </c>
      <c r="C1085" s="83">
        <v>3.21</v>
      </c>
      <c r="D1085" s="83">
        <v>3.21</v>
      </c>
      <c r="E1085">
        <f t="shared" si="89"/>
        <v>0</v>
      </c>
      <c r="F1085" s="90" t="str">
        <f>IF(E1085=0,"Sin movimiento en 2020", IF(C1085&gt;D1085,"se sigue facturando","esta pagando"))</f>
        <v>Sin movimiento en 2020</v>
      </c>
    </row>
    <row r="1086" spans="1:6" hidden="1" x14ac:dyDescent="0.25">
      <c r="A1086" s="75" t="s">
        <v>8470</v>
      </c>
      <c r="B1086" s="75" t="s">
        <v>8471</v>
      </c>
      <c r="C1086" s="83">
        <v>-1.68</v>
      </c>
      <c r="D1086" s="83">
        <v>3.22</v>
      </c>
      <c r="E1086">
        <f t="shared" si="89"/>
        <v>-4.9000000000000004</v>
      </c>
      <c r="F1086" t="str">
        <f t="shared" si="90"/>
        <v>esta pagando</v>
      </c>
    </row>
    <row r="1087" spans="1:6" hidden="1" x14ac:dyDescent="0.25">
      <c r="A1087" s="75" t="s">
        <v>3656</v>
      </c>
      <c r="B1087" s="75" t="s">
        <v>3657</v>
      </c>
      <c r="C1087" s="83">
        <v>3.9</v>
      </c>
      <c r="D1087" s="83">
        <v>3.24</v>
      </c>
      <c r="E1087">
        <f t="shared" si="89"/>
        <v>0.6599999999999997</v>
      </c>
      <c r="F1087" t="str">
        <f t="shared" si="90"/>
        <v>se sigue facturando</v>
      </c>
    </row>
    <row r="1088" spans="1:6" hidden="1" x14ac:dyDescent="0.25">
      <c r="A1088" s="75" t="s">
        <v>5448</v>
      </c>
      <c r="B1088" s="75" t="s">
        <v>5449</v>
      </c>
      <c r="C1088" s="83">
        <v>65.38</v>
      </c>
      <c r="D1088" s="83">
        <v>3.24</v>
      </c>
      <c r="E1088">
        <f t="shared" si="89"/>
        <v>62.139999999999993</v>
      </c>
      <c r="F1088" t="str">
        <f t="shared" si="90"/>
        <v>se sigue facturando</v>
      </c>
    </row>
    <row r="1089" spans="1:6" x14ac:dyDescent="0.25">
      <c r="A1089" s="75" t="s">
        <v>2209</v>
      </c>
      <c r="B1089" s="75" t="s">
        <v>2210</v>
      </c>
      <c r="C1089" s="83">
        <v>3.26</v>
      </c>
      <c r="D1089" s="83">
        <v>3.26</v>
      </c>
      <c r="E1089">
        <f t="shared" si="89"/>
        <v>0</v>
      </c>
      <c r="F1089" s="90" t="str">
        <f>IF(E1089=0,"Sin movimiento en 2020", IF(C1089&gt;D1089,"se sigue facturando","esta pagando"))</f>
        <v>Sin movimiento en 2020</v>
      </c>
    </row>
    <row r="1090" spans="1:6" hidden="1" x14ac:dyDescent="0.25">
      <c r="A1090" s="75" t="s">
        <v>3612</v>
      </c>
      <c r="B1090" s="75" t="s">
        <v>3613</v>
      </c>
      <c r="C1090" s="83">
        <v>-1.71</v>
      </c>
      <c r="D1090" s="83">
        <v>3.26</v>
      </c>
      <c r="E1090">
        <f t="shared" ref="E1090:E1153" si="96">C1090-D1090</f>
        <v>-4.97</v>
      </c>
      <c r="F1090" t="str">
        <f t="shared" ref="F1090:F1153" si="97">IF(E1090=0,"No cobrable", IF(C1090&gt;D1090,"se sigue facturando","esta pagando"))</f>
        <v>esta pagando</v>
      </c>
    </row>
    <row r="1091" spans="1:6" hidden="1" x14ac:dyDescent="0.25">
      <c r="A1091" s="75" t="s">
        <v>7373</v>
      </c>
      <c r="B1091" s="75" t="s">
        <v>7374</v>
      </c>
      <c r="C1091" s="83">
        <v>2.0699999999999998</v>
      </c>
      <c r="D1091" s="83">
        <v>3.26</v>
      </c>
      <c r="E1091">
        <f t="shared" si="96"/>
        <v>-1.19</v>
      </c>
      <c r="F1091" t="str">
        <f t="shared" si="97"/>
        <v>esta pagando</v>
      </c>
    </row>
    <row r="1092" spans="1:6" hidden="1" x14ac:dyDescent="0.25">
      <c r="A1092" s="75" t="s">
        <v>9423</v>
      </c>
      <c r="B1092" s="75" t="s">
        <v>9424</v>
      </c>
      <c r="C1092" s="83">
        <v>3.42</v>
      </c>
      <c r="D1092" s="83">
        <v>3.26</v>
      </c>
      <c r="E1092">
        <f t="shared" si="96"/>
        <v>0.16000000000000014</v>
      </c>
      <c r="F1092" t="str">
        <f t="shared" si="97"/>
        <v>se sigue facturando</v>
      </c>
    </row>
    <row r="1093" spans="1:6" x14ac:dyDescent="0.25">
      <c r="A1093" s="75" t="s">
        <v>7647</v>
      </c>
      <c r="B1093" s="75" t="s">
        <v>7648</v>
      </c>
      <c r="C1093" s="83">
        <v>3.28</v>
      </c>
      <c r="D1093" s="83">
        <v>3.28</v>
      </c>
      <c r="E1093">
        <f t="shared" si="96"/>
        <v>0</v>
      </c>
      <c r="F1093" s="90" t="str">
        <f>IF(E1093=0,"Sin movimiento en 2020", IF(C1093&gt;D1093,"se sigue facturando","esta pagando"))</f>
        <v>Sin movimiento en 2020</v>
      </c>
    </row>
    <row r="1094" spans="1:6" hidden="1" x14ac:dyDescent="0.25">
      <c r="A1094" s="75" t="s">
        <v>899</v>
      </c>
      <c r="B1094" s="75" t="s">
        <v>900</v>
      </c>
      <c r="C1094" s="83">
        <v>8.42</v>
      </c>
      <c r="D1094" s="83">
        <v>3.29</v>
      </c>
      <c r="E1094">
        <f t="shared" si="96"/>
        <v>5.13</v>
      </c>
      <c r="F1094" t="str">
        <f t="shared" si="97"/>
        <v>se sigue facturando</v>
      </c>
    </row>
    <row r="1095" spans="1:6" hidden="1" x14ac:dyDescent="0.25">
      <c r="A1095" s="75" t="s">
        <v>3302</v>
      </c>
      <c r="B1095" s="75" t="s">
        <v>3303</v>
      </c>
      <c r="C1095" s="83">
        <v>7.4</v>
      </c>
      <c r="D1095" s="83">
        <v>3.3</v>
      </c>
      <c r="E1095">
        <f t="shared" si="96"/>
        <v>4.1000000000000005</v>
      </c>
      <c r="F1095" t="str">
        <f t="shared" si="97"/>
        <v>se sigue facturando</v>
      </c>
    </row>
    <row r="1096" spans="1:6" hidden="1" x14ac:dyDescent="0.25">
      <c r="A1096" s="75" t="s">
        <v>7432</v>
      </c>
      <c r="B1096" s="75" t="s">
        <v>7433</v>
      </c>
      <c r="C1096" s="83">
        <v>9.4700000000000006</v>
      </c>
      <c r="D1096" s="83">
        <v>3.3</v>
      </c>
      <c r="E1096">
        <f t="shared" si="96"/>
        <v>6.1700000000000008</v>
      </c>
      <c r="F1096" t="str">
        <f t="shared" si="97"/>
        <v>se sigue facturando</v>
      </c>
    </row>
    <row r="1097" spans="1:6" x14ac:dyDescent="0.25">
      <c r="A1097" s="75" t="s">
        <v>6857</v>
      </c>
      <c r="B1097" s="75" t="s">
        <v>6858</v>
      </c>
      <c r="C1097" s="83">
        <v>3.31</v>
      </c>
      <c r="D1097" s="83">
        <v>3.31</v>
      </c>
      <c r="E1097">
        <f t="shared" si="96"/>
        <v>0</v>
      </c>
      <c r="F1097" s="90" t="str">
        <f>IF(E1097=0,"Sin movimiento en 2020", IF(C1097&gt;D1097,"se sigue facturando","esta pagando"))</f>
        <v>Sin movimiento en 2020</v>
      </c>
    </row>
    <row r="1098" spans="1:6" hidden="1" x14ac:dyDescent="0.25">
      <c r="A1098" s="75" t="s">
        <v>6226</v>
      </c>
      <c r="B1098" s="75" t="s">
        <v>6227</v>
      </c>
      <c r="C1098" s="83">
        <v>18.010000000000002</v>
      </c>
      <c r="D1098" s="83">
        <v>3.32</v>
      </c>
      <c r="E1098">
        <f t="shared" si="96"/>
        <v>14.690000000000001</v>
      </c>
      <c r="F1098" t="str">
        <f t="shared" si="97"/>
        <v>se sigue facturando</v>
      </c>
    </row>
    <row r="1099" spans="1:6" hidden="1" x14ac:dyDescent="0.25">
      <c r="A1099" s="75" t="s">
        <v>6921</v>
      </c>
      <c r="B1099" s="75" t="s">
        <v>6922</v>
      </c>
      <c r="C1099" s="83">
        <v>2.54</v>
      </c>
      <c r="D1099" s="83">
        <v>3.32</v>
      </c>
      <c r="E1099">
        <f t="shared" si="96"/>
        <v>-0.7799999999999998</v>
      </c>
      <c r="F1099" t="str">
        <f t="shared" si="97"/>
        <v>esta pagando</v>
      </c>
    </row>
    <row r="1100" spans="1:6" hidden="1" x14ac:dyDescent="0.25">
      <c r="A1100" s="75" t="s">
        <v>7371</v>
      </c>
      <c r="B1100" s="75" t="s">
        <v>7372</v>
      </c>
      <c r="C1100" s="83">
        <v>4.16</v>
      </c>
      <c r="D1100" s="83">
        <v>3.32</v>
      </c>
      <c r="E1100">
        <f t="shared" si="96"/>
        <v>0.8400000000000003</v>
      </c>
      <c r="F1100" t="str">
        <f t="shared" si="97"/>
        <v>se sigue facturando</v>
      </c>
    </row>
    <row r="1101" spans="1:6" hidden="1" x14ac:dyDescent="0.25">
      <c r="A1101" s="75" t="s">
        <v>2755</v>
      </c>
      <c r="B1101" s="75" t="s">
        <v>2756</v>
      </c>
      <c r="C1101" s="83">
        <v>4.6500000000000004</v>
      </c>
      <c r="D1101" s="83">
        <v>3.33</v>
      </c>
      <c r="E1101">
        <f t="shared" si="96"/>
        <v>1.3200000000000003</v>
      </c>
      <c r="F1101" t="str">
        <f t="shared" si="97"/>
        <v>se sigue facturando</v>
      </c>
    </row>
    <row r="1102" spans="1:6" hidden="1" x14ac:dyDescent="0.25">
      <c r="A1102" s="75" t="s">
        <v>2675</v>
      </c>
      <c r="B1102" s="75" t="s">
        <v>2676</v>
      </c>
      <c r="C1102" s="83">
        <v>14.15</v>
      </c>
      <c r="D1102" s="83">
        <v>3.34</v>
      </c>
      <c r="E1102">
        <f t="shared" si="96"/>
        <v>10.81</v>
      </c>
      <c r="F1102" t="str">
        <f t="shared" si="97"/>
        <v>se sigue facturando</v>
      </c>
    </row>
    <row r="1103" spans="1:6" hidden="1" x14ac:dyDescent="0.25">
      <c r="A1103" s="75" t="s">
        <v>3752</v>
      </c>
      <c r="B1103" s="75" t="s">
        <v>3753</v>
      </c>
      <c r="C1103" s="83">
        <v>35.28</v>
      </c>
      <c r="D1103" s="83">
        <v>3.35</v>
      </c>
      <c r="E1103">
        <f t="shared" si="96"/>
        <v>31.93</v>
      </c>
      <c r="F1103" t="str">
        <f t="shared" si="97"/>
        <v>se sigue facturando</v>
      </c>
    </row>
    <row r="1104" spans="1:6" x14ac:dyDescent="0.25">
      <c r="A1104" s="75" t="s">
        <v>1779</v>
      </c>
      <c r="B1104" s="75" t="s">
        <v>1780</v>
      </c>
      <c r="C1104" s="83">
        <v>3.36</v>
      </c>
      <c r="D1104" s="83">
        <v>3.36</v>
      </c>
      <c r="E1104">
        <f t="shared" si="96"/>
        <v>0</v>
      </c>
      <c r="F1104" s="90" t="str">
        <f>IF(E1104=0,"Sin movimiento en 2020", IF(C1104&gt;D1104,"se sigue facturando","esta pagando"))</f>
        <v>Sin movimiento en 2020</v>
      </c>
    </row>
    <row r="1105" spans="1:6" hidden="1" x14ac:dyDescent="0.25">
      <c r="A1105" s="75" t="s">
        <v>2055</v>
      </c>
      <c r="B1105" s="75" t="s">
        <v>2056</v>
      </c>
      <c r="C1105" s="83">
        <v>10.64</v>
      </c>
      <c r="D1105" s="83">
        <v>3.36</v>
      </c>
      <c r="E1105">
        <f t="shared" si="96"/>
        <v>7.2800000000000011</v>
      </c>
      <c r="F1105" t="str">
        <f t="shared" si="97"/>
        <v>se sigue facturando</v>
      </c>
    </row>
    <row r="1106" spans="1:6" hidden="1" x14ac:dyDescent="0.25">
      <c r="A1106" s="75" t="s">
        <v>2445</v>
      </c>
      <c r="B1106" s="75" t="s">
        <v>2446</v>
      </c>
      <c r="C1106" s="83">
        <v>5.04</v>
      </c>
      <c r="D1106" s="83">
        <v>3.36</v>
      </c>
      <c r="E1106">
        <f t="shared" si="96"/>
        <v>1.6800000000000002</v>
      </c>
      <c r="F1106" t="str">
        <f t="shared" si="97"/>
        <v>se sigue facturando</v>
      </c>
    </row>
    <row r="1107" spans="1:6" hidden="1" x14ac:dyDescent="0.25">
      <c r="A1107" s="75" t="s">
        <v>2771</v>
      </c>
      <c r="B1107" s="75" t="s">
        <v>2772</v>
      </c>
      <c r="C1107" s="83">
        <v>26.35</v>
      </c>
      <c r="D1107" s="83">
        <v>3.36</v>
      </c>
      <c r="E1107">
        <f t="shared" si="96"/>
        <v>22.990000000000002</v>
      </c>
      <c r="F1107" t="str">
        <f t="shared" si="97"/>
        <v>se sigue facturando</v>
      </c>
    </row>
    <row r="1108" spans="1:6" hidden="1" x14ac:dyDescent="0.25">
      <c r="A1108" s="75" t="s">
        <v>2823</v>
      </c>
      <c r="B1108" s="75" t="s">
        <v>2824</v>
      </c>
      <c r="C1108" s="83">
        <v>8.4</v>
      </c>
      <c r="D1108" s="83">
        <v>3.36</v>
      </c>
      <c r="E1108">
        <f t="shared" si="96"/>
        <v>5.0400000000000009</v>
      </c>
      <c r="F1108" t="str">
        <f t="shared" si="97"/>
        <v>se sigue facturando</v>
      </c>
    </row>
    <row r="1109" spans="1:6" hidden="1" x14ac:dyDescent="0.25">
      <c r="A1109" s="75" t="s">
        <v>3362</v>
      </c>
      <c r="B1109" s="75" t="s">
        <v>3363</v>
      </c>
      <c r="C1109" s="83">
        <v>6.72</v>
      </c>
      <c r="D1109" s="83">
        <v>3.36</v>
      </c>
      <c r="E1109">
        <f t="shared" si="96"/>
        <v>3.36</v>
      </c>
      <c r="F1109" t="str">
        <f t="shared" si="97"/>
        <v>se sigue facturando</v>
      </c>
    </row>
    <row r="1110" spans="1:6" hidden="1" x14ac:dyDescent="0.25">
      <c r="A1110" s="75" t="s">
        <v>3472</v>
      </c>
      <c r="B1110" s="75" t="s">
        <v>3473</v>
      </c>
      <c r="C1110" s="83">
        <v>13.34</v>
      </c>
      <c r="D1110" s="83">
        <v>3.36</v>
      </c>
      <c r="E1110">
        <f t="shared" si="96"/>
        <v>9.98</v>
      </c>
      <c r="F1110" t="str">
        <f t="shared" si="97"/>
        <v>se sigue facturando</v>
      </c>
    </row>
    <row r="1111" spans="1:6" hidden="1" x14ac:dyDescent="0.25">
      <c r="A1111" s="75" t="s">
        <v>3854</v>
      </c>
      <c r="B1111" s="75" t="s">
        <v>3855</v>
      </c>
      <c r="C1111" s="83">
        <v>10.72</v>
      </c>
      <c r="D1111" s="83">
        <v>3.36</v>
      </c>
      <c r="E1111">
        <f t="shared" si="96"/>
        <v>7.3600000000000012</v>
      </c>
      <c r="F1111" t="str">
        <f t="shared" si="97"/>
        <v>se sigue facturando</v>
      </c>
    </row>
    <row r="1112" spans="1:6" hidden="1" x14ac:dyDescent="0.25">
      <c r="A1112" s="75" t="s">
        <v>4332</v>
      </c>
      <c r="B1112" s="75" t="s">
        <v>4333</v>
      </c>
      <c r="C1112" s="83">
        <v>5.04</v>
      </c>
      <c r="D1112" s="83">
        <v>3.36</v>
      </c>
      <c r="E1112">
        <f t="shared" si="96"/>
        <v>1.6800000000000002</v>
      </c>
      <c r="F1112" t="str">
        <f t="shared" si="97"/>
        <v>se sigue facturando</v>
      </c>
    </row>
    <row r="1113" spans="1:6" hidden="1" x14ac:dyDescent="0.25">
      <c r="A1113" s="75" t="s">
        <v>4338</v>
      </c>
      <c r="B1113" s="75" t="s">
        <v>4339</v>
      </c>
      <c r="C1113" s="83">
        <v>5.04</v>
      </c>
      <c r="D1113" s="83">
        <v>3.36</v>
      </c>
      <c r="E1113">
        <f t="shared" si="96"/>
        <v>1.6800000000000002</v>
      </c>
      <c r="F1113" t="str">
        <f t="shared" si="97"/>
        <v>se sigue facturando</v>
      </c>
    </row>
    <row r="1114" spans="1:6" hidden="1" x14ac:dyDescent="0.25">
      <c r="A1114" s="75" t="s">
        <v>4905</v>
      </c>
      <c r="B1114" s="75" t="s">
        <v>4906</v>
      </c>
      <c r="C1114" s="83">
        <v>31.28</v>
      </c>
      <c r="D1114" s="83">
        <v>3.36</v>
      </c>
      <c r="E1114">
        <f t="shared" si="96"/>
        <v>27.92</v>
      </c>
      <c r="F1114" t="str">
        <f t="shared" si="97"/>
        <v>se sigue facturando</v>
      </c>
    </row>
    <row r="1115" spans="1:6" hidden="1" x14ac:dyDescent="0.25">
      <c r="A1115" s="75" t="s">
        <v>5264</v>
      </c>
      <c r="B1115" s="75" t="s">
        <v>5265</v>
      </c>
      <c r="C1115" s="83">
        <v>5.04</v>
      </c>
      <c r="D1115" s="83">
        <v>3.36</v>
      </c>
      <c r="E1115">
        <f t="shared" si="96"/>
        <v>1.6800000000000002</v>
      </c>
      <c r="F1115" t="str">
        <f t="shared" si="97"/>
        <v>se sigue facturando</v>
      </c>
    </row>
    <row r="1116" spans="1:6" hidden="1" x14ac:dyDescent="0.25">
      <c r="A1116" s="75" t="s">
        <v>5996</v>
      </c>
      <c r="B1116" s="75" t="s">
        <v>5997</v>
      </c>
      <c r="C1116" s="83">
        <v>5.04</v>
      </c>
      <c r="D1116" s="83">
        <v>3.36</v>
      </c>
      <c r="E1116">
        <f t="shared" si="96"/>
        <v>1.6800000000000002</v>
      </c>
      <c r="F1116" t="str">
        <f t="shared" si="97"/>
        <v>se sigue facturando</v>
      </c>
    </row>
    <row r="1117" spans="1:6" hidden="1" x14ac:dyDescent="0.25">
      <c r="A1117" s="75" t="s">
        <v>6160</v>
      </c>
      <c r="B1117" s="75" t="s">
        <v>6161</v>
      </c>
      <c r="C1117" s="83">
        <v>5.04</v>
      </c>
      <c r="D1117" s="83">
        <v>3.36</v>
      </c>
      <c r="E1117">
        <f t="shared" si="96"/>
        <v>1.6800000000000002</v>
      </c>
      <c r="F1117" t="str">
        <f t="shared" si="97"/>
        <v>se sigue facturando</v>
      </c>
    </row>
    <row r="1118" spans="1:6" hidden="1" x14ac:dyDescent="0.25">
      <c r="A1118" s="75" t="s">
        <v>6204</v>
      </c>
      <c r="B1118" s="75" t="s">
        <v>6205</v>
      </c>
      <c r="C1118" s="83">
        <v>5.04</v>
      </c>
      <c r="D1118" s="83">
        <v>3.36</v>
      </c>
      <c r="E1118">
        <f t="shared" si="96"/>
        <v>1.6800000000000002</v>
      </c>
      <c r="F1118" t="str">
        <f t="shared" si="97"/>
        <v>se sigue facturando</v>
      </c>
    </row>
    <row r="1119" spans="1:6" hidden="1" x14ac:dyDescent="0.25">
      <c r="A1119" s="75" t="s">
        <v>6951</v>
      </c>
      <c r="B1119" s="75" t="s">
        <v>6952</v>
      </c>
      <c r="C1119" s="83">
        <v>5.04</v>
      </c>
      <c r="D1119" s="83">
        <v>3.36</v>
      </c>
      <c r="E1119">
        <f t="shared" si="96"/>
        <v>1.6800000000000002</v>
      </c>
      <c r="F1119" t="str">
        <f t="shared" si="97"/>
        <v>se sigue facturando</v>
      </c>
    </row>
    <row r="1120" spans="1:6" hidden="1" x14ac:dyDescent="0.25">
      <c r="A1120" s="75" t="s">
        <v>7320</v>
      </c>
      <c r="B1120" s="75" t="s">
        <v>7321</v>
      </c>
      <c r="C1120" s="83">
        <v>5.04</v>
      </c>
      <c r="D1120" s="83">
        <v>3.36</v>
      </c>
      <c r="E1120">
        <f t="shared" si="96"/>
        <v>1.6800000000000002</v>
      </c>
      <c r="F1120" t="str">
        <f t="shared" si="97"/>
        <v>se sigue facturando</v>
      </c>
    </row>
    <row r="1121" spans="1:6" hidden="1" x14ac:dyDescent="0.25">
      <c r="A1121" s="75" t="s">
        <v>7345</v>
      </c>
      <c r="B1121" s="75" t="s">
        <v>7346</v>
      </c>
      <c r="C1121" s="83">
        <v>28.4</v>
      </c>
      <c r="D1121" s="83">
        <v>3.36</v>
      </c>
      <c r="E1121">
        <f t="shared" si="96"/>
        <v>25.04</v>
      </c>
      <c r="F1121" t="str">
        <f t="shared" si="97"/>
        <v>se sigue facturando</v>
      </c>
    </row>
    <row r="1122" spans="1:6" hidden="1" x14ac:dyDescent="0.25">
      <c r="A1122" s="75" t="s">
        <v>7365</v>
      </c>
      <c r="B1122" s="75" t="s">
        <v>7366</v>
      </c>
      <c r="C1122" s="83">
        <v>1.68</v>
      </c>
      <c r="D1122" s="83">
        <v>3.36</v>
      </c>
      <c r="E1122">
        <f t="shared" si="96"/>
        <v>-1.68</v>
      </c>
      <c r="F1122" t="str">
        <f t="shared" si="97"/>
        <v>esta pagando</v>
      </c>
    </row>
    <row r="1123" spans="1:6" hidden="1" x14ac:dyDescent="0.25">
      <c r="A1123" s="75" t="s">
        <v>7570</v>
      </c>
      <c r="B1123" s="75" t="s">
        <v>6235</v>
      </c>
      <c r="C1123" s="83">
        <v>5.04</v>
      </c>
      <c r="D1123" s="83">
        <v>3.36</v>
      </c>
      <c r="E1123">
        <f t="shared" si="96"/>
        <v>1.6800000000000002</v>
      </c>
      <c r="F1123" t="str">
        <f t="shared" si="97"/>
        <v>se sigue facturando</v>
      </c>
    </row>
    <row r="1124" spans="1:6" hidden="1" x14ac:dyDescent="0.25">
      <c r="A1124" s="75" t="s">
        <v>7782</v>
      </c>
      <c r="B1124" s="75" t="s">
        <v>7783</v>
      </c>
      <c r="C1124" s="83">
        <v>15.12</v>
      </c>
      <c r="D1124" s="83">
        <v>3.36</v>
      </c>
      <c r="E1124">
        <f t="shared" si="96"/>
        <v>11.76</v>
      </c>
      <c r="F1124" t="str">
        <f t="shared" si="97"/>
        <v>se sigue facturando</v>
      </c>
    </row>
    <row r="1125" spans="1:6" hidden="1" x14ac:dyDescent="0.25">
      <c r="A1125" s="75" t="s">
        <v>7807</v>
      </c>
      <c r="B1125" s="75" t="s">
        <v>7808</v>
      </c>
      <c r="C1125" s="83">
        <v>5.04</v>
      </c>
      <c r="D1125" s="83">
        <v>3.36</v>
      </c>
      <c r="E1125">
        <f t="shared" si="96"/>
        <v>1.6800000000000002</v>
      </c>
      <c r="F1125" t="str">
        <f t="shared" si="97"/>
        <v>se sigue facturando</v>
      </c>
    </row>
    <row r="1126" spans="1:6" x14ac:dyDescent="0.25">
      <c r="A1126" s="75" t="s">
        <v>7981</v>
      </c>
      <c r="B1126" s="75" t="s">
        <v>7982</v>
      </c>
      <c r="C1126" s="83">
        <v>3.36</v>
      </c>
      <c r="D1126" s="83">
        <v>3.36</v>
      </c>
      <c r="E1126">
        <f t="shared" si="96"/>
        <v>0</v>
      </c>
      <c r="F1126" s="90" t="str">
        <f>IF(E1126=0,"Sin movimiento en 2020", IF(C1126&gt;D1126,"se sigue facturando","esta pagando"))</f>
        <v>Sin movimiento en 2020</v>
      </c>
    </row>
    <row r="1127" spans="1:6" hidden="1" x14ac:dyDescent="0.25">
      <c r="A1127" s="75" t="s">
        <v>8348</v>
      </c>
      <c r="B1127" s="75" t="s">
        <v>8349</v>
      </c>
      <c r="C1127" s="83">
        <v>5.04</v>
      </c>
      <c r="D1127" s="83">
        <v>3.36</v>
      </c>
      <c r="E1127">
        <f t="shared" si="96"/>
        <v>1.6800000000000002</v>
      </c>
      <c r="F1127" t="str">
        <f t="shared" si="97"/>
        <v>se sigue facturando</v>
      </c>
    </row>
    <row r="1128" spans="1:6" hidden="1" x14ac:dyDescent="0.25">
      <c r="A1128" s="75" t="s">
        <v>8390</v>
      </c>
      <c r="B1128" s="75" t="s">
        <v>8391</v>
      </c>
      <c r="C1128" s="83">
        <v>8.8699999999999992</v>
      </c>
      <c r="D1128" s="83">
        <v>3.36</v>
      </c>
      <c r="E1128">
        <f t="shared" si="96"/>
        <v>5.51</v>
      </c>
      <c r="F1128" t="str">
        <f t="shared" si="97"/>
        <v>se sigue facturando</v>
      </c>
    </row>
    <row r="1129" spans="1:6" hidden="1" x14ac:dyDescent="0.25">
      <c r="A1129" s="75" t="s">
        <v>8424</v>
      </c>
      <c r="B1129" s="75" t="s">
        <v>8425</v>
      </c>
      <c r="C1129" s="83">
        <v>5.04</v>
      </c>
      <c r="D1129" s="83">
        <v>3.36</v>
      </c>
      <c r="E1129">
        <f t="shared" si="96"/>
        <v>1.6800000000000002</v>
      </c>
      <c r="F1129" t="str">
        <f t="shared" si="97"/>
        <v>se sigue facturando</v>
      </c>
    </row>
    <row r="1130" spans="1:6" hidden="1" x14ac:dyDescent="0.25">
      <c r="A1130" s="75" t="s">
        <v>8602</v>
      </c>
      <c r="B1130" s="75" t="s">
        <v>8603</v>
      </c>
      <c r="C1130" s="83">
        <v>5.04</v>
      </c>
      <c r="D1130" s="83">
        <v>3.36</v>
      </c>
      <c r="E1130">
        <f t="shared" si="96"/>
        <v>1.6800000000000002</v>
      </c>
      <c r="F1130" t="str">
        <f t="shared" si="97"/>
        <v>se sigue facturando</v>
      </c>
    </row>
    <row r="1131" spans="1:6" hidden="1" x14ac:dyDescent="0.25">
      <c r="A1131" s="75" t="s">
        <v>8620</v>
      </c>
      <c r="B1131" s="75" t="s">
        <v>8621</v>
      </c>
      <c r="C1131" s="83">
        <v>5.04</v>
      </c>
      <c r="D1131" s="83">
        <v>3.36</v>
      </c>
      <c r="E1131">
        <f t="shared" si="96"/>
        <v>1.6800000000000002</v>
      </c>
      <c r="F1131" t="str">
        <f t="shared" si="97"/>
        <v>se sigue facturando</v>
      </c>
    </row>
    <row r="1132" spans="1:6" hidden="1" x14ac:dyDescent="0.25">
      <c r="A1132" s="75" t="s">
        <v>8882</v>
      </c>
      <c r="B1132" s="75" t="s">
        <v>8883</v>
      </c>
      <c r="C1132" s="83">
        <v>5.04</v>
      </c>
      <c r="D1132" s="83">
        <v>3.36</v>
      </c>
      <c r="E1132">
        <f t="shared" si="96"/>
        <v>1.6800000000000002</v>
      </c>
      <c r="F1132" t="str">
        <f t="shared" si="97"/>
        <v>se sigue facturando</v>
      </c>
    </row>
    <row r="1133" spans="1:6" hidden="1" x14ac:dyDescent="0.25">
      <c r="A1133" s="75" t="s">
        <v>9078</v>
      </c>
      <c r="B1133" s="75" t="s">
        <v>9079</v>
      </c>
      <c r="C1133" s="83">
        <v>5.04</v>
      </c>
      <c r="D1133" s="83">
        <v>3.36</v>
      </c>
      <c r="E1133">
        <f t="shared" si="96"/>
        <v>1.6800000000000002</v>
      </c>
      <c r="F1133" t="str">
        <f t="shared" si="97"/>
        <v>se sigue facturando</v>
      </c>
    </row>
    <row r="1134" spans="1:6" hidden="1" x14ac:dyDescent="0.25">
      <c r="A1134" s="75" t="s">
        <v>9581</v>
      </c>
      <c r="B1134" s="75" t="s">
        <v>9582</v>
      </c>
      <c r="C1134" s="83">
        <v>1.68</v>
      </c>
      <c r="D1134" s="83">
        <v>3.36</v>
      </c>
      <c r="E1134">
        <f t="shared" si="96"/>
        <v>-1.68</v>
      </c>
      <c r="F1134" t="str">
        <f t="shared" si="97"/>
        <v>esta pagando</v>
      </c>
    </row>
    <row r="1135" spans="1:6" hidden="1" x14ac:dyDescent="0.25">
      <c r="A1135" s="75" t="s">
        <v>9736</v>
      </c>
      <c r="B1135" s="75" t="s">
        <v>9737</v>
      </c>
      <c r="C1135" s="83">
        <v>5.04</v>
      </c>
      <c r="D1135" s="83">
        <v>3.36</v>
      </c>
      <c r="E1135">
        <f t="shared" si="96"/>
        <v>1.6800000000000002</v>
      </c>
      <c r="F1135" t="str">
        <f t="shared" si="97"/>
        <v>se sigue facturando</v>
      </c>
    </row>
    <row r="1136" spans="1:6" x14ac:dyDescent="0.25">
      <c r="A1136" s="75" t="s">
        <v>2323</v>
      </c>
      <c r="B1136" s="75" t="s">
        <v>2324</v>
      </c>
      <c r="C1136" s="83">
        <v>3.37</v>
      </c>
      <c r="D1136" s="83">
        <v>3.37</v>
      </c>
      <c r="E1136">
        <f t="shared" si="96"/>
        <v>0</v>
      </c>
      <c r="F1136" s="90" t="str">
        <f t="shared" ref="F1136:F1140" si="98">IF(E1136=0,"Sin movimiento en 2020", IF(C1136&gt;D1136,"se sigue facturando","esta pagando"))</f>
        <v>Sin movimiento en 2020</v>
      </c>
    </row>
    <row r="1137" spans="1:6" x14ac:dyDescent="0.25">
      <c r="A1137" s="75" t="s">
        <v>2669</v>
      </c>
      <c r="B1137" s="75" t="s">
        <v>2670</v>
      </c>
      <c r="C1137" s="83">
        <v>3.37</v>
      </c>
      <c r="D1137" s="83">
        <v>3.37</v>
      </c>
      <c r="E1137">
        <f t="shared" si="96"/>
        <v>0</v>
      </c>
      <c r="F1137" s="90" t="str">
        <f t="shared" si="98"/>
        <v>Sin movimiento en 2020</v>
      </c>
    </row>
    <row r="1138" spans="1:6" x14ac:dyDescent="0.25">
      <c r="A1138" s="75" t="s">
        <v>3542</v>
      </c>
      <c r="B1138" s="75" t="s">
        <v>3543</v>
      </c>
      <c r="C1138" s="83">
        <v>3.37</v>
      </c>
      <c r="D1138" s="83">
        <v>3.37</v>
      </c>
      <c r="E1138">
        <f t="shared" si="96"/>
        <v>0</v>
      </c>
      <c r="F1138" s="90" t="str">
        <f t="shared" si="98"/>
        <v>Sin movimiento en 2020</v>
      </c>
    </row>
    <row r="1139" spans="1:6" x14ac:dyDescent="0.25">
      <c r="A1139" s="75" t="s">
        <v>4158</v>
      </c>
      <c r="B1139" s="75" t="s">
        <v>4159</v>
      </c>
      <c r="C1139" s="83">
        <v>3.37</v>
      </c>
      <c r="D1139" s="83">
        <v>3.37</v>
      </c>
      <c r="E1139">
        <f t="shared" si="96"/>
        <v>0</v>
      </c>
      <c r="F1139" s="90" t="str">
        <f t="shared" si="98"/>
        <v>Sin movimiento en 2020</v>
      </c>
    </row>
    <row r="1140" spans="1:6" x14ac:dyDescent="0.25">
      <c r="A1140" s="75" t="s">
        <v>4174</v>
      </c>
      <c r="B1140" s="75" t="s">
        <v>4175</v>
      </c>
      <c r="C1140" s="83">
        <v>3.37</v>
      </c>
      <c r="D1140" s="83">
        <v>3.37</v>
      </c>
      <c r="E1140">
        <f t="shared" si="96"/>
        <v>0</v>
      </c>
      <c r="F1140" s="90" t="str">
        <f t="shared" si="98"/>
        <v>Sin movimiento en 2020</v>
      </c>
    </row>
    <row r="1141" spans="1:6" hidden="1" x14ac:dyDescent="0.25">
      <c r="A1141" s="75" t="s">
        <v>6014</v>
      </c>
      <c r="B1141" s="75" t="s">
        <v>6015</v>
      </c>
      <c r="C1141" s="83">
        <v>17.12</v>
      </c>
      <c r="D1141" s="83">
        <v>3.37</v>
      </c>
      <c r="E1141">
        <f t="shared" si="96"/>
        <v>13.75</v>
      </c>
      <c r="F1141" t="str">
        <f t="shared" si="97"/>
        <v>se sigue facturando</v>
      </c>
    </row>
    <row r="1142" spans="1:6" hidden="1" x14ac:dyDescent="0.25">
      <c r="A1142" s="75" t="s">
        <v>7025</v>
      </c>
      <c r="B1142" s="75" t="s">
        <v>7026</v>
      </c>
      <c r="C1142" s="83">
        <v>5.05</v>
      </c>
      <c r="D1142" s="83">
        <v>3.37</v>
      </c>
      <c r="E1142">
        <f t="shared" si="96"/>
        <v>1.6799999999999997</v>
      </c>
      <c r="F1142" t="str">
        <f t="shared" si="97"/>
        <v>se sigue facturando</v>
      </c>
    </row>
    <row r="1143" spans="1:6" x14ac:dyDescent="0.25">
      <c r="A1143" s="75" t="s">
        <v>7243</v>
      </c>
      <c r="B1143" s="75" t="s">
        <v>7244</v>
      </c>
      <c r="C1143" s="83">
        <v>3.37</v>
      </c>
      <c r="D1143" s="83">
        <v>3.37</v>
      </c>
      <c r="E1143">
        <f t="shared" si="96"/>
        <v>0</v>
      </c>
      <c r="F1143" s="90" t="str">
        <f t="shared" ref="F1143:F1146" si="99">IF(E1143=0,"Sin movimiento en 2020", IF(C1143&gt;D1143,"se sigue facturando","esta pagando"))</f>
        <v>Sin movimiento en 2020</v>
      </c>
    </row>
    <row r="1144" spans="1:6" x14ac:dyDescent="0.25">
      <c r="A1144" s="75" t="s">
        <v>7623</v>
      </c>
      <c r="B1144" s="75" t="s">
        <v>7624</v>
      </c>
      <c r="C1144" s="83">
        <v>3.37</v>
      </c>
      <c r="D1144" s="83">
        <v>3.37</v>
      </c>
      <c r="E1144">
        <f t="shared" si="96"/>
        <v>0</v>
      </c>
      <c r="F1144" s="90" t="str">
        <f t="shared" si="99"/>
        <v>Sin movimiento en 2020</v>
      </c>
    </row>
    <row r="1145" spans="1:6" x14ac:dyDescent="0.25">
      <c r="A1145" s="75" t="s">
        <v>7695</v>
      </c>
      <c r="B1145" s="75" t="s">
        <v>7696</v>
      </c>
      <c r="C1145" s="83">
        <v>3.37</v>
      </c>
      <c r="D1145" s="83">
        <v>3.37</v>
      </c>
      <c r="E1145">
        <f t="shared" si="96"/>
        <v>0</v>
      </c>
      <c r="F1145" s="90" t="str">
        <f t="shared" si="99"/>
        <v>Sin movimiento en 2020</v>
      </c>
    </row>
    <row r="1146" spans="1:6" x14ac:dyDescent="0.25">
      <c r="A1146" s="75" t="s">
        <v>8896</v>
      </c>
      <c r="B1146" s="75" t="s">
        <v>8897</v>
      </c>
      <c r="C1146" s="83">
        <v>3.37</v>
      </c>
      <c r="D1146" s="83">
        <v>3.37</v>
      </c>
      <c r="E1146">
        <f t="shared" si="96"/>
        <v>0</v>
      </c>
      <c r="F1146" s="90" t="str">
        <f t="shared" si="99"/>
        <v>Sin movimiento en 2020</v>
      </c>
    </row>
    <row r="1147" spans="1:6" hidden="1" x14ac:dyDescent="0.25">
      <c r="A1147" s="75" t="s">
        <v>9022</v>
      </c>
      <c r="B1147" s="75" t="s">
        <v>9023</v>
      </c>
      <c r="C1147" s="83">
        <v>3.36</v>
      </c>
      <c r="D1147" s="83">
        <v>3.37</v>
      </c>
      <c r="E1147">
        <f t="shared" si="96"/>
        <v>-1.0000000000000231E-2</v>
      </c>
      <c r="F1147" t="str">
        <f t="shared" si="97"/>
        <v>esta pagando</v>
      </c>
    </row>
    <row r="1148" spans="1:6" x14ac:dyDescent="0.25">
      <c r="A1148" s="75" t="s">
        <v>9130</v>
      </c>
      <c r="B1148" s="75" t="s">
        <v>9131</v>
      </c>
      <c r="C1148" s="83">
        <v>3.37</v>
      </c>
      <c r="D1148" s="83">
        <v>3.37</v>
      </c>
      <c r="E1148">
        <f t="shared" si="96"/>
        <v>0</v>
      </c>
      <c r="F1148" s="90" t="str">
        <f t="shared" ref="F1148:F1151" si="100">IF(E1148=0,"Sin movimiento en 2020", IF(C1148&gt;D1148,"se sigue facturando","esta pagando"))</f>
        <v>Sin movimiento en 2020</v>
      </c>
    </row>
    <row r="1149" spans="1:6" x14ac:dyDescent="0.25">
      <c r="A1149" s="75" t="s">
        <v>9175</v>
      </c>
      <c r="B1149" s="75" t="s">
        <v>9176</v>
      </c>
      <c r="C1149" s="83">
        <v>3.37</v>
      </c>
      <c r="D1149" s="83">
        <v>3.37</v>
      </c>
      <c r="E1149">
        <f t="shared" si="96"/>
        <v>0</v>
      </c>
      <c r="F1149" s="90" t="str">
        <f t="shared" si="100"/>
        <v>Sin movimiento en 2020</v>
      </c>
    </row>
    <row r="1150" spans="1:6" x14ac:dyDescent="0.25">
      <c r="A1150" s="75" t="s">
        <v>1369</v>
      </c>
      <c r="B1150" s="75" t="s">
        <v>1370</v>
      </c>
      <c r="C1150" s="83">
        <v>3.38</v>
      </c>
      <c r="D1150" s="83">
        <v>3.38</v>
      </c>
      <c r="E1150">
        <f t="shared" si="96"/>
        <v>0</v>
      </c>
      <c r="F1150" s="90" t="str">
        <f t="shared" si="100"/>
        <v>Sin movimiento en 2020</v>
      </c>
    </row>
    <row r="1151" spans="1:6" x14ac:dyDescent="0.25">
      <c r="A1151" s="75" t="s">
        <v>2127</v>
      </c>
      <c r="B1151" s="75" t="s">
        <v>2128</v>
      </c>
      <c r="C1151" s="83">
        <v>3.38</v>
      </c>
      <c r="D1151" s="83">
        <v>3.38</v>
      </c>
      <c r="E1151">
        <f t="shared" si="96"/>
        <v>0</v>
      </c>
      <c r="F1151" s="90" t="str">
        <f t="shared" si="100"/>
        <v>Sin movimiento en 2020</v>
      </c>
    </row>
    <row r="1152" spans="1:6" hidden="1" x14ac:dyDescent="0.25">
      <c r="A1152" s="75" t="s">
        <v>2503</v>
      </c>
      <c r="B1152" s="75" t="s">
        <v>2504</v>
      </c>
      <c r="C1152" s="83">
        <v>1.68</v>
      </c>
      <c r="D1152" s="83">
        <v>3.38</v>
      </c>
      <c r="E1152">
        <f t="shared" si="96"/>
        <v>-1.7</v>
      </c>
      <c r="F1152" t="str">
        <f t="shared" si="97"/>
        <v>esta pagando</v>
      </c>
    </row>
    <row r="1153" spans="1:6" hidden="1" x14ac:dyDescent="0.25">
      <c r="A1153" s="75" t="s">
        <v>5300</v>
      </c>
      <c r="B1153" s="75" t="s">
        <v>5301</v>
      </c>
      <c r="C1153" s="83">
        <v>1.68</v>
      </c>
      <c r="D1153" s="83">
        <v>3.38</v>
      </c>
      <c r="E1153">
        <f t="shared" si="96"/>
        <v>-1.7</v>
      </c>
      <c r="F1153" t="str">
        <f t="shared" si="97"/>
        <v>esta pagando</v>
      </c>
    </row>
    <row r="1154" spans="1:6" x14ac:dyDescent="0.25">
      <c r="A1154" s="75" t="s">
        <v>8586</v>
      </c>
      <c r="B1154" s="75" t="s">
        <v>8587</v>
      </c>
      <c r="C1154" s="83">
        <v>3.38</v>
      </c>
      <c r="D1154" s="83">
        <v>3.38</v>
      </c>
      <c r="E1154">
        <f t="shared" ref="E1154:E1217" si="101">C1154-D1154</f>
        <v>0</v>
      </c>
      <c r="F1154" s="90" t="str">
        <f>IF(E1154=0,"Sin movimiento en 2020", IF(C1154&gt;D1154,"se sigue facturando","esta pagando"))</f>
        <v>Sin movimiento en 2020</v>
      </c>
    </row>
    <row r="1155" spans="1:6" hidden="1" x14ac:dyDescent="0.25">
      <c r="A1155" s="75" t="s">
        <v>8590</v>
      </c>
      <c r="B1155" s="75" t="s">
        <v>8591</v>
      </c>
      <c r="C1155" s="83">
        <v>15</v>
      </c>
      <c r="D1155" s="83">
        <v>3.38</v>
      </c>
      <c r="E1155">
        <f t="shared" si="101"/>
        <v>11.620000000000001</v>
      </c>
      <c r="F1155" t="str">
        <f t="shared" ref="F1155:F1217" si="102">IF(E1155=0,"No cobrable", IF(C1155&gt;D1155,"se sigue facturando","esta pagando"))</f>
        <v>se sigue facturando</v>
      </c>
    </row>
    <row r="1156" spans="1:6" x14ac:dyDescent="0.25">
      <c r="A1156" s="75" t="s">
        <v>4240</v>
      </c>
      <c r="B1156" s="75" t="s">
        <v>4241</v>
      </c>
      <c r="C1156" s="83">
        <v>3.39</v>
      </c>
      <c r="D1156" s="83">
        <v>3.39</v>
      </c>
      <c r="E1156">
        <f t="shared" si="101"/>
        <v>0</v>
      </c>
      <c r="F1156" s="90" t="str">
        <f t="shared" ref="F1156:F1157" si="103">IF(E1156=0,"Sin movimiento en 2020", IF(C1156&gt;D1156,"se sigue facturando","esta pagando"))</f>
        <v>Sin movimiento en 2020</v>
      </c>
    </row>
    <row r="1157" spans="1:6" x14ac:dyDescent="0.25">
      <c r="A1157" s="75" t="s">
        <v>4358</v>
      </c>
      <c r="B1157" s="75" t="s">
        <v>4359</v>
      </c>
      <c r="C1157" s="83">
        <v>3.39</v>
      </c>
      <c r="D1157" s="83">
        <v>3.39</v>
      </c>
      <c r="E1157">
        <f t="shared" si="101"/>
        <v>0</v>
      </c>
      <c r="F1157" s="90" t="str">
        <f t="shared" si="103"/>
        <v>Sin movimiento en 2020</v>
      </c>
    </row>
    <row r="1158" spans="1:6" hidden="1" x14ac:dyDescent="0.25">
      <c r="A1158" s="75" t="s">
        <v>7498</v>
      </c>
      <c r="B1158" s="75" t="s">
        <v>7499</v>
      </c>
      <c r="C1158" s="83">
        <v>5.04</v>
      </c>
      <c r="D1158" s="83">
        <v>3.39</v>
      </c>
      <c r="E1158">
        <f t="shared" si="101"/>
        <v>1.65</v>
      </c>
      <c r="F1158" t="str">
        <f t="shared" si="102"/>
        <v>se sigue facturando</v>
      </c>
    </row>
    <row r="1159" spans="1:6" x14ac:dyDescent="0.25">
      <c r="A1159" s="75" t="s">
        <v>8446</v>
      </c>
      <c r="B1159" s="75" t="s">
        <v>8447</v>
      </c>
      <c r="C1159" s="83">
        <v>3.39</v>
      </c>
      <c r="D1159" s="83">
        <v>3.39</v>
      </c>
      <c r="E1159">
        <f t="shared" si="101"/>
        <v>0</v>
      </c>
      <c r="F1159" s="90" t="str">
        <f t="shared" ref="F1159:F1160" si="104">IF(E1159=0,"Sin movimiento en 2020", IF(C1159&gt;D1159,"se sigue facturando","esta pagando"))</f>
        <v>Sin movimiento en 2020</v>
      </c>
    </row>
    <row r="1160" spans="1:6" x14ac:dyDescent="0.25">
      <c r="A1160" s="75" t="s">
        <v>381</v>
      </c>
      <c r="B1160" s="75" t="s">
        <v>382</v>
      </c>
      <c r="C1160" s="83">
        <v>3.4</v>
      </c>
      <c r="D1160" s="83">
        <v>3.4</v>
      </c>
      <c r="E1160">
        <f t="shared" si="101"/>
        <v>0</v>
      </c>
      <c r="F1160" s="90" t="str">
        <f t="shared" si="104"/>
        <v>Sin movimiento en 2020</v>
      </c>
    </row>
    <row r="1161" spans="1:6" hidden="1" x14ac:dyDescent="0.25">
      <c r="A1161" s="75" t="s">
        <v>383</v>
      </c>
      <c r="B1161" s="75" t="s">
        <v>384</v>
      </c>
      <c r="C1161" s="83">
        <v>10.51</v>
      </c>
      <c r="D1161" s="83">
        <v>3.4</v>
      </c>
      <c r="E1161">
        <f t="shared" si="101"/>
        <v>7.1099999999999994</v>
      </c>
      <c r="F1161" t="str">
        <f t="shared" si="102"/>
        <v>se sigue facturando</v>
      </c>
    </row>
    <row r="1162" spans="1:6" x14ac:dyDescent="0.25">
      <c r="A1162" s="75" t="s">
        <v>5936</v>
      </c>
      <c r="B1162" s="75" t="s">
        <v>5937</v>
      </c>
      <c r="C1162" s="83">
        <v>3.4</v>
      </c>
      <c r="D1162" s="83">
        <v>3.4</v>
      </c>
      <c r="E1162">
        <f t="shared" si="101"/>
        <v>0</v>
      </c>
      <c r="F1162" s="90" t="str">
        <f t="shared" ref="F1162:F1163" si="105">IF(E1162=0,"Sin movimiento en 2020", IF(C1162&gt;D1162,"se sigue facturando","esta pagando"))</f>
        <v>Sin movimiento en 2020</v>
      </c>
    </row>
    <row r="1163" spans="1:6" x14ac:dyDescent="0.25">
      <c r="A1163" s="75" t="s">
        <v>8250</v>
      </c>
      <c r="B1163" s="75" t="s">
        <v>8251</v>
      </c>
      <c r="C1163" s="83">
        <v>3.41</v>
      </c>
      <c r="D1163" s="83">
        <v>3.41</v>
      </c>
      <c r="E1163">
        <f t="shared" si="101"/>
        <v>0</v>
      </c>
      <c r="F1163" s="90" t="str">
        <f t="shared" si="105"/>
        <v>Sin movimiento en 2020</v>
      </c>
    </row>
    <row r="1164" spans="1:6" hidden="1" x14ac:dyDescent="0.25">
      <c r="A1164" s="75" t="s">
        <v>3704</v>
      </c>
      <c r="B1164" s="75" t="s">
        <v>3705</v>
      </c>
      <c r="C1164" s="83">
        <v>16.8</v>
      </c>
      <c r="D1164" s="83">
        <v>3.42</v>
      </c>
      <c r="E1164">
        <f t="shared" si="101"/>
        <v>13.38</v>
      </c>
      <c r="F1164" t="str">
        <f t="shared" si="102"/>
        <v>se sigue facturando</v>
      </c>
    </row>
    <row r="1165" spans="1:6" hidden="1" x14ac:dyDescent="0.25">
      <c r="A1165" s="75" t="s">
        <v>4783</v>
      </c>
      <c r="B1165" s="75" t="s">
        <v>4784</v>
      </c>
      <c r="C1165" s="83">
        <v>15.13</v>
      </c>
      <c r="D1165" s="83">
        <v>3.42</v>
      </c>
      <c r="E1165">
        <f t="shared" si="101"/>
        <v>11.71</v>
      </c>
      <c r="F1165" t="str">
        <f t="shared" si="102"/>
        <v>se sigue facturando</v>
      </c>
    </row>
    <row r="1166" spans="1:6" hidden="1" x14ac:dyDescent="0.25">
      <c r="A1166" s="75" t="s">
        <v>5522</v>
      </c>
      <c r="B1166" s="75" t="s">
        <v>5523</v>
      </c>
      <c r="C1166" s="83">
        <v>20.69</v>
      </c>
      <c r="D1166" s="83">
        <v>3.42</v>
      </c>
      <c r="E1166">
        <f t="shared" si="101"/>
        <v>17.270000000000003</v>
      </c>
      <c r="F1166" t="str">
        <f t="shared" si="102"/>
        <v>se sigue facturando</v>
      </c>
    </row>
    <row r="1167" spans="1:6" hidden="1" x14ac:dyDescent="0.25">
      <c r="A1167" s="75" t="s">
        <v>5990</v>
      </c>
      <c r="B1167" s="75" t="s">
        <v>5991</v>
      </c>
      <c r="C1167" s="83">
        <v>21.78</v>
      </c>
      <c r="D1167" s="83">
        <v>3.42</v>
      </c>
      <c r="E1167">
        <f t="shared" si="101"/>
        <v>18.36</v>
      </c>
      <c r="F1167" t="str">
        <f t="shared" si="102"/>
        <v>se sigue facturando</v>
      </c>
    </row>
    <row r="1168" spans="1:6" x14ac:dyDescent="0.25">
      <c r="A1168" s="75" t="s">
        <v>6721</v>
      </c>
      <c r="B1168" s="75" t="s">
        <v>6722</v>
      </c>
      <c r="C1168" s="83">
        <v>3.42</v>
      </c>
      <c r="D1168" s="83">
        <v>3.42</v>
      </c>
      <c r="E1168">
        <f t="shared" si="101"/>
        <v>0</v>
      </c>
      <c r="F1168" s="90" t="str">
        <f>IF(E1168=0,"Sin movimiento en 2020", IF(C1168&gt;D1168,"se sigue facturando","esta pagando"))</f>
        <v>Sin movimiento en 2020</v>
      </c>
    </row>
    <row r="1169" spans="1:6" hidden="1" x14ac:dyDescent="0.25">
      <c r="A1169" s="75" t="s">
        <v>7377</v>
      </c>
      <c r="B1169" s="75" t="s">
        <v>7378</v>
      </c>
      <c r="C1169" s="83">
        <v>1.68</v>
      </c>
      <c r="D1169" s="83">
        <v>3.42</v>
      </c>
      <c r="E1169">
        <f t="shared" si="101"/>
        <v>-1.74</v>
      </c>
      <c r="F1169" t="str">
        <f t="shared" si="102"/>
        <v>esta pagando</v>
      </c>
    </row>
    <row r="1170" spans="1:6" hidden="1" x14ac:dyDescent="0.25">
      <c r="A1170" s="75" t="s">
        <v>7389</v>
      </c>
      <c r="B1170" s="75" t="s">
        <v>7390</v>
      </c>
      <c r="C1170" s="83">
        <v>2.99</v>
      </c>
      <c r="D1170" s="83">
        <v>3.42</v>
      </c>
      <c r="E1170">
        <f t="shared" si="101"/>
        <v>-0.42999999999999972</v>
      </c>
      <c r="F1170" t="str">
        <f t="shared" si="102"/>
        <v>esta pagando</v>
      </c>
    </row>
    <row r="1171" spans="1:6" x14ac:dyDescent="0.25">
      <c r="A1171" s="75" t="s">
        <v>8434</v>
      </c>
      <c r="B1171" s="75" t="s">
        <v>8435</v>
      </c>
      <c r="C1171" s="83">
        <v>3.42</v>
      </c>
      <c r="D1171" s="83">
        <v>3.42</v>
      </c>
      <c r="E1171">
        <f t="shared" si="101"/>
        <v>0</v>
      </c>
      <c r="F1171" s="90" t="str">
        <f t="shared" ref="F1171:F1172" si="106">IF(E1171=0,"Sin movimiento en 2020", IF(C1171&gt;D1171,"se sigue facturando","esta pagando"))</f>
        <v>Sin movimiento en 2020</v>
      </c>
    </row>
    <row r="1172" spans="1:6" x14ac:dyDescent="0.25">
      <c r="A1172" s="75" t="s">
        <v>9497</v>
      </c>
      <c r="B1172" s="75" t="s">
        <v>9498</v>
      </c>
      <c r="C1172" s="83">
        <v>3.42</v>
      </c>
      <c r="D1172" s="83">
        <v>3.42</v>
      </c>
      <c r="E1172">
        <f t="shared" si="101"/>
        <v>0</v>
      </c>
      <c r="F1172" s="90" t="str">
        <f t="shared" si="106"/>
        <v>Sin movimiento en 2020</v>
      </c>
    </row>
    <row r="1173" spans="1:6" hidden="1" x14ac:dyDescent="0.25">
      <c r="A1173" s="75" t="s">
        <v>2299</v>
      </c>
      <c r="B1173" s="75" t="s">
        <v>2300</v>
      </c>
      <c r="C1173" s="83">
        <v>9.7200000000000006</v>
      </c>
      <c r="D1173" s="83">
        <v>3.43</v>
      </c>
      <c r="E1173">
        <f t="shared" si="101"/>
        <v>6.2900000000000009</v>
      </c>
      <c r="F1173" t="str">
        <f t="shared" si="102"/>
        <v>se sigue facturando</v>
      </c>
    </row>
    <row r="1174" spans="1:6" hidden="1" x14ac:dyDescent="0.25">
      <c r="A1174" s="75" t="s">
        <v>4052</v>
      </c>
      <c r="B1174" s="75" t="s">
        <v>4053</v>
      </c>
      <c r="C1174" s="83">
        <v>13.91</v>
      </c>
      <c r="D1174" s="83">
        <v>3.43</v>
      </c>
      <c r="E1174">
        <f t="shared" si="101"/>
        <v>10.48</v>
      </c>
      <c r="F1174" t="str">
        <f t="shared" si="102"/>
        <v>se sigue facturando</v>
      </c>
    </row>
    <row r="1175" spans="1:6" hidden="1" x14ac:dyDescent="0.25">
      <c r="A1175" s="75" t="s">
        <v>5486</v>
      </c>
      <c r="B1175" s="75" t="s">
        <v>5487</v>
      </c>
      <c r="C1175" s="83">
        <v>5.04</v>
      </c>
      <c r="D1175" s="83">
        <v>3.43</v>
      </c>
      <c r="E1175">
        <f t="shared" si="101"/>
        <v>1.6099999999999999</v>
      </c>
      <c r="F1175" t="str">
        <f t="shared" si="102"/>
        <v>se sigue facturando</v>
      </c>
    </row>
    <row r="1176" spans="1:6" hidden="1" x14ac:dyDescent="0.25">
      <c r="A1176" s="75" t="s">
        <v>5846</v>
      </c>
      <c r="B1176" s="75" t="s">
        <v>5847</v>
      </c>
      <c r="C1176" s="83">
        <v>2.82</v>
      </c>
      <c r="D1176" s="83">
        <v>3.43</v>
      </c>
      <c r="E1176">
        <f t="shared" si="101"/>
        <v>-0.61000000000000032</v>
      </c>
      <c r="F1176" t="str">
        <f t="shared" si="102"/>
        <v>esta pagando</v>
      </c>
    </row>
    <row r="1177" spans="1:6" hidden="1" x14ac:dyDescent="0.25">
      <c r="A1177" s="75" t="s">
        <v>6056</v>
      </c>
      <c r="B1177" s="75" t="s">
        <v>6057</v>
      </c>
      <c r="C1177" s="83">
        <v>2.87</v>
      </c>
      <c r="D1177" s="83">
        <v>3.43</v>
      </c>
      <c r="E1177">
        <f t="shared" si="101"/>
        <v>-0.56000000000000005</v>
      </c>
      <c r="F1177" t="str">
        <f t="shared" si="102"/>
        <v>esta pagando</v>
      </c>
    </row>
    <row r="1178" spans="1:6" hidden="1" x14ac:dyDescent="0.25">
      <c r="A1178" s="75" t="s">
        <v>6831</v>
      </c>
      <c r="B1178" s="75" t="s">
        <v>6832</v>
      </c>
      <c r="C1178" s="83">
        <v>8.4</v>
      </c>
      <c r="D1178" s="83">
        <v>3.43</v>
      </c>
      <c r="E1178">
        <f t="shared" si="101"/>
        <v>4.9700000000000006</v>
      </c>
      <c r="F1178" t="str">
        <f t="shared" si="102"/>
        <v>se sigue facturando</v>
      </c>
    </row>
    <row r="1179" spans="1:6" hidden="1" x14ac:dyDescent="0.25">
      <c r="A1179" s="75" t="s">
        <v>7177</v>
      </c>
      <c r="B1179" s="75" t="s">
        <v>7178</v>
      </c>
      <c r="C1179" s="83">
        <v>5.15</v>
      </c>
      <c r="D1179" s="83">
        <v>3.43</v>
      </c>
      <c r="E1179">
        <f t="shared" si="101"/>
        <v>1.7200000000000002</v>
      </c>
      <c r="F1179" t="str">
        <f t="shared" si="102"/>
        <v>se sigue facturando</v>
      </c>
    </row>
    <row r="1180" spans="1:6" hidden="1" x14ac:dyDescent="0.25">
      <c r="A1180" s="75" t="s">
        <v>7183</v>
      </c>
      <c r="B1180" s="75" t="s">
        <v>7184</v>
      </c>
      <c r="C1180" s="83">
        <v>8.27</v>
      </c>
      <c r="D1180" s="83">
        <v>3.43</v>
      </c>
      <c r="E1180">
        <f t="shared" si="101"/>
        <v>4.84</v>
      </c>
      <c r="F1180" t="str">
        <f t="shared" si="102"/>
        <v>se sigue facturando</v>
      </c>
    </row>
    <row r="1181" spans="1:6" hidden="1" x14ac:dyDescent="0.25">
      <c r="A1181" s="75" t="s">
        <v>8968</v>
      </c>
      <c r="B1181" s="75" t="s">
        <v>8969</v>
      </c>
      <c r="C1181" s="83">
        <v>10.06</v>
      </c>
      <c r="D1181" s="83">
        <v>3.43</v>
      </c>
      <c r="E1181">
        <f t="shared" si="101"/>
        <v>6.6300000000000008</v>
      </c>
      <c r="F1181" t="str">
        <f t="shared" si="102"/>
        <v>se sigue facturando</v>
      </c>
    </row>
    <row r="1182" spans="1:6" hidden="1" x14ac:dyDescent="0.25">
      <c r="A1182" s="75" t="s">
        <v>2735</v>
      </c>
      <c r="B1182" s="75" t="s">
        <v>2736</v>
      </c>
      <c r="C1182" s="83">
        <v>4.75</v>
      </c>
      <c r="D1182" s="83">
        <v>3.44</v>
      </c>
      <c r="E1182">
        <f t="shared" si="101"/>
        <v>1.31</v>
      </c>
      <c r="F1182" t="str">
        <f t="shared" si="102"/>
        <v>se sigue facturando</v>
      </c>
    </row>
    <row r="1183" spans="1:6" hidden="1" x14ac:dyDescent="0.25">
      <c r="A1183" s="75" t="s">
        <v>4462</v>
      </c>
      <c r="B1183" s="75" t="s">
        <v>4463</v>
      </c>
      <c r="C1183" s="83">
        <v>8.17</v>
      </c>
      <c r="D1183" s="83">
        <v>3.44</v>
      </c>
      <c r="E1183">
        <f t="shared" si="101"/>
        <v>4.7300000000000004</v>
      </c>
      <c r="F1183" t="str">
        <f t="shared" si="102"/>
        <v>se sigue facturando</v>
      </c>
    </row>
    <row r="1184" spans="1:6" hidden="1" x14ac:dyDescent="0.25">
      <c r="A1184" s="75" t="s">
        <v>4645</v>
      </c>
      <c r="B1184" s="75" t="s">
        <v>4646</v>
      </c>
      <c r="C1184" s="83">
        <v>6.03</v>
      </c>
      <c r="D1184" s="83">
        <v>3.44</v>
      </c>
      <c r="E1184">
        <f t="shared" si="101"/>
        <v>2.5900000000000003</v>
      </c>
      <c r="F1184" t="str">
        <f t="shared" si="102"/>
        <v>se sigue facturando</v>
      </c>
    </row>
    <row r="1185" spans="1:6" x14ac:dyDescent="0.25">
      <c r="A1185" s="75" t="s">
        <v>7219</v>
      </c>
      <c r="B1185" s="75" t="s">
        <v>7220</v>
      </c>
      <c r="C1185" s="83">
        <v>3.44</v>
      </c>
      <c r="D1185" s="83">
        <v>3.44</v>
      </c>
      <c r="E1185">
        <f t="shared" si="101"/>
        <v>0</v>
      </c>
      <c r="F1185" s="90" t="str">
        <f>IF(E1185=0,"Sin movimiento en 2020", IF(C1185&gt;D1185,"se sigue facturando","esta pagando"))</f>
        <v>Sin movimiento en 2020</v>
      </c>
    </row>
    <row r="1186" spans="1:6" hidden="1" x14ac:dyDescent="0.25">
      <c r="A1186" s="75" t="s">
        <v>7508</v>
      </c>
      <c r="B1186" s="75" t="s">
        <v>7509</v>
      </c>
      <c r="C1186" s="83">
        <v>6.94</v>
      </c>
      <c r="D1186" s="83">
        <v>3.44</v>
      </c>
      <c r="E1186">
        <f t="shared" si="101"/>
        <v>3.5000000000000004</v>
      </c>
      <c r="F1186" t="str">
        <f t="shared" si="102"/>
        <v>se sigue facturando</v>
      </c>
    </row>
    <row r="1187" spans="1:6" hidden="1" x14ac:dyDescent="0.25">
      <c r="A1187" s="75" t="s">
        <v>8218</v>
      </c>
      <c r="B1187" s="75" t="s">
        <v>8219</v>
      </c>
      <c r="C1187" s="83">
        <v>12.46</v>
      </c>
      <c r="D1187" s="83">
        <v>3.44</v>
      </c>
      <c r="E1187">
        <f t="shared" si="101"/>
        <v>9.0200000000000014</v>
      </c>
      <c r="F1187" t="str">
        <f t="shared" si="102"/>
        <v>se sigue facturando</v>
      </c>
    </row>
    <row r="1188" spans="1:6" hidden="1" x14ac:dyDescent="0.25">
      <c r="A1188" s="75" t="s">
        <v>8542</v>
      </c>
      <c r="B1188" s="75" t="s">
        <v>8543</v>
      </c>
      <c r="C1188" s="83">
        <v>3.36</v>
      </c>
      <c r="D1188" s="83">
        <v>3.44</v>
      </c>
      <c r="E1188">
        <f t="shared" si="101"/>
        <v>-8.0000000000000071E-2</v>
      </c>
      <c r="F1188" t="str">
        <f t="shared" si="102"/>
        <v>esta pagando</v>
      </c>
    </row>
    <row r="1189" spans="1:6" x14ac:dyDescent="0.25">
      <c r="A1189" s="75" t="s">
        <v>8596</v>
      </c>
      <c r="B1189" s="75" t="s">
        <v>8597</v>
      </c>
      <c r="C1189" s="83">
        <v>3.44</v>
      </c>
      <c r="D1189" s="83">
        <v>3.44</v>
      </c>
      <c r="E1189">
        <f t="shared" si="101"/>
        <v>0</v>
      </c>
      <c r="F1189" s="90" t="str">
        <f>IF(E1189=0,"Sin movimiento en 2020", IF(C1189&gt;D1189,"se sigue facturando","esta pagando"))</f>
        <v>Sin movimiento en 2020</v>
      </c>
    </row>
    <row r="1190" spans="1:6" hidden="1" x14ac:dyDescent="0.25">
      <c r="A1190" s="75" t="s">
        <v>4288</v>
      </c>
      <c r="B1190" s="75" t="s">
        <v>4289</v>
      </c>
      <c r="C1190" s="83">
        <v>51.66</v>
      </c>
      <c r="D1190" s="83">
        <v>3.45</v>
      </c>
      <c r="E1190">
        <f t="shared" si="101"/>
        <v>48.209999999999994</v>
      </c>
      <c r="F1190" t="str">
        <f t="shared" si="102"/>
        <v>se sigue facturando</v>
      </c>
    </row>
    <row r="1191" spans="1:6" hidden="1" x14ac:dyDescent="0.25">
      <c r="A1191" s="75" t="s">
        <v>4877</v>
      </c>
      <c r="B1191" s="75" t="s">
        <v>4878</v>
      </c>
      <c r="C1191" s="83">
        <v>3.36</v>
      </c>
      <c r="D1191" s="83">
        <v>3.45</v>
      </c>
      <c r="E1191">
        <f t="shared" si="101"/>
        <v>-9.0000000000000302E-2</v>
      </c>
      <c r="F1191" t="str">
        <f t="shared" si="102"/>
        <v>esta pagando</v>
      </c>
    </row>
    <row r="1192" spans="1:6" x14ac:dyDescent="0.25">
      <c r="A1192" s="75" t="s">
        <v>5940</v>
      </c>
      <c r="B1192" s="75" t="s">
        <v>5941</v>
      </c>
      <c r="C1192" s="83">
        <v>3.45</v>
      </c>
      <c r="D1192" s="83">
        <v>3.45</v>
      </c>
      <c r="E1192">
        <f t="shared" si="101"/>
        <v>0</v>
      </c>
      <c r="F1192" s="90" t="str">
        <f>IF(E1192=0,"Sin movimiento en 2020", IF(C1192&gt;D1192,"se sigue facturando","esta pagando"))</f>
        <v>Sin movimiento en 2020</v>
      </c>
    </row>
    <row r="1193" spans="1:6" hidden="1" x14ac:dyDescent="0.25">
      <c r="A1193" s="75" t="s">
        <v>7327</v>
      </c>
      <c r="B1193" s="75" t="s">
        <v>7328</v>
      </c>
      <c r="C1193" s="83">
        <v>5.2</v>
      </c>
      <c r="D1193" s="83">
        <v>3.45</v>
      </c>
      <c r="E1193">
        <f t="shared" si="101"/>
        <v>1.75</v>
      </c>
      <c r="F1193" t="str">
        <f t="shared" si="102"/>
        <v>se sigue facturando</v>
      </c>
    </row>
    <row r="1194" spans="1:6" x14ac:dyDescent="0.25">
      <c r="A1194" s="75" t="s">
        <v>7723</v>
      </c>
      <c r="B1194" s="75" t="s">
        <v>7724</v>
      </c>
      <c r="C1194" s="83">
        <v>3.45</v>
      </c>
      <c r="D1194" s="83">
        <v>3.45</v>
      </c>
      <c r="E1194">
        <f t="shared" si="101"/>
        <v>0</v>
      </c>
      <c r="F1194" s="90" t="str">
        <f t="shared" ref="F1194:F1196" si="107">IF(E1194=0,"Sin movimiento en 2020", IF(C1194&gt;D1194,"se sigue facturando","esta pagando"))</f>
        <v>Sin movimiento en 2020</v>
      </c>
    </row>
    <row r="1195" spans="1:6" x14ac:dyDescent="0.25">
      <c r="A1195" s="75" t="s">
        <v>8146</v>
      </c>
      <c r="B1195" s="75" t="s">
        <v>8147</v>
      </c>
      <c r="C1195" s="83">
        <v>3.45</v>
      </c>
      <c r="D1195" s="83">
        <v>3.45</v>
      </c>
      <c r="E1195">
        <f t="shared" si="101"/>
        <v>0</v>
      </c>
      <c r="F1195" s="90" t="str">
        <f t="shared" si="107"/>
        <v>Sin movimiento en 2020</v>
      </c>
    </row>
    <row r="1196" spans="1:6" x14ac:dyDescent="0.25">
      <c r="A1196" s="75" t="s">
        <v>3316</v>
      </c>
      <c r="B1196" s="75" t="s">
        <v>3317</v>
      </c>
      <c r="C1196" s="83">
        <v>3.46</v>
      </c>
      <c r="D1196" s="83">
        <v>3.46</v>
      </c>
      <c r="E1196">
        <f t="shared" si="101"/>
        <v>0</v>
      </c>
      <c r="F1196" s="90" t="str">
        <f t="shared" si="107"/>
        <v>Sin movimiento en 2020</v>
      </c>
    </row>
    <row r="1197" spans="1:6" hidden="1" x14ac:dyDescent="0.25">
      <c r="A1197" s="75" t="s">
        <v>5476</v>
      </c>
      <c r="B1197" s="75" t="s">
        <v>5477</v>
      </c>
      <c r="C1197" s="83">
        <v>6.83</v>
      </c>
      <c r="D1197" s="83">
        <v>3.46</v>
      </c>
      <c r="E1197">
        <f t="shared" si="101"/>
        <v>3.37</v>
      </c>
      <c r="F1197" t="str">
        <f t="shared" si="102"/>
        <v>se sigue facturando</v>
      </c>
    </row>
    <row r="1198" spans="1:6" x14ac:dyDescent="0.25">
      <c r="A1198" s="75" t="s">
        <v>5946</v>
      </c>
      <c r="B1198" s="75" t="s">
        <v>5947</v>
      </c>
      <c r="C1198" s="83">
        <v>3.46</v>
      </c>
      <c r="D1198" s="83">
        <v>3.46</v>
      </c>
      <c r="E1198">
        <f t="shared" si="101"/>
        <v>0</v>
      </c>
      <c r="F1198" s="90" t="str">
        <f t="shared" ref="F1198:F1203" si="108">IF(E1198=0,"Sin movimiento en 2020", IF(C1198&gt;D1198,"se sigue facturando","esta pagando"))</f>
        <v>Sin movimiento en 2020</v>
      </c>
    </row>
    <row r="1199" spans="1:6" x14ac:dyDescent="0.25">
      <c r="A1199" s="75" t="s">
        <v>6879</v>
      </c>
      <c r="B1199" s="75" t="s">
        <v>6880</v>
      </c>
      <c r="C1199" s="83">
        <v>3.46</v>
      </c>
      <c r="D1199" s="83">
        <v>3.46</v>
      </c>
      <c r="E1199">
        <f t="shared" si="101"/>
        <v>0</v>
      </c>
      <c r="F1199" s="90" t="str">
        <f t="shared" si="108"/>
        <v>Sin movimiento en 2020</v>
      </c>
    </row>
    <row r="1200" spans="1:6" x14ac:dyDescent="0.25">
      <c r="A1200" s="75" t="s">
        <v>1249</v>
      </c>
      <c r="B1200" s="75" t="s">
        <v>1250</v>
      </c>
      <c r="C1200" s="83">
        <v>3.47</v>
      </c>
      <c r="D1200" s="83">
        <v>3.47</v>
      </c>
      <c r="E1200">
        <f t="shared" si="101"/>
        <v>0</v>
      </c>
      <c r="F1200" s="90" t="str">
        <f t="shared" si="108"/>
        <v>Sin movimiento en 2020</v>
      </c>
    </row>
    <row r="1201" spans="1:6" x14ac:dyDescent="0.25">
      <c r="A1201" s="75" t="s">
        <v>1961</v>
      </c>
      <c r="B1201" s="75" t="s">
        <v>1962</v>
      </c>
      <c r="C1201" s="83">
        <v>3.47</v>
      </c>
      <c r="D1201" s="83">
        <v>3.47</v>
      </c>
      <c r="E1201">
        <f t="shared" si="101"/>
        <v>0</v>
      </c>
      <c r="F1201" s="90" t="str">
        <f t="shared" si="108"/>
        <v>Sin movimiento en 2020</v>
      </c>
    </row>
    <row r="1202" spans="1:6" x14ac:dyDescent="0.25">
      <c r="A1202" s="75" t="s">
        <v>2427</v>
      </c>
      <c r="B1202" s="75" t="s">
        <v>2428</v>
      </c>
      <c r="C1202" s="83">
        <v>3.47</v>
      </c>
      <c r="D1202" s="83">
        <v>3.47</v>
      </c>
      <c r="E1202">
        <f t="shared" si="101"/>
        <v>0</v>
      </c>
      <c r="F1202" s="90" t="str">
        <f t="shared" si="108"/>
        <v>Sin movimiento en 2020</v>
      </c>
    </row>
    <row r="1203" spans="1:6" x14ac:dyDescent="0.25">
      <c r="A1203" s="75" t="s">
        <v>6421</v>
      </c>
      <c r="B1203" s="75" t="s">
        <v>6422</v>
      </c>
      <c r="C1203" s="83">
        <v>3.47</v>
      </c>
      <c r="D1203" s="83">
        <v>3.47</v>
      </c>
      <c r="E1203">
        <f t="shared" si="101"/>
        <v>0</v>
      </c>
      <c r="F1203" s="90" t="str">
        <f t="shared" si="108"/>
        <v>Sin movimiento en 2020</v>
      </c>
    </row>
    <row r="1204" spans="1:6" hidden="1" x14ac:dyDescent="0.25">
      <c r="A1204" s="75" t="s">
        <v>6435</v>
      </c>
      <c r="B1204" s="75" t="s">
        <v>6436</v>
      </c>
      <c r="C1204" s="83">
        <v>12.87</v>
      </c>
      <c r="D1204" s="83">
        <v>3.47</v>
      </c>
      <c r="E1204">
        <f t="shared" si="101"/>
        <v>9.3999999999999986</v>
      </c>
      <c r="F1204" t="str">
        <f t="shared" si="102"/>
        <v>se sigue facturando</v>
      </c>
    </row>
    <row r="1205" spans="1:6" hidden="1" x14ac:dyDescent="0.25">
      <c r="A1205" s="75" t="s">
        <v>7573</v>
      </c>
      <c r="B1205" s="75" t="s">
        <v>7574</v>
      </c>
      <c r="C1205" s="83">
        <v>21.2</v>
      </c>
      <c r="D1205" s="83">
        <v>3.47</v>
      </c>
      <c r="E1205">
        <f t="shared" si="101"/>
        <v>17.73</v>
      </c>
      <c r="F1205" t="str">
        <f t="shared" si="102"/>
        <v>se sigue facturando</v>
      </c>
    </row>
    <row r="1206" spans="1:6" x14ac:dyDescent="0.25">
      <c r="A1206" s="75" t="s">
        <v>7671</v>
      </c>
      <c r="B1206" s="75" t="s">
        <v>7672</v>
      </c>
      <c r="C1206" s="83">
        <v>3.47</v>
      </c>
      <c r="D1206" s="83">
        <v>3.47</v>
      </c>
      <c r="E1206">
        <f t="shared" si="101"/>
        <v>0</v>
      </c>
      <c r="F1206" s="90" t="str">
        <f>IF(E1206=0,"Sin movimiento en 2020", IF(C1206&gt;D1206,"se sigue facturando","esta pagando"))</f>
        <v>Sin movimiento en 2020</v>
      </c>
    </row>
    <row r="1207" spans="1:6" hidden="1" x14ac:dyDescent="0.25">
      <c r="A1207" s="75" t="s">
        <v>7999</v>
      </c>
      <c r="B1207" s="75" t="s">
        <v>8000</v>
      </c>
      <c r="C1207" s="83">
        <v>1.96</v>
      </c>
      <c r="D1207" s="83">
        <v>3.47</v>
      </c>
      <c r="E1207">
        <f t="shared" si="101"/>
        <v>-1.5100000000000002</v>
      </c>
      <c r="F1207" t="str">
        <f t="shared" si="102"/>
        <v>esta pagando</v>
      </c>
    </row>
    <row r="1208" spans="1:6" hidden="1" x14ac:dyDescent="0.25">
      <c r="A1208" s="75" t="s">
        <v>9068</v>
      </c>
      <c r="B1208" s="75" t="s">
        <v>9069</v>
      </c>
      <c r="C1208" s="83">
        <v>6.34</v>
      </c>
      <c r="D1208" s="83">
        <v>3.47</v>
      </c>
      <c r="E1208">
        <f t="shared" si="101"/>
        <v>2.8699999999999997</v>
      </c>
      <c r="F1208" t="str">
        <f t="shared" si="102"/>
        <v>se sigue facturando</v>
      </c>
    </row>
    <row r="1209" spans="1:6" hidden="1" x14ac:dyDescent="0.25">
      <c r="A1209" s="75" t="s">
        <v>2713</v>
      </c>
      <c r="B1209" s="75" t="s">
        <v>2714</v>
      </c>
      <c r="C1209" s="83">
        <v>57.85</v>
      </c>
      <c r="D1209" s="83">
        <v>3.48</v>
      </c>
      <c r="E1209">
        <f t="shared" si="101"/>
        <v>54.370000000000005</v>
      </c>
      <c r="F1209" t="str">
        <f t="shared" si="102"/>
        <v>se sigue facturando</v>
      </c>
    </row>
    <row r="1210" spans="1:6" hidden="1" x14ac:dyDescent="0.25">
      <c r="A1210" s="75" t="s">
        <v>3722</v>
      </c>
      <c r="B1210" s="75" t="s">
        <v>3723</v>
      </c>
      <c r="C1210" s="83">
        <v>1.68</v>
      </c>
      <c r="D1210" s="83">
        <v>3.48</v>
      </c>
      <c r="E1210">
        <f t="shared" si="101"/>
        <v>-1.8</v>
      </c>
      <c r="F1210" t="str">
        <f t="shared" si="102"/>
        <v>esta pagando</v>
      </c>
    </row>
    <row r="1211" spans="1:6" hidden="1" x14ac:dyDescent="0.25">
      <c r="A1211" s="75" t="s">
        <v>9732</v>
      </c>
      <c r="B1211" s="75" t="s">
        <v>9733</v>
      </c>
      <c r="C1211" s="83">
        <v>6.72</v>
      </c>
      <c r="D1211" s="83">
        <v>3.48</v>
      </c>
      <c r="E1211">
        <f t="shared" si="101"/>
        <v>3.2399999999999998</v>
      </c>
      <c r="F1211" t="str">
        <f t="shared" si="102"/>
        <v>se sigue facturando</v>
      </c>
    </row>
    <row r="1212" spans="1:6" hidden="1" x14ac:dyDescent="0.25">
      <c r="A1212" s="75" t="s">
        <v>1397</v>
      </c>
      <c r="B1212" s="75" t="s">
        <v>1398</v>
      </c>
      <c r="C1212" s="83">
        <v>4.26</v>
      </c>
      <c r="D1212" s="83">
        <v>3.49</v>
      </c>
      <c r="E1212">
        <f t="shared" si="101"/>
        <v>0.76999999999999957</v>
      </c>
      <c r="F1212" t="str">
        <f t="shared" si="102"/>
        <v>se sigue facturando</v>
      </c>
    </row>
    <row r="1213" spans="1:6" hidden="1" x14ac:dyDescent="0.25">
      <c r="A1213" s="75" t="s">
        <v>5408</v>
      </c>
      <c r="B1213" s="75" t="s">
        <v>5409</v>
      </c>
      <c r="C1213" s="83">
        <v>14.12</v>
      </c>
      <c r="D1213" s="83">
        <v>3.49</v>
      </c>
      <c r="E1213">
        <f t="shared" si="101"/>
        <v>10.629999999999999</v>
      </c>
      <c r="F1213" t="str">
        <f t="shared" si="102"/>
        <v>se sigue facturando</v>
      </c>
    </row>
    <row r="1214" spans="1:6" x14ac:dyDescent="0.25">
      <c r="A1214" s="75" t="s">
        <v>5466</v>
      </c>
      <c r="B1214" s="75" t="s">
        <v>5467</v>
      </c>
      <c r="C1214" s="83">
        <v>3.49</v>
      </c>
      <c r="D1214" s="83">
        <v>3.49</v>
      </c>
      <c r="E1214">
        <f t="shared" si="101"/>
        <v>0</v>
      </c>
      <c r="F1214" s="90" t="str">
        <f>IF(E1214=0,"Sin movimiento en 2020", IF(C1214&gt;D1214,"se sigue facturando","esta pagando"))</f>
        <v>Sin movimiento en 2020</v>
      </c>
    </row>
    <row r="1215" spans="1:6" hidden="1" x14ac:dyDescent="0.25">
      <c r="A1215" s="75" t="s">
        <v>6395</v>
      </c>
      <c r="B1215" s="75" t="s">
        <v>6396</v>
      </c>
      <c r="C1215" s="83">
        <v>15.43</v>
      </c>
      <c r="D1215" s="83">
        <v>3.49</v>
      </c>
      <c r="E1215">
        <f t="shared" si="101"/>
        <v>11.94</v>
      </c>
      <c r="F1215" t="str">
        <f t="shared" si="102"/>
        <v>se sigue facturando</v>
      </c>
    </row>
    <row r="1216" spans="1:6" x14ac:dyDescent="0.25">
      <c r="A1216" s="75" t="s">
        <v>6709</v>
      </c>
      <c r="B1216" s="75" t="s">
        <v>6710</v>
      </c>
      <c r="C1216" s="83">
        <v>3.49</v>
      </c>
      <c r="D1216" s="83">
        <v>3.49</v>
      </c>
      <c r="E1216">
        <f t="shared" si="101"/>
        <v>0</v>
      </c>
      <c r="F1216" s="90" t="str">
        <f>IF(E1216=0,"Sin movimiento en 2020", IF(C1216&gt;D1216,"se sigue facturando","esta pagando"))</f>
        <v>Sin movimiento en 2020</v>
      </c>
    </row>
    <row r="1217" spans="1:6" hidden="1" x14ac:dyDescent="0.25">
      <c r="A1217" s="75" t="s">
        <v>8003</v>
      </c>
      <c r="B1217" s="75" t="s">
        <v>8004</v>
      </c>
      <c r="C1217" s="83">
        <v>38.909999999999997</v>
      </c>
      <c r="D1217" s="83">
        <v>3.49</v>
      </c>
      <c r="E1217">
        <f t="shared" si="101"/>
        <v>35.419999999999995</v>
      </c>
      <c r="F1217" t="str">
        <f t="shared" si="102"/>
        <v>se sigue facturando</v>
      </c>
    </row>
    <row r="1218" spans="1:6" x14ac:dyDescent="0.25">
      <c r="A1218" s="75" t="s">
        <v>8488</v>
      </c>
      <c r="B1218" s="75" t="s">
        <v>8489</v>
      </c>
      <c r="C1218" s="83">
        <v>3.49</v>
      </c>
      <c r="D1218" s="83">
        <v>3.49</v>
      </c>
      <c r="E1218">
        <f t="shared" ref="E1218:E1281" si="109">C1218-D1218</f>
        <v>0</v>
      </c>
      <c r="F1218" s="90" t="str">
        <f>IF(E1218=0,"Sin movimiento en 2020", IF(C1218&gt;D1218,"se sigue facturando","esta pagando"))</f>
        <v>Sin movimiento en 2020</v>
      </c>
    </row>
    <row r="1219" spans="1:6" hidden="1" x14ac:dyDescent="0.25">
      <c r="A1219" s="75" t="s">
        <v>7894</v>
      </c>
      <c r="B1219" s="75" t="s">
        <v>7895</v>
      </c>
      <c r="C1219" s="83">
        <v>1.93</v>
      </c>
      <c r="D1219" s="83">
        <v>3.5</v>
      </c>
      <c r="E1219">
        <f t="shared" si="109"/>
        <v>-1.57</v>
      </c>
      <c r="F1219" t="str">
        <f t="shared" ref="F1219:F1281" si="110">IF(E1219=0,"No cobrable", IF(C1219&gt;D1219,"se sigue facturando","esta pagando"))</f>
        <v>esta pagando</v>
      </c>
    </row>
    <row r="1220" spans="1:6" hidden="1" x14ac:dyDescent="0.25">
      <c r="A1220" s="75" t="s">
        <v>4643</v>
      </c>
      <c r="B1220" s="75" t="s">
        <v>4644</v>
      </c>
      <c r="C1220" s="83">
        <v>1.68</v>
      </c>
      <c r="D1220" s="83">
        <v>3.51</v>
      </c>
      <c r="E1220">
        <f t="shared" si="109"/>
        <v>-1.8299999999999998</v>
      </c>
      <c r="F1220" t="str">
        <f t="shared" si="110"/>
        <v>esta pagando</v>
      </c>
    </row>
    <row r="1221" spans="1:6" x14ac:dyDescent="0.25">
      <c r="A1221" s="75" t="s">
        <v>4771</v>
      </c>
      <c r="B1221" s="75" t="s">
        <v>4772</v>
      </c>
      <c r="C1221" s="83">
        <v>3.51</v>
      </c>
      <c r="D1221" s="83">
        <v>3.51</v>
      </c>
      <c r="E1221">
        <f t="shared" si="109"/>
        <v>0</v>
      </c>
      <c r="F1221" s="90" t="str">
        <f>IF(E1221=0,"Sin movimiento en 2020", IF(C1221&gt;D1221,"se sigue facturando","esta pagando"))</f>
        <v>Sin movimiento en 2020</v>
      </c>
    </row>
    <row r="1222" spans="1:6" hidden="1" x14ac:dyDescent="0.25">
      <c r="A1222" s="75" t="s">
        <v>5338</v>
      </c>
      <c r="B1222" s="75" t="s">
        <v>5339</v>
      </c>
      <c r="C1222" s="83">
        <v>17.45</v>
      </c>
      <c r="D1222" s="83">
        <v>3.51</v>
      </c>
      <c r="E1222">
        <f t="shared" si="109"/>
        <v>13.94</v>
      </c>
      <c r="F1222" t="str">
        <f t="shared" si="110"/>
        <v>se sigue facturando</v>
      </c>
    </row>
    <row r="1223" spans="1:6" hidden="1" x14ac:dyDescent="0.25">
      <c r="A1223" s="75" t="s">
        <v>6529</v>
      </c>
      <c r="B1223" s="75" t="s">
        <v>6530</v>
      </c>
      <c r="C1223" s="83">
        <v>13.72</v>
      </c>
      <c r="D1223" s="83">
        <v>3.51</v>
      </c>
      <c r="E1223">
        <f t="shared" si="109"/>
        <v>10.210000000000001</v>
      </c>
      <c r="F1223" t="str">
        <f t="shared" si="110"/>
        <v>se sigue facturando</v>
      </c>
    </row>
    <row r="1224" spans="1:6" hidden="1" x14ac:dyDescent="0.25">
      <c r="A1224" s="75" t="s">
        <v>9372</v>
      </c>
      <c r="B1224" s="75" t="s">
        <v>9373</v>
      </c>
      <c r="C1224" s="83">
        <v>20.94</v>
      </c>
      <c r="D1224" s="83">
        <v>3.51</v>
      </c>
      <c r="E1224">
        <f t="shared" si="109"/>
        <v>17.43</v>
      </c>
      <c r="F1224" t="str">
        <f t="shared" si="110"/>
        <v>se sigue facturando</v>
      </c>
    </row>
    <row r="1225" spans="1:6" hidden="1" x14ac:dyDescent="0.25">
      <c r="A1225" s="75" t="s">
        <v>5023</v>
      </c>
      <c r="B1225" s="75" t="s">
        <v>5024</v>
      </c>
      <c r="C1225" s="83">
        <v>9.7200000000000006</v>
      </c>
      <c r="D1225" s="83">
        <v>3.52</v>
      </c>
      <c r="E1225">
        <f t="shared" si="109"/>
        <v>6.2000000000000011</v>
      </c>
      <c r="F1225" t="str">
        <f t="shared" si="110"/>
        <v>se sigue facturando</v>
      </c>
    </row>
    <row r="1226" spans="1:6" hidden="1" x14ac:dyDescent="0.25">
      <c r="A1226" s="75" t="s">
        <v>8580</v>
      </c>
      <c r="B1226" s="75" t="s">
        <v>8581</v>
      </c>
      <c r="C1226" s="83">
        <v>5.2</v>
      </c>
      <c r="D1226" s="83">
        <v>3.52</v>
      </c>
      <c r="E1226">
        <f t="shared" si="109"/>
        <v>1.6800000000000002</v>
      </c>
      <c r="F1226" t="str">
        <f t="shared" si="110"/>
        <v>se sigue facturando</v>
      </c>
    </row>
    <row r="1227" spans="1:6" hidden="1" x14ac:dyDescent="0.25">
      <c r="A1227" s="75" t="s">
        <v>7341</v>
      </c>
      <c r="B1227" s="75" t="s">
        <v>7342</v>
      </c>
      <c r="C1227" s="83">
        <v>3.4</v>
      </c>
      <c r="D1227" s="83">
        <v>3.53</v>
      </c>
      <c r="E1227">
        <f t="shared" si="109"/>
        <v>-0.12999999999999989</v>
      </c>
      <c r="F1227" t="str">
        <f t="shared" si="110"/>
        <v>esta pagando</v>
      </c>
    </row>
    <row r="1228" spans="1:6" hidden="1" x14ac:dyDescent="0.25">
      <c r="A1228" s="75" t="s">
        <v>8031</v>
      </c>
      <c r="B1228" s="75" t="s">
        <v>8032</v>
      </c>
      <c r="C1228" s="83">
        <v>3.08</v>
      </c>
      <c r="D1228" s="83">
        <v>3.53</v>
      </c>
      <c r="E1228">
        <f t="shared" si="109"/>
        <v>-0.44999999999999973</v>
      </c>
      <c r="F1228" t="str">
        <f t="shared" si="110"/>
        <v>esta pagando</v>
      </c>
    </row>
    <row r="1229" spans="1:6" x14ac:dyDescent="0.25">
      <c r="A1229" s="75" t="s">
        <v>4983</v>
      </c>
      <c r="B1229" s="75" t="s">
        <v>4984</v>
      </c>
      <c r="C1229" s="83">
        <v>3.54</v>
      </c>
      <c r="D1229" s="83">
        <v>3.54</v>
      </c>
      <c r="E1229">
        <f t="shared" si="109"/>
        <v>0</v>
      </c>
      <c r="F1229" s="90" t="str">
        <f t="shared" ref="F1229:F1231" si="111">IF(E1229=0,"Sin movimiento en 2020", IF(C1229&gt;D1229,"se sigue facturando","esta pagando"))</f>
        <v>Sin movimiento en 2020</v>
      </c>
    </row>
    <row r="1230" spans="1:6" x14ac:dyDescent="0.25">
      <c r="A1230" s="75" t="s">
        <v>6741</v>
      </c>
      <c r="B1230" s="75" t="s">
        <v>6742</v>
      </c>
      <c r="C1230" s="83">
        <v>3.54</v>
      </c>
      <c r="D1230" s="83">
        <v>3.54</v>
      </c>
      <c r="E1230">
        <f t="shared" si="109"/>
        <v>0</v>
      </c>
      <c r="F1230" s="90" t="str">
        <f t="shared" si="111"/>
        <v>Sin movimiento en 2020</v>
      </c>
    </row>
    <row r="1231" spans="1:6" x14ac:dyDescent="0.25">
      <c r="A1231" s="75" t="s">
        <v>9437</v>
      </c>
      <c r="B1231" s="75" t="s">
        <v>9438</v>
      </c>
      <c r="C1231" s="83">
        <v>3.54</v>
      </c>
      <c r="D1231" s="83">
        <v>3.54</v>
      </c>
      <c r="E1231">
        <f t="shared" si="109"/>
        <v>0</v>
      </c>
      <c r="F1231" s="90" t="str">
        <f t="shared" si="111"/>
        <v>Sin movimiento en 2020</v>
      </c>
    </row>
    <row r="1232" spans="1:6" hidden="1" x14ac:dyDescent="0.25">
      <c r="A1232" s="75" t="s">
        <v>2049</v>
      </c>
      <c r="B1232" s="75" t="s">
        <v>2050</v>
      </c>
      <c r="C1232" s="83">
        <v>50.8</v>
      </c>
      <c r="D1232" s="83">
        <v>3.55</v>
      </c>
      <c r="E1232">
        <f t="shared" si="109"/>
        <v>47.25</v>
      </c>
      <c r="F1232" t="str">
        <f t="shared" si="110"/>
        <v>se sigue facturando</v>
      </c>
    </row>
    <row r="1233" spans="1:6" x14ac:dyDescent="0.25">
      <c r="A1233" s="75" t="s">
        <v>3504</v>
      </c>
      <c r="B1233" s="75" t="s">
        <v>3505</v>
      </c>
      <c r="C1233" s="83">
        <v>3.55</v>
      </c>
      <c r="D1233" s="83">
        <v>3.55</v>
      </c>
      <c r="E1233">
        <f t="shared" si="109"/>
        <v>0</v>
      </c>
      <c r="F1233" s="90" t="str">
        <f>IF(E1233=0,"Sin movimiento en 2020", IF(C1233&gt;D1233,"se sigue facturando","esta pagando"))</f>
        <v>Sin movimiento en 2020</v>
      </c>
    </row>
    <row r="1234" spans="1:6" hidden="1" x14ac:dyDescent="0.25">
      <c r="A1234" s="75" t="s">
        <v>4486</v>
      </c>
      <c r="B1234" s="75" t="s">
        <v>4487</v>
      </c>
      <c r="C1234" s="83">
        <v>6.46</v>
      </c>
      <c r="D1234" s="83">
        <v>3.55</v>
      </c>
      <c r="E1234">
        <f t="shared" si="109"/>
        <v>2.91</v>
      </c>
      <c r="F1234" t="str">
        <f t="shared" si="110"/>
        <v>se sigue facturando</v>
      </c>
    </row>
    <row r="1235" spans="1:6" hidden="1" x14ac:dyDescent="0.25">
      <c r="A1235" s="75" t="s">
        <v>7717</v>
      </c>
      <c r="B1235" s="75" t="s">
        <v>7718</v>
      </c>
      <c r="C1235" s="83">
        <v>99.92</v>
      </c>
      <c r="D1235" s="83">
        <v>3.55</v>
      </c>
      <c r="E1235">
        <f t="shared" si="109"/>
        <v>96.37</v>
      </c>
      <c r="F1235" t="str">
        <f t="shared" si="110"/>
        <v>se sigue facturando</v>
      </c>
    </row>
    <row r="1236" spans="1:6" hidden="1" x14ac:dyDescent="0.25">
      <c r="A1236" s="75" t="s">
        <v>8663</v>
      </c>
      <c r="B1236" s="75" t="s">
        <v>8664</v>
      </c>
      <c r="C1236" s="83">
        <v>3.65</v>
      </c>
      <c r="D1236" s="83">
        <v>3.55</v>
      </c>
      <c r="E1236">
        <f t="shared" si="109"/>
        <v>0.10000000000000009</v>
      </c>
      <c r="F1236" t="str">
        <f t="shared" si="110"/>
        <v>se sigue facturando</v>
      </c>
    </row>
    <row r="1237" spans="1:6" x14ac:dyDescent="0.25">
      <c r="A1237" s="75" t="s">
        <v>4276</v>
      </c>
      <c r="B1237" s="75" t="s">
        <v>4277</v>
      </c>
      <c r="C1237" s="83">
        <v>3.56</v>
      </c>
      <c r="D1237" s="83">
        <v>3.56</v>
      </c>
      <c r="E1237">
        <f t="shared" si="109"/>
        <v>0</v>
      </c>
      <c r="F1237" s="90" t="str">
        <f>IF(E1237=0,"Sin movimiento en 2020", IF(C1237&gt;D1237,"se sigue facturando","esta pagando"))</f>
        <v>Sin movimiento en 2020</v>
      </c>
    </row>
    <row r="1238" spans="1:6" hidden="1" x14ac:dyDescent="0.25">
      <c r="A1238" s="75" t="s">
        <v>5358</v>
      </c>
      <c r="B1238" s="75" t="s">
        <v>5359</v>
      </c>
      <c r="C1238" s="83">
        <v>15.14</v>
      </c>
      <c r="D1238" s="83">
        <v>3.56</v>
      </c>
      <c r="E1238">
        <f t="shared" si="109"/>
        <v>11.58</v>
      </c>
      <c r="F1238" t="str">
        <f t="shared" si="110"/>
        <v>se sigue facturando</v>
      </c>
    </row>
    <row r="1239" spans="1:6" x14ac:dyDescent="0.25">
      <c r="A1239" s="75" t="s">
        <v>6397</v>
      </c>
      <c r="B1239" s="75" t="s">
        <v>6398</v>
      </c>
      <c r="C1239" s="83">
        <v>3.56</v>
      </c>
      <c r="D1239" s="83">
        <v>3.56</v>
      </c>
      <c r="E1239">
        <f t="shared" si="109"/>
        <v>0</v>
      </c>
      <c r="F1239" s="90" t="str">
        <f>IF(E1239=0,"Sin movimiento en 2020", IF(C1239&gt;D1239,"se sigue facturando","esta pagando"))</f>
        <v>Sin movimiento en 2020</v>
      </c>
    </row>
    <row r="1240" spans="1:6" hidden="1" x14ac:dyDescent="0.25">
      <c r="A1240" s="75" t="s">
        <v>8878</v>
      </c>
      <c r="B1240" s="75" t="s">
        <v>8879</v>
      </c>
      <c r="C1240" s="83">
        <v>2.68</v>
      </c>
      <c r="D1240" s="83">
        <v>3.56</v>
      </c>
      <c r="E1240">
        <f t="shared" si="109"/>
        <v>-0.87999999999999989</v>
      </c>
      <c r="F1240" t="str">
        <f t="shared" si="110"/>
        <v>esta pagando</v>
      </c>
    </row>
    <row r="1241" spans="1:6" x14ac:dyDescent="0.25">
      <c r="A1241" s="75" t="s">
        <v>287</v>
      </c>
      <c r="B1241" s="75" t="s">
        <v>288</v>
      </c>
      <c r="C1241" s="83">
        <v>3.57</v>
      </c>
      <c r="D1241" s="83">
        <v>3.57</v>
      </c>
      <c r="E1241">
        <f t="shared" si="109"/>
        <v>0</v>
      </c>
      <c r="F1241" s="90" t="str">
        <f t="shared" ref="F1241:F1242" si="112">IF(E1241=0,"Sin movimiento en 2020", IF(C1241&gt;D1241,"se sigue facturando","esta pagando"))</f>
        <v>Sin movimiento en 2020</v>
      </c>
    </row>
    <row r="1242" spans="1:6" x14ac:dyDescent="0.25">
      <c r="A1242" s="75" t="s">
        <v>4212</v>
      </c>
      <c r="B1242" s="75" t="s">
        <v>4213</v>
      </c>
      <c r="C1242" s="83">
        <v>3.57</v>
      </c>
      <c r="D1242" s="83">
        <v>3.57</v>
      </c>
      <c r="E1242">
        <f t="shared" si="109"/>
        <v>0</v>
      </c>
      <c r="F1242" s="90" t="str">
        <f t="shared" si="112"/>
        <v>Sin movimiento en 2020</v>
      </c>
    </row>
    <row r="1243" spans="1:6" hidden="1" x14ac:dyDescent="0.25">
      <c r="A1243" s="75" t="s">
        <v>7667</v>
      </c>
      <c r="B1243" s="75" t="s">
        <v>7668</v>
      </c>
      <c r="C1243" s="83">
        <v>19.899999999999999</v>
      </c>
      <c r="D1243" s="83">
        <v>3.57</v>
      </c>
      <c r="E1243">
        <f t="shared" si="109"/>
        <v>16.329999999999998</v>
      </c>
      <c r="F1243" t="str">
        <f t="shared" si="110"/>
        <v>se sigue facturando</v>
      </c>
    </row>
    <row r="1244" spans="1:6" x14ac:dyDescent="0.25">
      <c r="A1244" s="75" t="s">
        <v>7825</v>
      </c>
      <c r="B1244" s="75" t="s">
        <v>7826</v>
      </c>
      <c r="C1244" s="83">
        <v>3.57</v>
      </c>
      <c r="D1244" s="83">
        <v>3.57</v>
      </c>
      <c r="E1244">
        <f t="shared" si="109"/>
        <v>0</v>
      </c>
      <c r="F1244" s="90" t="str">
        <f>IF(E1244=0,"Sin movimiento en 2020", IF(C1244&gt;D1244,"se sigue facturando","esta pagando"))</f>
        <v>Sin movimiento en 2020</v>
      </c>
    </row>
    <row r="1245" spans="1:6" hidden="1" x14ac:dyDescent="0.25">
      <c r="A1245" s="75" t="s">
        <v>9082</v>
      </c>
      <c r="B1245" s="75" t="s">
        <v>9083</v>
      </c>
      <c r="C1245" s="83">
        <v>7.37</v>
      </c>
      <c r="D1245" s="83">
        <v>3.57</v>
      </c>
      <c r="E1245">
        <f t="shared" si="109"/>
        <v>3.8000000000000003</v>
      </c>
      <c r="F1245" t="str">
        <f t="shared" si="110"/>
        <v>se sigue facturando</v>
      </c>
    </row>
    <row r="1246" spans="1:6" hidden="1" x14ac:dyDescent="0.25">
      <c r="A1246" s="75" t="s">
        <v>503</v>
      </c>
      <c r="B1246" s="75" t="s">
        <v>504</v>
      </c>
      <c r="C1246" s="83">
        <v>41.64</v>
      </c>
      <c r="D1246" s="83">
        <v>3.58</v>
      </c>
      <c r="E1246">
        <f t="shared" si="109"/>
        <v>38.06</v>
      </c>
      <c r="F1246" t="str">
        <f t="shared" si="110"/>
        <v>se sigue facturando</v>
      </c>
    </row>
    <row r="1247" spans="1:6" hidden="1" x14ac:dyDescent="0.25">
      <c r="A1247" s="75" t="s">
        <v>3908</v>
      </c>
      <c r="B1247" s="75" t="s">
        <v>3909</v>
      </c>
      <c r="C1247" s="83">
        <v>18.7</v>
      </c>
      <c r="D1247" s="83">
        <v>3.58</v>
      </c>
      <c r="E1247">
        <f t="shared" si="109"/>
        <v>15.12</v>
      </c>
      <c r="F1247" t="str">
        <f t="shared" si="110"/>
        <v>se sigue facturando</v>
      </c>
    </row>
    <row r="1248" spans="1:6" hidden="1" x14ac:dyDescent="0.25">
      <c r="A1248" s="75" t="s">
        <v>4426</v>
      </c>
      <c r="B1248" s="75" t="s">
        <v>4427</v>
      </c>
      <c r="C1248" s="83">
        <v>25.64</v>
      </c>
      <c r="D1248" s="83">
        <v>3.58</v>
      </c>
      <c r="E1248">
        <f t="shared" si="109"/>
        <v>22.060000000000002</v>
      </c>
      <c r="F1248" t="str">
        <f t="shared" si="110"/>
        <v>se sigue facturando</v>
      </c>
    </row>
    <row r="1249" spans="1:6" x14ac:dyDescent="0.25">
      <c r="A1249" s="75" t="s">
        <v>8610</v>
      </c>
      <c r="B1249" s="75" t="s">
        <v>8611</v>
      </c>
      <c r="C1249" s="83">
        <v>3.58</v>
      </c>
      <c r="D1249" s="83">
        <v>3.58</v>
      </c>
      <c r="E1249">
        <f t="shared" si="109"/>
        <v>0</v>
      </c>
      <c r="F1249" s="90" t="str">
        <f>IF(E1249=0,"Sin movimiento en 2020", IF(C1249&gt;D1249,"se sigue facturando","esta pagando"))</f>
        <v>Sin movimiento en 2020</v>
      </c>
    </row>
    <row r="1250" spans="1:6" hidden="1" x14ac:dyDescent="0.25">
      <c r="A1250" s="75" t="s">
        <v>9146</v>
      </c>
      <c r="B1250" s="75" t="s">
        <v>9147</v>
      </c>
      <c r="C1250" s="83">
        <v>2.46</v>
      </c>
      <c r="D1250" s="83">
        <v>3.58</v>
      </c>
      <c r="E1250">
        <f t="shared" si="109"/>
        <v>-1.1200000000000001</v>
      </c>
      <c r="F1250" t="str">
        <f t="shared" si="110"/>
        <v>esta pagando</v>
      </c>
    </row>
    <row r="1251" spans="1:6" hidden="1" x14ac:dyDescent="0.25">
      <c r="A1251" s="75" t="s">
        <v>455</v>
      </c>
      <c r="B1251" s="75" t="s">
        <v>456</v>
      </c>
      <c r="C1251" s="83">
        <v>3.58</v>
      </c>
      <c r="D1251" s="83">
        <v>3.59</v>
      </c>
      <c r="E1251">
        <f t="shared" si="109"/>
        <v>-9.9999999999997868E-3</v>
      </c>
      <c r="F1251" t="str">
        <f t="shared" si="110"/>
        <v>esta pagando</v>
      </c>
    </row>
    <row r="1252" spans="1:6" x14ac:dyDescent="0.25">
      <c r="A1252" s="75" t="s">
        <v>3882</v>
      </c>
      <c r="B1252" s="75" t="s">
        <v>3883</v>
      </c>
      <c r="C1252" s="83">
        <v>3.59</v>
      </c>
      <c r="D1252" s="83">
        <v>3.59</v>
      </c>
      <c r="E1252">
        <f t="shared" si="109"/>
        <v>0</v>
      </c>
      <c r="F1252" s="90" t="str">
        <f t="shared" ref="F1252:F1253" si="113">IF(E1252=0,"Sin movimiento en 2020", IF(C1252&gt;D1252,"se sigue facturando","esta pagando"))</f>
        <v>Sin movimiento en 2020</v>
      </c>
    </row>
    <row r="1253" spans="1:6" x14ac:dyDescent="0.25">
      <c r="A1253" s="75" t="s">
        <v>2149</v>
      </c>
      <c r="B1253" s="75" t="s">
        <v>2150</v>
      </c>
      <c r="C1253" s="83">
        <v>3.6</v>
      </c>
      <c r="D1253" s="83">
        <v>3.6</v>
      </c>
      <c r="E1253">
        <f t="shared" si="109"/>
        <v>0</v>
      </c>
      <c r="F1253" s="90" t="str">
        <f t="shared" si="113"/>
        <v>Sin movimiento en 2020</v>
      </c>
    </row>
    <row r="1254" spans="1:6" hidden="1" x14ac:dyDescent="0.25">
      <c r="A1254" s="75" t="s">
        <v>7823</v>
      </c>
      <c r="B1254" s="75" t="s">
        <v>7824</v>
      </c>
      <c r="C1254" s="83">
        <v>1.68</v>
      </c>
      <c r="D1254" s="83">
        <v>3.6</v>
      </c>
      <c r="E1254">
        <f t="shared" si="109"/>
        <v>-1.9200000000000002</v>
      </c>
      <c r="F1254" t="str">
        <f t="shared" si="110"/>
        <v>esta pagando</v>
      </c>
    </row>
    <row r="1255" spans="1:6" x14ac:dyDescent="0.25">
      <c r="A1255" s="75" t="s">
        <v>8168</v>
      </c>
      <c r="B1255" s="75" t="s">
        <v>8169</v>
      </c>
      <c r="C1255" s="83">
        <v>3.6</v>
      </c>
      <c r="D1255" s="83">
        <v>3.6</v>
      </c>
      <c r="E1255">
        <f t="shared" si="109"/>
        <v>0</v>
      </c>
      <c r="F1255" s="90" t="str">
        <f>IF(E1255=0,"Sin movimiento en 2020", IF(C1255&gt;D1255,"se sigue facturando","esta pagando"))</f>
        <v>Sin movimiento en 2020</v>
      </c>
    </row>
    <row r="1256" spans="1:6" hidden="1" x14ac:dyDescent="0.25">
      <c r="A1256" s="75" t="s">
        <v>2063</v>
      </c>
      <c r="B1256" s="75" t="s">
        <v>2064</v>
      </c>
      <c r="C1256" s="83">
        <v>16.8</v>
      </c>
      <c r="D1256" s="83">
        <v>3.61</v>
      </c>
      <c r="E1256">
        <f t="shared" si="109"/>
        <v>13.190000000000001</v>
      </c>
      <c r="F1256" t="str">
        <f t="shared" si="110"/>
        <v>se sigue facturando</v>
      </c>
    </row>
    <row r="1257" spans="1:6" hidden="1" x14ac:dyDescent="0.25">
      <c r="A1257" s="75" t="s">
        <v>7189</v>
      </c>
      <c r="B1257" s="75" t="s">
        <v>7190</v>
      </c>
      <c r="C1257" s="83">
        <v>1.98</v>
      </c>
      <c r="D1257" s="83">
        <v>3.61</v>
      </c>
      <c r="E1257">
        <f t="shared" si="109"/>
        <v>-1.63</v>
      </c>
      <c r="F1257" t="str">
        <f t="shared" si="110"/>
        <v>esta pagando</v>
      </c>
    </row>
    <row r="1258" spans="1:6" x14ac:dyDescent="0.25">
      <c r="A1258" s="75" t="s">
        <v>3336</v>
      </c>
      <c r="B1258" s="75" t="s">
        <v>3337</v>
      </c>
      <c r="C1258" s="83">
        <v>3.62</v>
      </c>
      <c r="D1258" s="83">
        <v>3.62</v>
      </c>
      <c r="E1258">
        <f t="shared" si="109"/>
        <v>0</v>
      </c>
      <c r="F1258" s="90" t="str">
        <f>IF(E1258=0,"Sin movimiento en 2020", IF(C1258&gt;D1258,"se sigue facturando","esta pagando"))</f>
        <v>Sin movimiento en 2020</v>
      </c>
    </row>
    <row r="1259" spans="1:6" hidden="1" x14ac:dyDescent="0.25">
      <c r="A1259" s="75" t="s">
        <v>4669</v>
      </c>
      <c r="B1259" s="75" t="s">
        <v>4670</v>
      </c>
      <c r="C1259" s="83">
        <v>8.17</v>
      </c>
      <c r="D1259" s="83">
        <v>3.62</v>
      </c>
      <c r="E1259">
        <f t="shared" si="109"/>
        <v>4.55</v>
      </c>
      <c r="F1259" t="str">
        <f t="shared" si="110"/>
        <v>se sigue facturando</v>
      </c>
    </row>
    <row r="1260" spans="1:6" x14ac:dyDescent="0.25">
      <c r="A1260" s="75" t="s">
        <v>5183</v>
      </c>
      <c r="B1260" s="75" t="s">
        <v>5184</v>
      </c>
      <c r="C1260" s="83">
        <v>3.62</v>
      </c>
      <c r="D1260" s="83">
        <v>3.62</v>
      </c>
      <c r="E1260">
        <f t="shared" si="109"/>
        <v>0</v>
      </c>
      <c r="F1260" s="90" t="str">
        <f t="shared" ref="F1260:F1261" si="114">IF(E1260=0,"Sin movimiento en 2020", IF(C1260&gt;D1260,"se sigue facturando","esta pagando"))</f>
        <v>Sin movimiento en 2020</v>
      </c>
    </row>
    <row r="1261" spans="1:6" x14ac:dyDescent="0.25">
      <c r="A1261" s="75" t="s">
        <v>7145</v>
      </c>
      <c r="B1261" s="75" t="s">
        <v>7146</v>
      </c>
      <c r="C1261" s="83">
        <v>3.62</v>
      </c>
      <c r="D1261" s="83">
        <v>3.62</v>
      </c>
      <c r="E1261">
        <f t="shared" si="109"/>
        <v>0</v>
      </c>
      <c r="F1261" s="90" t="str">
        <f t="shared" si="114"/>
        <v>Sin movimiento en 2020</v>
      </c>
    </row>
    <row r="1262" spans="1:6" hidden="1" x14ac:dyDescent="0.25">
      <c r="A1262" s="75" t="s">
        <v>8582</v>
      </c>
      <c r="B1262" s="75" t="s">
        <v>8583</v>
      </c>
      <c r="C1262" s="83">
        <v>8.4</v>
      </c>
      <c r="D1262" s="83">
        <v>3.62</v>
      </c>
      <c r="E1262">
        <f t="shared" si="109"/>
        <v>4.78</v>
      </c>
      <c r="F1262" t="str">
        <f t="shared" si="110"/>
        <v>se sigue facturando</v>
      </c>
    </row>
    <row r="1263" spans="1:6" x14ac:dyDescent="0.25">
      <c r="A1263" s="75" t="s">
        <v>8996</v>
      </c>
      <c r="B1263" s="75" t="s">
        <v>8997</v>
      </c>
      <c r="C1263" s="83">
        <v>3.62</v>
      </c>
      <c r="D1263" s="83">
        <v>3.62</v>
      </c>
      <c r="E1263">
        <f t="shared" si="109"/>
        <v>0</v>
      </c>
      <c r="F1263" s="90" t="str">
        <f t="shared" ref="F1263:F1264" si="115">IF(E1263=0,"Sin movimiento en 2020", IF(C1263&gt;D1263,"se sigue facturando","esta pagando"))</f>
        <v>Sin movimiento en 2020</v>
      </c>
    </row>
    <row r="1264" spans="1:6" x14ac:dyDescent="0.25">
      <c r="A1264" s="75" t="s">
        <v>9104</v>
      </c>
      <c r="B1264" s="75" t="s">
        <v>9105</v>
      </c>
      <c r="C1264" s="83">
        <v>3.62</v>
      </c>
      <c r="D1264" s="83">
        <v>3.62</v>
      </c>
      <c r="E1264">
        <f t="shared" si="109"/>
        <v>0</v>
      </c>
      <c r="F1264" s="90" t="str">
        <f t="shared" si="115"/>
        <v>Sin movimiento en 2020</v>
      </c>
    </row>
    <row r="1265" spans="1:6" hidden="1" x14ac:dyDescent="0.25">
      <c r="A1265" s="75" t="s">
        <v>3452</v>
      </c>
      <c r="B1265" s="75" t="s">
        <v>3453</v>
      </c>
      <c r="C1265" s="83">
        <v>50.03</v>
      </c>
      <c r="D1265" s="83">
        <v>3.63</v>
      </c>
      <c r="E1265">
        <f t="shared" si="109"/>
        <v>46.4</v>
      </c>
      <c r="F1265" t="str">
        <f t="shared" si="110"/>
        <v>se sigue facturando</v>
      </c>
    </row>
    <row r="1266" spans="1:6" hidden="1" x14ac:dyDescent="0.25">
      <c r="A1266" s="75" t="s">
        <v>4436</v>
      </c>
      <c r="B1266" s="75" t="s">
        <v>4437</v>
      </c>
      <c r="C1266" s="83">
        <v>22.35</v>
      </c>
      <c r="D1266" s="83">
        <v>3.63</v>
      </c>
      <c r="E1266">
        <f t="shared" si="109"/>
        <v>18.720000000000002</v>
      </c>
      <c r="F1266" t="str">
        <f t="shared" si="110"/>
        <v>se sigue facturando</v>
      </c>
    </row>
    <row r="1267" spans="1:6" hidden="1" x14ac:dyDescent="0.25">
      <c r="A1267" s="75" t="s">
        <v>8570</v>
      </c>
      <c r="B1267" s="75" t="s">
        <v>8571</v>
      </c>
      <c r="C1267" s="83">
        <v>1.74</v>
      </c>
      <c r="D1267" s="83">
        <v>3.63</v>
      </c>
      <c r="E1267">
        <f t="shared" si="109"/>
        <v>-1.89</v>
      </c>
      <c r="F1267" t="str">
        <f t="shared" si="110"/>
        <v>esta pagando</v>
      </c>
    </row>
    <row r="1268" spans="1:6" hidden="1" x14ac:dyDescent="0.25">
      <c r="A1268" s="75" t="s">
        <v>5147</v>
      </c>
      <c r="B1268" s="75" t="s">
        <v>5148</v>
      </c>
      <c r="C1268" s="83">
        <v>-1.65</v>
      </c>
      <c r="D1268" s="83">
        <v>3.64</v>
      </c>
      <c r="E1268">
        <f t="shared" si="109"/>
        <v>-5.29</v>
      </c>
      <c r="F1268" t="str">
        <f t="shared" si="110"/>
        <v>esta pagando</v>
      </c>
    </row>
    <row r="1269" spans="1:6" hidden="1" x14ac:dyDescent="0.25">
      <c r="A1269" s="75" t="s">
        <v>6045</v>
      </c>
      <c r="B1269" s="75" t="s">
        <v>6046</v>
      </c>
      <c r="C1269" s="83">
        <v>5.12</v>
      </c>
      <c r="D1269" s="83">
        <v>3.64</v>
      </c>
      <c r="E1269">
        <f t="shared" si="109"/>
        <v>1.48</v>
      </c>
      <c r="F1269" t="str">
        <f t="shared" si="110"/>
        <v>se sigue facturando</v>
      </c>
    </row>
    <row r="1270" spans="1:6" hidden="1" x14ac:dyDescent="0.25">
      <c r="A1270" s="75" t="s">
        <v>7412</v>
      </c>
      <c r="B1270" s="75" t="s">
        <v>7413</v>
      </c>
      <c r="C1270" s="83">
        <v>13.63</v>
      </c>
      <c r="D1270" s="83">
        <v>3.64</v>
      </c>
      <c r="E1270">
        <f t="shared" si="109"/>
        <v>9.99</v>
      </c>
      <c r="F1270" t="str">
        <f t="shared" si="110"/>
        <v>se sigue facturando</v>
      </c>
    </row>
    <row r="1271" spans="1:6" x14ac:dyDescent="0.25">
      <c r="A1271" s="75" t="s">
        <v>9173</v>
      </c>
      <c r="B1271" s="75" t="s">
        <v>9174</v>
      </c>
      <c r="C1271" s="83">
        <v>3.64</v>
      </c>
      <c r="D1271" s="83">
        <v>3.64</v>
      </c>
      <c r="E1271">
        <f t="shared" si="109"/>
        <v>0</v>
      </c>
      <c r="F1271" s="90" t="str">
        <f>IF(E1271=0,"Sin movimiento en 2020", IF(C1271&gt;D1271,"se sigue facturando","esta pagando"))</f>
        <v>Sin movimiento en 2020</v>
      </c>
    </row>
    <row r="1272" spans="1:6" hidden="1" x14ac:dyDescent="0.25">
      <c r="A1272" s="75" t="s">
        <v>5354</v>
      </c>
      <c r="B1272" s="75" t="s">
        <v>5355</v>
      </c>
      <c r="C1272" s="83">
        <v>3.48</v>
      </c>
      <c r="D1272" s="83">
        <v>3.65</v>
      </c>
      <c r="E1272">
        <f t="shared" si="109"/>
        <v>-0.16999999999999993</v>
      </c>
      <c r="F1272" t="str">
        <f t="shared" si="110"/>
        <v>esta pagando</v>
      </c>
    </row>
    <row r="1273" spans="1:6" hidden="1" x14ac:dyDescent="0.25">
      <c r="A1273" s="75" t="s">
        <v>5874</v>
      </c>
      <c r="B1273" s="75" t="s">
        <v>5875</v>
      </c>
      <c r="C1273" s="83">
        <v>16.559999999999999</v>
      </c>
      <c r="D1273" s="83">
        <v>3.65</v>
      </c>
      <c r="E1273">
        <f t="shared" si="109"/>
        <v>12.909999999999998</v>
      </c>
      <c r="F1273" t="str">
        <f t="shared" si="110"/>
        <v>se sigue facturando</v>
      </c>
    </row>
    <row r="1274" spans="1:6" hidden="1" x14ac:dyDescent="0.25">
      <c r="A1274" s="75" t="s">
        <v>4406</v>
      </c>
      <c r="B1274" s="75" t="s">
        <v>4407</v>
      </c>
      <c r="C1274" s="83">
        <v>10.07</v>
      </c>
      <c r="D1274" s="83">
        <v>3.66</v>
      </c>
      <c r="E1274">
        <f t="shared" si="109"/>
        <v>6.41</v>
      </c>
      <c r="F1274" t="str">
        <f t="shared" si="110"/>
        <v>se sigue facturando</v>
      </c>
    </row>
    <row r="1275" spans="1:6" hidden="1" x14ac:dyDescent="0.25">
      <c r="A1275" s="75" t="s">
        <v>5784</v>
      </c>
      <c r="B1275" s="75" t="s">
        <v>5785</v>
      </c>
      <c r="C1275" s="83">
        <v>5.04</v>
      </c>
      <c r="D1275" s="83">
        <v>3.66</v>
      </c>
      <c r="E1275">
        <f t="shared" si="109"/>
        <v>1.38</v>
      </c>
      <c r="F1275" t="str">
        <f t="shared" si="110"/>
        <v>se sigue facturando</v>
      </c>
    </row>
    <row r="1276" spans="1:6" hidden="1" x14ac:dyDescent="0.25">
      <c r="A1276" s="75" t="s">
        <v>7089</v>
      </c>
      <c r="B1276" s="75" t="s">
        <v>7090</v>
      </c>
      <c r="C1276" s="83">
        <v>3.33</v>
      </c>
      <c r="D1276" s="83">
        <v>3.66</v>
      </c>
      <c r="E1276">
        <f t="shared" si="109"/>
        <v>-0.33000000000000007</v>
      </c>
      <c r="F1276" t="str">
        <f t="shared" si="110"/>
        <v>esta pagando</v>
      </c>
    </row>
    <row r="1277" spans="1:6" x14ac:dyDescent="0.25">
      <c r="A1277" s="75" t="s">
        <v>5512</v>
      </c>
      <c r="B1277" s="75" t="s">
        <v>5513</v>
      </c>
      <c r="C1277" s="83">
        <v>3.67</v>
      </c>
      <c r="D1277" s="83">
        <v>3.67</v>
      </c>
      <c r="E1277">
        <f t="shared" si="109"/>
        <v>0</v>
      </c>
      <c r="F1277" s="90" t="str">
        <f>IF(E1277=0,"Sin movimiento en 2020", IF(C1277&gt;D1277,"se sigue facturando","esta pagando"))</f>
        <v>Sin movimiento en 2020</v>
      </c>
    </row>
    <row r="1278" spans="1:6" hidden="1" x14ac:dyDescent="0.25">
      <c r="A1278" s="75" t="s">
        <v>5602</v>
      </c>
      <c r="B1278" s="75" t="s">
        <v>5603</v>
      </c>
      <c r="C1278" s="83">
        <v>9.81</v>
      </c>
      <c r="D1278" s="83">
        <v>3.67</v>
      </c>
      <c r="E1278">
        <f t="shared" si="109"/>
        <v>6.1400000000000006</v>
      </c>
      <c r="F1278" t="str">
        <f t="shared" si="110"/>
        <v>se sigue facturando</v>
      </c>
    </row>
    <row r="1279" spans="1:6" hidden="1" x14ac:dyDescent="0.25">
      <c r="A1279" s="75" t="s">
        <v>6701</v>
      </c>
      <c r="B1279" s="75" t="s">
        <v>6702</v>
      </c>
      <c r="C1279" s="83">
        <v>4.2</v>
      </c>
      <c r="D1279" s="83">
        <v>3.67</v>
      </c>
      <c r="E1279">
        <f t="shared" si="109"/>
        <v>0.53000000000000025</v>
      </c>
      <c r="F1279" t="str">
        <f t="shared" si="110"/>
        <v>se sigue facturando</v>
      </c>
    </row>
    <row r="1280" spans="1:6" hidden="1" x14ac:dyDescent="0.25">
      <c r="A1280" s="75" t="s">
        <v>7359</v>
      </c>
      <c r="B1280" s="75" t="s">
        <v>7360</v>
      </c>
      <c r="C1280" s="83">
        <v>3.51</v>
      </c>
      <c r="D1280" s="83">
        <v>3.67</v>
      </c>
      <c r="E1280">
        <f t="shared" si="109"/>
        <v>-0.16000000000000014</v>
      </c>
      <c r="F1280" t="str">
        <f t="shared" si="110"/>
        <v>esta pagando</v>
      </c>
    </row>
    <row r="1281" spans="1:6" hidden="1" x14ac:dyDescent="0.25">
      <c r="A1281" s="75" t="s">
        <v>7410</v>
      </c>
      <c r="B1281" s="75" t="s">
        <v>7411</v>
      </c>
      <c r="C1281" s="83">
        <v>14.03</v>
      </c>
      <c r="D1281" s="83">
        <v>3.67</v>
      </c>
      <c r="E1281">
        <f t="shared" si="109"/>
        <v>10.36</v>
      </c>
      <c r="F1281" t="str">
        <f t="shared" si="110"/>
        <v>se sigue facturando</v>
      </c>
    </row>
    <row r="1282" spans="1:6" hidden="1" x14ac:dyDescent="0.25">
      <c r="A1282" s="75" t="s">
        <v>7924</v>
      </c>
      <c r="B1282" s="75" t="s">
        <v>7925</v>
      </c>
      <c r="C1282" s="83">
        <v>14.71</v>
      </c>
      <c r="D1282" s="83">
        <v>3.67</v>
      </c>
      <c r="E1282">
        <f t="shared" ref="E1282:E1345" si="116">C1282-D1282</f>
        <v>11.040000000000001</v>
      </c>
      <c r="F1282" t="str">
        <f t="shared" ref="F1282:F1345" si="117">IF(E1282=0,"No cobrable", IF(C1282&gt;D1282,"se sigue facturando","esta pagando"))</f>
        <v>se sigue facturando</v>
      </c>
    </row>
    <row r="1283" spans="1:6" hidden="1" x14ac:dyDescent="0.25">
      <c r="A1283" s="75" t="s">
        <v>8630</v>
      </c>
      <c r="B1283" s="75" t="s">
        <v>8631</v>
      </c>
      <c r="C1283" s="83">
        <v>37.28</v>
      </c>
      <c r="D1283" s="83">
        <v>3.67</v>
      </c>
      <c r="E1283">
        <f t="shared" si="116"/>
        <v>33.61</v>
      </c>
      <c r="F1283" t="str">
        <f t="shared" si="117"/>
        <v>se sigue facturando</v>
      </c>
    </row>
    <row r="1284" spans="1:6" hidden="1" x14ac:dyDescent="0.25">
      <c r="A1284" s="75" t="s">
        <v>8632</v>
      </c>
      <c r="B1284" s="75" t="s">
        <v>7915</v>
      </c>
      <c r="C1284" s="83">
        <v>1.68</v>
      </c>
      <c r="D1284" s="83">
        <v>3.67</v>
      </c>
      <c r="E1284">
        <f t="shared" si="116"/>
        <v>-1.99</v>
      </c>
      <c r="F1284" t="str">
        <f t="shared" si="117"/>
        <v>esta pagando</v>
      </c>
    </row>
    <row r="1285" spans="1:6" hidden="1" x14ac:dyDescent="0.25">
      <c r="A1285" s="75" t="s">
        <v>2295</v>
      </c>
      <c r="B1285" s="75" t="s">
        <v>2296</v>
      </c>
      <c r="C1285" s="83">
        <v>16.79</v>
      </c>
      <c r="D1285" s="83">
        <v>3.68</v>
      </c>
      <c r="E1285">
        <f t="shared" si="116"/>
        <v>13.11</v>
      </c>
      <c r="F1285" t="str">
        <f t="shared" si="117"/>
        <v>se sigue facturando</v>
      </c>
    </row>
    <row r="1286" spans="1:6" hidden="1" x14ac:dyDescent="0.25">
      <c r="A1286" s="75" t="s">
        <v>5276</v>
      </c>
      <c r="B1286" s="75" t="s">
        <v>5277</v>
      </c>
      <c r="C1286" s="83">
        <v>1.68</v>
      </c>
      <c r="D1286" s="83">
        <v>3.68</v>
      </c>
      <c r="E1286">
        <f t="shared" si="116"/>
        <v>-2</v>
      </c>
      <c r="F1286" t="str">
        <f t="shared" si="117"/>
        <v>esta pagando</v>
      </c>
    </row>
    <row r="1287" spans="1:6" x14ac:dyDescent="0.25">
      <c r="A1287" s="75" t="s">
        <v>1353</v>
      </c>
      <c r="B1287" s="75" t="s">
        <v>1354</v>
      </c>
      <c r="C1287" s="83">
        <v>3.69</v>
      </c>
      <c r="D1287" s="83">
        <v>3.69</v>
      </c>
      <c r="E1287">
        <f t="shared" si="116"/>
        <v>0</v>
      </c>
      <c r="F1287" s="90" t="str">
        <f t="shared" ref="F1287:F1288" si="118">IF(E1287=0,"Sin movimiento en 2020", IF(C1287&gt;D1287,"se sigue facturando","esta pagando"))</f>
        <v>Sin movimiento en 2020</v>
      </c>
    </row>
    <row r="1288" spans="1:6" x14ac:dyDescent="0.25">
      <c r="A1288" s="75" t="s">
        <v>4889</v>
      </c>
      <c r="B1288" s="75" t="s">
        <v>4890</v>
      </c>
      <c r="C1288" s="83">
        <v>3.69</v>
      </c>
      <c r="D1288" s="83">
        <v>3.69</v>
      </c>
      <c r="E1288">
        <f t="shared" si="116"/>
        <v>0</v>
      </c>
      <c r="F1288" s="90" t="str">
        <f t="shared" si="118"/>
        <v>Sin movimiento en 2020</v>
      </c>
    </row>
    <row r="1289" spans="1:6" hidden="1" x14ac:dyDescent="0.25">
      <c r="A1289" s="75" t="s">
        <v>2277</v>
      </c>
      <c r="B1289" s="75" t="s">
        <v>2278</v>
      </c>
      <c r="C1289" s="83">
        <v>11.47</v>
      </c>
      <c r="D1289" s="83">
        <v>3.7</v>
      </c>
      <c r="E1289">
        <f t="shared" si="116"/>
        <v>7.7700000000000005</v>
      </c>
      <c r="F1289" t="str">
        <f t="shared" si="117"/>
        <v>se sigue facturando</v>
      </c>
    </row>
    <row r="1290" spans="1:6" hidden="1" x14ac:dyDescent="0.25">
      <c r="A1290" s="75" t="s">
        <v>6409</v>
      </c>
      <c r="B1290" s="75" t="s">
        <v>6410</v>
      </c>
      <c r="C1290" s="83">
        <v>2.72</v>
      </c>
      <c r="D1290" s="83">
        <v>3.7</v>
      </c>
      <c r="E1290">
        <f t="shared" si="116"/>
        <v>-0.98</v>
      </c>
      <c r="F1290" t="str">
        <f t="shared" si="117"/>
        <v>esta pagando</v>
      </c>
    </row>
    <row r="1291" spans="1:6" x14ac:dyDescent="0.25">
      <c r="A1291" s="75" t="s">
        <v>7528</v>
      </c>
      <c r="B1291" s="75" t="s">
        <v>7529</v>
      </c>
      <c r="C1291" s="83">
        <v>3.7</v>
      </c>
      <c r="D1291" s="83">
        <v>3.7</v>
      </c>
      <c r="E1291">
        <f t="shared" si="116"/>
        <v>0</v>
      </c>
      <c r="F1291" s="90" t="str">
        <f>IF(E1291=0,"Sin movimiento en 2020", IF(C1291&gt;D1291,"se sigue facturando","esta pagando"))</f>
        <v>Sin movimiento en 2020</v>
      </c>
    </row>
    <row r="1292" spans="1:6" hidden="1" x14ac:dyDescent="0.25">
      <c r="A1292" s="75" t="s">
        <v>8274</v>
      </c>
      <c r="B1292" s="75" t="s">
        <v>8275</v>
      </c>
      <c r="C1292" s="83">
        <v>11.97</v>
      </c>
      <c r="D1292" s="83">
        <v>3.7</v>
      </c>
      <c r="E1292">
        <f t="shared" si="116"/>
        <v>8.27</v>
      </c>
      <c r="F1292" t="str">
        <f t="shared" si="117"/>
        <v>se sigue facturando</v>
      </c>
    </row>
    <row r="1293" spans="1:6" hidden="1" x14ac:dyDescent="0.25">
      <c r="A1293" s="75" t="s">
        <v>8362</v>
      </c>
      <c r="B1293" s="75" t="s">
        <v>8363</v>
      </c>
      <c r="C1293" s="83">
        <v>32.29</v>
      </c>
      <c r="D1293" s="83">
        <v>3.7</v>
      </c>
      <c r="E1293">
        <f t="shared" si="116"/>
        <v>28.59</v>
      </c>
      <c r="F1293" t="str">
        <f t="shared" si="117"/>
        <v>se sigue facturando</v>
      </c>
    </row>
    <row r="1294" spans="1:6" x14ac:dyDescent="0.25">
      <c r="A1294" s="75" t="s">
        <v>2649</v>
      </c>
      <c r="B1294" s="75" t="s">
        <v>2650</v>
      </c>
      <c r="C1294" s="83">
        <v>3.71</v>
      </c>
      <c r="D1294" s="83">
        <v>3.71</v>
      </c>
      <c r="E1294">
        <f t="shared" si="116"/>
        <v>0</v>
      </c>
      <c r="F1294" s="90" t="str">
        <f>IF(E1294=0,"Sin movimiento en 2020", IF(C1294&gt;D1294,"se sigue facturando","esta pagando"))</f>
        <v>Sin movimiento en 2020</v>
      </c>
    </row>
    <row r="1295" spans="1:6" hidden="1" x14ac:dyDescent="0.25">
      <c r="A1295" s="75" t="s">
        <v>4400</v>
      </c>
      <c r="B1295" s="75" t="s">
        <v>4401</v>
      </c>
      <c r="C1295" s="83">
        <v>2.52</v>
      </c>
      <c r="D1295" s="83">
        <v>3.71</v>
      </c>
      <c r="E1295">
        <f t="shared" si="116"/>
        <v>-1.19</v>
      </c>
      <c r="F1295" t="str">
        <f t="shared" si="117"/>
        <v>esta pagando</v>
      </c>
    </row>
    <row r="1296" spans="1:6" hidden="1" x14ac:dyDescent="0.25">
      <c r="A1296" s="75" t="s">
        <v>4498</v>
      </c>
      <c r="B1296" s="75" t="s">
        <v>4499</v>
      </c>
      <c r="C1296" s="83">
        <v>5.33</v>
      </c>
      <c r="D1296" s="83">
        <v>3.71</v>
      </c>
      <c r="E1296">
        <f t="shared" si="116"/>
        <v>1.62</v>
      </c>
      <c r="F1296" t="str">
        <f t="shared" si="117"/>
        <v>se sigue facturando</v>
      </c>
    </row>
    <row r="1297" spans="1:6" hidden="1" x14ac:dyDescent="0.25">
      <c r="A1297" s="75" t="s">
        <v>6544</v>
      </c>
      <c r="B1297" s="75" t="s">
        <v>6545</v>
      </c>
      <c r="C1297" s="83">
        <v>21.62</v>
      </c>
      <c r="D1297" s="83">
        <v>3.71</v>
      </c>
      <c r="E1297">
        <f t="shared" si="116"/>
        <v>17.91</v>
      </c>
      <c r="F1297" t="str">
        <f t="shared" si="117"/>
        <v>se sigue facturando</v>
      </c>
    </row>
    <row r="1298" spans="1:6" hidden="1" x14ac:dyDescent="0.25">
      <c r="A1298" s="75" t="s">
        <v>7558</v>
      </c>
      <c r="B1298" s="75" t="s">
        <v>7559</v>
      </c>
      <c r="C1298" s="83">
        <v>6.55</v>
      </c>
      <c r="D1298" s="83">
        <v>3.71</v>
      </c>
      <c r="E1298">
        <f t="shared" si="116"/>
        <v>2.84</v>
      </c>
      <c r="F1298" t="str">
        <f t="shared" si="117"/>
        <v>se sigue facturando</v>
      </c>
    </row>
    <row r="1299" spans="1:6" hidden="1" x14ac:dyDescent="0.25">
      <c r="A1299" s="75" t="s">
        <v>2757</v>
      </c>
      <c r="B1299" s="75" t="s">
        <v>2758</v>
      </c>
      <c r="C1299" s="83">
        <v>32.590000000000003</v>
      </c>
      <c r="D1299" s="83">
        <v>3.72</v>
      </c>
      <c r="E1299">
        <f t="shared" si="116"/>
        <v>28.870000000000005</v>
      </c>
      <c r="F1299" t="str">
        <f t="shared" si="117"/>
        <v>se sigue facturando</v>
      </c>
    </row>
    <row r="1300" spans="1:6" hidden="1" x14ac:dyDescent="0.25">
      <c r="A1300" s="75" t="s">
        <v>761</v>
      </c>
      <c r="B1300" s="75" t="s">
        <v>762</v>
      </c>
      <c r="C1300" s="83">
        <v>5.47</v>
      </c>
      <c r="D1300" s="83">
        <v>3.73</v>
      </c>
      <c r="E1300">
        <f t="shared" si="116"/>
        <v>1.7399999999999998</v>
      </c>
      <c r="F1300" t="str">
        <f t="shared" si="117"/>
        <v>se sigue facturando</v>
      </c>
    </row>
    <row r="1301" spans="1:6" hidden="1" x14ac:dyDescent="0.25">
      <c r="A1301" s="75" t="s">
        <v>4589</v>
      </c>
      <c r="B1301" s="75" t="s">
        <v>4590</v>
      </c>
      <c r="C1301" s="83">
        <v>1.68</v>
      </c>
      <c r="D1301" s="83">
        <v>3.73</v>
      </c>
      <c r="E1301">
        <f t="shared" si="116"/>
        <v>-2.0499999999999998</v>
      </c>
      <c r="F1301" t="str">
        <f t="shared" si="117"/>
        <v>esta pagando</v>
      </c>
    </row>
    <row r="1302" spans="1:6" hidden="1" x14ac:dyDescent="0.25">
      <c r="A1302" s="75" t="s">
        <v>9557</v>
      </c>
      <c r="B1302" s="75" t="s">
        <v>9558</v>
      </c>
      <c r="C1302" s="83">
        <v>13.81</v>
      </c>
      <c r="D1302" s="83">
        <v>3.73</v>
      </c>
      <c r="E1302">
        <f t="shared" si="116"/>
        <v>10.08</v>
      </c>
      <c r="F1302" t="str">
        <f t="shared" si="117"/>
        <v>se sigue facturando</v>
      </c>
    </row>
    <row r="1303" spans="1:6" hidden="1" x14ac:dyDescent="0.25">
      <c r="A1303" s="75" t="s">
        <v>4907</v>
      </c>
      <c r="B1303" s="75" t="s">
        <v>4908</v>
      </c>
      <c r="C1303" s="83">
        <v>1.99</v>
      </c>
      <c r="D1303" s="83">
        <v>3.74</v>
      </c>
      <c r="E1303">
        <f t="shared" si="116"/>
        <v>-1.7500000000000002</v>
      </c>
      <c r="F1303" t="str">
        <f t="shared" si="117"/>
        <v>esta pagando</v>
      </c>
    </row>
    <row r="1304" spans="1:6" hidden="1" x14ac:dyDescent="0.25">
      <c r="A1304" s="75" t="s">
        <v>5514</v>
      </c>
      <c r="B1304" s="75" t="s">
        <v>5515</v>
      </c>
      <c r="C1304" s="83">
        <v>3.66</v>
      </c>
      <c r="D1304" s="83">
        <v>3.75</v>
      </c>
      <c r="E1304">
        <f t="shared" si="116"/>
        <v>-8.9999999999999858E-2</v>
      </c>
      <c r="F1304" t="str">
        <f t="shared" si="117"/>
        <v>esta pagando</v>
      </c>
    </row>
    <row r="1305" spans="1:6" hidden="1" x14ac:dyDescent="0.25">
      <c r="A1305" s="75" t="s">
        <v>9709</v>
      </c>
      <c r="B1305" s="75" t="s">
        <v>9710</v>
      </c>
      <c r="C1305" s="83">
        <v>3.99</v>
      </c>
      <c r="D1305" s="83">
        <v>3.75</v>
      </c>
      <c r="E1305">
        <f t="shared" si="116"/>
        <v>0.24000000000000021</v>
      </c>
      <c r="F1305" t="str">
        <f t="shared" si="117"/>
        <v>se sigue facturando</v>
      </c>
    </row>
    <row r="1306" spans="1:6" hidden="1" x14ac:dyDescent="0.25">
      <c r="A1306" s="75" t="s">
        <v>1947</v>
      </c>
      <c r="B1306" s="75" t="s">
        <v>1948</v>
      </c>
      <c r="C1306" s="83">
        <v>5.25</v>
      </c>
      <c r="D1306" s="83">
        <v>3.76</v>
      </c>
      <c r="E1306">
        <f t="shared" si="116"/>
        <v>1.4900000000000002</v>
      </c>
      <c r="F1306" t="str">
        <f t="shared" si="117"/>
        <v>se sigue facturando</v>
      </c>
    </row>
    <row r="1307" spans="1:6" x14ac:dyDescent="0.25">
      <c r="A1307" s="75" t="s">
        <v>4671</v>
      </c>
      <c r="B1307" s="75" t="s">
        <v>4672</v>
      </c>
      <c r="C1307" s="83">
        <v>3.76</v>
      </c>
      <c r="D1307" s="83">
        <v>3.76</v>
      </c>
      <c r="E1307">
        <f t="shared" si="116"/>
        <v>0</v>
      </c>
      <c r="F1307" s="90" t="str">
        <f>IF(E1307=0,"Sin movimiento en 2020", IF(C1307&gt;D1307,"se sigue facturando","esta pagando"))</f>
        <v>Sin movimiento en 2020</v>
      </c>
    </row>
    <row r="1308" spans="1:6" hidden="1" x14ac:dyDescent="0.25">
      <c r="A1308" s="75" t="s">
        <v>5400</v>
      </c>
      <c r="B1308" s="75" t="s">
        <v>5401</v>
      </c>
      <c r="C1308" s="83">
        <v>13.52</v>
      </c>
      <c r="D1308" s="83">
        <v>3.76</v>
      </c>
      <c r="E1308">
        <f t="shared" si="116"/>
        <v>9.76</v>
      </c>
      <c r="F1308" t="str">
        <f t="shared" si="117"/>
        <v>se sigue facturando</v>
      </c>
    </row>
    <row r="1309" spans="1:6" hidden="1" x14ac:dyDescent="0.25">
      <c r="A1309" s="75" t="s">
        <v>9028</v>
      </c>
      <c r="B1309" s="75" t="s">
        <v>9029</v>
      </c>
      <c r="C1309" s="83">
        <v>15.55</v>
      </c>
      <c r="D1309" s="83">
        <v>3.76</v>
      </c>
      <c r="E1309">
        <f t="shared" si="116"/>
        <v>11.790000000000001</v>
      </c>
      <c r="F1309" t="str">
        <f t="shared" si="117"/>
        <v>se sigue facturando</v>
      </c>
    </row>
    <row r="1310" spans="1:6" hidden="1" x14ac:dyDescent="0.25">
      <c r="A1310" s="75" t="s">
        <v>1855</v>
      </c>
      <c r="B1310" s="75" t="s">
        <v>1856</v>
      </c>
      <c r="C1310" s="83">
        <v>0.32</v>
      </c>
      <c r="D1310" s="83">
        <v>3.77</v>
      </c>
      <c r="E1310">
        <f t="shared" si="116"/>
        <v>-3.45</v>
      </c>
      <c r="F1310" t="str">
        <f t="shared" si="117"/>
        <v>esta pagando</v>
      </c>
    </row>
    <row r="1311" spans="1:6" x14ac:dyDescent="0.25">
      <c r="A1311" s="75" t="s">
        <v>5258</v>
      </c>
      <c r="B1311" s="75" t="s">
        <v>5259</v>
      </c>
      <c r="C1311" s="83">
        <v>3.78</v>
      </c>
      <c r="D1311" s="83">
        <v>3.78</v>
      </c>
      <c r="E1311">
        <f t="shared" si="116"/>
        <v>0</v>
      </c>
      <c r="F1311" s="90" t="str">
        <f>IF(E1311=0,"Sin movimiento en 2020", IF(C1311&gt;D1311,"se sigue facturando","esta pagando"))</f>
        <v>Sin movimiento en 2020</v>
      </c>
    </row>
    <row r="1312" spans="1:6" hidden="1" x14ac:dyDescent="0.25">
      <c r="A1312" s="75" t="s">
        <v>7021</v>
      </c>
      <c r="B1312" s="75" t="s">
        <v>7022</v>
      </c>
      <c r="C1312" s="83">
        <v>13.77</v>
      </c>
      <c r="D1312" s="83">
        <v>3.78</v>
      </c>
      <c r="E1312">
        <f t="shared" si="116"/>
        <v>9.99</v>
      </c>
      <c r="F1312" t="str">
        <f t="shared" si="117"/>
        <v>se sigue facturando</v>
      </c>
    </row>
    <row r="1313" spans="1:6" hidden="1" x14ac:dyDescent="0.25">
      <c r="A1313" s="75" t="s">
        <v>8182</v>
      </c>
      <c r="B1313" s="75" t="s">
        <v>8183</v>
      </c>
      <c r="C1313" s="83">
        <v>5.04</v>
      </c>
      <c r="D1313" s="83">
        <v>3.79</v>
      </c>
      <c r="E1313">
        <f t="shared" si="116"/>
        <v>1.25</v>
      </c>
      <c r="F1313" t="str">
        <f t="shared" si="117"/>
        <v>se sigue facturando</v>
      </c>
    </row>
    <row r="1314" spans="1:6" hidden="1" x14ac:dyDescent="0.25">
      <c r="A1314" s="75" t="s">
        <v>6242</v>
      </c>
      <c r="B1314" s="75" t="s">
        <v>6243</v>
      </c>
      <c r="C1314" s="83">
        <v>5.63</v>
      </c>
      <c r="D1314" s="83">
        <v>3.8</v>
      </c>
      <c r="E1314">
        <f t="shared" si="116"/>
        <v>1.83</v>
      </c>
      <c r="F1314" t="str">
        <f t="shared" si="117"/>
        <v>se sigue facturando</v>
      </c>
    </row>
    <row r="1315" spans="1:6" hidden="1" x14ac:dyDescent="0.25">
      <c r="A1315" s="75" t="s">
        <v>7302</v>
      </c>
      <c r="B1315" s="75" t="s">
        <v>7303</v>
      </c>
      <c r="C1315" s="83">
        <v>5.33</v>
      </c>
      <c r="D1315" s="83">
        <v>3.8</v>
      </c>
      <c r="E1315">
        <f t="shared" si="116"/>
        <v>1.5300000000000002</v>
      </c>
      <c r="F1315" t="str">
        <f t="shared" si="117"/>
        <v>se sigue facturando</v>
      </c>
    </row>
    <row r="1316" spans="1:6" hidden="1" x14ac:dyDescent="0.25">
      <c r="A1316" s="75" t="s">
        <v>4118</v>
      </c>
      <c r="B1316" s="75" t="s">
        <v>4119</v>
      </c>
      <c r="C1316" s="83">
        <v>15.12</v>
      </c>
      <c r="D1316" s="83">
        <v>3.82</v>
      </c>
      <c r="E1316">
        <f t="shared" si="116"/>
        <v>11.299999999999999</v>
      </c>
      <c r="F1316" t="str">
        <f t="shared" si="117"/>
        <v>se sigue facturando</v>
      </c>
    </row>
    <row r="1317" spans="1:6" x14ac:dyDescent="0.25">
      <c r="A1317" s="75" t="s">
        <v>4376</v>
      </c>
      <c r="B1317" s="75" t="s">
        <v>4377</v>
      </c>
      <c r="C1317" s="83">
        <v>3.82</v>
      </c>
      <c r="D1317" s="83">
        <v>3.82</v>
      </c>
      <c r="E1317">
        <f t="shared" si="116"/>
        <v>0</v>
      </c>
      <c r="F1317" s="90" t="str">
        <f t="shared" ref="F1317:F1318" si="119">IF(E1317=0,"Sin movimiento en 2020", IF(C1317&gt;D1317,"se sigue facturando","esta pagando"))</f>
        <v>Sin movimiento en 2020</v>
      </c>
    </row>
    <row r="1318" spans="1:6" x14ac:dyDescent="0.25">
      <c r="A1318" s="75" t="s">
        <v>8560</v>
      </c>
      <c r="B1318" s="75" t="s">
        <v>8561</v>
      </c>
      <c r="C1318" s="83">
        <v>3.82</v>
      </c>
      <c r="D1318" s="83">
        <v>3.82</v>
      </c>
      <c r="E1318">
        <f t="shared" si="116"/>
        <v>0</v>
      </c>
      <c r="F1318" s="90" t="str">
        <f t="shared" si="119"/>
        <v>Sin movimiento en 2020</v>
      </c>
    </row>
    <row r="1319" spans="1:6" hidden="1" x14ac:dyDescent="0.25">
      <c r="A1319" s="75" t="s">
        <v>9396</v>
      </c>
      <c r="B1319" s="75" t="s">
        <v>9397</v>
      </c>
      <c r="C1319" s="83">
        <v>7.78</v>
      </c>
      <c r="D1319" s="83">
        <v>3.83</v>
      </c>
      <c r="E1319">
        <f t="shared" si="116"/>
        <v>3.95</v>
      </c>
      <c r="F1319" t="str">
        <f t="shared" si="117"/>
        <v>se sigue facturando</v>
      </c>
    </row>
    <row r="1320" spans="1:6" x14ac:dyDescent="0.25">
      <c r="A1320" s="75" t="s">
        <v>2121</v>
      </c>
      <c r="B1320" s="75" t="s">
        <v>2122</v>
      </c>
      <c r="C1320" s="83">
        <v>3.84</v>
      </c>
      <c r="D1320" s="83">
        <v>3.84</v>
      </c>
      <c r="E1320">
        <f t="shared" si="116"/>
        <v>0</v>
      </c>
      <c r="F1320" s="90" t="str">
        <f t="shared" ref="F1320:F1321" si="120">IF(E1320=0,"Sin movimiento en 2020", IF(C1320&gt;D1320,"se sigue facturando","esta pagando"))</f>
        <v>Sin movimiento en 2020</v>
      </c>
    </row>
    <row r="1321" spans="1:6" x14ac:dyDescent="0.25">
      <c r="A1321" s="75" t="s">
        <v>8830</v>
      </c>
      <c r="B1321" s="75" t="s">
        <v>8831</v>
      </c>
      <c r="C1321" s="83">
        <v>3.84</v>
      </c>
      <c r="D1321" s="83">
        <v>3.84</v>
      </c>
      <c r="E1321">
        <f t="shared" si="116"/>
        <v>0</v>
      </c>
      <c r="F1321" s="90" t="str">
        <f t="shared" si="120"/>
        <v>Sin movimiento en 2020</v>
      </c>
    </row>
    <row r="1322" spans="1:6" hidden="1" x14ac:dyDescent="0.25">
      <c r="A1322" s="75" t="s">
        <v>9374</v>
      </c>
      <c r="B1322" s="75" t="s">
        <v>9375</v>
      </c>
      <c r="C1322" s="83">
        <v>4.2300000000000004</v>
      </c>
      <c r="D1322" s="83">
        <v>3.84</v>
      </c>
      <c r="E1322">
        <f t="shared" si="116"/>
        <v>0.39000000000000057</v>
      </c>
      <c r="F1322" t="str">
        <f t="shared" si="117"/>
        <v>se sigue facturando</v>
      </c>
    </row>
    <row r="1323" spans="1:6" x14ac:dyDescent="0.25">
      <c r="A1323" s="75" t="s">
        <v>3182</v>
      </c>
      <c r="B1323" s="75" t="s">
        <v>3183</v>
      </c>
      <c r="C1323" s="83">
        <v>3.85</v>
      </c>
      <c r="D1323" s="83">
        <v>3.85</v>
      </c>
      <c r="E1323">
        <f t="shared" si="116"/>
        <v>0</v>
      </c>
      <c r="F1323" s="90" t="str">
        <f t="shared" ref="F1323:F1325" si="121">IF(E1323=0,"Sin movimiento en 2020", IF(C1323&gt;D1323,"se sigue facturando","esta pagando"))</f>
        <v>Sin movimiento en 2020</v>
      </c>
    </row>
    <row r="1324" spans="1:6" x14ac:dyDescent="0.25">
      <c r="A1324" s="75" t="s">
        <v>7685</v>
      </c>
      <c r="B1324" s="75" t="s">
        <v>7686</v>
      </c>
      <c r="C1324" s="83">
        <v>3.85</v>
      </c>
      <c r="D1324" s="83">
        <v>3.85</v>
      </c>
      <c r="E1324">
        <f t="shared" si="116"/>
        <v>0</v>
      </c>
      <c r="F1324" s="90" t="str">
        <f t="shared" si="121"/>
        <v>Sin movimiento en 2020</v>
      </c>
    </row>
    <row r="1325" spans="1:6" x14ac:dyDescent="0.25">
      <c r="A1325" s="75" t="s">
        <v>2265</v>
      </c>
      <c r="B1325" s="75" t="s">
        <v>2266</v>
      </c>
      <c r="C1325" s="83">
        <v>3.86</v>
      </c>
      <c r="D1325" s="83">
        <v>3.86</v>
      </c>
      <c r="E1325">
        <f t="shared" si="116"/>
        <v>0</v>
      </c>
      <c r="F1325" s="90" t="str">
        <f t="shared" si="121"/>
        <v>Sin movimiento en 2020</v>
      </c>
    </row>
    <row r="1326" spans="1:6" hidden="1" x14ac:dyDescent="0.25">
      <c r="A1326" s="75" t="s">
        <v>4532</v>
      </c>
      <c r="B1326" s="75" t="s">
        <v>4533</v>
      </c>
      <c r="C1326" s="83">
        <v>2.93</v>
      </c>
      <c r="D1326" s="83">
        <v>3.86</v>
      </c>
      <c r="E1326">
        <f t="shared" si="116"/>
        <v>-0.92999999999999972</v>
      </c>
      <c r="F1326" t="str">
        <f t="shared" si="117"/>
        <v>esta pagando</v>
      </c>
    </row>
    <row r="1327" spans="1:6" hidden="1" x14ac:dyDescent="0.25">
      <c r="A1327" s="75" t="s">
        <v>9289</v>
      </c>
      <c r="B1327" s="75" t="s">
        <v>9290</v>
      </c>
      <c r="C1327" s="83">
        <v>14.38</v>
      </c>
      <c r="D1327" s="83">
        <v>3.86</v>
      </c>
      <c r="E1327">
        <f t="shared" si="116"/>
        <v>10.520000000000001</v>
      </c>
      <c r="F1327" t="str">
        <f t="shared" si="117"/>
        <v>se sigue facturando</v>
      </c>
    </row>
    <row r="1328" spans="1:6" hidden="1" x14ac:dyDescent="0.25">
      <c r="A1328" s="75" t="s">
        <v>857</v>
      </c>
      <c r="B1328" s="75" t="s">
        <v>858</v>
      </c>
      <c r="C1328" s="83">
        <v>2.82</v>
      </c>
      <c r="D1328" s="83">
        <v>3.88</v>
      </c>
      <c r="E1328">
        <f t="shared" si="116"/>
        <v>-1.06</v>
      </c>
      <c r="F1328" t="str">
        <f t="shared" si="117"/>
        <v>esta pagando</v>
      </c>
    </row>
    <row r="1329" spans="1:6" hidden="1" x14ac:dyDescent="0.25">
      <c r="A1329" s="75" t="s">
        <v>6463</v>
      </c>
      <c r="B1329" s="75" t="s">
        <v>6464</v>
      </c>
      <c r="C1329" s="83">
        <v>5.82</v>
      </c>
      <c r="D1329" s="83">
        <v>3.88</v>
      </c>
      <c r="E1329">
        <f t="shared" si="116"/>
        <v>1.9400000000000004</v>
      </c>
      <c r="F1329" t="str">
        <f t="shared" si="117"/>
        <v>se sigue facturando</v>
      </c>
    </row>
    <row r="1330" spans="1:6" hidden="1" x14ac:dyDescent="0.25">
      <c r="A1330" s="75" t="s">
        <v>6602</v>
      </c>
      <c r="B1330" s="75" t="s">
        <v>6603</v>
      </c>
      <c r="C1330" s="83">
        <v>5.82</v>
      </c>
      <c r="D1330" s="83">
        <v>3.88</v>
      </c>
      <c r="E1330">
        <f t="shared" si="116"/>
        <v>1.9400000000000004</v>
      </c>
      <c r="F1330" t="str">
        <f t="shared" si="117"/>
        <v>se sigue facturando</v>
      </c>
    </row>
    <row r="1331" spans="1:6" hidden="1" x14ac:dyDescent="0.25">
      <c r="A1331" s="75" t="s">
        <v>6829</v>
      </c>
      <c r="B1331" s="75" t="s">
        <v>6830</v>
      </c>
      <c r="C1331" s="83">
        <v>1.92</v>
      </c>
      <c r="D1331" s="83">
        <v>3.88</v>
      </c>
      <c r="E1331">
        <f t="shared" si="116"/>
        <v>-1.96</v>
      </c>
      <c r="F1331" t="str">
        <f t="shared" si="117"/>
        <v>esta pagando</v>
      </c>
    </row>
    <row r="1332" spans="1:6" hidden="1" x14ac:dyDescent="0.25">
      <c r="A1332" s="75" t="s">
        <v>8612</v>
      </c>
      <c r="B1332" s="75" t="s">
        <v>8613</v>
      </c>
      <c r="C1332" s="83">
        <v>1.68</v>
      </c>
      <c r="D1332" s="83">
        <v>3.88</v>
      </c>
      <c r="E1332">
        <f t="shared" si="116"/>
        <v>-2.2000000000000002</v>
      </c>
      <c r="F1332" t="str">
        <f t="shared" si="117"/>
        <v>esta pagando</v>
      </c>
    </row>
    <row r="1333" spans="1:6" x14ac:dyDescent="0.25">
      <c r="A1333" s="75" t="s">
        <v>3812</v>
      </c>
      <c r="B1333" s="75" t="s">
        <v>3813</v>
      </c>
      <c r="C1333" s="83">
        <v>3.89</v>
      </c>
      <c r="D1333" s="83">
        <v>3.89</v>
      </c>
      <c r="E1333">
        <f t="shared" si="116"/>
        <v>0</v>
      </c>
      <c r="F1333" s="90" t="str">
        <f>IF(E1333=0,"Sin movimiento en 2020", IF(C1333&gt;D1333,"se sigue facturando","esta pagando"))</f>
        <v>Sin movimiento en 2020</v>
      </c>
    </row>
    <row r="1334" spans="1:6" hidden="1" x14ac:dyDescent="0.25">
      <c r="A1334" s="75" t="s">
        <v>5536</v>
      </c>
      <c r="B1334" s="75" t="s">
        <v>5537</v>
      </c>
      <c r="C1334" s="83">
        <v>19.68</v>
      </c>
      <c r="D1334" s="83">
        <v>3.89</v>
      </c>
      <c r="E1334">
        <f t="shared" si="116"/>
        <v>15.79</v>
      </c>
      <c r="F1334" t="str">
        <f t="shared" si="117"/>
        <v>se sigue facturando</v>
      </c>
    </row>
    <row r="1335" spans="1:6" hidden="1" x14ac:dyDescent="0.25">
      <c r="A1335" s="75" t="s">
        <v>8504</v>
      </c>
      <c r="B1335" s="75" t="s">
        <v>8505</v>
      </c>
      <c r="C1335" s="83">
        <v>5.61</v>
      </c>
      <c r="D1335" s="83">
        <v>3.89</v>
      </c>
      <c r="E1335">
        <f t="shared" si="116"/>
        <v>1.7200000000000002</v>
      </c>
      <c r="F1335" t="str">
        <f t="shared" si="117"/>
        <v>se sigue facturando</v>
      </c>
    </row>
    <row r="1336" spans="1:6" x14ac:dyDescent="0.25">
      <c r="A1336" s="75" t="s">
        <v>8924</v>
      </c>
      <c r="B1336" s="75" t="s">
        <v>8925</v>
      </c>
      <c r="C1336" s="83">
        <v>3.89</v>
      </c>
      <c r="D1336" s="83">
        <v>3.89</v>
      </c>
      <c r="E1336">
        <f t="shared" si="116"/>
        <v>0</v>
      </c>
      <c r="F1336" s="90" t="str">
        <f t="shared" ref="F1336:F1338" si="122">IF(E1336=0,"Sin movimiento en 2020", IF(C1336&gt;D1336,"se sigue facturando","esta pagando"))</f>
        <v>Sin movimiento en 2020</v>
      </c>
    </row>
    <row r="1337" spans="1:6" x14ac:dyDescent="0.25">
      <c r="A1337" s="75" t="s">
        <v>1411</v>
      </c>
      <c r="B1337" s="75" t="s">
        <v>1412</v>
      </c>
      <c r="C1337" s="83">
        <v>3.9</v>
      </c>
      <c r="D1337" s="83">
        <v>3.9</v>
      </c>
      <c r="E1337">
        <f t="shared" si="116"/>
        <v>0</v>
      </c>
      <c r="F1337" s="90" t="str">
        <f t="shared" si="122"/>
        <v>Sin movimiento en 2020</v>
      </c>
    </row>
    <row r="1338" spans="1:6" x14ac:dyDescent="0.25">
      <c r="A1338" s="75" t="s">
        <v>4254</v>
      </c>
      <c r="B1338" s="75" t="s">
        <v>4255</v>
      </c>
      <c r="C1338" s="83">
        <v>3.9</v>
      </c>
      <c r="D1338" s="83">
        <v>3.9</v>
      </c>
      <c r="E1338">
        <f t="shared" si="116"/>
        <v>0</v>
      </c>
      <c r="F1338" s="90" t="str">
        <f t="shared" si="122"/>
        <v>Sin movimiento en 2020</v>
      </c>
    </row>
    <row r="1339" spans="1:6" hidden="1" x14ac:dyDescent="0.25">
      <c r="A1339" s="75" t="s">
        <v>5950</v>
      </c>
      <c r="B1339" s="75" t="s">
        <v>5951</v>
      </c>
      <c r="C1339" s="83">
        <v>8.66</v>
      </c>
      <c r="D1339" s="83">
        <v>3.9</v>
      </c>
      <c r="E1339">
        <f t="shared" si="116"/>
        <v>4.76</v>
      </c>
      <c r="F1339" t="str">
        <f t="shared" si="117"/>
        <v>se sigue facturando</v>
      </c>
    </row>
    <row r="1340" spans="1:6" hidden="1" x14ac:dyDescent="0.25">
      <c r="A1340" s="75" t="s">
        <v>927</v>
      </c>
      <c r="B1340" s="75" t="s">
        <v>928</v>
      </c>
      <c r="C1340" s="83">
        <v>7.84</v>
      </c>
      <c r="D1340" s="83">
        <v>3.91</v>
      </c>
      <c r="E1340">
        <f t="shared" si="116"/>
        <v>3.9299999999999997</v>
      </c>
      <c r="F1340" t="str">
        <f t="shared" si="117"/>
        <v>se sigue facturando</v>
      </c>
    </row>
    <row r="1341" spans="1:6" x14ac:dyDescent="0.25">
      <c r="A1341" s="75" t="s">
        <v>1431</v>
      </c>
      <c r="B1341" s="75" t="s">
        <v>1432</v>
      </c>
      <c r="C1341" s="83">
        <v>3.91</v>
      </c>
      <c r="D1341" s="83">
        <v>3.91</v>
      </c>
      <c r="E1341">
        <f t="shared" si="116"/>
        <v>0</v>
      </c>
      <c r="F1341" s="90" t="str">
        <f t="shared" ref="F1341:F1343" si="123">IF(E1341=0,"Sin movimiento en 2020", IF(C1341&gt;D1341,"se sigue facturando","esta pagando"))</f>
        <v>Sin movimiento en 2020</v>
      </c>
    </row>
    <row r="1342" spans="1:6" x14ac:dyDescent="0.25">
      <c r="A1342" s="75" t="s">
        <v>1535</v>
      </c>
      <c r="B1342" s="75" t="s">
        <v>1536</v>
      </c>
      <c r="C1342" s="83">
        <v>3.91</v>
      </c>
      <c r="D1342" s="83">
        <v>3.91</v>
      </c>
      <c r="E1342">
        <f t="shared" si="116"/>
        <v>0</v>
      </c>
      <c r="F1342" s="90" t="str">
        <f t="shared" si="123"/>
        <v>Sin movimiento en 2020</v>
      </c>
    </row>
    <row r="1343" spans="1:6" x14ac:dyDescent="0.25">
      <c r="A1343" s="75" t="s">
        <v>6447</v>
      </c>
      <c r="B1343" s="75" t="s">
        <v>6448</v>
      </c>
      <c r="C1343" s="83">
        <v>3.91</v>
      </c>
      <c r="D1343" s="83">
        <v>3.91</v>
      </c>
      <c r="E1343">
        <f t="shared" si="116"/>
        <v>0</v>
      </c>
      <c r="F1343" s="90" t="str">
        <f t="shared" si="123"/>
        <v>Sin movimiento en 2020</v>
      </c>
    </row>
    <row r="1344" spans="1:6" hidden="1" x14ac:dyDescent="0.25">
      <c r="A1344" s="75" t="s">
        <v>9675</v>
      </c>
      <c r="B1344" s="75" t="s">
        <v>9676</v>
      </c>
      <c r="C1344" s="83">
        <v>5.8</v>
      </c>
      <c r="D1344" s="83">
        <v>3.91</v>
      </c>
      <c r="E1344">
        <f t="shared" si="116"/>
        <v>1.8899999999999997</v>
      </c>
      <c r="F1344" t="str">
        <f t="shared" si="117"/>
        <v>se sigue facturando</v>
      </c>
    </row>
    <row r="1345" spans="1:6" hidden="1" x14ac:dyDescent="0.25">
      <c r="A1345" s="75" t="s">
        <v>3926</v>
      </c>
      <c r="B1345" s="75" t="s">
        <v>3927</v>
      </c>
      <c r="C1345" s="83">
        <v>16.46</v>
      </c>
      <c r="D1345" s="83">
        <v>3.92</v>
      </c>
      <c r="E1345">
        <f t="shared" si="116"/>
        <v>12.540000000000001</v>
      </c>
      <c r="F1345" t="str">
        <f t="shared" si="117"/>
        <v>se sigue facturando</v>
      </c>
    </row>
    <row r="1346" spans="1:6" hidden="1" x14ac:dyDescent="0.25">
      <c r="A1346" s="75" t="s">
        <v>4370</v>
      </c>
      <c r="B1346" s="75" t="s">
        <v>4371</v>
      </c>
      <c r="C1346" s="83">
        <v>17.43</v>
      </c>
      <c r="D1346" s="83">
        <v>3.92</v>
      </c>
      <c r="E1346">
        <f t="shared" ref="E1346:E1409" si="124">C1346-D1346</f>
        <v>13.51</v>
      </c>
      <c r="F1346" t="str">
        <f t="shared" ref="F1346:F1405" si="125">IF(E1346=0,"No cobrable", IF(C1346&gt;D1346,"se sigue facturando","esta pagando"))</f>
        <v>se sigue facturando</v>
      </c>
    </row>
    <row r="1347" spans="1:6" hidden="1" x14ac:dyDescent="0.25">
      <c r="A1347" s="75" t="s">
        <v>8962</v>
      </c>
      <c r="B1347" s="75" t="s">
        <v>8963</v>
      </c>
      <c r="C1347" s="83">
        <v>3.37</v>
      </c>
      <c r="D1347" s="83">
        <v>3.92</v>
      </c>
      <c r="E1347">
        <f t="shared" si="124"/>
        <v>-0.54999999999999982</v>
      </c>
      <c r="F1347" t="str">
        <f t="shared" si="125"/>
        <v>esta pagando</v>
      </c>
    </row>
    <row r="1348" spans="1:6" x14ac:dyDescent="0.25">
      <c r="A1348" s="75" t="s">
        <v>2005</v>
      </c>
      <c r="B1348" s="75" t="s">
        <v>2006</v>
      </c>
      <c r="C1348" s="83">
        <v>3.93</v>
      </c>
      <c r="D1348" s="83">
        <v>3.93</v>
      </c>
      <c r="E1348">
        <f t="shared" si="124"/>
        <v>0</v>
      </c>
      <c r="F1348" s="90" t="str">
        <f t="shared" ref="F1348:F1350" si="126">IF(E1348=0,"Sin movimiento en 2020", IF(C1348&gt;D1348,"se sigue facturando","esta pagando"))</f>
        <v>Sin movimiento en 2020</v>
      </c>
    </row>
    <row r="1349" spans="1:6" x14ac:dyDescent="0.25">
      <c r="A1349" s="75" t="s">
        <v>2105</v>
      </c>
      <c r="B1349" s="75" t="s">
        <v>2106</v>
      </c>
      <c r="C1349" s="83">
        <v>3.93</v>
      </c>
      <c r="D1349" s="83">
        <v>3.93</v>
      </c>
      <c r="E1349">
        <f t="shared" si="124"/>
        <v>0</v>
      </c>
      <c r="F1349" s="90" t="str">
        <f t="shared" si="126"/>
        <v>Sin movimiento en 2020</v>
      </c>
    </row>
    <row r="1350" spans="1:6" x14ac:dyDescent="0.25">
      <c r="A1350" s="75" t="s">
        <v>4092</v>
      </c>
      <c r="B1350" s="75" t="s">
        <v>4093</v>
      </c>
      <c r="C1350" s="83">
        <v>3.93</v>
      </c>
      <c r="D1350" s="83">
        <v>3.93</v>
      </c>
      <c r="E1350">
        <f t="shared" si="124"/>
        <v>0</v>
      </c>
      <c r="F1350" s="90" t="str">
        <f t="shared" si="126"/>
        <v>Sin movimiento en 2020</v>
      </c>
    </row>
    <row r="1351" spans="1:6" hidden="1" x14ac:dyDescent="0.25">
      <c r="A1351" s="75" t="s">
        <v>5530</v>
      </c>
      <c r="B1351" s="75" t="s">
        <v>5531</v>
      </c>
      <c r="C1351" s="83">
        <v>4</v>
      </c>
      <c r="D1351" s="83">
        <v>3.93</v>
      </c>
      <c r="E1351">
        <f t="shared" si="124"/>
        <v>6.999999999999984E-2</v>
      </c>
      <c r="F1351" t="str">
        <f t="shared" si="125"/>
        <v>se sigue facturando</v>
      </c>
    </row>
    <row r="1352" spans="1:6" hidden="1" x14ac:dyDescent="0.25">
      <c r="A1352" s="75" t="s">
        <v>5760</v>
      </c>
      <c r="B1352" s="75" t="s">
        <v>5761</v>
      </c>
      <c r="C1352" s="83">
        <v>1.68</v>
      </c>
      <c r="D1352" s="83">
        <v>3.93</v>
      </c>
      <c r="E1352">
        <f t="shared" si="124"/>
        <v>-2.25</v>
      </c>
      <c r="F1352" t="str">
        <f t="shared" si="125"/>
        <v>esta pagando</v>
      </c>
    </row>
    <row r="1353" spans="1:6" hidden="1" x14ac:dyDescent="0.25">
      <c r="A1353" s="75" t="s">
        <v>3932</v>
      </c>
      <c r="B1353" s="75" t="s">
        <v>3933</v>
      </c>
      <c r="C1353" s="83">
        <v>20.84</v>
      </c>
      <c r="D1353" s="83">
        <v>3.95</v>
      </c>
      <c r="E1353">
        <f t="shared" si="124"/>
        <v>16.89</v>
      </c>
      <c r="F1353" t="str">
        <f t="shared" si="125"/>
        <v>se sigue facturando</v>
      </c>
    </row>
    <row r="1354" spans="1:6" hidden="1" x14ac:dyDescent="0.25">
      <c r="A1354" s="75" t="s">
        <v>9167</v>
      </c>
      <c r="B1354" s="75" t="s">
        <v>9168</v>
      </c>
      <c r="C1354" s="83">
        <v>4.9800000000000004</v>
      </c>
      <c r="D1354" s="83">
        <v>3.95</v>
      </c>
      <c r="E1354">
        <f t="shared" si="124"/>
        <v>1.0300000000000002</v>
      </c>
      <c r="F1354" t="str">
        <f t="shared" si="125"/>
        <v>se sigue facturando</v>
      </c>
    </row>
    <row r="1355" spans="1:6" hidden="1" x14ac:dyDescent="0.25">
      <c r="A1355" s="75" t="s">
        <v>6705</v>
      </c>
      <c r="B1355" s="75" t="s">
        <v>6706</v>
      </c>
      <c r="C1355" s="83">
        <v>1.68</v>
      </c>
      <c r="D1355" s="83">
        <v>3.96</v>
      </c>
      <c r="E1355">
        <f t="shared" si="124"/>
        <v>-2.2800000000000002</v>
      </c>
      <c r="F1355" t="str">
        <f t="shared" si="125"/>
        <v>esta pagando</v>
      </c>
    </row>
    <row r="1356" spans="1:6" x14ac:dyDescent="0.25">
      <c r="A1356" s="75" t="s">
        <v>7643</v>
      </c>
      <c r="B1356" s="75" t="s">
        <v>7644</v>
      </c>
      <c r="C1356" s="83">
        <v>3.96</v>
      </c>
      <c r="D1356" s="83">
        <v>3.96</v>
      </c>
      <c r="E1356">
        <f t="shared" si="124"/>
        <v>0</v>
      </c>
      <c r="F1356" s="90" t="str">
        <f t="shared" ref="F1356:F1357" si="127">IF(E1356=0,"Sin movimiento en 2020", IF(C1356&gt;D1356,"se sigue facturando","esta pagando"))</f>
        <v>Sin movimiento en 2020</v>
      </c>
    </row>
    <row r="1357" spans="1:6" x14ac:dyDescent="0.25">
      <c r="A1357" s="75" t="s">
        <v>1883</v>
      </c>
      <c r="B1357" s="75" t="s">
        <v>1884</v>
      </c>
      <c r="C1357" s="83">
        <v>3.98</v>
      </c>
      <c r="D1357" s="83">
        <v>3.98</v>
      </c>
      <c r="E1357">
        <f t="shared" si="124"/>
        <v>0</v>
      </c>
      <c r="F1357" s="90" t="str">
        <f t="shared" si="127"/>
        <v>Sin movimiento en 2020</v>
      </c>
    </row>
    <row r="1358" spans="1:6" hidden="1" x14ac:dyDescent="0.25">
      <c r="A1358" s="75" t="s">
        <v>4945</v>
      </c>
      <c r="B1358" s="75" t="s">
        <v>4946</v>
      </c>
      <c r="C1358" s="83">
        <v>3.44</v>
      </c>
      <c r="D1358" s="83">
        <v>3.98</v>
      </c>
      <c r="E1358">
        <f t="shared" si="124"/>
        <v>-0.54</v>
      </c>
      <c r="F1358" t="str">
        <f t="shared" si="125"/>
        <v>esta pagando</v>
      </c>
    </row>
    <row r="1359" spans="1:6" hidden="1" x14ac:dyDescent="0.25">
      <c r="A1359" s="75" t="s">
        <v>4979</v>
      </c>
      <c r="B1359" s="75" t="s">
        <v>4980</v>
      </c>
      <c r="C1359" s="83">
        <v>21.26</v>
      </c>
      <c r="D1359" s="83">
        <v>3.98</v>
      </c>
      <c r="E1359">
        <f t="shared" si="124"/>
        <v>17.28</v>
      </c>
      <c r="F1359" t="str">
        <f t="shared" si="125"/>
        <v>se sigue facturando</v>
      </c>
    </row>
    <row r="1360" spans="1:6" hidden="1" x14ac:dyDescent="0.25">
      <c r="A1360" s="75" t="s">
        <v>7560</v>
      </c>
      <c r="B1360" s="75" t="s">
        <v>7561</v>
      </c>
      <c r="C1360" s="83">
        <v>-11.37</v>
      </c>
      <c r="D1360" s="83">
        <v>3.98</v>
      </c>
      <c r="E1360">
        <f t="shared" si="124"/>
        <v>-15.35</v>
      </c>
      <c r="F1360" t="str">
        <f t="shared" si="125"/>
        <v>esta pagando</v>
      </c>
    </row>
    <row r="1361" spans="1:6" x14ac:dyDescent="0.25">
      <c r="A1361" s="75" t="s">
        <v>3528</v>
      </c>
      <c r="B1361" s="75" t="s">
        <v>3529</v>
      </c>
      <c r="C1361" s="83">
        <v>3.99</v>
      </c>
      <c r="D1361" s="83">
        <v>3.99</v>
      </c>
      <c r="E1361">
        <f t="shared" si="124"/>
        <v>0</v>
      </c>
      <c r="F1361" s="90" t="str">
        <f t="shared" ref="F1361:F1362" si="128">IF(E1361=0,"Sin movimiento en 2020", IF(C1361&gt;D1361,"se sigue facturando","esta pagando"))</f>
        <v>Sin movimiento en 2020</v>
      </c>
    </row>
    <row r="1362" spans="1:6" x14ac:dyDescent="0.25">
      <c r="A1362" s="75" t="s">
        <v>4210</v>
      </c>
      <c r="B1362" s="75" t="s">
        <v>4211</v>
      </c>
      <c r="C1362" s="83">
        <v>3.99</v>
      </c>
      <c r="D1362" s="83">
        <v>3.99</v>
      </c>
      <c r="E1362">
        <f t="shared" si="124"/>
        <v>0</v>
      </c>
      <c r="F1362" s="90" t="str">
        <f t="shared" si="128"/>
        <v>Sin movimiento en 2020</v>
      </c>
    </row>
    <row r="1363" spans="1:6" hidden="1" x14ac:dyDescent="0.25">
      <c r="A1363" s="75" t="s">
        <v>8554</v>
      </c>
      <c r="B1363" s="75" t="s">
        <v>8555</v>
      </c>
      <c r="C1363" s="83">
        <v>1.88</v>
      </c>
      <c r="D1363" s="83">
        <v>3.99</v>
      </c>
      <c r="E1363">
        <f t="shared" si="124"/>
        <v>-2.1100000000000003</v>
      </c>
      <c r="F1363" t="str">
        <f t="shared" si="125"/>
        <v>esta pagando</v>
      </c>
    </row>
    <row r="1364" spans="1:6" x14ac:dyDescent="0.25">
      <c r="A1364" s="75" t="s">
        <v>8252</v>
      </c>
      <c r="B1364" s="75" t="s">
        <v>8253</v>
      </c>
      <c r="C1364" s="83">
        <v>4</v>
      </c>
      <c r="D1364" s="83">
        <v>4</v>
      </c>
      <c r="E1364">
        <f t="shared" si="124"/>
        <v>0</v>
      </c>
      <c r="F1364" s="90" t="str">
        <f t="shared" ref="F1364:F1365" si="129">IF(E1364=0,"Sin movimiento en 2020", IF(C1364&gt;D1364,"se sigue facturando","esta pagando"))</f>
        <v>Sin movimiento en 2020</v>
      </c>
    </row>
    <row r="1365" spans="1:6" x14ac:dyDescent="0.25">
      <c r="A1365" s="75" t="s">
        <v>8254</v>
      </c>
      <c r="B1365" s="75" t="s">
        <v>8255</v>
      </c>
      <c r="C1365" s="83">
        <v>4</v>
      </c>
      <c r="D1365" s="83">
        <v>4</v>
      </c>
      <c r="E1365">
        <f t="shared" si="124"/>
        <v>0</v>
      </c>
      <c r="F1365" s="90" t="str">
        <f t="shared" si="129"/>
        <v>Sin movimiento en 2020</v>
      </c>
    </row>
    <row r="1366" spans="1:6" hidden="1" x14ac:dyDescent="0.25">
      <c r="A1366" s="75" t="s">
        <v>4875</v>
      </c>
      <c r="B1366" s="75" t="s">
        <v>4876</v>
      </c>
      <c r="C1366" s="83">
        <v>9.06</v>
      </c>
      <c r="D1366" s="83">
        <v>4.01</v>
      </c>
      <c r="E1366">
        <f t="shared" si="124"/>
        <v>5.0500000000000007</v>
      </c>
      <c r="F1366" t="str">
        <f t="shared" si="125"/>
        <v>se sigue facturando</v>
      </c>
    </row>
    <row r="1367" spans="1:6" hidden="1" x14ac:dyDescent="0.25">
      <c r="A1367" s="75" t="s">
        <v>4178</v>
      </c>
      <c r="B1367" s="75" t="s">
        <v>4179</v>
      </c>
      <c r="C1367" s="83">
        <v>107.56</v>
      </c>
      <c r="D1367" s="83">
        <v>4.0199999999999996</v>
      </c>
      <c r="E1367">
        <f t="shared" si="124"/>
        <v>103.54</v>
      </c>
      <c r="F1367" t="str">
        <f t="shared" si="125"/>
        <v>se sigue facturando</v>
      </c>
    </row>
    <row r="1368" spans="1:6" hidden="1" x14ac:dyDescent="0.25">
      <c r="A1368" s="75" t="s">
        <v>4306</v>
      </c>
      <c r="B1368" s="75" t="s">
        <v>4307</v>
      </c>
      <c r="C1368" s="83">
        <v>10</v>
      </c>
      <c r="D1368" s="83">
        <v>4.0199999999999996</v>
      </c>
      <c r="E1368">
        <f t="shared" si="124"/>
        <v>5.98</v>
      </c>
      <c r="F1368" t="str">
        <f t="shared" si="125"/>
        <v>se sigue facturando</v>
      </c>
    </row>
    <row r="1369" spans="1:6" hidden="1" x14ac:dyDescent="0.25">
      <c r="A1369" s="75" t="s">
        <v>4623</v>
      </c>
      <c r="B1369" s="75" t="s">
        <v>4624</v>
      </c>
      <c r="C1369" s="83">
        <v>1.72</v>
      </c>
      <c r="D1369" s="83">
        <v>4.0199999999999996</v>
      </c>
      <c r="E1369">
        <f t="shared" si="124"/>
        <v>-2.2999999999999998</v>
      </c>
      <c r="F1369" t="str">
        <f t="shared" si="125"/>
        <v>esta pagando</v>
      </c>
    </row>
    <row r="1370" spans="1:6" hidden="1" x14ac:dyDescent="0.25">
      <c r="A1370" s="75" t="s">
        <v>8230</v>
      </c>
      <c r="B1370" s="75" t="s">
        <v>8231</v>
      </c>
      <c r="C1370" s="83">
        <v>10.69</v>
      </c>
      <c r="D1370" s="83">
        <v>4.0199999999999996</v>
      </c>
      <c r="E1370">
        <f t="shared" si="124"/>
        <v>6.67</v>
      </c>
      <c r="F1370" t="str">
        <f t="shared" si="125"/>
        <v>se sigue facturando</v>
      </c>
    </row>
    <row r="1371" spans="1:6" hidden="1" x14ac:dyDescent="0.25">
      <c r="A1371" s="75" t="s">
        <v>2327</v>
      </c>
      <c r="B1371" s="75" t="s">
        <v>2328</v>
      </c>
      <c r="C1371" s="83">
        <v>6.54</v>
      </c>
      <c r="D1371" s="83">
        <v>4.03</v>
      </c>
      <c r="E1371">
        <f t="shared" si="124"/>
        <v>2.5099999999999998</v>
      </c>
      <c r="F1371" t="str">
        <f t="shared" si="125"/>
        <v>se sigue facturando</v>
      </c>
    </row>
    <row r="1372" spans="1:6" hidden="1" x14ac:dyDescent="0.25">
      <c r="A1372" s="75" t="s">
        <v>8210</v>
      </c>
      <c r="B1372" s="75" t="s">
        <v>8211</v>
      </c>
      <c r="C1372" s="83">
        <v>56.64</v>
      </c>
      <c r="D1372" s="83">
        <v>4.03</v>
      </c>
      <c r="E1372">
        <f t="shared" si="124"/>
        <v>52.61</v>
      </c>
      <c r="F1372" t="str">
        <f t="shared" si="125"/>
        <v>se sigue facturando</v>
      </c>
    </row>
    <row r="1373" spans="1:6" x14ac:dyDescent="0.25">
      <c r="A1373" s="75" t="s">
        <v>1351</v>
      </c>
      <c r="B1373" s="75" t="s">
        <v>1352</v>
      </c>
      <c r="C1373" s="83">
        <v>4.05</v>
      </c>
      <c r="D1373" s="83">
        <v>4.05</v>
      </c>
      <c r="E1373">
        <f t="shared" si="124"/>
        <v>0</v>
      </c>
      <c r="F1373" s="90" t="str">
        <f>IF(E1373=0,"Sin movimiento en 2020", IF(C1373&gt;D1373,"se sigue facturando","esta pagando"))</f>
        <v>Sin movimiento en 2020</v>
      </c>
    </row>
    <row r="1374" spans="1:6" hidden="1" x14ac:dyDescent="0.25">
      <c r="A1374" s="75" t="s">
        <v>8380</v>
      </c>
      <c r="B1374" s="75" t="s">
        <v>8381</v>
      </c>
      <c r="C1374" s="83">
        <v>5.59</v>
      </c>
      <c r="D1374" s="83">
        <v>4.05</v>
      </c>
      <c r="E1374">
        <f t="shared" si="124"/>
        <v>1.54</v>
      </c>
      <c r="F1374" t="str">
        <f t="shared" si="125"/>
        <v>se sigue facturando</v>
      </c>
    </row>
    <row r="1375" spans="1:6" hidden="1" x14ac:dyDescent="0.25">
      <c r="A1375" s="75" t="s">
        <v>9034</v>
      </c>
      <c r="B1375" s="75" t="s">
        <v>9035</v>
      </c>
      <c r="C1375" s="83">
        <v>3.68</v>
      </c>
      <c r="D1375" s="83">
        <v>4.05</v>
      </c>
      <c r="E1375">
        <f t="shared" si="124"/>
        <v>-0.36999999999999966</v>
      </c>
      <c r="F1375" t="str">
        <f t="shared" si="125"/>
        <v>esta pagando</v>
      </c>
    </row>
    <row r="1376" spans="1:6" hidden="1" x14ac:dyDescent="0.25">
      <c r="A1376" s="75" t="s">
        <v>909</v>
      </c>
      <c r="B1376" s="75" t="s">
        <v>910</v>
      </c>
      <c r="C1376" s="83">
        <v>22.21</v>
      </c>
      <c r="D1376" s="83">
        <v>4.0599999999999996</v>
      </c>
      <c r="E1376">
        <f t="shared" si="124"/>
        <v>18.150000000000002</v>
      </c>
      <c r="F1376" t="str">
        <f t="shared" si="125"/>
        <v>se sigue facturando</v>
      </c>
    </row>
    <row r="1377" spans="1:6" hidden="1" x14ac:dyDescent="0.25">
      <c r="A1377" s="75" t="s">
        <v>6485</v>
      </c>
      <c r="B1377" s="75" t="s">
        <v>6486</v>
      </c>
      <c r="C1377" s="83">
        <v>23.59</v>
      </c>
      <c r="D1377" s="83">
        <v>4.07</v>
      </c>
      <c r="E1377">
        <f t="shared" si="124"/>
        <v>19.52</v>
      </c>
      <c r="F1377" t="str">
        <f t="shared" si="125"/>
        <v>se sigue facturando</v>
      </c>
    </row>
    <row r="1378" spans="1:6" x14ac:dyDescent="0.25">
      <c r="A1378" s="75" t="s">
        <v>5398</v>
      </c>
      <c r="B1378" s="75" t="s">
        <v>5399</v>
      </c>
      <c r="C1378" s="83">
        <v>4.08</v>
      </c>
      <c r="D1378" s="83">
        <v>4.08</v>
      </c>
      <c r="E1378">
        <f t="shared" si="124"/>
        <v>0</v>
      </c>
      <c r="F1378" s="90" t="str">
        <f>IF(E1378=0,"Sin movimiento en 2020", IF(C1378&gt;D1378,"se sigue facturando","esta pagando"))</f>
        <v>Sin movimiento en 2020</v>
      </c>
    </row>
    <row r="1379" spans="1:6" hidden="1" x14ac:dyDescent="0.25">
      <c r="A1379" s="75" t="s">
        <v>8890</v>
      </c>
      <c r="B1379" s="75" t="s">
        <v>8891</v>
      </c>
      <c r="C1379" s="83">
        <v>12.51</v>
      </c>
      <c r="D1379" s="83">
        <v>4.08</v>
      </c>
      <c r="E1379">
        <f t="shared" si="124"/>
        <v>8.43</v>
      </c>
      <c r="F1379" t="str">
        <f t="shared" si="125"/>
        <v>se sigue facturando</v>
      </c>
    </row>
    <row r="1380" spans="1:6" hidden="1" x14ac:dyDescent="0.25">
      <c r="A1380" s="75" t="s">
        <v>3676</v>
      </c>
      <c r="B1380" s="75" t="s">
        <v>3677</v>
      </c>
      <c r="C1380" s="83">
        <v>5.77</v>
      </c>
      <c r="D1380" s="83">
        <v>4.09</v>
      </c>
      <c r="E1380">
        <f t="shared" si="124"/>
        <v>1.6799999999999997</v>
      </c>
      <c r="F1380" t="str">
        <f t="shared" si="125"/>
        <v>se sigue facturando</v>
      </c>
    </row>
    <row r="1381" spans="1:6" hidden="1" x14ac:dyDescent="0.25">
      <c r="A1381" s="75" t="s">
        <v>6546</v>
      </c>
      <c r="B1381" s="75" t="s">
        <v>6547</v>
      </c>
      <c r="C1381" s="83">
        <v>156.5</v>
      </c>
      <c r="D1381" s="83">
        <v>4.09</v>
      </c>
      <c r="E1381">
        <f t="shared" si="124"/>
        <v>152.41</v>
      </c>
      <c r="F1381" t="str">
        <f t="shared" si="125"/>
        <v>se sigue facturando</v>
      </c>
    </row>
    <row r="1382" spans="1:6" hidden="1" x14ac:dyDescent="0.25">
      <c r="A1382" s="75" t="s">
        <v>8268</v>
      </c>
      <c r="B1382" s="75" t="s">
        <v>8269</v>
      </c>
      <c r="C1382" s="83">
        <v>3.62</v>
      </c>
      <c r="D1382" s="83">
        <v>4.09</v>
      </c>
      <c r="E1382">
        <f t="shared" si="124"/>
        <v>-0.46999999999999975</v>
      </c>
      <c r="F1382" t="str">
        <f t="shared" si="125"/>
        <v>esta pagando</v>
      </c>
    </row>
    <row r="1383" spans="1:6" x14ac:dyDescent="0.25">
      <c r="A1383" s="75" t="s">
        <v>9394</v>
      </c>
      <c r="B1383" s="75" t="s">
        <v>9395</v>
      </c>
      <c r="C1383" s="83">
        <v>4.09</v>
      </c>
      <c r="D1383" s="83">
        <v>4.09</v>
      </c>
      <c r="E1383">
        <f t="shared" si="124"/>
        <v>0</v>
      </c>
      <c r="F1383" s="90" t="str">
        <f t="shared" ref="F1383:F1385" si="130">IF(E1383=0,"Sin movimiento en 2020", IF(C1383&gt;D1383,"se sigue facturando","esta pagando"))</f>
        <v>Sin movimiento en 2020</v>
      </c>
    </row>
    <row r="1384" spans="1:6" x14ac:dyDescent="0.25">
      <c r="A1384" s="75" t="s">
        <v>3464</v>
      </c>
      <c r="B1384" s="75" t="s">
        <v>3465</v>
      </c>
      <c r="C1384" s="83">
        <v>4.0999999999999996</v>
      </c>
      <c r="D1384" s="83">
        <v>4.0999999999999996</v>
      </c>
      <c r="E1384">
        <f t="shared" si="124"/>
        <v>0</v>
      </c>
      <c r="F1384" s="90" t="str">
        <f t="shared" si="130"/>
        <v>Sin movimiento en 2020</v>
      </c>
    </row>
    <row r="1385" spans="1:6" x14ac:dyDescent="0.25">
      <c r="A1385" s="75" t="s">
        <v>4026</v>
      </c>
      <c r="B1385" s="75" t="s">
        <v>4027</v>
      </c>
      <c r="C1385" s="83">
        <v>4.1100000000000003</v>
      </c>
      <c r="D1385" s="83">
        <v>4.1100000000000003</v>
      </c>
      <c r="E1385">
        <f t="shared" si="124"/>
        <v>0</v>
      </c>
      <c r="F1385" s="90" t="str">
        <f t="shared" si="130"/>
        <v>Sin movimiento en 2020</v>
      </c>
    </row>
    <row r="1386" spans="1:6" hidden="1" x14ac:dyDescent="0.25">
      <c r="A1386" s="75" t="s">
        <v>3520</v>
      </c>
      <c r="B1386" s="75" t="s">
        <v>3521</v>
      </c>
      <c r="C1386" s="83">
        <v>8.9700000000000006</v>
      </c>
      <c r="D1386" s="83">
        <v>4.12</v>
      </c>
      <c r="E1386">
        <f t="shared" si="124"/>
        <v>4.8500000000000005</v>
      </c>
      <c r="F1386" t="str">
        <f t="shared" si="125"/>
        <v>se sigue facturando</v>
      </c>
    </row>
    <row r="1387" spans="1:6" hidden="1" x14ac:dyDescent="0.25">
      <c r="A1387" s="75" t="s">
        <v>8550</v>
      </c>
      <c r="B1387" s="75" t="s">
        <v>8551</v>
      </c>
      <c r="C1387" s="83">
        <v>2.54</v>
      </c>
      <c r="D1387" s="83">
        <v>4.12</v>
      </c>
      <c r="E1387">
        <f t="shared" si="124"/>
        <v>-1.58</v>
      </c>
      <c r="F1387" t="str">
        <f t="shared" si="125"/>
        <v>esta pagando</v>
      </c>
    </row>
    <row r="1388" spans="1:6" x14ac:dyDescent="0.25">
      <c r="A1388" s="75" t="s">
        <v>2339</v>
      </c>
      <c r="B1388" s="75" t="s">
        <v>2340</v>
      </c>
      <c r="C1388" s="83">
        <v>4.13</v>
      </c>
      <c r="D1388" s="83">
        <v>4.13</v>
      </c>
      <c r="E1388">
        <f t="shared" si="124"/>
        <v>0</v>
      </c>
      <c r="F1388" s="90" t="str">
        <f t="shared" ref="F1388:F1391" si="131">IF(E1388=0,"Sin movimiento en 2020", IF(C1388&gt;D1388,"se sigue facturando","esta pagando"))</f>
        <v>Sin movimiento en 2020</v>
      </c>
    </row>
    <row r="1389" spans="1:6" x14ac:dyDescent="0.25">
      <c r="A1389" s="75" t="s">
        <v>8364</v>
      </c>
      <c r="B1389" s="75" t="s">
        <v>8365</v>
      </c>
      <c r="C1389" s="83">
        <v>4.13</v>
      </c>
      <c r="D1389" s="83">
        <v>4.13</v>
      </c>
      <c r="E1389">
        <f t="shared" si="124"/>
        <v>0</v>
      </c>
      <c r="F1389" s="90" t="str">
        <f t="shared" si="131"/>
        <v>Sin movimiento en 2020</v>
      </c>
    </row>
    <row r="1390" spans="1:6" x14ac:dyDescent="0.25">
      <c r="A1390" s="75" t="s">
        <v>2972</v>
      </c>
      <c r="B1390" s="75" t="s">
        <v>2973</v>
      </c>
      <c r="C1390" s="83">
        <v>4.1399999999999997</v>
      </c>
      <c r="D1390" s="83">
        <v>4.1399999999999997</v>
      </c>
      <c r="E1390">
        <f t="shared" si="124"/>
        <v>0</v>
      </c>
      <c r="F1390" s="90" t="str">
        <f t="shared" si="131"/>
        <v>Sin movimiento en 2020</v>
      </c>
    </row>
    <row r="1391" spans="1:6" x14ac:dyDescent="0.25">
      <c r="A1391" s="75" t="s">
        <v>4559</v>
      </c>
      <c r="B1391" s="75" t="s">
        <v>4560</v>
      </c>
      <c r="C1391" s="83">
        <v>4.1500000000000004</v>
      </c>
      <c r="D1391" s="83">
        <v>4.1500000000000004</v>
      </c>
      <c r="E1391">
        <f t="shared" si="124"/>
        <v>0</v>
      </c>
      <c r="F1391" s="90" t="str">
        <f t="shared" si="131"/>
        <v>Sin movimiento en 2020</v>
      </c>
    </row>
    <row r="1392" spans="1:6" hidden="1" x14ac:dyDescent="0.25">
      <c r="A1392" s="75" t="s">
        <v>7849</v>
      </c>
      <c r="B1392" s="75" t="s">
        <v>7850</v>
      </c>
      <c r="C1392" s="83">
        <v>24.9</v>
      </c>
      <c r="D1392" s="83">
        <v>4.1500000000000004</v>
      </c>
      <c r="E1392">
        <f t="shared" si="124"/>
        <v>20.75</v>
      </c>
      <c r="F1392" t="str">
        <f t="shared" si="125"/>
        <v>se sigue facturando</v>
      </c>
    </row>
    <row r="1393" spans="1:6" hidden="1" x14ac:dyDescent="0.25">
      <c r="A1393" s="75" t="s">
        <v>5167</v>
      </c>
      <c r="B1393" s="75" t="s">
        <v>5168</v>
      </c>
      <c r="C1393" s="83">
        <v>1.96</v>
      </c>
      <c r="D1393" s="83">
        <v>4.17</v>
      </c>
      <c r="E1393">
        <f t="shared" si="124"/>
        <v>-2.21</v>
      </c>
      <c r="F1393" t="str">
        <f t="shared" si="125"/>
        <v>esta pagando</v>
      </c>
    </row>
    <row r="1394" spans="1:6" x14ac:dyDescent="0.25">
      <c r="A1394" s="75" t="s">
        <v>5226</v>
      </c>
      <c r="B1394" s="75" t="s">
        <v>5227</v>
      </c>
      <c r="C1394" s="83">
        <v>4.17</v>
      </c>
      <c r="D1394" s="83">
        <v>4.17</v>
      </c>
      <c r="E1394">
        <f t="shared" si="124"/>
        <v>0</v>
      </c>
      <c r="F1394" s="90" t="str">
        <f>IF(E1394=0,"Sin movimiento en 2020", IF(C1394&gt;D1394,"se sigue facturando","esta pagando"))</f>
        <v>Sin movimiento en 2020</v>
      </c>
    </row>
    <row r="1395" spans="1:6" hidden="1" x14ac:dyDescent="0.25">
      <c r="A1395" s="75" t="s">
        <v>9171</v>
      </c>
      <c r="B1395" s="75" t="s">
        <v>9172</v>
      </c>
      <c r="C1395" s="83">
        <v>4.2</v>
      </c>
      <c r="D1395" s="83">
        <v>4.18</v>
      </c>
      <c r="E1395">
        <f t="shared" si="124"/>
        <v>2.0000000000000462E-2</v>
      </c>
      <c r="F1395" t="str">
        <f t="shared" si="125"/>
        <v>se sigue facturando</v>
      </c>
    </row>
    <row r="1396" spans="1:6" hidden="1" x14ac:dyDescent="0.25">
      <c r="A1396" s="75" t="s">
        <v>149</v>
      </c>
      <c r="B1396" s="75" t="s">
        <v>150</v>
      </c>
      <c r="C1396" s="83">
        <v>8.1</v>
      </c>
      <c r="D1396" s="83">
        <v>4.1900000000000004</v>
      </c>
      <c r="E1396">
        <f t="shared" si="124"/>
        <v>3.9099999999999993</v>
      </c>
      <c r="F1396" s="90" t="str">
        <f t="shared" si="125"/>
        <v>se sigue facturando</v>
      </c>
    </row>
    <row r="1397" spans="1:6" hidden="1" x14ac:dyDescent="0.25">
      <c r="A1397" s="75" t="s">
        <v>593</v>
      </c>
      <c r="B1397" s="75" t="s">
        <v>594</v>
      </c>
      <c r="C1397" s="83">
        <v>4.93</v>
      </c>
      <c r="D1397" s="83">
        <v>4.1900000000000004</v>
      </c>
      <c r="E1397">
        <f t="shared" si="124"/>
        <v>0.73999999999999932</v>
      </c>
      <c r="F1397" t="str">
        <f t="shared" si="125"/>
        <v>se sigue facturando</v>
      </c>
    </row>
    <row r="1398" spans="1:6" hidden="1" x14ac:dyDescent="0.25">
      <c r="A1398" s="75" t="s">
        <v>653</v>
      </c>
      <c r="B1398" s="75" t="s">
        <v>654</v>
      </c>
      <c r="C1398" s="83">
        <v>6.97</v>
      </c>
      <c r="D1398" s="83">
        <v>4.1900000000000004</v>
      </c>
      <c r="E1398">
        <f t="shared" si="124"/>
        <v>2.7799999999999994</v>
      </c>
      <c r="F1398" t="str">
        <f t="shared" si="125"/>
        <v>se sigue facturando</v>
      </c>
    </row>
    <row r="1399" spans="1:6" hidden="1" x14ac:dyDescent="0.25">
      <c r="A1399" s="75" t="s">
        <v>745</v>
      </c>
      <c r="B1399" s="75" t="s">
        <v>746</v>
      </c>
      <c r="C1399" s="83">
        <v>5.4</v>
      </c>
      <c r="D1399" s="83">
        <v>4.1900000000000004</v>
      </c>
      <c r="E1399">
        <f t="shared" si="124"/>
        <v>1.21</v>
      </c>
      <c r="F1399" t="str">
        <f t="shared" si="125"/>
        <v>se sigue facturando</v>
      </c>
    </row>
    <row r="1400" spans="1:6" hidden="1" x14ac:dyDescent="0.25">
      <c r="A1400" s="75" t="s">
        <v>1483</v>
      </c>
      <c r="B1400" s="75" t="s">
        <v>1484</v>
      </c>
      <c r="C1400" s="83">
        <v>15.42</v>
      </c>
      <c r="D1400" s="83">
        <v>4.1900000000000004</v>
      </c>
      <c r="E1400">
        <f t="shared" si="124"/>
        <v>11.23</v>
      </c>
      <c r="F1400" t="str">
        <f t="shared" si="125"/>
        <v>se sigue facturando</v>
      </c>
    </row>
    <row r="1401" spans="1:6" x14ac:dyDescent="0.25">
      <c r="A1401" s="75" t="s">
        <v>1539</v>
      </c>
      <c r="B1401" s="75" t="s">
        <v>1540</v>
      </c>
      <c r="C1401" s="83">
        <v>4.1900000000000004</v>
      </c>
      <c r="D1401" s="83">
        <v>4.1900000000000004</v>
      </c>
      <c r="E1401">
        <f t="shared" si="124"/>
        <v>0</v>
      </c>
      <c r="F1401" s="90" t="str">
        <f t="shared" ref="F1401:F1404" si="132">IF(E1401=0,"Sin movimiento en 2020", IF(C1401&gt;D1401,"se sigue facturando","esta pagando"))</f>
        <v>Sin movimiento en 2020</v>
      </c>
    </row>
    <row r="1402" spans="1:6" x14ac:dyDescent="0.25">
      <c r="A1402" s="75" t="s">
        <v>1669</v>
      </c>
      <c r="B1402" s="75" t="s">
        <v>1670</v>
      </c>
      <c r="C1402" s="83">
        <v>4.1900000000000004</v>
      </c>
      <c r="D1402" s="83">
        <v>4.1900000000000004</v>
      </c>
      <c r="E1402">
        <f t="shared" si="124"/>
        <v>0</v>
      </c>
      <c r="F1402" s="90" t="str">
        <f t="shared" si="132"/>
        <v>Sin movimiento en 2020</v>
      </c>
    </row>
    <row r="1403" spans="1:6" x14ac:dyDescent="0.25">
      <c r="A1403" s="75" t="s">
        <v>1721</v>
      </c>
      <c r="B1403" s="75" t="s">
        <v>1722</v>
      </c>
      <c r="C1403" s="83">
        <v>4.1900000000000004</v>
      </c>
      <c r="D1403" s="83">
        <v>4.1900000000000004</v>
      </c>
      <c r="E1403">
        <f t="shared" si="124"/>
        <v>0</v>
      </c>
      <c r="F1403" s="90" t="str">
        <f t="shared" si="132"/>
        <v>Sin movimiento en 2020</v>
      </c>
    </row>
    <row r="1404" spans="1:6" x14ac:dyDescent="0.25">
      <c r="A1404" s="75" t="s">
        <v>1815</v>
      </c>
      <c r="B1404" s="75" t="s">
        <v>1816</v>
      </c>
      <c r="C1404" s="83">
        <v>4.1900000000000004</v>
      </c>
      <c r="D1404" s="83">
        <v>4.1900000000000004</v>
      </c>
      <c r="E1404">
        <f t="shared" si="124"/>
        <v>0</v>
      </c>
      <c r="F1404" s="90" t="str">
        <f t="shared" si="132"/>
        <v>Sin movimiento en 2020</v>
      </c>
    </row>
    <row r="1405" spans="1:6" hidden="1" x14ac:dyDescent="0.25">
      <c r="A1405" s="75" t="s">
        <v>1841</v>
      </c>
      <c r="B1405" s="75" t="s">
        <v>1842</v>
      </c>
      <c r="C1405" s="83">
        <v>8.3800000000000008</v>
      </c>
      <c r="D1405" s="83">
        <v>4.1900000000000004</v>
      </c>
      <c r="E1405">
        <f t="shared" si="124"/>
        <v>4.1900000000000004</v>
      </c>
      <c r="F1405" t="str">
        <f t="shared" si="125"/>
        <v>se sigue facturando</v>
      </c>
    </row>
    <row r="1406" spans="1:6" x14ac:dyDescent="0.25">
      <c r="A1406" s="75" t="s">
        <v>1875</v>
      </c>
      <c r="B1406" s="75" t="s">
        <v>1876</v>
      </c>
      <c r="C1406" s="83">
        <v>4.1900000000000004</v>
      </c>
      <c r="D1406" s="83">
        <v>4.1900000000000004</v>
      </c>
      <c r="E1406">
        <f t="shared" si="124"/>
        <v>0</v>
      </c>
      <c r="F1406" s="90" t="str">
        <f t="shared" ref="F1406:F1409" si="133">IF(E1406=0,"Sin movimiento en 2020", IF(C1406&gt;D1406,"se sigue facturando","esta pagando"))</f>
        <v>Sin movimiento en 2020</v>
      </c>
    </row>
    <row r="1407" spans="1:6" x14ac:dyDescent="0.25">
      <c r="A1407" s="75" t="s">
        <v>1895</v>
      </c>
      <c r="B1407" s="75" t="s">
        <v>1896</v>
      </c>
      <c r="C1407" s="83">
        <v>4.1900000000000004</v>
      </c>
      <c r="D1407" s="83">
        <v>4.1900000000000004</v>
      </c>
      <c r="E1407">
        <f t="shared" si="124"/>
        <v>0</v>
      </c>
      <c r="F1407" s="90" t="str">
        <f t="shared" si="133"/>
        <v>Sin movimiento en 2020</v>
      </c>
    </row>
    <row r="1408" spans="1:6" x14ac:dyDescent="0.25">
      <c r="A1408" s="75" t="s">
        <v>1899</v>
      </c>
      <c r="B1408" s="75" t="s">
        <v>1900</v>
      </c>
      <c r="C1408" s="83">
        <v>4.1900000000000004</v>
      </c>
      <c r="D1408" s="83">
        <v>4.1900000000000004</v>
      </c>
      <c r="E1408">
        <f t="shared" si="124"/>
        <v>0</v>
      </c>
      <c r="F1408" s="90" t="str">
        <f t="shared" si="133"/>
        <v>Sin movimiento en 2020</v>
      </c>
    </row>
    <row r="1409" spans="1:6" x14ac:dyDescent="0.25">
      <c r="A1409" s="75" t="s">
        <v>1973</v>
      </c>
      <c r="B1409" s="75" t="s">
        <v>1974</v>
      </c>
      <c r="C1409" s="83">
        <v>4.1900000000000004</v>
      </c>
      <c r="D1409" s="83">
        <v>4.1900000000000004</v>
      </c>
      <c r="E1409">
        <f t="shared" si="124"/>
        <v>0</v>
      </c>
      <c r="F1409" s="90" t="str">
        <f t="shared" si="133"/>
        <v>Sin movimiento en 2020</v>
      </c>
    </row>
    <row r="1410" spans="1:6" hidden="1" x14ac:dyDescent="0.25">
      <c r="A1410" s="75" t="s">
        <v>4300</v>
      </c>
      <c r="B1410" s="75" t="s">
        <v>4301</v>
      </c>
      <c r="C1410" s="83">
        <v>16.28</v>
      </c>
      <c r="D1410" s="83">
        <v>4.1900000000000004</v>
      </c>
      <c r="E1410">
        <f t="shared" ref="E1410:E1473" si="134">C1410-D1410</f>
        <v>12.09</v>
      </c>
      <c r="F1410" t="str">
        <f t="shared" ref="F1410:F1472" si="135">IF(E1410=0,"No cobrable", IF(C1410&gt;D1410,"se sigue facturando","esta pagando"))</f>
        <v>se sigue facturando</v>
      </c>
    </row>
    <row r="1411" spans="1:6" hidden="1" x14ac:dyDescent="0.25">
      <c r="A1411" s="75" t="s">
        <v>5550</v>
      </c>
      <c r="B1411" s="75" t="s">
        <v>5551</v>
      </c>
      <c r="C1411" s="83">
        <v>9.4</v>
      </c>
      <c r="D1411" s="83">
        <v>4.1900000000000004</v>
      </c>
      <c r="E1411">
        <f t="shared" si="134"/>
        <v>5.21</v>
      </c>
      <c r="F1411" t="str">
        <f t="shared" si="135"/>
        <v>se sigue facturando</v>
      </c>
    </row>
    <row r="1412" spans="1:6" hidden="1" x14ac:dyDescent="0.25">
      <c r="A1412" s="75" t="s">
        <v>7266</v>
      </c>
      <c r="B1412" s="75" t="s">
        <v>7267</v>
      </c>
      <c r="C1412" s="83">
        <v>109.82</v>
      </c>
      <c r="D1412" s="83">
        <v>4.2</v>
      </c>
      <c r="E1412">
        <f t="shared" si="134"/>
        <v>105.61999999999999</v>
      </c>
      <c r="F1412" t="str">
        <f t="shared" si="135"/>
        <v>se sigue facturando</v>
      </c>
    </row>
    <row r="1413" spans="1:6" hidden="1" x14ac:dyDescent="0.25">
      <c r="A1413" s="75" t="s">
        <v>4144</v>
      </c>
      <c r="B1413" s="75" t="s">
        <v>4145</v>
      </c>
      <c r="C1413" s="83">
        <v>29.62</v>
      </c>
      <c r="D1413" s="83">
        <v>4.21</v>
      </c>
      <c r="E1413">
        <f t="shared" si="134"/>
        <v>25.41</v>
      </c>
      <c r="F1413" t="str">
        <f t="shared" si="135"/>
        <v>se sigue facturando</v>
      </c>
    </row>
    <row r="1414" spans="1:6" hidden="1" x14ac:dyDescent="0.25">
      <c r="A1414" s="75" t="s">
        <v>5962</v>
      </c>
      <c r="B1414" s="75" t="s">
        <v>5963</v>
      </c>
      <c r="C1414" s="83">
        <v>9.2799999999999994</v>
      </c>
      <c r="D1414" s="83">
        <v>4.22</v>
      </c>
      <c r="E1414">
        <f t="shared" si="134"/>
        <v>5.0599999999999996</v>
      </c>
      <c r="F1414" t="str">
        <f t="shared" si="135"/>
        <v>se sigue facturando</v>
      </c>
    </row>
    <row r="1415" spans="1:6" hidden="1" x14ac:dyDescent="0.25">
      <c r="A1415" s="75" t="s">
        <v>5498</v>
      </c>
      <c r="B1415" s="75" t="s">
        <v>5499</v>
      </c>
      <c r="C1415" s="83">
        <v>41.29</v>
      </c>
      <c r="D1415" s="83">
        <v>4.2300000000000004</v>
      </c>
      <c r="E1415">
        <f t="shared" si="134"/>
        <v>37.06</v>
      </c>
      <c r="F1415" t="str">
        <f t="shared" si="135"/>
        <v>se sigue facturando</v>
      </c>
    </row>
    <row r="1416" spans="1:6" hidden="1" x14ac:dyDescent="0.25">
      <c r="A1416" s="75" t="s">
        <v>6532</v>
      </c>
      <c r="B1416" s="75" t="s">
        <v>6533</v>
      </c>
      <c r="C1416" s="83">
        <v>6.92</v>
      </c>
      <c r="D1416" s="83">
        <v>4.2300000000000004</v>
      </c>
      <c r="E1416">
        <f t="shared" si="134"/>
        <v>2.6899999999999995</v>
      </c>
      <c r="F1416" t="str">
        <f t="shared" si="135"/>
        <v>se sigue facturando</v>
      </c>
    </row>
    <row r="1417" spans="1:6" hidden="1" x14ac:dyDescent="0.25">
      <c r="A1417" s="75" t="s">
        <v>6534</v>
      </c>
      <c r="B1417" s="75" t="s">
        <v>6535</v>
      </c>
      <c r="C1417" s="83">
        <v>12.8</v>
      </c>
      <c r="D1417" s="83">
        <v>4.2300000000000004</v>
      </c>
      <c r="E1417">
        <f t="shared" si="134"/>
        <v>8.57</v>
      </c>
      <c r="F1417" t="str">
        <f t="shared" si="135"/>
        <v>se sigue facturando</v>
      </c>
    </row>
    <row r="1418" spans="1:6" x14ac:dyDescent="0.25">
      <c r="A1418" s="75" t="s">
        <v>8558</v>
      </c>
      <c r="B1418" s="75" t="s">
        <v>8559</v>
      </c>
      <c r="C1418" s="83">
        <v>4.2300000000000004</v>
      </c>
      <c r="D1418" s="83">
        <v>4.2300000000000004</v>
      </c>
      <c r="E1418">
        <f t="shared" si="134"/>
        <v>0</v>
      </c>
      <c r="F1418" s="90" t="str">
        <f>IF(E1418=0,"Sin movimiento en 2020", IF(C1418&gt;D1418,"se sigue facturando","esta pagando"))</f>
        <v>Sin movimiento en 2020</v>
      </c>
    </row>
    <row r="1419" spans="1:6" hidden="1" x14ac:dyDescent="0.25">
      <c r="A1419" s="75" t="s">
        <v>3556</v>
      </c>
      <c r="B1419" s="75" t="s">
        <v>3557</v>
      </c>
      <c r="C1419" s="83">
        <v>5.04</v>
      </c>
      <c r="D1419" s="83">
        <v>4.26</v>
      </c>
      <c r="E1419">
        <f t="shared" si="134"/>
        <v>0.78000000000000025</v>
      </c>
      <c r="F1419" t="str">
        <f t="shared" si="135"/>
        <v>se sigue facturando</v>
      </c>
    </row>
    <row r="1420" spans="1:6" x14ac:dyDescent="0.25">
      <c r="A1420" s="75" t="s">
        <v>5758</v>
      </c>
      <c r="B1420" s="75" t="s">
        <v>5759</v>
      </c>
      <c r="C1420" s="83">
        <v>4.26</v>
      </c>
      <c r="D1420" s="83">
        <v>4.26</v>
      </c>
      <c r="E1420">
        <f t="shared" si="134"/>
        <v>0</v>
      </c>
      <c r="F1420" s="90" t="str">
        <f t="shared" ref="F1420:F1421" si="136">IF(E1420=0,"Sin movimiento en 2020", IF(C1420&gt;D1420,"se sigue facturando","esta pagando"))</f>
        <v>Sin movimiento en 2020</v>
      </c>
    </row>
    <row r="1421" spans="1:6" x14ac:dyDescent="0.25">
      <c r="A1421" s="75" t="s">
        <v>8188</v>
      </c>
      <c r="B1421" s="75" t="s">
        <v>8189</v>
      </c>
      <c r="C1421" s="83">
        <v>4.26</v>
      </c>
      <c r="D1421" s="83">
        <v>4.26</v>
      </c>
      <c r="E1421">
        <f t="shared" si="134"/>
        <v>0</v>
      </c>
      <c r="F1421" s="90" t="str">
        <f t="shared" si="136"/>
        <v>Sin movimiento en 2020</v>
      </c>
    </row>
    <row r="1422" spans="1:6" hidden="1" x14ac:dyDescent="0.25">
      <c r="A1422" s="75" t="s">
        <v>8874</v>
      </c>
      <c r="B1422" s="75" t="s">
        <v>8875</v>
      </c>
      <c r="C1422" s="83">
        <v>8.61</v>
      </c>
      <c r="D1422" s="83">
        <v>4.26</v>
      </c>
      <c r="E1422">
        <f t="shared" si="134"/>
        <v>4.3499999999999996</v>
      </c>
      <c r="F1422" t="str">
        <f t="shared" si="135"/>
        <v>se sigue facturando</v>
      </c>
    </row>
    <row r="1423" spans="1:6" x14ac:dyDescent="0.25">
      <c r="A1423" s="75" t="s">
        <v>3326</v>
      </c>
      <c r="B1423" s="75" t="s">
        <v>3327</v>
      </c>
      <c r="C1423" s="83">
        <v>4.2699999999999996</v>
      </c>
      <c r="D1423" s="83">
        <v>4.2699999999999996</v>
      </c>
      <c r="E1423">
        <f t="shared" si="134"/>
        <v>0</v>
      </c>
      <c r="F1423" s="90" t="str">
        <f t="shared" ref="F1423:F1425" si="137">IF(E1423=0,"Sin movimiento en 2020", IF(C1423&gt;D1423,"se sigue facturando","esta pagando"))</f>
        <v>Sin movimiento en 2020</v>
      </c>
    </row>
    <row r="1424" spans="1:6" x14ac:dyDescent="0.25">
      <c r="A1424" s="75" t="s">
        <v>7675</v>
      </c>
      <c r="B1424" s="75" t="s">
        <v>7676</v>
      </c>
      <c r="C1424" s="83">
        <v>4.2699999999999996</v>
      </c>
      <c r="D1424" s="83">
        <v>4.2699999999999996</v>
      </c>
      <c r="E1424">
        <f t="shared" si="134"/>
        <v>0</v>
      </c>
      <c r="F1424" s="90" t="str">
        <f t="shared" si="137"/>
        <v>Sin movimiento en 2020</v>
      </c>
    </row>
    <row r="1425" spans="1:6" x14ac:dyDescent="0.25">
      <c r="A1425" s="75" t="s">
        <v>7759</v>
      </c>
      <c r="B1425" s="75" t="s">
        <v>7760</v>
      </c>
      <c r="C1425" s="83">
        <v>4.28</v>
      </c>
      <c r="D1425" s="83">
        <v>4.28</v>
      </c>
      <c r="E1425">
        <f t="shared" si="134"/>
        <v>0</v>
      </c>
      <c r="F1425" s="90" t="str">
        <f t="shared" si="137"/>
        <v>Sin movimiento en 2020</v>
      </c>
    </row>
    <row r="1426" spans="1:6" hidden="1" x14ac:dyDescent="0.25">
      <c r="A1426" s="75" t="s">
        <v>3186</v>
      </c>
      <c r="B1426" s="75" t="s">
        <v>3187</v>
      </c>
      <c r="C1426" s="83">
        <v>9.2899999999999991</v>
      </c>
      <c r="D1426" s="83">
        <v>4.29</v>
      </c>
      <c r="E1426">
        <f t="shared" si="134"/>
        <v>4.9999999999999991</v>
      </c>
      <c r="F1426" t="str">
        <f t="shared" si="135"/>
        <v>se sigue facturando</v>
      </c>
    </row>
    <row r="1427" spans="1:6" x14ac:dyDescent="0.25">
      <c r="A1427" s="75" t="s">
        <v>4098</v>
      </c>
      <c r="B1427" s="75" t="s">
        <v>4099</v>
      </c>
      <c r="C1427" s="83">
        <v>4.29</v>
      </c>
      <c r="D1427" s="83">
        <v>4.29</v>
      </c>
      <c r="E1427">
        <f t="shared" si="134"/>
        <v>0</v>
      </c>
      <c r="F1427" s="90" t="str">
        <f>IF(E1427=0,"Sin movimiento en 2020", IF(C1427&gt;D1427,"se sigue facturando","esta pagando"))</f>
        <v>Sin movimiento en 2020</v>
      </c>
    </row>
    <row r="1428" spans="1:6" hidden="1" x14ac:dyDescent="0.25">
      <c r="A1428" s="75" t="s">
        <v>5972</v>
      </c>
      <c r="B1428" s="75" t="s">
        <v>5973</v>
      </c>
      <c r="C1428" s="83">
        <v>2.64</v>
      </c>
      <c r="D1428" s="83">
        <v>4.29</v>
      </c>
      <c r="E1428">
        <f t="shared" si="134"/>
        <v>-1.65</v>
      </c>
      <c r="F1428" t="str">
        <f t="shared" si="135"/>
        <v>esta pagando</v>
      </c>
    </row>
    <row r="1429" spans="1:6" hidden="1" x14ac:dyDescent="0.25">
      <c r="A1429" s="75" t="s">
        <v>8637</v>
      </c>
      <c r="B1429" s="75" t="s">
        <v>8638</v>
      </c>
      <c r="C1429" s="83">
        <v>21.03</v>
      </c>
      <c r="D1429" s="83">
        <v>4.29</v>
      </c>
      <c r="E1429">
        <f t="shared" si="134"/>
        <v>16.740000000000002</v>
      </c>
      <c r="F1429" t="str">
        <f t="shared" si="135"/>
        <v>se sigue facturando</v>
      </c>
    </row>
    <row r="1430" spans="1:6" hidden="1" x14ac:dyDescent="0.25">
      <c r="A1430" s="75" t="s">
        <v>5266</v>
      </c>
      <c r="B1430" s="75" t="s">
        <v>5267</v>
      </c>
      <c r="C1430" s="83">
        <v>1.68</v>
      </c>
      <c r="D1430" s="83">
        <v>4.3</v>
      </c>
      <c r="E1430">
        <f t="shared" si="134"/>
        <v>-2.62</v>
      </c>
      <c r="F1430" t="str">
        <f t="shared" si="135"/>
        <v>esta pagando</v>
      </c>
    </row>
    <row r="1431" spans="1:6" x14ac:dyDescent="0.25">
      <c r="A1431" s="75" t="s">
        <v>947</v>
      </c>
      <c r="B1431" s="75" t="s">
        <v>948</v>
      </c>
      <c r="C1431" s="83">
        <v>4.3099999999999996</v>
      </c>
      <c r="D1431" s="83">
        <v>4.3099999999999996</v>
      </c>
      <c r="E1431">
        <f t="shared" si="134"/>
        <v>0</v>
      </c>
      <c r="F1431" s="90" t="str">
        <f t="shared" ref="F1431:F1433" si="138">IF(E1431=0,"Sin movimiento en 2020", IF(C1431&gt;D1431,"se sigue facturando","esta pagando"))</f>
        <v>Sin movimiento en 2020</v>
      </c>
    </row>
    <row r="1432" spans="1:6" x14ac:dyDescent="0.25">
      <c r="A1432" s="75" t="s">
        <v>8994</v>
      </c>
      <c r="B1432" s="75" t="s">
        <v>8995</v>
      </c>
      <c r="C1432" s="83">
        <v>4.3099999999999996</v>
      </c>
      <c r="D1432" s="83">
        <v>4.3099999999999996</v>
      </c>
      <c r="E1432">
        <f t="shared" si="134"/>
        <v>0</v>
      </c>
      <c r="F1432" s="90" t="str">
        <f t="shared" si="138"/>
        <v>Sin movimiento en 2020</v>
      </c>
    </row>
    <row r="1433" spans="1:6" x14ac:dyDescent="0.25">
      <c r="A1433" s="75" t="s">
        <v>5362</v>
      </c>
      <c r="B1433" s="75" t="s">
        <v>5363</v>
      </c>
      <c r="C1433" s="83">
        <v>4.33</v>
      </c>
      <c r="D1433" s="83">
        <v>4.33</v>
      </c>
      <c r="E1433">
        <f t="shared" si="134"/>
        <v>0</v>
      </c>
      <c r="F1433" s="90" t="str">
        <f t="shared" si="138"/>
        <v>Sin movimiento en 2020</v>
      </c>
    </row>
    <row r="1434" spans="1:6" hidden="1" x14ac:dyDescent="0.25">
      <c r="A1434" s="75" t="s">
        <v>5824</v>
      </c>
      <c r="B1434" s="75" t="s">
        <v>5825</v>
      </c>
      <c r="C1434" s="83">
        <v>2.78</v>
      </c>
      <c r="D1434" s="83">
        <v>4.33</v>
      </c>
      <c r="E1434">
        <f t="shared" si="134"/>
        <v>-1.5500000000000003</v>
      </c>
      <c r="F1434" t="str">
        <f t="shared" si="135"/>
        <v>esta pagando</v>
      </c>
    </row>
    <row r="1435" spans="1:6" hidden="1" x14ac:dyDescent="0.25">
      <c r="A1435" s="75" t="s">
        <v>8970</v>
      </c>
      <c r="B1435" s="75" t="s">
        <v>8971</v>
      </c>
      <c r="C1435" s="83">
        <v>11</v>
      </c>
      <c r="D1435" s="83">
        <v>4.33</v>
      </c>
      <c r="E1435">
        <f t="shared" si="134"/>
        <v>6.67</v>
      </c>
      <c r="F1435" t="str">
        <f t="shared" si="135"/>
        <v>se sigue facturando</v>
      </c>
    </row>
    <row r="1436" spans="1:6" hidden="1" x14ac:dyDescent="0.25">
      <c r="A1436" s="75" t="s">
        <v>9152</v>
      </c>
      <c r="B1436" s="75" t="s">
        <v>9153</v>
      </c>
      <c r="C1436" s="83">
        <v>23.85</v>
      </c>
      <c r="D1436" s="83">
        <v>4.33</v>
      </c>
      <c r="E1436">
        <f t="shared" si="134"/>
        <v>19.520000000000003</v>
      </c>
      <c r="F1436" t="str">
        <f t="shared" si="135"/>
        <v>se sigue facturando</v>
      </c>
    </row>
    <row r="1437" spans="1:6" x14ac:dyDescent="0.25">
      <c r="A1437" s="75" t="s">
        <v>6945</v>
      </c>
      <c r="B1437" s="75" t="s">
        <v>6946</v>
      </c>
      <c r="C1437" s="83">
        <v>4.3499999999999996</v>
      </c>
      <c r="D1437" s="83">
        <v>4.3499999999999996</v>
      </c>
      <c r="E1437">
        <f t="shared" si="134"/>
        <v>0</v>
      </c>
      <c r="F1437" s="90" t="str">
        <f t="shared" ref="F1437:F1438" si="139">IF(E1437=0,"Sin movimiento en 2020", IF(C1437&gt;D1437,"se sigue facturando","esta pagando"))</f>
        <v>Sin movimiento en 2020</v>
      </c>
    </row>
    <row r="1438" spans="1:6" x14ac:dyDescent="0.25">
      <c r="A1438" s="75" t="s">
        <v>3462</v>
      </c>
      <c r="B1438" s="75" t="s">
        <v>3463</v>
      </c>
      <c r="C1438" s="83">
        <v>4.3600000000000003</v>
      </c>
      <c r="D1438" s="83">
        <v>4.3600000000000003</v>
      </c>
      <c r="E1438">
        <f t="shared" si="134"/>
        <v>0</v>
      </c>
      <c r="F1438" s="90" t="str">
        <f t="shared" si="139"/>
        <v>Sin movimiento en 2020</v>
      </c>
    </row>
    <row r="1439" spans="1:6" hidden="1" x14ac:dyDescent="0.25">
      <c r="A1439" s="75" t="s">
        <v>7809</v>
      </c>
      <c r="B1439" s="75" t="s">
        <v>7810</v>
      </c>
      <c r="C1439" s="83">
        <v>6.6</v>
      </c>
      <c r="D1439" s="83">
        <v>4.3600000000000003</v>
      </c>
      <c r="E1439">
        <f t="shared" si="134"/>
        <v>2.2399999999999993</v>
      </c>
      <c r="F1439" t="str">
        <f t="shared" si="135"/>
        <v>se sigue facturando</v>
      </c>
    </row>
    <row r="1440" spans="1:6" hidden="1" x14ac:dyDescent="0.25">
      <c r="A1440" s="75" t="s">
        <v>5440</v>
      </c>
      <c r="B1440" s="75" t="s">
        <v>5441</v>
      </c>
      <c r="C1440" s="83">
        <v>7.54</v>
      </c>
      <c r="D1440" s="83">
        <v>4.37</v>
      </c>
      <c r="E1440">
        <f t="shared" si="134"/>
        <v>3.17</v>
      </c>
      <c r="F1440" t="str">
        <f t="shared" si="135"/>
        <v>se sigue facturando</v>
      </c>
    </row>
    <row r="1441" spans="1:6" hidden="1" x14ac:dyDescent="0.25">
      <c r="A1441" s="75" t="s">
        <v>3834</v>
      </c>
      <c r="B1441" s="75" t="s">
        <v>3835</v>
      </c>
      <c r="C1441" s="83">
        <v>18.829999999999998</v>
      </c>
      <c r="D1441" s="83">
        <v>4.38</v>
      </c>
      <c r="E1441">
        <f t="shared" si="134"/>
        <v>14.45</v>
      </c>
      <c r="F1441" t="str">
        <f t="shared" si="135"/>
        <v>se sigue facturando</v>
      </c>
    </row>
    <row r="1442" spans="1:6" hidden="1" x14ac:dyDescent="0.25">
      <c r="A1442" s="75" t="s">
        <v>7747</v>
      </c>
      <c r="B1442" s="75" t="s">
        <v>7748</v>
      </c>
      <c r="C1442" s="83">
        <v>2.61</v>
      </c>
      <c r="D1442" s="83">
        <v>4.38</v>
      </c>
      <c r="E1442">
        <f t="shared" si="134"/>
        <v>-1.77</v>
      </c>
      <c r="F1442" t="str">
        <f t="shared" si="135"/>
        <v>esta pagando</v>
      </c>
    </row>
    <row r="1443" spans="1:6" hidden="1" x14ac:dyDescent="0.25">
      <c r="A1443" s="75" t="s">
        <v>8614</v>
      </c>
      <c r="B1443" s="75" t="s">
        <v>8615</v>
      </c>
      <c r="C1443" s="83">
        <v>5.82</v>
      </c>
      <c r="D1443" s="83">
        <v>4.38</v>
      </c>
      <c r="E1443">
        <f t="shared" si="134"/>
        <v>1.4400000000000004</v>
      </c>
      <c r="F1443" t="str">
        <f t="shared" si="135"/>
        <v>se sigue facturando</v>
      </c>
    </row>
    <row r="1444" spans="1:6" hidden="1" x14ac:dyDescent="0.25">
      <c r="A1444" s="75" t="s">
        <v>5878</v>
      </c>
      <c r="B1444" s="75" t="s">
        <v>5879</v>
      </c>
      <c r="C1444" s="83">
        <v>7.02</v>
      </c>
      <c r="D1444" s="83">
        <v>4.3899999999999997</v>
      </c>
      <c r="E1444">
        <f t="shared" si="134"/>
        <v>2.63</v>
      </c>
      <c r="F1444" t="str">
        <f t="shared" si="135"/>
        <v>se sigue facturando</v>
      </c>
    </row>
    <row r="1445" spans="1:6" x14ac:dyDescent="0.25">
      <c r="A1445" s="75" t="s">
        <v>9118</v>
      </c>
      <c r="B1445" s="75" t="s">
        <v>9119</v>
      </c>
      <c r="C1445" s="83">
        <v>4.3899999999999997</v>
      </c>
      <c r="D1445" s="83">
        <v>4.3899999999999997</v>
      </c>
      <c r="E1445">
        <f t="shared" si="134"/>
        <v>0</v>
      </c>
      <c r="F1445" s="90" t="str">
        <f t="shared" ref="F1445:F1446" si="140">IF(E1445=0,"Sin movimiento en 2020", IF(C1445&gt;D1445,"se sigue facturando","esta pagando"))</f>
        <v>Sin movimiento en 2020</v>
      </c>
    </row>
    <row r="1446" spans="1:6" x14ac:dyDescent="0.25">
      <c r="A1446" s="75" t="s">
        <v>6991</v>
      </c>
      <c r="B1446" s="75" t="s">
        <v>6992</v>
      </c>
      <c r="C1446" s="83">
        <v>4.4000000000000004</v>
      </c>
      <c r="D1446" s="83">
        <v>4.4000000000000004</v>
      </c>
      <c r="E1446">
        <f t="shared" si="134"/>
        <v>0</v>
      </c>
      <c r="F1446" s="90" t="str">
        <f t="shared" si="140"/>
        <v>Sin movimiento en 2020</v>
      </c>
    </row>
    <row r="1447" spans="1:6" hidden="1" x14ac:dyDescent="0.25">
      <c r="A1447" s="75" t="s">
        <v>6328</v>
      </c>
      <c r="B1447" s="75" t="s">
        <v>6329</v>
      </c>
      <c r="C1447" s="83">
        <v>-1.69</v>
      </c>
      <c r="D1447" s="83">
        <v>4.41</v>
      </c>
      <c r="E1447">
        <f t="shared" si="134"/>
        <v>-6.1</v>
      </c>
      <c r="F1447" t="str">
        <f t="shared" si="135"/>
        <v>esta pagando</v>
      </c>
    </row>
    <row r="1448" spans="1:6" hidden="1" x14ac:dyDescent="0.25">
      <c r="A1448" s="75" t="s">
        <v>6328</v>
      </c>
      <c r="B1448" s="75" t="s">
        <v>6329</v>
      </c>
      <c r="C1448" s="83">
        <v>3.37</v>
      </c>
      <c r="D1448" s="83">
        <v>4.41</v>
      </c>
      <c r="E1448">
        <f t="shared" si="134"/>
        <v>-1.04</v>
      </c>
      <c r="F1448" t="str">
        <f t="shared" si="135"/>
        <v>esta pagando</v>
      </c>
    </row>
    <row r="1449" spans="1:6" hidden="1" x14ac:dyDescent="0.25">
      <c r="A1449" s="75" t="s">
        <v>1377</v>
      </c>
      <c r="B1449" s="75" t="s">
        <v>1378</v>
      </c>
      <c r="C1449" s="83">
        <v>11.76</v>
      </c>
      <c r="D1449" s="83">
        <v>4.42</v>
      </c>
      <c r="E1449">
        <f t="shared" si="134"/>
        <v>7.34</v>
      </c>
      <c r="F1449" t="str">
        <f t="shared" si="135"/>
        <v>se sigue facturando</v>
      </c>
    </row>
    <row r="1450" spans="1:6" hidden="1" x14ac:dyDescent="0.25">
      <c r="A1450" s="75" t="s">
        <v>4194</v>
      </c>
      <c r="B1450" s="75" t="s">
        <v>4195</v>
      </c>
      <c r="C1450" s="83">
        <v>19.54</v>
      </c>
      <c r="D1450" s="83">
        <v>4.42</v>
      </c>
      <c r="E1450">
        <f t="shared" si="134"/>
        <v>15.12</v>
      </c>
      <c r="F1450" t="str">
        <f t="shared" si="135"/>
        <v>se sigue facturando</v>
      </c>
    </row>
    <row r="1451" spans="1:6" hidden="1" x14ac:dyDescent="0.25">
      <c r="A1451" s="75" t="s">
        <v>8990</v>
      </c>
      <c r="B1451" s="75" t="s">
        <v>8991</v>
      </c>
      <c r="C1451" s="83">
        <v>18.84</v>
      </c>
      <c r="D1451" s="83">
        <v>4.42</v>
      </c>
      <c r="E1451">
        <f t="shared" si="134"/>
        <v>14.42</v>
      </c>
      <c r="F1451" t="str">
        <f t="shared" si="135"/>
        <v>se sigue facturando</v>
      </c>
    </row>
    <row r="1452" spans="1:6" hidden="1" x14ac:dyDescent="0.25">
      <c r="A1452" s="75" t="s">
        <v>2119</v>
      </c>
      <c r="B1452" s="75" t="s">
        <v>2120</v>
      </c>
      <c r="C1452" s="83">
        <v>16.97</v>
      </c>
      <c r="D1452" s="83">
        <v>4.43</v>
      </c>
      <c r="E1452">
        <f t="shared" si="134"/>
        <v>12.54</v>
      </c>
      <c r="F1452" t="str">
        <f t="shared" si="135"/>
        <v>se sigue facturando</v>
      </c>
    </row>
    <row r="1453" spans="1:6" hidden="1" x14ac:dyDescent="0.25">
      <c r="A1453" s="75" t="s">
        <v>2087</v>
      </c>
      <c r="B1453" s="75" t="s">
        <v>2088</v>
      </c>
      <c r="C1453" s="83">
        <v>21.3</v>
      </c>
      <c r="D1453" s="83">
        <v>4.4400000000000004</v>
      </c>
      <c r="E1453">
        <f t="shared" si="134"/>
        <v>16.86</v>
      </c>
      <c r="F1453" t="str">
        <f t="shared" si="135"/>
        <v>se sigue facturando</v>
      </c>
    </row>
    <row r="1454" spans="1:6" x14ac:dyDescent="0.25">
      <c r="A1454" s="75" t="s">
        <v>7575</v>
      </c>
      <c r="B1454" s="75" t="s">
        <v>7576</v>
      </c>
      <c r="C1454" s="83">
        <v>4.4400000000000004</v>
      </c>
      <c r="D1454" s="83">
        <v>4.4400000000000004</v>
      </c>
      <c r="E1454">
        <f t="shared" si="134"/>
        <v>0</v>
      </c>
      <c r="F1454" s="90" t="str">
        <f>IF(E1454=0,"Sin movimiento en 2020", IF(C1454&gt;D1454,"se sigue facturando","esta pagando"))</f>
        <v>Sin movimiento en 2020</v>
      </c>
    </row>
    <row r="1455" spans="1:6" hidden="1" x14ac:dyDescent="0.25">
      <c r="A1455" s="75" t="s">
        <v>8013</v>
      </c>
      <c r="B1455" s="75" t="s">
        <v>8014</v>
      </c>
      <c r="C1455" s="83">
        <v>6.46</v>
      </c>
      <c r="D1455" s="83">
        <v>4.4400000000000004</v>
      </c>
      <c r="E1455">
        <f t="shared" si="134"/>
        <v>2.0199999999999996</v>
      </c>
      <c r="F1455" t="str">
        <f t="shared" si="135"/>
        <v>se sigue facturando</v>
      </c>
    </row>
    <row r="1456" spans="1:6" hidden="1" x14ac:dyDescent="0.25">
      <c r="A1456" s="75" t="s">
        <v>9279</v>
      </c>
      <c r="B1456" s="75" t="s">
        <v>9280</v>
      </c>
      <c r="C1456" s="83">
        <v>7.58</v>
      </c>
      <c r="D1456" s="83">
        <v>4.4400000000000004</v>
      </c>
      <c r="E1456">
        <f t="shared" si="134"/>
        <v>3.1399999999999997</v>
      </c>
      <c r="F1456" t="str">
        <f t="shared" si="135"/>
        <v>se sigue facturando</v>
      </c>
    </row>
    <row r="1457" spans="1:6" hidden="1" x14ac:dyDescent="0.25">
      <c r="A1457" s="75" t="s">
        <v>2315</v>
      </c>
      <c r="B1457" s="75" t="s">
        <v>2316</v>
      </c>
      <c r="C1457" s="83">
        <v>1.76</v>
      </c>
      <c r="D1457" s="83">
        <v>4.45</v>
      </c>
      <c r="E1457">
        <f t="shared" si="134"/>
        <v>-2.6900000000000004</v>
      </c>
      <c r="F1457" t="str">
        <f t="shared" si="135"/>
        <v>esta pagando</v>
      </c>
    </row>
    <row r="1458" spans="1:6" hidden="1" x14ac:dyDescent="0.25">
      <c r="A1458" s="75" t="s">
        <v>2749</v>
      </c>
      <c r="B1458" s="75" t="s">
        <v>2750</v>
      </c>
      <c r="C1458" s="83">
        <v>10.44</v>
      </c>
      <c r="D1458" s="83">
        <v>4.45</v>
      </c>
      <c r="E1458">
        <f t="shared" si="134"/>
        <v>5.9899999999999993</v>
      </c>
      <c r="F1458" t="str">
        <f t="shared" si="135"/>
        <v>se sigue facturando</v>
      </c>
    </row>
    <row r="1459" spans="1:6" x14ac:dyDescent="0.25">
      <c r="A1459" s="75" t="s">
        <v>9659</v>
      </c>
      <c r="B1459" s="75" t="s">
        <v>9660</v>
      </c>
      <c r="C1459" s="83">
        <v>4.45</v>
      </c>
      <c r="D1459" s="83">
        <v>4.45</v>
      </c>
      <c r="E1459">
        <f t="shared" si="134"/>
        <v>0</v>
      </c>
      <c r="F1459" s="90" t="str">
        <f>IF(E1459=0,"Sin movimiento en 2020", IF(C1459&gt;D1459,"se sigue facturando","esta pagando"))</f>
        <v>Sin movimiento en 2020</v>
      </c>
    </row>
    <row r="1460" spans="1:6" hidden="1" x14ac:dyDescent="0.25">
      <c r="A1460" s="75" t="s">
        <v>1605</v>
      </c>
      <c r="B1460" s="75" t="s">
        <v>1606</v>
      </c>
      <c r="C1460" s="83">
        <v>27.09</v>
      </c>
      <c r="D1460" s="83">
        <v>4.46</v>
      </c>
      <c r="E1460">
        <f t="shared" si="134"/>
        <v>22.63</v>
      </c>
      <c r="F1460" t="str">
        <f t="shared" si="135"/>
        <v>se sigue facturando</v>
      </c>
    </row>
    <row r="1461" spans="1:6" hidden="1" x14ac:dyDescent="0.25">
      <c r="A1461" s="75" t="s">
        <v>2039</v>
      </c>
      <c r="B1461" s="75" t="s">
        <v>2040</v>
      </c>
      <c r="C1461" s="83">
        <v>3.28</v>
      </c>
      <c r="D1461" s="83">
        <v>4.46</v>
      </c>
      <c r="E1461">
        <f t="shared" si="134"/>
        <v>-1.1800000000000002</v>
      </c>
      <c r="F1461" t="str">
        <f t="shared" si="135"/>
        <v>esta pagando</v>
      </c>
    </row>
    <row r="1462" spans="1:6" hidden="1" x14ac:dyDescent="0.25">
      <c r="A1462" s="75" t="s">
        <v>8676</v>
      </c>
      <c r="B1462" s="75" t="s">
        <v>8677</v>
      </c>
      <c r="C1462" s="83">
        <v>16.59</v>
      </c>
      <c r="D1462" s="83">
        <v>4.5</v>
      </c>
      <c r="E1462">
        <f t="shared" si="134"/>
        <v>12.09</v>
      </c>
      <c r="F1462" t="str">
        <f t="shared" si="135"/>
        <v>se sigue facturando</v>
      </c>
    </row>
    <row r="1463" spans="1:6" x14ac:dyDescent="0.25">
      <c r="A1463" s="75" t="s">
        <v>6130</v>
      </c>
      <c r="B1463" s="75" t="s">
        <v>6131</v>
      </c>
      <c r="C1463" s="83">
        <v>4.51</v>
      </c>
      <c r="D1463" s="83">
        <v>4.51</v>
      </c>
      <c r="E1463">
        <f t="shared" si="134"/>
        <v>0</v>
      </c>
      <c r="F1463" s="90" t="str">
        <f t="shared" ref="F1463:F1464" si="141">IF(E1463=0,"Sin movimiento en 2020", IF(C1463&gt;D1463,"se sigue facturando","esta pagando"))</f>
        <v>Sin movimiento en 2020</v>
      </c>
    </row>
    <row r="1464" spans="1:6" x14ac:dyDescent="0.25">
      <c r="A1464" s="75" t="s">
        <v>8114</v>
      </c>
      <c r="B1464" s="75" t="s">
        <v>8115</v>
      </c>
      <c r="C1464" s="83">
        <v>4.51</v>
      </c>
      <c r="D1464" s="83">
        <v>4.51</v>
      </c>
      <c r="E1464">
        <f t="shared" si="134"/>
        <v>0</v>
      </c>
      <c r="F1464" s="90" t="str">
        <f t="shared" si="141"/>
        <v>Sin movimiento en 2020</v>
      </c>
    </row>
    <row r="1465" spans="1:6" hidden="1" x14ac:dyDescent="0.25">
      <c r="A1465" s="75" t="s">
        <v>9239</v>
      </c>
      <c r="B1465" s="75" t="s">
        <v>9240</v>
      </c>
      <c r="C1465" s="83">
        <v>29.74</v>
      </c>
      <c r="D1465" s="83">
        <v>4.51</v>
      </c>
      <c r="E1465">
        <f t="shared" si="134"/>
        <v>25.229999999999997</v>
      </c>
      <c r="F1465" t="str">
        <f t="shared" si="135"/>
        <v>se sigue facturando</v>
      </c>
    </row>
    <row r="1466" spans="1:6" hidden="1" x14ac:dyDescent="0.25">
      <c r="A1466" s="75" t="s">
        <v>9683</v>
      </c>
      <c r="B1466" s="75" t="s">
        <v>9684</v>
      </c>
      <c r="C1466" s="83">
        <v>11.06</v>
      </c>
      <c r="D1466" s="83">
        <v>4.51</v>
      </c>
      <c r="E1466">
        <f t="shared" si="134"/>
        <v>6.5500000000000007</v>
      </c>
      <c r="F1466" t="str">
        <f t="shared" si="135"/>
        <v>se sigue facturando</v>
      </c>
    </row>
    <row r="1467" spans="1:6" x14ac:dyDescent="0.25">
      <c r="A1467" s="75" t="s">
        <v>3530</v>
      </c>
      <c r="B1467" s="75" t="s">
        <v>3531</v>
      </c>
      <c r="C1467" s="83">
        <v>4.5199999999999996</v>
      </c>
      <c r="D1467" s="83">
        <v>4.5199999999999996</v>
      </c>
      <c r="E1467">
        <f t="shared" si="134"/>
        <v>0</v>
      </c>
      <c r="F1467" s="90" t="str">
        <f>IF(E1467=0,"Sin movimiento en 2020", IF(C1467&gt;D1467,"se sigue facturando","esta pagando"))</f>
        <v>Sin movimiento en 2020</v>
      </c>
    </row>
    <row r="1468" spans="1:6" hidden="1" x14ac:dyDescent="0.25">
      <c r="A1468" s="75" t="s">
        <v>4006</v>
      </c>
      <c r="B1468" s="75" t="s">
        <v>4007</v>
      </c>
      <c r="C1468" s="83">
        <v>3.56</v>
      </c>
      <c r="D1468" s="83">
        <v>4.5199999999999996</v>
      </c>
      <c r="E1468">
        <f t="shared" si="134"/>
        <v>-0.95999999999999952</v>
      </c>
      <c r="F1468" t="str">
        <f t="shared" si="135"/>
        <v>esta pagando</v>
      </c>
    </row>
    <row r="1469" spans="1:6" hidden="1" x14ac:dyDescent="0.25">
      <c r="A1469" s="75" t="s">
        <v>2089</v>
      </c>
      <c r="B1469" s="75" t="s">
        <v>2090</v>
      </c>
      <c r="C1469" s="83">
        <v>8.2799999999999994</v>
      </c>
      <c r="D1469" s="83">
        <v>4.53</v>
      </c>
      <c r="E1469">
        <f t="shared" si="134"/>
        <v>3.7499999999999991</v>
      </c>
      <c r="F1469" t="str">
        <f t="shared" si="135"/>
        <v>se sigue facturando</v>
      </c>
    </row>
    <row r="1470" spans="1:6" hidden="1" x14ac:dyDescent="0.25">
      <c r="A1470" s="75" t="s">
        <v>5330</v>
      </c>
      <c r="B1470" s="75" t="s">
        <v>5331</v>
      </c>
      <c r="C1470" s="83">
        <v>28.75</v>
      </c>
      <c r="D1470" s="83">
        <v>4.53</v>
      </c>
      <c r="E1470">
        <f t="shared" si="134"/>
        <v>24.22</v>
      </c>
      <c r="F1470" t="str">
        <f t="shared" si="135"/>
        <v>se sigue facturando</v>
      </c>
    </row>
    <row r="1471" spans="1:6" x14ac:dyDescent="0.25">
      <c r="A1471" s="75" t="s">
        <v>1365</v>
      </c>
      <c r="B1471" s="75" t="s">
        <v>1366</v>
      </c>
      <c r="C1471" s="83">
        <v>4.55</v>
      </c>
      <c r="D1471" s="83">
        <v>4.55</v>
      </c>
      <c r="E1471">
        <f t="shared" si="134"/>
        <v>0</v>
      </c>
      <c r="F1471" s="90" t="str">
        <f>IF(E1471=0,"Sin movimiento en 2020", IF(C1471&gt;D1471,"se sigue facturando","esta pagando"))</f>
        <v>Sin movimiento en 2020</v>
      </c>
    </row>
    <row r="1472" spans="1:6" hidden="1" x14ac:dyDescent="0.25">
      <c r="A1472" s="75" t="s">
        <v>7916</v>
      </c>
      <c r="B1472" s="75" t="s">
        <v>7917</v>
      </c>
      <c r="C1472" s="83">
        <v>22.69</v>
      </c>
      <c r="D1472" s="83">
        <v>4.55</v>
      </c>
      <c r="E1472">
        <f t="shared" si="134"/>
        <v>18.14</v>
      </c>
      <c r="F1472" t="str">
        <f t="shared" si="135"/>
        <v>se sigue facturando</v>
      </c>
    </row>
    <row r="1473" spans="1:6" x14ac:dyDescent="0.25">
      <c r="A1473" s="75" t="s">
        <v>9303</v>
      </c>
      <c r="B1473" s="75" t="s">
        <v>9304</v>
      </c>
      <c r="C1473" s="83">
        <v>4.55</v>
      </c>
      <c r="D1473" s="83">
        <v>4.55</v>
      </c>
      <c r="E1473">
        <f t="shared" si="134"/>
        <v>0</v>
      </c>
      <c r="F1473" s="90" t="str">
        <f>IF(E1473=0,"Sin movimiento en 2020", IF(C1473&gt;D1473,"se sigue facturando","esta pagando"))</f>
        <v>Sin movimiento en 2020</v>
      </c>
    </row>
    <row r="1474" spans="1:6" hidden="1" x14ac:dyDescent="0.25">
      <c r="A1474" s="75" t="s">
        <v>769</v>
      </c>
      <c r="B1474" s="75" t="s">
        <v>770</v>
      </c>
      <c r="C1474" s="83">
        <v>10.56</v>
      </c>
      <c r="D1474" s="83">
        <v>4.5599999999999996</v>
      </c>
      <c r="E1474">
        <f t="shared" ref="E1474:E1537" si="142">C1474-D1474</f>
        <v>6.0000000000000009</v>
      </c>
      <c r="F1474" t="str">
        <f t="shared" ref="F1474:F1536" si="143">IF(E1474=0,"No cobrable", IF(C1474&gt;D1474,"se sigue facturando","esta pagando"))</f>
        <v>se sigue facturando</v>
      </c>
    </row>
    <row r="1475" spans="1:6" x14ac:dyDescent="0.25">
      <c r="A1475" s="75" t="s">
        <v>3466</v>
      </c>
      <c r="B1475" s="75" t="s">
        <v>3467</v>
      </c>
      <c r="C1475" s="83">
        <v>4.5599999999999996</v>
      </c>
      <c r="D1475" s="83">
        <v>4.5599999999999996</v>
      </c>
      <c r="E1475">
        <f t="shared" si="142"/>
        <v>0</v>
      </c>
      <c r="F1475" s="90" t="str">
        <f>IF(E1475=0,"Sin movimiento en 2020", IF(C1475&gt;D1475,"se sigue facturando","esta pagando"))</f>
        <v>Sin movimiento en 2020</v>
      </c>
    </row>
    <row r="1476" spans="1:6" hidden="1" x14ac:dyDescent="0.25">
      <c r="A1476" s="75" t="s">
        <v>7554</v>
      </c>
      <c r="B1476" s="75" t="s">
        <v>7555</v>
      </c>
      <c r="C1476" s="83">
        <v>4.9400000000000004</v>
      </c>
      <c r="D1476" s="83">
        <v>4.5599999999999996</v>
      </c>
      <c r="E1476">
        <f t="shared" si="142"/>
        <v>0.38000000000000078</v>
      </c>
      <c r="F1476" t="str">
        <f t="shared" si="143"/>
        <v>se sigue facturando</v>
      </c>
    </row>
    <row r="1477" spans="1:6" hidden="1" x14ac:dyDescent="0.25">
      <c r="A1477" s="75" t="s">
        <v>9579</v>
      </c>
      <c r="B1477" s="75" t="s">
        <v>9580</v>
      </c>
      <c r="C1477" s="83">
        <v>6.94</v>
      </c>
      <c r="D1477" s="83">
        <v>4.5599999999999996</v>
      </c>
      <c r="E1477">
        <f t="shared" si="142"/>
        <v>2.3800000000000008</v>
      </c>
      <c r="F1477" t="str">
        <f t="shared" si="143"/>
        <v>se sigue facturando</v>
      </c>
    </row>
    <row r="1478" spans="1:6" hidden="1" x14ac:dyDescent="0.25">
      <c r="A1478" s="75" t="s">
        <v>4535</v>
      </c>
      <c r="B1478" s="75" t="s">
        <v>4536</v>
      </c>
      <c r="C1478" s="83">
        <v>-0.87</v>
      </c>
      <c r="D1478" s="83">
        <v>4.57</v>
      </c>
      <c r="E1478">
        <f t="shared" si="142"/>
        <v>-5.44</v>
      </c>
      <c r="F1478" t="str">
        <f t="shared" si="143"/>
        <v>esta pagando</v>
      </c>
    </row>
    <row r="1479" spans="1:6" x14ac:dyDescent="0.25">
      <c r="A1479" s="75" t="s">
        <v>7071</v>
      </c>
      <c r="B1479" s="75" t="s">
        <v>7072</v>
      </c>
      <c r="C1479" s="83">
        <v>4.57</v>
      </c>
      <c r="D1479" s="83">
        <v>4.57</v>
      </c>
      <c r="E1479">
        <f t="shared" si="142"/>
        <v>0</v>
      </c>
      <c r="F1479" s="90" t="str">
        <f>IF(E1479=0,"Sin movimiento en 2020", IF(C1479&gt;D1479,"se sigue facturando","esta pagando"))</f>
        <v>Sin movimiento en 2020</v>
      </c>
    </row>
    <row r="1480" spans="1:6" hidden="1" x14ac:dyDescent="0.25">
      <c r="A1480" s="75" t="s">
        <v>8848</v>
      </c>
      <c r="B1480" s="75" t="s">
        <v>8849</v>
      </c>
      <c r="C1480" s="83">
        <v>13.44</v>
      </c>
      <c r="D1480" s="83">
        <v>4.58</v>
      </c>
      <c r="E1480">
        <f t="shared" si="142"/>
        <v>8.86</v>
      </c>
      <c r="F1480" t="str">
        <f t="shared" si="143"/>
        <v>se sigue facturando</v>
      </c>
    </row>
    <row r="1481" spans="1:6" hidden="1" x14ac:dyDescent="0.25">
      <c r="A1481" s="75" t="s">
        <v>3774</v>
      </c>
      <c r="B1481" s="75" t="s">
        <v>3775</v>
      </c>
      <c r="C1481" s="83">
        <v>3.36</v>
      </c>
      <c r="D1481" s="83">
        <v>4.59</v>
      </c>
      <c r="E1481">
        <f t="shared" si="142"/>
        <v>-1.23</v>
      </c>
      <c r="F1481" t="str">
        <f t="shared" si="143"/>
        <v>esta pagando</v>
      </c>
    </row>
    <row r="1482" spans="1:6" x14ac:dyDescent="0.25">
      <c r="A1482" s="75" t="s">
        <v>4236</v>
      </c>
      <c r="B1482" s="75" t="s">
        <v>4237</v>
      </c>
      <c r="C1482" s="83">
        <v>4.59</v>
      </c>
      <c r="D1482" s="83">
        <v>4.59</v>
      </c>
      <c r="E1482">
        <f t="shared" si="142"/>
        <v>0</v>
      </c>
      <c r="F1482" s="90" t="str">
        <f>IF(E1482=0,"Sin movimiento en 2020", IF(C1482&gt;D1482,"se sigue facturando","esta pagando"))</f>
        <v>Sin movimiento en 2020</v>
      </c>
    </row>
    <row r="1483" spans="1:6" hidden="1" x14ac:dyDescent="0.25">
      <c r="A1483" s="75" t="s">
        <v>6220</v>
      </c>
      <c r="B1483" s="75" t="s">
        <v>6221</v>
      </c>
      <c r="C1483" s="83">
        <v>1.72</v>
      </c>
      <c r="D1483" s="83">
        <v>4.59</v>
      </c>
      <c r="E1483">
        <f t="shared" si="142"/>
        <v>-2.87</v>
      </c>
      <c r="F1483" t="str">
        <f t="shared" si="143"/>
        <v>esta pagando</v>
      </c>
    </row>
    <row r="1484" spans="1:6" x14ac:dyDescent="0.25">
      <c r="A1484" s="75" t="s">
        <v>781</v>
      </c>
      <c r="B1484" s="75" t="s">
        <v>782</v>
      </c>
      <c r="C1484" s="83">
        <v>4.5999999999999996</v>
      </c>
      <c r="D1484" s="83">
        <v>4.5999999999999996</v>
      </c>
      <c r="E1484">
        <f t="shared" si="142"/>
        <v>0</v>
      </c>
      <c r="F1484" s="90" t="str">
        <f t="shared" ref="F1484:F1486" si="144">IF(E1484=0,"Sin movimiento en 2020", IF(C1484&gt;D1484,"se sigue facturando","esta pagando"))</f>
        <v>Sin movimiento en 2020</v>
      </c>
    </row>
    <row r="1485" spans="1:6" x14ac:dyDescent="0.25">
      <c r="A1485" s="75" t="s">
        <v>1373</v>
      </c>
      <c r="B1485" s="75" t="s">
        <v>1374</v>
      </c>
      <c r="C1485" s="83">
        <v>4.5999999999999996</v>
      </c>
      <c r="D1485" s="83">
        <v>4.5999999999999996</v>
      </c>
      <c r="E1485">
        <f t="shared" si="142"/>
        <v>0</v>
      </c>
      <c r="F1485" s="90" t="str">
        <f t="shared" si="144"/>
        <v>Sin movimiento en 2020</v>
      </c>
    </row>
    <row r="1486" spans="1:6" x14ac:dyDescent="0.25">
      <c r="A1486" s="75" t="s">
        <v>3422</v>
      </c>
      <c r="B1486" s="75" t="s">
        <v>3423</v>
      </c>
      <c r="C1486" s="83">
        <v>4.5999999999999996</v>
      </c>
      <c r="D1486" s="83">
        <v>4.5999999999999996</v>
      </c>
      <c r="E1486">
        <f t="shared" si="142"/>
        <v>0</v>
      </c>
      <c r="F1486" s="90" t="str">
        <f t="shared" si="144"/>
        <v>Sin movimiento en 2020</v>
      </c>
    </row>
    <row r="1487" spans="1:6" hidden="1" x14ac:dyDescent="0.25">
      <c r="A1487" s="75" t="s">
        <v>4953</v>
      </c>
      <c r="B1487" s="75" t="s">
        <v>4954</v>
      </c>
      <c r="C1487" s="83">
        <v>29.04</v>
      </c>
      <c r="D1487" s="83">
        <v>4.5999999999999996</v>
      </c>
      <c r="E1487">
        <f t="shared" si="142"/>
        <v>24.439999999999998</v>
      </c>
      <c r="F1487" t="str">
        <f t="shared" si="143"/>
        <v>se sigue facturando</v>
      </c>
    </row>
    <row r="1488" spans="1:6" hidden="1" x14ac:dyDescent="0.25">
      <c r="A1488" s="75" t="s">
        <v>5468</v>
      </c>
      <c r="B1488" s="75" t="s">
        <v>5469</v>
      </c>
      <c r="C1488" s="83">
        <v>23.34</v>
      </c>
      <c r="D1488" s="83">
        <v>4.5999999999999996</v>
      </c>
      <c r="E1488">
        <f t="shared" si="142"/>
        <v>18.740000000000002</v>
      </c>
      <c r="F1488" t="str">
        <f t="shared" si="143"/>
        <v>se sigue facturando</v>
      </c>
    </row>
    <row r="1489" spans="1:6" x14ac:dyDescent="0.25">
      <c r="A1489" s="75" t="s">
        <v>7711</v>
      </c>
      <c r="B1489" s="75" t="s">
        <v>7712</v>
      </c>
      <c r="C1489" s="83">
        <v>4.5999999999999996</v>
      </c>
      <c r="D1489" s="83">
        <v>4.5999999999999996</v>
      </c>
      <c r="E1489">
        <f t="shared" si="142"/>
        <v>0</v>
      </c>
      <c r="F1489" s="90" t="str">
        <f t="shared" ref="F1489:F1491" si="145">IF(E1489=0,"Sin movimiento en 2020", IF(C1489&gt;D1489,"se sigue facturando","esta pagando"))</f>
        <v>Sin movimiento en 2020</v>
      </c>
    </row>
    <row r="1490" spans="1:6" x14ac:dyDescent="0.25">
      <c r="A1490" s="75" t="s">
        <v>4184</v>
      </c>
      <c r="B1490" s="75" t="s">
        <v>4185</v>
      </c>
      <c r="C1490" s="83">
        <v>4.6100000000000003</v>
      </c>
      <c r="D1490" s="83">
        <v>4.6100000000000003</v>
      </c>
      <c r="E1490">
        <f t="shared" si="142"/>
        <v>0</v>
      </c>
      <c r="F1490" s="90" t="str">
        <f t="shared" si="145"/>
        <v>Sin movimiento en 2020</v>
      </c>
    </row>
    <row r="1491" spans="1:6" x14ac:dyDescent="0.25">
      <c r="A1491" s="75" t="s">
        <v>3368</v>
      </c>
      <c r="B1491" s="75" t="s">
        <v>3369</v>
      </c>
      <c r="C1491" s="83">
        <v>4.63</v>
      </c>
      <c r="D1491" s="83">
        <v>4.63</v>
      </c>
      <c r="E1491">
        <f t="shared" si="142"/>
        <v>0</v>
      </c>
      <c r="F1491" s="90" t="str">
        <f t="shared" si="145"/>
        <v>Sin movimiento en 2020</v>
      </c>
    </row>
    <row r="1492" spans="1:6" hidden="1" x14ac:dyDescent="0.25">
      <c r="A1492" s="75" t="s">
        <v>8526</v>
      </c>
      <c r="B1492" s="75" t="s">
        <v>8527</v>
      </c>
      <c r="C1492" s="83">
        <v>1.94</v>
      </c>
      <c r="D1492" s="83">
        <v>4.63</v>
      </c>
      <c r="E1492">
        <f t="shared" si="142"/>
        <v>-2.69</v>
      </c>
      <c r="F1492" t="str">
        <f t="shared" si="143"/>
        <v>esta pagando</v>
      </c>
    </row>
    <row r="1493" spans="1:6" hidden="1" x14ac:dyDescent="0.25">
      <c r="A1493" s="75" t="s">
        <v>3866</v>
      </c>
      <c r="B1493" s="75" t="s">
        <v>3867</v>
      </c>
      <c r="C1493" s="83">
        <v>7.41</v>
      </c>
      <c r="D1493" s="83">
        <v>4.6399999999999997</v>
      </c>
      <c r="E1493">
        <f t="shared" si="142"/>
        <v>2.7700000000000005</v>
      </c>
      <c r="F1493" t="str">
        <f t="shared" si="143"/>
        <v>se sigue facturando</v>
      </c>
    </row>
    <row r="1494" spans="1:6" hidden="1" x14ac:dyDescent="0.25">
      <c r="A1494" s="75" t="s">
        <v>5666</v>
      </c>
      <c r="B1494" s="75" t="s">
        <v>5667</v>
      </c>
      <c r="C1494" s="83">
        <v>17.14</v>
      </c>
      <c r="D1494" s="83">
        <v>4.6399999999999997</v>
      </c>
      <c r="E1494">
        <f t="shared" si="142"/>
        <v>12.5</v>
      </c>
      <c r="F1494" t="str">
        <f t="shared" si="143"/>
        <v>se sigue facturando</v>
      </c>
    </row>
    <row r="1495" spans="1:6" hidden="1" x14ac:dyDescent="0.25">
      <c r="A1495" s="75" t="s">
        <v>2129</v>
      </c>
      <c r="B1495" s="75" t="s">
        <v>2130</v>
      </c>
      <c r="C1495" s="83">
        <v>4.79</v>
      </c>
      <c r="D1495" s="83">
        <v>4.6500000000000004</v>
      </c>
      <c r="E1495">
        <f t="shared" si="142"/>
        <v>0.13999999999999968</v>
      </c>
      <c r="F1495" t="str">
        <f t="shared" si="143"/>
        <v>se sigue facturando</v>
      </c>
    </row>
    <row r="1496" spans="1:6" hidden="1" x14ac:dyDescent="0.25">
      <c r="A1496" s="75" t="s">
        <v>7699</v>
      </c>
      <c r="B1496" s="75" t="s">
        <v>7700</v>
      </c>
      <c r="C1496" s="83">
        <v>8.4</v>
      </c>
      <c r="D1496" s="83">
        <v>4.6500000000000004</v>
      </c>
      <c r="E1496">
        <f t="shared" si="142"/>
        <v>3.75</v>
      </c>
      <c r="F1496" t="str">
        <f t="shared" si="143"/>
        <v>se sigue facturando</v>
      </c>
    </row>
    <row r="1497" spans="1:6" x14ac:dyDescent="0.25">
      <c r="A1497" s="75" t="s">
        <v>3246</v>
      </c>
      <c r="B1497" s="75" t="s">
        <v>3247</v>
      </c>
      <c r="C1497" s="83">
        <v>4.66</v>
      </c>
      <c r="D1497" s="83">
        <v>4.66</v>
      </c>
      <c r="E1497">
        <f t="shared" si="142"/>
        <v>0</v>
      </c>
      <c r="F1497" s="90" t="str">
        <f>IF(E1497=0,"Sin movimiento en 2020", IF(C1497&gt;D1497,"se sigue facturando","esta pagando"))</f>
        <v>Sin movimiento en 2020</v>
      </c>
    </row>
    <row r="1498" spans="1:6" hidden="1" x14ac:dyDescent="0.25">
      <c r="A1498" s="75" t="s">
        <v>4078</v>
      </c>
      <c r="B1498" s="75" t="s">
        <v>4079</v>
      </c>
      <c r="C1498" s="83">
        <v>16.8</v>
      </c>
      <c r="D1498" s="83">
        <v>4.66</v>
      </c>
      <c r="E1498">
        <f t="shared" si="142"/>
        <v>12.14</v>
      </c>
      <c r="F1498" t="str">
        <f t="shared" si="143"/>
        <v>se sigue facturando</v>
      </c>
    </row>
    <row r="1499" spans="1:6" hidden="1" x14ac:dyDescent="0.25">
      <c r="A1499" s="75" t="s">
        <v>6254</v>
      </c>
      <c r="B1499" s="75" t="s">
        <v>6255</v>
      </c>
      <c r="C1499" s="83">
        <v>33.69</v>
      </c>
      <c r="D1499" s="83">
        <v>4.66</v>
      </c>
      <c r="E1499">
        <f t="shared" si="142"/>
        <v>29.029999999999998</v>
      </c>
      <c r="F1499" t="str">
        <f t="shared" si="143"/>
        <v>se sigue facturando</v>
      </c>
    </row>
    <row r="1500" spans="1:6" hidden="1" x14ac:dyDescent="0.25">
      <c r="A1500" s="75" t="s">
        <v>2015</v>
      </c>
      <c r="B1500" s="75" t="s">
        <v>2016</v>
      </c>
      <c r="C1500" s="83">
        <v>3.67</v>
      </c>
      <c r="D1500" s="83">
        <v>4.67</v>
      </c>
      <c r="E1500">
        <f t="shared" si="142"/>
        <v>-1</v>
      </c>
      <c r="F1500" t="str">
        <f t="shared" si="143"/>
        <v>esta pagando</v>
      </c>
    </row>
    <row r="1501" spans="1:6" x14ac:dyDescent="0.25">
      <c r="A1501" s="75" t="s">
        <v>5980</v>
      </c>
      <c r="B1501" s="75" t="s">
        <v>5981</v>
      </c>
      <c r="C1501" s="83">
        <v>4.6900000000000004</v>
      </c>
      <c r="D1501" s="83">
        <v>4.6900000000000004</v>
      </c>
      <c r="E1501">
        <f t="shared" si="142"/>
        <v>0</v>
      </c>
      <c r="F1501" s="90" t="str">
        <f>IF(E1501=0,"Sin movimiento en 2020", IF(C1501&gt;D1501,"se sigue facturando","esta pagando"))</f>
        <v>Sin movimiento en 2020</v>
      </c>
    </row>
    <row r="1502" spans="1:6" hidden="1" x14ac:dyDescent="0.25">
      <c r="A1502" s="75" t="s">
        <v>3750</v>
      </c>
      <c r="B1502" s="75" t="s">
        <v>3751</v>
      </c>
      <c r="C1502" s="83">
        <v>11.5</v>
      </c>
      <c r="D1502" s="83">
        <v>4.7</v>
      </c>
      <c r="E1502">
        <f t="shared" si="142"/>
        <v>6.8</v>
      </c>
      <c r="F1502" t="str">
        <f t="shared" si="143"/>
        <v>se sigue facturando</v>
      </c>
    </row>
    <row r="1503" spans="1:6" hidden="1" x14ac:dyDescent="0.25">
      <c r="A1503" s="75" t="s">
        <v>4364</v>
      </c>
      <c r="B1503" s="75" t="s">
        <v>4365</v>
      </c>
      <c r="C1503" s="83">
        <v>13.72</v>
      </c>
      <c r="D1503" s="83">
        <v>4.7</v>
      </c>
      <c r="E1503">
        <f t="shared" si="142"/>
        <v>9.02</v>
      </c>
      <c r="F1503" t="str">
        <f t="shared" si="143"/>
        <v>se sigue facturando</v>
      </c>
    </row>
    <row r="1504" spans="1:6" hidden="1" x14ac:dyDescent="0.25">
      <c r="A1504" s="75" t="s">
        <v>6642</v>
      </c>
      <c r="B1504" s="75" t="s">
        <v>6643</v>
      </c>
      <c r="C1504" s="83">
        <v>16.8</v>
      </c>
      <c r="D1504" s="83">
        <v>4.7</v>
      </c>
      <c r="E1504">
        <f t="shared" si="142"/>
        <v>12.100000000000001</v>
      </c>
      <c r="F1504" t="str">
        <f t="shared" si="143"/>
        <v>se sigue facturando</v>
      </c>
    </row>
    <row r="1505" spans="1:6" hidden="1" x14ac:dyDescent="0.25">
      <c r="A1505" s="75" t="s">
        <v>8057</v>
      </c>
      <c r="B1505" s="75" t="s">
        <v>8058</v>
      </c>
      <c r="C1505" s="83">
        <v>18.14</v>
      </c>
      <c r="D1505" s="83">
        <v>4.7</v>
      </c>
      <c r="E1505">
        <f t="shared" si="142"/>
        <v>13.440000000000001</v>
      </c>
      <c r="F1505" t="str">
        <f t="shared" si="143"/>
        <v>se sigue facturando</v>
      </c>
    </row>
    <row r="1506" spans="1:6" x14ac:dyDescent="0.25">
      <c r="A1506" s="75" t="s">
        <v>4973</v>
      </c>
      <c r="B1506" s="75" t="s">
        <v>4974</v>
      </c>
      <c r="C1506" s="83">
        <v>4.71</v>
      </c>
      <c r="D1506" s="83">
        <v>4.71</v>
      </c>
      <c r="E1506">
        <f t="shared" si="142"/>
        <v>0</v>
      </c>
      <c r="F1506" s="90" t="str">
        <f>IF(E1506=0,"Sin movimiento en 2020", IF(C1506&gt;D1506,"se sigue facturando","esta pagando"))</f>
        <v>Sin movimiento en 2020</v>
      </c>
    </row>
    <row r="1507" spans="1:6" hidden="1" x14ac:dyDescent="0.25">
      <c r="A1507" s="75" t="s">
        <v>8694</v>
      </c>
      <c r="B1507" s="75" t="s">
        <v>8695</v>
      </c>
      <c r="C1507" s="83">
        <v>39.51</v>
      </c>
      <c r="D1507" s="83">
        <v>4.71</v>
      </c>
      <c r="E1507">
        <f t="shared" si="142"/>
        <v>34.799999999999997</v>
      </c>
      <c r="F1507" t="str">
        <f t="shared" si="143"/>
        <v>se sigue facturando</v>
      </c>
    </row>
    <row r="1508" spans="1:6" hidden="1" x14ac:dyDescent="0.25">
      <c r="A1508" s="75" t="s">
        <v>5898</v>
      </c>
      <c r="B1508" s="75" t="s">
        <v>5899</v>
      </c>
      <c r="C1508" s="83">
        <v>6.92</v>
      </c>
      <c r="D1508" s="83">
        <v>4.72</v>
      </c>
      <c r="E1508">
        <f t="shared" si="142"/>
        <v>2.2000000000000002</v>
      </c>
      <c r="F1508" t="str">
        <f t="shared" si="143"/>
        <v>se sigue facturando</v>
      </c>
    </row>
    <row r="1509" spans="1:6" hidden="1" x14ac:dyDescent="0.25">
      <c r="A1509" s="75" t="s">
        <v>3548</v>
      </c>
      <c r="B1509" s="75" t="s">
        <v>3549</v>
      </c>
      <c r="C1509" s="83">
        <v>5.41</v>
      </c>
      <c r="D1509" s="83">
        <v>4.7300000000000004</v>
      </c>
      <c r="E1509">
        <f t="shared" si="142"/>
        <v>0.67999999999999972</v>
      </c>
      <c r="F1509" t="str">
        <f t="shared" si="143"/>
        <v>se sigue facturando</v>
      </c>
    </row>
    <row r="1510" spans="1:6" hidden="1" x14ac:dyDescent="0.25">
      <c r="A1510" s="75" t="s">
        <v>4997</v>
      </c>
      <c r="B1510" s="75" t="s">
        <v>4998</v>
      </c>
      <c r="C1510" s="83">
        <v>237.44</v>
      </c>
      <c r="D1510" s="83">
        <v>4.7300000000000004</v>
      </c>
      <c r="E1510">
        <f t="shared" si="142"/>
        <v>232.71</v>
      </c>
      <c r="F1510" t="str">
        <f t="shared" si="143"/>
        <v>se sigue facturando</v>
      </c>
    </row>
    <row r="1511" spans="1:6" hidden="1" x14ac:dyDescent="0.25">
      <c r="A1511" s="75" t="s">
        <v>5586</v>
      </c>
      <c r="B1511" s="75" t="s">
        <v>5587</v>
      </c>
      <c r="C1511" s="83">
        <v>7.49</v>
      </c>
      <c r="D1511" s="83">
        <v>4.7300000000000004</v>
      </c>
      <c r="E1511">
        <f t="shared" si="142"/>
        <v>2.76</v>
      </c>
      <c r="F1511" t="str">
        <f t="shared" si="143"/>
        <v>se sigue facturando</v>
      </c>
    </row>
    <row r="1512" spans="1:6" x14ac:dyDescent="0.25">
      <c r="A1512" s="75" t="s">
        <v>4723</v>
      </c>
      <c r="B1512" s="75" t="s">
        <v>4724</v>
      </c>
      <c r="C1512" s="83">
        <v>4.74</v>
      </c>
      <c r="D1512" s="83">
        <v>4.74</v>
      </c>
      <c r="E1512">
        <f t="shared" si="142"/>
        <v>0</v>
      </c>
      <c r="F1512" s="90" t="str">
        <f>IF(E1512=0,"Sin movimiento en 2020", IF(C1512&gt;D1512,"se sigue facturando","esta pagando"))</f>
        <v>Sin movimiento en 2020</v>
      </c>
    </row>
    <row r="1513" spans="1:6" hidden="1" x14ac:dyDescent="0.25">
      <c r="A1513" s="75" t="s">
        <v>3322</v>
      </c>
      <c r="B1513" s="75" t="s">
        <v>3323</v>
      </c>
      <c r="C1513" s="83">
        <v>6.47</v>
      </c>
      <c r="D1513" s="83">
        <v>4.76</v>
      </c>
      <c r="E1513">
        <f t="shared" si="142"/>
        <v>1.71</v>
      </c>
      <c r="F1513" t="str">
        <f t="shared" si="143"/>
        <v>se sigue facturando</v>
      </c>
    </row>
    <row r="1514" spans="1:6" x14ac:dyDescent="0.25">
      <c r="A1514" s="75" t="s">
        <v>6158</v>
      </c>
      <c r="B1514" s="75" t="s">
        <v>6159</v>
      </c>
      <c r="C1514" s="83">
        <v>4.76</v>
      </c>
      <c r="D1514" s="83">
        <v>4.76</v>
      </c>
      <c r="E1514">
        <f t="shared" si="142"/>
        <v>0</v>
      </c>
      <c r="F1514" s="90" t="str">
        <f>IF(E1514=0,"Sin movimiento en 2020", IF(C1514&gt;D1514,"se sigue facturando","esta pagando"))</f>
        <v>Sin movimiento en 2020</v>
      </c>
    </row>
    <row r="1515" spans="1:6" hidden="1" x14ac:dyDescent="0.25">
      <c r="A1515" s="75" t="s">
        <v>8870</v>
      </c>
      <c r="B1515" s="75" t="s">
        <v>8871</v>
      </c>
      <c r="C1515" s="83">
        <v>23.98</v>
      </c>
      <c r="D1515" s="83">
        <v>4.76</v>
      </c>
      <c r="E1515">
        <f t="shared" si="142"/>
        <v>19.22</v>
      </c>
      <c r="F1515" t="str">
        <f t="shared" si="143"/>
        <v>se sigue facturando</v>
      </c>
    </row>
    <row r="1516" spans="1:6" hidden="1" x14ac:dyDescent="0.25">
      <c r="A1516" s="75" t="s">
        <v>1775</v>
      </c>
      <c r="B1516" s="75" t="s">
        <v>1776</v>
      </c>
      <c r="C1516" s="83">
        <v>2.2400000000000002</v>
      </c>
      <c r="D1516" s="83">
        <v>4.7699999999999996</v>
      </c>
      <c r="E1516">
        <f t="shared" si="142"/>
        <v>-2.5299999999999994</v>
      </c>
      <c r="F1516" t="str">
        <f t="shared" si="143"/>
        <v>esta pagando</v>
      </c>
    </row>
    <row r="1517" spans="1:6" x14ac:dyDescent="0.25">
      <c r="A1517" s="75" t="s">
        <v>6507</v>
      </c>
      <c r="B1517" s="75" t="s">
        <v>6508</v>
      </c>
      <c r="C1517" s="83">
        <v>4.7699999999999996</v>
      </c>
      <c r="D1517" s="83">
        <v>4.7699999999999996</v>
      </c>
      <c r="E1517">
        <f t="shared" si="142"/>
        <v>0</v>
      </c>
      <c r="F1517" s="90" t="str">
        <f t="shared" ref="F1517:F1519" si="146">IF(E1517=0,"Sin movimiento en 2020", IF(C1517&gt;D1517,"se sigue facturando","esta pagando"))</f>
        <v>Sin movimiento en 2020</v>
      </c>
    </row>
    <row r="1518" spans="1:6" x14ac:dyDescent="0.25">
      <c r="A1518" s="75" t="s">
        <v>2185</v>
      </c>
      <c r="B1518" s="75" t="s">
        <v>2186</v>
      </c>
      <c r="C1518" s="83">
        <v>4.79</v>
      </c>
      <c r="D1518" s="83">
        <v>4.79</v>
      </c>
      <c r="E1518">
        <f t="shared" si="142"/>
        <v>0</v>
      </c>
      <c r="F1518" s="90" t="str">
        <f t="shared" si="146"/>
        <v>Sin movimiento en 2020</v>
      </c>
    </row>
    <row r="1519" spans="1:6" x14ac:dyDescent="0.25">
      <c r="A1519" s="75" t="s">
        <v>3266</v>
      </c>
      <c r="B1519" s="75" t="s">
        <v>3267</v>
      </c>
      <c r="C1519" s="83">
        <v>4.79</v>
      </c>
      <c r="D1519" s="83">
        <v>4.79</v>
      </c>
      <c r="E1519">
        <f t="shared" si="142"/>
        <v>0</v>
      </c>
      <c r="F1519" s="90" t="str">
        <f t="shared" si="146"/>
        <v>Sin movimiento en 2020</v>
      </c>
    </row>
    <row r="1520" spans="1:6" hidden="1" x14ac:dyDescent="0.25">
      <c r="A1520" s="75" t="s">
        <v>5306</v>
      </c>
      <c r="B1520" s="75" t="s">
        <v>5307</v>
      </c>
      <c r="C1520" s="83">
        <v>1.77</v>
      </c>
      <c r="D1520" s="83">
        <v>4.79</v>
      </c>
      <c r="E1520">
        <f t="shared" si="142"/>
        <v>-3.02</v>
      </c>
      <c r="F1520" t="str">
        <f t="shared" si="143"/>
        <v>esta pagando</v>
      </c>
    </row>
    <row r="1521" spans="1:6" x14ac:dyDescent="0.25">
      <c r="A1521" s="75" t="s">
        <v>6811</v>
      </c>
      <c r="B1521" s="75" t="s">
        <v>6812</v>
      </c>
      <c r="C1521" s="83">
        <v>4.79</v>
      </c>
      <c r="D1521" s="83">
        <v>4.79</v>
      </c>
      <c r="E1521">
        <f t="shared" si="142"/>
        <v>0</v>
      </c>
      <c r="F1521" s="90" t="str">
        <f>IF(E1521=0,"Sin movimiento en 2020", IF(C1521&gt;D1521,"se sigue facturando","esta pagando"))</f>
        <v>Sin movimiento en 2020</v>
      </c>
    </row>
    <row r="1522" spans="1:6" hidden="1" x14ac:dyDescent="0.25">
      <c r="A1522" s="75" t="s">
        <v>6244</v>
      </c>
      <c r="B1522" s="75" t="s">
        <v>6245</v>
      </c>
      <c r="C1522" s="83">
        <v>2.15</v>
      </c>
      <c r="D1522" s="83">
        <v>4.8099999999999996</v>
      </c>
      <c r="E1522">
        <f t="shared" si="142"/>
        <v>-2.6599999999999997</v>
      </c>
      <c r="F1522" t="str">
        <f t="shared" si="143"/>
        <v>esta pagando</v>
      </c>
    </row>
    <row r="1523" spans="1:6" hidden="1" x14ac:dyDescent="0.25">
      <c r="A1523" s="75" t="s">
        <v>7316</v>
      </c>
      <c r="B1523" s="75" t="s">
        <v>7317</v>
      </c>
      <c r="C1523" s="83">
        <v>58.07</v>
      </c>
      <c r="D1523" s="83">
        <v>4.8099999999999996</v>
      </c>
      <c r="E1523">
        <f t="shared" si="142"/>
        <v>53.26</v>
      </c>
      <c r="F1523" t="str">
        <f t="shared" si="143"/>
        <v>se sigue facturando</v>
      </c>
    </row>
    <row r="1524" spans="1:6" hidden="1" x14ac:dyDescent="0.25">
      <c r="A1524" s="75" t="s">
        <v>7938</v>
      </c>
      <c r="B1524" s="75" t="s">
        <v>7939</v>
      </c>
      <c r="C1524" s="83">
        <v>18.54</v>
      </c>
      <c r="D1524" s="83">
        <v>4.8099999999999996</v>
      </c>
      <c r="E1524">
        <f t="shared" si="142"/>
        <v>13.73</v>
      </c>
      <c r="F1524" t="str">
        <f t="shared" si="143"/>
        <v>se sigue facturando</v>
      </c>
    </row>
    <row r="1525" spans="1:6" x14ac:dyDescent="0.25">
      <c r="A1525" s="75" t="s">
        <v>7970</v>
      </c>
      <c r="B1525" s="75" t="s">
        <v>7971</v>
      </c>
      <c r="C1525" s="83">
        <v>4.83</v>
      </c>
      <c r="D1525" s="83">
        <v>4.83</v>
      </c>
      <c r="E1525">
        <f t="shared" si="142"/>
        <v>0</v>
      </c>
      <c r="F1525" s="90" t="str">
        <f>IF(E1525=0,"Sin movimiento en 2020", IF(C1525&gt;D1525,"se sigue facturando","esta pagando"))</f>
        <v>Sin movimiento en 2020</v>
      </c>
    </row>
    <row r="1526" spans="1:6" hidden="1" x14ac:dyDescent="0.25">
      <c r="A1526" s="75" t="s">
        <v>8228</v>
      </c>
      <c r="B1526" s="75" t="s">
        <v>8229</v>
      </c>
      <c r="C1526" s="83">
        <v>2.02</v>
      </c>
      <c r="D1526" s="83">
        <v>4.83</v>
      </c>
      <c r="E1526">
        <f t="shared" si="142"/>
        <v>-2.81</v>
      </c>
      <c r="F1526" t="str">
        <f t="shared" si="143"/>
        <v>esta pagando</v>
      </c>
    </row>
    <row r="1527" spans="1:6" hidden="1" x14ac:dyDescent="0.25">
      <c r="A1527" s="75" t="s">
        <v>5021</v>
      </c>
      <c r="B1527" s="75" t="s">
        <v>5022</v>
      </c>
      <c r="C1527" s="83">
        <v>18.78</v>
      </c>
      <c r="D1527" s="83">
        <v>4.84</v>
      </c>
      <c r="E1527">
        <f t="shared" si="142"/>
        <v>13.940000000000001</v>
      </c>
      <c r="F1527" t="str">
        <f t="shared" si="143"/>
        <v>se sigue facturando</v>
      </c>
    </row>
    <row r="1528" spans="1:6" hidden="1" x14ac:dyDescent="0.25">
      <c r="A1528" s="75" t="s">
        <v>2061</v>
      </c>
      <c r="B1528" s="75" t="s">
        <v>2062</v>
      </c>
      <c r="C1528" s="83">
        <v>4.72</v>
      </c>
      <c r="D1528" s="83">
        <v>4.8499999999999996</v>
      </c>
      <c r="E1528">
        <f t="shared" si="142"/>
        <v>-0.12999999999999989</v>
      </c>
      <c r="F1528" t="str">
        <f t="shared" si="143"/>
        <v>esta pagando</v>
      </c>
    </row>
    <row r="1529" spans="1:6" hidden="1" x14ac:dyDescent="0.25">
      <c r="A1529" s="75" t="s">
        <v>4541</v>
      </c>
      <c r="B1529" s="75" t="s">
        <v>4542</v>
      </c>
      <c r="C1529" s="83">
        <v>5.54</v>
      </c>
      <c r="D1529" s="83">
        <v>4.8499999999999996</v>
      </c>
      <c r="E1529">
        <f t="shared" si="142"/>
        <v>0.69000000000000039</v>
      </c>
      <c r="F1529" t="str">
        <f t="shared" si="143"/>
        <v>se sigue facturando</v>
      </c>
    </row>
    <row r="1530" spans="1:6" hidden="1" x14ac:dyDescent="0.25">
      <c r="A1530" s="75" t="s">
        <v>9124</v>
      </c>
      <c r="B1530" s="75" t="s">
        <v>9125</v>
      </c>
      <c r="C1530" s="83">
        <v>-8.66</v>
      </c>
      <c r="D1530" s="83">
        <v>4.8499999999999996</v>
      </c>
      <c r="E1530">
        <f t="shared" si="142"/>
        <v>-13.51</v>
      </c>
      <c r="F1530" t="str">
        <f t="shared" si="143"/>
        <v>esta pagando</v>
      </c>
    </row>
    <row r="1531" spans="1:6" x14ac:dyDescent="0.25">
      <c r="A1531" s="75" t="s">
        <v>351</v>
      </c>
      <c r="B1531" s="75" t="s">
        <v>352</v>
      </c>
      <c r="C1531" s="83">
        <v>4.8600000000000003</v>
      </c>
      <c r="D1531" s="83">
        <v>4.8600000000000003</v>
      </c>
      <c r="E1531">
        <f t="shared" si="142"/>
        <v>0</v>
      </c>
      <c r="F1531" s="90" t="str">
        <f t="shared" ref="F1531:F1532" si="147">IF(E1531=0,"Sin movimiento en 2020", IF(C1531&gt;D1531,"se sigue facturando","esta pagando"))</f>
        <v>Sin movimiento en 2020</v>
      </c>
    </row>
    <row r="1532" spans="1:6" x14ac:dyDescent="0.25">
      <c r="A1532" s="75" t="s">
        <v>353</v>
      </c>
      <c r="B1532" s="75" t="s">
        <v>354</v>
      </c>
      <c r="C1532" s="83">
        <v>4.8600000000000003</v>
      </c>
      <c r="D1532" s="83">
        <v>4.8600000000000003</v>
      </c>
      <c r="E1532">
        <f t="shared" si="142"/>
        <v>0</v>
      </c>
      <c r="F1532" s="90" t="str">
        <f t="shared" si="147"/>
        <v>Sin movimiento en 2020</v>
      </c>
    </row>
    <row r="1533" spans="1:6" hidden="1" x14ac:dyDescent="0.25">
      <c r="A1533" s="75" t="s">
        <v>4274</v>
      </c>
      <c r="B1533" s="75" t="s">
        <v>4275</v>
      </c>
      <c r="C1533" s="83">
        <v>14.24</v>
      </c>
      <c r="D1533" s="83">
        <v>4.87</v>
      </c>
      <c r="E1533">
        <f t="shared" si="142"/>
        <v>9.370000000000001</v>
      </c>
      <c r="F1533" t="str">
        <f t="shared" si="143"/>
        <v>se sigue facturando</v>
      </c>
    </row>
    <row r="1534" spans="1:6" hidden="1" x14ac:dyDescent="0.25">
      <c r="A1534" s="75" t="s">
        <v>2773</v>
      </c>
      <c r="B1534" s="75" t="s">
        <v>2774</v>
      </c>
      <c r="C1534" s="83">
        <v>62.6</v>
      </c>
      <c r="D1534" s="83">
        <v>4.8899999999999997</v>
      </c>
      <c r="E1534">
        <f t="shared" si="142"/>
        <v>57.71</v>
      </c>
      <c r="F1534" t="str">
        <f t="shared" si="143"/>
        <v>se sigue facturando</v>
      </c>
    </row>
    <row r="1535" spans="1:6" hidden="1" x14ac:dyDescent="0.25">
      <c r="A1535" s="75" t="s">
        <v>4000</v>
      </c>
      <c r="B1535" s="75" t="s">
        <v>4001</v>
      </c>
      <c r="C1535" s="83">
        <v>4.6500000000000004</v>
      </c>
      <c r="D1535" s="83">
        <v>4.8899999999999997</v>
      </c>
      <c r="E1535">
        <f t="shared" si="142"/>
        <v>-0.23999999999999932</v>
      </c>
      <c r="F1535" t="str">
        <f t="shared" si="143"/>
        <v>esta pagando</v>
      </c>
    </row>
    <row r="1536" spans="1:6" hidden="1" x14ac:dyDescent="0.25">
      <c r="A1536" s="75" t="s">
        <v>8474</v>
      </c>
      <c r="B1536" s="75" t="s">
        <v>8475</v>
      </c>
      <c r="C1536" s="83">
        <v>30.59</v>
      </c>
      <c r="D1536" s="83">
        <v>4.8899999999999997</v>
      </c>
      <c r="E1536">
        <f t="shared" si="142"/>
        <v>25.7</v>
      </c>
      <c r="F1536" t="str">
        <f t="shared" si="143"/>
        <v>se sigue facturando</v>
      </c>
    </row>
    <row r="1537" spans="1:6" x14ac:dyDescent="0.25">
      <c r="A1537" s="75" t="s">
        <v>3268</v>
      </c>
      <c r="B1537" s="75" t="s">
        <v>3269</v>
      </c>
      <c r="C1537" s="83">
        <v>4.9000000000000004</v>
      </c>
      <c r="D1537" s="83">
        <v>4.9000000000000004</v>
      </c>
      <c r="E1537">
        <f t="shared" si="142"/>
        <v>0</v>
      </c>
      <c r="F1537" s="90" t="str">
        <f t="shared" ref="F1537:F1539" si="148">IF(E1537=0,"Sin movimiento en 2020", IF(C1537&gt;D1537,"se sigue facturando","esta pagando"))</f>
        <v>Sin movimiento en 2020</v>
      </c>
    </row>
    <row r="1538" spans="1:6" x14ac:dyDescent="0.25">
      <c r="A1538" s="75" t="s">
        <v>849</v>
      </c>
      <c r="B1538" s="75" t="s">
        <v>850</v>
      </c>
      <c r="C1538" s="83">
        <v>4.91</v>
      </c>
      <c r="D1538" s="83">
        <v>4.91</v>
      </c>
      <c r="E1538">
        <f t="shared" ref="E1538:E1601" si="149">C1538-D1538</f>
        <v>0</v>
      </c>
      <c r="F1538" s="90" t="str">
        <f t="shared" si="148"/>
        <v>Sin movimiento en 2020</v>
      </c>
    </row>
    <row r="1539" spans="1:6" x14ac:dyDescent="0.25">
      <c r="A1539" s="75" t="s">
        <v>6803</v>
      </c>
      <c r="B1539" s="75" t="s">
        <v>6804</v>
      </c>
      <c r="C1539" s="83">
        <v>4.91</v>
      </c>
      <c r="D1539" s="83">
        <v>4.91</v>
      </c>
      <c r="E1539">
        <f t="shared" si="149"/>
        <v>0</v>
      </c>
      <c r="F1539" s="90" t="str">
        <f t="shared" si="148"/>
        <v>Sin movimiento en 2020</v>
      </c>
    </row>
    <row r="1540" spans="1:6" hidden="1" x14ac:dyDescent="0.25">
      <c r="A1540" s="75" t="s">
        <v>7845</v>
      </c>
      <c r="B1540" s="75" t="s">
        <v>7846</v>
      </c>
      <c r="C1540" s="83">
        <v>2.3199999999999998</v>
      </c>
      <c r="D1540" s="83">
        <v>4.91</v>
      </c>
      <c r="E1540">
        <f t="shared" si="149"/>
        <v>-2.5900000000000003</v>
      </c>
      <c r="F1540" t="str">
        <f t="shared" ref="F1540:F1574" si="150">IF(E1540=0,"No cobrable", IF(C1540&gt;D1540,"se sigue facturando","esta pagando"))</f>
        <v>esta pagando</v>
      </c>
    </row>
    <row r="1541" spans="1:6" hidden="1" x14ac:dyDescent="0.25">
      <c r="A1541" s="75" t="s">
        <v>2293</v>
      </c>
      <c r="B1541" s="75" t="s">
        <v>2294</v>
      </c>
      <c r="C1541" s="83">
        <v>7.58</v>
      </c>
      <c r="D1541" s="83">
        <v>4.92</v>
      </c>
      <c r="E1541">
        <f t="shared" si="149"/>
        <v>2.66</v>
      </c>
      <c r="F1541" t="str">
        <f t="shared" si="150"/>
        <v>se sigue facturando</v>
      </c>
    </row>
    <row r="1542" spans="1:6" hidden="1" x14ac:dyDescent="0.25">
      <c r="A1542" s="75" t="s">
        <v>5746</v>
      </c>
      <c r="B1542" s="75" t="s">
        <v>5747</v>
      </c>
      <c r="C1542" s="83">
        <v>8.25</v>
      </c>
      <c r="D1542" s="83">
        <v>4.92</v>
      </c>
      <c r="E1542">
        <f t="shared" si="149"/>
        <v>3.33</v>
      </c>
      <c r="F1542" t="str">
        <f t="shared" si="150"/>
        <v>se sigue facturando</v>
      </c>
    </row>
    <row r="1543" spans="1:6" hidden="1" x14ac:dyDescent="0.25">
      <c r="A1543" s="75" t="s">
        <v>9096</v>
      </c>
      <c r="B1543" s="75" t="s">
        <v>9097</v>
      </c>
      <c r="C1543" s="83">
        <v>2.27</v>
      </c>
      <c r="D1543" s="83">
        <v>4.92</v>
      </c>
      <c r="E1543">
        <f t="shared" si="149"/>
        <v>-2.65</v>
      </c>
      <c r="F1543" t="str">
        <f t="shared" si="150"/>
        <v>esta pagando</v>
      </c>
    </row>
    <row r="1544" spans="1:6" hidden="1" x14ac:dyDescent="0.25">
      <c r="A1544" s="75" t="s">
        <v>4520</v>
      </c>
      <c r="B1544" s="75" t="s">
        <v>4521</v>
      </c>
      <c r="C1544" s="83">
        <v>19.02</v>
      </c>
      <c r="D1544" s="83">
        <v>4.9400000000000004</v>
      </c>
      <c r="E1544">
        <f t="shared" si="149"/>
        <v>14.079999999999998</v>
      </c>
      <c r="F1544" t="str">
        <f t="shared" si="150"/>
        <v>se sigue facturando</v>
      </c>
    </row>
    <row r="1545" spans="1:6" hidden="1" x14ac:dyDescent="0.25">
      <c r="A1545" s="75" t="s">
        <v>6759</v>
      </c>
      <c r="B1545" s="75" t="s">
        <v>6760</v>
      </c>
      <c r="C1545" s="83">
        <v>5.04</v>
      </c>
      <c r="D1545" s="83">
        <v>4.95</v>
      </c>
      <c r="E1545">
        <f t="shared" si="149"/>
        <v>8.9999999999999858E-2</v>
      </c>
      <c r="F1545" t="str">
        <f t="shared" si="150"/>
        <v>se sigue facturando</v>
      </c>
    </row>
    <row r="1546" spans="1:6" x14ac:dyDescent="0.25">
      <c r="A1546" s="75" t="s">
        <v>7298</v>
      </c>
      <c r="B1546" s="75" t="s">
        <v>7299</v>
      </c>
      <c r="C1546" s="83">
        <v>4.95</v>
      </c>
      <c r="D1546" s="83">
        <v>4.95</v>
      </c>
      <c r="E1546">
        <f t="shared" si="149"/>
        <v>0</v>
      </c>
      <c r="F1546" s="90" t="str">
        <f t="shared" ref="F1546:F1547" si="151">IF(E1546=0,"Sin movimiento en 2020", IF(C1546&gt;D1546,"se sigue facturando","esta pagando"))</f>
        <v>Sin movimiento en 2020</v>
      </c>
    </row>
    <row r="1547" spans="1:6" x14ac:dyDescent="0.25">
      <c r="A1547" s="75" t="s">
        <v>8126</v>
      </c>
      <c r="B1547" s="75" t="s">
        <v>8127</v>
      </c>
      <c r="C1547" s="83">
        <v>4.95</v>
      </c>
      <c r="D1547" s="83">
        <v>4.95</v>
      </c>
      <c r="E1547">
        <f t="shared" si="149"/>
        <v>0</v>
      </c>
      <c r="F1547" s="90" t="str">
        <f t="shared" si="151"/>
        <v>Sin movimiento en 2020</v>
      </c>
    </row>
    <row r="1548" spans="1:6" hidden="1" x14ac:dyDescent="0.25">
      <c r="A1548" s="75" t="s">
        <v>4356</v>
      </c>
      <c r="B1548" s="75" t="s">
        <v>4357</v>
      </c>
      <c r="C1548" s="83">
        <v>4.3099999999999996</v>
      </c>
      <c r="D1548" s="83">
        <v>4.96</v>
      </c>
      <c r="E1548">
        <f t="shared" si="149"/>
        <v>-0.65000000000000036</v>
      </c>
      <c r="F1548" t="str">
        <f t="shared" si="150"/>
        <v>esta pagando</v>
      </c>
    </row>
    <row r="1549" spans="1:6" hidden="1" x14ac:dyDescent="0.25">
      <c r="A1549" s="75" t="s">
        <v>7363</v>
      </c>
      <c r="B1549" s="75" t="s">
        <v>7364</v>
      </c>
      <c r="C1549" s="83">
        <v>10.87</v>
      </c>
      <c r="D1549" s="83">
        <v>4.97</v>
      </c>
      <c r="E1549">
        <f t="shared" si="149"/>
        <v>5.8999999999999995</v>
      </c>
      <c r="F1549" t="str">
        <f t="shared" si="150"/>
        <v>se sigue facturando</v>
      </c>
    </row>
    <row r="1550" spans="1:6" x14ac:dyDescent="0.25">
      <c r="A1550" s="75" t="s">
        <v>5554</v>
      </c>
      <c r="B1550" s="75" t="s">
        <v>5555</v>
      </c>
      <c r="C1550" s="83">
        <v>4.9800000000000004</v>
      </c>
      <c r="D1550" s="83">
        <v>4.9800000000000004</v>
      </c>
      <c r="E1550">
        <f t="shared" si="149"/>
        <v>0</v>
      </c>
      <c r="F1550" s="90" t="str">
        <f>IF(E1550=0,"Sin movimiento en 2020", IF(C1550&gt;D1550,"se sigue facturando","esta pagando"))</f>
        <v>Sin movimiento en 2020</v>
      </c>
    </row>
    <row r="1551" spans="1:6" hidden="1" x14ac:dyDescent="0.25">
      <c r="A1551" s="75" t="s">
        <v>8939</v>
      </c>
      <c r="B1551" s="75" t="s">
        <v>8940</v>
      </c>
      <c r="C1551" s="83">
        <v>-1.74</v>
      </c>
      <c r="D1551" s="83">
        <v>5</v>
      </c>
      <c r="E1551">
        <f t="shared" si="149"/>
        <v>-6.74</v>
      </c>
      <c r="F1551" t="str">
        <f t="shared" si="150"/>
        <v>esta pagando</v>
      </c>
    </row>
    <row r="1552" spans="1:6" x14ac:dyDescent="0.25">
      <c r="A1552" s="75" t="s">
        <v>3048</v>
      </c>
      <c r="B1552" s="75" t="s">
        <v>3049</v>
      </c>
      <c r="C1552" s="83">
        <v>5.0199999999999996</v>
      </c>
      <c r="D1552" s="83">
        <v>5.0199999999999996</v>
      </c>
      <c r="E1552">
        <f t="shared" si="149"/>
        <v>0</v>
      </c>
      <c r="F1552" s="90" t="str">
        <f t="shared" ref="F1552:F1573" si="152">IF(E1552=0,"Sin movimiento en 2020", IF(C1552&gt;D1552,"se sigue facturando","esta pagando"))</f>
        <v>Sin movimiento en 2020</v>
      </c>
    </row>
    <row r="1553" spans="1:6" x14ac:dyDescent="0.25">
      <c r="A1553" s="75" t="s">
        <v>373</v>
      </c>
      <c r="B1553" s="75" t="s">
        <v>374</v>
      </c>
      <c r="C1553" s="83">
        <v>5.04</v>
      </c>
      <c r="D1553" s="83">
        <v>5.04</v>
      </c>
      <c r="E1553">
        <f t="shared" si="149"/>
        <v>0</v>
      </c>
      <c r="F1553" s="90" t="str">
        <f t="shared" si="152"/>
        <v>Sin movimiento en 2020</v>
      </c>
    </row>
    <row r="1554" spans="1:6" x14ac:dyDescent="0.25">
      <c r="A1554" s="75" t="s">
        <v>389</v>
      </c>
      <c r="B1554" s="75" t="s">
        <v>390</v>
      </c>
      <c r="C1554" s="83">
        <v>5.04</v>
      </c>
      <c r="D1554" s="83">
        <v>5.04</v>
      </c>
      <c r="E1554">
        <f t="shared" si="149"/>
        <v>0</v>
      </c>
      <c r="F1554" s="90" t="str">
        <f t="shared" si="152"/>
        <v>Sin movimiento en 2020</v>
      </c>
    </row>
    <row r="1555" spans="1:6" x14ac:dyDescent="0.25">
      <c r="A1555" s="75" t="s">
        <v>397</v>
      </c>
      <c r="B1555" s="75" t="s">
        <v>398</v>
      </c>
      <c r="C1555" s="83">
        <v>5.04</v>
      </c>
      <c r="D1555" s="83">
        <v>5.04</v>
      </c>
      <c r="E1555">
        <f t="shared" si="149"/>
        <v>0</v>
      </c>
      <c r="F1555" s="90" t="str">
        <f t="shared" si="152"/>
        <v>Sin movimiento en 2020</v>
      </c>
    </row>
    <row r="1556" spans="1:6" x14ac:dyDescent="0.25">
      <c r="A1556" s="75" t="s">
        <v>399</v>
      </c>
      <c r="B1556" s="75" t="s">
        <v>400</v>
      </c>
      <c r="C1556" s="83">
        <v>5.04</v>
      </c>
      <c r="D1556" s="83">
        <v>5.04</v>
      </c>
      <c r="E1556">
        <f t="shared" si="149"/>
        <v>0</v>
      </c>
      <c r="F1556" s="90" t="str">
        <f t="shared" si="152"/>
        <v>Sin movimiento en 2020</v>
      </c>
    </row>
    <row r="1557" spans="1:6" x14ac:dyDescent="0.25">
      <c r="A1557" s="75" t="s">
        <v>763</v>
      </c>
      <c r="B1557" s="75" t="s">
        <v>764</v>
      </c>
      <c r="C1557" s="83">
        <v>5.04</v>
      </c>
      <c r="D1557" s="83">
        <v>5.04</v>
      </c>
      <c r="E1557">
        <f t="shared" si="149"/>
        <v>0</v>
      </c>
      <c r="F1557" s="90" t="str">
        <f t="shared" si="152"/>
        <v>Sin movimiento en 2020</v>
      </c>
    </row>
    <row r="1558" spans="1:6" x14ac:dyDescent="0.25">
      <c r="A1558" s="75" t="s">
        <v>897</v>
      </c>
      <c r="B1558" s="75" t="s">
        <v>898</v>
      </c>
      <c r="C1558" s="83">
        <v>5.04</v>
      </c>
      <c r="D1558" s="83">
        <v>5.04</v>
      </c>
      <c r="E1558">
        <f t="shared" si="149"/>
        <v>0</v>
      </c>
      <c r="F1558" s="90" t="str">
        <f t="shared" si="152"/>
        <v>Sin movimiento en 2020</v>
      </c>
    </row>
    <row r="1559" spans="1:6" x14ac:dyDescent="0.25">
      <c r="A1559" s="75" t="s">
        <v>905</v>
      </c>
      <c r="B1559" s="75" t="s">
        <v>906</v>
      </c>
      <c r="C1559" s="83">
        <v>5.04</v>
      </c>
      <c r="D1559" s="83">
        <v>5.04</v>
      </c>
      <c r="E1559">
        <f t="shared" si="149"/>
        <v>0</v>
      </c>
      <c r="F1559" s="90" t="str">
        <f t="shared" si="152"/>
        <v>Sin movimiento en 2020</v>
      </c>
    </row>
    <row r="1560" spans="1:6" x14ac:dyDescent="0.25">
      <c r="A1560" s="75" t="s">
        <v>1339</v>
      </c>
      <c r="B1560" s="75" t="s">
        <v>1340</v>
      </c>
      <c r="C1560" s="83">
        <v>5.04</v>
      </c>
      <c r="D1560" s="83">
        <v>5.04</v>
      </c>
      <c r="E1560">
        <f t="shared" si="149"/>
        <v>0</v>
      </c>
      <c r="F1560" s="90" t="str">
        <f t="shared" si="152"/>
        <v>Sin movimiento en 2020</v>
      </c>
    </row>
    <row r="1561" spans="1:6" x14ac:dyDescent="0.25">
      <c r="A1561" s="75" t="s">
        <v>1359</v>
      </c>
      <c r="B1561" s="75" t="s">
        <v>1360</v>
      </c>
      <c r="C1561" s="83">
        <v>5.04</v>
      </c>
      <c r="D1561" s="83">
        <v>5.04</v>
      </c>
      <c r="E1561">
        <f t="shared" si="149"/>
        <v>0</v>
      </c>
      <c r="F1561" s="90" t="str">
        <f t="shared" si="152"/>
        <v>Sin movimiento en 2020</v>
      </c>
    </row>
    <row r="1562" spans="1:6" x14ac:dyDescent="0.25">
      <c r="A1562" s="75" t="s">
        <v>1383</v>
      </c>
      <c r="B1562" s="75" t="s">
        <v>1384</v>
      </c>
      <c r="C1562" s="83">
        <v>5.04</v>
      </c>
      <c r="D1562" s="83">
        <v>5.04</v>
      </c>
      <c r="E1562">
        <f t="shared" si="149"/>
        <v>0</v>
      </c>
      <c r="F1562" s="90" t="str">
        <f t="shared" si="152"/>
        <v>Sin movimiento en 2020</v>
      </c>
    </row>
    <row r="1563" spans="1:6" x14ac:dyDescent="0.25">
      <c r="A1563" s="75" t="s">
        <v>1529</v>
      </c>
      <c r="B1563" s="75" t="s">
        <v>1530</v>
      </c>
      <c r="C1563" s="83">
        <v>5.04</v>
      </c>
      <c r="D1563" s="83">
        <v>5.04</v>
      </c>
      <c r="E1563">
        <f t="shared" si="149"/>
        <v>0</v>
      </c>
      <c r="F1563" s="90" t="str">
        <f t="shared" si="152"/>
        <v>Sin movimiento en 2020</v>
      </c>
    </row>
    <row r="1564" spans="1:6" x14ac:dyDescent="0.25">
      <c r="A1564" s="75" t="s">
        <v>1533</v>
      </c>
      <c r="B1564" s="75" t="s">
        <v>1534</v>
      </c>
      <c r="C1564" s="83">
        <v>5.04</v>
      </c>
      <c r="D1564" s="83">
        <v>5.04</v>
      </c>
      <c r="E1564">
        <f t="shared" si="149"/>
        <v>0</v>
      </c>
      <c r="F1564" s="90" t="str">
        <f t="shared" si="152"/>
        <v>Sin movimiento en 2020</v>
      </c>
    </row>
    <row r="1565" spans="1:6" x14ac:dyDescent="0.25">
      <c r="A1565" s="75" t="s">
        <v>1575</v>
      </c>
      <c r="B1565" s="75" t="s">
        <v>1576</v>
      </c>
      <c r="C1565" s="83">
        <v>5.04</v>
      </c>
      <c r="D1565" s="83">
        <v>5.04</v>
      </c>
      <c r="E1565">
        <f t="shared" si="149"/>
        <v>0</v>
      </c>
      <c r="F1565" s="90" t="str">
        <f t="shared" si="152"/>
        <v>Sin movimiento en 2020</v>
      </c>
    </row>
    <row r="1566" spans="1:6" x14ac:dyDescent="0.25">
      <c r="A1566" s="75" t="s">
        <v>2059</v>
      </c>
      <c r="B1566" s="75" t="s">
        <v>2060</v>
      </c>
      <c r="C1566" s="83">
        <v>5.04</v>
      </c>
      <c r="D1566" s="83">
        <v>5.04</v>
      </c>
      <c r="E1566">
        <f t="shared" si="149"/>
        <v>0</v>
      </c>
      <c r="F1566" s="90" t="str">
        <f t="shared" si="152"/>
        <v>Sin movimiento en 2020</v>
      </c>
    </row>
    <row r="1567" spans="1:6" x14ac:dyDescent="0.25">
      <c r="A1567" s="75" t="s">
        <v>2067</v>
      </c>
      <c r="B1567" s="75" t="s">
        <v>2068</v>
      </c>
      <c r="C1567" s="83">
        <v>5.04</v>
      </c>
      <c r="D1567" s="83">
        <v>5.04</v>
      </c>
      <c r="E1567">
        <f t="shared" si="149"/>
        <v>0</v>
      </c>
      <c r="F1567" s="90" t="str">
        <f t="shared" si="152"/>
        <v>Sin movimiento en 2020</v>
      </c>
    </row>
    <row r="1568" spans="1:6" x14ac:dyDescent="0.25">
      <c r="A1568" s="75" t="s">
        <v>2071</v>
      </c>
      <c r="B1568" s="75" t="s">
        <v>2072</v>
      </c>
      <c r="C1568" s="83">
        <v>5.04</v>
      </c>
      <c r="D1568" s="83">
        <v>5.04</v>
      </c>
      <c r="E1568">
        <f t="shared" si="149"/>
        <v>0</v>
      </c>
      <c r="F1568" s="90" t="str">
        <f t="shared" si="152"/>
        <v>Sin movimiento en 2020</v>
      </c>
    </row>
    <row r="1569" spans="1:6" x14ac:dyDescent="0.25">
      <c r="A1569" s="75" t="s">
        <v>2085</v>
      </c>
      <c r="B1569" s="75" t="s">
        <v>2086</v>
      </c>
      <c r="C1569" s="83">
        <v>5.04</v>
      </c>
      <c r="D1569" s="83">
        <v>5.04</v>
      </c>
      <c r="E1569">
        <f t="shared" si="149"/>
        <v>0</v>
      </c>
      <c r="F1569" s="90" t="str">
        <f t="shared" si="152"/>
        <v>Sin movimiento en 2020</v>
      </c>
    </row>
    <row r="1570" spans="1:6" x14ac:dyDescent="0.25">
      <c r="A1570" s="75" t="s">
        <v>2111</v>
      </c>
      <c r="B1570" s="75" t="s">
        <v>2112</v>
      </c>
      <c r="C1570" s="83">
        <v>5.04</v>
      </c>
      <c r="D1570" s="83">
        <v>5.04</v>
      </c>
      <c r="E1570">
        <f t="shared" si="149"/>
        <v>0</v>
      </c>
      <c r="F1570" s="90" t="str">
        <f t="shared" si="152"/>
        <v>Sin movimiento en 2020</v>
      </c>
    </row>
    <row r="1571" spans="1:6" x14ac:dyDescent="0.25">
      <c r="A1571" s="75" t="s">
        <v>2231</v>
      </c>
      <c r="B1571" s="75" t="s">
        <v>2232</v>
      </c>
      <c r="C1571" s="83">
        <v>5.04</v>
      </c>
      <c r="D1571" s="83">
        <v>5.04</v>
      </c>
      <c r="E1571">
        <f t="shared" si="149"/>
        <v>0</v>
      </c>
      <c r="F1571" s="90" t="str">
        <f t="shared" si="152"/>
        <v>Sin movimiento en 2020</v>
      </c>
    </row>
    <row r="1572" spans="1:6" x14ac:dyDescent="0.25">
      <c r="A1572" s="75" t="s">
        <v>2249</v>
      </c>
      <c r="B1572" s="75" t="s">
        <v>2250</v>
      </c>
      <c r="C1572" s="83">
        <v>5.04</v>
      </c>
      <c r="D1572" s="83">
        <v>5.04</v>
      </c>
      <c r="E1572">
        <f t="shared" si="149"/>
        <v>0</v>
      </c>
      <c r="F1572" s="90" t="str">
        <f t="shared" si="152"/>
        <v>Sin movimiento en 2020</v>
      </c>
    </row>
    <row r="1573" spans="1:6" x14ac:dyDescent="0.25">
      <c r="A1573" s="75" t="s">
        <v>2275</v>
      </c>
      <c r="B1573" s="75" t="s">
        <v>2276</v>
      </c>
      <c r="C1573" s="83">
        <v>5.04</v>
      </c>
      <c r="D1573" s="83">
        <v>5.04</v>
      </c>
      <c r="E1573">
        <f t="shared" si="149"/>
        <v>0</v>
      </c>
      <c r="F1573" s="90" t="str">
        <f t="shared" si="152"/>
        <v>Sin movimiento en 2020</v>
      </c>
    </row>
    <row r="1574" spans="1:6" hidden="1" x14ac:dyDescent="0.25">
      <c r="A1574" s="75" t="s">
        <v>2449</v>
      </c>
      <c r="B1574" s="75" t="s">
        <v>2450</v>
      </c>
      <c r="C1574" s="83">
        <v>3.44</v>
      </c>
      <c r="D1574" s="83">
        <v>5.04</v>
      </c>
      <c r="E1574">
        <f t="shared" si="149"/>
        <v>-1.6</v>
      </c>
      <c r="F1574" t="str">
        <f t="shared" si="150"/>
        <v>esta pagando</v>
      </c>
    </row>
    <row r="1575" spans="1:6" x14ac:dyDescent="0.25">
      <c r="A1575" s="75" t="s">
        <v>2657</v>
      </c>
      <c r="B1575" s="75" t="s">
        <v>2658</v>
      </c>
      <c r="C1575" s="83">
        <v>5.04</v>
      </c>
      <c r="D1575" s="83">
        <v>5.04</v>
      </c>
      <c r="E1575">
        <f t="shared" si="149"/>
        <v>0</v>
      </c>
      <c r="F1575" s="90" t="str">
        <f t="shared" ref="F1575:F1606" si="153">IF(E1575=0,"Sin movimiento en 2020", IF(C1575&gt;D1575,"se sigue facturando","esta pagando"))</f>
        <v>Sin movimiento en 2020</v>
      </c>
    </row>
    <row r="1576" spans="1:6" x14ac:dyDescent="0.25">
      <c r="A1576" s="75" t="s">
        <v>2661</v>
      </c>
      <c r="B1576" s="75" t="s">
        <v>2662</v>
      </c>
      <c r="C1576" s="83">
        <v>5.04</v>
      </c>
      <c r="D1576" s="83">
        <v>5.04</v>
      </c>
      <c r="E1576">
        <f t="shared" si="149"/>
        <v>0</v>
      </c>
      <c r="F1576" s="90" t="str">
        <f t="shared" si="153"/>
        <v>Sin movimiento en 2020</v>
      </c>
    </row>
    <row r="1577" spans="1:6" x14ac:dyDescent="0.25">
      <c r="A1577" s="75" t="s">
        <v>2665</v>
      </c>
      <c r="B1577" s="75" t="s">
        <v>2666</v>
      </c>
      <c r="C1577" s="83">
        <v>5.04</v>
      </c>
      <c r="D1577" s="83">
        <v>5.04</v>
      </c>
      <c r="E1577">
        <f t="shared" si="149"/>
        <v>0</v>
      </c>
      <c r="F1577" s="90" t="str">
        <f t="shared" si="153"/>
        <v>Sin movimiento en 2020</v>
      </c>
    </row>
    <row r="1578" spans="1:6" x14ac:dyDescent="0.25">
      <c r="A1578" s="75" t="s">
        <v>2687</v>
      </c>
      <c r="B1578" s="75" t="s">
        <v>2688</v>
      </c>
      <c r="C1578" s="83">
        <v>5.04</v>
      </c>
      <c r="D1578" s="83">
        <v>5.04</v>
      </c>
      <c r="E1578">
        <f t="shared" si="149"/>
        <v>0</v>
      </c>
      <c r="F1578" s="90" t="str">
        <f t="shared" si="153"/>
        <v>Sin movimiento en 2020</v>
      </c>
    </row>
    <row r="1579" spans="1:6" x14ac:dyDescent="0.25">
      <c r="A1579" s="75" t="s">
        <v>2729</v>
      </c>
      <c r="B1579" s="75" t="s">
        <v>2730</v>
      </c>
      <c r="C1579" s="83">
        <v>5.04</v>
      </c>
      <c r="D1579" s="83">
        <v>5.04</v>
      </c>
      <c r="E1579">
        <f t="shared" si="149"/>
        <v>0</v>
      </c>
      <c r="F1579" s="90" t="str">
        <f t="shared" si="153"/>
        <v>Sin movimiento en 2020</v>
      </c>
    </row>
    <row r="1580" spans="1:6" x14ac:dyDescent="0.25">
      <c r="A1580" s="75" t="s">
        <v>2958</v>
      </c>
      <c r="B1580" s="75" t="s">
        <v>2959</v>
      </c>
      <c r="C1580" s="83">
        <v>5.04</v>
      </c>
      <c r="D1580" s="83">
        <v>5.04</v>
      </c>
      <c r="E1580">
        <f t="shared" si="149"/>
        <v>0</v>
      </c>
      <c r="F1580" s="90" t="str">
        <f t="shared" si="153"/>
        <v>Sin movimiento en 2020</v>
      </c>
    </row>
    <row r="1581" spans="1:6" x14ac:dyDescent="0.25">
      <c r="A1581" s="75" t="s">
        <v>2960</v>
      </c>
      <c r="B1581" s="75" t="s">
        <v>2961</v>
      </c>
      <c r="C1581" s="83">
        <v>5.04</v>
      </c>
      <c r="D1581" s="83">
        <v>5.04</v>
      </c>
      <c r="E1581">
        <f t="shared" si="149"/>
        <v>0</v>
      </c>
      <c r="F1581" s="90" t="str">
        <f t="shared" si="153"/>
        <v>Sin movimiento en 2020</v>
      </c>
    </row>
    <row r="1582" spans="1:6" x14ac:dyDescent="0.25">
      <c r="A1582" s="75" t="s">
        <v>2964</v>
      </c>
      <c r="B1582" s="75" t="s">
        <v>2965</v>
      </c>
      <c r="C1582" s="83">
        <v>5.04</v>
      </c>
      <c r="D1582" s="83">
        <v>5.04</v>
      </c>
      <c r="E1582">
        <f t="shared" si="149"/>
        <v>0</v>
      </c>
      <c r="F1582" s="90" t="str">
        <f t="shared" si="153"/>
        <v>Sin movimiento en 2020</v>
      </c>
    </row>
    <row r="1583" spans="1:6" x14ac:dyDescent="0.25">
      <c r="A1583" s="75" t="s">
        <v>2996</v>
      </c>
      <c r="B1583" s="75" t="s">
        <v>2997</v>
      </c>
      <c r="C1583" s="83">
        <v>5.04</v>
      </c>
      <c r="D1583" s="83">
        <v>5.04</v>
      </c>
      <c r="E1583">
        <f t="shared" si="149"/>
        <v>0</v>
      </c>
      <c r="F1583" s="90" t="str">
        <f t="shared" si="153"/>
        <v>Sin movimiento en 2020</v>
      </c>
    </row>
    <row r="1584" spans="1:6" x14ac:dyDescent="0.25">
      <c r="A1584" s="75" t="s">
        <v>2998</v>
      </c>
      <c r="B1584" s="75" t="s">
        <v>2999</v>
      </c>
      <c r="C1584" s="83">
        <v>5.04</v>
      </c>
      <c r="D1584" s="83">
        <v>5.04</v>
      </c>
      <c r="E1584">
        <f t="shared" si="149"/>
        <v>0</v>
      </c>
      <c r="F1584" s="90" t="str">
        <f t="shared" si="153"/>
        <v>Sin movimiento en 2020</v>
      </c>
    </row>
    <row r="1585" spans="1:6" x14ac:dyDescent="0.25">
      <c r="A1585" s="75" t="s">
        <v>3014</v>
      </c>
      <c r="B1585" s="75" t="s">
        <v>3015</v>
      </c>
      <c r="C1585" s="83">
        <v>5.04</v>
      </c>
      <c r="D1585" s="83">
        <v>5.04</v>
      </c>
      <c r="E1585">
        <f t="shared" si="149"/>
        <v>0</v>
      </c>
      <c r="F1585" s="90" t="str">
        <f t="shared" si="153"/>
        <v>Sin movimiento en 2020</v>
      </c>
    </row>
    <row r="1586" spans="1:6" x14ac:dyDescent="0.25">
      <c r="A1586" s="75" t="s">
        <v>3032</v>
      </c>
      <c r="B1586" s="75" t="s">
        <v>3033</v>
      </c>
      <c r="C1586" s="83">
        <v>5.04</v>
      </c>
      <c r="D1586" s="83">
        <v>5.04</v>
      </c>
      <c r="E1586">
        <f t="shared" si="149"/>
        <v>0</v>
      </c>
      <c r="F1586" s="90" t="str">
        <f t="shared" si="153"/>
        <v>Sin movimiento en 2020</v>
      </c>
    </row>
    <row r="1587" spans="1:6" x14ac:dyDescent="0.25">
      <c r="A1587" s="75" t="s">
        <v>3038</v>
      </c>
      <c r="B1587" s="75" t="s">
        <v>3039</v>
      </c>
      <c r="C1587" s="83">
        <v>5.04</v>
      </c>
      <c r="D1587" s="83">
        <v>5.04</v>
      </c>
      <c r="E1587">
        <f t="shared" si="149"/>
        <v>0</v>
      </c>
      <c r="F1587" s="90" t="str">
        <f t="shared" si="153"/>
        <v>Sin movimiento en 2020</v>
      </c>
    </row>
    <row r="1588" spans="1:6" x14ac:dyDescent="0.25">
      <c r="A1588" s="75" t="s">
        <v>3054</v>
      </c>
      <c r="B1588" s="75" t="s">
        <v>3055</v>
      </c>
      <c r="C1588" s="83">
        <v>5.04</v>
      </c>
      <c r="D1588" s="83">
        <v>5.04</v>
      </c>
      <c r="E1588">
        <f t="shared" si="149"/>
        <v>0</v>
      </c>
      <c r="F1588" s="90" t="str">
        <f t="shared" si="153"/>
        <v>Sin movimiento en 2020</v>
      </c>
    </row>
    <row r="1589" spans="1:6" x14ac:dyDescent="0.25">
      <c r="A1589" s="75" t="s">
        <v>3066</v>
      </c>
      <c r="B1589" s="75" t="s">
        <v>3067</v>
      </c>
      <c r="C1589" s="83">
        <v>5.04</v>
      </c>
      <c r="D1589" s="83">
        <v>5.04</v>
      </c>
      <c r="E1589">
        <f t="shared" si="149"/>
        <v>0</v>
      </c>
      <c r="F1589" s="90" t="str">
        <f t="shared" si="153"/>
        <v>Sin movimiento en 2020</v>
      </c>
    </row>
    <row r="1590" spans="1:6" x14ac:dyDescent="0.25">
      <c r="A1590" s="75" t="s">
        <v>3136</v>
      </c>
      <c r="B1590" s="75" t="s">
        <v>3137</v>
      </c>
      <c r="C1590" s="83">
        <v>5.04</v>
      </c>
      <c r="D1590" s="83">
        <v>5.04</v>
      </c>
      <c r="E1590">
        <f t="shared" si="149"/>
        <v>0</v>
      </c>
      <c r="F1590" s="90" t="str">
        <f t="shared" si="153"/>
        <v>Sin movimiento en 2020</v>
      </c>
    </row>
    <row r="1591" spans="1:6" x14ac:dyDescent="0.25">
      <c r="A1591" s="75" t="s">
        <v>3178</v>
      </c>
      <c r="B1591" s="75" t="s">
        <v>3179</v>
      </c>
      <c r="C1591" s="83">
        <v>5.04</v>
      </c>
      <c r="D1591" s="83">
        <v>5.04</v>
      </c>
      <c r="E1591">
        <f t="shared" si="149"/>
        <v>0</v>
      </c>
      <c r="F1591" s="90" t="str">
        <f t="shared" si="153"/>
        <v>Sin movimiento en 2020</v>
      </c>
    </row>
    <row r="1592" spans="1:6" x14ac:dyDescent="0.25">
      <c r="A1592" s="75" t="s">
        <v>3206</v>
      </c>
      <c r="B1592" s="75" t="s">
        <v>3207</v>
      </c>
      <c r="C1592" s="83">
        <v>5.04</v>
      </c>
      <c r="D1592" s="83">
        <v>5.04</v>
      </c>
      <c r="E1592">
        <f t="shared" si="149"/>
        <v>0</v>
      </c>
      <c r="F1592" s="90" t="str">
        <f t="shared" si="153"/>
        <v>Sin movimiento en 2020</v>
      </c>
    </row>
    <row r="1593" spans="1:6" x14ac:dyDescent="0.25">
      <c r="A1593" s="75" t="s">
        <v>3210</v>
      </c>
      <c r="B1593" s="75" t="s">
        <v>3211</v>
      </c>
      <c r="C1593" s="83">
        <v>5.04</v>
      </c>
      <c r="D1593" s="83">
        <v>5.04</v>
      </c>
      <c r="E1593">
        <f t="shared" si="149"/>
        <v>0</v>
      </c>
      <c r="F1593" s="90" t="str">
        <f t="shared" si="153"/>
        <v>Sin movimiento en 2020</v>
      </c>
    </row>
    <row r="1594" spans="1:6" x14ac:dyDescent="0.25">
      <c r="A1594" s="75" t="s">
        <v>3242</v>
      </c>
      <c r="B1594" s="75" t="s">
        <v>3243</v>
      </c>
      <c r="C1594" s="83">
        <v>5.04</v>
      </c>
      <c r="D1594" s="83">
        <v>5.04</v>
      </c>
      <c r="E1594">
        <f t="shared" si="149"/>
        <v>0</v>
      </c>
      <c r="F1594" s="90" t="str">
        <f t="shared" si="153"/>
        <v>Sin movimiento en 2020</v>
      </c>
    </row>
    <row r="1595" spans="1:6" x14ac:dyDescent="0.25">
      <c r="A1595" s="75" t="s">
        <v>3250</v>
      </c>
      <c r="B1595" s="75" t="s">
        <v>3251</v>
      </c>
      <c r="C1595" s="83">
        <v>5.04</v>
      </c>
      <c r="D1595" s="83">
        <v>5.04</v>
      </c>
      <c r="E1595">
        <f t="shared" si="149"/>
        <v>0</v>
      </c>
      <c r="F1595" s="90" t="str">
        <f t="shared" si="153"/>
        <v>Sin movimiento en 2020</v>
      </c>
    </row>
    <row r="1596" spans="1:6" x14ac:dyDescent="0.25">
      <c r="A1596" s="75" t="s">
        <v>3254</v>
      </c>
      <c r="B1596" s="75" t="s">
        <v>3255</v>
      </c>
      <c r="C1596" s="83">
        <v>5.04</v>
      </c>
      <c r="D1596" s="83">
        <v>5.04</v>
      </c>
      <c r="E1596">
        <f t="shared" si="149"/>
        <v>0</v>
      </c>
      <c r="F1596" s="90" t="str">
        <f t="shared" si="153"/>
        <v>Sin movimiento en 2020</v>
      </c>
    </row>
    <row r="1597" spans="1:6" x14ac:dyDescent="0.25">
      <c r="A1597" s="75" t="s">
        <v>3276</v>
      </c>
      <c r="B1597" s="75" t="s">
        <v>3277</v>
      </c>
      <c r="C1597" s="83">
        <v>5.04</v>
      </c>
      <c r="D1597" s="83">
        <v>5.04</v>
      </c>
      <c r="E1597">
        <f t="shared" si="149"/>
        <v>0</v>
      </c>
      <c r="F1597" s="90" t="str">
        <f t="shared" si="153"/>
        <v>Sin movimiento en 2020</v>
      </c>
    </row>
    <row r="1598" spans="1:6" x14ac:dyDescent="0.25">
      <c r="A1598" s="75" t="s">
        <v>3286</v>
      </c>
      <c r="B1598" s="75" t="s">
        <v>3287</v>
      </c>
      <c r="C1598" s="83">
        <v>5.04</v>
      </c>
      <c r="D1598" s="83">
        <v>5.04</v>
      </c>
      <c r="E1598">
        <f t="shared" si="149"/>
        <v>0</v>
      </c>
      <c r="F1598" s="90" t="str">
        <f t="shared" si="153"/>
        <v>Sin movimiento en 2020</v>
      </c>
    </row>
    <row r="1599" spans="1:6" x14ac:dyDescent="0.25">
      <c r="A1599" s="75" t="s">
        <v>3298</v>
      </c>
      <c r="B1599" s="75" t="s">
        <v>3299</v>
      </c>
      <c r="C1599" s="83">
        <v>5.04</v>
      </c>
      <c r="D1599" s="83">
        <v>5.04</v>
      </c>
      <c r="E1599">
        <f t="shared" si="149"/>
        <v>0</v>
      </c>
      <c r="F1599" s="90" t="str">
        <f t="shared" si="153"/>
        <v>Sin movimiento en 2020</v>
      </c>
    </row>
    <row r="1600" spans="1:6" x14ac:dyDescent="0.25">
      <c r="A1600" s="75" t="s">
        <v>3332</v>
      </c>
      <c r="B1600" s="75" t="s">
        <v>3333</v>
      </c>
      <c r="C1600" s="83">
        <v>5.04</v>
      </c>
      <c r="D1600" s="83">
        <v>5.04</v>
      </c>
      <c r="E1600">
        <f t="shared" si="149"/>
        <v>0</v>
      </c>
      <c r="F1600" s="90" t="str">
        <f t="shared" si="153"/>
        <v>Sin movimiento en 2020</v>
      </c>
    </row>
    <row r="1601" spans="1:6" x14ac:dyDescent="0.25">
      <c r="A1601" s="75" t="s">
        <v>3358</v>
      </c>
      <c r="B1601" s="75" t="s">
        <v>3359</v>
      </c>
      <c r="C1601" s="83">
        <v>5.04</v>
      </c>
      <c r="D1601" s="83">
        <v>5.04</v>
      </c>
      <c r="E1601">
        <f t="shared" si="149"/>
        <v>0</v>
      </c>
      <c r="F1601" s="90" t="str">
        <f t="shared" si="153"/>
        <v>Sin movimiento en 2020</v>
      </c>
    </row>
    <row r="1602" spans="1:6" x14ac:dyDescent="0.25">
      <c r="A1602" s="75" t="s">
        <v>3360</v>
      </c>
      <c r="B1602" s="75" t="s">
        <v>3361</v>
      </c>
      <c r="C1602" s="83">
        <v>5.04</v>
      </c>
      <c r="D1602" s="83">
        <v>5.04</v>
      </c>
      <c r="E1602">
        <f t="shared" ref="E1602:E1665" si="154">C1602-D1602</f>
        <v>0</v>
      </c>
      <c r="F1602" s="90" t="str">
        <f t="shared" si="153"/>
        <v>Sin movimiento en 2020</v>
      </c>
    </row>
    <row r="1603" spans="1:6" x14ac:dyDescent="0.25">
      <c r="A1603" s="75" t="s">
        <v>3402</v>
      </c>
      <c r="B1603" s="75" t="s">
        <v>3403</v>
      </c>
      <c r="C1603" s="83">
        <v>5.04</v>
      </c>
      <c r="D1603" s="83">
        <v>5.04</v>
      </c>
      <c r="E1603">
        <f t="shared" si="154"/>
        <v>0</v>
      </c>
      <c r="F1603" s="90" t="str">
        <f t="shared" si="153"/>
        <v>Sin movimiento en 2020</v>
      </c>
    </row>
    <row r="1604" spans="1:6" x14ac:dyDescent="0.25">
      <c r="A1604" s="75" t="s">
        <v>3420</v>
      </c>
      <c r="B1604" s="75" t="s">
        <v>3421</v>
      </c>
      <c r="C1604" s="83">
        <v>5.04</v>
      </c>
      <c r="D1604" s="83">
        <v>5.04</v>
      </c>
      <c r="E1604">
        <f t="shared" si="154"/>
        <v>0</v>
      </c>
      <c r="F1604" s="90" t="str">
        <f t="shared" si="153"/>
        <v>Sin movimiento en 2020</v>
      </c>
    </row>
    <row r="1605" spans="1:6" x14ac:dyDescent="0.25">
      <c r="A1605" s="75" t="s">
        <v>3450</v>
      </c>
      <c r="B1605" s="75" t="s">
        <v>3451</v>
      </c>
      <c r="C1605" s="83">
        <v>5.04</v>
      </c>
      <c r="D1605" s="83">
        <v>5.04</v>
      </c>
      <c r="E1605">
        <f t="shared" si="154"/>
        <v>0</v>
      </c>
      <c r="F1605" s="90" t="str">
        <f t="shared" si="153"/>
        <v>Sin movimiento en 2020</v>
      </c>
    </row>
    <row r="1606" spans="1:6" x14ac:dyDescent="0.25">
      <c r="A1606" s="75" t="s">
        <v>3454</v>
      </c>
      <c r="B1606" s="75" t="s">
        <v>3455</v>
      </c>
      <c r="C1606" s="83">
        <v>5.04</v>
      </c>
      <c r="D1606" s="83">
        <v>5.04</v>
      </c>
      <c r="E1606">
        <f t="shared" si="154"/>
        <v>0</v>
      </c>
      <c r="F1606" s="90" t="str">
        <f t="shared" si="153"/>
        <v>Sin movimiento en 2020</v>
      </c>
    </row>
    <row r="1607" spans="1:6" hidden="1" x14ac:dyDescent="0.25">
      <c r="A1607" s="75" t="s">
        <v>3468</v>
      </c>
      <c r="B1607" s="75" t="s">
        <v>3469</v>
      </c>
      <c r="C1607" s="83">
        <v>11.76</v>
      </c>
      <c r="D1607" s="83">
        <v>5.04</v>
      </c>
      <c r="E1607">
        <f t="shared" si="154"/>
        <v>6.72</v>
      </c>
      <c r="F1607" t="str">
        <f t="shared" ref="F1607:F1665" si="155">IF(E1607=0,"No cobrable", IF(C1607&gt;D1607,"se sigue facturando","esta pagando"))</f>
        <v>se sigue facturando</v>
      </c>
    </row>
    <row r="1608" spans="1:6" x14ac:dyDescent="0.25">
      <c r="A1608" s="75" t="s">
        <v>3474</v>
      </c>
      <c r="B1608" s="75" t="s">
        <v>3475</v>
      </c>
      <c r="C1608" s="83">
        <v>5.04</v>
      </c>
      <c r="D1608" s="83">
        <v>5.04</v>
      </c>
      <c r="E1608">
        <f t="shared" si="154"/>
        <v>0</v>
      </c>
      <c r="F1608" s="90" t="str">
        <f t="shared" ref="F1608:F1610" si="156">IF(E1608=0,"Sin movimiento en 2020", IF(C1608&gt;D1608,"se sigue facturando","esta pagando"))</f>
        <v>Sin movimiento en 2020</v>
      </c>
    </row>
    <row r="1609" spans="1:6" x14ac:dyDescent="0.25">
      <c r="A1609" s="75" t="s">
        <v>3480</v>
      </c>
      <c r="B1609" s="75" t="s">
        <v>3481</v>
      </c>
      <c r="C1609" s="83">
        <v>5.04</v>
      </c>
      <c r="D1609" s="83">
        <v>5.04</v>
      </c>
      <c r="E1609">
        <f t="shared" si="154"/>
        <v>0</v>
      </c>
      <c r="F1609" s="90" t="str">
        <f t="shared" si="156"/>
        <v>Sin movimiento en 2020</v>
      </c>
    </row>
    <row r="1610" spans="1:6" x14ac:dyDescent="0.25">
      <c r="A1610" s="75" t="s">
        <v>3512</v>
      </c>
      <c r="B1610" s="75" t="s">
        <v>3513</v>
      </c>
      <c r="C1610" s="83">
        <v>5.04</v>
      </c>
      <c r="D1610" s="83">
        <v>5.04</v>
      </c>
      <c r="E1610">
        <f t="shared" si="154"/>
        <v>0</v>
      </c>
      <c r="F1610" s="90" t="str">
        <f t="shared" si="156"/>
        <v>Sin movimiento en 2020</v>
      </c>
    </row>
    <row r="1611" spans="1:6" hidden="1" x14ac:dyDescent="0.25">
      <c r="A1611" s="75" t="s">
        <v>3534</v>
      </c>
      <c r="B1611" s="75" t="s">
        <v>3535</v>
      </c>
      <c r="C1611" s="83">
        <v>12.48</v>
      </c>
      <c r="D1611" s="83">
        <v>5.04</v>
      </c>
      <c r="E1611">
        <f t="shared" si="154"/>
        <v>7.44</v>
      </c>
      <c r="F1611" t="str">
        <f t="shared" si="155"/>
        <v>se sigue facturando</v>
      </c>
    </row>
    <row r="1612" spans="1:6" x14ac:dyDescent="0.25">
      <c r="A1612" s="75" t="s">
        <v>3538</v>
      </c>
      <c r="B1612" s="75" t="s">
        <v>3539</v>
      </c>
      <c r="C1612" s="83">
        <v>5.04</v>
      </c>
      <c r="D1612" s="83">
        <v>5.04</v>
      </c>
      <c r="E1612">
        <f t="shared" si="154"/>
        <v>0</v>
      </c>
      <c r="F1612" s="90" t="str">
        <f t="shared" ref="F1612:F1614" si="157">IF(E1612=0,"Sin movimiento en 2020", IF(C1612&gt;D1612,"se sigue facturando","esta pagando"))</f>
        <v>Sin movimiento en 2020</v>
      </c>
    </row>
    <row r="1613" spans="1:6" x14ac:dyDescent="0.25">
      <c r="A1613" s="75" t="s">
        <v>3570</v>
      </c>
      <c r="B1613" s="75" t="s">
        <v>3571</v>
      </c>
      <c r="C1613" s="83">
        <v>5.04</v>
      </c>
      <c r="D1613" s="83">
        <v>5.04</v>
      </c>
      <c r="E1613">
        <f t="shared" si="154"/>
        <v>0</v>
      </c>
      <c r="F1613" s="90" t="str">
        <f t="shared" si="157"/>
        <v>Sin movimiento en 2020</v>
      </c>
    </row>
    <row r="1614" spans="1:6" x14ac:dyDescent="0.25">
      <c r="A1614" s="75" t="s">
        <v>3580</v>
      </c>
      <c r="B1614" s="75" t="s">
        <v>3581</v>
      </c>
      <c r="C1614" s="83">
        <v>5.04</v>
      </c>
      <c r="D1614" s="83">
        <v>5.04</v>
      </c>
      <c r="E1614">
        <f t="shared" si="154"/>
        <v>0</v>
      </c>
      <c r="F1614" s="90" t="str">
        <f t="shared" si="157"/>
        <v>Sin movimiento en 2020</v>
      </c>
    </row>
    <row r="1615" spans="1:6" hidden="1" x14ac:dyDescent="0.25">
      <c r="A1615" s="75" t="s">
        <v>3614</v>
      </c>
      <c r="B1615" s="75" t="s">
        <v>3615</v>
      </c>
      <c r="C1615" s="83">
        <v>21.41</v>
      </c>
      <c r="D1615" s="83">
        <v>5.04</v>
      </c>
      <c r="E1615">
        <f t="shared" si="154"/>
        <v>16.37</v>
      </c>
      <c r="F1615" t="str">
        <f t="shared" si="155"/>
        <v>se sigue facturando</v>
      </c>
    </row>
    <row r="1616" spans="1:6" x14ac:dyDescent="0.25">
      <c r="A1616" s="75" t="s">
        <v>3630</v>
      </c>
      <c r="B1616" s="75" t="s">
        <v>3631</v>
      </c>
      <c r="C1616" s="83">
        <v>5.04</v>
      </c>
      <c r="D1616" s="83">
        <v>5.04</v>
      </c>
      <c r="E1616">
        <f t="shared" si="154"/>
        <v>0</v>
      </c>
      <c r="F1616" s="90" t="str">
        <f t="shared" ref="F1616:F1637" si="158">IF(E1616=0,"Sin movimiento en 2020", IF(C1616&gt;D1616,"se sigue facturando","esta pagando"))</f>
        <v>Sin movimiento en 2020</v>
      </c>
    </row>
    <row r="1617" spans="1:6" x14ac:dyDescent="0.25">
      <c r="A1617" s="75" t="s">
        <v>3640</v>
      </c>
      <c r="B1617" s="75" t="s">
        <v>3641</v>
      </c>
      <c r="C1617" s="83">
        <v>5.04</v>
      </c>
      <c r="D1617" s="83">
        <v>5.04</v>
      </c>
      <c r="E1617">
        <f t="shared" si="154"/>
        <v>0</v>
      </c>
      <c r="F1617" s="90" t="str">
        <f t="shared" si="158"/>
        <v>Sin movimiento en 2020</v>
      </c>
    </row>
    <row r="1618" spans="1:6" x14ac:dyDescent="0.25">
      <c r="A1618" s="75" t="s">
        <v>3668</v>
      </c>
      <c r="B1618" s="75" t="s">
        <v>3669</v>
      </c>
      <c r="C1618" s="83">
        <v>5.04</v>
      </c>
      <c r="D1618" s="83">
        <v>5.04</v>
      </c>
      <c r="E1618">
        <f t="shared" si="154"/>
        <v>0</v>
      </c>
      <c r="F1618" s="90" t="str">
        <f t="shared" si="158"/>
        <v>Sin movimiento en 2020</v>
      </c>
    </row>
    <row r="1619" spans="1:6" x14ac:dyDescent="0.25">
      <c r="A1619" s="75" t="s">
        <v>3674</v>
      </c>
      <c r="B1619" s="75" t="s">
        <v>3675</v>
      </c>
      <c r="C1619" s="83">
        <v>5.04</v>
      </c>
      <c r="D1619" s="83">
        <v>5.04</v>
      </c>
      <c r="E1619">
        <f t="shared" si="154"/>
        <v>0</v>
      </c>
      <c r="F1619" s="90" t="str">
        <f t="shared" si="158"/>
        <v>Sin movimiento en 2020</v>
      </c>
    </row>
    <row r="1620" spans="1:6" x14ac:dyDescent="0.25">
      <c r="A1620" s="75" t="s">
        <v>3692</v>
      </c>
      <c r="B1620" s="75" t="s">
        <v>3693</v>
      </c>
      <c r="C1620" s="83">
        <v>5.04</v>
      </c>
      <c r="D1620" s="83">
        <v>5.04</v>
      </c>
      <c r="E1620">
        <f t="shared" si="154"/>
        <v>0</v>
      </c>
      <c r="F1620" s="90" t="str">
        <f t="shared" si="158"/>
        <v>Sin movimiento en 2020</v>
      </c>
    </row>
    <row r="1621" spans="1:6" x14ac:dyDescent="0.25">
      <c r="A1621" s="75" t="s">
        <v>3696</v>
      </c>
      <c r="B1621" s="75" t="s">
        <v>3697</v>
      </c>
      <c r="C1621" s="83">
        <v>5.04</v>
      </c>
      <c r="D1621" s="83">
        <v>5.04</v>
      </c>
      <c r="E1621">
        <f t="shared" si="154"/>
        <v>0</v>
      </c>
      <c r="F1621" s="90" t="str">
        <f t="shared" si="158"/>
        <v>Sin movimiento en 2020</v>
      </c>
    </row>
    <row r="1622" spans="1:6" x14ac:dyDescent="0.25">
      <c r="A1622" s="75" t="s">
        <v>3742</v>
      </c>
      <c r="B1622" s="75" t="s">
        <v>3743</v>
      </c>
      <c r="C1622" s="83">
        <v>5.04</v>
      </c>
      <c r="D1622" s="83">
        <v>5.04</v>
      </c>
      <c r="E1622">
        <f t="shared" si="154"/>
        <v>0</v>
      </c>
      <c r="F1622" s="90" t="str">
        <f t="shared" si="158"/>
        <v>Sin movimiento en 2020</v>
      </c>
    </row>
    <row r="1623" spans="1:6" x14ac:dyDescent="0.25">
      <c r="A1623" s="75" t="s">
        <v>3766</v>
      </c>
      <c r="B1623" s="75" t="s">
        <v>3767</v>
      </c>
      <c r="C1623" s="83">
        <v>5.04</v>
      </c>
      <c r="D1623" s="83">
        <v>5.04</v>
      </c>
      <c r="E1623">
        <f t="shared" si="154"/>
        <v>0</v>
      </c>
      <c r="F1623" s="90" t="str">
        <f t="shared" si="158"/>
        <v>Sin movimiento en 2020</v>
      </c>
    </row>
    <row r="1624" spans="1:6" x14ac:dyDescent="0.25">
      <c r="A1624" s="75" t="s">
        <v>3776</v>
      </c>
      <c r="B1624" s="75" t="s">
        <v>3777</v>
      </c>
      <c r="C1624" s="83">
        <v>5.04</v>
      </c>
      <c r="D1624" s="83">
        <v>5.04</v>
      </c>
      <c r="E1624">
        <f t="shared" si="154"/>
        <v>0</v>
      </c>
      <c r="F1624" s="90" t="str">
        <f t="shared" si="158"/>
        <v>Sin movimiento en 2020</v>
      </c>
    </row>
    <row r="1625" spans="1:6" x14ac:dyDescent="0.25">
      <c r="A1625" s="75" t="s">
        <v>3782</v>
      </c>
      <c r="B1625" s="75" t="s">
        <v>3783</v>
      </c>
      <c r="C1625" s="83">
        <v>5.04</v>
      </c>
      <c r="D1625" s="83">
        <v>5.04</v>
      </c>
      <c r="E1625">
        <f t="shared" si="154"/>
        <v>0</v>
      </c>
      <c r="F1625" s="90" t="str">
        <f t="shared" si="158"/>
        <v>Sin movimiento en 2020</v>
      </c>
    </row>
    <row r="1626" spans="1:6" x14ac:dyDescent="0.25">
      <c r="A1626" s="75" t="s">
        <v>3816</v>
      </c>
      <c r="B1626" s="75" t="s">
        <v>3817</v>
      </c>
      <c r="C1626" s="83">
        <v>5.04</v>
      </c>
      <c r="D1626" s="83">
        <v>5.04</v>
      </c>
      <c r="E1626">
        <f t="shared" si="154"/>
        <v>0</v>
      </c>
      <c r="F1626" s="90" t="str">
        <f t="shared" si="158"/>
        <v>Sin movimiento en 2020</v>
      </c>
    </row>
    <row r="1627" spans="1:6" x14ac:dyDescent="0.25">
      <c r="A1627" s="75" t="s">
        <v>3820</v>
      </c>
      <c r="B1627" s="75" t="s">
        <v>3821</v>
      </c>
      <c r="C1627" s="83">
        <v>5.04</v>
      </c>
      <c r="D1627" s="83">
        <v>5.04</v>
      </c>
      <c r="E1627">
        <f t="shared" si="154"/>
        <v>0</v>
      </c>
      <c r="F1627" s="90" t="str">
        <f t="shared" si="158"/>
        <v>Sin movimiento en 2020</v>
      </c>
    </row>
    <row r="1628" spans="1:6" x14ac:dyDescent="0.25">
      <c r="A1628" s="75" t="s">
        <v>3822</v>
      </c>
      <c r="B1628" s="75" t="s">
        <v>3823</v>
      </c>
      <c r="C1628" s="83">
        <v>5.04</v>
      </c>
      <c r="D1628" s="83">
        <v>5.04</v>
      </c>
      <c r="E1628">
        <f t="shared" si="154"/>
        <v>0</v>
      </c>
      <c r="F1628" s="90" t="str">
        <f t="shared" si="158"/>
        <v>Sin movimiento en 2020</v>
      </c>
    </row>
    <row r="1629" spans="1:6" x14ac:dyDescent="0.25">
      <c r="A1629" s="75" t="s">
        <v>3936</v>
      </c>
      <c r="B1629" s="75" t="s">
        <v>3937</v>
      </c>
      <c r="C1629" s="83">
        <v>5.04</v>
      </c>
      <c r="D1629" s="83">
        <v>5.04</v>
      </c>
      <c r="E1629">
        <f t="shared" si="154"/>
        <v>0</v>
      </c>
      <c r="F1629" s="90" t="str">
        <f t="shared" si="158"/>
        <v>Sin movimiento en 2020</v>
      </c>
    </row>
    <row r="1630" spans="1:6" x14ac:dyDescent="0.25">
      <c r="A1630" s="75" t="s">
        <v>3940</v>
      </c>
      <c r="B1630" s="75" t="s">
        <v>3941</v>
      </c>
      <c r="C1630" s="83">
        <v>5.04</v>
      </c>
      <c r="D1630" s="83">
        <v>5.04</v>
      </c>
      <c r="E1630">
        <f t="shared" si="154"/>
        <v>0</v>
      </c>
      <c r="F1630" s="90" t="str">
        <f t="shared" si="158"/>
        <v>Sin movimiento en 2020</v>
      </c>
    </row>
    <row r="1631" spans="1:6" x14ac:dyDescent="0.25">
      <c r="A1631" s="75" t="s">
        <v>3972</v>
      </c>
      <c r="B1631" s="75" t="s">
        <v>3973</v>
      </c>
      <c r="C1631" s="83">
        <v>5.04</v>
      </c>
      <c r="D1631" s="83">
        <v>5.04</v>
      </c>
      <c r="E1631">
        <f t="shared" si="154"/>
        <v>0</v>
      </c>
      <c r="F1631" s="90" t="str">
        <f t="shared" si="158"/>
        <v>Sin movimiento en 2020</v>
      </c>
    </row>
    <row r="1632" spans="1:6" x14ac:dyDescent="0.25">
      <c r="A1632" s="75" t="s">
        <v>4014</v>
      </c>
      <c r="B1632" s="75" t="s">
        <v>4015</v>
      </c>
      <c r="C1632" s="83">
        <v>5.04</v>
      </c>
      <c r="D1632" s="83">
        <v>5.04</v>
      </c>
      <c r="E1632">
        <f t="shared" si="154"/>
        <v>0</v>
      </c>
      <c r="F1632" s="90" t="str">
        <f t="shared" si="158"/>
        <v>Sin movimiento en 2020</v>
      </c>
    </row>
    <row r="1633" spans="1:6" x14ac:dyDescent="0.25">
      <c r="A1633" s="75" t="s">
        <v>4022</v>
      </c>
      <c r="B1633" s="75" t="s">
        <v>4023</v>
      </c>
      <c r="C1633" s="83">
        <v>5.04</v>
      </c>
      <c r="D1633" s="83">
        <v>5.04</v>
      </c>
      <c r="E1633">
        <f t="shared" si="154"/>
        <v>0</v>
      </c>
      <c r="F1633" s="90" t="str">
        <f t="shared" si="158"/>
        <v>Sin movimiento en 2020</v>
      </c>
    </row>
    <row r="1634" spans="1:6" x14ac:dyDescent="0.25">
      <c r="A1634" s="75" t="s">
        <v>4084</v>
      </c>
      <c r="B1634" s="75" t="s">
        <v>4085</v>
      </c>
      <c r="C1634" s="83">
        <v>5.04</v>
      </c>
      <c r="D1634" s="83">
        <v>5.04</v>
      </c>
      <c r="E1634">
        <f t="shared" si="154"/>
        <v>0</v>
      </c>
      <c r="F1634" s="90" t="str">
        <f t="shared" si="158"/>
        <v>Sin movimiento en 2020</v>
      </c>
    </row>
    <row r="1635" spans="1:6" x14ac:dyDescent="0.25">
      <c r="A1635" s="75" t="s">
        <v>4102</v>
      </c>
      <c r="B1635" s="75" t="s">
        <v>4103</v>
      </c>
      <c r="C1635" s="83">
        <v>5.04</v>
      </c>
      <c r="D1635" s="83">
        <v>5.04</v>
      </c>
      <c r="E1635">
        <f t="shared" si="154"/>
        <v>0</v>
      </c>
      <c r="F1635" s="90" t="str">
        <f t="shared" si="158"/>
        <v>Sin movimiento en 2020</v>
      </c>
    </row>
    <row r="1636" spans="1:6" x14ac:dyDescent="0.25">
      <c r="A1636" s="75" t="s">
        <v>4124</v>
      </c>
      <c r="B1636" s="75" t="s">
        <v>4125</v>
      </c>
      <c r="C1636" s="83">
        <v>5.04</v>
      </c>
      <c r="D1636" s="83">
        <v>5.04</v>
      </c>
      <c r="E1636">
        <f t="shared" si="154"/>
        <v>0</v>
      </c>
      <c r="F1636" s="90" t="str">
        <f t="shared" si="158"/>
        <v>Sin movimiento en 2020</v>
      </c>
    </row>
    <row r="1637" spans="1:6" x14ac:dyDescent="0.25">
      <c r="A1637" s="75" t="s">
        <v>4128</v>
      </c>
      <c r="B1637" s="75" t="s">
        <v>4129</v>
      </c>
      <c r="C1637" s="83">
        <v>5.04</v>
      </c>
      <c r="D1637" s="83">
        <v>5.04</v>
      </c>
      <c r="E1637">
        <f t="shared" si="154"/>
        <v>0</v>
      </c>
      <c r="F1637" s="90" t="str">
        <f t="shared" si="158"/>
        <v>Sin movimiento en 2020</v>
      </c>
    </row>
    <row r="1638" spans="1:6" hidden="1" x14ac:dyDescent="0.25">
      <c r="A1638" s="75" t="s">
        <v>4164</v>
      </c>
      <c r="B1638" s="75" t="s">
        <v>4165</v>
      </c>
      <c r="C1638" s="83">
        <v>6.72</v>
      </c>
      <c r="D1638" s="83">
        <v>5.04</v>
      </c>
      <c r="E1638">
        <f t="shared" si="154"/>
        <v>1.6799999999999997</v>
      </c>
      <c r="F1638" t="str">
        <f t="shared" si="155"/>
        <v>se sigue facturando</v>
      </c>
    </row>
    <row r="1639" spans="1:6" hidden="1" x14ac:dyDescent="0.25">
      <c r="A1639" s="75" t="s">
        <v>4202</v>
      </c>
      <c r="B1639" s="75" t="s">
        <v>4203</v>
      </c>
      <c r="C1639" s="83">
        <v>21.74</v>
      </c>
      <c r="D1639" s="83">
        <v>5.04</v>
      </c>
      <c r="E1639">
        <f t="shared" si="154"/>
        <v>16.7</v>
      </c>
      <c r="F1639" t="str">
        <f t="shared" si="155"/>
        <v>se sigue facturando</v>
      </c>
    </row>
    <row r="1640" spans="1:6" x14ac:dyDescent="0.25">
      <c r="A1640" s="75" t="s">
        <v>4262</v>
      </c>
      <c r="B1640" s="75" t="s">
        <v>4263</v>
      </c>
      <c r="C1640" s="83">
        <v>5.04</v>
      </c>
      <c r="D1640" s="83">
        <v>5.04</v>
      </c>
      <c r="E1640">
        <f t="shared" si="154"/>
        <v>0</v>
      </c>
      <c r="F1640" s="90" t="str">
        <f t="shared" ref="F1640:F1644" si="159">IF(E1640=0,"Sin movimiento en 2020", IF(C1640&gt;D1640,"se sigue facturando","esta pagando"))</f>
        <v>Sin movimiento en 2020</v>
      </c>
    </row>
    <row r="1641" spans="1:6" x14ac:dyDescent="0.25">
      <c r="A1641" s="75" t="s">
        <v>4565</v>
      </c>
      <c r="B1641" s="75" t="s">
        <v>4566</v>
      </c>
      <c r="C1641" s="83">
        <v>5.04</v>
      </c>
      <c r="D1641" s="83">
        <v>5.04</v>
      </c>
      <c r="E1641">
        <f t="shared" si="154"/>
        <v>0</v>
      </c>
      <c r="F1641" s="90" t="str">
        <f t="shared" si="159"/>
        <v>Sin movimiento en 2020</v>
      </c>
    </row>
    <row r="1642" spans="1:6" x14ac:dyDescent="0.25">
      <c r="A1642" s="75" t="s">
        <v>4625</v>
      </c>
      <c r="B1642" s="75" t="s">
        <v>4626</v>
      </c>
      <c r="C1642" s="83">
        <v>5.04</v>
      </c>
      <c r="D1642" s="83">
        <v>5.04</v>
      </c>
      <c r="E1642">
        <f t="shared" si="154"/>
        <v>0</v>
      </c>
      <c r="F1642" s="90" t="str">
        <f t="shared" si="159"/>
        <v>Sin movimiento en 2020</v>
      </c>
    </row>
    <row r="1643" spans="1:6" x14ac:dyDescent="0.25">
      <c r="A1643" s="75" t="s">
        <v>4661</v>
      </c>
      <c r="B1643" s="75" t="s">
        <v>4662</v>
      </c>
      <c r="C1643" s="83">
        <v>5.04</v>
      </c>
      <c r="D1643" s="83">
        <v>5.04</v>
      </c>
      <c r="E1643">
        <f t="shared" si="154"/>
        <v>0</v>
      </c>
      <c r="F1643" s="90" t="str">
        <f t="shared" si="159"/>
        <v>Sin movimiento en 2020</v>
      </c>
    </row>
    <row r="1644" spans="1:6" x14ac:dyDescent="0.25">
      <c r="A1644" s="75" t="s">
        <v>4663</v>
      </c>
      <c r="B1644" s="75" t="s">
        <v>4664</v>
      </c>
      <c r="C1644" s="83">
        <v>5.04</v>
      </c>
      <c r="D1644" s="83">
        <v>5.04</v>
      </c>
      <c r="E1644">
        <f t="shared" si="154"/>
        <v>0</v>
      </c>
      <c r="F1644" s="90" t="str">
        <f t="shared" si="159"/>
        <v>Sin movimiento en 2020</v>
      </c>
    </row>
    <row r="1645" spans="1:6" hidden="1" x14ac:dyDescent="0.25">
      <c r="A1645" s="75" t="s">
        <v>4683</v>
      </c>
      <c r="B1645" s="75" t="s">
        <v>4684</v>
      </c>
      <c r="C1645" s="83">
        <v>15.12</v>
      </c>
      <c r="D1645" s="83">
        <v>5.04</v>
      </c>
      <c r="E1645">
        <f t="shared" si="154"/>
        <v>10.079999999999998</v>
      </c>
      <c r="F1645" t="str">
        <f t="shared" si="155"/>
        <v>se sigue facturando</v>
      </c>
    </row>
    <row r="1646" spans="1:6" x14ac:dyDescent="0.25">
      <c r="A1646" s="75" t="s">
        <v>4691</v>
      </c>
      <c r="B1646" s="75" t="s">
        <v>4692</v>
      </c>
      <c r="C1646" s="83">
        <v>5.04</v>
      </c>
      <c r="D1646" s="83">
        <v>5.04</v>
      </c>
      <c r="E1646">
        <f t="shared" si="154"/>
        <v>0</v>
      </c>
      <c r="F1646" s="90" t="str">
        <f t="shared" ref="F1646:F1664" si="160">IF(E1646=0,"Sin movimiento en 2020", IF(C1646&gt;D1646,"se sigue facturando","esta pagando"))</f>
        <v>Sin movimiento en 2020</v>
      </c>
    </row>
    <row r="1647" spans="1:6" x14ac:dyDescent="0.25">
      <c r="A1647" s="75" t="s">
        <v>4695</v>
      </c>
      <c r="B1647" s="75" t="s">
        <v>4696</v>
      </c>
      <c r="C1647" s="83">
        <v>5.04</v>
      </c>
      <c r="D1647" s="83">
        <v>5.04</v>
      </c>
      <c r="E1647">
        <f t="shared" si="154"/>
        <v>0</v>
      </c>
      <c r="F1647" s="90" t="str">
        <f t="shared" si="160"/>
        <v>Sin movimiento en 2020</v>
      </c>
    </row>
    <row r="1648" spans="1:6" x14ac:dyDescent="0.25">
      <c r="A1648" s="75" t="s">
        <v>4721</v>
      </c>
      <c r="B1648" s="75" t="s">
        <v>4722</v>
      </c>
      <c r="C1648" s="83">
        <v>5.04</v>
      </c>
      <c r="D1648" s="83">
        <v>5.04</v>
      </c>
      <c r="E1648">
        <f t="shared" si="154"/>
        <v>0</v>
      </c>
      <c r="F1648" s="90" t="str">
        <f t="shared" si="160"/>
        <v>Sin movimiento en 2020</v>
      </c>
    </row>
    <row r="1649" spans="1:6" x14ac:dyDescent="0.25">
      <c r="A1649" s="75" t="s">
        <v>4745</v>
      </c>
      <c r="B1649" s="75" t="s">
        <v>4746</v>
      </c>
      <c r="C1649" s="83">
        <v>5.04</v>
      </c>
      <c r="D1649" s="83">
        <v>5.04</v>
      </c>
      <c r="E1649">
        <f t="shared" si="154"/>
        <v>0</v>
      </c>
      <c r="F1649" s="90" t="str">
        <f t="shared" si="160"/>
        <v>Sin movimiento en 2020</v>
      </c>
    </row>
    <row r="1650" spans="1:6" x14ac:dyDescent="0.25">
      <c r="A1650" s="75" t="s">
        <v>4747</v>
      </c>
      <c r="B1650" s="75" t="s">
        <v>4748</v>
      </c>
      <c r="C1650" s="83">
        <v>5.04</v>
      </c>
      <c r="D1650" s="83">
        <v>5.04</v>
      </c>
      <c r="E1650">
        <f t="shared" si="154"/>
        <v>0</v>
      </c>
      <c r="F1650" s="90" t="str">
        <f t="shared" si="160"/>
        <v>Sin movimiento en 2020</v>
      </c>
    </row>
    <row r="1651" spans="1:6" x14ac:dyDescent="0.25">
      <c r="A1651" s="75" t="s">
        <v>4763</v>
      </c>
      <c r="B1651" s="75" t="s">
        <v>4764</v>
      </c>
      <c r="C1651" s="83">
        <v>5.04</v>
      </c>
      <c r="D1651" s="83">
        <v>5.04</v>
      </c>
      <c r="E1651">
        <f t="shared" si="154"/>
        <v>0</v>
      </c>
      <c r="F1651" s="90" t="str">
        <f t="shared" si="160"/>
        <v>Sin movimiento en 2020</v>
      </c>
    </row>
    <row r="1652" spans="1:6" x14ac:dyDescent="0.25">
      <c r="A1652" s="75" t="s">
        <v>4773</v>
      </c>
      <c r="B1652" s="75" t="s">
        <v>4774</v>
      </c>
      <c r="C1652" s="83">
        <v>5.04</v>
      </c>
      <c r="D1652" s="83">
        <v>5.04</v>
      </c>
      <c r="E1652">
        <f t="shared" si="154"/>
        <v>0</v>
      </c>
      <c r="F1652" s="90" t="str">
        <f t="shared" si="160"/>
        <v>Sin movimiento en 2020</v>
      </c>
    </row>
    <row r="1653" spans="1:6" x14ac:dyDescent="0.25">
      <c r="A1653" s="75" t="s">
        <v>4799</v>
      </c>
      <c r="B1653" s="75" t="s">
        <v>4800</v>
      </c>
      <c r="C1653" s="83">
        <v>5.04</v>
      </c>
      <c r="D1653" s="83">
        <v>5.04</v>
      </c>
      <c r="E1653">
        <f t="shared" si="154"/>
        <v>0</v>
      </c>
      <c r="F1653" s="90" t="str">
        <f t="shared" si="160"/>
        <v>Sin movimiento en 2020</v>
      </c>
    </row>
    <row r="1654" spans="1:6" x14ac:dyDescent="0.25">
      <c r="A1654" s="75" t="s">
        <v>4851</v>
      </c>
      <c r="B1654" s="75" t="s">
        <v>4852</v>
      </c>
      <c r="C1654" s="83">
        <v>5.04</v>
      </c>
      <c r="D1654" s="83">
        <v>5.04</v>
      </c>
      <c r="E1654">
        <f t="shared" si="154"/>
        <v>0</v>
      </c>
      <c r="F1654" s="90" t="str">
        <f t="shared" si="160"/>
        <v>Sin movimiento en 2020</v>
      </c>
    </row>
    <row r="1655" spans="1:6" x14ac:dyDescent="0.25">
      <c r="A1655" s="75" t="s">
        <v>4855</v>
      </c>
      <c r="B1655" s="75" t="s">
        <v>4856</v>
      </c>
      <c r="C1655" s="83">
        <v>5.04</v>
      </c>
      <c r="D1655" s="83">
        <v>5.04</v>
      </c>
      <c r="E1655">
        <f t="shared" si="154"/>
        <v>0</v>
      </c>
      <c r="F1655" s="90" t="str">
        <f t="shared" si="160"/>
        <v>Sin movimiento en 2020</v>
      </c>
    </row>
    <row r="1656" spans="1:6" x14ac:dyDescent="0.25">
      <c r="A1656" s="75" t="s">
        <v>4867</v>
      </c>
      <c r="B1656" s="75" t="s">
        <v>4868</v>
      </c>
      <c r="C1656" s="83">
        <v>5.04</v>
      </c>
      <c r="D1656" s="83">
        <v>5.04</v>
      </c>
      <c r="E1656">
        <f t="shared" si="154"/>
        <v>0</v>
      </c>
      <c r="F1656" s="90" t="str">
        <f t="shared" si="160"/>
        <v>Sin movimiento en 2020</v>
      </c>
    </row>
    <row r="1657" spans="1:6" x14ac:dyDescent="0.25">
      <c r="A1657" s="75" t="s">
        <v>4933</v>
      </c>
      <c r="B1657" s="75" t="s">
        <v>4934</v>
      </c>
      <c r="C1657" s="83">
        <v>5.04</v>
      </c>
      <c r="D1657" s="83">
        <v>5.04</v>
      </c>
      <c r="E1657">
        <f t="shared" si="154"/>
        <v>0</v>
      </c>
      <c r="F1657" s="90" t="str">
        <f t="shared" si="160"/>
        <v>Sin movimiento en 2020</v>
      </c>
    </row>
    <row r="1658" spans="1:6" x14ac:dyDescent="0.25">
      <c r="A1658" s="75" t="s">
        <v>4941</v>
      </c>
      <c r="B1658" s="75" t="s">
        <v>4942</v>
      </c>
      <c r="C1658" s="83">
        <v>5.04</v>
      </c>
      <c r="D1658" s="83">
        <v>5.04</v>
      </c>
      <c r="E1658">
        <f t="shared" si="154"/>
        <v>0</v>
      </c>
      <c r="F1658" s="90" t="str">
        <f t="shared" si="160"/>
        <v>Sin movimiento en 2020</v>
      </c>
    </row>
    <row r="1659" spans="1:6" x14ac:dyDescent="0.25">
      <c r="A1659" s="75" t="s">
        <v>5097</v>
      </c>
      <c r="B1659" s="75" t="s">
        <v>5098</v>
      </c>
      <c r="C1659" s="83">
        <v>5.04</v>
      </c>
      <c r="D1659" s="83">
        <v>5.04</v>
      </c>
      <c r="E1659">
        <f t="shared" si="154"/>
        <v>0</v>
      </c>
      <c r="F1659" s="90" t="str">
        <f t="shared" si="160"/>
        <v>Sin movimiento en 2020</v>
      </c>
    </row>
    <row r="1660" spans="1:6" x14ac:dyDescent="0.25">
      <c r="A1660" s="75" t="s">
        <v>5111</v>
      </c>
      <c r="B1660" s="75" t="s">
        <v>5112</v>
      </c>
      <c r="C1660" s="83">
        <v>5.04</v>
      </c>
      <c r="D1660" s="83">
        <v>5.04</v>
      </c>
      <c r="E1660">
        <f t="shared" si="154"/>
        <v>0</v>
      </c>
      <c r="F1660" s="90" t="str">
        <f t="shared" si="160"/>
        <v>Sin movimiento en 2020</v>
      </c>
    </row>
    <row r="1661" spans="1:6" x14ac:dyDescent="0.25">
      <c r="A1661" s="75" t="s">
        <v>5125</v>
      </c>
      <c r="B1661" s="75" t="s">
        <v>5126</v>
      </c>
      <c r="C1661" s="83">
        <v>5.04</v>
      </c>
      <c r="D1661" s="83">
        <v>5.04</v>
      </c>
      <c r="E1661">
        <f t="shared" si="154"/>
        <v>0</v>
      </c>
      <c r="F1661" s="90" t="str">
        <f t="shared" si="160"/>
        <v>Sin movimiento en 2020</v>
      </c>
    </row>
    <row r="1662" spans="1:6" x14ac:dyDescent="0.25">
      <c r="A1662" s="75" t="s">
        <v>5127</v>
      </c>
      <c r="B1662" s="75" t="s">
        <v>5128</v>
      </c>
      <c r="C1662" s="83">
        <v>5.04</v>
      </c>
      <c r="D1662" s="83">
        <v>5.04</v>
      </c>
      <c r="E1662">
        <f t="shared" si="154"/>
        <v>0</v>
      </c>
      <c r="F1662" s="90" t="str">
        <f t="shared" si="160"/>
        <v>Sin movimiento en 2020</v>
      </c>
    </row>
    <row r="1663" spans="1:6" x14ac:dyDescent="0.25">
      <c r="A1663" s="75" t="s">
        <v>5131</v>
      </c>
      <c r="B1663" s="75" t="s">
        <v>5132</v>
      </c>
      <c r="C1663" s="83">
        <v>5.04</v>
      </c>
      <c r="D1663" s="83">
        <v>5.04</v>
      </c>
      <c r="E1663">
        <f t="shared" si="154"/>
        <v>0</v>
      </c>
      <c r="F1663" s="90" t="str">
        <f t="shared" si="160"/>
        <v>Sin movimiento en 2020</v>
      </c>
    </row>
    <row r="1664" spans="1:6" x14ac:dyDescent="0.25">
      <c r="A1664" s="75" t="s">
        <v>5159</v>
      </c>
      <c r="B1664" s="75" t="s">
        <v>5160</v>
      </c>
      <c r="C1664" s="83">
        <v>5.04</v>
      </c>
      <c r="D1664" s="83">
        <v>5.04</v>
      </c>
      <c r="E1664">
        <f t="shared" si="154"/>
        <v>0</v>
      </c>
      <c r="F1664" s="90" t="str">
        <f t="shared" si="160"/>
        <v>Sin movimiento en 2020</v>
      </c>
    </row>
    <row r="1665" spans="1:6" hidden="1" x14ac:dyDescent="0.25">
      <c r="A1665" s="75" t="s">
        <v>5232</v>
      </c>
      <c r="B1665" s="75" t="s">
        <v>5233</v>
      </c>
      <c r="C1665" s="83">
        <v>6.72</v>
      </c>
      <c r="D1665" s="83">
        <v>5.04</v>
      </c>
      <c r="E1665">
        <f t="shared" si="154"/>
        <v>1.6799999999999997</v>
      </c>
      <c r="F1665" t="str">
        <f t="shared" si="155"/>
        <v>se sigue facturando</v>
      </c>
    </row>
    <row r="1666" spans="1:6" x14ac:dyDescent="0.25">
      <c r="A1666" s="75" t="s">
        <v>5270</v>
      </c>
      <c r="B1666" s="75" t="s">
        <v>5271</v>
      </c>
      <c r="C1666" s="83">
        <v>5.04</v>
      </c>
      <c r="D1666" s="83">
        <v>5.04</v>
      </c>
      <c r="E1666">
        <f t="shared" ref="E1666:E1729" si="161">C1666-D1666</f>
        <v>0</v>
      </c>
      <c r="F1666" s="90" t="str">
        <f t="shared" ref="F1666:F1670" si="162">IF(E1666=0,"Sin movimiento en 2020", IF(C1666&gt;D1666,"se sigue facturando","esta pagando"))</f>
        <v>Sin movimiento en 2020</v>
      </c>
    </row>
    <row r="1667" spans="1:6" x14ac:dyDescent="0.25">
      <c r="A1667" s="75" t="s">
        <v>5272</v>
      </c>
      <c r="B1667" s="75" t="s">
        <v>5273</v>
      </c>
      <c r="C1667" s="83">
        <v>5.04</v>
      </c>
      <c r="D1667" s="83">
        <v>5.04</v>
      </c>
      <c r="E1667">
        <f t="shared" si="161"/>
        <v>0</v>
      </c>
      <c r="F1667" s="90" t="str">
        <f t="shared" si="162"/>
        <v>Sin movimiento en 2020</v>
      </c>
    </row>
    <row r="1668" spans="1:6" x14ac:dyDescent="0.25">
      <c r="A1668" s="75" t="s">
        <v>5304</v>
      </c>
      <c r="B1668" s="75" t="s">
        <v>5305</v>
      </c>
      <c r="C1668" s="83">
        <v>5.04</v>
      </c>
      <c r="D1668" s="83">
        <v>5.04</v>
      </c>
      <c r="E1668">
        <f t="shared" si="161"/>
        <v>0</v>
      </c>
      <c r="F1668" s="90" t="str">
        <f t="shared" si="162"/>
        <v>Sin movimiento en 2020</v>
      </c>
    </row>
    <row r="1669" spans="1:6" x14ac:dyDescent="0.25">
      <c r="A1669" s="75" t="s">
        <v>5308</v>
      </c>
      <c r="B1669" s="75" t="s">
        <v>5309</v>
      </c>
      <c r="C1669" s="83">
        <v>5.04</v>
      </c>
      <c r="D1669" s="83">
        <v>5.04</v>
      </c>
      <c r="E1669">
        <f t="shared" si="161"/>
        <v>0</v>
      </c>
      <c r="F1669" s="90" t="str">
        <f t="shared" si="162"/>
        <v>Sin movimiento en 2020</v>
      </c>
    </row>
    <row r="1670" spans="1:6" x14ac:dyDescent="0.25">
      <c r="A1670" s="75" t="s">
        <v>5312</v>
      </c>
      <c r="B1670" s="75" t="s">
        <v>5313</v>
      </c>
      <c r="C1670" s="83">
        <v>5.04</v>
      </c>
      <c r="D1670" s="83">
        <v>5.04</v>
      </c>
      <c r="E1670">
        <f t="shared" si="161"/>
        <v>0</v>
      </c>
      <c r="F1670" s="90" t="str">
        <f t="shared" si="162"/>
        <v>Sin movimiento en 2020</v>
      </c>
    </row>
    <row r="1671" spans="1:6" hidden="1" x14ac:dyDescent="0.25">
      <c r="A1671" s="75" t="s">
        <v>5314</v>
      </c>
      <c r="B1671" s="75" t="s">
        <v>5315</v>
      </c>
      <c r="C1671" s="83">
        <v>13.45</v>
      </c>
      <c r="D1671" s="83">
        <v>5.04</v>
      </c>
      <c r="E1671">
        <f t="shared" si="161"/>
        <v>8.41</v>
      </c>
      <c r="F1671" t="str">
        <f t="shared" ref="F1671:F1729" si="163">IF(E1671=0,"No cobrable", IF(C1671&gt;D1671,"se sigue facturando","esta pagando"))</f>
        <v>se sigue facturando</v>
      </c>
    </row>
    <row r="1672" spans="1:6" x14ac:dyDescent="0.25">
      <c r="A1672" s="75" t="s">
        <v>5332</v>
      </c>
      <c r="B1672" s="75" t="s">
        <v>5333</v>
      </c>
      <c r="C1672" s="83">
        <v>5.04</v>
      </c>
      <c r="D1672" s="83">
        <v>5.04</v>
      </c>
      <c r="E1672">
        <f t="shared" si="161"/>
        <v>0</v>
      </c>
      <c r="F1672" s="90" t="str">
        <f t="shared" ref="F1672:F1674" si="164">IF(E1672=0,"Sin movimiento en 2020", IF(C1672&gt;D1672,"se sigue facturando","esta pagando"))</f>
        <v>Sin movimiento en 2020</v>
      </c>
    </row>
    <row r="1673" spans="1:6" x14ac:dyDescent="0.25">
      <c r="A1673" s="75" t="s">
        <v>5340</v>
      </c>
      <c r="B1673" s="75" t="s">
        <v>5341</v>
      </c>
      <c r="C1673" s="83">
        <v>5.04</v>
      </c>
      <c r="D1673" s="83">
        <v>5.04</v>
      </c>
      <c r="E1673">
        <f t="shared" si="161"/>
        <v>0</v>
      </c>
      <c r="F1673" s="90" t="str">
        <f t="shared" si="164"/>
        <v>Sin movimiento en 2020</v>
      </c>
    </row>
    <row r="1674" spans="1:6" x14ac:dyDescent="0.25">
      <c r="A1674" s="75" t="s">
        <v>5412</v>
      </c>
      <c r="B1674" s="75" t="s">
        <v>5413</v>
      </c>
      <c r="C1674" s="83">
        <v>5.04</v>
      </c>
      <c r="D1674" s="83">
        <v>5.04</v>
      </c>
      <c r="E1674">
        <f t="shared" si="161"/>
        <v>0</v>
      </c>
      <c r="F1674" s="90" t="str">
        <f t="shared" si="164"/>
        <v>Sin movimiento en 2020</v>
      </c>
    </row>
    <row r="1675" spans="1:6" hidden="1" x14ac:dyDescent="0.25">
      <c r="A1675" s="75" t="s">
        <v>5420</v>
      </c>
      <c r="B1675" s="75" t="s">
        <v>5421</v>
      </c>
      <c r="C1675" s="83">
        <v>1.72</v>
      </c>
      <c r="D1675" s="83">
        <v>5.04</v>
      </c>
      <c r="E1675">
        <f t="shared" si="161"/>
        <v>-3.3200000000000003</v>
      </c>
      <c r="F1675" t="str">
        <f t="shared" si="163"/>
        <v>esta pagando</v>
      </c>
    </row>
    <row r="1676" spans="1:6" x14ac:dyDescent="0.25">
      <c r="A1676" s="75" t="s">
        <v>5742</v>
      </c>
      <c r="B1676" s="75" t="s">
        <v>5743</v>
      </c>
      <c r="C1676" s="83">
        <v>5.04</v>
      </c>
      <c r="D1676" s="83">
        <v>5.04</v>
      </c>
      <c r="E1676">
        <f t="shared" si="161"/>
        <v>0</v>
      </c>
      <c r="F1676" s="90" t="str">
        <f t="shared" ref="F1676:F1680" si="165">IF(E1676=0,"Sin movimiento en 2020", IF(C1676&gt;D1676,"se sigue facturando","esta pagando"))</f>
        <v>Sin movimiento en 2020</v>
      </c>
    </row>
    <row r="1677" spans="1:6" x14ac:dyDescent="0.25">
      <c r="A1677" s="75" t="s">
        <v>5858</v>
      </c>
      <c r="B1677" s="75" t="s">
        <v>5859</v>
      </c>
      <c r="C1677" s="83">
        <v>5.04</v>
      </c>
      <c r="D1677" s="83">
        <v>5.04</v>
      </c>
      <c r="E1677">
        <f t="shared" si="161"/>
        <v>0</v>
      </c>
      <c r="F1677" s="90" t="str">
        <f t="shared" si="165"/>
        <v>Sin movimiento en 2020</v>
      </c>
    </row>
    <row r="1678" spans="1:6" x14ac:dyDescent="0.25">
      <c r="A1678" s="75" t="s">
        <v>5868</v>
      </c>
      <c r="B1678" s="75" t="s">
        <v>5869</v>
      </c>
      <c r="C1678" s="83">
        <v>5.04</v>
      </c>
      <c r="D1678" s="83">
        <v>5.04</v>
      </c>
      <c r="E1678">
        <f t="shared" si="161"/>
        <v>0</v>
      </c>
      <c r="F1678" s="90" t="str">
        <f t="shared" si="165"/>
        <v>Sin movimiento en 2020</v>
      </c>
    </row>
    <row r="1679" spans="1:6" x14ac:dyDescent="0.25">
      <c r="A1679" s="75" t="s">
        <v>5892</v>
      </c>
      <c r="B1679" s="75" t="s">
        <v>5893</v>
      </c>
      <c r="C1679" s="83">
        <v>5.04</v>
      </c>
      <c r="D1679" s="83">
        <v>5.04</v>
      </c>
      <c r="E1679">
        <f t="shared" si="161"/>
        <v>0</v>
      </c>
      <c r="F1679" s="90" t="str">
        <f t="shared" si="165"/>
        <v>Sin movimiento en 2020</v>
      </c>
    </row>
    <row r="1680" spans="1:6" x14ac:dyDescent="0.25">
      <c r="A1680" s="75" t="s">
        <v>5920</v>
      </c>
      <c r="B1680" s="75" t="s">
        <v>5921</v>
      </c>
      <c r="C1680" s="83">
        <v>5.04</v>
      </c>
      <c r="D1680" s="83">
        <v>5.04</v>
      </c>
      <c r="E1680">
        <f t="shared" si="161"/>
        <v>0</v>
      </c>
      <c r="F1680" s="90" t="str">
        <f t="shared" si="165"/>
        <v>Sin movimiento en 2020</v>
      </c>
    </row>
    <row r="1681" spans="1:6" hidden="1" x14ac:dyDescent="0.25">
      <c r="A1681" s="75" t="s">
        <v>5926</v>
      </c>
      <c r="B1681" s="75" t="s">
        <v>5927</v>
      </c>
      <c r="C1681" s="83">
        <v>8.4</v>
      </c>
      <c r="D1681" s="83">
        <v>5.04</v>
      </c>
      <c r="E1681">
        <f t="shared" si="161"/>
        <v>3.3600000000000003</v>
      </c>
      <c r="F1681" t="str">
        <f t="shared" si="163"/>
        <v>se sigue facturando</v>
      </c>
    </row>
    <row r="1682" spans="1:6" x14ac:dyDescent="0.25">
      <c r="A1682" s="75" t="s">
        <v>5986</v>
      </c>
      <c r="B1682" s="75" t="s">
        <v>5987</v>
      </c>
      <c r="C1682" s="83">
        <v>5.04</v>
      </c>
      <c r="D1682" s="83">
        <v>5.04</v>
      </c>
      <c r="E1682">
        <f t="shared" si="161"/>
        <v>0</v>
      </c>
      <c r="F1682" s="90" t="str">
        <f t="shared" ref="F1682:F1684" si="166">IF(E1682=0,"Sin movimiento en 2020", IF(C1682&gt;D1682,"se sigue facturando","esta pagando"))</f>
        <v>Sin movimiento en 2020</v>
      </c>
    </row>
    <row r="1683" spans="1:6" x14ac:dyDescent="0.25">
      <c r="A1683" s="75" t="s">
        <v>6136</v>
      </c>
      <c r="B1683" s="75" t="s">
        <v>6137</v>
      </c>
      <c r="C1683" s="83">
        <v>5.04</v>
      </c>
      <c r="D1683" s="83">
        <v>5.04</v>
      </c>
      <c r="E1683">
        <f t="shared" si="161"/>
        <v>0</v>
      </c>
      <c r="F1683" s="90" t="str">
        <f t="shared" si="166"/>
        <v>Sin movimiento en 2020</v>
      </c>
    </row>
    <row r="1684" spans="1:6" x14ac:dyDescent="0.25">
      <c r="A1684" s="75" t="s">
        <v>6138</v>
      </c>
      <c r="B1684" s="75" t="s">
        <v>6139</v>
      </c>
      <c r="C1684" s="83">
        <v>5.04</v>
      </c>
      <c r="D1684" s="83">
        <v>5.04</v>
      </c>
      <c r="E1684">
        <f t="shared" si="161"/>
        <v>0</v>
      </c>
      <c r="F1684" s="90" t="str">
        <f t="shared" si="166"/>
        <v>Sin movimiento en 2020</v>
      </c>
    </row>
    <row r="1685" spans="1:6" hidden="1" x14ac:dyDescent="0.25">
      <c r="A1685" s="75" t="s">
        <v>6140</v>
      </c>
      <c r="B1685" s="75" t="s">
        <v>6141</v>
      </c>
      <c r="C1685" s="83">
        <v>15.56</v>
      </c>
      <c r="D1685" s="83">
        <v>5.04</v>
      </c>
      <c r="E1685">
        <f t="shared" si="161"/>
        <v>10.52</v>
      </c>
      <c r="F1685" t="str">
        <f t="shared" si="163"/>
        <v>se sigue facturando</v>
      </c>
    </row>
    <row r="1686" spans="1:6" x14ac:dyDescent="0.25">
      <c r="A1686" s="75" t="s">
        <v>6156</v>
      </c>
      <c r="B1686" s="75" t="s">
        <v>6157</v>
      </c>
      <c r="C1686" s="83">
        <v>5.04</v>
      </c>
      <c r="D1686" s="83">
        <v>5.04</v>
      </c>
      <c r="E1686">
        <f t="shared" si="161"/>
        <v>0</v>
      </c>
      <c r="F1686" s="90" t="str">
        <f t="shared" ref="F1686:F1688" si="167">IF(E1686=0,"Sin movimiento en 2020", IF(C1686&gt;D1686,"se sigue facturando","esta pagando"))</f>
        <v>Sin movimiento en 2020</v>
      </c>
    </row>
    <row r="1687" spans="1:6" x14ac:dyDescent="0.25">
      <c r="A1687" s="75" t="s">
        <v>6168</v>
      </c>
      <c r="B1687" s="75" t="s">
        <v>6169</v>
      </c>
      <c r="C1687" s="83">
        <v>5.04</v>
      </c>
      <c r="D1687" s="83">
        <v>5.04</v>
      </c>
      <c r="E1687">
        <f t="shared" si="161"/>
        <v>0</v>
      </c>
      <c r="F1687" s="90" t="str">
        <f t="shared" si="167"/>
        <v>Sin movimiento en 2020</v>
      </c>
    </row>
    <row r="1688" spans="1:6" x14ac:dyDescent="0.25">
      <c r="A1688" s="75" t="s">
        <v>6194</v>
      </c>
      <c r="B1688" s="75" t="s">
        <v>6195</v>
      </c>
      <c r="C1688" s="83">
        <v>5.04</v>
      </c>
      <c r="D1688" s="83">
        <v>5.04</v>
      </c>
      <c r="E1688">
        <f t="shared" si="161"/>
        <v>0</v>
      </c>
      <c r="F1688" s="90" t="str">
        <f t="shared" si="167"/>
        <v>Sin movimiento en 2020</v>
      </c>
    </row>
    <row r="1689" spans="1:6" hidden="1" x14ac:dyDescent="0.25">
      <c r="A1689" s="75" t="s">
        <v>6216</v>
      </c>
      <c r="B1689" s="75" t="s">
        <v>6217</v>
      </c>
      <c r="C1689" s="83">
        <v>-5.23</v>
      </c>
      <c r="D1689" s="83">
        <v>5.04</v>
      </c>
      <c r="E1689">
        <f t="shared" si="161"/>
        <v>-10.27</v>
      </c>
      <c r="F1689" t="str">
        <f t="shared" si="163"/>
        <v>esta pagando</v>
      </c>
    </row>
    <row r="1690" spans="1:6" x14ac:dyDescent="0.25">
      <c r="A1690" s="75" t="s">
        <v>6238</v>
      </c>
      <c r="B1690" s="75" t="s">
        <v>6239</v>
      </c>
      <c r="C1690" s="83">
        <v>5.04</v>
      </c>
      <c r="D1690" s="83">
        <v>5.04</v>
      </c>
      <c r="E1690">
        <f t="shared" si="161"/>
        <v>0</v>
      </c>
      <c r="F1690" s="90" t="str">
        <f t="shared" ref="F1690:F1691" si="168">IF(E1690=0,"Sin movimiento en 2020", IF(C1690&gt;D1690,"se sigue facturando","esta pagando"))</f>
        <v>Sin movimiento en 2020</v>
      </c>
    </row>
    <row r="1691" spans="1:6" x14ac:dyDescent="0.25">
      <c r="A1691" s="75" t="s">
        <v>6246</v>
      </c>
      <c r="B1691" s="75" t="s">
        <v>6247</v>
      </c>
      <c r="C1691" s="83">
        <v>5.04</v>
      </c>
      <c r="D1691" s="83">
        <v>5.04</v>
      </c>
      <c r="E1691">
        <f t="shared" si="161"/>
        <v>0</v>
      </c>
      <c r="F1691" s="90" t="str">
        <f t="shared" si="168"/>
        <v>Sin movimiento en 2020</v>
      </c>
    </row>
    <row r="1692" spans="1:6" hidden="1" x14ac:dyDescent="0.25">
      <c r="A1692" s="75" t="s">
        <v>6349</v>
      </c>
      <c r="B1692" s="75" t="s">
        <v>6350</v>
      </c>
      <c r="C1692" s="83">
        <v>15.12</v>
      </c>
      <c r="D1692" s="83">
        <v>5.04</v>
      </c>
      <c r="E1692">
        <f t="shared" si="161"/>
        <v>10.079999999999998</v>
      </c>
      <c r="F1692" t="str">
        <f t="shared" si="163"/>
        <v>se sigue facturando</v>
      </c>
    </row>
    <row r="1693" spans="1:6" x14ac:dyDescent="0.25">
      <c r="A1693" s="75" t="s">
        <v>6389</v>
      </c>
      <c r="B1693" s="75" t="s">
        <v>6390</v>
      </c>
      <c r="C1693" s="83">
        <v>5.04</v>
      </c>
      <c r="D1693" s="83">
        <v>5.04</v>
      </c>
      <c r="E1693">
        <f t="shared" si="161"/>
        <v>0</v>
      </c>
      <c r="F1693" s="90" t="str">
        <f t="shared" ref="F1693:F1698" si="169">IF(E1693=0,"Sin movimiento en 2020", IF(C1693&gt;D1693,"se sigue facturando","esta pagando"))</f>
        <v>Sin movimiento en 2020</v>
      </c>
    </row>
    <row r="1694" spans="1:6" x14ac:dyDescent="0.25">
      <c r="A1694" s="75" t="s">
        <v>6393</v>
      </c>
      <c r="B1694" s="75" t="s">
        <v>6394</v>
      </c>
      <c r="C1694" s="83">
        <v>5.04</v>
      </c>
      <c r="D1694" s="83">
        <v>5.04</v>
      </c>
      <c r="E1694">
        <f t="shared" si="161"/>
        <v>0</v>
      </c>
      <c r="F1694" s="90" t="str">
        <f t="shared" si="169"/>
        <v>Sin movimiento en 2020</v>
      </c>
    </row>
    <row r="1695" spans="1:6" x14ac:dyDescent="0.25">
      <c r="A1695" s="75" t="s">
        <v>6411</v>
      </c>
      <c r="B1695" s="75" t="s">
        <v>6412</v>
      </c>
      <c r="C1695" s="83">
        <v>5.04</v>
      </c>
      <c r="D1695" s="83">
        <v>5.04</v>
      </c>
      <c r="E1695">
        <f t="shared" si="161"/>
        <v>0</v>
      </c>
      <c r="F1695" s="90" t="str">
        <f t="shared" si="169"/>
        <v>Sin movimiento en 2020</v>
      </c>
    </row>
    <row r="1696" spans="1:6" x14ac:dyDescent="0.25">
      <c r="A1696" s="75" t="s">
        <v>6413</v>
      </c>
      <c r="B1696" s="75" t="s">
        <v>6414</v>
      </c>
      <c r="C1696" s="83">
        <v>5.04</v>
      </c>
      <c r="D1696" s="83">
        <v>5.04</v>
      </c>
      <c r="E1696">
        <f t="shared" si="161"/>
        <v>0</v>
      </c>
      <c r="F1696" s="90" t="str">
        <f t="shared" si="169"/>
        <v>Sin movimiento en 2020</v>
      </c>
    </row>
    <row r="1697" spans="1:6" x14ac:dyDescent="0.25">
      <c r="A1697" s="75" t="s">
        <v>6445</v>
      </c>
      <c r="B1697" s="75" t="s">
        <v>6446</v>
      </c>
      <c r="C1697" s="83">
        <v>5.04</v>
      </c>
      <c r="D1697" s="83">
        <v>5.04</v>
      </c>
      <c r="E1697">
        <f t="shared" si="161"/>
        <v>0</v>
      </c>
      <c r="F1697" s="90" t="str">
        <f t="shared" si="169"/>
        <v>Sin movimiento en 2020</v>
      </c>
    </row>
    <row r="1698" spans="1:6" x14ac:dyDescent="0.25">
      <c r="A1698" s="75" t="s">
        <v>6481</v>
      </c>
      <c r="B1698" s="75" t="s">
        <v>6482</v>
      </c>
      <c r="C1698" s="83">
        <v>5.04</v>
      </c>
      <c r="D1698" s="83">
        <v>5.04</v>
      </c>
      <c r="E1698">
        <f t="shared" si="161"/>
        <v>0</v>
      </c>
      <c r="F1698" s="90" t="str">
        <f t="shared" si="169"/>
        <v>Sin movimiento en 2020</v>
      </c>
    </row>
    <row r="1699" spans="1:6" hidden="1" x14ac:dyDescent="0.25">
      <c r="A1699" s="75" t="s">
        <v>6717</v>
      </c>
      <c r="B1699" s="75" t="s">
        <v>6718</v>
      </c>
      <c r="C1699" s="83">
        <v>2.2000000000000002</v>
      </c>
      <c r="D1699" s="83">
        <v>5.04</v>
      </c>
      <c r="E1699">
        <f t="shared" si="161"/>
        <v>-2.84</v>
      </c>
      <c r="F1699" t="str">
        <f t="shared" si="163"/>
        <v>esta pagando</v>
      </c>
    </row>
    <row r="1700" spans="1:6" x14ac:dyDescent="0.25">
      <c r="A1700" s="75" t="s">
        <v>6773</v>
      </c>
      <c r="B1700" s="75" t="s">
        <v>6774</v>
      </c>
      <c r="C1700" s="83">
        <v>5.04</v>
      </c>
      <c r="D1700" s="83">
        <v>5.04</v>
      </c>
      <c r="E1700">
        <f t="shared" si="161"/>
        <v>0</v>
      </c>
      <c r="F1700" s="90" t="str">
        <f t="shared" ref="F1700:F1701" si="170">IF(E1700=0,"Sin movimiento en 2020", IF(C1700&gt;D1700,"se sigue facturando","esta pagando"))</f>
        <v>Sin movimiento en 2020</v>
      </c>
    </row>
    <row r="1701" spans="1:6" x14ac:dyDescent="0.25">
      <c r="A1701" s="75" t="s">
        <v>6791</v>
      </c>
      <c r="B1701" s="75" t="s">
        <v>6792</v>
      </c>
      <c r="C1701" s="83">
        <v>5.04</v>
      </c>
      <c r="D1701" s="83">
        <v>5.04</v>
      </c>
      <c r="E1701">
        <f t="shared" si="161"/>
        <v>0</v>
      </c>
      <c r="F1701" s="90" t="str">
        <f t="shared" si="170"/>
        <v>Sin movimiento en 2020</v>
      </c>
    </row>
    <row r="1702" spans="1:6" hidden="1" x14ac:dyDescent="0.25">
      <c r="A1702" s="75" t="s">
        <v>6793</v>
      </c>
      <c r="B1702" s="75" t="s">
        <v>6794</v>
      </c>
      <c r="C1702" s="83">
        <v>16.8</v>
      </c>
      <c r="D1702" s="83">
        <v>5.04</v>
      </c>
      <c r="E1702">
        <f t="shared" si="161"/>
        <v>11.760000000000002</v>
      </c>
      <c r="F1702" t="str">
        <f t="shared" si="163"/>
        <v>se sigue facturando</v>
      </c>
    </row>
    <row r="1703" spans="1:6" x14ac:dyDescent="0.25">
      <c r="A1703" s="75" t="s">
        <v>6801</v>
      </c>
      <c r="B1703" s="75" t="s">
        <v>6802</v>
      </c>
      <c r="C1703" s="83">
        <v>5.04</v>
      </c>
      <c r="D1703" s="83">
        <v>5.04</v>
      </c>
      <c r="E1703">
        <f t="shared" si="161"/>
        <v>0</v>
      </c>
      <c r="F1703" s="90" t="str">
        <f t="shared" ref="F1703:F1710" si="171">IF(E1703=0,"Sin movimiento en 2020", IF(C1703&gt;D1703,"se sigue facturando","esta pagando"))</f>
        <v>Sin movimiento en 2020</v>
      </c>
    </row>
    <row r="1704" spans="1:6" x14ac:dyDescent="0.25">
      <c r="A1704" s="75" t="s">
        <v>6855</v>
      </c>
      <c r="B1704" s="75" t="s">
        <v>6856</v>
      </c>
      <c r="C1704" s="83">
        <v>5.04</v>
      </c>
      <c r="D1704" s="83">
        <v>5.04</v>
      </c>
      <c r="E1704">
        <f t="shared" si="161"/>
        <v>0</v>
      </c>
      <c r="F1704" s="90" t="str">
        <f t="shared" si="171"/>
        <v>Sin movimiento en 2020</v>
      </c>
    </row>
    <row r="1705" spans="1:6" x14ac:dyDescent="0.25">
      <c r="A1705" s="75" t="s">
        <v>6873</v>
      </c>
      <c r="B1705" s="75" t="s">
        <v>6874</v>
      </c>
      <c r="C1705" s="83">
        <v>5.04</v>
      </c>
      <c r="D1705" s="83">
        <v>5.04</v>
      </c>
      <c r="E1705">
        <f t="shared" si="161"/>
        <v>0</v>
      </c>
      <c r="F1705" s="90" t="str">
        <f t="shared" si="171"/>
        <v>Sin movimiento en 2020</v>
      </c>
    </row>
    <row r="1706" spans="1:6" x14ac:dyDescent="0.25">
      <c r="A1706" s="75" t="s">
        <v>6889</v>
      </c>
      <c r="B1706" s="75" t="s">
        <v>6890</v>
      </c>
      <c r="C1706" s="83">
        <v>5.04</v>
      </c>
      <c r="D1706" s="83">
        <v>5.04</v>
      </c>
      <c r="E1706">
        <f t="shared" si="161"/>
        <v>0</v>
      </c>
      <c r="F1706" s="90" t="str">
        <f t="shared" si="171"/>
        <v>Sin movimiento en 2020</v>
      </c>
    </row>
    <row r="1707" spans="1:6" x14ac:dyDescent="0.25">
      <c r="A1707" s="75" t="s">
        <v>6935</v>
      </c>
      <c r="B1707" s="75" t="s">
        <v>6936</v>
      </c>
      <c r="C1707" s="83">
        <v>5.04</v>
      </c>
      <c r="D1707" s="83">
        <v>5.04</v>
      </c>
      <c r="E1707">
        <f t="shared" si="161"/>
        <v>0</v>
      </c>
      <c r="F1707" s="90" t="str">
        <f t="shared" si="171"/>
        <v>Sin movimiento en 2020</v>
      </c>
    </row>
    <row r="1708" spans="1:6" x14ac:dyDescent="0.25">
      <c r="A1708" s="75" t="s">
        <v>6941</v>
      </c>
      <c r="B1708" s="75" t="s">
        <v>6942</v>
      </c>
      <c r="C1708" s="83">
        <v>5.04</v>
      </c>
      <c r="D1708" s="83">
        <v>5.04</v>
      </c>
      <c r="E1708">
        <f t="shared" si="161"/>
        <v>0</v>
      </c>
      <c r="F1708" s="90" t="str">
        <f t="shared" si="171"/>
        <v>Sin movimiento en 2020</v>
      </c>
    </row>
    <row r="1709" spans="1:6" x14ac:dyDescent="0.25">
      <c r="A1709" s="75" t="s">
        <v>6977</v>
      </c>
      <c r="B1709" s="75" t="s">
        <v>6978</v>
      </c>
      <c r="C1709" s="83">
        <v>5.04</v>
      </c>
      <c r="D1709" s="83">
        <v>5.04</v>
      </c>
      <c r="E1709">
        <f t="shared" si="161"/>
        <v>0</v>
      </c>
      <c r="F1709" s="90" t="str">
        <f t="shared" si="171"/>
        <v>Sin movimiento en 2020</v>
      </c>
    </row>
    <row r="1710" spans="1:6" x14ac:dyDescent="0.25">
      <c r="A1710" s="75" t="s">
        <v>6983</v>
      </c>
      <c r="B1710" s="75" t="s">
        <v>6984</v>
      </c>
      <c r="C1710" s="83">
        <v>5.04</v>
      </c>
      <c r="D1710" s="83">
        <v>5.04</v>
      </c>
      <c r="E1710">
        <f t="shared" si="161"/>
        <v>0</v>
      </c>
      <c r="F1710" s="90" t="str">
        <f t="shared" si="171"/>
        <v>Sin movimiento en 2020</v>
      </c>
    </row>
    <row r="1711" spans="1:6" hidden="1" x14ac:dyDescent="0.25">
      <c r="A1711" s="75" t="s">
        <v>7015</v>
      </c>
      <c r="B1711" s="75" t="s">
        <v>7016</v>
      </c>
      <c r="C1711" s="83">
        <v>15.12</v>
      </c>
      <c r="D1711" s="83">
        <v>5.04</v>
      </c>
      <c r="E1711">
        <f t="shared" si="161"/>
        <v>10.079999999999998</v>
      </c>
      <c r="F1711" t="str">
        <f t="shared" si="163"/>
        <v>se sigue facturando</v>
      </c>
    </row>
    <row r="1712" spans="1:6" x14ac:dyDescent="0.25">
      <c r="A1712" s="75" t="s">
        <v>7033</v>
      </c>
      <c r="B1712" s="75" t="s">
        <v>7034</v>
      </c>
      <c r="C1712" s="83">
        <v>5.04</v>
      </c>
      <c r="D1712" s="83">
        <v>5.04</v>
      </c>
      <c r="E1712">
        <f t="shared" si="161"/>
        <v>0</v>
      </c>
      <c r="F1712" s="90" t="str">
        <f t="shared" ref="F1712:F1728" si="172">IF(E1712=0,"Sin movimiento en 2020", IF(C1712&gt;D1712,"se sigue facturando","esta pagando"))</f>
        <v>Sin movimiento en 2020</v>
      </c>
    </row>
    <row r="1713" spans="1:6" x14ac:dyDescent="0.25">
      <c r="A1713" s="75" t="s">
        <v>7069</v>
      </c>
      <c r="B1713" s="75" t="s">
        <v>7070</v>
      </c>
      <c r="C1713" s="83">
        <v>5.04</v>
      </c>
      <c r="D1713" s="83">
        <v>5.04</v>
      </c>
      <c r="E1713">
        <f t="shared" si="161"/>
        <v>0</v>
      </c>
      <c r="F1713" s="90" t="str">
        <f t="shared" si="172"/>
        <v>Sin movimiento en 2020</v>
      </c>
    </row>
    <row r="1714" spans="1:6" x14ac:dyDescent="0.25">
      <c r="A1714" s="75" t="s">
        <v>7077</v>
      </c>
      <c r="B1714" s="75" t="s">
        <v>7078</v>
      </c>
      <c r="C1714" s="83">
        <v>5.04</v>
      </c>
      <c r="D1714" s="83">
        <v>5.04</v>
      </c>
      <c r="E1714">
        <f t="shared" si="161"/>
        <v>0</v>
      </c>
      <c r="F1714" s="90" t="str">
        <f t="shared" si="172"/>
        <v>Sin movimiento en 2020</v>
      </c>
    </row>
    <row r="1715" spans="1:6" x14ac:dyDescent="0.25">
      <c r="A1715" s="75" t="s">
        <v>7087</v>
      </c>
      <c r="B1715" s="75" t="s">
        <v>7088</v>
      </c>
      <c r="C1715" s="83">
        <v>5.04</v>
      </c>
      <c r="D1715" s="83">
        <v>5.04</v>
      </c>
      <c r="E1715">
        <f t="shared" si="161"/>
        <v>0</v>
      </c>
      <c r="F1715" s="90" t="str">
        <f t="shared" si="172"/>
        <v>Sin movimiento en 2020</v>
      </c>
    </row>
    <row r="1716" spans="1:6" x14ac:dyDescent="0.25">
      <c r="A1716" s="75" t="s">
        <v>7097</v>
      </c>
      <c r="B1716" s="75" t="s">
        <v>7098</v>
      </c>
      <c r="C1716" s="83">
        <v>5.04</v>
      </c>
      <c r="D1716" s="83">
        <v>5.04</v>
      </c>
      <c r="E1716">
        <f t="shared" si="161"/>
        <v>0</v>
      </c>
      <c r="F1716" s="90" t="str">
        <f t="shared" si="172"/>
        <v>Sin movimiento en 2020</v>
      </c>
    </row>
    <row r="1717" spans="1:6" x14ac:dyDescent="0.25">
      <c r="A1717" s="75" t="s">
        <v>7119</v>
      </c>
      <c r="B1717" s="75" t="s">
        <v>7120</v>
      </c>
      <c r="C1717" s="83">
        <v>5.04</v>
      </c>
      <c r="D1717" s="83">
        <v>5.04</v>
      </c>
      <c r="E1717">
        <f t="shared" si="161"/>
        <v>0</v>
      </c>
      <c r="F1717" s="90" t="str">
        <f t="shared" si="172"/>
        <v>Sin movimiento en 2020</v>
      </c>
    </row>
    <row r="1718" spans="1:6" x14ac:dyDescent="0.25">
      <c r="A1718" s="75" t="s">
        <v>7131</v>
      </c>
      <c r="B1718" s="75" t="s">
        <v>7132</v>
      </c>
      <c r="C1718" s="83">
        <v>5.04</v>
      </c>
      <c r="D1718" s="83">
        <v>5.04</v>
      </c>
      <c r="E1718">
        <f t="shared" si="161"/>
        <v>0</v>
      </c>
      <c r="F1718" s="90" t="str">
        <f t="shared" si="172"/>
        <v>Sin movimiento en 2020</v>
      </c>
    </row>
    <row r="1719" spans="1:6" x14ac:dyDescent="0.25">
      <c r="A1719" s="75" t="s">
        <v>7151</v>
      </c>
      <c r="B1719" s="75" t="s">
        <v>7152</v>
      </c>
      <c r="C1719" s="83">
        <v>5.04</v>
      </c>
      <c r="D1719" s="83">
        <v>5.04</v>
      </c>
      <c r="E1719">
        <f t="shared" si="161"/>
        <v>0</v>
      </c>
      <c r="F1719" s="90" t="str">
        <f t="shared" si="172"/>
        <v>Sin movimiento en 2020</v>
      </c>
    </row>
    <row r="1720" spans="1:6" x14ac:dyDescent="0.25">
      <c r="A1720" s="75" t="s">
        <v>7167</v>
      </c>
      <c r="B1720" s="75" t="s">
        <v>7168</v>
      </c>
      <c r="C1720" s="83">
        <v>5.04</v>
      </c>
      <c r="D1720" s="83">
        <v>5.04</v>
      </c>
      <c r="E1720">
        <f t="shared" si="161"/>
        <v>0</v>
      </c>
      <c r="F1720" s="90" t="str">
        <f t="shared" si="172"/>
        <v>Sin movimiento en 2020</v>
      </c>
    </row>
    <row r="1721" spans="1:6" x14ac:dyDescent="0.25">
      <c r="A1721" s="75" t="s">
        <v>7221</v>
      </c>
      <c r="B1721" s="75" t="s">
        <v>7222</v>
      </c>
      <c r="C1721" s="83">
        <v>5.04</v>
      </c>
      <c r="D1721" s="83">
        <v>5.04</v>
      </c>
      <c r="E1721">
        <f t="shared" si="161"/>
        <v>0</v>
      </c>
      <c r="F1721" s="90" t="str">
        <f t="shared" si="172"/>
        <v>Sin movimiento en 2020</v>
      </c>
    </row>
    <row r="1722" spans="1:6" x14ac:dyDescent="0.25">
      <c r="A1722" s="75" t="s">
        <v>7241</v>
      </c>
      <c r="B1722" s="75" t="s">
        <v>7242</v>
      </c>
      <c r="C1722" s="83">
        <v>5.04</v>
      </c>
      <c r="D1722" s="83">
        <v>5.04</v>
      </c>
      <c r="E1722">
        <f t="shared" si="161"/>
        <v>0</v>
      </c>
      <c r="F1722" s="90" t="str">
        <f t="shared" si="172"/>
        <v>Sin movimiento en 2020</v>
      </c>
    </row>
    <row r="1723" spans="1:6" x14ac:dyDescent="0.25">
      <c r="A1723" s="75" t="s">
        <v>7276</v>
      </c>
      <c r="B1723" s="75" t="s">
        <v>7277</v>
      </c>
      <c r="C1723" s="83">
        <v>5.04</v>
      </c>
      <c r="D1723" s="83">
        <v>5.04</v>
      </c>
      <c r="E1723">
        <f t="shared" si="161"/>
        <v>0</v>
      </c>
      <c r="F1723" s="90" t="str">
        <f t="shared" si="172"/>
        <v>Sin movimiento en 2020</v>
      </c>
    </row>
    <row r="1724" spans="1:6" x14ac:dyDescent="0.25">
      <c r="A1724" s="75" t="s">
        <v>7337</v>
      </c>
      <c r="B1724" s="75" t="s">
        <v>7338</v>
      </c>
      <c r="C1724" s="83">
        <v>5.04</v>
      </c>
      <c r="D1724" s="83">
        <v>5.04</v>
      </c>
      <c r="E1724">
        <f t="shared" si="161"/>
        <v>0</v>
      </c>
      <c r="F1724" s="90" t="str">
        <f t="shared" si="172"/>
        <v>Sin movimiento en 2020</v>
      </c>
    </row>
    <row r="1725" spans="1:6" x14ac:dyDescent="0.25">
      <c r="A1725" s="75" t="s">
        <v>7367</v>
      </c>
      <c r="B1725" s="75" t="s">
        <v>7368</v>
      </c>
      <c r="C1725" s="83">
        <v>5.04</v>
      </c>
      <c r="D1725" s="83">
        <v>5.04</v>
      </c>
      <c r="E1725">
        <f t="shared" si="161"/>
        <v>0</v>
      </c>
      <c r="F1725" s="90" t="str">
        <f t="shared" si="172"/>
        <v>Sin movimiento en 2020</v>
      </c>
    </row>
    <row r="1726" spans="1:6" x14ac:dyDescent="0.25">
      <c r="A1726" s="75" t="s">
        <v>7396</v>
      </c>
      <c r="B1726" s="75" t="s">
        <v>7397</v>
      </c>
      <c r="C1726" s="83">
        <v>5.04</v>
      </c>
      <c r="D1726" s="83">
        <v>5.04</v>
      </c>
      <c r="E1726">
        <f t="shared" si="161"/>
        <v>0</v>
      </c>
      <c r="F1726" s="90" t="str">
        <f t="shared" si="172"/>
        <v>Sin movimiento en 2020</v>
      </c>
    </row>
    <row r="1727" spans="1:6" x14ac:dyDescent="0.25">
      <c r="A1727" s="75" t="s">
        <v>7436</v>
      </c>
      <c r="B1727" s="75" t="s">
        <v>7437</v>
      </c>
      <c r="C1727" s="83">
        <v>5.04</v>
      </c>
      <c r="D1727" s="83">
        <v>5.04</v>
      </c>
      <c r="E1727">
        <f t="shared" si="161"/>
        <v>0</v>
      </c>
      <c r="F1727" s="90" t="str">
        <f t="shared" si="172"/>
        <v>Sin movimiento en 2020</v>
      </c>
    </row>
    <row r="1728" spans="1:6" x14ac:dyDescent="0.25">
      <c r="A1728" s="75" t="s">
        <v>7454</v>
      </c>
      <c r="B1728" s="75" t="s">
        <v>7455</v>
      </c>
      <c r="C1728" s="83">
        <v>5.04</v>
      </c>
      <c r="D1728" s="83">
        <v>5.04</v>
      </c>
      <c r="E1728">
        <f t="shared" si="161"/>
        <v>0</v>
      </c>
      <c r="F1728" s="90" t="str">
        <f t="shared" si="172"/>
        <v>Sin movimiento en 2020</v>
      </c>
    </row>
    <row r="1729" spans="1:6" hidden="1" x14ac:dyDescent="0.25">
      <c r="A1729" s="75" t="s">
        <v>7468</v>
      </c>
      <c r="B1729" s="75" t="s">
        <v>7469</v>
      </c>
      <c r="C1729" s="83">
        <v>82.11</v>
      </c>
      <c r="D1729" s="83">
        <v>5.04</v>
      </c>
      <c r="E1729">
        <f t="shared" si="161"/>
        <v>77.069999999999993</v>
      </c>
      <c r="F1729" t="str">
        <f t="shared" si="163"/>
        <v>se sigue facturando</v>
      </c>
    </row>
    <row r="1730" spans="1:6" x14ac:dyDescent="0.25">
      <c r="A1730" s="75" t="s">
        <v>7474</v>
      </c>
      <c r="B1730" s="75" t="s">
        <v>7475</v>
      </c>
      <c r="C1730" s="83">
        <v>5.04</v>
      </c>
      <c r="D1730" s="83">
        <v>5.04</v>
      </c>
      <c r="E1730">
        <f t="shared" ref="E1730:E1793" si="173">C1730-D1730</f>
        <v>0</v>
      </c>
      <c r="F1730" s="90" t="str">
        <f t="shared" ref="F1730:F1732" si="174">IF(E1730=0,"Sin movimiento en 2020", IF(C1730&gt;D1730,"se sigue facturando","esta pagando"))</f>
        <v>Sin movimiento en 2020</v>
      </c>
    </row>
    <row r="1731" spans="1:6" x14ac:dyDescent="0.25">
      <c r="A1731" s="75" t="s">
        <v>7492</v>
      </c>
      <c r="B1731" s="75" t="s">
        <v>7493</v>
      </c>
      <c r="C1731" s="83">
        <v>5.04</v>
      </c>
      <c r="D1731" s="83">
        <v>5.04</v>
      </c>
      <c r="E1731">
        <f t="shared" si="173"/>
        <v>0</v>
      </c>
      <c r="F1731" s="90" t="str">
        <f t="shared" si="174"/>
        <v>Sin movimiento en 2020</v>
      </c>
    </row>
    <row r="1732" spans="1:6" x14ac:dyDescent="0.25">
      <c r="A1732" s="75" t="s">
        <v>7506</v>
      </c>
      <c r="B1732" s="75" t="s">
        <v>7507</v>
      </c>
      <c r="C1732" s="83">
        <v>5.04</v>
      </c>
      <c r="D1732" s="83">
        <v>5.04</v>
      </c>
      <c r="E1732">
        <f t="shared" si="173"/>
        <v>0</v>
      </c>
      <c r="F1732" s="90" t="str">
        <f t="shared" si="174"/>
        <v>Sin movimiento en 2020</v>
      </c>
    </row>
    <row r="1733" spans="1:6" hidden="1" x14ac:dyDescent="0.25">
      <c r="A1733" s="75" t="s">
        <v>7520</v>
      </c>
      <c r="B1733" s="75" t="s">
        <v>7521</v>
      </c>
      <c r="C1733" s="83">
        <v>1.68</v>
      </c>
      <c r="D1733" s="83">
        <v>5.04</v>
      </c>
      <c r="E1733">
        <f t="shared" si="173"/>
        <v>-3.3600000000000003</v>
      </c>
      <c r="F1733" t="str">
        <f t="shared" ref="F1733:F1793" si="175">IF(E1733=0,"No cobrable", IF(C1733&gt;D1733,"se sigue facturando","esta pagando"))</f>
        <v>esta pagando</v>
      </c>
    </row>
    <row r="1734" spans="1:6" x14ac:dyDescent="0.25">
      <c r="A1734" s="75" t="s">
        <v>7526</v>
      </c>
      <c r="B1734" s="75" t="s">
        <v>7527</v>
      </c>
      <c r="C1734" s="83">
        <v>5.04</v>
      </c>
      <c r="D1734" s="83">
        <v>5.04</v>
      </c>
      <c r="E1734">
        <f t="shared" si="173"/>
        <v>0</v>
      </c>
      <c r="F1734" s="90" t="str">
        <f>IF(E1734=0,"Sin movimiento en 2020", IF(C1734&gt;D1734,"se sigue facturando","esta pagando"))</f>
        <v>Sin movimiento en 2020</v>
      </c>
    </row>
    <row r="1735" spans="1:6" hidden="1" x14ac:dyDescent="0.25">
      <c r="A1735" s="75" t="s">
        <v>7609</v>
      </c>
      <c r="B1735" s="75" t="s">
        <v>7610</v>
      </c>
      <c r="C1735" s="83">
        <v>15.12</v>
      </c>
      <c r="D1735" s="83">
        <v>5.04</v>
      </c>
      <c r="E1735">
        <f t="shared" si="173"/>
        <v>10.079999999999998</v>
      </c>
      <c r="F1735" t="str">
        <f t="shared" si="175"/>
        <v>se sigue facturando</v>
      </c>
    </row>
    <row r="1736" spans="1:6" x14ac:dyDescent="0.25">
      <c r="A1736" s="75" t="s">
        <v>7735</v>
      </c>
      <c r="B1736" s="75" t="s">
        <v>7736</v>
      </c>
      <c r="C1736" s="83">
        <v>5.04</v>
      </c>
      <c r="D1736" s="83">
        <v>5.04</v>
      </c>
      <c r="E1736">
        <f t="shared" si="173"/>
        <v>0</v>
      </c>
      <c r="F1736" s="90" t="str">
        <f t="shared" ref="F1736:F1740" si="176">IF(E1736=0,"Sin movimiento en 2020", IF(C1736&gt;D1736,"se sigue facturando","esta pagando"))</f>
        <v>Sin movimiento en 2020</v>
      </c>
    </row>
    <row r="1737" spans="1:6" x14ac:dyDescent="0.25">
      <c r="A1737" s="75" t="s">
        <v>7790</v>
      </c>
      <c r="B1737" s="75" t="s">
        <v>7791</v>
      </c>
      <c r="C1737" s="83">
        <v>5.04</v>
      </c>
      <c r="D1737" s="83">
        <v>5.04</v>
      </c>
      <c r="E1737">
        <f t="shared" si="173"/>
        <v>0</v>
      </c>
      <c r="F1737" s="90" t="str">
        <f t="shared" si="176"/>
        <v>Sin movimiento en 2020</v>
      </c>
    </row>
    <row r="1738" spans="1:6" x14ac:dyDescent="0.25">
      <c r="A1738" s="75" t="s">
        <v>7794</v>
      </c>
      <c r="B1738" s="75" t="s">
        <v>7795</v>
      </c>
      <c r="C1738" s="83">
        <v>5.04</v>
      </c>
      <c r="D1738" s="83">
        <v>5.04</v>
      </c>
      <c r="E1738">
        <f t="shared" si="173"/>
        <v>0</v>
      </c>
      <c r="F1738" s="90" t="str">
        <f t="shared" si="176"/>
        <v>Sin movimiento en 2020</v>
      </c>
    </row>
    <row r="1739" spans="1:6" x14ac:dyDescent="0.25">
      <c r="A1739" s="75" t="s">
        <v>7839</v>
      </c>
      <c r="B1739" s="75" t="s">
        <v>7840</v>
      </c>
      <c r="C1739" s="83">
        <v>5.04</v>
      </c>
      <c r="D1739" s="83">
        <v>5.04</v>
      </c>
      <c r="E1739">
        <f t="shared" si="173"/>
        <v>0</v>
      </c>
      <c r="F1739" s="90" t="str">
        <f t="shared" si="176"/>
        <v>Sin movimiento en 2020</v>
      </c>
    </row>
    <row r="1740" spans="1:6" x14ac:dyDescent="0.25">
      <c r="A1740" s="75" t="s">
        <v>7886</v>
      </c>
      <c r="B1740" s="75" t="s">
        <v>7887</v>
      </c>
      <c r="C1740" s="83">
        <v>5.04</v>
      </c>
      <c r="D1740" s="83">
        <v>5.04</v>
      </c>
      <c r="E1740">
        <f t="shared" si="173"/>
        <v>0</v>
      </c>
      <c r="F1740" s="90" t="str">
        <f t="shared" si="176"/>
        <v>Sin movimiento en 2020</v>
      </c>
    </row>
    <row r="1741" spans="1:6" hidden="1" x14ac:dyDescent="0.25">
      <c r="A1741" s="75" t="s">
        <v>8086</v>
      </c>
      <c r="B1741" s="75" t="s">
        <v>8087</v>
      </c>
      <c r="C1741" s="83">
        <v>13.44</v>
      </c>
      <c r="D1741" s="83">
        <v>5.04</v>
      </c>
      <c r="E1741">
        <f t="shared" si="173"/>
        <v>8.3999999999999986</v>
      </c>
      <c r="F1741" t="str">
        <f t="shared" si="175"/>
        <v>se sigue facturando</v>
      </c>
    </row>
    <row r="1742" spans="1:6" x14ac:dyDescent="0.25">
      <c r="A1742" s="75" t="s">
        <v>8128</v>
      </c>
      <c r="B1742" s="75" t="s">
        <v>8129</v>
      </c>
      <c r="C1742" s="83">
        <v>5.04</v>
      </c>
      <c r="D1742" s="83">
        <v>5.04</v>
      </c>
      <c r="E1742">
        <f t="shared" si="173"/>
        <v>0</v>
      </c>
      <c r="F1742" s="90" t="str">
        <f t="shared" ref="F1742:F1750" si="177">IF(E1742=0,"Sin movimiento en 2020", IF(C1742&gt;D1742,"se sigue facturando","esta pagando"))</f>
        <v>Sin movimiento en 2020</v>
      </c>
    </row>
    <row r="1743" spans="1:6" x14ac:dyDescent="0.25">
      <c r="A1743" s="75" t="s">
        <v>8130</v>
      </c>
      <c r="B1743" s="75" t="s">
        <v>8131</v>
      </c>
      <c r="C1743" s="83">
        <v>5.04</v>
      </c>
      <c r="D1743" s="83">
        <v>5.04</v>
      </c>
      <c r="E1743">
        <f t="shared" si="173"/>
        <v>0</v>
      </c>
      <c r="F1743" s="90" t="str">
        <f t="shared" si="177"/>
        <v>Sin movimiento en 2020</v>
      </c>
    </row>
    <row r="1744" spans="1:6" x14ac:dyDescent="0.25">
      <c r="A1744" s="75" t="s">
        <v>8136</v>
      </c>
      <c r="B1744" s="75" t="s">
        <v>8137</v>
      </c>
      <c r="C1744" s="83">
        <v>5.04</v>
      </c>
      <c r="D1744" s="83">
        <v>5.04</v>
      </c>
      <c r="E1744">
        <f t="shared" si="173"/>
        <v>0</v>
      </c>
      <c r="F1744" s="90" t="str">
        <f t="shared" si="177"/>
        <v>Sin movimiento en 2020</v>
      </c>
    </row>
    <row r="1745" spans="1:6" x14ac:dyDescent="0.25">
      <c r="A1745" s="75" t="s">
        <v>8164</v>
      </c>
      <c r="B1745" s="75" t="s">
        <v>8165</v>
      </c>
      <c r="C1745" s="83">
        <v>5.04</v>
      </c>
      <c r="D1745" s="83">
        <v>5.04</v>
      </c>
      <c r="E1745">
        <f t="shared" si="173"/>
        <v>0</v>
      </c>
      <c r="F1745" s="90" t="str">
        <f t="shared" si="177"/>
        <v>Sin movimiento en 2020</v>
      </c>
    </row>
    <row r="1746" spans="1:6" x14ac:dyDescent="0.25">
      <c r="A1746" s="75" t="s">
        <v>8174</v>
      </c>
      <c r="B1746" s="75" t="s">
        <v>8175</v>
      </c>
      <c r="C1746" s="83">
        <v>5.04</v>
      </c>
      <c r="D1746" s="83">
        <v>5.04</v>
      </c>
      <c r="E1746">
        <f t="shared" si="173"/>
        <v>0</v>
      </c>
      <c r="F1746" s="90" t="str">
        <f t="shared" si="177"/>
        <v>Sin movimiento en 2020</v>
      </c>
    </row>
    <row r="1747" spans="1:6" x14ac:dyDescent="0.25">
      <c r="A1747" s="75" t="s">
        <v>8180</v>
      </c>
      <c r="B1747" s="75" t="s">
        <v>8181</v>
      </c>
      <c r="C1747" s="83">
        <v>5.04</v>
      </c>
      <c r="D1747" s="83">
        <v>5.04</v>
      </c>
      <c r="E1747">
        <f t="shared" si="173"/>
        <v>0</v>
      </c>
      <c r="F1747" s="90" t="str">
        <f t="shared" si="177"/>
        <v>Sin movimiento en 2020</v>
      </c>
    </row>
    <row r="1748" spans="1:6" x14ac:dyDescent="0.25">
      <c r="A1748" s="75" t="s">
        <v>8192</v>
      </c>
      <c r="B1748" s="75" t="s">
        <v>8193</v>
      </c>
      <c r="C1748" s="83">
        <v>5.04</v>
      </c>
      <c r="D1748" s="83">
        <v>5.04</v>
      </c>
      <c r="E1748">
        <f t="shared" si="173"/>
        <v>0</v>
      </c>
      <c r="F1748" s="90" t="str">
        <f t="shared" si="177"/>
        <v>Sin movimiento en 2020</v>
      </c>
    </row>
    <row r="1749" spans="1:6" x14ac:dyDescent="0.25">
      <c r="A1749" s="75" t="s">
        <v>8226</v>
      </c>
      <c r="B1749" s="75" t="s">
        <v>8227</v>
      </c>
      <c r="C1749" s="83">
        <v>5.04</v>
      </c>
      <c r="D1749" s="83">
        <v>5.04</v>
      </c>
      <c r="E1749">
        <f t="shared" si="173"/>
        <v>0</v>
      </c>
      <c r="F1749" s="90" t="str">
        <f t="shared" si="177"/>
        <v>Sin movimiento en 2020</v>
      </c>
    </row>
    <row r="1750" spans="1:6" x14ac:dyDescent="0.25">
      <c r="A1750" s="75" t="s">
        <v>8332</v>
      </c>
      <c r="B1750" s="75" t="s">
        <v>8333</v>
      </c>
      <c r="C1750" s="83">
        <v>5.04</v>
      </c>
      <c r="D1750" s="83">
        <v>5.04</v>
      </c>
      <c r="E1750">
        <f t="shared" si="173"/>
        <v>0</v>
      </c>
      <c r="F1750" s="90" t="str">
        <f t="shared" si="177"/>
        <v>Sin movimiento en 2020</v>
      </c>
    </row>
    <row r="1751" spans="1:6" hidden="1" x14ac:dyDescent="0.25">
      <c r="A1751" s="75" t="s">
        <v>8360</v>
      </c>
      <c r="B1751" s="75" t="s">
        <v>8361</v>
      </c>
      <c r="C1751" s="83">
        <v>1.68</v>
      </c>
      <c r="D1751" s="83">
        <v>5.04</v>
      </c>
      <c r="E1751">
        <f t="shared" si="173"/>
        <v>-3.3600000000000003</v>
      </c>
      <c r="F1751" t="str">
        <f t="shared" si="175"/>
        <v>esta pagando</v>
      </c>
    </row>
    <row r="1752" spans="1:6" x14ac:dyDescent="0.25">
      <c r="A1752" s="75" t="s">
        <v>8378</v>
      </c>
      <c r="B1752" s="75" t="s">
        <v>8379</v>
      </c>
      <c r="C1752" s="83">
        <v>5.04</v>
      </c>
      <c r="D1752" s="83">
        <v>5.04</v>
      </c>
      <c r="E1752">
        <f t="shared" si="173"/>
        <v>0</v>
      </c>
      <c r="F1752" s="90" t="str">
        <f t="shared" ref="F1752:F1753" si="178">IF(E1752=0,"Sin movimiento en 2020", IF(C1752&gt;D1752,"se sigue facturando","esta pagando"))</f>
        <v>Sin movimiento en 2020</v>
      </c>
    </row>
    <row r="1753" spans="1:6" x14ac:dyDescent="0.25">
      <c r="A1753" s="75" t="s">
        <v>8416</v>
      </c>
      <c r="B1753" s="75" t="s">
        <v>8417</v>
      </c>
      <c r="C1753" s="83">
        <v>5.04</v>
      </c>
      <c r="D1753" s="83">
        <v>5.04</v>
      </c>
      <c r="E1753">
        <f t="shared" si="173"/>
        <v>0</v>
      </c>
      <c r="F1753" s="90" t="str">
        <f t="shared" si="178"/>
        <v>Sin movimiento en 2020</v>
      </c>
    </row>
    <row r="1754" spans="1:6" hidden="1" x14ac:dyDescent="0.25">
      <c r="A1754" s="75" t="s">
        <v>8440</v>
      </c>
      <c r="B1754" s="75" t="s">
        <v>8441</v>
      </c>
      <c r="C1754" s="83">
        <v>16.8</v>
      </c>
      <c r="D1754" s="83">
        <v>5.04</v>
      </c>
      <c r="E1754">
        <f t="shared" si="173"/>
        <v>11.760000000000002</v>
      </c>
      <c r="F1754" t="str">
        <f t="shared" si="175"/>
        <v>se sigue facturando</v>
      </c>
    </row>
    <row r="1755" spans="1:6" hidden="1" x14ac:dyDescent="0.25">
      <c r="A1755" s="75" t="s">
        <v>8448</v>
      </c>
      <c r="B1755" s="75" t="s">
        <v>8449</v>
      </c>
      <c r="C1755" s="83">
        <v>8.4</v>
      </c>
      <c r="D1755" s="83">
        <v>5.04</v>
      </c>
      <c r="E1755">
        <f t="shared" si="173"/>
        <v>3.3600000000000003</v>
      </c>
      <c r="F1755" t="str">
        <f t="shared" si="175"/>
        <v>se sigue facturando</v>
      </c>
    </row>
    <row r="1756" spans="1:6" hidden="1" x14ac:dyDescent="0.25">
      <c r="A1756" s="75" t="s">
        <v>8502</v>
      </c>
      <c r="B1756" s="75" t="s">
        <v>8503</v>
      </c>
      <c r="C1756" s="83">
        <v>17.600000000000001</v>
      </c>
      <c r="D1756" s="83">
        <v>5.04</v>
      </c>
      <c r="E1756">
        <f t="shared" si="173"/>
        <v>12.560000000000002</v>
      </c>
      <c r="F1756" t="str">
        <f t="shared" si="175"/>
        <v>se sigue facturando</v>
      </c>
    </row>
    <row r="1757" spans="1:6" x14ac:dyDescent="0.25">
      <c r="A1757" s="75" t="s">
        <v>8514</v>
      </c>
      <c r="B1757" s="75" t="s">
        <v>8515</v>
      </c>
      <c r="C1757" s="83">
        <v>5.04</v>
      </c>
      <c r="D1757" s="83">
        <v>5.04</v>
      </c>
      <c r="E1757">
        <f t="shared" si="173"/>
        <v>0</v>
      </c>
      <c r="F1757" s="90" t="str">
        <f t="shared" ref="F1757:F1758" si="179">IF(E1757=0,"Sin movimiento en 2020", IF(C1757&gt;D1757,"se sigue facturando","esta pagando"))</f>
        <v>Sin movimiento en 2020</v>
      </c>
    </row>
    <row r="1758" spans="1:6" x14ac:dyDescent="0.25">
      <c r="A1758" s="75" t="s">
        <v>8522</v>
      </c>
      <c r="B1758" s="75" t="s">
        <v>8523</v>
      </c>
      <c r="C1758" s="83">
        <v>5.04</v>
      </c>
      <c r="D1758" s="83">
        <v>5.04</v>
      </c>
      <c r="E1758">
        <f t="shared" si="173"/>
        <v>0</v>
      </c>
      <c r="F1758" s="90" t="str">
        <f t="shared" si="179"/>
        <v>Sin movimiento en 2020</v>
      </c>
    </row>
    <row r="1759" spans="1:6" hidden="1" x14ac:dyDescent="0.25">
      <c r="A1759" s="75" t="s">
        <v>8552</v>
      </c>
      <c r="B1759" s="75" t="s">
        <v>8553</v>
      </c>
      <c r="C1759" s="83">
        <v>18.16</v>
      </c>
      <c r="D1759" s="83">
        <v>5.04</v>
      </c>
      <c r="E1759">
        <f t="shared" si="173"/>
        <v>13.120000000000001</v>
      </c>
      <c r="F1759" t="str">
        <f t="shared" si="175"/>
        <v>se sigue facturando</v>
      </c>
    </row>
    <row r="1760" spans="1:6" hidden="1" x14ac:dyDescent="0.25">
      <c r="A1760" s="75" t="s">
        <v>8564</v>
      </c>
      <c r="B1760" s="75" t="s">
        <v>8565</v>
      </c>
      <c r="C1760" s="83">
        <v>1.75</v>
      </c>
      <c r="D1760" s="83">
        <v>5.04</v>
      </c>
      <c r="E1760">
        <f t="shared" si="173"/>
        <v>-3.29</v>
      </c>
      <c r="F1760" t="str">
        <f t="shared" si="175"/>
        <v>esta pagando</v>
      </c>
    </row>
    <row r="1761" spans="1:6" x14ac:dyDescent="0.25">
      <c r="A1761" s="75" t="s">
        <v>8592</v>
      </c>
      <c r="B1761" s="75" t="s">
        <v>8593</v>
      </c>
      <c r="C1761" s="83">
        <v>5.04</v>
      </c>
      <c r="D1761" s="83">
        <v>5.04</v>
      </c>
      <c r="E1761">
        <f t="shared" si="173"/>
        <v>0</v>
      </c>
      <c r="F1761" s="90" t="str">
        <f t="shared" ref="F1761:F1768" si="180">IF(E1761=0,"Sin movimiento en 2020", IF(C1761&gt;D1761,"se sigue facturando","esta pagando"))</f>
        <v>Sin movimiento en 2020</v>
      </c>
    </row>
    <row r="1762" spans="1:6" x14ac:dyDescent="0.25">
      <c r="A1762" s="75" t="s">
        <v>8810</v>
      </c>
      <c r="B1762" s="75" t="s">
        <v>8811</v>
      </c>
      <c r="C1762" s="83">
        <v>5.04</v>
      </c>
      <c r="D1762" s="83">
        <v>5.04</v>
      </c>
      <c r="E1762">
        <f t="shared" si="173"/>
        <v>0</v>
      </c>
      <c r="F1762" s="90" t="str">
        <f t="shared" si="180"/>
        <v>Sin movimiento en 2020</v>
      </c>
    </row>
    <row r="1763" spans="1:6" x14ac:dyDescent="0.25">
      <c r="A1763" s="75" t="s">
        <v>8828</v>
      </c>
      <c r="B1763" s="75" t="s">
        <v>8829</v>
      </c>
      <c r="C1763" s="83">
        <v>5.04</v>
      </c>
      <c r="D1763" s="83">
        <v>5.04</v>
      </c>
      <c r="E1763">
        <f t="shared" si="173"/>
        <v>0</v>
      </c>
      <c r="F1763" s="90" t="str">
        <f t="shared" si="180"/>
        <v>Sin movimiento en 2020</v>
      </c>
    </row>
    <row r="1764" spans="1:6" x14ac:dyDescent="0.25">
      <c r="A1764" s="75" t="s">
        <v>8852</v>
      </c>
      <c r="B1764" s="75" t="s">
        <v>8853</v>
      </c>
      <c r="C1764" s="83">
        <v>5.04</v>
      </c>
      <c r="D1764" s="83">
        <v>5.04</v>
      </c>
      <c r="E1764">
        <f t="shared" si="173"/>
        <v>0</v>
      </c>
      <c r="F1764" s="90" t="str">
        <f t="shared" si="180"/>
        <v>Sin movimiento en 2020</v>
      </c>
    </row>
    <row r="1765" spans="1:6" x14ac:dyDescent="0.25">
      <c r="A1765" s="75" t="s">
        <v>8908</v>
      </c>
      <c r="B1765" s="75" t="s">
        <v>8909</v>
      </c>
      <c r="C1765" s="83">
        <v>5.04</v>
      </c>
      <c r="D1765" s="83">
        <v>5.04</v>
      </c>
      <c r="E1765">
        <f t="shared" si="173"/>
        <v>0</v>
      </c>
      <c r="F1765" s="90" t="str">
        <f t="shared" si="180"/>
        <v>Sin movimiento en 2020</v>
      </c>
    </row>
    <row r="1766" spans="1:6" x14ac:dyDescent="0.25">
      <c r="A1766" s="75" t="s">
        <v>8936</v>
      </c>
      <c r="B1766" s="75" t="s">
        <v>4165</v>
      </c>
      <c r="C1766" s="83">
        <v>5.04</v>
      </c>
      <c r="D1766" s="83">
        <v>5.04</v>
      </c>
      <c r="E1766">
        <f t="shared" si="173"/>
        <v>0</v>
      </c>
      <c r="F1766" s="90" t="str">
        <f t="shared" si="180"/>
        <v>Sin movimiento en 2020</v>
      </c>
    </row>
    <row r="1767" spans="1:6" x14ac:dyDescent="0.25">
      <c r="A1767" s="75" t="s">
        <v>9002</v>
      </c>
      <c r="B1767" s="75" t="s">
        <v>9003</v>
      </c>
      <c r="C1767" s="83">
        <v>5.04</v>
      </c>
      <c r="D1767" s="83">
        <v>5.04</v>
      </c>
      <c r="E1767">
        <f t="shared" si="173"/>
        <v>0</v>
      </c>
      <c r="F1767" s="90" t="str">
        <f t="shared" si="180"/>
        <v>Sin movimiento en 2020</v>
      </c>
    </row>
    <row r="1768" spans="1:6" x14ac:dyDescent="0.25">
      <c r="A1768" s="75" t="s">
        <v>9056</v>
      </c>
      <c r="B1768" s="75" t="s">
        <v>9057</v>
      </c>
      <c r="C1768" s="83">
        <v>5.04</v>
      </c>
      <c r="D1768" s="83">
        <v>5.04</v>
      </c>
      <c r="E1768">
        <f t="shared" si="173"/>
        <v>0</v>
      </c>
      <c r="F1768" s="90" t="str">
        <f t="shared" si="180"/>
        <v>Sin movimiento en 2020</v>
      </c>
    </row>
    <row r="1769" spans="1:6" hidden="1" x14ac:dyDescent="0.25">
      <c r="A1769" s="75" t="s">
        <v>9060</v>
      </c>
      <c r="B1769" s="75" t="s">
        <v>9061</v>
      </c>
      <c r="C1769" s="83">
        <v>3.36</v>
      </c>
      <c r="D1769" s="83">
        <v>5.04</v>
      </c>
      <c r="E1769">
        <f t="shared" si="173"/>
        <v>-1.6800000000000002</v>
      </c>
      <c r="F1769" t="str">
        <f t="shared" si="175"/>
        <v>esta pagando</v>
      </c>
    </row>
    <row r="1770" spans="1:6" x14ac:dyDescent="0.25">
      <c r="A1770" s="75" t="s">
        <v>9142</v>
      </c>
      <c r="B1770" s="75" t="s">
        <v>9143</v>
      </c>
      <c r="C1770" s="83">
        <v>5.04</v>
      </c>
      <c r="D1770" s="83">
        <v>5.04</v>
      </c>
      <c r="E1770">
        <f t="shared" si="173"/>
        <v>0</v>
      </c>
      <c r="F1770" s="90" t="str">
        <f>IF(E1770=0,"Sin movimiento en 2020", IF(C1770&gt;D1770,"se sigue facturando","esta pagando"))</f>
        <v>Sin movimiento en 2020</v>
      </c>
    </row>
    <row r="1771" spans="1:6" hidden="1" x14ac:dyDescent="0.25">
      <c r="A1771" s="75" t="s">
        <v>9154</v>
      </c>
      <c r="B1771" s="75" t="s">
        <v>9155</v>
      </c>
      <c r="C1771" s="83">
        <v>13.44</v>
      </c>
      <c r="D1771" s="83">
        <v>5.04</v>
      </c>
      <c r="E1771">
        <f t="shared" si="173"/>
        <v>8.3999999999999986</v>
      </c>
      <c r="F1771" t="str">
        <f t="shared" si="175"/>
        <v>se sigue facturando</v>
      </c>
    </row>
    <row r="1772" spans="1:6" hidden="1" x14ac:dyDescent="0.25">
      <c r="A1772" s="75" t="s">
        <v>2219</v>
      </c>
      <c r="B1772" s="75" t="s">
        <v>2220</v>
      </c>
      <c r="C1772" s="83">
        <v>1.68</v>
      </c>
      <c r="D1772" s="83">
        <v>5.05</v>
      </c>
      <c r="E1772">
        <f t="shared" si="173"/>
        <v>-3.37</v>
      </c>
      <c r="F1772" t="str">
        <f t="shared" si="175"/>
        <v>esta pagando</v>
      </c>
    </row>
    <row r="1773" spans="1:6" x14ac:dyDescent="0.25">
      <c r="A1773" s="75" t="s">
        <v>4196</v>
      </c>
      <c r="B1773" s="75" t="s">
        <v>4197</v>
      </c>
      <c r="C1773" s="83">
        <v>5.05</v>
      </c>
      <c r="D1773" s="83">
        <v>5.05</v>
      </c>
      <c r="E1773">
        <f t="shared" si="173"/>
        <v>0</v>
      </c>
      <c r="F1773" s="90" t="str">
        <f>IF(E1773=0,"Sin movimiento en 2020", IF(C1773&gt;D1773,"se sigue facturando","esta pagando"))</f>
        <v>Sin movimiento en 2020</v>
      </c>
    </row>
    <row r="1774" spans="1:6" hidden="1" x14ac:dyDescent="0.25">
      <c r="A1774" s="75" t="s">
        <v>1975</v>
      </c>
      <c r="B1774" s="75" t="s">
        <v>1976</v>
      </c>
      <c r="C1774" s="83">
        <v>13.22</v>
      </c>
      <c r="D1774" s="83">
        <v>5.0599999999999996</v>
      </c>
      <c r="E1774">
        <f t="shared" si="173"/>
        <v>8.16</v>
      </c>
      <c r="F1774" t="str">
        <f t="shared" si="175"/>
        <v>se sigue facturando</v>
      </c>
    </row>
    <row r="1775" spans="1:6" x14ac:dyDescent="0.25">
      <c r="A1775" s="75" t="s">
        <v>2083</v>
      </c>
      <c r="B1775" s="75" t="s">
        <v>2084</v>
      </c>
      <c r="C1775" s="83">
        <v>5.0599999999999996</v>
      </c>
      <c r="D1775" s="83">
        <v>5.0599999999999996</v>
      </c>
      <c r="E1775">
        <f t="shared" si="173"/>
        <v>0</v>
      </c>
      <c r="F1775" s="90" t="str">
        <f>IF(E1775=0,"Sin movimiento en 2020", IF(C1775&gt;D1775,"se sigue facturando","esta pagando"))</f>
        <v>Sin movimiento en 2020</v>
      </c>
    </row>
    <row r="1776" spans="1:6" hidden="1" x14ac:dyDescent="0.25">
      <c r="A1776" s="75" t="s">
        <v>5792</v>
      </c>
      <c r="B1776" s="75" t="s">
        <v>5793</v>
      </c>
      <c r="C1776" s="83">
        <v>11.64</v>
      </c>
      <c r="D1776" s="83">
        <v>5.0599999999999996</v>
      </c>
      <c r="E1776">
        <f t="shared" si="173"/>
        <v>6.580000000000001</v>
      </c>
      <c r="F1776" t="str">
        <f t="shared" si="175"/>
        <v>se sigue facturando</v>
      </c>
    </row>
    <row r="1777" spans="1:6" x14ac:dyDescent="0.25">
      <c r="A1777" s="75" t="s">
        <v>5916</v>
      </c>
      <c r="B1777" s="75" t="s">
        <v>5917</v>
      </c>
      <c r="C1777" s="83">
        <v>5.0599999999999996</v>
      </c>
      <c r="D1777" s="83">
        <v>5.0599999999999996</v>
      </c>
      <c r="E1777">
        <f t="shared" si="173"/>
        <v>0</v>
      </c>
      <c r="F1777" s="90" t="str">
        <f>IF(E1777=0,"Sin movimiento en 2020", IF(C1777&gt;D1777,"se sigue facturando","esta pagando"))</f>
        <v>Sin movimiento en 2020</v>
      </c>
    </row>
    <row r="1778" spans="1:6" hidden="1" x14ac:dyDescent="0.25">
      <c r="A1778" s="75" t="s">
        <v>7137</v>
      </c>
      <c r="B1778" s="75" t="s">
        <v>7138</v>
      </c>
      <c r="C1778" s="83">
        <v>1.74</v>
      </c>
      <c r="D1778" s="83">
        <v>5.0599999999999996</v>
      </c>
      <c r="E1778">
        <f t="shared" si="173"/>
        <v>-3.3199999999999994</v>
      </c>
      <c r="F1778" t="str">
        <f t="shared" si="175"/>
        <v>esta pagando</v>
      </c>
    </row>
    <row r="1779" spans="1:6" x14ac:dyDescent="0.25">
      <c r="A1779" s="75" t="s">
        <v>7143</v>
      </c>
      <c r="B1779" s="75" t="s">
        <v>7144</v>
      </c>
      <c r="C1779" s="83">
        <v>5.0599999999999996</v>
      </c>
      <c r="D1779" s="83">
        <v>5.0599999999999996</v>
      </c>
      <c r="E1779">
        <f t="shared" si="173"/>
        <v>0</v>
      </c>
      <c r="F1779" s="90" t="str">
        <f>IF(E1779=0,"Sin movimiento en 2020", IF(C1779&gt;D1779,"se sigue facturando","esta pagando"))</f>
        <v>Sin movimiento en 2020</v>
      </c>
    </row>
    <row r="1780" spans="1:6" hidden="1" x14ac:dyDescent="0.25">
      <c r="A1780" s="75" t="s">
        <v>8352</v>
      </c>
      <c r="B1780" s="75" t="s">
        <v>8353</v>
      </c>
      <c r="C1780" s="83">
        <v>5.71</v>
      </c>
      <c r="D1780" s="83">
        <v>5.0599999999999996</v>
      </c>
      <c r="E1780">
        <f t="shared" si="173"/>
        <v>0.65000000000000036</v>
      </c>
      <c r="F1780" t="str">
        <f t="shared" si="175"/>
        <v>se sigue facturando</v>
      </c>
    </row>
    <row r="1781" spans="1:6" hidden="1" x14ac:dyDescent="0.25">
      <c r="A1781" s="75" t="s">
        <v>8496</v>
      </c>
      <c r="B1781" s="75" t="s">
        <v>8497</v>
      </c>
      <c r="C1781" s="83">
        <v>9.0299999999999994</v>
      </c>
      <c r="D1781" s="83">
        <v>5.0599999999999996</v>
      </c>
      <c r="E1781">
        <f t="shared" si="173"/>
        <v>3.9699999999999998</v>
      </c>
      <c r="F1781" t="str">
        <f t="shared" si="175"/>
        <v>se sigue facturando</v>
      </c>
    </row>
    <row r="1782" spans="1:6" hidden="1" x14ac:dyDescent="0.25">
      <c r="A1782" s="75" t="s">
        <v>2311</v>
      </c>
      <c r="B1782" s="75" t="s">
        <v>2312</v>
      </c>
      <c r="C1782" s="83">
        <v>5.05</v>
      </c>
      <c r="D1782" s="83">
        <v>5.07</v>
      </c>
      <c r="E1782">
        <f t="shared" si="173"/>
        <v>-2.0000000000000462E-2</v>
      </c>
      <c r="F1782" t="str">
        <f t="shared" si="175"/>
        <v>esta pagando</v>
      </c>
    </row>
    <row r="1783" spans="1:6" x14ac:dyDescent="0.25">
      <c r="A1783" s="75" t="s">
        <v>3646</v>
      </c>
      <c r="B1783" s="75" t="s">
        <v>3647</v>
      </c>
      <c r="C1783" s="83">
        <v>5.07</v>
      </c>
      <c r="D1783" s="83">
        <v>5.07</v>
      </c>
      <c r="E1783">
        <f t="shared" si="173"/>
        <v>0</v>
      </c>
      <c r="F1783" s="90" t="str">
        <f t="shared" ref="F1783:F1785" si="181">IF(E1783=0,"Sin movimiento en 2020", IF(C1783&gt;D1783,"se sigue facturando","esta pagando"))</f>
        <v>Sin movimiento en 2020</v>
      </c>
    </row>
    <row r="1784" spans="1:6" x14ac:dyDescent="0.25">
      <c r="A1784" s="75" t="s">
        <v>4853</v>
      </c>
      <c r="B1784" s="75" t="s">
        <v>4854</v>
      </c>
      <c r="C1784" s="83">
        <v>5.08</v>
      </c>
      <c r="D1784" s="83">
        <v>5.08</v>
      </c>
      <c r="E1784">
        <f t="shared" si="173"/>
        <v>0</v>
      </c>
      <c r="F1784" s="90" t="str">
        <f t="shared" si="181"/>
        <v>Sin movimiento en 2020</v>
      </c>
    </row>
    <row r="1785" spans="1:6" x14ac:dyDescent="0.25">
      <c r="A1785" s="75" t="s">
        <v>8412</v>
      </c>
      <c r="B1785" s="75" t="s">
        <v>8413</v>
      </c>
      <c r="C1785" s="83">
        <v>5.08</v>
      </c>
      <c r="D1785" s="83">
        <v>5.08</v>
      </c>
      <c r="E1785">
        <f t="shared" si="173"/>
        <v>0</v>
      </c>
      <c r="F1785" s="90" t="str">
        <f t="shared" si="181"/>
        <v>Sin movimiento en 2020</v>
      </c>
    </row>
    <row r="1786" spans="1:6" hidden="1" x14ac:dyDescent="0.25">
      <c r="A1786" s="75" t="s">
        <v>3838</v>
      </c>
      <c r="B1786" s="75" t="s">
        <v>3839</v>
      </c>
      <c r="C1786" s="83">
        <v>7.02</v>
      </c>
      <c r="D1786" s="83">
        <v>5.09</v>
      </c>
      <c r="E1786">
        <f t="shared" si="173"/>
        <v>1.9299999999999997</v>
      </c>
      <c r="F1786" t="str">
        <f t="shared" si="175"/>
        <v>se sigue facturando</v>
      </c>
    </row>
    <row r="1787" spans="1:6" x14ac:dyDescent="0.25">
      <c r="A1787" s="75" t="s">
        <v>7703</v>
      </c>
      <c r="B1787" s="75" t="s">
        <v>7704</v>
      </c>
      <c r="C1787" s="83">
        <v>5.09</v>
      </c>
      <c r="D1787" s="83">
        <v>5.09</v>
      </c>
      <c r="E1787">
        <f t="shared" si="173"/>
        <v>0</v>
      </c>
      <c r="F1787" s="90" t="str">
        <f>IF(E1787=0,"Sin movimiento en 2020", IF(C1787&gt;D1787,"se sigue facturando","esta pagando"))</f>
        <v>Sin movimiento en 2020</v>
      </c>
    </row>
    <row r="1788" spans="1:6" hidden="1" x14ac:dyDescent="0.25">
      <c r="A1788" s="75" t="s">
        <v>9651</v>
      </c>
      <c r="B1788" s="75" t="s">
        <v>9652</v>
      </c>
      <c r="C1788" s="83">
        <v>26.98</v>
      </c>
      <c r="D1788" s="83">
        <v>5.09</v>
      </c>
      <c r="E1788">
        <f t="shared" si="173"/>
        <v>21.89</v>
      </c>
      <c r="F1788" t="str">
        <f t="shared" si="175"/>
        <v>se sigue facturando</v>
      </c>
    </row>
    <row r="1789" spans="1:6" hidden="1" x14ac:dyDescent="0.25">
      <c r="A1789" s="75" t="s">
        <v>6777</v>
      </c>
      <c r="B1789" s="75" t="s">
        <v>6778</v>
      </c>
      <c r="C1789" s="83">
        <v>18.46</v>
      </c>
      <c r="D1789" s="83">
        <v>5.0999999999999996</v>
      </c>
      <c r="E1789">
        <f t="shared" si="173"/>
        <v>13.360000000000001</v>
      </c>
      <c r="F1789" t="str">
        <f t="shared" si="175"/>
        <v>se sigue facturando</v>
      </c>
    </row>
    <row r="1790" spans="1:6" x14ac:dyDescent="0.25">
      <c r="A1790" s="75" t="s">
        <v>7075</v>
      </c>
      <c r="B1790" s="75" t="s">
        <v>7076</v>
      </c>
      <c r="C1790" s="83">
        <v>5.0999999999999996</v>
      </c>
      <c r="D1790" s="83">
        <v>5.0999999999999996</v>
      </c>
      <c r="E1790">
        <f t="shared" si="173"/>
        <v>0</v>
      </c>
      <c r="F1790" s="90" t="str">
        <f>IF(E1790=0,"Sin movimiento en 2020", IF(C1790&gt;D1790,"se sigue facturando","esta pagando"))</f>
        <v>Sin movimiento en 2020</v>
      </c>
    </row>
    <row r="1791" spans="1:6" hidden="1" x14ac:dyDescent="0.25">
      <c r="A1791" s="75" t="s">
        <v>7697</v>
      </c>
      <c r="B1791" s="75" t="s">
        <v>7698</v>
      </c>
      <c r="C1791" s="83">
        <v>2.76</v>
      </c>
      <c r="D1791" s="83">
        <v>5.0999999999999996</v>
      </c>
      <c r="E1791">
        <f t="shared" si="173"/>
        <v>-2.34</v>
      </c>
      <c r="F1791" t="str">
        <f t="shared" si="175"/>
        <v>esta pagando</v>
      </c>
    </row>
    <row r="1792" spans="1:6" hidden="1" x14ac:dyDescent="0.25">
      <c r="A1792" s="75" t="s">
        <v>7966</v>
      </c>
      <c r="B1792" s="75" t="s">
        <v>7967</v>
      </c>
      <c r="C1792" s="83">
        <v>11.67</v>
      </c>
      <c r="D1792" s="83">
        <v>5.0999999999999996</v>
      </c>
      <c r="E1792">
        <f t="shared" si="173"/>
        <v>6.57</v>
      </c>
      <c r="F1792" t="str">
        <f t="shared" si="175"/>
        <v>se sigue facturando</v>
      </c>
    </row>
    <row r="1793" spans="1:6" hidden="1" x14ac:dyDescent="0.25">
      <c r="A1793" s="75" t="s">
        <v>8534</v>
      </c>
      <c r="B1793" s="75" t="s">
        <v>8535</v>
      </c>
      <c r="C1793" s="83">
        <v>15.12</v>
      </c>
      <c r="D1793" s="83">
        <v>5.0999999999999996</v>
      </c>
      <c r="E1793">
        <f t="shared" si="173"/>
        <v>10.02</v>
      </c>
      <c r="F1793" t="str">
        <f t="shared" si="175"/>
        <v>se sigue facturando</v>
      </c>
    </row>
    <row r="1794" spans="1:6" x14ac:dyDescent="0.25">
      <c r="A1794" s="75" t="s">
        <v>9070</v>
      </c>
      <c r="B1794" s="75" t="s">
        <v>9071</v>
      </c>
      <c r="C1794" s="83">
        <v>5.0999999999999996</v>
      </c>
      <c r="D1794" s="83">
        <v>5.0999999999999996</v>
      </c>
      <c r="E1794">
        <f t="shared" ref="E1794:E1857" si="182">C1794-D1794</f>
        <v>0</v>
      </c>
      <c r="F1794" s="90" t="str">
        <f>IF(E1794=0,"Sin movimiento en 2020", IF(C1794&gt;D1794,"se sigue facturando","esta pagando"))</f>
        <v>Sin movimiento en 2020</v>
      </c>
    </row>
    <row r="1795" spans="1:6" hidden="1" x14ac:dyDescent="0.25">
      <c r="A1795" s="75" t="s">
        <v>9090</v>
      </c>
      <c r="B1795" s="75" t="s">
        <v>9091</v>
      </c>
      <c r="C1795" s="83">
        <v>2.77</v>
      </c>
      <c r="D1795" s="83">
        <v>5.0999999999999996</v>
      </c>
      <c r="E1795">
        <f t="shared" si="182"/>
        <v>-2.3299999999999996</v>
      </c>
      <c r="F1795" t="str">
        <f t="shared" ref="F1795:F1854" si="183">IF(E1795=0,"No cobrable", IF(C1795&gt;D1795,"se sigue facturando","esta pagando"))</f>
        <v>esta pagando</v>
      </c>
    </row>
    <row r="1796" spans="1:6" x14ac:dyDescent="0.25">
      <c r="A1796" s="75" t="s">
        <v>2469</v>
      </c>
      <c r="B1796" s="75" t="s">
        <v>2470</v>
      </c>
      <c r="C1796" s="83">
        <v>5.1100000000000003</v>
      </c>
      <c r="D1796" s="83">
        <v>5.1100000000000003</v>
      </c>
      <c r="E1796">
        <f t="shared" si="182"/>
        <v>0</v>
      </c>
      <c r="F1796" s="90" t="str">
        <f>IF(E1796=0,"Sin movimiento en 2020", IF(C1796&gt;D1796,"se sigue facturando","esta pagando"))</f>
        <v>Sin movimiento en 2020</v>
      </c>
    </row>
    <row r="1797" spans="1:6" hidden="1" x14ac:dyDescent="0.25">
      <c r="A1797" s="75" t="s">
        <v>4284</v>
      </c>
      <c r="B1797" s="75" t="s">
        <v>4285</v>
      </c>
      <c r="C1797" s="83">
        <v>21.28</v>
      </c>
      <c r="D1797" s="83">
        <v>5.1100000000000003</v>
      </c>
      <c r="E1797">
        <f t="shared" si="182"/>
        <v>16.170000000000002</v>
      </c>
      <c r="F1797" t="str">
        <f t="shared" si="183"/>
        <v>se sigue facturando</v>
      </c>
    </row>
    <row r="1798" spans="1:6" x14ac:dyDescent="0.25">
      <c r="A1798" s="75" t="s">
        <v>4995</v>
      </c>
      <c r="B1798" s="75" t="s">
        <v>4996</v>
      </c>
      <c r="C1798" s="83">
        <v>5.1100000000000003</v>
      </c>
      <c r="D1798" s="83">
        <v>5.1100000000000003</v>
      </c>
      <c r="E1798">
        <f t="shared" si="182"/>
        <v>0</v>
      </c>
      <c r="F1798" s="90" t="str">
        <f>IF(E1798=0,"Sin movimiento en 2020", IF(C1798&gt;D1798,"se sigue facturando","esta pagando"))</f>
        <v>Sin movimiento en 2020</v>
      </c>
    </row>
    <row r="1799" spans="1:6" hidden="1" x14ac:dyDescent="0.25">
      <c r="A1799" s="75" t="s">
        <v>5904</v>
      </c>
      <c r="B1799" s="75" t="s">
        <v>5905</v>
      </c>
      <c r="C1799" s="83">
        <v>2.7</v>
      </c>
      <c r="D1799" s="83">
        <v>5.1100000000000003</v>
      </c>
      <c r="E1799">
        <f t="shared" si="182"/>
        <v>-2.41</v>
      </c>
      <c r="F1799" t="str">
        <f t="shared" si="183"/>
        <v>esta pagando</v>
      </c>
    </row>
    <row r="1800" spans="1:6" x14ac:dyDescent="0.25">
      <c r="A1800" s="75" t="s">
        <v>7227</v>
      </c>
      <c r="B1800" s="75" t="s">
        <v>7228</v>
      </c>
      <c r="C1800" s="83">
        <v>5.1100000000000003</v>
      </c>
      <c r="D1800" s="83">
        <v>5.1100000000000003</v>
      </c>
      <c r="E1800">
        <f t="shared" si="182"/>
        <v>0</v>
      </c>
      <c r="F1800" s="90" t="str">
        <f>IF(E1800=0,"Sin movimiento en 2020", IF(C1800&gt;D1800,"se sigue facturando","esta pagando"))</f>
        <v>Sin movimiento en 2020</v>
      </c>
    </row>
    <row r="1801" spans="1:6" hidden="1" x14ac:dyDescent="0.25">
      <c r="A1801" s="75" t="s">
        <v>7627</v>
      </c>
      <c r="B1801" s="75" t="s">
        <v>7628</v>
      </c>
      <c r="C1801" s="83">
        <v>3.39</v>
      </c>
      <c r="D1801" s="83">
        <v>5.1100000000000003</v>
      </c>
      <c r="E1801">
        <f t="shared" si="182"/>
        <v>-1.7200000000000002</v>
      </c>
      <c r="F1801" t="str">
        <f t="shared" si="183"/>
        <v>esta pagando</v>
      </c>
    </row>
    <row r="1802" spans="1:6" x14ac:dyDescent="0.25">
      <c r="A1802" s="75" t="s">
        <v>3970</v>
      </c>
      <c r="B1802" s="75" t="s">
        <v>3971</v>
      </c>
      <c r="C1802" s="83">
        <v>5.12</v>
      </c>
      <c r="D1802" s="83">
        <v>5.12</v>
      </c>
      <c r="E1802">
        <f t="shared" si="182"/>
        <v>0</v>
      </c>
      <c r="F1802" s="90" t="str">
        <f>IF(E1802=0,"Sin movimiento en 2020", IF(C1802&gt;D1802,"se sigue facturando","esta pagando"))</f>
        <v>Sin movimiento en 2020</v>
      </c>
    </row>
    <row r="1803" spans="1:6" hidden="1" x14ac:dyDescent="0.25">
      <c r="A1803" s="75" t="s">
        <v>7920</v>
      </c>
      <c r="B1803" s="75" t="s">
        <v>7921</v>
      </c>
      <c r="C1803" s="83">
        <v>13.83</v>
      </c>
      <c r="D1803" s="83">
        <v>5.12</v>
      </c>
      <c r="E1803">
        <f t="shared" si="182"/>
        <v>8.7100000000000009</v>
      </c>
      <c r="F1803" t="str">
        <f t="shared" si="183"/>
        <v>se sigue facturando</v>
      </c>
    </row>
    <row r="1804" spans="1:6" x14ac:dyDescent="0.25">
      <c r="A1804" s="75" t="s">
        <v>8118</v>
      </c>
      <c r="B1804" s="75" t="s">
        <v>8119</v>
      </c>
      <c r="C1804" s="83">
        <v>5.12</v>
      </c>
      <c r="D1804" s="83">
        <v>5.12</v>
      </c>
      <c r="E1804">
        <f t="shared" si="182"/>
        <v>0</v>
      </c>
      <c r="F1804" s="90" t="str">
        <f t="shared" ref="F1804:F1809" si="184">IF(E1804=0,"Sin movimiento en 2020", IF(C1804&gt;D1804,"se sigue facturando","esta pagando"))</f>
        <v>Sin movimiento en 2020</v>
      </c>
    </row>
    <row r="1805" spans="1:6" x14ac:dyDescent="0.25">
      <c r="A1805" s="75" t="s">
        <v>3414</v>
      </c>
      <c r="B1805" s="75" t="s">
        <v>3415</v>
      </c>
      <c r="C1805" s="83">
        <v>5.13</v>
      </c>
      <c r="D1805" s="83">
        <v>5.13</v>
      </c>
      <c r="E1805">
        <f t="shared" si="182"/>
        <v>0</v>
      </c>
      <c r="F1805" s="90" t="str">
        <f t="shared" si="184"/>
        <v>Sin movimiento en 2020</v>
      </c>
    </row>
    <row r="1806" spans="1:6" x14ac:dyDescent="0.25">
      <c r="A1806" s="75" t="s">
        <v>7438</v>
      </c>
      <c r="B1806" s="75" t="s">
        <v>7439</v>
      </c>
      <c r="C1806" s="83">
        <v>5.13</v>
      </c>
      <c r="D1806" s="83">
        <v>5.13</v>
      </c>
      <c r="E1806">
        <f t="shared" si="182"/>
        <v>0</v>
      </c>
      <c r="F1806" s="90" t="str">
        <f t="shared" si="184"/>
        <v>Sin movimiento en 2020</v>
      </c>
    </row>
    <row r="1807" spans="1:6" x14ac:dyDescent="0.25">
      <c r="A1807" s="75" t="s">
        <v>8498</v>
      </c>
      <c r="B1807" s="75" t="s">
        <v>8499</v>
      </c>
      <c r="C1807" s="83">
        <v>5.13</v>
      </c>
      <c r="D1807" s="83">
        <v>5.13</v>
      </c>
      <c r="E1807">
        <f t="shared" si="182"/>
        <v>0</v>
      </c>
      <c r="F1807" s="90" t="str">
        <f t="shared" si="184"/>
        <v>Sin movimiento en 2020</v>
      </c>
    </row>
    <row r="1808" spans="1:6" x14ac:dyDescent="0.25">
      <c r="A1808" s="75" t="s">
        <v>2625</v>
      </c>
      <c r="B1808" s="75" t="s">
        <v>2626</v>
      </c>
      <c r="C1808" s="83">
        <v>5.14</v>
      </c>
      <c r="D1808" s="83">
        <v>5.14</v>
      </c>
      <c r="E1808">
        <f t="shared" si="182"/>
        <v>0</v>
      </c>
      <c r="F1808" s="90" t="str">
        <f t="shared" si="184"/>
        <v>Sin movimiento en 2020</v>
      </c>
    </row>
    <row r="1809" spans="1:6" x14ac:dyDescent="0.25">
      <c r="A1809" s="75" t="s">
        <v>5189</v>
      </c>
      <c r="B1809" s="75" t="s">
        <v>5190</v>
      </c>
      <c r="C1809" s="83">
        <v>5.15</v>
      </c>
      <c r="D1809" s="83">
        <v>5.15</v>
      </c>
      <c r="E1809">
        <f t="shared" si="182"/>
        <v>0</v>
      </c>
      <c r="F1809" s="90" t="str">
        <f t="shared" si="184"/>
        <v>Sin movimiento en 2020</v>
      </c>
    </row>
    <row r="1810" spans="1:6" hidden="1" x14ac:dyDescent="0.25">
      <c r="A1810" s="75" t="s">
        <v>6449</v>
      </c>
      <c r="B1810" s="75" t="s">
        <v>6450</v>
      </c>
      <c r="C1810" s="83">
        <v>8.82</v>
      </c>
      <c r="D1810" s="83">
        <v>5.15</v>
      </c>
      <c r="E1810">
        <f t="shared" si="182"/>
        <v>3.67</v>
      </c>
      <c r="F1810" t="str">
        <f t="shared" si="183"/>
        <v>se sigue facturando</v>
      </c>
    </row>
    <row r="1811" spans="1:6" hidden="1" x14ac:dyDescent="0.25">
      <c r="A1811" s="75" t="s">
        <v>6789</v>
      </c>
      <c r="B1811" s="75" t="s">
        <v>6790</v>
      </c>
      <c r="C1811" s="83">
        <v>17.84</v>
      </c>
      <c r="D1811" s="83">
        <v>5.15</v>
      </c>
      <c r="E1811">
        <f t="shared" si="182"/>
        <v>12.69</v>
      </c>
      <c r="F1811" t="str">
        <f t="shared" si="183"/>
        <v>se sigue facturando</v>
      </c>
    </row>
    <row r="1812" spans="1:6" hidden="1" x14ac:dyDescent="0.25">
      <c r="A1812" s="75" t="s">
        <v>8276</v>
      </c>
      <c r="B1812" s="75" t="s">
        <v>8277</v>
      </c>
      <c r="C1812" s="83">
        <v>3.36</v>
      </c>
      <c r="D1812" s="83">
        <v>5.15</v>
      </c>
      <c r="E1812">
        <f t="shared" si="182"/>
        <v>-1.7900000000000005</v>
      </c>
      <c r="F1812" t="str">
        <f t="shared" si="183"/>
        <v>esta pagando</v>
      </c>
    </row>
    <row r="1813" spans="1:6" hidden="1" x14ac:dyDescent="0.25">
      <c r="A1813" s="75" t="s">
        <v>8926</v>
      </c>
      <c r="B1813" s="75" t="s">
        <v>8927</v>
      </c>
      <c r="C1813" s="83">
        <v>8.24</v>
      </c>
      <c r="D1813" s="83">
        <v>5.15</v>
      </c>
      <c r="E1813">
        <f t="shared" si="182"/>
        <v>3.09</v>
      </c>
      <c r="F1813" t="str">
        <f t="shared" si="183"/>
        <v>se sigue facturando</v>
      </c>
    </row>
    <row r="1814" spans="1:6" hidden="1" x14ac:dyDescent="0.25">
      <c r="A1814" s="75" t="s">
        <v>3694</v>
      </c>
      <c r="B1814" s="75" t="s">
        <v>3695</v>
      </c>
      <c r="C1814" s="83">
        <v>8.4</v>
      </c>
      <c r="D1814" s="83">
        <v>5.16</v>
      </c>
      <c r="E1814">
        <f t="shared" si="182"/>
        <v>3.24</v>
      </c>
      <c r="F1814" t="str">
        <f t="shared" si="183"/>
        <v>se sigue facturando</v>
      </c>
    </row>
    <row r="1815" spans="1:6" hidden="1" x14ac:dyDescent="0.25">
      <c r="A1815" s="75" t="s">
        <v>4088</v>
      </c>
      <c r="B1815" s="75" t="s">
        <v>4089</v>
      </c>
      <c r="C1815" s="83">
        <v>22.81</v>
      </c>
      <c r="D1815" s="83">
        <v>5.16</v>
      </c>
      <c r="E1815">
        <f t="shared" si="182"/>
        <v>17.649999999999999</v>
      </c>
      <c r="F1815" t="str">
        <f t="shared" si="183"/>
        <v>se sigue facturando</v>
      </c>
    </row>
    <row r="1816" spans="1:6" hidden="1" x14ac:dyDescent="0.25">
      <c r="A1816" s="75" t="s">
        <v>4190</v>
      </c>
      <c r="B1816" s="75" t="s">
        <v>4191</v>
      </c>
      <c r="C1816" s="83">
        <v>88.11</v>
      </c>
      <c r="D1816" s="83">
        <v>5.16</v>
      </c>
      <c r="E1816">
        <f t="shared" si="182"/>
        <v>82.95</v>
      </c>
      <c r="F1816" t="str">
        <f t="shared" si="183"/>
        <v>se sigue facturando</v>
      </c>
    </row>
    <row r="1817" spans="1:6" hidden="1" x14ac:dyDescent="0.25">
      <c r="A1817" s="75" t="s">
        <v>7776</v>
      </c>
      <c r="B1817" s="75" t="s">
        <v>7777</v>
      </c>
      <c r="C1817" s="83">
        <v>6.84</v>
      </c>
      <c r="D1817" s="83">
        <v>5.16</v>
      </c>
      <c r="E1817">
        <f t="shared" si="182"/>
        <v>1.6799999999999997</v>
      </c>
      <c r="F1817" t="str">
        <f t="shared" si="183"/>
        <v>se sigue facturando</v>
      </c>
    </row>
    <row r="1818" spans="1:6" x14ac:dyDescent="0.25">
      <c r="A1818" s="75" t="s">
        <v>8092</v>
      </c>
      <c r="B1818" s="75" t="s">
        <v>8093</v>
      </c>
      <c r="C1818" s="83">
        <v>5.16</v>
      </c>
      <c r="D1818" s="83">
        <v>5.16</v>
      </c>
      <c r="E1818">
        <f t="shared" si="182"/>
        <v>0</v>
      </c>
      <c r="F1818" s="90" t="str">
        <f t="shared" ref="F1818:F1819" si="185">IF(E1818=0,"Sin movimiento en 2020", IF(C1818&gt;D1818,"se sigue facturando","esta pagando"))</f>
        <v>Sin movimiento en 2020</v>
      </c>
    </row>
    <row r="1819" spans="1:6" x14ac:dyDescent="0.25">
      <c r="A1819" s="75" t="s">
        <v>8272</v>
      </c>
      <c r="B1819" s="75" t="s">
        <v>8273</v>
      </c>
      <c r="C1819" s="83">
        <v>5.16</v>
      </c>
      <c r="D1819" s="83">
        <v>5.16</v>
      </c>
      <c r="E1819">
        <f t="shared" si="182"/>
        <v>0</v>
      </c>
      <c r="F1819" s="90" t="str">
        <f t="shared" si="185"/>
        <v>Sin movimiento en 2020</v>
      </c>
    </row>
    <row r="1820" spans="1:6" hidden="1" x14ac:dyDescent="0.25">
      <c r="A1820" s="75" t="s">
        <v>4362</v>
      </c>
      <c r="B1820" s="75" t="s">
        <v>4363</v>
      </c>
      <c r="C1820" s="83">
        <v>16.100000000000001</v>
      </c>
      <c r="D1820" s="83">
        <v>5.17</v>
      </c>
      <c r="E1820">
        <f t="shared" si="182"/>
        <v>10.930000000000001</v>
      </c>
      <c r="F1820" t="str">
        <f t="shared" si="183"/>
        <v>se sigue facturando</v>
      </c>
    </row>
    <row r="1821" spans="1:6" hidden="1" x14ac:dyDescent="0.25">
      <c r="A1821" s="75" t="s">
        <v>7536</v>
      </c>
      <c r="B1821" s="75" t="s">
        <v>7537</v>
      </c>
      <c r="C1821" s="83">
        <v>4.0999999999999996</v>
      </c>
      <c r="D1821" s="83">
        <v>5.17</v>
      </c>
      <c r="E1821">
        <f t="shared" si="182"/>
        <v>-1.0700000000000003</v>
      </c>
      <c r="F1821" t="str">
        <f t="shared" si="183"/>
        <v>esta pagando</v>
      </c>
    </row>
    <row r="1822" spans="1:6" x14ac:dyDescent="0.25">
      <c r="A1822" s="75" t="s">
        <v>3080</v>
      </c>
      <c r="B1822" s="75" t="s">
        <v>3081</v>
      </c>
      <c r="C1822" s="83">
        <v>5.18</v>
      </c>
      <c r="D1822" s="83">
        <v>5.18</v>
      </c>
      <c r="E1822">
        <f t="shared" si="182"/>
        <v>0</v>
      </c>
      <c r="F1822" s="90" t="str">
        <f>IF(E1822=0,"Sin movimiento en 2020", IF(C1822&gt;D1822,"se sigue facturando","esta pagando"))</f>
        <v>Sin movimiento en 2020</v>
      </c>
    </row>
    <row r="1823" spans="1:6" hidden="1" x14ac:dyDescent="0.25">
      <c r="A1823" s="75" t="s">
        <v>5528</v>
      </c>
      <c r="B1823" s="75" t="s">
        <v>5529</v>
      </c>
      <c r="C1823" s="83">
        <v>15.85</v>
      </c>
      <c r="D1823" s="83">
        <v>5.18</v>
      </c>
      <c r="E1823">
        <f t="shared" si="182"/>
        <v>10.67</v>
      </c>
      <c r="F1823" t="str">
        <f t="shared" si="183"/>
        <v>se sigue facturando</v>
      </c>
    </row>
    <row r="1824" spans="1:6" hidden="1" x14ac:dyDescent="0.25">
      <c r="A1824" s="75" t="s">
        <v>6148</v>
      </c>
      <c r="B1824" s="75" t="s">
        <v>6149</v>
      </c>
      <c r="C1824" s="83">
        <v>15.12</v>
      </c>
      <c r="D1824" s="83">
        <v>5.18</v>
      </c>
      <c r="E1824">
        <f t="shared" si="182"/>
        <v>9.94</v>
      </c>
      <c r="F1824" t="str">
        <f t="shared" si="183"/>
        <v>se sigue facturando</v>
      </c>
    </row>
    <row r="1825" spans="1:6" hidden="1" x14ac:dyDescent="0.25">
      <c r="A1825" s="75" t="s">
        <v>2375</v>
      </c>
      <c r="B1825" s="75" t="s">
        <v>2376</v>
      </c>
      <c r="C1825" s="83">
        <v>52.58</v>
      </c>
      <c r="D1825" s="83">
        <v>5.19</v>
      </c>
      <c r="E1825">
        <f t="shared" si="182"/>
        <v>47.39</v>
      </c>
      <c r="F1825" t="str">
        <f t="shared" si="183"/>
        <v>se sigue facturando</v>
      </c>
    </row>
    <row r="1826" spans="1:6" hidden="1" x14ac:dyDescent="0.25">
      <c r="A1826" s="75" t="s">
        <v>2751</v>
      </c>
      <c r="B1826" s="75" t="s">
        <v>2752</v>
      </c>
      <c r="C1826" s="83">
        <v>3.61</v>
      </c>
      <c r="D1826" s="83">
        <v>5.19</v>
      </c>
      <c r="E1826">
        <f t="shared" si="182"/>
        <v>-1.5800000000000005</v>
      </c>
      <c r="F1826" t="str">
        <f t="shared" si="183"/>
        <v>esta pagando</v>
      </c>
    </row>
    <row r="1827" spans="1:6" hidden="1" x14ac:dyDescent="0.25">
      <c r="A1827" s="75" t="s">
        <v>4024</v>
      </c>
      <c r="B1827" s="75" t="s">
        <v>4025</v>
      </c>
      <c r="C1827" s="83">
        <v>16.63</v>
      </c>
      <c r="D1827" s="83">
        <v>5.19</v>
      </c>
      <c r="E1827">
        <f t="shared" si="182"/>
        <v>11.439999999999998</v>
      </c>
      <c r="F1827" t="str">
        <f t="shared" si="183"/>
        <v>se sigue facturando</v>
      </c>
    </row>
    <row r="1828" spans="1:6" x14ac:dyDescent="0.25">
      <c r="A1828" s="75" t="s">
        <v>7645</v>
      </c>
      <c r="B1828" s="75" t="s">
        <v>7646</v>
      </c>
      <c r="C1828" s="83">
        <v>5.19</v>
      </c>
      <c r="D1828" s="83">
        <v>5.19</v>
      </c>
      <c r="E1828">
        <f t="shared" si="182"/>
        <v>0</v>
      </c>
      <c r="F1828" s="90" t="str">
        <f>IF(E1828=0,"Sin movimiento en 2020", IF(C1828&gt;D1828,"se sigue facturando","esta pagando"))</f>
        <v>Sin movimiento en 2020</v>
      </c>
    </row>
    <row r="1829" spans="1:6" hidden="1" x14ac:dyDescent="0.25">
      <c r="A1829" s="75" t="s">
        <v>879</v>
      </c>
      <c r="B1829" s="75" t="s">
        <v>880</v>
      </c>
      <c r="C1829" s="83">
        <v>1.68</v>
      </c>
      <c r="D1829" s="83">
        <v>5.2</v>
      </c>
      <c r="E1829">
        <f t="shared" si="182"/>
        <v>-3.5200000000000005</v>
      </c>
      <c r="F1829" t="str">
        <f t="shared" si="183"/>
        <v>esta pagando</v>
      </c>
    </row>
    <row r="1830" spans="1:6" hidden="1" x14ac:dyDescent="0.25">
      <c r="A1830" s="75" t="s">
        <v>1325</v>
      </c>
      <c r="B1830" s="75" t="s">
        <v>1326</v>
      </c>
      <c r="C1830" s="83">
        <v>2.84</v>
      </c>
      <c r="D1830" s="83">
        <v>5.2</v>
      </c>
      <c r="E1830">
        <f t="shared" si="182"/>
        <v>-2.3600000000000003</v>
      </c>
      <c r="F1830" t="str">
        <f t="shared" si="183"/>
        <v>esta pagando</v>
      </c>
    </row>
    <row r="1831" spans="1:6" x14ac:dyDescent="0.25">
      <c r="A1831" s="75" t="s">
        <v>2215</v>
      </c>
      <c r="B1831" s="75" t="s">
        <v>2216</v>
      </c>
      <c r="C1831" s="83">
        <v>5.2</v>
      </c>
      <c r="D1831" s="83">
        <v>5.2</v>
      </c>
      <c r="E1831">
        <f t="shared" si="182"/>
        <v>0</v>
      </c>
      <c r="F1831" s="90" t="str">
        <f t="shared" ref="F1831:F1835" si="186">IF(E1831=0,"Sin movimiento en 2020", IF(C1831&gt;D1831,"se sigue facturando","esta pagando"))</f>
        <v>Sin movimiento en 2020</v>
      </c>
    </row>
    <row r="1832" spans="1:6" x14ac:dyDescent="0.25">
      <c r="A1832" s="75" t="s">
        <v>3138</v>
      </c>
      <c r="B1832" s="75" t="s">
        <v>3139</v>
      </c>
      <c r="C1832" s="83">
        <v>5.2</v>
      </c>
      <c r="D1832" s="83">
        <v>5.2</v>
      </c>
      <c r="E1832">
        <f t="shared" si="182"/>
        <v>0</v>
      </c>
      <c r="F1832" s="90" t="str">
        <f t="shared" si="186"/>
        <v>Sin movimiento en 2020</v>
      </c>
    </row>
    <row r="1833" spans="1:6" x14ac:dyDescent="0.25">
      <c r="A1833" s="75" t="s">
        <v>5544</v>
      </c>
      <c r="B1833" s="75" t="s">
        <v>5545</v>
      </c>
      <c r="C1833" s="83">
        <v>5.2</v>
      </c>
      <c r="D1833" s="83">
        <v>5.2</v>
      </c>
      <c r="E1833">
        <f t="shared" si="182"/>
        <v>0</v>
      </c>
      <c r="F1833" s="90" t="str">
        <f t="shared" si="186"/>
        <v>Sin movimiento en 2020</v>
      </c>
    </row>
    <row r="1834" spans="1:6" x14ac:dyDescent="0.25">
      <c r="A1834" s="75" t="s">
        <v>7245</v>
      </c>
      <c r="B1834" s="75" t="s">
        <v>7246</v>
      </c>
      <c r="C1834" s="83">
        <v>5.2</v>
      </c>
      <c r="D1834" s="83">
        <v>5.2</v>
      </c>
      <c r="E1834">
        <f t="shared" si="182"/>
        <v>0</v>
      </c>
      <c r="F1834" s="90" t="str">
        <f t="shared" si="186"/>
        <v>Sin movimiento en 2020</v>
      </c>
    </row>
    <row r="1835" spans="1:6" x14ac:dyDescent="0.25">
      <c r="A1835" s="75" t="s">
        <v>8442</v>
      </c>
      <c r="B1835" s="75" t="s">
        <v>8443</v>
      </c>
      <c r="C1835" s="83">
        <v>5.2</v>
      </c>
      <c r="D1835" s="83">
        <v>5.2</v>
      </c>
      <c r="E1835">
        <f t="shared" si="182"/>
        <v>0</v>
      </c>
      <c r="F1835" s="90" t="str">
        <f t="shared" si="186"/>
        <v>Sin movimiento en 2020</v>
      </c>
    </row>
    <row r="1836" spans="1:6" hidden="1" x14ac:dyDescent="0.25">
      <c r="A1836" s="75" t="s">
        <v>453</v>
      </c>
      <c r="B1836" s="75" t="s">
        <v>454</v>
      </c>
      <c r="C1836" s="83">
        <v>6.74</v>
      </c>
      <c r="D1836" s="83">
        <v>5.21</v>
      </c>
      <c r="E1836">
        <f t="shared" si="182"/>
        <v>1.5300000000000002</v>
      </c>
      <c r="F1836" t="str">
        <f t="shared" si="183"/>
        <v>se sigue facturando</v>
      </c>
    </row>
    <row r="1837" spans="1:6" x14ac:dyDescent="0.25">
      <c r="A1837" s="75" t="s">
        <v>1363</v>
      </c>
      <c r="B1837" s="75" t="s">
        <v>1364</v>
      </c>
      <c r="C1837" s="83">
        <v>5.21</v>
      </c>
      <c r="D1837" s="83">
        <v>5.21</v>
      </c>
      <c r="E1837">
        <f t="shared" si="182"/>
        <v>0</v>
      </c>
      <c r="F1837" s="90" t="str">
        <f>IF(E1837=0,"Sin movimiento en 2020", IF(C1837&gt;D1837,"se sigue facturando","esta pagando"))</f>
        <v>Sin movimiento en 2020</v>
      </c>
    </row>
    <row r="1838" spans="1:6" hidden="1" x14ac:dyDescent="0.25">
      <c r="A1838" s="75" t="s">
        <v>3680</v>
      </c>
      <c r="B1838" s="75" t="s">
        <v>3681</v>
      </c>
      <c r="C1838" s="83">
        <v>20.03</v>
      </c>
      <c r="D1838" s="83">
        <v>5.21</v>
      </c>
      <c r="E1838">
        <f t="shared" si="182"/>
        <v>14.82</v>
      </c>
      <c r="F1838" t="str">
        <f t="shared" si="183"/>
        <v>se sigue facturando</v>
      </c>
    </row>
    <row r="1839" spans="1:6" hidden="1" x14ac:dyDescent="0.25">
      <c r="A1839" s="75" t="s">
        <v>4222</v>
      </c>
      <c r="B1839" s="75" t="s">
        <v>4223</v>
      </c>
      <c r="C1839" s="83">
        <v>10.87</v>
      </c>
      <c r="D1839" s="83">
        <v>5.21</v>
      </c>
      <c r="E1839">
        <f t="shared" si="182"/>
        <v>5.6599999999999993</v>
      </c>
      <c r="F1839" t="str">
        <f t="shared" si="183"/>
        <v>se sigue facturando</v>
      </c>
    </row>
    <row r="1840" spans="1:6" hidden="1" x14ac:dyDescent="0.25">
      <c r="A1840" s="75" t="s">
        <v>5864</v>
      </c>
      <c r="B1840" s="75" t="s">
        <v>5865</v>
      </c>
      <c r="C1840" s="83">
        <v>-3.36</v>
      </c>
      <c r="D1840" s="83">
        <v>5.21</v>
      </c>
      <c r="E1840">
        <f t="shared" si="182"/>
        <v>-8.57</v>
      </c>
      <c r="F1840" t="str">
        <f t="shared" si="183"/>
        <v>esta pagando</v>
      </c>
    </row>
    <row r="1841" spans="1:6" x14ac:dyDescent="0.25">
      <c r="A1841" s="75" t="s">
        <v>515</v>
      </c>
      <c r="B1841" s="75" t="s">
        <v>516</v>
      </c>
      <c r="C1841" s="83">
        <v>5.22</v>
      </c>
      <c r="D1841" s="83">
        <v>5.22</v>
      </c>
      <c r="E1841">
        <f t="shared" si="182"/>
        <v>0</v>
      </c>
      <c r="F1841" s="90" t="str">
        <f t="shared" ref="F1841:F1844" si="187">IF(E1841=0,"Sin movimiento en 2020", IF(C1841&gt;D1841,"se sigue facturando","esta pagando"))</f>
        <v>Sin movimiento en 2020</v>
      </c>
    </row>
    <row r="1842" spans="1:6" x14ac:dyDescent="0.25">
      <c r="A1842" s="75" t="s">
        <v>861</v>
      </c>
      <c r="B1842" s="75" t="s">
        <v>862</v>
      </c>
      <c r="C1842" s="83">
        <v>5.22</v>
      </c>
      <c r="D1842" s="83">
        <v>5.22</v>
      </c>
      <c r="E1842">
        <f t="shared" si="182"/>
        <v>0</v>
      </c>
      <c r="F1842" s="90" t="str">
        <f t="shared" si="187"/>
        <v>Sin movimiento en 2020</v>
      </c>
    </row>
    <row r="1843" spans="1:6" x14ac:dyDescent="0.25">
      <c r="A1843" s="75" t="s">
        <v>6769</v>
      </c>
      <c r="B1843" s="75" t="s">
        <v>6770</v>
      </c>
      <c r="C1843" s="83">
        <v>5.22</v>
      </c>
      <c r="D1843" s="83">
        <v>5.22</v>
      </c>
      <c r="E1843">
        <f t="shared" si="182"/>
        <v>0</v>
      </c>
      <c r="F1843" s="90" t="str">
        <f t="shared" si="187"/>
        <v>Sin movimiento en 2020</v>
      </c>
    </row>
    <row r="1844" spans="1:6" x14ac:dyDescent="0.25">
      <c r="A1844" s="75" t="s">
        <v>7472</v>
      </c>
      <c r="B1844" s="75" t="s">
        <v>7473</v>
      </c>
      <c r="C1844" s="83">
        <v>5.22</v>
      </c>
      <c r="D1844" s="83">
        <v>5.22</v>
      </c>
      <c r="E1844">
        <f t="shared" si="182"/>
        <v>0</v>
      </c>
      <c r="F1844" s="90" t="str">
        <f t="shared" si="187"/>
        <v>Sin movimiento en 2020</v>
      </c>
    </row>
    <row r="1845" spans="1:6" hidden="1" x14ac:dyDescent="0.25">
      <c r="A1845" s="75" t="s">
        <v>8282</v>
      </c>
      <c r="B1845" s="75" t="s">
        <v>8283</v>
      </c>
      <c r="C1845" s="83">
        <v>5.33</v>
      </c>
      <c r="D1845" s="83">
        <v>5.22</v>
      </c>
      <c r="E1845">
        <f t="shared" si="182"/>
        <v>0.11000000000000032</v>
      </c>
      <c r="F1845" t="str">
        <f t="shared" si="183"/>
        <v>se sigue facturando</v>
      </c>
    </row>
    <row r="1846" spans="1:6" hidden="1" x14ac:dyDescent="0.25">
      <c r="A1846" s="75" t="s">
        <v>3290</v>
      </c>
      <c r="B1846" s="75" t="s">
        <v>3291</v>
      </c>
      <c r="C1846" s="83">
        <v>2.89</v>
      </c>
      <c r="D1846" s="83">
        <v>5.23</v>
      </c>
      <c r="E1846">
        <f t="shared" si="182"/>
        <v>-2.3400000000000003</v>
      </c>
      <c r="F1846" t="str">
        <f t="shared" si="183"/>
        <v>esta pagando</v>
      </c>
    </row>
    <row r="1847" spans="1:6" hidden="1" x14ac:dyDescent="0.25">
      <c r="A1847" s="75" t="s">
        <v>4106</v>
      </c>
      <c r="B1847" s="75" t="s">
        <v>4107</v>
      </c>
      <c r="C1847" s="83">
        <v>15.45</v>
      </c>
      <c r="D1847" s="83">
        <v>5.23</v>
      </c>
      <c r="E1847">
        <f t="shared" si="182"/>
        <v>10.219999999999999</v>
      </c>
      <c r="F1847" t="str">
        <f t="shared" si="183"/>
        <v>se sigue facturando</v>
      </c>
    </row>
    <row r="1848" spans="1:6" hidden="1" x14ac:dyDescent="0.25">
      <c r="A1848" s="75" t="s">
        <v>6250</v>
      </c>
      <c r="B1848" s="75" t="s">
        <v>6251</v>
      </c>
      <c r="C1848" s="83">
        <v>7.42</v>
      </c>
      <c r="D1848" s="83">
        <v>5.23</v>
      </c>
      <c r="E1848">
        <f t="shared" si="182"/>
        <v>2.1899999999999995</v>
      </c>
      <c r="F1848" t="str">
        <f t="shared" si="183"/>
        <v>se sigue facturando</v>
      </c>
    </row>
    <row r="1849" spans="1:6" x14ac:dyDescent="0.25">
      <c r="A1849" s="75" t="s">
        <v>3662</v>
      </c>
      <c r="B1849" s="75" t="s">
        <v>3663</v>
      </c>
      <c r="C1849" s="83">
        <v>5.24</v>
      </c>
      <c r="D1849" s="83">
        <v>5.24</v>
      </c>
      <c r="E1849">
        <f t="shared" si="182"/>
        <v>0</v>
      </c>
      <c r="F1849" s="90" t="str">
        <f>IF(E1849=0,"Sin movimiento en 2020", IF(C1849&gt;D1849,"se sigue facturando","esta pagando"))</f>
        <v>Sin movimiento en 2020</v>
      </c>
    </row>
    <row r="1850" spans="1:6" hidden="1" x14ac:dyDescent="0.25">
      <c r="A1850" s="75" t="s">
        <v>7655</v>
      </c>
      <c r="B1850" s="75" t="s">
        <v>7656</v>
      </c>
      <c r="C1850" s="83">
        <v>13.64</v>
      </c>
      <c r="D1850" s="83">
        <v>5.24</v>
      </c>
      <c r="E1850">
        <f t="shared" si="182"/>
        <v>8.4</v>
      </c>
      <c r="F1850" t="str">
        <f t="shared" si="183"/>
        <v>se sigue facturando</v>
      </c>
    </row>
    <row r="1851" spans="1:6" hidden="1" x14ac:dyDescent="0.25">
      <c r="A1851" s="75" t="s">
        <v>691</v>
      </c>
      <c r="B1851" s="75" t="s">
        <v>692</v>
      </c>
      <c r="C1851" s="83">
        <v>4.1900000000000004</v>
      </c>
      <c r="D1851" s="83">
        <v>5.25</v>
      </c>
      <c r="E1851">
        <f t="shared" si="182"/>
        <v>-1.0599999999999996</v>
      </c>
      <c r="F1851" t="str">
        <f t="shared" si="183"/>
        <v>esta pagando</v>
      </c>
    </row>
    <row r="1852" spans="1:6" x14ac:dyDescent="0.25">
      <c r="A1852" s="75" t="s">
        <v>3718</v>
      </c>
      <c r="B1852" s="75" t="s">
        <v>3719</v>
      </c>
      <c r="C1852" s="83">
        <v>5.25</v>
      </c>
      <c r="D1852" s="83">
        <v>5.25</v>
      </c>
      <c r="E1852">
        <f t="shared" si="182"/>
        <v>0</v>
      </c>
      <c r="F1852" s="90" t="str">
        <f>IF(E1852=0,"Sin movimiento en 2020", IF(C1852&gt;D1852,"se sigue facturando","esta pagando"))</f>
        <v>Sin movimiento en 2020</v>
      </c>
    </row>
    <row r="1853" spans="1:6" hidden="1" x14ac:dyDescent="0.25">
      <c r="A1853" s="75" t="s">
        <v>4967</v>
      </c>
      <c r="B1853" s="75" t="s">
        <v>4968</v>
      </c>
      <c r="C1853" s="83">
        <v>53.02</v>
      </c>
      <c r="D1853" s="83">
        <v>5.25</v>
      </c>
      <c r="E1853">
        <f t="shared" si="182"/>
        <v>47.77</v>
      </c>
      <c r="F1853" t="str">
        <f t="shared" si="183"/>
        <v>se sigue facturando</v>
      </c>
    </row>
    <row r="1854" spans="1:6" hidden="1" x14ac:dyDescent="0.25">
      <c r="A1854" s="75" t="s">
        <v>5860</v>
      </c>
      <c r="B1854" s="75" t="s">
        <v>5861</v>
      </c>
      <c r="C1854" s="83">
        <v>6</v>
      </c>
      <c r="D1854" s="83">
        <v>5.25</v>
      </c>
      <c r="E1854">
        <f t="shared" si="182"/>
        <v>0.75</v>
      </c>
      <c r="F1854" t="str">
        <f t="shared" si="183"/>
        <v>se sigue facturando</v>
      </c>
    </row>
    <row r="1855" spans="1:6" x14ac:dyDescent="0.25">
      <c r="A1855" s="75" t="s">
        <v>8172</v>
      </c>
      <c r="B1855" s="75" t="s">
        <v>8173</v>
      </c>
      <c r="C1855" s="83">
        <v>5.25</v>
      </c>
      <c r="D1855" s="83">
        <v>5.25</v>
      </c>
      <c r="E1855">
        <f t="shared" si="182"/>
        <v>0</v>
      </c>
      <c r="F1855" s="90" t="str">
        <f t="shared" ref="F1855:F1858" si="188">IF(E1855=0,"Sin movimiento en 2020", IF(C1855&gt;D1855,"se sigue facturando","esta pagando"))</f>
        <v>Sin movimiento en 2020</v>
      </c>
    </row>
    <row r="1856" spans="1:6" x14ac:dyDescent="0.25">
      <c r="A1856" s="75" t="s">
        <v>3350</v>
      </c>
      <c r="B1856" s="75" t="s">
        <v>3351</v>
      </c>
      <c r="C1856" s="83">
        <v>5.26</v>
      </c>
      <c r="D1856" s="83">
        <v>5.26</v>
      </c>
      <c r="E1856">
        <f t="shared" si="182"/>
        <v>0</v>
      </c>
      <c r="F1856" s="90" t="str">
        <f t="shared" si="188"/>
        <v>Sin movimiento en 2020</v>
      </c>
    </row>
    <row r="1857" spans="1:6" x14ac:dyDescent="0.25">
      <c r="A1857" s="75" t="s">
        <v>7003</v>
      </c>
      <c r="B1857" s="75" t="s">
        <v>7004</v>
      </c>
      <c r="C1857" s="83">
        <v>5.26</v>
      </c>
      <c r="D1857" s="83">
        <v>5.26</v>
      </c>
      <c r="E1857">
        <f t="shared" si="182"/>
        <v>0</v>
      </c>
      <c r="F1857" s="90" t="str">
        <f t="shared" si="188"/>
        <v>Sin movimiento en 2020</v>
      </c>
    </row>
    <row r="1858" spans="1:6" x14ac:dyDescent="0.25">
      <c r="A1858" s="75" t="s">
        <v>7035</v>
      </c>
      <c r="B1858" s="75" t="s">
        <v>7036</v>
      </c>
      <c r="C1858" s="83">
        <v>5.26</v>
      </c>
      <c r="D1858" s="83">
        <v>5.26</v>
      </c>
      <c r="E1858">
        <f t="shared" ref="E1858:E1921" si="189">C1858-D1858</f>
        <v>0</v>
      </c>
      <c r="F1858" s="90" t="str">
        <f t="shared" si="188"/>
        <v>Sin movimiento en 2020</v>
      </c>
    </row>
    <row r="1859" spans="1:6" hidden="1" x14ac:dyDescent="0.25">
      <c r="A1859" s="75" t="s">
        <v>7253</v>
      </c>
      <c r="B1859" s="75" t="s">
        <v>7254</v>
      </c>
      <c r="C1859" s="83">
        <v>12.83</v>
      </c>
      <c r="D1859" s="83">
        <v>5.26</v>
      </c>
      <c r="E1859">
        <f t="shared" si="189"/>
        <v>7.57</v>
      </c>
      <c r="F1859" t="str">
        <f t="shared" ref="F1859:F1921" si="190">IF(E1859=0,"No cobrable", IF(C1859&gt;D1859,"se sigue facturando","esta pagando"))</f>
        <v>se sigue facturando</v>
      </c>
    </row>
    <row r="1860" spans="1:6" x14ac:dyDescent="0.25">
      <c r="A1860" s="75" t="s">
        <v>3960</v>
      </c>
      <c r="B1860" s="75" t="s">
        <v>3961</v>
      </c>
      <c r="C1860" s="83">
        <v>5.27</v>
      </c>
      <c r="D1860" s="83">
        <v>5.27</v>
      </c>
      <c r="E1860">
        <f t="shared" si="189"/>
        <v>0</v>
      </c>
      <c r="F1860" s="90" t="str">
        <f>IF(E1860=0,"Sin movimiento en 2020", IF(C1860&gt;D1860,"se sigue facturando","esta pagando"))</f>
        <v>Sin movimiento en 2020</v>
      </c>
    </row>
    <row r="1861" spans="1:6" hidden="1" x14ac:dyDescent="0.25">
      <c r="A1861" s="75" t="s">
        <v>395</v>
      </c>
      <c r="B1861" s="75" t="s">
        <v>396</v>
      </c>
      <c r="C1861" s="83">
        <v>8.56</v>
      </c>
      <c r="D1861" s="83">
        <v>5.28</v>
      </c>
      <c r="E1861">
        <f t="shared" si="189"/>
        <v>3.2800000000000002</v>
      </c>
      <c r="F1861" t="str">
        <f t="shared" si="190"/>
        <v>se sigue facturando</v>
      </c>
    </row>
    <row r="1862" spans="1:6" hidden="1" x14ac:dyDescent="0.25">
      <c r="A1862" s="75" t="s">
        <v>3798</v>
      </c>
      <c r="B1862" s="75" t="s">
        <v>3799</v>
      </c>
      <c r="C1862" s="83">
        <v>7.47</v>
      </c>
      <c r="D1862" s="83">
        <v>5.28</v>
      </c>
      <c r="E1862">
        <f t="shared" si="189"/>
        <v>2.1899999999999995</v>
      </c>
      <c r="F1862" t="str">
        <f t="shared" si="190"/>
        <v>se sigue facturando</v>
      </c>
    </row>
    <row r="1863" spans="1:6" x14ac:dyDescent="0.25">
      <c r="A1863" s="75" t="s">
        <v>6373</v>
      </c>
      <c r="B1863" s="75" t="s">
        <v>6374</v>
      </c>
      <c r="C1863" s="83">
        <v>5.28</v>
      </c>
      <c r="D1863" s="83">
        <v>5.28</v>
      </c>
      <c r="E1863">
        <f t="shared" si="189"/>
        <v>0</v>
      </c>
      <c r="F1863" s="90" t="str">
        <f t="shared" ref="F1863:F1865" si="191">IF(E1863=0,"Sin movimiento en 2020", IF(C1863&gt;D1863,"se sigue facturando","esta pagando"))</f>
        <v>Sin movimiento en 2020</v>
      </c>
    </row>
    <row r="1864" spans="1:6" x14ac:dyDescent="0.25">
      <c r="A1864" s="75" t="s">
        <v>3042</v>
      </c>
      <c r="B1864" s="75" t="s">
        <v>3043</v>
      </c>
      <c r="C1864" s="83">
        <v>5.29</v>
      </c>
      <c r="D1864" s="83">
        <v>5.29</v>
      </c>
      <c r="E1864">
        <f t="shared" si="189"/>
        <v>0</v>
      </c>
      <c r="F1864" s="90" t="str">
        <f t="shared" si="191"/>
        <v>Sin movimiento en 2020</v>
      </c>
    </row>
    <row r="1865" spans="1:6" x14ac:dyDescent="0.25">
      <c r="A1865" s="75" t="s">
        <v>3382</v>
      </c>
      <c r="B1865" s="75" t="s">
        <v>3383</v>
      </c>
      <c r="C1865" s="83">
        <v>5.29</v>
      </c>
      <c r="D1865" s="83">
        <v>5.29</v>
      </c>
      <c r="E1865">
        <f t="shared" si="189"/>
        <v>0</v>
      </c>
      <c r="F1865" s="90" t="str">
        <f t="shared" si="191"/>
        <v>Sin movimiento en 2020</v>
      </c>
    </row>
    <row r="1866" spans="1:6" hidden="1" x14ac:dyDescent="0.25">
      <c r="A1866" s="75" t="s">
        <v>3944</v>
      </c>
      <c r="B1866" s="75" t="s">
        <v>3945</v>
      </c>
      <c r="C1866" s="83">
        <v>13.67</v>
      </c>
      <c r="D1866" s="83">
        <v>5.29</v>
      </c>
      <c r="E1866">
        <f t="shared" si="189"/>
        <v>8.379999999999999</v>
      </c>
      <c r="F1866" t="str">
        <f t="shared" si="190"/>
        <v>se sigue facturando</v>
      </c>
    </row>
    <row r="1867" spans="1:6" x14ac:dyDescent="0.25">
      <c r="A1867" s="75" t="s">
        <v>4162</v>
      </c>
      <c r="B1867" s="75" t="s">
        <v>4163</v>
      </c>
      <c r="C1867" s="83">
        <v>5.29</v>
      </c>
      <c r="D1867" s="83">
        <v>5.29</v>
      </c>
      <c r="E1867">
        <f t="shared" si="189"/>
        <v>0</v>
      </c>
      <c r="F1867" s="90" t="str">
        <f>IF(E1867=0,"Sin movimiento en 2020", IF(C1867&gt;D1867,"se sigue facturando","esta pagando"))</f>
        <v>Sin movimiento en 2020</v>
      </c>
    </row>
    <row r="1868" spans="1:6" hidden="1" x14ac:dyDescent="0.25">
      <c r="A1868" s="75" t="s">
        <v>5782</v>
      </c>
      <c r="B1868" s="75" t="s">
        <v>5783</v>
      </c>
      <c r="C1868" s="83">
        <v>2.89</v>
      </c>
      <c r="D1868" s="83">
        <v>5.29</v>
      </c>
      <c r="E1868">
        <f t="shared" si="189"/>
        <v>-2.4</v>
      </c>
      <c r="F1868" t="str">
        <f t="shared" si="190"/>
        <v>esta pagando</v>
      </c>
    </row>
    <row r="1869" spans="1:6" x14ac:dyDescent="0.25">
      <c r="A1869" s="75" t="s">
        <v>6178</v>
      </c>
      <c r="B1869" s="75" t="s">
        <v>6179</v>
      </c>
      <c r="C1869" s="83">
        <v>5.29</v>
      </c>
      <c r="D1869" s="83">
        <v>5.29</v>
      </c>
      <c r="E1869">
        <f t="shared" si="189"/>
        <v>0</v>
      </c>
      <c r="F1869" s="90" t="str">
        <f>IF(E1869=0,"Sin movimiento en 2020", IF(C1869&gt;D1869,"se sigue facturando","esta pagando"))</f>
        <v>Sin movimiento en 2020</v>
      </c>
    </row>
    <row r="1870" spans="1:6" hidden="1" x14ac:dyDescent="0.25">
      <c r="A1870" s="75" t="s">
        <v>8478</v>
      </c>
      <c r="B1870" s="75" t="s">
        <v>8479</v>
      </c>
      <c r="C1870" s="83">
        <v>1.68</v>
      </c>
      <c r="D1870" s="83">
        <v>5.29</v>
      </c>
      <c r="E1870">
        <f t="shared" si="189"/>
        <v>-3.6100000000000003</v>
      </c>
      <c r="F1870" t="str">
        <f t="shared" si="190"/>
        <v>esta pagando</v>
      </c>
    </row>
    <row r="1871" spans="1:6" hidden="1" x14ac:dyDescent="0.25">
      <c r="A1871" s="75" t="s">
        <v>3252</v>
      </c>
      <c r="B1871" s="75" t="s">
        <v>3253</v>
      </c>
      <c r="C1871" s="83">
        <v>1.86</v>
      </c>
      <c r="D1871" s="83">
        <v>5.3</v>
      </c>
      <c r="E1871">
        <f t="shared" si="189"/>
        <v>-3.4399999999999995</v>
      </c>
      <c r="F1871" t="str">
        <f t="shared" si="190"/>
        <v>esta pagando</v>
      </c>
    </row>
    <row r="1872" spans="1:6" x14ac:dyDescent="0.25">
      <c r="A1872" s="75" t="s">
        <v>3720</v>
      </c>
      <c r="B1872" s="75" t="s">
        <v>3721</v>
      </c>
      <c r="C1872" s="83">
        <v>5.3</v>
      </c>
      <c r="D1872" s="83">
        <v>5.3</v>
      </c>
      <c r="E1872">
        <f t="shared" si="189"/>
        <v>0</v>
      </c>
      <c r="F1872" s="90" t="str">
        <f t="shared" ref="F1872:F1874" si="192">IF(E1872=0,"Sin movimiento en 2020", IF(C1872&gt;D1872,"se sigue facturando","esta pagando"))</f>
        <v>Sin movimiento en 2020</v>
      </c>
    </row>
    <row r="1873" spans="1:6" x14ac:dyDescent="0.25">
      <c r="A1873" s="75" t="s">
        <v>6152</v>
      </c>
      <c r="B1873" s="75" t="s">
        <v>6153</v>
      </c>
      <c r="C1873" s="83">
        <v>5.3</v>
      </c>
      <c r="D1873" s="83">
        <v>5.3</v>
      </c>
      <c r="E1873">
        <f t="shared" si="189"/>
        <v>0</v>
      </c>
      <c r="F1873" s="90" t="str">
        <f t="shared" si="192"/>
        <v>Sin movimiento en 2020</v>
      </c>
    </row>
    <row r="1874" spans="1:6" x14ac:dyDescent="0.25">
      <c r="A1874" s="75" t="s">
        <v>6729</v>
      </c>
      <c r="B1874" s="75" t="s">
        <v>6730</v>
      </c>
      <c r="C1874" s="83">
        <v>5.3</v>
      </c>
      <c r="D1874" s="83">
        <v>5.3</v>
      </c>
      <c r="E1874">
        <f t="shared" si="189"/>
        <v>0</v>
      </c>
      <c r="F1874" s="90" t="str">
        <f t="shared" si="192"/>
        <v>Sin movimiento en 2020</v>
      </c>
    </row>
    <row r="1875" spans="1:6" hidden="1" x14ac:dyDescent="0.25">
      <c r="A1875" s="75" t="s">
        <v>2257</v>
      </c>
      <c r="B1875" s="75" t="s">
        <v>2258</v>
      </c>
      <c r="C1875" s="83">
        <v>4.0999999999999996</v>
      </c>
      <c r="D1875" s="83">
        <v>5.31</v>
      </c>
      <c r="E1875">
        <f t="shared" si="189"/>
        <v>-1.21</v>
      </c>
      <c r="F1875" t="str">
        <f t="shared" si="190"/>
        <v>esta pagando</v>
      </c>
    </row>
    <row r="1876" spans="1:6" hidden="1" x14ac:dyDescent="0.25">
      <c r="A1876" s="75" t="s">
        <v>2719</v>
      </c>
      <c r="B1876" s="75" t="s">
        <v>2720</v>
      </c>
      <c r="C1876" s="83">
        <v>6.83</v>
      </c>
      <c r="D1876" s="83">
        <v>5.31</v>
      </c>
      <c r="E1876">
        <f t="shared" si="189"/>
        <v>1.5200000000000005</v>
      </c>
      <c r="F1876" t="str">
        <f t="shared" si="190"/>
        <v>se sigue facturando</v>
      </c>
    </row>
    <row r="1877" spans="1:6" x14ac:dyDescent="0.25">
      <c r="A1877" s="75" t="s">
        <v>4879</v>
      </c>
      <c r="B1877" s="75" t="s">
        <v>4880</v>
      </c>
      <c r="C1877" s="83">
        <v>5.31</v>
      </c>
      <c r="D1877" s="83">
        <v>5.31</v>
      </c>
      <c r="E1877">
        <f t="shared" si="189"/>
        <v>0</v>
      </c>
      <c r="F1877" s="90" t="str">
        <f>IF(E1877=0,"Sin movimiento en 2020", IF(C1877&gt;D1877,"se sigue facturando","esta pagando"))</f>
        <v>Sin movimiento en 2020</v>
      </c>
    </row>
    <row r="1878" spans="1:6" hidden="1" x14ac:dyDescent="0.25">
      <c r="A1878" s="75" t="s">
        <v>4937</v>
      </c>
      <c r="B1878" s="75" t="s">
        <v>4938</v>
      </c>
      <c r="C1878" s="83">
        <v>11.56</v>
      </c>
      <c r="D1878" s="83">
        <v>5.31</v>
      </c>
      <c r="E1878">
        <f t="shared" si="189"/>
        <v>6.2500000000000009</v>
      </c>
      <c r="F1878" t="str">
        <f t="shared" si="190"/>
        <v>se sigue facturando</v>
      </c>
    </row>
    <row r="1879" spans="1:6" x14ac:dyDescent="0.25">
      <c r="A1879" s="75" t="s">
        <v>4951</v>
      </c>
      <c r="B1879" s="75" t="s">
        <v>4952</v>
      </c>
      <c r="C1879" s="83">
        <v>5.31</v>
      </c>
      <c r="D1879" s="83">
        <v>5.31</v>
      </c>
      <c r="E1879">
        <f t="shared" si="189"/>
        <v>0</v>
      </c>
      <c r="F1879" s="90" t="str">
        <f>IF(E1879=0,"Sin movimiento en 2020", IF(C1879&gt;D1879,"se sigue facturando","esta pagando"))</f>
        <v>Sin movimiento en 2020</v>
      </c>
    </row>
    <row r="1880" spans="1:6" hidden="1" x14ac:dyDescent="0.25">
      <c r="A1880" s="75" t="s">
        <v>6377</v>
      </c>
      <c r="B1880" s="75" t="s">
        <v>6378</v>
      </c>
      <c r="C1880" s="83">
        <v>1.68</v>
      </c>
      <c r="D1880" s="83">
        <v>5.31</v>
      </c>
      <c r="E1880">
        <f t="shared" si="189"/>
        <v>-3.63</v>
      </c>
      <c r="F1880" t="str">
        <f t="shared" si="190"/>
        <v>esta pagando</v>
      </c>
    </row>
    <row r="1881" spans="1:6" hidden="1" x14ac:dyDescent="0.25">
      <c r="A1881" s="75" t="s">
        <v>3118</v>
      </c>
      <c r="B1881" s="75" t="s">
        <v>3119</v>
      </c>
      <c r="C1881" s="83">
        <v>3.52</v>
      </c>
      <c r="D1881" s="83">
        <v>5.32</v>
      </c>
      <c r="E1881">
        <f t="shared" si="189"/>
        <v>-1.8000000000000003</v>
      </c>
      <c r="F1881" t="str">
        <f t="shared" si="190"/>
        <v>esta pagando</v>
      </c>
    </row>
    <row r="1882" spans="1:6" x14ac:dyDescent="0.25">
      <c r="A1882" s="75" t="s">
        <v>5852</v>
      </c>
      <c r="B1882" s="75" t="s">
        <v>5853</v>
      </c>
      <c r="C1882" s="83">
        <v>5.32</v>
      </c>
      <c r="D1882" s="83">
        <v>5.32</v>
      </c>
      <c r="E1882">
        <f t="shared" si="189"/>
        <v>0</v>
      </c>
      <c r="F1882" s="90" t="str">
        <f>IF(E1882=0,"Sin movimiento en 2020", IF(C1882&gt;D1882,"se sigue facturando","esta pagando"))</f>
        <v>Sin movimiento en 2020</v>
      </c>
    </row>
    <row r="1883" spans="1:6" hidden="1" x14ac:dyDescent="0.25">
      <c r="A1883" s="75" t="s">
        <v>6927</v>
      </c>
      <c r="B1883" s="75" t="s">
        <v>6928</v>
      </c>
      <c r="C1883" s="83">
        <v>3.36</v>
      </c>
      <c r="D1883" s="83">
        <v>5.32</v>
      </c>
      <c r="E1883">
        <f t="shared" si="189"/>
        <v>-1.9600000000000004</v>
      </c>
      <c r="F1883" t="str">
        <f t="shared" si="190"/>
        <v>esta pagando</v>
      </c>
    </row>
    <row r="1884" spans="1:6" x14ac:dyDescent="0.25">
      <c r="A1884" s="75" t="s">
        <v>7552</v>
      </c>
      <c r="B1884" s="75" t="s">
        <v>7553</v>
      </c>
      <c r="C1884" s="83">
        <v>5.32</v>
      </c>
      <c r="D1884" s="83">
        <v>5.32</v>
      </c>
      <c r="E1884">
        <f t="shared" si="189"/>
        <v>0</v>
      </c>
      <c r="F1884" s="90" t="str">
        <f>IF(E1884=0,"Sin movimiento en 2020", IF(C1884&gt;D1884,"se sigue facturando","esta pagando"))</f>
        <v>Sin movimiento en 2020</v>
      </c>
    </row>
    <row r="1885" spans="1:6" hidden="1" x14ac:dyDescent="0.25">
      <c r="A1885" s="75" t="s">
        <v>8952</v>
      </c>
      <c r="B1885" s="75" t="s">
        <v>8953</v>
      </c>
      <c r="C1885" s="83">
        <v>18.95</v>
      </c>
      <c r="D1885" s="83">
        <v>5.32</v>
      </c>
      <c r="E1885">
        <f t="shared" si="189"/>
        <v>13.629999999999999</v>
      </c>
      <c r="F1885" t="str">
        <f t="shared" si="190"/>
        <v>se sigue facturando</v>
      </c>
    </row>
    <row r="1886" spans="1:6" x14ac:dyDescent="0.25">
      <c r="A1886" s="75" t="s">
        <v>385</v>
      </c>
      <c r="B1886" s="75" t="s">
        <v>386</v>
      </c>
      <c r="C1886" s="83">
        <v>5.33</v>
      </c>
      <c r="D1886" s="83">
        <v>5.33</v>
      </c>
      <c r="E1886">
        <f t="shared" si="189"/>
        <v>0</v>
      </c>
      <c r="F1886" s="90" t="str">
        <f t="shared" ref="F1886:F1887" si="193">IF(E1886=0,"Sin movimiento en 2020", IF(C1886&gt;D1886,"se sigue facturando","esta pagando"))</f>
        <v>Sin movimiento en 2020</v>
      </c>
    </row>
    <row r="1887" spans="1:6" x14ac:dyDescent="0.25">
      <c r="A1887" s="75" t="s">
        <v>3296</v>
      </c>
      <c r="B1887" s="75" t="s">
        <v>3297</v>
      </c>
      <c r="C1887" s="83">
        <v>5.33</v>
      </c>
      <c r="D1887" s="83">
        <v>5.33</v>
      </c>
      <c r="E1887">
        <f t="shared" si="189"/>
        <v>0</v>
      </c>
      <c r="F1887" s="90" t="str">
        <f t="shared" si="193"/>
        <v>Sin movimiento en 2020</v>
      </c>
    </row>
    <row r="1888" spans="1:6" hidden="1" x14ac:dyDescent="0.25">
      <c r="A1888" s="75" t="s">
        <v>3784</v>
      </c>
      <c r="B1888" s="75" t="s">
        <v>3785</v>
      </c>
      <c r="C1888" s="83">
        <v>1.68</v>
      </c>
      <c r="D1888" s="83">
        <v>5.33</v>
      </c>
      <c r="E1888">
        <f t="shared" si="189"/>
        <v>-3.6500000000000004</v>
      </c>
      <c r="F1888" t="str">
        <f t="shared" si="190"/>
        <v>esta pagando</v>
      </c>
    </row>
    <row r="1889" spans="1:6" hidden="1" x14ac:dyDescent="0.25">
      <c r="A1889" s="75" t="s">
        <v>8562</v>
      </c>
      <c r="B1889" s="75" t="s">
        <v>8563</v>
      </c>
      <c r="C1889" s="83">
        <v>2.17</v>
      </c>
      <c r="D1889" s="83">
        <v>5.33</v>
      </c>
      <c r="E1889">
        <f t="shared" si="189"/>
        <v>-3.16</v>
      </c>
      <c r="F1889" t="str">
        <f t="shared" si="190"/>
        <v>esta pagando</v>
      </c>
    </row>
    <row r="1890" spans="1:6" hidden="1" x14ac:dyDescent="0.25">
      <c r="A1890" s="75" t="s">
        <v>9148</v>
      </c>
      <c r="B1890" s="75" t="s">
        <v>9149</v>
      </c>
      <c r="C1890" s="83">
        <v>4.6500000000000004</v>
      </c>
      <c r="D1890" s="83">
        <v>5.33</v>
      </c>
      <c r="E1890">
        <f t="shared" si="189"/>
        <v>-0.67999999999999972</v>
      </c>
      <c r="F1890" t="str">
        <f t="shared" si="190"/>
        <v>esta pagando</v>
      </c>
    </row>
    <row r="1891" spans="1:6" hidden="1" x14ac:dyDescent="0.25">
      <c r="A1891" s="75" t="s">
        <v>7452</v>
      </c>
      <c r="B1891" s="75" t="s">
        <v>7453</v>
      </c>
      <c r="C1891" s="83">
        <v>18.829999999999998</v>
      </c>
      <c r="D1891" s="83">
        <v>5.34</v>
      </c>
      <c r="E1891">
        <f t="shared" si="189"/>
        <v>13.489999999999998</v>
      </c>
      <c r="F1891" t="str">
        <f t="shared" si="190"/>
        <v>se sigue facturando</v>
      </c>
    </row>
    <row r="1892" spans="1:6" hidden="1" x14ac:dyDescent="0.25">
      <c r="A1892" s="75" t="s">
        <v>8059</v>
      </c>
      <c r="B1892" s="75" t="s">
        <v>8060</v>
      </c>
      <c r="C1892" s="83">
        <v>3.14</v>
      </c>
      <c r="D1892" s="83">
        <v>5.34</v>
      </c>
      <c r="E1892">
        <f t="shared" si="189"/>
        <v>-2.1999999999999997</v>
      </c>
      <c r="F1892" t="str">
        <f t="shared" si="190"/>
        <v>esta pagando</v>
      </c>
    </row>
    <row r="1893" spans="1:6" hidden="1" x14ac:dyDescent="0.25">
      <c r="A1893" s="75" t="s">
        <v>7727</v>
      </c>
      <c r="B1893" s="75" t="s">
        <v>7728</v>
      </c>
      <c r="C1893" s="83">
        <v>16.600000000000001</v>
      </c>
      <c r="D1893" s="83">
        <v>5.35</v>
      </c>
      <c r="E1893">
        <f t="shared" si="189"/>
        <v>11.250000000000002</v>
      </c>
      <c r="F1893" t="str">
        <f t="shared" si="190"/>
        <v>se sigue facturando</v>
      </c>
    </row>
    <row r="1894" spans="1:6" hidden="1" x14ac:dyDescent="0.25">
      <c r="A1894" s="75" t="s">
        <v>4186</v>
      </c>
      <c r="B1894" s="75" t="s">
        <v>4187</v>
      </c>
      <c r="C1894" s="83">
        <v>10.34</v>
      </c>
      <c r="D1894" s="83">
        <v>5.36</v>
      </c>
      <c r="E1894">
        <f t="shared" si="189"/>
        <v>4.9799999999999995</v>
      </c>
      <c r="F1894" t="str">
        <f t="shared" si="190"/>
        <v>se sigue facturando</v>
      </c>
    </row>
    <row r="1895" spans="1:6" hidden="1" x14ac:dyDescent="0.25">
      <c r="A1895" s="75" t="s">
        <v>5302</v>
      </c>
      <c r="B1895" s="75" t="s">
        <v>5303</v>
      </c>
      <c r="C1895" s="83">
        <v>5.47</v>
      </c>
      <c r="D1895" s="83">
        <v>5.36</v>
      </c>
      <c r="E1895">
        <f t="shared" si="189"/>
        <v>0.10999999999999943</v>
      </c>
      <c r="F1895" t="str">
        <f t="shared" si="190"/>
        <v>se sigue facturando</v>
      </c>
    </row>
    <row r="1896" spans="1:6" hidden="1" x14ac:dyDescent="0.25">
      <c r="A1896" s="75" t="s">
        <v>8418</v>
      </c>
      <c r="B1896" s="75" t="s">
        <v>8419</v>
      </c>
      <c r="C1896" s="83">
        <v>10.08</v>
      </c>
      <c r="D1896" s="83">
        <v>5.36</v>
      </c>
      <c r="E1896">
        <f t="shared" si="189"/>
        <v>4.72</v>
      </c>
      <c r="F1896" t="str">
        <f t="shared" si="190"/>
        <v>se sigue facturando</v>
      </c>
    </row>
    <row r="1897" spans="1:6" hidden="1" x14ac:dyDescent="0.25">
      <c r="A1897" s="75" t="s">
        <v>391</v>
      </c>
      <c r="B1897" s="75" t="s">
        <v>392</v>
      </c>
      <c r="C1897" s="83">
        <v>8.09</v>
      </c>
      <c r="D1897" s="83">
        <v>5.37</v>
      </c>
      <c r="E1897">
        <f t="shared" si="189"/>
        <v>2.7199999999999998</v>
      </c>
      <c r="F1897" t="str">
        <f t="shared" si="190"/>
        <v>se sigue facturando</v>
      </c>
    </row>
    <row r="1898" spans="1:6" hidden="1" x14ac:dyDescent="0.25">
      <c r="A1898" s="75" t="s">
        <v>4729</v>
      </c>
      <c r="B1898" s="75" t="s">
        <v>4730</v>
      </c>
      <c r="C1898" s="83">
        <v>23.45</v>
      </c>
      <c r="D1898" s="83">
        <v>5.37</v>
      </c>
      <c r="E1898">
        <f t="shared" si="189"/>
        <v>18.079999999999998</v>
      </c>
      <c r="F1898" t="str">
        <f t="shared" si="190"/>
        <v>se sigue facturando</v>
      </c>
    </row>
    <row r="1899" spans="1:6" x14ac:dyDescent="0.25">
      <c r="A1899" s="75" t="s">
        <v>8826</v>
      </c>
      <c r="B1899" s="75" t="s">
        <v>8827</v>
      </c>
      <c r="C1899" s="83">
        <v>5.37</v>
      </c>
      <c r="D1899" s="83">
        <v>5.37</v>
      </c>
      <c r="E1899">
        <f t="shared" si="189"/>
        <v>0</v>
      </c>
      <c r="F1899" s="90" t="str">
        <f>IF(E1899=0,"Sin movimiento en 2020", IF(C1899&gt;D1899,"se sigue facturando","esta pagando"))</f>
        <v>Sin movimiento en 2020</v>
      </c>
    </row>
    <row r="1900" spans="1:6" hidden="1" x14ac:dyDescent="0.25">
      <c r="A1900" s="75" t="s">
        <v>7788</v>
      </c>
      <c r="B1900" s="75" t="s">
        <v>7789</v>
      </c>
      <c r="C1900" s="83">
        <v>7.06</v>
      </c>
      <c r="D1900" s="83">
        <v>5.38</v>
      </c>
      <c r="E1900">
        <f t="shared" si="189"/>
        <v>1.6799999999999997</v>
      </c>
      <c r="F1900" t="str">
        <f t="shared" si="190"/>
        <v>se sigue facturando</v>
      </c>
    </row>
    <row r="1901" spans="1:6" x14ac:dyDescent="0.25">
      <c r="A1901" s="75" t="s">
        <v>7946</v>
      </c>
      <c r="B1901" s="75" t="s">
        <v>7947</v>
      </c>
      <c r="C1901" s="83">
        <v>5.38</v>
      </c>
      <c r="D1901" s="83">
        <v>5.38</v>
      </c>
      <c r="E1901">
        <f t="shared" si="189"/>
        <v>0</v>
      </c>
      <c r="F1901" s="90" t="str">
        <f>IF(E1901=0,"Sin movimiento en 2020", IF(C1901&gt;D1901,"se sigue facturando","esta pagando"))</f>
        <v>Sin movimiento en 2020</v>
      </c>
    </row>
    <row r="1902" spans="1:6" hidden="1" x14ac:dyDescent="0.25">
      <c r="A1902" s="75" t="s">
        <v>7027</v>
      </c>
      <c r="B1902" s="75" t="s">
        <v>7028</v>
      </c>
      <c r="C1902" s="83">
        <v>5.14</v>
      </c>
      <c r="D1902" s="83">
        <v>5.39</v>
      </c>
      <c r="E1902">
        <f t="shared" si="189"/>
        <v>-0.25</v>
      </c>
      <c r="F1902" t="str">
        <f t="shared" si="190"/>
        <v>esta pagando</v>
      </c>
    </row>
    <row r="1903" spans="1:6" x14ac:dyDescent="0.25">
      <c r="A1903" s="75" t="s">
        <v>8176</v>
      </c>
      <c r="B1903" s="75" t="s">
        <v>8177</v>
      </c>
      <c r="C1903" s="83">
        <v>5.4</v>
      </c>
      <c r="D1903" s="83">
        <v>5.4</v>
      </c>
      <c r="E1903">
        <f t="shared" si="189"/>
        <v>0</v>
      </c>
      <c r="F1903" s="90" t="str">
        <f>IF(E1903=0,"Sin movimiento en 2020", IF(C1903&gt;D1903,"se sigue facturando","esta pagando"))</f>
        <v>Sin movimiento en 2020</v>
      </c>
    </row>
    <row r="1904" spans="1:6" hidden="1" x14ac:dyDescent="0.25">
      <c r="A1904" s="75" t="s">
        <v>843</v>
      </c>
      <c r="B1904" s="75" t="s">
        <v>844</v>
      </c>
      <c r="C1904" s="83">
        <v>5.04</v>
      </c>
      <c r="D1904" s="83">
        <v>5.41</v>
      </c>
      <c r="E1904">
        <f t="shared" si="189"/>
        <v>-0.37000000000000011</v>
      </c>
      <c r="F1904" t="str">
        <f t="shared" si="190"/>
        <v>esta pagando</v>
      </c>
    </row>
    <row r="1905" spans="1:6" hidden="1" x14ac:dyDescent="0.25">
      <c r="A1905" s="75" t="s">
        <v>1921</v>
      </c>
      <c r="B1905" s="75" t="s">
        <v>1922</v>
      </c>
      <c r="C1905" s="83">
        <v>7.09</v>
      </c>
      <c r="D1905" s="83">
        <v>5.41</v>
      </c>
      <c r="E1905">
        <f t="shared" si="189"/>
        <v>1.6799999999999997</v>
      </c>
      <c r="F1905" t="str">
        <f t="shared" si="190"/>
        <v>se sigue facturando</v>
      </c>
    </row>
    <row r="1906" spans="1:6" hidden="1" x14ac:dyDescent="0.25">
      <c r="A1906" s="75" t="s">
        <v>9032</v>
      </c>
      <c r="B1906" s="75" t="s">
        <v>9033</v>
      </c>
      <c r="C1906" s="83">
        <v>13.6</v>
      </c>
      <c r="D1906" s="83">
        <v>5.41</v>
      </c>
      <c r="E1906">
        <f t="shared" si="189"/>
        <v>8.19</v>
      </c>
      <c r="F1906" t="str">
        <f t="shared" si="190"/>
        <v>se sigue facturando</v>
      </c>
    </row>
    <row r="1907" spans="1:6" hidden="1" x14ac:dyDescent="0.25">
      <c r="A1907" s="75" t="s">
        <v>5027</v>
      </c>
      <c r="B1907" s="75" t="s">
        <v>5028</v>
      </c>
      <c r="C1907" s="83">
        <v>38.229999999999997</v>
      </c>
      <c r="D1907" s="83">
        <v>5.42</v>
      </c>
      <c r="E1907">
        <f t="shared" si="189"/>
        <v>32.809999999999995</v>
      </c>
      <c r="F1907" t="str">
        <f t="shared" si="190"/>
        <v>se sigue facturando</v>
      </c>
    </row>
    <row r="1908" spans="1:6" hidden="1" x14ac:dyDescent="0.25">
      <c r="A1908" s="75" t="s">
        <v>5105</v>
      </c>
      <c r="B1908" s="75" t="s">
        <v>5106</v>
      </c>
      <c r="C1908" s="83">
        <v>7.82</v>
      </c>
      <c r="D1908" s="83">
        <v>5.42</v>
      </c>
      <c r="E1908">
        <f t="shared" si="189"/>
        <v>2.4000000000000004</v>
      </c>
      <c r="F1908" t="str">
        <f t="shared" si="190"/>
        <v>se sigue facturando</v>
      </c>
    </row>
    <row r="1909" spans="1:6" x14ac:dyDescent="0.25">
      <c r="A1909" s="75" t="s">
        <v>6871</v>
      </c>
      <c r="B1909" s="75" t="s">
        <v>6872</v>
      </c>
      <c r="C1909" s="83">
        <v>5.43</v>
      </c>
      <c r="D1909" s="83">
        <v>5.43</v>
      </c>
      <c r="E1909">
        <f t="shared" si="189"/>
        <v>0</v>
      </c>
      <c r="F1909" s="90" t="str">
        <f>IF(E1909=0,"Sin movimiento en 2020", IF(C1909&gt;D1909,"se sigue facturando","esta pagando"))</f>
        <v>Sin movimiento en 2020</v>
      </c>
    </row>
    <row r="1910" spans="1:6" hidden="1" x14ac:dyDescent="0.25">
      <c r="A1910" s="75" t="s">
        <v>7394</v>
      </c>
      <c r="B1910" s="75" t="s">
        <v>7395</v>
      </c>
      <c r="C1910" s="83">
        <v>1.74</v>
      </c>
      <c r="D1910" s="83">
        <v>5.43</v>
      </c>
      <c r="E1910">
        <f t="shared" si="189"/>
        <v>-3.6899999999999995</v>
      </c>
      <c r="F1910" t="str">
        <f t="shared" si="190"/>
        <v>esta pagando</v>
      </c>
    </row>
    <row r="1911" spans="1:6" x14ac:dyDescent="0.25">
      <c r="A1911" s="75" t="s">
        <v>8594</v>
      </c>
      <c r="B1911" s="75" t="s">
        <v>8595</v>
      </c>
      <c r="C1911" s="83">
        <v>5.43</v>
      </c>
      <c r="D1911" s="83">
        <v>5.43</v>
      </c>
      <c r="E1911">
        <f t="shared" si="189"/>
        <v>0</v>
      </c>
      <c r="F1911" s="90" t="str">
        <f>IF(E1911=0,"Sin movimiento en 2020", IF(C1911&gt;D1911,"se sigue facturando","esta pagando"))</f>
        <v>Sin movimiento en 2020</v>
      </c>
    </row>
    <row r="1912" spans="1:6" hidden="1" x14ac:dyDescent="0.25">
      <c r="A1912" s="75" t="s">
        <v>9390</v>
      </c>
      <c r="B1912" s="75" t="s">
        <v>9391</v>
      </c>
      <c r="C1912" s="83">
        <v>14.36</v>
      </c>
      <c r="D1912" s="83">
        <v>5.44</v>
      </c>
      <c r="E1912">
        <f t="shared" si="189"/>
        <v>8.9199999999999982</v>
      </c>
      <c r="F1912" t="str">
        <f t="shared" si="190"/>
        <v>se sigue facturando</v>
      </c>
    </row>
    <row r="1913" spans="1:6" hidden="1" x14ac:dyDescent="0.25">
      <c r="A1913" s="75" t="s">
        <v>5952</v>
      </c>
      <c r="B1913" s="75" t="s">
        <v>5953</v>
      </c>
      <c r="C1913" s="83">
        <v>26.43</v>
      </c>
      <c r="D1913" s="83">
        <v>5.45</v>
      </c>
      <c r="E1913">
        <f t="shared" si="189"/>
        <v>20.98</v>
      </c>
      <c r="F1913" t="str">
        <f t="shared" si="190"/>
        <v>se sigue facturando</v>
      </c>
    </row>
    <row r="1914" spans="1:6" hidden="1" x14ac:dyDescent="0.25">
      <c r="A1914" s="75" t="s">
        <v>7898</v>
      </c>
      <c r="B1914" s="75" t="s">
        <v>7899</v>
      </c>
      <c r="C1914" s="83">
        <v>5.43</v>
      </c>
      <c r="D1914" s="83">
        <v>5.45</v>
      </c>
      <c r="E1914">
        <f t="shared" si="189"/>
        <v>-2.0000000000000462E-2</v>
      </c>
      <c r="F1914" t="str">
        <f t="shared" si="190"/>
        <v>esta pagando</v>
      </c>
    </row>
    <row r="1915" spans="1:6" x14ac:dyDescent="0.25">
      <c r="A1915" s="75" t="s">
        <v>4795</v>
      </c>
      <c r="B1915" s="75" t="s">
        <v>4796</v>
      </c>
      <c r="C1915" s="83">
        <v>5.46</v>
      </c>
      <c r="D1915" s="83">
        <v>5.46</v>
      </c>
      <c r="E1915">
        <f t="shared" si="189"/>
        <v>0</v>
      </c>
      <c r="F1915" s="90" t="str">
        <f>IF(E1915=0,"Sin movimiento en 2020", IF(C1915&gt;D1915,"se sigue facturando","esta pagando"))</f>
        <v>Sin movimiento en 2020</v>
      </c>
    </row>
    <row r="1916" spans="1:6" hidden="1" x14ac:dyDescent="0.25">
      <c r="A1916" s="75" t="s">
        <v>4931</v>
      </c>
      <c r="B1916" s="75" t="s">
        <v>4932</v>
      </c>
      <c r="C1916" s="83">
        <v>10.47</v>
      </c>
      <c r="D1916" s="83">
        <v>5.46</v>
      </c>
      <c r="E1916">
        <f t="shared" si="189"/>
        <v>5.0100000000000007</v>
      </c>
      <c r="F1916" t="str">
        <f t="shared" si="190"/>
        <v>se sigue facturando</v>
      </c>
    </row>
    <row r="1917" spans="1:6" x14ac:dyDescent="0.25">
      <c r="A1917" s="75" t="s">
        <v>8862</v>
      </c>
      <c r="B1917" s="75" t="s">
        <v>8863</v>
      </c>
      <c r="C1917" s="83">
        <v>5.46</v>
      </c>
      <c r="D1917" s="83">
        <v>5.46</v>
      </c>
      <c r="E1917">
        <f t="shared" si="189"/>
        <v>0</v>
      </c>
      <c r="F1917" s="90" t="str">
        <f t="shared" ref="F1917:F1918" si="194">IF(E1917=0,"Sin movimiento en 2020", IF(C1917&gt;D1917,"se sigue facturando","esta pagando"))</f>
        <v>Sin movimiento en 2020</v>
      </c>
    </row>
    <row r="1918" spans="1:6" x14ac:dyDescent="0.25">
      <c r="A1918" s="75" t="s">
        <v>3956</v>
      </c>
      <c r="B1918" s="75" t="s">
        <v>3957</v>
      </c>
      <c r="C1918" s="83">
        <v>5.47</v>
      </c>
      <c r="D1918" s="83">
        <v>5.47</v>
      </c>
      <c r="E1918">
        <f t="shared" si="189"/>
        <v>0</v>
      </c>
      <c r="F1918" s="90" t="str">
        <f t="shared" si="194"/>
        <v>Sin movimiento en 2020</v>
      </c>
    </row>
    <row r="1919" spans="1:6" hidden="1" x14ac:dyDescent="0.25">
      <c r="A1919" s="75" t="s">
        <v>7430</v>
      </c>
      <c r="B1919" s="75" t="s">
        <v>7431</v>
      </c>
      <c r="C1919" s="83">
        <v>4.7</v>
      </c>
      <c r="D1919" s="83">
        <v>5.47</v>
      </c>
      <c r="E1919">
        <f t="shared" si="189"/>
        <v>-0.76999999999999957</v>
      </c>
      <c r="F1919" t="str">
        <f t="shared" si="190"/>
        <v>esta pagando</v>
      </c>
    </row>
    <row r="1920" spans="1:6" hidden="1" x14ac:dyDescent="0.25">
      <c r="A1920" s="75" t="s">
        <v>9671</v>
      </c>
      <c r="B1920" s="75" t="s">
        <v>9672</v>
      </c>
      <c r="C1920" s="83">
        <v>1.68</v>
      </c>
      <c r="D1920" s="83">
        <v>5.47</v>
      </c>
      <c r="E1920">
        <f t="shared" si="189"/>
        <v>-3.79</v>
      </c>
      <c r="F1920" t="str">
        <f t="shared" si="190"/>
        <v>esta pagando</v>
      </c>
    </row>
    <row r="1921" spans="1:6" hidden="1" x14ac:dyDescent="0.25">
      <c r="A1921" s="75" t="s">
        <v>4348</v>
      </c>
      <c r="B1921" s="75" t="s">
        <v>4349</v>
      </c>
      <c r="C1921" s="83">
        <v>10.74</v>
      </c>
      <c r="D1921" s="83">
        <v>5.48</v>
      </c>
      <c r="E1921">
        <f t="shared" si="189"/>
        <v>5.26</v>
      </c>
      <c r="F1921" t="str">
        <f t="shared" si="190"/>
        <v>se sigue facturando</v>
      </c>
    </row>
    <row r="1922" spans="1:6" hidden="1" x14ac:dyDescent="0.25">
      <c r="A1922" s="75" t="s">
        <v>4727</v>
      </c>
      <c r="B1922" s="75" t="s">
        <v>4728</v>
      </c>
      <c r="C1922" s="83">
        <v>26.91</v>
      </c>
      <c r="D1922" s="83">
        <v>5.49</v>
      </c>
      <c r="E1922">
        <f t="shared" ref="E1922:E1985" si="195">C1922-D1922</f>
        <v>21.42</v>
      </c>
      <c r="F1922" t="str">
        <f t="shared" ref="F1922:F1985" si="196">IF(E1922=0,"No cobrable", IF(C1922&gt;D1922,"se sigue facturando","esta pagando"))</f>
        <v>se sigue facturando</v>
      </c>
    </row>
    <row r="1923" spans="1:6" hidden="1" x14ac:dyDescent="0.25">
      <c r="A1923" s="75" t="s">
        <v>4975</v>
      </c>
      <c r="B1923" s="75" t="s">
        <v>4976</v>
      </c>
      <c r="C1923" s="83">
        <v>21.87</v>
      </c>
      <c r="D1923" s="83">
        <v>5.5</v>
      </c>
      <c r="E1923">
        <f t="shared" si="195"/>
        <v>16.37</v>
      </c>
      <c r="F1923" t="str">
        <f t="shared" si="196"/>
        <v>se sigue facturando</v>
      </c>
    </row>
    <row r="1924" spans="1:6" hidden="1" x14ac:dyDescent="0.25">
      <c r="A1924" s="75" t="s">
        <v>6975</v>
      </c>
      <c r="B1924" s="75" t="s">
        <v>6976</v>
      </c>
      <c r="C1924" s="83">
        <v>5.22</v>
      </c>
      <c r="D1924" s="83">
        <v>5.51</v>
      </c>
      <c r="E1924">
        <f t="shared" si="195"/>
        <v>-0.29000000000000004</v>
      </c>
      <c r="F1924" t="str">
        <f t="shared" si="196"/>
        <v>esta pagando</v>
      </c>
    </row>
    <row r="1925" spans="1:6" hidden="1" x14ac:dyDescent="0.25">
      <c r="A1925" s="75" t="s">
        <v>8304</v>
      </c>
      <c r="B1925" s="75" t="s">
        <v>8305</v>
      </c>
      <c r="C1925" s="83">
        <v>5.77</v>
      </c>
      <c r="D1925" s="83">
        <v>5.51</v>
      </c>
      <c r="E1925">
        <f t="shared" si="195"/>
        <v>0.25999999999999979</v>
      </c>
      <c r="F1925" t="str">
        <f t="shared" si="196"/>
        <v>se sigue facturando</v>
      </c>
    </row>
    <row r="1926" spans="1:6" x14ac:dyDescent="0.25">
      <c r="A1926" s="75" t="s">
        <v>4655</v>
      </c>
      <c r="B1926" s="75" t="s">
        <v>4656</v>
      </c>
      <c r="C1926" s="83">
        <v>5.52</v>
      </c>
      <c r="D1926" s="83">
        <v>5.52</v>
      </c>
      <c r="E1926">
        <f t="shared" si="195"/>
        <v>0</v>
      </c>
      <c r="F1926" s="90" t="str">
        <f>IF(E1926=0,"Sin movimiento en 2020", IF(C1926&gt;D1926,"se sigue facturando","esta pagando"))</f>
        <v>Sin movimiento en 2020</v>
      </c>
    </row>
    <row r="1927" spans="1:6" hidden="1" x14ac:dyDescent="0.25">
      <c r="A1927" s="75" t="s">
        <v>6911</v>
      </c>
      <c r="B1927" s="75" t="s">
        <v>6912</v>
      </c>
      <c r="C1927" s="83">
        <v>30.71</v>
      </c>
      <c r="D1927" s="83">
        <v>5.53</v>
      </c>
      <c r="E1927">
        <f t="shared" si="195"/>
        <v>25.18</v>
      </c>
      <c r="F1927" t="str">
        <f t="shared" si="196"/>
        <v>se sigue facturando</v>
      </c>
    </row>
    <row r="1928" spans="1:6" hidden="1" x14ac:dyDescent="0.25">
      <c r="A1928" s="75" t="s">
        <v>7488</v>
      </c>
      <c r="B1928" s="75" t="s">
        <v>7489</v>
      </c>
      <c r="C1928" s="83">
        <v>13.15</v>
      </c>
      <c r="D1928" s="83">
        <v>5.53</v>
      </c>
      <c r="E1928">
        <f t="shared" si="195"/>
        <v>7.62</v>
      </c>
      <c r="F1928" t="str">
        <f t="shared" si="196"/>
        <v>se sigue facturando</v>
      </c>
    </row>
    <row r="1929" spans="1:6" x14ac:dyDescent="0.25">
      <c r="A1929" s="75" t="s">
        <v>8170</v>
      </c>
      <c r="B1929" s="75" t="s">
        <v>8171</v>
      </c>
      <c r="C1929" s="83">
        <v>5.53</v>
      </c>
      <c r="D1929" s="83">
        <v>5.53</v>
      </c>
      <c r="E1929">
        <f t="shared" si="195"/>
        <v>0</v>
      </c>
      <c r="F1929" s="90" t="str">
        <f>IF(E1929=0,"Sin movimiento en 2020", IF(C1929&gt;D1929,"se sigue facturando","esta pagando"))</f>
        <v>Sin movimiento en 2020</v>
      </c>
    </row>
    <row r="1930" spans="1:6" hidden="1" x14ac:dyDescent="0.25">
      <c r="A1930" s="75" t="s">
        <v>4811</v>
      </c>
      <c r="B1930" s="75" t="s">
        <v>4812</v>
      </c>
      <c r="C1930" s="83">
        <v>13.64</v>
      </c>
      <c r="D1930" s="83">
        <v>5.54</v>
      </c>
      <c r="E1930">
        <f t="shared" si="195"/>
        <v>8.1000000000000014</v>
      </c>
      <c r="F1930" t="str">
        <f t="shared" si="196"/>
        <v>se sigue facturando</v>
      </c>
    </row>
    <row r="1931" spans="1:6" x14ac:dyDescent="0.25">
      <c r="A1931" s="75" t="s">
        <v>3404</v>
      </c>
      <c r="B1931" s="75" t="s">
        <v>3405</v>
      </c>
      <c r="C1931" s="83">
        <v>5.55</v>
      </c>
      <c r="D1931" s="83">
        <v>5.55</v>
      </c>
      <c r="E1931">
        <f t="shared" si="195"/>
        <v>0</v>
      </c>
      <c r="F1931" s="90" t="str">
        <f>IF(E1931=0,"Sin movimiento en 2020", IF(C1931&gt;D1931,"se sigue facturando","esta pagando"))</f>
        <v>Sin movimiento en 2020</v>
      </c>
    </row>
    <row r="1932" spans="1:6" hidden="1" x14ac:dyDescent="0.25">
      <c r="A1932" s="75" t="s">
        <v>5348</v>
      </c>
      <c r="B1932" s="75" t="s">
        <v>5349</v>
      </c>
      <c r="C1932" s="83">
        <v>1.71</v>
      </c>
      <c r="D1932" s="83">
        <v>5.55</v>
      </c>
      <c r="E1932">
        <f t="shared" si="195"/>
        <v>-3.84</v>
      </c>
      <c r="F1932" t="str">
        <f t="shared" si="196"/>
        <v>esta pagando</v>
      </c>
    </row>
    <row r="1933" spans="1:6" hidden="1" x14ac:dyDescent="0.25">
      <c r="A1933" s="75" t="s">
        <v>1885</v>
      </c>
      <c r="B1933" s="75" t="s">
        <v>1886</v>
      </c>
      <c r="C1933" s="83">
        <v>18.13</v>
      </c>
      <c r="D1933" s="83">
        <v>5.56</v>
      </c>
      <c r="E1933">
        <f t="shared" si="195"/>
        <v>12.57</v>
      </c>
      <c r="F1933" t="str">
        <f t="shared" si="196"/>
        <v>se sigue facturando</v>
      </c>
    </row>
    <row r="1934" spans="1:6" hidden="1" x14ac:dyDescent="0.25">
      <c r="A1934" s="75" t="s">
        <v>6487</v>
      </c>
      <c r="B1934" s="75" t="s">
        <v>6488</v>
      </c>
      <c r="C1934" s="83">
        <v>5.81</v>
      </c>
      <c r="D1934" s="83">
        <v>5.56</v>
      </c>
      <c r="E1934">
        <f t="shared" si="195"/>
        <v>0.25</v>
      </c>
      <c r="F1934" t="str">
        <f t="shared" si="196"/>
        <v>se sigue facturando</v>
      </c>
    </row>
    <row r="1935" spans="1:6" x14ac:dyDescent="0.25">
      <c r="A1935" s="75" t="s">
        <v>7544</v>
      </c>
      <c r="B1935" s="75" t="s">
        <v>7545</v>
      </c>
      <c r="C1935" s="83">
        <v>5.56</v>
      </c>
      <c r="D1935" s="83">
        <v>5.56</v>
      </c>
      <c r="E1935">
        <f t="shared" si="195"/>
        <v>0</v>
      </c>
      <c r="F1935" s="90" t="str">
        <f>IF(E1935=0,"Sin movimiento en 2020", IF(C1935&gt;D1935,"se sigue facturando","esta pagando"))</f>
        <v>Sin movimiento en 2020</v>
      </c>
    </row>
    <row r="1936" spans="1:6" hidden="1" x14ac:dyDescent="0.25">
      <c r="A1936" s="75" t="s">
        <v>8318</v>
      </c>
      <c r="B1936" s="75" t="s">
        <v>8319</v>
      </c>
      <c r="C1936" s="83">
        <v>7.67</v>
      </c>
      <c r="D1936" s="83">
        <v>5.56</v>
      </c>
      <c r="E1936">
        <f t="shared" si="195"/>
        <v>2.1100000000000003</v>
      </c>
      <c r="F1936" t="str">
        <f t="shared" si="196"/>
        <v>se sigue facturando</v>
      </c>
    </row>
    <row r="1937" spans="1:6" hidden="1" x14ac:dyDescent="0.25">
      <c r="A1937" s="75" t="s">
        <v>4490</v>
      </c>
      <c r="B1937" s="75" t="s">
        <v>4491</v>
      </c>
      <c r="C1937" s="83">
        <v>985.52</v>
      </c>
      <c r="D1937" s="83">
        <v>5.57</v>
      </c>
      <c r="E1937">
        <f t="shared" si="195"/>
        <v>979.94999999999993</v>
      </c>
      <c r="F1937" t="str">
        <f t="shared" si="196"/>
        <v>se sigue facturando</v>
      </c>
    </row>
    <row r="1938" spans="1:6" hidden="1" x14ac:dyDescent="0.25">
      <c r="A1938" s="75" t="s">
        <v>8336</v>
      </c>
      <c r="B1938" s="75" t="s">
        <v>8337</v>
      </c>
      <c r="C1938" s="83">
        <v>3.3</v>
      </c>
      <c r="D1938" s="83">
        <v>5.58</v>
      </c>
      <c r="E1938">
        <f t="shared" si="195"/>
        <v>-2.2800000000000002</v>
      </c>
      <c r="F1938" t="str">
        <f t="shared" si="196"/>
        <v>esta pagando</v>
      </c>
    </row>
    <row r="1939" spans="1:6" hidden="1" x14ac:dyDescent="0.25">
      <c r="A1939" s="75" t="s">
        <v>9409</v>
      </c>
      <c r="B1939" s="75" t="s">
        <v>9410</v>
      </c>
      <c r="C1939" s="83">
        <v>14.81</v>
      </c>
      <c r="D1939" s="83">
        <v>5.58</v>
      </c>
      <c r="E1939">
        <f t="shared" si="195"/>
        <v>9.23</v>
      </c>
      <c r="F1939" t="str">
        <f t="shared" si="196"/>
        <v>se sigue facturando</v>
      </c>
    </row>
    <row r="1940" spans="1:6" hidden="1" x14ac:dyDescent="0.25">
      <c r="A1940" s="75" t="s">
        <v>885</v>
      </c>
      <c r="B1940" s="75" t="s">
        <v>886</v>
      </c>
      <c r="C1940" s="83">
        <v>16.059999999999999</v>
      </c>
      <c r="D1940" s="83">
        <v>5.59</v>
      </c>
      <c r="E1940">
        <f t="shared" si="195"/>
        <v>10.469999999999999</v>
      </c>
      <c r="F1940" t="str">
        <f t="shared" si="196"/>
        <v>se sigue facturando</v>
      </c>
    </row>
    <row r="1941" spans="1:6" hidden="1" x14ac:dyDescent="0.25">
      <c r="A1941" s="75" t="s">
        <v>4615</v>
      </c>
      <c r="B1941" s="75" t="s">
        <v>4616</v>
      </c>
      <c r="C1941" s="83">
        <v>4.33</v>
      </c>
      <c r="D1941" s="83">
        <v>5.59</v>
      </c>
      <c r="E1941">
        <f t="shared" si="195"/>
        <v>-1.2599999999999998</v>
      </c>
      <c r="F1941" t="str">
        <f t="shared" si="196"/>
        <v>esta pagando</v>
      </c>
    </row>
    <row r="1942" spans="1:6" hidden="1" x14ac:dyDescent="0.25">
      <c r="A1942" s="75" t="s">
        <v>9465</v>
      </c>
      <c r="B1942" s="75" t="s">
        <v>9466</v>
      </c>
      <c r="C1942" s="83">
        <v>8.0399999999999991</v>
      </c>
      <c r="D1942" s="83">
        <v>5.59</v>
      </c>
      <c r="E1942">
        <f t="shared" si="195"/>
        <v>2.4499999999999993</v>
      </c>
      <c r="F1942" t="str">
        <f t="shared" si="196"/>
        <v>se sigue facturando</v>
      </c>
    </row>
    <row r="1943" spans="1:6" hidden="1" x14ac:dyDescent="0.25">
      <c r="A1943" s="75" t="s">
        <v>5992</v>
      </c>
      <c r="B1943" s="75" t="s">
        <v>5993</v>
      </c>
      <c r="C1943" s="83">
        <v>2.2599999999999998</v>
      </c>
      <c r="D1943" s="83">
        <v>5.6</v>
      </c>
      <c r="E1943">
        <f t="shared" si="195"/>
        <v>-3.34</v>
      </c>
      <c r="F1943" t="str">
        <f t="shared" si="196"/>
        <v>esta pagando</v>
      </c>
    </row>
    <row r="1944" spans="1:6" x14ac:dyDescent="0.25">
      <c r="A1944" s="75" t="s">
        <v>3568</v>
      </c>
      <c r="B1944" s="75" t="s">
        <v>3569</v>
      </c>
      <c r="C1944" s="83">
        <v>5.61</v>
      </c>
      <c r="D1944" s="83">
        <v>5.61</v>
      </c>
      <c r="E1944">
        <f t="shared" si="195"/>
        <v>0</v>
      </c>
      <c r="F1944" s="90" t="str">
        <f t="shared" ref="F1944:F1947" si="197">IF(E1944=0,"Sin movimiento en 2020", IF(C1944&gt;D1944,"se sigue facturando","esta pagando"))</f>
        <v>Sin movimiento en 2020</v>
      </c>
    </row>
    <row r="1945" spans="1:6" x14ac:dyDescent="0.25">
      <c r="A1945" s="75" t="s">
        <v>4687</v>
      </c>
      <c r="B1945" s="75" t="s">
        <v>4688</v>
      </c>
      <c r="C1945" s="83">
        <v>5.61</v>
      </c>
      <c r="D1945" s="83">
        <v>5.61</v>
      </c>
      <c r="E1945">
        <f t="shared" si="195"/>
        <v>0</v>
      </c>
      <c r="F1945" s="90" t="str">
        <f t="shared" si="197"/>
        <v>Sin movimiento en 2020</v>
      </c>
    </row>
    <row r="1946" spans="1:6" x14ac:dyDescent="0.25">
      <c r="A1946" s="75" t="s">
        <v>5478</v>
      </c>
      <c r="B1946" s="75" t="s">
        <v>5479</v>
      </c>
      <c r="C1946" s="83">
        <v>5.61</v>
      </c>
      <c r="D1946" s="83">
        <v>5.61</v>
      </c>
      <c r="E1946">
        <f t="shared" si="195"/>
        <v>0</v>
      </c>
      <c r="F1946" s="90" t="str">
        <f t="shared" si="197"/>
        <v>Sin movimiento en 2020</v>
      </c>
    </row>
    <row r="1947" spans="1:6" x14ac:dyDescent="0.25">
      <c r="A1947" s="75" t="s">
        <v>6357</v>
      </c>
      <c r="B1947" s="75" t="s">
        <v>6358</v>
      </c>
      <c r="C1947" s="83">
        <v>5.61</v>
      </c>
      <c r="D1947" s="83">
        <v>5.61</v>
      </c>
      <c r="E1947">
        <f t="shared" si="195"/>
        <v>0</v>
      </c>
      <c r="F1947" s="90" t="str">
        <f t="shared" si="197"/>
        <v>Sin movimiento en 2020</v>
      </c>
    </row>
    <row r="1948" spans="1:6" hidden="1" x14ac:dyDescent="0.25">
      <c r="A1948" s="75" t="s">
        <v>7406</v>
      </c>
      <c r="B1948" s="75" t="s">
        <v>7407</v>
      </c>
      <c r="C1948" s="83">
        <v>10.39</v>
      </c>
      <c r="D1948" s="83">
        <v>5.61</v>
      </c>
      <c r="E1948">
        <f t="shared" si="195"/>
        <v>4.78</v>
      </c>
      <c r="F1948" t="str">
        <f t="shared" si="196"/>
        <v>se sigue facturando</v>
      </c>
    </row>
    <row r="1949" spans="1:6" hidden="1" x14ac:dyDescent="0.25">
      <c r="A1949" s="75" t="s">
        <v>847</v>
      </c>
      <c r="B1949" s="75" t="s">
        <v>848</v>
      </c>
      <c r="C1949" s="83">
        <v>15.41</v>
      </c>
      <c r="D1949" s="83">
        <v>5.62</v>
      </c>
      <c r="E1949">
        <f t="shared" si="195"/>
        <v>9.7899999999999991</v>
      </c>
      <c r="F1949" t="str">
        <f t="shared" si="196"/>
        <v>se sigue facturando</v>
      </c>
    </row>
    <row r="1950" spans="1:6" hidden="1" x14ac:dyDescent="0.25">
      <c r="A1950" s="75" t="s">
        <v>5426</v>
      </c>
      <c r="B1950" s="75" t="s">
        <v>5427</v>
      </c>
      <c r="C1950" s="83">
        <v>-0.06</v>
      </c>
      <c r="D1950" s="83">
        <v>5.62</v>
      </c>
      <c r="E1950">
        <f t="shared" si="195"/>
        <v>-5.68</v>
      </c>
      <c r="F1950" t="str">
        <f t="shared" si="196"/>
        <v>esta pagando</v>
      </c>
    </row>
    <row r="1951" spans="1:6" hidden="1" x14ac:dyDescent="0.25">
      <c r="A1951" s="75" t="s">
        <v>5762</v>
      </c>
      <c r="B1951" s="75" t="s">
        <v>5763</v>
      </c>
      <c r="C1951" s="83">
        <v>13.96</v>
      </c>
      <c r="D1951" s="83">
        <v>5.62</v>
      </c>
      <c r="E1951">
        <f t="shared" si="195"/>
        <v>8.34</v>
      </c>
      <c r="F1951" t="str">
        <f t="shared" si="196"/>
        <v>se sigue facturando</v>
      </c>
    </row>
    <row r="1952" spans="1:6" x14ac:dyDescent="0.25">
      <c r="A1952" s="75" t="s">
        <v>7444</v>
      </c>
      <c r="B1952" s="75" t="s">
        <v>7445</v>
      </c>
      <c r="C1952" s="83">
        <v>5.62</v>
      </c>
      <c r="D1952" s="83">
        <v>5.62</v>
      </c>
      <c r="E1952">
        <f t="shared" si="195"/>
        <v>0</v>
      </c>
      <c r="F1952" s="90" t="str">
        <f t="shared" ref="F1952:F1955" si="198">IF(E1952=0,"Sin movimiento en 2020", IF(C1952&gt;D1952,"se sigue facturando","esta pagando"))</f>
        <v>Sin movimiento en 2020</v>
      </c>
    </row>
    <row r="1953" spans="1:6" x14ac:dyDescent="0.25">
      <c r="A1953" s="75" t="s">
        <v>7737</v>
      </c>
      <c r="B1953" s="75" t="s">
        <v>7738</v>
      </c>
      <c r="C1953" s="83">
        <v>5.62</v>
      </c>
      <c r="D1953" s="83">
        <v>5.62</v>
      </c>
      <c r="E1953">
        <f t="shared" si="195"/>
        <v>0</v>
      </c>
      <c r="F1953" s="90" t="str">
        <f t="shared" si="198"/>
        <v>Sin movimiento en 2020</v>
      </c>
    </row>
    <row r="1954" spans="1:6" x14ac:dyDescent="0.25">
      <c r="A1954" s="75" t="s">
        <v>2317</v>
      </c>
      <c r="B1954" s="75" t="s">
        <v>2318</v>
      </c>
      <c r="C1954" s="83">
        <v>5.63</v>
      </c>
      <c r="D1954" s="83">
        <v>5.63</v>
      </c>
      <c r="E1954">
        <f t="shared" si="195"/>
        <v>0</v>
      </c>
      <c r="F1954" s="90" t="str">
        <f t="shared" si="198"/>
        <v>Sin movimiento en 2020</v>
      </c>
    </row>
    <row r="1955" spans="1:6" x14ac:dyDescent="0.25">
      <c r="A1955" s="75" t="s">
        <v>6731</v>
      </c>
      <c r="B1955" s="75" t="s">
        <v>6732</v>
      </c>
      <c r="C1955" s="83">
        <v>5.63</v>
      </c>
      <c r="D1955" s="83">
        <v>5.63</v>
      </c>
      <c r="E1955">
        <f t="shared" si="195"/>
        <v>0</v>
      </c>
      <c r="F1955" s="90" t="str">
        <f t="shared" si="198"/>
        <v>Sin movimiento en 2020</v>
      </c>
    </row>
    <row r="1956" spans="1:6" hidden="1" x14ac:dyDescent="0.25">
      <c r="A1956" s="75" t="s">
        <v>4561</v>
      </c>
      <c r="B1956" s="75" t="s">
        <v>4562</v>
      </c>
      <c r="C1956" s="83">
        <v>43.4</v>
      </c>
      <c r="D1956" s="83">
        <v>5.65</v>
      </c>
      <c r="E1956">
        <f t="shared" si="195"/>
        <v>37.75</v>
      </c>
      <c r="F1956" t="str">
        <f t="shared" si="196"/>
        <v>se sigue facturando</v>
      </c>
    </row>
    <row r="1957" spans="1:6" x14ac:dyDescent="0.25">
      <c r="A1957" s="75" t="s">
        <v>3162</v>
      </c>
      <c r="B1957" s="75" t="s">
        <v>3163</v>
      </c>
      <c r="C1957" s="83">
        <v>5.66</v>
      </c>
      <c r="D1957" s="83">
        <v>5.66</v>
      </c>
      <c r="E1957">
        <f t="shared" si="195"/>
        <v>0</v>
      </c>
      <c r="F1957" s="90" t="str">
        <f>IF(E1957=0,"Sin movimiento en 2020", IF(C1957&gt;D1957,"se sigue facturando","esta pagando"))</f>
        <v>Sin movimiento en 2020</v>
      </c>
    </row>
    <row r="1958" spans="1:6" hidden="1" x14ac:dyDescent="0.25">
      <c r="A1958" s="75" t="s">
        <v>4224</v>
      </c>
      <c r="B1958" s="75" t="s">
        <v>4225</v>
      </c>
      <c r="C1958" s="83">
        <v>13.86</v>
      </c>
      <c r="D1958" s="83">
        <v>5.66</v>
      </c>
      <c r="E1958">
        <f t="shared" si="195"/>
        <v>8.1999999999999993</v>
      </c>
      <c r="F1958" t="str">
        <f t="shared" si="196"/>
        <v>se sigue facturando</v>
      </c>
    </row>
    <row r="1959" spans="1:6" hidden="1" x14ac:dyDescent="0.25">
      <c r="A1959" s="75" t="s">
        <v>4428</v>
      </c>
      <c r="B1959" s="75" t="s">
        <v>4429</v>
      </c>
      <c r="C1959" s="83">
        <v>14.34</v>
      </c>
      <c r="D1959" s="83">
        <v>5.66</v>
      </c>
      <c r="E1959">
        <f t="shared" si="195"/>
        <v>8.68</v>
      </c>
      <c r="F1959" t="str">
        <f t="shared" si="196"/>
        <v>se sigue facturando</v>
      </c>
    </row>
    <row r="1960" spans="1:6" hidden="1" x14ac:dyDescent="0.25">
      <c r="A1960" s="75" t="s">
        <v>5474</v>
      </c>
      <c r="B1960" s="75" t="s">
        <v>5475</v>
      </c>
      <c r="C1960" s="83">
        <v>3.29</v>
      </c>
      <c r="D1960" s="83">
        <v>5.66</v>
      </c>
      <c r="E1960">
        <f t="shared" si="195"/>
        <v>-2.37</v>
      </c>
      <c r="F1960" t="str">
        <f t="shared" si="196"/>
        <v>esta pagando</v>
      </c>
    </row>
    <row r="1961" spans="1:6" hidden="1" x14ac:dyDescent="0.25">
      <c r="A1961" s="75" t="s">
        <v>8482</v>
      </c>
      <c r="B1961" s="75" t="s">
        <v>8483</v>
      </c>
      <c r="C1961" s="83">
        <v>3.36</v>
      </c>
      <c r="D1961" s="83">
        <v>5.66</v>
      </c>
      <c r="E1961">
        <f t="shared" si="195"/>
        <v>-2.3000000000000003</v>
      </c>
      <c r="F1961" t="str">
        <f t="shared" si="196"/>
        <v>esta pagando</v>
      </c>
    </row>
    <row r="1962" spans="1:6" hidden="1" x14ac:dyDescent="0.25">
      <c r="A1962" s="75" t="s">
        <v>3164</v>
      </c>
      <c r="B1962" s="75" t="s">
        <v>3165</v>
      </c>
      <c r="C1962" s="83">
        <v>15.12</v>
      </c>
      <c r="D1962" s="83">
        <v>5.68</v>
      </c>
      <c r="E1962">
        <f t="shared" si="195"/>
        <v>9.44</v>
      </c>
      <c r="F1962" t="str">
        <f t="shared" si="196"/>
        <v>se sigue facturando</v>
      </c>
    </row>
    <row r="1963" spans="1:6" x14ac:dyDescent="0.25">
      <c r="A1963" s="75" t="s">
        <v>2099</v>
      </c>
      <c r="B1963" s="75" t="s">
        <v>2100</v>
      </c>
      <c r="C1963" s="83">
        <v>5.69</v>
      </c>
      <c r="D1963" s="83">
        <v>5.69</v>
      </c>
      <c r="E1963">
        <f t="shared" si="195"/>
        <v>0</v>
      </c>
      <c r="F1963" s="90" t="str">
        <f>IF(E1963=0,"Sin movimiento en 2020", IF(C1963&gt;D1963,"se sigue facturando","esta pagando"))</f>
        <v>Sin movimiento en 2020</v>
      </c>
    </row>
    <row r="1964" spans="1:6" hidden="1" x14ac:dyDescent="0.25">
      <c r="A1964" s="75" t="s">
        <v>5177</v>
      </c>
      <c r="B1964" s="75" t="s">
        <v>5178</v>
      </c>
      <c r="C1964" s="83">
        <v>1.68</v>
      </c>
      <c r="D1964" s="83">
        <v>5.69</v>
      </c>
      <c r="E1964">
        <f t="shared" si="195"/>
        <v>-4.0100000000000007</v>
      </c>
      <c r="F1964" t="str">
        <f t="shared" si="196"/>
        <v>esta pagando</v>
      </c>
    </row>
    <row r="1965" spans="1:6" hidden="1" x14ac:dyDescent="0.25">
      <c r="A1965" s="75" t="s">
        <v>8645</v>
      </c>
      <c r="B1965" s="75" t="s">
        <v>8646</v>
      </c>
      <c r="C1965" s="83">
        <v>7.81</v>
      </c>
      <c r="D1965" s="83">
        <v>5.7</v>
      </c>
      <c r="E1965">
        <f t="shared" si="195"/>
        <v>2.1099999999999994</v>
      </c>
      <c r="F1965" t="str">
        <f t="shared" si="196"/>
        <v>se sigue facturando</v>
      </c>
    </row>
    <row r="1966" spans="1:6" x14ac:dyDescent="0.25">
      <c r="A1966" s="75" t="s">
        <v>9000</v>
      </c>
      <c r="B1966" s="75" t="s">
        <v>9001</v>
      </c>
      <c r="C1966" s="83">
        <v>5.7</v>
      </c>
      <c r="D1966" s="83">
        <v>5.7</v>
      </c>
      <c r="E1966">
        <f t="shared" si="195"/>
        <v>0</v>
      </c>
      <c r="F1966" s="90" t="str">
        <f>IF(E1966=0,"Sin movimiento en 2020", IF(C1966&gt;D1966,"se sigue facturando","esta pagando"))</f>
        <v>Sin movimiento en 2020</v>
      </c>
    </row>
    <row r="1967" spans="1:6" hidden="1" x14ac:dyDescent="0.25">
      <c r="A1967" s="75" t="s">
        <v>2717</v>
      </c>
      <c r="B1967" s="75" t="s">
        <v>2718</v>
      </c>
      <c r="C1967" s="83">
        <v>2.6</v>
      </c>
      <c r="D1967" s="83">
        <v>5.71</v>
      </c>
      <c r="E1967">
        <f t="shared" si="195"/>
        <v>-3.11</v>
      </c>
      <c r="F1967" t="str">
        <f t="shared" si="196"/>
        <v>esta pagando</v>
      </c>
    </row>
    <row r="1968" spans="1:6" x14ac:dyDescent="0.25">
      <c r="A1968" s="75" t="s">
        <v>3642</v>
      </c>
      <c r="B1968" s="75" t="s">
        <v>3643</v>
      </c>
      <c r="C1968" s="83">
        <v>5.71</v>
      </c>
      <c r="D1968" s="83">
        <v>5.71</v>
      </c>
      <c r="E1968">
        <f t="shared" si="195"/>
        <v>0</v>
      </c>
      <c r="F1968" s="90" t="str">
        <f t="shared" ref="F1968:F1969" si="199">IF(E1968=0,"Sin movimiento en 2020", IF(C1968&gt;D1968,"se sigue facturando","esta pagando"))</f>
        <v>Sin movimiento en 2020</v>
      </c>
    </row>
    <row r="1969" spans="1:6" x14ac:dyDescent="0.25">
      <c r="A1969" s="75" t="s">
        <v>7231</v>
      </c>
      <c r="B1969" s="75" t="s">
        <v>7232</v>
      </c>
      <c r="C1969" s="83">
        <v>5.71</v>
      </c>
      <c r="D1969" s="83">
        <v>5.71</v>
      </c>
      <c r="E1969">
        <f t="shared" si="195"/>
        <v>0</v>
      </c>
      <c r="F1969" s="90" t="str">
        <f t="shared" si="199"/>
        <v>Sin movimiento en 2020</v>
      </c>
    </row>
    <row r="1970" spans="1:6" hidden="1" x14ac:dyDescent="0.25">
      <c r="A1970" s="75" t="s">
        <v>3180</v>
      </c>
      <c r="B1970" s="75" t="s">
        <v>3181</v>
      </c>
      <c r="C1970" s="83">
        <v>3.88</v>
      </c>
      <c r="D1970" s="83">
        <v>5.72</v>
      </c>
      <c r="E1970">
        <f t="shared" si="195"/>
        <v>-1.8399999999999999</v>
      </c>
      <c r="F1970" t="str">
        <f t="shared" si="196"/>
        <v>esta pagando</v>
      </c>
    </row>
    <row r="1971" spans="1:6" x14ac:dyDescent="0.25">
      <c r="A1971" s="75" t="s">
        <v>6383</v>
      </c>
      <c r="B1971" s="75" t="s">
        <v>6384</v>
      </c>
      <c r="C1971" s="83">
        <v>5.72</v>
      </c>
      <c r="D1971" s="83">
        <v>5.72</v>
      </c>
      <c r="E1971">
        <f t="shared" si="195"/>
        <v>0</v>
      </c>
      <c r="F1971" s="90" t="str">
        <f t="shared" ref="F1971:F1972" si="200">IF(E1971=0,"Sin movimiento en 2020", IF(C1971&gt;D1971,"se sigue facturando","esta pagando"))</f>
        <v>Sin movimiento en 2020</v>
      </c>
    </row>
    <row r="1972" spans="1:6" x14ac:dyDescent="0.25">
      <c r="A1972" s="75" t="s">
        <v>5750</v>
      </c>
      <c r="B1972" s="75" t="s">
        <v>5751</v>
      </c>
      <c r="C1972" s="83">
        <v>5.75</v>
      </c>
      <c r="D1972" s="83">
        <v>5.75</v>
      </c>
      <c r="E1972">
        <f t="shared" si="195"/>
        <v>0</v>
      </c>
      <c r="F1972" s="90" t="str">
        <f t="shared" si="200"/>
        <v>Sin movimiento en 2020</v>
      </c>
    </row>
    <row r="1973" spans="1:6" hidden="1" x14ac:dyDescent="0.25">
      <c r="A1973" s="75" t="s">
        <v>4378</v>
      </c>
      <c r="B1973" s="75" t="s">
        <v>4379</v>
      </c>
      <c r="C1973" s="83">
        <v>31.35</v>
      </c>
      <c r="D1973" s="83">
        <v>5.77</v>
      </c>
      <c r="E1973">
        <f t="shared" si="195"/>
        <v>25.580000000000002</v>
      </c>
      <c r="F1973" t="str">
        <f t="shared" si="196"/>
        <v>se sigue facturando</v>
      </c>
    </row>
    <row r="1974" spans="1:6" hidden="1" x14ac:dyDescent="0.25">
      <c r="A1974" s="75" t="s">
        <v>4587</v>
      </c>
      <c r="B1974" s="75" t="s">
        <v>4588</v>
      </c>
      <c r="C1974" s="83">
        <v>30.61</v>
      </c>
      <c r="D1974" s="83">
        <v>5.77</v>
      </c>
      <c r="E1974">
        <f t="shared" si="195"/>
        <v>24.84</v>
      </c>
      <c r="F1974" t="str">
        <f t="shared" si="196"/>
        <v>se sigue facturando</v>
      </c>
    </row>
    <row r="1975" spans="1:6" hidden="1" x14ac:dyDescent="0.25">
      <c r="A1975" s="75" t="s">
        <v>7772</v>
      </c>
      <c r="B1975" s="75" t="s">
        <v>7773</v>
      </c>
      <c r="C1975" s="83">
        <v>8.4700000000000006</v>
      </c>
      <c r="D1975" s="83">
        <v>5.79</v>
      </c>
      <c r="E1975">
        <f t="shared" si="195"/>
        <v>2.6800000000000006</v>
      </c>
      <c r="F1975" t="str">
        <f t="shared" si="196"/>
        <v>se sigue facturando</v>
      </c>
    </row>
    <row r="1976" spans="1:6" hidden="1" x14ac:dyDescent="0.25">
      <c r="A1976" s="75" t="s">
        <v>3678</v>
      </c>
      <c r="B1976" s="75" t="s">
        <v>3679</v>
      </c>
      <c r="C1976" s="83">
        <v>190.47</v>
      </c>
      <c r="D1976" s="83">
        <v>5.8</v>
      </c>
      <c r="E1976">
        <f t="shared" si="195"/>
        <v>184.67</v>
      </c>
      <c r="F1976" t="str">
        <f t="shared" si="196"/>
        <v>se sigue facturando</v>
      </c>
    </row>
    <row r="1977" spans="1:6" x14ac:dyDescent="0.25">
      <c r="A1977" s="75" t="s">
        <v>1381</v>
      </c>
      <c r="B1977" s="75" t="s">
        <v>1382</v>
      </c>
      <c r="C1977" s="83">
        <v>5.82</v>
      </c>
      <c r="D1977" s="83">
        <v>5.82</v>
      </c>
      <c r="E1977">
        <f t="shared" si="195"/>
        <v>0</v>
      </c>
      <c r="F1977" s="90" t="str">
        <f t="shared" ref="F1977:F1980" si="201">IF(E1977=0,"Sin movimiento en 2020", IF(C1977&gt;D1977,"se sigue facturando","esta pagando"))</f>
        <v>Sin movimiento en 2020</v>
      </c>
    </row>
    <row r="1978" spans="1:6" x14ac:dyDescent="0.25">
      <c r="A1978" s="75" t="s">
        <v>5212</v>
      </c>
      <c r="B1978" s="75" t="s">
        <v>5213</v>
      </c>
      <c r="C1978" s="83">
        <v>5.82</v>
      </c>
      <c r="D1978" s="83">
        <v>5.82</v>
      </c>
      <c r="E1978">
        <f t="shared" si="195"/>
        <v>0</v>
      </c>
      <c r="F1978" s="90" t="str">
        <f t="shared" si="201"/>
        <v>Sin movimiento en 2020</v>
      </c>
    </row>
    <row r="1979" spans="1:6" x14ac:dyDescent="0.25">
      <c r="A1979" s="75" t="s">
        <v>5268</v>
      </c>
      <c r="B1979" s="75" t="s">
        <v>5269</v>
      </c>
      <c r="C1979" s="83">
        <v>5.82</v>
      </c>
      <c r="D1979" s="83">
        <v>5.82</v>
      </c>
      <c r="E1979">
        <f t="shared" si="195"/>
        <v>0</v>
      </c>
      <c r="F1979" s="90" t="str">
        <f t="shared" si="201"/>
        <v>Sin movimiento en 2020</v>
      </c>
    </row>
    <row r="1980" spans="1:6" x14ac:dyDescent="0.25">
      <c r="A1980" s="75" t="s">
        <v>7353</v>
      </c>
      <c r="B1980" s="75" t="s">
        <v>7354</v>
      </c>
      <c r="C1980" s="83">
        <v>5.82</v>
      </c>
      <c r="D1980" s="83">
        <v>5.82</v>
      </c>
      <c r="E1980">
        <f t="shared" si="195"/>
        <v>0</v>
      </c>
      <c r="F1980" s="90" t="str">
        <f t="shared" si="201"/>
        <v>Sin movimiento en 2020</v>
      </c>
    </row>
    <row r="1981" spans="1:6" hidden="1" x14ac:dyDescent="0.25">
      <c r="A1981" s="75" t="s">
        <v>8838</v>
      </c>
      <c r="B1981" s="75" t="s">
        <v>8839</v>
      </c>
      <c r="C1981" s="83">
        <v>169.35</v>
      </c>
      <c r="D1981" s="83">
        <v>5.82</v>
      </c>
      <c r="E1981">
        <f t="shared" si="195"/>
        <v>163.53</v>
      </c>
      <c r="F1981" t="str">
        <f t="shared" si="196"/>
        <v>se sigue facturando</v>
      </c>
    </row>
    <row r="1982" spans="1:6" hidden="1" x14ac:dyDescent="0.25">
      <c r="A1982" s="75" t="s">
        <v>3930</v>
      </c>
      <c r="B1982" s="75" t="s">
        <v>3931</v>
      </c>
      <c r="C1982" s="83">
        <v>6.9</v>
      </c>
      <c r="D1982" s="83">
        <v>5.84</v>
      </c>
      <c r="E1982">
        <f t="shared" si="195"/>
        <v>1.0600000000000005</v>
      </c>
      <c r="F1982" t="str">
        <f t="shared" si="196"/>
        <v>se sigue facturando</v>
      </c>
    </row>
    <row r="1983" spans="1:6" x14ac:dyDescent="0.25">
      <c r="A1983" s="75" t="s">
        <v>7890</v>
      </c>
      <c r="B1983" s="75" t="s">
        <v>7891</v>
      </c>
      <c r="C1983" s="83">
        <v>5.84</v>
      </c>
      <c r="D1983" s="83">
        <v>5.84</v>
      </c>
      <c r="E1983">
        <f t="shared" si="195"/>
        <v>0</v>
      </c>
      <c r="F1983" s="90" t="str">
        <f t="shared" ref="F1983:F1984" si="202">IF(E1983=0,"Sin movimiento en 2020", IF(C1983&gt;D1983,"se sigue facturando","esta pagando"))</f>
        <v>Sin movimiento en 2020</v>
      </c>
    </row>
    <row r="1984" spans="1:6" x14ac:dyDescent="0.25">
      <c r="A1984" s="75" t="s">
        <v>3558</v>
      </c>
      <c r="B1984" s="75" t="s">
        <v>3559</v>
      </c>
      <c r="C1984" s="83">
        <v>5.85</v>
      </c>
      <c r="D1984" s="83">
        <v>5.85</v>
      </c>
      <c r="E1984">
        <f t="shared" si="195"/>
        <v>0</v>
      </c>
      <c r="F1984" s="90" t="str">
        <f t="shared" si="202"/>
        <v>Sin movimiento en 2020</v>
      </c>
    </row>
    <row r="1985" spans="1:6" hidden="1" x14ac:dyDescent="0.25">
      <c r="A1985" s="75" t="s">
        <v>4895</v>
      </c>
      <c r="B1985" s="75" t="s">
        <v>4896</v>
      </c>
      <c r="C1985" s="83">
        <v>8.4</v>
      </c>
      <c r="D1985" s="83">
        <v>5.85</v>
      </c>
      <c r="E1985">
        <f t="shared" si="195"/>
        <v>2.5500000000000007</v>
      </c>
      <c r="F1985" t="str">
        <f t="shared" si="196"/>
        <v>se sigue facturando</v>
      </c>
    </row>
    <row r="1986" spans="1:6" x14ac:dyDescent="0.25">
      <c r="A1986" s="75" t="s">
        <v>2077</v>
      </c>
      <c r="B1986" s="75" t="s">
        <v>2078</v>
      </c>
      <c r="C1986" s="83">
        <v>5.86</v>
      </c>
      <c r="D1986" s="83">
        <v>5.86</v>
      </c>
      <c r="E1986">
        <f t="shared" ref="E1986:E2049" si="203">C1986-D1986</f>
        <v>0</v>
      </c>
      <c r="F1986" s="90" t="str">
        <f t="shared" ref="F1986:F1989" si="204">IF(E1986=0,"Sin movimiento en 2020", IF(C1986&gt;D1986,"se sigue facturando","esta pagando"))</f>
        <v>Sin movimiento en 2020</v>
      </c>
    </row>
    <row r="1987" spans="1:6" x14ac:dyDescent="0.25">
      <c r="A1987" s="75" t="s">
        <v>6715</v>
      </c>
      <c r="B1987" s="75" t="s">
        <v>6716</v>
      </c>
      <c r="C1987" s="83">
        <v>5.86</v>
      </c>
      <c r="D1987" s="83">
        <v>5.86</v>
      </c>
      <c r="E1987">
        <f t="shared" si="203"/>
        <v>0</v>
      </c>
      <c r="F1987" s="90" t="str">
        <f t="shared" si="204"/>
        <v>Sin movimiento en 2020</v>
      </c>
    </row>
    <row r="1988" spans="1:6" x14ac:dyDescent="0.25">
      <c r="A1988" s="75" t="s">
        <v>8178</v>
      </c>
      <c r="B1988" s="75" t="s">
        <v>8179</v>
      </c>
      <c r="C1988" s="83">
        <v>5.86</v>
      </c>
      <c r="D1988" s="83">
        <v>5.86</v>
      </c>
      <c r="E1988">
        <f t="shared" si="203"/>
        <v>0</v>
      </c>
      <c r="F1988" s="90" t="str">
        <f t="shared" si="204"/>
        <v>Sin movimiento en 2020</v>
      </c>
    </row>
    <row r="1989" spans="1:6" x14ac:dyDescent="0.25">
      <c r="A1989" s="75" t="s">
        <v>4104</v>
      </c>
      <c r="B1989" s="75" t="s">
        <v>4105</v>
      </c>
      <c r="C1989" s="83">
        <v>5.87</v>
      </c>
      <c r="D1989" s="83">
        <v>5.87</v>
      </c>
      <c r="E1989">
        <f t="shared" si="203"/>
        <v>0</v>
      </c>
      <c r="F1989" s="90" t="str">
        <f t="shared" si="204"/>
        <v>Sin movimiento en 2020</v>
      </c>
    </row>
    <row r="1990" spans="1:6" hidden="1" x14ac:dyDescent="0.25">
      <c r="A1990" s="75" t="s">
        <v>8884</v>
      </c>
      <c r="B1990" s="75" t="s">
        <v>8885</v>
      </c>
      <c r="C1990" s="83">
        <v>7.54</v>
      </c>
      <c r="D1990" s="83">
        <v>5.87</v>
      </c>
      <c r="E1990">
        <f t="shared" si="203"/>
        <v>1.67</v>
      </c>
      <c r="F1990" t="str">
        <f t="shared" ref="F1990:F2047" si="205">IF(E1990=0,"No cobrable", IF(C1990&gt;D1990,"se sigue facturando","esta pagando"))</f>
        <v>se sigue facturando</v>
      </c>
    </row>
    <row r="1991" spans="1:6" x14ac:dyDescent="0.25">
      <c r="A1991" s="75" t="s">
        <v>9287</v>
      </c>
      <c r="B1991" s="75" t="s">
        <v>9288</v>
      </c>
      <c r="C1991" s="83">
        <v>5.87</v>
      </c>
      <c r="D1991" s="83">
        <v>5.87</v>
      </c>
      <c r="E1991">
        <f t="shared" si="203"/>
        <v>0</v>
      </c>
      <c r="F1991" s="90" t="str">
        <f>IF(E1991=0,"Sin movimiento en 2020", IF(C1991&gt;D1991,"se sigue facturando","esta pagando"))</f>
        <v>Sin movimiento en 2020</v>
      </c>
    </row>
    <row r="1992" spans="1:6" hidden="1" x14ac:dyDescent="0.25">
      <c r="A1992" s="75" t="s">
        <v>555</v>
      </c>
      <c r="B1992" s="75" t="s">
        <v>556</v>
      </c>
      <c r="C1992" s="83">
        <v>23.26</v>
      </c>
      <c r="D1992" s="83">
        <v>5.88</v>
      </c>
      <c r="E1992">
        <f t="shared" si="203"/>
        <v>17.380000000000003</v>
      </c>
      <c r="F1992" t="str">
        <f t="shared" si="205"/>
        <v>se sigue facturando</v>
      </c>
    </row>
    <row r="1993" spans="1:6" hidden="1" x14ac:dyDescent="0.25">
      <c r="A1993" s="75" t="s">
        <v>8900</v>
      </c>
      <c r="B1993" s="75" t="s">
        <v>8901</v>
      </c>
      <c r="C1993" s="83">
        <v>45.29</v>
      </c>
      <c r="D1993" s="83">
        <v>5.88</v>
      </c>
      <c r="E1993">
        <f t="shared" si="203"/>
        <v>39.409999999999997</v>
      </c>
      <c r="F1993" t="str">
        <f t="shared" si="205"/>
        <v>se sigue facturando</v>
      </c>
    </row>
    <row r="1994" spans="1:6" hidden="1" x14ac:dyDescent="0.25">
      <c r="A1994" s="75" t="s">
        <v>2455</v>
      </c>
      <c r="B1994" s="75" t="s">
        <v>2456</v>
      </c>
      <c r="C1994" s="83">
        <v>34.03</v>
      </c>
      <c r="D1994" s="83">
        <v>5.89</v>
      </c>
      <c r="E1994">
        <f t="shared" si="203"/>
        <v>28.14</v>
      </c>
      <c r="F1994" t="str">
        <f t="shared" si="205"/>
        <v>se sigue facturando</v>
      </c>
    </row>
    <row r="1995" spans="1:6" hidden="1" x14ac:dyDescent="0.25">
      <c r="A1995" s="75" t="s">
        <v>5208</v>
      </c>
      <c r="B1995" s="75" t="s">
        <v>5209</v>
      </c>
      <c r="C1995" s="83">
        <v>1.68</v>
      </c>
      <c r="D1995" s="83">
        <v>5.89</v>
      </c>
      <c r="E1995">
        <f t="shared" si="203"/>
        <v>-4.21</v>
      </c>
      <c r="F1995" t="str">
        <f t="shared" si="205"/>
        <v>esta pagando</v>
      </c>
    </row>
    <row r="1996" spans="1:6" hidden="1" x14ac:dyDescent="0.25">
      <c r="A1996" s="75" t="s">
        <v>6012</v>
      </c>
      <c r="B1996" s="75" t="s">
        <v>6013</v>
      </c>
      <c r="C1996" s="83">
        <v>1.71</v>
      </c>
      <c r="D1996" s="83">
        <v>5.89</v>
      </c>
      <c r="E1996">
        <f t="shared" si="203"/>
        <v>-4.18</v>
      </c>
      <c r="F1996" t="str">
        <f t="shared" si="205"/>
        <v>esta pagando</v>
      </c>
    </row>
    <row r="1997" spans="1:6" hidden="1" x14ac:dyDescent="0.25">
      <c r="A1997" s="75" t="s">
        <v>6799</v>
      </c>
      <c r="B1997" s="75" t="s">
        <v>6800</v>
      </c>
      <c r="C1997" s="83">
        <v>26.7</v>
      </c>
      <c r="D1997" s="83">
        <v>5.89</v>
      </c>
      <c r="E1997">
        <f t="shared" si="203"/>
        <v>20.81</v>
      </c>
      <c r="F1997" t="str">
        <f t="shared" si="205"/>
        <v>se sigue facturando</v>
      </c>
    </row>
    <row r="1998" spans="1:6" x14ac:dyDescent="0.25">
      <c r="A1998" s="75" t="s">
        <v>4657</v>
      </c>
      <c r="B1998" s="75" t="s">
        <v>4658</v>
      </c>
      <c r="C1998" s="83">
        <v>5.9</v>
      </c>
      <c r="D1998" s="83">
        <v>5.9</v>
      </c>
      <c r="E1998">
        <f t="shared" si="203"/>
        <v>0</v>
      </c>
      <c r="F1998" s="90" t="str">
        <f t="shared" ref="F1998:F1999" si="206">IF(E1998=0,"Sin movimiento en 2020", IF(C1998&gt;D1998,"se sigue facturando","esta pagando"))</f>
        <v>Sin movimiento en 2020</v>
      </c>
    </row>
    <row r="1999" spans="1:6" x14ac:dyDescent="0.25">
      <c r="A1999" s="75" t="s">
        <v>4915</v>
      </c>
      <c r="B1999" s="75" t="s">
        <v>4916</v>
      </c>
      <c r="C1999" s="83">
        <v>5.9</v>
      </c>
      <c r="D1999" s="83">
        <v>5.9</v>
      </c>
      <c r="E1999">
        <f t="shared" si="203"/>
        <v>0</v>
      </c>
      <c r="F1999" s="90" t="str">
        <f t="shared" si="206"/>
        <v>Sin movimiento en 2020</v>
      </c>
    </row>
    <row r="2000" spans="1:6" hidden="1" x14ac:dyDescent="0.25">
      <c r="A2000" s="75" t="s">
        <v>4228</v>
      </c>
      <c r="B2000" s="75" t="s">
        <v>4229</v>
      </c>
      <c r="C2000" s="83">
        <v>7.02</v>
      </c>
      <c r="D2000" s="83">
        <v>5.91</v>
      </c>
      <c r="E2000">
        <f t="shared" si="203"/>
        <v>1.1099999999999994</v>
      </c>
      <c r="F2000" t="str">
        <f t="shared" si="205"/>
        <v>se sigue facturando</v>
      </c>
    </row>
    <row r="2001" spans="1:6" x14ac:dyDescent="0.25">
      <c r="A2001" s="75" t="s">
        <v>6847</v>
      </c>
      <c r="B2001" s="75" t="s">
        <v>6848</v>
      </c>
      <c r="C2001" s="83">
        <v>5.91</v>
      </c>
      <c r="D2001" s="83">
        <v>5.91</v>
      </c>
      <c r="E2001">
        <f t="shared" si="203"/>
        <v>0</v>
      </c>
      <c r="F2001" s="90" t="str">
        <f>IF(E2001=0,"Sin movimiento en 2020", IF(C2001&gt;D2001,"se sigue facturando","esta pagando"))</f>
        <v>Sin movimiento en 2020</v>
      </c>
    </row>
    <row r="2002" spans="1:6" hidden="1" x14ac:dyDescent="0.25">
      <c r="A2002" s="75" t="s">
        <v>6228</v>
      </c>
      <c r="B2002" s="75" t="s">
        <v>6229</v>
      </c>
      <c r="C2002" s="83">
        <v>86.06</v>
      </c>
      <c r="D2002" s="83">
        <v>5.92</v>
      </c>
      <c r="E2002">
        <f t="shared" si="203"/>
        <v>80.14</v>
      </c>
      <c r="F2002" t="str">
        <f t="shared" si="205"/>
        <v>se sigue facturando</v>
      </c>
    </row>
    <row r="2003" spans="1:6" hidden="1" x14ac:dyDescent="0.25">
      <c r="A2003" s="75" t="s">
        <v>8544</v>
      </c>
      <c r="B2003" s="75" t="s">
        <v>8545</v>
      </c>
      <c r="C2003" s="83">
        <v>27.34</v>
      </c>
      <c r="D2003" s="83">
        <v>5.93</v>
      </c>
      <c r="E2003">
        <f t="shared" si="203"/>
        <v>21.41</v>
      </c>
      <c r="F2003" t="str">
        <f t="shared" si="205"/>
        <v>se sigue facturando</v>
      </c>
    </row>
    <row r="2004" spans="1:6" hidden="1" x14ac:dyDescent="0.25">
      <c r="A2004" s="75" t="s">
        <v>4987</v>
      </c>
      <c r="B2004" s="75" t="s">
        <v>4988</v>
      </c>
      <c r="C2004" s="83">
        <v>19.72</v>
      </c>
      <c r="D2004" s="83">
        <v>5.94</v>
      </c>
      <c r="E2004">
        <f t="shared" si="203"/>
        <v>13.779999999999998</v>
      </c>
      <c r="F2004" t="str">
        <f t="shared" si="205"/>
        <v>se sigue facturando</v>
      </c>
    </row>
    <row r="2005" spans="1:6" hidden="1" x14ac:dyDescent="0.25">
      <c r="A2005" s="75" t="s">
        <v>8344</v>
      </c>
      <c r="B2005" s="75" t="s">
        <v>8345</v>
      </c>
      <c r="C2005" s="83">
        <v>1.96</v>
      </c>
      <c r="D2005" s="83">
        <v>5.94</v>
      </c>
      <c r="E2005">
        <f t="shared" si="203"/>
        <v>-3.9800000000000004</v>
      </c>
      <c r="F2005" t="str">
        <f t="shared" si="205"/>
        <v>esta pagando</v>
      </c>
    </row>
    <row r="2006" spans="1:6" x14ac:dyDescent="0.25">
      <c r="A2006" s="75" t="s">
        <v>5922</v>
      </c>
      <c r="B2006" s="75" t="s">
        <v>5923</v>
      </c>
      <c r="C2006" s="83">
        <v>5.95</v>
      </c>
      <c r="D2006" s="83">
        <v>5.95</v>
      </c>
      <c r="E2006">
        <f t="shared" si="203"/>
        <v>0</v>
      </c>
      <c r="F2006" s="90" t="str">
        <f t="shared" ref="F2006:F2007" si="207">IF(E2006=0,"Sin movimiento en 2020", IF(C2006&gt;D2006,"se sigue facturando","esta pagando"))</f>
        <v>Sin movimiento en 2020</v>
      </c>
    </row>
    <row r="2007" spans="1:6" x14ac:dyDescent="0.25">
      <c r="A2007" s="75" t="s">
        <v>8236</v>
      </c>
      <c r="B2007" s="75" t="s">
        <v>8237</v>
      </c>
      <c r="C2007" s="83">
        <v>5.95</v>
      </c>
      <c r="D2007" s="83">
        <v>5.95</v>
      </c>
      <c r="E2007">
        <f t="shared" si="203"/>
        <v>0</v>
      </c>
      <c r="F2007" s="90" t="str">
        <f t="shared" si="207"/>
        <v>Sin movimiento en 2020</v>
      </c>
    </row>
    <row r="2008" spans="1:6" hidden="1" x14ac:dyDescent="0.25">
      <c r="A2008" s="75" t="s">
        <v>9481</v>
      </c>
      <c r="B2008" s="75" t="s">
        <v>9482</v>
      </c>
      <c r="C2008" s="83">
        <v>-2.0699999999999998</v>
      </c>
      <c r="D2008" s="83">
        <v>5.95</v>
      </c>
      <c r="E2008">
        <f t="shared" si="203"/>
        <v>-8.02</v>
      </c>
      <c r="F2008" t="str">
        <f t="shared" si="205"/>
        <v>esta pagando</v>
      </c>
    </row>
    <row r="2009" spans="1:6" hidden="1" x14ac:dyDescent="0.25">
      <c r="A2009" s="75" t="s">
        <v>533</v>
      </c>
      <c r="B2009" s="75" t="s">
        <v>534</v>
      </c>
      <c r="C2009" s="83">
        <v>57.4</v>
      </c>
      <c r="D2009" s="83">
        <v>5.96</v>
      </c>
      <c r="E2009">
        <f t="shared" si="203"/>
        <v>51.44</v>
      </c>
      <c r="F2009" t="str">
        <f t="shared" si="205"/>
        <v>se sigue facturando</v>
      </c>
    </row>
    <row r="2010" spans="1:6" x14ac:dyDescent="0.25">
      <c r="A2010" s="75" t="s">
        <v>3592</v>
      </c>
      <c r="B2010" s="75" t="s">
        <v>3593</v>
      </c>
      <c r="C2010" s="83">
        <v>5.96</v>
      </c>
      <c r="D2010" s="83">
        <v>5.96</v>
      </c>
      <c r="E2010">
        <f t="shared" si="203"/>
        <v>0</v>
      </c>
      <c r="F2010" s="90" t="str">
        <f>IF(E2010=0,"Sin movimiento en 2020", IF(C2010&gt;D2010,"se sigue facturando","esta pagando"))</f>
        <v>Sin movimiento en 2020</v>
      </c>
    </row>
    <row r="2011" spans="1:6" hidden="1" x14ac:dyDescent="0.25">
      <c r="A2011" s="75" t="s">
        <v>4140</v>
      </c>
      <c r="B2011" s="75" t="s">
        <v>4141</v>
      </c>
      <c r="C2011" s="83">
        <v>3.42</v>
      </c>
      <c r="D2011" s="83">
        <v>5.96</v>
      </c>
      <c r="E2011">
        <f t="shared" si="203"/>
        <v>-2.54</v>
      </c>
      <c r="F2011" t="str">
        <f t="shared" si="205"/>
        <v>esta pagando</v>
      </c>
    </row>
    <row r="2012" spans="1:6" hidden="1" x14ac:dyDescent="0.25">
      <c r="A2012" s="75" t="s">
        <v>6142</v>
      </c>
      <c r="B2012" s="75" t="s">
        <v>6143</v>
      </c>
      <c r="C2012" s="83">
        <v>17.37</v>
      </c>
      <c r="D2012" s="83">
        <v>5.96</v>
      </c>
      <c r="E2012">
        <f t="shared" si="203"/>
        <v>11.41</v>
      </c>
      <c r="F2012" t="str">
        <f t="shared" si="205"/>
        <v>se sigue facturando</v>
      </c>
    </row>
    <row r="2013" spans="1:6" hidden="1" x14ac:dyDescent="0.25">
      <c r="A2013" s="75" t="s">
        <v>3012</v>
      </c>
      <c r="B2013" s="75" t="s">
        <v>3013</v>
      </c>
      <c r="C2013" s="83">
        <v>3.02</v>
      </c>
      <c r="D2013" s="83">
        <v>5.97</v>
      </c>
      <c r="E2013">
        <f t="shared" si="203"/>
        <v>-2.9499999999999997</v>
      </c>
      <c r="F2013" t="str">
        <f t="shared" si="205"/>
        <v>esta pagando</v>
      </c>
    </row>
    <row r="2014" spans="1:6" hidden="1" x14ac:dyDescent="0.25">
      <c r="A2014" s="75" t="s">
        <v>5672</v>
      </c>
      <c r="B2014" s="75" t="s">
        <v>5673</v>
      </c>
      <c r="C2014" s="83">
        <v>7.82</v>
      </c>
      <c r="D2014" s="83">
        <v>5.97</v>
      </c>
      <c r="E2014">
        <f t="shared" si="203"/>
        <v>1.8500000000000005</v>
      </c>
      <c r="F2014" t="str">
        <f t="shared" si="205"/>
        <v>se sigue facturando</v>
      </c>
    </row>
    <row r="2015" spans="1:6" x14ac:dyDescent="0.25">
      <c r="A2015" s="75" t="s">
        <v>1345</v>
      </c>
      <c r="B2015" s="75" t="s">
        <v>1346</v>
      </c>
      <c r="C2015" s="83">
        <v>5.98</v>
      </c>
      <c r="D2015" s="83">
        <v>5.98</v>
      </c>
      <c r="E2015">
        <f t="shared" si="203"/>
        <v>0</v>
      </c>
      <c r="F2015" s="90" t="str">
        <f t="shared" ref="F2015:F2019" si="208">IF(E2015=0,"Sin movimiento en 2020", IF(C2015&gt;D2015,"se sigue facturando","esta pagando"))</f>
        <v>Sin movimiento en 2020</v>
      </c>
    </row>
    <row r="2016" spans="1:6" x14ac:dyDescent="0.25">
      <c r="A2016" s="75" t="s">
        <v>6417</v>
      </c>
      <c r="B2016" s="75" t="s">
        <v>6418</v>
      </c>
      <c r="C2016" s="83">
        <v>5.98</v>
      </c>
      <c r="D2016" s="83">
        <v>5.98</v>
      </c>
      <c r="E2016">
        <f t="shared" si="203"/>
        <v>0</v>
      </c>
      <c r="F2016" s="90" t="str">
        <f t="shared" si="208"/>
        <v>Sin movimiento en 2020</v>
      </c>
    </row>
    <row r="2017" spans="1:6" x14ac:dyDescent="0.25">
      <c r="A2017" s="75" t="s">
        <v>7239</v>
      </c>
      <c r="B2017" s="75" t="s">
        <v>7240</v>
      </c>
      <c r="C2017" s="83">
        <v>5.98</v>
      </c>
      <c r="D2017" s="83">
        <v>5.98</v>
      </c>
      <c r="E2017">
        <f t="shared" si="203"/>
        <v>0</v>
      </c>
      <c r="F2017" s="90" t="str">
        <f t="shared" si="208"/>
        <v>Sin movimiento en 2020</v>
      </c>
    </row>
    <row r="2018" spans="1:6" x14ac:dyDescent="0.25">
      <c r="A2018" s="75" t="s">
        <v>3018</v>
      </c>
      <c r="B2018" s="75" t="s">
        <v>3019</v>
      </c>
      <c r="C2018" s="83">
        <v>5.99</v>
      </c>
      <c r="D2018" s="83">
        <v>5.99</v>
      </c>
      <c r="E2018">
        <f t="shared" si="203"/>
        <v>0</v>
      </c>
      <c r="F2018" s="90" t="str">
        <f t="shared" si="208"/>
        <v>Sin movimiento en 2020</v>
      </c>
    </row>
    <row r="2019" spans="1:6" x14ac:dyDescent="0.25">
      <c r="A2019" s="75" t="s">
        <v>7530</v>
      </c>
      <c r="B2019" s="75" t="s">
        <v>7531</v>
      </c>
      <c r="C2019" s="83">
        <v>5.99</v>
      </c>
      <c r="D2019" s="83">
        <v>5.99</v>
      </c>
      <c r="E2019">
        <f t="shared" si="203"/>
        <v>0</v>
      </c>
      <c r="F2019" s="90" t="str">
        <f t="shared" si="208"/>
        <v>Sin movimiento en 2020</v>
      </c>
    </row>
    <row r="2020" spans="1:6" hidden="1" x14ac:dyDescent="0.25">
      <c r="A2020" s="75" t="s">
        <v>5406</v>
      </c>
      <c r="B2020" s="75" t="s">
        <v>5407</v>
      </c>
      <c r="C2020" s="83">
        <v>105.25</v>
      </c>
      <c r="D2020" s="83">
        <v>6</v>
      </c>
      <c r="E2020">
        <f t="shared" si="203"/>
        <v>99.25</v>
      </c>
      <c r="F2020" t="str">
        <f t="shared" si="205"/>
        <v>se sigue facturando</v>
      </c>
    </row>
    <row r="2021" spans="1:6" hidden="1" x14ac:dyDescent="0.25">
      <c r="A2021" s="75" t="s">
        <v>243</v>
      </c>
      <c r="B2021" s="75" t="s">
        <v>244</v>
      </c>
      <c r="C2021" s="83">
        <v>3.51</v>
      </c>
      <c r="D2021" s="83">
        <v>6.01</v>
      </c>
      <c r="E2021">
        <f t="shared" si="203"/>
        <v>-2.5</v>
      </c>
      <c r="F2021" t="str">
        <f t="shared" si="205"/>
        <v>esta pagando</v>
      </c>
    </row>
    <row r="2022" spans="1:6" x14ac:dyDescent="0.25">
      <c r="A2022" s="75" t="s">
        <v>2243</v>
      </c>
      <c r="B2022" s="75" t="s">
        <v>2244</v>
      </c>
      <c r="C2022" s="83">
        <v>6.01</v>
      </c>
      <c r="D2022" s="83">
        <v>6.01</v>
      </c>
      <c r="E2022">
        <f t="shared" si="203"/>
        <v>0</v>
      </c>
      <c r="F2022" s="90" t="str">
        <f>IF(E2022=0,"Sin movimiento en 2020", IF(C2022&gt;D2022,"se sigue facturando","esta pagando"))</f>
        <v>Sin movimiento en 2020</v>
      </c>
    </row>
    <row r="2023" spans="1:6" hidden="1" x14ac:dyDescent="0.25">
      <c r="A2023" s="75" t="s">
        <v>3804</v>
      </c>
      <c r="B2023" s="75" t="s">
        <v>3805</v>
      </c>
      <c r="C2023" s="83">
        <v>3.36</v>
      </c>
      <c r="D2023" s="83">
        <v>6.01</v>
      </c>
      <c r="E2023">
        <f t="shared" si="203"/>
        <v>-2.65</v>
      </c>
      <c r="F2023" t="str">
        <f t="shared" si="205"/>
        <v>esta pagando</v>
      </c>
    </row>
    <row r="2024" spans="1:6" x14ac:dyDescent="0.25">
      <c r="A2024" s="75" t="s">
        <v>4557</v>
      </c>
      <c r="B2024" s="75" t="s">
        <v>4558</v>
      </c>
      <c r="C2024" s="83">
        <v>6.01</v>
      </c>
      <c r="D2024" s="83">
        <v>6.01</v>
      </c>
      <c r="E2024">
        <f t="shared" si="203"/>
        <v>0</v>
      </c>
      <c r="F2024" s="90" t="str">
        <f>IF(E2024=0,"Sin movimiento en 2020", IF(C2024&gt;D2024,"se sigue facturando","esta pagando"))</f>
        <v>Sin movimiento en 2020</v>
      </c>
    </row>
    <row r="2025" spans="1:6" hidden="1" x14ac:dyDescent="0.25">
      <c r="A2025" s="75" t="s">
        <v>8422</v>
      </c>
      <c r="B2025" s="75" t="s">
        <v>8423</v>
      </c>
      <c r="C2025" s="83">
        <v>57.61</v>
      </c>
      <c r="D2025" s="83">
        <v>6.01</v>
      </c>
      <c r="E2025">
        <f t="shared" si="203"/>
        <v>51.6</v>
      </c>
      <c r="F2025" t="str">
        <f t="shared" si="205"/>
        <v>se sigue facturando</v>
      </c>
    </row>
    <row r="2026" spans="1:6" x14ac:dyDescent="0.25">
      <c r="A2026" s="75" t="s">
        <v>1527</v>
      </c>
      <c r="B2026" s="75" t="s">
        <v>1528</v>
      </c>
      <c r="C2026" s="83">
        <v>6.02</v>
      </c>
      <c r="D2026" s="83">
        <v>6.02</v>
      </c>
      <c r="E2026">
        <f t="shared" si="203"/>
        <v>0</v>
      </c>
      <c r="F2026" s="90" t="str">
        <f t="shared" ref="F2026:F2028" si="209">IF(E2026=0,"Sin movimiento en 2020", IF(C2026&gt;D2026,"se sigue facturando","esta pagando"))</f>
        <v>Sin movimiento en 2020</v>
      </c>
    </row>
    <row r="2027" spans="1:6" x14ac:dyDescent="0.25">
      <c r="A2027" s="75" t="s">
        <v>6771</v>
      </c>
      <c r="B2027" s="75" t="s">
        <v>6772</v>
      </c>
      <c r="C2027" s="83">
        <v>6.02</v>
      </c>
      <c r="D2027" s="83">
        <v>6.02</v>
      </c>
      <c r="E2027">
        <f t="shared" si="203"/>
        <v>0</v>
      </c>
      <c r="F2027" s="90" t="str">
        <f t="shared" si="209"/>
        <v>Sin movimiento en 2020</v>
      </c>
    </row>
    <row r="2028" spans="1:6" x14ac:dyDescent="0.25">
      <c r="A2028" s="75" t="s">
        <v>7121</v>
      </c>
      <c r="B2028" s="75" t="s">
        <v>7122</v>
      </c>
      <c r="C2028" s="83">
        <v>6.02</v>
      </c>
      <c r="D2028" s="83">
        <v>6.02</v>
      </c>
      <c r="E2028">
        <f t="shared" si="203"/>
        <v>0</v>
      </c>
      <c r="F2028" s="90" t="str">
        <f t="shared" si="209"/>
        <v>Sin movimiento en 2020</v>
      </c>
    </row>
    <row r="2029" spans="1:6" hidden="1" x14ac:dyDescent="0.25">
      <c r="A2029" s="75" t="s">
        <v>4214</v>
      </c>
      <c r="B2029" s="75" t="s">
        <v>4215</v>
      </c>
      <c r="C2029" s="83">
        <v>1.68</v>
      </c>
      <c r="D2029" s="83">
        <v>6.03</v>
      </c>
      <c r="E2029">
        <f t="shared" si="203"/>
        <v>-4.3500000000000005</v>
      </c>
      <c r="F2029" t="str">
        <f t="shared" si="205"/>
        <v>esta pagando</v>
      </c>
    </row>
    <row r="2030" spans="1:6" hidden="1" x14ac:dyDescent="0.25">
      <c r="A2030" s="75" t="s">
        <v>9062</v>
      </c>
      <c r="B2030" s="75" t="s">
        <v>9063</v>
      </c>
      <c r="C2030" s="83">
        <v>2.11</v>
      </c>
      <c r="D2030" s="83">
        <v>6.03</v>
      </c>
      <c r="E2030">
        <f t="shared" si="203"/>
        <v>-3.9200000000000004</v>
      </c>
      <c r="F2030" t="str">
        <f t="shared" si="205"/>
        <v>esta pagando</v>
      </c>
    </row>
    <row r="2031" spans="1:6" x14ac:dyDescent="0.25">
      <c r="A2031" s="75" t="s">
        <v>5862</v>
      </c>
      <c r="B2031" s="75" t="s">
        <v>5863</v>
      </c>
      <c r="C2031" s="83">
        <v>6.04</v>
      </c>
      <c r="D2031" s="83">
        <v>6.04</v>
      </c>
      <c r="E2031">
        <f t="shared" si="203"/>
        <v>0</v>
      </c>
      <c r="F2031" s="90" t="str">
        <f>IF(E2031=0,"Sin movimiento en 2020", IF(C2031&gt;D2031,"se sigue facturando","esta pagando"))</f>
        <v>Sin movimiento en 2020</v>
      </c>
    </row>
    <row r="2032" spans="1:6" hidden="1" x14ac:dyDescent="0.25">
      <c r="A2032" s="75" t="s">
        <v>6186</v>
      </c>
      <c r="B2032" s="75" t="s">
        <v>6187</v>
      </c>
      <c r="C2032" s="83">
        <v>3.36</v>
      </c>
      <c r="D2032" s="83">
        <v>6.04</v>
      </c>
      <c r="E2032">
        <f t="shared" si="203"/>
        <v>-2.68</v>
      </c>
      <c r="F2032" t="str">
        <f t="shared" si="205"/>
        <v>esta pagando</v>
      </c>
    </row>
    <row r="2033" spans="1:6" x14ac:dyDescent="0.25">
      <c r="A2033" s="75" t="s">
        <v>7665</v>
      </c>
      <c r="B2033" s="75" t="s">
        <v>7666</v>
      </c>
      <c r="C2033" s="83">
        <v>6.04</v>
      </c>
      <c r="D2033" s="83">
        <v>6.04</v>
      </c>
      <c r="E2033">
        <f t="shared" si="203"/>
        <v>0</v>
      </c>
      <c r="F2033" s="90" t="str">
        <f>IF(E2033=0,"Sin movimiento en 2020", IF(C2033&gt;D2033,"se sigue facturando","esta pagando"))</f>
        <v>Sin movimiento en 2020</v>
      </c>
    </row>
    <row r="2034" spans="1:6" hidden="1" x14ac:dyDescent="0.25">
      <c r="A2034" s="75" t="s">
        <v>2359</v>
      </c>
      <c r="B2034" s="75" t="s">
        <v>2360</v>
      </c>
      <c r="C2034" s="83">
        <v>19.04</v>
      </c>
      <c r="D2034" s="83">
        <v>6.05</v>
      </c>
      <c r="E2034">
        <f t="shared" si="203"/>
        <v>12.989999999999998</v>
      </c>
      <c r="F2034" t="str">
        <f t="shared" si="205"/>
        <v>se sigue facturando</v>
      </c>
    </row>
    <row r="2035" spans="1:6" hidden="1" x14ac:dyDescent="0.25">
      <c r="A2035" s="75" t="s">
        <v>4939</v>
      </c>
      <c r="B2035" s="75" t="s">
        <v>4940</v>
      </c>
      <c r="C2035" s="83">
        <v>11.76</v>
      </c>
      <c r="D2035" s="83">
        <v>6.05</v>
      </c>
      <c r="E2035">
        <f t="shared" si="203"/>
        <v>5.71</v>
      </c>
      <c r="F2035" t="str">
        <f t="shared" si="205"/>
        <v>se sigue facturando</v>
      </c>
    </row>
    <row r="2036" spans="1:6" hidden="1" x14ac:dyDescent="0.25">
      <c r="A2036" s="75" t="s">
        <v>5882</v>
      </c>
      <c r="B2036" s="75" t="s">
        <v>5883</v>
      </c>
      <c r="C2036" s="83">
        <v>20.29</v>
      </c>
      <c r="D2036" s="83">
        <v>6.05</v>
      </c>
      <c r="E2036">
        <f t="shared" si="203"/>
        <v>14.239999999999998</v>
      </c>
      <c r="F2036" t="str">
        <f t="shared" si="205"/>
        <v>se sigue facturando</v>
      </c>
    </row>
    <row r="2037" spans="1:6" hidden="1" x14ac:dyDescent="0.25">
      <c r="A2037" s="75" t="s">
        <v>4036</v>
      </c>
      <c r="B2037" s="75" t="s">
        <v>4037</v>
      </c>
      <c r="C2037" s="83">
        <v>8.42</v>
      </c>
      <c r="D2037" s="83">
        <v>6.06</v>
      </c>
      <c r="E2037">
        <f t="shared" si="203"/>
        <v>2.3600000000000003</v>
      </c>
      <c r="F2037" t="str">
        <f t="shared" si="205"/>
        <v>se sigue facturando</v>
      </c>
    </row>
    <row r="2038" spans="1:6" hidden="1" x14ac:dyDescent="0.25">
      <c r="A2038" s="75" t="s">
        <v>5210</v>
      </c>
      <c r="B2038" s="75" t="s">
        <v>5211</v>
      </c>
      <c r="C2038" s="83">
        <v>6.27</v>
      </c>
      <c r="D2038" s="83">
        <v>6.06</v>
      </c>
      <c r="E2038">
        <f t="shared" si="203"/>
        <v>0.20999999999999996</v>
      </c>
      <c r="F2038" t="str">
        <f t="shared" si="205"/>
        <v>se sigue facturando</v>
      </c>
    </row>
    <row r="2039" spans="1:6" hidden="1" x14ac:dyDescent="0.25">
      <c r="A2039" s="75" t="s">
        <v>7631</v>
      </c>
      <c r="B2039" s="75" t="s">
        <v>7632</v>
      </c>
      <c r="C2039" s="83">
        <v>7.03</v>
      </c>
      <c r="D2039" s="83">
        <v>6.06</v>
      </c>
      <c r="E2039">
        <f t="shared" si="203"/>
        <v>0.97000000000000064</v>
      </c>
      <c r="F2039" t="str">
        <f t="shared" si="205"/>
        <v>se sigue facturando</v>
      </c>
    </row>
    <row r="2040" spans="1:6" hidden="1" x14ac:dyDescent="0.25">
      <c r="A2040" s="75" t="s">
        <v>7639</v>
      </c>
      <c r="B2040" s="75" t="s">
        <v>7640</v>
      </c>
      <c r="C2040" s="83">
        <v>7.78</v>
      </c>
      <c r="D2040" s="83">
        <v>6.06</v>
      </c>
      <c r="E2040">
        <f t="shared" si="203"/>
        <v>1.7200000000000006</v>
      </c>
      <c r="F2040" t="str">
        <f t="shared" si="205"/>
        <v>se sigue facturando</v>
      </c>
    </row>
    <row r="2041" spans="1:6" hidden="1" x14ac:dyDescent="0.25">
      <c r="A2041" s="75" t="s">
        <v>8232</v>
      </c>
      <c r="B2041" s="75" t="s">
        <v>8233</v>
      </c>
      <c r="C2041" s="83">
        <v>6.44</v>
      </c>
      <c r="D2041" s="83">
        <v>6.06</v>
      </c>
      <c r="E2041">
        <f t="shared" si="203"/>
        <v>0.38000000000000078</v>
      </c>
      <c r="F2041" t="str">
        <f t="shared" si="205"/>
        <v>se sigue facturando</v>
      </c>
    </row>
    <row r="2042" spans="1:6" hidden="1" x14ac:dyDescent="0.25">
      <c r="A2042" s="75" t="s">
        <v>5298</v>
      </c>
      <c r="B2042" s="75" t="s">
        <v>5299</v>
      </c>
      <c r="C2042" s="83">
        <v>19.670000000000002</v>
      </c>
      <c r="D2042" s="83">
        <v>6.08</v>
      </c>
      <c r="E2042">
        <f t="shared" si="203"/>
        <v>13.590000000000002</v>
      </c>
      <c r="F2042" t="str">
        <f t="shared" si="205"/>
        <v>se sigue facturando</v>
      </c>
    </row>
    <row r="2043" spans="1:6" hidden="1" x14ac:dyDescent="0.25">
      <c r="A2043" s="75" t="s">
        <v>5808</v>
      </c>
      <c r="B2043" s="75" t="s">
        <v>5809</v>
      </c>
      <c r="C2043" s="83">
        <v>1.85</v>
      </c>
      <c r="D2043" s="83">
        <v>6.08</v>
      </c>
      <c r="E2043">
        <f t="shared" si="203"/>
        <v>-4.2300000000000004</v>
      </c>
      <c r="F2043" t="str">
        <f t="shared" si="205"/>
        <v>esta pagando</v>
      </c>
    </row>
    <row r="2044" spans="1:6" x14ac:dyDescent="0.25">
      <c r="A2044" s="75" t="s">
        <v>6923</v>
      </c>
      <c r="B2044" s="75" t="s">
        <v>6924</v>
      </c>
      <c r="C2044" s="83">
        <v>6.08</v>
      </c>
      <c r="D2044" s="83">
        <v>6.08</v>
      </c>
      <c r="E2044">
        <f t="shared" si="203"/>
        <v>0</v>
      </c>
      <c r="F2044" s="90" t="str">
        <f>IF(E2044=0,"Sin movimiento en 2020", IF(C2044&gt;D2044,"se sigue facturando","esta pagando"))</f>
        <v>Sin movimiento en 2020</v>
      </c>
    </row>
    <row r="2045" spans="1:6" hidden="1" x14ac:dyDescent="0.25">
      <c r="A2045" s="75" t="s">
        <v>7351</v>
      </c>
      <c r="B2045" s="75" t="s">
        <v>7352</v>
      </c>
      <c r="C2045" s="83">
        <v>17.87</v>
      </c>
      <c r="D2045" s="83">
        <v>6.08</v>
      </c>
      <c r="E2045">
        <f t="shared" si="203"/>
        <v>11.790000000000001</v>
      </c>
      <c r="F2045" t="str">
        <f t="shared" si="205"/>
        <v>se sigue facturando</v>
      </c>
    </row>
    <row r="2046" spans="1:6" hidden="1" x14ac:dyDescent="0.25">
      <c r="A2046" s="75" t="s">
        <v>6713</v>
      </c>
      <c r="B2046" s="75" t="s">
        <v>6714</v>
      </c>
      <c r="C2046" s="83">
        <v>7.63</v>
      </c>
      <c r="D2046" s="83">
        <v>6.09</v>
      </c>
      <c r="E2046">
        <f t="shared" si="203"/>
        <v>1.54</v>
      </c>
      <c r="F2046" t="str">
        <f t="shared" si="205"/>
        <v>se sigue facturando</v>
      </c>
    </row>
    <row r="2047" spans="1:6" hidden="1" x14ac:dyDescent="0.25">
      <c r="A2047" s="75" t="s">
        <v>4308</v>
      </c>
      <c r="B2047" s="75" t="s">
        <v>4309</v>
      </c>
      <c r="C2047" s="83">
        <v>2.17</v>
      </c>
      <c r="D2047" s="83">
        <v>6.1</v>
      </c>
      <c r="E2047">
        <f t="shared" si="203"/>
        <v>-3.9299999999999997</v>
      </c>
      <c r="F2047" t="str">
        <f t="shared" si="205"/>
        <v>esta pagando</v>
      </c>
    </row>
    <row r="2048" spans="1:6" x14ac:dyDescent="0.25">
      <c r="A2048" s="75" t="s">
        <v>8608</v>
      </c>
      <c r="B2048" s="75" t="s">
        <v>8609</v>
      </c>
      <c r="C2048" s="83">
        <v>6.1</v>
      </c>
      <c r="D2048" s="83">
        <v>6.1</v>
      </c>
      <c r="E2048">
        <f t="shared" si="203"/>
        <v>0</v>
      </c>
      <c r="F2048" s="90" t="str">
        <f t="shared" ref="F2048:F2049" si="210">IF(E2048=0,"Sin movimiento en 2020", IF(C2048&gt;D2048,"se sigue facturando","esta pagando"))</f>
        <v>Sin movimiento en 2020</v>
      </c>
    </row>
    <row r="2049" spans="1:6" x14ac:dyDescent="0.25">
      <c r="A2049" s="75" t="s">
        <v>8850</v>
      </c>
      <c r="B2049" s="75" t="s">
        <v>8851</v>
      </c>
      <c r="C2049" s="83">
        <v>6.12</v>
      </c>
      <c r="D2049" s="83">
        <v>6.12</v>
      </c>
      <c r="E2049">
        <f t="shared" si="203"/>
        <v>0</v>
      </c>
      <c r="F2049" s="90" t="str">
        <f t="shared" si="210"/>
        <v>Sin movimiento en 2020</v>
      </c>
    </row>
    <row r="2050" spans="1:6" hidden="1" x14ac:dyDescent="0.25">
      <c r="A2050" s="75" t="s">
        <v>5534</v>
      </c>
      <c r="B2050" s="75" t="s">
        <v>5535</v>
      </c>
      <c r="C2050" s="83">
        <v>6.64</v>
      </c>
      <c r="D2050" s="83">
        <v>6.14</v>
      </c>
      <c r="E2050">
        <f t="shared" ref="E2050:E2113" si="211">C2050-D2050</f>
        <v>0.5</v>
      </c>
      <c r="F2050" t="str">
        <f t="shared" ref="F2050:F2113" si="212">IF(E2050=0,"No cobrable", IF(C2050&gt;D2050,"se sigue facturando","esta pagando"))</f>
        <v>se sigue facturando</v>
      </c>
    </row>
    <row r="2051" spans="1:6" hidden="1" x14ac:dyDescent="0.25">
      <c r="A2051" s="75" t="s">
        <v>5934</v>
      </c>
      <c r="B2051" s="75" t="s">
        <v>5935</v>
      </c>
      <c r="C2051" s="83">
        <v>2.33</v>
      </c>
      <c r="D2051" s="83">
        <v>6.14</v>
      </c>
      <c r="E2051">
        <f t="shared" si="211"/>
        <v>-3.8099999999999996</v>
      </c>
      <c r="F2051" t="str">
        <f t="shared" si="212"/>
        <v>esta pagando</v>
      </c>
    </row>
    <row r="2052" spans="1:6" hidden="1" x14ac:dyDescent="0.25">
      <c r="A2052" s="75" t="s">
        <v>181</v>
      </c>
      <c r="B2052" s="75" t="s">
        <v>182</v>
      </c>
      <c r="C2052" s="83">
        <v>18.45</v>
      </c>
      <c r="D2052" s="83">
        <v>6.15</v>
      </c>
      <c r="E2052">
        <f t="shared" si="211"/>
        <v>12.299999999999999</v>
      </c>
      <c r="F2052" t="str">
        <f t="shared" si="212"/>
        <v>se sigue facturando</v>
      </c>
    </row>
    <row r="2053" spans="1:6" x14ac:dyDescent="0.25">
      <c r="A2053" s="75" t="s">
        <v>1083</v>
      </c>
      <c r="B2053" s="75" t="s">
        <v>1084</v>
      </c>
      <c r="C2053" s="83">
        <v>6.15</v>
      </c>
      <c r="D2053" s="83">
        <v>6.15</v>
      </c>
      <c r="E2053">
        <f t="shared" si="211"/>
        <v>0</v>
      </c>
      <c r="F2053" s="90" t="str">
        <f t="shared" ref="F2053:F2055" si="213">IF(E2053=0,"Sin movimiento en 2020", IF(C2053&gt;D2053,"se sigue facturando","esta pagando"))</f>
        <v>Sin movimiento en 2020</v>
      </c>
    </row>
    <row r="2054" spans="1:6" x14ac:dyDescent="0.25">
      <c r="A2054" s="75" t="s">
        <v>6236</v>
      </c>
      <c r="B2054" s="75" t="s">
        <v>6237</v>
      </c>
      <c r="C2054" s="83">
        <v>6.15</v>
      </c>
      <c r="D2054" s="83">
        <v>6.15</v>
      </c>
      <c r="E2054">
        <f t="shared" si="211"/>
        <v>0</v>
      </c>
      <c r="F2054" s="90" t="str">
        <f t="shared" si="213"/>
        <v>Sin movimiento en 2020</v>
      </c>
    </row>
    <row r="2055" spans="1:6" x14ac:dyDescent="0.25">
      <c r="A2055" s="75" t="s">
        <v>8208</v>
      </c>
      <c r="B2055" s="75" t="s">
        <v>8209</v>
      </c>
      <c r="C2055" s="83">
        <v>6.15</v>
      </c>
      <c r="D2055" s="83">
        <v>6.15</v>
      </c>
      <c r="E2055">
        <f t="shared" si="211"/>
        <v>0</v>
      </c>
      <c r="F2055" s="90" t="str">
        <f t="shared" si="213"/>
        <v>Sin movimiento en 2020</v>
      </c>
    </row>
    <row r="2056" spans="1:6" hidden="1" x14ac:dyDescent="0.25">
      <c r="A2056" s="75" t="s">
        <v>8943</v>
      </c>
      <c r="B2056" s="75" t="s">
        <v>8944</v>
      </c>
      <c r="C2056" s="83">
        <v>5.58</v>
      </c>
      <c r="D2056" s="83">
        <v>6.15</v>
      </c>
      <c r="E2056">
        <f t="shared" si="211"/>
        <v>-0.57000000000000028</v>
      </c>
      <c r="F2056" t="str">
        <f t="shared" si="212"/>
        <v>esta pagando</v>
      </c>
    </row>
    <row r="2057" spans="1:6" hidden="1" x14ac:dyDescent="0.25">
      <c r="A2057" s="75" t="s">
        <v>4873</v>
      </c>
      <c r="B2057" s="75" t="s">
        <v>4874</v>
      </c>
      <c r="C2057" s="83">
        <v>10.07</v>
      </c>
      <c r="D2057" s="83">
        <v>6.17</v>
      </c>
      <c r="E2057">
        <f t="shared" si="211"/>
        <v>3.9000000000000004</v>
      </c>
      <c r="F2057" t="str">
        <f t="shared" si="212"/>
        <v>se sigue facturando</v>
      </c>
    </row>
    <row r="2058" spans="1:6" hidden="1" x14ac:dyDescent="0.25">
      <c r="A2058" s="75" t="s">
        <v>8292</v>
      </c>
      <c r="B2058" s="75" t="s">
        <v>8293</v>
      </c>
      <c r="C2058" s="83">
        <v>114.39</v>
      </c>
      <c r="D2058" s="83">
        <v>6.17</v>
      </c>
      <c r="E2058">
        <f t="shared" si="211"/>
        <v>108.22</v>
      </c>
      <c r="F2058" t="str">
        <f t="shared" si="212"/>
        <v>se sigue facturando</v>
      </c>
    </row>
    <row r="2059" spans="1:6" hidden="1" x14ac:dyDescent="0.25">
      <c r="A2059" s="75" t="s">
        <v>6385</v>
      </c>
      <c r="B2059" s="75" t="s">
        <v>6386</v>
      </c>
      <c r="C2059" s="83">
        <v>3.68</v>
      </c>
      <c r="D2059" s="83">
        <v>6.18</v>
      </c>
      <c r="E2059">
        <f t="shared" si="211"/>
        <v>-2.4999999999999996</v>
      </c>
      <c r="F2059" t="str">
        <f t="shared" si="212"/>
        <v>esta pagando</v>
      </c>
    </row>
    <row r="2060" spans="1:6" hidden="1" x14ac:dyDescent="0.25">
      <c r="A2060" s="75" t="s">
        <v>7725</v>
      </c>
      <c r="B2060" s="75" t="s">
        <v>7726</v>
      </c>
      <c r="C2060" s="83">
        <v>5.27</v>
      </c>
      <c r="D2060" s="83">
        <v>6.18</v>
      </c>
      <c r="E2060">
        <f t="shared" si="211"/>
        <v>-0.91000000000000014</v>
      </c>
      <c r="F2060" t="str">
        <f t="shared" si="212"/>
        <v>esta pagando</v>
      </c>
    </row>
    <row r="2061" spans="1:6" x14ac:dyDescent="0.25">
      <c r="A2061" s="75" t="s">
        <v>3878</v>
      </c>
      <c r="B2061" s="75" t="s">
        <v>3879</v>
      </c>
      <c r="C2061" s="83">
        <v>6.19</v>
      </c>
      <c r="D2061" s="83">
        <v>6.19</v>
      </c>
      <c r="E2061">
        <f t="shared" si="211"/>
        <v>0</v>
      </c>
      <c r="F2061" s="90" t="str">
        <f>IF(E2061=0,"Sin movimiento en 2020", IF(C2061&gt;D2061,"se sigue facturando","esta pagando"))</f>
        <v>Sin movimiento en 2020</v>
      </c>
    </row>
    <row r="2062" spans="1:6" hidden="1" x14ac:dyDescent="0.25">
      <c r="A2062" s="75" t="s">
        <v>6525</v>
      </c>
      <c r="B2062" s="75" t="s">
        <v>6526</v>
      </c>
      <c r="C2062" s="83">
        <v>13.55</v>
      </c>
      <c r="D2062" s="83">
        <v>6.19</v>
      </c>
      <c r="E2062">
        <f t="shared" si="211"/>
        <v>7.36</v>
      </c>
      <c r="F2062" t="str">
        <f t="shared" si="212"/>
        <v>se sigue facturando</v>
      </c>
    </row>
    <row r="2063" spans="1:6" x14ac:dyDescent="0.25">
      <c r="A2063" s="75" t="s">
        <v>6925</v>
      </c>
      <c r="B2063" s="75" t="s">
        <v>6926</v>
      </c>
      <c r="C2063" s="83">
        <v>6.2</v>
      </c>
      <c r="D2063" s="83">
        <v>6.2</v>
      </c>
      <c r="E2063">
        <f t="shared" si="211"/>
        <v>0</v>
      </c>
      <c r="F2063" s="90" t="str">
        <f t="shared" ref="F2063:F2064" si="214">IF(E2063=0,"Sin movimiento en 2020", IF(C2063&gt;D2063,"se sigue facturando","esta pagando"))</f>
        <v>Sin movimiento en 2020</v>
      </c>
    </row>
    <row r="2064" spans="1:6" x14ac:dyDescent="0.25">
      <c r="A2064" s="75" t="s">
        <v>7402</v>
      </c>
      <c r="B2064" s="75" t="s">
        <v>7403</v>
      </c>
      <c r="C2064" s="83">
        <v>6.2</v>
      </c>
      <c r="D2064" s="83">
        <v>6.2</v>
      </c>
      <c r="E2064">
        <f t="shared" si="211"/>
        <v>0</v>
      </c>
      <c r="F2064" s="90" t="str">
        <f t="shared" si="214"/>
        <v>Sin movimiento en 2020</v>
      </c>
    </row>
    <row r="2065" spans="1:6" hidden="1" x14ac:dyDescent="0.25">
      <c r="A2065" s="75" t="s">
        <v>7683</v>
      </c>
      <c r="B2065" s="75" t="s">
        <v>7684</v>
      </c>
      <c r="C2065" s="83">
        <v>15.12</v>
      </c>
      <c r="D2065" s="83">
        <v>6.2</v>
      </c>
      <c r="E2065">
        <f t="shared" si="211"/>
        <v>8.9199999999999982</v>
      </c>
      <c r="F2065" t="str">
        <f t="shared" si="212"/>
        <v>se sigue facturando</v>
      </c>
    </row>
    <row r="2066" spans="1:6" x14ac:dyDescent="0.25">
      <c r="A2066" s="75" t="s">
        <v>3448</v>
      </c>
      <c r="B2066" s="75" t="s">
        <v>3449</v>
      </c>
      <c r="C2066" s="83">
        <v>6.22</v>
      </c>
      <c r="D2066" s="83">
        <v>6.22</v>
      </c>
      <c r="E2066">
        <f t="shared" si="211"/>
        <v>0</v>
      </c>
      <c r="F2066" s="90" t="str">
        <f>IF(E2066=0,"Sin movimiento en 2020", IF(C2066&gt;D2066,"se sigue facturando","esta pagando"))</f>
        <v>Sin movimiento en 2020</v>
      </c>
    </row>
    <row r="2067" spans="1:6" hidden="1" x14ac:dyDescent="0.25">
      <c r="A2067" s="75" t="s">
        <v>5139</v>
      </c>
      <c r="B2067" s="75" t="s">
        <v>5140</v>
      </c>
      <c r="C2067" s="83">
        <v>1.68</v>
      </c>
      <c r="D2067" s="83">
        <v>6.22</v>
      </c>
      <c r="E2067">
        <f t="shared" si="211"/>
        <v>-4.54</v>
      </c>
      <c r="F2067" t="str">
        <f t="shared" si="212"/>
        <v>esta pagando</v>
      </c>
    </row>
    <row r="2068" spans="1:6" x14ac:dyDescent="0.25">
      <c r="A2068" s="75" t="s">
        <v>875</v>
      </c>
      <c r="B2068" s="75" t="s">
        <v>876</v>
      </c>
      <c r="C2068" s="83">
        <v>6.23</v>
      </c>
      <c r="D2068" s="83">
        <v>6.23</v>
      </c>
      <c r="E2068">
        <f t="shared" si="211"/>
        <v>0</v>
      </c>
      <c r="F2068" s="90" t="str">
        <f>IF(E2068=0,"Sin movimiento en 2020", IF(C2068&gt;D2068,"se sigue facturando","esta pagando"))</f>
        <v>Sin movimiento en 2020</v>
      </c>
    </row>
    <row r="2069" spans="1:6" hidden="1" x14ac:dyDescent="0.25">
      <c r="A2069" s="75" t="s">
        <v>8692</v>
      </c>
      <c r="B2069" s="75" t="s">
        <v>8693</v>
      </c>
      <c r="C2069" s="83">
        <v>27.11</v>
      </c>
      <c r="D2069" s="83">
        <v>6.23</v>
      </c>
      <c r="E2069">
        <f t="shared" si="211"/>
        <v>20.88</v>
      </c>
      <c r="F2069" t="str">
        <f t="shared" si="212"/>
        <v>se sigue facturando</v>
      </c>
    </row>
    <row r="2070" spans="1:6" x14ac:dyDescent="0.25">
      <c r="A2070" s="75" t="s">
        <v>3900</v>
      </c>
      <c r="B2070" s="75" t="s">
        <v>3901</v>
      </c>
      <c r="C2070" s="83">
        <v>6.24</v>
      </c>
      <c r="D2070" s="83">
        <v>6.24</v>
      </c>
      <c r="E2070">
        <f t="shared" si="211"/>
        <v>0</v>
      </c>
      <c r="F2070" s="90" t="str">
        <f>IF(E2070=0,"Sin movimiento en 2020", IF(C2070&gt;D2070,"se sigue facturando","esta pagando"))</f>
        <v>Sin movimiento en 2020</v>
      </c>
    </row>
    <row r="2071" spans="1:6" hidden="1" x14ac:dyDescent="0.25">
      <c r="A2071" s="75" t="s">
        <v>7581</v>
      </c>
      <c r="B2071" s="75" t="s">
        <v>7582</v>
      </c>
      <c r="C2071" s="83">
        <v>22.11</v>
      </c>
      <c r="D2071" s="83">
        <v>6.24</v>
      </c>
      <c r="E2071">
        <f t="shared" si="211"/>
        <v>15.87</v>
      </c>
      <c r="F2071" t="str">
        <f t="shared" si="212"/>
        <v>se sigue facturando</v>
      </c>
    </row>
    <row r="2072" spans="1:6" hidden="1" x14ac:dyDescent="0.25">
      <c r="A2072" s="75" t="s">
        <v>7296</v>
      </c>
      <c r="B2072" s="75" t="s">
        <v>7297</v>
      </c>
      <c r="C2072" s="83">
        <v>1.68</v>
      </c>
      <c r="D2072" s="83">
        <v>6.25</v>
      </c>
      <c r="E2072">
        <f t="shared" si="211"/>
        <v>-4.57</v>
      </c>
      <c r="F2072" t="str">
        <f t="shared" si="212"/>
        <v>esta pagando</v>
      </c>
    </row>
    <row r="2073" spans="1:6" x14ac:dyDescent="0.25">
      <c r="A2073" s="75" t="s">
        <v>8102</v>
      </c>
      <c r="B2073" s="75" t="s">
        <v>8103</v>
      </c>
      <c r="C2073" s="83">
        <v>6.26</v>
      </c>
      <c r="D2073" s="83">
        <v>6.26</v>
      </c>
      <c r="E2073">
        <f t="shared" si="211"/>
        <v>0</v>
      </c>
      <c r="F2073" s="90" t="str">
        <f t="shared" ref="F2073:F2074" si="215">IF(E2073=0,"Sin movimiento en 2020", IF(C2073&gt;D2073,"se sigue facturando","esta pagando"))</f>
        <v>Sin movimiento en 2020</v>
      </c>
    </row>
    <row r="2074" spans="1:6" x14ac:dyDescent="0.25">
      <c r="A2074" s="75" t="s">
        <v>4861</v>
      </c>
      <c r="B2074" s="75" t="s">
        <v>4862</v>
      </c>
      <c r="C2074" s="83">
        <v>6.27</v>
      </c>
      <c r="D2074" s="83">
        <v>6.27</v>
      </c>
      <c r="E2074">
        <f t="shared" si="211"/>
        <v>0</v>
      </c>
      <c r="F2074" s="90" t="str">
        <f t="shared" si="215"/>
        <v>Sin movimiento en 2020</v>
      </c>
    </row>
    <row r="2075" spans="1:6" hidden="1" x14ac:dyDescent="0.25">
      <c r="A2075" s="75" t="s">
        <v>6154</v>
      </c>
      <c r="B2075" s="75" t="s">
        <v>6155</v>
      </c>
      <c r="C2075" s="83">
        <v>74.22</v>
      </c>
      <c r="D2075" s="83">
        <v>6.27</v>
      </c>
      <c r="E2075">
        <f t="shared" si="211"/>
        <v>67.95</v>
      </c>
      <c r="F2075" t="str">
        <f t="shared" si="212"/>
        <v>se sigue facturando</v>
      </c>
    </row>
    <row r="2076" spans="1:6" x14ac:dyDescent="0.25">
      <c r="A2076" s="75" t="s">
        <v>3648</v>
      </c>
      <c r="B2076" s="75" t="s">
        <v>3649</v>
      </c>
      <c r="C2076" s="83">
        <v>6.28</v>
      </c>
      <c r="D2076" s="83">
        <v>6.28</v>
      </c>
      <c r="E2076">
        <f t="shared" si="211"/>
        <v>0</v>
      </c>
      <c r="F2076" s="90" t="str">
        <f>IF(E2076=0,"Sin movimiento en 2020", IF(C2076&gt;D2076,"se sigue facturando","esta pagando"))</f>
        <v>Sin movimiento en 2020</v>
      </c>
    </row>
    <row r="2077" spans="1:6" hidden="1" x14ac:dyDescent="0.25">
      <c r="A2077" s="75" t="s">
        <v>2241</v>
      </c>
      <c r="B2077" s="75" t="s">
        <v>2242</v>
      </c>
      <c r="C2077" s="83">
        <v>18.7</v>
      </c>
      <c r="D2077" s="83">
        <v>6.29</v>
      </c>
      <c r="E2077">
        <f t="shared" si="211"/>
        <v>12.41</v>
      </c>
      <c r="F2077" t="str">
        <f t="shared" si="212"/>
        <v>se sigue facturando</v>
      </c>
    </row>
    <row r="2078" spans="1:6" x14ac:dyDescent="0.25">
      <c r="A2078" s="75" t="s">
        <v>6427</v>
      </c>
      <c r="B2078" s="75" t="s">
        <v>6428</v>
      </c>
      <c r="C2078" s="83">
        <v>6.29</v>
      </c>
      <c r="D2078" s="83">
        <v>6.29</v>
      </c>
      <c r="E2078">
        <f t="shared" si="211"/>
        <v>0</v>
      </c>
      <c r="F2078" s="90" t="str">
        <f>IF(E2078=0,"Sin movimiento en 2020", IF(C2078&gt;D2078,"se sigue facturando","esta pagando"))</f>
        <v>Sin movimiento en 2020</v>
      </c>
    </row>
    <row r="2079" spans="1:6" hidden="1" x14ac:dyDescent="0.25">
      <c r="A2079" s="75" t="s">
        <v>7669</v>
      </c>
      <c r="B2079" s="75" t="s">
        <v>7670</v>
      </c>
      <c r="C2079" s="83">
        <v>3.62</v>
      </c>
      <c r="D2079" s="83">
        <v>6.29</v>
      </c>
      <c r="E2079">
        <f t="shared" si="211"/>
        <v>-2.67</v>
      </c>
      <c r="F2079" t="str">
        <f t="shared" si="212"/>
        <v>esta pagando</v>
      </c>
    </row>
    <row r="2080" spans="1:6" x14ac:dyDescent="0.25">
      <c r="A2080" s="75" t="s">
        <v>855</v>
      </c>
      <c r="B2080" s="75" t="s">
        <v>856</v>
      </c>
      <c r="C2080" s="83">
        <v>6.3</v>
      </c>
      <c r="D2080" s="83">
        <v>6.3</v>
      </c>
      <c r="E2080">
        <f t="shared" si="211"/>
        <v>0</v>
      </c>
      <c r="F2080" s="90" t="str">
        <f t="shared" ref="F2080:F2081" si="216">IF(E2080=0,"Sin movimiento en 2020", IF(C2080&gt;D2080,"se sigue facturando","esta pagando"))</f>
        <v>Sin movimiento en 2020</v>
      </c>
    </row>
    <row r="2081" spans="1:6" x14ac:dyDescent="0.25">
      <c r="A2081" s="75" t="s">
        <v>7223</v>
      </c>
      <c r="B2081" s="75" t="s">
        <v>7224</v>
      </c>
      <c r="C2081" s="83">
        <v>6.3</v>
      </c>
      <c r="D2081" s="83">
        <v>6.3</v>
      </c>
      <c r="E2081">
        <f t="shared" si="211"/>
        <v>0</v>
      </c>
      <c r="F2081" s="90" t="str">
        <f t="shared" si="216"/>
        <v>Sin movimiento en 2020</v>
      </c>
    </row>
    <row r="2082" spans="1:6" hidden="1" x14ac:dyDescent="0.25">
      <c r="A2082" s="75" t="s">
        <v>7691</v>
      </c>
      <c r="B2082" s="75" t="s">
        <v>7692</v>
      </c>
      <c r="C2082" s="83">
        <v>21.77</v>
      </c>
      <c r="D2082" s="83">
        <v>6.3</v>
      </c>
      <c r="E2082">
        <f t="shared" si="211"/>
        <v>15.469999999999999</v>
      </c>
      <c r="F2082" t="str">
        <f t="shared" si="212"/>
        <v>se sigue facturando</v>
      </c>
    </row>
    <row r="2083" spans="1:6" hidden="1" x14ac:dyDescent="0.25">
      <c r="A2083" s="75" t="s">
        <v>9249</v>
      </c>
      <c r="B2083" s="75" t="s">
        <v>9250</v>
      </c>
      <c r="C2083" s="83">
        <v>2.0299999999999998</v>
      </c>
      <c r="D2083" s="83">
        <v>6.31</v>
      </c>
      <c r="E2083">
        <f t="shared" si="211"/>
        <v>-4.2799999999999994</v>
      </c>
      <c r="F2083" t="str">
        <f t="shared" si="212"/>
        <v>esta pagando</v>
      </c>
    </row>
    <row r="2084" spans="1:6" hidden="1" x14ac:dyDescent="0.25">
      <c r="A2084" s="75" t="s">
        <v>4334</v>
      </c>
      <c r="B2084" s="75" t="s">
        <v>4335</v>
      </c>
      <c r="C2084" s="83">
        <v>36.880000000000003</v>
      </c>
      <c r="D2084" s="83">
        <v>6.33</v>
      </c>
      <c r="E2084">
        <f t="shared" si="211"/>
        <v>30.550000000000004</v>
      </c>
      <c r="F2084" t="str">
        <f t="shared" si="212"/>
        <v>se sigue facturando</v>
      </c>
    </row>
    <row r="2085" spans="1:6" hidden="1" x14ac:dyDescent="0.25">
      <c r="A2085" s="75" t="s">
        <v>5518</v>
      </c>
      <c r="B2085" s="75" t="s">
        <v>5519</v>
      </c>
      <c r="C2085" s="83">
        <v>8.5500000000000007</v>
      </c>
      <c r="D2085" s="83">
        <v>6.34</v>
      </c>
      <c r="E2085">
        <f t="shared" si="211"/>
        <v>2.2100000000000009</v>
      </c>
      <c r="F2085" t="str">
        <f t="shared" si="212"/>
        <v>se sigue facturando</v>
      </c>
    </row>
    <row r="2086" spans="1:6" hidden="1" x14ac:dyDescent="0.25">
      <c r="A2086" s="75" t="s">
        <v>9329</v>
      </c>
      <c r="B2086" s="75" t="s">
        <v>9330</v>
      </c>
      <c r="C2086" s="83">
        <v>5.0999999999999996</v>
      </c>
      <c r="D2086" s="83">
        <v>6.34</v>
      </c>
      <c r="E2086">
        <f t="shared" si="211"/>
        <v>-1.2400000000000002</v>
      </c>
      <c r="F2086" t="str">
        <f t="shared" si="212"/>
        <v>esta pagando</v>
      </c>
    </row>
    <row r="2087" spans="1:6" hidden="1" x14ac:dyDescent="0.25">
      <c r="A2087" s="75" t="s">
        <v>2251</v>
      </c>
      <c r="B2087" s="75" t="s">
        <v>2252</v>
      </c>
      <c r="C2087" s="83">
        <v>-0.24</v>
      </c>
      <c r="D2087" s="83">
        <v>6.35</v>
      </c>
      <c r="E2087">
        <f t="shared" si="211"/>
        <v>-6.59</v>
      </c>
      <c r="F2087" t="str">
        <f t="shared" si="212"/>
        <v>esta pagando</v>
      </c>
    </row>
    <row r="2088" spans="1:6" x14ac:dyDescent="0.25">
      <c r="A2088" s="75" t="s">
        <v>4048</v>
      </c>
      <c r="B2088" s="75" t="s">
        <v>4049</v>
      </c>
      <c r="C2088" s="83">
        <v>6.35</v>
      </c>
      <c r="D2088" s="83">
        <v>6.35</v>
      </c>
      <c r="E2088">
        <f t="shared" si="211"/>
        <v>0</v>
      </c>
      <c r="F2088" s="90" t="str">
        <f>IF(E2088=0,"Sin movimiento en 2020", IF(C2088&gt;D2088,"se sigue facturando","esta pagando"))</f>
        <v>Sin movimiento en 2020</v>
      </c>
    </row>
    <row r="2089" spans="1:6" hidden="1" x14ac:dyDescent="0.25">
      <c r="A2089" s="75" t="s">
        <v>7322</v>
      </c>
      <c r="B2089" s="75" t="s">
        <v>7323</v>
      </c>
      <c r="C2089" s="83">
        <v>1.68</v>
      </c>
      <c r="D2089" s="83">
        <v>6.35</v>
      </c>
      <c r="E2089">
        <f t="shared" si="211"/>
        <v>-4.67</v>
      </c>
      <c r="F2089" t="str">
        <f t="shared" si="212"/>
        <v>esta pagando</v>
      </c>
    </row>
    <row r="2090" spans="1:6" x14ac:dyDescent="0.25">
      <c r="A2090" s="75" t="s">
        <v>6767</v>
      </c>
      <c r="B2090" s="75" t="s">
        <v>6768</v>
      </c>
      <c r="C2090" s="83">
        <v>6.36</v>
      </c>
      <c r="D2090" s="83">
        <v>6.36</v>
      </c>
      <c r="E2090">
        <f t="shared" si="211"/>
        <v>0</v>
      </c>
      <c r="F2090" s="90" t="str">
        <f t="shared" ref="F2090:F2091" si="217">IF(E2090=0,"Sin movimiento en 2020", IF(C2090&gt;D2090,"se sigue facturando","esta pagando"))</f>
        <v>Sin movimiento en 2020</v>
      </c>
    </row>
    <row r="2091" spans="1:6" x14ac:dyDescent="0.25">
      <c r="A2091" s="75" t="s">
        <v>7195</v>
      </c>
      <c r="B2091" s="75" t="s">
        <v>7196</v>
      </c>
      <c r="C2091" s="83">
        <v>6.36</v>
      </c>
      <c r="D2091" s="83">
        <v>6.36</v>
      </c>
      <c r="E2091">
        <f t="shared" si="211"/>
        <v>0</v>
      </c>
      <c r="F2091" s="90" t="str">
        <f t="shared" si="217"/>
        <v>Sin movimiento en 2020</v>
      </c>
    </row>
    <row r="2092" spans="1:6" hidden="1" x14ac:dyDescent="0.25">
      <c r="A2092" s="75" t="s">
        <v>8568</v>
      </c>
      <c r="B2092" s="75" t="s">
        <v>8569</v>
      </c>
      <c r="C2092" s="83">
        <v>6.12</v>
      </c>
      <c r="D2092" s="83">
        <v>6.38</v>
      </c>
      <c r="E2092">
        <f t="shared" si="211"/>
        <v>-0.25999999999999979</v>
      </c>
      <c r="F2092" t="str">
        <f t="shared" si="212"/>
        <v>esta pagando</v>
      </c>
    </row>
    <row r="2093" spans="1:6" x14ac:dyDescent="0.25">
      <c r="A2093" s="75" t="s">
        <v>9024</v>
      </c>
      <c r="B2093" s="75" t="s">
        <v>9025</v>
      </c>
      <c r="C2093" s="83">
        <v>6.38</v>
      </c>
      <c r="D2093" s="83">
        <v>6.38</v>
      </c>
      <c r="E2093">
        <f t="shared" si="211"/>
        <v>0</v>
      </c>
      <c r="F2093" s="90" t="str">
        <f t="shared" ref="F2093:F2095" si="218">IF(E2093=0,"Sin movimiento en 2020", IF(C2093&gt;D2093,"se sigue facturando","esta pagando"))</f>
        <v>Sin movimiento en 2020</v>
      </c>
    </row>
    <row r="2094" spans="1:6" x14ac:dyDescent="0.25">
      <c r="A2094" s="75" t="s">
        <v>6489</v>
      </c>
      <c r="B2094" s="75" t="s">
        <v>6490</v>
      </c>
      <c r="C2094" s="83">
        <v>6.39</v>
      </c>
      <c r="D2094" s="83">
        <v>6.39</v>
      </c>
      <c r="E2094">
        <f t="shared" si="211"/>
        <v>0</v>
      </c>
      <c r="F2094" s="90" t="str">
        <f t="shared" si="218"/>
        <v>Sin movimiento en 2020</v>
      </c>
    </row>
    <row r="2095" spans="1:6" x14ac:dyDescent="0.25">
      <c r="A2095" s="75" t="s">
        <v>3546</v>
      </c>
      <c r="B2095" s="75" t="s">
        <v>3547</v>
      </c>
      <c r="C2095" s="83">
        <v>6.41</v>
      </c>
      <c r="D2095" s="83">
        <v>6.41</v>
      </c>
      <c r="E2095">
        <f t="shared" si="211"/>
        <v>0</v>
      </c>
      <c r="F2095" s="90" t="str">
        <f t="shared" si="218"/>
        <v>Sin movimiento en 2020</v>
      </c>
    </row>
    <row r="2096" spans="1:6" hidden="1" x14ac:dyDescent="0.25">
      <c r="A2096" s="75" t="s">
        <v>4292</v>
      </c>
      <c r="B2096" s="75" t="s">
        <v>4293</v>
      </c>
      <c r="C2096" s="83">
        <v>34.92</v>
      </c>
      <c r="D2096" s="83">
        <v>6.41</v>
      </c>
      <c r="E2096">
        <f t="shared" si="211"/>
        <v>28.51</v>
      </c>
      <c r="F2096" t="str">
        <f t="shared" si="212"/>
        <v>se sigue facturando</v>
      </c>
    </row>
    <row r="2097" spans="1:6" x14ac:dyDescent="0.25">
      <c r="A2097" s="75" t="s">
        <v>6877</v>
      </c>
      <c r="B2097" s="75" t="s">
        <v>6878</v>
      </c>
      <c r="C2097" s="83">
        <v>6.42</v>
      </c>
      <c r="D2097" s="83">
        <v>6.42</v>
      </c>
      <c r="E2097">
        <f t="shared" si="211"/>
        <v>0</v>
      </c>
      <c r="F2097" s="90" t="str">
        <f>IF(E2097=0,"Sin movimiento en 2020", IF(C2097&gt;D2097,"se sigue facturando","esta pagando"))</f>
        <v>Sin movimiento en 2020</v>
      </c>
    </row>
    <row r="2098" spans="1:6" hidden="1" x14ac:dyDescent="0.25">
      <c r="A2098" s="75" t="s">
        <v>6475</v>
      </c>
      <c r="B2098" s="75" t="s">
        <v>6476</v>
      </c>
      <c r="C2098" s="83">
        <v>27.12</v>
      </c>
      <c r="D2098" s="83">
        <v>6.43</v>
      </c>
      <c r="E2098">
        <f t="shared" si="211"/>
        <v>20.69</v>
      </c>
      <c r="F2098" t="str">
        <f t="shared" si="212"/>
        <v>se sigue facturando</v>
      </c>
    </row>
    <row r="2099" spans="1:6" hidden="1" x14ac:dyDescent="0.25">
      <c r="A2099" s="75" t="s">
        <v>2357</v>
      </c>
      <c r="B2099" s="75" t="s">
        <v>2358</v>
      </c>
      <c r="C2099" s="83">
        <v>18.68</v>
      </c>
      <c r="D2099" s="83">
        <v>6.45</v>
      </c>
      <c r="E2099">
        <f t="shared" si="211"/>
        <v>12.23</v>
      </c>
      <c r="F2099" t="str">
        <f t="shared" si="212"/>
        <v>se sigue facturando</v>
      </c>
    </row>
    <row r="2100" spans="1:6" hidden="1" x14ac:dyDescent="0.25">
      <c r="A2100" s="75" t="s">
        <v>6334</v>
      </c>
      <c r="B2100" s="75" t="s">
        <v>6335</v>
      </c>
      <c r="C2100" s="83">
        <v>8.14</v>
      </c>
      <c r="D2100" s="83">
        <v>6.46</v>
      </c>
      <c r="E2100">
        <f t="shared" si="211"/>
        <v>1.6800000000000006</v>
      </c>
      <c r="F2100" t="str">
        <f t="shared" si="212"/>
        <v>se sigue facturando</v>
      </c>
    </row>
    <row r="2101" spans="1:6" hidden="1" x14ac:dyDescent="0.25">
      <c r="A2101" s="75" t="s">
        <v>7866</v>
      </c>
      <c r="B2101" s="75" t="s">
        <v>7867</v>
      </c>
      <c r="C2101" s="83">
        <v>8.7100000000000009</v>
      </c>
      <c r="D2101" s="83">
        <v>6.47</v>
      </c>
      <c r="E2101">
        <f t="shared" si="211"/>
        <v>2.2400000000000011</v>
      </c>
      <c r="F2101" t="str">
        <f t="shared" si="212"/>
        <v>se sigue facturando</v>
      </c>
    </row>
    <row r="2102" spans="1:6" hidden="1" x14ac:dyDescent="0.25">
      <c r="A2102" s="75" t="s">
        <v>3440</v>
      </c>
      <c r="B2102" s="75" t="s">
        <v>3441</v>
      </c>
      <c r="C2102" s="83">
        <v>57.61</v>
      </c>
      <c r="D2102" s="83">
        <v>6.48</v>
      </c>
      <c r="E2102">
        <f t="shared" si="211"/>
        <v>51.129999999999995</v>
      </c>
      <c r="F2102" t="str">
        <f t="shared" si="212"/>
        <v>se sigue facturando</v>
      </c>
    </row>
    <row r="2103" spans="1:6" x14ac:dyDescent="0.25">
      <c r="A2103" s="75" t="s">
        <v>3034</v>
      </c>
      <c r="B2103" s="75" t="s">
        <v>3035</v>
      </c>
      <c r="C2103" s="83">
        <v>6.49</v>
      </c>
      <c r="D2103" s="83">
        <v>6.49</v>
      </c>
      <c r="E2103">
        <f t="shared" si="211"/>
        <v>0</v>
      </c>
      <c r="F2103" s="90" t="str">
        <f>IF(E2103=0,"Sin movimiento en 2020", IF(C2103&gt;D2103,"se sigue facturando","esta pagando"))</f>
        <v>Sin movimiento en 2020</v>
      </c>
    </row>
    <row r="2104" spans="1:6" hidden="1" x14ac:dyDescent="0.25">
      <c r="A2104" s="75" t="s">
        <v>6078</v>
      </c>
      <c r="B2104" s="75" t="s">
        <v>6079</v>
      </c>
      <c r="C2104" s="83">
        <v>25.3</v>
      </c>
      <c r="D2104" s="83">
        <v>6.49</v>
      </c>
      <c r="E2104">
        <f t="shared" si="211"/>
        <v>18.810000000000002</v>
      </c>
      <c r="F2104" t="str">
        <f t="shared" si="212"/>
        <v>se sigue facturando</v>
      </c>
    </row>
    <row r="2105" spans="1:6" hidden="1" x14ac:dyDescent="0.25">
      <c r="A2105" s="75" t="s">
        <v>6282</v>
      </c>
      <c r="B2105" s="75" t="s">
        <v>6283</v>
      </c>
      <c r="C2105" s="83">
        <v>67.650000000000006</v>
      </c>
      <c r="D2105" s="83">
        <v>6.49</v>
      </c>
      <c r="E2105">
        <f t="shared" si="211"/>
        <v>61.160000000000004</v>
      </c>
      <c r="F2105" t="str">
        <f t="shared" si="212"/>
        <v>se sigue facturando</v>
      </c>
    </row>
    <row r="2106" spans="1:6" x14ac:dyDescent="0.25">
      <c r="A2106" s="75" t="s">
        <v>5274</v>
      </c>
      <c r="B2106" s="75" t="s">
        <v>5275</v>
      </c>
      <c r="C2106" s="83">
        <v>6.5</v>
      </c>
      <c r="D2106" s="83">
        <v>6.5</v>
      </c>
      <c r="E2106">
        <f t="shared" si="211"/>
        <v>0</v>
      </c>
      <c r="F2106" s="90" t="str">
        <f>IF(E2106=0,"Sin movimiento en 2020", IF(C2106&gt;D2106,"se sigue facturando","esta pagando"))</f>
        <v>Sin movimiento en 2020</v>
      </c>
    </row>
    <row r="2107" spans="1:6" hidden="1" x14ac:dyDescent="0.25">
      <c r="A2107" s="75" t="s">
        <v>4122</v>
      </c>
      <c r="B2107" s="75" t="s">
        <v>4123</v>
      </c>
      <c r="C2107" s="83">
        <v>9.6999999999999993</v>
      </c>
      <c r="D2107" s="83">
        <v>6.52</v>
      </c>
      <c r="E2107">
        <f t="shared" si="211"/>
        <v>3.1799999999999997</v>
      </c>
      <c r="F2107" t="str">
        <f t="shared" si="212"/>
        <v>se sigue facturando</v>
      </c>
    </row>
    <row r="2108" spans="1:6" x14ac:dyDescent="0.25">
      <c r="A2108" s="75" t="s">
        <v>7053</v>
      </c>
      <c r="B2108" s="75" t="s">
        <v>7054</v>
      </c>
      <c r="C2108" s="83">
        <v>6.54</v>
      </c>
      <c r="D2108" s="83">
        <v>6.54</v>
      </c>
      <c r="E2108">
        <f t="shared" si="211"/>
        <v>0</v>
      </c>
      <c r="F2108" s="90" t="str">
        <f>IF(E2108=0,"Sin movimiento en 2020", IF(C2108&gt;D2108,"se sigue facturando","esta pagando"))</f>
        <v>Sin movimiento en 2020</v>
      </c>
    </row>
    <row r="2109" spans="1:6" hidden="1" x14ac:dyDescent="0.25">
      <c r="A2109" s="75" t="s">
        <v>8876</v>
      </c>
      <c r="B2109" s="75" t="s">
        <v>8877</v>
      </c>
      <c r="C2109" s="83">
        <v>34.67</v>
      </c>
      <c r="D2109" s="83">
        <v>6.54</v>
      </c>
      <c r="E2109">
        <f t="shared" si="211"/>
        <v>28.130000000000003</v>
      </c>
      <c r="F2109" t="str">
        <f t="shared" si="212"/>
        <v>se sigue facturando</v>
      </c>
    </row>
    <row r="2110" spans="1:6" hidden="1" x14ac:dyDescent="0.25">
      <c r="A2110" s="75" t="s">
        <v>9233</v>
      </c>
      <c r="B2110" s="75" t="s">
        <v>9234</v>
      </c>
      <c r="C2110" s="83">
        <v>48.97</v>
      </c>
      <c r="D2110" s="83">
        <v>6.56</v>
      </c>
      <c r="E2110">
        <f t="shared" si="211"/>
        <v>42.41</v>
      </c>
      <c r="F2110" t="str">
        <f t="shared" si="212"/>
        <v>se sigue facturando</v>
      </c>
    </row>
    <row r="2111" spans="1:6" x14ac:dyDescent="0.25">
      <c r="A2111" s="75" t="s">
        <v>3628</v>
      </c>
      <c r="B2111" s="75" t="s">
        <v>3629</v>
      </c>
      <c r="C2111" s="83">
        <v>6.57</v>
      </c>
      <c r="D2111" s="83">
        <v>6.57</v>
      </c>
      <c r="E2111">
        <f t="shared" si="211"/>
        <v>0</v>
      </c>
      <c r="F2111" s="90" t="str">
        <f>IF(E2111=0,"Sin movimiento en 2020", IF(C2111&gt;D2111,"se sigue facturando","esta pagando"))</f>
        <v>Sin movimiento en 2020</v>
      </c>
    </row>
    <row r="2112" spans="1:6" hidden="1" x14ac:dyDescent="0.25">
      <c r="A2112" s="75" t="s">
        <v>3622</v>
      </c>
      <c r="B2112" s="75" t="s">
        <v>3623</v>
      </c>
      <c r="C2112" s="83">
        <v>9.02</v>
      </c>
      <c r="D2112" s="83">
        <v>6.59</v>
      </c>
      <c r="E2112">
        <f t="shared" si="211"/>
        <v>2.4299999999999997</v>
      </c>
      <c r="F2112" t="str">
        <f t="shared" si="212"/>
        <v>se sigue facturando</v>
      </c>
    </row>
    <row r="2113" spans="1:6" hidden="1" x14ac:dyDescent="0.25">
      <c r="A2113" s="75" t="s">
        <v>3946</v>
      </c>
      <c r="B2113" s="75" t="s">
        <v>3947</v>
      </c>
      <c r="C2113" s="83">
        <v>23.89</v>
      </c>
      <c r="D2113" s="83">
        <v>6.59</v>
      </c>
      <c r="E2113">
        <f t="shared" si="211"/>
        <v>17.3</v>
      </c>
      <c r="F2113" t="str">
        <f t="shared" si="212"/>
        <v>se sigue facturando</v>
      </c>
    </row>
    <row r="2114" spans="1:6" x14ac:dyDescent="0.25">
      <c r="A2114" s="75" t="s">
        <v>4008</v>
      </c>
      <c r="B2114" s="75" t="s">
        <v>4009</v>
      </c>
      <c r="C2114" s="83">
        <v>6.6</v>
      </c>
      <c r="D2114" s="83">
        <v>6.6</v>
      </c>
      <c r="E2114">
        <f t="shared" ref="E2114:E2177" si="219">C2114-D2114</f>
        <v>0</v>
      </c>
      <c r="F2114" s="90" t="str">
        <f>IF(E2114=0,"Sin movimiento en 2020", IF(C2114&gt;D2114,"se sigue facturando","esta pagando"))</f>
        <v>Sin movimiento en 2020</v>
      </c>
    </row>
    <row r="2115" spans="1:6" hidden="1" x14ac:dyDescent="0.25">
      <c r="A2115" s="75" t="s">
        <v>3762</v>
      </c>
      <c r="B2115" s="75" t="s">
        <v>3763</v>
      </c>
      <c r="C2115" s="83">
        <v>7.38</v>
      </c>
      <c r="D2115" s="83">
        <v>6.62</v>
      </c>
      <c r="E2115">
        <f t="shared" si="219"/>
        <v>0.75999999999999979</v>
      </c>
      <c r="F2115" t="str">
        <f t="shared" ref="F2115:F2176" si="220">IF(E2115=0,"No cobrable", IF(C2115&gt;D2115,"se sigue facturando","esta pagando"))</f>
        <v>se sigue facturando</v>
      </c>
    </row>
    <row r="2116" spans="1:6" x14ac:dyDescent="0.25">
      <c r="A2116" s="75" t="s">
        <v>2201</v>
      </c>
      <c r="B2116" s="75" t="s">
        <v>2202</v>
      </c>
      <c r="C2116" s="83">
        <v>6.65</v>
      </c>
      <c r="D2116" s="83">
        <v>6.65</v>
      </c>
      <c r="E2116">
        <f t="shared" si="219"/>
        <v>0</v>
      </c>
      <c r="F2116" s="90" t="str">
        <f>IF(E2116=0,"Sin movimiento en 2020", IF(C2116&gt;D2116,"se sigue facturando","esta pagando"))</f>
        <v>Sin movimiento en 2020</v>
      </c>
    </row>
    <row r="2117" spans="1:6" hidden="1" x14ac:dyDescent="0.25">
      <c r="A2117" s="75" t="s">
        <v>3886</v>
      </c>
      <c r="B2117" s="75" t="s">
        <v>3887</v>
      </c>
      <c r="C2117" s="83">
        <v>2.15</v>
      </c>
      <c r="D2117" s="83">
        <v>6.66</v>
      </c>
      <c r="E2117">
        <f t="shared" si="219"/>
        <v>-4.51</v>
      </c>
      <c r="F2117" t="str">
        <f t="shared" si="220"/>
        <v>esta pagando</v>
      </c>
    </row>
    <row r="2118" spans="1:6" x14ac:dyDescent="0.25">
      <c r="A2118" s="75" t="s">
        <v>6469</v>
      </c>
      <c r="B2118" s="75" t="s">
        <v>6470</v>
      </c>
      <c r="C2118" s="83">
        <v>6.66</v>
      </c>
      <c r="D2118" s="83">
        <v>6.66</v>
      </c>
      <c r="E2118">
        <f t="shared" si="219"/>
        <v>0</v>
      </c>
      <c r="F2118" s="90" t="str">
        <f>IF(E2118=0,"Sin movimiento en 2020", IF(C2118&gt;D2118,"se sigue facturando","esta pagando"))</f>
        <v>Sin movimiento en 2020</v>
      </c>
    </row>
    <row r="2119" spans="1:6" hidden="1" x14ac:dyDescent="0.25">
      <c r="A2119" s="75" t="s">
        <v>7442</v>
      </c>
      <c r="B2119" s="75" t="s">
        <v>7443</v>
      </c>
      <c r="C2119" s="83">
        <v>-5.07</v>
      </c>
      <c r="D2119" s="83">
        <v>6.66</v>
      </c>
      <c r="E2119">
        <f t="shared" si="219"/>
        <v>-11.73</v>
      </c>
      <c r="F2119" t="str">
        <f t="shared" si="220"/>
        <v>esta pagando</v>
      </c>
    </row>
    <row r="2120" spans="1:6" x14ac:dyDescent="0.25">
      <c r="A2120" s="75" t="s">
        <v>6620</v>
      </c>
      <c r="B2120" s="75" t="s">
        <v>6621</v>
      </c>
      <c r="C2120" s="83">
        <v>6.68</v>
      </c>
      <c r="D2120" s="83">
        <v>6.68</v>
      </c>
      <c r="E2120">
        <f t="shared" si="219"/>
        <v>0</v>
      </c>
      <c r="F2120" s="90" t="str">
        <f t="shared" ref="F2120:F2124" si="221">IF(E2120=0,"Sin movimiento en 2020", IF(C2120&gt;D2120,"se sigue facturando","esta pagando"))</f>
        <v>Sin movimiento en 2020</v>
      </c>
    </row>
    <row r="2121" spans="1:6" x14ac:dyDescent="0.25">
      <c r="A2121" s="75" t="s">
        <v>2045</v>
      </c>
      <c r="B2121" s="75" t="s">
        <v>2046</v>
      </c>
      <c r="C2121" s="83">
        <v>6.69</v>
      </c>
      <c r="D2121" s="83">
        <v>6.69</v>
      </c>
      <c r="E2121">
        <f t="shared" si="219"/>
        <v>0</v>
      </c>
      <c r="F2121" s="90" t="str">
        <f t="shared" si="221"/>
        <v>Sin movimiento en 2020</v>
      </c>
    </row>
    <row r="2122" spans="1:6" x14ac:dyDescent="0.25">
      <c r="A2122" s="75" t="s">
        <v>6933</v>
      </c>
      <c r="B2122" s="75" t="s">
        <v>6934</v>
      </c>
      <c r="C2122" s="83">
        <v>6.7</v>
      </c>
      <c r="D2122" s="83">
        <v>6.7</v>
      </c>
      <c r="E2122">
        <f t="shared" si="219"/>
        <v>0</v>
      </c>
      <c r="F2122" s="90" t="str">
        <f t="shared" si="221"/>
        <v>Sin movimiento en 2020</v>
      </c>
    </row>
    <row r="2123" spans="1:6" x14ac:dyDescent="0.25">
      <c r="A2123" s="75" t="s">
        <v>7286</v>
      </c>
      <c r="B2123" s="75" t="s">
        <v>7287</v>
      </c>
      <c r="C2123" s="83">
        <v>6.7</v>
      </c>
      <c r="D2123" s="83">
        <v>6.7</v>
      </c>
      <c r="E2123">
        <f t="shared" si="219"/>
        <v>0</v>
      </c>
      <c r="F2123" s="90" t="str">
        <f t="shared" si="221"/>
        <v>Sin movimiento en 2020</v>
      </c>
    </row>
    <row r="2124" spans="1:6" x14ac:dyDescent="0.25">
      <c r="A2124" s="75" t="s">
        <v>2897</v>
      </c>
      <c r="B2124" s="75" t="s">
        <v>2898</v>
      </c>
      <c r="C2124" s="83">
        <v>6.72</v>
      </c>
      <c r="D2124" s="83">
        <v>6.72</v>
      </c>
      <c r="E2124">
        <f t="shared" si="219"/>
        <v>0</v>
      </c>
      <c r="F2124" s="90" t="str">
        <f t="shared" si="221"/>
        <v>Sin movimiento en 2020</v>
      </c>
    </row>
    <row r="2125" spans="1:6" hidden="1" x14ac:dyDescent="0.25">
      <c r="A2125" s="75" t="s">
        <v>4887</v>
      </c>
      <c r="B2125" s="75" t="s">
        <v>4888</v>
      </c>
      <c r="C2125" s="83">
        <v>69.53</v>
      </c>
      <c r="D2125" s="83">
        <v>6.72</v>
      </c>
      <c r="E2125">
        <f t="shared" si="219"/>
        <v>62.81</v>
      </c>
      <c r="F2125" t="str">
        <f t="shared" si="220"/>
        <v>se sigue facturando</v>
      </c>
    </row>
    <row r="2126" spans="1:6" hidden="1" x14ac:dyDescent="0.25">
      <c r="A2126" s="75" t="s">
        <v>3868</v>
      </c>
      <c r="B2126" s="75" t="s">
        <v>3869</v>
      </c>
      <c r="C2126" s="83">
        <v>23.41</v>
      </c>
      <c r="D2126" s="83">
        <v>6.73</v>
      </c>
      <c r="E2126">
        <f t="shared" si="219"/>
        <v>16.68</v>
      </c>
      <c r="F2126" t="str">
        <f t="shared" si="220"/>
        <v>se sigue facturando</v>
      </c>
    </row>
    <row r="2127" spans="1:6" hidden="1" x14ac:dyDescent="0.25">
      <c r="A2127" s="75" t="s">
        <v>7007</v>
      </c>
      <c r="B2127" s="75" t="s">
        <v>7008</v>
      </c>
      <c r="C2127" s="83">
        <v>16.36</v>
      </c>
      <c r="D2127" s="83">
        <v>6.73</v>
      </c>
      <c r="E2127">
        <f t="shared" si="219"/>
        <v>9.629999999999999</v>
      </c>
      <c r="F2127" t="str">
        <f t="shared" si="220"/>
        <v>se sigue facturando</v>
      </c>
    </row>
    <row r="2128" spans="1:6" hidden="1" x14ac:dyDescent="0.25">
      <c r="A2128" s="75" t="s">
        <v>2725</v>
      </c>
      <c r="B2128" s="75" t="s">
        <v>2726</v>
      </c>
      <c r="C2128" s="83">
        <v>44.89</v>
      </c>
      <c r="D2128" s="83">
        <v>6.75</v>
      </c>
      <c r="E2128">
        <f t="shared" si="219"/>
        <v>38.14</v>
      </c>
      <c r="F2128" t="str">
        <f t="shared" si="220"/>
        <v>se sigue facturando</v>
      </c>
    </row>
    <row r="2129" spans="1:6" x14ac:dyDescent="0.25">
      <c r="A2129" s="75" t="s">
        <v>4278</v>
      </c>
      <c r="B2129" s="75" t="s">
        <v>4279</v>
      </c>
      <c r="C2129" s="83">
        <v>6.75</v>
      </c>
      <c r="D2129" s="83">
        <v>6.75</v>
      </c>
      <c r="E2129">
        <f t="shared" si="219"/>
        <v>0</v>
      </c>
      <c r="F2129" s="90" t="str">
        <f>IF(E2129=0,"Sin movimiento en 2020", IF(C2129&gt;D2129,"se sigue facturando","esta pagando"))</f>
        <v>Sin movimiento en 2020</v>
      </c>
    </row>
    <row r="2130" spans="1:6" hidden="1" x14ac:dyDescent="0.25">
      <c r="A2130" s="75" t="s">
        <v>8061</v>
      </c>
      <c r="B2130" s="75" t="s">
        <v>8062</v>
      </c>
      <c r="C2130" s="83">
        <v>174.46</v>
      </c>
      <c r="D2130" s="83">
        <v>6.75</v>
      </c>
      <c r="E2130">
        <f t="shared" si="219"/>
        <v>167.71</v>
      </c>
      <c r="F2130" t="str">
        <f t="shared" si="220"/>
        <v>se sigue facturando</v>
      </c>
    </row>
    <row r="2131" spans="1:6" x14ac:dyDescent="0.25">
      <c r="A2131" s="75" t="s">
        <v>3312</v>
      </c>
      <c r="B2131" s="75" t="s">
        <v>3313</v>
      </c>
      <c r="C2131" s="83">
        <v>6.76</v>
      </c>
      <c r="D2131" s="83">
        <v>6.76</v>
      </c>
      <c r="E2131">
        <f t="shared" si="219"/>
        <v>0</v>
      </c>
      <c r="F2131" s="90" t="str">
        <f>IF(E2131=0,"Sin movimiento en 2020", IF(C2131&gt;D2131,"se sigue facturando","esta pagando"))</f>
        <v>Sin movimiento en 2020</v>
      </c>
    </row>
    <row r="2132" spans="1:6" hidden="1" x14ac:dyDescent="0.25">
      <c r="A2132" s="75" t="s">
        <v>4438</v>
      </c>
      <c r="B2132" s="75" t="s">
        <v>4439</v>
      </c>
      <c r="C2132" s="83">
        <v>56.97</v>
      </c>
      <c r="D2132" s="83">
        <v>6.76</v>
      </c>
      <c r="E2132">
        <f t="shared" si="219"/>
        <v>50.21</v>
      </c>
      <c r="F2132" t="str">
        <f t="shared" si="220"/>
        <v>se sigue facturando</v>
      </c>
    </row>
    <row r="2133" spans="1:6" hidden="1" x14ac:dyDescent="0.25">
      <c r="A2133" s="75" t="s">
        <v>6979</v>
      </c>
      <c r="B2133" s="75" t="s">
        <v>6980</v>
      </c>
      <c r="C2133" s="83">
        <v>14.07</v>
      </c>
      <c r="D2133" s="83">
        <v>6.76</v>
      </c>
      <c r="E2133">
        <f t="shared" si="219"/>
        <v>7.3100000000000005</v>
      </c>
      <c r="F2133" t="str">
        <f t="shared" si="220"/>
        <v>se sigue facturando</v>
      </c>
    </row>
    <row r="2134" spans="1:6" hidden="1" x14ac:dyDescent="0.25">
      <c r="A2134" s="75" t="s">
        <v>7197</v>
      </c>
      <c r="B2134" s="75" t="s">
        <v>7198</v>
      </c>
      <c r="C2134" s="83">
        <v>9.7100000000000009</v>
      </c>
      <c r="D2134" s="83">
        <v>6.76</v>
      </c>
      <c r="E2134">
        <f t="shared" si="219"/>
        <v>2.9500000000000011</v>
      </c>
      <c r="F2134" t="str">
        <f t="shared" si="220"/>
        <v>se sigue facturando</v>
      </c>
    </row>
    <row r="2135" spans="1:6" hidden="1" x14ac:dyDescent="0.25">
      <c r="A2135" s="75" t="s">
        <v>2319</v>
      </c>
      <c r="B2135" s="75" t="s">
        <v>2320</v>
      </c>
      <c r="C2135" s="83">
        <v>13.09</v>
      </c>
      <c r="D2135" s="83">
        <v>6.78</v>
      </c>
      <c r="E2135">
        <f t="shared" si="219"/>
        <v>6.31</v>
      </c>
      <c r="F2135" t="str">
        <f t="shared" si="220"/>
        <v>se sigue facturando</v>
      </c>
    </row>
    <row r="2136" spans="1:6" hidden="1" x14ac:dyDescent="0.25">
      <c r="A2136" s="75" t="s">
        <v>3060</v>
      </c>
      <c r="B2136" s="75" t="s">
        <v>3061</v>
      </c>
      <c r="C2136" s="83">
        <v>9</v>
      </c>
      <c r="D2136" s="83">
        <v>6.78</v>
      </c>
      <c r="E2136">
        <f t="shared" si="219"/>
        <v>2.2199999999999998</v>
      </c>
      <c r="F2136" t="str">
        <f t="shared" si="220"/>
        <v>se sigue facturando</v>
      </c>
    </row>
    <row r="2137" spans="1:6" x14ac:dyDescent="0.25">
      <c r="A2137" s="75" t="s">
        <v>7091</v>
      </c>
      <c r="B2137" s="75" t="s">
        <v>7092</v>
      </c>
      <c r="C2137" s="83">
        <v>6.78</v>
      </c>
      <c r="D2137" s="83">
        <v>6.78</v>
      </c>
      <c r="E2137">
        <f t="shared" si="219"/>
        <v>0</v>
      </c>
      <c r="F2137" s="90" t="str">
        <f>IF(E2137=0,"Sin movimiento en 2020", IF(C2137&gt;D2137,"se sigue facturando","esta pagando"))</f>
        <v>Sin movimiento en 2020</v>
      </c>
    </row>
    <row r="2138" spans="1:6" hidden="1" x14ac:dyDescent="0.25">
      <c r="A2138" s="75" t="s">
        <v>5532</v>
      </c>
      <c r="B2138" s="75" t="s">
        <v>5533</v>
      </c>
      <c r="C2138" s="83">
        <v>27.46</v>
      </c>
      <c r="D2138" s="83">
        <v>6.79</v>
      </c>
      <c r="E2138">
        <f t="shared" si="219"/>
        <v>20.67</v>
      </c>
      <c r="F2138" t="str">
        <f t="shared" si="220"/>
        <v>se sigue facturando</v>
      </c>
    </row>
    <row r="2139" spans="1:6" hidden="1" x14ac:dyDescent="0.25">
      <c r="A2139" s="75" t="s">
        <v>7763</v>
      </c>
      <c r="B2139" s="75" t="s">
        <v>7764</v>
      </c>
      <c r="C2139" s="83">
        <v>31.75</v>
      </c>
      <c r="D2139" s="83">
        <v>6.8</v>
      </c>
      <c r="E2139">
        <f t="shared" si="219"/>
        <v>24.95</v>
      </c>
      <c r="F2139" t="str">
        <f t="shared" si="220"/>
        <v>se sigue facturando</v>
      </c>
    </row>
    <row r="2140" spans="1:6" hidden="1" x14ac:dyDescent="0.25">
      <c r="A2140" s="75" t="s">
        <v>9501</v>
      </c>
      <c r="B2140" s="75" t="s">
        <v>9502</v>
      </c>
      <c r="C2140" s="83">
        <v>10.44</v>
      </c>
      <c r="D2140" s="83">
        <v>6.83</v>
      </c>
      <c r="E2140">
        <f t="shared" si="219"/>
        <v>3.6099999999999994</v>
      </c>
      <c r="F2140" t="str">
        <f t="shared" si="220"/>
        <v>se sigue facturando</v>
      </c>
    </row>
    <row r="2141" spans="1:6" x14ac:dyDescent="0.25">
      <c r="A2141" s="75" t="s">
        <v>2013</v>
      </c>
      <c r="B2141" s="75" t="s">
        <v>2014</v>
      </c>
      <c r="C2141" s="83">
        <v>6.84</v>
      </c>
      <c r="D2141" s="83">
        <v>6.84</v>
      </c>
      <c r="E2141">
        <f t="shared" si="219"/>
        <v>0</v>
      </c>
      <c r="F2141" s="90" t="str">
        <f t="shared" ref="F2141:F2144" si="222">IF(E2141=0,"Sin movimiento en 2020", IF(C2141&gt;D2141,"se sigue facturando","esta pagando"))</f>
        <v>Sin movimiento en 2020</v>
      </c>
    </row>
    <row r="2142" spans="1:6" x14ac:dyDescent="0.25">
      <c r="A2142" s="75" t="s">
        <v>2081</v>
      </c>
      <c r="B2142" s="75" t="s">
        <v>2082</v>
      </c>
      <c r="C2142" s="83">
        <v>6.84</v>
      </c>
      <c r="D2142" s="83">
        <v>6.84</v>
      </c>
      <c r="E2142">
        <f t="shared" si="219"/>
        <v>0</v>
      </c>
      <c r="F2142" s="90" t="str">
        <f t="shared" si="222"/>
        <v>Sin movimiento en 2020</v>
      </c>
    </row>
    <row r="2143" spans="1:6" x14ac:dyDescent="0.25">
      <c r="A2143" s="75" t="s">
        <v>3778</v>
      </c>
      <c r="B2143" s="75" t="s">
        <v>3779</v>
      </c>
      <c r="C2143" s="83">
        <v>6.84</v>
      </c>
      <c r="D2143" s="83">
        <v>6.84</v>
      </c>
      <c r="E2143">
        <f t="shared" si="219"/>
        <v>0</v>
      </c>
      <c r="F2143" s="90" t="str">
        <f t="shared" si="222"/>
        <v>Sin movimiento en 2020</v>
      </c>
    </row>
    <row r="2144" spans="1:6" x14ac:dyDescent="0.25">
      <c r="A2144" s="75" t="s">
        <v>3918</v>
      </c>
      <c r="B2144" s="75" t="s">
        <v>3919</v>
      </c>
      <c r="C2144" s="83">
        <v>6.84</v>
      </c>
      <c r="D2144" s="83">
        <v>6.84</v>
      </c>
      <c r="E2144">
        <f t="shared" si="219"/>
        <v>0</v>
      </c>
      <c r="F2144" s="90" t="str">
        <f t="shared" si="222"/>
        <v>Sin movimiento en 2020</v>
      </c>
    </row>
    <row r="2145" spans="1:6" hidden="1" x14ac:dyDescent="0.25">
      <c r="A2145" s="75" t="s">
        <v>6749</v>
      </c>
      <c r="B2145" s="75" t="s">
        <v>6750</v>
      </c>
      <c r="C2145" s="83">
        <v>10.36</v>
      </c>
      <c r="D2145" s="83">
        <v>6.84</v>
      </c>
      <c r="E2145">
        <f t="shared" si="219"/>
        <v>3.5199999999999996</v>
      </c>
      <c r="F2145" t="str">
        <f t="shared" si="220"/>
        <v>se sigue facturando</v>
      </c>
    </row>
    <row r="2146" spans="1:6" hidden="1" x14ac:dyDescent="0.25">
      <c r="A2146" s="75" t="s">
        <v>9415</v>
      </c>
      <c r="B2146" s="75" t="s">
        <v>9416</v>
      </c>
      <c r="C2146" s="83">
        <v>8.52</v>
      </c>
      <c r="D2146" s="83">
        <v>6.84</v>
      </c>
      <c r="E2146">
        <f t="shared" si="219"/>
        <v>1.6799999999999997</v>
      </c>
      <c r="F2146" t="str">
        <f t="shared" si="220"/>
        <v>se sigue facturando</v>
      </c>
    </row>
    <row r="2147" spans="1:6" x14ac:dyDescent="0.25">
      <c r="A2147" s="75" t="s">
        <v>3412</v>
      </c>
      <c r="B2147" s="75" t="s">
        <v>3413</v>
      </c>
      <c r="C2147" s="83">
        <v>6.85</v>
      </c>
      <c r="D2147" s="83">
        <v>6.85</v>
      </c>
      <c r="E2147">
        <f t="shared" si="219"/>
        <v>0</v>
      </c>
      <c r="F2147" s="90" t="str">
        <f t="shared" ref="F2147:F2151" si="223">IF(E2147=0,"Sin movimiento en 2020", IF(C2147&gt;D2147,"se sigue facturando","esta pagando"))</f>
        <v>Sin movimiento en 2020</v>
      </c>
    </row>
    <row r="2148" spans="1:6" x14ac:dyDescent="0.25">
      <c r="A2148" s="75" t="s">
        <v>3458</v>
      </c>
      <c r="B2148" s="75" t="s">
        <v>3459</v>
      </c>
      <c r="C2148" s="83">
        <v>6.85</v>
      </c>
      <c r="D2148" s="83">
        <v>6.85</v>
      </c>
      <c r="E2148">
        <f t="shared" si="219"/>
        <v>0</v>
      </c>
      <c r="F2148" s="90" t="str">
        <f t="shared" si="223"/>
        <v>Sin movimiento en 2020</v>
      </c>
    </row>
    <row r="2149" spans="1:6" x14ac:dyDescent="0.25">
      <c r="A2149" s="75" t="s">
        <v>4226</v>
      </c>
      <c r="B2149" s="75" t="s">
        <v>4227</v>
      </c>
      <c r="C2149" s="83">
        <v>6.85</v>
      </c>
      <c r="D2149" s="83">
        <v>6.85</v>
      </c>
      <c r="E2149">
        <f t="shared" si="219"/>
        <v>0</v>
      </c>
      <c r="F2149" s="90" t="str">
        <f t="shared" si="223"/>
        <v>Sin movimiento en 2020</v>
      </c>
    </row>
    <row r="2150" spans="1:6" x14ac:dyDescent="0.25">
      <c r="A2150" s="75" t="s">
        <v>4571</v>
      </c>
      <c r="B2150" s="75" t="s">
        <v>4572</v>
      </c>
      <c r="C2150" s="83">
        <v>6.85</v>
      </c>
      <c r="D2150" s="83">
        <v>6.85</v>
      </c>
      <c r="E2150">
        <f t="shared" si="219"/>
        <v>0</v>
      </c>
      <c r="F2150" s="90" t="str">
        <f t="shared" si="223"/>
        <v>Sin movimiento en 2020</v>
      </c>
    </row>
    <row r="2151" spans="1:6" x14ac:dyDescent="0.25">
      <c r="A2151" s="75" t="s">
        <v>9134</v>
      </c>
      <c r="B2151" s="75" t="s">
        <v>9135</v>
      </c>
      <c r="C2151" s="83">
        <v>6.85</v>
      </c>
      <c r="D2151" s="83">
        <v>6.85</v>
      </c>
      <c r="E2151">
        <f t="shared" si="219"/>
        <v>0</v>
      </c>
      <c r="F2151" s="90" t="str">
        <f t="shared" si="223"/>
        <v>Sin movimiento en 2020</v>
      </c>
    </row>
    <row r="2152" spans="1:6" hidden="1" x14ac:dyDescent="0.25">
      <c r="A2152" s="75" t="s">
        <v>865</v>
      </c>
      <c r="B2152" s="75" t="s">
        <v>866</v>
      </c>
      <c r="C2152" s="83">
        <v>22.91</v>
      </c>
      <c r="D2152" s="83">
        <v>6.87</v>
      </c>
      <c r="E2152">
        <f t="shared" si="219"/>
        <v>16.04</v>
      </c>
      <c r="F2152" t="str">
        <f t="shared" si="220"/>
        <v>se sigue facturando</v>
      </c>
    </row>
    <row r="2153" spans="1:6" hidden="1" x14ac:dyDescent="0.25">
      <c r="A2153" s="75" t="s">
        <v>2683</v>
      </c>
      <c r="B2153" s="75" t="s">
        <v>2684</v>
      </c>
      <c r="C2153" s="83">
        <v>34.520000000000003</v>
      </c>
      <c r="D2153" s="83">
        <v>6.87</v>
      </c>
      <c r="E2153">
        <f t="shared" si="219"/>
        <v>27.650000000000002</v>
      </c>
      <c r="F2153" t="str">
        <f t="shared" si="220"/>
        <v>se sigue facturando</v>
      </c>
    </row>
    <row r="2154" spans="1:6" x14ac:dyDescent="0.25">
      <c r="A2154" s="75" t="s">
        <v>3212</v>
      </c>
      <c r="B2154" s="75" t="s">
        <v>3213</v>
      </c>
      <c r="C2154" s="83">
        <v>6.87</v>
      </c>
      <c r="D2154" s="83">
        <v>6.87</v>
      </c>
      <c r="E2154">
        <f t="shared" si="219"/>
        <v>0</v>
      </c>
      <c r="F2154" s="90" t="str">
        <f>IF(E2154=0,"Sin movimiento en 2020", IF(C2154&gt;D2154,"se sigue facturando","esta pagando"))</f>
        <v>Sin movimiento en 2020</v>
      </c>
    </row>
    <row r="2155" spans="1:6" hidden="1" x14ac:dyDescent="0.25">
      <c r="A2155" s="75" t="s">
        <v>5516</v>
      </c>
      <c r="B2155" s="75" t="s">
        <v>5517</v>
      </c>
      <c r="C2155" s="83">
        <v>42.41</v>
      </c>
      <c r="D2155" s="83">
        <v>6.87</v>
      </c>
      <c r="E2155">
        <f t="shared" si="219"/>
        <v>35.54</v>
      </c>
      <c r="F2155" t="str">
        <f t="shared" si="220"/>
        <v>se sigue facturando</v>
      </c>
    </row>
    <row r="2156" spans="1:6" hidden="1" x14ac:dyDescent="0.25">
      <c r="A2156" s="75" t="s">
        <v>7932</v>
      </c>
      <c r="B2156" s="75" t="s">
        <v>7933</v>
      </c>
      <c r="C2156" s="83">
        <v>5.24</v>
      </c>
      <c r="D2156" s="83">
        <v>6.87</v>
      </c>
      <c r="E2156">
        <f t="shared" si="219"/>
        <v>-1.63</v>
      </c>
      <c r="F2156" t="str">
        <f t="shared" si="220"/>
        <v>esta pagando</v>
      </c>
    </row>
    <row r="2157" spans="1:6" x14ac:dyDescent="0.25">
      <c r="A2157" s="75" t="s">
        <v>2437</v>
      </c>
      <c r="B2157" s="75" t="s">
        <v>2438</v>
      </c>
      <c r="C2157" s="83">
        <v>6.89</v>
      </c>
      <c r="D2157" s="83">
        <v>6.89</v>
      </c>
      <c r="E2157">
        <f t="shared" si="219"/>
        <v>0</v>
      </c>
      <c r="F2157" s="90" t="str">
        <f t="shared" ref="F2157:F2161" si="224">IF(E2157=0,"Sin movimiento en 2020", IF(C2157&gt;D2157,"se sigue facturando","esta pagando"))</f>
        <v>Sin movimiento en 2020</v>
      </c>
    </row>
    <row r="2158" spans="1:6" x14ac:dyDescent="0.25">
      <c r="A2158" s="75" t="s">
        <v>5776</v>
      </c>
      <c r="B2158" s="75" t="s">
        <v>5777</v>
      </c>
      <c r="C2158" s="83">
        <v>6.89</v>
      </c>
      <c r="D2158" s="83">
        <v>6.89</v>
      </c>
      <c r="E2158">
        <f t="shared" si="219"/>
        <v>0</v>
      </c>
      <c r="F2158" s="90" t="str">
        <f t="shared" si="224"/>
        <v>Sin movimiento en 2020</v>
      </c>
    </row>
    <row r="2159" spans="1:6" x14ac:dyDescent="0.25">
      <c r="A2159" s="75" t="s">
        <v>6845</v>
      </c>
      <c r="B2159" s="75" t="s">
        <v>6846</v>
      </c>
      <c r="C2159" s="83">
        <v>6.89</v>
      </c>
      <c r="D2159" s="83">
        <v>6.89</v>
      </c>
      <c r="E2159">
        <f t="shared" si="219"/>
        <v>0</v>
      </c>
      <c r="F2159" s="90" t="str">
        <f t="shared" si="224"/>
        <v>Sin movimiento en 2020</v>
      </c>
    </row>
    <row r="2160" spans="1:6" x14ac:dyDescent="0.25">
      <c r="A2160" s="75" t="s">
        <v>6959</v>
      </c>
      <c r="B2160" s="75" t="s">
        <v>6960</v>
      </c>
      <c r="C2160" s="83">
        <v>6.89</v>
      </c>
      <c r="D2160" s="83">
        <v>6.89</v>
      </c>
      <c r="E2160">
        <f t="shared" si="219"/>
        <v>0</v>
      </c>
      <c r="F2160" s="90" t="str">
        <f t="shared" si="224"/>
        <v>Sin movimiento en 2020</v>
      </c>
    </row>
    <row r="2161" spans="1:6" x14ac:dyDescent="0.25">
      <c r="A2161" s="75" t="s">
        <v>6953</v>
      </c>
      <c r="B2161" s="75" t="s">
        <v>6954</v>
      </c>
      <c r="C2161" s="83">
        <v>6.9</v>
      </c>
      <c r="D2161" s="83">
        <v>6.9</v>
      </c>
      <c r="E2161">
        <f t="shared" si="219"/>
        <v>0</v>
      </c>
      <c r="F2161" s="90" t="str">
        <f t="shared" si="224"/>
        <v>Sin movimiento en 2020</v>
      </c>
    </row>
    <row r="2162" spans="1:6" hidden="1" x14ac:dyDescent="0.25">
      <c r="A2162" s="75" t="s">
        <v>403</v>
      </c>
      <c r="B2162" s="75" t="s">
        <v>404</v>
      </c>
      <c r="C2162" s="83">
        <v>11.09</v>
      </c>
      <c r="D2162" s="83">
        <v>6.91</v>
      </c>
      <c r="E2162">
        <f t="shared" si="219"/>
        <v>4.18</v>
      </c>
      <c r="F2162" t="str">
        <f t="shared" si="220"/>
        <v>se sigue facturando</v>
      </c>
    </row>
    <row r="2163" spans="1:6" x14ac:dyDescent="0.25">
      <c r="A2163" s="75" t="s">
        <v>9277</v>
      </c>
      <c r="B2163" s="75" t="s">
        <v>9278</v>
      </c>
      <c r="C2163" s="83">
        <v>6.91</v>
      </c>
      <c r="D2163" s="83">
        <v>6.91</v>
      </c>
      <c r="E2163">
        <f t="shared" si="219"/>
        <v>0</v>
      </c>
      <c r="F2163" s="90" t="str">
        <f>IF(E2163=0,"Sin movimiento en 2020", IF(C2163&gt;D2163,"se sigue facturando","esta pagando"))</f>
        <v>Sin movimiento en 2020</v>
      </c>
    </row>
    <row r="2164" spans="1:6" hidden="1" x14ac:dyDescent="0.25">
      <c r="A2164" s="75" t="s">
        <v>2307</v>
      </c>
      <c r="B2164" s="75" t="s">
        <v>2308</v>
      </c>
      <c r="C2164" s="83">
        <v>2.99</v>
      </c>
      <c r="D2164" s="83">
        <v>6.92</v>
      </c>
      <c r="E2164">
        <f t="shared" si="219"/>
        <v>-3.9299999999999997</v>
      </c>
      <c r="F2164" t="str">
        <f t="shared" si="220"/>
        <v>esta pagando</v>
      </c>
    </row>
    <row r="2165" spans="1:6" x14ac:dyDescent="0.25">
      <c r="A2165" s="75" t="s">
        <v>2123</v>
      </c>
      <c r="B2165" s="75" t="s">
        <v>2124</v>
      </c>
      <c r="C2165" s="83">
        <v>6.93</v>
      </c>
      <c r="D2165" s="83">
        <v>6.93</v>
      </c>
      <c r="E2165">
        <f t="shared" si="219"/>
        <v>0</v>
      </c>
      <c r="F2165" s="90" t="str">
        <f t="shared" ref="F2165:F2168" si="225">IF(E2165=0,"Sin movimiento en 2020", IF(C2165&gt;D2165,"se sigue facturando","esta pagando"))</f>
        <v>Sin movimiento en 2020</v>
      </c>
    </row>
    <row r="2166" spans="1:6" x14ac:dyDescent="0.25">
      <c r="A2166" s="75" t="s">
        <v>7005</v>
      </c>
      <c r="B2166" s="75" t="s">
        <v>7006</v>
      </c>
      <c r="C2166" s="83">
        <v>6.93</v>
      </c>
      <c r="D2166" s="83">
        <v>6.93</v>
      </c>
      <c r="E2166">
        <f t="shared" si="219"/>
        <v>0</v>
      </c>
      <c r="F2166" s="90" t="str">
        <f t="shared" si="225"/>
        <v>Sin movimiento en 2020</v>
      </c>
    </row>
    <row r="2167" spans="1:6" x14ac:dyDescent="0.25">
      <c r="A2167" s="75" t="s">
        <v>759</v>
      </c>
      <c r="B2167" s="75" t="s">
        <v>760</v>
      </c>
      <c r="C2167" s="83">
        <v>6.94</v>
      </c>
      <c r="D2167" s="83">
        <v>6.94</v>
      </c>
      <c r="E2167">
        <f t="shared" si="219"/>
        <v>0</v>
      </c>
      <c r="F2167" s="90" t="str">
        <f t="shared" si="225"/>
        <v>Sin movimiento en 2020</v>
      </c>
    </row>
    <row r="2168" spans="1:6" x14ac:dyDescent="0.25">
      <c r="A2168" s="75" t="s">
        <v>829</v>
      </c>
      <c r="B2168" s="75" t="s">
        <v>830</v>
      </c>
      <c r="C2168" s="83">
        <v>6.94</v>
      </c>
      <c r="D2168" s="83">
        <v>6.94</v>
      </c>
      <c r="E2168">
        <f t="shared" si="219"/>
        <v>0</v>
      </c>
      <c r="F2168" s="90" t="str">
        <f t="shared" si="225"/>
        <v>Sin movimiento en 2020</v>
      </c>
    </row>
    <row r="2169" spans="1:6" hidden="1" x14ac:dyDescent="0.25">
      <c r="A2169" s="75" t="s">
        <v>1237</v>
      </c>
      <c r="B2169" s="75" t="s">
        <v>1238</v>
      </c>
      <c r="C2169" s="83">
        <v>29.06</v>
      </c>
      <c r="D2169" s="83">
        <v>6.94</v>
      </c>
      <c r="E2169">
        <f t="shared" si="219"/>
        <v>22.119999999999997</v>
      </c>
      <c r="F2169" t="str">
        <f t="shared" si="220"/>
        <v>se sigue facturando</v>
      </c>
    </row>
    <row r="2170" spans="1:6" x14ac:dyDescent="0.25">
      <c r="A2170" s="75" t="s">
        <v>1243</v>
      </c>
      <c r="B2170" s="75" t="s">
        <v>1244</v>
      </c>
      <c r="C2170" s="83">
        <v>6.94</v>
      </c>
      <c r="D2170" s="83">
        <v>6.94</v>
      </c>
      <c r="E2170">
        <f t="shared" si="219"/>
        <v>0</v>
      </c>
      <c r="F2170" s="90" t="str">
        <f>IF(E2170=0,"Sin movimiento en 2020", IF(C2170&gt;D2170,"se sigue facturando","esta pagando"))</f>
        <v>Sin movimiento en 2020</v>
      </c>
    </row>
    <row r="2171" spans="1:6" hidden="1" x14ac:dyDescent="0.25">
      <c r="A2171" s="75" t="s">
        <v>1255</v>
      </c>
      <c r="B2171" s="75" t="s">
        <v>1256</v>
      </c>
      <c r="C2171" s="83">
        <v>5.32</v>
      </c>
      <c r="D2171" s="83">
        <v>6.94</v>
      </c>
      <c r="E2171">
        <f t="shared" si="219"/>
        <v>-1.62</v>
      </c>
      <c r="F2171" t="str">
        <f t="shared" si="220"/>
        <v>esta pagando</v>
      </c>
    </row>
    <row r="2172" spans="1:6" hidden="1" x14ac:dyDescent="0.25">
      <c r="A2172" s="75" t="s">
        <v>1263</v>
      </c>
      <c r="B2172" s="75" t="s">
        <v>1264</v>
      </c>
      <c r="C2172" s="83">
        <v>48.58</v>
      </c>
      <c r="D2172" s="83">
        <v>6.94</v>
      </c>
      <c r="E2172">
        <f t="shared" si="219"/>
        <v>41.64</v>
      </c>
      <c r="F2172" t="str">
        <f t="shared" si="220"/>
        <v>se sigue facturando</v>
      </c>
    </row>
    <row r="2173" spans="1:6" x14ac:dyDescent="0.25">
      <c r="A2173" s="75" t="s">
        <v>1301</v>
      </c>
      <c r="B2173" s="75" t="s">
        <v>1302</v>
      </c>
      <c r="C2173" s="83">
        <v>6.94</v>
      </c>
      <c r="D2173" s="83">
        <v>6.94</v>
      </c>
      <c r="E2173">
        <f t="shared" si="219"/>
        <v>0</v>
      </c>
      <c r="F2173" s="90" t="str">
        <f t="shared" ref="F2173:F2174" si="226">IF(E2173=0,"Sin movimiento en 2020", IF(C2173&gt;D2173,"se sigue facturando","esta pagando"))</f>
        <v>Sin movimiento en 2020</v>
      </c>
    </row>
    <row r="2174" spans="1:6" x14ac:dyDescent="0.25">
      <c r="A2174" s="75" t="s">
        <v>1857</v>
      </c>
      <c r="B2174" s="75" t="s">
        <v>1858</v>
      </c>
      <c r="C2174" s="83">
        <v>6.94</v>
      </c>
      <c r="D2174" s="83">
        <v>6.94</v>
      </c>
      <c r="E2174">
        <f t="shared" si="219"/>
        <v>0</v>
      </c>
      <c r="F2174" s="90" t="str">
        <f t="shared" si="226"/>
        <v>Sin movimiento en 2020</v>
      </c>
    </row>
    <row r="2175" spans="1:6" hidden="1" x14ac:dyDescent="0.25">
      <c r="A2175" s="75" t="s">
        <v>2163</v>
      </c>
      <c r="B2175" s="75" t="s">
        <v>2164</v>
      </c>
      <c r="C2175" s="83">
        <v>15.62</v>
      </c>
      <c r="D2175" s="83">
        <v>6.94</v>
      </c>
      <c r="E2175">
        <f t="shared" si="219"/>
        <v>8.68</v>
      </c>
      <c r="F2175" t="str">
        <f t="shared" si="220"/>
        <v>se sigue facturando</v>
      </c>
    </row>
    <row r="2176" spans="1:6" hidden="1" x14ac:dyDescent="0.25">
      <c r="A2176" s="75" t="s">
        <v>2553</v>
      </c>
      <c r="B2176" s="75" t="s">
        <v>2554</v>
      </c>
      <c r="C2176" s="83">
        <v>48.58</v>
      </c>
      <c r="D2176" s="83">
        <v>6.94</v>
      </c>
      <c r="E2176">
        <f t="shared" si="219"/>
        <v>41.64</v>
      </c>
      <c r="F2176" t="str">
        <f t="shared" si="220"/>
        <v>se sigue facturando</v>
      </c>
    </row>
    <row r="2177" spans="1:6" x14ac:dyDescent="0.25">
      <c r="A2177" s="75" t="s">
        <v>2583</v>
      </c>
      <c r="B2177" s="75" t="s">
        <v>2584</v>
      </c>
      <c r="C2177" s="83">
        <v>6.94</v>
      </c>
      <c r="D2177" s="83">
        <v>6.94</v>
      </c>
      <c r="E2177">
        <f t="shared" si="219"/>
        <v>0</v>
      </c>
      <c r="F2177" s="90" t="str">
        <f>IF(E2177=0,"Sin movimiento en 2020", IF(C2177&gt;D2177,"se sigue facturando","esta pagando"))</f>
        <v>Sin movimiento en 2020</v>
      </c>
    </row>
    <row r="2178" spans="1:6" hidden="1" x14ac:dyDescent="0.25">
      <c r="A2178" s="75" t="s">
        <v>2643</v>
      </c>
      <c r="B2178" s="75" t="s">
        <v>2644</v>
      </c>
      <c r="C2178" s="83">
        <v>29.1</v>
      </c>
      <c r="D2178" s="83">
        <v>6.94</v>
      </c>
      <c r="E2178">
        <f t="shared" ref="E2178:E2241" si="227">C2178-D2178</f>
        <v>22.16</v>
      </c>
      <c r="F2178" t="str">
        <f t="shared" ref="F2178:F2241" si="228">IF(E2178=0,"No cobrable", IF(C2178&gt;D2178,"se sigue facturando","esta pagando"))</f>
        <v>se sigue facturando</v>
      </c>
    </row>
    <row r="2179" spans="1:6" x14ac:dyDescent="0.25">
      <c r="A2179" s="75" t="s">
        <v>5063</v>
      </c>
      <c r="B2179" s="75" t="s">
        <v>5064</v>
      </c>
      <c r="C2179" s="83">
        <v>6.94</v>
      </c>
      <c r="D2179" s="83">
        <v>6.94</v>
      </c>
      <c r="E2179">
        <f t="shared" si="227"/>
        <v>0</v>
      </c>
      <c r="F2179" s="90" t="str">
        <f t="shared" ref="F2179:F2186" si="229">IF(E2179=0,"Sin movimiento en 2020", IF(C2179&gt;D2179,"se sigue facturando","esta pagando"))</f>
        <v>Sin movimiento en 2020</v>
      </c>
    </row>
    <row r="2180" spans="1:6" x14ac:dyDescent="0.25">
      <c r="A2180" s="75" t="s">
        <v>5071</v>
      </c>
      <c r="B2180" s="75" t="s">
        <v>5072</v>
      </c>
      <c r="C2180" s="83">
        <v>6.94</v>
      </c>
      <c r="D2180" s="83">
        <v>6.94</v>
      </c>
      <c r="E2180">
        <f t="shared" si="227"/>
        <v>0</v>
      </c>
      <c r="F2180" s="90" t="str">
        <f t="shared" si="229"/>
        <v>Sin movimiento en 2020</v>
      </c>
    </row>
    <row r="2181" spans="1:6" x14ac:dyDescent="0.25">
      <c r="A2181" s="75" t="s">
        <v>5075</v>
      </c>
      <c r="B2181" s="75" t="s">
        <v>5076</v>
      </c>
      <c r="C2181" s="83">
        <v>6.94</v>
      </c>
      <c r="D2181" s="83">
        <v>6.94</v>
      </c>
      <c r="E2181">
        <f t="shared" si="227"/>
        <v>0</v>
      </c>
      <c r="F2181" s="90" t="str">
        <f t="shared" si="229"/>
        <v>Sin movimiento en 2020</v>
      </c>
    </row>
    <row r="2182" spans="1:6" x14ac:dyDescent="0.25">
      <c r="A2182" s="75" t="s">
        <v>5079</v>
      </c>
      <c r="B2182" s="75" t="s">
        <v>5080</v>
      </c>
      <c r="C2182" s="83">
        <v>6.94</v>
      </c>
      <c r="D2182" s="83">
        <v>6.94</v>
      </c>
      <c r="E2182">
        <f t="shared" si="227"/>
        <v>0</v>
      </c>
      <c r="F2182" s="90" t="str">
        <f t="shared" si="229"/>
        <v>Sin movimiento en 2020</v>
      </c>
    </row>
    <row r="2183" spans="1:6" x14ac:dyDescent="0.25">
      <c r="A2183" s="75" t="s">
        <v>5732</v>
      </c>
      <c r="B2183" s="75" t="s">
        <v>5733</v>
      </c>
      <c r="C2183" s="83">
        <v>6.94</v>
      </c>
      <c r="D2183" s="83">
        <v>6.94</v>
      </c>
      <c r="E2183">
        <f t="shared" si="227"/>
        <v>0</v>
      </c>
      <c r="F2183" s="90" t="str">
        <f t="shared" si="229"/>
        <v>Sin movimiento en 2020</v>
      </c>
    </row>
    <row r="2184" spans="1:6" x14ac:dyDescent="0.25">
      <c r="A2184" s="75" t="s">
        <v>6184</v>
      </c>
      <c r="B2184" s="75" t="s">
        <v>6185</v>
      </c>
      <c r="C2184" s="83">
        <v>6.94</v>
      </c>
      <c r="D2184" s="83">
        <v>6.94</v>
      </c>
      <c r="E2184">
        <f t="shared" si="227"/>
        <v>0</v>
      </c>
      <c r="F2184" s="90" t="str">
        <f t="shared" si="229"/>
        <v>Sin movimiento en 2020</v>
      </c>
    </row>
    <row r="2185" spans="1:6" x14ac:dyDescent="0.25">
      <c r="A2185" s="75" t="s">
        <v>3356</v>
      </c>
      <c r="B2185" s="75" t="s">
        <v>3357</v>
      </c>
      <c r="C2185" s="83">
        <v>6.98</v>
      </c>
      <c r="D2185" s="83">
        <v>6.98</v>
      </c>
      <c r="E2185">
        <f t="shared" si="227"/>
        <v>0</v>
      </c>
      <c r="F2185" s="90" t="str">
        <f t="shared" si="229"/>
        <v>Sin movimiento en 2020</v>
      </c>
    </row>
    <row r="2186" spans="1:6" x14ac:dyDescent="0.25">
      <c r="A2186" s="75" t="s">
        <v>3428</v>
      </c>
      <c r="B2186" s="75" t="s">
        <v>3429</v>
      </c>
      <c r="C2186" s="83">
        <v>6.98</v>
      </c>
      <c r="D2186" s="83">
        <v>6.98</v>
      </c>
      <c r="E2186">
        <f t="shared" si="227"/>
        <v>0</v>
      </c>
      <c r="F2186" s="90" t="str">
        <f t="shared" si="229"/>
        <v>Sin movimiento en 2020</v>
      </c>
    </row>
    <row r="2187" spans="1:6" hidden="1" x14ac:dyDescent="0.25">
      <c r="A2187" s="75" t="s">
        <v>3532</v>
      </c>
      <c r="B2187" s="75" t="s">
        <v>3533</v>
      </c>
      <c r="C2187" s="83">
        <v>24.4</v>
      </c>
      <c r="D2187" s="83">
        <v>6.98</v>
      </c>
      <c r="E2187">
        <f t="shared" si="227"/>
        <v>17.419999999999998</v>
      </c>
      <c r="F2187" t="str">
        <f t="shared" si="228"/>
        <v>se sigue facturando</v>
      </c>
    </row>
    <row r="2188" spans="1:6" hidden="1" x14ac:dyDescent="0.25">
      <c r="A2188" s="75" t="s">
        <v>7659</v>
      </c>
      <c r="B2188" s="75" t="s">
        <v>7660</v>
      </c>
      <c r="C2188" s="83">
        <v>25.62</v>
      </c>
      <c r="D2188" s="83">
        <v>6.98</v>
      </c>
      <c r="E2188">
        <f t="shared" si="227"/>
        <v>18.64</v>
      </c>
      <c r="F2188" t="str">
        <f t="shared" si="228"/>
        <v>se sigue facturando</v>
      </c>
    </row>
    <row r="2189" spans="1:6" x14ac:dyDescent="0.25">
      <c r="A2189" s="75" t="s">
        <v>5912</v>
      </c>
      <c r="B2189" s="75" t="s">
        <v>5913</v>
      </c>
      <c r="C2189" s="83">
        <v>6.99</v>
      </c>
      <c r="D2189" s="83">
        <v>6.99</v>
      </c>
      <c r="E2189">
        <f t="shared" si="227"/>
        <v>0</v>
      </c>
      <c r="F2189" s="90" t="str">
        <f>IF(E2189=0,"Sin movimiento en 2020", IF(C2189&gt;D2189,"se sigue facturando","esta pagando"))</f>
        <v>Sin movimiento en 2020</v>
      </c>
    </row>
    <row r="2190" spans="1:6" hidden="1" x14ac:dyDescent="0.25">
      <c r="A2190" s="75" t="s">
        <v>1265</v>
      </c>
      <c r="B2190" s="75" t="s">
        <v>1266</v>
      </c>
      <c r="C2190" s="83">
        <v>6.97</v>
      </c>
      <c r="D2190" s="83">
        <v>7.01</v>
      </c>
      <c r="E2190">
        <f t="shared" si="227"/>
        <v>-4.0000000000000036E-2</v>
      </c>
      <c r="F2190" t="str">
        <f t="shared" si="228"/>
        <v>esta pagando</v>
      </c>
    </row>
    <row r="2191" spans="1:6" hidden="1" x14ac:dyDescent="0.25">
      <c r="A2191" s="75" t="s">
        <v>1697</v>
      </c>
      <c r="B2191" s="75" t="s">
        <v>1698</v>
      </c>
      <c r="C2191" s="83">
        <v>120.77</v>
      </c>
      <c r="D2191" s="83">
        <v>7.01</v>
      </c>
      <c r="E2191">
        <f t="shared" si="227"/>
        <v>113.75999999999999</v>
      </c>
      <c r="F2191" t="str">
        <f t="shared" si="228"/>
        <v>se sigue facturando</v>
      </c>
    </row>
    <row r="2192" spans="1:6" x14ac:dyDescent="0.25">
      <c r="A2192" s="75" t="s">
        <v>4629</v>
      </c>
      <c r="B2192" s="75" t="s">
        <v>4630</v>
      </c>
      <c r="C2192" s="83">
        <v>7.01</v>
      </c>
      <c r="D2192" s="83">
        <v>7.01</v>
      </c>
      <c r="E2192">
        <f t="shared" si="227"/>
        <v>0</v>
      </c>
      <c r="F2192" s="90" t="str">
        <f>IF(E2192=0,"Sin movimiento en 2020", IF(C2192&gt;D2192,"se sigue facturando","esta pagando"))</f>
        <v>Sin movimiento en 2020</v>
      </c>
    </row>
    <row r="2193" spans="1:6" hidden="1" x14ac:dyDescent="0.25">
      <c r="A2193" s="75" t="s">
        <v>5560</v>
      </c>
      <c r="B2193" s="75" t="s">
        <v>5561</v>
      </c>
      <c r="C2193" s="83">
        <v>6.14</v>
      </c>
      <c r="D2193" s="83">
        <v>7.01</v>
      </c>
      <c r="E2193">
        <f t="shared" si="227"/>
        <v>-0.87000000000000011</v>
      </c>
      <c r="F2193" t="str">
        <f t="shared" si="228"/>
        <v>esta pagando</v>
      </c>
    </row>
    <row r="2194" spans="1:6" hidden="1" x14ac:dyDescent="0.25">
      <c r="A2194" s="75" t="s">
        <v>6359</v>
      </c>
      <c r="B2194" s="75" t="s">
        <v>6360</v>
      </c>
      <c r="C2194" s="83">
        <v>8.43</v>
      </c>
      <c r="D2194" s="83">
        <v>7.01</v>
      </c>
      <c r="E2194">
        <f t="shared" si="227"/>
        <v>1.42</v>
      </c>
      <c r="F2194" t="str">
        <f t="shared" si="228"/>
        <v>se sigue facturando</v>
      </c>
    </row>
    <row r="2195" spans="1:6" x14ac:dyDescent="0.25">
      <c r="A2195" s="75" t="s">
        <v>6903</v>
      </c>
      <c r="B2195" s="75" t="s">
        <v>6904</v>
      </c>
      <c r="C2195" s="83">
        <v>7.01</v>
      </c>
      <c r="D2195" s="83">
        <v>7.01</v>
      </c>
      <c r="E2195">
        <f t="shared" si="227"/>
        <v>0</v>
      </c>
      <c r="F2195" s="90" t="str">
        <f t="shared" ref="F2195:F2196" si="230">IF(E2195=0,"Sin movimiento en 2020", IF(C2195&gt;D2195,"se sigue facturando","esta pagando"))</f>
        <v>Sin movimiento en 2020</v>
      </c>
    </row>
    <row r="2196" spans="1:6" x14ac:dyDescent="0.25">
      <c r="A2196" s="75" t="s">
        <v>7255</v>
      </c>
      <c r="B2196" s="75" t="s">
        <v>7256</v>
      </c>
      <c r="C2196" s="83">
        <v>7.01</v>
      </c>
      <c r="D2196" s="83">
        <v>7.01</v>
      </c>
      <c r="E2196">
        <f t="shared" si="227"/>
        <v>0</v>
      </c>
      <c r="F2196" s="90" t="str">
        <f t="shared" si="230"/>
        <v>Sin movimiento en 2020</v>
      </c>
    </row>
    <row r="2197" spans="1:6" hidden="1" x14ac:dyDescent="0.25">
      <c r="A2197" s="75" t="s">
        <v>1791</v>
      </c>
      <c r="B2197" s="75" t="s">
        <v>1792</v>
      </c>
      <c r="C2197" s="83">
        <v>2.96</v>
      </c>
      <c r="D2197" s="83">
        <v>7.02</v>
      </c>
      <c r="E2197">
        <f t="shared" si="227"/>
        <v>-4.0599999999999996</v>
      </c>
      <c r="F2197" t="str">
        <f t="shared" si="228"/>
        <v>esta pagando</v>
      </c>
    </row>
    <row r="2198" spans="1:6" hidden="1" x14ac:dyDescent="0.25">
      <c r="A2198" s="75" t="s">
        <v>4116</v>
      </c>
      <c r="B2198" s="75" t="s">
        <v>4117</v>
      </c>
      <c r="C2198" s="83">
        <v>15</v>
      </c>
      <c r="D2198" s="83">
        <v>7.02</v>
      </c>
      <c r="E2198">
        <f t="shared" si="227"/>
        <v>7.98</v>
      </c>
      <c r="F2198" t="str">
        <f t="shared" si="228"/>
        <v>se sigue facturando</v>
      </c>
    </row>
    <row r="2199" spans="1:6" x14ac:dyDescent="0.25">
      <c r="A2199" s="75" t="s">
        <v>869</v>
      </c>
      <c r="B2199" s="75" t="s">
        <v>870</v>
      </c>
      <c r="C2199" s="83">
        <v>7.03</v>
      </c>
      <c r="D2199" s="83">
        <v>7.03</v>
      </c>
      <c r="E2199">
        <f t="shared" si="227"/>
        <v>0</v>
      </c>
      <c r="F2199" s="90" t="str">
        <f t="shared" ref="F2199:F2201" si="231">IF(E2199=0,"Sin movimiento en 2020", IF(C2199&gt;D2199,"se sigue facturando","esta pagando"))</f>
        <v>Sin movimiento en 2020</v>
      </c>
    </row>
    <row r="2200" spans="1:6" x14ac:dyDescent="0.25">
      <c r="A2200" s="75" t="s">
        <v>7101</v>
      </c>
      <c r="B2200" s="75" t="s">
        <v>7102</v>
      </c>
      <c r="C2200" s="83">
        <v>7.04</v>
      </c>
      <c r="D2200" s="83">
        <v>7.04</v>
      </c>
      <c r="E2200">
        <f t="shared" si="227"/>
        <v>0</v>
      </c>
      <c r="F2200" s="90" t="str">
        <f t="shared" si="231"/>
        <v>Sin movimiento en 2020</v>
      </c>
    </row>
    <row r="2201" spans="1:6" x14ac:dyDescent="0.25">
      <c r="A2201" s="75" t="s">
        <v>7512</v>
      </c>
      <c r="B2201" s="75" t="s">
        <v>7513</v>
      </c>
      <c r="C2201" s="83">
        <v>7.07</v>
      </c>
      <c r="D2201" s="83">
        <v>7.07</v>
      </c>
      <c r="E2201">
        <f t="shared" si="227"/>
        <v>0</v>
      </c>
      <c r="F2201" s="90" t="str">
        <f t="shared" si="231"/>
        <v>Sin movimiento en 2020</v>
      </c>
    </row>
    <row r="2202" spans="1:6" hidden="1" x14ac:dyDescent="0.25">
      <c r="A2202" s="75" t="s">
        <v>4160</v>
      </c>
      <c r="B2202" s="75" t="s">
        <v>4161</v>
      </c>
      <c r="C2202" s="83">
        <v>16.91</v>
      </c>
      <c r="D2202" s="83">
        <v>7.11</v>
      </c>
      <c r="E2202">
        <f t="shared" si="227"/>
        <v>9.8000000000000007</v>
      </c>
      <c r="F2202" t="str">
        <f t="shared" si="228"/>
        <v>se sigue facturando</v>
      </c>
    </row>
    <row r="2203" spans="1:6" x14ac:dyDescent="0.25">
      <c r="A2203" s="75" t="s">
        <v>7731</v>
      </c>
      <c r="B2203" s="75" t="s">
        <v>7732</v>
      </c>
      <c r="C2203" s="83">
        <v>7.11</v>
      </c>
      <c r="D2203" s="83">
        <v>7.11</v>
      </c>
      <c r="E2203">
        <f t="shared" si="227"/>
        <v>0</v>
      </c>
      <c r="F2203" s="90" t="str">
        <f t="shared" ref="F2203:F2206" si="232">IF(E2203=0,"Sin movimiento en 2020", IF(C2203&gt;D2203,"se sigue facturando","esta pagando"))</f>
        <v>Sin movimiento en 2020</v>
      </c>
    </row>
    <row r="2204" spans="1:6" x14ac:dyDescent="0.25">
      <c r="A2204" s="75" t="s">
        <v>3892</v>
      </c>
      <c r="B2204" s="75" t="s">
        <v>3893</v>
      </c>
      <c r="C2204" s="83">
        <v>7.12</v>
      </c>
      <c r="D2204" s="83">
        <v>7.12</v>
      </c>
      <c r="E2204">
        <f t="shared" si="227"/>
        <v>0</v>
      </c>
      <c r="F2204" s="90" t="str">
        <f t="shared" si="232"/>
        <v>Sin movimiento en 2020</v>
      </c>
    </row>
    <row r="2205" spans="1:6" x14ac:dyDescent="0.25">
      <c r="A2205" s="75" t="s">
        <v>7504</v>
      </c>
      <c r="B2205" s="75" t="s">
        <v>7505</v>
      </c>
      <c r="C2205" s="83">
        <v>7.14</v>
      </c>
      <c r="D2205" s="83">
        <v>7.14</v>
      </c>
      <c r="E2205">
        <f t="shared" si="227"/>
        <v>0</v>
      </c>
      <c r="F2205" s="90" t="str">
        <f t="shared" si="232"/>
        <v>Sin movimiento en 2020</v>
      </c>
    </row>
    <row r="2206" spans="1:6" x14ac:dyDescent="0.25">
      <c r="A2206" s="75" t="s">
        <v>8402</v>
      </c>
      <c r="B2206" s="75" t="s">
        <v>8403</v>
      </c>
      <c r="C2206" s="83">
        <v>7.15</v>
      </c>
      <c r="D2206" s="83">
        <v>7.15</v>
      </c>
      <c r="E2206">
        <f t="shared" si="227"/>
        <v>0</v>
      </c>
      <c r="F2206" s="90" t="str">
        <f t="shared" si="232"/>
        <v>Sin movimiento en 2020</v>
      </c>
    </row>
    <row r="2207" spans="1:6" hidden="1" x14ac:dyDescent="0.25">
      <c r="A2207" s="75" t="s">
        <v>2261</v>
      </c>
      <c r="B2207" s="75" t="s">
        <v>2262</v>
      </c>
      <c r="C2207" s="83">
        <v>17.850000000000001</v>
      </c>
      <c r="D2207" s="83">
        <v>7.17</v>
      </c>
      <c r="E2207">
        <f t="shared" si="227"/>
        <v>10.680000000000001</v>
      </c>
      <c r="F2207" t="str">
        <f t="shared" si="228"/>
        <v>se sigue facturando</v>
      </c>
    </row>
    <row r="2208" spans="1:6" hidden="1" x14ac:dyDescent="0.25">
      <c r="A2208" s="75" t="s">
        <v>2285</v>
      </c>
      <c r="B2208" s="75" t="s">
        <v>2286</v>
      </c>
      <c r="C2208" s="83">
        <v>44.24</v>
      </c>
      <c r="D2208" s="83">
        <v>7.17</v>
      </c>
      <c r="E2208">
        <f t="shared" si="227"/>
        <v>37.07</v>
      </c>
      <c r="F2208" t="str">
        <f t="shared" si="228"/>
        <v>se sigue facturando</v>
      </c>
    </row>
    <row r="2209" spans="1:6" hidden="1" x14ac:dyDescent="0.25">
      <c r="A2209" s="75" t="s">
        <v>8920</v>
      </c>
      <c r="B2209" s="75" t="s">
        <v>8921</v>
      </c>
      <c r="C2209" s="83">
        <v>131.51</v>
      </c>
      <c r="D2209" s="83">
        <v>7.17</v>
      </c>
      <c r="E2209">
        <f t="shared" si="227"/>
        <v>124.33999999999999</v>
      </c>
      <c r="F2209" t="str">
        <f t="shared" si="228"/>
        <v>se sigue facturando</v>
      </c>
    </row>
    <row r="2210" spans="1:6" x14ac:dyDescent="0.25">
      <c r="A2210" s="75" t="s">
        <v>3176</v>
      </c>
      <c r="B2210" s="75" t="s">
        <v>3177</v>
      </c>
      <c r="C2210" s="83">
        <v>7.18</v>
      </c>
      <c r="D2210" s="83">
        <v>7.18</v>
      </c>
      <c r="E2210">
        <f t="shared" si="227"/>
        <v>0</v>
      </c>
      <c r="F2210" s="90" t="str">
        <f t="shared" ref="F2210:F2211" si="233">IF(E2210=0,"Sin movimiento en 2020", IF(C2210&gt;D2210,"se sigue facturando","esta pagando"))</f>
        <v>Sin movimiento en 2020</v>
      </c>
    </row>
    <row r="2211" spans="1:6" x14ac:dyDescent="0.25">
      <c r="A2211" s="75" t="s">
        <v>6202</v>
      </c>
      <c r="B2211" s="75" t="s">
        <v>6203</v>
      </c>
      <c r="C2211" s="83">
        <v>7.19</v>
      </c>
      <c r="D2211" s="83">
        <v>7.19</v>
      </c>
      <c r="E2211">
        <f t="shared" si="227"/>
        <v>0</v>
      </c>
      <c r="F2211" s="90" t="str">
        <f t="shared" si="233"/>
        <v>Sin movimiento en 2020</v>
      </c>
    </row>
    <row r="2212" spans="1:6" hidden="1" x14ac:dyDescent="0.25">
      <c r="A2212" s="75" t="s">
        <v>3342</v>
      </c>
      <c r="B2212" s="75" t="s">
        <v>3343</v>
      </c>
      <c r="C2212" s="83">
        <v>5.89</v>
      </c>
      <c r="D2212" s="83">
        <v>7.2</v>
      </c>
      <c r="E2212">
        <f t="shared" si="227"/>
        <v>-1.3100000000000005</v>
      </c>
      <c r="F2212" t="str">
        <f t="shared" si="228"/>
        <v>esta pagando</v>
      </c>
    </row>
    <row r="2213" spans="1:6" hidden="1" x14ac:dyDescent="0.25">
      <c r="A2213" s="75" t="s">
        <v>4396</v>
      </c>
      <c r="B2213" s="75" t="s">
        <v>4397</v>
      </c>
      <c r="C2213" s="83">
        <v>26.76</v>
      </c>
      <c r="D2213" s="83">
        <v>7.21</v>
      </c>
      <c r="E2213">
        <f t="shared" si="227"/>
        <v>19.55</v>
      </c>
      <c r="F2213" t="str">
        <f t="shared" si="228"/>
        <v>se sigue facturando</v>
      </c>
    </row>
    <row r="2214" spans="1:6" hidden="1" x14ac:dyDescent="0.25">
      <c r="A2214" s="75" t="s">
        <v>4801</v>
      </c>
      <c r="B2214" s="75" t="s">
        <v>4802</v>
      </c>
      <c r="C2214" s="83">
        <v>5.35</v>
      </c>
      <c r="D2214" s="83">
        <v>7.21</v>
      </c>
      <c r="E2214">
        <f t="shared" si="227"/>
        <v>-1.8600000000000003</v>
      </c>
      <c r="F2214" t="str">
        <f t="shared" si="228"/>
        <v>esta pagando</v>
      </c>
    </row>
    <row r="2215" spans="1:6" x14ac:dyDescent="0.25">
      <c r="A2215" s="75" t="s">
        <v>2709</v>
      </c>
      <c r="B2215" s="75" t="s">
        <v>2710</v>
      </c>
      <c r="C2215" s="83">
        <v>7.22</v>
      </c>
      <c r="D2215" s="83">
        <v>7.22</v>
      </c>
      <c r="E2215">
        <f t="shared" si="227"/>
        <v>0</v>
      </c>
      <c r="F2215" s="90" t="str">
        <f t="shared" ref="F2215:F2218" si="234">IF(E2215=0,"Sin movimiento en 2020", IF(C2215&gt;D2215,"se sigue facturando","esta pagando"))</f>
        <v>Sin movimiento en 2020</v>
      </c>
    </row>
    <row r="2216" spans="1:6" x14ac:dyDescent="0.25">
      <c r="A2216" s="75" t="s">
        <v>3008</v>
      </c>
      <c r="B2216" s="75" t="s">
        <v>3009</v>
      </c>
      <c r="C2216" s="83">
        <v>7.22</v>
      </c>
      <c r="D2216" s="83">
        <v>7.22</v>
      </c>
      <c r="E2216">
        <f t="shared" si="227"/>
        <v>0</v>
      </c>
      <c r="F2216" s="90" t="str">
        <f t="shared" si="234"/>
        <v>Sin movimiento en 2020</v>
      </c>
    </row>
    <row r="2217" spans="1:6" x14ac:dyDescent="0.25">
      <c r="A2217" s="75" t="s">
        <v>4917</v>
      </c>
      <c r="B2217" s="75" t="s">
        <v>4918</v>
      </c>
      <c r="C2217" s="83">
        <v>7.22</v>
      </c>
      <c r="D2217" s="83">
        <v>7.22</v>
      </c>
      <c r="E2217">
        <f t="shared" si="227"/>
        <v>0</v>
      </c>
      <c r="F2217" s="90" t="str">
        <f t="shared" si="234"/>
        <v>Sin movimiento en 2020</v>
      </c>
    </row>
    <row r="2218" spans="1:6" x14ac:dyDescent="0.25">
      <c r="A2218" s="75" t="s">
        <v>5240</v>
      </c>
      <c r="B2218" s="75" t="s">
        <v>5241</v>
      </c>
      <c r="C2218" s="83">
        <v>7.22</v>
      </c>
      <c r="D2218" s="83">
        <v>7.22</v>
      </c>
      <c r="E2218">
        <f t="shared" si="227"/>
        <v>0</v>
      </c>
      <c r="F2218" s="90" t="str">
        <f t="shared" si="234"/>
        <v>Sin movimiento en 2020</v>
      </c>
    </row>
    <row r="2219" spans="1:6" hidden="1" x14ac:dyDescent="0.25">
      <c r="A2219" s="75" t="s">
        <v>8937</v>
      </c>
      <c r="B2219" s="75" t="s">
        <v>8938</v>
      </c>
      <c r="C2219" s="83">
        <v>3.63</v>
      </c>
      <c r="D2219" s="83">
        <v>7.23</v>
      </c>
      <c r="E2219">
        <f t="shared" si="227"/>
        <v>-3.6000000000000005</v>
      </c>
      <c r="F2219" t="str">
        <f t="shared" si="228"/>
        <v>esta pagando</v>
      </c>
    </row>
    <row r="2220" spans="1:6" x14ac:dyDescent="0.25">
      <c r="A2220" s="75" t="s">
        <v>3050</v>
      </c>
      <c r="B2220" s="75" t="s">
        <v>3051</v>
      </c>
      <c r="C2220" s="83">
        <v>7.25</v>
      </c>
      <c r="D2220" s="83">
        <v>7.25</v>
      </c>
      <c r="E2220">
        <f t="shared" si="227"/>
        <v>0</v>
      </c>
      <c r="F2220" s="90" t="str">
        <f>IF(E2220=0,"Sin movimiento en 2020", IF(C2220&gt;D2220,"se sigue facturando","esta pagando"))</f>
        <v>Sin movimiento en 2020</v>
      </c>
    </row>
    <row r="2221" spans="1:6" hidden="1" x14ac:dyDescent="0.25">
      <c r="A2221" s="75" t="s">
        <v>4528</v>
      </c>
      <c r="B2221" s="75" t="s">
        <v>4529</v>
      </c>
      <c r="C2221" s="83">
        <v>9.67</v>
      </c>
      <c r="D2221" s="83">
        <v>7.26</v>
      </c>
      <c r="E2221">
        <f t="shared" si="227"/>
        <v>2.41</v>
      </c>
      <c r="F2221" t="str">
        <f t="shared" si="228"/>
        <v>se sigue facturando</v>
      </c>
    </row>
    <row r="2222" spans="1:6" x14ac:dyDescent="0.25">
      <c r="A2222" s="75" t="s">
        <v>8296</v>
      </c>
      <c r="B2222" s="75" t="s">
        <v>8297</v>
      </c>
      <c r="C2222" s="83">
        <v>7.26</v>
      </c>
      <c r="D2222" s="83">
        <v>7.26</v>
      </c>
      <c r="E2222">
        <f t="shared" si="227"/>
        <v>0</v>
      </c>
      <c r="F2222" s="90" t="str">
        <f>IF(E2222=0,"Sin movimiento en 2020", IF(C2222&gt;D2222,"se sigue facturando","esta pagando"))</f>
        <v>Sin movimiento en 2020</v>
      </c>
    </row>
    <row r="2223" spans="1:6" hidden="1" x14ac:dyDescent="0.25">
      <c r="A2223" s="75" t="s">
        <v>9080</v>
      </c>
      <c r="B2223" s="75" t="s">
        <v>9081</v>
      </c>
      <c r="C2223" s="83">
        <v>5.14</v>
      </c>
      <c r="D2223" s="83">
        <v>7.27</v>
      </c>
      <c r="E2223">
        <f t="shared" si="227"/>
        <v>-2.13</v>
      </c>
      <c r="F2223" t="str">
        <f t="shared" si="228"/>
        <v>esta pagando</v>
      </c>
    </row>
    <row r="2224" spans="1:6" x14ac:dyDescent="0.25">
      <c r="A2224" s="75" t="s">
        <v>8260</v>
      </c>
      <c r="B2224" s="75" t="s">
        <v>8261</v>
      </c>
      <c r="C2224" s="83">
        <v>7.28</v>
      </c>
      <c r="D2224" s="83">
        <v>7.28</v>
      </c>
      <c r="E2224">
        <f t="shared" si="227"/>
        <v>0</v>
      </c>
      <c r="F2224" s="90" t="str">
        <f t="shared" ref="F2224:F2225" si="235">IF(E2224=0,"Sin movimiento en 2020", IF(C2224&gt;D2224,"se sigue facturando","esta pagando"))</f>
        <v>Sin movimiento en 2020</v>
      </c>
    </row>
    <row r="2225" spans="1:6" x14ac:dyDescent="0.25">
      <c r="A2225" s="75" t="s">
        <v>8198</v>
      </c>
      <c r="B2225" s="75" t="s">
        <v>8199</v>
      </c>
      <c r="C2225" s="83">
        <v>7.29</v>
      </c>
      <c r="D2225" s="83">
        <v>7.29</v>
      </c>
      <c r="E2225">
        <f t="shared" si="227"/>
        <v>0</v>
      </c>
      <c r="F2225" s="90" t="str">
        <f t="shared" si="235"/>
        <v>Sin movimiento en 2020</v>
      </c>
    </row>
    <row r="2226" spans="1:6" hidden="1" x14ac:dyDescent="0.25">
      <c r="A2226" s="75" t="s">
        <v>9543</v>
      </c>
      <c r="B2226" s="75" t="s">
        <v>9544</v>
      </c>
      <c r="C2226" s="83">
        <v>5.87</v>
      </c>
      <c r="D2226" s="83">
        <v>7.29</v>
      </c>
      <c r="E2226">
        <f t="shared" si="227"/>
        <v>-1.42</v>
      </c>
      <c r="F2226" t="str">
        <f t="shared" si="228"/>
        <v>esta pagando</v>
      </c>
    </row>
    <row r="2227" spans="1:6" hidden="1" x14ac:dyDescent="0.25">
      <c r="A2227" s="75" t="s">
        <v>2733</v>
      </c>
      <c r="B2227" s="75" t="s">
        <v>2734</v>
      </c>
      <c r="C2227" s="83">
        <v>6.78</v>
      </c>
      <c r="D2227" s="83">
        <v>7.3</v>
      </c>
      <c r="E2227">
        <f t="shared" si="227"/>
        <v>-0.51999999999999957</v>
      </c>
      <c r="F2227" t="str">
        <f t="shared" si="228"/>
        <v>esta pagando</v>
      </c>
    </row>
    <row r="2228" spans="1:6" x14ac:dyDescent="0.25">
      <c r="A2228" s="75" t="s">
        <v>7149</v>
      </c>
      <c r="B2228" s="75" t="s">
        <v>7150</v>
      </c>
      <c r="C2228" s="83">
        <v>7.3</v>
      </c>
      <c r="D2228" s="83">
        <v>7.3</v>
      </c>
      <c r="E2228">
        <f t="shared" si="227"/>
        <v>0</v>
      </c>
      <c r="F2228" s="90" t="str">
        <f>IF(E2228=0,"Sin movimiento en 2020", IF(C2228&gt;D2228,"se sigue facturando","esta pagando"))</f>
        <v>Sin movimiento en 2020</v>
      </c>
    </row>
    <row r="2229" spans="1:6" hidden="1" x14ac:dyDescent="0.25">
      <c r="A2229" s="75" t="s">
        <v>3796</v>
      </c>
      <c r="B2229" s="75" t="s">
        <v>3797</v>
      </c>
      <c r="C2229" s="83">
        <v>3.36</v>
      </c>
      <c r="D2229" s="83">
        <v>7.31</v>
      </c>
      <c r="E2229">
        <f t="shared" si="227"/>
        <v>-3.9499999999999997</v>
      </c>
      <c r="F2229" t="str">
        <f t="shared" si="228"/>
        <v>esta pagando</v>
      </c>
    </row>
    <row r="2230" spans="1:6" x14ac:dyDescent="0.25">
      <c r="A2230" s="75" t="s">
        <v>5202</v>
      </c>
      <c r="B2230" s="75" t="s">
        <v>5203</v>
      </c>
      <c r="C2230" s="83">
        <v>7.31</v>
      </c>
      <c r="D2230" s="83">
        <v>7.31</v>
      </c>
      <c r="E2230">
        <f t="shared" si="227"/>
        <v>0</v>
      </c>
      <c r="F2230" s="90" t="str">
        <f>IF(E2230=0,"Sin movimiento en 2020", IF(C2230&gt;D2230,"se sigue facturando","esta pagando"))</f>
        <v>Sin movimiento en 2020</v>
      </c>
    </row>
    <row r="2231" spans="1:6" hidden="1" x14ac:dyDescent="0.25">
      <c r="A2231" s="75" t="s">
        <v>5364</v>
      </c>
      <c r="B2231" s="75" t="s">
        <v>5365</v>
      </c>
      <c r="C2231" s="83">
        <v>5.56</v>
      </c>
      <c r="D2231" s="83">
        <v>7.31</v>
      </c>
      <c r="E2231">
        <f t="shared" si="227"/>
        <v>-1.75</v>
      </c>
      <c r="F2231" t="str">
        <f t="shared" si="228"/>
        <v>esta pagando</v>
      </c>
    </row>
    <row r="2232" spans="1:6" hidden="1" x14ac:dyDescent="0.25">
      <c r="A2232" s="75" t="s">
        <v>7448</v>
      </c>
      <c r="B2232" s="75" t="s">
        <v>7449</v>
      </c>
      <c r="C2232" s="83">
        <v>87.34</v>
      </c>
      <c r="D2232" s="83">
        <v>7.32</v>
      </c>
      <c r="E2232">
        <f t="shared" si="227"/>
        <v>80.02000000000001</v>
      </c>
      <c r="F2232" t="str">
        <f t="shared" si="228"/>
        <v>se sigue facturando</v>
      </c>
    </row>
    <row r="2233" spans="1:6" x14ac:dyDescent="0.25">
      <c r="A2233" s="75" t="s">
        <v>7147</v>
      </c>
      <c r="B2233" s="75" t="s">
        <v>7148</v>
      </c>
      <c r="C2233" s="83">
        <v>7.33</v>
      </c>
      <c r="D2233" s="83">
        <v>7.33</v>
      </c>
      <c r="E2233">
        <f t="shared" si="227"/>
        <v>0</v>
      </c>
      <c r="F2233" s="90" t="str">
        <f>IF(E2233=0,"Sin movimiento en 2020", IF(C2233&gt;D2233,"se sigue facturando","esta pagando"))</f>
        <v>Sin movimiento en 2020</v>
      </c>
    </row>
    <row r="2234" spans="1:6" hidden="1" x14ac:dyDescent="0.25">
      <c r="A2234" s="75" t="s">
        <v>7870</v>
      </c>
      <c r="B2234" s="75" t="s">
        <v>7871</v>
      </c>
      <c r="C2234" s="83">
        <v>3.86</v>
      </c>
      <c r="D2234" s="83">
        <v>7.35</v>
      </c>
      <c r="E2234">
        <f t="shared" si="227"/>
        <v>-3.4899999999999998</v>
      </c>
      <c r="F2234" t="str">
        <f t="shared" si="228"/>
        <v>esta pagando</v>
      </c>
    </row>
    <row r="2235" spans="1:6" x14ac:dyDescent="0.25">
      <c r="A2235" s="75" t="s">
        <v>2233</v>
      </c>
      <c r="B2235" s="75" t="s">
        <v>2234</v>
      </c>
      <c r="C2235" s="83">
        <v>7.36</v>
      </c>
      <c r="D2235" s="83">
        <v>7.36</v>
      </c>
      <c r="E2235">
        <f t="shared" si="227"/>
        <v>0</v>
      </c>
      <c r="F2235" s="90" t="str">
        <f>IF(E2235=0,"Sin movimiento en 2020", IF(C2235&gt;D2235,"se sigue facturando","esta pagando"))</f>
        <v>Sin movimiento en 2020</v>
      </c>
    </row>
    <row r="2236" spans="1:6" hidden="1" x14ac:dyDescent="0.25">
      <c r="A2236" s="75" t="s">
        <v>4779</v>
      </c>
      <c r="B2236" s="75" t="s">
        <v>4780</v>
      </c>
      <c r="C2236" s="83">
        <v>15.42</v>
      </c>
      <c r="D2236" s="83">
        <v>7.39</v>
      </c>
      <c r="E2236">
        <f t="shared" si="227"/>
        <v>8.0300000000000011</v>
      </c>
      <c r="F2236" t="str">
        <f t="shared" si="228"/>
        <v>se sigue facturando</v>
      </c>
    </row>
    <row r="2237" spans="1:6" x14ac:dyDescent="0.25">
      <c r="A2237" s="75" t="s">
        <v>2259</v>
      </c>
      <c r="B2237" s="75" t="s">
        <v>2260</v>
      </c>
      <c r="C2237" s="83">
        <v>7.4</v>
      </c>
      <c r="D2237" s="83">
        <v>7.4</v>
      </c>
      <c r="E2237">
        <f t="shared" si="227"/>
        <v>0</v>
      </c>
      <c r="F2237" s="90" t="str">
        <f t="shared" ref="F2237:F2240" si="236">IF(E2237=0,"Sin movimiento en 2020", IF(C2237&gt;D2237,"se sigue facturando","esta pagando"))</f>
        <v>Sin movimiento en 2020</v>
      </c>
    </row>
    <row r="2238" spans="1:6" x14ac:dyDescent="0.25">
      <c r="A2238" s="75" t="s">
        <v>3390</v>
      </c>
      <c r="B2238" s="75" t="s">
        <v>3391</v>
      </c>
      <c r="C2238" s="83">
        <v>7.4</v>
      </c>
      <c r="D2238" s="83">
        <v>7.4</v>
      </c>
      <c r="E2238">
        <f t="shared" si="227"/>
        <v>0</v>
      </c>
      <c r="F2238" s="90" t="str">
        <f t="shared" si="236"/>
        <v>Sin movimiento en 2020</v>
      </c>
    </row>
    <row r="2239" spans="1:6" x14ac:dyDescent="0.25">
      <c r="A2239" s="75" t="s">
        <v>4845</v>
      </c>
      <c r="B2239" s="75" t="s">
        <v>4846</v>
      </c>
      <c r="C2239" s="83">
        <v>7.4</v>
      </c>
      <c r="D2239" s="83">
        <v>7.4</v>
      </c>
      <c r="E2239">
        <f t="shared" si="227"/>
        <v>0</v>
      </c>
      <c r="F2239" s="90" t="str">
        <f t="shared" si="236"/>
        <v>Sin movimiento en 2020</v>
      </c>
    </row>
    <row r="2240" spans="1:6" x14ac:dyDescent="0.25">
      <c r="A2240" s="75" t="s">
        <v>319</v>
      </c>
      <c r="B2240" s="75" t="s">
        <v>320</v>
      </c>
      <c r="C2240" s="83">
        <v>7.41</v>
      </c>
      <c r="D2240" s="83">
        <v>7.41</v>
      </c>
      <c r="E2240">
        <f t="shared" si="227"/>
        <v>0</v>
      </c>
      <c r="F2240" s="90" t="str">
        <f t="shared" si="236"/>
        <v>Sin movimiento en 2020</v>
      </c>
    </row>
    <row r="2241" spans="1:6" hidden="1" x14ac:dyDescent="0.25">
      <c r="A2241" s="75" t="s">
        <v>3056</v>
      </c>
      <c r="B2241" s="75" t="s">
        <v>3057</v>
      </c>
      <c r="C2241" s="83">
        <v>28.27</v>
      </c>
      <c r="D2241" s="83">
        <v>7.41</v>
      </c>
      <c r="E2241">
        <f t="shared" si="227"/>
        <v>20.86</v>
      </c>
      <c r="F2241" t="str">
        <f t="shared" si="228"/>
        <v>se sigue facturando</v>
      </c>
    </row>
    <row r="2242" spans="1:6" hidden="1" x14ac:dyDescent="0.25">
      <c r="A2242" s="75" t="s">
        <v>2970</v>
      </c>
      <c r="B2242" s="75" t="s">
        <v>2971</v>
      </c>
      <c r="C2242" s="83">
        <v>18.5</v>
      </c>
      <c r="D2242" s="83">
        <v>7.42</v>
      </c>
      <c r="E2242">
        <f t="shared" ref="E2242:E2305" si="237">C2242-D2242</f>
        <v>11.08</v>
      </c>
      <c r="F2242" t="str">
        <f t="shared" ref="F2242:F2305" si="238">IF(E2242=0,"No cobrable", IF(C2242&gt;D2242,"se sigue facturando","esta pagando"))</f>
        <v>se sigue facturando</v>
      </c>
    </row>
    <row r="2243" spans="1:6" hidden="1" x14ac:dyDescent="0.25">
      <c r="A2243" s="75" t="s">
        <v>1251</v>
      </c>
      <c r="B2243" s="75" t="s">
        <v>1252</v>
      </c>
      <c r="C2243" s="83">
        <v>14.6</v>
      </c>
      <c r="D2243" s="83">
        <v>7.43</v>
      </c>
      <c r="E2243">
        <f t="shared" si="237"/>
        <v>7.17</v>
      </c>
      <c r="F2243" t="str">
        <f t="shared" si="238"/>
        <v>se sigue facturando</v>
      </c>
    </row>
    <row r="2244" spans="1:6" x14ac:dyDescent="0.25">
      <c r="A2244" s="75" t="s">
        <v>1573</v>
      </c>
      <c r="B2244" s="75" t="s">
        <v>1574</v>
      </c>
      <c r="C2244" s="83">
        <v>7.44</v>
      </c>
      <c r="D2244" s="83">
        <v>7.44</v>
      </c>
      <c r="E2244">
        <f t="shared" si="237"/>
        <v>0</v>
      </c>
      <c r="F2244" s="90" t="str">
        <f>IF(E2244=0,"Sin movimiento en 2020", IF(C2244&gt;D2244,"se sigue facturando","esta pagando"))</f>
        <v>Sin movimiento en 2020</v>
      </c>
    </row>
    <row r="2245" spans="1:6" hidden="1" x14ac:dyDescent="0.25">
      <c r="A2245" s="75" t="s">
        <v>7460</v>
      </c>
      <c r="B2245" s="75" t="s">
        <v>7461</v>
      </c>
      <c r="C2245" s="83">
        <v>55.61</v>
      </c>
      <c r="D2245" s="83">
        <v>7.46</v>
      </c>
      <c r="E2245">
        <f t="shared" si="237"/>
        <v>48.15</v>
      </c>
      <c r="F2245" t="str">
        <f t="shared" si="238"/>
        <v>se sigue facturando</v>
      </c>
    </row>
    <row r="2246" spans="1:6" x14ac:dyDescent="0.25">
      <c r="A2246" s="75" t="s">
        <v>8290</v>
      </c>
      <c r="B2246" s="75" t="s">
        <v>8291</v>
      </c>
      <c r="C2246" s="83">
        <v>7.46</v>
      </c>
      <c r="D2246" s="83">
        <v>7.46</v>
      </c>
      <c r="E2246">
        <f t="shared" si="237"/>
        <v>0</v>
      </c>
      <c r="F2246" s="90" t="str">
        <f>IF(E2246=0,"Sin movimiento en 2020", IF(C2246&gt;D2246,"se sigue facturando","esta pagando"))</f>
        <v>Sin movimiento en 2020</v>
      </c>
    </row>
    <row r="2247" spans="1:6" hidden="1" x14ac:dyDescent="0.25">
      <c r="A2247" s="75" t="s">
        <v>8956</v>
      </c>
      <c r="B2247" s="75" t="s">
        <v>8957</v>
      </c>
      <c r="C2247" s="83">
        <v>1.94</v>
      </c>
      <c r="D2247" s="83">
        <v>7.48</v>
      </c>
      <c r="E2247">
        <f t="shared" si="237"/>
        <v>-5.5400000000000009</v>
      </c>
      <c r="F2247" t="str">
        <f t="shared" si="238"/>
        <v>esta pagando</v>
      </c>
    </row>
    <row r="2248" spans="1:6" hidden="1" x14ac:dyDescent="0.25">
      <c r="A2248" s="75" t="s">
        <v>7205</v>
      </c>
      <c r="B2248" s="75" t="s">
        <v>7206</v>
      </c>
      <c r="C2248" s="83">
        <v>8.9</v>
      </c>
      <c r="D2248" s="83">
        <v>7.49</v>
      </c>
      <c r="E2248">
        <f t="shared" si="237"/>
        <v>1.4100000000000001</v>
      </c>
      <c r="F2248" t="str">
        <f t="shared" si="238"/>
        <v>se sigue facturando</v>
      </c>
    </row>
    <row r="2249" spans="1:6" x14ac:dyDescent="0.25">
      <c r="A2249" s="75" t="s">
        <v>3810</v>
      </c>
      <c r="B2249" s="75" t="s">
        <v>3811</v>
      </c>
      <c r="C2249" s="83">
        <v>7.51</v>
      </c>
      <c r="D2249" s="83">
        <v>7.51</v>
      </c>
      <c r="E2249">
        <f t="shared" si="237"/>
        <v>0</v>
      </c>
      <c r="F2249" s="90" t="str">
        <f t="shared" ref="F2249:F2250" si="239">IF(E2249=0,"Sin movimiento en 2020", IF(C2249&gt;D2249,"se sigue facturando","esta pagando"))</f>
        <v>Sin movimiento en 2020</v>
      </c>
    </row>
    <row r="2250" spans="1:6" x14ac:dyDescent="0.25">
      <c r="A2250" s="75" t="s">
        <v>2225</v>
      </c>
      <c r="B2250" s="75" t="s">
        <v>2226</v>
      </c>
      <c r="C2250" s="83">
        <v>7.55</v>
      </c>
      <c r="D2250" s="83">
        <v>7.55</v>
      </c>
      <c r="E2250">
        <f t="shared" si="237"/>
        <v>0</v>
      </c>
      <c r="F2250" s="90" t="str">
        <f t="shared" si="239"/>
        <v>Sin movimiento en 2020</v>
      </c>
    </row>
    <row r="2251" spans="1:6" hidden="1" x14ac:dyDescent="0.25">
      <c r="A2251" s="75" t="s">
        <v>4508</v>
      </c>
      <c r="B2251" s="75" t="s">
        <v>4509</v>
      </c>
      <c r="C2251" s="83">
        <v>65.290000000000006</v>
      </c>
      <c r="D2251" s="83">
        <v>7.55</v>
      </c>
      <c r="E2251">
        <f t="shared" si="237"/>
        <v>57.740000000000009</v>
      </c>
      <c r="F2251" t="str">
        <f t="shared" si="238"/>
        <v>se sigue facturando</v>
      </c>
    </row>
    <row r="2252" spans="1:6" x14ac:dyDescent="0.25">
      <c r="A2252" s="75" t="s">
        <v>8812</v>
      </c>
      <c r="B2252" s="75" t="s">
        <v>8813</v>
      </c>
      <c r="C2252" s="83">
        <v>7.55</v>
      </c>
      <c r="D2252" s="83">
        <v>7.55</v>
      </c>
      <c r="E2252">
        <f t="shared" si="237"/>
        <v>0</v>
      </c>
      <c r="F2252" s="90" t="str">
        <f>IF(E2252=0,"Sin movimiento en 2020", IF(C2252&gt;D2252,"se sigue facturando","esta pagando"))</f>
        <v>Sin movimiento en 2020</v>
      </c>
    </row>
    <row r="2253" spans="1:6" hidden="1" x14ac:dyDescent="0.25">
      <c r="A2253" s="75" t="s">
        <v>8888</v>
      </c>
      <c r="B2253" s="75" t="s">
        <v>8889</v>
      </c>
      <c r="C2253" s="83">
        <v>19.75</v>
      </c>
      <c r="D2253" s="83">
        <v>7.55</v>
      </c>
      <c r="E2253">
        <f t="shared" si="237"/>
        <v>12.2</v>
      </c>
      <c r="F2253" t="str">
        <f t="shared" si="238"/>
        <v>se sigue facturando</v>
      </c>
    </row>
    <row r="2254" spans="1:6" x14ac:dyDescent="0.25">
      <c r="A2254" s="75" t="s">
        <v>5766</v>
      </c>
      <c r="B2254" s="75" t="s">
        <v>5767</v>
      </c>
      <c r="C2254" s="83">
        <v>7.57</v>
      </c>
      <c r="D2254" s="83">
        <v>7.57</v>
      </c>
      <c r="E2254">
        <f t="shared" si="237"/>
        <v>0</v>
      </c>
      <c r="F2254" s="90" t="str">
        <f t="shared" ref="F2254:F2257" si="240">IF(E2254=0,"Sin movimiento en 2020", IF(C2254&gt;D2254,"se sigue facturando","esta pagando"))</f>
        <v>Sin movimiento en 2020</v>
      </c>
    </row>
    <row r="2255" spans="1:6" x14ac:dyDescent="0.25">
      <c r="A2255" s="75" t="s">
        <v>6763</v>
      </c>
      <c r="B2255" s="75" t="s">
        <v>6764</v>
      </c>
      <c r="C2255" s="83">
        <v>7.57</v>
      </c>
      <c r="D2255" s="83">
        <v>7.57</v>
      </c>
      <c r="E2255">
        <f t="shared" si="237"/>
        <v>0</v>
      </c>
      <c r="F2255" s="90" t="str">
        <f t="shared" si="240"/>
        <v>Sin movimiento en 2020</v>
      </c>
    </row>
    <row r="2256" spans="1:6" x14ac:dyDescent="0.25">
      <c r="A2256" s="75" t="s">
        <v>1367</v>
      </c>
      <c r="B2256" s="75" t="s">
        <v>1368</v>
      </c>
      <c r="C2256" s="83">
        <v>7.58</v>
      </c>
      <c r="D2256" s="83">
        <v>7.58</v>
      </c>
      <c r="E2256">
        <f t="shared" si="237"/>
        <v>0</v>
      </c>
      <c r="F2256" s="90" t="str">
        <f t="shared" si="240"/>
        <v>Sin movimiento en 2020</v>
      </c>
    </row>
    <row r="2257" spans="1:6" x14ac:dyDescent="0.25">
      <c r="A2257" s="75" t="s">
        <v>7743</v>
      </c>
      <c r="B2257" s="75" t="s">
        <v>7744</v>
      </c>
      <c r="C2257" s="83">
        <v>7.59</v>
      </c>
      <c r="D2257" s="83">
        <v>7.59</v>
      </c>
      <c r="E2257">
        <f t="shared" si="237"/>
        <v>0</v>
      </c>
      <c r="F2257" s="90" t="str">
        <f t="shared" si="240"/>
        <v>Sin movimiento en 2020</v>
      </c>
    </row>
    <row r="2258" spans="1:6" hidden="1" x14ac:dyDescent="0.25">
      <c r="A2258" s="75" t="s">
        <v>7420</v>
      </c>
      <c r="B2258" s="75" t="s">
        <v>7421</v>
      </c>
      <c r="C2258" s="83">
        <v>1.68</v>
      </c>
      <c r="D2258" s="83">
        <v>7.6</v>
      </c>
      <c r="E2258">
        <f t="shared" si="237"/>
        <v>-5.92</v>
      </c>
      <c r="F2258" t="str">
        <f t="shared" si="238"/>
        <v>esta pagando</v>
      </c>
    </row>
    <row r="2259" spans="1:6" hidden="1" x14ac:dyDescent="0.25">
      <c r="A2259" s="75" t="s">
        <v>4374</v>
      </c>
      <c r="B2259" s="75" t="s">
        <v>4375</v>
      </c>
      <c r="C2259" s="83">
        <v>8.16</v>
      </c>
      <c r="D2259" s="83">
        <v>7.61</v>
      </c>
      <c r="E2259">
        <f t="shared" si="237"/>
        <v>0.54999999999999982</v>
      </c>
      <c r="F2259" t="str">
        <f t="shared" si="238"/>
        <v>se sigue facturando</v>
      </c>
    </row>
    <row r="2260" spans="1:6" hidden="1" x14ac:dyDescent="0.25">
      <c r="A2260" s="75" t="s">
        <v>5282</v>
      </c>
      <c r="B2260" s="75" t="s">
        <v>5283</v>
      </c>
      <c r="C2260" s="83">
        <v>-4.93</v>
      </c>
      <c r="D2260" s="83">
        <v>7.63</v>
      </c>
      <c r="E2260">
        <f t="shared" si="237"/>
        <v>-12.559999999999999</v>
      </c>
      <c r="F2260" t="str">
        <f t="shared" si="238"/>
        <v>esta pagando</v>
      </c>
    </row>
    <row r="2261" spans="1:6" x14ac:dyDescent="0.25">
      <c r="A2261" s="75" t="s">
        <v>2203</v>
      </c>
      <c r="B2261" s="75" t="s">
        <v>2204</v>
      </c>
      <c r="C2261" s="83">
        <v>7.65</v>
      </c>
      <c r="D2261" s="83">
        <v>7.65</v>
      </c>
      <c r="E2261">
        <f t="shared" si="237"/>
        <v>0</v>
      </c>
      <c r="F2261" s="90" t="str">
        <f>IF(E2261=0,"Sin movimiento en 2020", IF(C2261&gt;D2261,"se sigue facturando","esta pagando"))</f>
        <v>Sin movimiento en 2020</v>
      </c>
    </row>
    <row r="2262" spans="1:6" hidden="1" x14ac:dyDescent="0.25">
      <c r="A2262" s="75" t="s">
        <v>5836</v>
      </c>
      <c r="B2262" s="75" t="s">
        <v>5837</v>
      </c>
      <c r="C2262" s="83">
        <v>48.45</v>
      </c>
      <c r="D2262" s="83">
        <v>7.66</v>
      </c>
      <c r="E2262">
        <f t="shared" si="237"/>
        <v>40.790000000000006</v>
      </c>
      <c r="F2262" t="str">
        <f t="shared" si="238"/>
        <v>se sigue facturando</v>
      </c>
    </row>
    <row r="2263" spans="1:6" hidden="1" x14ac:dyDescent="0.25">
      <c r="A2263" s="75" t="s">
        <v>6188</v>
      </c>
      <c r="B2263" s="75" t="s">
        <v>6189</v>
      </c>
      <c r="C2263" s="83">
        <v>26.39</v>
      </c>
      <c r="D2263" s="83">
        <v>7.66</v>
      </c>
      <c r="E2263">
        <f t="shared" si="237"/>
        <v>18.73</v>
      </c>
      <c r="F2263" t="str">
        <f t="shared" si="238"/>
        <v>se sigue facturando</v>
      </c>
    </row>
    <row r="2264" spans="1:6" x14ac:dyDescent="0.25">
      <c r="A2264" s="75" t="s">
        <v>3310</v>
      </c>
      <c r="B2264" s="75" t="s">
        <v>3311</v>
      </c>
      <c r="C2264" s="83">
        <v>7.67</v>
      </c>
      <c r="D2264" s="83">
        <v>7.67</v>
      </c>
      <c r="E2264">
        <f t="shared" si="237"/>
        <v>0</v>
      </c>
      <c r="F2264" s="90" t="str">
        <f>IF(E2264=0,"Sin movimiento en 2020", IF(C2264&gt;D2264,"se sigue facturando","esta pagando"))</f>
        <v>Sin movimiento en 2020</v>
      </c>
    </row>
    <row r="2265" spans="1:6" hidden="1" x14ac:dyDescent="0.25">
      <c r="A2265" s="75" t="s">
        <v>6887</v>
      </c>
      <c r="B2265" s="75" t="s">
        <v>6888</v>
      </c>
      <c r="C2265" s="83">
        <v>16.8</v>
      </c>
      <c r="D2265" s="83">
        <v>7.67</v>
      </c>
      <c r="E2265">
        <f t="shared" si="237"/>
        <v>9.1300000000000008</v>
      </c>
      <c r="F2265" t="str">
        <f t="shared" si="238"/>
        <v>se sigue facturando</v>
      </c>
    </row>
    <row r="2266" spans="1:6" hidden="1" x14ac:dyDescent="0.25">
      <c r="A2266" s="75" t="s">
        <v>5256</v>
      </c>
      <c r="B2266" s="75" t="s">
        <v>5257</v>
      </c>
      <c r="C2266" s="83">
        <v>14.49</v>
      </c>
      <c r="D2266" s="83">
        <v>7.68</v>
      </c>
      <c r="E2266">
        <f t="shared" si="237"/>
        <v>6.8100000000000005</v>
      </c>
      <c r="F2266" t="str">
        <f t="shared" si="238"/>
        <v>se sigue facturando</v>
      </c>
    </row>
    <row r="2267" spans="1:6" hidden="1" x14ac:dyDescent="0.25">
      <c r="A2267" s="75" t="s">
        <v>8854</v>
      </c>
      <c r="B2267" s="75" t="s">
        <v>8855</v>
      </c>
      <c r="C2267" s="83">
        <v>7.3</v>
      </c>
      <c r="D2267" s="83">
        <v>7.69</v>
      </c>
      <c r="E2267">
        <f t="shared" si="237"/>
        <v>-0.39000000000000057</v>
      </c>
      <c r="F2267" t="str">
        <f t="shared" si="238"/>
        <v>esta pagando</v>
      </c>
    </row>
    <row r="2268" spans="1:6" hidden="1" x14ac:dyDescent="0.25">
      <c r="A2268" s="75" t="s">
        <v>3518</v>
      </c>
      <c r="B2268" s="75" t="s">
        <v>3519</v>
      </c>
      <c r="C2268" s="83">
        <v>5.04</v>
      </c>
      <c r="D2268" s="83">
        <v>7.71</v>
      </c>
      <c r="E2268">
        <f t="shared" si="237"/>
        <v>-2.67</v>
      </c>
      <c r="F2268" t="str">
        <f t="shared" si="238"/>
        <v>esta pagando</v>
      </c>
    </row>
    <row r="2269" spans="1:6" hidden="1" x14ac:dyDescent="0.25">
      <c r="A2269" s="75" t="s">
        <v>8948</v>
      </c>
      <c r="B2269" s="75" t="s">
        <v>8949</v>
      </c>
      <c r="C2269" s="83">
        <v>10.37</v>
      </c>
      <c r="D2269" s="83">
        <v>7.72</v>
      </c>
      <c r="E2269">
        <f t="shared" si="237"/>
        <v>2.6499999999999995</v>
      </c>
      <c r="F2269" t="str">
        <f t="shared" si="238"/>
        <v>se sigue facturando</v>
      </c>
    </row>
    <row r="2270" spans="1:6" x14ac:dyDescent="0.25">
      <c r="A2270" s="75" t="s">
        <v>6170</v>
      </c>
      <c r="B2270" s="75" t="s">
        <v>6171</v>
      </c>
      <c r="C2270" s="83">
        <v>7.73</v>
      </c>
      <c r="D2270" s="83">
        <v>7.73</v>
      </c>
      <c r="E2270">
        <f t="shared" si="237"/>
        <v>0</v>
      </c>
      <c r="F2270" s="90" t="str">
        <f t="shared" ref="F2270:F2272" si="241">IF(E2270=0,"Sin movimiento en 2020", IF(C2270&gt;D2270,"se sigue facturando","esta pagando"))</f>
        <v>Sin movimiento en 2020</v>
      </c>
    </row>
    <row r="2271" spans="1:6" x14ac:dyDescent="0.25">
      <c r="A2271" s="75" t="s">
        <v>8270</v>
      </c>
      <c r="B2271" s="75" t="s">
        <v>8271</v>
      </c>
      <c r="C2271" s="83">
        <v>7.73</v>
      </c>
      <c r="D2271" s="83">
        <v>7.73</v>
      </c>
      <c r="E2271">
        <f t="shared" si="237"/>
        <v>0</v>
      </c>
      <c r="F2271" s="90" t="str">
        <f t="shared" si="241"/>
        <v>Sin movimiento en 2020</v>
      </c>
    </row>
    <row r="2272" spans="1:6" x14ac:dyDescent="0.25">
      <c r="A2272" s="75" t="s">
        <v>2833</v>
      </c>
      <c r="B2272" s="75" t="s">
        <v>2834</v>
      </c>
      <c r="C2272" s="83">
        <v>7.74</v>
      </c>
      <c r="D2272" s="83">
        <v>7.74</v>
      </c>
      <c r="E2272">
        <f t="shared" si="237"/>
        <v>0</v>
      </c>
      <c r="F2272" s="90" t="str">
        <f t="shared" si="241"/>
        <v>Sin movimiento en 2020</v>
      </c>
    </row>
    <row r="2273" spans="1:6" hidden="1" x14ac:dyDescent="0.25">
      <c r="A2273" s="75" t="s">
        <v>4020</v>
      </c>
      <c r="B2273" s="75" t="s">
        <v>4021</v>
      </c>
      <c r="C2273" s="83">
        <v>17.18</v>
      </c>
      <c r="D2273" s="83">
        <v>7.74</v>
      </c>
      <c r="E2273">
        <f t="shared" si="237"/>
        <v>9.44</v>
      </c>
      <c r="F2273" t="str">
        <f t="shared" si="238"/>
        <v>se sigue facturando</v>
      </c>
    </row>
    <row r="2274" spans="1:6" x14ac:dyDescent="0.25">
      <c r="A2274" s="75" t="s">
        <v>4096</v>
      </c>
      <c r="B2274" s="75" t="s">
        <v>4097</v>
      </c>
      <c r="C2274" s="83">
        <v>7.74</v>
      </c>
      <c r="D2274" s="83">
        <v>7.74</v>
      </c>
      <c r="E2274">
        <f t="shared" si="237"/>
        <v>0</v>
      </c>
      <c r="F2274" s="90" t="str">
        <f>IF(E2274=0,"Sin movimiento en 2020", IF(C2274&gt;D2274,"se sigue facturando","esta pagando"))</f>
        <v>Sin movimiento en 2020</v>
      </c>
    </row>
    <row r="2275" spans="1:6" hidden="1" x14ac:dyDescent="0.25">
      <c r="A2275" s="75" t="s">
        <v>8330</v>
      </c>
      <c r="B2275" s="75" t="s">
        <v>8331</v>
      </c>
      <c r="C2275" s="83">
        <v>17.93</v>
      </c>
      <c r="D2275" s="83">
        <v>7.74</v>
      </c>
      <c r="E2275">
        <f t="shared" si="237"/>
        <v>10.19</v>
      </c>
      <c r="F2275" t="str">
        <f t="shared" si="238"/>
        <v>se sigue facturando</v>
      </c>
    </row>
    <row r="2276" spans="1:6" hidden="1" x14ac:dyDescent="0.25">
      <c r="A2276" s="75" t="s">
        <v>645</v>
      </c>
      <c r="B2276" s="75" t="s">
        <v>646</v>
      </c>
      <c r="C2276" s="83">
        <v>41.41</v>
      </c>
      <c r="D2276" s="83">
        <v>7.75</v>
      </c>
      <c r="E2276">
        <f t="shared" si="237"/>
        <v>33.659999999999997</v>
      </c>
      <c r="F2276" t="str">
        <f t="shared" si="238"/>
        <v>se sigue facturando</v>
      </c>
    </row>
    <row r="2277" spans="1:6" x14ac:dyDescent="0.25">
      <c r="A2277" s="75" t="s">
        <v>5444</v>
      </c>
      <c r="B2277" s="75" t="s">
        <v>5445</v>
      </c>
      <c r="C2277" s="83">
        <v>7.76</v>
      </c>
      <c r="D2277" s="83">
        <v>7.76</v>
      </c>
      <c r="E2277">
        <f t="shared" si="237"/>
        <v>0</v>
      </c>
      <c r="F2277" s="90" t="str">
        <f>IF(E2277=0,"Sin movimiento en 2020", IF(C2277&gt;D2277,"se sigue facturando","esta pagando"))</f>
        <v>Sin movimiento en 2020</v>
      </c>
    </row>
    <row r="2278" spans="1:6" hidden="1" x14ac:dyDescent="0.25">
      <c r="A2278" s="75" t="s">
        <v>5171</v>
      </c>
      <c r="B2278" s="75" t="s">
        <v>5172</v>
      </c>
      <c r="C2278" s="83">
        <v>11.62</v>
      </c>
      <c r="D2278" s="83">
        <v>7.79</v>
      </c>
      <c r="E2278">
        <f t="shared" si="237"/>
        <v>3.8299999999999992</v>
      </c>
      <c r="F2278" t="str">
        <f t="shared" si="238"/>
        <v>se sigue facturando</v>
      </c>
    </row>
    <row r="2279" spans="1:6" x14ac:dyDescent="0.25">
      <c r="A2279" s="75" t="s">
        <v>893</v>
      </c>
      <c r="B2279" s="75" t="s">
        <v>894</v>
      </c>
      <c r="C2279" s="83">
        <v>7.8</v>
      </c>
      <c r="D2279" s="83">
        <v>7.8</v>
      </c>
      <c r="E2279">
        <f t="shared" si="237"/>
        <v>0</v>
      </c>
      <c r="F2279" s="90" t="str">
        <f t="shared" ref="F2279:F2284" si="242">IF(E2279=0,"Sin movimiento en 2020", IF(C2279&gt;D2279,"se sigue facturando","esta pagando"))</f>
        <v>Sin movimiento en 2020</v>
      </c>
    </row>
    <row r="2280" spans="1:6" x14ac:dyDescent="0.25">
      <c r="A2280" s="75" t="s">
        <v>183</v>
      </c>
      <c r="B2280" s="75" t="s">
        <v>184</v>
      </c>
      <c r="C2280" s="83">
        <v>7.82</v>
      </c>
      <c r="D2280" s="83">
        <v>7.82</v>
      </c>
      <c r="E2280">
        <f t="shared" si="237"/>
        <v>0</v>
      </c>
      <c r="F2280" s="90" t="str">
        <f t="shared" si="242"/>
        <v>Sin movimiento en 2020</v>
      </c>
    </row>
    <row r="2281" spans="1:6" x14ac:dyDescent="0.25">
      <c r="A2281" s="75" t="s">
        <v>195</v>
      </c>
      <c r="B2281" s="75" t="s">
        <v>196</v>
      </c>
      <c r="C2281" s="83">
        <v>7.82</v>
      </c>
      <c r="D2281" s="83">
        <v>7.82</v>
      </c>
      <c r="E2281">
        <f t="shared" si="237"/>
        <v>0</v>
      </c>
      <c r="F2281" s="90" t="str">
        <f t="shared" si="242"/>
        <v>Sin movimiento en 2020</v>
      </c>
    </row>
    <row r="2282" spans="1:6" x14ac:dyDescent="0.25">
      <c r="A2282" s="75" t="s">
        <v>209</v>
      </c>
      <c r="B2282" s="75" t="s">
        <v>210</v>
      </c>
      <c r="C2282" s="83">
        <v>7.82</v>
      </c>
      <c r="D2282" s="83">
        <v>7.82</v>
      </c>
      <c r="E2282">
        <f t="shared" si="237"/>
        <v>0</v>
      </c>
      <c r="F2282" s="90" t="str">
        <f t="shared" si="242"/>
        <v>Sin movimiento en 2020</v>
      </c>
    </row>
    <row r="2283" spans="1:6" x14ac:dyDescent="0.25">
      <c r="A2283" s="75" t="s">
        <v>275</v>
      </c>
      <c r="B2283" s="75" t="s">
        <v>276</v>
      </c>
      <c r="C2283" s="83">
        <v>7.82</v>
      </c>
      <c r="D2283" s="83">
        <v>7.82</v>
      </c>
      <c r="E2283">
        <f t="shared" si="237"/>
        <v>0</v>
      </c>
      <c r="F2283" s="90" t="str">
        <f t="shared" si="242"/>
        <v>Sin movimiento en 2020</v>
      </c>
    </row>
    <row r="2284" spans="1:6" x14ac:dyDescent="0.25">
      <c r="A2284" s="75" t="s">
        <v>339</v>
      </c>
      <c r="B2284" s="75" t="s">
        <v>340</v>
      </c>
      <c r="C2284" s="83">
        <v>7.82</v>
      </c>
      <c r="D2284" s="83">
        <v>7.82</v>
      </c>
      <c r="E2284">
        <f t="shared" si="237"/>
        <v>0</v>
      </c>
      <c r="F2284" s="90" t="str">
        <f t="shared" si="242"/>
        <v>Sin movimiento en 2020</v>
      </c>
    </row>
    <row r="2285" spans="1:6" hidden="1" x14ac:dyDescent="0.25">
      <c r="A2285" s="75" t="s">
        <v>447</v>
      </c>
      <c r="B2285" s="75" t="s">
        <v>448</v>
      </c>
      <c r="C2285" s="83">
        <v>39.1</v>
      </c>
      <c r="D2285" s="83">
        <v>7.82</v>
      </c>
      <c r="E2285">
        <f t="shared" si="237"/>
        <v>31.28</v>
      </c>
      <c r="F2285" t="str">
        <f t="shared" si="238"/>
        <v>se sigue facturando</v>
      </c>
    </row>
    <row r="2286" spans="1:6" hidden="1" x14ac:dyDescent="0.25">
      <c r="A2286" s="75" t="s">
        <v>467</v>
      </c>
      <c r="B2286" s="75" t="s">
        <v>468</v>
      </c>
      <c r="C2286" s="83">
        <v>8.1199999999999992</v>
      </c>
      <c r="D2286" s="83">
        <v>7.82</v>
      </c>
      <c r="E2286">
        <f t="shared" si="237"/>
        <v>0.29999999999999893</v>
      </c>
      <c r="F2286" t="str">
        <f t="shared" si="238"/>
        <v>se sigue facturando</v>
      </c>
    </row>
    <row r="2287" spans="1:6" x14ac:dyDescent="0.25">
      <c r="A2287" s="75" t="s">
        <v>481</v>
      </c>
      <c r="B2287" s="75" t="s">
        <v>482</v>
      </c>
      <c r="C2287" s="83">
        <v>7.82</v>
      </c>
      <c r="D2287" s="83">
        <v>7.82</v>
      </c>
      <c r="E2287">
        <f t="shared" si="237"/>
        <v>0</v>
      </c>
      <c r="F2287" s="90" t="str">
        <f>IF(E2287=0,"Sin movimiento en 2020", IF(C2287&gt;D2287,"se sigue facturando","esta pagando"))</f>
        <v>Sin movimiento en 2020</v>
      </c>
    </row>
    <row r="2288" spans="1:6" hidden="1" x14ac:dyDescent="0.25">
      <c r="A2288" s="75" t="s">
        <v>483</v>
      </c>
      <c r="B2288" s="75" t="s">
        <v>484</v>
      </c>
      <c r="C2288" s="83">
        <v>9.2200000000000006</v>
      </c>
      <c r="D2288" s="83">
        <v>7.82</v>
      </c>
      <c r="E2288">
        <f t="shared" si="237"/>
        <v>1.4000000000000004</v>
      </c>
      <c r="F2288" t="str">
        <f t="shared" si="238"/>
        <v>se sigue facturando</v>
      </c>
    </row>
    <row r="2289" spans="1:6" x14ac:dyDescent="0.25">
      <c r="A2289" s="75" t="s">
        <v>525</v>
      </c>
      <c r="B2289" s="75" t="s">
        <v>526</v>
      </c>
      <c r="C2289" s="83">
        <v>7.82</v>
      </c>
      <c r="D2289" s="83">
        <v>7.82</v>
      </c>
      <c r="E2289">
        <f t="shared" si="237"/>
        <v>0</v>
      </c>
      <c r="F2289" s="90" t="str">
        <f t="shared" ref="F2289:F2292" si="243">IF(E2289=0,"Sin movimiento en 2020", IF(C2289&gt;D2289,"se sigue facturando","esta pagando"))</f>
        <v>Sin movimiento en 2020</v>
      </c>
    </row>
    <row r="2290" spans="1:6" x14ac:dyDescent="0.25">
      <c r="A2290" s="75" t="s">
        <v>949</v>
      </c>
      <c r="B2290" s="75" t="s">
        <v>950</v>
      </c>
      <c r="C2290" s="83">
        <v>7.82</v>
      </c>
      <c r="D2290" s="83">
        <v>7.82</v>
      </c>
      <c r="E2290">
        <f t="shared" si="237"/>
        <v>0</v>
      </c>
      <c r="F2290" s="90" t="str">
        <f t="shared" si="243"/>
        <v>Sin movimiento en 2020</v>
      </c>
    </row>
    <row r="2291" spans="1:6" x14ac:dyDescent="0.25">
      <c r="A2291" s="75" t="s">
        <v>2481</v>
      </c>
      <c r="B2291" s="75" t="s">
        <v>2482</v>
      </c>
      <c r="C2291" s="83">
        <v>7.82</v>
      </c>
      <c r="D2291" s="83">
        <v>7.82</v>
      </c>
      <c r="E2291">
        <f t="shared" si="237"/>
        <v>0</v>
      </c>
      <c r="F2291" s="90" t="str">
        <f t="shared" si="243"/>
        <v>Sin movimiento en 2020</v>
      </c>
    </row>
    <row r="2292" spans="1:6" x14ac:dyDescent="0.25">
      <c r="A2292" s="75" t="s">
        <v>2485</v>
      </c>
      <c r="B2292" s="75" t="s">
        <v>2486</v>
      </c>
      <c r="C2292" s="83">
        <v>7.82</v>
      </c>
      <c r="D2292" s="83">
        <v>7.82</v>
      </c>
      <c r="E2292">
        <f t="shared" si="237"/>
        <v>0</v>
      </c>
      <c r="F2292" s="90" t="str">
        <f t="shared" si="243"/>
        <v>Sin movimiento en 2020</v>
      </c>
    </row>
    <row r="2293" spans="1:6" hidden="1" x14ac:dyDescent="0.25">
      <c r="A2293" s="75" t="s">
        <v>9102</v>
      </c>
      <c r="B2293" s="75" t="s">
        <v>9103</v>
      </c>
      <c r="C2293" s="83">
        <v>3.36</v>
      </c>
      <c r="D2293" s="83">
        <v>7.82</v>
      </c>
      <c r="E2293">
        <f t="shared" si="237"/>
        <v>-4.4600000000000009</v>
      </c>
      <c r="F2293" t="str">
        <f t="shared" si="238"/>
        <v>esta pagando</v>
      </c>
    </row>
    <row r="2294" spans="1:6" hidden="1" x14ac:dyDescent="0.25">
      <c r="A2294" s="75" t="s">
        <v>5834</v>
      </c>
      <c r="B2294" s="75" t="s">
        <v>5835</v>
      </c>
      <c r="C2294" s="83">
        <v>1.68</v>
      </c>
      <c r="D2294" s="83">
        <v>7.84</v>
      </c>
      <c r="E2294">
        <f t="shared" si="237"/>
        <v>-6.16</v>
      </c>
      <c r="F2294" t="str">
        <f t="shared" si="238"/>
        <v>esta pagando</v>
      </c>
    </row>
    <row r="2295" spans="1:6" x14ac:dyDescent="0.25">
      <c r="A2295" s="75" t="s">
        <v>8578</v>
      </c>
      <c r="B2295" s="75" t="s">
        <v>8579</v>
      </c>
      <c r="C2295" s="83">
        <v>7.84</v>
      </c>
      <c r="D2295" s="83">
        <v>7.84</v>
      </c>
      <c r="E2295">
        <f t="shared" si="237"/>
        <v>0</v>
      </c>
      <c r="F2295" s="90" t="str">
        <f>IF(E2295=0,"Sin movimiento en 2020", IF(C2295&gt;D2295,"se sigue facturando","esta pagando"))</f>
        <v>Sin movimiento en 2020</v>
      </c>
    </row>
    <row r="2296" spans="1:6" hidden="1" x14ac:dyDescent="0.25">
      <c r="A2296" s="75" t="s">
        <v>4352</v>
      </c>
      <c r="B2296" s="75" t="s">
        <v>4353</v>
      </c>
      <c r="C2296" s="83">
        <v>39.340000000000003</v>
      </c>
      <c r="D2296" s="83">
        <v>7.85</v>
      </c>
      <c r="E2296">
        <f t="shared" si="237"/>
        <v>31.490000000000002</v>
      </c>
      <c r="F2296" t="str">
        <f t="shared" si="238"/>
        <v>se sigue facturando</v>
      </c>
    </row>
    <row r="2297" spans="1:6" hidden="1" x14ac:dyDescent="0.25">
      <c r="A2297" s="75" t="s">
        <v>7524</v>
      </c>
      <c r="B2297" s="75" t="s">
        <v>7525</v>
      </c>
      <c r="C2297" s="83">
        <v>16.68</v>
      </c>
      <c r="D2297" s="83">
        <v>7.85</v>
      </c>
      <c r="E2297">
        <f t="shared" si="237"/>
        <v>8.83</v>
      </c>
      <c r="F2297" t="str">
        <f t="shared" si="238"/>
        <v>se sigue facturando</v>
      </c>
    </row>
    <row r="2298" spans="1:6" hidden="1" x14ac:dyDescent="0.25">
      <c r="A2298" s="75" t="s">
        <v>3806</v>
      </c>
      <c r="B2298" s="75" t="s">
        <v>3807</v>
      </c>
      <c r="C2298" s="83">
        <v>8.5299999999999994</v>
      </c>
      <c r="D2298" s="83">
        <v>7.86</v>
      </c>
      <c r="E2298">
        <f t="shared" si="237"/>
        <v>0.66999999999999904</v>
      </c>
      <c r="F2298" t="str">
        <f t="shared" si="238"/>
        <v>se sigue facturando</v>
      </c>
    </row>
    <row r="2299" spans="1:6" hidden="1" x14ac:dyDescent="0.25">
      <c r="A2299" s="75" t="s">
        <v>7292</v>
      </c>
      <c r="B2299" s="75" t="s">
        <v>7293</v>
      </c>
      <c r="C2299" s="83">
        <v>21.55</v>
      </c>
      <c r="D2299" s="83">
        <v>7.88</v>
      </c>
      <c r="E2299">
        <f t="shared" si="237"/>
        <v>13.670000000000002</v>
      </c>
      <c r="F2299" t="str">
        <f t="shared" si="238"/>
        <v>se sigue facturando</v>
      </c>
    </row>
    <row r="2300" spans="1:6" x14ac:dyDescent="0.25">
      <c r="A2300" s="75" t="s">
        <v>3304</v>
      </c>
      <c r="B2300" s="75" t="s">
        <v>3305</v>
      </c>
      <c r="C2300" s="83">
        <v>7.89</v>
      </c>
      <c r="D2300" s="83">
        <v>7.89</v>
      </c>
      <c r="E2300">
        <f t="shared" si="237"/>
        <v>0</v>
      </c>
      <c r="F2300" s="90" t="str">
        <f>IF(E2300=0,"Sin movimiento en 2020", IF(C2300&gt;D2300,"se sigue facturando","esta pagando"))</f>
        <v>Sin movimiento en 2020</v>
      </c>
    </row>
    <row r="2301" spans="1:6" hidden="1" x14ac:dyDescent="0.25">
      <c r="A2301" s="75" t="s">
        <v>3968</v>
      </c>
      <c r="B2301" s="75" t="s">
        <v>3969</v>
      </c>
      <c r="C2301" s="83">
        <v>26.78</v>
      </c>
      <c r="D2301" s="83">
        <v>7.9</v>
      </c>
      <c r="E2301">
        <f t="shared" si="237"/>
        <v>18.880000000000003</v>
      </c>
      <c r="F2301" t="str">
        <f t="shared" si="238"/>
        <v>se sigue facturando</v>
      </c>
    </row>
    <row r="2302" spans="1:6" hidden="1" x14ac:dyDescent="0.25">
      <c r="A2302" s="75" t="s">
        <v>9036</v>
      </c>
      <c r="B2302" s="75" t="s">
        <v>9037</v>
      </c>
      <c r="C2302" s="83">
        <v>11.73</v>
      </c>
      <c r="D2302" s="83">
        <v>7.9</v>
      </c>
      <c r="E2302">
        <f t="shared" si="237"/>
        <v>3.83</v>
      </c>
      <c r="F2302" t="str">
        <f t="shared" si="238"/>
        <v>se sigue facturando</v>
      </c>
    </row>
    <row r="2303" spans="1:6" hidden="1" x14ac:dyDescent="0.25">
      <c r="A2303" s="75" t="s">
        <v>9323</v>
      </c>
      <c r="B2303" s="75" t="s">
        <v>9324</v>
      </c>
      <c r="C2303" s="83">
        <v>30.12</v>
      </c>
      <c r="D2303" s="83">
        <v>7.9</v>
      </c>
      <c r="E2303">
        <f t="shared" si="237"/>
        <v>22.22</v>
      </c>
      <c r="F2303" t="str">
        <f t="shared" si="238"/>
        <v>se sigue facturando</v>
      </c>
    </row>
    <row r="2304" spans="1:6" x14ac:dyDescent="0.25">
      <c r="A2304" s="75" t="s">
        <v>5013</v>
      </c>
      <c r="B2304" s="75" t="s">
        <v>5014</v>
      </c>
      <c r="C2304" s="83">
        <v>7.91</v>
      </c>
      <c r="D2304" s="83">
        <v>7.91</v>
      </c>
      <c r="E2304">
        <f t="shared" si="237"/>
        <v>0</v>
      </c>
      <c r="F2304" s="90" t="str">
        <f>IF(E2304=0,"Sin movimiento en 2020", IF(C2304&gt;D2304,"se sigue facturando","esta pagando"))</f>
        <v>Sin movimiento en 2020</v>
      </c>
    </row>
    <row r="2305" spans="1:6" hidden="1" x14ac:dyDescent="0.25">
      <c r="A2305" s="75" t="s">
        <v>8356</v>
      </c>
      <c r="B2305" s="75" t="s">
        <v>8357</v>
      </c>
      <c r="C2305" s="83">
        <v>112.79</v>
      </c>
      <c r="D2305" s="83">
        <v>7.93</v>
      </c>
      <c r="E2305">
        <f t="shared" si="237"/>
        <v>104.86000000000001</v>
      </c>
      <c r="F2305" t="str">
        <f t="shared" si="238"/>
        <v>se sigue facturando</v>
      </c>
    </row>
    <row r="2306" spans="1:6" hidden="1" x14ac:dyDescent="0.25">
      <c r="A2306" s="75" t="s">
        <v>3590</v>
      </c>
      <c r="B2306" s="75" t="s">
        <v>3591</v>
      </c>
      <c r="C2306" s="83">
        <v>13.96</v>
      </c>
      <c r="D2306" s="83">
        <v>7.94</v>
      </c>
      <c r="E2306">
        <f t="shared" ref="E2306:E2369" si="244">C2306-D2306</f>
        <v>6.0200000000000005</v>
      </c>
      <c r="F2306" t="str">
        <f t="shared" ref="F2306:F2366" si="245">IF(E2306=0,"No cobrable", IF(C2306&gt;D2306,"se sigue facturando","esta pagando"))</f>
        <v>se sigue facturando</v>
      </c>
    </row>
    <row r="2307" spans="1:6" x14ac:dyDescent="0.25">
      <c r="A2307" s="75" t="s">
        <v>6381</v>
      </c>
      <c r="B2307" s="75" t="s">
        <v>6382</v>
      </c>
      <c r="C2307" s="83">
        <v>7.94</v>
      </c>
      <c r="D2307" s="83">
        <v>7.94</v>
      </c>
      <c r="E2307">
        <f t="shared" si="244"/>
        <v>0</v>
      </c>
      <c r="F2307" s="90" t="str">
        <f t="shared" ref="F2307:F2309" si="246">IF(E2307=0,"Sin movimiento en 2020", IF(C2307&gt;D2307,"se sigue facturando","esta pagando"))</f>
        <v>Sin movimiento en 2020</v>
      </c>
    </row>
    <row r="2308" spans="1:6" x14ac:dyDescent="0.25">
      <c r="A2308" s="75" t="s">
        <v>3914</v>
      </c>
      <c r="B2308" s="75" t="s">
        <v>3915</v>
      </c>
      <c r="C2308" s="83">
        <v>7.95</v>
      </c>
      <c r="D2308" s="83">
        <v>7.95</v>
      </c>
      <c r="E2308">
        <f t="shared" si="244"/>
        <v>0</v>
      </c>
      <c r="F2308" s="90" t="str">
        <f t="shared" si="246"/>
        <v>Sin movimiento en 2020</v>
      </c>
    </row>
    <row r="2309" spans="1:6" x14ac:dyDescent="0.25">
      <c r="A2309" s="75" t="s">
        <v>3190</v>
      </c>
      <c r="B2309" s="75" t="s">
        <v>3191</v>
      </c>
      <c r="C2309" s="83">
        <v>7.96</v>
      </c>
      <c r="D2309" s="83">
        <v>7.96</v>
      </c>
      <c r="E2309">
        <f t="shared" si="244"/>
        <v>0</v>
      </c>
      <c r="F2309" s="90" t="str">
        <f t="shared" si="246"/>
        <v>Sin movimiento en 2020</v>
      </c>
    </row>
    <row r="2310" spans="1:6" hidden="1" x14ac:dyDescent="0.25">
      <c r="A2310" s="75" t="s">
        <v>3228</v>
      </c>
      <c r="B2310" s="75" t="s">
        <v>3229</v>
      </c>
      <c r="C2310" s="83">
        <v>27.48</v>
      </c>
      <c r="D2310" s="83">
        <v>7.97</v>
      </c>
      <c r="E2310">
        <f t="shared" si="244"/>
        <v>19.510000000000002</v>
      </c>
      <c r="F2310" t="str">
        <f t="shared" si="245"/>
        <v>se sigue facturando</v>
      </c>
    </row>
    <row r="2311" spans="1:6" hidden="1" x14ac:dyDescent="0.25">
      <c r="A2311" s="75" t="s">
        <v>7201</v>
      </c>
      <c r="B2311" s="75" t="s">
        <v>7202</v>
      </c>
      <c r="C2311" s="83">
        <v>7.83</v>
      </c>
      <c r="D2311" s="83">
        <v>8.02</v>
      </c>
      <c r="E2311">
        <f t="shared" si="244"/>
        <v>-0.1899999999999995</v>
      </c>
      <c r="F2311" t="str">
        <f t="shared" si="245"/>
        <v>esta pagando</v>
      </c>
    </row>
    <row r="2312" spans="1:6" hidden="1" x14ac:dyDescent="0.25">
      <c r="A2312" s="75" t="s">
        <v>3400</v>
      </c>
      <c r="B2312" s="75" t="s">
        <v>3401</v>
      </c>
      <c r="C2312" s="83">
        <v>16.670000000000002</v>
      </c>
      <c r="D2312" s="83">
        <v>8.0299999999999994</v>
      </c>
      <c r="E2312">
        <f t="shared" si="244"/>
        <v>8.6400000000000023</v>
      </c>
      <c r="F2312" t="str">
        <f t="shared" si="245"/>
        <v>se sigue facturando</v>
      </c>
    </row>
    <row r="2313" spans="1:6" hidden="1" x14ac:dyDescent="0.25">
      <c r="A2313" s="75" t="s">
        <v>9687</v>
      </c>
      <c r="B2313" s="75" t="s">
        <v>9688</v>
      </c>
      <c r="C2313" s="83">
        <v>22.87</v>
      </c>
      <c r="D2313" s="83">
        <v>8.0299999999999994</v>
      </c>
      <c r="E2313">
        <f t="shared" si="244"/>
        <v>14.840000000000002</v>
      </c>
      <c r="F2313" t="str">
        <f t="shared" si="245"/>
        <v>se sigue facturando</v>
      </c>
    </row>
    <row r="2314" spans="1:6" hidden="1" x14ac:dyDescent="0.25">
      <c r="A2314" s="75" t="s">
        <v>7414</v>
      </c>
      <c r="B2314" s="75" t="s">
        <v>7415</v>
      </c>
      <c r="C2314" s="83">
        <v>1.9</v>
      </c>
      <c r="D2314" s="83">
        <v>8.0399999999999991</v>
      </c>
      <c r="E2314">
        <f t="shared" si="244"/>
        <v>-6.1399999999999988</v>
      </c>
      <c r="F2314" t="str">
        <f t="shared" si="245"/>
        <v>esta pagando</v>
      </c>
    </row>
    <row r="2315" spans="1:6" x14ac:dyDescent="0.25">
      <c r="A2315" s="75" t="s">
        <v>2131</v>
      </c>
      <c r="B2315" s="75" t="s">
        <v>2132</v>
      </c>
      <c r="C2315" s="83">
        <v>8.0500000000000007</v>
      </c>
      <c r="D2315" s="83">
        <v>8.0500000000000007</v>
      </c>
      <c r="E2315">
        <f t="shared" si="244"/>
        <v>0</v>
      </c>
      <c r="F2315" s="90" t="str">
        <f t="shared" ref="F2315:F2316" si="247">IF(E2315=0,"Sin movimiento en 2020", IF(C2315&gt;D2315,"se sigue facturando","esta pagando"))</f>
        <v>Sin movimiento en 2020</v>
      </c>
    </row>
    <row r="2316" spans="1:6" x14ac:dyDescent="0.25">
      <c r="A2316" s="75" t="s">
        <v>3460</v>
      </c>
      <c r="B2316" s="75" t="s">
        <v>3461</v>
      </c>
      <c r="C2316" s="83">
        <v>8.0500000000000007</v>
      </c>
      <c r="D2316" s="83">
        <v>8.0500000000000007</v>
      </c>
      <c r="E2316">
        <f t="shared" si="244"/>
        <v>0</v>
      </c>
      <c r="F2316" s="90" t="str">
        <f t="shared" si="247"/>
        <v>Sin movimiento en 2020</v>
      </c>
    </row>
    <row r="2317" spans="1:6" hidden="1" x14ac:dyDescent="0.25">
      <c r="A2317" s="75" t="s">
        <v>4244</v>
      </c>
      <c r="B2317" s="75" t="s">
        <v>4245</v>
      </c>
      <c r="C2317" s="83">
        <v>92.4</v>
      </c>
      <c r="D2317" s="83">
        <v>8.0500000000000007</v>
      </c>
      <c r="E2317">
        <f t="shared" si="244"/>
        <v>84.350000000000009</v>
      </c>
      <c r="F2317" t="str">
        <f t="shared" si="245"/>
        <v>se sigue facturando</v>
      </c>
    </row>
    <row r="2318" spans="1:6" hidden="1" x14ac:dyDescent="0.25">
      <c r="A2318" s="75" t="s">
        <v>6062</v>
      </c>
      <c r="B2318" s="75" t="s">
        <v>6063</v>
      </c>
      <c r="C2318" s="83">
        <v>3.54</v>
      </c>
      <c r="D2318" s="83">
        <v>8.0500000000000007</v>
      </c>
      <c r="E2318">
        <f t="shared" si="244"/>
        <v>-4.5100000000000007</v>
      </c>
      <c r="F2318" t="str">
        <f t="shared" si="245"/>
        <v>esta pagando</v>
      </c>
    </row>
    <row r="2319" spans="1:6" x14ac:dyDescent="0.25">
      <c r="A2319" s="75" t="s">
        <v>7043</v>
      </c>
      <c r="B2319" s="75" t="s">
        <v>7044</v>
      </c>
      <c r="C2319" s="83">
        <v>8.0500000000000007</v>
      </c>
      <c r="D2319" s="83">
        <v>8.0500000000000007</v>
      </c>
      <c r="E2319">
        <f t="shared" si="244"/>
        <v>0</v>
      </c>
      <c r="F2319" s="90" t="str">
        <f>IF(E2319=0,"Sin movimiento en 2020", IF(C2319&gt;D2319,"se sigue facturando","esta pagando"))</f>
        <v>Sin movimiento en 2020</v>
      </c>
    </row>
    <row r="2320" spans="1:6" hidden="1" x14ac:dyDescent="0.25">
      <c r="A2320" s="75" t="s">
        <v>7387</v>
      </c>
      <c r="B2320" s="75" t="s">
        <v>7388</v>
      </c>
      <c r="C2320" s="83">
        <v>2.44</v>
      </c>
      <c r="D2320" s="83">
        <v>8.0500000000000007</v>
      </c>
      <c r="E2320">
        <f t="shared" si="244"/>
        <v>-5.6100000000000012</v>
      </c>
      <c r="F2320" t="str">
        <f t="shared" si="245"/>
        <v>esta pagando</v>
      </c>
    </row>
    <row r="2321" spans="1:6" x14ac:dyDescent="0.25">
      <c r="A2321" s="75" t="s">
        <v>3128</v>
      </c>
      <c r="B2321" s="75" t="s">
        <v>3129</v>
      </c>
      <c r="C2321" s="83">
        <v>8.07</v>
      </c>
      <c r="D2321" s="83">
        <v>8.07</v>
      </c>
      <c r="E2321">
        <f t="shared" si="244"/>
        <v>0</v>
      </c>
      <c r="F2321" s="90" t="str">
        <f>IF(E2321=0,"Sin movimiento en 2020", IF(C2321&gt;D2321,"se sigue facturando","esta pagando"))</f>
        <v>Sin movimiento en 2020</v>
      </c>
    </row>
    <row r="2322" spans="1:6" hidden="1" x14ac:dyDescent="0.25">
      <c r="A2322" s="75" t="s">
        <v>6957</v>
      </c>
      <c r="B2322" s="75" t="s">
        <v>6958</v>
      </c>
      <c r="C2322" s="83">
        <v>15.18</v>
      </c>
      <c r="D2322" s="83">
        <v>8.09</v>
      </c>
      <c r="E2322">
        <f t="shared" si="244"/>
        <v>7.09</v>
      </c>
      <c r="F2322" t="str">
        <f t="shared" si="245"/>
        <v>se sigue facturando</v>
      </c>
    </row>
    <row r="2323" spans="1:6" hidden="1" x14ac:dyDescent="0.25">
      <c r="A2323" s="75" t="s">
        <v>3608</v>
      </c>
      <c r="B2323" s="75" t="s">
        <v>3609</v>
      </c>
      <c r="C2323" s="83">
        <v>6.72</v>
      </c>
      <c r="D2323" s="83">
        <v>8.1</v>
      </c>
      <c r="E2323">
        <f t="shared" si="244"/>
        <v>-1.38</v>
      </c>
      <c r="F2323" t="str">
        <f t="shared" si="245"/>
        <v>esta pagando</v>
      </c>
    </row>
    <row r="2324" spans="1:6" x14ac:dyDescent="0.25">
      <c r="A2324" s="75" t="s">
        <v>3344</v>
      </c>
      <c r="B2324" s="75" t="s">
        <v>3345</v>
      </c>
      <c r="C2324" s="83">
        <v>8.1199999999999992</v>
      </c>
      <c r="D2324" s="83">
        <v>8.1199999999999992</v>
      </c>
      <c r="E2324">
        <f t="shared" si="244"/>
        <v>0</v>
      </c>
      <c r="F2324" s="90" t="str">
        <f t="shared" ref="F2324:F2325" si="248">IF(E2324=0,"Sin movimiento en 2020", IF(C2324&gt;D2324,"se sigue facturando","esta pagando"))</f>
        <v>Sin movimiento en 2020</v>
      </c>
    </row>
    <row r="2325" spans="1:6" x14ac:dyDescent="0.25">
      <c r="A2325" s="75" t="s">
        <v>2435</v>
      </c>
      <c r="B2325" s="75" t="s">
        <v>2436</v>
      </c>
      <c r="C2325" s="83">
        <v>8.14</v>
      </c>
      <c r="D2325" s="83">
        <v>8.14</v>
      </c>
      <c r="E2325">
        <f t="shared" si="244"/>
        <v>0</v>
      </c>
      <c r="F2325" s="90" t="str">
        <f t="shared" si="248"/>
        <v>Sin movimiento en 2020</v>
      </c>
    </row>
    <row r="2326" spans="1:6" hidden="1" x14ac:dyDescent="0.25">
      <c r="A2326" s="75" t="s">
        <v>9537</v>
      </c>
      <c r="B2326" s="75" t="s">
        <v>9538</v>
      </c>
      <c r="C2326" s="83">
        <v>4.3</v>
      </c>
      <c r="D2326" s="83">
        <v>8.14</v>
      </c>
      <c r="E2326">
        <f t="shared" si="244"/>
        <v>-3.8400000000000007</v>
      </c>
      <c r="F2326" t="str">
        <f t="shared" si="245"/>
        <v>esta pagando</v>
      </c>
    </row>
    <row r="2327" spans="1:6" hidden="1" x14ac:dyDescent="0.25">
      <c r="A2327" s="75" t="s">
        <v>6375</v>
      </c>
      <c r="B2327" s="75" t="s">
        <v>6376</v>
      </c>
      <c r="C2327" s="83">
        <v>26.88</v>
      </c>
      <c r="D2327" s="83">
        <v>8.16</v>
      </c>
      <c r="E2327">
        <f t="shared" si="244"/>
        <v>18.72</v>
      </c>
      <c r="F2327" t="str">
        <f t="shared" si="245"/>
        <v>se sigue facturando</v>
      </c>
    </row>
    <row r="2328" spans="1:6" hidden="1" x14ac:dyDescent="0.25">
      <c r="A2328" s="75" t="s">
        <v>8702</v>
      </c>
      <c r="B2328" s="75" t="s">
        <v>8703</v>
      </c>
      <c r="C2328" s="83">
        <v>37.270000000000003</v>
      </c>
      <c r="D2328" s="83">
        <v>8.16</v>
      </c>
      <c r="E2328">
        <f t="shared" si="244"/>
        <v>29.110000000000003</v>
      </c>
      <c r="F2328" t="str">
        <f t="shared" si="245"/>
        <v>se sigue facturando</v>
      </c>
    </row>
    <row r="2329" spans="1:6" x14ac:dyDescent="0.25">
      <c r="A2329" s="75" t="s">
        <v>8824</v>
      </c>
      <c r="B2329" s="75" t="s">
        <v>8825</v>
      </c>
      <c r="C2329" s="83">
        <v>8.16</v>
      </c>
      <c r="D2329" s="83">
        <v>8.16</v>
      </c>
      <c r="E2329">
        <f t="shared" si="244"/>
        <v>0</v>
      </c>
      <c r="F2329" s="90" t="str">
        <f t="shared" ref="F2329:F2330" si="249">IF(E2329=0,"Sin movimiento en 2020", IF(C2329&gt;D2329,"se sigue facturando","esta pagando"))</f>
        <v>Sin movimiento en 2020</v>
      </c>
    </row>
    <row r="2330" spans="1:6" x14ac:dyDescent="0.25">
      <c r="A2330" s="75" t="s">
        <v>2301</v>
      </c>
      <c r="B2330" s="75" t="s">
        <v>2302</v>
      </c>
      <c r="C2330" s="83">
        <v>8.17</v>
      </c>
      <c r="D2330" s="83">
        <v>8.17</v>
      </c>
      <c r="E2330">
        <f t="shared" si="244"/>
        <v>0</v>
      </c>
      <c r="F2330" s="90" t="str">
        <f t="shared" si="249"/>
        <v>Sin movimiento en 2020</v>
      </c>
    </row>
    <row r="2331" spans="1:6" hidden="1" x14ac:dyDescent="0.25">
      <c r="A2331" s="75" t="s">
        <v>6727</v>
      </c>
      <c r="B2331" s="75" t="s">
        <v>6728</v>
      </c>
      <c r="C2331" s="83">
        <v>1.68</v>
      </c>
      <c r="D2331" s="83">
        <v>8.17</v>
      </c>
      <c r="E2331">
        <f t="shared" si="244"/>
        <v>-6.49</v>
      </c>
      <c r="F2331" t="str">
        <f t="shared" si="245"/>
        <v>esta pagando</v>
      </c>
    </row>
    <row r="2332" spans="1:6" x14ac:dyDescent="0.25">
      <c r="A2332" s="75" t="s">
        <v>3874</v>
      </c>
      <c r="B2332" s="75" t="s">
        <v>3875</v>
      </c>
      <c r="C2332" s="83">
        <v>8.18</v>
      </c>
      <c r="D2332" s="83">
        <v>8.18</v>
      </c>
      <c r="E2332">
        <f t="shared" si="244"/>
        <v>0</v>
      </c>
      <c r="F2332" s="90" t="str">
        <f>IF(E2332=0,"Sin movimiento en 2020", IF(C2332&gt;D2332,"se sigue facturando","esta pagando"))</f>
        <v>Sin movimiento en 2020</v>
      </c>
    </row>
    <row r="2333" spans="1:6" hidden="1" x14ac:dyDescent="0.25">
      <c r="A2333" s="75" t="s">
        <v>5254</v>
      </c>
      <c r="B2333" s="75" t="s">
        <v>5255</v>
      </c>
      <c r="C2333" s="83">
        <v>8.25</v>
      </c>
      <c r="D2333" s="83">
        <v>8.19</v>
      </c>
      <c r="E2333">
        <f t="shared" si="244"/>
        <v>6.0000000000000497E-2</v>
      </c>
      <c r="F2333" t="str">
        <f t="shared" si="245"/>
        <v>se sigue facturando</v>
      </c>
    </row>
    <row r="2334" spans="1:6" x14ac:dyDescent="0.25">
      <c r="A2334" s="75" t="s">
        <v>4591</v>
      </c>
      <c r="B2334" s="75" t="s">
        <v>4592</v>
      </c>
      <c r="C2334" s="83">
        <v>8.1999999999999993</v>
      </c>
      <c r="D2334" s="83">
        <v>8.1999999999999993</v>
      </c>
      <c r="E2334">
        <f t="shared" si="244"/>
        <v>0</v>
      </c>
      <c r="F2334" s="90" t="str">
        <f>IF(E2334=0,"Sin movimiento en 2020", IF(C2334&gt;D2334,"se sigue facturando","esta pagando"))</f>
        <v>Sin movimiento en 2020</v>
      </c>
    </row>
    <row r="2335" spans="1:6" hidden="1" x14ac:dyDescent="0.25">
      <c r="A2335" s="75" t="s">
        <v>7884</v>
      </c>
      <c r="B2335" s="75" t="s">
        <v>7885</v>
      </c>
      <c r="C2335" s="83">
        <v>4.3899999999999997</v>
      </c>
      <c r="D2335" s="83">
        <v>8.1999999999999993</v>
      </c>
      <c r="E2335">
        <f t="shared" si="244"/>
        <v>-3.8099999999999996</v>
      </c>
      <c r="F2335" t="str">
        <f t="shared" si="245"/>
        <v>esta pagando</v>
      </c>
    </row>
    <row r="2336" spans="1:6" x14ac:dyDescent="0.25">
      <c r="A2336" s="75" t="s">
        <v>4667</v>
      </c>
      <c r="B2336" s="75" t="s">
        <v>4668</v>
      </c>
      <c r="C2336" s="83">
        <v>8.2100000000000009</v>
      </c>
      <c r="D2336" s="83">
        <v>8.2100000000000009</v>
      </c>
      <c r="E2336">
        <f t="shared" si="244"/>
        <v>0</v>
      </c>
      <c r="F2336" s="90" t="str">
        <f t="shared" ref="F2336:F2337" si="250">IF(E2336=0,"Sin movimiento en 2020", IF(C2336&gt;D2336,"se sigue facturando","esta pagando"))</f>
        <v>Sin movimiento en 2020</v>
      </c>
    </row>
    <row r="2337" spans="1:6" x14ac:dyDescent="0.25">
      <c r="A2337" s="75" t="s">
        <v>4597</v>
      </c>
      <c r="B2337" s="75" t="s">
        <v>4598</v>
      </c>
      <c r="C2337" s="83">
        <v>8.23</v>
      </c>
      <c r="D2337" s="83">
        <v>8.23</v>
      </c>
      <c r="E2337">
        <f t="shared" si="244"/>
        <v>0</v>
      </c>
      <c r="F2337" s="90" t="str">
        <f t="shared" si="250"/>
        <v>Sin movimiento en 2020</v>
      </c>
    </row>
    <row r="2338" spans="1:6" hidden="1" x14ac:dyDescent="0.25">
      <c r="A2338" s="75" t="s">
        <v>9435</v>
      </c>
      <c r="B2338" s="75" t="s">
        <v>9436</v>
      </c>
      <c r="C2338" s="83">
        <v>18.600000000000001</v>
      </c>
      <c r="D2338" s="83">
        <v>8.23</v>
      </c>
      <c r="E2338">
        <f t="shared" si="244"/>
        <v>10.370000000000001</v>
      </c>
      <c r="F2338" t="str">
        <f t="shared" si="245"/>
        <v>se sigue facturando</v>
      </c>
    </row>
    <row r="2339" spans="1:6" hidden="1" x14ac:dyDescent="0.25">
      <c r="A2339" s="75" t="s">
        <v>4132</v>
      </c>
      <c r="B2339" s="75" t="s">
        <v>4133</v>
      </c>
      <c r="C2339" s="83">
        <v>5.04</v>
      </c>
      <c r="D2339" s="83">
        <v>8.24</v>
      </c>
      <c r="E2339">
        <f t="shared" si="244"/>
        <v>-3.2</v>
      </c>
      <c r="F2339" t="str">
        <f t="shared" si="245"/>
        <v>esta pagando</v>
      </c>
    </row>
    <row r="2340" spans="1:6" hidden="1" x14ac:dyDescent="0.25">
      <c r="A2340" s="75" t="s">
        <v>9545</v>
      </c>
      <c r="B2340" s="75" t="s">
        <v>9546</v>
      </c>
      <c r="C2340" s="83">
        <v>6.72</v>
      </c>
      <c r="D2340" s="83">
        <v>8.24</v>
      </c>
      <c r="E2340">
        <f t="shared" si="244"/>
        <v>-1.5200000000000005</v>
      </c>
      <c r="F2340" t="str">
        <f t="shared" si="245"/>
        <v>esta pagando</v>
      </c>
    </row>
    <row r="2341" spans="1:6" x14ac:dyDescent="0.25">
      <c r="A2341" s="75" t="s">
        <v>4514</v>
      </c>
      <c r="B2341" s="75" t="s">
        <v>4515</v>
      </c>
      <c r="C2341" s="83">
        <v>8.2799999999999994</v>
      </c>
      <c r="D2341" s="83">
        <v>8.2799999999999994</v>
      </c>
      <c r="E2341">
        <f t="shared" si="244"/>
        <v>0</v>
      </c>
      <c r="F2341" s="90" t="str">
        <f t="shared" ref="F2341:F2342" si="251">IF(E2341=0,"Sin movimiento en 2020", IF(C2341&gt;D2341,"se sigue facturando","esta pagando"))</f>
        <v>Sin movimiento en 2020</v>
      </c>
    </row>
    <row r="2342" spans="1:6" x14ac:dyDescent="0.25">
      <c r="A2342" s="75" t="s">
        <v>4641</v>
      </c>
      <c r="B2342" s="75" t="s">
        <v>4642</v>
      </c>
      <c r="C2342" s="83">
        <v>8.2799999999999994</v>
      </c>
      <c r="D2342" s="83">
        <v>8.2799999999999994</v>
      </c>
      <c r="E2342">
        <f t="shared" si="244"/>
        <v>0</v>
      </c>
      <c r="F2342" s="90" t="str">
        <f t="shared" si="251"/>
        <v>Sin movimiento en 2020</v>
      </c>
    </row>
    <row r="2343" spans="1:6" hidden="1" x14ac:dyDescent="0.25">
      <c r="A2343" s="75" t="s">
        <v>2747</v>
      </c>
      <c r="B2343" s="75" t="s">
        <v>2748</v>
      </c>
      <c r="C2343" s="83">
        <v>58.25</v>
      </c>
      <c r="D2343" s="83">
        <v>8.2899999999999991</v>
      </c>
      <c r="E2343">
        <f t="shared" si="244"/>
        <v>49.96</v>
      </c>
      <c r="F2343" t="str">
        <f t="shared" si="245"/>
        <v>se sigue facturando</v>
      </c>
    </row>
    <row r="2344" spans="1:6" x14ac:dyDescent="0.25">
      <c r="A2344" s="75" t="s">
        <v>4719</v>
      </c>
      <c r="B2344" s="75" t="s">
        <v>4720</v>
      </c>
      <c r="C2344" s="83">
        <v>8.31</v>
      </c>
      <c r="D2344" s="83">
        <v>8.31</v>
      </c>
      <c r="E2344">
        <f t="shared" si="244"/>
        <v>0</v>
      </c>
      <c r="F2344" s="90" t="str">
        <f>IF(E2344=0,"Sin movimiento en 2020", IF(C2344&gt;D2344,"se sigue facturando","esta pagando"))</f>
        <v>Sin movimiento en 2020</v>
      </c>
    </row>
    <row r="2345" spans="1:6" hidden="1" x14ac:dyDescent="0.25">
      <c r="A2345" s="75" t="s">
        <v>4985</v>
      </c>
      <c r="B2345" s="75" t="s">
        <v>4986</v>
      </c>
      <c r="C2345" s="83">
        <v>2.79</v>
      </c>
      <c r="D2345" s="83">
        <v>8.34</v>
      </c>
      <c r="E2345">
        <f t="shared" si="244"/>
        <v>-5.55</v>
      </c>
      <c r="F2345" t="str">
        <f t="shared" si="245"/>
        <v>esta pagando</v>
      </c>
    </row>
    <row r="2346" spans="1:6" hidden="1" x14ac:dyDescent="0.25">
      <c r="A2346" s="75" t="s">
        <v>5149</v>
      </c>
      <c r="B2346" s="75" t="s">
        <v>5150</v>
      </c>
      <c r="C2346" s="83">
        <v>2.14</v>
      </c>
      <c r="D2346" s="83">
        <v>8.34</v>
      </c>
      <c r="E2346">
        <f t="shared" si="244"/>
        <v>-6.1999999999999993</v>
      </c>
      <c r="F2346" t="str">
        <f t="shared" si="245"/>
        <v>esta pagando</v>
      </c>
    </row>
    <row r="2347" spans="1:6" hidden="1" x14ac:dyDescent="0.25">
      <c r="A2347" s="75" t="s">
        <v>5452</v>
      </c>
      <c r="B2347" s="75" t="s">
        <v>5453</v>
      </c>
      <c r="C2347" s="83">
        <v>8.7799999999999994</v>
      </c>
      <c r="D2347" s="83">
        <v>8.34</v>
      </c>
      <c r="E2347">
        <f t="shared" si="244"/>
        <v>0.4399999999999995</v>
      </c>
      <c r="F2347" t="str">
        <f t="shared" si="245"/>
        <v>se sigue facturando</v>
      </c>
    </row>
    <row r="2348" spans="1:6" hidden="1" x14ac:dyDescent="0.25">
      <c r="A2348" s="75" t="s">
        <v>7466</v>
      </c>
      <c r="B2348" s="75" t="s">
        <v>7467</v>
      </c>
      <c r="C2348" s="83">
        <v>26.52</v>
      </c>
      <c r="D2348" s="83">
        <v>8.34</v>
      </c>
      <c r="E2348">
        <f t="shared" si="244"/>
        <v>18.18</v>
      </c>
      <c r="F2348" t="str">
        <f t="shared" si="245"/>
        <v>se sigue facturando</v>
      </c>
    </row>
    <row r="2349" spans="1:6" hidden="1" x14ac:dyDescent="0.25">
      <c r="A2349" s="75" t="s">
        <v>2171</v>
      </c>
      <c r="B2349" s="75" t="s">
        <v>2172</v>
      </c>
      <c r="C2349" s="83">
        <v>31.86</v>
      </c>
      <c r="D2349" s="83">
        <v>8.36</v>
      </c>
      <c r="E2349">
        <f t="shared" si="244"/>
        <v>23.5</v>
      </c>
      <c r="F2349" t="str">
        <f t="shared" si="245"/>
        <v>se sigue facturando</v>
      </c>
    </row>
    <row r="2350" spans="1:6" hidden="1" x14ac:dyDescent="0.25">
      <c r="A2350" s="75" t="s">
        <v>5930</v>
      </c>
      <c r="B2350" s="75" t="s">
        <v>5931</v>
      </c>
      <c r="C2350" s="83">
        <v>16.079999999999998</v>
      </c>
      <c r="D2350" s="83">
        <v>8.36</v>
      </c>
      <c r="E2350">
        <f t="shared" si="244"/>
        <v>7.7199999999999989</v>
      </c>
      <c r="F2350" t="str">
        <f t="shared" si="245"/>
        <v>se sigue facturando</v>
      </c>
    </row>
    <row r="2351" spans="1:6" x14ac:dyDescent="0.25">
      <c r="A2351" s="75" t="s">
        <v>151</v>
      </c>
      <c r="B2351" s="75" t="s">
        <v>152</v>
      </c>
      <c r="C2351" s="83">
        <v>8.3800000000000008</v>
      </c>
      <c r="D2351" s="83">
        <v>8.3800000000000008</v>
      </c>
      <c r="E2351">
        <f t="shared" si="244"/>
        <v>0</v>
      </c>
      <c r="F2351" s="90" t="str">
        <f t="shared" ref="F2351:F2352" si="252">IF(E2351=0,"Sin movimiento en 2020", IF(C2351&gt;D2351,"se sigue facturando","esta pagando"))</f>
        <v>Sin movimiento en 2020</v>
      </c>
    </row>
    <row r="2352" spans="1:6" x14ac:dyDescent="0.25">
      <c r="A2352" s="75" t="s">
        <v>169</v>
      </c>
      <c r="B2352" s="75" t="s">
        <v>170</v>
      </c>
      <c r="C2352" s="83">
        <v>8.3800000000000008</v>
      </c>
      <c r="D2352" s="83">
        <v>8.3800000000000008</v>
      </c>
      <c r="E2352">
        <f t="shared" si="244"/>
        <v>0</v>
      </c>
      <c r="F2352" s="90" t="str">
        <f t="shared" si="252"/>
        <v>Sin movimiento en 2020</v>
      </c>
    </row>
    <row r="2353" spans="1:6" hidden="1" x14ac:dyDescent="0.25">
      <c r="A2353" s="75" t="s">
        <v>179</v>
      </c>
      <c r="B2353" s="75" t="s">
        <v>180</v>
      </c>
      <c r="C2353" s="83">
        <v>10.89</v>
      </c>
      <c r="D2353" s="83">
        <v>8.3800000000000008</v>
      </c>
      <c r="E2353">
        <f t="shared" si="244"/>
        <v>2.5099999999999998</v>
      </c>
      <c r="F2353" t="str">
        <f t="shared" si="245"/>
        <v>se sigue facturando</v>
      </c>
    </row>
    <row r="2354" spans="1:6" x14ac:dyDescent="0.25">
      <c r="A2354" s="75" t="s">
        <v>211</v>
      </c>
      <c r="B2354" s="75" t="s">
        <v>212</v>
      </c>
      <c r="C2354" s="83">
        <v>8.3800000000000008</v>
      </c>
      <c r="D2354" s="83">
        <v>8.3800000000000008</v>
      </c>
      <c r="E2354">
        <f t="shared" si="244"/>
        <v>0</v>
      </c>
      <c r="F2354" s="90" t="str">
        <f>IF(E2354=0,"Sin movimiento en 2020", IF(C2354&gt;D2354,"se sigue facturando","esta pagando"))</f>
        <v>Sin movimiento en 2020</v>
      </c>
    </row>
    <row r="2355" spans="1:6" hidden="1" x14ac:dyDescent="0.25">
      <c r="A2355" s="75" t="s">
        <v>219</v>
      </c>
      <c r="B2355" s="75" t="s">
        <v>220</v>
      </c>
      <c r="C2355" s="83">
        <v>83.8</v>
      </c>
      <c r="D2355" s="83">
        <v>8.3800000000000008</v>
      </c>
      <c r="E2355">
        <f t="shared" si="244"/>
        <v>75.42</v>
      </c>
      <c r="F2355" t="str">
        <f t="shared" si="245"/>
        <v>se sigue facturando</v>
      </c>
    </row>
    <row r="2356" spans="1:6" x14ac:dyDescent="0.25">
      <c r="A2356" s="75" t="s">
        <v>235</v>
      </c>
      <c r="B2356" s="75" t="s">
        <v>236</v>
      </c>
      <c r="C2356" s="83">
        <v>8.3800000000000008</v>
      </c>
      <c r="D2356" s="83">
        <v>8.3800000000000008</v>
      </c>
      <c r="E2356">
        <f t="shared" si="244"/>
        <v>0</v>
      </c>
      <c r="F2356" s="90" t="str">
        <f>IF(E2356=0,"Sin movimiento en 2020", IF(C2356&gt;D2356,"se sigue facturando","esta pagando"))</f>
        <v>Sin movimiento en 2020</v>
      </c>
    </row>
    <row r="2357" spans="1:6" hidden="1" x14ac:dyDescent="0.25">
      <c r="A2357" s="75" t="s">
        <v>255</v>
      </c>
      <c r="B2357" s="75" t="s">
        <v>256</v>
      </c>
      <c r="C2357" s="83">
        <v>16.760000000000002</v>
      </c>
      <c r="D2357" s="83">
        <v>8.3800000000000008</v>
      </c>
      <c r="E2357">
        <f t="shared" si="244"/>
        <v>8.3800000000000008</v>
      </c>
      <c r="F2357" t="str">
        <f t="shared" si="245"/>
        <v>se sigue facturando</v>
      </c>
    </row>
    <row r="2358" spans="1:6" x14ac:dyDescent="0.25">
      <c r="A2358" s="75" t="s">
        <v>303</v>
      </c>
      <c r="B2358" s="75" t="s">
        <v>304</v>
      </c>
      <c r="C2358" s="83">
        <v>8.3800000000000008</v>
      </c>
      <c r="D2358" s="83">
        <v>8.3800000000000008</v>
      </c>
      <c r="E2358">
        <f t="shared" si="244"/>
        <v>0</v>
      </c>
      <c r="F2358" s="90" t="str">
        <f t="shared" ref="F2358:F2360" si="253">IF(E2358=0,"Sin movimiento en 2020", IF(C2358&gt;D2358,"se sigue facturando","esta pagando"))</f>
        <v>Sin movimiento en 2020</v>
      </c>
    </row>
    <row r="2359" spans="1:6" x14ac:dyDescent="0.25">
      <c r="A2359" s="75" t="s">
        <v>313</v>
      </c>
      <c r="B2359" s="75" t="s">
        <v>314</v>
      </c>
      <c r="C2359" s="83">
        <v>8.3800000000000008</v>
      </c>
      <c r="D2359" s="83">
        <v>8.3800000000000008</v>
      </c>
      <c r="E2359">
        <f t="shared" si="244"/>
        <v>0</v>
      </c>
      <c r="F2359" s="90" t="str">
        <f t="shared" si="253"/>
        <v>Sin movimiento en 2020</v>
      </c>
    </row>
    <row r="2360" spans="1:6" x14ac:dyDescent="0.25">
      <c r="A2360" s="75" t="s">
        <v>333</v>
      </c>
      <c r="B2360" s="75" t="s">
        <v>334</v>
      </c>
      <c r="C2360" s="83">
        <v>8.3800000000000008</v>
      </c>
      <c r="D2360" s="83">
        <v>8.3800000000000008</v>
      </c>
      <c r="E2360">
        <f t="shared" si="244"/>
        <v>0</v>
      </c>
      <c r="F2360" s="90" t="str">
        <f t="shared" si="253"/>
        <v>Sin movimiento en 2020</v>
      </c>
    </row>
    <row r="2361" spans="1:6" hidden="1" x14ac:dyDescent="0.25">
      <c r="A2361" s="75" t="s">
        <v>357</v>
      </c>
      <c r="B2361" s="75" t="s">
        <v>358</v>
      </c>
      <c r="C2361" s="83">
        <v>16.760000000000002</v>
      </c>
      <c r="D2361" s="83">
        <v>8.3800000000000008</v>
      </c>
      <c r="E2361">
        <f t="shared" si="244"/>
        <v>8.3800000000000008</v>
      </c>
      <c r="F2361" t="str">
        <f t="shared" si="245"/>
        <v>se sigue facturando</v>
      </c>
    </row>
    <row r="2362" spans="1:6" x14ac:dyDescent="0.25">
      <c r="A2362" s="75" t="s">
        <v>363</v>
      </c>
      <c r="B2362" s="75" t="s">
        <v>364</v>
      </c>
      <c r="C2362" s="83">
        <v>8.3800000000000008</v>
      </c>
      <c r="D2362" s="83">
        <v>8.3800000000000008</v>
      </c>
      <c r="E2362">
        <f t="shared" si="244"/>
        <v>0</v>
      </c>
      <c r="F2362" s="90" t="str">
        <f>IF(E2362=0,"Sin movimiento en 2020", IF(C2362&gt;D2362,"se sigue facturando","esta pagando"))</f>
        <v>Sin movimiento en 2020</v>
      </c>
    </row>
    <row r="2363" spans="1:6" hidden="1" x14ac:dyDescent="0.25">
      <c r="A2363" s="75" t="s">
        <v>487</v>
      </c>
      <c r="B2363" s="75" t="s">
        <v>488</v>
      </c>
      <c r="C2363" s="83">
        <v>25.14</v>
      </c>
      <c r="D2363" s="83">
        <v>8.3800000000000008</v>
      </c>
      <c r="E2363">
        <f t="shared" si="244"/>
        <v>16.759999999999998</v>
      </c>
      <c r="F2363" t="str">
        <f t="shared" si="245"/>
        <v>se sigue facturando</v>
      </c>
    </row>
    <row r="2364" spans="1:6" x14ac:dyDescent="0.25">
      <c r="A2364" s="75" t="s">
        <v>539</v>
      </c>
      <c r="B2364" s="75" t="s">
        <v>540</v>
      </c>
      <c r="C2364" s="83">
        <v>8.3800000000000008</v>
      </c>
      <c r="D2364" s="83">
        <v>8.3800000000000008</v>
      </c>
      <c r="E2364">
        <f t="shared" si="244"/>
        <v>0</v>
      </c>
      <c r="F2364" s="90" t="str">
        <f>IF(E2364=0,"Sin movimiento en 2020", IF(C2364&gt;D2364,"se sigue facturando","esta pagando"))</f>
        <v>Sin movimiento en 2020</v>
      </c>
    </row>
    <row r="2365" spans="1:6" hidden="1" x14ac:dyDescent="0.25">
      <c r="A2365" s="75" t="s">
        <v>575</v>
      </c>
      <c r="B2365" s="75" t="s">
        <v>576</v>
      </c>
      <c r="C2365" s="83">
        <v>16.760000000000002</v>
      </c>
      <c r="D2365" s="83">
        <v>8.3800000000000008</v>
      </c>
      <c r="E2365">
        <f t="shared" si="244"/>
        <v>8.3800000000000008</v>
      </c>
      <c r="F2365" t="str">
        <f t="shared" si="245"/>
        <v>se sigue facturando</v>
      </c>
    </row>
    <row r="2366" spans="1:6" hidden="1" x14ac:dyDescent="0.25">
      <c r="A2366" s="75" t="s">
        <v>579</v>
      </c>
      <c r="B2366" s="75" t="s">
        <v>580</v>
      </c>
      <c r="C2366" s="83">
        <v>25.14</v>
      </c>
      <c r="D2366" s="83">
        <v>8.3800000000000008</v>
      </c>
      <c r="E2366">
        <f t="shared" si="244"/>
        <v>16.759999999999998</v>
      </c>
      <c r="F2366" t="str">
        <f t="shared" si="245"/>
        <v>se sigue facturando</v>
      </c>
    </row>
    <row r="2367" spans="1:6" x14ac:dyDescent="0.25">
      <c r="A2367" s="75" t="s">
        <v>587</v>
      </c>
      <c r="B2367" s="75" t="s">
        <v>588</v>
      </c>
      <c r="C2367" s="83">
        <v>8.3800000000000008</v>
      </c>
      <c r="D2367" s="83">
        <v>8.3800000000000008</v>
      </c>
      <c r="E2367">
        <f t="shared" si="244"/>
        <v>0</v>
      </c>
      <c r="F2367" s="90" t="str">
        <f t="shared" ref="F2367:F2370" si="254">IF(E2367=0,"Sin movimiento en 2020", IF(C2367&gt;D2367,"se sigue facturando","esta pagando"))</f>
        <v>Sin movimiento en 2020</v>
      </c>
    </row>
    <row r="2368" spans="1:6" x14ac:dyDescent="0.25">
      <c r="A2368" s="75" t="s">
        <v>597</v>
      </c>
      <c r="B2368" s="75" t="s">
        <v>598</v>
      </c>
      <c r="C2368" s="83">
        <v>8.3800000000000008</v>
      </c>
      <c r="D2368" s="83">
        <v>8.3800000000000008</v>
      </c>
      <c r="E2368">
        <f t="shared" si="244"/>
        <v>0</v>
      </c>
      <c r="F2368" s="90" t="str">
        <f t="shared" si="254"/>
        <v>Sin movimiento en 2020</v>
      </c>
    </row>
    <row r="2369" spans="1:6" x14ac:dyDescent="0.25">
      <c r="A2369" s="75" t="s">
        <v>639</v>
      </c>
      <c r="B2369" s="75" t="s">
        <v>640</v>
      </c>
      <c r="C2369" s="83">
        <v>8.3800000000000008</v>
      </c>
      <c r="D2369" s="83">
        <v>8.3800000000000008</v>
      </c>
      <c r="E2369">
        <f t="shared" si="244"/>
        <v>0</v>
      </c>
      <c r="F2369" s="90" t="str">
        <f t="shared" si="254"/>
        <v>Sin movimiento en 2020</v>
      </c>
    </row>
    <row r="2370" spans="1:6" x14ac:dyDescent="0.25">
      <c r="A2370" s="75" t="s">
        <v>643</v>
      </c>
      <c r="B2370" s="75" t="s">
        <v>644</v>
      </c>
      <c r="C2370" s="83">
        <v>8.3800000000000008</v>
      </c>
      <c r="D2370" s="83">
        <v>8.3800000000000008</v>
      </c>
      <c r="E2370">
        <f t="shared" ref="E2370:E2433" si="255">C2370-D2370</f>
        <v>0</v>
      </c>
      <c r="F2370" s="90" t="str">
        <f t="shared" si="254"/>
        <v>Sin movimiento en 2020</v>
      </c>
    </row>
    <row r="2371" spans="1:6" hidden="1" x14ac:dyDescent="0.25">
      <c r="A2371" s="75" t="s">
        <v>647</v>
      </c>
      <c r="B2371" s="75" t="s">
        <v>648</v>
      </c>
      <c r="C2371" s="83">
        <v>2.4300000000000002</v>
      </c>
      <c r="D2371" s="83">
        <v>8.3800000000000008</v>
      </c>
      <c r="E2371">
        <f t="shared" si="255"/>
        <v>-5.9500000000000011</v>
      </c>
      <c r="F2371" t="str">
        <f t="shared" ref="F2371:F2433" si="256">IF(E2371=0,"No cobrable", IF(C2371&gt;D2371,"se sigue facturando","esta pagando"))</f>
        <v>esta pagando</v>
      </c>
    </row>
    <row r="2372" spans="1:6" x14ac:dyDescent="0.25">
      <c r="A2372" s="75" t="s">
        <v>655</v>
      </c>
      <c r="B2372" s="75" t="s">
        <v>656</v>
      </c>
      <c r="C2372" s="83">
        <v>8.3800000000000008</v>
      </c>
      <c r="D2372" s="83">
        <v>8.3800000000000008</v>
      </c>
      <c r="E2372">
        <f t="shared" si="255"/>
        <v>0</v>
      </c>
      <c r="F2372" s="90" t="str">
        <f>IF(E2372=0,"Sin movimiento en 2020", IF(C2372&gt;D2372,"se sigue facturando","esta pagando"))</f>
        <v>Sin movimiento en 2020</v>
      </c>
    </row>
    <row r="2373" spans="1:6" hidden="1" x14ac:dyDescent="0.25">
      <c r="A2373" s="75" t="s">
        <v>671</v>
      </c>
      <c r="B2373" s="75" t="s">
        <v>672</v>
      </c>
      <c r="C2373" s="83">
        <v>12.57</v>
      </c>
      <c r="D2373" s="83">
        <v>8.3800000000000008</v>
      </c>
      <c r="E2373">
        <f t="shared" si="255"/>
        <v>4.1899999999999995</v>
      </c>
      <c r="F2373" t="str">
        <f t="shared" si="256"/>
        <v>se sigue facturando</v>
      </c>
    </row>
    <row r="2374" spans="1:6" hidden="1" x14ac:dyDescent="0.25">
      <c r="A2374" s="75" t="s">
        <v>707</v>
      </c>
      <c r="B2374" s="75" t="s">
        <v>708</v>
      </c>
      <c r="C2374" s="83">
        <v>2.4300000000000002</v>
      </c>
      <c r="D2374" s="83">
        <v>8.3800000000000008</v>
      </c>
      <c r="E2374">
        <f t="shared" si="255"/>
        <v>-5.9500000000000011</v>
      </c>
      <c r="F2374" t="str">
        <f t="shared" si="256"/>
        <v>esta pagando</v>
      </c>
    </row>
    <row r="2375" spans="1:6" x14ac:dyDescent="0.25">
      <c r="A2375" s="75" t="s">
        <v>719</v>
      </c>
      <c r="B2375" s="75" t="s">
        <v>720</v>
      </c>
      <c r="C2375" s="83">
        <v>8.3800000000000008</v>
      </c>
      <c r="D2375" s="83">
        <v>8.3800000000000008</v>
      </c>
      <c r="E2375">
        <f t="shared" si="255"/>
        <v>0</v>
      </c>
      <c r="F2375" s="90" t="str">
        <f>IF(E2375=0,"Sin movimiento en 2020", IF(C2375&gt;D2375,"se sigue facturando","esta pagando"))</f>
        <v>Sin movimiento en 2020</v>
      </c>
    </row>
    <row r="2376" spans="1:6" hidden="1" x14ac:dyDescent="0.25">
      <c r="A2376" s="75" t="s">
        <v>721</v>
      </c>
      <c r="B2376" s="75" t="s">
        <v>722</v>
      </c>
      <c r="C2376" s="83">
        <v>10.81</v>
      </c>
      <c r="D2376" s="83">
        <v>8.3800000000000008</v>
      </c>
      <c r="E2376">
        <f t="shared" si="255"/>
        <v>2.4299999999999997</v>
      </c>
      <c r="F2376" t="str">
        <f t="shared" si="256"/>
        <v>se sigue facturando</v>
      </c>
    </row>
    <row r="2377" spans="1:6" x14ac:dyDescent="0.25">
      <c r="A2377" s="75" t="s">
        <v>743</v>
      </c>
      <c r="B2377" s="75" t="s">
        <v>744</v>
      </c>
      <c r="C2377" s="83">
        <v>8.3800000000000008</v>
      </c>
      <c r="D2377" s="83">
        <v>8.3800000000000008</v>
      </c>
      <c r="E2377">
        <f t="shared" si="255"/>
        <v>0</v>
      </c>
      <c r="F2377" s="90" t="str">
        <f>IF(E2377=0,"Sin movimiento en 2020", IF(C2377&gt;D2377,"se sigue facturando","esta pagando"))</f>
        <v>Sin movimiento en 2020</v>
      </c>
    </row>
    <row r="2378" spans="1:6" hidden="1" x14ac:dyDescent="0.25">
      <c r="A2378" s="75" t="s">
        <v>1001</v>
      </c>
      <c r="B2378" s="75" t="s">
        <v>1002</v>
      </c>
      <c r="C2378" s="83">
        <v>75.38</v>
      </c>
      <c r="D2378" s="83">
        <v>8.3800000000000008</v>
      </c>
      <c r="E2378">
        <f t="shared" si="255"/>
        <v>67</v>
      </c>
      <c r="F2378" t="str">
        <f t="shared" si="256"/>
        <v>se sigue facturando</v>
      </c>
    </row>
    <row r="2379" spans="1:6" hidden="1" x14ac:dyDescent="0.25">
      <c r="A2379" s="75" t="s">
        <v>1053</v>
      </c>
      <c r="B2379" s="75" t="s">
        <v>1054</v>
      </c>
      <c r="C2379" s="83">
        <v>6.7</v>
      </c>
      <c r="D2379" s="83">
        <v>8.3800000000000008</v>
      </c>
      <c r="E2379">
        <f t="shared" si="255"/>
        <v>-1.6800000000000006</v>
      </c>
      <c r="F2379" t="str">
        <f t="shared" si="256"/>
        <v>esta pagando</v>
      </c>
    </row>
    <row r="2380" spans="1:6" x14ac:dyDescent="0.25">
      <c r="A2380" s="75" t="s">
        <v>1213</v>
      </c>
      <c r="B2380" s="75" t="s">
        <v>1214</v>
      </c>
      <c r="C2380" s="83">
        <v>8.3800000000000008</v>
      </c>
      <c r="D2380" s="83">
        <v>8.3800000000000008</v>
      </c>
      <c r="E2380">
        <f t="shared" si="255"/>
        <v>0</v>
      </c>
      <c r="F2380" s="90" t="str">
        <f t="shared" ref="F2380:F2382" si="257">IF(E2380=0,"Sin movimiento en 2020", IF(C2380&gt;D2380,"se sigue facturando","esta pagando"))</f>
        <v>Sin movimiento en 2020</v>
      </c>
    </row>
    <row r="2381" spans="1:6" x14ac:dyDescent="0.25">
      <c r="A2381" s="75" t="s">
        <v>1429</v>
      </c>
      <c r="B2381" s="75" t="s">
        <v>1430</v>
      </c>
      <c r="C2381" s="83">
        <v>8.3800000000000008</v>
      </c>
      <c r="D2381" s="83">
        <v>8.3800000000000008</v>
      </c>
      <c r="E2381">
        <f t="shared" si="255"/>
        <v>0</v>
      </c>
      <c r="F2381" s="90" t="str">
        <f t="shared" si="257"/>
        <v>Sin movimiento en 2020</v>
      </c>
    </row>
    <row r="2382" spans="1:6" x14ac:dyDescent="0.25">
      <c r="A2382" s="75" t="s">
        <v>1437</v>
      </c>
      <c r="B2382" s="75" t="s">
        <v>1438</v>
      </c>
      <c r="C2382" s="83">
        <v>8.3800000000000008</v>
      </c>
      <c r="D2382" s="83">
        <v>8.3800000000000008</v>
      </c>
      <c r="E2382">
        <f t="shared" si="255"/>
        <v>0</v>
      </c>
      <c r="F2382" s="90" t="str">
        <f t="shared" si="257"/>
        <v>Sin movimiento en 2020</v>
      </c>
    </row>
    <row r="2383" spans="1:6" hidden="1" x14ac:dyDescent="0.25">
      <c r="A2383" s="75" t="s">
        <v>1479</v>
      </c>
      <c r="B2383" s="75" t="s">
        <v>1480</v>
      </c>
      <c r="C2383" s="83">
        <v>-0.08</v>
      </c>
      <c r="D2383" s="83">
        <v>8.3800000000000008</v>
      </c>
      <c r="E2383">
        <f t="shared" si="255"/>
        <v>-8.4600000000000009</v>
      </c>
      <c r="F2383" t="str">
        <f t="shared" si="256"/>
        <v>esta pagando</v>
      </c>
    </row>
    <row r="2384" spans="1:6" hidden="1" x14ac:dyDescent="0.25">
      <c r="A2384" s="75" t="s">
        <v>1501</v>
      </c>
      <c r="B2384" s="75" t="s">
        <v>1502</v>
      </c>
      <c r="C2384" s="83">
        <v>25.14</v>
      </c>
      <c r="D2384" s="83">
        <v>8.3800000000000008</v>
      </c>
      <c r="E2384">
        <f t="shared" si="255"/>
        <v>16.759999999999998</v>
      </c>
      <c r="F2384" t="str">
        <f t="shared" si="256"/>
        <v>se sigue facturando</v>
      </c>
    </row>
    <row r="2385" spans="1:6" x14ac:dyDescent="0.25">
      <c r="A2385" s="75" t="s">
        <v>1507</v>
      </c>
      <c r="B2385" s="75" t="s">
        <v>1508</v>
      </c>
      <c r="C2385" s="83">
        <v>8.3800000000000008</v>
      </c>
      <c r="D2385" s="83">
        <v>8.3800000000000008</v>
      </c>
      <c r="E2385">
        <f t="shared" si="255"/>
        <v>0</v>
      </c>
      <c r="F2385" s="90" t="str">
        <f>IF(E2385=0,"Sin movimiento en 2020", IF(C2385&gt;D2385,"se sigue facturando","esta pagando"))</f>
        <v>Sin movimiento en 2020</v>
      </c>
    </row>
    <row r="2386" spans="1:6" hidden="1" x14ac:dyDescent="0.25">
      <c r="A2386" s="75" t="s">
        <v>1509</v>
      </c>
      <c r="B2386" s="75" t="s">
        <v>1510</v>
      </c>
      <c r="C2386" s="83">
        <v>82.66</v>
      </c>
      <c r="D2386" s="83">
        <v>8.3800000000000008</v>
      </c>
      <c r="E2386">
        <f t="shared" si="255"/>
        <v>74.28</v>
      </c>
      <c r="F2386" t="str">
        <f t="shared" si="256"/>
        <v>se sigue facturando</v>
      </c>
    </row>
    <row r="2387" spans="1:6" x14ac:dyDescent="0.25">
      <c r="A2387" s="75" t="s">
        <v>1513</v>
      </c>
      <c r="B2387" s="75" t="s">
        <v>1514</v>
      </c>
      <c r="C2387" s="83">
        <v>8.3800000000000008</v>
      </c>
      <c r="D2387" s="83">
        <v>8.3800000000000008</v>
      </c>
      <c r="E2387">
        <f t="shared" si="255"/>
        <v>0</v>
      </c>
      <c r="F2387" s="90" t="str">
        <f t="shared" ref="F2387:F2391" si="258">IF(E2387=0,"Sin movimiento en 2020", IF(C2387&gt;D2387,"se sigue facturando","esta pagando"))</f>
        <v>Sin movimiento en 2020</v>
      </c>
    </row>
    <row r="2388" spans="1:6" x14ac:dyDescent="0.25">
      <c r="A2388" s="75" t="s">
        <v>1515</v>
      </c>
      <c r="B2388" s="75" t="s">
        <v>1516</v>
      </c>
      <c r="C2388" s="83">
        <v>8.3800000000000008</v>
      </c>
      <c r="D2388" s="83">
        <v>8.3800000000000008</v>
      </c>
      <c r="E2388">
        <f t="shared" si="255"/>
        <v>0</v>
      </c>
      <c r="F2388" s="90" t="str">
        <f t="shared" si="258"/>
        <v>Sin movimiento en 2020</v>
      </c>
    </row>
    <row r="2389" spans="1:6" x14ac:dyDescent="0.25">
      <c r="A2389" s="75" t="s">
        <v>1525</v>
      </c>
      <c r="B2389" s="75" t="s">
        <v>1526</v>
      </c>
      <c r="C2389" s="83">
        <v>8.3800000000000008</v>
      </c>
      <c r="D2389" s="83">
        <v>8.3800000000000008</v>
      </c>
      <c r="E2389">
        <f t="shared" si="255"/>
        <v>0</v>
      </c>
      <c r="F2389" s="90" t="str">
        <f t="shared" si="258"/>
        <v>Sin movimiento en 2020</v>
      </c>
    </row>
    <row r="2390" spans="1:6" x14ac:dyDescent="0.25">
      <c r="A2390" s="75" t="s">
        <v>1567</v>
      </c>
      <c r="B2390" s="75" t="s">
        <v>1568</v>
      </c>
      <c r="C2390" s="83">
        <v>8.3800000000000008</v>
      </c>
      <c r="D2390" s="83">
        <v>8.3800000000000008</v>
      </c>
      <c r="E2390">
        <f t="shared" si="255"/>
        <v>0</v>
      </c>
      <c r="F2390" s="90" t="str">
        <f t="shared" si="258"/>
        <v>Sin movimiento en 2020</v>
      </c>
    </row>
    <row r="2391" spans="1:6" x14ac:dyDescent="0.25">
      <c r="A2391" s="75" t="s">
        <v>1609</v>
      </c>
      <c r="B2391" s="75" t="s">
        <v>1610</v>
      </c>
      <c r="C2391" s="83">
        <v>8.3800000000000008</v>
      </c>
      <c r="D2391" s="83">
        <v>8.3800000000000008</v>
      </c>
      <c r="E2391">
        <f t="shared" si="255"/>
        <v>0</v>
      </c>
      <c r="F2391" s="90" t="str">
        <f t="shared" si="258"/>
        <v>Sin movimiento en 2020</v>
      </c>
    </row>
    <row r="2392" spans="1:6" hidden="1" x14ac:dyDescent="0.25">
      <c r="A2392" s="75" t="s">
        <v>1623</v>
      </c>
      <c r="B2392" s="75" t="s">
        <v>1624</v>
      </c>
      <c r="C2392" s="83">
        <v>39.42</v>
      </c>
      <c r="D2392" s="83">
        <v>8.3800000000000008</v>
      </c>
      <c r="E2392">
        <f t="shared" si="255"/>
        <v>31.04</v>
      </c>
      <c r="F2392" t="str">
        <f t="shared" si="256"/>
        <v>se sigue facturando</v>
      </c>
    </row>
    <row r="2393" spans="1:6" x14ac:dyDescent="0.25">
      <c r="A2393" s="75" t="s">
        <v>1625</v>
      </c>
      <c r="B2393" s="75" t="s">
        <v>1626</v>
      </c>
      <c r="C2393" s="83">
        <v>8.3800000000000008</v>
      </c>
      <c r="D2393" s="83">
        <v>8.3800000000000008</v>
      </c>
      <c r="E2393">
        <f t="shared" si="255"/>
        <v>0</v>
      </c>
      <c r="F2393" s="90" t="str">
        <f t="shared" ref="F2393:F2395" si="259">IF(E2393=0,"Sin movimiento en 2020", IF(C2393&gt;D2393,"se sigue facturando","esta pagando"))</f>
        <v>Sin movimiento en 2020</v>
      </c>
    </row>
    <row r="2394" spans="1:6" x14ac:dyDescent="0.25">
      <c r="A2394" s="75" t="s">
        <v>1629</v>
      </c>
      <c r="B2394" s="75" t="s">
        <v>1630</v>
      </c>
      <c r="C2394" s="83">
        <v>8.3800000000000008</v>
      </c>
      <c r="D2394" s="83">
        <v>8.3800000000000008</v>
      </c>
      <c r="E2394">
        <f t="shared" si="255"/>
        <v>0</v>
      </c>
      <c r="F2394" s="90" t="str">
        <f t="shared" si="259"/>
        <v>Sin movimiento en 2020</v>
      </c>
    </row>
    <row r="2395" spans="1:6" x14ac:dyDescent="0.25">
      <c r="A2395" s="75" t="s">
        <v>1641</v>
      </c>
      <c r="B2395" s="75" t="s">
        <v>1642</v>
      </c>
      <c r="C2395" s="83">
        <v>8.3800000000000008</v>
      </c>
      <c r="D2395" s="83">
        <v>8.3800000000000008</v>
      </c>
      <c r="E2395">
        <f t="shared" si="255"/>
        <v>0</v>
      </c>
      <c r="F2395" s="90" t="str">
        <f t="shared" si="259"/>
        <v>Sin movimiento en 2020</v>
      </c>
    </row>
    <row r="2396" spans="1:6" hidden="1" x14ac:dyDescent="0.25">
      <c r="A2396" s="75" t="s">
        <v>1661</v>
      </c>
      <c r="B2396" s="75" t="s">
        <v>1662</v>
      </c>
      <c r="C2396" s="83">
        <v>14.92</v>
      </c>
      <c r="D2396" s="83">
        <v>8.3800000000000008</v>
      </c>
      <c r="E2396">
        <f t="shared" si="255"/>
        <v>6.5399999999999991</v>
      </c>
      <c r="F2396" t="str">
        <f t="shared" si="256"/>
        <v>se sigue facturando</v>
      </c>
    </row>
    <row r="2397" spans="1:6" hidden="1" x14ac:dyDescent="0.25">
      <c r="A2397" s="75" t="s">
        <v>1709</v>
      </c>
      <c r="B2397" s="75" t="s">
        <v>1710</v>
      </c>
      <c r="C2397" s="83">
        <v>152.75</v>
      </c>
      <c r="D2397" s="83">
        <v>8.3800000000000008</v>
      </c>
      <c r="E2397">
        <f t="shared" si="255"/>
        <v>144.37</v>
      </c>
      <c r="F2397" t="str">
        <f t="shared" si="256"/>
        <v>se sigue facturando</v>
      </c>
    </row>
    <row r="2398" spans="1:6" x14ac:dyDescent="0.25">
      <c r="A2398" s="75" t="s">
        <v>1715</v>
      </c>
      <c r="B2398" s="75" t="s">
        <v>1716</v>
      </c>
      <c r="C2398" s="83">
        <v>8.3800000000000008</v>
      </c>
      <c r="D2398" s="83">
        <v>8.3800000000000008</v>
      </c>
      <c r="E2398">
        <f t="shared" si="255"/>
        <v>0</v>
      </c>
      <c r="F2398" s="90" t="str">
        <f t="shared" ref="F2398:F2405" si="260">IF(E2398=0,"Sin movimiento en 2020", IF(C2398&gt;D2398,"se sigue facturando","esta pagando"))</f>
        <v>Sin movimiento en 2020</v>
      </c>
    </row>
    <row r="2399" spans="1:6" x14ac:dyDescent="0.25">
      <c r="A2399" s="75" t="s">
        <v>1719</v>
      </c>
      <c r="B2399" s="75" t="s">
        <v>1720</v>
      </c>
      <c r="C2399" s="83">
        <v>8.3800000000000008</v>
      </c>
      <c r="D2399" s="83">
        <v>8.3800000000000008</v>
      </c>
      <c r="E2399">
        <f t="shared" si="255"/>
        <v>0</v>
      </c>
      <c r="F2399" s="90" t="str">
        <f t="shared" si="260"/>
        <v>Sin movimiento en 2020</v>
      </c>
    </row>
    <row r="2400" spans="1:6" x14ac:dyDescent="0.25">
      <c r="A2400" s="75" t="s">
        <v>1723</v>
      </c>
      <c r="B2400" s="75" t="s">
        <v>1724</v>
      </c>
      <c r="C2400" s="83">
        <v>8.3800000000000008</v>
      </c>
      <c r="D2400" s="83">
        <v>8.3800000000000008</v>
      </c>
      <c r="E2400">
        <f t="shared" si="255"/>
        <v>0</v>
      </c>
      <c r="F2400" s="90" t="str">
        <f t="shared" si="260"/>
        <v>Sin movimiento en 2020</v>
      </c>
    </row>
    <row r="2401" spans="1:6" x14ac:dyDescent="0.25">
      <c r="A2401" s="75" t="s">
        <v>1747</v>
      </c>
      <c r="B2401" s="75" t="s">
        <v>1748</v>
      </c>
      <c r="C2401" s="83">
        <v>8.3800000000000008</v>
      </c>
      <c r="D2401" s="83">
        <v>8.3800000000000008</v>
      </c>
      <c r="E2401">
        <f t="shared" si="255"/>
        <v>0</v>
      </c>
      <c r="F2401" s="90" t="str">
        <f t="shared" si="260"/>
        <v>Sin movimiento en 2020</v>
      </c>
    </row>
    <row r="2402" spans="1:6" x14ac:dyDescent="0.25">
      <c r="A2402" s="75" t="s">
        <v>1751</v>
      </c>
      <c r="B2402" s="75" t="s">
        <v>1752</v>
      </c>
      <c r="C2402" s="83">
        <v>8.3800000000000008</v>
      </c>
      <c r="D2402" s="83">
        <v>8.3800000000000008</v>
      </c>
      <c r="E2402">
        <f t="shared" si="255"/>
        <v>0</v>
      </c>
      <c r="F2402" s="90" t="str">
        <f t="shared" si="260"/>
        <v>Sin movimiento en 2020</v>
      </c>
    </row>
    <row r="2403" spans="1:6" x14ac:dyDescent="0.25">
      <c r="A2403" s="75" t="s">
        <v>1757</v>
      </c>
      <c r="B2403" s="75" t="s">
        <v>1758</v>
      </c>
      <c r="C2403" s="83">
        <v>8.3800000000000008</v>
      </c>
      <c r="D2403" s="83">
        <v>8.3800000000000008</v>
      </c>
      <c r="E2403">
        <f t="shared" si="255"/>
        <v>0</v>
      </c>
      <c r="F2403" s="90" t="str">
        <f t="shared" si="260"/>
        <v>Sin movimiento en 2020</v>
      </c>
    </row>
    <row r="2404" spans="1:6" x14ac:dyDescent="0.25">
      <c r="A2404" s="75" t="s">
        <v>1759</v>
      </c>
      <c r="B2404" s="75" t="s">
        <v>1760</v>
      </c>
      <c r="C2404" s="83">
        <v>8.3800000000000008</v>
      </c>
      <c r="D2404" s="83">
        <v>8.3800000000000008</v>
      </c>
      <c r="E2404">
        <f t="shared" si="255"/>
        <v>0</v>
      </c>
      <c r="F2404" s="90" t="str">
        <f t="shared" si="260"/>
        <v>Sin movimiento en 2020</v>
      </c>
    </row>
    <row r="2405" spans="1:6" x14ac:dyDescent="0.25">
      <c r="A2405" s="75" t="s">
        <v>1763</v>
      </c>
      <c r="B2405" s="75" t="s">
        <v>1764</v>
      </c>
      <c r="C2405" s="83">
        <v>8.3800000000000008</v>
      </c>
      <c r="D2405" s="83">
        <v>8.3800000000000008</v>
      </c>
      <c r="E2405">
        <f t="shared" si="255"/>
        <v>0</v>
      </c>
      <c r="F2405" s="90" t="str">
        <f t="shared" si="260"/>
        <v>Sin movimiento en 2020</v>
      </c>
    </row>
    <row r="2406" spans="1:6" hidden="1" x14ac:dyDescent="0.25">
      <c r="A2406" s="75" t="s">
        <v>1767</v>
      </c>
      <c r="B2406" s="75" t="s">
        <v>1768</v>
      </c>
      <c r="C2406" s="83">
        <v>25.14</v>
      </c>
      <c r="D2406" s="83">
        <v>8.3800000000000008</v>
      </c>
      <c r="E2406">
        <f t="shared" si="255"/>
        <v>16.759999999999998</v>
      </c>
      <c r="F2406" t="str">
        <f t="shared" si="256"/>
        <v>se sigue facturando</v>
      </c>
    </row>
    <row r="2407" spans="1:6" x14ac:dyDescent="0.25">
      <c r="A2407" s="75" t="s">
        <v>1771</v>
      </c>
      <c r="B2407" s="75" t="s">
        <v>1772</v>
      </c>
      <c r="C2407" s="83">
        <v>8.3800000000000008</v>
      </c>
      <c r="D2407" s="83">
        <v>8.3800000000000008</v>
      </c>
      <c r="E2407">
        <f t="shared" si="255"/>
        <v>0</v>
      </c>
      <c r="F2407" s="90" t="str">
        <f>IF(E2407=0,"Sin movimiento en 2020", IF(C2407&gt;D2407,"se sigue facturando","esta pagando"))</f>
        <v>Sin movimiento en 2020</v>
      </c>
    </row>
    <row r="2408" spans="1:6" hidden="1" x14ac:dyDescent="0.25">
      <c r="A2408" s="75" t="s">
        <v>1777</v>
      </c>
      <c r="B2408" s="75" t="s">
        <v>1778</v>
      </c>
      <c r="C2408" s="83">
        <v>25.14</v>
      </c>
      <c r="D2408" s="83">
        <v>8.3800000000000008</v>
      </c>
      <c r="E2408">
        <f t="shared" si="255"/>
        <v>16.759999999999998</v>
      </c>
      <c r="F2408" t="str">
        <f t="shared" si="256"/>
        <v>se sigue facturando</v>
      </c>
    </row>
    <row r="2409" spans="1:6" x14ac:dyDescent="0.25">
      <c r="A2409" s="75" t="s">
        <v>1785</v>
      </c>
      <c r="B2409" s="75" t="s">
        <v>1786</v>
      </c>
      <c r="C2409" s="83">
        <v>8.3800000000000008</v>
      </c>
      <c r="D2409" s="83">
        <v>8.3800000000000008</v>
      </c>
      <c r="E2409">
        <f t="shared" si="255"/>
        <v>0</v>
      </c>
      <c r="F2409" s="90" t="str">
        <f t="shared" ref="F2409:F2410" si="261">IF(E2409=0,"Sin movimiento en 2020", IF(C2409&gt;D2409,"se sigue facturando","esta pagando"))</f>
        <v>Sin movimiento en 2020</v>
      </c>
    </row>
    <row r="2410" spans="1:6" x14ac:dyDescent="0.25">
      <c r="A2410" s="75" t="s">
        <v>1787</v>
      </c>
      <c r="B2410" s="75" t="s">
        <v>1788</v>
      </c>
      <c r="C2410" s="83">
        <v>8.3800000000000008</v>
      </c>
      <c r="D2410" s="83">
        <v>8.3800000000000008</v>
      </c>
      <c r="E2410">
        <f t="shared" si="255"/>
        <v>0</v>
      </c>
      <c r="F2410" s="90" t="str">
        <f t="shared" si="261"/>
        <v>Sin movimiento en 2020</v>
      </c>
    </row>
    <row r="2411" spans="1:6" hidden="1" x14ac:dyDescent="0.25">
      <c r="A2411" s="75" t="s">
        <v>1803</v>
      </c>
      <c r="B2411" s="75" t="s">
        <v>1804</v>
      </c>
      <c r="C2411" s="83">
        <v>-8.3800000000000008</v>
      </c>
      <c r="D2411" s="83">
        <v>8.3800000000000008</v>
      </c>
      <c r="E2411">
        <f t="shared" si="255"/>
        <v>-16.760000000000002</v>
      </c>
      <c r="F2411" t="str">
        <f t="shared" si="256"/>
        <v>esta pagando</v>
      </c>
    </row>
    <row r="2412" spans="1:6" x14ac:dyDescent="0.25">
      <c r="A2412" s="75" t="s">
        <v>1835</v>
      </c>
      <c r="B2412" s="75" t="s">
        <v>1836</v>
      </c>
      <c r="C2412" s="83">
        <v>8.3800000000000008</v>
      </c>
      <c r="D2412" s="83">
        <v>8.3800000000000008</v>
      </c>
      <c r="E2412">
        <f t="shared" si="255"/>
        <v>0</v>
      </c>
      <c r="F2412" s="90" t="str">
        <f t="shared" ref="F2412:F2416" si="262">IF(E2412=0,"Sin movimiento en 2020", IF(C2412&gt;D2412,"se sigue facturando","esta pagando"))</f>
        <v>Sin movimiento en 2020</v>
      </c>
    </row>
    <row r="2413" spans="1:6" x14ac:dyDescent="0.25">
      <c r="A2413" s="75" t="s">
        <v>1837</v>
      </c>
      <c r="B2413" s="75" t="s">
        <v>1838</v>
      </c>
      <c r="C2413" s="83">
        <v>8.3800000000000008</v>
      </c>
      <c r="D2413" s="83">
        <v>8.3800000000000008</v>
      </c>
      <c r="E2413">
        <f t="shared" si="255"/>
        <v>0</v>
      </c>
      <c r="F2413" s="90" t="str">
        <f t="shared" si="262"/>
        <v>Sin movimiento en 2020</v>
      </c>
    </row>
    <row r="2414" spans="1:6" x14ac:dyDescent="0.25">
      <c r="A2414" s="75" t="s">
        <v>1865</v>
      </c>
      <c r="B2414" s="75" t="s">
        <v>1866</v>
      </c>
      <c r="C2414" s="83">
        <v>8.3800000000000008</v>
      </c>
      <c r="D2414" s="83">
        <v>8.3800000000000008</v>
      </c>
      <c r="E2414">
        <f t="shared" si="255"/>
        <v>0</v>
      </c>
      <c r="F2414" s="90" t="str">
        <f t="shared" si="262"/>
        <v>Sin movimiento en 2020</v>
      </c>
    </row>
    <row r="2415" spans="1:6" x14ac:dyDescent="0.25">
      <c r="A2415" s="75" t="s">
        <v>1869</v>
      </c>
      <c r="B2415" s="75" t="s">
        <v>1870</v>
      </c>
      <c r="C2415" s="83">
        <v>8.3800000000000008</v>
      </c>
      <c r="D2415" s="83">
        <v>8.3800000000000008</v>
      </c>
      <c r="E2415">
        <f t="shared" si="255"/>
        <v>0</v>
      </c>
      <c r="F2415" s="90" t="str">
        <f t="shared" si="262"/>
        <v>Sin movimiento en 2020</v>
      </c>
    </row>
    <row r="2416" spans="1:6" x14ac:dyDescent="0.25">
      <c r="A2416" s="75" t="s">
        <v>1881</v>
      </c>
      <c r="B2416" s="75" t="s">
        <v>1882</v>
      </c>
      <c r="C2416" s="83">
        <v>8.3800000000000008</v>
      </c>
      <c r="D2416" s="83">
        <v>8.3800000000000008</v>
      </c>
      <c r="E2416">
        <f t="shared" si="255"/>
        <v>0</v>
      </c>
      <c r="F2416" s="90" t="str">
        <f t="shared" si="262"/>
        <v>Sin movimiento en 2020</v>
      </c>
    </row>
    <row r="2417" spans="1:6" hidden="1" x14ac:dyDescent="0.25">
      <c r="A2417" s="75" t="s">
        <v>1897</v>
      </c>
      <c r="B2417" s="75" t="s">
        <v>1898</v>
      </c>
      <c r="C2417" s="83">
        <v>24.29</v>
      </c>
      <c r="D2417" s="83">
        <v>8.3800000000000008</v>
      </c>
      <c r="E2417">
        <f t="shared" si="255"/>
        <v>15.909999999999998</v>
      </c>
      <c r="F2417" t="str">
        <f t="shared" si="256"/>
        <v>se sigue facturando</v>
      </c>
    </row>
    <row r="2418" spans="1:6" hidden="1" x14ac:dyDescent="0.25">
      <c r="A2418" s="75" t="s">
        <v>1903</v>
      </c>
      <c r="B2418" s="75" t="s">
        <v>1904</v>
      </c>
      <c r="C2418" s="83">
        <v>12.25</v>
      </c>
      <c r="D2418" s="83">
        <v>8.3800000000000008</v>
      </c>
      <c r="E2418">
        <f t="shared" si="255"/>
        <v>3.8699999999999992</v>
      </c>
      <c r="F2418" t="str">
        <f t="shared" si="256"/>
        <v>se sigue facturando</v>
      </c>
    </row>
    <row r="2419" spans="1:6" x14ac:dyDescent="0.25">
      <c r="A2419" s="75" t="s">
        <v>1927</v>
      </c>
      <c r="B2419" s="75" t="s">
        <v>1928</v>
      </c>
      <c r="C2419" s="83">
        <v>8.3800000000000008</v>
      </c>
      <c r="D2419" s="83">
        <v>8.3800000000000008</v>
      </c>
      <c r="E2419">
        <f t="shared" si="255"/>
        <v>0</v>
      </c>
      <c r="F2419" s="90" t="str">
        <f>IF(E2419=0,"Sin movimiento en 2020", IF(C2419&gt;D2419,"se sigue facturando","esta pagando"))</f>
        <v>Sin movimiento en 2020</v>
      </c>
    </row>
    <row r="2420" spans="1:6" hidden="1" x14ac:dyDescent="0.25">
      <c r="A2420" s="75" t="s">
        <v>1941</v>
      </c>
      <c r="B2420" s="75" t="s">
        <v>1942</v>
      </c>
      <c r="C2420" s="83">
        <v>16.760000000000002</v>
      </c>
      <c r="D2420" s="83">
        <v>8.3800000000000008</v>
      </c>
      <c r="E2420">
        <f t="shared" si="255"/>
        <v>8.3800000000000008</v>
      </c>
      <c r="F2420" t="str">
        <f t="shared" si="256"/>
        <v>se sigue facturando</v>
      </c>
    </row>
    <row r="2421" spans="1:6" x14ac:dyDescent="0.25">
      <c r="A2421" s="75" t="s">
        <v>1951</v>
      </c>
      <c r="B2421" s="75" t="s">
        <v>1952</v>
      </c>
      <c r="C2421" s="83">
        <v>8.3800000000000008</v>
      </c>
      <c r="D2421" s="83">
        <v>8.3800000000000008</v>
      </c>
      <c r="E2421">
        <f t="shared" si="255"/>
        <v>0</v>
      </c>
      <c r="F2421" s="90" t="str">
        <f t="shared" ref="F2421:F2422" si="263">IF(E2421=0,"Sin movimiento en 2020", IF(C2421&gt;D2421,"se sigue facturando","esta pagando"))</f>
        <v>Sin movimiento en 2020</v>
      </c>
    </row>
    <row r="2422" spans="1:6" x14ac:dyDescent="0.25">
      <c r="A2422" s="75" t="s">
        <v>1987</v>
      </c>
      <c r="B2422" s="75" t="s">
        <v>1988</v>
      </c>
      <c r="C2422" s="83">
        <v>8.3800000000000008</v>
      </c>
      <c r="D2422" s="83">
        <v>8.3800000000000008</v>
      </c>
      <c r="E2422">
        <f t="shared" si="255"/>
        <v>0</v>
      </c>
      <c r="F2422" s="90" t="str">
        <f t="shared" si="263"/>
        <v>Sin movimiento en 2020</v>
      </c>
    </row>
    <row r="2423" spans="1:6" hidden="1" x14ac:dyDescent="0.25">
      <c r="A2423" s="75" t="s">
        <v>2009</v>
      </c>
      <c r="B2423" s="75" t="s">
        <v>2010</v>
      </c>
      <c r="C2423" s="83">
        <v>26</v>
      </c>
      <c r="D2423" s="83">
        <v>8.3800000000000008</v>
      </c>
      <c r="E2423">
        <f t="shared" si="255"/>
        <v>17.619999999999997</v>
      </c>
      <c r="F2423" t="str">
        <f t="shared" si="256"/>
        <v>se sigue facturando</v>
      </c>
    </row>
    <row r="2424" spans="1:6" hidden="1" x14ac:dyDescent="0.25">
      <c r="A2424" s="75" t="s">
        <v>2011</v>
      </c>
      <c r="B2424" s="75" t="s">
        <v>2012</v>
      </c>
      <c r="C2424" s="83">
        <v>25.14</v>
      </c>
      <c r="D2424" s="83">
        <v>8.3800000000000008</v>
      </c>
      <c r="E2424">
        <f t="shared" si="255"/>
        <v>16.759999999999998</v>
      </c>
      <c r="F2424" t="str">
        <f t="shared" si="256"/>
        <v>se sigue facturando</v>
      </c>
    </row>
    <row r="2425" spans="1:6" x14ac:dyDescent="0.25">
      <c r="A2425" s="75" t="s">
        <v>2143</v>
      </c>
      <c r="B2425" s="75" t="s">
        <v>2144</v>
      </c>
      <c r="C2425" s="83">
        <v>8.3800000000000008</v>
      </c>
      <c r="D2425" s="83">
        <v>8.3800000000000008</v>
      </c>
      <c r="E2425">
        <f t="shared" si="255"/>
        <v>0</v>
      </c>
      <c r="F2425" s="90" t="str">
        <f>IF(E2425=0,"Sin movimiento en 2020", IF(C2425&gt;D2425,"se sigue facturando","esta pagando"))</f>
        <v>Sin movimiento en 2020</v>
      </c>
    </row>
    <row r="2426" spans="1:6" hidden="1" x14ac:dyDescent="0.25">
      <c r="A2426" s="75" t="s">
        <v>5636</v>
      </c>
      <c r="B2426" s="75" t="s">
        <v>5637</v>
      </c>
      <c r="C2426" s="83">
        <v>11.36</v>
      </c>
      <c r="D2426" s="83">
        <v>8.3800000000000008</v>
      </c>
      <c r="E2426">
        <f t="shared" si="255"/>
        <v>2.9799999999999986</v>
      </c>
      <c r="F2426" t="str">
        <f t="shared" si="256"/>
        <v>se sigue facturando</v>
      </c>
    </row>
    <row r="2427" spans="1:6" x14ac:dyDescent="0.25">
      <c r="A2427" s="75" t="s">
        <v>7398</v>
      </c>
      <c r="B2427" s="75" t="s">
        <v>7399</v>
      </c>
      <c r="C2427" s="83">
        <v>8.3800000000000008</v>
      </c>
      <c r="D2427" s="83">
        <v>8.3800000000000008</v>
      </c>
      <c r="E2427">
        <f t="shared" si="255"/>
        <v>0</v>
      </c>
      <c r="F2427" s="90" t="str">
        <f>IF(E2427=0,"Sin movimiento en 2020", IF(C2427&gt;D2427,"se sigue facturando","esta pagando"))</f>
        <v>Sin movimiento en 2020</v>
      </c>
    </row>
    <row r="2428" spans="1:6" hidden="1" x14ac:dyDescent="0.25">
      <c r="A2428" s="75" t="s">
        <v>919</v>
      </c>
      <c r="B2428" s="75" t="s">
        <v>920</v>
      </c>
      <c r="C2428" s="83">
        <v>105.98</v>
      </c>
      <c r="D2428" s="83">
        <v>8.39</v>
      </c>
      <c r="E2428">
        <f t="shared" si="255"/>
        <v>97.59</v>
      </c>
      <c r="F2428" t="str">
        <f t="shared" si="256"/>
        <v>se sigue facturando</v>
      </c>
    </row>
    <row r="2429" spans="1:6" hidden="1" x14ac:dyDescent="0.25">
      <c r="A2429" s="75" t="s">
        <v>441</v>
      </c>
      <c r="B2429" s="75" t="s">
        <v>442</v>
      </c>
      <c r="C2429" s="83">
        <v>7.82</v>
      </c>
      <c r="D2429" s="83">
        <v>8.4</v>
      </c>
      <c r="E2429">
        <f t="shared" si="255"/>
        <v>-0.58000000000000007</v>
      </c>
      <c r="F2429" t="str">
        <f t="shared" si="256"/>
        <v>esta pagando</v>
      </c>
    </row>
    <row r="2430" spans="1:6" hidden="1" x14ac:dyDescent="0.25">
      <c r="A2430" s="75" t="s">
        <v>1521</v>
      </c>
      <c r="B2430" s="75" t="s">
        <v>1522</v>
      </c>
      <c r="C2430" s="83">
        <v>10.09</v>
      </c>
      <c r="D2430" s="83">
        <v>8.4</v>
      </c>
      <c r="E2430">
        <f t="shared" si="255"/>
        <v>1.6899999999999995</v>
      </c>
      <c r="F2430" t="str">
        <f t="shared" si="256"/>
        <v>se sigue facturando</v>
      </c>
    </row>
    <row r="2431" spans="1:6" x14ac:dyDescent="0.25">
      <c r="A2431" s="75" t="s">
        <v>6949</v>
      </c>
      <c r="B2431" s="75" t="s">
        <v>6950</v>
      </c>
      <c r="C2431" s="83">
        <v>8.4</v>
      </c>
      <c r="D2431" s="83">
        <v>8.4</v>
      </c>
      <c r="E2431">
        <f t="shared" si="255"/>
        <v>0</v>
      </c>
      <c r="F2431" s="90" t="str">
        <f t="shared" ref="F2431:F2432" si="264">IF(E2431=0,"Sin movimiento en 2020", IF(C2431&gt;D2431,"se sigue facturando","esta pagando"))</f>
        <v>Sin movimiento en 2020</v>
      </c>
    </row>
    <row r="2432" spans="1:6" x14ac:dyDescent="0.25">
      <c r="A2432" s="75" t="s">
        <v>8302</v>
      </c>
      <c r="B2432" s="75" t="s">
        <v>8303</v>
      </c>
      <c r="C2432" s="83">
        <v>8.4</v>
      </c>
      <c r="D2432" s="83">
        <v>8.4</v>
      </c>
      <c r="E2432">
        <f t="shared" si="255"/>
        <v>0</v>
      </c>
      <c r="F2432" s="90" t="str">
        <f t="shared" si="264"/>
        <v>Sin movimiento en 2020</v>
      </c>
    </row>
    <row r="2433" spans="1:6" hidden="1" x14ac:dyDescent="0.25">
      <c r="A2433" s="75" t="s">
        <v>1163</v>
      </c>
      <c r="B2433" s="75" t="s">
        <v>1164</v>
      </c>
      <c r="C2433" s="83">
        <v>8.3800000000000008</v>
      </c>
      <c r="D2433" s="83">
        <v>8.41</v>
      </c>
      <c r="E2433">
        <f t="shared" si="255"/>
        <v>-2.9999999999999361E-2</v>
      </c>
      <c r="F2433" t="str">
        <f t="shared" si="256"/>
        <v>esta pagando</v>
      </c>
    </row>
    <row r="2434" spans="1:6" x14ac:dyDescent="0.25">
      <c r="A2434" s="75" t="s">
        <v>7979</v>
      </c>
      <c r="B2434" s="75" t="s">
        <v>7980</v>
      </c>
      <c r="C2434" s="83">
        <v>8.41</v>
      </c>
      <c r="D2434" s="83">
        <v>8.41</v>
      </c>
      <c r="E2434">
        <f t="shared" ref="E2434:E2497" si="265">C2434-D2434</f>
        <v>0</v>
      </c>
      <c r="F2434" s="90" t="str">
        <f>IF(E2434=0,"Sin movimiento en 2020", IF(C2434&gt;D2434,"se sigue facturando","esta pagando"))</f>
        <v>Sin movimiento en 2020</v>
      </c>
    </row>
    <row r="2435" spans="1:6" hidden="1" x14ac:dyDescent="0.25">
      <c r="A2435" s="75" t="s">
        <v>4398</v>
      </c>
      <c r="B2435" s="75" t="s">
        <v>4399</v>
      </c>
      <c r="C2435" s="83">
        <v>61.01</v>
      </c>
      <c r="D2435" s="83">
        <v>8.42</v>
      </c>
      <c r="E2435">
        <f t="shared" si="265"/>
        <v>52.589999999999996</v>
      </c>
      <c r="F2435" t="str">
        <f t="shared" ref="F2435:F2497" si="266">IF(E2435=0,"No cobrable", IF(C2435&gt;D2435,"se sigue facturando","esta pagando"))</f>
        <v>se sigue facturando</v>
      </c>
    </row>
    <row r="2436" spans="1:6" x14ac:dyDescent="0.25">
      <c r="A2436" s="75" t="s">
        <v>359</v>
      </c>
      <c r="B2436" s="75" t="s">
        <v>360</v>
      </c>
      <c r="C2436" s="83">
        <v>8.43</v>
      </c>
      <c r="D2436" s="83">
        <v>8.43</v>
      </c>
      <c r="E2436">
        <f t="shared" si="265"/>
        <v>0</v>
      </c>
      <c r="F2436" s="90" t="str">
        <f>IF(E2436=0,"Sin movimiento en 2020", IF(C2436&gt;D2436,"se sigue facturando","esta pagando"))</f>
        <v>Sin movimiento en 2020</v>
      </c>
    </row>
    <row r="2437" spans="1:6" hidden="1" x14ac:dyDescent="0.25">
      <c r="A2437" s="75" t="s">
        <v>4392</v>
      </c>
      <c r="B2437" s="75" t="s">
        <v>4393</v>
      </c>
      <c r="C2437" s="83">
        <v>1.89</v>
      </c>
      <c r="D2437" s="83">
        <v>8.43</v>
      </c>
      <c r="E2437">
        <f t="shared" si="265"/>
        <v>-6.54</v>
      </c>
      <c r="F2437" t="str">
        <f t="shared" si="266"/>
        <v>esta pagando</v>
      </c>
    </row>
    <row r="2438" spans="1:6" x14ac:dyDescent="0.25">
      <c r="A2438" s="75" t="s">
        <v>5278</v>
      </c>
      <c r="B2438" s="75" t="s">
        <v>5279</v>
      </c>
      <c r="C2438" s="83">
        <v>8.43</v>
      </c>
      <c r="D2438" s="83">
        <v>8.43</v>
      </c>
      <c r="E2438">
        <f t="shared" si="265"/>
        <v>0</v>
      </c>
      <c r="F2438" s="90" t="str">
        <f t="shared" ref="F2438:F2439" si="267">IF(E2438=0,"Sin movimiento en 2020", IF(C2438&gt;D2438,"se sigue facturando","esta pagando"))</f>
        <v>Sin movimiento en 2020</v>
      </c>
    </row>
    <row r="2439" spans="1:6" x14ac:dyDescent="0.25">
      <c r="A2439" s="75" t="s">
        <v>7314</v>
      </c>
      <c r="B2439" s="75" t="s">
        <v>7315</v>
      </c>
      <c r="C2439" s="83">
        <v>8.43</v>
      </c>
      <c r="D2439" s="83">
        <v>8.43</v>
      </c>
      <c r="E2439">
        <f t="shared" si="265"/>
        <v>0</v>
      </c>
      <c r="F2439" s="90" t="str">
        <f t="shared" si="267"/>
        <v>Sin movimiento en 2020</v>
      </c>
    </row>
    <row r="2440" spans="1:6" hidden="1" x14ac:dyDescent="0.25">
      <c r="A2440" s="75" t="s">
        <v>3856</v>
      </c>
      <c r="B2440" s="75" t="s">
        <v>3857</v>
      </c>
      <c r="C2440" s="83">
        <v>17.7</v>
      </c>
      <c r="D2440" s="83">
        <v>8.44</v>
      </c>
      <c r="E2440">
        <f t="shared" si="265"/>
        <v>9.26</v>
      </c>
      <c r="F2440" t="str">
        <f t="shared" si="266"/>
        <v>se sigue facturando</v>
      </c>
    </row>
    <row r="2441" spans="1:6" hidden="1" x14ac:dyDescent="0.25">
      <c r="A2441" s="75" t="s">
        <v>6707</v>
      </c>
      <c r="B2441" s="75" t="s">
        <v>6708</v>
      </c>
      <c r="C2441" s="83">
        <v>28.78</v>
      </c>
      <c r="D2441" s="83">
        <v>8.44</v>
      </c>
      <c r="E2441">
        <f t="shared" si="265"/>
        <v>20.340000000000003</v>
      </c>
      <c r="F2441" t="str">
        <f t="shared" si="266"/>
        <v>se sigue facturando</v>
      </c>
    </row>
    <row r="2442" spans="1:6" hidden="1" x14ac:dyDescent="0.25">
      <c r="A2442" s="75" t="s">
        <v>8334</v>
      </c>
      <c r="B2442" s="75" t="s">
        <v>8335</v>
      </c>
      <c r="C2442" s="83">
        <v>9.59</v>
      </c>
      <c r="D2442" s="83">
        <v>8.4499999999999993</v>
      </c>
      <c r="E2442">
        <f t="shared" si="265"/>
        <v>1.1400000000000006</v>
      </c>
      <c r="F2442" t="str">
        <f t="shared" si="266"/>
        <v>se sigue facturando</v>
      </c>
    </row>
    <row r="2443" spans="1:6" hidden="1" x14ac:dyDescent="0.25">
      <c r="A2443" s="75" t="s">
        <v>3264</v>
      </c>
      <c r="B2443" s="75" t="s">
        <v>3265</v>
      </c>
      <c r="C2443" s="83">
        <v>8.6199999999999992</v>
      </c>
      <c r="D2443" s="83">
        <v>8.4600000000000009</v>
      </c>
      <c r="E2443">
        <f t="shared" si="265"/>
        <v>0.15999999999999837</v>
      </c>
      <c r="F2443" t="str">
        <f t="shared" si="266"/>
        <v>se sigue facturando</v>
      </c>
    </row>
    <row r="2444" spans="1:6" hidden="1" x14ac:dyDescent="0.25">
      <c r="A2444" s="75" t="s">
        <v>5910</v>
      </c>
      <c r="B2444" s="75" t="s">
        <v>5911</v>
      </c>
      <c r="C2444" s="83">
        <v>47.87</v>
      </c>
      <c r="D2444" s="83">
        <v>8.4600000000000009</v>
      </c>
      <c r="E2444">
        <f t="shared" si="265"/>
        <v>39.409999999999997</v>
      </c>
      <c r="F2444" t="str">
        <f t="shared" si="266"/>
        <v>se sigue facturando</v>
      </c>
    </row>
    <row r="2445" spans="1:6" hidden="1" x14ac:dyDescent="0.25">
      <c r="A2445" s="75" t="s">
        <v>5500</v>
      </c>
      <c r="B2445" s="75" t="s">
        <v>5501</v>
      </c>
      <c r="C2445" s="83">
        <v>4.91</v>
      </c>
      <c r="D2445" s="83">
        <v>8.4700000000000006</v>
      </c>
      <c r="E2445">
        <f t="shared" si="265"/>
        <v>-3.5600000000000005</v>
      </c>
      <c r="F2445" t="str">
        <f t="shared" si="266"/>
        <v>esta pagando</v>
      </c>
    </row>
    <row r="2446" spans="1:6" x14ac:dyDescent="0.25">
      <c r="A2446" s="75" t="s">
        <v>7213</v>
      </c>
      <c r="B2446" s="75" t="s">
        <v>7214</v>
      </c>
      <c r="C2446" s="83">
        <v>8.48</v>
      </c>
      <c r="D2446" s="83">
        <v>8.48</v>
      </c>
      <c r="E2446">
        <f t="shared" si="265"/>
        <v>0</v>
      </c>
      <c r="F2446" s="90" t="str">
        <f>IF(E2446=0,"Sin movimiento en 2020", IF(C2446&gt;D2446,"se sigue facturando","esta pagando"))</f>
        <v>Sin movimiento en 2020</v>
      </c>
    </row>
    <row r="2447" spans="1:6" hidden="1" x14ac:dyDescent="0.25">
      <c r="A2447" s="75" t="s">
        <v>7657</v>
      </c>
      <c r="B2447" s="75" t="s">
        <v>7658</v>
      </c>
      <c r="C2447" s="83">
        <v>45.43</v>
      </c>
      <c r="D2447" s="83">
        <v>8.48</v>
      </c>
      <c r="E2447">
        <f t="shared" si="265"/>
        <v>36.950000000000003</v>
      </c>
      <c r="F2447" t="str">
        <f t="shared" si="266"/>
        <v>se sigue facturando</v>
      </c>
    </row>
    <row r="2448" spans="1:6" x14ac:dyDescent="0.25">
      <c r="A2448" s="75" t="s">
        <v>1965</v>
      </c>
      <c r="B2448" s="75" t="s">
        <v>1966</v>
      </c>
      <c r="C2448" s="83">
        <v>8.49</v>
      </c>
      <c r="D2448" s="83">
        <v>8.49</v>
      </c>
      <c r="E2448">
        <f t="shared" si="265"/>
        <v>0</v>
      </c>
      <c r="F2448" s="90" t="str">
        <f t="shared" ref="F2448:F2451" si="268">IF(E2448=0,"Sin movimiento en 2020", IF(C2448&gt;D2448,"se sigue facturando","esta pagando"))</f>
        <v>Sin movimiento en 2020</v>
      </c>
    </row>
    <row r="2449" spans="1:6" x14ac:dyDescent="0.25">
      <c r="A2449" s="75" t="s">
        <v>2069</v>
      </c>
      <c r="B2449" s="75" t="s">
        <v>2070</v>
      </c>
      <c r="C2449" s="83">
        <v>8.5</v>
      </c>
      <c r="D2449" s="83">
        <v>8.5</v>
      </c>
      <c r="E2449">
        <f t="shared" si="265"/>
        <v>0</v>
      </c>
      <c r="F2449" s="90" t="str">
        <f t="shared" si="268"/>
        <v>Sin movimiento en 2020</v>
      </c>
    </row>
    <row r="2450" spans="1:6" x14ac:dyDescent="0.25">
      <c r="A2450" s="75" t="s">
        <v>3100</v>
      </c>
      <c r="B2450" s="75" t="s">
        <v>3101</v>
      </c>
      <c r="C2450" s="83">
        <v>8.5</v>
      </c>
      <c r="D2450" s="83">
        <v>8.5</v>
      </c>
      <c r="E2450">
        <f t="shared" si="265"/>
        <v>0</v>
      </c>
      <c r="F2450" s="90" t="str">
        <f t="shared" si="268"/>
        <v>Sin movimiento en 2020</v>
      </c>
    </row>
    <row r="2451" spans="1:6" x14ac:dyDescent="0.25">
      <c r="A2451" s="75" t="s">
        <v>6785</v>
      </c>
      <c r="B2451" s="75" t="s">
        <v>6786</v>
      </c>
      <c r="C2451" s="83">
        <v>8.51</v>
      </c>
      <c r="D2451" s="83">
        <v>8.51</v>
      </c>
      <c r="E2451">
        <f t="shared" si="265"/>
        <v>0</v>
      </c>
      <c r="F2451" s="90" t="str">
        <f t="shared" si="268"/>
        <v>Sin movimiento en 2020</v>
      </c>
    </row>
    <row r="2452" spans="1:6" hidden="1" x14ac:dyDescent="0.25">
      <c r="A2452" s="75" t="s">
        <v>7617</v>
      </c>
      <c r="B2452" s="75" t="s">
        <v>7618</v>
      </c>
      <c r="C2452" s="83">
        <v>9.23</v>
      </c>
      <c r="D2452" s="83">
        <v>8.51</v>
      </c>
      <c r="E2452">
        <f t="shared" si="265"/>
        <v>0.72000000000000064</v>
      </c>
      <c r="F2452" t="str">
        <f t="shared" si="266"/>
        <v>se sigue facturando</v>
      </c>
    </row>
    <row r="2453" spans="1:6" hidden="1" x14ac:dyDescent="0.25">
      <c r="A2453" s="75" t="s">
        <v>9074</v>
      </c>
      <c r="B2453" s="75" t="s">
        <v>9075</v>
      </c>
      <c r="C2453" s="83">
        <v>26.04</v>
      </c>
      <c r="D2453" s="83">
        <v>8.51</v>
      </c>
      <c r="E2453">
        <f t="shared" si="265"/>
        <v>17.53</v>
      </c>
      <c r="F2453" t="str">
        <f t="shared" si="266"/>
        <v>se sigue facturando</v>
      </c>
    </row>
    <row r="2454" spans="1:6" hidden="1" x14ac:dyDescent="0.25">
      <c r="A2454" s="75" t="s">
        <v>1891</v>
      </c>
      <c r="B2454" s="75" t="s">
        <v>1892</v>
      </c>
      <c r="C2454" s="83">
        <v>11.27</v>
      </c>
      <c r="D2454" s="83">
        <v>8.52</v>
      </c>
      <c r="E2454">
        <f t="shared" si="265"/>
        <v>2.75</v>
      </c>
      <c r="F2454" t="str">
        <f t="shared" si="266"/>
        <v>se sigue facturando</v>
      </c>
    </row>
    <row r="2455" spans="1:6" x14ac:dyDescent="0.25">
      <c r="A2455" s="75" t="s">
        <v>6495</v>
      </c>
      <c r="B2455" s="75" t="s">
        <v>6496</v>
      </c>
      <c r="C2455" s="83">
        <v>8.5500000000000007</v>
      </c>
      <c r="D2455" s="83">
        <v>8.5500000000000007</v>
      </c>
      <c r="E2455">
        <f t="shared" si="265"/>
        <v>0</v>
      </c>
      <c r="F2455" s="90" t="str">
        <f>IF(E2455=0,"Sin movimiento en 2020", IF(C2455&gt;D2455,"se sigue facturando","esta pagando"))</f>
        <v>Sin movimiento en 2020</v>
      </c>
    </row>
    <row r="2456" spans="1:6" hidden="1" x14ac:dyDescent="0.25">
      <c r="A2456" s="75" t="s">
        <v>607</v>
      </c>
      <c r="B2456" s="75" t="s">
        <v>608</v>
      </c>
      <c r="C2456" s="83">
        <v>27.62</v>
      </c>
      <c r="D2456" s="83">
        <v>8.56</v>
      </c>
      <c r="E2456">
        <f t="shared" si="265"/>
        <v>19.060000000000002</v>
      </c>
      <c r="F2456" t="str">
        <f t="shared" si="266"/>
        <v>se sigue facturando</v>
      </c>
    </row>
    <row r="2457" spans="1:6" x14ac:dyDescent="0.25">
      <c r="A2457" s="75" t="s">
        <v>4839</v>
      </c>
      <c r="B2457" s="75" t="s">
        <v>4840</v>
      </c>
      <c r="C2457" s="83">
        <v>8.57</v>
      </c>
      <c r="D2457" s="83">
        <v>8.57</v>
      </c>
      <c r="E2457">
        <f t="shared" si="265"/>
        <v>0</v>
      </c>
      <c r="F2457" s="90" t="str">
        <f>IF(E2457=0,"Sin movimiento en 2020", IF(C2457&gt;D2457,"se sigue facturando","esta pagando"))</f>
        <v>Sin movimiento en 2020</v>
      </c>
    </row>
    <row r="2458" spans="1:6" hidden="1" x14ac:dyDescent="0.25">
      <c r="A2458" s="75" t="s">
        <v>1135</v>
      </c>
      <c r="B2458" s="75" t="s">
        <v>1136</v>
      </c>
      <c r="C2458" s="83">
        <v>8.3800000000000008</v>
      </c>
      <c r="D2458" s="83">
        <v>8.58</v>
      </c>
      <c r="E2458">
        <f t="shared" si="265"/>
        <v>-0.19999999999999929</v>
      </c>
      <c r="F2458" t="str">
        <f t="shared" si="266"/>
        <v>esta pagando</v>
      </c>
    </row>
    <row r="2459" spans="1:6" hidden="1" x14ac:dyDescent="0.25">
      <c r="A2459" s="75" t="s">
        <v>3888</v>
      </c>
      <c r="B2459" s="75" t="s">
        <v>3889</v>
      </c>
      <c r="C2459" s="83">
        <v>24.18</v>
      </c>
      <c r="D2459" s="83">
        <v>8.58</v>
      </c>
      <c r="E2459">
        <f t="shared" si="265"/>
        <v>15.6</v>
      </c>
      <c r="F2459" t="str">
        <f t="shared" si="266"/>
        <v>se sigue facturando</v>
      </c>
    </row>
    <row r="2460" spans="1:6" x14ac:dyDescent="0.25">
      <c r="A2460" s="75" t="s">
        <v>2966</v>
      </c>
      <c r="B2460" s="75" t="s">
        <v>2967</v>
      </c>
      <c r="C2460" s="83">
        <v>8.6</v>
      </c>
      <c r="D2460" s="83">
        <v>8.6</v>
      </c>
      <c r="E2460">
        <f t="shared" si="265"/>
        <v>0</v>
      </c>
      <c r="F2460" s="90" t="str">
        <f t="shared" ref="F2460:F2461" si="269">IF(E2460=0,"Sin movimiento en 2020", IF(C2460&gt;D2460,"se sigue facturando","esta pagando"))</f>
        <v>Sin movimiento en 2020</v>
      </c>
    </row>
    <row r="2461" spans="1:6" x14ac:dyDescent="0.25">
      <c r="A2461" s="75" t="s">
        <v>1317</v>
      </c>
      <c r="B2461" s="75" t="s">
        <v>1318</v>
      </c>
      <c r="C2461" s="83">
        <v>8.6199999999999992</v>
      </c>
      <c r="D2461" s="83">
        <v>8.6199999999999992</v>
      </c>
      <c r="E2461">
        <f t="shared" si="265"/>
        <v>0</v>
      </c>
      <c r="F2461" s="90" t="str">
        <f t="shared" si="269"/>
        <v>Sin movimiento en 2020</v>
      </c>
    </row>
    <row r="2462" spans="1:6" hidden="1" x14ac:dyDescent="0.25">
      <c r="A2462" s="75" t="s">
        <v>7446</v>
      </c>
      <c r="B2462" s="75" t="s">
        <v>7447</v>
      </c>
      <c r="C2462" s="83">
        <v>3.17</v>
      </c>
      <c r="D2462" s="83">
        <v>8.6300000000000008</v>
      </c>
      <c r="E2462">
        <f t="shared" si="265"/>
        <v>-5.4600000000000009</v>
      </c>
      <c r="F2462" t="str">
        <f t="shared" si="266"/>
        <v>esta pagando</v>
      </c>
    </row>
    <row r="2463" spans="1:6" x14ac:dyDescent="0.25">
      <c r="A2463" s="75" t="s">
        <v>7037</v>
      </c>
      <c r="B2463" s="75" t="s">
        <v>7038</v>
      </c>
      <c r="C2463" s="83">
        <v>8.64</v>
      </c>
      <c r="D2463" s="83">
        <v>8.64</v>
      </c>
      <c r="E2463">
        <f t="shared" si="265"/>
        <v>0</v>
      </c>
      <c r="F2463" s="90" t="str">
        <f>IF(E2463=0,"Sin movimiento en 2020", IF(C2463&gt;D2463,"se sigue facturando","esta pagando"))</f>
        <v>Sin movimiento en 2020</v>
      </c>
    </row>
    <row r="2464" spans="1:6" hidden="1" x14ac:dyDescent="0.25">
      <c r="A2464" s="75" t="s">
        <v>567</v>
      </c>
      <c r="B2464" s="75" t="s">
        <v>568</v>
      </c>
      <c r="C2464" s="83">
        <v>15.67</v>
      </c>
      <c r="D2464" s="83">
        <v>8.66</v>
      </c>
      <c r="E2464">
        <f t="shared" si="265"/>
        <v>7.01</v>
      </c>
      <c r="F2464" t="str">
        <f t="shared" si="266"/>
        <v>se sigue facturando</v>
      </c>
    </row>
    <row r="2465" spans="1:6" hidden="1" x14ac:dyDescent="0.25">
      <c r="A2465" s="75" t="s">
        <v>4354</v>
      </c>
      <c r="B2465" s="75" t="s">
        <v>4355</v>
      </c>
      <c r="C2465" s="83">
        <v>18.71</v>
      </c>
      <c r="D2465" s="83">
        <v>8.66</v>
      </c>
      <c r="E2465">
        <f t="shared" si="265"/>
        <v>10.050000000000001</v>
      </c>
      <c r="F2465" t="str">
        <f t="shared" si="266"/>
        <v>se sigue facturando</v>
      </c>
    </row>
    <row r="2466" spans="1:6" hidden="1" x14ac:dyDescent="0.25">
      <c r="A2466" s="75" t="s">
        <v>7761</v>
      </c>
      <c r="B2466" s="75" t="s">
        <v>7762</v>
      </c>
      <c r="C2466" s="83">
        <v>63.17</v>
      </c>
      <c r="D2466" s="83">
        <v>8.66</v>
      </c>
      <c r="E2466">
        <f t="shared" si="265"/>
        <v>54.510000000000005</v>
      </c>
      <c r="F2466" t="str">
        <f t="shared" si="266"/>
        <v>se sigue facturando</v>
      </c>
    </row>
    <row r="2467" spans="1:6" hidden="1" x14ac:dyDescent="0.25">
      <c r="A2467" s="75" t="s">
        <v>7482</v>
      </c>
      <c r="B2467" s="75" t="s">
        <v>7483</v>
      </c>
      <c r="C2467" s="83">
        <v>5.8</v>
      </c>
      <c r="D2467" s="83">
        <v>8.67</v>
      </c>
      <c r="E2467">
        <f t="shared" si="265"/>
        <v>-2.87</v>
      </c>
      <c r="F2467" t="str">
        <f t="shared" si="266"/>
        <v>esta pagando</v>
      </c>
    </row>
    <row r="2468" spans="1:6" hidden="1" x14ac:dyDescent="0.25">
      <c r="A2468" s="75" t="s">
        <v>8108</v>
      </c>
      <c r="B2468" s="75" t="s">
        <v>8109</v>
      </c>
      <c r="C2468" s="83">
        <v>6.72</v>
      </c>
      <c r="D2468" s="83">
        <v>8.68</v>
      </c>
      <c r="E2468">
        <f t="shared" si="265"/>
        <v>-1.96</v>
      </c>
      <c r="F2468" t="str">
        <f t="shared" si="266"/>
        <v>esta pagando</v>
      </c>
    </row>
    <row r="2469" spans="1:6" hidden="1" x14ac:dyDescent="0.25">
      <c r="A2469" s="75" t="s">
        <v>9098</v>
      </c>
      <c r="B2469" s="75" t="s">
        <v>9099</v>
      </c>
      <c r="C2469" s="83">
        <v>6.25</v>
      </c>
      <c r="D2469" s="83">
        <v>8.68</v>
      </c>
      <c r="E2469">
        <f t="shared" si="265"/>
        <v>-2.4299999999999997</v>
      </c>
      <c r="F2469" t="str">
        <f t="shared" si="266"/>
        <v>esta pagando</v>
      </c>
    </row>
    <row r="2470" spans="1:6" x14ac:dyDescent="0.25">
      <c r="A2470" s="75" t="s">
        <v>8992</v>
      </c>
      <c r="B2470" s="75" t="s">
        <v>8993</v>
      </c>
      <c r="C2470" s="83">
        <v>8.69</v>
      </c>
      <c r="D2470" s="83">
        <v>8.69</v>
      </c>
      <c r="E2470">
        <f t="shared" si="265"/>
        <v>0</v>
      </c>
      <c r="F2470" s="90" t="str">
        <f t="shared" ref="F2470:F2471" si="270">IF(E2470=0,"Sin movimiento en 2020", IF(C2470&gt;D2470,"se sigue facturando","esta pagando"))</f>
        <v>Sin movimiento en 2020</v>
      </c>
    </row>
    <row r="2471" spans="1:6" x14ac:dyDescent="0.25">
      <c r="A2471" s="75" t="s">
        <v>4136</v>
      </c>
      <c r="B2471" s="75" t="s">
        <v>4137</v>
      </c>
      <c r="C2471" s="83">
        <v>8.74</v>
      </c>
      <c r="D2471" s="83">
        <v>8.74</v>
      </c>
      <c r="E2471">
        <f t="shared" si="265"/>
        <v>0</v>
      </c>
      <c r="F2471" s="90" t="str">
        <f t="shared" si="270"/>
        <v>Sin movimiento en 2020</v>
      </c>
    </row>
    <row r="2472" spans="1:6" hidden="1" x14ac:dyDescent="0.25">
      <c r="A2472" s="75" t="s">
        <v>6779</v>
      </c>
      <c r="B2472" s="75" t="s">
        <v>6780</v>
      </c>
      <c r="C2472" s="83">
        <v>53.55</v>
      </c>
      <c r="D2472" s="83">
        <v>8.74</v>
      </c>
      <c r="E2472">
        <f t="shared" si="265"/>
        <v>44.809999999999995</v>
      </c>
      <c r="F2472" t="str">
        <f t="shared" si="266"/>
        <v>se sigue facturando</v>
      </c>
    </row>
    <row r="2473" spans="1:6" hidden="1" x14ac:dyDescent="0.25">
      <c r="A2473" s="75" t="s">
        <v>8892</v>
      </c>
      <c r="B2473" s="75" t="s">
        <v>8893</v>
      </c>
      <c r="C2473" s="83">
        <v>-15.39</v>
      </c>
      <c r="D2473" s="83">
        <v>8.74</v>
      </c>
      <c r="E2473">
        <f t="shared" si="265"/>
        <v>-24.130000000000003</v>
      </c>
      <c r="F2473" t="str">
        <f t="shared" si="266"/>
        <v>esta pagando</v>
      </c>
    </row>
    <row r="2474" spans="1:6" x14ac:dyDescent="0.25">
      <c r="A2474" s="75" t="s">
        <v>3904</v>
      </c>
      <c r="B2474" s="75" t="s">
        <v>3905</v>
      </c>
      <c r="C2474" s="83">
        <v>8.76</v>
      </c>
      <c r="D2474" s="83">
        <v>8.76</v>
      </c>
      <c r="E2474">
        <f t="shared" si="265"/>
        <v>0</v>
      </c>
      <c r="F2474" s="90" t="str">
        <f>IF(E2474=0,"Sin movimiento en 2020", IF(C2474&gt;D2474,"se sigue facturando","esta pagando"))</f>
        <v>Sin movimiento en 2020</v>
      </c>
    </row>
    <row r="2475" spans="1:6" hidden="1" x14ac:dyDescent="0.25">
      <c r="A2475" s="75" t="s">
        <v>9191</v>
      </c>
      <c r="B2475" s="75" t="s">
        <v>9192</v>
      </c>
      <c r="C2475" s="83">
        <v>17.73</v>
      </c>
      <c r="D2475" s="83">
        <v>8.81</v>
      </c>
      <c r="E2475">
        <f t="shared" si="265"/>
        <v>8.92</v>
      </c>
      <c r="F2475" t="str">
        <f t="shared" si="266"/>
        <v>se sigue facturando</v>
      </c>
    </row>
    <row r="2476" spans="1:6" x14ac:dyDescent="0.25">
      <c r="A2476" s="75" t="s">
        <v>7615</v>
      </c>
      <c r="B2476" s="75" t="s">
        <v>7616</v>
      </c>
      <c r="C2476" s="83">
        <v>8.83</v>
      </c>
      <c r="D2476" s="83">
        <v>8.83</v>
      </c>
      <c r="E2476">
        <f t="shared" si="265"/>
        <v>0</v>
      </c>
      <c r="F2476" s="90" t="str">
        <f>IF(E2476=0,"Sin movimiento en 2020", IF(C2476&gt;D2476,"se sigue facturando","esta pagando"))</f>
        <v>Sin movimiento en 2020</v>
      </c>
    </row>
    <row r="2477" spans="1:6" hidden="1" x14ac:dyDescent="0.25">
      <c r="A2477" s="75" t="s">
        <v>3920</v>
      </c>
      <c r="B2477" s="75" t="s">
        <v>3921</v>
      </c>
      <c r="C2477" s="83">
        <v>51.99</v>
      </c>
      <c r="D2477" s="83">
        <v>8.84</v>
      </c>
      <c r="E2477">
        <f t="shared" si="265"/>
        <v>43.150000000000006</v>
      </c>
      <c r="F2477" t="str">
        <f t="shared" si="266"/>
        <v>se sigue facturando</v>
      </c>
    </row>
    <row r="2478" spans="1:6" x14ac:dyDescent="0.25">
      <c r="A2478" s="75" t="s">
        <v>4066</v>
      </c>
      <c r="B2478" s="75" t="s">
        <v>4067</v>
      </c>
      <c r="C2478" s="83">
        <v>8.84</v>
      </c>
      <c r="D2478" s="83">
        <v>8.84</v>
      </c>
      <c r="E2478">
        <f t="shared" si="265"/>
        <v>0</v>
      </c>
      <c r="F2478" s="90" t="str">
        <f>IF(E2478=0,"Sin movimiento en 2020", IF(C2478&gt;D2478,"se sigue facturando","esta pagando"))</f>
        <v>Sin movimiento en 2020</v>
      </c>
    </row>
    <row r="2479" spans="1:6" hidden="1" x14ac:dyDescent="0.25">
      <c r="A2479" s="75" t="s">
        <v>5888</v>
      </c>
      <c r="B2479" s="75" t="s">
        <v>5889</v>
      </c>
      <c r="C2479" s="83">
        <v>31.17</v>
      </c>
      <c r="D2479" s="83">
        <v>8.84</v>
      </c>
      <c r="E2479">
        <f t="shared" si="265"/>
        <v>22.330000000000002</v>
      </c>
      <c r="F2479" t="str">
        <f t="shared" si="266"/>
        <v>se sigue facturando</v>
      </c>
    </row>
    <row r="2480" spans="1:6" hidden="1" x14ac:dyDescent="0.25">
      <c r="A2480" s="75" t="s">
        <v>8262</v>
      </c>
      <c r="B2480" s="75" t="s">
        <v>8263</v>
      </c>
      <c r="C2480" s="83">
        <v>15.24</v>
      </c>
      <c r="D2480" s="83">
        <v>8.86</v>
      </c>
      <c r="E2480">
        <f t="shared" si="265"/>
        <v>6.3800000000000008</v>
      </c>
      <c r="F2480" t="str">
        <f t="shared" si="266"/>
        <v>se sigue facturando</v>
      </c>
    </row>
    <row r="2481" spans="1:6" x14ac:dyDescent="0.25">
      <c r="A2481" s="75" t="s">
        <v>3364</v>
      </c>
      <c r="B2481" s="75" t="s">
        <v>3365</v>
      </c>
      <c r="C2481" s="83">
        <v>8.8699999999999992</v>
      </c>
      <c r="D2481" s="83">
        <v>8.8699999999999992</v>
      </c>
      <c r="E2481">
        <f t="shared" si="265"/>
        <v>0</v>
      </c>
      <c r="F2481" s="90" t="str">
        <f>IF(E2481=0,"Sin movimiento en 2020", IF(C2481&gt;D2481,"se sigue facturando","esta pagando"))</f>
        <v>Sin movimiento en 2020</v>
      </c>
    </row>
    <row r="2482" spans="1:6" hidden="1" x14ac:dyDescent="0.25">
      <c r="A2482" s="75" t="s">
        <v>7193</v>
      </c>
      <c r="B2482" s="75" t="s">
        <v>7194</v>
      </c>
      <c r="C2482" s="83">
        <v>46.22</v>
      </c>
      <c r="D2482" s="83">
        <v>8.89</v>
      </c>
      <c r="E2482">
        <f t="shared" si="265"/>
        <v>37.33</v>
      </c>
      <c r="F2482" t="str">
        <f t="shared" si="266"/>
        <v>se sigue facturando</v>
      </c>
    </row>
    <row r="2483" spans="1:6" hidden="1" x14ac:dyDescent="0.25">
      <c r="A2483" s="75" t="s">
        <v>1551</v>
      </c>
      <c r="B2483" s="75" t="s">
        <v>1552</v>
      </c>
      <c r="C2483" s="83">
        <v>15.47</v>
      </c>
      <c r="D2483" s="83">
        <v>8.9</v>
      </c>
      <c r="E2483">
        <f t="shared" si="265"/>
        <v>6.57</v>
      </c>
      <c r="F2483" t="str">
        <f t="shared" si="266"/>
        <v>se sigue facturando</v>
      </c>
    </row>
    <row r="2484" spans="1:6" hidden="1" x14ac:dyDescent="0.25">
      <c r="A2484" s="75" t="s">
        <v>5155</v>
      </c>
      <c r="B2484" s="75" t="s">
        <v>5156</v>
      </c>
      <c r="C2484" s="83">
        <v>4.3099999999999996</v>
      </c>
      <c r="D2484" s="83">
        <v>8.93</v>
      </c>
      <c r="E2484">
        <f t="shared" si="265"/>
        <v>-4.62</v>
      </c>
      <c r="F2484" t="str">
        <f t="shared" si="266"/>
        <v>esta pagando</v>
      </c>
    </row>
    <row r="2485" spans="1:6" hidden="1" x14ac:dyDescent="0.25">
      <c r="A2485" s="75" t="s">
        <v>1489</v>
      </c>
      <c r="B2485" s="75" t="s">
        <v>1490</v>
      </c>
      <c r="C2485" s="83">
        <v>26.85</v>
      </c>
      <c r="D2485" s="83">
        <v>8.9499999999999993</v>
      </c>
      <c r="E2485">
        <f t="shared" si="265"/>
        <v>17.900000000000002</v>
      </c>
      <c r="F2485" t="str">
        <f t="shared" si="266"/>
        <v>se sigue facturando</v>
      </c>
    </row>
    <row r="2486" spans="1:6" x14ac:dyDescent="0.25">
      <c r="A2486" s="75" t="s">
        <v>1597</v>
      </c>
      <c r="B2486" s="75" t="s">
        <v>1598</v>
      </c>
      <c r="C2486" s="83">
        <v>8.9499999999999993</v>
      </c>
      <c r="D2486" s="83">
        <v>8.9499999999999993</v>
      </c>
      <c r="E2486">
        <f t="shared" si="265"/>
        <v>0</v>
      </c>
      <c r="F2486" s="90" t="str">
        <f>IF(E2486=0,"Sin movimiento en 2020", IF(C2486&gt;D2486,"se sigue facturando","esta pagando"))</f>
        <v>Sin movimiento en 2020</v>
      </c>
    </row>
    <row r="2487" spans="1:6" hidden="1" x14ac:dyDescent="0.25">
      <c r="A2487" s="75" t="s">
        <v>9052</v>
      </c>
      <c r="B2487" s="75" t="s">
        <v>9053</v>
      </c>
      <c r="C2487" s="83">
        <v>10.49</v>
      </c>
      <c r="D2487" s="83">
        <v>8.9600000000000009</v>
      </c>
      <c r="E2487">
        <f t="shared" si="265"/>
        <v>1.5299999999999994</v>
      </c>
      <c r="F2487" t="str">
        <f t="shared" si="266"/>
        <v>se sigue facturando</v>
      </c>
    </row>
    <row r="2488" spans="1:6" x14ac:dyDescent="0.25">
      <c r="A2488" s="75" t="s">
        <v>1347</v>
      </c>
      <c r="B2488" s="75" t="s">
        <v>1348</v>
      </c>
      <c r="C2488" s="83">
        <v>8.98</v>
      </c>
      <c r="D2488" s="83">
        <v>8.98</v>
      </c>
      <c r="E2488">
        <f t="shared" si="265"/>
        <v>0</v>
      </c>
      <c r="F2488" s="90" t="str">
        <f>IF(E2488=0,"Sin movimiento en 2020", IF(C2488&gt;D2488,"se sigue facturando","esta pagando"))</f>
        <v>Sin movimiento en 2020</v>
      </c>
    </row>
    <row r="2489" spans="1:6" hidden="1" x14ac:dyDescent="0.25">
      <c r="A2489" s="75" t="s">
        <v>3000</v>
      </c>
      <c r="B2489" s="75" t="s">
        <v>3001</v>
      </c>
      <c r="C2489" s="83">
        <v>19.350000000000001</v>
      </c>
      <c r="D2489" s="83">
        <v>8.98</v>
      </c>
      <c r="E2489">
        <f t="shared" si="265"/>
        <v>10.370000000000001</v>
      </c>
      <c r="F2489" t="str">
        <f t="shared" si="266"/>
        <v>se sigue facturando</v>
      </c>
    </row>
    <row r="2490" spans="1:6" hidden="1" x14ac:dyDescent="0.25">
      <c r="A2490" s="75" t="s">
        <v>6326</v>
      </c>
      <c r="B2490" s="75" t="s">
        <v>6327</v>
      </c>
      <c r="C2490" s="83">
        <v>6.8</v>
      </c>
      <c r="D2490" s="83">
        <v>8.98</v>
      </c>
      <c r="E2490">
        <f t="shared" si="265"/>
        <v>-2.1800000000000006</v>
      </c>
      <c r="F2490" t="str">
        <f t="shared" si="266"/>
        <v>esta pagando</v>
      </c>
    </row>
    <row r="2491" spans="1:6" x14ac:dyDescent="0.25">
      <c r="A2491" s="75" t="s">
        <v>9163</v>
      </c>
      <c r="B2491" s="75" t="s">
        <v>9164</v>
      </c>
      <c r="C2491" s="83">
        <v>8.99</v>
      </c>
      <c r="D2491" s="83">
        <v>8.99</v>
      </c>
      <c r="E2491">
        <f t="shared" si="265"/>
        <v>0</v>
      </c>
      <c r="F2491" s="90" t="str">
        <f>IF(E2491=0,"Sin movimiento en 2020", IF(C2491&gt;D2491,"se sigue facturando","esta pagando"))</f>
        <v>Sin movimiento en 2020</v>
      </c>
    </row>
    <row r="2492" spans="1:6" hidden="1" x14ac:dyDescent="0.25">
      <c r="A2492" s="75" t="s">
        <v>4761</v>
      </c>
      <c r="B2492" s="75" t="s">
        <v>4762</v>
      </c>
      <c r="C2492" s="83">
        <v>6.2</v>
      </c>
      <c r="D2492" s="83">
        <v>9</v>
      </c>
      <c r="E2492">
        <f t="shared" si="265"/>
        <v>-2.8</v>
      </c>
      <c r="F2492" t="str">
        <f t="shared" si="266"/>
        <v>esta pagando</v>
      </c>
    </row>
    <row r="2493" spans="1:6" x14ac:dyDescent="0.25">
      <c r="A2493" s="75" t="s">
        <v>6805</v>
      </c>
      <c r="B2493" s="75" t="s">
        <v>6806</v>
      </c>
      <c r="C2493" s="83">
        <v>9.02</v>
      </c>
      <c r="D2493" s="83">
        <v>9.02</v>
      </c>
      <c r="E2493">
        <f t="shared" si="265"/>
        <v>0</v>
      </c>
      <c r="F2493" s="90" t="str">
        <f>IF(E2493=0,"Sin movimiento en 2020", IF(C2493&gt;D2493,"se sigue facturando","esta pagando"))</f>
        <v>Sin movimiento en 2020</v>
      </c>
    </row>
    <row r="2494" spans="1:6" hidden="1" x14ac:dyDescent="0.25">
      <c r="A2494" s="75" t="s">
        <v>1979</v>
      </c>
      <c r="B2494" s="75" t="s">
        <v>1980</v>
      </c>
      <c r="C2494" s="83">
        <v>11.14</v>
      </c>
      <c r="D2494" s="83">
        <v>9.0500000000000007</v>
      </c>
      <c r="E2494">
        <f t="shared" si="265"/>
        <v>2.09</v>
      </c>
      <c r="F2494" t="str">
        <f t="shared" si="266"/>
        <v>se sigue facturando</v>
      </c>
    </row>
    <row r="2495" spans="1:6" hidden="1" x14ac:dyDescent="0.25">
      <c r="A2495" s="75" t="s">
        <v>1665</v>
      </c>
      <c r="B2495" s="75" t="s">
        <v>1666</v>
      </c>
      <c r="C2495" s="83">
        <v>10.039999999999999</v>
      </c>
      <c r="D2495" s="83">
        <v>9.06</v>
      </c>
      <c r="E2495">
        <f t="shared" si="265"/>
        <v>0.97999999999999865</v>
      </c>
      <c r="F2495" t="str">
        <f t="shared" si="266"/>
        <v>se sigue facturando</v>
      </c>
    </row>
    <row r="2496" spans="1:6" hidden="1" x14ac:dyDescent="0.25">
      <c r="A2496" s="75" t="s">
        <v>4767</v>
      </c>
      <c r="B2496" s="75" t="s">
        <v>4768</v>
      </c>
      <c r="C2496" s="83">
        <v>8.4</v>
      </c>
      <c r="D2496" s="83">
        <v>9.08</v>
      </c>
      <c r="E2496">
        <f t="shared" si="265"/>
        <v>-0.67999999999999972</v>
      </c>
      <c r="F2496" t="str">
        <f t="shared" si="266"/>
        <v>esta pagando</v>
      </c>
    </row>
    <row r="2497" spans="1:6" hidden="1" x14ac:dyDescent="0.25">
      <c r="A2497" s="75" t="s">
        <v>4148</v>
      </c>
      <c r="B2497" s="75" t="s">
        <v>4149</v>
      </c>
      <c r="C2497" s="83">
        <v>12.64</v>
      </c>
      <c r="D2497" s="83">
        <v>9.09</v>
      </c>
      <c r="E2497">
        <f t="shared" si="265"/>
        <v>3.5500000000000007</v>
      </c>
      <c r="F2497" t="str">
        <f t="shared" si="266"/>
        <v>se sigue facturando</v>
      </c>
    </row>
    <row r="2498" spans="1:6" hidden="1" x14ac:dyDescent="0.25">
      <c r="A2498" s="75" t="s">
        <v>5484</v>
      </c>
      <c r="B2498" s="75" t="s">
        <v>5485</v>
      </c>
      <c r="C2498" s="83">
        <v>3.55</v>
      </c>
      <c r="D2498" s="83">
        <v>9.1300000000000008</v>
      </c>
      <c r="E2498">
        <f t="shared" ref="E2498:E2561" si="271">C2498-D2498</f>
        <v>-5.580000000000001</v>
      </c>
      <c r="F2498" t="str">
        <f t="shared" ref="F2498:F2561" si="272">IF(E2498=0,"No cobrable", IF(C2498&gt;D2498,"se sigue facturando","esta pagando"))</f>
        <v>esta pagando</v>
      </c>
    </row>
    <row r="2499" spans="1:6" x14ac:dyDescent="0.25">
      <c r="A2499" s="75" t="s">
        <v>1915</v>
      </c>
      <c r="B2499" s="75" t="s">
        <v>1916</v>
      </c>
      <c r="C2499" s="83">
        <v>9.14</v>
      </c>
      <c r="D2499" s="83">
        <v>9.14</v>
      </c>
      <c r="E2499">
        <f t="shared" si="271"/>
        <v>0</v>
      </c>
      <c r="F2499" s="90" t="str">
        <f t="shared" ref="F2499:F2500" si="273">IF(E2499=0,"Sin movimiento en 2020", IF(C2499&gt;D2499,"se sigue facturando","esta pagando"))</f>
        <v>Sin movimiento en 2020</v>
      </c>
    </row>
    <row r="2500" spans="1:6" x14ac:dyDescent="0.25">
      <c r="A2500" s="75" t="s">
        <v>3476</v>
      </c>
      <c r="B2500" s="75" t="s">
        <v>3477</v>
      </c>
      <c r="C2500" s="83">
        <v>9.16</v>
      </c>
      <c r="D2500" s="83">
        <v>9.16</v>
      </c>
      <c r="E2500">
        <f t="shared" si="271"/>
        <v>0</v>
      </c>
      <c r="F2500" s="90" t="str">
        <f t="shared" si="273"/>
        <v>Sin movimiento en 2020</v>
      </c>
    </row>
    <row r="2501" spans="1:6" hidden="1" x14ac:dyDescent="0.25">
      <c r="A2501" s="75" t="s">
        <v>7687</v>
      </c>
      <c r="B2501" s="75" t="s">
        <v>7688</v>
      </c>
      <c r="C2501" s="83">
        <v>15.12</v>
      </c>
      <c r="D2501" s="83">
        <v>9.16</v>
      </c>
      <c r="E2501">
        <f t="shared" si="271"/>
        <v>5.9599999999999991</v>
      </c>
      <c r="F2501" t="str">
        <f t="shared" si="272"/>
        <v>se sigue facturando</v>
      </c>
    </row>
    <row r="2502" spans="1:6" x14ac:dyDescent="0.25">
      <c r="A2502" s="75" t="s">
        <v>9144</v>
      </c>
      <c r="B2502" s="75" t="s">
        <v>9145</v>
      </c>
      <c r="C2502" s="83">
        <v>9.16</v>
      </c>
      <c r="D2502" s="83">
        <v>9.16</v>
      </c>
      <c r="E2502">
        <f t="shared" si="271"/>
        <v>0</v>
      </c>
      <c r="F2502" s="90" t="str">
        <f t="shared" ref="F2502:F2503" si="274">IF(E2502=0,"Sin movimiento en 2020", IF(C2502&gt;D2502,"se sigue facturando","esta pagando"))</f>
        <v>Sin movimiento en 2020</v>
      </c>
    </row>
    <row r="2503" spans="1:6" x14ac:dyDescent="0.25">
      <c r="A2503" s="75" t="s">
        <v>5818</v>
      </c>
      <c r="B2503" s="75" t="s">
        <v>5819</v>
      </c>
      <c r="C2503" s="83">
        <v>9.19</v>
      </c>
      <c r="D2503" s="83">
        <v>9.19</v>
      </c>
      <c r="E2503">
        <f t="shared" si="271"/>
        <v>0</v>
      </c>
      <c r="F2503" s="90" t="str">
        <f t="shared" si="274"/>
        <v>Sin movimiento en 2020</v>
      </c>
    </row>
    <row r="2504" spans="1:6" hidden="1" x14ac:dyDescent="0.25">
      <c r="A2504" s="75" t="s">
        <v>1409</v>
      </c>
      <c r="B2504" s="75" t="s">
        <v>1410</v>
      </c>
      <c r="C2504" s="83">
        <v>11.1</v>
      </c>
      <c r="D2504" s="83">
        <v>9.2100000000000009</v>
      </c>
      <c r="E2504">
        <f t="shared" si="271"/>
        <v>1.8899999999999988</v>
      </c>
      <c r="F2504" t="str">
        <f t="shared" si="272"/>
        <v>se sigue facturando</v>
      </c>
    </row>
    <row r="2505" spans="1:6" x14ac:dyDescent="0.25">
      <c r="A2505" s="75" t="s">
        <v>2309</v>
      </c>
      <c r="B2505" s="75" t="s">
        <v>2310</v>
      </c>
      <c r="C2505" s="83">
        <v>9.2200000000000006</v>
      </c>
      <c r="D2505" s="83">
        <v>9.2200000000000006</v>
      </c>
      <c r="E2505">
        <f t="shared" si="271"/>
        <v>0</v>
      </c>
      <c r="F2505" s="90" t="str">
        <f t="shared" ref="F2505:F2508" si="275">IF(E2505=0,"Sin movimiento en 2020", IF(C2505&gt;D2505,"se sigue facturando","esta pagando"))</f>
        <v>Sin movimiento en 2020</v>
      </c>
    </row>
    <row r="2506" spans="1:6" x14ac:dyDescent="0.25">
      <c r="A2506" s="75" t="s">
        <v>3258</v>
      </c>
      <c r="B2506" s="75" t="s">
        <v>3259</v>
      </c>
      <c r="C2506" s="83">
        <v>9.2200000000000006</v>
      </c>
      <c r="D2506" s="83">
        <v>9.2200000000000006</v>
      </c>
      <c r="E2506">
        <f t="shared" si="271"/>
        <v>0</v>
      </c>
      <c r="F2506" s="90" t="str">
        <f t="shared" si="275"/>
        <v>Sin movimiento en 2020</v>
      </c>
    </row>
    <row r="2507" spans="1:6" x14ac:dyDescent="0.25">
      <c r="A2507" s="75" t="s">
        <v>6757</v>
      </c>
      <c r="B2507" s="75" t="s">
        <v>6758</v>
      </c>
      <c r="C2507" s="83">
        <v>9.23</v>
      </c>
      <c r="D2507" s="83">
        <v>9.23</v>
      </c>
      <c r="E2507">
        <f t="shared" si="271"/>
        <v>0</v>
      </c>
      <c r="F2507" s="90" t="str">
        <f t="shared" si="275"/>
        <v>Sin movimiento en 2020</v>
      </c>
    </row>
    <row r="2508" spans="1:6" x14ac:dyDescent="0.25">
      <c r="A2508" s="75" t="s">
        <v>8094</v>
      </c>
      <c r="B2508" s="75" t="s">
        <v>8095</v>
      </c>
      <c r="C2508" s="83">
        <v>9.23</v>
      </c>
      <c r="D2508" s="83">
        <v>9.23</v>
      </c>
      <c r="E2508">
        <f t="shared" si="271"/>
        <v>0</v>
      </c>
      <c r="F2508" s="90" t="str">
        <f t="shared" si="275"/>
        <v>Sin movimiento en 2020</v>
      </c>
    </row>
    <row r="2509" spans="1:6" hidden="1" x14ac:dyDescent="0.25">
      <c r="A2509" s="75" t="s">
        <v>8486</v>
      </c>
      <c r="B2509" s="75" t="s">
        <v>8487</v>
      </c>
      <c r="C2509" s="83">
        <v>4.83</v>
      </c>
      <c r="D2509" s="83">
        <v>9.26</v>
      </c>
      <c r="E2509">
        <f t="shared" si="271"/>
        <v>-4.43</v>
      </c>
      <c r="F2509" t="str">
        <f t="shared" si="272"/>
        <v>esta pagando</v>
      </c>
    </row>
    <row r="2510" spans="1:6" x14ac:dyDescent="0.25">
      <c r="A2510" s="75" t="s">
        <v>8420</v>
      </c>
      <c r="B2510" s="75" t="s">
        <v>8421</v>
      </c>
      <c r="C2510" s="83">
        <v>9.2799999999999994</v>
      </c>
      <c r="D2510" s="83">
        <v>9.2799999999999994</v>
      </c>
      <c r="E2510">
        <f t="shared" si="271"/>
        <v>0</v>
      </c>
      <c r="F2510" s="90" t="str">
        <f>IF(E2510=0,"Sin movimiento en 2020", IF(C2510&gt;D2510,"se sigue facturando","esta pagando"))</f>
        <v>Sin movimiento en 2020</v>
      </c>
    </row>
    <row r="2511" spans="1:6" hidden="1" x14ac:dyDescent="0.25">
      <c r="A2511" s="75" t="s">
        <v>8880</v>
      </c>
      <c r="B2511" s="75" t="s">
        <v>8881</v>
      </c>
      <c r="C2511" s="83">
        <v>17.43</v>
      </c>
      <c r="D2511" s="83">
        <v>9.3000000000000007</v>
      </c>
      <c r="E2511">
        <f t="shared" si="271"/>
        <v>8.129999999999999</v>
      </c>
      <c r="F2511" t="str">
        <f t="shared" si="272"/>
        <v>se sigue facturando</v>
      </c>
    </row>
    <row r="2512" spans="1:6" hidden="1" x14ac:dyDescent="0.25">
      <c r="A2512" s="75" t="s">
        <v>6274</v>
      </c>
      <c r="B2512" s="75" t="s">
        <v>6275</v>
      </c>
      <c r="C2512" s="83">
        <v>149.68</v>
      </c>
      <c r="D2512" s="83">
        <v>9.31</v>
      </c>
      <c r="E2512">
        <f t="shared" si="271"/>
        <v>140.37</v>
      </c>
      <c r="F2512" t="str">
        <f t="shared" si="272"/>
        <v>se sigue facturando</v>
      </c>
    </row>
    <row r="2513" spans="1:6" x14ac:dyDescent="0.25">
      <c r="A2513" s="75" t="s">
        <v>8190</v>
      </c>
      <c r="B2513" s="75" t="s">
        <v>8191</v>
      </c>
      <c r="C2513" s="83">
        <v>9.33</v>
      </c>
      <c r="D2513" s="83">
        <v>9.33</v>
      </c>
      <c r="E2513">
        <f t="shared" si="271"/>
        <v>0</v>
      </c>
      <c r="F2513" s="90" t="str">
        <f>IF(E2513=0,"Sin movimiento en 2020", IF(C2513&gt;D2513,"se sigue facturando","esta pagando"))</f>
        <v>Sin movimiento en 2020</v>
      </c>
    </row>
    <row r="2514" spans="1:6" hidden="1" x14ac:dyDescent="0.25">
      <c r="A2514" s="75" t="s">
        <v>2271</v>
      </c>
      <c r="B2514" s="75" t="s">
        <v>2272</v>
      </c>
      <c r="C2514" s="83">
        <v>3.96</v>
      </c>
      <c r="D2514" s="83">
        <v>9.35</v>
      </c>
      <c r="E2514">
        <f t="shared" si="271"/>
        <v>-5.39</v>
      </c>
      <c r="F2514" t="str">
        <f t="shared" si="272"/>
        <v>esta pagando</v>
      </c>
    </row>
    <row r="2515" spans="1:6" hidden="1" x14ac:dyDescent="0.25">
      <c r="A2515" s="75" t="s">
        <v>5654</v>
      </c>
      <c r="B2515" s="75" t="s">
        <v>5655</v>
      </c>
      <c r="C2515" s="83">
        <v>73.180000000000007</v>
      </c>
      <c r="D2515" s="83">
        <v>9.4</v>
      </c>
      <c r="E2515">
        <f t="shared" si="271"/>
        <v>63.780000000000008</v>
      </c>
      <c r="F2515" t="str">
        <f t="shared" si="272"/>
        <v>se sigue facturando</v>
      </c>
    </row>
    <row r="2516" spans="1:6" x14ac:dyDescent="0.25">
      <c r="A2516" s="75" t="s">
        <v>5840</v>
      </c>
      <c r="B2516" s="75" t="s">
        <v>5841</v>
      </c>
      <c r="C2516" s="83">
        <v>9.41</v>
      </c>
      <c r="D2516" s="83">
        <v>9.41</v>
      </c>
      <c r="E2516">
        <f t="shared" si="271"/>
        <v>0</v>
      </c>
      <c r="F2516" s="90" t="str">
        <f t="shared" ref="F2516:F2519" si="276">IF(E2516=0,"Sin movimiento en 2020", IF(C2516&gt;D2516,"se sigue facturando","esta pagando"))</f>
        <v>Sin movimiento en 2020</v>
      </c>
    </row>
    <row r="2517" spans="1:6" x14ac:dyDescent="0.25">
      <c r="A2517" s="75" t="s">
        <v>6851</v>
      </c>
      <c r="B2517" s="75" t="s">
        <v>6852</v>
      </c>
      <c r="C2517" s="83">
        <v>9.42</v>
      </c>
      <c r="D2517" s="83">
        <v>9.42</v>
      </c>
      <c r="E2517">
        <f t="shared" si="271"/>
        <v>0</v>
      </c>
      <c r="F2517" s="90" t="str">
        <f t="shared" si="276"/>
        <v>Sin movimiento en 2020</v>
      </c>
    </row>
    <row r="2518" spans="1:6" x14ac:dyDescent="0.25">
      <c r="A2518" s="75" t="s">
        <v>2199</v>
      </c>
      <c r="B2518" s="75" t="s">
        <v>2200</v>
      </c>
      <c r="C2518" s="83">
        <v>9.4499999999999993</v>
      </c>
      <c r="D2518" s="83">
        <v>9.4499999999999993</v>
      </c>
      <c r="E2518">
        <f t="shared" si="271"/>
        <v>0</v>
      </c>
      <c r="F2518" s="90" t="str">
        <f t="shared" si="276"/>
        <v>Sin movimiento en 2020</v>
      </c>
    </row>
    <row r="2519" spans="1:6" x14ac:dyDescent="0.25">
      <c r="A2519" s="75" t="s">
        <v>2641</v>
      </c>
      <c r="B2519" s="75" t="s">
        <v>2642</v>
      </c>
      <c r="C2519" s="83">
        <v>9.4499999999999993</v>
      </c>
      <c r="D2519" s="83">
        <v>9.4499999999999993</v>
      </c>
      <c r="E2519">
        <f t="shared" si="271"/>
        <v>0</v>
      </c>
      <c r="F2519" s="90" t="str">
        <f t="shared" si="276"/>
        <v>Sin movimiento en 2020</v>
      </c>
    </row>
    <row r="2520" spans="1:6" hidden="1" x14ac:dyDescent="0.25">
      <c r="A2520" s="75" t="s">
        <v>2095</v>
      </c>
      <c r="B2520" s="75" t="s">
        <v>2096</v>
      </c>
      <c r="C2520" s="83">
        <v>20.95</v>
      </c>
      <c r="D2520" s="83">
        <v>9.4600000000000009</v>
      </c>
      <c r="E2520">
        <f t="shared" si="271"/>
        <v>11.489999999999998</v>
      </c>
      <c r="F2520" t="str">
        <f t="shared" si="272"/>
        <v>se sigue facturando</v>
      </c>
    </row>
    <row r="2521" spans="1:6" hidden="1" x14ac:dyDescent="0.25">
      <c r="A2521" s="75" t="s">
        <v>7835</v>
      </c>
      <c r="B2521" s="75" t="s">
        <v>7836</v>
      </c>
      <c r="C2521" s="83">
        <v>55.89</v>
      </c>
      <c r="D2521" s="83">
        <v>9.4600000000000009</v>
      </c>
      <c r="E2521">
        <f t="shared" si="271"/>
        <v>46.43</v>
      </c>
      <c r="F2521" t="str">
        <f t="shared" si="272"/>
        <v>se sigue facturando</v>
      </c>
    </row>
    <row r="2522" spans="1:6" hidden="1" x14ac:dyDescent="0.25">
      <c r="A2522" s="75" t="s">
        <v>8528</v>
      </c>
      <c r="B2522" s="75" t="s">
        <v>8529</v>
      </c>
      <c r="C2522" s="83">
        <v>3.64</v>
      </c>
      <c r="D2522" s="83">
        <v>9.4600000000000009</v>
      </c>
      <c r="E2522">
        <f t="shared" si="271"/>
        <v>-5.82</v>
      </c>
      <c r="F2522" t="str">
        <f t="shared" si="272"/>
        <v>esta pagando</v>
      </c>
    </row>
    <row r="2523" spans="1:6" hidden="1" x14ac:dyDescent="0.25">
      <c r="A2523" s="75" t="s">
        <v>2739</v>
      </c>
      <c r="B2523" s="75" t="s">
        <v>2740</v>
      </c>
      <c r="C2523" s="83">
        <v>202.07</v>
      </c>
      <c r="D2523" s="83">
        <v>9.4700000000000006</v>
      </c>
      <c r="E2523">
        <f t="shared" si="271"/>
        <v>192.6</v>
      </c>
      <c r="F2523" t="str">
        <f t="shared" si="272"/>
        <v>se sigue facturando</v>
      </c>
    </row>
    <row r="2524" spans="1:6" hidden="1" x14ac:dyDescent="0.25">
      <c r="A2524" s="75" t="s">
        <v>735</v>
      </c>
      <c r="B2524" s="75" t="s">
        <v>736</v>
      </c>
      <c r="C2524" s="83">
        <v>8.3800000000000008</v>
      </c>
      <c r="D2524" s="83">
        <v>9.5299999999999994</v>
      </c>
      <c r="E2524">
        <f t="shared" si="271"/>
        <v>-1.1499999999999986</v>
      </c>
      <c r="F2524" t="str">
        <f t="shared" si="272"/>
        <v>esta pagando</v>
      </c>
    </row>
    <row r="2525" spans="1:6" hidden="1" x14ac:dyDescent="0.25">
      <c r="A2525" s="75" t="s">
        <v>6379</v>
      </c>
      <c r="B2525" s="75" t="s">
        <v>6380</v>
      </c>
      <c r="C2525" s="83">
        <v>22.84</v>
      </c>
      <c r="D2525" s="83">
        <v>9.56</v>
      </c>
      <c r="E2525">
        <f t="shared" si="271"/>
        <v>13.28</v>
      </c>
      <c r="F2525" t="str">
        <f t="shared" si="272"/>
        <v>se sigue facturando</v>
      </c>
    </row>
    <row r="2526" spans="1:6" hidden="1" x14ac:dyDescent="0.25">
      <c r="A2526" s="75" t="s">
        <v>8872</v>
      </c>
      <c r="B2526" s="75" t="s">
        <v>8873</v>
      </c>
      <c r="C2526" s="83">
        <v>46.13</v>
      </c>
      <c r="D2526" s="83">
        <v>9.57</v>
      </c>
      <c r="E2526">
        <f t="shared" si="271"/>
        <v>36.56</v>
      </c>
      <c r="F2526" t="str">
        <f t="shared" si="272"/>
        <v>se sigue facturando</v>
      </c>
    </row>
    <row r="2527" spans="1:6" x14ac:dyDescent="0.25">
      <c r="A2527" s="75" t="s">
        <v>3086</v>
      </c>
      <c r="B2527" s="75" t="s">
        <v>3087</v>
      </c>
      <c r="C2527" s="83">
        <v>9.59</v>
      </c>
      <c r="D2527" s="83">
        <v>9.59</v>
      </c>
      <c r="E2527">
        <f t="shared" si="271"/>
        <v>0</v>
      </c>
      <c r="F2527" s="90" t="str">
        <f>IF(E2527=0,"Sin movimiento en 2020", IF(C2527&gt;D2527,"se sigue facturando","esta pagando"))</f>
        <v>Sin movimiento en 2020</v>
      </c>
    </row>
    <row r="2528" spans="1:6" hidden="1" x14ac:dyDescent="0.25">
      <c r="A2528" s="75" t="s">
        <v>4448</v>
      </c>
      <c r="B2528" s="75" t="s">
        <v>4449</v>
      </c>
      <c r="C2528" s="83">
        <v>9.64</v>
      </c>
      <c r="D2528" s="83">
        <v>9.61</v>
      </c>
      <c r="E2528">
        <f t="shared" si="271"/>
        <v>3.0000000000001137E-2</v>
      </c>
      <c r="F2528" t="str">
        <f t="shared" si="272"/>
        <v>se sigue facturando</v>
      </c>
    </row>
    <row r="2529" spans="1:6" x14ac:dyDescent="0.25">
      <c r="A2529" s="75" t="s">
        <v>2655</v>
      </c>
      <c r="B2529" s="75" t="s">
        <v>2656</v>
      </c>
      <c r="C2529" s="83">
        <v>9.67</v>
      </c>
      <c r="D2529" s="83">
        <v>9.67</v>
      </c>
      <c r="E2529">
        <f t="shared" si="271"/>
        <v>0</v>
      </c>
      <c r="F2529" s="90" t="str">
        <f>IF(E2529=0,"Sin movimiento en 2020", IF(C2529&gt;D2529,"se sigue facturando","esta pagando"))</f>
        <v>Sin movimiento en 2020</v>
      </c>
    </row>
    <row r="2530" spans="1:6" hidden="1" x14ac:dyDescent="0.25">
      <c r="A2530" s="75" t="s">
        <v>1639</v>
      </c>
      <c r="B2530" s="75" t="s">
        <v>1640</v>
      </c>
      <c r="C2530" s="83">
        <v>9.59</v>
      </c>
      <c r="D2530" s="83">
        <v>9.7100000000000009</v>
      </c>
      <c r="E2530">
        <f t="shared" si="271"/>
        <v>-0.12000000000000099</v>
      </c>
      <c r="F2530" t="str">
        <f t="shared" si="272"/>
        <v>esta pagando</v>
      </c>
    </row>
    <row r="2531" spans="1:6" hidden="1" x14ac:dyDescent="0.25">
      <c r="A2531" s="75" t="s">
        <v>6919</v>
      </c>
      <c r="B2531" s="75" t="s">
        <v>6920</v>
      </c>
      <c r="C2531" s="83">
        <v>8.39</v>
      </c>
      <c r="D2531" s="83">
        <v>9.7200000000000006</v>
      </c>
      <c r="E2531">
        <f t="shared" si="271"/>
        <v>-1.33</v>
      </c>
      <c r="F2531" t="str">
        <f t="shared" si="272"/>
        <v>esta pagando</v>
      </c>
    </row>
    <row r="2532" spans="1:6" x14ac:dyDescent="0.25">
      <c r="A2532" s="75" t="s">
        <v>3624</v>
      </c>
      <c r="B2532" s="75" t="s">
        <v>3625</v>
      </c>
      <c r="C2532" s="83">
        <v>9.74</v>
      </c>
      <c r="D2532" s="83">
        <v>9.74</v>
      </c>
      <c r="E2532">
        <f t="shared" si="271"/>
        <v>0</v>
      </c>
      <c r="F2532" s="90" t="str">
        <f t="shared" ref="F2532:F2533" si="277">IF(E2532=0,"Sin movimiento en 2020", IF(C2532&gt;D2532,"se sigue facturando","esta pagando"))</f>
        <v>Sin movimiento en 2020</v>
      </c>
    </row>
    <row r="2533" spans="1:6" x14ac:dyDescent="0.25">
      <c r="A2533" s="75" t="s">
        <v>5418</v>
      </c>
      <c r="B2533" s="75" t="s">
        <v>5419</v>
      </c>
      <c r="C2533" s="83">
        <v>9.76</v>
      </c>
      <c r="D2533" s="83">
        <v>9.76</v>
      </c>
      <c r="E2533">
        <f t="shared" si="271"/>
        <v>0</v>
      </c>
      <c r="F2533" s="90" t="str">
        <f t="shared" si="277"/>
        <v>Sin movimiento en 2020</v>
      </c>
    </row>
    <row r="2534" spans="1:6" hidden="1" x14ac:dyDescent="0.25">
      <c r="A2534" s="75" t="s">
        <v>9185</v>
      </c>
      <c r="B2534" s="75" t="s">
        <v>9186</v>
      </c>
      <c r="C2534" s="83">
        <v>102.62</v>
      </c>
      <c r="D2534" s="83">
        <v>9.77</v>
      </c>
      <c r="E2534">
        <f t="shared" si="271"/>
        <v>92.850000000000009</v>
      </c>
      <c r="F2534" t="str">
        <f t="shared" si="272"/>
        <v>se sigue facturando</v>
      </c>
    </row>
    <row r="2535" spans="1:6" hidden="1" x14ac:dyDescent="0.25">
      <c r="A2535" s="75" t="s">
        <v>3446</v>
      </c>
      <c r="B2535" s="75" t="s">
        <v>3447</v>
      </c>
      <c r="C2535" s="83">
        <v>5</v>
      </c>
      <c r="D2535" s="83">
        <v>9.7899999999999991</v>
      </c>
      <c r="E2535">
        <f t="shared" si="271"/>
        <v>-4.7899999999999991</v>
      </c>
      <c r="F2535" t="str">
        <f t="shared" si="272"/>
        <v>esta pagando</v>
      </c>
    </row>
    <row r="2536" spans="1:6" x14ac:dyDescent="0.25">
      <c r="A2536" s="75" t="s">
        <v>3842</v>
      </c>
      <c r="B2536" s="75" t="s">
        <v>3843</v>
      </c>
      <c r="C2536" s="83">
        <v>9.7899999999999991</v>
      </c>
      <c r="D2536" s="83">
        <v>9.7899999999999991</v>
      </c>
      <c r="E2536">
        <f t="shared" si="271"/>
        <v>0</v>
      </c>
      <c r="F2536" s="90" t="str">
        <f t="shared" ref="F2536:F2537" si="278">IF(E2536=0,"Sin movimiento en 2020", IF(C2536&gt;D2536,"se sigue facturando","esta pagando"))</f>
        <v>Sin movimiento en 2020</v>
      </c>
    </row>
    <row r="2537" spans="1:6" x14ac:dyDescent="0.25">
      <c r="A2537" s="75" t="s">
        <v>6174</v>
      </c>
      <c r="B2537" s="75" t="s">
        <v>6175</v>
      </c>
      <c r="C2537" s="83">
        <v>9.8000000000000007</v>
      </c>
      <c r="D2537" s="83">
        <v>9.8000000000000007</v>
      </c>
      <c r="E2537">
        <f t="shared" si="271"/>
        <v>0</v>
      </c>
      <c r="F2537" s="90" t="str">
        <f t="shared" si="278"/>
        <v>Sin movimiento en 2020</v>
      </c>
    </row>
    <row r="2538" spans="1:6" hidden="1" x14ac:dyDescent="0.25">
      <c r="A2538" s="75" t="s">
        <v>5137</v>
      </c>
      <c r="B2538" s="75" t="s">
        <v>5138</v>
      </c>
      <c r="C2538" s="83">
        <v>7.83</v>
      </c>
      <c r="D2538" s="83">
        <v>9.81</v>
      </c>
      <c r="E2538">
        <f t="shared" si="271"/>
        <v>-1.9800000000000004</v>
      </c>
      <c r="F2538" t="str">
        <f t="shared" si="272"/>
        <v>esta pagando</v>
      </c>
    </row>
    <row r="2539" spans="1:6" hidden="1" x14ac:dyDescent="0.25">
      <c r="A2539" s="75" t="s">
        <v>8641</v>
      </c>
      <c r="B2539" s="75" t="s">
        <v>8642</v>
      </c>
      <c r="C2539" s="83">
        <v>2.4500000000000002</v>
      </c>
      <c r="D2539" s="83">
        <v>9.82</v>
      </c>
      <c r="E2539">
        <f t="shared" si="271"/>
        <v>-7.37</v>
      </c>
      <c r="F2539" t="str">
        <f t="shared" si="272"/>
        <v>esta pagando</v>
      </c>
    </row>
    <row r="2540" spans="1:6" hidden="1" x14ac:dyDescent="0.25">
      <c r="A2540" s="75" t="s">
        <v>3578</v>
      </c>
      <c r="B2540" s="75" t="s">
        <v>3579</v>
      </c>
      <c r="C2540" s="83">
        <v>115.95</v>
      </c>
      <c r="D2540" s="83">
        <v>9.84</v>
      </c>
      <c r="E2540">
        <f t="shared" si="271"/>
        <v>106.11</v>
      </c>
      <c r="F2540" t="str">
        <f t="shared" si="272"/>
        <v>se sigue facturando</v>
      </c>
    </row>
    <row r="2541" spans="1:6" x14ac:dyDescent="0.25">
      <c r="A2541" s="75" t="s">
        <v>2235</v>
      </c>
      <c r="B2541" s="75" t="s">
        <v>2236</v>
      </c>
      <c r="C2541" s="83">
        <v>9.85</v>
      </c>
      <c r="D2541" s="83">
        <v>9.85</v>
      </c>
      <c r="E2541">
        <f t="shared" si="271"/>
        <v>0</v>
      </c>
      <c r="F2541" s="90" t="str">
        <f>IF(E2541=0,"Sin movimiento en 2020", IF(C2541&gt;D2541,"se sigue facturando","esta pagando"))</f>
        <v>Sin movimiento en 2020</v>
      </c>
    </row>
    <row r="2542" spans="1:6" hidden="1" x14ac:dyDescent="0.25">
      <c r="A2542" s="75" t="s">
        <v>9565</v>
      </c>
      <c r="B2542" s="75" t="s">
        <v>9566</v>
      </c>
      <c r="C2542" s="83">
        <v>8.66</v>
      </c>
      <c r="D2542" s="83">
        <v>9.86</v>
      </c>
      <c r="E2542">
        <f t="shared" si="271"/>
        <v>-1.1999999999999993</v>
      </c>
      <c r="F2542" t="str">
        <f t="shared" si="272"/>
        <v>esta pagando</v>
      </c>
    </row>
    <row r="2543" spans="1:6" x14ac:dyDescent="0.25">
      <c r="A2543" s="75" t="s">
        <v>2535</v>
      </c>
      <c r="B2543" s="75" t="s">
        <v>2536</v>
      </c>
      <c r="C2543" s="83">
        <v>9.8800000000000008</v>
      </c>
      <c r="D2543" s="83">
        <v>9.8800000000000008</v>
      </c>
      <c r="E2543">
        <f t="shared" si="271"/>
        <v>0</v>
      </c>
      <c r="F2543" s="90" t="str">
        <f>IF(E2543=0,"Sin movimiento en 2020", IF(C2543&gt;D2543,"se sigue facturando","esta pagando"))</f>
        <v>Sin movimiento en 2020</v>
      </c>
    </row>
    <row r="2544" spans="1:6" hidden="1" x14ac:dyDescent="0.25">
      <c r="A2544" s="75" t="s">
        <v>9285</v>
      </c>
      <c r="B2544" s="75" t="s">
        <v>9286</v>
      </c>
      <c r="C2544" s="83">
        <v>6</v>
      </c>
      <c r="D2544" s="83">
        <v>9.92</v>
      </c>
      <c r="E2544">
        <f t="shared" si="271"/>
        <v>-3.92</v>
      </c>
      <c r="F2544" t="str">
        <f t="shared" si="272"/>
        <v>esta pagando</v>
      </c>
    </row>
    <row r="2545" spans="1:6" hidden="1" x14ac:dyDescent="0.25">
      <c r="A2545" s="75" t="s">
        <v>5284</v>
      </c>
      <c r="B2545" s="75" t="s">
        <v>5285</v>
      </c>
      <c r="C2545" s="83">
        <v>33.270000000000003</v>
      </c>
      <c r="D2545" s="83">
        <v>9.94</v>
      </c>
      <c r="E2545">
        <f t="shared" si="271"/>
        <v>23.330000000000005</v>
      </c>
      <c r="F2545" t="str">
        <f t="shared" si="272"/>
        <v>se sigue facturando</v>
      </c>
    </row>
    <row r="2546" spans="1:6" x14ac:dyDescent="0.25">
      <c r="A2546" s="75" t="s">
        <v>3484</v>
      </c>
      <c r="B2546" s="75" t="s">
        <v>3485</v>
      </c>
      <c r="C2546" s="83">
        <v>9.9499999999999993</v>
      </c>
      <c r="D2546" s="83">
        <v>9.9499999999999993</v>
      </c>
      <c r="E2546">
        <f t="shared" si="271"/>
        <v>0</v>
      </c>
      <c r="F2546" s="90" t="str">
        <f>IF(E2546=0,"Sin movimiento en 2020", IF(C2546&gt;D2546,"se sigue facturando","esta pagando"))</f>
        <v>Sin movimiento en 2020</v>
      </c>
    </row>
    <row r="2547" spans="1:6" hidden="1" x14ac:dyDescent="0.25">
      <c r="A2547" s="75" t="s">
        <v>3232</v>
      </c>
      <c r="B2547" s="75" t="s">
        <v>3233</v>
      </c>
      <c r="C2547" s="83">
        <v>15.52</v>
      </c>
      <c r="D2547" s="83">
        <v>9.9700000000000006</v>
      </c>
      <c r="E2547">
        <f t="shared" si="271"/>
        <v>5.5499999999999989</v>
      </c>
      <c r="F2547" t="str">
        <f t="shared" si="272"/>
        <v>se sigue facturando</v>
      </c>
    </row>
    <row r="2548" spans="1:6" hidden="1" x14ac:dyDescent="0.25">
      <c r="A2548" s="75" t="s">
        <v>8518</v>
      </c>
      <c r="B2548" s="75" t="s">
        <v>8519</v>
      </c>
      <c r="C2548" s="83">
        <v>13.88</v>
      </c>
      <c r="D2548" s="83">
        <v>9.9700000000000006</v>
      </c>
      <c r="E2548">
        <f t="shared" si="271"/>
        <v>3.91</v>
      </c>
      <c r="F2548" t="str">
        <f t="shared" si="272"/>
        <v>se sigue facturando</v>
      </c>
    </row>
    <row r="2549" spans="1:6" hidden="1" x14ac:dyDescent="0.25">
      <c r="A2549" s="75" t="s">
        <v>913</v>
      </c>
      <c r="B2549" s="75" t="s">
        <v>914</v>
      </c>
      <c r="C2549" s="83">
        <v>11.11</v>
      </c>
      <c r="D2549" s="83">
        <v>9.99</v>
      </c>
      <c r="E2549">
        <f t="shared" si="271"/>
        <v>1.1199999999999992</v>
      </c>
      <c r="F2549" t="str">
        <f t="shared" si="272"/>
        <v>se sigue facturando</v>
      </c>
    </row>
    <row r="2550" spans="1:6" x14ac:dyDescent="0.25">
      <c r="A2550" s="75" t="s">
        <v>4440</v>
      </c>
      <c r="B2550" s="75" t="s">
        <v>4441</v>
      </c>
      <c r="C2550" s="83">
        <v>9.99</v>
      </c>
      <c r="D2550" s="83">
        <v>9.99</v>
      </c>
      <c r="E2550">
        <f t="shared" si="271"/>
        <v>0</v>
      </c>
      <c r="F2550" s="90" t="str">
        <f t="shared" ref="F2550:F2551" si="279">IF(E2550=0,"Sin movimiento en 2020", IF(C2550&gt;D2550,"se sigue facturando","esta pagando"))</f>
        <v>Sin movimiento en 2020</v>
      </c>
    </row>
    <row r="2551" spans="1:6" x14ac:dyDescent="0.25">
      <c r="A2551" s="75" t="s">
        <v>881</v>
      </c>
      <c r="B2551" s="75" t="s">
        <v>882</v>
      </c>
      <c r="C2551" s="83">
        <v>10</v>
      </c>
      <c r="D2551" s="83">
        <v>10</v>
      </c>
      <c r="E2551">
        <f t="shared" si="271"/>
        <v>0</v>
      </c>
      <c r="F2551" s="90" t="str">
        <f t="shared" si="279"/>
        <v>Sin movimiento en 2020</v>
      </c>
    </row>
    <row r="2552" spans="1:6" hidden="1" x14ac:dyDescent="0.25">
      <c r="A2552" s="75" t="s">
        <v>7888</v>
      </c>
      <c r="B2552" s="75" t="s">
        <v>7889</v>
      </c>
      <c r="C2552" s="83">
        <v>10.26</v>
      </c>
      <c r="D2552" s="83">
        <v>10.01</v>
      </c>
      <c r="E2552">
        <f t="shared" si="271"/>
        <v>0.25</v>
      </c>
      <c r="F2552" t="str">
        <f t="shared" si="272"/>
        <v>se sigue facturando</v>
      </c>
    </row>
    <row r="2553" spans="1:6" x14ac:dyDescent="0.25">
      <c r="A2553" s="75" t="s">
        <v>7532</v>
      </c>
      <c r="B2553" s="75" t="s">
        <v>7533</v>
      </c>
      <c r="C2553" s="83">
        <v>10.02</v>
      </c>
      <c r="D2553" s="83">
        <v>10.02</v>
      </c>
      <c r="E2553">
        <f t="shared" si="271"/>
        <v>0</v>
      </c>
      <c r="F2553" s="90" t="str">
        <f>IF(E2553=0,"Sin movimiento en 2020", IF(C2553&gt;D2553,"se sigue facturando","esta pagando"))</f>
        <v>Sin movimiento en 2020</v>
      </c>
    </row>
    <row r="2554" spans="1:6" hidden="1" x14ac:dyDescent="0.25">
      <c r="A2554" s="75" t="s">
        <v>9225</v>
      </c>
      <c r="B2554" s="75" t="s">
        <v>9226</v>
      </c>
      <c r="C2554" s="83">
        <v>5.08</v>
      </c>
      <c r="D2554" s="83">
        <v>10.02</v>
      </c>
      <c r="E2554">
        <f t="shared" si="271"/>
        <v>-4.9399999999999995</v>
      </c>
      <c r="F2554" t="str">
        <f t="shared" si="272"/>
        <v>esta pagando</v>
      </c>
    </row>
    <row r="2555" spans="1:6" x14ac:dyDescent="0.25">
      <c r="A2555" s="75" t="s">
        <v>3544</v>
      </c>
      <c r="B2555" s="75" t="s">
        <v>3545</v>
      </c>
      <c r="C2555" s="83">
        <v>10.039999999999999</v>
      </c>
      <c r="D2555" s="83">
        <v>10.039999999999999</v>
      </c>
      <c r="E2555">
        <f t="shared" si="271"/>
        <v>0</v>
      </c>
      <c r="F2555" s="90" t="str">
        <f t="shared" ref="F2555:F2557" si="280">IF(E2555=0,"Sin movimiento en 2020", IF(C2555&gt;D2555,"se sigue facturando","esta pagando"))</f>
        <v>Sin movimiento en 2020</v>
      </c>
    </row>
    <row r="2556" spans="1:6" x14ac:dyDescent="0.25">
      <c r="A2556" s="75" t="s">
        <v>417</v>
      </c>
      <c r="B2556" s="75" t="s">
        <v>418</v>
      </c>
      <c r="C2556" s="83">
        <v>10.08</v>
      </c>
      <c r="D2556" s="83">
        <v>10.08</v>
      </c>
      <c r="E2556">
        <f t="shared" si="271"/>
        <v>0</v>
      </c>
      <c r="F2556" s="90" t="str">
        <f t="shared" si="280"/>
        <v>Sin movimiento en 2020</v>
      </c>
    </row>
    <row r="2557" spans="1:6" x14ac:dyDescent="0.25">
      <c r="A2557" s="75" t="s">
        <v>8112</v>
      </c>
      <c r="B2557" s="75" t="s">
        <v>8113</v>
      </c>
      <c r="C2557" s="83">
        <v>10.08</v>
      </c>
      <c r="D2557" s="83">
        <v>10.08</v>
      </c>
      <c r="E2557">
        <f t="shared" si="271"/>
        <v>0</v>
      </c>
      <c r="F2557" s="90" t="str">
        <f t="shared" si="280"/>
        <v>Sin movimiento en 2020</v>
      </c>
    </row>
    <row r="2558" spans="1:6" hidden="1" x14ac:dyDescent="0.25">
      <c r="A2558" s="75" t="s">
        <v>5562</v>
      </c>
      <c r="B2558" s="75" t="s">
        <v>5563</v>
      </c>
      <c r="C2558" s="83">
        <v>5.73</v>
      </c>
      <c r="D2558" s="83">
        <v>10.09</v>
      </c>
      <c r="E2558">
        <f t="shared" si="271"/>
        <v>-4.3599999999999994</v>
      </c>
      <c r="F2558" t="str">
        <f t="shared" si="272"/>
        <v>esta pagando</v>
      </c>
    </row>
    <row r="2559" spans="1:6" hidden="1" x14ac:dyDescent="0.25">
      <c r="A2559" s="75" t="s">
        <v>5630</v>
      </c>
      <c r="B2559" s="75" t="s">
        <v>5631</v>
      </c>
      <c r="C2559" s="83">
        <v>2.2999999999999998</v>
      </c>
      <c r="D2559" s="83">
        <v>10.09</v>
      </c>
      <c r="E2559">
        <f t="shared" si="271"/>
        <v>-7.79</v>
      </c>
      <c r="F2559" t="str">
        <f t="shared" si="272"/>
        <v>esta pagando</v>
      </c>
    </row>
    <row r="2560" spans="1:6" x14ac:dyDescent="0.25">
      <c r="A2560" s="75" t="s">
        <v>8142</v>
      </c>
      <c r="B2560" s="75" t="s">
        <v>8143</v>
      </c>
      <c r="C2560" s="83">
        <v>10.1</v>
      </c>
      <c r="D2560" s="83">
        <v>10.1</v>
      </c>
      <c r="E2560">
        <f t="shared" si="271"/>
        <v>0</v>
      </c>
      <c r="F2560" s="90" t="str">
        <f>IF(E2560=0,"Sin movimiento en 2020", IF(C2560&gt;D2560,"se sigue facturando","esta pagando"))</f>
        <v>Sin movimiento en 2020</v>
      </c>
    </row>
    <row r="2561" spans="1:6" hidden="1" x14ac:dyDescent="0.25">
      <c r="A2561" s="75" t="s">
        <v>775</v>
      </c>
      <c r="B2561" s="75" t="s">
        <v>776</v>
      </c>
      <c r="C2561" s="83">
        <v>132.5</v>
      </c>
      <c r="D2561" s="83">
        <v>10.11</v>
      </c>
      <c r="E2561">
        <f t="shared" si="271"/>
        <v>122.39</v>
      </c>
      <c r="F2561" t="str">
        <f t="shared" si="272"/>
        <v>se sigue facturando</v>
      </c>
    </row>
    <row r="2562" spans="1:6" x14ac:dyDescent="0.25">
      <c r="A2562" s="75" t="s">
        <v>3616</v>
      </c>
      <c r="B2562" s="75" t="s">
        <v>3617</v>
      </c>
      <c r="C2562" s="83">
        <v>10.11</v>
      </c>
      <c r="D2562" s="83">
        <v>10.11</v>
      </c>
      <c r="E2562">
        <f t="shared" ref="E2562:E2625" si="281">C2562-D2562</f>
        <v>0</v>
      </c>
      <c r="F2562" s="90" t="str">
        <f>IF(E2562=0,"Sin movimiento en 2020", IF(C2562&gt;D2562,"se sigue facturando","esta pagando"))</f>
        <v>Sin movimiento en 2020</v>
      </c>
    </row>
    <row r="2563" spans="1:6" hidden="1" x14ac:dyDescent="0.25">
      <c r="A2563" s="75" t="s">
        <v>9223</v>
      </c>
      <c r="B2563" s="75" t="s">
        <v>9224</v>
      </c>
      <c r="C2563" s="83">
        <v>96.77</v>
      </c>
      <c r="D2563" s="83">
        <v>10.119999999999999</v>
      </c>
      <c r="E2563">
        <f t="shared" si="281"/>
        <v>86.649999999999991</v>
      </c>
      <c r="F2563" t="str">
        <f t="shared" ref="F2563:F2625" si="282">IF(E2563=0,"No cobrable", IF(C2563&gt;D2563,"se sigue facturando","esta pagando"))</f>
        <v>se sigue facturando</v>
      </c>
    </row>
    <row r="2564" spans="1:6" x14ac:dyDescent="0.25">
      <c r="A2564" s="75" t="s">
        <v>3338</v>
      </c>
      <c r="B2564" s="75" t="s">
        <v>3339</v>
      </c>
      <c r="C2564" s="83">
        <v>10.130000000000001</v>
      </c>
      <c r="D2564" s="83">
        <v>10.130000000000001</v>
      </c>
      <c r="E2564">
        <f t="shared" si="281"/>
        <v>0</v>
      </c>
      <c r="F2564" s="90" t="str">
        <f>IF(E2564=0,"Sin movimiento en 2020", IF(C2564&gt;D2564,"se sigue facturando","esta pagando"))</f>
        <v>Sin movimiento en 2020</v>
      </c>
    </row>
    <row r="2565" spans="1:6" hidden="1" x14ac:dyDescent="0.25">
      <c r="A2565" s="75" t="s">
        <v>3398</v>
      </c>
      <c r="B2565" s="75" t="s">
        <v>3399</v>
      </c>
      <c r="C2565" s="83">
        <v>35.54</v>
      </c>
      <c r="D2565" s="83">
        <v>10.130000000000001</v>
      </c>
      <c r="E2565">
        <f t="shared" si="281"/>
        <v>25.409999999999997</v>
      </c>
      <c r="F2565" t="str">
        <f t="shared" si="282"/>
        <v>se sigue facturando</v>
      </c>
    </row>
    <row r="2566" spans="1:6" x14ac:dyDescent="0.25">
      <c r="A2566" s="75" t="s">
        <v>4693</v>
      </c>
      <c r="B2566" s="75" t="s">
        <v>4694</v>
      </c>
      <c r="C2566" s="83">
        <v>10.14</v>
      </c>
      <c r="D2566" s="83">
        <v>10.14</v>
      </c>
      <c r="E2566">
        <f t="shared" si="281"/>
        <v>0</v>
      </c>
      <c r="F2566" s="90" t="str">
        <f>IF(E2566=0,"Sin movimiento en 2020", IF(C2566&gt;D2566,"se sigue facturando","esta pagando"))</f>
        <v>Sin movimiento en 2020</v>
      </c>
    </row>
    <row r="2567" spans="1:6" hidden="1" x14ac:dyDescent="0.25">
      <c r="A2567" s="75" t="s">
        <v>2555</v>
      </c>
      <c r="B2567" s="75" t="s">
        <v>2556</v>
      </c>
      <c r="C2567" s="83">
        <v>13.88</v>
      </c>
      <c r="D2567" s="83">
        <v>10.16</v>
      </c>
      <c r="E2567">
        <f t="shared" si="281"/>
        <v>3.7200000000000006</v>
      </c>
      <c r="F2567" t="str">
        <f t="shared" si="282"/>
        <v>se sigue facturando</v>
      </c>
    </row>
    <row r="2568" spans="1:6" hidden="1" x14ac:dyDescent="0.25">
      <c r="A2568" s="75" t="s">
        <v>6206</v>
      </c>
      <c r="B2568" s="75" t="s">
        <v>6207</v>
      </c>
      <c r="C2568" s="83">
        <v>27.06</v>
      </c>
      <c r="D2568" s="83">
        <v>10.16</v>
      </c>
      <c r="E2568">
        <f t="shared" si="281"/>
        <v>16.899999999999999</v>
      </c>
      <c r="F2568" t="str">
        <f t="shared" si="282"/>
        <v>se sigue facturando</v>
      </c>
    </row>
    <row r="2569" spans="1:6" hidden="1" x14ac:dyDescent="0.25">
      <c r="A2569" s="75" t="s">
        <v>1671</v>
      </c>
      <c r="B2569" s="75" t="s">
        <v>1672</v>
      </c>
      <c r="C2569" s="83">
        <v>5.98</v>
      </c>
      <c r="D2569" s="83">
        <v>10.17</v>
      </c>
      <c r="E2569">
        <f t="shared" si="281"/>
        <v>-4.1899999999999995</v>
      </c>
      <c r="F2569" t="str">
        <f t="shared" si="282"/>
        <v>esta pagando</v>
      </c>
    </row>
    <row r="2570" spans="1:6" hidden="1" x14ac:dyDescent="0.25">
      <c r="A2570" s="75" t="s">
        <v>3372</v>
      </c>
      <c r="B2570" s="75" t="s">
        <v>3373</v>
      </c>
      <c r="C2570" s="83">
        <v>22.06</v>
      </c>
      <c r="D2570" s="83">
        <v>10.19</v>
      </c>
      <c r="E2570">
        <f t="shared" si="281"/>
        <v>11.87</v>
      </c>
      <c r="F2570" t="str">
        <f t="shared" si="282"/>
        <v>se sigue facturando</v>
      </c>
    </row>
    <row r="2571" spans="1:6" hidden="1" x14ac:dyDescent="0.25">
      <c r="A2571" s="75" t="s">
        <v>8508</v>
      </c>
      <c r="B2571" s="75" t="s">
        <v>8509</v>
      </c>
      <c r="C2571" s="83">
        <v>3.27</v>
      </c>
      <c r="D2571" s="83">
        <v>10.19</v>
      </c>
      <c r="E2571">
        <f t="shared" si="281"/>
        <v>-6.92</v>
      </c>
      <c r="F2571" t="str">
        <f t="shared" si="282"/>
        <v>esta pagando</v>
      </c>
    </row>
    <row r="2572" spans="1:6" hidden="1" x14ac:dyDescent="0.25">
      <c r="A2572" s="75" t="s">
        <v>1407</v>
      </c>
      <c r="B2572" s="75" t="s">
        <v>1408</v>
      </c>
      <c r="C2572" s="83">
        <v>15.25</v>
      </c>
      <c r="D2572" s="83">
        <v>10.210000000000001</v>
      </c>
      <c r="E2572">
        <f t="shared" si="281"/>
        <v>5.0399999999999991</v>
      </c>
      <c r="F2572" t="str">
        <f t="shared" si="282"/>
        <v>se sigue facturando</v>
      </c>
    </row>
    <row r="2573" spans="1:6" x14ac:dyDescent="0.25">
      <c r="A2573" s="75" t="s">
        <v>6869</v>
      </c>
      <c r="B2573" s="75" t="s">
        <v>6870</v>
      </c>
      <c r="C2573" s="83">
        <v>10.210000000000001</v>
      </c>
      <c r="D2573" s="83">
        <v>10.210000000000001</v>
      </c>
      <c r="E2573">
        <f t="shared" si="281"/>
        <v>0</v>
      </c>
      <c r="F2573" s="90" t="str">
        <f t="shared" ref="F2573:F2575" si="283">IF(E2573=0,"Sin movimiento en 2020", IF(C2573&gt;D2573,"se sigue facturando","esta pagando"))</f>
        <v>Sin movimiento en 2020</v>
      </c>
    </row>
    <row r="2574" spans="1:6" x14ac:dyDescent="0.25">
      <c r="A2574" s="75" t="s">
        <v>3870</v>
      </c>
      <c r="B2574" s="75" t="s">
        <v>3871</v>
      </c>
      <c r="C2574" s="83">
        <v>10.23</v>
      </c>
      <c r="D2574" s="83">
        <v>10.23</v>
      </c>
      <c r="E2574">
        <f t="shared" si="281"/>
        <v>0</v>
      </c>
      <c r="F2574" s="90" t="str">
        <f t="shared" si="283"/>
        <v>Sin movimiento en 2020</v>
      </c>
    </row>
    <row r="2575" spans="1:6" x14ac:dyDescent="0.25">
      <c r="A2575" s="75" t="s">
        <v>4494</v>
      </c>
      <c r="B2575" s="75" t="s">
        <v>4495</v>
      </c>
      <c r="C2575" s="83">
        <v>10.24</v>
      </c>
      <c r="D2575" s="83">
        <v>10.24</v>
      </c>
      <c r="E2575">
        <f t="shared" si="281"/>
        <v>0</v>
      </c>
      <c r="F2575" s="90" t="str">
        <f t="shared" si="283"/>
        <v>Sin movimiento en 2020</v>
      </c>
    </row>
    <row r="2576" spans="1:6" hidden="1" x14ac:dyDescent="0.25">
      <c r="A2576" s="75" t="s">
        <v>7470</v>
      </c>
      <c r="B2576" s="75" t="s">
        <v>7471</v>
      </c>
      <c r="C2576" s="83">
        <v>32.549999999999997</v>
      </c>
      <c r="D2576" s="83">
        <v>10.25</v>
      </c>
      <c r="E2576">
        <f t="shared" si="281"/>
        <v>22.299999999999997</v>
      </c>
      <c r="F2576" t="str">
        <f t="shared" si="282"/>
        <v>se sigue facturando</v>
      </c>
    </row>
    <row r="2577" spans="1:6" hidden="1" x14ac:dyDescent="0.25">
      <c r="A2577" s="75" t="s">
        <v>2699</v>
      </c>
      <c r="B2577" s="75" t="s">
        <v>2700</v>
      </c>
      <c r="C2577" s="83">
        <v>6.53</v>
      </c>
      <c r="D2577" s="83">
        <v>10.26</v>
      </c>
      <c r="E2577">
        <f t="shared" si="281"/>
        <v>-3.7299999999999995</v>
      </c>
      <c r="F2577" t="str">
        <f t="shared" si="282"/>
        <v>esta pagando</v>
      </c>
    </row>
    <row r="2578" spans="1:6" hidden="1" x14ac:dyDescent="0.25">
      <c r="A2578" s="75" t="s">
        <v>8688</v>
      </c>
      <c r="B2578" s="75" t="s">
        <v>8689</v>
      </c>
      <c r="C2578" s="83">
        <v>-9.6300000000000008</v>
      </c>
      <c r="D2578" s="83">
        <v>10.27</v>
      </c>
      <c r="E2578">
        <f t="shared" si="281"/>
        <v>-19.899999999999999</v>
      </c>
      <c r="F2578" t="str">
        <f t="shared" si="282"/>
        <v>esta pagando</v>
      </c>
    </row>
    <row r="2579" spans="1:6" hidden="1" x14ac:dyDescent="0.25">
      <c r="A2579" s="75" t="s">
        <v>601</v>
      </c>
      <c r="B2579" s="75" t="s">
        <v>602</v>
      </c>
      <c r="C2579" s="83">
        <v>8.3800000000000008</v>
      </c>
      <c r="D2579" s="83">
        <v>10.28</v>
      </c>
      <c r="E2579">
        <f t="shared" si="281"/>
        <v>-1.8999999999999986</v>
      </c>
      <c r="F2579" t="str">
        <f t="shared" si="282"/>
        <v>esta pagando</v>
      </c>
    </row>
    <row r="2580" spans="1:6" hidden="1" x14ac:dyDescent="0.25">
      <c r="A2580" s="75" t="s">
        <v>5982</v>
      </c>
      <c r="B2580" s="75" t="s">
        <v>5983</v>
      </c>
      <c r="C2580" s="83">
        <v>132.69</v>
      </c>
      <c r="D2580" s="83">
        <v>10.29</v>
      </c>
      <c r="E2580">
        <f t="shared" si="281"/>
        <v>122.4</v>
      </c>
      <c r="F2580" t="str">
        <f t="shared" si="282"/>
        <v>se sigue facturando</v>
      </c>
    </row>
    <row r="2581" spans="1:6" hidden="1" x14ac:dyDescent="0.25">
      <c r="A2581" s="75" t="s">
        <v>8546</v>
      </c>
      <c r="B2581" s="75" t="s">
        <v>8547</v>
      </c>
      <c r="C2581" s="83">
        <v>1.68</v>
      </c>
      <c r="D2581" s="83">
        <v>10.29</v>
      </c>
      <c r="E2581">
        <f t="shared" si="281"/>
        <v>-8.61</v>
      </c>
      <c r="F2581" t="str">
        <f t="shared" si="282"/>
        <v>esta pagando</v>
      </c>
    </row>
    <row r="2582" spans="1:6" x14ac:dyDescent="0.25">
      <c r="A2582" s="75" t="s">
        <v>4847</v>
      </c>
      <c r="B2582" s="75" t="s">
        <v>4848</v>
      </c>
      <c r="C2582" s="83">
        <v>10.31</v>
      </c>
      <c r="D2582" s="83">
        <v>10.31</v>
      </c>
      <c r="E2582">
        <f t="shared" si="281"/>
        <v>0</v>
      </c>
      <c r="F2582" s="90" t="str">
        <f>IF(E2582=0,"Sin movimiento en 2020", IF(C2582&gt;D2582,"se sigue facturando","esta pagando"))</f>
        <v>Sin movimiento en 2020</v>
      </c>
    </row>
    <row r="2583" spans="1:6" hidden="1" x14ac:dyDescent="0.25">
      <c r="A2583" s="75" t="s">
        <v>1511</v>
      </c>
      <c r="B2583" s="75" t="s">
        <v>1512</v>
      </c>
      <c r="C2583" s="83">
        <v>8.3800000000000008</v>
      </c>
      <c r="D2583" s="83">
        <v>10.32</v>
      </c>
      <c r="E2583">
        <f t="shared" si="281"/>
        <v>-1.9399999999999995</v>
      </c>
      <c r="F2583" t="str">
        <f t="shared" si="282"/>
        <v>esta pagando</v>
      </c>
    </row>
    <row r="2584" spans="1:6" hidden="1" x14ac:dyDescent="0.25">
      <c r="A2584" s="75" t="s">
        <v>3754</v>
      </c>
      <c r="B2584" s="75" t="s">
        <v>3755</v>
      </c>
      <c r="C2584" s="83">
        <v>42.43</v>
      </c>
      <c r="D2584" s="83">
        <v>10.32</v>
      </c>
      <c r="E2584">
        <f t="shared" si="281"/>
        <v>32.11</v>
      </c>
      <c r="F2584" t="str">
        <f t="shared" si="282"/>
        <v>se sigue facturando</v>
      </c>
    </row>
    <row r="2585" spans="1:6" x14ac:dyDescent="0.25">
      <c r="A2585" s="75" t="s">
        <v>4803</v>
      </c>
      <c r="B2585" s="75" t="s">
        <v>4804</v>
      </c>
      <c r="C2585" s="83">
        <v>10.32</v>
      </c>
      <c r="D2585" s="83">
        <v>10.32</v>
      </c>
      <c r="E2585">
        <f t="shared" si="281"/>
        <v>0</v>
      </c>
      <c r="F2585" s="90" t="str">
        <f t="shared" ref="F2585:F2586" si="284">IF(E2585=0,"Sin movimiento en 2020", IF(C2585&gt;D2585,"se sigue facturando","esta pagando"))</f>
        <v>Sin movimiento en 2020</v>
      </c>
    </row>
    <row r="2586" spans="1:6" x14ac:dyDescent="0.25">
      <c r="A2586" s="75" t="s">
        <v>5464</v>
      </c>
      <c r="B2586" s="75" t="s">
        <v>5465</v>
      </c>
      <c r="C2586" s="83">
        <v>10.32</v>
      </c>
      <c r="D2586" s="83">
        <v>10.32</v>
      </c>
      <c r="E2586">
        <f t="shared" si="281"/>
        <v>0</v>
      </c>
      <c r="F2586" s="90" t="str">
        <f t="shared" si="284"/>
        <v>Sin movimiento en 2020</v>
      </c>
    </row>
    <row r="2587" spans="1:6" hidden="1" x14ac:dyDescent="0.25">
      <c r="A2587" s="75" t="s">
        <v>5414</v>
      </c>
      <c r="B2587" s="75" t="s">
        <v>5415</v>
      </c>
      <c r="C2587" s="83">
        <v>16.14</v>
      </c>
      <c r="D2587" s="83">
        <v>10.33</v>
      </c>
      <c r="E2587">
        <f t="shared" si="281"/>
        <v>5.8100000000000005</v>
      </c>
      <c r="F2587" t="str">
        <f t="shared" si="282"/>
        <v>se sigue facturando</v>
      </c>
    </row>
    <row r="2588" spans="1:6" hidden="1" x14ac:dyDescent="0.25">
      <c r="A2588" s="75" t="s">
        <v>2779</v>
      </c>
      <c r="B2588" s="75" t="s">
        <v>2780</v>
      </c>
      <c r="C2588" s="83">
        <v>10.78</v>
      </c>
      <c r="D2588" s="83">
        <v>10.35</v>
      </c>
      <c r="E2588">
        <f t="shared" si="281"/>
        <v>0.42999999999999972</v>
      </c>
      <c r="F2588" t="str">
        <f t="shared" si="282"/>
        <v>se sigue facturando</v>
      </c>
    </row>
    <row r="2589" spans="1:6" x14ac:dyDescent="0.25">
      <c r="A2589" s="75" t="s">
        <v>8480</v>
      </c>
      <c r="B2589" s="75" t="s">
        <v>8481</v>
      </c>
      <c r="C2589" s="83">
        <v>10.38</v>
      </c>
      <c r="D2589" s="83">
        <v>10.38</v>
      </c>
      <c r="E2589">
        <f t="shared" si="281"/>
        <v>0</v>
      </c>
      <c r="F2589" s="90" t="str">
        <f>IF(E2589=0,"Sin movimiento en 2020", IF(C2589&gt;D2589,"se sigue facturando","esta pagando"))</f>
        <v>Sin movimiento en 2020</v>
      </c>
    </row>
    <row r="2590" spans="1:6" hidden="1" x14ac:dyDescent="0.25">
      <c r="A2590" s="75" t="s">
        <v>8338</v>
      </c>
      <c r="B2590" s="75" t="s">
        <v>8339</v>
      </c>
      <c r="C2590" s="83">
        <v>30.91</v>
      </c>
      <c r="D2590" s="83">
        <v>10.39</v>
      </c>
      <c r="E2590">
        <f t="shared" si="281"/>
        <v>20.52</v>
      </c>
      <c r="F2590" t="str">
        <f t="shared" si="282"/>
        <v>se sigue facturando</v>
      </c>
    </row>
    <row r="2591" spans="1:6" hidden="1" x14ac:dyDescent="0.25">
      <c r="A2591" s="75" t="s">
        <v>8484</v>
      </c>
      <c r="B2591" s="75" t="s">
        <v>8485</v>
      </c>
      <c r="C2591" s="83">
        <v>10.09</v>
      </c>
      <c r="D2591" s="83">
        <v>10.39</v>
      </c>
      <c r="E2591">
        <f t="shared" si="281"/>
        <v>-0.30000000000000071</v>
      </c>
      <c r="F2591" t="str">
        <f t="shared" si="282"/>
        <v>esta pagando</v>
      </c>
    </row>
    <row r="2592" spans="1:6" x14ac:dyDescent="0.25">
      <c r="A2592" s="75" t="s">
        <v>2207</v>
      </c>
      <c r="B2592" s="75" t="s">
        <v>2208</v>
      </c>
      <c r="C2592" s="83">
        <v>10.42</v>
      </c>
      <c r="D2592" s="83">
        <v>10.42</v>
      </c>
      <c r="E2592">
        <f t="shared" si="281"/>
        <v>0</v>
      </c>
      <c r="F2592" s="90" t="str">
        <f>IF(E2592=0,"Sin movimiento en 2020", IF(C2592&gt;D2592,"se sigue facturando","esta pagando"))</f>
        <v>Sin movimiento en 2020</v>
      </c>
    </row>
    <row r="2593" spans="1:6" hidden="1" x14ac:dyDescent="0.25">
      <c r="A2593" s="75" t="s">
        <v>6196</v>
      </c>
      <c r="B2593" s="75" t="s">
        <v>6197</v>
      </c>
      <c r="C2593" s="83">
        <v>7.29</v>
      </c>
      <c r="D2593" s="83">
        <v>10.44</v>
      </c>
      <c r="E2593">
        <f t="shared" si="281"/>
        <v>-3.1499999999999995</v>
      </c>
      <c r="F2593" t="str">
        <f t="shared" si="282"/>
        <v>esta pagando</v>
      </c>
    </row>
    <row r="2594" spans="1:6" x14ac:dyDescent="0.25">
      <c r="A2594" s="75" t="s">
        <v>3244</v>
      </c>
      <c r="B2594" s="75" t="s">
        <v>3245</v>
      </c>
      <c r="C2594" s="83">
        <v>10.46</v>
      </c>
      <c r="D2594" s="83">
        <v>10.46</v>
      </c>
      <c r="E2594">
        <f t="shared" si="281"/>
        <v>0</v>
      </c>
      <c r="F2594" s="90" t="str">
        <f>IF(E2594=0,"Sin movimiento en 2020", IF(C2594&gt;D2594,"se sigue facturando","esta pagando"))</f>
        <v>Sin movimiento en 2020</v>
      </c>
    </row>
    <row r="2595" spans="1:6" hidden="1" x14ac:dyDescent="0.25">
      <c r="A2595" s="75" t="s">
        <v>665</v>
      </c>
      <c r="B2595" s="75" t="s">
        <v>666</v>
      </c>
      <c r="C2595" s="83">
        <v>8.3800000000000008</v>
      </c>
      <c r="D2595" s="83">
        <v>10.48</v>
      </c>
      <c r="E2595">
        <f t="shared" si="281"/>
        <v>-2.0999999999999996</v>
      </c>
      <c r="F2595" t="str">
        <f t="shared" si="282"/>
        <v>esta pagando</v>
      </c>
    </row>
    <row r="2596" spans="1:6" x14ac:dyDescent="0.25">
      <c r="A2596" s="75" t="s">
        <v>9020</v>
      </c>
      <c r="B2596" s="75" t="s">
        <v>9021</v>
      </c>
      <c r="C2596" s="83">
        <v>10.49</v>
      </c>
      <c r="D2596" s="83">
        <v>10.49</v>
      </c>
      <c r="E2596">
        <f t="shared" si="281"/>
        <v>0</v>
      </c>
      <c r="F2596" s="90" t="str">
        <f>IF(E2596=0,"Sin movimiento en 2020", IF(C2596&gt;D2596,"se sigue facturando","esta pagando"))</f>
        <v>Sin movimiento en 2020</v>
      </c>
    </row>
    <row r="2597" spans="1:6" hidden="1" x14ac:dyDescent="0.25">
      <c r="A2597" s="75" t="s">
        <v>3758</v>
      </c>
      <c r="B2597" s="75" t="s">
        <v>3759</v>
      </c>
      <c r="C2597" s="83">
        <v>6.91</v>
      </c>
      <c r="D2597" s="83">
        <v>10.5</v>
      </c>
      <c r="E2597">
        <f t="shared" si="281"/>
        <v>-3.59</v>
      </c>
      <c r="F2597" t="str">
        <f t="shared" si="282"/>
        <v>esta pagando</v>
      </c>
    </row>
    <row r="2598" spans="1:6" hidden="1" x14ac:dyDescent="0.25">
      <c r="A2598" s="75" t="s">
        <v>5342</v>
      </c>
      <c r="B2598" s="75" t="s">
        <v>5343</v>
      </c>
      <c r="C2598" s="83">
        <v>29.12</v>
      </c>
      <c r="D2598" s="83">
        <v>10.53</v>
      </c>
      <c r="E2598">
        <f t="shared" si="281"/>
        <v>18.590000000000003</v>
      </c>
      <c r="F2598" t="str">
        <f t="shared" si="282"/>
        <v>se sigue facturando</v>
      </c>
    </row>
    <row r="2599" spans="1:6" hidden="1" x14ac:dyDescent="0.25">
      <c r="A2599" s="75" t="s">
        <v>9649</v>
      </c>
      <c r="B2599" s="75" t="s">
        <v>9650</v>
      </c>
      <c r="C2599" s="83">
        <v>27.84</v>
      </c>
      <c r="D2599" s="83">
        <v>10.53</v>
      </c>
      <c r="E2599">
        <f t="shared" si="281"/>
        <v>17.310000000000002</v>
      </c>
      <c r="F2599" t="str">
        <f t="shared" si="282"/>
        <v>se sigue facturando</v>
      </c>
    </row>
    <row r="2600" spans="1:6" hidden="1" x14ac:dyDescent="0.25">
      <c r="A2600" s="75" t="s">
        <v>4753</v>
      </c>
      <c r="B2600" s="75" t="s">
        <v>4754</v>
      </c>
      <c r="C2600" s="83">
        <v>56.37</v>
      </c>
      <c r="D2600" s="83">
        <v>10.54</v>
      </c>
      <c r="E2600">
        <f t="shared" si="281"/>
        <v>45.83</v>
      </c>
      <c r="F2600" t="str">
        <f t="shared" si="282"/>
        <v>se sigue facturando</v>
      </c>
    </row>
    <row r="2601" spans="1:6" hidden="1" x14ac:dyDescent="0.25">
      <c r="A2601" s="75" t="s">
        <v>7758</v>
      </c>
      <c r="B2601" s="75" t="s">
        <v>6247</v>
      </c>
      <c r="C2601" s="83">
        <v>19.38</v>
      </c>
      <c r="D2601" s="83">
        <v>10.55</v>
      </c>
      <c r="E2601">
        <f t="shared" si="281"/>
        <v>8.8299999999999983</v>
      </c>
      <c r="F2601" t="str">
        <f t="shared" si="282"/>
        <v>se sigue facturando</v>
      </c>
    </row>
    <row r="2602" spans="1:6" x14ac:dyDescent="0.25">
      <c r="A2602" s="75" t="s">
        <v>3708</v>
      </c>
      <c r="B2602" s="75" t="s">
        <v>3709</v>
      </c>
      <c r="C2602" s="83">
        <v>10.58</v>
      </c>
      <c r="D2602" s="83">
        <v>10.58</v>
      </c>
      <c r="E2602">
        <f t="shared" si="281"/>
        <v>0</v>
      </c>
      <c r="F2602" s="90" t="str">
        <f>IF(E2602=0,"Sin movimiento en 2020", IF(C2602&gt;D2602,"se sigue facturando","esta pagando"))</f>
        <v>Sin movimiento en 2020</v>
      </c>
    </row>
    <row r="2603" spans="1:6" hidden="1" x14ac:dyDescent="0.25">
      <c r="A2603" s="75" t="s">
        <v>6519</v>
      </c>
      <c r="B2603" s="75" t="s">
        <v>6520</v>
      </c>
      <c r="C2603" s="83">
        <v>15.05</v>
      </c>
      <c r="D2603" s="83">
        <v>10.6</v>
      </c>
      <c r="E2603">
        <f t="shared" si="281"/>
        <v>4.4500000000000011</v>
      </c>
      <c r="F2603" t="str">
        <f t="shared" si="282"/>
        <v>se sigue facturando</v>
      </c>
    </row>
    <row r="2604" spans="1:6" hidden="1" x14ac:dyDescent="0.25">
      <c r="A2604" s="75" t="s">
        <v>8661</v>
      </c>
      <c r="B2604" s="75" t="s">
        <v>8662</v>
      </c>
      <c r="C2604" s="83">
        <v>25.17</v>
      </c>
      <c r="D2604" s="83">
        <v>10.62</v>
      </c>
      <c r="E2604">
        <f t="shared" si="281"/>
        <v>14.550000000000002</v>
      </c>
      <c r="F2604" t="str">
        <f t="shared" si="282"/>
        <v>se sigue facturando</v>
      </c>
    </row>
    <row r="2605" spans="1:6" x14ac:dyDescent="0.25">
      <c r="A2605" s="75" t="s">
        <v>6461</v>
      </c>
      <c r="B2605" s="75" t="s">
        <v>6462</v>
      </c>
      <c r="C2605" s="83">
        <v>10.63</v>
      </c>
      <c r="D2605" s="83">
        <v>10.63</v>
      </c>
      <c r="E2605">
        <f t="shared" si="281"/>
        <v>0</v>
      </c>
      <c r="F2605" s="90" t="str">
        <f>IF(E2605=0,"Sin movimiento en 2020", IF(C2605&gt;D2605,"se sigue facturando","esta pagando"))</f>
        <v>Sin movimiento en 2020</v>
      </c>
    </row>
    <row r="2606" spans="1:6" hidden="1" x14ac:dyDescent="0.25">
      <c r="A2606" s="75" t="s">
        <v>8458</v>
      </c>
      <c r="B2606" s="75" t="s">
        <v>8459</v>
      </c>
      <c r="C2606" s="83">
        <v>8</v>
      </c>
      <c r="D2606" s="83">
        <v>10.63</v>
      </c>
      <c r="E2606">
        <f t="shared" si="281"/>
        <v>-2.6300000000000008</v>
      </c>
      <c r="F2606" t="str">
        <f t="shared" si="282"/>
        <v>esta pagando</v>
      </c>
    </row>
    <row r="2607" spans="1:6" hidden="1" x14ac:dyDescent="0.25">
      <c r="A2607" s="75" t="s">
        <v>9237</v>
      </c>
      <c r="B2607" s="75" t="s">
        <v>9238</v>
      </c>
      <c r="C2607" s="83">
        <v>12.38</v>
      </c>
      <c r="D2607" s="83">
        <v>10.69</v>
      </c>
      <c r="E2607">
        <f t="shared" si="281"/>
        <v>1.6900000000000013</v>
      </c>
      <c r="F2607" t="str">
        <f t="shared" si="282"/>
        <v>se sigue facturando</v>
      </c>
    </row>
    <row r="2608" spans="1:6" hidden="1" x14ac:dyDescent="0.25">
      <c r="A2608" s="75" t="s">
        <v>3052</v>
      </c>
      <c r="B2608" s="75" t="s">
        <v>3053</v>
      </c>
      <c r="C2608" s="83">
        <v>3.34</v>
      </c>
      <c r="D2608" s="83">
        <v>10.71</v>
      </c>
      <c r="E2608">
        <f t="shared" si="281"/>
        <v>-7.370000000000001</v>
      </c>
      <c r="F2608" t="str">
        <f t="shared" si="282"/>
        <v>esta pagando</v>
      </c>
    </row>
    <row r="2609" spans="1:6" hidden="1" x14ac:dyDescent="0.25">
      <c r="A2609" s="75" t="s">
        <v>4947</v>
      </c>
      <c r="B2609" s="75" t="s">
        <v>4948</v>
      </c>
      <c r="C2609" s="83">
        <v>131.51</v>
      </c>
      <c r="D2609" s="83">
        <v>10.72</v>
      </c>
      <c r="E2609">
        <f t="shared" si="281"/>
        <v>120.78999999999999</v>
      </c>
      <c r="F2609" t="str">
        <f t="shared" si="282"/>
        <v>se sigue facturando</v>
      </c>
    </row>
    <row r="2610" spans="1:6" hidden="1" x14ac:dyDescent="0.25">
      <c r="A2610" s="75" t="s">
        <v>563</v>
      </c>
      <c r="B2610" s="75" t="s">
        <v>564</v>
      </c>
      <c r="C2610" s="83">
        <v>25.14</v>
      </c>
      <c r="D2610" s="83">
        <v>10.75</v>
      </c>
      <c r="E2610">
        <f t="shared" si="281"/>
        <v>14.39</v>
      </c>
      <c r="F2610" t="str">
        <f t="shared" si="282"/>
        <v>se sigue facturando</v>
      </c>
    </row>
    <row r="2611" spans="1:6" hidden="1" x14ac:dyDescent="0.25">
      <c r="A2611" s="75" t="s">
        <v>7171</v>
      </c>
      <c r="B2611" s="75" t="s">
        <v>7172</v>
      </c>
      <c r="C2611" s="83">
        <v>23.23</v>
      </c>
      <c r="D2611" s="83">
        <v>10.76</v>
      </c>
      <c r="E2611">
        <f t="shared" si="281"/>
        <v>12.47</v>
      </c>
      <c r="F2611" t="str">
        <f t="shared" si="282"/>
        <v>se sigue facturando</v>
      </c>
    </row>
    <row r="2612" spans="1:6" hidden="1" x14ac:dyDescent="0.25">
      <c r="A2612" s="75" t="s">
        <v>3824</v>
      </c>
      <c r="B2612" s="75" t="s">
        <v>3825</v>
      </c>
      <c r="C2612" s="83">
        <v>24.88</v>
      </c>
      <c r="D2612" s="83">
        <v>10.81</v>
      </c>
      <c r="E2612">
        <f t="shared" si="281"/>
        <v>14.069999999999999</v>
      </c>
      <c r="F2612" t="str">
        <f t="shared" si="282"/>
        <v>se sigue facturando</v>
      </c>
    </row>
    <row r="2613" spans="1:6" hidden="1" x14ac:dyDescent="0.25">
      <c r="A2613" s="75" t="s">
        <v>5011</v>
      </c>
      <c r="B2613" s="75" t="s">
        <v>5012</v>
      </c>
      <c r="C2613" s="83">
        <v>10.33</v>
      </c>
      <c r="D2613" s="83">
        <v>10.84</v>
      </c>
      <c r="E2613">
        <f t="shared" si="281"/>
        <v>-0.50999999999999979</v>
      </c>
      <c r="F2613" t="str">
        <f t="shared" si="282"/>
        <v>esta pagando</v>
      </c>
    </row>
    <row r="2614" spans="1:6" hidden="1" x14ac:dyDescent="0.25">
      <c r="A2614" s="75" t="s">
        <v>4002</v>
      </c>
      <c r="B2614" s="75" t="s">
        <v>4003</v>
      </c>
      <c r="C2614" s="83">
        <v>39.74</v>
      </c>
      <c r="D2614" s="83">
        <v>10.85</v>
      </c>
      <c r="E2614">
        <f t="shared" si="281"/>
        <v>28.89</v>
      </c>
      <c r="F2614" t="str">
        <f t="shared" si="282"/>
        <v>se sigue facturando</v>
      </c>
    </row>
    <row r="2615" spans="1:6" hidden="1" x14ac:dyDescent="0.25">
      <c r="A2615" s="75" t="s">
        <v>887</v>
      </c>
      <c r="B2615" s="75" t="s">
        <v>888</v>
      </c>
      <c r="C2615" s="83">
        <v>3.58</v>
      </c>
      <c r="D2615" s="83">
        <v>10.86</v>
      </c>
      <c r="E2615">
        <f t="shared" si="281"/>
        <v>-7.2799999999999994</v>
      </c>
      <c r="F2615" t="str">
        <f t="shared" si="282"/>
        <v>esta pagando</v>
      </c>
    </row>
    <row r="2616" spans="1:6" x14ac:dyDescent="0.25">
      <c r="A2616" s="75" t="s">
        <v>8001</v>
      </c>
      <c r="B2616" s="75" t="s">
        <v>8002</v>
      </c>
      <c r="C2616" s="83">
        <v>10.86</v>
      </c>
      <c r="D2616" s="83">
        <v>10.86</v>
      </c>
      <c r="E2616">
        <f t="shared" si="281"/>
        <v>0</v>
      </c>
      <c r="F2616" s="90" t="str">
        <f t="shared" ref="F2616:F2618" si="285">IF(E2616=0,"Sin movimiento en 2020", IF(C2616&gt;D2616,"se sigue facturando","esta pagando"))</f>
        <v>Sin movimiento en 2020</v>
      </c>
    </row>
    <row r="2617" spans="1:6" x14ac:dyDescent="0.25">
      <c r="A2617" s="75" t="s">
        <v>3280</v>
      </c>
      <c r="B2617" s="75" t="s">
        <v>3281</v>
      </c>
      <c r="C2617" s="83">
        <v>10.87</v>
      </c>
      <c r="D2617" s="83">
        <v>10.87</v>
      </c>
      <c r="E2617">
        <f t="shared" si="281"/>
        <v>0</v>
      </c>
      <c r="F2617" s="90" t="str">
        <f t="shared" si="285"/>
        <v>Sin movimiento en 2020</v>
      </c>
    </row>
    <row r="2618" spans="1:6" x14ac:dyDescent="0.25">
      <c r="A2618" s="75" t="s">
        <v>3788</v>
      </c>
      <c r="B2618" s="75" t="s">
        <v>3789</v>
      </c>
      <c r="C2618" s="83">
        <v>10.91</v>
      </c>
      <c r="D2618" s="83">
        <v>10.91</v>
      </c>
      <c r="E2618">
        <f t="shared" si="281"/>
        <v>0</v>
      </c>
      <c r="F2618" s="90" t="str">
        <f t="shared" si="285"/>
        <v>Sin movimiento en 2020</v>
      </c>
    </row>
    <row r="2619" spans="1:6" hidden="1" x14ac:dyDescent="0.25">
      <c r="A2619" s="75" t="s">
        <v>6841</v>
      </c>
      <c r="B2619" s="75" t="s">
        <v>6842</v>
      </c>
      <c r="C2619" s="83">
        <v>20.059999999999999</v>
      </c>
      <c r="D2619" s="83">
        <v>10.91</v>
      </c>
      <c r="E2619">
        <f t="shared" si="281"/>
        <v>9.1499999999999986</v>
      </c>
      <c r="F2619" t="str">
        <f t="shared" si="282"/>
        <v>se sigue facturando</v>
      </c>
    </row>
    <row r="2620" spans="1:6" hidden="1" x14ac:dyDescent="0.25">
      <c r="A2620" s="75" t="s">
        <v>2681</v>
      </c>
      <c r="B2620" s="75" t="s">
        <v>2682</v>
      </c>
      <c r="C2620" s="83">
        <v>16.809999999999999</v>
      </c>
      <c r="D2620" s="83">
        <v>10.92</v>
      </c>
      <c r="E2620">
        <f t="shared" si="281"/>
        <v>5.8899999999999988</v>
      </c>
      <c r="F2620" t="str">
        <f t="shared" si="282"/>
        <v>se sigue facturando</v>
      </c>
    </row>
    <row r="2621" spans="1:6" hidden="1" x14ac:dyDescent="0.25">
      <c r="A2621" s="75" t="s">
        <v>4156</v>
      </c>
      <c r="B2621" s="75" t="s">
        <v>4157</v>
      </c>
      <c r="C2621" s="83">
        <v>5.54</v>
      </c>
      <c r="D2621" s="83">
        <v>10.96</v>
      </c>
      <c r="E2621">
        <f t="shared" si="281"/>
        <v>-5.4200000000000008</v>
      </c>
      <c r="F2621" t="str">
        <f t="shared" si="282"/>
        <v>esta pagando</v>
      </c>
    </row>
    <row r="2622" spans="1:6" hidden="1" x14ac:dyDescent="0.25">
      <c r="A2622" s="75" t="s">
        <v>4216</v>
      </c>
      <c r="B2622" s="75" t="s">
        <v>4217</v>
      </c>
      <c r="C2622" s="83">
        <v>11.37</v>
      </c>
      <c r="D2622" s="83">
        <v>10.98</v>
      </c>
      <c r="E2622">
        <f t="shared" si="281"/>
        <v>0.38999999999999879</v>
      </c>
      <c r="F2622" t="str">
        <f t="shared" si="282"/>
        <v>se sigue facturando</v>
      </c>
    </row>
    <row r="2623" spans="1:6" x14ac:dyDescent="0.25">
      <c r="A2623" s="75" t="s">
        <v>4963</v>
      </c>
      <c r="B2623" s="75" t="s">
        <v>4964</v>
      </c>
      <c r="C2623" s="83">
        <v>10.98</v>
      </c>
      <c r="D2623" s="83">
        <v>10.98</v>
      </c>
      <c r="E2623">
        <f t="shared" si="281"/>
        <v>0</v>
      </c>
      <c r="F2623" s="90" t="str">
        <f t="shared" ref="F2623:F2624" si="286">IF(E2623=0,"Sin movimiento en 2020", IF(C2623&gt;D2623,"se sigue facturando","esta pagando"))</f>
        <v>Sin movimiento en 2020</v>
      </c>
    </row>
    <row r="2624" spans="1:6" x14ac:dyDescent="0.25">
      <c r="A2624" s="75" t="s">
        <v>4675</v>
      </c>
      <c r="B2624" s="75" t="s">
        <v>4676</v>
      </c>
      <c r="C2624" s="83">
        <v>11</v>
      </c>
      <c r="D2624" s="83">
        <v>11</v>
      </c>
      <c r="E2624">
        <f t="shared" si="281"/>
        <v>0</v>
      </c>
      <c r="F2624" s="90" t="str">
        <f t="shared" si="286"/>
        <v>Sin movimiento en 2020</v>
      </c>
    </row>
    <row r="2625" spans="1:6" hidden="1" x14ac:dyDescent="0.25">
      <c r="A2625" s="75" t="s">
        <v>7733</v>
      </c>
      <c r="B2625" s="75" t="s">
        <v>7734</v>
      </c>
      <c r="C2625" s="83">
        <v>56.43</v>
      </c>
      <c r="D2625" s="83">
        <v>11.03</v>
      </c>
      <c r="E2625">
        <f t="shared" si="281"/>
        <v>45.4</v>
      </c>
      <c r="F2625" t="str">
        <f t="shared" si="282"/>
        <v>se sigue facturando</v>
      </c>
    </row>
    <row r="2626" spans="1:6" x14ac:dyDescent="0.25">
      <c r="A2626" s="75" t="s">
        <v>8132</v>
      </c>
      <c r="B2626" s="75" t="s">
        <v>8133</v>
      </c>
      <c r="C2626" s="83">
        <v>11.03</v>
      </c>
      <c r="D2626" s="83">
        <v>11.03</v>
      </c>
      <c r="E2626">
        <f t="shared" ref="E2626:E2689" si="287">C2626-D2626</f>
        <v>0</v>
      </c>
      <c r="F2626" s="90" t="str">
        <f>IF(E2626=0,"Sin movimiento en 2020", IF(C2626&gt;D2626,"se sigue facturando","esta pagando"))</f>
        <v>Sin movimiento en 2020</v>
      </c>
    </row>
    <row r="2627" spans="1:6" hidden="1" x14ac:dyDescent="0.25">
      <c r="A2627" s="75" t="s">
        <v>9760</v>
      </c>
      <c r="B2627" s="75" t="s">
        <v>9761</v>
      </c>
      <c r="C2627" s="83">
        <v>7.41</v>
      </c>
      <c r="D2627" s="83">
        <v>11.03</v>
      </c>
      <c r="E2627">
        <f t="shared" si="287"/>
        <v>-3.6199999999999992</v>
      </c>
      <c r="F2627" t="str">
        <f t="shared" ref="F2627:F2689" si="288">IF(E2627=0,"No cobrable", IF(C2627&gt;D2627,"se sigue facturando","esta pagando"))</f>
        <v>esta pagando</v>
      </c>
    </row>
    <row r="2628" spans="1:6" x14ac:dyDescent="0.25">
      <c r="A2628" s="75" t="s">
        <v>3832</v>
      </c>
      <c r="B2628" s="75" t="s">
        <v>3833</v>
      </c>
      <c r="C2628" s="83">
        <v>11.04</v>
      </c>
      <c r="D2628" s="83">
        <v>11.04</v>
      </c>
      <c r="E2628">
        <f t="shared" si="287"/>
        <v>0</v>
      </c>
      <c r="F2628" s="90" t="str">
        <f>IF(E2628=0,"Sin movimiento en 2020", IF(C2628&gt;D2628,"se sigue facturando","esta pagando"))</f>
        <v>Sin movimiento en 2020</v>
      </c>
    </row>
    <row r="2629" spans="1:6" hidden="1" x14ac:dyDescent="0.25">
      <c r="A2629" s="75" t="s">
        <v>1741</v>
      </c>
      <c r="B2629" s="75" t="s">
        <v>1742</v>
      </c>
      <c r="C2629" s="83">
        <v>8.3800000000000008</v>
      </c>
      <c r="D2629" s="83">
        <v>11.09</v>
      </c>
      <c r="E2629">
        <f t="shared" si="287"/>
        <v>-2.7099999999999991</v>
      </c>
      <c r="F2629" t="str">
        <f t="shared" si="288"/>
        <v>esta pagando</v>
      </c>
    </row>
    <row r="2630" spans="1:6" hidden="1" x14ac:dyDescent="0.25">
      <c r="A2630" s="75" t="s">
        <v>8868</v>
      </c>
      <c r="B2630" s="75" t="s">
        <v>8869</v>
      </c>
      <c r="C2630" s="83">
        <v>3.36</v>
      </c>
      <c r="D2630" s="83">
        <v>11.09</v>
      </c>
      <c r="E2630">
        <f t="shared" si="287"/>
        <v>-7.73</v>
      </c>
      <c r="F2630" t="str">
        <f t="shared" si="288"/>
        <v>esta pagando</v>
      </c>
    </row>
    <row r="2631" spans="1:6" hidden="1" x14ac:dyDescent="0.25">
      <c r="A2631" s="75" t="s">
        <v>9313</v>
      </c>
      <c r="B2631" s="75" t="s">
        <v>9314</v>
      </c>
      <c r="C2631" s="83">
        <v>33.85</v>
      </c>
      <c r="D2631" s="83">
        <v>11.1</v>
      </c>
      <c r="E2631">
        <f t="shared" si="287"/>
        <v>22.75</v>
      </c>
      <c r="F2631" t="str">
        <f t="shared" si="288"/>
        <v>se sigue facturando</v>
      </c>
    </row>
    <row r="2632" spans="1:6" hidden="1" x14ac:dyDescent="0.25">
      <c r="A2632" s="75" t="s">
        <v>6517</v>
      </c>
      <c r="B2632" s="75" t="s">
        <v>6518</v>
      </c>
      <c r="C2632" s="83">
        <v>11.37</v>
      </c>
      <c r="D2632" s="83">
        <v>11.11</v>
      </c>
      <c r="E2632">
        <f t="shared" si="287"/>
        <v>0.25999999999999979</v>
      </c>
      <c r="F2632" t="str">
        <f t="shared" si="288"/>
        <v>se sigue facturando</v>
      </c>
    </row>
    <row r="2633" spans="1:6" hidden="1" x14ac:dyDescent="0.25">
      <c r="A2633" s="75" t="s">
        <v>377</v>
      </c>
      <c r="B2633" s="75" t="s">
        <v>378</v>
      </c>
      <c r="C2633" s="83">
        <v>5.25</v>
      </c>
      <c r="D2633" s="83">
        <v>11.12</v>
      </c>
      <c r="E2633">
        <f t="shared" si="287"/>
        <v>-5.8699999999999992</v>
      </c>
      <c r="F2633" t="str">
        <f t="shared" si="288"/>
        <v>esta pagando</v>
      </c>
    </row>
    <row r="2634" spans="1:6" x14ac:dyDescent="0.25">
      <c r="A2634" s="75" t="s">
        <v>3004</v>
      </c>
      <c r="B2634" s="75" t="s">
        <v>3005</v>
      </c>
      <c r="C2634" s="83">
        <v>11.13</v>
      </c>
      <c r="D2634" s="83">
        <v>11.13</v>
      </c>
      <c r="E2634">
        <f t="shared" si="287"/>
        <v>0</v>
      </c>
      <c r="F2634" s="90" t="str">
        <f t="shared" ref="F2634:F2637" si="289">IF(E2634=0,"Sin movimiento en 2020", IF(C2634&gt;D2634,"se sigue facturando","esta pagando"))</f>
        <v>Sin movimiento en 2020</v>
      </c>
    </row>
    <row r="2635" spans="1:6" x14ac:dyDescent="0.25">
      <c r="A2635" s="75" t="s">
        <v>7564</v>
      </c>
      <c r="B2635" s="75" t="s">
        <v>7565</v>
      </c>
      <c r="C2635" s="83">
        <v>11.14</v>
      </c>
      <c r="D2635" s="83">
        <v>11.14</v>
      </c>
      <c r="E2635">
        <f t="shared" si="287"/>
        <v>0</v>
      </c>
      <c r="F2635" s="90" t="str">
        <f t="shared" si="289"/>
        <v>Sin movimiento en 2020</v>
      </c>
    </row>
    <row r="2636" spans="1:6" x14ac:dyDescent="0.25">
      <c r="A2636" s="75" t="s">
        <v>7001</v>
      </c>
      <c r="B2636" s="75" t="s">
        <v>7002</v>
      </c>
      <c r="C2636" s="83">
        <v>11.15</v>
      </c>
      <c r="D2636" s="83">
        <v>11.15</v>
      </c>
      <c r="E2636">
        <f t="shared" si="287"/>
        <v>0</v>
      </c>
      <c r="F2636" s="90" t="str">
        <f t="shared" si="289"/>
        <v>Sin movimiento en 2020</v>
      </c>
    </row>
    <row r="2637" spans="1:6" x14ac:dyDescent="0.25">
      <c r="A2637" s="75" t="s">
        <v>4637</v>
      </c>
      <c r="B2637" s="75" t="s">
        <v>4638</v>
      </c>
      <c r="C2637" s="83">
        <v>11.16</v>
      </c>
      <c r="D2637" s="83">
        <v>11.16</v>
      </c>
      <c r="E2637">
        <f t="shared" si="287"/>
        <v>0</v>
      </c>
      <c r="F2637" s="90" t="str">
        <f t="shared" si="289"/>
        <v>Sin movimiento en 2020</v>
      </c>
    </row>
    <row r="2638" spans="1:6" hidden="1" x14ac:dyDescent="0.25">
      <c r="A2638" s="75" t="s">
        <v>7774</v>
      </c>
      <c r="B2638" s="75" t="s">
        <v>7775</v>
      </c>
      <c r="C2638" s="83">
        <v>13.93</v>
      </c>
      <c r="D2638" s="83">
        <v>11.17</v>
      </c>
      <c r="E2638">
        <f t="shared" si="287"/>
        <v>2.76</v>
      </c>
      <c r="F2638" t="str">
        <f t="shared" si="288"/>
        <v>se sigue facturando</v>
      </c>
    </row>
    <row r="2639" spans="1:6" hidden="1" x14ac:dyDescent="0.25">
      <c r="A2639" s="75" t="s">
        <v>8532</v>
      </c>
      <c r="B2639" s="75" t="s">
        <v>8533</v>
      </c>
      <c r="C2639" s="83">
        <v>-5.89</v>
      </c>
      <c r="D2639" s="83">
        <v>11.18</v>
      </c>
      <c r="E2639">
        <f t="shared" si="287"/>
        <v>-17.07</v>
      </c>
      <c r="F2639" t="str">
        <f t="shared" si="288"/>
        <v>esta pagando</v>
      </c>
    </row>
    <row r="2640" spans="1:6" x14ac:dyDescent="0.25">
      <c r="A2640" s="75" t="s">
        <v>4813</v>
      </c>
      <c r="B2640" s="75" t="s">
        <v>4814</v>
      </c>
      <c r="C2640" s="83">
        <v>11.2</v>
      </c>
      <c r="D2640" s="83">
        <v>11.2</v>
      </c>
      <c r="E2640">
        <f t="shared" si="287"/>
        <v>0</v>
      </c>
      <c r="F2640" s="90" t="str">
        <f t="shared" ref="F2640:F2641" si="290">IF(E2640=0,"Sin movimiento en 2020", IF(C2640&gt;D2640,"se sigue facturando","esta pagando"))</f>
        <v>Sin movimiento en 2020</v>
      </c>
    </row>
    <row r="2641" spans="1:6" x14ac:dyDescent="0.25">
      <c r="A2641" s="75" t="s">
        <v>5822</v>
      </c>
      <c r="B2641" s="75" t="s">
        <v>5823</v>
      </c>
      <c r="C2641" s="83">
        <v>11.2</v>
      </c>
      <c r="D2641" s="83">
        <v>11.2</v>
      </c>
      <c r="E2641">
        <f t="shared" si="287"/>
        <v>0</v>
      </c>
      <c r="F2641" s="90" t="str">
        <f t="shared" si="290"/>
        <v>Sin movimiento en 2020</v>
      </c>
    </row>
    <row r="2642" spans="1:6" hidden="1" x14ac:dyDescent="0.25">
      <c r="A2642" s="75" t="s">
        <v>3020</v>
      </c>
      <c r="B2642" s="75" t="s">
        <v>3021</v>
      </c>
      <c r="C2642" s="83">
        <v>4.5199999999999996</v>
      </c>
      <c r="D2642" s="83">
        <v>11.21</v>
      </c>
      <c r="E2642">
        <f t="shared" si="287"/>
        <v>-6.6900000000000013</v>
      </c>
      <c r="F2642" t="str">
        <f t="shared" si="288"/>
        <v>esta pagando</v>
      </c>
    </row>
    <row r="2643" spans="1:6" x14ac:dyDescent="0.25">
      <c r="A2643" s="75" t="s">
        <v>3324</v>
      </c>
      <c r="B2643" s="75" t="s">
        <v>3325</v>
      </c>
      <c r="C2643" s="83">
        <v>11.21</v>
      </c>
      <c r="D2643" s="83">
        <v>11.21</v>
      </c>
      <c r="E2643">
        <f t="shared" si="287"/>
        <v>0</v>
      </c>
      <c r="F2643" s="90" t="str">
        <f>IF(E2643=0,"Sin movimiento en 2020", IF(C2643&gt;D2643,"se sigue facturando","esta pagando"))</f>
        <v>Sin movimiento en 2020</v>
      </c>
    </row>
    <row r="2644" spans="1:6" hidden="1" x14ac:dyDescent="0.25">
      <c r="A2644" s="75" t="s">
        <v>8910</v>
      </c>
      <c r="B2644" s="75" t="s">
        <v>8911</v>
      </c>
      <c r="C2644" s="83">
        <v>61.99</v>
      </c>
      <c r="D2644" s="83">
        <v>11.22</v>
      </c>
      <c r="E2644">
        <f t="shared" si="287"/>
        <v>50.77</v>
      </c>
      <c r="F2644" t="str">
        <f t="shared" si="288"/>
        <v>se sigue facturando</v>
      </c>
    </row>
    <row r="2645" spans="1:6" x14ac:dyDescent="0.25">
      <c r="A2645" s="75" t="s">
        <v>7329</v>
      </c>
      <c r="B2645" s="75" t="s">
        <v>7330</v>
      </c>
      <c r="C2645" s="83">
        <v>11.23</v>
      </c>
      <c r="D2645" s="83">
        <v>11.23</v>
      </c>
      <c r="E2645">
        <f t="shared" si="287"/>
        <v>0</v>
      </c>
      <c r="F2645" s="90" t="str">
        <f>IF(E2645=0,"Sin movimiento en 2020", IF(C2645&gt;D2645,"se sigue facturando","esta pagando"))</f>
        <v>Sin movimiento en 2020</v>
      </c>
    </row>
    <row r="2646" spans="1:6" hidden="1" x14ac:dyDescent="0.25">
      <c r="A2646" s="75" t="s">
        <v>345</v>
      </c>
      <c r="B2646" s="75" t="s">
        <v>346</v>
      </c>
      <c r="C2646" s="83">
        <v>176.06</v>
      </c>
      <c r="D2646" s="83">
        <v>11.24</v>
      </c>
      <c r="E2646">
        <f t="shared" si="287"/>
        <v>164.82</v>
      </c>
      <c r="F2646" t="str">
        <f t="shared" si="288"/>
        <v>se sigue facturando</v>
      </c>
    </row>
    <row r="2647" spans="1:6" hidden="1" x14ac:dyDescent="0.25">
      <c r="A2647" s="75" t="s">
        <v>7769</v>
      </c>
      <c r="B2647" s="75" t="s">
        <v>7770</v>
      </c>
      <c r="C2647" s="83">
        <v>85.15</v>
      </c>
      <c r="D2647" s="83">
        <v>11.24</v>
      </c>
      <c r="E2647">
        <f t="shared" si="287"/>
        <v>73.910000000000011</v>
      </c>
      <c r="F2647" t="str">
        <f t="shared" si="288"/>
        <v>se sigue facturando</v>
      </c>
    </row>
    <row r="2648" spans="1:6" hidden="1" x14ac:dyDescent="0.25">
      <c r="A2648" s="75" t="s">
        <v>8019</v>
      </c>
      <c r="B2648" s="75" t="s">
        <v>8020</v>
      </c>
      <c r="C2648" s="83">
        <v>90.56</v>
      </c>
      <c r="D2648" s="83">
        <v>11.24</v>
      </c>
      <c r="E2648">
        <f t="shared" si="287"/>
        <v>79.320000000000007</v>
      </c>
      <c r="F2648" t="str">
        <f t="shared" si="288"/>
        <v>se sigue facturando</v>
      </c>
    </row>
    <row r="2649" spans="1:6" x14ac:dyDescent="0.25">
      <c r="A2649" s="75" t="s">
        <v>1357</v>
      </c>
      <c r="B2649" s="75" t="s">
        <v>1358</v>
      </c>
      <c r="C2649" s="83">
        <v>11.25</v>
      </c>
      <c r="D2649" s="83">
        <v>11.25</v>
      </c>
      <c r="E2649">
        <f t="shared" si="287"/>
        <v>0</v>
      </c>
      <c r="F2649" s="90" t="str">
        <f t="shared" ref="F2649:F2651" si="291">IF(E2649=0,"Sin movimiento en 2020", IF(C2649&gt;D2649,"se sigue facturando","esta pagando"))</f>
        <v>Sin movimiento en 2020</v>
      </c>
    </row>
    <row r="2650" spans="1:6" x14ac:dyDescent="0.25">
      <c r="A2650" s="75" t="s">
        <v>2423</v>
      </c>
      <c r="B2650" s="75" t="s">
        <v>2424</v>
      </c>
      <c r="C2650" s="83">
        <v>11.28</v>
      </c>
      <c r="D2650" s="83">
        <v>11.28</v>
      </c>
      <c r="E2650">
        <f t="shared" si="287"/>
        <v>0</v>
      </c>
      <c r="F2650" s="90" t="str">
        <f t="shared" si="291"/>
        <v>Sin movimiento en 2020</v>
      </c>
    </row>
    <row r="2651" spans="1:6" x14ac:dyDescent="0.25">
      <c r="A2651" s="75" t="s">
        <v>3672</v>
      </c>
      <c r="B2651" s="75" t="s">
        <v>3673</v>
      </c>
      <c r="C2651" s="83">
        <v>11.29</v>
      </c>
      <c r="D2651" s="83">
        <v>11.29</v>
      </c>
      <c r="E2651">
        <f t="shared" si="287"/>
        <v>0</v>
      </c>
      <c r="F2651" s="90" t="str">
        <f t="shared" si="291"/>
        <v>Sin movimiento en 2020</v>
      </c>
    </row>
    <row r="2652" spans="1:6" hidden="1" x14ac:dyDescent="0.25">
      <c r="A2652" s="75" t="s">
        <v>6699</v>
      </c>
      <c r="B2652" s="75" t="s">
        <v>6700</v>
      </c>
      <c r="C2652" s="83">
        <v>17.79</v>
      </c>
      <c r="D2652" s="83">
        <v>11.29</v>
      </c>
      <c r="E2652">
        <f t="shared" si="287"/>
        <v>6.5</v>
      </c>
      <c r="F2652" t="str">
        <f t="shared" si="288"/>
        <v>se sigue facturando</v>
      </c>
    </row>
    <row r="2653" spans="1:6" hidden="1" x14ac:dyDescent="0.25">
      <c r="A2653" s="75" t="s">
        <v>9673</v>
      </c>
      <c r="B2653" s="75" t="s">
        <v>9674</v>
      </c>
      <c r="C2653" s="83">
        <v>3.49</v>
      </c>
      <c r="D2653" s="83">
        <v>11.29</v>
      </c>
      <c r="E2653">
        <f t="shared" si="287"/>
        <v>-7.7999999999999989</v>
      </c>
      <c r="F2653" t="str">
        <f t="shared" si="288"/>
        <v>esta pagando</v>
      </c>
    </row>
    <row r="2654" spans="1:6" x14ac:dyDescent="0.25">
      <c r="A2654" s="75" t="s">
        <v>1853</v>
      </c>
      <c r="B2654" s="75" t="s">
        <v>1854</v>
      </c>
      <c r="C2654" s="83">
        <v>11.31</v>
      </c>
      <c r="D2654" s="83">
        <v>11.31</v>
      </c>
      <c r="E2654">
        <f t="shared" si="287"/>
        <v>0</v>
      </c>
      <c r="F2654" s="90" t="str">
        <f t="shared" ref="F2654:F2655" si="292">IF(E2654=0,"Sin movimiento en 2020", IF(C2654&gt;D2654,"se sigue facturando","esta pagando"))</f>
        <v>Sin movimiento en 2020</v>
      </c>
    </row>
    <row r="2655" spans="1:6" x14ac:dyDescent="0.25">
      <c r="A2655" s="75" t="s">
        <v>5057</v>
      </c>
      <c r="B2655" s="75" t="s">
        <v>5058</v>
      </c>
      <c r="C2655" s="83">
        <v>11.31</v>
      </c>
      <c r="D2655" s="83">
        <v>11.31</v>
      </c>
      <c r="E2655">
        <f t="shared" si="287"/>
        <v>0</v>
      </c>
      <c r="F2655" s="90" t="str">
        <f t="shared" si="292"/>
        <v>Sin movimiento en 2020</v>
      </c>
    </row>
    <row r="2656" spans="1:6" hidden="1" x14ac:dyDescent="0.25">
      <c r="A2656" s="75" t="s">
        <v>8392</v>
      </c>
      <c r="B2656" s="75" t="s">
        <v>8393</v>
      </c>
      <c r="C2656" s="83">
        <v>7.17</v>
      </c>
      <c r="D2656" s="83">
        <v>11.33</v>
      </c>
      <c r="E2656">
        <f t="shared" si="287"/>
        <v>-4.16</v>
      </c>
      <c r="F2656" t="str">
        <f t="shared" si="288"/>
        <v>esta pagando</v>
      </c>
    </row>
    <row r="2657" spans="1:6" hidden="1" x14ac:dyDescent="0.25">
      <c r="A2657" s="75" t="s">
        <v>4416</v>
      </c>
      <c r="B2657" s="75" t="s">
        <v>4417</v>
      </c>
      <c r="C2657" s="83">
        <v>80.7</v>
      </c>
      <c r="D2657" s="83">
        <v>11.38</v>
      </c>
      <c r="E2657">
        <f t="shared" si="287"/>
        <v>69.320000000000007</v>
      </c>
      <c r="F2657" t="str">
        <f t="shared" si="288"/>
        <v>se sigue facturando</v>
      </c>
    </row>
    <row r="2658" spans="1:6" x14ac:dyDescent="0.25">
      <c r="A2658" s="75" t="s">
        <v>6144</v>
      </c>
      <c r="B2658" s="75" t="s">
        <v>6145</v>
      </c>
      <c r="C2658" s="83">
        <v>11.38</v>
      </c>
      <c r="D2658" s="83">
        <v>11.38</v>
      </c>
      <c r="E2658">
        <f t="shared" si="287"/>
        <v>0</v>
      </c>
      <c r="F2658" s="90" t="str">
        <f>IF(E2658=0,"Sin movimiento en 2020", IF(C2658&gt;D2658,"se sigue facturando","esta pagando"))</f>
        <v>Sin movimiento en 2020</v>
      </c>
    </row>
    <row r="2659" spans="1:6" hidden="1" x14ac:dyDescent="0.25">
      <c r="A2659" s="75" t="s">
        <v>9106</v>
      </c>
      <c r="B2659" s="75" t="s">
        <v>9107</v>
      </c>
      <c r="C2659" s="83">
        <v>1.88</v>
      </c>
      <c r="D2659" s="83">
        <v>11.38</v>
      </c>
      <c r="E2659">
        <f t="shared" si="287"/>
        <v>-9.5</v>
      </c>
      <c r="F2659" t="str">
        <f t="shared" si="288"/>
        <v>esta pagando</v>
      </c>
    </row>
    <row r="2660" spans="1:6" hidden="1" x14ac:dyDescent="0.25">
      <c r="A2660" s="75" t="s">
        <v>7155</v>
      </c>
      <c r="B2660" s="75" t="s">
        <v>7156</v>
      </c>
      <c r="C2660" s="83">
        <v>12.53</v>
      </c>
      <c r="D2660" s="83">
        <v>11.39</v>
      </c>
      <c r="E2660">
        <f t="shared" si="287"/>
        <v>1.1399999999999988</v>
      </c>
      <c r="F2660" t="str">
        <f t="shared" si="288"/>
        <v>se sigue facturando</v>
      </c>
    </row>
    <row r="2661" spans="1:6" hidden="1" x14ac:dyDescent="0.25">
      <c r="A2661" s="75" t="s">
        <v>7300</v>
      </c>
      <c r="B2661" s="75" t="s">
        <v>7301</v>
      </c>
      <c r="C2661" s="83">
        <v>8.1</v>
      </c>
      <c r="D2661" s="83">
        <v>11.39</v>
      </c>
      <c r="E2661">
        <f t="shared" si="287"/>
        <v>-3.2900000000000009</v>
      </c>
      <c r="F2661" t="str">
        <f t="shared" si="288"/>
        <v>esta pagando</v>
      </c>
    </row>
    <row r="2662" spans="1:6" x14ac:dyDescent="0.25">
      <c r="A2662" s="75" t="s">
        <v>2968</v>
      </c>
      <c r="B2662" s="75" t="s">
        <v>2969</v>
      </c>
      <c r="C2662" s="83">
        <v>11.44</v>
      </c>
      <c r="D2662" s="83">
        <v>11.44</v>
      </c>
      <c r="E2662">
        <f t="shared" si="287"/>
        <v>0</v>
      </c>
      <c r="F2662" s="90" t="str">
        <f>IF(E2662=0,"Sin movimiento en 2020", IF(C2662&gt;D2662,"se sigue facturando","esta pagando"))</f>
        <v>Sin movimiento en 2020</v>
      </c>
    </row>
    <row r="2663" spans="1:6" hidden="1" x14ac:dyDescent="0.25">
      <c r="A2663" s="75" t="s">
        <v>3664</v>
      </c>
      <c r="B2663" s="75" t="s">
        <v>3665</v>
      </c>
      <c r="C2663" s="83">
        <v>1.79</v>
      </c>
      <c r="D2663" s="83">
        <v>11.45</v>
      </c>
      <c r="E2663">
        <f t="shared" si="287"/>
        <v>-9.66</v>
      </c>
      <c r="F2663" t="str">
        <f t="shared" si="288"/>
        <v>esta pagando</v>
      </c>
    </row>
    <row r="2664" spans="1:6" x14ac:dyDescent="0.25">
      <c r="A2664" s="75" t="s">
        <v>7813</v>
      </c>
      <c r="B2664" s="75" t="s">
        <v>7814</v>
      </c>
      <c r="C2664" s="83">
        <v>11.5</v>
      </c>
      <c r="D2664" s="83">
        <v>11.5</v>
      </c>
      <c r="E2664">
        <f t="shared" si="287"/>
        <v>0</v>
      </c>
      <c r="F2664" s="90" t="str">
        <f>IF(E2664=0,"Sin movimiento en 2020", IF(C2664&gt;D2664,"se sigue facturando","esta pagando"))</f>
        <v>Sin movimiento en 2020</v>
      </c>
    </row>
    <row r="2665" spans="1:6" hidden="1" x14ac:dyDescent="0.25">
      <c r="A2665" s="75" t="s">
        <v>4603</v>
      </c>
      <c r="B2665" s="75" t="s">
        <v>4604</v>
      </c>
      <c r="C2665" s="83">
        <v>12.21</v>
      </c>
      <c r="D2665" s="83">
        <v>11.51</v>
      </c>
      <c r="E2665">
        <f t="shared" si="287"/>
        <v>0.70000000000000107</v>
      </c>
      <c r="F2665" t="str">
        <f t="shared" si="288"/>
        <v>se sigue facturando</v>
      </c>
    </row>
    <row r="2666" spans="1:6" hidden="1" x14ac:dyDescent="0.25">
      <c r="A2666" s="75" t="s">
        <v>5310</v>
      </c>
      <c r="B2666" s="75" t="s">
        <v>5311</v>
      </c>
      <c r="C2666" s="83">
        <v>1.68</v>
      </c>
      <c r="D2666" s="83">
        <v>11.51</v>
      </c>
      <c r="E2666">
        <f t="shared" si="287"/>
        <v>-9.83</v>
      </c>
      <c r="F2666" t="str">
        <f t="shared" si="288"/>
        <v>esta pagando</v>
      </c>
    </row>
    <row r="2667" spans="1:6" hidden="1" x14ac:dyDescent="0.25">
      <c r="A2667" s="75" t="s">
        <v>9110</v>
      </c>
      <c r="B2667" s="75" t="s">
        <v>9111</v>
      </c>
      <c r="C2667" s="83">
        <v>10.5</v>
      </c>
      <c r="D2667" s="83">
        <v>11.52</v>
      </c>
      <c r="E2667">
        <f t="shared" si="287"/>
        <v>-1.0199999999999996</v>
      </c>
      <c r="F2667" t="str">
        <f t="shared" si="288"/>
        <v>esta pagando</v>
      </c>
    </row>
    <row r="2668" spans="1:6" x14ac:dyDescent="0.25">
      <c r="A2668" s="75" t="s">
        <v>4605</v>
      </c>
      <c r="B2668" s="75" t="s">
        <v>4606</v>
      </c>
      <c r="C2668" s="83">
        <v>11.53</v>
      </c>
      <c r="D2668" s="83">
        <v>11.53</v>
      </c>
      <c r="E2668">
        <f t="shared" si="287"/>
        <v>0</v>
      </c>
      <c r="F2668" s="90" t="str">
        <f t="shared" ref="F2668:F2669" si="293">IF(E2668=0,"Sin movimiento en 2020", IF(C2668&gt;D2668,"se sigue facturando","esta pagando"))</f>
        <v>Sin movimiento en 2020</v>
      </c>
    </row>
    <row r="2669" spans="1:6" x14ac:dyDescent="0.25">
      <c r="A2669" s="75" t="s">
        <v>3248</v>
      </c>
      <c r="B2669" s="75" t="s">
        <v>3249</v>
      </c>
      <c r="C2669" s="83">
        <v>11.54</v>
      </c>
      <c r="D2669" s="83">
        <v>11.54</v>
      </c>
      <c r="E2669">
        <f t="shared" si="287"/>
        <v>0</v>
      </c>
      <c r="F2669" s="90" t="str">
        <f t="shared" si="293"/>
        <v>Sin movimiento en 2020</v>
      </c>
    </row>
    <row r="2670" spans="1:6" hidden="1" x14ac:dyDescent="0.25">
      <c r="A2670" s="75" t="s">
        <v>7139</v>
      </c>
      <c r="B2670" s="75" t="s">
        <v>7140</v>
      </c>
      <c r="C2670" s="83">
        <v>5.0199999999999996</v>
      </c>
      <c r="D2670" s="83">
        <v>11.54</v>
      </c>
      <c r="E2670">
        <f t="shared" si="287"/>
        <v>-6.52</v>
      </c>
      <c r="F2670" t="str">
        <f t="shared" si="288"/>
        <v>esta pagando</v>
      </c>
    </row>
    <row r="2671" spans="1:6" hidden="1" x14ac:dyDescent="0.25">
      <c r="A2671" s="75" t="s">
        <v>3030</v>
      </c>
      <c r="B2671" s="75" t="s">
        <v>3031</v>
      </c>
      <c r="C2671" s="83">
        <v>2.02</v>
      </c>
      <c r="D2671" s="83">
        <v>11.55</v>
      </c>
      <c r="E2671">
        <f t="shared" si="287"/>
        <v>-9.5300000000000011</v>
      </c>
      <c r="F2671" t="str">
        <f t="shared" si="288"/>
        <v>esta pagando</v>
      </c>
    </row>
    <row r="2672" spans="1:6" x14ac:dyDescent="0.25">
      <c r="A2672" s="75" t="s">
        <v>2053</v>
      </c>
      <c r="B2672" s="75" t="s">
        <v>2054</v>
      </c>
      <c r="C2672" s="83">
        <v>11.58</v>
      </c>
      <c r="D2672" s="83">
        <v>11.58</v>
      </c>
      <c r="E2672">
        <f t="shared" si="287"/>
        <v>0</v>
      </c>
      <c r="F2672" s="90" t="str">
        <f>IF(E2672=0,"Sin movimiento en 2020", IF(C2672&gt;D2672,"se sigue facturando","esta pagando"))</f>
        <v>Sin movimiento en 2020</v>
      </c>
    </row>
    <row r="2673" spans="1:6" hidden="1" x14ac:dyDescent="0.25">
      <c r="A2673" s="75" t="s">
        <v>4340</v>
      </c>
      <c r="B2673" s="75" t="s">
        <v>4341</v>
      </c>
      <c r="C2673" s="83">
        <v>18.47</v>
      </c>
      <c r="D2673" s="83">
        <v>11.58</v>
      </c>
      <c r="E2673">
        <f t="shared" si="287"/>
        <v>6.8899999999999988</v>
      </c>
      <c r="F2673" t="str">
        <f t="shared" si="288"/>
        <v>se sigue facturando</v>
      </c>
    </row>
    <row r="2674" spans="1:6" x14ac:dyDescent="0.25">
      <c r="A2674" s="75" t="s">
        <v>7013</v>
      </c>
      <c r="B2674" s="75" t="s">
        <v>7014</v>
      </c>
      <c r="C2674" s="83">
        <v>11.6</v>
      </c>
      <c r="D2674" s="83">
        <v>11.6</v>
      </c>
      <c r="E2674">
        <f t="shared" si="287"/>
        <v>0</v>
      </c>
      <c r="F2674" s="90" t="str">
        <f>IF(E2674=0,"Sin movimiento en 2020", IF(C2674&gt;D2674,"se sigue facturando","esta pagando"))</f>
        <v>Sin movimiento en 2020</v>
      </c>
    </row>
    <row r="2675" spans="1:6" hidden="1" x14ac:dyDescent="0.25">
      <c r="A2675" s="75" t="s">
        <v>6680</v>
      </c>
      <c r="B2675" s="75" t="s">
        <v>6681</v>
      </c>
      <c r="C2675" s="83">
        <v>20.420000000000002</v>
      </c>
      <c r="D2675" s="83">
        <v>11.62</v>
      </c>
      <c r="E2675">
        <f t="shared" si="287"/>
        <v>8.8000000000000025</v>
      </c>
      <c r="F2675" t="str">
        <f t="shared" si="288"/>
        <v>se sigue facturando</v>
      </c>
    </row>
    <row r="2676" spans="1:6" x14ac:dyDescent="0.25">
      <c r="A2676" s="75" t="s">
        <v>3194</v>
      </c>
      <c r="B2676" s="75" t="s">
        <v>3195</v>
      </c>
      <c r="C2676" s="83">
        <v>11.64</v>
      </c>
      <c r="D2676" s="83">
        <v>11.64</v>
      </c>
      <c r="E2676">
        <f t="shared" si="287"/>
        <v>0</v>
      </c>
      <c r="F2676" s="90" t="str">
        <f>IF(E2676=0,"Sin movimiento en 2020", IF(C2676&gt;D2676,"se sigue facturando","esta pagando"))</f>
        <v>Sin movimiento en 2020</v>
      </c>
    </row>
    <row r="2677" spans="1:6" hidden="1" x14ac:dyDescent="0.25">
      <c r="A2677" s="75" t="s">
        <v>7159</v>
      </c>
      <c r="B2677" s="75" t="s">
        <v>7160</v>
      </c>
      <c r="C2677" s="83">
        <v>121.65</v>
      </c>
      <c r="D2677" s="83">
        <v>11.67</v>
      </c>
      <c r="E2677">
        <f t="shared" si="287"/>
        <v>109.98</v>
      </c>
      <c r="F2677" t="str">
        <f t="shared" si="288"/>
        <v>se sigue facturando</v>
      </c>
    </row>
    <row r="2678" spans="1:6" hidden="1" x14ac:dyDescent="0.25">
      <c r="A2678" s="75" t="s">
        <v>9473</v>
      </c>
      <c r="B2678" s="75" t="s">
        <v>9474</v>
      </c>
      <c r="C2678" s="83">
        <v>99.85</v>
      </c>
      <c r="D2678" s="83">
        <v>11.67</v>
      </c>
      <c r="E2678">
        <f t="shared" si="287"/>
        <v>88.179999999999993</v>
      </c>
      <c r="F2678" t="str">
        <f t="shared" si="288"/>
        <v>se sigue facturando</v>
      </c>
    </row>
    <row r="2679" spans="1:6" x14ac:dyDescent="0.25">
      <c r="A2679" s="75" t="s">
        <v>2715</v>
      </c>
      <c r="B2679" s="75" t="s">
        <v>2716</v>
      </c>
      <c r="C2679" s="83">
        <v>11.69</v>
      </c>
      <c r="D2679" s="83">
        <v>11.69</v>
      </c>
      <c r="E2679">
        <f t="shared" si="287"/>
        <v>0</v>
      </c>
      <c r="F2679" s="90" t="str">
        <f t="shared" ref="F2679:F2685" si="294">IF(E2679=0,"Sin movimiento en 2020", IF(C2679&gt;D2679,"se sigue facturando","esta pagando"))</f>
        <v>Sin movimiento en 2020</v>
      </c>
    </row>
    <row r="2680" spans="1:6" x14ac:dyDescent="0.25">
      <c r="A2680" s="75" t="s">
        <v>3730</v>
      </c>
      <c r="B2680" s="75" t="s">
        <v>3731</v>
      </c>
      <c r="C2680" s="83">
        <v>11.71</v>
      </c>
      <c r="D2680" s="83">
        <v>11.71</v>
      </c>
      <c r="E2680">
        <f t="shared" si="287"/>
        <v>0</v>
      </c>
      <c r="F2680" s="90" t="str">
        <f t="shared" si="294"/>
        <v>Sin movimiento en 2020</v>
      </c>
    </row>
    <row r="2681" spans="1:6" x14ac:dyDescent="0.25">
      <c r="A2681" s="75" t="s">
        <v>207</v>
      </c>
      <c r="B2681" s="75" t="s">
        <v>208</v>
      </c>
      <c r="C2681" s="83">
        <v>11.73</v>
      </c>
      <c r="D2681" s="83">
        <v>11.73</v>
      </c>
      <c r="E2681">
        <f t="shared" si="287"/>
        <v>0</v>
      </c>
      <c r="F2681" s="90" t="str">
        <f t="shared" si="294"/>
        <v>Sin movimiento en 2020</v>
      </c>
    </row>
    <row r="2682" spans="1:6" x14ac:dyDescent="0.25">
      <c r="A2682" s="75" t="s">
        <v>3550</v>
      </c>
      <c r="B2682" s="75" t="s">
        <v>3551</v>
      </c>
      <c r="C2682" s="83">
        <v>11.73</v>
      </c>
      <c r="D2682" s="83">
        <v>11.73</v>
      </c>
      <c r="E2682">
        <f t="shared" si="287"/>
        <v>0</v>
      </c>
      <c r="F2682" s="90" t="str">
        <f t="shared" si="294"/>
        <v>Sin movimiento en 2020</v>
      </c>
    </row>
    <row r="2683" spans="1:6" x14ac:dyDescent="0.25">
      <c r="A2683" s="75" t="s">
        <v>4757</v>
      </c>
      <c r="B2683" s="75" t="s">
        <v>4758</v>
      </c>
      <c r="C2683" s="83">
        <v>11.74</v>
      </c>
      <c r="D2683" s="83">
        <v>11.74</v>
      </c>
      <c r="E2683">
        <f t="shared" si="287"/>
        <v>0</v>
      </c>
      <c r="F2683" s="90" t="str">
        <f t="shared" si="294"/>
        <v>Sin movimiento en 2020</v>
      </c>
    </row>
    <row r="2684" spans="1:6" x14ac:dyDescent="0.25">
      <c r="A2684" s="75" t="s">
        <v>1999</v>
      </c>
      <c r="B2684" s="75" t="s">
        <v>2000</v>
      </c>
      <c r="C2684" s="83">
        <v>11.75</v>
      </c>
      <c r="D2684" s="83">
        <v>11.75</v>
      </c>
      <c r="E2684">
        <f t="shared" si="287"/>
        <v>0</v>
      </c>
      <c r="F2684" s="90" t="str">
        <f t="shared" si="294"/>
        <v>Sin movimiento en 2020</v>
      </c>
    </row>
    <row r="2685" spans="1:6" x14ac:dyDescent="0.25">
      <c r="A2685" s="75" t="s">
        <v>3288</v>
      </c>
      <c r="B2685" s="75" t="s">
        <v>3289</v>
      </c>
      <c r="C2685" s="83">
        <v>11.76</v>
      </c>
      <c r="D2685" s="83">
        <v>11.76</v>
      </c>
      <c r="E2685">
        <f t="shared" si="287"/>
        <v>0</v>
      </c>
      <c r="F2685" s="90" t="str">
        <f t="shared" si="294"/>
        <v>Sin movimiento en 2020</v>
      </c>
    </row>
    <row r="2686" spans="1:6" hidden="1" x14ac:dyDescent="0.25">
      <c r="A2686" s="75" t="s">
        <v>6965</v>
      </c>
      <c r="B2686" s="75" t="s">
        <v>6966</v>
      </c>
      <c r="C2686" s="83">
        <v>2.5099999999999998</v>
      </c>
      <c r="D2686" s="83">
        <v>11.78</v>
      </c>
      <c r="E2686">
        <f t="shared" si="287"/>
        <v>-9.27</v>
      </c>
      <c r="F2686" t="str">
        <f t="shared" si="288"/>
        <v>esta pagando</v>
      </c>
    </row>
    <row r="2687" spans="1:6" x14ac:dyDescent="0.25">
      <c r="A2687" s="75" t="s">
        <v>8216</v>
      </c>
      <c r="B2687" s="75" t="s">
        <v>8217</v>
      </c>
      <c r="C2687" s="83">
        <v>11.8</v>
      </c>
      <c r="D2687" s="83">
        <v>11.8</v>
      </c>
      <c r="E2687">
        <f t="shared" si="287"/>
        <v>0</v>
      </c>
      <c r="F2687" s="90" t="str">
        <f t="shared" ref="F2687:F2688" si="295">IF(E2687=0,"Sin movimiento en 2020", IF(C2687&gt;D2687,"se sigue facturando","esta pagando"))</f>
        <v>Sin movimiento en 2020</v>
      </c>
    </row>
    <row r="2688" spans="1:6" x14ac:dyDescent="0.25">
      <c r="A2688" s="75" t="s">
        <v>5838</v>
      </c>
      <c r="B2688" s="75" t="s">
        <v>5839</v>
      </c>
      <c r="C2688" s="83">
        <v>11.82</v>
      </c>
      <c r="D2688" s="83">
        <v>11.82</v>
      </c>
      <c r="E2688">
        <f t="shared" si="287"/>
        <v>0</v>
      </c>
      <c r="F2688" s="90" t="str">
        <f t="shared" si="295"/>
        <v>Sin movimiento en 2020</v>
      </c>
    </row>
    <row r="2689" spans="1:6" hidden="1" x14ac:dyDescent="0.25">
      <c r="A2689" s="75" t="s">
        <v>7819</v>
      </c>
      <c r="B2689" s="75" t="s">
        <v>7820</v>
      </c>
      <c r="C2689" s="83">
        <v>1.92</v>
      </c>
      <c r="D2689" s="83">
        <v>11.85</v>
      </c>
      <c r="E2689">
        <f t="shared" si="287"/>
        <v>-9.93</v>
      </c>
      <c r="F2689" t="str">
        <f t="shared" si="288"/>
        <v>esta pagando</v>
      </c>
    </row>
    <row r="2690" spans="1:6" x14ac:dyDescent="0.25">
      <c r="A2690" s="75" t="s">
        <v>3386</v>
      </c>
      <c r="B2690" s="75" t="s">
        <v>3387</v>
      </c>
      <c r="C2690" s="83">
        <v>11.89</v>
      </c>
      <c r="D2690" s="83">
        <v>11.89</v>
      </c>
      <c r="E2690">
        <f t="shared" ref="E2690:E2753" si="296">C2690-D2690</f>
        <v>0</v>
      </c>
      <c r="F2690" s="90" t="str">
        <f t="shared" ref="F2690:F2696" si="297">IF(E2690=0,"Sin movimiento en 2020", IF(C2690&gt;D2690,"se sigue facturando","esta pagando"))</f>
        <v>Sin movimiento en 2020</v>
      </c>
    </row>
    <row r="2691" spans="1:6" x14ac:dyDescent="0.25">
      <c r="A2691" s="75" t="s">
        <v>2984</v>
      </c>
      <c r="B2691" s="75" t="s">
        <v>2985</v>
      </c>
      <c r="C2691" s="83">
        <v>11.91</v>
      </c>
      <c r="D2691" s="83">
        <v>11.91</v>
      </c>
      <c r="E2691">
        <f t="shared" si="296"/>
        <v>0</v>
      </c>
      <c r="F2691" s="90" t="str">
        <f t="shared" si="297"/>
        <v>Sin movimiento en 2020</v>
      </c>
    </row>
    <row r="2692" spans="1:6" x14ac:dyDescent="0.25">
      <c r="A2692" s="75" t="s">
        <v>7993</v>
      </c>
      <c r="B2692" s="75" t="s">
        <v>7994</v>
      </c>
      <c r="C2692" s="83">
        <v>11.93</v>
      </c>
      <c r="D2692" s="83">
        <v>11.93</v>
      </c>
      <c r="E2692">
        <f t="shared" si="296"/>
        <v>0</v>
      </c>
      <c r="F2692" s="90" t="str">
        <f t="shared" si="297"/>
        <v>Sin movimiento en 2020</v>
      </c>
    </row>
    <row r="2693" spans="1:6" x14ac:dyDescent="0.25">
      <c r="A2693" s="75" t="s">
        <v>7199</v>
      </c>
      <c r="B2693" s="75" t="s">
        <v>7200</v>
      </c>
      <c r="C2693" s="83">
        <v>11.96</v>
      </c>
      <c r="D2693" s="83">
        <v>11.96</v>
      </c>
      <c r="E2693">
        <f t="shared" si="296"/>
        <v>0</v>
      </c>
      <c r="F2693" s="90" t="str">
        <f t="shared" si="297"/>
        <v>Sin movimiento en 2020</v>
      </c>
    </row>
    <row r="2694" spans="1:6" x14ac:dyDescent="0.25">
      <c r="A2694" s="75" t="s">
        <v>859</v>
      </c>
      <c r="B2694" s="75" t="s">
        <v>860</v>
      </c>
      <c r="C2694" s="83">
        <v>12.04</v>
      </c>
      <c r="D2694" s="83">
        <v>12.04</v>
      </c>
      <c r="E2694">
        <f t="shared" si="296"/>
        <v>0</v>
      </c>
      <c r="F2694" s="90" t="str">
        <f t="shared" si="297"/>
        <v>Sin movimiento en 2020</v>
      </c>
    </row>
    <row r="2695" spans="1:6" x14ac:dyDescent="0.25">
      <c r="A2695" s="75" t="s">
        <v>3772</v>
      </c>
      <c r="B2695" s="75" t="s">
        <v>3773</v>
      </c>
      <c r="C2695" s="83">
        <v>12.04</v>
      </c>
      <c r="D2695" s="83">
        <v>12.04</v>
      </c>
      <c r="E2695">
        <f t="shared" si="296"/>
        <v>0</v>
      </c>
      <c r="F2695" s="90" t="str">
        <f t="shared" si="297"/>
        <v>Sin movimiento en 2020</v>
      </c>
    </row>
    <row r="2696" spans="1:6" x14ac:dyDescent="0.25">
      <c r="A2696" s="75" t="s">
        <v>7464</v>
      </c>
      <c r="B2696" s="75" t="s">
        <v>7465</v>
      </c>
      <c r="C2696" s="83">
        <v>12.05</v>
      </c>
      <c r="D2696" s="83">
        <v>12.05</v>
      </c>
      <c r="E2696">
        <f t="shared" si="296"/>
        <v>0</v>
      </c>
      <c r="F2696" s="90" t="str">
        <f t="shared" si="297"/>
        <v>Sin movimiento en 2020</v>
      </c>
    </row>
    <row r="2697" spans="1:6" hidden="1" x14ac:dyDescent="0.25">
      <c r="A2697" s="75" t="s">
        <v>7954</v>
      </c>
      <c r="B2697" s="75" t="s">
        <v>7955</v>
      </c>
      <c r="C2697" s="83">
        <v>1.98</v>
      </c>
      <c r="D2697" s="83">
        <v>12.07</v>
      </c>
      <c r="E2697">
        <f t="shared" si="296"/>
        <v>-10.09</v>
      </c>
      <c r="F2697" t="str">
        <f t="shared" ref="F2697:F2751" si="298">IF(E2697=0,"No cobrable", IF(C2697&gt;D2697,"se sigue facturando","esta pagando"))</f>
        <v>esta pagando</v>
      </c>
    </row>
    <row r="2698" spans="1:6" hidden="1" x14ac:dyDescent="0.25">
      <c r="A2698" s="75" t="s">
        <v>1261</v>
      </c>
      <c r="B2698" s="75" t="s">
        <v>1262</v>
      </c>
      <c r="C2698" s="83">
        <v>-11.2</v>
      </c>
      <c r="D2698" s="83">
        <v>12.08</v>
      </c>
      <c r="E2698">
        <f t="shared" si="296"/>
        <v>-23.28</v>
      </c>
      <c r="F2698" t="str">
        <f t="shared" si="298"/>
        <v>esta pagando</v>
      </c>
    </row>
    <row r="2699" spans="1:6" x14ac:dyDescent="0.25">
      <c r="A2699" s="75" t="s">
        <v>3728</v>
      </c>
      <c r="B2699" s="75" t="s">
        <v>3729</v>
      </c>
      <c r="C2699" s="83">
        <v>12.08</v>
      </c>
      <c r="D2699" s="83">
        <v>12.08</v>
      </c>
      <c r="E2699">
        <f t="shared" si="296"/>
        <v>0</v>
      </c>
      <c r="F2699" s="90" t="str">
        <f>IF(E2699=0,"Sin movimiento en 2020", IF(C2699&gt;D2699,"se sigue facturando","esta pagando"))</f>
        <v>Sin movimiento en 2020</v>
      </c>
    </row>
    <row r="2700" spans="1:6" hidden="1" x14ac:dyDescent="0.25">
      <c r="A2700" s="75" t="s">
        <v>5194</v>
      </c>
      <c r="B2700" s="75" t="s">
        <v>5195</v>
      </c>
      <c r="C2700" s="83">
        <v>47.24</v>
      </c>
      <c r="D2700" s="83">
        <v>12.08</v>
      </c>
      <c r="E2700">
        <f t="shared" si="296"/>
        <v>35.160000000000004</v>
      </c>
      <c r="F2700" t="str">
        <f t="shared" si="298"/>
        <v>se sigue facturando</v>
      </c>
    </row>
    <row r="2701" spans="1:6" x14ac:dyDescent="0.25">
      <c r="A2701" s="75" t="s">
        <v>7480</v>
      </c>
      <c r="B2701" s="75" t="s">
        <v>7481</v>
      </c>
      <c r="C2701" s="83">
        <v>12.09</v>
      </c>
      <c r="D2701" s="83">
        <v>12.09</v>
      </c>
      <c r="E2701">
        <f t="shared" si="296"/>
        <v>0</v>
      </c>
      <c r="F2701" s="90" t="str">
        <f>IF(E2701=0,"Sin movimiento en 2020", IF(C2701&gt;D2701,"se sigue facturando","esta pagando"))</f>
        <v>Sin movimiento en 2020</v>
      </c>
    </row>
    <row r="2702" spans="1:6" hidden="1" x14ac:dyDescent="0.25">
      <c r="A2702" s="75" t="s">
        <v>4893</v>
      </c>
      <c r="B2702" s="75" t="s">
        <v>4894</v>
      </c>
      <c r="C2702" s="83">
        <v>1.7</v>
      </c>
      <c r="D2702" s="83">
        <v>12.1</v>
      </c>
      <c r="E2702">
        <f t="shared" si="296"/>
        <v>-10.4</v>
      </c>
      <c r="F2702" t="str">
        <f t="shared" si="298"/>
        <v>esta pagando</v>
      </c>
    </row>
    <row r="2703" spans="1:6" x14ac:dyDescent="0.25">
      <c r="A2703" s="75" t="s">
        <v>7057</v>
      </c>
      <c r="B2703" s="75" t="s">
        <v>7058</v>
      </c>
      <c r="C2703" s="83">
        <v>12.1</v>
      </c>
      <c r="D2703" s="83">
        <v>12.1</v>
      </c>
      <c r="E2703">
        <f t="shared" si="296"/>
        <v>0</v>
      </c>
      <c r="F2703" s="90" t="str">
        <f>IF(E2703=0,"Sin movimiento en 2020", IF(C2703&gt;D2703,"se sigue facturando","esta pagando"))</f>
        <v>Sin movimiento en 2020</v>
      </c>
    </row>
    <row r="2704" spans="1:6" hidden="1" x14ac:dyDescent="0.25">
      <c r="A2704" s="75" t="s">
        <v>8320</v>
      </c>
      <c r="B2704" s="75" t="s">
        <v>8321</v>
      </c>
      <c r="C2704" s="83">
        <v>1.68</v>
      </c>
      <c r="D2704" s="83">
        <v>12.14</v>
      </c>
      <c r="E2704">
        <f t="shared" si="296"/>
        <v>-10.46</v>
      </c>
      <c r="F2704" t="str">
        <f t="shared" si="298"/>
        <v>esta pagando</v>
      </c>
    </row>
    <row r="2705" spans="1:6" hidden="1" x14ac:dyDescent="0.25">
      <c r="A2705" s="75" t="s">
        <v>7061</v>
      </c>
      <c r="B2705" s="75" t="s">
        <v>7062</v>
      </c>
      <c r="C2705" s="83">
        <v>80.94</v>
      </c>
      <c r="D2705" s="83">
        <v>12.16</v>
      </c>
      <c r="E2705">
        <f t="shared" si="296"/>
        <v>68.78</v>
      </c>
      <c r="F2705" t="str">
        <f t="shared" si="298"/>
        <v>se sigue facturando</v>
      </c>
    </row>
    <row r="2706" spans="1:6" x14ac:dyDescent="0.25">
      <c r="A2706" s="75" t="s">
        <v>4765</v>
      </c>
      <c r="B2706" s="75" t="s">
        <v>4766</v>
      </c>
      <c r="C2706" s="83">
        <v>12.19</v>
      </c>
      <c r="D2706" s="83">
        <v>12.19</v>
      </c>
      <c r="E2706">
        <f t="shared" si="296"/>
        <v>0</v>
      </c>
      <c r="F2706" s="90" t="str">
        <f t="shared" ref="F2706:F2707" si="299">IF(E2706=0,"Sin movimiento en 2020", IF(C2706&gt;D2706,"se sigue facturando","esta pagando"))</f>
        <v>Sin movimiento en 2020</v>
      </c>
    </row>
    <row r="2707" spans="1:6" x14ac:dyDescent="0.25">
      <c r="A2707" s="75" t="s">
        <v>4198</v>
      </c>
      <c r="B2707" s="75" t="s">
        <v>4199</v>
      </c>
      <c r="C2707" s="83">
        <v>12.21</v>
      </c>
      <c r="D2707" s="83">
        <v>12.21</v>
      </c>
      <c r="E2707">
        <f t="shared" si="296"/>
        <v>0</v>
      </c>
      <c r="F2707" s="90" t="str">
        <f t="shared" si="299"/>
        <v>Sin movimiento en 2020</v>
      </c>
    </row>
    <row r="2708" spans="1:6" hidden="1" x14ac:dyDescent="0.25">
      <c r="A2708" s="75" t="s">
        <v>5252</v>
      </c>
      <c r="B2708" s="75" t="s">
        <v>5253</v>
      </c>
      <c r="C2708" s="83">
        <v>3.89</v>
      </c>
      <c r="D2708" s="83">
        <v>12.21</v>
      </c>
      <c r="E2708">
        <f t="shared" si="296"/>
        <v>-8.32</v>
      </c>
      <c r="F2708" t="str">
        <f t="shared" si="298"/>
        <v>esta pagando</v>
      </c>
    </row>
    <row r="2709" spans="1:6" hidden="1" x14ac:dyDescent="0.25">
      <c r="A2709" s="75" t="s">
        <v>7778</v>
      </c>
      <c r="B2709" s="75" t="s">
        <v>7779</v>
      </c>
      <c r="C2709" s="83">
        <v>62.77</v>
      </c>
      <c r="D2709" s="83">
        <v>12.21</v>
      </c>
      <c r="E2709">
        <f t="shared" si="296"/>
        <v>50.56</v>
      </c>
      <c r="F2709" t="str">
        <f t="shared" si="298"/>
        <v>se sigue facturando</v>
      </c>
    </row>
    <row r="2710" spans="1:6" x14ac:dyDescent="0.25">
      <c r="A2710" s="75" t="s">
        <v>3522</v>
      </c>
      <c r="B2710" s="75" t="s">
        <v>3523</v>
      </c>
      <c r="C2710" s="83">
        <v>12.28</v>
      </c>
      <c r="D2710" s="83">
        <v>12.28</v>
      </c>
      <c r="E2710">
        <f t="shared" si="296"/>
        <v>0</v>
      </c>
      <c r="F2710" s="90" t="str">
        <f>IF(E2710=0,"Sin movimiento en 2020", IF(C2710&gt;D2710,"se sigue facturando","esta pagando"))</f>
        <v>Sin movimiento en 2020</v>
      </c>
    </row>
    <row r="2711" spans="1:6" hidden="1" x14ac:dyDescent="0.25">
      <c r="A2711" s="75" t="s">
        <v>9187</v>
      </c>
      <c r="B2711" s="75" t="s">
        <v>9188</v>
      </c>
      <c r="C2711" s="83">
        <v>27.23</v>
      </c>
      <c r="D2711" s="83">
        <v>12.28</v>
      </c>
      <c r="E2711">
        <f t="shared" si="296"/>
        <v>14.950000000000001</v>
      </c>
      <c r="F2711" t="str">
        <f t="shared" si="298"/>
        <v>se sigue facturando</v>
      </c>
    </row>
    <row r="2712" spans="1:6" hidden="1" x14ac:dyDescent="0.25">
      <c r="A2712" s="75" t="s">
        <v>445</v>
      </c>
      <c r="B2712" s="75" t="s">
        <v>446</v>
      </c>
      <c r="C2712" s="83">
        <v>110.7</v>
      </c>
      <c r="D2712" s="83">
        <v>12.3</v>
      </c>
      <c r="E2712">
        <f t="shared" si="296"/>
        <v>98.4</v>
      </c>
      <c r="F2712" t="str">
        <f t="shared" si="298"/>
        <v>se sigue facturando</v>
      </c>
    </row>
    <row r="2713" spans="1:6" x14ac:dyDescent="0.25">
      <c r="A2713" s="75" t="s">
        <v>449</v>
      </c>
      <c r="B2713" s="75" t="s">
        <v>450</v>
      </c>
      <c r="C2713" s="83">
        <v>12.3</v>
      </c>
      <c r="D2713" s="83">
        <v>12.3</v>
      </c>
      <c r="E2713">
        <f t="shared" si="296"/>
        <v>0</v>
      </c>
      <c r="F2713" s="90" t="str">
        <f t="shared" ref="F2713:F2714" si="300">IF(E2713=0,"Sin movimiento en 2020", IF(C2713&gt;D2713,"se sigue facturando","esta pagando"))</f>
        <v>Sin movimiento en 2020</v>
      </c>
    </row>
    <row r="2714" spans="1:6" x14ac:dyDescent="0.25">
      <c r="A2714" s="75" t="s">
        <v>505</v>
      </c>
      <c r="B2714" s="75" t="s">
        <v>506</v>
      </c>
      <c r="C2714" s="83">
        <v>12.3</v>
      </c>
      <c r="D2714" s="83">
        <v>12.3</v>
      </c>
      <c r="E2714">
        <f t="shared" si="296"/>
        <v>0</v>
      </c>
      <c r="F2714" s="90" t="str">
        <f t="shared" si="300"/>
        <v>Sin movimiento en 2020</v>
      </c>
    </row>
    <row r="2715" spans="1:6" hidden="1" x14ac:dyDescent="0.25">
      <c r="A2715" s="75" t="s">
        <v>1459</v>
      </c>
      <c r="B2715" s="75" t="s">
        <v>1460</v>
      </c>
      <c r="C2715" s="83">
        <v>110.7</v>
      </c>
      <c r="D2715" s="83">
        <v>12.3</v>
      </c>
      <c r="E2715">
        <f t="shared" si="296"/>
        <v>98.4</v>
      </c>
      <c r="F2715" t="str">
        <f t="shared" si="298"/>
        <v>se sigue facturando</v>
      </c>
    </row>
    <row r="2716" spans="1:6" x14ac:dyDescent="0.25">
      <c r="A2716" s="75" t="s">
        <v>1467</v>
      </c>
      <c r="B2716" s="75" t="s">
        <v>1468</v>
      </c>
      <c r="C2716" s="83">
        <v>12.3</v>
      </c>
      <c r="D2716" s="83">
        <v>12.3</v>
      </c>
      <c r="E2716">
        <f t="shared" si="296"/>
        <v>0</v>
      </c>
      <c r="F2716" s="90" t="str">
        <f t="shared" ref="F2716:F2720" si="301">IF(E2716=0,"Sin movimiento en 2020", IF(C2716&gt;D2716,"se sigue facturando","esta pagando"))</f>
        <v>Sin movimiento en 2020</v>
      </c>
    </row>
    <row r="2717" spans="1:6" x14ac:dyDescent="0.25">
      <c r="A2717" s="75" t="s">
        <v>1561</v>
      </c>
      <c r="B2717" s="75" t="s">
        <v>1562</v>
      </c>
      <c r="C2717" s="83">
        <v>12.3</v>
      </c>
      <c r="D2717" s="83">
        <v>12.3</v>
      </c>
      <c r="E2717">
        <f t="shared" si="296"/>
        <v>0</v>
      </c>
      <c r="F2717" s="90" t="str">
        <f t="shared" si="301"/>
        <v>Sin movimiento en 2020</v>
      </c>
    </row>
    <row r="2718" spans="1:6" x14ac:dyDescent="0.25">
      <c r="A2718" s="75" t="s">
        <v>1607</v>
      </c>
      <c r="B2718" s="75" t="s">
        <v>1608</v>
      </c>
      <c r="C2718" s="83">
        <v>12.3</v>
      </c>
      <c r="D2718" s="83">
        <v>12.3</v>
      </c>
      <c r="E2718">
        <f t="shared" si="296"/>
        <v>0</v>
      </c>
      <c r="F2718" s="90" t="str">
        <f t="shared" si="301"/>
        <v>Sin movimiento en 2020</v>
      </c>
    </row>
    <row r="2719" spans="1:6" x14ac:dyDescent="0.25">
      <c r="A2719" s="75" t="s">
        <v>3982</v>
      </c>
      <c r="B2719" s="75" t="s">
        <v>3983</v>
      </c>
      <c r="C2719" s="83">
        <v>12.32</v>
      </c>
      <c r="D2719" s="83">
        <v>12.32</v>
      </c>
      <c r="E2719">
        <f t="shared" si="296"/>
        <v>0</v>
      </c>
      <c r="F2719" s="90" t="str">
        <f t="shared" si="301"/>
        <v>Sin movimiento en 2020</v>
      </c>
    </row>
    <row r="2720" spans="1:6" x14ac:dyDescent="0.25">
      <c r="A2720" s="75" t="s">
        <v>253</v>
      </c>
      <c r="B2720" s="75" t="s">
        <v>254</v>
      </c>
      <c r="C2720" s="83">
        <v>12.34</v>
      </c>
      <c r="D2720" s="83">
        <v>12.34</v>
      </c>
      <c r="E2720">
        <f t="shared" si="296"/>
        <v>0</v>
      </c>
      <c r="F2720" s="90" t="str">
        <f t="shared" si="301"/>
        <v>Sin movimiento en 2020</v>
      </c>
    </row>
    <row r="2721" spans="1:6" hidden="1" x14ac:dyDescent="0.25">
      <c r="A2721" s="75" t="s">
        <v>2745</v>
      </c>
      <c r="B2721" s="75" t="s">
        <v>2746</v>
      </c>
      <c r="C2721" s="83">
        <v>18.579999999999998</v>
      </c>
      <c r="D2721" s="83">
        <v>12.36</v>
      </c>
      <c r="E2721">
        <f t="shared" si="296"/>
        <v>6.2199999999999989</v>
      </c>
      <c r="F2721" t="str">
        <f t="shared" si="298"/>
        <v>se sigue facturando</v>
      </c>
    </row>
    <row r="2722" spans="1:6" hidden="1" x14ac:dyDescent="0.25">
      <c r="A2722" s="75" t="s">
        <v>5752</v>
      </c>
      <c r="B2722" s="75" t="s">
        <v>5753</v>
      </c>
      <c r="C2722" s="83">
        <v>6.91</v>
      </c>
      <c r="D2722" s="83">
        <v>12.36</v>
      </c>
      <c r="E2722">
        <f t="shared" si="296"/>
        <v>-5.4499999999999993</v>
      </c>
      <c r="F2722" t="str">
        <f t="shared" si="298"/>
        <v>esta pagando</v>
      </c>
    </row>
    <row r="2723" spans="1:6" x14ac:dyDescent="0.25">
      <c r="A2723" s="75" t="s">
        <v>3102</v>
      </c>
      <c r="B2723" s="75" t="s">
        <v>3103</v>
      </c>
      <c r="C2723" s="83">
        <v>12.39</v>
      </c>
      <c r="D2723" s="83">
        <v>12.39</v>
      </c>
      <c r="E2723">
        <f t="shared" si="296"/>
        <v>0</v>
      </c>
      <c r="F2723" s="90" t="str">
        <f>IF(E2723=0,"Sin movimiento en 2020", IF(C2723&gt;D2723,"se sigue facturando","esta pagando"))</f>
        <v>Sin movimiento en 2020</v>
      </c>
    </row>
    <row r="2724" spans="1:6" hidden="1" x14ac:dyDescent="0.25">
      <c r="A2724" s="75" t="s">
        <v>8368</v>
      </c>
      <c r="B2724" s="75" t="s">
        <v>8369</v>
      </c>
      <c r="C2724" s="83">
        <v>8.89</v>
      </c>
      <c r="D2724" s="83">
        <v>12.4</v>
      </c>
      <c r="E2724">
        <f t="shared" si="296"/>
        <v>-3.51</v>
      </c>
      <c r="F2724" t="str">
        <f t="shared" si="298"/>
        <v>esta pagando</v>
      </c>
    </row>
    <row r="2725" spans="1:6" hidden="1" x14ac:dyDescent="0.25">
      <c r="A2725" s="75" t="s">
        <v>537</v>
      </c>
      <c r="B2725" s="75" t="s">
        <v>538</v>
      </c>
      <c r="C2725" s="83">
        <v>71.680000000000007</v>
      </c>
      <c r="D2725" s="83">
        <v>12.43</v>
      </c>
      <c r="E2725">
        <f t="shared" si="296"/>
        <v>59.250000000000007</v>
      </c>
      <c r="F2725" t="str">
        <f t="shared" si="298"/>
        <v>se sigue facturando</v>
      </c>
    </row>
    <row r="2726" spans="1:6" hidden="1" x14ac:dyDescent="0.25">
      <c r="A2726" s="75" t="s">
        <v>551</v>
      </c>
      <c r="B2726" s="75" t="s">
        <v>552</v>
      </c>
      <c r="C2726" s="83">
        <v>20.81</v>
      </c>
      <c r="D2726" s="83">
        <v>12.43</v>
      </c>
      <c r="E2726">
        <f t="shared" si="296"/>
        <v>8.379999999999999</v>
      </c>
      <c r="F2726" t="str">
        <f t="shared" si="298"/>
        <v>se sigue facturando</v>
      </c>
    </row>
    <row r="2727" spans="1:6" hidden="1" x14ac:dyDescent="0.25">
      <c r="A2727" s="75" t="s">
        <v>413</v>
      </c>
      <c r="B2727" s="75" t="s">
        <v>414</v>
      </c>
      <c r="C2727" s="83">
        <v>392.01</v>
      </c>
      <c r="D2727" s="83">
        <v>12.44</v>
      </c>
      <c r="E2727">
        <f t="shared" si="296"/>
        <v>379.57</v>
      </c>
      <c r="F2727" t="str">
        <f t="shared" si="298"/>
        <v>se sigue facturando</v>
      </c>
    </row>
    <row r="2728" spans="1:6" hidden="1" x14ac:dyDescent="0.25">
      <c r="A2728" s="75" t="s">
        <v>513</v>
      </c>
      <c r="B2728" s="75" t="s">
        <v>514</v>
      </c>
      <c r="C2728" s="83">
        <v>133.33000000000001</v>
      </c>
      <c r="D2728" s="83">
        <v>12.44</v>
      </c>
      <c r="E2728">
        <f t="shared" si="296"/>
        <v>120.89000000000001</v>
      </c>
      <c r="F2728" t="str">
        <f t="shared" si="298"/>
        <v>se sigue facturando</v>
      </c>
    </row>
    <row r="2729" spans="1:6" x14ac:dyDescent="0.25">
      <c r="A2729" s="75" t="s">
        <v>5944</v>
      </c>
      <c r="B2729" s="75" t="s">
        <v>5945</v>
      </c>
      <c r="C2729" s="83">
        <v>12.44</v>
      </c>
      <c r="D2729" s="83">
        <v>12.44</v>
      </c>
      <c r="E2729">
        <f t="shared" si="296"/>
        <v>0</v>
      </c>
      <c r="F2729" s="90" t="str">
        <f>IF(E2729=0,"Sin movimiento en 2020", IF(C2729&gt;D2729,"se sigue facturando","esta pagando"))</f>
        <v>Sin movimiento en 2020</v>
      </c>
    </row>
    <row r="2730" spans="1:6" hidden="1" x14ac:dyDescent="0.25">
      <c r="A2730" s="75" t="s">
        <v>6693</v>
      </c>
      <c r="B2730" s="75" t="s">
        <v>6694</v>
      </c>
      <c r="C2730" s="83">
        <v>17.78</v>
      </c>
      <c r="D2730" s="83">
        <v>12.49</v>
      </c>
      <c r="E2730">
        <f t="shared" si="296"/>
        <v>5.2900000000000009</v>
      </c>
      <c r="F2730" t="str">
        <f t="shared" si="298"/>
        <v>se sigue facturando</v>
      </c>
    </row>
    <row r="2731" spans="1:6" x14ac:dyDescent="0.25">
      <c r="A2731" s="75" t="s">
        <v>6827</v>
      </c>
      <c r="B2731" s="75" t="s">
        <v>6828</v>
      </c>
      <c r="C2731" s="83">
        <v>12.55</v>
      </c>
      <c r="D2731" s="83">
        <v>12.55</v>
      </c>
      <c r="E2731">
        <f t="shared" si="296"/>
        <v>0</v>
      </c>
      <c r="F2731" s="90" t="str">
        <f>IF(E2731=0,"Sin movimiento en 2020", IF(C2731&gt;D2731,"se sigue facturando","esta pagando"))</f>
        <v>Sin movimiento en 2020</v>
      </c>
    </row>
    <row r="2732" spans="1:6" hidden="1" x14ac:dyDescent="0.25">
      <c r="A2732" s="75" t="s">
        <v>7983</v>
      </c>
      <c r="B2732" s="75" t="s">
        <v>7984</v>
      </c>
      <c r="C2732" s="83">
        <v>97.1</v>
      </c>
      <c r="D2732" s="83">
        <v>12.56</v>
      </c>
      <c r="E2732">
        <f t="shared" si="296"/>
        <v>84.539999999999992</v>
      </c>
      <c r="F2732" t="str">
        <f t="shared" si="298"/>
        <v>se sigue facturando</v>
      </c>
    </row>
    <row r="2733" spans="1:6" x14ac:dyDescent="0.25">
      <c r="A2733" s="75" t="s">
        <v>2023</v>
      </c>
      <c r="B2733" s="75" t="s">
        <v>2024</v>
      </c>
      <c r="C2733" s="83">
        <v>12.57</v>
      </c>
      <c r="D2733" s="83">
        <v>12.57</v>
      </c>
      <c r="E2733">
        <f t="shared" si="296"/>
        <v>0</v>
      </c>
      <c r="F2733" s="90" t="str">
        <f>IF(E2733=0,"Sin movimiento en 2020", IF(C2733&gt;D2733,"se sigue facturando","esta pagando"))</f>
        <v>Sin movimiento en 2020</v>
      </c>
    </row>
    <row r="2734" spans="1:6" hidden="1" x14ac:dyDescent="0.25">
      <c r="A2734" s="75" t="s">
        <v>2289</v>
      </c>
      <c r="B2734" s="75" t="s">
        <v>2290</v>
      </c>
      <c r="C2734" s="83">
        <v>17.53</v>
      </c>
      <c r="D2734" s="83">
        <v>12.57</v>
      </c>
      <c r="E2734">
        <f t="shared" si="296"/>
        <v>4.9600000000000009</v>
      </c>
      <c r="F2734" t="str">
        <f t="shared" si="298"/>
        <v>se sigue facturando</v>
      </c>
    </row>
    <row r="2735" spans="1:6" x14ac:dyDescent="0.25">
      <c r="A2735" s="75" t="s">
        <v>3572</v>
      </c>
      <c r="B2735" s="75" t="s">
        <v>3573</v>
      </c>
      <c r="C2735" s="83">
        <v>12.59</v>
      </c>
      <c r="D2735" s="83">
        <v>12.59</v>
      </c>
      <c r="E2735">
        <f t="shared" si="296"/>
        <v>0</v>
      </c>
      <c r="F2735" s="90" t="str">
        <f t="shared" ref="F2735:F2737" si="302">IF(E2735=0,"Sin movimiento en 2020", IF(C2735&gt;D2735,"se sigue facturando","esta pagando"))</f>
        <v>Sin movimiento en 2020</v>
      </c>
    </row>
    <row r="2736" spans="1:6" x14ac:dyDescent="0.25">
      <c r="A2736" s="75" t="s">
        <v>6439</v>
      </c>
      <c r="B2736" s="75" t="s">
        <v>6440</v>
      </c>
      <c r="C2736" s="83">
        <v>12.62</v>
      </c>
      <c r="D2736" s="83">
        <v>12.62</v>
      </c>
      <c r="E2736">
        <f t="shared" si="296"/>
        <v>0</v>
      </c>
      <c r="F2736" s="90" t="str">
        <f t="shared" si="302"/>
        <v>Sin movimiento en 2020</v>
      </c>
    </row>
    <row r="2737" spans="1:6" x14ac:dyDescent="0.25">
      <c r="A2737" s="75" t="s">
        <v>1445</v>
      </c>
      <c r="B2737" s="75" t="s">
        <v>1446</v>
      </c>
      <c r="C2737" s="83">
        <v>12.63</v>
      </c>
      <c r="D2737" s="83">
        <v>12.63</v>
      </c>
      <c r="E2737">
        <f t="shared" si="296"/>
        <v>0</v>
      </c>
      <c r="F2737" s="90" t="str">
        <f t="shared" si="302"/>
        <v>Sin movimiento en 2020</v>
      </c>
    </row>
    <row r="2738" spans="1:6" hidden="1" x14ac:dyDescent="0.25">
      <c r="A2738" s="75" t="s">
        <v>2679</v>
      </c>
      <c r="B2738" s="75" t="s">
        <v>2680</v>
      </c>
      <c r="C2738" s="83">
        <v>34.01</v>
      </c>
      <c r="D2738" s="83">
        <v>12.63</v>
      </c>
      <c r="E2738">
        <f t="shared" si="296"/>
        <v>21.379999999999995</v>
      </c>
      <c r="F2738" t="str">
        <f t="shared" si="298"/>
        <v>se sigue facturando</v>
      </c>
    </row>
    <row r="2739" spans="1:6" hidden="1" x14ac:dyDescent="0.25">
      <c r="A2739" s="75" t="s">
        <v>7117</v>
      </c>
      <c r="B2739" s="75" t="s">
        <v>7118</v>
      </c>
      <c r="C2739" s="83">
        <v>9.83</v>
      </c>
      <c r="D2739" s="83">
        <v>12.64</v>
      </c>
      <c r="E2739">
        <f t="shared" si="296"/>
        <v>-2.8100000000000005</v>
      </c>
      <c r="F2739" t="str">
        <f t="shared" si="298"/>
        <v>esta pagando</v>
      </c>
    </row>
    <row r="2740" spans="1:6" x14ac:dyDescent="0.25">
      <c r="A2740" s="75" t="s">
        <v>6662</v>
      </c>
      <c r="B2740" s="75" t="s">
        <v>6663</v>
      </c>
      <c r="C2740" s="83">
        <v>12.66</v>
      </c>
      <c r="D2740" s="83">
        <v>12.66</v>
      </c>
      <c r="E2740">
        <f t="shared" si="296"/>
        <v>0</v>
      </c>
      <c r="F2740" s="90" t="str">
        <f>IF(E2740=0,"Sin movimiento en 2020", IF(C2740&gt;D2740,"se sigue facturando","esta pagando"))</f>
        <v>Sin movimiento en 2020</v>
      </c>
    </row>
    <row r="2741" spans="1:6" hidden="1" x14ac:dyDescent="0.25">
      <c r="A2741" s="75" t="s">
        <v>4897</v>
      </c>
      <c r="B2741" s="75" t="s">
        <v>4898</v>
      </c>
      <c r="C2741" s="83">
        <v>51.2</v>
      </c>
      <c r="D2741" s="83">
        <v>12.67</v>
      </c>
      <c r="E2741">
        <f t="shared" si="296"/>
        <v>38.53</v>
      </c>
      <c r="F2741" t="str">
        <f t="shared" si="298"/>
        <v>se sigue facturando</v>
      </c>
    </row>
    <row r="2742" spans="1:6" x14ac:dyDescent="0.25">
      <c r="A2742" s="75" t="s">
        <v>4070</v>
      </c>
      <c r="B2742" s="75" t="s">
        <v>4071</v>
      </c>
      <c r="C2742" s="83">
        <v>12.68</v>
      </c>
      <c r="D2742" s="83">
        <v>12.68</v>
      </c>
      <c r="E2742">
        <f t="shared" si="296"/>
        <v>0</v>
      </c>
      <c r="F2742" s="90" t="str">
        <f>IF(E2742=0,"Sin movimiento en 2020", IF(C2742&gt;D2742,"se sigue facturando","esta pagando"))</f>
        <v>Sin movimiento en 2020</v>
      </c>
    </row>
    <row r="2743" spans="1:6" hidden="1" x14ac:dyDescent="0.25">
      <c r="A2743" s="75" t="s">
        <v>9108</v>
      </c>
      <c r="B2743" s="75" t="s">
        <v>9109</v>
      </c>
      <c r="C2743" s="83">
        <v>74.5</v>
      </c>
      <c r="D2743" s="83">
        <v>12.68</v>
      </c>
      <c r="E2743">
        <f t="shared" si="296"/>
        <v>61.82</v>
      </c>
      <c r="F2743" t="str">
        <f t="shared" si="298"/>
        <v>se sigue facturando</v>
      </c>
    </row>
    <row r="2744" spans="1:6" hidden="1" x14ac:dyDescent="0.25">
      <c r="A2744" s="75" t="s">
        <v>8124</v>
      </c>
      <c r="B2744" s="75" t="s">
        <v>8125</v>
      </c>
      <c r="C2744" s="83">
        <v>29.31</v>
      </c>
      <c r="D2744" s="83">
        <v>12.69</v>
      </c>
      <c r="E2744">
        <f t="shared" si="296"/>
        <v>16.619999999999997</v>
      </c>
      <c r="F2744" t="str">
        <f t="shared" si="298"/>
        <v>se sigue facturando</v>
      </c>
    </row>
    <row r="2745" spans="1:6" x14ac:dyDescent="0.25">
      <c r="A2745" s="75" t="s">
        <v>8822</v>
      </c>
      <c r="B2745" s="75" t="s">
        <v>8823</v>
      </c>
      <c r="C2745" s="83">
        <v>12.71</v>
      </c>
      <c r="D2745" s="83">
        <v>12.71</v>
      </c>
      <c r="E2745">
        <f t="shared" si="296"/>
        <v>0</v>
      </c>
      <c r="F2745" s="90" t="str">
        <f>IF(E2745=0,"Sin movimiento en 2020", IF(C2745&gt;D2745,"se sigue facturando","esta pagando"))</f>
        <v>Sin movimiento en 2020</v>
      </c>
    </row>
    <row r="2746" spans="1:6" hidden="1" x14ac:dyDescent="0.25">
      <c r="A2746" s="75" t="s">
        <v>4250</v>
      </c>
      <c r="B2746" s="75" t="s">
        <v>4251</v>
      </c>
      <c r="C2746" s="83">
        <v>29.83</v>
      </c>
      <c r="D2746" s="83">
        <v>12.72</v>
      </c>
      <c r="E2746">
        <f t="shared" si="296"/>
        <v>17.11</v>
      </c>
      <c r="F2746" t="str">
        <f t="shared" si="298"/>
        <v>se sigue facturando</v>
      </c>
    </row>
    <row r="2747" spans="1:6" x14ac:dyDescent="0.25">
      <c r="A2747" s="75" t="s">
        <v>6821</v>
      </c>
      <c r="B2747" s="75" t="s">
        <v>6822</v>
      </c>
      <c r="C2747" s="83">
        <v>12.76</v>
      </c>
      <c r="D2747" s="83">
        <v>12.76</v>
      </c>
      <c r="E2747">
        <f t="shared" si="296"/>
        <v>0</v>
      </c>
      <c r="F2747" s="90" t="str">
        <f>IF(E2747=0,"Sin movimiento en 2020", IF(C2747&gt;D2747,"se sigue facturando","esta pagando"))</f>
        <v>Sin movimiento en 2020</v>
      </c>
    </row>
    <row r="2748" spans="1:6" hidden="1" x14ac:dyDescent="0.25">
      <c r="A2748" s="75" t="s">
        <v>6521</v>
      </c>
      <c r="B2748" s="75" t="s">
        <v>6522</v>
      </c>
      <c r="C2748" s="83">
        <v>2.67</v>
      </c>
      <c r="D2748" s="83">
        <v>12.77</v>
      </c>
      <c r="E2748">
        <f t="shared" si="296"/>
        <v>-10.1</v>
      </c>
      <c r="F2748" t="str">
        <f t="shared" si="298"/>
        <v>esta pagando</v>
      </c>
    </row>
    <row r="2749" spans="1:6" x14ac:dyDescent="0.25">
      <c r="A2749" s="75" t="s">
        <v>7815</v>
      </c>
      <c r="B2749" s="75" t="s">
        <v>7816</v>
      </c>
      <c r="C2749" s="83">
        <v>12.77</v>
      </c>
      <c r="D2749" s="83">
        <v>12.77</v>
      </c>
      <c r="E2749">
        <f t="shared" si="296"/>
        <v>0</v>
      </c>
      <c r="F2749" s="90" t="str">
        <f>IF(E2749=0,"Sin movimiento en 2020", IF(C2749&gt;D2749,"se sigue facturando","esta pagando"))</f>
        <v>Sin movimiento en 2020</v>
      </c>
    </row>
    <row r="2750" spans="1:6" hidden="1" x14ac:dyDescent="0.25">
      <c r="A2750" s="75" t="s">
        <v>1315</v>
      </c>
      <c r="B2750" s="75" t="s">
        <v>1316</v>
      </c>
      <c r="C2750" s="83">
        <v>7.64</v>
      </c>
      <c r="D2750" s="83">
        <v>12.78</v>
      </c>
      <c r="E2750">
        <f t="shared" si="296"/>
        <v>-5.14</v>
      </c>
      <c r="F2750" t="str">
        <f t="shared" si="298"/>
        <v>esta pagando</v>
      </c>
    </row>
    <row r="2751" spans="1:6" hidden="1" x14ac:dyDescent="0.25">
      <c r="A2751" s="75" t="s">
        <v>8720</v>
      </c>
      <c r="B2751" s="75" t="s">
        <v>8721</v>
      </c>
      <c r="C2751" s="83">
        <v>3.53</v>
      </c>
      <c r="D2751" s="83">
        <v>12.78</v>
      </c>
      <c r="E2751">
        <f t="shared" si="296"/>
        <v>-9.25</v>
      </c>
      <c r="F2751" t="str">
        <f t="shared" si="298"/>
        <v>esta pagando</v>
      </c>
    </row>
    <row r="2752" spans="1:6" x14ac:dyDescent="0.25">
      <c r="A2752" s="75" t="s">
        <v>8438</v>
      </c>
      <c r="B2752" s="75" t="s">
        <v>8439</v>
      </c>
      <c r="C2752" s="83">
        <v>12.79</v>
      </c>
      <c r="D2752" s="83">
        <v>12.79</v>
      </c>
      <c r="E2752">
        <f t="shared" si="296"/>
        <v>0</v>
      </c>
      <c r="F2752" s="90" t="str">
        <f t="shared" ref="F2752:F2755" si="303">IF(E2752=0,"Sin movimiento en 2020", IF(C2752&gt;D2752,"se sigue facturando","esta pagando"))</f>
        <v>Sin movimiento en 2020</v>
      </c>
    </row>
    <row r="2753" spans="1:6" x14ac:dyDescent="0.25">
      <c r="A2753" s="75" t="s">
        <v>6582</v>
      </c>
      <c r="B2753" s="75" t="s">
        <v>6583</v>
      </c>
      <c r="C2753" s="83">
        <v>12.8</v>
      </c>
      <c r="D2753" s="83">
        <v>12.8</v>
      </c>
      <c r="E2753">
        <f t="shared" si="296"/>
        <v>0</v>
      </c>
      <c r="F2753" s="90" t="str">
        <f t="shared" si="303"/>
        <v>Sin movimiento en 2020</v>
      </c>
    </row>
    <row r="2754" spans="1:6" x14ac:dyDescent="0.25">
      <c r="A2754" s="75" t="s">
        <v>3318</v>
      </c>
      <c r="B2754" s="75" t="s">
        <v>3319</v>
      </c>
      <c r="C2754" s="83">
        <v>12.82</v>
      </c>
      <c r="D2754" s="83">
        <v>12.82</v>
      </c>
      <c r="E2754">
        <f t="shared" ref="E2754:E2817" si="304">C2754-D2754</f>
        <v>0</v>
      </c>
      <c r="F2754" s="90" t="str">
        <f t="shared" si="303"/>
        <v>Sin movimiento en 2020</v>
      </c>
    </row>
    <row r="2755" spans="1:6" x14ac:dyDescent="0.25">
      <c r="A2755" s="75" t="s">
        <v>7288</v>
      </c>
      <c r="B2755" s="75" t="s">
        <v>7289</v>
      </c>
      <c r="C2755" s="83">
        <v>12.83</v>
      </c>
      <c r="D2755" s="83">
        <v>12.83</v>
      </c>
      <c r="E2755">
        <f t="shared" si="304"/>
        <v>0</v>
      </c>
      <c r="F2755" s="90" t="str">
        <f t="shared" si="303"/>
        <v>Sin movimiento en 2020</v>
      </c>
    </row>
    <row r="2756" spans="1:6" hidden="1" x14ac:dyDescent="0.25">
      <c r="A2756" s="75" t="s">
        <v>3716</v>
      </c>
      <c r="B2756" s="75" t="s">
        <v>3717</v>
      </c>
      <c r="C2756" s="83">
        <v>5.16</v>
      </c>
      <c r="D2756" s="83">
        <v>12.87</v>
      </c>
      <c r="E2756">
        <f t="shared" si="304"/>
        <v>-7.7099999999999991</v>
      </c>
      <c r="F2756" t="str">
        <f t="shared" ref="F2756:F2816" si="305">IF(E2756=0,"No cobrable", IF(C2756&gt;D2756,"se sigue facturando","esta pagando"))</f>
        <v>esta pagando</v>
      </c>
    </row>
    <row r="2757" spans="1:6" hidden="1" x14ac:dyDescent="0.25">
      <c r="A2757" s="75" t="s">
        <v>8071</v>
      </c>
      <c r="B2757" s="75" t="s">
        <v>8072</v>
      </c>
      <c r="C2757" s="83">
        <v>862.78</v>
      </c>
      <c r="D2757" s="83">
        <v>12.88</v>
      </c>
      <c r="E2757">
        <f t="shared" si="304"/>
        <v>849.9</v>
      </c>
      <c r="F2757" t="str">
        <f t="shared" si="305"/>
        <v>se sigue facturando</v>
      </c>
    </row>
    <row r="2758" spans="1:6" x14ac:dyDescent="0.25">
      <c r="A2758" s="75" t="s">
        <v>3208</v>
      </c>
      <c r="B2758" s="75" t="s">
        <v>3209</v>
      </c>
      <c r="C2758" s="83">
        <v>12.9</v>
      </c>
      <c r="D2758" s="83">
        <v>12.9</v>
      </c>
      <c r="E2758">
        <f t="shared" si="304"/>
        <v>0</v>
      </c>
      <c r="F2758" s="90" t="str">
        <f t="shared" ref="F2758:F2764" si="306">IF(E2758=0,"Sin movimiento en 2020", IF(C2758&gt;D2758,"se sigue facturando","esta pagando"))</f>
        <v>Sin movimiento en 2020</v>
      </c>
    </row>
    <row r="2759" spans="1:6" x14ac:dyDescent="0.25">
      <c r="A2759" s="75" t="s">
        <v>3218</v>
      </c>
      <c r="B2759" s="75" t="s">
        <v>3219</v>
      </c>
      <c r="C2759" s="83">
        <v>12.9</v>
      </c>
      <c r="D2759" s="83">
        <v>12.9</v>
      </c>
      <c r="E2759">
        <f t="shared" si="304"/>
        <v>0</v>
      </c>
      <c r="F2759" s="90" t="str">
        <f t="shared" si="306"/>
        <v>Sin movimiento en 2020</v>
      </c>
    </row>
    <row r="2760" spans="1:6" x14ac:dyDescent="0.25">
      <c r="A2760" s="75" t="s">
        <v>4018</v>
      </c>
      <c r="B2760" s="75" t="s">
        <v>4019</v>
      </c>
      <c r="C2760" s="83">
        <v>12.9</v>
      </c>
      <c r="D2760" s="83">
        <v>12.9</v>
      </c>
      <c r="E2760">
        <f t="shared" si="304"/>
        <v>0</v>
      </c>
      <c r="F2760" s="90" t="str">
        <f t="shared" si="306"/>
        <v>Sin movimiento en 2020</v>
      </c>
    </row>
    <row r="2761" spans="1:6" x14ac:dyDescent="0.25">
      <c r="A2761" s="75" t="s">
        <v>4134</v>
      </c>
      <c r="B2761" s="75" t="s">
        <v>4135</v>
      </c>
      <c r="C2761" s="83">
        <v>12.91</v>
      </c>
      <c r="D2761" s="83">
        <v>12.91</v>
      </c>
      <c r="E2761">
        <f t="shared" si="304"/>
        <v>0</v>
      </c>
      <c r="F2761" s="90" t="str">
        <f t="shared" si="306"/>
        <v>Sin movimiento en 2020</v>
      </c>
    </row>
    <row r="2762" spans="1:6" x14ac:dyDescent="0.25">
      <c r="A2762" s="75" t="s">
        <v>6443</v>
      </c>
      <c r="B2762" s="75" t="s">
        <v>6444</v>
      </c>
      <c r="C2762" s="83">
        <v>12.91</v>
      </c>
      <c r="D2762" s="83">
        <v>12.91</v>
      </c>
      <c r="E2762">
        <f t="shared" si="304"/>
        <v>0</v>
      </c>
      <c r="F2762" s="90" t="str">
        <f t="shared" si="306"/>
        <v>Sin movimiento en 2020</v>
      </c>
    </row>
    <row r="2763" spans="1:6" x14ac:dyDescent="0.25">
      <c r="A2763" s="75" t="s">
        <v>7872</v>
      </c>
      <c r="B2763" s="75" t="s">
        <v>7873</v>
      </c>
      <c r="C2763" s="83">
        <v>12.95</v>
      </c>
      <c r="D2763" s="83">
        <v>12.95</v>
      </c>
      <c r="E2763">
        <f t="shared" si="304"/>
        <v>0</v>
      </c>
      <c r="F2763" s="90" t="str">
        <f t="shared" si="306"/>
        <v>Sin movimiento en 2020</v>
      </c>
    </row>
    <row r="2764" spans="1:6" x14ac:dyDescent="0.25">
      <c r="A2764" s="75" t="s">
        <v>2992</v>
      </c>
      <c r="B2764" s="75" t="s">
        <v>2993</v>
      </c>
      <c r="C2764" s="83">
        <v>12.97</v>
      </c>
      <c r="D2764" s="83">
        <v>12.97</v>
      </c>
      <c r="E2764">
        <f t="shared" si="304"/>
        <v>0</v>
      </c>
      <c r="F2764" s="90" t="str">
        <f t="shared" si="306"/>
        <v>Sin movimiento en 2020</v>
      </c>
    </row>
    <row r="2765" spans="1:6" hidden="1" x14ac:dyDescent="0.25">
      <c r="A2765" s="75" t="s">
        <v>7625</v>
      </c>
      <c r="B2765" s="75" t="s">
        <v>7626</v>
      </c>
      <c r="C2765" s="83">
        <v>19.43</v>
      </c>
      <c r="D2765" s="83">
        <v>12.99</v>
      </c>
      <c r="E2765">
        <f t="shared" si="304"/>
        <v>6.4399999999999995</v>
      </c>
      <c r="F2765" t="str">
        <f t="shared" si="305"/>
        <v>se sigue facturando</v>
      </c>
    </row>
    <row r="2766" spans="1:6" x14ac:dyDescent="0.25">
      <c r="A2766" s="75" t="s">
        <v>7784</v>
      </c>
      <c r="B2766" s="75" t="s">
        <v>7785</v>
      </c>
      <c r="C2766" s="83">
        <v>12.99</v>
      </c>
      <c r="D2766" s="83">
        <v>12.99</v>
      </c>
      <c r="E2766">
        <f t="shared" si="304"/>
        <v>0</v>
      </c>
      <c r="F2766" s="90" t="str">
        <f t="shared" ref="F2766:F2768" si="307">IF(E2766=0,"Sin movimiento en 2020", IF(C2766&gt;D2766,"se sigue facturando","esta pagando"))</f>
        <v>Sin movimiento en 2020</v>
      </c>
    </row>
    <row r="2767" spans="1:6" x14ac:dyDescent="0.25">
      <c r="A2767" s="75" t="s">
        <v>9140</v>
      </c>
      <c r="B2767" s="75" t="s">
        <v>9141</v>
      </c>
      <c r="C2767" s="83">
        <v>12.99</v>
      </c>
      <c r="D2767" s="83">
        <v>12.99</v>
      </c>
      <c r="E2767">
        <f t="shared" si="304"/>
        <v>0</v>
      </c>
      <c r="F2767" s="90" t="str">
        <f t="shared" si="307"/>
        <v>Sin movimiento en 2020</v>
      </c>
    </row>
    <row r="2768" spans="1:6" x14ac:dyDescent="0.25">
      <c r="A2768" s="75" t="s">
        <v>5866</v>
      </c>
      <c r="B2768" s="75" t="s">
        <v>5867</v>
      </c>
      <c r="C2768" s="83">
        <v>13.01</v>
      </c>
      <c r="D2768" s="83">
        <v>13.01</v>
      </c>
      <c r="E2768">
        <f t="shared" si="304"/>
        <v>0</v>
      </c>
      <c r="F2768" s="90" t="str">
        <f t="shared" si="307"/>
        <v>Sin movimiento en 2020</v>
      </c>
    </row>
    <row r="2769" spans="1:6" hidden="1" x14ac:dyDescent="0.25">
      <c r="A2769" s="75" t="s">
        <v>4366</v>
      </c>
      <c r="B2769" s="75" t="s">
        <v>4367</v>
      </c>
      <c r="C2769" s="83">
        <v>68.59</v>
      </c>
      <c r="D2769" s="83">
        <v>13.06</v>
      </c>
      <c r="E2769">
        <f t="shared" si="304"/>
        <v>55.53</v>
      </c>
      <c r="F2769" t="str">
        <f t="shared" si="305"/>
        <v>se sigue facturando</v>
      </c>
    </row>
    <row r="2770" spans="1:6" x14ac:dyDescent="0.25">
      <c r="A2770" s="75" t="s">
        <v>4130</v>
      </c>
      <c r="B2770" s="75" t="s">
        <v>4131</v>
      </c>
      <c r="C2770" s="83">
        <v>13.1</v>
      </c>
      <c r="D2770" s="83">
        <v>13.1</v>
      </c>
      <c r="E2770">
        <f t="shared" si="304"/>
        <v>0</v>
      </c>
      <c r="F2770" s="90" t="str">
        <f t="shared" ref="F2770:F2789" si="308">IF(E2770=0,"Sin movimiento en 2020", IF(C2770&gt;D2770,"se sigue facturando","esta pagando"))</f>
        <v>Sin movimiento en 2020</v>
      </c>
    </row>
    <row r="2771" spans="1:6" x14ac:dyDescent="0.25">
      <c r="A2771" s="75" t="s">
        <v>9076</v>
      </c>
      <c r="B2771" s="75" t="s">
        <v>9077</v>
      </c>
      <c r="C2771" s="83">
        <v>13.14</v>
      </c>
      <c r="D2771" s="83">
        <v>13.14</v>
      </c>
      <c r="E2771">
        <f t="shared" si="304"/>
        <v>0</v>
      </c>
      <c r="F2771" s="90" t="str">
        <f t="shared" si="308"/>
        <v>Sin movimiento en 2020</v>
      </c>
    </row>
    <row r="2772" spans="1:6" x14ac:dyDescent="0.25">
      <c r="A2772" s="75" t="s">
        <v>1323</v>
      </c>
      <c r="B2772" s="75" t="s">
        <v>1324</v>
      </c>
      <c r="C2772" s="83">
        <v>13.15</v>
      </c>
      <c r="D2772" s="83">
        <v>13.15</v>
      </c>
      <c r="E2772">
        <f t="shared" si="304"/>
        <v>0</v>
      </c>
      <c r="F2772" s="90" t="str">
        <f t="shared" si="308"/>
        <v>Sin movimiento en 2020</v>
      </c>
    </row>
    <row r="2773" spans="1:6" x14ac:dyDescent="0.25">
      <c r="A2773" s="75" t="s">
        <v>8047</v>
      </c>
      <c r="B2773" s="75" t="s">
        <v>8048</v>
      </c>
      <c r="C2773" s="83">
        <v>13.16</v>
      </c>
      <c r="D2773" s="83">
        <v>13.16</v>
      </c>
      <c r="E2773">
        <f t="shared" si="304"/>
        <v>0</v>
      </c>
      <c r="F2773" s="90" t="str">
        <f t="shared" si="308"/>
        <v>Sin movimiento en 2020</v>
      </c>
    </row>
    <row r="2774" spans="1:6" x14ac:dyDescent="0.25">
      <c r="A2774" s="75" t="s">
        <v>4466</v>
      </c>
      <c r="B2774" s="75" t="s">
        <v>4467</v>
      </c>
      <c r="C2774" s="83">
        <v>13.2</v>
      </c>
      <c r="D2774" s="83">
        <v>13.2</v>
      </c>
      <c r="E2774">
        <f t="shared" si="304"/>
        <v>0</v>
      </c>
      <c r="F2774" s="90" t="str">
        <f t="shared" si="308"/>
        <v>Sin movimiento en 2020</v>
      </c>
    </row>
    <row r="2775" spans="1:6" x14ac:dyDescent="0.25">
      <c r="A2775" s="75" t="s">
        <v>2197</v>
      </c>
      <c r="B2775" s="75" t="s">
        <v>2198</v>
      </c>
      <c r="C2775" s="83">
        <v>13.22</v>
      </c>
      <c r="D2775" s="83">
        <v>13.22</v>
      </c>
      <c r="E2775">
        <f t="shared" si="304"/>
        <v>0</v>
      </c>
      <c r="F2775" s="90" t="str">
        <f t="shared" si="308"/>
        <v>Sin movimiento en 2020</v>
      </c>
    </row>
    <row r="2776" spans="1:6" x14ac:dyDescent="0.25">
      <c r="A2776" s="75" t="s">
        <v>6338</v>
      </c>
      <c r="B2776" s="75" t="s">
        <v>6339</v>
      </c>
      <c r="C2776" s="83">
        <v>13.28</v>
      </c>
      <c r="D2776" s="83">
        <v>13.28</v>
      </c>
      <c r="E2776">
        <f t="shared" si="304"/>
        <v>0</v>
      </c>
      <c r="F2776" s="90" t="str">
        <f t="shared" si="308"/>
        <v>Sin movimiento en 2020</v>
      </c>
    </row>
    <row r="2777" spans="1:6" x14ac:dyDescent="0.25">
      <c r="A2777" s="75" t="s">
        <v>633</v>
      </c>
      <c r="B2777" s="75" t="s">
        <v>634</v>
      </c>
      <c r="C2777" s="83">
        <v>13.31</v>
      </c>
      <c r="D2777" s="83">
        <v>13.31</v>
      </c>
      <c r="E2777">
        <f t="shared" si="304"/>
        <v>0</v>
      </c>
      <c r="F2777" s="90" t="str">
        <f t="shared" si="308"/>
        <v>Sin movimiento en 2020</v>
      </c>
    </row>
    <row r="2778" spans="1:6" x14ac:dyDescent="0.25">
      <c r="A2778" s="75" t="s">
        <v>675</v>
      </c>
      <c r="B2778" s="75" t="s">
        <v>676</v>
      </c>
      <c r="C2778" s="83">
        <v>13.31</v>
      </c>
      <c r="D2778" s="83">
        <v>13.31</v>
      </c>
      <c r="E2778">
        <f t="shared" si="304"/>
        <v>0</v>
      </c>
      <c r="F2778" s="90" t="str">
        <f t="shared" si="308"/>
        <v>Sin movimiento en 2020</v>
      </c>
    </row>
    <row r="2779" spans="1:6" x14ac:dyDescent="0.25">
      <c r="A2779" s="75" t="s">
        <v>727</v>
      </c>
      <c r="B2779" s="75" t="s">
        <v>728</v>
      </c>
      <c r="C2779" s="83">
        <v>13.31</v>
      </c>
      <c r="D2779" s="83">
        <v>13.31</v>
      </c>
      <c r="E2779">
        <f t="shared" si="304"/>
        <v>0</v>
      </c>
      <c r="F2779" s="90" t="str">
        <f t="shared" si="308"/>
        <v>Sin movimiento en 2020</v>
      </c>
    </row>
    <row r="2780" spans="1:6" x14ac:dyDescent="0.25">
      <c r="A2780" s="75" t="s">
        <v>785</v>
      </c>
      <c r="B2780" s="75" t="s">
        <v>786</v>
      </c>
      <c r="C2780" s="83">
        <v>13.31</v>
      </c>
      <c r="D2780" s="83">
        <v>13.31</v>
      </c>
      <c r="E2780">
        <f t="shared" si="304"/>
        <v>0</v>
      </c>
      <c r="F2780" s="90" t="str">
        <f t="shared" si="308"/>
        <v>Sin movimiento en 2020</v>
      </c>
    </row>
    <row r="2781" spans="1:6" x14ac:dyDescent="0.25">
      <c r="A2781" s="75" t="s">
        <v>953</v>
      </c>
      <c r="B2781" s="75" t="s">
        <v>954</v>
      </c>
      <c r="C2781" s="83">
        <v>13.31</v>
      </c>
      <c r="D2781" s="83">
        <v>13.31</v>
      </c>
      <c r="E2781">
        <f t="shared" si="304"/>
        <v>0</v>
      </c>
      <c r="F2781" s="90" t="str">
        <f t="shared" si="308"/>
        <v>Sin movimiento en 2020</v>
      </c>
    </row>
    <row r="2782" spans="1:6" x14ac:dyDescent="0.25">
      <c r="A2782" s="75" t="s">
        <v>1003</v>
      </c>
      <c r="B2782" s="75" t="s">
        <v>1004</v>
      </c>
      <c r="C2782" s="83">
        <v>13.31</v>
      </c>
      <c r="D2782" s="83">
        <v>13.31</v>
      </c>
      <c r="E2782">
        <f t="shared" si="304"/>
        <v>0</v>
      </c>
      <c r="F2782" s="90" t="str">
        <f t="shared" si="308"/>
        <v>Sin movimiento en 2020</v>
      </c>
    </row>
    <row r="2783" spans="1:6" x14ac:dyDescent="0.25">
      <c r="A2783" s="75" t="s">
        <v>1005</v>
      </c>
      <c r="B2783" s="75" t="s">
        <v>1006</v>
      </c>
      <c r="C2783" s="83">
        <v>13.31</v>
      </c>
      <c r="D2783" s="83">
        <v>13.31</v>
      </c>
      <c r="E2783">
        <f t="shared" si="304"/>
        <v>0</v>
      </c>
      <c r="F2783" s="90" t="str">
        <f t="shared" si="308"/>
        <v>Sin movimiento en 2020</v>
      </c>
    </row>
    <row r="2784" spans="1:6" x14ac:dyDescent="0.25">
      <c r="A2784" s="75" t="s">
        <v>1029</v>
      </c>
      <c r="B2784" s="75" t="s">
        <v>1030</v>
      </c>
      <c r="C2784" s="83">
        <v>13.31</v>
      </c>
      <c r="D2784" s="83">
        <v>13.31</v>
      </c>
      <c r="E2784">
        <f t="shared" si="304"/>
        <v>0</v>
      </c>
      <c r="F2784" s="90" t="str">
        <f t="shared" si="308"/>
        <v>Sin movimiento en 2020</v>
      </c>
    </row>
    <row r="2785" spans="1:6" x14ac:dyDescent="0.25">
      <c r="A2785" s="75" t="s">
        <v>1035</v>
      </c>
      <c r="B2785" s="75" t="s">
        <v>1036</v>
      </c>
      <c r="C2785" s="83">
        <v>13.31</v>
      </c>
      <c r="D2785" s="83">
        <v>13.31</v>
      </c>
      <c r="E2785">
        <f t="shared" si="304"/>
        <v>0</v>
      </c>
      <c r="F2785" s="90" t="str">
        <f t="shared" si="308"/>
        <v>Sin movimiento en 2020</v>
      </c>
    </row>
    <row r="2786" spans="1:6" x14ac:dyDescent="0.25">
      <c r="A2786" s="75" t="s">
        <v>1067</v>
      </c>
      <c r="B2786" s="75" t="s">
        <v>1068</v>
      </c>
      <c r="C2786" s="83">
        <v>13.31</v>
      </c>
      <c r="D2786" s="83">
        <v>13.31</v>
      </c>
      <c r="E2786">
        <f t="shared" si="304"/>
        <v>0</v>
      </c>
      <c r="F2786" s="90" t="str">
        <f t="shared" si="308"/>
        <v>Sin movimiento en 2020</v>
      </c>
    </row>
    <row r="2787" spans="1:6" x14ac:dyDescent="0.25">
      <c r="A2787" s="75" t="s">
        <v>1079</v>
      </c>
      <c r="B2787" s="75" t="s">
        <v>1080</v>
      </c>
      <c r="C2787" s="83">
        <v>13.31</v>
      </c>
      <c r="D2787" s="83">
        <v>13.31</v>
      </c>
      <c r="E2787">
        <f t="shared" si="304"/>
        <v>0</v>
      </c>
      <c r="F2787" s="90" t="str">
        <f t="shared" si="308"/>
        <v>Sin movimiento en 2020</v>
      </c>
    </row>
    <row r="2788" spans="1:6" x14ac:dyDescent="0.25">
      <c r="A2788" s="75" t="s">
        <v>1085</v>
      </c>
      <c r="B2788" s="75" t="s">
        <v>1086</v>
      </c>
      <c r="C2788" s="83">
        <v>13.31</v>
      </c>
      <c r="D2788" s="83">
        <v>13.31</v>
      </c>
      <c r="E2788">
        <f t="shared" si="304"/>
        <v>0</v>
      </c>
      <c r="F2788" s="90" t="str">
        <f t="shared" si="308"/>
        <v>Sin movimiento en 2020</v>
      </c>
    </row>
    <row r="2789" spans="1:6" x14ac:dyDescent="0.25">
      <c r="A2789" s="75" t="s">
        <v>1107</v>
      </c>
      <c r="B2789" s="75" t="s">
        <v>1108</v>
      </c>
      <c r="C2789" s="83">
        <v>13.31</v>
      </c>
      <c r="D2789" s="83">
        <v>13.31</v>
      </c>
      <c r="E2789">
        <f t="shared" si="304"/>
        <v>0</v>
      </c>
      <c r="F2789" s="90" t="str">
        <f t="shared" si="308"/>
        <v>Sin movimiento en 2020</v>
      </c>
    </row>
    <row r="2790" spans="1:6" hidden="1" x14ac:dyDescent="0.25">
      <c r="A2790" s="75" t="s">
        <v>1109</v>
      </c>
      <c r="B2790" s="75" t="s">
        <v>1110</v>
      </c>
      <c r="C2790" s="83">
        <v>59.21</v>
      </c>
      <c r="D2790" s="83">
        <v>13.31</v>
      </c>
      <c r="E2790">
        <f t="shared" si="304"/>
        <v>45.9</v>
      </c>
      <c r="F2790" t="str">
        <f t="shared" si="305"/>
        <v>se sigue facturando</v>
      </c>
    </row>
    <row r="2791" spans="1:6" hidden="1" x14ac:dyDescent="0.25">
      <c r="A2791" s="75" t="s">
        <v>1115</v>
      </c>
      <c r="B2791" s="75" t="s">
        <v>1116</v>
      </c>
      <c r="C2791" s="83">
        <v>-0.46</v>
      </c>
      <c r="D2791" s="83">
        <v>13.31</v>
      </c>
      <c r="E2791">
        <f t="shared" si="304"/>
        <v>-13.770000000000001</v>
      </c>
      <c r="F2791" t="str">
        <f t="shared" si="305"/>
        <v>esta pagando</v>
      </c>
    </row>
    <row r="2792" spans="1:6" x14ac:dyDescent="0.25">
      <c r="A2792" s="75" t="s">
        <v>1139</v>
      </c>
      <c r="B2792" s="75" t="s">
        <v>1140</v>
      </c>
      <c r="C2792" s="83">
        <v>13.31</v>
      </c>
      <c r="D2792" s="83">
        <v>13.31</v>
      </c>
      <c r="E2792">
        <f t="shared" si="304"/>
        <v>0</v>
      </c>
      <c r="F2792" s="90" t="str">
        <f>IF(E2792=0,"Sin movimiento en 2020", IF(C2792&gt;D2792,"se sigue facturando","esta pagando"))</f>
        <v>Sin movimiento en 2020</v>
      </c>
    </row>
    <row r="2793" spans="1:6" hidden="1" x14ac:dyDescent="0.25">
      <c r="A2793" s="75" t="s">
        <v>1141</v>
      </c>
      <c r="B2793" s="75" t="s">
        <v>1142</v>
      </c>
      <c r="C2793" s="83">
        <v>12.16</v>
      </c>
      <c r="D2793" s="83">
        <v>13.31</v>
      </c>
      <c r="E2793">
        <f t="shared" si="304"/>
        <v>-1.1500000000000004</v>
      </c>
      <c r="F2793" t="str">
        <f t="shared" si="305"/>
        <v>esta pagando</v>
      </c>
    </row>
    <row r="2794" spans="1:6" hidden="1" x14ac:dyDescent="0.25">
      <c r="A2794" s="75" t="s">
        <v>1145</v>
      </c>
      <c r="B2794" s="75" t="s">
        <v>1146</v>
      </c>
      <c r="C2794" s="83">
        <v>120.41</v>
      </c>
      <c r="D2794" s="83">
        <v>13.31</v>
      </c>
      <c r="E2794">
        <f t="shared" si="304"/>
        <v>107.1</v>
      </c>
      <c r="F2794" t="str">
        <f t="shared" si="305"/>
        <v>se sigue facturando</v>
      </c>
    </row>
    <row r="2795" spans="1:6" x14ac:dyDescent="0.25">
      <c r="A2795" s="75" t="s">
        <v>1167</v>
      </c>
      <c r="B2795" s="75" t="s">
        <v>1168</v>
      </c>
      <c r="C2795" s="83">
        <v>13.31</v>
      </c>
      <c r="D2795" s="83">
        <v>13.31</v>
      </c>
      <c r="E2795">
        <f t="shared" si="304"/>
        <v>0</v>
      </c>
      <c r="F2795" s="90" t="str">
        <f>IF(E2795=0,"Sin movimiento en 2020", IF(C2795&gt;D2795,"se sigue facturando","esta pagando"))</f>
        <v>Sin movimiento en 2020</v>
      </c>
    </row>
    <row r="2796" spans="1:6" hidden="1" x14ac:dyDescent="0.25">
      <c r="A2796" s="75" t="s">
        <v>7629</v>
      </c>
      <c r="B2796" s="75" t="s">
        <v>7630</v>
      </c>
      <c r="C2796" s="83">
        <v>20.94</v>
      </c>
      <c r="D2796" s="83">
        <v>13.31</v>
      </c>
      <c r="E2796">
        <f t="shared" si="304"/>
        <v>7.6300000000000008</v>
      </c>
      <c r="F2796" t="str">
        <f t="shared" si="305"/>
        <v>se sigue facturando</v>
      </c>
    </row>
    <row r="2797" spans="1:6" x14ac:dyDescent="0.25">
      <c r="A2797" s="75" t="s">
        <v>5246</v>
      </c>
      <c r="B2797" s="75" t="s">
        <v>5247</v>
      </c>
      <c r="C2797" s="83">
        <v>13.32</v>
      </c>
      <c r="D2797" s="83">
        <v>13.32</v>
      </c>
      <c r="E2797">
        <f t="shared" si="304"/>
        <v>0</v>
      </c>
      <c r="F2797" s="90" t="str">
        <f>IF(E2797=0,"Sin movimiento en 2020", IF(C2797&gt;D2797,"se sigue facturando","esta pagando"))</f>
        <v>Sin movimiento en 2020</v>
      </c>
    </row>
    <row r="2798" spans="1:6" hidden="1" x14ac:dyDescent="0.25">
      <c r="A2798" s="75" t="s">
        <v>3270</v>
      </c>
      <c r="B2798" s="75" t="s">
        <v>3271</v>
      </c>
      <c r="C2798" s="83">
        <v>1.74</v>
      </c>
      <c r="D2798" s="83">
        <v>13.34</v>
      </c>
      <c r="E2798">
        <f t="shared" si="304"/>
        <v>-11.6</v>
      </c>
      <c r="F2798" t="str">
        <f t="shared" si="305"/>
        <v>esta pagando</v>
      </c>
    </row>
    <row r="2799" spans="1:6" hidden="1" x14ac:dyDescent="0.25">
      <c r="A2799" s="75" t="s">
        <v>1725</v>
      </c>
      <c r="B2799" s="75" t="s">
        <v>1726</v>
      </c>
      <c r="C2799" s="83">
        <v>29.55</v>
      </c>
      <c r="D2799" s="83">
        <v>13.36</v>
      </c>
      <c r="E2799">
        <f t="shared" si="304"/>
        <v>16.190000000000001</v>
      </c>
      <c r="F2799" t="str">
        <f t="shared" si="305"/>
        <v>se sigue facturando</v>
      </c>
    </row>
    <row r="2800" spans="1:6" x14ac:dyDescent="0.25">
      <c r="A2800" s="75" t="s">
        <v>583</v>
      </c>
      <c r="B2800" s="75" t="s">
        <v>584</v>
      </c>
      <c r="C2800" s="83">
        <v>13.38</v>
      </c>
      <c r="D2800" s="83">
        <v>13.38</v>
      </c>
      <c r="E2800">
        <f t="shared" si="304"/>
        <v>0</v>
      </c>
      <c r="F2800" s="90" t="str">
        <f t="shared" ref="F2800:F2801" si="309">IF(E2800=0,"Sin movimiento en 2020", IF(C2800&gt;D2800,"se sigue facturando","esta pagando"))</f>
        <v>Sin movimiento en 2020</v>
      </c>
    </row>
    <row r="2801" spans="1:6" x14ac:dyDescent="0.25">
      <c r="A2801" s="75" t="s">
        <v>3108</v>
      </c>
      <c r="B2801" s="75" t="s">
        <v>3109</v>
      </c>
      <c r="C2801" s="83">
        <v>13.38</v>
      </c>
      <c r="D2801" s="83">
        <v>13.38</v>
      </c>
      <c r="E2801">
        <f t="shared" si="304"/>
        <v>0</v>
      </c>
      <c r="F2801" s="90" t="str">
        <f t="shared" si="309"/>
        <v>Sin movimiento en 2020</v>
      </c>
    </row>
    <row r="2802" spans="1:6" hidden="1" x14ac:dyDescent="0.25">
      <c r="A2802" s="75" t="s">
        <v>4384</v>
      </c>
      <c r="B2802" s="75" t="s">
        <v>4385</v>
      </c>
      <c r="C2802" s="83">
        <v>33.130000000000003</v>
      </c>
      <c r="D2802" s="83">
        <v>13.38</v>
      </c>
      <c r="E2802">
        <f t="shared" si="304"/>
        <v>19.75</v>
      </c>
      <c r="F2802" t="str">
        <f t="shared" si="305"/>
        <v>se sigue facturando</v>
      </c>
    </row>
    <row r="2803" spans="1:6" hidden="1" x14ac:dyDescent="0.25">
      <c r="A2803" s="75" t="s">
        <v>4482</v>
      </c>
      <c r="B2803" s="75" t="s">
        <v>4483</v>
      </c>
      <c r="C2803" s="83">
        <v>39.28</v>
      </c>
      <c r="D2803" s="83">
        <v>13.4</v>
      </c>
      <c r="E2803">
        <f t="shared" si="304"/>
        <v>25.880000000000003</v>
      </c>
      <c r="F2803" t="str">
        <f t="shared" si="305"/>
        <v>se sigue facturando</v>
      </c>
    </row>
    <row r="2804" spans="1:6" x14ac:dyDescent="0.25">
      <c r="A2804" s="75" t="s">
        <v>9112</v>
      </c>
      <c r="B2804" s="75" t="s">
        <v>9113</v>
      </c>
      <c r="C2804" s="83">
        <v>13.4</v>
      </c>
      <c r="D2804" s="83">
        <v>13.4</v>
      </c>
      <c r="E2804">
        <f t="shared" si="304"/>
        <v>0</v>
      </c>
      <c r="F2804" s="90" t="str">
        <f>IF(E2804=0,"Sin movimiento en 2020", IF(C2804&gt;D2804,"se sigue facturando","esta pagando"))</f>
        <v>Sin movimiento en 2020</v>
      </c>
    </row>
    <row r="2805" spans="1:6" hidden="1" x14ac:dyDescent="0.25">
      <c r="A2805" s="75" t="s">
        <v>4200</v>
      </c>
      <c r="B2805" s="75" t="s">
        <v>4201</v>
      </c>
      <c r="C2805" s="83">
        <v>22.89</v>
      </c>
      <c r="D2805" s="83">
        <v>13.45</v>
      </c>
      <c r="E2805">
        <f t="shared" si="304"/>
        <v>9.4400000000000013</v>
      </c>
      <c r="F2805" t="str">
        <f t="shared" si="305"/>
        <v>se sigue facturando</v>
      </c>
    </row>
    <row r="2806" spans="1:6" x14ac:dyDescent="0.25">
      <c r="A2806" s="75" t="s">
        <v>1173</v>
      </c>
      <c r="B2806" s="75" t="s">
        <v>1174</v>
      </c>
      <c r="C2806" s="83">
        <v>13.48</v>
      </c>
      <c r="D2806" s="83">
        <v>13.48</v>
      </c>
      <c r="E2806">
        <f t="shared" si="304"/>
        <v>0</v>
      </c>
      <c r="F2806" s="90" t="str">
        <f>IF(E2806=0,"Sin movimiento en 2020", IF(C2806&gt;D2806,"se sigue facturando","esta pagando"))</f>
        <v>Sin movimiento en 2020</v>
      </c>
    </row>
    <row r="2807" spans="1:6" hidden="1" x14ac:dyDescent="0.25">
      <c r="A2807" s="75" t="s">
        <v>3700</v>
      </c>
      <c r="B2807" s="75" t="s">
        <v>3701</v>
      </c>
      <c r="C2807" s="83">
        <v>16</v>
      </c>
      <c r="D2807" s="83">
        <v>13.5</v>
      </c>
      <c r="E2807">
        <f t="shared" si="304"/>
        <v>2.5</v>
      </c>
      <c r="F2807" t="str">
        <f t="shared" si="305"/>
        <v>se sigue facturando</v>
      </c>
    </row>
    <row r="2808" spans="1:6" hidden="1" x14ac:dyDescent="0.25">
      <c r="A2808" s="75" t="s">
        <v>5756</v>
      </c>
      <c r="B2808" s="75" t="s">
        <v>5757</v>
      </c>
      <c r="C2808" s="83">
        <v>12.08</v>
      </c>
      <c r="D2808" s="83">
        <v>13.54</v>
      </c>
      <c r="E2808">
        <f t="shared" si="304"/>
        <v>-1.4599999999999991</v>
      </c>
      <c r="F2808" t="str">
        <f t="shared" si="305"/>
        <v>esta pagando</v>
      </c>
    </row>
    <row r="2809" spans="1:6" hidden="1" x14ac:dyDescent="0.25">
      <c r="A2809" s="75" t="s">
        <v>3110</v>
      </c>
      <c r="B2809" s="75" t="s">
        <v>3111</v>
      </c>
      <c r="C2809" s="83">
        <v>46.77</v>
      </c>
      <c r="D2809" s="83">
        <v>13.57</v>
      </c>
      <c r="E2809">
        <f t="shared" si="304"/>
        <v>33.200000000000003</v>
      </c>
      <c r="F2809" t="str">
        <f t="shared" si="305"/>
        <v>se sigue facturando</v>
      </c>
    </row>
    <row r="2810" spans="1:6" hidden="1" x14ac:dyDescent="0.25">
      <c r="A2810" s="75" t="s">
        <v>3494</v>
      </c>
      <c r="B2810" s="75" t="s">
        <v>3495</v>
      </c>
      <c r="C2810" s="83">
        <v>6.2</v>
      </c>
      <c r="D2810" s="83">
        <v>13.58</v>
      </c>
      <c r="E2810">
        <f t="shared" si="304"/>
        <v>-7.38</v>
      </c>
      <c r="F2810" t="str">
        <f t="shared" si="305"/>
        <v>esta pagando</v>
      </c>
    </row>
    <row r="2811" spans="1:6" hidden="1" x14ac:dyDescent="0.25">
      <c r="A2811" s="75" t="s">
        <v>8015</v>
      </c>
      <c r="B2811" s="75" t="s">
        <v>8016</v>
      </c>
      <c r="C2811" s="83">
        <v>24.72</v>
      </c>
      <c r="D2811" s="83">
        <v>13.6</v>
      </c>
      <c r="E2811">
        <f t="shared" si="304"/>
        <v>11.12</v>
      </c>
      <c r="F2811" t="str">
        <f t="shared" si="305"/>
        <v>se sigue facturando</v>
      </c>
    </row>
    <row r="2812" spans="1:6" x14ac:dyDescent="0.25">
      <c r="A2812" s="75" t="s">
        <v>5748</v>
      </c>
      <c r="B2812" s="75" t="s">
        <v>5749</v>
      </c>
      <c r="C2812" s="83">
        <v>13.61</v>
      </c>
      <c r="D2812" s="83">
        <v>13.61</v>
      </c>
      <c r="E2812">
        <f t="shared" si="304"/>
        <v>0</v>
      </c>
      <c r="F2812" s="90" t="str">
        <f t="shared" ref="F2812:F2813" si="310">IF(E2812=0,"Sin movimiento en 2020", IF(C2812&gt;D2812,"se sigue facturando","esta pagando"))</f>
        <v>Sin movimiento en 2020</v>
      </c>
    </row>
    <row r="2813" spans="1:6" x14ac:dyDescent="0.25">
      <c r="A2813" s="75" t="s">
        <v>6987</v>
      </c>
      <c r="B2813" s="75" t="s">
        <v>6988</v>
      </c>
      <c r="C2813" s="83">
        <v>13.62</v>
      </c>
      <c r="D2813" s="83">
        <v>13.62</v>
      </c>
      <c r="E2813">
        <f t="shared" si="304"/>
        <v>0</v>
      </c>
      <c r="F2813" s="90" t="str">
        <f t="shared" si="310"/>
        <v>Sin movimiento en 2020</v>
      </c>
    </row>
    <row r="2814" spans="1:6" hidden="1" x14ac:dyDescent="0.25">
      <c r="A2814" s="75" t="s">
        <v>8436</v>
      </c>
      <c r="B2814" s="75" t="s">
        <v>8437</v>
      </c>
      <c r="C2814" s="83">
        <v>14.48</v>
      </c>
      <c r="D2814" s="83">
        <v>13.64</v>
      </c>
      <c r="E2814">
        <f t="shared" si="304"/>
        <v>0.83999999999999986</v>
      </c>
      <c r="F2814" t="str">
        <f t="shared" si="305"/>
        <v>se sigue facturando</v>
      </c>
    </row>
    <row r="2815" spans="1:6" x14ac:dyDescent="0.25">
      <c r="A2815" s="75" t="s">
        <v>3574</v>
      </c>
      <c r="B2815" s="75" t="s">
        <v>3575</v>
      </c>
      <c r="C2815" s="83">
        <v>13.65</v>
      </c>
      <c r="D2815" s="83">
        <v>13.65</v>
      </c>
      <c r="E2815">
        <f t="shared" si="304"/>
        <v>0</v>
      </c>
      <c r="F2815" s="90" t="str">
        <f>IF(E2815=0,"Sin movimiento en 2020", IF(C2815&gt;D2815,"se sigue facturando","esta pagando"))</f>
        <v>Sin movimiento en 2020</v>
      </c>
    </row>
    <row r="2816" spans="1:6" hidden="1" x14ac:dyDescent="0.25">
      <c r="A2816" s="75" t="s">
        <v>7651</v>
      </c>
      <c r="B2816" s="75" t="s">
        <v>7652</v>
      </c>
      <c r="C2816" s="83">
        <v>5.91</v>
      </c>
      <c r="D2816" s="83">
        <v>13.67</v>
      </c>
      <c r="E2816">
        <f t="shared" si="304"/>
        <v>-7.76</v>
      </c>
      <c r="F2816" t="str">
        <f t="shared" si="305"/>
        <v>esta pagando</v>
      </c>
    </row>
    <row r="2817" spans="1:6" x14ac:dyDescent="0.25">
      <c r="A2817" s="75" t="s">
        <v>2974</v>
      </c>
      <c r="B2817" s="75" t="s">
        <v>2975</v>
      </c>
      <c r="C2817" s="83">
        <v>13.69</v>
      </c>
      <c r="D2817" s="83">
        <v>13.69</v>
      </c>
      <c r="E2817">
        <f t="shared" si="304"/>
        <v>0</v>
      </c>
      <c r="F2817" s="90" t="str">
        <f>IF(E2817=0,"Sin movimiento en 2020", IF(C2817&gt;D2817,"se sigue facturando","esta pagando"))</f>
        <v>Sin movimiento en 2020</v>
      </c>
    </row>
    <row r="2818" spans="1:6" hidden="1" x14ac:dyDescent="0.25">
      <c r="A2818" s="75" t="s">
        <v>4330</v>
      </c>
      <c r="B2818" s="75" t="s">
        <v>4331</v>
      </c>
      <c r="C2818" s="83">
        <v>20.2</v>
      </c>
      <c r="D2818" s="83">
        <v>13.69</v>
      </c>
      <c r="E2818">
        <f t="shared" ref="E2818:E2881" si="311">C2818-D2818</f>
        <v>6.51</v>
      </c>
      <c r="F2818" t="str">
        <f t="shared" ref="F2818:F2881" si="312">IF(E2818=0,"No cobrable", IF(C2818&gt;D2818,"se sigue facturando","esta pagando"))</f>
        <v>se sigue facturando</v>
      </c>
    </row>
    <row r="2819" spans="1:6" x14ac:dyDescent="0.25">
      <c r="A2819" s="75" t="s">
        <v>3214</v>
      </c>
      <c r="B2819" s="75" t="s">
        <v>3215</v>
      </c>
      <c r="C2819" s="83">
        <v>13.71</v>
      </c>
      <c r="D2819" s="83">
        <v>13.71</v>
      </c>
      <c r="E2819">
        <f t="shared" si="311"/>
        <v>0</v>
      </c>
      <c r="F2819" s="90" t="str">
        <f>IF(E2819=0,"Sin movimiento en 2020", IF(C2819&gt;D2819,"se sigue facturando","esta pagando"))</f>
        <v>Sin movimiento en 2020</v>
      </c>
    </row>
    <row r="2820" spans="1:6" hidden="1" x14ac:dyDescent="0.25">
      <c r="A2820" s="75" t="s">
        <v>8635</v>
      </c>
      <c r="B2820" s="75" t="s">
        <v>8636</v>
      </c>
      <c r="C2820" s="83">
        <v>-0.08</v>
      </c>
      <c r="D2820" s="83">
        <v>13.72</v>
      </c>
      <c r="E2820">
        <f t="shared" si="311"/>
        <v>-13.8</v>
      </c>
      <c r="F2820" t="str">
        <f t="shared" si="312"/>
        <v>esta pagando</v>
      </c>
    </row>
    <row r="2821" spans="1:6" hidden="1" x14ac:dyDescent="0.25">
      <c r="A2821" s="75" t="s">
        <v>4841</v>
      </c>
      <c r="B2821" s="75" t="s">
        <v>4842</v>
      </c>
      <c r="C2821" s="83">
        <v>62.39</v>
      </c>
      <c r="D2821" s="83">
        <v>13.74</v>
      </c>
      <c r="E2821">
        <f t="shared" si="311"/>
        <v>48.65</v>
      </c>
      <c r="F2821" t="str">
        <f t="shared" si="312"/>
        <v>se sigue facturando</v>
      </c>
    </row>
    <row r="2822" spans="1:6" x14ac:dyDescent="0.25">
      <c r="A2822" s="75" t="s">
        <v>7408</v>
      </c>
      <c r="B2822" s="75" t="s">
        <v>7409</v>
      </c>
      <c r="C2822" s="83">
        <v>13.75</v>
      </c>
      <c r="D2822" s="83">
        <v>13.75</v>
      </c>
      <c r="E2822">
        <f t="shared" si="311"/>
        <v>0</v>
      </c>
      <c r="F2822" s="90" t="str">
        <f>IF(E2822=0,"Sin movimiento en 2020", IF(C2822&gt;D2822,"se sigue facturando","esta pagando"))</f>
        <v>Sin movimiento en 2020</v>
      </c>
    </row>
    <row r="2823" spans="1:6" hidden="1" x14ac:dyDescent="0.25">
      <c r="A2823" s="75" t="s">
        <v>3146</v>
      </c>
      <c r="B2823" s="75" t="s">
        <v>3147</v>
      </c>
      <c r="C2823" s="83">
        <v>6.72</v>
      </c>
      <c r="D2823" s="83">
        <v>13.79</v>
      </c>
      <c r="E2823">
        <f t="shared" si="311"/>
        <v>-7.0699999999999994</v>
      </c>
      <c r="F2823" t="str">
        <f t="shared" si="312"/>
        <v>esta pagando</v>
      </c>
    </row>
    <row r="2824" spans="1:6" x14ac:dyDescent="0.25">
      <c r="A2824" s="75" t="s">
        <v>1091</v>
      </c>
      <c r="B2824" s="75" t="s">
        <v>1092</v>
      </c>
      <c r="C2824" s="83">
        <v>13.84</v>
      </c>
      <c r="D2824" s="83">
        <v>13.84</v>
      </c>
      <c r="E2824">
        <f t="shared" si="311"/>
        <v>0</v>
      </c>
      <c r="F2824" s="90" t="str">
        <f t="shared" ref="F2824:F2825" si="313">IF(E2824=0,"Sin movimiento en 2020", IF(C2824&gt;D2824,"se sigue facturando","esta pagando"))</f>
        <v>Sin movimiento en 2020</v>
      </c>
    </row>
    <row r="2825" spans="1:6" x14ac:dyDescent="0.25">
      <c r="A2825" s="75" t="s">
        <v>2269</v>
      </c>
      <c r="B2825" s="75" t="s">
        <v>2270</v>
      </c>
      <c r="C2825" s="83">
        <v>13.85</v>
      </c>
      <c r="D2825" s="83">
        <v>13.85</v>
      </c>
      <c r="E2825">
        <f t="shared" si="311"/>
        <v>0</v>
      </c>
      <c r="F2825" s="90" t="str">
        <f t="shared" si="313"/>
        <v>Sin movimiento en 2020</v>
      </c>
    </row>
    <row r="2826" spans="1:6" hidden="1" x14ac:dyDescent="0.25">
      <c r="A2826" s="75" t="s">
        <v>2543</v>
      </c>
      <c r="B2826" s="75" t="s">
        <v>2544</v>
      </c>
      <c r="C2826" s="83">
        <v>19.8</v>
      </c>
      <c r="D2826" s="83">
        <v>13.88</v>
      </c>
      <c r="E2826">
        <f t="shared" si="311"/>
        <v>5.92</v>
      </c>
      <c r="F2826" t="str">
        <f t="shared" si="312"/>
        <v>se sigue facturando</v>
      </c>
    </row>
    <row r="2827" spans="1:6" hidden="1" x14ac:dyDescent="0.25">
      <c r="A2827" s="75" t="s">
        <v>2597</v>
      </c>
      <c r="B2827" s="75" t="s">
        <v>2598</v>
      </c>
      <c r="C2827" s="83">
        <v>6.94</v>
      </c>
      <c r="D2827" s="83">
        <v>13.88</v>
      </c>
      <c r="E2827">
        <f t="shared" si="311"/>
        <v>-6.94</v>
      </c>
      <c r="F2827" t="str">
        <f t="shared" si="312"/>
        <v>esta pagando</v>
      </c>
    </row>
    <row r="2828" spans="1:6" hidden="1" x14ac:dyDescent="0.25">
      <c r="A2828" s="75" t="s">
        <v>2607</v>
      </c>
      <c r="B2828" s="75" t="s">
        <v>2608</v>
      </c>
      <c r="C2828" s="83">
        <v>43.12</v>
      </c>
      <c r="D2828" s="83">
        <v>13.88</v>
      </c>
      <c r="E2828">
        <f t="shared" si="311"/>
        <v>29.239999999999995</v>
      </c>
      <c r="F2828" t="str">
        <f t="shared" si="312"/>
        <v>se sigue facturando</v>
      </c>
    </row>
    <row r="2829" spans="1:6" hidden="1" x14ac:dyDescent="0.25">
      <c r="A2829" s="75" t="s">
        <v>4547</v>
      </c>
      <c r="B2829" s="75" t="s">
        <v>4548</v>
      </c>
      <c r="C2829" s="83">
        <v>55.52</v>
      </c>
      <c r="D2829" s="83">
        <v>13.88</v>
      </c>
      <c r="E2829">
        <f t="shared" si="311"/>
        <v>41.64</v>
      </c>
      <c r="F2829" t="str">
        <f t="shared" si="312"/>
        <v>se sigue facturando</v>
      </c>
    </row>
    <row r="2830" spans="1:6" hidden="1" x14ac:dyDescent="0.25">
      <c r="A2830" s="75" t="s">
        <v>5740</v>
      </c>
      <c r="B2830" s="75" t="s">
        <v>5741</v>
      </c>
      <c r="C2830" s="83">
        <v>27.76</v>
      </c>
      <c r="D2830" s="83">
        <v>13.88</v>
      </c>
      <c r="E2830">
        <f t="shared" si="311"/>
        <v>13.88</v>
      </c>
      <c r="F2830" t="str">
        <f t="shared" si="312"/>
        <v>se sigue facturando</v>
      </c>
    </row>
    <row r="2831" spans="1:6" hidden="1" x14ac:dyDescent="0.25">
      <c r="A2831" s="75" t="s">
        <v>8104</v>
      </c>
      <c r="B2831" s="75" t="s">
        <v>8105</v>
      </c>
      <c r="C2831" s="83">
        <v>20.82</v>
      </c>
      <c r="D2831" s="83">
        <v>13.88</v>
      </c>
      <c r="E2831">
        <f t="shared" si="311"/>
        <v>6.9399999999999995</v>
      </c>
      <c r="F2831" t="str">
        <f t="shared" si="312"/>
        <v>se sigue facturando</v>
      </c>
    </row>
    <row r="2832" spans="1:6" hidden="1" x14ac:dyDescent="0.25">
      <c r="A2832" s="75" t="s">
        <v>9380</v>
      </c>
      <c r="B2832" s="75" t="s">
        <v>9381</v>
      </c>
      <c r="C2832" s="83">
        <v>7.28</v>
      </c>
      <c r="D2832" s="83">
        <v>13.88</v>
      </c>
      <c r="E2832">
        <f t="shared" si="311"/>
        <v>-6.6000000000000005</v>
      </c>
      <c r="F2832" t="str">
        <f t="shared" si="312"/>
        <v>esta pagando</v>
      </c>
    </row>
    <row r="2833" spans="1:6" x14ac:dyDescent="0.25">
      <c r="A2833" s="75" t="s">
        <v>2962</v>
      </c>
      <c r="B2833" s="75" t="s">
        <v>2963</v>
      </c>
      <c r="C2833" s="83">
        <v>13.95</v>
      </c>
      <c r="D2833" s="83">
        <v>13.95</v>
      </c>
      <c r="E2833">
        <f t="shared" si="311"/>
        <v>0</v>
      </c>
      <c r="F2833" s="90" t="str">
        <f>IF(E2833=0,"Sin movimiento en 2020", IF(C2833&gt;D2833,"se sigue facturando","esta pagando"))</f>
        <v>Sin movimiento en 2020</v>
      </c>
    </row>
    <row r="2834" spans="1:6" hidden="1" x14ac:dyDescent="0.25">
      <c r="A2834" s="75" t="s">
        <v>2539</v>
      </c>
      <c r="B2834" s="75" t="s">
        <v>2540</v>
      </c>
      <c r="C2834" s="83">
        <v>79.55</v>
      </c>
      <c r="D2834" s="83">
        <v>13.98</v>
      </c>
      <c r="E2834">
        <f t="shared" si="311"/>
        <v>65.569999999999993</v>
      </c>
      <c r="F2834" t="str">
        <f t="shared" si="312"/>
        <v>se sigue facturando</v>
      </c>
    </row>
    <row r="2835" spans="1:6" hidden="1" x14ac:dyDescent="0.25">
      <c r="A2835" s="75" t="s">
        <v>4510</v>
      </c>
      <c r="B2835" s="75" t="s">
        <v>4511</v>
      </c>
      <c r="C2835" s="83">
        <v>15.35</v>
      </c>
      <c r="D2835" s="83">
        <v>13.98</v>
      </c>
      <c r="E2835">
        <f t="shared" si="311"/>
        <v>1.3699999999999992</v>
      </c>
      <c r="F2835" t="str">
        <f t="shared" si="312"/>
        <v>se sigue facturando</v>
      </c>
    </row>
    <row r="2836" spans="1:6" x14ac:dyDescent="0.25">
      <c r="A2836" s="75" t="s">
        <v>969</v>
      </c>
      <c r="B2836" s="75" t="s">
        <v>970</v>
      </c>
      <c r="C2836" s="83">
        <v>14</v>
      </c>
      <c r="D2836" s="83">
        <v>14</v>
      </c>
      <c r="E2836">
        <f t="shared" si="311"/>
        <v>0</v>
      </c>
      <c r="F2836" s="90" t="str">
        <f t="shared" ref="F2836:F2838" si="314">IF(E2836=0,"Sin movimiento en 2020", IF(C2836&gt;D2836,"se sigue facturando","esta pagando"))</f>
        <v>Sin movimiento en 2020</v>
      </c>
    </row>
    <row r="2837" spans="1:6" x14ac:dyDescent="0.25">
      <c r="A2837" s="75" t="s">
        <v>2183</v>
      </c>
      <c r="B2837" s="75" t="s">
        <v>2184</v>
      </c>
      <c r="C2837" s="83">
        <v>14</v>
      </c>
      <c r="D2837" s="83">
        <v>14</v>
      </c>
      <c r="E2837">
        <f t="shared" si="311"/>
        <v>0</v>
      </c>
      <c r="F2837" s="90" t="str">
        <f t="shared" si="314"/>
        <v>Sin movimiento en 2020</v>
      </c>
    </row>
    <row r="2838" spans="1:6" x14ac:dyDescent="0.25">
      <c r="A2838" s="75" t="s">
        <v>3418</v>
      </c>
      <c r="B2838" s="75" t="s">
        <v>3419</v>
      </c>
      <c r="C2838" s="83">
        <v>14</v>
      </c>
      <c r="D2838" s="83">
        <v>14</v>
      </c>
      <c r="E2838">
        <f t="shared" si="311"/>
        <v>0</v>
      </c>
      <c r="F2838" s="90" t="str">
        <f t="shared" si="314"/>
        <v>Sin movimiento en 2020</v>
      </c>
    </row>
    <row r="2839" spans="1:6" hidden="1" x14ac:dyDescent="0.25">
      <c r="A2839" s="75" t="s">
        <v>2807</v>
      </c>
      <c r="B2839" s="75" t="s">
        <v>2808</v>
      </c>
      <c r="C2839" s="83">
        <v>97.4</v>
      </c>
      <c r="D2839" s="83">
        <v>14.02</v>
      </c>
      <c r="E2839">
        <f t="shared" si="311"/>
        <v>83.38000000000001</v>
      </c>
      <c r="F2839" t="str">
        <f t="shared" si="312"/>
        <v>se sigue facturando</v>
      </c>
    </row>
    <row r="2840" spans="1:6" x14ac:dyDescent="0.25">
      <c r="A2840" s="75" t="s">
        <v>8432</v>
      </c>
      <c r="B2840" s="75" t="s">
        <v>8433</v>
      </c>
      <c r="C2840" s="83">
        <v>14.02</v>
      </c>
      <c r="D2840" s="83">
        <v>14.02</v>
      </c>
      <c r="E2840">
        <f t="shared" si="311"/>
        <v>0</v>
      </c>
      <c r="F2840" s="90" t="str">
        <f>IF(E2840=0,"Sin movimiento en 2020", IF(C2840&gt;D2840,"se sigue facturando","esta pagando"))</f>
        <v>Sin movimiento en 2020</v>
      </c>
    </row>
    <row r="2841" spans="1:6" hidden="1" x14ac:dyDescent="0.25">
      <c r="A2841" s="75" t="s">
        <v>1259</v>
      </c>
      <c r="B2841" s="75" t="s">
        <v>1260</v>
      </c>
      <c r="C2841" s="83">
        <v>20.97</v>
      </c>
      <c r="D2841" s="83">
        <v>14.03</v>
      </c>
      <c r="E2841">
        <f t="shared" si="311"/>
        <v>6.9399999999999995</v>
      </c>
      <c r="F2841" t="str">
        <f t="shared" si="312"/>
        <v>se sigue facturando</v>
      </c>
    </row>
    <row r="2842" spans="1:6" x14ac:dyDescent="0.25">
      <c r="A2842" s="75" t="s">
        <v>2321</v>
      </c>
      <c r="B2842" s="75" t="s">
        <v>2322</v>
      </c>
      <c r="C2842" s="83">
        <v>14.03</v>
      </c>
      <c r="D2842" s="83">
        <v>14.03</v>
      </c>
      <c r="E2842">
        <f t="shared" si="311"/>
        <v>0</v>
      </c>
      <c r="F2842" s="90" t="str">
        <f t="shared" ref="F2842:F2843" si="315">IF(E2842=0,"Sin movimiento en 2020", IF(C2842&gt;D2842,"se sigue facturando","esta pagando"))</f>
        <v>Sin movimiento en 2020</v>
      </c>
    </row>
    <row r="2843" spans="1:6" x14ac:dyDescent="0.25">
      <c r="A2843" s="75" t="s">
        <v>9165</v>
      </c>
      <c r="B2843" s="75" t="s">
        <v>9166</v>
      </c>
      <c r="C2843" s="83">
        <v>14.03</v>
      </c>
      <c r="D2843" s="83">
        <v>14.03</v>
      </c>
      <c r="E2843">
        <f t="shared" si="311"/>
        <v>0</v>
      </c>
      <c r="F2843" s="90" t="str">
        <f t="shared" si="315"/>
        <v>Sin movimiento en 2020</v>
      </c>
    </row>
    <row r="2844" spans="1:6" hidden="1" x14ac:dyDescent="0.25">
      <c r="A2844" s="75" t="s">
        <v>3992</v>
      </c>
      <c r="B2844" s="75" t="s">
        <v>3993</v>
      </c>
      <c r="C2844" s="83">
        <v>25.11</v>
      </c>
      <c r="D2844" s="83">
        <v>14.06</v>
      </c>
      <c r="E2844">
        <f t="shared" si="311"/>
        <v>11.049999999999999</v>
      </c>
      <c r="F2844" t="str">
        <f t="shared" si="312"/>
        <v>se sigue facturando</v>
      </c>
    </row>
    <row r="2845" spans="1:6" x14ac:dyDescent="0.25">
      <c r="A2845" s="75" t="s">
        <v>5151</v>
      </c>
      <c r="B2845" s="75" t="s">
        <v>5152</v>
      </c>
      <c r="C2845" s="83">
        <v>14.06</v>
      </c>
      <c r="D2845" s="83">
        <v>14.06</v>
      </c>
      <c r="E2845">
        <f t="shared" si="311"/>
        <v>0</v>
      </c>
      <c r="F2845" s="90" t="str">
        <f t="shared" ref="F2845:F2850" si="316">IF(E2845=0,"Sin movimiento en 2020", IF(C2845&gt;D2845,"se sigue facturando","esta pagando"))</f>
        <v>Sin movimiento en 2020</v>
      </c>
    </row>
    <row r="2846" spans="1:6" x14ac:dyDescent="0.25">
      <c r="A2846" s="75" t="s">
        <v>2659</v>
      </c>
      <c r="B2846" s="75" t="s">
        <v>2660</v>
      </c>
      <c r="C2846" s="83">
        <v>14.07</v>
      </c>
      <c r="D2846" s="83">
        <v>14.07</v>
      </c>
      <c r="E2846">
        <f t="shared" si="311"/>
        <v>0</v>
      </c>
      <c r="F2846" s="90" t="str">
        <f t="shared" si="316"/>
        <v>Sin movimiento en 2020</v>
      </c>
    </row>
    <row r="2847" spans="1:6" x14ac:dyDescent="0.25">
      <c r="A2847" s="75" t="s">
        <v>4044</v>
      </c>
      <c r="B2847" s="75" t="s">
        <v>4045</v>
      </c>
      <c r="C2847" s="83">
        <v>14.07</v>
      </c>
      <c r="D2847" s="83">
        <v>14.07</v>
      </c>
      <c r="E2847">
        <f t="shared" si="311"/>
        <v>0</v>
      </c>
      <c r="F2847" s="90" t="str">
        <f t="shared" si="316"/>
        <v>Sin movimiento en 2020</v>
      </c>
    </row>
    <row r="2848" spans="1:6" x14ac:dyDescent="0.25">
      <c r="A2848" s="75" t="s">
        <v>3202</v>
      </c>
      <c r="B2848" s="75" t="s">
        <v>3203</v>
      </c>
      <c r="C2848" s="83">
        <v>14.11</v>
      </c>
      <c r="D2848" s="83">
        <v>14.11</v>
      </c>
      <c r="E2848">
        <f t="shared" si="311"/>
        <v>0</v>
      </c>
      <c r="F2848" s="90" t="str">
        <f t="shared" si="316"/>
        <v>Sin movimiento en 2020</v>
      </c>
    </row>
    <row r="2849" spans="1:6" x14ac:dyDescent="0.25">
      <c r="A2849" s="75" t="s">
        <v>2187</v>
      </c>
      <c r="B2849" s="75" t="s">
        <v>2188</v>
      </c>
      <c r="C2849" s="83">
        <v>14.15</v>
      </c>
      <c r="D2849" s="83">
        <v>14.15</v>
      </c>
      <c r="E2849">
        <f t="shared" si="311"/>
        <v>0</v>
      </c>
      <c r="F2849" s="90" t="str">
        <f t="shared" si="316"/>
        <v>Sin movimiento en 2020</v>
      </c>
    </row>
    <row r="2850" spans="1:6" x14ac:dyDescent="0.25">
      <c r="A2850" s="75" t="s">
        <v>4012</v>
      </c>
      <c r="B2850" s="75" t="s">
        <v>4013</v>
      </c>
      <c r="C2850" s="83">
        <v>14.17</v>
      </c>
      <c r="D2850" s="83">
        <v>14.17</v>
      </c>
      <c r="E2850">
        <f t="shared" si="311"/>
        <v>0</v>
      </c>
      <c r="F2850" s="90" t="str">
        <f t="shared" si="316"/>
        <v>Sin movimiento en 2020</v>
      </c>
    </row>
    <row r="2851" spans="1:6" hidden="1" x14ac:dyDescent="0.25">
      <c r="A2851" s="75" t="s">
        <v>9213</v>
      </c>
      <c r="B2851" s="75" t="s">
        <v>9214</v>
      </c>
      <c r="C2851" s="83">
        <v>21.42</v>
      </c>
      <c r="D2851" s="83">
        <v>14.17</v>
      </c>
      <c r="E2851">
        <f t="shared" si="311"/>
        <v>7.2500000000000018</v>
      </c>
      <c r="F2851" t="str">
        <f t="shared" si="312"/>
        <v>se sigue facturando</v>
      </c>
    </row>
    <row r="2852" spans="1:6" x14ac:dyDescent="0.25">
      <c r="A2852" s="75" t="s">
        <v>5368</v>
      </c>
      <c r="B2852" s="75" t="s">
        <v>5369</v>
      </c>
      <c r="C2852" s="83">
        <v>14.18</v>
      </c>
      <c r="D2852" s="83">
        <v>14.18</v>
      </c>
      <c r="E2852">
        <f t="shared" si="311"/>
        <v>0</v>
      </c>
      <c r="F2852" s="90" t="str">
        <f>IF(E2852=0,"Sin movimiento en 2020", IF(C2852&gt;D2852,"se sigue facturando","esta pagando"))</f>
        <v>Sin movimiento en 2020</v>
      </c>
    </row>
    <row r="2853" spans="1:6" hidden="1" x14ac:dyDescent="0.25">
      <c r="A2853" s="75" t="s">
        <v>2057</v>
      </c>
      <c r="B2853" s="75" t="s">
        <v>2058</v>
      </c>
      <c r="C2853" s="83">
        <v>5.64</v>
      </c>
      <c r="D2853" s="83">
        <v>14.19</v>
      </c>
      <c r="E2853">
        <f t="shared" si="311"/>
        <v>-8.5500000000000007</v>
      </c>
      <c r="F2853" t="str">
        <f t="shared" si="312"/>
        <v>esta pagando</v>
      </c>
    </row>
    <row r="2854" spans="1:6" x14ac:dyDescent="0.25">
      <c r="A2854" s="75" t="s">
        <v>2255</v>
      </c>
      <c r="B2854" s="75" t="s">
        <v>2256</v>
      </c>
      <c r="C2854" s="83">
        <v>14.2</v>
      </c>
      <c r="D2854" s="83">
        <v>14.2</v>
      </c>
      <c r="E2854">
        <f t="shared" si="311"/>
        <v>0</v>
      </c>
      <c r="F2854" s="90" t="str">
        <f t="shared" ref="F2854:F2858" si="317">IF(E2854=0,"Sin movimiento en 2020", IF(C2854&gt;D2854,"se sigue facturando","esta pagando"))</f>
        <v>Sin movimiento en 2020</v>
      </c>
    </row>
    <row r="2855" spans="1:6" x14ac:dyDescent="0.25">
      <c r="A2855" s="75" t="s">
        <v>3952</v>
      </c>
      <c r="B2855" s="75" t="s">
        <v>3953</v>
      </c>
      <c r="C2855" s="83">
        <v>14.2</v>
      </c>
      <c r="D2855" s="83">
        <v>14.2</v>
      </c>
      <c r="E2855">
        <f t="shared" si="311"/>
        <v>0</v>
      </c>
      <c r="F2855" s="90" t="str">
        <f t="shared" si="317"/>
        <v>Sin movimiento en 2020</v>
      </c>
    </row>
    <row r="2856" spans="1:6" x14ac:dyDescent="0.25">
      <c r="A2856" s="75" t="s">
        <v>7235</v>
      </c>
      <c r="B2856" s="75" t="s">
        <v>7236</v>
      </c>
      <c r="C2856" s="83">
        <v>14.23</v>
      </c>
      <c r="D2856" s="83">
        <v>14.23</v>
      </c>
      <c r="E2856">
        <f t="shared" si="311"/>
        <v>0</v>
      </c>
      <c r="F2856" s="90" t="str">
        <f t="shared" si="317"/>
        <v>Sin movimiento en 2020</v>
      </c>
    </row>
    <row r="2857" spans="1:6" x14ac:dyDescent="0.25">
      <c r="A2857" s="75" t="s">
        <v>3196</v>
      </c>
      <c r="B2857" s="75" t="s">
        <v>3197</v>
      </c>
      <c r="C2857" s="83">
        <v>14.27</v>
      </c>
      <c r="D2857" s="83">
        <v>14.27</v>
      </c>
      <c r="E2857">
        <f t="shared" si="311"/>
        <v>0</v>
      </c>
      <c r="F2857" s="90" t="str">
        <f t="shared" si="317"/>
        <v>Sin movimiento en 2020</v>
      </c>
    </row>
    <row r="2858" spans="1:6" x14ac:dyDescent="0.25">
      <c r="A2858" s="75" t="s">
        <v>9100</v>
      </c>
      <c r="B2858" s="75" t="s">
        <v>9101</v>
      </c>
      <c r="C2858" s="83">
        <v>14.28</v>
      </c>
      <c r="D2858" s="83">
        <v>14.28</v>
      </c>
      <c r="E2858">
        <f t="shared" si="311"/>
        <v>0</v>
      </c>
      <c r="F2858" s="90" t="str">
        <f t="shared" si="317"/>
        <v>Sin movimiento en 2020</v>
      </c>
    </row>
    <row r="2859" spans="1:6" hidden="1" x14ac:dyDescent="0.25">
      <c r="A2859" s="75" t="s">
        <v>2793</v>
      </c>
      <c r="B2859" s="75" t="s">
        <v>2794</v>
      </c>
      <c r="C2859" s="83">
        <v>87.29</v>
      </c>
      <c r="D2859" s="83">
        <v>14.29</v>
      </c>
      <c r="E2859">
        <f t="shared" si="311"/>
        <v>73</v>
      </c>
      <c r="F2859" t="str">
        <f t="shared" si="312"/>
        <v>se sigue facturando</v>
      </c>
    </row>
    <row r="2860" spans="1:6" x14ac:dyDescent="0.25">
      <c r="A2860" s="75" t="s">
        <v>6937</v>
      </c>
      <c r="B2860" s="75" t="s">
        <v>6938</v>
      </c>
      <c r="C2860" s="83">
        <v>14.29</v>
      </c>
      <c r="D2860" s="83">
        <v>14.29</v>
      </c>
      <c r="E2860">
        <f t="shared" si="311"/>
        <v>0</v>
      </c>
      <c r="F2860" s="90" t="str">
        <f>IF(E2860=0,"Sin movimiento en 2020", IF(C2860&gt;D2860,"se sigue facturando","esta pagando"))</f>
        <v>Sin movimiento en 2020</v>
      </c>
    </row>
    <row r="2861" spans="1:6" hidden="1" x14ac:dyDescent="0.25">
      <c r="A2861" s="75" t="s">
        <v>1393</v>
      </c>
      <c r="B2861" s="75" t="s">
        <v>1394</v>
      </c>
      <c r="C2861" s="83">
        <v>22.42</v>
      </c>
      <c r="D2861" s="83">
        <v>14.31</v>
      </c>
      <c r="E2861">
        <f t="shared" si="311"/>
        <v>8.1100000000000012</v>
      </c>
      <c r="F2861" t="str">
        <f t="shared" si="312"/>
        <v>se sigue facturando</v>
      </c>
    </row>
    <row r="2862" spans="1:6" x14ac:dyDescent="0.25">
      <c r="A2862" s="75" t="s">
        <v>8814</v>
      </c>
      <c r="B2862" s="75" t="s">
        <v>8815</v>
      </c>
      <c r="C2862" s="83">
        <v>14.33</v>
      </c>
      <c r="D2862" s="83">
        <v>14.33</v>
      </c>
      <c r="E2862">
        <f t="shared" si="311"/>
        <v>0</v>
      </c>
      <c r="F2862" s="90" t="str">
        <f t="shared" ref="F2862:F2863" si="318">IF(E2862=0,"Sin movimiento en 2020", IF(C2862&gt;D2862,"se sigue facturando","esta pagando"))</f>
        <v>Sin movimiento en 2020</v>
      </c>
    </row>
    <row r="2863" spans="1:6" x14ac:dyDescent="0.25">
      <c r="A2863" s="75" t="s">
        <v>1943</v>
      </c>
      <c r="B2863" s="75" t="s">
        <v>1944</v>
      </c>
      <c r="C2863" s="83">
        <v>14.35</v>
      </c>
      <c r="D2863" s="83">
        <v>14.35</v>
      </c>
      <c r="E2863">
        <f t="shared" si="311"/>
        <v>0</v>
      </c>
      <c r="F2863" s="90" t="str">
        <f t="shared" si="318"/>
        <v>Sin movimiento en 2020</v>
      </c>
    </row>
    <row r="2864" spans="1:6" hidden="1" x14ac:dyDescent="0.25">
      <c r="A2864" s="75" t="s">
        <v>3626</v>
      </c>
      <c r="B2864" s="75" t="s">
        <v>3627</v>
      </c>
      <c r="C2864" s="83">
        <v>142.29</v>
      </c>
      <c r="D2864" s="83">
        <v>14.36</v>
      </c>
      <c r="E2864">
        <f t="shared" si="311"/>
        <v>127.92999999999999</v>
      </c>
      <c r="F2864" t="str">
        <f t="shared" si="312"/>
        <v>se sigue facturando</v>
      </c>
    </row>
    <row r="2865" spans="1:6" hidden="1" x14ac:dyDescent="0.25">
      <c r="A2865" s="75" t="s">
        <v>6038</v>
      </c>
      <c r="B2865" s="75" t="s">
        <v>6039</v>
      </c>
      <c r="C2865" s="83">
        <v>35.69</v>
      </c>
      <c r="D2865" s="83">
        <v>14.36</v>
      </c>
      <c r="E2865">
        <f t="shared" si="311"/>
        <v>21.33</v>
      </c>
      <c r="F2865" t="str">
        <f t="shared" si="312"/>
        <v>se sigue facturando</v>
      </c>
    </row>
    <row r="2866" spans="1:6" x14ac:dyDescent="0.25">
      <c r="A2866" s="75" t="s">
        <v>2707</v>
      </c>
      <c r="B2866" s="75" t="s">
        <v>2708</v>
      </c>
      <c r="C2866" s="83">
        <v>14.37</v>
      </c>
      <c r="D2866" s="83">
        <v>14.37</v>
      </c>
      <c r="E2866">
        <f t="shared" si="311"/>
        <v>0</v>
      </c>
      <c r="F2866" s="90" t="str">
        <f>IF(E2866=0,"Sin movimiento en 2020", IF(C2866&gt;D2866,"se sigue facturando","esta pagando"))</f>
        <v>Sin movimiento en 2020</v>
      </c>
    </row>
    <row r="2867" spans="1:6" hidden="1" x14ac:dyDescent="0.25">
      <c r="A2867" s="75" t="s">
        <v>8494</v>
      </c>
      <c r="B2867" s="75" t="s">
        <v>8495</v>
      </c>
      <c r="C2867" s="83">
        <v>45.23</v>
      </c>
      <c r="D2867" s="83">
        <v>14.39</v>
      </c>
      <c r="E2867">
        <f t="shared" si="311"/>
        <v>30.839999999999996</v>
      </c>
      <c r="F2867" t="str">
        <f t="shared" si="312"/>
        <v>se sigue facturando</v>
      </c>
    </row>
    <row r="2868" spans="1:6" hidden="1" x14ac:dyDescent="0.25">
      <c r="A2868" s="75" t="s">
        <v>6234</v>
      </c>
      <c r="B2868" s="75" t="s">
        <v>6235</v>
      </c>
      <c r="C2868" s="83">
        <v>6.71</v>
      </c>
      <c r="D2868" s="83">
        <v>14.43</v>
      </c>
      <c r="E2868">
        <f t="shared" si="311"/>
        <v>-7.72</v>
      </c>
      <c r="F2868" t="str">
        <f t="shared" si="312"/>
        <v>esta pagando</v>
      </c>
    </row>
    <row r="2869" spans="1:6" hidden="1" x14ac:dyDescent="0.25">
      <c r="A2869" s="75" t="s">
        <v>4775</v>
      </c>
      <c r="B2869" s="75" t="s">
        <v>4776</v>
      </c>
      <c r="C2869" s="83">
        <v>139.84</v>
      </c>
      <c r="D2869" s="83">
        <v>14.49</v>
      </c>
      <c r="E2869">
        <f t="shared" si="311"/>
        <v>125.35000000000001</v>
      </c>
      <c r="F2869" t="str">
        <f t="shared" si="312"/>
        <v>se sigue facturando</v>
      </c>
    </row>
    <row r="2870" spans="1:6" hidden="1" x14ac:dyDescent="0.25">
      <c r="A2870" s="75" t="s">
        <v>9189</v>
      </c>
      <c r="B2870" s="75" t="s">
        <v>9190</v>
      </c>
      <c r="C2870" s="83">
        <v>26.13</v>
      </c>
      <c r="D2870" s="83">
        <v>14.5</v>
      </c>
      <c r="E2870">
        <f t="shared" si="311"/>
        <v>11.629999999999999</v>
      </c>
      <c r="F2870" t="str">
        <f t="shared" si="312"/>
        <v>se sigue facturando</v>
      </c>
    </row>
    <row r="2871" spans="1:6" hidden="1" x14ac:dyDescent="0.25">
      <c r="A2871" s="75" t="s">
        <v>8264</v>
      </c>
      <c r="B2871" s="75" t="s">
        <v>8265</v>
      </c>
      <c r="C2871" s="83">
        <v>3.64</v>
      </c>
      <c r="D2871" s="83">
        <v>14.54</v>
      </c>
      <c r="E2871">
        <f t="shared" si="311"/>
        <v>-10.899999999999999</v>
      </c>
      <c r="F2871" t="str">
        <f t="shared" si="312"/>
        <v>esta pagando</v>
      </c>
    </row>
    <row r="2872" spans="1:6" x14ac:dyDescent="0.25">
      <c r="A2872" s="75" t="s">
        <v>3352</v>
      </c>
      <c r="B2872" s="75" t="s">
        <v>3353</v>
      </c>
      <c r="C2872" s="83">
        <v>14.55</v>
      </c>
      <c r="D2872" s="83">
        <v>14.55</v>
      </c>
      <c r="E2872">
        <f t="shared" si="311"/>
        <v>0</v>
      </c>
      <c r="F2872" s="90" t="str">
        <f t="shared" ref="F2872:F2874" si="319">IF(E2872=0,"Sin movimiento en 2020", IF(C2872&gt;D2872,"se sigue facturando","esta pagando"))</f>
        <v>Sin movimiento en 2020</v>
      </c>
    </row>
    <row r="2873" spans="1:6" x14ac:dyDescent="0.25">
      <c r="A2873" s="75" t="s">
        <v>623</v>
      </c>
      <c r="B2873" s="75" t="s">
        <v>624</v>
      </c>
      <c r="C2873" s="83">
        <v>14.62</v>
      </c>
      <c r="D2873" s="83">
        <v>14.62</v>
      </c>
      <c r="E2873">
        <f t="shared" si="311"/>
        <v>0</v>
      </c>
      <c r="F2873" s="90" t="str">
        <f t="shared" si="319"/>
        <v>Sin movimiento en 2020</v>
      </c>
    </row>
    <row r="2874" spans="1:6" x14ac:dyDescent="0.25">
      <c r="A2874" s="75" t="s">
        <v>7478</v>
      </c>
      <c r="B2874" s="75" t="s">
        <v>7479</v>
      </c>
      <c r="C2874" s="83">
        <v>14.62</v>
      </c>
      <c r="D2874" s="83">
        <v>14.62</v>
      </c>
      <c r="E2874">
        <f t="shared" si="311"/>
        <v>0</v>
      </c>
      <c r="F2874" s="90" t="str">
        <f t="shared" si="319"/>
        <v>Sin movimiento en 2020</v>
      </c>
    </row>
    <row r="2875" spans="1:6" hidden="1" x14ac:dyDescent="0.25">
      <c r="A2875" s="75" t="s">
        <v>9463</v>
      </c>
      <c r="B2875" s="75" t="s">
        <v>9464</v>
      </c>
      <c r="C2875" s="83">
        <v>7.37</v>
      </c>
      <c r="D2875" s="83">
        <v>14.63</v>
      </c>
      <c r="E2875">
        <f t="shared" si="311"/>
        <v>-7.2600000000000007</v>
      </c>
      <c r="F2875" t="str">
        <f t="shared" si="312"/>
        <v>esta pagando</v>
      </c>
    </row>
    <row r="2876" spans="1:6" x14ac:dyDescent="0.25">
      <c r="A2876" s="75" t="s">
        <v>7391</v>
      </c>
      <c r="B2876" s="75" t="s">
        <v>7390</v>
      </c>
      <c r="C2876" s="83">
        <v>14.65</v>
      </c>
      <c r="D2876" s="83">
        <v>14.65</v>
      </c>
      <c r="E2876">
        <f t="shared" si="311"/>
        <v>0</v>
      </c>
      <c r="F2876" s="90" t="str">
        <f>IF(E2876=0,"Sin movimiento en 2020", IF(C2876&gt;D2876,"se sigue facturando","esta pagando"))</f>
        <v>Sin movimiento en 2020</v>
      </c>
    </row>
    <row r="2877" spans="1:6" hidden="1" x14ac:dyDescent="0.25">
      <c r="A2877" s="75" t="s">
        <v>9122</v>
      </c>
      <c r="B2877" s="75" t="s">
        <v>9123</v>
      </c>
      <c r="C2877" s="83">
        <v>3.19</v>
      </c>
      <c r="D2877" s="83">
        <v>14.65</v>
      </c>
      <c r="E2877">
        <f t="shared" si="311"/>
        <v>-11.46</v>
      </c>
      <c r="F2877" t="str">
        <f t="shared" si="312"/>
        <v>esta pagando</v>
      </c>
    </row>
    <row r="2878" spans="1:6" x14ac:dyDescent="0.25">
      <c r="A2878" s="75" t="s">
        <v>3058</v>
      </c>
      <c r="B2878" s="75" t="s">
        <v>3059</v>
      </c>
      <c r="C2878" s="83">
        <v>14.72</v>
      </c>
      <c r="D2878" s="83">
        <v>14.72</v>
      </c>
      <c r="E2878">
        <f t="shared" si="311"/>
        <v>0</v>
      </c>
      <c r="F2878" s="90" t="str">
        <f t="shared" ref="F2878:F2879" si="320">IF(E2878=0,"Sin movimiento en 2020", IF(C2878&gt;D2878,"se sigue facturando","esta pagando"))</f>
        <v>Sin movimiento en 2020</v>
      </c>
    </row>
    <row r="2879" spans="1:6" x14ac:dyDescent="0.25">
      <c r="A2879" s="75" t="s">
        <v>6743</v>
      </c>
      <c r="B2879" s="75" t="s">
        <v>6744</v>
      </c>
      <c r="C2879" s="83">
        <v>14.73</v>
      </c>
      <c r="D2879" s="83">
        <v>14.73</v>
      </c>
      <c r="E2879">
        <f t="shared" si="311"/>
        <v>0</v>
      </c>
      <c r="F2879" s="90" t="str">
        <f t="shared" si="320"/>
        <v>Sin movimiento en 2020</v>
      </c>
    </row>
    <row r="2880" spans="1:6" hidden="1" x14ac:dyDescent="0.25">
      <c r="A2880" s="75" t="s">
        <v>4182</v>
      </c>
      <c r="B2880" s="75" t="s">
        <v>4183</v>
      </c>
      <c r="C2880" s="83">
        <v>38.380000000000003</v>
      </c>
      <c r="D2880" s="83">
        <v>14.76</v>
      </c>
      <c r="E2880">
        <f t="shared" si="311"/>
        <v>23.620000000000005</v>
      </c>
      <c r="F2880" t="str">
        <f t="shared" si="312"/>
        <v>se sigue facturando</v>
      </c>
    </row>
    <row r="2881" spans="1:6" hidden="1" x14ac:dyDescent="0.25">
      <c r="A2881" s="75" t="s">
        <v>2367</v>
      </c>
      <c r="B2881" s="75" t="s">
        <v>2368</v>
      </c>
      <c r="C2881" s="83">
        <v>5.31</v>
      </c>
      <c r="D2881" s="83">
        <v>14.78</v>
      </c>
      <c r="E2881">
        <f t="shared" si="311"/>
        <v>-9.4699999999999989</v>
      </c>
      <c r="F2881" t="str">
        <f t="shared" si="312"/>
        <v>esta pagando</v>
      </c>
    </row>
    <row r="2882" spans="1:6" x14ac:dyDescent="0.25">
      <c r="A2882" s="75" t="s">
        <v>3688</v>
      </c>
      <c r="B2882" s="75" t="s">
        <v>3689</v>
      </c>
      <c r="C2882" s="83">
        <v>14.85</v>
      </c>
      <c r="D2882" s="83">
        <v>14.85</v>
      </c>
      <c r="E2882">
        <f t="shared" ref="E2882:E2945" si="321">C2882-D2882</f>
        <v>0</v>
      </c>
      <c r="F2882" s="90" t="str">
        <f>IF(E2882=0,"Sin movimiento en 2020", IF(C2882&gt;D2882,"se sigue facturando","esta pagando"))</f>
        <v>Sin movimiento en 2020</v>
      </c>
    </row>
    <row r="2883" spans="1:6" hidden="1" x14ac:dyDescent="0.25">
      <c r="A2883" s="75" t="s">
        <v>5626</v>
      </c>
      <c r="B2883" s="75" t="s">
        <v>5627</v>
      </c>
      <c r="C2883" s="83">
        <v>15.65</v>
      </c>
      <c r="D2883" s="83">
        <v>14.85</v>
      </c>
      <c r="E2883">
        <f t="shared" si="321"/>
        <v>0.80000000000000071</v>
      </c>
      <c r="F2883" t="str">
        <f t="shared" ref="F2883:F2945" si="322">IF(E2883=0,"No cobrable", IF(C2883&gt;D2883,"se sigue facturando","esta pagando"))</f>
        <v>se sigue facturando</v>
      </c>
    </row>
    <row r="2884" spans="1:6" x14ac:dyDescent="0.25">
      <c r="A2884" s="75" t="s">
        <v>3396</v>
      </c>
      <c r="B2884" s="75" t="s">
        <v>3397</v>
      </c>
      <c r="C2884" s="83">
        <v>14.91</v>
      </c>
      <c r="D2884" s="83">
        <v>14.91</v>
      </c>
      <c r="E2884">
        <f t="shared" si="321"/>
        <v>0</v>
      </c>
      <c r="F2884" s="90" t="str">
        <f t="shared" ref="F2884:F2886" si="323">IF(E2884=0,"Sin movimiento en 2020", IF(C2884&gt;D2884,"se sigue facturando","esta pagando"))</f>
        <v>Sin movimiento en 2020</v>
      </c>
    </row>
    <row r="2885" spans="1:6" x14ac:dyDescent="0.25">
      <c r="A2885" s="75" t="s">
        <v>9014</v>
      </c>
      <c r="B2885" s="75" t="s">
        <v>9015</v>
      </c>
      <c r="C2885" s="83">
        <v>14.91</v>
      </c>
      <c r="D2885" s="83">
        <v>14.91</v>
      </c>
      <c r="E2885">
        <f t="shared" si="321"/>
        <v>0</v>
      </c>
      <c r="F2885" s="90" t="str">
        <f t="shared" si="323"/>
        <v>Sin movimiento en 2020</v>
      </c>
    </row>
    <row r="2886" spans="1:6" x14ac:dyDescent="0.25">
      <c r="A2886" s="75" t="s">
        <v>1303</v>
      </c>
      <c r="B2886" s="75" t="s">
        <v>1304</v>
      </c>
      <c r="C2886" s="83">
        <v>14.93</v>
      </c>
      <c r="D2886" s="83">
        <v>14.93</v>
      </c>
      <c r="E2886">
        <f t="shared" si="321"/>
        <v>0</v>
      </c>
      <c r="F2886" s="90" t="str">
        <f t="shared" si="323"/>
        <v>Sin movimiento en 2020</v>
      </c>
    </row>
    <row r="2887" spans="1:6" hidden="1" x14ac:dyDescent="0.25">
      <c r="A2887" s="75" t="s">
        <v>991</v>
      </c>
      <c r="B2887" s="75" t="s">
        <v>992</v>
      </c>
      <c r="C2887" s="83">
        <v>154.94999999999999</v>
      </c>
      <c r="D2887" s="83">
        <v>14.95</v>
      </c>
      <c r="E2887">
        <f t="shared" si="321"/>
        <v>140</v>
      </c>
      <c r="F2887" t="str">
        <f t="shared" si="322"/>
        <v>se sigue facturando</v>
      </c>
    </row>
    <row r="2888" spans="1:6" x14ac:dyDescent="0.25">
      <c r="A2888" s="75" t="s">
        <v>3768</v>
      </c>
      <c r="B2888" s="75" t="s">
        <v>3769</v>
      </c>
      <c r="C2888" s="83">
        <v>14.99</v>
      </c>
      <c r="D2888" s="83">
        <v>14.99</v>
      </c>
      <c r="E2888">
        <f t="shared" si="321"/>
        <v>0</v>
      </c>
      <c r="F2888" s="90" t="str">
        <f t="shared" ref="F2888:F2891" si="324">IF(E2888=0,"Sin movimiento en 2020", IF(C2888&gt;D2888,"se sigue facturando","esta pagando"))</f>
        <v>Sin movimiento en 2020</v>
      </c>
    </row>
    <row r="2889" spans="1:6" x14ac:dyDescent="0.25">
      <c r="A2889" s="75" t="s">
        <v>4711</v>
      </c>
      <c r="B2889" s="75" t="s">
        <v>4712</v>
      </c>
      <c r="C2889" s="83">
        <v>15.1</v>
      </c>
      <c r="D2889" s="83">
        <v>15.1</v>
      </c>
      <c r="E2889">
        <f t="shared" si="321"/>
        <v>0</v>
      </c>
      <c r="F2889" s="90" t="str">
        <f t="shared" si="324"/>
        <v>Sin movimiento en 2020</v>
      </c>
    </row>
    <row r="2890" spans="1:6" x14ac:dyDescent="0.25">
      <c r="A2890" s="75" t="s">
        <v>7135</v>
      </c>
      <c r="B2890" s="75" t="s">
        <v>7136</v>
      </c>
      <c r="C2890" s="83">
        <v>15.12</v>
      </c>
      <c r="D2890" s="83">
        <v>15.12</v>
      </c>
      <c r="E2890">
        <f t="shared" si="321"/>
        <v>0</v>
      </c>
      <c r="F2890" s="90" t="str">
        <f t="shared" si="324"/>
        <v>Sin movimiento en 2020</v>
      </c>
    </row>
    <row r="2891" spans="1:6" x14ac:dyDescent="0.25">
      <c r="A2891" s="75" t="s">
        <v>7039</v>
      </c>
      <c r="B2891" s="75" t="s">
        <v>7040</v>
      </c>
      <c r="C2891" s="83">
        <v>15.13</v>
      </c>
      <c r="D2891" s="83">
        <v>15.13</v>
      </c>
      <c r="E2891">
        <f t="shared" si="321"/>
        <v>0</v>
      </c>
      <c r="F2891" s="90" t="str">
        <f t="shared" si="324"/>
        <v>Sin movimiento en 2020</v>
      </c>
    </row>
    <row r="2892" spans="1:6" hidden="1" x14ac:dyDescent="0.25">
      <c r="A2892" s="75" t="s">
        <v>1889</v>
      </c>
      <c r="B2892" s="75" t="s">
        <v>1890</v>
      </c>
      <c r="C2892" s="83">
        <v>9.69</v>
      </c>
      <c r="D2892" s="83">
        <v>15.14</v>
      </c>
      <c r="E2892">
        <f t="shared" si="321"/>
        <v>-5.4500000000000011</v>
      </c>
      <c r="F2892" t="str">
        <f t="shared" si="322"/>
        <v>esta pagando</v>
      </c>
    </row>
    <row r="2893" spans="1:6" x14ac:dyDescent="0.25">
      <c r="A2893" s="75" t="s">
        <v>4046</v>
      </c>
      <c r="B2893" s="75" t="s">
        <v>4047</v>
      </c>
      <c r="C2893" s="83">
        <v>15.18</v>
      </c>
      <c r="D2893" s="83">
        <v>15.18</v>
      </c>
      <c r="E2893">
        <f t="shared" si="321"/>
        <v>0</v>
      </c>
      <c r="F2893" s="90" t="str">
        <f t="shared" ref="F2893:F2894" si="325">IF(E2893=0,"Sin movimiento en 2020", IF(C2893&gt;D2893,"se sigue facturando","esta pagando"))</f>
        <v>Sin movimiento en 2020</v>
      </c>
    </row>
    <row r="2894" spans="1:6" x14ac:dyDescent="0.25">
      <c r="A2894" s="75" t="s">
        <v>3292</v>
      </c>
      <c r="B2894" s="75" t="s">
        <v>3293</v>
      </c>
      <c r="C2894" s="83">
        <v>15.2</v>
      </c>
      <c r="D2894" s="83">
        <v>15.2</v>
      </c>
      <c r="E2894">
        <f t="shared" si="321"/>
        <v>0</v>
      </c>
      <c r="F2894" s="90" t="str">
        <f t="shared" si="325"/>
        <v>Sin movimiento en 2020</v>
      </c>
    </row>
    <row r="2895" spans="1:6" hidden="1" x14ac:dyDescent="0.25">
      <c r="A2895" s="75" t="s">
        <v>5091</v>
      </c>
      <c r="B2895" s="75" t="s">
        <v>5092</v>
      </c>
      <c r="C2895" s="83">
        <v>42.93</v>
      </c>
      <c r="D2895" s="83">
        <v>15.23</v>
      </c>
      <c r="E2895">
        <f t="shared" si="321"/>
        <v>27.7</v>
      </c>
      <c r="F2895" t="str">
        <f t="shared" si="322"/>
        <v>se sigue facturando</v>
      </c>
    </row>
    <row r="2896" spans="1:6" hidden="1" x14ac:dyDescent="0.25">
      <c r="A2896" s="75" t="s">
        <v>2341</v>
      </c>
      <c r="B2896" s="75" t="s">
        <v>2342</v>
      </c>
      <c r="C2896" s="83">
        <v>18.600000000000001</v>
      </c>
      <c r="D2896" s="83">
        <v>15.34</v>
      </c>
      <c r="E2896">
        <f t="shared" si="321"/>
        <v>3.2600000000000016</v>
      </c>
      <c r="F2896" t="str">
        <f t="shared" si="322"/>
        <v>se sigue facturando</v>
      </c>
    </row>
    <row r="2897" spans="1:6" hidden="1" x14ac:dyDescent="0.25">
      <c r="A2897" s="75" t="s">
        <v>9419</v>
      </c>
      <c r="B2897" s="75" t="s">
        <v>9420</v>
      </c>
      <c r="C2897" s="83">
        <v>3.91</v>
      </c>
      <c r="D2897" s="83">
        <v>15.36</v>
      </c>
      <c r="E2897">
        <f t="shared" si="321"/>
        <v>-11.45</v>
      </c>
      <c r="F2897" t="str">
        <f t="shared" si="322"/>
        <v>esta pagando</v>
      </c>
    </row>
    <row r="2898" spans="1:6" hidden="1" x14ac:dyDescent="0.25">
      <c r="A2898" s="75" t="s">
        <v>825</v>
      </c>
      <c r="B2898" s="75" t="s">
        <v>826</v>
      </c>
      <c r="C2898" s="83">
        <v>77.13</v>
      </c>
      <c r="D2898" s="83">
        <v>15.39</v>
      </c>
      <c r="E2898">
        <f t="shared" si="321"/>
        <v>61.739999999999995</v>
      </c>
      <c r="F2898" t="str">
        <f t="shared" si="322"/>
        <v>se sigue facturando</v>
      </c>
    </row>
    <row r="2899" spans="1:6" x14ac:dyDescent="0.25">
      <c r="A2899" s="75" t="s">
        <v>4713</v>
      </c>
      <c r="B2899" s="75" t="s">
        <v>4714</v>
      </c>
      <c r="C2899" s="83">
        <v>15.4</v>
      </c>
      <c r="D2899" s="83">
        <v>15.4</v>
      </c>
      <c r="E2899">
        <f t="shared" si="321"/>
        <v>0</v>
      </c>
      <c r="F2899" s="90" t="str">
        <f>IF(E2899=0,"Sin movimiento en 2020", IF(C2899&gt;D2899,"se sigue facturando","esta pagando"))</f>
        <v>Sin movimiento en 2020</v>
      </c>
    </row>
    <row r="2900" spans="1:6" hidden="1" x14ac:dyDescent="0.25">
      <c r="A2900" s="75" t="s">
        <v>7249</v>
      </c>
      <c r="B2900" s="75" t="s">
        <v>7250</v>
      </c>
      <c r="C2900" s="83">
        <v>40.409999999999997</v>
      </c>
      <c r="D2900" s="83">
        <v>15.4</v>
      </c>
      <c r="E2900">
        <f t="shared" si="321"/>
        <v>25.009999999999998</v>
      </c>
      <c r="F2900" t="str">
        <f t="shared" si="322"/>
        <v>se sigue facturando</v>
      </c>
    </row>
    <row r="2901" spans="1:6" x14ac:dyDescent="0.25">
      <c r="A2901" s="75" t="s">
        <v>2938</v>
      </c>
      <c r="B2901" s="75" t="s">
        <v>2939</v>
      </c>
      <c r="C2901" s="83">
        <v>15.47</v>
      </c>
      <c r="D2901" s="83">
        <v>15.47</v>
      </c>
      <c r="E2901">
        <f t="shared" si="321"/>
        <v>0</v>
      </c>
      <c r="F2901" s="90" t="str">
        <f t="shared" ref="F2901:F2902" si="326">IF(E2901=0,"Sin movimiento en 2020", IF(C2901&gt;D2901,"se sigue facturando","esta pagando"))</f>
        <v>Sin movimiento en 2020</v>
      </c>
    </row>
    <row r="2902" spans="1:6" x14ac:dyDescent="0.25">
      <c r="A2902" s="75" t="s">
        <v>7751</v>
      </c>
      <c r="B2902" s="75" t="s">
        <v>7752</v>
      </c>
      <c r="C2902" s="83">
        <v>15.47</v>
      </c>
      <c r="D2902" s="83">
        <v>15.47</v>
      </c>
      <c r="E2902">
        <f t="shared" si="321"/>
        <v>0</v>
      </c>
      <c r="F2902" s="90" t="str">
        <f t="shared" si="326"/>
        <v>Sin movimiento en 2020</v>
      </c>
    </row>
    <row r="2903" spans="1:6" hidden="1" x14ac:dyDescent="0.25">
      <c r="A2903" s="75" t="s">
        <v>2976</v>
      </c>
      <c r="B2903" s="75" t="s">
        <v>2977</v>
      </c>
      <c r="C2903" s="83">
        <v>58.51</v>
      </c>
      <c r="D2903" s="83">
        <v>15.48</v>
      </c>
      <c r="E2903">
        <f t="shared" si="321"/>
        <v>43.03</v>
      </c>
      <c r="F2903" t="str">
        <f t="shared" si="322"/>
        <v>se sigue facturando</v>
      </c>
    </row>
    <row r="2904" spans="1:6" x14ac:dyDescent="0.25">
      <c r="A2904" s="75" t="s">
        <v>3510</v>
      </c>
      <c r="B2904" s="75" t="s">
        <v>3511</v>
      </c>
      <c r="C2904" s="83">
        <v>15.48</v>
      </c>
      <c r="D2904" s="83">
        <v>15.48</v>
      </c>
      <c r="E2904">
        <f t="shared" si="321"/>
        <v>0</v>
      </c>
      <c r="F2904" s="90" t="str">
        <f t="shared" ref="F2904:F2905" si="327">IF(E2904=0,"Sin movimiento en 2020", IF(C2904&gt;D2904,"se sigue facturando","esta pagando"))</f>
        <v>Sin movimiento en 2020</v>
      </c>
    </row>
    <row r="2905" spans="1:6" x14ac:dyDescent="0.25">
      <c r="A2905" s="75" t="s">
        <v>3348</v>
      </c>
      <c r="B2905" s="75" t="s">
        <v>3349</v>
      </c>
      <c r="C2905" s="83">
        <v>15.53</v>
      </c>
      <c r="D2905" s="83">
        <v>15.53</v>
      </c>
      <c r="E2905">
        <f t="shared" si="321"/>
        <v>0</v>
      </c>
      <c r="F2905" s="90" t="str">
        <f t="shared" si="327"/>
        <v>Sin movimiento en 2020</v>
      </c>
    </row>
    <row r="2906" spans="1:6" hidden="1" x14ac:dyDescent="0.25">
      <c r="A2906" s="75" t="s">
        <v>4518</v>
      </c>
      <c r="B2906" s="75" t="s">
        <v>4519</v>
      </c>
      <c r="C2906" s="83">
        <v>191.88</v>
      </c>
      <c r="D2906" s="83">
        <v>15.57</v>
      </c>
      <c r="E2906">
        <f t="shared" si="321"/>
        <v>176.31</v>
      </c>
      <c r="F2906" t="str">
        <f t="shared" si="322"/>
        <v>se sigue facturando</v>
      </c>
    </row>
    <row r="2907" spans="1:6" x14ac:dyDescent="0.25">
      <c r="A2907" s="75" t="s">
        <v>3158</v>
      </c>
      <c r="B2907" s="75" t="s">
        <v>3159</v>
      </c>
      <c r="C2907" s="83">
        <v>15.6</v>
      </c>
      <c r="D2907" s="83">
        <v>15.6</v>
      </c>
      <c r="E2907">
        <f t="shared" si="321"/>
        <v>0</v>
      </c>
      <c r="F2907" s="90" t="str">
        <f t="shared" ref="F2907:F2908" si="328">IF(E2907=0,"Sin movimiento en 2020", IF(C2907&gt;D2907,"se sigue facturando","esta pagando"))</f>
        <v>Sin movimiento en 2020</v>
      </c>
    </row>
    <row r="2908" spans="1:6" x14ac:dyDescent="0.25">
      <c r="A2908" s="75" t="s">
        <v>5770</v>
      </c>
      <c r="B2908" s="75" t="s">
        <v>5771</v>
      </c>
      <c r="C2908" s="83">
        <v>15.6</v>
      </c>
      <c r="D2908" s="83">
        <v>15.6</v>
      </c>
      <c r="E2908">
        <f t="shared" si="321"/>
        <v>0</v>
      </c>
      <c r="F2908" s="90" t="str">
        <f t="shared" si="328"/>
        <v>Sin movimiento en 2020</v>
      </c>
    </row>
    <row r="2909" spans="1:6" hidden="1" x14ac:dyDescent="0.25">
      <c r="A2909" s="75" t="s">
        <v>7637</v>
      </c>
      <c r="B2909" s="75" t="s">
        <v>7638</v>
      </c>
      <c r="C2909" s="83">
        <v>25.09</v>
      </c>
      <c r="D2909" s="83">
        <v>15.62</v>
      </c>
      <c r="E2909">
        <f t="shared" si="321"/>
        <v>9.4700000000000006</v>
      </c>
      <c r="F2909" t="str">
        <f t="shared" si="322"/>
        <v>se sigue facturando</v>
      </c>
    </row>
    <row r="2910" spans="1:6" x14ac:dyDescent="0.25">
      <c r="A2910" s="75" t="s">
        <v>457</v>
      </c>
      <c r="B2910" s="75" t="s">
        <v>458</v>
      </c>
      <c r="C2910" s="83">
        <v>15.64</v>
      </c>
      <c r="D2910" s="83">
        <v>15.64</v>
      </c>
      <c r="E2910">
        <f t="shared" si="321"/>
        <v>0</v>
      </c>
      <c r="F2910" s="90" t="str">
        <f>IF(E2910=0,"Sin movimiento en 2020", IF(C2910&gt;D2910,"se sigue facturando","esta pagando"))</f>
        <v>Sin movimiento en 2020</v>
      </c>
    </row>
    <row r="2911" spans="1:6" hidden="1" x14ac:dyDescent="0.25">
      <c r="A2911" s="75" t="s">
        <v>475</v>
      </c>
      <c r="B2911" s="75" t="s">
        <v>476</v>
      </c>
      <c r="C2911" s="83">
        <v>7.85</v>
      </c>
      <c r="D2911" s="83">
        <v>15.64</v>
      </c>
      <c r="E2911">
        <f t="shared" si="321"/>
        <v>-7.7900000000000009</v>
      </c>
      <c r="F2911" t="str">
        <f t="shared" si="322"/>
        <v>esta pagando</v>
      </c>
    </row>
    <row r="2912" spans="1:6" hidden="1" x14ac:dyDescent="0.25">
      <c r="A2912" s="75" t="s">
        <v>457</v>
      </c>
      <c r="B2912" s="75" t="s">
        <v>458</v>
      </c>
      <c r="C2912" s="83">
        <v>-15.64</v>
      </c>
      <c r="D2912" s="83">
        <v>15.64</v>
      </c>
      <c r="E2912">
        <f t="shared" si="321"/>
        <v>-31.28</v>
      </c>
      <c r="F2912" t="str">
        <f t="shared" si="322"/>
        <v>esta pagando</v>
      </c>
    </row>
    <row r="2913" spans="1:6" hidden="1" x14ac:dyDescent="0.25">
      <c r="A2913" s="75" t="s">
        <v>2477</v>
      </c>
      <c r="B2913" s="75" t="s">
        <v>2478</v>
      </c>
      <c r="C2913" s="83">
        <v>7.82</v>
      </c>
      <c r="D2913" s="83">
        <v>15.64</v>
      </c>
      <c r="E2913">
        <f t="shared" si="321"/>
        <v>-7.82</v>
      </c>
      <c r="F2913" t="str">
        <f t="shared" si="322"/>
        <v>esta pagando</v>
      </c>
    </row>
    <row r="2914" spans="1:6" x14ac:dyDescent="0.25">
      <c r="A2914" s="75" t="s">
        <v>205</v>
      </c>
      <c r="B2914" s="75" t="s">
        <v>206</v>
      </c>
      <c r="C2914" s="83">
        <v>15.67</v>
      </c>
      <c r="D2914" s="83">
        <v>15.67</v>
      </c>
      <c r="E2914">
        <f t="shared" si="321"/>
        <v>0</v>
      </c>
      <c r="F2914" s="90" t="str">
        <f t="shared" ref="F2914:F2915" si="329">IF(E2914=0,"Sin movimiento en 2020", IF(C2914&gt;D2914,"se sigue facturando","esta pagando"))</f>
        <v>Sin movimiento en 2020</v>
      </c>
    </row>
    <row r="2915" spans="1:6" x14ac:dyDescent="0.25">
      <c r="A2915" s="75" t="s">
        <v>8651</v>
      </c>
      <c r="B2915" s="75" t="s">
        <v>8652</v>
      </c>
      <c r="C2915" s="83">
        <v>15.7</v>
      </c>
      <c r="D2915" s="83">
        <v>15.7</v>
      </c>
      <c r="E2915">
        <f t="shared" si="321"/>
        <v>0</v>
      </c>
      <c r="F2915" s="90" t="str">
        <f t="shared" si="329"/>
        <v>Sin movimiento en 2020</v>
      </c>
    </row>
    <row r="2916" spans="1:6" hidden="1" x14ac:dyDescent="0.25">
      <c r="A2916" s="75" t="s">
        <v>7930</v>
      </c>
      <c r="B2916" s="75" t="s">
        <v>7931</v>
      </c>
      <c r="C2916" s="83">
        <v>131.03</v>
      </c>
      <c r="D2916" s="83">
        <v>15.71</v>
      </c>
      <c r="E2916">
        <f t="shared" si="321"/>
        <v>115.32</v>
      </c>
      <c r="F2916" t="str">
        <f t="shared" si="322"/>
        <v>se sigue facturando</v>
      </c>
    </row>
    <row r="2917" spans="1:6" x14ac:dyDescent="0.25">
      <c r="A2917" s="75" t="s">
        <v>4715</v>
      </c>
      <c r="B2917" s="75" t="s">
        <v>4716</v>
      </c>
      <c r="C2917" s="83">
        <v>15.78</v>
      </c>
      <c r="D2917" s="83">
        <v>15.78</v>
      </c>
      <c r="E2917">
        <f t="shared" si="321"/>
        <v>0</v>
      </c>
      <c r="F2917" s="90" t="str">
        <f t="shared" ref="F2917:F2923" si="330">IF(E2917=0,"Sin movimiento en 2020", IF(C2917&gt;D2917,"se sigue facturando","esta pagando"))</f>
        <v>Sin movimiento en 2020</v>
      </c>
    </row>
    <row r="2918" spans="1:6" x14ac:dyDescent="0.25">
      <c r="A2918" s="75" t="s">
        <v>3576</v>
      </c>
      <c r="B2918" s="75" t="s">
        <v>3577</v>
      </c>
      <c r="C2918" s="83">
        <v>15.79</v>
      </c>
      <c r="D2918" s="83">
        <v>15.79</v>
      </c>
      <c r="E2918">
        <f t="shared" si="321"/>
        <v>0</v>
      </c>
      <c r="F2918" s="90" t="str">
        <f t="shared" si="330"/>
        <v>Sin movimiento en 2020</v>
      </c>
    </row>
    <row r="2919" spans="1:6" x14ac:dyDescent="0.25">
      <c r="A2919" s="75" t="s">
        <v>4865</v>
      </c>
      <c r="B2919" s="75" t="s">
        <v>4866</v>
      </c>
      <c r="C2919" s="83">
        <v>15.79</v>
      </c>
      <c r="D2919" s="83">
        <v>15.79</v>
      </c>
      <c r="E2919">
        <f t="shared" si="321"/>
        <v>0</v>
      </c>
      <c r="F2919" s="90" t="str">
        <f t="shared" si="330"/>
        <v>Sin movimiento en 2020</v>
      </c>
    </row>
    <row r="2920" spans="1:6" x14ac:dyDescent="0.25">
      <c r="A2920" s="75" t="s">
        <v>5546</v>
      </c>
      <c r="B2920" s="75" t="s">
        <v>5547</v>
      </c>
      <c r="C2920" s="83">
        <v>15.8</v>
      </c>
      <c r="D2920" s="83">
        <v>15.8</v>
      </c>
      <c r="E2920">
        <f t="shared" si="321"/>
        <v>0</v>
      </c>
      <c r="F2920" s="90" t="str">
        <f t="shared" si="330"/>
        <v>Sin movimiento en 2020</v>
      </c>
    </row>
    <row r="2921" spans="1:6" x14ac:dyDescent="0.25">
      <c r="A2921" s="75" t="s">
        <v>6437</v>
      </c>
      <c r="B2921" s="75" t="s">
        <v>6438</v>
      </c>
      <c r="C2921" s="83">
        <v>15.87</v>
      </c>
      <c r="D2921" s="83">
        <v>15.87</v>
      </c>
      <c r="E2921">
        <f t="shared" si="321"/>
        <v>0</v>
      </c>
      <c r="F2921" s="90" t="str">
        <f t="shared" si="330"/>
        <v>Sin movimiento en 2020</v>
      </c>
    </row>
    <row r="2922" spans="1:6" x14ac:dyDescent="0.25">
      <c r="A2922" s="75" t="s">
        <v>3094</v>
      </c>
      <c r="B2922" s="75" t="s">
        <v>3095</v>
      </c>
      <c r="C2922" s="83">
        <v>15.88</v>
      </c>
      <c r="D2922" s="83">
        <v>15.88</v>
      </c>
      <c r="E2922">
        <f t="shared" si="321"/>
        <v>0</v>
      </c>
      <c r="F2922" s="90" t="str">
        <f t="shared" si="330"/>
        <v>Sin movimiento en 2020</v>
      </c>
    </row>
    <row r="2923" spans="1:6" x14ac:dyDescent="0.25">
      <c r="A2923" s="75" t="s">
        <v>4909</v>
      </c>
      <c r="B2923" s="75" t="s">
        <v>4910</v>
      </c>
      <c r="C2923" s="83">
        <v>15.93</v>
      </c>
      <c r="D2923" s="83">
        <v>15.93</v>
      </c>
      <c r="E2923">
        <f t="shared" si="321"/>
        <v>0</v>
      </c>
      <c r="F2923" s="90" t="str">
        <f t="shared" si="330"/>
        <v>Sin movimiento en 2020</v>
      </c>
    </row>
    <row r="2924" spans="1:6" hidden="1" x14ac:dyDescent="0.25">
      <c r="A2924" s="75" t="s">
        <v>2037</v>
      </c>
      <c r="B2924" s="75" t="s">
        <v>2038</v>
      </c>
      <c r="C2924" s="83">
        <v>5.77</v>
      </c>
      <c r="D2924" s="83">
        <v>15.97</v>
      </c>
      <c r="E2924">
        <f t="shared" si="321"/>
        <v>-10.200000000000001</v>
      </c>
      <c r="F2924" t="str">
        <f t="shared" si="322"/>
        <v>esta pagando</v>
      </c>
    </row>
    <row r="2925" spans="1:6" x14ac:dyDescent="0.25">
      <c r="A2925" s="75" t="s">
        <v>3376</v>
      </c>
      <c r="B2925" s="75" t="s">
        <v>3377</v>
      </c>
      <c r="C2925" s="83">
        <v>15.99</v>
      </c>
      <c r="D2925" s="83">
        <v>15.99</v>
      </c>
      <c r="E2925">
        <f t="shared" si="321"/>
        <v>0</v>
      </c>
      <c r="F2925" s="90" t="str">
        <f t="shared" ref="F2925:F2927" si="331">IF(E2925=0,"Sin movimiento en 2020", IF(C2925&gt;D2925,"se sigue facturando","esta pagando"))</f>
        <v>Sin movimiento en 2020</v>
      </c>
    </row>
    <row r="2926" spans="1:6" x14ac:dyDescent="0.25">
      <c r="A2926" s="75" t="s">
        <v>3456</v>
      </c>
      <c r="B2926" s="75" t="s">
        <v>3457</v>
      </c>
      <c r="C2926" s="83">
        <v>16.03</v>
      </c>
      <c r="D2926" s="83">
        <v>16.03</v>
      </c>
      <c r="E2926">
        <f t="shared" si="321"/>
        <v>0</v>
      </c>
      <c r="F2926" s="90" t="str">
        <f t="shared" si="331"/>
        <v>Sin movimiento en 2020</v>
      </c>
    </row>
    <row r="2927" spans="1:6" x14ac:dyDescent="0.25">
      <c r="A2927" s="75" t="s">
        <v>4016</v>
      </c>
      <c r="B2927" s="75" t="s">
        <v>4017</v>
      </c>
      <c r="C2927" s="83">
        <v>16.149999999999999</v>
      </c>
      <c r="D2927" s="83">
        <v>16.149999999999999</v>
      </c>
      <c r="E2927">
        <f t="shared" si="321"/>
        <v>0</v>
      </c>
      <c r="F2927" s="90" t="str">
        <f t="shared" si="331"/>
        <v>Sin movimiento en 2020</v>
      </c>
    </row>
    <row r="2928" spans="1:6" hidden="1" x14ac:dyDescent="0.25">
      <c r="A2928" s="75" t="s">
        <v>5386</v>
      </c>
      <c r="B2928" s="75" t="s">
        <v>5387</v>
      </c>
      <c r="C2928" s="83">
        <v>16.78</v>
      </c>
      <c r="D2928" s="83">
        <v>16.149999999999999</v>
      </c>
      <c r="E2928">
        <f t="shared" si="321"/>
        <v>0.63000000000000256</v>
      </c>
      <c r="F2928" t="str">
        <f t="shared" si="322"/>
        <v>se sigue facturando</v>
      </c>
    </row>
    <row r="2929" spans="1:6" x14ac:dyDescent="0.25">
      <c r="A2929" s="75" t="s">
        <v>2331</v>
      </c>
      <c r="B2929" s="75" t="s">
        <v>2332</v>
      </c>
      <c r="C2929" s="83">
        <v>16.170000000000002</v>
      </c>
      <c r="D2929" s="83">
        <v>16.170000000000002</v>
      </c>
      <c r="E2929">
        <f t="shared" si="321"/>
        <v>0</v>
      </c>
      <c r="F2929" s="90" t="str">
        <f t="shared" ref="F2929:F2930" si="332">IF(E2929=0,"Sin movimiento en 2020", IF(C2929&gt;D2929,"se sigue facturando","esta pagando"))</f>
        <v>Sin movimiento en 2020</v>
      </c>
    </row>
    <row r="2930" spans="1:6" x14ac:dyDescent="0.25">
      <c r="A2930" s="75" t="s">
        <v>7019</v>
      </c>
      <c r="B2930" s="75" t="s">
        <v>7020</v>
      </c>
      <c r="C2930" s="83">
        <v>16.170000000000002</v>
      </c>
      <c r="D2930" s="83">
        <v>16.170000000000002</v>
      </c>
      <c r="E2930">
        <f t="shared" si="321"/>
        <v>0</v>
      </c>
      <c r="F2930" s="90" t="str">
        <f t="shared" si="332"/>
        <v>Sin movimiento en 2020</v>
      </c>
    </row>
    <row r="2931" spans="1:6" hidden="1" x14ac:dyDescent="0.25">
      <c r="A2931" s="75" t="s">
        <v>3780</v>
      </c>
      <c r="B2931" s="75" t="s">
        <v>3781</v>
      </c>
      <c r="C2931" s="83">
        <v>12.77</v>
      </c>
      <c r="D2931" s="83">
        <v>16.22</v>
      </c>
      <c r="E2931">
        <f t="shared" si="321"/>
        <v>-3.4499999999999993</v>
      </c>
      <c r="F2931" t="str">
        <f t="shared" si="322"/>
        <v>esta pagando</v>
      </c>
    </row>
    <row r="2932" spans="1:6" x14ac:dyDescent="0.25">
      <c r="A2932" s="75" t="s">
        <v>6723</v>
      </c>
      <c r="B2932" s="75" t="s">
        <v>6724</v>
      </c>
      <c r="C2932" s="83">
        <v>16.260000000000002</v>
      </c>
      <c r="D2932" s="83">
        <v>16.260000000000002</v>
      </c>
      <c r="E2932">
        <f t="shared" si="321"/>
        <v>0</v>
      </c>
      <c r="F2932" s="90" t="str">
        <f t="shared" ref="F2932:F2937" si="333">IF(E2932=0,"Sin movimiento en 2020", IF(C2932&gt;D2932,"se sigue facturando","esta pagando"))</f>
        <v>Sin movimiento en 2020</v>
      </c>
    </row>
    <row r="2933" spans="1:6" x14ac:dyDescent="0.25">
      <c r="A2933" s="75" t="s">
        <v>9094</v>
      </c>
      <c r="B2933" s="75" t="s">
        <v>9095</v>
      </c>
      <c r="C2933" s="83">
        <v>16.27</v>
      </c>
      <c r="D2933" s="83">
        <v>16.27</v>
      </c>
      <c r="E2933">
        <f t="shared" si="321"/>
        <v>0</v>
      </c>
      <c r="F2933" s="90" t="str">
        <f t="shared" si="333"/>
        <v>Sin movimiento en 2020</v>
      </c>
    </row>
    <row r="2934" spans="1:6" x14ac:dyDescent="0.25">
      <c r="A2934" s="75" t="s">
        <v>1087</v>
      </c>
      <c r="B2934" s="75" t="s">
        <v>1088</v>
      </c>
      <c r="C2934" s="83">
        <v>16.28</v>
      </c>
      <c r="D2934" s="83">
        <v>16.28</v>
      </c>
      <c r="E2934">
        <f t="shared" si="321"/>
        <v>0</v>
      </c>
      <c r="F2934" s="90" t="str">
        <f t="shared" si="333"/>
        <v>Sin movimiento en 2020</v>
      </c>
    </row>
    <row r="2935" spans="1:6" x14ac:dyDescent="0.25">
      <c r="A2935" s="75" t="s">
        <v>6150</v>
      </c>
      <c r="B2935" s="75" t="s">
        <v>6151</v>
      </c>
      <c r="C2935" s="83">
        <v>16.28</v>
      </c>
      <c r="D2935" s="83">
        <v>16.28</v>
      </c>
      <c r="E2935">
        <f t="shared" si="321"/>
        <v>0</v>
      </c>
      <c r="F2935" s="90" t="str">
        <f t="shared" si="333"/>
        <v>Sin movimiento en 2020</v>
      </c>
    </row>
    <row r="2936" spans="1:6" x14ac:dyDescent="0.25">
      <c r="A2936" s="75" t="s">
        <v>4312</v>
      </c>
      <c r="B2936" s="75" t="s">
        <v>4313</v>
      </c>
      <c r="C2936" s="83">
        <v>16.3</v>
      </c>
      <c r="D2936" s="83">
        <v>16.3</v>
      </c>
      <c r="E2936">
        <f t="shared" si="321"/>
        <v>0</v>
      </c>
      <c r="F2936" s="90" t="str">
        <f t="shared" si="333"/>
        <v>Sin movimiento en 2020</v>
      </c>
    </row>
    <row r="2937" spans="1:6" x14ac:dyDescent="0.25">
      <c r="A2937" s="75" t="s">
        <v>6054</v>
      </c>
      <c r="B2937" s="75" t="s">
        <v>6055</v>
      </c>
      <c r="C2937" s="83">
        <v>16.309999999999999</v>
      </c>
      <c r="D2937" s="83">
        <v>16.309999999999999</v>
      </c>
      <c r="E2937">
        <f t="shared" si="321"/>
        <v>0</v>
      </c>
      <c r="F2937" s="90" t="str">
        <f t="shared" si="333"/>
        <v>Sin movimiento en 2020</v>
      </c>
    </row>
    <row r="2938" spans="1:6" hidden="1" x14ac:dyDescent="0.25">
      <c r="A2938" s="75" t="s">
        <v>1341</v>
      </c>
      <c r="B2938" s="75" t="s">
        <v>1342</v>
      </c>
      <c r="C2938" s="83">
        <v>19.53</v>
      </c>
      <c r="D2938" s="83">
        <v>16.32</v>
      </c>
      <c r="E2938">
        <f t="shared" si="321"/>
        <v>3.2100000000000009</v>
      </c>
      <c r="F2938" t="str">
        <f t="shared" si="322"/>
        <v>se sigue facturando</v>
      </c>
    </row>
    <row r="2939" spans="1:6" hidden="1" x14ac:dyDescent="0.25">
      <c r="A2939" s="75" t="s">
        <v>2337</v>
      </c>
      <c r="B2939" s="75" t="s">
        <v>2338</v>
      </c>
      <c r="C2939" s="83">
        <v>48.58</v>
      </c>
      <c r="D2939" s="83">
        <v>16.32</v>
      </c>
      <c r="E2939">
        <f t="shared" si="321"/>
        <v>32.26</v>
      </c>
      <c r="F2939" t="str">
        <f t="shared" si="322"/>
        <v>se sigue facturando</v>
      </c>
    </row>
    <row r="2940" spans="1:6" x14ac:dyDescent="0.25">
      <c r="A2940" s="75" t="s">
        <v>4825</v>
      </c>
      <c r="B2940" s="75" t="s">
        <v>4826</v>
      </c>
      <c r="C2940" s="83">
        <v>16.329999999999998</v>
      </c>
      <c r="D2940" s="83">
        <v>16.329999999999998</v>
      </c>
      <c r="E2940">
        <f t="shared" si="321"/>
        <v>0</v>
      </c>
      <c r="F2940" s="90" t="str">
        <f t="shared" ref="F2940:F2941" si="334">IF(E2940=0,"Sin movimiento en 2020", IF(C2940&gt;D2940,"se sigue facturando","esta pagando"))</f>
        <v>Sin movimiento en 2020</v>
      </c>
    </row>
    <row r="2941" spans="1:6" x14ac:dyDescent="0.25">
      <c r="A2941" s="75" t="s">
        <v>3366</v>
      </c>
      <c r="B2941" s="75" t="s">
        <v>3367</v>
      </c>
      <c r="C2941" s="83">
        <v>16.34</v>
      </c>
      <c r="D2941" s="83">
        <v>16.34</v>
      </c>
      <c r="E2941">
        <f t="shared" si="321"/>
        <v>0</v>
      </c>
      <c r="F2941" s="90" t="str">
        <f t="shared" si="334"/>
        <v>Sin movimiento en 2020</v>
      </c>
    </row>
    <row r="2942" spans="1:6" hidden="1" x14ac:dyDescent="0.25">
      <c r="A2942" s="75" t="s">
        <v>2621</v>
      </c>
      <c r="B2942" s="75" t="s">
        <v>2622</v>
      </c>
      <c r="C2942" s="83">
        <v>6.94</v>
      </c>
      <c r="D2942" s="83">
        <v>16.36</v>
      </c>
      <c r="E2942">
        <f t="shared" si="321"/>
        <v>-9.4199999999999982</v>
      </c>
      <c r="F2942" t="str">
        <f t="shared" si="322"/>
        <v>esta pagando</v>
      </c>
    </row>
    <row r="2943" spans="1:6" hidden="1" x14ac:dyDescent="0.25">
      <c r="A2943" s="75" t="s">
        <v>5087</v>
      </c>
      <c r="B2943" s="75" t="s">
        <v>5088</v>
      </c>
      <c r="C2943" s="83">
        <v>23.32</v>
      </c>
      <c r="D2943" s="83">
        <v>16.38</v>
      </c>
      <c r="E2943">
        <f t="shared" si="321"/>
        <v>6.9400000000000013</v>
      </c>
      <c r="F2943" t="str">
        <f t="shared" si="322"/>
        <v>se sigue facturando</v>
      </c>
    </row>
    <row r="2944" spans="1:6" hidden="1" x14ac:dyDescent="0.25">
      <c r="A2944" s="75" t="s">
        <v>9559</v>
      </c>
      <c r="B2944" s="75" t="s">
        <v>9560</v>
      </c>
      <c r="C2944" s="83">
        <v>5.44</v>
      </c>
      <c r="D2944" s="83">
        <v>16.399999999999999</v>
      </c>
      <c r="E2944">
        <f t="shared" si="321"/>
        <v>-10.959999999999997</v>
      </c>
      <c r="F2944" t="str">
        <f t="shared" si="322"/>
        <v>esta pagando</v>
      </c>
    </row>
    <row r="2945" spans="1:6" hidden="1" x14ac:dyDescent="0.25">
      <c r="A2945" s="75" t="s">
        <v>4114</v>
      </c>
      <c r="B2945" s="75" t="s">
        <v>4115</v>
      </c>
      <c r="C2945" s="83">
        <v>15.83</v>
      </c>
      <c r="D2945" s="83">
        <v>16.420000000000002</v>
      </c>
      <c r="E2945">
        <f t="shared" si="321"/>
        <v>-0.59000000000000163</v>
      </c>
      <c r="F2945" t="str">
        <f t="shared" si="322"/>
        <v>esta pagando</v>
      </c>
    </row>
    <row r="2946" spans="1:6" x14ac:dyDescent="0.25">
      <c r="A2946" s="75" t="s">
        <v>9050</v>
      </c>
      <c r="B2946" s="75" t="s">
        <v>9051</v>
      </c>
      <c r="C2946" s="83">
        <v>16.45</v>
      </c>
      <c r="D2946" s="83">
        <v>16.45</v>
      </c>
      <c r="E2946">
        <f t="shared" ref="E2946:E3009" si="335">C2946-D2946</f>
        <v>0</v>
      </c>
      <c r="F2946" s="90" t="str">
        <f t="shared" ref="F2946:F2951" si="336">IF(E2946=0,"Sin movimiento en 2020", IF(C2946&gt;D2946,"se sigue facturando","esta pagando"))</f>
        <v>Sin movimiento en 2020</v>
      </c>
    </row>
    <row r="2947" spans="1:6" x14ac:dyDescent="0.25">
      <c r="A2947" s="75" t="s">
        <v>3378</v>
      </c>
      <c r="B2947" s="75" t="s">
        <v>3379</v>
      </c>
      <c r="C2947" s="83">
        <v>16.489999999999998</v>
      </c>
      <c r="D2947" s="83">
        <v>16.489999999999998</v>
      </c>
      <c r="E2947">
        <f t="shared" si="335"/>
        <v>0</v>
      </c>
      <c r="F2947" s="90" t="str">
        <f t="shared" si="336"/>
        <v>Sin movimiento en 2020</v>
      </c>
    </row>
    <row r="2948" spans="1:6" x14ac:dyDescent="0.25">
      <c r="A2948" s="75" t="s">
        <v>3198</v>
      </c>
      <c r="B2948" s="75" t="s">
        <v>3199</v>
      </c>
      <c r="C2948" s="83">
        <v>16.53</v>
      </c>
      <c r="D2948" s="83">
        <v>16.53</v>
      </c>
      <c r="E2948">
        <f t="shared" si="335"/>
        <v>0</v>
      </c>
      <c r="F2948" s="90" t="str">
        <f t="shared" si="336"/>
        <v>Sin movimiento en 2020</v>
      </c>
    </row>
    <row r="2949" spans="1:6" x14ac:dyDescent="0.25">
      <c r="A2949" s="75" t="s">
        <v>3634</v>
      </c>
      <c r="B2949" s="75" t="s">
        <v>3635</v>
      </c>
      <c r="C2949" s="83">
        <v>16.53</v>
      </c>
      <c r="D2949" s="83">
        <v>16.53</v>
      </c>
      <c r="E2949">
        <f t="shared" si="335"/>
        <v>0</v>
      </c>
      <c r="F2949" s="90" t="str">
        <f t="shared" si="336"/>
        <v>Sin movimiento en 2020</v>
      </c>
    </row>
    <row r="2950" spans="1:6" x14ac:dyDescent="0.25">
      <c r="A2950" s="75" t="s">
        <v>4282</v>
      </c>
      <c r="B2950" s="75" t="s">
        <v>4283</v>
      </c>
      <c r="C2950" s="83">
        <v>16.559999999999999</v>
      </c>
      <c r="D2950" s="83">
        <v>16.559999999999999</v>
      </c>
      <c r="E2950">
        <f t="shared" si="335"/>
        <v>0</v>
      </c>
      <c r="F2950" s="90" t="str">
        <f t="shared" si="336"/>
        <v>Sin movimiento en 2020</v>
      </c>
    </row>
    <row r="2951" spans="1:6" x14ac:dyDescent="0.25">
      <c r="A2951" s="75" t="s">
        <v>7369</v>
      </c>
      <c r="B2951" s="75" t="s">
        <v>7370</v>
      </c>
      <c r="C2951" s="83">
        <v>16.57</v>
      </c>
      <c r="D2951" s="83">
        <v>16.57</v>
      </c>
      <c r="E2951">
        <f t="shared" si="335"/>
        <v>0</v>
      </c>
      <c r="F2951" s="90" t="str">
        <f t="shared" si="336"/>
        <v>Sin movimiento en 2020</v>
      </c>
    </row>
    <row r="2952" spans="1:6" hidden="1" x14ac:dyDescent="0.25">
      <c r="A2952" s="75" t="s">
        <v>8466</v>
      </c>
      <c r="B2952" s="75" t="s">
        <v>8467</v>
      </c>
      <c r="C2952" s="83">
        <v>131.65</v>
      </c>
      <c r="D2952" s="83">
        <v>16.579999999999998</v>
      </c>
      <c r="E2952">
        <f t="shared" si="335"/>
        <v>115.07000000000001</v>
      </c>
      <c r="F2952" t="str">
        <f t="shared" ref="F2952:F3005" si="337">IF(E2952=0,"No cobrable", IF(C2952&gt;D2952,"se sigue facturando","esta pagando"))</f>
        <v>se sigue facturando</v>
      </c>
    </row>
    <row r="2953" spans="1:6" x14ac:dyDescent="0.25">
      <c r="A2953" s="75" t="s">
        <v>7755</v>
      </c>
      <c r="B2953" s="75" t="s">
        <v>7756</v>
      </c>
      <c r="C2953" s="83">
        <v>16.62</v>
      </c>
      <c r="D2953" s="83">
        <v>16.62</v>
      </c>
      <c r="E2953">
        <f t="shared" si="335"/>
        <v>0</v>
      </c>
      <c r="F2953" s="90" t="str">
        <f>IF(E2953=0,"Sin movimiento en 2020", IF(C2953&gt;D2953,"se sigue facturando","esta pagando"))</f>
        <v>Sin movimiento en 2020</v>
      </c>
    </row>
    <row r="2954" spans="1:6" hidden="1" x14ac:dyDescent="0.25">
      <c r="A2954" s="75" t="s">
        <v>6995</v>
      </c>
      <c r="B2954" s="75" t="s">
        <v>6996</v>
      </c>
      <c r="C2954" s="83">
        <v>24.63</v>
      </c>
      <c r="D2954" s="83">
        <v>16.64</v>
      </c>
      <c r="E2954">
        <f t="shared" si="335"/>
        <v>7.9899999999999984</v>
      </c>
      <c r="F2954" t="str">
        <f t="shared" si="337"/>
        <v>se sigue facturando</v>
      </c>
    </row>
    <row r="2955" spans="1:6" hidden="1" x14ac:dyDescent="0.25">
      <c r="A2955" s="75" t="s">
        <v>7133</v>
      </c>
      <c r="B2955" s="75" t="s">
        <v>7134</v>
      </c>
      <c r="C2955" s="83">
        <v>5.0999999999999996</v>
      </c>
      <c r="D2955" s="83">
        <v>16.64</v>
      </c>
      <c r="E2955">
        <f t="shared" si="335"/>
        <v>-11.540000000000001</v>
      </c>
      <c r="F2955" t="str">
        <f t="shared" si="337"/>
        <v>esta pagando</v>
      </c>
    </row>
    <row r="2956" spans="1:6" x14ac:dyDescent="0.25">
      <c r="A2956" s="75" t="s">
        <v>8288</v>
      </c>
      <c r="B2956" s="75" t="s">
        <v>8289</v>
      </c>
      <c r="C2956" s="83">
        <v>16.68</v>
      </c>
      <c r="D2956" s="83">
        <v>16.68</v>
      </c>
      <c r="E2956">
        <f t="shared" si="335"/>
        <v>0</v>
      </c>
      <c r="F2956" s="90" t="str">
        <f>IF(E2956=0,"Sin movimiento en 2020", IF(C2956&gt;D2956,"se sigue facturando","esta pagando"))</f>
        <v>Sin movimiento en 2020</v>
      </c>
    </row>
    <row r="2957" spans="1:6" hidden="1" x14ac:dyDescent="0.25">
      <c r="A2957" s="75" t="s">
        <v>8624</v>
      </c>
      <c r="B2957" s="75" t="s">
        <v>8625</v>
      </c>
      <c r="C2957" s="83">
        <v>156.15</v>
      </c>
      <c r="D2957" s="83">
        <v>16.7</v>
      </c>
      <c r="E2957">
        <f t="shared" si="335"/>
        <v>139.45000000000002</v>
      </c>
      <c r="F2957" t="str">
        <f t="shared" si="337"/>
        <v>se sigue facturando</v>
      </c>
    </row>
    <row r="2958" spans="1:6" x14ac:dyDescent="0.25">
      <c r="A2958" s="75" t="s">
        <v>6813</v>
      </c>
      <c r="B2958" s="75" t="s">
        <v>6814</v>
      </c>
      <c r="C2958" s="83">
        <v>16.71</v>
      </c>
      <c r="D2958" s="83">
        <v>16.71</v>
      </c>
      <c r="E2958">
        <f t="shared" si="335"/>
        <v>0</v>
      </c>
      <c r="F2958" s="90" t="str">
        <f>IF(E2958=0,"Sin movimiento en 2020", IF(C2958&gt;D2958,"se sigue facturando","esta pagando"))</f>
        <v>Sin movimiento en 2020</v>
      </c>
    </row>
    <row r="2959" spans="1:6" hidden="1" x14ac:dyDescent="0.25">
      <c r="A2959" s="75" t="s">
        <v>1677</v>
      </c>
      <c r="B2959" s="75" t="s">
        <v>1678</v>
      </c>
      <c r="C2959" s="83">
        <v>25.14</v>
      </c>
      <c r="D2959" s="83">
        <v>16.72</v>
      </c>
      <c r="E2959">
        <f t="shared" si="335"/>
        <v>8.4200000000000017</v>
      </c>
      <c r="F2959" t="str">
        <f t="shared" si="337"/>
        <v>se sigue facturando</v>
      </c>
    </row>
    <row r="2960" spans="1:6" hidden="1" x14ac:dyDescent="0.25">
      <c r="A2960" s="75" t="s">
        <v>8400</v>
      </c>
      <c r="B2960" s="75" t="s">
        <v>8401</v>
      </c>
      <c r="C2960" s="83">
        <v>5.48</v>
      </c>
      <c r="D2960" s="83">
        <v>16.739999999999998</v>
      </c>
      <c r="E2960">
        <f t="shared" si="335"/>
        <v>-11.259999999999998</v>
      </c>
      <c r="F2960" t="str">
        <f t="shared" si="337"/>
        <v>esta pagando</v>
      </c>
    </row>
    <row r="2961" spans="1:6" hidden="1" x14ac:dyDescent="0.25">
      <c r="A2961" s="75" t="s">
        <v>625</v>
      </c>
      <c r="B2961" s="75" t="s">
        <v>626</v>
      </c>
      <c r="C2961" s="83">
        <v>30.63</v>
      </c>
      <c r="D2961" s="83">
        <v>16.75</v>
      </c>
      <c r="E2961">
        <f t="shared" si="335"/>
        <v>13.879999999999999</v>
      </c>
      <c r="F2961" t="str">
        <f t="shared" si="337"/>
        <v>se sigue facturando</v>
      </c>
    </row>
    <row r="2962" spans="1:6" hidden="1" x14ac:dyDescent="0.25">
      <c r="A2962" s="75" t="s">
        <v>249</v>
      </c>
      <c r="B2962" s="75" t="s">
        <v>250</v>
      </c>
      <c r="C2962" s="83">
        <v>33.520000000000003</v>
      </c>
      <c r="D2962" s="83">
        <v>16.760000000000002</v>
      </c>
      <c r="E2962">
        <f t="shared" si="335"/>
        <v>16.760000000000002</v>
      </c>
      <c r="F2962" t="str">
        <f t="shared" si="337"/>
        <v>se sigue facturando</v>
      </c>
    </row>
    <row r="2963" spans="1:6" hidden="1" x14ac:dyDescent="0.25">
      <c r="A2963" s="75" t="s">
        <v>541</v>
      </c>
      <c r="B2963" s="75" t="s">
        <v>542</v>
      </c>
      <c r="C2963" s="83">
        <v>25.14</v>
      </c>
      <c r="D2963" s="83">
        <v>16.760000000000002</v>
      </c>
      <c r="E2963">
        <f t="shared" si="335"/>
        <v>8.379999999999999</v>
      </c>
      <c r="F2963" t="str">
        <f t="shared" si="337"/>
        <v>se sigue facturando</v>
      </c>
    </row>
    <row r="2964" spans="1:6" hidden="1" x14ac:dyDescent="0.25">
      <c r="A2964" s="75" t="s">
        <v>589</v>
      </c>
      <c r="B2964" s="75" t="s">
        <v>590</v>
      </c>
      <c r="C2964" s="83">
        <v>8.3800000000000008</v>
      </c>
      <c r="D2964" s="83">
        <v>16.760000000000002</v>
      </c>
      <c r="E2964">
        <f t="shared" si="335"/>
        <v>-8.3800000000000008</v>
      </c>
      <c r="F2964" t="str">
        <f t="shared" si="337"/>
        <v>esta pagando</v>
      </c>
    </row>
    <row r="2965" spans="1:6" hidden="1" x14ac:dyDescent="0.25">
      <c r="A2965" s="75" t="s">
        <v>591</v>
      </c>
      <c r="B2965" s="75" t="s">
        <v>592</v>
      </c>
      <c r="C2965" s="83">
        <v>41.9</v>
      </c>
      <c r="D2965" s="83">
        <v>16.760000000000002</v>
      </c>
      <c r="E2965">
        <f t="shared" si="335"/>
        <v>25.139999999999997</v>
      </c>
      <c r="F2965" t="str">
        <f t="shared" si="337"/>
        <v>se sigue facturando</v>
      </c>
    </row>
    <row r="2966" spans="1:6" hidden="1" x14ac:dyDescent="0.25">
      <c r="A2966" s="75" t="s">
        <v>619</v>
      </c>
      <c r="B2966" s="75" t="s">
        <v>620</v>
      </c>
      <c r="C2966" s="83">
        <v>41.9</v>
      </c>
      <c r="D2966" s="83">
        <v>16.760000000000002</v>
      </c>
      <c r="E2966">
        <f t="shared" si="335"/>
        <v>25.139999999999997</v>
      </c>
      <c r="F2966" t="str">
        <f t="shared" si="337"/>
        <v>se sigue facturando</v>
      </c>
    </row>
    <row r="2967" spans="1:6" x14ac:dyDescent="0.25">
      <c r="A2967" s="75" t="s">
        <v>683</v>
      </c>
      <c r="B2967" s="75" t="s">
        <v>684</v>
      </c>
      <c r="C2967" s="83">
        <v>16.760000000000002</v>
      </c>
      <c r="D2967" s="83">
        <v>16.760000000000002</v>
      </c>
      <c r="E2967">
        <f t="shared" si="335"/>
        <v>0</v>
      </c>
      <c r="F2967" s="90" t="str">
        <f t="shared" ref="F2967:F2969" si="338">IF(E2967=0,"Sin movimiento en 2020", IF(C2967&gt;D2967,"se sigue facturando","esta pagando"))</f>
        <v>Sin movimiento en 2020</v>
      </c>
    </row>
    <row r="2968" spans="1:6" x14ac:dyDescent="0.25">
      <c r="A2968" s="75" t="s">
        <v>685</v>
      </c>
      <c r="B2968" s="75" t="s">
        <v>686</v>
      </c>
      <c r="C2968" s="83">
        <v>16.760000000000002</v>
      </c>
      <c r="D2968" s="83">
        <v>16.760000000000002</v>
      </c>
      <c r="E2968">
        <f t="shared" si="335"/>
        <v>0</v>
      </c>
      <c r="F2968" s="90" t="str">
        <f t="shared" si="338"/>
        <v>Sin movimiento en 2020</v>
      </c>
    </row>
    <row r="2969" spans="1:6" x14ac:dyDescent="0.25">
      <c r="A2969" s="75" t="s">
        <v>733</v>
      </c>
      <c r="B2969" s="75" t="s">
        <v>734</v>
      </c>
      <c r="C2969" s="83">
        <v>16.760000000000002</v>
      </c>
      <c r="D2969" s="83">
        <v>16.760000000000002</v>
      </c>
      <c r="E2969">
        <f t="shared" si="335"/>
        <v>0</v>
      </c>
      <c r="F2969" s="90" t="str">
        <f t="shared" si="338"/>
        <v>Sin movimiento en 2020</v>
      </c>
    </row>
    <row r="2970" spans="1:6" hidden="1" x14ac:dyDescent="0.25">
      <c r="A2970" s="75" t="s">
        <v>1161</v>
      </c>
      <c r="B2970" s="75" t="s">
        <v>1162</v>
      </c>
      <c r="C2970" s="83">
        <v>41.9</v>
      </c>
      <c r="D2970" s="83">
        <v>16.760000000000002</v>
      </c>
      <c r="E2970">
        <f t="shared" si="335"/>
        <v>25.139999999999997</v>
      </c>
      <c r="F2970" t="str">
        <f t="shared" si="337"/>
        <v>se sigue facturando</v>
      </c>
    </row>
    <row r="2971" spans="1:6" hidden="1" x14ac:dyDescent="0.25">
      <c r="A2971" s="75" t="s">
        <v>1217</v>
      </c>
      <c r="B2971" s="75" t="s">
        <v>1218</v>
      </c>
      <c r="C2971" s="83">
        <v>24.76</v>
      </c>
      <c r="D2971" s="83">
        <v>16.760000000000002</v>
      </c>
      <c r="E2971">
        <f t="shared" si="335"/>
        <v>8</v>
      </c>
      <c r="F2971" t="str">
        <f t="shared" si="337"/>
        <v>se sigue facturando</v>
      </c>
    </row>
    <row r="2972" spans="1:6" hidden="1" x14ac:dyDescent="0.25">
      <c r="A2972" s="75" t="s">
        <v>1499</v>
      </c>
      <c r="B2972" s="75" t="s">
        <v>1500</v>
      </c>
      <c r="C2972" s="83">
        <v>25.14</v>
      </c>
      <c r="D2972" s="83">
        <v>16.760000000000002</v>
      </c>
      <c r="E2972">
        <f t="shared" si="335"/>
        <v>8.379999999999999</v>
      </c>
      <c r="F2972" t="str">
        <f t="shared" si="337"/>
        <v>se sigue facturando</v>
      </c>
    </row>
    <row r="2973" spans="1:6" x14ac:dyDescent="0.25">
      <c r="A2973" s="75" t="s">
        <v>1559</v>
      </c>
      <c r="B2973" s="75" t="s">
        <v>1560</v>
      </c>
      <c r="C2973" s="83">
        <v>16.760000000000002</v>
      </c>
      <c r="D2973" s="83">
        <v>16.760000000000002</v>
      </c>
      <c r="E2973">
        <f t="shared" si="335"/>
        <v>0</v>
      </c>
      <c r="F2973" s="90" t="str">
        <f>IF(E2973=0,"Sin movimiento en 2020", IF(C2973&gt;D2973,"se sigue facturando","esta pagando"))</f>
        <v>Sin movimiento en 2020</v>
      </c>
    </row>
    <row r="2974" spans="1:6" hidden="1" x14ac:dyDescent="0.25">
      <c r="A2974" s="75" t="s">
        <v>1651</v>
      </c>
      <c r="B2974" s="75" t="s">
        <v>1652</v>
      </c>
      <c r="C2974" s="83">
        <v>25.14</v>
      </c>
      <c r="D2974" s="83">
        <v>16.760000000000002</v>
      </c>
      <c r="E2974">
        <f t="shared" si="335"/>
        <v>8.379999999999999</v>
      </c>
      <c r="F2974" t="str">
        <f t="shared" si="337"/>
        <v>se sigue facturando</v>
      </c>
    </row>
    <row r="2975" spans="1:6" hidden="1" x14ac:dyDescent="0.25">
      <c r="A2975" s="75" t="s">
        <v>1699</v>
      </c>
      <c r="B2975" s="75" t="s">
        <v>1700</v>
      </c>
      <c r="C2975" s="83">
        <v>75.52</v>
      </c>
      <c r="D2975" s="83">
        <v>16.760000000000002</v>
      </c>
      <c r="E2975">
        <f t="shared" si="335"/>
        <v>58.759999999999991</v>
      </c>
      <c r="F2975" t="str">
        <f t="shared" si="337"/>
        <v>se sigue facturando</v>
      </c>
    </row>
    <row r="2976" spans="1:6" hidden="1" x14ac:dyDescent="0.25">
      <c r="A2976" s="75" t="s">
        <v>1727</v>
      </c>
      <c r="B2976" s="75" t="s">
        <v>1728</v>
      </c>
      <c r="C2976" s="83">
        <v>8.3800000000000008</v>
      </c>
      <c r="D2976" s="83">
        <v>16.760000000000002</v>
      </c>
      <c r="E2976">
        <f t="shared" si="335"/>
        <v>-8.3800000000000008</v>
      </c>
      <c r="F2976" t="str">
        <f t="shared" si="337"/>
        <v>esta pagando</v>
      </c>
    </row>
    <row r="2977" spans="1:6" x14ac:dyDescent="0.25">
      <c r="A2977" s="75" t="s">
        <v>1749</v>
      </c>
      <c r="B2977" s="75" t="s">
        <v>1750</v>
      </c>
      <c r="C2977" s="83">
        <v>16.760000000000002</v>
      </c>
      <c r="D2977" s="83">
        <v>16.760000000000002</v>
      </c>
      <c r="E2977">
        <f t="shared" si="335"/>
        <v>0</v>
      </c>
      <c r="F2977" s="90" t="str">
        <f t="shared" ref="F2977:F2978" si="339">IF(E2977=0,"Sin movimiento en 2020", IF(C2977&gt;D2977,"se sigue facturando","esta pagando"))</f>
        <v>Sin movimiento en 2020</v>
      </c>
    </row>
    <row r="2978" spans="1:6" x14ac:dyDescent="0.25">
      <c r="A2978" s="75" t="s">
        <v>1773</v>
      </c>
      <c r="B2978" s="75" t="s">
        <v>1774</v>
      </c>
      <c r="C2978" s="83">
        <v>16.760000000000002</v>
      </c>
      <c r="D2978" s="83">
        <v>16.760000000000002</v>
      </c>
      <c r="E2978">
        <f t="shared" si="335"/>
        <v>0</v>
      </c>
      <c r="F2978" s="90" t="str">
        <f t="shared" si="339"/>
        <v>Sin movimiento en 2020</v>
      </c>
    </row>
    <row r="2979" spans="1:6" hidden="1" x14ac:dyDescent="0.25">
      <c r="A2979" s="75" t="s">
        <v>1801</v>
      </c>
      <c r="B2979" s="75" t="s">
        <v>1802</v>
      </c>
      <c r="C2979" s="83">
        <v>83.8</v>
      </c>
      <c r="D2979" s="83">
        <v>16.760000000000002</v>
      </c>
      <c r="E2979">
        <f t="shared" si="335"/>
        <v>67.039999999999992</v>
      </c>
      <c r="F2979" t="str">
        <f t="shared" si="337"/>
        <v>se sigue facturando</v>
      </c>
    </row>
    <row r="2980" spans="1:6" hidden="1" x14ac:dyDescent="0.25">
      <c r="A2980" s="75" t="s">
        <v>1809</v>
      </c>
      <c r="B2980" s="75" t="s">
        <v>1810</v>
      </c>
      <c r="C2980" s="83">
        <v>25.14</v>
      </c>
      <c r="D2980" s="83">
        <v>16.760000000000002</v>
      </c>
      <c r="E2980">
        <f t="shared" si="335"/>
        <v>8.379999999999999</v>
      </c>
      <c r="F2980" t="str">
        <f t="shared" si="337"/>
        <v>se sigue facturando</v>
      </c>
    </row>
    <row r="2981" spans="1:6" x14ac:dyDescent="0.25">
      <c r="A2981" s="75" t="s">
        <v>1819</v>
      </c>
      <c r="B2981" s="75" t="s">
        <v>1820</v>
      </c>
      <c r="C2981" s="83">
        <v>16.760000000000002</v>
      </c>
      <c r="D2981" s="83">
        <v>16.760000000000002</v>
      </c>
      <c r="E2981">
        <f t="shared" si="335"/>
        <v>0</v>
      </c>
      <c r="F2981" s="90" t="str">
        <f>IF(E2981=0,"Sin movimiento en 2020", IF(C2981&gt;D2981,"se sigue facturando","esta pagando"))</f>
        <v>Sin movimiento en 2020</v>
      </c>
    </row>
    <row r="2982" spans="1:6" hidden="1" x14ac:dyDescent="0.25">
      <c r="A2982" s="75" t="s">
        <v>1937</v>
      </c>
      <c r="B2982" s="75" t="s">
        <v>1938</v>
      </c>
      <c r="C2982" s="83">
        <v>104.28</v>
      </c>
      <c r="D2982" s="83">
        <v>16.760000000000002</v>
      </c>
      <c r="E2982">
        <f t="shared" si="335"/>
        <v>87.52</v>
      </c>
      <c r="F2982" t="str">
        <f t="shared" si="337"/>
        <v>se sigue facturando</v>
      </c>
    </row>
    <row r="2983" spans="1:6" hidden="1" x14ac:dyDescent="0.25">
      <c r="A2983" s="75" t="s">
        <v>2001</v>
      </c>
      <c r="B2983" s="75" t="s">
        <v>2002</v>
      </c>
      <c r="C2983" s="83">
        <v>8.3800000000000008</v>
      </c>
      <c r="D2983" s="83">
        <v>16.760000000000002</v>
      </c>
      <c r="E2983">
        <f t="shared" si="335"/>
        <v>-8.3800000000000008</v>
      </c>
      <c r="F2983" t="str">
        <f t="shared" si="337"/>
        <v>esta pagando</v>
      </c>
    </row>
    <row r="2984" spans="1:6" hidden="1" x14ac:dyDescent="0.25">
      <c r="A2984" s="75" t="s">
        <v>2425</v>
      </c>
      <c r="B2984" s="75" t="s">
        <v>2426</v>
      </c>
      <c r="C2984" s="83">
        <v>29.33</v>
      </c>
      <c r="D2984" s="83">
        <v>16.760000000000002</v>
      </c>
      <c r="E2984">
        <f t="shared" si="335"/>
        <v>12.569999999999997</v>
      </c>
      <c r="F2984" t="str">
        <f t="shared" si="337"/>
        <v>se sigue facturando</v>
      </c>
    </row>
    <row r="2985" spans="1:6" hidden="1" x14ac:dyDescent="0.25">
      <c r="A2985" s="75" t="s">
        <v>1643</v>
      </c>
      <c r="B2985" s="75" t="s">
        <v>1644</v>
      </c>
      <c r="C2985" s="83">
        <v>0.97</v>
      </c>
      <c r="D2985" s="83">
        <v>16.78</v>
      </c>
      <c r="E2985">
        <f t="shared" si="335"/>
        <v>-15.81</v>
      </c>
      <c r="F2985" t="str">
        <f t="shared" si="337"/>
        <v>esta pagando</v>
      </c>
    </row>
    <row r="2986" spans="1:6" x14ac:dyDescent="0.25">
      <c r="A2986" s="75" t="s">
        <v>8120</v>
      </c>
      <c r="B2986" s="75" t="s">
        <v>8121</v>
      </c>
      <c r="C2986" s="83">
        <v>16.79</v>
      </c>
      <c r="D2986" s="83">
        <v>16.79</v>
      </c>
      <c r="E2986">
        <f t="shared" si="335"/>
        <v>0</v>
      </c>
      <c r="F2986" s="90" t="str">
        <f t="shared" ref="F2986:F2987" si="340">IF(E2986=0,"Sin movimiento en 2020", IF(C2986&gt;D2986,"se sigue facturando","esta pagando"))</f>
        <v>Sin movimiento en 2020</v>
      </c>
    </row>
    <row r="2987" spans="1:6" x14ac:dyDescent="0.25">
      <c r="A2987" s="75" t="s">
        <v>3470</v>
      </c>
      <c r="B2987" s="75" t="s">
        <v>3471</v>
      </c>
      <c r="C2987" s="83">
        <v>16.8</v>
      </c>
      <c r="D2987" s="83">
        <v>16.8</v>
      </c>
      <c r="E2987">
        <f t="shared" si="335"/>
        <v>0</v>
      </c>
      <c r="F2987" s="90" t="str">
        <f t="shared" si="340"/>
        <v>Sin movimiento en 2020</v>
      </c>
    </row>
    <row r="2988" spans="1:6" hidden="1" x14ac:dyDescent="0.25">
      <c r="A2988" s="75" t="s">
        <v>1477</v>
      </c>
      <c r="B2988" s="75" t="s">
        <v>1478</v>
      </c>
      <c r="C2988" s="83">
        <v>11</v>
      </c>
      <c r="D2988" s="83">
        <v>16.809999999999999</v>
      </c>
      <c r="E2988">
        <f t="shared" si="335"/>
        <v>-5.8099999999999987</v>
      </c>
      <c r="F2988" t="str">
        <f t="shared" si="337"/>
        <v>esta pagando</v>
      </c>
    </row>
    <row r="2989" spans="1:6" x14ac:dyDescent="0.25">
      <c r="A2989" s="75" t="s">
        <v>2153</v>
      </c>
      <c r="B2989" s="75" t="s">
        <v>2154</v>
      </c>
      <c r="C2989" s="83">
        <v>16.809999999999999</v>
      </c>
      <c r="D2989" s="83">
        <v>16.809999999999999</v>
      </c>
      <c r="E2989">
        <f t="shared" si="335"/>
        <v>0</v>
      </c>
      <c r="F2989" s="90" t="str">
        <f t="shared" ref="F2989:F2990" si="341">IF(E2989=0,"Sin movimiento en 2020", IF(C2989&gt;D2989,"se sigue facturando","esta pagando"))</f>
        <v>Sin movimiento en 2020</v>
      </c>
    </row>
    <row r="2990" spans="1:6" x14ac:dyDescent="0.25">
      <c r="A2990" s="75" t="s">
        <v>8860</v>
      </c>
      <c r="B2990" s="75" t="s">
        <v>8861</v>
      </c>
      <c r="C2990" s="83">
        <v>16.809999999999999</v>
      </c>
      <c r="D2990" s="83">
        <v>16.809999999999999</v>
      </c>
      <c r="E2990">
        <f t="shared" si="335"/>
        <v>0</v>
      </c>
      <c r="F2990" s="90" t="str">
        <f t="shared" si="341"/>
        <v>Sin movimiento en 2020</v>
      </c>
    </row>
    <row r="2991" spans="1:6" hidden="1" x14ac:dyDescent="0.25">
      <c r="A2991" s="75" t="s">
        <v>2559</v>
      </c>
      <c r="B2991" s="75" t="s">
        <v>2560</v>
      </c>
      <c r="C2991" s="83">
        <v>24.52</v>
      </c>
      <c r="D2991" s="83">
        <v>16.82</v>
      </c>
      <c r="E2991">
        <f t="shared" si="335"/>
        <v>7.6999999999999993</v>
      </c>
      <c r="F2991" t="str">
        <f t="shared" si="337"/>
        <v>se sigue facturando</v>
      </c>
    </row>
    <row r="2992" spans="1:6" x14ac:dyDescent="0.25">
      <c r="A2992" s="75" t="s">
        <v>3536</v>
      </c>
      <c r="B2992" s="75" t="s">
        <v>3537</v>
      </c>
      <c r="C2992" s="83">
        <v>16.82</v>
      </c>
      <c r="D2992" s="83">
        <v>16.82</v>
      </c>
      <c r="E2992">
        <f t="shared" si="335"/>
        <v>0</v>
      </c>
      <c r="F2992" s="90" t="str">
        <f t="shared" ref="F2992:F2995" si="342">IF(E2992=0,"Sin movimiento en 2020", IF(C2992&gt;D2992,"se sigue facturando","esta pagando"))</f>
        <v>Sin movimiento en 2020</v>
      </c>
    </row>
    <row r="2993" spans="1:6" x14ac:dyDescent="0.25">
      <c r="A2993" s="75" t="s">
        <v>7767</v>
      </c>
      <c r="B2993" s="75" t="s">
        <v>7768</v>
      </c>
      <c r="C2993" s="83">
        <v>16.829999999999998</v>
      </c>
      <c r="D2993" s="83">
        <v>16.829999999999998</v>
      </c>
      <c r="E2993">
        <f t="shared" si="335"/>
        <v>0</v>
      </c>
      <c r="F2993" s="90" t="str">
        <f t="shared" si="342"/>
        <v>Sin movimiento en 2020</v>
      </c>
    </row>
    <row r="2994" spans="1:6" x14ac:dyDescent="0.25">
      <c r="A2994" s="75" t="s">
        <v>609</v>
      </c>
      <c r="B2994" s="75" t="s">
        <v>610</v>
      </c>
      <c r="C2994" s="83">
        <v>16.84</v>
      </c>
      <c r="D2994" s="83">
        <v>16.84</v>
      </c>
      <c r="E2994">
        <f t="shared" si="335"/>
        <v>0</v>
      </c>
      <c r="F2994" s="90" t="str">
        <f t="shared" si="342"/>
        <v>Sin movimiento en 2020</v>
      </c>
    </row>
    <row r="2995" spans="1:6" x14ac:dyDescent="0.25">
      <c r="A2995" s="75" t="s">
        <v>6931</v>
      </c>
      <c r="B2995" s="75" t="s">
        <v>6932</v>
      </c>
      <c r="C2995" s="83">
        <v>16.850000000000001</v>
      </c>
      <c r="D2995" s="83">
        <v>16.850000000000001</v>
      </c>
      <c r="E2995">
        <f t="shared" si="335"/>
        <v>0</v>
      </c>
      <c r="F2995" s="90" t="str">
        <f t="shared" si="342"/>
        <v>Sin movimiento en 2020</v>
      </c>
    </row>
    <row r="2996" spans="1:6" hidden="1" x14ac:dyDescent="0.25">
      <c r="A2996" s="75" t="s">
        <v>4010</v>
      </c>
      <c r="B2996" s="75" t="s">
        <v>4011</v>
      </c>
      <c r="C2996" s="83">
        <v>6.98</v>
      </c>
      <c r="D2996" s="83">
        <v>16.87</v>
      </c>
      <c r="E2996">
        <f t="shared" si="335"/>
        <v>-9.89</v>
      </c>
      <c r="F2996" t="str">
        <f t="shared" si="337"/>
        <v>esta pagando</v>
      </c>
    </row>
    <row r="2997" spans="1:6" hidden="1" x14ac:dyDescent="0.25">
      <c r="A2997" s="75" t="s">
        <v>9653</v>
      </c>
      <c r="B2997" s="75" t="s">
        <v>9654</v>
      </c>
      <c r="C2997" s="83">
        <v>2.81</v>
      </c>
      <c r="D2997" s="83">
        <v>16.93</v>
      </c>
      <c r="E2997">
        <f t="shared" si="335"/>
        <v>-14.12</v>
      </c>
      <c r="F2997" t="str">
        <f t="shared" si="337"/>
        <v>esta pagando</v>
      </c>
    </row>
    <row r="2998" spans="1:6" hidden="1" x14ac:dyDescent="0.25">
      <c r="A2998" s="75" t="s">
        <v>4302</v>
      </c>
      <c r="B2998" s="75" t="s">
        <v>4303</v>
      </c>
      <c r="C2998" s="83">
        <v>7.65</v>
      </c>
      <c r="D2998" s="83">
        <v>16.940000000000001</v>
      </c>
      <c r="E2998">
        <f t="shared" si="335"/>
        <v>-9.2900000000000009</v>
      </c>
      <c r="F2998" t="str">
        <f t="shared" si="337"/>
        <v>esta pagando</v>
      </c>
    </row>
    <row r="2999" spans="1:6" x14ac:dyDescent="0.25">
      <c r="A2999" s="75" t="s">
        <v>1919</v>
      </c>
      <c r="B2999" s="75" t="s">
        <v>1920</v>
      </c>
      <c r="C2999" s="83">
        <v>16.96</v>
      </c>
      <c r="D2999" s="83">
        <v>16.96</v>
      </c>
      <c r="E2999">
        <f t="shared" si="335"/>
        <v>0</v>
      </c>
      <c r="F2999" s="90" t="str">
        <f t="shared" ref="F2999:F3000" si="343">IF(E2999=0,"Sin movimiento en 2020", IF(C2999&gt;D2999,"se sigue facturando","esta pagando"))</f>
        <v>Sin movimiento en 2020</v>
      </c>
    </row>
    <row r="3000" spans="1:6" x14ac:dyDescent="0.25">
      <c r="A3000" s="75" t="s">
        <v>6493</v>
      </c>
      <c r="B3000" s="75" t="s">
        <v>6494</v>
      </c>
      <c r="C3000" s="83">
        <v>16.98</v>
      </c>
      <c r="D3000" s="83">
        <v>16.98</v>
      </c>
      <c r="E3000">
        <f t="shared" si="335"/>
        <v>0</v>
      </c>
      <c r="F3000" s="90" t="str">
        <f t="shared" si="343"/>
        <v>Sin movimiento en 2020</v>
      </c>
    </row>
    <row r="3001" spans="1:6" hidden="1" x14ac:dyDescent="0.25">
      <c r="A3001" s="75" t="s">
        <v>7127</v>
      </c>
      <c r="B3001" s="75" t="s">
        <v>7128</v>
      </c>
      <c r="C3001" s="83">
        <v>1.68</v>
      </c>
      <c r="D3001" s="83">
        <v>17.059999999999999</v>
      </c>
      <c r="E3001">
        <f t="shared" si="335"/>
        <v>-15.379999999999999</v>
      </c>
      <c r="F3001" t="str">
        <f t="shared" si="337"/>
        <v>esta pagando</v>
      </c>
    </row>
    <row r="3002" spans="1:6" x14ac:dyDescent="0.25">
      <c r="A3002" s="75" t="s">
        <v>4176</v>
      </c>
      <c r="B3002" s="75" t="s">
        <v>4177</v>
      </c>
      <c r="C3002" s="83">
        <v>17.07</v>
      </c>
      <c r="D3002" s="83">
        <v>17.07</v>
      </c>
      <c r="E3002">
        <f t="shared" si="335"/>
        <v>0</v>
      </c>
      <c r="F3002" s="90" t="str">
        <f t="shared" ref="F3002:F3004" si="344">IF(E3002=0,"Sin movimiento en 2020", IF(C3002&gt;D3002,"se sigue facturando","esta pagando"))</f>
        <v>Sin movimiento en 2020</v>
      </c>
    </row>
    <row r="3003" spans="1:6" x14ac:dyDescent="0.25">
      <c r="A3003" s="75" t="s">
        <v>6332</v>
      </c>
      <c r="B3003" s="75" t="s">
        <v>6333</v>
      </c>
      <c r="C3003" s="83">
        <v>17.079999999999998</v>
      </c>
      <c r="D3003" s="83">
        <v>17.079999999999998</v>
      </c>
      <c r="E3003">
        <f t="shared" si="335"/>
        <v>0</v>
      </c>
      <c r="F3003" s="90" t="str">
        <f t="shared" si="344"/>
        <v>Sin movimiento en 2020</v>
      </c>
    </row>
    <row r="3004" spans="1:6" x14ac:dyDescent="0.25">
      <c r="A3004" s="75" t="s">
        <v>9635</v>
      </c>
      <c r="B3004" s="75" t="s">
        <v>9636</v>
      </c>
      <c r="C3004" s="83">
        <v>17.09</v>
      </c>
      <c r="D3004" s="83">
        <v>17.09</v>
      </c>
      <c r="E3004">
        <f t="shared" si="335"/>
        <v>0</v>
      </c>
      <c r="F3004" s="90" t="str">
        <f t="shared" si="344"/>
        <v>Sin movimiento en 2020</v>
      </c>
    </row>
    <row r="3005" spans="1:6" hidden="1" x14ac:dyDescent="0.25">
      <c r="A3005" s="75" t="s">
        <v>7860</v>
      </c>
      <c r="B3005" s="75" t="s">
        <v>7861</v>
      </c>
      <c r="C3005" s="83">
        <v>1.68</v>
      </c>
      <c r="D3005" s="83">
        <v>17.100000000000001</v>
      </c>
      <c r="E3005">
        <f t="shared" si="335"/>
        <v>-15.420000000000002</v>
      </c>
      <c r="F3005" t="str">
        <f t="shared" si="337"/>
        <v>esta pagando</v>
      </c>
    </row>
    <row r="3006" spans="1:6" x14ac:dyDescent="0.25">
      <c r="A3006" s="75" t="s">
        <v>4697</v>
      </c>
      <c r="B3006" s="75" t="s">
        <v>4698</v>
      </c>
      <c r="C3006" s="83">
        <v>17.170000000000002</v>
      </c>
      <c r="D3006" s="83">
        <v>17.170000000000002</v>
      </c>
      <c r="E3006">
        <f t="shared" si="335"/>
        <v>0</v>
      </c>
      <c r="F3006" s="90" t="str">
        <f t="shared" ref="F3006:F3009" si="345">IF(E3006=0,"Sin movimiento en 2020", IF(C3006&gt;D3006,"se sigue facturando","esta pagando"))</f>
        <v>Sin movimiento en 2020</v>
      </c>
    </row>
    <row r="3007" spans="1:6" x14ac:dyDescent="0.25">
      <c r="A3007" s="75" t="s">
        <v>3582</v>
      </c>
      <c r="B3007" s="75" t="s">
        <v>3583</v>
      </c>
      <c r="C3007" s="83">
        <v>17.190000000000001</v>
      </c>
      <c r="D3007" s="83">
        <v>17.190000000000001</v>
      </c>
      <c r="E3007">
        <f t="shared" si="335"/>
        <v>0</v>
      </c>
      <c r="F3007" s="90" t="str">
        <f t="shared" si="345"/>
        <v>Sin movimiento en 2020</v>
      </c>
    </row>
    <row r="3008" spans="1:6" x14ac:dyDescent="0.25">
      <c r="A3008" s="75" t="s">
        <v>1287</v>
      </c>
      <c r="B3008" s="75" t="s">
        <v>1288</v>
      </c>
      <c r="C3008" s="83">
        <v>17.21</v>
      </c>
      <c r="D3008" s="83">
        <v>17.21</v>
      </c>
      <c r="E3008">
        <f t="shared" si="335"/>
        <v>0</v>
      </c>
      <c r="F3008" s="90" t="str">
        <f t="shared" si="345"/>
        <v>Sin movimiento en 2020</v>
      </c>
    </row>
    <row r="3009" spans="1:6" x14ac:dyDescent="0.25">
      <c r="A3009" s="75" t="s">
        <v>3942</v>
      </c>
      <c r="B3009" s="75" t="s">
        <v>3943</v>
      </c>
      <c r="C3009" s="83">
        <v>17.3</v>
      </c>
      <c r="D3009" s="83">
        <v>17.3</v>
      </c>
      <c r="E3009">
        <f t="shared" si="335"/>
        <v>0</v>
      </c>
      <c r="F3009" s="90" t="str">
        <f t="shared" si="345"/>
        <v>Sin movimiento en 2020</v>
      </c>
    </row>
    <row r="3010" spans="1:6" hidden="1" x14ac:dyDescent="0.25">
      <c r="A3010" s="75" t="s">
        <v>4188</v>
      </c>
      <c r="B3010" s="75" t="s">
        <v>4189</v>
      </c>
      <c r="C3010" s="83">
        <v>55.51</v>
      </c>
      <c r="D3010" s="83">
        <v>17.309999999999999</v>
      </c>
      <c r="E3010">
        <f t="shared" ref="E3010:E3073" si="346">C3010-D3010</f>
        <v>38.200000000000003</v>
      </c>
      <c r="F3010" t="str">
        <f t="shared" ref="F3010:F3068" si="347">IF(E3010=0,"No cobrable", IF(C3010&gt;D3010,"se sigue facturando","esta pagando"))</f>
        <v>se sigue facturando</v>
      </c>
    </row>
    <row r="3011" spans="1:6" x14ac:dyDescent="0.25">
      <c r="A3011" s="75" t="s">
        <v>2213</v>
      </c>
      <c r="B3011" s="75" t="s">
        <v>2214</v>
      </c>
      <c r="C3011" s="83">
        <v>17.32</v>
      </c>
      <c r="D3011" s="83">
        <v>17.32</v>
      </c>
      <c r="E3011">
        <f t="shared" si="346"/>
        <v>0</v>
      </c>
      <c r="F3011" s="90" t="str">
        <f t="shared" ref="F3011:F3013" si="348">IF(E3011=0,"Sin movimiento en 2020", IF(C3011&gt;D3011,"se sigue facturando","esta pagando"))</f>
        <v>Sin movimiento en 2020</v>
      </c>
    </row>
    <row r="3012" spans="1:6" x14ac:dyDescent="0.25">
      <c r="A3012" s="75" t="s">
        <v>4460</v>
      </c>
      <c r="B3012" s="75" t="s">
        <v>4461</v>
      </c>
      <c r="C3012" s="83">
        <v>17.32</v>
      </c>
      <c r="D3012" s="83">
        <v>17.32</v>
      </c>
      <c r="E3012">
        <f t="shared" si="346"/>
        <v>0</v>
      </c>
      <c r="F3012" s="90" t="str">
        <f t="shared" si="348"/>
        <v>Sin movimiento en 2020</v>
      </c>
    </row>
    <row r="3013" spans="1:6" x14ac:dyDescent="0.25">
      <c r="A3013" s="75" t="s">
        <v>2247</v>
      </c>
      <c r="B3013" s="75" t="s">
        <v>2248</v>
      </c>
      <c r="C3013" s="83">
        <v>17.34</v>
      </c>
      <c r="D3013" s="83">
        <v>17.34</v>
      </c>
      <c r="E3013">
        <f t="shared" si="346"/>
        <v>0</v>
      </c>
      <c r="F3013" s="90" t="str">
        <f t="shared" si="348"/>
        <v>Sin movimiento en 2020</v>
      </c>
    </row>
    <row r="3014" spans="1:6" hidden="1" x14ac:dyDescent="0.25">
      <c r="A3014" s="75" t="s">
        <v>2775</v>
      </c>
      <c r="B3014" s="75" t="s">
        <v>2776</v>
      </c>
      <c r="C3014" s="83">
        <v>22.58</v>
      </c>
      <c r="D3014" s="83">
        <v>17.36</v>
      </c>
      <c r="E3014">
        <f t="shared" si="346"/>
        <v>5.2199999999999989</v>
      </c>
      <c r="F3014" t="str">
        <f t="shared" si="347"/>
        <v>se sigue facturando</v>
      </c>
    </row>
    <row r="3015" spans="1:6" hidden="1" x14ac:dyDescent="0.25">
      <c r="A3015" s="75" t="s">
        <v>1645</v>
      </c>
      <c r="B3015" s="75" t="s">
        <v>1646</v>
      </c>
      <c r="C3015" s="83">
        <v>20.62</v>
      </c>
      <c r="D3015" s="83">
        <v>17.399999999999999</v>
      </c>
      <c r="E3015">
        <f t="shared" si="346"/>
        <v>3.2200000000000024</v>
      </c>
      <c r="F3015" t="str">
        <f t="shared" si="347"/>
        <v>se sigue facturando</v>
      </c>
    </row>
    <row r="3016" spans="1:6" x14ac:dyDescent="0.25">
      <c r="A3016" s="75" t="s">
        <v>6865</v>
      </c>
      <c r="B3016" s="75" t="s">
        <v>6866</v>
      </c>
      <c r="C3016" s="83">
        <v>17.399999999999999</v>
      </c>
      <c r="D3016" s="83">
        <v>17.399999999999999</v>
      </c>
      <c r="E3016">
        <f t="shared" si="346"/>
        <v>0</v>
      </c>
      <c r="F3016" s="90" t="str">
        <f>IF(E3016=0,"Sin movimiento en 2020", IF(C3016&gt;D3016,"se sigue facturando","esta pagando"))</f>
        <v>Sin movimiento en 2020</v>
      </c>
    </row>
    <row r="3017" spans="1:6" hidden="1" x14ac:dyDescent="0.25">
      <c r="A3017" s="75" t="s">
        <v>8055</v>
      </c>
      <c r="B3017" s="75" t="s">
        <v>8056</v>
      </c>
      <c r="C3017" s="83">
        <v>22.52</v>
      </c>
      <c r="D3017" s="83">
        <v>17.420000000000002</v>
      </c>
      <c r="E3017">
        <f t="shared" si="346"/>
        <v>5.0999999999999979</v>
      </c>
      <c r="F3017" t="str">
        <f t="shared" si="347"/>
        <v>se sigue facturando</v>
      </c>
    </row>
    <row r="3018" spans="1:6" hidden="1" x14ac:dyDescent="0.25">
      <c r="A3018" s="75" t="s">
        <v>9561</v>
      </c>
      <c r="B3018" s="75" t="s">
        <v>9562</v>
      </c>
      <c r="C3018" s="83">
        <v>7.06</v>
      </c>
      <c r="D3018" s="83">
        <v>17.420000000000002</v>
      </c>
      <c r="E3018">
        <f t="shared" si="346"/>
        <v>-10.360000000000003</v>
      </c>
      <c r="F3018" t="str">
        <f t="shared" si="347"/>
        <v>esta pagando</v>
      </c>
    </row>
    <row r="3019" spans="1:6" x14ac:dyDescent="0.25">
      <c r="A3019" s="75" t="s">
        <v>4126</v>
      </c>
      <c r="B3019" s="75" t="s">
        <v>4127</v>
      </c>
      <c r="C3019" s="83">
        <v>17.440000000000001</v>
      </c>
      <c r="D3019" s="83">
        <v>17.440000000000001</v>
      </c>
      <c r="E3019">
        <f t="shared" si="346"/>
        <v>0</v>
      </c>
      <c r="F3019" s="90" t="str">
        <f t="shared" ref="F3019:F3021" si="349">IF(E3019=0,"Sin movimiento en 2020", IF(C3019&gt;D3019,"se sigue facturando","esta pagando"))</f>
        <v>Sin movimiento en 2020</v>
      </c>
    </row>
    <row r="3020" spans="1:6" x14ac:dyDescent="0.25">
      <c r="A3020" s="75" t="s">
        <v>3974</v>
      </c>
      <c r="B3020" s="75" t="s">
        <v>3975</v>
      </c>
      <c r="C3020" s="83">
        <v>17.45</v>
      </c>
      <c r="D3020" s="83">
        <v>17.45</v>
      </c>
      <c r="E3020">
        <f t="shared" si="346"/>
        <v>0</v>
      </c>
      <c r="F3020" s="90" t="str">
        <f t="shared" si="349"/>
        <v>Sin movimiento en 2020</v>
      </c>
    </row>
    <row r="3021" spans="1:6" x14ac:dyDescent="0.25">
      <c r="A3021" s="75" t="s">
        <v>5998</v>
      </c>
      <c r="B3021" s="75" t="s">
        <v>5999</v>
      </c>
      <c r="C3021" s="83">
        <v>17.47</v>
      </c>
      <c r="D3021" s="83">
        <v>17.47</v>
      </c>
      <c r="E3021">
        <f t="shared" si="346"/>
        <v>0</v>
      </c>
      <c r="F3021" s="90" t="str">
        <f t="shared" si="349"/>
        <v>Sin movimiento en 2020</v>
      </c>
    </row>
    <row r="3022" spans="1:6" hidden="1" x14ac:dyDescent="0.25">
      <c r="A3022" s="75" t="s">
        <v>7950</v>
      </c>
      <c r="B3022" s="75" t="s">
        <v>7951</v>
      </c>
      <c r="C3022" s="83">
        <v>2.14</v>
      </c>
      <c r="D3022" s="83">
        <v>17.48</v>
      </c>
      <c r="E3022">
        <f t="shared" si="346"/>
        <v>-15.34</v>
      </c>
      <c r="F3022" t="str">
        <f t="shared" si="347"/>
        <v>esta pagando</v>
      </c>
    </row>
    <row r="3023" spans="1:6" hidden="1" x14ac:dyDescent="0.25">
      <c r="A3023" s="75" t="s">
        <v>6042</v>
      </c>
      <c r="B3023" s="75" t="s">
        <v>4503</v>
      </c>
      <c r="C3023" s="83">
        <v>26.1</v>
      </c>
      <c r="D3023" s="83">
        <v>17.63</v>
      </c>
      <c r="E3023">
        <f t="shared" si="346"/>
        <v>8.4700000000000024</v>
      </c>
      <c r="F3023" t="str">
        <f t="shared" si="347"/>
        <v>se sigue facturando</v>
      </c>
    </row>
    <row r="3024" spans="1:6" x14ac:dyDescent="0.25">
      <c r="A3024" s="75" t="s">
        <v>1739</v>
      </c>
      <c r="B3024" s="75" t="s">
        <v>1740</v>
      </c>
      <c r="C3024" s="83">
        <v>17.66</v>
      </c>
      <c r="D3024" s="83">
        <v>17.66</v>
      </c>
      <c r="E3024">
        <f t="shared" si="346"/>
        <v>0</v>
      </c>
      <c r="F3024" s="90" t="str">
        <f t="shared" ref="F3024:F3026" si="350">IF(E3024=0,"Sin movimiento en 2020", IF(C3024&gt;D3024,"se sigue facturando","esta pagando"))</f>
        <v>Sin movimiento en 2020</v>
      </c>
    </row>
    <row r="3025" spans="1:6" x14ac:dyDescent="0.25">
      <c r="A3025" s="75" t="s">
        <v>3604</v>
      </c>
      <c r="B3025" s="75" t="s">
        <v>3605</v>
      </c>
      <c r="C3025" s="83">
        <v>17.670000000000002</v>
      </c>
      <c r="D3025" s="83">
        <v>17.670000000000002</v>
      </c>
      <c r="E3025">
        <f t="shared" si="346"/>
        <v>0</v>
      </c>
      <c r="F3025" s="90" t="str">
        <f t="shared" si="350"/>
        <v>Sin movimiento en 2020</v>
      </c>
    </row>
    <row r="3026" spans="1:6" x14ac:dyDescent="0.25">
      <c r="A3026" s="75" t="s">
        <v>4665</v>
      </c>
      <c r="B3026" s="75" t="s">
        <v>4666</v>
      </c>
      <c r="C3026" s="83">
        <v>17.68</v>
      </c>
      <c r="D3026" s="83">
        <v>17.68</v>
      </c>
      <c r="E3026">
        <f t="shared" si="346"/>
        <v>0</v>
      </c>
      <c r="F3026" s="90" t="str">
        <f t="shared" si="350"/>
        <v>Sin movimiento en 2020</v>
      </c>
    </row>
    <row r="3027" spans="1:6" hidden="1" x14ac:dyDescent="0.25">
      <c r="A3027" s="75" t="s">
        <v>5820</v>
      </c>
      <c r="B3027" s="75" t="s">
        <v>5821</v>
      </c>
      <c r="C3027" s="83">
        <v>97.17</v>
      </c>
      <c r="D3027" s="83">
        <v>17.7</v>
      </c>
      <c r="E3027">
        <f t="shared" si="346"/>
        <v>79.47</v>
      </c>
      <c r="F3027" t="str">
        <f t="shared" si="347"/>
        <v>se sigue facturando</v>
      </c>
    </row>
    <row r="3028" spans="1:6" hidden="1" x14ac:dyDescent="0.25">
      <c r="A3028" s="75" t="s">
        <v>7804</v>
      </c>
      <c r="B3028" s="75" t="s">
        <v>7803</v>
      </c>
      <c r="C3028" s="83">
        <v>37.549999999999997</v>
      </c>
      <c r="D3028" s="83">
        <v>17.7</v>
      </c>
      <c r="E3028">
        <f t="shared" si="346"/>
        <v>19.849999999999998</v>
      </c>
      <c r="F3028" t="str">
        <f t="shared" si="347"/>
        <v>se sigue facturando</v>
      </c>
    </row>
    <row r="3029" spans="1:6" hidden="1" x14ac:dyDescent="0.25">
      <c r="A3029" s="75" t="s">
        <v>2263</v>
      </c>
      <c r="B3029" s="75" t="s">
        <v>2264</v>
      </c>
      <c r="C3029" s="83">
        <v>23.99</v>
      </c>
      <c r="D3029" s="83">
        <v>17.73</v>
      </c>
      <c r="E3029">
        <f t="shared" si="346"/>
        <v>6.259999999999998</v>
      </c>
      <c r="F3029" t="str">
        <f t="shared" si="347"/>
        <v>se sigue facturando</v>
      </c>
    </row>
    <row r="3030" spans="1:6" hidden="1" x14ac:dyDescent="0.25">
      <c r="A3030" s="75" t="s">
        <v>7874</v>
      </c>
      <c r="B3030" s="75" t="s">
        <v>7875</v>
      </c>
      <c r="C3030" s="83">
        <v>4.3899999999999997</v>
      </c>
      <c r="D3030" s="83">
        <v>17.75</v>
      </c>
      <c r="E3030">
        <f t="shared" si="346"/>
        <v>-13.36</v>
      </c>
      <c r="F3030" t="str">
        <f t="shared" si="347"/>
        <v>esta pagando</v>
      </c>
    </row>
    <row r="3031" spans="1:6" hidden="1" x14ac:dyDescent="0.25">
      <c r="A3031" s="75" t="s">
        <v>5828</v>
      </c>
      <c r="B3031" s="75" t="s">
        <v>5829</v>
      </c>
      <c r="C3031" s="83">
        <v>234.42</v>
      </c>
      <c r="D3031" s="83">
        <v>17.8</v>
      </c>
      <c r="E3031">
        <f t="shared" si="346"/>
        <v>216.61999999999998</v>
      </c>
      <c r="F3031" t="str">
        <f t="shared" si="347"/>
        <v>se sigue facturando</v>
      </c>
    </row>
    <row r="3032" spans="1:6" hidden="1" x14ac:dyDescent="0.25">
      <c r="A3032" s="75" t="s">
        <v>2495</v>
      </c>
      <c r="B3032" s="75" t="s">
        <v>2496</v>
      </c>
      <c r="C3032" s="83">
        <v>11.89</v>
      </c>
      <c r="D3032" s="83">
        <v>17.809999999999999</v>
      </c>
      <c r="E3032">
        <f t="shared" si="346"/>
        <v>-5.9199999999999982</v>
      </c>
      <c r="F3032" t="str">
        <f t="shared" si="347"/>
        <v>esta pagando</v>
      </c>
    </row>
    <row r="3033" spans="1:6" x14ac:dyDescent="0.25">
      <c r="A3033" s="75" t="s">
        <v>4368</v>
      </c>
      <c r="B3033" s="75" t="s">
        <v>4369</v>
      </c>
      <c r="C3033" s="83">
        <v>17.809999999999999</v>
      </c>
      <c r="D3033" s="83">
        <v>17.809999999999999</v>
      </c>
      <c r="E3033">
        <f t="shared" si="346"/>
        <v>0</v>
      </c>
      <c r="F3033" s="90" t="str">
        <f t="shared" ref="F3033:F3035" si="351">IF(E3033=0,"Sin movimiento en 2020", IF(C3033&gt;D3033,"se sigue facturando","esta pagando"))</f>
        <v>Sin movimiento en 2020</v>
      </c>
    </row>
    <row r="3034" spans="1:6" x14ac:dyDescent="0.25">
      <c r="A3034" s="75" t="s">
        <v>7237</v>
      </c>
      <c r="B3034" s="75" t="s">
        <v>7238</v>
      </c>
      <c r="C3034" s="83">
        <v>17.829999999999998</v>
      </c>
      <c r="D3034" s="83">
        <v>17.829999999999998</v>
      </c>
      <c r="E3034">
        <f t="shared" si="346"/>
        <v>0</v>
      </c>
      <c r="F3034" s="90" t="str">
        <f t="shared" si="351"/>
        <v>Sin movimiento en 2020</v>
      </c>
    </row>
    <row r="3035" spans="1:6" x14ac:dyDescent="0.25">
      <c r="A3035" s="75" t="s">
        <v>4633</v>
      </c>
      <c r="B3035" s="75" t="s">
        <v>4634</v>
      </c>
      <c r="C3035" s="83">
        <v>17.86</v>
      </c>
      <c r="D3035" s="83">
        <v>17.86</v>
      </c>
      <c r="E3035">
        <f t="shared" si="346"/>
        <v>0</v>
      </c>
      <c r="F3035" s="90" t="str">
        <f t="shared" si="351"/>
        <v>Sin movimiento en 2020</v>
      </c>
    </row>
    <row r="3036" spans="1:6" hidden="1" x14ac:dyDescent="0.25">
      <c r="A3036" s="75" t="s">
        <v>1693</v>
      </c>
      <c r="B3036" s="75" t="s">
        <v>1694</v>
      </c>
      <c r="C3036" s="83">
        <v>13.52</v>
      </c>
      <c r="D3036" s="83">
        <v>17.87</v>
      </c>
      <c r="E3036">
        <f t="shared" si="346"/>
        <v>-4.3500000000000014</v>
      </c>
      <c r="F3036" t="str">
        <f t="shared" si="347"/>
        <v>esta pagando</v>
      </c>
    </row>
    <row r="3037" spans="1:6" hidden="1" x14ac:dyDescent="0.25">
      <c r="A3037" s="75" t="s">
        <v>629</v>
      </c>
      <c r="B3037" s="75" t="s">
        <v>630</v>
      </c>
      <c r="C3037" s="83">
        <v>33.94</v>
      </c>
      <c r="D3037" s="83">
        <v>17.88</v>
      </c>
      <c r="E3037">
        <f t="shared" si="346"/>
        <v>16.059999999999999</v>
      </c>
      <c r="F3037" t="str">
        <f t="shared" si="347"/>
        <v>se sigue facturando</v>
      </c>
    </row>
    <row r="3038" spans="1:6" x14ac:dyDescent="0.25">
      <c r="A3038" s="75" t="s">
        <v>163</v>
      </c>
      <c r="B3038" s="75" t="s">
        <v>164</v>
      </c>
      <c r="C3038" s="83">
        <v>17.899999999999999</v>
      </c>
      <c r="D3038" s="83">
        <v>17.899999999999999</v>
      </c>
      <c r="E3038">
        <f t="shared" si="346"/>
        <v>0</v>
      </c>
      <c r="F3038" s="90" t="str">
        <f t="shared" ref="F3038:F3040" si="352">IF(E3038=0,"Sin movimiento en 2020", IF(C3038&gt;D3038,"se sigue facturando","esta pagando"))</f>
        <v>Sin movimiento en 2020</v>
      </c>
    </row>
    <row r="3039" spans="1:6" x14ac:dyDescent="0.25">
      <c r="A3039" s="75" t="s">
        <v>187</v>
      </c>
      <c r="B3039" s="75" t="s">
        <v>188</v>
      </c>
      <c r="C3039" s="83">
        <v>17.899999999999999</v>
      </c>
      <c r="D3039" s="83">
        <v>17.899999999999999</v>
      </c>
      <c r="E3039">
        <f t="shared" si="346"/>
        <v>0</v>
      </c>
      <c r="F3039" s="90" t="str">
        <f t="shared" si="352"/>
        <v>Sin movimiento en 2020</v>
      </c>
    </row>
    <row r="3040" spans="1:6" x14ac:dyDescent="0.25">
      <c r="A3040" s="75" t="s">
        <v>265</v>
      </c>
      <c r="B3040" s="75" t="s">
        <v>266</v>
      </c>
      <c r="C3040" s="83">
        <v>17.899999999999999</v>
      </c>
      <c r="D3040" s="83">
        <v>17.899999999999999</v>
      </c>
      <c r="E3040">
        <f t="shared" si="346"/>
        <v>0</v>
      </c>
      <c r="F3040" s="90" t="str">
        <f t="shared" si="352"/>
        <v>Sin movimiento en 2020</v>
      </c>
    </row>
    <row r="3041" spans="1:6" hidden="1" x14ac:dyDescent="0.25">
      <c r="A3041" s="75" t="s">
        <v>451</v>
      </c>
      <c r="B3041" s="75" t="s">
        <v>452</v>
      </c>
      <c r="C3041" s="83">
        <v>35.799999999999997</v>
      </c>
      <c r="D3041" s="83">
        <v>17.899999999999999</v>
      </c>
      <c r="E3041">
        <f t="shared" si="346"/>
        <v>17.899999999999999</v>
      </c>
      <c r="F3041" t="str">
        <f t="shared" si="347"/>
        <v>se sigue facturando</v>
      </c>
    </row>
    <row r="3042" spans="1:6" x14ac:dyDescent="0.25">
      <c r="A3042" s="75" t="s">
        <v>461</v>
      </c>
      <c r="B3042" s="75" t="s">
        <v>462</v>
      </c>
      <c r="C3042" s="83">
        <v>17.899999999999999</v>
      </c>
      <c r="D3042" s="83">
        <v>17.899999999999999</v>
      </c>
      <c r="E3042">
        <f t="shared" si="346"/>
        <v>0</v>
      </c>
      <c r="F3042" s="90" t="str">
        <f>IF(E3042=0,"Sin movimiento en 2020", IF(C3042&gt;D3042,"se sigue facturando","esta pagando"))</f>
        <v>Sin movimiento en 2020</v>
      </c>
    </row>
    <row r="3043" spans="1:6" hidden="1" x14ac:dyDescent="0.25">
      <c r="A3043" s="75" t="s">
        <v>1611</v>
      </c>
      <c r="B3043" s="75" t="s">
        <v>1612</v>
      </c>
      <c r="C3043" s="83">
        <v>179</v>
      </c>
      <c r="D3043" s="83">
        <v>17.899999999999999</v>
      </c>
      <c r="E3043">
        <f t="shared" si="346"/>
        <v>161.1</v>
      </c>
      <c r="F3043" t="str">
        <f t="shared" si="347"/>
        <v>se sigue facturando</v>
      </c>
    </row>
    <row r="3044" spans="1:6" x14ac:dyDescent="0.25">
      <c r="A3044" s="75" t="s">
        <v>3328</v>
      </c>
      <c r="B3044" s="75" t="s">
        <v>3329</v>
      </c>
      <c r="C3044" s="83">
        <v>17.97</v>
      </c>
      <c r="D3044" s="83">
        <v>17.97</v>
      </c>
      <c r="E3044">
        <f t="shared" si="346"/>
        <v>0</v>
      </c>
      <c r="F3044" s="90" t="str">
        <f t="shared" ref="F3044:F3046" si="353">IF(E3044=0,"Sin movimiento en 2020", IF(C3044&gt;D3044,"se sigue facturando","esta pagando"))</f>
        <v>Sin movimiento en 2020</v>
      </c>
    </row>
    <row r="3045" spans="1:6" x14ac:dyDescent="0.25">
      <c r="A3045" s="75" t="s">
        <v>3586</v>
      </c>
      <c r="B3045" s="75" t="s">
        <v>3587</v>
      </c>
      <c r="C3045" s="83">
        <v>17.98</v>
      </c>
      <c r="D3045" s="83">
        <v>17.98</v>
      </c>
      <c r="E3045">
        <f t="shared" si="346"/>
        <v>0</v>
      </c>
      <c r="F3045" s="90" t="str">
        <f t="shared" si="353"/>
        <v>Sin movimiento en 2020</v>
      </c>
    </row>
    <row r="3046" spans="1:6" x14ac:dyDescent="0.25">
      <c r="A3046" s="75" t="s">
        <v>4815</v>
      </c>
      <c r="B3046" s="75" t="s">
        <v>4816</v>
      </c>
      <c r="C3046" s="83">
        <v>17.989999999999998</v>
      </c>
      <c r="D3046" s="83">
        <v>17.989999999999998</v>
      </c>
      <c r="E3046">
        <f t="shared" si="346"/>
        <v>0</v>
      </c>
      <c r="F3046" s="90" t="str">
        <f t="shared" si="353"/>
        <v>Sin movimiento en 2020</v>
      </c>
    </row>
    <row r="3047" spans="1:6" hidden="1" x14ac:dyDescent="0.25">
      <c r="A3047" s="75" t="s">
        <v>6433</v>
      </c>
      <c r="B3047" s="75" t="s">
        <v>6434</v>
      </c>
      <c r="C3047" s="83">
        <v>7</v>
      </c>
      <c r="D3047" s="83">
        <v>18.02</v>
      </c>
      <c r="E3047">
        <f t="shared" si="346"/>
        <v>-11.02</v>
      </c>
      <c r="F3047" t="str">
        <f t="shared" si="347"/>
        <v>esta pagando</v>
      </c>
    </row>
    <row r="3048" spans="1:6" x14ac:dyDescent="0.25">
      <c r="A3048" s="75" t="s">
        <v>7510</v>
      </c>
      <c r="B3048" s="75" t="s">
        <v>7511</v>
      </c>
      <c r="C3048" s="83">
        <v>18.02</v>
      </c>
      <c r="D3048" s="83">
        <v>18.02</v>
      </c>
      <c r="E3048">
        <f t="shared" si="346"/>
        <v>0</v>
      </c>
      <c r="F3048" s="90" t="str">
        <f t="shared" ref="F3048:F3051" si="354">IF(E3048=0,"Sin movimiento en 2020", IF(C3048&gt;D3048,"se sigue facturando","esta pagando"))</f>
        <v>Sin movimiento en 2020</v>
      </c>
    </row>
    <row r="3049" spans="1:6" x14ac:dyDescent="0.25">
      <c r="A3049" s="75" t="s">
        <v>1143</v>
      </c>
      <c r="B3049" s="75" t="s">
        <v>1144</v>
      </c>
      <c r="C3049" s="83">
        <v>18.079999999999998</v>
      </c>
      <c r="D3049" s="83">
        <v>18.079999999999998</v>
      </c>
      <c r="E3049">
        <f t="shared" si="346"/>
        <v>0</v>
      </c>
      <c r="F3049" s="90" t="str">
        <f t="shared" si="354"/>
        <v>Sin movimiento en 2020</v>
      </c>
    </row>
    <row r="3050" spans="1:6" x14ac:dyDescent="0.25">
      <c r="A3050" s="75" t="s">
        <v>661</v>
      </c>
      <c r="B3050" s="75" t="s">
        <v>662</v>
      </c>
      <c r="C3050" s="83">
        <v>18.09</v>
      </c>
      <c r="D3050" s="83">
        <v>18.09</v>
      </c>
      <c r="E3050">
        <f t="shared" si="346"/>
        <v>0</v>
      </c>
      <c r="F3050" s="90" t="str">
        <f t="shared" si="354"/>
        <v>Sin movimiento en 2020</v>
      </c>
    </row>
    <row r="3051" spans="1:6" x14ac:dyDescent="0.25">
      <c r="A3051" s="75" t="s">
        <v>3606</v>
      </c>
      <c r="B3051" s="75" t="s">
        <v>3607</v>
      </c>
      <c r="C3051" s="83">
        <v>18.100000000000001</v>
      </c>
      <c r="D3051" s="83">
        <v>18.100000000000001</v>
      </c>
      <c r="E3051">
        <f t="shared" si="346"/>
        <v>0</v>
      </c>
      <c r="F3051" s="90" t="str">
        <f t="shared" si="354"/>
        <v>Sin movimiento en 2020</v>
      </c>
    </row>
    <row r="3052" spans="1:6" hidden="1" x14ac:dyDescent="0.25">
      <c r="A3052" s="75" t="s">
        <v>8836</v>
      </c>
      <c r="B3052" s="75" t="s">
        <v>8837</v>
      </c>
      <c r="C3052" s="83">
        <v>7.45</v>
      </c>
      <c r="D3052" s="83">
        <v>18.13</v>
      </c>
      <c r="E3052">
        <f t="shared" si="346"/>
        <v>-10.68</v>
      </c>
      <c r="F3052" t="str">
        <f t="shared" si="347"/>
        <v>esta pagando</v>
      </c>
    </row>
    <row r="3053" spans="1:6" hidden="1" x14ac:dyDescent="0.25">
      <c r="A3053" s="75" t="s">
        <v>1305</v>
      </c>
      <c r="B3053" s="75" t="s">
        <v>1306</v>
      </c>
      <c r="C3053" s="83">
        <v>27.91</v>
      </c>
      <c r="D3053" s="83">
        <v>18.16</v>
      </c>
      <c r="E3053">
        <f t="shared" si="346"/>
        <v>9.75</v>
      </c>
      <c r="F3053" t="str">
        <f t="shared" si="347"/>
        <v>se sigue facturando</v>
      </c>
    </row>
    <row r="3054" spans="1:6" x14ac:dyDescent="0.25">
      <c r="A3054" s="75" t="s">
        <v>7041</v>
      </c>
      <c r="B3054" s="75" t="s">
        <v>7042</v>
      </c>
      <c r="C3054" s="83">
        <v>18.170000000000002</v>
      </c>
      <c r="D3054" s="83">
        <v>18.170000000000002</v>
      </c>
      <c r="E3054">
        <f t="shared" si="346"/>
        <v>0</v>
      </c>
      <c r="F3054" s="90" t="str">
        <f t="shared" ref="F3054:F3055" si="355">IF(E3054=0,"Sin movimiento en 2020", IF(C3054&gt;D3054,"se sigue facturando","esta pagando"))</f>
        <v>Sin movimiento en 2020</v>
      </c>
    </row>
    <row r="3055" spans="1:6" x14ac:dyDescent="0.25">
      <c r="A3055" s="75" t="s">
        <v>8934</v>
      </c>
      <c r="B3055" s="75" t="s">
        <v>8935</v>
      </c>
      <c r="C3055" s="83">
        <v>18.170000000000002</v>
      </c>
      <c r="D3055" s="83">
        <v>18.170000000000002</v>
      </c>
      <c r="E3055">
        <f t="shared" si="346"/>
        <v>0</v>
      </c>
      <c r="F3055" s="90" t="str">
        <f t="shared" si="355"/>
        <v>Sin movimiento en 2020</v>
      </c>
    </row>
    <row r="3056" spans="1:6" hidden="1" x14ac:dyDescent="0.25">
      <c r="A3056" s="75" t="s">
        <v>1995</v>
      </c>
      <c r="B3056" s="75" t="s">
        <v>1996</v>
      </c>
      <c r="C3056" s="83">
        <v>16.760000000000002</v>
      </c>
      <c r="D3056" s="83">
        <v>18.2</v>
      </c>
      <c r="E3056">
        <f t="shared" si="346"/>
        <v>-1.4399999999999977</v>
      </c>
      <c r="F3056" t="str">
        <f t="shared" si="347"/>
        <v>esta pagando</v>
      </c>
    </row>
    <row r="3057" spans="1:6" x14ac:dyDescent="0.25">
      <c r="A3057" s="75" t="s">
        <v>4949</v>
      </c>
      <c r="B3057" s="75" t="s">
        <v>4950</v>
      </c>
      <c r="C3057" s="83">
        <v>18.2</v>
      </c>
      <c r="D3057" s="83">
        <v>18.2</v>
      </c>
      <c r="E3057">
        <f t="shared" si="346"/>
        <v>0</v>
      </c>
      <c r="F3057" s="90" t="str">
        <f t="shared" ref="F3057:F3058" si="356">IF(E3057=0,"Sin movimiento en 2020", IF(C3057&gt;D3057,"se sigue facturando","esta pagando"))</f>
        <v>Sin movimiento en 2020</v>
      </c>
    </row>
    <row r="3058" spans="1:6" x14ac:dyDescent="0.25">
      <c r="A3058" s="75" t="s">
        <v>5218</v>
      </c>
      <c r="B3058" s="75" t="s">
        <v>5219</v>
      </c>
      <c r="C3058" s="83">
        <v>18.21</v>
      </c>
      <c r="D3058" s="83">
        <v>18.21</v>
      </c>
      <c r="E3058">
        <f t="shared" si="346"/>
        <v>0</v>
      </c>
      <c r="F3058" s="90" t="str">
        <f t="shared" si="356"/>
        <v>Sin movimiento en 2020</v>
      </c>
    </row>
    <row r="3059" spans="1:6" hidden="1" x14ac:dyDescent="0.25">
      <c r="A3059" s="75" t="s">
        <v>7611</v>
      </c>
      <c r="B3059" s="75" t="s">
        <v>7612</v>
      </c>
      <c r="C3059" s="83">
        <v>2.44</v>
      </c>
      <c r="D3059" s="83">
        <v>18.239999999999998</v>
      </c>
      <c r="E3059">
        <f t="shared" si="346"/>
        <v>-15.799999999999999</v>
      </c>
      <c r="F3059" t="str">
        <f t="shared" si="347"/>
        <v>esta pagando</v>
      </c>
    </row>
    <row r="3060" spans="1:6" hidden="1" x14ac:dyDescent="0.25">
      <c r="A3060" s="75" t="s">
        <v>8017</v>
      </c>
      <c r="B3060" s="75" t="s">
        <v>8018</v>
      </c>
      <c r="C3060" s="83">
        <v>1.68</v>
      </c>
      <c r="D3060" s="83">
        <v>18.25</v>
      </c>
      <c r="E3060">
        <f t="shared" si="346"/>
        <v>-16.57</v>
      </c>
      <c r="F3060" t="str">
        <f t="shared" si="347"/>
        <v>esta pagando</v>
      </c>
    </row>
    <row r="3061" spans="1:6" hidden="1" x14ac:dyDescent="0.25">
      <c r="A3061" s="75" t="s">
        <v>1451</v>
      </c>
      <c r="B3061" s="75" t="s">
        <v>1452</v>
      </c>
      <c r="C3061" s="83">
        <v>36.14</v>
      </c>
      <c r="D3061" s="83">
        <v>18.27</v>
      </c>
      <c r="E3061">
        <f t="shared" si="346"/>
        <v>17.87</v>
      </c>
      <c r="F3061" t="str">
        <f t="shared" si="347"/>
        <v>se sigue facturando</v>
      </c>
    </row>
    <row r="3062" spans="1:6" x14ac:dyDescent="0.25">
      <c r="A3062" s="75" t="s">
        <v>4056</v>
      </c>
      <c r="B3062" s="75" t="s">
        <v>4057</v>
      </c>
      <c r="C3062" s="83">
        <v>18.28</v>
      </c>
      <c r="D3062" s="83">
        <v>18.28</v>
      </c>
      <c r="E3062">
        <f t="shared" si="346"/>
        <v>0</v>
      </c>
      <c r="F3062" s="90" t="str">
        <f t="shared" ref="F3062:F3065" si="357">IF(E3062=0,"Sin movimiento en 2020", IF(C3062&gt;D3062,"se sigue facturando","esta pagando"))</f>
        <v>Sin movimiento en 2020</v>
      </c>
    </row>
    <row r="3063" spans="1:6" x14ac:dyDescent="0.25">
      <c r="A3063" s="75" t="s">
        <v>4911</v>
      </c>
      <c r="B3063" s="75" t="s">
        <v>4912</v>
      </c>
      <c r="C3063" s="83">
        <v>18.3</v>
      </c>
      <c r="D3063" s="83">
        <v>18.3</v>
      </c>
      <c r="E3063">
        <f t="shared" si="346"/>
        <v>0</v>
      </c>
      <c r="F3063" s="90" t="str">
        <f t="shared" si="357"/>
        <v>Sin movimiento en 2020</v>
      </c>
    </row>
    <row r="3064" spans="1:6" x14ac:dyDescent="0.25">
      <c r="A3064" s="75" t="s">
        <v>2631</v>
      </c>
      <c r="B3064" s="75" t="s">
        <v>2632</v>
      </c>
      <c r="C3064" s="83">
        <v>18.36</v>
      </c>
      <c r="D3064" s="83">
        <v>18.36</v>
      </c>
      <c r="E3064">
        <f t="shared" si="346"/>
        <v>0</v>
      </c>
      <c r="F3064" s="90" t="str">
        <f t="shared" si="357"/>
        <v>Sin movimiento en 2020</v>
      </c>
    </row>
    <row r="3065" spans="1:6" x14ac:dyDescent="0.25">
      <c r="A3065" s="75" t="s">
        <v>7426</v>
      </c>
      <c r="B3065" s="75" t="s">
        <v>7427</v>
      </c>
      <c r="C3065" s="83">
        <v>18.420000000000002</v>
      </c>
      <c r="D3065" s="83">
        <v>18.420000000000002</v>
      </c>
      <c r="E3065">
        <f t="shared" si="346"/>
        <v>0</v>
      </c>
      <c r="F3065" s="90" t="str">
        <f t="shared" si="357"/>
        <v>Sin movimiento en 2020</v>
      </c>
    </row>
    <row r="3066" spans="1:6" hidden="1" x14ac:dyDescent="0.25">
      <c r="A3066" s="75" t="s">
        <v>185</v>
      </c>
      <c r="B3066" s="75" t="s">
        <v>186</v>
      </c>
      <c r="C3066" s="83">
        <v>79.739999999999995</v>
      </c>
      <c r="D3066" s="83">
        <v>18.489999999999998</v>
      </c>
      <c r="E3066">
        <f t="shared" si="346"/>
        <v>61.25</v>
      </c>
      <c r="F3066" t="str">
        <f t="shared" si="347"/>
        <v>se sigue facturando</v>
      </c>
    </row>
    <row r="3067" spans="1:6" hidden="1" x14ac:dyDescent="0.25">
      <c r="A3067" s="75" t="s">
        <v>489</v>
      </c>
      <c r="B3067" s="75" t="s">
        <v>490</v>
      </c>
      <c r="C3067" s="83">
        <v>87.96</v>
      </c>
      <c r="D3067" s="83">
        <v>18.5</v>
      </c>
      <c r="E3067">
        <f t="shared" si="346"/>
        <v>69.459999999999994</v>
      </c>
      <c r="F3067" t="str">
        <f t="shared" si="347"/>
        <v>se sigue facturando</v>
      </c>
    </row>
    <row r="3068" spans="1:6" hidden="1" x14ac:dyDescent="0.25">
      <c r="A3068" s="75" t="s">
        <v>831</v>
      </c>
      <c r="B3068" s="75" t="s">
        <v>832</v>
      </c>
      <c r="C3068" s="83">
        <v>55.52</v>
      </c>
      <c r="D3068" s="83">
        <v>18.510000000000002</v>
      </c>
      <c r="E3068">
        <f t="shared" si="346"/>
        <v>37.010000000000005</v>
      </c>
      <c r="F3068" t="str">
        <f t="shared" si="347"/>
        <v>se sigue facturando</v>
      </c>
    </row>
    <row r="3069" spans="1:6" x14ac:dyDescent="0.25">
      <c r="A3069" s="75" t="s">
        <v>873</v>
      </c>
      <c r="B3069" s="75" t="s">
        <v>874</v>
      </c>
      <c r="C3069" s="83">
        <v>18.579999999999998</v>
      </c>
      <c r="D3069" s="83">
        <v>18.579999999999998</v>
      </c>
      <c r="E3069">
        <f t="shared" si="346"/>
        <v>0</v>
      </c>
      <c r="F3069" s="90" t="str">
        <f t="shared" ref="F3069:F3076" si="358">IF(E3069=0,"Sin movimiento en 2020", IF(C3069&gt;D3069,"se sigue facturando","esta pagando"))</f>
        <v>Sin movimiento en 2020</v>
      </c>
    </row>
    <row r="3070" spans="1:6" x14ac:dyDescent="0.25">
      <c r="A3070" s="75" t="s">
        <v>6391</v>
      </c>
      <c r="B3070" s="75" t="s">
        <v>6392</v>
      </c>
      <c r="C3070" s="83">
        <v>18.59</v>
      </c>
      <c r="D3070" s="83">
        <v>18.59</v>
      </c>
      <c r="E3070">
        <f t="shared" si="346"/>
        <v>0</v>
      </c>
      <c r="F3070" s="90" t="str">
        <f t="shared" si="358"/>
        <v>Sin movimiento en 2020</v>
      </c>
    </row>
    <row r="3071" spans="1:6" x14ac:dyDescent="0.25">
      <c r="A3071" s="75" t="s">
        <v>2211</v>
      </c>
      <c r="B3071" s="75" t="s">
        <v>2212</v>
      </c>
      <c r="C3071" s="83">
        <v>18.61</v>
      </c>
      <c r="D3071" s="83">
        <v>18.61</v>
      </c>
      <c r="E3071">
        <f t="shared" si="346"/>
        <v>0</v>
      </c>
      <c r="F3071" s="90" t="str">
        <f t="shared" si="358"/>
        <v>Sin movimiento en 2020</v>
      </c>
    </row>
    <row r="3072" spans="1:6" x14ac:dyDescent="0.25">
      <c r="A3072" s="75" t="s">
        <v>6943</v>
      </c>
      <c r="B3072" s="75" t="s">
        <v>6944</v>
      </c>
      <c r="C3072" s="83">
        <v>18.61</v>
      </c>
      <c r="D3072" s="83">
        <v>18.61</v>
      </c>
      <c r="E3072">
        <f t="shared" si="346"/>
        <v>0</v>
      </c>
      <c r="F3072" s="90" t="str">
        <f t="shared" si="358"/>
        <v>Sin movimiento en 2020</v>
      </c>
    </row>
    <row r="3073" spans="1:6" x14ac:dyDescent="0.25">
      <c r="A3073" s="75" t="s">
        <v>1435</v>
      </c>
      <c r="B3073" s="75" t="s">
        <v>1436</v>
      </c>
      <c r="C3073" s="83">
        <v>18.63</v>
      </c>
      <c r="D3073" s="83">
        <v>18.63</v>
      </c>
      <c r="E3073">
        <f t="shared" si="346"/>
        <v>0</v>
      </c>
      <c r="F3073" s="90" t="str">
        <f t="shared" si="358"/>
        <v>Sin movimiento en 2020</v>
      </c>
    </row>
    <row r="3074" spans="1:6" x14ac:dyDescent="0.25">
      <c r="A3074" s="75" t="s">
        <v>7304</v>
      </c>
      <c r="B3074" s="75" t="s">
        <v>7305</v>
      </c>
      <c r="C3074" s="83">
        <v>18.7</v>
      </c>
      <c r="D3074" s="83">
        <v>18.7</v>
      </c>
      <c r="E3074">
        <f t="shared" ref="E3074:E3137" si="359">C3074-D3074</f>
        <v>0</v>
      </c>
      <c r="F3074" s="90" t="str">
        <f t="shared" si="358"/>
        <v>Sin movimiento en 2020</v>
      </c>
    </row>
    <row r="3075" spans="1:6" x14ac:dyDescent="0.25">
      <c r="A3075" s="75" t="s">
        <v>2946</v>
      </c>
      <c r="B3075" s="75" t="s">
        <v>2947</v>
      </c>
      <c r="C3075" s="83">
        <v>18.71</v>
      </c>
      <c r="D3075" s="83">
        <v>18.71</v>
      </c>
      <c r="E3075">
        <f t="shared" si="359"/>
        <v>0</v>
      </c>
      <c r="F3075" s="90" t="str">
        <f t="shared" si="358"/>
        <v>Sin movimiento en 2020</v>
      </c>
    </row>
    <row r="3076" spans="1:6" x14ac:dyDescent="0.25">
      <c r="A3076" s="75" t="s">
        <v>3062</v>
      </c>
      <c r="B3076" s="75" t="s">
        <v>3063</v>
      </c>
      <c r="C3076" s="83">
        <v>18.71</v>
      </c>
      <c r="D3076" s="83">
        <v>18.71</v>
      </c>
      <c r="E3076">
        <f t="shared" si="359"/>
        <v>0</v>
      </c>
      <c r="F3076" s="90" t="str">
        <f t="shared" si="358"/>
        <v>Sin movimiento en 2020</v>
      </c>
    </row>
    <row r="3077" spans="1:6" hidden="1" x14ac:dyDescent="0.25">
      <c r="A3077" s="75" t="s">
        <v>7709</v>
      </c>
      <c r="B3077" s="75" t="s">
        <v>7710</v>
      </c>
      <c r="C3077" s="83">
        <v>172.48</v>
      </c>
      <c r="D3077" s="83">
        <v>18.78</v>
      </c>
      <c r="E3077">
        <f t="shared" si="359"/>
        <v>153.69999999999999</v>
      </c>
      <c r="F3077" t="str">
        <f t="shared" ref="F3077:F3136" si="360">IF(E3077=0,"No cobrable", IF(C3077&gt;D3077,"se sigue facturando","esta pagando"))</f>
        <v>se sigue facturando</v>
      </c>
    </row>
    <row r="3078" spans="1:6" x14ac:dyDescent="0.25">
      <c r="A3078" s="75" t="s">
        <v>331</v>
      </c>
      <c r="B3078" s="75" t="s">
        <v>332</v>
      </c>
      <c r="C3078" s="83">
        <v>18.8</v>
      </c>
      <c r="D3078" s="83">
        <v>18.8</v>
      </c>
      <c r="E3078">
        <f t="shared" si="359"/>
        <v>0</v>
      </c>
      <c r="F3078" s="90" t="str">
        <f t="shared" ref="F3078:F3079" si="361">IF(E3078=0,"Sin movimiento en 2020", IF(C3078&gt;D3078,"se sigue facturando","esta pagando"))</f>
        <v>Sin movimiento en 2020</v>
      </c>
    </row>
    <row r="3079" spans="1:6" x14ac:dyDescent="0.25">
      <c r="A3079" s="75" t="s">
        <v>3410</v>
      </c>
      <c r="B3079" s="75" t="s">
        <v>3411</v>
      </c>
      <c r="C3079" s="83">
        <v>18.809999999999999</v>
      </c>
      <c r="D3079" s="83">
        <v>18.809999999999999</v>
      </c>
      <c r="E3079">
        <f t="shared" si="359"/>
        <v>0</v>
      </c>
      <c r="F3079" s="90" t="str">
        <f t="shared" si="361"/>
        <v>Sin movimiento en 2020</v>
      </c>
    </row>
    <row r="3080" spans="1:6" hidden="1" x14ac:dyDescent="0.25">
      <c r="A3080" s="75" t="s">
        <v>7800</v>
      </c>
      <c r="B3080" s="75" t="s">
        <v>7801</v>
      </c>
      <c r="C3080" s="83">
        <v>22.92</v>
      </c>
      <c r="D3080" s="83">
        <v>18.809999999999999</v>
      </c>
      <c r="E3080">
        <f t="shared" si="359"/>
        <v>4.110000000000003</v>
      </c>
      <c r="F3080" t="str">
        <f t="shared" si="360"/>
        <v>se sigue facturando</v>
      </c>
    </row>
    <row r="3081" spans="1:6" x14ac:dyDescent="0.25">
      <c r="A3081" s="75" t="s">
        <v>801</v>
      </c>
      <c r="B3081" s="75" t="s">
        <v>802</v>
      </c>
      <c r="C3081" s="83">
        <v>18.829999999999998</v>
      </c>
      <c r="D3081" s="83">
        <v>18.829999999999998</v>
      </c>
      <c r="E3081">
        <f t="shared" si="359"/>
        <v>0</v>
      </c>
      <c r="F3081" s="90" t="str">
        <f>IF(E3081=0,"Sin movimiento en 2020", IF(C3081&gt;D3081,"se sigue facturando","esta pagando"))</f>
        <v>Sin movimiento en 2020</v>
      </c>
    </row>
    <row r="3082" spans="1:6" hidden="1" x14ac:dyDescent="0.25">
      <c r="A3082" s="75" t="s">
        <v>3786</v>
      </c>
      <c r="B3082" s="75" t="s">
        <v>3787</v>
      </c>
      <c r="C3082" s="83">
        <v>36.56</v>
      </c>
      <c r="D3082" s="83">
        <v>18.87</v>
      </c>
      <c r="E3082">
        <f t="shared" si="359"/>
        <v>17.690000000000001</v>
      </c>
      <c r="F3082" t="str">
        <f t="shared" si="360"/>
        <v>se sigue facturando</v>
      </c>
    </row>
    <row r="3083" spans="1:6" hidden="1" x14ac:dyDescent="0.25">
      <c r="A3083" s="75" t="s">
        <v>217</v>
      </c>
      <c r="B3083" s="75" t="s">
        <v>218</v>
      </c>
      <c r="C3083" s="83">
        <v>96.05</v>
      </c>
      <c r="D3083" s="83">
        <v>18.93</v>
      </c>
      <c r="E3083">
        <f t="shared" si="359"/>
        <v>77.12</v>
      </c>
      <c r="F3083" t="str">
        <f t="shared" si="360"/>
        <v>se sigue facturando</v>
      </c>
    </row>
    <row r="3084" spans="1:6" hidden="1" x14ac:dyDescent="0.25">
      <c r="A3084" s="75" t="s">
        <v>6739</v>
      </c>
      <c r="B3084" s="75" t="s">
        <v>6740</v>
      </c>
      <c r="C3084" s="83">
        <v>5.77</v>
      </c>
      <c r="D3084" s="83">
        <v>18.93</v>
      </c>
      <c r="E3084">
        <f t="shared" si="359"/>
        <v>-13.16</v>
      </c>
      <c r="F3084" t="str">
        <f t="shared" si="360"/>
        <v>esta pagando</v>
      </c>
    </row>
    <row r="3085" spans="1:6" hidden="1" x14ac:dyDescent="0.25">
      <c r="A3085" s="75" t="s">
        <v>4166</v>
      </c>
      <c r="B3085" s="75" t="s">
        <v>4167</v>
      </c>
      <c r="C3085" s="83">
        <v>3.67</v>
      </c>
      <c r="D3085" s="83">
        <v>18.940000000000001</v>
      </c>
      <c r="E3085">
        <f t="shared" si="359"/>
        <v>-15.270000000000001</v>
      </c>
      <c r="F3085" t="str">
        <f t="shared" si="360"/>
        <v>esta pagando</v>
      </c>
    </row>
    <row r="3086" spans="1:6" x14ac:dyDescent="0.25">
      <c r="A3086" s="75" t="s">
        <v>2547</v>
      </c>
      <c r="B3086" s="75" t="s">
        <v>2548</v>
      </c>
      <c r="C3086" s="83">
        <v>18.96</v>
      </c>
      <c r="D3086" s="83">
        <v>18.96</v>
      </c>
      <c r="E3086">
        <f t="shared" si="359"/>
        <v>0</v>
      </c>
      <c r="F3086" s="90" t="str">
        <f t="shared" ref="F3086:F3094" si="362">IF(E3086=0,"Sin movimiento en 2020", IF(C3086&gt;D3086,"se sigue facturando","esta pagando"))</f>
        <v>Sin movimiento en 2020</v>
      </c>
    </row>
    <row r="3087" spans="1:6" x14ac:dyDescent="0.25">
      <c r="A3087" s="75" t="s">
        <v>7125</v>
      </c>
      <c r="B3087" s="75" t="s">
        <v>7126</v>
      </c>
      <c r="C3087" s="83">
        <v>19</v>
      </c>
      <c r="D3087" s="83">
        <v>19</v>
      </c>
      <c r="E3087">
        <f t="shared" si="359"/>
        <v>0</v>
      </c>
      <c r="F3087" s="90" t="str">
        <f t="shared" si="362"/>
        <v>Sin movimiento en 2020</v>
      </c>
    </row>
    <row r="3088" spans="1:6" x14ac:dyDescent="0.25">
      <c r="A3088" s="75" t="s">
        <v>7757</v>
      </c>
      <c r="B3088" s="75" t="s">
        <v>7648</v>
      </c>
      <c r="C3088" s="83">
        <v>19.010000000000002</v>
      </c>
      <c r="D3088" s="83">
        <v>19.010000000000002</v>
      </c>
      <c r="E3088">
        <f t="shared" si="359"/>
        <v>0</v>
      </c>
      <c r="F3088" s="90" t="str">
        <f t="shared" si="362"/>
        <v>Sin movimiento en 2020</v>
      </c>
    </row>
    <row r="3089" spans="1:6" x14ac:dyDescent="0.25">
      <c r="A3089" s="75" t="s">
        <v>4885</v>
      </c>
      <c r="B3089" s="75" t="s">
        <v>4886</v>
      </c>
      <c r="C3089" s="83">
        <v>19.03</v>
      </c>
      <c r="D3089" s="83">
        <v>19.03</v>
      </c>
      <c r="E3089">
        <f t="shared" si="359"/>
        <v>0</v>
      </c>
      <c r="F3089" s="90" t="str">
        <f t="shared" si="362"/>
        <v>Sin movimiento en 2020</v>
      </c>
    </row>
    <row r="3090" spans="1:6" x14ac:dyDescent="0.25">
      <c r="A3090" s="75" t="s">
        <v>4350</v>
      </c>
      <c r="B3090" s="75" t="s">
        <v>4351</v>
      </c>
      <c r="C3090" s="83">
        <v>19.12</v>
      </c>
      <c r="D3090" s="83">
        <v>19.12</v>
      </c>
      <c r="E3090">
        <f t="shared" si="359"/>
        <v>0</v>
      </c>
      <c r="F3090" s="90" t="str">
        <f t="shared" si="362"/>
        <v>Sin movimiento en 2020</v>
      </c>
    </row>
    <row r="3091" spans="1:6" x14ac:dyDescent="0.25">
      <c r="A3091" s="75" t="s">
        <v>8866</v>
      </c>
      <c r="B3091" s="75" t="s">
        <v>8867</v>
      </c>
      <c r="C3091" s="83">
        <v>19.149999999999999</v>
      </c>
      <c r="D3091" s="83">
        <v>19.149999999999999</v>
      </c>
      <c r="E3091">
        <f t="shared" si="359"/>
        <v>0</v>
      </c>
      <c r="F3091" s="90" t="str">
        <f t="shared" si="362"/>
        <v>Sin movimiento en 2020</v>
      </c>
    </row>
    <row r="3092" spans="1:6" x14ac:dyDescent="0.25">
      <c r="A3092" s="75" t="s">
        <v>4553</v>
      </c>
      <c r="B3092" s="75" t="s">
        <v>4554</v>
      </c>
      <c r="C3092" s="83">
        <v>19.2</v>
      </c>
      <c r="D3092" s="83">
        <v>19.2</v>
      </c>
      <c r="E3092">
        <f t="shared" si="359"/>
        <v>0</v>
      </c>
      <c r="F3092" s="90" t="str">
        <f t="shared" si="362"/>
        <v>Sin movimiento en 2020</v>
      </c>
    </row>
    <row r="3093" spans="1:6" x14ac:dyDescent="0.25">
      <c r="A3093" s="75" t="s">
        <v>2601</v>
      </c>
      <c r="B3093" s="75" t="s">
        <v>2602</v>
      </c>
      <c r="C3093" s="83">
        <v>19.22</v>
      </c>
      <c r="D3093" s="83">
        <v>19.22</v>
      </c>
      <c r="E3093">
        <f t="shared" si="359"/>
        <v>0</v>
      </c>
      <c r="F3093" s="90" t="str">
        <f t="shared" si="362"/>
        <v>Sin movimiento en 2020</v>
      </c>
    </row>
    <row r="3094" spans="1:6" x14ac:dyDescent="0.25">
      <c r="A3094" s="75" t="s">
        <v>4881</v>
      </c>
      <c r="B3094" s="75" t="s">
        <v>4882</v>
      </c>
      <c r="C3094" s="83">
        <v>19.29</v>
      </c>
      <c r="D3094" s="83">
        <v>19.29</v>
      </c>
      <c r="E3094">
        <f t="shared" si="359"/>
        <v>0</v>
      </c>
      <c r="F3094" s="90" t="str">
        <f t="shared" si="362"/>
        <v>Sin movimiento en 2020</v>
      </c>
    </row>
    <row r="3095" spans="1:6" hidden="1" x14ac:dyDescent="0.25">
      <c r="A3095" s="75" t="s">
        <v>7902</v>
      </c>
      <c r="B3095" s="75" t="s">
        <v>7903</v>
      </c>
      <c r="C3095" s="83">
        <v>56.63</v>
      </c>
      <c r="D3095" s="83">
        <v>19.309999999999999</v>
      </c>
      <c r="E3095">
        <f t="shared" si="359"/>
        <v>37.320000000000007</v>
      </c>
      <c r="F3095" t="str">
        <f t="shared" si="360"/>
        <v>se sigue facturando</v>
      </c>
    </row>
    <row r="3096" spans="1:6" hidden="1" x14ac:dyDescent="0.25">
      <c r="A3096" s="75" t="s">
        <v>4534</v>
      </c>
      <c r="B3096" s="75" t="s">
        <v>4157</v>
      </c>
      <c r="C3096" s="83">
        <v>18.920000000000002</v>
      </c>
      <c r="D3096" s="83">
        <v>19.34</v>
      </c>
      <c r="E3096">
        <f t="shared" si="359"/>
        <v>-0.41999999999999815</v>
      </c>
      <c r="F3096" t="str">
        <f t="shared" si="360"/>
        <v>esta pagando</v>
      </c>
    </row>
    <row r="3097" spans="1:6" x14ac:dyDescent="0.25">
      <c r="A3097" s="75" t="s">
        <v>6751</v>
      </c>
      <c r="B3097" s="75" t="s">
        <v>6752</v>
      </c>
      <c r="C3097" s="83">
        <v>19.350000000000001</v>
      </c>
      <c r="D3097" s="83">
        <v>19.350000000000001</v>
      </c>
      <c r="E3097">
        <f t="shared" si="359"/>
        <v>0</v>
      </c>
      <c r="F3097" s="90" t="str">
        <f t="shared" ref="F3097:F3100" si="363">IF(E3097=0,"Sin movimiento en 2020", IF(C3097&gt;D3097,"se sigue facturando","esta pagando"))</f>
        <v>Sin movimiento en 2020</v>
      </c>
    </row>
    <row r="3098" spans="1:6" x14ac:dyDescent="0.25">
      <c r="A3098" s="75" t="s">
        <v>2223</v>
      </c>
      <c r="B3098" s="75" t="s">
        <v>2224</v>
      </c>
      <c r="C3098" s="83">
        <v>19.43</v>
      </c>
      <c r="D3098" s="83">
        <v>19.43</v>
      </c>
      <c r="E3098">
        <f t="shared" si="359"/>
        <v>0</v>
      </c>
      <c r="F3098" s="90" t="str">
        <f t="shared" si="363"/>
        <v>Sin movimiento en 2020</v>
      </c>
    </row>
    <row r="3099" spans="1:6" x14ac:dyDescent="0.25">
      <c r="A3099" s="75" t="s">
        <v>4034</v>
      </c>
      <c r="B3099" s="75" t="s">
        <v>4035</v>
      </c>
      <c r="C3099" s="83">
        <v>19.45</v>
      </c>
      <c r="D3099" s="83">
        <v>19.45</v>
      </c>
      <c r="E3099">
        <f t="shared" si="359"/>
        <v>0</v>
      </c>
      <c r="F3099" s="90" t="str">
        <f t="shared" si="363"/>
        <v>Sin movimiento en 2020</v>
      </c>
    </row>
    <row r="3100" spans="1:6" x14ac:dyDescent="0.25">
      <c r="A3100" s="75" t="s">
        <v>8914</v>
      </c>
      <c r="B3100" s="75" t="s">
        <v>8915</v>
      </c>
      <c r="C3100" s="83">
        <v>19.5</v>
      </c>
      <c r="D3100" s="83">
        <v>19.5</v>
      </c>
      <c r="E3100">
        <f t="shared" si="359"/>
        <v>0</v>
      </c>
      <c r="F3100" s="90" t="str">
        <f t="shared" si="363"/>
        <v>Sin movimiento en 2020</v>
      </c>
    </row>
    <row r="3101" spans="1:6" hidden="1" x14ac:dyDescent="0.25">
      <c r="A3101" s="75" t="s">
        <v>4402</v>
      </c>
      <c r="B3101" s="75" t="s">
        <v>4403</v>
      </c>
      <c r="C3101" s="83">
        <v>89.61</v>
      </c>
      <c r="D3101" s="83">
        <v>19.510000000000002</v>
      </c>
      <c r="E3101">
        <f t="shared" si="359"/>
        <v>70.099999999999994</v>
      </c>
      <c r="F3101" t="str">
        <f t="shared" si="360"/>
        <v>se sigue facturando</v>
      </c>
    </row>
    <row r="3102" spans="1:6" x14ac:dyDescent="0.25">
      <c r="A3102" s="75" t="s">
        <v>2097</v>
      </c>
      <c r="B3102" s="75" t="s">
        <v>2098</v>
      </c>
      <c r="C3102" s="83">
        <v>19.53</v>
      </c>
      <c r="D3102" s="83">
        <v>19.53</v>
      </c>
      <c r="E3102">
        <f t="shared" si="359"/>
        <v>0</v>
      </c>
      <c r="F3102" s="90" t="str">
        <f t="shared" ref="F3102:F3103" si="364">IF(E3102=0,"Sin movimiento en 2020", IF(C3102&gt;D3102,"se sigue facturando","esta pagando"))</f>
        <v>Sin movimiento en 2020</v>
      </c>
    </row>
    <row r="3103" spans="1:6" x14ac:dyDescent="0.25">
      <c r="A3103" s="75" t="s">
        <v>8818</v>
      </c>
      <c r="B3103" s="75" t="s">
        <v>8819</v>
      </c>
      <c r="C3103" s="83">
        <v>19.559999999999999</v>
      </c>
      <c r="D3103" s="83">
        <v>19.559999999999999</v>
      </c>
      <c r="E3103">
        <f t="shared" si="359"/>
        <v>0</v>
      </c>
      <c r="F3103" s="90" t="str">
        <f t="shared" si="364"/>
        <v>Sin movimiento en 2020</v>
      </c>
    </row>
    <row r="3104" spans="1:6" hidden="1" x14ac:dyDescent="0.25">
      <c r="A3104" s="75" t="s">
        <v>1517</v>
      </c>
      <c r="B3104" s="75" t="s">
        <v>1518</v>
      </c>
      <c r="C3104" s="83">
        <v>130.36000000000001</v>
      </c>
      <c r="D3104" s="83">
        <v>19.57</v>
      </c>
      <c r="E3104">
        <f t="shared" si="359"/>
        <v>110.79000000000002</v>
      </c>
      <c r="F3104" t="str">
        <f t="shared" si="360"/>
        <v>se sigue facturando</v>
      </c>
    </row>
    <row r="3105" spans="1:6" hidden="1" x14ac:dyDescent="0.25">
      <c r="A3105" s="75" t="s">
        <v>6060</v>
      </c>
      <c r="B3105" s="75" t="s">
        <v>6061</v>
      </c>
      <c r="C3105" s="83">
        <v>2.25</v>
      </c>
      <c r="D3105" s="83">
        <v>19.739999999999998</v>
      </c>
      <c r="E3105">
        <f t="shared" si="359"/>
        <v>-17.489999999999998</v>
      </c>
      <c r="F3105" t="str">
        <f t="shared" si="360"/>
        <v>esta pagando</v>
      </c>
    </row>
    <row r="3106" spans="1:6" x14ac:dyDescent="0.25">
      <c r="A3106" s="75" t="s">
        <v>9201</v>
      </c>
      <c r="B3106" s="75" t="s">
        <v>9202</v>
      </c>
      <c r="C3106" s="83">
        <v>19.75</v>
      </c>
      <c r="D3106" s="83">
        <v>19.75</v>
      </c>
      <c r="E3106">
        <f t="shared" si="359"/>
        <v>0</v>
      </c>
      <c r="F3106" s="90" t="str">
        <f>IF(E3106=0,"Sin movimiento en 2020", IF(C3106&gt;D3106,"se sigue facturando","esta pagando"))</f>
        <v>Sin movimiento en 2020</v>
      </c>
    </row>
    <row r="3107" spans="1:6" hidden="1" x14ac:dyDescent="0.25">
      <c r="A3107" s="75" t="s">
        <v>4170</v>
      </c>
      <c r="B3107" s="75" t="s">
        <v>4171</v>
      </c>
      <c r="C3107" s="83">
        <v>70.94</v>
      </c>
      <c r="D3107" s="83">
        <v>19.79</v>
      </c>
      <c r="E3107">
        <f t="shared" si="359"/>
        <v>51.15</v>
      </c>
      <c r="F3107" t="str">
        <f t="shared" si="360"/>
        <v>se sigue facturando</v>
      </c>
    </row>
    <row r="3108" spans="1:6" hidden="1" x14ac:dyDescent="0.25">
      <c r="A3108" s="75" t="s">
        <v>6839</v>
      </c>
      <c r="B3108" s="75" t="s">
        <v>6840</v>
      </c>
      <c r="C3108" s="83">
        <v>18.38</v>
      </c>
      <c r="D3108" s="83">
        <v>19.82</v>
      </c>
      <c r="E3108">
        <f t="shared" si="359"/>
        <v>-1.4400000000000013</v>
      </c>
      <c r="F3108" t="str">
        <f t="shared" si="360"/>
        <v>esta pagando</v>
      </c>
    </row>
    <row r="3109" spans="1:6" x14ac:dyDescent="0.25">
      <c r="A3109" s="75" t="s">
        <v>4280</v>
      </c>
      <c r="B3109" s="75" t="s">
        <v>4281</v>
      </c>
      <c r="C3109" s="83">
        <v>19.86</v>
      </c>
      <c r="D3109" s="83">
        <v>19.86</v>
      </c>
      <c r="E3109">
        <f t="shared" si="359"/>
        <v>0</v>
      </c>
      <c r="F3109" s="90" t="str">
        <f t="shared" ref="F3109:F3110" si="365">IF(E3109=0,"Sin movimiento en 2020", IF(C3109&gt;D3109,"se sigue facturando","esta pagando"))</f>
        <v>Sin movimiento en 2020</v>
      </c>
    </row>
    <row r="3110" spans="1:6" x14ac:dyDescent="0.25">
      <c r="A3110" s="75" t="s">
        <v>2988</v>
      </c>
      <c r="B3110" s="75" t="s">
        <v>2989</v>
      </c>
      <c r="C3110" s="83">
        <v>19.87</v>
      </c>
      <c r="D3110" s="83">
        <v>19.87</v>
      </c>
      <c r="E3110">
        <f t="shared" si="359"/>
        <v>0</v>
      </c>
      <c r="F3110" s="90" t="str">
        <f t="shared" si="365"/>
        <v>Sin movimiento en 2020</v>
      </c>
    </row>
    <row r="3111" spans="1:6" hidden="1" x14ac:dyDescent="0.25">
      <c r="A3111" s="75" t="s">
        <v>1945</v>
      </c>
      <c r="B3111" s="75" t="s">
        <v>1946</v>
      </c>
      <c r="C3111" s="83">
        <v>33.24</v>
      </c>
      <c r="D3111" s="83">
        <v>19.91</v>
      </c>
      <c r="E3111">
        <f t="shared" si="359"/>
        <v>13.330000000000002</v>
      </c>
      <c r="F3111" t="str">
        <f t="shared" si="360"/>
        <v>se sigue facturando</v>
      </c>
    </row>
    <row r="3112" spans="1:6" hidden="1" x14ac:dyDescent="0.25">
      <c r="A3112" s="75" t="s">
        <v>6347</v>
      </c>
      <c r="B3112" s="75" t="s">
        <v>6348</v>
      </c>
      <c r="C3112" s="83">
        <v>-1.99</v>
      </c>
      <c r="D3112" s="83">
        <v>19.920000000000002</v>
      </c>
      <c r="E3112">
        <f t="shared" si="359"/>
        <v>-21.91</v>
      </c>
      <c r="F3112" t="str">
        <f t="shared" si="360"/>
        <v>esta pagando</v>
      </c>
    </row>
    <row r="3113" spans="1:6" x14ac:dyDescent="0.25">
      <c r="A3113" s="75" t="s">
        <v>4294</v>
      </c>
      <c r="B3113" s="75" t="s">
        <v>4295</v>
      </c>
      <c r="C3113" s="83">
        <v>20.010000000000002</v>
      </c>
      <c r="D3113" s="83">
        <v>20.010000000000002</v>
      </c>
      <c r="E3113">
        <f t="shared" si="359"/>
        <v>0</v>
      </c>
      <c r="F3113" s="90" t="str">
        <f t="shared" ref="F3113:F3114" si="366">IF(E3113=0,"Sin movimiento en 2020", IF(C3113&gt;D3113,"se sigue facturando","esta pagando"))</f>
        <v>Sin movimiento en 2020</v>
      </c>
    </row>
    <row r="3114" spans="1:6" x14ac:dyDescent="0.25">
      <c r="A3114" s="75" t="s">
        <v>1307</v>
      </c>
      <c r="B3114" s="75" t="s">
        <v>1308</v>
      </c>
      <c r="C3114" s="83">
        <v>20.05</v>
      </c>
      <c r="D3114" s="83">
        <v>20.05</v>
      </c>
      <c r="E3114">
        <f t="shared" si="359"/>
        <v>0</v>
      </c>
      <c r="F3114" s="90" t="str">
        <f t="shared" si="366"/>
        <v>Sin movimiento en 2020</v>
      </c>
    </row>
    <row r="3115" spans="1:6" hidden="1" x14ac:dyDescent="0.25">
      <c r="A3115" s="75" t="s">
        <v>6214</v>
      </c>
      <c r="B3115" s="75" t="s">
        <v>6215</v>
      </c>
      <c r="C3115" s="83">
        <v>22.33</v>
      </c>
      <c r="D3115" s="83">
        <v>20.07</v>
      </c>
      <c r="E3115">
        <f t="shared" si="359"/>
        <v>2.259999999999998</v>
      </c>
      <c r="F3115" t="str">
        <f t="shared" si="360"/>
        <v>se sigue facturando</v>
      </c>
    </row>
    <row r="3116" spans="1:6" x14ac:dyDescent="0.25">
      <c r="A3116" s="75" t="s">
        <v>1717</v>
      </c>
      <c r="B3116" s="75" t="s">
        <v>1718</v>
      </c>
      <c r="C3116" s="83">
        <v>20.100000000000001</v>
      </c>
      <c r="D3116" s="83">
        <v>20.100000000000001</v>
      </c>
      <c r="E3116">
        <f t="shared" si="359"/>
        <v>0</v>
      </c>
      <c r="F3116" s="90" t="str">
        <f t="shared" ref="F3116:F3118" si="367">IF(E3116=0,"Sin movimiento en 2020", IF(C3116&gt;D3116,"se sigue facturando","esta pagando"))</f>
        <v>Sin movimiento en 2020</v>
      </c>
    </row>
    <row r="3117" spans="1:6" x14ac:dyDescent="0.25">
      <c r="A3117" s="75" t="s">
        <v>1935</v>
      </c>
      <c r="B3117" s="75" t="s">
        <v>1936</v>
      </c>
      <c r="C3117" s="83">
        <v>20.12</v>
      </c>
      <c r="D3117" s="83">
        <v>20.12</v>
      </c>
      <c r="E3117">
        <f t="shared" si="359"/>
        <v>0</v>
      </c>
      <c r="F3117" s="90" t="str">
        <f t="shared" si="367"/>
        <v>Sin movimiento en 2020</v>
      </c>
    </row>
    <row r="3118" spans="1:6" x14ac:dyDescent="0.25">
      <c r="A3118" s="75" t="s">
        <v>6985</v>
      </c>
      <c r="B3118" s="75" t="s">
        <v>6986</v>
      </c>
      <c r="C3118" s="83">
        <v>20.12</v>
      </c>
      <c r="D3118" s="83">
        <v>20.12</v>
      </c>
      <c r="E3118">
        <f t="shared" si="359"/>
        <v>0</v>
      </c>
      <c r="F3118" s="90" t="str">
        <f t="shared" si="367"/>
        <v>Sin movimiento en 2020</v>
      </c>
    </row>
    <row r="3119" spans="1:6" hidden="1" x14ac:dyDescent="0.25">
      <c r="A3119" s="75" t="s">
        <v>6176</v>
      </c>
      <c r="B3119" s="75" t="s">
        <v>6177</v>
      </c>
      <c r="C3119" s="83">
        <v>15.68</v>
      </c>
      <c r="D3119" s="83">
        <v>20.13</v>
      </c>
      <c r="E3119">
        <f t="shared" si="359"/>
        <v>-4.4499999999999993</v>
      </c>
      <c r="F3119" t="str">
        <f t="shared" si="360"/>
        <v>esta pagando</v>
      </c>
    </row>
    <row r="3120" spans="1:6" x14ac:dyDescent="0.25">
      <c r="A3120" s="75" t="s">
        <v>811</v>
      </c>
      <c r="B3120" s="75" t="s">
        <v>812</v>
      </c>
      <c r="C3120" s="83">
        <v>20.149999999999999</v>
      </c>
      <c r="D3120" s="83">
        <v>20.149999999999999</v>
      </c>
      <c r="E3120">
        <f t="shared" si="359"/>
        <v>0</v>
      </c>
      <c r="F3120" s="90" t="str">
        <f>IF(E3120=0,"Sin movimiento en 2020", IF(C3120&gt;D3120,"se sigue facturando","esta pagando"))</f>
        <v>Sin movimiento en 2020</v>
      </c>
    </row>
    <row r="3121" spans="1:6" hidden="1" x14ac:dyDescent="0.25">
      <c r="A3121" s="75" t="s">
        <v>4220</v>
      </c>
      <c r="B3121" s="75" t="s">
        <v>4221</v>
      </c>
      <c r="C3121" s="83">
        <v>7.16</v>
      </c>
      <c r="D3121" s="83">
        <v>20.18</v>
      </c>
      <c r="E3121">
        <f t="shared" si="359"/>
        <v>-13.02</v>
      </c>
      <c r="F3121" t="str">
        <f t="shared" si="360"/>
        <v>esta pagando</v>
      </c>
    </row>
    <row r="3122" spans="1:6" x14ac:dyDescent="0.25">
      <c r="A3122" s="75" t="s">
        <v>4701</v>
      </c>
      <c r="B3122" s="75" t="s">
        <v>4702</v>
      </c>
      <c r="C3122" s="83">
        <v>20.18</v>
      </c>
      <c r="D3122" s="83">
        <v>20.18</v>
      </c>
      <c r="E3122">
        <f t="shared" si="359"/>
        <v>0</v>
      </c>
      <c r="F3122" s="90" t="str">
        <f t="shared" ref="F3122:F3123" si="368">IF(E3122=0,"Sin movimiento en 2020", IF(C3122&gt;D3122,"se sigue facturando","esta pagando"))</f>
        <v>Sin movimiento en 2020</v>
      </c>
    </row>
    <row r="3123" spans="1:6" x14ac:dyDescent="0.25">
      <c r="A3123" s="75" t="s">
        <v>3802</v>
      </c>
      <c r="B3123" s="75" t="s">
        <v>3803</v>
      </c>
      <c r="C3123" s="83">
        <v>20.190000000000001</v>
      </c>
      <c r="D3123" s="83">
        <v>20.190000000000001</v>
      </c>
      <c r="E3123">
        <f t="shared" si="359"/>
        <v>0</v>
      </c>
      <c r="F3123" s="90" t="str">
        <f t="shared" si="368"/>
        <v>Sin movimiento en 2020</v>
      </c>
    </row>
    <row r="3124" spans="1:6" hidden="1" x14ac:dyDescent="0.25">
      <c r="A3124" s="75" t="s">
        <v>4502</v>
      </c>
      <c r="B3124" s="75" t="s">
        <v>4503</v>
      </c>
      <c r="C3124" s="83">
        <v>9.16</v>
      </c>
      <c r="D3124" s="83">
        <v>20.2</v>
      </c>
      <c r="E3124">
        <f t="shared" si="359"/>
        <v>-11.04</v>
      </c>
      <c r="F3124" t="str">
        <f t="shared" si="360"/>
        <v>esta pagando</v>
      </c>
    </row>
    <row r="3125" spans="1:6" x14ac:dyDescent="0.25">
      <c r="A3125" s="75" t="s">
        <v>5396</v>
      </c>
      <c r="B3125" s="75" t="s">
        <v>5397</v>
      </c>
      <c r="C3125" s="83">
        <v>20.2</v>
      </c>
      <c r="D3125" s="83">
        <v>20.2</v>
      </c>
      <c r="E3125">
        <f t="shared" si="359"/>
        <v>0</v>
      </c>
      <c r="F3125" s="90" t="str">
        <f>IF(E3125=0,"Sin movimiento en 2020", IF(C3125&gt;D3125,"se sigue facturando","esta pagando"))</f>
        <v>Sin movimiento en 2020</v>
      </c>
    </row>
    <row r="3126" spans="1:6" hidden="1" x14ac:dyDescent="0.25">
      <c r="A3126" s="75" t="s">
        <v>8530</v>
      </c>
      <c r="B3126" s="75" t="s">
        <v>8531</v>
      </c>
      <c r="C3126" s="83">
        <v>13.35</v>
      </c>
      <c r="D3126" s="83">
        <v>20.2</v>
      </c>
      <c r="E3126">
        <f t="shared" si="359"/>
        <v>-6.85</v>
      </c>
      <c r="F3126" t="str">
        <f t="shared" si="360"/>
        <v>esta pagando</v>
      </c>
    </row>
    <row r="3127" spans="1:6" x14ac:dyDescent="0.25">
      <c r="A3127" s="75" t="s">
        <v>347</v>
      </c>
      <c r="B3127" s="75" t="s">
        <v>348</v>
      </c>
      <c r="C3127" s="83">
        <v>20.22</v>
      </c>
      <c r="D3127" s="83">
        <v>20.22</v>
      </c>
      <c r="E3127">
        <f t="shared" si="359"/>
        <v>0</v>
      </c>
      <c r="F3127" s="90" t="str">
        <f t="shared" ref="F3127:F3130" si="369">IF(E3127=0,"Sin movimiento en 2020", IF(C3127&gt;D3127,"se sigue facturando","esta pagando"))</f>
        <v>Sin movimiento en 2020</v>
      </c>
    </row>
    <row r="3128" spans="1:6" x14ac:dyDescent="0.25">
      <c r="A3128" s="75" t="s">
        <v>6843</v>
      </c>
      <c r="B3128" s="75" t="s">
        <v>6844</v>
      </c>
      <c r="C3128" s="83">
        <v>20.28</v>
      </c>
      <c r="D3128" s="83">
        <v>20.28</v>
      </c>
      <c r="E3128">
        <f t="shared" si="359"/>
        <v>0</v>
      </c>
      <c r="F3128" s="90" t="str">
        <f t="shared" si="369"/>
        <v>Sin movimiento en 2020</v>
      </c>
    </row>
    <row r="3129" spans="1:6" x14ac:dyDescent="0.25">
      <c r="A3129" s="75" t="s">
        <v>6431</v>
      </c>
      <c r="B3129" s="75" t="s">
        <v>6432</v>
      </c>
      <c r="C3129" s="83">
        <v>20.29</v>
      </c>
      <c r="D3129" s="83">
        <v>20.29</v>
      </c>
      <c r="E3129">
        <f t="shared" si="359"/>
        <v>0</v>
      </c>
      <c r="F3129" s="90" t="str">
        <f t="shared" si="369"/>
        <v>Sin movimiento en 2020</v>
      </c>
    </row>
    <row r="3130" spans="1:6" x14ac:dyDescent="0.25">
      <c r="A3130" s="75" t="s">
        <v>2517</v>
      </c>
      <c r="B3130" s="75" t="s">
        <v>2518</v>
      </c>
      <c r="C3130" s="83">
        <v>20.37</v>
      </c>
      <c r="D3130" s="83">
        <v>20.37</v>
      </c>
      <c r="E3130">
        <f t="shared" si="359"/>
        <v>0</v>
      </c>
      <c r="F3130" s="90" t="str">
        <f t="shared" si="369"/>
        <v>Sin movimiento en 2020</v>
      </c>
    </row>
    <row r="3131" spans="1:6" hidden="1" x14ac:dyDescent="0.25">
      <c r="A3131" s="75" t="s">
        <v>4903</v>
      </c>
      <c r="B3131" s="75" t="s">
        <v>4904</v>
      </c>
      <c r="C3131" s="83">
        <v>15.13</v>
      </c>
      <c r="D3131" s="83">
        <v>20.41</v>
      </c>
      <c r="E3131">
        <f t="shared" si="359"/>
        <v>-5.2799999999999994</v>
      </c>
      <c r="F3131" t="str">
        <f t="shared" si="360"/>
        <v>esta pagando</v>
      </c>
    </row>
    <row r="3132" spans="1:6" x14ac:dyDescent="0.25">
      <c r="A3132" s="75" t="s">
        <v>3500</v>
      </c>
      <c r="B3132" s="75" t="s">
        <v>3501</v>
      </c>
      <c r="C3132" s="83">
        <v>20.43</v>
      </c>
      <c r="D3132" s="83">
        <v>20.43</v>
      </c>
      <c r="E3132">
        <f t="shared" si="359"/>
        <v>0</v>
      </c>
      <c r="F3132" s="90" t="str">
        <f t="shared" ref="F3132:F3135" si="370">IF(E3132=0,"Sin movimiento en 2020", IF(C3132&gt;D3132,"se sigue facturando","esta pagando"))</f>
        <v>Sin movimiento en 2020</v>
      </c>
    </row>
    <row r="3133" spans="1:6" x14ac:dyDescent="0.25">
      <c r="A3133" s="75" t="s">
        <v>4563</v>
      </c>
      <c r="B3133" s="75" t="s">
        <v>4564</v>
      </c>
      <c r="C3133" s="83">
        <v>20.51</v>
      </c>
      <c r="D3133" s="83">
        <v>20.51</v>
      </c>
      <c r="E3133">
        <f t="shared" si="359"/>
        <v>0</v>
      </c>
      <c r="F3133" s="90" t="str">
        <f t="shared" si="370"/>
        <v>Sin movimiento en 2020</v>
      </c>
    </row>
    <row r="3134" spans="1:6" x14ac:dyDescent="0.25">
      <c r="A3134" s="75" t="s">
        <v>6212</v>
      </c>
      <c r="B3134" s="75" t="s">
        <v>6213</v>
      </c>
      <c r="C3134" s="83">
        <v>20.53</v>
      </c>
      <c r="D3134" s="83">
        <v>20.53</v>
      </c>
      <c r="E3134">
        <f t="shared" si="359"/>
        <v>0</v>
      </c>
      <c r="F3134" s="90" t="str">
        <f t="shared" si="370"/>
        <v>Sin movimiento en 2020</v>
      </c>
    </row>
    <row r="3135" spans="1:6" x14ac:dyDescent="0.25">
      <c r="A3135" s="75" t="s">
        <v>4100</v>
      </c>
      <c r="B3135" s="75" t="s">
        <v>4101</v>
      </c>
      <c r="C3135" s="83">
        <v>20.6</v>
      </c>
      <c r="D3135" s="83">
        <v>20.6</v>
      </c>
      <c r="E3135">
        <f t="shared" si="359"/>
        <v>0</v>
      </c>
      <c r="F3135" s="90" t="str">
        <f t="shared" si="370"/>
        <v>Sin movimiento en 2020</v>
      </c>
    </row>
    <row r="3136" spans="1:6" hidden="1" x14ac:dyDescent="0.25">
      <c r="A3136" s="75" t="s">
        <v>5848</v>
      </c>
      <c r="B3136" s="75" t="s">
        <v>5849</v>
      </c>
      <c r="C3136" s="83">
        <v>22.79</v>
      </c>
      <c r="D3136" s="83">
        <v>20.64</v>
      </c>
      <c r="E3136">
        <f t="shared" si="359"/>
        <v>2.1499999999999986</v>
      </c>
      <c r="F3136" t="str">
        <f t="shared" si="360"/>
        <v>se sigue facturando</v>
      </c>
    </row>
    <row r="3137" spans="1:6" x14ac:dyDescent="0.25">
      <c r="A3137" s="75" t="s">
        <v>2573</v>
      </c>
      <c r="B3137" s="75" t="s">
        <v>2574</v>
      </c>
      <c r="C3137" s="83">
        <v>20.65</v>
      </c>
      <c r="D3137" s="83">
        <v>20.65</v>
      </c>
      <c r="E3137">
        <f t="shared" si="359"/>
        <v>0</v>
      </c>
      <c r="F3137" s="90" t="str">
        <f>IF(E3137=0,"Sin movimiento en 2020", IF(C3137&gt;D3137,"se sigue facturando","esta pagando"))</f>
        <v>Sin movimiento en 2020</v>
      </c>
    </row>
    <row r="3138" spans="1:6" hidden="1" x14ac:dyDescent="0.25">
      <c r="A3138" s="75" t="s">
        <v>4040</v>
      </c>
      <c r="B3138" s="75" t="s">
        <v>4041</v>
      </c>
      <c r="C3138" s="83">
        <v>48.82</v>
      </c>
      <c r="D3138" s="83">
        <v>20.68</v>
      </c>
      <c r="E3138">
        <f t="shared" ref="E3138:E3201" si="371">C3138-D3138</f>
        <v>28.14</v>
      </c>
      <c r="F3138" t="str">
        <f t="shared" ref="F3138:F3179" si="372">IF(E3138=0,"No cobrable", IF(C3138&gt;D3138,"se sigue facturando","esta pagando"))</f>
        <v>se sigue facturando</v>
      </c>
    </row>
    <row r="3139" spans="1:6" x14ac:dyDescent="0.25">
      <c r="A3139" s="75" t="s">
        <v>6224</v>
      </c>
      <c r="B3139" s="75" t="s">
        <v>6225</v>
      </c>
      <c r="C3139" s="83">
        <v>20.71</v>
      </c>
      <c r="D3139" s="83">
        <v>20.71</v>
      </c>
      <c r="E3139">
        <f t="shared" si="371"/>
        <v>0</v>
      </c>
      <c r="F3139" s="90" t="str">
        <f t="shared" ref="F3139:F3140" si="373">IF(E3139=0,"Sin movimiento en 2020", IF(C3139&gt;D3139,"se sigue facturando","esta pagando"))</f>
        <v>Sin movimiento en 2020</v>
      </c>
    </row>
    <row r="3140" spans="1:6" x14ac:dyDescent="0.25">
      <c r="A3140" s="75" t="s">
        <v>3300</v>
      </c>
      <c r="B3140" s="75" t="s">
        <v>3301</v>
      </c>
      <c r="C3140" s="83">
        <v>20.72</v>
      </c>
      <c r="D3140" s="83">
        <v>20.72</v>
      </c>
      <c r="E3140">
        <f t="shared" si="371"/>
        <v>0</v>
      </c>
      <c r="F3140" s="90" t="str">
        <f t="shared" si="373"/>
        <v>Sin movimiento en 2020</v>
      </c>
    </row>
    <row r="3141" spans="1:6" hidden="1" x14ac:dyDescent="0.25">
      <c r="A3141" s="75" t="s">
        <v>3104</v>
      </c>
      <c r="B3141" s="75" t="s">
        <v>3105</v>
      </c>
      <c r="C3141" s="83">
        <v>56.7</v>
      </c>
      <c r="D3141" s="83">
        <v>20.74</v>
      </c>
      <c r="E3141">
        <f t="shared" si="371"/>
        <v>35.960000000000008</v>
      </c>
      <c r="F3141" t="str">
        <f t="shared" si="372"/>
        <v>se sigue facturando</v>
      </c>
    </row>
    <row r="3142" spans="1:6" x14ac:dyDescent="0.25">
      <c r="A3142" s="75" t="s">
        <v>4787</v>
      </c>
      <c r="B3142" s="75" t="s">
        <v>4788</v>
      </c>
      <c r="C3142" s="83">
        <v>20.76</v>
      </c>
      <c r="D3142" s="83">
        <v>20.76</v>
      </c>
      <c r="E3142">
        <f t="shared" si="371"/>
        <v>0</v>
      </c>
      <c r="F3142" s="90" t="str">
        <f t="shared" ref="F3142:F3156" si="374">IF(E3142=0,"Sin movimiento en 2020", IF(C3142&gt;D3142,"se sigue facturando","esta pagando"))</f>
        <v>Sin movimiento en 2020</v>
      </c>
    </row>
    <row r="3143" spans="1:6" x14ac:dyDescent="0.25">
      <c r="A3143" s="75" t="s">
        <v>7079</v>
      </c>
      <c r="B3143" s="75" t="s">
        <v>7080</v>
      </c>
      <c r="C3143" s="83">
        <v>20.77</v>
      </c>
      <c r="D3143" s="83">
        <v>20.77</v>
      </c>
      <c r="E3143">
        <f t="shared" si="371"/>
        <v>0</v>
      </c>
      <c r="F3143" s="90" t="str">
        <f t="shared" si="374"/>
        <v>Sin movimiento en 2020</v>
      </c>
    </row>
    <row r="3144" spans="1:6" x14ac:dyDescent="0.25">
      <c r="A3144" s="75" t="s">
        <v>3192</v>
      </c>
      <c r="B3144" s="75" t="s">
        <v>3193</v>
      </c>
      <c r="C3144" s="83">
        <v>20.78</v>
      </c>
      <c r="D3144" s="83">
        <v>20.78</v>
      </c>
      <c r="E3144">
        <f t="shared" si="371"/>
        <v>0</v>
      </c>
      <c r="F3144" s="90" t="str">
        <f t="shared" si="374"/>
        <v>Sin movimiento en 2020</v>
      </c>
    </row>
    <row r="3145" spans="1:6" x14ac:dyDescent="0.25">
      <c r="A3145" s="75" t="s">
        <v>603</v>
      </c>
      <c r="B3145" s="75" t="s">
        <v>604</v>
      </c>
      <c r="C3145" s="83">
        <v>20.81</v>
      </c>
      <c r="D3145" s="83">
        <v>20.81</v>
      </c>
      <c r="E3145">
        <f t="shared" si="371"/>
        <v>0</v>
      </c>
      <c r="F3145" s="90" t="str">
        <f t="shared" si="374"/>
        <v>Sin movimiento en 2020</v>
      </c>
    </row>
    <row r="3146" spans="1:6" x14ac:dyDescent="0.25">
      <c r="A3146" s="75" t="s">
        <v>1041</v>
      </c>
      <c r="B3146" s="75" t="s">
        <v>1042</v>
      </c>
      <c r="C3146" s="83">
        <v>20.81</v>
      </c>
      <c r="D3146" s="83">
        <v>20.81</v>
      </c>
      <c r="E3146">
        <f t="shared" si="371"/>
        <v>0</v>
      </c>
      <c r="F3146" s="90" t="str">
        <f t="shared" si="374"/>
        <v>Sin movimiento en 2020</v>
      </c>
    </row>
    <row r="3147" spans="1:6" x14ac:dyDescent="0.25">
      <c r="A3147" s="75" t="s">
        <v>435</v>
      </c>
      <c r="B3147" s="75" t="s">
        <v>436</v>
      </c>
      <c r="C3147" s="83">
        <v>20.82</v>
      </c>
      <c r="D3147" s="83">
        <v>20.82</v>
      </c>
      <c r="E3147">
        <f t="shared" si="371"/>
        <v>0</v>
      </c>
      <c r="F3147" s="90" t="str">
        <f t="shared" si="374"/>
        <v>Sin movimiento en 2020</v>
      </c>
    </row>
    <row r="3148" spans="1:6" x14ac:dyDescent="0.25">
      <c r="A3148" s="75" t="s">
        <v>757</v>
      </c>
      <c r="B3148" s="75" t="s">
        <v>758</v>
      </c>
      <c r="C3148" s="83">
        <v>20.82</v>
      </c>
      <c r="D3148" s="83">
        <v>20.82</v>
      </c>
      <c r="E3148">
        <f t="shared" si="371"/>
        <v>0</v>
      </c>
      <c r="F3148" s="90" t="str">
        <f t="shared" si="374"/>
        <v>Sin movimiento en 2020</v>
      </c>
    </row>
    <row r="3149" spans="1:6" x14ac:dyDescent="0.25">
      <c r="A3149" s="75" t="s">
        <v>943</v>
      </c>
      <c r="B3149" s="75" t="s">
        <v>944</v>
      </c>
      <c r="C3149" s="83">
        <v>20.82</v>
      </c>
      <c r="D3149" s="83">
        <v>20.82</v>
      </c>
      <c r="E3149">
        <f t="shared" si="371"/>
        <v>0</v>
      </c>
      <c r="F3149" s="90" t="str">
        <f t="shared" si="374"/>
        <v>Sin movimiento en 2020</v>
      </c>
    </row>
    <row r="3150" spans="1:6" x14ac:dyDescent="0.25">
      <c r="A3150" s="75" t="s">
        <v>1281</v>
      </c>
      <c r="B3150" s="75" t="s">
        <v>1282</v>
      </c>
      <c r="C3150" s="83">
        <v>20.82</v>
      </c>
      <c r="D3150" s="83">
        <v>20.82</v>
      </c>
      <c r="E3150">
        <f t="shared" si="371"/>
        <v>0</v>
      </c>
      <c r="F3150" s="90" t="str">
        <f t="shared" si="374"/>
        <v>Sin movimiento en 2020</v>
      </c>
    </row>
    <row r="3151" spans="1:6" x14ac:dyDescent="0.25">
      <c r="A3151" s="75" t="s">
        <v>1293</v>
      </c>
      <c r="B3151" s="75" t="s">
        <v>1294</v>
      </c>
      <c r="C3151" s="83">
        <v>20.82</v>
      </c>
      <c r="D3151" s="83">
        <v>20.82</v>
      </c>
      <c r="E3151">
        <f t="shared" si="371"/>
        <v>0</v>
      </c>
      <c r="F3151" s="90" t="str">
        <f t="shared" si="374"/>
        <v>Sin movimiento en 2020</v>
      </c>
    </row>
    <row r="3152" spans="1:6" x14ac:dyDescent="0.25">
      <c r="A3152" s="75" t="s">
        <v>1313</v>
      </c>
      <c r="B3152" s="75" t="s">
        <v>1314</v>
      </c>
      <c r="C3152" s="83">
        <v>20.82</v>
      </c>
      <c r="D3152" s="83">
        <v>20.82</v>
      </c>
      <c r="E3152">
        <f t="shared" si="371"/>
        <v>0</v>
      </c>
      <c r="F3152" s="90" t="str">
        <f t="shared" si="374"/>
        <v>Sin movimiento en 2020</v>
      </c>
    </row>
    <row r="3153" spans="1:6" x14ac:dyDescent="0.25">
      <c r="A3153" s="75" t="s">
        <v>1327</v>
      </c>
      <c r="B3153" s="75" t="s">
        <v>1328</v>
      </c>
      <c r="C3153" s="83">
        <v>20.82</v>
      </c>
      <c r="D3153" s="83">
        <v>20.82</v>
      </c>
      <c r="E3153">
        <f t="shared" si="371"/>
        <v>0</v>
      </c>
      <c r="F3153" s="90" t="str">
        <f t="shared" si="374"/>
        <v>Sin movimiento en 2020</v>
      </c>
    </row>
    <row r="3154" spans="1:6" x14ac:dyDescent="0.25">
      <c r="A3154" s="75" t="s">
        <v>2157</v>
      </c>
      <c r="B3154" s="75" t="s">
        <v>2158</v>
      </c>
      <c r="C3154" s="83">
        <v>20.82</v>
      </c>
      <c r="D3154" s="83">
        <v>20.82</v>
      </c>
      <c r="E3154">
        <f t="shared" si="371"/>
        <v>0</v>
      </c>
      <c r="F3154" s="90" t="str">
        <f t="shared" si="374"/>
        <v>Sin movimiento en 2020</v>
      </c>
    </row>
    <row r="3155" spans="1:6" x14ac:dyDescent="0.25">
      <c r="A3155" s="75" t="s">
        <v>2431</v>
      </c>
      <c r="B3155" s="75" t="s">
        <v>2432</v>
      </c>
      <c r="C3155" s="83">
        <v>20.82</v>
      </c>
      <c r="D3155" s="83">
        <v>20.82</v>
      </c>
      <c r="E3155">
        <f t="shared" si="371"/>
        <v>0</v>
      </c>
      <c r="F3155" s="90" t="str">
        <f t="shared" si="374"/>
        <v>Sin movimiento en 2020</v>
      </c>
    </row>
    <row r="3156" spans="1:6" x14ac:dyDescent="0.25">
      <c r="A3156" s="75" t="s">
        <v>2533</v>
      </c>
      <c r="B3156" s="75" t="s">
        <v>2534</v>
      </c>
      <c r="C3156" s="83">
        <v>20.82</v>
      </c>
      <c r="D3156" s="83">
        <v>20.82</v>
      </c>
      <c r="E3156">
        <f t="shared" si="371"/>
        <v>0</v>
      </c>
      <c r="F3156" s="90" t="str">
        <f t="shared" si="374"/>
        <v>Sin movimiento en 2020</v>
      </c>
    </row>
    <row r="3157" spans="1:6" hidden="1" x14ac:dyDescent="0.25">
      <c r="A3157" s="75" t="s">
        <v>2575</v>
      </c>
      <c r="B3157" s="75" t="s">
        <v>2576</v>
      </c>
      <c r="C3157" s="83">
        <v>6.94</v>
      </c>
      <c r="D3157" s="83">
        <v>20.82</v>
      </c>
      <c r="E3157">
        <f t="shared" si="371"/>
        <v>-13.879999999999999</v>
      </c>
      <c r="F3157" t="str">
        <f t="shared" si="372"/>
        <v>esta pagando</v>
      </c>
    </row>
    <row r="3158" spans="1:6" hidden="1" x14ac:dyDescent="0.25">
      <c r="A3158" s="75" t="s">
        <v>2577</v>
      </c>
      <c r="B3158" s="75" t="s">
        <v>2578</v>
      </c>
      <c r="C3158" s="83">
        <v>62.46</v>
      </c>
      <c r="D3158" s="83">
        <v>20.82</v>
      </c>
      <c r="E3158">
        <f t="shared" si="371"/>
        <v>41.64</v>
      </c>
      <c r="F3158" t="str">
        <f t="shared" si="372"/>
        <v>se sigue facturando</v>
      </c>
    </row>
    <row r="3159" spans="1:6" x14ac:dyDescent="0.25">
      <c r="A3159" s="75" t="s">
        <v>2585</v>
      </c>
      <c r="B3159" s="75" t="s">
        <v>2586</v>
      </c>
      <c r="C3159" s="83">
        <v>20.82</v>
      </c>
      <c r="D3159" s="83">
        <v>20.82</v>
      </c>
      <c r="E3159">
        <f t="shared" si="371"/>
        <v>0</v>
      </c>
      <c r="F3159" s="90" t="str">
        <f>IF(E3159=0,"Sin movimiento en 2020", IF(C3159&gt;D3159,"se sigue facturando","esta pagando"))</f>
        <v>Sin movimiento en 2020</v>
      </c>
    </row>
    <row r="3160" spans="1:6" hidden="1" x14ac:dyDescent="0.25">
      <c r="A3160" s="75" t="s">
        <v>3994</v>
      </c>
      <c r="B3160" s="75" t="s">
        <v>3995</v>
      </c>
      <c r="C3160" s="83">
        <v>7.27</v>
      </c>
      <c r="D3160" s="83">
        <v>20.82</v>
      </c>
      <c r="E3160">
        <f t="shared" si="371"/>
        <v>-13.55</v>
      </c>
      <c r="F3160" t="str">
        <f t="shared" si="372"/>
        <v>esta pagando</v>
      </c>
    </row>
    <row r="3161" spans="1:6" hidden="1" x14ac:dyDescent="0.25">
      <c r="A3161" s="75" t="s">
        <v>5069</v>
      </c>
      <c r="B3161" s="75" t="s">
        <v>5070</v>
      </c>
      <c r="C3161" s="83">
        <v>69.22</v>
      </c>
      <c r="D3161" s="83">
        <v>20.82</v>
      </c>
      <c r="E3161">
        <f t="shared" si="371"/>
        <v>48.4</v>
      </c>
      <c r="F3161" t="str">
        <f t="shared" si="372"/>
        <v>se sigue facturando</v>
      </c>
    </row>
    <row r="3162" spans="1:6" x14ac:dyDescent="0.25">
      <c r="A3162" s="75" t="s">
        <v>5081</v>
      </c>
      <c r="B3162" s="75" t="s">
        <v>5082</v>
      </c>
      <c r="C3162" s="83">
        <v>20.82</v>
      </c>
      <c r="D3162" s="83">
        <v>20.82</v>
      </c>
      <c r="E3162">
        <f t="shared" si="371"/>
        <v>0</v>
      </c>
      <c r="F3162" s="90" t="str">
        <f t="shared" ref="F3162:F3163" si="375">IF(E3162=0,"Sin movimiento en 2020", IF(C3162&gt;D3162,"se sigue facturando","esta pagando"))</f>
        <v>Sin movimiento en 2020</v>
      </c>
    </row>
    <row r="3163" spans="1:6" x14ac:dyDescent="0.25">
      <c r="A3163" s="75" t="s">
        <v>5085</v>
      </c>
      <c r="B3163" s="75" t="s">
        <v>5086</v>
      </c>
      <c r="C3163" s="83">
        <v>20.82</v>
      </c>
      <c r="D3163" s="83">
        <v>20.82</v>
      </c>
      <c r="E3163">
        <f t="shared" si="371"/>
        <v>0</v>
      </c>
      <c r="F3163" s="90" t="str">
        <f t="shared" si="375"/>
        <v>Sin movimiento en 2020</v>
      </c>
    </row>
    <row r="3164" spans="1:6" hidden="1" x14ac:dyDescent="0.25">
      <c r="A3164" s="75" t="s">
        <v>5093</v>
      </c>
      <c r="B3164" s="75" t="s">
        <v>5094</v>
      </c>
      <c r="C3164" s="83">
        <v>13.88</v>
      </c>
      <c r="D3164" s="83">
        <v>20.82</v>
      </c>
      <c r="E3164">
        <f t="shared" si="371"/>
        <v>-6.9399999999999995</v>
      </c>
      <c r="F3164" t="str">
        <f t="shared" si="372"/>
        <v>esta pagando</v>
      </c>
    </row>
    <row r="3165" spans="1:6" hidden="1" x14ac:dyDescent="0.25">
      <c r="A3165" s="75" t="s">
        <v>7853</v>
      </c>
      <c r="B3165" s="75" t="s">
        <v>7854</v>
      </c>
      <c r="C3165" s="83">
        <v>3.18</v>
      </c>
      <c r="D3165" s="83">
        <v>20.83</v>
      </c>
      <c r="E3165">
        <f t="shared" si="371"/>
        <v>-17.649999999999999</v>
      </c>
      <c r="F3165" t="str">
        <f t="shared" si="372"/>
        <v>esta pagando</v>
      </c>
    </row>
    <row r="3166" spans="1:6" hidden="1" x14ac:dyDescent="0.25">
      <c r="A3166" s="75" t="s">
        <v>3666</v>
      </c>
      <c r="B3166" s="75" t="s">
        <v>3667</v>
      </c>
      <c r="C3166" s="83">
        <v>10.08</v>
      </c>
      <c r="D3166" s="83">
        <v>20.84</v>
      </c>
      <c r="E3166">
        <f t="shared" si="371"/>
        <v>-10.76</v>
      </c>
      <c r="F3166" t="str">
        <f t="shared" si="372"/>
        <v>esta pagando</v>
      </c>
    </row>
    <row r="3167" spans="1:6" x14ac:dyDescent="0.25">
      <c r="A3167" s="75" t="s">
        <v>1427</v>
      </c>
      <c r="B3167" s="75" t="s">
        <v>1428</v>
      </c>
      <c r="C3167" s="83">
        <v>20.86</v>
      </c>
      <c r="D3167" s="83">
        <v>20.86</v>
      </c>
      <c r="E3167">
        <f t="shared" si="371"/>
        <v>0</v>
      </c>
      <c r="F3167" s="90" t="str">
        <f t="shared" ref="F3167:F3178" si="376">IF(E3167=0,"Sin movimiento en 2020", IF(C3167&gt;D3167,"se sigue facturando","esta pagando"))</f>
        <v>Sin movimiento en 2020</v>
      </c>
    </row>
    <row r="3168" spans="1:6" x14ac:dyDescent="0.25">
      <c r="A3168" s="75" t="s">
        <v>3714</v>
      </c>
      <c r="B3168" s="75" t="s">
        <v>3715</v>
      </c>
      <c r="C3168" s="83">
        <v>20.88</v>
      </c>
      <c r="D3168" s="83">
        <v>20.88</v>
      </c>
      <c r="E3168">
        <f t="shared" si="371"/>
        <v>0</v>
      </c>
      <c r="F3168" s="90" t="str">
        <f t="shared" si="376"/>
        <v>Sin movimiento en 2020</v>
      </c>
    </row>
    <row r="3169" spans="1:6" x14ac:dyDescent="0.25">
      <c r="A3169" s="75" t="s">
        <v>2145</v>
      </c>
      <c r="B3169" s="75" t="s">
        <v>2146</v>
      </c>
      <c r="C3169" s="83">
        <v>20.91</v>
      </c>
      <c r="D3169" s="83">
        <v>20.91</v>
      </c>
      <c r="E3169">
        <f t="shared" si="371"/>
        <v>0</v>
      </c>
      <c r="F3169" s="90" t="str">
        <f t="shared" si="376"/>
        <v>Sin movimiento en 2020</v>
      </c>
    </row>
    <row r="3170" spans="1:6" x14ac:dyDescent="0.25">
      <c r="A3170" s="75" t="s">
        <v>4611</v>
      </c>
      <c r="B3170" s="75" t="s">
        <v>4612</v>
      </c>
      <c r="C3170" s="83">
        <v>20.92</v>
      </c>
      <c r="D3170" s="83">
        <v>20.92</v>
      </c>
      <c r="E3170">
        <f t="shared" si="371"/>
        <v>0</v>
      </c>
      <c r="F3170" s="90" t="str">
        <f t="shared" si="376"/>
        <v>Sin movimiento en 2020</v>
      </c>
    </row>
    <row r="3171" spans="1:6" x14ac:dyDescent="0.25">
      <c r="A3171" s="75" t="s">
        <v>511</v>
      </c>
      <c r="B3171" s="75" t="s">
        <v>512</v>
      </c>
      <c r="C3171" s="83">
        <v>20.95</v>
      </c>
      <c r="D3171" s="83">
        <v>20.95</v>
      </c>
      <c r="E3171">
        <f t="shared" si="371"/>
        <v>0</v>
      </c>
      <c r="F3171" s="90" t="str">
        <f t="shared" si="376"/>
        <v>Sin movimiento en 2020</v>
      </c>
    </row>
    <row r="3172" spans="1:6" x14ac:dyDescent="0.25">
      <c r="A3172" s="75" t="s">
        <v>637</v>
      </c>
      <c r="B3172" s="75" t="s">
        <v>638</v>
      </c>
      <c r="C3172" s="83">
        <v>20.95</v>
      </c>
      <c r="D3172" s="83">
        <v>20.95</v>
      </c>
      <c r="E3172">
        <f t="shared" si="371"/>
        <v>0</v>
      </c>
      <c r="F3172" s="90" t="str">
        <f t="shared" si="376"/>
        <v>Sin movimiento en 2020</v>
      </c>
    </row>
    <row r="3173" spans="1:6" x14ac:dyDescent="0.25">
      <c r="A3173" s="75" t="s">
        <v>3478</v>
      </c>
      <c r="B3173" s="75" t="s">
        <v>3479</v>
      </c>
      <c r="C3173" s="83">
        <v>20.95</v>
      </c>
      <c r="D3173" s="83">
        <v>20.95</v>
      </c>
      <c r="E3173">
        <f t="shared" si="371"/>
        <v>0</v>
      </c>
      <c r="F3173" s="90" t="str">
        <f t="shared" si="376"/>
        <v>Sin movimiento en 2020</v>
      </c>
    </row>
    <row r="3174" spans="1:6" x14ac:dyDescent="0.25">
      <c r="A3174" s="75" t="s">
        <v>6733</v>
      </c>
      <c r="B3174" s="75" t="s">
        <v>6734</v>
      </c>
      <c r="C3174" s="83">
        <v>20.96</v>
      </c>
      <c r="D3174" s="83">
        <v>20.96</v>
      </c>
      <c r="E3174">
        <f t="shared" si="371"/>
        <v>0</v>
      </c>
      <c r="F3174" s="90" t="str">
        <f t="shared" si="376"/>
        <v>Sin movimiento en 2020</v>
      </c>
    </row>
    <row r="3175" spans="1:6" x14ac:dyDescent="0.25">
      <c r="A3175" s="75" t="s">
        <v>8090</v>
      </c>
      <c r="B3175" s="75" t="s">
        <v>8091</v>
      </c>
      <c r="C3175" s="83">
        <v>20.97</v>
      </c>
      <c r="D3175" s="83">
        <v>20.97</v>
      </c>
      <c r="E3175">
        <f t="shared" si="371"/>
        <v>0</v>
      </c>
      <c r="F3175" s="90" t="str">
        <f t="shared" si="376"/>
        <v>Sin movimiento en 2020</v>
      </c>
    </row>
    <row r="3176" spans="1:6" x14ac:dyDescent="0.25">
      <c r="A3176" s="75" t="s">
        <v>2161</v>
      </c>
      <c r="B3176" s="75" t="s">
        <v>2162</v>
      </c>
      <c r="C3176" s="83">
        <v>21</v>
      </c>
      <c r="D3176" s="83">
        <v>21</v>
      </c>
      <c r="E3176">
        <f t="shared" si="371"/>
        <v>0</v>
      </c>
      <c r="F3176" s="90" t="str">
        <f t="shared" si="376"/>
        <v>Sin movimiento en 2020</v>
      </c>
    </row>
    <row r="3177" spans="1:6" x14ac:dyDescent="0.25">
      <c r="A3177" s="75" t="s">
        <v>4673</v>
      </c>
      <c r="B3177" s="75" t="s">
        <v>4674</v>
      </c>
      <c r="C3177" s="83">
        <v>21.07</v>
      </c>
      <c r="D3177" s="83">
        <v>21.07</v>
      </c>
      <c r="E3177">
        <f t="shared" si="371"/>
        <v>0</v>
      </c>
      <c r="F3177" s="90" t="str">
        <f t="shared" si="376"/>
        <v>Sin movimiento en 2020</v>
      </c>
    </row>
    <row r="3178" spans="1:6" x14ac:dyDescent="0.25">
      <c r="A3178" s="75" t="s">
        <v>1285</v>
      </c>
      <c r="B3178" s="75" t="s">
        <v>1286</v>
      </c>
      <c r="C3178" s="83">
        <v>21.13</v>
      </c>
      <c r="D3178" s="83">
        <v>21.13</v>
      </c>
      <c r="E3178">
        <f t="shared" si="371"/>
        <v>0</v>
      </c>
      <c r="F3178" s="90" t="str">
        <f t="shared" si="376"/>
        <v>Sin movimiento en 2020</v>
      </c>
    </row>
    <row r="3179" spans="1:6" hidden="1" x14ac:dyDescent="0.25">
      <c r="A3179" s="75" t="s">
        <v>8954</v>
      </c>
      <c r="B3179" s="75" t="s">
        <v>8955</v>
      </c>
      <c r="C3179" s="83">
        <v>41.89</v>
      </c>
      <c r="D3179" s="83">
        <v>21.19</v>
      </c>
      <c r="E3179">
        <f t="shared" si="371"/>
        <v>20.7</v>
      </c>
      <c r="F3179" t="str">
        <f t="shared" si="372"/>
        <v>se sigue facturando</v>
      </c>
    </row>
    <row r="3180" spans="1:6" x14ac:dyDescent="0.25">
      <c r="A3180" s="75" t="s">
        <v>827</v>
      </c>
      <c r="B3180" s="75" t="s">
        <v>828</v>
      </c>
      <c r="C3180" s="83">
        <v>21.21</v>
      </c>
      <c r="D3180" s="83">
        <v>21.21</v>
      </c>
      <c r="E3180">
        <f t="shared" si="371"/>
        <v>0</v>
      </c>
      <c r="F3180" s="90" t="str">
        <f t="shared" ref="F3180:F3203" si="377">IF(E3180=0,"Sin movimiento en 2020", IF(C3180&gt;D3180,"se sigue facturando","esta pagando"))</f>
        <v>Sin movimiento en 2020</v>
      </c>
    </row>
    <row r="3181" spans="1:6" x14ac:dyDescent="0.25">
      <c r="A3181" s="75" t="s">
        <v>1271</v>
      </c>
      <c r="B3181" s="75" t="s">
        <v>1272</v>
      </c>
      <c r="C3181" s="83">
        <v>21.21</v>
      </c>
      <c r="D3181" s="83">
        <v>21.21</v>
      </c>
      <c r="E3181">
        <f t="shared" si="371"/>
        <v>0</v>
      </c>
      <c r="F3181" s="90" t="str">
        <f t="shared" si="377"/>
        <v>Sin movimiento en 2020</v>
      </c>
    </row>
    <row r="3182" spans="1:6" x14ac:dyDescent="0.25">
      <c r="A3182" s="75" t="s">
        <v>2155</v>
      </c>
      <c r="B3182" s="75" t="s">
        <v>2156</v>
      </c>
      <c r="C3182" s="83">
        <v>21.21</v>
      </c>
      <c r="D3182" s="83">
        <v>21.21</v>
      </c>
      <c r="E3182">
        <f t="shared" si="371"/>
        <v>0</v>
      </c>
      <c r="F3182" s="90" t="str">
        <f t="shared" si="377"/>
        <v>Sin movimiento en 2020</v>
      </c>
    </row>
    <row r="3183" spans="1:6" x14ac:dyDescent="0.25">
      <c r="A3183" s="75" t="s">
        <v>2519</v>
      </c>
      <c r="B3183" s="75" t="s">
        <v>2520</v>
      </c>
      <c r="C3183" s="83">
        <v>21.21</v>
      </c>
      <c r="D3183" s="83">
        <v>21.21</v>
      </c>
      <c r="E3183">
        <f t="shared" si="371"/>
        <v>0</v>
      </c>
      <c r="F3183" s="90" t="str">
        <f t="shared" si="377"/>
        <v>Sin movimiento en 2020</v>
      </c>
    </row>
    <row r="3184" spans="1:6" x14ac:dyDescent="0.25">
      <c r="A3184" s="75" t="s">
        <v>2527</v>
      </c>
      <c r="B3184" s="75" t="s">
        <v>2528</v>
      </c>
      <c r="C3184" s="83">
        <v>21.21</v>
      </c>
      <c r="D3184" s="83">
        <v>21.21</v>
      </c>
      <c r="E3184">
        <f t="shared" si="371"/>
        <v>0</v>
      </c>
      <c r="F3184" s="90" t="str">
        <f t="shared" si="377"/>
        <v>Sin movimiento en 2020</v>
      </c>
    </row>
    <row r="3185" spans="1:6" x14ac:dyDescent="0.25">
      <c r="A3185" s="75" t="s">
        <v>2541</v>
      </c>
      <c r="B3185" s="75" t="s">
        <v>2542</v>
      </c>
      <c r="C3185" s="83">
        <v>21.21</v>
      </c>
      <c r="D3185" s="83">
        <v>21.21</v>
      </c>
      <c r="E3185">
        <f t="shared" si="371"/>
        <v>0</v>
      </c>
      <c r="F3185" s="90" t="str">
        <f t="shared" si="377"/>
        <v>Sin movimiento en 2020</v>
      </c>
    </row>
    <row r="3186" spans="1:6" x14ac:dyDescent="0.25">
      <c r="A3186" s="75" t="s">
        <v>2545</v>
      </c>
      <c r="B3186" s="75" t="s">
        <v>2546</v>
      </c>
      <c r="C3186" s="83">
        <v>21.21</v>
      </c>
      <c r="D3186" s="83">
        <v>21.21</v>
      </c>
      <c r="E3186">
        <f t="shared" si="371"/>
        <v>0</v>
      </c>
      <c r="F3186" s="90" t="str">
        <f t="shared" si="377"/>
        <v>Sin movimiento en 2020</v>
      </c>
    </row>
    <row r="3187" spans="1:6" x14ac:dyDescent="0.25">
      <c r="A3187" s="75" t="s">
        <v>2561</v>
      </c>
      <c r="B3187" s="75" t="s">
        <v>2562</v>
      </c>
      <c r="C3187" s="83">
        <v>21.21</v>
      </c>
      <c r="D3187" s="83">
        <v>21.21</v>
      </c>
      <c r="E3187">
        <f t="shared" si="371"/>
        <v>0</v>
      </c>
      <c r="F3187" s="90" t="str">
        <f t="shared" si="377"/>
        <v>Sin movimiento en 2020</v>
      </c>
    </row>
    <row r="3188" spans="1:6" x14ac:dyDescent="0.25">
      <c r="A3188" s="75" t="s">
        <v>2565</v>
      </c>
      <c r="B3188" s="75" t="s">
        <v>2566</v>
      </c>
      <c r="C3188" s="83">
        <v>21.21</v>
      </c>
      <c r="D3188" s="83">
        <v>21.21</v>
      </c>
      <c r="E3188">
        <f t="shared" si="371"/>
        <v>0</v>
      </c>
      <c r="F3188" s="90" t="str">
        <f t="shared" si="377"/>
        <v>Sin movimiento en 2020</v>
      </c>
    </row>
    <row r="3189" spans="1:6" x14ac:dyDescent="0.25">
      <c r="A3189" s="75" t="s">
        <v>2569</v>
      </c>
      <c r="B3189" s="75" t="s">
        <v>2570</v>
      </c>
      <c r="C3189" s="83">
        <v>21.21</v>
      </c>
      <c r="D3189" s="83">
        <v>21.21</v>
      </c>
      <c r="E3189">
        <f t="shared" si="371"/>
        <v>0</v>
      </c>
      <c r="F3189" s="90" t="str">
        <f t="shared" si="377"/>
        <v>Sin movimiento en 2020</v>
      </c>
    </row>
    <row r="3190" spans="1:6" x14ac:dyDescent="0.25">
      <c r="A3190" s="75" t="s">
        <v>2599</v>
      </c>
      <c r="B3190" s="75" t="s">
        <v>2600</v>
      </c>
      <c r="C3190" s="83">
        <v>21.21</v>
      </c>
      <c r="D3190" s="83">
        <v>21.21</v>
      </c>
      <c r="E3190">
        <f t="shared" si="371"/>
        <v>0</v>
      </c>
      <c r="F3190" s="90" t="str">
        <f t="shared" si="377"/>
        <v>Sin movimiento en 2020</v>
      </c>
    </row>
    <row r="3191" spans="1:6" x14ac:dyDescent="0.25">
      <c r="A3191" s="75" t="s">
        <v>2603</v>
      </c>
      <c r="B3191" s="75" t="s">
        <v>2604</v>
      </c>
      <c r="C3191" s="83">
        <v>21.21</v>
      </c>
      <c r="D3191" s="83">
        <v>21.21</v>
      </c>
      <c r="E3191">
        <f t="shared" si="371"/>
        <v>0</v>
      </c>
      <c r="F3191" s="90" t="str">
        <f t="shared" si="377"/>
        <v>Sin movimiento en 2020</v>
      </c>
    </row>
    <row r="3192" spans="1:6" x14ac:dyDescent="0.25">
      <c r="A3192" s="75" t="s">
        <v>2605</v>
      </c>
      <c r="B3192" s="75" t="s">
        <v>2606</v>
      </c>
      <c r="C3192" s="83">
        <v>21.21</v>
      </c>
      <c r="D3192" s="83">
        <v>21.21</v>
      </c>
      <c r="E3192">
        <f t="shared" si="371"/>
        <v>0</v>
      </c>
      <c r="F3192" s="90" t="str">
        <f t="shared" si="377"/>
        <v>Sin movimiento en 2020</v>
      </c>
    </row>
    <row r="3193" spans="1:6" x14ac:dyDescent="0.25">
      <c r="A3193" s="75" t="s">
        <v>5065</v>
      </c>
      <c r="B3193" s="75" t="s">
        <v>5066</v>
      </c>
      <c r="C3193" s="83">
        <v>21.21</v>
      </c>
      <c r="D3193" s="83">
        <v>21.21</v>
      </c>
      <c r="E3193">
        <f t="shared" si="371"/>
        <v>0</v>
      </c>
      <c r="F3193" s="90" t="str">
        <f t="shared" si="377"/>
        <v>Sin movimiento en 2020</v>
      </c>
    </row>
    <row r="3194" spans="1:6" x14ac:dyDescent="0.25">
      <c r="A3194" s="75" t="s">
        <v>7944</v>
      </c>
      <c r="B3194" s="75" t="s">
        <v>7945</v>
      </c>
      <c r="C3194" s="83">
        <v>21.21</v>
      </c>
      <c r="D3194" s="83">
        <v>21.21</v>
      </c>
      <c r="E3194">
        <f t="shared" si="371"/>
        <v>0</v>
      </c>
      <c r="F3194" s="90" t="str">
        <f t="shared" si="377"/>
        <v>Sin movimiento en 2020</v>
      </c>
    </row>
    <row r="3195" spans="1:6" x14ac:dyDescent="0.25">
      <c r="A3195" s="75" t="s">
        <v>7312</v>
      </c>
      <c r="B3195" s="75" t="s">
        <v>7313</v>
      </c>
      <c r="C3195" s="83">
        <v>21.23</v>
      </c>
      <c r="D3195" s="83">
        <v>21.23</v>
      </c>
      <c r="E3195">
        <f t="shared" si="371"/>
        <v>0</v>
      </c>
      <c r="F3195" s="90" t="str">
        <f t="shared" si="377"/>
        <v>Sin movimiento en 2020</v>
      </c>
    </row>
    <row r="3196" spans="1:6" x14ac:dyDescent="0.25">
      <c r="A3196" s="75" t="s">
        <v>8328</v>
      </c>
      <c r="B3196" s="75" t="s">
        <v>8329</v>
      </c>
      <c r="C3196" s="83">
        <v>21.23</v>
      </c>
      <c r="D3196" s="83">
        <v>21.23</v>
      </c>
      <c r="E3196">
        <f t="shared" si="371"/>
        <v>0</v>
      </c>
      <c r="F3196" s="90" t="str">
        <f t="shared" si="377"/>
        <v>Sin movimiento en 2020</v>
      </c>
    </row>
    <row r="3197" spans="1:6" x14ac:dyDescent="0.25">
      <c r="A3197" s="75" t="s">
        <v>3444</v>
      </c>
      <c r="B3197" s="75" t="s">
        <v>3445</v>
      </c>
      <c r="C3197" s="83">
        <v>21.42</v>
      </c>
      <c r="D3197" s="83">
        <v>21.42</v>
      </c>
      <c r="E3197">
        <f t="shared" si="371"/>
        <v>0</v>
      </c>
      <c r="F3197" s="90" t="str">
        <f t="shared" si="377"/>
        <v>Sin movimiento en 2020</v>
      </c>
    </row>
    <row r="3198" spans="1:6" x14ac:dyDescent="0.25">
      <c r="A3198" s="75" t="s">
        <v>2589</v>
      </c>
      <c r="B3198" s="75" t="s">
        <v>2590</v>
      </c>
      <c r="C3198" s="83">
        <v>21.44</v>
      </c>
      <c r="D3198" s="83">
        <v>21.44</v>
      </c>
      <c r="E3198">
        <f t="shared" si="371"/>
        <v>0</v>
      </c>
      <c r="F3198" s="90" t="str">
        <f t="shared" si="377"/>
        <v>Sin movimiento en 2020</v>
      </c>
    </row>
    <row r="3199" spans="1:6" x14ac:dyDescent="0.25">
      <c r="A3199" s="75" t="s">
        <v>4617</v>
      </c>
      <c r="B3199" s="75" t="s">
        <v>4618</v>
      </c>
      <c r="C3199" s="83">
        <v>21.45</v>
      </c>
      <c r="D3199" s="83">
        <v>21.45</v>
      </c>
      <c r="E3199">
        <f t="shared" si="371"/>
        <v>0</v>
      </c>
      <c r="F3199" s="90" t="str">
        <f t="shared" si="377"/>
        <v>Sin movimiento en 2020</v>
      </c>
    </row>
    <row r="3200" spans="1:6" x14ac:dyDescent="0.25">
      <c r="A3200" s="75" t="s">
        <v>7571</v>
      </c>
      <c r="B3200" s="75" t="s">
        <v>7572</v>
      </c>
      <c r="C3200" s="83">
        <v>21.49</v>
      </c>
      <c r="D3200" s="83">
        <v>21.49</v>
      </c>
      <c r="E3200">
        <f t="shared" si="371"/>
        <v>0</v>
      </c>
      <c r="F3200" s="90" t="str">
        <f t="shared" si="377"/>
        <v>Sin movimiento en 2020</v>
      </c>
    </row>
    <row r="3201" spans="1:6" x14ac:dyDescent="0.25">
      <c r="A3201" s="75" t="s">
        <v>1981</v>
      </c>
      <c r="B3201" s="75" t="s">
        <v>1982</v>
      </c>
      <c r="C3201" s="83">
        <v>21.51</v>
      </c>
      <c r="D3201" s="83">
        <v>21.51</v>
      </c>
      <c r="E3201">
        <f t="shared" si="371"/>
        <v>0</v>
      </c>
      <c r="F3201" s="90" t="str">
        <f t="shared" si="377"/>
        <v>Sin movimiento en 2020</v>
      </c>
    </row>
    <row r="3202" spans="1:6" x14ac:dyDescent="0.25">
      <c r="A3202" s="75" t="s">
        <v>1985</v>
      </c>
      <c r="B3202" s="75" t="s">
        <v>1986</v>
      </c>
      <c r="C3202" s="83">
        <v>21.51</v>
      </c>
      <c r="D3202" s="83">
        <v>21.51</v>
      </c>
      <c r="E3202">
        <f t="shared" ref="E3202:E3265" si="378">C3202-D3202</f>
        <v>0</v>
      </c>
      <c r="F3202" s="90" t="str">
        <f t="shared" si="377"/>
        <v>Sin movimiento en 2020</v>
      </c>
    </row>
    <row r="3203" spans="1:6" x14ac:dyDescent="0.25">
      <c r="A3203" s="75" t="s">
        <v>3740</v>
      </c>
      <c r="B3203" s="75" t="s">
        <v>3741</v>
      </c>
      <c r="C3203" s="83">
        <v>21.56</v>
      </c>
      <c r="D3203" s="83">
        <v>21.56</v>
      </c>
      <c r="E3203">
        <f t="shared" si="378"/>
        <v>0</v>
      </c>
      <c r="F3203" s="90" t="str">
        <f t="shared" si="377"/>
        <v>Sin movimiento en 2020</v>
      </c>
    </row>
    <row r="3204" spans="1:6" hidden="1" x14ac:dyDescent="0.25">
      <c r="A3204" s="75" t="s">
        <v>9030</v>
      </c>
      <c r="B3204" s="75" t="s">
        <v>9031</v>
      </c>
      <c r="C3204" s="83">
        <v>363.08</v>
      </c>
      <c r="D3204" s="83">
        <v>21.57</v>
      </c>
      <c r="E3204">
        <f t="shared" si="378"/>
        <v>341.51</v>
      </c>
      <c r="F3204" t="str">
        <f t="shared" ref="F3204:F3262" si="379">IF(E3204=0,"No cobrable", IF(C3204&gt;D3204,"se sigue facturando","esta pagando"))</f>
        <v>se sigue facturando</v>
      </c>
    </row>
    <row r="3205" spans="1:6" x14ac:dyDescent="0.25">
      <c r="A3205" s="75" t="s">
        <v>2165</v>
      </c>
      <c r="B3205" s="75" t="s">
        <v>2166</v>
      </c>
      <c r="C3205" s="83">
        <v>21.68</v>
      </c>
      <c r="D3205" s="83">
        <v>21.68</v>
      </c>
      <c r="E3205">
        <f t="shared" si="378"/>
        <v>0</v>
      </c>
      <c r="F3205" s="90" t="str">
        <f>IF(E3205=0,"Sin movimiento en 2020", IF(C3205&gt;D3205,"se sigue facturando","esta pagando"))</f>
        <v>Sin movimiento en 2020</v>
      </c>
    </row>
    <row r="3206" spans="1:6" hidden="1" x14ac:dyDescent="0.25">
      <c r="A3206" s="75" t="s">
        <v>1247</v>
      </c>
      <c r="B3206" s="75" t="s">
        <v>1248</v>
      </c>
      <c r="C3206" s="83">
        <v>14.78</v>
      </c>
      <c r="D3206" s="83">
        <v>21.72</v>
      </c>
      <c r="E3206">
        <f t="shared" si="378"/>
        <v>-6.9399999999999995</v>
      </c>
      <c r="F3206" t="str">
        <f t="shared" si="379"/>
        <v>esta pagando</v>
      </c>
    </row>
    <row r="3207" spans="1:6" hidden="1" x14ac:dyDescent="0.25">
      <c r="A3207" s="75" t="s">
        <v>2697</v>
      </c>
      <c r="B3207" s="75" t="s">
        <v>2698</v>
      </c>
      <c r="C3207" s="83">
        <v>30.74</v>
      </c>
      <c r="D3207" s="83">
        <v>21.72</v>
      </c>
      <c r="E3207">
        <f t="shared" si="378"/>
        <v>9.02</v>
      </c>
      <c r="F3207" t="str">
        <f t="shared" si="379"/>
        <v>se sigue facturando</v>
      </c>
    </row>
    <row r="3208" spans="1:6" hidden="1" x14ac:dyDescent="0.25">
      <c r="A3208" s="75" t="s">
        <v>9515</v>
      </c>
      <c r="B3208" s="75" t="s">
        <v>9516</v>
      </c>
      <c r="C3208" s="83">
        <v>1.86</v>
      </c>
      <c r="D3208" s="83">
        <v>21.72</v>
      </c>
      <c r="E3208">
        <f t="shared" si="378"/>
        <v>-19.86</v>
      </c>
      <c r="F3208" t="str">
        <f t="shared" si="379"/>
        <v>esta pagando</v>
      </c>
    </row>
    <row r="3209" spans="1:6" x14ac:dyDescent="0.25">
      <c r="A3209" s="75" t="s">
        <v>4819</v>
      </c>
      <c r="B3209" s="75" t="s">
        <v>4820</v>
      </c>
      <c r="C3209" s="83">
        <v>21.75</v>
      </c>
      <c r="D3209" s="83">
        <v>21.75</v>
      </c>
      <c r="E3209">
        <f t="shared" si="378"/>
        <v>0</v>
      </c>
      <c r="F3209" s="90" t="str">
        <f>IF(E3209=0,"Sin movimiento en 2020", IF(C3209&gt;D3209,"se sigue facturando","esta pagando"))</f>
        <v>Sin movimiento en 2020</v>
      </c>
    </row>
    <row r="3210" spans="1:6" hidden="1" x14ac:dyDescent="0.25">
      <c r="A3210" s="75" t="s">
        <v>8832</v>
      </c>
      <c r="B3210" s="75" t="s">
        <v>8833</v>
      </c>
      <c r="C3210" s="83">
        <v>24.2</v>
      </c>
      <c r="D3210" s="83">
        <v>21.8</v>
      </c>
      <c r="E3210">
        <f t="shared" si="378"/>
        <v>2.3999999999999986</v>
      </c>
      <c r="F3210" t="str">
        <f t="shared" si="379"/>
        <v>se sigue facturando</v>
      </c>
    </row>
    <row r="3211" spans="1:6" hidden="1" x14ac:dyDescent="0.25">
      <c r="A3211" s="75" t="s">
        <v>471</v>
      </c>
      <c r="B3211" s="75" t="s">
        <v>472</v>
      </c>
      <c r="C3211" s="83">
        <v>34.68</v>
      </c>
      <c r="D3211" s="83">
        <v>21.89</v>
      </c>
      <c r="E3211">
        <f t="shared" si="378"/>
        <v>12.79</v>
      </c>
      <c r="F3211" t="str">
        <f t="shared" si="379"/>
        <v>se sigue facturando</v>
      </c>
    </row>
    <row r="3212" spans="1:6" x14ac:dyDescent="0.25">
      <c r="A3212" s="75" t="s">
        <v>2531</v>
      </c>
      <c r="B3212" s="75" t="s">
        <v>2532</v>
      </c>
      <c r="C3212" s="83">
        <v>21.95</v>
      </c>
      <c r="D3212" s="83">
        <v>21.95</v>
      </c>
      <c r="E3212">
        <f t="shared" si="378"/>
        <v>0</v>
      </c>
      <c r="F3212" s="90" t="str">
        <f t="shared" ref="F3212:F3213" si="380">IF(E3212=0,"Sin movimiento en 2020", IF(C3212&gt;D3212,"se sigue facturando","esta pagando"))</f>
        <v>Sin movimiento en 2020</v>
      </c>
    </row>
    <row r="3213" spans="1:6" x14ac:dyDescent="0.25">
      <c r="A3213" s="75" t="s">
        <v>4577</v>
      </c>
      <c r="B3213" s="75" t="s">
        <v>4578</v>
      </c>
      <c r="C3213" s="83">
        <v>22.13</v>
      </c>
      <c r="D3213" s="83">
        <v>22.13</v>
      </c>
      <c r="E3213">
        <f t="shared" si="378"/>
        <v>0</v>
      </c>
      <c r="F3213" s="90" t="str">
        <f t="shared" si="380"/>
        <v>Sin movimiento en 2020</v>
      </c>
    </row>
    <row r="3214" spans="1:6" hidden="1" x14ac:dyDescent="0.25">
      <c r="A3214" s="75" t="s">
        <v>7141</v>
      </c>
      <c r="B3214" s="75" t="s">
        <v>7142</v>
      </c>
      <c r="C3214" s="83">
        <v>6.29</v>
      </c>
      <c r="D3214" s="83">
        <v>22.13</v>
      </c>
      <c r="E3214">
        <f t="shared" si="378"/>
        <v>-15.84</v>
      </c>
      <c r="F3214" t="str">
        <f t="shared" si="379"/>
        <v>esta pagando</v>
      </c>
    </row>
    <row r="3215" spans="1:6" x14ac:dyDescent="0.25">
      <c r="A3215" s="75" t="s">
        <v>1793</v>
      </c>
      <c r="B3215" s="75" t="s">
        <v>1794</v>
      </c>
      <c r="C3215" s="83">
        <v>22.17</v>
      </c>
      <c r="D3215" s="83">
        <v>22.17</v>
      </c>
      <c r="E3215">
        <f t="shared" si="378"/>
        <v>0</v>
      </c>
      <c r="F3215" s="90" t="str">
        <f>IF(E3215=0,"Sin movimiento en 2020", IF(C3215&gt;D3215,"se sigue facturando","esta pagando"))</f>
        <v>Sin movimiento en 2020</v>
      </c>
    </row>
    <row r="3216" spans="1:6" hidden="1" x14ac:dyDescent="0.25">
      <c r="A3216" s="75" t="s">
        <v>1733</v>
      </c>
      <c r="B3216" s="75" t="s">
        <v>1734</v>
      </c>
      <c r="C3216" s="83">
        <v>107.03</v>
      </c>
      <c r="D3216" s="83">
        <v>22.22</v>
      </c>
      <c r="E3216">
        <f t="shared" si="378"/>
        <v>84.81</v>
      </c>
      <c r="F3216" t="str">
        <f t="shared" si="379"/>
        <v>se sigue facturando</v>
      </c>
    </row>
    <row r="3217" spans="1:6" hidden="1" x14ac:dyDescent="0.25">
      <c r="A3217" s="75" t="s">
        <v>9705</v>
      </c>
      <c r="B3217" s="75" t="s">
        <v>9706</v>
      </c>
      <c r="C3217" s="83">
        <v>81.23</v>
      </c>
      <c r="D3217" s="83">
        <v>22.25</v>
      </c>
      <c r="E3217">
        <f t="shared" si="378"/>
        <v>58.980000000000004</v>
      </c>
      <c r="F3217" t="str">
        <f t="shared" si="379"/>
        <v>se sigue facturando</v>
      </c>
    </row>
    <row r="3218" spans="1:6" hidden="1" x14ac:dyDescent="0.25">
      <c r="A3218" s="75" t="s">
        <v>1063</v>
      </c>
      <c r="B3218" s="75" t="s">
        <v>1064</v>
      </c>
      <c r="C3218" s="83">
        <v>30.66</v>
      </c>
      <c r="D3218" s="83">
        <v>22.28</v>
      </c>
      <c r="E3218">
        <f t="shared" si="378"/>
        <v>8.379999999999999</v>
      </c>
      <c r="F3218" t="str">
        <f t="shared" si="379"/>
        <v>se sigue facturando</v>
      </c>
    </row>
    <row r="3219" spans="1:6" x14ac:dyDescent="0.25">
      <c r="A3219" s="75" t="s">
        <v>3230</v>
      </c>
      <c r="B3219" s="75" t="s">
        <v>3231</v>
      </c>
      <c r="C3219" s="83">
        <v>22.32</v>
      </c>
      <c r="D3219" s="83">
        <v>22.32</v>
      </c>
      <c r="E3219">
        <f t="shared" si="378"/>
        <v>0</v>
      </c>
      <c r="F3219" s="90" t="str">
        <f>IF(E3219=0,"Sin movimiento en 2020", IF(C3219&gt;D3219,"se sigue facturando","esta pagando"))</f>
        <v>Sin movimiento en 2020</v>
      </c>
    </row>
    <row r="3220" spans="1:6" hidden="1" x14ac:dyDescent="0.25">
      <c r="A3220" s="75" t="s">
        <v>613</v>
      </c>
      <c r="B3220" s="75" t="s">
        <v>614</v>
      </c>
      <c r="C3220" s="83">
        <v>16.760000000000002</v>
      </c>
      <c r="D3220" s="83">
        <v>22.34</v>
      </c>
      <c r="E3220">
        <f t="shared" si="378"/>
        <v>-5.5799999999999983</v>
      </c>
      <c r="F3220" t="str">
        <f t="shared" si="379"/>
        <v>esta pagando</v>
      </c>
    </row>
    <row r="3221" spans="1:6" x14ac:dyDescent="0.25">
      <c r="A3221" s="75" t="s">
        <v>7607</v>
      </c>
      <c r="B3221" s="75" t="s">
        <v>7608</v>
      </c>
      <c r="C3221" s="83">
        <v>22.45</v>
      </c>
      <c r="D3221" s="83">
        <v>22.45</v>
      </c>
      <c r="E3221">
        <f t="shared" si="378"/>
        <v>0</v>
      </c>
      <c r="F3221" s="90" t="str">
        <f t="shared" ref="F3221:F3223" si="381">IF(E3221=0,"Sin movimiento en 2020", IF(C3221&gt;D3221,"se sigue facturando","esta pagando"))</f>
        <v>Sin movimiento en 2020</v>
      </c>
    </row>
    <row r="3222" spans="1:6" x14ac:dyDescent="0.25">
      <c r="A3222" s="75" t="s">
        <v>839</v>
      </c>
      <c r="B3222" s="75" t="s">
        <v>840</v>
      </c>
      <c r="C3222" s="83">
        <v>22.56</v>
      </c>
      <c r="D3222" s="83">
        <v>22.56</v>
      </c>
      <c r="E3222">
        <f t="shared" si="378"/>
        <v>0</v>
      </c>
      <c r="F3222" s="90" t="str">
        <f t="shared" si="381"/>
        <v>Sin movimiento en 2020</v>
      </c>
    </row>
    <row r="3223" spans="1:6" x14ac:dyDescent="0.25">
      <c r="A3223" s="75" t="s">
        <v>4781</v>
      </c>
      <c r="B3223" s="75" t="s">
        <v>4782</v>
      </c>
      <c r="C3223" s="83">
        <v>22.56</v>
      </c>
      <c r="D3223" s="83">
        <v>22.56</v>
      </c>
      <c r="E3223">
        <f t="shared" si="378"/>
        <v>0</v>
      </c>
      <c r="F3223" s="90" t="str">
        <f t="shared" si="381"/>
        <v>Sin movimiento en 2020</v>
      </c>
    </row>
    <row r="3224" spans="1:6" hidden="1" x14ac:dyDescent="0.25">
      <c r="A3224" s="75" t="s">
        <v>3526</v>
      </c>
      <c r="B3224" s="75" t="s">
        <v>3527</v>
      </c>
      <c r="C3224" s="83">
        <v>9.93</v>
      </c>
      <c r="D3224" s="83">
        <v>22.57</v>
      </c>
      <c r="E3224">
        <f t="shared" si="378"/>
        <v>-12.64</v>
      </c>
      <c r="F3224" t="str">
        <f t="shared" si="379"/>
        <v>esta pagando</v>
      </c>
    </row>
    <row r="3225" spans="1:6" x14ac:dyDescent="0.25">
      <c r="A3225" s="75" t="s">
        <v>4703</v>
      </c>
      <c r="B3225" s="75" t="s">
        <v>4704</v>
      </c>
      <c r="C3225" s="83">
        <v>22.61</v>
      </c>
      <c r="D3225" s="83">
        <v>22.61</v>
      </c>
      <c r="E3225">
        <f t="shared" si="378"/>
        <v>0</v>
      </c>
      <c r="F3225" s="90" t="str">
        <f t="shared" ref="F3225:F3226" si="382">IF(E3225=0,"Sin movimiento en 2020", IF(C3225&gt;D3225,"se sigue facturando","esta pagando"))</f>
        <v>Sin movimiento en 2020</v>
      </c>
    </row>
    <row r="3226" spans="1:6" x14ac:dyDescent="0.25">
      <c r="A3226" s="75" t="s">
        <v>6467</v>
      </c>
      <c r="B3226" s="75" t="s">
        <v>6468</v>
      </c>
      <c r="C3226" s="83">
        <v>22.62</v>
      </c>
      <c r="D3226" s="83">
        <v>22.62</v>
      </c>
      <c r="E3226">
        <f t="shared" si="378"/>
        <v>0</v>
      </c>
      <c r="F3226" s="90" t="str">
        <f t="shared" si="382"/>
        <v>Sin movimiento en 2020</v>
      </c>
    </row>
    <row r="3227" spans="1:6" hidden="1" x14ac:dyDescent="0.25">
      <c r="A3227" s="75" t="s">
        <v>1585</v>
      </c>
      <c r="B3227" s="75" t="s">
        <v>1586</v>
      </c>
      <c r="C3227" s="83">
        <v>18.03</v>
      </c>
      <c r="D3227" s="83">
        <v>22.79</v>
      </c>
      <c r="E3227">
        <f t="shared" si="378"/>
        <v>-4.759999999999998</v>
      </c>
      <c r="F3227" t="str">
        <f t="shared" si="379"/>
        <v>esta pagando</v>
      </c>
    </row>
    <row r="3228" spans="1:6" hidden="1" x14ac:dyDescent="0.25">
      <c r="A3228" s="75" t="s">
        <v>5366</v>
      </c>
      <c r="B3228" s="75" t="s">
        <v>5367</v>
      </c>
      <c r="C3228" s="83">
        <v>84.81</v>
      </c>
      <c r="D3228" s="83">
        <v>22.83</v>
      </c>
      <c r="E3228">
        <f t="shared" si="378"/>
        <v>61.980000000000004</v>
      </c>
      <c r="F3228" t="str">
        <f t="shared" si="379"/>
        <v>se sigue facturando</v>
      </c>
    </row>
    <row r="3229" spans="1:6" hidden="1" x14ac:dyDescent="0.25">
      <c r="A3229" s="75" t="s">
        <v>695</v>
      </c>
      <c r="B3229" s="75" t="s">
        <v>696</v>
      </c>
      <c r="C3229" s="83">
        <v>18.59</v>
      </c>
      <c r="D3229" s="83">
        <v>22.85</v>
      </c>
      <c r="E3229">
        <f t="shared" si="378"/>
        <v>-4.2600000000000016</v>
      </c>
      <c r="F3229" t="str">
        <f t="shared" si="379"/>
        <v>esta pagando</v>
      </c>
    </row>
    <row r="3230" spans="1:6" hidden="1" x14ac:dyDescent="0.25">
      <c r="A3230" s="75" t="s">
        <v>3706</v>
      </c>
      <c r="B3230" s="75" t="s">
        <v>3707</v>
      </c>
      <c r="C3230" s="83">
        <v>9.26</v>
      </c>
      <c r="D3230" s="83">
        <v>22.86</v>
      </c>
      <c r="E3230">
        <f t="shared" si="378"/>
        <v>-13.6</v>
      </c>
      <c r="F3230" t="str">
        <f t="shared" si="379"/>
        <v>esta pagando</v>
      </c>
    </row>
    <row r="3231" spans="1:6" x14ac:dyDescent="0.25">
      <c r="A3231" s="75" t="s">
        <v>1735</v>
      </c>
      <c r="B3231" s="75" t="s">
        <v>1736</v>
      </c>
      <c r="C3231" s="83">
        <v>22.91</v>
      </c>
      <c r="D3231" s="83">
        <v>22.91</v>
      </c>
      <c r="E3231">
        <f t="shared" si="378"/>
        <v>0</v>
      </c>
      <c r="F3231" s="90" t="str">
        <f t="shared" ref="F3231:F3232" si="383">IF(E3231=0,"Sin movimiento en 2020", IF(C3231&gt;D3231,"se sigue facturando","esta pagando"))</f>
        <v>Sin movimiento en 2020</v>
      </c>
    </row>
    <row r="3232" spans="1:6" x14ac:dyDescent="0.25">
      <c r="A3232" s="75" t="s">
        <v>2245</v>
      </c>
      <c r="B3232" s="75" t="s">
        <v>2246</v>
      </c>
      <c r="C3232" s="83">
        <v>22.91</v>
      </c>
      <c r="D3232" s="83">
        <v>22.91</v>
      </c>
      <c r="E3232">
        <f t="shared" si="378"/>
        <v>0</v>
      </c>
      <c r="F3232" s="90" t="str">
        <f t="shared" si="383"/>
        <v>Sin movimiento en 2020</v>
      </c>
    </row>
    <row r="3233" spans="1:6" hidden="1" x14ac:dyDescent="0.25">
      <c r="A3233" s="75" t="s">
        <v>4957</v>
      </c>
      <c r="B3233" s="75" t="s">
        <v>4958</v>
      </c>
      <c r="C3233" s="83">
        <v>31.55</v>
      </c>
      <c r="D3233" s="83">
        <v>22.92</v>
      </c>
      <c r="E3233">
        <f t="shared" si="378"/>
        <v>8.629999999999999</v>
      </c>
      <c r="F3233" t="str">
        <f t="shared" si="379"/>
        <v>se sigue facturando</v>
      </c>
    </row>
    <row r="3234" spans="1:6" hidden="1" x14ac:dyDescent="0.25">
      <c r="A3234" s="75" t="s">
        <v>7864</v>
      </c>
      <c r="B3234" s="75" t="s">
        <v>7865</v>
      </c>
      <c r="C3234" s="83">
        <v>5.28</v>
      </c>
      <c r="D3234" s="83">
        <v>22.92</v>
      </c>
      <c r="E3234">
        <f t="shared" si="378"/>
        <v>-17.64</v>
      </c>
      <c r="F3234" t="str">
        <f t="shared" si="379"/>
        <v>esta pagando</v>
      </c>
    </row>
    <row r="3235" spans="1:6" x14ac:dyDescent="0.25">
      <c r="A3235" s="75" t="s">
        <v>3078</v>
      </c>
      <c r="B3235" s="75" t="s">
        <v>3079</v>
      </c>
      <c r="C3235" s="83">
        <v>23</v>
      </c>
      <c r="D3235" s="83">
        <v>23</v>
      </c>
      <c r="E3235">
        <f t="shared" si="378"/>
        <v>0</v>
      </c>
      <c r="F3235" s="90" t="str">
        <f t="shared" ref="F3235:F3238" si="384">IF(E3235=0,"Sin movimiento en 2020", IF(C3235&gt;D3235,"se sigue facturando","esta pagando"))</f>
        <v>Sin movimiento en 2020</v>
      </c>
    </row>
    <row r="3236" spans="1:6" x14ac:dyDescent="0.25">
      <c r="A3236" s="75" t="s">
        <v>6961</v>
      </c>
      <c r="B3236" s="75" t="s">
        <v>6962</v>
      </c>
      <c r="C3236" s="83">
        <v>23.11</v>
      </c>
      <c r="D3236" s="83">
        <v>23.11</v>
      </c>
      <c r="E3236">
        <f t="shared" si="378"/>
        <v>0</v>
      </c>
      <c r="F3236" s="90" t="str">
        <f t="shared" si="384"/>
        <v>Sin movimiento en 2020</v>
      </c>
    </row>
    <row r="3237" spans="1:6" x14ac:dyDescent="0.25">
      <c r="A3237" s="75" t="s">
        <v>8222</v>
      </c>
      <c r="B3237" s="75" t="s">
        <v>8223</v>
      </c>
      <c r="C3237" s="83">
        <v>23.11</v>
      </c>
      <c r="D3237" s="83">
        <v>23.11</v>
      </c>
      <c r="E3237">
        <f t="shared" si="378"/>
        <v>0</v>
      </c>
      <c r="F3237" s="90" t="str">
        <f t="shared" si="384"/>
        <v>Sin movimiento en 2020</v>
      </c>
    </row>
    <row r="3238" spans="1:6" x14ac:dyDescent="0.25">
      <c r="A3238" s="75" t="s">
        <v>2113</v>
      </c>
      <c r="B3238" s="75" t="s">
        <v>2114</v>
      </c>
      <c r="C3238" s="83">
        <v>23.14</v>
      </c>
      <c r="D3238" s="83">
        <v>23.14</v>
      </c>
      <c r="E3238">
        <f t="shared" si="378"/>
        <v>0</v>
      </c>
      <c r="F3238" s="90" t="str">
        <f t="shared" si="384"/>
        <v>Sin movimiento en 2020</v>
      </c>
    </row>
    <row r="3239" spans="1:6" hidden="1" x14ac:dyDescent="0.25">
      <c r="A3239" s="75" t="s">
        <v>6264</v>
      </c>
      <c r="B3239" s="75" t="s">
        <v>6265</v>
      </c>
      <c r="C3239" s="83">
        <v>15.81</v>
      </c>
      <c r="D3239" s="83">
        <v>23.2</v>
      </c>
      <c r="E3239">
        <f t="shared" si="378"/>
        <v>-7.3899999999999988</v>
      </c>
      <c r="F3239" t="str">
        <f t="shared" si="379"/>
        <v>esta pagando</v>
      </c>
    </row>
    <row r="3240" spans="1:6" x14ac:dyDescent="0.25">
      <c r="A3240" s="75" t="s">
        <v>6459</v>
      </c>
      <c r="B3240" s="75" t="s">
        <v>6460</v>
      </c>
      <c r="C3240" s="83">
        <v>23.24</v>
      </c>
      <c r="D3240" s="83">
        <v>23.24</v>
      </c>
      <c r="E3240">
        <f t="shared" si="378"/>
        <v>0</v>
      </c>
      <c r="F3240" s="90" t="str">
        <f>IF(E3240=0,"Sin movimiento en 2020", IF(C3240&gt;D3240,"se sigue facturando","esta pagando"))</f>
        <v>Sin movimiento en 2020</v>
      </c>
    </row>
    <row r="3241" spans="1:6" hidden="1" x14ac:dyDescent="0.25">
      <c r="A3241" s="75" t="s">
        <v>1071</v>
      </c>
      <c r="B3241" s="75" t="s">
        <v>1072</v>
      </c>
      <c r="C3241" s="83">
        <v>34.96</v>
      </c>
      <c r="D3241" s="83">
        <v>23.29</v>
      </c>
      <c r="E3241">
        <f t="shared" si="378"/>
        <v>11.670000000000002</v>
      </c>
      <c r="F3241" t="str">
        <f t="shared" si="379"/>
        <v>se sigue facturando</v>
      </c>
    </row>
    <row r="3242" spans="1:6" x14ac:dyDescent="0.25">
      <c r="A3242" s="75" t="s">
        <v>4821</v>
      </c>
      <c r="B3242" s="75" t="s">
        <v>4822</v>
      </c>
      <c r="C3242" s="83">
        <v>23.3</v>
      </c>
      <c r="D3242" s="83">
        <v>23.3</v>
      </c>
      <c r="E3242">
        <f t="shared" si="378"/>
        <v>0</v>
      </c>
      <c r="F3242" s="90" t="str">
        <f>IF(E3242=0,"Sin movimiento en 2020", IF(C3242&gt;D3242,"se sigue facturando","esta pagando"))</f>
        <v>Sin movimiento en 2020</v>
      </c>
    </row>
    <row r="3243" spans="1:6" hidden="1" x14ac:dyDescent="0.25">
      <c r="A3243" s="75" t="s">
        <v>5242</v>
      </c>
      <c r="B3243" s="75" t="s">
        <v>5243</v>
      </c>
      <c r="C3243" s="83">
        <v>2.62</v>
      </c>
      <c r="D3243" s="83">
        <v>23.36</v>
      </c>
      <c r="E3243">
        <f t="shared" si="378"/>
        <v>-20.74</v>
      </c>
      <c r="F3243" t="str">
        <f t="shared" si="379"/>
        <v>esta pagando</v>
      </c>
    </row>
    <row r="3244" spans="1:6" hidden="1" x14ac:dyDescent="0.25">
      <c r="A3244" s="75" t="s">
        <v>3620</v>
      </c>
      <c r="B3244" s="75" t="s">
        <v>3621</v>
      </c>
      <c r="C3244" s="83">
        <v>24.8</v>
      </c>
      <c r="D3244" s="83">
        <v>23.4</v>
      </c>
      <c r="E3244">
        <f t="shared" si="378"/>
        <v>1.4000000000000021</v>
      </c>
      <c r="F3244" t="str">
        <f t="shared" si="379"/>
        <v>se sigue facturando</v>
      </c>
    </row>
    <row r="3245" spans="1:6" x14ac:dyDescent="0.25">
      <c r="A3245" s="75" t="s">
        <v>273</v>
      </c>
      <c r="B3245" s="75" t="s">
        <v>274</v>
      </c>
      <c r="C3245" s="83">
        <v>23.46</v>
      </c>
      <c r="D3245" s="83">
        <v>23.46</v>
      </c>
      <c r="E3245">
        <f t="shared" si="378"/>
        <v>0</v>
      </c>
      <c r="F3245" s="90" t="str">
        <f t="shared" ref="F3245:F3250" si="385">IF(E3245=0,"Sin movimiento en 2020", IF(C3245&gt;D3245,"se sigue facturando","esta pagando"))</f>
        <v>Sin movimiento en 2020</v>
      </c>
    </row>
    <row r="3246" spans="1:6" x14ac:dyDescent="0.25">
      <c r="A3246" s="75" t="s">
        <v>293</v>
      </c>
      <c r="B3246" s="75" t="s">
        <v>294</v>
      </c>
      <c r="C3246" s="83">
        <v>23.46</v>
      </c>
      <c r="D3246" s="83">
        <v>23.46</v>
      </c>
      <c r="E3246">
        <f t="shared" si="378"/>
        <v>0</v>
      </c>
      <c r="F3246" s="90" t="str">
        <f t="shared" si="385"/>
        <v>Sin movimiento en 2020</v>
      </c>
    </row>
    <row r="3247" spans="1:6" x14ac:dyDescent="0.25">
      <c r="A3247" s="75" t="s">
        <v>465</v>
      </c>
      <c r="B3247" s="75" t="s">
        <v>466</v>
      </c>
      <c r="C3247" s="83">
        <v>23.46</v>
      </c>
      <c r="D3247" s="83">
        <v>23.46</v>
      </c>
      <c r="E3247">
        <f t="shared" si="378"/>
        <v>0</v>
      </c>
      <c r="F3247" s="90" t="str">
        <f t="shared" si="385"/>
        <v>Sin movimiento en 2020</v>
      </c>
    </row>
    <row r="3248" spans="1:6" x14ac:dyDescent="0.25">
      <c r="A3248" s="75" t="s">
        <v>635</v>
      </c>
      <c r="B3248" s="75" t="s">
        <v>636</v>
      </c>
      <c r="C3248" s="83">
        <v>23.46</v>
      </c>
      <c r="D3248" s="83">
        <v>23.46</v>
      </c>
      <c r="E3248">
        <f t="shared" si="378"/>
        <v>0</v>
      </c>
      <c r="F3248" s="90" t="str">
        <f t="shared" si="385"/>
        <v>Sin movimiento en 2020</v>
      </c>
    </row>
    <row r="3249" spans="1:6" x14ac:dyDescent="0.25">
      <c r="A3249" s="75" t="s">
        <v>667</v>
      </c>
      <c r="B3249" s="75" t="s">
        <v>668</v>
      </c>
      <c r="C3249" s="83">
        <v>23.46</v>
      </c>
      <c r="D3249" s="83">
        <v>23.46</v>
      </c>
      <c r="E3249">
        <f t="shared" si="378"/>
        <v>0</v>
      </c>
      <c r="F3249" s="90" t="str">
        <f t="shared" si="385"/>
        <v>Sin movimiento en 2020</v>
      </c>
    </row>
    <row r="3250" spans="1:6" x14ac:dyDescent="0.25">
      <c r="A3250" s="75" t="s">
        <v>1443</v>
      </c>
      <c r="B3250" s="75" t="s">
        <v>1444</v>
      </c>
      <c r="C3250" s="83">
        <v>23.46</v>
      </c>
      <c r="D3250" s="83">
        <v>23.46</v>
      </c>
      <c r="E3250">
        <f t="shared" si="378"/>
        <v>0</v>
      </c>
      <c r="F3250" s="90" t="str">
        <f t="shared" si="385"/>
        <v>Sin movimiento en 2020</v>
      </c>
    </row>
    <row r="3251" spans="1:6" hidden="1" x14ac:dyDescent="0.25">
      <c r="A3251" s="75" t="s">
        <v>1475</v>
      </c>
      <c r="B3251" s="75" t="s">
        <v>1476</v>
      </c>
      <c r="C3251" s="83">
        <v>70.38</v>
      </c>
      <c r="D3251" s="83">
        <v>23.46</v>
      </c>
      <c r="E3251">
        <f t="shared" si="378"/>
        <v>46.919999999999995</v>
      </c>
      <c r="F3251" t="str">
        <f t="shared" si="379"/>
        <v>se sigue facturando</v>
      </c>
    </row>
    <row r="3252" spans="1:6" x14ac:dyDescent="0.25">
      <c r="A3252" s="75" t="s">
        <v>1549</v>
      </c>
      <c r="B3252" s="75" t="s">
        <v>1550</v>
      </c>
      <c r="C3252" s="83">
        <v>23.46</v>
      </c>
      <c r="D3252" s="83">
        <v>23.46</v>
      </c>
      <c r="E3252">
        <f t="shared" si="378"/>
        <v>0</v>
      </c>
      <c r="F3252" s="90" t="str">
        <f t="shared" ref="F3252:F3258" si="386">IF(E3252=0,"Sin movimiento en 2020", IF(C3252&gt;D3252,"se sigue facturando","esta pagando"))</f>
        <v>Sin movimiento en 2020</v>
      </c>
    </row>
    <row r="3253" spans="1:6" x14ac:dyDescent="0.25">
      <c r="A3253" s="75" t="s">
        <v>2205</v>
      </c>
      <c r="B3253" s="75" t="s">
        <v>2206</v>
      </c>
      <c r="C3253" s="83">
        <v>23.46</v>
      </c>
      <c r="D3253" s="83">
        <v>23.46</v>
      </c>
      <c r="E3253">
        <f t="shared" si="378"/>
        <v>0</v>
      </c>
      <c r="F3253" s="90" t="str">
        <f t="shared" si="386"/>
        <v>Sin movimiento en 2020</v>
      </c>
    </row>
    <row r="3254" spans="1:6" x14ac:dyDescent="0.25">
      <c r="A3254" s="75" t="s">
        <v>2487</v>
      </c>
      <c r="B3254" s="75" t="s">
        <v>2488</v>
      </c>
      <c r="C3254" s="83">
        <v>23.46</v>
      </c>
      <c r="D3254" s="83">
        <v>23.46</v>
      </c>
      <c r="E3254">
        <f t="shared" si="378"/>
        <v>0</v>
      </c>
      <c r="F3254" s="90" t="str">
        <f t="shared" si="386"/>
        <v>Sin movimiento en 2020</v>
      </c>
    </row>
    <row r="3255" spans="1:6" x14ac:dyDescent="0.25">
      <c r="A3255" s="75" t="s">
        <v>2489</v>
      </c>
      <c r="B3255" s="75" t="s">
        <v>2490</v>
      </c>
      <c r="C3255" s="83">
        <v>23.46</v>
      </c>
      <c r="D3255" s="83">
        <v>23.46</v>
      </c>
      <c r="E3255">
        <f t="shared" si="378"/>
        <v>0</v>
      </c>
      <c r="F3255" s="90" t="str">
        <f t="shared" si="386"/>
        <v>Sin movimiento en 2020</v>
      </c>
    </row>
    <row r="3256" spans="1:6" x14ac:dyDescent="0.25">
      <c r="A3256" s="75" t="s">
        <v>2491</v>
      </c>
      <c r="B3256" s="75" t="s">
        <v>2492</v>
      </c>
      <c r="C3256" s="83">
        <v>23.46</v>
      </c>
      <c r="D3256" s="83">
        <v>23.46</v>
      </c>
      <c r="E3256">
        <f t="shared" si="378"/>
        <v>0</v>
      </c>
      <c r="F3256" s="90" t="str">
        <f t="shared" si="386"/>
        <v>Sin movimiento en 2020</v>
      </c>
    </row>
    <row r="3257" spans="1:6" x14ac:dyDescent="0.25">
      <c r="A3257" s="75" t="s">
        <v>2493</v>
      </c>
      <c r="B3257" s="75" t="s">
        <v>2494</v>
      </c>
      <c r="C3257" s="83">
        <v>23.46</v>
      </c>
      <c r="D3257" s="83">
        <v>23.46</v>
      </c>
      <c r="E3257">
        <f t="shared" si="378"/>
        <v>0</v>
      </c>
      <c r="F3257" s="90" t="str">
        <f t="shared" si="386"/>
        <v>Sin movimiento en 2020</v>
      </c>
    </row>
    <row r="3258" spans="1:6" x14ac:dyDescent="0.25">
      <c r="A3258" s="75" t="s">
        <v>5101</v>
      </c>
      <c r="B3258" s="75" t="s">
        <v>5102</v>
      </c>
      <c r="C3258" s="83">
        <v>23.48</v>
      </c>
      <c r="D3258" s="83">
        <v>23.48</v>
      </c>
      <c r="E3258">
        <f t="shared" si="378"/>
        <v>0</v>
      </c>
      <c r="F3258" s="90" t="str">
        <f t="shared" si="386"/>
        <v>Sin movimiento en 2020</v>
      </c>
    </row>
    <row r="3259" spans="1:6" hidden="1" x14ac:dyDescent="0.25">
      <c r="A3259" s="75" t="s">
        <v>7326</v>
      </c>
      <c r="B3259" s="75" t="s">
        <v>2278</v>
      </c>
      <c r="C3259" s="83">
        <v>36.93</v>
      </c>
      <c r="D3259" s="83">
        <v>23.55</v>
      </c>
      <c r="E3259">
        <f t="shared" si="378"/>
        <v>13.379999999999999</v>
      </c>
      <c r="F3259" t="str">
        <f t="shared" si="379"/>
        <v>se sigue facturando</v>
      </c>
    </row>
    <row r="3260" spans="1:6" x14ac:dyDescent="0.25">
      <c r="A3260" s="75" t="s">
        <v>5764</v>
      </c>
      <c r="B3260" s="75" t="s">
        <v>5765</v>
      </c>
      <c r="C3260" s="83">
        <v>23.61</v>
      </c>
      <c r="D3260" s="83">
        <v>23.61</v>
      </c>
      <c r="E3260">
        <f t="shared" si="378"/>
        <v>0</v>
      </c>
      <c r="F3260" s="90" t="str">
        <f t="shared" ref="F3260:F3261" si="387">IF(E3260=0,"Sin movimiento en 2020", IF(C3260&gt;D3260,"se sigue facturando","esta pagando"))</f>
        <v>Sin movimiento en 2020</v>
      </c>
    </row>
    <row r="3261" spans="1:6" x14ac:dyDescent="0.25">
      <c r="A3261" s="75" t="s">
        <v>203</v>
      </c>
      <c r="B3261" s="75" t="s">
        <v>204</v>
      </c>
      <c r="C3261" s="83">
        <v>23.69</v>
      </c>
      <c r="D3261" s="83">
        <v>23.69</v>
      </c>
      <c r="E3261">
        <f t="shared" si="378"/>
        <v>0</v>
      </c>
      <c r="F3261" s="90" t="str">
        <f t="shared" si="387"/>
        <v>Sin movimiento en 2020</v>
      </c>
    </row>
    <row r="3262" spans="1:6" hidden="1" x14ac:dyDescent="0.25">
      <c r="A3262" s="75" t="s">
        <v>2177</v>
      </c>
      <c r="B3262" s="75" t="s">
        <v>2178</v>
      </c>
      <c r="C3262" s="83">
        <v>1.68</v>
      </c>
      <c r="D3262" s="83">
        <v>23.8</v>
      </c>
      <c r="E3262">
        <f t="shared" si="378"/>
        <v>-22.12</v>
      </c>
      <c r="F3262" t="str">
        <f t="shared" si="379"/>
        <v>esta pagando</v>
      </c>
    </row>
    <row r="3263" spans="1:6" x14ac:dyDescent="0.25">
      <c r="A3263" s="75" t="s">
        <v>2193</v>
      </c>
      <c r="B3263" s="75" t="s">
        <v>2194</v>
      </c>
      <c r="C3263" s="83">
        <v>23.83</v>
      </c>
      <c r="D3263" s="83">
        <v>23.83</v>
      </c>
      <c r="E3263">
        <f t="shared" si="378"/>
        <v>0</v>
      </c>
      <c r="F3263" s="90" t="str">
        <f t="shared" ref="F3263:F3269" si="388">IF(E3263=0,"Sin movimiento en 2020", IF(C3263&gt;D3263,"se sigue facturando","esta pagando"))</f>
        <v>Sin movimiento en 2020</v>
      </c>
    </row>
    <row r="3264" spans="1:6" x14ac:dyDescent="0.25">
      <c r="A3264" s="75" t="s">
        <v>2613</v>
      </c>
      <c r="B3264" s="75" t="s">
        <v>2614</v>
      </c>
      <c r="C3264" s="83">
        <v>23.83</v>
      </c>
      <c r="D3264" s="83">
        <v>23.83</v>
      </c>
      <c r="E3264">
        <f t="shared" si="378"/>
        <v>0</v>
      </c>
      <c r="F3264" s="90" t="str">
        <f t="shared" si="388"/>
        <v>Sin movimiento en 2020</v>
      </c>
    </row>
    <row r="3265" spans="1:6" x14ac:dyDescent="0.25">
      <c r="A3265" s="75" t="s">
        <v>6403</v>
      </c>
      <c r="B3265" s="75" t="s">
        <v>6404</v>
      </c>
      <c r="C3265" s="83">
        <v>23.86</v>
      </c>
      <c r="D3265" s="83">
        <v>23.86</v>
      </c>
      <c r="E3265">
        <f t="shared" si="378"/>
        <v>0</v>
      </c>
      <c r="F3265" s="90" t="str">
        <f t="shared" si="388"/>
        <v>Sin movimiento en 2020</v>
      </c>
    </row>
    <row r="3266" spans="1:6" x14ac:dyDescent="0.25">
      <c r="A3266" s="75" t="s">
        <v>247</v>
      </c>
      <c r="B3266" s="75" t="s">
        <v>248</v>
      </c>
      <c r="C3266" s="83">
        <v>23.88</v>
      </c>
      <c r="D3266" s="83">
        <v>23.88</v>
      </c>
      <c r="E3266">
        <f t="shared" ref="E3266:E3329" si="389">C3266-D3266</f>
        <v>0</v>
      </c>
      <c r="F3266" s="90" t="str">
        <f t="shared" si="388"/>
        <v>Sin movimiento en 2020</v>
      </c>
    </row>
    <row r="3267" spans="1:6" x14ac:dyDescent="0.25">
      <c r="A3267" s="75" t="s">
        <v>729</v>
      </c>
      <c r="B3267" s="75" t="s">
        <v>730</v>
      </c>
      <c r="C3267" s="83">
        <v>23.88</v>
      </c>
      <c r="D3267" s="83">
        <v>23.88</v>
      </c>
      <c r="E3267">
        <f t="shared" si="389"/>
        <v>0</v>
      </c>
      <c r="F3267" s="90" t="str">
        <f t="shared" si="388"/>
        <v>Sin movimiento en 2020</v>
      </c>
    </row>
    <row r="3268" spans="1:6" x14ac:dyDescent="0.25">
      <c r="A3268" s="75" t="s">
        <v>1469</v>
      </c>
      <c r="B3268" s="75" t="s">
        <v>1470</v>
      </c>
      <c r="C3268" s="83">
        <v>23.88</v>
      </c>
      <c r="D3268" s="83">
        <v>23.88</v>
      </c>
      <c r="E3268">
        <f t="shared" si="389"/>
        <v>0</v>
      </c>
      <c r="F3268" s="90" t="str">
        <f t="shared" si="388"/>
        <v>Sin movimiento en 2020</v>
      </c>
    </row>
    <row r="3269" spans="1:6" x14ac:dyDescent="0.25">
      <c r="A3269" s="75" t="s">
        <v>3098</v>
      </c>
      <c r="B3269" s="75" t="s">
        <v>3099</v>
      </c>
      <c r="C3269" s="83">
        <v>23.88</v>
      </c>
      <c r="D3269" s="83">
        <v>23.88</v>
      </c>
      <c r="E3269">
        <f t="shared" si="389"/>
        <v>0</v>
      </c>
      <c r="F3269" s="90" t="str">
        <f t="shared" si="388"/>
        <v>Sin movimiento en 2020</v>
      </c>
    </row>
    <row r="3270" spans="1:6" hidden="1" x14ac:dyDescent="0.25">
      <c r="A3270" s="75" t="s">
        <v>3724</v>
      </c>
      <c r="B3270" s="75" t="s">
        <v>3725</v>
      </c>
      <c r="C3270" s="83">
        <v>35.11</v>
      </c>
      <c r="D3270" s="83">
        <v>23.89</v>
      </c>
      <c r="E3270">
        <f t="shared" si="389"/>
        <v>11.219999999999999</v>
      </c>
      <c r="F3270" t="str">
        <f t="shared" ref="F3270:F3325" si="390">IF(E3270=0,"No cobrable", IF(C3270&gt;D3270,"se sigue facturando","esta pagando"))</f>
        <v>se sigue facturando</v>
      </c>
    </row>
    <row r="3271" spans="1:6" x14ac:dyDescent="0.25">
      <c r="A3271" s="75" t="s">
        <v>3394</v>
      </c>
      <c r="B3271" s="75" t="s">
        <v>3395</v>
      </c>
      <c r="C3271" s="83">
        <v>23.93</v>
      </c>
      <c r="D3271" s="83">
        <v>23.93</v>
      </c>
      <c r="E3271">
        <f t="shared" si="389"/>
        <v>0</v>
      </c>
      <c r="F3271" s="90" t="str">
        <f t="shared" ref="F3271:F3279" si="391">IF(E3271=0,"Sin movimiento en 2020", IF(C3271&gt;D3271,"se sigue facturando","esta pagando"))</f>
        <v>Sin movimiento en 2020</v>
      </c>
    </row>
    <row r="3272" spans="1:6" x14ac:dyDescent="0.25">
      <c r="A3272" s="75" t="s">
        <v>3594</v>
      </c>
      <c r="B3272" s="75" t="s">
        <v>3595</v>
      </c>
      <c r="C3272" s="83">
        <v>23.93</v>
      </c>
      <c r="D3272" s="83">
        <v>23.93</v>
      </c>
      <c r="E3272">
        <f t="shared" si="389"/>
        <v>0</v>
      </c>
      <c r="F3272" s="90" t="str">
        <f t="shared" si="391"/>
        <v>Sin movimiento en 2020</v>
      </c>
    </row>
    <row r="3273" spans="1:6" x14ac:dyDescent="0.25">
      <c r="A3273" s="75" t="s">
        <v>7450</v>
      </c>
      <c r="B3273" s="75" t="s">
        <v>7451</v>
      </c>
      <c r="C3273" s="83">
        <v>23.95</v>
      </c>
      <c r="D3273" s="83">
        <v>23.95</v>
      </c>
      <c r="E3273">
        <f t="shared" si="389"/>
        <v>0</v>
      </c>
      <c r="F3273" s="90" t="str">
        <f t="shared" si="391"/>
        <v>Sin movimiento en 2020</v>
      </c>
    </row>
    <row r="3274" spans="1:6" x14ac:dyDescent="0.25">
      <c r="A3274" s="75" t="s">
        <v>3848</v>
      </c>
      <c r="B3274" s="75" t="s">
        <v>3849</v>
      </c>
      <c r="C3274" s="83">
        <v>23.99</v>
      </c>
      <c r="D3274" s="83">
        <v>23.99</v>
      </c>
      <c r="E3274">
        <f t="shared" si="389"/>
        <v>0</v>
      </c>
      <c r="F3274" s="90" t="str">
        <f t="shared" si="391"/>
        <v>Sin movimiento en 2020</v>
      </c>
    </row>
    <row r="3275" spans="1:6" x14ac:dyDescent="0.25">
      <c r="A3275" s="75" t="s">
        <v>3142</v>
      </c>
      <c r="B3275" s="75" t="s">
        <v>3143</v>
      </c>
      <c r="C3275" s="83">
        <v>24.04</v>
      </c>
      <c r="D3275" s="83">
        <v>24.04</v>
      </c>
      <c r="E3275">
        <f t="shared" si="389"/>
        <v>0</v>
      </c>
      <c r="F3275" s="90" t="str">
        <f t="shared" si="391"/>
        <v>Sin movimiento en 2020</v>
      </c>
    </row>
    <row r="3276" spans="1:6" x14ac:dyDescent="0.25">
      <c r="A3276" s="75" t="s">
        <v>7392</v>
      </c>
      <c r="B3276" s="75" t="s">
        <v>7393</v>
      </c>
      <c r="C3276" s="83">
        <v>24.05</v>
      </c>
      <c r="D3276" s="83">
        <v>24.05</v>
      </c>
      <c r="E3276">
        <f t="shared" si="389"/>
        <v>0</v>
      </c>
      <c r="F3276" s="90" t="str">
        <f t="shared" si="391"/>
        <v>Sin movimiento en 2020</v>
      </c>
    </row>
    <row r="3277" spans="1:6" x14ac:dyDescent="0.25">
      <c r="A3277" s="75" t="s">
        <v>817</v>
      </c>
      <c r="B3277" s="75" t="s">
        <v>818</v>
      </c>
      <c r="C3277" s="83">
        <v>24.07</v>
      </c>
      <c r="D3277" s="83">
        <v>24.07</v>
      </c>
      <c r="E3277">
        <f t="shared" si="389"/>
        <v>0</v>
      </c>
      <c r="F3277" s="90" t="str">
        <f t="shared" si="391"/>
        <v>Sin movimiento en 2020</v>
      </c>
    </row>
    <row r="3278" spans="1:6" x14ac:dyDescent="0.25">
      <c r="A3278" s="75" t="s">
        <v>1165</v>
      </c>
      <c r="B3278" s="75" t="s">
        <v>1166</v>
      </c>
      <c r="C3278" s="83">
        <v>24.09</v>
      </c>
      <c r="D3278" s="83">
        <v>24.09</v>
      </c>
      <c r="E3278">
        <f t="shared" si="389"/>
        <v>0</v>
      </c>
      <c r="F3278" s="90" t="str">
        <f t="shared" si="391"/>
        <v>Sin movimiento en 2020</v>
      </c>
    </row>
    <row r="3279" spans="1:6" x14ac:dyDescent="0.25">
      <c r="A3279" s="75" t="s">
        <v>4270</v>
      </c>
      <c r="B3279" s="75" t="s">
        <v>4271</v>
      </c>
      <c r="C3279" s="83">
        <v>24.24</v>
      </c>
      <c r="D3279" s="83">
        <v>24.24</v>
      </c>
      <c r="E3279">
        <f t="shared" si="389"/>
        <v>0</v>
      </c>
      <c r="F3279" s="90" t="str">
        <f t="shared" si="391"/>
        <v>Sin movimiento en 2020</v>
      </c>
    </row>
    <row r="3280" spans="1:6" hidden="1" x14ac:dyDescent="0.25">
      <c r="A3280" s="75" t="s">
        <v>9405</v>
      </c>
      <c r="B3280" s="75" t="s">
        <v>9406</v>
      </c>
      <c r="C3280" s="83">
        <v>38.06</v>
      </c>
      <c r="D3280" s="83">
        <v>24.3</v>
      </c>
      <c r="E3280">
        <f t="shared" si="389"/>
        <v>13.760000000000002</v>
      </c>
      <c r="F3280" t="str">
        <f t="shared" si="390"/>
        <v>se sigue facturando</v>
      </c>
    </row>
    <row r="3281" spans="1:6" x14ac:dyDescent="0.25">
      <c r="A3281" s="75" t="s">
        <v>3156</v>
      </c>
      <c r="B3281" s="75" t="s">
        <v>3157</v>
      </c>
      <c r="C3281" s="83">
        <v>24.31</v>
      </c>
      <c r="D3281" s="83">
        <v>24.31</v>
      </c>
      <c r="E3281">
        <f t="shared" si="389"/>
        <v>0</v>
      </c>
      <c r="F3281" s="90" t="str">
        <f t="shared" ref="F3281:F3282" si="392">IF(E3281=0,"Sin movimiento en 2020", IF(C3281&gt;D3281,"se sigue facturando","esta pagando"))</f>
        <v>Sin movimiento en 2020</v>
      </c>
    </row>
    <row r="3282" spans="1:6" x14ac:dyDescent="0.25">
      <c r="A3282" s="75" t="s">
        <v>1253</v>
      </c>
      <c r="B3282" s="75" t="s">
        <v>1254</v>
      </c>
      <c r="C3282" s="83">
        <v>24.32</v>
      </c>
      <c r="D3282" s="83">
        <v>24.32</v>
      </c>
      <c r="E3282">
        <f t="shared" si="389"/>
        <v>0</v>
      </c>
      <c r="F3282" s="90" t="str">
        <f t="shared" si="392"/>
        <v>Sin movimiento en 2020</v>
      </c>
    </row>
    <row r="3283" spans="1:6" hidden="1" x14ac:dyDescent="0.25">
      <c r="A3283" s="75" t="s">
        <v>4388</v>
      </c>
      <c r="B3283" s="75" t="s">
        <v>4389</v>
      </c>
      <c r="C3283" s="83">
        <v>32.89</v>
      </c>
      <c r="D3283" s="83">
        <v>24.33</v>
      </c>
      <c r="E3283">
        <f t="shared" si="389"/>
        <v>8.5600000000000023</v>
      </c>
      <c r="F3283" t="str">
        <f t="shared" si="390"/>
        <v>se sigue facturando</v>
      </c>
    </row>
    <row r="3284" spans="1:6" x14ac:dyDescent="0.25">
      <c r="A3284" s="75" t="s">
        <v>3602</v>
      </c>
      <c r="B3284" s="75" t="s">
        <v>3603</v>
      </c>
      <c r="C3284" s="83">
        <v>24.39</v>
      </c>
      <c r="D3284" s="83">
        <v>24.39</v>
      </c>
      <c r="E3284">
        <f t="shared" si="389"/>
        <v>0</v>
      </c>
      <c r="F3284" s="90" t="str">
        <f>IF(E3284=0,"Sin movimiento en 2020", IF(C3284&gt;D3284,"se sigue facturando","esta pagando"))</f>
        <v>Sin movimiento en 2020</v>
      </c>
    </row>
    <row r="3285" spans="1:6" hidden="1" x14ac:dyDescent="0.25">
      <c r="A3285" s="75" t="s">
        <v>473</v>
      </c>
      <c r="B3285" s="75" t="s">
        <v>474</v>
      </c>
      <c r="C3285" s="83">
        <v>19.2</v>
      </c>
      <c r="D3285" s="83">
        <v>24.6</v>
      </c>
      <c r="E3285">
        <f t="shared" si="389"/>
        <v>-5.4000000000000021</v>
      </c>
      <c r="F3285" t="str">
        <f t="shared" si="390"/>
        <v>esta pagando</v>
      </c>
    </row>
    <row r="3286" spans="1:6" hidden="1" x14ac:dyDescent="0.25">
      <c r="A3286" s="75" t="s">
        <v>557</v>
      </c>
      <c r="B3286" s="75" t="s">
        <v>558</v>
      </c>
      <c r="C3286" s="83">
        <v>12.3</v>
      </c>
      <c r="D3286" s="83">
        <v>24.6</v>
      </c>
      <c r="E3286">
        <f t="shared" si="389"/>
        <v>-12.3</v>
      </c>
      <c r="F3286" t="str">
        <f t="shared" si="390"/>
        <v>esta pagando</v>
      </c>
    </row>
    <row r="3287" spans="1:6" x14ac:dyDescent="0.25">
      <c r="A3287" s="75" t="s">
        <v>715</v>
      </c>
      <c r="B3287" s="75" t="s">
        <v>716</v>
      </c>
      <c r="C3287" s="83">
        <v>24.6</v>
      </c>
      <c r="D3287" s="83">
        <v>24.6</v>
      </c>
      <c r="E3287">
        <f t="shared" si="389"/>
        <v>0</v>
      </c>
      <c r="F3287" s="90" t="str">
        <f>IF(E3287=0,"Sin movimiento en 2020", IF(C3287&gt;D3287,"se sigue facturando","esta pagando"))</f>
        <v>Sin movimiento en 2020</v>
      </c>
    </row>
    <row r="3288" spans="1:6" hidden="1" x14ac:dyDescent="0.25">
      <c r="A3288" s="75" t="s">
        <v>1543</v>
      </c>
      <c r="B3288" s="75" t="s">
        <v>1544</v>
      </c>
      <c r="C3288" s="83">
        <v>12.3</v>
      </c>
      <c r="D3288" s="83">
        <v>24.6</v>
      </c>
      <c r="E3288">
        <f t="shared" si="389"/>
        <v>-12.3</v>
      </c>
      <c r="F3288" t="str">
        <f t="shared" si="390"/>
        <v>esta pagando</v>
      </c>
    </row>
    <row r="3289" spans="1:6" hidden="1" x14ac:dyDescent="0.25">
      <c r="A3289" s="75" t="s">
        <v>3148</v>
      </c>
      <c r="B3289" s="75" t="s">
        <v>3149</v>
      </c>
      <c r="C3289" s="83">
        <v>5.04</v>
      </c>
      <c r="D3289" s="83">
        <v>24.62</v>
      </c>
      <c r="E3289">
        <f t="shared" si="389"/>
        <v>-19.580000000000002</v>
      </c>
      <c r="F3289" t="str">
        <f t="shared" si="390"/>
        <v>esta pagando</v>
      </c>
    </row>
    <row r="3290" spans="1:6" hidden="1" x14ac:dyDescent="0.25">
      <c r="A3290" s="75" t="s">
        <v>2667</v>
      </c>
      <c r="B3290" s="75" t="s">
        <v>2668</v>
      </c>
      <c r="C3290" s="83">
        <v>9</v>
      </c>
      <c r="D3290" s="83">
        <v>24.66</v>
      </c>
      <c r="E3290">
        <f t="shared" si="389"/>
        <v>-15.66</v>
      </c>
      <c r="F3290" t="str">
        <f t="shared" si="390"/>
        <v>esta pagando</v>
      </c>
    </row>
    <row r="3291" spans="1:6" x14ac:dyDescent="0.25">
      <c r="A3291" s="75" t="s">
        <v>3064</v>
      </c>
      <c r="B3291" s="75" t="s">
        <v>3065</v>
      </c>
      <c r="C3291" s="83">
        <v>24.73</v>
      </c>
      <c r="D3291" s="83">
        <v>24.73</v>
      </c>
      <c r="E3291">
        <f t="shared" si="389"/>
        <v>0</v>
      </c>
      <c r="F3291" s="90" t="str">
        <f t="shared" ref="F3291:F3298" si="393">IF(E3291=0,"Sin movimiento en 2020", IF(C3291&gt;D3291,"se sigue facturando","esta pagando"))</f>
        <v>Sin movimiento en 2020</v>
      </c>
    </row>
    <row r="3292" spans="1:6" x14ac:dyDescent="0.25">
      <c r="A3292" s="75" t="s">
        <v>8278</v>
      </c>
      <c r="B3292" s="75" t="s">
        <v>8279</v>
      </c>
      <c r="C3292" s="83">
        <v>24.75</v>
      </c>
      <c r="D3292" s="83">
        <v>24.75</v>
      </c>
      <c r="E3292">
        <f t="shared" si="389"/>
        <v>0</v>
      </c>
      <c r="F3292" s="90" t="str">
        <f t="shared" si="393"/>
        <v>Sin movimiento en 2020</v>
      </c>
    </row>
    <row r="3293" spans="1:6" x14ac:dyDescent="0.25">
      <c r="A3293" s="75" t="s">
        <v>3790</v>
      </c>
      <c r="B3293" s="75" t="s">
        <v>3791</v>
      </c>
      <c r="C3293" s="83">
        <v>24.79</v>
      </c>
      <c r="D3293" s="83">
        <v>24.79</v>
      </c>
      <c r="E3293">
        <f t="shared" si="389"/>
        <v>0</v>
      </c>
      <c r="F3293" s="90" t="str">
        <f t="shared" si="393"/>
        <v>Sin movimiento en 2020</v>
      </c>
    </row>
    <row r="3294" spans="1:6" x14ac:dyDescent="0.25">
      <c r="A3294" s="75" t="s">
        <v>4086</v>
      </c>
      <c r="B3294" s="75" t="s">
        <v>4087</v>
      </c>
      <c r="C3294" s="83">
        <v>24.81</v>
      </c>
      <c r="D3294" s="83">
        <v>24.81</v>
      </c>
      <c r="E3294">
        <f t="shared" si="389"/>
        <v>0</v>
      </c>
      <c r="F3294" s="90" t="str">
        <f t="shared" si="393"/>
        <v>Sin movimiento en 2020</v>
      </c>
    </row>
    <row r="3295" spans="1:6" x14ac:dyDescent="0.25">
      <c r="A3295" s="75" t="s">
        <v>4246</v>
      </c>
      <c r="B3295" s="75" t="s">
        <v>4247</v>
      </c>
      <c r="C3295" s="83">
        <v>24.86</v>
      </c>
      <c r="D3295" s="83">
        <v>24.86</v>
      </c>
      <c r="E3295">
        <f t="shared" si="389"/>
        <v>0</v>
      </c>
      <c r="F3295" s="90" t="str">
        <f t="shared" si="393"/>
        <v>Sin movimiento en 2020</v>
      </c>
    </row>
    <row r="3296" spans="1:6" x14ac:dyDescent="0.25">
      <c r="A3296" s="75" t="s">
        <v>4569</v>
      </c>
      <c r="B3296" s="75" t="s">
        <v>4570</v>
      </c>
      <c r="C3296" s="83">
        <v>24.86</v>
      </c>
      <c r="D3296" s="83">
        <v>24.86</v>
      </c>
      <c r="E3296">
        <f t="shared" si="389"/>
        <v>0</v>
      </c>
      <c r="F3296" s="90" t="str">
        <f t="shared" si="393"/>
        <v>Sin movimiento en 2020</v>
      </c>
    </row>
    <row r="3297" spans="1:6" x14ac:dyDescent="0.25">
      <c r="A3297" s="75" t="s">
        <v>227</v>
      </c>
      <c r="B3297" s="75" t="s">
        <v>228</v>
      </c>
      <c r="C3297" s="83">
        <v>24.88</v>
      </c>
      <c r="D3297" s="83">
        <v>24.88</v>
      </c>
      <c r="E3297">
        <f t="shared" si="389"/>
        <v>0</v>
      </c>
      <c r="F3297" s="90" t="str">
        <f t="shared" si="393"/>
        <v>Sin movimiento en 2020</v>
      </c>
    </row>
    <row r="3298" spans="1:6" x14ac:dyDescent="0.25">
      <c r="A3298" s="75" t="s">
        <v>915</v>
      </c>
      <c r="B3298" s="75" t="s">
        <v>916</v>
      </c>
      <c r="C3298" s="83">
        <v>24.88</v>
      </c>
      <c r="D3298" s="83">
        <v>24.88</v>
      </c>
      <c r="E3298">
        <f t="shared" si="389"/>
        <v>0</v>
      </c>
      <c r="F3298" s="90" t="str">
        <f t="shared" si="393"/>
        <v>Sin movimiento en 2020</v>
      </c>
    </row>
    <row r="3299" spans="1:6" hidden="1" x14ac:dyDescent="0.25">
      <c r="A3299" s="75" t="s">
        <v>2633</v>
      </c>
      <c r="B3299" s="75" t="s">
        <v>2634</v>
      </c>
      <c r="C3299" s="83">
        <v>22.42</v>
      </c>
      <c r="D3299" s="83">
        <v>24.88</v>
      </c>
      <c r="E3299">
        <f t="shared" si="389"/>
        <v>-2.4599999999999973</v>
      </c>
      <c r="F3299" t="str">
        <f t="shared" si="390"/>
        <v>esta pagando</v>
      </c>
    </row>
    <row r="3300" spans="1:6" x14ac:dyDescent="0.25">
      <c r="A3300" s="75" t="s">
        <v>6146</v>
      </c>
      <c r="B3300" s="75" t="s">
        <v>6147</v>
      </c>
      <c r="C3300" s="83">
        <v>24.89</v>
      </c>
      <c r="D3300" s="83">
        <v>24.89</v>
      </c>
      <c r="E3300">
        <f t="shared" si="389"/>
        <v>0</v>
      </c>
      <c r="F3300" s="90" t="str">
        <f>IF(E3300=0,"Sin movimiento en 2020", IF(C3300&gt;D3300,"se sigue facturando","esta pagando"))</f>
        <v>Sin movimiento en 2020</v>
      </c>
    </row>
    <row r="3301" spans="1:6" hidden="1" x14ac:dyDescent="0.25">
      <c r="A3301" s="75" t="s">
        <v>4238</v>
      </c>
      <c r="B3301" s="75" t="s">
        <v>4239</v>
      </c>
      <c r="C3301" s="83">
        <v>60.1</v>
      </c>
      <c r="D3301" s="83">
        <v>24.92</v>
      </c>
      <c r="E3301">
        <f t="shared" si="389"/>
        <v>35.18</v>
      </c>
      <c r="F3301" t="str">
        <f t="shared" si="390"/>
        <v>se sigue facturando</v>
      </c>
    </row>
    <row r="3302" spans="1:6" x14ac:dyDescent="0.25">
      <c r="A3302" s="75" t="s">
        <v>215</v>
      </c>
      <c r="B3302" s="75" t="s">
        <v>216</v>
      </c>
      <c r="C3302" s="83">
        <v>24.93</v>
      </c>
      <c r="D3302" s="83">
        <v>24.93</v>
      </c>
      <c r="E3302">
        <f t="shared" si="389"/>
        <v>0</v>
      </c>
      <c r="F3302" s="90" t="str">
        <f t="shared" ref="F3302:F3313" si="394">IF(E3302=0,"Sin movimiento en 2020", IF(C3302&gt;D3302,"se sigue facturando","esta pagando"))</f>
        <v>Sin movimiento en 2020</v>
      </c>
    </row>
    <row r="3303" spans="1:6" x14ac:dyDescent="0.25">
      <c r="A3303" s="75" t="s">
        <v>3406</v>
      </c>
      <c r="B3303" s="75" t="s">
        <v>3407</v>
      </c>
      <c r="C3303" s="83">
        <v>24.93</v>
      </c>
      <c r="D3303" s="83">
        <v>24.93</v>
      </c>
      <c r="E3303">
        <f t="shared" si="389"/>
        <v>0</v>
      </c>
      <c r="F3303" s="90" t="str">
        <f t="shared" si="394"/>
        <v>Sin movimiento en 2020</v>
      </c>
    </row>
    <row r="3304" spans="1:6" x14ac:dyDescent="0.25">
      <c r="A3304" s="75" t="s">
        <v>1473</v>
      </c>
      <c r="B3304" s="75" t="s">
        <v>1474</v>
      </c>
      <c r="C3304" s="83">
        <v>24.95</v>
      </c>
      <c r="D3304" s="83">
        <v>24.95</v>
      </c>
      <c r="E3304">
        <f t="shared" si="389"/>
        <v>0</v>
      </c>
      <c r="F3304" s="90" t="str">
        <f t="shared" si="394"/>
        <v>Sin movimiento en 2020</v>
      </c>
    </row>
    <row r="3305" spans="1:6" x14ac:dyDescent="0.25">
      <c r="A3305" s="75" t="s">
        <v>3126</v>
      </c>
      <c r="B3305" s="75" t="s">
        <v>3127</v>
      </c>
      <c r="C3305" s="83">
        <v>25</v>
      </c>
      <c r="D3305" s="83">
        <v>25</v>
      </c>
      <c r="E3305">
        <f t="shared" si="389"/>
        <v>0</v>
      </c>
      <c r="F3305" s="90" t="str">
        <f t="shared" si="394"/>
        <v>Sin movimiento en 2020</v>
      </c>
    </row>
    <row r="3306" spans="1:6" x14ac:dyDescent="0.25">
      <c r="A3306" s="75" t="s">
        <v>9150</v>
      </c>
      <c r="B3306" s="75" t="s">
        <v>9151</v>
      </c>
      <c r="C3306" s="83">
        <v>25</v>
      </c>
      <c r="D3306" s="83">
        <v>25</v>
      </c>
      <c r="E3306">
        <f t="shared" si="389"/>
        <v>0</v>
      </c>
      <c r="F3306" s="90" t="str">
        <f t="shared" si="394"/>
        <v>Sin movimiento en 2020</v>
      </c>
    </row>
    <row r="3307" spans="1:6" x14ac:dyDescent="0.25">
      <c r="A3307" s="75" t="s">
        <v>9116</v>
      </c>
      <c r="B3307" s="75" t="s">
        <v>9117</v>
      </c>
      <c r="C3307" s="83">
        <v>25.04</v>
      </c>
      <c r="D3307" s="83">
        <v>25.04</v>
      </c>
      <c r="E3307">
        <f t="shared" si="389"/>
        <v>0</v>
      </c>
      <c r="F3307" s="90" t="str">
        <f t="shared" si="394"/>
        <v>Sin movimiento en 2020</v>
      </c>
    </row>
    <row r="3308" spans="1:6" x14ac:dyDescent="0.25">
      <c r="A3308" s="75" t="s">
        <v>6859</v>
      </c>
      <c r="B3308" s="75" t="s">
        <v>6860</v>
      </c>
      <c r="C3308" s="83">
        <v>25.06</v>
      </c>
      <c r="D3308" s="83">
        <v>25.06</v>
      </c>
      <c r="E3308">
        <f t="shared" si="389"/>
        <v>0</v>
      </c>
      <c r="F3308" s="90" t="str">
        <f t="shared" si="394"/>
        <v>Sin movimiento en 2020</v>
      </c>
    </row>
    <row r="3309" spans="1:6" x14ac:dyDescent="0.25">
      <c r="A3309" s="75" t="s">
        <v>7780</v>
      </c>
      <c r="B3309" s="75" t="s">
        <v>7781</v>
      </c>
      <c r="C3309" s="83">
        <v>25.09</v>
      </c>
      <c r="D3309" s="83">
        <v>25.09</v>
      </c>
      <c r="E3309">
        <f t="shared" si="389"/>
        <v>0</v>
      </c>
      <c r="F3309" s="90" t="str">
        <f t="shared" si="394"/>
        <v>Sin movimiento en 2020</v>
      </c>
    </row>
    <row r="3310" spans="1:6" x14ac:dyDescent="0.25">
      <c r="A3310" s="75" t="s">
        <v>2787</v>
      </c>
      <c r="B3310" s="75" t="s">
        <v>2788</v>
      </c>
      <c r="C3310" s="83">
        <v>25.1</v>
      </c>
      <c r="D3310" s="83">
        <v>25.1</v>
      </c>
      <c r="E3310">
        <f t="shared" si="389"/>
        <v>0</v>
      </c>
      <c r="F3310" s="90" t="str">
        <f t="shared" si="394"/>
        <v>Sin movimiento en 2020</v>
      </c>
    </row>
    <row r="3311" spans="1:6" x14ac:dyDescent="0.25">
      <c r="A3311" s="75" t="s">
        <v>155</v>
      </c>
      <c r="B3311" s="75" t="s">
        <v>156</v>
      </c>
      <c r="C3311" s="83">
        <v>25.12</v>
      </c>
      <c r="D3311" s="83">
        <v>25.12</v>
      </c>
      <c r="E3311">
        <f t="shared" si="389"/>
        <v>0</v>
      </c>
      <c r="F3311" s="90" t="str">
        <f t="shared" si="394"/>
        <v>Sin movimiento en 2020</v>
      </c>
    </row>
    <row r="3312" spans="1:6" x14ac:dyDescent="0.25">
      <c r="A3312" s="75" t="s">
        <v>1211</v>
      </c>
      <c r="B3312" s="75" t="s">
        <v>1212</v>
      </c>
      <c r="C3312" s="83">
        <v>25.13</v>
      </c>
      <c r="D3312" s="83">
        <v>25.13</v>
      </c>
      <c r="E3312">
        <f t="shared" si="389"/>
        <v>0</v>
      </c>
      <c r="F3312" s="90" t="str">
        <f t="shared" si="394"/>
        <v>Sin movimiento en 2020</v>
      </c>
    </row>
    <row r="3313" spans="1:6" x14ac:dyDescent="0.25">
      <c r="A3313" s="75" t="s">
        <v>8110</v>
      </c>
      <c r="B3313" s="75" t="s">
        <v>8111</v>
      </c>
      <c r="C3313" s="83">
        <v>25.13</v>
      </c>
      <c r="D3313" s="83">
        <v>25.13</v>
      </c>
      <c r="E3313">
        <f t="shared" si="389"/>
        <v>0</v>
      </c>
      <c r="F3313" s="90" t="str">
        <f t="shared" si="394"/>
        <v>Sin movimiento en 2020</v>
      </c>
    </row>
    <row r="3314" spans="1:6" hidden="1" x14ac:dyDescent="0.25">
      <c r="A3314" s="75" t="s">
        <v>173</v>
      </c>
      <c r="B3314" s="75" t="s">
        <v>174</v>
      </c>
      <c r="C3314" s="83">
        <v>16.760000000000002</v>
      </c>
      <c r="D3314" s="83">
        <v>25.14</v>
      </c>
      <c r="E3314">
        <f t="shared" si="389"/>
        <v>-8.379999999999999</v>
      </c>
      <c r="F3314" t="str">
        <f t="shared" si="390"/>
        <v>esta pagando</v>
      </c>
    </row>
    <row r="3315" spans="1:6" x14ac:dyDescent="0.25">
      <c r="A3315" s="75" t="s">
        <v>221</v>
      </c>
      <c r="B3315" s="75" t="s">
        <v>222</v>
      </c>
      <c r="C3315" s="83">
        <v>25.14</v>
      </c>
      <c r="D3315" s="83">
        <v>25.14</v>
      </c>
      <c r="E3315">
        <f t="shared" si="389"/>
        <v>0</v>
      </c>
      <c r="F3315" s="90" t="str">
        <f t="shared" ref="F3315:F3324" si="395">IF(E3315=0,"Sin movimiento en 2020", IF(C3315&gt;D3315,"se sigue facturando","esta pagando"))</f>
        <v>Sin movimiento en 2020</v>
      </c>
    </row>
    <row r="3316" spans="1:6" x14ac:dyDescent="0.25">
      <c r="A3316" s="75" t="s">
        <v>225</v>
      </c>
      <c r="B3316" s="75" t="s">
        <v>226</v>
      </c>
      <c r="C3316" s="83">
        <v>25.14</v>
      </c>
      <c r="D3316" s="83">
        <v>25.14</v>
      </c>
      <c r="E3316">
        <f t="shared" si="389"/>
        <v>0</v>
      </c>
      <c r="F3316" s="90" t="str">
        <f t="shared" si="395"/>
        <v>Sin movimiento en 2020</v>
      </c>
    </row>
    <row r="3317" spans="1:6" x14ac:dyDescent="0.25">
      <c r="A3317" s="75" t="s">
        <v>231</v>
      </c>
      <c r="B3317" s="75" t="s">
        <v>232</v>
      </c>
      <c r="C3317" s="83">
        <v>25.14</v>
      </c>
      <c r="D3317" s="83">
        <v>25.14</v>
      </c>
      <c r="E3317">
        <f t="shared" si="389"/>
        <v>0</v>
      </c>
      <c r="F3317" s="90" t="str">
        <f t="shared" si="395"/>
        <v>Sin movimiento en 2020</v>
      </c>
    </row>
    <row r="3318" spans="1:6" x14ac:dyDescent="0.25">
      <c r="A3318" s="75" t="s">
        <v>295</v>
      </c>
      <c r="B3318" s="75" t="s">
        <v>296</v>
      </c>
      <c r="C3318" s="83">
        <v>25.14</v>
      </c>
      <c r="D3318" s="83">
        <v>25.14</v>
      </c>
      <c r="E3318">
        <f t="shared" si="389"/>
        <v>0</v>
      </c>
      <c r="F3318" s="90" t="str">
        <f t="shared" si="395"/>
        <v>Sin movimiento en 2020</v>
      </c>
    </row>
    <row r="3319" spans="1:6" x14ac:dyDescent="0.25">
      <c r="A3319" s="75" t="s">
        <v>301</v>
      </c>
      <c r="B3319" s="75" t="s">
        <v>302</v>
      </c>
      <c r="C3319" s="83">
        <v>25.14</v>
      </c>
      <c r="D3319" s="83">
        <v>25.14</v>
      </c>
      <c r="E3319">
        <f t="shared" si="389"/>
        <v>0</v>
      </c>
      <c r="F3319" s="90" t="str">
        <f t="shared" si="395"/>
        <v>Sin movimiento en 2020</v>
      </c>
    </row>
    <row r="3320" spans="1:6" x14ac:dyDescent="0.25">
      <c r="A3320" s="75" t="s">
        <v>305</v>
      </c>
      <c r="B3320" s="75" t="s">
        <v>306</v>
      </c>
      <c r="C3320" s="83">
        <v>25.14</v>
      </c>
      <c r="D3320" s="83">
        <v>25.14</v>
      </c>
      <c r="E3320">
        <f t="shared" si="389"/>
        <v>0</v>
      </c>
      <c r="F3320" s="90" t="str">
        <f t="shared" si="395"/>
        <v>Sin movimiento en 2020</v>
      </c>
    </row>
    <row r="3321" spans="1:6" x14ac:dyDescent="0.25">
      <c r="A3321" s="75" t="s">
        <v>307</v>
      </c>
      <c r="B3321" s="75" t="s">
        <v>308</v>
      </c>
      <c r="C3321" s="83">
        <v>25.14</v>
      </c>
      <c r="D3321" s="83">
        <v>25.14</v>
      </c>
      <c r="E3321">
        <f t="shared" si="389"/>
        <v>0</v>
      </c>
      <c r="F3321" s="90" t="str">
        <f t="shared" si="395"/>
        <v>Sin movimiento en 2020</v>
      </c>
    </row>
    <row r="3322" spans="1:6" x14ac:dyDescent="0.25">
      <c r="A3322" s="75" t="s">
        <v>309</v>
      </c>
      <c r="B3322" s="75" t="s">
        <v>310</v>
      </c>
      <c r="C3322" s="83">
        <v>25.14</v>
      </c>
      <c r="D3322" s="83">
        <v>25.14</v>
      </c>
      <c r="E3322">
        <f t="shared" si="389"/>
        <v>0</v>
      </c>
      <c r="F3322" s="90" t="str">
        <f t="shared" si="395"/>
        <v>Sin movimiento en 2020</v>
      </c>
    </row>
    <row r="3323" spans="1:6" x14ac:dyDescent="0.25">
      <c r="A3323" s="75" t="s">
        <v>315</v>
      </c>
      <c r="B3323" s="75" t="s">
        <v>316</v>
      </c>
      <c r="C3323" s="83">
        <v>25.14</v>
      </c>
      <c r="D3323" s="83">
        <v>25.14</v>
      </c>
      <c r="E3323">
        <f t="shared" si="389"/>
        <v>0</v>
      </c>
      <c r="F3323" s="90" t="str">
        <f t="shared" si="395"/>
        <v>Sin movimiento en 2020</v>
      </c>
    </row>
    <row r="3324" spans="1:6" x14ac:dyDescent="0.25">
      <c r="A3324" s="75" t="s">
        <v>321</v>
      </c>
      <c r="B3324" s="75" t="s">
        <v>322</v>
      </c>
      <c r="C3324" s="83">
        <v>25.14</v>
      </c>
      <c r="D3324" s="83">
        <v>25.14</v>
      </c>
      <c r="E3324">
        <f t="shared" si="389"/>
        <v>0</v>
      </c>
      <c r="F3324" s="90" t="str">
        <f t="shared" si="395"/>
        <v>Sin movimiento en 2020</v>
      </c>
    </row>
    <row r="3325" spans="1:6" hidden="1" x14ac:dyDescent="0.25">
      <c r="A3325" s="75" t="s">
        <v>341</v>
      </c>
      <c r="B3325" s="75" t="s">
        <v>342</v>
      </c>
      <c r="C3325" s="83">
        <v>83.8</v>
      </c>
      <c r="D3325" s="83">
        <v>25.14</v>
      </c>
      <c r="E3325">
        <f t="shared" si="389"/>
        <v>58.66</v>
      </c>
      <c r="F3325" t="str">
        <f t="shared" si="390"/>
        <v>se sigue facturando</v>
      </c>
    </row>
    <row r="3326" spans="1:6" x14ac:dyDescent="0.25">
      <c r="A3326" s="75" t="s">
        <v>349</v>
      </c>
      <c r="B3326" s="75" t="s">
        <v>350</v>
      </c>
      <c r="C3326" s="83">
        <v>25.14</v>
      </c>
      <c r="D3326" s="83">
        <v>25.14</v>
      </c>
      <c r="E3326">
        <f t="shared" si="389"/>
        <v>0</v>
      </c>
      <c r="F3326" s="90" t="str">
        <f t="shared" ref="F3326:F3329" si="396">IF(E3326=0,"Sin movimiento en 2020", IF(C3326&gt;D3326,"se sigue facturando","esta pagando"))</f>
        <v>Sin movimiento en 2020</v>
      </c>
    </row>
    <row r="3327" spans="1:6" x14ac:dyDescent="0.25">
      <c r="A3327" s="75" t="s">
        <v>429</v>
      </c>
      <c r="B3327" s="75" t="s">
        <v>430</v>
      </c>
      <c r="C3327" s="83">
        <v>25.14</v>
      </c>
      <c r="D3327" s="83">
        <v>25.14</v>
      </c>
      <c r="E3327">
        <f t="shared" si="389"/>
        <v>0</v>
      </c>
      <c r="F3327" s="90" t="str">
        <f t="shared" si="396"/>
        <v>Sin movimiento en 2020</v>
      </c>
    </row>
    <row r="3328" spans="1:6" x14ac:dyDescent="0.25">
      <c r="A3328" s="75" t="s">
        <v>485</v>
      </c>
      <c r="B3328" s="75" t="s">
        <v>486</v>
      </c>
      <c r="C3328" s="83">
        <v>25.14</v>
      </c>
      <c r="D3328" s="83">
        <v>25.14</v>
      </c>
      <c r="E3328">
        <f t="shared" si="389"/>
        <v>0</v>
      </c>
      <c r="F3328" s="90" t="str">
        <f t="shared" si="396"/>
        <v>Sin movimiento en 2020</v>
      </c>
    </row>
    <row r="3329" spans="1:6" x14ac:dyDescent="0.25">
      <c r="A3329" s="75" t="s">
        <v>493</v>
      </c>
      <c r="B3329" s="75" t="s">
        <v>494</v>
      </c>
      <c r="C3329" s="83">
        <v>25.14</v>
      </c>
      <c r="D3329" s="83">
        <v>25.14</v>
      </c>
      <c r="E3329">
        <f t="shared" si="389"/>
        <v>0</v>
      </c>
      <c r="F3329" s="90" t="str">
        <f t="shared" si="396"/>
        <v>Sin movimiento en 2020</v>
      </c>
    </row>
    <row r="3330" spans="1:6" hidden="1" x14ac:dyDescent="0.25">
      <c r="A3330" s="75" t="s">
        <v>517</v>
      </c>
      <c r="B3330" s="75" t="s">
        <v>518</v>
      </c>
      <c r="C3330" s="83">
        <v>51.14</v>
      </c>
      <c r="D3330" s="83">
        <v>25.14</v>
      </c>
      <c r="E3330">
        <f t="shared" ref="E3330:E3393" si="397">C3330-D3330</f>
        <v>26</v>
      </c>
      <c r="F3330" t="str">
        <f t="shared" ref="F3330:F3393" si="398">IF(E3330=0,"No cobrable", IF(C3330&gt;D3330,"se sigue facturando","esta pagando"))</f>
        <v>se sigue facturando</v>
      </c>
    </row>
    <row r="3331" spans="1:6" x14ac:dyDescent="0.25">
      <c r="A3331" s="75" t="s">
        <v>521</v>
      </c>
      <c r="B3331" s="75" t="s">
        <v>522</v>
      </c>
      <c r="C3331" s="83">
        <v>25.14</v>
      </c>
      <c r="D3331" s="83">
        <v>25.14</v>
      </c>
      <c r="E3331">
        <f t="shared" si="397"/>
        <v>0</v>
      </c>
      <c r="F3331" s="90" t="str">
        <f t="shared" ref="F3331:F3333" si="399">IF(E3331=0,"Sin movimiento en 2020", IF(C3331&gt;D3331,"se sigue facturando","esta pagando"))</f>
        <v>Sin movimiento en 2020</v>
      </c>
    </row>
    <row r="3332" spans="1:6" x14ac:dyDescent="0.25">
      <c r="A3332" s="75" t="s">
        <v>545</v>
      </c>
      <c r="B3332" s="75" t="s">
        <v>546</v>
      </c>
      <c r="C3332" s="83">
        <v>25.14</v>
      </c>
      <c r="D3332" s="83">
        <v>25.14</v>
      </c>
      <c r="E3332">
        <f t="shared" si="397"/>
        <v>0</v>
      </c>
      <c r="F3332" s="90" t="str">
        <f t="shared" si="399"/>
        <v>Sin movimiento en 2020</v>
      </c>
    </row>
    <row r="3333" spans="1:6" x14ac:dyDescent="0.25">
      <c r="A3333" s="75" t="s">
        <v>571</v>
      </c>
      <c r="B3333" s="75" t="s">
        <v>572</v>
      </c>
      <c r="C3333" s="83">
        <v>25.14</v>
      </c>
      <c r="D3333" s="83">
        <v>25.14</v>
      </c>
      <c r="E3333">
        <f t="shared" si="397"/>
        <v>0</v>
      </c>
      <c r="F3333" s="90" t="str">
        <f t="shared" si="399"/>
        <v>Sin movimiento en 2020</v>
      </c>
    </row>
    <row r="3334" spans="1:6" hidden="1" x14ac:dyDescent="0.25">
      <c r="A3334" s="75" t="s">
        <v>573</v>
      </c>
      <c r="B3334" s="75" t="s">
        <v>574</v>
      </c>
      <c r="C3334" s="83">
        <v>8.3800000000000008</v>
      </c>
      <c r="D3334" s="83">
        <v>25.14</v>
      </c>
      <c r="E3334">
        <f t="shared" si="397"/>
        <v>-16.759999999999998</v>
      </c>
      <c r="F3334" t="str">
        <f t="shared" si="398"/>
        <v>esta pagando</v>
      </c>
    </row>
    <row r="3335" spans="1:6" x14ac:dyDescent="0.25">
      <c r="A3335" s="75" t="s">
        <v>581</v>
      </c>
      <c r="B3335" s="75" t="s">
        <v>582</v>
      </c>
      <c r="C3335" s="83">
        <v>25.14</v>
      </c>
      <c r="D3335" s="83">
        <v>25.14</v>
      </c>
      <c r="E3335">
        <f t="shared" si="397"/>
        <v>0</v>
      </c>
      <c r="F3335" s="90" t="str">
        <f>IF(E3335=0,"Sin movimiento en 2020", IF(C3335&gt;D3335,"se sigue facturando","esta pagando"))</f>
        <v>Sin movimiento en 2020</v>
      </c>
    </row>
    <row r="3336" spans="1:6" hidden="1" x14ac:dyDescent="0.25">
      <c r="A3336" s="75" t="s">
        <v>605</v>
      </c>
      <c r="B3336" s="75" t="s">
        <v>606</v>
      </c>
      <c r="C3336" s="83">
        <v>50.28</v>
      </c>
      <c r="D3336" s="83">
        <v>25.14</v>
      </c>
      <c r="E3336">
        <f t="shared" si="397"/>
        <v>25.14</v>
      </c>
      <c r="F3336" t="str">
        <f t="shared" si="398"/>
        <v>se sigue facturando</v>
      </c>
    </row>
    <row r="3337" spans="1:6" hidden="1" x14ac:dyDescent="0.25">
      <c r="A3337" s="75" t="s">
        <v>611</v>
      </c>
      <c r="B3337" s="75" t="s">
        <v>612</v>
      </c>
      <c r="C3337" s="83">
        <v>33.520000000000003</v>
      </c>
      <c r="D3337" s="83">
        <v>25.14</v>
      </c>
      <c r="E3337">
        <f t="shared" si="397"/>
        <v>8.3800000000000026</v>
      </c>
      <c r="F3337" t="str">
        <f t="shared" si="398"/>
        <v>se sigue facturando</v>
      </c>
    </row>
    <row r="3338" spans="1:6" x14ac:dyDescent="0.25">
      <c r="A3338" s="75" t="s">
        <v>617</v>
      </c>
      <c r="B3338" s="75" t="s">
        <v>618</v>
      </c>
      <c r="C3338" s="83">
        <v>25.14</v>
      </c>
      <c r="D3338" s="83">
        <v>25.14</v>
      </c>
      <c r="E3338">
        <f t="shared" si="397"/>
        <v>0</v>
      </c>
      <c r="F3338" s="90" t="str">
        <f t="shared" ref="F3338:F3340" si="400">IF(E3338=0,"Sin movimiento en 2020", IF(C3338&gt;D3338,"se sigue facturando","esta pagando"))</f>
        <v>Sin movimiento en 2020</v>
      </c>
    </row>
    <row r="3339" spans="1:6" x14ac:dyDescent="0.25">
      <c r="A3339" s="75" t="s">
        <v>627</v>
      </c>
      <c r="B3339" s="75" t="s">
        <v>628</v>
      </c>
      <c r="C3339" s="83">
        <v>25.14</v>
      </c>
      <c r="D3339" s="83">
        <v>25.14</v>
      </c>
      <c r="E3339">
        <f t="shared" si="397"/>
        <v>0</v>
      </c>
      <c r="F3339" s="90" t="str">
        <f t="shared" si="400"/>
        <v>Sin movimiento en 2020</v>
      </c>
    </row>
    <row r="3340" spans="1:6" x14ac:dyDescent="0.25">
      <c r="A3340" s="75" t="s">
        <v>659</v>
      </c>
      <c r="B3340" s="75" t="s">
        <v>660</v>
      </c>
      <c r="C3340" s="83">
        <v>25.14</v>
      </c>
      <c r="D3340" s="83">
        <v>25.14</v>
      </c>
      <c r="E3340">
        <f t="shared" si="397"/>
        <v>0</v>
      </c>
      <c r="F3340" s="90" t="str">
        <f t="shared" si="400"/>
        <v>Sin movimiento en 2020</v>
      </c>
    </row>
    <row r="3341" spans="1:6" hidden="1" x14ac:dyDescent="0.25">
      <c r="A3341" s="75" t="s">
        <v>663</v>
      </c>
      <c r="B3341" s="75" t="s">
        <v>664</v>
      </c>
      <c r="C3341" s="83">
        <v>2.4300000000000002</v>
      </c>
      <c r="D3341" s="83">
        <v>25.14</v>
      </c>
      <c r="E3341">
        <f t="shared" si="397"/>
        <v>-22.71</v>
      </c>
      <c r="F3341" t="str">
        <f t="shared" si="398"/>
        <v>esta pagando</v>
      </c>
    </row>
    <row r="3342" spans="1:6" x14ac:dyDescent="0.25">
      <c r="A3342" s="75" t="s">
        <v>673</v>
      </c>
      <c r="B3342" s="75" t="s">
        <v>674</v>
      </c>
      <c r="C3342" s="83">
        <v>25.14</v>
      </c>
      <c r="D3342" s="83">
        <v>25.14</v>
      </c>
      <c r="E3342">
        <f t="shared" si="397"/>
        <v>0</v>
      </c>
      <c r="F3342" s="90" t="str">
        <f t="shared" ref="F3342:F3343" si="401">IF(E3342=0,"Sin movimiento en 2020", IF(C3342&gt;D3342,"se sigue facturando","esta pagando"))</f>
        <v>Sin movimiento en 2020</v>
      </c>
    </row>
    <row r="3343" spans="1:6" x14ac:dyDescent="0.25">
      <c r="A3343" s="75" t="s">
        <v>679</v>
      </c>
      <c r="B3343" s="75" t="s">
        <v>680</v>
      </c>
      <c r="C3343" s="83">
        <v>25.14</v>
      </c>
      <c r="D3343" s="83">
        <v>25.14</v>
      </c>
      <c r="E3343">
        <f t="shared" si="397"/>
        <v>0</v>
      </c>
      <c r="F3343" s="90" t="str">
        <f t="shared" si="401"/>
        <v>Sin movimiento en 2020</v>
      </c>
    </row>
    <row r="3344" spans="1:6" hidden="1" x14ac:dyDescent="0.25">
      <c r="A3344" s="75" t="s">
        <v>689</v>
      </c>
      <c r="B3344" s="75" t="s">
        <v>690</v>
      </c>
      <c r="C3344" s="83">
        <v>58.66</v>
      </c>
      <c r="D3344" s="83">
        <v>25.14</v>
      </c>
      <c r="E3344">
        <f t="shared" si="397"/>
        <v>33.519999999999996</v>
      </c>
      <c r="F3344" t="str">
        <f t="shared" si="398"/>
        <v>se sigue facturando</v>
      </c>
    </row>
    <row r="3345" spans="1:6" x14ac:dyDescent="0.25">
      <c r="A3345" s="75" t="s">
        <v>705</v>
      </c>
      <c r="B3345" s="75" t="s">
        <v>706</v>
      </c>
      <c r="C3345" s="83">
        <v>25.14</v>
      </c>
      <c r="D3345" s="83">
        <v>25.14</v>
      </c>
      <c r="E3345">
        <f t="shared" si="397"/>
        <v>0</v>
      </c>
      <c r="F3345" s="90" t="str">
        <f t="shared" ref="F3345:F3359" si="402">IF(E3345=0,"Sin movimiento en 2020", IF(C3345&gt;D3345,"se sigue facturando","esta pagando"))</f>
        <v>Sin movimiento en 2020</v>
      </c>
    </row>
    <row r="3346" spans="1:6" x14ac:dyDescent="0.25">
      <c r="A3346" s="75" t="s">
        <v>711</v>
      </c>
      <c r="B3346" s="75" t="s">
        <v>712</v>
      </c>
      <c r="C3346" s="83">
        <v>25.14</v>
      </c>
      <c r="D3346" s="83">
        <v>25.14</v>
      </c>
      <c r="E3346">
        <f t="shared" si="397"/>
        <v>0</v>
      </c>
      <c r="F3346" s="90" t="str">
        <f t="shared" si="402"/>
        <v>Sin movimiento en 2020</v>
      </c>
    </row>
    <row r="3347" spans="1:6" x14ac:dyDescent="0.25">
      <c r="A3347" s="75" t="s">
        <v>713</v>
      </c>
      <c r="B3347" s="75" t="s">
        <v>714</v>
      </c>
      <c r="C3347" s="83">
        <v>25.14</v>
      </c>
      <c r="D3347" s="83">
        <v>25.14</v>
      </c>
      <c r="E3347">
        <f t="shared" si="397"/>
        <v>0</v>
      </c>
      <c r="F3347" s="90" t="str">
        <f t="shared" si="402"/>
        <v>Sin movimiento en 2020</v>
      </c>
    </row>
    <row r="3348" spans="1:6" x14ac:dyDescent="0.25">
      <c r="A3348" s="75" t="s">
        <v>723</v>
      </c>
      <c r="B3348" s="75" t="s">
        <v>724</v>
      </c>
      <c r="C3348" s="83">
        <v>25.14</v>
      </c>
      <c r="D3348" s="83">
        <v>25.14</v>
      </c>
      <c r="E3348">
        <f t="shared" si="397"/>
        <v>0</v>
      </c>
      <c r="F3348" s="90" t="str">
        <f t="shared" si="402"/>
        <v>Sin movimiento en 2020</v>
      </c>
    </row>
    <row r="3349" spans="1:6" x14ac:dyDescent="0.25">
      <c r="A3349" s="75" t="s">
        <v>747</v>
      </c>
      <c r="B3349" s="75" t="s">
        <v>748</v>
      </c>
      <c r="C3349" s="83">
        <v>25.14</v>
      </c>
      <c r="D3349" s="83">
        <v>25.14</v>
      </c>
      <c r="E3349">
        <f t="shared" si="397"/>
        <v>0</v>
      </c>
      <c r="F3349" s="90" t="str">
        <f t="shared" si="402"/>
        <v>Sin movimiento en 2020</v>
      </c>
    </row>
    <row r="3350" spans="1:6" x14ac:dyDescent="0.25">
      <c r="A3350" s="75" t="s">
        <v>751</v>
      </c>
      <c r="B3350" s="75" t="s">
        <v>752</v>
      </c>
      <c r="C3350" s="83">
        <v>25.14</v>
      </c>
      <c r="D3350" s="83">
        <v>25.14</v>
      </c>
      <c r="E3350">
        <f t="shared" si="397"/>
        <v>0</v>
      </c>
      <c r="F3350" s="90" t="str">
        <f t="shared" si="402"/>
        <v>Sin movimiento en 2020</v>
      </c>
    </row>
    <row r="3351" spans="1:6" x14ac:dyDescent="0.25">
      <c r="A3351" s="75" t="s">
        <v>755</v>
      </c>
      <c r="B3351" s="75" t="s">
        <v>756</v>
      </c>
      <c r="C3351" s="83">
        <v>25.14</v>
      </c>
      <c r="D3351" s="83">
        <v>25.14</v>
      </c>
      <c r="E3351">
        <f t="shared" si="397"/>
        <v>0</v>
      </c>
      <c r="F3351" s="90" t="str">
        <f t="shared" si="402"/>
        <v>Sin movimiento en 2020</v>
      </c>
    </row>
    <row r="3352" spans="1:6" x14ac:dyDescent="0.25">
      <c r="A3352" s="75" t="s">
        <v>787</v>
      </c>
      <c r="B3352" s="75" t="s">
        <v>788</v>
      </c>
      <c r="C3352" s="83">
        <v>25.14</v>
      </c>
      <c r="D3352" s="83">
        <v>25.14</v>
      </c>
      <c r="E3352">
        <f t="shared" si="397"/>
        <v>0</v>
      </c>
      <c r="F3352" s="90" t="str">
        <f t="shared" si="402"/>
        <v>Sin movimiento en 2020</v>
      </c>
    </row>
    <row r="3353" spans="1:6" x14ac:dyDescent="0.25">
      <c r="A3353" s="75" t="s">
        <v>1095</v>
      </c>
      <c r="B3353" s="75" t="s">
        <v>1096</v>
      </c>
      <c r="C3353" s="83">
        <v>25.14</v>
      </c>
      <c r="D3353" s="83">
        <v>25.14</v>
      </c>
      <c r="E3353">
        <f t="shared" si="397"/>
        <v>0</v>
      </c>
      <c r="F3353" s="90" t="str">
        <f t="shared" si="402"/>
        <v>Sin movimiento en 2020</v>
      </c>
    </row>
    <row r="3354" spans="1:6" x14ac:dyDescent="0.25">
      <c r="A3354" s="75" t="s">
        <v>1455</v>
      </c>
      <c r="B3354" s="75" t="s">
        <v>1456</v>
      </c>
      <c r="C3354" s="83">
        <v>25.14</v>
      </c>
      <c r="D3354" s="83">
        <v>25.14</v>
      </c>
      <c r="E3354">
        <f t="shared" si="397"/>
        <v>0</v>
      </c>
      <c r="F3354" s="90" t="str">
        <f t="shared" si="402"/>
        <v>Sin movimiento en 2020</v>
      </c>
    </row>
    <row r="3355" spans="1:6" x14ac:dyDescent="0.25">
      <c r="A3355" s="75" t="s">
        <v>1485</v>
      </c>
      <c r="B3355" s="75" t="s">
        <v>1486</v>
      </c>
      <c r="C3355" s="83">
        <v>25.14</v>
      </c>
      <c r="D3355" s="83">
        <v>25.14</v>
      </c>
      <c r="E3355">
        <f t="shared" si="397"/>
        <v>0</v>
      </c>
      <c r="F3355" s="90" t="str">
        <f t="shared" si="402"/>
        <v>Sin movimiento en 2020</v>
      </c>
    </row>
    <row r="3356" spans="1:6" x14ac:dyDescent="0.25">
      <c r="A3356" s="75" t="s">
        <v>1491</v>
      </c>
      <c r="B3356" s="75" t="s">
        <v>1492</v>
      </c>
      <c r="C3356" s="83">
        <v>25.14</v>
      </c>
      <c r="D3356" s="83">
        <v>25.14</v>
      </c>
      <c r="E3356">
        <f t="shared" si="397"/>
        <v>0</v>
      </c>
      <c r="F3356" s="90" t="str">
        <f t="shared" si="402"/>
        <v>Sin movimiento en 2020</v>
      </c>
    </row>
    <row r="3357" spans="1:6" x14ac:dyDescent="0.25">
      <c r="A3357" s="75" t="s">
        <v>1497</v>
      </c>
      <c r="B3357" s="75" t="s">
        <v>1498</v>
      </c>
      <c r="C3357" s="83">
        <v>25.14</v>
      </c>
      <c r="D3357" s="83">
        <v>25.14</v>
      </c>
      <c r="E3357">
        <f t="shared" si="397"/>
        <v>0</v>
      </c>
      <c r="F3357" s="90" t="str">
        <f t="shared" si="402"/>
        <v>Sin movimiento en 2020</v>
      </c>
    </row>
    <row r="3358" spans="1:6" x14ac:dyDescent="0.25">
      <c r="A3358" s="75" t="s">
        <v>1503</v>
      </c>
      <c r="B3358" s="75" t="s">
        <v>1504</v>
      </c>
      <c r="C3358" s="83">
        <v>25.14</v>
      </c>
      <c r="D3358" s="83">
        <v>25.14</v>
      </c>
      <c r="E3358">
        <f t="shared" si="397"/>
        <v>0</v>
      </c>
      <c r="F3358" s="90" t="str">
        <f t="shared" si="402"/>
        <v>Sin movimiento en 2020</v>
      </c>
    </row>
    <row r="3359" spans="1:6" x14ac:dyDescent="0.25">
      <c r="A3359" s="75" t="s">
        <v>1547</v>
      </c>
      <c r="B3359" s="75" t="s">
        <v>1548</v>
      </c>
      <c r="C3359" s="83">
        <v>25.14</v>
      </c>
      <c r="D3359" s="83">
        <v>25.14</v>
      </c>
      <c r="E3359">
        <f t="shared" si="397"/>
        <v>0</v>
      </c>
      <c r="F3359" s="90" t="str">
        <f t="shared" si="402"/>
        <v>Sin movimiento en 2020</v>
      </c>
    </row>
    <row r="3360" spans="1:6" hidden="1" x14ac:dyDescent="0.25">
      <c r="A3360" s="75" t="s">
        <v>1553</v>
      </c>
      <c r="B3360" s="75" t="s">
        <v>1554</v>
      </c>
      <c r="C3360" s="83">
        <v>22.43</v>
      </c>
      <c r="D3360" s="83">
        <v>25.14</v>
      </c>
      <c r="E3360">
        <f t="shared" si="397"/>
        <v>-2.7100000000000009</v>
      </c>
      <c r="F3360" t="str">
        <f t="shared" si="398"/>
        <v>esta pagando</v>
      </c>
    </row>
    <row r="3361" spans="1:6" x14ac:dyDescent="0.25">
      <c r="A3361" s="75" t="s">
        <v>1563</v>
      </c>
      <c r="B3361" s="75" t="s">
        <v>1564</v>
      </c>
      <c r="C3361" s="83">
        <v>25.14</v>
      </c>
      <c r="D3361" s="83">
        <v>25.14</v>
      </c>
      <c r="E3361">
        <f t="shared" si="397"/>
        <v>0</v>
      </c>
      <c r="F3361" s="90" t="str">
        <f t="shared" ref="F3361:F3369" si="403">IF(E3361=0,"Sin movimiento en 2020", IF(C3361&gt;D3361,"se sigue facturando","esta pagando"))</f>
        <v>Sin movimiento en 2020</v>
      </c>
    </row>
    <row r="3362" spans="1:6" x14ac:dyDescent="0.25">
      <c r="A3362" s="75" t="s">
        <v>1613</v>
      </c>
      <c r="B3362" s="75" t="s">
        <v>1614</v>
      </c>
      <c r="C3362" s="83">
        <v>25.14</v>
      </c>
      <c r="D3362" s="83">
        <v>25.14</v>
      </c>
      <c r="E3362">
        <f t="shared" si="397"/>
        <v>0</v>
      </c>
      <c r="F3362" s="90" t="str">
        <f t="shared" si="403"/>
        <v>Sin movimiento en 2020</v>
      </c>
    </row>
    <row r="3363" spans="1:6" x14ac:dyDescent="0.25">
      <c r="A3363" s="75" t="s">
        <v>1637</v>
      </c>
      <c r="B3363" s="75" t="s">
        <v>1638</v>
      </c>
      <c r="C3363" s="83">
        <v>25.14</v>
      </c>
      <c r="D3363" s="83">
        <v>25.14</v>
      </c>
      <c r="E3363">
        <f t="shared" si="397"/>
        <v>0</v>
      </c>
      <c r="F3363" s="90" t="str">
        <f t="shared" si="403"/>
        <v>Sin movimiento en 2020</v>
      </c>
    </row>
    <row r="3364" spans="1:6" x14ac:dyDescent="0.25">
      <c r="A3364" s="75" t="s">
        <v>1655</v>
      </c>
      <c r="B3364" s="75" t="s">
        <v>1656</v>
      </c>
      <c r="C3364" s="83">
        <v>25.14</v>
      </c>
      <c r="D3364" s="83">
        <v>25.14</v>
      </c>
      <c r="E3364">
        <f t="shared" si="397"/>
        <v>0</v>
      </c>
      <c r="F3364" s="90" t="str">
        <f t="shared" si="403"/>
        <v>Sin movimiento en 2020</v>
      </c>
    </row>
    <row r="3365" spans="1:6" x14ac:dyDescent="0.25">
      <c r="A3365" s="75" t="s">
        <v>1657</v>
      </c>
      <c r="B3365" s="75" t="s">
        <v>1658</v>
      </c>
      <c r="C3365" s="83">
        <v>25.14</v>
      </c>
      <c r="D3365" s="83">
        <v>25.14</v>
      </c>
      <c r="E3365">
        <f t="shared" si="397"/>
        <v>0</v>
      </c>
      <c r="F3365" s="90" t="str">
        <f t="shared" si="403"/>
        <v>Sin movimiento en 2020</v>
      </c>
    </row>
    <row r="3366" spans="1:6" x14ac:dyDescent="0.25">
      <c r="A3366" s="75" t="s">
        <v>1659</v>
      </c>
      <c r="B3366" s="75" t="s">
        <v>1660</v>
      </c>
      <c r="C3366" s="83">
        <v>25.14</v>
      </c>
      <c r="D3366" s="83">
        <v>25.14</v>
      </c>
      <c r="E3366">
        <f t="shared" si="397"/>
        <v>0</v>
      </c>
      <c r="F3366" s="90" t="str">
        <f t="shared" si="403"/>
        <v>Sin movimiento en 2020</v>
      </c>
    </row>
    <row r="3367" spans="1:6" x14ac:dyDescent="0.25">
      <c r="A3367" s="75" t="s">
        <v>1729</v>
      </c>
      <c r="B3367" s="75" t="s">
        <v>1730</v>
      </c>
      <c r="C3367" s="83">
        <v>25.14</v>
      </c>
      <c r="D3367" s="83">
        <v>25.14</v>
      </c>
      <c r="E3367">
        <f t="shared" si="397"/>
        <v>0</v>
      </c>
      <c r="F3367" s="90" t="str">
        <f t="shared" si="403"/>
        <v>Sin movimiento en 2020</v>
      </c>
    </row>
    <row r="3368" spans="1:6" x14ac:dyDescent="0.25">
      <c r="A3368" s="75" t="s">
        <v>1755</v>
      </c>
      <c r="B3368" s="75" t="s">
        <v>1756</v>
      </c>
      <c r="C3368" s="83">
        <v>25.14</v>
      </c>
      <c r="D3368" s="83">
        <v>25.14</v>
      </c>
      <c r="E3368">
        <f t="shared" si="397"/>
        <v>0</v>
      </c>
      <c r="F3368" s="90" t="str">
        <f t="shared" si="403"/>
        <v>Sin movimiento en 2020</v>
      </c>
    </row>
    <row r="3369" spans="1:6" x14ac:dyDescent="0.25">
      <c r="A3369" s="75" t="s">
        <v>1765</v>
      </c>
      <c r="B3369" s="75" t="s">
        <v>1766</v>
      </c>
      <c r="C3369" s="83">
        <v>25.14</v>
      </c>
      <c r="D3369" s="83">
        <v>25.14</v>
      </c>
      <c r="E3369">
        <f t="shared" si="397"/>
        <v>0</v>
      </c>
      <c r="F3369" s="90" t="str">
        <f t="shared" si="403"/>
        <v>Sin movimiento en 2020</v>
      </c>
    </row>
    <row r="3370" spans="1:6" hidden="1" x14ac:dyDescent="0.25">
      <c r="A3370" s="75" t="s">
        <v>1783</v>
      </c>
      <c r="B3370" s="75" t="s">
        <v>1784</v>
      </c>
      <c r="C3370" s="83">
        <v>75.42</v>
      </c>
      <c r="D3370" s="83">
        <v>25.14</v>
      </c>
      <c r="E3370">
        <f t="shared" si="397"/>
        <v>50.28</v>
      </c>
      <c r="F3370" t="str">
        <f t="shared" si="398"/>
        <v>se sigue facturando</v>
      </c>
    </row>
    <row r="3371" spans="1:6" x14ac:dyDescent="0.25">
      <c r="A3371" s="75" t="s">
        <v>1817</v>
      </c>
      <c r="B3371" s="75" t="s">
        <v>1818</v>
      </c>
      <c r="C3371" s="83">
        <v>25.14</v>
      </c>
      <c r="D3371" s="83">
        <v>25.14</v>
      </c>
      <c r="E3371">
        <f t="shared" si="397"/>
        <v>0</v>
      </c>
      <c r="F3371" s="90" t="str">
        <f t="shared" ref="F3371:F3392" si="404">IF(E3371=0,"Sin movimiento en 2020", IF(C3371&gt;D3371,"se sigue facturando","esta pagando"))</f>
        <v>Sin movimiento en 2020</v>
      </c>
    </row>
    <row r="3372" spans="1:6" x14ac:dyDescent="0.25">
      <c r="A3372" s="75" t="s">
        <v>1821</v>
      </c>
      <c r="B3372" s="75" t="s">
        <v>1822</v>
      </c>
      <c r="C3372" s="83">
        <v>25.14</v>
      </c>
      <c r="D3372" s="83">
        <v>25.14</v>
      </c>
      <c r="E3372">
        <f t="shared" si="397"/>
        <v>0</v>
      </c>
      <c r="F3372" s="90" t="str">
        <f t="shared" si="404"/>
        <v>Sin movimiento en 2020</v>
      </c>
    </row>
    <row r="3373" spans="1:6" x14ac:dyDescent="0.25">
      <c r="A3373" s="75" t="s">
        <v>1831</v>
      </c>
      <c r="B3373" s="75" t="s">
        <v>1832</v>
      </c>
      <c r="C3373" s="83">
        <v>25.14</v>
      </c>
      <c r="D3373" s="83">
        <v>25.14</v>
      </c>
      <c r="E3373">
        <f t="shared" si="397"/>
        <v>0</v>
      </c>
      <c r="F3373" s="90" t="str">
        <f t="shared" si="404"/>
        <v>Sin movimiento en 2020</v>
      </c>
    </row>
    <row r="3374" spans="1:6" x14ac:dyDescent="0.25">
      <c r="A3374" s="75" t="s">
        <v>1851</v>
      </c>
      <c r="B3374" s="75" t="s">
        <v>1852</v>
      </c>
      <c r="C3374" s="83">
        <v>25.14</v>
      </c>
      <c r="D3374" s="83">
        <v>25.14</v>
      </c>
      <c r="E3374">
        <f t="shared" si="397"/>
        <v>0</v>
      </c>
      <c r="F3374" s="90" t="str">
        <f t="shared" si="404"/>
        <v>Sin movimiento en 2020</v>
      </c>
    </row>
    <row r="3375" spans="1:6" x14ac:dyDescent="0.25">
      <c r="A3375" s="75" t="s">
        <v>1861</v>
      </c>
      <c r="B3375" s="75" t="s">
        <v>1862</v>
      </c>
      <c r="C3375" s="83">
        <v>25.14</v>
      </c>
      <c r="D3375" s="83">
        <v>25.14</v>
      </c>
      <c r="E3375">
        <f t="shared" si="397"/>
        <v>0</v>
      </c>
      <c r="F3375" s="90" t="str">
        <f t="shared" si="404"/>
        <v>Sin movimiento en 2020</v>
      </c>
    </row>
    <row r="3376" spans="1:6" x14ac:dyDescent="0.25">
      <c r="A3376" s="75" t="s">
        <v>1873</v>
      </c>
      <c r="B3376" s="75" t="s">
        <v>1874</v>
      </c>
      <c r="C3376" s="83">
        <v>25.14</v>
      </c>
      <c r="D3376" s="83">
        <v>25.14</v>
      </c>
      <c r="E3376">
        <f t="shared" si="397"/>
        <v>0</v>
      </c>
      <c r="F3376" s="90" t="str">
        <f t="shared" si="404"/>
        <v>Sin movimiento en 2020</v>
      </c>
    </row>
    <row r="3377" spans="1:6" x14ac:dyDescent="0.25">
      <c r="A3377" s="75" t="s">
        <v>1925</v>
      </c>
      <c r="B3377" s="75" t="s">
        <v>1926</v>
      </c>
      <c r="C3377" s="83">
        <v>25.14</v>
      </c>
      <c r="D3377" s="83">
        <v>25.14</v>
      </c>
      <c r="E3377">
        <f t="shared" si="397"/>
        <v>0</v>
      </c>
      <c r="F3377" s="90" t="str">
        <f t="shared" si="404"/>
        <v>Sin movimiento en 2020</v>
      </c>
    </row>
    <row r="3378" spans="1:6" x14ac:dyDescent="0.25">
      <c r="A3378" s="75" t="s">
        <v>1931</v>
      </c>
      <c r="B3378" s="75" t="s">
        <v>1932</v>
      </c>
      <c r="C3378" s="83">
        <v>25.14</v>
      </c>
      <c r="D3378" s="83">
        <v>25.14</v>
      </c>
      <c r="E3378">
        <f t="shared" si="397"/>
        <v>0</v>
      </c>
      <c r="F3378" s="90" t="str">
        <f t="shared" si="404"/>
        <v>Sin movimiento en 2020</v>
      </c>
    </row>
    <row r="3379" spans="1:6" x14ac:dyDescent="0.25">
      <c r="A3379" s="75" t="s">
        <v>1957</v>
      </c>
      <c r="B3379" s="75" t="s">
        <v>1958</v>
      </c>
      <c r="C3379" s="83">
        <v>25.14</v>
      </c>
      <c r="D3379" s="83">
        <v>25.14</v>
      </c>
      <c r="E3379">
        <f t="shared" si="397"/>
        <v>0</v>
      </c>
      <c r="F3379" s="90" t="str">
        <f t="shared" si="404"/>
        <v>Sin movimiento en 2020</v>
      </c>
    </row>
    <row r="3380" spans="1:6" x14ac:dyDescent="0.25">
      <c r="A3380" s="75" t="s">
        <v>1969</v>
      </c>
      <c r="B3380" s="75" t="s">
        <v>1970</v>
      </c>
      <c r="C3380" s="83">
        <v>25.14</v>
      </c>
      <c r="D3380" s="83">
        <v>25.14</v>
      </c>
      <c r="E3380">
        <f t="shared" si="397"/>
        <v>0</v>
      </c>
      <c r="F3380" s="90" t="str">
        <f t="shared" si="404"/>
        <v>Sin movimiento en 2020</v>
      </c>
    </row>
    <row r="3381" spans="1:6" x14ac:dyDescent="0.25">
      <c r="A3381" s="75" t="s">
        <v>1971</v>
      </c>
      <c r="B3381" s="75" t="s">
        <v>1972</v>
      </c>
      <c r="C3381" s="83">
        <v>25.14</v>
      </c>
      <c r="D3381" s="83">
        <v>25.14</v>
      </c>
      <c r="E3381">
        <f t="shared" si="397"/>
        <v>0</v>
      </c>
      <c r="F3381" s="90" t="str">
        <f t="shared" si="404"/>
        <v>Sin movimiento en 2020</v>
      </c>
    </row>
    <row r="3382" spans="1:6" x14ac:dyDescent="0.25">
      <c r="A3382" s="75" t="s">
        <v>1977</v>
      </c>
      <c r="B3382" s="75" t="s">
        <v>1978</v>
      </c>
      <c r="C3382" s="83">
        <v>25.14</v>
      </c>
      <c r="D3382" s="83">
        <v>25.14</v>
      </c>
      <c r="E3382">
        <f t="shared" si="397"/>
        <v>0</v>
      </c>
      <c r="F3382" s="90" t="str">
        <f t="shared" si="404"/>
        <v>Sin movimiento en 2020</v>
      </c>
    </row>
    <row r="3383" spans="1:6" x14ac:dyDescent="0.25">
      <c r="A3383" s="75" t="s">
        <v>1983</v>
      </c>
      <c r="B3383" s="75" t="s">
        <v>1984</v>
      </c>
      <c r="C3383" s="83">
        <v>25.14</v>
      </c>
      <c r="D3383" s="83">
        <v>25.14</v>
      </c>
      <c r="E3383">
        <f t="shared" si="397"/>
        <v>0</v>
      </c>
      <c r="F3383" s="90" t="str">
        <f t="shared" si="404"/>
        <v>Sin movimiento en 2020</v>
      </c>
    </row>
    <row r="3384" spans="1:6" x14ac:dyDescent="0.25">
      <c r="A3384" s="75" t="s">
        <v>2021</v>
      </c>
      <c r="B3384" s="75" t="s">
        <v>2022</v>
      </c>
      <c r="C3384" s="83">
        <v>25.14</v>
      </c>
      <c r="D3384" s="83">
        <v>25.14</v>
      </c>
      <c r="E3384">
        <f t="shared" si="397"/>
        <v>0</v>
      </c>
      <c r="F3384" s="90" t="str">
        <f t="shared" si="404"/>
        <v>Sin movimiento en 2020</v>
      </c>
    </row>
    <row r="3385" spans="1:6" x14ac:dyDescent="0.25">
      <c r="A3385" s="75" t="s">
        <v>2497</v>
      </c>
      <c r="B3385" s="75" t="s">
        <v>2498</v>
      </c>
      <c r="C3385" s="83">
        <v>25.14</v>
      </c>
      <c r="D3385" s="83">
        <v>25.14</v>
      </c>
      <c r="E3385">
        <f t="shared" si="397"/>
        <v>0</v>
      </c>
      <c r="F3385" s="90" t="str">
        <f t="shared" si="404"/>
        <v>Sin movimiento en 2020</v>
      </c>
    </row>
    <row r="3386" spans="1:6" x14ac:dyDescent="0.25">
      <c r="A3386" s="75" t="s">
        <v>3044</v>
      </c>
      <c r="B3386" s="75" t="s">
        <v>3045</v>
      </c>
      <c r="C3386" s="83">
        <v>25.18</v>
      </c>
      <c r="D3386" s="83">
        <v>25.18</v>
      </c>
      <c r="E3386">
        <f t="shared" si="397"/>
        <v>0</v>
      </c>
      <c r="F3386" s="90" t="str">
        <f t="shared" si="404"/>
        <v>Sin movimiento en 2020</v>
      </c>
    </row>
    <row r="3387" spans="1:6" x14ac:dyDescent="0.25">
      <c r="A3387" s="75" t="s">
        <v>7111</v>
      </c>
      <c r="B3387" s="75" t="s">
        <v>7112</v>
      </c>
      <c r="C3387" s="83">
        <v>25.2</v>
      </c>
      <c r="D3387" s="83">
        <v>25.2</v>
      </c>
      <c r="E3387">
        <f t="shared" si="397"/>
        <v>0</v>
      </c>
      <c r="F3387" s="90" t="str">
        <f t="shared" si="404"/>
        <v>Sin movimiento en 2020</v>
      </c>
    </row>
    <row r="3388" spans="1:6" x14ac:dyDescent="0.25">
      <c r="A3388" s="75" t="s">
        <v>3166</v>
      </c>
      <c r="B3388" s="75" t="s">
        <v>3167</v>
      </c>
      <c r="C3388" s="83">
        <v>25.21</v>
      </c>
      <c r="D3388" s="83">
        <v>25.21</v>
      </c>
      <c r="E3388">
        <f t="shared" si="397"/>
        <v>0</v>
      </c>
      <c r="F3388" s="90" t="str">
        <f t="shared" si="404"/>
        <v>Sin movimiento en 2020</v>
      </c>
    </row>
    <row r="3389" spans="1:6" x14ac:dyDescent="0.25">
      <c r="A3389" s="75" t="s">
        <v>283</v>
      </c>
      <c r="B3389" s="75" t="s">
        <v>284</v>
      </c>
      <c r="C3389" s="83">
        <v>25.24</v>
      </c>
      <c r="D3389" s="83">
        <v>25.24</v>
      </c>
      <c r="E3389">
        <f t="shared" si="397"/>
        <v>0</v>
      </c>
      <c r="F3389" s="90" t="str">
        <f t="shared" si="404"/>
        <v>Sin movimiento en 2020</v>
      </c>
    </row>
    <row r="3390" spans="1:6" x14ac:dyDescent="0.25">
      <c r="A3390" s="75" t="s">
        <v>1679</v>
      </c>
      <c r="B3390" s="75" t="s">
        <v>1680</v>
      </c>
      <c r="C3390" s="83">
        <v>25.24</v>
      </c>
      <c r="D3390" s="83">
        <v>25.24</v>
      </c>
      <c r="E3390">
        <f t="shared" si="397"/>
        <v>0</v>
      </c>
      <c r="F3390" s="90" t="str">
        <f t="shared" si="404"/>
        <v>Sin movimiento en 2020</v>
      </c>
    </row>
    <row r="3391" spans="1:6" x14ac:dyDescent="0.25">
      <c r="A3391" s="75" t="s">
        <v>1799</v>
      </c>
      <c r="B3391" s="75" t="s">
        <v>1800</v>
      </c>
      <c r="C3391" s="83">
        <v>25.24</v>
      </c>
      <c r="D3391" s="83">
        <v>25.24</v>
      </c>
      <c r="E3391">
        <f t="shared" si="397"/>
        <v>0</v>
      </c>
      <c r="F3391" s="90" t="str">
        <f t="shared" si="404"/>
        <v>Sin movimiento en 2020</v>
      </c>
    </row>
    <row r="3392" spans="1:6" x14ac:dyDescent="0.25">
      <c r="A3392" s="75" t="s">
        <v>1847</v>
      </c>
      <c r="B3392" s="75" t="s">
        <v>1848</v>
      </c>
      <c r="C3392" s="83">
        <v>25.24</v>
      </c>
      <c r="D3392" s="83">
        <v>25.24</v>
      </c>
      <c r="E3392">
        <f t="shared" si="397"/>
        <v>0</v>
      </c>
      <c r="F3392" s="90" t="str">
        <f t="shared" si="404"/>
        <v>Sin movimiento en 2020</v>
      </c>
    </row>
    <row r="3393" spans="1:6" hidden="1" x14ac:dyDescent="0.25">
      <c r="A3393" s="75" t="s">
        <v>5344</v>
      </c>
      <c r="B3393" s="75" t="s">
        <v>5345</v>
      </c>
      <c r="C3393" s="83">
        <v>1.77</v>
      </c>
      <c r="D3393" s="83">
        <v>25.24</v>
      </c>
      <c r="E3393">
        <f t="shared" si="397"/>
        <v>-23.47</v>
      </c>
      <c r="F3393" t="str">
        <f t="shared" si="398"/>
        <v>esta pagando</v>
      </c>
    </row>
    <row r="3394" spans="1:6" x14ac:dyDescent="0.25">
      <c r="A3394" s="75" t="s">
        <v>1843</v>
      </c>
      <c r="B3394" s="75" t="s">
        <v>1844</v>
      </c>
      <c r="C3394" s="83">
        <v>25.25</v>
      </c>
      <c r="D3394" s="83">
        <v>25.25</v>
      </c>
      <c r="E3394">
        <f t="shared" ref="E3394:E3457" si="405">C3394-D3394</f>
        <v>0</v>
      </c>
      <c r="F3394" s="90" t="str">
        <f t="shared" ref="F3394:F3401" si="406">IF(E3394=0,"Sin movimiento en 2020", IF(C3394&gt;D3394,"se sigue facturando","esta pagando"))</f>
        <v>Sin movimiento en 2020</v>
      </c>
    </row>
    <row r="3395" spans="1:6" x14ac:dyDescent="0.25">
      <c r="A3395" s="75" t="s">
        <v>2663</v>
      </c>
      <c r="B3395" s="75" t="s">
        <v>2664</v>
      </c>
      <c r="C3395" s="83">
        <v>25.25</v>
      </c>
      <c r="D3395" s="83">
        <v>25.25</v>
      </c>
      <c r="E3395">
        <f t="shared" si="405"/>
        <v>0</v>
      </c>
      <c r="F3395" s="90" t="str">
        <f t="shared" si="406"/>
        <v>Sin movimiento en 2020</v>
      </c>
    </row>
    <row r="3396" spans="1:6" x14ac:dyDescent="0.25">
      <c r="A3396" s="75" t="s">
        <v>2571</v>
      </c>
      <c r="B3396" s="75" t="s">
        <v>2572</v>
      </c>
      <c r="C3396" s="83">
        <v>25.28</v>
      </c>
      <c r="D3396" s="83">
        <v>25.28</v>
      </c>
      <c r="E3396">
        <f t="shared" si="405"/>
        <v>0</v>
      </c>
      <c r="F3396" s="90" t="str">
        <f t="shared" si="406"/>
        <v>Sin movimiento en 2020</v>
      </c>
    </row>
    <row r="3397" spans="1:6" x14ac:dyDescent="0.25">
      <c r="A3397" s="75" t="s">
        <v>3082</v>
      </c>
      <c r="B3397" s="75" t="s">
        <v>3083</v>
      </c>
      <c r="C3397" s="83">
        <v>25.31</v>
      </c>
      <c r="D3397" s="83">
        <v>25.31</v>
      </c>
      <c r="E3397">
        <f t="shared" si="405"/>
        <v>0</v>
      </c>
      <c r="F3397" s="90" t="str">
        <f t="shared" si="406"/>
        <v>Sin movimiento en 2020</v>
      </c>
    </row>
    <row r="3398" spans="1:6" x14ac:dyDescent="0.25">
      <c r="A3398" s="75" t="s">
        <v>7689</v>
      </c>
      <c r="B3398" s="75" t="s">
        <v>7690</v>
      </c>
      <c r="C3398" s="83">
        <v>25.33</v>
      </c>
      <c r="D3398" s="83">
        <v>25.33</v>
      </c>
      <c r="E3398">
        <f t="shared" si="405"/>
        <v>0</v>
      </c>
      <c r="F3398" s="90" t="str">
        <f t="shared" si="406"/>
        <v>Sin movimiento en 2020</v>
      </c>
    </row>
    <row r="3399" spans="1:6" x14ac:dyDescent="0.25">
      <c r="A3399" s="75" t="s">
        <v>569</v>
      </c>
      <c r="B3399" s="75" t="s">
        <v>570</v>
      </c>
      <c r="C3399" s="83">
        <v>25.34</v>
      </c>
      <c r="D3399" s="83">
        <v>25.34</v>
      </c>
      <c r="E3399">
        <f t="shared" si="405"/>
        <v>0</v>
      </c>
      <c r="F3399" s="90" t="str">
        <f t="shared" si="406"/>
        <v>Sin movimiento en 2020</v>
      </c>
    </row>
    <row r="3400" spans="1:6" x14ac:dyDescent="0.25">
      <c r="A3400" s="75" t="s">
        <v>959</v>
      </c>
      <c r="B3400" s="75" t="s">
        <v>960</v>
      </c>
      <c r="C3400" s="83">
        <v>25.4</v>
      </c>
      <c r="D3400" s="83">
        <v>25.4</v>
      </c>
      <c r="E3400">
        <f t="shared" si="405"/>
        <v>0</v>
      </c>
      <c r="F3400" s="90" t="str">
        <f t="shared" si="406"/>
        <v>Sin movimiento en 2020</v>
      </c>
    </row>
    <row r="3401" spans="1:6" x14ac:dyDescent="0.25">
      <c r="A3401" s="75" t="s">
        <v>5372</v>
      </c>
      <c r="B3401" s="75" t="s">
        <v>5373</v>
      </c>
      <c r="C3401" s="83">
        <v>25.4</v>
      </c>
      <c r="D3401" s="83">
        <v>25.4</v>
      </c>
      <c r="E3401">
        <f t="shared" si="405"/>
        <v>0</v>
      </c>
      <c r="F3401" s="90" t="str">
        <f t="shared" si="406"/>
        <v>Sin movimiento en 2020</v>
      </c>
    </row>
    <row r="3402" spans="1:6" hidden="1" x14ac:dyDescent="0.25">
      <c r="A3402" s="75" t="s">
        <v>3726</v>
      </c>
      <c r="B3402" s="75" t="s">
        <v>3727</v>
      </c>
      <c r="C3402" s="83">
        <v>165.95</v>
      </c>
      <c r="D3402" s="83">
        <v>25.42</v>
      </c>
      <c r="E3402">
        <f t="shared" si="405"/>
        <v>140.52999999999997</v>
      </c>
      <c r="F3402" t="str">
        <f t="shared" ref="F3402:F3457" si="407">IF(E3402=0,"No cobrable", IF(C3402&gt;D3402,"se sigue facturando","esta pagando"))</f>
        <v>se sigue facturando</v>
      </c>
    </row>
    <row r="3403" spans="1:6" x14ac:dyDescent="0.25">
      <c r="A3403" s="75" t="s">
        <v>1955</v>
      </c>
      <c r="B3403" s="75" t="s">
        <v>1956</v>
      </c>
      <c r="C3403" s="83">
        <v>25.49</v>
      </c>
      <c r="D3403" s="83">
        <v>25.49</v>
      </c>
      <c r="E3403">
        <f t="shared" si="405"/>
        <v>0</v>
      </c>
      <c r="F3403" s="90" t="str">
        <f t="shared" ref="F3403:F3420" si="408">IF(E3403=0,"Sin movimiento en 2020", IF(C3403&gt;D3403,"se sigue facturando","esta pagando"))</f>
        <v>Sin movimiento en 2020</v>
      </c>
    </row>
    <row r="3404" spans="1:6" x14ac:dyDescent="0.25">
      <c r="A3404" s="75" t="s">
        <v>9066</v>
      </c>
      <c r="B3404" s="75" t="s">
        <v>9067</v>
      </c>
      <c r="C3404" s="83">
        <v>25.53</v>
      </c>
      <c r="D3404" s="83">
        <v>25.53</v>
      </c>
      <c r="E3404">
        <f t="shared" si="405"/>
        <v>0</v>
      </c>
      <c r="F3404" s="90" t="str">
        <f t="shared" si="408"/>
        <v>Sin movimiento en 2020</v>
      </c>
    </row>
    <row r="3405" spans="1:6" x14ac:dyDescent="0.25">
      <c r="A3405" s="75" t="s">
        <v>1905</v>
      </c>
      <c r="B3405" s="75" t="s">
        <v>1906</v>
      </c>
      <c r="C3405" s="83">
        <v>25.54</v>
      </c>
      <c r="D3405" s="83">
        <v>25.54</v>
      </c>
      <c r="E3405">
        <f t="shared" si="405"/>
        <v>0</v>
      </c>
      <c r="F3405" s="90" t="str">
        <f t="shared" si="408"/>
        <v>Sin movimiento en 2020</v>
      </c>
    </row>
    <row r="3406" spans="1:6" x14ac:dyDescent="0.25">
      <c r="A3406" s="75" t="s">
        <v>6453</v>
      </c>
      <c r="B3406" s="75" t="s">
        <v>6454</v>
      </c>
      <c r="C3406" s="83">
        <v>25.54</v>
      </c>
      <c r="D3406" s="83">
        <v>25.54</v>
      </c>
      <c r="E3406">
        <f t="shared" si="405"/>
        <v>0</v>
      </c>
      <c r="F3406" s="90" t="str">
        <f t="shared" si="408"/>
        <v>Sin movimiento en 2020</v>
      </c>
    </row>
    <row r="3407" spans="1:6" x14ac:dyDescent="0.25">
      <c r="A3407" s="75" t="s">
        <v>167</v>
      </c>
      <c r="B3407" s="75" t="s">
        <v>168</v>
      </c>
      <c r="C3407" s="83">
        <v>25.59</v>
      </c>
      <c r="D3407" s="83">
        <v>25.59</v>
      </c>
      <c r="E3407">
        <f t="shared" si="405"/>
        <v>0</v>
      </c>
      <c r="F3407" s="90" t="str">
        <f t="shared" si="408"/>
        <v>Sin movimiento en 2020</v>
      </c>
    </row>
    <row r="3408" spans="1:6" x14ac:dyDescent="0.25">
      <c r="A3408" s="75" t="s">
        <v>367</v>
      </c>
      <c r="B3408" s="75" t="s">
        <v>368</v>
      </c>
      <c r="C3408" s="83">
        <v>25.59</v>
      </c>
      <c r="D3408" s="83">
        <v>25.59</v>
      </c>
      <c r="E3408">
        <f t="shared" si="405"/>
        <v>0</v>
      </c>
      <c r="F3408" s="90" t="str">
        <f t="shared" si="408"/>
        <v>Sin movimiento en 2020</v>
      </c>
    </row>
    <row r="3409" spans="1:6" x14ac:dyDescent="0.25">
      <c r="A3409" s="75" t="s">
        <v>651</v>
      </c>
      <c r="B3409" s="75" t="s">
        <v>652</v>
      </c>
      <c r="C3409" s="83">
        <v>25.59</v>
      </c>
      <c r="D3409" s="83">
        <v>25.59</v>
      </c>
      <c r="E3409">
        <f t="shared" si="405"/>
        <v>0</v>
      </c>
      <c r="F3409" s="90" t="str">
        <f t="shared" si="408"/>
        <v>Sin movimiento en 2020</v>
      </c>
    </row>
    <row r="3410" spans="1:6" x14ac:dyDescent="0.25">
      <c r="A3410" s="75" t="s">
        <v>703</v>
      </c>
      <c r="B3410" s="75" t="s">
        <v>704</v>
      </c>
      <c r="C3410" s="83">
        <v>25.59</v>
      </c>
      <c r="D3410" s="83">
        <v>25.59</v>
      </c>
      <c r="E3410">
        <f t="shared" si="405"/>
        <v>0</v>
      </c>
      <c r="F3410" s="90" t="str">
        <f t="shared" si="408"/>
        <v>Sin movimiento en 2020</v>
      </c>
    </row>
    <row r="3411" spans="1:6" x14ac:dyDescent="0.25">
      <c r="A3411" s="75" t="s">
        <v>1743</v>
      </c>
      <c r="B3411" s="75" t="s">
        <v>1744</v>
      </c>
      <c r="C3411" s="83">
        <v>25.59</v>
      </c>
      <c r="D3411" s="83">
        <v>25.59</v>
      </c>
      <c r="E3411">
        <f t="shared" si="405"/>
        <v>0</v>
      </c>
      <c r="F3411" s="90" t="str">
        <f t="shared" si="408"/>
        <v>Sin movimiento en 2020</v>
      </c>
    </row>
    <row r="3412" spans="1:6" x14ac:dyDescent="0.25">
      <c r="A3412" s="75" t="s">
        <v>1795</v>
      </c>
      <c r="B3412" s="75" t="s">
        <v>1796</v>
      </c>
      <c r="C3412" s="83">
        <v>25.59</v>
      </c>
      <c r="D3412" s="83">
        <v>25.59</v>
      </c>
      <c r="E3412">
        <f t="shared" si="405"/>
        <v>0</v>
      </c>
      <c r="F3412" s="90" t="str">
        <f t="shared" si="408"/>
        <v>Sin movimiento en 2020</v>
      </c>
    </row>
    <row r="3413" spans="1:6" x14ac:dyDescent="0.25">
      <c r="A3413" s="75" t="s">
        <v>1939</v>
      </c>
      <c r="B3413" s="75" t="s">
        <v>1940</v>
      </c>
      <c r="C3413" s="83">
        <v>25.59</v>
      </c>
      <c r="D3413" s="83">
        <v>25.59</v>
      </c>
      <c r="E3413">
        <f t="shared" si="405"/>
        <v>0</v>
      </c>
      <c r="F3413" s="90" t="str">
        <f t="shared" si="408"/>
        <v>Sin movimiento en 2020</v>
      </c>
    </row>
    <row r="3414" spans="1:6" x14ac:dyDescent="0.25">
      <c r="A3414" s="75" t="s">
        <v>1745</v>
      </c>
      <c r="B3414" s="75" t="s">
        <v>1746</v>
      </c>
      <c r="C3414" s="83">
        <v>25.65</v>
      </c>
      <c r="D3414" s="83">
        <v>25.65</v>
      </c>
      <c r="E3414">
        <f t="shared" si="405"/>
        <v>0</v>
      </c>
      <c r="F3414" s="90" t="str">
        <f t="shared" si="408"/>
        <v>Sin movimiento en 2020</v>
      </c>
    </row>
    <row r="3415" spans="1:6" x14ac:dyDescent="0.25">
      <c r="A3415" s="75" t="s">
        <v>531</v>
      </c>
      <c r="B3415" s="75" t="s">
        <v>532</v>
      </c>
      <c r="C3415" s="83">
        <v>25.69</v>
      </c>
      <c r="D3415" s="83">
        <v>25.69</v>
      </c>
      <c r="E3415">
        <f t="shared" si="405"/>
        <v>0</v>
      </c>
      <c r="F3415" s="90" t="str">
        <f t="shared" si="408"/>
        <v>Sin movimiento en 2020</v>
      </c>
    </row>
    <row r="3416" spans="1:6" x14ac:dyDescent="0.25">
      <c r="A3416" s="75" t="s">
        <v>1565</v>
      </c>
      <c r="B3416" s="75" t="s">
        <v>1566</v>
      </c>
      <c r="C3416" s="83">
        <v>25.69</v>
      </c>
      <c r="D3416" s="83">
        <v>25.69</v>
      </c>
      <c r="E3416">
        <f t="shared" si="405"/>
        <v>0</v>
      </c>
      <c r="F3416" s="90" t="str">
        <f t="shared" si="408"/>
        <v>Sin movimiento en 2020</v>
      </c>
    </row>
    <row r="3417" spans="1:6" x14ac:dyDescent="0.25">
      <c r="A3417" s="75" t="s">
        <v>8958</v>
      </c>
      <c r="B3417" s="75" t="s">
        <v>8959</v>
      </c>
      <c r="C3417" s="83">
        <v>25.69</v>
      </c>
      <c r="D3417" s="83">
        <v>25.69</v>
      </c>
      <c r="E3417">
        <f t="shared" si="405"/>
        <v>0</v>
      </c>
      <c r="F3417" s="90" t="str">
        <f t="shared" si="408"/>
        <v>Sin movimiento en 2020</v>
      </c>
    </row>
    <row r="3418" spans="1:6" x14ac:dyDescent="0.25">
      <c r="A3418" s="75" t="s">
        <v>577</v>
      </c>
      <c r="B3418" s="75" t="s">
        <v>578</v>
      </c>
      <c r="C3418" s="83">
        <v>25.71</v>
      </c>
      <c r="D3418" s="83">
        <v>25.71</v>
      </c>
      <c r="E3418">
        <f t="shared" si="405"/>
        <v>0</v>
      </c>
      <c r="F3418" s="90" t="str">
        <f t="shared" si="408"/>
        <v>Sin movimiento en 2020</v>
      </c>
    </row>
    <row r="3419" spans="1:6" x14ac:dyDescent="0.25">
      <c r="A3419" s="75" t="s">
        <v>279</v>
      </c>
      <c r="B3419" s="75" t="s">
        <v>280</v>
      </c>
      <c r="C3419" s="83">
        <v>25.73</v>
      </c>
      <c r="D3419" s="83">
        <v>25.73</v>
      </c>
      <c r="E3419">
        <f t="shared" si="405"/>
        <v>0</v>
      </c>
      <c r="F3419" s="90" t="str">
        <f t="shared" si="408"/>
        <v>Sin movimiento en 2020</v>
      </c>
    </row>
    <row r="3420" spans="1:6" x14ac:dyDescent="0.25">
      <c r="A3420" s="75" t="s">
        <v>2711</v>
      </c>
      <c r="B3420" s="75" t="s">
        <v>2712</v>
      </c>
      <c r="C3420" s="83">
        <v>25.74</v>
      </c>
      <c r="D3420" s="83">
        <v>25.74</v>
      </c>
      <c r="E3420">
        <f t="shared" si="405"/>
        <v>0</v>
      </c>
      <c r="F3420" s="90" t="str">
        <f t="shared" si="408"/>
        <v>Sin movimiento en 2020</v>
      </c>
    </row>
    <row r="3421" spans="1:6" hidden="1" x14ac:dyDescent="0.25">
      <c r="A3421" s="75" t="s">
        <v>1321</v>
      </c>
      <c r="B3421" s="75" t="s">
        <v>1322</v>
      </c>
      <c r="C3421" s="83">
        <v>38.64</v>
      </c>
      <c r="D3421" s="83">
        <v>25.76</v>
      </c>
      <c r="E3421">
        <f t="shared" si="405"/>
        <v>12.879999999999999</v>
      </c>
      <c r="F3421" t="str">
        <f t="shared" si="407"/>
        <v>se sigue facturando</v>
      </c>
    </row>
    <row r="3422" spans="1:6" x14ac:dyDescent="0.25">
      <c r="A3422" s="75" t="s">
        <v>6761</v>
      </c>
      <c r="B3422" s="75" t="s">
        <v>6762</v>
      </c>
      <c r="C3422" s="83">
        <v>25.89</v>
      </c>
      <c r="D3422" s="83">
        <v>25.89</v>
      </c>
      <c r="E3422">
        <f t="shared" si="405"/>
        <v>0</v>
      </c>
      <c r="F3422" s="90" t="str">
        <f t="shared" ref="F3422:F3424" si="409">IF(E3422=0,"Sin movimiento en 2020", IF(C3422&gt;D3422,"se sigue facturando","esta pagando"))</f>
        <v>Sin movimiento en 2020</v>
      </c>
    </row>
    <row r="3423" spans="1:6" x14ac:dyDescent="0.25">
      <c r="A3423" s="75" t="s">
        <v>2994</v>
      </c>
      <c r="B3423" s="75" t="s">
        <v>2995</v>
      </c>
      <c r="C3423" s="83">
        <v>25.9</v>
      </c>
      <c r="D3423" s="83">
        <v>25.9</v>
      </c>
      <c r="E3423">
        <f t="shared" si="405"/>
        <v>0</v>
      </c>
      <c r="F3423" s="90" t="str">
        <f t="shared" si="409"/>
        <v>Sin movimiento en 2020</v>
      </c>
    </row>
    <row r="3424" spans="1:6" x14ac:dyDescent="0.25">
      <c r="A3424" s="75" t="s">
        <v>1877</v>
      </c>
      <c r="B3424" s="75" t="s">
        <v>1878</v>
      </c>
      <c r="C3424" s="83">
        <v>26.07</v>
      </c>
      <c r="D3424" s="83">
        <v>26.07</v>
      </c>
      <c r="E3424">
        <f t="shared" si="405"/>
        <v>0</v>
      </c>
      <c r="F3424" s="90" t="str">
        <f t="shared" si="409"/>
        <v>Sin movimiento en 2020</v>
      </c>
    </row>
    <row r="3425" spans="1:6" hidden="1" x14ac:dyDescent="0.25">
      <c r="A3425" s="75" t="s">
        <v>5250</v>
      </c>
      <c r="B3425" s="75" t="s">
        <v>5251</v>
      </c>
      <c r="C3425" s="83">
        <v>5.82</v>
      </c>
      <c r="D3425" s="83">
        <v>26.17</v>
      </c>
      <c r="E3425">
        <f t="shared" si="405"/>
        <v>-20.350000000000001</v>
      </c>
      <c r="F3425" t="str">
        <f t="shared" si="407"/>
        <v>esta pagando</v>
      </c>
    </row>
    <row r="3426" spans="1:6" hidden="1" x14ac:dyDescent="0.25">
      <c r="A3426" s="75" t="s">
        <v>7605</v>
      </c>
      <c r="B3426" s="75" t="s">
        <v>7606</v>
      </c>
      <c r="C3426" s="83">
        <v>17.79</v>
      </c>
      <c r="D3426" s="83">
        <v>26.18</v>
      </c>
      <c r="E3426">
        <f t="shared" si="405"/>
        <v>-8.39</v>
      </c>
      <c r="F3426" t="str">
        <f t="shared" si="407"/>
        <v>esta pagando</v>
      </c>
    </row>
    <row r="3427" spans="1:6" x14ac:dyDescent="0.25">
      <c r="A3427" s="75" t="s">
        <v>8426</v>
      </c>
      <c r="B3427" s="75" t="s">
        <v>8427</v>
      </c>
      <c r="C3427" s="83">
        <v>26.18</v>
      </c>
      <c r="D3427" s="83">
        <v>26.18</v>
      </c>
      <c r="E3427">
        <f t="shared" si="405"/>
        <v>0</v>
      </c>
      <c r="F3427" s="90" t="str">
        <f>IF(E3427=0,"Sin movimiento en 2020", IF(C3427&gt;D3427,"se sigue facturando","esta pagando"))</f>
        <v>Sin movimiento en 2020</v>
      </c>
    </row>
    <row r="3428" spans="1:6" hidden="1" x14ac:dyDescent="0.25">
      <c r="A3428" s="75" t="s">
        <v>621</v>
      </c>
      <c r="B3428" s="75" t="s">
        <v>622</v>
      </c>
      <c r="C3428" s="83">
        <v>71.36</v>
      </c>
      <c r="D3428" s="83">
        <v>26.24</v>
      </c>
      <c r="E3428">
        <f t="shared" si="405"/>
        <v>45.120000000000005</v>
      </c>
      <c r="F3428" t="str">
        <f t="shared" si="407"/>
        <v>se sigue facturando</v>
      </c>
    </row>
    <row r="3429" spans="1:6" x14ac:dyDescent="0.25">
      <c r="A3429" s="75" t="s">
        <v>6471</v>
      </c>
      <c r="B3429" s="75" t="s">
        <v>6472</v>
      </c>
      <c r="C3429" s="83">
        <v>26.27</v>
      </c>
      <c r="D3429" s="83">
        <v>26.27</v>
      </c>
      <c r="E3429">
        <f t="shared" si="405"/>
        <v>0</v>
      </c>
      <c r="F3429" s="90" t="str">
        <f t="shared" ref="F3429:F3448" si="410">IF(E3429=0,"Sin movimiento en 2020", IF(C3429&gt;D3429,"se sigue facturando","esta pagando"))</f>
        <v>Sin movimiento en 2020</v>
      </c>
    </row>
    <row r="3430" spans="1:6" x14ac:dyDescent="0.25">
      <c r="A3430" s="75" t="s">
        <v>1797</v>
      </c>
      <c r="B3430" s="75" t="s">
        <v>1798</v>
      </c>
      <c r="C3430" s="83">
        <v>26.28</v>
      </c>
      <c r="D3430" s="83">
        <v>26.28</v>
      </c>
      <c r="E3430">
        <f t="shared" si="405"/>
        <v>0</v>
      </c>
      <c r="F3430" s="90" t="str">
        <f t="shared" si="410"/>
        <v>Sin movimiento en 2020</v>
      </c>
    </row>
    <row r="3431" spans="1:6" x14ac:dyDescent="0.25">
      <c r="A3431" s="75" t="s">
        <v>1149</v>
      </c>
      <c r="B3431" s="75" t="s">
        <v>1150</v>
      </c>
      <c r="C3431" s="83">
        <v>26.32</v>
      </c>
      <c r="D3431" s="83">
        <v>26.32</v>
      </c>
      <c r="E3431">
        <f t="shared" si="405"/>
        <v>0</v>
      </c>
      <c r="F3431" s="90" t="str">
        <f t="shared" si="410"/>
        <v>Sin movimiento en 2020</v>
      </c>
    </row>
    <row r="3432" spans="1:6" x14ac:dyDescent="0.25">
      <c r="A3432" s="75" t="s">
        <v>2031</v>
      </c>
      <c r="B3432" s="75" t="s">
        <v>2032</v>
      </c>
      <c r="C3432" s="83">
        <v>26.32</v>
      </c>
      <c r="D3432" s="83">
        <v>26.32</v>
      </c>
      <c r="E3432">
        <f t="shared" si="405"/>
        <v>0</v>
      </c>
      <c r="F3432" s="90" t="str">
        <f t="shared" si="410"/>
        <v>Sin movimiento en 2020</v>
      </c>
    </row>
    <row r="3433" spans="1:6" x14ac:dyDescent="0.25">
      <c r="A3433" s="75" t="s">
        <v>7633</v>
      </c>
      <c r="B3433" s="75" t="s">
        <v>7634</v>
      </c>
      <c r="C3433" s="83">
        <v>26.34</v>
      </c>
      <c r="D3433" s="83">
        <v>26.34</v>
      </c>
      <c r="E3433">
        <f t="shared" si="405"/>
        <v>0</v>
      </c>
      <c r="F3433" s="90" t="str">
        <f t="shared" si="410"/>
        <v>Sin movimiento en 2020</v>
      </c>
    </row>
    <row r="3434" spans="1:6" x14ac:dyDescent="0.25">
      <c r="A3434" s="75" t="s">
        <v>9685</v>
      </c>
      <c r="B3434" s="75" t="s">
        <v>9686</v>
      </c>
      <c r="C3434" s="83">
        <v>26.35</v>
      </c>
      <c r="D3434" s="83">
        <v>26.35</v>
      </c>
      <c r="E3434">
        <f t="shared" si="405"/>
        <v>0</v>
      </c>
      <c r="F3434" s="90" t="str">
        <f t="shared" si="410"/>
        <v>Sin movimiento en 2020</v>
      </c>
    </row>
    <row r="3435" spans="1:6" x14ac:dyDescent="0.25">
      <c r="A3435" s="75" t="s">
        <v>8904</v>
      </c>
      <c r="B3435" s="75" t="s">
        <v>8905</v>
      </c>
      <c r="C3435" s="83">
        <v>26.39</v>
      </c>
      <c r="D3435" s="83">
        <v>26.39</v>
      </c>
      <c r="E3435">
        <f t="shared" si="405"/>
        <v>0</v>
      </c>
      <c r="F3435" s="90" t="str">
        <f t="shared" si="410"/>
        <v>Sin movimiento en 2020</v>
      </c>
    </row>
    <row r="3436" spans="1:6" x14ac:dyDescent="0.25">
      <c r="A3436" s="75" t="s">
        <v>895</v>
      </c>
      <c r="B3436" s="75" t="s">
        <v>896</v>
      </c>
      <c r="C3436" s="83">
        <v>26.41</v>
      </c>
      <c r="D3436" s="83">
        <v>26.41</v>
      </c>
      <c r="E3436">
        <f t="shared" si="405"/>
        <v>0</v>
      </c>
      <c r="F3436" s="90" t="str">
        <f t="shared" si="410"/>
        <v>Sin movimiento en 2020</v>
      </c>
    </row>
    <row r="3437" spans="1:6" x14ac:dyDescent="0.25">
      <c r="A3437" s="75" t="s">
        <v>7589</v>
      </c>
      <c r="B3437" s="75" t="s">
        <v>7590</v>
      </c>
      <c r="C3437" s="83">
        <v>26.47</v>
      </c>
      <c r="D3437" s="83">
        <v>26.47</v>
      </c>
      <c r="E3437">
        <f t="shared" si="405"/>
        <v>0</v>
      </c>
      <c r="F3437" s="90" t="str">
        <f t="shared" si="410"/>
        <v>Sin movimiento en 2020</v>
      </c>
    </row>
    <row r="3438" spans="1:6" x14ac:dyDescent="0.25">
      <c r="A3438" s="75" t="s">
        <v>5117</v>
      </c>
      <c r="B3438" s="75" t="s">
        <v>5118</v>
      </c>
      <c r="C3438" s="83">
        <v>26.58</v>
      </c>
      <c r="D3438" s="83">
        <v>26.58</v>
      </c>
      <c r="E3438">
        <f t="shared" si="405"/>
        <v>0</v>
      </c>
      <c r="F3438" s="90" t="str">
        <f t="shared" si="410"/>
        <v>Sin movimiento en 2020</v>
      </c>
    </row>
    <row r="3439" spans="1:6" x14ac:dyDescent="0.25">
      <c r="A3439" s="75" t="s">
        <v>237</v>
      </c>
      <c r="B3439" s="75" t="s">
        <v>238</v>
      </c>
      <c r="C3439" s="83">
        <v>26.61</v>
      </c>
      <c r="D3439" s="83">
        <v>26.61</v>
      </c>
      <c r="E3439">
        <f t="shared" si="405"/>
        <v>0</v>
      </c>
      <c r="F3439" s="90" t="str">
        <f t="shared" si="410"/>
        <v>Sin movimiento en 2020</v>
      </c>
    </row>
    <row r="3440" spans="1:6" x14ac:dyDescent="0.25">
      <c r="A3440" s="75" t="s">
        <v>1069</v>
      </c>
      <c r="B3440" s="75" t="s">
        <v>1070</v>
      </c>
      <c r="C3440" s="83">
        <v>26.61</v>
      </c>
      <c r="D3440" s="83">
        <v>26.61</v>
      </c>
      <c r="E3440">
        <f t="shared" si="405"/>
        <v>0</v>
      </c>
      <c r="F3440" s="90" t="str">
        <f t="shared" si="410"/>
        <v>Sin movimiento en 2020</v>
      </c>
    </row>
    <row r="3441" spans="1:6" x14ac:dyDescent="0.25">
      <c r="A3441" s="75" t="s">
        <v>1157</v>
      </c>
      <c r="B3441" s="75" t="s">
        <v>1158</v>
      </c>
      <c r="C3441" s="83">
        <v>26.61</v>
      </c>
      <c r="D3441" s="83">
        <v>26.61</v>
      </c>
      <c r="E3441">
        <f t="shared" si="405"/>
        <v>0</v>
      </c>
      <c r="F3441" s="90" t="str">
        <f t="shared" si="410"/>
        <v>Sin movimiento en 2020</v>
      </c>
    </row>
    <row r="3442" spans="1:6" x14ac:dyDescent="0.25">
      <c r="A3442" s="75" t="s">
        <v>1519</v>
      </c>
      <c r="B3442" s="75" t="s">
        <v>1520</v>
      </c>
      <c r="C3442" s="83">
        <v>26.61</v>
      </c>
      <c r="D3442" s="83">
        <v>26.61</v>
      </c>
      <c r="E3442">
        <f t="shared" si="405"/>
        <v>0</v>
      </c>
      <c r="F3442" s="90" t="str">
        <f t="shared" si="410"/>
        <v>Sin movimiento en 2020</v>
      </c>
    </row>
    <row r="3443" spans="1:6" x14ac:dyDescent="0.25">
      <c r="A3443" s="75" t="s">
        <v>1523</v>
      </c>
      <c r="B3443" s="75" t="s">
        <v>1524</v>
      </c>
      <c r="C3443" s="83">
        <v>26.63</v>
      </c>
      <c r="D3443" s="83">
        <v>26.63</v>
      </c>
      <c r="E3443">
        <f t="shared" si="405"/>
        <v>0</v>
      </c>
      <c r="F3443" s="90" t="str">
        <f t="shared" si="410"/>
        <v>Sin movimiento en 2020</v>
      </c>
    </row>
    <row r="3444" spans="1:6" x14ac:dyDescent="0.25">
      <c r="A3444" s="75" t="s">
        <v>4434</v>
      </c>
      <c r="B3444" s="75" t="s">
        <v>4435</v>
      </c>
      <c r="C3444" s="83">
        <v>26.64</v>
      </c>
      <c r="D3444" s="83">
        <v>26.64</v>
      </c>
      <c r="E3444">
        <f t="shared" si="405"/>
        <v>0</v>
      </c>
      <c r="F3444" s="90" t="str">
        <f t="shared" si="410"/>
        <v>Sin movimiento en 2020</v>
      </c>
    </row>
    <row r="3445" spans="1:6" x14ac:dyDescent="0.25">
      <c r="A3445" s="75" t="s">
        <v>8520</v>
      </c>
      <c r="B3445" s="75" t="s">
        <v>8521</v>
      </c>
      <c r="C3445" s="83">
        <v>26.66</v>
      </c>
      <c r="D3445" s="83">
        <v>26.66</v>
      </c>
      <c r="E3445">
        <f t="shared" si="405"/>
        <v>0</v>
      </c>
      <c r="F3445" s="90" t="str">
        <f t="shared" si="410"/>
        <v>Sin movimiento en 2020</v>
      </c>
    </row>
    <row r="3446" spans="1:6" x14ac:dyDescent="0.25">
      <c r="A3446" s="75" t="s">
        <v>3702</v>
      </c>
      <c r="B3446" s="75" t="s">
        <v>3703</v>
      </c>
      <c r="C3446" s="83">
        <v>26.71</v>
      </c>
      <c r="D3446" s="83">
        <v>26.71</v>
      </c>
      <c r="E3446">
        <f t="shared" si="405"/>
        <v>0</v>
      </c>
      <c r="F3446" s="90" t="str">
        <f t="shared" si="410"/>
        <v>Sin movimiento en 2020</v>
      </c>
    </row>
    <row r="3447" spans="1:6" x14ac:dyDescent="0.25">
      <c r="A3447" s="75" t="s">
        <v>223</v>
      </c>
      <c r="B3447" s="75" t="s">
        <v>224</v>
      </c>
      <c r="C3447" s="83">
        <v>26.74</v>
      </c>
      <c r="D3447" s="83">
        <v>26.74</v>
      </c>
      <c r="E3447">
        <f t="shared" si="405"/>
        <v>0</v>
      </c>
      <c r="F3447" s="90" t="str">
        <f t="shared" si="410"/>
        <v>Sin movimiento en 2020</v>
      </c>
    </row>
    <row r="3448" spans="1:6" x14ac:dyDescent="0.25">
      <c r="A3448" s="75" t="s">
        <v>697</v>
      </c>
      <c r="B3448" s="75" t="s">
        <v>698</v>
      </c>
      <c r="C3448" s="83">
        <v>26.74</v>
      </c>
      <c r="D3448" s="83">
        <v>26.74</v>
      </c>
      <c r="E3448">
        <f t="shared" si="405"/>
        <v>0</v>
      </c>
      <c r="F3448" s="90" t="str">
        <f t="shared" si="410"/>
        <v>Sin movimiento en 2020</v>
      </c>
    </row>
    <row r="3449" spans="1:6" hidden="1" x14ac:dyDescent="0.25">
      <c r="A3449" s="75" t="s">
        <v>7440</v>
      </c>
      <c r="B3449" s="75" t="s">
        <v>7441</v>
      </c>
      <c r="C3449" s="83">
        <v>43.97</v>
      </c>
      <c r="D3449" s="83">
        <v>26.74</v>
      </c>
      <c r="E3449">
        <f t="shared" si="405"/>
        <v>17.23</v>
      </c>
      <c r="F3449" t="str">
        <f t="shared" si="407"/>
        <v>se sigue facturando</v>
      </c>
    </row>
    <row r="3450" spans="1:6" x14ac:dyDescent="0.25">
      <c r="A3450" s="75" t="s">
        <v>709</v>
      </c>
      <c r="B3450" s="75" t="s">
        <v>710</v>
      </c>
      <c r="C3450" s="83">
        <v>26.75</v>
      </c>
      <c r="D3450" s="83">
        <v>26.75</v>
      </c>
      <c r="E3450">
        <f t="shared" si="405"/>
        <v>0</v>
      </c>
      <c r="F3450" s="90" t="str">
        <f t="shared" ref="F3450:F3454" si="411">IF(E3450=0,"Sin movimiento en 2020", IF(C3450&gt;D3450,"se sigue facturando","esta pagando"))</f>
        <v>Sin movimiento en 2020</v>
      </c>
    </row>
    <row r="3451" spans="1:6" x14ac:dyDescent="0.25">
      <c r="A3451" s="75" t="s">
        <v>1813</v>
      </c>
      <c r="B3451" s="75" t="s">
        <v>1814</v>
      </c>
      <c r="C3451" s="83">
        <v>26.77</v>
      </c>
      <c r="D3451" s="83">
        <v>26.77</v>
      </c>
      <c r="E3451">
        <f t="shared" si="405"/>
        <v>0</v>
      </c>
      <c r="F3451" s="90" t="str">
        <f t="shared" si="411"/>
        <v>Sin movimiento en 2020</v>
      </c>
    </row>
    <row r="3452" spans="1:6" x14ac:dyDescent="0.25">
      <c r="A3452" s="75" t="s">
        <v>7261</v>
      </c>
      <c r="B3452" s="75" t="s">
        <v>7262</v>
      </c>
      <c r="C3452" s="83">
        <v>26.78</v>
      </c>
      <c r="D3452" s="83">
        <v>26.78</v>
      </c>
      <c r="E3452">
        <f t="shared" si="405"/>
        <v>0</v>
      </c>
      <c r="F3452" s="90" t="str">
        <f t="shared" si="411"/>
        <v>Sin movimiento en 2020</v>
      </c>
    </row>
    <row r="3453" spans="1:6" x14ac:dyDescent="0.25">
      <c r="A3453" s="75" t="s">
        <v>2956</v>
      </c>
      <c r="B3453" s="75" t="s">
        <v>2957</v>
      </c>
      <c r="C3453" s="83">
        <v>26.88</v>
      </c>
      <c r="D3453" s="83">
        <v>26.88</v>
      </c>
      <c r="E3453">
        <f t="shared" si="405"/>
        <v>0</v>
      </c>
      <c r="F3453" s="90" t="str">
        <f t="shared" si="411"/>
        <v>Sin movimiento en 2020</v>
      </c>
    </row>
    <row r="3454" spans="1:6" x14ac:dyDescent="0.25">
      <c r="A3454" s="75" t="s">
        <v>4827</v>
      </c>
      <c r="B3454" s="75" t="s">
        <v>4828</v>
      </c>
      <c r="C3454" s="83">
        <v>26.88</v>
      </c>
      <c r="D3454" s="83">
        <v>26.88</v>
      </c>
      <c r="E3454">
        <f t="shared" si="405"/>
        <v>0</v>
      </c>
      <c r="F3454" s="90" t="str">
        <f t="shared" si="411"/>
        <v>Sin movimiento en 2020</v>
      </c>
    </row>
    <row r="3455" spans="1:6" hidden="1" x14ac:dyDescent="0.25">
      <c r="A3455" s="75" t="s">
        <v>1673</v>
      </c>
      <c r="B3455" s="75" t="s">
        <v>1674</v>
      </c>
      <c r="C3455" s="83">
        <v>10.62</v>
      </c>
      <c r="D3455" s="83">
        <v>27.1</v>
      </c>
      <c r="E3455">
        <f t="shared" si="405"/>
        <v>-16.480000000000004</v>
      </c>
      <c r="F3455" t="str">
        <f t="shared" si="407"/>
        <v>esta pagando</v>
      </c>
    </row>
    <row r="3456" spans="1:6" x14ac:dyDescent="0.25">
      <c r="A3456" s="75" t="s">
        <v>2429</v>
      </c>
      <c r="B3456" s="75" t="s">
        <v>2430</v>
      </c>
      <c r="C3456" s="83">
        <v>27.11</v>
      </c>
      <c r="D3456" s="83">
        <v>27.11</v>
      </c>
      <c r="E3456">
        <f t="shared" si="405"/>
        <v>0</v>
      </c>
      <c r="F3456" s="90" t="str">
        <f>IF(E3456=0,"Sin movimiento en 2020", IF(C3456&gt;D3456,"se sigue facturando","esta pagando"))</f>
        <v>Sin movimiento en 2020</v>
      </c>
    </row>
    <row r="3457" spans="1:6" hidden="1" x14ac:dyDescent="0.25">
      <c r="A3457" s="75" t="s">
        <v>4863</v>
      </c>
      <c r="B3457" s="75" t="s">
        <v>4864</v>
      </c>
      <c r="C3457" s="83">
        <v>35.5</v>
      </c>
      <c r="D3457" s="83">
        <v>27.12</v>
      </c>
      <c r="E3457">
        <f t="shared" si="405"/>
        <v>8.379999999999999</v>
      </c>
      <c r="F3457" t="str">
        <f t="shared" si="407"/>
        <v>se sigue facturando</v>
      </c>
    </row>
    <row r="3458" spans="1:6" x14ac:dyDescent="0.25">
      <c r="A3458" s="75" t="s">
        <v>299</v>
      </c>
      <c r="B3458" s="75" t="s">
        <v>300</v>
      </c>
      <c r="C3458" s="83">
        <v>27.14</v>
      </c>
      <c r="D3458" s="83">
        <v>27.14</v>
      </c>
      <c r="E3458">
        <f t="shared" ref="E3458:E3521" si="412">C3458-D3458</f>
        <v>0</v>
      </c>
      <c r="F3458" s="90" t="str">
        <f t="shared" ref="F3458:F3467" si="413">IF(E3458=0,"Sin movimiento en 2020", IF(C3458&gt;D3458,"se sigue facturando","esta pagando"))</f>
        <v>Sin movimiento en 2020</v>
      </c>
    </row>
    <row r="3459" spans="1:6" x14ac:dyDescent="0.25">
      <c r="A3459" s="75" t="s">
        <v>1859</v>
      </c>
      <c r="B3459" s="75" t="s">
        <v>1860</v>
      </c>
      <c r="C3459" s="83">
        <v>27.15</v>
      </c>
      <c r="D3459" s="83">
        <v>27.15</v>
      </c>
      <c r="E3459">
        <f t="shared" si="412"/>
        <v>0</v>
      </c>
      <c r="F3459" s="90" t="str">
        <f t="shared" si="413"/>
        <v>Sin movimiento en 2020</v>
      </c>
    </row>
    <row r="3460" spans="1:6" x14ac:dyDescent="0.25">
      <c r="A3460" s="75" t="s">
        <v>1013</v>
      </c>
      <c r="B3460" s="75" t="s">
        <v>1014</v>
      </c>
      <c r="C3460" s="83">
        <v>27.17</v>
      </c>
      <c r="D3460" s="83">
        <v>27.17</v>
      </c>
      <c r="E3460">
        <f t="shared" si="412"/>
        <v>0</v>
      </c>
      <c r="F3460" s="90" t="str">
        <f t="shared" si="413"/>
        <v>Sin movimiento en 2020</v>
      </c>
    </row>
    <row r="3461" spans="1:6" x14ac:dyDescent="0.25">
      <c r="A3461" s="75" t="s">
        <v>3036</v>
      </c>
      <c r="B3461" s="75" t="s">
        <v>3037</v>
      </c>
      <c r="C3461" s="83">
        <v>27.21</v>
      </c>
      <c r="D3461" s="83">
        <v>27.21</v>
      </c>
      <c r="E3461">
        <f t="shared" si="412"/>
        <v>0</v>
      </c>
      <c r="F3461" s="90" t="str">
        <f t="shared" si="413"/>
        <v>Sin movimiento en 2020</v>
      </c>
    </row>
    <row r="3462" spans="1:6" x14ac:dyDescent="0.25">
      <c r="A3462" s="75" t="s">
        <v>433</v>
      </c>
      <c r="B3462" s="75" t="s">
        <v>434</v>
      </c>
      <c r="C3462" s="83">
        <v>27.22</v>
      </c>
      <c r="D3462" s="83">
        <v>27.22</v>
      </c>
      <c r="E3462">
        <f t="shared" si="412"/>
        <v>0</v>
      </c>
      <c r="F3462" s="90" t="str">
        <f t="shared" si="413"/>
        <v>Sin movimiento en 2020</v>
      </c>
    </row>
    <row r="3463" spans="1:6" x14ac:dyDescent="0.25">
      <c r="A3463" s="75" t="s">
        <v>3980</v>
      </c>
      <c r="B3463" s="75" t="s">
        <v>3981</v>
      </c>
      <c r="C3463" s="83">
        <v>27.24</v>
      </c>
      <c r="D3463" s="83">
        <v>27.24</v>
      </c>
      <c r="E3463">
        <f t="shared" si="412"/>
        <v>0</v>
      </c>
      <c r="F3463" s="90" t="str">
        <f t="shared" si="413"/>
        <v>Sin movimiento en 2020</v>
      </c>
    </row>
    <row r="3464" spans="1:6" x14ac:dyDescent="0.25">
      <c r="A3464" s="75" t="s">
        <v>773</v>
      </c>
      <c r="B3464" s="75" t="s">
        <v>774</v>
      </c>
      <c r="C3464" s="83">
        <v>27.33</v>
      </c>
      <c r="D3464" s="83">
        <v>27.33</v>
      </c>
      <c r="E3464">
        <f t="shared" si="412"/>
        <v>0</v>
      </c>
      <c r="F3464" s="90" t="str">
        <f t="shared" si="413"/>
        <v>Sin movimiento en 2020</v>
      </c>
    </row>
    <row r="3465" spans="1:6" x14ac:dyDescent="0.25">
      <c r="A3465" s="75" t="s">
        <v>793</v>
      </c>
      <c r="B3465" s="75" t="s">
        <v>794</v>
      </c>
      <c r="C3465" s="83">
        <v>27.35</v>
      </c>
      <c r="D3465" s="83">
        <v>27.35</v>
      </c>
      <c r="E3465">
        <f t="shared" si="412"/>
        <v>0</v>
      </c>
      <c r="F3465" s="90" t="str">
        <f t="shared" si="413"/>
        <v>Sin movimiento en 2020</v>
      </c>
    </row>
    <row r="3466" spans="1:6" x14ac:dyDescent="0.25">
      <c r="A3466" s="75" t="s">
        <v>2239</v>
      </c>
      <c r="B3466" s="75" t="s">
        <v>2240</v>
      </c>
      <c r="C3466" s="83">
        <v>27.39</v>
      </c>
      <c r="D3466" s="83">
        <v>27.39</v>
      </c>
      <c r="E3466">
        <f t="shared" si="412"/>
        <v>0</v>
      </c>
      <c r="F3466" s="90" t="str">
        <f t="shared" si="413"/>
        <v>Sin movimiento en 2020</v>
      </c>
    </row>
    <row r="3467" spans="1:6" x14ac:dyDescent="0.25">
      <c r="A3467" s="75" t="s">
        <v>7462</v>
      </c>
      <c r="B3467" s="75" t="s">
        <v>7463</v>
      </c>
      <c r="C3467" s="83">
        <v>27.4</v>
      </c>
      <c r="D3467" s="83">
        <v>27.4</v>
      </c>
      <c r="E3467">
        <f t="shared" si="412"/>
        <v>0</v>
      </c>
      <c r="F3467" s="90" t="str">
        <f t="shared" si="413"/>
        <v>Sin movimiento en 2020</v>
      </c>
    </row>
    <row r="3468" spans="1:6" hidden="1" x14ac:dyDescent="0.25">
      <c r="A3468" s="75" t="s">
        <v>3738</v>
      </c>
      <c r="B3468" s="75" t="s">
        <v>3739</v>
      </c>
      <c r="C3468" s="83">
        <v>32.67</v>
      </c>
      <c r="D3468" s="83">
        <v>27.45</v>
      </c>
      <c r="E3468">
        <f t="shared" si="412"/>
        <v>5.2200000000000024</v>
      </c>
      <c r="F3468" t="str">
        <f t="shared" ref="F3468:F3511" si="414">IF(E3468=0,"No cobrable", IF(C3468&gt;D3468,"se sigue facturando","esta pagando"))</f>
        <v>se sigue facturando</v>
      </c>
    </row>
    <row r="3469" spans="1:6" x14ac:dyDescent="0.25">
      <c r="A3469" s="75" t="s">
        <v>1241</v>
      </c>
      <c r="B3469" s="75" t="s">
        <v>1242</v>
      </c>
      <c r="C3469" s="83">
        <v>27.47</v>
      </c>
      <c r="D3469" s="83">
        <v>27.47</v>
      </c>
      <c r="E3469">
        <f t="shared" si="412"/>
        <v>0</v>
      </c>
      <c r="F3469" s="90" t="str">
        <f t="shared" ref="F3469:F3479" si="415">IF(E3469=0,"Sin movimiento en 2020", IF(C3469&gt;D3469,"se sigue facturando","esta pagando"))</f>
        <v>Sin movimiento en 2020</v>
      </c>
    </row>
    <row r="3470" spans="1:6" x14ac:dyDescent="0.25">
      <c r="A3470" s="75" t="s">
        <v>8340</v>
      </c>
      <c r="B3470" s="75" t="s">
        <v>8341</v>
      </c>
      <c r="C3470" s="83">
        <v>27.62</v>
      </c>
      <c r="D3470" s="83">
        <v>27.62</v>
      </c>
      <c r="E3470">
        <f t="shared" si="412"/>
        <v>0</v>
      </c>
      <c r="F3470" s="90" t="str">
        <f t="shared" si="415"/>
        <v>Sin movimiento en 2020</v>
      </c>
    </row>
    <row r="3471" spans="1:6" x14ac:dyDescent="0.25">
      <c r="A3471" s="75" t="s">
        <v>753</v>
      </c>
      <c r="B3471" s="75" t="s">
        <v>754</v>
      </c>
      <c r="C3471" s="83">
        <v>27.65</v>
      </c>
      <c r="D3471" s="83">
        <v>27.65</v>
      </c>
      <c r="E3471">
        <f t="shared" si="412"/>
        <v>0</v>
      </c>
      <c r="F3471" s="90" t="str">
        <f t="shared" si="415"/>
        <v>Sin movimiento en 2020</v>
      </c>
    </row>
    <row r="3472" spans="1:6" x14ac:dyDescent="0.25">
      <c r="A3472" s="75" t="s">
        <v>4705</v>
      </c>
      <c r="B3472" s="75" t="s">
        <v>4706</v>
      </c>
      <c r="C3472" s="83">
        <v>27.75</v>
      </c>
      <c r="D3472" s="83">
        <v>27.75</v>
      </c>
      <c r="E3472">
        <f t="shared" si="412"/>
        <v>0</v>
      </c>
      <c r="F3472" s="90" t="str">
        <f t="shared" si="415"/>
        <v>Sin movimiento en 2020</v>
      </c>
    </row>
    <row r="3473" spans="1:6" x14ac:dyDescent="0.25">
      <c r="A3473" s="75" t="s">
        <v>1257</v>
      </c>
      <c r="B3473" s="75" t="s">
        <v>1258</v>
      </c>
      <c r="C3473" s="83">
        <v>27.76</v>
      </c>
      <c r="D3473" s="83">
        <v>27.76</v>
      </c>
      <c r="E3473">
        <f t="shared" si="412"/>
        <v>0</v>
      </c>
      <c r="F3473" s="90" t="str">
        <f t="shared" si="415"/>
        <v>Sin movimiento en 2020</v>
      </c>
    </row>
    <row r="3474" spans="1:6" x14ac:dyDescent="0.25">
      <c r="A3474" s="75" t="s">
        <v>853</v>
      </c>
      <c r="B3474" s="75" t="s">
        <v>854</v>
      </c>
      <c r="C3474" s="83">
        <v>27.85</v>
      </c>
      <c r="D3474" s="83">
        <v>27.85</v>
      </c>
      <c r="E3474">
        <f t="shared" si="412"/>
        <v>0</v>
      </c>
      <c r="F3474" s="90" t="str">
        <f t="shared" si="415"/>
        <v>Sin movimiento en 2020</v>
      </c>
    </row>
    <row r="3475" spans="1:6" x14ac:dyDescent="0.25">
      <c r="A3475" s="75" t="s">
        <v>3354</v>
      </c>
      <c r="B3475" s="75" t="s">
        <v>3355</v>
      </c>
      <c r="C3475" s="83">
        <v>27.86</v>
      </c>
      <c r="D3475" s="83">
        <v>27.86</v>
      </c>
      <c r="E3475">
        <f t="shared" si="412"/>
        <v>0</v>
      </c>
      <c r="F3475" s="90" t="str">
        <f t="shared" si="415"/>
        <v>Sin movimiento en 2020</v>
      </c>
    </row>
    <row r="3476" spans="1:6" x14ac:dyDescent="0.25">
      <c r="A3476" s="75" t="s">
        <v>3022</v>
      </c>
      <c r="B3476" s="75" t="s">
        <v>3023</v>
      </c>
      <c r="C3476" s="83">
        <v>27.89</v>
      </c>
      <c r="D3476" s="83">
        <v>27.89</v>
      </c>
      <c r="E3476">
        <f t="shared" si="412"/>
        <v>0</v>
      </c>
      <c r="F3476" s="90" t="str">
        <f t="shared" si="415"/>
        <v>Sin movimiento en 2020</v>
      </c>
    </row>
    <row r="3477" spans="1:6" x14ac:dyDescent="0.25">
      <c r="A3477" s="75" t="s">
        <v>2267</v>
      </c>
      <c r="B3477" s="75" t="s">
        <v>2268</v>
      </c>
      <c r="C3477" s="83">
        <v>27.93</v>
      </c>
      <c r="D3477" s="83">
        <v>27.93</v>
      </c>
      <c r="E3477">
        <f t="shared" si="412"/>
        <v>0</v>
      </c>
      <c r="F3477" s="90" t="str">
        <f t="shared" si="415"/>
        <v>Sin movimiento en 2020</v>
      </c>
    </row>
    <row r="3478" spans="1:6" x14ac:dyDescent="0.25">
      <c r="A3478" s="75" t="s">
        <v>9595</v>
      </c>
      <c r="B3478" s="75" t="s">
        <v>9596</v>
      </c>
      <c r="C3478" s="83">
        <v>28.04</v>
      </c>
      <c r="D3478" s="83">
        <v>28.04</v>
      </c>
      <c r="E3478">
        <f t="shared" si="412"/>
        <v>0</v>
      </c>
      <c r="F3478" s="90" t="str">
        <f t="shared" si="415"/>
        <v>Sin movimiento en 2020</v>
      </c>
    </row>
    <row r="3479" spans="1:6" x14ac:dyDescent="0.25">
      <c r="A3479" s="75" t="s">
        <v>4809</v>
      </c>
      <c r="B3479" s="75" t="s">
        <v>4810</v>
      </c>
      <c r="C3479" s="83">
        <v>28.13</v>
      </c>
      <c r="D3479" s="83">
        <v>28.13</v>
      </c>
      <c r="E3479">
        <f t="shared" si="412"/>
        <v>0</v>
      </c>
      <c r="F3479" s="90" t="str">
        <f t="shared" si="415"/>
        <v>Sin movimiento en 2020</v>
      </c>
    </row>
    <row r="3480" spans="1:6" hidden="1" x14ac:dyDescent="0.25">
      <c r="A3480" s="75" t="s">
        <v>7661</v>
      </c>
      <c r="B3480" s="75" t="s">
        <v>7662</v>
      </c>
      <c r="C3480" s="83">
        <v>3.09</v>
      </c>
      <c r="D3480" s="83">
        <v>28.17</v>
      </c>
      <c r="E3480">
        <f t="shared" si="412"/>
        <v>-25.080000000000002</v>
      </c>
      <c r="F3480" t="str">
        <f t="shared" si="414"/>
        <v>esta pagando</v>
      </c>
    </row>
    <row r="3481" spans="1:6" hidden="1" x14ac:dyDescent="0.25">
      <c r="A3481" s="75" t="s">
        <v>5502</v>
      </c>
      <c r="B3481" s="75" t="s">
        <v>5503</v>
      </c>
      <c r="C3481" s="83">
        <v>28.83</v>
      </c>
      <c r="D3481" s="83">
        <v>28.28</v>
      </c>
      <c r="E3481">
        <f t="shared" si="412"/>
        <v>0.54999999999999716</v>
      </c>
      <c r="F3481" t="str">
        <f t="shared" si="414"/>
        <v>se sigue facturando</v>
      </c>
    </row>
    <row r="3482" spans="1:6" x14ac:dyDescent="0.25">
      <c r="A3482" s="75" t="s">
        <v>3150</v>
      </c>
      <c r="B3482" s="75" t="s">
        <v>3151</v>
      </c>
      <c r="C3482" s="83">
        <v>28.31</v>
      </c>
      <c r="D3482" s="83">
        <v>28.31</v>
      </c>
      <c r="E3482">
        <f t="shared" si="412"/>
        <v>0</v>
      </c>
      <c r="F3482" s="90" t="str">
        <f t="shared" ref="F3482:F3486" si="416">IF(E3482=0,"Sin movimiento en 2020", IF(C3482&gt;D3482,"se sigue facturando","esta pagando"))</f>
        <v>Sin movimiento en 2020</v>
      </c>
    </row>
    <row r="3483" spans="1:6" x14ac:dyDescent="0.25">
      <c r="A3483" s="75" t="s">
        <v>1449</v>
      </c>
      <c r="B3483" s="75" t="s">
        <v>1450</v>
      </c>
      <c r="C3483" s="83">
        <v>28.33</v>
      </c>
      <c r="D3483" s="83">
        <v>28.33</v>
      </c>
      <c r="E3483">
        <f t="shared" si="412"/>
        <v>0</v>
      </c>
      <c r="F3483" s="90" t="str">
        <f t="shared" si="416"/>
        <v>Sin movimiento en 2020</v>
      </c>
    </row>
    <row r="3484" spans="1:6" x14ac:dyDescent="0.25">
      <c r="A3484" s="75" t="s">
        <v>285</v>
      </c>
      <c r="B3484" s="75" t="s">
        <v>286</v>
      </c>
      <c r="C3484" s="83">
        <v>28.35</v>
      </c>
      <c r="D3484" s="83">
        <v>28.35</v>
      </c>
      <c r="E3484">
        <f t="shared" si="412"/>
        <v>0</v>
      </c>
      <c r="F3484" s="90" t="str">
        <f t="shared" si="416"/>
        <v>Sin movimiento en 2020</v>
      </c>
    </row>
    <row r="3485" spans="1:6" x14ac:dyDescent="0.25">
      <c r="A3485" s="75" t="s">
        <v>6457</v>
      </c>
      <c r="B3485" s="75" t="s">
        <v>6458</v>
      </c>
      <c r="C3485" s="83">
        <v>28.36</v>
      </c>
      <c r="D3485" s="83">
        <v>28.36</v>
      </c>
      <c r="E3485">
        <f t="shared" si="412"/>
        <v>0</v>
      </c>
      <c r="F3485" s="90" t="str">
        <f t="shared" si="416"/>
        <v>Sin movimiento en 2020</v>
      </c>
    </row>
    <row r="3486" spans="1:6" x14ac:dyDescent="0.25">
      <c r="A3486" s="75" t="s">
        <v>2617</v>
      </c>
      <c r="B3486" s="75" t="s">
        <v>2618</v>
      </c>
      <c r="C3486" s="83">
        <v>28.54</v>
      </c>
      <c r="D3486" s="83">
        <v>28.54</v>
      </c>
      <c r="E3486">
        <f t="shared" si="412"/>
        <v>0</v>
      </c>
      <c r="F3486" s="90" t="str">
        <f t="shared" si="416"/>
        <v>Sin movimiento en 2020</v>
      </c>
    </row>
    <row r="3487" spans="1:6" hidden="1" x14ac:dyDescent="0.25">
      <c r="A3487" s="75" t="s">
        <v>1077</v>
      </c>
      <c r="B3487" s="75" t="s">
        <v>1078</v>
      </c>
      <c r="C3487" s="83">
        <v>13.31</v>
      </c>
      <c r="D3487" s="83">
        <v>28.61</v>
      </c>
      <c r="E3487">
        <f t="shared" si="412"/>
        <v>-15.299999999999999</v>
      </c>
      <c r="F3487" t="str">
        <f t="shared" si="414"/>
        <v>esta pagando</v>
      </c>
    </row>
    <row r="3488" spans="1:6" hidden="1" x14ac:dyDescent="0.25">
      <c r="A3488" s="75" t="s">
        <v>3610</v>
      </c>
      <c r="B3488" s="75" t="s">
        <v>3611</v>
      </c>
      <c r="C3488" s="83">
        <v>60.04</v>
      </c>
      <c r="D3488" s="83">
        <v>28.62</v>
      </c>
      <c r="E3488">
        <f t="shared" si="412"/>
        <v>31.419999999999998</v>
      </c>
      <c r="F3488" t="str">
        <f t="shared" si="414"/>
        <v>se sigue facturando</v>
      </c>
    </row>
    <row r="3489" spans="1:6" x14ac:dyDescent="0.25">
      <c r="A3489" s="75" t="s">
        <v>1061</v>
      </c>
      <c r="B3489" s="75" t="s">
        <v>1062</v>
      </c>
      <c r="C3489" s="83">
        <v>28.65</v>
      </c>
      <c r="D3489" s="83">
        <v>28.65</v>
      </c>
      <c r="E3489">
        <f t="shared" si="412"/>
        <v>0</v>
      </c>
      <c r="F3489" s="90" t="str">
        <f t="shared" ref="F3489:F3492" si="417">IF(E3489=0,"Sin movimiento en 2020", IF(C3489&gt;D3489,"se sigue facturando","esta pagando"))</f>
        <v>Sin movimiento en 2020</v>
      </c>
    </row>
    <row r="3490" spans="1:6" x14ac:dyDescent="0.25">
      <c r="A3490" s="75" t="s">
        <v>5438</v>
      </c>
      <c r="B3490" s="75" t="s">
        <v>5439</v>
      </c>
      <c r="C3490" s="83">
        <v>28.69</v>
      </c>
      <c r="D3490" s="83">
        <v>28.69</v>
      </c>
      <c r="E3490">
        <f t="shared" si="412"/>
        <v>0</v>
      </c>
      <c r="F3490" s="90" t="str">
        <f t="shared" si="417"/>
        <v>Sin movimiento en 2020</v>
      </c>
    </row>
    <row r="3491" spans="1:6" x14ac:dyDescent="0.25">
      <c r="A3491" s="75" t="s">
        <v>7023</v>
      </c>
      <c r="B3491" s="75" t="s">
        <v>7024</v>
      </c>
      <c r="C3491" s="83">
        <v>28.71</v>
      </c>
      <c r="D3491" s="83">
        <v>28.71</v>
      </c>
      <c r="E3491">
        <f t="shared" si="412"/>
        <v>0</v>
      </c>
      <c r="F3491" s="90" t="str">
        <f t="shared" si="417"/>
        <v>Sin movimiento en 2020</v>
      </c>
    </row>
    <row r="3492" spans="1:6" x14ac:dyDescent="0.25">
      <c r="A3492" s="75" t="s">
        <v>649</v>
      </c>
      <c r="B3492" s="75" t="s">
        <v>650</v>
      </c>
      <c r="C3492" s="83">
        <v>28.73</v>
      </c>
      <c r="D3492" s="83">
        <v>28.73</v>
      </c>
      <c r="E3492">
        <f t="shared" si="412"/>
        <v>0</v>
      </c>
      <c r="F3492" s="90" t="str">
        <f t="shared" si="417"/>
        <v>Sin movimiento en 2020</v>
      </c>
    </row>
    <row r="3493" spans="1:6" hidden="1" x14ac:dyDescent="0.25">
      <c r="A3493" s="75" t="s">
        <v>8100</v>
      </c>
      <c r="B3493" s="75" t="s">
        <v>8101</v>
      </c>
      <c r="C3493" s="83">
        <v>17.579999999999998</v>
      </c>
      <c r="D3493" s="83">
        <v>28.83</v>
      </c>
      <c r="E3493">
        <f t="shared" si="412"/>
        <v>-11.25</v>
      </c>
      <c r="F3493" t="str">
        <f t="shared" si="414"/>
        <v>esta pagando</v>
      </c>
    </row>
    <row r="3494" spans="1:6" x14ac:dyDescent="0.25">
      <c r="A3494" s="75" t="s">
        <v>6947</v>
      </c>
      <c r="B3494" s="75" t="s">
        <v>6948</v>
      </c>
      <c r="C3494" s="83">
        <v>28.94</v>
      </c>
      <c r="D3494" s="83">
        <v>28.94</v>
      </c>
      <c r="E3494">
        <f t="shared" si="412"/>
        <v>0</v>
      </c>
      <c r="F3494" s="90" t="str">
        <f>IF(E3494=0,"Sin movimiento en 2020", IF(C3494&gt;D3494,"se sigue facturando","esta pagando"))</f>
        <v>Sin movimiento en 2020</v>
      </c>
    </row>
    <row r="3495" spans="1:6" hidden="1" x14ac:dyDescent="0.25">
      <c r="A3495" s="75" t="s">
        <v>1009</v>
      </c>
      <c r="B3495" s="75" t="s">
        <v>1010</v>
      </c>
      <c r="C3495" s="83">
        <v>29.58</v>
      </c>
      <c r="D3495" s="83">
        <v>29</v>
      </c>
      <c r="E3495">
        <f t="shared" si="412"/>
        <v>0.57999999999999829</v>
      </c>
      <c r="F3495" t="str">
        <f t="shared" si="414"/>
        <v>se sigue facturando</v>
      </c>
    </row>
    <row r="3496" spans="1:6" x14ac:dyDescent="0.25">
      <c r="A3496" s="75" t="s">
        <v>4689</v>
      </c>
      <c r="B3496" s="75" t="s">
        <v>4690</v>
      </c>
      <c r="C3496" s="83">
        <v>29</v>
      </c>
      <c r="D3496" s="83">
        <v>29</v>
      </c>
      <c r="E3496">
        <f t="shared" si="412"/>
        <v>0</v>
      </c>
      <c r="F3496" s="90" t="str">
        <f>IF(E3496=0,"Sin movimiento en 2020", IF(C3496&gt;D3496,"se sigue facturando","esta pagando"))</f>
        <v>Sin movimiento en 2020</v>
      </c>
    </row>
    <row r="3497" spans="1:6" hidden="1" x14ac:dyDescent="0.25">
      <c r="A3497" s="75" t="s">
        <v>9016</v>
      </c>
      <c r="B3497" s="75" t="s">
        <v>9017</v>
      </c>
      <c r="C3497" s="83">
        <v>28.96</v>
      </c>
      <c r="D3497" s="83">
        <v>29.04</v>
      </c>
      <c r="E3497">
        <f t="shared" si="412"/>
        <v>-7.9999999999998295E-2</v>
      </c>
      <c r="F3497" t="str">
        <f t="shared" si="414"/>
        <v>esta pagando</v>
      </c>
    </row>
    <row r="3498" spans="1:6" hidden="1" x14ac:dyDescent="0.25">
      <c r="A3498" s="75" t="s">
        <v>1711</v>
      </c>
      <c r="B3498" s="75" t="s">
        <v>1712</v>
      </c>
      <c r="C3498" s="83">
        <v>10.33</v>
      </c>
      <c r="D3498" s="83">
        <v>29.08</v>
      </c>
      <c r="E3498">
        <f t="shared" si="412"/>
        <v>-18.75</v>
      </c>
      <c r="F3498" t="str">
        <f t="shared" si="414"/>
        <v>esta pagando</v>
      </c>
    </row>
    <row r="3499" spans="1:6" x14ac:dyDescent="0.25">
      <c r="A3499" s="75" t="s">
        <v>3636</v>
      </c>
      <c r="B3499" s="75" t="s">
        <v>3637</v>
      </c>
      <c r="C3499" s="83">
        <v>29.19</v>
      </c>
      <c r="D3499" s="83">
        <v>29.19</v>
      </c>
      <c r="E3499">
        <f t="shared" si="412"/>
        <v>0</v>
      </c>
      <c r="F3499" s="90" t="str">
        <f t="shared" ref="F3499:F3501" si="418">IF(E3499=0,"Sin movimiento en 2020", IF(C3499&gt;D3499,"se sigue facturando","esta pagando"))</f>
        <v>Sin movimiento en 2020</v>
      </c>
    </row>
    <row r="3500" spans="1:6" x14ac:dyDescent="0.25">
      <c r="A3500" s="75" t="s">
        <v>311</v>
      </c>
      <c r="B3500" s="75" t="s">
        <v>312</v>
      </c>
      <c r="C3500" s="83">
        <v>29.29</v>
      </c>
      <c r="D3500" s="83">
        <v>29.29</v>
      </c>
      <c r="E3500">
        <f t="shared" si="412"/>
        <v>0</v>
      </c>
      <c r="F3500" s="90" t="str">
        <f t="shared" si="418"/>
        <v>Sin movimiento en 2020</v>
      </c>
    </row>
    <row r="3501" spans="1:6" x14ac:dyDescent="0.25">
      <c r="A3501" s="75" t="s">
        <v>3436</v>
      </c>
      <c r="B3501" s="75" t="s">
        <v>3437</v>
      </c>
      <c r="C3501" s="83">
        <v>29.34</v>
      </c>
      <c r="D3501" s="83">
        <v>29.34</v>
      </c>
      <c r="E3501">
        <f t="shared" si="412"/>
        <v>0</v>
      </c>
      <c r="F3501" s="90" t="str">
        <f t="shared" si="418"/>
        <v>Sin movimiento en 2020</v>
      </c>
    </row>
    <row r="3502" spans="1:6" hidden="1" x14ac:dyDescent="0.25">
      <c r="A3502" s="75" t="s">
        <v>1099</v>
      </c>
      <c r="B3502" s="75" t="s">
        <v>1100</v>
      </c>
      <c r="C3502" s="83">
        <v>117.15</v>
      </c>
      <c r="D3502" s="83">
        <v>29.45</v>
      </c>
      <c r="E3502">
        <f t="shared" si="412"/>
        <v>87.7</v>
      </c>
      <c r="F3502" t="str">
        <f t="shared" si="414"/>
        <v>se sigue facturando</v>
      </c>
    </row>
    <row r="3503" spans="1:6" x14ac:dyDescent="0.25">
      <c r="A3503" s="75" t="s">
        <v>4539</v>
      </c>
      <c r="B3503" s="75" t="s">
        <v>4540</v>
      </c>
      <c r="C3503" s="83">
        <v>29.45</v>
      </c>
      <c r="D3503" s="83">
        <v>29.45</v>
      </c>
      <c r="E3503">
        <f t="shared" si="412"/>
        <v>0</v>
      </c>
      <c r="F3503" s="90" t="str">
        <f t="shared" ref="F3503:F3504" si="419">IF(E3503=0,"Sin movimiento en 2020", IF(C3503&gt;D3503,"se sigue facturando","esta pagando"))</f>
        <v>Sin movimiento en 2020</v>
      </c>
    </row>
    <row r="3504" spans="1:6" x14ac:dyDescent="0.25">
      <c r="A3504" s="75" t="s">
        <v>2019</v>
      </c>
      <c r="B3504" s="75" t="s">
        <v>2020</v>
      </c>
      <c r="C3504" s="83">
        <v>29.49</v>
      </c>
      <c r="D3504" s="83">
        <v>29.49</v>
      </c>
      <c r="E3504">
        <f t="shared" si="412"/>
        <v>0</v>
      </c>
      <c r="F3504" s="90" t="str">
        <f t="shared" si="419"/>
        <v>Sin movimiento en 2020</v>
      </c>
    </row>
    <row r="3505" spans="1:6" hidden="1" x14ac:dyDescent="0.25">
      <c r="A3505" s="75" t="s">
        <v>9311</v>
      </c>
      <c r="B3505" s="75" t="s">
        <v>9312</v>
      </c>
      <c r="C3505" s="83">
        <v>14.99</v>
      </c>
      <c r="D3505" s="83">
        <v>29.49</v>
      </c>
      <c r="E3505">
        <f t="shared" si="412"/>
        <v>-14.499999999999998</v>
      </c>
      <c r="F3505" t="str">
        <f t="shared" si="414"/>
        <v>esta pagando</v>
      </c>
    </row>
    <row r="3506" spans="1:6" x14ac:dyDescent="0.25">
      <c r="A3506" s="75" t="s">
        <v>6817</v>
      </c>
      <c r="B3506" s="75" t="s">
        <v>6818</v>
      </c>
      <c r="C3506" s="83">
        <v>29.53</v>
      </c>
      <c r="D3506" s="83">
        <v>29.53</v>
      </c>
      <c r="E3506">
        <f t="shared" si="412"/>
        <v>0</v>
      </c>
      <c r="F3506" s="90" t="str">
        <f t="shared" ref="F3506:F3507" si="420">IF(E3506=0,"Sin movimiento en 2020", IF(C3506&gt;D3506,"se sigue facturando","esta pagando"))</f>
        <v>Sin movimiento en 2020</v>
      </c>
    </row>
    <row r="3507" spans="1:6" x14ac:dyDescent="0.25">
      <c r="A3507" s="75" t="s">
        <v>477</v>
      </c>
      <c r="B3507" s="75" t="s">
        <v>478</v>
      </c>
      <c r="C3507" s="83">
        <v>29.55</v>
      </c>
      <c r="D3507" s="83">
        <v>29.55</v>
      </c>
      <c r="E3507">
        <f t="shared" si="412"/>
        <v>0</v>
      </c>
      <c r="F3507" s="90" t="str">
        <f t="shared" si="420"/>
        <v>Sin movimiento en 2020</v>
      </c>
    </row>
    <row r="3508" spans="1:6" hidden="1" x14ac:dyDescent="0.25">
      <c r="A3508" s="75" t="s">
        <v>1333</v>
      </c>
      <c r="B3508" s="75" t="s">
        <v>1334</v>
      </c>
      <c r="C3508" s="83">
        <v>6.94</v>
      </c>
      <c r="D3508" s="83">
        <v>29.59</v>
      </c>
      <c r="E3508">
        <f t="shared" si="412"/>
        <v>-22.65</v>
      </c>
      <c r="F3508" t="str">
        <f t="shared" si="414"/>
        <v>esta pagando</v>
      </c>
    </row>
    <row r="3509" spans="1:6" x14ac:dyDescent="0.25">
      <c r="A3509" s="75" t="s">
        <v>7677</v>
      </c>
      <c r="B3509" s="75" t="s">
        <v>7678</v>
      </c>
      <c r="C3509" s="83">
        <v>29.61</v>
      </c>
      <c r="D3509" s="83">
        <v>29.61</v>
      </c>
      <c r="E3509">
        <f t="shared" si="412"/>
        <v>0</v>
      </c>
      <c r="F3509" s="90" t="str">
        <f>IF(E3509=0,"Sin movimiento en 2020", IF(C3509&gt;D3509,"se sigue facturando","esta pagando"))</f>
        <v>Sin movimiento en 2020</v>
      </c>
    </row>
    <row r="3510" spans="1:6" hidden="1" x14ac:dyDescent="0.25">
      <c r="A3510" s="75" t="s">
        <v>8242</v>
      </c>
      <c r="B3510" s="75" t="s">
        <v>8243</v>
      </c>
      <c r="C3510" s="83">
        <v>79.2</v>
      </c>
      <c r="D3510" s="83">
        <v>29.64</v>
      </c>
      <c r="E3510">
        <f t="shared" si="412"/>
        <v>49.56</v>
      </c>
      <c r="F3510" t="str">
        <f t="shared" si="414"/>
        <v>se sigue facturando</v>
      </c>
    </row>
    <row r="3511" spans="1:6" hidden="1" x14ac:dyDescent="0.25">
      <c r="A3511" s="75" t="s">
        <v>5430</v>
      </c>
      <c r="B3511" s="75" t="s">
        <v>5431</v>
      </c>
      <c r="C3511" s="83">
        <v>51.93</v>
      </c>
      <c r="D3511" s="83">
        <v>29.67</v>
      </c>
      <c r="E3511">
        <f t="shared" si="412"/>
        <v>22.259999999999998</v>
      </c>
      <c r="F3511" t="str">
        <f t="shared" si="414"/>
        <v>se sigue facturando</v>
      </c>
    </row>
    <row r="3512" spans="1:6" x14ac:dyDescent="0.25">
      <c r="A3512" s="75" t="s">
        <v>1963</v>
      </c>
      <c r="B3512" s="75" t="s">
        <v>1964</v>
      </c>
      <c r="C3512" s="83">
        <v>29.69</v>
      </c>
      <c r="D3512" s="83">
        <v>29.69</v>
      </c>
      <c r="E3512">
        <f t="shared" si="412"/>
        <v>0</v>
      </c>
      <c r="F3512" s="90" t="str">
        <f t="shared" ref="F3512:F3527" si="421">IF(E3512=0,"Sin movimiento en 2020", IF(C3512&gt;D3512,"se sigue facturando","esta pagando"))</f>
        <v>Sin movimiento en 2020</v>
      </c>
    </row>
    <row r="3513" spans="1:6" x14ac:dyDescent="0.25">
      <c r="A3513" s="75" t="s">
        <v>6989</v>
      </c>
      <c r="B3513" s="75" t="s">
        <v>6990</v>
      </c>
      <c r="C3513" s="83">
        <v>29.75</v>
      </c>
      <c r="D3513" s="83">
        <v>29.75</v>
      </c>
      <c r="E3513">
        <f t="shared" si="412"/>
        <v>0</v>
      </c>
      <c r="F3513" s="90" t="str">
        <f t="shared" si="421"/>
        <v>Sin movimiento en 2020</v>
      </c>
    </row>
    <row r="3514" spans="1:6" x14ac:dyDescent="0.25">
      <c r="A3514" s="75" t="s">
        <v>6399</v>
      </c>
      <c r="B3514" s="75" t="s">
        <v>6400</v>
      </c>
      <c r="C3514" s="83">
        <v>29.86</v>
      </c>
      <c r="D3514" s="83">
        <v>29.86</v>
      </c>
      <c r="E3514">
        <f t="shared" si="412"/>
        <v>0</v>
      </c>
      <c r="F3514" s="90" t="str">
        <f t="shared" si="421"/>
        <v>Sin movimiento en 2020</v>
      </c>
    </row>
    <row r="3515" spans="1:6" x14ac:dyDescent="0.25">
      <c r="A3515" s="75" t="s">
        <v>6355</v>
      </c>
      <c r="B3515" s="75" t="s">
        <v>6356</v>
      </c>
      <c r="C3515" s="83">
        <v>29.88</v>
      </c>
      <c r="D3515" s="83">
        <v>29.88</v>
      </c>
      <c r="E3515">
        <f t="shared" si="412"/>
        <v>0</v>
      </c>
      <c r="F3515" s="90" t="str">
        <f t="shared" si="421"/>
        <v>Sin movimiento en 2020</v>
      </c>
    </row>
    <row r="3516" spans="1:6" x14ac:dyDescent="0.25">
      <c r="A3516" s="75" t="s">
        <v>1649</v>
      </c>
      <c r="B3516" s="75" t="s">
        <v>1650</v>
      </c>
      <c r="C3516" s="83">
        <v>29.9</v>
      </c>
      <c r="D3516" s="83">
        <v>29.9</v>
      </c>
      <c r="E3516">
        <f t="shared" si="412"/>
        <v>0</v>
      </c>
      <c r="F3516" s="90" t="str">
        <f t="shared" si="421"/>
        <v>Sin movimiento en 2020</v>
      </c>
    </row>
    <row r="3517" spans="1:6" x14ac:dyDescent="0.25">
      <c r="A3517" s="75" t="s">
        <v>3026</v>
      </c>
      <c r="B3517" s="75" t="s">
        <v>3027</v>
      </c>
      <c r="C3517" s="83">
        <v>29.9</v>
      </c>
      <c r="D3517" s="83">
        <v>29.9</v>
      </c>
      <c r="E3517">
        <f t="shared" si="412"/>
        <v>0</v>
      </c>
      <c r="F3517" s="90" t="str">
        <f t="shared" si="421"/>
        <v>Sin movimiento en 2020</v>
      </c>
    </row>
    <row r="3518" spans="1:6" x14ac:dyDescent="0.25">
      <c r="A3518" s="75" t="s">
        <v>2515</v>
      </c>
      <c r="B3518" s="75" t="s">
        <v>2516</v>
      </c>
      <c r="C3518" s="83">
        <v>29.93</v>
      </c>
      <c r="D3518" s="83">
        <v>29.93</v>
      </c>
      <c r="E3518">
        <f t="shared" si="412"/>
        <v>0</v>
      </c>
      <c r="F3518" s="90" t="str">
        <f t="shared" si="421"/>
        <v>Sin movimiento en 2020</v>
      </c>
    </row>
    <row r="3519" spans="1:6" x14ac:dyDescent="0.25">
      <c r="A3519" s="75" t="s">
        <v>437</v>
      </c>
      <c r="B3519" s="75" t="s">
        <v>438</v>
      </c>
      <c r="C3519" s="83">
        <v>29.97</v>
      </c>
      <c r="D3519" s="83">
        <v>29.97</v>
      </c>
      <c r="E3519">
        <f t="shared" si="412"/>
        <v>0</v>
      </c>
      <c r="F3519" s="90" t="str">
        <f t="shared" si="421"/>
        <v>Sin movimiento en 2020</v>
      </c>
    </row>
    <row r="3520" spans="1:6" x14ac:dyDescent="0.25">
      <c r="A3520" s="75" t="s">
        <v>3260</v>
      </c>
      <c r="B3520" s="75" t="s">
        <v>3261</v>
      </c>
      <c r="C3520" s="83">
        <v>29.97</v>
      </c>
      <c r="D3520" s="83">
        <v>29.97</v>
      </c>
      <c r="E3520">
        <f t="shared" si="412"/>
        <v>0</v>
      </c>
      <c r="F3520" s="90" t="str">
        <f t="shared" si="421"/>
        <v>Sin movimiento en 2020</v>
      </c>
    </row>
    <row r="3521" spans="1:6" x14ac:dyDescent="0.25">
      <c r="A3521" s="75" t="s">
        <v>2025</v>
      </c>
      <c r="B3521" s="75" t="s">
        <v>2026</v>
      </c>
      <c r="C3521" s="83">
        <v>30</v>
      </c>
      <c r="D3521" s="83">
        <v>30</v>
      </c>
      <c r="E3521">
        <f t="shared" si="412"/>
        <v>0</v>
      </c>
      <c r="F3521" s="90" t="str">
        <f t="shared" si="421"/>
        <v>Sin movimiento en 2020</v>
      </c>
    </row>
    <row r="3522" spans="1:6" x14ac:dyDescent="0.25">
      <c r="A3522" s="75" t="s">
        <v>3236</v>
      </c>
      <c r="B3522" s="75" t="s">
        <v>3237</v>
      </c>
      <c r="C3522" s="83">
        <v>30.08</v>
      </c>
      <c r="D3522" s="83">
        <v>30.08</v>
      </c>
      <c r="E3522">
        <f t="shared" ref="E3522:E3585" si="422">C3522-D3522</f>
        <v>0</v>
      </c>
      <c r="F3522" s="90" t="str">
        <f t="shared" si="421"/>
        <v>Sin movimiento en 2020</v>
      </c>
    </row>
    <row r="3523" spans="1:6" x14ac:dyDescent="0.25">
      <c r="A3523" s="75" t="s">
        <v>9054</v>
      </c>
      <c r="B3523" s="75" t="s">
        <v>9055</v>
      </c>
      <c r="C3523" s="83">
        <v>30.16</v>
      </c>
      <c r="D3523" s="83">
        <v>30.16</v>
      </c>
      <c r="E3523">
        <f t="shared" si="422"/>
        <v>0</v>
      </c>
      <c r="F3523" s="90" t="str">
        <f t="shared" si="421"/>
        <v>Sin movimiento en 2020</v>
      </c>
    </row>
    <row r="3524" spans="1:6" x14ac:dyDescent="0.25">
      <c r="A3524" s="75" t="s">
        <v>329</v>
      </c>
      <c r="B3524" s="75" t="s">
        <v>330</v>
      </c>
      <c r="C3524" s="83">
        <v>30.25</v>
      </c>
      <c r="D3524" s="83">
        <v>30.25</v>
      </c>
      <c r="E3524">
        <f t="shared" si="422"/>
        <v>0</v>
      </c>
      <c r="F3524" s="90" t="str">
        <f t="shared" si="421"/>
        <v>Sin movimiento en 2020</v>
      </c>
    </row>
    <row r="3525" spans="1:6" x14ac:dyDescent="0.25">
      <c r="A3525" s="75" t="s">
        <v>1309</v>
      </c>
      <c r="B3525" s="75" t="s">
        <v>1310</v>
      </c>
      <c r="C3525" s="83">
        <v>30.28</v>
      </c>
      <c r="D3525" s="83">
        <v>30.28</v>
      </c>
      <c r="E3525">
        <f t="shared" si="422"/>
        <v>0</v>
      </c>
      <c r="F3525" s="90" t="str">
        <f t="shared" si="421"/>
        <v>Sin movimiento en 2020</v>
      </c>
    </row>
    <row r="3526" spans="1:6" x14ac:dyDescent="0.25">
      <c r="A3526" s="75" t="s">
        <v>2525</v>
      </c>
      <c r="B3526" s="75" t="s">
        <v>2526</v>
      </c>
      <c r="C3526" s="83">
        <v>30.45</v>
      </c>
      <c r="D3526" s="83">
        <v>30.45</v>
      </c>
      <c r="E3526">
        <f t="shared" si="422"/>
        <v>0</v>
      </c>
      <c r="F3526" s="90" t="str">
        <f t="shared" si="421"/>
        <v>Sin movimiento en 2020</v>
      </c>
    </row>
    <row r="3527" spans="1:6" x14ac:dyDescent="0.25">
      <c r="A3527" s="75" t="s">
        <v>4320</v>
      </c>
      <c r="B3527" s="75" t="s">
        <v>4321</v>
      </c>
      <c r="C3527" s="83">
        <v>30.51</v>
      </c>
      <c r="D3527" s="83">
        <v>30.51</v>
      </c>
      <c r="E3527">
        <f t="shared" si="422"/>
        <v>0</v>
      </c>
      <c r="F3527" s="90" t="str">
        <f t="shared" si="421"/>
        <v>Sin movimiento en 2020</v>
      </c>
    </row>
    <row r="3528" spans="1:6" hidden="1" x14ac:dyDescent="0.25">
      <c r="A3528" s="75" t="s">
        <v>2167</v>
      </c>
      <c r="B3528" s="75" t="s">
        <v>2168</v>
      </c>
      <c r="C3528" s="83">
        <v>69.040000000000006</v>
      </c>
      <c r="D3528" s="83">
        <v>30.54</v>
      </c>
      <c r="E3528">
        <f t="shared" si="422"/>
        <v>38.500000000000007</v>
      </c>
      <c r="F3528" t="str">
        <f t="shared" ref="F3528:F3582" si="423">IF(E3528=0,"No cobrable", IF(C3528&gt;D3528,"se sigue facturando","esta pagando"))</f>
        <v>se sigue facturando</v>
      </c>
    </row>
    <row r="3529" spans="1:6" x14ac:dyDescent="0.25">
      <c r="A3529" s="75" t="s">
        <v>3860</v>
      </c>
      <c r="B3529" s="75" t="s">
        <v>3861</v>
      </c>
      <c r="C3529" s="83">
        <v>30.65</v>
      </c>
      <c r="D3529" s="83">
        <v>30.65</v>
      </c>
      <c r="E3529">
        <f t="shared" si="422"/>
        <v>0</v>
      </c>
      <c r="F3529" s="90" t="str">
        <f t="shared" ref="F3529:F3530" si="424">IF(E3529=0,"Sin movimiento en 2020", IF(C3529&gt;D3529,"se sigue facturando","esta pagando"))</f>
        <v>Sin movimiento en 2020</v>
      </c>
    </row>
    <row r="3530" spans="1:6" x14ac:dyDescent="0.25">
      <c r="A3530" s="75" t="s">
        <v>823</v>
      </c>
      <c r="B3530" s="75" t="s">
        <v>824</v>
      </c>
      <c r="C3530" s="83">
        <v>30.66</v>
      </c>
      <c r="D3530" s="83">
        <v>30.66</v>
      </c>
      <c r="E3530">
        <f t="shared" si="422"/>
        <v>0</v>
      </c>
      <c r="F3530" s="90" t="str">
        <f t="shared" si="424"/>
        <v>Sin movimiento en 2020</v>
      </c>
    </row>
    <row r="3531" spans="1:6" hidden="1" x14ac:dyDescent="0.25">
      <c r="A3531" s="75" t="s">
        <v>1039</v>
      </c>
      <c r="B3531" s="75" t="s">
        <v>1040</v>
      </c>
      <c r="C3531" s="83">
        <v>155.30000000000001</v>
      </c>
      <c r="D3531" s="83">
        <v>30.67</v>
      </c>
      <c r="E3531">
        <f t="shared" si="422"/>
        <v>124.63000000000001</v>
      </c>
      <c r="F3531" t="str">
        <f t="shared" si="423"/>
        <v>se sigue facturando</v>
      </c>
    </row>
    <row r="3532" spans="1:6" x14ac:dyDescent="0.25">
      <c r="A3532" s="75" t="s">
        <v>1133</v>
      </c>
      <c r="B3532" s="75" t="s">
        <v>1134</v>
      </c>
      <c r="C3532" s="83">
        <v>30.69</v>
      </c>
      <c r="D3532" s="83">
        <v>30.69</v>
      </c>
      <c r="E3532">
        <f t="shared" si="422"/>
        <v>0</v>
      </c>
      <c r="F3532" s="90" t="str">
        <f t="shared" ref="F3532:F3542" si="425">IF(E3532=0,"Sin movimiento en 2020", IF(C3532&gt;D3532,"se sigue facturando","esta pagando"))</f>
        <v>Sin movimiento en 2020</v>
      </c>
    </row>
    <row r="3533" spans="1:6" x14ac:dyDescent="0.25">
      <c r="A3533" s="75" t="s">
        <v>1047</v>
      </c>
      <c r="B3533" s="75" t="s">
        <v>1048</v>
      </c>
      <c r="C3533" s="83">
        <v>30.7</v>
      </c>
      <c r="D3533" s="83">
        <v>30.7</v>
      </c>
      <c r="E3533">
        <f t="shared" si="422"/>
        <v>0</v>
      </c>
      <c r="F3533" s="90" t="str">
        <f t="shared" si="425"/>
        <v>Sin movimiento en 2020</v>
      </c>
    </row>
    <row r="3534" spans="1:6" x14ac:dyDescent="0.25">
      <c r="A3534" s="75" t="s">
        <v>1989</v>
      </c>
      <c r="B3534" s="75" t="s">
        <v>1990</v>
      </c>
      <c r="C3534" s="83">
        <v>30.75</v>
      </c>
      <c r="D3534" s="83">
        <v>30.75</v>
      </c>
      <c r="E3534">
        <f t="shared" si="422"/>
        <v>0</v>
      </c>
      <c r="F3534" s="90" t="str">
        <f t="shared" si="425"/>
        <v>Sin movimiento en 2020</v>
      </c>
    </row>
    <row r="3535" spans="1:6" x14ac:dyDescent="0.25">
      <c r="A3535" s="75" t="s">
        <v>7821</v>
      </c>
      <c r="B3535" s="75" t="s">
        <v>7822</v>
      </c>
      <c r="C3535" s="83">
        <v>30.78</v>
      </c>
      <c r="D3535" s="83">
        <v>30.78</v>
      </c>
      <c r="E3535">
        <f t="shared" si="422"/>
        <v>0</v>
      </c>
      <c r="F3535" s="90" t="str">
        <f t="shared" si="425"/>
        <v>Sin movimiento en 2020</v>
      </c>
    </row>
    <row r="3536" spans="1:6" x14ac:dyDescent="0.25">
      <c r="A3536" s="75" t="s">
        <v>2287</v>
      </c>
      <c r="B3536" s="75" t="s">
        <v>2288</v>
      </c>
      <c r="C3536" s="83">
        <v>30.79</v>
      </c>
      <c r="D3536" s="83">
        <v>30.79</v>
      </c>
      <c r="E3536">
        <f t="shared" si="422"/>
        <v>0</v>
      </c>
      <c r="F3536" s="90" t="str">
        <f t="shared" si="425"/>
        <v>Sin movimiento en 2020</v>
      </c>
    </row>
    <row r="3537" spans="1:6" x14ac:dyDescent="0.25">
      <c r="A3537" s="75" t="s">
        <v>3262</v>
      </c>
      <c r="B3537" s="75" t="s">
        <v>3263</v>
      </c>
      <c r="C3537" s="83">
        <v>30.79</v>
      </c>
      <c r="D3537" s="83">
        <v>30.79</v>
      </c>
      <c r="E3537">
        <f t="shared" si="422"/>
        <v>0</v>
      </c>
      <c r="F3537" s="90" t="str">
        <f t="shared" si="425"/>
        <v>Sin movimiento en 2020</v>
      </c>
    </row>
    <row r="3538" spans="1:6" x14ac:dyDescent="0.25">
      <c r="A3538" s="75" t="s">
        <v>1465</v>
      </c>
      <c r="B3538" s="75" t="s">
        <v>1466</v>
      </c>
      <c r="C3538" s="83">
        <v>30.84</v>
      </c>
      <c r="D3538" s="83">
        <v>30.84</v>
      </c>
      <c r="E3538">
        <f t="shared" si="422"/>
        <v>0</v>
      </c>
      <c r="F3538" s="90" t="str">
        <f t="shared" si="425"/>
        <v>Sin movimiento en 2020</v>
      </c>
    </row>
    <row r="3539" spans="1:6" x14ac:dyDescent="0.25">
      <c r="A3539" s="75" t="s">
        <v>2703</v>
      </c>
      <c r="B3539" s="75" t="s">
        <v>2704</v>
      </c>
      <c r="C3539" s="83">
        <v>30.92</v>
      </c>
      <c r="D3539" s="83">
        <v>30.92</v>
      </c>
      <c r="E3539">
        <f t="shared" si="422"/>
        <v>0</v>
      </c>
      <c r="F3539" s="90" t="str">
        <f t="shared" si="425"/>
        <v>Sin movimiento en 2020</v>
      </c>
    </row>
    <row r="3540" spans="1:6" x14ac:dyDescent="0.25">
      <c r="A3540" s="75" t="s">
        <v>4258</v>
      </c>
      <c r="B3540" s="75" t="s">
        <v>4259</v>
      </c>
      <c r="C3540" s="83">
        <v>30.93</v>
      </c>
      <c r="D3540" s="83">
        <v>30.93</v>
      </c>
      <c r="E3540">
        <f t="shared" si="422"/>
        <v>0</v>
      </c>
      <c r="F3540" s="90" t="str">
        <f t="shared" si="425"/>
        <v>Sin movimiento en 2020</v>
      </c>
    </row>
    <row r="3541" spans="1:6" x14ac:dyDescent="0.25">
      <c r="A3541" s="75" t="s">
        <v>355</v>
      </c>
      <c r="B3541" s="75" t="s">
        <v>356</v>
      </c>
      <c r="C3541" s="83">
        <v>31.03</v>
      </c>
      <c r="D3541" s="83">
        <v>31.03</v>
      </c>
      <c r="E3541">
        <f t="shared" si="422"/>
        <v>0</v>
      </c>
      <c r="F3541" s="90" t="str">
        <f t="shared" si="425"/>
        <v>Sin movimiento en 2020</v>
      </c>
    </row>
    <row r="3542" spans="1:6" x14ac:dyDescent="0.25">
      <c r="A3542" s="75" t="s">
        <v>1295</v>
      </c>
      <c r="B3542" s="75" t="s">
        <v>1296</v>
      </c>
      <c r="C3542" s="83">
        <v>31.06</v>
      </c>
      <c r="D3542" s="83">
        <v>31.06</v>
      </c>
      <c r="E3542">
        <f t="shared" si="422"/>
        <v>0</v>
      </c>
      <c r="F3542" s="90" t="str">
        <f t="shared" si="425"/>
        <v>Sin movimiento en 2020</v>
      </c>
    </row>
    <row r="3543" spans="1:6" hidden="1" x14ac:dyDescent="0.25">
      <c r="A3543" s="75" t="s">
        <v>1125</v>
      </c>
      <c r="B3543" s="75" t="s">
        <v>1126</v>
      </c>
      <c r="C3543" s="83">
        <v>0.98</v>
      </c>
      <c r="D3543" s="83">
        <v>31.1</v>
      </c>
      <c r="E3543">
        <f t="shared" si="422"/>
        <v>-30.12</v>
      </c>
      <c r="F3543" t="str">
        <f t="shared" si="423"/>
        <v>esta pagando</v>
      </c>
    </row>
    <row r="3544" spans="1:6" x14ac:dyDescent="0.25">
      <c r="A3544" s="75" t="s">
        <v>1329</v>
      </c>
      <c r="B3544" s="75" t="s">
        <v>1330</v>
      </c>
      <c r="C3544" s="83">
        <v>31.12</v>
      </c>
      <c r="D3544" s="83">
        <v>31.12</v>
      </c>
      <c r="E3544">
        <f t="shared" si="422"/>
        <v>0</v>
      </c>
      <c r="F3544" s="90" t="str">
        <f t="shared" ref="F3544:F3547" si="426">IF(E3544=0,"Sin movimiento en 2020", IF(C3544&gt;D3544,"se sigue facturando","esta pagando"))</f>
        <v>Sin movimiento en 2020</v>
      </c>
    </row>
    <row r="3545" spans="1:6" x14ac:dyDescent="0.25">
      <c r="A3545" s="75" t="s">
        <v>3074</v>
      </c>
      <c r="B3545" s="75" t="s">
        <v>3075</v>
      </c>
      <c r="C3545" s="83">
        <v>31.13</v>
      </c>
      <c r="D3545" s="83">
        <v>31.13</v>
      </c>
      <c r="E3545">
        <f t="shared" si="422"/>
        <v>0</v>
      </c>
      <c r="F3545" s="90" t="str">
        <f t="shared" si="426"/>
        <v>Sin movimiento en 2020</v>
      </c>
    </row>
    <row r="3546" spans="1:6" x14ac:dyDescent="0.25">
      <c r="A3546" s="75" t="s">
        <v>2483</v>
      </c>
      <c r="B3546" s="75" t="s">
        <v>2484</v>
      </c>
      <c r="C3546" s="83">
        <v>31.28</v>
      </c>
      <c r="D3546" s="83">
        <v>31.28</v>
      </c>
      <c r="E3546">
        <f t="shared" si="422"/>
        <v>0</v>
      </c>
      <c r="F3546" s="90" t="str">
        <f t="shared" si="426"/>
        <v>Sin movimiento en 2020</v>
      </c>
    </row>
    <row r="3547" spans="1:6" x14ac:dyDescent="0.25">
      <c r="A3547" s="75" t="s">
        <v>1433</v>
      </c>
      <c r="B3547" s="75" t="s">
        <v>1434</v>
      </c>
      <c r="C3547" s="83">
        <v>31.3</v>
      </c>
      <c r="D3547" s="83">
        <v>31.3</v>
      </c>
      <c r="E3547">
        <f t="shared" si="422"/>
        <v>0</v>
      </c>
      <c r="F3547" s="90" t="str">
        <f t="shared" si="426"/>
        <v>Sin movimiento en 2020</v>
      </c>
    </row>
    <row r="3548" spans="1:6" hidden="1" x14ac:dyDescent="0.25">
      <c r="A3548" s="75" t="s">
        <v>5906</v>
      </c>
      <c r="B3548" s="75" t="s">
        <v>5907</v>
      </c>
      <c r="C3548" s="83">
        <v>277.05</v>
      </c>
      <c r="D3548" s="83">
        <v>31.35</v>
      </c>
      <c r="E3548">
        <f t="shared" si="422"/>
        <v>245.70000000000002</v>
      </c>
      <c r="F3548" t="str">
        <f t="shared" si="423"/>
        <v>se sigue facturando</v>
      </c>
    </row>
    <row r="3549" spans="1:6" x14ac:dyDescent="0.25">
      <c r="A3549" s="75" t="s">
        <v>4755</v>
      </c>
      <c r="B3549" s="75" t="s">
        <v>4756</v>
      </c>
      <c r="C3549" s="83">
        <v>31.46</v>
      </c>
      <c r="D3549" s="83">
        <v>31.46</v>
      </c>
      <c r="E3549">
        <f t="shared" si="422"/>
        <v>0</v>
      </c>
      <c r="F3549" s="90" t="str">
        <f>IF(E3549=0,"Sin movimiento en 2020", IF(C3549&gt;D3549,"se sigue facturando","esta pagando"))</f>
        <v>Sin movimiento en 2020</v>
      </c>
    </row>
    <row r="3550" spans="1:6" hidden="1" x14ac:dyDescent="0.25">
      <c r="A3550" s="75" t="s">
        <v>6907</v>
      </c>
      <c r="B3550" s="75" t="s">
        <v>6908</v>
      </c>
      <c r="C3550" s="83">
        <v>22.79</v>
      </c>
      <c r="D3550" s="83">
        <v>31.47</v>
      </c>
      <c r="E3550">
        <f t="shared" si="422"/>
        <v>-8.68</v>
      </c>
      <c r="F3550" t="str">
        <f t="shared" si="423"/>
        <v>esta pagando</v>
      </c>
    </row>
    <row r="3551" spans="1:6" x14ac:dyDescent="0.25">
      <c r="A3551" s="75" t="s">
        <v>1081</v>
      </c>
      <c r="B3551" s="75" t="s">
        <v>1082</v>
      </c>
      <c r="C3551" s="83">
        <v>31.49</v>
      </c>
      <c r="D3551" s="83">
        <v>31.49</v>
      </c>
      <c r="E3551">
        <f t="shared" si="422"/>
        <v>0</v>
      </c>
      <c r="F3551" s="90" t="str">
        <f t="shared" ref="F3551:F3556" si="427">IF(E3551=0,"Sin movimiento en 2020", IF(C3551&gt;D3551,"se sigue facturando","esta pagando"))</f>
        <v>Sin movimiento en 2020</v>
      </c>
    </row>
    <row r="3552" spans="1:6" x14ac:dyDescent="0.25">
      <c r="A3552" s="75" t="s">
        <v>4192</v>
      </c>
      <c r="B3552" s="75" t="s">
        <v>4193</v>
      </c>
      <c r="C3552" s="83">
        <v>31.5</v>
      </c>
      <c r="D3552" s="83">
        <v>31.5</v>
      </c>
      <c r="E3552">
        <f t="shared" si="422"/>
        <v>0</v>
      </c>
      <c r="F3552" s="90" t="str">
        <f t="shared" si="427"/>
        <v>Sin movimiento en 2020</v>
      </c>
    </row>
    <row r="3553" spans="1:6" x14ac:dyDescent="0.25">
      <c r="A3553" s="75" t="s">
        <v>3482</v>
      </c>
      <c r="B3553" s="75" t="s">
        <v>3483</v>
      </c>
      <c r="C3553" s="83">
        <v>31.52</v>
      </c>
      <c r="D3553" s="83">
        <v>31.52</v>
      </c>
      <c r="E3553">
        <f t="shared" si="422"/>
        <v>0</v>
      </c>
      <c r="F3553" s="90" t="str">
        <f t="shared" si="427"/>
        <v>Sin movimiento en 2020</v>
      </c>
    </row>
    <row r="3554" spans="1:6" x14ac:dyDescent="0.25">
      <c r="A3554" s="75" t="s">
        <v>777</v>
      </c>
      <c r="B3554" s="75" t="s">
        <v>778</v>
      </c>
      <c r="C3554" s="83">
        <v>31.62</v>
      </c>
      <c r="D3554" s="83">
        <v>31.62</v>
      </c>
      <c r="E3554">
        <f t="shared" si="422"/>
        <v>0</v>
      </c>
      <c r="F3554" s="90" t="str">
        <f t="shared" si="427"/>
        <v>Sin movimiento en 2020</v>
      </c>
    </row>
    <row r="3555" spans="1:6" x14ac:dyDescent="0.25">
      <c r="A3555" s="75" t="s">
        <v>3632</v>
      </c>
      <c r="B3555" s="75" t="s">
        <v>3633</v>
      </c>
      <c r="C3555" s="83">
        <v>31.83</v>
      </c>
      <c r="D3555" s="83">
        <v>31.83</v>
      </c>
      <c r="E3555">
        <f t="shared" si="422"/>
        <v>0</v>
      </c>
      <c r="F3555" s="90" t="str">
        <f t="shared" si="427"/>
        <v>Sin movimiento en 2020</v>
      </c>
    </row>
    <row r="3556" spans="1:6" x14ac:dyDescent="0.25">
      <c r="A3556" s="75" t="s">
        <v>1461</v>
      </c>
      <c r="B3556" s="75" t="s">
        <v>1462</v>
      </c>
      <c r="C3556" s="83">
        <v>31.84</v>
      </c>
      <c r="D3556" s="83">
        <v>31.84</v>
      </c>
      <c r="E3556">
        <f t="shared" si="422"/>
        <v>0</v>
      </c>
      <c r="F3556" s="90" t="str">
        <f t="shared" si="427"/>
        <v>Sin movimiento en 2020</v>
      </c>
    </row>
    <row r="3557" spans="1:6" hidden="1" x14ac:dyDescent="0.25">
      <c r="A3557" s="75" t="s">
        <v>199</v>
      </c>
      <c r="B3557" s="75" t="s">
        <v>200</v>
      </c>
      <c r="C3557" s="83">
        <v>23.46</v>
      </c>
      <c r="D3557" s="83">
        <v>31.85</v>
      </c>
      <c r="E3557">
        <f t="shared" si="422"/>
        <v>-8.39</v>
      </c>
      <c r="F3557" t="str">
        <f t="shared" si="423"/>
        <v>esta pagando</v>
      </c>
    </row>
    <row r="3558" spans="1:6" hidden="1" x14ac:dyDescent="0.25">
      <c r="A3558" s="75" t="s">
        <v>3314</v>
      </c>
      <c r="B3558" s="75" t="s">
        <v>3315</v>
      </c>
      <c r="C3558" s="83">
        <v>62.72</v>
      </c>
      <c r="D3558" s="83">
        <v>31.94</v>
      </c>
      <c r="E3558">
        <f t="shared" si="422"/>
        <v>30.779999999999998</v>
      </c>
      <c r="F3558" t="str">
        <f t="shared" si="423"/>
        <v>se sigue facturando</v>
      </c>
    </row>
    <row r="3559" spans="1:6" x14ac:dyDescent="0.25">
      <c r="A3559" s="75" t="s">
        <v>2179</v>
      </c>
      <c r="B3559" s="75" t="s">
        <v>2180</v>
      </c>
      <c r="C3559" s="83">
        <v>31.95</v>
      </c>
      <c r="D3559" s="83">
        <v>31.95</v>
      </c>
      <c r="E3559">
        <f t="shared" si="422"/>
        <v>0</v>
      </c>
      <c r="F3559" s="90" t="str">
        <f t="shared" ref="F3559:F3566" si="428">IF(E3559=0,"Sin movimiento en 2020", IF(C3559&gt;D3559,"se sigue facturando","esta pagando"))</f>
        <v>Sin movimiento en 2020</v>
      </c>
    </row>
    <row r="3560" spans="1:6" x14ac:dyDescent="0.25">
      <c r="A3560" s="75" t="s">
        <v>1027</v>
      </c>
      <c r="B3560" s="75" t="s">
        <v>1028</v>
      </c>
      <c r="C3560" s="83">
        <v>31.97</v>
      </c>
      <c r="D3560" s="83">
        <v>31.97</v>
      </c>
      <c r="E3560">
        <f t="shared" si="422"/>
        <v>0</v>
      </c>
      <c r="F3560" s="90" t="str">
        <f t="shared" si="428"/>
        <v>Sin movimiento en 2020</v>
      </c>
    </row>
    <row r="3561" spans="1:6" x14ac:dyDescent="0.25">
      <c r="A3561" s="75" t="s">
        <v>2451</v>
      </c>
      <c r="B3561" s="75" t="s">
        <v>2452</v>
      </c>
      <c r="C3561" s="83">
        <v>32</v>
      </c>
      <c r="D3561" s="83">
        <v>32</v>
      </c>
      <c r="E3561">
        <f t="shared" si="422"/>
        <v>0</v>
      </c>
      <c r="F3561" s="90" t="str">
        <f t="shared" si="428"/>
        <v>Sin movimiento en 2020</v>
      </c>
    </row>
    <row r="3562" spans="1:6" x14ac:dyDescent="0.25">
      <c r="A3562" s="75" t="s">
        <v>6497</v>
      </c>
      <c r="B3562" s="75" t="s">
        <v>6498</v>
      </c>
      <c r="C3562" s="83">
        <v>32.14</v>
      </c>
      <c r="D3562" s="83">
        <v>32.14</v>
      </c>
      <c r="E3562">
        <f t="shared" si="422"/>
        <v>0</v>
      </c>
      <c r="F3562" s="90" t="str">
        <f t="shared" si="428"/>
        <v>Sin movimiento en 2020</v>
      </c>
    </row>
    <row r="3563" spans="1:6" x14ac:dyDescent="0.25">
      <c r="A3563" s="75" t="s">
        <v>1273</v>
      </c>
      <c r="B3563" s="75" t="s">
        <v>1274</v>
      </c>
      <c r="C3563" s="83">
        <v>32.22</v>
      </c>
      <c r="D3563" s="83">
        <v>32.22</v>
      </c>
      <c r="E3563">
        <f t="shared" si="422"/>
        <v>0</v>
      </c>
      <c r="F3563" s="90" t="str">
        <f t="shared" si="428"/>
        <v>Sin movimiento en 2020</v>
      </c>
    </row>
    <row r="3564" spans="1:6" x14ac:dyDescent="0.25">
      <c r="A3564" s="75" t="s">
        <v>9064</v>
      </c>
      <c r="B3564" s="75" t="s">
        <v>9065</v>
      </c>
      <c r="C3564" s="83">
        <v>32.22</v>
      </c>
      <c r="D3564" s="83">
        <v>32.22</v>
      </c>
      <c r="E3564">
        <f t="shared" si="422"/>
        <v>0</v>
      </c>
      <c r="F3564" s="90" t="str">
        <f t="shared" si="428"/>
        <v>Sin movimiento en 2020</v>
      </c>
    </row>
    <row r="3565" spans="1:6" x14ac:dyDescent="0.25">
      <c r="A3565" s="75" t="s">
        <v>519</v>
      </c>
      <c r="B3565" s="75" t="s">
        <v>520</v>
      </c>
      <c r="C3565" s="83">
        <v>32.229999999999997</v>
      </c>
      <c r="D3565" s="83">
        <v>32.229999999999997</v>
      </c>
      <c r="E3565">
        <f t="shared" si="422"/>
        <v>0</v>
      </c>
      <c r="F3565" s="90" t="str">
        <f t="shared" si="428"/>
        <v>Sin movimiento en 2020</v>
      </c>
    </row>
    <row r="3566" spans="1:6" x14ac:dyDescent="0.25">
      <c r="A3566" s="75" t="s">
        <v>2007</v>
      </c>
      <c r="B3566" s="75" t="s">
        <v>2008</v>
      </c>
      <c r="C3566" s="83">
        <v>32.229999999999997</v>
      </c>
      <c r="D3566" s="83">
        <v>32.229999999999997</v>
      </c>
      <c r="E3566">
        <f t="shared" si="422"/>
        <v>0</v>
      </c>
      <c r="F3566" s="90" t="str">
        <f t="shared" si="428"/>
        <v>Sin movimiento en 2020</v>
      </c>
    </row>
    <row r="3567" spans="1:6" hidden="1" x14ac:dyDescent="0.25">
      <c r="A3567" s="75" t="s">
        <v>1781</v>
      </c>
      <c r="B3567" s="75" t="s">
        <v>1782</v>
      </c>
      <c r="C3567" s="83">
        <v>67.31</v>
      </c>
      <c r="D3567" s="83">
        <v>32.28</v>
      </c>
      <c r="E3567">
        <f t="shared" si="422"/>
        <v>35.03</v>
      </c>
      <c r="F3567" t="str">
        <f t="shared" si="423"/>
        <v>se sigue facturando</v>
      </c>
    </row>
    <row r="3568" spans="1:6" hidden="1" x14ac:dyDescent="0.25">
      <c r="A3568" s="75" t="s">
        <v>1453</v>
      </c>
      <c r="B3568" s="75" t="s">
        <v>1454</v>
      </c>
      <c r="C3568" s="83">
        <v>17.25</v>
      </c>
      <c r="D3568" s="83">
        <v>32.33</v>
      </c>
      <c r="E3568">
        <f t="shared" si="422"/>
        <v>-15.079999999999998</v>
      </c>
      <c r="F3568" t="str">
        <f t="shared" si="423"/>
        <v>esta pagando</v>
      </c>
    </row>
    <row r="3569" spans="1:6" x14ac:dyDescent="0.25">
      <c r="A3569" s="75" t="s">
        <v>7550</v>
      </c>
      <c r="B3569" s="75" t="s">
        <v>7551</v>
      </c>
      <c r="C3569" s="83">
        <v>32.35</v>
      </c>
      <c r="D3569" s="83">
        <v>32.35</v>
      </c>
      <c r="E3569">
        <f t="shared" si="422"/>
        <v>0</v>
      </c>
      <c r="F3569" s="90" t="str">
        <f t="shared" ref="F3569:F3574" si="429">IF(E3569=0,"Sin movimiento en 2020", IF(C3569&gt;D3569,"se sigue facturando","esta pagando"))</f>
        <v>Sin movimiento en 2020</v>
      </c>
    </row>
    <row r="3570" spans="1:6" x14ac:dyDescent="0.25">
      <c r="A3570" s="75" t="s">
        <v>2587</v>
      </c>
      <c r="B3570" s="75" t="s">
        <v>2588</v>
      </c>
      <c r="C3570" s="83">
        <v>32.44</v>
      </c>
      <c r="D3570" s="83">
        <v>32.44</v>
      </c>
      <c r="E3570">
        <f t="shared" si="422"/>
        <v>0</v>
      </c>
      <c r="F3570" s="90" t="str">
        <f t="shared" si="429"/>
        <v>Sin movimiento en 2020</v>
      </c>
    </row>
    <row r="3571" spans="1:6" x14ac:dyDescent="0.25">
      <c r="A3571" s="75" t="s">
        <v>259</v>
      </c>
      <c r="B3571" s="75" t="s">
        <v>260</v>
      </c>
      <c r="C3571" s="83">
        <v>32.46</v>
      </c>
      <c r="D3571" s="83">
        <v>32.46</v>
      </c>
      <c r="E3571">
        <f t="shared" si="422"/>
        <v>0</v>
      </c>
      <c r="F3571" s="90" t="str">
        <f t="shared" si="429"/>
        <v>Sin movimiento en 2020</v>
      </c>
    </row>
    <row r="3572" spans="1:6" x14ac:dyDescent="0.25">
      <c r="A3572" s="75" t="s">
        <v>3618</v>
      </c>
      <c r="B3572" s="75" t="s">
        <v>3619</v>
      </c>
      <c r="C3572" s="83">
        <v>32.49</v>
      </c>
      <c r="D3572" s="83">
        <v>32.49</v>
      </c>
      <c r="E3572">
        <f t="shared" si="422"/>
        <v>0</v>
      </c>
      <c r="F3572" s="90" t="str">
        <f t="shared" si="429"/>
        <v>Sin movimiento en 2020</v>
      </c>
    </row>
    <row r="3573" spans="1:6" x14ac:dyDescent="0.25">
      <c r="A3573" s="75" t="s">
        <v>3998</v>
      </c>
      <c r="B3573" s="75" t="s">
        <v>3999</v>
      </c>
      <c r="C3573" s="83">
        <v>32.54</v>
      </c>
      <c r="D3573" s="83">
        <v>32.54</v>
      </c>
      <c r="E3573">
        <f t="shared" si="422"/>
        <v>0</v>
      </c>
      <c r="F3573" s="90" t="str">
        <f t="shared" si="429"/>
        <v>Sin movimiento en 2020</v>
      </c>
    </row>
    <row r="3574" spans="1:6" x14ac:dyDescent="0.25">
      <c r="A3574" s="75" t="s">
        <v>4579</v>
      </c>
      <c r="B3574" s="75" t="s">
        <v>4580</v>
      </c>
      <c r="C3574" s="83">
        <v>32.590000000000003</v>
      </c>
      <c r="D3574" s="83">
        <v>32.590000000000003</v>
      </c>
      <c r="E3574">
        <f t="shared" si="422"/>
        <v>0</v>
      </c>
      <c r="F3574" s="90" t="str">
        <f t="shared" si="429"/>
        <v>Sin movimiento en 2020</v>
      </c>
    </row>
    <row r="3575" spans="1:6" hidden="1" x14ac:dyDescent="0.25">
      <c r="A3575" s="75" t="s">
        <v>8492</v>
      </c>
      <c r="B3575" s="75" t="s">
        <v>8493</v>
      </c>
      <c r="C3575" s="83">
        <v>5.03</v>
      </c>
      <c r="D3575" s="83">
        <v>32.61</v>
      </c>
      <c r="E3575">
        <f t="shared" si="422"/>
        <v>-27.58</v>
      </c>
      <c r="F3575" t="str">
        <f t="shared" si="423"/>
        <v>esta pagando</v>
      </c>
    </row>
    <row r="3576" spans="1:6" x14ac:dyDescent="0.25">
      <c r="A3576" s="75" t="s">
        <v>3966</v>
      </c>
      <c r="B3576" s="75" t="s">
        <v>3967</v>
      </c>
      <c r="C3576" s="83">
        <v>32.659999999999997</v>
      </c>
      <c r="D3576" s="83">
        <v>32.659999999999997</v>
      </c>
      <c r="E3576">
        <f t="shared" si="422"/>
        <v>0</v>
      </c>
      <c r="F3576" s="90" t="str">
        <f t="shared" ref="F3576:F3581" si="430">IF(E3576=0,"Sin movimiento en 2020", IF(C3576&gt;D3576,"se sigue facturando","esta pagando"))</f>
        <v>Sin movimiento en 2020</v>
      </c>
    </row>
    <row r="3577" spans="1:6" x14ac:dyDescent="0.25">
      <c r="A3577" s="75" t="s">
        <v>6835</v>
      </c>
      <c r="B3577" s="75" t="s">
        <v>6836</v>
      </c>
      <c r="C3577" s="83">
        <v>32.880000000000003</v>
      </c>
      <c r="D3577" s="83">
        <v>32.880000000000003</v>
      </c>
      <c r="E3577">
        <f t="shared" si="422"/>
        <v>0</v>
      </c>
      <c r="F3577" s="90" t="str">
        <f t="shared" si="430"/>
        <v>Sin movimiento en 2020</v>
      </c>
    </row>
    <row r="3578" spans="1:6" x14ac:dyDescent="0.25">
      <c r="A3578" s="75" t="s">
        <v>3234</v>
      </c>
      <c r="B3578" s="75" t="s">
        <v>3235</v>
      </c>
      <c r="C3578" s="83">
        <v>32.97</v>
      </c>
      <c r="D3578" s="83">
        <v>32.97</v>
      </c>
      <c r="E3578">
        <f t="shared" si="422"/>
        <v>0</v>
      </c>
      <c r="F3578" s="90" t="str">
        <f t="shared" si="430"/>
        <v>Sin movimiento en 2020</v>
      </c>
    </row>
    <row r="3579" spans="1:6" x14ac:dyDescent="0.25">
      <c r="A3579" s="75" t="s">
        <v>6861</v>
      </c>
      <c r="B3579" s="75" t="s">
        <v>6862</v>
      </c>
      <c r="C3579" s="83">
        <v>33.04</v>
      </c>
      <c r="D3579" s="83">
        <v>33.04</v>
      </c>
      <c r="E3579">
        <f t="shared" si="422"/>
        <v>0</v>
      </c>
      <c r="F3579" s="90" t="str">
        <f t="shared" si="430"/>
        <v>Sin movimiento en 2020</v>
      </c>
    </row>
    <row r="3580" spans="1:6" x14ac:dyDescent="0.25">
      <c r="A3580" s="75" t="s">
        <v>4446</v>
      </c>
      <c r="B3580" s="75" t="s">
        <v>4447</v>
      </c>
      <c r="C3580" s="83">
        <v>33.08</v>
      </c>
      <c r="D3580" s="83">
        <v>33.08</v>
      </c>
      <c r="E3580">
        <f t="shared" si="422"/>
        <v>0</v>
      </c>
      <c r="F3580" s="90" t="str">
        <f t="shared" si="430"/>
        <v>Sin movimiento en 2020</v>
      </c>
    </row>
    <row r="3581" spans="1:6" x14ac:dyDescent="0.25">
      <c r="A3581" s="75" t="s">
        <v>8186</v>
      </c>
      <c r="B3581" s="75" t="s">
        <v>8187</v>
      </c>
      <c r="C3581" s="83">
        <v>33.090000000000003</v>
      </c>
      <c r="D3581" s="83">
        <v>33.090000000000003</v>
      </c>
      <c r="E3581">
        <f t="shared" si="422"/>
        <v>0</v>
      </c>
      <c r="F3581" s="90" t="str">
        <f t="shared" si="430"/>
        <v>Sin movimiento en 2020</v>
      </c>
    </row>
    <row r="3582" spans="1:6" hidden="1" x14ac:dyDescent="0.25">
      <c r="A3582" s="75" t="s">
        <v>7375</v>
      </c>
      <c r="B3582" s="75" t="s">
        <v>7376</v>
      </c>
      <c r="C3582" s="83">
        <v>8.24</v>
      </c>
      <c r="D3582" s="83">
        <v>33.11</v>
      </c>
      <c r="E3582">
        <f t="shared" si="422"/>
        <v>-24.869999999999997</v>
      </c>
      <c r="F3582" t="str">
        <f t="shared" si="423"/>
        <v>esta pagando</v>
      </c>
    </row>
    <row r="3583" spans="1:6" x14ac:dyDescent="0.25">
      <c r="A3583" s="75" t="s">
        <v>3954</v>
      </c>
      <c r="B3583" s="75" t="s">
        <v>3955</v>
      </c>
      <c r="C3583" s="83">
        <v>33.340000000000003</v>
      </c>
      <c r="D3583" s="83">
        <v>33.340000000000003</v>
      </c>
      <c r="E3583">
        <f t="shared" si="422"/>
        <v>0</v>
      </c>
      <c r="F3583" s="90" t="str">
        <f t="shared" ref="F3583:F3588" si="431">IF(E3583=0,"Sin movimiento en 2020", IF(C3583&gt;D3583,"se sigue facturando","esta pagando"))</f>
        <v>Sin movimiento en 2020</v>
      </c>
    </row>
    <row r="3584" spans="1:6" x14ac:dyDescent="0.25">
      <c r="A3584" s="75" t="s">
        <v>9048</v>
      </c>
      <c r="B3584" s="75" t="s">
        <v>9049</v>
      </c>
      <c r="C3584" s="83">
        <v>33.340000000000003</v>
      </c>
      <c r="D3584" s="83">
        <v>33.340000000000003</v>
      </c>
      <c r="E3584">
        <f t="shared" si="422"/>
        <v>0</v>
      </c>
      <c r="F3584" s="90" t="str">
        <f t="shared" si="431"/>
        <v>Sin movimiento en 2020</v>
      </c>
    </row>
    <row r="3585" spans="1:6" x14ac:dyDescent="0.25">
      <c r="A3585" s="75" t="s">
        <v>3540</v>
      </c>
      <c r="B3585" s="75" t="s">
        <v>3541</v>
      </c>
      <c r="C3585" s="83">
        <v>33.49</v>
      </c>
      <c r="D3585" s="83">
        <v>33.49</v>
      </c>
      <c r="E3585">
        <f t="shared" si="422"/>
        <v>0</v>
      </c>
      <c r="F3585" s="90" t="str">
        <f t="shared" si="431"/>
        <v>Sin movimiento en 2020</v>
      </c>
    </row>
    <row r="3586" spans="1:6" x14ac:dyDescent="0.25">
      <c r="A3586" s="75" t="s">
        <v>3514</v>
      </c>
      <c r="B3586" s="75" t="s">
        <v>3515</v>
      </c>
      <c r="C3586" s="83">
        <v>33.5</v>
      </c>
      <c r="D3586" s="83">
        <v>33.5</v>
      </c>
      <c r="E3586">
        <f t="shared" ref="E3586:E3649" si="432">C3586-D3586</f>
        <v>0</v>
      </c>
      <c r="F3586" s="90" t="str">
        <f t="shared" si="431"/>
        <v>Sin movimiento en 2020</v>
      </c>
    </row>
    <row r="3587" spans="1:6" x14ac:dyDescent="0.25">
      <c r="A3587" s="75" t="s">
        <v>1493</v>
      </c>
      <c r="B3587" s="75" t="s">
        <v>1494</v>
      </c>
      <c r="C3587" s="83">
        <v>33.520000000000003</v>
      </c>
      <c r="D3587" s="83">
        <v>33.520000000000003</v>
      </c>
      <c r="E3587">
        <f t="shared" si="432"/>
        <v>0</v>
      </c>
      <c r="F3587" s="90" t="str">
        <f t="shared" si="431"/>
        <v>Sin movimiento en 2020</v>
      </c>
    </row>
    <row r="3588" spans="1:6" x14ac:dyDescent="0.25">
      <c r="A3588" s="75" t="s">
        <v>7837</v>
      </c>
      <c r="B3588" s="75" t="s">
        <v>7838</v>
      </c>
      <c r="C3588" s="83">
        <v>33.6</v>
      </c>
      <c r="D3588" s="83">
        <v>33.6</v>
      </c>
      <c r="E3588">
        <f t="shared" si="432"/>
        <v>0</v>
      </c>
      <c r="F3588" s="90" t="str">
        <f t="shared" si="431"/>
        <v>Sin movimiento en 2020</v>
      </c>
    </row>
    <row r="3589" spans="1:6" hidden="1" x14ac:dyDescent="0.25">
      <c r="A3589" s="75" t="s">
        <v>8106</v>
      </c>
      <c r="B3589" s="75" t="s">
        <v>8107</v>
      </c>
      <c r="C3589" s="83">
        <v>78.69</v>
      </c>
      <c r="D3589" s="83">
        <v>33.6</v>
      </c>
      <c r="E3589">
        <f t="shared" si="432"/>
        <v>45.089999999999996</v>
      </c>
      <c r="F3589" t="str">
        <f t="shared" ref="F3589:F3645" si="433">IF(E3589=0,"No cobrable", IF(C3589&gt;D3589,"se sigue facturando","esta pagando"))</f>
        <v>se sigue facturando</v>
      </c>
    </row>
    <row r="3590" spans="1:6" hidden="1" x14ac:dyDescent="0.25">
      <c r="A3590" s="75" t="s">
        <v>6016</v>
      </c>
      <c r="B3590" s="75" t="s">
        <v>6017</v>
      </c>
      <c r="C3590" s="83">
        <v>1.68</v>
      </c>
      <c r="D3590" s="83">
        <v>33.770000000000003</v>
      </c>
      <c r="E3590">
        <f t="shared" si="432"/>
        <v>-32.090000000000003</v>
      </c>
      <c r="F3590" t="str">
        <f t="shared" si="433"/>
        <v>esta pagando</v>
      </c>
    </row>
    <row r="3591" spans="1:6" x14ac:dyDescent="0.25">
      <c r="A3591" s="75" t="s">
        <v>8988</v>
      </c>
      <c r="B3591" s="75" t="s">
        <v>8989</v>
      </c>
      <c r="C3591" s="83">
        <v>33.83</v>
      </c>
      <c r="D3591" s="83">
        <v>33.83</v>
      </c>
      <c r="E3591">
        <f t="shared" si="432"/>
        <v>0</v>
      </c>
      <c r="F3591" s="90" t="str">
        <f t="shared" ref="F3591:F3610" si="434">IF(E3591=0,"Sin movimiento en 2020", IF(C3591&gt;D3591,"se sigue facturando","esta pagando"))</f>
        <v>Sin movimiento en 2020</v>
      </c>
    </row>
    <row r="3592" spans="1:6" x14ac:dyDescent="0.25">
      <c r="A3592" s="75" t="s">
        <v>1949</v>
      </c>
      <c r="B3592" s="75" t="s">
        <v>1950</v>
      </c>
      <c r="C3592" s="83">
        <v>33.950000000000003</v>
      </c>
      <c r="D3592" s="83">
        <v>33.950000000000003</v>
      </c>
      <c r="E3592">
        <f t="shared" si="432"/>
        <v>0</v>
      </c>
      <c r="F3592" s="90" t="str">
        <f t="shared" si="434"/>
        <v>Sin movimiento en 2020</v>
      </c>
    </row>
    <row r="3593" spans="1:6" x14ac:dyDescent="0.25">
      <c r="A3593" s="75" t="s">
        <v>6885</v>
      </c>
      <c r="B3593" s="75" t="s">
        <v>6886</v>
      </c>
      <c r="C3593" s="83">
        <v>34.159999999999997</v>
      </c>
      <c r="D3593" s="83">
        <v>34.159999999999997</v>
      </c>
      <c r="E3593">
        <f t="shared" si="432"/>
        <v>0</v>
      </c>
      <c r="F3593" s="90" t="str">
        <f t="shared" si="434"/>
        <v>Sin movimiento en 2020</v>
      </c>
    </row>
    <row r="3594" spans="1:6" x14ac:dyDescent="0.25">
      <c r="A3594" s="75" t="s">
        <v>3566</v>
      </c>
      <c r="B3594" s="75" t="s">
        <v>3567</v>
      </c>
      <c r="C3594" s="83">
        <v>34.29</v>
      </c>
      <c r="D3594" s="83">
        <v>34.29</v>
      </c>
      <c r="E3594">
        <f t="shared" si="432"/>
        <v>0</v>
      </c>
      <c r="F3594" s="90" t="str">
        <f t="shared" si="434"/>
        <v>Sin movimiento en 2020</v>
      </c>
    </row>
    <row r="3595" spans="1:6" x14ac:dyDescent="0.25">
      <c r="A3595" s="75" t="s">
        <v>3144</v>
      </c>
      <c r="B3595" s="75" t="s">
        <v>3145</v>
      </c>
      <c r="C3595" s="83">
        <v>34.42</v>
      </c>
      <c r="D3595" s="83">
        <v>34.42</v>
      </c>
      <c r="E3595">
        <f t="shared" si="432"/>
        <v>0</v>
      </c>
      <c r="F3595" s="90" t="str">
        <f t="shared" si="434"/>
        <v>Sin movimiento en 2020</v>
      </c>
    </row>
    <row r="3596" spans="1:6" x14ac:dyDescent="0.25">
      <c r="A3596" s="75" t="s">
        <v>4681</v>
      </c>
      <c r="B3596" s="75" t="s">
        <v>4682</v>
      </c>
      <c r="C3596" s="83">
        <v>34.590000000000003</v>
      </c>
      <c r="D3596" s="83">
        <v>34.590000000000003</v>
      </c>
      <c r="E3596">
        <f t="shared" si="432"/>
        <v>0</v>
      </c>
      <c r="F3596" s="90" t="str">
        <f t="shared" si="434"/>
        <v>Sin movimiento en 2020</v>
      </c>
    </row>
    <row r="3597" spans="1:6" x14ac:dyDescent="0.25">
      <c r="A3597" s="75" t="s">
        <v>7209</v>
      </c>
      <c r="B3597" s="75" t="s">
        <v>7210</v>
      </c>
      <c r="C3597" s="83">
        <v>34.590000000000003</v>
      </c>
      <c r="D3597" s="83">
        <v>34.590000000000003</v>
      </c>
      <c r="E3597">
        <f t="shared" si="432"/>
        <v>0</v>
      </c>
      <c r="F3597" s="90" t="str">
        <f t="shared" si="434"/>
        <v>Sin movimiento en 2020</v>
      </c>
    </row>
    <row r="3598" spans="1:6" x14ac:dyDescent="0.25">
      <c r="A3598" s="75" t="s">
        <v>731</v>
      </c>
      <c r="B3598" s="75" t="s">
        <v>732</v>
      </c>
      <c r="C3598" s="83">
        <v>34.619999999999997</v>
      </c>
      <c r="D3598" s="83">
        <v>34.619999999999997</v>
      </c>
      <c r="E3598">
        <f t="shared" si="432"/>
        <v>0</v>
      </c>
      <c r="F3598" s="90" t="str">
        <f t="shared" si="434"/>
        <v>Sin movimiento en 2020</v>
      </c>
    </row>
    <row r="3599" spans="1:6" x14ac:dyDescent="0.25">
      <c r="A3599" s="75" t="s">
        <v>7975</v>
      </c>
      <c r="B3599" s="75" t="s">
        <v>7976</v>
      </c>
      <c r="C3599" s="83">
        <v>34.700000000000003</v>
      </c>
      <c r="D3599" s="83">
        <v>34.700000000000003</v>
      </c>
      <c r="E3599">
        <f t="shared" si="432"/>
        <v>0</v>
      </c>
      <c r="F3599" s="90" t="str">
        <f t="shared" si="434"/>
        <v>Sin movimiento en 2020</v>
      </c>
    </row>
    <row r="3600" spans="1:6" x14ac:dyDescent="0.25">
      <c r="A3600" s="75" t="s">
        <v>3650</v>
      </c>
      <c r="B3600" s="75" t="s">
        <v>3651</v>
      </c>
      <c r="C3600" s="83">
        <v>34.770000000000003</v>
      </c>
      <c r="D3600" s="83">
        <v>34.770000000000003</v>
      </c>
      <c r="E3600">
        <f t="shared" si="432"/>
        <v>0</v>
      </c>
      <c r="F3600" s="90" t="str">
        <f t="shared" si="434"/>
        <v>Sin movimiento en 2020</v>
      </c>
    </row>
    <row r="3601" spans="1:6" x14ac:dyDescent="0.25">
      <c r="A3601" s="75" t="s">
        <v>1591</v>
      </c>
      <c r="B3601" s="75" t="s">
        <v>1592</v>
      </c>
      <c r="C3601" s="83">
        <v>34.81</v>
      </c>
      <c r="D3601" s="83">
        <v>34.81</v>
      </c>
      <c r="E3601">
        <f t="shared" si="432"/>
        <v>0</v>
      </c>
      <c r="F3601" s="90" t="str">
        <f t="shared" si="434"/>
        <v>Sin movimiento en 2020</v>
      </c>
    </row>
    <row r="3602" spans="1:6" x14ac:dyDescent="0.25">
      <c r="A3602" s="75" t="s">
        <v>3984</v>
      </c>
      <c r="B3602" s="75" t="s">
        <v>3985</v>
      </c>
      <c r="C3602" s="83">
        <v>34.909999999999997</v>
      </c>
      <c r="D3602" s="83">
        <v>34.909999999999997</v>
      </c>
      <c r="E3602">
        <f t="shared" si="432"/>
        <v>0</v>
      </c>
      <c r="F3602" s="90" t="str">
        <f t="shared" si="434"/>
        <v>Sin movimiento en 2020</v>
      </c>
    </row>
    <row r="3603" spans="1:6" x14ac:dyDescent="0.25">
      <c r="A3603" s="75" t="s">
        <v>3416</v>
      </c>
      <c r="B3603" s="75" t="s">
        <v>3417</v>
      </c>
      <c r="C3603" s="83">
        <v>35.04</v>
      </c>
      <c r="D3603" s="83">
        <v>35.04</v>
      </c>
      <c r="E3603">
        <f t="shared" si="432"/>
        <v>0</v>
      </c>
      <c r="F3603" s="90" t="str">
        <f t="shared" si="434"/>
        <v>Sin movimiento en 2020</v>
      </c>
    </row>
    <row r="3604" spans="1:6" x14ac:dyDescent="0.25">
      <c r="A3604" s="75" t="s">
        <v>5025</v>
      </c>
      <c r="B3604" s="75" t="s">
        <v>5026</v>
      </c>
      <c r="C3604" s="83">
        <v>35.28</v>
      </c>
      <c r="D3604" s="83">
        <v>35.28</v>
      </c>
      <c r="E3604">
        <f t="shared" si="432"/>
        <v>0</v>
      </c>
      <c r="F3604" s="90" t="str">
        <f t="shared" si="434"/>
        <v>Sin movimiento en 2020</v>
      </c>
    </row>
    <row r="3605" spans="1:6" x14ac:dyDescent="0.25">
      <c r="A3605" s="75" t="s">
        <v>6405</v>
      </c>
      <c r="B3605" s="75" t="s">
        <v>6406</v>
      </c>
      <c r="C3605" s="83">
        <v>35.28</v>
      </c>
      <c r="D3605" s="83">
        <v>35.28</v>
      </c>
      <c r="E3605">
        <f t="shared" si="432"/>
        <v>0</v>
      </c>
      <c r="F3605" s="90" t="str">
        <f t="shared" si="434"/>
        <v>Sin movimiento en 2020</v>
      </c>
    </row>
    <row r="3606" spans="1:6" x14ac:dyDescent="0.25">
      <c r="A3606" s="75" t="s">
        <v>6166</v>
      </c>
      <c r="B3606" s="75" t="s">
        <v>6167</v>
      </c>
      <c r="C3606" s="83">
        <v>35.36</v>
      </c>
      <c r="D3606" s="83">
        <v>35.36</v>
      </c>
      <c r="E3606">
        <f t="shared" si="432"/>
        <v>0</v>
      </c>
      <c r="F3606" s="90" t="str">
        <f t="shared" si="434"/>
        <v>Sin movimiento en 2020</v>
      </c>
    </row>
    <row r="3607" spans="1:6" x14ac:dyDescent="0.25">
      <c r="A3607" s="75" t="s">
        <v>6823</v>
      </c>
      <c r="B3607" s="75" t="s">
        <v>6824</v>
      </c>
      <c r="C3607" s="83">
        <v>35.520000000000003</v>
      </c>
      <c r="D3607" s="83">
        <v>35.520000000000003</v>
      </c>
      <c r="E3607">
        <f t="shared" si="432"/>
        <v>0</v>
      </c>
      <c r="F3607" s="90" t="str">
        <f t="shared" si="434"/>
        <v>Sin movimiento en 2020</v>
      </c>
    </row>
    <row r="3608" spans="1:6" x14ac:dyDescent="0.25">
      <c r="A3608" s="75" t="s">
        <v>6929</v>
      </c>
      <c r="B3608" s="75" t="s">
        <v>6930</v>
      </c>
      <c r="C3608" s="83">
        <v>35.54</v>
      </c>
      <c r="D3608" s="83">
        <v>35.54</v>
      </c>
      <c r="E3608">
        <f t="shared" si="432"/>
        <v>0</v>
      </c>
      <c r="F3608" s="90" t="str">
        <f t="shared" si="434"/>
        <v>Sin movimiento en 2020</v>
      </c>
    </row>
    <row r="3609" spans="1:6" x14ac:dyDescent="0.25">
      <c r="A3609" s="75" t="s">
        <v>6971</v>
      </c>
      <c r="B3609" s="75" t="s">
        <v>6972</v>
      </c>
      <c r="C3609" s="83">
        <v>35.57</v>
      </c>
      <c r="D3609" s="83">
        <v>35.57</v>
      </c>
      <c r="E3609">
        <f t="shared" si="432"/>
        <v>0</v>
      </c>
      <c r="F3609" s="90" t="str">
        <f t="shared" si="434"/>
        <v>Sin movimiento en 2020</v>
      </c>
    </row>
    <row r="3610" spans="1:6" x14ac:dyDescent="0.25">
      <c r="A3610" s="75" t="s">
        <v>4607</v>
      </c>
      <c r="B3610" s="75" t="s">
        <v>4608</v>
      </c>
      <c r="C3610" s="83">
        <v>35.71</v>
      </c>
      <c r="D3610" s="83">
        <v>35.71</v>
      </c>
      <c r="E3610">
        <f t="shared" si="432"/>
        <v>0</v>
      </c>
      <c r="F3610" s="90" t="str">
        <f t="shared" si="434"/>
        <v>Sin movimiento en 2020</v>
      </c>
    </row>
    <row r="3611" spans="1:6" hidden="1" x14ac:dyDescent="0.25">
      <c r="A3611" s="75" t="s">
        <v>3938</v>
      </c>
      <c r="B3611" s="75" t="s">
        <v>3939</v>
      </c>
      <c r="C3611" s="83">
        <v>182.08</v>
      </c>
      <c r="D3611" s="83">
        <v>35.76</v>
      </c>
      <c r="E3611">
        <f t="shared" si="432"/>
        <v>146.32000000000002</v>
      </c>
      <c r="F3611" t="str">
        <f t="shared" si="433"/>
        <v>se sigue facturando</v>
      </c>
    </row>
    <row r="3612" spans="1:6" x14ac:dyDescent="0.25">
      <c r="A3612" s="75" t="s">
        <v>1829</v>
      </c>
      <c r="B3612" s="75" t="s">
        <v>1830</v>
      </c>
      <c r="C3612" s="83">
        <v>35.770000000000003</v>
      </c>
      <c r="D3612" s="83">
        <v>35.770000000000003</v>
      </c>
      <c r="E3612">
        <f t="shared" si="432"/>
        <v>0</v>
      </c>
      <c r="F3612" s="90" t="str">
        <f>IF(E3612=0,"Sin movimiento en 2020", IF(C3612&gt;D3612,"se sigue facturando","esta pagando"))</f>
        <v>Sin movimiento en 2020</v>
      </c>
    </row>
    <row r="3613" spans="1:6" hidden="1" x14ac:dyDescent="0.25">
      <c r="A3613" s="75" t="s">
        <v>191</v>
      </c>
      <c r="B3613" s="75" t="s">
        <v>192</v>
      </c>
      <c r="C3613" s="83">
        <v>17.899999999999999</v>
      </c>
      <c r="D3613" s="83">
        <v>35.799999999999997</v>
      </c>
      <c r="E3613">
        <f t="shared" si="432"/>
        <v>-17.899999999999999</v>
      </c>
      <c r="F3613" t="str">
        <f t="shared" si="433"/>
        <v>esta pagando</v>
      </c>
    </row>
    <row r="3614" spans="1:6" x14ac:dyDescent="0.25">
      <c r="A3614" s="75" t="s">
        <v>1537</v>
      </c>
      <c r="B3614" s="75" t="s">
        <v>1538</v>
      </c>
      <c r="C3614" s="83">
        <v>35.799999999999997</v>
      </c>
      <c r="D3614" s="83">
        <v>35.799999999999997</v>
      </c>
      <c r="E3614">
        <f t="shared" si="432"/>
        <v>0</v>
      </c>
      <c r="F3614" s="90" t="str">
        <f t="shared" ref="F3614:F3615" si="435">IF(E3614=0,"Sin movimiento en 2020", IF(C3614&gt;D3614,"se sigue facturando","esta pagando"))</f>
        <v>Sin movimiento en 2020</v>
      </c>
    </row>
    <row r="3615" spans="1:6" x14ac:dyDescent="0.25">
      <c r="A3615" s="75" t="s">
        <v>2227</v>
      </c>
      <c r="B3615" s="75" t="s">
        <v>2228</v>
      </c>
      <c r="C3615" s="83">
        <v>35.880000000000003</v>
      </c>
      <c r="D3615" s="83">
        <v>35.880000000000003</v>
      </c>
      <c r="E3615">
        <f t="shared" si="432"/>
        <v>0</v>
      </c>
      <c r="F3615" s="90" t="str">
        <f t="shared" si="435"/>
        <v>Sin movimiento en 2020</v>
      </c>
    </row>
    <row r="3616" spans="1:6" hidden="1" x14ac:dyDescent="0.25">
      <c r="A3616" s="75" t="s">
        <v>8065</v>
      </c>
      <c r="B3616" s="75" t="s">
        <v>8066</v>
      </c>
      <c r="C3616" s="83">
        <v>166.8</v>
      </c>
      <c r="D3616" s="83">
        <v>36.049999999999997</v>
      </c>
      <c r="E3616">
        <f t="shared" si="432"/>
        <v>130.75</v>
      </c>
      <c r="F3616" t="str">
        <f t="shared" si="433"/>
        <v>se sigue facturando</v>
      </c>
    </row>
    <row r="3617" spans="1:6" x14ac:dyDescent="0.25">
      <c r="A3617" s="75" t="s">
        <v>459</v>
      </c>
      <c r="B3617" s="75" t="s">
        <v>460</v>
      </c>
      <c r="C3617" s="83">
        <v>36.08</v>
      </c>
      <c r="D3617" s="83">
        <v>36.08</v>
      </c>
      <c r="E3617">
        <f t="shared" si="432"/>
        <v>0</v>
      </c>
      <c r="F3617" s="90" t="str">
        <f t="shared" ref="F3617:F3632" si="436">IF(E3617=0,"Sin movimiento en 2020", IF(C3617&gt;D3617,"se sigue facturando","esta pagando"))</f>
        <v>Sin movimiento en 2020</v>
      </c>
    </row>
    <row r="3618" spans="1:6" x14ac:dyDescent="0.25">
      <c r="A3618" s="75" t="s">
        <v>2169</v>
      </c>
      <c r="B3618" s="75" t="s">
        <v>2170</v>
      </c>
      <c r="C3618" s="83">
        <v>36.090000000000003</v>
      </c>
      <c r="D3618" s="83">
        <v>36.090000000000003</v>
      </c>
      <c r="E3618">
        <f t="shared" si="432"/>
        <v>0</v>
      </c>
      <c r="F3618" s="90" t="str">
        <f t="shared" si="436"/>
        <v>Sin movimiento en 2020</v>
      </c>
    </row>
    <row r="3619" spans="1:6" x14ac:dyDescent="0.25">
      <c r="A3619" s="75" t="s">
        <v>3112</v>
      </c>
      <c r="B3619" s="75" t="s">
        <v>3113</v>
      </c>
      <c r="C3619" s="83">
        <v>36.130000000000003</v>
      </c>
      <c r="D3619" s="83">
        <v>36.130000000000003</v>
      </c>
      <c r="E3619">
        <f t="shared" si="432"/>
        <v>0</v>
      </c>
      <c r="F3619" s="90" t="str">
        <f t="shared" si="436"/>
        <v>Sin movimiento en 2020</v>
      </c>
    </row>
    <row r="3620" spans="1:6" x14ac:dyDescent="0.25">
      <c r="A3620" s="75" t="s">
        <v>4959</v>
      </c>
      <c r="B3620" s="75" t="s">
        <v>4960</v>
      </c>
      <c r="C3620" s="83">
        <v>36.72</v>
      </c>
      <c r="D3620" s="83">
        <v>36.72</v>
      </c>
      <c r="E3620">
        <f t="shared" si="432"/>
        <v>0</v>
      </c>
      <c r="F3620" s="90" t="str">
        <f t="shared" si="436"/>
        <v>Sin movimiento en 2020</v>
      </c>
    </row>
    <row r="3621" spans="1:6" x14ac:dyDescent="0.25">
      <c r="A3621" s="75" t="s">
        <v>233</v>
      </c>
      <c r="B3621" s="75" t="s">
        <v>234</v>
      </c>
      <c r="C3621" s="83">
        <v>36.9</v>
      </c>
      <c r="D3621" s="83">
        <v>36.9</v>
      </c>
      <c r="E3621">
        <f t="shared" si="432"/>
        <v>0</v>
      </c>
      <c r="F3621" s="90" t="str">
        <f t="shared" si="436"/>
        <v>Sin movimiento en 2020</v>
      </c>
    </row>
    <row r="3622" spans="1:6" x14ac:dyDescent="0.25">
      <c r="A3622" s="75" t="s">
        <v>559</v>
      </c>
      <c r="B3622" s="75" t="s">
        <v>560</v>
      </c>
      <c r="C3622" s="83">
        <v>36.9</v>
      </c>
      <c r="D3622" s="83">
        <v>36.9</v>
      </c>
      <c r="E3622">
        <f t="shared" si="432"/>
        <v>0</v>
      </c>
      <c r="F3622" s="90" t="str">
        <f t="shared" si="436"/>
        <v>Sin movimiento en 2020</v>
      </c>
    </row>
    <row r="3623" spans="1:6" x14ac:dyDescent="0.25">
      <c r="A3623" s="75" t="s">
        <v>599</v>
      </c>
      <c r="B3623" s="75" t="s">
        <v>600</v>
      </c>
      <c r="C3623" s="83">
        <v>36.9</v>
      </c>
      <c r="D3623" s="83">
        <v>36.9</v>
      </c>
      <c r="E3623">
        <f t="shared" si="432"/>
        <v>0</v>
      </c>
      <c r="F3623" s="90" t="str">
        <f t="shared" si="436"/>
        <v>Sin movimiento en 2020</v>
      </c>
    </row>
    <row r="3624" spans="1:6" x14ac:dyDescent="0.25">
      <c r="A3624" s="75" t="s">
        <v>631</v>
      </c>
      <c r="B3624" s="75" t="s">
        <v>632</v>
      </c>
      <c r="C3624" s="83">
        <v>36.9</v>
      </c>
      <c r="D3624" s="83">
        <v>36.9</v>
      </c>
      <c r="E3624">
        <f t="shared" si="432"/>
        <v>0</v>
      </c>
      <c r="F3624" s="90" t="str">
        <f t="shared" si="436"/>
        <v>Sin movimiento en 2020</v>
      </c>
    </row>
    <row r="3625" spans="1:6" x14ac:dyDescent="0.25">
      <c r="A3625" s="75" t="s">
        <v>951</v>
      </c>
      <c r="B3625" s="75" t="s">
        <v>952</v>
      </c>
      <c r="C3625" s="83">
        <v>36.9</v>
      </c>
      <c r="D3625" s="83">
        <v>36.9</v>
      </c>
      <c r="E3625">
        <f t="shared" si="432"/>
        <v>0</v>
      </c>
      <c r="F3625" s="90" t="str">
        <f t="shared" si="436"/>
        <v>Sin movimiento en 2020</v>
      </c>
    </row>
    <row r="3626" spans="1:6" x14ac:dyDescent="0.25">
      <c r="A3626" s="75" t="s">
        <v>1471</v>
      </c>
      <c r="B3626" s="75" t="s">
        <v>1472</v>
      </c>
      <c r="C3626" s="83">
        <v>36.9</v>
      </c>
      <c r="D3626" s="83">
        <v>36.9</v>
      </c>
      <c r="E3626">
        <f t="shared" si="432"/>
        <v>0</v>
      </c>
      <c r="F3626" s="90" t="str">
        <f t="shared" si="436"/>
        <v>Sin movimiento en 2020</v>
      </c>
    </row>
    <row r="3627" spans="1:6" x14ac:dyDescent="0.25">
      <c r="A3627" s="75" t="s">
        <v>1545</v>
      </c>
      <c r="B3627" s="75" t="s">
        <v>1546</v>
      </c>
      <c r="C3627" s="83">
        <v>36.9</v>
      </c>
      <c r="D3627" s="83">
        <v>36.9</v>
      </c>
      <c r="E3627">
        <f t="shared" si="432"/>
        <v>0</v>
      </c>
      <c r="F3627" s="90" t="str">
        <f t="shared" si="436"/>
        <v>Sin movimiento en 2020</v>
      </c>
    </row>
    <row r="3628" spans="1:6" x14ac:dyDescent="0.25">
      <c r="A3628" s="75" t="s">
        <v>1967</v>
      </c>
      <c r="B3628" s="75" t="s">
        <v>1968</v>
      </c>
      <c r="C3628" s="83">
        <v>36.9</v>
      </c>
      <c r="D3628" s="83">
        <v>36.9</v>
      </c>
      <c r="E3628">
        <f t="shared" si="432"/>
        <v>0</v>
      </c>
      <c r="F3628" s="90" t="str">
        <f t="shared" si="436"/>
        <v>Sin movimiento en 2020</v>
      </c>
    </row>
    <row r="3629" spans="1:6" x14ac:dyDescent="0.25">
      <c r="A3629" s="75" t="s">
        <v>1267</v>
      </c>
      <c r="B3629" s="75" t="s">
        <v>1268</v>
      </c>
      <c r="C3629" s="83">
        <v>37.020000000000003</v>
      </c>
      <c r="D3629" s="83">
        <v>37.020000000000003</v>
      </c>
      <c r="E3629">
        <f t="shared" si="432"/>
        <v>0</v>
      </c>
      <c r="F3629" s="90" t="str">
        <f t="shared" si="436"/>
        <v>Sin movimiento en 2020</v>
      </c>
    </row>
    <row r="3630" spans="1:6" x14ac:dyDescent="0.25">
      <c r="A3630" s="75" t="s">
        <v>1495</v>
      </c>
      <c r="B3630" s="75" t="s">
        <v>1496</v>
      </c>
      <c r="C3630" s="83">
        <v>37.03</v>
      </c>
      <c r="D3630" s="83">
        <v>37.03</v>
      </c>
      <c r="E3630">
        <f t="shared" si="432"/>
        <v>0</v>
      </c>
      <c r="F3630" s="90" t="str">
        <f t="shared" si="436"/>
        <v>Sin movimiento en 2020</v>
      </c>
    </row>
    <row r="3631" spans="1:6" x14ac:dyDescent="0.25">
      <c r="A3631" s="75" t="s">
        <v>1583</v>
      </c>
      <c r="B3631" s="75" t="s">
        <v>1584</v>
      </c>
      <c r="C3631" s="83">
        <v>37.06</v>
      </c>
      <c r="D3631" s="83">
        <v>37.06</v>
      </c>
      <c r="E3631">
        <f t="shared" si="432"/>
        <v>0</v>
      </c>
      <c r="F3631" s="90" t="str">
        <f t="shared" si="436"/>
        <v>Sin movimiento en 2020</v>
      </c>
    </row>
    <row r="3632" spans="1:6" x14ac:dyDescent="0.25">
      <c r="A3632" s="75" t="s">
        <v>2297</v>
      </c>
      <c r="B3632" s="75" t="s">
        <v>2298</v>
      </c>
      <c r="C3632" s="83">
        <v>37.14</v>
      </c>
      <c r="D3632" s="83">
        <v>37.14</v>
      </c>
      <c r="E3632">
        <f t="shared" si="432"/>
        <v>0</v>
      </c>
      <c r="F3632" s="90" t="str">
        <f t="shared" si="436"/>
        <v>Sin movimiento en 2020</v>
      </c>
    </row>
    <row r="3633" spans="1:6" hidden="1" x14ac:dyDescent="0.25">
      <c r="A3633" s="75" t="s">
        <v>6342</v>
      </c>
      <c r="B3633" s="75" t="s">
        <v>6343</v>
      </c>
      <c r="C3633" s="83">
        <v>112.52</v>
      </c>
      <c r="D3633" s="83">
        <v>37.15</v>
      </c>
      <c r="E3633">
        <f t="shared" si="432"/>
        <v>75.37</v>
      </c>
      <c r="F3633" t="str">
        <f t="shared" si="433"/>
        <v>se sigue facturando</v>
      </c>
    </row>
    <row r="3634" spans="1:6" x14ac:dyDescent="0.25">
      <c r="A3634" s="75" t="s">
        <v>1893</v>
      </c>
      <c r="B3634" s="75" t="s">
        <v>1894</v>
      </c>
      <c r="C3634" s="83">
        <v>37.24</v>
      </c>
      <c r="D3634" s="83">
        <v>37.24</v>
      </c>
      <c r="E3634">
        <f t="shared" si="432"/>
        <v>0</v>
      </c>
      <c r="F3634" s="90" t="str">
        <f t="shared" ref="F3634:F3643" si="437">IF(E3634=0,"Sin movimiento en 2020", IF(C3634&gt;D3634,"se sigue facturando","esta pagando"))</f>
        <v>Sin movimiento en 2020</v>
      </c>
    </row>
    <row r="3635" spans="1:6" x14ac:dyDescent="0.25">
      <c r="A3635" s="75" t="s">
        <v>4110</v>
      </c>
      <c r="B3635" s="75" t="s">
        <v>4111</v>
      </c>
      <c r="C3635" s="83">
        <v>37.32</v>
      </c>
      <c r="D3635" s="83">
        <v>37.32</v>
      </c>
      <c r="E3635">
        <f t="shared" si="432"/>
        <v>0</v>
      </c>
      <c r="F3635" s="90" t="str">
        <f t="shared" si="437"/>
        <v>Sin movimiento en 2020</v>
      </c>
    </row>
    <row r="3636" spans="1:6" x14ac:dyDescent="0.25">
      <c r="A3636" s="75" t="s">
        <v>501</v>
      </c>
      <c r="B3636" s="75" t="s">
        <v>502</v>
      </c>
      <c r="C3636" s="83">
        <v>37.479999999999997</v>
      </c>
      <c r="D3636" s="83">
        <v>37.479999999999997</v>
      </c>
      <c r="E3636">
        <f t="shared" si="432"/>
        <v>0</v>
      </c>
      <c r="F3636" s="90" t="str">
        <f t="shared" si="437"/>
        <v>Sin movimiento en 2020</v>
      </c>
    </row>
    <row r="3637" spans="1:6" x14ac:dyDescent="0.25">
      <c r="A3637" s="75" t="s">
        <v>193</v>
      </c>
      <c r="B3637" s="75" t="s">
        <v>194</v>
      </c>
      <c r="C3637" s="83">
        <v>37.56</v>
      </c>
      <c r="D3637" s="83">
        <v>37.56</v>
      </c>
      <c r="E3637">
        <f t="shared" si="432"/>
        <v>0</v>
      </c>
      <c r="F3637" s="90" t="str">
        <f t="shared" si="437"/>
        <v>Sin movimiento en 2020</v>
      </c>
    </row>
    <row r="3638" spans="1:6" x14ac:dyDescent="0.25">
      <c r="A3638" s="75" t="s">
        <v>269</v>
      </c>
      <c r="B3638" s="75" t="s">
        <v>270</v>
      </c>
      <c r="C3638" s="83">
        <v>37.56</v>
      </c>
      <c r="D3638" s="83">
        <v>37.56</v>
      </c>
      <c r="E3638">
        <f t="shared" si="432"/>
        <v>0</v>
      </c>
      <c r="F3638" s="90" t="str">
        <f t="shared" si="437"/>
        <v>Sin movimiento en 2020</v>
      </c>
    </row>
    <row r="3639" spans="1:6" x14ac:dyDescent="0.25">
      <c r="A3639" s="75" t="s">
        <v>527</v>
      </c>
      <c r="B3639" s="75" t="s">
        <v>528</v>
      </c>
      <c r="C3639" s="83">
        <v>37.56</v>
      </c>
      <c r="D3639" s="83">
        <v>37.56</v>
      </c>
      <c r="E3639">
        <f t="shared" si="432"/>
        <v>0</v>
      </c>
      <c r="F3639" s="90" t="str">
        <f t="shared" si="437"/>
        <v>Sin movimiento en 2020</v>
      </c>
    </row>
    <row r="3640" spans="1:6" x14ac:dyDescent="0.25">
      <c r="A3640" s="75" t="s">
        <v>4537</v>
      </c>
      <c r="B3640" s="75" t="s">
        <v>4538</v>
      </c>
      <c r="C3640" s="83">
        <v>37.64</v>
      </c>
      <c r="D3640" s="83">
        <v>37.64</v>
      </c>
      <c r="E3640">
        <f t="shared" si="432"/>
        <v>0</v>
      </c>
      <c r="F3640" s="90" t="str">
        <f t="shared" si="437"/>
        <v>Sin movimiento en 2020</v>
      </c>
    </row>
    <row r="3641" spans="1:6" x14ac:dyDescent="0.25">
      <c r="A3641" s="75" t="s">
        <v>3106</v>
      </c>
      <c r="B3641" s="75" t="s">
        <v>3107</v>
      </c>
      <c r="C3641" s="83">
        <v>37.69</v>
      </c>
      <c r="D3641" s="83">
        <v>37.69</v>
      </c>
      <c r="E3641">
        <f t="shared" si="432"/>
        <v>0</v>
      </c>
      <c r="F3641" s="90" t="str">
        <f t="shared" si="437"/>
        <v>Sin movimiento en 2020</v>
      </c>
    </row>
    <row r="3642" spans="1:6" x14ac:dyDescent="0.25">
      <c r="A3642" s="75" t="s">
        <v>4314</v>
      </c>
      <c r="B3642" s="75" t="s">
        <v>4315</v>
      </c>
      <c r="C3642" s="83">
        <v>37.71</v>
      </c>
      <c r="D3642" s="83">
        <v>37.71</v>
      </c>
      <c r="E3642">
        <f t="shared" si="432"/>
        <v>0</v>
      </c>
      <c r="F3642" s="90" t="str">
        <f t="shared" si="437"/>
        <v>Sin movimiento en 2020</v>
      </c>
    </row>
    <row r="3643" spans="1:6" x14ac:dyDescent="0.25">
      <c r="A3643" s="75" t="s">
        <v>4733</v>
      </c>
      <c r="B3643" s="75" t="s">
        <v>4734</v>
      </c>
      <c r="C3643" s="83">
        <v>37.909999999999997</v>
      </c>
      <c r="D3643" s="83">
        <v>37.909999999999997</v>
      </c>
      <c r="E3643">
        <f t="shared" si="432"/>
        <v>0</v>
      </c>
      <c r="F3643" s="90" t="str">
        <f t="shared" si="437"/>
        <v>Sin movimiento en 2020</v>
      </c>
    </row>
    <row r="3644" spans="1:6" hidden="1" x14ac:dyDescent="0.25">
      <c r="A3644" s="75" t="s">
        <v>9563</v>
      </c>
      <c r="B3644" s="75" t="s">
        <v>9564</v>
      </c>
      <c r="C3644" s="83">
        <v>21</v>
      </c>
      <c r="D3644" s="83">
        <v>37.950000000000003</v>
      </c>
      <c r="E3644">
        <f t="shared" si="432"/>
        <v>-16.950000000000003</v>
      </c>
      <c r="F3644" t="str">
        <f t="shared" si="433"/>
        <v>esta pagando</v>
      </c>
    </row>
    <row r="3645" spans="1:6" hidden="1" x14ac:dyDescent="0.25">
      <c r="A3645" s="75" t="s">
        <v>3122</v>
      </c>
      <c r="B3645" s="75" t="s">
        <v>3123</v>
      </c>
      <c r="C3645" s="83">
        <v>64.989999999999995</v>
      </c>
      <c r="D3645" s="83">
        <v>38.119999999999997</v>
      </c>
      <c r="E3645">
        <f t="shared" si="432"/>
        <v>26.869999999999997</v>
      </c>
      <c r="F3645" t="str">
        <f t="shared" si="433"/>
        <v>se sigue facturando</v>
      </c>
    </row>
    <row r="3646" spans="1:6" x14ac:dyDescent="0.25">
      <c r="A3646" s="75" t="s">
        <v>3374</v>
      </c>
      <c r="B3646" s="75" t="s">
        <v>3375</v>
      </c>
      <c r="C3646" s="83">
        <v>38.28</v>
      </c>
      <c r="D3646" s="83">
        <v>38.28</v>
      </c>
      <c r="E3646">
        <f t="shared" si="432"/>
        <v>0</v>
      </c>
      <c r="F3646" s="90" t="str">
        <f t="shared" ref="F3646:F3649" si="438">IF(E3646=0,"Sin movimiento en 2020", IF(C3646&gt;D3646,"se sigue facturando","esta pagando"))</f>
        <v>Sin movimiento en 2020</v>
      </c>
    </row>
    <row r="3647" spans="1:6" x14ac:dyDescent="0.25">
      <c r="A3647" s="75" t="s">
        <v>2980</v>
      </c>
      <c r="B3647" s="75" t="s">
        <v>2981</v>
      </c>
      <c r="C3647" s="83">
        <v>38.33</v>
      </c>
      <c r="D3647" s="83">
        <v>38.33</v>
      </c>
      <c r="E3647">
        <f t="shared" si="432"/>
        <v>0</v>
      </c>
      <c r="F3647" s="90" t="str">
        <f t="shared" si="438"/>
        <v>Sin movimiento en 2020</v>
      </c>
    </row>
    <row r="3648" spans="1:6" x14ac:dyDescent="0.25">
      <c r="A3648" s="75" t="s">
        <v>3092</v>
      </c>
      <c r="B3648" s="75" t="s">
        <v>3093</v>
      </c>
      <c r="C3648" s="83">
        <v>38.380000000000003</v>
      </c>
      <c r="D3648" s="83">
        <v>38.380000000000003</v>
      </c>
      <c r="E3648">
        <f t="shared" si="432"/>
        <v>0</v>
      </c>
      <c r="F3648" s="90" t="str">
        <f t="shared" si="438"/>
        <v>Sin movimiento en 2020</v>
      </c>
    </row>
    <row r="3649" spans="1:6" x14ac:dyDescent="0.25">
      <c r="A3649" s="75" t="s">
        <v>1019</v>
      </c>
      <c r="B3649" s="75" t="s">
        <v>1020</v>
      </c>
      <c r="C3649" s="83">
        <v>38.409999999999997</v>
      </c>
      <c r="D3649" s="83">
        <v>38.409999999999997</v>
      </c>
      <c r="E3649">
        <f t="shared" si="432"/>
        <v>0</v>
      </c>
      <c r="F3649" s="90" t="str">
        <f t="shared" si="438"/>
        <v>Sin movimiento en 2020</v>
      </c>
    </row>
    <row r="3650" spans="1:6" hidden="1" x14ac:dyDescent="0.25">
      <c r="A3650" s="75" t="s">
        <v>8918</v>
      </c>
      <c r="B3650" s="75" t="s">
        <v>8919</v>
      </c>
      <c r="C3650" s="83">
        <v>62.95</v>
      </c>
      <c r="D3650" s="83">
        <v>38.5</v>
      </c>
      <c r="E3650">
        <f t="shared" ref="E3650:E3713" si="439">C3650-D3650</f>
        <v>24.450000000000003</v>
      </c>
      <c r="F3650" t="str">
        <f t="shared" ref="F3650:F3713" si="440">IF(E3650=0,"No cobrable", IF(C3650&gt;D3650,"se sigue facturando","esta pagando"))</f>
        <v>se sigue facturando</v>
      </c>
    </row>
    <row r="3651" spans="1:6" x14ac:dyDescent="0.25">
      <c r="A3651" s="75" t="s">
        <v>4735</v>
      </c>
      <c r="B3651" s="75" t="s">
        <v>4736</v>
      </c>
      <c r="C3651" s="83">
        <v>38.53</v>
      </c>
      <c r="D3651" s="83">
        <v>38.53</v>
      </c>
      <c r="E3651">
        <f t="shared" si="439"/>
        <v>0</v>
      </c>
      <c r="F3651" s="90" t="str">
        <f t="shared" ref="F3651:F3653" si="441">IF(E3651=0,"Sin movimiento en 2020", IF(C3651&gt;D3651,"se sigue facturando","esta pagando"))</f>
        <v>Sin movimiento en 2020</v>
      </c>
    </row>
    <row r="3652" spans="1:6" x14ac:dyDescent="0.25">
      <c r="A3652" s="75" t="s">
        <v>4857</v>
      </c>
      <c r="B3652" s="75" t="s">
        <v>4858</v>
      </c>
      <c r="C3652" s="83">
        <v>38.64</v>
      </c>
      <c r="D3652" s="83">
        <v>38.64</v>
      </c>
      <c r="E3652">
        <f t="shared" si="439"/>
        <v>0</v>
      </c>
      <c r="F3652" s="90" t="str">
        <f t="shared" si="441"/>
        <v>Sin movimiento en 2020</v>
      </c>
    </row>
    <row r="3653" spans="1:6" x14ac:dyDescent="0.25">
      <c r="A3653" s="75" t="s">
        <v>9088</v>
      </c>
      <c r="B3653" s="75" t="s">
        <v>9089</v>
      </c>
      <c r="C3653" s="83">
        <v>38.64</v>
      </c>
      <c r="D3653" s="83">
        <v>38.64</v>
      </c>
      <c r="E3653">
        <f t="shared" si="439"/>
        <v>0</v>
      </c>
      <c r="F3653" s="90" t="str">
        <f t="shared" si="441"/>
        <v>Sin movimiento en 2020</v>
      </c>
    </row>
    <row r="3654" spans="1:6" hidden="1" x14ac:dyDescent="0.25">
      <c r="A3654" s="75" t="s">
        <v>821</v>
      </c>
      <c r="B3654" s="75" t="s">
        <v>822</v>
      </c>
      <c r="C3654" s="83">
        <v>213.97</v>
      </c>
      <c r="D3654" s="83">
        <v>38.659999999999997</v>
      </c>
      <c r="E3654">
        <f t="shared" si="439"/>
        <v>175.31</v>
      </c>
      <c r="F3654" t="str">
        <f t="shared" si="440"/>
        <v>se sigue facturando</v>
      </c>
    </row>
    <row r="3655" spans="1:6" x14ac:dyDescent="0.25">
      <c r="A3655" s="75" t="s">
        <v>3222</v>
      </c>
      <c r="B3655" s="75" t="s">
        <v>3223</v>
      </c>
      <c r="C3655" s="83">
        <v>38.659999999999997</v>
      </c>
      <c r="D3655" s="83">
        <v>38.659999999999997</v>
      </c>
      <c r="E3655">
        <f t="shared" si="439"/>
        <v>0</v>
      </c>
      <c r="F3655" s="90" t="str">
        <f>IF(E3655=0,"Sin movimiento en 2020", IF(C3655&gt;D3655,"se sigue facturando","esta pagando"))</f>
        <v>Sin movimiento en 2020</v>
      </c>
    </row>
    <row r="3656" spans="1:6" hidden="1" x14ac:dyDescent="0.25">
      <c r="A3656" s="75" t="s">
        <v>7729</v>
      </c>
      <c r="B3656" s="75" t="s">
        <v>7730</v>
      </c>
      <c r="C3656" s="83">
        <v>28.32</v>
      </c>
      <c r="D3656" s="83">
        <v>38.69</v>
      </c>
      <c r="E3656">
        <f t="shared" si="439"/>
        <v>-10.369999999999997</v>
      </c>
      <c r="F3656" t="str">
        <f t="shared" si="440"/>
        <v>esta pagando</v>
      </c>
    </row>
    <row r="3657" spans="1:6" x14ac:dyDescent="0.25">
      <c r="A3657" s="75" t="s">
        <v>3600</v>
      </c>
      <c r="B3657" s="75" t="s">
        <v>3601</v>
      </c>
      <c r="C3657" s="83">
        <v>38.74</v>
      </c>
      <c r="D3657" s="83">
        <v>38.74</v>
      </c>
      <c r="E3657">
        <f t="shared" si="439"/>
        <v>0</v>
      </c>
      <c r="F3657" s="90" t="str">
        <f t="shared" ref="F3657:F3659" si="442">IF(E3657=0,"Sin movimiento en 2020", IF(C3657&gt;D3657,"se sigue facturando","esta pagando"))</f>
        <v>Sin movimiento en 2020</v>
      </c>
    </row>
    <row r="3658" spans="1:6" x14ac:dyDescent="0.25">
      <c r="A3658" s="75" t="s">
        <v>3330</v>
      </c>
      <c r="B3658" s="75" t="s">
        <v>3331</v>
      </c>
      <c r="C3658" s="83">
        <v>38.880000000000003</v>
      </c>
      <c r="D3658" s="83">
        <v>38.880000000000003</v>
      </c>
      <c r="E3658">
        <f t="shared" si="439"/>
        <v>0</v>
      </c>
      <c r="F3658" s="90" t="str">
        <f t="shared" si="442"/>
        <v>Sin movimiento en 2020</v>
      </c>
    </row>
    <row r="3659" spans="1:6" x14ac:dyDescent="0.25">
      <c r="A3659" s="75" t="s">
        <v>815</v>
      </c>
      <c r="B3659" s="75" t="s">
        <v>816</v>
      </c>
      <c r="C3659" s="83">
        <v>38.92</v>
      </c>
      <c r="D3659" s="83">
        <v>38.92</v>
      </c>
      <c r="E3659">
        <f t="shared" si="439"/>
        <v>0</v>
      </c>
      <c r="F3659" s="90" t="str">
        <f t="shared" si="442"/>
        <v>Sin movimiento en 2020</v>
      </c>
    </row>
    <row r="3660" spans="1:6" hidden="1" x14ac:dyDescent="0.25">
      <c r="A3660" s="75" t="s">
        <v>9006</v>
      </c>
      <c r="B3660" s="75" t="s">
        <v>9007</v>
      </c>
      <c r="C3660" s="83">
        <v>36.61</v>
      </c>
      <c r="D3660" s="83">
        <v>39.090000000000003</v>
      </c>
      <c r="E3660">
        <f t="shared" si="439"/>
        <v>-2.480000000000004</v>
      </c>
      <c r="F3660" t="str">
        <f t="shared" si="440"/>
        <v>esta pagando</v>
      </c>
    </row>
    <row r="3661" spans="1:6" x14ac:dyDescent="0.25">
      <c r="A3661" s="75" t="s">
        <v>9547</v>
      </c>
      <c r="B3661" s="75" t="s">
        <v>9548</v>
      </c>
      <c r="C3661" s="83">
        <v>39.29</v>
      </c>
      <c r="D3661" s="83">
        <v>39.29</v>
      </c>
      <c r="E3661">
        <f t="shared" si="439"/>
        <v>0</v>
      </c>
      <c r="F3661" s="90" t="str">
        <f>IF(E3661=0,"Sin movimiento en 2020", IF(C3661&gt;D3661,"se sigue facturando","esta pagando"))</f>
        <v>Sin movimiento en 2020</v>
      </c>
    </row>
    <row r="3662" spans="1:6" hidden="1" x14ac:dyDescent="0.25">
      <c r="A3662" s="75" t="s">
        <v>7585</v>
      </c>
      <c r="B3662" s="75" t="s">
        <v>7586</v>
      </c>
      <c r="C3662" s="83">
        <v>26.36</v>
      </c>
      <c r="D3662" s="83">
        <v>39.35</v>
      </c>
      <c r="E3662">
        <f t="shared" si="439"/>
        <v>-12.990000000000002</v>
      </c>
      <c r="F3662" t="str">
        <f t="shared" si="440"/>
        <v>esta pagando</v>
      </c>
    </row>
    <row r="3663" spans="1:6" x14ac:dyDescent="0.25">
      <c r="A3663" s="75" t="s">
        <v>4981</v>
      </c>
      <c r="B3663" s="75" t="s">
        <v>4982</v>
      </c>
      <c r="C3663" s="83">
        <v>39.53</v>
      </c>
      <c r="D3663" s="83">
        <v>39.53</v>
      </c>
      <c r="E3663">
        <f t="shared" si="439"/>
        <v>0</v>
      </c>
      <c r="F3663" s="90" t="str">
        <f t="shared" ref="F3663:F3670" si="443">IF(E3663=0,"Sin movimiento en 2020", IF(C3663&gt;D3663,"se sigue facturando","esta pagando"))</f>
        <v>Sin movimiento en 2020</v>
      </c>
    </row>
    <row r="3664" spans="1:6" x14ac:dyDescent="0.25">
      <c r="A3664" s="75" t="s">
        <v>2509</v>
      </c>
      <c r="B3664" s="75" t="s">
        <v>2510</v>
      </c>
      <c r="C3664" s="83">
        <v>39.54</v>
      </c>
      <c r="D3664" s="83">
        <v>39.54</v>
      </c>
      <c r="E3664">
        <f t="shared" si="439"/>
        <v>0</v>
      </c>
      <c r="F3664" s="90" t="str">
        <f t="shared" si="443"/>
        <v>Sin movimiento en 2020</v>
      </c>
    </row>
    <row r="3665" spans="1:6" x14ac:dyDescent="0.25">
      <c r="A3665" s="75" t="s">
        <v>4659</v>
      </c>
      <c r="B3665" s="75" t="s">
        <v>4660</v>
      </c>
      <c r="C3665" s="83">
        <v>39.619999999999997</v>
      </c>
      <c r="D3665" s="83">
        <v>39.619999999999997</v>
      </c>
      <c r="E3665">
        <f t="shared" si="439"/>
        <v>0</v>
      </c>
      <c r="F3665" s="90" t="str">
        <f t="shared" si="443"/>
        <v>Sin movimiento en 2020</v>
      </c>
    </row>
    <row r="3666" spans="1:6" x14ac:dyDescent="0.25">
      <c r="A3666" s="75" t="s">
        <v>3498</v>
      </c>
      <c r="B3666" s="75" t="s">
        <v>3499</v>
      </c>
      <c r="C3666" s="83">
        <v>39.729999999999997</v>
      </c>
      <c r="D3666" s="83">
        <v>39.729999999999997</v>
      </c>
      <c r="E3666">
        <f t="shared" si="439"/>
        <v>0</v>
      </c>
      <c r="F3666" s="90" t="str">
        <f t="shared" si="443"/>
        <v>Sin movimiento en 2020</v>
      </c>
    </row>
    <row r="3667" spans="1:6" x14ac:dyDescent="0.25">
      <c r="A3667" s="75" t="s">
        <v>6258</v>
      </c>
      <c r="B3667" s="75" t="s">
        <v>6259</v>
      </c>
      <c r="C3667" s="83">
        <v>39.729999999999997</v>
      </c>
      <c r="D3667" s="83">
        <v>39.729999999999997</v>
      </c>
      <c r="E3667">
        <f t="shared" si="439"/>
        <v>0</v>
      </c>
      <c r="F3667" s="90" t="str">
        <f t="shared" si="443"/>
        <v>Sin movimiento en 2020</v>
      </c>
    </row>
    <row r="3668" spans="1:6" x14ac:dyDescent="0.25">
      <c r="A3668" s="75" t="s">
        <v>7494</v>
      </c>
      <c r="B3668" s="75" t="s">
        <v>7495</v>
      </c>
      <c r="C3668" s="83">
        <v>39.76</v>
      </c>
      <c r="D3668" s="83">
        <v>39.76</v>
      </c>
      <c r="E3668">
        <f t="shared" si="439"/>
        <v>0</v>
      </c>
      <c r="F3668" s="90" t="str">
        <f t="shared" si="443"/>
        <v>Sin movimiento en 2020</v>
      </c>
    </row>
    <row r="3669" spans="1:6" x14ac:dyDescent="0.25">
      <c r="A3669" s="75" t="s">
        <v>3306</v>
      </c>
      <c r="B3669" s="75" t="s">
        <v>3307</v>
      </c>
      <c r="C3669" s="83">
        <v>39.81</v>
      </c>
      <c r="D3669" s="83">
        <v>39.81</v>
      </c>
      <c r="E3669">
        <f t="shared" si="439"/>
        <v>0</v>
      </c>
      <c r="F3669" s="90" t="str">
        <f t="shared" si="443"/>
        <v>Sin movimiento en 2020</v>
      </c>
    </row>
    <row r="3670" spans="1:6" x14ac:dyDescent="0.25">
      <c r="A3670" s="75" t="s">
        <v>3928</v>
      </c>
      <c r="B3670" s="75" t="s">
        <v>3929</v>
      </c>
      <c r="C3670" s="83">
        <v>39.82</v>
      </c>
      <c r="D3670" s="83">
        <v>39.82</v>
      </c>
      <c r="E3670">
        <f t="shared" si="439"/>
        <v>0</v>
      </c>
      <c r="F3670" s="90" t="str">
        <f t="shared" si="443"/>
        <v>Sin movimiento en 2020</v>
      </c>
    </row>
    <row r="3671" spans="1:6" hidden="1" x14ac:dyDescent="0.25">
      <c r="A3671" s="75" t="s">
        <v>1037</v>
      </c>
      <c r="B3671" s="75" t="s">
        <v>1038</v>
      </c>
      <c r="C3671" s="83">
        <v>36.47</v>
      </c>
      <c r="D3671" s="83">
        <v>39.909999999999997</v>
      </c>
      <c r="E3671">
        <f t="shared" si="439"/>
        <v>-3.4399999999999977</v>
      </c>
      <c r="F3671" t="str">
        <f t="shared" si="440"/>
        <v>esta pagando</v>
      </c>
    </row>
    <row r="3672" spans="1:6" x14ac:dyDescent="0.25">
      <c r="A3672" s="75" t="s">
        <v>783</v>
      </c>
      <c r="B3672" s="75" t="s">
        <v>784</v>
      </c>
      <c r="C3672" s="83">
        <v>39.92</v>
      </c>
      <c r="D3672" s="83">
        <v>39.92</v>
      </c>
      <c r="E3672">
        <f t="shared" si="439"/>
        <v>0</v>
      </c>
      <c r="F3672" s="90" t="str">
        <f t="shared" ref="F3672:F3676" si="444">IF(E3672=0,"Sin movimiento en 2020", IF(C3672&gt;D3672,"se sigue facturando","esta pagando"))</f>
        <v>Sin movimiento en 2020</v>
      </c>
    </row>
    <row r="3673" spans="1:6" x14ac:dyDescent="0.25">
      <c r="A3673" s="75" t="s">
        <v>987</v>
      </c>
      <c r="B3673" s="75" t="s">
        <v>988</v>
      </c>
      <c r="C3673" s="83">
        <v>39.92</v>
      </c>
      <c r="D3673" s="83">
        <v>39.92</v>
      </c>
      <c r="E3673">
        <f t="shared" si="439"/>
        <v>0</v>
      </c>
      <c r="F3673" s="90" t="str">
        <f t="shared" si="444"/>
        <v>Sin movimiento en 2020</v>
      </c>
    </row>
    <row r="3674" spans="1:6" x14ac:dyDescent="0.25">
      <c r="A3674" s="75" t="s">
        <v>1049</v>
      </c>
      <c r="B3674" s="75" t="s">
        <v>1050</v>
      </c>
      <c r="C3674" s="83">
        <v>39.92</v>
      </c>
      <c r="D3674" s="83">
        <v>39.92</v>
      </c>
      <c r="E3674">
        <f t="shared" si="439"/>
        <v>0</v>
      </c>
      <c r="F3674" s="90" t="str">
        <f t="shared" si="444"/>
        <v>Sin movimiento en 2020</v>
      </c>
    </row>
    <row r="3675" spans="1:6" x14ac:dyDescent="0.25">
      <c r="A3675" s="75" t="s">
        <v>1197</v>
      </c>
      <c r="B3675" s="75" t="s">
        <v>1198</v>
      </c>
      <c r="C3675" s="83">
        <v>39.92</v>
      </c>
      <c r="D3675" s="83">
        <v>39.92</v>
      </c>
      <c r="E3675">
        <f t="shared" si="439"/>
        <v>0</v>
      </c>
      <c r="F3675" s="90" t="str">
        <f t="shared" si="444"/>
        <v>Sin movimiento en 2020</v>
      </c>
    </row>
    <row r="3676" spans="1:6" x14ac:dyDescent="0.25">
      <c r="A3676" s="75" t="s">
        <v>1199</v>
      </c>
      <c r="B3676" s="75" t="s">
        <v>1200</v>
      </c>
      <c r="C3676" s="83">
        <v>39.92</v>
      </c>
      <c r="D3676" s="83">
        <v>39.92</v>
      </c>
      <c r="E3676">
        <f t="shared" si="439"/>
        <v>0</v>
      </c>
      <c r="F3676" s="90" t="str">
        <f t="shared" si="444"/>
        <v>Sin movimiento en 2020</v>
      </c>
    </row>
    <row r="3677" spans="1:6" hidden="1" x14ac:dyDescent="0.25">
      <c r="A3677" s="75" t="s">
        <v>3818</v>
      </c>
      <c r="B3677" s="75" t="s">
        <v>3819</v>
      </c>
      <c r="C3677" s="83">
        <v>40.67</v>
      </c>
      <c r="D3677" s="83">
        <v>39.96</v>
      </c>
      <c r="E3677">
        <f t="shared" si="439"/>
        <v>0.71000000000000085</v>
      </c>
      <c r="F3677" t="str">
        <f t="shared" si="440"/>
        <v>se sigue facturando</v>
      </c>
    </row>
    <row r="3678" spans="1:6" x14ac:dyDescent="0.25">
      <c r="A3678" s="75" t="s">
        <v>3978</v>
      </c>
      <c r="B3678" s="75" t="s">
        <v>3979</v>
      </c>
      <c r="C3678" s="83">
        <v>39.97</v>
      </c>
      <c r="D3678" s="83">
        <v>39.97</v>
      </c>
      <c r="E3678">
        <f t="shared" si="439"/>
        <v>0</v>
      </c>
      <c r="F3678" s="90" t="str">
        <f t="shared" ref="F3678:F3680" si="445">IF(E3678=0,"Sin movimiento en 2020", IF(C3678&gt;D3678,"se sigue facturando","esta pagando"))</f>
        <v>Sin movimiento en 2020</v>
      </c>
    </row>
    <row r="3679" spans="1:6" x14ac:dyDescent="0.25">
      <c r="A3679" s="75" t="s">
        <v>9720</v>
      </c>
      <c r="B3679" s="75" t="s">
        <v>9721</v>
      </c>
      <c r="C3679" s="83">
        <v>40.130000000000003</v>
      </c>
      <c r="D3679" s="83">
        <v>40.130000000000003</v>
      </c>
      <c r="E3679">
        <f t="shared" si="439"/>
        <v>0</v>
      </c>
      <c r="F3679" s="90" t="str">
        <f t="shared" si="445"/>
        <v>Sin movimiento en 2020</v>
      </c>
    </row>
    <row r="3680" spans="1:6" x14ac:dyDescent="0.25">
      <c r="A3680" s="75" t="s">
        <v>6429</v>
      </c>
      <c r="B3680" s="75" t="s">
        <v>6430</v>
      </c>
      <c r="C3680" s="83">
        <v>40.19</v>
      </c>
      <c r="D3680" s="83">
        <v>40.19</v>
      </c>
      <c r="E3680">
        <f t="shared" si="439"/>
        <v>0</v>
      </c>
      <c r="F3680" s="90" t="str">
        <f t="shared" si="445"/>
        <v>Sin movimiento en 2020</v>
      </c>
    </row>
    <row r="3681" spans="1:6" hidden="1" x14ac:dyDescent="0.25">
      <c r="A3681" s="75" t="s">
        <v>7161</v>
      </c>
      <c r="B3681" s="75" t="s">
        <v>7162</v>
      </c>
      <c r="C3681" s="83">
        <v>15.06</v>
      </c>
      <c r="D3681" s="83">
        <v>40.270000000000003</v>
      </c>
      <c r="E3681">
        <f t="shared" si="439"/>
        <v>-25.21</v>
      </c>
      <c r="F3681" t="str">
        <f t="shared" si="440"/>
        <v>esta pagando</v>
      </c>
    </row>
    <row r="3682" spans="1:6" x14ac:dyDescent="0.25">
      <c r="A3682" s="75" t="s">
        <v>3224</v>
      </c>
      <c r="B3682" s="75" t="s">
        <v>3225</v>
      </c>
      <c r="C3682" s="83">
        <v>40.299999999999997</v>
      </c>
      <c r="D3682" s="83">
        <v>40.299999999999997</v>
      </c>
      <c r="E3682">
        <f t="shared" si="439"/>
        <v>0</v>
      </c>
      <c r="F3682" s="90" t="str">
        <f t="shared" ref="F3682:F3690" si="446">IF(E3682=0,"Sin movimiento en 2020", IF(C3682&gt;D3682,"se sigue facturando","esta pagando"))</f>
        <v>Sin movimiento en 2020</v>
      </c>
    </row>
    <row r="3683" spans="1:6" x14ac:dyDescent="0.25">
      <c r="A3683" s="75" t="s">
        <v>2035</v>
      </c>
      <c r="B3683" s="75" t="s">
        <v>2036</v>
      </c>
      <c r="C3683" s="83">
        <v>40.36</v>
      </c>
      <c r="D3683" s="83">
        <v>40.36</v>
      </c>
      <c r="E3683">
        <f t="shared" si="439"/>
        <v>0</v>
      </c>
      <c r="F3683" s="90" t="str">
        <f t="shared" si="446"/>
        <v>Sin movimiento en 2020</v>
      </c>
    </row>
    <row r="3684" spans="1:6" x14ac:dyDescent="0.25">
      <c r="A3684" s="75" t="s">
        <v>6955</v>
      </c>
      <c r="B3684" s="75" t="s">
        <v>6956</v>
      </c>
      <c r="C3684" s="83">
        <v>40.5</v>
      </c>
      <c r="D3684" s="83">
        <v>40.5</v>
      </c>
      <c r="E3684">
        <f t="shared" si="439"/>
        <v>0</v>
      </c>
      <c r="F3684" s="90" t="str">
        <f t="shared" si="446"/>
        <v>Sin movimiento en 2020</v>
      </c>
    </row>
    <row r="3685" spans="1:6" x14ac:dyDescent="0.25">
      <c r="A3685" s="75" t="s">
        <v>4739</v>
      </c>
      <c r="B3685" s="75" t="s">
        <v>4740</v>
      </c>
      <c r="C3685" s="83">
        <v>40.57</v>
      </c>
      <c r="D3685" s="83">
        <v>40.57</v>
      </c>
      <c r="E3685">
        <f t="shared" si="439"/>
        <v>0</v>
      </c>
      <c r="F3685" s="90" t="str">
        <f t="shared" si="446"/>
        <v>Sin movimiento en 2020</v>
      </c>
    </row>
    <row r="3686" spans="1:6" x14ac:dyDescent="0.25">
      <c r="A3686" s="75" t="s">
        <v>2065</v>
      </c>
      <c r="B3686" s="75" t="s">
        <v>2066</v>
      </c>
      <c r="C3686" s="83">
        <v>40.72</v>
      </c>
      <c r="D3686" s="83">
        <v>40.72</v>
      </c>
      <c r="E3686">
        <f t="shared" si="439"/>
        <v>0</v>
      </c>
      <c r="F3686" s="90" t="str">
        <f t="shared" si="446"/>
        <v>Sin movimiento en 2020</v>
      </c>
    </row>
    <row r="3687" spans="1:6" x14ac:dyDescent="0.25">
      <c r="A3687" s="75" t="s">
        <v>6190</v>
      </c>
      <c r="B3687" s="75" t="s">
        <v>6191</v>
      </c>
      <c r="C3687" s="83">
        <v>40.79</v>
      </c>
      <c r="D3687" s="83">
        <v>40.79</v>
      </c>
      <c r="E3687">
        <f t="shared" si="439"/>
        <v>0</v>
      </c>
      <c r="F3687" s="90" t="str">
        <f t="shared" si="446"/>
        <v>Sin movimiento en 2020</v>
      </c>
    </row>
    <row r="3688" spans="1:6" x14ac:dyDescent="0.25">
      <c r="A3688" s="75" t="s">
        <v>7568</v>
      </c>
      <c r="B3688" s="75" t="s">
        <v>7569</v>
      </c>
      <c r="C3688" s="83">
        <v>40.86</v>
      </c>
      <c r="D3688" s="83">
        <v>40.86</v>
      </c>
      <c r="E3688">
        <f t="shared" si="439"/>
        <v>0</v>
      </c>
      <c r="F3688" s="90" t="str">
        <f t="shared" si="446"/>
        <v>Sin movimiento en 2020</v>
      </c>
    </row>
    <row r="3689" spans="1:6" x14ac:dyDescent="0.25">
      <c r="A3689" s="75" t="s">
        <v>9742</v>
      </c>
      <c r="B3689" s="75" t="s">
        <v>9743</v>
      </c>
      <c r="C3689" s="83">
        <v>40.9</v>
      </c>
      <c r="D3689" s="83">
        <v>40.9</v>
      </c>
      <c r="E3689">
        <f t="shared" si="439"/>
        <v>0</v>
      </c>
      <c r="F3689" s="90" t="str">
        <f t="shared" si="446"/>
        <v>Sin movimiento en 2020</v>
      </c>
    </row>
    <row r="3690" spans="1:6" x14ac:dyDescent="0.25">
      <c r="A3690" s="75" t="s">
        <v>2567</v>
      </c>
      <c r="B3690" s="75" t="s">
        <v>2568</v>
      </c>
      <c r="C3690" s="83">
        <v>40.950000000000003</v>
      </c>
      <c r="D3690" s="83">
        <v>40.950000000000003</v>
      </c>
      <c r="E3690">
        <f t="shared" si="439"/>
        <v>0</v>
      </c>
      <c r="F3690" s="90" t="str">
        <f t="shared" si="446"/>
        <v>Sin movimiento en 2020</v>
      </c>
    </row>
    <row r="3691" spans="1:6" hidden="1" x14ac:dyDescent="0.25">
      <c r="A3691" s="75" t="s">
        <v>2237</v>
      </c>
      <c r="B3691" s="75" t="s">
        <v>2238</v>
      </c>
      <c r="C3691" s="83">
        <v>6.33</v>
      </c>
      <c r="D3691" s="83">
        <v>40.97</v>
      </c>
      <c r="E3691">
        <f t="shared" si="439"/>
        <v>-34.64</v>
      </c>
      <c r="F3691" t="str">
        <f t="shared" si="440"/>
        <v>esta pagando</v>
      </c>
    </row>
    <row r="3692" spans="1:6" hidden="1" x14ac:dyDescent="0.25">
      <c r="A3692" s="75" t="s">
        <v>7912</v>
      </c>
      <c r="B3692" s="75" t="s">
        <v>7913</v>
      </c>
      <c r="C3692" s="83">
        <v>247.39</v>
      </c>
      <c r="D3692" s="83">
        <v>41.08</v>
      </c>
      <c r="E3692">
        <f t="shared" si="439"/>
        <v>206.31</v>
      </c>
      <c r="F3692" t="str">
        <f t="shared" si="440"/>
        <v>se sigue facturando</v>
      </c>
    </row>
    <row r="3693" spans="1:6" x14ac:dyDescent="0.25">
      <c r="A3693" s="75" t="s">
        <v>3070</v>
      </c>
      <c r="B3693" s="75" t="s">
        <v>3071</v>
      </c>
      <c r="C3693" s="83">
        <v>41.15</v>
      </c>
      <c r="D3693" s="83">
        <v>41.15</v>
      </c>
      <c r="E3693">
        <f t="shared" si="439"/>
        <v>0</v>
      </c>
      <c r="F3693" s="90" t="str">
        <f t="shared" ref="F3693:F3697" si="447">IF(E3693=0,"Sin movimiento en 2020", IF(C3693&gt;D3693,"se sigue facturando","esta pagando"))</f>
        <v>Sin movimiento en 2020</v>
      </c>
    </row>
    <row r="3694" spans="1:6" x14ac:dyDescent="0.25">
      <c r="A3694" s="75" t="s">
        <v>6867</v>
      </c>
      <c r="B3694" s="75" t="s">
        <v>6868</v>
      </c>
      <c r="C3694" s="83">
        <v>41.6</v>
      </c>
      <c r="D3694" s="83">
        <v>41.6</v>
      </c>
      <c r="E3694">
        <f t="shared" si="439"/>
        <v>0</v>
      </c>
      <c r="F3694" s="90" t="str">
        <f t="shared" si="447"/>
        <v>Sin movimiento en 2020</v>
      </c>
    </row>
    <row r="3695" spans="1:6" x14ac:dyDescent="0.25">
      <c r="A3695" s="75" t="s">
        <v>2529</v>
      </c>
      <c r="B3695" s="75" t="s">
        <v>2530</v>
      </c>
      <c r="C3695" s="83">
        <v>41.76</v>
      </c>
      <c r="D3695" s="83">
        <v>41.76</v>
      </c>
      <c r="E3695">
        <f t="shared" si="439"/>
        <v>0</v>
      </c>
      <c r="F3695" s="90" t="str">
        <f t="shared" si="447"/>
        <v>Sin movimiento en 2020</v>
      </c>
    </row>
    <row r="3696" spans="1:6" x14ac:dyDescent="0.25">
      <c r="A3696" s="75" t="s">
        <v>585</v>
      </c>
      <c r="B3696" s="75" t="s">
        <v>586</v>
      </c>
      <c r="C3696" s="83">
        <v>41.8</v>
      </c>
      <c r="D3696" s="83">
        <v>41.8</v>
      </c>
      <c r="E3696">
        <f t="shared" si="439"/>
        <v>0</v>
      </c>
      <c r="F3696" s="90" t="str">
        <f t="shared" si="447"/>
        <v>Sin movimiento en 2020</v>
      </c>
    </row>
    <row r="3697" spans="1:6" x14ac:dyDescent="0.25">
      <c r="A3697" s="75" t="s">
        <v>3046</v>
      </c>
      <c r="B3697" s="75" t="s">
        <v>3047</v>
      </c>
      <c r="C3697" s="83">
        <v>41.87</v>
      </c>
      <c r="D3697" s="83">
        <v>41.87</v>
      </c>
      <c r="E3697">
        <f t="shared" si="439"/>
        <v>0</v>
      </c>
      <c r="F3697" s="90" t="str">
        <f t="shared" si="447"/>
        <v>Sin movimiento en 2020</v>
      </c>
    </row>
    <row r="3698" spans="1:6" hidden="1" x14ac:dyDescent="0.25">
      <c r="A3698" s="75" t="s">
        <v>8314</v>
      </c>
      <c r="B3698" s="75" t="s">
        <v>8315</v>
      </c>
      <c r="C3698" s="83">
        <v>50.28</v>
      </c>
      <c r="D3698" s="83">
        <v>41.9</v>
      </c>
      <c r="E3698">
        <f t="shared" si="439"/>
        <v>8.3800000000000026</v>
      </c>
      <c r="F3698" t="str">
        <f t="shared" si="440"/>
        <v>se sigue facturando</v>
      </c>
    </row>
    <row r="3699" spans="1:6" x14ac:dyDescent="0.25">
      <c r="A3699" s="75" t="s">
        <v>2075</v>
      </c>
      <c r="B3699" s="75" t="s">
        <v>2076</v>
      </c>
      <c r="C3699" s="83">
        <v>42.48</v>
      </c>
      <c r="D3699" s="83">
        <v>42.48</v>
      </c>
      <c r="E3699">
        <f t="shared" si="439"/>
        <v>0</v>
      </c>
      <c r="F3699" s="90" t="str">
        <f>IF(E3699=0,"Sin movimiento en 2020", IF(C3699&gt;D3699,"se sigue facturando","esta pagando"))</f>
        <v>Sin movimiento en 2020</v>
      </c>
    </row>
    <row r="3700" spans="1:6" hidden="1" x14ac:dyDescent="0.25">
      <c r="A3700" s="75" t="s">
        <v>1311</v>
      </c>
      <c r="B3700" s="75" t="s">
        <v>1312</v>
      </c>
      <c r="C3700" s="83">
        <v>36.31</v>
      </c>
      <c r="D3700" s="83">
        <v>42.6</v>
      </c>
      <c r="E3700">
        <f t="shared" si="439"/>
        <v>-6.2899999999999991</v>
      </c>
      <c r="F3700" t="str">
        <f t="shared" si="440"/>
        <v>esta pagando</v>
      </c>
    </row>
    <row r="3701" spans="1:6" x14ac:dyDescent="0.25">
      <c r="A3701" s="75" t="s">
        <v>3140</v>
      </c>
      <c r="B3701" s="75" t="s">
        <v>3141</v>
      </c>
      <c r="C3701" s="83">
        <v>42.6</v>
      </c>
      <c r="D3701" s="83">
        <v>42.6</v>
      </c>
      <c r="E3701">
        <f t="shared" si="439"/>
        <v>0</v>
      </c>
      <c r="F3701" s="90" t="str">
        <f>IF(E3701=0,"Sin movimiento en 2020", IF(C3701&gt;D3701,"se sigue facturando","esta pagando"))</f>
        <v>Sin movimiento en 2020</v>
      </c>
    </row>
    <row r="3702" spans="1:6" hidden="1" x14ac:dyDescent="0.25">
      <c r="A3702" s="75" t="s">
        <v>1371</v>
      </c>
      <c r="B3702" s="75" t="s">
        <v>1372</v>
      </c>
      <c r="C3702" s="83">
        <v>47.71</v>
      </c>
      <c r="D3702" s="83">
        <v>42.76</v>
      </c>
      <c r="E3702">
        <f t="shared" si="439"/>
        <v>4.9500000000000028</v>
      </c>
      <c r="F3702" t="str">
        <f t="shared" si="440"/>
        <v>se sigue facturando</v>
      </c>
    </row>
    <row r="3703" spans="1:6" x14ac:dyDescent="0.25">
      <c r="A3703" s="75" t="s">
        <v>2073</v>
      </c>
      <c r="B3703" s="75" t="s">
        <v>2074</v>
      </c>
      <c r="C3703" s="83">
        <v>42.79</v>
      </c>
      <c r="D3703" s="83">
        <v>42.79</v>
      </c>
      <c r="E3703">
        <f t="shared" si="439"/>
        <v>0</v>
      </c>
      <c r="F3703" s="90" t="str">
        <f t="shared" ref="F3703:F3712" si="448">IF(E3703=0,"Sin movimiento en 2020", IF(C3703&gt;D3703,"se sigue facturando","esta pagando"))</f>
        <v>Sin movimiento en 2020</v>
      </c>
    </row>
    <row r="3704" spans="1:6" x14ac:dyDescent="0.25">
      <c r="A3704" s="75" t="s">
        <v>739</v>
      </c>
      <c r="B3704" s="75" t="s">
        <v>740</v>
      </c>
      <c r="C3704" s="83">
        <v>42.8</v>
      </c>
      <c r="D3704" s="83">
        <v>42.8</v>
      </c>
      <c r="E3704">
        <f t="shared" si="439"/>
        <v>0</v>
      </c>
      <c r="F3704" s="90" t="str">
        <f t="shared" si="448"/>
        <v>Sin movimiento en 2020</v>
      </c>
    </row>
    <row r="3705" spans="1:6" x14ac:dyDescent="0.25">
      <c r="A3705" s="75" t="s">
        <v>6993</v>
      </c>
      <c r="B3705" s="75" t="s">
        <v>6994</v>
      </c>
      <c r="C3705" s="83">
        <v>42.84</v>
      </c>
      <c r="D3705" s="83">
        <v>42.84</v>
      </c>
      <c r="E3705">
        <f t="shared" si="439"/>
        <v>0</v>
      </c>
      <c r="F3705" s="90" t="str">
        <f t="shared" si="448"/>
        <v>Sin movimiento en 2020</v>
      </c>
    </row>
    <row r="3706" spans="1:6" x14ac:dyDescent="0.25">
      <c r="A3706" s="75" t="s">
        <v>2221</v>
      </c>
      <c r="B3706" s="75" t="s">
        <v>2222</v>
      </c>
      <c r="C3706" s="83">
        <v>42.93</v>
      </c>
      <c r="D3706" s="83">
        <v>42.93</v>
      </c>
      <c r="E3706">
        <f t="shared" si="439"/>
        <v>0</v>
      </c>
      <c r="F3706" s="90" t="str">
        <f t="shared" si="448"/>
        <v>Sin movimiento en 2020</v>
      </c>
    </row>
    <row r="3707" spans="1:6" x14ac:dyDescent="0.25">
      <c r="A3707" s="75" t="s">
        <v>9114</v>
      </c>
      <c r="B3707" s="75" t="s">
        <v>9115</v>
      </c>
      <c r="C3707" s="83">
        <v>43.02</v>
      </c>
      <c r="D3707" s="83">
        <v>43.02</v>
      </c>
      <c r="E3707">
        <f t="shared" si="439"/>
        <v>0</v>
      </c>
      <c r="F3707" s="90" t="str">
        <f t="shared" si="448"/>
        <v>Sin movimiento en 2020</v>
      </c>
    </row>
    <row r="3708" spans="1:6" x14ac:dyDescent="0.25">
      <c r="A3708" s="75" t="s">
        <v>3844</v>
      </c>
      <c r="B3708" s="75" t="s">
        <v>3845</v>
      </c>
      <c r="C3708" s="83">
        <v>43.16</v>
      </c>
      <c r="D3708" s="83">
        <v>43.16</v>
      </c>
      <c r="E3708">
        <f t="shared" si="439"/>
        <v>0</v>
      </c>
      <c r="F3708" s="90" t="str">
        <f t="shared" si="448"/>
        <v>Sin movimiento en 2020</v>
      </c>
    </row>
    <row r="3709" spans="1:6" x14ac:dyDescent="0.25">
      <c r="A3709" s="75" t="s">
        <v>1031</v>
      </c>
      <c r="B3709" s="75" t="s">
        <v>1032</v>
      </c>
      <c r="C3709" s="83">
        <v>43.25</v>
      </c>
      <c r="D3709" s="83">
        <v>43.25</v>
      </c>
      <c r="E3709">
        <f t="shared" si="439"/>
        <v>0</v>
      </c>
      <c r="F3709" s="90" t="str">
        <f t="shared" si="448"/>
        <v>Sin movimiento en 2020</v>
      </c>
    </row>
    <row r="3710" spans="1:6" x14ac:dyDescent="0.25">
      <c r="A3710" s="75" t="s">
        <v>1043</v>
      </c>
      <c r="B3710" s="75" t="s">
        <v>1044</v>
      </c>
      <c r="C3710" s="83">
        <v>43.32</v>
      </c>
      <c r="D3710" s="83">
        <v>43.32</v>
      </c>
      <c r="E3710">
        <f t="shared" si="439"/>
        <v>0</v>
      </c>
      <c r="F3710" s="90" t="str">
        <f t="shared" si="448"/>
        <v>Sin movimiento en 2020</v>
      </c>
    </row>
    <row r="3711" spans="1:6" x14ac:dyDescent="0.25">
      <c r="A3711" s="75" t="s">
        <v>3442</v>
      </c>
      <c r="B3711" s="75" t="s">
        <v>3443</v>
      </c>
      <c r="C3711" s="83">
        <v>43.37</v>
      </c>
      <c r="D3711" s="83">
        <v>43.37</v>
      </c>
      <c r="E3711">
        <f t="shared" si="439"/>
        <v>0</v>
      </c>
      <c r="F3711" s="90" t="str">
        <f t="shared" si="448"/>
        <v>Sin movimiento en 2020</v>
      </c>
    </row>
    <row r="3712" spans="1:6" x14ac:dyDescent="0.25">
      <c r="A3712" s="75" t="s">
        <v>4913</v>
      </c>
      <c r="B3712" s="75" t="s">
        <v>4914</v>
      </c>
      <c r="C3712" s="83">
        <v>43.48</v>
      </c>
      <c r="D3712" s="83">
        <v>43.48</v>
      </c>
      <c r="E3712">
        <f t="shared" si="439"/>
        <v>0</v>
      </c>
      <c r="F3712" s="90" t="str">
        <f t="shared" si="448"/>
        <v>Sin movimiento en 2020</v>
      </c>
    </row>
    <row r="3713" spans="1:6" hidden="1" x14ac:dyDescent="0.25">
      <c r="A3713" s="75" t="s">
        <v>837</v>
      </c>
      <c r="B3713" s="75" t="s">
        <v>838</v>
      </c>
      <c r="C3713" s="83">
        <v>150.16999999999999</v>
      </c>
      <c r="D3713" s="83">
        <v>43.64</v>
      </c>
      <c r="E3713">
        <f t="shared" si="439"/>
        <v>106.52999999999999</v>
      </c>
      <c r="F3713" t="str">
        <f t="shared" si="440"/>
        <v>se sigue facturando</v>
      </c>
    </row>
    <row r="3714" spans="1:6" x14ac:dyDescent="0.25">
      <c r="A3714" s="75" t="s">
        <v>4635</v>
      </c>
      <c r="B3714" s="75" t="s">
        <v>4636</v>
      </c>
      <c r="C3714" s="83">
        <v>43.64</v>
      </c>
      <c r="D3714" s="83">
        <v>43.64</v>
      </c>
      <c r="E3714">
        <f t="shared" ref="E3714:E3777" si="449">C3714-D3714</f>
        <v>0</v>
      </c>
      <c r="F3714" s="90" t="str">
        <f t="shared" ref="F3714:F3720" si="450">IF(E3714=0,"Sin movimiento en 2020", IF(C3714&gt;D3714,"se sigue facturando","esta pagando"))</f>
        <v>Sin movimiento en 2020</v>
      </c>
    </row>
    <row r="3715" spans="1:6" x14ac:dyDescent="0.25">
      <c r="A3715" s="75" t="s">
        <v>3826</v>
      </c>
      <c r="B3715" s="75" t="s">
        <v>3827</v>
      </c>
      <c r="C3715" s="83">
        <v>43.87</v>
      </c>
      <c r="D3715" s="83">
        <v>43.87</v>
      </c>
      <c r="E3715">
        <f t="shared" si="449"/>
        <v>0</v>
      </c>
      <c r="F3715" s="90" t="str">
        <f t="shared" si="450"/>
        <v>Sin movimiento en 2020</v>
      </c>
    </row>
    <row r="3716" spans="1:6" x14ac:dyDescent="0.25">
      <c r="A3716" s="75" t="s">
        <v>8043</v>
      </c>
      <c r="B3716" s="75" t="s">
        <v>8044</v>
      </c>
      <c r="C3716" s="83">
        <v>44</v>
      </c>
      <c r="D3716" s="83">
        <v>44</v>
      </c>
      <c r="E3716">
        <f t="shared" si="449"/>
        <v>0</v>
      </c>
      <c r="F3716" s="90" t="str">
        <f t="shared" si="450"/>
        <v>Sin movimiento en 2020</v>
      </c>
    </row>
    <row r="3717" spans="1:6" x14ac:dyDescent="0.25">
      <c r="A3717" s="75" t="s">
        <v>813</v>
      </c>
      <c r="B3717" s="75" t="s">
        <v>814</v>
      </c>
      <c r="C3717" s="83">
        <v>44.6</v>
      </c>
      <c r="D3717" s="83">
        <v>44.6</v>
      </c>
      <c r="E3717">
        <f t="shared" si="449"/>
        <v>0</v>
      </c>
      <c r="F3717" s="90" t="str">
        <f t="shared" si="450"/>
        <v>Sin movimiento en 2020</v>
      </c>
    </row>
    <row r="3718" spans="1:6" x14ac:dyDescent="0.25">
      <c r="A3718" s="75" t="s">
        <v>4653</v>
      </c>
      <c r="B3718" s="75" t="s">
        <v>4654</v>
      </c>
      <c r="C3718" s="83">
        <v>44.8</v>
      </c>
      <c r="D3718" s="83">
        <v>44.8</v>
      </c>
      <c r="E3718">
        <f t="shared" si="449"/>
        <v>0</v>
      </c>
      <c r="F3718" s="90" t="str">
        <f t="shared" si="450"/>
        <v>Sin movimiento en 2020</v>
      </c>
    </row>
    <row r="3719" spans="1:6" x14ac:dyDescent="0.25">
      <c r="A3719" s="75" t="s">
        <v>4478</v>
      </c>
      <c r="B3719" s="75" t="s">
        <v>4479</v>
      </c>
      <c r="C3719" s="83">
        <v>44.92</v>
      </c>
      <c r="D3719" s="83">
        <v>44.92</v>
      </c>
      <c r="E3719">
        <f t="shared" si="449"/>
        <v>0</v>
      </c>
      <c r="F3719" s="90" t="str">
        <f t="shared" si="450"/>
        <v>Sin movimiento en 2020</v>
      </c>
    </row>
    <row r="3720" spans="1:6" x14ac:dyDescent="0.25">
      <c r="A3720" s="75" t="s">
        <v>6240</v>
      </c>
      <c r="B3720" s="75" t="s">
        <v>6241</v>
      </c>
      <c r="C3720" s="83">
        <v>44.98</v>
      </c>
      <c r="D3720" s="83">
        <v>44.98</v>
      </c>
      <c r="E3720">
        <f t="shared" si="449"/>
        <v>0</v>
      </c>
      <c r="F3720" s="90" t="str">
        <f t="shared" si="450"/>
        <v>Sin movimiento en 2020</v>
      </c>
    </row>
    <row r="3721" spans="1:6" hidden="1" x14ac:dyDescent="0.25">
      <c r="A3721" s="75" t="s">
        <v>4328</v>
      </c>
      <c r="B3721" s="75" t="s">
        <v>4329</v>
      </c>
      <c r="C3721" s="83">
        <v>29.89</v>
      </c>
      <c r="D3721" s="83">
        <v>45.03</v>
      </c>
      <c r="E3721">
        <f t="shared" si="449"/>
        <v>-15.14</v>
      </c>
      <c r="F3721" t="str">
        <f t="shared" ref="F3721:F3776" si="451">IF(E3721=0,"No cobrable", IF(C3721&gt;D3721,"se sigue facturando","esta pagando"))</f>
        <v>esta pagando</v>
      </c>
    </row>
    <row r="3722" spans="1:6" x14ac:dyDescent="0.25">
      <c r="A3722" s="75" t="s">
        <v>2593</v>
      </c>
      <c r="B3722" s="75" t="s">
        <v>2594</v>
      </c>
      <c r="C3722" s="83">
        <v>45.14</v>
      </c>
      <c r="D3722" s="83">
        <v>45.14</v>
      </c>
      <c r="E3722">
        <f t="shared" si="449"/>
        <v>0</v>
      </c>
      <c r="F3722" s="90" t="str">
        <f t="shared" ref="F3722:F3728" si="452">IF(E3722=0,"Sin movimiento en 2020", IF(C3722&gt;D3722,"se sigue facturando","esta pagando"))</f>
        <v>Sin movimiento en 2020</v>
      </c>
    </row>
    <row r="3723" spans="1:6" x14ac:dyDescent="0.25">
      <c r="A3723" s="75" t="s">
        <v>291</v>
      </c>
      <c r="B3723" s="75" t="s">
        <v>292</v>
      </c>
      <c r="C3723" s="83">
        <v>45.23</v>
      </c>
      <c r="D3723" s="83">
        <v>45.23</v>
      </c>
      <c r="E3723">
        <f t="shared" si="449"/>
        <v>0</v>
      </c>
      <c r="F3723" s="90" t="str">
        <f t="shared" si="452"/>
        <v>Sin movimiento en 2020</v>
      </c>
    </row>
    <row r="3724" spans="1:6" x14ac:dyDescent="0.25">
      <c r="A3724" s="75" t="s">
        <v>841</v>
      </c>
      <c r="B3724" s="75" t="s">
        <v>842</v>
      </c>
      <c r="C3724" s="83">
        <v>45.23</v>
      </c>
      <c r="D3724" s="83">
        <v>45.23</v>
      </c>
      <c r="E3724">
        <f t="shared" si="449"/>
        <v>0</v>
      </c>
      <c r="F3724" s="90" t="str">
        <f t="shared" si="452"/>
        <v>Sin movimiento en 2020</v>
      </c>
    </row>
    <row r="3725" spans="1:6" x14ac:dyDescent="0.25">
      <c r="A3725" s="75" t="s">
        <v>6905</v>
      </c>
      <c r="B3725" s="75" t="s">
        <v>6906</v>
      </c>
      <c r="C3725" s="83">
        <v>45.3</v>
      </c>
      <c r="D3725" s="83">
        <v>45.3</v>
      </c>
      <c r="E3725">
        <f t="shared" si="449"/>
        <v>0</v>
      </c>
      <c r="F3725" s="90" t="str">
        <f t="shared" si="452"/>
        <v>Sin movimiento en 2020</v>
      </c>
    </row>
    <row r="3726" spans="1:6" x14ac:dyDescent="0.25">
      <c r="A3726" s="75" t="s">
        <v>2623</v>
      </c>
      <c r="B3726" s="75" t="s">
        <v>2624</v>
      </c>
      <c r="C3726" s="83">
        <v>45.31</v>
      </c>
      <c r="D3726" s="83">
        <v>45.31</v>
      </c>
      <c r="E3726">
        <f t="shared" si="449"/>
        <v>0</v>
      </c>
      <c r="F3726" s="90" t="str">
        <f t="shared" si="452"/>
        <v>Sin movimiento en 2020</v>
      </c>
    </row>
    <row r="3727" spans="1:6" x14ac:dyDescent="0.25">
      <c r="A3727" s="75" t="s">
        <v>3916</v>
      </c>
      <c r="B3727" s="75" t="s">
        <v>3917</v>
      </c>
      <c r="C3727" s="83">
        <v>45.32</v>
      </c>
      <c r="D3727" s="83">
        <v>45.32</v>
      </c>
      <c r="E3727">
        <f t="shared" si="449"/>
        <v>0</v>
      </c>
      <c r="F3727" s="90" t="str">
        <f t="shared" si="452"/>
        <v>Sin movimiento en 2020</v>
      </c>
    </row>
    <row r="3728" spans="1:6" x14ac:dyDescent="0.25">
      <c r="A3728" s="75" t="s">
        <v>1291</v>
      </c>
      <c r="B3728" s="75" t="s">
        <v>1292</v>
      </c>
      <c r="C3728" s="83">
        <v>45.35</v>
      </c>
      <c r="D3728" s="83">
        <v>45.35</v>
      </c>
      <c r="E3728">
        <f t="shared" si="449"/>
        <v>0</v>
      </c>
      <c r="F3728" s="90" t="str">
        <f t="shared" si="452"/>
        <v>Sin movimiento en 2020</v>
      </c>
    </row>
    <row r="3729" spans="1:6" hidden="1" x14ac:dyDescent="0.25">
      <c r="A3729" s="75" t="s">
        <v>1633</v>
      </c>
      <c r="B3729" s="75" t="s">
        <v>1634</v>
      </c>
      <c r="C3729" s="83">
        <v>75.42</v>
      </c>
      <c r="D3729" s="83">
        <v>45.44</v>
      </c>
      <c r="E3729">
        <f t="shared" si="449"/>
        <v>29.980000000000004</v>
      </c>
      <c r="F3729" t="str">
        <f t="shared" si="451"/>
        <v>se sigue facturando</v>
      </c>
    </row>
    <row r="3730" spans="1:6" x14ac:dyDescent="0.25">
      <c r="A3730" s="75" t="s">
        <v>4749</v>
      </c>
      <c r="B3730" s="75" t="s">
        <v>4750</v>
      </c>
      <c r="C3730" s="83">
        <v>45.48</v>
      </c>
      <c r="D3730" s="83">
        <v>45.48</v>
      </c>
      <c r="E3730">
        <f t="shared" si="449"/>
        <v>0</v>
      </c>
      <c r="F3730" s="90" t="str">
        <f t="shared" ref="F3730:F3735" si="453">IF(E3730=0,"Sin movimiento en 2020", IF(C3730&gt;D3730,"se sigue facturando","esta pagando"))</f>
        <v>Sin movimiento en 2020</v>
      </c>
    </row>
    <row r="3731" spans="1:6" x14ac:dyDescent="0.25">
      <c r="A3731" s="75" t="s">
        <v>8566</v>
      </c>
      <c r="B3731" s="75" t="s">
        <v>8567</v>
      </c>
      <c r="C3731" s="83">
        <v>45.51</v>
      </c>
      <c r="D3731" s="83">
        <v>45.51</v>
      </c>
      <c r="E3731">
        <f t="shared" si="449"/>
        <v>0</v>
      </c>
      <c r="F3731" s="90" t="str">
        <f t="shared" si="453"/>
        <v>Sin movimiento en 2020</v>
      </c>
    </row>
    <row r="3732" spans="1:6" x14ac:dyDescent="0.25">
      <c r="A3732" s="75" t="s">
        <v>4837</v>
      </c>
      <c r="B3732" s="75" t="s">
        <v>4838</v>
      </c>
      <c r="C3732" s="83">
        <v>45.88</v>
      </c>
      <c r="D3732" s="83">
        <v>45.88</v>
      </c>
      <c r="E3732">
        <f t="shared" si="449"/>
        <v>0</v>
      </c>
      <c r="F3732" s="90" t="str">
        <f t="shared" si="453"/>
        <v>Sin movimiento en 2020</v>
      </c>
    </row>
    <row r="3733" spans="1:6" x14ac:dyDescent="0.25">
      <c r="A3733" s="75" t="s">
        <v>4901</v>
      </c>
      <c r="B3733" s="75" t="s">
        <v>4902</v>
      </c>
      <c r="C3733" s="83">
        <v>45.89</v>
      </c>
      <c r="D3733" s="83">
        <v>45.89</v>
      </c>
      <c r="E3733">
        <f t="shared" si="449"/>
        <v>0</v>
      </c>
      <c r="F3733" s="90" t="str">
        <f t="shared" si="453"/>
        <v>Sin movimiento en 2020</v>
      </c>
    </row>
    <row r="3734" spans="1:6" x14ac:dyDescent="0.25">
      <c r="A3734" s="75" t="s">
        <v>3770</v>
      </c>
      <c r="B3734" s="75" t="s">
        <v>3771</v>
      </c>
      <c r="C3734" s="83">
        <v>45.99</v>
      </c>
      <c r="D3734" s="83">
        <v>45.99</v>
      </c>
      <c r="E3734">
        <f t="shared" si="449"/>
        <v>0</v>
      </c>
      <c r="F3734" s="90" t="str">
        <f t="shared" si="453"/>
        <v>Sin movimiento en 2020</v>
      </c>
    </row>
    <row r="3735" spans="1:6" x14ac:dyDescent="0.25">
      <c r="A3735" s="75" t="s">
        <v>5624</v>
      </c>
      <c r="B3735" s="75" t="s">
        <v>5625</v>
      </c>
      <c r="C3735" s="83">
        <v>46.19</v>
      </c>
      <c r="D3735" s="83">
        <v>46.19</v>
      </c>
      <c r="E3735">
        <f t="shared" si="449"/>
        <v>0</v>
      </c>
      <c r="F3735" s="90" t="str">
        <f t="shared" si="453"/>
        <v>Sin movimiento en 2020</v>
      </c>
    </row>
    <row r="3736" spans="1:6" hidden="1" x14ac:dyDescent="0.25">
      <c r="A3736" s="75" t="s">
        <v>3850</v>
      </c>
      <c r="B3736" s="75" t="s">
        <v>3851</v>
      </c>
      <c r="C3736" s="83">
        <v>49.87</v>
      </c>
      <c r="D3736" s="83">
        <v>46.42</v>
      </c>
      <c r="E3736">
        <f t="shared" si="449"/>
        <v>3.4499999999999957</v>
      </c>
      <c r="F3736" t="str">
        <f t="shared" si="451"/>
        <v>se sigue facturando</v>
      </c>
    </row>
    <row r="3737" spans="1:6" x14ac:dyDescent="0.25">
      <c r="A3737" s="75" t="s">
        <v>7381</v>
      </c>
      <c r="B3737" s="75" t="s">
        <v>7382</v>
      </c>
      <c r="C3737" s="83">
        <v>46.42</v>
      </c>
      <c r="D3737" s="83">
        <v>46.42</v>
      </c>
      <c r="E3737">
        <f t="shared" si="449"/>
        <v>0</v>
      </c>
      <c r="F3737" s="90" t="str">
        <f t="shared" ref="F3737:F3748" si="454">IF(E3737=0,"Sin movimiento en 2020", IF(C3737&gt;D3737,"se sigue facturando","esta pagando"))</f>
        <v>Sin movimiento en 2020</v>
      </c>
    </row>
    <row r="3738" spans="1:6" x14ac:dyDescent="0.25">
      <c r="A3738" s="75" t="s">
        <v>6256</v>
      </c>
      <c r="B3738" s="75" t="s">
        <v>6257</v>
      </c>
      <c r="C3738" s="83">
        <v>46.47</v>
      </c>
      <c r="D3738" s="83">
        <v>46.47</v>
      </c>
      <c r="E3738">
        <f t="shared" si="449"/>
        <v>0</v>
      </c>
      <c r="F3738" s="90" t="str">
        <f t="shared" si="454"/>
        <v>Sin movimiento en 2020</v>
      </c>
    </row>
    <row r="3739" spans="1:6" x14ac:dyDescent="0.25">
      <c r="A3739" s="75" t="s">
        <v>3124</v>
      </c>
      <c r="B3739" s="75" t="s">
        <v>3125</v>
      </c>
      <c r="C3739" s="83">
        <v>46.48</v>
      </c>
      <c r="D3739" s="83">
        <v>46.48</v>
      </c>
      <c r="E3739">
        <f t="shared" si="449"/>
        <v>0</v>
      </c>
      <c r="F3739" s="90" t="str">
        <f t="shared" si="454"/>
        <v>Sin movimiento en 2020</v>
      </c>
    </row>
    <row r="3740" spans="1:6" x14ac:dyDescent="0.25">
      <c r="A3740" s="75" t="s">
        <v>957</v>
      </c>
      <c r="B3740" s="75" t="s">
        <v>958</v>
      </c>
      <c r="C3740" s="83">
        <v>46.71</v>
      </c>
      <c r="D3740" s="83">
        <v>46.71</v>
      </c>
      <c r="E3740">
        <f t="shared" si="449"/>
        <v>0</v>
      </c>
      <c r="F3740" s="90" t="str">
        <f t="shared" si="454"/>
        <v>Sin movimiento en 2020</v>
      </c>
    </row>
    <row r="3741" spans="1:6" x14ac:dyDescent="0.25">
      <c r="A3741" s="75" t="s">
        <v>3862</v>
      </c>
      <c r="B3741" s="75" t="s">
        <v>3863</v>
      </c>
      <c r="C3741" s="83">
        <v>46.77</v>
      </c>
      <c r="D3741" s="83">
        <v>46.77</v>
      </c>
      <c r="E3741">
        <f t="shared" si="449"/>
        <v>0</v>
      </c>
      <c r="F3741" s="90" t="str">
        <f t="shared" si="454"/>
        <v>Sin movimiento en 2020</v>
      </c>
    </row>
    <row r="3742" spans="1:6" x14ac:dyDescent="0.25">
      <c r="A3742" s="75" t="s">
        <v>6781</v>
      </c>
      <c r="B3742" s="75" t="s">
        <v>6782</v>
      </c>
      <c r="C3742" s="83">
        <v>47.63</v>
      </c>
      <c r="D3742" s="83">
        <v>47.63</v>
      </c>
      <c r="E3742">
        <f t="shared" si="449"/>
        <v>0</v>
      </c>
      <c r="F3742" s="90" t="str">
        <f t="shared" si="454"/>
        <v>Sin movimiento en 2020</v>
      </c>
    </row>
    <row r="3743" spans="1:6" x14ac:dyDescent="0.25">
      <c r="A3743" s="75" t="s">
        <v>2645</v>
      </c>
      <c r="B3743" s="75" t="s">
        <v>2646</v>
      </c>
      <c r="C3743" s="83">
        <v>47.71</v>
      </c>
      <c r="D3743" s="83">
        <v>47.71</v>
      </c>
      <c r="E3743">
        <f t="shared" si="449"/>
        <v>0</v>
      </c>
      <c r="F3743" s="90" t="str">
        <f t="shared" si="454"/>
        <v>Sin movimiento en 2020</v>
      </c>
    </row>
    <row r="3744" spans="1:6" x14ac:dyDescent="0.25">
      <c r="A3744" s="75" t="s">
        <v>3906</v>
      </c>
      <c r="B3744" s="75" t="s">
        <v>3907</v>
      </c>
      <c r="C3744" s="83">
        <v>47.71</v>
      </c>
      <c r="D3744" s="83">
        <v>47.71</v>
      </c>
      <c r="E3744">
        <f t="shared" si="449"/>
        <v>0</v>
      </c>
      <c r="F3744" s="90" t="str">
        <f t="shared" si="454"/>
        <v>Sin movimiento en 2020</v>
      </c>
    </row>
    <row r="3745" spans="1:6" x14ac:dyDescent="0.25">
      <c r="A3745" s="75" t="s">
        <v>317</v>
      </c>
      <c r="B3745" s="75" t="s">
        <v>318</v>
      </c>
      <c r="C3745" s="83">
        <v>47.74</v>
      </c>
      <c r="D3745" s="83">
        <v>47.74</v>
      </c>
      <c r="E3745">
        <f t="shared" si="449"/>
        <v>0</v>
      </c>
      <c r="F3745" s="90" t="str">
        <f t="shared" si="454"/>
        <v>Sin movimiento en 2020</v>
      </c>
    </row>
    <row r="3746" spans="1:6" x14ac:dyDescent="0.25">
      <c r="A3746" s="75" t="s">
        <v>1909</v>
      </c>
      <c r="B3746" s="75" t="s">
        <v>1910</v>
      </c>
      <c r="C3746" s="83">
        <v>47.97</v>
      </c>
      <c r="D3746" s="83">
        <v>47.97</v>
      </c>
      <c r="E3746">
        <f t="shared" si="449"/>
        <v>0</v>
      </c>
      <c r="F3746" s="90" t="str">
        <f t="shared" si="454"/>
        <v>Sin movimiento en 2020</v>
      </c>
    </row>
    <row r="3747" spans="1:6" x14ac:dyDescent="0.25">
      <c r="A3747" s="75" t="s">
        <v>3670</v>
      </c>
      <c r="B3747" s="75" t="s">
        <v>3671</v>
      </c>
      <c r="C3747" s="83">
        <v>48.18</v>
      </c>
      <c r="D3747" s="83">
        <v>48.18</v>
      </c>
      <c r="E3747">
        <f t="shared" si="449"/>
        <v>0</v>
      </c>
      <c r="F3747" s="90" t="str">
        <f t="shared" si="454"/>
        <v>Sin movimiento en 2020</v>
      </c>
    </row>
    <row r="3748" spans="1:6" x14ac:dyDescent="0.25">
      <c r="A3748" s="75" t="s">
        <v>2511</v>
      </c>
      <c r="B3748" s="75" t="s">
        <v>2512</v>
      </c>
      <c r="C3748" s="83">
        <v>48.3</v>
      </c>
      <c r="D3748" s="83">
        <v>48.3</v>
      </c>
      <c r="E3748">
        <f t="shared" si="449"/>
        <v>0</v>
      </c>
      <c r="F3748" s="90" t="str">
        <f t="shared" si="454"/>
        <v>Sin movimiento en 2020</v>
      </c>
    </row>
    <row r="3749" spans="1:6" hidden="1" x14ac:dyDescent="0.25">
      <c r="A3749" s="75" t="s">
        <v>1101</v>
      </c>
      <c r="B3749" s="75" t="s">
        <v>1102</v>
      </c>
      <c r="C3749" s="83">
        <v>95.93</v>
      </c>
      <c r="D3749" s="83">
        <v>48.34</v>
      </c>
      <c r="E3749">
        <f t="shared" si="449"/>
        <v>47.59</v>
      </c>
      <c r="F3749" t="str">
        <f t="shared" si="451"/>
        <v>se sigue facturando</v>
      </c>
    </row>
    <row r="3750" spans="1:6" x14ac:dyDescent="0.25">
      <c r="A3750" s="75" t="s">
        <v>1177</v>
      </c>
      <c r="B3750" s="75" t="s">
        <v>1178</v>
      </c>
      <c r="C3750" s="83">
        <v>48.35</v>
      </c>
      <c r="D3750" s="83">
        <v>48.35</v>
      </c>
      <c r="E3750">
        <f t="shared" si="449"/>
        <v>0</v>
      </c>
      <c r="F3750" s="90" t="str">
        <f>IF(E3750=0,"Sin movimiento en 2020", IF(C3750&gt;D3750,"se sigue facturando","esta pagando"))</f>
        <v>Sin movimiento en 2020</v>
      </c>
    </row>
    <row r="3751" spans="1:6" hidden="1" x14ac:dyDescent="0.25">
      <c r="A3751" s="75" t="s">
        <v>961</v>
      </c>
      <c r="B3751" s="75" t="s">
        <v>962</v>
      </c>
      <c r="C3751" s="83">
        <v>93.2</v>
      </c>
      <c r="D3751" s="83">
        <v>48.62</v>
      </c>
      <c r="E3751">
        <f t="shared" si="449"/>
        <v>44.580000000000005</v>
      </c>
      <c r="F3751" t="str">
        <f t="shared" si="451"/>
        <v>se sigue facturando</v>
      </c>
    </row>
    <row r="3752" spans="1:6" x14ac:dyDescent="0.25">
      <c r="A3752" s="75" t="s">
        <v>2229</v>
      </c>
      <c r="B3752" s="75" t="s">
        <v>2230</v>
      </c>
      <c r="C3752" s="83">
        <v>48.65</v>
      </c>
      <c r="D3752" s="83">
        <v>48.65</v>
      </c>
      <c r="E3752">
        <f t="shared" si="449"/>
        <v>0</v>
      </c>
      <c r="F3752" s="90" t="str">
        <f t="shared" ref="F3752:F3754" si="455">IF(E3752=0,"Sin movimiento en 2020", IF(C3752&gt;D3752,"se sigue facturando","esta pagando"))</f>
        <v>Sin movimiento en 2020</v>
      </c>
    </row>
    <row r="3753" spans="1:6" x14ac:dyDescent="0.25">
      <c r="A3753" s="75" t="s">
        <v>1887</v>
      </c>
      <c r="B3753" s="75" t="s">
        <v>1888</v>
      </c>
      <c r="C3753" s="83">
        <v>48.85</v>
      </c>
      <c r="D3753" s="83">
        <v>48.85</v>
      </c>
      <c r="E3753">
        <f t="shared" si="449"/>
        <v>0</v>
      </c>
      <c r="F3753" s="90" t="str">
        <f t="shared" si="455"/>
        <v>Sin movimiento en 2020</v>
      </c>
    </row>
    <row r="3754" spans="1:6" x14ac:dyDescent="0.25">
      <c r="A3754" s="75" t="s">
        <v>6825</v>
      </c>
      <c r="B3754" s="75" t="s">
        <v>6826</v>
      </c>
      <c r="C3754" s="83">
        <v>48.9</v>
      </c>
      <c r="D3754" s="83">
        <v>48.9</v>
      </c>
      <c r="E3754">
        <f t="shared" si="449"/>
        <v>0</v>
      </c>
      <c r="F3754" s="90" t="str">
        <f t="shared" si="455"/>
        <v>Sin movimiento en 2020</v>
      </c>
    </row>
    <row r="3755" spans="1:6" hidden="1" x14ac:dyDescent="0.25">
      <c r="A3755" s="75" t="s">
        <v>803</v>
      </c>
      <c r="B3755" s="75" t="s">
        <v>804</v>
      </c>
      <c r="C3755" s="83">
        <v>155.54</v>
      </c>
      <c r="D3755" s="83">
        <v>48.93</v>
      </c>
      <c r="E3755">
        <f t="shared" si="449"/>
        <v>106.60999999999999</v>
      </c>
      <c r="F3755" t="str">
        <f t="shared" si="451"/>
        <v>se sigue facturando</v>
      </c>
    </row>
    <row r="3756" spans="1:6" x14ac:dyDescent="0.25">
      <c r="A3756" s="75" t="s">
        <v>2159</v>
      </c>
      <c r="B3756" s="75" t="s">
        <v>2160</v>
      </c>
      <c r="C3756" s="83">
        <v>49.01</v>
      </c>
      <c r="D3756" s="83">
        <v>49.01</v>
      </c>
      <c r="E3756">
        <f t="shared" si="449"/>
        <v>0</v>
      </c>
      <c r="F3756" s="90" t="str">
        <f t="shared" ref="F3756:F3765" si="456">IF(E3756=0,"Sin movimiento en 2020", IF(C3756&gt;D3756,"se sigue facturando","esta pagando"))</f>
        <v>Sin movimiento en 2020</v>
      </c>
    </row>
    <row r="3757" spans="1:6" x14ac:dyDescent="0.25">
      <c r="A3757" s="75" t="s">
        <v>2579</v>
      </c>
      <c r="B3757" s="75" t="s">
        <v>2580</v>
      </c>
      <c r="C3757" s="83">
        <v>49.14</v>
      </c>
      <c r="D3757" s="83">
        <v>49.14</v>
      </c>
      <c r="E3757">
        <f t="shared" si="449"/>
        <v>0</v>
      </c>
      <c r="F3757" s="90" t="str">
        <f t="shared" si="456"/>
        <v>Sin movimiento en 2020</v>
      </c>
    </row>
    <row r="3758" spans="1:6" x14ac:dyDescent="0.25">
      <c r="A3758" s="75" t="s">
        <v>257</v>
      </c>
      <c r="B3758" s="75" t="s">
        <v>258</v>
      </c>
      <c r="C3758" s="83">
        <v>49.2</v>
      </c>
      <c r="D3758" s="83">
        <v>49.2</v>
      </c>
      <c r="E3758">
        <f t="shared" si="449"/>
        <v>0</v>
      </c>
      <c r="F3758" s="90" t="str">
        <f t="shared" si="456"/>
        <v>Sin movimiento en 2020</v>
      </c>
    </row>
    <row r="3759" spans="1:6" x14ac:dyDescent="0.25">
      <c r="A3759" s="75" t="s">
        <v>4062</v>
      </c>
      <c r="B3759" s="75" t="s">
        <v>4063</v>
      </c>
      <c r="C3759" s="83">
        <v>49.25</v>
      </c>
      <c r="D3759" s="83">
        <v>49.25</v>
      </c>
      <c r="E3759">
        <f t="shared" si="449"/>
        <v>0</v>
      </c>
      <c r="F3759" s="90" t="str">
        <f t="shared" si="456"/>
        <v>Sin movimiento en 2020</v>
      </c>
    </row>
    <row r="3760" spans="1:6" x14ac:dyDescent="0.25">
      <c r="A3760" s="75" t="s">
        <v>8840</v>
      </c>
      <c r="B3760" s="75" t="s">
        <v>8841</v>
      </c>
      <c r="C3760" s="83">
        <v>49.28</v>
      </c>
      <c r="D3760" s="83">
        <v>49.28</v>
      </c>
      <c r="E3760">
        <f t="shared" si="449"/>
        <v>0</v>
      </c>
      <c r="F3760" s="90" t="str">
        <f t="shared" si="456"/>
        <v>Sin movimiento en 2020</v>
      </c>
    </row>
    <row r="3761" spans="1:6" x14ac:dyDescent="0.25">
      <c r="A3761" s="75" t="s">
        <v>7673</v>
      </c>
      <c r="B3761" s="75" t="s">
        <v>7674</v>
      </c>
      <c r="C3761" s="83">
        <v>49.36</v>
      </c>
      <c r="D3761" s="83">
        <v>49.36</v>
      </c>
      <c r="E3761">
        <f t="shared" si="449"/>
        <v>0</v>
      </c>
      <c r="F3761" s="90" t="str">
        <f t="shared" si="456"/>
        <v>Sin movimiento en 2020</v>
      </c>
    </row>
    <row r="3762" spans="1:6" x14ac:dyDescent="0.25">
      <c r="A3762" s="75" t="s">
        <v>6853</v>
      </c>
      <c r="B3762" s="75" t="s">
        <v>6854</v>
      </c>
      <c r="C3762" s="83">
        <v>49.46</v>
      </c>
      <c r="D3762" s="83">
        <v>49.46</v>
      </c>
      <c r="E3762">
        <f t="shared" si="449"/>
        <v>0</v>
      </c>
      <c r="F3762" s="90" t="str">
        <f t="shared" si="456"/>
        <v>Sin movimiento en 2020</v>
      </c>
    </row>
    <row r="3763" spans="1:6" x14ac:dyDescent="0.25">
      <c r="A3763" s="75" t="s">
        <v>1505</v>
      </c>
      <c r="B3763" s="75" t="s">
        <v>1506</v>
      </c>
      <c r="C3763" s="83">
        <v>49.62</v>
      </c>
      <c r="D3763" s="83">
        <v>49.62</v>
      </c>
      <c r="E3763">
        <f t="shared" si="449"/>
        <v>0</v>
      </c>
      <c r="F3763" s="90" t="str">
        <f t="shared" si="456"/>
        <v>Sin movimiento en 2020</v>
      </c>
    </row>
    <row r="3764" spans="1:6" x14ac:dyDescent="0.25">
      <c r="A3764" s="75" t="s">
        <v>4621</v>
      </c>
      <c r="B3764" s="75" t="s">
        <v>4622</v>
      </c>
      <c r="C3764" s="83">
        <v>49.72</v>
      </c>
      <c r="D3764" s="83">
        <v>49.72</v>
      </c>
      <c r="E3764">
        <f t="shared" si="449"/>
        <v>0</v>
      </c>
      <c r="F3764" s="90" t="str">
        <f t="shared" si="456"/>
        <v>Sin movimiento en 2020</v>
      </c>
    </row>
    <row r="3765" spans="1:6" x14ac:dyDescent="0.25">
      <c r="A3765" s="75" t="s">
        <v>6807</v>
      </c>
      <c r="B3765" s="75" t="s">
        <v>6808</v>
      </c>
      <c r="C3765" s="83">
        <v>49.91</v>
      </c>
      <c r="D3765" s="83">
        <v>49.91</v>
      </c>
      <c r="E3765">
        <f t="shared" si="449"/>
        <v>0</v>
      </c>
      <c r="F3765" s="90" t="str">
        <f t="shared" si="456"/>
        <v>Sin movimiento en 2020</v>
      </c>
    </row>
    <row r="3766" spans="1:6" hidden="1" x14ac:dyDescent="0.25">
      <c r="A3766" s="75" t="s">
        <v>1093</v>
      </c>
      <c r="B3766" s="75" t="s">
        <v>1094</v>
      </c>
      <c r="C3766" s="83">
        <v>48.87</v>
      </c>
      <c r="D3766" s="83">
        <v>50.09</v>
      </c>
      <c r="E3766">
        <f t="shared" si="449"/>
        <v>-1.220000000000006</v>
      </c>
      <c r="F3766" t="str">
        <f t="shared" si="451"/>
        <v>esta pagando</v>
      </c>
    </row>
    <row r="3767" spans="1:6" hidden="1" x14ac:dyDescent="0.25">
      <c r="A3767" s="75" t="s">
        <v>9012</v>
      </c>
      <c r="B3767" s="75" t="s">
        <v>9013</v>
      </c>
      <c r="C3767" s="83">
        <v>15.12</v>
      </c>
      <c r="D3767" s="83">
        <v>50.18</v>
      </c>
      <c r="E3767">
        <f t="shared" si="449"/>
        <v>-35.06</v>
      </c>
      <c r="F3767" t="str">
        <f t="shared" si="451"/>
        <v>esta pagando</v>
      </c>
    </row>
    <row r="3768" spans="1:6" x14ac:dyDescent="0.25">
      <c r="A3768" s="75" t="s">
        <v>1839</v>
      </c>
      <c r="B3768" s="75" t="s">
        <v>1840</v>
      </c>
      <c r="C3768" s="83">
        <v>50.28</v>
      </c>
      <c r="D3768" s="83">
        <v>50.28</v>
      </c>
      <c r="E3768">
        <f t="shared" si="449"/>
        <v>0</v>
      </c>
      <c r="F3768" s="90" t="str">
        <f t="shared" ref="F3768:F3770" si="457">IF(E3768=0,"Sin movimiento en 2020", IF(C3768&gt;D3768,"se sigue facturando","esta pagando"))</f>
        <v>Sin movimiento en 2020</v>
      </c>
    </row>
    <row r="3769" spans="1:6" x14ac:dyDescent="0.25">
      <c r="A3769" s="75" t="s">
        <v>2313</v>
      </c>
      <c r="B3769" s="75" t="s">
        <v>2314</v>
      </c>
      <c r="C3769" s="83">
        <v>50.33</v>
      </c>
      <c r="D3769" s="83">
        <v>50.33</v>
      </c>
      <c r="E3769">
        <f t="shared" si="449"/>
        <v>0</v>
      </c>
      <c r="F3769" s="90" t="str">
        <f t="shared" si="457"/>
        <v>Sin movimiento en 2020</v>
      </c>
    </row>
    <row r="3770" spans="1:6" x14ac:dyDescent="0.25">
      <c r="A3770" s="75" t="s">
        <v>2091</v>
      </c>
      <c r="B3770" s="75" t="s">
        <v>2092</v>
      </c>
      <c r="C3770" s="83">
        <v>50.58</v>
      </c>
      <c r="D3770" s="83">
        <v>50.58</v>
      </c>
      <c r="E3770">
        <f t="shared" si="449"/>
        <v>0</v>
      </c>
      <c r="F3770" s="90" t="str">
        <f t="shared" si="457"/>
        <v>Sin movimiento en 2020</v>
      </c>
    </row>
    <row r="3771" spans="1:6" hidden="1" x14ac:dyDescent="0.25">
      <c r="A3771" s="75" t="s">
        <v>4935</v>
      </c>
      <c r="B3771" s="75" t="s">
        <v>4936</v>
      </c>
      <c r="C3771" s="83">
        <v>25.9</v>
      </c>
      <c r="D3771" s="83">
        <v>50.68</v>
      </c>
      <c r="E3771">
        <f t="shared" si="449"/>
        <v>-24.78</v>
      </c>
      <c r="F3771" t="str">
        <f t="shared" si="451"/>
        <v>esta pagando</v>
      </c>
    </row>
    <row r="3772" spans="1:6" x14ac:dyDescent="0.25">
      <c r="A3772" s="75" t="s">
        <v>3282</v>
      </c>
      <c r="B3772" s="75" t="s">
        <v>3283</v>
      </c>
      <c r="C3772" s="83">
        <v>50.9</v>
      </c>
      <c r="D3772" s="83">
        <v>50.9</v>
      </c>
      <c r="E3772">
        <f t="shared" si="449"/>
        <v>0</v>
      </c>
      <c r="F3772" s="90" t="str">
        <f t="shared" ref="F3772:F3775" si="458">IF(E3772=0,"Sin movimiento en 2020", IF(C3772&gt;D3772,"se sigue facturando","esta pagando"))</f>
        <v>Sin movimiento en 2020</v>
      </c>
    </row>
    <row r="3773" spans="1:6" x14ac:dyDescent="0.25">
      <c r="A3773" s="75" t="s">
        <v>3896</v>
      </c>
      <c r="B3773" s="75" t="s">
        <v>3897</v>
      </c>
      <c r="C3773" s="83">
        <v>50.94</v>
      </c>
      <c r="D3773" s="83">
        <v>50.94</v>
      </c>
      <c r="E3773">
        <f t="shared" si="449"/>
        <v>0</v>
      </c>
      <c r="F3773" s="90" t="str">
        <f t="shared" si="458"/>
        <v>Sin movimiento en 2020</v>
      </c>
    </row>
    <row r="3774" spans="1:6" x14ac:dyDescent="0.25">
      <c r="A3774" s="75" t="s">
        <v>2954</v>
      </c>
      <c r="B3774" s="75" t="s">
        <v>2955</v>
      </c>
      <c r="C3774" s="83">
        <v>51.6</v>
      </c>
      <c r="D3774" s="83">
        <v>51.6</v>
      </c>
      <c r="E3774">
        <f t="shared" si="449"/>
        <v>0</v>
      </c>
      <c r="F3774" s="90" t="str">
        <f t="shared" si="458"/>
        <v>Sin movimiento en 2020</v>
      </c>
    </row>
    <row r="3775" spans="1:6" x14ac:dyDescent="0.25">
      <c r="A3775" s="75" t="s">
        <v>3028</v>
      </c>
      <c r="B3775" s="75" t="s">
        <v>3029</v>
      </c>
      <c r="C3775" s="83">
        <v>51.73</v>
      </c>
      <c r="D3775" s="83">
        <v>51.73</v>
      </c>
      <c r="E3775">
        <f t="shared" si="449"/>
        <v>0</v>
      </c>
      <c r="F3775" s="90" t="str">
        <f t="shared" si="458"/>
        <v>Sin movimiento en 2020</v>
      </c>
    </row>
    <row r="3776" spans="1:6" hidden="1" x14ac:dyDescent="0.25">
      <c r="A3776" s="75" t="s">
        <v>3334</v>
      </c>
      <c r="B3776" s="75" t="s">
        <v>3335</v>
      </c>
      <c r="C3776" s="83">
        <v>44.44</v>
      </c>
      <c r="D3776" s="83">
        <v>51.77</v>
      </c>
      <c r="E3776">
        <f t="shared" si="449"/>
        <v>-7.3300000000000054</v>
      </c>
      <c r="F3776" t="str">
        <f t="shared" si="451"/>
        <v>esta pagando</v>
      </c>
    </row>
    <row r="3777" spans="1:6" x14ac:dyDescent="0.25">
      <c r="A3777" s="75" t="s">
        <v>3922</v>
      </c>
      <c r="B3777" s="75" t="s">
        <v>3923</v>
      </c>
      <c r="C3777" s="83">
        <v>51.77</v>
      </c>
      <c r="D3777" s="83">
        <v>51.77</v>
      </c>
      <c r="E3777">
        <f t="shared" si="449"/>
        <v>0</v>
      </c>
      <c r="F3777" s="90" t="str">
        <f t="shared" ref="F3777:F3788" si="459">IF(E3777=0,"Sin movimiento en 2020", IF(C3777&gt;D3777,"se sigue facturando","esta pagando"))</f>
        <v>Sin movimiento en 2020</v>
      </c>
    </row>
    <row r="3778" spans="1:6" x14ac:dyDescent="0.25">
      <c r="A3778" s="75" t="s">
        <v>6753</v>
      </c>
      <c r="B3778" s="75" t="s">
        <v>6754</v>
      </c>
      <c r="C3778" s="83">
        <v>51.95</v>
      </c>
      <c r="D3778" s="83">
        <v>51.95</v>
      </c>
      <c r="E3778">
        <f t="shared" ref="E3778:E3841" si="460">C3778-D3778</f>
        <v>0</v>
      </c>
      <c r="F3778" s="90" t="str">
        <f t="shared" si="459"/>
        <v>Sin movimiento en 2020</v>
      </c>
    </row>
    <row r="3779" spans="1:6" x14ac:dyDescent="0.25">
      <c r="A3779" s="75" t="s">
        <v>2443</v>
      </c>
      <c r="B3779" s="75" t="s">
        <v>2444</v>
      </c>
      <c r="C3779" s="83">
        <v>52.07</v>
      </c>
      <c r="D3779" s="83">
        <v>52.07</v>
      </c>
      <c r="E3779">
        <f t="shared" si="460"/>
        <v>0</v>
      </c>
      <c r="F3779" s="90" t="str">
        <f t="shared" si="459"/>
        <v>Sin movimiento en 2020</v>
      </c>
    </row>
    <row r="3780" spans="1:6" x14ac:dyDescent="0.25">
      <c r="A3780" s="75" t="s">
        <v>1299</v>
      </c>
      <c r="B3780" s="75" t="s">
        <v>1300</v>
      </c>
      <c r="C3780" s="83">
        <v>52.09</v>
      </c>
      <c r="D3780" s="83">
        <v>52.09</v>
      </c>
      <c r="E3780">
        <f t="shared" si="460"/>
        <v>0</v>
      </c>
      <c r="F3780" s="90" t="str">
        <f t="shared" si="459"/>
        <v>Sin movimiento en 2020</v>
      </c>
    </row>
    <row r="3781" spans="1:6" x14ac:dyDescent="0.25">
      <c r="A3781" s="75" t="s">
        <v>1187</v>
      </c>
      <c r="B3781" s="75" t="s">
        <v>1188</v>
      </c>
      <c r="C3781" s="83">
        <v>52.4</v>
      </c>
      <c r="D3781" s="83">
        <v>52.4</v>
      </c>
      <c r="E3781">
        <f t="shared" si="460"/>
        <v>0</v>
      </c>
      <c r="F3781" s="90" t="str">
        <f t="shared" si="459"/>
        <v>Sin movimiento en 2020</v>
      </c>
    </row>
    <row r="3782" spans="1:6" x14ac:dyDescent="0.25">
      <c r="A3782" s="75" t="s">
        <v>725</v>
      </c>
      <c r="B3782" s="75" t="s">
        <v>726</v>
      </c>
      <c r="C3782" s="83">
        <v>52.72</v>
      </c>
      <c r="D3782" s="83">
        <v>52.72</v>
      </c>
      <c r="E3782">
        <f t="shared" si="460"/>
        <v>0</v>
      </c>
      <c r="F3782" s="90" t="str">
        <f t="shared" si="459"/>
        <v>Sin movimiento en 2020</v>
      </c>
    </row>
    <row r="3783" spans="1:6" x14ac:dyDescent="0.25">
      <c r="A3783" s="75" t="s">
        <v>5628</v>
      </c>
      <c r="B3783" s="75" t="s">
        <v>5629</v>
      </c>
      <c r="C3783" s="83">
        <v>52.88</v>
      </c>
      <c r="D3783" s="83">
        <v>52.88</v>
      </c>
      <c r="E3783">
        <f t="shared" si="460"/>
        <v>0</v>
      </c>
      <c r="F3783" s="90" t="str">
        <f t="shared" si="459"/>
        <v>Sin movimiento en 2020</v>
      </c>
    </row>
    <row r="3784" spans="1:6" x14ac:dyDescent="0.25">
      <c r="A3784" s="75" t="s">
        <v>1137</v>
      </c>
      <c r="B3784" s="75" t="s">
        <v>1138</v>
      </c>
      <c r="C3784" s="83">
        <v>53.21</v>
      </c>
      <c r="D3784" s="83">
        <v>53.21</v>
      </c>
      <c r="E3784">
        <f t="shared" si="460"/>
        <v>0</v>
      </c>
      <c r="F3784" s="90" t="str">
        <f t="shared" si="459"/>
        <v>Sin movimiento en 2020</v>
      </c>
    </row>
    <row r="3785" spans="1:6" x14ac:dyDescent="0.25">
      <c r="A3785" s="75" t="s">
        <v>3392</v>
      </c>
      <c r="B3785" s="75" t="s">
        <v>3393</v>
      </c>
      <c r="C3785" s="83">
        <v>53.24</v>
      </c>
      <c r="D3785" s="83">
        <v>53.24</v>
      </c>
      <c r="E3785">
        <f t="shared" si="460"/>
        <v>0</v>
      </c>
      <c r="F3785" s="90" t="str">
        <f t="shared" si="459"/>
        <v>Sin movimiento en 2020</v>
      </c>
    </row>
    <row r="3786" spans="1:6" x14ac:dyDescent="0.25">
      <c r="A3786" s="75" t="s">
        <v>6192</v>
      </c>
      <c r="B3786" s="75" t="s">
        <v>6193</v>
      </c>
      <c r="C3786" s="83">
        <v>53.3</v>
      </c>
      <c r="D3786" s="83">
        <v>53.3</v>
      </c>
      <c r="E3786">
        <f t="shared" si="460"/>
        <v>0</v>
      </c>
      <c r="F3786" s="90" t="str">
        <f t="shared" si="459"/>
        <v>Sin movimiento en 2020</v>
      </c>
    </row>
    <row r="3787" spans="1:6" x14ac:dyDescent="0.25">
      <c r="A3787" s="75" t="s">
        <v>271</v>
      </c>
      <c r="B3787" s="75" t="s">
        <v>272</v>
      </c>
      <c r="C3787" s="83">
        <v>53.7</v>
      </c>
      <c r="D3787" s="83">
        <v>53.7</v>
      </c>
      <c r="E3787">
        <f t="shared" si="460"/>
        <v>0</v>
      </c>
      <c r="F3787" s="90" t="str">
        <f t="shared" si="459"/>
        <v>Sin movimiento en 2020</v>
      </c>
    </row>
    <row r="3788" spans="1:6" x14ac:dyDescent="0.25">
      <c r="A3788" s="75" t="s">
        <v>3732</v>
      </c>
      <c r="B3788" s="75" t="s">
        <v>3733</v>
      </c>
      <c r="C3788" s="83">
        <v>53.8</v>
      </c>
      <c r="D3788" s="83">
        <v>53.8</v>
      </c>
      <c r="E3788">
        <f t="shared" si="460"/>
        <v>0</v>
      </c>
      <c r="F3788" s="90" t="str">
        <f t="shared" si="459"/>
        <v>Sin movimiento en 2020</v>
      </c>
    </row>
    <row r="3789" spans="1:6" hidden="1" x14ac:dyDescent="0.25">
      <c r="A3789" s="75" t="s">
        <v>5976</v>
      </c>
      <c r="B3789" s="75" t="s">
        <v>5977</v>
      </c>
      <c r="C3789" s="83">
        <v>57.26</v>
      </c>
      <c r="D3789" s="83">
        <v>53.9</v>
      </c>
      <c r="E3789">
        <f t="shared" si="460"/>
        <v>3.3599999999999994</v>
      </c>
      <c r="F3789" t="str">
        <f t="shared" ref="F3789:F3825" si="461">IF(E3789=0,"No cobrable", IF(C3789&gt;D3789,"se sigue facturando","esta pagando"))</f>
        <v>se sigue facturando</v>
      </c>
    </row>
    <row r="3790" spans="1:6" x14ac:dyDescent="0.25">
      <c r="A3790" s="75" t="s">
        <v>4955</v>
      </c>
      <c r="B3790" s="75" t="s">
        <v>4956</v>
      </c>
      <c r="C3790" s="83">
        <v>54.27</v>
      </c>
      <c r="D3790" s="83">
        <v>54.27</v>
      </c>
      <c r="E3790">
        <f t="shared" si="460"/>
        <v>0</v>
      </c>
      <c r="F3790" s="90" t="str">
        <f>IF(E3790=0,"Sin movimiento en 2020", IF(C3790&gt;D3790,"se sigue facturando","esta pagando"))</f>
        <v>Sin movimiento en 2020</v>
      </c>
    </row>
    <row r="3791" spans="1:6" hidden="1" x14ac:dyDescent="0.25">
      <c r="A3791" s="75" t="s">
        <v>1399</v>
      </c>
      <c r="B3791" s="75" t="s">
        <v>1400</v>
      </c>
      <c r="C3791" s="83">
        <v>130.37</v>
      </c>
      <c r="D3791" s="83">
        <v>54.34</v>
      </c>
      <c r="E3791">
        <f t="shared" si="460"/>
        <v>76.03</v>
      </c>
      <c r="F3791" t="str">
        <f t="shared" si="461"/>
        <v>se sigue facturando</v>
      </c>
    </row>
    <row r="3792" spans="1:6" x14ac:dyDescent="0.25">
      <c r="A3792" s="75" t="s">
        <v>4649</v>
      </c>
      <c r="B3792" s="75" t="s">
        <v>4650</v>
      </c>
      <c r="C3792" s="83">
        <v>54.37</v>
      </c>
      <c r="D3792" s="83">
        <v>54.37</v>
      </c>
      <c r="E3792">
        <f t="shared" si="460"/>
        <v>0</v>
      </c>
      <c r="F3792" s="90" t="str">
        <f t="shared" ref="F3792:F3793" si="462">IF(E3792=0,"Sin movimiento en 2020", IF(C3792&gt;D3792,"se sigue facturando","esta pagando"))</f>
        <v>Sin movimiento en 2020</v>
      </c>
    </row>
    <row r="3793" spans="1:6" x14ac:dyDescent="0.25">
      <c r="A3793" s="75" t="s">
        <v>335</v>
      </c>
      <c r="B3793" s="75" t="s">
        <v>336</v>
      </c>
      <c r="C3793" s="83">
        <v>54.45</v>
      </c>
      <c r="D3793" s="83">
        <v>54.45</v>
      </c>
      <c r="E3793">
        <f t="shared" si="460"/>
        <v>0</v>
      </c>
      <c r="F3793" s="90" t="str">
        <f t="shared" si="462"/>
        <v>Sin movimiento en 2020</v>
      </c>
    </row>
    <row r="3794" spans="1:6" hidden="1" x14ac:dyDescent="0.25">
      <c r="A3794" s="75" t="s">
        <v>1153</v>
      </c>
      <c r="B3794" s="75" t="s">
        <v>1154</v>
      </c>
      <c r="C3794" s="83">
        <v>26.41</v>
      </c>
      <c r="D3794" s="83">
        <v>54.51</v>
      </c>
      <c r="E3794">
        <f t="shared" si="460"/>
        <v>-28.099999999999998</v>
      </c>
      <c r="F3794" t="str">
        <f t="shared" si="461"/>
        <v>esta pagando</v>
      </c>
    </row>
    <row r="3795" spans="1:6" x14ac:dyDescent="0.25">
      <c r="A3795" s="75" t="s">
        <v>9531</v>
      </c>
      <c r="B3795" s="75" t="s">
        <v>9532</v>
      </c>
      <c r="C3795" s="83">
        <v>54.63</v>
      </c>
      <c r="D3795" s="83">
        <v>54.63</v>
      </c>
      <c r="E3795">
        <f t="shared" si="460"/>
        <v>0</v>
      </c>
      <c r="F3795" s="90" t="str">
        <f t="shared" ref="F3795:F3798" si="463">IF(E3795=0,"Sin movimiento en 2020", IF(C3795&gt;D3795,"se sigue facturando","esta pagando"))</f>
        <v>Sin movimiento en 2020</v>
      </c>
    </row>
    <row r="3796" spans="1:6" x14ac:dyDescent="0.25">
      <c r="A3796" s="75" t="s">
        <v>469</v>
      </c>
      <c r="B3796" s="75" t="s">
        <v>470</v>
      </c>
      <c r="C3796" s="83">
        <v>54.66</v>
      </c>
      <c r="D3796" s="83">
        <v>54.66</v>
      </c>
      <c r="E3796">
        <f t="shared" si="460"/>
        <v>0</v>
      </c>
      <c r="F3796" s="90" t="str">
        <f t="shared" si="463"/>
        <v>Sin movimiento en 2020</v>
      </c>
    </row>
    <row r="3797" spans="1:6" x14ac:dyDescent="0.25">
      <c r="A3797" s="75" t="s">
        <v>1707</v>
      </c>
      <c r="B3797" s="75" t="s">
        <v>1708</v>
      </c>
      <c r="C3797" s="83">
        <v>54.66</v>
      </c>
      <c r="D3797" s="83">
        <v>54.66</v>
      </c>
      <c r="E3797">
        <f t="shared" si="460"/>
        <v>0</v>
      </c>
      <c r="F3797" s="90" t="str">
        <f t="shared" si="463"/>
        <v>Sin movimiento en 2020</v>
      </c>
    </row>
    <row r="3798" spans="1:6" x14ac:dyDescent="0.25">
      <c r="A3798" s="75" t="s">
        <v>2363</v>
      </c>
      <c r="B3798" s="75" t="s">
        <v>2364</v>
      </c>
      <c r="C3798" s="83">
        <v>54.91</v>
      </c>
      <c r="D3798" s="83">
        <v>54.91</v>
      </c>
      <c r="E3798">
        <f t="shared" si="460"/>
        <v>0</v>
      </c>
      <c r="F3798" s="90" t="str">
        <f t="shared" si="463"/>
        <v>Sin movimiento en 2020</v>
      </c>
    </row>
    <row r="3799" spans="1:6" hidden="1" x14ac:dyDescent="0.25">
      <c r="A3799" s="75" t="s">
        <v>1127</v>
      </c>
      <c r="B3799" s="75" t="s">
        <v>1128</v>
      </c>
      <c r="C3799" s="83">
        <v>148.88</v>
      </c>
      <c r="D3799" s="83">
        <v>54.97</v>
      </c>
      <c r="E3799">
        <f t="shared" si="460"/>
        <v>93.91</v>
      </c>
      <c r="F3799" t="str">
        <f t="shared" si="461"/>
        <v>se sigue facturando</v>
      </c>
    </row>
    <row r="3800" spans="1:6" x14ac:dyDescent="0.25">
      <c r="A3800" s="75" t="s">
        <v>3204</v>
      </c>
      <c r="B3800" s="75" t="s">
        <v>3205</v>
      </c>
      <c r="C3800" s="83">
        <v>55.06</v>
      </c>
      <c r="D3800" s="83">
        <v>55.06</v>
      </c>
      <c r="E3800">
        <f t="shared" si="460"/>
        <v>0</v>
      </c>
      <c r="F3800" s="90" t="str">
        <f t="shared" ref="F3800:F3803" si="464">IF(E3800=0,"Sin movimiento en 2020", IF(C3800&gt;D3800,"se sigue facturando","esta pagando"))</f>
        <v>Sin movimiento en 2020</v>
      </c>
    </row>
    <row r="3801" spans="1:6" x14ac:dyDescent="0.25">
      <c r="A3801" s="75" t="s">
        <v>3096</v>
      </c>
      <c r="B3801" s="75" t="s">
        <v>3097</v>
      </c>
      <c r="C3801" s="83">
        <v>55.34</v>
      </c>
      <c r="D3801" s="83">
        <v>55.34</v>
      </c>
      <c r="E3801">
        <f t="shared" si="460"/>
        <v>0</v>
      </c>
      <c r="F3801" s="90" t="str">
        <f t="shared" si="464"/>
        <v>Sin movimiento en 2020</v>
      </c>
    </row>
    <row r="3802" spans="1:6" x14ac:dyDescent="0.25">
      <c r="A3802" s="75" t="s">
        <v>1033</v>
      </c>
      <c r="B3802" s="75" t="s">
        <v>1034</v>
      </c>
      <c r="C3802" s="83">
        <v>55.45</v>
      </c>
      <c r="D3802" s="83">
        <v>55.45</v>
      </c>
      <c r="E3802">
        <f t="shared" si="460"/>
        <v>0</v>
      </c>
      <c r="F3802" s="90" t="str">
        <f t="shared" si="464"/>
        <v>Sin movimiento en 2020</v>
      </c>
    </row>
    <row r="3803" spans="1:6" x14ac:dyDescent="0.25">
      <c r="A3803" s="75" t="s">
        <v>3516</v>
      </c>
      <c r="B3803" s="75" t="s">
        <v>3517</v>
      </c>
      <c r="C3803" s="83">
        <v>55.64</v>
      </c>
      <c r="D3803" s="83">
        <v>55.64</v>
      </c>
      <c r="E3803">
        <f t="shared" si="460"/>
        <v>0</v>
      </c>
      <c r="F3803" s="90" t="str">
        <f t="shared" si="464"/>
        <v>Sin movimiento en 2020</v>
      </c>
    </row>
    <row r="3804" spans="1:6" hidden="1" x14ac:dyDescent="0.25">
      <c r="A3804" s="75" t="s">
        <v>4921</v>
      </c>
      <c r="B3804" s="75" t="s">
        <v>4922</v>
      </c>
      <c r="C3804" s="83">
        <v>38.39</v>
      </c>
      <c r="D3804" s="83">
        <v>56.18</v>
      </c>
      <c r="E3804">
        <f t="shared" si="460"/>
        <v>-17.79</v>
      </c>
      <c r="F3804" t="str">
        <f t="shared" si="461"/>
        <v>esta pagando</v>
      </c>
    </row>
    <row r="3805" spans="1:6" x14ac:dyDescent="0.25">
      <c r="A3805" s="75" t="s">
        <v>1147</v>
      </c>
      <c r="B3805" s="75" t="s">
        <v>1148</v>
      </c>
      <c r="C3805" s="83">
        <v>56.21</v>
      </c>
      <c r="D3805" s="83">
        <v>56.21</v>
      </c>
      <c r="E3805">
        <f t="shared" si="460"/>
        <v>0</v>
      </c>
      <c r="F3805" s="90" t="str">
        <f>IF(E3805=0,"Sin movimiento en 2020", IF(C3805&gt;D3805,"se sigue facturando","esta pagando"))</f>
        <v>Sin movimiento en 2020</v>
      </c>
    </row>
    <row r="3806" spans="1:6" hidden="1" x14ac:dyDescent="0.25">
      <c r="A3806" s="75" t="s">
        <v>4042</v>
      </c>
      <c r="B3806" s="75" t="s">
        <v>4043</v>
      </c>
      <c r="C3806" s="83">
        <v>52.11</v>
      </c>
      <c r="D3806" s="83">
        <v>56.21</v>
      </c>
      <c r="E3806">
        <f t="shared" si="460"/>
        <v>-4.1000000000000014</v>
      </c>
      <c r="F3806" t="str">
        <f t="shared" si="461"/>
        <v>esta pagando</v>
      </c>
    </row>
    <row r="3807" spans="1:6" x14ac:dyDescent="0.25">
      <c r="A3807" s="75" t="s">
        <v>1737</v>
      </c>
      <c r="B3807" s="75" t="s">
        <v>1738</v>
      </c>
      <c r="C3807" s="83">
        <v>56.31</v>
      </c>
      <c r="D3807" s="83">
        <v>56.31</v>
      </c>
      <c r="E3807">
        <f t="shared" si="460"/>
        <v>0</v>
      </c>
      <c r="F3807" s="90" t="str">
        <f t="shared" ref="F3807:F3808" si="465">IF(E3807=0,"Sin movimiento en 2020", IF(C3807&gt;D3807,"se sigue facturando","esta pagando"))</f>
        <v>Sin movimiento en 2020</v>
      </c>
    </row>
    <row r="3808" spans="1:6" x14ac:dyDescent="0.25">
      <c r="A3808" s="75" t="s">
        <v>3188</v>
      </c>
      <c r="B3808" s="75" t="s">
        <v>3189</v>
      </c>
      <c r="C3808" s="83">
        <v>56.31</v>
      </c>
      <c r="D3808" s="83">
        <v>56.31</v>
      </c>
      <c r="E3808">
        <f t="shared" si="460"/>
        <v>0</v>
      </c>
      <c r="F3808" s="90" t="str">
        <f t="shared" si="465"/>
        <v>Sin movimiento en 2020</v>
      </c>
    </row>
    <row r="3809" spans="1:6" hidden="1" x14ac:dyDescent="0.25">
      <c r="A3809" s="75" t="s">
        <v>6353</v>
      </c>
      <c r="B3809" s="75" t="s">
        <v>6354</v>
      </c>
      <c r="C3809" s="83">
        <v>37.880000000000003</v>
      </c>
      <c r="D3809" s="83">
        <v>56.34</v>
      </c>
      <c r="E3809">
        <f t="shared" si="460"/>
        <v>-18.46</v>
      </c>
      <c r="F3809" t="str">
        <f t="shared" si="461"/>
        <v>esta pagando</v>
      </c>
    </row>
    <row r="3810" spans="1:6" x14ac:dyDescent="0.25">
      <c r="A3810" s="75" t="s">
        <v>2173</v>
      </c>
      <c r="B3810" s="75" t="s">
        <v>2174</v>
      </c>
      <c r="C3810" s="83">
        <v>56.41</v>
      </c>
      <c r="D3810" s="83">
        <v>56.41</v>
      </c>
      <c r="E3810">
        <f t="shared" si="460"/>
        <v>0</v>
      </c>
      <c r="F3810" s="90" t="str">
        <f t="shared" ref="F3810:F3819" si="466">IF(E3810=0,"Sin movimiento en 2020", IF(C3810&gt;D3810,"se sigue facturando","esta pagando"))</f>
        <v>Sin movimiento en 2020</v>
      </c>
    </row>
    <row r="3811" spans="1:6" x14ac:dyDescent="0.25">
      <c r="A3811" s="75" t="s">
        <v>2093</v>
      </c>
      <c r="B3811" s="75" t="s">
        <v>2094</v>
      </c>
      <c r="C3811" s="83">
        <v>56.47</v>
      </c>
      <c r="D3811" s="83">
        <v>56.47</v>
      </c>
      <c r="E3811">
        <f t="shared" si="460"/>
        <v>0</v>
      </c>
      <c r="F3811" s="90" t="str">
        <f t="shared" si="466"/>
        <v>Sin movimiento en 2020</v>
      </c>
    </row>
    <row r="3812" spans="1:6" x14ac:dyDescent="0.25">
      <c r="A3812" s="75" t="s">
        <v>4058</v>
      </c>
      <c r="B3812" s="75" t="s">
        <v>4059</v>
      </c>
      <c r="C3812" s="83">
        <v>56.47</v>
      </c>
      <c r="D3812" s="83">
        <v>56.47</v>
      </c>
      <c r="E3812">
        <f t="shared" si="460"/>
        <v>0</v>
      </c>
      <c r="F3812" s="90" t="str">
        <f t="shared" si="466"/>
        <v>Sin movimiento en 2020</v>
      </c>
    </row>
    <row r="3813" spans="1:6" x14ac:dyDescent="0.25">
      <c r="A3813" s="75" t="s">
        <v>1025</v>
      </c>
      <c r="B3813" s="75" t="s">
        <v>1026</v>
      </c>
      <c r="C3813" s="83">
        <v>56.49</v>
      </c>
      <c r="D3813" s="83">
        <v>56.49</v>
      </c>
      <c r="E3813">
        <f t="shared" si="460"/>
        <v>0</v>
      </c>
      <c r="F3813" s="90" t="str">
        <f t="shared" si="466"/>
        <v>Sin movimiento en 2020</v>
      </c>
    </row>
    <row r="3814" spans="1:6" x14ac:dyDescent="0.25">
      <c r="A3814" s="75" t="s">
        <v>4543</v>
      </c>
      <c r="B3814" s="75" t="s">
        <v>4544</v>
      </c>
      <c r="C3814" s="83">
        <v>56.6</v>
      </c>
      <c r="D3814" s="83">
        <v>56.6</v>
      </c>
      <c r="E3814">
        <f t="shared" si="460"/>
        <v>0</v>
      </c>
      <c r="F3814" s="90" t="str">
        <f t="shared" si="466"/>
        <v>Sin movimiento en 2020</v>
      </c>
    </row>
    <row r="3815" spans="1:6" x14ac:dyDescent="0.25">
      <c r="A3815" s="75" t="s">
        <v>8194</v>
      </c>
      <c r="B3815" s="75" t="s">
        <v>8195</v>
      </c>
      <c r="C3815" s="83">
        <v>56.61</v>
      </c>
      <c r="D3815" s="83">
        <v>56.61</v>
      </c>
      <c r="E3815">
        <f t="shared" si="460"/>
        <v>0</v>
      </c>
      <c r="F3815" s="90" t="str">
        <f t="shared" si="466"/>
        <v>Sin movimiento en 2020</v>
      </c>
    </row>
    <row r="3816" spans="1:6" x14ac:dyDescent="0.25">
      <c r="A3816" s="75" t="s">
        <v>4032</v>
      </c>
      <c r="B3816" s="75" t="s">
        <v>4033</v>
      </c>
      <c r="C3816" s="83">
        <v>56.96</v>
      </c>
      <c r="D3816" s="83">
        <v>56.96</v>
      </c>
      <c r="E3816">
        <f t="shared" si="460"/>
        <v>0</v>
      </c>
      <c r="F3816" s="90" t="str">
        <f t="shared" si="466"/>
        <v>Sin movimiento en 2020</v>
      </c>
    </row>
    <row r="3817" spans="1:6" x14ac:dyDescent="0.25">
      <c r="A3817" s="75" t="s">
        <v>4859</v>
      </c>
      <c r="B3817" s="75" t="s">
        <v>4860</v>
      </c>
      <c r="C3817" s="83">
        <v>56.98</v>
      </c>
      <c r="D3817" s="83">
        <v>56.98</v>
      </c>
      <c r="E3817">
        <f t="shared" si="460"/>
        <v>0</v>
      </c>
      <c r="F3817" s="90" t="str">
        <f t="shared" si="466"/>
        <v>Sin movimiento en 2020</v>
      </c>
    </row>
    <row r="3818" spans="1:6" x14ac:dyDescent="0.25">
      <c r="A3818" s="75" t="s">
        <v>983</v>
      </c>
      <c r="B3818" s="75" t="s">
        <v>984</v>
      </c>
      <c r="C3818" s="83">
        <v>57.06</v>
      </c>
      <c r="D3818" s="83">
        <v>57.06</v>
      </c>
      <c r="E3818">
        <f t="shared" si="460"/>
        <v>0</v>
      </c>
      <c r="F3818" s="90" t="str">
        <f t="shared" si="466"/>
        <v>Sin movimiento en 2020</v>
      </c>
    </row>
    <row r="3819" spans="1:6" x14ac:dyDescent="0.25">
      <c r="A3819" s="75" t="s">
        <v>7173</v>
      </c>
      <c r="B3819" s="75" t="s">
        <v>7174</v>
      </c>
      <c r="C3819" s="83">
        <v>57.14</v>
      </c>
      <c r="D3819" s="83">
        <v>57.14</v>
      </c>
      <c r="E3819">
        <f t="shared" si="460"/>
        <v>0</v>
      </c>
      <c r="F3819" s="90" t="str">
        <f t="shared" si="466"/>
        <v>Sin movimiento en 2020</v>
      </c>
    </row>
    <row r="3820" spans="1:6" hidden="1" x14ac:dyDescent="0.25">
      <c r="A3820" s="75" t="s">
        <v>809</v>
      </c>
      <c r="B3820" s="75" t="s">
        <v>810</v>
      </c>
      <c r="C3820" s="83">
        <v>54.26</v>
      </c>
      <c r="D3820" s="83">
        <v>57.21</v>
      </c>
      <c r="E3820">
        <f t="shared" si="460"/>
        <v>-2.9500000000000028</v>
      </c>
      <c r="F3820" t="str">
        <f t="shared" si="461"/>
        <v>esta pagando</v>
      </c>
    </row>
    <row r="3821" spans="1:6" hidden="1" x14ac:dyDescent="0.25">
      <c r="A3821" s="75" t="s">
        <v>7940</v>
      </c>
      <c r="B3821" s="75" t="s">
        <v>7941</v>
      </c>
      <c r="C3821" s="83">
        <v>18.100000000000001</v>
      </c>
      <c r="D3821" s="83">
        <v>57.31</v>
      </c>
      <c r="E3821">
        <f t="shared" si="460"/>
        <v>-39.21</v>
      </c>
      <c r="F3821" t="str">
        <f t="shared" si="461"/>
        <v>esta pagando</v>
      </c>
    </row>
    <row r="3822" spans="1:6" x14ac:dyDescent="0.25">
      <c r="A3822" s="75" t="s">
        <v>3948</v>
      </c>
      <c r="B3822" s="75" t="s">
        <v>3949</v>
      </c>
      <c r="C3822" s="83">
        <v>57.46</v>
      </c>
      <c r="D3822" s="83">
        <v>57.46</v>
      </c>
      <c r="E3822">
        <f t="shared" si="460"/>
        <v>0</v>
      </c>
      <c r="F3822" s="90" t="str">
        <f t="shared" ref="F3822:F3824" si="467">IF(E3822=0,"Sin movimiento en 2020", IF(C3822&gt;D3822,"se sigue facturando","esta pagando"))</f>
        <v>Sin movimiento en 2020</v>
      </c>
    </row>
    <row r="3823" spans="1:6" x14ac:dyDescent="0.25">
      <c r="A3823" s="75" t="s">
        <v>6361</v>
      </c>
      <c r="B3823" s="75" t="s">
        <v>6362</v>
      </c>
      <c r="C3823" s="83">
        <v>57.52</v>
      </c>
      <c r="D3823" s="83">
        <v>57.52</v>
      </c>
      <c r="E3823">
        <f t="shared" si="460"/>
        <v>0</v>
      </c>
      <c r="F3823" s="90" t="str">
        <f t="shared" si="467"/>
        <v>Sin movimiento en 2020</v>
      </c>
    </row>
    <row r="3824" spans="1:6" x14ac:dyDescent="0.25">
      <c r="A3824" s="75" t="s">
        <v>1997</v>
      </c>
      <c r="B3824" s="75" t="s">
        <v>1998</v>
      </c>
      <c r="C3824" s="83">
        <v>57.53</v>
      </c>
      <c r="D3824" s="83">
        <v>57.53</v>
      </c>
      <c r="E3824">
        <f t="shared" si="460"/>
        <v>0</v>
      </c>
      <c r="F3824" s="90" t="str">
        <f t="shared" si="467"/>
        <v>Sin movimiento en 2020</v>
      </c>
    </row>
    <row r="3825" spans="1:6" hidden="1" x14ac:dyDescent="0.25">
      <c r="A3825" s="75" t="s">
        <v>6893</v>
      </c>
      <c r="B3825" s="75" t="s">
        <v>6894</v>
      </c>
      <c r="C3825" s="83">
        <v>134.04</v>
      </c>
      <c r="D3825" s="83">
        <v>57.57</v>
      </c>
      <c r="E3825">
        <f t="shared" si="460"/>
        <v>76.47</v>
      </c>
      <c r="F3825" t="str">
        <f t="shared" si="461"/>
        <v>se sigue facturando</v>
      </c>
    </row>
    <row r="3826" spans="1:6" x14ac:dyDescent="0.25">
      <c r="A3826" s="75" t="s">
        <v>4442</v>
      </c>
      <c r="B3826" s="75" t="s">
        <v>4443</v>
      </c>
      <c r="C3826" s="83">
        <v>58.12</v>
      </c>
      <c r="D3826" s="83">
        <v>58.12</v>
      </c>
      <c r="E3826">
        <f t="shared" si="460"/>
        <v>0</v>
      </c>
      <c r="F3826" s="90" t="str">
        <f t="shared" ref="F3826:F3873" si="468">IF(E3826=0,"Sin movimiento en 2020", IF(C3826&gt;D3826,"se sigue facturando","esta pagando"))</f>
        <v>Sin movimiento en 2020</v>
      </c>
    </row>
    <row r="3827" spans="1:6" x14ac:dyDescent="0.25">
      <c r="A3827" s="75" t="s">
        <v>2982</v>
      </c>
      <c r="B3827" s="75" t="s">
        <v>2983</v>
      </c>
      <c r="C3827" s="83">
        <v>58.54</v>
      </c>
      <c r="D3827" s="83">
        <v>58.54</v>
      </c>
      <c r="E3827">
        <f t="shared" si="460"/>
        <v>0</v>
      </c>
      <c r="F3827" s="90" t="str">
        <f t="shared" si="468"/>
        <v>Sin movimiento en 2020</v>
      </c>
    </row>
    <row r="3828" spans="1:6" x14ac:dyDescent="0.25">
      <c r="A3828" s="75" t="s">
        <v>4835</v>
      </c>
      <c r="B3828" s="75" t="s">
        <v>4836</v>
      </c>
      <c r="C3828" s="83">
        <v>58.73</v>
      </c>
      <c r="D3828" s="83">
        <v>58.73</v>
      </c>
      <c r="E3828">
        <f t="shared" si="460"/>
        <v>0</v>
      </c>
      <c r="F3828" s="90" t="str">
        <f t="shared" si="468"/>
        <v>Sin movimiento en 2020</v>
      </c>
    </row>
    <row r="3829" spans="1:6" x14ac:dyDescent="0.25">
      <c r="A3829" s="75" t="s">
        <v>2279</v>
      </c>
      <c r="B3829" s="75" t="s">
        <v>2280</v>
      </c>
      <c r="C3829" s="83">
        <v>58.76</v>
      </c>
      <c r="D3829" s="83">
        <v>58.76</v>
      </c>
      <c r="E3829">
        <f t="shared" si="460"/>
        <v>0</v>
      </c>
      <c r="F3829" s="90" t="str">
        <f t="shared" si="468"/>
        <v>Sin movimiento en 2020</v>
      </c>
    </row>
    <row r="3830" spans="1:6" x14ac:dyDescent="0.25">
      <c r="A3830" s="75" t="s">
        <v>4316</v>
      </c>
      <c r="B3830" s="75" t="s">
        <v>4317</v>
      </c>
      <c r="C3830" s="83">
        <v>58.93</v>
      </c>
      <c r="D3830" s="83">
        <v>58.93</v>
      </c>
      <c r="E3830">
        <f t="shared" si="460"/>
        <v>0</v>
      </c>
      <c r="F3830" s="90" t="str">
        <f t="shared" si="468"/>
        <v>Sin movimiento en 2020</v>
      </c>
    </row>
    <row r="3831" spans="1:6" x14ac:dyDescent="0.25">
      <c r="A3831" s="75" t="s">
        <v>1769</v>
      </c>
      <c r="B3831" s="75" t="s">
        <v>1770</v>
      </c>
      <c r="C3831" s="83">
        <v>59.09</v>
      </c>
      <c r="D3831" s="83">
        <v>59.09</v>
      </c>
      <c r="E3831">
        <f t="shared" si="460"/>
        <v>0</v>
      </c>
      <c r="F3831" s="90" t="str">
        <f t="shared" si="468"/>
        <v>Sin movimiento en 2020</v>
      </c>
    </row>
    <row r="3832" spans="1:6" x14ac:dyDescent="0.25">
      <c r="A3832" s="75" t="s">
        <v>805</v>
      </c>
      <c r="B3832" s="75" t="s">
        <v>806</v>
      </c>
      <c r="C3832" s="83">
        <v>59.21</v>
      </c>
      <c r="D3832" s="83">
        <v>59.21</v>
      </c>
      <c r="E3832">
        <f t="shared" si="460"/>
        <v>0</v>
      </c>
      <c r="F3832" s="90" t="str">
        <f t="shared" si="468"/>
        <v>Sin movimiento en 2020</v>
      </c>
    </row>
    <row r="3833" spans="1:6" x14ac:dyDescent="0.25">
      <c r="A3833" s="75" t="s">
        <v>1901</v>
      </c>
      <c r="B3833" s="75" t="s">
        <v>1902</v>
      </c>
      <c r="C3833" s="83">
        <v>59.49</v>
      </c>
      <c r="D3833" s="83">
        <v>59.49</v>
      </c>
      <c r="E3833">
        <f t="shared" si="460"/>
        <v>0</v>
      </c>
      <c r="F3833" s="90" t="str">
        <f t="shared" si="468"/>
        <v>Sin movimiento en 2020</v>
      </c>
    </row>
    <row r="3834" spans="1:6" x14ac:dyDescent="0.25">
      <c r="A3834" s="75" t="s">
        <v>2369</v>
      </c>
      <c r="B3834" s="75" t="s">
        <v>2370</v>
      </c>
      <c r="C3834" s="83">
        <v>59.73</v>
      </c>
      <c r="D3834" s="83">
        <v>59.73</v>
      </c>
      <c r="E3834">
        <f t="shared" si="460"/>
        <v>0</v>
      </c>
      <c r="F3834" s="90" t="str">
        <f t="shared" si="468"/>
        <v>Sin movimiento en 2020</v>
      </c>
    </row>
    <row r="3835" spans="1:6" x14ac:dyDescent="0.25">
      <c r="A3835" s="75" t="s">
        <v>2563</v>
      </c>
      <c r="B3835" s="75" t="s">
        <v>2564</v>
      </c>
      <c r="C3835" s="83">
        <v>59.92</v>
      </c>
      <c r="D3835" s="83">
        <v>59.92</v>
      </c>
      <c r="E3835">
        <f t="shared" si="460"/>
        <v>0</v>
      </c>
      <c r="F3835" s="90" t="str">
        <f t="shared" si="468"/>
        <v>Sin movimiento en 2020</v>
      </c>
    </row>
    <row r="3836" spans="1:6" x14ac:dyDescent="0.25">
      <c r="A3836" s="75" t="s">
        <v>2027</v>
      </c>
      <c r="B3836" s="75" t="s">
        <v>2028</v>
      </c>
      <c r="C3836" s="83">
        <v>60</v>
      </c>
      <c r="D3836" s="83">
        <v>60</v>
      </c>
      <c r="E3836">
        <f t="shared" si="460"/>
        <v>0</v>
      </c>
      <c r="F3836" s="90" t="str">
        <f t="shared" si="468"/>
        <v>Sin movimiento en 2020</v>
      </c>
    </row>
    <row r="3837" spans="1:6" x14ac:dyDescent="0.25">
      <c r="A3837" s="75" t="s">
        <v>5141</v>
      </c>
      <c r="B3837" s="75" t="s">
        <v>5142</v>
      </c>
      <c r="C3837" s="83">
        <v>61.23</v>
      </c>
      <c r="D3837" s="83">
        <v>61.23</v>
      </c>
      <c r="E3837">
        <f t="shared" si="460"/>
        <v>0</v>
      </c>
      <c r="F3837" s="90" t="str">
        <f t="shared" si="468"/>
        <v>Sin movimiento en 2020</v>
      </c>
    </row>
    <row r="3838" spans="1:6" x14ac:dyDescent="0.25">
      <c r="A3838" s="75" t="s">
        <v>1233</v>
      </c>
      <c r="B3838" s="75" t="s">
        <v>1234</v>
      </c>
      <c r="C3838" s="83">
        <v>61.44</v>
      </c>
      <c r="D3838" s="83">
        <v>61.44</v>
      </c>
      <c r="E3838">
        <f t="shared" si="460"/>
        <v>0</v>
      </c>
      <c r="F3838" s="90" t="str">
        <f t="shared" si="468"/>
        <v>Sin movimiento en 2020</v>
      </c>
    </row>
    <row r="3839" spans="1:6" x14ac:dyDescent="0.25">
      <c r="A3839" s="75" t="s">
        <v>2439</v>
      </c>
      <c r="B3839" s="75" t="s">
        <v>2440</v>
      </c>
      <c r="C3839" s="83">
        <v>61.57</v>
      </c>
      <c r="D3839" s="83">
        <v>61.57</v>
      </c>
      <c r="E3839">
        <f t="shared" si="460"/>
        <v>0</v>
      </c>
      <c r="F3839" s="90" t="str">
        <f t="shared" si="468"/>
        <v>Sin movimiento en 2020</v>
      </c>
    </row>
    <row r="3840" spans="1:6" x14ac:dyDescent="0.25">
      <c r="A3840" s="75" t="s">
        <v>8856</v>
      </c>
      <c r="B3840" s="75" t="s">
        <v>8857</v>
      </c>
      <c r="C3840" s="83">
        <v>61.77</v>
      </c>
      <c r="D3840" s="83">
        <v>61.77</v>
      </c>
      <c r="E3840">
        <f t="shared" si="460"/>
        <v>0</v>
      </c>
      <c r="F3840" s="90" t="str">
        <f t="shared" si="468"/>
        <v>Sin movimiento en 2020</v>
      </c>
    </row>
    <row r="3841" spans="1:6" x14ac:dyDescent="0.25">
      <c r="A3841" s="75" t="s">
        <v>7247</v>
      </c>
      <c r="B3841" s="75" t="s">
        <v>7248</v>
      </c>
      <c r="C3841" s="83">
        <v>61.98</v>
      </c>
      <c r="D3841" s="83">
        <v>61.98</v>
      </c>
      <c r="E3841">
        <f t="shared" si="460"/>
        <v>0</v>
      </c>
      <c r="F3841" s="90" t="str">
        <f t="shared" si="468"/>
        <v>Sin movimiento en 2020</v>
      </c>
    </row>
    <row r="3842" spans="1:6" x14ac:dyDescent="0.25">
      <c r="A3842" s="75" t="s">
        <v>3090</v>
      </c>
      <c r="B3842" s="75" t="s">
        <v>3091</v>
      </c>
      <c r="C3842" s="83">
        <v>62.29</v>
      </c>
      <c r="D3842" s="83">
        <v>62.29</v>
      </c>
      <c r="E3842">
        <f t="shared" ref="E3842:E3905" si="469">C3842-D3842</f>
        <v>0</v>
      </c>
      <c r="F3842" s="90" t="str">
        <f t="shared" si="468"/>
        <v>Sin movimiento en 2020</v>
      </c>
    </row>
    <row r="3843" spans="1:6" x14ac:dyDescent="0.25">
      <c r="A3843" s="75" t="s">
        <v>1667</v>
      </c>
      <c r="B3843" s="75" t="s">
        <v>1668</v>
      </c>
      <c r="C3843" s="83">
        <v>63</v>
      </c>
      <c r="D3843" s="83">
        <v>63</v>
      </c>
      <c r="E3843">
        <f t="shared" si="469"/>
        <v>0</v>
      </c>
      <c r="F3843" s="90" t="str">
        <f t="shared" si="468"/>
        <v>Sin movimiento en 2020</v>
      </c>
    </row>
    <row r="3844" spans="1:6" x14ac:dyDescent="0.25">
      <c r="A3844" s="75" t="s">
        <v>4112</v>
      </c>
      <c r="B3844" s="75" t="s">
        <v>4113</v>
      </c>
      <c r="C3844" s="83">
        <v>63.15</v>
      </c>
      <c r="D3844" s="83">
        <v>63.15</v>
      </c>
      <c r="E3844">
        <f t="shared" si="469"/>
        <v>0</v>
      </c>
      <c r="F3844" s="90" t="str">
        <f t="shared" si="468"/>
        <v>Sin movimiento en 2020</v>
      </c>
    </row>
    <row r="3845" spans="1:6" x14ac:dyDescent="0.25">
      <c r="A3845" s="75" t="s">
        <v>8240</v>
      </c>
      <c r="B3845" s="75" t="s">
        <v>8241</v>
      </c>
      <c r="C3845" s="83">
        <v>63.15</v>
      </c>
      <c r="D3845" s="83">
        <v>63.15</v>
      </c>
      <c r="E3845">
        <f t="shared" si="469"/>
        <v>0</v>
      </c>
      <c r="F3845" s="90" t="str">
        <f t="shared" si="468"/>
        <v>Sin movimiento en 2020</v>
      </c>
    </row>
    <row r="3846" spans="1:6" x14ac:dyDescent="0.25">
      <c r="A3846" s="75" t="s">
        <v>3502</v>
      </c>
      <c r="B3846" s="75" t="s">
        <v>3503</v>
      </c>
      <c r="C3846" s="83">
        <v>63.27</v>
      </c>
      <c r="D3846" s="83">
        <v>63.27</v>
      </c>
      <c r="E3846">
        <f t="shared" si="469"/>
        <v>0</v>
      </c>
      <c r="F3846" s="90" t="str">
        <f t="shared" si="468"/>
        <v>Sin movimiento en 2020</v>
      </c>
    </row>
    <row r="3847" spans="1:6" x14ac:dyDescent="0.25">
      <c r="A3847" s="75" t="s">
        <v>2003</v>
      </c>
      <c r="B3847" s="75" t="s">
        <v>2004</v>
      </c>
      <c r="C3847" s="83">
        <v>63.55</v>
      </c>
      <c r="D3847" s="83">
        <v>63.55</v>
      </c>
      <c r="E3847">
        <f t="shared" si="469"/>
        <v>0</v>
      </c>
      <c r="F3847" s="90" t="str">
        <f t="shared" si="468"/>
        <v>Sin movimiento en 2020</v>
      </c>
    </row>
    <row r="3848" spans="1:6" x14ac:dyDescent="0.25">
      <c r="A3848" s="75" t="s">
        <v>9301</v>
      </c>
      <c r="B3848" s="75" t="s">
        <v>9302</v>
      </c>
      <c r="C3848" s="83">
        <v>63.64</v>
      </c>
      <c r="D3848" s="83">
        <v>63.64</v>
      </c>
      <c r="E3848">
        <f t="shared" si="469"/>
        <v>0</v>
      </c>
      <c r="F3848" s="90" t="str">
        <f t="shared" si="468"/>
        <v>Sin movimiento en 2020</v>
      </c>
    </row>
    <row r="3849" spans="1:6" x14ac:dyDescent="0.25">
      <c r="A3849" s="75" t="s">
        <v>2647</v>
      </c>
      <c r="B3849" s="75" t="s">
        <v>2648</v>
      </c>
      <c r="C3849" s="83">
        <v>63.79</v>
      </c>
      <c r="D3849" s="83">
        <v>63.79</v>
      </c>
      <c r="E3849">
        <f t="shared" si="469"/>
        <v>0</v>
      </c>
      <c r="F3849" s="90" t="str">
        <f t="shared" si="468"/>
        <v>Sin movimiento en 2020</v>
      </c>
    </row>
    <row r="3850" spans="1:6" x14ac:dyDescent="0.25">
      <c r="A3850" s="75" t="s">
        <v>2549</v>
      </c>
      <c r="B3850" s="75" t="s">
        <v>2550</v>
      </c>
      <c r="C3850" s="83">
        <v>63.83</v>
      </c>
      <c r="D3850" s="83">
        <v>63.83</v>
      </c>
      <c r="E3850">
        <f t="shared" si="469"/>
        <v>0</v>
      </c>
      <c r="F3850" s="90" t="str">
        <f t="shared" si="468"/>
        <v>Sin movimiento en 2020</v>
      </c>
    </row>
    <row r="3851" spans="1:6" x14ac:dyDescent="0.25">
      <c r="A3851" s="75" t="s">
        <v>6499</v>
      </c>
      <c r="B3851" s="75" t="s">
        <v>6500</v>
      </c>
      <c r="C3851" s="83">
        <v>63.91</v>
      </c>
      <c r="D3851" s="83">
        <v>63.91</v>
      </c>
      <c r="E3851">
        <f t="shared" si="469"/>
        <v>0</v>
      </c>
      <c r="F3851" s="90" t="str">
        <f t="shared" si="468"/>
        <v>Sin movimiento en 2020</v>
      </c>
    </row>
    <row r="3852" spans="1:6" x14ac:dyDescent="0.25">
      <c r="A3852" s="75" t="s">
        <v>3638</v>
      </c>
      <c r="B3852" s="75" t="s">
        <v>3639</v>
      </c>
      <c r="C3852" s="83">
        <v>64.17</v>
      </c>
      <c r="D3852" s="83">
        <v>64.17</v>
      </c>
      <c r="E3852">
        <f t="shared" si="469"/>
        <v>0</v>
      </c>
      <c r="F3852" s="90" t="str">
        <f t="shared" si="468"/>
        <v>Sin movimiento en 2020</v>
      </c>
    </row>
    <row r="3853" spans="1:6" x14ac:dyDescent="0.25">
      <c r="A3853" s="75" t="s">
        <v>4545</v>
      </c>
      <c r="B3853" s="75" t="s">
        <v>4546</v>
      </c>
      <c r="C3853" s="83">
        <v>64.19</v>
      </c>
      <c r="D3853" s="83">
        <v>64.19</v>
      </c>
      <c r="E3853">
        <f t="shared" si="469"/>
        <v>0</v>
      </c>
      <c r="F3853" s="90" t="str">
        <f t="shared" si="468"/>
        <v>Sin movimiento en 2020</v>
      </c>
    </row>
    <row r="3854" spans="1:6" x14ac:dyDescent="0.25">
      <c r="A3854" s="75" t="s">
        <v>2978</v>
      </c>
      <c r="B3854" s="75" t="s">
        <v>2979</v>
      </c>
      <c r="C3854" s="83">
        <v>64.56</v>
      </c>
      <c r="D3854" s="83">
        <v>64.56</v>
      </c>
      <c r="E3854">
        <f t="shared" si="469"/>
        <v>0</v>
      </c>
      <c r="F3854" s="90" t="str">
        <f t="shared" si="468"/>
        <v>Sin movimiento en 2020</v>
      </c>
    </row>
    <row r="3855" spans="1:6" x14ac:dyDescent="0.25">
      <c r="A3855" s="75" t="s">
        <v>819</v>
      </c>
      <c r="B3855" s="75" t="s">
        <v>820</v>
      </c>
      <c r="C3855" s="83">
        <v>64.7</v>
      </c>
      <c r="D3855" s="83">
        <v>64.7</v>
      </c>
      <c r="E3855">
        <f t="shared" si="469"/>
        <v>0</v>
      </c>
      <c r="F3855" s="90" t="str">
        <f t="shared" si="468"/>
        <v>Sin movimiento en 2020</v>
      </c>
    </row>
    <row r="3856" spans="1:6" x14ac:dyDescent="0.25">
      <c r="A3856" s="75" t="s">
        <v>791</v>
      </c>
      <c r="B3856" s="75" t="s">
        <v>792</v>
      </c>
      <c r="C3856" s="83">
        <v>64.84</v>
      </c>
      <c r="D3856" s="83">
        <v>64.84</v>
      </c>
      <c r="E3856">
        <f t="shared" si="469"/>
        <v>0</v>
      </c>
      <c r="F3856" s="90" t="str">
        <f t="shared" si="468"/>
        <v>Sin movimiento en 2020</v>
      </c>
    </row>
    <row r="3857" spans="1:6" x14ac:dyDescent="0.25">
      <c r="A3857" s="75" t="s">
        <v>3430</v>
      </c>
      <c r="B3857" s="75" t="s">
        <v>3431</v>
      </c>
      <c r="C3857" s="83">
        <v>65.150000000000006</v>
      </c>
      <c r="D3857" s="83">
        <v>65.150000000000006</v>
      </c>
      <c r="E3857">
        <f t="shared" si="469"/>
        <v>0</v>
      </c>
      <c r="F3857" s="90" t="str">
        <f t="shared" si="468"/>
        <v>Sin movimiento en 2020</v>
      </c>
    </row>
    <row r="3858" spans="1:6" x14ac:dyDescent="0.25">
      <c r="A3858" s="75" t="s">
        <v>779</v>
      </c>
      <c r="B3858" s="75" t="s">
        <v>780</v>
      </c>
      <c r="C3858" s="83">
        <v>65.260000000000005</v>
      </c>
      <c r="D3858" s="83">
        <v>65.260000000000005</v>
      </c>
      <c r="E3858">
        <f t="shared" si="469"/>
        <v>0</v>
      </c>
      <c r="F3858" s="90" t="str">
        <f t="shared" si="468"/>
        <v>Sin movimiento en 2020</v>
      </c>
    </row>
    <row r="3859" spans="1:6" x14ac:dyDescent="0.25">
      <c r="A3859" s="75" t="s">
        <v>3294</v>
      </c>
      <c r="B3859" s="75" t="s">
        <v>3295</v>
      </c>
      <c r="C3859" s="83">
        <v>65.34</v>
      </c>
      <c r="D3859" s="83">
        <v>65.34</v>
      </c>
      <c r="E3859">
        <f t="shared" si="469"/>
        <v>0</v>
      </c>
      <c r="F3859" s="90" t="str">
        <f t="shared" si="468"/>
        <v>Sin movimiento en 2020</v>
      </c>
    </row>
    <row r="3860" spans="1:6" x14ac:dyDescent="0.25">
      <c r="A3860" s="75" t="s">
        <v>1349</v>
      </c>
      <c r="B3860" s="75" t="s">
        <v>1350</v>
      </c>
      <c r="C3860" s="83">
        <v>65.45</v>
      </c>
      <c r="D3860" s="83">
        <v>65.45</v>
      </c>
      <c r="E3860">
        <f t="shared" si="469"/>
        <v>0</v>
      </c>
      <c r="F3860" s="90" t="str">
        <f t="shared" si="468"/>
        <v>Sin movimiento en 2020</v>
      </c>
    </row>
    <row r="3861" spans="1:6" x14ac:dyDescent="0.25">
      <c r="A3861" s="75" t="s">
        <v>6735</v>
      </c>
      <c r="B3861" s="75" t="s">
        <v>6736</v>
      </c>
      <c r="C3861" s="83">
        <v>65.599999999999994</v>
      </c>
      <c r="D3861" s="83">
        <v>65.599999999999994</v>
      </c>
      <c r="E3861">
        <f t="shared" si="469"/>
        <v>0</v>
      </c>
      <c r="F3861" s="90" t="str">
        <f t="shared" si="468"/>
        <v>Sin movimiento en 2020</v>
      </c>
    </row>
    <row r="3862" spans="1:6" x14ac:dyDescent="0.25">
      <c r="A3862" s="75" t="s">
        <v>1361</v>
      </c>
      <c r="B3862" s="75" t="s">
        <v>1362</v>
      </c>
      <c r="C3862" s="83">
        <v>66.31</v>
      </c>
      <c r="D3862" s="83">
        <v>66.31</v>
      </c>
      <c r="E3862">
        <f t="shared" si="469"/>
        <v>0</v>
      </c>
      <c r="F3862" s="90" t="str">
        <f t="shared" si="468"/>
        <v>Sin movimiento en 2020</v>
      </c>
    </row>
    <row r="3863" spans="1:6" x14ac:dyDescent="0.25">
      <c r="A3863" s="75" t="s">
        <v>985</v>
      </c>
      <c r="B3863" s="75" t="s">
        <v>986</v>
      </c>
      <c r="C3863" s="83">
        <v>66.53</v>
      </c>
      <c r="D3863" s="83">
        <v>66.53</v>
      </c>
      <c r="E3863">
        <f t="shared" si="469"/>
        <v>0</v>
      </c>
      <c r="F3863" s="90" t="str">
        <f t="shared" si="468"/>
        <v>Sin movimiento en 2020</v>
      </c>
    </row>
    <row r="3864" spans="1:6" x14ac:dyDescent="0.25">
      <c r="A3864" s="75" t="s">
        <v>1701</v>
      </c>
      <c r="B3864" s="75" t="s">
        <v>1702</v>
      </c>
      <c r="C3864" s="83">
        <v>66.55</v>
      </c>
      <c r="D3864" s="83">
        <v>66.55</v>
      </c>
      <c r="E3864">
        <f t="shared" si="469"/>
        <v>0</v>
      </c>
      <c r="F3864" s="90" t="str">
        <f t="shared" si="468"/>
        <v>Sin movimiento en 2020</v>
      </c>
    </row>
    <row r="3865" spans="1:6" x14ac:dyDescent="0.25">
      <c r="A3865" s="75" t="s">
        <v>3370</v>
      </c>
      <c r="B3865" s="75" t="s">
        <v>3371</v>
      </c>
      <c r="C3865" s="83">
        <v>66.739999999999995</v>
      </c>
      <c r="D3865" s="83">
        <v>66.739999999999995</v>
      </c>
      <c r="E3865">
        <f t="shared" si="469"/>
        <v>0</v>
      </c>
      <c r="F3865" s="90" t="str">
        <f t="shared" si="468"/>
        <v>Sin movimiento en 2020</v>
      </c>
    </row>
    <row r="3866" spans="1:6" x14ac:dyDescent="0.25">
      <c r="A3866" s="75" t="s">
        <v>3792</v>
      </c>
      <c r="B3866" s="75" t="s">
        <v>3793</v>
      </c>
      <c r="C3866" s="83">
        <v>67.52</v>
      </c>
      <c r="D3866" s="83">
        <v>67.52</v>
      </c>
      <c r="E3866">
        <f t="shared" si="469"/>
        <v>0</v>
      </c>
      <c r="F3866" s="90" t="str">
        <f t="shared" si="468"/>
        <v>Sin movimiento en 2020</v>
      </c>
    </row>
    <row r="3867" spans="1:6" x14ac:dyDescent="0.25">
      <c r="A3867" s="75" t="s">
        <v>973</v>
      </c>
      <c r="B3867" s="75" t="s">
        <v>974</v>
      </c>
      <c r="C3867" s="83">
        <v>67.790000000000006</v>
      </c>
      <c r="D3867" s="83">
        <v>67.790000000000006</v>
      </c>
      <c r="E3867">
        <f t="shared" si="469"/>
        <v>0</v>
      </c>
      <c r="F3867" s="90" t="str">
        <f t="shared" si="468"/>
        <v>Sin movimiento en 2020</v>
      </c>
    </row>
    <row r="3868" spans="1:6" x14ac:dyDescent="0.25">
      <c r="A3868" s="75" t="s">
        <v>8396</v>
      </c>
      <c r="B3868" s="75" t="s">
        <v>8397</v>
      </c>
      <c r="C3868" s="83">
        <v>67.81</v>
      </c>
      <c r="D3868" s="83">
        <v>67.81</v>
      </c>
      <c r="E3868">
        <f t="shared" si="469"/>
        <v>0</v>
      </c>
      <c r="F3868" s="90" t="str">
        <f t="shared" si="468"/>
        <v>Sin movimiento en 2020</v>
      </c>
    </row>
    <row r="3869" spans="1:6" x14ac:dyDescent="0.25">
      <c r="A3869" s="75" t="s">
        <v>2609</v>
      </c>
      <c r="B3869" s="75" t="s">
        <v>2610</v>
      </c>
      <c r="C3869" s="83">
        <v>68.069999999999993</v>
      </c>
      <c r="D3869" s="83">
        <v>68.069999999999993</v>
      </c>
      <c r="E3869">
        <f t="shared" si="469"/>
        <v>0</v>
      </c>
      <c r="F3869" s="90" t="str">
        <f t="shared" si="468"/>
        <v>Sin movimiento en 2020</v>
      </c>
    </row>
    <row r="3870" spans="1:6" x14ac:dyDescent="0.25">
      <c r="A3870" s="75" t="s">
        <v>1111</v>
      </c>
      <c r="B3870" s="75" t="s">
        <v>1112</v>
      </c>
      <c r="C3870" s="83">
        <v>68.17</v>
      </c>
      <c r="D3870" s="83">
        <v>68.17</v>
      </c>
      <c r="E3870">
        <f t="shared" si="469"/>
        <v>0</v>
      </c>
      <c r="F3870" s="90" t="str">
        <f t="shared" si="468"/>
        <v>Sin movimiento en 2020</v>
      </c>
    </row>
    <row r="3871" spans="1:6" x14ac:dyDescent="0.25">
      <c r="A3871" s="75" t="s">
        <v>6423</v>
      </c>
      <c r="B3871" s="75" t="s">
        <v>6424</v>
      </c>
      <c r="C3871" s="83">
        <v>68.39</v>
      </c>
      <c r="D3871" s="83">
        <v>68.39</v>
      </c>
      <c r="E3871">
        <f t="shared" si="469"/>
        <v>0</v>
      </c>
      <c r="F3871" s="90" t="str">
        <f t="shared" si="468"/>
        <v>Sin movimiento en 2020</v>
      </c>
    </row>
    <row r="3872" spans="1:6" x14ac:dyDescent="0.25">
      <c r="A3872" s="75" t="s">
        <v>1713</v>
      </c>
      <c r="B3872" s="75" t="s">
        <v>1714</v>
      </c>
      <c r="C3872" s="83">
        <v>68.989999999999995</v>
      </c>
      <c r="D3872" s="83">
        <v>68.989999999999995</v>
      </c>
      <c r="E3872">
        <f t="shared" si="469"/>
        <v>0</v>
      </c>
      <c r="F3872" s="90" t="str">
        <f t="shared" si="468"/>
        <v>Sin movimiento en 2020</v>
      </c>
    </row>
    <row r="3873" spans="1:6" x14ac:dyDescent="0.25">
      <c r="A3873" s="75" t="s">
        <v>2671</v>
      </c>
      <c r="B3873" s="75" t="s">
        <v>2672</v>
      </c>
      <c r="C3873" s="83">
        <v>69.09</v>
      </c>
      <c r="D3873" s="83">
        <v>69.09</v>
      </c>
      <c r="E3873">
        <f t="shared" si="469"/>
        <v>0</v>
      </c>
      <c r="F3873" s="90" t="str">
        <f t="shared" si="468"/>
        <v>Sin movimiento en 2020</v>
      </c>
    </row>
    <row r="3874" spans="1:6" hidden="1" x14ac:dyDescent="0.25">
      <c r="A3874" s="75" t="s">
        <v>1075</v>
      </c>
      <c r="B3874" s="75" t="s">
        <v>1076</v>
      </c>
      <c r="C3874" s="83">
        <v>48.33</v>
      </c>
      <c r="D3874" s="83">
        <v>69.17</v>
      </c>
      <c r="E3874">
        <f t="shared" si="469"/>
        <v>-20.840000000000003</v>
      </c>
      <c r="F3874" t="str">
        <f t="shared" ref="F3874:F3891" si="470">IF(E3874=0,"No cobrable", IF(C3874&gt;D3874,"se sigue facturando","esta pagando"))</f>
        <v>esta pagando</v>
      </c>
    </row>
    <row r="3875" spans="1:6" x14ac:dyDescent="0.25">
      <c r="A3875" s="75" t="s">
        <v>2551</v>
      </c>
      <c r="B3875" s="75" t="s">
        <v>2552</v>
      </c>
      <c r="C3875" s="83">
        <v>69.209999999999994</v>
      </c>
      <c r="D3875" s="83">
        <v>69.209999999999994</v>
      </c>
      <c r="E3875">
        <f t="shared" si="469"/>
        <v>0</v>
      </c>
      <c r="F3875" s="90" t="str">
        <f t="shared" ref="F3875:F3881" si="471">IF(E3875=0,"Sin movimiento en 2020", IF(C3875&gt;D3875,"se sigue facturando","esta pagando"))</f>
        <v>Sin movimiento en 2020</v>
      </c>
    </row>
    <row r="3876" spans="1:6" x14ac:dyDescent="0.25">
      <c r="A3876" s="75" t="s">
        <v>1097</v>
      </c>
      <c r="B3876" s="75" t="s">
        <v>1098</v>
      </c>
      <c r="C3876" s="83">
        <v>69.42</v>
      </c>
      <c r="D3876" s="83">
        <v>69.42</v>
      </c>
      <c r="E3876">
        <f t="shared" si="469"/>
        <v>0</v>
      </c>
      <c r="F3876" s="90" t="str">
        <f t="shared" si="471"/>
        <v>Sin movimiento en 2020</v>
      </c>
    </row>
    <row r="3877" spans="1:6" x14ac:dyDescent="0.25">
      <c r="A3877" s="75" t="s">
        <v>1155</v>
      </c>
      <c r="B3877" s="75" t="s">
        <v>1156</v>
      </c>
      <c r="C3877" s="83">
        <v>69.959999999999994</v>
      </c>
      <c r="D3877" s="83">
        <v>69.959999999999994</v>
      </c>
      <c r="E3877">
        <f t="shared" si="469"/>
        <v>0</v>
      </c>
      <c r="F3877" s="90" t="str">
        <f t="shared" si="471"/>
        <v>Sin movimiento en 2020</v>
      </c>
    </row>
    <row r="3878" spans="1:6" x14ac:dyDescent="0.25">
      <c r="A3878" s="75" t="s">
        <v>4410</v>
      </c>
      <c r="B3878" s="75" t="s">
        <v>4411</v>
      </c>
      <c r="C3878" s="83">
        <v>70.36</v>
      </c>
      <c r="D3878" s="83">
        <v>70.36</v>
      </c>
      <c r="E3878">
        <f t="shared" si="469"/>
        <v>0</v>
      </c>
      <c r="F3878" s="90" t="str">
        <f t="shared" si="471"/>
        <v>Sin movimiento en 2020</v>
      </c>
    </row>
    <row r="3879" spans="1:6" x14ac:dyDescent="0.25">
      <c r="A3879" s="75" t="s">
        <v>7009</v>
      </c>
      <c r="B3879" s="75" t="s">
        <v>7010</v>
      </c>
      <c r="C3879" s="83">
        <v>70.38</v>
      </c>
      <c r="D3879" s="83">
        <v>70.38</v>
      </c>
      <c r="E3879">
        <f t="shared" si="469"/>
        <v>0</v>
      </c>
      <c r="F3879" s="90" t="str">
        <f t="shared" si="471"/>
        <v>Sin movimiento en 2020</v>
      </c>
    </row>
    <row r="3880" spans="1:6" x14ac:dyDescent="0.25">
      <c r="A3880" s="75" t="s">
        <v>4791</v>
      </c>
      <c r="B3880" s="75" t="s">
        <v>4792</v>
      </c>
      <c r="C3880" s="83">
        <v>70.540000000000006</v>
      </c>
      <c r="D3880" s="83">
        <v>70.540000000000006</v>
      </c>
      <c r="E3880">
        <f t="shared" si="469"/>
        <v>0</v>
      </c>
      <c r="F3880" s="90" t="str">
        <f t="shared" si="471"/>
        <v>Sin movimiento en 2020</v>
      </c>
    </row>
    <row r="3881" spans="1:6" x14ac:dyDescent="0.25">
      <c r="A3881" s="75" t="s">
        <v>1045</v>
      </c>
      <c r="B3881" s="75" t="s">
        <v>1046</v>
      </c>
      <c r="C3881" s="83">
        <v>71.040000000000006</v>
      </c>
      <c r="D3881" s="83">
        <v>71.040000000000006</v>
      </c>
      <c r="E3881">
        <f t="shared" si="469"/>
        <v>0</v>
      </c>
      <c r="F3881" s="90" t="str">
        <f t="shared" si="471"/>
        <v>Sin movimiento en 2020</v>
      </c>
    </row>
    <row r="3882" spans="1:6" hidden="1" x14ac:dyDescent="0.25">
      <c r="A3882" s="75" t="s">
        <v>1073</v>
      </c>
      <c r="B3882" s="75" t="s">
        <v>1074</v>
      </c>
      <c r="C3882" s="83">
        <v>116.3</v>
      </c>
      <c r="D3882" s="83">
        <v>71.37</v>
      </c>
      <c r="E3882">
        <f t="shared" si="469"/>
        <v>44.929999999999993</v>
      </c>
      <c r="F3882" t="str">
        <f t="shared" si="470"/>
        <v>se sigue facturando</v>
      </c>
    </row>
    <row r="3883" spans="1:6" x14ac:dyDescent="0.25">
      <c r="A3883" s="75" t="s">
        <v>4717</v>
      </c>
      <c r="B3883" s="75" t="s">
        <v>4718</v>
      </c>
      <c r="C3883" s="83">
        <v>71.45</v>
      </c>
      <c r="D3883" s="83">
        <v>71.45</v>
      </c>
      <c r="E3883">
        <f t="shared" si="469"/>
        <v>0</v>
      </c>
      <c r="F3883" s="90" t="str">
        <f t="shared" ref="F3883:F3890" si="472">IF(E3883=0,"Sin movimiento en 2020", IF(C3883&gt;D3883,"se sigue facturando","esta pagando"))</f>
        <v>Sin movimiento en 2020</v>
      </c>
    </row>
    <row r="3884" spans="1:6" x14ac:dyDescent="0.25">
      <c r="A3884" s="75" t="s">
        <v>3560</v>
      </c>
      <c r="B3884" s="75" t="s">
        <v>3561</v>
      </c>
      <c r="C3884" s="83">
        <v>71.5</v>
      </c>
      <c r="D3884" s="83">
        <v>71.5</v>
      </c>
      <c r="E3884">
        <f t="shared" si="469"/>
        <v>0</v>
      </c>
      <c r="F3884" s="90" t="str">
        <f t="shared" si="472"/>
        <v>Sin movimiento en 2020</v>
      </c>
    </row>
    <row r="3885" spans="1:6" x14ac:dyDescent="0.25">
      <c r="A3885" s="75" t="s">
        <v>3160</v>
      </c>
      <c r="B3885" s="75" t="s">
        <v>3161</v>
      </c>
      <c r="C3885" s="83">
        <v>71.69</v>
      </c>
      <c r="D3885" s="83">
        <v>71.69</v>
      </c>
      <c r="E3885">
        <f t="shared" si="469"/>
        <v>0</v>
      </c>
      <c r="F3885" s="90" t="str">
        <f t="shared" si="472"/>
        <v>Sin movimiento en 2020</v>
      </c>
    </row>
    <row r="3886" spans="1:6" x14ac:dyDescent="0.25">
      <c r="A3886" s="75" t="s">
        <v>3152</v>
      </c>
      <c r="B3886" s="75" t="s">
        <v>3153</v>
      </c>
      <c r="C3886" s="83">
        <v>71.84</v>
      </c>
      <c r="D3886" s="83">
        <v>71.84</v>
      </c>
      <c r="E3886">
        <f t="shared" si="469"/>
        <v>0</v>
      </c>
      <c r="F3886" s="90" t="str">
        <f t="shared" si="472"/>
        <v>Sin movimiento en 2020</v>
      </c>
    </row>
    <row r="3887" spans="1:6" x14ac:dyDescent="0.25">
      <c r="A3887" s="75" t="s">
        <v>3488</v>
      </c>
      <c r="B3887" s="75" t="s">
        <v>3489</v>
      </c>
      <c r="C3887" s="83">
        <v>72.09</v>
      </c>
      <c r="D3887" s="83">
        <v>72.09</v>
      </c>
      <c r="E3887">
        <f t="shared" si="469"/>
        <v>0</v>
      </c>
      <c r="F3887" s="90" t="str">
        <f t="shared" si="472"/>
        <v>Sin movimiento en 2020</v>
      </c>
    </row>
    <row r="3888" spans="1:6" x14ac:dyDescent="0.25">
      <c r="A3888" s="75" t="s">
        <v>4639</v>
      </c>
      <c r="B3888" s="75" t="s">
        <v>4640</v>
      </c>
      <c r="C3888" s="83">
        <v>72.61</v>
      </c>
      <c r="D3888" s="83">
        <v>72.61</v>
      </c>
      <c r="E3888">
        <f t="shared" si="469"/>
        <v>0</v>
      </c>
      <c r="F3888" s="90" t="str">
        <f t="shared" si="472"/>
        <v>Sin movimiento en 2020</v>
      </c>
    </row>
    <row r="3889" spans="1:6" x14ac:dyDescent="0.25">
      <c r="A3889" s="75" t="s">
        <v>8858</v>
      </c>
      <c r="B3889" s="75" t="s">
        <v>8859</v>
      </c>
      <c r="C3889" s="83">
        <v>72.67</v>
      </c>
      <c r="D3889" s="83">
        <v>72.67</v>
      </c>
      <c r="E3889">
        <f t="shared" si="469"/>
        <v>0</v>
      </c>
      <c r="F3889" s="90" t="str">
        <f t="shared" si="472"/>
        <v>Sin movimiento en 2020</v>
      </c>
    </row>
    <row r="3890" spans="1:6" x14ac:dyDescent="0.25">
      <c r="A3890" s="75" t="s">
        <v>3114</v>
      </c>
      <c r="B3890" s="75" t="s">
        <v>3115</v>
      </c>
      <c r="C3890" s="83">
        <v>72.73</v>
      </c>
      <c r="D3890" s="83">
        <v>72.73</v>
      </c>
      <c r="E3890">
        <f t="shared" si="469"/>
        <v>0</v>
      </c>
      <c r="F3890" s="90" t="str">
        <f t="shared" si="472"/>
        <v>Sin movimiento en 2020</v>
      </c>
    </row>
    <row r="3891" spans="1:6" hidden="1" x14ac:dyDescent="0.25">
      <c r="A3891" s="75" t="s">
        <v>1175</v>
      </c>
      <c r="B3891" s="75" t="s">
        <v>1176</v>
      </c>
      <c r="C3891" s="83">
        <v>71.98</v>
      </c>
      <c r="D3891" s="83">
        <v>72.81</v>
      </c>
      <c r="E3891">
        <f t="shared" si="469"/>
        <v>-0.82999999999999829</v>
      </c>
      <c r="F3891" t="str">
        <f t="shared" si="470"/>
        <v>esta pagando</v>
      </c>
    </row>
    <row r="3892" spans="1:6" x14ac:dyDescent="0.25">
      <c r="A3892" s="75" t="s">
        <v>1867</v>
      </c>
      <c r="B3892" s="75" t="s">
        <v>1868</v>
      </c>
      <c r="C3892" s="83">
        <v>73.22</v>
      </c>
      <c r="D3892" s="83">
        <v>73.22</v>
      </c>
      <c r="E3892">
        <f t="shared" si="469"/>
        <v>0</v>
      </c>
      <c r="F3892" s="90" t="str">
        <f t="shared" ref="F3892:F3906" si="473">IF(E3892=0,"Sin movimiento en 2020", IF(C3892&gt;D3892,"se sigue facturando","esta pagando"))</f>
        <v>Sin movimiento en 2020</v>
      </c>
    </row>
    <row r="3893" spans="1:6" x14ac:dyDescent="0.25">
      <c r="A3893" s="75" t="s">
        <v>6483</v>
      </c>
      <c r="B3893" s="75" t="s">
        <v>6484</v>
      </c>
      <c r="C3893" s="83">
        <v>73.28</v>
      </c>
      <c r="D3893" s="83">
        <v>73.28</v>
      </c>
      <c r="E3893">
        <f t="shared" si="469"/>
        <v>0</v>
      </c>
      <c r="F3893" s="90" t="str">
        <f t="shared" si="473"/>
        <v>Sin movimiento en 2020</v>
      </c>
    </row>
    <row r="3894" spans="1:6" x14ac:dyDescent="0.25">
      <c r="A3894" s="75" t="s">
        <v>2853</v>
      </c>
      <c r="B3894" s="75" t="s">
        <v>2854</v>
      </c>
      <c r="C3894" s="83">
        <v>73.31</v>
      </c>
      <c r="D3894" s="83">
        <v>73.31</v>
      </c>
      <c r="E3894">
        <f t="shared" si="469"/>
        <v>0</v>
      </c>
      <c r="F3894" s="90" t="str">
        <f t="shared" si="473"/>
        <v>Sin movimiento en 2020</v>
      </c>
    </row>
    <row r="3895" spans="1:6" x14ac:dyDescent="0.25">
      <c r="A3895" s="75" t="s">
        <v>8346</v>
      </c>
      <c r="B3895" s="75" t="s">
        <v>8347</v>
      </c>
      <c r="C3895" s="83">
        <v>74.569999999999993</v>
      </c>
      <c r="D3895" s="83">
        <v>74.569999999999993</v>
      </c>
      <c r="E3895">
        <f t="shared" si="469"/>
        <v>0</v>
      </c>
      <c r="F3895" s="90" t="str">
        <f t="shared" si="473"/>
        <v>Sin movimiento en 2020</v>
      </c>
    </row>
    <row r="3896" spans="1:6" x14ac:dyDescent="0.25">
      <c r="A3896" s="75" t="s">
        <v>6895</v>
      </c>
      <c r="B3896" s="75" t="s">
        <v>6896</v>
      </c>
      <c r="C3896" s="83">
        <v>74.69</v>
      </c>
      <c r="D3896" s="83">
        <v>74.69</v>
      </c>
      <c r="E3896">
        <f t="shared" si="469"/>
        <v>0</v>
      </c>
      <c r="F3896" s="90" t="str">
        <f t="shared" si="473"/>
        <v>Sin movimiento en 2020</v>
      </c>
    </row>
    <row r="3897" spans="1:6" x14ac:dyDescent="0.25">
      <c r="A3897" s="75" t="s">
        <v>6881</v>
      </c>
      <c r="B3897" s="75" t="s">
        <v>6882</v>
      </c>
      <c r="C3897" s="83">
        <v>74.78</v>
      </c>
      <c r="D3897" s="83">
        <v>74.78</v>
      </c>
      <c r="E3897">
        <f t="shared" si="469"/>
        <v>0</v>
      </c>
      <c r="F3897" s="90" t="str">
        <f t="shared" si="473"/>
        <v>Sin movimiento en 2020</v>
      </c>
    </row>
    <row r="3898" spans="1:6" x14ac:dyDescent="0.25">
      <c r="A3898" s="75" t="s">
        <v>3088</v>
      </c>
      <c r="B3898" s="75" t="s">
        <v>3089</v>
      </c>
      <c r="C3898" s="83">
        <v>75</v>
      </c>
      <c r="D3898" s="83">
        <v>75</v>
      </c>
      <c r="E3898">
        <f t="shared" si="469"/>
        <v>0</v>
      </c>
      <c r="F3898" s="90" t="str">
        <f t="shared" si="473"/>
        <v>Sin movimiento en 2020</v>
      </c>
    </row>
    <row r="3899" spans="1:6" x14ac:dyDescent="0.25">
      <c r="A3899" s="75" t="s">
        <v>6369</v>
      </c>
      <c r="B3899" s="75" t="s">
        <v>6370</v>
      </c>
      <c r="C3899" s="83">
        <v>75.510000000000005</v>
      </c>
      <c r="D3899" s="83">
        <v>75.510000000000005</v>
      </c>
      <c r="E3899">
        <f t="shared" si="469"/>
        <v>0</v>
      </c>
      <c r="F3899" s="90" t="str">
        <f t="shared" si="473"/>
        <v>Sin movimiento en 2020</v>
      </c>
    </row>
    <row r="3900" spans="1:6" x14ac:dyDescent="0.25">
      <c r="A3900" s="75" t="s">
        <v>4583</v>
      </c>
      <c r="B3900" s="75" t="s">
        <v>4584</v>
      </c>
      <c r="C3900" s="83">
        <v>75.64</v>
      </c>
      <c r="D3900" s="83">
        <v>75.64</v>
      </c>
      <c r="E3900">
        <f t="shared" si="469"/>
        <v>0</v>
      </c>
      <c r="F3900" s="90" t="str">
        <f t="shared" si="473"/>
        <v>Sin movimiento en 2020</v>
      </c>
    </row>
    <row r="3901" spans="1:6" x14ac:dyDescent="0.25">
      <c r="A3901" s="75" t="s">
        <v>509</v>
      </c>
      <c r="B3901" s="75" t="s">
        <v>510</v>
      </c>
      <c r="C3901" s="83">
        <v>75.790000000000006</v>
      </c>
      <c r="D3901" s="83">
        <v>75.790000000000006</v>
      </c>
      <c r="E3901">
        <f t="shared" si="469"/>
        <v>0</v>
      </c>
      <c r="F3901" s="90" t="str">
        <f t="shared" si="473"/>
        <v>Sin movimiento en 2020</v>
      </c>
    </row>
    <row r="3902" spans="1:6" x14ac:dyDescent="0.25">
      <c r="A3902" s="75" t="s">
        <v>197</v>
      </c>
      <c r="B3902" s="75" t="s">
        <v>198</v>
      </c>
      <c r="C3902" s="83">
        <v>75.83</v>
      </c>
      <c r="D3902" s="83">
        <v>75.83</v>
      </c>
      <c r="E3902">
        <f t="shared" si="469"/>
        <v>0</v>
      </c>
      <c r="F3902" s="90" t="str">
        <f t="shared" si="473"/>
        <v>Sin movimiento en 2020</v>
      </c>
    </row>
    <row r="3903" spans="1:6" x14ac:dyDescent="0.25">
      <c r="A3903" s="75" t="s">
        <v>5856</v>
      </c>
      <c r="B3903" s="75" t="s">
        <v>5857</v>
      </c>
      <c r="C3903" s="83">
        <v>75.959999999999994</v>
      </c>
      <c r="D3903" s="83">
        <v>75.959999999999994</v>
      </c>
      <c r="E3903">
        <f t="shared" si="469"/>
        <v>0</v>
      </c>
      <c r="F3903" s="90" t="str">
        <f t="shared" si="473"/>
        <v>Sin movimiento en 2020</v>
      </c>
    </row>
    <row r="3904" spans="1:6" x14ac:dyDescent="0.25">
      <c r="A3904" s="75" t="s">
        <v>6819</v>
      </c>
      <c r="B3904" s="75" t="s">
        <v>6820</v>
      </c>
      <c r="C3904" s="83">
        <v>76.150000000000006</v>
      </c>
      <c r="D3904" s="83">
        <v>76.150000000000006</v>
      </c>
      <c r="E3904">
        <f t="shared" si="469"/>
        <v>0</v>
      </c>
      <c r="F3904" s="90" t="str">
        <f t="shared" si="473"/>
        <v>Sin movimiento en 2020</v>
      </c>
    </row>
    <row r="3905" spans="1:6" x14ac:dyDescent="0.25">
      <c r="A3905" s="75" t="s">
        <v>2635</v>
      </c>
      <c r="B3905" s="75" t="s">
        <v>2636</v>
      </c>
      <c r="C3905" s="83">
        <v>76.89</v>
      </c>
      <c r="D3905" s="83">
        <v>76.89</v>
      </c>
      <c r="E3905">
        <f t="shared" si="469"/>
        <v>0</v>
      </c>
      <c r="F3905" s="90" t="str">
        <f t="shared" si="473"/>
        <v>Sin movimiento en 2020</v>
      </c>
    </row>
    <row r="3906" spans="1:6" x14ac:dyDescent="0.25">
      <c r="A3906" s="75" t="s">
        <v>201</v>
      </c>
      <c r="B3906" s="75" t="s">
        <v>202</v>
      </c>
      <c r="C3906" s="83">
        <v>77.040000000000006</v>
      </c>
      <c r="D3906" s="83">
        <v>77.040000000000006</v>
      </c>
      <c r="E3906">
        <f t="shared" ref="E3906:E3969" si="474">C3906-D3906</f>
        <v>0</v>
      </c>
      <c r="F3906" s="90" t="str">
        <f t="shared" si="473"/>
        <v>Sin movimiento en 2020</v>
      </c>
    </row>
    <row r="3907" spans="1:6" hidden="1" x14ac:dyDescent="0.25">
      <c r="A3907" s="75" t="s">
        <v>1089</v>
      </c>
      <c r="B3907" s="75" t="s">
        <v>1090</v>
      </c>
      <c r="C3907" s="83">
        <v>90.89</v>
      </c>
      <c r="D3907" s="83">
        <v>77.069999999999993</v>
      </c>
      <c r="E3907">
        <f t="shared" si="474"/>
        <v>13.820000000000007</v>
      </c>
      <c r="F3907" t="str">
        <f t="shared" ref="F3907:F3968" si="475">IF(E3907=0,"No cobrable", IF(C3907&gt;D3907,"se sigue facturando","esta pagando"))</f>
        <v>se sigue facturando</v>
      </c>
    </row>
    <row r="3908" spans="1:6" hidden="1" x14ac:dyDescent="0.25">
      <c r="A3908" s="75" t="s">
        <v>1103</v>
      </c>
      <c r="B3908" s="75" t="s">
        <v>1104</v>
      </c>
      <c r="C3908" s="83">
        <v>77.34</v>
      </c>
      <c r="D3908" s="83">
        <v>77.3</v>
      </c>
      <c r="E3908">
        <f t="shared" si="474"/>
        <v>4.0000000000006253E-2</v>
      </c>
      <c r="F3908" t="str">
        <f t="shared" si="475"/>
        <v>se sigue facturando</v>
      </c>
    </row>
    <row r="3909" spans="1:6" x14ac:dyDescent="0.25">
      <c r="A3909" s="75" t="s">
        <v>901</v>
      </c>
      <c r="B3909" s="75" t="s">
        <v>902</v>
      </c>
      <c r="C3909" s="83">
        <v>77.819999999999993</v>
      </c>
      <c r="D3909" s="83">
        <v>77.819999999999993</v>
      </c>
      <c r="E3909">
        <f t="shared" si="474"/>
        <v>0</v>
      </c>
      <c r="F3909" s="90" t="str">
        <f t="shared" ref="F3909:F3914" si="476">IF(E3909=0,"Sin movimiento en 2020", IF(C3909&gt;D3909,"se sigue facturando","esta pagando"))</f>
        <v>Sin movimiento en 2020</v>
      </c>
    </row>
    <row r="3910" spans="1:6" x14ac:dyDescent="0.25">
      <c r="A3910" s="75" t="s">
        <v>8350</v>
      </c>
      <c r="B3910" s="75" t="s">
        <v>8351</v>
      </c>
      <c r="C3910" s="83">
        <v>78.27</v>
      </c>
      <c r="D3910" s="83">
        <v>78.27</v>
      </c>
      <c r="E3910">
        <f t="shared" si="474"/>
        <v>0</v>
      </c>
      <c r="F3910" s="90" t="str">
        <f t="shared" si="476"/>
        <v>Sin movimiento en 2020</v>
      </c>
    </row>
    <row r="3911" spans="1:6" x14ac:dyDescent="0.25">
      <c r="A3911" s="75" t="s">
        <v>8898</v>
      </c>
      <c r="B3911" s="75" t="s">
        <v>8899</v>
      </c>
      <c r="C3911" s="83">
        <v>78.28</v>
      </c>
      <c r="D3911" s="83">
        <v>78.28</v>
      </c>
      <c r="E3911">
        <f t="shared" si="474"/>
        <v>0</v>
      </c>
      <c r="F3911" s="90" t="str">
        <f t="shared" si="476"/>
        <v>Sin movimiento en 2020</v>
      </c>
    </row>
    <row r="3912" spans="1:6" x14ac:dyDescent="0.25">
      <c r="A3912" s="75" t="s">
        <v>1355</v>
      </c>
      <c r="B3912" s="75" t="s">
        <v>1356</v>
      </c>
      <c r="C3912" s="83">
        <v>78.63</v>
      </c>
      <c r="D3912" s="83">
        <v>78.63</v>
      </c>
      <c r="E3912">
        <f t="shared" si="474"/>
        <v>0</v>
      </c>
      <c r="F3912" s="90" t="str">
        <f t="shared" si="476"/>
        <v>Sin movimiento en 2020</v>
      </c>
    </row>
    <row r="3913" spans="1:6" x14ac:dyDescent="0.25">
      <c r="A3913" s="75" t="s">
        <v>7185</v>
      </c>
      <c r="B3913" s="75" t="s">
        <v>7186</v>
      </c>
      <c r="C3913" s="83">
        <v>78.91</v>
      </c>
      <c r="D3913" s="83">
        <v>78.91</v>
      </c>
      <c r="E3913">
        <f t="shared" si="474"/>
        <v>0</v>
      </c>
      <c r="F3913" s="90" t="str">
        <f t="shared" si="476"/>
        <v>Sin movimiento en 2020</v>
      </c>
    </row>
    <row r="3914" spans="1:6" x14ac:dyDescent="0.25">
      <c r="A3914" s="75" t="s">
        <v>4651</v>
      </c>
      <c r="B3914" s="75" t="s">
        <v>4652</v>
      </c>
      <c r="C3914" s="83">
        <v>78.989999999999995</v>
      </c>
      <c r="D3914" s="83">
        <v>78.989999999999995</v>
      </c>
      <c r="E3914">
        <f t="shared" si="474"/>
        <v>0</v>
      </c>
      <c r="F3914" s="90" t="str">
        <f t="shared" si="476"/>
        <v>Sin movimiento en 2020</v>
      </c>
    </row>
    <row r="3915" spans="1:6" hidden="1" x14ac:dyDescent="0.25">
      <c r="A3915" s="75" t="s">
        <v>535</v>
      </c>
      <c r="B3915" s="75" t="s">
        <v>536</v>
      </c>
      <c r="C3915" s="83">
        <v>57.21</v>
      </c>
      <c r="D3915" s="83">
        <v>79.010000000000005</v>
      </c>
      <c r="E3915">
        <f t="shared" si="474"/>
        <v>-21.800000000000004</v>
      </c>
      <c r="F3915" t="str">
        <f t="shared" si="475"/>
        <v>esta pagando</v>
      </c>
    </row>
    <row r="3916" spans="1:6" x14ac:dyDescent="0.25">
      <c r="A3916" s="75" t="s">
        <v>9327</v>
      </c>
      <c r="B3916" s="75" t="s">
        <v>9328</v>
      </c>
      <c r="C3916" s="83">
        <v>79.510000000000005</v>
      </c>
      <c r="D3916" s="83">
        <v>79.510000000000005</v>
      </c>
      <c r="E3916">
        <f t="shared" si="474"/>
        <v>0</v>
      </c>
      <c r="F3916" s="90" t="str">
        <f t="shared" ref="F3916:F3923" si="477">IF(E3916=0,"Sin movimiento en 2020", IF(C3916&gt;D3916,"se sigue facturando","esta pagando"))</f>
        <v>Sin movimiento en 2020</v>
      </c>
    </row>
    <row r="3917" spans="1:6" x14ac:dyDescent="0.25">
      <c r="A3917" s="75" t="s">
        <v>1195</v>
      </c>
      <c r="B3917" s="75" t="s">
        <v>1196</v>
      </c>
      <c r="C3917" s="83">
        <v>79.83</v>
      </c>
      <c r="D3917" s="83">
        <v>79.83</v>
      </c>
      <c r="E3917">
        <f t="shared" si="474"/>
        <v>0</v>
      </c>
      <c r="F3917" s="90" t="str">
        <f t="shared" si="477"/>
        <v>Sin movimiento en 2020</v>
      </c>
    </row>
    <row r="3918" spans="1:6" x14ac:dyDescent="0.25">
      <c r="A3918" s="75" t="s">
        <v>5410</v>
      </c>
      <c r="B3918" s="75" t="s">
        <v>5411</v>
      </c>
      <c r="C3918" s="83">
        <v>80.28</v>
      </c>
      <c r="D3918" s="83">
        <v>80.28</v>
      </c>
      <c r="E3918">
        <f t="shared" si="474"/>
        <v>0</v>
      </c>
      <c r="F3918" s="90" t="str">
        <f t="shared" si="477"/>
        <v>Sin movimiento en 2020</v>
      </c>
    </row>
    <row r="3919" spans="1:6" x14ac:dyDescent="0.25">
      <c r="A3919" s="75" t="s">
        <v>7067</v>
      </c>
      <c r="B3919" s="75" t="s">
        <v>7068</v>
      </c>
      <c r="C3919" s="83">
        <v>80.72</v>
      </c>
      <c r="D3919" s="83">
        <v>80.72</v>
      </c>
      <c r="E3919">
        <f t="shared" si="474"/>
        <v>0</v>
      </c>
      <c r="F3919" s="90" t="str">
        <f t="shared" si="477"/>
        <v>Sin movimiento en 2020</v>
      </c>
    </row>
    <row r="3920" spans="1:6" x14ac:dyDescent="0.25">
      <c r="A3920" s="75" t="s">
        <v>1235</v>
      </c>
      <c r="B3920" s="75" t="s">
        <v>1236</v>
      </c>
      <c r="C3920" s="83">
        <v>81</v>
      </c>
      <c r="D3920" s="83">
        <v>81</v>
      </c>
      <c r="E3920">
        <f t="shared" si="474"/>
        <v>0</v>
      </c>
      <c r="F3920" s="90" t="str">
        <f t="shared" si="477"/>
        <v>Sin movimiento en 2020</v>
      </c>
    </row>
    <row r="3921" spans="1:6" x14ac:dyDescent="0.25">
      <c r="A3921" s="75" t="s">
        <v>7129</v>
      </c>
      <c r="B3921" s="75" t="s">
        <v>7130</v>
      </c>
      <c r="C3921" s="83">
        <v>81.63</v>
      </c>
      <c r="D3921" s="83">
        <v>81.63</v>
      </c>
      <c r="E3921">
        <f t="shared" si="474"/>
        <v>0</v>
      </c>
      <c r="F3921" s="90" t="str">
        <f t="shared" si="477"/>
        <v>Sin movimiento en 2020</v>
      </c>
    </row>
    <row r="3922" spans="1:6" x14ac:dyDescent="0.25">
      <c r="A3922" s="75" t="s">
        <v>4823</v>
      </c>
      <c r="B3922" s="75" t="s">
        <v>4824</v>
      </c>
      <c r="C3922" s="83">
        <v>82.41</v>
      </c>
      <c r="D3922" s="83">
        <v>82.41</v>
      </c>
      <c r="E3922">
        <f t="shared" si="474"/>
        <v>0</v>
      </c>
      <c r="F3922" s="90" t="str">
        <f t="shared" si="477"/>
        <v>Sin movimiento en 2020</v>
      </c>
    </row>
    <row r="3923" spans="1:6" x14ac:dyDescent="0.25">
      <c r="A3923" s="75" t="s">
        <v>2952</v>
      </c>
      <c r="B3923" s="75" t="s">
        <v>2953</v>
      </c>
      <c r="C3923" s="83">
        <v>82.43</v>
      </c>
      <c r="D3923" s="83">
        <v>82.43</v>
      </c>
      <c r="E3923">
        <f t="shared" si="474"/>
        <v>0</v>
      </c>
      <c r="F3923" s="90" t="str">
        <f t="shared" si="477"/>
        <v>Sin movimiento en 2020</v>
      </c>
    </row>
    <row r="3924" spans="1:6" hidden="1" x14ac:dyDescent="0.25">
      <c r="A3924" s="75" t="s">
        <v>7424</v>
      </c>
      <c r="B3924" s="75" t="s">
        <v>7425</v>
      </c>
      <c r="C3924" s="83">
        <v>24.62</v>
      </c>
      <c r="D3924" s="83">
        <v>82.53</v>
      </c>
      <c r="E3924">
        <f t="shared" si="474"/>
        <v>-57.91</v>
      </c>
      <c r="F3924" t="str">
        <f t="shared" si="475"/>
        <v>esta pagando</v>
      </c>
    </row>
    <row r="3925" spans="1:6" hidden="1" x14ac:dyDescent="0.25">
      <c r="A3925" s="75" t="s">
        <v>9321</v>
      </c>
      <c r="B3925" s="75" t="s">
        <v>9322</v>
      </c>
      <c r="C3925" s="83">
        <v>3.36</v>
      </c>
      <c r="D3925" s="83">
        <v>83.07</v>
      </c>
      <c r="E3925">
        <f t="shared" si="474"/>
        <v>-79.709999999999994</v>
      </c>
      <c r="F3925" t="str">
        <f t="shared" si="475"/>
        <v>esta pagando</v>
      </c>
    </row>
    <row r="3926" spans="1:6" hidden="1" x14ac:dyDescent="0.25">
      <c r="A3926" s="75" t="s">
        <v>507</v>
      </c>
      <c r="B3926" s="75" t="s">
        <v>508</v>
      </c>
      <c r="C3926" s="83">
        <v>20.39</v>
      </c>
      <c r="D3926" s="83">
        <v>83.67</v>
      </c>
      <c r="E3926">
        <f t="shared" si="474"/>
        <v>-63.28</v>
      </c>
      <c r="F3926" t="str">
        <f t="shared" si="475"/>
        <v>esta pagando</v>
      </c>
    </row>
    <row r="3927" spans="1:6" x14ac:dyDescent="0.25">
      <c r="A3927" s="75" t="s">
        <v>1015</v>
      </c>
      <c r="B3927" s="75" t="s">
        <v>1016</v>
      </c>
      <c r="C3927" s="83">
        <v>84.01</v>
      </c>
      <c r="D3927" s="83">
        <v>84.01</v>
      </c>
      <c r="E3927">
        <f t="shared" si="474"/>
        <v>0</v>
      </c>
      <c r="F3927" s="90" t="str">
        <f t="shared" ref="F3927:F3932" si="478">IF(E3927=0,"Sin movimiento en 2020", IF(C3927&gt;D3927,"se sigue facturando","esta pagando"))</f>
        <v>Sin movimiento en 2020</v>
      </c>
    </row>
    <row r="3928" spans="1:6" x14ac:dyDescent="0.25">
      <c r="A3928" s="75" t="s">
        <v>3976</v>
      </c>
      <c r="B3928" s="75" t="s">
        <v>3977</v>
      </c>
      <c r="C3928" s="83">
        <v>85.43</v>
      </c>
      <c r="D3928" s="83">
        <v>85.43</v>
      </c>
      <c r="E3928">
        <f t="shared" si="474"/>
        <v>0</v>
      </c>
      <c r="F3928" s="90" t="str">
        <f t="shared" si="478"/>
        <v>Sin movimiento en 2020</v>
      </c>
    </row>
    <row r="3929" spans="1:6" x14ac:dyDescent="0.25">
      <c r="A3929" s="75" t="s">
        <v>2581</v>
      </c>
      <c r="B3929" s="75" t="s">
        <v>2582</v>
      </c>
      <c r="C3929" s="83">
        <v>85.73</v>
      </c>
      <c r="D3929" s="83">
        <v>85.73</v>
      </c>
      <c r="E3929">
        <f t="shared" si="474"/>
        <v>0</v>
      </c>
      <c r="F3929" s="90" t="str">
        <f t="shared" si="478"/>
        <v>Sin movimiento en 2020</v>
      </c>
    </row>
    <row r="3930" spans="1:6" x14ac:dyDescent="0.25">
      <c r="A3930" s="75" t="s">
        <v>1051</v>
      </c>
      <c r="B3930" s="75" t="s">
        <v>1052</v>
      </c>
      <c r="C3930" s="83">
        <v>85.86</v>
      </c>
      <c r="D3930" s="83">
        <v>85.86</v>
      </c>
      <c r="E3930">
        <f t="shared" si="474"/>
        <v>0</v>
      </c>
      <c r="F3930" s="90" t="str">
        <f t="shared" si="478"/>
        <v>Sin movimiento en 2020</v>
      </c>
    </row>
    <row r="3931" spans="1:6" x14ac:dyDescent="0.25">
      <c r="A3931" s="75" t="s">
        <v>4843</v>
      </c>
      <c r="B3931" s="75" t="s">
        <v>4844</v>
      </c>
      <c r="C3931" s="83">
        <v>85.95</v>
      </c>
      <c r="D3931" s="83">
        <v>85.95</v>
      </c>
      <c r="E3931">
        <f t="shared" si="474"/>
        <v>0</v>
      </c>
      <c r="F3931" s="90" t="str">
        <f t="shared" si="478"/>
        <v>Sin movimiento en 2020</v>
      </c>
    </row>
    <row r="3932" spans="1:6" x14ac:dyDescent="0.25">
      <c r="A3932" s="75" t="s">
        <v>4737</v>
      </c>
      <c r="B3932" s="75" t="s">
        <v>4738</v>
      </c>
      <c r="C3932" s="83">
        <v>86.46</v>
      </c>
      <c r="D3932" s="83">
        <v>86.46</v>
      </c>
      <c r="E3932">
        <f t="shared" si="474"/>
        <v>0</v>
      </c>
      <c r="F3932" s="90" t="str">
        <f t="shared" si="478"/>
        <v>Sin movimiento en 2020</v>
      </c>
    </row>
    <row r="3933" spans="1:6" hidden="1" x14ac:dyDescent="0.25">
      <c r="A3933" s="75" t="s">
        <v>6134</v>
      </c>
      <c r="B3933" s="75" t="s">
        <v>6135</v>
      </c>
      <c r="C3933" s="83">
        <v>452.66</v>
      </c>
      <c r="D3933" s="83">
        <v>86.68</v>
      </c>
      <c r="E3933">
        <f t="shared" si="474"/>
        <v>365.98</v>
      </c>
      <c r="F3933" t="str">
        <f t="shared" si="475"/>
        <v>se sigue facturando</v>
      </c>
    </row>
    <row r="3934" spans="1:6" x14ac:dyDescent="0.25">
      <c r="A3934" s="75" t="s">
        <v>565</v>
      </c>
      <c r="B3934" s="75" t="s">
        <v>566</v>
      </c>
      <c r="C3934" s="83">
        <v>87.67</v>
      </c>
      <c r="D3934" s="83">
        <v>87.67</v>
      </c>
      <c r="E3934">
        <f t="shared" si="474"/>
        <v>0</v>
      </c>
      <c r="F3934" s="90" t="str">
        <f t="shared" ref="F3934:F3942" si="479">IF(E3934=0,"Sin movimiento en 2020", IF(C3934&gt;D3934,"se sigue facturando","esta pagando"))</f>
        <v>Sin movimiento en 2020</v>
      </c>
    </row>
    <row r="3935" spans="1:6" x14ac:dyDescent="0.25">
      <c r="A3935" s="75" t="s">
        <v>277</v>
      </c>
      <c r="B3935" s="75" t="s">
        <v>278</v>
      </c>
      <c r="C3935" s="83">
        <v>88.01</v>
      </c>
      <c r="D3935" s="83">
        <v>88.01</v>
      </c>
      <c r="E3935">
        <f t="shared" si="474"/>
        <v>0</v>
      </c>
      <c r="F3935" s="90" t="str">
        <f t="shared" si="479"/>
        <v>Sin movimiento en 2020</v>
      </c>
    </row>
    <row r="3936" spans="1:6" x14ac:dyDescent="0.25">
      <c r="A3936" s="75" t="s">
        <v>3598</v>
      </c>
      <c r="B3936" s="75" t="s">
        <v>3599</v>
      </c>
      <c r="C3936" s="83">
        <v>89.67</v>
      </c>
      <c r="D3936" s="83">
        <v>89.67</v>
      </c>
      <c r="E3936">
        <f t="shared" si="474"/>
        <v>0</v>
      </c>
      <c r="F3936" s="90" t="str">
        <f t="shared" si="479"/>
        <v>Sin movimiento en 2020</v>
      </c>
    </row>
    <row r="3937" spans="1:6" x14ac:dyDescent="0.25">
      <c r="A3937" s="75" t="s">
        <v>495</v>
      </c>
      <c r="B3937" s="75" t="s">
        <v>496</v>
      </c>
      <c r="C3937" s="83">
        <v>89.77</v>
      </c>
      <c r="D3937" s="83">
        <v>89.77</v>
      </c>
      <c r="E3937">
        <f t="shared" si="474"/>
        <v>0</v>
      </c>
      <c r="F3937" s="90" t="str">
        <f t="shared" si="479"/>
        <v>Sin movimiento en 2020</v>
      </c>
    </row>
    <row r="3938" spans="1:6" x14ac:dyDescent="0.25">
      <c r="A3938" s="75" t="s">
        <v>6765</v>
      </c>
      <c r="B3938" s="75" t="s">
        <v>6766</v>
      </c>
      <c r="C3938" s="83">
        <v>89.99</v>
      </c>
      <c r="D3938" s="83">
        <v>89.99</v>
      </c>
      <c r="E3938">
        <f t="shared" si="474"/>
        <v>0</v>
      </c>
      <c r="F3938" s="90" t="str">
        <f t="shared" si="479"/>
        <v>Sin movimiento en 2020</v>
      </c>
    </row>
    <row r="3939" spans="1:6" x14ac:dyDescent="0.25">
      <c r="A3939" s="75" t="s">
        <v>2521</v>
      </c>
      <c r="B3939" s="75" t="s">
        <v>2522</v>
      </c>
      <c r="C3939" s="83">
        <v>90.63</v>
      </c>
      <c r="D3939" s="83">
        <v>90.63</v>
      </c>
      <c r="E3939">
        <f t="shared" si="474"/>
        <v>0</v>
      </c>
      <c r="F3939" s="90" t="str">
        <f t="shared" si="479"/>
        <v>Sin movimiento en 2020</v>
      </c>
    </row>
    <row r="3940" spans="1:6" x14ac:dyDescent="0.25">
      <c r="A3940" s="75" t="s">
        <v>3744</v>
      </c>
      <c r="B3940" s="75" t="s">
        <v>3745</v>
      </c>
      <c r="C3940" s="83">
        <v>90.73</v>
      </c>
      <c r="D3940" s="83">
        <v>90.73</v>
      </c>
      <c r="E3940">
        <f t="shared" si="474"/>
        <v>0</v>
      </c>
      <c r="F3940" s="90" t="str">
        <f t="shared" si="479"/>
        <v>Sin movimiento en 2020</v>
      </c>
    </row>
    <row r="3941" spans="1:6" x14ac:dyDescent="0.25">
      <c r="A3941" s="75" t="s">
        <v>2217</v>
      </c>
      <c r="B3941" s="75" t="s">
        <v>2218</v>
      </c>
      <c r="C3941" s="83">
        <v>90.82</v>
      </c>
      <c r="D3941" s="83">
        <v>90.82</v>
      </c>
      <c r="E3941">
        <f t="shared" si="474"/>
        <v>0</v>
      </c>
      <c r="F3941" s="90" t="str">
        <f t="shared" si="479"/>
        <v>Sin movimiento en 2020</v>
      </c>
    </row>
    <row r="3942" spans="1:6" x14ac:dyDescent="0.25">
      <c r="A3942" s="75" t="s">
        <v>789</v>
      </c>
      <c r="B3942" s="75" t="s">
        <v>790</v>
      </c>
      <c r="C3942" s="83">
        <v>91.8</v>
      </c>
      <c r="D3942" s="83">
        <v>91.8</v>
      </c>
      <c r="E3942">
        <f t="shared" si="474"/>
        <v>0</v>
      </c>
      <c r="F3942" s="90" t="str">
        <f t="shared" si="479"/>
        <v>Sin movimiento en 2020</v>
      </c>
    </row>
    <row r="3943" spans="1:6" hidden="1" x14ac:dyDescent="0.25">
      <c r="A3943" s="75" t="s">
        <v>2471</v>
      </c>
      <c r="B3943" s="75" t="s">
        <v>2472</v>
      </c>
      <c r="C3943" s="83">
        <v>161.9</v>
      </c>
      <c r="D3943" s="83">
        <v>91.8</v>
      </c>
      <c r="E3943">
        <f t="shared" si="474"/>
        <v>70.100000000000009</v>
      </c>
      <c r="F3943" t="str">
        <f t="shared" si="475"/>
        <v>se sigue facturando</v>
      </c>
    </row>
    <row r="3944" spans="1:6" x14ac:dyDescent="0.25">
      <c r="A3944" s="75" t="s">
        <v>1059</v>
      </c>
      <c r="B3944" s="75" t="s">
        <v>1060</v>
      </c>
      <c r="C3944" s="83">
        <v>92.22</v>
      </c>
      <c r="D3944" s="83">
        <v>92.22</v>
      </c>
      <c r="E3944">
        <f t="shared" si="474"/>
        <v>0</v>
      </c>
      <c r="F3944" s="90" t="str">
        <f t="shared" ref="F3944:F3945" si="480">IF(E3944=0,"Sin movimiento en 2020", IF(C3944&gt;D3944,"se sigue facturando","esta pagando"))</f>
        <v>Sin movimiento en 2020</v>
      </c>
    </row>
    <row r="3945" spans="1:6" x14ac:dyDescent="0.25">
      <c r="A3945" s="75" t="s">
        <v>3654</v>
      </c>
      <c r="B3945" s="75" t="s">
        <v>3655</v>
      </c>
      <c r="C3945" s="83">
        <v>92.44</v>
      </c>
      <c r="D3945" s="83">
        <v>92.44</v>
      </c>
      <c r="E3945">
        <f t="shared" si="474"/>
        <v>0</v>
      </c>
      <c r="F3945" s="90" t="str">
        <f t="shared" si="480"/>
        <v>Sin movimiento en 2020</v>
      </c>
    </row>
    <row r="3946" spans="1:6" hidden="1" x14ac:dyDescent="0.25">
      <c r="A3946" s="75" t="s">
        <v>1123</v>
      </c>
      <c r="B3946" s="75" t="s">
        <v>1124</v>
      </c>
      <c r="C3946" s="83">
        <v>153.68</v>
      </c>
      <c r="D3946" s="83">
        <v>92.88</v>
      </c>
      <c r="E3946">
        <f t="shared" si="474"/>
        <v>60.800000000000011</v>
      </c>
      <c r="F3946" t="str">
        <f t="shared" si="475"/>
        <v>se sigue facturando</v>
      </c>
    </row>
    <row r="3947" spans="1:6" x14ac:dyDescent="0.25">
      <c r="A3947" s="75" t="s">
        <v>5844</v>
      </c>
      <c r="B3947" s="75" t="s">
        <v>5845</v>
      </c>
      <c r="C3947" s="83">
        <v>93.58</v>
      </c>
      <c r="D3947" s="83">
        <v>93.58</v>
      </c>
      <c r="E3947">
        <f t="shared" si="474"/>
        <v>0</v>
      </c>
      <c r="F3947" s="90" t="str">
        <f t="shared" ref="F3947:F3951" si="481">IF(E3947=0,"Sin movimiento en 2020", IF(C3947&gt;D3947,"se sigue facturando","esta pagando"))</f>
        <v>Sin movimiento en 2020</v>
      </c>
    </row>
    <row r="3948" spans="1:6" x14ac:dyDescent="0.25">
      <c r="A3948" s="75" t="s">
        <v>1275</v>
      </c>
      <c r="B3948" s="75" t="s">
        <v>1276</v>
      </c>
      <c r="C3948" s="83">
        <v>94.04</v>
      </c>
      <c r="D3948" s="83">
        <v>94.04</v>
      </c>
      <c r="E3948">
        <f t="shared" si="474"/>
        <v>0</v>
      </c>
      <c r="F3948" s="90" t="str">
        <f t="shared" si="481"/>
        <v>Sin movimiento en 2020</v>
      </c>
    </row>
    <row r="3949" spans="1:6" x14ac:dyDescent="0.25">
      <c r="A3949" s="75" t="s">
        <v>1185</v>
      </c>
      <c r="B3949" s="75" t="s">
        <v>1186</v>
      </c>
      <c r="C3949" s="83">
        <v>94.35</v>
      </c>
      <c r="D3949" s="83">
        <v>94.35</v>
      </c>
      <c r="E3949">
        <f t="shared" si="474"/>
        <v>0</v>
      </c>
      <c r="F3949" s="90" t="str">
        <f t="shared" si="481"/>
        <v>Sin movimiento en 2020</v>
      </c>
    </row>
    <row r="3950" spans="1:6" x14ac:dyDescent="0.25">
      <c r="A3950" s="75" t="s">
        <v>2639</v>
      </c>
      <c r="B3950" s="75" t="s">
        <v>2640</v>
      </c>
      <c r="C3950" s="83">
        <v>95.07</v>
      </c>
      <c r="D3950" s="83">
        <v>95.07</v>
      </c>
      <c r="E3950">
        <f t="shared" si="474"/>
        <v>0</v>
      </c>
      <c r="F3950" s="90" t="str">
        <f t="shared" si="481"/>
        <v>Sin movimiento en 2020</v>
      </c>
    </row>
    <row r="3951" spans="1:6" x14ac:dyDescent="0.25">
      <c r="A3951" s="75" t="s">
        <v>999</v>
      </c>
      <c r="B3951" s="75" t="s">
        <v>1000</v>
      </c>
      <c r="C3951" s="83">
        <v>95.2</v>
      </c>
      <c r="D3951" s="83">
        <v>95.2</v>
      </c>
      <c r="E3951">
        <f t="shared" si="474"/>
        <v>0</v>
      </c>
      <c r="F3951" s="90" t="str">
        <f t="shared" si="481"/>
        <v>Sin movimiento en 2020</v>
      </c>
    </row>
    <row r="3952" spans="1:6" hidden="1" x14ac:dyDescent="0.25">
      <c r="A3952" s="75" t="s">
        <v>523</v>
      </c>
      <c r="B3952" s="75" t="s">
        <v>524</v>
      </c>
      <c r="C3952" s="83">
        <v>67.040000000000006</v>
      </c>
      <c r="D3952" s="83">
        <v>95.41</v>
      </c>
      <c r="E3952">
        <f t="shared" si="474"/>
        <v>-28.36999999999999</v>
      </c>
      <c r="F3952" t="str">
        <f t="shared" si="475"/>
        <v>esta pagando</v>
      </c>
    </row>
    <row r="3953" spans="1:6" x14ac:dyDescent="0.25">
      <c r="A3953" s="75" t="s">
        <v>3830</v>
      </c>
      <c r="B3953" s="75" t="s">
        <v>3831</v>
      </c>
      <c r="C3953" s="83">
        <v>95.46</v>
      </c>
      <c r="D3953" s="83">
        <v>95.46</v>
      </c>
      <c r="E3953">
        <f t="shared" si="474"/>
        <v>0</v>
      </c>
      <c r="F3953" s="90" t="str">
        <f t="shared" ref="F3953:F3954" si="482">IF(E3953=0,"Sin movimiento en 2020", IF(C3953&gt;D3953,"se sigue facturando","esta pagando"))</f>
        <v>Sin movimiento en 2020</v>
      </c>
    </row>
    <row r="3954" spans="1:6" x14ac:dyDescent="0.25">
      <c r="A3954" s="75" t="s">
        <v>7318</v>
      </c>
      <c r="B3954" s="75" t="s">
        <v>7319</v>
      </c>
      <c r="C3954" s="83">
        <v>98.51</v>
      </c>
      <c r="D3954" s="83">
        <v>98.51</v>
      </c>
      <c r="E3954">
        <f t="shared" si="474"/>
        <v>0</v>
      </c>
      <c r="F3954" s="90" t="str">
        <f t="shared" si="482"/>
        <v>Sin movimiento en 2020</v>
      </c>
    </row>
    <row r="3955" spans="1:6" hidden="1" x14ac:dyDescent="0.25">
      <c r="A3955" s="75" t="s">
        <v>997</v>
      </c>
      <c r="B3955" s="75" t="s">
        <v>998</v>
      </c>
      <c r="C3955" s="83">
        <v>62.57</v>
      </c>
      <c r="D3955" s="83">
        <v>98.68</v>
      </c>
      <c r="E3955">
        <f t="shared" si="474"/>
        <v>-36.110000000000007</v>
      </c>
      <c r="F3955" t="str">
        <f t="shared" si="475"/>
        <v>esta pagando</v>
      </c>
    </row>
    <row r="3956" spans="1:6" x14ac:dyDescent="0.25">
      <c r="A3956" s="75" t="s">
        <v>4725</v>
      </c>
      <c r="B3956" s="75" t="s">
        <v>4726</v>
      </c>
      <c r="C3956" s="83">
        <v>99.03</v>
      </c>
      <c r="D3956" s="83">
        <v>99.03</v>
      </c>
      <c r="E3956">
        <f t="shared" si="474"/>
        <v>0</v>
      </c>
      <c r="F3956" s="90" t="str">
        <f t="shared" ref="F3956:F3960" si="483">IF(E3956=0,"Sin movimiento en 2020", IF(C3956&gt;D3956,"se sigue facturando","esta pagando"))</f>
        <v>Sin movimiento en 2020</v>
      </c>
    </row>
    <row r="3957" spans="1:6" x14ac:dyDescent="0.25">
      <c r="A3957" s="75" t="s">
        <v>7331</v>
      </c>
      <c r="B3957" s="75" t="s">
        <v>7332</v>
      </c>
      <c r="C3957" s="83">
        <v>100.82</v>
      </c>
      <c r="D3957" s="83">
        <v>100.82</v>
      </c>
      <c r="E3957">
        <f t="shared" si="474"/>
        <v>0</v>
      </c>
      <c r="F3957" s="90" t="str">
        <f t="shared" si="483"/>
        <v>Sin movimiento en 2020</v>
      </c>
    </row>
    <row r="3958" spans="1:6" x14ac:dyDescent="0.25">
      <c r="A3958" s="75" t="s">
        <v>1627</v>
      </c>
      <c r="B3958" s="75" t="s">
        <v>1628</v>
      </c>
      <c r="C3958" s="83">
        <v>100.85</v>
      </c>
      <c r="D3958" s="83">
        <v>100.85</v>
      </c>
      <c r="E3958">
        <f t="shared" si="474"/>
        <v>0</v>
      </c>
      <c r="F3958" s="90" t="str">
        <f t="shared" si="483"/>
        <v>Sin movimiento en 2020</v>
      </c>
    </row>
    <row r="3959" spans="1:6" x14ac:dyDescent="0.25">
      <c r="A3959" s="75" t="s">
        <v>669</v>
      </c>
      <c r="B3959" s="75" t="s">
        <v>670</v>
      </c>
      <c r="C3959" s="83">
        <v>102.26</v>
      </c>
      <c r="D3959" s="83">
        <v>102.26</v>
      </c>
      <c r="E3959">
        <f t="shared" si="474"/>
        <v>0</v>
      </c>
      <c r="F3959" s="90" t="str">
        <f t="shared" si="483"/>
        <v>Sin movimiento en 2020</v>
      </c>
    </row>
    <row r="3960" spans="1:6" x14ac:dyDescent="0.25">
      <c r="A3960" s="75" t="s">
        <v>2557</v>
      </c>
      <c r="B3960" s="75" t="s">
        <v>2558</v>
      </c>
      <c r="C3960" s="83">
        <v>102.44</v>
      </c>
      <c r="D3960" s="83">
        <v>102.44</v>
      </c>
      <c r="E3960">
        <f t="shared" si="474"/>
        <v>0</v>
      </c>
      <c r="F3960" s="90" t="str">
        <f t="shared" si="483"/>
        <v>Sin movimiento en 2020</v>
      </c>
    </row>
    <row r="3961" spans="1:6" hidden="1" x14ac:dyDescent="0.25">
      <c r="A3961" s="75" t="s">
        <v>2769</v>
      </c>
      <c r="B3961" s="75" t="s">
        <v>2770</v>
      </c>
      <c r="C3961" s="83">
        <v>115.22</v>
      </c>
      <c r="D3961" s="83">
        <v>103.39</v>
      </c>
      <c r="E3961">
        <f t="shared" si="474"/>
        <v>11.829999999999998</v>
      </c>
      <c r="F3961" t="str">
        <f t="shared" si="475"/>
        <v>se sigue facturando</v>
      </c>
    </row>
    <row r="3962" spans="1:6" x14ac:dyDescent="0.25">
      <c r="A3962" s="75" t="s">
        <v>1113</v>
      </c>
      <c r="B3962" s="75" t="s">
        <v>1114</v>
      </c>
      <c r="C3962" s="83">
        <v>103.68</v>
      </c>
      <c r="D3962" s="83">
        <v>103.68</v>
      </c>
      <c r="E3962">
        <f t="shared" si="474"/>
        <v>0</v>
      </c>
      <c r="F3962" s="90" t="str">
        <f t="shared" ref="F3962:F3967" si="484">IF(E3962=0,"Sin movimiento en 2020", IF(C3962&gt;D3962,"se sigue facturando","esta pagando"))</f>
        <v>Sin movimiento en 2020</v>
      </c>
    </row>
    <row r="3963" spans="1:6" x14ac:dyDescent="0.25">
      <c r="A3963" s="75" t="s">
        <v>2591</v>
      </c>
      <c r="B3963" s="75" t="s">
        <v>2592</v>
      </c>
      <c r="C3963" s="83">
        <v>103.97</v>
      </c>
      <c r="D3963" s="83">
        <v>103.97</v>
      </c>
      <c r="E3963">
        <f t="shared" si="474"/>
        <v>0</v>
      </c>
      <c r="F3963" s="90" t="str">
        <f t="shared" si="484"/>
        <v>Sin movimiento en 2020</v>
      </c>
    </row>
    <row r="3964" spans="1:6" x14ac:dyDescent="0.25">
      <c r="A3964" s="75" t="s">
        <v>171</v>
      </c>
      <c r="B3964" s="75" t="s">
        <v>172</v>
      </c>
      <c r="C3964" s="83">
        <v>104.1</v>
      </c>
      <c r="D3964" s="83">
        <v>104.1</v>
      </c>
      <c r="E3964">
        <f t="shared" si="474"/>
        <v>0</v>
      </c>
      <c r="F3964" s="90" t="str">
        <f t="shared" si="484"/>
        <v>Sin movimiento en 2020</v>
      </c>
    </row>
    <row r="3965" spans="1:6" x14ac:dyDescent="0.25">
      <c r="A3965" s="75" t="s">
        <v>281</v>
      </c>
      <c r="B3965" s="75" t="s">
        <v>282</v>
      </c>
      <c r="C3965" s="83">
        <v>105.75</v>
      </c>
      <c r="D3965" s="83">
        <v>105.75</v>
      </c>
      <c r="E3965">
        <f t="shared" si="474"/>
        <v>0</v>
      </c>
      <c r="F3965" s="90" t="str">
        <f t="shared" si="484"/>
        <v>Sin movimiento en 2020</v>
      </c>
    </row>
    <row r="3966" spans="1:6" x14ac:dyDescent="0.25">
      <c r="A3966" s="75" t="s">
        <v>7065</v>
      </c>
      <c r="B3966" s="75" t="s">
        <v>7066</v>
      </c>
      <c r="C3966" s="83">
        <v>105.87</v>
      </c>
      <c r="D3966" s="83">
        <v>105.87</v>
      </c>
      <c r="E3966">
        <f t="shared" si="474"/>
        <v>0</v>
      </c>
      <c r="F3966" s="90" t="str">
        <f t="shared" si="484"/>
        <v>Sin movimiento en 2020</v>
      </c>
    </row>
    <row r="3967" spans="1:6" x14ac:dyDescent="0.25">
      <c r="A3967" s="75" t="s">
        <v>3132</v>
      </c>
      <c r="B3967" s="75" t="s">
        <v>3133</v>
      </c>
      <c r="C3967" s="83">
        <v>105.99</v>
      </c>
      <c r="D3967" s="83">
        <v>105.99</v>
      </c>
      <c r="E3967">
        <f t="shared" si="474"/>
        <v>0</v>
      </c>
      <c r="F3967" s="90" t="str">
        <f t="shared" si="484"/>
        <v>Sin movimiento en 2020</v>
      </c>
    </row>
    <row r="3968" spans="1:6" hidden="1" x14ac:dyDescent="0.25">
      <c r="A3968" s="75" t="s">
        <v>1219</v>
      </c>
      <c r="B3968" s="75" t="s">
        <v>1220</v>
      </c>
      <c r="C3968" s="83">
        <v>567.05999999999995</v>
      </c>
      <c r="D3968" s="83">
        <v>106.25</v>
      </c>
      <c r="E3968">
        <f t="shared" si="474"/>
        <v>460.80999999999995</v>
      </c>
      <c r="F3968" t="str">
        <f t="shared" si="475"/>
        <v>se sigue facturando</v>
      </c>
    </row>
    <row r="3969" spans="1:6" x14ac:dyDescent="0.25">
      <c r="A3969" s="75" t="s">
        <v>3072</v>
      </c>
      <c r="B3969" s="75" t="s">
        <v>3073</v>
      </c>
      <c r="C3969" s="83">
        <v>106.59</v>
      </c>
      <c r="D3969" s="83">
        <v>106.59</v>
      </c>
      <c r="E3969">
        <f t="shared" si="474"/>
        <v>0</v>
      </c>
      <c r="F3969" s="90" t="str">
        <f t="shared" ref="F3969:F3974" si="485">IF(E3969=0,"Sin movimiento en 2020", IF(C3969&gt;D3969,"se sigue facturando","esta pagando"))</f>
        <v>Sin movimiento en 2020</v>
      </c>
    </row>
    <row r="3970" spans="1:6" x14ac:dyDescent="0.25">
      <c r="A3970" s="75" t="s">
        <v>1189</v>
      </c>
      <c r="B3970" s="75" t="s">
        <v>1190</v>
      </c>
      <c r="C3970" s="83">
        <v>107.13</v>
      </c>
      <c r="D3970" s="83">
        <v>107.13</v>
      </c>
      <c r="E3970">
        <f t="shared" ref="E3970:E4033" si="486">C3970-D3970</f>
        <v>0</v>
      </c>
      <c r="F3970" s="90" t="str">
        <f t="shared" si="485"/>
        <v>Sin movimiento en 2020</v>
      </c>
    </row>
    <row r="3971" spans="1:6" x14ac:dyDescent="0.25">
      <c r="A3971" s="75" t="s">
        <v>797</v>
      </c>
      <c r="B3971" s="75" t="s">
        <v>798</v>
      </c>
      <c r="C3971" s="83">
        <v>107.15</v>
      </c>
      <c r="D3971" s="83">
        <v>107.15</v>
      </c>
      <c r="E3971">
        <f t="shared" si="486"/>
        <v>0</v>
      </c>
      <c r="F3971" s="90" t="str">
        <f t="shared" si="485"/>
        <v>Sin movimiento en 2020</v>
      </c>
    </row>
    <row r="3972" spans="1:6" x14ac:dyDescent="0.25">
      <c r="A3972" s="75" t="s">
        <v>6755</v>
      </c>
      <c r="B3972" s="75" t="s">
        <v>6756</v>
      </c>
      <c r="C3972" s="83">
        <v>107.85</v>
      </c>
      <c r="D3972" s="83">
        <v>107.85</v>
      </c>
      <c r="E3972">
        <f t="shared" si="486"/>
        <v>0</v>
      </c>
      <c r="F3972" s="90" t="str">
        <f t="shared" si="485"/>
        <v>Sin movimiento en 2020</v>
      </c>
    </row>
    <row r="3973" spans="1:6" x14ac:dyDescent="0.25">
      <c r="A3973" s="75" t="s">
        <v>6052</v>
      </c>
      <c r="B3973" s="75" t="s">
        <v>6053</v>
      </c>
      <c r="C3973" s="83">
        <v>108.14</v>
      </c>
      <c r="D3973" s="83">
        <v>108.14</v>
      </c>
      <c r="E3973">
        <f t="shared" si="486"/>
        <v>0</v>
      </c>
      <c r="F3973" s="90" t="str">
        <f t="shared" si="485"/>
        <v>Sin movimiento en 2020</v>
      </c>
    </row>
    <row r="3974" spans="1:6" x14ac:dyDescent="0.25">
      <c r="A3974" s="75" t="s">
        <v>2029</v>
      </c>
      <c r="B3974" s="75" t="s">
        <v>2030</v>
      </c>
      <c r="C3974" s="83">
        <v>110</v>
      </c>
      <c r="D3974" s="83">
        <v>110</v>
      </c>
      <c r="E3974">
        <f t="shared" si="486"/>
        <v>0</v>
      </c>
      <c r="F3974" s="90" t="str">
        <f t="shared" si="485"/>
        <v>Sin movimiento en 2020</v>
      </c>
    </row>
    <row r="3975" spans="1:6" hidden="1" x14ac:dyDescent="0.25">
      <c r="A3975" s="75" t="s">
        <v>1065</v>
      </c>
      <c r="B3975" s="75" t="s">
        <v>1066</v>
      </c>
      <c r="C3975" s="83">
        <v>231.39</v>
      </c>
      <c r="D3975" s="83">
        <v>110.4</v>
      </c>
      <c r="E3975">
        <f t="shared" si="486"/>
        <v>120.98999999999998</v>
      </c>
      <c r="F3975" t="str">
        <f t="shared" ref="F3975:F4027" si="487">IF(E3975=0,"No cobrable", IF(C3975&gt;D3975,"se sigue facturando","esta pagando"))</f>
        <v>se sigue facturando</v>
      </c>
    </row>
    <row r="3976" spans="1:6" x14ac:dyDescent="0.25">
      <c r="A3976" s="75" t="s">
        <v>1021</v>
      </c>
      <c r="B3976" s="75" t="s">
        <v>1022</v>
      </c>
      <c r="C3976" s="83">
        <v>111.13</v>
      </c>
      <c r="D3976" s="83">
        <v>111.13</v>
      </c>
      <c r="E3976">
        <f t="shared" si="486"/>
        <v>0</v>
      </c>
      <c r="F3976" s="90" t="str">
        <f t="shared" ref="F3976:F4006" si="488">IF(E3976=0,"Sin movimiento en 2020", IF(C3976&gt;D3976,"se sigue facturando","esta pagando"))</f>
        <v>Sin movimiento en 2020</v>
      </c>
    </row>
    <row r="3977" spans="1:6" x14ac:dyDescent="0.25">
      <c r="A3977" s="75" t="s">
        <v>981</v>
      </c>
      <c r="B3977" s="75" t="s">
        <v>982</v>
      </c>
      <c r="C3977" s="83">
        <v>112.51</v>
      </c>
      <c r="D3977" s="83">
        <v>112.51</v>
      </c>
      <c r="E3977">
        <f t="shared" si="486"/>
        <v>0</v>
      </c>
      <c r="F3977" s="90" t="str">
        <f t="shared" si="488"/>
        <v>Sin movimiento en 2020</v>
      </c>
    </row>
    <row r="3978" spans="1:6" x14ac:dyDescent="0.25">
      <c r="A3978" s="75" t="s">
        <v>1151</v>
      </c>
      <c r="B3978" s="75" t="s">
        <v>1152</v>
      </c>
      <c r="C3978" s="83">
        <v>113.21</v>
      </c>
      <c r="D3978" s="83">
        <v>113.21</v>
      </c>
      <c r="E3978">
        <f t="shared" si="486"/>
        <v>0</v>
      </c>
      <c r="F3978" s="90" t="str">
        <f t="shared" si="488"/>
        <v>Sin movimiento en 2020</v>
      </c>
    </row>
    <row r="3979" spans="1:6" x14ac:dyDescent="0.25">
      <c r="A3979" s="75" t="s">
        <v>4777</v>
      </c>
      <c r="B3979" s="75" t="s">
        <v>4778</v>
      </c>
      <c r="C3979" s="83">
        <v>114.23</v>
      </c>
      <c r="D3979" s="83">
        <v>114.23</v>
      </c>
      <c r="E3979">
        <f t="shared" si="486"/>
        <v>0</v>
      </c>
      <c r="F3979" s="90" t="str">
        <f t="shared" si="488"/>
        <v>Sin movimiento en 2020</v>
      </c>
    </row>
    <row r="3980" spans="1:6" x14ac:dyDescent="0.25">
      <c r="A3980" s="75" t="s">
        <v>4272</v>
      </c>
      <c r="B3980" s="75" t="s">
        <v>4273</v>
      </c>
      <c r="C3980" s="83">
        <v>114.33</v>
      </c>
      <c r="D3980" s="83">
        <v>114.33</v>
      </c>
      <c r="E3980">
        <f t="shared" si="486"/>
        <v>0</v>
      </c>
      <c r="F3980" s="90" t="str">
        <f t="shared" si="488"/>
        <v>Sin movimiento en 2020</v>
      </c>
    </row>
    <row r="3981" spans="1:6" x14ac:dyDescent="0.25">
      <c r="A3981" s="75" t="s">
        <v>8154</v>
      </c>
      <c r="B3981" s="75" t="s">
        <v>8155</v>
      </c>
      <c r="C3981" s="83">
        <v>115.03</v>
      </c>
      <c r="D3981" s="83">
        <v>115.03</v>
      </c>
      <c r="E3981">
        <f t="shared" si="486"/>
        <v>0</v>
      </c>
      <c r="F3981" s="90" t="str">
        <f t="shared" si="488"/>
        <v>Sin movimiento en 2020</v>
      </c>
    </row>
    <row r="3982" spans="1:6" x14ac:dyDescent="0.25">
      <c r="A3982" s="75" t="s">
        <v>6505</v>
      </c>
      <c r="B3982" s="75" t="s">
        <v>6506</v>
      </c>
      <c r="C3982" s="83">
        <v>115.18</v>
      </c>
      <c r="D3982" s="83">
        <v>115.18</v>
      </c>
      <c r="E3982">
        <f t="shared" si="486"/>
        <v>0</v>
      </c>
      <c r="F3982" s="90" t="str">
        <f t="shared" si="488"/>
        <v>Sin movimiento en 2020</v>
      </c>
    </row>
    <row r="3983" spans="1:6" x14ac:dyDescent="0.25">
      <c r="A3983" s="75" t="s">
        <v>1117</v>
      </c>
      <c r="B3983" s="75" t="s">
        <v>1118</v>
      </c>
      <c r="C3983" s="83">
        <v>116.11</v>
      </c>
      <c r="D3983" s="83">
        <v>116.11</v>
      </c>
      <c r="E3983">
        <f t="shared" si="486"/>
        <v>0</v>
      </c>
      <c r="F3983" s="90" t="str">
        <f t="shared" si="488"/>
        <v>Sin movimiento en 2020</v>
      </c>
    </row>
    <row r="3984" spans="1:6" x14ac:dyDescent="0.25">
      <c r="A3984" s="75" t="s">
        <v>3492</v>
      </c>
      <c r="B3984" s="75" t="s">
        <v>3493</v>
      </c>
      <c r="C3984" s="83">
        <v>117.48</v>
      </c>
      <c r="D3984" s="83">
        <v>117.48</v>
      </c>
      <c r="E3984">
        <f t="shared" si="486"/>
        <v>0</v>
      </c>
      <c r="F3984" s="90" t="str">
        <f t="shared" si="488"/>
        <v>Sin movimiento en 2020</v>
      </c>
    </row>
    <row r="3985" spans="1:6" x14ac:dyDescent="0.25">
      <c r="A3985" s="75" t="s">
        <v>3438</v>
      </c>
      <c r="B3985" s="75" t="s">
        <v>3439</v>
      </c>
      <c r="C3985" s="83">
        <v>120.99</v>
      </c>
      <c r="D3985" s="83">
        <v>120.99</v>
      </c>
      <c r="E3985">
        <f t="shared" si="486"/>
        <v>0</v>
      </c>
      <c r="F3985" s="90" t="str">
        <f t="shared" si="488"/>
        <v>Sin movimiento en 2020</v>
      </c>
    </row>
    <row r="3986" spans="1:6" x14ac:dyDescent="0.25">
      <c r="A3986" s="75" t="s">
        <v>1183</v>
      </c>
      <c r="B3986" s="75" t="s">
        <v>1184</v>
      </c>
      <c r="C3986" s="83">
        <v>121.77</v>
      </c>
      <c r="D3986" s="83">
        <v>121.77</v>
      </c>
      <c r="E3986">
        <f t="shared" si="486"/>
        <v>0</v>
      </c>
      <c r="F3986" s="90" t="str">
        <f t="shared" si="488"/>
        <v>Sin movimiento en 2020</v>
      </c>
    </row>
    <row r="3987" spans="1:6" x14ac:dyDescent="0.25">
      <c r="A3987" s="75" t="s">
        <v>6973</v>
      </c>
      <c r="B3987" s="75" t="s">
        <v>6974</v>
      </c>
      <c r="C3987" s="83">
        <v>122.13</v>
      </c>
      <c r="D3987" s="83">
        <v>122.13</v>
      </c>
      <c r="E3987">
        <f t="shared" si="486"/>
        <v>0</v>
      </c>
      <c r="F3987" s="90" t="str">
        <f t="shared" si="488"/>
        <v>Sin movimiento en 2020</v>
      </c>
    </row>
    <row r="3988" spans="1:6" x14ac:dyDescent="0.25">
      <c r="A3988" s="75" t="s">
        <v>1023</v>
      </c>
      <c r="B3988" s="75" t="s">
        <v>1024</v>
      </c>
      <c r="C3988" s="83">
        <v>122.44</v>
      </c>
      <c r="D3988" s="83">
        <v>122.44</v>
      </c>
      <c r="E3988">
        <f t="shared" si="486"/>
        <v>0</v>
      </c>
      <c r="F3988" s="90" t="str">
        <f t="shared" si="488"/>
        <v>Sin movimiento en 2020</v>
      </c>
    </row>
    <row r="3989" spans="1:6" x14ac:dyDescent="0.25">
      <c r="A3989" s="75" t="s">
        <v>1055</v>
      </c>
      <c r="B3989" s="75" t="s">
        <v>1056</v>
      </c>
      <c r="C3989" s="83">
        <v>123.36</v>
      </c>
      <c r="D3989" s="83">
        <v>123.36</v>
      </c>
      <c r="E3989">
        <f t="shared" si="486"/>
        <v>0</v>
      </c>
      <c r="F3989" s="90" t="str">
        <f t="shared" si="488"/>
        <v>Sin movimiento en 2020</v>
      </c>
    </row>
    <row r="3990" spans="1:6" x14ac:dyDescent="0.25">
      <c r="A3990" s="75" t="s">
        <v>3388</v>
      </c>
      <c r="B3990" s="75" t="s">
        <v>3389</v>
      </c>
      <c r="C3990" s="83">
        <v>124.45</v>
      </c>
      <c r="D3990" s="83">
        <v>124.45</v>
      </c>
      <c r="E3990">
        <f t="shared" si="486"/>
        <v>0</v>
      </c>
      <c r="F3990" s="90" t="str">
        <f t="shared" si="488"/>
        <v>Sin movimiento en 2020</v>
      </c>
    </row>
    <row r="3991" spans="1:6" x14ac:dyDescent="0.25">
      <c r="A3991" s="75" t="s">
        <v>2611</v>
      </c>
      <c r="B3991" s="75" t="s">
        <v>2612</v>
      </c>
      <c r="C3991" s="83">
        <v>124.55</v>
      </c>
      <c r="D3991" s="83">
        <v>124.55</v>
      </c>
      <c r="E3991">
        <f t="shared" si="486"/>
        <v>0</v>
      </c>
      <c r="F3991" s="90" t="str">
        <f t="shared" si="488"/>
        <v>Sin movimiento en 2020</v>
      </c>
    </row>
    <row r="3992" spans="1:6" x14ac:dyDescent="0.25">
      <c r="A3992" s="75" t="s">
        <v>1179</v>
      </c>
      <c r="B3992" s="75" t="s">
        <v>1180</v>
      </c>
      <c r="C3992" s="83">
        <v>130.58000000000001</v>
      </c>
      <c r="D3992" s="83">
        <v>130.58000000000001</v>
      </c>
      <c r="E3992">
        <f t="shared" si="486"/>
        <v>0</v>
      </c>
      <c r="F3992" s="90" t="str">
        <f t="shared" si="488"/>
        <v>Sin movimiento en 2020</v>
      </c>
    </row>
    <row r="3993" spans="1:6" x14ac:dyDescent="0.25">
      <c r="A3993" s="75" t="s">
        <v>6737</v>
      </c>
      <c r="B3993" s="75" t="s">
        <v>6738</v>
      </c>
      <c r="C3993" s="83">
        <v>131.08000000000001</v>
      </c>
      <c r="D3993" s="83">
        <v>131.08000000000001</v>
      </c>
      <c r="E3993">
        <f t="shared" si="486"/>
        <v>0</v>
      </c>
      <c r="F3993" s="90" t="str">
        <f t="shared" si="488"/>
        <v>Sin movimiento en 2020</v>
      </c>
    </row>
    <row r="3994" spans="1:6" x14ac:dyDescent="0.25">
      <c r="A3994" s="75" t="s">
        <v>2371</v>
      </c>
      <c r="B3994" s="75" t="s">
        <v>2372</v>
      </c>
      <c r="C3994" s="83">
        <v>131.52000000000001</v>
      </c>
      <c r="D3994" s="83">
        <v>131.52000000000001</v>
      </c>
      <c r="E3994">
        <f t="shared" si="486"/>
        <v>0</v>
      </c>
      <c r="F3994" s="90" t="str">
        <f t="shared" si="488"/>
        <v>Sin movimiento en 2020</v>
      </c>
    </row>
    <row r="3995" spans="1:6" x14ac:dyDescent="0.25">
      <c r="A3995" s="75" t="s">
        <v>2537</v>
      </c>
      <c r="B3995" s="75" t="s">
        <v>2538</v>
      </c>
      <c r="C3995" s="83">
        <v>131.62</v>
      </c>
      <c r="D3995" s="83">
        <v>131.62</v>
      </c>
      <c r="E3995">
        <f t="shared" si="486"/>
        <v>0</v>
      </c>
      <c r="F3995" s="90" t="str">
        <f t="shared" si="488"/>
        <v>Sin movimiento en 2020</v>
      </c>
    </row>
    <row r="3996" spans="1:6" x14ac:dyDescent="0.25">
      <c r="A3996" s="75" t="s">
        <v>3490</v>
      </c>
      <c r="B3996" s="75" t="s">
        <v>3491</v>
      </c>
      <c r="C3996" s="83">
        <v>133.04</v>
      </c>
      <c r="D3996" s="83">
        <v>133.04</v>
      </c>
      <c r="E3996">
        <f t="shared" si="486"/>
        <v>0</v>
      </c>
      <c r="F3996" s="90" t="str">
        <f t="shared" si="488"/>
        <v>Sin movimiento en 2020</v>
      </c>
    </row>
    <row r="3997" spans="1:6" x14ac:dyDescent="0.25">
      <c r="A3997" s="75" t="s">
        <v>955</v>
      </c>
      <c r="B3997" s="75" t="s">
        <v>956</v>
      </c>
      <c r="C3997" s="83">
        <v>133.05000000000001</v>
      </c>
      <c r="D3997" s="83">
        <v>133.05000000000001</v>
      </c>
      <c r="E3997">
        <f t="shared" si="486"/>
        <v>0</v>
      </c>
      <c r="F3997" s="90" t="str">
        <f t="shared" si="488"/>
        <v>Sin movimiento en 2020</v>
      </c>
    </row>
    <row r="3998" spans="1:6" x14ac:dyDescent="0.25">
      <c r="A3998" s="75" t="s">
        <v>1007</v>
      </c>
      <c r="B3998" s="75" t="s">
        <v>1008</v>
      </c>
      <c r="C3998" s="83">
        <v>133.06</v>
      </c>
      <c r="D3998" s="83">
        <v>133.06</v>
      </c>
      <c r="E3998">
        <f t="shared" si="486"/>
        <v>0</v>
      </c>
      <c r="F3998" s="90" t="str">
        <f t="shared" si="488"/>
        <v>Sin movimiento en 2020</v>
      </c>
    </row>
    <row r="3999" spans="1:6" x14ac:dyDescent="0.25">
      <c r="A3999" s="75" t="s">
        <v>1203</v>
      </c>
      <c r="B3999" s="75" t="s">
        <v>1204</v>
      </c>
      <c r="C3999" s="83">
        <v>133.06</v>
      </c>
      <c r="D3999" s="83">
        <v>133.06</v>
      </c>
      <c r="E3999">
        <f t="shared" si="486"/>
        <v>0</v>
      </c>
      <c r="F3999" s="90" t="str">
        <f t="shared" si="488"/>
        <v>Sin movimiento en 2020</v>
      </c>
    </row>
    <row r="4000" spans="1:6" x14ac:dyDescent="0.25">
      <c r="A4000" s="75" t="s">
        <v>1205</v>
      </c>
      <c r="B4000" s="75" t="s">
        <v>1206</v>
      </c>
      <c r="C4000" s="83">
        <v>133.06</v>
      </c>
      <c r="D4000" s="83">
        <v>133.06</v>
      </c>
      <c r="E4000">
        <f t="shared" si="486"/>
        <v>0</v>
      </c>
      <c r="F4000" s="90" t="str">
        <f t="shared" si="488"/>
        <v>Sin movimiento en 2020</v>
      </c>
    </row>
    <row r="4001" spans="1:6" x14ac:dyDescent="0.25">
      <c r="A4001" s="75" t="s">
        <v>2691</v>
      </c>
      <c r="B4001" s="75" t="s">
        <v>2692</v>
      </c>
      <c r="C4001" s="83">
        <v>137.94</v>
      </c>
      <c r="D4001" s="83">
        <v>137.94</v>
      </c>
      <c r="E4001">
        <f t="shared" si="486"/>
        <v>0</v>
      </c>
      <c r="F4001" s="90" t="str">
        <f t="shared" si="488"/>
        <v>Sin movimiento en 2020</v>
      </c>
    </row>
    <row r="4002" spans="1:6" x14ac:dyDescent="0.25">
      <c r="A4002" s="75" t="s">
        <v>6473</v>
      </c>
      <c r="B4002" s="75" t="s">
        <v>6474</v>
      </c>
      <c r="C4002" s="83">
        <v>138.05000000000001</v>
      </c>
      <c r="D4002" s="83">
        <v>138.05000000000001</v>
      </c>
      <c r="E4002">
        <f t="shared" si="486"/>
        <v>0</v>
      </c>
      <c r="F4002" s="90" t="str">
        <f t="shared" si="488"/>
        <v>Sin movimiento en 2020</v>
      </c>
    </row>
    <row r="4003" spans="1:6" x14ac:dyDescent="0.25">
      <c r="A4003" s="75" t="s">
        <v>1229</v>
      </c>
      <c r="B4003" s="75" t="s">
        <v>1230</v>
      </c>
      <c r="C4003" s="83">
        <v>139.24</v>
      </c>
      <c r="D4003" s="83">
        <v>139.24</v>
      </c>
      <c r="E4003">
        <f t="shared" si="486"/>
        <v>0</v>
      </c>
      <c r="F4003" s="90" t="str">
        <f t="shared" si="488"/>
        <v>Sin movimiento en 2020</v>
      </c>
    </row>
    <row r="4004" spans="1:6" x14ac:dyDescent="0.25">
      <c r="A4004" s="75" t="s">
        <v>8886</v>
      </c>
      <c r="B4004" s="75" t="s">
        <v>8887</v>
      </c>
      <c r="C4004" s="83">
        <v>139.78</v>
      </c>
      <c r="D4004" s="83">
        <v>139.78</v>
      </c>
      <c r="E4004">
        <f t="shared" si="486"/>
        <v>0</v>
      </c>
      <c r="F4004" s="90" t="str">
        <f t="shared" si="488"/>
        <v>Sin movimiento en 2020</v>
      </c>
    </row>
    <row r="4005" spans="1:6" x14ac:dyDescent="0.25">
      <c r="A4005" s="75" t="s">
        <v>4631</v>
      </c>
      <c r="B4005" s="75" t="s">
        <v>4632</v>
      </c>
      <c r="C4005" s="83">
        <v>141</v>
      </c>
      <c r="D4005" s="83">
        <v>141</v>
      </c>
      <c r="E4005">
        <f t="shared" si="486"/>
        <v>0</v>
      </c>
      <c r="F4005" s="90" t="str">
        <f t="shared" si="488"/>
        <v>Sin movimiento en 2020</v>
      </c>
    </row>
    <row r="4006" spans="1:6" x14ac:dyDescent="0.25">
      <c r="A4006" s="75" t="s">
        <v>2523</v>
      </c>
      <c r="B4006" s="75" t="s">
        <v>2524</v>
      </c>
      <c r="C4006" s="83">
        <v>141.71</v>
      </c>
      <c r="D4006" s="83">
        <v>141.71</v>
      </c>
      <c r="E4006">
        <f t="shared" si="486"/>
        <v>0</v>
      </c>
      <c r="F4006" s="90" t="str">
        <f t="shared" si="488"/>
        <v>Sin movimiento en 2020</v>
      </c>
    </row>
    <row r="4007" spans="1:6" hidden="1" x14ac:dyDescent="0.25">
      <c r="A4007" s="75" t="s">
        <v>989</v>
      </c>
      <c r="B4007" s="75" t="s">
        <v>990</v>
      </c>
      <c r="C4007" s="83">
        <v>60.79</v>
      </c>
      <c r="D4007" s="83">
        <v>141.85</v>
      </c>
      <c r="E4007">
        <f t="shared" si="486"/>
        <v>-81.06</v>
      </c>
      <c r="F4007" t="str">
        <f t="shared" si="487"/>
        <v>esta pagando</v>
      </c>
    </row>
    <row r="4008" spans="1:6" hidden="1" x14ac:dyDescent="0.25">
      <c r="A4008" s="75" t="s">
        <v>1131</v>
      </c>
      <c r="B4008" s="75" t="s">
        <v>1132</v>
      </c>
      <c r="C4008" s="83">
        <v>146.16</v>
      </c>
      <c r="D4008" s="83">
        <v>146.25</v>
      </c>
      <c r="E4008">
        <f t="shared" si="486"/>
        <v>-9.0000000000003411E-2</v>
      </c>
      <c r="F4008" t="str">
        <f t="shared" si="487"/>
        <v>esta pagando</v>
      </c>
    </row>
    <row r="4009" spans="1:6" x14ac:dyDescent="0.25">
      <c r="A4009" s="75" t="s">
        <v>1335</v>
      </c>
      <c r="B4009" s="75" t="s">
        <v>1336</v>
      </c>
      <c r="C4009" s="83">
        <v>147.43</v>
      </c>
      <c r="D4009" s="83">
        <v>147.43</v>
      </c>
      <c r="E4009">
        <f t="shared" si="486"/>
        <v>0</v>
      </c>
      <c r="F4009" s="90" t="str">
        <f t="shared" ref="F4009:F4021" si="489">IF(E4009=0,"Sin movimiento en 2020", IF(C4009&gt;D4009,"se sigue facturando","esta pagando"))</f>
        <v>Sin movimiento en 2020</v>
      </c>
    </row>
    <row r="4010" spans="1:6" x14ac:dyDescent="0.25">
      <c r="A4010" s="75" t="s">
        <v>6351</v>
      </c>
      <c r="B4010" s="75" t="s">
        <v>6352</v>
      </c>
      <c r="C4010" s="83">
        <v>148.44</v>
      </c>
      <c r="D4010" s="83">
        <v>148.44</v>
      </c>
      <c r="E4010">
        <f t="shared" si="486"/>
        <v>0</v>
      </c>
      <c r="F4010" s="90" t="str">
        <f t="shared" si="489"/>
        <v>Sin movimiento en 2020</v>
      </c>
    </row>
    <row r="4011" spans="1:6" x14ac:dyDescent="0.25">
      <c r="A4011" s="75" t="s">
        <v>3016</v>
      </c>
      <c r="B4011" s="75" t="s">
        <v>3017</v>
      </c>
      <c r="C4011" s="83">
        <v>150.22999999999999</v>
      </c>
      <c r="D4011" s="83">
        <v>150.22999999999999</v>
      </c>
      <c r="E4011">
        <f t="shared" si="486"/>
        <v>0</v>
      </c>
      <c r="F4011" s="90" t="str">
        <f t="shared" si="489"/>
        <v>Sin movimiento en 2020</v>
      </c>
    </row>
    <row r="4012" spans="1:6" x14ac:dyDescent="0.25">
      <c r="A4012" s="75" t="s">
        <v>3432</v>
      </c>
      <c r="B4012" s="75" t="s">
        <v>3433</v>
      </c>
      <c r="C4012" s="83">
        <v>150.41</v>
      </c>
      <c r="D4012" s="83">
        <v>150.41</v>
      </c>
      <c r="E4012">
        <f t="shared" si="486"/>
        <v>0</v>
      </c>
      <c r="F4012" s="90" t="str">
        <f t="shared" si="489"/>
        <v>Sin movimiento en 2020</v>
      </c>
    </row>
    <row r="4013" spans="1:6" x14ac:dyDescent="0.25">
      <c r="A4013" s="75" t="s">
        <v>7217</v>
      </c>
      <c r="B4013" s="75" t="s">
        <v>7218</v>
      </c>
      <c r="C4013" s="83">
        <v>150.55000000000001</v>
      </c>
      <c r="D4013" s="83">
        <v>150.55000000000001</v>
      </c>
      <c r="E4013">
        <f t="shared" si="486"/>
        <v>0</v>
      </c>
      <c r="F4013" s="90" t="str">
        <f t="shared" si="489"/>
        <v>Sin movimiento en 2020</v>
      </c>
    </row>
    <row r="4014" spans="1:6" x14ac:dyDescent="0.25">
      <c r="A4014" s="75" t="s">
        <v>365</v>
      </c>
      <c r="B4014" s="75" t="s">
        <v>366</v>
      </c>
      <c r="C4014" s="83">
        <v>152.27000000000001</v>
      </c>
      <c r="D4014" s="83">
        <v>152.27000000000001</v>
      </c>
      <c r="E4014">
        <f t="shared" si="486"/>
        <v>0</v>
      </c>
      <c r="F4014" s="90" t="str">
        <f t="shared" si="489"/>
        <v>Sin movimiento en 2020</v>
      </c>
    </row>
    <row r="4015" spans="1:6" x14ac:dyDescent="0.25">
      <c r="A4015" s="75" t="s">
        <v>4927</v>
      </c>
      <c r="B4015" s="75" t="s">
        <v>4928</v>
      </c>
      <c r="C4015" s="83">
        <v>154.13</v>
      </c>
      <c r="D4015" s="83">
        <v>154.13</v>
      </c>
      <c r="E4015">
        <f t="shared" si="486"/>
        <v>0</v>
      </c>
      <c r="F4015" s="90" t="str">
        <f t="shared" si="489"/>
        <v>Sin movimiento en 2020</v>
      </c>
    </row>
    <row r="4016" spans="1:6" x14ac:dyDescent="0.25">
      <c r="A4016" s="75" t="s">
        <v>7063</v>
      </c>
      <c r="B4016" s="75" t="s">
        <v>7064</v>
      </c>
      <c r="C4016" s="83">
        <v>154.63999999999999</v>
      </c>
      <c r="D4016" s="83">
        <v>154.63999999999999</v>
      </c>
      <c r="E4016">
        <f t="shared" si="486"/>
        <v>0</v>
      </c>
      <c r="F4016" s="90" t="str">
        <f t="shared" si="489"/>
        <v>Sin movimiento en 2020</v>
      </c>
    </row>
    <row r="4017" spans="1:6" x14ac:dyDescent="0.25">
      <c r="A4017" s="75" t="s">
        <v>529</v>
      </c>
      <c r="B4017" s="75" t="s">
        <v>530</v>
      </c>
      <c r="C4017" s="83">
        <v>157.99</v>
      </c>
      <c r="D4017" s="83">
        <v>157.99</v>
      </c>
      <c r="E4017">
        <f t="shared" si="486"/>
        <v>0</v>
      </c>
      <c r="F4017" s="90" t="str">
        <f t="shared" si="489"/>
        <v>Sin movimiento en 2020</v>
      </c>
    </row>
    <row r="4018" spans="1:6" x14ac:dyDescent="0.25">
      <c r="A4018" s="75" t="s">
        <v>6891</v>
      </c>
      <c r="B4018" s="75" t="s">
        <v>6892</v>
      </c>
      <c r="C4018" s="83">
        <v>158.78</v>
      </c>
      <c r="D4018" s="83">
        <v>158.78</v>
      </c>
      <c r="E4018">
        <f t="shared" si="486"/>
        <v>0</v>
      </c>
      <c r="F4018" s="90" t="str">
        <f t="shared" si="489"/>
        <v>Sin movimiento en 2020</v>
      </c>
    </row>
    <row r="4019" spans="1:6" x14ac:dyDescent="0.25">
      <c r="A4019" s="75" t="s">
        <v>7268</v>
      </c>
      <c r="B4019" s="75" t="s">
        <v>7269</v>
      </c>
      <c r="C4019" s="83">
        <v>160.38</v>
      </c>
      <c r="D4019" s="83">
        <v>160.38</v>
      </c>
      <c r="E4019">
        <f t="shared" si="486"/>
        <v>0</v>
      </c>
      <c r="F4019" s="90" t="str">
        <f t="shared" si="489"/>
        <v>Sin movimiento en 2020</v>
      </c>
    </row>
    <row r="4020" spans="1:6" x14ac:dyDescent="0.25">
      <c r="A4020" s="75" t="s">
        <v>1231</v>
      </c>
      <c r="B4020" s="75" t="s">
        <v>1232</v>
      </c>
      <c r="C4020" s="83">
        <v>162.56</v>
      </c>
      <c r="D4020" s="83">
        <v>162.56</v>
      </c>
      <c r="E4020">
        <f t="shared" si="486"/>
        <v>0</v>
      </c>
      <c r="F4020" s="90" t="str">
        <f t="shared" si="489"/>
        <v>Sin movimiento en 2020</v>
      </c>
    </row>
    <row r="4021" spans="1:6" x14ac:dyDescent="0.25">
      <c r="A4021" s="75" t="s">
        <v>8941</v>
      </c>
      <c r="B4021" s="75" t="s">
        <v>8942</v>
      </c>
      <c r="C4021" s="83">
        <v>164.52</v>
      </c>
      <c r="D4021" s="83">
        <v>164.52</v>
      </c>
      <c r="E4021">
        <f t="shared" si="486"/>
        <v>0</v>
      </c>
      <c r="F4021" s="90" t="str">
        <f t="shared" si="489"/>
        <v>Sin movimiento en 2020</v>
      </c>
    </row>
    <row r="4022" spans="1:6" hidden="1" x14ac:dyDescent="0.25">
      <c r="A4022" s="75" t="s">
        <v>5432</v>
      </c>
      <c r="B4022" s="75" t="s">
        <v>5433</v>
      </c>
      <c r="C4022" s="83">
        <v>112.6</v>
      </c>
      <c r="D4022" s="83">
        <v>165.46</v>
      </c>
      <c r="E4022">
        <f t="shared" si="486"/>
        <v>-52.860000000000014</v>
      </c>
      <c r="F4022" t="str">
        <f t="shared" si="487"/>
        <v>esta pagando</v>
      </c>
    </row>
    <row r="4023" spans="1:6" hidden="1" x14ac:dyDescent="0.25">
      <c r="A4023" s="75" t="s">
        <v>995</v>
      </c>
      <c r="B4023" s="75" t="s">
        <v>996</v>
      </c>
      <c r="C4023" s="83">
        <v>258.79000000000002</v>
      </c>
      <c r="D4023" s="83">
        <v>166.98</v>
      </c>
      <c r="E4023">
        <f t="shared" si="486"/>
        <v>91.810000000000031</v>
      </c>
      <c r="F4023" t="str">
        <f t="shared" si="487"/>
        <v>se sigue facturando</v>
      </c>
    </row>
    <row r="4024" spans="1:6" x14ac:dyDescent="0.25">
      <c r="A4024" s="75" t="s">
        <v>5392</v>
      </c>
      <c r="B4024" s="75" t="s">
        <v>5393</v>
      </c>
      <c r="C4024" s="83">
        <v>167.1</v>
      </c>
      <c r="D4024" s="83">
        <v>167.1</v>
      </c>
      <c r="E4024">
        <f t="shared" si="486"/>
        <v>0</v>
      </c>
      <c r="F4024" s="90" t="str">
        <f t="shared" ref="F4024:F4026" si="490">IF(E4024=0,"Sin movimiento en 2020", IF(C4024&gt;D4024,"se sigue facturando","esta pagando"))</f>
        <v>Sin movimiento en 2020</v>
      </c>
    </row>
    <row r="4025" spans="1:6" x14ac:dyDescent="0.25">
      <c r="A4025" s="75" t="s">
        <v>795</v>
      </c>
      <c r="B4025" s="75" t="s">
        <v>796</v>
      </c>
      <c r="C4025" s="83">
        <v>168.48</v>
      </c>
      <c r="D4025" s="83">
        <v>168.48</v>
      </c>
      <c r="E4025">
        <f t="shared" si="486"/>
        <v>0</v>
      </c>
      <c r="F4025" s="90" t="str">
        <f t="shared" si="490"/>
        <v>Sin movimiento en 2020</v>
      </c>
    </row>
    <row r="4026" spans="1:6" x14ac:dyDescent="0.25">
      <c r="A4026" s="75" t="s">
        <v>3734</v>
      </c>
      <c r="B4026" s="75" t="s">
        <v>3735</v>
      </c>
      <c r="C4026" s="83">
        <v>168.75</v>
      </c>
      <c r="D4026" s="83">
        <v>168.75</v>
      </c>
      <c r="E4026">
        <f t="shared" si="486"/>
        <v>0</v>
      </c>
      <c r="F4026" s="90" t="str">
        <f t="shared" si="490"/>
        <v>Sin movimiento en 2020</v>
      </c>
    </row>
    <row r="4027" spans="1:6" hidden="1" x14ac:dyDescent="0.25">
      <c r="A4027" s="75" t="s">
        <v>1129</v>
      </c>
      <c r="B4027" s="75" t="s">
        <v>1130</v>
      </c>
      <c r="C4027" s="83">
        <v>170.08</v>
      </c>
      <c r="D4027" s="83">
        <v>170.09</v>
      </c>
      <c r="E4027">
        <f t="shared" si="486"/>
        <v>-9.9999999999909051E-3</v>
      </c>
      <c r="F4027" t="str">
        <f t="shared" si="487"/>
        <v>esta pagando</v>
      </c>
    </row>
    <row r="4028" spans="1:6" x14ac:dyDescent="0.25">
      <c r="A4028" s="75" t="s">
        <v>6969</v>
      </c>
      <c r="B4028" s="75" t="s">
        <v>6970</v>
      </c>
      <c r="C4028" s="83">
        <v>178.27</v>
      </c>
      <c r="D4028" s="83">
        <v>178.27</v>
      </c>
      <c r="E4028">
        <f t="shared" si="486"/>
        <v>0</v>
      </c>
      <c r="F4028" s="90" t="str">
        <f t="shared" ref="F4028:F4033" si="491">IF(E4028=0,"Sin movimiento en 2020", IF(C4028&gt;D4028,"se sigue facturando","esta pagando"))</f>
        <v>Sin movimiento en 2020</v>
      </c>
    </row>
    <row r="4029" spans="1:6" x14ac:dyDescent="0.25">
      <c r="A4029" s="75" t="s">
        <v>845</v>
      </c>
      <c r="B4029" s="75" t="s">
        <v>846</v>
      </c>
      <c r="C4029" s="83">
        <v>178.61</v>
      </c>
      <c r="D4029" s="83">
        <v>178.61</v>
      </c>
      <c r="E4029">
        <f t="shared" si="486"/>
        <v>0</v>
      </c>
      <c r="F4029" s="90" t="str">
        <f t="shared" si="491"/>
        <v>Sin movimiento en 2020</v>
      </c>
    </row>
    <row r="4030" spans="1:6" x14ac:dyDescent="0.25">
      <c r="A4030" s="75" t="s">
        <v>1879</v>
      </c>
      <c r="B4030" s="75" t="s">
        <v>1880</v>
      </c>
      <c r="C4030" s="83">
        <v>182.33</v>
      </c>
      <c r="D4030" s="83">
        <v>182.33</v>
      </c>
      <c r="E4030">
        <f t="shared" si="486"/>
        <v>0</v>
      </c>
      <c r="F4030" s="90" t="str">
        <f t="shared" si="491"/>
        <v>Sin movimiento en 2020</v>
      </c>
    </row>
    <row r="4031" spans="1:6" x14ac:dyDescent="0.25">
      <c r="A4031" s="75" t="s">
        <v>2789</v>
      </c>
      <c r="B4031" s="75" t="s">
        <v>2790</v>
      </c>
      <c r="C4031" s="83">
        <v>197.53</v>
      </c>
      <c r="D4031" s="83">
        <v>197.53</v>
      </c>
      <c r="E4031">
        <f t="shared" si="486"/>
        <v>0</v>
      </c>
      <c r="F4031" s="90" t="str">
        <f t="shared" si="491"/>
        <v>Sin movimiento en 2020</v>
      </c>
    </row>
    <row r="4032" spans="1:6" x14ac:dyDescent="0.25">
      <c r="A4032" s="75" t="s">
        <v>6917</v>
      </c>
      <c r="B4032" s="75" t="s">
        <v>6918</v>
      </c>
      <c r="C4032" s="83">
        <v>202.99</v>
      </c>
      <c r="D4032" s="83">
        <v>202.99</v>
      </c>
      <c r="E4032">
        <f t="shared" si="486"/>
        <v>0</v>
      </c>
      <c r="F4032" s="90" t="str">
        <f t="shared" si="491"/>
        <v>Sin movimiento en 2020</v>
      </c>
    </row>
    <row r="4033" spans="1:6" x14ac:dyDescent="0.25">
      <c r="A4033" s="75" t="s">
        <v>431</v>
      </c>
      <c r="B4033" s="75" t="s">
        <v>432</v>
      </c>
      <c r="C4033" s="83">
        <v>212.85</v>
      </c>
      <c r="D4033" s="83">
        <v>212.85</v>
      </c>
      <c r="E4033">
        <f t="shared" si="486"/>
        <v>0</v>
      </c>
      <c r="F4033" s="90" t="str">
        <f t="shared" si="491"/>
        <v>Sin movimiento en 2020</v>
      </c>
    </row>
    <row r="4034" spans="1:6" hidden="1" x14ac:dyDescent="0.25">
      <c r="A4034" s="75" t="s">
        <v>1169</v>
      </c>
      <c r="B4034" s="75" t="s">
        <v>1170</v>
      </c>
      <c r="C4034" s="83">
        <v>224.63</v>
      </c>
      <c r="D4034" s="83">
        <v>220.62</v>
      </c>
      <c r="E4034">
        <f t="shared" ref="E4034:E4097" si="492">C4034-D4034</f>
        <v>4.0099999999999909</v>
      </c>
      <c r="F4034" t="str">
        <f t="shared" ref="F4034:F4097" si="493">IF(E4034=0,"No cobrable", IF(C4034&gt;D4034,"se sigue facturando","esta pagando"))</f>
        <v>se sigue facturando</v>
      </c>
    </row>
    <row r="4035" spans="1:6" x14ac:dyDescent="0.25">
      <c r="A4035" s="75" t="s">
        <v>2986</v>
      </c>
      <c r="B4035" s="75" t="s">
        <v>2987</v>
      </c>
      <c r="C4035" s="83">
        <v>238.81</v>
      </c>
      <c r="D4035" s="83">
        <v>238.81</v>
      </c>
      <c r="E4035">
        <f t="shared" si="492"/>
        <v>0</v>
      </c>
      <c r="F4035" s="90" t="str">
        <f t="shared" ref="F4035:F4036" si="494">IF(E4035=0,"Sin movimiento en 2020", IF(C4035&gt;D4035,"se sigue facturando","esta pagando"))</f>
        <v>Sin movimiento en 2020</v>
      </c>
    </row>
    <row r="4036" spans="1:6" x14ac:dyDescent="0.25">
      <c r="A4036" s="75" t="s">
        <v>3644</v>
      </c>
      <c r="B4036" s="75" t="s">
        <v>3645</v>
      </c>
      <c r="C4036" s="83">
        <v>241.87</v>
      </c>
      <c r="D4036" s="83">
        <v>241.87</v>
      </c>
      <c r="E4036">
        <f t="shared" si="492"/>
        <v>0</v>
      </c>
      <c r="F4036" s="90" t="str">
        <f t="shared" si="494"/>
        <v>Sin movimiento en 2020</v>
      </c>
    </row>
    <row r="4037" spans="1:6" hidden="1" x14ac:dyDescent="0.25">
      <c r="A4037" s="75" t="s">
        <v>941</v>
      </c>
      <c r="B4037" s="75" t="s">
        <v>942</v>
      </c>
      <c r="C4037" s="83">
        <v>242.93</v>
      </c>
      <c r="D4037" s="83">
        <v>243.29</v>
      </c>
      <c r="E4037">
        <f t="shared" si="492"/>
        <v>-0.35999999999998522</v>
      </c>
      <c r="F4037" t="str">
        <f t="shared" si="493"/>
        <v>esta pagando</v>
      </c>
    </row>
    <row r="4038" spans="1:6" x14ac:dyDescent="0.25">
      <c r="A4038" s="75" t="s">
        <v>3154</v>
      </c>
      <c r="B4038" s="75" t="s">
        <v>3155</v>
      </c>
      <c r="C4038" s="83">
        <v>246.85</v>
      </c>
      <c r="D4038" s="83">
        <v>246.85</v>
      </c>
      <c r="E4038">
        <f t="shared" si="492"/>
        <v>0</v>
      </c>
      <c r="F4038" s="90" t="str">
        <f t="shared" ref="F4038:F4049" si="495">IF(E4038=0,"Sin movimiento en 2020", IF(C4038&gt;D4038,"se sigue facturando","esta pagando"))</f>
        <v>Sin movimiento en 2020</v>
      </c>
    </row>
    <row r="4039" spans="1:6" x14ac:dyDescent="0.25">
      <c r="A4039" s="75" t="s">
        <v>977</v>
      </c>
      <c r="B4039" s="75" t="s">
        <v>978</v>
      </c>
      <c r="C4039" s="83">
        <v>247.1</v>
      </c>
      <c r="D4039" s="83">
        <v>247.1</v>
      </c>
      <c r="E4039">
        <f t="shared" si="492"/>
        <v>0</v>
      </c>
      <c r="F4039" s="90" t="str">
        <f t="shared" si="495"/>
        <v>Sin movimiento en 2020</v>
      </c>
    </row>
    <row r="4040" spans="1:6" x14ac:dyDescent="0.25">
      <c r="A4040" s="75" t="s">
        <v>3990</v>
      </c>
      <c r="B4040" s="75" t="s">
        <v>3991</v>
      </c>
      <c r="C4040" s="83">
        <v>248.1</v>
      </c>
      <c r="D4040" s="83">
        <v>248.1</v>
      </c>
      <c r="E4040">
        <f t="shared" si="492"/>
        <v>0</v>
      </c>
      <c r="F4040" s="90" t="str">
        <f t="shared" si="495"/>
        <v>Sin movimiento en 2020</v>
      </c>
    </row>
    <row r="4041" spans="1:6" x14ac:dyDescent="0.25">
      <c r="A4041" s="75" t="s">
        <v>1387</v>
      </c>
      <c r="B4041" s="75" t="s">
        <v>1388</v>
      </c>
      <c r="C4041" s="83">
        <v>249.99</v>
      </c>
      <c r="D4041" s="83">
        <v>249.99</v>
      </c>
      <c r="E4041">
        <f t="shared" si="492"/>
        <v>0</v>
      </c>
      <c r="F4041" s="90" t="str">
        <f t="shared" si="495"/>
        <v>Sin movimiento en 2020</v>
      </c>
    </row>
    <row r="4042" spans="1:6" x14ac:dyDescent="0.25">
      <c r="A4042" s="75" t="s">
        <v>1595</v>
      </c>
      <c r="B4042" s="75" t="s">
        <v>1596</v>
      </c>
      <c r="C4042" s="83">
        <v>255.23</v>
      </c>
      <c r="D4042" s="83">
        <v>255.23</v>
      </c>
      <c r="E4042">
        <f t="shared" si="492"/>
        <v>0</v>
      </c>
      <c r="F4042" s="90" t="str">
        <f t="shared" si="495"/>
        <v>Sin movimiento en 2020</v>
      </c>
    </row>
    <row r="4043" spans="1:6" x14ac:dyDescent="0.25">
      <c r="A4043" s="75" t="s">
        <v>1907</v>
      </c>
      <c r="B4043" s="75" t="s">
        <v>1908</v>
      </c>
      <c r="C4043" s="83">
        <v>257.32</v>
      </c>
      <c r="D4043" s="83">
        <v>257.32</v>
      </c>
      <c r="E4043">
        <f t="shared" si="492"/>
        <v>0</v>
      </c>
      <c r="F4043" s="90" t="str">
        <f t="shared" si="495"/>
        <v>Sin movimiento en 2020</v>
      </c>
    </row>
    <row r="4044" spans="1:6" x14ac:dyDescent="0.25">
      <c r="A4044" s="75" t="s">
        <v>1201</v>
      </c>
      <c r="B4044" s="75" t="s">
        <v>1202</v>
      </c>
      <c r="C4044" s="83">
        <v>266.11</v>
      </c>
      <c r="D4044" s="83">
        <v>266.11</v>
      </c>
      <c r="E4044">
        <f t="shared" si="492"/>
        <v>0</v>
      </c>
      <c r="F4044" s="90" t="str">
        <f t="shared" si="495"/>
        <v>Sin movimiento en 2020</v>
      </c>
    </row>
    <row r="4045" spans="1:6" x14ac:dyDescent="0.25">
      <c r="A4045" s="75" t="s">
        <v>2595</v>
      </c>
      <c r="B4045" s="75" t="s">
        <v>2596</v>
      </c>
      <c r="C4045" s="83">
        <v>297.89999999999998</v>
      </c>
      <c r="D4045" s="83">
        <v>297.89999999999998</v>
      </c>
      <c r="E4045">
        <f t="shared" si="492"/>
        <v>0</v>
      </c>
      <c r="F4045" s="90" t="str">
        <f t="shared" si="495"/>
        <v>Sin movimiento en 2020</v>
      </c>
    </row>
    <row r="4046" spans="1:6" x14ac:dyDescent="0.25">
      <c r="A4046" s="75" t="s">
        <v>1959</v>
      </c>
      <c r="B4046" s="75" t="s">
        <v>1960</v>
      </c>
      <c r="C4046" s="83">
        <v>305.36</v>
      </c>
      <c r="D4046" s="83">
        <v>305.36</v>
      </c>
      <c r="E4046">
        <f t="shared" si="492"/>
        <v>0</v>
      </c>
      <c r="F4046" s="90" t="str">
        <f t="shared" si="495"/>
        <v>Sin movimiento en 2020</v>
      </c>
    </row>
    <row r="4047" spans="1:6" x14ac:dyDescent="0.25">
      <c r="A4047" s="75" t="s">
        <v>3486</v>
      </c>
      <c r="B4047" s="75" t="s">
        <v>3487</v>
      </c>
      <c r="C4047" s="83">
        <v>331.79</v>
      </c>
      <c r="D4047" s="83">
        <v>331.79</v>
      </c>
      <c r="E4047">
        <f t="shared" si="492"/>
        <v>0</v>
      </c>
      <c r="F4047" s="90" t="str">
        <f t="shared" si="495"/>
        <v>Sin movimiento en 2020</v>
      </c>
    </row>
    <row r="4048" spans="1:6" x14ac:dyDescent="0.25">
      <c r="A4048" s="75" t="s">
        <v>7876</v>
      </c>
      <c r="B4048" s="75" t="s">
        <v>7877</v>
      </c>
      <c r="C4048" s="83">
        <v>338.85</v>
      </c>
      <c r="D4048" s="83">
        <v>338.85</v>
      </c>
      <c r="E4048">
        <f t="shared" si="492"/>
        <v>0</v>
      </c>
      <c r="F4048" s="90" t="str">
        <f t="shared" si="495"/>
        <v>Sin movimiento en 2020</v>
      </c>
    </row>
    <row r="4049" spans="1:6" x14ac:dyDescent="0.25">
      <c r="A4049" s="75" t="s">
        <v>7339</v>
      </c>
      <c r="B4049" s="75" t="s">
        <v>7340</v>
      </c>
      <c r="C4049" s="83">
        <v>351.82</v>
      </c>
      <c r="D4049" s="83">
        <v>351.82</v>
      </c>
      <c r="E4049">
        <f t="shared" si="492"/>
        <v>0</v>
      </c>
      <c r="F4049" s="90" t="str">
        <f t="shared" si="495"/>
        <v>Sin movimiento en 2020</v>
      </c>
    </row>
    <row r="4050" spans="1:6" hidden="1" x14ac:dyDescent="0.25">
      <c r="A4050" s="75" t="s">
        <v>2421</v>
      </c>
      <c r="B4050" s="75" t="s">
        <v>2422</v>
      </c>
      <c r="C4050" s="83">
        <v>384.23</v>
      </c>
      <c r="D4050" s="83">
        <v>384.22</v>
      </c>
      <c r="E4050">
        <f t="shared" si="492"/>
        <v>9.9999999999909051E-3</v>
      </c>
      <c r="F4050" t="str">
        <f t="shared" si="493"/>
        <v>se sigue facturando</v>
      </c>
    </row>
    <row r="4051" spans="1:6" x14ac:dyDescent="0.25">
      <c r="A4051" s="75" t="s">
        <v>5169</v>
      </c>
      <c r="B4051" s="75" t="s">
        <v>5170</v>
      </c>
      <c r="C4051" s="83">
        <v>386.4</v>
      </c>
      <c r="D4051" s="83">
        <v>386.4</v>
      </c>
      <c r="E4051">
        <f t="shared" si="492"/>
        <v>0</v>
      </c>
      <c r="F4051" s="90" t="str">
        <f t="shared" ref="F4051:F4052" si="496">IF(E4051=0,"Sin movimiento en 2020", IF(C4051&gt;D4051,"se sigue facturando","esta pagando"))</f>
        <v>Sin movimiento en 2020</v>
      </c>
    </row>
    <row r="4052" spans="1:6" x14ac:dyDescent="0.25">
      <c r="A4052" s="75" t="s">
        <v>7653</v>
      </c>
      <c r="B4052" s="75" t="s">
        <v>7654</v>
      </c>
      <c r="C4052" s="83">
        <v>409.34</v>
      </c>
      <c r="D4052" s="83">
        <v>409.34</v>
      </c>
      <c r="E4052">
        <f t="shared" si="492"/>
        <v>0</v>
      </c>
      <c r="F4052" s="90" t="str">
        <f t="shared" si="496"/>
        <v>Sin movimiento en 2020</v>
      </c>
    </row>
    <row r="4053" spans="1:6" hidden="1" x14ac:dyDescent="0.25">
      <c r="A4053" s="75" t="s">
        <v>175</v>
      </c>
      <c r="B4053" s="75" t="s">
        <v>176</v>
      </c>
      <c r="C4053" s="83">
        <v>481.86</v>
      </c>
      <c r="D4053" s="83">
        <v>441.56</v>
      </c>
      <c r="E4053">
        <f t="shared" si="492"/>
        <v>40.300000000000011</v>
      </c>
      <c r="F4053" t="str">
        <f t="shared" si="493"/>
        <v>se sigue facturando</v>
      </c>
    </row>
    <row r="4054" spans="1:6" x14ac:dyDescent="0.25">
      <c r="A4054" s="75" t="s">
        <v>1191</v>
      </c>
      <c r="B4054" s="75" t="s">
        <v>1192</v>
      </c>
      <c r="C4054" s="83">
        <v>465.7</v>
      </c>
      <c r="D4054" s="83">
        <v>465.7</v>
      </c>
      <c r="E4054">
        <f t="shared" si="492"/>
        <v>0</v>
      </c>
      <c r="F4054" s="90" t="str">
        <f t="shared" ref="F4054:F4062" si="497">IF(E4054=0,"Sin movimiento en 2020", IF(C4054&gt;D4054,"se sigue facturando","esta pagando"))</f>
        <v>Sin movimiento en 2020</v>
      </c>
    </row>
    <row r="4055" spans="1:6" x14ac:dyDescent="0.25">
      <c r="A4055" s="75" t="s">
        <v>1017</v>
      </c>
      <c r="B4055" s="75" t="s">
        <v>1018</v>
      </c>
      <c r="C4055" s="83">
        <v>538.88</v>
      </c>
      <c r="D4055" s="83">
        <v>538.88</v>
      </c>
      <c r="E4055">
        <f t="shared" si="492"/>
        <v>0</v>
      </c>
      <c r="F4055" s="90" t="str">
        <f t="shared" si="497"/>
        <v>Sin movimiento en 2020</v>
      </c>
    </row>
    <row r="4056" spans="1:6" x14ac:dyDescent="0.25">
      <c r="A4056" s="75" t="s">
        <v>7059</v>
      </c>
      <c r="B4056" s="75" t="s">
        <v>7060</v>
      </c>
      <c r="C4056" s="83">
        <v>580.94000000000005</v>
      </c>
      <c r="D4056" s="83">
        <v>580.94000000000005</v>
      </c>
      <c r="E4056">
        <f t="shared" si="492"/>
        <v>0</v>
      </c>
      <c r="F4056" s="90" t="str">
        <f t="shared" si="497"/>
        <v>Sin movimiento en 2020</v>
      </c>
    </row>
    <row r="4057" spans="1:6" x14ac:dyDescent="0.25">
      <c r="A4057" s="75" t="s">
        <v>1593</v>
      </c>
      <c r="B4057" s="75" t="s">
        <v>1594</v>
      </c>
      <c r="C4057" s="83">
        <v>689.96</v>
      </c>
      <c r="D4057" s="83">
        <v>689.96</v>
      </c>
      <c r="E4057">
        <f t="shared" si="492"/>
        <v>0</v>
      </c>
      <c r="F4057" s="90" t="str">
        <f t="shared" si="497"/>
        <v>Sin movimiento en 2020</v>
      </c>
    </row>
    <row r="4058" spans="1:6" x14ac:dyDescent="0.25">
      <c r="A4058" s="75" t="s">
        <v>2705</v>
      </c>
      <c r="B4058" s="75" t="s">
        <v>2706</v>
      </c>
      <c r="C4058" s="83">
        <v>773.4</v>
      </c>
      <c r="D4058" s="83">
        <v>773.4</v>
      </c>
      <c r="E4058">
        <f t="shared" si="492"/>
        <v>0</v>
      </c>
      <c r="F4058" s="90" t="str">
        <f t="shared" si="497"/>
        <v>Sin movimiento en 2020</v>
      </c>
    </row>
    <row r="4059" spans="1:6" x14ac:dyDescent="0.25">
      <c r="A4059" s="75" t="s">
        <v>1193</v>
      </c>
      <c r="B4059" s="75" t="s">
        <v>1194</v>
      </c>
      <c r="C4059" s="83">
        <v>798.34</v>
      </c>
      <c r="D4059" s="83">
        <v>798.34</v>
      </c>
      <c r="E4059">
        <f t="shared" si="492"/>
        <v>0</v>
      </c>
      <c r="F4059" s="90" t="str">
        <f t="shared" si="497"/>
        <v>Sin movimiento en 2020</v>
      </c>
    </row>
    <row r="4060" spans="1:6" x14ac:dyDescent="0.25">
      <c r="A4060" s="75" t="s">
        <v>1807</v>
      </c>
      <c r="B4060" s="75" t="s">
        <v>1808</v>
      </c>
      <c r="C4060" s="83">
        <v>891.69</v>
      </c>
      <c r="D4060" s="83">
        <v>891.69</v>
      </c>
      <c r="E4060">
        <f t="shared" si="492"/>
        <v>0</v>
      </c>
      <c r="F4060" s="90" t="str">
        <f t="shared" si="497"/>
        <v>Sin movimiento en 2020</v>
      </c>
    </row>
    <row r="4061" spans="1:6" x14ac:dyDescent="0.25">
      <c r="A4061" s="75" t="s">
        <v>5622</v>
      </c>
      <c r="B4061" s="75" t="s">
        <v>5623</v>
      </c>
      <c r="C4061" s="83">
        <v>972.33</v>
      </c>
      <c r="D4061" s="83">
        <v>972.33</v>
      </c>
      <c r="E4061">
        <f t="shared" si="492"/>
        <v>0</v>
      </c>
      <c r="F4061" s="90" t="str">
        <f t="shared" si="497"/>
        <v>Sin movimiento en 2020</v>
      </c>
    </row>
    <row r="4062" spans="1:6" x14ac:dyDescent="0.25">
      <c r="A4062" s="75" t="s">
        <v>1331</v>
      </c>
      <c r="B4062" s="75" t="s">
        <v>1332</v>
      </c>
      <c r="C4062" s="83">
        <v>1100.25</v>
      </c>
      <c r="D4062" s="83">
        <v>1100.25</v>
      </c>
      <c r="E4062">
        <f t="shared" si="492"/>
        <v>0</v>
      </c>
      <c r="F4062" s="90" t="str">
        <f t="shared" si="497"/>
        <v>Sin movimiento en 2020</v>
      </c>
    </row>
    <row r="4063" spans="1:6" hidden="1" x14ac:dyDescent="0.25">
      <c r="A4063" s="75" t="s">
        <v>975</v>
      </c>
      <c r="B4063" s="75" t="s">
        <v>976</v>
      </c>
      <c r="C4063" s="83">
        <v>1617.01</v>
      </c>
      <c r="D4063" s="83">
        <v>1273.8499999999999</v>
      </c>
      <c r="E4063">
        <f t="shared" si="492"/>
        <v>343.16000000000008</v>
      </c>
      <c r="F4063" t="str">
        <f t="shared" si="493"/>
        <v>se sigue facturando</v>
      </c>
    </row>
    <row r="4064" spans="1:6" hidden="1" x14ac:dyDescent="0.25">
      <c r="A4064" s="75" t="s">
        <v>6340</v>
      </c>
      <c r="B4064" s="75" t="s">
        <v>6341</v>
      </c>
      <c r="C4064" s="83">
        <v>3873.28</v>
      </c>
      <c r="D4064" s="83">
        <v>1284.3800000000001</v>
      </c>
      <c r="E4064">
        <f t="shared" si="492"/>
        <v>2588.9</v>
      </c>
      <c r="F4064" t="str">
        <f t="shared" si="493"/>
        <v>se sigue facturando</v>
      </c>
    </row>
    <row r="4065" spans="1:6" x14ac:dyDescent="0.25">
      <c r="A4065" s="75" t="s">
        <v>1221</v>
      </c>
      <c r="B4065" s="75" t="s">
        <v>1222</v>
      </c>
      <c r="C4065" s="83">
        <v>4889.04</v>
      </c>
      <c r="D4065" s="83">
        <v>4889.04</v>
      </c>
      <c r="E4065">
        <f t="shared" si="492"/>
        <v>0</v>
      </c>
      <c r="F4065" s="90" t="str">
        <f>IF(E4065=0,"Sin movimiento en 2020", IF(C4065&gt;D4065,"se sigue facturando","esta pagando"))</f>
        <v>Sin movimiento en 2020</v>
      </c>
    </row>
    <row r="4066" spans="1:6" hidden="1" x14ac:dyDescent="0.25">
      <c r="A4066" s="75" t="s">
        <v>963</v>
      </c>
      <c r="B4066" s="75" t="s">
        <v>964</v>
      </c>
      <c r="C4066" s="83">
        <v>7120.05</v>
      </c>
      <c r="D4066" s="83">
        <v>5506.88</v>
      </c>
      <c r="E4066">
        <f t="shared" si="492"/>
        <v>1613.17</v>
      </c>
      <c r="F4066" t="str">
        <f t="shared" si="493"/>
        <v>se sigue facturando</v>
      </c>
    </row>
    <row r="4067" spans="1:6" hidden="1" x14ac:dyDescent="0.25">
      <c r="A4067" s="75" t="s">
        <v>963</v>
      </c>
      <c r="B4067" s="75" t="s">
        <v>964</v>
      </c>
      <c r="C4067" s="83">
        <v>0.23</v>
      </c>
      <c r="D4067" s="83">
        <v>5506.88</v>
      </c>
      <c r="E4067">
        <f t="shared" si="492"/>
        <v>-5506.6500000000005</v>
      </c>
      <c r="F4067" t="str">
        <f t="shared" si="493"/>
        <v>esta pagando</v>
      </c>
    </row>
    <row r="4068" spans="1:6" x14ac:dyDescent="0.25">
      <c r="A4068" s="75" t="s">
        <v>971</v>
      </c>
      <c r="B4068" s="75" t="s">
        <v>972</v>
      </c>
      <c r="C4068" s="83">
        <v>25399.040000000001</v>
      </c>
      <c r="D4068" s="83">
        <v>25399.040000000001</v>
      </c>
      <c r="E4068">
        <f t="shared" si="492"/>
        <v>0</v>
      </c>
      <c r="F4068" s="90" t="str">
        <f>IF(E4068=0,"Sin movimiento en 2020", IF(C4068&gt;D4068,"se sigue facturando","esta pagando"))</f>
        <v>Sin movimiento en 2020</v>
      </c>
    </row>
    <row r="4069" spans="1:6" hidden="1" x14ac:dyDescent="0.25">
      <c r="A4069" s="75" t="s">
        <v>967</v>
      </c>
      <c r="B4069" s="75" t="s">
        <v>968</v>
      </c>
      <c r="C4069" s="83">
        <v>1091371.8600000001</v>
      </c>
      <c r="D4069" s="83">
        <v>1644355.28</v>
      </c>
      <c r="E4069">
        <f t="shared" si="492"/>
        <v>-552983.41999999993</v>
      </c>
      <c r="F4069" t="str">
        <f t="shared" si="493"/>
        <v>esta pagando</v>
      </c>
    </row>
    <row r="4070" spans="1:6" hidden="1" x14ac:dyDescent="0.25">
      <c r="A4070" s="75" t="s">
        <v>595</v>
      </c>
      <c r="B4070" s="75" t="s">
        <v>596</v>
      </c>
      <c r="C4070" s="83">
        <v>107.1</v>
      </c>
      <c r="D4070" s="83">
        <v>0</v>
      </c>
      <c r="E4070">
        <f t="shared" si="492"/>
        <v>107.1</v>
      </c>
      <c r="F4070" t="str">
        <f t="shared" si="493"/>
        <v>se sigue facturando</v>
      </c>
    </row>
    <row r="4071" spans="1:6" hidden="1" x14ac:dyDescent="0.25">
      <c r="A4071" s="75" t="s">
        <v>1171</v>
      </c>
      <c r="B4071" s="75" t="s">
        <v>1172</v>
      </c>
      <c r="C4071" s="83">
        <v>2.19</v>
      </c>
      <c r="D4071" s="83">
        <v>0</v>
      </c>
      <c r="E4071">
        <f t="shared" si="492"/>
        <v>2.19</v>
      </c>
      <c r="F4071" t="str">
        <f t="shared" si="493"/>
        <v>se sigue facturando</v>
      </c>
    </row>
    <row r="4072" spans="1:6" hidden="1" x14ac:dyDescent="0.25">
      <c r="A4072" s="75" t="s">
        <v>1181</v>
      </c>
      <c r="B4072" s="75" t="s">
        <v>1182</v>
      </c>
      <c r="C4072" s="83">
        <v>13.82</v>
      </c>
      <c r="D4072" s="83">
        <v>0</v>
      </c>
      <c r="E4072">
        <f t="shared" si="492"/>
        <v>13.82</v>
      </c>
      <c r="F4072" t="str">
        <f t="shared" si="493"/>
        <v>se sigue facturando</v>
      </c>
    </row>
    <row r="4073" spans="1:6" hidden="1" x14ac:dyDescent="0.25">
      <c r="A4073" s="75" t="s">
        <v>1207</v>
      </c>
      <c r="B4073" s="75" t="s">
        <v>1208</v>
      </c>
      <c r="C4073" s="83">
        <v>-2.1</v>
      </c>
      <c r="D4073" s="83">
        <v>0</v>
      </c>
      <c r="E4073">
        <f t="shared" si="492"/>
        <v>-2.1</v>
      </c>
      <c r="F4073" t="str">
        <f t="shared" si="493"/>
        <v>esta pagando</v>
      </c>
    </row>
    <row r="4074" spans="1:6" hidden="1" x14ac:dyDescent="0.25">
      <c r="A4074" s="75" t="s">
        <v>1279</v>
      </c>
      <c r="B4074" s="75" t="s">
        <v>1280</v>
      </c>
      <c r="C4074" s="83">
        <v>-1.94</v>
      </c>
      <c r="D4074" s="83">
        <v>0</v>
      </c>
      <c r="E4074">
        <f t="shared" si="492"/>
        <v>-1.94</v>
      </c>
      <c r="F4074" t="str">
        <f t="shared" si="493"/>
        <v>esta pagando</v>
      </c>
    </row>
    <row r="4075" spans="1:6" hidden="1" x14ac:dyDescent="0.25">
      <c r="A4075" s="75" t="s">
        <v>1289</v>
      </c>
      <c r="B4075" s="75" t="s">
        <v>1290</v>
      </c>
      <c r="C4075" s="83">
        <v>54.2</v>
      </c>
      <c r="D4075" s="83">
        <v>0</v>
      </c>
      <c r="E4075">
        <f t="shared" si="492"/>
        <v>54.2</v>
      </c>
      <c r="F4075" t="str">
        <f t="shared" si="493"/>
        <v>se sigue facturando</v>
      </c>
    </row>
    <row r="4076" spans="1:6" hidden="1" x14ac:dyDescent="0.25">
      <c r="A4076" s="75" t="s">
        <v>1319</v>
      </c>
      <c r="B4076" s="75" t="s">
        <v>1320</v>
      </c>
      <c r="C4076" s="83">
        <v>26.11</v>
      </c>
      <c r="D4076" s="83">
        <v>0</v>
      </c>
      <c r="E4076">
        <f t="shared" si="492"/>
        <v>26.11</v>
      </c>
      <c r="F4076" t="str">
        <f t="shared" si="493"/>
        <v>se sigue facturando</v>
      </c>
    </row>
    <row r="4077" spans="1:6" hidden="1" x14ac:dyDescent="0.25">
      <c r="A4077" s="75" t="s">
        <v>1337</v>
      </c>
      <c r="B4077" s="75" t="s">
        <v>1338</v>
      </c>
      <c r="C4077" s="83">
        <v>-0.39</v>
      </c>
      <c r="D4077" s="83">
        <v>0</v>
      </c>
      <c r="E4077">
        <f t="shared" si="492"/>
        <v>-0.39</v>
      </c>
      <c r="F4077" t="str">
        <f t="shared" si="493"/>
        <v>esta pagando</v>
      </c>
    </row>
    <row r="4078" spans="1:6" hidden="1" x14ac:dyDescent="0.25">
      <c r="A4078" s="75" t="s">
        <v>1375</v>
      </c>
      <c r="B4078" s="75" t="s">
        <v>1376</v>
      </c>
      <c r="C4078" s="83">
        <v>-17.29</v>
      </c>
      <c r="D4078" s="83">
        <v>0</v>
      </c>
      <c r="E4078">
        <f t="shared" si="492"/>
        <v>-17.29</v>
      </c>
      <c r="F4078" t="str">
        <f t="shared" si="493"/>
        <v>esta pagando</v>
      </c>
    </row>
    <row r="4079" spans="1:6" hidden="1" x14ac:dyDescent="0.25">
      <c r="A4079" s="75" t="s">
        <v>1389</v>
      </c>
      <c r="B4079" s="75" t="s">
        <v>1390</v>
      </c>
      <c r="C4079" s="83">
        <v>-0.12</v>
      </c>
      <c r="D4079" s="83">
        <v>0</v>
      </c>
      <c r="E4079">
        <f t="shared" si="492"/>
        <v>-0.12</v>
      </c>
      <c r="F4079" t="str">
        <f t="shared" si="493"/>
        <v>esta pagando</v>
      </c>
    </row>
    <row r="4080" spans="1:6" hidden="1" x14ac:dyDescent="0.25">
      <c r="A4080" s="75" t="s">
        <v>1391</v>
      </c>
      <c r="B4080" s="75" t="s">
        <v>1392</v>
      </c>
      <c r="C4080" s="83">
        <v>22.61</v>
      </c>
      <c r="D4080" s="83">
        <v>0</v>
      </c>
      <c r="E4080">
        <f t="shared" si="492"/>
        <v>22.61</v>
      </c>
      <c r="F4080" t="str">
        <f t="shared" si="493"/>
        <v>se sigue facturando</v>
      </c>
    </row>
    <row r="4081" spans="1:6" hidden="1" x14ac:dyDescent="0.25">
      <c r="A4081" s="75" t="s">
        <v>1395</v>
      </c>
      <c r="B4081" s="75" t="s">
        <v>1396</v>
      </c>
      <c r="C4081" s="83">
        <v>12.43</v>
      </c>
      <c r="D4081" s="83">
        <v>0</v>
      </c>
      <c r="E4081">
        <f t="shared" si="492"/>
        <v>12.43</v>
      </c>
      <c r="F4081" t="str">
        <f t="shared" si="493"/>
        <v>se sigue facturando</v>
      </c>
    </row>
    <row r="4082" spans="1:6" hidden="1" x14ac:dyDescent="0.25">
      <c r="A4082" s="75" t="s">
        <v>1403</v>
      </c>
      <c r="B4082" s="75" t="s">
        <v>1404</v>
      </c>
      <c r="C4082" s="83">
        <v>18.09</v>
      </c>
      <c r="D4082" s="83">
        <v>0</v>
      </c>
      <c r="E4082">
        <f t="shared" si="492"/>
        <v>18.09</v>
      </c>
      <c r="F4082" t="str">
        <f t="shared" si="493"/>
        <v>se sigue facturando</v>
      </c>
    </row>
    <row r="4083" spans="1:6" hidden="1" x14ac:dyDescent="0.25">
      <c r="A4083" s="75" t="s">
        <v>1419</v>
      </c>
      <c r="B4083" s="75" t="s">
        <v>1420</v>
      </c>
      <c r="C4083" s="83">
        <v>13.97</v>
      </c>
      <c r="D4083" s="83">
        <v>0</v>
      </c>
      <c r="E4083">
        <f t="shared" si="492"/>
        <v>13.97</v>
      </c>
      <c r="F4083" t="str">
        <f t="shared" si="493"/>
        <v>se sigue facturando</v>
      </c>
    </row>
    <row r="4084" spans="1:6" hidden="1" x14ac:dyDescent="0.25">
      <c r="A4084" s="75" t="s">
        <v>1421</v>
      </c>
      <c r="B4084" s="75" t="s">
        <v>1422</v>
      </c>
      <c r="C4084" s="83">
        <v>5.99</v>
      </c>
      <c r="D4084" s="83">
        <v>0</v>
      </c>
      <c r="E4084">
        <f t="shared" si="492"/>
        <v>5.99</v>
      </c>
      <c r="F4084" t="str">
        <f t="shared" si="493"/>
        <v>se sigue facturando</v>
      </c>
    </row>
    <row r="4085" spans="1:6" hidden="1" x14ac:dyDescent="0.25">
      <c r="A4085" s="75" t="s">
        <v>1423</v>
      </c>
      <c r="B4085" s="75" t="s">
        <v>1424</v>
      </c>
      <c r="C4085" s="83">
        <v>38.94</v>
      </c>
      <c r="D4085" s="83">
        <v>0</v>
      </c>
      <c r="E4085">
        <f t="shared" si="492"/>
        <v>38.94</v>
      </c>
      <c r="F4085" t="str">
        <f t="shared" si="493"/>
        <v>se sigue facturando</v>
      </c>
    </row>
    <row r="4086" spans="1:6" hidden="1" x14ac:dyDescent="0.25">
      <c r="A4086" s="75" t="s">
        <v>1425</v>
      </c>
      <c r="B4086" s="75" t="s">
        <v>1426</v>
      </c>
      <c r="C4086" s="83">
        <v>0.46</v>
      </c>
      <c r="D4086" s="83">
        <v>0</v>
      </c>
      <c r="E4086">
        <f t="shared" si="492"/>
        <v>0.46</v>
      </c>
      <c r="F4086" t="str">
        <f t="shared" si="493"/>
        <v>se sigue facturando</v>
      </c>
    </row>
    <row r="4087" spans="1:6" hidden="1" x14ac:dyDescent="0.25">
      <c r="A4087" s="75" t="s">
        <v>1457</v>
      </c>
      <c r="B4087" s="75" t="s">
        <v>1458</v>
      </c>
      <c r="C4087" s="83">
        <v>73.69</v>
      </c>
      <c r="D4087" s="83">
        <v>0</v>
      </c>
      <c r="E4087">
        <f t="shared" si="492"/>
        <v>73.69</v>
      </c>
      <c r="F4087" t="str">
        <f t="shared" si="493"/>
        <v>se sigue facturando</v>
      </c>
    </row>
    <row r="4088" spans="1:6" hidden="1" x14ac:dyDescent="0.25">
      <c r="A4088" s="75" t="s">
        <v>1487</v>
      </c>
      <c r="B4088" s="75" t="s">
        <v>1488</v>
      </c>
      <c r="C4088" s="83">
        <v>236.4</v>
      </c>
      <c r="D4088" s="83">
        <v>0</v>
      </c>
      <c r="E4088">
        <f t="shared" si="492"/>
        <v>236.4</v>
      </c>
      <c r="F4088" t="str">
        <f t="shared" si="493"/>
        <v>se sigue facturando</v>
      </c>
    </row>
    <row r="4089" spans="1:6" hidden="1" x14ac:dyDescent="0.25">
      <c r="A4089" s="75" t="s">
        <v>1531</v>
      </c>
      <c r="B4089" s="75" t="s">
        <v>1532</v>
      </c>
      <c r="C4089" s="83">
        <v>7.84</v>
      </c>
      <c r="D4089" s="83">
        <v>0</v>
      </c>
      <c r="E4089">
        <f t="shared" si="492"/>
        <v>7.84</v>
      </c>
      <c r="F4089" t="str">
        <f t="shared" si="493"/>
        <v>se sigue facturando</v>
      </c>
    </row>
    <row r="4090" spans="1:6" hidden="1" x14ac:dyDescent="0.25">
      <c r="A4090" s="75" t="s">
        <v>1541</v>
      </c>
      <c r="B4090" s="75" t="s">
        <v>1542</v>
      </c>
      <c r="C4090" s="83">
        <v>12.3</v>
      </c>
      <c r="D4090" s="83">
        <v>0</v>
      </c>
      <c r="E4090">
        <f t="shared" si="492"/>
        <v>12.3</v>
      </c>
      <c r="F4090" t="str">
        <f t="shared" si="493"/>
        <v>se sigue facturando</v>
      </c>
    </row>
    <row r="4091" spans="1:6" hidden="1" x14ac:dyDescent="0.25">
      <c r="A4091" s="75" t="s">
        <v>1557</v>
      </c>
      <c r="B4091" s="75" t="s">
        <v>1558</v>
      </c>
      <c r="C4091" s="83">
        <v>14.05</v>
      </c>
      <c r="D4091" s="83">
        <v>0</v>
      </c>
      <c r="E4091">
        <f t="shared" si="492"/>
        <v>14.05</v>
      </c>
      <c r="F4091" t="str">
        <f t="shared" si="493"/>
        <v>se sigue facturando</v>
      </c>
    </row>
    <row r="4092" spans="1:6" hidden="1" x14ac:dyDescent="0.25">
      <c r="A4092" s="75" t="s">
        <v>1587</v>
      </c>
      <c r="B4092" s="75" t="s">
        <v>1588</v>
      </c>
      <c r="C4092" s="83">
        <v>3.42</v>
      </c>
      <c r="D4092" s="83">
        <v>0</v>
      </c>
      <c r="E4092">
        <f t="shared" si="492"/>
        <v>3.42</v>
      </c>
      <c r="F4092" t="str">
        <f t="shared" si="493"/>
        <v>se sigue facturando</v>
      </c>
    </row>
    <row r="4093" spans="1:6" hidden="1" x14ac:dyDescent="0.25">
      <c r="A4093" s="75" t="s">
        <v>1589</v>
      </c>
      <c r="B4093" s="75" t="s">
        <v>1590</v>
      </c>
      <c r="C4093" s="83">
        <v>6.09</v>
      </c>
      <c r="D4093" s="83">
        <v>0</v>
      </c>
      <c r="E4093">
        <f t="shared" si="492"/>
        <v>6.09</v>
      </c>
      <c r="F4093" t="str">
        <f t="shared" si="493"/>
        <v>se sigue facturando</v>
      </c>
    </row>
    <row r="4094" spans="1:6" hidden="1" x14ac:dyDescent="0.25">
      <c r="A4094" s="75" t="s">
        <v>1601</v>
      </c>
      <c r="B4094" s="75" t="s">
        <v>1602</v>
      </c>
      <c r="C4094" s="83">
        <v>49.2</v>
      </c>
      <c r="D4094" s="83">
        <v>0</v>
      </c>
      <c r="E4094">
        <f t="shared" si="492"/>
        <v>49.2</v>
      </c>
      <c r="F4094" t="str">
        <f t="shared" si="493"/>
        <v>se sigue facturando</v>
      </c>
    </row>
    <row r="4095" spans="1:6" hidden="1" x14ac:dyDescent="0.25">
      <c r="A4095" s="75" t="s">
        <v>1603</v>
      </c>
      <c r="B4095" s="75" t="s">
        <v>1604</v>
      </c>
      <c r="C4095" s="83">
        <v>4.26</v>
      </c>
      <c r="D4095" s="83">
        <v>0</v>
      </c>
      <c r="E4095">
        <f t="shared" si="492"/>
        <v>4.26</v>
      </c>
      <c r="F4095" t="str">
        <f t="shared" si="493"/>
        <v>se sigue facturando</v>
      </c>
    </row>
    <row r="4096" spans="1:6" hidden="1" x14ac:dyDescent="0.25">
      <c r="A4096" s="75" t="s">
        <v>1617</v>
      </c>
      <c r="B4096" s="75" t="s">
        <v>1618</v>
      </c>
      <c r="C4096" s="83">
        <v>8.3800000000000008</v>
      </c>
      <c r="D4096" s="83">
        <v>0</v>
      </c>
      <c r="E4096">
        <f t="shared" si="492"/>
        <v>8.3800000000000008</v>
      </c>
      <c r="F4096" t="str">
        <f t="shared" si="493"/>
        <v>se sigue facturando</v>
      </c>
    </row>
    <row r="4097" spans="1:6" hidden="1" x14ac:dyDescent="0.25">
      <c r="A4097" s="75" t="s">
        <v>1621</v>
      </c>
      <c r="B4097" s="75" t="s">
        <v>1622</v>
      </c>
      <c r="C4097" s="83">
        <v>-1.1000000000000001</v>
      </c>
      <c r="D4097" s="83">
        <v>0</v>
      </c>
      <c r="E4097">
        <f t="shared" si="492"/>
        <v>-1.1000000000000001</v>
      </c>
      <c r="F4097" t="str">
        <f t="shared" si="493"/>
        <v>esta pagando</v>
      </c>
    </row>
    <row r="4098" spans="1:6" hidden="1" x14ac:dyDescent="0.25">
      <c r="A4098" s="75" t="s">
        <v>1631</v>
      </c>
      <c r="B4098" s="75" t="s">
        <v>1632</v>
      </c>
      <c r="C4098" s="83">
        <v>11.28</v>
      </c>
      <c r="D4098" s="83">
        <v>0</v>
      </c>
      <c r="E4098">
        <f t="shared" ref="E4098:E4161" si="498">C4098-D4098</f>
        <v>11.28</v>
      </c>
      <c r="F4098" t="str">
        <f t="shared" ref="F4098:F4161" si="499">IF(E4098=0,"No cobrable", IF(C4098&gt;D4098,"se sigue facturando","esta pagando"))</f>
        <v>se sigue facturando</v>
      </c>
    </row>
    <row r="4099" spans="1:6" hidden="1" x14ac:dyDescent="0.25">
      <c r="A4099" s="75" t="s">
        <v>1653</v>
      </c>
      <c r="B4099" s="75" t="s">
        <v>1654</v>
      </c>
      <c r="C4099" s="83">
        <v>133.41</v>
      </c>
      <c r="D4099" s="83">
        <v>0</v>
      </c>
      <c r="E4099">
        <f t="shared" si="498"/>
        <v>133.41</v>
      </c>
      <c r="F4099" t="str">
        <f t="shared" si="499"/>
        <v>se sigue facturando</v>
      </c>
    </row>
    <row r="4100" spans="1:6" hidden="1" x14ac:dyDescent="0.25">
      <c r="A4100" s="75" t="s">
        <v>1731</v>
      </c>
      <c r="B4100" s="75" t="s">
        <v>1732</v>
      </c>
      <c r="C4100" s="83">
        <v>33.520000000000003</v>
      </c>
      <c r="D4100" s="83">
        <v>0</v>
      </c>
      <c r="E4100">
        <f t="shared" si="498"/>
        <v>33.520000000000003</v>
      </c>
      <c r="F4100" t="str">
        <f t="shared" si="499"/>
        <v>se sigue facturando</v>
      </c>
    </row>
    <row r="4101" spans="1:6" hidden="1" x14ac:dyDescent="0.25">
      <c r="A4101" s="75" t="s">
        <v>1753</v>
      </c>
      <c r="B4101" s="75" t="s">
        <v>1754</v>
      </c>
      <c r="C4101" s="83">
        <v>8.3800000000000008</v>
      </c>
      <c r="D4101" s="83">
        <v>0</v>
      </c>
      <c r="E4101">
        <f t="shared" si="498"/>
        <v>8.3800000000000008</v>
      </c>
      <c r="F4101" t="str">
        <f t="shared" si="499"/>
        <v>se sigue facturando</v>
      </c>
    </row>
    <row r="4102" spans="1:6" hidden="1" x14ac:dyDescent="0.25">
      <c r="A4102" s="75" t="s">
        <v>1805</v>
      </c>
      <c r="B4102" s="75" t="s">
        <v>1806</v>
      </c>
      <c r="C4102" s="83">
        <v>-1.68</v>
      </c>
      <c r="D4102" s="83">
        <v>0</v>
      </c>
      <c r="E4102">
        <f t="shared" si="498"/>
        <v>-1.68</v>
      </c>
      <c r="F4102" t="str">
        <f t="shared" si="499"/>
        <v>esta pagando</v>
      </c>
    </row>
    <row r="4103" spans="1:6" hidden="1" x14ac:dyDescent="0.25">
      <c r="A4103" s="75" t="s">
        <v>1823</v>
      </c>
      <c r="B4103" s="75" t="s">
        <v>1824</v>
      </c>
      <c r="C4103" s="83">
        <v>6.23</v>
      </c>
      <c r="D4103" s="83">
        <v>0</v>
      </c>
      <c r="E4103">
        <f t="shared" si="498"/>
        <v>6.23</v>
      </c>
      <c r="F4103" t="str">
        <f t="shared" si="499"/>
        <v>se sigue facturando</v>
      </c>
    </row>
    <row r="4104" spans="1:6" hidden="1" x14ac:dyDescent="0.25">
      <c r="A4104" s="75" t="s">
        <v>1845</v>
      </c>
      <c r="B4104" s="75" t="s">
        <v>1846</v>
      </c>
      <c r="C4104" s="83">
        <v>75.42</v>
      </c>
      <c r="D4104" s="83">
        <v>0</v>
      </c>
      <c r="E4104">
        <f t="shared" si="498"/>
        <v>75.42</v>
      </c>
      <c r="F4104" t="str">
        <f t="shared" si="499"/>
        <v>se sigue facturando</v>
      </c>
    </row>
    <row r="4105" spans="1:6" hidden="1" x14ac:dyDescent="0.25">
      <c r="A4105" s="75" t="s">
        <v>1913</v>
      </c>
      <c r="B4105" s="75" t="s">
        <v>1914</v>
      </c>
      <c r="C4105" s="83">
        <v>2.14</v>
      </c>
      <c r="D4105" s="83">
        <v>0</v>
      </c>
      <c r="E4105">
        <f t="shared" si="498"/>
        <v>2.14</v>
      </c>
      <c r="F4105" t="str">
        <f t="shared" si="499"/>
        <v>se sigue facturando</v>
      </c>
    </row>
    <row r="4106" spans="1:6" hidden="1" x14ac:dyDescent="0.25">
      <c r="A4106" s="75" t="s">
        <v>1923</v>
      </c>
      <c r="B4106" s="75" t="s">
        <v>1924</v>
      </c>
      <c r="C4106" s="83">
        <v>26.07</v>
      </c>
      <c r="D4106" s="83">
        <v>0</v>
      </c>
      <c r="E4106">
        <f t="shared" si="498"/>
        <v>26.07</v>
      </c>
      <c r="F4106" t="str">
        <f t="shared" si="499"/>
        <v>se sigue facturando</v>
      </c>
    </row>
    <row r="4107" spans="1:6" hidden="1" x14ac:dyDescent="0.25">
      <c r="A4107" s="75" t="s">
        <v>1929</v>
      </c>
      <c r="B4107" s="75" t="s">
        <v>1930</v>
      </c>
      <c r="C4107" s="83">
        <v>12.57</v>
      </c>
      <c r="D4107" s="83">
        <v>0</v>
      </c>
      <c r="E4107">
        <f t="shared" si="498"/>
        <v>12.57</v>
      </c>
      <c r="F4107" t="str">
        <f t="shared" si="499"/>
        <v>se sigue facturando</v>
      </c>
    </row>
    <row r="4108" spans="1:6" hidden="1" x14ac:dyDescent="0.25">
      <c r="A4108" s="75" t="s">
        <v>1953</v>
      </c>
      <c r="B4108" s="75" t="s">
        <v>1954</v>
      </c>
      <c r="C4108" s="83">
        <v>73.459999999999994</v>
      </c>
      <c r="D4108" s="83">
        <v>0</v>
      </c>
      <c r="E4108">
        <f t="shared" si="498"/>
        <v>73.459999999999994</v>
      </c>
      <c r="F4108" t="str">
        <f t="shared" si="499"/>
        <v>se sigue facturando</v>
      </c>
    </row>
    <row r="4109" spans="1:6" hidden="1" x14ac:dyDescent="0.25">
      <c r="A4109" s="75" t="s">
        <v>2017</v>
      </c>
      <c r="B4109" s="75" t="s">
        <v>2018</v>
      </c>
      <c r="C4109" s="83">
        <v>21.96</v>
      </c>
      <c r="D4109" s="83">
        <v>0</v>
      </c>
      <c r="E4109">
        <f t="shared" si="498"/>
        <v>21.96</v>
      </c>
      <c r="F4109" t="str">
        <f t="shared" si="499"/>
        <v>se sigue facturando</v>
      </c>
    </row>
    <row r="4110" spans="1:6" hidden="1" x14ac:dyDescent="0.25">
      <c r="A4110" s="75" t="s">
        <v>2043</v>
      </c>
      <c r="B4110" s="75" t="s">
        <v>2044</v>
      </c>
      <c r="C4110" s="83">
        <v>5.04</v>
      </c>
      <c r="D4110" s="83">
        <v>0</v>
      </c>
      <c r="E4110">
        <f t="shared" si="498"/>
        <v>5.04</v>
      </c>
      <c r="F4110" t="str">
        <f t="shared" si="499"/>
        <v>se sigue facturando</v>
      </c>
    </row>
    <row r="4111" spans="1:6" hidden="1" x14ac:dyDescent="0.25">
      <c r="A4111" s="75" t="s">
        <v>2047</v>
      </c>
      <c r="B4111" s="75" t="s">
        <v>2048</v>
      </c>
      <c r="C4111" s="83">
        <v>1.68</v>
      </c>
      <c r="D4111" s="83">
        <v>0</v>
      </c>
      <c r="E4111">
        <f t="shared" si="498"/>
        <v>1.68</v>
      </c>
      <c r="F4111" t="str">
        <f t="shared" si="499"/>
        <v>se sigue facturando</v>
      </c>
    </row>
    <row r="4112" spans="1:6" hidden="1" x14ac:dyDescent="0.25">
      <c r="A4112" s="75" t="s">
        <v>2101</v>
      </c>
      <c r="B4112" s="75" t="s">
        <v>2102</v>
      </c>
      <c r="C4112" s="83">
        <v>3.63</v>
      </c>
      <c r="D4112" s="83">
        <v>0</v>
      </c>
      <c r="E4112">
        <f t="shared" si="498"/>
        <v>3.63</v>
      </c>
      <c r="F4112" t="str">
        <f t="shared" si="499"/>
        <v>se sigue facturando</v>
      </c>
    </row>
    <row r="4113" spans="1:6" hidden="1" x14ac:dyDescent="0.25">
      <c r="A4113" s="75" t="s">
        <v>2115</v>
      </c>
      <c r="B4113" s="75" t="s">
        <v>2116</v>
      </c>
      <c r="C4113" s="83">
        <v>5.36</v>
      </c>
      <c r="D4113" s="83">
        <v>0</v>
      </c>
      <c r="E4113">
        <f t="shared" si="498"/>
        <v>5.36</v>
      </c>
      <c r="F4113" t="str">
        <f t="shared" si="499"/>
        <v>se sigue facturando</v>
      </c>
    </row>
    <row r="4114" spans="1:6" hidden="1" x14ac:dyDescent="0.25">
      <c r="A4114" s="75" t="s">
        <v>2125</v>
      </c>
      <c r="B4114" s="75" t="s">
        <v>2126</v>
      </c>
      <c r="C4114" s="83">
        <v>3.86</v>
      </c>
      <c r="D4114" s="83">
        <v>0</v>
      </c>
      <c r="E4114">
        <f t="shared" si="498"/>
        <v>3.86</v>
      </c>
      <c r="F4114" t="str">
        <f t="shared" si="499"/>
        <v>se sigue facturando</v>
      </c>
    </row>
    <row r="4115" spans="1:6" hidden="1" x14ac:dyDescent="0.25">
      <c r="A4115" s="75" t="s">
        <v>2137</v>
      </c>
      <c r="B4115" s="75" t="s">
        <v>2138</v>
      </c>
      <c r="C4115" s="83">
        <v>0.53</v>
      </c>
      <c r="D4115" s="83">
        <v>0</v>
      </c>
      <c r="E4115">
        <f t="shared" si="498"/>
        <v>0.53</v>
      </c>
      <c r="F4115" t="str">
        <f t="shared" si="499"/>
        <v>se sigue facturando</v>
      </c>
    </row>
    <row r="4116" spans="1:6" hidden="1" x14ac:dyDescent="0.25">
      <c r="A4116" s="75" t="s">
        <v>2139</v>
      </c>
      <c r="B4116" s="75" t="s">
        <v>2140</v>
      </c>
      <c r="C4116" s="83">
        <v>6.94</v>
      </c>
      <c r="D4116" s="83">
        <v>0</v>
      </c>
      <c r="E4116">
        <f t="shared" si="498"/>
        <v>6.94</v>
      </c>
      <c r="F4116" t="str">
        <f t="shared" si="499"/>
        <v>se sigue facturando</v>
      </c>
    </row>
    <row r="4117" spans="1:6" hidden="1" x14ac:dyDescent="0.25">
      <c r="A4117" s="75" t="s">
        <v>2141</v>
      </c>
      <c r="B4117" s="75" t="s">
        <v>2142</v>
      </c>
      <c r="C4117" s="83">
        <v>3.6</v>
      </c>
      <c r="D4117" s="83">
        <v>0</v>
      </c>
      <c r="E4117">
        <f t="shared" si="498"/>
        <v>3.6</v>
      </c>
      <c r="F4117" t="str">
        <f t="shared" si="499"/>
        <v>se sigue facturando</v>
      </c>
    </row>
    <row r="4118" spans="1:6" hidden="1" x14ac:dyDescent="0.25">
      <c r="A4118" s="75" t="s">
        <v>2329</v>
      </c>
      <c r="B4118" s="75" t="s">
        <v>2330</v>
      </c>
      <c r="C4118" s="83">
        <v>17.45</v>
      </c>
      <c r="D4118" s="83">
        <v>0</v>
      </c>
      <c r="E4118">
        <f t="shared" si="498"/>
        <v>17.45</v>
      </c>
      <c r="F4118" t="str">
        <f t="shared" si="499"/>
        <v>se sigue facturando</v>
      </c>
    </row>
    <row r="4119" spans="1:6" hidden="1" x14ac:dyDescent="0.25">
      <c r="A4119" s="75" t="s">
        <v>2351</v>
      </c>
      <c r="B4119" s="75" t="s">
        <v>2352</v>
      </c>
      <c r="C4119" s="83">
        <v>1.68</v>
      </c>
      <c r="D4119" s="83">
        <v>0</v>
      </c>
      <c r="E4119">
        <f t="shared" si="498"/>
        <v>1.68</v>
      </c>
      <c r="F4119" t="str">
        <f t="shared" si="499"/>
        <v>se sigue facturando</v>
      </c>
    </row>
    <row r="4120" spans="1:6" hidden="1" x14ac:dyDescent="0.25">
      <c r="A4120" s="75" t="s">
        <v>2379</v>
      </c>
      <c r="B4120" s="75" t="s">
        <v>2380</v>
      </c>
      <c r="C4120" s="83">
        <v>10.08</v>
      </c>
      <c r="D4120" s="83">
        <v>0</v>
      </c>
      <c r="E4120">
        <f t="shared" si="498"/>
        <v>10.08</v>
      </c>
      <c r="F4120" t="str">
        <f t="shared" si="499"/>
        <v>se sigue facturando</v>
      </c>
    </row>
    <row r="4121" spans="1:6" hidden="1" x14ac:dyDescent="0.25">
      <c r="A4121" s="75" t="s">
        <v>2389</v>
      </c>
      <c r="B4121" s="75" t="s">
        <v>2390</v>
      </c>
      <c r="C4121" s="83">
        <v>105.74</v>
      </c>
      <c r="D4121" s="83">
        <v>0</v>
      </c>
      <c r="E4121">
        <f t="shared" si="498"/>
        <v>105.74</v>
      </c>
      <c r="F4121" t="str">
        <f t="shared" si="499"/>
        <v>se sigue facturando</v>
      </c>
    </row>
    <row r="4122" spans="1:6" hidden="1" x14ac:dyDescent="0.25">
      <c r="A4122" s="75" t="s">
        <v>2391</v>
      </c>
      <c r="B4122" s="75" t="s">
        <v>2392</v>
      </c>
      <c r="C4122" s="83">
        <v>16.93</v>
      </c>
      <c r="D4122" s="83">
        <v>0</v>
      </c>
      <c r="E4122">
        <f t="shared" si="498"/>
        <v>16.93</v>
      </c>
      <c r="F4122" t="str">
        <f t="shared" si="499"/>
        <v>se sigue facturando</v>
      </c>
    </row>
    <row r="4123" spans="1:6" hidden="1" x14ac:dyDescent="0.25">
      <c r="A4123" s="75" t="s">
        <v>2393</v>
      </c>
      <c r="B4123" s="75" t="s">
        <v>2394</v>
      </c>
      <c r="C4123" s="83">
        <v>31.47</v>
      </c>
      <c r="D4123" s="83">
        <v>0</v>
      </c>
      <c r="E4123">
        <f t="shared" si="498"/>
        <v>31.47</v>
      </c>
      <c r="F4123" t="str">
        <f t="shared" si="499"/>
        <v>se sigue facturando</v>
      </c>
    </row>
    <row r="4124" spans="1:6" hidden="1" x14ac:dyDescent="0.25">
      <c r="A4124" s="75" t="s">
        <v>2395</v>
      </c>
      <c r="B4124" s="75" t="s">
        <v>2396</v>
      </c>
      <c r="C4124" s="83">
        <v>6.33</v>
      </c>
      <c r="D4124" s="83">
        <v>0</v>
      </c>
      <c r="E4124">
        <f t="shared" si="498"/>
        <v>6.33</v>
      </c>
      <c r="F4124" t="str">
        <f t="shared" si="499"/>
        <v>se sigue facturando</v>
      </c>
    </row>
    <row r="4125" spans="1:6" hidden="1" x14ac:dyDescent="0.25">
      <c r="A4125" s="75" t="s">
        <v>2397</v>
      </c>
      <c r="B4125" s="75" t="s">
        <v>2398</v>
      </c>
      <c r="C4125" s="83">
        <v>21.8</v>
      </c>
      <c r="D4125" s="83">
        <v>0</v>
      </c>
      <c r="E4125">
        <f t="shared" si="498"/>
        <v>21.8</v>
      </c>
      <c r="F4125" t="str">
        <f t="shared" si="499"/>
        <v>se sigue facturando</v>
      </c>
    </row>
    <row r="4126" spans="1:6" hidden="1" x14ac:dyDescent="0.25">
      <c r="A4126" s="75" t="s">
        <v>2399</v>
      </c>
      <c r="B4126" s="75" t="s">
        <v>2400</v>
      </c>
      <c r="C4126" s="83">
        <v>5.09</v>
      </c>
      <c r="D4126" s="83">
        <v>0</v>
      </c>
      <c r="E4126">
        <f t="shared" si="498"/>
        <v>5.09</v>
      </c>
      <c r="F4126" t="str">
        <f t="shared" si="499"/>
        <v>se sigue facturando</v>
      </c>
    </row>
    <row r="4127" spans="1:6" hidden="1" x14ac:dyDescent="0.25">
      <c r="A4127" s="75" t="s">
        <v>2401</v>
      </c>
      <c r="B4127" s="75" t="s">
        <v>2402</v>
      </c>
      <c r="C4127" s="83">
        <v>7.68</v>
      </c>
      <c r="D4127" s="83">
        <v>0</v>
      </c>
      <c r="E4127">
        <f t="shared" si="498"/>
        <v>7.68</v>
      </c>
      <c r="F4127" t="str">
        <f t="shared" si="499"/>
        <v>se sigue facturando</v>
      </c>
    </row>
    <row r="4128" spans="1:6" hidden="1" x14ac:dyDescent="0.25">
      <c r="A4128" s="75" t="s">
        <v>2403</v>
      </c>
      <c r="B4128" s="75" t="s">
        <v>2404</v>
      </c>
      <c r="C4128" s="83">
        <v>30.88</v>
      </c>
      <c r="D4128" s="83">
        <v>0</v>
      </c>
      <c r="E4128">
        <f t="shared" si="498"/>
        <v>30.88</v>
      </c>
      <c r="F4128" t="str">
        <f t="shared" si="499"/>
        <v>se sigue facturando</v>
      </c>
    </row>
    <row r="4129" spans="1:6" hidden="1" x14ac:dyDescent="0.25">
      <c r="A4129" s="75" t="s">
        <v>2405</v>
      </c>
      <c r="B4129" s="75" t="s">
        <v>2406</v>
      </c>
      <c r="C4129" s="83">
        <v>6.86</v>
      </c>
      <c r="D4129" s="83">
        <v>0</v>
      </c>
      <c r="E4129">
        <f t="shared" si="498"/>
        <v>6.86</v>
      </c>
      <c r="F4129" t="str">
        <f t="shared" si="499"/>
        <v>se sigue facturando</v>
      </c>
    </row>
    <row r="4130" spans="1:6" hidden="1" x14ac:dyDescent="0.25">
      <c r="A4130" s="75" t="s">
        <v>2407</v>
      </c>
      <c r="B4130" s="75" t="s">
        <v>2408</v>
      </c>
      <c r="C4130" s="83">
        <v>2.0499999999999998</v>
      </c>
      <c r="D4130" s="83">
        <v>0</v>
      </c>
      <c r="E4130">
        <f t="shared" si="498"/>
        <v>2.0499999999999998</v>
      </c>
      <c r="F4130" t="str">
        <f t="shared" si="499"/>
        <v>se sigue facturando</v>
      </c>
    </row>
    <row r="4131" spans="1:6" hidden="1" x14ac:dyDescent="0.25">
      <c r="A4131" s="75" t="s">
        <v>2409</v>
      </c>
      <c r="B4131" s="75" t="s">
        <v>2410</v>
      </c>
      <c r="C4131" s="83">
        <v>10.71</v>
      </c>
      <c r="D4131" s="83">
        <v>0</v>
      </c>
      <c r="E4131">
        <f t="shared" si="498"/>
        <v>10.71</v>
      </c>
      <c r="F4131" t="str">
        <f t="shared" si="499"/>
        <v>se sigue facturando</v>
      </c>
    </row>
    <row r="4132" spans="1:6" hidden="1" x14ac:dyDescent="0.25">
      <c r="A4132" s="75" t="s">
        <v>2411</v>
      </c>
      <c r="B4132" s="75" t="s">
        <v>2412</v>
      </c>
      <c r="C4132" s="83">
        <v>6.56</v>
      </c>
      <c r="D4132" s="83">
        <v>0</v>
      </c>
      <c r="E4132">
        <f t="shared" si="498"/>
        <v>6.56</v>
      </c>
      <c r="F4132" t="str">
        <f t="shared" si="499"/>
        <v>se sigue facturando</v>
      </c>
    </row>
    <row r="4133" spans="1:6" hidden="1" x14ac:dyDescent="0.25">
      <c r="A4133" s="75" t="s">
        <v>2413</v>
      </c>
      <c r="B4133" s="75" t="s">
        <v>2414</v>
      </c>
      <c r="C4133" s="83">
        <v>1.53</v>
      </c>
      <c r="D4133" s="83">
        <v>0</v>
      </c>
      <c r="E4133">
        <f t="shared" si="498"/>
        <v>1.53</v>
      </c>
      <c r="F4133" t="str">
        <f t="shared" si="499"/>
        <v>se sigue facturando</v>
      </c>
    </row>
    <row r="4134" spans="1:6" hidden="1" x14ac:dyDescent="0.25">
      <c r="A4134" s="75" t="s">
        <v>2415</v>
      </c>
      <c r="B4134" s="75" t="s">
        <v>2416</v>
      </c>
      <c r="C4134" s="83">
        <v>13.91</v>
      </c>
      <c r="D4134" s="83">
        <v>0</v>
      </c>
      <c r="E4134">
        <f t="shared" si="498"/>
        <v>13.91</v>
      </c>
      <c r="F4134" t="str">
        <f t="shared" si="499"/>
        <v>se sigue facturando</v>
      </c>
    </row>
    <row r="4135" spans="1:6" hidden="1" x14ac:dyDescent="0.25">
      <c r="A4135" s="75" t="s">
        <v>2417</v>
      </c>
      <c r="B4135" s="75" t="s">
        <v>2418</v>
      </c>
      <c r="C4135" s="83">
        <v>0.11</v>
      </c>
      <c r="D4135" s="83">
        <v>0</v>
      </c>
      <c r="E4135">
        <f t="shared" si="498"/>
        <v>0.11</v>
      </c>
      <c r="F4135" t="str">
        <f t="shared" si="499"/>
        <v>se sigue facturando</v>
      </c>
    </row>
    <row r="4136" spans="1:6" hidden="1" x14ac:dyDescent="0.25">
      <c r="A4136" s="75" t="s">
        <v>2419</v>
      </c>
      <c r="B4136" s="75" t="s">
        <v>2420</v>
      </c>
      <c r="C4136" s="83">
        <v>0.09</v>
      </c>
      <c r="D4136" s="83">
        <v>0</v>
      </c>
      <c r="E4136">
        <f t="shared" si="498"/>
        <v>0.09</v>
      </c>
      <c r="F4136" t="str">
        <f t="shared" si="499"/>
        <v>se sigue facturando</v>
      </c>
    </row>
    <row r="4137" spans="1:6" hidden="1" x14ac:dyDescent="0.25">
      <c r="A4137" s="75" t="s">
        <v>2467</v>
      </c>
      <c r="B4137" s="75" t="s">
        <v>2468</v>
      </c>
      <c r="C4137" s="83">
        <v>6.47</v>
      </c>
      <c r="D4137" s="83">
        <v>0</v>
      </c>
      <c r="E4137">
        <f t="shared" si="498"/>
        <v>6.47</v>
      </c>
      <c r="F4137" t="str">
        <f t="shared" si="499"/>
        <v>se sigue facturando</v>
      </c>
    </row>
    <row r="4138" spans="1:6" hidden="1" x14ac:dyDescent="0.25">
      <c r="A4138" s="75" t="s">
        <v>2473</v>
      </c>
      <c r="B4138" s="75" t="s">
        <v>2474</v>
      </c>
      <c r="C4138" s="83">
        <v>1.69</v>
      </c>
      <c r="D4138" s="83">
        <v>0</v>
      </c>
      <c r="E4138">
        <f t="shared" si="498"/>
        <v>1.69</v>
      </c>
      <c r="F4138" t="str">
        <f t="shared" si="499"/>
        <v>se sigue facturando</v>
      </c>
    </row>
    <row r="4139" spans="1:6" hidden="1" x14ac:dyDescent="0.25">
      <c r="A4139" s="75" t="s">
        <v>2479</v>
      </c>
      <c r="B4139" s="75" t="s">
        <v>2480</v>
      </c>
      <c r="C4139" s="83">
        <v>7.82</v>
      </c>
      <c r="D4139" s="83">
        <v>0</v>
      </c>
      <c r="E4139">
        <f t="shared" si="498"/>
        <v>7.82</v>
      </c>
      <c r="F4139" t="str">
        <f t="shared" si="499"/>
        <v>se sigue facturando</v>
      </c>
    </row>
    <row r="4140" spans="1:6" hidden="1" x14ac:dyDescent="0.25">
      <c r="A4140" s="75" t="s">
        <v>2505</v>
      </c>
      <c r="B4140" s="75" t="s">
        <v>2506</v>
      </c>
      <c r="C4140" s="83">
        <v>78.569999999999993</v>
      </c>
      <c r="D4140" s="83">
        <v>0</v>
      </c>
      <c r="E4140">
        <f t="shared" si="498"/>
        <v>78.569999999999993</v>
      </c>
      <c r="F4140" t="str">
        <f t="shared" si="499"/>
        <v>se sigue facturando</v>
      </c>
    </row>
    <row r="4141" spans="1:6" hidden="1" x14ac:dyDescent="0.25">
      <c r="A4141" s="75" t="s">
        <v>2507</v>
      </c>
      <c r="B4141" s="75" t="s">
        <v>2508</v>
      </c>
      <c r="C4141" s="83">
        <v>10.43</v>
      </c>
      <c r="D4141" s="83">
        <v>0</v>
      </c>
      <c r="E4141">
        <f t="shared" si="498"/>
        <v>10.43</v>
      </c>
      <c r="F4141" t="str">
        <f t="shared" si="499"/>
        <v>se sigue facturando</v>
      </c>
    </row>
    <row r="4142" spans="1:6" hidden="1" x14ac:dyDescent="0.25">
      <c r="A4142" s="75" t="s">
        <v>2615</v>
      </c>
      <c r="B4142" s="75" t="s">
        <v>2616</v>
      </c>
      <c r="C4142" s="83">
        <v>69.400000000000006</v>
      </c>
      <c r="D4142" s="83">
        <v>0</v>
      </c>
      <c r="E4142">
        <f t="shared" si="498"/>
        <v>69.400000000000006</v>
      </c>
      <c r="F4142" t="str">
        <f t="shared" si="499"/>
        <v>se sigue facturando</v>
      </c>
    </row>
    <row r="4143" spans="1:6" hidden="1" x14ac:dyDescent="0.25">
      <c r="A4143" s="75" t="s">
        <v>2619</v>
      </c>
      <c r="B4143" s="75" t="s">
        <v>2620</v>
      </c>
      <c r="C4143" s="83">
        <v>14.09</v>
      </c>
      <c r="D4143" s="83">
        <v>0</v>
      </c>
      <c r="E4143">
        <f t="shared" si="498"/>
        <v>14.09</v>
      </c>
      <c r="F4143" t="str">
        <f t="shared" si="499"/>
        <v>se sigue facturando</v>
      </c>
    </row>
    <row r="4144" spans="1:6" hidden="1" x14ac:dyDescent="0.25">
      <c r="A4144" s="75" t="s">
        <v>2637</v>
      </c>
      <c r="B4144" s="75" t="s">
        <v>2638</v>
      </c>
      <c r="C4144" s="83">
        <v>10.6</v>
      </c>
      <c r="D4144" s="83">
        <v>0</v>
      </c>
      <c r="E4144">
        <f t="shared" si="498"/>
        <v>10.6</v>
      </c>
      <c r="F4144" t="str">
        <f t="shared" si="499"/>
        <v>se sigue facturando</v>
      </c>
    </row>
    <row r="4145" spans="1:6" hidden="1" x14ac:dyDescent="0.25">
      <c r="A4145" s="75" t="s">
        <v>2695</v>
      </c>
      <c r="B4145" s="75" t="s">
        <v>2696</v>
      </c>
      <c r="C4145" s="83">
        <v>1.68</v>
      </c>
      <c r="D4145" s="83">
        <v>0</v>
      </c>
      <c r="E4145">
        <f t="shared" si="498"/>
        <v>1.68</v>
      </c>
      <c r="F4145" t="str">
        <f t="shared" si="499"/>
        <v>se sigue facturando</v>
      </c>
    </row>
    <row r="4146" spans="1:6" hidden="1" x14ac:dyDescent="0.25">
      <c r="A4146" s="75" t="s">
        <v>2701</v>
      </c>
      <c r="B4146" s="75" t="s">
        <v>2702</v>
      </c>
      <c r="C4146" s="83">
        <v>23.29</v>
      </c>
      <c r="D4146" s="83">
        <v>0</v>
      </c>
      <c r="E4146">
        <f t="shared" si="498"/>
        <v>23.29</v>
      </c>
      <c r="F4146" t="str">
        <f t="shared" si="499"/>
        <v>se sigue facturando</v>
      </c>
    </row>
    <row r="4147" spans="1:6" hidden="1" x14ac:dyDescent="0.25">
      <c r="A4147" s="75" t="s">
        <v>2721</v>
      </c>
      <c r="B4147" s="75" t="s">
        <v>2722</v>
      </c>
      <c r="C4147" s="83">
        <v>4.6399999999999997</v>
      </c>
      <c r="D4147" s="83">
        <v>0</v>
      </c>
      <c r="E4147">
        <f t="shared" si="498"/>
        <v>4.6399999999999997</v>
      </c>
      <c r="F4147" t="str">
        <f t="shared" si="499"/>
        <v>se sigue facturando</v>
      </c>
    </row>
    <row r="4148" spans="1:6" hidden="1" x14ac:dyDescent="0.25">
      <c r="A4148" s="75" t="s">
        <v>2727</v>
      </c>
      <c r="B4148" s="75" t="s">
        <v>2728</v>
      </c>
      <c r="C4148" s="83">
        <v>14.04</v>
      </c>
      <c r="D4148" s="83">
        <v>0</v>
      </c>
      <c r="E4148">
        <f t="shared" si="498"/>
        <v>14.04</v>
      </c>
      <c r="F4148" t="str">
        <f t="shared" si="499"/>
        <v>se sigue facturando</v>
      </c>
    </row>
    <row r="4149" spans="1:6" hidden="1" x14ac:dyDescent="0.25">
      <c r="A4149" s="75" t="s">
        <v>2737</v>
      </c>
      <c r="B4149" s="75" t="s">
        <v>2738</v>
      </c>
      <c r="C4149" s="83">
        <v>15.28</v>
      </c>
      <c r="D4149" s="83">
        <v>0</v>
      </c>
      <c r="E4149">
        <f t="shared" si="498"/>
        <v>15.28</v>
      </c>
      <c r="F4149" t="str">
        <f t="shared" si="499"/>
        <v>se sigue facturando</v>
      </c>
    </row>
    <row r="4150" spans="1:6" hidden="1" x14ac:dyDescent="0.25">
      <c r="A4150" s="75" t="s">
        <v>2781</v>
      </c>
      <c r="B4150" s="75" t="s">
        <v>2782</v>
      </c>
      <c r="C4150" s="83">
        <v>12.8</v>
      </c>
      <c r="D4150" s="83">
        <v>0</v>
      </c>
      <c r="E4150">
        <f t="shared" si="498"/>
        <v>12.8</v>
      </c>
      <c r="F4150" t="str">
        <f t="shared" si="499"/>
        <v>se sigue facturando</v>
      </c>
    </row>
    <row r="4151" spans="1:6" hidden="1" x14ac:dyDescent="0.25">
      <c r="A4151" s="75" t="s">
        <v>2785</v>
      </c>
      <c r="B4151" s="75" t="s">
        <v>2786</v>
      </c>
      <c r="C4151" s="83">
        <v>3.36</v>
      </c>
      <c r="D4151" s="83">
        <v>0</v>
      </c>
      <c r="E4151">
        <f t="shared" si="498"/>
        <v>3.36</v>
      </c>
      <c r="F4151" t="str">
        <f t="shared" si="499"/>
        <v>se sigue facturando</v>
      </c>
    </row>
    <row r="4152" spans="1:6" hidden="1" x14ac:dyDescent="0.25">
      <c r="A4152" s="75" t="s">
        <v>2795</v>
      </c>
      <c r="B4152" s="75" t="s">
        <v>2796</v>
      </c>
      <c r="C4152" s="83">
        <v>2.09</v>
      </c>
      <c r="D4152" s="83">
        <v>0</v>
      </c>
      <c r="E4152">
        <f t="shared" si="498"/>
        <v>2.09</v>
      </c>
      <c r="F4152" t="str">
        <f t="shared" si="499"/>
        <v>se sigue facturando</v>
      </c>
    </row>
    <row r="4153" spans="1:6" hidden="1" x14ac:dyDescent="0.25">
      <c r="A4153" s="75" t="s">
        <v>2797</v>
      </c>
      <c r="B4153" s="75" t="s">
        <v>2798</v>
      </c>
      <c r="C4153" s="83">
        <v>11.76</v>
      </c>
      <c r="D4153" s="83">
        <v>0</v>
      </c>
      <c r="E4153">
        <f t="shared" si="498"/>
        <v>11.76</v>
      </c>
      <c r="F4153" t="str">
        <f t="shared" si="499"/>
        <v>se sigue facturando</v>
      </c>
    </row>
    <row r="4154" spans="1:6" hidden="1" x14ac:dyDescent="0.25">
      <c r="A4154" s="75" t="s">
        <v>2809</v>
      </c>
      <c r="B4154" s="75" t="s">
        <v>2810</v>
      </c>
      <c r="C4154" s="83">
        <v>89.4</v>
      </c>
      <c r="D4154" s="83">
        <v>0</v>
      </c>
      <c r="E4154">
        <f t="shared" si="498"/>
        <v>89.4</v>
      </c>
      <c r="F4154" t="str">
        <f t="shared" si="499"/>
        <v>se sigue facturando</v>
      </c>
    </row>
    <row r="4155" spans="1:6" hidden="1" x14ac:dyDescent="0.25">
      <c r="A4155" s="75" t="s">
        <v>2825</v>
      </c>
      <c r="B4155" s="75" t="s">
        <v>2826</v>
      </c>
      <c r="C4155" s="83">
        <v>3.58</v>
      </c>
      <c r="D4155" s="83">
        <v>0</v>
      </c>
      <c r="E4155">
        <f t="shared" si="498"/>
        <v>3.58</v>
      </c>
      <c r="F4155" t="str">
        <f t="shared" si="499"/>
        <v>se sigue facturando</v>
      </c>
    </row>
    <row r="4156" spans="1:6" hidden="1" x14ac:dyDescent="0.25">
      <c r="A4156" s="75" t="s">
        <v>2827</v>
      </c>
      <c r="B4156" s="75" t="s">
        <v>2828</v>
      </c>
      <c r="C4156" s="83">
        <v>7.51</v>
      </c>
      <c r="D4156" s="83">
        <v>0</v>
      </c>
      <c r="E4156">
        <f t="shared" si="498"/>
        <v>7.51</v>
      </c>
      <c r="F4156" t="str">
        <f t="shared" si="499"/>
        <v>se sigue facturando</v>
      </c>
    </row>
    <row r="4157" spans="1:6" hidden="1" x14ac:dyDescent="0.25">
      <c r="A4157" s="75" t="s">
        <v>2829</v>
      </c>
      <c r="B4157" s="75" t="s">
        <v>2830</v>
      </c>
      <c r="C4157" s="83">
        <v>11.96</v>
      </c>
      <c r="D4157" s="83">
        <v>0</v>
      </c>
      <c r="E4157">
        <f t="shared" si="498"/>
        <v>11.96</v>
      </c>
      <c r="F4157" t="str">
        <f t="shared" si="499"/>
        <v>se sigue facturando</v>
      </c>
    </row>
    <row r="4158" spans="1:6" hidden="1" x14ac:dyDescent="0.25">
      <c r="A4158" s="75" t="s">
        <v>2831</v>
      </c>
      <c r="B4158" s="75" t="s">
        <v>2832</v>
      </c>
      <c r="C4158" s="83">
        <v>24.92</v>
      </c>
      <c r="D4158" s="83">
        <v>0</v>
      </c>
      <c r="E4158">
        <f t="shared" si="498"/>
        <v>24.92</v>
      </c>
      <c r="F4158" t="str">
        <f t="shared" si="499"/>
        <v>se sigue facturando</v>
      </c>
    </row>
    <row r="4159" spans="1:6" hidden="1" x14ac:dyDescent="0.25">
      <c r="A4159" s="75" t="s">
        <v>2835</v>
      </c>
      <c r="B4159" s="75" t="s">
        <v>2836</v>
      </c>
      <c r="C4159" s="83">
        <v>3.73</v>
      </c>
      <c r="D4159" s="83">
        <v>0</v>
      </c>
      <c r="E4159">
        <f t="shared" si="498"/>
        <v>3.73</v>
      </c>
      <c r="F4159" t="str">
        <f t="shared" si="499"/>
        <v>se sigue facturando</v>
      </c>
    </row>
    <row r="4160" spans="1:6" hidden="1" x14ac:dyDescent="0.25">
      <c r="A4160" s="75" t="s">
        <v>2837</v>
      </c>
      <c r="B4160" s="75" t="s">
        <v>2838</v>
      </c>
      <c r="C4160" s="83">
        <v>22.69</v>
      </c>
      <c r="D4160" s="83">
        <v>0</v>
      </c>
      <c r="E4160">
        <f t="shared" si="498"/>
        <v>22.69</v>
      </c>
      <c r="F4160" t="str">
        <f t="shared" si="499"/>
        <v>se sigue facturando</v>
      </c>
    </row>
    <row r="4161" spans="1:6" hidden="1" x14ac:dyDescent="0.25">
      <c r="A4161" s="75" t="s">
        <v>2839</v>
      </c>
      <c r="B4161" s="75" t="s">
        <v>2840</v>
      </c>
      <c r="C4161" s="83">
        <v>24.5</v>
      </c>
      <c r="D4161" s="83">
        <v>0</v>
      </c>
      <c r="E4161">
        <f t="shared" si="498"/>
        <v>24.5</v>
      </c>
      <c r="F4161" t="str">
        <f t="shared" si="499"/>
        <v>se sigue facturando</v>
      </c>
    </row>
    <row r="4162" spans="1:6" hidden="1" x14ac:dyDescent="0.25">
      <c r="A4162" s="75" t="s">
        <v>2841</v>
      </c>
      <c r="B4162" s="75" t="s">
        <v>2842</v>
      </c>
      <c r="C4162" s="83">
        <v>38.39</v>
      </c>
      <c r="D4162" s="83">
        <v>0</v>
      </c>
      <c r="E4162">
        <f t="shared" ref="E4162:E4225" si="500">C4162-D4162</f>
        <v>38.39</v>
      </c>
      <c r="F4162" t="str">
        <f t="shared" ref="F4162:F4225" si="501">IF(E4162=0,"No cobrable", IF(C4162&gt;D4162,"se sigue facturando","esta pagando"))</f>
        <v>se sigue facturando</v>
      </c>
    </row>
    <row r="4163" spans="1:6" hidden="1" x14ac:dyDescent="0.25">
      <c r="A4163" s="75" t="s">
        <v>2843</v>
      </c>
      <c r="B4163" s="75" t="s">
        <v>2844</v>
      </c>
      <c r="C4163" s="83">
        <v>34.880000000000003</v>
      </c>
      <c r="D4163" s="83">
        <v>0</v>
      </c>
      <c r="E4163">
        <f t="shared" si="500"/>
        <v>34.880000000000003</v>
      </c>
      <c r="F4163" t="str">
        <f t="shared" si="501"/>
        <v>se sigue facturando</v>
      </c>
    </row>
    <row r="4164" spans="1:6" hidden="1" x14ac:dyDescent="0.25">
      <c r="A4164" s="75" t="s">
        <v>2845</v>
      </c>
      <c r="B4164" s="75" t="s">
        <v>2846</v>
      </c>
      <c r="C4164" s="83">
        <v>30.14</v>
      </c>
      <c r="D4164" s="83">
        <v>0</v>
      </c>
      <c r="E4164">
        <f t="shared" si="500"/>
        <v>30.14</v>
      </c>
      <c r="F4164" t="str">
        <f t="shared" si="501"/>
        <v>se sigue facturando</v>
      </c>
    </row>
    <row r="4165" spans="1:6" hidden="1" x14ac:dyDescent="0.25">
      <c r="A4165" s="75" t="s">
        <v>2847</v>
      </c>
      <c r="B4165" s="75" t="s">
        <v>2848</v>
      </c>
      <c r="C4165" s="83">
        <v>10.1</v>
      </c>
      <c r="D4165" s="83">
        <v>0</v>
      </c>
      <c r="E4165">
        <f t="shared" si="500"/>
        <v>10.1</v>
      </c>
      <c r="F4165" t="str">
        <f t="shared" si="501"/>
        <v>se sigue facturando</v>
      </c>
    </row>
    <row r="4166" spans="1:6" hidden="1" x14ac:dyDescent="0.25">
      <c r="A4166" s="75" t="s">
        <v>2849</v>
      </c>
      <c r="B4166" s="75" t="s">
        <v>2850</v>
      </c>
      <c r="C4166" s="83">
        <v>43.84</v>
      </c>
      <c r="D4166" s="83">
        <v>0</v>
      </c>
      <c r="E4166">
        <f t="shared" si="500"/>
        <v>43.84</v>
      </c>
      <c r="F4166" t="str">
        <f t="shared" si="501"/>
        <v>se sigue facturando</v>
      </c>
    </row>
    <row r="4167" spans="1:6" hidden="1" x14ac:dyDescent="0.25">
      <c r="A4167" s="75" t="s">
        <v>2851</v>
      </c>
      <c r="B4167" s="75" t="s">
        <v>2852</v>
      </c>
      <c r="C4167" s="83">
        <v>30.16</v>
      </c>
      <c r="D4167" s="83">
        <v>0</v>
      </c>
      <c r="E4167">
        <f t="shared" si="500"/>
        <v>30.16</v>
      </c>
      <c r="F4167" t="str">
        <f t="shared" si="501"/>
        <v>se sigue facturando</v>
      </c>
    </row>
    <row r="4168" spans="1:6" hidden="1" x14ac:dyDescent="0.25">
      <c r="A4168" s="75" t="s">
        <v>2855</v>
      </c>
      <c r="B4168" s="75" t="s">
        <v>2856</v>
      </c>
      <c r="C4168" s="83">
        <v>5.55</v>
      </c>
      <c r="D4168" s="83">
        <v>0</v>
      </c>
      <c r="E4168">
        <f t="shared" si="500"/>
        <v>5.55</v>
      </c>
      <c r="F4168" t="str">
        <f t="shared" si="501"/>
        <v>se sigue facturando</v>
      </c>
    </row>
    <row r="4169" spans="1:6" hidden="1" x14ac:dyDescent="0.25">
      <c r="A4169" s="75" t="s">
        <v>2857</v>
      </c>
      <c r="B4169" s="75" t="s">
        <v>2858</v>
      </c>
      <c r="C4169" s="83">
        <v>9.14</v>
      </c>
      <c r="D4169" s="83">
        <v>0</v>
      </c>
      <c r="E4169">
        <f t="shared" si="500"/>
        <v>9.14</v>
      </c>
      <c r="F4169" t="str">
        <f t="shared" si="501"/>
        <v>se sigue facturando</v>
      </c>
    </row>
    <row r="4170" spans="1:6" hidden="1" x14ac:dyDescent="0.25">
      <c r="A4170" s="75" t="s">
        <v>2859</v>
      </c>
      <c r="B4170" s="75" t="s">
        <v>2860</v>
      </c>
      <c r="C4170" s="83">
        <v>7.32</v>
      </c>
      <c r="D4170" s="83">
        <v>0</v>
      </c>
      <c r="E4170">
        <f t="shared" si="500"/>
        <v>7.32</v>
      </c>
      <c r="F4170" t="str">
        <f t="shared" si="501"/>
        <v>se sigue facturando</v>
      </c>
    </row>
    <row r="4171" spans="1:6" hidden="1" x14ac:dyDescent="0.25">
      <c r="A4171" s="75" t="s">
        <v>2861</v>
      </c>
      <c r="B4171" s="75" t="s">
        <v>2862</v>
      </c>
      <c r="C4171" s="83">
        <v>22.99</v>
      </c>
      <c r="D4171" s="83">
        <v>0</v>
      </c>
      <c r="E4171">
        <f t="shared" si="500"/>
        <v>22.99</v>
      </c>
      <c r="F4171" t="str">
        <f t="shared" si="501"/>
        <v>se sigue facturando</v>
      </c>
    </row>
    <row r="4172" spans="1:6" hidden="1" x14ac:dyDescent="0.25">
      <c r="A4172" s="75" t="s">
        <v>2863</v>
      </c>
      <c r="B4172" s="75" t="s">
        <v>2864</v>
      </c>
      <c r="C4172" s="83">
        <v>4.79</v>
      </c>
      <c r="D4172" s="83">
        <v>0</v>
      </c>
      <c r="E4172">
        <f t="shared" si="500"/>
        <v>4.79</v>
      </c>
      <c r="F4172" t="str">
        <f t="shared" si="501"/>
        <v>se sigue facturando</v>
      </c>
    </row>
    <row r="4173" spans="1:6" hidden="1" x14ac:dyDescent="0.25">
      <c r="A4173" s="75" t="s">
        <v>2865</v>
      </c>
      <c r="B4173" s="75" t="s">
        <v>2866</v>
      </c>
      <c r="C4173" s="83">
        <v>4.3</v>
      </c>
      <c r="D4173" s="83">
        <v>0</v>
      </c>
      <c r="E4173">
        <f t="shared" si="500"/>
        <v>4.3</v>
      </c>
      <c r="F4173" t="str">
        <f t="shared" si="501"/>
        <v>se sigue facturando</v>
      </c>
    </row>
    <row r="4174" spans="1:6" hidden="1" x14ac:dyDescent="0.25">
      <c r="A4174" s="75" t="s">
        <v>2867</v>
      </c>
      <c r="B4174" s="75" t="s">
        <v>2868</v>
      </c>
      <c r="C4174" s="83">
        <v>5.04</v>
      </c>
      <c r="D4174" s="83">
        <v>0</v>
      </c>
      <c r="E4174">
        <f t="shared" si="500"/>
        <v>5.04</v>
      </c>
      <c r="F4174" t="str">
        <f t="shared" si="501"/>
        <v>se sigue facturando</v>
      </c>
    </row>
    <row r="4175" spans="1:6" hidden="1" x14ac:dyDescent="0.25">
      <c r="A4175" s="75" t="s">
        <v>2869</v>
      </c>
      <c r="B4175" s="75" t="s">
        <v>2870</v>
      </c>
      <c r="C4175" s="83">
        <v>20.100000000000001</v>
      </c>
      <c r="D4175" s="83">
        <v>0</v>
      </c>
      <c r="E4175">
        <f t="shared" si="500"/>
        <v>20.100000000000001</v>
      </c>
      <c r="F4175" t="str">
        <f t="shared" si="501"/>
        <v>se sigue facturando</v>
      </c>
    </row>
    <row r="4176" spans="1:6" hidden="1" x14ac:dyDescent="0.25">
      <c r="A4176" s="75" t="s">
        <v>2871</v>
      </c>
      <c r="B4176" s="75" t="s">
        <v>2872</v>
      </c>
      <c r="C4176" s="83">
        <v>14</v>
      </c>
      <c r="D4176" s="83">
        <v>0</v>
      </c>
      <c r="E4176">
        <f t="shared" si="500"/>
        <v>14</v>
      </c>
      <c r="F4176" t="str">
        <f t="shared" si="501"/>
        <v>se sigue facturando</v>
      </c>
    </row>
    <row r="4177" spans="1:6" hidden="1" x14ac:dyDescent="0.25">
      <c r="A4177" s="75" t="s">
        <v>2873</v>
      </c>
      <c r="B4177" s="75" t="s">
        <v>2874</v>
      </c>
      <c r="C4177" s="83">
        <v>12.35</v>
      </c>
      <c r="D4177" s="83">
        <v>0</v>
      </c>
      <c r="E4177">
        <f t="shared" si="500"/>
        <v>12.35</v>
      </c>
      <c r="F4177" t="str">
        <f t="shared" si="501"/>
        <v>se sigue facturando</v>
      </c>
    </row>
    <row r="4178" spans="1:6" hidden="1" x14ac:dyDescent="0.25">
      <c r="A4178" s="75" t="s">
        <v>2877</v>
      </c>
      <c r="B4178" s="75" t="s">
        <v>2878</v>
      </c>
      <c r="C4178" s="83">
        <v>17.3</v>
      </c>
      <c r="D4178" s="83">
        <v>0</v>
      </c>
      <c r="E4178">
        <f t="shared" si="500"/>
        <v>17.3</v>
      </c>
      <c r="F4178" t="str">
        <f t="shared" si="501"/>
        <v>se sigue facturando</v>
      </c>
    </row>
    <row r="4179" spans="1:6" hidden="1" x14ac:dyDescent="0.25">
      <c r="A4179" s="75" t="s">
        <v>2879</v>
      </c>
      <c r="B4179" s="75" t="s">
        <v>2880</v>
      </c>
      <c r="C4179" s="83">
        <v>8.9499999999999993</v>
      </c>
      <c r="D4179" s="83">
        <v>0</v>
      </c>
      <c r="E4179">
        <f t="shared" si="500"/>
        <v>8.9499999999999993</v>
      </c>
      <c r="F4179" t="str">
        <f t="shared" si="501"/>
        <v>se sigue facturando</v>
      </c>
    </row>
    <row r="4180" spans="1:6" hidden="1" x14ac:dyDescent="0.25">
      <c r="A4180" s="75" t="s">
        <v>2881</v>
      </c>
      <c r="B4180" s="75" t="s">
        <v>2882</v>
      </c>
      <c r="C4180" s="83">
        <v>33.049999999999997</v>
      </c>
      <c r="D4180" s="83">
        <v>0</v>
      </c>
      <c r="E4180">
        <f t="shared" si="500"/>
        <v>33.049999999999997</v>
      </c>
      <c r="F4180" t="str">
        <f t="shared" si="501"/>
        <v>se sigue facturando</v>
      </c>
    </row>
    <row r="4181" spans="1:6" hidden="1" x14ac:dyDescent="0.25">
      <c r="A4181" s="75" t="s">
        <v>2883</v>
      </c>
      <c r="B4181" s="75" t="s">
        <v>2884</v>
      </c>
      <c r="C4181" s="83">
        <v>12.05</v>
      </c>
      <c r="D4181" s="83">
        <v>0</v>
      </c>
      <c r="E4181">
        <f t="shared" si="500"/>
        <v>12.05</v>
      </c>
      <c r="F4181" t="str">
        <f t="shared" si="501"/>
        <v>se sigue facturando</v>
      </c>
    </row>
    <row r="4182" spans="1:6" hidden="1" x14ac:dyDescent="0.25">
      <c r="A4182" s="75" t="s">
        <v>2885</v>
      </c>
      <c r="B4182" s="75" t="s">
        <v>2886</v>
      </c>
      <c r="C4182" s="83">
        <v>450.23</v>
      </c>
      <c r="D4182" s="83">
        <v>0</v>
      </c>
      <c r="E4182">
        <f t="shared" si="500"/>
        <v>450.23</v>
      </c>
      <c r="F4182" t="str">
        <f t="shared" si="501"/>
        <v>se sigue facturando</v>
      </c>
    </row>
    <row r="4183" spans="1:6" hidden="1" x14ac:dyDescent="0.25">
      <c r="A4183" s="75" t="s">
        <v>2887</v>
      </c>
      <c r="B4183" s="75" t="s">
        <v>2888</v>
      </c>
      <c r="C4183" s="83">
        <v>25.86</v>
      </c>
      <c r="D4183" s="83">
        <v>0</v>
      </c>
      <c r="E4183">
        <f t="shared" si="500"/>
        <v>25.86</v>
      </c>
      <c r="F4183" t="str">
        <f t="shared" si="501"/>
        <v>se sigue facturando</v>
      </c>
    </row>
    <row r="4184" spans="1:6" hidden="1" x14ac:dyDescent="0.25">
      <c r="A4184" s="75" t="s">
        <v>2889</v>
      </c>
      <c r="B4184" s="75" t="s">
        <v>2890</v>
      </c>
      <c r="C4184" s="83">
        <v>20.71</v>
      </c>
      <c r="D4184" s="83">
        <v>0</v>
      </c>
      <c r="E4184">
        <f t="shared" si="500"/>
        <v>20.71</v>
      </c>
      <c r="F4184" t="str">
        <f t="shared" si="501"/>
        <v>se sigue facturando</v>
      </c>
    </row>
    <row r="4185" spans="1:6" hidden="1" x14ac:dyDescent="0.25">
      <c r="A4185" s="75" t="s">
        <v>2891</v>
      </c>
      <c r="B4185" s="75" t="s">
        <v>2892</v>
      </c>
      <c r="C4185" s="83">
        <v>3.36</v>
      </c>
      <c r="D4185" s="83">
        <v>0</v>
      </c>
      <c r="E4185">
        <f t="shared" si="500"/>
        <v>3.36</v>
      </c>
      <c r="F4185" t="str">
        <f t="shared" si="501"/>
        <v>se sigue facturando</v>
      </c>
    </row>
    <row r="4186" spans="1:6" hidden="1" x14ac:dyDescent="0.25">
      <c r="A4186" s="75" t="s">
        <v>2893</v>
      </c>
      <c r="B4186" s="75" t="s">
        <v>2894</v>
      </c>
      <c r="C4186" s="83">
        <v>15.49</v>
      </c>
      <c r="D4186" s="83">
        <v>0</v>
      </c>
      <c r="E4186">
        <f t="shared" si="500"/>
        <v>15.49</v>
      </c>
      <c r="F4186" t="str">
        <f t="shared" si="501"/>
        <v>se sigue facturando</v>
      </c>
    </row>
    <row r="4187" spans="1:6" hidden="1" x14ac:dyDescent="0.25">
      <c r="A4187" s="75" t="s">
        <v>2895</v>
      </c>
      <c r="B4187" s="75" t="s">
        <v>2896</v>
      </c>
      <c r="C4187" s="83">
        <v>25.54</v>
      </c>
      <c r="D4187" s="83">
        <v>0</v>
      </c>
      <c r="E4187">
        <f t="shared" si="500"/>
        <v>25.54</v>
      </c>
      <c r="F4187" t="str">
        <f t="shared" si="501"/>
        <v>se sigue facturando</v>
      </c>
    </row>
    <row r="4188" spans="1:6" hidden="1" x14ac:dyDescent="0.25">
      <c r="A4188" s="75" t="s">
        <v>2899</v>
      </c>
      <c r="B4188" s="75" t="s">
        <v>2900</v>
      </c>
      <c r="C4188" s="83">
        <v>1.35</v>
      </c>
      <c r="D4188" s="83">
        <v>0</v>
      </c>
      <c r="E4188">
        <f t="shared" si="500"/>
        <v>1.35</v>
      </c>
      <c r="F4188" t="str">
        <f t="shared" si="501"/>
        <v>se sigue facturando</v>
      </c>
    </row>
    <row r="4189" spans="1:6" hidden="1" x14ac:dyDescent="0.25">
      <c r="A4189" s="75" t="s">
        <v>2901</v>
      </c>
      <c r="B4189" s="75" t="s">
        <v>2902</v>
      </c>
      <c r="C4189" s="83">
        <v>0.03</v>
      </c>
      <c r="D4189" s="83">
        <v>0</v>
      </c>
      <c r="E4189">
        <f t="shared" si="500"/>
        <v>0.03</v>
      </c>
      <c r="F4189" t="str">
        <f t="shared" si="501"/>
        <v>se sigue facturando</v>
      </c>
    </row>
    <row r="4190" spans="1:6" hidden="1" x14ac:dyDescent="0.25">
      <c r="A4190" s="75" t="s">
        <v>2903</v>
      </c>
      <c r="B4190" s="75" t="s">
        <v>2904</v>
      </c>
      <c r="C4190" s="83">
        <v>10.38</v>
      </c>
      <c r="D4190" s="83">
        <v>0</v>
      </c>
      <c r="E4190">
        <f t="shared" si="500"/>
        <v>10.38</v>
      </c>
      <c r="F4190" t="str">
        <f t="shared" si="501"/>
        <v>se sigue facturando</v>
      </c>
    </row>
    <row r="4191" spans="1:6" hidden="1" x14ac:dyDescent="0.25">
      <c r="A4191" s="75" t="s">
        <v>2905</v>
      </c>
      <c r="B4191" s="75" t="s">
        <v>2906</v>
      </c>
      <c r="C4191" s="83">
        <v>19.45</v>
      </c>
      <c r="D4191" s="83">
        <v>0</v>
      </c>
      <c r="E4191">
        <f t="shared" si="500"/>
        <v>19.45</v>
      </c>
      <c r="F4191" t="str">
        <f t="shared" si="501"/>
        <v>se sigue facturando</v>
      </c>
    </row>
    <row r="4192" spans="1:6" hidden="1" x14ac:dyDescent="0.25">
      <c r="A4192" s="75" t="s">
        <v>2907</v>
      </c>
      <c r="B4192" s="75" t="s">
        <v>2908</v>
      </c>
      <c r="C4192" s="83">
        <v>20.11</v>
      </c>
      <c r="D4192" s="83">
        <v>0</v>
      </c>
      <c r="E4192">
        <f t="shared" si="500"/>
        <v>20.11</v>
      </c>
      <c r="F4192" t="str">
        <f t="shared" si="501"/>
        <v>se sigue facturando</v>
      </c>
    </row>
    <row r="4193" spans="1:6" hidden="1" x14ac:dyDescent="0.25">
      <c r="A4193" s="75" t="s">
        <v>2909</v>
      </c>
      <c r="B4193" s="75" t="s">
        <v>2908</v>
      </c>
      <c r="C4193" s="83">
        <v>7.42</v>
      </c>
      <c r="D4193" s="83">
        <v>0</v>
      </c>
      <c r="E4193">
        <f t="shared" si="500"/>
        <v>7.42</v>
      </c>
      <c r="F4193" t="str">
        <f t="shared" si="501"/>
        <v>se sigue facturando</v>
      </c>
    </row>
    <row r="4194" spans="1:6" hidden="1" x14ac:dyDescent="0.25">
      <c r="A4194" s="75" t="s">
        <v>2910</v>
      </c>
      <c r="B4194" s="75" t="s">
        <v>2911</v>
      </c>
      <c r="C4194" s="83">
        <v>0.43</v>
      </c>
      <c r="D4194" s="83">
        <v>0</v>
      </c>
      <c r="E4194">
        <f t="shared" si="500"/>
        <v>0.43</v>
      </c>
      <c r="F4194" t="str">
        <f t="shared" si="501"/>
        <v>se sigue facturando</v>
      </c>
    </row>
    <row r="4195" spans="1:6" hidden="1" x14ac:dyDescent="0.25">
      <c r="A4195" s="75" t="s">
        <v>2912</v>
      </c>
      <c r="B4195" s="75" t="s">
        <v>2913</v>
      </c>
      <c r="C4195" s="83">
        <v>3.04</v>
      </c>
      <c r="D4195" s="83">
        <v>0</v>
      </c>
      <c r="E4195">
        <f t="shared" si="500"/>
        <v>3.04</v>
      </c>
      <c r="F4195" t="str">
        <f t="shared" si="501"/>
        <v>se sigue facturando</v>
      </c>
    </row>
    <row r="4196" spans="1:6" hidden="1" x14ac:dyDescent="0.25">
      <c r="A4196" s="75" t="s">
        <v>2914</v>
      </c>
      <c r="B4196" s="75" t="s">
        <v>2915</v>
      </c>
      <c r="C4196" s="83">
        <v>0.08</v>
      </c>
      <c r="D4196" s="83">
        <v>0</v>
      </c>
      <c r="E4196">
        <f t="shared" si="500"/>
        <v>0.08</v>
      </c>
      <c r="F4196" t="str">
        <f t="shared" si="501"/>
        <v>se sigue facturando</v>
      </c>
    </row>
    <row r="4197" spans="1:6" hidden="1" x14ac:dyDescent="0.25">
      <c r="A4197" s="75" t="s">
        <v>2918</v>
      </c>
      <c r="B4197" s="75" t="s">
        <v>2919</v>
      </c>
      <c r="C4197" s="83">
        <v>2.08</v>
      </c>
      <c r="D4197" s="83">
        <v>0</v>
      </c>
      <c r="E4197">
        <f t="shared" si="500"/>
        <v>2.08</v>
      </c>
      <c r="F4197" t="str">
        <f t="shared" si="501"/>
        <v>se sigue facturando</v>
      </c>
    </row>
    <row r="4198" spans="1:6" hidden="1" x14ac:dyDescent="0.25">
      <c r="A4198" s="75" t="s">
        <v>2920</v>
      </c>
      <c r="B4198" s="75" t="s">
        <v>2921</v>
      </c>
      <c r="C4198" s="83">
        <v>43.15</v>
      </c>
      <c r="D4198" s="83">
        <v>0</v>
      </c>
      <c r="E4198">
        <f t="shared" si="500"/>
        <v>43.15</v>
      </c>
      <c r="F4198" t="str">
        <f t="shared" si="501"/>
        <v>se sigue facturando</v>
      </c>
    </row>
    <row r="4199" spans="1:6" hidden="1" x14ac:dyDescent="0.25">
      <c r="A4199" s="75" t="s">
        <v>2922</v>
      </c>
      <c r="B4199" s="75" t="s">
        <v>2923</v>
      </c>
      <c r="C4199" s="83">
        <v>3.71</v>
      </c>
      <c r="D4199" s="83">
        <v>0</v>
      </c>
      <c r="E4199">
        <f t="shared" si="500"/>
        <v>3.71</v>
      </c>
      <c r="F4199" t="str">
        <f t="shared" si="501"/>
        <v>se sigue facturando</v>
      </c>
    </row>
    <row r="4200" spans="1:6" hidden="1" x14ac:dyDescent="0.25">
      <c r="A4200" s="75" t="s">
        <v>2924</v>
      </c>
      <c r="B4200" s="75" t="s">
        <v>2925</v>
      </c>
      <c r="C4200" s="83">
        <v>3.38</v>
      </c>
      <c r="D4200" s="83">
        <v>0</v>
      </c>
      <c r="E4200">
        <f t="shared" si="500"/>
        <v>3.38</v>
      </c>
      <c r="F4200" t="str">
        <f t="shared" si="501"/>
        <v>se sigue facturando</v>
      </c>
    </row>
    <row r="4201" spans="1:6" hidden="1" x14ac:dyDescent="0.25">
      <c r="A4201" s="75" t="s">
        <v>2926</v>
      </c>
      <c r="B4201" s="75" t="s">
        <v>2927</v>
      </c>
      <c r="C4201" s="83">
        <v>1.4</v>
      </c>
      <c r="D4201" s="83">
        <v>0</v>
      </c>
      <c r="E4201">
        <f t="shared" si="500"/>
        <v>1.4</v>
      </c>
      <c r="F4201" t="str">
        <f t="shared" si="501"/>
        <v>se sigue facturando</v>
      </c>
    </row>
    <row r="4202" spans="1:6" hidden="1" x14ac:dyDescent="0.25">
      <c r="A4202" s="75" t="s">
        <v>2928</v>
      </c>
      <c r="B4202" s="75" t="s">
        <v>2929</v>
      </c>
      <c r="C4202" s="83">
        <v>3.02</v>
      </c>
      <c r="D4202" s="83">
        <v>0</v>
      </c>
      <c r="E4202">
        <f t="shared" si="500"/>
        <v>3.02</v>
      </c>
      <c r="F4202" t="str">
        <f t="shared" si="501"/>
        <v>se sigue facturando</v>
      </c>
    </row>
    <row r="4203" spans="1:6" hidden="1" x14ac:dyDescent="0.25">
      <c r="A4203" s="75" t="s">
        <v>2930</v>
      </c>
      <c r="B4203" s="75" t="s">
        <v>2931</v>
      </c>
      <c r="C4203" s="83">
        <v>27.34</v>
      </c>
      <c r="D4203" s="83">
        <v>0</v>
      </c>
      <c r="E4203">
        <f t="shared" si="500"/>
        <v>27.34</v>
      </c>
      <c r="F4203" t="str">
        <f t="shared" si="501"/>
        <v>se sigue facturando</v>
      </c>
    </row>
    <row r="4204" spans="1:6" hidden="1" x14ac:dyDescent="0.25">
      <c r="A4204" s="75" t="s">
        <v>2932</v>
      </c>
      <c r="B4204" s="75" t="s">
        <v>2933</v>
      </c>
      <c r="C4204" s="83">
        <v>0.9</v>
      </c>
      <c r="D4204" s="83">
        <v>0</v>
      </c>
      <c r="E4204">
        <f t="shared" si="500"/>
        <v>0.9</v>
      </c>
      <c r="F4204" t="str">
        <f t="shared" si="501"/>
        <v>se sigue facturando</v>
      </c>
    </row>
    <row r="4205" spans="1:6" hidden="1" x14ac:dyDescent="0.25">
      <c r="A4205" s="75" t="s">
        <v>2934</v>
      </c>
      <c r="B4205" s="75" t="s">
        <v>2935</v>
      </c>
      <c r="C4205" s="83">
        <v>0.75</v>
      </c>
      <c r="D4205" s="83">
        <v>0</v>
      </c>
      <c r="E4205">
        <f t="shared" si="500"/>
        <v>0.75</v>
      </c>
      <c r="F4205" t="str">
        <f t="shared" si="501"/>
        <v>se sigue facturando</v>
      </c>
    </row>
    <row r="4206" spans="1:6" hidden="1" x14ac:dyDescent="0.25">
      <c r="A4206" s="75" t="s">
        <v>2936</v>
      </c>
      <c r="B4206" s="75" t="s">
        <v>2937</v>
      </c>
      <c r="C4206" s="83">
        <v>0.67</v>
      </c>
      <c r="D4206" s="83">
        <v>0</v>
      </c>
      <c r="E4206">
        <f t="shared" si="500"/>
        <v>0.67</v>
      </c>
      <c r="F4206" t="str">
        <f t="shared" si="501"/>
        <v>se sigue facturando</v>
      </c>
    </row>
    <row r="4207" spans="1:6" hidden="1" x14ac:dyDescent="0.25">
      <c r="A4207" s="75" t="s">
        <v>2940</v>
      </c>
      <c r="B4207" s="75" t="s">
        <v>2941</v>
      </c>
      <c r="C4207" s="83">
        <v>4.8099999999999996</v>
      </c>
      <c r="D4207" s="83">
        <v>0</v>
      </c>
      <c r="E4207">
        <f t="shared" si="500"/>
        <v>4.8099999999999996</v>
      </c>
      <c r="F4207" t="str">
        <f t="shared" si="501"/>
        <v>se sigue facturando</v>
      </c>
    </row>
    <row r="4208" spans="1:6" hidden="1" x14ac:dyDescent="0.25">
      <c r="A4208" s="75" t="s">
        <v>2942</v>
      </c>
      <c r="B4208" s="75" t="s">
        <v>2943</v>
      </c>
      <c r="C4208" s="83">
        <v>2.08</v>
      </c>
      <c r="D4208" s="83">
        <v>0</v>
      </c>
      <c r="E4208">
        <f t="shared" si="500"/>
        <v>2.08</v>
      </c>
      <c r="F4208" t="str">
        <f t="shared" si="501"/>
        <v>se sigue facturando</v>
      </c>
    </row>
    <row r="4209" spans="1:6" hidden="1" x14ac:dyDescent="0.25">
      <c r="A4209" s="75" t="s">
        <v>2944</v>
      </c>
      <c r="B4209" s="75" t="s">
        <v>2945</v>
      </c>
      <c r="C4209" s="83">
        <v>4.2300000000000004</v>
      </c>
      <c r="D4209" s="83">
        <v>0</v>
      </c>
      <c r="E4209">
        <f t="shared" si="500"/>
        <v>4.2300000000000004</v>
      </c>
      <c r="F4209" t="str">
        <f t="shared" si="501"/>
        <v>se sigue facturando</v>
      </c>
    </row>
    <row r="4210" spans="1:6" hidden="1" x14ac:dyDescent="0.25">
      <c r="A4210" s="75" t="s">
        <v>2948</v>
      </c>
      <c r="B4210" s="75" t="s">
        <v>2949</v>
      </c>
      <c r="C4210" s="83">
        <v>1.75</v>
      </c>
      <c r="D4210" s="83">
        <v>0</v>
      </c>
      <c r="E4210">
        <f t="shared" si="500"/>
        <v>1.75</v>
      </c>
      <c r="F4210" t="str">
        <f t="shared" si="501"/>
        <v>se sigue facturando</v>
      </c>
    </row>
    <row r="4211" spans="1:6" hidden="1" x14ac:dyDescent="0.25">
      <c r="A4211" s="75" t="s">
        <v>2950</v>
      </c>
      <c r="B4211" s="75" t="s">
        <v>2951</v>
      </c>
      <c r="C4211" s="83">
        <v>28.72</v>
      </c>
      <c r="D4211" s="83">
        <v>0</v>
      </c>
      <c r="E4211">
        <f t="shared" si="500"/>
        <v>28.72</v>
      </c>
      <c r="F4211" t="str">
        <f t="shared" si="501"/>
        <v>se sigue facturando</v>
      </c>
    </row>
    <row r="4212" spans="1:6" hidden="1" x14ac:dyDescent="0.25">
      <c r="A4212" s="75" t="s">
        <v>3120</v>
      </c>
      <c r="B4212" s="75" t="s">
        <v>3121</v>
      </c>
      <c r="C4212" s="83">
        <v>3.16</v>
      </c>
      <c r="D4212" s="83">
        <v>0</v>
      </c>
      <c r="E4212">
        <f t="shared" si="500"/>
        <v>3.16</v>
      </c>
      <c r="F4212" t="str">
        <f t="shared" si="501"/>
        <v>se sigue facturando</v>
      </c>
    </row>
    <row r="4213" spans="1:6" hidden="1" x14ac:dyDescent="0.25">
      <c r="A4213" s="75" t="s">
        <v>3170</v>
      </c>
      <c r="B4213" s="75" t="s">
        <v>3171</v>
      </c>
      <c r="C4213" s="83">
        <v>1.68</v>
      </c>
      <c r="D4213" s="83">
        <v>0</v>
      </c>
      <c r="E4213">
        <f t="shared" si="500"/>
        <v>1.68</v>
      </c>
      <c r="F4213" t="str">
        <f t="shared" si="501"/>
        <v>se sigue facturando</v>
      </c>
    </row>
    <row r="4214" spans="1:6" hidden="1" x14ac:dyDescent="0.25">
      <c r="A4214" s="75" t="s">
        <v>3216</v>
      </c>
      <c r="B4214" s="75" t="s">
        <v>3217</v>
      </c>
      <c r="C4214" s="83">
        <v>2.2000000000000002</v>
      </c>
      <c r="D4214" s="83">
        <v>0</v>
      </c>
      <c r="E4214">
        <f t="shared" si="500"/>
        <v>2.2000000000000002</v>
      </c>
      <c r="F4214" t="str">
        <f t="shared" si="501"/>
        <v>se sigue facturando</v>
      </c>
    </row>
    <row r="4215" spans="1:6" hidden="1" x14ac:dyDescent="0.25">
      <c r="A4215" s="75" t="s">
        <v>3220</v>
      </c>
      <c r="B4215" s="75" t="s">
        <v>3221</v>
      </c>
      <c r="C4215" s="83">
        <v>8.77</v>
      </c>
      <c r="D4215" s="83">
        <v>0</v>
      </c>
      <c r="E4215">
        <f t="shared" si="500"/>
        <v>8.77</v>
      </c>
      <c r="F4215" t="str">
        <f t="shared" si="501"/>
        <v>se sigue facturando</v>
      </c>
    </row>
    <row r="4216" spans="1:6" hidden="1" x14ac:dyDescent="0.25">
      <c r="A4216" s="75" t="s">
        <v>3256</v>
      </c>
      <c r="B4216" s="75" t="s">
        <v>3257</v>
      </c>
      <c r="C4216" s="83">
        <v>25.34</v>
      </c>
      <c r="D4216" s="83">
        <v>0</v>
      </c>
      <c r="E4216">
        <f t="shared" si="500"/>
        <v>25.34</v>
      </c>
      <c r="F4216" t="str">
        <f t="shared" si="501"/>
        <v>se sigue facturando</v>
      </c>
    </row>
    <row r="4217" spans="1:6" hidden="1" x14ac:dyDescent="0.25">
      <c r="A4217" s="75" t="s">
        <v>3274</v>
      </c>
      <c r="B4217" s="75" t="s">
        <v>3275</v>
      </c>
      <c r="C4217" s="83">
        <v>5.53</v>
      </c>
      <c r="D4217" s="83">
        <v>0</v>
      </c>
      <c r="E4217">
        <f t="shared" si="500"/>
        <v>5.53</v>
      </c>
      <c r="F4217" t="str">
        <f t="shared" si="501"/>
        <v>se sigue facturando</v>
      </c>
    </row>
    <row r="4218" spans="1:6" hidden="1" x14ac:dyDescent="0.25">
      <c r="A4218" s="75" t="s">
        <v>3308</v>
      </c>
      <c r="B4218" s="75" t="s">
        <v>3309</v>
      </c>
      <c r="C4218" s="83">
        <v>-2.98</v>
      </c>
      <c r="D4218" s="83">
        <v>0</v>
      </c>
      <c r="E4218">
        <f t="shared" si="500"/>
        <v>-2.98</v>
      </c>
      <c r="F4218" t="str">
        <f t="shared" si="501"/>
        <v>esta pagando</v>
      </c>
    </row>
    <row r="4219" spans="1:6" hidden="1" x14ac:dyDescent="0.25">
      <c r="A4219" s="75" t="s">
        <v>3380</v>
      </c>
      <c r="B4219" s="75" t="s">
        <v>3381</v>
      </c>
      <c r="C4219" s="83">
        <v>8.64</v>
      </c>
      <c r="D4219" s="83">
        <v>0</v>
      </c>
      <c r="E4219">
        <f t="shared" si="500"/>
        <v>8.64</v>
      </c>
      <c r="F4219" t="str">
        <f t="shared" si="501"/>
        <v>se sigue facturando</v>
      </c>
    </row>
    <row r="4220" spans="1:6" hidden="1" x14ac:dyDescent="0.25">
      <c r="A4220" s="75" t="s">
        <v>3434</v>
      </c>
      <c r="B4220" s="75" t="s">
        <v>3435</v>
      </c>
      <c r="C4220" s="83">
        <v>38.6</v>
      </c>
      <c r="D4220" s="83">
        <v>0</v>
      </c>
      <c r="E4220">
        <f t="shared" si="500"/>
        <v>38.6</v>
      </c>
      <c r="F4220" t="str">
        <f t="shared" si="501"/>
        <v>se sigue facturando</v>
      </c>
    </row>
    <row r="4221" spans="1:6" hidden="1" x14ac:dyDescent="0.25">
      <c r="A4221" s="75" t="s">
        <v>3508</v>
      </c>
      <c r="B4221" s="75" t="s">
        <v>3509</v>
      </c>
      <c r="C4221" s="83">
        <v>6.01</v>
      </c>
      <c r="D4221" s="83">
        <v>0</v>
      </c>
      <c r="E4221">
        <f t="shared" si="500"/>
        <v>6.01</v>
      </c>
      <c r="F4221" t="str">
        <f t="shared" si="501"/>
        <v>se sigue facturando</v>
      </c>
    </row>
    <row r="4222" spans="1:6" hidden="1" x14ac:dyDescent="0.25">
      <c r="A4222" s="75" t="s">
        <v>3562</v>
      </c>
      <c r="B4222" s="75" t="s">
        <v>3563</v>
      </c>
      <c r="C4222" s="83">
        <v>3.56</v>
      </c>
      <c r="D4222" s="83">
        <v>0</v>
      </c>
      <c r="E4222">
        <f t="shared" si="500"/>
        <v>3.56</v>
      </c>
      <c r="F4222" t="str">
        <f t="shared" si="501"/>
        <v>se sigue facturando</v>
      </c>
    </row>
    <row r="4223" spans="1:6" hidden="1" x14ac:dyDescent="0.25">
      <c r="A4223" s="75" t="s">
        <v>3596</v>
      </c>
      <c r="B4223" s="75" t="s">
        <v>3597</v>
      </c>
      <c r="C4223" s="83">
        <v>17.7</v>
      </c>
      <c r="D4223" s="83">
        <v>0</v>
      </c>
      <c r="E4223">
        <f t="shared" si="500"/>
        <v>17.7</v>
      </c>
      <c r="F4223" t="str">
        <f t="shared" si="501"/>
        <v>se sigue facturando</v>
      </c>
    </row>
    <row r="4224" spans="1:6" hidden="1" x14ac:dyDescent="0.25">
      <c r="A4224" s="75" t="s">
        <v>3652</v>
      </c>
      <c r="B4224" s="75" t="s">
        <v>3653</v>
      </c>
      <c r="C4224" s="83">
        <v>10.7</v>
      </c>
      <c r="D4224" s="83">
        <v>0</v>
      </c>
      <c r="E4224">
        <f t="shared" si="500"/>
        <v>10.7</v>
      </c>
      <c r="F4224" t="str">
        <f t="shared" si="501"/>
        <v>se sigue facturando</v>
      </c>
    </row>
    <row r="4225" spans="1:6" hidden="1" x14ac:dyDescent="0.25">
      <c r="A4225" s="75" t="s">
        <v>3686</v>
      </c>
      <c r="B4225" s="75" t="s">
        <v>3687</v>
      </c>
      <c r="C4225" s="83">
        <v>16.8</v>
      </c>
      <c r="D4225" s="83">
        <v>0</v>
      </c>
      <c r="E4225">
        <f t="shared" si="500"/>
        <v>16.8</v>
      </c>
      <c r="F4225" t="str">
        <f t="shared" si="501"/>
        <v>se sigue facturando</v>
      </c>
    </row>
    <row r="4226" spans="1:6" hidden="1" x14ac:dyDescent="0.25">
      <c r="A4226" s="75" t="s">
        <v>3710</v>
      </c>
      <c r="B4226" s="75" t="s">
        <v>3711</v>
      </c>
      <c r="C4226" s="83">
        <v>24.88</v>
      </c>
      <c r="D4226" s="83">
        <v>0</v>
      </c>
      <c r="E4226">
        <f t="shared" ref="E4226:E4289" si="502">C4226-D4226</f>
        <v>24.88</v>
      </c>
      <c r="F4226" t="str">
        <f t="shared" ref="F4226:F4289" si="503">IF(E4226=0,"No cobrable", IF(C4226&gt;D4226,"se sigue facturando","esta pagando"))</f>
        <v>se sigue facturando</v>
      </c>
    </row>
    <row r="4227" spans="1:6" hidden="1" x14ac:dyDescent="0.25">
      <c r="A4227" s="75" t="s">
        <v>3794</v>
      </c>
      <c r="B4227" s="75" t="s">
        <v>3795</v>
      </c>
      <c r="C4227" s="83">
        <v>3.02</v>
      </c>
      <c r="D4227" s="83">
        <v>0</v>
      </c>
      <c r="E4227">
        <f t="shared" si="502"/>
        <v>3.02</v>
      </c>
      <c r="F4227" t="str">
        <f t="shared" si="503"/>
        <v>se sigue facturando</v>
      </c>
    </row>
    <row r="4228" spans="1:6" hidden="1" x14ac:dyDescent="0.25">
      <c r="A4228" s="75" t="s">
        <v>3808</v>
      </c>
      <c r="B4228" s="75" t="s">
        <v>3809</v>
      </c>
      <c r="C4228" s="83">
        <v>68.05</v>
      </c>
      <c r="D4228" s="83">
        <v>0</v>
      </c>
      <c r="E4228">
        <f t="shared" si="502"/>
        <v>68.05</v>
      </c>
      <c r="F4228" t="str">
        <f t="shared" si="503"/>
        <v>se sigue facturando</v>
      </c>
    </row>
    <row r="4229" spans="1:6" hidden="1" x14ac:dyDescent="0.25">
      <c r="A4229" s="75" t="s">
        <v>3846</v>
      </c>
      <c r="B4229" s="75" t="s">
        <v>3847</v>
      </c>
      <c r="C4229" s="83">
        <v>5.05</v>
      </c>
      <c r="D4229" s="83">
        <v>0</v>
      </c>
      <c r="E4229">
        <f t="shared" si="502"/>
        <v>5.05</v>
      </c>
      <c r="F4229" t="str">
        <f t="shared" si="503"/>
        <v>se sigue facturando</v>
      </c>
    </row>
    <row r="4230" spans="1:6" hidden="1" x14ac:dyDescent="0.25">
      <c r="A4230" s="75" t="s">
        <v>3876</v>
      </c>
      <c r="B4230" s="75" t="s">
        <v>3877</v>
      </c>
      <c r="C4230" s="83">
        <v>3.92</v>
      </c>
      <c r="D4230" s="83">
        <v>0</v>
      </c>
      <c r="E4230">
        <f t="shared" si="502"/>
        <v>3.92</v>
      </c>
      <c r="F4230" t="str">
        <f t="shared" si="503"/>
        <v>se sigue facturando</v>
      </c>
    </row>
    <row r="4231" spans="1:6" hidden="1" x14ac:dyDescent="0.25">
      <c r="A4231" s="75" t="s">
        <v>3890</v>
      </c>
      <c r="B4231" s="75" t="s">
        <v>3891</v>
      </c>
      <c r="C4231" s="83">
        <v>2.46</v>
      </c>
      <c r="D4231" s="83">
        <v>0</v>
      </c>
      <c r="E4231">
        <f t="shared" si="502"/>
        <v>2.46</v>
      </c>
      <c r="F4231" t="str">
        <f t="shared" si="503"/>
        <v>se sigue facturando</v>
      </c>
    </row>
    <row r="4232" spans="1:6" hidden="1" x14ac:dyDescent="0.25">
      <c r="A4232" s="75" t="s">
        <v>3902</v>
      </c>
      <c r="B4232" s="75" t="s">
        <v>3903</v>
      </c>
      <c r="C4232" s="83">
        <v>4.6900000000000004</v>
      </c>
      <c r="D4232" s="83">
        <v>0</v>
      </c>
      <c r="E4232">
        <f t="shared" si="502"/>
        <v>4.6900000000000004</v>
      </c>
      <c r="F4232" t="str">
        <f t="shared" si="503"/>
        <v>se sigue facturando</v>
      </c>
    </row>
    <row r="4233" spans="1:6" hidden="1" x14ac:dyDescent="0.25">
      <c r="A4233" s="75" t="s">
        <v>3910</v>
      </c>
      <c r="B4233" s="75" t="s">
        <v>3911</v>
      </c>
      <c r="C4233" s="83">
        <v>20.68</v>
      </c>
      <c r="D4233" s="83">
        <v>0</v>
      </c>
      <c r="E4233">
        <f t="shared" si="502"/>
        <v>20.68</v>
      </c>
      <c r="F4233" t="str">
        <f t="shared" si="503"/>
        <v>se sigue facturando</v>
      </c>
    </row>
    <row r="4234" spans="1:6" hidden="1" x14ac:dyDescent="0.25">
      <c r="A4234" s="75" t="s">
        <v>3912</v>
      </c>
      <c r="B4234" s="75" t="s">
        <v>3913</v>
      </c>
      <c r="C4234" s="83">
        <v>91.14</v>
      </c>
      <c r="D4234" s="83">
        <v>0</v>
      </c>
      <c r="E4234">
        <f t="shared" si="502"/>
        <v>91.14</v>
      </c>
      <c r="F4234" t="str">
        <f t="shared" si="503"/>
        <v>se sigue facturando</v>
      </c>
    </row>
    <row r="4235" spans="1:6" hidden="1" x14ac:dyDescent="0.25">
      <c r="A4235" s="75" t="s">
        <v>3924</v>
      </c>
      <c r="B4235" s="75" t="s">
        <v>3925</v>
      </c>
      <c r="C4235" s="83">
        <v>1.77</v>
      </c>
      <c r="D4235" s="83">
        <v>0</v>
      </c>
      <c r="E4235">
        <f t="shared" si="502"/>
        <v>1.77</v>
      </c>
      <c r="F4235" t="str">
        <f t="shared" si="503"/>
        <v>se sigue facturando</v>
      </c>
    </row>
    <row r="4236" spans="1:6" hidden="1" x14ac:dyDescent="0.25">
      <c r="A4236" s="75" t="s">
        <v>3934</v>
      </c>
      <c r="B4236" s="75" t="s">
        <v>3935</v>
      </c>
      <c r="C4236" s="83">
        <v>8.49</v>
      </c>
      <c r="D4236" s="83">
        <v>0</v>
      </c>
      <c r="E4236">
        <f t="shared" si="502"/>
        <v>8.49</v>
      </c>
      <c r="F4236" t="str">
        <f t="shared" si="503"/>
        <v>se sigue facturando</v>
      </c>
    </row>
    <row r="4237" spans="1:6" hidden="1" x14ac:dyDescent="0.25">
      <c r="A4237" s="75" t="s">
        <v>3950</v>
      </c>
      <c r="B4237" s="75" t="s">
        <v>3951</v>
      </c>
      <c r="C4237" s="83">
        <v>3.76</v>
      </c>
      <c r="D4237" s="83">
        <v>0</v>
      </c>
      <c r="E4237">
        <f t="shared" si="502"/>
        <v>3.76</v>
      </c>
      <c r="F4237" t="str">
        <f t="shared" si="503"/>
        <v>se sigue facturando</v>
      </c>
    </row>
    <row r="4238" spans="1:6" hidden="1" x14ac:dyDescent="0.25">
      <c r="A4238" s="75" t="s">
        <v>3962</v>
      </c>
      <c r="B4238" s="75" t="s">
        <v>3963</v>
      </c>
      <c r="C4238" s="83">
        <v>4.1399999999999997</v>
      </c>
      <c r="D4238" s="83">
        <v>0</v>
      </c>
      <c r="E4238">
        <f t="shared" si="502"/>
        <v>4.1399999999999997</v>
      </c>
      <c r="F4238" t="str">
        <f t="shared" si="503"/>
        <v>se sigue facturando</v>
      </c>
    </row>
    <row r="4239" spans="1:6" hidden="1" x14ac:dyDescent="0.25">
      <c r="A4239" s="75" t="s">
        <v>3964</v>
      </c>
      <c r="B4239" s="75" t="s">
        <v>3965</v>
      </c>
      <c r="C4239" s="83">
        <v>12.79</v>
      </c>
      <c r="D4239" s="83">
        <v>0</v>
      </c>
      <c r="E4239">
        <f t="shared" si="502"/>
        <v>12.79</v>
      </c>
      <c r="F4239" t="str">
        <f t="shared" si="503"/>
        <v>se sigue facturando</v>
      </c>
    </row>
    <row r="4240" spans="1:6" hidden="1" x14ac:dyDescent="0.25">
      <c r="A4240" s="75" t="s">
        <v>3986</v>
      </c>
      <c r="B4240" s="75" t="s">
        <v>3987</v>
      </c>
      <c r="C4240" s="83">
        <v>18.149999999999999</v>
      </c>
      <c r="D4240" s="83">
        <v>0</v>
      </c>
      <c r="E4240">
        <f t="shared" si="502"/>
        <v>18.149999999999999</v>
      </c>
      <c r="F4240" t="str">
        <f t="shared" si="503"/>
        <v>se sigue facturando</v>
      </c>
    </row>
    <row r="4241" spans="1:6" hidden="1" x14ac:dyDescent="0.25">
      <c r="A4241" s="75" t="s">
        <v>4054</v>
      </c>
      <c r="B4241" s="75" t="s">
        <v>4055</v>
      </c>
      <c r="C4241" s="83">
        <v>13.85</v>
      </c>
      <c r="D4241" s="83">
        <v>0</v>
      </c>
      <c r="E4241">
        <f t="shared" si="502"/>
        <v>13.85</v>
      </c>
      <c r="F4241" t="str">
        <f t="shared" si="503"/>
        <v>se sigue facturando</v>
      </c>
    </row>
    <row r="4242" spans="1:6" hidden="1" x14ac:dyDescent="0.25">
      <c r="A4242" s="75" t="s">
        <v>4068</v>
      </c>
      <c r="B4242" s="75" t="s">
        <v>4069</v>
      </c>
      <c r="C4242" s="83">
        <v>40.46</v>
      </c>
      <c r="D4242" s="83">
        <v>0</v>
      </c>
      <c r="E4242">
        <f t="shared" si="502"/>
        <v>40.46</v>
      </c>
      <c r="F4242" t="str">
        <f t="shared" si="503"/>
        <v>se sigue facturando</v>
      </c>
    </row>
    <row r="4243" spans="1:6" hidden="1" x14ac:dyDescent="0.25">
      <c r="A4243" s="75" t="s">
        <v>4082</v>
      </c>
      <c r="B4243" s="75" t="s">
        <v>4083</v>
      </c>
      <c r="C4243" s="83">
        <v>3.46</v>
      </c>
      <c r="D4243" s="83">
        <v>0</v>
      </c>
      <c r="E4243">
        <f t="shared" si="502"/>
        <v>3.46</v>
      </c>
      <c r="F4243" t="str">
        <f t="shared" si="503"/>
        <v>se sigue facturando</v>
      </c>
    </row>
    <row r="4244" spans="1:6" hidden="1" x14ac:dyDescent="0.25">
      <c r="A4244" s="75" t="s">
        <v>4108</v>
      </c>
      <c r="B4244" s="75" t="s">
        <v>4109</v>
      </c>
      <c r="C4244" s="83">
        <v>17.760000000000002</v>
      </c>
      <c r="D4244" s="83">
        <v>0</v>
      </c>
      <c r="E4244">
        <f t="shared" si="502"/>
        <v>17.760000000000002</v>
      </c>
      <c r="F4244" t="str">
        <f t="shared" si="503"/>
        <v>se sigue facturando</v>
      </c>
    </row>
    <row r="4245" spans="1:6" hidden="1" x14ac:dyDescent="0.25">
      <c r="A4245" s="75" t="s">
        <v>4120</v>
      </c>
      <c r="B4245" s="75" t="s">
        <v>4121</v>
      </c>
      <c r="C4245" s="83">
        <v>4.6500000000000004</v>
      </c>
      <c r="D4245" s="83">
        <v>0</v>
      </c>
      <c r="E4245">
        <f t="shared" si="502"/>
        <v>4.6500000000000004</v>
      </c>
      <c r="F4245" t="str">
        <f t="shared" si="503"/>
        <v>se sigue facturando</v>
      </c>
    </row>
    <row r="4246" spans="1:6" hidden="1" x14ac:dyDescent="0.25">
      <c r="A4246" s="75" t="s">
        <v>4152</v>
      </c>
      <c r="B4246" s="75" t="s">
        <v>4153</v>
      </c>
      <c r="C4246" s="83">
        <v>30.1</v>
      </c>
      <c r="D4246" s="83">
        <v>0</v>
      </c>
      <c r="E4246">
        <f t="shared" si="502"/>
        <v>30.1</v>
      </c>
      <c r="F4246" t="str">
        <f t="shared" si="503"/>
        <v>se sigue facturando</v>
      </c>
    </row>
    <row r="4247" spans="1:6" hidden="1" x14ac:dyDescent="0.25">
      <c r="A4247" s="75" t="s">
        <v>4172</v>
      </c>
      <c r="B4247" s="75" t="s">
        <v>4173</v>
      </c>
      <c r="C4247" s="83">
        <v>1.68</v>
      </c>
      <c r="D4247" s="83">
        <v>0</v>
      </c>
      <c r="E4247">
        <f t="shared" si="502"/>
        <v>1.68</v>
      </c>
      <c r="F4247" t="str">
        <f t="shared" si="503"/>
        <v>se sigue facturando</v>
      </c>
    </row>
    <row r="4248" spans="1:6" hidden="1" x14ac:dyDescent="0.25">
      <c r="A4248" s="75" t="s">
        <v>4180</v>
      </c>
      <c r="B4248" s="75" t="s">
        <v>4181</v>
      </c>
      <c r="C4248" s="83">
        <v>5.29</v>
      </c>
      <c r="D4248" s="83">
        <v>0</v>
      </c>
      <c r="E4248">
        <f t="shared" si="502"/>
        <v>5.29</v>
      </c>
      <c r="F4248" t="str">
        <f t="shared" si="503"/>
        <v>se sigue facturando</v>
      </c>
    </row>
    <row r="4249" spans="1:6" hidden="1" x14ac:dyDescent="0.25">
      <c r="A4249" s="75" t="s">
        <v>4206</v>
      </c>
      <c r="B4249" s="75" t="s">
        <v>4207</v>
      </c>
      <c r="C4249" s="83">
        <v>31.45</v>
      </c>
      <c r="D4249" s="83">
        <v>0</v>
      </c>
      <c r="E4249">
        <f t="shared" si="502"/>
        <v>31.45</v>
      </c>
      <c r="F4249" t="str">
        <f t="shared" si="503"/>
        <v>se sigue facturando</v>
      </c>
    </row>
    <row r="4250" spans="1:6" hidden="1" x14ac:dyDescent="0.25">
      <c r="A4250" s="75" t="s">
        <v>4208</v>
      </c>
      <c r="B4250" s="75" t="s">
        <v>4209</v>
      </c>
      <c r="C4250" s="83">
        <v>18.45</v>
      </c>
      <c r="D4250" s="83">
        <v>0</v>
      </c>
      <c r="E4250">
        <f t="shared" si="502"/>
        <v>18.45</v>
      </c>
      <c r="F4250" t="str">
        <f t="shared" si="503"/>
        <v>se sigue facturando</v>
      </c>
    </row>
    <row r="4251" spans="1:6" hidden="1" x14ac:dyDescent="0.25">
      <c r="A4251" s="75" t="s">
        <v>4242</v>
      </c>
      <c r="B4251" s="75" t="s">
        <v>4243</v>
      </c>
      <c r="C4251" s="83">
        <v>24.56</v>
      </c>
      <c r="D4251" s="83">
        <v>0</v>
      </c>
      <c r="E4251">
        <f t="shared" si="502"/>
        <v>24.56</v>
      </c>
      <c r="F4251" t="str">
        <f t="shared" si="503"/>
        <v>se sigue facturando</v>
      </c>
    </row>
    <row r="4252" spans="1:6" hidden="1" x14ac:dyDescent="0.25">
      <c r="A4252" s="75" t="s">
        <v>4256</v>
      </c>
      <c r="B4252" s="75" t="s">
        <v>4257</v>
      </c>
      <c r="C4252" s="83">
        <v>5.04</v>
      </c>
      <c r="D4252" s="83">
        <v>0</v>
      </c>
      <c r="E4252">
        <f t="shared" si="502"/>
        <v>5.04</v>
      </c>
      <c r="F4252" t="str">
        <f t="shared" si="503"/>
        <v>se sigue facturando</v>
      </c>
    </row>
    <row r="4253" spans="1:6" hidden="1" x14ac:dyDescent="0.25">
      <c r="A4253" s="75" t="s">
        <v>4264</v>
      </c>
      <c r="B4253" s="75" t="s">
        <v>4265</v>
      </c>
      <c r="C4253" s="83">
        <v>3.4</v>
      </c>
      <c r="D4253" s="83">
        <v>0</v>
      </c>
      <c r="E4253">
        <f t="shared" si="502"/>
        <v>3.4</v>
      </c>
      <c r="F4253" t="str">
        <f t="shared" si="503"/>
        <v>se sigue facturando</v>
      </c>
    </row>
    <row r="4254" spans="1:6" hidden="1" x14ac:dyDescent="0.25">
      <c r="A4254" s="75" t="s">
        <v>4266</v>
      </c>
      <c r="B4254" s="75" t="s">
        <v>4267</v>
      </c>
      <c r="C4254" s="83">
        <v>11.16</v>
      </c>
      <c r="D4254" s="83">
        <v>0</v>
      </c>
      <c r="E4254">
        <f t="shared" si="502"/>
        <v>11.16</v>
      </c>
      <c r="F4254" t="str">
        <f t="shared" si="503"/>
        <v>se sigue facturando</v>
      </c>
    </row>
    <row r="4255" spans="1:6" hidden="1" x14ac:dyDescent="0.25">
      <c r="A4255" s="75" t="s">
        <v>4290</v>
      </c>
      <c r="B4255" s="75" t="s">
        <v>4291</v>
      </c>
      <c r="C4255" s="83">
        <v>17.62</v>
      </c>
      <c r="D4255" s="83">
        <v>0</v>
      </c>
      <c r="E4255">
        <f t="shared" si="502"/>
        <v>17.62</v>
      </c>
      <c r="F4255" t="str">
        <f t="shared" si="503"/>
        <v>se sigue facturando</v>
      </c>
    </row>
    <row r="4256" spans="1:6" hidden="1" x14ac:dyDescent="0.25">
      <c r="A4256" s="75" t="s">
        <v>4298</v>
      </c>
      <c r="B4256" s="75" t="s">
        <v>4299</v>
      </c>
      <c r="C4256" s="83">
        <v>17.600000000000001</v>
      </c>
      <c r="D4256" s="83">
        <v>0</v>
      </c>
      <c r="E4256">
        <f t="shared" si="502"/>
        <v>17.600000000000001</v>
      </c>
      <c r="F4256" t="str">
        <f t="shared" si="503"/>
        <v>se sigue facturando</v>
      </c>
    </row>
    <row r="4257" spans="1:6" hidden="1" x14ac:dyDescent="0.25">
      <c r="A4257" s="75" t="s">
        <v>4304</v>
      </c>
      <c r="B4257" s="75" t="s">
        <v>4305</v>
      </c>
      <c r="C4257" s="83">
        <v>0.93</v>
      </c>
      <c r="D4257" s="83">
        <v>0</v>
      </c>
      <c r="E4257">
        <f t="shared" si="502"/>
        <v>0.93</v>
      </c>
      <c r="F4257" t="str">
        <f t="shared" si="503"/>
        <v>se sigue facturando</v>
      </c>
    </row>
    <row r="4258" spans="1:6" hidden="1" x14ac:dyDescent="0.25">
      <c r="A4258" s="75" t="s">
        <v>4318</v>
      </c>
      <c r="B4258" s="75" t="s">
        <v>4319</v>
      </c>
      <c r="C4258" s="83">
        <v>27.5</v>
      </c>
      <c r="D4258" s="83">
        <v>0</v>
      </c>
      <c r="E4258">
        <f t="shared" si="502"/>
        <v>27.5</v>
      </c>
      <c r="F4258" t="str">
        <f t="shared" si="503"/>
        <v>se sigue facturando</v>
      </c>
    </row>
    <row r="4259" spans="1:6" hidden="1" x14ac:dyDescent="0.25">
      <c r="A4259" s="75" t="s">
        <v>4326</v>
      </c>
      <c r="B4259" s="75" t="s">
        <v>4327</v>
      </c>
      <c r="C4259" s="83">
        <v>16.71</v>
      </c>
      <c r="D4259" s="83">
        <v>0</v>
      </c>
      <c r="E4259">
        <f t="shared" si="502"/>
        <v>16.71</v>
      </c>
      <c r="F4259" t="str">
        <f t="shared" si="503"/>
        <v>se sigue facturando</v>
      </c>
    </row>
    <row r="4260" spans="1:6" hidden="1" x14ac:dyDescent="0.25">
      <c r="A4260" s="75" t="s">
        <v>4372</v>
      </c>
      <c r="B4260" s="75" t="s">
        <v>4373</v>
      </c>
      <c r="C4260" s="83">
        <v>-4.74</v>
      </c>
      <c r="D4260" s="83">
        <v>0</v>
      </c>
      <c r="E4260">
        <f t="shared" si="502"/>
        <v>-4.74</v>
      </c>
      <c r="F4260" t="str">
        <f t="shared" si="503"/>
        <v>esta pagando</v>
      </c>
    </row>
    <row r="4261" spans="1:6" hidden="1" x14ac:dyDescent="0.25">
      <c r="A4261" s="75" t="s">
        <v>4404</v>
      </c>
      <c r="B4261" s="75" t="s">
        <v>4405</v>
      </c>
      <c r="C4261" s="83">
        <v>27.55</v>
      </c>
      <c r="D4261" s="83">
        <v>0</v>
      </c>
      <c r="E4261">
        <f t="shared" si="502"/>
        <v>27.55</v>
      </c>
      <c r="F4261" t="str">
        <f t="shared" si="503"/>
        <v>se sigue facturando</v>
      </c>
    </row>
    <row r="4262" spans="1:6" hidden="1" x14ac:dyDescent="0.25">
      <c r="A4262" s="75" t="s">
        <v>4408</v>
      </c>
      <c r="B4262" s="75" t="s">
        <v>4409</v>
      </c>
      <c r="C4262" s="83">
        <v>58.22</v>
      </c>
      <c r="D4262" s="83">
        <v>0</v>
      </c>
      <c r="E4262">
        <f t="shared" si="502"/>
        <v>58.22</v>
      </c>
      <c r="F4262" t="str">
        <f t="shared" si="503"/>
        <v>se sigue facturando</v>
      </c>
    </row>
    <row r="4263" spans="1:6" hidden="1" x14ac:dyDescent="0.25">
      <c r="A4263" s="75" t="s">
        <v>4418</v>
      </c>
      <c r="B4263" s="75" t="s">
        <v>4419</v>
      </c>
      <c r="C4263" s="83">
        <v>2.11</v>
      </c>
      <c r="D4263" s="83">
        <v>0</v>
      </c>
      <c r="E4263">
        <f t="shared" si="502"/>
        <v>2.11</v>
      </c>
      <c r="F4263" t="str">
        <f t="shared" si="503"/>
        <v>se sigue facturando</v>
      </c>
    </row>
    <row r="4264" spans="1:6" hidden="1" x14ac:dyDescent="0.25">
      <c r="A4264" s="75" t="s">
        <v>4430</v>
      </c>
      <c r="B4264" s="75" t="s">
        <v>4431</v>
      </c>
      <c r="C4264" s="83">
        <v>16.8</v>
      </c>
      <c r="D4264" s="83">
        <v>0</v>
      </c>
      <c r="E4264">
        <f t="shared" si="502"/>
        <v>16.8</v>
      </c>
      <c r="F4264" t="str">
        <f t="shared" si="503"/>
        <v>se sigue facturando</v>
      </c>
    </row>
    <row r="4265" spans="1:6" hidden="1" x14ac:dyDescent="0.25">
      <c r="A4265" s="75" t="s">
        <v>4464</v>
      </c>
      <c r="B4265" s="75" t="s">
        <v>4465</v>
      </c>
      <c r="C4265" s="83">
        <v>16.8</v>
      </c>
      <c r="D4265" s="83">
        <v>0</v>
      </c>
      <c r="E4265">
        <f t="shared" si="502"/>
        <v>16.8</v>
      </c>
      <c r="F4265" t="str">
        <f t="shared" si="503"/>
        <v>se sigue facturando</v>
      </c>
    </row>
    <row r="4266" spans="1:6" hidden="1" x14ac:dyDescent="0.25">
      <c r="A4266" s="75" t="s">
        <v>4474</v>
      </c>
      <c r="B4266" s="75" t="s">
        <v>4475</v>
      </c>
      <c r="C4266" s="83">
        <v>3.02</v>
      </c>
      <c r="D4266" s="83">
        <v>0</v>
      </c>
      <c r="E4266">
        <f t="shared" si="502"/>
        <v>3.02</v>
      </c>
      <c r="F4266" t="str">
        <f t="shared" si="503"/>
        <v>se sigue facturando</v>
      </c>
    </row>
    <row r="4267" spans="1:6" hidden="1" x14ac:dyDescent="0.25">
      <c r="A4267" s="75" t="s">
        <v>4492</v>
      </c>
      <c r="B4267" s="75" t="s">
        <v>4493</v>
      </c>
      <c r="C4267" s="83">
        <v>13.96</v>
      </c>
      <c r="D4267" s="83">
        <v>0</v>
      </c>
      <c r="E4267">
        <f t="shared" si="502"/>
        <v>13.96</v>
      </c>
      <c r="F4267" t="str">
        <f t="shared" si="503"/>
        <v>se sigue facturando</v>
      </c>
    </row>
    <row r="4268" spans="1:6" hidden="1" x14ac:dyDescent="0.25">
      <c r="A4268" s="75" t="s">
        <v>4500</v>
      </c>
      <c r="B4268" s="75" t="s">
        <v>4501</v>
      </c>
      <c r="C4268" s="83">
        <v>15.13</v>
      </c>
      <c r="D4268" s="83">
        <v>0</v>
      </c>
      <c r="E4268">
        <f t="shared" si="502"/>
        <v>15.13</v>
      </c>
      <c r="F4268" t="str">
        <f t="shared" si="503"/>
        <v>se sigue facturando</v>
      </c>
    </row>
    <row r="4269" spans="1:6" hidden="1" x14ac:dyDescent="0.25">
      <c r="A4269" s="75" t="s">
        <v>4530</v>
      </c>
      <c r="B4269" s="75" t="s">
        <v>4531</v>
      </c>
      <c r="C4269" s="83">
        <v>29.53</v>
      </c>
      <c r="D4269" s="83">
        <v>0</v>
      </c>
      <c r="E4269">
        <f t="shared" si="502"/>
        <v>29.53</v>
      </c>
      <c r="F4269" t="str">
        <f t="shared" si="503"/>
        <v>se sigue facturando</v>
      </c>
    </row>
    <row r="4270" spans="1:6" hidden="1" x14ac:dyDescent="0.25">
      <c r="A4270" s="75" t="s">
        <v>4549</v>
      </c>
      <c r="B4270" s="75" t="s">
        <v>4550</v>
      </c>
      <c r="C4270" s="83">
        <v>-0.37</v>
      </c>
      <c r="D4270" s="83">
        <v>0</v>
      </c>
      <c r="E4270">
        <f t="shared" si="502"/>
        <v>-0.37</v>
      </c>
      <c r="F4270" t="str">
        <f t="shared" si="503"/>
        <v>esta pagando</v>
      </c>
    </row>
    <row r="4271" spans="1:6" hidden="1" x14ac:dyDescent="0.25">
      <c r="A4271" s="75" t="s">
        <v>4551</v>
      </c>
      <c r="B4271" s="75" t="s">
        <v>4552</v>
      </c>
      <c r="C4271" s="83">
        <v>3.74</v>
      </c>
      <c r="D4271" s="83">
        <v>0</v>
      </c>
      <c r="E4271">
        <f t="shared" si="502"/>
        <v>3.74</v>
      </c>
      <c r="F4271" t="str">
        <f t="shared" si="503"/>
        <v>se sigue facturando</v>
      </c>
    </row>
    <row r="4272" spans="1:6" hidden="1" x14ac:dyDescent="0.25">
      <c r="A4272" s="75" t="s">
        <v>4555</v>
      </c>
      <c r="B4272" s="75" t="s">
        <v>4556</v>
      </c>
      <c r="C4272" s="83">
        <v>1.8</v>
      </c>
      <c r="D4272" s="83">
        <v>0</v>
      </c>
      <c r="E4272">
        <f t="shared" si="502"/>
        <v>1.8</v>
      </c>
      <c r="F4272" t="str">
        <f t="shared" si="503"/>
        <v>se sigue facturando</v>
      </c>
    </row>
    <row r="4273" spans="1:6" hidden="1" x14ac:dyDescent="0.25">
      <c r="A4273" s="75" t="s">
        <v>4567</v>
      </c>
      <c r="B4273" s="75" t="s">
        <v>4568</v>
      </c>
      <c r="C4273" s="83">
        <v>22.99</v>
      </c>
      <c r="D4273" s="83">
        <v>0</v>
      </c>
      <c r="E4273">
        <f t="shared" si="502"/>
        <v>22.99</v>
      </c>
      <c r="F4273" t="str">
        <f t="shared" si="503"/>
        <v>se sigue facturando</v>
      </c>
    </row>
    <row r="4274" spans="1:6" hidden="1" x14ac:dyDescent="0.25">
      <c r="A4274" s="75" t="s">
        <v>4573</v>
      </c>
      <c r="B4274" s="75" t="s">
        <v>4574</v>
      </c>
      <c r="C4274" s="83">
        <v>39.81</v>
      </c>
      <c r="D4274" s="83">
        <v>0</v>
      </c>
      <c r="E4274">
        <f t="shared" si="502"/>
        <v>39.81</v>
      </c>
      <c r="F4274" t="str">
        <f t="shared" si="503"/>
        <v>se sigue facturando</v>
      </c>
    </row>
    <row r="4275" spans="1:6" hidden="1" x14ac:dyDescent="0.25">
      <c r="A4275" s="75" t="s">
        <v>4585</v>
      </c>
      <c r="B4275" s="75" t="s">
        <v>4586</v>
      </c>
      <c r="C4275" s="83">
        <v>34.909999999999997</v>
      </c>
      <c r="D4275" s="83">
        <v>0</v>
      </c>
      <c r="E4275">
        <f t="shared" si="502"/>
        <v>34.909999999999997</v>
      </c>
      <c r="F4275" t="str">
        <f t="shared" si="503"/>
        <v>se sigue facturando</v>
      </c>
    </row>
    <row r="4276" spans="1:6" hidden="1" x14ac:dyDescent="0.25">
      <c r="A4276" s="75" t="s">
        <v>4593</v>
      </c>
      <c r="B4276" s="75" t="s">
        <v>4594</v>
      </c>
      <c r="C4276" s="83">
        <v>12.34</v>
      </c>
      <c r="D4276" s="83">
        <v>0</v>
      </c>
      <c r="E4276">
        <f t="shared" si="502"/>
        <v>12.34</v>
      </c>
      <c r="F4276" t="str">
        <f t="shared" si="503"/>
        <v>se sigue facturando</v>
      </c>
    </row>
    <row r="4277" spans="1:6" hidden="1" x14ac:dyDescent="0.25">
      <c r="A4277" s="75" t="s">
        <v>4619</v>
      </c>
      <c r="B4277" s="75" t="s">
        <v>4620</v>
      </c>
      <c r="C4277" s="83">
        <v>4.09</v>
      </c>
      <c r="D4277" s="83">
        <v>0</v>
      </c>
      <c r="E4277">
        <f t="shared" si="502"/>
        <v>4.09</v>
      </c>
      <c r="F4277" t="str">
        <f t="shared" si="503"/>
        <v>se sigue facturando</v>
      </c>
    </row>
    <row r="4278" spans="1:6" hidden="1" x14ac:dyDescent="0.25">
      <c r="A4278" s="75" t="s">
        <v>4685</v>
      </c>
      <c r="B4278" s="75" t="s">
        <v>4686</v>
      </c>
      <c r="C4278" s="83">
        <v>8.4</v>
      </c>
      <c r="D4278" s="83">
        <v>0</v>
      </c>
      <c r="E4278">
        <f t="shared" si="502"/>
        <v>8.4</v>
      </c>
      <c r="F4278" t="str">
        <f t="shared" si="503"/>
        <v>se sigue facturando</v>
      </c>
    </row>
    <row r="4279" spans="1:6" hidden="1" x14ac:dyDescent="0.25">
      <c r="A4279" s="75" t="s">
        <v>4699</v>
      </c>
      <c r="B4279" s="75" t="s">
        <v>4700</v>
      </c>
      <c r="C4279" s="83">
        <v>24.59</v>
      </c>
      <c r="D4279" s="83">
        <v>0</v>
      </c>
      <c r="E4279">
        <f t="shared" si="502"/>
        <v>24.59</v>
      </c>
      <c r="F4279" t="str">
        <f t="shared" si="503"/>
        <v>se sigue facturando</v>
      </c>
    </row>
    <row r="4280" spans="1:6" hidden="1" x14ac:dyDescent="0.25">
      <c r="A4280" s="75" t="s">
        <v>4743</v>
      </c>
      <c r="B4280" s="75" t="s">
        <v>4744</v>
      </c>
      <c r="C4280" s="83">
        <v>4.49</v>
      </c>
      <c r="D4280" s="83">
        <v>0</v>
      </c>
      <c r="E4280">
        <f t="shared" si="502"/>
        <v>4.49</v>
      </c>
      <c r="F4280" t="str">
        <f t="shared" si="503"/>
        <v>se sigue facturando</v>
      </c>
    </row>
    <row r="4281" spans="1:6" hidden="1" x14ac:dyDescent="0.25">
      <c r="A4281" s="75" t="s">
        <v>4793</v>
      </c>
      <c r="B4281" s="75" t="s">
        <v>4794</v>
      </c>
      <c r="C4281" s="83">
        <v>15.12</v>
      </c>
      <c r="D4281" s="83">
        <v>0</v>
      </c>
      <c r="E4281">
        <f t="shared" si="502"/>
        <v>15.12</v>
      </c>
      <c r="F4281" t="str">
        <f t="shared" si="503"/>
        <v>se sigue facturando</v>
      </c>
    </row>
    <row r="4282" spans="1:6" hidden="1" x14ac:dyDescent="0.25">
      <c r="A4282" s="75" t="s">
        <v>4805</v>
      </c>
      <c r="B4282" s="75" t="s">
        <v>4806</v>
      </c>
      <c r="C4282" s="83">
        <v>3.36</v>
      </c>
      <c r="D4282" s="83">
        <v>0</v>
      </c>
      <c r="E4282">
        <f t="shared" si="502"/>
        <v>3.36</v>
      </c>
      <c r="F4282" t="str">
        <f t="shared" si="503"/>
        <v>se sigue facturando</v>
      </c>
    </row>
    <row r="4283" spans="1:6" hidden="1" x14ac:dyDescent="0.25">
      <c r="A4283" s="75" t="s">
        <v>4817</v>
      </c>
      <c r="B4283" s="75" t="s">
        <v>4818</v>
      </c>
      <c r="C4283" s="83">
        <v>51.31</v>
      </c>
      <c r="D4283" s="83">
        <v>0</v>
      </c>
      <c r="E4283">
        <f t="shared" si="502"/>
        <v>51.31</v>
      </c>
      <c r="F4283" t="str">
        <f t="shared" si="503"/>
        <v>se sigue facturando</v>
      </c>
    </row>
    <row r="4284" spans="1:6" hidden="1" x14ac:dyDescent="0.25">
      <c r="A4284" s="75" t="s">
        <v>4849</v>
      </c>
      <c r="B4284" s="75" t="s">
        <v>4850</v>
      </c>
      <c r="C4284" s="83">
        <v>76.63</v>
      </c>
      <c r="D4284" s="83">
        <v>0</v>
      </c>
      <c r="E4284">
        <f t="shared" si="502"/>
        <v>76.63</v>
      </c>
      <c r="F4284" t="str">
        <f t="shared" si="503"/>
        <v>se sigue facturando</v>
      </c>
    </row>
    <row r="4285" spans="1:6" hidden="1" x14ac:dyDescent="0.25">
      <c r="A4285" s="75" t="s">
        <v>4919</v>
      </c>
      <c r="B4285" s="75" t="s">
        <v>4920</v>
      </c>
      <c r="C4285" s="83">
        <v>18.5</v>
      </c>
      <c r="D4285" s="83">
        <v>0</v>
      </c>
      <c r="E4285">
        <f t="shared" si="502"/>
        <v>18.5</v>
      </c>
      <c r="F4285" t="str">
        <f t="shared" si="503"/>
        <v>se sigue facturando</v>
      </c>
    </row>
    <row r="4286" spans="1:6" hidden="1" x14ac:dyDescent="0.25">
      <c r="A4286" s="75" t="s">
        <v>4923</v>
      </c>
      <c r="B4286" s="75" t="s">
        <v>4924</v>
      </c>
      <c r="C4286" s="83">
        <v>28.98</v>
      </c>
      <c r="D4286" s="83">
        <v>0</v>
      </c>
      <c r="E4286">
        <f t="shared" si="502"/>
        <v>28.98</v>
      </c>
      <c r="F4286" t="str">
        <f t="shared" si="503"/>
        <v>se sigue facturando</v>
      </c>
    </row>
    <row r="4287" spans="1:6" hidden="1" x14ac:dyDescent="0.25">
      <c r="A4287" s="75" t="s">
        <v>4965</v>
      </c>
      <c r="B4287" s="75" t="s">
        <v>4966</v>
      </c>
      <c r="C4287" s="83">
        <v>4.83</v>
      </c>
      <c r="D4287" s="83">
        <v>0</v>
      </c>
      <c r="E4287">
        <f t="shared" si="502"/>
        <v>4.83</v>
      </c>
      <c r="F4287" t="str">
        <f t="shared" si="503"/>
        <v>se sigue facturando</v>
      </c>
    </row>
    <row r="4288" spans="1:6" hidden="1" x14ac:dyDescent="0.25">
      <c r="A4288" s="75" t="s">
        <v>4971</v>
      </c>
      <c r="B4288" s="75" t="s">
        <v>4972</v>
      </c>
      <c r="C4288" s="83">
        <v>17.28</v>
      </c>
      <c r="D4288" s="83">
        <v>0</v>
      </c>
      <c r="E4288">
        <f t="shared" si="502"/>
        <v>17.28</v>
      </c>
      <c r="F4288" t="str">
        <f t="shared" si="503"/>
        <v>se sigue facturando</v>
      </c>
    </row>
    <row r="4289" spans="1:6" hidden="1" x14ac:dyDescent="0.25">
      <c r="A4289" s="75" t="s">
        <v>4999</v>
      </c>
      <c r="B4289" s="75" t="s">
        <v>5000</v>
      </c>
      <c r="C4289" s="83">
        <v>17.45</v>
      </c>
      <c r="D4289" s="83">
        <v>0</v>
      </c>
      <c r="E4289">
        <f t="shared" si="502"/>
        <v>17.45</v>
      </c>
      <c r="F4289" t="str">
        <f t="shared" si="503"/>
        <v>se sigue facturando</v>
      </c>
    </row>
    <row r="4290" spans="1:6" hidden="1" x14ac:dyDescent="0.25">
      <c r="A4290" s="75" t="s">
        <v>5003</v>
      </c>
      <c r="B4290" s="75" t="s">
        <v>5004</v>
      </c>
      <c r="C4290" s="83">
        <v>16.8</v>
      </c>
      <c r="D4290" s="83">
        <v>0</v>
      </c>
      <c r="E4290">
        <f t="shared" ref="E4290:E4353" si="504">C4290-D4290</f>
        <v>16.8</v>
      </c>
      <c r="F4290" t="str">
        <f t="shared" ref="F4290:F4353" si="505">IF(E4290=0,"No cobrable", IF(C4290&gt;D4290,"se sigue facturando","esta pagando"))</f>
        <v>se sigue facturando</v>
      </c>
    </row>
    <row r="4291" spans="1:6" hidden="1" x14ac:dyDescent="0.25">
      <c r="A4291" s="75" t="s">
        <v>5005</v>
      </c>
      <c r="B4291" s="75" t="s">
        <v>5006</v>
      </c>
      <c r="C4291" s="83">
        <v>6.72</v>
      </c>
      <c r="D4291" s="83">
        <v>0</v>
      </c>
      <c r="E4291">
        <f t="shared" si="504"/>
        <v>6.72</v>
      </c>
      <c r="F4291" t="str">
        <f t="shared" si="505"/>
        <v>se sigue facturando</v>
      </c>
    </row>
    <row r="4292" spans="1:6" hidden="1" x14ac:dyDescent="0.25">
      <c r="A4292" s="75" t="s">
        <v>5007</v>
      </c>
      <c r="B4292" s="75" t="s">
        <v>5008</v>
      </c>
      <c r="C4292" s="83">
        <v>5.96</v>
      </c>
      <c r="D4292" s="83">
        <v>0</v>
      </c>
      <c r="E4292">
        <f t="shared" si="504"/>
        <v>5.96</v>
      </c>
      <c r="F4292" t="str">
        <f t="shared" si="505"/>
        <v>se sigue facturando</v>
      </c>
    </row>
    <row r="4293" spans="1:6" hidden="1" x14ac:dyDescent="0.25">
      <c r="A4293" s="75" t="s">
        <v>5009</v>
      </c>
      <c r="B4293" s="75" t="s">
        <v>5010</v>
      </c>
      <c r="C4293" s="83">
        <v>37.619999999999997</v>
      </c>
      <c r="D4293" s="83">
        <v>0</v>
      </c>
      <c r="E4293">
        <f t="shared" si="504"/>
        <v>37.619999999999997</v>
      </c>
      <c r="F4293" t="str">
        <f t="shared" si="505"/>
        <v>se sigue facturando</v>
      </c>
    </row>
    <row r="4294" spans="1:6" hidden="1" x14ac:dyDescent="0.25">
      <c r="A4294" s="75" t="s">
        <v>5017</v>
      </c>
      <c r="B4294" s="75" t="s">
        <v>5018</v>
      </c>
      <c r="C4294" s="83">
        <v>15.55</v>
      </c>
      <c r="D4294" s="83">
        <v>0</v>
      </c>
      <c r="E4294">
        <f t="shared" si="504"/>
        <v>15.55</v>
      </c>
      <c r="F4294" t="str">
        <f t="shared" si="505"/>
        <v>se sigue facturando</v>
      </c>
    </row>
    <row r="4295" spans="1:6" hidden="1" x14ac:dyDescent="0.25">
      <c r="A4295" s="75" t="s">
        <v>5019</v>
      </c>
      <c r="B4295" s="75" t="s">
        <v>5020</v>
      </c>
      <c r="C4295" s="83">
        <v>13.44</v>
      </c>
      <c r="D4295" s="83">
        <v>0</v>
      </c>
      <c r="E4295">
        <f t="shared" si="504"/>
        <v>13.44</v>
      </c>
      <c r="F4295" t="str">
        <f t="shared" si="505"/>
        <v>se sigue facturando</v>
      </c>
    </row>
    <row r="4296" spans="1:6" hidden="1" x14ac:dyDescent="0.25">
      <c r="A4296" s="75" t="s">
        <v>5031</v>
      </c>
      <c r="B4296" s="75" t="s">
        <v>5032</v>
      </c>
      <c r="C4296" s="83">
        <v>0.24</v>
      </c>
      <c r="D4296" s="83">
        <v>0</v>
      </c>
      <c r="E4296">
        <f t="shared" si="504"/>
        <v>0.24</v>
      </c>
      <c r="F4296" t="str">
        <f t="shared" si="505"/>
        <v>se sigue facturando</v>
      </c>
    </row>
    <row r="4297" spans="1:6" hidden="1" x14ac:dyDescent="0.25">
      <c r="A4297" s="75" t="s">
        <v>5033</v>
      </c>
      <c r="B4297" s="75" t="s">
        <v>5034</v>
      </c>
      <c r="C4297" s="83">
        <v>8.4</v>
      </c>
      <c r="D4297" s="83">
        <v>0</v>
      </c>
      <c r="E4297">
        <f t="shared" si="504"/>
        <v>8.4</v>
      </c>
      <c r="F4297" t="str">
        <f t="shared" si="505"/>
        <v>se sigue facturando</v>
      </c>
    </row>
    <row r="4298" spans="1:6" hidden="1" x14ac:dyDescent="0.25">
      <c r="A4298" s="75" t="s">
        <v>5035</v>
      </c>
      <c r="B4298" s="75" t="s">
        <v>5036</v>
      </c>
      <c r="C4298" s="83">
        <v>5.57</v>
      </c>
      <c r="D4298" s="83">
        <v>0</v>
      </c>
      <c r="E4298">
        <f t="shared" si="504"/>
        <v>5.57</v>
      </c>
      <c r="F4298" t="str">
        <f t="shared" si="505"/>
        <v>se sigue facturando</v>
      </c>
    </row>
    <row r="4299" spans="1:6" hidden="1" x14ac:dyDescent="0.25">
      <c r="A4299" s="75" t="s">
        <v>5037</v>
      </c>
      <c r="B4299" s="75" t="s">
        <v>5038</v>
      </c>
      <c r="C4299" s="83">
        <v>42</v>
      </c>
      <c r="D4299" s="83">
        <v>0</v>
      </c>
      <c r="E4299">
        <f t="shared" si="504"/>
        <v>42</v>
      </c>
      <c r="F4299" t="str">
        <f t="shared" si="505"/>
        <v>se sigue facturando</v>
      </c>
    </row>
    <row r="4300" spans="1:6" hidden="1" x14ac:dyDescent="0.25">
      <c r="A4300" s="75" t="s">
        <v>5039</v>
      </c>
      <c r="B4300" s="75" t="s">
        <v>5040</v>
      </c>
      <c r="C4300" s="83">
        <v>79.53</v>
      </c>
      <c r="D4300" s="83">
        <v>0</v>
      </c>
      <c r="E4300">
        <f t="shared" si="504"/>
        <v>79.53</v>
      </c>
      <c r="F4300" t="str">
        <f t="shared" si="505"/>
        <v>se sigue facturando</v>
      </c>
    </row>
    <row r="4301" spans="1:6" hidden="1" x14ac:dyDescent="0.25">
      <c r="A4301" s="75" t="s">
        <v>5041</v>
      </c>
      <c r="B4301" s="75" t="s">
        <v>5042</v>
      </c>
      <c r="C4301" s="83">
        <v>7.25</v>
      </c>
      <c r="D4301" s="83">
        <v>0</v>
      </c>
      <c r="E4301">
        <f t="shared" si="504"/>
        <v>7.25</v>
      </c>
      <c r="F4301" t="str">
        <f t="shared" si="505"/>
        <v>se sigue facturando</v>
      </c>
    </row>
    <row r="4302" spans="1:6" hidden="1" x14ac:dyDescent="0.25">
      <c r="A4302" s="75" t="s">
        <v>5043</v>
      </c>
      <c r="B4302" s="75" t="s">
        <v>5044</v>
      </c>
      <c r="C4302" s="83">
        <v>14.2</v>
      </c>
      <c r="D4302" s="83">
        <v>0</v>
      </c>
      <c r="E4302">
        <f t="shared" si="504"/>
        <v>14.2</v>
      </c>
      <c r="F4302" t="str">
        <f t="shared" si="505"/>
        <v>se sigue facturando</v>
      </c>
    </row>
    <row r="4303" spans="1:6" hidden="1" x14ac:dyDescent="0.25">
      <c r="A4303" s="75" t="s">
        <v>5045</v>
      </c>
      <c r="B4303" s="75" t="s">
        <v>5046</v>
      </c>
      <c r="C4303" s="83">
        <v>22.72</v>
      </c>
      <c r="D4303" s="83">
        <v>0</v>
      </c>
      <c r="E4303">
        <f t="shared" si="504"/>
        <v>22.72</v>
      </c>
      <c r="F4303" t="str">
        <f t="shared" si="505"/>
        <v>se sigue facturando</v>
      </c>
    </row>
    <row r="4304" spans="1:6" hidden="1" x14ac:dyDescent="0.25">
      <c r="A4304" s="75" t="s">
        <v>5047</v>
      </c>
      <c r="B4304" s="75" t="s">
        <v>5048</v>
      </c>
      <c r="C4304" s="83">
        <v>10.41</v>
      </c>
      <c r="D4304" s="83">
        <v>0</v>
      </c>
      <c r="E4304">
        <f t="shared" si="504"/>
        <v>10.41</v>
      </c>
      <c r="F4304" t="str">
        <f t="shared" si="505"/>
        <v>se sigue facturando</v>
      </c>
    </row>
    <row r="4305" spans="1:6" hidden="1" x14ac:dyDescent="0.25">
      <c r="A4305" s="75" t="s">
        <v>5049</v>
      </c>
      <c r="B4305" s="75" t="s">
        <v>5050</v>
      </c>
      <c r="C4305" s="83">
        <v>90.31</v>
      </c>
      <c r="D4305" s="83">
        <v>0</v>
      </c>
      <c r="E4305">
        <f t="shared" si="504"/>
        <v>90.31</v>
      </c>
      <c r="F4305" t="str">
        <f t="shared" si="505"/>
        <v>se sigue facturando</v>
      </c>
    </row>
    <row r="4306" spans="1:6" hidden="1" x14ac:dyDescent="0.25">
      <c r="A4306" s="75" t="s">
        <v>5051</v>
      </c>
      <c r="B4306" s="75" t="s">
        <v>5052</v>
      </c>
      <c r="C4306" s="83">
        <v>1.68</v>
      </c>
      <c r="D4306" s="83">
        <v>0</v>
      </c>
      <c r="E4306">
        <f t="shared" si="504"/>
        <v>1.68</v>
      </c>
      <c r="F4306" t="str">
        <f t="shared" si="505"/>
        <v>se sigue facturando</v>
      </c>
    </row>
    <row r="4307" spans="1:6" hidden="1" x14ac:dyDescent="0.25">
      <c r="A4307" s="75" t="s">
        <v>5053</v>
      </c>
      <c r="B4307" s="75" t="s">
        <v>5054</v>
      </c>
      <c r="C4307" s="83">
        <v>18.22</v>
      </c>
      <c r="D4307" s="83">
        <v>0</v>
      </c>
      <c r="E4307">
        <f t="shared" si="504"/>
        <v>18.22</v>
      </c>
      <c r="F4307" t="str">
        <f t="shared" si="505"/>
        <v>se sigue facturando</v>
      </c>
    </row>
    <row r="4308" spans="1:6" hidden="1" x14ac:dyDescent="0.25">
      <c r="A4308" s="75" t="s">
        <v>5055</v>
      </c>
      <c r="B4308" s="75" t="s">
        <v>5056</v>
      </c>
      <c r="C4308" s="83">
        <v>159.66</v>
      </c>
      <c r="D4308" s="83">
        <v>0</v>
      </c>
      <c r="E4308">
        <f t="shared" si="504"/>
        <v>159.66</v>
      </c>
      <c r="F4308" t="str">
        <f t="shared" si="505"/>
        <v>se sigue facturando</v>
      </c>
    </row>
    <row r="4309" spans="1:6" hidden="1" x14ac:dyDescent="0.25">
      <c r="A4309" s="75" t="s">
        <v>5067</v>
      </c>
      <c r="B4309" s="75" t="s">
        <v>5068</v>
      </c>
      <c r="C4309" s="83">
        <v>-2</v>
      </c>
      <c r="D4309" s="83">
        <v>0</v>
      </c>
      <c r="E4309">
        <f t="shared" si="504"/>
        <v>-2</v>
      </c>
      <c r="F4309" t="str">
        <f t="shared" si="505"/>
        <v>esta pagando</v>
      </c>
    </row>
    <row r="4310" spans="1:6" hidden="1" x14ac:dyDescent="0.25">
      <c r="A4310" s="75" t="s">
        <v>5073</v>
      </c>
      <c r="B4310" s="75" t="s">
        <v>5074</v>
      </c>
      <c r="C4310" s="83">
        <v>7.42</v>
      </c>
      <c r="D4310" s="83">
        <v>0</v>
      </c>
      <c r="E4310">
        <f t="shared" si="504"/>
        <v>7.42</v>
      </c>
      <c r="F4310" t="str">
        <f t="shared" si="505"/>
        <v>se sigue facturando</v>
      </c>
    </row>
    <row r="4311" spans="1:6" hidden="1" x14ac:dyDescent="0.25">
      <c r="A4311" s="75" t="s">
        <v>5103</v>
      </c>
      <c r="B4311" s="75" t="s">
        <v>5104</v>
      </c>
      <c r="C4311" s="83">
        <v>2.23</v>
      </c>
      <c r="D4311" s="83">
        <v>0</v>
      </c>
      <c r="E4311">
        <f t="shared" si="504"/>
        <v>2.23</v>
      </c>
      <c r="F4311" t="str">
        <f t="shared" si="505"/>
        <v>se sigue facturando</v>
      </c>
    </row>
    <row r="4312" spans="1:6" hidden="1" x14ac:dyDescent="0.25">
      <c r="A4312" s="75" t="s">
        <v>5123</v>
      </c>
      <c r="B4312" s="75" t="s">
        <v>5124</v>
      </c>
      <c r="C4312" s="83">
        <v>-0.02</v>
      </c>
      <c r="D4312" s="83">
        <v>0</v>
      </c>
      <c r="E4312">
        <f t="shared" si="504"/>
        <v>-0.02</v>
      </c>
      <c r="F4312" t="str">
        <f t="shared" si="505"/>
        <v>esta pagando</v>
      </c>
    </row>
    <row r="4313" spans="1:6" hidden="1" x14ac:dyDescent="0.25">
      <c r="A4313" s="75" t="s">
        <v>5133</v>
      </c>
      <c r="B4313" s="75" t="s">
        <v>5134</v>
      </c>
      <c r="C4313" s="83">
        <v>6.28</v>
      </c>
      <c r="D4313" s="83">
        <v>0</v>
      </c>
      <c r="E4313">
        <f t="shared" si="504"/>
        <v>6.28</v>
      </c>
      <c r="F4313" t="str">
        <f t="shared" si="505"/>
        <v>se sigue facturando</v>
      </c>
    </row>
    <row r="4314" spans="1:6" hidden="1" x14ac:dyDescent="0.25">
      <c r="A4314" s="75" t="s">
        <v>5185</v>
      </c>
      <c r="B4314" s="75" t="s">
        <v>5186</v>
      </c>
      <c r="C4314" s="83">
        <v>21.26</v>
      </c>
      <c r="D4314" s="83">
        <v>0</v>
      </c>
      <c r="E4314">
        <f t="shared" si="504"/>
        <v>21.26</v>
      </c>
      <c r="F4314" t="str">
        <f t="shared" si="505"/>
        <v>se sigue facturando</v>
      </c>
    </row>
    <row r="4315" spans="1:6" hidden="1" x14ac:dyDescent="0.25">
      <c r="A4315" s="75" t="s">
        <v>5191</v>
      </c>
      <c r="B4315" s="75" t="s">
        <v>1190</v>
      </c>
      <c r="C4315" s="83">
        <v>5.75</v>
      </c>
      <c r="D4315" s="83">
        <v>0</v>
      </c>
      <c r="E4315">
        <f t="shared" si="504"/>
        <v>5.75</v>
      </c>
      <c r="F4315" t="str">
        <f t="shared" si="505"/>
        <v>se sigue facturando</v>
      </c>
    </row>
    <row r="4316" spans="1:6" hidden="1" x14ac:dyDescent="0.25">
      <c r="A4316" s="75" t="s">
        <v>5198</v>
      </c>
      <c r="B4316" s="75" t="s">
        <v>5199</v>
      </c>
      <c r="C4316" s="83">
        <v>6.71</v>
      </c>
      <c r="D4316" s="83">
        <v>0</v>
      </c>
      <c r="E4316">
        <f t="shared" si="504"/>
        <v>6.71</v>
      </c>
      <c r="F4316" t="str">
        <f t="shared" si="505"/>
        <v>se sigue facturando</v>
      </c>
    </row>
    <row r="4317" spans="1:6" hidden="1" x14ac:dyDescent="0.25">
      <c r="A4317" s="75" t="s">
        <v>5228</v>
      </c>
      <c r="B4317" s="75" t="s">
        <v>5229</v>
      </c>
      <c r="C4317" s="83">
        <v>-6.26</v>
      </c>
      <c r="D4317" s="83">
        <v>0</v>
      </c>
      <c r="E4317">
        <f t="shared" si="504"/>
        <v>-6.26</v>
      </c>
      <c r="F4317" t="str">
        <f t="shared" si="505"/>
        <v>esta pagando</v>
      </c>
    </row>
    <row r="4318" spans="1:6" hidden="1" x14ac:dyDescent="0.25">
      <c r="A4318" s="75" t="s">
        <v>5230</v>
      </c>
      <c r="B4318" s="75" t="s">
        <v>5231</v>
      </c>
      <c r="C4318" s="83">
        <v>334.69</v>
      </c>
      <c r="D4318" s="83">
        <v>0</v>
      </c>
      <c r="E4318">
        <f t="shared" si="504"/>
        <v>334.69</v>
      </c>
      <c r="F4318" t="str">
        <f t="shared" si="505"/>
        <v>se sigue facturando</v>
      </c>
    </row>
    <row r="4319" spans="1:6" hidden="1" x14ac:dyDescent="0.25">
      <c r="A4319" s="75" t="s">
        <v>5260</v>
      </c>
      <c r="B4319" s="75" t="s">
        <v>5261</v>
      </c>
      <c r="C4319" s="83">
        <v>4.38</v>
      </c>
      <c r="D4319" s="83">
        <v>0</v>
      </c>
      <c r="E4319">
        <f t="shared" si="504"/>
        <v>4.38</v>
      </c>
      <c r="F4319" t="str">
        <f t="shared" si="505"/>
        <v>se sigue facturando</v>
      </c>
    </row>
    <row r="4320" spans="1:6" hidden="1" x14ac:dyDescent="0.25">
      <c r="A4320" s="75" t="s">
        <v>5286</v>
      </c>
      <c r="B4320" s="75" t="s">
        <v>5287</v>
      </c>
      <c r="C4320" s="83">
        <v>18.149999999999999</v>
      </c>
      <c r="D4320" s="83">
        <v>0</v>
      </c>
      <c r="E4320">
        <f t="shared" si="504"/>
        <v>18.149999999999999</v>
      </c>
      <c r="F4320" t="str">
        <f t="shared" si="505"/>
        <v>se sigue facturando</v>
      </c>
    </row>
    <row r="4321" spans="1:6" hidden="1" x14ac:dyDescent="0.25">
      <c r="A4321" s="75" t="s">
        <v>5294</v>
      </c>
      <c r="B4321" s="75" t="s">
        <v>5295</v>
      </c>
      <c r="C4321" s="83">
        <v>2.52</v>
      </c>
      <c r="D4321" s="83">
        <v>0</v>
      </c>
      <c r="E4321">
        <f t="shared" si="504"/>
        <v>2.52</v>
      </c>
      <c r="F4321" t="str">
        <f t="shared" si="505"/>
        <v>se sigue facturando</v>
      </c>
    </row>
    <row r="4322" spans="1:6" hidden="1" x14ac:dyDescent="0.25">
      <c r="A4322" s="75" t="s">
        <v>5316</v>
      </c>
      <c r="B4322" s="75" t="s">
        <v>5317</v>
      </c>
      <c r="C4322" s="83">
        <v>1.95</v>
      </c>
      <c r="D4322" s="83">
        <v>0</v>
      </c>
      <c r="E4322">
        <f t="shared" si="504"/>
        <v>1.95</v>
      </c>
      <c r="F4322" t="str">
        <f t="shared" si="505"/>
        <v>se sigue facturando</v>
      </c>
    </row>
    <row r="4323" spans="1:6" hidden="1" x14ac:dyDescent="0.25">
      <c r="A4323" s="75" t="s">
        <v>5320</v>
      </c>
      <c r="B4323" s="75" t="s">
        <v>5321</v>
      </c>
      <c r="C4323" s="83">
        <v>3.38</v>
      </c>
      <c r="D4323" s="83">
        <v>0</v>
      </c>
      <c r="E4323">
        <f t="shared" si="504"/>
        <v>3.38</v>
      </c>
      <c r="F4323" t="str">
        <f t="shared" si="505"/>
        <v>se sigue facturando</v>
      </c>
    </row>
    <row r="4324" spans="1:6" hidden="1" x14ac:dyDescent="0.25">
      <c r="A4324" s="75" t="s">
        <v>5324</v>
      </c>
      <c r="B4324" s="75" t="s">
        <v>5325</v>
      </c>
      <c r="C4324" s="83">
        <v>-4.2699999999999996</v>
      </c>
      <c r="D4324" s="83">
        <v>0</v>
      </c>
      <c r="E4324">
        <f t="shared" si="504"/>
        <v>-4.2699999999999996</v>
      </c>
      <c r="F4324" t="str">
        <f t="shared" si="505"/>
        <v>esta pagando</v>
      </c>
    </row>
    <row r="4325" spans="1:6" hidden="1" x14ac:dyDescent="0.25">
      <c r="A4325" s="75" t="s">
        <v>5328</v>
      </c>
      <c r="B4325" s="75" t="s">
        <v>5329</v>
      </c>
      <c r="C4325" s="83">
        <v>9.0399999999999991</v>
      </c>
      <c r="D4325" s="83">
        <v>0</v>
      </c>
      <c r="E4325">
        <f t="shared" si="504"/>
        <v>9.0399999999999991</v>
      </c>
      <c r="F4325" t="str">
        <f t="shared" si="505"/>
        <v>se sigue facturando</v>
      </c>
    </row>
    <row r="4326" spans="1:6" hidden="1" x14ac:dyDescent="0.25">
      <c r="A4326" s="75" t="s">
        <v>5336</v>
      </c>
      <c r="B4326" s="75" t="s">
        <v>5337</v>
      </c>
      <c r="C4326" s="83">
        <v>4.01</v>
      </c>
      <c r="D4326" s="83">
        <v>0</v>
      </c>
      <c r="E4326">
        <f t="shared" si="504"/>
        <v>4.01</v>
      </c>
      <c r="F4326" t="str">
        <f t="shared" si="505"/>
        <v>se sigue facturando</v>
      </c>
    </row>
    <row r="4327" spans="1:6" hidden="1" x14ac:dyDescent="0.25">
      <c r="A4327" s="75" t="s">
        <v>5352</v>
      </c>
      <c r="B4327" s="75" t="s">
        <v>5353</v>
      </c>
      <c r="C4327" s="83">
        <v>11.1</v>
      </c>
      <c r="D4327" s="83">
        <v>0</v>
      </c>
      <c r="E4327">
        <f t="shared" si="504"/>
        <v>11.1</v>
      </c>
      <c r="F4327" t="str">
        <f t="shared" si="505"/>
        <v>se sigue facturando</v>
      </c>
    </row>
    <row r="4328" spans="1:6" hidden="1" x14ac:dyDescent="0.25">
      <c r="A4328" s="75" t="s">
        <v>5360</v>
      </c>
      <c r="B4328" s="75" t="s">
        <v>5361</v>
      </c>
      <c r="C4328" s="83">
        <v>142.30000000000001</v>
      </c>
      <c r="D4328" s="83">
        <v>0</v>
      </c>
      <c r="E4328">
        <f t="shared" si="504"/>
        <v>142.30000000000001</v>
      </c>
      <c r="F4328" t="str">
        <f t="shared" si="505"/>
        <v>se sigue facturando</v>
      </c>
    </row>
    <row r="4329" spans="1:6" hidden="1" x14ac:dyDescent="0.25">
      <c r="A4329" s="75" t="s">
        <v>5370</v>
      </c>
      <c r="B4329" s="75" t="s">
        <v>5371</v>
      </c>
      <c r="C4329" s="83">
        <v>12.82</v>
      </c>
      <c r="D4329" s="83">
        <v>0</v>
      </c>
      <c r="E4329">
        <f t="shared" si="504"/>
        <v>12.82</v>
      </c>
      <c r="F4329" t="str">
        <f t="shared" si="505"/>
        <v>se sigue facturando</v>
      </c>
    </row>
    <row r="4330" spans="1:6" hidden="1" x14ac:dyDescent="0.25">
      <c r="A4330" s="75" t="s">
        <v>5376</v>
      </c>
      <c r="B4330" s="75" t="s">
        <v>5377</v>
      </c>
      <c r="C4330" s="83">
        <v>8.32</v>
      </c>
      <c r="D4330" s="83">
        <v>0</v>
      </c>
      <c r="E4330">
        <f t="shared" si="504"/>
        <v>8.32</v>
      </c>
      <c r="F4330" t="str">
        <f t="shared" si="505"/>
        <v>se sigue facturando</v>
      </c>
    </row>
    <row r="4331" spans="1:6" hidden="1" x14ac:dyDescent="0.25">
      <c r="A4331" s="75" t="s">
        <v>5378</v>
      </c>
      <c r="B4331" s="75" t="s">
        <v>5379</v>
      </c>
      <c r="C4331" s="83">
        <v>1.68</v>
      </c>
      <c r="D4331" s="83">
        <v>0</v>
      </c>
      <c r="E4331">
        <f t="shared" si="504"/>
        <v>1.68</v>
      </c>
      <c r="F4331" t="str">
        <f t="shared" si="505"/>
        <v>se sigue facturando</v>
      </c>
    </row>
    <row r="4332" spans="1:6" hidden="1" x14ac:dyDescent="0.25">
      <c r="A4332" s="75" t="s">
        <v>5380</v>
      </c>
      <c r="B4332" s="75" t="s">
        <v>5381</v>
      </c>
      <c r="C4332" s="83">
        <v>-0.48</v>
      </c>
      <c r="D4332" s="83">
        <v>0</v>
      </c>
      <c r="E4332">
        <f t="shared" si="504"/>
        <v>-0.48</v>
      </c>
      <c r="F4332" t="str">
        <f t="shared" si="505"/>
        <v>esta pagando</v>
      </c>
    </row>
    <row r="4333" spans="1:6" hidden="1" x14ac:dyDescent="0.25">
      <c r="A4333" s="75" t="s">
        <v>5394</v>
      </c>
      <c r="B4333" s="75" t="s">
        <v>5395</v>
      </c>
      <c r="C4333" s="83">
        <v>1.68</v>
      </c>
      <c r="D4333" s="83">
        <v>0</v>
      </c>
      <c r="E4333">
        <f t="shared" si="504"/>
        <v>1.68</v>
      </c>
      <c r="F4333" t="str">
        <f t="shared" si="505"/>
        <v>se sigue facturando</v>
      </c>
    </row>
    <row r="4334" spans="1:6" hidden="1" x14ac:dyDescent="0.25">
      <c r="A4334" s="75" t="s">
        <v>5470</v>
      </c>
      <c r="B4334" s="75" t="s">
        <v>5471</v>
      </c>
      <c r="C4334" s="83">
        <v>1.68</v>
      </c>
      <c r="D4334" s="83">
        <v>0</v>
      </c>
      <c r="E4334">
        <f t="shared" si="504"/>
        <v>1.68</v>
      </c>
      <c r="F4334" t="str">
        <f t="shared" si="505"/>
        <v>se sigue facturando</v>
      </c>
    </row>
    <row r="4335" spans="1:6" hidden="1" x14ac:dyDescent="0.25">
      <c r="A4335" s="75" t="s">
        <v>5480</v>
      </c>
      <c r="B4335" s="75" t="s">
        <v>5481</v>
      </c>
      <c r="C4335" s="83">
        <v>3.46</v>
      </c>
      <c r="D4335" s="83">
        <v>0</v>
      </c>
      <c r="E4335">
        <f t="shared" si="504"/>
        <v>3.46</v>
      </c>
      <c r="F4335" t="str">
        <f t="shared" si="505"/>
        <v>se sigue facturando</v>
      </c>
    </row>
    <row r="4336" spans="1:6" hidden="1" x14ac:dyDescent="0.25">
      <c r="A4336" s="75" t="s">
        <v>5490</v>
      </c>
      <c r="B4336" s="75" t="s">
        <v>5491</v>
      </c>
      <c r="C4336" s="83">
        <v>5.04</v>
      </c>
      <c r="D4336" s="83">
        <v>0</v>
      </c>
      <c r="E4336">
        <f t="shared" si="504"/>
        <v>5.04</v>
      </c>
      <c r="F4336" t="str">
        <f t="shared" si="505"/>
        <v>se sigue facturando</v>
      </c>
    </row>
    <row r="4337" spans="1:6" hidden="1" x14ac:dyDescent="0.25">
      <c r="A4337" s="75" t="s">
        <v>5496</v>
      </c>
      <c r="B4337" s="75" t="s">
        <v>5497</v>
      </c>
      <c r="C4337" s="83">
        <v>24.7</v>
      </c>
      <c r="D4337" s="83">
        <v>0</v>
      </c>
      <c r="E4337">
        <f t="shared" si="504"/>
        <v>24.7</v>
      </c>
      <c r="F4337" t="str">
        <f t="shared" si="505"/>
        <v>se sigue facturando</v>
      </c>
    </row>
    <row r="4338" spans="1:6" hidden="1" x14ac:dyDescent="0.25">
      <c r="A4338" s="75" t="s">
        <v>5506</v>
      </c>
      <c r="B4338" s="75" t="s">
        <v>5507</v>
      </c>
      <c r="C4338" s="83">
        <v>5.07</v>
      </c>
      <c r="D4338" s="83">
        <v>0</v>
      </c>
      <c r="E4338">
        <f t="shared" si="504"/>
        <v>5.07</v>
      </c>
      <c r="F4338" t="str">
        <f t="shared" si="505"/>
        <v>se sigue facturando</v>
      </c>
    </row>
    <row r="4339" spans="1:6" hidden="1" x14ac:dyDescent="0.25">
      <c r="A4339" s="75" t="s">
        <v>5508</v>
      </c>
      <c r="B4339" s="75" t="s">
        <v>5509</v>
      </c>
      <c r="C4339" s="83">
        <v>98.37</v>
      </c>
      <c r="D4339" s="83">
        <v>0</v>
      </c>
      <c r="E4339">
        <f t="shared" si="504"/>
        <v>98.37</v>
      </c>
      <c r="F4339" t="str">
        <f t="shared" si="505"/>
        <v>se sigue facturando</v>
      </c>
    </row>
    <row r="4340" spans="1:6" hidden="1" x14ac:dyDescent="0.25">
      <c r="A4340" s="75" t="s">
        <v>5538</v>
      </c>
      <c r="B4340" s="75" t="s">
        <v>5539</v>
      </c>
      <c r="C4340" s="83">
        <v>26.41</v>
      </c>
      <c r="D4340" s="83">
        <v>0</v>
      </c>
      <c r="E4340">
        <f t="shared" si="504"/>
        <v>26.41</v>
      </c>
      <c r="F4340" t="str">
        <f t="shared" si="505"/>
        <v>se sigue facturando</v>
      </c>
    </row>
    <row r="4341" spans="1:6" hidden="1" x14ac:dyDescent="0.25">
      <c r="A4341" s="75" t="s">
        <v>5556</v>
      </c>
      <c r="B4341" s="75" t="s">
        <v>5557</v>
      </c>
      <c r="C4341" s="83">
        <v>-0.03</v>
      </c>
      <c r="D4341" s="83">
        <v>0</v>
      </c>
      <c r="E4341">
        <f t="shared" si="504"/>
        <v>-0.03</v>
      </c>
      <c r="F4341" t="str">
        <f t="shared" si="505"/>
        <v>esta pagando</v>
      </c>
    </row>
    <row r="4342" spans="1:6" hidden="1" x14ac:dyDescent="0.25">
      <c r="A4342" s="75" t="s">
        <v>5564</v>
      </c>
      <c r="B4342" s="75" t="s">
        <v>5565</v>
      </c>
      <c r="C4342" s="83">
        <v>9.6999999999999993</v>
      </c>
      <c r="D4342" s="83">
        <v>0</v>
      </c>
      <c r="E4342">
        <f t="shared" si="504"/>
        <v>9.6999999999999993</v>
      </c>
      <c r="F4342" t="str">
        <f t="shared" si="505"/>
        <v>se sigue facturando</v>
      </c>
    </row>
    <row r="4343" spans="1:6" hidden="1" x14ac:dyDescent="0.25">
      <c r="A4343" s="75" t="s">
        <v>5566</v>
      </c>
      <c r="B4343" s="75" t="s">
        <v>5567</v>
      </c>
      <c r="C4343" s="83">
        <v>8.4700000000000006</v>
      </c>
      <c r="D4343" s="83">
        <v>0</v>
      </c>
      <c r="E4343">
        <f t="shared" si="504"/>
        <v>8.4700000000000006</v>
      </c>
      <c r="F4343" t="str">
        <f t="shared" si="505"/>
        <v>se sigue facturando</v>
      </c>
    </row>
    <row r="4344" spans="1:6" hidden="1" x14ac:dyDescent="0.25">
      <c r="A4344" s="75" t="s">
        <v>5574</v>
      </c>
      <c r="B4344" s="75" t="s">
        <v>5575</v>
      </c>
      <c r="C4344" s="83">
        <v>3.37</v>
      </c>
      <c r="D4344" s="83">
        <v>0</v>
      </c>
      <c r="E4344">
        <f t="shared" si="504"/>
        <v>3.37</v>
      </c>
      <c r="F4344" t="str">
        <f t="shared" si="505"/>
        <v>se sigue facturando</v>
      </c>
    </row>
    <row r="4345" spans="1:6" hidden="1" x14ac:dyDescent="0.25">
      <c r="A4345" s="75" t="s">
        <v>5580</v>
      </c>
      <c r="B4345" s="75" t="s">
        <v>5581</v>
      </c>
      <c r="C4345" s="83">
        <v>5.04</v>
      </c>
      <c r="D4345" s="83">
        <v>0</v>
      </c>
      <c r="E4345">
        <f t="shared" si="504"/>
        <v>5.04</v>
      </c>
      <c r="F4345" t="str">
        <f t="shared" si="505"/>
        <v>se sigue facturando</v>
      </c>
    </row>
    <row r="4346" spans="1:6" hidden="1" x14ac:dyDescent="0.25">
      <c r="A4346" s="75" t="s">
        <v>5590</v>
      </c>
      <c r="B4346" s="75" t="s">
        <v>5591</v>
      </c>
      <c r="C4346" s="83">
        <v>15.12</v>
      </c>
      <c r="D4346" s="83">
        <v>0</v>
      </c>
      <c r="E4346">
        <f t="shared" si="504"/>
        <v>15.12</v>
      </c>
      <c r="F4346" t="str">
        <f t="shared" si="505"/>
        <v>se sigue facturando</v>
      </c>
    </row>
    <row r="4347" spans="1:6" hidden="1" x14ac:dyDescent="0.25">
      <c r="A4347" s="75" t="s">
        <v>5592</v>
      </c>
      <c r="B4347" s="75" t="s">
        <v>5593</v>
      </c>
      <c r="C4347" s="83">
        <v>10.210000000000001</v>
      </c>
      <c r="D4347" s="83">
        <v>0</v>
      </c>
      <c r="E4347">
        <f t="shared" si="504"/>
        <v>10.210000000000001</v>
      </c>
      <c r="F4347" t="str">
        <f t="shared" si="505"/>
        <v>se sigue facturando</v>
      </c>
    </row>
    <row r="4348" spans="1:6" hidden="1" x14ac:dyDescent="0.25">
      <c r="A4348" s="75" t="s">
        <v>5598</v>
      </c>
      <c r="B4348" s="75" t="s">
        <v>5599</v>
      </c>
      <c r="C4348" s="83">
        <v>15.25</v>
      </c>
      <c r="D4348" s="83">
        <v>0</v>
      </c>
      <c r="E4348">
        <f t="shared" si="504"/>
        <v>15.25</v>
      </c>
      <c r="F4348" t="str">
        <f t="shared" si="505"/>
        <v>se sigue facturando</v>
      </c>
    </row>
    <row r="4349" spans="1:6" hidden="1" x14ac:dyDescent="0.25">
      <c r="A4349" s="75" t="s">
        <v>5604</v>
      </c>
      <c r="B4349" s="75" t="s">
        <v>5605</v>
      </c>
      <c r="C4349" s="83">
        <v>19.149999999999999</v>
      </c>
      <c r="D4349" s="83">
        <v>0</v>
      </c>
      <c r="E4349">
        <f t="shared" si="504"/>
        <v>19.149999999999999</v>
      </c>
      <c r="F4349" t="str">
        <f t="shared" si="505"/>
        <v>se sigue facturando</v>
      </c>
    </row>
    <row r="4350" spans="1:6" hidden="1" x14ac:dyDescent="0.25">
      <c r="A4350" s="75" t="s">
        <v>5612</v>
      </c>
      <c r="B4350" s="75" t="s">
        <v>5613</v>
      </c>
      <c r="C4350" s="83">
        <v>3.93</v>
      </c>
      <c r="D4350" s="83">
        <v>0</v>
      </c>
      <c r="E4350">
        <f t="shared" si="504"/>
        <v>3.93</v>
      </c>
      <c r="F4350" t="str">
        <f t="shared" si="505"/>
        <v>se sigue facturando</v>
      </c>
    </row>
    <row r="4351" spans="1:6" hidden="1" x14ac:dyDescent="0.25">
      <c r="A4351" s="75" t="s">
        <v>5618</v>
      </c>
      <c r="B4351" s="75" t="s">
        <v>5619</v>
      </c>
      <c r="C4351" s="83">
        <v>1.68</v>
      </c>
      <c r="D4351" s="83">
        <v>0</v>
      </c>
      <c r="E4351">
        <f t="shared" si="504"/>
        <v>1.68</v>
      </c>
      <c r="F4351" t="str">
        <f t="shared" si="505"/>
        <v>se sigue facturando</v>
      </c>
    </row>
    <row r="4352" spans="1:6" hidden="1" x14ac:dyDescent="0.25">
      <c r="A4352" s="75" t="s">
        <v>5648</v>
      </c>
      <c r="B4352" s="75" t="s">
        <v>5649</v>
      </c>
      <c r="C4352" s="83">
        <v>1.68</v>
      </c>
      <c r="D4352" s="83">
        <v>0</v>
      </c>
      <c r="E4352">
        <f t="shared" si="504"/>
        <v>1.68</v>
      </c>
      <c r="F4352" t="str">
        <f t="shared" si="505"/>
        <v>se sigue facturando</v>
      </c>
    </row>
    <row r="4353" spans="1:6" hidden="1" x14ac:dyDescent="0.25">
      <c r="A4353" s="75" t="s">
        <v>5662</v>
      </c>
      <c r="B4353" s="75" t="s">
        <v>5663</v>
      </c>
      <c r="C4353" s="83">
        <v>4.8499999999999996</v>
      </c>
      <c r="D4353" s="83">
        <v>0</v>
      </c>
      <c r="E4353">
        <f t="shared" si="504"/>
        <v>4.8499999999999996</v>
      </c>
      <c r="F4353" t="str">
        <f t="shared" si="505"/>
        <v>se sigue facturando</v>
      </c>
    </row>
    <row r="4354" spans="1:6" hidden="1" x14ac:dyDescent="0.25">
      <c r="A4354" s="75" t="s">
        <v>5668</v>
      </c>
      <c r="B4354" s="75" t="s">
        <v>5669</v>
      </c>
      <c r="C4354" s="83">
        <v>8.4</v>
      </c>
      <c r="D4354" s="83">
        <v>0</v>
      </c>
      <c r="E4354">
        <f t="shared" ref="E4354:E4417" si="506">C4354-D4354</f>
        <v>8.4</v>
      </c>
      <c r="F4354" t="str">
        <f t="shared" ref="F4354:F4417" si="507">IF(E4354=0,"No cobrable", IF(C4354&gt;D4354,"se sigue facturando","esta pagando"))</f>
        <v>se sigue facturando</v>
      </c>
    </row>
    <row r="4355" spans="1:6" hidden="1" x14ac:dyDescent="0.25">
      <c r="A4355" s="75" t="s">
        <v>5678</v>
      </c>
      <c r="B4355" s="75" t="s">
        <v>5679</v>
      </c>
      <c r="C4355" s="83">
        <v>2.39</v>
      </c>
      <c r="D4355" s="83">
        <v>0</v>
      </c>
      <c r="E4355">
        <f t="shared" si="506"/>
        <v>2.39</v>
      </c>
      <c r="F4355" t="str">
        <f t="shared" si="507"/>
        <v>se sigue facturando</v>
      </c>
    </row>
    <row r="4356" spans="1:6" hidden="1" x14ac:dyDescent="0.25">
      <c r="A4356" s="75" t="s">
        <v>5680</v>
      </c>
      <c r="B4356" s="75" t="s">
        <v>5681</v>
      </c>
      <c r="C4356" s="83">
        <v>45.66</v>
      </c>
      <c r="D4356" s="83">
        <v>0</v>
      </c>
      <c r="E4356">
        <f t="shared" si="506"/>
        <v>45.66</v>
      </c>
      <c r="F4356" t="str">
        <f t="shared" si="507"/>
        <v>se sigue facturando</v>
      </c>
    </row>
    <row r="4357" spans="1:6" hidden="1" x14ac:dyDescent="0.25">
      <c r="A4357" s="75" t="s">
        <v>5682</v>
      </c>
      <c r="B4357" s="75" t="s">
        <v>5683</v>
      </c>
      <c r="C4357" s="83">
        <v>2.8</v>
      </c>
      <c r="D4357" s="83">
        <v>0</v>
      </c>
      <c r="E4357">
        <f t="shared" si="506"/>
        <v>2.8</v>
      </c>
      <c r="F4357" t="str">
        <f t="shared" si="507"/>
        <v>se sigue facturando</v>
      </c>
    </row>
    <row r="4358" spans="1:6" hidden="1" x14ac:dyDescent="0.25">
      <c r="A4358" s="75" t="s">
        <v>5684</v>
      </c>
      <c r="B4358" s="75" t="s">
        <v>5685</v>
      </c>
      <c r="C4358" s="83">
        <v>3.38</v>
      </c>
      <c r="D4358" s="83">
        <v>0</v>
      </c>
      <c r="E4358">
        <f t="shared" si="506"/>
        <v>3.38</v>
      </c>
      <c r="F4358" t="str">
        <f t="shared" si="507"/>
        <v>se sigue facturando</v>
      </c>
    </row>
    <row r="4359" spans="1:6" hidden="1" x14ac:dyDescent="0.25">
      <c r="A4359" s="75" t="s">
        <v>5686</v>
      </c>
      <c r="B4359" s="75" t="s">
        <v>5687</v>
      </c>
      <c r="C4359" s="83">
        <v>3.1</v>
      </c>
      <c r="D4359" s="83">
        <v>0</v>
      </c>
      <c r="E4359">
        <f t="shared" si="506"/>
        <v>3.1</v>
      </c>
      <c r="F4359" t="str">
        <f t="shared" si="507"/>
        <v>se sigue facturando</v>
      </c>
    </row>
    <row r="4360" spans="1:6" hidden="1" x14ac:dyDescent="0.25">
      <c r="A4360" s="75" t="s">
        <v>5688</v>
      </c>
      <c r="B4360" s="75" t="s">
        <v>5689</v>
      </c>
      <c r="C4360" s="83">
        <v>17.29</v>
      </c>
      <c r="D4360" s="83">
        <v>0</v>
      </c>
      <c r="E4360">
        <f t="shared" si="506"/>
        <v>17.29</v>
      </c>
      <c r="F4360" t="str">
        <f t="shared" si="507"/>
        <v>se sigue facturando</v>
      </c>
    </row>
    <row r="4361" spans="1:6" hidden="1" x14ac:dyDescent="0.25">
      <c r="A4361" s="75" t="s">
        <v>5690</v>
      </c>
      <c r="B4361" s="75" t="s">
        <v>5691</v>
      </c>
      <c r="C4361" s="83">
        <v>13.17</v>
      </c>
      <c r="D4361" s="83">
        <v>0</v>
      </c>
      <c r="E4361">
        <f t="shared" si="506"/>
        <v>13.17</v>
      </c>
      <c r="F4361" t="str">
        <f t="shared" si="507"/>
        <v>se sigue facturando</v>
      </c>
    </row>
    <row r="4362" spans="1:6" hidden="1" x14ac:dyDescent="0.25">
      <c r="A4362" s="75" t="s">
        <v>5692</v>
      </c>
      <c r="B4362" s="75" t="s">
        <v>5693</v>
      </c>
      <c r="C4362" s="83">
        <v>2.06</v>
      </c>
      <c r="D4362" s="83">
        <v>0</v>
      </c>
      <c r="E4362">
        <f t="shared" si="506"/>
        <v>2.06</v>
      </c>
      <c r="F4362" t="str">
        <f t="shared" si="507"/>
        <v>se sigue facturando</v>
      </c>
    </row>
    <row r="4363" spans="1:6" hidden="1" x14ac:dyDescent="0.25">
      <c r="A4363" s="75" t="s">
        <v>5694</v>
      </c>
      <c r="B4363" s="75" t="s">
        <v>5695</v>
      </c>
      <c r="C4363" s="83">
        <v>11.03</v>
      </c>
      <c r="D4363" s="83">
        <v>0</v>
      </c>
      <c r="E4363">
        <f t="shared" si="506"/>
        <v>11.03</v>
      </c>
      <c r="F4363" t="str">
        <f t="shared" si="507"/>
        <v>se sigue facturando</v>
      </c>
    </row>
    <row r="4364" spans="1:6" hidden="1" x14ac:dyDescent="0.25">
      <c r="A4364" s="75" t="s">
        <v>5696</v>
      </c>
      <c r="B4364" s="75" t="s">
        <v>5697</v>
      </c>
      <c r="C4364" s="83">
        <v>16.64</v>
      </c>
      <c r="D4364" s="83">
        <v>0</v>
      </c>
      <c r="E4364">
        <f t="shared" si="506"/>
        <v>16.64</v>
      </c>
      <c r="F4364" t="str">
        <f t="shared" si="507"/>
        <v>se sigue facturando</v>
      </c>
    </row>
    <row r="4365" spans="1:6" hidden="1" x14ac:dyDescent="0.25">
      <c r="A4365" s="75" t="s">
        <v>5698</v>
      </c>
      <c r="B4365" s="75" t="s">
        <v>5699</v>
      </c>
      <c r="C4365" s="83">
        <v>10.14</v>
      </c>
      <c r="D4365" s="83">
        <v>0</v>
      </c>
      <c r="E4365">
        <f t="shared" si="506"/>
        <v>10.14</v>
      </c>
      <c r="F4365" t="str">
        <f t="shared" si="507"/>
        <v>se sigue facturando</v>
      </c>
    </row>
    <row r="4366" spans="1:6" hidden="1" x14ac:dyDescent="0.25">
      <c r="A4366" s="75" t="s">
        <v>5700</v>
      </c>
      <c r="B4366" s="75" t="s">
        <v>5701</v>
      </c>
      <c r="C4366" s="83">
        <v>8.18</v>
      </c>
      <c r="D4366" s="83">
        <v>0</v>
      </c>
      <c r="E4366">
        <f t="shared" si="506"/>
        <v>8.18</v>
      </c>
      <c r="F4366" t="str">
        <f t="shared" si="507"/>
        <v>se sigue facturando</v>
      </c>
    </row>
    <row r="4367" spans="1:6" hidden="1" x14ac:dyDescent="0.25">
      <c r="A4367" s="75" t="s">
        <v>5702</v>
      </c>
      <c r="B4367" s="75" t="s">
        <v>5703</v>
      </c>
      <c r="C4367" s="83">
        <v>1.68</v>
      </c>
      <c r="D4367" s="83">
        <v>0</v>
      </c>
      <c r="E4367">
        <f t="shared" si="506"/>
        <v>1.68</v>
      </c>
      <c r="F4367" t="str">
        <f t="shared" si="507"/>
        <v>se sigue facturando</v>
      </c>
    </row>
    <row r="4368" spans="1:6" hidden="1" x14ac:dyDescent="0.25">
      <c r="A4368" s="75" t="s">
        <v>5704</v>
      </c>
      <c r="B4368" s="75" t="s">
        <v>5705</v>
      </c>
      <c r="C4368" s="83">
        <v>21.02</v>
      </c>
      <c r="D4368" s="83">
        <v>0</v>
      </c>
      <c r="E4368">
        <f t="shared" si="506"/>
        <v>21.02</v>
      </c>
      <c r="F4368" t="str">
        <f t="shared" si="507"/>
        <v>se sigue facturando</v>
      </c>
    </row>
    <row r="4369" spans="1:6" hidden="1" x14ac:dyDescent="0.25">
      <c r="A4369" s="75" t="s">
        <v>5706</v>
      </c>
      <c r="B4369" s="75" t="s">
        <v>5707</v>
      </c>
      <c r="C4369" s="83">
        <v>1.24</v>
      </c>
      <c r="D4369" s="83">
        <v>0</v>
      </c>
      <c r="E4369">
        <f t="shared" si="506"/>
        <v>1.24</v>
      </c>
      <c r="F4369" t="str">
        <f t="shared" si="507"/>
        <v>se sigue facturando</v>
      </c>
    </row>
    <row r="4370" spans="1:6" hidden="1" x14ac:dyDescent="0.25">
      <c r="A4370" s="75" t="s">
        <v>5708</v>
      </c>
      <c r="B4370" s="75" t="s">
        <v>5709</v>
      </c>
      <c r="C4370" s="83">
        <v>7.75</v>
      </c>
      <c r="D4370" s="83">
        <v>0</v>
      </c>
      <c r="E4370">
        <f t="shared" si="506"/>
        <v>7.75</v>
      </c>
      <c r="F4370" t="str">
        <f t="shared" si="507"/>
        <v>se sigue facturando</v>
      </c>
    </row>
    <row r="4371" spans="1:6" hidden="1" x14ac:dyDescent="0.25">
      <c r="A4371" s="75" t="s">
        <v>5710</v>
      </c>
      <c r="B4371" s="75" t="s">
        <v>5711</v>
      </c>
      <c r="C4371" s="83">
        <v>0.01</v>
      </c>
      <c r="D4371" s="83">
        <v>0</v>
      </c>
      <c r="E4371">
        <f t="shared" si="506"/>
        <v>0.01</v>
      </c>
      <c r="F4371" t="str">
        <f t="shared" si="507"/>
        <v>se sigue facturando</v>
      </c>
    </row>
    <row r="4372" spans="1:6" hidden="1" x14ac:dyDescent="0.25">
      <c r="A4372" s="75" t="s">
        <v>5712</v>
      </c>
      <c r="B4372" s="75" t="s">
        <v>5713</v>
      </c>
      <c r="C4372" s="83">
        <v>0.64</v>
      </c>
      <c r="D4372" s="83">
        <v>0</v>
      </c>
      <c r="E4372">
        <f t="shared" si="506"/>
        <v>0.64</v>
      </c>
      <c r="F4372" t="str">
        <f t="shared" si="507"/>
        <v>se sigue facturando</v>
      </c>
    </row>
    <row r="4373" spans="1:6" hidden="1" x14ac:dyDescent="0.25">
      <c r="A4373" s="75" t="s">
        <v>5714</v>
      </c>
      <c r="B4373" s="75" t="s">
        <v>5715</v>
      </c>
      <c r="C4373" s="83">
        <v>1.98</v>
      </c>
      <c r="D4373" s="83">
        <v>0</v>
      </c>
      <c r="E4373">
        <f t="shared" si="506"/>
        <v>1.98</v>
      </c>
      <c r="F4373" t="str">
        <f t="shared" si="507"/>
        <v>se sigue facturando</v>
      </c>
    </row>
    <row r="4374" spans="1:6" hidden="1" x14ac:dyDescent="0.25">
      <c r="A4374" s="75" t="s">
        <v>5716</v>
      </c>
      <c r="B4374" s="75" t="s">
        <v>5717</v>
      </c>
      <c r="C4374" s="83">
        <v>1.88</v>
      </c>
      <c r="D4374" s="83">
        <v>0</v>
      </c>
      <c r="E4374">
        <f t="shared" si="506"/>
        <v>1.88</v>
      </c>
      <c r="F4374" t="str">
        <f t="shared" si="507"/>
        <v>se sigue facturando</v>
      </c>
    </row>
    <row r="4375" spans="1:6" hidden="1" x14ac:dyDescent="0.25">
      <c r="A4375" s="75" t="s">
        <v>5718</v>
      </c>
      <c r="B4375" s="75" t="s">
        <v>5719</v>
      </c>
      <c r="C4375" s="83">
        <v>2.0099999999999998</v>
      </c>
      <c r="D4375" s="83">
        <v>0</v>
      </c>
      <c r="E4375">
        <f t="shared" si="506"/>
        <v>2.0099999999999998</v>
      </c>
      <c r="F4375" t="str">
        <f t="shared" si="507"/>
        <v>se sigue facturando</v>
      </c>
    </row>
    <row r="4376" spans="1:6" hidden="1" x14ac:dyDescent="0.25">
      <c r="A4376" s="75" t="s">
        <v>5720</v>
      </c>
      <c r="B4376" s="75" t="s">
        <v>5721</v>
      </c>
      <c r="C4376" s="83">
        <v>0.03</v>
      </c>
      <c r="D4376" s="83">
        <v>0</v>
      </c>
      <c r="E4376">
        <f t="shared" si="506"/>
        <v>0.03</v>
      </c>
      <c r="F4376" t="str">
        <f t="shared" si="507"/>
        <v>se sigue facturando</v>
      </c>
    </row>
    <row r="4377" spans="1:6" hidden="1" x14ac:dyDescent="0.25">
      <c r="A4377" s="75" t="s">
        <v>5722</v>
      </c>
      <c r="B4377" s="75" t="s">
        <v>5723</v>
      </c>
      <c r="C4377" s="83">
        <v>5.94</v>
      </c>
      <c r="D4377" s="83">
        <v>0</v>
      </c>
      <c r="E4377">
        <f t="shared" si="506"/>
        <v>5.94</v>
      </c>
      <c r="F4377" t="str">
        <f t="shared" si="507"/>
        <v>se sigue facturando</v>
      </c>
    </row>
    <row r="4378" spans="1:6" hidden="1" x14ac:dyDescent="0.25">
      <c r="A4378" s="75" t="s">
        <v>5724</v>
      </c>
      <c r="B4378" s="75" t="s">
        <v>5725</v>
      </c>
      <c r="C4378" s="83">
        <v>0.85</v>
      </c>
      <c r="D4378" s="83">
        <v>0</v>
      </c>
      <c r="E4378">
        <f t="shared" si="506"/>
        <v>0.85</v>
      </c>
      <c r="F4378" t="str">
        <f t="shared" si="507"/>
        <v>se sigue facturando</v>
      </c>
    </row>
    <row r="4379" spans="1:6" hidden="1" x14ac:dyDescent="0.25">
      <c r="A4379" s="75" t="s">
        <v>5726</v>
      </c>
      <c r="B4379" s="75" t="s">
        <v>5727</v>
      </c>
      <c r="C4379" s="83">
        <v>0.21</v>
      </c>
      <c r="D4379" s="83">
        <v>0</v>
      </c>
      <c r="E4379">
        <f t="shared" si="506"/>
        <v>0.21</v>
      </c>
      <c r="F4379" t="str">
        <f t="shared" si="507"/>
        <v>se sigue facturando</v>
      </c>
    </row>
    <row r="4380" spans="1:6" hidden="1" x14ac:dyDescent="0.25">
      <c r="A4380" s="75" t="s">
        <v>5728</v>
      </c>
      <c r="B4380" s="75" t="s">
        <v>5729</v>
      </c>
      <c r="C4380" s="83">
        <v>6.52</v>
      </c>
      <c r="D4380" s="83">
        <v>0</v>
      </c>
      <c r="E4380">
        <f t="shared" si="506"/>
        <v>6.52</v>
      </c>
      <c r="F4380" t="str">
        <f t="shared" si="507"/>
        <v>se sigue facturando</v>
      </c>
    </row>
    <row r="4381" spans="1:6" hidden="1" x14ac:dyDescent="0.25">
      <c r="A4381" s="75" t="s">
        <v>5730</v>
      </c>
      <c r="B4381" s="75" t="s">
        <v>5731</v>
      </c>
      <c r="C4381" s="83">
        <v>7.1</v>
      </c>
      <c r="D4381" s="83">
        <v>0</v>
      </c>
      <c r="E4381">
        <f t="shared" si="506"/>
        <v>7.1</v>
      </c>
      <c r="F4381" t="str">
        <f t="shared" si="507"/>
        <v>se sigue facturando</v>
      </c>
    </row>
    <row r="4382" spans="1:6" hidden="1" x14ac:dyDescent="0.25">
      <c r="A4382" s="75" t="s">
        <v>5734</v>
      </c>
      <c r="B4382" s="75" t="s">
        <v>5735</v>
      </c>
      <c r="C4382" s="83">
        <v>1.32</v>
      </c>
      <c r="D4382" s="83">
        <v>0</v>
      </c>
      <c r="E4382">
        <f t="shared" si="506"/>
        <v>1.32</v>
      </c>
      <c r="F4382" t="str">
        <f t="shared" si="507"/>
        <v>se sigue facturando</v>
      </c>
    </row>
    <row r="4383" spans="1:6" hidden="1" x14ac:dyDescent="0.25">
      <c r="A4383" s="75" t="s">
        <v>5738</v>
      </c>
      <c r="B4383" s="75" t="s">
        <v>5739</v>
      </c>
      <c r="C4383" s="83">
        <v>27.76</v>
      </c>
      <c r="D4383" s="83">
        <v>0</v>
      </c>
      <c r="E4383">
        <f t="shared" si="506"/>
        <v>27.76</v>
      </c>
      <c r="F4383" t="str">
        <f t="shared" si="507"/>
        <v>se sigue facturando</v>
      </c>
    </row>
    <row r="4384" spans="1:6" hidden="1" x14ac:dyDescent="0.25">
      <c r="A4384" s="75" t="s">
        <v>5780</v>
      </c>
      <c r="B4384" s="75" t="s">
        <v>5781</v>
      </c>
      <c r="C4384" s="83">
        <v>8.4</v>
      </c>
      <c r="D4384" s="83">
        <v>0</v>
      </c>
      <c r="E4384">
        <f t="shared" si="506"/>
        <v>8.4</v>
      </c>
      <c r="F4384" t="str">
        <f t="shared" si="507"/>
        <v>se sigue facturando</v>
      </c>
    </row>
    <row r="4385" spans="1:6" hidden="1" x14ac:dyDescent="0.25">
      <c r="A4385" s="75" t="s">
        <v>5788</v>
      </c>
      <c r="B4385" s="75" t="s">
        <v>5789</v>
      </c>
      <c r="C4385" s="83">
        <v>1.68</v>
      </c>
      <c r="D4385" s="83">
        <v>0</v>
      </c>
      <c r="E4385">
        <f t="shared" si="506"/>
        <v>1.68</v>
      </c>
      <c r="F4385" t="str">
        <f t="shared" si="507"/>
        <v>se sigue facturando</v>
      </c>
    </row>
    <row r="4386" spans="1:6" hidden="1" x14ac:dyDescent="0.25">
      <c r="A4386" s="75" t="s">
        <v>5798</v>
      </c>
      <c r="B4386" s="75" t="s">
        <v>5799</v>
      </c>
      <c r="C4386" s="83">
        <v>4.4400000000000004</v>
      </c>
      <c r="D4386" s="83">
        <v>0</v>
      </c>
      <c r="E4386">
        <f t="shared" si="506"/>
        <v>4.4400000000000004</v>
      </c>
      <c r="F4386" t="str">
        <f t="shared" si="507"/>
        <v>se sigue facturando</v>
      </c>
    </row>
    <row r="4387" spans="1:6" hidden="1" x14ac:dyDescent="0.25">
      <c r="A4387" s="75" t="s">
        <v>5880</v>
      </c>
      <c r="B4387" s="75" t="s">
        <v>5881</v>
      </c>
      <c r="C4387" s="83">
        <v>1.01</v>
      </c>
      <c r="D4387" s="83">
        <v>0</v>
      </c>
      <c r="E4387">
        <f t="shared" si="506"/>
        <v>1.01</v>
      </c>
      <c r="F4387" t="str">
        <f t="shared" si="507"/>
        <v>se sigue facturando</v>
      </c>
    </row>
    <row r="4388" spans="1:6" hidden="1" x14ac:dyDescent="0.25">
      <c r="A4388" s="75" t="s">
        <v>5886</v>
      </c>
      <c r="B4388" s="75" t="s">
        <v>5887</v>
      </c>
      <c r="C4388" s="83">
        <v>3.51</v>
      </c>
      <c r="D4388" s="83">
        <v>0</v>
      </c>
      <c r="E4388">
        <f t="shared" si="506"/>
        <v>3.51</v>
      </c>
      <c r="F4388" t="str">
        <f t="shared" si="507"/>
        <v>se sigue facturando</v>
      </c>
    </row>
    <row r="4389" spans="1:6" hidden="1" x14ac:dyDescent="0.25">
      <c r="A4389" s="75" t="s">
        <v>5896</v>
      </c>
      <c r="B4389" s="75" t="s">
        <v>5897</v>
      </c>
      <c r="C4389" s="83">
        <v>11.76</v>
      </c>
      <c r="D4389" s="83">
        <v>0</v>
      </c>
      <c r="E4389">
        <f t="shared" si="506"/>
        <v>11.76</v>
      </c>
      <c r="F4389" t="str">
        <f t="shared" si="507"/>
        <v>se sigue facturando</v>
      </c>
    </row>
    <row r="4390" spans="1:6" hidden="1" x14ac:dyDescent="0.25">
      <c r="A4390" s="75" t="s">
        <v>5908</v>
      </c>
      <c r="B4390" s="75" t="s">
        <v>5909</v>
      </c>
      <c r="C4390" s="83">
        <v>41.76</v>
      </c>
      <c r="D4390" s="83">
        <v>0</v>
      </c>
      <c r="E4390">
        <f t="shared" si="506"/>
        <v>41.76</v>
      </c>
      <c r="F4390" t="str">
        <f t="shared" si="507"/>
        <v>se sigue facturando</v>
      </c>
    </row>
    <row r="4391" spans="1:6" hidden="1" x14ac:dyDescent="0.25">
      <c r="A4391" s="75" t="s">
        <v>5928</v>
      </c>
      <c r="B4391" s="75" t="s">
        <v>5929</v>
      </c>
      <c r="C4391" s="83">
        <v>1.71</v>
      </c>
      <c r="D4391" s="83">
        <v>0</v>
      </c>
      <c r="E4391">
        <f t="shared" si="506"/>
        <v>1.71</v>
      </c>
      <c r="F4391" t="str">
        <f t="shared" si="507"/>
        <v>se sigue facturando</v>
      </c>
    </row>
    <row r="4392" spans="1:6" hidden="1" x14ac:dyDescent="0.25">
      <c r="A4392" s="75" t="s">
        <v>5948</v>
      </c>
      <c r="B4392" s="75" t="s">
        <v>5949</v>
      </c>
      <c r="C4392" s="83">
        <v>14.65</v>
      </c>
      <c r="D4392" s="83">
        <v>0</v>
      </c>
      <c r="E4392">
        <f t="shared" si="506"/>
        <v>14.65</v>
      </c>
      <c r="F4392" t="str">
        <f t="shared" si="507"/>
        <v>se sigue facturando</v>
      </c>
    </row>
    <row r="4393" spans="1:6" hidden="1" x14ac:dyDescent="0.25">
      <c r="A4393" s="75" t="s">
        <v>5954</v>
      </c>
      <c r="B4393" s="75" t="s">
        <v>5955</v>
      </c>
      <c r="C4393" s="83">
        <v>4.07</v>
      </c>
      <c r="D4393" s="83">
        <v>0</v>
      </c>
      <c r="E4393">
        <f t="shared" si="506"/>
        <v>4.07</v>
      </c>
      <c r="F4393" t="str">
        <f t="shared" si="507"/>
        <v>se sigue facturando</v>
      </c>
    </row>
    <row r="4394" spans="1:6" hidden="1" x14ac:dyDescent="0.25">
      <c r="A4394" s="75" t="s">
        <v>5956</v>
      </c>
      <c r="B4394" s="75" t="s">
        <v>5957</v>
      </c>
      <c r="C4394" s="83">
        <v>13.51</v>
      </c>
      <c r="D4394" s="83">
        <v>0</v>
      </c>
      <c r="E4394">
        <f t="shared" si="506"/>
        <v>13.51</v>
      </c>
      <c r="F4394" t="str">
        <f t="shared" si="507"/>
        <v>se sigue facturando</v>
      </c>
    </row>
    <row r="4395" spans="1:6" hidden="1" x14ac:dyDescent="0.25">
      <c r="A4395" s="75" t="s">
        <v>5966</v>
      </c>
      <c r="B4395" s="75" t="s">
        <v>5967</v>
      </c>
      <c r="C4395" s="83">
        <v>3.36</v>
      </c>
      <c r="D4395" s="83">
        <v>0</v>
      </c>
      <c r="E4395">
        <f t="shared" si="506"/>
        <v>3.36</v>
      </c>
      <c r="F4395" t="str">
        <f t="shared" si="507"/>
        <v>se sigue facturando</v>
      </c>
    </row>
    <row r="4396" spans="1:6" hidden="1" x14ac:dyDescent="0.25">
      <c r="A4396" s="75" t="s">
        <v>5974</v>
      </c>
      <c r="B4396" s="75" t="s">
        <v>5975</v>
      </c>
      <c r="C4396" s="83">
        <v>32.72</v>
      </c>
      <c r="D4396" s="83">
        <v>0</v>
      </c>
      <c r="E4396">
        <f t="shared" si="506"/>
        <v>32.72</v>
      </c>
      <c r="F4396" t="str">
        <f t="shared" si="507"/>
        <v>se sigue facturando</v>
      </c>
    </row>
    <row r="4397" spans="1:6" hidden="1" x14ac:dyDescent="0.25">
      <c r="A4397" s="75" t="s">
        <v>6008</v>
      </c>
      <c r="B4397" s="75" t="s">
        <v>6009</v>
      </c>
      <c r="C4397" s="83">
        <v>5.92</v>
      </c>
      <c r="D4397" s="83">
        <v>0</v>
      </c>
      <c r="E4397">
        <f t="shared" si="506"/>
        <v>5.92</v>
      </c>
      <c r="F4397" t="str">
        <f t="shared" si="507"/>
        <v>se sigue facturando</v>
      </c>
    </row>
    <row r="4398" spans="1:6" hidden="1" x14ac:dyDescent="0.25">
      <c r="A4398" s="75" t="s">
        <v>6020</v>
      </c>
      <c r="B4398" s="75" t="s">
        <v>6021</v>
      </c>
      <c r="C4398" s="83">
        <v>2.11</v>
      </c>
      <c r="D4398" s="83">
        <v>0</v>
      </c>
      <c r="E4398">
        <f t="shared" si="506"/>
        <v>2.11</v>
      </c>
      <c r="F4398" t="str">
        <f t="shared" si="507"/>
        <v>se sigue facturando</v>
      </c>
    </row>
    <row r="4399" spans="1:6" hidden="1" x14ac:dyDescent="0.25">
      <c r="A4399" s="75" t="s">
        <v>6024</v>
      </c>
      <c r="B4399" s="75" t="s">
        <v>6025</v>
      </c>
      <c r="C4399" s="83">
        <v>8.31</v>
      </c>
      <c r="D4399" s="83">
        <v>0</v>
      </c>
      <c r="E4399">
        <f t="shared" si="506"/>
        <v>8.31</v>
      </c>
      <c r="F4399" t="str">
        <f t="shared" si="507"/>
        <v>se sigue facturando</v>
      </c>
    </row>
    <row r="4400" spans="1:6" hidden="1" x14ac:dyDescent="0.25">
      <c r="A4400" s="75" t="s">
        <v>6030</v>
      </c>
      <c r="B4400" s="75" t="s">
        <v>6031</v>
      </c>
      <c r="C4400" s="83">
        <v>4.75</v>
      </c>
      <c r="D4400" s="83">
        <v>0</v>
      </c>
      <c r="E4400">
        <f t="shared" si="506"/>
        <v>4.75</v>
      </c>
      <c r="F4400" t="str">
        <f t="shared" si="507"/>
        <v>se sigue facturando</v>
      </c>
    </row>
    <row r="4401" spans="1:6" hidden="1" x14ac:dyDescent="0.25">
      <c r="A4401" s="75" t="s">
        <v>6032</v>
      </c>
      <c r="B4401" s="75" t="s">
        <v>6033</v>
      </c>
      <c r="C4401" s="83">
        <v>10.98</v>
      </c>
      <c r="D4401" s="83">
        <v>0</v>
      </c>
      <c r="E4401">
        <f t="shared" si="506"/>
        <v>10.98</v>
      </c>
      <c r="F4401" t="str">
        <f t="shared" si="507"/>
        <v>se sigue facturando</v>
      </c>
    </row>
    <row r="4402" spans="1:6" hidden="1" x14ac:dyDescent="0.25">
      <c r="A4402" s="75" t="s">
        <v>6049</v>
      </c>
      <c r="B4402" s="75" t="s">
        <v>4249</v>
      </c>
      <c r="C4402" s="83">
        <v>5.14</v>
      </c>
      <c r="D4402" s="83">
        <v>0</v>
      </c>
      <c r="E4402">
        <f t="shared" si="506"/>
        <v>5.14</v>
      </c>
      <c r="F4402" t="str">
        <f t="shared" si="507"/>
        <v>se sigue facturando</v>
      </c>
    </row>
    <row r="4403" spans="1:6" hidden="1" x14ac:dyDescent="0.25">
      <c r="A4403" s="75" t="s">
        <v>6050</v>
      </c>
      <c r="B4403" s="75" t="s">
        <v>6051</v>
      </c>
      <c r="C4403" s="83">
        <v>22.02</v>
      </c>
      <c r="D4403" s="83">
        <v>0</v>
      </c>
      <c r="E4403">
        <f t="shared" si="506"/>
        <v>22.02</v>
      </c>
      <c r="F4403" t="str">
        <f t="shared" si="507"/>
        <v>se sigue facturando</v>
      </c>
    </row>
    <row r="4404" spans="1:6" hidden="1" x14ac:dyDescent="0.25">
      <c r="A4404" s="75" t="s">
        <v>6058</v>
      </c>
      <c r="B4404" s="75" t="s">
        <v>6059</v>
      </c>
      <c r="C4404" s="83">
        <v>6.19</v>
      </c>
      <c r="D4404" s="83">
        <v>0</v>
      </c>
      <c r="E4404">
        <f t="shared" si="506"/>
        <v>6.19</v>
      </c>
      <c r="F4404" t="str">
        <f t="shared" si="507"/>
        <v>se sigue facturando</v>
      </c>
    </row>
    <row r="4405" spans="1:6" hidden="1" x14ac:dyDescent="0.25">
      <c r="A4405" s="75" t="s">
        <v>6064</v>
      </c>
      <c r="B4405" s="75" t="s">
        <v>6065</v>
      </c>
      <c r="C4405" s="83">
        <v>4.7699999999999996</v>
      </c>
      <c r="D4405" s="83">
        <v>0</v>
      </c>
      <c r="E4405">
        <f t="shared" si="506"/>
        <v>4.7699999999999996</v>
      </c>
      <c r="F4405" t="str">
        <f t="shared" si="507"/>
        <v>se sigue facturando</v>
      </c>
    </row>
    <row r="4406" spans="1:6" hidden="1" x14ac:dyDescent="0.25">
      <c r="A4406" s="75" t="s">
        <v>6066</v>
      </c>
      <c r="B4406" s="75" t="s">
        <v>6067</v>
      </c>
      <c r="C4406" s="83">
        <v>7.0000000000000007E-2</v>
      </c>
      <c r="D4406" s="83">
        <v>0</v>
      </c>
      <c r="E4406">
        <f t="shared" si="506"/>
        <v>7.0000000000000007E-2</v>
      </c>
      <c r="F4406" t="str">
        <f t="shared" si="507"/>
        <v>se sigue facturando</v>
      </c>
    </row>
    <row r="4407" spans="1:6" hidden="1" x14ac:dyDescent="0.25">
      <c r="A4407" s="75" t="s">
        <v>6086</v>
      </c>
      <c r="B4407" s="75" t="s">
        <v>6087</v>
      </c>
      <c r="C4407" s="83">
        <v>48.35</v>
      </c>
      <c r="D4407" s="83">
        <v>0</v>
      </c>
      <c r="E4407">
        <f t="shared" si="506"/>
        <v>48.35</v>
      </c>
      <c r="F4407" t="str">
        <f t="shared" si="507"/>
        <v>se sigue facturando</v>
      </c>
    </row>
    <row r="4408" spans="1:6" hidden="1" x14ac:dyDescent="0.25">
      <c r="A4408" s="75" t="s">
        <v>6088</v>
      </c>
      <c r="B4408" s="75" t="s">
        <v>6089</v>
      </c>
      <c r="C4408" s="83">
        <v>15.64</v>
      </c>
      <c r="D4408" s="83">
        <v>0</v>
      </c>
      <c r="E4408">
        <f t="shared" si="506"/>
        <v>15.64</v>
      </c>
      <c r="F4408" t="str">
        <f t="shared" si="507"/>
        <v>se sigue facturando</v>
      </c>
    </row>
    <row r="4409" spans="1:6" hidden="1" x14ac:dyDescent="0.25">
      <c r="A4409" s="75" t="s">
        <v>6090</v>
      </c>
      <c r="B4409" s="75" t="s">
        <v>6091</v>
      </c>
      <c r="C4409" s="83">
        <v>96.66</v>
      </c>
      <c r="D4409" s="83">
        <v>0</v>
      </c>
      <c r="E4409">
        <f t="shared" si="506"/>
        <v>96.66</v>
      </c>
      <c r="F4409" t="str">
        <f t="shared" si="507"/>
        <v>se sigue facturando</v>
      </c>
    </row>
    <row r="4410" spans="1:6" hidden="1" x14ac:dyDescent="0.25">
      <c r="A4410" s="75" t="s">
        <v>6092</v>
      </c>
      <c r="B4410" s="75" t="s">
        <v>6093</v>
      </c>
      <c r="C4410" s="83">
        <v>17.8</v>
      </c>
      <c r="D4410" s="83">
        <v>0</v>
      </c>
      <c r="E4410">
        <f t="shared" si="506"/>
        <v>17.8</v>
      </c>
      <c r="F4410" t="str">
        <f t="shared" si="507"/>
        <v>se sigue facturando</v>
      </c>
    </row>
    <row r="4411" spans="1:6" hidden="1" x14ac:dyDescent="0.25">
      <c r="A4411" s="75" t="s">
        <v>6094</v>
      </c>
      <c r="B4411" s="75" t="s">
        <v>6095</v>
      </c>
      <c r="C4411" s="83">
        <v>13.7</v>
      </c>
      <c r="D4411" s="83">
        <v>0</v>
      </c>
      <c r="E4411">
        <f t="shared" si="506"/>
        <v>13.7</v>
      </c>
      <c r="F4411" t="str">
        <f t="shared" si="507"/>
        <v>se sigue facturando</v>
      </c>
    </row>
    <row r="4412" spans="1:6" hidden="1" x14ac:dyDescent="0.25">
      <c r="A4412" s="75" t="s">
        <v>6096</v>
      </c>
      <c r="B4412" s="75" t="s">
        <v>6097</v>
      </c>
      <c r="C4412" s="83">
        <v>6.46</v>
      </c>
      <c r="D4412" s="83">
        <v>0</v>
      </c>
      <c r="E4412">
        <f t="shared" si="506"/>
        <v>6.46</v>
      </c>
      <c r="F4412" t="str">
        <f t="shared" si="507"/>
        <v>se sigue facturando</v>
      </c>
    </row>
    <row r="4413" spans="1:6" hidden="1" x14ac:dyDescent="0.25">
      <c r="A4413" s="75" t="s">
        <v>6098</v>
      </c>
      <c r="B4413" s="75" t="s">
        <v>6099</v>
      </c>
      <c r="C4413" s="83">
        <v>3.99</v>
      </c>
      <c r="D4413" s="83">
        <v>0</v>
      </c>
      <c r="E4413">
        <f t="shared" si="506"/>
        <v>3.99</v>
      </c>
      <c r="F4413" t="str">
        <f t="shared" si="507"/>
        <v>se sigue facturando</v>
      </c>
    </row>
    <row r="4414" spans="1:6" hidden="1" x14ac:dyDescent="0.25">
      <c r="A4414" s="75" t="s">
        <v>6100</v>
      </c>
      <c r="B4414" s="75" t="s">
        <v>6101</v>
      </c>
      <c r="C4414" s="83">
        <v>1.68</v>
      </c>
      <c r="D4414" s="83">
        <v>0</v>
      </c>
      <c r="E4414">
        <f t="shared" si="506"/>
        <v>1.68</v>
      </c>
      <c r="F4414" t="str">
        <f t="shared" si="507"/>
        <v>se sigue facturando</v>
      </c>
    </row>
    <row r="4415" spans="1:6" hidden="1" x14ac:dyDescent="0.25">
      <c r="A4415" s="75" t="s">
        <v>6102</v>
      </c>
      <c r="B4415" s="75" t="s">
        <v>6103</v>
      </c>
      <c r="C4415" s="83">
        <v>93.73</v>
      </c>
      <c r="D4415" s="83">
        <v>0</v>
      </c>
      <c r="E4415">
        <f t="shared" si="506"/>
        <v>93.73</v>
      </c>
      <c r="F4415" t="str">
        <f t="shared" si="507"/>
        <v>se sigue facturando</v>
      </c>
    </row>
    <row r="4416" spans="1:6" hidden="1" x14ac:dyDescent="0.25">
      <c r="A4416" s="75" t="s">
        <v>6104</v>
      </c>
      <c r="B4416" s="75" t="s">
        <v>6105</v>
      </c>
      <c r="C4416" s="83">
        <v>0.59</v>
      </c>
      <c r="D4416" s="83">
        <v>0</v>
      </c>
      <c r="E4416">
        <f t="shared" si="506"/>
        <v>0.59</v>
      </c>
      <c r="F4416" t="str">
        <f t="shared" si="507"/>
        <v>se sigue facturando</v>
      </c>
    </row>
    <row r="4417" spans="1:6" hidden="1" x14ac:dyDescent="0.25">
      <c r="A4417" s="75" t="s">
        <v>6106</v>
      </c>
      <c r="B4417" s="75" t="s">
        <v>6107</v>
      </c>
      <c r="C4417" s="83">
        <v>0.01</v>
      </c>
      <c r="D4417" s="83">
        <v>0</v>
      </c>
      <c r="E4417">
        <f t="shared" si="506"/>
        <v>0.01</v>
      </c>
      <c r="F4417" t="str">
        <f t="shared" si="507"/>
        <v>se sigue facturando</v>
      </c>
    </row>
    <row r="4418" spans="1:6" hidden="1" x14ac:dyDescent="0.25">
      <c r="A4418" s="75" t="s">
        <v>6108</v>
      </c>
      <c r="B4418" s="75" t="s">
        <v>6109</v>
      </c>
      <c r="C4418" s="83">
        <v>24.56</v>
      </c>
      <c r="D4418" s="83">
        <v>0</v>
      </c>
      <c r="E4418">
        <f t="shared" ref="E4418:E4481" si="508">C4418-D4418</f>
        <v>24.56</v>
      </c>
      <c r="F4418" t="str">
        <f t="shared" ref="F4418:F4481" si="509">IF(E4418=0,"No cobrable", IF(C4418&gt;D4418,"se sigue facturando","esta pagando"))</f>
        <v>se sigue facturando</v>
      </c>
    </row>
    <row r="4419" spans="1:6" hidden="1" x14ac:dyDescent="0.25">
      <c r="A4419" s="75" t="s">
        <v>6110</v>
      </c>
      <c r="B4419" s="75" t="s">
        <v>6111</v>
      </c>
      <c r="C4419" s="83">
        <v>0.01</v>
      </c>
      <c r="D4419" s="83">
        <v>0</v>
      </c>
      <c r="E4419">
        <f t="shared" si="508"/>
        <v>0.01</v>
      </c>
      <c r="F4419" t="str">
        <f t="shared" si="509"/>
        <v>se sigue facturando</v>
      </c>
    </row>
    <row r="4420" spans="1:6" hidden="1" x14ac:dyDescent="0.25">
      <c r="A4420" s="75" t="s">
        <v>6112</v>
      </c>
      <c r="B4420" s="75" t="s">
        <v>6113</v>
      </c>
      <c r="C4420" s="83">
        <v>1.94</v>
      </c>
      <c r="D4420" s="83">
        <v>0</v>
      </c>
      <c r="E4420">
        <f t="shared" si="508"/>
        <v>1.94</v>
      </c>
      <c r="F4420" t="str">
        <f t="shared" si="509"/>
        <v>se sigue facturando</v>
      </c>
    </row>
    <row r="4421" spans="1:6" hidden="1" x14ac:dyDescent="0.25">
      <c r="A4421" s="75" t="s">
        <v>6114</v>
      </c>
      <c r="B4421" s="75" t="s">
        <v>6115</v>
      </c>
      <c r="C4421" s="83">
        <v>5.22</v>
      </c>
      <c r="D4421" s="83">
        <v>0</v>
      </c>
      <c r="E4421">
        <f t="shared" si="508"/>
        <v>5.22</v>
      </c>
      <c r="F4421" t="str">
        <f t="shared" si="509"/>
        <v>se sigue facturando</v>
      </c>
    </row>
    <row r="4422" spans="1:6" hidden="1" x14ac:dyDescent="0.25">
      <c r="A4422" s="75" t="s">
        <v>6116</v>
      </c>
      <c r="B4422" s="75" t="s">
        <v>6117</v>
      </c>
      <c r="C4422" s="83">
        <v>7.0000000000000007E-2</v>
      </c>
      <c r="D4422" s="83">
        <v>0</v>
      </c>
      <c r="E4422">
        <f t="shared" si="508"/>
        <v>7.0000000000000007E-2</v>
      </c>
      <c r="F4422" t="str">
        <f t="shared" si="509"/>
        <v>se sigue facturando</v>
      </c>
    </row>
    <row r="4423" spans="1:6" hidden="1" x14ac:dyDescent="0.25">
      <c r="A4423" s="75" t="s">
        <v>6118</v>
      </c>
      <c r="B4423" s="75" t="s">
        <v>6119</v>
      </c>
      <c r="C4423" s="83">
        <v>1.65</v>
      </c>
      <c r="D4423" s="83">
        <v>0</v>
      </c>
      <c r="E4423">
        <f t="shared" si="508"/>
        <v>1.65</v>
      </c>
      <c r="F4423" t="str">
        <f t="shared" si="509"/>
        <v>se sigue facturando</v>
      </c>
    </row>
    <row r="4424" spans="1:6" hidden="1" x14ac:dyDescent="0.25">
      <c r="A4424" s="75" t="s">
        <v>6120</v>
      </c>
      <c r="B4424" s="75" t="s">
        <v>6121</v>
      </c>
      <c r="C4424" s="83">
        <v>0.19</v>
      </c>
      <c r="D4424" s="83">
        <v>0</v>
      </c>
      <c r="E4424">
        <f t="shared" si="508"/>
        <v>0.19</v>
      </c>
      <c r="F4424" t="str">
        <f t="shared" si="509"/>
        <v>se sigue facturando</v>
      </c>
    </row>
    <row r="4425" spans="1:6" hidden="1" x14ac:dyDescent="0.25">
      <c r="A4425" s="75" t="s">
        <v>6122</v>
      </c>
      <c r="B4425" s="75" t="s">
        <v>6123</v>
      </c>
      <c r="C4425" s="83">
        <v>1.23</v>
      </c>
      <c r="D4425" s="83">
        <v>0</v>
      </c>
      <c r="E4425">
        <f t="shared" si="508"/>
        <v>1.23</v>
      </c>
      <c r="F4425" t="str">
        <f t="shared" si="509"/>
        <v>se sigue facturando</v>
      </c>
    </row>
    <row r="4426" spans="1:6" hidden="1" x14ac:dyDescent="0.25">
      <c r="A4426" s="75" t="s">
        <v>6124</v>
      </c>
      <c r="B4426" s="75" t="s">
        <v>6125</v>
      </c>
      <c r="C4426" s="83">
        <v>0.55000000000000004</v>
      </c>
      <c r="D4426" s="83">
        <v>0</v>
      </c>
      <c r="E4426">
        <f t="shared" si="508"/>
        <v>0.55000000000000004</v>
      </c>
      <c r="F4426" t="str">
        <f t="shared" si="509"/>
        <v>se sigue facturando</v>
      </c>
    </row>
    <row r="4427" spans="1:6" hidden="1" x14ac:dyDescent="0.25">
      <c r="A4427" s="75" t="s">
        <v>6126</v>
      </c>
      <c r="B4427" s="75" t="s">
        <v>6127</v>
      </c>
      <c r="C4427" s="83">
        <v>0.01</v>
      </c>
      <c r="D4427" s="83">
        <v>0</v>
      </c>
      <c r="E4427">
        <f t="shared" si="508"/>
        <v>0.01</v>
      </c>
      <c r="F4427" t="str">
        <f t="shared" si="509"/>
        <v>se sigue facturando</v>
      </c>
    </row>
    <row r="4428" spans="1:6" hidden="1" x14ac:dyDescent="0.25">
      <c r="A4428" s="75" t="s">
        <v>6128</v>
      </c>
      <c r="B4428" s="75" t="s">
        <v>6129</v>
      </c>
      <c r="C4428" s="83">
        <v>-0.04</v>
      </c>
      <c r="D4428" s="83">
        <v>0</v>
      </c>
      <c r="E4428">
        <f t="shared" si="508"/>
        <v>-0.04</v>
      </c>
      <c r="F4428" t="str">
        <f t="shared" si="509"/>
        <v>esta pagando</v>
      </c>
    </row>
    <row r="4429" spans="1:6" hidden="1" x14ac:dyDescent="0.25">
      <c r="A4429" s="75" t="s">
        <v>6162</v>
      </c>
      <c r="B4429" s="75" t="s">
        <v>6163</v>
      </c>
      <c r="C4429" s="83">
        <v>21.79</v>
      </c>
      <c r="D4429" s="83">
        <v>0</v>
      </c>
      <c r="E4429">
        <f t="shared" si="508"/>
        <v>21.79</v>
      </c>
      <c r="F4429" t="str">
        <f t="shared" si="509"/>
        <v>se sigue facturando</v>
      </c>
    </row>
    <row r="4430" spans="1:6" hidden="1" x14ac:dyDescent="0.25">
      <c r="A4430" s="75" t="s">
        <v>6172</v>
      </c>
      <c r="B4430" s="75" t="s">
        <v>6173</v>
      </c>
      <c r="C4430" s="83">
        <v>5.04</v>
      </c>
      <c r="D4430" s="83">
        <v>0</v>
      </c>
      <c r="E4430">
        <f t="shared" si="508"/>
        <v>5.04</v>
      </c>
      <c r="F4430" t="str">
        <f t="shared" si="509"/>
        <v>se sigue facturando</v>
      </c>
    </row>
    <row r="4431" spans="1:6" hidden="1" x14ac:dyDescent="0.25">
      <c r="A4431" s="75" t="s">
        <v>6180</v>
      </c>
      <c r="B4431" s="75" t="s">
        <v>6181</v>
      </c>
      <c r="C4431" s="83">
        <v>3.21</v>
      </c>
      <c r="D4431" s="83">
        <v>0</v>
      </c>
      <c r="E4431">
        <f t="shared" si="508"/>
        <v>3.21</v>
      </c>
      <c r="F4431" t="str">
        <f t="shared" si="509"/>
        <v>se sigue facturando</v>
      </c>
    </row>
    <row r="4432" spans="1:6" hidden="1" x14ac:dyDescent="0.25">
      <c r="A4432" s="75" t="s">
        <v>6198</v>
      </c>
      <c r="B4432" s="75" t="s">
        <v>6199</v>
      </c>
      <c r="C4432" s="83">
        <v>-2.52</v>
      </c>
      <c r="D4432" s="83">
        <v>0</v>
      </c>
      <c r="E4432">
        <f t="shared" si="508"/>
        <v>-2.52</v>
      </c>
      <c r="F4432" t="str">
        <f t="shared" si="509"/>
        <v>esta pagando</v>
      </c>
    </row>
    <row r="4433" spans="1:6" hidden="1" x14ac:dyDescent="0.25">
      <c r="A4433" s="75" t="s">
        <v>6200</v>
      </c>
      <c r="B4433" s="75" t="s">
        <v>6201</v>
      </c>
      <c r="C4433" s="83">
        <v>3.05</v>
      </c>
      <c r="D4433" s="83">
        <v>0</v>
      </c>
      <c r="E4433">
        <f t="shared" si="508"/>
        <v>3.05</v>
      </c>
      <c r="F4433" t="str">
        <f t="shared" si="509"/>
        <v>se sigue facturando</v>
      </c>
    </row>
    <row r="4434" spans="1:6" hidden="1" x14ac:dyDescent="0.25">
      <c r="A4434" s="75" t="s">
        <v>6222</v>
      </c>
      <c r="B4434" s="75" t="s">
        <v>6223</v>
      </c>
      <c r="C4434" s="83">
        <v>33.369999999999997</v>
      </c>
      <c r="D4434" s="83">
        <v>0</v>
      </c>
      <c r="E4434">
        <f t="shared" si="508"/>
        <v>33.369999999999997</v>
      </c>
      <c r="F4434" t="str">
        <f t="shared" si="509"/>
        <v>se sigue facturando</v>
      </c>
    </row>
    <row r="4435" spans="1:6" hidden="1" x14ac:dyDescent="0.25">
      <c r="A4435" s="75" t="s">
        <v>6252</v>
      </c>
      <c r="B4435" s="75" t="s">
        <v>6253</v>
      </c>
      <c r="C4435" s="83">
        <v>22.48</v>
      </c>
      <c r="D4435" s="83">
        <v>0</v>
      </c>
      <c r="E4435">
        <f t="shared" si="508"/>
        <v>22.48</v>
      </c>
      <c r="F4435" t="str">
        <f t="shared" si="509"/>
        <v>se sigue facturando</v>
      </c>
    </row>
    <row r="4436" spans="1:6" hidden="1" x14ac:dyDescent="0.25">
      <c r="A4436" s="75" t="s">
        <v>6262</v>
      </c>
      <c r="B4436" s="75" t="s">
        <v>6263</v>
      </c>
      <c r="C4436" s="83">
        <v>1.98</v>
      </c>
      <c r="D4436" s="83">
        <v>0</v>
      </c>
      <c r="E4436">
        <f t="shared" si="508"/>
        <v>1.98</v>
      </c>
      <c r="F4436" t="str">
        <f t="shared" si="509"/>
        <v>se sigue facturando</v>
      </c>
    </row>
    <row r="4437" spans="1:6" hidden="1" x14ac:dyDescent="0.25">
      <c r="A4437" s="75" t="s">
        <v>6270</v>
      </c>
      <c r="B4437" s="75" t="s">
        <v>6271</v>
      </c>
      <c r="C4437" s="83">
        <v>5.75</v>
      </c>
      <c r="D4437" s="83">
        <v>0</v>
      </c>
      <c r="E4437">
        <f t="shared" si="508"/>
        <v>5.75</v>
      </c>
      <c r="F4437" t="str">
        <f t="shared" si="509"/>
        <v>se sigue facturando</v>
      </c>
    </row>
    <row r="4438" spans="1:6" hidden="1" x14ac:dyDescent="0.25">
      <c r="A4438" s="75" t="s">
        <v>6272</v>
      </c>
      <c r="B4438" s="75" t="s">
        <v>6273</v>
      </c>
      <c r="C4438" s="83">
        <v>6.09</v>
      </c>
      <c r="D4438" s="83">
        <v>0</v>
      </c>
      <c r="E4438">
        <f t="shared" si="508"/>
        <v>6.09</v>
      </c>
      <c r="F4438" t="str">
        <f t="shared" si="509"/>
        <v>se sigue facturando</v>
      </c>
    </row>
    <row r="4439" spans="1:6" hidden="1" x14ac:dyDescent="0.25">
      <c r="A4439" s="75" t="s">
        <v>6276</v>
      </c>
      <c r="B4439" s="75" t="s">
        <v>6277</v>
      </c>
      <c r="C4439" s="83">
        <v>23.59</v>
      </c>
      <c r="D4439" s="83">
        <v>0</v>
      </c>
      <c r="E4439">
        <f t="shared" si="508"/>
        <v>23.59</v>
      </c>
      <c r="F4439" t="str">
        <f t="shared" si="509"/>
        <v>se sigue facturando</v>
      </c>
    </row>
    <row r="4440" spans="1:6" hidden="1" x14ac:dyDescent="0.25">
      <c r="A4440" s="75" t="s">
        <v>6284</v>
      </c>
      <c r="B4440" s="75" t="s">
        <v>6285</v>
      </c>
      <c r="C4440" s="83">
        <v>3.77</v>
      </c>
      <c r="D4440" s="83">
        <v>0</v>
      </c>
      <c r="E4440">
        <f t="shared" si="508"/>
        <v>3.77</v>
      </c>
      <c r="F4440" t="str">
        <f t="shared" si="509"/>
        <v>se sigue facturando</v>
      </c>
    </row>
    <row r="4441" spans="1:6" hidden="1" x14ac:dyDescent="0.25">
      <c r="A4441" s="75" t="s">
        <v>6288</v>
      </c>
      <c r="B4441" s="75" t="s">
        <v>6289</v>
      </c>
      <c r="C4441" s="83">
        <v>24.1</v>
      </c>
      <c r="D4441" s="83">
        <v>0</v>
      </c>
      <c r="E4441">
        <f t="shared" si="508"/>
        <v>24.1</v>
      </c>
      <c r="F4441" t="str">
        <f t="shared" si="509"/>
        <v>se sigue facturando</v>
      </c>
    </row>
    <row r="4442" spans="1:6" hidden="1" x14ac:dyDescent="0.25">
      <c r="A4442" s="75" t="s">
        <v>6292</v>
      </c>
      <c r="B4442" s="75" t="s">
        <v>6293</v>
      </c>
      <c r="C4442" s="83">
        <v>11.76</v>
      </c>
      <c r="D4442" s="83">
        <v>0</v>
      </c>
      <c r="E4442">
        <f t="shared" si="508"/>
        <v>11.76</v>
      </c>
      <c r="F4442" t="str">
        <f t="shared" si="509"/>
        <v>se sigue facturando</v>
      </c>
    </row>
    <row r="4443" spans="1:6" hidden="1" x14ac:dyDescent="0.25">
      <c r="A4443" s="75" t="s">
        <v>6298</v>
      </c>
      <c r="B4443" s="75" t="s">
        <v>6299</v>
      </c>
      <c r="C4443" s="83">
        <v>5.52</v>
      </c>
      <c r="D4443" s="83">
        <v>0</v>
      </c>
      <c r="E4443">
        <f t="shared" si="508"/>
        <v>5.52</v>
      </c>
      <c r="F4443" t="str">
        <f t="shared" si="509"/>
        <v>se sigue facturando</v>
      </c>
    </row>
    <row r="4444" spans="1:6" hidden="1" x14ac:dyDescent="0.25">
      <c r="A4444" s="75" t="s">
        <v>6300</v>
      </c>
      <c r="B4444" s="75" t="s">
        <v>6301</v>
      </c>
      <c r="C4444" s="83">
        <v>18.39</v>
      </c>
      <c r="D4444" s="83">
        <v>0</v>
      </c>
      <c r="E4444">
        <f t="shared" si="508"/>
        <v>18.39</v>
      </c>
      <c r="F4444" t="str">
        <f t="shared" si="509"/>
        <v>se sigue facturando</v>
      </c>
    </row>
    <row r="4445" spans="1:6" hidden="1" x14ac:dyDescent="0.25">
      <c r="A4445" s="75" t="s">
        <v>6302</v>
      </c>
      <c r="B4445" s="75" t="s">
        <v>6303</v>
      </c>
      <c r="C4445" s="83">
        <v>43.07</v>
      </c>
      <c r="D4445" s="83">
        <v>0</v>
      </c>
      <c r="E4445">
        <f t="shared" si="508"/>
        <v>43.07</v>
      </c>
      <c r="F4445" t="str">
        <f t="shared" si="509"/>
        <v>se sigue facturando</v>
      </c>
    </row>
    <row r="4446" spans="1:6" hidden="1" x14ac:dyDescent="0.25">
      <c r="A4446" s="75" t="s">
        <v>6304</v>
      </c>
      <c r="B4446" s="75" t="s">
        <v>6305</v>
      </c>
      <c r="C4446" s="83">
        <v>13.42</v>
      </c>
      <c r="D4446" s="83">
        <v>0</v>
      </c>
      <c r="E4446">
        <f t="shared" si="508"/>
        <v>13.42</v>
      </c>
      <c r="F4446" t="str">
        <f t="shared" si="509"/>
        <v>se sigue facturando</v>
      </c>
    </row>
    <row r="4447" spans="1:6" hidden="1" x14ac:dyDescent="0.25">
      <c r="A4447" s="75" t="s">
        <v>6306</v>
      </c>
      <c r="B4447" s="75" t="s">
        <v>6307</v>
      </c>
      <c r="C4447" s="83">
        <v>5.04</v>
      </c>
      <c r="D4447" s="83">
        <v>0</v>
      </c>
      <c r="E4447">
        <f t="shared" si="508"/>
        <v>5.04</v>
      </c>
      <c r="F4447" t="str">
        <f t="shared" si="509"/>
        <v>se sigue facturando</v>
      </c>
    </row>
    <row r="4448" spans="1:6" hidden="1" x14ac:dyDescent="0.25">
      <c r="A4448" s="75" t="s">
        <v>6308</v>
      </c>
      <c r="B4448" s="75" t="s">
        <v>6309</v>
      </c>
      <c r="C4448" s="83">
        <v>142.03</v>
      </c>
      <c r="D4448" s="83">
        <v>0</v>
      </c>
      <c r="E4448">
        <f t="shared" si="508"/>
        <v>142.03</v>
      </c>
      <c r="F4448" t="str">
        <f t="shared" si="509"/>
        <v>se sigue facturando</v>
      </c>
    </row>
    <row r="4449" spans="1:6" hidden="1" x14ac:dyDescent="0.25">
      <c r="A4449" s="75" t="s">
        <v>6310</v>
      </c>
      <c r="B4449" s="75" t="s">
        <v>6311</v>
      </c>
      <c r="C4449" s="83">
        <v>87.47</v>
      </c>
      <c r="D4449" s="83">
        <v>0</v>
      </c>
      <c r="E4449">
        <f t="shared" si="508"/>
        <v>87.47</v>
      </c>
      <c r="F4449" t="str">
        <f t="shared" si="509"/>
        <v>se sigue facturando</v>
      </c>
    </row>
    <row r="4450" spans="1:6" hidden="1" x14ac:dyDescent="0.25">
      <c r="A4450" s="75" t="s">
        <v>6312</v>
      </c>
      <c r="B4450" s="75" t="s">
        <v>6313</v>
      </c>
      <c r="C4450" s="83">
        <v>2.34</v>
      </c>
      <c r="D4450" s="83">
        <v>0</v>
      </c>
      <c r="E4450">
        <f t="shared" si="508"/>
        <v>2.34</v>
      </c>
      <c r="F4450" t="str">
        <f t="shared" si="509"/>
        <v>se sigue facturando</v>
      </c>
    </row>
    <row r="4451" spans="1:6" hidden="1" x14ac:dyDescent="0.25">
      <c r="A4451" s="75" t="s">
        <v>6314</v>
      </c>
      <c r="B4451" s="75" t="s">
        <v>6315</v>
      </c>
      <c r="C4451" s="83">
        <v>1.0900000000000001</v>
      </c>
      <c r="D4451" s="83">
        <v>0</v>
      </c>
      <c r="E4451">
        <f t="shared" si="508"/>
        <v>1.0900000000000001</v>
      </c>
      <c r="F4451" t="str">
        <f t="shared" si="509"/>
        <v>se sigue facturando</v>
      </c>
    </row>
    <row r="4452" spans="1:6" hidden="1" x14ac:dyDescent="0.25">
      <c r="A4452" s="75" t="s">
        <v>6316</v>
      </c>
      <c r="B4452" s="75" t="s">
        <v>6317</v>
      </c>
      <c r="C4452" s="83">
        <v>18.260000000000002</v>
      </c>
      <c r="D4452" s="83">
        <v>0</v>
      </c>
      <c r="E4452">
        <f t="shared" si="508"/>
        <v>18.260000000000002</v>
      </c>
      <c r="F4452" t="str">
        <f t="shared" si="509"/>
        <v>se sigue facturando</v>
      </c>
    </row>
    <row r="4453" spans="1:6" hidden="1" x14ac:dyDescent="0.25">
      <c r="A4453" s="75" t="s">
        <v>6318</v>
      </c>
      <c r="B4453" s="75" t="s">
        <v>6319</v>
      </c>
      <c r="C4453" s="83">
        <v>1.66</v>
      </c>
      <c r="D4453" s="83">
        <v>0</v>
      </c>
      <c r="E4453">
        <f t="shared" si="508"/>
        <v>1.66</v>
      </c>
      <c r="F4453" t="str">
        <f t="shared" si="509"/>
        <v>se sigue facturando</v>
      </c>
    </row>
    <row r="4454" spans="1:6" hidden="1" x14ac:dyDescent="0.25">
      <c r="A4454" s="75" t="s">
        <v>6320</v>
      </c>
      <c r="B4454" s="75" t="s">
        <v>6321</v>
      </c>
      <c r="C4454" s="83">
        <v>0.06</v>
      </c>
      <c r="D4454" s="83">
        <v>0</v>
      </c>
      <c r="E4454">
        <f t="shared" si="508"/>
        <v>0.06</v>
      </c>
      <c r="F4454" t="str">
        <f t="shared" si="509"/>
        <v>se sigue facturando</v>
      </c>
    </row>
    <row r="4455" spans="1:6" hidden="1" x14ac:dyDescent="0.25">
      <c r="A4455" s="75" t="s">
        <v>6344</v>
      </c>
      <c r="B4455" s="75" t="s">
        <v>6345</v>
      </c>
      <c r="C4455" s="83">
        <v>4.0599999999999996</v>
      </c>
      <c r="D4455" s="83">
        <v>0</v>
      </c>
      <c r="E4455">
        <f t="shared" si="508"/>
        <v>4.0599999999999996</v>
      </c>
      <c r="F4455" t="str">
        <f t="shared" si="509"/>
        <v>se sigue facturando</v>
      </c>
    </row>
    <row r="4456" spans="1:6" hidden="1" x14ac:dyDescent="0.25">
      <c r="A4456" s="75" t="s">
        <v>6401</v>
      </c>
      <c r="B4456" s="75" t="s">
        <v>6402</v>
      </c>
      <c r="C4456" s="83">
        <v>10.43</v>
      </c>
      <c r="D4456" s="83">
        <v>0</v>
      </c>
      <c r="E4456">
        <f t="shared" si="508"/>
        <v>10.43</v>
      </c>
      <c r="F4456" t="str">
        <f t="shared" si="509"/>
        <v>se sigue facturando</v>
      </c>
    </row>
    <row r="4457" spans="1:6" hidden="1" x14ac:dyDescent="0.25">
      <c r="A4457" s="75" t="s">
        <v>6425</v>
      </c>
      <c r="B4457" s="75" t="s">
        <v>6426</v>
      </c>
      <c r="C4457" s="83">
        <v>1.97</v>
      </c>
      <c r="D4457" s="83">
        <v>0</v>
      </c>
      <c r="E4457">
        <f t="shared" si="508"/>
        <v>1.97</v>
      </c>
      <c r="F4457" t="str">
        <f t="shared" si="509"/>
        <v>se sigue facturando</v>
      </c>
    </row>
    <row r="4458" spans="1:6" hidden="1" x14ac:dyDescent="0.25">
      <c r="A4458" s="75" t="s">
        <v>6441</v>
      </c>
      <c r="B4458" s="75" t="s">
        <v>6442</v>
      </c>
      <c r="C4458" s="83">
        <v>15.12</v>
      </c>
      <c r="D4458" s="83">
        <v>0</v>
      </c>
      <c r="E4458">
        <f t="shared" si="508"/>
        <v>15.12</v>
      </c>
      <c r="F4458" t="str">
        <f t="shared" si="509"/>
        <v>se sigue facturando</v>
      </c>
    </row>
    <row r="4459" spans="1:6" hidden="1" x14ac:dyDescent="0.25">
      <c r="A4459" s="75" t="s">
        <v>6455</v>
      </c>
      <c r="B4459" s="75" t="s">
        <v>6456</v>
      </c>
      <c r="C4459" s="83">
        <v>4.63</v>
      </c>
      <c r="D4459" s="83">
        <v>0</v>
      </c>
      <c r="E4459">
        <f t="shared" si="508"/>
        <v>4.63</v>
      </c>
      <c r="F4459" t="str">
        <f t="shared" si="509"/>
        <v>se sigue facturando</v>
      </c>
    </row>
    <row r="4460" spans="1:6" hidden="1" x14ac:dyDescent="0.25">
      <c r="A4460" s="75" t="s">
        <v>6515</v>
      </c>
      <c r="B4460" s="75" t="s">
        <v>6516</v>
      </c>
      <c r="C4460" s="83">
        <v>10.1</v>
      </c>
      <c r="D4460" s="83">
        <v>0</v>
      </c>
      <c r="E4460">
        <f t="shared" si="508"/>
        <v>10.1</v>
      </c>
      <c r="F4460" t="str">
        <f t="shared" si="509"/>
        <v>se sigue facturando</v>
      </c>
    </row>
    <row r="4461" spans="1:6" hidden="1" x14ac:dyDescent="0.25">
      <c r="A4461" s="75" t="s">
        <v>6527</v>
      </c>
      <c r="B4461" s="75" t="s">
        <v>6528</v>
      </c>
      <c r="C4461" s="83">
        <v>1.68</v>
      </c>
      <c r="D4461" s="83">
        <v>0</v>
      </c>
      <c r="E4461">
        <f t="shared" si="508"/>
        <v>1.68</v>
      </c>
      <c r="F4461" t="str">
        <f t="shared" si="509"/>
        <v>se sigue facturando</v>
      </c>
    </row>
    <row r="4462" spans="1:6" hidden="1" x14ac:dyDescent="0.25">
      <c r="A4462" s="75" t="s">
        <v>6531</v>
      </c>
      <c r="B4462" s="75" t="s">
        <v>2380</v>
      </c>
      <c r="C4462" s="83">
        <v>15.78</v>
      </c>
      <c r="D4462" s="83">
        <v>0</v>
      </c>
      <c r="E4462">
        <f t="shared" si="508"/>
        <v>15.78</v>
      </c>
      <c r="F4462" t="str">
        <f t="shared" si="509"/>
        <v>se sigue facturando</v>
      </c>
    </row>
    <row r="4463" spans="1:6" hidden="1" x14ac:dyDescent="0.25">
      <c r="A4463" s="75" t="s">
        <v>6540</v>
      </c>
      <c r="B4463" s="75" t="s">
        <v>6541</v>
      </c>
      <c r="C4463" s="83">
        <v>36.81</v>
      </c>
      <c r="D4463" s="83">
        <v>0</v>
      </c>
      <c r="E4463">
        <f t="shared" si="508"/>
        <v>36.81</v>
      </c>
      <c r="F4463" t="str">
        <f t="shared" si="509"/>
        <v>se sigue facturando</v>
      </c>
    </row>
    <row r="4464" spans="1:6" hidden="1" x14ac:dyDescent="0.25">
      <c r="A4464" s="75" t="s">
        <v>6548</v>
      </c>
      <c r="B4464" s="75" t="s">
        <v>6549</v>
      </c>
      <c r="C4464" s="83">
        <v>29.65</v>
      </c>
      <c r="D4464" s="83">
        <v>0</v>
      </c>
      <c r="E4464">
        <f t="shared" si="508"/>
        <v>29.65</v>
      </c>
      <c r="F4464" t="str">
        <f t="shared" si="509"/>
        <v>se sigue facturando</v>
      </c>
    </row>
    <row r="4465" spans="1:6" hidden="1" x14ac:dyDescent="0.25">
      <c r="A4465" s="75" t="s">
        <v>6550</v>
      </c>
      <c r="B4465" s="75" t="s">
        <v>6551</v>
      </c>
      <c r="C4465" s="83">
        <v>1.97</v>
      </c>
      <c r="D4465" s="83">
        <v>0</v>
      </c>
      <c r="E4465">
        <f t="shared" si="508"/>
        <v>1.97</v>
      </c>
      <c r="F4465" t="str">
        <f t="shared" si="509"/>
        <v>se sigue facturando</v>
      </c>
    </row>
    <row r="4466" spans="1:6" hidden="1" x14ac:dyDescent="0.25">
      <c r="A4466" s="75" t="s">
        <v>6552</v>
      </c>
      <c r="B4466" s="75" t="s">
        <v>6553</v>
      </c>
      <c r="C4466" s="83">
        <v>15.97</v>
      </c>
      <c r="D4466" s="83">
        <v>0</v>
      </c>
      <c r="E4466">
        <f t="shared" si="508"/>
        <v>15.97</v>
      </c>
      <c r="F4466" t="str">
        <f t="shared" si="509"/>
        <v>se sigue facturando</v>
      </c>
    </row>
    <row r="4467" spans="1:6" hidden="1" x14ac:dyDescent="0.25">
      <c r="A4467" s="75" t="s">
        <v>6554</v>
      </c>
      <c r="B4467" s="75" t="s">
        <v>6555</v>
      </c>
      <c r="C4467" s="83">
        <v>8.9499999999999993</v>
      </c>
      <c r="D4467" s="83">
        <v>0</v>
      </c>
      <c r="E4467">
        <f t="shared" si="508"/>
        <v>8.9499999999999993</v>
      </c>
      <c r="F4467" t="str">
        <f t="shared" si="509"/>
        <v>se sigue facturando</v>
      </c>
    </row>
    <row r="4468" spans="1:6" hidden="1" x14ac:dyDescent="0.25">
      <c r="A4468" s="75" t="s">
        <v>6556</v>
      </c>
      <c r="B4468" s="75" t="s">
        <v>6557</v>
      </c>
      <c r="C4468" s="83">
        <v>9.33</v>
      </c>
      <c r="D4468" s="83">
        <v>0</v>
      </c>
      <c r="E4468">
        <f t="shared" si="508"/>
        <v>9.33</v>
      </c>
      <c r="F4468" t="str">
        <f t="shared" si="509"/>
        <v>se sigue facturando</v>
      </c>
    </row>
    <row r="4469" spans="1:6" hidden="1" x14ac:dyDescent="0.25">
      <c r="A4469" s="75" t="s">
        <v>6558</v>
      </c>
      <c r="B4469" s="75" t="s">
        <v>6559</v>
      </c>
      <c r="C4469" s="83">
        <v>1.68</v>
      </c>
      <c r="D4469" s="83">
        <v>0</v>
      </c>
      <c r="E4469">
        <f t="shared" si="508"/>
        <v>1.68</v>
      </c>
      <c r="F4469" t="str">
        <f t="shared" si="509"/>
        <v>se sigue facturando</v>
      </c>
    </row>
    <row r="4470" spans="1:6" hidden="1" x14ac:dyDescent="0.25">
      <c r="A4470" s="75" t="s">
        <v>6560</v>
      </c>
      <c r="B4470" s="75" t="s">
        <v>6561</v>
      </c>
      <c r="C4470" s="83">
        <v>1.94</v>
      </c>
      <c r="D4470" s="83">
        <v>0</v>
      </c>
      <c r="E4470">
        <f t="shared" si="508"/>
        <v>1.94</v>
      </c>
      <c r="F4470" t="str">
        <f t="shared" si="509"/>
        <v>se sigue facturando</v>
      </c>
    </row>
    <row r="4471" spans="1:6" hidden="1" x14ac:dyDescent="0.25">
      <c r="A4471" s="75" t="s">
        <v>6562</v>
      </c>
      <c r="B4471" s="75" t="s">
        <v>6563</v>
      </c>
      <c r="C4471" s="83">
        <v>122.55</v>
      </c>
      <c r="D4471" s="83">
        <v>0</v>
      </c>
      <c r="E4471">
        <f t="shared" si="508"/>
        <v>122.55</v>
      </c>
      <c r="F4471" t="str">
        <f t="shared" si="509"/>
        <v>se sigue facturando</v>
      </c>
    </row>
    <row r="4472" spans="1:6" hidden="1" x14ac:dyDescent="0.25">
      <c r="A4472" s="75" t="s">
        <v>6564</v>
      </c>
      <c r="B4472" s="75" t="s">
        <v>6565</v>
      </c>
      <c r="C4472" s="83">
        <v>17.77</v>
      </c>
      <c r="D4472" s="83">
        <v>0</v>
      </c>
      <c r="E4472">
        <f t="shared" si="508"/>
        <v>17.77</v>
      </c>
      <c r="F4472" t="str">
        <f t="shared" si="509"/>
        <v>se sigue facturando</v>
      </c>
    </row>
    <row r="4473" spans="1:6" hidden="1" x14ac:dyDescent="0.25">
      <c r="A4473" s="75" t="s">
        <v>6566</v>
      </c>
      <c r="B4473" s="75" t="s">
        <v>6567</v>
      </c>
      <c r="C4473" s="83">
        <v>7.79</v>
      </c>
      <c r="D4473" s="83">
        <v>0</v>
      </c>
      <c r="E4473">
        <f t="shared" si="508"/>
        <v>7.79</v>
      </c>
      <c r="F4473" t="str">
        <f t="shared" si="509"/>
        <v>se sigue facturando</v>
      </c>
    </row>
    <row r="4474" spans="1:6" hidden="1" x14ac:dyDescent="0.25">
      <c r="A4474" s="75" t="s">
        <v>6568</v>
      </c>
      <c r="B4474" s="75" t="s">
        <v>6569</v>
      </c>
      <c r="C4474" s="83">
        <v>11.34</v>
      </c>
      <c r="D4474" s="83">
        <v>0</v>
      </c>
      <c r="E4474">
        <f t="shared" si="508"/>
        <v>11.34</v>
      </c>
      <c r="F4474" t="str">
        <f t="shared" si="509"/>
        <v>se sigue facturando</v>
      </c>
    </row>
    <row r="4475" spans="1:6" hidden="1" x14ac:dyDescent="0.25">
      <c r="A4475" s="75" t="s">
        <v>6570</v>
      </c>
      <c r="B4475" s="75" t="s">
        <v>6571</v>
      </c>
      <c r="C4475" s="83">
        <v>1.39</v>
      </c>
      <c r="D4475" s="83">
        <v>0</v>
      </c>
      <c r="E4475">
        <f t="shared" si="508"/>
        <v>1.39</v>
      </c>
      <c r="F4475" t="str">
        <f t="shared" si="509"/>
        <v>se sigue facturando</v>
      </c>
    </row>
    <row r="4476" spans="1:6" hidden="1" x14ac:dyDescent="0.25">
      <c r="A4476" s="75" t="s">
        <v>6572</v>
      </c>
      <c r="B4476" s="75" t="s">
        <v>6573</v>
      </c>
      <c r="C4476" s="83">
        <v>84.8</v>
      </c>
      <c r="D4476" s="83">
        <v>0</v>
      </c>
      <c r="E4476">
        <f t="shared" si="508"/>
        <v>84.8</v>
      </c>
      <c r="F4476" t="str">
        <f t="shared" si="509"/>
        <v>se sigue facturando</v>
      </c>
    </row>
    <row r="4477" spans="1:6" hidden="1" x14ac:dyDescent="0.25">
      <c r="A4477" s="75" t="s">
        <v>6574</v>
      </c>
      <c r="B4477" s="75" t="s">
        <v>6575</v>
      </c>
      <c r="C4477" s="83">
        <v>33.76</v>
      </c>
      <c r="D4477" s="83">
        <v>0</v>
      </c>
      <c r="E4477">
        <f t="shared" si="508"/>
        <v>33.76</v>
      </c>
      <c r="F4477" t="str">
        <f t="shared" si="509"/>
        <v>se sigue facturando</v>
      </c>
    </row>
    <row r="4478" spans="1:6" hidden="1" x14ac:dyDescent="0.25">
      <c r="A4478" s="75" t="s">
        <v>6576</v>
      </c>
      <c r="B4478" s="75" t="s">
        <v>6577</v>
      </c>
      <c r="C4478" s="83">
        <v>1.68</v>
      </c>
      <c r="D4478" s="83">
        <v>0</v>
      </c>
      <c r="E4478">
        <f t="shared" si="508"/>
        <v>1.68</v>
      </c>
      <c r="F4478" t="str">
        <f t="shared" si="509"/>
        <v>se sigue facturando</v>
      </c>
    </row>
    <row r="4479" spans="1:6" hidden="1" x14ac:dyDescent="0.25">
      <c r="A4479" s="75" t="s">
        <v>6578</v>
      </c>
      <c r="B4479" s="75" t="s">
        <v>6579</v>
      </c>
      <c r="C4479" s="83">
        <v>7.55</v>
      </c>
      <c r="D4479" s="83">
        <v>0</v>
      </c>
      <c r="E4479">
        <f t="shared" si="508"/>
        <v>7.55</v>
      </c>
      <c r="F4479" t="str">
        <f t="shared" si="509"/>
        <v>se sigue facturando</v>
      </c>
    </row>
    <row r="4480" spans="1:6" hidden="1" x14ac:dyDescent="0.25">
      <c r="A4480" s="75" t="s">
        <v>6580</v>
      </c>
      <c r="B4480" s="75" t="s">
        <v>6581</v>
      </c>
      <c r="C4480" s="83">
        <v>7.87</v>
      </c>
      <c r="D4480" s="83">
        <v>0</v>
      </c>
      <c r="E4480">
        <f t="shared" si="508"/>
        <v>7.87</v>
      </c>
      <c r="F4480" t="str">
        <f t="shared" si="509"/>
        <v>se sigue facturando</v>
      </c>
    </row>
    <row r="4481" spans="1:6" hidden="1" x14ac:dyDescent="0.25">
      <c r="A4481" s="75" t="s">
        <v>6584</v>
      </c>
      <c r="B4481" s="75" t="s">
        <v>6585</v>
      </c>
      <c r="C4481" s="83">
        <v>6.72</v>
      </c>
      <c r="D4481" s="83">
        <v>0</v>
      </c>
      <c r="E4481">
        <f t="shared" si="508"/>
        <v>6.72</v>
      </c>
      <c r="F4481" t="str">
        <f t="shared" si="509"/>
        <v>se sigue facturando</v>
      </c>
    </row>
    <row r="4482" spans="1:6" hidden="1" x14ac:dyDescent="0.25">
      <c r="A4482" s="75" t="s">
        <v>6586</v>
      </c>
      <c r="B4482" s="75" t="s">
        <v>6587</v>
      </c>
      <c r="C4482" s="83">
        <v>1.76</v>
      </c>
      <c r="D4482" s="83">
        <v>0</v>
      </c>
      <c r="E4482">
        <f t="shared" ref="E4482:E4545" si="510">C4482-D4482</f>
        <v>1.76</v>
      </c>
      <c r="F4482" t="str">
        <f t="shared" ref="F4482:F4545" si="511">IF(E4482=0,"No cobrable", IF(C4482&gt;D4482,"se sigue facturando","esta pagando"))</f>
        <v>se sigue facturando</v>
      </c>
    </row>
    <row r="4483" spans="1:6" hidden="1" x14ac:dyDescent="0.25">
      <c r="A4483" s="75" t="s">
        <v>6588</v>
      </c>
      <c r="B4483" s="75" t="s">
        <v>6589</v>
      </c>
      <c r="C4483" s="83">
        <v>138.93</v>
      </c>
      <c r="D4483" s="83">
        <v>0</v>
      </c>
      <c r="E4483">
        <f t="shared" si="510"/>
        <v>138.93</v>
      </c>
      <c r="F4483" t="str">
        <f t="shared" si="511"/>
        <v>se sigue facturando</v>
      </c>
    </row>
    <row r="4484" spans="1:6" hidden="1" x14ac:dyDescent="0.25">
      <c r="A4484" s="75" t="s">
        <v>6590</v>
      </c>
      <c r="B4484" s="75" t="s">
        <v>6591</v>
      </c>
      <c r="C4484" s="83">
        <v>6.03</v>
      </c>
      <c r="D4484" s="83">
        <v>0</v>
      </c>
      <c r="E4484">
        <f t="shared" si="510"/>
        <v>6.03</v>
      </c>
      <c r="F4484" t="str">
        <f t="shared" si="511"/>
        <v>se sigue facturando</v>
      </c>
    </row>
    <row r="4485" spans="1:6" hidden="1" x14ac:dyDescent="0.25">
      <c r="A4485" s="75" t="s">
        <v>6592</v>
      </c>
      <c r="B4485" s="75" t="s">
        <v>6593</v>
      </c>
      <c r="C4485" s="83">
        <v>2.04</v>
      </c>
      <c r="D4485" s="83">
        <v>0</v>
      </c>
      <c r="E4485">
        <f t="shared" si="510"/>
        <v>2.04</v>
      </c>
      <c r="F4485" t="str">
        <f t="shared" si="511"/>
        <v>se sigue facturando</v>
      </c>
    </row>
    <row r="4486" spans="1:6" hidden="1" x14ac:dyDescent="0.25">
      <c r="A4486" s="75" t="s">
        <v>6594</v>
      </c>
      <c r="B4486" s="75" t="s">
        <v>6595</v>
      </c>
      <c r="C4486" s="83">
        <v>109.27</v>
      </c>
      <c r="D4486" s="83">
        <v>0</v>
      </c>
      <c r="E4486">
        <f t="shared" si="510"/>
        <v>109.27</v>
      </c>
      <c r="F4486" t="str">
        <f t="shared" si="511"/>
        <v>se sigue facturando</v>
      </c>
    </row>
    <row r="4487" spans="1:6" hidden="1" x14ac:dyDescent="0.25">
      <c r="A4487" s="75" t="s">
        <v>6596</v>
      </c>
      <c r="B4487" s="75" t="s">
        <v>6597</v>
      </c>
      <c r="C4487" s="83">
        <v>137.53</v>
      </c>
      <c r="D4487" s="83">
        <v>0</v>
      </c>
      <c r="E4487">
        <f t="shared" si="510"/>
        <v>137.53</v>
      </c>
      <c r="F4487" t="str">
        <f t="shared" si="511"/>
        <v>se sigue facturando</v>
      </c>
    </row>
    <row r="4488" spans="1:6" hidden="1" x14ac:dyDescent="0.25">
      <c r="A4488" s="75" t="s">
        <v>6598</v>
      </c>
      <c r="B4488" s="75" t="s">
        <v>6599</v>
      </c>
      <c r="C4488" s="83">
        <v>16.88</v>
      </c>
      <c r="D4488" s="83">
        <v>0</v>
      </c>
      <c r="E4488">
        <f t="shared" si="510"/>
        <v>16.88</v>
      </c>
      <c r="F4488" t="str">
        <f t="shared" si="511"/>
        <v>se sigue facturando</v>
      </c>
    </row>
    <row r="4489" spans="1:6" hidden="1" x14ac:dyDescent="0.25">
      <c r="A4489" s="75" t="s">
        <v>6600</v>
      </c>
      <c r="B4489" s="75" t="s">
        <v>6601</v>
      </c>
      <c r="C4489" s="83">
        <v>15.72</v>
      </c>
      <c r="D4489" s="83">
        <v>0</v>
      </c>
      <c r="E4489">
        <f t="shared" si="510"/>
        <v>15.72</v>
      </c>
      <c r="F4489" t="str">
        <f t="shared" si="511"/>
        <v>se sigue facturando</v>
      </c>
    </row>
    <row r="4490" spans="1:6" hidden="1" x14ac:dyDescent="0.25">
      <c r="A4490" s="75" t="s">
        <v>6604</v>
      </c>
      <c r="B4490" s="75" t="s">
        <v>6605</v>
      </c>
      <c r="C4490" s="83">
        <v>25.64</v>
      </c>
      <c r="D4490" s="83">
        <v>0</v>
      </c>
      <c r="E4490">
        <f t="shared" si="510"/>
        <v>25.64</v>
      </c>
      <c r="F4490" t="str">
        <f t="shared" si="511"/>
        <v>se sigue facturando</v>
      </c>
    </row>
    <row r="4491" spans="1:6" hidden="1" x14ac:dyDescent="0.25">
      <c r="A4491" s="75" t="s">
        <v>6606</v>
      </c>
      <c r="B4491" s="75" t="s">
        <v>6607</v>
      </c>
      <c r="C4491" s="83">
        <v>3.36</v>
      </c>
      <c r="D4491" s="83">
        <v>0</v>
      </c>
      <c r="E4491">
        <f t="shared" si="510"/>
        <v>3.36</v>
      </c>
      <c r="F4491" t="str">
        <f t="shared" si="511"/>
        <v>se sigue facturando</v>
      </c>
    </row>
    <row r="4492" spans="1:6" hidden="1" x14ac:dyDescent="0.25">
      <c r="A4492" s="75" t="s">
        <v>6608</v>
      </c>
      <c r="B4492" s="75" t="s">
        <v>6609</v>
      </c>
      <c r="C4492" s="83">
        <v>3.47</v>
      </c>
      <c r="D4492" s="83">
        <v>0</v>
      </c>
      <c r="E4492">
        <f t="shared" si="510"/>
        <v>3.47</v>
      </c>
      <c r="F4492" t="str">
        <f t="shared" si="511"/>
        <v>se sigue facturando</v>
      </c>
    </row>
    <row r="4493" spans="1:6" hidden="1" x14ac:dyDescent="0.25">
      <c r="A4493" s="75" t="s">
        <v>6610</v>
      </c>
      <c r="B4493" s="75" t="s">
        <v>6611</v>
      </c>
      <c r="C4493" s="83">
        <v>16.329999999999998</v>
      </c>
      <c r="D4493" s="83">
        <v>0</v>
      </c>
      <c r="E4493">
        <f t="shared" si="510"/>
        <v>16.329999999999998</v>
      </c>
      <c r="F4493" t="str">
        <f t="shared" si="511"/>
        <v>se sigue facturando</v>
      </c>
    </row>
    <row r="4494" spans="1:6" hidden="1" x14ac:dyDescent="0.25">
      <c r="A4494" s="75" t="s">
        <v>6612</v>
      </c>
      <c r="B4494" s="75" t="s">
        <v>6613</v>
      </c>
      <c r="C4494" s="83">
        <v>1.68</v>
      </c>
      <c r="D4494" s="83">
        <v>0</v>
      </c>
      <c r="E4494">
        <f t="shared" si="510"/>
        <v>1.68</v>
      </c>
      <c r="F4494" t="str">
        <f t="shared" si="511"/>
        <v>se sigue facturando</v>
      </c>
    </row>
    <row r="4495" spans="1:6" hidden="1" x14ac:dyDescent="0.25">
      <c r="A4495" s="75" t="s">
        <v>6614</v>
      </c>
      <c r="B4495" s="75" t="s">
        <v>6615</v>
      </c>
      <c r="C4495" s="83">
        <v>5.86</v>
      </c>
      <c r="D4495" s="83">
        <v>0</v>
      </c>
      <c r="E4495">
        <f t="shared" si="510"/>
        <v>5.86</v>
      </c>
      <c r="F4495" t="str">
        <f t="shared" si="511"/>
        <v>se sigue facturando</v>
      </c>
    </row>
    <row r="4496" spans="1:6" hidden="1" x14ac:dyDescent="0.25">
      <c r="A4496" s="75" t="s">
        <v>6616</v>
      </c>
      <c r="B4496" s="75" t="s">
        <v>6617</v>
      </c>
      <c r="C4496" s="83">
        <v>5.57</v>
      </c>
      <c r="D4496" s="83">
        <v>0</v>
      </c>
      <c r="E4496">
        <f t="shared" si="510"/>
        <v>5.57</v>
      </c>
      <c r="F4496" t="str">
        <f t="shared" si="511"/>
        <v>se sigue facturando</v>
      </c>
    </row>
    <row r="4497" spans="1:6" hidden="1" x14ac:dyDescent="0.25">
      <c r="A4497" s="75" t="s">
        <v>6618</v>
      </c>
      <c r="B4497" s="75" t="s">
        <v>6619</v>
      </c>
      <c r="C4497" s="83">
        <v>5.14</v>
      </c>
      <c r="D4497" s="83">
        <v>0</v>
      </c>
      <c r="E4497">
        <f t="shared" si="510"/>
        <v>5.14</v>
      </c>
      <c r="F4497" t="str">
        <f t="shared" si="511"/>
        <v>se sigue facturando</v>
      </c>
    </row>
    <row r="4498" spans="1:6" hidden="1" x14ac:dyDescent="0.25">
      <c r="A4498" s="75" t="s">
        <v>6622</v>
      </c>
      <c r="B4498" s="75" t="s">
        <v>6623</v>
      </c>
      <c r="C4498" s="83">
        <v>11.85</v>
      </c>
      <c r="D4498" s="83">
        <v>0</v>
      </c>
      <c r="E4498">
        <f t="shared" si="510"/>
        <v>11.85</v>
      </c>
      <c r="F4498" t="str">
        <f t="shared" si="511"/>
        <v>se sigue facturando</v>
      </c>
    </row>
    <row r="4499" spans="1:6" hidden="1" x14ac:dyDescent="0.25">
      <c r="A4499" s="75" t="s">
        <v>6624</v>
      </c>
      <c r="B4499" s="75" t="s">
        <v>6625</v>
      </c>
      <c r="C4499" s="83">
        <v>5.81</v>
      </c>
      <c r="D4499" s="83">
        <v>0</v>
      </c>
      <c r="E4499">
        <f t="shared" si="510"/>
        <v>5.81</v>
      </c>
      <c r="F4499" t="str">
        <f t="shared" si="511"/>
        <v>se sigue facturando</v>
      </c>
    </row>
    <row r="4500" spans="1:6" hidden="1" x14ac:dyDescent="0.25">
      <c r="A4500" s="75" t="s">
        <v>6626</v>
      </c>
      <c r="B4500" s="75" t="s">
        <v>6627</v>
      </c>
      <c r="C4500" s="83">
        <v>24.71</v>
      </c>
      <c r="D4500" s="83">
        <v>0</v>
      </c>
      <c r="E4500">
        <f t="shared" si="510"/>
        <v>24.71</v>
      </c>
      <c r="F4500" t="str">
        <f t="shared" si="511"/>
        <v>se sigue facturando</v>
      </c>
    </row>
    <row r="4501" spans="1:6" hidden="1" x14ac:dyDescent="0.25">
      <c r="A4501" s="75" t="s">
        <v>6628</v>
      </c>
      <c r="B4501" s="75" t="s">
        <v>6629</v>
      </c>
      <c r="C4501" s="83">
        <v>21.1</v>
      </c>
      <c r="D4501" s="83">
        <v>0</v>
      </c>
      <c r="E4501">
        <f t="shared" si="510"/>
        <v>21.1</v>
      </c>
      <c r="F4501" t="str">
        <f t="shared" si="511"/>
        <v>se sigue facturando</v>
      </c>
    </row>
    <row r="4502" spans="1:6" hidden="1" x14ac:dyDescent="0.25">
      <c r="A4502" s="75" t="s">
        <v>6630</v>
      </c>
      <c r="B4502" s="75" t="s">
        <v>6631</v>
      </c>
      <c r="C4502" s="83">
        <v>6.82</v>
      </c>
      <c r="D4502" s="83">
        <v>0</v>
      </c>
      <c r="E4502">
        <f t="shared" si="510"/>
        <v>6.82</v>
      </c>
      <c r="F4502" t="str">
        <f t="shared" si="511"/>
        <v>se sigue facturando</v>
      </c>
    </row>
    <row r="4503" spans="1:6" hidden="1" x14ac:dyDescent="0.25">
      <c r="A4503" s="75" t="s">
        <v>6632</v>
      </c>
      <c r="B4503" s="75" t="s">
        <v>6633</v>
      </c>
      <c r="C4503" s="83">
        <v>0.81</v>
      </c>
      <c r="D4503" s="83">
        <v>0</v>
      </c>
      <c r="E4503">
        <f t="shared" si="510"/>
        <v>0.81</v>
      </c>
      <c r="F4503" t="str">
        <f t="shared" si="511"/>
        <v>se sigue facturando</v>
      </c>
    </row>
    <row r="4504" spans="1:6" hidden="1" x14ac:dyDescent="0.25">
      <c r="A4504" s="75" t="s">
        <v>6634</v>
      </c>
      <c r="B4504" s="75" t="s">
        <v>6635</v>
      </c>
      <c r="C4504" s="83">
        <v>72.75</v>
      </c>
      <c r="D4504" s="83">
        <v>0</v>
      </c>
      <c r="E4504">
        <f t="shared" si="510"/>
        <v>72.75</v>
      </c>
      <c r="F4504" t="str">
        <f t="shared" si="511"/>
        <v>se sigue facturando</v>
      </c>
    </row>
    <row r="4505" spans="1:6" hidden="1" x14ac:dyDescent="0.25">
      <c r="A4505" s="75" t="s">
        <v>6636</v>
      </c>
      <c r="B4505" s="75" t="s">
        <v>6637</v>
      </c>
      <c r="C4505" s="83">
        <v>0.41</v>
      </c>
      <c r="D4505" s="83">
        <v>0</v>
      </c>
      <c r="E4505">
        <f t="shared" si="510"/>
        <v>0.41</v>
      </c>
      <c r="F4505" t="str">
        <f t="shared" si="511"/>
        <v>se sigue facturando</v>
      </c>
    </row>
    <row r="4506" spans="1:6" hidden="1" x14ac:dyDescent="0.25">
      <c r="A4506" s="75" t="s">
        <v>6638</v>
      </c>
      <c r="B4506" s="75" t="s">
        <v>6639</v>
      </c>
      <c r="C4506" s="83">
        <v>47.28</v>
      </c>
      <c r="D4506" s="83">
        <v>0</v>
      </c>
      <c r="E4506">
        <f t="shared" si="510"/>
        <v>47.28</v>
      </c>
      <c r="F4506" t="str">
        <f t="shared" si="511"/>
        <v>se sigue facturando</v>
      </c>
    </row>
    <row r="4507" spans="1:6" hidden="1" x14ac:dyDescent="0.25">
      <c r="A4507" s="75" t="s">
        <v>6640</v>
      </c>
      <c r="B4507" s="75" t="s">
        <v>6641</v>
      </c>
      <c r="C4507" s="83">
        <v>2.33</v>
      </c>
      <c r="D4507" s="83">
        <v>0</v>
      </c>
      <c r="E4507">
        <f t="shared" si="510"/>
        <v>2.33</v>
      </c>
      <c r="F4507" t="str">
        <f t="shared" si="511"/>
        <v>se sigue facturando</v>
      </c>
    </row>
    <row r="4508" spans="1:6" hidden="1" x14ac:dyDescent="0.25">
      <c r="A4508" s="75" t="s">
        <v>6644</v>
      </c>
      <c r="B4508" s="75" t="s">
        <v>6645</v>
      </c>
      <c r="C4508" s="83">
        <v>0.62</v>
      </c>
      <c r="D4508" s="83">
        <v>0</v>
      </c>
      <c r="E4508">
        <f t="shared" si="510"/>
        <v>0.62</v>
      </c>
      <c r="F4508" t="str">
        <f t="shared" si="511"/>
        <v>se sigue facturando</v>
      </c>
    </row>
    <row r="4509" spans="1:6" hidden="1" x14ac:dyDescent="0.25">
      <c r="A4509" s="75" t="s">
        <v>6646</v>
      </c>
      <c r="B4509" s="75" t="s">
        <v>6647</v>
      </c>
      <c r="C4509" s="83">
        <v>3.59</v>
      </c>
      <c r="D4509" s="83">
        <v>0</v>
      </c>
      <c r="E4509">
        <f t="shared" si="510"/>
        <v>3.59</v>
      </c>
      <c r="F4509" t="str">
        <f t="shared" si="511"/>
        <v>se sigue facturando</v>
      </c>
    </row>
    <row r="4510" spans="1:6" hidden="1" x14ac:dyDescent="0.25">
      <c r="A4510" s="75" t="s">
        <v>6648</v>
      </c>
      <c r="B4510" s="75" t="s">
        <v>6649</v>
      </c>
      <c r="C4510" s="83">
        <v>0.19</v>
      </c>
      <c r="D4510" s="83">
        <v>0</v>
      </c>
      <c r="E4510">
        <f t="shared" si="510"/>
        <v>0.19</v>
      </c>
      <c r="F4510" t="str">
        <f t="shared" si="511"/>
        <v>se sigue facturando</v>
      </c>
    </row>
    <row r="4511" spans="1:6" hidden="1" x14ac:dyDescent="0.25">
      <c r="A4511" s="75" t="s">
        <v>6650</v>
      </c>
      <c r="B4511" s="75" t="s">
        <v>6651</v>
      </c>
      <c r="C4511" s="83">
        <v>4.84</v>
      </c>
      <c r="D4511" s="83">
        <v>0</v>
      </c>
      <c r="E4511">
        <f t="shared" si="510"/>
        <v>4.84</v>
      </c>
      <c r="F4511" t="str">
        <f t="shared" si="511"/>
        <v>se sigue facturando</v>
      </c>
    </row>
    <row r="4512" spans="1:6" hidden="1" x14ac:dyDescent="0.25">
      <c r="A4512" s="75" t="s">
        <v>6652</v>
      </c>
      <c r="B4512" s="75" t="s">
        <v>6653</v>
      </c>
      <c r="C4512" s="83">
        <v>0.76</v>
      </c>
      <c r="D4512" s="83">
        <v>0</v>
      </c>
      <c r="E4512">
        <f t="shared" si="510"/>
        <v>0.76</v>
      </c>
      <c r="F4512" t="str">
        <f t="shared" si="511"/>
        <v>se sigue facturando</v>
      </c>
    </row>
    <row r="4513" spans="1:6" hidden="1" x14ac:dyDescent="0.25">
      <c r="A4513" s="75" t="s">
        <v>6654</v>
      </c>
      <c r="B4513" s="75" t="s">
        <v>6655</v>
      </c>
      <c r="C4513" s="83">
        <v>52.45</v>
      </c>
      <c r="D4513" s="83">
        <v>0</v>
      </c>
      <c r="E4513">
        <f t="shared" si="510"/>
        <v>52.45</v>
      </c>
      <c r="F4513" t="str">
        <f t="shared" si="511"/>
        <v>se sigue facturando</v>
      </c>
    </row>
    <row r="4514" spans="1:6" hidden="1" x14ac:dyDescent="0.25">
      <c r="A4514" s="75" t="s">
        <v>6656</v>
      </c>
      <c r="B4514" s="75" t="s">
        <v>6657</v>
      </c>
      <c r="C4514" s="83">
        <v>3.15</v>
      </c>
      <c r="D4514" s="83">
        <v>0</v>
      </c>
      <c r="E4514">
        <f t="shared" si="510"/>
        <v>3.15</v>
      </c>
      <c r="F4514" t="str">
        <f t="shared" si="511"/>
        <v>se sigue facturando</v>
      </c>
    </row>
    <row r="4515" spans="1:6" hidden="1" x14ac:dyDescent="0.25">
      <c r="A4515" s="75" t="s">
        <v>6658</v>
      </c>
      <c r="B4515" s="75" t="s">
        <v>6659</v>
      </c>
      <c r="C4515" s="83">
        <v>1.59</v>
      </c>
      <c r="D4515" s="83">
        <v>0</v>
      </c>
      <c r="E4515">
        <f t="shared" si="510"/>
        <v>1.59</v>
      </c>
      <c r="F4515" t="str">
        <f t="shared" si="511"/>
        <v>se sigue facturando</v>
      </c>
    </row>
    <row r="4516" spans="1:6" hidden="1" x14ac:dyDescent="0.25">
      <c r="A4516" s="75" t="s">
        <v>6660</v>
      </c>
      <c r="B4516" s="75" t="s">
        <v>6661</v>
      </c>
      <c r="C4516" s="83">
        <v>2.52</v>
      </c>
      <c r="D4516" s="83">
        <v>0</v>
      </c>
      <c r="E4516">
        <f t="shared" si="510"/>
        <v>2.52</v>
      </c>
      <c r="F4516" t="str">
        <f t="shared" si="511"/>
        <v>se sigue facturando</v>
      </c>
    </row>
    <row r="4517" spans="1:6" hidden="1" x14ac:dyDescent="0.25">
      <c r="A4517" s="75" t="s">
        <v>6664</v>
      </c>
      <c r="B4517" s="75" t="s">
        <v>6665</v>
      </c>
      <c r="C4517" s="83">
        <v>0.96</v>
      </c>
      <c r="D4517" s="83">
        <v>0</v>
      </c>
      <c r="E4517">
        <f t="shared" si="510"/>
        <v>0.96</v>
      </c>
      <c r="F4517" t="str">
        <f t="shared" si="511"/>
        <v>se sigue facturando</v>
      </c>
    </row>
    <row r="4518" spans="1:6" hidden="1" x14ac:dyDescent="0.25">
      <c r="A4518" s="75" t="s">
        <v>6666</v>
      </c>
      <c r="B4518" s="75" t="s">
        <v>6667</v>
      </c>
      <c r="C4518" s="83">
        <v>3.88</v>
      </c>
      <c r="D4518" s="83">
        <v>0</v>
      </c>
      <c r="E4518">
        <f t="shared" si="510"/>
        <v>3.88</v>
      </c>
      <c r="F4518" t="str">
        <f t="shared" si="511"/>
        <v>se sigue facturando</v>
      </c>
    </row>
    <row r="4519" spans="1:6" hidden="1" x14ac:dyDescent="0.25">
      <c r="A4519" s="75" t="s">
        <v>6668</v>
      </c>
      <c r="B4519" s="75" t="s">
        <v>6669</v>
      </c>
      <c r="C4519" s="83">
        <v>0.24</v>
      </c>
      <c r="D4519" s="83">
        <v>0</v>
      </c>
      <c r="E4519">
        <f t="shared" si="510"/>
        <v>0.24</v>
      </c>
      <c r="F4519" t="str">
        <f t="shared" si="511"/>
        <v>se sigue facturando</v>
      </c>
    </row>
    <row r="4520" spans="1:6" hidden="1" x14ac:dyDescent="0.25">
      <c r="A4520" s="75" t="s">
        <v>6670</v>
      </c>
      <c r="B4520" s="75" t="s">
        <v>6671</v>
      </c>
      <c r="C4520" s="83">
        <v>2.37</v>
      </c>
      <c r="D4520" s="83">
        <v>0</v>
      </c>
      <c r="E4520">
        <f t="shared" si="510"/>
        <v>2.37</v>
      </c>
      <c r="F4520" t="str">
        <f t="shared" si="511"/>
        <v>se sigue facturando</v>
      </c>
    </row>
    <row r="4521" spans="1:6" hidden="1" x14ac:dyDescent="0.25">
      <c r="A4521" s="75" t="s">
        <v>6672</v>
      </c>
      <c r="B4521" s="75" t="s">
        <v>6673</v>
      </c>
      <c r="C4521" s="83">
        <v>4.79</v>
      </c>
      <c r="D4521" s="83">
        <v>0</v>
      </c>
      <c r="E4521">
        <f t="shared" si="510"/>
        <v>4.79</v>
      </c>
      <c r="F4521" t="str">
        <f t="shared" si="511"/>
        <v>se sigue facturando</v>
      </c>
    </row>
    <row r="4522" spans="1:6" hidden="1" x14ac:dyDescent="0.25">
      <c r="A4522" s="75" t="s">
        <v>6674</v>
      </c>
      <c r="B4522" s="75" t="s">
        <v>6675</v>
      </c>
      <c r="C4522" s="83">
        <v>0.27</v>
      </c>
      <c r="D4522" s="83">
        <v>0</v>
      </c>
      <c r="E4522">
        <f t="shared" si="510"/>
        <v>0.27</v>
      </c>
      <c r="F4522" t="str">
        <f t="shared" si="511"/>
        <v>se sigue facturando</v>
      </c>
    </row>
    <row r="4523" spans="1:6" hidden="1" x14ac:dyDescent="0.25">
      <c r="A4523" s="75" t="s">
        <v>6676</v>
      </c>
      <c r="B4523" s="75" t="s">
        <v>6677</v>
      </c>
      <c r="C4523" s="83">
        <v>31.75</v>
      </c>
      <c r="D4523" s="83">
        <v>0</v>
      </c>
      <c r="E4523">
        <f t="shared" si="510"/>
        <v>31.75</v>
      </c>
      <c r="F4523" t="str">
        <f t="shared" si="511"/>
        <v>se sigue facturando</v>
      </c>
    </row>
    <row r="4524" spans="1:6" hidden="1" x14ac:dyDescent="0.25">
      <c r="A4524" s="75" t="s">
        <v>6678</v>
      </c>
      <c r="B4524" s="75" t="s">
        <v>6679</v>
      </c>
      <c r="C4524" s="83">
        <v>6.7</v>
      </c>
      <c r="D4524" s="83">
        <v>0</v>
      </c>
      <c r="E4524">
        <f t="shared" si="510"/>
        <v>6.7</v>
      </c>
      <c r="F4524" t="str">
        <f t="shared" si="511"/>
        <v>se sigue facturando</v>
      </c>
    </row>
    <row r="4525" spans="1:6" hidden="1" x14ac:dyDescent="0.25">
      <c r="A4525" s="75" t="s">
        <v>6682</v>
      </c>
      <c r="B4525" s="75" t="s">
        <v>6683</v>
      </c>
      <c r="C4525" s="83">
        <v>12.9</v>
      </c>
      <c r="D4525" s="83">
        <v>0</v>
      </c>
      <c r="E4525">
        <f t="shared" si="510"/>
        <v>12.9</v>
      </c>
      <c r="F4525" t="str">
        <f t="shared" si="511"/>
        <v>se sigue facturando</v>
      </c>
    </row>
    <row r="4526" spans="1:6" hidden="1" x14ac:dyDescent="0.25">
      <c r="A4526" s="75" t="s">
        <v>6684</v>
      </c>
      <c r="B4526" s="75" t="s">
        <v>4143</v>
      </c>
      <c r="C4526" s="83">
        <v>0.09</v>
      </c>
      <c r="D4526" s="83">
        <v>0</v>
      </c>
      <c r="E4526">
        <f t="shared" si="510"/>
        <v>0.09</v>
      </c>
      <c r="F4526" t="str">
        <f t="shared" si="511"/>
        <v>se sigue facturando</v>
      </c>
    </row>
    <row r="4527" spans="1:6" hidden="1" x14ac:dyDescent="0.25">
      <c r="A4527" s="75" t="s">
        <v>6685</v>
      </c>
      <c r="B4527" s="75" t="s">
        <v>6686</v>
      </c>
      <c r="C4527" s="83">
        <v>17.96</v>
      </c>
      <c r="D4527" s="83">
        <v>0</v>
      </c>
      <c r="E4527">
        <f t="shared" si="510"/>
        <v>17.96</v>
      </c>
      <c r="F4527" t="str">
        <f t="shared" si="511"/>
        <v>se sigue facturando</v>
      </c>
    </row>
    <row r="4528" spans="1:6" hidden="1" x14ac:dyDescent="0.25">
      <c r="A4528" s="75" t="s">
        <v>6687</v>
      </c>
      <c r="B4528" s="75" t="s">
        <v>6688</v>
      </c>
      <c r="C4528" s="83">
        <v>2.54</v>
      </c>
      <c r="D4528" s="83">
        <v>0</v>
      </c>
      <c r="E4528">
        <f t="shared" si="510"/>
        <v>2.54</v>
      </c>
      <c r="F4528" t="str">
        <f t="shared" si="511"/>
        <v>se sigue facturando</v>
      </c>
    </row>
    <row r="4529" spans="1:6" hidden="1" x14ac:dyDescent="0.25">
      <c r="A4529" s="75" t="s">
        <v>6689</v>
      </c>
      <c r="B4529" s="75" t="s">
        <v>6690</v>
      </c>
      <c r="C4529" s="83">
        <v>1.83</v>
      </c>
      <c r="D4529" s="83">
        <v>0</v>
      </c>
      <c r="E4529">
        <f t="shared" si="510"/>
        <v>1.83</v>
      </c>
      <c r="F4529" t="str">
        <f t="shared" si="511"/>
        <v>se sigue facturando</v>
      </c>
    </row>
    <row r="4530" spans="1:6" hidden="1" x14ac:dyDescent="0.25">
      <c r="A4530" s="75" t="s">
        <v>6691</v>
      </c>
      <c r="B4530" s="75" t="s">
        <v>6692</v>
      </c>
      <c r="C4530" s="83">
        <v>0.04</v>
      </c>
      <c r="D4530" s="83">
        <v>0</v>
      </c>
      <c r="E4530">
        <f t="shared" si="510"/>
        <v>0.04</v>
      </c>
      <c r="F4530" t="str">
        <f t="shared" si="511"/>
        <v>se sigue facturando</v>
      </c>
    </row>
    <row r="4531" spans="1:6" hidden="1" x14ac:dyDescent="0.25">
      <c r="A4531" s="75" t="s">
        <v>6695</v>
      </c>
      <c r="B4531" s="75" t="s">
        <v>6696</v>
      </c>
      <c r="C4531" s="83">
        <v>1.74</v>
      </c>
      <c r="D4531" s="83">
        <v>0</v>
      </c>
      <c r="E4531">
        <f t="shared" si="510"/>
        <v>1.74</v>
      </c>
      <c r="F4531" t="str">
        <f t="shared" si="511"/>
        <v>se sigue facturando</v>
      </c>
    </row>
    <row r="4532" spans="1:6" hidden="1" x14ac:dyDescent="0.25">
      <c r="A4532" s="75" t="s">
        <v>6703</v>
      </c>
      <c r="B4532" s="75" t="s">
        <v>6704</v>
      </c>
      <c r="C4532" s="83">
        <v>2.56</v>
      </c>
      <c r="D4532" s="83">
        <v>0</v>
      </c>
      <c r="E4532">
        <f t="shared" si="510"/>
        <v>2.56</v>
      </c>
      <c r="F4532" t="str">
        <f t="shared" si="511"/>
        <v>se sigue facturando</v>
      </c>
    </row>
    <row r="4533" spans="1:6" hidden="1" x14ac:dyDescent="0.25">
      <c r="A4533" s="75" t="s">
        <v>6775</v>
      </c>
      <c r="B4533" s="75" t="s">
        <v>6776</v>
      </c>
      <c r="C4533" s="83">
        <v>13.78</v>
      </c>
      <c r="D4533" s="83">
        <v>0</v>
      </c>
      <c r="E4533">
        <f t="shared" si="510"/>
        <v>13.78</v>
      </c>
      <c r="F4533" t="str">
        <f t="shared" si="511"/>
        <v>se sigue facturando</v>
      </c>
    </row>
    <row r="4534" spans="1:6" hidden="1" x14ac:dyDescent="0.25">
      <c r="A4534" s="75" t="s">
        <v>6815</v>
      </c>
      <c r="B4534" s="75" t="s">
        <v>6816</v>
      </c>
      <c r="C4534" s="83">
        <v>11.66</v>
      </c>
      <c r="D4534" s="83">
        <v>0</v>
      </c>
      <c r="E4534">
        <f t="shared" si="510"/>
        <v>11.66</v>
      </c>
      <c r="F4534" t="str">
        <f t="shared" si="511"/>
        <v>se sigue facturando</v>
      </c>
    </row>
    <row r="4535" spans="1:6" hidden="1" x14ac:dyDescent="0.25">
      <c r="A4535" s="75" t="s">
        <v>6849</v>
      </c>
      <c r="B4535" s="75" t="s">
        <v>6850</v>
      </c>
      <c r="C4535" s="83">
        <v>27.71</v>
      </c>
      <c r="D4535" s="83">
        <v>0</v>
      </c>
      <c r="E4535">
        <f t="shared" si="510"/>
        <v>27.71</v>
      </c>
      <c r="F4535" t="str">
        <f t="shared" si="511"/>
        <v>se sigue facturando</v>
      </c>
    </row>
    <row r="4536" spans="1:6" hidden="1" x14ac:dyDescent="0.25">
      <c r="A4536" s="75" t="s">
        <v>6863</v>
      </c>
      <c r="B4536" s="75" t="s">
        <v>6864</v>
      </c>
      <c r="C4536" s="83">
        <v>1.93</v>
      </c>
      <c r="D4536" s="83">
        <v>0</v>
      </c>
      <c r="E4536">
        <f t="shared" si="510"/>
        <v>1.93</v>
      </c>
      <c r="F4536" t="str">
        <f t="shared" si="511"/>
        <v>se sigue facturando</v>
      </c>
    </row>
    <row r="4537" spans="1:6" hidden="1" x14ac:dyDescent="0.25">
      <c r="A4537" s="75" t="s">
        <v>6909</v>
      </c>
      <c r="B4537" s="75" t="s">
        <v>6910</v>
      </c>
      <c r="C4537" s="83">
        <v>1.69</v>
      </c>
      <c r="D4537" s="83">
        <v>0</v>
      </c>
      <c r="E4537">
        <f t="shared" si="510"/>
        <v>1.69</v>
      </c>
      <c r="F4537" t="str">
        <f t="shared" si="511"/>
        <v>se sigue facturando</v>
      </c>
    </row>
    <row r="4538" spans="1:6" hidden="1" x14ac:dyDescent="0.25">
      <c r="A4538" s="75" t="s">
        <v>7011</v>
      </c>
      <c r="B4538" s="75" t="s">
        <v>7012</v>
      </c>
      <c r="C4538" s="83">
        <v>-0.01</v>
      </c>
      <c r="D4538" s="83">
        <v>0</v>
      </c>
      <c r="E4538">
        <f t="shared" si="510"/>
        <v>-0.01</v>
      </c>
      <c r="F4538" t="str">
        <f t="shared" si="511"/>
        <v>esta pagando</v>
      </c>
    </row>
    <row r="4539" spans="1:6" hidden="1" x14ac:dyDescent="0.25">
      <c r="A4539" s="75" t="s">
        <v>7017</v>
      </c>
      <c r="B4539" s="75" t="s">
        <v>7018</v>
      </c>
      <c r="C4539" s="83">
        <v>16.47</v>
      </c>
      <c r="D4539" s="83">
        <v>0</v>
      </c>
      <c r="E4539">
        <f t="shared" si="510"/>
        <v>16.47</v>
      </c>
      <c r="F4539" t="str">
        <f t="shared" si="511"/>
        <v>se sigue facturando</v>
      </c>
    </row>
    <row r="4540" spans="1:6" hidden="1" x14ac:dyDescent="0.25">
      <c r="A4540" s="75" t="s">
        <v>7031</v>
      </c>
      <c r="B4540" s="75" t="s">
        <v>7032</v>
      </c>
      <c r="C4540" s="83">
        <v>1.77</v>
      </c>
      <c r="D4540" s="83">
        <v>0</v>
      </c>
      <c r="E4540">
        <f t="shared" si="510"/>
        <v>1.77</v>
      </c>
      <c r="F4540" t="str">
        <f t="shared" si="511"/>
        <v>se sigue facturando</v>
      </c>
    </row>
    <row r="4541" spans="1:6" hidden="1" x14ac:dyDescent="0.25">
      <c r="A4541" s="75" t="s">
        <v>7045</v>
      </c>
      <c r="B4541" s="75" t="s">
        <v>7046</v>
      </c>
      <c r="C4541" s="83">
        <v>15.15</v>
      </c>
      <c r="D4541" s="83">
        <v>0</v>
      </c>
      <c r="E4541">
        <f t="shared" si="510"/>
        <v>15.15</v>
      </c>
      <c r="F4541" t="str">
        <f t="shared" si="511"/>
        <v>se sigue facturando</v>
      </c>
    </row>
    <row r="4542" spans="1:6" hidden="1" x14ac:dyDescent="0.25">
      <c r="A4542" s="75" t="s">
        <v>7047</v>
      </c>
      <c r="B4542" s="75" t="s">
        <v>7048</v>
      </c>
      <c r="C4542" s="83">
        <v>6.01</v>
      </c>
      <c r="D4542" s="83">
        <v>0</v>
      </c>
      <c r="E4542">
        <f t="shared" si="510"/>
        <v>6.01</v>
      </c>
      <c r="F4542" t="str">
        <f t="shared" si="511"/>
        <v>se sigue facturando</v>
      </c>
    </row>
    <row r="4543" spans="1:6" hidden="1" x14ac:dyDescent="0.25">
      <c r="A4543" s="75" t="s">
        <v>7049</v>
      </c>
      <c r="B4543" s="75" t="s">
        <v>7050</v>
      </c>
      <c r="C4543" s="83">
        <v>29.51</v>
      </c>
      <c r="D4543" s="83">
        <v>0</v>
      </c>
      <c r="E4543">
        <f t="shared" si="510"/>
        <v>29.51</v>
      </c>
      <c r="F4543" t="str">
        <f t="shared" si="511"/>
        <v>se sigue facturando</v>
      </c>
    </row>
    <row r="4544" spans="1:6" hidden="1" x14ac:dyDescent="0.25">
      <c r="A4544" s="75" t="s">
        <v>7081</v>
      </c>
      <c r="B4544" s="75" t="s">
        <v>7082</v>
      </c>
      <c r="C4544" s="83">
        <v>28.87</v>
      </c>
      <c r="D4544" s="83">
        <v>0</v>
      </c>
      <c r="E4544">
        <f t="shared" si="510"/>
        <v>28.87</v>
      </c>
      <c r="F4544" t="str">
        <f t="shared" si="511"/>
        <v>se sigue facturando</v>
      </c>
    </row>
    <row r="4545" spans="1:6" hidden="1" x14ac:dyDescent="0.25">
      <c r="A4545" s="75" t="s">
        <v>7083</v>
      </c>
      <c r="B4545" s="75" t="s">
        <v>7084</v>
      </c>
      <c r="C4545" s="83">
        <v>-0.77</v>
      </c>
      <c r="D4545" s="83">
        <v>0</v>
      </c>
      <c r="E4545">
        <f t="shared" si="510"/>
        <v>-0.77</v>
      </c>
      <c r="F4545" t="str">
        <f t="shared" si="511"/>
        <v>esta pagando</v>
      </c>
    </row>
    <row r="4546" spans="1:6" hidden="1" x14ac:dyDescent="0.25">
      <c r="A4546" s="75" t="s">
        <v>7085</v>
      </c>
      <c r="B4546" s="75" t="s">
        <v>7086</v>
      </c>
      <c r="C4546" s="83">
        <v>82.16</v>
      </c>
      <c r="D4546" s="83">
        <v>0</v>
      </c>
      <c r="E4546">
        <f t="shared" ref="E4546:E4609" si="512">C4546-D4546</f>
        <v>82.16</v>
      </c>
      <c r="F4546" t="str">
        <f t="shared" ref="F4546:F4609" si="513">IF(E4546=0,"No cobrable", IF(C4546&gt;D4546,"se sigue facturando","esta pagando"))</f>
        <v>se sigue facturando</v>
      </c>
    </row>
    <row r="4547" spans="1:6" hidden="1" x14ac:dyDescent="0.25">
      <c r="A4547" s="75" t="s">
        <v>7109</v>
      </c>
      <c r="B4547" s="75" t="s">
        <v>7110</v>
      </c>
      <c r="C4547" s="83">
        <v>16.8</v>
      </c>
      <c r="D4547" s="83">
        <v>0</v>
      </c>
      <c r="E4547">
        <f t="shared" si="512"/>
        <v>16.8</v>
      </c>
      <c r="F4547" t="str">
        <f t="shared" si="513"/>
        <v>se sigue facturando</v>
      </c>
    </row>
    <row r="4548" spans="1:6" hidden="1" x14ac:dyDescent="0.25">
      <c r="A4548" s="75" t="s">
        <v>7115</v>
      </c>
      <c r="B4548" s="75" t="s">
        <v>7116</v>
      </c>
      <c r="C4548" s="83">
        <v>274.88</v>
      </c>
      <c r="D4548" s="83">
        <v>0</v>
      </c>
      <c r="E4548">
        <f t="shared" si="512"/>
        <v>274.88</v>
      </c>
      <c r="F4548" t="str">
        <f t="shared" si="513"/>
        <v>se sigue facturando</v>
      </c>
    </row>
    <row r="4549" spans="1:6" hidden="1" x14ac:dyDescent="0.25">
      <c r="A4549" s="75" t="s">
        <v>7157</v>
      </c>
      <c r="B4549" s="75" t="s">
        <v>7158</v>
      </c>
      <c r="C4549" s="83">
        <v>10.72</v>
      </c>
      <c r="D4549" s="83">
        <v>0</v>
      </c>
      <c r="E4549">
        <f t="shared" si="512"/>
        <v>10.72</v>
      </c>
      <c r="F4549" t="str">
        <f t="shared" si="513"/>
        <v>se sigue facturando</v>
      </c>
    </row>
    <row r="4550" spans="1:6" hidden="1" x14ac:dyDescent="0.25">
      <c r="A4550" s="75" t="s">
        <v>7163</v>
      </c>
      <c r="B4550" s="75" t="s">
        <v>7164</v>
      </c>
      <c r="C4550" s="83">
        <v>10.16</v>
      </c>
      <c r="D4550" s="83">
        <v>0</v>
      </c>
      <c r="E4550">
        <f t="shared" si="512"/>
        <v>10.16</v>
      </c>
      <c r="F4550" t="str">
        <f t="shared" si="513"/>
        <v>se sigue facturando</v>
      </c>
    </row>
    <row r="4551" spans="1:6" hidden="1" x14ac:dyDescent="0.25">
      <c r="A4551" s="75" t="s">
        <v>7175</v>
      </c>
      <c r="B4551" s="75" t="s">
        <v>7176</v>
      </c>
      <c r="C4551" s="83">
        <v>20.97</v>
      </c>
      <c r="D4551" s="83">
        <v>0</v>
      </c>
      <c r="E4551">
        <f t="shared" si="512"/>
        <v>20.97</v>
      </c>
      <c r="F4551" t="str">
        <f t="shared" si="513"/>
        <v>se sigue facturando</v>
      </c>
    </row>
    <row r="4552" spans="1:6" hidden="1" x14ac:dyDescent="0.25">
      <c r="A4552" s="75" t="s">
        <v>7179</v>
      </c>
      <c r="B4552" s="75" t="s">
        <v>7180</v>
      </c>
      <c r="C4552" s="83">
        <v>16.82</v>
      </c>
      <c r="D4552" s="83">
        <v>0</v>
      </c>
      <c r="E4552">
        <f t="shared" si="512"/>
        <v>16.82</v>
      </c>
      <c r="F4552" t="str">
        <f t="shared" si="513"/>
        <v>se sigue facturando</v>
      </c>
    </row>
    <row r="4553" spans="1:6" hidden="1" x14ac:dyDescent="0.25">
      <c r="A4553" s="75" t="s">
        <v>7203</v>
      </c>
      <c r="B4553" s="75" t="s">
        <v>7204</v>
      </c>
      <c r="C4553" s="83">
        <v>1.77</v>
      </c>
      <c r="D4553" s="83">
        <v>0</v>
      </c>
      <c r="E4553">
        <f t="shared" si="512"/>
        <v>1.77</v>
      </c>
      <c r="F4553" t="str">
        <f t="shared" si="513"/>
        <v>se sigue facturando</v>
      </c>
    </row>
    <row r="4554" spans="1:6" hidden="1" x14ac:dyDescent="0.25">
      <c r="A4554" s="75" t="s">
        <v>7207</v>
      </c>
      <c r="B4554" s="75" t="s">
        <v>7208</v>
      </c>
      <c r="C4554" s="83">
        <v>6.05</v>
      </c>
      <c r="D4554" s="83">
        <v>0</v>
      </c>
      <c r="E4554">
        <f t="shared" si="512"/>
        <v>6.05</v>
      </c>
      <c r="F4554" t="str">
        <f t="shared" si="513"/>
        <v>se sigue facturando</v>
      </c>
    </row>
    <row r="4555" spans="1:6" hidden="1" x14ac:dyDescent="0.25">
      <c r="A4555" s="75" t="s">
        <v>7211</v>
      </c>
      <c r="B4555" s="75" t="s">
        <v>7212</v>
      </c>
      <c r="C4555" s="83">
        <v>7.76</v>
      </c>
      <c r="D4555" s="83">
        <v>0</v>
      </c>
      <c r="E4555">
        <f t="shared" si="512"/>
        <v>7.76</v>
      </c>
      <c r="F4555" t="str">
        <f t="shared" si="513"/>
        <v>se sigue facturando</v>
      </c>
    </row>
    <row r="4556" spans="1:6" hidden="1" x14ac:dyDescent="0.25">
      <c r="A4556" s="75" t="s">
        <v>7229</v>
      </c>
      <c r="B4556" s="75" t="s">
        <v>7230</v>
      </c>
      <c r="C4556" s="83">
        <v>3.88</v>
      </c>
      <c r="D4556" s="83">
        <v>0</v>
      </c>
      <c r="E4556">
        <f t="shared" si="512"/>
        <v>3.88</v>
      </c>
      <c r="F4556" t="str">
        <f t="shared" si="513"/>
        <v>se sigue facturando</v>
      </c>
    </row>
    <row r="4557" spans="1:6" hidden="1" x14ac:dyDescent="0.25">
      <c r="A4557" s="75" t="s">
        <v>7251</v>
      </c>
      <c r="B4557" s="75" t="s">
        <v>7252</v>
      </c>
      <c r="C4557" s="83">
        <v>3.24</v>
      </c>
      <c r="D4557" s="83">
        <v>0</v>
      </c>
      <c r="E4557">
        <f t="shared" si="512"/>
        <v>3.24</v>
      </c>
      <c r="F4557" t="str">
        <f t="shared" si="513"/>
        <v>se sigue facturando</v>
      </c>
    </row>
    <row r="4558" spans="1:6" hidden="1" x14ac:dyDescent="0.25">
      <c r="A4558" s="75" t="s">
        <v>7263</v>
      </c>
      <c r="B4558" s="75" t="s">
        <v>7264</v>
      </c>
      <c r="C4558" s="83">
        <v>16.09</v>
      </c>
      <c r="D4558" s="83">
        <v>0</v>
      </c>
      <c r="E4558">
        <f t="shared" si="512"/>
        <v>16.09</v>
      </c>
      <c r="F4558" t="str">
        <f t="shared" si="513"/>
        <v>se sigue facturando</v>
      </c>
    </row>
    <row r="4559" spans="1:6" hidden="1" x14ac:dyDescent="0.25">
      <c r="A4559" s="75" t="s">
        <v>7272</v>
      </c>
      <c r="B4559" s="75" t="s">
        <v>7273</v>
      </c>
      <c r="C4559" s="83">
        <v>31.91</v>
      </c>
      <c r="D4559" s="83">
        <v>0</v>
      </c>
      <c r="E4559">
        <f t="shared" si="512"/>
        <v>31.91</v>
      </c>
      <c r="F4559" t="str">
        <f t="shared" si="513"/>
        <v>se sigue facturando</v>
      </c>
    </row>
    <row r="4560" spans="1:6" hidden="1" x14ac:dyDescent="0.25">
      <c r="A4560" s="75" t="s">
        <v>7278</v>
      </c>
      <c r="B4560" s="75" t="s">
        <v>7279</v>
      </c>
      <c r="C4560" s="83">
        <v>2.4900000000000002</v>
      </c>
      <c r="D4560" s="83">
        <v>0</v>
      </c>
      <c r="E4560">
        <f t="shared" si="512"/>
        <v>2.4900000000000002</v>
      </c>
      <c r="F4560" t="str">
        <f t="shared" si="513"/>
        <v>se sigue facturando</v>
      </c>
    </row>
    <row r="4561" spans="1:6" hidden="1" x14ac:dyDescent="0.25">
      <c r="A4561" s="75" t="s">
        <v>7284</v>
      </c>
      <c r="B4561" s="75" t="s">
        <v>7285</v>
      </c>
      <c r="C4561" s="83">
        <v>7.25</v>
      </c>
      <c r="D4561" s="83">
        <v>0</v>
      </c>
      <c r="E4561">
        <f t="shared" si="512"/>
        <v>7.25</v>
      </c>
      <c r="F4561" t="str">
        <f t="shared" si="513"/>
        <v>se sigue facturando</v>
      </c>
    </row>
    <row r="4562" spans="1:6" hidden="1" x14ac:dyDescent="0.25">
      <c r="A4562" s="75" t="s">
        <v>7294</v>
      </c>
      <c r="B4562" s="75" t="s">
        <v>7295</v>
      </c>
      <c r="C4562" s="83">
        <v>1.7</v>
      </c>
      <c r="D4562" s="83">
        <v>0</v>
      </c>
      <c r="E4562">
        <f t="shared" si="512"/>
        <v>1.7</v>
      </c>
      <c r="F4562" t="str">
        <f t="shared" si="513"/>
        <v>se sigue facturando</v>
      </c>
    </row>
    <row r="4563" spans="1:6" hidden="1" x14ac:dyDescent="0.25">
      <c r="A4563" s="75" t="s">
        <v>7306</v>
      </c>
      <c r="B4563" s="75" t="s">
        <v>7307</v>
      </c>
      <c r="C4563" s="83">
        <v>113.77</v>
      </c>
      <c r="D4563" s="83">
        <v>0</v>
      </c>
      <c r="E4563">
        <f t="shared" si="512"/>
        <v>113.77</v>
      </c>
      <c r="F4563" t="str">
        <f t="shared" si="513"/>
        <v>se sigue facturando</v>
      </c>
    </row>
    <row r="4564" spans="1:6" hidden="1" x14ac:dyDescent="0.25">
      <c r="A4564" s="75" t="s">
        <v>7308</v>
      </c>
      <c r="B4564" s="75" t="s">
        <v>7309</v>
      </c>
      <c r="C4564" s="83">
        <v>15.11</v>
      </c>
      <c r="D4564" s="83">
        <v>0</v>
      </c>
      <c r="E4564">
        <f t="shared" si="512"/>
        <v>15.11</v>
      </c>
      <c r="F4564" t="str">
        <f t="shared" si="513"/>
        <v>se sigue facturando</v>
      </c>
    </row>
    <row r="4565" spans="1:6" hidden="1" x14ac:dyDescent="0.25">
      <c r="A4565" s="75" t="s">
        <v>7324</v>
      </c>
      <c r="B4565" s="75" t="s">
        <v>7325</v>
      </c>
      <c r="C4565" s="83">
        <v>13.44</v>
      </c>
      <c r="D4565" s="83">
        <v>0</v>
      </c>
      <c r="E4565">
        <f t="shared" si="512"/>
        <v>13.44</v>
      </c>
      <c r="F4565" t="str">
        <f t="shared" si="513"/>
        <v>se sigue facturando</v>
      </c>
    </row>
    <row r="4566" spans="1:6" hidden="1" x14ac:dyDescent="0.25">
      <c r="A4566" s="75" t="s">
        <v>7333</v>
      </c>
      <c r="B4566" s="75" t="s">
        <v>7334</v>
      </c>
      <c r="C4566" s="83">
        <v>1.68</v>
      </c>
      <c r="D4566" s="83">
        <v>0</v>
      </c>
      <c r="E4566">
        <f t="shared" si="512"/>
        <v>1.68</v>
      </c>
      <c r="F4566" t="str">
        <f t="shared" si="513"/>
        <v>se sigue facturando</v>
      </c>
    </row>
    <row r="4567" spans="1:6" hidden="1" x14ac:dyDescent="0.25">
      <c r="A4567" s="75" t="s">
        <v>7343</v>
      </c>
      <c r="B4567" s="75" t="s">
        <v>7344</v>
      </c>
      <c r="C4567" s="83">
        <v>1.68</v>
      </c>
      <c r="D4567" s="83">
        <v>0</v>
      </c>
      <c r="E4567">
        <f t="shared" si="512"/>
        <v>1.68</v>
      </c>
      <c r="F4567" t="str">
        <f t="shared" si="513"/>
        <v>se sigue facturando</v>
      </c>
    </row>
    <row r="4568" spans="1:6" hidden="1" x14ac:dyDescent="0.25">
      <c r="A4568" s="75" t="s">
        <v>7428</v>
      </c>
      <c r="B4568" s="75" t="s">
        <v>7429</v>
      </c>
      <c r="C4568" s="83">
        <v>13.28</v>
      </c>
      <c r="D4568" s="83">
        <v>0</v>
      </c>
      <c r="E4568">
        <f t="shared" si="512"/>
        <v>13.28</v>
      </c>
      <c r="F4568" t="str">
        <f t="shared" si="513"/>
        <v>se sigue facturando</v>
      </c>
    </row>
    <row r="4569" spans="1:6" hidden="1" x14ac:dyDescent="0.25">
      <c r="A4569" s="75" t="s">
        <v>7434</v>
      </c>
      <c r="B4569" s="75" t="s">
        <v>7435</v>
      </c>
      <c r="C4569" s="83">
        <v>3.36</v>
      </c>
      <c r="D4569" s="83">
        <v>0</v>
      </c>
      <c r="E4569">
        <f t="shared" si="512"/>
        <v>3.36</v>
      </c>
      <c r="F4569" t="str">
        <f t="shared" si="513"/>
        <v>se sigue facturando</v>
      </c>
    </row>
    <row r="4570" spans="1:6" hidden="1" x14ac:dyDescent="0.25">
      <c r="A4570" s="75" t="s">
        <v>7476</v>
      </c>
      <c r="B4570" s="75" t="s">
        <v>7477</v>
      </c>
      <c r="C4570" s="83">
        <v>42.74</v>
      </c>
      <c r="D4570" s="83">
        <v>0</v>
      </c>
      <c r="E4570">
        <f t="shared" si="512"/>
        <v>42.74</v>
      </c>
      <c r="F4570" t="str">
        <f t="shared" si="513"/>
        <v>se sigue facturando</v>
      </c>
    </row>
    <row r="4571" spans="1:6" hidden="1" x14ac:dyDescent="0.25">
      <c r="A4571" s="75" t="s">
        <v>7522</v>
      </c>
      <c r="B4571" s="75" t="s">
        <v>7523</v>
      </c>
      <c r="C4571" s="83">
        <v>54.46</v>
      </c>
      <c r="D4571" s="83">
        <v>0</v>
      </c>
      <c r="E4571">
        <f t="shared" si="512"/>
        <v>54.46</v>
      </c>
      <c r="F4571" t="str">
        <f t="shared" si="513"/>
        <v>se sigue facturando</v>
      </c>
    </row>
    <row r="4572" spans="1:6" hidden="1" x14ac:dyDescent="0.25">
      <c r="A4572" s="75" t="s">
        <v>7542</v>
      </c>
      <c r="B4572" s="75" t="s">
        <v>7543</v>
      </c>
      <c r="C4572" s="83">
        <v>2.77</v>
      </c>
      <c r="D4572" s="83">
        <v>0</v>
      </c>
      <c r="E4572">
        <f t="shared" si="512"/>
        <v>2.77</v>
      </c>
      <c r="F4572" t="str">
        <f t="shared" si="513"/>
        <v>se sigue facturando</v>
      </c>
    </row>
    <row r="4573" spans="1:6" hidden="1" x14ac:dyDescent="0.25">
      <c r="A4573" s="75" t="s">
        <v>7546</v>
      </c>
      <c r="B4573" s="75" t="s">
        <v>7547</v>
      </c>
      <c r="C4573" s="83">
        <v>2.17</v>
      </c>
      <c r="D4573" s="83">
        <v>0</v>
      </c>
      <c r="E4573">
        <f t="shared" si="512"/>
        <v>2.17</v>
      </c>
      <c r="F4573" t="str">
        <f t="shared" si="513"/>
        <v>se sigue facturando</v>
      </c>
    </row>
    <row r="4574" spans="1:6" hidden="1" x14ac:dyDescent="0.25">
      <c r="A4574" s="75" t="s">
        <v>7577</v>
      </c>
      <c r="B4574" s="75" t="s">
        <v>7578</v>
      </c>
      <c r="C4574" s="83">
        <v>5.4</v>
      </c>
      <c r="D4574" s="83">
        <v>0</v>
      </c>
      <c r="E4574">
        <f t="shared" si="512"/>
        <v>5.4</v>
      </c>
      <c r="F4574" t="str">
        <f t="shared" si="513"/>
        <v>se sigue facturando</v>
      </c>
    </row>
    <row r="4575" spans="1:6" hidden="1" x14ac:dyDescent="0.25">
      <c r="A4575" s="75" t="s">
        <v>7591</v>
      </c>
      <c r="B4575" s="75" t="s">
        <v>7592</v>
      </c>
      <c r="C4575" s="83">
        <v>27.81</v>
      </c>
      <c r="D4575" s="83">
        <v>0</v>
      </c>
      <c r="E4575">
        <f t="shared" si="512"/>
        <v>27.81</v>
      </c>
      <c r="F4575" t="str">
        <f t="shared" si="513"/>
        <v>se sigue facturando</v>
      </c>
    </row>
    <row r="4576" spans="1:6" hidden="1" x14ac:dyDescent="0.25">
      <c r="A4576" s="75" t="s">
        <v>7595</v>
      </c>
      <c r="B4576" s="75" t="s">
        <v>7596</v>
      </c>
      <c r="C4576" s="83">
        <v>17.920000000000002</v>
      </c>
      <c r="D4576" s="83">
        <v>0</v>
      </c>
      <c r="E4576">
        <f t="shared" si="512"/>
        <v>17.920000000000002</v>
      </c>
      <c r="F4576" t="str">
        <f t="shared" si="513"/>
        <v>se sigue facturando</v>
      </c>
    </row>
    <row r="4577" spans="1:6" hidden="1" x14ac:dyDescent="0.25">
      <c r="A4577" s="75" t="s">
        <v>7597</v>
      </c>
      <c r="B4577" s="75" t="s">
        <v>7598</v>
      </c>
      <c r="C4577" s="83">
        <v>15.53</v>
      </c>
      <c r="D4577" s="83">
        <v>0</v>
      </c>
      <c r="E4577">
        <f t="shared" si="512"/>
        <v>15.53</v>
      </c>
      <c r="F4577" t="str">
        <f t="shared" si="513"/>
        <v>se sigue facturando</v>
      </c>
    </row>
    <row r="4578" spans="1:6" hidden="1" x14ac:dyDescent="0.25">
      <c r="A4578" s="75" t="s">
        <v>7601</v>
      </c>
      <c r="B4578" s="75" t="s">
        <v>7602</v>
      </c>
      <c r="C4578" s="83">
        <v>96.61</v>
      </c>
      <c r="D4578" s="83">
        <v>0</v>
      </c>
      <c r="E4578">
        <f t="shared" si="512"/>
        <v>96.61</v>
      </c>
      <c r="F4578" t="str">
        <f t="shared" si="513"/>
        <v>se sigue facturando</v>
      </c>
    </row>
    <row r="4579" spans="1:6" hidden="1" x14ac:dyDescent="0.25">
      <c r="A4579" s="75" t="s">
        <v>7613</v>
      </c>
      <c r="B4579" s="75" t="s">
        <v>7614</v>
      </c>
      <c r="C4579" s="83">
        <v>14.76</v>
      </c>
      <c r="D4579" s="83">
        <v>0</v>
      </c>
      <c r="E4579">
        <f t="shared" si="512"/>
        <v>14.76</v>
      </c>
      <c r="F4579" t="str">
        <f t="shared" si="513"/>
        <v>se sigue facturando</v>
      </c>
    </row>
    <row r="4580" spans="1:6" hidden="1" x14ac:dyDescent="0.25">
      <c r="A4580" s="75" t="s">
        <v>7649</v>
      </c>
      <c r="B4580" s="75" t="s">
        <v>7650</v>
      </c>
      <c r="C4580" s="83">
        <v>4.54</v>
      </c>
      <c r="D4580" s="83">
        <v>0</v>
      </c>
      <c r="E4580">
        <f t="shared" si="512"/>
        <v>4.54</v>
      </c>
      <c r="F4580" t="str">
        <f t="shared" si="513"/>
        <v>se sigue facturando</v>
      </c>
    </row>
    <row r="4581" spans="1:6" hidden="1" x14ac:dyDescent="0.25">
      <c r="A4581" s="75" t="s">
        <v>7707</v>
      </c>
      <c r="B4581" s="75" t="s">
        <v>7708</v>
      </c>
      <c r="C4581" s="83">
        <v>1.94</v>
      </c>
      <c r="D4581" s="83">
        <v>0</v>
      </c>
      <c r="E4581">
        <f t="shared" si="512"/>
        <v>1.94</v>
      </c>
      <c r="F4581" t="str">
        <f t="shared" si="513"/>
        <v>se sigue facturando</v>
      </c>
    </row>
    <row r="4582" spans="1:6" hidden="1" x14ac:dyDescent="0.25">
      <c r="A4582" s="75" t="s">
        <v>7739</v>
      </c>
      <c r="B4582" s="75" t="s">
        <v>7740</v>
      </c>
      <c r="C4582" s="83">
        <v>7.72</v>
      </c>
      <c r="D4582" s="83">
        <v>0</v>
      </c>
      <c r="E4582">
        <f t="shared" si="512"/>
        <v>7.72</v>
      </c>
      <c r="F4582" t="str">
        <f t="shared" si="513"/>
        <v>se sigue facturando</v>
      </c>
    </row>
    <row r="4583" spans="1:6" hidden="1" x14ac:dyDescent="0.25">
      <c r="A4583" s="75" t="s">
        <v>7749</v>
      </c>
      <c r="B4583" s="75" t="s">
        <v>7750</v>
      </c>
      <c r="C4583" s="83">
        <v>-7.48</v>
      </c>
      <c r="D4583" s="83">
        <v>0</v>
      </c>
      <c r="E4583">
        <f t="shared" si="512"/>
        <v>-7.48</v>
      </c>
      <c r="F4583" t="str">
        <f t="shared" si="513"/>
        <v>esta pagando</v>
      </c>
    </row>
    <row r="4584" spans="1:6" hidden="1" x14ac:dyDescent="0.25">
      <c r="A4584" s="75" t="s">
        <v>7765</v>
      </c>
      <c r="B4584" s="75" t="s">
        <v>7766</v>
      </c>
      <c r="C4584" s="83">
        <v>4.4800000000000004</v>
      </c>
      <c r="D4584" s="83">
        <v>0</v>
      </c>
      <c r="E4584">
        <f t="shared" si="512"/>
        <v>4.4800000000000004</v>
      </c>
      <c r="F4584" t="str">
        <f t="shared" si="513"/>
        <v>se sigue facturando</v>
      </c>
    </row>
    <row r="4585" spans="1:6" hidden="1" x14ac:dyDescent="0.25">
      <c r="A4585" s="75" t="s">
        <v>7811</v>
      </c>
      <c r="B4585" s="75" t="s">
        <v>7812</v>
      </c>
      <c r="C4585" s="83">
        <v>10.51</v>
      </c>
      <c r="D4585" s="83">
        <v>0</v>
      </c>
      <c r="E4585">
        <f t="shared" si="512"/>
        <v>10.51</v>
      </c>
      <c r="F4585" t="str">
        <f t="shared" si="513"/>
        <v>se sigue facturando</v>
      </c>
    </row>
    <row r="4586" spans="1:6" hidden="1" x14ac:dyDescent="0.25">
      <c r="A4586" s="75" t="s">
        <v>7831</v>
      </c>
      <c r="B4586" s="75" t="s">
        <v>7832</v>
      </c>
      <c r="C4586" s="83">
        <v>589.25</v>
      </c>
      <c r="D4586" s="83">
        <v>0</v>
      </c>
      <c r="E4586">
        <f t="shared" si="512"/>
        <v>589.25</v>
      </c>
      <c r="F4586" t="str">
        <f t="shared" si="513"/>
        <v>se sigue facturando</v>
      </c>
    </row>
    <row r="4587" spans="1:6" hidden="1" x14ac:dyDescent="0.25">
      <c r="A4587" s="75" t="s">
        <v>7833</v>
      </c>
      <c r="B4587" s="75" t="s">
        <v>7834</v>
      </c>
      <c r="C4587" s="83">
        <v>37.979999999999997</v>
      </c>
      <c r="D4587" s="83">
        <v>0</v>
      </c>
      <c r="E4587">
        <f t="shared" si="512"/>
        <v>37.979999999999997</v>
      </c>
      <c r="F4587" t="str">
        <f t="shared" si="513"/>
        <v>se sigue facturando</v>
      </c>
    </row>
    <row r="4588" spans="1:6" hidden="1" x14ac:dyDescent="0.25">
      <c r="A4588" s="75" t="s">
        <v>7843</v>
      </c>
      <c r="B4588" s="75" t="s">
        <v>7844</v>
      </c>
      <c r="C4588" s="83">
        <v>2.95</v>
      </c>
      <c r="D4588" s="83">
        <v>0</v>
      </c>
      <c r="E4588">
        <f t="shared" si="512"/>
        <v>2.95</v>
      </c>
      <c r="F4588" t="str">
        <f t="shared" si="513"/>
        <v>se sigue facturando</v>
      </c>
    </row>
    <row r="4589" spans="1:6" hidden="1" x14ac:dyDescent="0.25">
      <c r="A4589" s="75" t="s">
        <v>7847</v>
      </c>
      <c r="B4589" s="75" t="s">
        <v>7848</v>
      </c>
      <c r="C4589" s="83">
        <v>7.32</v>
      </c>
      <c r="D4589" s="83">
        <v>0</v>
      </c>
      <c r="E4589">
        <f t="shared" si="512"/>
        <v>7.32</v>
      </c>
      <c r="F4589" t="str">
        <f t="shared" si="513"/>
        <v>se sigue facturando</v>
      </c>
    </row>
    <row r="4590" spans="1:6" hidden="1" x14ac:dyDescent="0.25">
      <c r="A4590" s="75" t="s">
        <v>7855</v>
      </c>
      <c r="B4590" s="75" t="s">
        <v>7856</v>
      </c>
      <c r="C4590" s="83">
        <v>5.04</v>
      </c>
      <c r="D4590" s="83">
        <v>0</v>
      </c>
      <c r="E4590">
        <f t="shared" si="512"/>
        <v>5.04</v>
      </c>
      <c r="F4590" t="str">
        <f t="shared" si="513"/>
        <v>se sigue facturando</v>
      </c>
    </row>
    <row r="4591" spans="1:6" hidden="1" x14ac:dyDescent="0.25">
      <c r="A4591" s="75" t="s">
        <v>7880</v>
      </c>
      <c r="B4591" s="75" t="s">
        <v>7881</v>
      </c>
      <c r="C4591" s="83">
        <v>11.84</v>
      </c>
      <c r="D4591" s="83">
        <v>0</v>
      </c>
      <c r="E4591">
        <f t="shared" si="512"/>
        <v>11.84</v>
      </c>
      <c r="F4591" t="str">
        <f t="shared" si="513"/>
        <v>se sigue facturando</v>
      </c>
    </row>
    <row r="4592" spans="1:6" hidden="1" x14ac:dyDescent="0.25">
      <c r="A4592" s="75" t="s">
        <v>7896</v>
      </c>
      <c r="B4592" s="75" t="s">
        <v>7897</v>
      </c>
      <c r="C4592" s="83">
        <v>32.880000000000003</v>
      </c>
      <c r="D4592" s="83">
        <v>0</v>
      </c>
      <c r="E4592">
        <f t="shared" si="512"/>
        <v>32.880000000000003</v>
      </c>
      <c r="F4592" t="str">
        <f t="shared" si="513"/>
        <v>se sigue facturando</v>
      </c>
    </row>
    <row r="4593" spans="1:6" hidden="1" x14ac:dyDescent="0.25">
      <c r="A4593" s="75" t="s">
        <v>7900</v>
      </c>
      <c r="B4593" s="75" t="s">
        <v>7901</v>
      </c>
      <c r="C4593" s="83">
        <v>18.64</v>
      </c>
      <c r="D4593" s="83">
        <v>0</v>
      </c>
      <c r="E4593">
        <f t="shared" si="512"/>
        <v>18.64</v>
      </c>
      <c r="F4593" t="str">
        <f t="shared" si="513"/>
        <v>se sigue facturando</v>
      </c>
    </row>
    <row r="4594" spans="1:6" hidden="1" x14ac:dyDescent="0.25">
      <c r="A4594" s="75" t="s">
        <v>7904</v>
      </c>
      <c r="B4594" s="75" t="s">
        <v>7905</v>
      </c>
      <c r="C4594" s="83">
        <v>16.8</v>
      </c>
      <c r="D4594" s="83">
        <v>0</v>
      </c>
      <c r="E4594">
        <f t="shared" si="512"/>
        <v>16.8</v>
      </c>
      <c r="F4594" t="str">
        <f t="shared" si="513"/>
        <v>se sigue facturando</v>
      </c>
    </row>
    <row r="4595" spans="1:6" hidden="1" x14ac:dyDescent="0.25">
      <c r="A4595" s="75" t="s">
        <v>7906</v>
      </c>
      <c r="B4595" s="75" t="s">
        <v>7907</v>
      </c>
      <c r="C4595" s="83">
        <v>11.31</v>
      </c>
      <c r="D4595" s="83">
        <v>0</v>
      </c>
      <c r="E4595">
        <f t="shared" si="512"/>
        <v>11.31</v>
      </c>
      <c r="F4595" t="str">
        <f t="shared" si="513"/>
        <v>se sigue facturando</v>
      </c>
    </row>
    <row r="4596" spans="1:6" hidden="1" x14ac:dyDescent="0.25">
      <c r="A4596" s="75" t="s">
        <v>7918</v>
      </c>
      <c r="B4596" s="75" t="s">
        <v>7919</v>
      </c>
      <c r="C4596" s="83">
        <v>0.84</v>
      </c>
      <c r="D4596" s="83">
        <v>0</v>
      </c>
      <c r="E4596">
        <f t="shared" si="512"/>
        <v>0.84</v>
      </c>
      <c r="F4596" t="str">
        <f t="shared" si="513"/>
        <v>se sigue facturando</v>
      </c>
    </row>
    <row r="4597" spans="1:6" hidden="1" x14ac:dyDescent="0.25">
      <c r="A4597" s="75" t="s">
        <v>7942</v>
      </c>
      <c r="B4597" s="75" t="s">
        <v>7943</v>
      </c>
      <c r="C4597" s="83">
        <v>10.73</v>
      </c>
      <c r="D4597" s="83">
        <v>0</v>
      </c>
      <c r="E4597">
        <f t="shared" si="512"/>
        <v>10.73</v>
      </c>
      <c r="F4597" t="str">
        <f t="shared" si="513"/>
        <v>se sigue facturando</v>
      </c>
    </row>
    <row r="4598" spans="1:6" hidden="1" x14ac:dyDescent="0.25">
      <c r="A4598" s="75" t="s">
        <v>7958</v>
      </c>
      <c r="B4598" s="75" t="s">
        <v>7959</v>
      </c>
      <c r="C4598" s="83">
        <v>6.72</v>
      </c>
      <c r="D4598" s="83">
        <v>0</v>
      </c>
      <c r="E4598">
        <f t="shared" si="512"/>
        <v>6.72</v>
      </c>
      <c r="F4598" t="str">
        <f t="shared" si="513"/>
        <v>se sigue facturando</v>
      </c>
    </row>
    <row r="4599" spans="1:6" hidden="1" x14ac:dyDescent="0.25">
      <c r="A4599" s="75" t="s">
        <v>7968</v>
      </c>
      <c r="B4599" s="75" t="s">
        <v>7969</v>
      </c>
      <c r="C4599" s="83">
        <v>15.43</v>
      </c>
      <c r="D4599" s="83">
        <v>0</v>
      </c>
      <c r="E4599">
        <f t="shared" si="512"/>
        <v>15.43</v>
      </c>
      <c r="F4599" t="str">
        <f t="shared" si="513"/>
        <v>se sigue facturando</v>
      </c>
    </row>
    <row r="4600" spans="1:6" hidden="1" x14ac:dyDescent="0.25">
      <c r="A4600" s="75" t="s">
        <v>7977</v>
      </c>
      <c r="B4600" s="75" t="s">
        <v>7978</v>
      </c>
      <c r="C4600" s="83">
        <v>31.74</v>
      </c>
      <c r="D4600" s="83">
        <v>0</v>
      </c>
      <c r="E4600">
        <f t="shared" si="512"/>
        <v>31.74</v>
      </c>
      <c r="F4600" t="str">
        <f t="shared" si="513"/>
        <v>se sigue facturando</v>
      </c>
    </row>
    <row r="4601" spans="1:6" hidden="1" x14ac:dyDescent="0.25">
      <c r="A4601" s="75" t="s">
        <v>7985</v>
      </c>
      <c r="B4601" s="75" t="s">
        <v>7986</v>
      </c>
      <c r="C4601" s="83">
        <v>1.79</v>
      </c>
      <c r="D4601" s="83">
        <v>0</v>
      </c>
      <c r="E4601">
        <f t="shared" si="512"/>
        <v>1.79</v>
      </c>
      <c r="F4601" t="str">
        <f t="shared" si="513"/>
        <v>se sigue facturando</v>
      </c>
    </row>
    <row r="4602" spans="1:6" hidden="1" x14ac:dyDescent="0.25">
      <c r="A4602" s="75" t="s">
        <v>7987</v>
      </c>
      <c r="B4602" s="75" t="s">
        <v>7988</v>
      </c>
      <c r="C4602" s="83">
        <v>1.68</v>
      </c>
      <c r="D4602" s="83">
        <v>0</v>
      </c>
      <c r="E4602">
        <f t="shared" si="512"/>
        <v>1.68</v>
      </c>
      <c r="F4602" t="str">
        <f t="shared" si="513"/>
        <v>se sigue facturando</v>
      </c>
    </row>
    <row r="4603" spans="1:6" hidden="1" x14ac:dyDescent="0.25">
      <c r="A4603" s="75" t="s">
        <v>7989</v>
      </c>
      <c r="B4603" s="75" t="s">
        <v>7990</v>
      </c>
      <c r="C4603" s="83">
        <v>103.12</v>
      </c>
      <c r="D4603" s="83">
        <v>0</v>
      </c>
      <c r="E4603">
        <f t="shared" si="512"/>
        <v>103.12</v>
      </c>
      <c r="F4603" t="str">
        <f t="shared" si="513"/>
        <v>se sigue facturando</v>
      </c>
    </row>
    <row r="4604" spans="1:6" hidden="1" x14ac:dyDescent="0.25">
      <c r="A4604" s="75" t="s">
        <v>8005</v>
      </c>
      <c r="B4604" s="75" t="s">
        <v>8006</v>
      </c>
      <c r="C4604" s="83">
        <v>2.7</v>
      </c>
      <c r="D4604" s="83">
        <v>0</v>
      </c>
      <c r="E4604">
        <f t="shared" si="512"/>
        <v>2.7</v>
      </c>
      <c r="F4604" t="str">
        <f t="shared" si="513"/>
        <v>se sigue facturando</v>
      </c>
    </row>
    <row r="4605" spans="1:6" hidden="1" x14ac:dyDescent="0.25">
      <c r="A4605" s="75" t="s">
        <v>8011</v>
      </c>
      <c r="B4605" s="75" t="s">
        <v>8012</v>
      </c>
      <c r="C4605" s="83">
        <v>6.26</v>
      </c>
      <c r="D4605" s="83">
        <v>0</v>
      </c>
      <c r="E4605">
        <f t="shared" si="512"/>
        <v>6.26</v>
      </c>
      <c r="F4605" t="str">
        <f t="shared" si="513"/>
        <v>se sigue facturando</v>
      </c>
    </row>
    <row r="4606" spans="1:6" hidden="1" x14ac:dyDescent="0.25">
      <c r="A4606" s="75" t="s">
        <v>8021</v>
      </c>
      <c r="B4606" s="75" t="s">
        <v>8022</v>
      </c>
      <c r="C4606" s="83">
        <v>14.94</v>
      </c>
      <c r="D4606" s="83">
        <v>0</v>
      </c>
      <c r="E4606">
        <f t="shared" si="512"/>
        <v>14.94</v>
      </c>
      <c r="F4606" t="str">
        <f t="shared" si="513"/>
        <v>se sigue facturando</v>
      </c>
    </row>
    <row r="4607" spans="1:6" hidden="1" x14ac:dyDescent="0.25">
      <c r="A4607" s="75" t="s">
        <v>8023</v>
      </c>
      <c r="B4607" s="75" t="s">
        <v>8024</v>
      </c>
      <c r="C4607" s="83">
        <v>0.33</v>
      </c>
      <c r="D4607" s="83">
        <v>0</v>
      </c>
      <c r="E4607">
        <f t="shared" si="512"/>
        <v>0.33</v>
      </c>
      <c r="F4607" t="str">
        <f t="shared" si="513"/>
        <v>se sigue facturando</v>
      </c>
    </row>
    <row r="4608" spans="1:6" hidden="1" x14ac:dyDescent="0.25">
      <c r="A4608" s="75" t="s">
        <v>8025</v>
      </c>
      <c r="B4608" s="75" t="s">
        <v>8026</v>
      </c>
      <c r="C4608" s="83">
        <v>5.04</v>
      </c>
      <c r="D4608" s="83">
        <v>0</v>
      </c>
      <c r="E4608">
        <f t="shared" si="512"/>
        <v>5.04</v>
      </c>
      <c r="F4608" t="str">
        <f t="shared" si="513"/>
        <v>se sigue facturando</v>
      </c>
    </row>
    <row r="4609" spans="1:6" hidden="1" x14ac:dyDescent="0.25">
      <c r="A4609" s="75" t="s">
        <v>8027</v>
      </c>
      <c r="B4609" s="75" t="s">
        <v>8028</v>
      </c>
      <c r="C4609" s="83">
        <v>23.45</v>
      </c>
      <c r="D4609" s="83">
        <v>0</v>
      </c>
      <c r="E4609">
        <f t="shared" si="512"/>
        <v>23.45</v>
      </c>
      <c r="F4609" t="str">
        <f t="shared" si="513"/>
        <v>se sigue facturando</v>
      </c>
    </row>
    <row r="4610" spans="1:6" hidden="1" x14ac:dyDescent="0.25">
      <c r="A4610" s="75" t="s">
        <v>8033</v>
      </c>
      <c r="B4610" s="75" t="s">
        <v>8034</v>
      </c>
      <c r="C4610" s="83">
        <v>5.04</v>
      </c>
      <c r="D4610" s="83">
        <v>0</v>
      </c>
      <c r="E4610">
        <f t="shared" ref="E4610:E4673" si="514">C4610-D4610</f>
        <v>5.04</v>
      </c>
      <c r="F4610" t="str">
        <f t="shared" ref="F4610:F4673" si="515">IF(E4610=0,"No cobrable", IF(C4610&gt;D4610,"se sigue facturando","esta pagando"))</f>
        <v>se sigue facturando</v>
      </c>
    </row>
    <row r="4611" spans="1:6" hidden="1" x14ac:dyDescent="0.25">
      <c r="A4611" s="75" t="s">
        <v>8041</v>
      </c>
      <c r="B4611" s="75" t="s">
        <v>8042</v>
      </c>
      <c r="C4611" s="83">
        <v>6.72</v>
      </c>
      <c r="D4611" s="83">
        <v>0</v>
      </c>
      <c r="E4611">
        <f t="shared" si="514"/>
        <v>6.72</v>
      </c>
      <c r="F4611" t="str">
        <f t="shared" si="515"/>
        <v>se sigue facturando</v>
      </c>
    </row>
    <row r="4612" spans="1:6" hidden="1" x14ac:dyDescent="0.25">
      <c r="A4612" s="75" t="s">
        <v>8051</v>
      </c>
      <c r="B4612" s="75" t="s">
        <v>8052</v>
      </c>
      <c r="C4612" s="83">
        <v>1.71</v>
      </c>
      <c r="D4612" s="83">
        <v>0</v>
      </c>
      <c r="E4612">
        <f t="shared" si="514"/>
        <v>1.71</v>
      </c>
      <c r="F4612" t="str">
        <f t="shared" si="515"/>
        <v>se sigue facturando</v>
      </c>
    </row>
    <row r="4613" spans="1:6" hidden="1" x14ac:dyDescent="0.25">
      <c r="A4613" s="75" t="s">
        <v>8063</v>
      </c>
      <c r="B4613" s="75" t="s">
        <v>8064</v>
      </c>
      <c r="C4613" s="83">
        <v>5.05</v>
      </c>
      <c r="D4613" s="83">
        <v>0</v>
      </c>
      <c r="E4613">
        <f t="shared" si="514"/>
        <v>5.05</v>
      </c>
      <c r="F4613" t="str">
        <f t="shared" si="515"/>
        <v>se sigue facturando</v>
      </c>
    </row>
    <row r="4614" spans="1:6" hidden="1" x14ac:dyDescent="0.25">
      <c r="A4614" s="75" t="s">
        <v>8069</v>
      </c>
      <c r="B4614" s="75" t="s">
        <v>8070</v>
      </c>
      <c r="C4614" s="83">
        <v>10.09</v>
      </c>
      <c r="D4614" s="83">
        <v>0</v>
      </c>
      <c r="E4614">
        <f t="shared" si="514"/>
        <v>10.09</v>
      </c>
      <c r="F4614" t="str">
        <f t="shared" si="515"/>
        <v>se sigue facturando</v>
      </c>
    </row>
    <row r="4615" spans="1:6" hidden="1" x14ac:dyDescent="0.25">
      <c r="A4615" s="75" t="s">
        <v>8073</v>
      </c>
      <c r="B4615" s="75" t="s">
        <v>8074</v>
      </c>
      <c r="C4615" s="83">
        <v>10.08</v>
      </c>
      <c r="D4615" s="83">
        <v>0</v>
      </c>
      <c r="E4615">
        <f t="shared" si="514"/>
        <v>10.08</v>
      </c>
      <c r="F4615" t="str">
        <f t="shared" si="515"/>
        <v>se sigue facturando</v>
      </c>
    </row>
    <row r="4616" spans="1:6" hidden="1" x14ac:dyDescent="0.25">
      <c r="A4616" s="75" t="s">
        <v>8116</v>
      </c>
      <c r="B4616" s="75" t="s">
        <v>8117</v>
      </c>
      <c r="C4616" s="83">
        <v>0.12</v>
      </c>
      <c r="D4616" s="83">
        <v>0</v>
      </c>
      <c r="E4616">
        <f t="shared" si="514"/>
        <v>0.12</v>
      </c>
      <c r="F4616" t="str">
        <f t="shared" si="515"/>
        <v>se sigue facturando</v>
      </c>
    </row>
    <row r="4617" spans="1:6" hidden="1" x14ac:dyDescent="0.25">
      <c r="A4617" s="75" t="s">
        <v>8144</v>
      </c>
      <c r="B4617" s="75" t="s">
        <v>8145</v>
      </c>
      <c r="C4617" s="83">
        <v>1.88</v>
      </c>
      <c r="D4617" s="83">
        <v>0</v>
      </c>
      <c r="E4617">
        <f t="shared" si="514"/>
        <v>1.88</v>
      </c>
      <c r="F4617" t="str">
        <f t="shared" si="515"/>
        <v>se sigue facturando</v>
      </c>
    </row>
    <row r="4618" spans="1:6" hidden="1" x14ac:dyDescent="0.25">
      <c r="A4618" s="75" t="s">
        <v>8152</v>
      </c>
      <c r="B4618" s="75" t="s">
        <v>8153</v>
      </c>
      <c r="C4618" s="83">
        <v>5.75</v>
      </c>
      <c r="D4618" s="83">
        <v>0</v>
      </c>
      <c r="E4618">
        <f t="shared" si="514"/>
        <v>5.75</v>
      </c>
      <c r="F4618" t="str">
        <f t="shared" si="515"/>
        <v>se sigue facturando</v>
      </c>
    </row>
    <row r="4619" spans="1:6" hidden="1" x14ac:dyDescent="0.25">
      <c r="A4619" s="75" t="s">
        <v>8160</v>
      </c>
      <c r="B4619" s="75" t="s">
        <v>8161</v>
      </c>
      <c r="C4619" s="83">
        <v>3.61</v>
      </c>
      <c r="D4619" s="83">
        <v>0</v>
      </c>
      <c r="E4619">
        <f t="shared" si="514"/>
        <v>3.61</v>
      </c>
      <c r="F4619" t="str">
        <f t="shared" si="515"/>
        <v>se sigue facturando</v>
      </c>
    </row>
    <row r="4620" spans="1:6" hidden="1" x14ac:dyDescent="0.25">
      <c r="A4620" s="75" t="s">
        <v>8184</v>
      </c>
      <c r="B4620" s="75" t="s">
        <v>8185</v>
      </c>
      <c r="C4620" s="83">
        <v>1.68</v>
      </c>
      <c r="D4620" s="83">
        <v>0</v>
      </c>
      <c r="E4620">
        <f t="shared" si="514"/>
        <v>1.68</v>
      </c>
      <c r="F4620" t="str">
        <f t="shared" si="515"/>
        <v>se sigue facturando</v>
      </c>
    </row>
    <row r="4621" spans="1:6" hidden="1" x14ac:dyDescent="0.25">
      <c r="A4621" s="75" t="s">
        <v>8212</v>
      </c>
      <c r="B4621" s="75" t="s">
        <v>8213</v>
      </c>
      <c r="C4621" s="83">
        <v>3.36</v>
      </c>
      <c r="D4621" s="83">
        <v>0</v>
      </c>
      <c r="E4621">
        <f t="shared" si="514"/>
        <v>3.36</v>
      </c>
      <c r="F4621" t="str">
        <f t="shared" si="515"/>
        <v>se sigue facturando</v>
      </c>
    </row>
    <row r="4622" spans="1:6" hidden="1" x14ac:dyDescent="0.25">
      <c r="A4622" s="75" t="s">
        <v>8214</v>
      </c>
      <c r="B4622" s="75" t="s">
        <v>8215</v>
      </c>
      <c r="C4622" s="83">
        <v>3.51</v>
      </c>
      <c r="D4622" s="83">
        <v>0</v>
      </c>
      <c r="E4622">
        <f t="shared" si="514"/>
        <v>3.51</v>
      </c>
      <c r="F4622" t="str">
        <f t="shared" si="515"/>
        <v>se sigue facturando</v>
      </c>
    </row>
    <row r="4623" spans="1:6" hidden="1" x14ac:dyDescent="0.25">
      <c r="A4623" s="75" t="s">
        <v>8234</v>
      </c>
      <c r="B4623" s="75" t="s">
        <v>8235</v>
      </c>
      <c r="C4623" s="83">
        <v>16.8</v>
      </c>
      <c r="D4623" s="83">
        <v>0</v>
      </c>
      <c r="E4623">
        <f t="shared" si="514"/>
        <v>16.8</v>
      </c>
      <c r="F4623" t="str">
        <f t="shared" si="515"/>
        <v>se sigue facturando</v>
      </c>
    </row>
    <row r="4624" spans="1:6" hidden="1" x14ac:dyDescent="0.25">
      <c r="A4624" s="75" t="s">
        <v>8258</v>
      </c>
      <c r="B4624" s="75" t="s">
        <v>8259</v>
      </c>
      <c r="C4624" s="83">
        <v>11.84</v>
      </c>
      <c r="D4624" s="83">
        <v>0</v>
      </c>
      <c r="E4624">
        <f t="shared" si="514"/>
        <v>11.84</v>
      </c>
      <c r="F4624" t="str">
        <f t="shared" si="515"/>
        <v>se sigue facturando</v>
      </c>
    </row>
    <row r="4625" spans="1:6" hidden="1" x14ac:dyDescent="0.25">
      <c r="A4625" s="75" t="s">
        <v>8284</v>
      </c>
      <c r="B4625" s="75" t="s">
        <v>8285</v>
      </c>
      <c r="C4625" s="83">
        <v>4.18</v>
      </c>
      <c r="D4625" s="83">
        <v>0</v>
      </c>
      <c r="E4625">
        <f t="shared" si="514"/>
        <v>4.18</v>
      </c>
      <c r="F4625" t="str">
        <f t="shared" si="515"/>
        <v>se sigue facturando</v>
      </c>
    </row>
    <row r="4626" spans="1:6" hidden="1" x14ac:dyDescent="0.25">
      <c r="A4626" s="75" t="s">
        <v>8300</v>
      </c>
      <c r="B4626" s="75" t="s">
        <v>8301</v>
      </c>
      <c r="C4626" s="83">
        <v>6.76</v>
      </c>
      <c r="D4626" s="83">
        <v>0</v>
      </c>
      <c r="E4626">
        <f t="shared" si="514"/>
        <v>6.76</v>
      </c>
      <c r="F4626" t="str">
        <f t="shared" si="515"/>
        <v>se sigue facturando</v>
      </c>
    </row>
    <row r="4627" spans="1:6" hidden="1" x14ac:dyDescent="0.25">
      <c r="A4627" s="75" t="s">
        <v>8306</v>
      </c>
      <c r="B4627" s="75" t="s">
        <v>8307</v>
      </c>
      <c r="C4627" s="83">
        <v>17.12</v>
      </c>
      <c r="D4627" s="83">
        <v>0</v>
      </c>
      <c r="E4627">
        <f t="shared" si="514"/>
        <v>17.12</v>
      </c>
      <c r="F4627" t="str">
        <f t="shared" si="515"/>
        <v>se sigue facturando</v>
      </c>
    </row>
    <row r="4628" spans="1:6" hidden="1" x14ac:dyDescent="0.25">
      <c r="A4628" s="75" t="s">
        <v>8308</v>
      </c>
      <c r="B4628" s="75" t="s">
        <v>8309</v>
      </c>
      <c r="C4628" s="83">
        <v>16.25</v>
      </c>
      <c r="D4628" s="83">
        <v>0</v>
      </c>
      <c r="E4628">
        <f t="shared" si="514"/>
        <v>16.25</v>
      </c>
      <c r="F4628" t="str">
        <f t="shared" si="515"/>
        <v>se sigue facturando</v>
      </c>
    </row>
    <row r="4629" spans="1:6" hidden="1" x14ac:dyDescent="0.25">
      <c r="A4629" s="75" t="s">
        <v>8310</v>
      </c>
      <c r="B4629" s="75" t="s">
        <v>8311</v>
      </c>
      <c r="C4629" s="83">
        <v>5.93</v>
      </c>
      <c r="D4629" s="83">
        <v>0</v>
      </c>
      <c r="E4629">
        <f t="shared" si="514"/>
        <v>5.93</v>
      </c>
      <c r="F4629" t="str">
        <f t="shared" si="515"/>
        <v>se sigue facturando</v>
      </c>
    </row>
    <row r="4630" spans="1:6" hidden="1" x14ac:dyDescent="0.25">
      <c r="A4630" s="75" t="s">
        <v>8316</v>
      </c>
      <c r="B4630" s="75" t="s">
        <v>8317</v>
      </c>
      <c r="C4630" s="83">
        <v>2.04</v>
      </c>
      <c r="D4630" s="83">
        <v>0</v>
      </c>
      <c r="E4630">
        <f t="shared" si="514"/>
        <v>2.04</v>
      </c>
      <c r="F4630" t="str">
        <f t="shared" si="515"/>
        <v>se sigue facturando</v>
      </c>
    </row>
    <row r="4631" spans="1:6" hidden="1" x14ac:dyDescent="0.25">
      <c r="A4631" s="75" t="s">
        <v>8326</v>
      </c>
      <c r="B4631" s="75" t="s">
        <v>8327</v>
      </c>
      <c r="C4631" s="83">
        <v>20.440000000000001</v>
      </c>
      <c r="D4631" s="83">
        <v>0</v>
      </c>
      <c r="E4631">
        <f t="shared" si="514"/>
        <v>20.440000000000001</v>
      </c>
      <c r="F4631" t="str">
        <f t="shared" si="515"/>
        <v>se sigue facturando</v>
      </c>
    </row>
    <row r="4632" spans="1:6" hidden="1" x14ac:dyDescent="0.25">
      <c r="A4632" s="75" t="s">
        <v>8358</v>
      </c>
      <c r="B4632" s="75" t="s">
        <v>8359</v>
      </c>
      <c r="C4632" s="83">
        <v>14.54</v>
      </c>
      <c r="D4632" s="83">
        <v>0</v>
      </c>
      <c r="E4632">
        <f t="shared" si="514"/>
        <v>14.54</v>
      </c>
      <c r="F4632" t="str">
        <f t="shared" si="515"/>
        <v>se sigue facturando</v>
      </c>
    </row>
    <row r="4633" spans="1:6" hidden="1" x14ac:dyDescent="0.25">
      <c r="A4633" s="75" t="s">
        <v>8386</v>
      </c>
      <c r="B4633" s="75" t="s">
        <v>8387</v>
      </c>
      <c r="C4633" s="83">
        <v>4</v>
      </c>
      <c r="D4633" s="83">
        <v>0</v>
      </c>
      <c r="E4633">
        <f t="shared" si="514"/>
        <v>4</v>
      </c>
      <c r="F4633" t="str">
        <f t="shared" si="515"/>
        <v>se sigue facturando</v>
      </c>
    </row>
    <row r="4634" spans="1:6" hidden="1" x14ac:dyDescent="0.25">
      <c r="A4634" s="75" t="s">
        <v>8388</v>
      </c>
      <c r="B4634" s="75" t="s">
        <v>8389</v>
      </c>
      <c r="C4634" s="83">
        <v>1.74</v>
      </c>
      <c r="D4634" s="83">
        <v>0</v>
      </c>
      <c r="E4634">
        <f t="shared" si="514"/>
        <v>1.74</v>
      </c>
      <c r="F4634" t="str">
        <f t="shared" si="515"/>
        <v>se sigue facturando</v>
      </c>
    </row>
    <row r="4635" spans="1:6" hidden="1" x14ac:dyDescent="0.25">
      <c r="A4635" s="75" t="s">
        <v>8414</v>
      </c>
      <c r="B4635" s="75" t="s">
        <v>8415</v>
      </c>
      <c r="C4635" s="83">
        <v>2.0699999999999998</v>
      </c>
      <c r="D4635" s="83">
        <v>0</v>
      </c>
      <c r="E4635">
        <f t="shared" si="514"/>
        <v>2.0699999999999998</v>
      </c>
      <c r="F4635" t="str">
        <f t="shared" si="515"/>
        <v>se sigue facturando</v>
      </c>
    </row>
    <row r="4636" spans="1:6" hidden="1" x14ac:dyDescent="0.25">
      <c r="A4636" s="75" t="s">
        <v>8450</v>
      </c>
      <c r="B4636" s="75" t="s">
        <v>8451</v>
      </c>
      <c r="C4636" s="83">
        <v>3.65</v>
      </c>
      <c r="D4636" s="83">
        <v>0</v>
      </c>
      <c r="E4636">
        <f t="shared" si="514"/>
        <v>3.65</v>
      </c>
      <c r="F4636" t="str">
        <f t="shared" si="515"/>
        <v>se sigue facturando</v>
      </c>
    </row>
    <row r="4637" spans="1:6" hidden="1" x14ac:dyDescent="0.25">
      <c r="A4637" s="75" t="s">
        <v>8472</v>
      </c>
      <c r="B4637" s="75" t="s">
        <v>8473</v>
      </c>
      <c r="C4637" s="83">
        <v>2.33</v>
      </c>
      <c r="D4637" s="83">
        <v>0</v>
      </c>
      <c r="E4637">
        <f t="shared" si="514"/>
        <v>2.33</v>
      </c>
      <c r="F4637" t="str">
        <f t="shared" si="515"/>
        <v>se sigue facturando</v>
      </c>
    </row>
    <row r="4638" spans="1:6" hidden="1" x14ac:dyDescent="0.25">
      <c r="A4638" s="75" t="s">
        <v>8490</v>
      </c>
      <c r="B4638" s="75" t="s">
        <v>8491</v>
      </c>
      <c r="C4638" s="83">
        <v>3.05</v>
      </c>
      <c r="D4638" s="83">
        <v>0</v>
      </c>
      <c r="E4638">
        <f t="shared" si="514"/>
        <v>3.05</v>
      </c>
      <c r="F4638" t="str">
        <f t="shared" si="515"/>
        <v>se sigue facturando</v>
      </c>
    </row>
    <row r="4639" spans="1:6" hidden="1" x14ac:dyDescent="0.25">
      <c r="A4639" s="75" t="s">
        <v>8516</v>
      </c>
      <c r="B4639" s="75" t="s">
        <v>8517</v>
      </c>
      <c r="C4639" s="83">
        <v>16.89</v>
      </c>
      <c r="D4639" s="83">
        <v>0</v>
      </c>
      <c r="E4639">
        <f t="shared" si="514"/>
        <v>16.89</v>
      </c>
      <c r="F4639" t="str">
        <f t="shared" si="515"/>
        <v>se sigue facturando</v>
      </c>
    </row>
    <row r="4640" spans="1:6" hidden="1" x14ac:dyDescent="0.25">
      <c r="A4640" s="75" t="s">
        <v>8536</v>
      </c>
      <c r="B4640" s="75" t="s">
        <v>8537</v>
      </c>
      <c r="C4640" s="83">
        <v>3.84</v>
      </c>
      <c r="D4640" s="83">
        <v>0</v>
      </c>
      <c r="E4640">
        <f t="shared" si="514"/>
        <v>3.84</v>
      </c>
      <c r="F4640" t="str">
        <f t="shared" si="515"/>
        <v>se sigue facturando</v>
      </c>
    </row>
    <row r="4641" spans="1:6" hidden="1" x14ac:dyDescent="0.25">
      <c r="A4641" s="75" t="s">
        <v>8548</v>
      </c>
      <c r="B4641" s="75" t="s">
        <v>8549</v>
      </c>
      <c r="C4641" s="83">
        <v>3.36</v>
      </c>
      <c r="D4641" s="83">
        <v>0</v>
      </c>
      <c r="E4641">
        <f t="shared" si="514"/>
        <v>3.36</v>
      </c>
      <c r="F4641" t="str">
        <f t="shared" si="515"/>
        <v>se sigue facturando</v>
      </c>
    </row>
    <row r="4642" spans="1:6" hidden="1" x14ac:dyDescent="0.25">
      <c r="A4642" s="75" t="s">
        <v>8588</v>
      </c>
      <c r="B4642" s="75" t="s">
        <v>8589</v>
      </c>
      <c r="C4642" s="83">
        <v>42.25</v>
      </c>
      <c r="D4642" s="83">
        <v>0</v>
      </c>
      <c r="E4642">
        <f t="shared" si="514"/>
        <v>42.25</v>
      </c>
      <c r="F4642" t="str">
        <f t="shared" si="515"/>
        <v>se sigue facturando</v>
      </c>
    </row>
    <row r="4643" spans="1:6" hidden="1" x14ac:dyDescent="0.25">
      <c r="A4643" s="75" t="s">
        <v>8600</v>
      </c>
      <c r="B4643" s="75" t="s">
        <v>8601</v>
      </c>
      <c r="C4643" s="83">
        <v>24.78</v>
      </c>
      <c r="D4643" s="83">
        <v>0</v>
      </c>
      <c r="E4643">
        <f t="shared" si="514"/>
        <v>24.78</v>
      </c>
      <c r="F4643" t="str">
        <f t="shared" si="515"/>
        <v>se sigue facturando</v>
      </c>
    </row>
    <row r="4644" spans="1:6" hidden="1" x14ac:dyDescent="0.25">
      <c r="A4644" s="75" t="s">
        <v>8606</v>
      </c>
      <c r="B4644" s="75" t="s">
        <v>8607</v>
      </c>
      <c r="C4644" s="83">
        <v>2.11</v>
      </c>
      <c r="D4644" s="83">
        <v>0</v>
      </c>
      <c r="E4644">
        <f t="shared" si="514"/>
        <v>2.11</v>
      </c>
      <c r="F4644" t="str">
        <f t="shared" si="515"/>
        <v>se sigue facturando</v>
      </c>
    </row>
    <row r="4645" spans="1:6" hidden="1" x14ac:dyDescent="0.25">
      <c r="A4645" s="75" t="s">
        <v>8626</v>
      </c>
      <c r="B4645" s="75" t="s">
        <v>8627</v>
      </c>
      <c r="C4645" s="83">
        <v>67.2</v>
      </c>
      <c r="D4645" s="83">
        <v>0</v>
      </c>
      <c r="E4645">
        <f t="shared" si="514"/>
        <v>67.2</v>
      </c>
      <c r="F4645" t="str">
        <f t="shared" si="515"/>
        <v>se sigue facturando</v>
      </c>
    </row>
    <row r="4646" spans="1:6" hidden="1" x14ac:dyDescent="0.25">
      <c r="A4646" s="75" t="s">
        <v>8647</v>
      </c>
      <c r="B4646" s="75" t="s">
        <v>8648</v>
      </c>
      <c r="C4646" s="83">
        <v>3.34</v>
      </c>
      <c r="D4646" s="83">
        <v>0</v>
      </c>
      <c r="E4646">
        <f t="shared" si="514"/>
        <v>3.34</v>
      </c>
      <c r="F4646" t="str">
        <f t="shared" si="515"/>
        <v>se sigue facturando</v>
      </c>
    </row>
    <row r="4647" spans="1:6" hidden="1" x14ac:dyDescent="0.25">
      <c r="A4647" s="75" t="s">
        <v>8649</v>
      </c>
      <c r="B4647" s="75" t="s">
        <v>8650</v>
      </c>
      <c r="C4647" s="83">
        <v>1.7</v>
      </c>
      <c r="D4647" s="83">
        <v>0</v>
      </c>
      <c r="E4647">
        <f t="shared" si="514"/>
        <v>1.7</v>
      </c>
      <c r="F4647" t="str">
        <f t="shared" si="515"/>
        <v>se sigue facturando</v>
      </c>
    </row>
    <row r="4648" spans="1:6" hidden="1" x14ac:dyDescent="0.25">
      <c r="A4648" s="75" t="s">
        <v>8657</v>
      </c>
      <c r="B4648" s="75" t="s">
        <v>8658</v>
      </c>
      <c r="C4648" s="83">
        <v>1.68</v>
      </c>
      <c r="D4648" s="83">
        <v>0</v>
      </c>
      <c r="E4648">
        <f t="shared" si="514"/>
        <v>1.68</v>
      </c>
      <c r="F4648" t="str">
        <f t="shared" si="515"/>
        <v>se sigue facturando</v>
      </c>
    </row>
    <row r="4649" spans="1:6" hidden="1" x14ac:dyDescent="0.25">
      <c r="A4649" s="75" t="s">
        <v>8672</v>
      </c>
      <c r="B4649" s="75" t="s">
        <v>8673</v>
      </c>
      <c r="C4649" s="83">
        <v>1.68</v>
      </c>
      <c r="D4649" s="83">
        <v>0</v>
      </c>
      <c r="E4649">
        <f t="shared" si="514"/>
        <v>1.68</v>
      </c>
      <c r="F4649" t="str">
        <f t="shared" si="515"/>
        <v>se sigue facturando</v>
      </c>
    </row>
    <row r="4650" spans="1:6" hidden="1" x14ac:dyDescent="0.25">
      <c r="A4650" s="75" t="s">
        <v>8678</v>
      </c>
      <c r="B4650" s="75" t="s">
        <v>8679</v>
      </c>
      <c r="C4650" s="83">
        <v>15.39</v>
      </c>
      <c r="D4650" s="83">
        <v>0</v>
      </c>
      <c r="E4650">
        <f t="shared" si="514"/>
        <v>15.39</v>
      </c>
      <c r="F4650" t="str">
        <f t="shared" si="515"/>
        <v>se sigue facturando</v>
      </c>
    </row>
    <row r="4651" spans="1:6" hidden="1" x14ac:dyDescent="0.25">
      <c r="A4651" s="75" t="s">
        <v>8686</v>
      </c>
      <c r="B4651" s="75" t="s">
        <v>8687</v>
      </c>
      <c r="C4651" s="83">
        <v>13.5</v>
      </c>
      <c r="D4651" s="83">
        <v>0</v>
      </c>
      <c r="E4651">
        <f t="shared" si="514"/>
        <v>13.5</v>
      </c>
      <c r="F4651" t="str">
        <f t="shared" si="515"/>
        <v>se sigue facturando</v>
      </c>
    </row>
    <row r="4652" spans="1:6" hidden="1" x14ac:dyDescent="0.25">
      <c r="A4652" s="75" t="s">
        <v>8690</v>
      </c>
      <c r="B4652" s="75" t="s">
        <v>8691</v>
      </c>
      <c r="C4652" s="83">
        <v>9.41</v>
      </c>
      <c r="D4652" s="83">
        <v>0</v>
      </c>
      <c r="E4652">
        <f t="shared" si="514"/>
        <v>9.41</v>
      </c>
      <c r="F4652" t="str">
        <f t="shared" si="515"/>
        <v>se sigue facturando</v>
      </c>
    </row>
    <row r="4653" spans="1:6" hidden="1" x14ac:dyDescent="0.25">
      <c r="A4653" s="75" t="s">
        <v>8698</v>
      </c>
      <c r="B4653" s="75" t="s">
        <v>8699</v>
      </c>
      <c r="C4653" s="83">
        <v>10.08</v>
      </c>
      <c r="D4653" s="83">
        <v>0</v>
      </c>
      <c r="E4653">
        <f t="shared" si="514"/>
        <v>10.08</v>
      </c>
      <c r="F4653" t="str">
        <f t="shared" si="515"/>
        <v>se sigue facturando</v>
      </c>
    </row>
    <row r="4654" spans="1:6" hidden="1" x14ac:dyDescent="0.25">
      <c r="A4654" s="75" t="s">
        <v>8700</v>
      </c>
      <c r="B4654" s="75" t="s">
        <v>8701</v>
      </c>
      <c r="C4654" s="83">
        <v>-3.07</v>
      </c>
      <c r="D4654" s="83">
        <v>0</v>
      </c>
      <c r="E4654">
        <f t="shared" si="514"/>
        <v>-3.07</v>
      </c>
      <c r="F4654" t="str">
        <f t="shared" si="515"/>
        <v>esta pagando</v>
      </c>
    </row>
    <row r="4655" spans="1:6" hidden="1" x14ac:dyDescent="0.25">
      <c r="A4655" s="75" t="s">
        <v>8730</v>
      </c>
      <c r="B4655" s="75" t="s">
        <v>8731</v>
      </c>
      <c r="C4655" s="83">
        <v>3.07</v>
      </c>
      <c r="D4655" s="83">
        <v>0</v>
      </c>
      <c r="E4655">
        <f t="shared" si="514"/>
        <v>3.07</v>
      </c>
      <c r="F4655" t="str">
        <f t="shared" si="515"/>
        <v>se sigue facturando</v>
      </c>
    </row>
    <row r="4656" spans="1:6" hidden="1" x14ac:dyDescent="0.25">
      <c r="A4656" s="75" t="s">
        <v>8732</v>
      </c>
      <c r="B4656" s="75" t="s">
        <v>8733</v>
      </c>
      <c r="C4656" s="83">
        <v>-0.27</v>
      </c>
      <c r="D4656" s="83">
        <v>0</v>
      </c>
      <c r="E4656">
        <f t="shared" si="514"/>
        <v>-0.27</v>
      </c>
      <c r="F4656" t="str">
        <f t="shared" si="515"/>
        <v>esta pagando</v>
      </c>
    </row>
    <row r="4657" spans="1:6" hidden="1" x14ac:dyDescent="0.25">
      <c r="A4657" s="75" t="s">
        <v>8734</v>
      </c>
      <c r="B4657" s="75" t="s">
        <v>8735</v>
      </c>
      <c r="C4657" s="83">
        <v>24.87</v>
      </c>
      <c r="D4657" s="83">
        <v>0</v>
      </c>
      <c r="E4657">
        <f t="shared" si="514"/>
        <v>24.87</v>
      </c>
      <c r="F4657" t="str">
        <f t="shared" si="515"/>
        <v>se sigue facturando</v>
      </c>
    </row>
    <row r="4658" spans="1:6" hidden="1" x14ac:dyDescent="0.25">
      <c r="A4658" s="75" t="s">
        <v>8736</v>
      </c>
      <c r="B4658" s="75" t="s">
        <v>8737</v>
      </c>
      <c r="C4658" s="83">
        <v>14.4</v>
      </c>
      <c r="D4658" s="83">
        <v>0</v>
      </c>
      <c r="E4658">
        <f t="shared" si="514"/>
        <v>14.4</v>
      </c>
      <c r="F4658" t="str">
        <f t="shared" si="515"/>
        <v>se sigue facturando</v>
      </c>
    </row>
    <row r="4659" spans="1:6" hidden="1" x14ac:dyDescent="0.25">
      <c r="A4659" s="75" t="s">
        <v>8738</v>
      </c>
      <c r="B4659" s="75" t="s">
        <v>8739</v>
      </c>
      <c r="C4659" s="83">
        <v>10.15</v>
      </c>
      <c r="D4659" s="83">
        <v>0</v>
      </c>
      <c r="E4659">
        <f t="shared" si="514"/>
        <v>10.15</v>
      </c>
      <c r="F4659" t="str">
        <f t="shared" si="515"/>
        <v>se sigue facturando</v>
      </c>
    </row>
    <row r="4660" spans="1:6" hidden="1" x14ac:dyDescent="0.25">
      <c r="A4660" s="75" t="s">
        <v>8740</v>
      </c>
      <c r="B4660" s="75" t="s">
        <v>8741</v>
      </c>
      <c r="C4660" s="83">
        <v>-4.95</v>
      </c>
      <c r="D4660" s="83">
        <v>0</v>
      </c>
      <c r="E4660">
        <f t="shared" si="514"/>
        <v>-4.95</v>
      </c>
      <c r="F4660" t="str">
        <f t="shared" si="515"/>
        <v>esta pagando</v>
      </c>
    </row>
    <row r="4661" spans="1:6" hidden="1" x14ac:dyDescent="0.25">
      <c r="A4661" s="75" t="s">
        <v>8742</v>
      </c>
      <c r="B4661" s="75" t="s">
        <v>8743</v>
      </c>
      <c r="C4661" s="83">
        <v>39.39</v>
      </c>
      <c r="D4661" s="83">
        <v>0</v>
      </c>
      <c r="E4661">
        <f t="shared" si="514"/>
        <v>39.39</v>
      </c>
      <c r="F4661" t="str">
        <f t="shared" si="515"/>
        <v>se sigue facturando</v>
      </c>
    </row>
    <row r="4662" spans="1:6" hidden="1" x14ac:dyDescent="0.25">
      <c r="A4662" s="75" t="s">
        <v>8744</v>
      </c>
      <c r="B4662" s="75" t="s">
        <v>8745</v>
      </c>
      <c r="C4662" s="83">
        <v>51.95</v>
      </c>
      <c r="D4662" s="83">
        <v>0</v>
      </c>
      <c r="E4662">
        <f t="shared" si="514"/>
        <v>51.95</v>
      </c>
      <c r="F4662" t="str">
        <f t="shared" si="515"/>
        <v>se sigue facturando</v>
      </c>
    </row>
    <row r="4663" spans="1:6" hidden="1" x14ac:dyDescent="0.25">
      <c r="A4663" s="75" t="s">
        <v>8746</v>
      </c>
      <c r="B4663" s="75" t="s">
        <v>8747</v>
      </c>
      <c r="C4663" s="83">
        <v>6.32</v>
      </c>
      <c r="D4663" s="83">
        <v>0</v>
      </c>
      <c r="E4663">
        <f t="shared" si="514"/>
        <v>6.32</v>
      </c>
      <c r="F4663" t="str">
        <f t="shared" si="515"/>
        <v>se sigue facturando</v>
      </c>
    </row>
    <row r="4664" spans="1:6" hidden="1" x14ac:dyDescent="0.25">
      <c r="A4664" s="75" t="s">
        <v>8748</v>
      </c>
      <c r="B4664" s="75" t="s">
        <v>8749</v>
      </c>
      <c r="C4664" s="83">
        <v>2.5499999999999998</v>
      </c>
      <c r="D4664" s="83">
        <v>0</v>
      </c>
      <c r="E4664">
        <f t="shared" si="514"/>
        <v>2.5499999999999998</v>
      </c>
      <c r="F4664" t="str">
        <f t="shared" si="515"/>
        <v>se sigue facturando</v>
      </c>
    </row>
    <row r="4665" spans="1:6" hidden="1" x14ac:dyDescent="0.25">
      <c r="A4665" s="75" t="s">
        <v>8750</v>
      </c>
      <c r="B4665" s="75" t="s">
        <v>8751</v>
      </c>
      <c r="C4665" s="83">
        <v>2.89</v>
      </c>
      <c r="D4665" s="83">
        <v>0</v>
      </c>
      <c r="E4665">
        <f t="shared" si="514"/>
        <v>2.89</v>
      </c>
      <c r="F4665" t="str">
        <f t="shared" si="515"/>
        <v>se sigue facturando</v>
      </c>
    </row>
    <row r="4666" spans="1:6" hidden="1" x14ac:dyDescent="0.25">
      <c r="A4666" s="75" t="s">
        <v>8752</v>
      </c>
      <c r="B4666" s="75" t="s">
        <v>8753</v>
      </c>
      <c r="C4666" s="83">
        <v>4.5</v>
      </c>
      <c r="D4666" s="83">
        <v>0</v>
      </c>
      <c r="E4666">
        <f t="shared" si="514"/>
        <v>4.5</v>
      </c>
      <c r="F4666" t="str">
        <f t="shared" si="515"/>
        <v>se sigue facturando</v>
      </c>
    </row>
    <row r="4667" spans="1:6" hidden="1" x14ac:dyDescent="0.25">
      <c r="A4667" s="75" t="s">
        <v>8754</v>
      </c>
      <c r="B4667" s="75" t="s">
        <v>8755</v>
      </c>
      <c r="C4667" s="83">
        <v>11.81</v>
      </c>
      <c r="D4667" s="83">
        <v>0</v>
      </c>
      <c r="E4667">
        <f t="shared" si="514"/>
        <v>11.81</v>
      </c>
      <c r="F4667" t="str">
        <f t="shared" si="515"/>
        <v>se sigue facturando</v>
      </c>
    </row>
    <row r="4668" spans="1:6" hidden="1" x14ac:dyDescent="0.25">
      <c r="A4668" s="75" t="s">
        <v>8756</v>
      </c>
      <c r="B4668" s="75" t="s">
        <v>8757</v>
      </c>
      <c r="C4668" s="83">
        <v>5.04</v>
      </c>
      <c r="D4668" s="83">
        <v>0</v>
      </c>
      <c r="E4668">
        <f t="shared" si="514"/>
        <v>5.04</v>
      </c>
      <c r="F4668" t="str">
        <f t="shared" si="515"/>
        <v>se sigue facturando</v>
      </c>
    </row>
    <row r="4669" spans="1:6" hidden="1" x14ac:dyDescent="0.25">
      <c r="A4669" s="75" t="s">
        <v>8758</v>
      </c>
      <c r="B4669" s="75" t="s">
        <v>8759</v>
      </c>
      <c r="C4669" s="83">
        <v>5.09</v>
      </c>
      <c r="D4669" s="83">
        <v>0</v>
      </c>
      <c r="E4669">
        <f t="shared" si="514"/>
        <v>5.09</v>
      </c>
      <c r="F4669" t="str">
        <f t="shared" si="515"/>
        <v>se sigue facturando</v>
      </c>
    </row>
    <row r="4670" spans="1:6" hidden="1" x14ac:dyDescent="0.25">
      <c r="A4670" s="75" t="s">
        <v>8760</v>
      </c>
      <c r="B4670" s="75" t="s">
        <v>8761</v>
      </c>
      <c r="C4670" s="83">
        <v>5.04</v>
      </c>
      <c r="D4670" s="83">
        <v>0</v>
      </c>
      <c r="E4670">
        <f t="shared" si="514"/>
        <v>5.04</v>
      </c>
      <c r="F4670" t="str">
        <f t="shared" si="515"/>
        <v>se sigue facturando</v>
      </c>
    </row>
    <row r="4671" spans="1:6" hidden="1" x14ac:dyDescent="0.25">
      <c r="A4671" s="75" t="s">
        <v>8762</v>
      </c>
      <c r="B4671" s="75" t="s">
        <v>8763</v>
      </c>
      <c r="C4671" s="83">
        <v>3.92</v>
      </c>
      <c r="D4671" s="83">
        <v>0</v>
      </c>
      <c r="E4671">
        <f t="shared" si="514"/>
        <v>3.92</v>
      </c>
      <c r="F4671" t="str">
        <f t="shared" si="515"/>
        <v>se sigue facturando</v>
      </c>
    </row>
    <row r="4672" spans="1:6" hidden="1" x14ac:dyDescent="0.25">
      <c r="A4672" s="75" t="s">
        <v>8764</v>
      </c>
      <c r="B4672" s="75" t="s">
        <v>8765</v>
      </c>
      <c r="C4672" s="83">
        <v>6.85</v>
      </c>
      <c r="D4672" s="83">
        <v>0</v>
      </c>
      <c r="E4672">
        <f t="shared" si="514"/>
        <v>6.85</v>
      </c>
      <c r="F4672" t="str">
        <f t="shared" si="515"/>
        <v>se sigue facturando</v>
      </c>
    </row>
    <row r="4673" spans="1:6" hidden="1" x14ac:dyDescent="0.25">
      <c r="A4673" s="75" t="s">
        <v>8766</v>
      </c>
      <c r="B4673" s="75" t="s">
        <v>8767</v>
      </c>
      <c r="C4673" s="83">
        <v>31.58</v>
      </c>
      <c r="D4673" s="83">
        <v>0</v>
      </c>
      <c r="E4673">
        <f t="shared" si="514"/>
        <v>31.58</v>
      </c>
      <c r="F4673" t="str">
        <f t="shared" si="515"/>
        <v>se sigue facturando</v>
      </c>
    </row>
    <row r="4674" spans="1:6" hidden="1" x14ac:dyDescent="0.25">
      <c r="A4674" s="75" t="s">
        <v>8768</v>
      </c>
      <c r="B4674" s="75" t="s">
        <v>8769</v>
      </c>
      <c r="C4674" s="83">
        <v>0.78</v>
      </c>
      <c r="D4674" s="83">
        <v>0</v>
      </c>
      <c r="E4674">
        <f t="shared" ref="E4674:E4737" si="516">C4674-D4674</f>
        <v>0.78</v>
      </c>
      <c r="F4674" t="str">
        <f t="shared" ref="F4674:F4737" si="517">IF(E4674=0,"No cobrable", IF(C4674&gt;D4674,"se sigue facturando","esta pagando"))</f>
        <v>se sigue facturando</v>
      </c>
    </row>
    <row r="4675" spans="1:6" hidden="1" x14ac:dyDescent="0.25">
      <c r="A4675" s="75" t="s">
        <v>8770</v>
      </c>
      <c r="B4675" s="75" t="s">
        <v>8771</v>
      </c>
      <c r="C4675" s="83">
        <v>1.69</v>
      </c>
      <c r="D4675" s="83">
        <v>0</v>
      </c>
      <c r="E4675">
        <f t="shared" si="516"/>
        <v>1.69</v>
      </c>
      <c r="F4675" t="str">
        <f t="shared" si="517"/>
        <v>se sigue facturando</v>
      </c>
    </row>
    <row r="4676" spans="1:6" hidden="1" x14ac:dyDescent="0.25">
      <c r="A4676" s="75" t="s">
        <v>8772</v>
      </c>
      <c r="B4676" s="75" t="s">
        <v>8773</v>
      </c>
      <c r="C4676" s="83">
        <v>0.01</v>
      </c>
      <c r="D4676" s="83">
        <v>0</v>
      </c>
      <c r="E4676">
        <f t="shared" si="516"/>
        <v>0.01</v>
      </c>
      <c r="F4676" t="str">
        <f t="shared" si="517"/>
        <v>se sigue facturando</v>
      </c>
    </row>
    <row r="4677" spans="1:6" hidden="1" x14ac:dyDescent="0.25">
      <c r="A4677" s="75" t="s">
        <v>8774</v>
      </c>
      <c r="B4677" s="75" t="s">
        <v>8775</v>
      </c>
      <c r="C4677" s="83">
        <v>0.71</v>
      </c>
      <c r="D4677" s="83">
        <v>0</v>
      </c>
      <c r="E4677">
        <f t="shared" si="516"/>
        <v>0.71</v>
      </c>
      <c r="F4677" t="str">
        <f t="shared" si="517"/>
        <v>se sigue facturando</v>
      </c>
    </row>
    <row r="4678" spans="1:6" hidden="1" x14ac:dyDescent="0.25">
      <c r="A4678" s="75" t="s">
        <v>8776</v>
      </c>
      <c r="B4678" s="75" t="s">
        <v>8777</v>
      </c>
      <c r="C4678" s="83">
        <v>1.1599999999999999</v>
      </c>
      <c r="D4678" s="83">
        <v>0</v>
      </c>
      <c r="E4678">
        <f t="shared" si="516"/>
        <v>1.1599999999999999</v>
      </c>
      <c r="F4678" t="str">
        <f t="shared" si="517"/>
        <v>se sigue facturando</v>
      </c>
    </row>
    <row r="4679" spans="1:6" hidden="1" x14ac:dyDescent="0.25">
      <c r="A4679" s="75" t="s">
        <v>8778</v>
      </c>
      <c r="B4679" s="75" t="s">
        <v>8779</v>
      </c>
      <c r="C4679" s="83">
        <v>4.4400000000000004</v>
      </c>
      <c r="D4679" s="83">
        <v>0</v>
      </c>
      <c r="E4679">
        <f t="shared" si="516"/>
        <v>4.4400000000000004</v>
      </c>
      <c r="F4679" t="str">
        <f t="shared" si="517"/>
        <v>se sigue facturando</v>
      </c>
    </row>
    <row r="4680" spans="1:6" hidden="1" x14ac:dyDescent="0.25">
      <c r="A4680" s="75" t="s">
        <v>8780</v>
      </c>
      <c r="B4680" s="75" t="s">
        <v>8781</v>
      </c>
      <c r="C4680" s="83">
        <v>0.01</v>
      </c>
      <c r="D4680" s="83">
        <v>0</v>
      </c>
      <c r="E4680">
        <f t="shared" si="516"/>
        <v>0.01</v>
      </c>
      <c r="F4680" t="str">
        <f t="shared" si="517"/>
        <v>se sigue facturando</v>
      </c>
    </row>
    <row r="4681" spans="1:6" hidden="1" x14ac:dyDescent="0.25">
      <c r="A4681" s="75" t="s">
        <v>8782</v>
      </c>
      <c r="B4681" s="75" t="s">
        <v>8783</v>
      </c>
      <c r="C4681" s="83">
        <v>-0.23</v>
      </c>
      <c r="D4681" s="83">
        <v>0</v>
      </c>
      <c r="E4681">
        <f t="shared" si="516"/>
        <v>-0.23</v>
      </c>
      <c r="F4681" t="str">
        <f t="shared" si="517"/>
        <v>esta pagando</v>
      </c>
    </row>
    <row r="4682" spans="1:6" hidden="1" x14ac:dyDescent="0.25">
      <c r="A4682" s="75" t="s">
        <v>8784</v>
      </c>
      <c r="B4682" s="75" t="s">
        <v>8785</v>
      </c>
      <c r="C4682" s="83">
        <v>1.95</v>
      </c>
      <c r="D4682" s="83">
        <v>0</v>
      </c>
      <c r="E4682">
        <f t="shared" si="516"/>
        <v>1.95</v>
      </c>
      <c r="F4682" t="str">
        <f t="shared" si="517"/>
        <v>se sigue facturando</v>
      </c>
    </row>
    <row r="4683" spans="1:6" hidden="1" x14ac:dyDescent="0.25">
      <c r="A4683" s="75" t="s">
        <v>8786</v>
      </c>
      <c r="B4683" s="75" t="s">
        <v>8787</v>
      </c>
      <c r="C4683" s="83">
        <v>0.41</v>
      </c>
      <c r="D4683" s="83">
        <v>0</v>
      </c>
      <c r="E4683">
        <f t="shared" si="516"/>
        <v>0.41</v>
      </c>
      <c r="F4683" t="str">
        <f t="shared" si="517"/>
        <v>se sigue facturando</v>
      </c>
    </row>
    <row r="4684" spans="1:6" hidden="1" x14ac:dyDescent="0.25">
      <c r="A4684" s="75" t="s">
        <v>8788</v>
      </c>
      <c r="B4684" s="75" t="s">
        <v>8789</v>
      </c>
      <c r="C4684" s="83">
        <v>0.34</v>
      </c>
      <c r="D4684" s="83">
        <v>0</v>
      </c>
      <c r="E4684">
        <f t="shared" si="516"/>
        <v>0.34</v>
      </c>
      <c r="F4684" t="str">
        <f t="shared" si="517"/>
        <v>se sigue facturando</v>
      </c>
    </row>
    <row r="4685" spans="1:6" hidden="1" x14ac:dyDescent="0.25">
      <c r="A4685" s="75" t="s">
        <v>8790</v>
      </c>
      <c r="B4685" s="75" t="s">
        <v>8791</v>
      </c>
      <c r="C4685" s="83">
        <v>2.79</v>
      </c>
      <c r="D4685" s="83">
        <v>0</v>
      </c>
      <c r="E4685">
        <f t="shared" si="516"/>
        <v>2.79</v>
      </c>
      <c r="F4685" t="str">
        <f t="shared" si="517"/>
        <v>se sigue facturando</v>
      </c>
    </row>
    <row r="4686" spans="1:6" hidden="1" x14ac:dyDescent="0.25">
      <c r="A4686" s="75" t="s">
        <v>8792</v>
      </c>
      <c r="B4686" s="75" t="s">
        <v>8793</v>
      </c>
      <c r="C4686" s="83">
        <v>0.11</v>
      </c>
      <c r="D4686" s="83">
        <v>0</v>
      </c>
      <c r="E4686">
        <f t="shared" si="516"/>
        <v>0.11</v>
      </c>
      <c r="F4686" t="str">
        <f t="shared" si="517"/>
        <v>se sigue facturando</v>
      </c>
    </row>
    <row r="4687" spans="1:6" hidden="1" x14ac:dyDescent="0.25">
      <c r="A4687" s="75" t="s">
        <v>8794</v>
      </c>
      <c r="B4687" s="75" t="s">
        <v>8795</v>
      </c>
      <c r="C4687" s="83">
        <v>2.42</v>
      </c>
      <c r="D4687" s="83">
        <v>0</v>
      </c>
      <c r="E4687">
        <f t="shared" si="516"/>
        <v>2.42</v>
      </c>
      <c r="F4687" t="str">
        <f t="shared" si="517"/>
        <v>se sigue facturando</v>
      </c>
    </row>
    <row r="4688" spans="1:6" hidden="1" x14ac:dyDescent="0.25">
      <c r="A4688" s="75" t="s">
        <v>8796</v>
      </c>
      <c r="B4688" s="75" t="s">
        <v>8797</v>
      </c>
      <c r="C4688" s="83">
        <v>0.82</v>
      </c>
      <c r="D4688" s="83">
        <v>0</v>
      </c>
      <c r="E4688">
        <f t="shared" si="516"/>
        <v>0.82</v>
      </c>
      <c r="F4688" t="str">
        <f t="shared" si="517"/>
        <v>se sigue facturando</v>
      </c>
    </row>
    <row r="4689" spans="1:6" hidden="1" x14ac:dyDescent="0.25">
      <c r="A4689" s="75" t="s">
        <v>8798</v>
      </c>
      <c r="B4689" s="75" t="s">
        <v>8799</v>
      </c>
      <c r="C4689" s="83">
        <v>-67.2</v>
      </c>
      <c r="D4689" s="83">
        <v>0</v>
      </c>
      <c r="E4689">
        <f t="shared" si="516"/>
        <v>-67.2</v>
      </c>
      <c r="F4689" t="str">
        <f t="shared" si="517"/>
        <v>esta pagando</v>
      </c>
    </row>
    <row r="4690" spans="1:6" hidden="1" x14ac:dyDescent="0.25">
      <c r="A4690" s="75" t="s">
        <v>8800</v>
      </c>
      <c r="B4690" s="75" t="s">
        <v>8801</v>
      </c>
      <c r="C4690" s="83">
        <v>0.48</v>
      </c>
      <c r="D4690" s="83">
        <v>0</v>
      </c>
      <c r="E4690">
        <f t="shared" si="516"/>
        <v>0.48</v>
      </c>
      <c r="F4690" t="str">
        <f t="shared" si="517"/>
        <v>se sigue facturando</v>
      </c>
    </row>
    <row r="4691" spans="1:6" hidden="1" x14ac:dyDescent="0.25">
      <c r="A4691" s="75" t="s">
        <v>8802</v>
      </c>
      <c r="B4691" s="75" t="s">
        <v>8803</v>
      </c>
      <c r="C4691" s="83">
        <v>3.56</v>
      </c>
      <c r="D4691" s="83">
        <v>0</v>
      </c>
      <c r="E4691">
        <f t="shared" si="516"/>
        <v>3.56</v>
      </c>
      <c r="F4691" t="str">
        <f t="shared" si="517"/>
        <v>se sigue facturando</v>
      </c>
    </row>
    <row r="4692" spans="1:6" hidden="1" x14ac:dyDescent="0.25">
      <c r="A4692" s="75" t="s">
        <v>8804</v>
      </c>
      <c r="B4692" s="75" t="s">
        <v>8805</v>
      </c>
      <c r="C4692" s="83">
        <v>7.28</v>
      </c>
      <c r="D4692" s="83">
        <v>0</v>
      </c>
      <c r="E4692">
        <f t="shared" si="516"/>
        <v>7.28</v>
      </c>
      <c r="F4692" t="str">
        <f t="shared" si="517"/>
        <v>se sigue facturando</v>
      </c>
    </row>
    <row r="4693" spans="1:6" hidden="1" x14ac:dyDescent="0.25">
      <c r="A4693" s="75" t="s">
        <v>8806</v>
      </c>
      <c r="B4693" s="75" t="s">
        <v>8807</v>
      </c>
      <c r="C4693" s="83">
        <v>7.0000000000000007E-2</v>
      </c>
      <c r="D4693" s="83">
        <v>0</v>
      </c>
      <c r="E4693">
        <f t="shared" si="516"/>
        <v>7.0000000000000007E-2</v>
      </c>
      <c r="F4693" t="str">
        <f t="shared" si="517"/>
        <v>se sigue facturando</v>
      </c>
    </row>
    <row r="4694" spans="1:6" hidden="1" x14ac:dyDescent="0.25">
      <c r="A4694" s="75" t="s">
        <v>8816</v>
      </c>
      <c r="B4694" s="75" t="s">
        <v>8817</v>
      </c>
      <c r="C4694" s="83">
        <v>22.97</v>
      </c>
      <c r="D4694" s="83">
        <v>0</v>
      </c>
      <c r="E4694">
        <f t="shared" si="516"/>
        <v>22.97</v>
      </c>
      <c r="F4694" t="str">
        <f t="shared" si="517"/>
        <v>se sigue facturando</v>
      </c>
    </row>
    <row r="4695" spans="1:6" hidden="1" x14ac:dyDescent="0.25">
      <c r="A4695" s="75" t="s">
        <v>8864</v>
      </c>
      <c r="B4695" s="75" t="s">
        <v>8865</v>
      </c>
      <c r="C4695" s="83">
        <v>3.92</v>
      </c>
      <c r="D4695" s="83">
        <v>0</v>
      </c>
      <c r="E4695">
        <f t="shared" si="516"/>
        <v>3.92</v>
      </c>
      <c r="F4695" t="str">
        <f t="shared" si="517"/>
        <v>se sigue facturando</v>
      </c>
    </row>
    <row r="4696" spans="1:6" hidden="1" x14ac:dyDescent="0.25">
      <c r="A4696" s="75" t="s">
        <v>8902</v>
      </c>
      <c r="B4696" s="75" t="s">
        <v>8903</v>
      </c>
      <c r="C4696" s="83">
        <v>8.6</v>
      </c>
      <c r="D4696" s="83">
        <v>0</v>
      </c>
      <c r="E4696">
        <f t="shared" si="516"/>
        <v>8.6</v>
      </c>
      <c r="F4696" t="str">
        <f t="shared" si="517"/>
        <v>se sigue facturando</v>
      </c>
    </row>
    <row r="4697" spans="1:6" hidden="1" x14ac:dyDescent="0.25">
      <c r="A4697" s="75" t="s">
        <v>8906</v>
      </c>
      <c r="B4697" s="75" t="s">
        <v>8907</v>
      </c>
      <c r="C4697" s="83">
        <v>11.27</v>
      </c>
      <c r="D4697" s="83">
        <v>0</v>
      </c>
      <c r="E4697">
        <f t="shared" si="516"/>
        <v>11.27</v>
      </c>
      <c r="F4697" t="str">
        <f t="shared" si="517"/>
        <v>se sigue facturando</v>
      </c>
    </row>
    <row r="4698" spans="1:6" hidden="1" x14ac:dyDescent="0.25">
      <c r="A4698" s="75" t="s">
        <v>8912</v>
      </c>
      <c r="B4698" s="75" t="s">
        <v>8913</v>
      </c>
      <c r="C4698" s="83">
        <v>23.11</v>
      </c>
      <c r="D4698" s="83">
        <v>0</v>
      </c>
      <c r="E4698">
        <f t="shared" si="516"/>
        <v>23.11</v>
      </c>
      <c r="F4698" t="str">
        <f t="shared" si="517"/>
        <v>se sigue facturando</v>
      </c>
    </row>
    <row r="4699" spans="1:6" hidden="1" x14ac:dyDescent="0.25">
      <c r="A4699" s="75" t="s">
        <v>8916</v>
      </c>
      <c r="B4699" s="75" t="s">
        <v>8917</v>
      </c>
      <c r="C4699" s="83">
        <v>0.01</v>
      </c>
      <c r="D4699" s="83">
        <v>0</v>
      </c>
      <c r="E4699">
        <f t="shared" si="516"/>
        <v>0.01</v>
      </c>
      <c r="F4699" t="str">
        <f t="shared" si="517"/>
        <v>se sigue facturando</v>
      </c>
    </row>
    <row r="4700" spans="1:6" hidden="1" x14ac:dyDescent="0.25">
      <c r="A4700" s="75" t="s">
        <v>8930</v>
      </c>
      <c r="B4700" s="75" t="s">
        <v>8931</v>
      </c>
      <c r="C4700" s="83">
        <v>18.27</v>
      </c>
      <c r="D4700" s="83">
        <v>0</v>
      </c>
      <c r="E4700">
        <f t="shared" si="516"/>
        <v>18.27</v>
      </c>
      <c r="F4700" t="str">
        <f t="shared" si="517"/>
        <v>se sigue facturando</v>
      </c>
    </row>
    <row r="4701" spans="1:6" hidden="1" x14ac:dyDescent="0.25">
      <c r="A4701" s="75" t="s">
        <v>8946</v>
      </c>
      <c r="B4701" s="75" t="s">
        <v>8947</v>
      </c>
      <c r="C4701" s="83">
        <v>22.25</v>
      </c>
      <c r="D4701" s="83">
        <v>0</v>
      </c>
      <c r="E4701">
        <f t="shared" si="516"/>
        <v>22.25</v>
      </c>
      <c r="F4701" t="str">
        <f t="shared" si="517"/>
        <v>se sigue facturando</v>
      </c>
    </row>
    <row r="4702" spans="1:6" hidden="1" x14ac:dyDescent="0.25">
      <c r="A4702" s="75" t="s">
        <v>8950</v>
      </c>
      <c r="B4702" s="75" t="s">
        <v>8951</v>
      </c>
      <c r="C4702" s="83">
        <v>31.51</v>
      </c>
      <c r="D4702" s="83">
        <v>0</v>
      </c>
      <c r="E4702">
        <f t="shared" si="516"/>
        <v>31.51</v>
      </c>
      <c r="F4702" t="str">
        <f t="shared" si="517"/>
        <v>se sigue facturando</v>
      </c>
    </row>
    <row r="4703" spans="1:6" hidden="1" x14ac:dyDescent="0.25">
      <c r="A4703" s="75" t="s">
        <v>8960</v>
      </c>
      <c r="B4703" s="75" t="s">
        <v>8961</v>
      </c>
      <c r="C4703" s="83">
        <v>7.81</v>
      </c>
      <c r="D4703" s="83">
        <v>0</v>
      </c>
      <c r="E4703">
        <f t="shared" si="516"/>
        <v>7.81</v>
      </c>
      <c r="F4703" t="str">
        <f t="shared" si="517"/>
        <v>se sigue facturando</v>
      </c>
    </row>
    <row r="4704" spans="1:6" hidden="1" x14ac:dyDescent="0.25">
      <c r="A4704" s="75" t="s">
        <v>8964</v>
      </c>
      <c r="B4704" s="75" t="s">
        <v>8965</v>
      </c>
      <c r="C4704" s="83">
        <v>17.8</v>
      </c>
      <c r="D4704" s="83">
        <v>0</v>
      </c>
      <c r="E4704">
        <f t="shared" si="516"/>
        <v>17.8</v>
      </c>
      <c r="F4704" t="str">
        <f t="shared" si="517"/>
        <v>se sigue facturando</v>
      </c>
    </row>
    <row r="4705" spans="1:6" hidden="1" x14ac:dyDescent="0.25">
      <c r="A4705" s="75" t="s">
        <v>8972</v>
      </c>
      <c r="B4705" s="75" t="s">
        <v>8973</v>
      </c>
      <c r="C4705" s="83">
        <v>219.75</v>
      </c>
      <c r="D4705" s="83">
        <v>0</v>
      </c>
      <c r="E4705">
        <f t="shared" si="516"/>
        <v>219.75</v>
      </c>
      <c r="F4705" t="str">
        <f t="shared" si="517"/>
        <v>se sigue facturando</v>
      </c>
    </row>
    <row r="4706" spans="1:6" hidden="1" x14ac:dyDescent="0.25">
      <c r="A4706" s="75" t="s">
        <v>8974</v>
      </c>
      <c r="B4706" s="75" t="s">
        <v>8975</v>
      </c>
      <c r="C4706" s="83">
        <v>56.09</v>
      </c>
      <c r="D4706" s="83">
        <v>0</v>
      </c>
      <c r="E4706">
        <f t="shared" si="516"/>
        <v>56.09</v>
      </c>
      <c r="F4706" t="str">
        <f t="shared" si="517"/>
        <v>se sigue facturando</v>
      </c>
    </row>
    <row r="4707" spans="1:6" hidden="1" x14ac:dyDescent="0.25">
      <c r="A4707" s="75" t="s">
        <v>8976</v>
      </c>
      <c r="B4707" s="75" t="s">
        <v>8977</v>
      </c>
      <c r="C4707" s="83">
        <v>15.23</v>
      </c>
      <c r="D4707" s="83">
        <v>0</v>
      </c>
      <c r="E4707">
        <f t="shared" si="516"/>
        <v>15.23</v>
      </c>
      <c r="F4707" t="str">
        <f t="shared" si="517"/>
        <v>se sigue facturando</v>
      </c>
    </row>
    <row r="4708" spans="1:6" hidden="1" x14ac:dyDescent="0.25">
      <c r="A4708" s="75" t="s">
        <v>8978</v>
      </c>
      <c r="B4708" s="75" t="s">
        <v>8979</v>
      </c>
      <c r="C4708" s="83">
        <v>2.48</v>
      </c>
      <c r="D4708" s="83">
        <v>0</v>
      </c>
      <c r="E4708">
        <f t="shared" si="516"/>
        <v>2.48</v>
      </c>
      <c r="F4708" t="str">
        <f t="shared" si="517"/>
        <v>se sigue facturando</v>
      </c>
    </row>
    <row r="4709" spans="1:6" hidden="1" x14ac:dyDescent="0.25">
      <c r="A4709" s="75" t="s">
        <v>8980</v>
      </c>
      <c r="B4709" s="75" t="s">
        <v>8981</v>
      </c>
      <c r="C4709" s="83">
        <v>4.42</v>
      </c>
      <c r="D4709" s="83">
        <v>0</v>
      </c>
      <c r="E4709">
        <f t="shared" si="516"/>
        <v>4.42</v>
      </c>
      <c r="F4709" t="str">
        <f t="shared" si="517"/>
        <v>se sigue facturando</v>
      </c>
    </row>
    <row r="4710" spans="1:6" hidden="1" x14ac:dyDescent="0.25">
      <c r="A4710" s="75" t="s">
        <v>8982</v>
      </c>
      <c r="B4710" s="75" t="s">
        <v>8983</v>
      </c>
      <c r="C4710" s="83">
        <v>25.76</v>
      </c>
      <c r="D4710" s="83">
        <v>0</v>
      </c>
      <c r="E4710">
        <f t="shared" si="516"/>
        <v>25.76</v>
      </c>
      <c r="F4710" t="str">
        <f t="shared" si="517"/>
        <v>se sigue facturando</v>
      </c>
    </row>
    <row r="4711" spans="1:6" hidden="1" x14ac:dyDescent="0.25">
      <c r="A4711" s="75" t="s">
        <v>8984</v>
      </c>
      <c r="B4711" s="75" t="s">
        <v>8985</v>
      </c>
      <c r="C4711" s="83">
        <v>0.33</v>
      </c>
      <c r="D4711" s="83">
        <v>0</v>
      </c>
      <c r="E4711">
        <f t="shared" si="516"/>
        <v>0.33</v>
      </c>
      <c r="F4711" t="str">
        <f t="shared" si="517"/>
        <v>se sigue facturando</v>
      </c>
    </row>
    <row r="4712" spans="1:6" hidden="1" x14ac:dyDescent="0.25">
      <c r="A4712" s="75" t="s">
        <v>8986</v>
      </c>
      <c r="B4712" s="75" t="s">
        <v>8987</v>
      </c>
      <c r="C4712" s="83">
        <v>2.2200000000000002</v>
      </c>
      <c r="D4712" s="83">
        <v>0</v>
      </c>
      <c r="E4712">
        <f t="shared" si="516"/>
        <v>2.2200000000000002</v>
      </c>
      <c r="F4712" t="str">
        <f t="shared" si="517"/>
        <v>se sigue facturando</v>
      </c>
    </row>
    <row r="4713" spans="1:6" hidden="1" x14ac:dyDescent="0.25">
      <c r="A4713" s="75" t="s">
        <v>9010</v>
      </c>
      <c r="B4713" s="75" t="s">
        <v>9011</v>
      </c>
      <c r="C4713" s="83">
        <v>4.3499999999999996</v>
      </c>
      <c r="D4713" s="83">
        <v>0</v>
      </c>
      <c r="E4713">
        <f t="shared" si="516"/>
        <v>4.3499999999999996</v>
      </c>
      <c r="F4713" t="str">
        <f t="shared" si="517"/>
        <v>se sigue facturando</v>
      </c>
    </row>
    <row r="4714" spans="1:6" hidden="1" x14ac:dyDescent="0.25">
      <c r="A4714" s="75" t="s">
        <v>9086</v>
      </c>
      <c r="B4714" s="75" t="s">
        <v>9087</v>
      </c>
      <c r="C4714" s="83">
        <v>1.86</v>
      </c>
      <c r="D4714" s="83">
        <v>0</v>
      </c>
      <c r="E4714">
        <f t="shared" si="516"/>
        <v>1.86</v>
      </c>
      <c r="F4714" t="str">
        <f t="shared" si="517"/>
        <v>se sigue facturando</v>
      </c>
    </row>
    <row r="4715" spans="1:6" hidden="1" x14ac:dyDescent="0.25">
      <c r="A4715" s="75" t="s">
        <v>9092</v>
      </c>
      <c r="B4715" s="75" t="s">
        <v>9093</v>
      </c>
      <c r="C4715" s="83">
        <v>1.68</v>
      </c>
      <c r="D4715" s="83">
        <v>0</v>
      </c>
      <c r="E4715">
        <f t="shared" si="516"/>
        <v>1.68</v>
      </c>
      <c r="F4715" t="str">
        <f t="shared" si="517"/>
        <v>se sigue facturando</v>
      </c>
    </row>
    <row r="4716" spans="1:6" hidden="1" x14ac:dyDescent="0.25">
      <c r="A4716" s="75" t="s">
        <v>9120</v>
      </c>
      <c r="B4716" s="75" t="s">
        <v>9121</v>
      </c>
      <c r="C4716" s="83">
        <v>1.92</v>
      </c>
      <c r="D4716" s="83">
        <v>0</v>
      </c>
      <c r="E4716">
        <f t="shared" si="516"/>
        <v>1.92</v>
      </c>
      <c r="F4716" t="str">
        <f t="shared" si="517"/>
        <v>se sigue facturando</v>
      </c>
    </row>
    <row r="4717" spans="1:6" hidden="1" x14ac:dyDescent="0.25">
      <c r="A4717" s="75" t="s">
        <v>9128</v>
      </c>
      <c r="B4717" s="75" t="s">
        <v>9129</v>
      </c>
      <c r="C4717" s="83">
        <v>5.79</v>
      </c>
      <c r="D4717" s="83">
        <v>0</v>
      </c>
      <c r="E4717">
        <f t="shared" si="516"/>
        <v>5.79</v>
      </c>
      <c r="F4717" t="str">
        <f t="shared" si="517"/>
        <v>se sigue facturando</v>
      </c>
    </row>
    <row r="4718" spans="1:6" hidden="1" x14ac:dyDescent="0.25">
      <c r="A4718" s="75" t="s">
        <v>9132</v>
      </c>
      <c r="B4718" s="75" t="s">
        <v>9133</v>
      </c>
      <c r="C4718" s="83">
        <v>1.94</v>
      </c>
      <c r="D4718" s="83">
        <v>0</v>
      </c>
      <c r="E4718">
        <f t="shared" si="516"/>
        <v>1.94</v>
      </c>
      <c r="F4718" t="str">
        <f t="shared" si="517"/>
        <v>se sigue facturando</v>
      </c>
    </row>
    <row r="4719" spans="1:6" hidden="1" x14ac:dyDescent="0.25">
      <c r="A4719" s="75" t="s">
        <v>9138</v>
      </c>
      <c r="B4719" s="75" t="s">
        <v>9139</v>
      </c>
      <c r="C4719" s="83">
        <v>6.43</v>
      </c>
      <c r="D4719" s="83">
        <v>0</v>
      </c>
      <c r="E4719">
        <f t="shared" si="516"/>
        <v>6.43</v>
      </c>
      <c r="F4719" t="str">
        <f t="shared" si="517"/>
        <v>se sigue facturando</v>
      </c>
    </row>
    <row r="4720" spans="1:6" hidden="1" x14ac:dyDescent="0.25">
      <c r="A4720" s="75" t="s">
        <v>9156</v>
      </c>
      <c r="B4720" s="75" t="s">
        <v>9157</v>
      </c>
      <c r="C4720" s="83">
        <v>3.33</v>
      </c>
      <c r="D4720" s="83">
        <v>0</v>
      </c>
      <c r="E4720">
        <f t="shared" si="516"/>
        <v>3.33</v>
      </c>
      <c r="F4720" t="str">
        <f t="shared" si="517"/>
        <v>se sigue facturando</v>
      </c>
    </row>
    <row r="4721" spans="1:6" hidden="1" x14ac:dyDescent="0.25">
      <c r="A4721" s="75" t="s">
        <v>9160</v>
      </c>
      <c r="B4721" s="75" t="s">
        <v>9161</v>
      </c>
      <c r="C4721" s="83">
        <v>11.12</v>
      </c>
      <c r="D4721" s="83">
        <v>0</v>
      </c>
      <c r="E4721">
        <f t="shared" si="516"/>
        <v>11.12</v>
      </c>
      <c r="F4721" t="str">
        <f t="shared" si="517"/>
        <v>se sigue facturando</v>
      </c>
    </row>
    <row r="4722" spans="1:6" hidden="1" x14ac:dyDescent="0.25">
      <c r="A4722" s="75" t="s">
        <v>9177</v>
      </c>
      <c r="B4722" s="75" t="s">
        <v>9178</v>
      </c>
      <c r="C4722" s="83">
        <v>16.239999999999998</v>
      </c>
      <c r="D4722" s="83">
        <v>0</v>
      </c>
      <c r="E4722">
        <f t="shared" si="516"/>
        <v>16.239999999999998</v>
      </c>
      <c r="F4722" t="str">
        <f t="shared" si="517"/>
        <v>se sigue facturando</v>
      </c>
    </row>
    <row r="4723" spans="1:6" hidden="1" x14ac:dyDescent="0.25">
      <c r="A4723" s="75" t="s">
        <v>9193</v>
      </c>
      <c r="B4723" s="75" t="s">
        <v>9194</v>
      </c>
      <c r="C4723" s="83">
        <v>28.86</v>
      </c>
      <c r="D4723" s="83">
        <v>0</v>
      </c>
      <c r="E4723">
        <f t="shared" si="516"/>
        <v>28.86</v>
      </c>
      <c r="F4723" t="str">
        <f t="shared" si="517"/>
        <v>se sigue facturando</v>
      </c>
    </row>
    <row r="4724" spans="1:6" hidden="1" x14ac:dyDescent="0.25">
      <c r="A4724" s="75" t="s">
        <v>9197</v>
      </c>
      <c r="B4724" s="75" t="s">
        <v>9198</v>
      </c>
      <c r="C4724" s="83">
        <v>156.25</v>
      </c>
      <c r="D4724" s="83">
        <v>0</v>
      </c>
      <c r="E4724">
        <f t="shared" si="516"/>
        <v>156.25</v>
      </c>
      <c r="F4724" t="str">
        <f t="shared" si="517"/>
        <v>se sigue facturando</v>
      </c>
    </row>
    <row r="4725" spans="1:6" hidden="1" x14ac:dyDescent="0.25">
      <c r="A4725" s="75" t="s">
        <v>9199</v>
      </c>
      <c r="B4725" s="75" t="s">
        <v>9200</v>
      </c>
      <c r="C4725" s="83">
        <v>4.72</v>
      </c>
      <c r="D4725" s="83">
        <v>0</v>
      </c>
      <c r="E4725">
        <f t="shared" si="516"/>
        <v>4.72</v>
      </c>
      <c r="F4725" t="str">
        <f t="shared" si="517"/>
        <v>se sigue facturando</v>
      </c>
    </row>
    <row r="4726" spans="1:6" hidden="1" x14ac:dyDescent="0.25">
      <c r="A4726" s="75" t="s">
        <v>9205</v>
      </c>
      <c r="B4726" s="75" t="s">
        <v>9206</v>
      </c>
      <c r="C4726" s="83">
        <v>5.04</v>
      </c>
      <c r="D4726" s="83">
        <v>0</v>
      </c>
      <c r="E4726">
        <f t="shared" si="516"/>
        <v>5.04</v>
      </c>
      <c r="F4726" t="str">
        <f t="shared" si="517"/>
        <v>se sigue facturando</v>
      </c>
    </row>
    <row r="4727" spans="1:6" hidden="1" x14ac:dyDescent="0.25">
      <c r="A4727" s="75" t="s">
        <v>9209</v>
      </c>
      <c r="B4727" s="75" t="s">
        <v>9210</v>
      </c>
      <c r="C4727" s="83">
        <v>19.54</v>
      </c>
      <c r="D4727" s="83">
        <v>0</v>
      </c>
      <c r="E4727">
        <f t="shared" si="516"/>
        <v>19.54</v>
      </c>
      <c r="F4727" t="str">
        <f t="shared" si="517"/>
        <v>se sigue facturando</v>
      </c>
    </row>
    <row r="4728" spans="1:6" hidden="1" x14ac:dyDescent="0.25">
      <c r="A4728" s="75" t="s">
        <v>9211</v>
      </c>
      <c r="B4728" s="75" t="s">
        <v>9212</v>
      </c>
      <c r="C4728" s="83">
        <v>49.86</v>
      </c>
      <c r="D4728" s="83">
        <v>0</v>
      </c>
      <c r="E4728">
        <f t="shared" si="516"/>
        <v>49.86</v>
      </c>
      <c r="F4728" t="str">
        <f t="shared" si="517"/>
        <v>se sigue facturando</v>
      </c>
    </row>
    <row r="4729" spans="1:6" hidden="1" x14ac:dyDescent="0.25">
      <c r="A4729" s="75" t="s">
        <v>9229</v>
      </c>
      <c r="B4729" s="75" t="s">
        <v>9230</v>
      </c>
      <c r="C4729" s="83">
        <v>3.51</v>
      </c>
      <c r="D4729" s="83">
        <v>0</v>
      </c>
      <c r="E4729">
        <f t="shared" si="516"/>
        <v>3.51</v>
      </c>
      <c r="F4729" t="str">
        <f t="shared" si="517"/>
        <v>se sigue facturando</v>
      </c>
    </row>
    <row r="4730" spans="1:6" hidden="1" x14ac:dyDescent="0.25">
      <c r="A4730" s="75" t="s">
        <v>9231</v>
      </c>
      <c r="B4730" s="75" t="s">
        <v>9232</v>
      </c>
      <c r="C4730" s="83">
        <v>11.92</v>
      </c>
      <c r="D4730" s="83">
        <v>0</v>
      </c>
      <c r="E4730">
        <f t="shared" si="516"/>
        <v>11.92</v>
      </c>
      <c r="F4730" t="str">
        <f t="shared" si="517"/>
        <v>se sigue facturando</v>
      </c>
    </row>
    <row r="4731" spans="1:6" hidden="1" x14ac:dyDescent="0.25">
      <c r="A4731" s="75" t="s">
        <v>9241</v>
      </c>
      <c r="B4731" s="75" t="s">
        <v>9242</v>
      </c>
      <c r="C4731" s="83">
        <v>6.77</v>
      </c>
      <c r="D4731" s="83">
        <v>0</v>
      </c>
      <c r="E4731">
        <f t="shared" si="516"/>
        <v>6.77</v>
      </c>
      <c r="F4731" t="str">
        <f t="shared" si="517"/>
        <v>se sigue facturando</v>
      </c>
    </row>
    <row r="4732" spans="1:6" hidden="1" x14ac:dyDescent="0.25">
      <c r="A4732" s="75" t="s">
        <v>9251</v>
      </c>
      <c r="B4732" s="75" t="s">
        <v>9252</v>
      </c>
      <c r="C4732" s="83">
        <v>14.85</v>
      </c>
      <c r="D4732" s="83">
        <v>0</v>
      </c>
      <c r="E4732">
        <f t="shared" si="516"/>
        <v>14.85</v>
      </c>
      <c r="F4732" t="str">
        <f t="shared" si="517"/>
        <v>se sigue facturando</v>
      </c>
    </row>
    <row r="4733" spans="1:6" hidden="1" x14ac:dyDescent="0.25">
      <c r="A4733" s="75" t="s">
        <v>9253</v>
      </c>
      <c r="B4733" s="75" t="s">
        <v>9254</v>
      </c>
      <c r="C4733" s="83">
        <v>118.35</v>
      </c>
      <c r="D4733" s="83">
        <v>0</v>
      </c>
      <c r="E4733">
        <f t="shared" si="516"/>
        <v>118.35</v>
      </c>
      <c r="F4733" t="str">
        <f t="shared" si="517"/>
        <v>se sigue facturando</v>
      </c>
    </row>
    <row r="4734" spans="1:6" hidden="1" x14ac:dyDescent="0.25">
      <c r="A4734" s="75" t="s">
        <v>9255</v>
      </c>
      <c r="B4734" s="75" t="s">
        <v>9256</v>
      </c>
      <c r="C4734" s="83">
        <v>45.1</v>
      </c>
      <c r="D4734" s="83">
        <v>0</v>
      </c>
      <c r="E4734">
        <f t="shared" si="516"/>
        <v>45.1</v>
      </c>
      <c r="F4734" t="str">
        <f t="shared" si="517"/>
        <v>se sigue facturando</v>
      </c>
    </row>
    <row r="4735" spans="1:6" hidden="1" x14ac:dyDescent="0.25">
      <c r="A4735" s="75" t="s">
        <v>9257</v>
      </c>
      <c r="B4735" s="75" t="s">
        <v>9258</v>
      </c>
      <c r="C4735" s="83">
        <v>1.94</v>
      </c>
      <c r="D4735" s="83">
        <v>0</v>
      </c>
      <c r="E4735">
        <f t="shared" si="516"/>
        <v>1.94</v>
      </c>
      <c r="F4735" t="str">
        <f t="shared" si="517"/>
        <v>se sigue facturando</v>
      </c>
    </row>
    <row r="4736" spans="1:6" hidden="1" x14ac:dyDescent="0.25">
      <c r="A4736" s="75" t="s">
        <v>9259</v>
      </c>
      <c r="B4736" s="75" t="s">
        <v>9260</v>
      </c>
      <c r="C4736" s="83">
        <v>7.48</v>
      </c>
      <c r="D4736" s="83">
        <v>0</v>
      </c>
      <c r="E4736">
        <f t="shared" si="516"/>
        <v>7.48</v>
      </c>
      <c r="F4736" t="str">
        <f t="shared" si="517"/>
        <v>se sigue facturando</v>
      </c>
    </row>
    <row r="4737" spans="1:6" hidden="1" x14ac:dyDescent="0.25">
      <c r="A4737" s="75" t="s">
        <v>9261</v>
      </c>
      <c r="B4737" s="75" t="s">
        <v>9262</v>
      </c>
      <c r="C4737" s="83">
        <v>1.68</v>
      </c>
      <c r="D4737" s="83">
        <v>0</v>
      </c>
      <c r="E4737">
        <f t="shared" si="516"/>
        <v>1.68</v>
      </c>
      <c r="F4737" t="str">
        <f t="shared" si="517"/>
        <v>se sigue facturando</v>
      </c>
    </row>
    <row r="4738" spans="1:6" hidden="1" x14ac:dyDescent="0.25">
      <c r="A4738" s="75" t="s">
        <v>9263</v>
      </c>
      <c r="B4738" s="75" t="s">
        <v>9264</v>
      </c>
      <c r="C4738" s="83">
        <v>99.85</v>
      </c>
      <c r="D4738" s="83">
        <v>0</v>
      </c>
      <c r="E4738">
        <f t="shared" ref="E4738:E4801" si="518">C4738-D4738</f>
        <v>99.85</v>
      </c>
      <c r="F4738" t="str">
        <f t="shared" ref="F4738:F4801" si="519">IF(E4738=0,"No cobrable", IF(C4738&gt;D4738,"se sigue facturando","esta pagando"))</f>
        <v>se sigue facturando</v>
      </c>
    </row>
    <row r="4739" spans="1:6" hidden="1" x14ac:dyDescent="0.25">
      <c r="A4739" s="75" t="s">
        <v>9265</v>
      </c>
      <c r="B4739" s="75" t="s">
        <v>9266</v>
      </c>
      <c r="C4739" s="83">
        <v>2.34</v>
      </c>
      <c r="D4739" s="83">
        <v>0</v>
      </c>
      <c r="E4739">
        <f t="shared" si="518"/>
        <v>2.34</v>
      </c>
      <c r="F4739" t="str">
        <f t="shared" si="519"/>
        <v>se sigue facturando</v>
      </c>
    </row>
    <row r="4740" spans="1:6" hidden="1" x14ac:dyDescent="0.25">
      <c r="A4740" s="75" t="s">
        <v>9267</v>
      </c>
      <c r="B4740" s="75" t="s">
        <v>9268</v>
      </c>
      <c r="C4740" s="83">
        <v>0.42</v>
      </c>
      <c r="D4740" s="83">
        <v>0</v>
      </c>
      <c r="E4740">
        <f t="shared" si="518"/>
        <v>0.42</v>
      </c>
      <c r="F4740" t="str">
        <f t="shared" si="519"/>
        <v>se sigue facturando</v>
      </c>
    </row>
    <row r="4741" spans="1:6" hidden="1" x14ac:dyDescent="0.25">
      <c r="A4741" s="75" t="s">
        <v>9269</v>
      </c>
      <c r="B4741" s="75" t="s">
        <v>9270</v>
      </c>
      <c r="C4741" s="83">
        <v>0.46</v>
      </c>
      <c r="D4741" s="83">
        <v>0</v>
      </c>
      <c r="E4741">
        <f t="shared" si="518"/>
        <v>0.46</v>
      </c>
      <c r="F4741" t="str">
        <f t="shared" si="519"/>
        <v>se sigue facturando</v>
      </c>
    </row>
    <row r="4742" spans="1:6" hidden="1" x14ac:dyDescent="0.25">
      <c r="A4742" s="75" t="s">
        <v>9271</v>
      </c>
      <c r="B4742" s="75" t="s">
        <v>9272</v>
      </c>
      <c r="C4742" s="83">
        <v>10.130000000000001</v>
      </c>
      <c r="D4742" s="83">
        <v>0</v>
      </c>
      <c r="E4742">
        <f t="shared" si="518"/>
        <v>10.130000000000001</v>
      </c>
      <c r="F4742" t="str">
        <f t="shared" si="519"/>
        <v>se sigue facturando</v>
      </c>
    </row>
    <row r="4743" spans="1:6" hidden="1" x14ac:dyDescent="0.25">
      <c r="A4743" s="75" t="s">
        <v>9273</v>
      </c>
      <c r="B4743" s="75" t="s">
        <v>9274</v>
      </c>
      <c r="C4743" s="83">
        <v>1</v>
      </c>
      <c r="D4743" s="83">
        <v>0</v>
      </c>
      <c r="E4743">
        <f t="shared" si="518"/>
        <v>1</v>
      </c>
      <c r="F4743" t="str">
        <f t="shared" si="519"/>
        <v>se sigue facturando</v>
      </c>
    </row>
    <row r="4744" spans="1:6" hidden="1" x14ac:dyDescent="0.25">
      <c r="A4744" s="75" t="s">
        <v>9275</v>
      </c>
      <c r="B4744" s="75" t="s">
        <v>9276</v>
      </c>
      <c r="C4744" s="83">
        <v>1.01</v>
      </c>
      <c r="D4744" s="83">
        <v>0</v>
      </c>
      <c r="E4744">
        <f t="shared" si="518"/>
        <v>1.01</v>
      </c>
      <c r="F4744" t="str">
        <f t="shared" si="519"/>
        <v>se sigue facturando</v>
      </c>
    </row>
    <row r="4745" spans="1:6" hidden="1" x14ac:dyDescent="0.25">
      <c r="A4745" s="75" t="s">
        <v>9281</v>
      </c>
      <c r="B4745" s="75" t="s">
        <v>9282</v>
      </c>
      <c r="C4745" s="83">
        <v>12.9</v>
      </c>
      <c r="D4745" s="83">
        <v>0</v>
      </c>
      <c r="E4745">
        <f t="shared" si="518"/>
        <v>12.9</v>
      </c>
      <c r="F4745" t="str">
        <f t="shared" si="519"/>
        <v>se sigue facturando</v>
      </c>
    </row>
    <row r="4746" spans="1:6" hidden="1" x14ac:dyDescent="0.25">
      <c r="A4746" s="75" t="s">
        <v>9291</v>
      </c>
      <c r="B4746" s="75" t="s">
        <v>9292</v>
      </c>
      <c r="C4746" s="83">
        <v>10.9</v>
      </c>
      <c r="D4746" s="83">
        <v>0</v>
      </c>
      <c r="E4746">
        <f t="shared" si="518"/>
        <v>10.9</v>
      </c>
      <c r="F4746" t="str">
        <f t="shared" si="519"/>
        <v>se sigue facturando</v>
      </c>
    </row>
    <row r="4747" spans="1:6" hidden="1" x14ac:dyDescent="0.25">
      <c r="A4747" s="75" t="s">
        <v>9293</v>
      </c>
      <c r="B4747" s="75" t="s">
        <v>9294</v>
      </c>
      <c r="C4747" s="83">
        <v>1.66</v>
      </c>
      <c r="D4747" s="83">
        <v>0</v>
      </c>
      <c r="E4747">
        <f t="shared" si="518"/>
        <v>1.66</v>
      </c>
      <c r="F4747" t="str">
        <f t="shared" si="519"/>
        <v>se sigue facturando</v>
      </c>
    </row>
    <row r="4748" spans="1:6" hidden="1" x14ac:dyDescent="0.25">
      <c r="A4748" s="75" t="s">
        <v>9295</v>
      </c>
      <c r="B4748" s="75" t="s">
        <v>9296</v>
      </c>
      <c r="C4748" s="83">
        <v>150.94</v>
      </c>
      <c r="D4748" s="83">
        <v>0</v>
      </c>
      <c r="E4748">
        <f t="shared" si="518"/>
        <v>150.94</v>
      </c>
      <c r="F4748" t="str">
        <f t="shared" si="519"/>
        <v>se sigue facturando</v>
      </c>
    </row>
    <row r="4749" spans="1:6" hidden="1" x14ac:dyDescent="0.25">
      <c r="A4749" s="75" t="s">
        <v>9299</v>
      </c>
      <c r="B4749" s="75" t="s">
        <v>9300</v>
      </c>
      <c r="C4749" s="83">
        <v>10.88</v>
      </c>
      <c r="D4749" s="83">
        <v>0</v>
      </c>
      <c r="E4749">
        <f t="shared" si="518"/>
        <v>10.88</v>
      </c>
      <c r="F4749" t="str">
        <f t="shared" si="519"/>
        <v>se sigue facturando</v>
      </c>
    </row>
    <row r="4750" spans="1:6" hidden="1" x14ac:dyDescent="0.25">
      <c r="A4750" s="75" t="s">
        <v>9305</v>
      </c>
      <c r="B4750" s="75" t="s">
        <v>9306</v>
      </c>
      <c r="C4750" s="83">
        <v>2.4300000000000002</v>
      </c>
      <c r="D4750" s="83">
        <v>0</v>
      </c>
      <c r="E4750">
        <f t="shared" si="518"/>
        <v>2.4300000000000002</v>
      </c>
      <c r="F4750" t="str">
        <f t="shared" si="519"/>
        <v>se sigue facturando</v>
      </c>
    </row>
    <row r="4751" spans="1:6" hidden="1" x14ac:dyDescent="0.25">
      <c r="A4751" s="75" t="s">
        <v>9307</v>
      </c>
      <c r="B4751" s="75" t="s">
        <v>9308</v>
      </c>
      <c r="C4751" s="83">
        <v>1.68</v>
      </c>
      <c r="D4751" s="83">
        <v>0</v>
      </c>
      <c r="E4751">
        <f t="shared" si="518"/>
        <v>1.68</v>
      </c>
      <c r="F4751" t="str">
        <f t="shared" si="519"/>
        <v>se sigue facturando</v>
      </c>
    </row>
    <row r="4752" spans="1:6" hidden="1" x14ac:dyDescent="0.25">
      <c r="A4752" s="75" t="s">
        <v>9317</v>
      </c>
      <c r="B4752" s="75" t="s">
        <v>9318</v>
      </c>
      <c r="C4752" s="83">
        <v>-6.29</v>
      </c>
      <c r="D4752" s="83">
        <v>0</v>
      </c>
      <c r="E4752">
        <f t="shared" si="518"/>
        <v>-6.29</v>
      </c>
      <c r="F4752" t="str">
        <f t="shared" si="519"/>
        <v>esta pagando</v>
      </c>
    </row>
    <row r="4753" spans="1:6" hidden="1" x14ac:dyDescent="0.25">
      <c r="A4753" s="75" t="s">
        <v>9335</v>
      </c>
      <c r="B4753" s="75" t="s">
        <v>9336</v>
      </c>
      <c r="C4753" s="83">
        <v>6.83</v>
      </c>
      <c r="D4753" s="83">
        <v>0</v>
      </c>
      <c r="E4753">
        <f t="shared" si="518"/>
        <v>6.83</v>
      </c>
      <c r="F4753" t="str">
        <f t="shared" si="519"/>
        <v>se sigue facturando</v>
      </c>
    </row>
    <row r="4754" spans="1:6" hidden="1" x14ac:dyDescent="0.25">
      <c r="A4754" s="75" t="s">
        <v>9341</v>
      </c>
      <c r="B4754" s="75" t="s">
        <v>9342</v>
      </c>
      <c r="C4754" s="83">
        <v>5.78</v>
      </c>
      <c r="D4754" s="83">
        <v>0</v>
      </c>
      <c r="E4754">
        <f t="shared" si="518"/>
        <v>5.78</v>
      </c>
      <c r="F4754" t="str">
        <f t="shared" si="519"/>
        <v>se sigue facturando</v>
      </c>
    </row>
    <row r="4755" spans="1:6" hidden="1" x14ac:dyDescent="0.25">
      <c r="A4755" s="75" t="s">
        <v>9345</v>
      </c>
      <c r="B4755" s="75" t="s">
        <v>9346</v>
      </c>
      <c r="C4755" s="83">
        <v>4.66</v>
      </c>
      <c r="D4755" s="83">
        <v>0</v>
      </c>
      <c r="E4755">
        <f t="shared" si="518"/>
        <v>4.66</v>
      </c>
      <c r="F4755" t="str">
        <f t="shared" si="519"/>
        <v>se sigue facturando</v>
      </c>
    </row>
    <row r="4756" spans="1:6" hidden="1" x14ac:dyDescent="0.25">
      <c r="A4756" s="75" t="s">
        <v>9349</v>
      </c>
      <c r="B4756" s="75" t="s">
        <v>9350</v>
      </c>
      <c r="C4756" s="83">
        <v>6.37</v>
      </c>
      <c r="D4756" s="83">
        <v>0</v>
      </c>
      <c r="E4756">
        <f t="shared" si="518"/>
        <v>6.37</v>
      </c>
      <c r="F4756" t="str">
        <f t="shared" si="519"/>
        <v>se sigue facturando</v>
      </c>
    </row>
    <row r="4757" spans="1:6" hidden="1" x14ac:dyDescent="0.25">
      <c r="A4757" s="75" t="s">
        <v>9351</v>
      </c>
      <c r="B4757" s="75" t="s">
        <v>9352</v>
      </c>
      <c r="C4757" s="83">
        <v>5.17</v>
      </c>
      <c r="D4757" s="83">
        <v>0</v>
      </c>
      <c r="E4757">
        <f t="shared" si="518"/>
        <v>5.17</v>
      </c>
      <c r="F4757" t="str">
        <f t="shared" si="519"/>
        <v>se sigue facturando</v>
      </c>
    </row>
    <row r="4758" spans="1:6" hidden="1" x14ac:dyDescent="0.25">
      <c r="A4758" s="75" t="s">
        <v>9353</v>
      </c>
      <c r="B4758" s="75" t="s">
        <v>9354</v>
      </c>
      <c r="C4758" s="83">
        <v>9.6199999999999992</v>
      </c>
      <c r="D4758" s="83">
        <v>0</v>
      </c>
      <c r="E4758">
        <f t="shared" si="518"/>
        <v>9.6199999999999992</v>
      </c>
      <c r="F4758" t="str">
        <f t="shared" si="519"/>
        <v>se sigue facturando</v>
      </c>
    </row>
    <row r="4759" spans="1:6" hidden="1" x14ac:dyDescent="0.25">
      <c r="A4759" s="75" t="s">
        <v>9357</v>
      </c>
      <c r="B4759" s="75" t="s">
        <v>9358</v>
      </c>
      <c r="C4759" s="83">
        <v>5.91</v>
      </c>
      <c r="D4759" s="83">
        <v>0</v>
      </c>
      <c r="E4759">
        <f t="shared" si="518"/>
        <v>5.91</v>
      </c>
      <c r="F4759" t="str">
        <f t="shared" si="519"/>
        <v>se sigue facturando</v>
      </c>
    </row>
    <row r="4760" spans="1:6" hidden="1" x14ac:dyDescent="0.25">
      <c r="A4760" s="75" t="s">
        <v>9359</v>
      </c>
      <c r="B4760" s="75" t="s">
        <v>9322</v>
      </c>
      <c r="C4760" s="83">
        <v>19.27</v>
      </c>
      <c r="D4760" s="83">
        <v>0</v>
      </c>
      <c r="E4760">
        <f t="shared" si="518"/>
        <v>19.27</v>
      </c>
      <c r="F4760" t="str">
        <f t="shared" si="519"/>
        <v>se sigue facturando</v>
      </c>
    </row>
    <row r="4761" spans="1:6" hidden="1" x14ac:dyDescent="0.25">
      <c r="A4761" s="75" t="s">
        <v>9362</v>
      </c>
      <c r="B4761" s="75" t="s">
        <v>9363</v>
      </c>
      <c r="C4761" s="83">
        <v>10.95</v>
      </c>
      <c r="D4761" s="83">
        <v>0</v>
      </c>
      <c r="E4761">
        <f t="shared" si="518"/>
        <v>10.95</v>
      </c>
      <c r="F4761" t="str">
        <f t="shared" si="519"/>
        <v>se sigue facturando</v>
      </c>
    </row>
    <row r="4762" spans="1:6" hidden="1" x14ac:dyDescent="0.25">
      <c r="A4762" s="75" t="s">
        <v>9364</v>
      </c>
      <c r="B4762" s="75" t="s">
        <v>9365</v>
      </c>
      <c r="C4762" s="83">
        <v>1.1399999999999999</v>
      </c>
      <c r="D4762" s="83">
        <v>0</v>
      </c>
      <c r="E4762">
        <f t="shared" si="518"/>
        <v>1.1399999999999999</v>
      </c>
      <c r="F4762" t="str">
        <f t="shared" si="519"/>
        <v>se sigue facturando</v>
      </c>
    </row>
    <row r="4763" spans="1:6" hidden="1" x14ac:dyDescent="0.25">
      <c r="A4763" s="75" t="s">
        <v>9366</v>
      </c>
      <c r="B4763" s="75" t="s">
        <v>9367</v>
      </c>
      <c r="C4763" s="83">
        <v>2.83</v>
      </c>
      <c r="D4763" s="83">
        <v>0</v>
      </c>
      <c r="E4763">
        <f t="shared" si="518"/>
        <v>2.83</v>
      </c>
      <c r="F4763" t="str">
        <f t="shared" si="519"/>
        <v>se sigue facturando</v>
      </c>
    </row>
    <row r="4764" spans="1:6" hidden="1" x14ac:dyDescent="0.25">
      <c r="A4764" s="75" t="s">
        <v>9368</v>
      </c>
      <c r="B4764" s="75" t="s">
        <v>9369</v>
      </c>
      <c r="C4764" s="83">
        <v>0.08</v>
      </c>
      <c r="D4764" s="83">
        <v>0</v>
      </c>
      <c r="E4764">
        <f t="shared" si="518"/>
        <v>0.08</v>
      </c>
      <c r="F4764" t="str">
        <f t="shared" si="519"/>
        <v>se sigue facturando</v>
      </c>
    </row>
    <row r="4765" spans="1:6" hidden="1" x14ac:dyDescent="0.25">
      <c r="A4765" s="75" t="s">
        <v>9376</v>
      </c>
      <c r="B4765" s="75" t="s">
        <v>9377</v>
      </c>
      <c r="C4765" s="83">
        <v>1.68</v>
      </c>
      <c r="D4765" s="83">
        <v>0</v>
      </c>
      <c r="E4765">
        <f t="shared" si="518"/>
        <v>1.68</v>
      </c>
      <c r="F4765" t="str">
        <f t="shared" si="519"/>
        <v>se sigue facturando</v>
      </c>
    </row>
    <row r="4766" spans="1:6" hidden="1" x14ac:dyDescent="0.25">
      <c r="A4766" s="75" t="s">
        <v>9382</v>
      </c>
      <c r="B4766" s="75" t="s">
        <v>9383</v>
      </c>
      <c r="C4766" s="83">
        <v>38.65</v>
      </c>
      <c r="D4766" s="83">
        <v>0</v>
      </c>
      <c r="E4766">
        <f t="shared" si="518"/>
        <v>38.65</v>
      </c>
      <c r="F4766" t="str">
        <f t="shared" si="519"/>
        <v>se sigue facturando</v>
      </c>
    </row>
    <row r="4767" spans="1:6" hidden="1" x14ac:dyDescent="0.25">
      <c r="A4767" s="75" t="s">
        <v>9384</v>
      </c>
      <c r="B4767" s="75" t="s">
        <v>9385</v>
      </c>
      <c r="C4767" s="83">
        <v>137.59</v>
      </c>
      <c r="D4767" s="83">
        <v>0</v>
      </c>
      <c r="E4767">
        <f t="shared" si="518"/>
        <v>137.59</v>
      </c>
      <c r="F4767" t="str">
        <f t="shared" si="519"/>
        <v>se sigue facturando</v>
      </c>
    </row>
    <row r="4768" spans="1:6" hidden="1" x14ac:dyDescent="0.25">
      <c r="A4768" s="75" t="s">
        <v>9388</v>
      </c>
      <c r="B4768" s="75" t="s">
        <v>9389</v>
      </c>
      <c r="C4768" s="83">
        <v>9.39</v>
      </c>
      <c r="D4768" s="83">
        <v>0</v>
      </c>
      <c r="E4768">
        <f t="shared" si="518"/>
        <v>9.39</v>
      </c>
      <c r="F4768" t="str">
        <f t="shared" si="519"/>
        <v>se sigue facturando</v>
      </c>
    </row>
    <row r="4769" spans="1:6" hidden="1" x14ac:dyDescent="0.25">
      <c r="A4769" s="75" t="s">
        <v>9398</v>
      </c>
      <c r="B4769" s="75" t="s">
        <v>9399</v>
      </c>
      <c r="C4769" s="83">
        <v>7.19</v>
      </c>
      <c r="D4769" s="83">
        <v>0</v>
      </c>
      <c r="E4769">
        <f t="shared" si="518"/>
        <v>7.19</v>
      </c>
      <c r="F4769" t="str">
        <f t="shared" si="519"/>
        <v>se sigue facturando</v>
      </c>
    </row>
    <row r="4770" spans="1:6" hidden="1" x14ac:dyDescent="0.25">
      <c r="A4770" s="75" t="s">
        <v>9400</v>
      </c>
      <c r="B4770" s="75" t="s">
        <v>9375</v>
      </c>
      <c r="C4770" s="83">
        <v>-4.2300000000000004</v>
      </c>
      <c r="D4770" s="83">
        <v>0</v>
      </c>
      <c r="E4770">
        <f t="shared" si="518"/>
        <v>-4.2300000000000004</v>
      </c>
      <c r="F4770" t="str">
        <f t="shared" si="519"/>
        <v>esta pagando</v>
      </c>
    </row>
    <row r="4771" spans="1:6" hidden="1" x14ac:dyDescent="0.25">
      <c r="A4771" s="75" t="s">
        <v>9403</v>
      </c>
      <c r="B4771" s="75" t="s">
        <v>9404</v>
      </c>
      <c r="C4771" s="83">
        <v>1.69</v>
      </c>
      <c r="D4771" s="83">
        <v>0</v>
      </c>
      <c r="E4771">
        <f t="shared" si="518"/>
        <v>1.69</v>
      </c>
      <c r="F4771" t="str">
        <f t="shared" si="519"/>
        <v>se sigue facturando</v>
      </c>
    </row>
    <row r="4772" spans="1:6" hidden="1" x14ac:dyDescent="0.25">
      <c r="A4772" s="75" t="s">
        <v>9427</v>
      </c>
      <c r="B4772" s="75" t="s">
        <v>9428</v>
      </c>
      <c r="C4772" s="83">
        <v>8.4</v>
      </c>
      <c r="D4772" s="83">
        <v>0</v>
      </c>
      <c r="E4772">
        <f t="shared" si="518"/>
        <v>8.4</v>
      </c>
      <c r="F4772" t="str">
        <f t="shared" si="519"/>
        <v>se sigue facturando</v>
      </c>
    </row>
    <row r="4773" spans="1:6" hidden="1" x14ac:dyDescent="0.25">
      <c r="A4773" s="75" t="s">
        <v>9431</v>
      </c>
      <c r="B4773" s="75" t="s">
        <v>9432</v>
      </c>
      <c r="C4773" s="83">
        <v>8.4</v>
      </c>
      <c r="D4773" s="83">
        <v>0</v>
      </c>
      <c r="E4773">
        <f t="shared" si="518"/>
        <v>8.4</v>
      </c>
      <c r="F4773" t="str">
        <f t="shared" si="519"/>
        <v>se sigue facturando</v>
      </c>
    </row>
    <row r="4774" spans="1:6" hidden="1" x14ac:dyDescent="0.25">
      <c r="A4774" s="75" t="s">
        <v>9433</v>
      </c>
      <c r="B4774" s="75" t="s">
        <v>9434</v>
      </c>
      <c r="C4774" s="83">
        <v>2.54</v>
      </c>
      <c r="D4774" s="83">
        <v>0</v>
      </c>
      <c r="E4774">
        <f t="shared" si="518"/>
        <v>2.54</v>
      </c>
      <c r="F4774" t="str">
        <f t="shared" si="519"/>
        <v>se sigue facturando</v>
      </c>
    </row>
    <row r="4775" spans="1:6" hidden="1" x14ac:dyDescent="0.25">
      <c r="A4775" s="75" t="s">
        <v>9441</v>
      </c>
      <c r="B4775" s="75" t="s">
        <v>9442</v>
      </c>
      <c r="C4775" s="83">
        <v>14.13</v>
      </c>
      <c r="D4775" s="83">
        <v>0</v>
      </c>
      <c r="E4775">
        <f t="shared" si="518"/>
        <v>14.13</v>
      </c>
      <c r="F4775" t="str">
        <f t="shared" si="519"/>
        <v>se sigue facturando</v>
      </c>
    </row>
    <row r="4776" spans="1:6" hidden="1" x14ac:dyDescent="0.25">
      <c r="A4776" s="75" t="s">
        <v>9447</v>
      </c>
      <c r="B4776" s="75" t="s">
        <v>9448</v>
      </c>
      <c r="C4776" s="83">
        <v>41.92</v>
      </c>
      <c r="D4776" s="83">
        <v>0</v>
      </c>
      <c r="E4776">
        <f t="shared" si="518"/>
        <v>41.92</v>
      </c>
      <c r="F4776" t="str">
        <f t="shared" si="519"/>
        <v>se sigue facturando</v>
      </c>
    </row>
    <row r="4777" spans="1:6" hidden="1" x14ac:dyDescent="0.25">
      <c r="A4777" s="75" t="s">
        <v>9449</v>
      </c>
      <c r="B4777" s="75" t="s">
        <v>9450</v>
      </c>
      <c r="C4777" s="83">
        <v>10.1</v>
      </c>
      <c r="D4777" s="83">
        <v>0</v>
      </c>
      <c r="E4777">
        <f t="shared" si="518"/>
        <v>10.1</v>
      </c>
      <c r="F4777" t="str">
        <f t="shared" si="519"/>
        <v>se sigue facturando</v>
      </c>
    </row>
    <row r="4778" spans="1:6" hidden="1" x14ac:dyDescent="0.25">
      <c r="A4778" s="75" t="s">
        <v>9451</v>
      </c>
      <c r="B4778" s="75" t="s">
        <v>9452</v>
      </c>
      <c r="C4778" s="83">
        <v>15.76</v>
      </c>
      <c r="D4778" s="83">
        <v>0</v>
      </c>
      <c r="E4778">
        <f t="shared" si="518"/>
        <v>15.76</v>
      </c>
      <c r="F4778" t="str">
        <f t="shared" si="519"/>
        <v>se sigue facturando</v>
      </c>
    </row>
    <row r="4779" spans="1:6" hidden="1" x14ac:dyDescent="0.25">
      <c r="A4779" s="75" t="s">
        <v>9453</v>
      </c>
      <c r="B4779" s="75" t="s">
        <v>9454</v>
      </c>
      <c r="C4779" s="83">
        <v>12.94</v>
      </c>
      <c r="D4779" s="83">
        <v>0</v>
      </c>
      <c r="E4779">
        <f t="shared" si="518"/>
        <v>12.94</v>
      </c>
      <c r="F4779" t="str">
        <f t="shared" si="519"/>
        <v>se sigue facturando</v>
      </c>
    </row>
    <row r="4780" spans="1:6" hidden="1" x14ac:dyDescent="0.25">
      <c r="A4780" s="75" t="s">
        <v>9455</v>
      </c>
      <c r="B4780" s="75" t="s">
        <v>9456</v>
      </c>
      <c r="C4780" s="83">
        <v>139.88</v>
      </c>
      <c r="D4780" s="83">
        <v>0</v>
      </c>
      <c r="E4780">
        <f t="shared" si="518"/>
        <v>139.88</v>
      </c>
      <c r="F4780" t="str">
        <f t="shared" si="519"/>
        <v>se sigue facturando</v>
      </c>
    </row>
    <row r="4781" spans="1:6" hidden="1" x14ac:dyDescent="0.25">
      <c r="A4781" s="75" t="s">
        <v>9457</v>
      </c>
      <c r="B4781" s="75" t="s">
        <v>9458</v>
      </c>
      <c r="C4781" s="83">
        <v>2.82</v>
      </c>
      <c r="D4781" s="83">
        <v>0</v>
      </c>
      <c r="E4781">
        <f t="shared" si="518"/>
        <v>2.82</v>
      </c>
      <c r="F4781" t="str">
        <f t="shared" si="519"/>
        <v>se sigue facturando</v>
      </c>
    </row>
    <row r="4782" spans="1:6" hidden="1" x14ac:dyDescent="0.25">
      <c r="A4782" s="75" t="s">
        <v>9459</v>
      </c>
      <c r="B4782" s="75" t="s">
        <v>9460</v>
      </c>
      <c r="C4782" s="83">
        <v>0.01</v>
      </c>
      <c r="D4782" s="83">
        <v>0</v>
      </c>
      <c r="E4782">
        <f t="shared" si="518"/>
        <v>0.01</v>
      </c>
      <c r="F4782" t="str">
        <f t="shared" si="519"/>
        <v>se sigue facturando</v>
      </c>
    </row>
    <row r="4783" spans="1:6" hidden="1" x14ac:dyDescent="0.25">
      <c r="A4783" s="75" t="s">
        <v>9461</v>
      </c>
      <c r="B4783" s="75" t="s">
        <v>9462</v>
      </c>
      <c r="C4783" s="83">
        <v>2.65</v>
      </c>
      <c r="D4783" s="83">
        <v>0</v>
      </c>
      <c r="E4783">
        <f t="shared" si="518"/>
        <v>2.65</v>
      </c>
      <c r="F4783" t="str">
        <f t="shared" si="519"/>
        <v>se sigue facturando</v>
      </c>
    </row>
    <row r="4784" spans="1:6" hidden="1" x14ac:dyDescent="0.25">
      <c r="A4784" s="75" t="s">
        <v>9467</v>
      </c>
      <c r="B4784" s="75" t="s">
        <v>9468</v>
      </c>
      <c r="C4784" s="83">
        <v>2.76</v>
      </c>
      <c r="D4784" s="83">
        <v>0</v>
      </c>
      <c r="E4784">
        <f t="shared" si="518"/>
        <v>2.76</v>
      </c>
      <c r="F4784" t="str">
        <f t="shared" si="519"/>
        <v>se sigue facturando</v>
      </c>
    </row>
    <row r="4785" spans="1:6" hidden="1" x14ac:dyDescent="0.25">
      <c r="A4785" s="75" t="s">
        <v>9469</v>
      </c>
      <c r="B4785" s="75" t="s">
        <v>9470</v>
      </c>
      <c r="C4785" s="83">
        <v>2.13</v>
      </c>
      <c r="D4785" s="83">
        <v>0</v>
      </c>
      <c r="E4785">
        <f t="shared" si="518"/>
        <v>2.13</v>
      </c>
      <c r="F4785" t="str">
        <f t="shared" si="519"/>
        <v>se sigue facturando</v>
      </c>
    </row>
    <row r="4786" spans="1:6" hidden="1" x14ac:dyDescent="0.25">
      <c r="A4786" s="75" t="s">
        <v>9471</v>
      </c>
      <c r="B4786" s="75" t="s">
        <v>9472</v>
      </c>
      <c r="C4786" s="83">
        <v>14.68</v>
      </c>
      <c r="D4786" s="83">
        <v>0</v>
      </c>
      <c r="E4786">
        <f t="shared" si="518"/>
        <v>14.68</v>
      </c>
      <c r="F4786" t="str">
        <f t="shared" si="519"/>
        <v>se sigue facturando</v>
      </c>
    </row>
    <row r="4787" spans="1:6" hidden="1" x14ac:dyDescent="0.25">
      <c r="A4787" s="75" t="s">
        <v>9483</v>
      </c>
      <c r="B4787" s="75" t="s">
        <v>9484</v>
      </c>
      <c r="C4787" s="83">
        <v>17.63</v>
      </c>
      <c r="D4787" s="83">
        <v>0</v>
      </c>
      <c r="E4787">
        <f t="shared" si="518"/>
        <v>17.63</v>
      </c>
      <c r="F4787" t="str">
        <f t="shared" si="519"/>
        <v>se sigue facturando</v>
      </c>
    </row>
    <row r="4788" spans="1:6" hidden="1" x14ac:dyDescent="0.25">
      <c r="A4788" s="75" t="s">
        <v>9485</v>
      </c>
      <c r="B4788" s="75" t="s">
        <v>9486</v>
      </c>
      <c r="C4788" s="83">
        <v>0.91</v>
      </c>
      <c r="D4788" s="83">
        <v>0</v>
      </c>
      <c r="E4788">
        <f t="shared" si="518"/>
        <v>0.91</v>
      </c>
      <c r="F4788" t="str">
        <f t="shared" si="519"/>
        <v>se sigue facturando</v>
      </c>
    </row>
    <row r="4789" spans="1:6" hidden="1" x14ac:dyDescent="0.25">
      <c r="A4789" s="75" t="s">
        <v>9487</v>
      </c>
      <c r="B4789" s="75" t="s">
        <v>9488</v>
      </c>
      <c r="C4789" s="83">
        <v>3.76</v>
      </c>
      <c r="D4789" s="83">
        <v>0</v>
      </c>
      <c r="E4789">
        <f t="shared" si="518"/>
        <v>3.76</v>
      </c>
      <c r="F4789" t="str">
        <f t="shared" si="519"/>
        <v>se sigue facturando</v>
      </c>
    </row>
    <row r="4790" spans="1:6" hidden="1" x14ac:dyDescent="0.25">
      <c r="A4790" s="75" t="s">
        <v>9491</v>
      </c>
      <c r="B4790" s="75" t="s">
        <v>9492</v>
      </c>
      <c r="C4790" s="83">
        <v>7.49</v>
      </c>
      <c r="D4790" s="83">
        <v>0</v>
      </c>
      <c r="E4790">
        <f t="shared" si="518"/>
        <v>7.49</v>
      </c>
      <c r="F4790" t="str">
        <f t="shared" si="519"/>
        <v>se sigue facturando</v>
      </c>
    </row>
    <row r="4791" spans="1:6" hidden="1" x14ac:dyDescent="0.25">
      <c r="A4791" s="75" t="s">
        <v>9503</v>
      </c>
      <c r="B4791" s="75" t="s">
        <v>9504</v>
      </c>
      <c r="C4791" s="83">
        <v>7.76</v>
      </c>
      <c r="D4791" s="83">
        <v>0</v>
      </c>
      <c r="E4791">
        <f t="shared" si="518"/>
        <v>7.76</v>
      </c>
      <c r="F4791" t="str">
        <f t="shared" si="519"/>
        <v>se sigue facturando</v>
      </c>
    </row>
    <row r="4792" spans="1:6" hidden="1" x14ac:dyDescent="0.25">
      <c r="A4792" s="75" t="s">
        <v>9505</v>
      </c>
      <c r="B4792" s="75" t="s">
        <v>9506</v>
      </c>
      <c r="C4792" s="83">
        <v>7.31</v>
      </c>
      <c r="D4792" s="83">
        <v>0</v>
      </c>
      <c r="E4792">
        <f t="shared" si="518"/>
        <v>7.31</v>
      </c>
      <c r="F4792" t="str">
        <f t="shared" si="519"/>
        <v>se sigue facturando</v>
      </c>
    </row>
    <row r="4793" spans="1:6" hidden="1" x14ac:dyDescent="0.25">
      <c r="A4793" s="75" t="s">
        <v>9507</v>
      </c>
      <c r="B4793" s="75" t="s">
        <v>9508</v>
      </c>
      <c r="C4793" s="83">
        <v>73.400000000000006</v>
      </c>
      <c r="D4793" s="83">
        <v>0</v>
      </c>
      <c r="E4793">
        <f t="shared" si="518"/>
        <v>73.400000000000006</v>
      </c>
      <c r="F4793" t="str">
        <f t="shared" si="519"/>
        <v>se sigue facturando</v>
      </c>
    </row>
    <row r="4794" spans="1:6" hidden="1" x14ac:dyDescent="0.25">
      <c r="A4794" s="75" t="s">
        <v>9509</v>
      </c>
      <c r="B4794" s="75" t="s">
        <v>9510</v>
      </c>
      <c r="C4794" s="83">
        <v>5.19</v>
      </c>
      <c r="D4794" s="83">
        <v>0</v>
      </c>
      <c r="E4794">
        <f t="shared" si="518"/>
        <v>5.19</v>
      </c>
      <c r="F4794" t="str">
        <f t="shared" si="519"/>
        <v>se sigue facturando</v>
      </c>
    </row>
    <row r="4795" spans="1:6" hidden="1" x14ac:dyDescent="0.25">
      <c r="A4795" s="75" t="s">
        <v>9511</v>
      </c>
      <c r="B4795" s="75" t="s">
        <v>9512</v>
      </c>
      <c r="C4795" s="83">
        <v>3.37</v>
      </c>
      <c r="D4795" s="83">
        <v>0</v>
      </c>
      <c r="E4795">
        <f t="shared" si="518"/>
        <v>3.37</v>
      </c>
      <c r="F4795" t="str">
        <f t="shared" si="519"/>
        <v>se sigue facturando</v>
      </c>
    </row>
    <row r="4796" spans="1:6" hidden="1" x14ac:dyDescent="0.25">
      <c r="A4796" s="75" t="s">
        <v>9513</v>
      </c>
      <c r="B4796" s="75" t="s">
        <v>9514</v>
      </c>
      <c r="C4796" s="83">
        <v>9.91</v>
      </c>
      <c r="D4796" s="83">
        <v>0</v>
      </c>
      <c r="E4796">
        <f t="shared" si="518"/>
        <v>9.91</v>
      </c>
      <c r="F4796" t="str">
        <f t="shared" si="519"/>
        <v>se sigue facturando</v>
      </c>
    </row>
    <row r="4797" spans="1:6" hidden="1" x14ac:dyDescent="0.25">
      <c r="A4797" s="75" t="s">
        <v>9519</v>
      </c>
      <c r="B4797" s="75" t="s">
        <v>9520</v>
      </c>
      <c r="C4797" s="83">
        <v>1.03</v>
      </c>
      <c r="D4797" s="83">
        <v>0</v>
      </c>
      <c r="E4797">
        <f t="shared" si="518"/>
        <v>1.03</v>
      </c>
      <c r="F4797" t="str">
        <f t="shared" si="519"/>
        <v>se sigue facturando</v>
      </c>
    </row>
    <row r="4798" spans="1:6" hidden="1" x14ac:dyDescent="0.25">
      <c r="A4798" s="75" t="s">
        <v>9525</v>
      </c>
      <c r="B4798" s="75" t="s">
        <v>9526</v>
      </c>
      <c r="C4798" s="83">
        <v>2.95</v>
      </c>
      <c r="D4798" s="83">
        <v>0</v>
      </c>
      <c r="E4798">
        <f t="shared" si="518"/>
        <v>2.95</v>
      </c>
      <c r="F4798" t="str">
        <f t="shared" si="519"/>
        <v>se sigue facturando</v>
      </c>
    </row>
    <row r="4799" spans="1:6" hidden="1" x14ac:dyDescent="0.25">
      <c r="A4799" s="75" t="s">
        <v>9535</v>
      </c>
      <c r="B4799" s="75" t="s">
        <v>9536</v>
      </c>
      <c r="C4799" s="83">
        <v>12.31</v>
      </c>
      <c r="D4799" s="83">
        <v>0</v>
      </c>
      <c r="E4799">
        <f t="shared" si="518"/>
        <v>12.31</v>
      </c>
      <c r="F4799" t="str">
        <f t="shared" si="519"/>
        <v>se sigue facturando</v>
      </c>
    </row>
    <row r="4800" spans="1:6" hidden="1" x14ac:dyDescent="0.25">
      <c r="A4800" s="75" t="s">
        <v>9539</v>
      </c>
      <c r="B4800" s="75" t="s">
        <v>9540</v>
      </c>
      <c r="C4800" s="83">
        <v>3.15</v>
      </c>
      <c r="D4800" s="83">
        <v>0</v>
      </c>
      <c r="E4800">
        <f t="shared" si="518"/>
        <v>3.15</v>
      </c>
      <c r="F4800" t="str">
        <f t="shared" si="519"/>
        <v>se sigue facturando</v>
      </c>
    </row>
    <row r="4801" spans="1:6" hidden="1" x14ac:dyDescent="0.25">
      <c r="A4801" s="75" t="s">
        <v>9541</v>
      </c>
      <c r="B4801" s="75" t="s">
        <v>9542</v>
      </c>
      <c r="C4801" s="83">
        <v>-8.24</v>
      </c>
      <c r="D4801" s="83">
        <v>0</v>
      </c>
      <c r="E4801">
        <f t="shared" si="518"/>
        <v>-8.24</v>
      </c>
      <c r="F4801" t="str">
        <f t="shared" si="519"/>
        <v>esta pagando</v>
      </c>
    </row>
    <row r="4802" spans="1:6" hidden="1" x14ac:dyDescent="0.25">
      <c r="A4802" s="75" t="s">
        <v>9549</v>
      </c>
      <c r="B4802" s="75" t="s">
        <v>9550</v>
      </c>
      <c r="C4802" s="83">
        <v>5.82</v>
      </c>
      <c r="D4802" s="83">
        <v>0</v>
      </c>
      <c r="E4802">
        <f t="shared" ref="E4802:E4834" si="520">C4802-D4802</f>
        <v>5.82</v>
      </c>
      <c r="F4802" t="str">
        <f t="shared" ref="F4802:F4834" si="521">IF(E4802=0,"No cobrable", IF(C4802&gt;D4802,"se sigue facturando","esta pagando"))</f>
        <v>se sigue facturando</v>
      </c>
    </row>
    <row r="4803" spans="1:6" hidden="1" x14ac:dyDescent="0.25">
      <c r="A4803" s="75" t="s">
        <v>9555</v>
      </c>
      <c r="B4803" s="75" t="s">
        <v>9556</v>
      </c>
      <c r="C4803" s="83">
        <v>2.61</v>
      </c>
      <c r="D4803" s="83">
        <v>0</v>
      </c>
      <c r="E4803">
        <f t="shared" si="520"/>
        <v>2.61</v>
      </c>
      <c r="F4803" t="str">
        <f t="shared" si="521"/>
        <v>se sigue facturando</v>
      </c>
    </row>
    <row r="4804" spans="1:6" hidden="1" x14ac:dyDescent="0.25">
      <c r="A4804" s="75" t="s">
        <v>9569</v>
      </c>
      <c r="B4804" s="75" t="s">
        <v>9570</v>
      </c>
      <c r="C4804" s="83">
        <v>9.94</v>
      </c>
      <c r="D4804" s="83">
        <v>0</v>
      </c>
      <c r="E4804">
        <f t="shared" si="520"/>
        <v>9.94</v>
      </c>
      <c r="F4804" t="str">
        <f t="shared" si="521"/>
        <v>se sigue facturando</v>
      </c>
    </row>
    <row r="4805" spans="1:6" hidden="1" x14ac:dyDescent="0.25">
      <c r="A4805" s="75" t="s">
        <v>9571</v>
      </c>
      <c r="B4805" s="75" t="s">
        <v>9572</v>
      </c>
      <c r="C4805" s="83">
        <v>3.1</v>
      </c>
      <c r="D4805" s="83">
        <v>0</v>
      </c>
      <c r="E4805">
        <f t="shared" si="520"/>
        <v>3.1</v>
      </c>
      <c r="F4805" t="str">
        <f t="shared" si="521"/>
        <v>se sigue facturando</v>
      </c>
    </row>
    <row r="4806" spans="1:6" hidden="1" x14ac:dyDescent="0.25">
      <c r="A4806" s="75" t="s">
        <v>9573</v>
      </c>
      <c r="B4806" s="75" t="s">
        <v>9574</v>
      </c>
      <c r="C4806" s="83">
        <v>68.56</v>
      </c>
      <c r="D4806" s="83">
        <v>0</v>
      </c>
      <c r="E4806">
        <f t="shared" si="520"/>
        <v>68.56</v>
      </c>
      <c r="F4806" t="str">
        <f t="shared" si="521"/>
        <v>se sigue facturando</v>
      </c>
    </row>
    <row r="4807" spans="1:6" hidden="1" x14ac:dyDescent="0.25">
      <c r="A4807" s="75" t="s">
        <v>9575</v>
      </c>
      <c r="B4807" s="75" t="s">
        <v>9576</v>
      </c>
      <c r="C4807" s="83">
        <v>97.1</v>
      </c>
      <c r="D4807" s="83">
        <v>0</v>
      </c>
      <c r="E4807">
        <f t="shared" si="520"/>
        <v>97.1</v>
      </c>
      <c r="F4807" t="str">
        <f t="shared" si="521"/>
        <v>se sigue facturando</v>
      </c>
    </row>
    <row r="4808" spans="1:6" hidden="1" x14ac:dyDescent="0.25">
      <c r="A4808" s="75" t="s">
        <v>9577</v>
      </c>
      <c r="B4808" s="75" t="s">
        <v>9578</v>
      </c>
      <c r="C4808" s="83">
        <v>12.88</v>
      </c>
      <c r="D4808" s="83">
        <v>0</v>
      </c>
      <c r="E4808">
        <f t="shared" si="520"/>
        <v>12.88</v>
      </c>
      <c r="F4808" t="str">
        <f t="shared" si="521"/>
        <v>se sigue facturando</v>
      </c>
    </row>
    <row r="4809" spans="1:6" hidden="1" x14ac:dyDescent="0.25">
      <c r="A4809" s="75" t="s">
        <v>9583</v>
      </c>
      <c r="B4809" s="75" t="s">
        <v>9584</v>
      </c>
      <c r="C4809" s="83">
        <v>4.24</v>
      </c>
      <c r="D4809" s="83">
        <v>0</v>
      </c>
      <c r="E4809">
        <f t="shared" si="520"/>
        <v>4.24</v>
      </c>
      <c r="F4809" t="str">
        <f t="shared" si="521"/>
        <v>se sigue facturando</v>
      </c>
    </row>
    <row r="4810" spans="1:6" hidden="1" x14ac:dyDescent="0.25">
      <c r="A4810" s="75" t="s">
        <v>9591</v>
      </c>
      <c r="B4810" s="75" t="s">
        <v>9592</v>
      </c>
      <c r="C4810" s="83">
        <v>5.63</v>
      </c>
      <c r="D4810" s="83">
        <v>0</v>
      </c>
      <c r="E4810">
        <f t="shared" si="520"/>
        <v>5.63</v>
      </c>
      <c r="F4810" t="str">
        <f t="shared" si="521"/>
        <v>se sigue facturando</v>
      </c>
    </row>
    <row r="4811" spans="1:6" hidden="1" x14ac:dyDescent="0.25">
      <c r="A4811" s="75" t="s">
        <v>9593</v>
      </c>
      <c r="B4811" s="75" t="s">
        <v>9594</v>
      </c>
      <c r="C4811" s="83">
        <v>1.38</v>
      </c>
      <c r="D4811" s="83">
        <v>0</v>
      </c>
      <c r="E4811">
        <f t="shared" si="520"/>
        <v>1.38</v>
      </c>
      <c r="F4811" t="str">
        <f t="shared" si="521"/>
        <v>se sigue facturando</v>
      </c>
    </row>
    <row r="4812" spans="1:6" hidden="1" x14ac:dyDescent="0.25">
      <c r="A4812" s="75" t="s">
        <v>9599</v>
      </c>
      <c r="B4812" s="75" t="s">
        <v>9600</v>
      </c>
      <c r="C4812" s="83">
        <v>4.3</v>
      </c>
      <c r="D4812" s="83">
        <v>0</v>
      </c>
      <c r="E4812">
        <f t="shared" si="520"/>
        <v>4.3</v>
      </c>
      <c r="F4812" t="str">
        <f t="shared" si="521"/>
        <v>se sigue facturando</v>
      </c>
    </row>
    <row r="4813" spans="1:6" hidden="1" x14ac:dyDescent="0.25">
      <c r="A4813" s="75" t="s">
        <v>9601</v>
      </c>
      <c r="B4813" s="75" t="s">
        <v>9602</v>
      </c>
      <c r="C4813" s="83">
        <v>12.31</v>
      </c>
      <c r="D4813" s="83">
        <v>0</v>
      </c>
      <c r="E4813">
        <f t="shared" si="520"/>
        <v>12.31</v>
      </c>
      <c r="F4813" t="str">
        <f t="shared" si="521"/>
        <v>se sigue facturando</v>
      </c>
    </row>
    <row r="4814" spans="1:6" hidden="1" x14ac:dyDescent="0.25">
      <c r="A4814" s="75" t="s">
        <v>9603</v>
      </c>
      <c r="B4814" s="75" t="s">
        <v>9604</v>
      </c>
      <c r="C4814" s="83">
        <v>5.52</v>
      </c>
      <c r="D4814" s="83">
        <v>0</v>
      </c>
      <c r="E4814">
        <f t="shared" si="520"/>
        <v>5.52</v>
      </c>
      <c r="F4814" t="str">
        <f t="shared" si="521"/>
        <v>se sigue facturando</v>
      </c>
    </row>
    <row r="4815" spans="1:6" hidden="1" x14ac:dyDescent="0.25">
      <c r="A4815" s="75" t="s">
        <v>9609</v>
      </c>
      <c r="B4815" s="75" t="s">
        <v>9610</v>
      </c>
      <c r="C4815" s="83">
        <v>11.28</v>
      </c>
      <c r="D4815" s="83">
        <v>0</v>
      </c>
      <c r="E4815">
        <f t="shared" si="520"/>
        <v>11.28</v>
      </c>
      <c r="F4815" t="str">
        <f t="shared" si="521"/>
        <v>se sigue facturando</v>
      </c>
    </row>
    <row r="4816" spans="1:6" hidden="1" x14ac:dyDescent="0.25">
      <c r="A4816" s="75" t="s">
        <v>9611</v>
      </c>
      <c r="B4816" s="75" t="s">
        <v>9612</v>
      </c>
      <c r="C4816" s="83">
        <v>0.03</v>
      </c>
      <c r="D4816" s="83">
        <v>0</v>
      </c>
      <c r="E4816">
        <f t="shared" si="520"/>
        <v>0.03</v>
      </c>
      <c r="F4816" t="str">
        <f t="shared" si="521"/>
        <v>se sigue facturando</v>
      </c>
    </row>
    <row r="4817" spans="1:6" hidden="1" x14ac:dyDescent="0.25">
      <c r="A4817" s="75" t="s">
        <v>9617</v>
      </c>
      <c r="B4817" s="75" t="s">
        <v>9618</v>
      </c>
      <c r="C4817" s="83">
        <v>11.12</v>
      </c>
      <c r="D4817" s="83">
        <v>0</v>
      </c>
      <c r="E4817">
        <f t="shared" si="520"/>
        <v>11.12</v>
      </c>
      <c r="F4817" t="str">
        <f t="shared" si="521"/>
        <v>se sigue facturando</v>
      </c>
    </row>
    <row r="4818" spans="1:6" hidden="1" x14ac:dyDescent="0.25">
      <c r="A4818" s="75" t="s">
        <v>9619</v>
      </c>
      <c r="B4818" s="75" t="s">
        <v>9620</v>
      </c>
      <c r="C4818" s="83">
        <v>3.62</v>
      </c>
      <c r="D4818" s="83">
        <v>0</v>
      </c>
      <c r="E4818">
        <f t="shared" si="520"/>
        <v>3.62</v>
      </c>
      <c r="F4818" t="str">
        <f t="shared" si="521"/>
        <v>se sigue facturando</v>
      </c>
    </row>
    <row r="4819" spans="1:6" hidden="1" x14ac:dyDescent="0.25">
      <c r="A4819" s="75" t="s">
        <v>9621</v>
      </c>
      <c r="B4819" s="75" t="s">
        <v>9622</v>
      </c>
      <c r="C4819" s="83">
        <v>9.84</v>
      </c>
      <c r="D4819" s="83">
        <v>0</v>
      </c>
      <c r="E4819">
        <f t="shared" si="520"/>
        <v>9.84</v>
      </c>
      <c r="F4819" t="str">
        <f t="shared" si="521"/>
        <v>se sigue facturando</v>
      </c>
    </row>
    <row r="4820" spans="1:6" hidden="1" x14ac:dyDescent="0.25">
      <c r="A4820" s="75" t="s">
        <v>9623</v>
      </c>
      <c r="B4820" s="75" t="s">
        <v>9624</v>
      </c>
      <c r="C4820" s="83">
        <v>54.77</v>
      </c>
      <c r="D4820" s="83">
        <v>0</v>
      </c>
      <c r="E4820">
        <f t="shared" si="520"/>
        <v>54.77</v>
      </c>
      <c r="F4820" t="str">
        <f t="shared" si="521"/>
        <v>se sigue facturando</v>
      </c>
    </row>
    <row r="4821" spans="1:6" hidden="1" x14ac:dyDescent="0.25">
      <c r="A4821" s="75" t="s">
        <v>9633</v>
      </c>
      <c r="B4821" s="75" t="s">
        <v>9634</v>
      </c>
      <c r="C4821" s="83">
        <v>-0.03</v>
      </c>
      <c r="D4821" s="83">
        <v>0</v>
      </c>
      <c r="E4821">
        <f t="shared" si="520"/>
        <v>-0.03</v>
      </c>
      <c r="F4821" t="str">
        <f t="shared" si="521"/>
        <v>esta pagando</v>
      </c>
    </row>
    <row r="4822" spans="1:6" hidden="1" x14ac:dyDescent="0.25">
      <c r="A4822" s="75" t="s">
        <v>9639</v>
      </c>
      <c r="B4822" s="75" t="s">
        <v>9640</v>
      </c>
      <c r="C4822" s="83">
        <v>12.62</v>
      </c>
      <c r="D4822" s="83">
        <v>0</v>
      </c>
      <c r="E4822">
        <f t="shared" si="520"/>
        <v>12.62</v>
      </c>
      <c r="F4822" t="str">
        <f t="shared" si="521"/>
        <v>se sigue facturando</v>
      </c>
    </row>
    <row r="4823" spans="1:6" hidden="1" x14ac:dyDescent="0.25">
      <c r="A4823" s="75" t="s">
        <v>9643</v>
      </c>
      <c r="B4823" s="75" t="s">
        <v>9644</v>
      </c>
      <c r="C4823" s="83">
        <v>13.71</v>
      </c>
      <c r="D4823" s="83">
        <v>0</v>
      </c>
      <c r="E4823">
        <f t="shared" si="520"/>
        <v>13.71</v>
      </c>
      <c r="F4823" t="str">
        <f t="shared" si="521"/>
        <v>se sigue facturando</v>
      </c>
    </row>
    <row r="4824" spans="1:6" hidden="1" x14ac:dyDescent="0.25">
      <c r="A4824" s="75" t="s">
        <v>9655</v>
      </c>
      <c r="B4824" s="75" t="s">
        <v>9656</v>
      </c>
      <c r="C4824" s="83">
        <v>0.17</v>
      </c>
      <c r="D4824" s="83">
        <v>0</v>
      </c>
      <c r="E4824">
        <f t="shared" si="520"/>
        <v>0.17</v>
      </c>
      <c r="F4824" t="str">
        <f t="shared" si="521"/>
        <v>se sigue facturando</v>
      </c>
    </row>
    <row r="4825" spans="1:6" hidden="1" x14ac:dyDescent="0.25">
      <c r="A4825" s="75" t="s">
        <v>9657</v>
      </c>
      <c r="B4825" s="75" t="s">
        <v>9658</v>
      </c>
      <c r="C4825" s="83">
        <v>5.67</v>
      </c>
      <c r="D4825" s="83">
        <v>0</v>
      </c>
      <c r="E4825">
        <f t="shared" si="520"/>
        <v>5.67</v>
      </c>
      <c r="F4825" t="str">
        <f t="shared" si="521"/>
        <v>se sigue facturando</v>
      </c>
    </row>
    <row r="4826" spans="1:6" hidden="1" x14ac:dyDescent="0.25">
      <c r="A4826" s="75" t="s">
        <v>9663</v>
      </c>
      <c r="B4826" s="75" t="s">
        <v>9664</v>
      </c>
      <c r="C4826" s="83">
        <v>5.64</v>
      </c>
      <c r="D4826" s="83">
        <v>0</v>
      </c>
      <c r="E4826">
        <f t="shared" si="520"/>
        <v>5.64</v>
      </c>
      <c r="F4826" t="str">
        <f t="shared" si="521"/>
        <v>se sigue facturando</v>
      </c>
    </row>
    <row r="4827" spans="1:6" hidden="1" x14ac:dyDescent="0.25">
      <c r="A4827" s="75" t="s">
        <v>9665</v>
      </c>
      <c r="B4827" s="75" t="s">
        <v>9666</v>
      </c>
      <c r="C4827" s="83">
        <v>7.79</v>
      </c>
      <c r="D4827" s="83">
        <v>0</v>
      </c>
      <c r="E4827">
        <f t="shared" si="520"/>
        <v>7.79</v>
      </c>
      <c r="F4827" t="str">
        <f t="shared" si="521"/>
        <v>se sigue facturando</v>
      </c>
    </row>
    <row r="4828" spans="1:6" hidden="1" x14ac:dyDescent="0.25">
      <c r="A4828" s="75" t="s">
        <v>9667</v>
      </c>
      <c r="B4828" s="75" t="s">
        <v>9668</v>
      </c>
      <c r="C4828" s="83">
        <v>11.94</v>
      </c>
      <c r="D4828" s="83">
        <v>0</v>
      </c>
      <c r="E4828">
        <f t="shared" si="520"/>
        <v>11.94</v>
      </c>
      <c r="F4828" t="str">
        <f t="shared" si="521"/>
        <v>se sigue facturando</v>
      </c>
    </row>
    <row r="4829" spans="1:6" hidden="1" x14ac:dyDescent="0.25">
      <c r="A4829" s="75" t="s">
        <v>9669</v>
      </c>
      <c r="B4829" s="75" t="s">
        <v>9670</v>
      </c>
      <c r="C4829" s="83">
        <v>4.9400000000000004</v>
      </c>
      <c r="D4829" s="83">
        <v>0</v>
      </c>
      <c r="E4829">
        <f t="shared" si="520"/>
        <v>4.9400000000000004</v>
      </c>
      <c r="F4829" t="str">
        <f t="shared" si="521"/>
        <v>se sigue facturando</v>
      </c>
    </row>
    <row r="4830" spans="1:6" hidden="1" x14ac:dyDescent="0.25">
      <c r="A4830" s="75" t="s">
        <v>9697</v>
      </c>
      <c r="B4830" s="75" t="s">
        <v>9698</v>
      </c>
      <c r="C4830" s="83">
        <v>56.89</v>
      </c>
      <c r="D4830" s="83">
        <v>0</v>
      </c>
      <c r="E4830">
        <f t="shared" si="520"/>
        <v>56.89</v>
      </c>
      <c r="F4830" t="str">
        <f t="shared" si="521"/>
        <v>se sigue facturando</v>
      </c>
    </row>
    <row r="4831" spans="1:6" hidden="1" x14ac:dyDescent="0.25">
      <c r="A4831" s="75" t="s">
        <v>9699</v>
      </c>
      <c r="B4831" s="75" t="s">
        <v>9700</v>
      </c>
      <c r="C4831" s="83">
        <v>2.83</v>
      </c>
      <c r="D4831" s="83">
        <v>0</v>
      </c>
      <c r="E4831">
        <f t="shared" si="520"/>
        <v>2.83</v>
      </c>
      <c r="F4831" t="str">
        <f t="shared" si="521"/>
        <v>se sigue facturando</v>
      </c>
    </row>
    <row r="4832" spans="1:6" hidden="1" x14ac:dyDescent="0.25">
      <c r="A4832" s="75" t="s">
        <v>9707</v>
      </c>
      <c r="B4832" s="75" t="s">
        <v>9708</v>
      </c>
      <c r="C4832" s="83">
        <v>4.0599999999999996</v>
      </c>
      <c r="D4832" s="83">
        <v>0</v>
      </c>
      <c r="E4832">
        <f t="shared" si="520"/>
        <v>4.0599999999999996</v>
      </c>
      <c r="F4832" t="str">
        <f t="shared" si="521"/>
        <v>se sigue facturando</v>
      </c>
    </row>
    <row r="4833" spans="1:6" hidden="1" x14ac:dyDescent="0.25">
      <c r="A4833" s="75" t="s">
        <v>9711</v>
      </c>
      <c r="B4833" s="75" t="s">
        <v>9712</v>
      </c>
      <c r="C4833" s="83">
        <v>4.3</v>
      </c>
      <c r="D4833" s="83">
        <v>0</v>
      </c>
      <c r="E4833">
        <f t="shared" si="520"/>
        <v>4.3</v>
      </c>
      <c r="F4833" t="str">
        <f t="shared" si="521"/>
        <v>se sigue facturando</v>
      </c>
    </row>
    <row r="4834" spans="1:6" hidden="1" x14ac:dyDescent="0.25">
      <c r="A4834" s="75" t="s">
        <v>9713</v>
      </c>
      <c r="B4834" s="75" t="s">
        <v>9714</v>
      </c>
      <c r="C4834" s="83">
        <v>0.1</v>
      </c>
      <c r="D4834" s="83">
        <v>0</v>
      </c>
      <c r="E4834">
        <f t="shared" si="520"/>
        <v>0.1</v>
      </c>
      <c r="F4834" t="str">
        <f t="shared" si="521"/>
        <v>se sigue facturando</v>
      </c>
    </row>
    <row r="4835" spans="1:6" x14ac:dyDescent="0.25">
      <c r="C4835" s="95">
        <f>SUBTOTAL(9,C2:C4834)</f>
        <v>85230.16999999994</v>
      </c>
    </row>
  </sheetData>
  <autoFilter ref="A1:F4834" xr:uid="{00000000-0009-0000-0000-000003000000}">
    <filterColumn colId="5">
      <filters>
        <filter val="No cobrable"/>
      </filters>
    </filterColumn>
  </autoFilter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90E9B-0CC6-42D1-B9DF-774F90119C5D}">
  <dimension ref="A2:K178"/>
  <sheetViews>
    <sheetView workbookViewId="0">
      <selection activeCell="E6" sqref="E6"/>
    </sheetView>
  </sheetViews>
  <sheetFormatPr defaultColWidth="11.42578125" defaultRowHeight="15" x14ac:dyDescent="0.25"/>
  <cols>
    <col min="1" max="1" width="11.42578125" style="90" customWidth="1"/>
    <col min="2" max="16384" width="11.42578125" style="90"/>
  </cols>
  <sheetData>
    <row r="2" spans="1:11" ht="19.5" x14ac:dyDescent="0.25">
      <c r="F2" s="111" t="s">
        <v>10539</v>
      </c>
      <c r="J2" s="112" t="s">
        <v>10540</v>
      </c>
      <c r="K2" s="113">
        <v>1</v>
      </c>
    </row>
    <row r="3" spans="1:11" x14ac:dyDescent="0.25">
      <c r="J3" s="112" t="s">
        <v>10541</v>
      </c>
      <c r="K3" s="114">
        <v>44186</v>
      </c>
    </row>
    <row r="5" spans="1:11" x14ac:dyDescent="0.25">
      <c r="E5" s="115" t="s">
        <v>10542</v>
      </c>
      <c r="F5" s="116" t="s">
        <v>10543</v>
      </c>
      <c r="G5" s="115" t="s">
        <v>10544</v>
      </c>
      <c r="H5" s="116" t="s">
        <v>10545</v>
      </c>
      <c r="J5" s="117">
        <v>0.7527314814814815</v>
      </c>
    </row>
    <row r="7" spans="1:11" x14ac:dyDescent="0.25">
      <c r="J7" s="112" t="s">
        <v>10546</v>
      </c>
      <c r="K7" s="118" t="s">
        <v>10547</v>
      </c>
    </row>
    <row r="8" spans="1:11" x14ac:dyDescent="0.25">
      <c r="C8" s="119" t="s">
        <v>10548</v>
      </c>
      <c r="D8" s="116" t="s">
        <v>10549</v>
      </c>
      <c r="F8" s="119" t="s">
        <v>10550</v>
      </c>
      <c r="G8" s="116" t="s">
        <v>10551</v>
      </c>
      <c r="I8" s="119" t="s">
        <v>10552</v>
      </c>
      <c r="J8" s="116" t="s">
        <v>10551</v>
      </c>
    </row>
    <row r="11" spans="1:11" x14ac:dyDescent="0.25">
      <c r="A11" s="120" t="s">
        <v>10553</v>
      </c>
      <c r="C11" s="121" t="s">
        <v>10554</v>
      </c>
      <c r="D11" s="121" t="s">
        <v>10555</v>
      </c>
      <c r="F11" s="122" t="s">
        <v>10556</v>
      </c>
      <c r="I11" s="112" t="s">
        <v>10557</v>
      </c>
      <c r="J11" s="112" t="s">
        <v>10558</v>
      </c>
      <c r="K11" s="112" t="s">
        <v>10559</v>
      </c>
    </row>
    <row r="14" spans="1:11" x14ac:dyDescent="0.25">
      <c r="A14" s="120" t="s">
        <v>138</v>
      </c>
      <c r="B14" s="123" t="s">
        <v>10560</v>
      </c>
    </row>
    <row r="16" spans="1:11" x14ac:dyDescent="0.25">
      <c r="A16" s="121" t="s">
        <v>10561</v>
      </c>
      <c r="B16" s="118" t="s">
        <v>10562</v>
      </c>
      <c r="J16" s="112" t="s">
        <v>10563</v>
      </c>
      <c r="K16" s="124">
        <v>1644355.28</v>
      </c>
    </row>
    <row r="18" spans="3:11" x14ac:dyDescent="0.25">
      <c r="C18" s="118" t="s">
        <v>10564</v>
      </c>
      <c r="D18" s="125">
        <v>43831</v>
      </c>
      <c r="E18" s="123" t="s">
        <v>10565</v>
      </c>
      <c r="I18" s="124">
        <v>292.16000000000003</v>
      </c>
      <c r="K18" s="124">
        <v>1644647.44</v>
      </c>
    </row>
    <row r="19" spans="3:11" x14ac:dyDescent="0.25">
      <c r="C19" s="118" t="s">
        <v>10566</v>
      </c>
      <c r="D19" s="125">
        <v>43831</v>
      </c>
      <c r="E19" s="123" t="s">
        <v>10567</v>
      </c>
      <c r="I19" s="124">
        <v>5718.83</v>
      </c>
      <c r="K19" s="124">
        <v>1650366.27</v>
      </c>
    </row>
    <row r="20" spans="3:11" x14ac:dyDescent="0.25">
      <c r="C20" s="118" t="s">
        <v>10568</v>
      </c>
      <c r="D20" s="125">
        <v>43831</v>
      </c>
      <c r="E20" s="123" t="s">
        <v>10569</v>
      </c>
      <c r="I20" s="124">
        <v>3.74</v>
      </c>
      <c r="K20" s="124">
        <v>1650370.01</v>
      </c>
    </row>
    <row r="21" spans="3:11" x14ac:dyDescent="0.25">
      <c r="C21" s="118" t="s">
        <v>10570</v>
      </c>
      <c r="D21" s="125">
        <v>43831</v>
      </c>
      <c r="E21" s="123" t="s">
        <v>10571</v>
      </c>
      <c r="I21" s="124">
        <v>3.01</v>
      </c>
      <c r="K21" s="124">
        <v>1650373.02</v>
      </c>
    </row>
    <row r="22" spans="3:11" x14ac:dyDescent="0.25">
      <c r="C22" s="118" t="s">
        <v>10572</v>
      </c>
      <c r="D22" s="125">
        <v>43831</v>
      </c>
      <c r="E22" s="123" t="s">
        <v>10573</v>
      </c>
      <c r="I22" s="124">
        <v>1.94</v>
      </c>
      <c r="K22" s="124">
        <v>1650374.96</v>
      </c>
    </row>
    <row r="23" spans="3:11" x14ac:dyDescent="0.25">
      <c r="C23" s="118" t="s">
        <v>10574</v>
      </c>
      <c r="D23" s="125">
        <v>43831</v>
      </c>
      <c r="E23" s="123" t="s">
        <v>10575</v>
      </c>
      <c r="I23" s="124">
        <v>8508.44</v>
      </c>
      <c r="K23" s="124">
        <v>1658883.4</v>
      </c>
    </row>
    <row r="24" spans="3:11" x14ac:dyDescent="0.25">
      <c r="C24" s="118" t="s">
        <v>10576</v>
      </c>
      <c r="D24" s="125">
        <v>43838</v>
      </c>
      <c r="E24" s="123" t="s">
        <v>10577</v>
      </c>
      <c r="I24" s="124">
        <v>8000</v>
      </c>
      <c r="K24" s="124">
        <v>1666883.4</v>
      </c>
    </row>
    <row r="25" spans="3:11" x14ac:dyDescent="0.25">
      <c r="C25" s="118" t="s">
        <v>10578</v>
      </c>
      <c r="D25" s="125">
        <v>43843</v>
      </c>
      <c r="E25" s="123" t="s">
        <v>10579</v>
      </c>
      <c r="J25" s="126">
        <v>14647.42</v>
      </c>
      <c r="K25" s="124">
        <v>1652235.98</v>
      </c>
    </row>
    <row r="26" spans="3:11" x14ac:dyDescent="0.25">
      <c r="C26" s="118" t="s">
        <v>10580</v>
      </c>
      <c r="D26" s="125">
        <v>43854</v>
      </c>
      <c r="E26" s="123" t="s">
        <v>10581</v>
      </c>
      <c r="J26" s="126">
        <v>742.86</v>
      </c>
      <c r="K26" s="124">
        <v>1651493.12</v>
      </c>
    </row>
    <row r="27" spans="3:11" x14ac:dyDescent="0.25">
      <c r="C27" s="118" t="s">
        <v>10582</v>
      </c>
      <c r="D27" s="125">
        <v>43858</v>
      </c>
      <c r="E27" s="123" t="s">
        <v>10583</v>
      </c>
      <c r="J27" s="126">
        <v>771.04</v>
      </c>
      <c r="K27" s="124">
        <v>1650722.08</v>
      </c>
    </row>
    <row r="28" spans="3:11" x14ac:dyDescent="0.25">
      <c r="C28" s="118" t="s">
        <v>10584</v>
      </c>
      <c r="D28" s="125">
        <v>43859</v>
      </c>
      <c r="E28" s="123" t="s">
        <v>10585</v>
      </c>
      <c r="J28" s="126">
        <v>517.71</v>
      </c>
      <c r="K28" s="124">
        <v>1650204.37</v>
      </c>
    </row>
    <row r="29" spans="3:11" x14ac:dyDescent="0.25">
      <c r="C29" s="118" t="s">
        <v>10586</v>
      </c>
      <c r="D29" s="125">
        <v>43862</v>
      </c>
      <c r="E29" s="123" t="s">
        <v>10587</v>
      </c>
      <c r="I29" s="124">
        <v>4.8</v>
      </c>
      <c r="K29" s="124">
        <v>1650209.17</v>
      </c>
    </row>
    <row r="30" spans="3:11" x14ac:dyDescent="0.25">
      <c r="C30" s="118" t="s">
        <v>10588</v>
      </c>
      <c r="D30" s="125">
        <v>43862</v>
      </c>
      <c r="E30" s="123" t="s">
        <v>10589</v>
      </c>
      <c r="I30" s="124">
        <v>1.94</v>
      </c>
      <c r="K30" s="124">
        <v>1650211.11</v>
      </c>
    </row>
    <row r="31" spans="3:11" x14ac:dyDescent="0.25">
      <c r="C31" s="118" t="s">
        <v>10590</v>
      </c>
      <c r="D31" s="125">
        <v>43862</v>
      </c>
      <c r="E31" s="123" t="s">
        <v>10591</v>
      </c>
      <c r="I31" s="124">
        <v>1.94</v>
      </c>
      <c r="K31" s="124">
        <v>1650213.05</v>
      </c>
    </row>
    <row r="32" spans="3:11" x14ac:dyDescent="0.25">
      <c r="C32" s="118" t="s">
        <v>10592</v>
      </c>
      <c r="D32" s="125">
        <v>43864</v>
      </c>
      <c r="E32" s="123" t="s">
        <v>10593</v>
      </c>
      <c r="I32" s="124">
        <v>4523.7</v>
      </c>
      <c r="K32" s="124">
        <v>1654736.75</v>
      </c>
    </row>
    <row r="33" spans="3:11" x14ac:dyDescent="0.25">
      <c r="C33" s="118" t="s">
        <v>10594</v>
      </c>
      <c r="D33" s="125">
        <v>43864</v>
      </c>
      <c r="E33" s="123" t="s">
        <v>10595</v>
      </c>
      <c r="I33" s="124">
        <v>7655.72</v>
      </c>
      <c r="K33" s="124">
        <v>1662392.47</v>
      </c>
    </row>
    <row r="34" spans="3:11" x14ac:dyDescent="0.25">
      <c r="C34" s="118" t="s">
        <v>10596</v>
      </c>
      <c r="D34" s="125">
        <v>43878</v>
      </c>
      <c r="E34" s="123" t="s">
        <v>10597</v>
      </c>
      <c r="J34" s="126">
        <v>14995.33</v>
      </c>
      <c r="K34" s="124">
        <v>1647397.14</v>
      </c>
    </row>
    <row r="35" spans="3:11" x14ac:dyDescent="0.25">
      <c r="C35" s="118" t="s">
        <v>10598</v>
      </c>
      <c r="D35" s="125">
        <v>43878</v>
      </c>
      <c r="E35" s="123" t="s">
        <v>10599</v>
      </c>
      <c r="J35" s="126">
        <v>5209.0200000000004</v>
      </c>
      <c r="K35" s="124">
        <v>1642188.12</v>
      </c>
    </row>
    <row r="36" spans="3:11" x14ac:dyDescent="0.25">
      <c r="C36" s="118" t="s">
        <v>10600</v>
      </c>
      <c r="D36" s="125">
        <v>43878</v>
      </c>
      <c r="E36" s="123" t="s">
        <v>10601</v>
      </c>
      <c r="J36" s="126">
        <v>0.01</v>
      </c>
      <c r="K36" s="124">
        <v>1642188.11</v>
      </c>
    </row>
    <row r="37" spans="3:11" x14ac:dyDescent="0.25">
      <c r="C37" s="118" t="s">
        <v>10602</v>
      </c>
      <c r="D37" s="125">
        <v>43889</v>
      </c>
      <c r="E37" s="123" t="s">
        <v>10603</v>
      </c>
      <c r="J37" s="126">
        <v>1103.3699999999999</v>
      </c>
      <c r="K37" s="124">
        <v>1641084.74</v>
      </c>
    </row>
    <row r="38" spans="3:11" x14ac:dyDescent="0.25">
      <c r="C38" s="118" t="s">
        <v>10604</v>
      </c>
      <c r="D38" s="125">
        <v>43891</v>
      </c>
      <c r="E38" s="123" t="s">
        <v>10605</v>
      </c>
      <c r="I38" s="124">
        <v>5797.94</v>
      </c>
      <c r="K38" s="124">
        <v>1646882.68</v>
      </c>
    </row>
    <row r="39" spans="3:11" x14ac:dyDescent="0.25">
      <c r="C39" s="118" t="s">
        <v>10606</v>
      </c>
      <c r="D39" s="125">
        <v>43891</v>
      </c>
      <c r="E39" s="123" t="s">
        <v>10607</v>
      </c>
      <c r="I39" s="124">
        <v>4.3</v>
      </c>
      <c r="K39" s="124">
        <v>1646886.98</v>
      </c>
    </row>
    <row r="40" spans="3:11" x14ac:dyDescent="0.25">
      <c r="C40" s="118" t="s">
        <v>10608</v>
      </c>
      <c r="D40" s="125">
        <v>43891</v>
      </c>
      <c r="E40" s="123" t="s">
        <v>10609</v>
      </c>
      <c r="I40" s="124">
        <v>1.94</v>
      </c>
      <c r="K40" s="124">
        <v>1646888.92</v>
      </c>
    </row>
    <row r="41" spans="3:11" x14ac:dyDescent="0.25">
      <c r="C41" s="118" t="s">
        <v>10610</v>
      </c>
      <c r="D41" s="125">
        <v>43891</v>
      </c>
      <c r="E41" s="123" t="s">
        <v>10611</v>
      </c>
      <c r="I41" s="124">
        <v>1.96</v>
      </c>
      <c r="K41" s="124">
        <v>1646890.88</v>
      </c>
    </row>
    <row r="42" spans="3:11" x14ac:dyDescent="0.25">
      <c r="C42" s="118" t="s">
        <v>10612</v>
      </c>
      <c r="D42" s="125">
        <v>43895</v>
      </c>
      <c r="E42" s="123" t="s">
        <v>10613</v>
      </c>
      <c r="I42" s="124">
        <v>9095.3700000000008</v>
      </c>
      <c r="K42" s="124">
        <v>1655986.25</v>
      </c>
    </row>
    <row r="43" spans="3:11" x14ac:dyDescent="0.25">
      <c r="C43" s="118" t="s">
        <v>10614</v>
      </c>
      <c r="D43" s="125">
        <v>43903</v>
      </c>
      <c r="E43" s="123" t="s">
        <v>10615</v>
      </c>
      <c r="J43" s="126">
        <v>0.18</v>
      </c>
      <c r="K43" s="124">
        <v>1655986.07</v>
      </c>
    </row>
    <row r="44" spans="3:11" x14ac:dyDescent="0.25">
      <c r="C44" s="118" t="s">
        <v>10616</v>
      </c>
      <c r="D44" s="125">
        <v>43903</v>
      </c>
      <c r="E44" s="123" t="s">
        <v>10617</v>
      </c>
      <c r="J44" s="126">
        <v>524.88</v>
      </c>
      <c r="K44" s="124">
        <v>1655461.19</v>
      </c>
    </row>
    <row r="45" spans="3:11" x14ac:dyDescent="0.25">
      <c r="C45" s="118" t="s">
        <v>10618</v>
      </c>
      <c r="D45" s="125">
        <v>43903</v>
      </c>
      <c r="E45" s="123" t="s">
        <v>10619</v>
      </c>
      <c r="J45" s="126">
        <v>0.39</v>
      </c>
      <c r="K45" s="124">
        <v>1655460.8</v>
      </c>
    </row>
    <row r="46" spans="3:11" x14ac:dyDescent="0.25">
      <c r="C46" s="118" t="s">
        <v>10620</v>
      </c>
      <c r="D46" s="125">
        <v>43903</v>
      </c>
      <c r="E46" s="123" t="s">
        <v>10621</v>
      </c>
      <c r="J46" s="126">
        <v>823.38</v>
      </c>
      <c r="K46" s="124">
        <v>1654637.42</v>
      </c>
    </row>
    <row r="47" spans="3:11" x14ac:dyDescent="0.25">
      <c r="C47" s="118" t="s">
        <v>10622</v>
      </c>
      <c r="D47" s="125">
        <v>43903</v>
      </c>
      <c r="E47" s="123" t="s">
        <v>10623</v>
      </c>
      <c r="J47" s="126">
        <v>0.18</v>
      </c>
      <c r="K47" s="124">
        <v>1654637.24</v>
      </c>
    </row>
    <row r="48" spans="3:11" x14ac:dyDescent="0.25">
      <c r="C48" s="118" t="s">
        <v>10624</v>
      </c>
      <c r="D48" s="125">
        <v>43903</v>
      </c>
      <c r="E48" s="123" t="s">
        <v>10625</v>
      </c>
      <c r="J48" s="126">
        <v>169520</v>
      </c>
      <c r="K48" s="124">
        <v>1485117.24</v>
      </c>
    </row>
    <row r="49" spans="3:11" x14ac:dyDescent="0.25">
      <c r="C49" s="118" t="s">
        <v>10626</v>
      </c>
      <c r="D49" s="125">
        <v>43903</v>
      </c>
      <c r="E49" s="123" t="s">
        <v>10627</v>
      </c>
      <c r="I49" s="124">
        <v>1825600</v>
      </c>
      <c r="K49" s="124">
        <v>3310717.24</v>
      </c>
    </row>
    <row r="50" spans="3:11" x14ac:dyDescent="0.25">
      <c r="C50" s="118" t="s">
        <v>10628</v>
      </c>
      <c r="D50" s="125">
        <v>43903</v>
      </c>
      <c r="E50" s="123" t="s">
        <v>10629</v>
      </c>
      <c r="I50" s="124">
        <v>8000</v>
      </c>
      <c r="K50" s="124">
        <v>3318717.24</v>
      </c>
    </row>
    <row r="51" spans="3:11" x14ac:dyDescent="0.25">
      <c r="C51" s="118" t="s">
        <v>10630</v>
      </c>
      <c r="D51" s="125">
        <v>43906</v>
      </c>
      <c r="E51" s="123" t="s">
        <v>10631</v>
      </c>
      <c r="J51" s="126">
        <v>1630000</v>
      </c>
      <c r="K51" s="124">
        <v>1688717.24</v>
      </c>
    </row>
    <row r="52" spans="3:11" x14ac:dyDescent="0.25">
      <c r="C52" s="118" t="s">
        <v>10632</v>
      </c>
      <c r="D52" s="125">
        <v>43907</v>
      </c>
      <c r="E52" s="123" t="s">
        <v>10633</v>
      </c>
      <c r="I52" s="124">
        <v>8000</v>
      </c>
      <c r="K52" s="124">
        <v>1696717.24</v>
      </c>
    </row>
    <row r="53" spans="3:11" x14ac:dyDescent="0.25">
      <c r="C53" s="118" t="s">
        <v>10634</v>
      </c>
      <c r="D53" s="125">
        <v>43913</v>
      </c>
      <c r="E53" s="123" t="s">
        <v>10635</v>
      </c>
      <c r="J53" s="126">
        <v>742.86</v>
      </c>
      <c r="K53" s="124">
        <v>1695974.38</v>
      </c>
    </row>
    <row r="54" spans="3:11" x14ac:dyDescent="0.25">
      <c r="C54" s="118" t="s">
        <v>10636</v>
      </c>
      <c r="D54" s="125">
        <v>43913</v>
      </c>
      <c r="E54" s="123" t="s">
        <v>10637</v>
      </c>
      <c r="J54" s="126">
        <v>11084.73</v>
      </c>
      <c r="K54" s="124">
        <v>1684889.65</v>
      </c>
    </row>
    <row r="55" spans="3:11" x14ac:dyDescent="0.25">
      <c r="C55" s="118" t="s">
        <v>10638</v>
      </c>
      <c r="D55" s="125">
        <v>43920</v>
      </c>
      <c r="E55" s="123" t="s">
        <v>10639</v>
      </c>
      <c r="J55" s="126">
        <v>742.86</v>
      </c>
      <c r="K55" s="124">
        <v>1684146.79</v>
      </c>
    </row>
    <row r="56" spans="3:11" x14ac:dyDescent="0.25">
      <c r="C56" s="118" t="s">
        <v>10640</v>
      </c>
      <c r="D56" s="125">
        <v>43922</v>
      </c>
      <c r="E56" s="123" t="s">
        <v>10641</v>
      </c>
      <c r="I56" s="124">
        <v>4322.7299999999996</v>
      </c>
      <c r="K56" s="124">
        <v>1688469.52</v>
      </c>
    </row>
    <row r="57" spans="3:11" x14ac:dyDescent="0.25">
      <c r="C57" s="118" t="s">
        <v>10642</v>
      </c>
      <c r="D57" s="125">
        <v>43922</v>
      </c>
      <c r="E57" s="123" t="s">
        <v>10643</v>
      </c>
      <c r="I57" s="124">
        <v>5.32</v>
      </c>
      <c r="K57" s="124">
        <v>1688474.84</v>
      </c>
    </row>
    <row r="58" spans="3:11" x14ac:dyDescent="0.25">
      <c r="C58" s="118" t="s">
        <v>10644</v>
      </c>
      <c r="D58" s="125">
        <v>43922</v>
      </c>
      <c r="E58" s="123" t="s">
        <v>10645</v>
      </c>
      <c r="I58" s="124">
        <v>4.29</v>
      </c>
      <c r="K58" s="124">
        <v>1688479.13</v>
      </c>
    </row>
    <row r="59" spans="3:11" x14ac:dyDescent="0.25">
      <c r="C59" s="118" t="s">
        <v>10646</v>
      </c>
      <c r="D59" s="125">
        <v>43922</v>
      </c>
      <c r="E59" s="123" t="s">
        <v>10647</v>
      </c>
      <c r="I59" s="124">
        <v>1.94</v>
      </c>
      <c r="K59" s="124">
        <v>1688481.07</v>
      </c>
    </row>
    <row r="60" spans="3:11" x14ac:dyDescent="0.25">
      <c r="C60" s="118" t="s">
        <v>10648</v>
      </c>
      <c r="D60" s="125">
        <v>43922</v>
      </c>
      <c r="E60" s="123" t="s">
        <v>10649</v>
      </c>
      <c r="I60" s="124">
        <v>9480.0499999999993</v>
      </c>
      <c r="K60" s="124">
        <v>1697961.12</v>
      </c>
    </row>
    <row r="61" spans="3:11" x14ac:dyDescent="0.25">
      <c r="C61" s="118" t="s">
        <v>10650</v>
      </c>
      <c r="D61" s="125">
        <v>43924</v>
      </c>
      <c r="E61" s="123" t="s">
        <v>10651</v>
      </c>
      <c r="I61" s="124">
        <v>8000</v>
      </c>
      <c r="K61" s="124">
        <v>1705961.12</v>
      </c>
    </row>
    <row r="62" spans="3:11" x14ac:dyDescent="0.25">
      <c r="C62" s="118" t="s">
        <v>10652</v>
      </c>
      <c r="D62" s="125">
        <v>43929</v>
      </c>
      <c r="E62" s="123" t="s">
        <v>10653</v>
      </c>
      <c r="J62" s="126">
        <v>13552.5</v>
      </c>
      <c r="K62" s="124">
        <v>1692408.62</v>
      </c>
    </row>
    <row r="63" spans="3:11" x14ac:dyDescent="0.25">
      <c r="C63" s="118" t="s">
        <v>10654</v>
      </c>
      <c r="D63" s="125">
        <v>43934</v>
      </c>
      <c r="E63" s="123" t="s">
        <v>10655</v>
      </c>
      <c r="J63" s="126">
        <v>0.51</v>
      </c>
      <c r="K63" s="124">
        <v>1692408.11</v>
      </c>
    </row>
    <row r="64" spans="3:11" x14ac:dyDescent="0.25">
      <c r="C64" s="118" t="s">
        <v>10656</v>
      </c>
      <c r="D64" s="125">
        <v>43934</v>
      </c>
      <c r="E64" s="123" t="s">
        <v>10657</v>
      </c>
      <c r="J64" s="126">
        <v>0.41</v>
      </c>
      <c r="K64" s="124">
        <v>1692407.7</v>
      </c>
    </row>
    <row r="65" spans="3:11" x14ac:dyDescent="0.25">
      <c r="C65" s="118" t="s">
        <v>10658</v>
      </c>
      <c r="D65" s="125">
        <v>43934</v>
      </c>
      <c r="E65" s="123" t="s">
        <v>10659</v>
      </c>
      <c r="J65" s="126">
        <v>0.19</v>
      </c>
      <c r="K65" s="124">
        <v>1692407.51</v>
      </c>
    </row>
    <row r="66" spans="3:11" x14ac:dyDescent="0.25">
      <c r="C66" s="118" t="s">
        <v>10660</v>
      </c>
      <c r="D66" s="125">
        <v>43936</v>
      </c>
      <c r="E66" s="123" t="s">
        <v>10661</v>
      </c>
      <c r="J66" s="126">
        <v>416.5</v>
      </c>
      <c r="K66" s="124">
        <v>1691991.01</v>
      </c>
    </row>
    <row r="67" spans="3:11" x14ac:dyDescent="0.25">
      <c r="C67" s="118" t="s">
        <v>10662</v>
      </c>
      <c r="D67" s="125">
        <v>43936</v>
      </c>
      <c r="E67" s="123" t="s">
        <v>10663</v>
      </c>
      <c r="J67" s="126">
        <v>913.41</v>
      </c>
      <c r="K67" s="124">
        <v>1691077.6</v>
      </c>
    </row>
    <row r="68" spans="3:11" x14ac:dyDescent="0.25">
      <c r="C68" s="118" t="s">
        <v>10664</v>
      </c>
      <c r="D68" s="125">
        <v>43937</v>
      </c>
      <c r="E68" s="123" t="s">
        <v>10665</v>
      </c>
      <c r="J68" s="126">
        <v>796.43</v>
      </c>
      <c r="K68" s="124">
        <v>1690281.17</v>
      </c>
    </row>
    <row r="69" spans="3:11" x14ac:dyDescent="0.25">
      <c r="C69" s="118" t="s">
        <v>10666</v>
      </c>
      <c r="D69" s="125">
        <v>43940</v>
      </c>
      <c r="E69" s="123" t="s">
        <v>10667</v>
      </c>
      <c r="J69" s="126">
        <v>7257.14</v>
      </c>
      <c r="K69" s="124">
        <v>1683024.03</v>
      </c>
    </row>
    <row r="70" spans="3:11" x14ac:dyDescent="0.25">
      <c r="C70" s="118" t="s">
        <v>10668</v>
      </c>
      <c r="D70" s="125">
        <v>43942</v>
      </c>
      <c r="E70" s="123" t="s">
        <v>10669</v>
      </c>
      <c r="J70" s="126">
        <v>7203.57</v>
      </c>
      <c r="K70" s="124">
        <v>1675820.46</v>
      </c>
    </row>
    <row r="71" spans="3:11" x14ac:dyDescent="0.25">
      <c r="C71" s="118" t="s">
        <v>10670</v>
      </c>
      <c r="D71" s="125">
        <v>43943</v>
      </c>
      <c r="E71" s="123" t="s">
        <v>10671</v>
      </c>
      <c r="J71" s="126">
        <v>284000</v>
      </c>
      <c r="K71" s="124">
        <v>1391820.46</v>
      </c>
    </row>
    <row r="72" spans="3:11" x14ac:dyDescent="0.25">
      <c r="C72" s="118" t="s">
        <v>10672</v>
      </c>
      <c r="D72" s="125">
        <v>43948</v>
      </c>
      <c r="E72" s="123" t="s">
        <v>10673</v>
      </c>
      <c r="J72" s="126">
        <v>34936.550000000003</v>
      </c>
      <c r="K72" s="124">
        <v>1356883.91</v>
      </c>
    </row>
    <row r="73" spans="3:11" x14ac:dyDescent="0.25">
      <c r="C73" s="118" t="s">
        <v>10674</v>
      </c>
      <c r="D73" s="125">
        <v>43951</v>
      </c>
      <c r="E73" s="123" t="s">
        <v>10675</v>
      </c>
      <c r="J73" s="126">
        <v>245237.16</v>
      </c>
      <c r="K73" s="124">
        <v>1111646.75</v>
      </c>
    </row>
    <row r="74" spans="3:11" x14ac:dyDescent="0.25">
      <c r="C74" s="118" t="s">
        <v>10676</v>
      </c>
      <c r="D74" s="125">
        <v>43952</v>
      </c>
      <c r="E74" s="123" t="s">
        <v>10677</v>
      </c>
      <c r="I74" s="124">
        <v>2791.26</v>
      </c>
      <c r="K74" s="124">
        <v>1114438.01</v>
      </c>
    </row>
    <row r="75" spans="3:11" x14ac:dyDescent="0.25">
      <c r="C75" s="118" t="s">
        <v>10678</v>
      </c>
      <c r="D75" s="125">
        <v>43952</v>
      </c>
      <c r="E75" s="123" t="s">
        <v>10679</v>
      </c>
      <c r="I75" s="124">
        <v>9.59</v>
      </c>
      <c r="K75" s="124">
        <v>1114447.6000000001</v>
      </c>
    </row>
    <row r="76" spans="3:11" x14ac:dyDescent="0.25">
      <c r="C76" s="118" t="s">
        <v>10680</v>
      </c>
      <c r="D76" s="125">
        <v>43952</v>
      </c>
      <c r="E76" s="123" t="s">
        <v>10681</v>
      </c>
      <c r="I76" s="124">
        <v>1.94</v>
      </c>
      <c r="K76" s="124">
        <v>1114449.54</v>
      </c>
    </row>
    <row r="77" spans="3:11" x14ac:dyDescent="0.25">
      <c r="C77" s="118" t="s">
        <v>10682</v>
      </c>
      <c r="D77" s="125">
        <v>43952</v>
      </c>
      <c r="E77" s="123" t="s">
        <v>10683</v>
      </c>
      <c r="I77" s="124">
        <v>5.05</v>
      </c>
      <c r="K77" s="124">
        <v>1114454.5900000001</v>
      </c>
    </row>
    <row r="78" spans="3:11" x14ac:dyDescent="0.25">
      <c r="C78" s="118" t="s">
        <v>10684</v>
      </c>
      <c r="D78" s="125">
        <v>43952</v>
      </c>
      <c r="E78" s="123" t="s">
        <v>10685</v>
      </c>
      <c r="I78" s="124">
        <v>3555.47</v>
      </c>
      <c r="K78" s="124">
        <v>1118010.06</v>
      </c>
    </row>
    <row r="79" spans="3:11" x14ac:dyDescent="0.25">
      <c r="C79" s="118" t="s">
        <v>10686</v>
      </c>
      <c r="D79" s="125">
        <v>43959</v>
      </c>
      <c r="E79" s="123" t="s">
        <v>10687</v>
      </c>
      <c r="J79" s="126">
        <v>12483.31</v>
      </c>
      <c r="K79" s="124">
        <v>1105526.75</v>
      </c>
    </row>
    <row r="80" spans="3:11" x14ac:dyDescent="0.25">
      <c r="C80" s="118" t="s">
        <v>10688</v>
      </c>
      <c r="D80" s="125">
        <v>43962</v>
      </c>
      <c r="E80" s="123" t="s">
        <v>10689</v>
      </c>
      <c r="I80" s="124">
        <v>8000</v>
      </c>
      <c r="K80" s="124">
        <v>1113526.75</v>
      </c>
    </row>
    <row r="81" spans="3:11" x14ac:dyDescent="0.25">
      <c r="C81" s="118" t="s">
        <v>10690</v>
      </c>
      <c r="D81" s="125">
        <v>43963</v>
      </c>
      <c r="E81" s="123" t="s">
        <v>10691</v>
      </c>
      <c r="J81" s="126">
        <v>0.19</v>
      </c>
      <c r="K81" s="124">
        <v>1113526.56</v>
      </c>
    </row>
    <row r="82" spans="3:11" x14ac:dyDescent="0.25">
      <c r="C82" s="118" t="s">
        <v>10692</v>
      </c>
      <c r="D82" s="125">
        <v>43963</v>
      </c>
      <c r="E82" s="123" t="s">
        <v>10693</v>
      </c>
      <c r="J82" s="126">
        <v>0.92</v>
      </c>
      <c r="K82" s="124">
        <v>1113525.6399999999</v>
      </c>
    </row>
    <row r="83" spans="3:11" x14ac:dyDescent="0.25">
      <c r="C83" s="118" t="s">
        <v>10694</v>
      </c>
      <c r="D83" s="125">
        <v>43963</v>
      </c>
      <c r="E83" s="123" t="s">
        <v>10695</v>
      </c>
      <c r="J83" s="126">
        <v>342.57</v>
      </c>
      <c r="K83" s="124">
        <v>1113183.07</v>
      </c>
    </row>
    <row r="84" spans="3:11" x14ac:dyDescent="0.25">
      <c r="C84" s="118" t="s">
        <v>10696</v>
      </c>
      <c r="D84" s="125">
        <v>43963</v>
      </c>
      <c r="E84" s="123" t="s">
        <v>10697</v>
      </c>
      <c r="J84" s="126">
        <v>0.49</v>
      </c>
      <c r="K84" s="124">
        <v>1113182.58</v>
      </c>
    </row>
    <row r="85" spans="3:11" x14ac:dyDescent="0.25">
      <c r="C85" s="118" t="s">
        <v>10698</v>
      </c>
      <c r="D85" s="125">
        <v>43963</v>
      </c>
      <c r="E85" s="123" t="s">
        <v>10699</v>
      </c>
      <c r="J85" s="126">
        <v>268.94</v>
      </c>
      <c r="K85" s="124">
        <v>1112913.6399999999</v>
      </c>
    </row>
    <row r="86" spans="3:11" x14ac:dyDescent="0.25">
      <c r="C86" s="118" t="s">
        <v>10700</v>
      </c>
      <c r="D86" s="125">
        <v>43969</v>
      </c>
      <c r="E86" s="123" t="s">
        <v>10701</v>
      </c>
      <c r="J86" s="126">
        <v>796.43</v>
      </c>
      <c r="K86" s="124">
        <v>1112117.21</v>
      </c>
    </row>
    <row r="87" spans="3:11" x14ac:dyDescent="0.25">
      <c r="C87" s="118" t="s">
        <v>10702</v>
      </c>
      <c r="D87" s="125">
        <v>43971</v>
      </c>
      <c r="E87" s="123" t="s">
        <v>10703</v>
      </c>
      <c r="J87" s="126">
        <v>7203.57</v>
      </c>
      <c r="K87" s="124">
        <v>1104913.6399999999</v>
      </c>
    </row>
    <row r="88" spans="3:11" x14ac:dyDescent="0.25">
      <c r="C88" s="118" t="s">
        <v>10704</v>
      </c>
      <c r="D88" s="125">
        <v>43976</v>
      </c>
      <c r="E88" s="123" t="s">
        <v>10705</v>
      </c>
      <c r="J88" s="126">
        <v>7257.14</v>
      </c>
      <c r="K88" s="124">
        <v>1097656.5</v>
      </c>
    </row>
    <row r="89" spans="3:11" x14ac:dyDescent="0.25">
      <c r="C89" s="118" t="s">
        <v>10706</v>
      </c>
      <c r="D89" s="125">
        <v>43977</v>
      </c>
      <c r="E89" s="123" t="s">
        <v>10707</v>
      </c>
      <c r="J89" s="126">
        <v>3212.9</v>
      </c>
      <c r="K89" s="124">
        <v>1094443.6000000001</v>
      </c>
    </row>
    <row r="90" spans="3:11" x14ac:dyDescent="0.25">
      <c r="C90" s="118" t="s">
        <v>10708</v>
      </c>
      <c r="D90" s="125">
        <v>43983</v>
      </c>
      <c r="E90" s="123" t="s">
        <v>10709</v>
      </c>
      <c r="I90" s="124">
        <v>3499.78</v>
      </c>
      <c r="K90" s="124">
        <v>1097943.3799999999</v>
      </c>
    </row>
    <row r="91" spans="3:11" x14ac:dyDescent="0.25">
      <c r="C91" s="118" t="s">
        <v>10710</v>
      </c>
      <c r="D91" s="125">
        <v>43983</v>
      </c>
      <c r="E91" s="123" t="s">
        <v>10711</v>
      </c>
      <c r="I91" s="124">
        <v>10.48</v>
      </c>
      <c r="K91" s="124">
        <v>1097953.8600000001</v>
      </c>
    </row>
    <row r="92" spans="3:11" x14ac:dyDescent="0.25">
      <c r="C92" s="118" t="s">
        <v>10712</v>
      </c>
      <c r="D92" s="125">
        <v>43983</v>
      </c>
      <c r="E92" s="123" t="s">
        <v>10713</v>
      </c>
      <c r="I92" s="124">
        <v>1.94</v>
      </c>
      <c r="K92" s="124">
        <v>1097955.8</v>
      </c>
    </row>
    <row r="93" spans="3:11" x14ac:dyDescent="0.25">
      <c r="C93" s="118" t="s">
        <v>10714</v>
      </c>
      <c r="D93" s="125">
        <v>43983</v>
      </c>
      <c r="E93" s="123" t="s">
        <v>10715</v>
      </c>
      <c r="I93" s="124">
        <v>3.86</v>
      </c>
      <c r="K93" s="124">
        <v>1097959.6599999999</v>
      </c>
    </row>
    <row r="94" spans="3:11" x14ac:dyDescent="0.25">
      <c r="C94" s="118" t="s">
        <v>10716</v>
      </c>
      <c r="D94" s="125">
        <v>43983</v>
      </c>
      <c r="E94" s="123" t="s">
        <v>10717</v>
      </c>
      <c r="I94" s="124">
        <v>4995</v>
      </c>
      <c r="K94" s="124">
        <v>1102954.6599999999</v>
      </c>
    </row>
    <row r="95" spans="3:11" x14ac:dyDescent="0.25">
      <c r="C95" s="118" t="s">
        <v>10718</v>
      </c>
      <c r="D95" s="125">
        <v>43990</v>
      </c>
      <c r="E95" s="123" t="s">
        <v>10719</v>
      </c>
      <c r="I95" s="124">
        <v>8000</v>
      </c>
      <c r="K95" s="124">
        <v>1110954.6599999999</v>
      </c>
    </row>
    <row r="96" spans="3:11" x14ac:dyDescent="0.25">
      <c r="C96" s="118" t="s">
        <v>10720</v>
      </c>
      <c r="D96" s="125">
        <v>43991</v>
      </c>
      <c r="E96" s="123" t="s">
        <v>10721</v>
      </c>
      <c r="J96" s="126">
        <v>112</v>
      </c>
      <c r="K96" s="124">
        <v>1110842.6599999999</v>
      </c>
    </row>
    <row r="97" spans="3:11" x14ac:dyDescent="0.25">
      <c r="C97" s="118" t="s">
        <v>10722</v>
      </c>
      <c r="D97" s="125">
        <v>43991</v>
      </c>
      <c r="E97" s="123" t="s">
        <v>10723</v>
      </c>
      <c r="J97" s="126">
        <v>112</v>
      </c>
      <c r="K97" s="124">
        <v>1110730.6599999999</v>
      </c>
    </row>
    <row r="98" spans="3:11" x14ac:dyDescent="0.25">
      <c r="C98" s="118" t="s">
        <v>10724</v>
      </c>
      <c r="D98" s="125">
        <v>43991</v>
      </c>
      <c r="E98" s="123" t="s">
        <v>10725</v>
      </c>
      <c r="J98" s="126">
        <v>571.65</v>
      </c>
      <c r="K98" s="124">
        <v>1110159.01</v>
      </c>
    </row>
    <row r="99" spans="3:11" x14ac:dyDescent="0.25">
      <c r="C99" s="118" t="s">
        <v>10726</v>
      </c>
      <c r="D99" s="125">
        <v>43993</v>
      </c>
      <c r="E99" s="123" t="s">
        <v>10727</v>
      </c>
      <c r="J99" s="126">
        <v>481.28</v>
      </c>
      <c r="K99" s="124">
        <v>1109677.73</v>
      </c>
    </row>
    <row r="100" spans="3:11" x14ac:dyDescent="0.25">
      <c r="C100" s="118" t="s">
        <v>10728</v>
      </c>
      <c r="D100" s="125">
        <v>43993</v>
      </c>
      <c r="E100" s="123" t="s">
        <v>10729</v>
      </c>
      <c r="J100" s="126">
        <v>337.21</v>
      </c>
      <c r="K100" s="124">
        <v>1109340.52</v>
      </c>
    </row>
    <row r="101" spans="3:11" x14ac:dyDescent="0.25">
      <c r="C101" s="118" t="s">
        <v>10730</v>
      </c>
      <c r="D101" s="125">
        <v>43993</v>
      </c>
      <c r="E101" s="123" t="s">
        <v>10731</v>
      </c>
      <c r="J101" s="126">
        <v>1</v>
      </c>
      <c r="K101" s="124">
        <v>1109339.52</v>
      </c>
    </row>
    <row r="102" spans="3:11" x14ac:dyDescent="0.25">
      <c r="C102" s="118" t="s">
        <v>10732</v>
      </c>
      <c r="D102" s="125">
        <v>43993</v>
      </c>
      <c r="E102" s="123" t="s">
        <v>10733</v>
      </c>
      <c r="J102" s="126">
        <v>0.19</v>
      </c>
      <c r="K102" s="124">
        <v>1109339.33</v>
      </c>
    </row>
    <row r="103" spans="3:11" x14ac:dyDescent="0.25">
      <c r="C103" s="118" t="s">
        <v>10734</v>
      </c>
      <c r="D103" s="125">
        <v>43993</v>
      </c>
      <c r="E103" s="123" t="s">
        <v>10735</v>
      </c>
      <c r="J103" s="126">
        <v>0.37</v>
      </c>
      <c r="K103" s="124">
        <v>1109338.96</v>
      </c>
    </row>
    <row r="104" spans="3:11" x14ac:dyDescent="0.25">
      <c r="C104" s="118" t="s">
        <v>10736</v>
      </c>
      <c r="D104" s="125">
        <v>43993</v>
      </c>
      <c r="E104" s="123" t="s">
        <v>10737</v>
      </c>
      <c r="I104" s="124">
        <v>112</v>
      </c>
      <c r="K104" s="124">
        <v>1109450.96</v>
      </c>
    </row>
    <row r="105" spans="3:11" x14ac:dyDescent="0.25">
      <c r="C105" s="118" t="s">
        <v>10738</v>
      </c>
      <c r="D105" s="125">
        <v>43993</v>
      </c>
      <c r="E105" s="123" t="s">
        <v>10739</v>
      </c>
      <c r="I105" s="124">
        <v>112</v>
      </c>
      <c r="K105" s="124">
        <v>1109562.96</v>
      </c>
    </row>
    <row r="106" spans="3:11" x14ac:dyDescent="0.25">
      <c r="C106" s="118" t="s">
        <v>10740</v>
      </c>
      <c r="D106" s="125">
        <v>43994</v>
      </c>
      <c r="E106" s="123" t="s">
        <v>10741</v>
      </c>
      <c r="J106" s="126">
        <v>571.65</v>
      </c>
      <c r="K106" s="124">
        <v>1108991.31</v>
      </c>
    </row>
    <row r="107" spans="3:11" x14ac:dyDescent="0.25">
      <c r="C107" s="118" t="s">
        <v>10742</v>
      </c>
      <c r="D107" s="125">
        <v>43998</v>
      </c>
      <c r="E107" s="123" t="s">
        <v>10743</v>
      </c>
      <c r="J107" s="126">
        <v>796.43</v>
      </c>
      <c r="K107" s="124">
        <v>1108194.8799999999</v>
      </c>
    </row>
    <row r="108" spans="3:11" x14ac:dyDescent="0.25">
      <c r="C108" s="118" t="s">
        <v>10744</v>
      </c>
      <c r="D108" s="125">
        <v>44000</v>
      </c>
      <c r="E108" s="123" t="s">
        <v>10745</v>
      </c>
      <c r="J108" s="126">
        <v>4513.72</v>
      </c>
      <c r="K108" s="124">
        <v>1103681.1599999999</v>
      </c>
    </row>
    <row r="109" spans="3:11" x14ac:dyDescent="0.25">
      <c r="C109" s="118" t="s">
        <v>10746</v>
      </c>
      <c r="D109" s="125">
        <v>44000</v>
      </c>
      <c r="E109" s="123" t="s">
        <v>10747</v>
      </c>
      <c r="J109" s="126">
        <v>3177.29</v>
      </c>
      <c r="K109" s="124">
        <v>1100503.8700000001</v>
      </c>
    </row>
    <row r="110" spans="3:11" x14ac:dyDescent="0.25">
      <c r="C110" s="118" t="s">
        <v>10748</v>
      </c>
      <c r="D110" s="125">
        <v>44011</v>
      </c>
      <c r="E110" s="123" t="s">
        <v>10749</v>
      </c>
      <c r="J110" s="126">
        <v>9740.8700000000008</v>
      </c>
      <c r="K110" s="124">
        <v>1090763</v>
      </c>
    </row>
    <row r="111" spans="3:11" x14ac:dyDescent="0.25">
      <c r="C111" s="118" t="s">
        <v>10750</v>
      </c>
      <c r="D111" s="125">
        <v>44013</v>
      </c>
      <c r="E111" s="123" t="s">
        <v>10751</v>
      </c>
      <c r="I111" s="124">
        <v>5434.77</v>
      </c>
      <c r="K111" s="124">
        <v>1096197.77</v>
      </c>
    </row>
    <row r="112" spans="3:11" x14ac:dyDescent="0.25">
      <c r="C112" s="118" t="s">
        <v>10752</v>
      </c>
      <c r="D112" s="125">
        <v>44013</v>
      </c>
      <c r="E112" s="123" t="s">
        <v>10753</v>
      </c>
      <c r="I112" s="124">
        <v>5.23</v>
      </c>
      <c r="K112" s="124">
        <v>1096203</v>
      </c>
    </row>
    <row r="113" spans="3:11" x14ac:dyDescent="0.25">
      <c r="C113" s="118" t="s">
        <v>10754</v>
      </c>
      <c r="D113" s="125">
        <v>44013</v>
      </c>
      <c r="E113" s="123" t="s">
        <v>10755</v>
      </c>
      <c r="I113" s="124">
        <v>1.94</v>
      </c>
      <c r="K113" s="124">
        <v>1096204.94</v>
      </c>
    </row>
    <row r="114" spans="3:11" x14ac:dyDescent="0.25">
      <c r="C114" s="118" t="s">
        <v>10756</v>
      </c>
      <c r="D114" s="125">
        <v>44013</v>
      </c>
      <c r="E114" s="123" t="s">
        <v>10757</v>
      </c>
      <c r="I114" s="124">
        <v>3.92</v>
      </c>
      <c r="K114" s="124">
        <v>1096208.8600000001</v>
      </c>
    </row>
    <row r="115" spans="3:11" x14ac:dyDescent="0.25">
      <c r="C115" s="118" t="s">
        <v>10758</v>
      </c>
      <c r="D115" s="125">
        <v>44013</v>
      </c>
      <c r="E115" s="123" t="s">
        <v>10759</v>
      </c>
      <c r="I115" s="124">
        <v>8448.43</v>
      </c>
      <c r="K115" s="124">
        <v>1104657.29</v>
      </c>
    </row>
    <row r="116" spans="3:11" x14ac:dyDescent="0.25">
      <c r="C116" s="118" t="s">
        <v>10760</v>
      </c>
      <c r="D116" s="125">
        <v>44018</v>
      </c>
      <c r="E116" s="123" t="s">
        <v>10761</v>
      </c>
      <c r="I116" s="124">
        <v>8000</v>
      </c>
      <c r="K116" s="124">
        <v>1112657.29</v>
      </c>
    </row>
    <row r="117" spans="3:11" x14ac:dyDescent="0.25">
      <c r="C117" s="118" t="s">
        <v>10762</v>
      </c>
      <c r="D117" s="125">
        <v>44025</v>
      </c>
      <c r="E117" s="123" t="s">
        <v>10763</v>
      </c>
      <c r="J117" s="126">
        <v>796.43</v>
      </c>
      <c r="K117" s="124">
        <v>1111860.8600000001</v>
      </c>
    </row>
    <row r="118" spans="3:11" x14ac:dyDescent="0.25">
      <c r="C118" s="118" t="s">
        <v>10764</v>
      </c>
      <c r="D118" s="125">
        <v>44026</v>
      </c>
      <c r="E118" s="123" t="s">
        <v>10765</v>
      </c>
      <c r="J118" s="126">
        <v>0.5</v>
      </c>
      <c r="K118" s="124">
        <v>1111860.3600000001</v>
      </c>
    </row>
    <row r="119" spans="3:11" x14ac:dyDescent="0.25">
      <c r="C119" s="118" t="s">
        <v>10766</v>
      </c>
      <c r="D119" s="125">
        <v>44026</v>
      </c>
      <c r="E119" s="123" t="s">
        <v>10767</v>
      </c>
      <c r="J119" s="126">
        <v>523.65</v>
      </c>
      <c r="K119" s="124">
        <v>1111336.71</v>
      </c>
    </row>
    <row r="120" spans="3:11" x14ac:dyDescent="0.25">
      <c r="C120" s="118" t="s">
        <v>10768</v>
      </c>
      <c r="D120" s="125">
        <v>44026</v>
      </c>
      <c r="E120" s="123" t="s">
        <v>10769</v>
      </c>
      <c r="J120" s="126">
        <v>0.19</v>
      </c>
      <c r="K120" s="124">
        <v>1111336.52</v>
      </c>
    </row>
    <row r="121" spans="3:11" x14ac:dyDescent="0.25">
      <c r="C121" s="118" t="s">
        <v>10770</v>
      </c>
      <c r="D121" s="125">
        <v>44026</v>
      </c>
      <c r="E121" s="123" t="s">
        <v>10771</v>
      </c>
      <c r="J121" s="126">
        <v>0.37</v>
      </c>
      <c r="K121" s="124">
        <v>1111336.1499999999</v>
      </c>
    </row>
    <row r="122" spans="3:11" x14ac:dyDescent="0.25">
      <c r="C122" s="118" t="s">
        <v>10772</v>
      </c>
      <c r="D122" s="125">
        <v>44026</v>
      </c>
      <c r="E122" s="123" t="s">
        <v>10773</v>
      </c>
      <c r="J122" s="126">
        <v>814.01</v>
      </c>
      <c r="K122" s="124">
        <v>1110522.1399999999</v>
      </c>
    </row>
    <row r="123" spans="3:11" x14ac:dyDescent="0.25">
      <c r="C123" s="118" t="s">
        <v>10774</v>
      </c>
      <c r="D123" s="125">
        <v>44026</v>
      </c>
      <c r="E123" s="123" t="s">
        <v>10775</v>
      </c>
      <c r="J123" s="126">
        <v>571.65</v>
      </c>
      <c r="K123" s="124">
        <v>1109950.49</v>
      </c>
    </row>
    <row r="124" spans="3:11" x14ac:dyDescent="0.25">
      <c r="C124" s="118" t="s">
        <v>10738</v>
      </c>
      <c r="D124" s="125">
        <v>44029</v>
      </c>
      <c r="E124" s="123" t="s">
        <v>10776</v>
      </c>
      <c r="I124" s="124">
        <v>571.65</v>
      </c>
      <c r="K124" s="124">
        <v>1110522.1399999999</v>
      </c>
    </row>
    <row r="125" spans="3:11" x14ac:dyDescent="0.25">
      <c r="C125" s="118" t="s">
        <v>10777</v>
      </c>
      <c r="D125" s="125">
        <v>44029</v>
      </c>
      <c r="E125" s="123" t="s">
        <v>10778</v>
      </c>
      <c r="I125" s="124">
        <v>571.65</v>
      </c>
      <c r="K125" s="124">
        <v>1111093.79</v>
      </c>
    </row>
    <row r="126" spans="3:11" x14ac:dyDescent="0.25">
      <c r="C126" s="118" t="s">
        <v>10779</v>
      </c>
      <c r="D126" s="125">
        <v>44032</v>
      </c>
      <c r="E126" s="123" t="s">
        <v>10780</v>
      </c>
      <c r="J126" s="126">
        <v>12555.57</v>
      </c>
      <c r="K126" s="124">
        <v>1098538.22</v>
      </c>
    </row>
    <row r="127" spans="3:11" x14ac:dyDescent="0.25">
      <c r="C127" s="118" t="s">
        <v>10781</v>
      </c>
      <c r="D127" s="125">
        <v>44042</v>
      </c>
      <c r="E127" s="123" t="s">
        <v>10782</v>
      </c>
      <c r="J127" s="126">
        <v>571.65</v>
      </c>
      <c r="K127" s="124">
        <v>1097966.57</v>
      </c>
    </row>
    <row r="128" spans="3:11" x14ac:dyDescent="0.25">
      <c r="C128" s="118" t="s">
        <v>10783</v>
      </c>
      <c r="D128" s="125">
        <v>44044</v>
      </c>
      <c r="E128" s="123" t="s">
        <v>10784</v>
      </c>
      <c r="I128" s="124">
        <v>3686.54</v>
      </c>
      <c r="K128" s="124">
        <v>1101653.1100000001</v>
      </c>
    </row>
    <row r="129" spans="3:11" x14ac:dyDescent="0.25">
      <c r="C129" s="118" t="s">
        <v>10785</v>
      </c>
      <c r="D129" s="125">
        <v>44044</v>
      </c>
      <c r="E129" s="123" t="s">
        <v>10786</v>
      </c>
      <c r="I129" s="124">
        <v>4.4400000000000004</v>
      </c>
      <c r="K129" s="124">
        <v>1101657.55</v>
      </c>
    </row>
    <row r="130" spans="3:11" x14ac:dyDescent="0.25">
      <c r="C130" s="118" t="s">
        <v>10787</v>
      </c>
      <c r="D130" s="125">
        <v>44044</v>
      </c>
      <c r="E130" s="123" t="s">
        <v>10788</v>
      </c>
      <c r="I130" s="124">
        <v>1.94</v>
      </c>
      <c r="K130" s="124">
        <v>1101659.49</v>
      </c>
    </row>
    <row r="131" spans="3:11" x14ac:dyDescent="0.25">
      <c r="C131" s="118" t="s">
        <v>10789</v>
      </c>
      <c r="D131" s="125">
        <v>44044</v>
      </c>
      <c r="E131" s="123" t="s">
        <v>10790</v>
      </c>
      <c r="I131" s="124">
        <v>3.86</v>
      </c>
      <c r="K131" s="124">
        <v>1101663.3500000001</v>
      </c>
    </row>
    <row r="132" spans="3:11" x14ac:dyDescent="0.25">
      <c r="C132" s="118" t="s">
        <v>10791</v>
      </c>
      <c r="D132" s="125">
        <v>44047</v>
      </c>
      <c r="E132" s="123" t="s">
        <v>10792</v>
      </c>
      <c r="I132" s="124">
        <v>9164.58</v>
      </c>
      <c r="K132" s="124">
        <v>1110827.93</v>
      </c>
    </row>
    <row r="133" spans="3:11" x14ac:dyDescent="0.25">
      <c r="C133" s="118" t="s">
        <v>10793</v>
      </c>
      <c r="D133" s="125">
        <v>44047</v>
      </c>
      <c r="E133" s="123" t="s">
        <v>10794</v>
      </c>
      <c r="I133" s="124">
        <v>8000</v>
      </c>
      <c r="K133" s="124">
        <v>1118827.93</v>
      </c>
    </row>
    <row r="134" spans="3:11" x14ac:dyDescent="0.25">
      <c r="C134" s="118" t="s">
        <v>10795</v>
      </c>
      <c r="D134" s="125">
        <v>44050</v>
      </c>
      <c r="E134" s="123" t="s">
        <v>10796</v>
      </c>
      <c r="J134" s="126">
        <v>571.65</v>
      </c>
      <c r="K134" s="124">
        <v>1118256.28</v>
      </c>
    </row>
    <row r="135" spans="3:11" x14ac:dyDescent="0.25">
      <c r="C135" s="118" t="s">
        <v>10797</v>
      </c>
      <c r="D135" s="125">
        <v>44057</v>
      </c>
      <c r="E135" s="123" t="s">
        <v>10798</v>
      </c>
      <c r="J135" s="126">
        <v>796.43</v>
      </c>
      <c r="K135" s="124">
        <v>1117459.8500000001</v>
      </c>
    </row>
    <row r="136" spans="3:11" x14ac:dyDescent="0.25">
      <c r="C136" s="118" t="s">
        <v>10799</v>
      </c>
      <c r="D136" s="125">
        <v>44060</v>
      </c>
      <c r="E136" s="123" t="s">
        <v>10800</v>
      </c>
      <c r="J136" s="126">
        <v>7203.57</v>
      </c>
      <c r="K136" s="124">
        <v>1110256.28</v>
      </c>
    </row>
    <row r="137" spans="3:11" x14ac:dyDescent="0.25">
      <c r="C137" s="118" t="s">
        <v>10801</v>
      </c>
      <c r="D137" s="125">
        <v>44063</v>
      </c>
      <c r="E137" s="123" t="s">
        <v>10802</v>
      </c>
      <c r="J137" s="126">
        <v>0.43</v>
      </c>
      <c r="K137" s="124">
        <v>1110255.8500000001</v>
      </c>
    </row>
    <row r="138" spans="3:11" x14ac:dyDescent="0.25">
      <c r="C138" s="118" t="s">
        <v>10803</v>
      </c>
      <c r="D138" s="125">
        <v>44063</v>
      </c>
      <c r="E138" s="123" t="s">
        <v>10804</v>
      </c>
      <c r="J138" s="126">
        <v>0.19</v>
      </c>
      <c r="K138" s="124">
        <v>1110255.6599999999</v>
      </c>
    </row>
    <row r="139" spans="3:11" x14ac:dyDescent="0.25">
      <c r="C139" s="118" t="s">
        <v>10805</v>
      </c>
      <c r="D139" s="125">
        <v>44063</v>
      </c>
      <c r="E139" s="123" t="s">
        <v>10806</v>
      </c>
      <c r="J139" s="126">
        <v>0.37</v>
      </c>
      <c r="K139" s="124">
        <v>1110255.29</v>
      </c>
    </row>
    <row r="140" spans="3:11" x14ac:dyDescent="0.25">
      <c r="C140" s="118" t="s">
        <v>10807</v>
      </c>
      <c r="D140" s="125">
        <v>44063</v>
      </c>
      <c r="E140" s="123" t="s">
        <v>10808</v>
      </c>
      <c r="J140" s="126">
        <v>355.2</v>
      </c>
      <c r="K140" s="124">
        <v>1109900.0900000001</v>
      </c>
    </row>
    <row r="141" spans="3:11" x14ac:dyDescent="0.25">
      <c r="C141" s="118" t="s">
        <v>10809</v>
      </c>
      <c r="D141" s="125">
        <v>44068</v>
      </c>
      <c r="E141" s="123" t="s">
        <v>10810</v>
      </c>
      <c r="J141" s="126">
        <v>7203.57</v>
      </c>
      <c r="K141" s="124">
        <v>1102696.52</v>
      </c>
    </row>
    <row r="142" spans="3:11" x14ac:dyDescent="0.25">
      <c r="C142" s="118" t="s">
        <v>10811</v>
      </c>
      <c r="D142" s="125">
        <v>44068</v>
      </c>
      <c r="E142" s="123" t="s">
        <v>10812</v>
      </c>
      <c r="J142" s="126">
        <v>3340.59</v>
      </c>
      <c r="K142" s="124">
        <v>1099355.93</v>
      </c>
    </row>
    <row r="143" spans="3:11" x14ac:dyDescent="0.25">
      <c r="C143" s="118" t="s">
        <v>10813</v>
      </c>
      <c r="D143" s="125">
        <v>44075</v>
      </c>
      <c r="E143" s="123" t="s">
        <v>10814</v>
      </c>
      <c r="I143" s="124">
        <v>2961.06</v>
      </c>
      <c r="K143" s="124">
        <v>1102316.99</v>
      </c>
    </row>
    <row r="144" spans="3:11" x14ac:dyDescent="0.25">
      <c r="C144" s="118" t="s">
        <v>10815</v>
      </c>
      <c r="D144" s="125">
        <v>44075</v>
      </c>
      <c r="E144" s="123" t="s">
        <v>10816</v>
      </c>
      <c r="I144" s="124">
        <v>2.95</v>
      </c>
      <c r="K144" s="124">
        <v>1102319.94</v>
      </c>
    </row>
    <row r="145" spans="3:11" x14ac:dyDescent="0.25">
      <c r="C145" s="118" t="s">
        <v>10817</v>
      </c>
      <c r="D145" s="125">
        <v>44075</v>
      </c>
      <c r="E145" s="123" t="s">
        <v>10818</v>
      </c>
      <c r="I145" s="124">
        <v>1.94</v>
      </c>
      <c r="K145" s="124">
        <v>1102321.8799999999</v>
      </c>
    </row>
    <row r="146" spans="3:11" x14ac:dyDescent="0.25">
      <c r="C146" s="118" t="s">
        <v>10819</v>
      </c>
      <c r="D146" s="125">
        <v>44075</v>
      </c>
      <c r="E146" s="123" t="s">
        <v>10820</v>
      </c>
      <c r="I146" s="124">
        <v>8.9</v>
      </c>
      <c r="K146" s="124">
        <v>1102330.78</v>
      </c>
    </row>
    <row r="147" spans="3:11" x14ac:dyDescent="0.25">
      <c r="C147" s="118" t="s">
        <v>10821</v>
      </c>
      <c r="D147" s="125">
        <v>44076</v>
      </c>
      <c r="E147" s="123" t="s">
        <v>10822</v>
      </c>
      <c r="I147" s="124">
        <v>10276.41</v>
      </c>
      <c r="K147" s="124">
        <v>1112607.19</v>
      </c>
    </row>
    <row r="148" spans="3:11" x14ac:dyDescent="0.25">
      <c r="C148" s="118" t="s">
        <v>10823</v>
      </c>
      <c r="D148" s="125">
        <v>44081</v>
      </c>
      <c r="E148" s="123" t="s">
        <v>10824</v>
      </c>
      <c r="I148" s="124">
        <v>8000</v>
      </c>
      <c r="K148" s="124">
        <v>1120607.19</v>
      </c>
    </row>
    <row r="149" spans="3:11" x14ac:dyDescent="0.25">
      <c r="C149" s="118" t="s">
        <v>10825</v>
      </c>
      <c r="D149" s="125">
        <v>44083</v>
      </c>
      <c r="E149" s="123" t="s">
        <v>10826</v>
      </c>
      <c r="J149" s="126">
        <v>285.3</v>
      </c>
      <c r="K149" s="124">
        <v>1120321.8899999999</v>
      </c>
    </row>
    <row r="150" spans="3:11" x14ac:dyDescent="0.25">
      <c r="C150" s="118" t="s">
        <v>10827</v>
      </c>
      <c r="D150" s="125">
        <v>44083</v>
      </c>
      <c r="E150" s="123" t="s">
        <v>10828</v>
      </c>
      <c r="I150" s="124">
        <v>1714.95</v>
      </c>
      <c r="K150" s="124">
        <v>1122036.8400000001</v>
      </c>
    </row>
    <row r="151" spans="3:11" x14ac:dyDescent="0.25">
      <c r="C151" s="118" t="s">
        <v>10829</v>
      </c>
      <c r="D151" s="125">
        <v>44088</v>
      </c>
      <c r="E151" s="123" t="s">
        <v>10830</v>
      </c>
      <c r="J151" s="126">
        <v>796.43</v>
      </c>
      <c r="K151" s="124">
        <v>1121240.4099999999</v>
      </c>
    </row>
    <row r="152" spans="3:11" x14ac:dyDescent="0.25">
      <c r="C152" s="118" t="s">
        <v>10831</v>
      </c>
      <c r="D152" s="125">
        <v>44090</v>
      </c>
      <c r="E152" s="123" t="s">
        <v>10832</v>
      </c>
      <c r="J152" s="126">
        <v>7203.57</v>
      </c>
      <c r="K152" s="124">
        <v>1114036.8400000001</v>
      </c>
    </row>
    <row r="153" spans="3:11" x14ac:dyDescent="0.25">
      <c r="C153" s="118" t="s">
        <v>10833</v>
      </c>
      <c r="D153" s="125">
        <v>44095</v>
      </c>
      <c r="E153" s="123" t="s">
        <v>10834</v>
      </c>
      <c r="J153" s="126">
        <v>16370.34</v>
      </c>
      <c r="K153" s="124">
        <v>1097666.5</v>
      </c>
    </row>
    <row r="154" spans="3:11" x14ac:dyDescent="0.25">
      <c r="C154" s="118" t="s">
        <v>10835</v>
      </c>
      <c r="D154" s="125">
        <v>44096</v>
      </c>
      <c r="E154" s="123" t="s">
        <v>10836</v>
      </c>
      <c r="J154" s="126">
        <v>0.28999999999999998</v>
      </c>
      <c r="K154" s="124">
        <v>1097666.21</v>
      </c>
    </row>
    <row r="155" spans="3:11" x14ac:dyDescent="0.25">
      <c r="C155" s="118" t="s">
        <v>10837</v>
      </c>
      <c r="D155" s="125">
        <v>44096</v>
      </c>
      <c r="E155" s="123" t="s">
        <v>10838</v>
      </c>
      <c r="I155" s="124">
        <v>9164.58</v>
      </c>
      <c r="K155" s="124">
        <v>1106830.79</v>
      </c>
    </row>
    <row r="156" spans="3:11" x14ac:dyDescent="0.25">
      <c r="C156" s="118" t="s">
        <v>10839</v>
      </c>
      <c r="D156" s="125">
        <v>44096</v>
      </c>
      <c r="E156" s="123" t="s">
        <v>10840</v>
      </c>
      <c r="J156" s="126">
        <v>9164.58</v>
      </c>
      <c r="K156" s="124">
        <v>1097666.21</v>
      </c>
    </row>
    <row r="157" spans="3:11" x14ac:dyDescent="0.25">
      <c r="C157" s="118" t="s">
        <v>10841</v>
      </c>
      <c r="D157" s="125">
        <v>44102</v>
      </c>
      <c r="E157" s="123" t="s">
        <v>10842</v>
      </c>
      <c r="J157" s="126">
        <v>8256.6200000000008</v>
      </c>
      <c r="K157" s="124">
        <v>1089409.5900000001</v>
      </c>
    </row>
    <row r="158" spans="3:11" x14ac:dyDescent="0.25">
      <c r="C158" s="118" t="s">
        <v>10843</v>
      </c>
      <c r="D158" s="125">
        <v>44103</v>
      </c>
      <c r="E158" s="123" t="s">
        <v>10844</v>
      </c>
      <c r="J158" s="126">
        <v>991.19</v>
      </c>
      <c r="K158" s="124">
        <v>1088418.3999999999</v>
      </c>
    </row>
    <row r="159" spans="3:11" x14ac:dyDescent="0.25">
      <c r="C159" s="118" t="s">
        <v>10845</v>
      </c>
      <c r="D159" s="125">
        <v>44104</v>
      </c>
      <c r="E159" s="123" t="s">
        <v>10846</v>
      </c>
      <c r="J159" s="126">
        <v>883.01</v>
      </c>
      <c r="K159" s="124">
        <v>1087535.3899999999</v>
      </c>
    </row>
    <row r="160" spans="3:11" x14ac:dyDescent="0.25">
      <c r="C160" s="118" t="s">
        <v>10847</v>
      </c>
      <c r="D160" s="125">
        <v>44115</v>
      </c>
      <c r="E160" s="123" t="s">
        <v>10848</v>
      </c>
      <c r="I160" s="124">
        <v>10524.05</v>
      </c>
      <c r="K160" s="124">
        <v>1098059.44</v>
      </c>
    </row>
    <row r="161" spans="3:11" x14ac:dyDescent="0.25">
      <c r="C161" s="118" t="s">
        <v>10849</v>
      </c>
      <c r="D161" s="125">
        <v>44115</v>
      </c>
      <c r="E161" s="123" t="s">
        <v>10850</v>
      </c>
      <c r="I161" s="124">
        <v>2696.31</v>
      </c>
      <c r="K161" s="124">
        <v>1100755.75</v>
      </c>
    </row>
    <row r="162" spans="3:11" x14ac:dyDescent="0.25">
      <c r="C162" s="118" t="s">
        <v>10851</v>
      </c>
      <c r="D162" s="125">
        <v>44115</v>
      </c>
      <c r="E162" s="123" t="s">
        <v>10852</v>
      </c>
      <c r="I162" s="124">
        <v>5.82</v>
      </c>
      <c r="K162" s="124">
        <v>1100761.57</v>
      </c>
    </row>
    <row r="163" spans="3:11" x14ac:dyDescent="0.25">
      <c r="C163" s="118" t="s">
        <v>10853</v>
      </c>
      <c r="D163" s="125">
        <v>44115</v>
      </c>
      <c r="E163" s="123" t="s">
        <v>10854</v>
      </c>
      <c r="I163" s="124">
        <v>1.94</v>
      </c>
      <c r="K163" s="124">
        <v>1100763.51</v>
      </c>
    </row>
    <row r="164" spans="3:11" x14ac:dyDescent="0.25">
      <c r="C164" s="118" t="s">
        <v>10855</v>
      </c>
      <c r="D164" s="125">
        <v>44115</v>
      </c>
      <c r="E164" s="123" t="s">
        <v>10856</v>
      </c>
      <c r="I164" s="124">
        <v>4.13</v>
      </c>
      <c r="K164" s="124">
        <v>1100767.6399999999</v>
      </c>
    </row>
    <row r="165" spans="3:11" x14ac:dyDescent="0.25">
      <c r="C165" s="118" t="s">
        <v>10857</v>
      </c>
      <c r="D165" s="125">
        <v>44116</v>
      </c>
      <c r="E165" s="123" t="s">
        <v>10858</v>
      </c>
      <c r="I165" s="124">
        <v>8000</v>
      </c>
      <c r="K165" s="124">
        <v>1108767.6399999999</v>
      </c>
    </row>
    <row r="166" spans="3:11" x14ac:dyDescent="0.25">
      <c r="C166" s="118" t="s">
        <v>10859</v>
      </c>
      <c r="D166" s="125">
        <v>44123</v>
      </c>
      <c r="E166" s="123" t="s">
        <v>10860</v>
      </c>
      <c r="J166" s="126">
        <v>0.4</v>
      </c>
      <c r="K166" s="124">
        <v>1108767.24</v>
      </c>
    </row>
    <row r="167" spans="3:11" x14ac:dyDescent="0.25">
      <c r="C167" s="118" t="s">
        <v>10861</v>
      </c>
      <c r="D167" s="125">
        <v>44123</v>
      </c>
      <c r="E167" s="123" t="s">
        <v>10862</v>
      </c>
      <c r="J167" s="126">
        <v>0.19</v>
      </c>
      <c r="K167" s="124">
        <v>1108767.05</v>
      </c>
    </row>
    <row r="168" spans="3:11" x14ac:dyDescent="0.25">
      <c r="C168" s="118" t="s">
        <v>10863</v>
      </c>
      <c r="D168" s="125">
        <v>44123</v>
      </c>
      <c r="E168" s="123" t="s">
        <v>10864</v>
      </c>
      <c r="J168" s="126">
        <v>0.55000000000000004</v>
      </c>
      <c r="K168" s="124">
        <v>1108766.5</v>
      </c>
    </row>
    <row r="169" spans="3:11" x14ac:dyDescent="0.25">
      <c r="C169" s="118" t="s">
        <v>10865</v>
      </c>
      <c r="D169" s="125">
        <v>44123</v>
      </c>
      <c r="E169" s="123" t="s">
        <v>10866</v>
      </c>
      <c r="J169" s="126">
        <v>259.79000000000002</v>
      </c>
      <c r="K169" s="124">
        <v>1108506.71</v>
      </c>
    </row>
    <row r="170" spans="3:11" x14ac:dyDescent="0.25">
      <c r="C170" s="118" t="s">
        <v>10867</v>
      </c>
      <c r="D170" s="125">
        <v>44125</v>
      </c>
      <c r="E170" s="123" t="s">
        <v>10868</v>
      </c>
      <c r="J170" s="126">
        <v>796.43</v>
      </c>
      <c r="K170" s="124">
        <v>1107710.28</v>
      </c>
    </row>
    <row r="171" spans="3:11" x14ac:dyDescent="0.25">
      <c r="C171" s="118" t="s">
        <v>10869</v>
      </c>
      <c r="D171" s="125">
        <v>44127</v>
      </c>
      <c r="E171" s="123" t="s">
        <v>10870</v>
      </c>
      <c r="J171" s="126">
        <v>2803.31</v>
      </c>
      <c r="K171" s="124">
        <v>1104906.97</v>
      </c>
    </row>
    <row r="172" spans="3:11" x14ac:dyDescent="0.25">
      <c r="C172" s="118" t="s">
        <v>10871</v>
      </c>
      <c r="D172" s="125">
        <v>44132</v>
      </c>
      <c r="E172" s="123" t="s">
        <v>10872</v>
      </c>
      <c r="J172" s="126">
        <v>12521.1</v>
      </c>
      <c r="K172" s="124">
        <v>1092385.8700000001</v>
      </c>
    </row>
    <row r="173" spans="3:11" x14ac:dyDescent="0.25">
      <c r="C173" s="118" t="s">
        <v>10873</v>
      </c>
      <c r="D173" s="125">
        <v>44134</v>
      </c>
      <c r="E173" s="123" t="s">
        <v>10874</v>
      </c>
      <c r="J173" s="126">
        <v>563.79</v>
      </c>
      <c r="K173" s="124">
        <v>1091822.0800000001</v>
      </c>
    </row>
    <row r="174" spans="3:11" x14ac:dyDescent="0.25">
      <c r="C174" s="118" t="s">
        <v>10873</v>
      </c>
      <c r="D174" s="125">
        <v>44134</v>
      </c>
      <c r="E174" s="123" t="s">
        <v>10875</v>
      </c>
      <c r="J174" s="126">
        <v>450.22</v>
      </c>
      <c r="K174" s="124">
        <v>1091371.8600000001</v>
      </c>
    </row>
    <row r="175" spans="3:11" x14ac:dyDescent="0.25">
      <c r="C175" s="112" t="s">
        <v>10563</v>
      </c>
      <c r="D175" s="127">
        <v>1644355.28</v>
      </c>
      <c r="E175" s="112" t="s">
        <v>10557</v>
      </c>
      <c r="F175" s="127">
        <v>2041392.42</v>
      </c>
      <c r="G175" s="112" t="s">
        <v>10558</v>
      </c>
      <c r="H175" s="127">
        <v>2594375.84</v>
      </c>
      <c r="J175" s="112" t="s">
        <v>10876</v>
      </c>
      <c r="K175" s="127">
        <v>1091371.8600000001</v>
      </c>
    </row>
    <row r="178" spans="5:11" x14ac:dyDescent="0.25">
      <c r="E178" s="128" t="s">
        <v>10877</v>
      </c>
      <c r="K178" s="129" t="s">
        <v>10878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70D27-7C46-4E6C-AD28-FAF03CFB68DD}">
  <dimension ref="A1:AMJ29"/>
  <sheetViews>
    <sheetView workbookViewId="0">
      <selection sqref="A1:XFD1048576"/>
    </sheetView>
  </sheetViews>
  <sheetFormatPr defaultColWidth="9.140625" defaultRowHeight="15" x14ac:dyDescent="0.25"/>
  <cols>
    <col min="1" max="1" width="2.7109375" style="138" customWidth="1"/>
    <col min="2" max="2" width="24.42578125" style="138" customWidth="1"/>
    <col min="3" max="6" width="30.28515625" style="138" customWidth="1"/>
    <col min="7" max="1024" width="9.140625" style="138"/>
    <col min="1025" max="16384" width="9.140625" style="90"/>
  </cols>
  <sheetData>
    <row r="1" spans="1:6" x14ac:dyDescent="0.25">
      <c r="A1" s="137" t="s">
        <v>10879</v>
      </c>
      <c r="F1" s="139" t="s">
        <v>10880</v>
      </c>
    </row>
    <row r="2" spans="1:6" x14ac:dyDescent="0.25">
      <c r="A2" s="137" t="s">
        <v>10881</v>
      </c>
      <c r="F2" s="140"/>
    </row>
    <row r="3" spans="1:6" x14ac:dyDescent="0.25">
      <c r="E3" s="141"/>
      <c r="F3" s="141"/>
    </row>
    <row r="4" spans="1:6" x14ac:dyDescent="0.25">
      <c r="B4" s="142" t="s">
        <v>10882</v>
      </c>
      <c r="D4" s="143" t="s">
        <v>10883</v>
      </c>
      <c r="E4" s="143"/>
      <c r="F4" s="144"/>
    </row>
    <row r="5" spans="1:6" x14ac:dyDescent="0.25">
      <c r="B5" s="142"/>
      <c r="D5" s="145"/>
      <c r="E5" s="146"/>
      <c r="F5" s="146"/>
    </row>
    <row r="6" spans="1:6" x14ac:dyDescent="0.25">
      <c r="B6" s="142" t="s">
        <v>10884</v>
      </c>
      <c r="D6" s="147">
        <v>148498</v>
      </c>
      <c r="E6" s="147"/>
      <c r="F6" s="146"/>
    </row>
    <row r="7" spans="1:6" x14ac:dyDescent="0.25">
      <c r="B7" s="142"/>
      <c r="D7" s="148"/>
      <c r="E7" s="146"/>
      <c r="F7" s="146"/>
    </row>
    <row r="8" spans="1:6" x14ac:dyDescent="0.25">
      <c r="B8" s="142" t="s">
        <v>10885</v>
      </c>
      <c r="D8" s="147">
        <v>16000</v>
      </c>
      <c r="E8" s="147"/>
      <c r="F8" s="146"/>
    </row>
    <row r="9" spans="1:6" x14ac:dyDescent="0.25">
      <c r="B9" s="142"/>
      <c r="D9" s="149"/>
      <c r="E9" s="146"/>
      <c r="F9" s="146"/>
    </row>
    <row r="10" spans="1:6" x14ac:dyDescent="0.25">
      <c r="B10" s="142" t="s">
        <v>10886</v>
      </c>
      <c r="D10" s="150" t="s">
        <v>10887</v>
      </c>
      <c r="E10" s="150"/>
      <c r="F10" s="146"/>
    </row>
    <row r="11" spans="1:6" x14ac:dyDescent="0.25">
      <c r="B11" s="142"/>
      <c r="D11" s="145"/>
      <c r="E11" s="146"/>
      <c r="F11" s="146"/>
    </row>
    <row r="12" spans="1:6" x14ac:dyDescent="0.25">
      <c r="B12" s="142" t="s">
        <v>10888</v>
      </c>
      <c r="D12" s="151">
        <f>ABS(D6)/ABS(D8)</f>
        <v>9.2811249999999994</v>
      </c>
      <c r="E12" s="146"/>
      <c r="F12" s="146"/>
    </row>
    <row r="13" spans="1:6" x14ac:dyDescent="0.25">
      <c r="B13" s="142"/>
      <c r="D13" s="148"/>
    </row>
    <row r="14" spans="1:6" x14ac:dyDescent="0.25">
      <c r="B14" s="152" t="s">
        <v>10889</v>
      </c>
      <c r="D14" s="153">
        <f>IF($D$12&lt;=10,HLOOKUP($D$10,C18:F27,2,0),IF($D$12&lt;=15,HLOOKUP(D10,C18:F27,3,0),IF($D$12&lt;=20,HLOOKUP($D$10,C18:F27,4,0),IF($D$12&lt;=25,HLOOKUP($D$10,C18:F27,5,0),IF($D$12&lt;=30,HLOOKUP($D$10,C18:F27,6,0),IF($D$12&lt;=40,HLOOKUP($D$10,C18:F27,7,0),IF($D$12&lt;=50,HLOOKUP($D$10,C18:F27,8,0),IF($D$12&lt;=100,HLOOKUP($D$10,C18:F27,9,0),HLOOKUP($D$10,C18:F27,10,0)))))))))</f>
        <v>28</v>
      </c>
    </row>
    <row r="15" spans="1:6" x14ac:dyDescent="0.25">
      <c r="B15" s="152"/>
      <c r="D15" s="154"/>
    </row>
    <row r="16" spans="1:6" x14ac:dyDescent="0.25">
      <c r="B16" s="152" t="s">
        <v>10890</v>
      </c>
      <c r="D16" s="153">
        <f>HLOOKUP(D10,C18:F29,12,0)</f>
        <v>7200</v>
      </c>
    </row>
    <row r="18" spans="2:6" ht="33.75" x14ac:dyDescent="0.25">
      <c r="B18" s="155" t="s">
        <v>10891</v>
      </c>
      <c r="C18" s="156" t="s">
        <v>10892</v>
      </c>
      <c r="D18" s="156" t="s">
        <v>10893</v>
      </c>
      <c r="E18" s="156" t="s">
        <v>10894</v>
      </c>
      <c r="F18" s="156" t="s">
        <v>10887</v>
      </c>
    </row>
    <row r="19" spans="2:6" x14ac:dyDescent="0.25">
      <c r="B19" s="157" t="s">
        <v>10895</v>
      </c>
      <c r="C19" s="158">
        <f>ROUNDUP(IF(ROUNDUP($D$12,2)&lt;1,1,IF(ROUNDUP($D$12,2)&lt;=10,VLOOKUP(ROUNDUP($D$12,0),'[1]New Audit Methodology Guidance'!$B$6:$D$23,3,0),0)),0)</f>
        <v>2</v>
      </c>
      <c r="D19" s="158">
        <f>ROUNDUP(IF(ROUNDUP($D$12,2)&lt;1,1,IF(ROUNDUP($D$12,2)&lt;=10,VLOOKUP(ROUNDUP($D$12,0),'[1]New Audit Methodology Guidance'!B6:H23,7,0),0)),0)</f>
        <v>7</v>
      </c>
      <c r="E19" s="158">
        <f>ROUNDUP(IF(ROUNDUP($D$12,2)&lt;0.5,1,IF(ROUNDUP($D$12,2)&lt;1,2,IF(ROUNDUP($D$12,2)&lt;1.5,2,IF(ROUNDUP($D$12,2)&lt;2.25,3,IF(ROUNDUP($D$12,2)&lt;2.75,4,IF(ROUNDUP($D$12,2)&lt;3.5,5,IF(ROUNDUP($D$12,2)&lt;4.25,6,IF(ROUNDUP($D$12,2)&lt;4.75,7,IF(ROUNDUP($D$12,2)&lt;5.5,8,IF(ROUNDUP($D$12,2)&lt;6.25,9,IF(ROUNDUP($D$12,2)&lt;6.75,10,IF(ROUNDUP($D$12,2)&lt;7.5,11,IF(ROUNDUP($D$12,2)&lt;8.25,12,IF(ROUNDUP($D$12,2)&lt;8.75,13,IF(ROUNDUP($D$12,2)&lt;9.5,14,IF(ROUNDUP($D$12,2)&lt;=10,15,0)))))))))))))))),0)</f>
        <v>14</v>
      </c>
      <c r="F19" s="158">
        <f>ROUNDUP(IF(ROUNDUP($D$12,2)&lt;(1.5/3),1,IF(ROUNDUP($D$12,2)&lt;(2.5/3),2,IF(ROUNDUP($D$12,2)&lt;(3.5/3),3,IF(ROUNDUP($D$12,2)&lt;(4.5/3),4,IF(ROUNDUP($D$12,2)&lt;(5.5/3),5,IF(ROUNDUP($D$12,2)&lt;(6.5/3),6,IF(ROUNDUP($D$12,2)&lt;(7.5/3),7,IF(ROUNDUP($D$12,2)&lt;(8.5/3),9,IF(ROUNDUP($D$12,2)&lt;(9.5/3),9,IF(ROUNDUP($D$12,2)&lt;(10.5/3),10,IF(ROUNDUP($D$12,2)&lt;(11.5/3),11,IF(ROUNDUP($D$12,2)&lt;(12.5/3),12,IF(ROUNDUP($D$12,2)&lt;(13.5/3),13,IF(ROUNDUP($D$12,2)&lt;(14.5/3),14,IF(ROUNDUP($D$12,2)&lt;(15.5/3),15,IF(ROUNDUP($D$12,2)&lt;(16.5/3),16,IF(ROUNDUP($D$12,2)&lt;(17.5/3),17,IF(ROUNDUP($D$12,2)&lt;(18.5/3),18,IF(ROUNDUP($D$12,2)&lt;(19.5/3),19,IF(ROUNDUP($D$12,2)&lt;(20.5/3),20,IF(ROUNDUP($D$12,2)&lt;(21.5/3),21,IF(ROUNDUP($D$12,2)&lt;(22.5/3),22,IF(ROUNDUP($D$12,2)&lt;(23.5/3),23,IF(ROUNDUP($D$12,2)&lt;(24.5/3),24,IF(ROUNDUP($D$12,2)&lt;(25.5/3),25,IF(ROUNDUP($D$12,2)&lt;(26.5/3),26,IF(ROUNDUP($D$12,2)&lt;(27.5/3),27,IF(ROUNDUP($D$12,2)&lt;(28.5/3),28,IF(ROUNDUP($D$12,2)&lt;(29.5/3),29,IF(ROUNDUP($D$12,2)&lt;=(30/3),30,0)))))))))))))))))))))))))))))),0)</f>
        <v>28</v>
      </c>
    </row>
    <row r="20" spans="2:6" x14ac:dyDescent="0.25">
      <c r="B20" s="157" t="s">
        <v>10896</v>
      </c>
      <c r="C20" s="158">
        <f>ROUNDUP(IF($D$12&lt;='[1]New Audit Methodology Guidance'!$B$16,IF('[2]Sample Size &amp; Threshold Calc'!$D$12&gt;'[1]New Audit Methodology Guidance'!B15,(($D$12-'[1]New Audit Methodology Guidance'!$B$15)*'[1]New Audit Methodology Guidance'!$F$16)+'[1]New Audit Methodology Guidance'!$D$15),0),0)</f>
        <v>2</v>
      </c>
      <c r="D20" s="158">
        <f>ROUNDUP(IF($D$12&lt;='[1]New Audit Methodology Guidance'!$B$16,IF('[2]Sample Size &amp; Threshold Calc'!$D$12&gt;'[1]New Audit Methodology Guidance'!$B$15,(($D$12-'[1]New Audit Methodology Guidance'!$B$15)*'[1]New Audit Methodology Guidance'!$J$16)+'[1]New Audit Methodology Guidance'!$H$15),0),0)</f>
        <v>7</v>
      </c>
      <c r="E20" s="158">
        <f>ROUNDUP(IF($D$12&lt;='[1]New Audit Methodology Guidance'!$B$16,IF('[2]Sample Size &amp; Threshold Calc'!$D$12&gt;'[1]New Audit Methodology Guidance'!$B$15,(($D$12-'[1]New Audit Methodology Guidance'!$B$15)*'[1]New Audit Methodology Guidance'!$N$16)+'[1]New Audit Methodology Guidance'!$L$15),0),0)</f>
        <v>14</v>
      </c>
      <c r="F20" s="158">
        <f>ROUNDUP(IF($D$12&lt;='[1]New Audit Methodology Guidance'!$B$16,IF('[2]Sample Size &amp; Threshold Calc'!$D$12&gt;'[1]New Audit Methodology Guidance'!$B$15,(($D$12-'[1]New Audit Methodology Guidance'!$B$15)*'[1]New Audit Methodology Guidance'!$R$16)+'[1]New Audit Methodology Guidance'!$P$15),0),0)</f>
        <v>28</v>
      </c>
    </row>
    <row r="21" spans="2:6" x14ac:dyDescent="0.25">
      <c r="B21" s="157" t="s">
        <v>10897</v>
      </c>
      <c r="C21" s="158">
        <f>ROUNDUP(IF($D$12&lt;='[1]New Audit Methodology Guidance'!$B$17,IF('[2]Sample Size &amp; Threshold Calc'!$D$12&gt;'[1]New Audit Methodology Guidance'!$B$16,(($D$12-'[1]New Audit Methodology Guidance'!$B$16)*'[1]New Audit Methodology Guidance'!$F$17)+'[1]New Audit Methodology Guidance'!$D$16),0),0)</f>
        <v>0</v>
      </c>
      <c r="D21" s="158">
        <f>ROUNDUP(IF($D$12&lt;='[1]New Audit Methodology Guidance'!$B$17,IF('[2]Sample Size &amp; Threshold Calc'!$D$12&gt;'[1]New Audit Methodology Guidance'!$B$16,(($D$12-'[1]New Audit Methodology Guidance'!$B$16)*'[1]New Audit Methodology Guidance'!$J$17)+'[1]New Audit Methodology Guidance'!$H$16),0),0)</f>
        <v>0</v>
      </c>
      <c r="E21" s="158">
        <f>ROUNDUP(IF($D$12&lt;='[1]New Audit Methodology Guidance'!$B$17,IF('[2]Sample Size &amp; Threshold Calc'!$D$12&gt;'[1]New Audit Methodology Guidance'!$B$16,(($D$12-'[1]New Audit Methodology Guidance'!$B$16)*'[1]New Audit Methodology Guidance'!$N$17)+'[1]New Audit Methodology Guidance'!$L$16),0),0)</f>
        <v>0</v>
      </c>
      <c r="F21" s="158">
        <f>ROUNDUP(IF($D$12&lt;='[1]New Audit Methodology Guidance'!$B$17,IF('[2]Sample Size &amp; Threshold Calc'!$D$12&gt;'[1]New Audit Methodology Guidance'!$B$16,(($D$12-'[1]New Audit Methodology Guidance'!$B$16)*'[1]New Audit Methodology Guidance'!$R$17)+'[1]New Audit Methodology Guidance'!$P$16),0),0)</f>
        <v>0</v>
      </c>
    </row>
    <row r="22" spans="2:6" x14ac:dyDescent="0.25">
      <c r="B22" s="157" t="s">
        <v>10898</v>
      </c>
      <c r="C22" s="158">
        <f>ROUNDUP(IF($D$12&lt;='[1]New Audit Methodology Guidance'!B18,IF('[2]Sample Size &amp; Threshold Calc'!$D$12&gt;'[1]New Audit Methodology Guidance'!B17,(($D$12-'[1]New Audit Methodology Guidance'!B17)*'[1]New Audit Methodology Guidance'!F18)+'[1]New Audit Methodology Guidance'!D17),0),0)</f>
        <v>0</v>
      </c>
      <c r="D22" s="158">
        <f>ROUNDUP(IF($D$12&lt;='[1]New Audit Methodology Guidance'!$B$18,IF('[2]Sample Size &amp; Threshold Calc'!$D$12&gt;'[1]New Audit Methodology Guidance'!$B$17,(($D$12-'[1]New Audit Methodology Guidance'!$B$17)*'[1]New Audit Methodology Guidance'!$J$18)+'[1]New Audit Methodology Guidance'!$H$17),0),0)</f>
        <v>0</v>
      </c>
      <c r="E22" s="158">
        <f>ROUNDUP(IF($D$12&lt;='[1]New Audit Methodology Guidance'!$B$18,IF('[2]Sample Size &amp; Threshold Calc'!$D$12&gt;'[1]New Audit Methodology Guidance'!$B$17,(($D$12-'[1]New Audit Methodology Guidance'!$B$17)*'[1]New Audit Methodology Guidance'!$N$18)+'[1]New Audit Methodology Guidance'!$L$17),0),0)</f>
        <v>0</v>
      </c>
      <c r="F22" s="158">
        <f>ROUNDUP(IF($D$12&lt;='[1]New Audit Methodology Guidance'!$B$18,IF('[2]Sample Size &amp; Threshold Calc'!$D$12&gt;'[1]New Audit Methodology Guidance'!$B$17,(($D$12-'[1]New Audit Methodology Guidance'!$B$17)*'[1]New Audit Methodology Guidance'!$R$18)+'[1]New Audit Methodology Guidance'!$P$17),0),0)</f>
        <v>0</v>
      </c>
    </row>
    <row r="23" spans="2:6" x14ac:dyDescent="0.25">
      <c r="B23" s="157" t="s">
        <v>10899</v>
      </c>
      <c r="C23" s="158">
        <f>ROUNDUP(IF($D$12&lt;='[1]New Audit Methodology Guidance'!B19,IF('[2]Sample Size &amp; Threshold Calc'!$D$12&gt;'[1]New Audit Methodology Guidance'!B18,(($D$12-'[1]New Audit Methodology Guidance'!B18)*'[1]New Audit Methodology Guidance'!F19)+'[1]New Audit Methodology Guidance'!D18),0),0)</f>
        <v>0</v>
      </c>
      <c r="D23" s="158">
        <f>ROUNDUP(IF($D$12&lt;='[1]New Audit Methodology Guidance'!$B$19,IF('[2]Sample Size &amp; Threshold Calc'!$D$12&gt;'[1]New Audit Methodology Guidance'!$B$18,(($D$12-'[1]New Audit Methodology Guidance'!$B$18)*'[1]New Audit Methodology Guidance'!$J$19)+'[1]New Audit Methodology Guidance'!$H$18),0),0)</f>
        <v>0</v>
      </c>
      <c r="E23" s="158">
        <f>ROUNDUP(IF($D$12&lt;='[1]New Audit Methodology Guidance'!$B$19,IF('[2]Sample Size &amp; Threshold Calc'!$D$12&gt;'[1]New Audit Methodology Guidance'!$B$18,(($D$12-'[1]New Audit Methodology Guidance'!$B$18)*'[1]New Audit Methodology Guidance'!$N$19)+'[1]New Audit Methodology Guidance'!$L$18),0),0)</f>
        <v>0</v>
      </c>
      <c r="F23" s="158">
        <f>ROUNDUP(IF($D$12&lt;='[1]New Audit Methodology Guidance'!$B$19,IF('[2]Sample Size &amp; Threshold Calc'!$D$12&gt;'[1]New Audit Methodology Guidance'!$B$18,(($D$12-'[1]New Audit Methodology Guidance'!$B$18)*'[1]New Audit Methodology Guidance'!$R$19)+'[1]New Audit Methodology Guidance'!$P$18),0),0)</f>
        <v>0</v>
      </c>
    </row>
    <row r="24" spans="2:6" x14ac:dyDescent="0.25">
      <c r="B24" s="157" t="s">
        <v>10900</v>
      </c>
      <c r="C24" s="158">
        <f>ROUNDUP(IF($D$12&lt;='[1]New Audit Methodology Guidance'!B20,IF('[2]Sample Size &amp; Threshold Calc'!$D$12&gt;'[1]New Audit Methodology Guidance'!B19,(($D$12-'[1]New Audit Methodology Guidance'!B19)*'[1]New Audit Methodology Guidance'!F20)+'[1]New Audit Methodology Guidance'!D19),0),0)</f>
        <v>0</v>
      </c>
      <c r="D24" s="158">
        <f>ROUNDUP(IF($D$12&lt;='[1]New Audit Methodology Guidance'!$B$20,IF('[2]Sample Size &amp; Threshold Calc'!$D$12&gt;'[1]New Audit Methodology Guidance'!$B$19,(($D$12-'[1]New Audit Methodology Guidance'!$B$19)*'[1]New Audit Methodology Guidance'!$J$20)+'[1]New Audit Methodology Guidance'!$H$19),0),0)</f>
        <v>0</v>
      </c>
      <c r="E24" s="158">
        <f>ROUNDUP(IF($D$12&lt;='[1]New Audit Methodology Guidance'!$B$20,IF('[2]Sample Size &amp; Threshold Calc'!$D$12&gt;'[1]New Audit Methodology Guidance'!$B$19,(($D$12-'[1]New Audit Methodology Guidance'!$B$19)*'[1]New Audit Methodology Guidance'!$N$20)+'[1]New Audit Methodology Guidance'!$L$19),0),0)</f>
        <v>0</v>
      </c>
      <c r="F24" s="158">
        <f>ROUNDUP(IF($D$12&lt;='[1]New Audit Methodology Guidance'!$B$20,IF('[2]Sample Size &amp; Threshold Calc'!$D$12&gt;'[1]New Audit Methodology Guidance'!$B$19,(($D$12-'[1]New Audit Methodology Guidance'!$B$19)*'[1]New Audit Methodology Guidance'!$R$20)+'[1]New Audit Methodology Guidance'!$P$19),0),0)</f>
        <v>0</v>
      </c>
    </row>
    <row r="25" spans="2:6" x14ac:dyDescent="0.25">
      <c r="B25" s="157" t="s">
        <v>10901</v>
      </c>
      <c r="C25" s="158">
        <f>ROUNDUP(IF($D$12&lt;='[1]New Audit Methodology Guidance'!B21,IF('[2]Sample Size &amp; Threshold Calc'!$D$12&gt;'[1]New Audit Methodology Guidance'!B20,(($D$12-'[1]New Audit Methodology Guidance'!B20)*'[1]New Audit Methodology Guidance'!F21)+'[1]New Audit Methodology Guidance'!D20),0),0)</f>
        <v>0</v>
      </c>
      <c r="D25" s="158">
        <f>ROUNDUP(IF($D$12&lt;='[1]New Audit Methodology Guidance'!$B$21,IF('[2]Sample Size &amp; Threshold Calc'!$D$12&gt;'[1]New Audit Methodology Guidance'!$B$20,(($D$12-'[1]New Audit Methodology Guidance'!$B$20)*'[1]New Audit Methodology Guidance'!$J$21)+'[1]New Audit Methodology Guidance'!$H$20),0),0)</f>
        <v>0</v>
      </c>
      <c r="E25" s="158">
        <f>ROUNDUP(IF($D$12&lt;='[1]New Audit Methodology Guidance'!$B$21,IF('[2]Sample Size &amp; Threshold Calc'!$D$12&gt;'[1]New Audit Methodology Guidance'!$B$20,(($D$12-'[1]New Audit Methodology Guidance'!$B$20)*'[1]New Audit Methodology Guidance'!$N$21)+'[1]New Audit Methodology Guidance'!$L$20),0),0)</f>
        <v>0</v>
      </c>
      <c r="F25" s="158">
        <f>ROUNDUP(IF($D$12&lt;='[1]New Audit Methodology Guidance'!$B$21,IF('[2]Sample Size &amp; Threshold Calc'!$D$12&gt;'[1]New Audit Methodology Guidance'!$B$20,(($D$12-'[1]New Audit Methodology Guidance'!$B$20)*'[1]New Audit Methodology Guidance'!$R$21)+'[1]New Audit Methodology Guidance'!$P$20),0),0)</f>
        <v>0</v>
      </c>
    </row>
    <row r="26" spans="2:6" x14ac:dyDescent="0.25">
      <c r="B26" s="157" t="s">
        <v>10902</v>
      </c>
      <c r="C26" s="158">
        <f>ROUNDUP(IF($D$12&lt;='[1]New Audit Methodology Guidance'!B22,IF('[2]Sample Size &amp; Threshold Calc'!$D$12&gt;'[1]New Audit Methodology Guidance'!B21,(($D$12-'[1]New Audit Methodology Guidance'!B21)*'[1]New Audit Methodology Guidance'!F22)+'[1]New Audit Methodology Guidance'!D21),0),0)</f>
        <v>0</v>
      </c>
      <c r="D26" s="158">
        <f>ROUNDUP(IF($D$12&lt;='[1]New Audit Methodology Guidance'!$B$22,IF('[2]Sample Size &amp; Threshold Calc'!$D$12&gt;'[1]New Audit Methodology Guidance'!$B$21,(($D$12-'[1]New Audit Methodology Guidance'!$B$21)*'[1]New Audit Methodology Guidance'!$J$22)+'[1]New Audit Methodology Guidance'!$H$21),0),0)</f>
        <v>0</v>
      </c>
      <c r="E26" s="158">
        <f>ROUNDUP(IF($D$12&lt;='[1]New Audit Methodology Guidance'!$B$22,IF('[2]Sample Size &amp; Threshold Calc'!$D$12&gt;'[1]New Audit Methodology Guidance'!$B$21,(($D$12-'[1]New Audit Methodology Guidance'!$B$21)*'[1]New Audit Methodology Guidance'!$N$22)+'[1]New Audit Methodology Guidance'!$L$21),0),0)</f>
        <v>0</v>
      </c>
      <c r="F26" s="158">
        <f>ROUNDUP(IF($D$12&lt;='[1]New Audit Methodology Guidance'!$B$22,IF('[2]Sample Size &amp; Threshold Calc'!$D$12&gt;'[1]New Audit Methodology Guidance'!$B$21,(($D$12-'[1]New Audit Methodology Guidance'!$B$21)*'[1]New Audit Methodology Guidance'!$R$22)+'[1]New Audit Methodology Guidance'!$P$21),0),0)</f>
        <v>0</v>
      </c>
    </row>
    <row r="27" spans="2:6" x14ac:dyDescent="0.25">
      <c r="B27" s="157" t="s">
        <v>10903</v>
      </c>
      <c r="C27" s="158">
        <f>ROUNDUP(IF($D$12&lt;='[1]New Audit Methodology Guidance'!$B$23,IF('[2]Sample Size &amp; Threshold Calc'!$D$12&gt;'[1]New Audit Methodology Guidance'!B22,(($D$12-'[1]New Audit Methodology Guidance'!B22)*'[1]New Audit Methodology Guidance'!F23)+'[1]New Audit Methodology Guidance'!D22),40),0)</f>
        <v>0</v>
      </c>
      <c r="D27" s="158">
        <f>ROUNDUP(IF($D$12&lt;='[1]New Audit Methodology Guidance'!$B$23,IF('[2]Sample Size &amp; Threshold Calc'!$D$12&gt;'[1]New Audit Methodology Guidance'!$B$22,(($D$12-'[1]New Audit Methodology Guidance'!$B$22)*'[1]New Audit Methodology Guidance'!$J$23)+'[1]New Audit Methodology Guidance'!H22),75),0)</f>
        <v>0</v>
      </c>
      <c r="E27" s="158">
        <f>ROUNDUP(IF($D$12&lt;='[1]New Audit Methodology Guidance'!$B$23,IF('[2]Sample Size &amp; Threshold Calc'!$D$12&gt;'[1]New Audit Methodology Guidance'!$B$22,(($D$12-'[1]New Audit Methodology Guidance'!$B$22)*'[1]New Audit Methodology Guidance'!$N$23)+'[1]New Audit Methodology Guidance'!L22),75),0)</f>
        <v>0</v>
      </c>
      <c r="F27" s="158">
        <f>ROUNDUP(IF($D$12&lt;='[1]New Audit Methodology Guidance'!$B$23,IF('[2]Sample Size &amp; Threshold Calc'!$D$12&gt;'[1]New Audit Methodology Guidance'!$B$22,(($D$12-'[1]New Audit Methodology Guidance'!$B$22)*'[1]New Audit Methodology Guidance'!$R$23)+'[1]New Audit Methodology Guidance'!P22),75),0)</f>
        <v>0</v>
      </c>
    </row>
    <row r="29" spans="2:6" x14ac:dyDescent="0.25">
      <c r="B29" s="157" t="s">
        <v>10904</v>
      </c>
      <c r="C29" s="159">
        <f>ABS(IF((ABS($D$6)*'[1]New Audit Methodology Guidance'!D36)&lt;('[1]New Audit Methodology Guidance'!D37*ABS($D$8)),ABS($D$6)*'[1]New Audit Methodology Guidance'!D36,'[1]New Audit Methodology Guidance'!D37*ABS($D$8)))</f>
        <v>14400</v>
      </c>
      <c r="D29" s="159">
        <f>ABS(IF((ABS($D$6)*'[1]New Audit Methodology Guidance'!H36)&lt;('[1]New Audit Methodology Guidance'!H37*ABS($D$8)),ABS($D$6)*'[1]New Audit Methodology Guidance'!H36,'[1]New Audit Methodology Guidance'!H37*ABS($D$8)))</f>
        <v>14400</v>
      </c>
      <c r="E29" s="159">
        <f>ABS(IF((ABS($D$6)*'[1]New Audit Methodology Guidance'!L36)&lt;('[1]New Audit Methodology Guidance'!L37*ABS($D$8)),ABS($D$6)*'[1]New Audit Methodology Guidance'!L36,'[1]New Audit Methodology Guidance'!L37*ABS($D$8)))</f>
        <v>7200</v>
      </c>
      <c r="F29" s="159">
        <f>ABS(IF((ABS($D$6)*'[1]New Audit Methodology Guidance'!P36)&lt;('[1]New Audit Methodology Guidance'!P37*ABS($D$8)),ABS($D$6)*'[1]New Audit Methodology Guidance'!P36,'[1]New Audit Methodology Guidance'!P37*ABS($D$8)))</f>
        <v>7200</v>
      </c>
    </row>
  </sheetData>
  <mergeCells count="4">
    <mergeCell ref="D4:E4"/>
    <mergeCell ref="D6:E6"/>
    <mergeCell ref="D8:E8"/>
    <mergeCell ref="D10:E10"/>
  </mergeCells>
  <conditionalFormatting sqref="C19:F27 C29:F29">
    <cfRule type="cellIs" dxfId="0" priority="1" operator="greaterThan">
      <formula>0</formula>
    </cfRule>
  </conditionalFormatting>
  <dataValidations count="2">
    <dataValidation type="list" allowBlank="1" showInputMessage="1" showErrorMessage="1" sqref="D10" xr:uid="{0EA2912C-20C5-41E5-82FA-0891816C6777}">
      <formula1>$C$18:$F$18</formula1>
      <formula2>0</formula2>
    </dataValidation>
    <dataValidation operator="notEqual" allowBlank="1" showInputMessage="1" errorTitle="Warning" error="You must enter a number." sqref="D6" xr:uid="{D8F7FA9E-343D-45EE-AD3B-B77A2CF4C753}">
      <formula1>0</formula1>
      <formula2>0</formula2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BA656-4257-45B3-B0CB-7D5405732E97}">
  <dimension ref="A1:HR4856"/>
  <sheetViews>
    <sheetView tabSelected="1" topLeftCell="A4" workbookViewId="0">
      <selection activeCell="E19" sqref="E19"/>
    </sheetView>
  </sheetViews>
  <sheetFormatPr defaultColWidth="9.140625" defaultRowHeight="15" x14ac:dyDescent="0.25"/>
  <cols>
    <col min="1" max="1" width="2.42578125" style="90" customWidth="1"/>
    <col min="2" max="2" width="22.85546875" style="90" customWidth="1"/>
    <col min="3" max="3" width="20.5703125" style="90" customWidth="1"/>
    <col min="4" max="4" width="12.140625" style="90" customWidth="1"/>
    <col min="5" max="5" width="63.140625" style="90" customWidth="1"/>
    <col min="6" max="6" width="13.140625" style="90" customWidth="1"/>
    <col min="7" max="7" width="18.5703125" style="90" customWidth="1"/>
    <col min="8" max="8" width="15" style="90" customWidth="1"/>
    <col min="9" max="9" width="14.140625" style="90" customWidth="1"/>
    <col min="10" max="10" width="12.7109375" style="90" customWidth="1"/>
    <col min="11" max="16384" width="9.140625" style="90"/>
  </cols>
  <sheetData>
    <row r="1" spans="1:226" x14ac:dyDescent="0.25">
      <c r="A1" s="160" t="str">
        <f>+[2]General!A2</f>
        <v>LINKOTEL S.A</v>
      </c>
    </row>
    <row r="2" spans="1:226" x14ac:dyDescent="0.25">
      <c r="A2" s="160" t="s">
        <v>10905</v>
      </c>
    </row>
    <row r="3" spans="1:226" x14ac:dyDescent="0.25">
      <c r="A3" s="161" t="s">
        <v>10906</v>
      </c>
      <c r="B3" s="162"/>
      <c r="C3" s="162"/>
    </row>
    <row r="6" spans="1:226" s="163" customFormat="1" ht="27" customHeight="1" x14ac:dyDescent="0.3">
      <c r="B6" s="164" t="s">
        <v>10907</v>
      </c>
      <c r="C6" s="164"/>
      <c r="D6" s="164"/>
      <c r="E6" s="164"/>
      <c r="F6" s="164"/>
      <c r="G6" s="164"/>
      <c r="H6" s="164"/>
      <c r="I6" s="164"/>
      <c r="J6" s="164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90"/>
      <c r="AV6" s="90"/>
      <c r="AW6" s="90"/>
      <c r="AX6" s="90"/>
      <c r="AY6" s="90"/>
      <c r="AZ6" s="90"/>
      <c r="BA6" s="90"/>
      <c r="BB6" s="90"/>
      <c r="BC6" s="90"/>
      <c r="BD6" s="90"/>
      <c r="BE6" s="90"/>
      <c r="BF6" s="90"/>
      <c r="BG6" s="90"/>
      <c r="BH6" s="90"/>
      <c r="BI6" s="90"/>
      <c r="BJ6" s="90"/>
      <c r="BK6" s="90"/>
      <c r="BL6" s="90"/>
      <c r="BM6" s="90"/>
      <c r="BN6" s="90"/>
      <c r="BO6" s="90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90"/>
      <c r="CH6" s="90"/>
      <c r="CI6" s="90"/>
      <c r="CJ6" s="90"/>
      <c r="CK6" s="90"/>
      <c r="CL6" s="90"/>
      <c r="CM6" s="90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  <c r="DD6" s="90"/>
      <c r="DE6" s="90"/>
      <c r="DF6" s="90"/>
      <c r="DG6" s="90"/>
      <c r="DH6" s="90"/>
      <c r="DI6" s="90"/>
      <c r="DJ6" s="90"/>
      <c r="DK6" s="90"/>
      <c r="DL6" s="90"/>
      <c r="DM6" s="90"/>
      <c r="DN6" s="90"/>
      <c r="DO6" s="90"/>
      <c r="DP6" s="90"/>
      <c r="DQ6" s="90"/>
      <c r="DR6" s="90"/>
      <c r="DS6" s="90"/>
      <c r="DT6" s="90"/>
      <c r="DU6" s="90"/>
      <c r="DV6" s="90"/>
      <c r="DW6" s="90"/>
      <c r="DX6" s="90"/>
      <c r="DY6" s="90"/>
      <c r="DZ6" s="90"/>
      <c r="EA6" s="90"/>
      <c r="EB6" s="90"/>
      <c r="EC6" s="90"/>
      <c r="ED6" s="90"/>
      <c r="EE6" s="90"/>
      <c r="EF6" s="90"/>
      <c r="EG6" s="90"/>
      <c r="EH6" s="90"/>
      <c r="EI6" s="90"/>
      <c r="EJ6" s="90"/>
      <c r="EK6" s="90"/>
      <c r="EL6" s="90"/>
      <c r="EM6" s="90"/>
      <c r="EN6" s="90"/>
      <c r="EO6" s="90"/>
      <c r="EP6" s="90"/>
      <c r="EQ6" s="90"/>
      <c r="ER6" s="90"/>
      <c r="ES6" s="90"/>
      <c r="ET6" s="90"/>
      <c r="EU6" s="90"/>
      <c r="EV6" s="90"/>
      <c r="EW6" s="90"/>
      <c r="EX6" s="90"/>
      <c r="EY6" s="90"/>
      <c r="EZ6" s="90"/>
      <c r="FA6" s="90"/>
      <c r="FB6" s="90"/>
      <c r="FC6" s="90"/>
      <c r="FD6" s="90"/>
      <c r="FE6" s="90"/>
      <c r="FF6" s="90"/>
      <c r="FG6" s="90"/>
      <c r="FH6" s="90"/>
      <c r="FI6" s="90"/>
      <c r="FJ6" s="90"/>
      <c r="FK6" s="90"/>
      <c r="FL6" s="90"/>
      <c r="FM6" s="90"/>
      <c r="FN6" s="90"/>
      <c r="FO6" s="90"/>
      <c r="FP6" s="90"/>
      <c r="FQ6" s="90"/>
      <c r="FR6" s="90"/>
      <c r="FS6" s="90"/>
      <c r="FT6" s="90"/>
      <c r="FU6" s="90"/>
      <c r="FV6" s="90"/>
      <c r="FW6" s="90"/>
      <c r="FX6" s="90"/>
      <c r="FY6" s="90"/>
      <c r="FZ6" s="90"/>
      <c r="GA6" s="90"/>
      <c r="GB6" s="90"/>
      <c r="GC6" s="90"/>
      <c r="GD6" s="90"/>
      <c r="GE6" s="90"/>
      <c r="GF6" s="90"/>
      <c r="GG6" s="90"/>
      <c r="GH6" s="90"/>
      <c r="GI6" s="90"/>
      <c r="GJ6" s="90"/>
      <c r="GK6" s="90"/>
      <c r="GL6" s="90"/>
      <c r="GM6" s="90"/>
      <c r="GN6" s="90"/>
      <c r="GO6" s="90"/>
      <c r="GP6" s="90"/>
      <c r="GQ6" s="90"/>
      <c r="GR6" s="90"/>
      <c r="GS6" s="90"/>
      <c r="GT6" s="90"/>
      <c r="GU6" s="90"/>
      <c r="GV6" s="90"/>
      <c r="GW6" s="90"/>
      <c r="GX6" s="90"/>
      <c r="GY6" s="90"/>
      <c r="GZ6" s="90"/>
      <c r="HA6" s="90"/>
      <c r="HB6" s="90"/>
      <c r="HC6" s="90"/>
      <c r="HD6" s="90"/>
      <c r="HE6" s="90"/>
      <c r="HF6" s="90"/>
      <c r="HG6" s="90"/>
      <c r="HH6" s="90"/>
      <c r="HI6" s="90"/>
      <c r="HJ6" s="90"/>
      <c r="HK6" s="90"/>
      <c r="HL6" s="90"/>
      <c r="HM6" s="90"/>
      <c r="HN6" s="90"/>
      <c r="HO6" s="90"/>
      <c r="HP6" s="90"/>
      <c r="HQ6" s="90"/>
      <c r="HR6" s="90"/>
    </row>
    <row r="7" spans="1:226" s="163" customFormat="1" x14ac:dyDescent="0.25">
      <c r="B7" s="165" t="s">
        <v>10908</v>
      </c>
      <c r="C7" s="166" t="s">
        <v>10909</v>
      </c>
      <c r="D7" s="167"/>
      <c r="E7" s="167"/>
      <c r="F7" s="167"/>
      <c r="G7" s="167"/>
      <c r="H7" s="167"/>
      <c r="I7" s="168"/>
      <c r="J7" s="169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  <c r="AP7" s="90"/>
      <c r="AQ7" s="90"/>
      <c r="AR7" s="90"/>
      <c r="AS7" s="90"/>
      <c r="AT7" s="90"/>
      <c r="AU7" s="90"/>
      <c r="AV7" s="90"/>
      <c r="AW7" s="90"/>
      <c r="AX7" s="90"/>
      <c r="AY7" s="90"/>
      <c r="AZ7" s="90"/>
      <c r="BA7" s="90"/>
      <c r="BB7" s="90"/>
      <c r="BC7" s="90"/>
      <c r="BD7" s="90"/>
      <c r="BE7" s="90"/>
      <c r="BF7" s="90"/>
      <c r="BG7" s="90"/>
      <c r="BH7" s="90"/>
      <c r="BI7" s="90"/>
      <c r="BJ7" s="90"/>
      <c r="BK7" s="90"/>
      <c r="BL7" s="90"/>
      <c r="BM7" s="90"/>
      <c r="BN7" s="90"/>
      <c r="BO7" s="90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90"/>
      <c r="CH7" s="90"/>
      <c r="CI7" s="90"/>
      <c r="CJ7" s="90"/>
      <c r="CK7" s="90"/>
      <c r="CL7" s="90"/>
      <c r="CM7" s="90"/>
      <c r="CN7" s="90"/>
      <c r="CO7" s="90"/>
      <c r="CP7" s="90"/>
      <c r="CQ7" s="90"/>
      <c r="CR7" s="90"/>
      <c r="CS7" s="90"/>
      <c r="CT7" s="90"/>
      <c r="CU7" s="90"/>
      <c r="CV7" s="90"/>
      <c r="CW7" s="90"/>
      <c r="CX7" s="90"/>
      <c r="CY7" s="90"/>
      <c r="CZ7" s="90"/>
      <c r="DA7" s="90"/>
      <c r="DB7" s="90"/>
      <c r="DC7" s="90"/>
      <c r="DD7" s="90"/>
      <c r="DE7" s="90"/>
      <c r="DF7" s="90"/>
      <c r="DG7" s="90"/>
      <c r="DH7" s="90"/>
      <c r="DI7" s="90"/>
      <c r="DJ7" s="90"/>
      <c r="DK7" s="90"/>
      <c r="DL7" s="90"/>
      <c r="DM7" s="90"/>
      <c r="DN7" s="90"/>
      <c r="DO7" s="90"/>
      <c r="DP7" s="90"/>
      <c r="DQ7" s="90"/>
      <c r="DR7" s="90"/>
      <c r="DS7" s="90"/>
      <c r="DT7" s="90"/>
      <c r="DU7" s="90"/>
      <c r="DV7" s="90"/>
      <c r="DW7" s="90"/>
      <c r="DX7" s="90"/>
      <c r="DY7" s="90"/>
      <c r="DZ7" s="90"/>
      <c r="EA7" s="90"/>
      <c r="EB7" s="90"/>
      <c r="EC7" s="90"/>
      <c r="ED7" s="90"/>
      <c r="EE7" s="90"/>
      <c r="EF7" s="90"/>
      <c r="EG7" s="90"/>
      <c r="EH7" s="90"/>
      <c r="EI7" s="90"/>
      <c r="EJ7" s="90"/>
      <c r="EK7" s="90"/>
      <c r="EL7" s="90"/>
      <c r="EM7" s="90"/>
      <c r="EN7" s="90"/>
      <c r="EO7" s="90"/>
      <c r="EP7" s="90"/>
      <c r="EQ7" s="90"/>
      <c r="ER7" s="90"/>
      <c r="ES7" s="90"/>
      <c r="ET7" s="90"/>
      <c r="EU7" s="90"/>
      <c r="EV7" s="90"/>
      <c r="EW7" s="90"/>
      <c r="EX7" s="90"/>
      <c r="EY7" s="90"/>
      <c r="EZ7" s="90"/>
      <c r="FA7" s="90"/>
      <c r="FB7" s="90"/>
      <c r="FC7" s="90"/>
      <c r="FD7" s="90"/>
      <c r="FE7" s="90"/>
      <c r="FF7" s="90"/>
      <c r="FG7" s="90"/>
      <c r="FH7" s="90"/>
      <c r="FI7" s="90"/>
      <c r="FJ7" s="90"/>
      <c r="FK7" s="90"/>
      <c r="FL7" s="90"/>
      <c r="FM7" s="90"/>
      <c r="FN7" s="90"/>
      <c r="FO7" s="90"/>
      <c r="FP7" s="90"/>
      <c r="FQ7" s="90"/>
      <c r="FR7" s="90"/>
      <c r="FS7" s="90"/>
      <c r="FT7" s="90"/>
      <c r="FU7" s="90"/>
      <c r="FV7" s="90"/>
      <c r="FW7" s="90"/>
      <c r="FX7" s="90"/>
      <c r="FY7" s="90"/>
      <c r="FZ7" s="90"/>
      <c r="GA7" s="90"/>
      <c r="GB7" s="90"/>
      <c r="GC7" s="90"/>
      <c r="GD7" s="90"/>
      <c r="GE7" s="90"/>
      <c r="GF7" s="90"/>
      <c r="GG7" s="90"/>
      <c r="GH7" s="90"/>
      <c r="GI7" s="90"/>
      <c r="GJ7" s="90"/>
      <c r="GK7" s="90"/>
      <c r="GL7" s="90"/>
      <c r="GM7" s="90"/>
      <c r="GN7" s="90"/>
      <c r="GO7" s="90"/>
      <c r="GP7" s="90"/>
      <c r="GQ7" s="90"/>
      <c r="GR7" s="90"/>
      <c r="GS7" s="90"/>
      <c r="GT7" s="90"/>
      <c r="GU7" s="90"/>
      <c r="GV7" s="90"/>
      <c r="GW7" s="90"/>
      <c r="GX7" s="90"/>
      <c r="GY7" s="90"/>
      <c r="GZ7" s="90"/>
      <c r="HA7" s="90"/>
      <c r="HB7" s="90"/>
      <c r="HC7" s="90"/>
      <c r="HD7" s="90"/>
      <c r="HE7" s="90"/>
      <c r="HF7" s="90"/>
      <c r="HG7" s="90"/>
      <c r="HH7" s="90"/>
      <c r="HI7" s="90"/>
      <c r="HJ7" s="90"/>
      <c r="HK7" s="90"/>
      <c r="HL7" s="90"/>
      <c r="HM7" s="90"/>
      <c r="HN7" s="90"/>
      <c r="HO7" s="90"/>
      <c r="HP7" s="90"/>
      <c r="HQ7" s="90"/>
      <c r="HR7" s="90"/>
    </row>
    <row r="8" spans="1:226" s="163" customFormat="1" x14ac:dyDescent="0.25">
      <c r="B8" s="165" t="s">
        <v>10910</v>
      </c>
      <c r="C8" s="170">
        <f>'[2]Sample Size - Clientes'!D6</f>
        <v>148498</v>
      </c>
      <c r="D8" s="167"/>
      <c r="E8" s="167" t="s">
        <v>10911</v>
      </c>
      <c r="F8" s="167"/>
      <c r="G8" s="167"/>
      <c r="H8" s="168"/>
      <c r="I8" s="171"/>
      <c r="J8" s="169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  <c r="AP8" s="90"/>
      <c r="AQ8" s="90"/>
      <c r="AR8" s="90"/>
      <c r="AS8" s="90"/>
      <c r="AT8" s="90"/>
      <c r="AU8" s="90"/>
      <c r="AV8" s="90"/>
      <c r="AW8" s="90"/>
      <c r="AX8" s="90"/>
      <c r="AY8" s="90"/>
      <c r="AZ8" s="90"/>
      <c r="BA8" s="90"/>
      <c r="BB8" s="90"/>
      <c r="BC8" s="90"/>
      <c r="BD8" s="90"/>
      <c r="BE8" s="90"/>
      <c r="BF8" s="90"/>
      <c r="BG8" s="90"/>
      <c r="BH8" s="90"/>
      <c r="BI8" s="90"/>
      <c r="BJ8" s="90"/>
      <c r="BK8" s="90"/>
      <c r="BL8" s="90"/>
      <c r="BM8" s="90"/>
      <c r="BN8" s="90"/>
      <c r="BO8" s="90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90"/>
      <c r="CH8" s="90"/>
      <c r="CI8" s="90"/>
      <c r="CJ8" s="90"/>
      <c r="CK8" s="90"/>
      <c r="CL8" s="90"/>
      <c r="CM8" s="90"/>
      <c r="CN8" s="90"/>
      <c r="CO8" s="90"/>
      <c r="CP8" s="90"/>
      <c r="CQ8" s="90"/>
      <c r="CR8" s="90"/>
      <c r="CS8" s="90"/>
      <c r="CT8" s="90"/>
      <c r="CU8" s="90"/>
      <c r="CV8" s="90"/>
      <c r="CW8" s="90"/>
      <c r="CX8" s="90"/>
      <c r="CY8" s="90"/>
      <c r="CZ8" s="90"/>
      <c r="DA8" s="90"/>
      <c r="DB8" s="90"/>
      <c r="DC8" s="90"/>
      <c r="DD8" s="90"/>
      <c r="DE8" s="90"/>
      <c r="DF8" s="90"/>
      <c r="DG8" s="90"/>
      <c r="DH8" s="90"/>
      <c r="DI8" s="90"/>
      <c r="DJ8" s="90"/>
      <c r="DK8" s="90"/>
      <c r="DL8" s="90"/>
      <c r="DM8" s="90"/>
      <c r="DN8" s="90"/>
      <c r="DO8" s="90"/>
      <c r="DP8" s="90"/>
      <c r="DQ8" s="90"/>
      <c r="DR8" s="90"/>
      <c r="DS8" s="90"/>
      <c r="DT8" s="90"/>
      <c r="DU8" s="90"/>
      <c r="DV8" s="90"/>
      <c r="DW8" s="90"/>
      <c r="DX8" s="90"/>
      <c r="DY8" s="90"/>
      <c r="DZ8" s="90"/>
      <c r="EA8" s="90"/>
      <c r="EB8" s="90"/>
      <c r="EC8" s="90"/>
      <c r="ED8" s="90"/>
      <c r="EE8" s="90"/>
      <c r="EF8" s="90"/>
      <c r="EG8" s="90"/>
      <c r="EH8" s="90"/>
      <c r="EI8" s="90"/>
      <c r="EJ8" s="90"/>
      <c r="EK8" s="90"/>
      <c r="EL8" s="90"/>
      <c r="EM8" s="90"/>
      <c r="EN8" s="90"/>
      <c r="EO8" s="90"/>
      <c r="EP8" s="90"/>
      <c r="EQ8" s="90"/>
      <c r="ER8" s="90"/>
      <c r="ES8" s="90"/>
      <c r="ET8" s="90"/>
      <c r="EU8" s="90"/>
      <c r="EV8" s="90"/>
      <c r="EW8" s="90"/>
      <c r="EX8" s="90"/>
      <c r="EY8" s="90"/>
      <c r="EZ8" s="90"/>
      <c r="FA8" s="90"/>
      <c r="FB8" s="90"/>
      <c r="FC8" s="90"/>
      <c r="FD8" s="90"/>
      <c r="FE8" s="90"/>
      <c r="FF8" s="90"/>
      <c r="FG8" s="90"/>
      <c r="FH8" s="90"/>
      <c r="FI8" s="90"/>
      <c r="FJ8" s="90"/>
      <c r="FK8" s="90"/>
      <c r="FL8" s="90"/>
      <c r="FM8" s="90"/>
      <c r="FN8" s="90"/>
      <c r="FO8" s="90"/>
      <c r="FP8" s="90"/>
      <c r="FQ8" s="90"/>
      <c r="FR8" s="90"/>
      <c r="FS8" s="90"/>
      <c r="FT8" s="90"/>
      <c r="FU8" s="90"/>
      <c r="FV8" s="90"/>
      <c r="FW8" s="90"/>
      <c r="FX8" s="90"/>
      <c r="FY8" s="90"/>
      <c r="FZ8" s="90"/>
      <c r="GA8" s="90"/>
      <c r="GB8" s="90"/>
      <c r="GC8" s="90"/>
      <c r="GD8" s="90"/>
      <c r="GE8" s="90"/>
      <c r="GF8" s="90"/>
      <c r="GG8" s="90"/>
      <c r="GH8" s="90"/>
      <c r="GI8" s="90"/>
      <c r="GJ8" s="90"/>
      <c r="GK8" s="90"/>
      <c r="GL8" s="90"/>
      <c r="GM8" s="90"/>
      <c r="GN8" s="90"/>
      <c r="GO8" s="90"/>
      <c r="GP8" s="90"/>
      <c r="GQ8" s="90"/>
      <c r="GR8" s="90"/>
      <c r="GS8" s="90"/>
      <c r="GT8" s="90"/>
      <c r="GU8" s="90"/>
      <c r="GV8" s="90"/>
      <c r="GW8" s="90"/>
      <c r="GX8" s="90"/>
      <c r="GY8" s="90"/>
      <c r="GZ8" s="90"/>
      <c r="HA8" s="90"/>
      <c r="HB8" s="90"/>
      <c r="HC8" s="90"/>
      <c r="HD8" s="90"/>
      <c r="HE8" s="90"/>
      <c r="HF8" s="90"/>
      <c r="HG8" s="90"/>
      <c r="HH8" s="90"/>
      <c r="HI8" s="90"/>
      <c r="HJ8" s="90"/>
      <c r="HK8" s="90"/>
      <c r="HL8" s="90"/>
      <c r="HM8" s="90"/>
      <c r="HN8" s="90"/>
      <c r="HO8" s="90"/>
      <c r="HP8" s="90"/>
      <c r="HQ8" s="90"/>
      <c r="HR8" s="90"/>
    </row>
    <row r="9" spans="1:226" s="163" customFormat="1" x14ac:dyDescent="0.25">
      <c r="B9" s="165" t="s">
        <v>10912</v>
      </c>
      <c r="C9" s="172">
        <f>'[2]Sample Size - Clientes'!D14</f>
        <v>28</v>
      </c>
      <c r="D9" s="167"/>
      <c r="E9" s="167"/>
      <c r="F9" s="167"/>
      <c r="G9" s="167"/>
      <c r="H9" s="168"/>
      <c r="I9" s="171"/>
      <c r="J9" s="169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  <c r="AV9" s="90"/>
      <c r="AW9" s="90"/>
      <c r="AX9" s="90"/>
      <c r="AY9" s="90"/>
      <c r="AZ9" s="90"/>
      <c r="BA9" s="90"/>
      <c r="BB9" s="90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90"/>
      <c r="CH9" s="90"/>
      <c r="CI9" s="90"/>
      <c r="CJ9" s="90"/>
      <c r="CK9" s="90"/>
      <c r="CL9" s="90"/>
      <c r="CM9" s="90"/>
      <c r="CN9" s="90"/>
      <c r="CO9" s="90"/>
      <c r="CP9" s="90"/>
      <c r="CQ9" s="90"/>
      <c r="CR9" s="90"/>
      <c r="CS9" s="90"/>
      <c r="CT9" s="90"/>
      <c r="CU9" s="90"/>
      <c r="CV9" s="90"/>
      <c r="CW9" s="90"/>
      <c r="CX9" s="90"/>
      <c r="CY9" s="90"/>
      <c r="CZ9" s="90"/>
      <c r="DA9" s="90"/>
      <c r="DB9" s="90"/>
      <c r="DC9" s="90"/>
      <c r="DD9" s="90"/>
      <c r="DE9" s="90"/>
      <c r="DF9" s="90"/>
      <c r="DG9" s="90"/>
      <c r="DH9" s="90"/>
      <c r="DI9" s="90"/>
      <c r="DJ9" s="90"/>
      <c r="DK9" s="90"/>
      <c r="DL9" s="90"/>
      <c r="DM9" s="90"/>
      <c r="DN9" s="90"/>
      <c r="DO9" s="90"/>
      <c r="DP9" s="90"/>
      <c r="DQ9" s="90"/>
      <c r="DR9" s="90"/>
      <c r="DS9" s="90"/>
      <c r="DT9" s="90"/>
      <c r="DU9" s="90"/>
      <c r="DV9" s="90"/>
      <c r="DW9" s="90"/>
      <c r="DX9" s="90"/>
      <c r="DY9" s="90"/>
      <c r="DZ9" s="90"/>
      <c r="EA9" s="90"/>
      <c r="EB9" s="90"/>
      <c r="EC9" s="90"/>
      <c r="ED9" s="90"/>
      <c r="EE9" s="90"/>
      <c r="EF9" s="90"/>
      <c r="EG9" s="90"/>
      <c r="EH9" s="90"/>
      <c r="EI9" s="90"/>
      <c r="EJ9" s="90"/>
      <c r="EK9" s="90"/>
      <c r="EL9" s="90"/>
      <c r="EM9" s="90"/>
      <c r="EN9" s="90"/>
      <c r="EO9" s="90"/>
      <c r="EP9" s="90"/>
      <c r="EQ9" s="90"/>
      <c r="ER9" s="90"/>
      <c r="ES9" s="90"/>
      <c r="ET9" s="90"/>
      <c r="EU9" s="90"/>
      <c r="EV9" s="90"/>
      <c r="EW9" s="90"/>
      <c r="EX9" s="90"/>
      <c r="EY9" s="90"/>
      <c r="EZ9" s="90"/>
      <c r="FA9" s="90"/>
      <c r="FB9" s="90"/>
      <c r="FC9" s="90"/>
      <c r="FD9" s="90"/>
      <c r="FE9" s="90"/>
      <c r="FF9" s="90"/>
      <c r="FG9" s="90"/>
      <c r="FH9" s="90"/>
      <c r="FI9" s="90"/>
      <c r="FJ9" s="90"/>
      <c r="FK9" s="90"/>
      <c r="FL9" s="90"/>
      <c r="FM9" s="90"/>
      <c r="FN9" s="90"/>
      <c r="FO9" s="90"/>
      <c r="FP9" s="90"/>
      <c r="FQ9" s="90"/>
      <c r="FR9" s="90"/>
      <c r="FS9" s="90"/>
      <c r="FT9" s="90"/>
      <c r="FU9" s="90"/>
      <c r="FV9" s="90"/>
      <c r="FW9" s="90"/>
      <c r="FX9" s="90"/>
      <c r="FY9" s="90"/>
      <c r="FZ9" s="90"/>
      <c r="GA9" s="90"/>
      <c r="GB9" s="90"/>
      <c r="GC9" s="90"/>
      <c r="GD9" s="90"/>
      <c r="GE9" s="90"/>
      <c r="GF9" s="90"/>
      <c r="GG9" s="90"/>
      <c r="GH9" s="90"/>
      <c r="GI9" s="90"/>
      <c r="GJ9" s="90"/>
      <c r="GK9" s="90"/>
      <c r="GL9" s="90"/>
      <c r="GM9" s="90"/>
      <c r="GN9" s="90"/>
      <c r="GO9" s="90"/>
      <c r="GP9" s="90"/>
      <c r="GQ9" s="90"/>
      <c r="GR9" s="90"/>
      <c r="GS9" s="90"/>
      <c r="GT9" s="90"/>
      <c r="GU9" s="90"/>
      <c r="GV9" s="90"/>
      <c r="GW9" s="90"/>
      <c r="GX9" s="90"/>
      <c r="GY9" s="90"/>
      <c r="GZ9" s="90"/>
      <c r="HA9" s="90"/>
      <c r="HB9" s="90"/>
      <c r="HC9" s="90"/>
      <c r="HD9" s="90"/>
      <c r="HE9" s="90"/>
      <c r="HF9" s="90"/>
      <c r="HG9" s="90"/>
      <c r="HH9" s="90"/>
      <c r="HI9" s="90"/>
      <c r="HJ9" s="90"/>
      <c r="HK9" s="90"/>
      <c r="HL9" s="90"/>
      <c r="HM9" s="90"/>
      <c r="HN9" s="90"/>
      <c r="HO9" s="90"/>
      <c r="HP9" s="90"/>
      <c r="HQ9" s="90"/>
      <c r="HR9" s="90"/>
    </row>
    <row r="10" spans="1:226" s="163" customFormat="1" x14ac:dyDescent="0.25">
      <c r="B10" s="165" t="s">
        <v>10913</v>
      </c>
      <c r="C10" s="173">
        <f>C8/C9</f>
        <v>5303.5</v>
      </c>
      <c r="D10" s="167"/>
      <c r="E10" s="174">
        <f>+C10/2</f>
        <v>2651.75</v>
      </c>
      <c r="F10" s="167"/>
      <c r="G10" s="167"/>
      <c r="H10" s="168"/>
      <c r="I10" s="171"/>
      <c r="J10" s="169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0"/>
      <c r="BL10" s="90"/>
      <c r="BM10" s="90"/>
      <c r="BN10" s="90"/>
      <c r="BO10" s="90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90"/>
      <c r="CH10" s="90"/>
      <c r="CI10" s="90"/>
      <c r="CJ10" s="90"/>
      <c r="CK10" s="90"/>
      <c r="CL10" s="90"/>
      <c r="CM10" s="90"/>
      <c r="CN10" s="90"/>
      <c r="CO10" s="90"/>
      <c r="CP10" s="90"/>
      <c r="CQ10" s="90"/>
      <c r="CR10" s="90"/>
      <c r="CS10" s="90"/>
      <c r="CT10" s="90"/>
      <c r="CU10" s="90"/>
      <c r="CV10" s="90"/>
      <c r="CW10" s="90"/>
      <c r="CX10" s="90"/>
      <c r="CY10" s="90"/>
      <c r="CZ10" s="90"/>
      <c r="DA10" s="90"/>
      <c r="DB10" s="90"/>
      <c r="DC10" s="90"/>
      <c r="DD10" s="90"/>
      <c r="DE10" s="90"/>
      <c r="DF10" s="90"/>
      <c r="DG10" s="90"/>
      <c r="DH10" s="90"/>
      <c r="DI10" s="90"/>
      <c r="DJ10" s="90"/>
      <c r="DK10" s="90"/>
      <c r="DL10" s="90"/>
      <c r="DM10" s="90"/>
      <c r="DN10" s="90"/>
      <c r="DO10" s="90"/>
      <c r="DP10" s="90"/>
      <c r="DQ10" s="90"/>
      <c r="DR10" s="90"/>
      <c r="DS10" s="90"/>
      <c r="DT10" s="90"/>
      <c r="DU10" s="90"/>
      <c r="DV10" s="90"/>
      <c r="DW10" s="90"/>
      <c r="DX10" s="90"/>
      <c r="DY10" s="90"/>
      <c r="DZ10" s="90"/>
      <c r="EA10" s="90"/>
      <c r="EB10" s="90"/>
      <c r="EC10" s="90"/>
      <c r="ED10" s="90"/>
      <c r="EE10" s="90"/>
      <c r="EF10" s="90"/>
      <c r="EG10" s="90"/>
      <c r="EH10" s="90"/>
      <c r="EI10" s="90"/>
      <c r="EJ10" s="90"/>
      <c r="EK10" s="90"/>
      <c r="EL10" s="90"/>
      <c r="EM10" s="90"/>
      <c r="EN10" s="90"/>
      <c r="EO10" s="90"/>
      <c r="EP10" s="90"/>
      <c r="EQ10" s="90"/>
      <c r="ER10" s="90"/>
      <c r="ES10" s="90"/>
      <c r="ET10" s="90"/>
      <c r="EU10" s="90"/>
      <c r="EV10" s="90"/>
      <c r="EW10" s="90"/>
      <c r="EX10" s="90"/>
      <c r="EY10" s="90"/>
      <c r="EZ10" s="90"/>
      <c r="FA10" s="90"/>
      <c r="FB10" s="90"/>
      <c r="FC10" s="90"/>
      <c r="FD10" s="90"/>
      <c r="FE10" s="90"/>
      <c r="FF10" s="90"/>
      <c r="FG10" s="90"/>
      <c r="FH10" s="90"/>
      <c r="FI10" s="90"/>
      <c r="FJ10" s="90"/>
      <c r="FK10" s="90"/>
      <c r="FL10" s="90"/>
      <c r="FM10" s="90"/>
      <c r="FN10" s="90"/>
      <c r="FO10" s="90"/>
      <c r="FP10" s="90"/>
      <c r="FQ10" s="90"/>
      <c r="FR10" s="90"/>
      <c r="FS10" s="90"/>
      <c r="FT10" s="90"/>
      <c r="FU10" s="90"/>
      <c r="FV10" s="90"/>
      <c r="FW10" s="90"/>
      <c r="FX10" s="90"/>
      <c r="FY10" s="90"/>
      <c r="FZ10" s="90"/>
      <c r="GA10" s="90"/>
      <c r="GB10" s="90"/>
      <c r="GC10" s="90"/>
      <c r="GD10" s="90"/>
      <c r="GE10" s="90"/>
      <c r="GF10" s="90"/>
      <c r="GG10" s="90"/>
      <c r="GH10" s="90"/>
      <c r="GI10" s="90"/>
      <c r="GJ10" s="90"/>
      <c r="GK10" s="90"/>
      <c r="GL10" s="90"/>
      <c r="GM10" s="90"/>
      <c r="GN10" s="90"/>
      <c r="GO10" s="90"/>
      <c r="GP10" s="90"/>
      <c r="GQ10" s="90"/>
      <c r="GR10" s="90"/>
      <c r="GS10" s="90"/>
      <c r="GT10" s="90"/>
      <c r="GU10" s="90"/>
      <c r="GV10" s="90"/>
      <c r="GW10" s="90"/>
      <c r="GX10" s="90"/>
      <c r="GY10" s="90"/>
      <c r="GZ10" s="90"/>
      <c r="HA10" s="90"/>
      <c r="HB10" s="90"/>
      <c r="HC10" s="90"/>
      <c r="HD10" s="90"/>
      <c r="HE10" s="90"/>
      <c r="HF10" s="90"/>
      <c r="HG10" s="90"/>
      <c r="HH10" s="90"/>
      <c r="HI10" s="90"/>
      <c r="HJ10" s="90"/>
      <c r="HK10" s="90"/>
      <c r="HL10" s="90"/>
      <c r="HM10" s="90"/>
      <c r="HN10" s="90"/>
      <c r="HO10" s="90"/>
      <c r="HP10" s="90"/>
      <c r="HQ10" s="90"/>
      <c r="HR10" s="90"/>
    </row>
    <row r="11" spans="1:226" s="163" customFormat="1" x14ac:dyDescent="0.25">
      <c r="B11" s="175" t="s">
        <v>10914</v>
      </c>
      <c r="C11" s="176">
        <f>E10</f>
        <v>2651.75</v>
      </c>
      <c r="D11" s="167"/>
      <c r="E11" s="177"/>
      <c r="F11" s="177"/>
      <c r="G11" s="177"/>
      <c r="H11" s="178"/>
      <c r="I11" s="179"/>
      <c r="J11" s="18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90"/>
      <c r="CH11" s="90"/>
      <c r="CI11" s="90"/>
      <c r="CJ11" s="90"/>
      <c r="CK11" s="90"/>
      <c r="CL11" s="90"/>
      <c r="CM11" s="90"/>
      <c r="CN11" s="90"/>
      <c r="CO11" s="90"/>
      <c r="CP11" s="90"/>
      <c r="CQ11" s="90"/>
      <c r="CR11" s="90"/>
      <c r="CS11" s="90"/>
      <c r="CT11" s="90"/>
      <c r="CU11" s="90"/>
      <c r="CV11" s="90"/>
      <c r="CW11" s="90"/>
      <c r="CX11" s="90"/>
      <c r="CY11" s="90"/>
      <c r="CZ11" s="90"/>
      <c r="DA11" s="90"/>
      <c r="DB11" s="90"/>
      <c r="DC11" s="90"/>
      <c r="DD11" s="90"/>
      <c r="DE11" s="90"/>
      <c r="DF11" s="90"/>
      <c r="DG11" s="90"/>
      <c r="DH11" s="90"/>
      <c r="DI11" s="90"/>
      <c r="DJ11" s="90"/>
      <c r="DK11" s="90"/>
      <c r="DL11" s="90"/>
      <c r="DM11" s="90"/>
      <c r="DN11" s="90"/>
      <c r="DO11" s="90"/>
      <c r="DP11" s="90"/>
      <c r="DQ11" s="90"/>
      <c r="DR11" s="90"/>
      <c r="DS11" s="90"/>
      <c r="DT11" s="90"/>
      <c r="DU11" s="90"/>
      <c r="DV11" s="90"/>
      <c r="DW11" s="90"/>
      <c r="DX11" s="90"/>
      <c r="DY11" s="90"/>
      <c r="DZ11" s="90"/>
      <c r="EA11" s="90"/>
      <c r="EB11" s="90"/>
      <c r="EC11" s="90"/>
      <c r="ED11" s="90"/>
      <c r="EE11" s="90"/>
      <c r="EF11" s="90"/>
      <c r="EG11" s="90"/>
      <c r="EH11" s="90"/>
      <c r="EI11" s="90"/>
      <c r="EJ11" s="90"/>
      <c r="EK11" s="90"/>
      <c r="EL11" s="90"/>
      <c r="EM11" s="90"/>
      <c r="EN11" s="90"/>
      <c r="EO11" s="90"/>
      <c r="EP11" s="90"/>
      <c r="EQ11" s="90"/>
      <c r="ER11" s="90"/>
      <c r="ES11" s="90"/>
      <c r="ET11" s="90"/>
      <c r="EU11" s="90"/>
      <c r="EV11" s="90"/>
      <c r="EW11" s="90"/>
      <c r="EX11" s="90"/>
      <c r="EY11" s="90"/>
      <c r="EZ11" s="90"/>
      <c r="FA11" s="90"/>
      <c r="FB11" s="90"/>
      <c r="FC11" s="90"/>
      <c r="FD11" s="90"/>
      <c r="FE11" s="90"/>
      <c r="FF11" s="90"/>
      <c r="FG11" s="90"/>
      <c r="FH11" s="90"/>
      <c r="FI11" s="90"/>
      <c r="FJ11" s="90"/>
      <c r="FK11" s="90"/>
      <c r="FL11" s="90"/>
      <c r="FM11" s="90"/>
      <c r="FN11" s="90"/>
      <c r="FO11" s="90"/>
      <c r="FP11" s="90"/>
      <c r="FQ11" s="90"/>
      <c r="FR11" s="90"/>
      <c r="FS11" s="90"/>
      <c r="FT11" s="90"/>
      <c r="FU11" s="90"/>
      <c r="FV11" s="90"/>
      <c r="FW11" s="90"/>
      <c r="FX11" s="90"/>
      <c r="FY11" s="90"/>
      <c r="FZ11" s="90"/>
      <c r="GA11" s="90"/>
      <c r="GB11" s="90"/>
      <c r="GC11" s="90"/>
      <c r="GD11" s="90"/>
      <c r="GE11" s="90"/>
      <c r="GF11" s="90"/>
      <c r="GG11" s="90"/>
      <c r="GH11" s="90"/>
      <c r="GI11" s="90"/>
      <c r="GJ11" s="90"/>
      <c r="GK11" s="90"/>
      <c r="GL11" s="90"/>
      <c r="GM11" s="90"/>
      <c r="GN11" s="90"/>
      <c r="GO11" s="90"/>
      <c r="GP11" s="90"/>
      <c r="GQ11" s="90"/>
      <c r="GR11" s="90"/>
      <c r="GS11" s="90"/>
      <c r="GT11" s="90"/>
      <c r="GU11" s="90"/>
      <c r="GV11" s="90"/>
      <c r="GW11" s="90"/>
      <c r="GX11" s="90"/>
      <c r="GY11" s="90"/>
      <c r="GZ11" s="90"/>
      <c r="HA11" s="90"/>
      <c r="HB11" s="90"/>
      <c r="HC11" s="90"/>
      <c r="HD11" s="90"/>
      <c r="HE11" s="90"/>
      <c r="HF11" s="90"/>
      <c r="HG11" s="90"/>
      <c r="HH11" s="90"/>
      <c r="HI11" s="90"/>
      <c r="HJ11" s="90"/>
      <c r="HK11" s="90"/>
      <c r="HL11" s="90"/>
      <c r="HM11" s="90"/>
      <c r="HN11" s="90"/>
      <c r="HO11" s="90"/>
      <c r="HP11" s="90"/>
      <c r="HQ11" s="90"/>
      <c r="HR11" s="90"/>
    </row>
    <row r="12" spans="1:226" s="181" customFormat="1" ht="25.5" x14ac:dyDescent="0.25">
      <c r="B12" s="182" t="s">
        <v>10915</v>
      </c>
      <c r="C12" s="183" t="s">
        <v>10916</v>
      </c>
      <c r="D12" s="183" t="s">
        <v>10917</v>
      </c>
      <c r="E12" s="183" t="s">
        <v>10918</v>
      </c>
      <c r="F12" s="182" t="s">
        <v>10919</v>
      </c>
      <c r="G12" s="182" t="s">
        <v>10920</v>
      </c>
      <c r="H12" s="182" t="s">
        <v>10921</v>
      </c>
      <c r="I12" s="182" t="s">
        <v>10922</v>
      </c>
      <c r="J12" s="182" t="s">
        <v>10923</v>
      </c>
      <c r="K12" s="184"/>
      <c r="L12" s="184"/>
      <c r="M12" s="184"/>
      <c r="N12" s="184"/>
      <c r="O12" s="184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4"/>
      <c r="AF12" s="184"/>
      <c r="AG12" s="184"/>
      <c r="AH12" s="184"/>
      <c r="AI12" s="184"/>
      <c r="AJ12" s="184"/>
      <c r="AK12" s="184"/>
      <c r="AL12" s="184"/>
      <c r="AM12" s="184"/>
      <c r="AN12" s="184"/>
      <c r="AO12" s="184"/>
      <c r="AP12" s="184"/>
      <c r="AQ12" s="184"/>
      <c r="AR12" s="184"/>
      <c r="AS12" s="184"/>
      <c r="AT12" s="184"/>
      <c r="AU12" s="184"/>
      <c r="AV12" s="184"/>
      <c r="AW12" s="184"/>
      <c r="AX12" s="184"/>
      <c r="AY12" s="184"/>
      <c r="AZ12" s="184"/>
      <c r="BA12" s="184"/>
      <c r="BB12" s="184"/>
      <c r="BC12" s="184"/>
      <c r="BD12" s="184"/>
      <c r="BE12" s="184"/>
      <c r="BF12" s="184"/>
      <c r="BG12" s="184"/>
      <c r="BH12" s="184"/>
      <c r="BI12" s="184"/>
      <c r="BJ12" s="184"/>
      <c r="BK12" s="184"/>
      <c r="BL12" s="184"/>
      <c r="BM12" s="184"/>
      <c r="BN12" s="184"/>
      <c r="BO12" s="184"/>
      <c r="BP12" s="184"/>
      <c r="BQ12" s="184"/>
      <c r="BR12" s="184"/>
      <c r="BS12" s="184"/>
      <c r="BT12" s="184"/>
      <c r="BU12" s="184"/>
      <c r="BV12" s="184"/>
      <c r="BW12" s="184"/>
      <c r="BX12" s="184"/>
      <c r="BY12" s="184"/>
      <c r="BZ12" s="184"/>
      <c r="CA12" s="184"/>
      <c r="CB12" s="184"/>
      <c r="CC12" s="184"/>
      <c r="CD12" s="184"/>
      <c r="CE12" s="184"/>
      <c r="CF12" s="184"/>
      <c r="CG12" s="184"/>
      <c r="CH12" s="184"/>
      <c r="CI12" s="184"/>
      <c r="CJ12" s="184"/>
      <c r="CK12" s="184"/>
      <c r="CL12" s="184"/>
      <c r="CM12" s="184"/>
      <c r="CN12" s="184"/>
      <c r="CO12" s="184"/>
      <c r="CP12" s="184"/>
      <c r="CQ12" s="184"/>
      <c r="CR12" s="184"/>
      <c r="CS12" s="184"/>
      <c r="CT12" s="184"/>
      <c r="CU12" s="184"/>
      <c r="CV12" s="184"/>
      <c r="CW12" s="184"/>
      <c r="CX12" s="184"/>
      <c r="CY12" s="184"/>
      <c r="CZ12" s="184"/>
      <c r="DA12" s="184"/>
      <c r="DB12" s="184"/>
      <c r="DC12" s="184"/>
      <c r="DD12" s="184"/>
      <c r="DE12" s="184"/>
      <c r="DF12" s="184"/>
      <c r="DG12" s="184"/>
      <c r="DH12" s="184"/>
      <c r="DI12" s="184"/>
      <c r="DJ12" s="184"/>
      <c r="DK12" s="184"/>
      <c r="DL12" s="184"/>
      <c r="DM12" s="184"/>
      <c r="DN12" s="184"/>
      <c r="DO12" s="184"/>
      <c r="DP12" s="184"/>
      <c r="DQ12" s="184"/>
      <c r="DR12" s="184"/>
      <c r="DS12" s="184"/>
      <c r="DT12" s="184"/>
      <c r="DU12" s="184"/>
      <c r="DV12" s="184"/>
      <c r="DW12" s="184"/>
      <c r="DX12" s="184"/>
      <c r="DY12" s="184"/>
      <c r="DZ12" s="184"/>
      <c r="EA12" s="184"/>
      <c r="EB12" s="184"/>
      <c r="EC12" s="184"/>
      <c r="ED12" s="184"/>
      <c r="EE12" s="184"/>
      <c r="EF12" s="184"/>
      <c r="EG12" s="184"/>
      <c r="EH12" s="184"/>
      <c r="EI12" s="184"/>
      <c r="EJ12" s="184"/>
      <c r="EK12" s="184"/>
      <c r="EL12" s="184"/>
      <c r="EM12" s="184"/>
      <c r="EN12" s="184"/>
      <c r="EO12" s="184"/>
      <c r="EP12" s="184"/>
      <c r="EQ12" s="184"/>
      <c r="ER12" s="184"/>
      <c r="ES12" s="184"/>
      <c r="ET12" s="184"/>
      <c r="EU12" s="184"/>
      <c r="EV12" s="184"/>
      <c r="EW12" s="184"/>
      <c r="EX12" s="184"/>
      <c r="EY12" s="184"/>
      <c r="EZ12" s="184"/>
      <c r="FA12" s="184"/>
      <c r="FB12" s="184"/>
      <c r="FC12" s="184"/>
      <c r="FD12" s="184"/>
      <c r="FE12" s="184"/>
      <c r="FF12" s="184"/>
      <c r="FG12" s="184"/>
      <c r="FH12" s="184"/>
      <c r="FI12" s="184"/>
      <c r="FJ12" s="184"/>
      <c r="FK12" s="184"/>
      <c r="FL12" s="184"/>
      <c r="FM12" s="184"/>
      <c r="FN12" s="184"/>
      <c r="FO12" s="184"/>
      <c r="FP12" s="184"/>
      <c r="FQ12" s="184"/>
      <c r="FR12" s="184"/>
      <c r="FS12" s="184"/>
      <c r="FT12" s="184"/>
      <c r="FU12" s="184"/>
      <c r="FV12" s="184"/>
      <c r="FW12" s="184"/>
      <c r="FX12" s="184"/>
      <c r="FY12" s="184"/>
      <c r="FZ12" s="184"/>
      <c r="GA12" s="184"/>
      <c r="GB12" s="184"/>
      <c r="GC12" s="184"/>
      <c r="GD12" s="184"/>
      <c r="GE12" s="184"/>
      <c r="GF12" s="184"/>
      <c r="GG12" s="184"/>
      <c r="GH12" s="184"/>
      <c r="GI12" s="184"/>
      <c r="GJ12" s="184"/>
      <c r="GK12" s="184"/>
      <c r="GL12" s="184"/>
      <c r="GM12" s="184"/>
      <c r="GN12" s="184"/>
      <c r="GO12" s="184"/>
      <c r="GP12" s="184"/>
      <c r="GQ12" s="184"/>
      <c r="GR12" s="184"/>
      <c r="GS12" s="184"/>
      <c r="GT12" s="184"/>
      <c r="GU12" s="184"/>
      <c r="GV12" s="184"/>
      <c r="GW12" s="184"/>
      <c r="GX12" s="184"/>
      <c r="GY12" s="184"/>
      <c r="GZ12" s="184"/>
      <c r="HA12" s="184"/>
      <c r="HB12" s="184"/>
      <c r="HC12" s="184"/>
      <c r="HD12" s="184"/>
      <c r="HE12" s="184"/>
      <c r="HF12" s="184"/>
      <c r="HG12" s="184"/>
      <c r="HH12" s="184"/>
      <c r="HI12" s="184"/>
      <c r="HJ12" s="184"/>
      <c r="HK12" s="184"/>
      <c r="HL12" s="184"/>
      <c r="HM12" s="184"/>
      <c r="HN12" s="184"/>
      <c r="HO12" s="184"/>
      <c r="HP12" s="184"/>
      <c r="HQ12" s="184"/>
      <c r="HR12" s="184"/>
    </row>
    <row r="13" spans="1:226" ht="15" customHeight="1" x14ac:dyDescent="0.25">
      <c r="B13" s="185"/>
      <c r="C13" s="186"/>
      <c r="D13" s="187"/>
      <c r="E13" s="187"/>
      <c r="F13" s="188"/>
      <c r="G13" s="189"/>
      <c r="H13" s="190"/>
      <c r="I13" s="190"/>
      <c r="J13" s="191">
        <f>-$C$11</f>
        <v>-2651.75</v>
      </c>
    </row>
    <row r="14" spans="1:226" ht="12.75" customHeight="1" x14ac:dyDescent="0.25">
      <c r="B14" s="192">
        <v>1</v>
      </c>
      <c r="C14" s="193" t="s">
        <v>149</v>
      </c>
      <c r="D14" s="193"/>
      <c r="E14" s="193" t="s">
        <v>150</v>
      </c>
      <c r="F14" s="194">
        <v>8.1</v>
      </c>
      <c r="G14" s="195">
        <f t="shared" ref="G14:G77" si="0">F14+J13</f>
        <v>-2643.65</v>
      </c>
      <c r="H14" s="196">
        <f t="shared" ref="H14:H77" si="1">IF(G14&gt;0,ROUND(G14/I14+0.5,0),0)</f>
        <v>0</v>
      </c>
      <c r="I14" s="196">
        <f t="shared" ref="I14:I77" si="2">$C$10</f>
        <v>5303.5</v>
      </c>
      <c r="J14" s="197">
        <f t="shared" ref="J14:J77" si="3">G14-(H14*I14)</f>
        <v>-2643.65</v>
      </c>
    </row>
    <row r="15" spans="1:226" ht="12.75" customHeight="1" x14ac:dyDescent="0.25">
      <c r="B15" s="198">
        <v>2</v>
      </c>
      <c r="C15" s="199" t="s">
        <v>151</v>
      </c>
      <c r="D15" s="199"/>
      <c r="E15" s="199" t="s">
        <v>152</v>
      </c>
      <c r="F15" s="200">
        <v>8.3800000000000008</v>
      </c>
      <c r="G15" s="201">
        <f t="shared" si="0"/>
        <v>-2635.27</v>
      </c>
      <c r="H15" s="202">
        <f t="shared" si="1"/>
        <v>0</v>
      </c>
      <c r="I15" s="202">
        <f t="shared" si="2"/>
        <v>5303.5</v>
      </c>
      <c r="J15" s="203">
        <f t="shared" si="3"/>
        <v>-2635.27</v>
      </c>
    </row>
    <row r="16" spans="1:226" ht="12.75" customHeight="1" x14ac:dyDescent="0.25">
      <c r="B16" s="198">
        <v>3</v>
      </c>
      <c r="C16" s="199" t="s">
        <v>153</v>
      </c>
      <c r="D16" s="199"/>
      <c r="E16" s="199" t="s">
        <v>154</v>
      </c>
      <c r="F16" s="200">
        <v>7.82</v>
      </c>
      <c r="G16" s="201">
        <f t="shared" si="0"/>
        <v>-2627.45</v>
      </c>
      <c r="H16" s="202">
        <f t="shared" si="1"/>
        <v>0</v>
      </c>
      <c r="I16" s="202">
        <f t="shared" si="2"/>
        <v>5303.5</v>
      </c>
      <c r="J16" s="203">
        <f t="shared" si="3"/>
        <v>-2627.45</v>
      </c>
    </row>
    <row r="17" spans="2:10" ht="12.75" customHeight="1" x14ac:dyDescent="0.25">
      <c r="B17" s="198">
        <v>4</v>
      </c>
      <c r="C17" s="199" t="s">
        <v>155</v>
      </c>
      <c r="D17" s="199"/>
      <c r="E17" s="199" t="s">
        <v>156</v>
      </c>
      <c r="F17" s="200">
        <v>25.12</v>
      </c>
      <c r="G17" s="201">
        <f t="shared" si="0"/>
        <v>-2602.33</v>
      </c>
      <c r="H17" s="202">
        <f t="shared" si="1"/>
        <v>0</v>
      </c>
      <c r="I17" s="202">
        <f t="shared" si="2"/>
        <v>5303.5</v>
      </c>
      <c r="J17" s="203">
        <f t="shared" si="3"/>
        <v>-2602.33</v>
      </c>
    </row>
    <row r="18" spans="2:10" ht="12.75" customHeight="1" x14ac:dyDescent="0.25">
      <c r="B18" s="198">
        <v>5</v>
      </c>
      <c r="C18" s="199" t="s">
        <v>157</v>
      </c>
      <c r="D18" s="199"/>
      <c r="E18" s="199" t="s">
        <v>158</v>
      </c>
      <c r="F18" s="200">
        <v>8.68</v>
      </c>
      <c r="G18" s="201">
        <f t="shared" si="0"/>
        <v>-2593.65</v>
      </c>
      <c r="H18" s="202">
        <f t="shared" si="1"/>
        <v>0</v>
      </c>
      <c r="I18" s="202">
        <f t="shared" si="2"/>
        <v>5303.5</v>
      </c>
      <c r="J18" s="203">
        <f t="shared" si="3"/>
        <v>-2593.65</v>
      </c>
    </row>
    <row r="19" spans="2:10" ht="12.75" customHeight="1" x14ac:dyDescent="0.25">
      <c r="B19" s="198">
        <v>6</v>
      </c>
      <c r="C19" s="199" t="s">
        <v>159</v>
      </c>
      <c r="D19" s="199"/>
      <c r="E19" s="199" t="s">
        <v>160</v>
      </c>
      <c r="F19" s="200">
        <v>-3.13</v>
      </c>
      <c r="G19" s="201">
        <f t="shared" si="0"/>
        <v>-2596.7800000000002</v>
      </c>
      <c r="H19" s="202">
        <f t="shared" si="1"/>
        <v>0</v>
      </c>
      <c r="I19" s="202">
        <f t="shared" si="2"/>
        <v>5303.5</v>
      </c>
      <c r="J19" s="203">
        <f t="shared" si="3"/>
        <v>-2596.7800000000002</v>
      </c>
    </row>
    <row r="20" spans="2:10" ht="12.75" customHeight="1" x14ac:dyDescent="0.25">
      <c r="B20" s="198">
        <v>7</v>
      </c>
      <c r="C20" s="199" t="s">
        <v>161</v>
      </c>
      <c r="D20" s="199"/>
      <c r="E20" s="199" t="s">
        <v>162</v>
      </c>
      <c r="F20" s="200">
        <v>68.48</v>
      </c>
      <c r="G20" s="201">
        <f t="shared" si="0"/>
        <v>-2528.3000000000002</v>
      </c>
      <c r="H20" s="202">
        <f t="shared" si="1"/>
        <v>0</v>
      </c>
      <c r="I20" s="202">
        <f t="shared" si="2"/>
        <v>5303.5</v>
      </c>
      <c r="J20" s="203">
        <f t="shared" si="3"/>
        <v>-2528.3000000000002</v>
      </c>
    </row>
    <row r="21" spans="2:10" ht="12.75" customHeight="1" x14ac:dyDescent="0.25">
      <c r="B21" s="198">
        <v>8</v>
      </c>
      <c r="C21" s="199" t="s">
        <v>163</v>
      </c>
      <c r="D21" s="199"/>
      <c r="E21" s="199" t="s">
        <v>164</v>
      </c>
      <c r="F21" s="200">
        <v>17.899999999999999</v>
      </c>
      <c r="G21" s="201">
        <f t="shared" si="0"/>
        <v>-2510.4</v>
      </c>
      <c r="H21" s="204">
        <f t="shared" si="1"/>
        <v>0</v>
      </c>
      <c r="I21" s="202">
        <f t="shared" si="2"/>
        <v>5303.5</v>
      </c>
      <c r="J21" s="203">
        <f t="shared" si="3"/>
        <v>-2510.4</v>
      </c>
    </row>
    <row r="22" spans="2:10" ht="12.75" customHeight="1" x14ac:dyDescent="0.25">
      <c r="B22" s="198">
        <v>9</v>
      </c>
      <c r="C22" s="199" t="s">
        <v>165</v>
      </c>
      <c r="D22" s="199"/>
      <c r="E22" s="199" t="s">
        <v>166</v>
      </c>
      <c r="F22" s="200">
        <v>44.64</v>
      </c>
      <c r="G22" s="201">
        <f t="shared" si="0"/>
        <v>-2465.7600000000002</v>
      </c>
      <c r="H22" s="204">
        <f t="shared" si="1"/>
        <v>0</v>
      </c>
      <c r="I22" s="202">
        <f t="shared" si="2"/>
        <v>5303.5</v>
      </c>
      <c r="J22" s="203">
        <f t="shared" si="3"/>
        <v>-2465.7600000000002</v>
      </c>
    </row>
    <row r="23" spans="2:10" ht="12.75" customHeight="1" x14ac:dyDescent="0.25">
      <c r="B23" s="198">
        <v>10</v>
      </c>
      <c r="C23" s="199" t="s">
        <v>167</v>
      </c>
      <c r="D23" s="199"/>
      <c r="E23" s="199" t="s">
        <v>168</v>
      </c>
      <c r="F23" s="200">
        <v>25.59</v>
      </c>
      <c r="G23" s="201">
        <f t="shared" si="0"/>
        <v>-2440.17</v>
      </c>
      <c r="H23" s="204">
        <f t="shared" si="1"/>
        <v>0</v>
      </c>
      <c r="I23" s="202">
        <f t="shared" si="2"/>
        <v>5303.5</v>
      </c>
      <c r="J23" s="203">
        <f t="shared" si="3"/>
        <v>-2440.17</v>
      </c>
    </row>
    <row r="24" spans="2:10" ht="12.75" customHeight="1" x14ac:dyDescent="0.25">
      <c r="B24" s="198">
        <v>11</v>
      </c>
      <c r="C24" s="199" t="s">
        <v>169</v>
      </c>
      <c r="D24" s="199"/>
      <c r="E24" s="199" t="s">
        <v>170</v>
      </c>
      <c r="F24" s="200">
        <v>8.3800000000000008</v>
      </c>
      <c r="G24" s="201">
        <f t="shared" si="0"/>
        <v>-2431.79</v>
      </c>
      <c r="H24" s="204">
        <f t="shared" si="1"/>
        <v>0</v>
      </c>
      <c r="I24" s="202">
        <f t="shared" si="2"/>
        <v>5303.5</v>
      </c>
      <c r="J24" s="203">
        <f t="shared" si="3"/>
        <v>-2431.79</v>
      </c>
    </row>
    <row r="25" spans="2:10" ht="12.75" customHeight="1" x14ac:dyDescent="0.25">
      <c r="B25" s="198">
        <v>12</v>
      </c>
      <c r="C25" s="199" t="s">
        <v>171</v>
      </c>
      <c r="D25" s="199"/>
      <c r="E25" s="199" t="s">
        <v>172</v>
      </c>
      <c r="F25" s="200">
        <v>104.1</v>
      </c>
      <c r="G25" s="201">
        <f t="shared" si="0"/>
        <v>-2327.69</v>
      </c>
      <c r="H25" s="204">
        <f t="shared" si="1"/>
        <v>0</v>
      </c>
      <c r="I25" s="202">
        <f t="shared" si="2"/>
        <v>5303.5</v>
      </c>
      <c r="J25" s="203">
        <f t="shared" si="3"/>
        <v>-2327.69</v>
      </c>
    </row>
    <row r="26" spans="2:10" ht="12.75" customHeight="1" x14ac:dyDescent="0.25">
      <c r="B26" s="198">
        <v>13</v>
      </c>
      <c r="C26" s="199" t="s">
        <v>173</v>
      </c>
      <c r="D26" s="199"/>
      <c r="E26" s="199" t="s">
        <v>174</v>
      </c>
      <c r="F26" s="200">
        <v>16.760000000000002</v>
      </c>
      <c r="G26" s="201">
        <f t="shared" si="0"/>
        <v>-2310.9299999999998</v>
      </c>
      <c r="H26" s="204">
        <f t="shared" si="1"/>
        <v>0</v>
      </c>
      <c r="I26" s="202">
        <f t="shared" si="2"/>
        <v>5303.5</v>
      </c>
      <c r="J26" s="203">
        <f t="shared" si="3"/>
        <v>-2310.9299999999998</v>
      </c>
    </row>
    <row r="27" spans="2:10" ht="12.75" customHeight="1" x14ac:dyDescent="0.25">
      <c r="B27" s="198">
        <v>14</v>
      </c>
      <c r="C27" s="199" t="s">
        <v>175</v>
      </c>
      <c r="D27" s="199"/>
      <c r="E27" s="199" t="s">
        <v>176</v>
      </c>
      <c r="F27" s="200">
        <v>481.86</v>
      </c>
      <c r="G27" s="201">
        <f t="shared" si="0"/>
        <v>-1829.0699999999997</v>
      </c>
      <c r="H27" s="204">
        <f t="shared" si="1"/>
        <v>0</v>
      </c>
      <c r="I27" s="202">
        <f t="shared" si="2"/>
        <v>5303.5</v>
      </c>
      <c r="J27" s="203">
        <f t="shared" si="3"/>
        <v>-1829.0699999999997</v>
      </c>
    </row>
    <row r="28" spans="2:10" ht="12.75" customHeight="1" x14ac:dyDescent="0.25">
      <c r="B28" s="198">
        <v>15</v>
      </c>
      <c r="C28" s="199" t="s">
        <v>177</v>
      </c>
      <c r="D28" s="199"/>
      <c r="E28" s="199" t="s">
        <v>178</v>
      </c>
      <c r="F28" s="200">
        <v>16.760000000000002</v>
      </c>
      <c r="G28" s="201">
        <f t="shared" si="0"/>
        <v>-1812.3099999999997</v>
      </c>
      <c r="H28" s="204">
        <f t="shared" si="1"/>
        <v>0</v>
      </c>
      <c r="I28" s="204">
        <f t="shared" si="2"/>
        <v>5303.5</v>
      </c>
      <c r="J28" s="203">
        <f t="shared" si="3"/>
        <v>-1812.3099999999997</v>
      </c>
    </row>
    <row r="29" spans="2:10" ht="12.75" customHeight="1" x14ac:dyDescent="0.25">
      <c r="B29" s="198">
        <v>16</v>
      </c>
      <c r="C29" s="199" t="s">
        <v>179</v>
      </c>
      <c r="D29" s="199"/>
      <c r="E29" s="199" t="s">
        <v>180</v>
      </c>
      <c r="F29" s="200">
        <v>10.89</v>
      </c>
      <c r="G29" s="201">
        <f t="shared" si="0"/>
        <v>-1801.4199999999996</v>
      </c>
      <c r="H29" s="204">
        <f t="shared" si="1"/>
        <v>0</v>
      </c>
      <c r="I29" s="204">
        <f t="shared" si="2"/>
        <v>5303.5</v>
      </c>
      <c r="J29" s="203">
        <f t="shared" si="3"/>
        <v>-1801.4199999999996</v>
      </c>
    </row>
    <row r="30" spans="2:10" ht="12.75" customHeight="1" x14ac:dyDescent="0.25">
      <c r="B30" s="198">
        <v>17</v>
      </c>
      <c r="C30" s="199" t="s">
        <v>181</v>
      </c>
      <c r="D30" s="199"/>
      <c r="E30" s="199" t="s">
        <v>182</v>
      </c>
      <c r="F30" s="200">
        <v>18.45</v>
      </c>
      <c r="G30" s="201">
        <f t="shared" si="0"/>
        <v>-1782.9699999999996</v>
      </c>
      <c r="H30" s="204">
        <f t="shared" si="1"/>
        <v>0</v>
      </c>
      <c r="I30" s="204">
        <f t="shared" si="2"/>
        <v>5303.5</v>
      </c>
      <c r="J30" s="203">
        <f t="shared" si="3"/>
        <v>-1782.9699999999996</v>
      </c>
    </row>
    <row r="31" spans="2:10" ht="12.75" customHeight="1" x14ac:dyDescent="0.25">
      <c r="B31" s="198">
        <v>18</v>
      </c>
      <c r="C31" s="199" t="s">
        <v>183</v>
      </c>
      <c r="D31" s="199"/>
      <c r="E31" s="199" t="s">
        <v>184</v>
      </c>
      <c r="F31" s="200">
        <v>7.82</v>
      </c>
      <c r="G31" s="201">
        <f t="shared" si="0"/>
        <v>-1775.1499999999996</v>
      </c>
      <c r="H31" s="204">
        <f t="shared" si="1"/>
        <v>0</v>
      </c>
      <c r="I31" s="204">
        <f t="shared" si="2"/>
        <v>5303.5</v>
      </c>
      <c r="J31" s="205">
        <f t="shared" si="3"/>
        <v>-1775.1499999999996</v>
      </c>
    </row>
    <row r="32" spans="2:10" ht="12.75" customHeight="1" x14ac:dyDescent="0.25">
      <c r="B32" s="198">
        <v>19</v>
      </c>
      <c r="C32" s="199" t="s">
        <v>185</v>
      </c>
      <c r="D32" s="199"/>
      <c r="E32" s="199" t="s">
        <v>186</v>
      </c>
      <c r="F32" s="200">
        <v>79.739999999999995</v>
      </c>
      <c r="G32" s="201">
        <f t="shared" si="0"/>
        <v>-1695.4099999999996</v>
      </c>
      <c r="H32" s="204">
        <f t="shared" si="1"/>
        <v>0</v>
      </c>
      <c r="I32" s="204">
        <f t="shared" si="2"/>
        <v>5303.5</v>
      </c>
      <c r="J32" s="205">
        <f t="shared" si="3"/>
        <v>-1695.4099999999996</v>
      </c>
    </row>
    <row r="33" spans="2:10" ht="12.75" customHeight="1" x14ac:dyDescent="0.25">
      <c r="B33" s="198">
        <v>20</v>
      </c>
      <c r="C33" s="199" t="s">
        <v>187</v>
      </c>
      <c r="D33" s="199"/>
      <c r="E33" s="199" t="s">
        <v>188</v>
      </c>
      <c r="F33" s="200">
        <v>17.899999999999999</v>
      </c>
      <c r="G33" s="201">
        <f t="shared" si="0"/>
        <v>-1677.5099999999995</v>
      </c>
      <c r="H33" s="204">
        <f t="shared" si="1"/>
        <v>0</v>
      </c>
      <c r="I33" s="204">
        <f t="shared" si="2"/>
        <v>5303.5</v>
      </c>
      <c r="J33" s="205">
        <f t="shared" si="3"/>
        <v>-1677.5099999999995</v>
      </c>
    </row>
    <row r="34" spans="2:10" ht="12.75" customHeight="1" x14ac:dyDescent="0.25">
      <c r="B34" s="198">
        <v>21</v>
      </c>
      <c r="C34" s="199" t="s">
        <v>189</v>
      </c>
      <c r="D34" s="199"/>
      <c r="E34" s="199" t="s">
        <v>190</v>
      </c>
      <c r="F34" s="200">
        <v>1.76</v>
      </c>
      <c r="G34" s="201">
        <f t="shared" si="0"/>
        <v>-1675.7499999999995</v>
      </c>
      <c r="H34" s="204">
        <f t="shared" si="1"/>
        <v>0</v>
      </c>
      <c r="I34" s="204">
        <f t="shared" si="2"/>
        <v>5303.5</v>
      </c>
      <c r="J34" s="205">
        <f t="shared" si="3"/>
        <v>-1675.7499999999995</v>
      </c>
    </row>
    <row r="35" spans="2:10" ht="12.75" customHeight="1" x14ac:dyDescent="0.25">
      <c r="B35" s="198">
        <v>22</v>
      </c>
      <c r="C35" s="199" t="s">
        <v>191</v>
      </c>
      <c r="D35" s="199"/>
      <c r="E35" s="199" t="s">
        <v>192</v>
      </c>
      <c r="F35" s="200">
        <v>17.899999999999999</v>
      </c>
      <c r="G35" s="201">
        <f t="shared" si="0"/>
        <v>-1657.8499999999995</v>
      </c>
      <c r="H35" s="204">
        <f t="shared" si="1"/>
        <v>0</v>
      </c>
      <c r="I35" s="204">
        <f t="shared" si="2"/>
        <v>5303.5</v>
      </c>
      <c r="J35" s="205">
        <f t="shared" si="3"/>
        <v>-1657.8499999999995</v>
      </c>
    </row>
    <row r="36" spans="2:10" ht="12.75" customHeight="1" x14ac:dyDescent="0.25">
      <c r="B36" s="198">
        <v>23</v>
      </c>
      <c r="C36" s="199" t="s">
        <v>193</v>
      </c>
      <c r="D36" s="199"/>
      <c r="E36" s="199" t="s">
        <v>194</v>
      </c>
      <c r="F36" s="200">
        <v>37.56</v>
      </c>
      <c r="G36" s="201">
        <f t="shared" si="0"/>
        <v>-1620.2899999999995</v>
      </c>
      <c r="H36" s="204">
        <f t="shared" si="1"/>
        <v>0</v>
      </c>
      <c r="I36" s="204">
        <f t="shared" si="2"/>
        <v>5303.5</v>
      </c>
      <c r="J36" s="205">
        <f t="shared" si="3"/>
        <v>-1620.2899999999995</v>
      </c>
    </row>
    <row r="37" spans="2:10" ht="12.75" customHeight="1" x14ac:dyDescent="0.25">
      <c r="B37" s="198">
        <v>24</v>
      </c>
      <c r="C37" s="199" t="s">
        <v>195</v>
      </c>
      <c r="D37" s="199"/>
      <c r="E37" s="199" t="s">
        <v>196</v>
      </c>
      <c r="F37" s="200">
        <v>7.82</v>
      </c>
      <c r="G37" s="201">
        <f t="shared" si="0"/>
        <v>-1612.4699999999996</v>
      </c>
      <c r="H37" s="204">
        <f t="shared" si="1"/>
        <v>0</v>
      </c>
      <c r="I37" s="204">
        <f t="shared" si="2"/>
        <v>5303.5</v>
      </c>
      <c r="J37" s="205">
        <f t="shared" si="3"/>
        <v>-1612.4699999999996</v>
      </c>
    </row>
    <row r="38" spans="2:10" ht="12.75" customHeight="1" x14ac:dyDescent="0.25">
      <c r="B38" s="198">
        <v>25</v>
      </c>
      <c r="C38" s="199" t="s">
        <v>197</v>
      </c>
      <c r="D38" s="199"/>
      <c r="E38" s="199" t="s">
        <v>198</v>
      </c>
      <c r="F38" s="200">
        <v>75.83</v>
      </c>
      <c r="G38" s="201">
        <f t="shared" si="0"/>
        <v>-1536.6399999999996</v>
      </c>
      <c r="H38" s="204">
        <f t="shared" si="1"/>
        <v>0</v>
      </c>
      <c r="I38" s="204">
        <f t="shared" si="2"/>
        <v>5303.5</v>
      </c>
      <c r="J38" s="205">
        <f t="shared" si="3"/>
        <v>-1536.6399999999996</v>
      </c>
    </row>
    <row r="39" spans="2:10" ht="12.75" customHeight="1" x14ac:dyDescent="0.25">
      <c r="B39" s="198">
        <v>26</v>
      </c>
      <c r="C39" s="199" t="s">
        <v>199</v>
      </c>
      <c r="D39" s="199"/>
      <c r="E39" s="199" t="s">
        <v>200</v>
      </c>
      <c r="F39" s="200">
        <v>23.46</v>
      </c>
      <c r="G39" s="201">
        <f t="shared" si="0"/>
        <v>-1513.1799999999996</v>
      </c>
      <c r="H39" s="204">
        <f t="shared" si="1"/>
        <v>0</v>
      </c>
      <c r="I39" s="204">
        <f t="shared" si="2"/>
        <v>5303.5</v>
      </c>
      <c r="J39" s="205">
        <f t="shared" si="3"/>
        <v>-1513.1799999999996</v>
      </c>
    </row>
    <row r="40" spans="2:10" ht="12.75" customHeight="1" x14ac:dyDescent="0.25">
      <c r="B40" s="198">
        <v>27</v>
      </c>
      <c r="C40" s="199" t="s">
        <v>201</v>
      </c>
      <c r="D40" s="199"/>
      <c r="E40" s="199" t="s">
        <v>202</v>
      </c>
      <c r="F40" s="200">
        <v>77.040000000000006</v>
      </c>
      <c r="G40" s="201">
        <f t="shared" si="0"/>
        <v>-1436.1399999999996</v>
      </c>
      <c r="H40" s="204">
        <f t="shared" si="1"/>
        <v>0</v>
      </c>
      <c r="I40" s="204">
        <f t="shared" si="2"/>
        <v>5303.5</v>
      </c>
      <c r="J40" s="205">
        <f t="shared" si="3"/>
        <v>-1436.1399999999996</v>
      </c>
    </row>
    <row r="41" spans="2:10" ht="12.75" customHeight="1" x14ac:dyDescent="0.25">
      <c r="B41" s="198">
        <v>28</v>
      </c>
      <c r="C41" s="199" t="s">
        <v>203</v>
      </c>
      <c r="D41" s="199"/>
      <c r="E41" s="199" t="s">
        <v>204</v>
      </c>
      <c r="F41" s="200">
        <v>23.69</v>
      </c>
      <c r="G41" s="201">
        <f t="shared" si="0"/>
        <v>-1412.4499999999996</v>
      </c>
      <c r="H41" s="204">
        <f t="shared" si="1"/>
        <v>0</v>
      </c>
      <c r="I41" s="204">
        <f t="shared" si="2"/>
        <v>5303.5</v>
      </c>
      <c r="J41" s="205">
        <f t="shared" si="3"/>
        <v>-1412.4499999999996</v>
      </c>
    </row>
    <row r="42" spans="2:10" ht="12.75" customHeight="1" x14ac:dyDescent="0.25">
      <c r="B42" s="198">
        <v>29</v>
      </c>
      <c r="C42" s="199" t="s">
        <v>205</v>
      </c>
      <c r="D42" s="199"/>
      <c r="E42" s="199" t="s">
        <v>206</v>
      </c>
      <c r="F42" s="200">
        <v>15.67</v>
      </c>
      <c r="G42" s="201">
        <f t="shared" si="0"/>
        <v>-1396.7799999999995</v>
      </c>
      <c r="H42" s="204">
        <f t="shared" si="1"/>
        <v>0</v>
      </c>
      <c r="I42" s="204">
        <f t="shared" si="2"/>
        <v>5303.5</v>
      </c>
      <c r="J42" s="205">
        <f t="shared" si="3"/>
        <v>-1396.7799999999995</v>
      </c>
    </row>
    <row r="43" spans="2:10" ht="12.75" customHeight="1" x14ac:dyDescent="0.25">
      <c r="B43" s="198">
        <v>30</v>
      </c>
      <c r="C43" s="199" t="s">
        <v>207</v>
      </c>
      <c r="D43" s="199"/>
      <c r="E43" s="199" t="s">
        <v>208</v>
      </c>
      <c r="F43" s="200">
        <v>11.73</v>
      </c>
      <c r="G43" s="201">
        <f t="shared" si="0"/>
        <v>-1385.0499999999995</v>
      </c>
      <c r="H43" s="204">
        <f t="shared" si="1"/>
        <v>0</v>
      </c>
      <c r="I43" s="204">
        <f t="shared" si="2"/>
        <v>5303.5</v>
      </c>
      <c r="J43" s="205">
        <f t="shared" si="3"/>
        <v>-1385.0499999999995</v>
      </c>
    </row>
    <row r="44" spans="2:10" ht="12.75" customHeight="1" x14ac:dyDescent="0.25">
      <c r="B44" s="198">
        <v>31</v>
      </c>
      <c r="C44" s="199" t="s">
        <v>209</v>
      </c>
      <c r="D44" s="199"/>
      <c r="E44" s="199" t="s">
        <v>210</v>
      </c>
      <c r="F44" s="200">
        <v>7.82</v>
      </c>
      <c r="G44" s="201">
        <f t="shared" si="0"/>
        <v>-1377.2299999999996</v>
      </c>
      <c r="H44" s="204">
        <f t="shared" si="1"/>
        <v>0</v>
      </c>
      <c r="I44" s="204">
        <f t="shared" si="2"/>
        <v>5303.5</v>
      </c>
      <c r="J44" s="205">
        <f t="shared" si="3"/>
        <v>-1377.2299999999996</v>
      </c>
    </row>
    <row r="45" spans="2:10" ht="12.75" customHeight="1" x14ac:dyDescent="0.25">
      <c r="B45" s="198">
        <v>32</v>
      </c>
      <c r="C45" s="199" t="s">
        <v>211</v>
      </c>
      <c r="D45" s="199"/>
      <c r="E45" s="199" t="s">
        <v>212</v>
      </c>
      <c r="F45" s="200">
        <v>8.3800000000000008</v>
      </c>
      <c r="G45" s="201">
        <f t="shared" si="0"/>
        <v>-1368.8499999999995</v>
      </c>
      <c r="H45" s="204">
        <f t="shared" si="1"/>
        <v>0</v>
      </c>
      <c r="I45" s="204">
        <f t="shared" si="2"/>
        <v>5303.5</v>
      </c>
      <c r="J45" s="205">
        <f t="shared" si="3"/>
        <v>-1368.8499999999995</v>
      </c>
    </row>
    <row r="46" spans="2:10" ht="12.75" customHeight="1" x14ac:dyDescent="0.25">
      <c r="B46" s="198">
        <v>33</v>
      </c>
      <c r="C46" s="199" t="s">
        <v>213</v>
      </c>
      <c r="D46" s="199"/>
      <c r="E46" s="199" t="s">
        <v>214</v>
      </c>
      <c r="F46" s="200">
        <v>3.66</v>
      </c>
      <c r="G46" s="201">
        <f t="shared" si="0"/>
        <v>-1365.1899999999994</v>
      </c>
      <c r="H46" s="204">
        <f t="shared" si="1"/>
        <v>0</v>
      </c>
      <c r="I46" s="204">
        <f t="shared" si="2"/>
        <v>5303.5</v>
      </c>
      <c r="J46" s="205">
        <f t="shared" si="3"/>
        <v>-1365.1899999999994</v>
      </c>
    </row>
    <row r="47" spans="2:10" ht="12.75" customHeight="1" x14ac:dyDescent="0.25">
      <c r="B47" s="198">
        <v>34</v>
      </c>
      <c r="C47" s="199" t="s">
        <v>215</v>
      </c>
      <c r="D47" s="199"/>
      <c r="E47" s="199" t="s">
        <v>216</v>
      </c>
      <c r="F47" s="200">
        <v>24.93</v>
      </c>
      <c r="G47" s="201">
        <f t="shared" si="0"/>
        <v>-1340.2599999999993</v>
      </c>
      <c r="H47" s="204">
        <f t="shared" si="1"/>
        <v>0</v>
      </c>
      <c r="I47" s="204">
        <f t="shared" si="2"/>
        <v>5303.5</v>
      </c>
      <c r="J47" s="205">
        <f t="shared" si="3"/>
        <v>-1340.2599999999993</v>
      </c>
    </row>
    <row r="48" spans="2:10" ht="12.75" customHeight="1" x14ac:dyDescent="0.25">
      <c r="B48" s="198">
        <v>35</v>
      </c>
      <c r="C48" s="199" t="s">
        <v>217</v>
      </c>
      <c r="D48" s="199"/>
      <c r="E48" s="199" t="s">
        <v>218</v>
      </c>
      <c r="F48" s="200">
        <v>96.05</v>
      </c>
      <c r="G48" s="201">
        <f t="shared" si="0"/>
        <v>-1244.2099999999994</v>
      </c>
      <c r="H48" s="204">
        <f t="shared" si="1"/>
        <v>0</v>
      </c>
      <c r="I48" s="204">
        <f t="shared" si="2"/>
        <v>5303.5</v>
      </c>
      <c r="J48" s="205">
        <f t="shared" si="3"/>
        <v>-1244.2099999999994</v>
      </c>
    </row>
    <row r="49" spans="2:10" ht="12.75" customHeight="1" x14ac:dyDescent="0.25">
      <c r="B49" s="198">
        <v>36</v>
      </c>
      <c r="C49" s="199" t="s">
        <v>219</v>
      </c>
      <c r="D49" s="199"/>
      <c r="E49" s="199" t="s">
        <v>220</v>
      </c>
      <c r="F49" s="200">
        <v>83.8</v>
      </c>
      <c r="G49" s="201">
        <f t="shared" si="0"/>
        <v>-1160.4099999999994</v>
      </c>
      <c r="H49" s="204">
        <f t="shared" si="1"/>
        <v>0</v>
      </c>
      <c r="I49" s="204">
        <f t="shared" si="2"/>
        <v>5303.5</v>
      </c>
      <c r="J49" s="205">
        <f t="shared" si="3"/>
        <v>-1160.4099999999994</v>
      </c>
    </row>
    <row r="50" spans="2:10" ht="12.75" customHeight="1" x14ac:dyDescent="0.25">
      <c r="B50" s="198">
        <v>37</v>
      </c>
      <c r="C50" s="199" t="s">
        <v>221</v>
      </c>
      <c r="D50" s="199"/>
      <c r="E50" s="199" t="s">
        <v>222</v>
      </c>
      <c r="F50" s="200">
        <v>25.14</v>
      </c>
      <c r="G50" s="201">
        <f t="shared" si="0"/>
        <v>-1135.2699999999993</v>
      </c>
      <c r="H50" s="204">
        <f t="shared" si="1"/>
        <v>0</v>
      </c>
      <c r="I50" s="204">
        <f t="shared" si="2"/>
        <v>5303.5</v>
      </c>
      <c r="J50" s="205">
        <f t="shared" si="3"/>
        <v>-1135.2699999999993</v>
      </c>
    </row>
    <row r="51" spans="2:10" ht="12.75" customHeight="1" x14ac:dyDescent="0.25">
      <c r="B51" s="198">
        <v>38</v>
      </c>
      <c r="C51" s="199" t="s">
        <v>223</v>
      </c>
      <c r="D51" s="199"/>
      <c r="E51" s="199" t="s">
        <v>224</v>
      </c>
      <c r="F51" s="200">
        <v>26.74</v>
      </c>
      <c r="G51" s="201">
        <f t="shared" si="0"/>
        <v>-1108.5299999999993</v>
      </c>
      <c r="H51" s="204">
        <f t="shared" si="1"/>
        <v>0</v>
      </c>
      <c r="I51" s="204">
        <f t="shared" si="2"/>
        <v>5303.5</v>
      </c>
      <c r="J51" s="205">
        <f t="shared" si="3"/>
        <v>-1108.5299999999993</v>
      </c>
    </row>
    <row r="52" spans="2:10" ht="12.75" customHeight="1" x14ac:dyDescent="0.25">
      <c r="B52" s="198">
        <v>39</v>
      </c>
      <c r="C52" s="199" t="s">
        <v>225</v>
      </c>
      <c r="D52" s="199"/>
      <c r="E52" s="199" t="s">
        <v>226</v>
      </c>
      <c r="F52" s="200">
        <v>25.14</v>
      </c>
      <c r="G52" s="201">
        <f t="shared" si="0"/>
        <v>-1083.3899999999992</v>
      </c>
      <c r="H52" s="204">
        <f t="shared" si="1"/>
        <v>0</v>
      </c>
      <c r="I52" s="204">
        <f t="shared" si="2"/>
        <v>5303.5</v>
      </c>
      <c r="J52" s="205">
        <f t="shared" si="3"/>
        <v>-1083.3899999999992</v>
      </c>
    </row>
    <row r="53" spans="2:10" ht="12.75" customHeight="1" x14ac:dyDescent="0.25">
      <c r="B53" s="198">
        <v>40</v>
      </c>
      <c r="C53" s="199" t="s">
        <v>227</v>
      </c>
      <c r="D53" s="199"/>
      <c r="E53" s="199" t="s">
        <v>228</v>
      </c>
      <c r="F53" s="200">
        <v>24.88</v>
      </c>
      <c r="G53" s="201">
        <f t="shared" si="0"/>
        <v>-1058.5099999999991</v>
      </c>
      <c r="H53" s="204">
        <f t="shared" si="1"/>
        <v>0</v>
      </c>
      <c r="I53" s="204">
        <f t="shared" si="2"/>
        <v>5303.5</v>
      </c>
      <c r="J53" s="205">
        <f t="shared" si="3"/>
        <v>-1058.5099999999991</v>
      </c>
    </row>
    <row r="54" spans="2:10" ht="12.75" customHeight="1" x14ac:dyDescent="0.25">
      <c r="B54" s="198">
        <v>41</v>
      </c>
      <c r="C54" s="199" t="s">
        <v>229</v>
      </c>
      <c r="D54" s="199"/>
      <c r="E54" s="199" t="s">
        <v>230</v>
      </c>
      <c r="F54" s="200">
        <v>8.3800000000000008</v>
      </c>
      <c r="G54" s="201">
        <f t="shared" si="0"/>
        <v>-1050.129999999999</v>
      </c>
      <c r="H54" s="204">
        <f t="shared" si="1"/>
        <v>0</v>
      </c>
      <c r="I54" s="204">
        <f t="shared" si="2"/>
        <v>5303.5</v>
      </c>
      <c r="J54" s="205">
        <f t="shared" si="3"/>
        <v>-1050.129999999999</v>
      </c>
    </row>
    <row r="55" spans="2:10" ht="12.75" customHeight="1" x14ac:dyDescent="0.25">
      <c r="B55" s="198">
        <v>42</v>
      </c>
      <c r="C55" s="199" t="s">
        <v>231</v>
      </c>
      <c r="D55" s="199"/>
      <c r="E55" s="199" t="s">
        <v>232</v>
      </c>
      <c r="F55" s="200">
        <v>25.14</v>
      </c>
      <c r="G55" s="201">
        <f t="shared" si="0"/>
        <v>-1024.9899999999989</v>
      </c>
      <c r="H55" s="204">
        <f t="shared" si="1"/>
        <v>0</v>
      </c>
      <c r="I55" s="204">
        <f t="shared" si="2"/>
        <v>5303.5</v>
      </c>
      <c r="J55" s="205">
        <f t="shared" si="3"/>
        <v>-1024.9899999999989</v>
      </c>
    </row>
    <row r="56" spans="2:10" ht="12.75" customHeight="1" x14ac:dyDescent="0.25">
      <c r="B56" s="198">
        <v>43</v>
      </c>
      <c r="C56" s="199" t="s">
        <v>233</v>
      </c>
      <c r="D56" s="199"/>
      <c r="E56" s="199" t="s">
        <v>234</v>
      </c>
      <c r="F56" s="200">
        <v>36.9</v>
      </c>
      <c r="G56" s="201">
        <f t="shared" si="0"/>
        <v>-988.08999999999889</v>
      </c>
      <c r="H56" s="204">
        <f t="shared" si="1"/>
        <v>0</v>
      </c>
      <c r="I56" s="204">
        <f t="shared" si="2"/>
        <v>5303.5</v>
      </c>
      <c r="J56" s="205">
        <f t="shared" si="3"/>
        <v>-988.08999999999889</v>
      </c>
    </row>
    <row r="57" spans="2:10" ht="12.75" customHeight="1" x14ac:dyDescent="0.25">
      <c r="B57" s="198">
        <v>44</v>
      </c>
      <c r="C57" s="199" t="s">
        <v>235</v>
      </c>
      <c r="D57" s="199"/>
      <c r="E57" s="199" t="s">
        <v>236</v>
      </c>
      <c r="F57" s="200">
        <v>8.3800000000000008</v>
      </c>
      <c r="G57" s="201">
        <f t="shared" si="0"/>
        <v>-979.7099999999989</v>
      </c>
      <c r="H57" s="204">
        <f t="shared" si="1"/>
        <v>0</v>
      </c>
      <c r="I57" s="204">
        <f t="shared" si="2"/>
        <v>5303.5</v>
      </c>
      <c r="J57" s="205">
        <f t="shared" si="3"/>
        <v>-979.7099999999989</v>
      </c>
    </row>
    <row r="58" spans="2:10" ht="12.75" customHeight="1" x14ac:dyDescent="0.25">
      <c r="B58" s="198">
        <v>45</v>
      </c>
      <c r="C58" s="199" t="s">
        <v>237</v>
      </c>
      <c r="D58" s="199"/>
      <c r="E58" s="199" t="s">
        <v>238</v>
      </c>
      <c r="F58" s="200">
        <v>26.61</v>
      </c>
      <c r="G58" s="201">
        <f t="shared" si="0"/>
        <v>-953.09999999999889</v>
      </c>
      <c r="H58" s="204">
        <f t="shared" si="1"/>
        <v>0</v>
      </c>
      <c r="I58" s="204">
        <f t="shared" si="2"/>
        <v>5303.5</v>
      </c>
      <c r="J58" s="205">
        <f t="shared" si="3"/>
        <v>-953.09999999999889</v>
      </c>
    </row>
    <row r="59" spans="2:10" ht="12.75" customHeight="1" x14ac:dyDescent="0.25">
      <c r="B59" s="198">
        <v>46</v>
      </c>
      <c r="C59" s="199" t="s">
        <v>239</v>
      </c>
      <c r="D59" s="199"/>
      <c r="E59" s="199" t="s">
        <v>240</v>
      </c>
      <c r="F59" s="200">
        <v>13.9</v>
      </c>
      <c r="G59" s="201">
        <f t="shared" si="0"/>
        <v>-939.19999999999891</v>
      </c>
      <c r="H59" s="204">
        <f t="shared" si="1"/>
        <v>0</v>
      </c>
      <c r="I59" s="204">
        <f t="shared" si="2"/>
        <v>5303.5</v>
      </c>
      <c r="J59" s="205">
        <f t="shared" si="3"/>
        <v>-939.19999999999891</v>
      </c>
    </row>
    <row r="60" spans="2:10" ht="12.75" customHeight="1" x14ac:dyDescent="0.25">
      <c r="B60" s="198">
        <v>47</v>
      </c>
      <c r="C60" s="199" t="s">
        <v>241</v>
      </c>
      <c r="D60" s="199"/>
      <c r="E60" s="199" t="s">
        <v>242</v>
      </c>
      <c r="F60" s="200">
        <v>-0.31</v>
      </c>
      <c r="G60" s="201">
        <f t="shared" si="0"/>
        <v>-939.50999999999885</v>
      </c>
      <c r="H60" s="204">
        <f t="shared" si="1"/>
        <v>0</v>
      </c>
      <c r="I60" s="204">
        <f t="shared" si="2"/>
        <v>5303.5</v>
      </c>
      <c r="J60" s="205">
        <f t="shared" si="3"/>
        <v>-939.50999999999885</v>
      </c>
    </row>
    <row r="61" spans="2:10" ht="12.75" customHeight="1" x14ac:dyDescent="0.25">
      <c r="B61" s="198">
        <v>48</v>
      </c>
      <c r="C61" s="199" t="s">
        <v>243</v>
      </c>
      <c r="D61" s="199"/>
      <c r="E61" s="199" t="s">
        <v>244</v>
      </c>
      <c r="F61" s="200">
        <v>3.51</v>
      </c>
      <c r="G61" s="201">
        <f t="shared" si="0"/>
        <v>-935.99999999999886</v>
      </c>
      <c r="H61" s="204">
        <f t="shared" si="1"/>
        <v>0</v>
      </c>
      <c r="I61" s="204">
        <f t="shared" si="2"/>
        <v>5303.5</v>
      </c>
      <c r="J61" s="205">
        <f t="shared" si="3"/>
        <v>-935.99999999999886</v>
      </c>
    </row>
    <row r="62" spans="2:10" ht="12.75" customHeight="1" x14ac:dyDescent="0.25">
      <c r="B62" s="198">
        <v>49</v>
      </c>
      <c r="C62" s="199" t="s">
        <v>245</v>
      </c>
      <c r="D62" s="199"/>
      <c r="E62" s="199" t="s">
        <v>246</v>
      </c>
      <c r="F62" s="200">
        <v>0.03</v>
      </c>
      <c r="G62" s="201">
        <f t="shared" si="0"/>
        <v>-935.96999999999889</v>
      </c>
      <c r="H62" s="204">
        <f t="shared" si="1"/>
        <v>0</v>
      </c>
      <c r="I62" s="204">
        <f t="shared" si="2"/>
        <v>5303.5</v>
      </c>
      <c r="J62" s="205">
        <f t="shared" si="3"/>
        <v>-935.96999999999889</v>
      </c>
    </row>
    <row r="63" spans="2:10" ht="12.75" customHeight="1" x14ac:dyDescent="0.25">
      <c r="B63" s="198">
        <v>50</v>
      </c>
      <c r="C63" s="199" t="s">
        <v>247</v>
      </c>
      <c r="D63" s="199"/>
      <c r="E63" s="199" t="s">
        <v>248</v>
      </c>
      <c r="F63" s="200">
        <v>23.88</v>
      </c>
      <c r="G63" s="201">
        <f t="shared" si="0"/>
        <v>-912.08999999999889</v>
      </c>
      <c r="H63" s="204">
        <f t="shared" si="1"/>
        <v>0</v>
      </c>
      <c r="I63" s="204">
        <f t="shared" si="2"/>
        <v>5303.5</v>
      </c>
      <c r="J63" s="205">
        <f t="shared" si="3"/>
        <v>-912.08999999999889</v>
      </c>
    </row>
    <row r="64" spans="2:10" ht="12.75" customHeight="1" x14ac:dyDescent="0.25">
      <c r="B64" s="198">
        <v>51</v>
      </c>
      <c r="C64" s="199" t="s">
        <v>249</v>
      </c>
      <c r="D64" s="199"/>
      <c r="E64" s="199" t="s">
        <v>250</v>
      </c>
      <c r="F64" s="200">
        <v>33.520000000000003</v>
      </c>
      <c r="G64" s="201">
        <f t="shared" si="0"/>
        <v>-878.56999999999891</v>
      </c>
      <c r="H64" s="204">
        <f t="shared" si="1"/>
        <v>0</v>
      </c>
      <c r="I64" s="204">
        <f t="shared" si="2"/>
        <v>5303.5</v>
      </c>
      <c r="J64" s="205">
        <f t="shared" si="3"/>
        <v>-878.56999999999891</v>
      </c>
    </row>
    <row r="65" spans="2:10" ht="12.75" customHeight="1" x14ac:dyDescent="0.25">
      <c r="B65" s="198">
        <v>52</v>
      </c>
      <c r="C65" s="199" t="s">
        <v>251</v>
      </c>
      <c r="D65" s="199"/>
      <c r="E65" s="199" t="s">
        <v>252</v>
      </c>
      <c r="F65" s="200">
        <v>-36.9</v>
      </c>
      <c r="G65" s="201">
        <f t="shared" si="0"/>
        <v>-915.46999999999889</v>
      </c>
      <c r="H65" s="204">
        <f t="shared" si="1"/>
        <v>0</v>
      </c>
      <c r="I65" s="204">
        <f t="shared" si="2"/>
        <v>5303.5</v>
      </c>
      <c r="J65" s="205">
        <f t="shared" si="3"/>
        <v>-915.46999999999889</v>
      </c>
    </row>
    <row r="66" spans="2:10" ht="12.75" customHeight="1" x14ac:dyDescent="0.25">
      <c r="B66" s="198">
        <v>53</v>
      </c>
      <c r="C66" s="199" t="s">
        <v>253</v>
      </c>
      <c r="D66" s="199"/>
      <c r="E66" s="199" t="s">
        <v>254</v>
      </c>
      <c r="F66" s="200">
        <v>12.34</v>
      </c>
      <c r="G66" s="201">
        <f t="shared" si="0"/>
        <v>-903.12999999999886</v>
      </c>
      <c r="H66" s="204">
        <f t="shared" si="1"/>
        <v>0</v>
      </c>
      <c r="I66" s="204">
        <f t="shared" si="2"/>
        <v>5303.5</v>
      </c>
      <c r="J66" s="205">
        <f t="shared" si="3"/>
        <v>-903.12999999999886</v>
      </c>
    </row>
    <row r="67" spans="2:10" ht="12.75" customHeight="1" x14ac:dyDescent="0.25">
      <c r="B67" s="198">
        <v>54</v>
      </c>
      <c r="C67" s="199" t="s">
        <v>255</v>
      </c>
      <c r="D67" s="199"/>
      <c r="E67" s="199" t="s">
        <v>256</v>
      </c>
      <c r="F67" s="200">
        <v>16.760000000000002</v>
      </c>
      <c r="G67" s="201">
        <f t="shared" si="0"/>
        <v>-886.36999999999887</v>
      </c>
      <c r="H67" s="204">
        <f t="shared" si="1"/>
        <v>0</v>
      </c>
      <c r="I67" s="204">
        <f t="shared" si="2"/>
        <v>5303.5</v>
      </c>
      <c r="J67" s="205">
        <f t="shared" si="3"/>
        <v>-886.36999999999887</v>
      </c>
    </row>
    <row r="68" spans="2:10" ht="12.75" customHeight="1" x14ac:dyDescent="0.25">
      <c r="B68" s="198">
        <v>55</v>
      </c>
      <c r="C68" s="199" t="s">
        <v>257</v>
      </c>
      <c r="D68" s="199"/>
      <c r="E68" s="199" t="s">
        <v>258</v>
      </c>
      <c r="F68" s="200">
        <v>49.2</v>
      </c>
      <c r="G68" s="201">
        <f t="shared" si="0"/>
        <v>-837.16999999999882</v>
      </c>
      <c r="H68" s="204">
        <f t="shared" si="1"/>
        <v>0</v>
      </c>
      <c r="I68" s="204">
        <f t="shared" si="2"/>
        <v>5303.5</v>
      </c>
      <c r="J68" s="205">
        <f t="shared" si="3"/>
        <v>-837.16999999999882</v>
      </c>
    </row>
    <row r="69" spans="2:10" ht="12.75" customHeight="1" x14ac:dyDescent="0.25">
      <c r="B69" s="198">
        <v>56</v>
      </c>
      <c r="C69" s="199" t="s">
        <v>259</v>
      </c>
      <c r="D69" s="199"/>
      <c r="E69" s="199" t="s">
        <v>260</v>
      </c>
      <c r="F69" s="200">
        <v>32.46</v>
      </c>
      <c r="G69" s="201">
        <f t="shared" si="0"/>
        <v>-804.70999999999879</v>
      </c>
      <c r="H69" s="204">
        <f t="shared" si="1"/>
        <v>0</v>
      </c>
      <c r="I69" s="204">
        <f t="shared" si="2"/>
        <v>5303.5</v>
      </c>
      <c r="J69" s="205">
        <f t="shared" si="3"/>
        <v>-804.70999999999879</v>
      </c>
    </row>
    <row r="70" spans="2:10" ht="12.75" customHeight="1" x14ac:dyDescent="0.25">
      <c r="B70" s="198">
        <v>57</v>
      </c>
      <c r="C70" s="199" t="s">
        <v>261</v>
      </c>
      <c r="D70" s="199"/>
      <c r="E70" s="199" t="s">
        <v>262</v>
      </c>
      <c r="F70" s="200">
        <v>-4.4800000000000004</v>
      </c>
      <c r="G70" s="201">
        <f t="shared" si="0"/>
        <v>-809.1899999999988</v>
      </c>
      <c r="H70" s="204">
        <f t="shared" si="1"/>
        <v>0</v>
      </c>
      <c r="I70" s="204">
        <f t="shared" si="2"/>
        <v>5303.5</v>
      </c>
      <c r="J70" s="205">
        <f t="shared" si="3"/>
        <v>-809.1899999999988</v>
      </c>
    </row>
    <row r="71" spans="2:10" ht="12.75" customHeight="1" x14ac:dyDescent="0.25">
      <c r="B71" s="198">
        <v>58</v>
      </c>
      <c r="C71" s="199" t="s">
        <v>263</v>
      </c>
      <c r="D71" s="199"/>
      <c r="E71" s="199" t="s">
        <v>264</v>
      </c>
      <c r="F71" s="200">
        <v>0.04</v>
      </c>
      <c r="G71" s="201">
        <f t="shared" si="0"/>
        <v>-809.14999999999884</v>
      </c>
      <c r="H71" s="204">
        <f t="shared" si="1"/>
        <v>0</v>
      </c>
      <c r="I71" s="204">
        <f t="shared" si="2"/>
        <v>5303.5</v>
      </c>
      <c r="J71" s="205">
        <f t="shared" si="3"/>
        <v>-809.14999999999884</v>
      </c>
    </row>
    <row r="72" spans="2:10" ht="12.75" customHeight="1" x14ac:dyDescent="0.25">
      <c r="B72" s="198">
        <v>59</v>
      </c>
      <c r="C72" s="199" t="s">
        <v>265</v>
      </c>
      <c r="D72" s="199"/>
      <c r="E72" s="199" t="s">
        <v>266</v>
      </c>
      <c r="F72" s="200">
        <v>17.899999999999999</v>
      </c>
      <c r="G72" s="201">
        <f t="shared" si="0"/>
        <v>-791.24999999999886</v>
      </c>
      <c r="H72" s="204">
        <f t="shared" si="1"/>
        <v>0</v>
      </c>
      <c r="I72" s="204">
        <f t="shared" si="2"/>
        <v>5303.5</v>
      </c>
      <c r="J72" s="205">
        <f t="shared" si="3"/>
        <v>-791.24999999999886</v>
      </c>
    </row>
    <row r="73" spans="2:10" ht="12.75" customHeight="1" x14ac:dyDescent="0.25">
      <c r="B73" s="198">
        <v>60</v>
      </c>
      <c r="C73" s="199" t="s">
        <v>267</v>
      </c>
      <c r="D73" s="199"/>
      <c r="E73" s="199" t="s">
        <v>268</v>
      </c>
      <c r="F73" s="200">
        <v>-0.01</v>
      </c>
      <c r="G73" s="201">
        <f t="shared" si="0"/>
        <v>-791.25999999999885</v>
      </c>
      <c r="H73" s="204">
        <f t="shared" si="1"/>
        <v>0</v>
      </c>
      <c r="I73" s="204">
        <f t="shared" si="2"/>
        <v>5303.5</v>
      </c>
      <c r="J73" s="205">
        <f t="shared" si="3"/>
        <v>-791.25999999999885</v>
      </c>
    </row>
    <row r="74" spans="2:10" ht="12.75" customHeight="1" x14ac:dyDescent="0.25">
      <c r="B74" s="198">
        <v>61</v>
      </c>
      <c r="C74" s="199" t="s">
        <v>269</v>
      </c>
      <c r="D74" s="199"/>
      <c r="E74" s="199" t="s">
        <v>270</v>
      </c>
      <c r="F74" s="200">
        <v>37.56</v>
      </c>
      <c r="G74" s="201">
        <f t="shared" si="0"/>
        <v>-753.69999999999891</v>
      </c>
      <c r="H74" s="204">
        <f t="shared" si="1"/>
        <v>0</v>
      </c>
      <c r="I74" s="204">
        <f t="shared" si="2"/>
        <v>5303.5</v>
      </c>
      <c r="J74" s="205">
        <f t="shared" si="3"/>
        <v>-753.69999999999891</v>
      </c>
    </row>
    <row r="75" spans="2:10" ht="12.75" customHeight="1" x14ac:dyDescent="0.25">
      <c r="B75" s="198">
        <v>62</v>
      </c>
      <c r="C75" s="199" t="s">
        <v>271</v>
      </c>
      <c r="D75" s="199"/>
      <c r="E75" s="199" t="s">
        <v>272</v>
      </c>
      <c r="F75" s="200">
        <v>53.7</v>
      </c>
      <c r="G75" s="201">
        <f t="shared" si="0"/>
        <v>-699.99999999999886</v>
      </c>
      <c r="H75" s="204">
        <f t="shared" si="1"/>
        <v>0</v>
      </c>
      <c r="I75" s="204">
        <f t="shared" si="2"/>
        <v>5303.5</v>
      </c>
      <c r="J75" s="205">
        <f t="shared" si="3"/>
        <v>-699.99999999999886</v>
      </c>
    </row>
    <row r="76" spans="2:10" ht="12.75" customHeight="1" x14ac:dyDescent="0.25">
      <c r="B76" s="198">
        <v>63</v>
      </c>
      <c r="C76" s="199" t="s">
        <v>273</v>
      </c>
      <c r="D76" s="199"/>
      <c r="E76" s="199" t="s">
        <v>274</v>
      </c>
      <c r="F76" s="200">
        <v>23.46</v>
      </c>
      <c r="G76" s="201">
        <f t="shared" si="0"/>
        <v>-676.53999999999883</v>
      </c>
      <c r="H76" s="204">
        <f t="shared" si="1"/>
        <v>0</v>
      </c>
      <c r="I76" s="204">
        <f t="shared" si="2"/>
        <v>5303.5</v>
      </c>
      <c r="J76" s="205">
        <f t="shared" si="3"/>
        <v>-676.53999999999883</v>
      </c>
    </row>
    <row r="77" spans="2:10" ht="12.75" customHeight="1" x14ac:dyDescent="0.25">
      <c r="B77" s="198">
        <v>64</v>
      </c>
      <c r="C77" s="199" t="s">
        <v>275</v>
      </c>
      <c r="D77" s="199"/>
      <c r="E77" s="199" t="s">
        <v>276</v>
      </c>
      <c r="F77" s="200">
        <v>7.82</v>
      </c>
      <c r="G77" s="201">
        <f t="shared" si="0"/>
        <v>-668.71999999999878</v>
      </c>
      <c r="H77" s="204">
        <f t="shared" si="1"/>
        <v>0</v>
      </c>
      <c r="I77" s="204">
        <f t="shared" si="2"/>
        <v>5303.5</v>
      </c>
      <c r="J77" s="205">
        <f t="shared" si="3"/>
        <v>-668.71999999999878</v>
      </c>
    </row>
    <row r="78" spans="2:10" ht="12.75" customHeight="1" x14ac:dyDescent="0.25">
      <c r="B78" s="198">
        <v>65</v>
      </c>
      <c r="C78" s="199" t="s">
        <v>277</v>
      </c>
      <c r="D78" s="199"/>
      <c r="E78" s="199" t="s">
        <v>278</v>
      </c>
      <c r="F78" s="200">
        <v>88.01</v>
      </c>
      <c r="G78" s="201">
        <f t="shared" ref="G78:G141" si="4">F78+J77</f>
        <v>-580.70999999999879</v>
      </c>
      <c r="H78" s="204">
        <f t="shared" ref="H78:H141" si="5">IF(G78&gt;0,ROUND(G78/I78+0.5,0),0)</f>
        <v>0</v>
      </c>
      <c r="I78" s="204">
        <f t="shared" ref="I78:I141" si="6">$C$10</f>
        <v>5303.5</v>
      </c>
      <c r="J78" s="205">
        <f t="shared" ref="J78:J141" si="7">G78-(H78*I78)</f>
        <v>-580.70999999999879</v>
      </c>
    </row>
    <row r="79" spans="2:10" ht="12.75" customHeight="1" x14ac:dyDescent="0.25">
      <c r="B79" s="198">
        <v>66</v>
      </c>
      <c r="C79" s="199" t="s">
        <v>279</v>
      </c>
      <c r="D79" s="199"/>
      <c r="E79" s="199" t="s">
        <v>280</v>
      </c>
      <c r="F79" s="200">
        <v>25.73</v>
      </c>
      <c r="G79" s="201">
        <f t="shared" si="4"/>
        <v>-554.97999999999877</v>
      </c>
      <c r="H79" s="204">
        <f t="shared" si="5"/>
        <v>0</v>
      </c>
      <c r="I79" s="204">
        <f t="shared" si="6"/>
        <v>5303.5</v>
      </c>
      <c r="J79" s="205">
        <f t="shared" si="7"/>
        <v>-554.97999999999877</v>
      </c>
    </row>
    <row r="80" spans="2:10" ht="12.75" customHeight="1" x14ac:dyDescent="0.25">
      <c r="B80" s="198">
        <v>67</v>
      </c>
      <c r="C80" s="199" t="s">
        <v>281</v>
      </c>
      <c r="D80" s="199"/>
      <c r="E80" s="199" t="s">
        <v>282</v>
      </c>
      <c r="F80" s="200">
        <v>105.75</v>
      </c>
      <c r="G80" s="201">
        <f t="shared" si="4"/>
        <v>-449.22999999999877</v>
      </c>
      <c r="H80" s="204">
        <f t="shared" si="5"/>
        <v>0</v>
      </c>
      <c r="I80" s="204">
        <f t="shared" si="6"/>
        <v>5303.5</v>
      </c>
      <c r="J80" s="205">
        <f t="shared" si="7"/>
        <v>-449.22999999999877</v>
      </c>
    </row>
    <row r="81" spans="2:10" ht="12.75" customHeight="1" x14ac:dyDescent="0.25">
      <c r="B81" s="198">
        <v>68</v>
      </c>
      <c r="C81" s="199" t="s">
        <v>283</v>
      </c>
      <c r="D81" s="199"/>
      <c r="E81" s="199" t="s">
        <v>284</v>
      </c>
      <c r="F81" s="200">
        <v>25.24</v>
      </c>
      <c r="G81" s="201">
        <f t="shared" si="4"/>
        <v>-423.98999999999876</v>
      </c>
      <c r="H81" s="204">
        <f t="shared" si="5"/>
        <v>0</v>
      </c>
      <c r="I81" s="204">
        <f t="shared" si="6"/>
        <v>5303.5</v>
      </c>
      <c r="J81" s="205">
        <f t="shared" si="7"/>
        <v>-423.98999999999876</v>
      </c>
    </row>
    <row r="82" spans="2:10" ht="12.75" customHeight="1" x14ac:dyDescent="0.25">
      <c r="B82" s="198">
        <v>69</v>
      </c>
      <c r="C82" s="199" t="s">
        <v>285</v>
      </c>
      <c r="D82" s="199"/>
      <c r="E82" s="199" t="s">
        <v>286</v>
      </c>
      <c r="F82" s="200">
        <v>28.35</v>
      </c>
      <c r="G82" s="201">
        <f t="shared" si="4"/>
        <v>-395.63999999999874</v>
      </c>
      <c r="H82" s="204">
        <f t="shared" si="5"/>
        <v>0</v>
      </c>
      <c r="I82" s="204">
        <f t="shared" si="6"/>
        <v>5303.5</v>
      </c>
      <c r="J82" s="205">
        <f t="shared" si="7"/>
        <v>-395.63999999999874</v>
      </c>
    </row>
    <row r="83" spans="2:10" ht="12.75" customHeight="1" x14ac:dyDescent="0.25">
      <c r="B83" s="198">
        <v>70</v>
      </c>
      <c r="C83" s="199" t="s">
        <v>287</v>
      </c>
      <c r="D83" s="199"/>
      <c r="E83" s="199" t="s">
        <v>288</v>
      </c>
      <c r="F83" s="200">
        <v>3.57</v>
      </c>
      <c r="G83" s="201">
        <f t="shared" si="4"/>
        <v>-392.06999999999874</v>
      </c>
      <c r="H83" s="204">
        <f t="shared" si="5"/>
        <v>0</v>
      </c>
      <c r="I83" s="204">
        <f t="shared" si="6"/>
        <v>5303.5</v>
      </c>
      <c r="J83" s="205">
        <f t="shared" si="7"/>
        <v>-392.06999999999874</v>
      </c>
    </row>
    <row r="84" spans="2:10" ht="12.75" customHeight="1" x14ac:dyDescent="0.25">
      <c r="B84" s="198">
        <v>71</v>
      </c>
      <c r="C84" s="199" t="s">
        <v>289</v>
      </c>
      <c r="D84" s="199"/>
      <c r="E84" s="199" t="s">
        <v>290</v>
      </c>
      <c r="F84" s="200">
        <v>12.3</v>
      </c>
      <c r="G84" s="201">
        <f t="shared" si="4"/>
        <v>-379.76999999999873</v>
      </c>
      <c r="H84" s="204">
        <f t="shared" si="5"/>
        <v>0</v>
      </c>
      <c r="I84" s="204">
        <f t="shared" si="6"/>
        <v>5303.5</v>
      </c>
      <c r="J84" s="205">
        <f t="shared" si="7"/>
        <v>-379.76999999999873</v>
      </c>
    </row>
    <row r="85" spans="2:10" ht="12.75" customHeight="1" x14ac:dyDescent="0.25">
      <c r="B85" s="198">
        <v>72</v>
      </c>
      <c r="C85" s="199" t="s">
        <v>291</v>
      </c>
      <c r="D85" s="199"/>
      <c r="E85" s="199" t="s">
        <v>292</v>
      </c>
      <c r="F85" s="200">
        <v>45.23</v>
      </c>
      <c r="G85" s="201">
        <f t="shared" si="4"/>
        <v>-334.53999999999871</v>
      </c>
      <c r="H85" s="204">
        <f t="shared" si="5"/>
        <v>0</v>
      </c>
      <c r="I85" s="204">
        <f t="shared" si="6"/>
        <v>5303.5</v>
      </c>
      <c r="J85" s="205">
        <f t="shared" si="7"/>
        <v>-334.53999999999871</v>
      </c>
    </row>
    <row r="86" spans="2:10" ht="12.75" customHeight="1" x14ac:dyDescent="0.25">
      <c r="B86" s="198">
        <v>73</v>
      </c>
      <c r="C86" s="199" t="s">
        <v>293</v>
      </c>
      <c r="D86" s="199"/>
      <c r="E86" s="199" t="s">
        <v>294</v>
      </c>
      <c r="F86" s="200">
        <v>23.46</v>
      </c>
      <c r="G86" s="201">
        <f t="shared" si="4"/>
        <v>-311.07999999999873</v>
      </c>
      <c r="H86" s="204">
        <f t="shared" si="5"/>
        <v>0</v>
      </c>
      <c r="I86" s="204">
        <f t="shared" si="6"/>
        <v>5303.5</v>
      </c>
      <c r="J86" s="205">
        <f t="shared" si="7"/>
        <v>-311.07999999999873</v>
      </c>
    </row>
    <row r="87" spans="2:10" ht="12.75" customHeight="1" x14ac:dyDescent="0.25">
      <c r="B87" s="198">
        <v>74</v>
      </c>
      <c r="C87" s="199" t="s">
        <v>295</v>
      </c>
      <c r="D87" s="199"/>
      <c r="E87" s="199" t="s">
        <v>296</v>
      </c>
      <c r="F87" s="200">
        <v>25.14</v>
      </c>
      <c r="G87" s="201">
        <f t="shared" si="4"/>
        <v>-285.93999999999875</v>
      </c>
      <c r="H87" s="204">
        <f t="shared" si="5"/>
        <v>0</v>
      </c>
      <c r="I87" s="204">
        <f t="shared" si="6"/>
        <v>5303.5</v>
      </c>
      <c r="J87" s="205">
        <f t="shared" si="7"/>
        <v>-285.93999999999875</v>
      </c>
    </row>
    <row r="88" spans="2:10" ht="12.75" customHeight="1" x14ac:dyDescent="0.25">
      <c r="B88" s="198">
        <v>75</v>
      </c>
      <c r="C88" s="199" t="s">
        <v>297</v>
      </c>
      <c r="D88" s="199"/>
      <c r="E88" s="199" t="s">
        <v>298</v>
      </c>
      <c r="F88" s="200">
        <v>13.32</v>
      </c>
      <c r="G88" s="201">
        <f t="shared" si="4"/>
        <v>-272.61999999999875</v>
      </c>
      <c r="H88" s="204">
        <f t="shared" si="5"/>
        <v>0</v>
      </c>
      <c r="I88" s="204">
        <f t="shared" si="6"/>
        <v>5303.5</v>
      </c>
      <c r="J88" s="205">
        <f t="shared" si="7"/>
        <v>-272.61999999999875</v>
      </c>
    </row>
    <row r="89" spans="2:10" ht="12.75" customHeight="1" x14ac:dyDescent="0.25">
      <c r="B89" s="198">
        <v>76</v>
      </c>
      <c r="C89" s="199" t="s">
        <v>299</v>
      </c>
      <c r="D89" s="199"/>
      <c r="E89" s="199" t="s">
        <v>300</v>
      </c>
      <c r="F89" s="200">
        <v>27.14</v>
      </c>
      <c r="G89" s="201">
        <f t="shared" si="4"/>
        <v>-245.47999999999877</v>
      </c>
      <c r="H89" s="204">
        <f t="shared" si="5"/>
        <v>0</v>
      </c>
      <c r="I89" s="204">
        <f t="shared" si="6"/>
        <v>5303.5</v>
      </c>
      <c r="J89" s="205">
        <f t="shared" si="7"/>
        <v>-245.47999999999877</v>
      </c>
    </row>
    <row r="90" spans="2:10" ht="12.75" customHeight="1" x14ac:dyDescent="0.25">
      <c r="B90" s="198">
        <v>77</v>
      </c>
      <c r="C90" s="199" t="s">
        <v>301</v>
      </c>
      <c r="D90" s="199"/>
      <c r="E90" s="199" t="s">
        <v>302</v>
      </c>
      <c r="F90" s="200">
        <v>25.14</v>
      </c>
      <c r="G90" s="201">
        <f t="shared" si="4"/>
        <v>-220.33999999999878</v>
      </c>
      <c r="H90" s="204">
        <f t="shared" si="5"/>
        <v>0</v>
      </c>
      <c r="I90" s="204">
        <f t="shared" si="6"/>
        <v>5303.5</v>
      </c>
      <c r="J90" s="205">
        <f t="shared" si="7"/>
        <v>-220.33999999999878</v>
      </c>
    </row>
    <row r="91" spans="2:10" ht="12.75" customHeight="1" x14ac:dyDescent="0.25">
      <c r="B91" s="198">
        <v>78</v>
      </c>
      <c r="C91" s="199" t="s">
        <v>303</v>
      </c>
      <c r="D91" s="199"/>
      <c r="E91" s="199" t="s">
        <v>304</v>
      </c>
      <c r="F91" s="200">
        <v>8.3800000000000008</v>
      </c>
      <c r="G91" s="201">
        <f t="shared" si="4"/>
        <v>-211.95999999999879</v>
      </c>
      <c r="H91" s="204">
        <f t="shared" si="5"/>
        <v>0</v>
      </c>
      <c r="I91" s="204">
        <f t="shared" si="6"/>
        <v>5303.5</v>
      </c>
      <c r="J91" s="205">
        <f t="shared" si="7"/>
        <v>-211.95999999999879</v>
      </c>
    </row>
    <row r="92" spans="2:10" ht="12.75" customHeight="1" x14ac:dyDescent="0.25">
      <c r="B92" s="198">
        <v>79</v>
      </c>
      <c r="C92" s="199" t="s">
        <v>305</v>
      </c>
      <c r="D92" s="199"/>
      <c r="E92" s="199" t="s">
        <v>306</v>
      </c>
      <c r="F92" s="200">
        <v>25.14</v>
      </c>
      <c r="G92" s="201">
        <f t="shared" si="4"/>
        <v>-186.8199999999988</v>
      </c>
      <c r="H92" s="204">
        <f t="shared" si="5"/>
        <v>0</v>
      </c>
      <c r="I92" s="204">
        <f t="shared" si="6"/>
        <v>5303.5</v>
      </c>
      <c r="J92" s="205">
        <f t="shared" si="7"/>
        <v>-186.8199999999988</v>
      </c>
    </row>
    <row r="93" spans="2:10" ht="12.75" customHeight="1" x14ac:dyDescent="0.25">
      <c r="B93" s="198">
        <v>80</v>
      </c>
      <c r="C93" s="199" t="s">
        <v>307</v>
      </c>
      <c r="D93" s="199"/>
      <c r="E93" s="199" t="s">
        <v>308</v>
      </c>
      <c r="F93" s="200">
        <v>25.14</v>
      </c>
      <c r="G93" s="201">
        <f t="shared" si="4"/>
        <v>-161.67999999999881</v>
      </c>
      <c r="H93" s="204">
        <f t="shared" si="5"/>
        <v>0</v>
      </c>
      <c r="I93" s="204">
        <f t="shared" si="6"/>
        <v>5303.5</v>
      </c>
      <c r="J93" s="205">
        <f t="shared" si="7"/>
        <v>-161.67999999999881</v>
      </c>
    </row>
    <row r="94" spans="2:10" ht="12.75" customHeight="1" x14ac:dyDescent="0.25">
      <c r="B94" s="198">
        <v>81</v>
      </c>
      <c r="C94" s="199" t="s">
        <v>309</v>
      </c>
      <c r="D94" s="199"/>
      <c r="E94" s="199" t="s">
        <v>310</v>
      </c>
      <c r="F94" s="200">
        <v>25.14</v>
      </c>
      <c r="G94" s="201">
        <f t="shared" si="4"/>
        <v>-136.53999999999883</v>
      </c>
      <c r="H94" s="204">
        <f t="shared" si="5"/>
        <v>0</v>
      </c>
      <c r="I94" s="204">
        <f t="shared" si="6"/>
        <v>5303.5</v>
      </c>
      <c r="J94" s="205">
        <f t="shared" si="7"/>
        <v>-136.53999999999883</v>
      </c>
    </row>
    <row r="95" spans="2:10" ht="12.75" customHeight="1" x14ac:dyDescent="0.25">
      <c r="B95" s="198">
        <v>82</v>
      </c>
      <c r="C95" s="199" t="s">
        <v>311</v>
      </c>
      <c r="D95" s="199"/>
      <c r="E95" s="199" t="s">
        <v>312</v>
      </c>
      <c r="F95" s="200">
        <v>29.29</v>
      </c>
      <c r="G95" s="201">
        <f t="shared" si="4"/>
        <v>-107.24999999999883</v>
      </c>
      <c r="H95" s="204">
        <f t="shared" si="5"/>
        <v>0</v>
      </c>
      <c r="I95" s="204">
        <f t="shared" si="6"/>
        <v>5303.5</v>
      </c>
      <c r="J95" s="205">
        <f t="shared" si="7"/>
        <v>-107.24999999999883</v>
      </c>
    </row>
    <row r="96" spans="2:10" ht="12.75" customHeight="1" x14ac:dyDescent="0.25">
      <c r="B96" s="198">
        <v>83</v>
      </c>
      <c r="C96" s="199" t="s">
        <v>313</v>
      </c>
      <c r="D96" s="199"/>
      <c r="E96" s="199" t="s">
        <v>314</v>
      </c>
      <c r="F96" s="200">
        <v>8.3800000000000008</v>
      </c>
      <c r="G96" s="201">
        <f t="shared" si="4"/>
        <v>-98.869999999998839</v>
      </c>
      <c r="H96" s="204">
        <f t="shared" si="5"/>
        <v>0</v>
      </c>
      <c r="I96" s="204">
        <f t="shared" si="6"/>
        <v>5303.5</v>
      </c>
      <c r="J96" s="205">
        <f t="shared" si="7"/>
        <v>-98.869999999998839</v>
      </c>
    </row>
    <row r="97" spans="2:10" ht="12.75" customHeight="1" x14ac:dyDescent="0.25">
      <c r="B97" s="198">
        <v>84</v>
      </c>
      <c r="C97" s="199" t="s">
        <v>315</v>
      </c>
      <c r="D97" s="199"/>
      <c r="E97" s="199" t="s">
        <v>316</v>
      </c>
      <c r="F97" s="200">
        <v>25.14</v>
      </c>
      <c r="G97" s="201">
        <f t="shared" si="4"/>
        <v>-73.729999999998839</v>
      </c>
      <c r="H97" s="204">
        <f t="shared" si="5"/>
        <v>0</v>
      </c>
      <c r="I97" s="204">
        <f t="shared" si="6"/>
        <v>5303.5</v>
      </c>
      <c r="J97" s="205">
        <f t="shared" si="7"/>
        <v>-73.729999999998839</v>
      </c>
    </row>
    <row r="98" spans="2:10" ht="12.75" customHeight="1" x14ac:dyDescent="0.25">
      <c r="B98" s="198">
        <v>85</v>
      </c>
      <c r="C98" s="199" t="s">
        <v>317</v>
      </c>
      <c r="D98" s="199"/>
      <c r="E98" s="199" t="s">
        <v>318</v>
      </c>
      <c r="F98" s="200">
        <v>47.74</v>
      </c>
      <c r="G98" s="201">
        <f t="shared" si="4"/>
        <v>-25.989999999998837</v>
      </c>
      <c r="H98" s="204">
        <f t="shared" si="5"/>
        <v>0</v>
      </c>
      <c r="I98" s="204">
        <f t="shared" si="6"/>
        <v>5303.5</v>
      </c>
      <c r="J98" s="205">
        <f t="shared" si="7"/>
        <v>-25.989999999998837</v>
      </c>
    </row>
    <row r="99" spans="2:10" ht="12.75" customHeight="1" x14ac:dyDescent="0.25">
      <c r="B99" s="198">
        <v>86</v>
      </c>
      <c r="C99" s="199" t="s">
        <v>319</v>
      </c>
      <c r="D99" s="199"/>
      <c r="E99" s="199" t="s">
        <v>320</v>
      </c>
      <c r="F99" s="200">
        <v>7.41</v>
      </c>
      <c r="G99" s="201">
        <f t="shared" si="4"/>
        <v>-18.579999999998837</v>
      </c>
      <c r="H99" s="204">
        <f t="shared" si="5"/>
        <v>0</v>
      </c>
      <c r="I99" s="204">
        <f t="shared" si="6"/>
        <v>5303.5</v>
      </c>
      <c r="J99" s="205">
        <f t="shared" si="7"/>
        <v>-18.579999999998837</v>
      </c>
    </row>
    <row r="100" spans="2:10" ht="12.75" customHeight="1" x14ac:dyDescent="0.25">
      <c r="B100" s="198">
        <v>87</v>
      </c>
      <c r="C100" s="199" t="s">
        <v>321</v>
      </c>
      <c r="D100" s="199"/>
      <c r="E100" s="199" t="s">
        <v>322</v>
      </c>
      <c r="F100" s="200">
        <v>25.14</v>
      </c>
      <c r="G100" s="201">
        <f t="shared" si="4"/>
        <v>6.560000000001164</v>
      </c>
      <c r="H100" s="204">
        <f t="shared" si="5"/>
        <v>1</v>
      </c>
      <c r="I100" s="204">
        <f t="shared" si="6"/>
        <v>5303.5</v>
      </c>
      <c r="J100" s="205">
        <f t="shared" si="7"/>
        <v>-5296.9399999999987</v>
      </c>
    </row>
    <row r="101" spans="2:10" ht="12.75" customHeight="1" x14ac:dyDescent="0.25">
      <c r="B101" s="198">
        <v>88</v>
      </c>
      <c r="C101" s="199" t="s">
        <v>323</v>
      </c>
      <c r="D101" s="199"/>
      <c r="E101" s="199" t="s">
        <v>324</v>
      </c>
      <c r="F101" s="200">
        <v>11.27</v>
      </c>
      <c r="G101" s="201">
        <f t="shared" si="4"/>
        <v>-5285.6699999999983</v>
      </c>
      <c r="H101" s="204">
        <f t="shared" si="5"/>
        <v>0</v>
      </c>
      <c r="I101" s="204">
        <f t="shared" si="6"/>
        <v>5303.5</v>
      </c>
      <c r="J101" s="205">
        <f t="shared" si="7"/>
        <v>-5285.6699999999983</v>
      </c>
    </row>
    <row r="102" spans="2:10" ht="12.75" customHeight="1" x14ac:dyDescent="0.25">
      <c r="B102" s="198">
        <v>89</v>
      </c>
      <c r="C102" s="199" t="s">
        <v>325</v>
      </c>
      <c r="D102" s="199"/>
      <c r="E102" s="199" t="s">
        <v>326</v>
      </c>
      <c r="F102" s="200">
        <v>3.51</v>
      </c>
      <c r="G102" s="201">
        <f t="shared" si="4"/>
        <v>-5282.159999999998</v>
      </c>
      <c r="H102" s="204">
        <f t="shared" si="5"/>
        <v>0</v>
      </c>
      <c r="I102" s="204">
        <f t="shared" si="6"/>
        <v>5303.5</v>
      </c>
      <c r="J102" s="205">
        <f t="shared" si="7"/>
        <v>-5282.159999999998</v>
      </c>
    </row>
    <row r="103" spans="2:10" ht="12.75" customHeight="1" x14ac:dyDescent="0.25">
      <c r="B103" s="198">
        <v>90</v>
      </c>
      <c r="C103" s="199" t="s">
        <v>327</v>
      </c>
      <c r="D103" s="199"/>
      <c r="E103" s="199" t="s">
        <v>328</v>
      </c>
      <c r="F103" s="200">
        <v>76.64</v>
      </c>
      <c r="G103" s="201">
        <f t="shared" si="4"/>
        <v>-5205.5199999999977</v>
      </c>
      <c r="H103" s="204">
        <f t="shared" si="5"/>
        <v>0</v>
      </c>
      <c r="I103" s="204">
        <f t="shared" si="6"/>
        <v>5303.5</v>
      </c>
      <c r="J103" s="205">
        <f t="shared" si="7"/>
        <v>-5205.5199999999977</v>
      </c>
    </row>
    <row r="104" spans="2:10" ht="12.75" customHeight="1" x14ac:dyDescent="0.25">
      <c r="B104" s="198">
        <v>91</v>
      </c>
      <c r="C104" s="199" t="s">
        <v>329</v>
      </c>
      <c r="D104" s="199"/>
      <c r="E104" s="199" t="s">
        <v>330</v>
      </c>
      <c r="F104" s="200">
        <v>30.25</v>
      </c>
      <c r="G104" s="201">
        <f t="shared" si="4"/>
        <v>-5175.2699999999977</v>
      </c>
      <c r="H104" s="204">
        <f t="shared" si="5"/>
        <v>0</v>
      </c>
      <c r="I104" s="204">
        <f t="shared" si="6"/>
        <v>5303.5</v>
      </c>
      <c r="J104" s="205">
        <f t="shared" si="7"/>
        <v>-5175.2699999999977</v>
      </c>
    </row>
    <row r="105" spans="2:10" ht="12.75" customHeight="1" x14ac:dyDescent="0.25">
      <c r="B105" s="198">
        <v>92</v>
      </c>
      <c r="C105" s="199" t="s">
        <v>331</v>
      </c>
      <c r="D105" s="199"/>
      <c r="E105" s="199" t="s">
        <v>332</v>
      </c>
      <c r="F105" s="200">
        <v>18.8</v>
      </c>
      <c r="G105" s="201">
        <f t="shared" si="4"/>
        <v>-5156.4699999999975</v>
      </c>
      <c r="H105" s="204">
        <f t="shared" si="5"/>
        <v>0</v>
      </c>
      <c r="I105" s="204">
        <f t="shared" si="6"/>
        <v>5303.5</v>
      </c>
      <c r="J105" s="205">
        <f t="shared" si="7"/>
        <v>-5156.4699999999975</v>
      </c>
    </row>
    <row r="106" spans="2:10" ht="12.75" customHeight="1" x14ac:dyDescent="0.25">
      <c r="B106" s="198">
        <v>93</v>
      </c>
      <c r="C106" s="199" t="s">
        <v>333</v>
      </c>
      <c r="D106" s="199"/>
      <c r="E106" s="199" t="s">
        <v>334</v>
      </c>
      <c r="F106" s="200">
        <v>8.3800000000000008</v>
      </c>
      <c r="G106" s="201">
        <f t="shared" si="4"/>
        <v>-5148.0899999999974</v>
      </c>
      <c r="H106" s="204">
        <f t="shared" si="5"/>
        <v>0</v>
      </c>
      <c r="I106" s="204">
        <f t="shared" si="6"/>
        <v>5303.5</v>
      </c>
      <c r="J106" s="205">
        <f t="shared" si="7"/>
        <v>-5148.0899999999974</v>
      </c>
    </row>
    <row r="107" spans="2:10" ht="12.75" customHeight="1" x14ac:dyDescent="0.25">
      <c r="B107" s="198">
        <v>94</v>
      </c>
      <c r="C107" s="199" t="s">
        <v>335</v>
      </c>
      <c r="D107" s="199"/>
      <c r="E107" s="199" t="s">
        <v>336</v>
      </c>
      <c r="F107" s="200">
        <v>54.45</v>
      </c>
      <c r="G107" s="201">
        <f t="shared" si="4"/>
        <v>-5093.6399999999976</v>
      </c>
      <c r="H107" s="204">
        <f t="shared" si="5"/>
        <v>0</v>
      </c>
      <c r="I107" s="204">
        <f t="shared" si="6"/>
        <v>5303.5</v>
      </c>
      <c r="J107" s="205">
        <f t="shared" si="7"/>
        <v>-5093.6399999999976</v>
      </c>
    </row>
    <row r="108" spans="2:10" ht="12.75" customHeight="1" x14ac:dyDescent="0.25">
      <c r="B108" s="198">
        <v>95</v>
      </c>
      <c r="C108" s="199" t="s">
        <v>337</v>
      </c>
      <c r="D108" s="199"/>
      <c r="E108" s="199" t="s">
        <v>338</v>
      </c>
      <c r="F108" s="200">
        <v>-15.41</v>
      </c>
      <c r="G108" s="201">
        <f t="shared" si="4"/>
        <v>-5109.0499999999975</v>
      </c>
      <c r="H108" s="204">
        <f t="shared" si="5"/>
        <v>0</v>
      </c>
      <c r="I108" s="204">
        <f t="shared" si="6"/>
        <v>5303.5</v>
      </c>
      <c r="J108" s="205">
        <f t="shared" si="7"/>
        <v>-5109.0499999999975</v>
      </c>
    </row>
    <row r="109" spans="2:10" ht="12.75" customHeight="1" x14ac:dyDescent="0.25">
      <c r="B109" s="198">
        <v>96</v>
      </c>
      <c r="C109" s="199" t="s">
        <v>339</v>
      </c>
      <c r="D109" s="199"/>
      <c r="E109" s="199" t="s">
        <v>340</v>
      </c>
      <c r="F109" s="200">
        <v>7.82</v>
      </c>
      <c r="G109" s="201">
        <f t="shared" si="4"/>
        <v>-5101.2299999999977</v>
      </c>
      <c r="H109" s="204">
        <f t="shared" si="5"/>
        <v>0</v>
      </c>
      <c r="I109" s="204">
        <f t="shared" si="6"/>
        <v>5303.5</v>
      </c>
      <c r="J109" s="205">
        <f t="shared" si="7"/>
        <v>-5101.2299999999977</v>
      </c>
    </row>
    <row r="110" spans="2:10" ht="12.75" customHeight="1" x14ac:dyDescent="0.25">
      <c r="B110" s="198">
        <v>97</v>
      </c>
      <c r="C110" s="199" t="s">
        <v>341</v>
      </c>
      <c r="D110" s="199"/>
      <c r="E110" s="199" t="s">
        <v>342</v>
      </c>
      <c r="F110" s="200">
        <v>83.8</v>
      </c>
      <c r="G110" s="201">
        <f t="shared" si="4"/>
        <v>-5017.4299999999976</v>
      </c>
      <c r="H110" s="204">
        <f t="shared" si="5"/>
        <v>0</v>
      </c>
      <c r="I110" s="204">
        <f t="shared" si="6"/>
        <v>5303.5</v>
      </c>
      <c r="J110" s="205">
        <f t="shared" si="7"/>
        <v>-5017.4299999999976</v>
      </c>
    </row>
    <row r="111" spans="2:10" ht="12.75" customHeight="1" x14ac:dyDescent="0.25">
      <c r="B111" s="198">
        <v>98</v>
      </c>
      <c r="C111" s="199" t="s">
        <v>343</v>
      </c>
      <c r="D111" s="199"/>
      <c r="E111" s="199" t="s">
        <v>344</v>
      </c>
      <c r="F111" s="200">
        <v>-8.3800000000000008</v>
      </c>
      <c r="G111" s="201">
        <f t="shared" si="4"/>
        <v>-5025.8099999999977</v>
      </c>
      <c r="H111" s="204">
        <f t="shared" si="5"/>
        <v>0</v>
      </c>
      <c r="I111" s="204">
        <f t="shared" si="6"/>
        <v>5303.5</v>
      </c>
      <c r="J111" s="205">
        <f t="shared" si="7"/>
        <v>-5025.8099999999977</v>
      </c>
    </row>
    <row r="112" spans="2:10" ht="12.75" customHeight="1" x14ac:dyDescent="0.25">
      <c r="B112" s="198">
        <v>99</v>
      </c>
      <c r="C112" s="199" t="s">
        <v>345</v>
      </c>
      <c r="D112" s="199"/>
      <c r="E112" s="199" t="s">
        <v>346</v>
      </c>
      <c r="F112" s="200">
        <v>176.06</v>
      </c>
      <c r="G112" s="201">
        <f t="shared" si="4"/>
        <v>-4849.7499999999973</v>
      </c>
      <c r="H112" s="204">
        <f t="shared" si="5"/>
        <v>0</v>
      </c>
      <c r="I112" s="204">
        <f t="shared" si="6"/>
        <v>5303.5</v>
      </c>
      <c r="J112" s="205">
        <f t="shared" si="7"/>
        <v>-4849.7499999999973</v>
      </c>
    </row>
    <row r="113" spans="2:10" ht="12.75" customHeight="1" x14ac:dyDescent="0.25">
      <c r="B113" s="198">
        <v>100</v>
      </c>
      <c r="C113" s="199" t="s">
        <v>347</v>
      </c>
      <c r="D113" s="199"/>
      <c r="E113" s="199" t="s">
        <v>348</v>
      </c>
      <c r="F113" s="200">
        <v>20.22</v>
      </c>
      <c r="G113" s="201">
        <f t="shared" si="4"/>
        <v>-4829.529999999997</v>
      </c>
      <c r="H113" s="204">
        <f t="shared" si="5"/>
        <v>0</v>
      </c>
      <c r="I113" s="204">
        <f t="shared" si="6"/>
        <v>5303.5</v>
      </c>
      <c r="J113" s="205">
        <f t="shared" si="7"/>
        <v>-4829.529999999997</v>
      </c>
    </row>
    <row r="114" spans="2:10" ht="12.75" customHeight="1" x14ac:dyDescent="0.25">
      <c r="B114" s="198">
        <v>101</v>
      </c>
      <c r="C114" s="199" t="s">
        <v>349</v>
      </c>
      <c r="D114" s="199"/>
      <c r="E114" s="199" t="s">
        <v>350</v>
      </c>
      <c r="F114" s="200">
        <v>25.14</v>
      </c>
      <c r="G114" s="201">
        <f t="shared" si="4"/>
        <v>-4804.3899999999967</v>
      </c>
      <c r="H114" s="204">
        <f t="shared" si="5"/>
        <v>0</v>
      </c>
      <c r="I114" s="204">
        <f t="shared" si="6"/>
        <v>5303.5</v>
      </c>
      <c r="J114" s="205">
        <f t="shared" si="7"/>
        <v>-4804.3899999999967</v>
      </c>
    </row>
    <row r="115" spans="2:10" ht="12.75" customHeight="1" x14ac:dyDescent="0.25">
      <c r="B115" s="198">
        <v>102</v>
      </c>
      <c r="C115" s="199" t="s">
        <v>351</v>
      </c>
      <c r="D115" s="199"/>
      <c r="E115" s="199" t="s">
        <v>352</v>
      </c>
      <c r="F115" s="200">
        <v>4.8600000000000003</v>
      </c>
      <c r="G115" s="201">
        <f t="shared" si="4"/>
        <v>-4799.529999999997</v>
      </c>
      <c r="H115" s="204">
        <f t="shared" si="5"/>
        <v>0</v>
      </c>
      <c r="I115" s="204">
        <f t="shared" si="6"/>
        <v>5303.5</v>
      </c>
      <c r="J115" s="205">
        <f t="shared" si="7"/>
        <v>-4799.529999999997</v>
      </c>
    </row>
    <row r="116" spans="2:10" ht="12.75" customHeight="1" x14ac:dyDescent="0.25">
      <c r="B116" s="198">
        <v>103</v>
      </c>
      <c r="C116" s="199" t="s">
        <v>353</v>
      </c>
      <c r="D116" s="199"/>
      <c r="E116" s="199" t="s">
        <v>354</v>
      </c>
      <c r="F116" s="200">
        <v>4.8600000000000003</v>
      </c>
      <c r="G116" s="201">
        <f t="shared" si="4"/>
        <v>-4794.6699999999973</v>
      </c>
      <c r="H116" s="204">
        <f t="shared" si="5"/>
        <v>0</v>
      </c>
      <c r="I116" s="204">
        <f t="shared" si="6"/>
        <v>5303.5</v>
      </c>
      <c r="J116" s="205">
        <f t="shared" si="7"/>
        <v>-4794.6699999999973</v>
      </c>
    </row>
    <row r="117" spans="2:10" ht="12.75" customHeight="1" x14ac:dyDescent="0.25">
      <c r="B117" s="198">
        <v>104</v>
      </c>
      <c r="C117" s="199" t="s">
        <v>355</v>
      </c>
      <c r="D117" s="199"/>
      <c r="E117" s="199" t="s">
        <v>356</v>
      </c>
      <c r="F117" s="200">
        <v>31.03</v>
      </c>
      <c r="G117" s="201">
        <f t="shared" si="4"/>
        <v>-4763.6399999999976</v>
      </c>
      <c r="H117" s="204">
        <f t="shared" si="5"/>
        <v>0</v>
      </c>
      <c r="I117" s="204">
        <f t="shared" si="6"/>
        <v>5303.5</v>
      </c>
      <c r="J117" s="205">
        <f t="shared" si="7"/>
        <v>-4763.6399999999976</v>
      </c>
    </row>
    <row r="118" spans="2:10" ht="12.75" customHeight="1" x14ac:dyDescent="0.25">
      <c r="B118" s="198">
        <v>105</v>
      </c>
      <c r="C118" s="199" t="s">
        <v>357</v>
      </c>
      <c r="D118" s="199"/>
      <c r="E118" s="199" t="s">
        <v>358</v>
      </c>
      <c r="F118" s="200">
        <v>16.760000000000002</v>
      </c>
      <c r="G118" s="201">
        <f t="shared" si="4"/>
        <v>-4746.8799999999974</v>
      </c>
      <c r="H118" s="204">
        <f t="shared" si="5"/>
        <v>0</v>
      </c>
      <c r="I118" s="204">
        <f t="shared" si="6"/>
        <v>5303.5</v>
      </c>
      <c r="J118" s="205">
        <f t="shared" si="7"/>
        <v>-4746.8799999999974</v>
      </c>
    </row>
    <row r="119" spans="2:10" ht="12.75" customHeight="1" x14ac:dyDescent="0.25">
      <c r="B119" s="198">
        <v>106</v>
      </c>
      <c r="C119" s="199" t="s">
        <v>359</v>
      </c>
      <c r="D119" s="199"/>
      <c r="E119" s="199" t="s">
        <v>360</v>
      </c>
      <c r="F119" s="200">
        <v>8.43</v>
      </c>
      <c r="G119" s="201">
        <f t="shared" si="4"/>
        <v>-4738.4499999999971</v>
      </c>
      <c r="H119" s="204">
        <f t="shared" si="5"/>
        <v>0</v>
      </c>
      <c r="I119" s="204">
        <f t="shared" si="6"/>
        <v>5303.5</v>
      </c>
      <c r="J119" s="205">
        <f t="shared" si="7"/>
        <v>-4738.4499999999971</v>
      </c>
    </row>
    <row r="120" spans="2:10" ht="12.75" customHeight="1" x14ac:dyDescent="0.25">
      <c r="B120" s="198">
        <v>107</v>
      </c>
      <c r="C120" s="199" t="s">
        <v>361</v>
      </c>
      <c r="D120" s="199"/>
      <c r="E120" s="199" t="s">
        <v>362</v>
      </c>
      <c r="F120" s="200">
        <v>7.0000000000000007E-2</v>
      </c>
      <c r="G120" s="201">
        <f t="shared" si="4"/>
        <v>-4738.3799999999974</v>
      </c>
      <c r="H120" s="204">
        <f t="shared" si="5"/>
        <v>0</v>
      </c>
      <c r="I120" s="204">
        <f t="shared" si="6"/>
        <v>5303.5</v>
      </c>
      <c r="J120" s="205">
        <f t="shared" si="7"/>
        <v>-4738.3799999999974</v>
      </c>
    </row>
    <row r="121" spans="2:10" ht="12.75" customHeight="1" x14ac:dyDescent="0.25">
      <c r="B121" s="198">
        <v>108</v>
      </c>
      <c r="C121" s="199" t="s">
        <v>363</v>
      </c>
      <c r="D121" s="199"/>
      <c r="E121" s="199" t="s">
        <v>364</v>
      </c>
      <c r="F121" s="200">
        <v>8.3800000000000008</v>
      </c>
      <c r="G121" s="201">
        <f t="shared" si="4"/>
        <v>-4729.9999999999973</v>
      </c>
      <c r="H121" s="204">
        <f t="shared" si="5"/>
        <v>0</v>
      </c>
      <c r="I121" s="204">
        <f t="shared" si="6"/>
        <v>5303.5</v>
      </c>
      <c r="J121" s="205">
        <f t="shared" si="7"/>
        <v>-4729.9999999999973</v>
      </c>
    </row>
    <row r="122" spans="2:10" ht="12.75" customHeight="1" x14ac:dyDescent="0.25">
      <c r="B122" s="198">
        <v>109</v>
      </c>
      <c r="C122" s="199" t="s">
        <v>365</v>
      </c>
      <c r="D122" s="199"/>
      <c r="E122" s="199" t="s">
        <v>366</v>
      </c>
      <c r="F122" s="200">
        <v>152.27000000000001</v>
      </c>
      <c r="G122" s="201">
        <f t="shared" si="4"/>
        <v>-4577.7299999999968</v>
      </c>
      <c r="H122" s="204">
        <f t="shared" si="5"/>
        <v>0</v>
      </c>
      <c r="I122" s="204">
        <f t="shared" si="6"/>
        <v>5303.5</v>
      </c>
      <c r="J122" s="205">
        <f t="shared" si="7"/>
        <v>-4577.7299999999968</v>
      </c>
    </row>
    <row r="123" spans="2:10" ht="12.75" customHeight="1" x14ac:dyDescent="0.25">
      <c r="B123" s="198">
        <v>110</v>
      </c>
      <c r="C123" s="199" t="s">
        <v>367</v>
      </c>
      <c r="D123" s="199"/>
      <c r="E123" s="199" t="s">
        <v>368</v>
      </c>
      <c r="F123" s="200">
        <v>25.59</v>
      </c>
      <c r="G123" s="201">
        <f t="shared" si="4"/>
        <v>-4552.1399999999967</v>
      </c>
      <c r="H123" s="204">
        <f t="shared" si="5"/>
        <v>0</v>
      </c>
      <c r="I123" s="204">
        <f t="shared" si="6"/>
        <v>5303.5</v>
      </c>
      <c r="J123" s="205">
        <f t="shared" si="7"/>
        <v>-4552.1399999999967</v>
      </c>
    </row>
    <row r="124" spans="2:10" x14ac:dyDescent="0.25">
      <c r="B124" s="198">
        <v>111</v>
      </c>
      <c r="C124" s="199" t="s">
        <v>369</v>
      </c>
      <c r="D124" s="199"/>
      <c r="E124" s="199" t="s">
        <v>370</v>
      </c>
      <c r="F124" s="200">
        <v>0.91</v>
      </c>
      <c r="G124" s="201">
        <f t="shared" si="4"/>
        <v>-4551.2299999999968</v>
      </c>
      <c r="H124" s="204">
        <f t="shared" si="5"/>
        <v>0</v>
      </c>
      <c r="I124" s="204">
        <f t="shared" si="6"/>
        <v>5303.5</v>
      </c>
      <c r="J124" s="205">
        <f t="shared" si="7"/>
        <v>-4551.2299999999968</v>
      </c>
    </row>
    <row r="125" spans="2:10" ht="12.75" customHeight="1" x14ac:dyDescent="0.25">
      <c r="B125" s="198">
        <v>112</v>
      </c>
      <c r="C125" s="199" t="s">
        <v>371</v>
      </c>
      <c r="D125" s="199"/>
      <c r="E125" s="199" t="s">
        <v>372</v>
      </c>
      <c r="F125" s="200">
        <v>1.68</v>
      </c>
      <c r="G125" s="201">
        <f t="shared" si="4"/>
        <v>-4549.5499999999965</v>
      </c>
      <c r="H125" s="204">
        <f t="shared" si="5"/>
        <v>0</v>
      </c>
      <c r="I125" s="204">
        <f t="shared" si="6"/>
        <v>5303.5</v>
      </c>
      <c r="J125" s="205">
        <f t="shared" si="7"/>
        <v>-4549.5499999999965</v>
      </c>
    </row>
    <row r="126" spans="2:10" ht="12.75" customHeight="1" x14ac:dyDescent="0.25">
      <c r="B126" s="198">
        <v>113</v>
      </c>
      <c r="C126" s="199" t="s">
        <v>373</v>
      </c>
      <c r="D126" s="199"/>
      <c r="E126" s="199" t="s">
        <v>374</v>
      </c>
      <c r="F126" s="200">
        <v>5.04</v>
      </c>
      <c r="G126" s="201">
        <f t="shared" si="4"/>
        <v>-4544.5099999999966</v>
      </c>
      <c r="H126" s="204">
        <f t="shared" si="5"/>
        <v>0</v>
      </c>
      <c r="I126" s="204">
        <f t="shared" si="6"/>
        <v>5303.5</v>
      </c>
      <c r="J126" s="205">
        <f t="shared" si="7"/>
        <v>-4544.5099999999966</v>
      </c>
    </row>
    <row r="127" spans="2:10" ht="12.75" customHeight="1" x14ac:dyDescent="0.25">
      <c r="B127" s="198">
        <v>114</v>
      </c>
      <c r="C127" s="199" t="s">
        <v>375</v>
      </c>
      <c r="D127" s="199"/>
      <c r="E127" s="199" t="s">
        <v>376</v>
      </c>
      <c r="F127" s="200">
        <v>41.54</v>
      </c>
      <c r="G127" s="201">
        <f t="shared" si="4"/>
        <v>-4502.9699999999966</v>
      </c>
      <c r="H127" s="204">
        <f t="shared" si="5"/>
        <v>0</v>
      </c>
      <c r="I127" s="204">
        <f t="shared" si="6"/>
        <v>5303.5</v>
      </c>
      <c r="J127" s="205">
        <f t="shared" si="7"/>
        <v>-4502.9699999999966</v>
      </c>
    </row>
    <row r="128" spans="2:10" ht="12.75" customHeight="1" x14ac:dyDescent="0.25">
      <c r="B128" s="198">
        <v>115</v>
      </c>
      <c r="C128" s="199" t="s">
        <v>377</v>
      </c>
      <c r="D128" s="199"/>
      <c r="E128" s="199" t="s">
        <v>378</v>
      </c>
      <c r="F128" s="200">
        <v>5.25</v>
      </c>
      <c r="G128" s="201">
        <f t="shared" si="4"/>
        <v>-4497.7199999999966</v>
      </c>
      <c r="H128" s="204">
        <f t="shared" si="5"/>
        <v>0</v>
      </c>
      <c r="I128" s="204">
        <f t="shared" si="6"/>
        <v>5303.5</v>
      </c>
      <c r="J128" s="205">
        <f t="shared" si="7"/>
        <v>-4497.7199999999966</v>
      </c>
    </row>
    <row r="129" spans="2:10" ht="12.75" customHeight="1" x14ac:dyDescent="0.25">
      <c r="B129" s="198">
        <v>116</v>
      </c>
      <c r="C129" s="199" t="s">
        <v>379</v>
      </c>
      <c r="D129" s="199"/>
      <c r="E129" s="199" t="s">
        <v>380</v>
      </c>
      <c r="F129" s="200">
        <v>16.7</v>
      </c>
      <c r="G129" s="201">
        <f t="shared" si="4"/>
        <v>-4481.0199999999968</v>
      </c>
      <c r="H129" s="204">
        <f t="shared" si="5"/>
        <v>0</v>
      </c>
      <c r="I129" s="204">
        <f t="shared" si="6"/>
        <v>5303.5</v>
      </c>
      <c r="J129" s="205">
        <f t="shared" si="7"/>
        <v>-4481.0199999999968</v>
      </c>
    </row>
    <row r="130" spans="2:10" ht="12.75" customHeight="1" x14ac:dyDescent="0.25">
      <c r="B130" s="198">
        <v>117</v>
      </c>
      <c r="C130" s="199" t="s">
        <v>381</v>
      </c>
      <c r="D130" s="199"/>
      <c r="E130" s="199" t="s">
        <v>382</v>
      </c>
      <c r="F130" s="200">
        <v>3.4</v>
      </c>
      <c r="G130" s="201">
        <f t="shared" si="4"/>
        <v>-4477.6199999999972</v>
      </c>
      <c r="H130" s="204">
        <f t="shared" si="5"/>
        <v>0</v>
      </c>
      <c r="I130" s="204">
        <f t="shared" si="6"/>
        <v>5303.5</v>
      </c>
      <c r="J130" s="205">
        <f t="shared" si="7"/>
        <v>-4477.6199999999972</v>
      </c>
    </row>
    <row r="131" spans="2:10" ht="12.75" customHeight="1" x14ac:dyDescent="0.25">
      <c r="B131" s="198">
        <v>118</v>
      </c>
      <c r="C131" s="199" t="s">
        <v>383</v>
      </c>
      <c r="D131" s="199"/>
      <c r="E131" s="199" t="s">
        <v>384</v>
      </c>
      <c r="F131" s="200">
        <v>10.51</v>
      </c>
      <c r="G131" s="201">
        <f t="shared" si="4"/>
        <v>-4467.1099999999969</v>
      </c>
      <c r="H131" s="204">
        <f t="shared" si="5"/>
        <v>0</v>
      </c>
      <c r="I131" s="204">
        <f t="shared" si="6"/>
        <v>5303.5</v>
      </c>
      <c r="J131" s="205">
        <f t="shared" si="7"/>
        <v>-4467.1099999999969</v>
      </c>
    </row>
    <row r="132" spans="2:10" ht="12.75" customHeight="1" x14ac:dyDescent="0.25">
      <c r="B132" s="198">
        <v>119</v>
      </c>
      <c r="C132" s="199" t="s">
        <v>385</v>
      </c>
      <c r="D132" s="199"/>
      <c r="E132" s="199" t="s">
        <v>386</v>
      </c>
      <c r="F132" s="200">
        <v>5.33</v>
      </c>
      <c r="G132" s="201">
        <f t="shared" si="4"/>
        <v>-4461.779999999997</v>
      </c>
      <c r="H132" s="204">
        <f t="shared" si="5"/>
        <v>0</v>
      </c>
      <c r="I132" s="204">
        <f t="shared" si="6"/>
        <v>5303.5</v>
      </c>
      <c r="J132" s="205">
        <f t="shared" si="7"/>
        <v>-4461.779999999997</v>
      </c>
    </row>
    <row r="133" spans="2:10" ht="12.75" customHeight="1" x14ac:dyDescent="0.25">
      <c r="B133" s="198">
        <v>120</v>
      </c>
      <c r="C133" s="199" t="s">
        <v>387</v>
      </c>
      <c r="D133" s="199"/>
      <c r="E133" s="199" t="s">
        <v>388</v>
      </c>
      <c r="F133" s="200">
        <v>1.68</v>
      </c>
      <c r="G133" s="201">
        <f t="shared" si="4"/>
        <v>-4460.0999999999967</v>
      </c>
      <c r="H133" s="204">
        <f t="shared" si="5"/>
        <v>0</v>
      </c>
      <c r="I133" s="204">
        <f t="shared" si="6"/>
        <v>5303.5</v>
      </c>
      <c r="J133" s="205">
        <f t="shared" si="7"/>
        <v>-4460.0999999999967</v>
      </c>
    </row>
    <row r="134" spans="2:10" ht="12.75" customHeight="1" x14ac:dyDescent="0.25">
      <c r="B134" s="198">
        <v>121</v>
      </c>
      <c r="C134" s="199" t="s">
        <v>389</v>
      </c>
      <c r="D134" s="199"/>
      <c r="E134" s="199" t="s">
        <v>390</v>
      </c>
      <c r="F134" s="200">
        <v>5.04</v>
      </c>
      <c r="G134" s="201">
        <f t="shared" si="4"/>
        <v>-4455.0599999999968</v>
      </c>
      <c r="H134" s="204">
        <f t="shared" si="5"/>
        <v>0</v>
      </c>
      <c r="I134" s="204">
        <f t="shared" si="6"/>
        <v>5303.5</v>
      </c>
      <c r="J134" s="205">
        <f t="shared" si="7"/>
        <v>-4455.0599999999968</v>
      </c>
    </row>
    <row r="135" spans="2:10" ht="12.75" customHeight="1" x14ac:dyDescent="0.25">
      <c r="B135" s="198">
        <v>122</v>
      </c>
      <c r="C135" s="199" t="s">
        <v>391</v>
      </c>
      <c r="D135" s="199"/>
      <c r="E135" s="199" t="s">
        <v>392</v>
      </c>
      <c r="F135" s="200">
        <v>8.09</v>
      </c>
      <c r="G135" s="201">
        <f t="shared" si="4"/>
        <v>-4446.9699999999966</v>
      </c>
      <c r="H135" s="204">
        <f t="shared" si="5"/>
        <v>0</v>
      </c>
      <c r="I135" s="204">
        <f t="shared" si="6"/>
        <v>5303.5</v>
      </c>
      <c r="J135" s="205">
        <f t="shared" si="7"/>
        <v>-4446.9699999999966</v>
      </c>
    </row>
    <row r="136" spans="2:10" ht="12.75" customHeight="1" x14ac:dyDescent="0.25">
      <c r="B136" s="198">
        <v>123</v>
      </c>
      <c r="C136" s="199" t="s">
        <v>393</v>
      </c>
      <c r="D136" s="199"/>
      <c r="E136" s="199" t="s">
        <v>394</v>
      </c>
      <c r="F136" s="200">
        <v>1.68</v>
      </c>
      <c r="G136" s="201">
        <f t="shared" si="4"/>
        <v>-4445.2899999999963</v>
      </c>
      <c r="H136" s="204">
        <f t="shared" si="5"/>
        <v>0</v>
      </c>
      <c r="I136" s="204">
        <f t="shared" si="6"/>
        <v>5303.5</v>
      </c>
      <c r="J136" s="205">
        <f t="shared" si="7"/>
        <v>-4445.2899999999963</v>
      </c>
    </row>
    <row r="137" spans="2:10" ht="12.75" customHeight="1" x14ac:dyDescent="0.25">
      <c r="B137" s="198">
        <v>124</v>
      </c>
      <c r="C137" s="199" t="s">
        <v>395</v>
      </c>
      <c r="D137" s="199"/>
      <c r="E137" s="199" t="s">
        <v>396</v>
      </c>
      <c r="F137" s="200">
        <v>8.56</v>
      </c>
      <c r="G137" s="201">
        <f t="shared" si="4"/>
        <v>-4436.7299999999959</v>
      </c>
      <c r="H137" s="204">
        <f t="shared" si="5"/>
        <v>0</v>
      </c>
      <c r="I137" s="204">
        <f t="shared" si="6"/>
        <v>5303.5</v>
      </c>
      <c r="J137" s="205">
        <f t="shared" si="7"/>
        <v>-4436.7299999999959</v>
      </c>
    </row>
    <row r="138" spans="2:10" ht="12.75" customHeight="1" x14ac:dyDescent="0.25">
      <c r="B138" s="198">
        <v>125</v>
      </c>
      <c r="C138" s="199" t="s">
        <v>397</v>
      </c>
      <c r="D138" s="199"/>
      <c r="E138" s="199" t="s">
        <v>398</v>
      </c>
      <c r="F138" s="200">
        <v>5.04</v>
      </c>
      <c r="G138" s="201">
        <f t="shared" si="4"/>
        <v>-4431.689999999996</v>
      </c>
      <c r="H138" s="204">
        <f t="shared" si="5"/>
        <v>0</v>
      </c>
      <c r="I138" s="204">
        <f t="shared" si="6"/>
        <v>5303.5</v>
      </c>
      <c r="J138" s="205">
        <f t="shared" si="7"/>
        <v>-4431.689999999996</v>
      </c>
    </row>
    <row r="139" spans="2:10" ht="12.75" customHeight="1" x14ac:dyDescent="0.25">
      <c r="B139" s="198">
        <v>126</v>
      </c>
      <c r="C139" s="199" t="s">
        <v>399</v>
      </c>
      <c r="D139" s="199"/>
      <c r="E139" s="199" t="s">
        <v>400</v>
      </c>
      <c r="F139" s="200">
        <v>5.04</v>
      </c>
      <c r="G139" s="201">
        <f t="shared" si="4"/>
        <v>-4426.649999999996</v>
      </c>
      <c r="H139" s="204">
        <f t="shared" si="5"/>
        <v>0</v>
      </c>
      <c r="I139" s="204">
        <f t="shared" si="6"/>
        <v>5303.5</v>
      </c>
      <c r="J139" s="205">
        <f t="shared" si="7"/>
        <v>-4426.649999999996</v>
      </c>
    </row>
    <row r="140" spans="2:10" ht="12.75" customHeight="1" x14ac:dyDescent="0.25">
      <c r="B140" s="198">
        <v>127</v>
      </c>
      <c r="C140" s="199" t="s">
        <v>401</v>
      </c>
      <c r="D140" s="199"/>
      <c r="E140" s="199" t="s">
        <v>402</v>
      </c>
      <c r="F140" s="200">
        <v>1.52</v>
      </c>
      <c r="G140" s="201">
        <f t="shared" si="4"/>
        <v>-4425.1299999999956</v>
      </c>
      <c r="H140" s="204">
        <f t="shared" si="5"/>
        <v>0</v>
      </c>
      <c r="I140" s="204">
        <f t="shared" si="6"/>
        <v>5303.5</v>
      </c>
      <c r="J140" s="205">
        <f t="shared" si="7"/>
        <v>-4425.1299999999956</v>
      </c>
    </row>
    <row r="141" spans="2:10" ht="12.75" customHeight="1" x14ac:dyDescent="0.25">
      <c r="B141" s="198">
        <v>128</v>
      </c>
      <c r="C141" s="199" t="s">
        <v>403</v>
      </c>
      <c r="D141" s="199"/>
      <c r="E141" s="199" t="s">
        <v>404</v>
      </c>
      <c r="F141" s="200">
        <v>11.09</v>
      </c>
      <c r="G141" s="201">
        <f t="shared" si="4"/>
        <v>-4414.0399999999954</v>
      </c>
      <c r="H141" s="204">
        <f t="shared" si="5"/>
        <v>0</v>
      </c>
      <c r="I141" s="204">
        <f t="shared" si="6"/>
        <v>5303.5</v>
      </c>
      <c r="J141" s="205">
        <f t="shared" si="7"/>
        <v>-4414.0399999999954</v>
      </c>
    </row>
    <row r="142" spans="2:10" ht="12.75" customHeight="1" x14ac:dyDescent="0.25">
      <c r="B142" s="198">
        <v>129</v>
      </c>
      <c r="C142" s="199" t="s">
        <v>405</v>
      </c>
      <c r="D142" s="199"/>
      <c r="E142" s="199" t="s">
        <v>406</v>
      </c>
      <c r="F142" s="200">
        <v>1.68</v>
      </c>
      <c r="G142" s="201">
        <f t="shared" ref="G142:G205" si="8">F142+J141</f>
        <v>-4412.3599999999951</v>
      </c>
      <c r="H142" s="204">
        <f t="shared" ref="H142:H205" si="9">IF(G142&gt;0,ROUND(G142/I142+0.5,0),0)</f>
        <v>0</v>
      </c>
      <c r="I142" s="204">
        <f t="shared" ref="I142:I205" si="10">$C$10</f>
        <v>5303.5</v>
      </c>
      <c r="J142" s="205">
        <f t="shared" ref="J142:J205" si="11">G142-(H142*I142)</f>
        <v>-4412.3599999999951</v>
      </c>
    </row>
    <row r="143" spans="2:10" ht="12.75" customHeight="1" x14ac:dyDescent="0.25">
      <c r="B143" s="198">
        <v>130</v>
      </c>
      <c r="C143" s="199" t="s">
        <v>407</v>
      </c>
      <c r="D143" s="199"/>
      <c r="E143" s="199" t="s">
        <v>408</v>
      </c>
      <c r="F143" s="200">
        <v>2.2999999999999998</v>
      </c>
      <c r="G143" s="201">
        <f t="shared" si="8"/>
        <v>-4410.0599999999949</v>
      </c>
      <c r="H143" s="204">
        <f t="shared" si="9"/>
        <v>0</v>
      </c>
      <c r="I143" s="204">
        <f t="shared" si="10"/>
        <v>5303.5</v>
      </c>
      <c r="J143" s="205">
        <f t="shared" si="11"/>
        <v>-4410.0599999999949</v>
      </c>
    </row>
    <row r="144" spans="2:10" ht="12.75" customHeight="1" x14ac:dyDescent="0.25">
      <c r="B144" s="198">
        <v>131</v>
      </c>
      <c r="C144" s="199" t="s">
        <v>409</v>
      </c>
      <c r="D144" s="199"/>
      <c r="E144" s="199" t="s">
        <v>410</v>
      </c>
      <c r="F144" s="200">
        <v>12.6</v>
      </c>
      <c r="G144" s="201">
        <f t="shared" si="8"/>
        <v>-4397.4599999999946</v>
      </c>
      <c r="H144" s="204">
        <f t="shared" si="9"/>
        <v>0</v>
      </c>
      <c r="I144" s="204">
        <f t="shared" si="10"/>
        <v>5303.5</v>
      </c>
      <c r="J144" s="205">
        <f t="shared" si="11"/>
        <v>-4397.4599999999946</v>
      </c>
    </row>
    <row r="145" spans="2:10" ht="12.75" customHeight="1" x14ac:dyDescent="0.25">
      <c r="B145" s="198">
        <v>132</v>
      </c>
      <c r="C145" s="199" t="s">
        <v>411</v>
      </c>
      <c r="D145" s="199"/>
      <c r="E145" s="199" t="s">
        <v>412</v>
      </c>
      <c r="F145" s="200">
        <v>-1.5</v>
      </c>
      <c r="G145" s="201">
        <f t="shared" si="8"/>
        <v>-4398.9599999999946</v>
      </c>
      <c r="H145" s="204">
        <f t="shared" si="9"/>
        <v>0</v>
      </c>
      <c r="I145" s="204">
        <f t="shared" si="10"/>
        <v>5303.5</v>
      </c>
      <c r="J145" s="205">
        <f t="shared" si="11"/>
        <v>-4398.9599999999946</v>
      </c>
    </row>
    <row r="146" spans="2:10" ht="12.75" customHeight="1" x14ac:dyDescent="0.25">
      <c r="B146" s="198">
        <v>133</v>
      </c>
      <c r="C146" s="199" t="s">
        <v>413</v>
      </c>
      <c r="D146" s="199"/>
      <c r="E146" s="199" t="s">
        <v>414</v>
      </c>
      <c r="F146" s="200">
        <v>392.01</v>
      </c>
      <c r="G146" s="201">
        <f t="shared" si="8"/>
        <v>-4006.9499999999944</v>
      </c>
      <c r="H146" s="204">
        <f t="shared" si="9"/>
        <v>0</v>
      </c>
      <c r="I146" s="204">
        <f t="shared" si="10"/>
        <v>5303.5</v>
      </c>
      <c r="J146" s="205">
        <f t="shared" si="11"/>
        <v>-4006.9499999999944</v>
      </c>
    </row>
    <row r="147" spans="2:10" ht="12.75" customHeight="1" x14ac:dyDescent="0.25">
      <c r="B147" s="198">
        <v>134</v>
      </c>
      <c r="C147" s="199" t="s">
        <v>415</v>
      </c>
      <c r="D147" s="199"/>
      <c r="E147" s="199" t="s">
        <v>416</v>
      </c>
      <c r="F147" s="200">
        <v>1.28</v>
      </c>
      <c r="G147" s="201">
        <f t="shared" si="8"/>
        <v>-4005.6699999999942</v>
      </c>
      <c r="H147" s="204">
        <f t="shared" si="9"/>
        <v>0</v>
      </c>
      <c r="I147" s="204">
        <f t="shared" si="10"/>
        <v>5303.5</v>
      </c>
      <c r="J147" s="205">
        <f t="shared" si="11"/>
        <v>-4005.6699999999942</v>
      </c>
    </row>
    <row r="148" spans="2:10" ht="12.75" customHeight="1" x14ac:dyDescent="0.25">
      <c r="B148" s="198">
        <v>135</v>
      </c>
      <c r="C148" s="199" t="s">
        <v>417</v>
      </c>
      <c r="D148" s="199"/>
      <c r="E148" s="199" t="s">
        <v>418</v>
      </c>
      <c r="F148" s="200">
        <v>10.08</v>
      </c>
      <c r="G148" s="201">
        <f t="shared" si="8"/>
        <v>-3995.5899999999942</v>
      </c>
      <c r="H148" s="204">
        <f t="shared" si="9"/>
        <v>0</v>
      </c>
      <c r="I148" s="204">
        <f t="shared" si="10"/>
        <v>5303.5</v>
      </c>
      <c r="J148" s="205">
        <f t="shared" si="11"/>
        <v>-3995.5899999999942</v>
      </c>
    </row>
    <row r="149" spans="2:10" ht="12.75" customHeight="1" x14ac:dyDescent="0.25">
      <c r="B149" s="198">
        <v>136</v>
      </c>
      <c r="C149" s="199" t="s">
        <v>419</v>
      </c>
      <c r="D149" s="199"/>
      <c r="E149" s="199" t="s">
        <v>420</v>
      </c>
      <c r="F149" s="200">
        <v>5.07</v>
      </c>
      <c r="G149" s="201">
        <f t="shared" si="8"/>
        <v>-3990.5199999999941</v>
      </c>
      <c r="H149" s="204">
        <f t="shared" si="9"/>
        <v>0</v>
      </c>
      <c r="I149" s="204">
        <f t="shared" si="10"/>
        <v>5303.5</v>
      </c>
      <c r="J149" s="205">
        <f t="shared" si="11"/>
        <v>-3990.5199999999941</v>
      </c>
    </row>
    <row r="150" spans="2:10" ht="12.75" customHeight="1" x14ac:dyDescent="0.25">
      <c r="B150" s="198">
        <v>137</v>
      </c>
      <c r="C150" s="199" t="s">
        <v>421</v>
      </c>
      <c r="D150" s="199"/>
      <c r="E150" s="199" t="s">
        <v>422</v>
      </c>
      <c r="F150" s="200">
        <v>23.9</v>
      </c>
      <c r="G150" s="201">
        <f t="shared" si="8"/>
        <v>-3966.619999999994</v>
      </c>
      <c r="H150" s="204">
        <f t="shared" si="9"/>
        <v>0</v>
      </c>
      <c r="I150" s="204">
        <f t="shared" si="10"/>
        <v>5303.5</v>
      </c>
      <c r="J150" s="205">
        <f t="shared" si="11"/>
        <v>-3966.619999999994</v>
      </c>
    </row>
    <row r="151" spans="2:10" ht="12.75" customHeight="1" x14ac:dyDescent="0.25">
      <c r="B151" s="198">
        <v>138</v>
      </c>
      <c r="C151" s="199" t="s">
        <v>423</v>
      </c>
      <c r="D151" s="199"/>
      <c r="E151" s="199" t="s">
        <v>424</v>
      </c>
      <c r="F151" s="200">
        <v>5.79</v>
      </c>
      <c r="G151" s="201">
        <f t="shared" si="8"/>
        <v>-3960.829999999994</v>
      </c>
      <c r="H151" s="204">
        <f t="shared" si="9"/>
        <v>0</v>
      </c>
      <c r="I151" s="204">
        <f t="shared" si="10"/>
        <v>5303.5</v>
      </c>
      <c r="J151" s="205">
        <f t="shared" si="11"/>
        <v>-3960.829999999994</v>
      </c>
    </row>
    <row r="152" spans="2:10" ht="12.75" customHeight="1" x14ac:dyDescent="0.25">
      <c r="B152" s="198">
        <v>139</v>
      </c>
      <c r="C152" s="199" t="s">
        <v>425</v>
      </c>
      <c r="D152" s="199"/>
      <c r="E152" s="199" t="s">
        <v>426</v>
      </c>
      <c r="F152" s="200">
        <v>-5.45</v>
      </c>
      <c r="G152" s="201">
        <f t="shared" si="8"/>
        <v>-3966.2799999999938</v>
      </c>
      <c r="H152" s="204">
        <f t="shared" si="9"/>
        <v>0</v>
      </c>
      <c r="I152" s="204">
        <f t="shared" si="10"/>
        <v>5303.5</v>
      </c>
      <c r="J152" s="205">
        <f t="shared" si="11"/>
        <v>-3966.2799999999938</v>
      </c>
    </row>
    <row r="153" spans="2:10" ht="12.75" customHeight="1" x14ac:dyDescent="0.25">
      <c r="B153" s="198">
        <v>140</v>
      </c>
      <c r="C153" s="199" t="s">
        <v>427</v>
      </c>
      <c r="D153" s="199"/>
      <c r="E153" s="199" t="s">
        <v>428</v>
      </c>
      <c r="F153" s="200">
        <v>-291.95</v>
      </c>
      <c r="G153" s="201">
        <f t="shared" si="8"/>
        <v>-4258.2299999999941</v>
      </c>
      <c r="H153" s="204">
        <f t="shared" si="9"/>
        <v>0</v>
      </c>
      <c r="I153" s="204">
        <f t="shared" si="10"/>
        <v>5303.5</v>
      </c>
      <c r="J153" s="205">
        <f t="shared" si="11"/>
        <v>-4258.2299999999941</v>
      </c>
    </row>
    <row r="154" spans="2:10" ht="12.75" customHeight="1" x14ac:dyDescent="0.25">
      <c r="B154" s="198">
        <v>141</v>
      </c>
      <c r="C154" s="199" t="s">
        <v>429</v>
      </c>
      <c r="D154" s="199"/>
      <c r="E154" s="199" t="s">
        <v>430</v>
      </c>
      <c r="F154" s="200">
        <v>25.14</v>
      </c>
      <c r="G154" s="201">
        <f t="shared" si="8"/>
        <v>-4233.0899999999938</v>
      </c>
      <c r="H154" s="204">
        <f t="shared" si="9"/>
        <v>0</v>
      </c>
      <c r="I154" s="204">
        <f t="shared" si="10"/>
        <v>5303.5</v>
      </c>
      <c r="J154" s="205">
        <f t="shared" si="11"/>
        <v>-4233.0899999999938</v>
      </c>
    </row>
    <row r="155" spans="2:10" ht="12.75" customHeight="1" x14ac:dyDescent="0.25">
      <c r="B155" s="198">
        <v>142</v>
      </c>
      <c r="C155" s="199" t="s">
        <v>431</v>
      </c>
      <c r="D155" s="199"/>
      <c r="E155" s="199" t="s">
        <v>432</v>
      </c>
      <c r="F155" s="200">
        <v>212.85</v>
      </c>
      <c r="G155" s="201">
        <f t="shared" si="8"/>
        <v>-4020.2399999999939</v>
      </c>
      <c r="H155" s="204">
        <f t="shared" si="9"/>
        <v>0</v>
      </c>
      <c r="I155" s="204">
        <f t="shared" si="10"/>
        <v>5303.5</v>
      </c>
      <c r="J155" s="205">
        <f t="shared" si="11"/>
        <v>-4020.2399999999939</v>
      </c>
    </row>
    <row r="156" spans="2:10" ht="12.75" customHeight="1" x14ac:dyDescent="0.25">
      <c r="B156" s="198">
        <v>143</v>
      </c>
      <c r="C156" s="199" t="s">
        <v>433</v>
      </c>
      <c r="D156" s="199"/>
      <c r="E156" s="199" t="s">
        <v>434</v>
      </c>
      <c r="F156" s="200">
        <v>27.22</v>
      </c>
      <c r="G156" s="201">
        <f t="shared" si="8"/>
        <v>-3993.0199999999941</v>
      </c>
      <c r="H156" s="204">
        <f t="shared" si="9"/>
        <v>0</v>
      </c>
      <c r="I156" s="204">
        <f t="shared" si="10"/>
        <v>5303.5</v>
      </c>
      <c r="J156" s="205">
        <f t="shared" si="11"/>
        <v>-3993.0199999999941</v>
      </c>
    </row>
    <row r="157" spans="2:10" ht="12.75" customHeight="1" x14ac:dyDescent="0.25">
      <c r="B157" s="198">
        <v>144</v>
      </c>
      <c r="C157" s="199" t="s">
        <v>435</v>
      </c>
      <c r="D157" s="199"/>
      <c r="E157" s="199" t="s">
        <v>436</v>
      </c>
      <c r="F157" s="200">
        <v>20.82</v>
      </c>
      <c r="G157" s="201">
        <f t="shared" si="8"/>
        <v>-3972.1999999999939</v>
      </c>
      <c r="H157" s="204">
        <f t="shared" si="9"/>
        <v>0</v>
      </c>
      <c r="I157" s="204">
        <f t="shared" si="10"/>
        <v>5303.5</v>
      </c>
      <c r="J157" s="205">
        <f t="shared" si="11"/>
        <v>-3972.1999999999939</v>
      </c>
    </row>
    <row r="158" spans="2:10" ht="12.75" customHeight="1" x14ac:dyDescent="0.25">
      <c r="B158" s="198">
        <v>145</v>
      </c>
      <c r="C158" s="199" t="s">
        <v>437</v>
      </c>
      <c r="D158" s="199"/>
      <c r="E158" s="199" t="s">
        <v>438</v>
      </c>
      <c r="F158" s="200">
        <v>29.97</v>
      </c>
      <c r="G158" s="201">
        <f t="shared" si="8"/>
        <v>-3942.2299999999941</v>
      </c>
      <c r="H158" s="204">
        <f t="shared" si="9"/>
        <v>0</v>
      </c>
      <c r="I158" s="204">
        <f t="shared" si="10"/>
        <v>5303.5</v>
      </c>
      <c r="J158" s="205">
        <f t="shared" si="11"/>
        <v>-3942.2299999999941</v>
      </c>
    </row>
    <row r="159" spans="2:10" ht="12.75" customHeight="1" x14ac:dyDescent="0.25">
      <c r="B159" s="198">
        <v>146</v>
      </c>
      <c r="C159" s="199" t="s">
        <v>439</v>
      </c>
      <c r="D159" s="199"/>
      <c r="E159" s="199" t="s">
        <v>440</v>
      </c>
      <c r="F159" s="200">
        <v>5.45</v>
      </c>
      <c r="G159" s="201">
        <f t="shared" si="8"/>
        <v>-3936.7799999999943</v>
      </c>
      <c r="H159" s="204">
        <f t="shared" si="9"/>
        <v>0</v>
      </c>
      <c r="I159" s="204">
        <f t="shared" si="10"/>
        <v>5303.5</v>
      </c>
      <c r="J159" s="205">
        <f t="shared" si="11"/>
        <v>-3936.7799999999943</v>
      </c>
    </row>
    <row r="160" spans="2:10" ht="12.75" customHeight="1" x14ac:dyDescent="0.25">
      <c r="B160" s="198">
        <v>147</v>
      </c>
      <c r="C160" s="199" t="s">
        <v>441</v>
      </c>
      <c r="D160" s="199"/>
      <c r="E160" s="199" t="s">
        <v>442</v>
      </c>
      <c r="F160" s="200">
        <v>7.82</v>
      </c>
      <c r="G160" s="201">
        <f t="shared" si="8"/>
        <v>-3928.9599999999941</v>
      </c>
      <c r="H160" s="204">
        <f t="shared" si="9"/>
        <v>0</v>
      </c>
      <c r="I160" s="204">
        <f t="shared" si="10"/>
        <v>5303.5</v>
      </c>
      <c r="J160" s="205">
        <f t="shared" si="11"/>
        <v>-3928.9599999999941</v>
      </c>
    </row>
    <row r="161" spans="2:10" ht="12.75" customHeight="1" x14ac:dyDescent="0.25">
      <c r="B161" s="198">
        <v>148</v>
      </c>
      <c r="C161" s="199" t="s">
        <v>443</v>
      </c>
      <c r="D161" s="199"/>
      <c r="E161" s="199" t="s">
        <v>444</v>
      </c>
      <c r="F161" s="200">
        <v>6.51</v>
      </c>
      <c r="G161" s="201">
        <f t="shared" si="8"/>
        <v>-3922.4499999999939</v>
      </c>
      <c r="H161" s="204">
        <f t="shared" si="9"/>
        <v>0</v>
      </c>
      <c r="I161" s="204">
        <f t="shared" si="10"/>
        <v>5303.5</v>
      </c>
      <c r="J161" s="205">
        <f t="shared" si="11"/>
        <v>-3922.4499999999939</v>
      </c>
    </row>
    <row r="162" spans="2:10" ht="12.75" customHeight="1" x14ac:dyDescent="0.25">
      <c r="B162" s="198">
        <v>149</v>
      </c>
      <c r="C162" s="199" t="s">
        <v>445</v>
      </c>
      <c r="D162" s="199"/>
      <c r="E162" s="199" t="s">
        <v>446</v>
      </c>
      <c r="F162" s="200">
        <v>110.7</v>
      </c>
      <c r="G162" s="201">
        <f t="shared" si="8"/>
        <v>-3811.7499999999941</v>
      </c>
      <c r="H162" s="204">
        <f t="shared" si="9"/>
        <v>0</v>
      </c>
      <c r="I162" s="204">
        <f t="shared" si="10"/>
        <v>5303.5</v>
      </c>
      <c r="J162" s="205">
        <f t="shared" si="11"/>
        <v>-3811.7499999999941</v>
      </c>
    </row>
    <row r="163" spans="2:10" ht="12.75" customHeight="1" x14ac:dyDescent="0.25">
      <c r="B163" s="198">
        <v>150</v>
      </c>
      <c r="C163" s="199" t="s">
        <v>447</v>
      </c>
      <c r="D163" s="199"/>
      <c r="E163" s="199" t="s">
        <v>448</v>
      </c>
      <c r="F163" s="200">
        <v>39.1</v>
      </c>
      <c r="G163" s="201">
        <f t="shared" si="8"/>
        <v>-3772.6499999999942</v>
      </c>
      <c r="H163" s="204">
        <f t="shared" si="9"/>
        <v>0</v>
      </c>
      <c r="I163" s="204">
        <f t="shared" si="10"/>
        <v>5303.5</v>
      </c>
      <c r="J163" s="205">
        <f t="shared" si="11"/>
        <v>-3772.6499999999942</v>
      </c>
    </row>
    <row r="164" spans="2:10" ht="12.75" customHeight="1" x14ac:dyDescent="0.25">
      <c r="B164" s="198">
        <v>151</v>
      </c>
      <c r="C164" s="199" t="s">
        <v>449</v>
      </c>
      <c r="D164" s="199"/>
      <c r="E164" s="199" t="s">
        <v>450</v>
      </c>
      <c r="F164" s="200">
        <v>12.3</v>
      </c>
      <c r="G164" s="201">
        <f t="shared" si="8"/>
        <v>-3760.349999999994</v>
      </c>
      <c r="H164" s="204">
        <f t="shared" si="9"/>
        <v>0</v>
      </c>
      <c r="I164" s="204">
        <f t="shared" si="10"/>
        <v>5303.5</v>
      </c>
      <c r="J164" s="205">
        <f t="shared" si="11"/>
        <v>-3760.349999999994</v>
      </c>
    </row>
    <row r="165" spans="2:10" ht="12.75" customHeight="1" x14ac:dyDescent="0.25">
      <c r="B165" s="198">
        <v>152</v>
      </c>
      <c r="C165" s="199" t="s">
        <v>451</v>
      </c>
      <c r="D165" s="199"/>
      <c r="E165" s="199" t="s">
        <v>452</v>
      </c>
      <c r="F165" s="200">
        <v>35.799999999999997</v>
      </c>
      <c r="G165" s="201">
        <f t="shared" si="8"/>
        <v>-3724.5499999999938</v>
      </c>
      <c r="H165" s="204">
        <f t="shared" si="9"/>
        <v>0</v>
      </c>
      <c r="I165" s="204">
        <f t="shared" si="10"/>
        <v>5303.5</v>
      </c>
      <c r="J165" s="205">
        <f t="shared" si="11"/>
        <v>-3724.5499999999938</v>
      </c>
    </row>
    <row r="166" spans="2:10" ht="12.75" customHeight="1" x14ac:dyDescent="0.25">
      <c r="B166" s="198">
        <v>153</v>
      </c>
      <c r="C166" s="199" t="s">
        <v>453</v>
      </c>
      <c r="D166" s="199"/>
      <c r="E166" s="199" t="s">
        <v>454</v>
      </c>
      <c r="F166" s="200">
        <v>6.74</v>
      </c>
      <c r="G166" s="201">
        <f t="shared" si="8"/>
        <v>-3717.809999999994</v>
      </c>
      <c r="H166" s="204">
        <f t="shared" si="9"/>
        <v>0</v>
      </c>
      <c r="I166" s="204">
        <f t="shared" si="10"/>
        <v>5303.5</v>
      </c>
      <c r="J166" s="205">
        <f t="shared" si="11"/>
        <v>-3717.809999999994</v>
      </c>
    </row>
    <row r="167" spans="2:10" ht="12.75" customHeight="1" x14ac:dyDescent="0.25">
      <c r="B167" s="198">
        <v>154</v>
      </c>
      <c r="C167" s="199" t="s">
        <v>455</v>
      </c>
      <c r="D167" s="199"/>
      <c r="E167" s="199" t="s">
        <v>456</v>
      </c>
      <c r="F167" s="200">
        <v>3.58</v>
      </c>
      <c r="G167" s="201">
        <f t="shared" si="8"/>
        <v>-3714.2299999999941</v>
      </c>
      <c r="H167" s="204">
        <f t="shared" si="9"/>
        <v>0</v>
      </c>
      <c r="I167" s="204">
        <f t="shared" si="10"/>
        <v>5303.5</v>
      </c>
      <c r="J167" s="205">
        <f t="shared" si="11"/>
        <v>-3714.2299999999941</v>
      </c>
    </row>
    <row r="168" spans="2:10" ht="12.75" customHeight="1" x14ac:dyDescent="0.25">
      <c r="B168" s="198">
        <v>155</v>
      </c>
      <c r="C168" s="199" t="s">
        <v>457</v>
      </c>
      <c r="D168" s="199"/>
      <c r="E168" s="199" t="s">
        <v>458</v>
      </c>
      <c r="F168" s="200">
        <v>15.64</v>
      </c>
      <c r="G168" s="201">
        <f t="shared" si="8"/>
        <v>-3698.5899999999942</v>
      </c>
      <c r="H168" s="204">
        <f t="shared" si="9"/>
        <v>0</v>
      </c>
      <c r="I168" s="204">
        <f t="shared" si="10"/>
        <v>5303.5</v>
      </c>
      <c r="J168" s="205">
        <f t="shared" si="11"/>
        <v>-3698.5899999999942</v>
      </c>
    </row>
    <row r="169" spans="2:10" ht="12.75" customHeight="1" x14ac:dyDescent="0.25">
      <c r="B169" s="198">
        <v>156</v>
      </c>
      <c r="C169" s="199" t="s">
        <v>459</v>
      </c>
      <c r="D169" s="199"/>
      <c r="E169" s="199" t="s">
        <v>460</v>
      </c>
      <c r="F169" s="200">
        <v>36.08</v>
      </c>
      <c r="G169" s="201">
        <f t="shared" si="8"/>
        <v>-3662.5099999999943</v>
      </c>
      <c r="H169" s="204">
        <f t="shared" si="9"/>
        <v>0</v>
      </c>
      <c r="I169" s="204">
        <f t="shared" si="10"/>
        <v>5303.5</v>
      </c>
      <c r="J169" s="205">
        <f t="shared" si="11"/>
        <v>-3662.5099999999943</v>
      </c>
    </row>
    <row r="170" spans="2:10" ht="12.75" customHeight="1" x14ac:dyDescent="0.25">
      <c r="B170" s="198">
        <v>157</v>
      </c>
      <c r="C170" s="199" t="s">
        <v>461</v>
      </c>
      <c r="D170" s="199"/>
      <c r="E170" s="199" t="s">
        <v>462</v>
      </c>
      <c r="F170" s="200">
        <v>17.899999999999999</v>
      </c>
      <c r="G170" s="201">
        <f t="shared" si="8"/>
        <v>-3644.6099999999942</v>
      </c>
      <c r="H170" s="204">
        <f t="shared" si="9"/>
        <v>0</v>
      </c>
      <c r="I170" s="204">
        <f t="shared" si="10"/>
        <v>5303.5</v>
      </c>
      <c r="J170" s="205">
        <f t="shared" si="11"/>
        <v>-3644.6099999999942</v>
      </c>
    </row>
    <row r="171" spans="2:10" ht="12.75" customHeight="1" x14ac:dyDescent="0.25">
      <c r="B171" s="198">
        <v>158</v>
      </c>
      <c r="C171" s="199" t="s">
        <v>463</v>
      </c>
      <c r="D171" s="199"/>
      <c r="E171" s="199" t="s">
        <v>464</v>
      </c>
      <c r="F171" s="200">
        <v>-7.82</v>
      </c>
      <c r="G171" s="201">
        <f t="shared" si="8"/>
        <v>-3652.4299999999944</v>
      </c>
      <c r="H171" s="204">
        <f t="shared" si="9"/>
        <v>0</v>
      </c>
      <c r="I171" s="204">
        <f t="shared" si="10"/>
        <v>5303.5</v>
      </c>
      <c r="J171" s="205">
        <f t="shared" si="11"/>
        <v>-3652.4299999999944</v>
      </c>
    </row>
    <row r="172" spans="2:10" ht="12.75" customHeight="1" x14ac:dyDescent="0.25">
      <c r="B172" s="198">
        <v>159</v>
      </c>
      <c r="C172" s="199" t="s">
        <v>465</v>
      </c>
      <c r="D172" s="199"/>
      <c r="E172" s="199" t="s">
        <v>466</v>
      </c>
      <c r="F172" s="200">
        <v>23.46</v>
      </c>
      <c r="G172" s="201">
        <f t="shared" si="8"/>
        <v>-3628.9699999999943</v>
      </c>
      <c r="H172" s="204">
        <f t="shared" si="9"/>
        <v>0</v>
      </c>
      <c r="I172" s="204">
        <f t="shared" si="10"/>
        <v>5303.5</v>
      </c>
      <c r="J172" s="205">
        <f t="shared" si="11"/>
        <v>-3628.9699999999943</v>
      </c>
    </row>
    <row r="173" spans="2:10" ht="12.75" customHeight="1" x14ac:dyDescent="0.25">
      <c r="B173" s="198">
        <v>160</v>
      </c>
      <c r="C173" s="199" t="s">
        <v>467</v>
      </c>
      <c r="D173" s="199"/>
      <c r="E173" s="199" t="s">
        <v>468</v>
      </c>
      <c r="F173" s="200">
        <v>8.1199999999999992</v>
      </c>
      <c r="G173" s="201">
        <f t="shared" si="8"/>
        <v>-3620.8499999999945</v>
      </c>
      <c r="H173" s="204">
        <f t="shared" si="9"/>
        <v>0</v>
      </c>
      <c r="I173" s="204">
        <f t="shared" si="10"/>
        <v>5303.5</v>
      </c>
      <c r="J173" s="205">
        <f t="shared" si="11"/>
        <v>-3620.8499999999945</v>
      </c>
    </row>
    <row r="174" spans="2:10" ht="12.75" customHeight="1" x14ac:dyDescent="0.25">
      <c r="B174" s="198">
        <v>161</v>
      </c>
      <c r="C174" s="199" t="s">
        <v>469</v>
      </c>
      <c r="D174" s="199"/>
      <c r="E174" s="199" t="s">
        <v>470</v>
      </c>
      <c r="F174" s="200">
        <v>54.66</v>
      </c>
      <c r="G174" s="201">
        <f t="shared" si="8"/>
        <v>-3566.1899999999946</v>
      </c>
      <c r="H174" s="204">
        <f t="shared" si="9"/>
        <v>0</v>
      </c>
      <c r="I174" s="204">
        <f t="shared" si="10"/>
        <v>5303.5</v>
      </c>
      <c r="J174" s="205">
        <f t="shared" si="11"/>
        <v>-3566.1899999999946</v>
      </c>
    </row>
    <row r="175" spans="2:10" ht="12.75" customHeight="1" x14ac:dyDescent="0.25">
      <c r="B175" s="198">
        <v>162</v>
      </c>
      <c r="C175" s="199" t="s">
        <v>471</v>
      </c>
      <c r="D175" s="199"/>
      <c r="E175" s="199" t="s">
        <v>472</v>
      </c>
      <c r="F175" s="200">
        <v>34.68</v>
      </c>
      <c r="G175" s="201">
        <f t="shared" si="8"/>
        <v>-3531.5099999999948</v>
      </c>
      <c r="H175" s="204">
        <f t="shared" si="9"/>
        <v>0</v>
      </c>
      <c r="I175" s="204">
        <f t="shared" si="10"/>
        <v>5303.5</v>
      </c>
      <c r="J175" s="205">
        <f t="shared" si="11"/>
        <v>-3531.5099999999948</v>
      </c>
    </row>
    <row r="176" spans="2:10" ht="12.75" customHeight="1" x14ac:dyDescent="0.25">
      <c r="B176" s="198">
        <v>163</v>
      </c>
      <c r="C176" s="199" t="s">
        <v>473</v>
      </c>
      <c r="D176" s="199"/>
      <c r="E176" s="199" t="s">
        <v>474</v>
      </c>
      <c r="F176" s="200">
        <v>19.2</v>
      </c>
      <c r="G176" s="201">
        <f t="shared" si="8"/>
        <v>-3512.3099999999949</v>
      </c>
      <c r="H176" s="204">
        <f t="shared" si="9"/>
        <v>0</v>
      </c>
      <c r="I176" s="204">
        <f t="shared" si="10"/>
        <v>5303.5</v>
      </c>
      <c r="J176" s="205">
        <f t="shared" si="11"/>
        <v>-3512.3099999999949</v>
      </c>
    </row>
    <row r="177" spans="2:10" ht="12.75" customHeight="1" x14ac:dyDescent="0.25">
      <c r="B177" s="198">
        <v>164</v>
      </c>
      <c r="C177" s="199" t="s">
        <v>475</v>
      </c>
      <c r="D177" s="199"/>
      <c r="E177" s="199" t="s">
        <v>476</v>
      </c>
      <c r="F177" s="200">
        <v>7.85</v>
      </c>
      <c r="G177" s="201">
        <f t="shared" si="8"/>
        <v>-3504.459999999995</v>
      </c>
      <c r="H177" s="204">
        <f t="shared" si="9"/>
        <v>0</v>
      </c>
      <c r="I177" s="204">
        <f t="shared" si="10"/>
        <v>5303.5</v>
      </c>
      <c r="J177" s="205">
        <f t="shared" si="11"/>
        <v>-3504.459999999995</v>
      </c>
    </row>
    <row r="178" spans="2:10" ht="12.75" customHeight="1" x14ac:dyDescent="0.25">
      <c r="B178" s="198">
        <v>165</v>
      </c>
      <c r="C178" s="199" t="s">
        <v>477</v>
      </c>
      <c r="D178" s="199"/>
      <c r="E178" s="199" t="s">
        <v>478</v>
      </c>
      <c r="F178" s="200">
        <v>29.55</v>
      </c>
      <c r="G178" s="201">
        <f t="shared" si="8"/>
        <v>-3474.9099999999949</v>
      </c>
      <c r="H178" s="204">
        <f t="shared" si="9"/>
        <v>0</v>
      </c>
      <c r="I178" s="204">
        <f t="shared" si="10"/>
        <v>5303.5</v>
      </c>
      <c r="J178" s="205">
        <f t="shared" si="11"/>
        <v>-3474.9099999999949</v>
      </c>
    </row>
    <row r="179" spans="2:10" ht="12.75" customHeight="1" x14ac:dyDescent="0.25">
      <c r="B179" s="198">
        <v>166</v>
      </c>
      <c r="C179" s="199" t="s">
        <v>479</v>
      </c>
      <c r="D179" s="199"/>
      <c r="E179" s="199" t="s">
        <v>480</v>
      </c>
      <c r="F179" s="200">
        <v>30.6</v>
      </c>
      <c r="G179" s="201">
        <f t="shared" si="8"/>
        <v>-3444.3099999999949</v>
      </c>
      <c r="H179" s="204">
        <f t="shared" si="9"/>
        <v>0</v>
      </c>
      <c r="I179" s="204">
        <f t="shared" si="10"/>
        <v>5303.5</v>
      </c>
      <c r="J179" s="205">
        <f t="shared" si="11"/>
        <v>-3444.3099999999949</v>
      </c>
    </row>
    <row r="180" spans="2:10" ht="12.75" customHeight="1" x14ac:dyDescent="0.25">
      <c r="B180" s="198">
        <v>167</v>
      </c>
      <c r="C180" s="199" t="s">
        <v>481</v>
      </c>
      <c r="D180" s="199"/>
      <c r="E180" s="199" t="s">
        <v>482</v>
      </c>
      <c r="F180" s="200">
        <v>7.82</v>
      </c>
      <c r="G180" s="201">
        <f t="shared" si="8"/>
        <v>-3436.4899999999948</v>
      </c>
      <c r="H180" s="204">
        <f t="shared" si="9"/>
        <v>0</v>
      </c>
      <c r="I180" s="204">
        <f t="shared" si="10"/>
        <v>5303.5</v>
      </c>
      <c r="J180" s="205">
        <f t="shared" si="11"/>
        <v>-3436.4899999999948</v>
      </c>
    </row>
    <row r="181" spans="2:10" ht="12.75" customHeight="1" x14ac:dyDescent="0.25">
      <c r="B181" s="198">
        <v>168</v>
      </c>
      <c r="C181" s="199" t="s">
        <v>483</v>
      </c>
      <c r="D181" s="199"/>
      <c r="E181" s="199" t="s">
        <v>484</v>
      </c>
      <c r="F181" s="200">
        <v>9.2200000000000006</v>
      </c>
      <c r="G181" s="201">
        <f t="shared" si="8"/>
        <v>-3427.269999999995</v>
      </c>
      <c r="H181" s="204">
        <f t="shared" si="9"/>
        <v>0</v>
      </c>
      <c r="I181" s="204">
        <f t="shared" si="10"/>
        <v>5303.5</v>
      </c>
      <c r="J181" s="205">
        <f t="shared" si="11"/>
        <v>-3427.269999999995</v>
      </c>
    </row>
    <row r="182" spans="2:10" ht="12.75" customHeight="1" x14ac:dyDescent="0.25">
      <c r="B182" s="198">
        <v>169</v>
      </c>
      <c r="C182" s="199" t="s">
        <v>485</v>
      </c>
      <c r="D182" s="199"/>
      <c r="E182" s="199" t="s">
        <v>486</v>
      </c>
      <c r="F182" s="200">
        <v>25.14</v>
      </c>
      <c r="G182" s="201">
        <f t="shared" si="8"/>
        <v>-3402.1299999999951</v>
      </c>
      <c r="H182" s="204">
        <f t="shared" si="9"/>
        <v>0</v>
      </c>
      <c r="I182" s="204">
        <f t="shared" si="10"/>
        <v>5303.5</v>
      </c>
      <c r="J182" s="205">
        <f t="shared" si="11"/>
        <v>-3402.1299999999951</v>
      </c>
    </row>
    <row r="183" spans="2:10" ht="12.75" customHeight="1" x14ac:dyDescent="0.25">
      <c r="B183" s="198">
        <v>170</v>
      </c>
      <c r="C183" s="199" t="s">
        <v>487</v>
      </c>
      <c r="D183" s="199"/>
      <c r="E183" s="199" t="s">
        <v>488</v>
      </c>
      <c r="F183" s="200">
        <v>25.14</v>
      </c>
      <c r="G183" s="201">
        <f t="shared" si="8"/>
        <v>-3376.9899999999952</v>
      </c>
      <c r="H183" s="204">
        <f t="shared" si="9"/>
        <v>0</v>
      </c>
      <c r="I183" s="204">
        <f t="shared" si="10"/>
        <v>5303.5</v>
      </c>
      <c r="J183" s="205">
        <f t="shared" si="11"/>
        <v>-3376.9899999999952</v>
      </c>
    </row>
    <row r="184" spans="2:10" ht="12.75" customHeight="1" x14ac:dyDescent="0.25">
      <c r="B184" s="198">
        <v>171</v>
      </c>
      <c r="C184" s="199" t="s">
        <v>489</v>
      </c>
      <c r="D184" s="199"/>
      <c r="E184" s="199" t="s">
        <v>490</v>
      </c>
      <c r="F184" s="200">
        <v>87.96</v>
      </c>
      <c r="G184" s="201">
        <f t="shared" si="8"/>
        <v>-3289.0299999999952</v>
      </c>
      <c r="H184" s="204">
        <f t="shared" si="9"/>
        <v>0</v>
      </c>
      <c r="I184" s="204">
        <f t="shared" si="10"/>
        <v>5303.5</v>
      </c>
      <c r="J184" s="205">
        <f t="shared" si="11"/>
        <v>-3289.0299999999952</v>
      </c>
    </row>
    <row r="185" spans="2:10" ht="12.75" customHeight="1" x14ac:dyDescent="0.25">
      <c r="B185" s="198">
        <v>172</v>
      </c>
      <c r="C185" s="199" t="s">
        <v>491</v>
      </c>
      <c r="D185" s="199"/>
      <c r="E185" s="199" t="s">
        <v>492</v>
      </c>
      <c r="F185" s="200">
        <v>50.28</v>
      </c>
      <c r="G185" s="201">
        <f t="shared" si="8"/>
        <v>-3238.749999999995</v>
      </c>
      <c r="H185" s="204">
        <f t="shared" si="9"/>
        <v>0</v>
      </c>
      <c r="I185" s="204">
        <f t="shared" si="10"/>
        <v>5303.5</v>
      </c>
      <c r="J185" s="205">
        <f t="shared" si="11"/>
        <v>-3238.749999999995</v>
      </c>
    </row>
    <row r="186" spans="2:10" ht="12.75" customHeight="1" x14ac:dyDescent="0.25">
      <c r="B186" s="198">
        <v>173</v>
      </c>
      <c r="C186" s="199" t="s">
        <v>493</v>
      </c>
      <c r="D186" s="199"/>
      <c r="E186" s="199" t="s">
        <v>494</v>
      </c>
      <c r="F186" s="200">
        <v>25.14</v>
      </c>
      <c r="G186" s="201">
        <f t="shared" si="8"/>
        <v>-3213.6099999999951</v>
      </c>
      <c r="H186" s="204">
        <f t="shared" si="9"/>
        <v>0</v>
      </c>
      <c r="I186" s="204">
        <f t="shared" si="10"/>
        <v>5303.5</v>
      </c>
      <c r="J186" s="205">
        <f t="shared" si="11"/>
        <v>-3213.6099999999951</v>
      </c>
    </row>
    <row r="187" spans="2:10" ht="12.75" customHeight="1" x14ac:dyDescent="0.25">
      <c r="B187" s="198">
        <v>174</v>
      </c>
      <c r="C187" s="199" t="s">
        <v>495</v>
      </c>
      <c r="D187" s="199"/>
      <c r="E187" s="199" t="s">
        <v>496</v>
      </c>
      <c r="F187" s="200">
        <v>89.77</v>
      </c>
      <c r="G187" s="201">
        <f t="shared" si="8"/>
        <v>-3123.8399999999951</v>
      </c>
      <c r="H187" s="204">
        <f t="shared" si="9"/>
        <v>0</v>
      </c>
      <c r="I187" s="204">
        <f t="shared" si="10"/>
        <v>5303.5</v>
      </c>
      <c r="J187" s="205">
        <f t="shared" si="11"/>
        <v>-3123.8399999999951</v>
      </c>
    </row>
    <row r="188" spans="2:10" ht="12.75" customHeight="1" x14ac:dyDescent="0.25">
      <c r="B188" s="198">
        <v>175</v>
      </c>
      <c r="C188" s="199" t="s">
        <v>497</v>
      </c>
      <c r="D188" s="199"/>
      <c r="E188" s="199" t="s">
        <v>498</v>
      </c>
      <c r="F188" s="200">
        <v>-5.95</v>
      </c>
      <c r="G188" s="201">
        <f t="shared" si="8"/>
        <v>-3129.789999999995</v>
      </c>
      <c r="H188" s="204">
        <f t="shared" si="9"/>
        <v>0</v>
      </c>
      <c r="I188" s="204">
        <f t="shared" si="10"/>
        <v>5303.5</v>
      </c>
      <c r="J188" s="205">
        <f t="shared" si="11"/>
        <v>-3129.789999999995</v>
      </c>
    </row>
    <row r="189" spans="2:10" ht="12.75" customHeight="1" x14ac:dyDescent="0.25">
      <c r="B189" s="198">
        <v>176</v>
      </c>
      <c r="C189" s="199" t="s">
        <v>499</v>
      </c>
      <c r="D189" s="199"/>
      <c r="E189" s="199" t="s">
        <v>500</v>
      </c>
      <c r="F189" s="200">
        <v>-16.760000000000002</v>
      </c>
      <c r="G189" s="201">
        <f t="shared" si="8"/>
        <v>-3146.5499999999952</v>
      </c>
      <c r="H189" s="204">
        <f t="shared" si="9"/>
        <v>0</v>
      </c>
      <c r="I189" s="204">
        <f t="shared" si="10"/>
        <v>5303.5</v>
      </c>
      <c r="J189" s="205">
        <f t="shared" si="11"/>
        <v>-3146.5499999999952</v>
      </c>
    </row>
    <row r="190" spans="2:10" ht="12.75" customHeight="1" x14ac:dyDescent="0.25">
      <c r="B190" s="198">
        <v>177</v>
      </c>
      <c r="C190" s="199" t="s">
        <v>501</v>
      </c>
      <c r="D190" s="199"/>
      <c r="E190" s="199" t="s">
        <v>502</v>
      </c>
      <c r="F190" s="200">
        <v>37.479999999999997</v>
      </c>
      <c r="G190" s="201">
        <f t="shared" si="8"/>
        <v>-3109.0699999999952</v>
      </c>
      <c r="H190" s="204">
        <f t="shared" si="9"/>
        <v>0</v>
      </c>
      <c r="I190" s="204">
        <f t="shared" si="10"/>
        <v>5303.5</v>
      </c>
      <c r="J190" s="205">
        <f t="shared" si="11"/>
        <v>-3109.0699999999952</v>
      </c>
    </row>
    <row r="191" spans="2:10" ht="12.75" customHeight="1" x14ac:dyDescent="0.25">
      <c r="B191" s="198">
        <v>178</v>
      </c>
      <c r="C191" s="199" t="s">
        <v>503</v>
      </c>
      <c r="D191" s="199"/>
      <c r="E191" s="199" t="s">
        <v>504</v>
      </c>
      <c r="F191" s="200">
        <v>41.64</v>
      </c>
      <c r="G191" s="201">
        <f t="shared" si="8"/>
        <v>-3067.4299999999953</v>
      </c>
      <c r="H191" s="204">
        <f t="shared" si="9"/>
        <v>0</v>
      </c>
      <c r="I191" s="204">
        <f t="shared" si="10"/>
        <v>5303.5</v>
      </c>
      <c r="J191" s="205">
        <f t="shared" si="11"/>
        <v>-3067.4299999999953</v>
      </c>
    </row>
    <row r="192" spans="2:10" ht="12.75" customHeight="1" x14ac:dyDescent="0.25">
      <c r="B192" s="198">
        <v>179</v>
      </c>
      <c r="C192" s="199" t="s">
        <v>505</v>
      </c>
      <c r="D192" s="199"/>
      <c r="E192" s="199" t="s">
        <v>506</v>
      </c>
      <c r="F192" s="200">
        <v>12.3</v>
      </c>
      <c r="G192" s="201">
        <f t="shared" si="8"/>
        <v>-3055.1299999999951</v>
      </c>
      <c r="H192" s="204">
        <f t="shared" si="9"/>
        <v>0</v>
      </c>
      <c r="I192" s="204">
        <f t="shared" si="10"/>
        <v>5303.5</v>
      </c>
      <c r="J192" s="205">
        <f t="shared" si="11"/>
        <v>-3055.1299999999951</v>
      </c>
    </row>
    <row r="193" spans="2:10" ht="12.75" customHeight="1" x14ac:dyDescent="0.25">
      <c r="B193" s="198">
        <v>180</v>
      </c>
      <c r="C193" s="199" t="s">
        <v>507</v>
      </c>
      <c r="D193" s="199"/>
      <c r="E193" s="199" t="s">
        <v>508</v>
      </c>
      <c r="F193" s="200">
        <v>20.39</v>
      </c>
      <c r="G193" s="201">
        <f t="shared" si="8"/>
        <v>-3034.7399999999952</v>
      </c>
      <c r="H193" s="204">
        <f t="shared" si="9"/>
        <v>0</v>
      </c>
      <c r="I193" s="204">
        <f t="shared" si="10"/>
        <v>5303.5</v>
      </c>
      <c r="J193" s="205">
        <f t="shared" si="11"/>
        <v>-3034.7399999999952</v>
      </c>
    </row>
    <row r="194" spans="2:10" ht="12.75" customHeight="1" x14ac:dyDescent="0.25">
      <c r="B194" s="198">
        <v>181</v>
      </c>
      <c r="C194" s="199" t="s">
        <v>509</v>
      </c>
      <c r="D194" s="199"/>
      <c r="E194" s="199" t="s">
        <v>510</v>
      </c>
      <c r="F194" s="200">
        <v>75.790000000000006</v>
      </c>
      <c r="G194" s="201">
        <f t="shared" si="8"/>
        <v>-2958.9499999999953</v>
      </c>
      <c r="H194" s="204">
        <f t="shared" si="9"/>
        <v>0</v>
      </c>
      <c r="I194" s="204">
        <f t="shared" si="10"/>
        <v>5303.5</v>
      </c>
      <c r="J194" s="205">
        <f t="shared" si="11"/>
        <v>-2958.9499999999953</v>
      </c>
    </row>
    <row r="195" spans="2:10" ht="12.75" customHeight="1" x14ac:dyDescent="0.25">
      <c r="B195" s="198">
        <v>182</v>
      </c>
      <c r="C195" s="199" t="s">
        <v>511</v>
      </c>
      <c r="D195" s="199"/>
      <c r="E195" s="199" t="s">
        <v>512</v>
      </c>
      <c r="F195" s="200">
        <v>20.95</v>
      </c>
      <c r="G195" s="201">
        <f t="shared" si="8"/>
        <v>-2937.9999999999955</v>
      </c>
      <c r="H195" s="204">
        <f t="shared" si="9"/>
        <v>0</v>
      </c>
      <c r="I195" s="204">
        <f t="shared" si="10"/>
        <v>5303.5</v>
      </c>
      <c r="J195" s="205">
        <f t="shared" si="11"/>
        <v>-2937.9999999999955</v>
      </c>
    </row>
    <row r="196" spans="2:10" ht="12.75" customHeight="1" x14ac:dyDescent="0.25">
      <c r="B196" s="198">
        <v>183</v>
      </c>
      <c r="C196" s="199" t="s">
        <v>513</v>
      </c>
      <c r="D196" s="199"/>
      <c r="E196" s="199" t="s">
        <v>514</v>
      </c>
      <c r="F196" s="200">
        <v>133.33000000000001</v>
      </c>
      <c r="G196" s="201">
        <f t="shared" si="8"/>
        <v>-2804.6699999999955</v>
      </c>
      <c r="H196" s="204">
        <f t="shared" si="9"/>
        <v>0</v>
      </c>
      <c r="I196" s="204">
        <f t="shared" si="10"/>
        <v>5303.5</v>
      </c>
      <c r="J196" s="205">
        <f t="shared" si="11"/>
        <v>-2804.6699999999955</v>
      </c>
    </row>
    <row r="197" spans="2:10" ht="12.75" customHeight="1" x14ac:dyDescent="0.25">
      <c r="B197" s="198">
        <v>184</v>
      </c>
      <c r="C197" s="199" t="s">
        <v>515</v>
      </c>
      <c r="D197" s="199"/>
      <c r="E197" s="199" t="s">
        <v>516</v>
      </c>
      <c r="F197" s="200">
        <v>5.22</v>
      </c>
      <c r="G197" s="201">
        <f t="shared" si="8"/>
        <v>-2799.4499999999957</v>
      </c>
      <c r="H197" s="204">
        <f t="shared" si="9"/>
        <v>0</v>
      </c>
      <c r="I197" s="204">
        <f t="shared" si="10"/>
        <v>5303.5</v>
      </c>
      <c r="J197" s="205">
        <f t="shared" si="11"/>
        <v>-2799.4499999999957</v>
      </c>
    </row>
    <row r="198" spans="2:10" ht="12.75" customHeight="1" x14ac:dyDescent="0.25">
      <c r="B198" s="198">
        <v>185</v>
      </c>
      <c r="C198" s="199" t="s">
        <v>517</v>
      </c>
      <c r="D198" s="199"/>
      <c r="E198" s="199" t="s">
        <v>518</v>
      </c>
      <c r="F198" s="200">
        <v>51.14</v>
      </c>
      <c r="G198" s="201">
        <f t="shared" si="8"/>
        <v>-2748.3099999999959</v>
      </c>
      <c r="H198" s="204">
        <f t="shared" si="9"/>
        <v>0</v>
      </c>
      <c r="I198" s="204">
        <f t="shared" si="10"/>
        <v>5303.5</v>
      </c>
      <c r="J198" s="205">
        <f t="shared" si="11"/>
        <v>-2748.3099999999959</v>
      </c>
    </row>
    <row r="199" spans="2:10" ht="12.75" customHeight="1" x14ac:dyDescent="0.25">
      <c r="B199" s="198">
        <v>186</v>
      </c>
      <c r="C199" s="199" t="s">
        <v>519</v>
      </c>
      <c r="D199" s="199"/>
      <c r="E199" s="199" t="s">
        <v>520</v>
      </c>
      <c r="F199" s="200">
        <v>32.229999999999997</v>
      </c>
      <c r="G199" s="201">
        <f t="shared" si="8"/>
        <v>-2716.0799999999958</v>
      </c>
      <c r="H199" s="204">
        <f t="shared" si="9"/>
        <v>0</v>
      </c>
      <c r="I199" s="204">
        <f t="shared" si="10"/>
        <v>5303.5</v>
      </c>
      <c r="J199" s="205">
        <f t="shared" si="11"/>
        <v>-2716.0799999999958</v>
      </c>
    </row>
    <row r="200" spans="2:10" ht="12.75" customHeight="1" x14ac:dyDescent="0.25">
      <c r="B200" s="198">
        <v>187</v>
      </c>
      <c r="C200" s="199" t="s">
        <v>521</v>
      </c>
      <c r="D200" s="199"/>
      <c r="E200" s="199" t="s">
        <v>522</v>
      </c>
      <c r="F200" s="200">
        <v>25.14</v>
      </c>
      <c r="G200" s="201">
        <f t="shared" si="8"/>
        <v>-2690.939999999996</v>
      </c>
      <c r="H200" s="204">
        <f t="shared" si="9"/>
        <v>0</v>
      </c>
      <c r="I200" s="204">
        <f t="shared" si="10"/>
        <v>5303.5</v>
      </c>
      <c r="J200" s="205">
        <f t="shared" si="11"/>
        <v>-2690.939999999996</v>
      </c>
    </row>
    <row r="201" spans="2:10" ht="12.75" customHeight="1" x14ac:dyDescent="0.25">
      <c r="B201" s="198">
        <v>188</v>
      </c>
      <c r="C201" s="199" t="s">
        <v>523</v>
      </c>
      <c r="D201" s="199"/>
      <c r="E201" s="199" t="s">
        <v>524</v>
      </c>
      <c r="F201" s="200">
        <v>67.040000000000006</v>
      </c>
      <c r="G201" s="201">
        <f t="shared" si="8"/>
        <v>-2623.899999999996</v>
      </c>
      <c r="H201" s="204">
        <f t="shared" si="9"/>
        <v>0</v>
      </c>
      <c r="I201" s="204">
        <f t="shared" si="10"/>
        <v>5303.5</v>
      </c>
      <c r="J201" s="205">
        <f t="shared" si="11"/>
        <v>-2623.899999999996</v>
      </c>
    </row>
    <row r="202" spans="2:10" ht="12.75" customHeight="1" x14ac:dyDescent="0.25">
      <c r="B202" s="198">
        <v>189</v>
      </c>
      <c r="C202" s="199" t="s">
        <v>525</v>
      </c>
      <c r="D202" s="199"/>
      <c r="E202" s="199" t="s">
        <v>526</v>
      </c>
      <c r="F202" s="200">
        <v>7.82</v>
      </c>
      <c r="G202" s="201">
        <f t="shared" si="8"/>
        <v>-2616.0799999999958</v>
      </c>
      <c r="H202" s="204">
        <f t="shared" si="9"/>
        <v>0</v>
      </c>
      <c r="I202" s="204">
        <f t="shared" si="10"/>
        <v>5303.5</v>
      </c>
      <c r="J202" s="205">
        <f t="shared" si="11"/>
        <v>-2616.0799999999958</v>
      </c>
    </row>
    <row r="203" spans="2:10" ht="12.75" customHeight="1" x14ac:dyDescent="0.25">
      <c r="B203" s="198">
        <v>190</v>
      </c>
      <c r="C203" s="199" t="s">
        <v>527</v>
      </c>
      <c r="D203" s="199"/>
      <c r="E203" s="199" t="s">
        <v>528</v>
      </c>
      <c r="F203" s="200">
        <v>37.56</v>
      </c>
      <c r="G203" s="201">
        <f t="shared" si="8"/>
        <v>-2578.5199999999959</v>
      </c>
      <c r="H203" s="204">
        <f t="shared" si="9"/>
        <v>0</v>
      </c>
      <c r="I203" s="204">
        <f t="shared" si="10"/>
        <v>5303.5</v>
      </c>
      <c r="J203" s="205">
        <f t="shared" si="11"/>
        <v>-2578.5199999999959</v>
      </c>
    </row>
    <row r="204" spans="2:10" ht="12.75" customHeight="1" x14ac:dyDescent="0.25">
      <c r="B204" s="198">
        <v>191</v>
      </c>
      <c r="C204" s="199" t="s">
        <v>529</v>
      </c>
      <c r="D204" s="199"/>
      <c r="E204" s="199" t="s">
        <v>530</v>
      </c>
      <c r="F204" s="200">
        <v>157.99</v>
      </c>
      <c r="G204" s="201">
        <f t="shared" si="8"/>
        <v>-2420.5299999999961</v>
      </c>
      <c r="H204" s="204">
        <f t="shared" si="9"/>
        <v>0</v>
      </c>
      <c r="I204" s="204">
        <f t="shared" si="10"/>
        <v>5303.5</v>
      </c>
      <c r="J204" s="205">
        <f t="shared" si="11"/>
        <v>-2420.5299999999961</v>
      </c>
    </row>
    <row r="205" spans="2:10" ht="12.75" customHeight="1" x14ac:dyDescent="0.25">
      <c r="B205" s="198">
        <v>192</v>
      </c>
      <c r="C205" s="199" t="s">
        <v>531</v>
      </c>
      <c r="D205" s="199"/>
      <c r="E205" s="199" t="s">
        <v>532</v>
      </c>
      <c r="F205" s="200">
        <v>25.69</v>
      </c>
      <c r="G205" s="201">
        <f t="shared" si="8"/>
        <v>-2394.8399999999961</v>
      </c>
      <c r="H205" s="204">
        <f t="shared" si="9"/>
        <v>0</v>
      </c>
      <c r="I205" s="204">
        <f t="shared" si="10"/>
        <v>5303.5</v>
      </c>
      <c r="J205" s="205">
        <f t="shared" si="11"/>
        <v>-2394.8399999999961</v>
      </c>
    </row>
    <row r="206" spans="2:10" ht="12.75" customHeight="1" x14ac:dyDescent="0.25">
      <c r="B206" s="198">
        <v>193</v>
      </c>
      <c r="C206" s="199" t="s">
        <v>533</v>
      </c>
      <c r="D206" s="199"/>
      <c r="E206" s="199" t="s">
        <v>534</v>
      </c>
      <c r="F206" s="200">
        <v>57.4</v>
      </c>
      <c r="G206" s="201">
        <f t="shared" ref="G206:G269" si="12">F206+J205</f>
        <v>-2337.439999999996</v>
      </c>
      <c r="H206" s="204">
        <f t="shared" ref="H206:H269" si="13">IF(G206&gt;0,ROUND(G206/I206+0.5,0),0)</f>
        <v>0</v>
      </c>
      <c r="I206" s="204">
        <f t="shared" ref="I206:I269" si="14">$C$10</f>
        <v>5303.5</v>
      </c>
      <c r="J206" s="205">
        <f t="shared" ref="J206:J269" si="15">G206-(H206*I206)</f>
        <v>-2337.439999999996</v>
      </c>
    </row>
    <row r="207" spans="2:10" ht="12.75" customHeight="1" x14ac:dyDescent="0.25">
      <c r="B207" s="198">
        <v>194</v>
      </c>
      <c r="C207" s="199" t="s">
        <v>535</v>
      </c>
      <c r="D207" s="199"/>
      <c r="E207" s="199" t="s">
        <v>536</v>
      </c>
      <c r="F207" s="200">
        <v>57.21</v>
      </c>
      <c r="G207" s="201">
        <f t="shared" si="12"/>
        <v>-2280.2299999999959</v>
      </c>
      <c r="H207" s="204">
        <f t="shared" si="13"/>
        <v>0</v>
      </c>
      <c r="I207" s="204">
        <f t="shared" si="14"/>
        <v>5303.5</v>
      </c>
      <c r="J207" s="205">
        <f t="shared" si="15"/>
        <v>-2280.2299999999959</v>
      </c>
    </row>
    <row r="208" spans="2:10" ht="12.75" customHeight="1" x14ac:dyDescent="0.25">
      <c r="B208" s="198">
        <v>195</v>
      </c>
      <c r="C208" s="199" t="s">
        <v>537</v>
      </c>
      <c r="D208" s="199"/>
      <c r="E208" s="199" t="s">
        <v>538</v>
      </c>
      <c r="F208" s="200">
        <v>71.680000000000007</v>
      </c>
      <c r="G208" s="201">
        <f t="shared" si="12"/>
        <v>-2208.5499999999961</v>
      </c>
      <c r="H208" s="204">
        <f t="shared" si="13"/>
        <v>0</v>
      </c>
      <c r="I208" s="204">
        <f t="shared" si="14"/>
        <v>5303.5</v>
      </c>
      <c r="J208" s="205">
        <f t="shared" si="15"/>
        <v>-2208.5499999999961</v>
      </c>
    </row>
    <row r="209" spans="2:10" ht="12.75" customHeight="1" x14ac:dyDescent="0.25">
      <c r="B209" s="198">
        <v>196</v>
      </c>
      <c r="C209" s="199" t="s">
        <v>539</v>
      </c>
      <c r="D209" s="199"/>
      <c r="E209" s="199" t="s">
        <v>540</v>
      </c>
      <c r="F209" s="200">
        <v>8.3800000000000008</v>
      </c>
      <c r="G209" s="201">
        <f t="shared" si="12"/>
        <v>-2200.169999999996</v>
      </c>
      <c r="H209" s="204">
        <f t="shared" si="13"/>
        <v>0</v>
      </c>
      <c r="I209" s="204">
        <f t="shared" si="14"/>
        <v>5303.5</v>
      </c>
      <c r="J209" s="205">
        <f t="shared" si="15"/>
        <v>-2200.169999999996</v>
      </c>
    </row>
    <row r="210" spans="2:10" ht="12.75" customHeight="1" x14ac:dyDescent="0.25">
      <c r="B210" s="198">
        <v>197</v>
      </c>
      <c r="C210" s="199" t="s">
        <v>541</v>
      </c>
      <c r="D210" s="199"/>
      <c r="E210" s="199" t="s">
        <v>542</v>
      </c>
      <c r="F210" s="200">
        <v>25.14</v>
      </c>
      <c r="G210" s="201">
        <f t="shared" si="12"/>
        <v>-2175.0299999999961</v>
      </c>
      <c r="H210" s="204">
        <f t="shared" si="13"/>
        <v>0</v>
      </c>
      <c r="I210" s="204">
        <f t="shared" si="14"/>
        <v>5303.5</v>
      </c>
      <c r="J210" s="205">
        <f t="shared" si="15"/>
        <v>-2175.0299999999961</v>
      </c>
    </row>
    <row r="211" spans="2:10" ht="12.75" customHeight="1" x14ac:dyDescent="0.25">
      <c r="B211" s="198">
        <v>198</v>
      </c>
      <c r="C211" s="199" t="s">
        <v>543</v>
      </c>
      <c r="D211" s="199"/>
      <c r="E211" s="199" t="s">
        <v>544</v>
      </c>
      <c r="F211" s="200">
        <v>8.3800000000000008</v>
      </c>
      <c r="G211" s="201">
        <f t="shared" si="12"/>
        <v>-2166.649999999996</v>
      </c>
      <c r="H211" s="204">
        <f t="shared" si="13"/>
        <v>0</v>
      </c>
      <c r="I211" s="204">
        <f t="shared" si="14"/>
        <v>5303.5</v>
      </c>
      <c r="J211" s="205">
        <f t="shared" si="15"/>
        <v>-2166.649999999996</v>
      </c>
    </row>
    <row r="212" spans="2:10" ht="12.75" customHeight="1" x14ac:dyDescent="0.25">
      <c r="B212" s="198">
        <v>199</v>
      </c>
      <c r="C212" s="199" t="s">
        <v>545</v>
      </c>
      <c r="D212" s="199"/>
      <c r="E212" s="199" t="s">
        <v>546</v>
      </c>
      <c r="F212" s="200">
        <v>25.14</v>
      </c>
      <c r="G212" s="201">
        <f t="shared" si="12"/>
        <v>-2141.5099999999961</v>
      </c>
      <c r="H212" s="204">
        <f t="shared" si="13"/>
        <v>0</v>
      </c>
      <c r="I212" s="204">
        <f t="shared" si="14"/>
        <v>5303.5</v>
      </c>
      <c r="J212" s="205">
        <f t="shared" si="15"/>
        <v>-2141.5099999999961</v>
      </c>
    </row>
    <row r="213" spans="2:10" ht="12.75" customHeight="1" x14ac:dyDescent="0.25">
      <c r="B213" s="198">
        <v>200</v>
      </c>
      <c r="C213" s="199" t="s">
        <v>547</v>
      </c>
      <c r="D213" s="199"/>
      <c r="E213" s="199" t="s">
        <v>548</v>
      </c>
      <c r="F213" s="200">
        <v>0.02</v>
      </c>
      <c r="G213" s="201">
        <f t="shared" si="12"/>
        <v>-2141.4899999999961</v>
      </c>
      <c r="H213" s="204">
        <f t="shared" si="13"/>
        <v>0</v>
      </c>
      <c r="I213" s="204">
        <f t="shared" si="14"/>
        <v>5303.5</v>
      </c>
      <c r="J213" s="205">
        <f t="shared" si="15"/>
        <v>-2141.4899999999961</v>
      </c>
    </row>
    <row r="214" spans="2:10" ht="12.75" customHeight="1" x14ac:dyDescent="0.25">
      <c r="B214" s="198">
        <v>201</v>
      </c>
      <c r="C214" s="199" t="s">
        <v>549</v>
      </c>
      <c r="D214" s="199"/>
      <c r="E214" s="199" t="s">
        <v>550</v>
      </c>
      <c r="F214" s="200">
        <v>25.14</v>
      </c>
      <c r="G214" s="201">
        <f t="shared" si="12"/>
        <v>-2116.3499999999963</v>
      </c>
      <c r="H214" s="204">
        <f t="shared" si="13"/>
        <v>0</v>
      </c>
      <c r="I214" s="204">
        <f t="shared" si="14"/>
        <v>5303.5</v>
      </c>
      <c r="J214" s="205">
        <f t="shared" si="15"/>
        <v>-2116.3499999999963</v>
      </c>
    </row>
    <row r="215" spans="2:10" ht="12.75" customHeight="1" x14ac:dyDescent="0.25">
      <c r="B215" s="198">
        <v>202</v>
      </c>
      <c r="C215" s="199" t="s">
        <v>551</v>
      </c>
      <c r="D215" s="199"/>
      <c r="E215" s="199" t="s">
        <v>552</v>
      </c>
      <c r="F215" s="200">
        <v>20.81</v>
      </c>
      <c r="G215" s="201">
        <f t="shared" si="12"/>
        <v>-2095.5399999999963</v>
      </c>
      <c r="H215" s="204">
        <f t="shared" si="13"/>
        <v>0</v>
      </c>
      <c r="I215" s="204">
        <f t="shared" si="14"/>
        <v>5303.5</v>
      </c>
      <c r="J215" s="205">
        <f t="shared" si="15"/>
        <v>-2095.5399999999963</v>
      </c>
    </row>
    <row r="216" spans="2:10" ht="12.75" customHeight="1" x14ac:dyDescent="0.25">
      <c r="B216" s="198">
        <v>203</v>
      </c>
      <c r="C216" s="199" t="s">
        <v>553</v>
      </c>
      <c r="D216" s="199"/>
      <c r="E216" s="199" t="s">
        <v>554</v>
      </c>
      <c r="F216" s="200">
        <v>31.27</v>
      </c>
      <c r="G216" s="201">
        <f t="shared" si="12"/>
        <v>-2064.2699999999963</v>
      </c>
      <c r="H216" s="204">
        <f t="shared" si="13"/>
        <v>0</v>
      </c>
      <c r="I216" s="204">
        <f t="shared" si="14"/>
        <v>5303.5</v>
      </c>
      <c r="J216" s="205">
        <f t="shared" si="15"/>
        <v>-2064.2699999999963</v>
      </c>
    </row>
    <row r="217" spans="2:10" ht="12.75" customHeight="1" x14ac:dyDescent="0.25">
      <c r="B217" s="198">
        <v>204</v>
      </c>
      <c r="C217" s="199" t="s">
        <v>555</v>
      </c>
      <c r="D217" s="199"/>
      <c r="E217" s="199" t="s">
        <v>556</v>
      </c>
      <c r="F217" s="200">
        <v>23.26</v>
      </c>
      <c r="G217" s="201">
        <f t="shared" si="12"/>
        <v>-2041.0099999999964</v>
      </c>
      <c r="H217" s="204">
        <f t="shared" si="13"/>
        <v>0</v>
      </c>
      <c r="I217" s="204">
        <f t="shared" si="14"/>
        <v>5303.5</v>
      </c>
      <c r="J217" s="205">
        <f t="shared" si="15"/>
        <v>-2041.0099999999964</v>
      </c>
    </row>
    <row r="218" spans="2:10" ht="12.75" customHeight="1" x14ac:dyDescent="0.25">
      <c r="B218" s="198">
        <v>205</v>
      </c>
      <c r="C218" s="199" t="s">
        <v>557</v>
      </c>
      <c r="D218" s="199"/>
      <c r="E218" s="199" t="s">
        <v>558</v>
      </c>
      <c r="F218" s="200">
        <v>12.3</v>
      </c>
      <c r="G218" s="201">
        <f t="shared" si="12"/>
        <v>-2028.7099999999964</v>
      </c>
      <c r="H218" s="204">
        <f t="shared" si="13"/>
        <v>0</v>
      </c>
      <c r="I218" s="204">
        <f t="shared" si="14"/>
        <v>5303.5</v>
      </c>
      <c r="J218" s="205">
        <f t="shared" si="15"/>
        <v>-2028.7099999999964</v>
      </c>
    </row>
    <row r="219" spans="2:10" ht="12.75" customHeight="1" x14ac:dyDescent="0.25">
      <c r="B219" s="198">
        <v>206</v>
      </c>
      <c r="C219" s="199" t="s">
        <v>559</v>
      </c>
      <c r="D219" s="199"/>
      <c r="E219" s="199" t="s">
        <v>560</v>
      </c>
      <c r="F219" s="200">
        <v>36.9</v>
      </c>
      <c r="G219" s="201">
        <f t="shared" si="12"/>
        <v>-1991.8099999999963</v>
      </c>
      <c r="H219" s="204">
        <f t="shared" si="13"/>
        <v>0</v>
      </c>
      <c r="I219" s="204">
        <f t="shared" si="14"/>
        <v>5303.5</v>
      </c>
      <c r="J219" s="205">
        <f t="shared" si="15"/>
        <v>-1991.8099999999963</v>
      </c>
    </row>
    <row r="220" spans="2:10" ht="12.75" customHeight="1" x14ac:dyDescent="0.25">
      <c r="B220" s="198">
        <v>207</v>
      </c>
      <c r="C220" s="199" t="s">
        <v>561</v>
      </c>
      <c r="D220" s="199"/>
      <c r="E220" s="199" t="s">
        <v>562</v>
      </c>
      <c r="F220" s="200">
        <v>-8.3800000000000008</v>
      </c>
      <c r="G220" s="201">
        <f t="shared" si="12"/>
        <v>-2000.1899999999964</v>
      </c>
      <c r="H220" s="204">
        <f t="shared" si="13"/>
        <v>0</v>
      </c>
      <c r="I220" s="204">
        <f t="shared" si="14"/>
        <v>5303.5</v>
      </c>
      <c r="J220" s="205">
        <f t="shared" si="15"/>
        <v>-2000.1899999999964</v>
      </c>
    </row>
    <row r="221" spans="2:10" ht="12.75" customHeight="1" x14ac:dyDescent="0.25">
      <c r="B221" s="198">
        <v>208</v>
      </c>
      <c r="C221" s="199" t="s">
        <v>563</v>
      </c>
      <c r="D221" s="199"/>
      <c r="E221" s="199" t="s">
        <v>564</v>
      </c>
      <c r="F221" s="200">
        <v>25.14</v>
      </c>
      <c r="G221" s="201">
        <f t="shared" si="12"/>
        <v>-1975.0499999999963</v>
      </c>
      <c r="H221" s="204">
        <f t="shared" si="13"/>
        <v>0</v>
      </c>
      <c r="I221" s="204">
        <f t="shared" si="14"/>
        <v>5303.5</v>
      </c>
      <c r="J221" s="205">
        <f t="shared" si="15"/>
        <v>-1975.0499999999963</v>
      </c>
    </row>
    <row r="222" spans="2:10" ht="12.75" customHeight="1" x14ac:dyDescent="0.25">
      <c r="B222" s="198">
        <v>209</v>
      </c>
      <c r="C222" s="199" t="s">
        <v>565</v>
      </c>
      <c r="D222" s="199"/>
      <c r="E222" s="199" t="s">
        <v>566</v>
      </c>
      <c r="F222" s="200">
        <v>87.67</v>
      </c>
      <c r="G222" s="201">
        <f t="shared" si="12"/>
        <v>-1887.3799999999962</v>
      </c>
      <c r="H222" s="204">
        <f t="shared" si="13"/>
        <v>0</v>
      </c>
      <c r="I222" s="204">
        <f t="shared" si="14"/>
        <v>5303.5</v>
      </c>
      <c r="J222" s="205">
        <f t="shared" si="15"/>
        <v>-1887.3799999999962</v>
      </c>
    </row>
    <row r="223" spans="2:10" ht="12.75" customHeight="1" x14ac:dyDescent="0.25">
      <c r="B223" s="198">
        <v>210</v>
      </c>
      <c r="C223" s="199" t="s">
        <v>567</v>
      </c>
      <c r="D223" s="199"/>
      <c r="E223" s="199" t="s">
        <v>568</v>
      </c>
      <c r="F223" s="200">
        <v>15.67</v>
      </c>
      <c r="G223" s="201">
        <f t="shared" si="12"/>
        <v>-1871.7099999999962</v>
      </c>
      <c r="H223" s="204">
        <f t="shared" si="13"/>
        <v>0</v>
      </c>
      <c r="I223" s="204">
        <f t="shared" si="14"/>
        <v>5303.5</v>
      </c>
      <c r="J223" s="205">
        <f t="shared" si="15"/>
        <v>-1871.7099999999962</v>
      </c>
    </row>
    <row r="224" spans="2:10" ht="12.75" customHeight="1" x14ac:dyDescent="0.25">
      <c r="B224" s="198">
        <v>211</v>
      </c>
      <c r="C224" s="199" t="s">
        <v>569</v>
      </c>
      <c r="D224" s="199"/>
      <c r="E224" s="199" t="s">
        <v>570</v>
      </c>
      <c r="F224" s="200">
        <v>25.34</v>
      </c>
      <c r="G224" s="201">
        <f t="shared" si="12"/>
        <v>-1846.3699999999963</v>
      </c>
      <c r="H224" s="204">
        <f t="shared" si="13"/>
        <v>0</v>
      </c>
      <c r="I224" s="204">
        <f t="shared" si="14"/>
        <v>5303.5</v>
      </c>
      <c r="J224" s="205">
        <f t="shared" si="15"/>
        <v>-1846.3699999999963</v>
      </c>
    </row>
    <row r="225" spans="2:10" ht="12.75" customHeight="1" x14ac:dyDescent="0.25">
      <c r="B225" s="198">
        <v>212</v>
      </c>
      <c r="C225" s="199" t="s">
        <v>571</v>
      </c>
      <c r="D225" s="199"/>
      <c r="E225" s="199" t="s">
        <v>572</v>
      </c>
      <c r="F225" s="200">
        <v>25.14</v>
      </c>
      <c r="G225" s="201">
        <f t="shared" si="12"/>
        <v>-1821.2299999999962</v>
      </c>
      <c r="H225" s="204">
        <f t="shared" si="13"/>
        <v>0</v>
      </c>
      <c r="I225" s="204">
        <f t="shared" si="14"/>
        <v>5303.5</v>
      </c>
      <c r="J225" s="205">
        <f t="shared" si="15"/>
        <v>-1821.2299999999962</v>
      </c>
    </row>
    <row r="226" spans="2:10" ht="12.75" customHeight="1" x14ac:dyDescent="0.25">
      <c r="B226" s="198">
        <v>213</v>
      </c>
      <c r="C226" s="199" t="s">
        <v>573</v>
      </c>
      <c r="D226" s="199"/>
      <c r="E226" s="199" t="s">
        <v>574</v>
      </c>
      <c r="F226" s="200">
        <v>8.3800000000000008</v>
      </c>
      <c r="G226" s="201">
        <f t="shared" si="12"/>
        <v>-1812.849999999996</v>
      </c>
      <c r="H226" s="204">
        <f t="shared" si="13"/>
        <v>0</v>
      </c>
      <c r="I226" s="204">
        <f t="shared" si="14"/>
        <v>5303.5</v>
      </c>
      <c r="J226" s="205">
        <f t="shared" si="15"/>
        <v>-1812.849999999996</v>
      </c>
    </row>
    <row r="227" spans="2:10" ht="12.75" customHeight="1" x14ac:dyDescent="0.25">
      <c r="B227" s="198">
        <v>214</v>
      </c>
      <c r="C227" s="199" t="s">
        <v>575</v>
      </c>
      <c r="D227" s="199"/>
      <c r="E227" s="199" t="s">
        <v>576</v>
      </c>
      <c r="F227" s="200">
        <v>16.760000000000002</v>
      </c>
      <c r="G227" s="201">
        <f t="shared" si="12"/>
        <v>-1796.0899999999961</v>
      </c>
      <c r="H227" s="204">
        <f t="shared" si="13"/>
        <v>0</v>
      </c>
      <c r="I227" s="204">
        <f t="shared" si="14"/>
        <v>5303.5</v>
      </c>
      <c r="J227" s="205">
        <f t="shared" si="15"/>
        <v>-1796.0899999999961</v>
      </c>
    </row>
    <row r="228" spans="2:10" ht="12.75" customHeight="1" x14ac:dyDescent="0.25">
      <c r="B228" s="198">
        <v>215</v>
      </c>
      <c r="C228" s="199" t="s">
        <v>577</v>
      </c>
      <c r="D228" s="199"/>
      <c r="E228" s="199" t="s">
        <v>578</v>
      </c>
      <c r="F228" s="200">
        <v>25.71</v>
      </c>
      <c r="G228" s="201">
        <f t="shared" si="12"/>
        <v>-1770.379999999996</v>
      </c>
      <c r="H228" s="204">
        <f t="shared" si="13"/>
        <v>0</v>
      </c>
      <c r="I228" s="204">
        <f t="shared" si="14"/>
        <v>5303.5</v>
      </c>
      <c r="J228" s="205">
        <f t="shared" si="15"/>
        <v>-1770.379999999996</v>
      </c>
    </row>
    <row r="229" spans="2:10" ht="12.75" customHeight="1" x14ac:dyDescent="0.25">
      <c r="B229" s="198">
        <v>216</v>
      </c>
      <c r="C229" s="199" t="s">
        <v>579</v>
      </c>
      <c r="D229" s="199"/>
      <c r="E229" s="199" t="s">
        <v>580</v>
      </c>
      <c r="F229" s="200">
        <v>25.14</v>
      </c>
      <c r="G229" s="201">
        <f t="shared" si="12"/>
        <v>-1745.2399999999959</v>
      </c>
      <c r="H229" s="204">
        <f t="shared" si="13"/>
        <v>0</v>
      </c>
      <c r="I229" s="204">
        <f t="shared" si="14"/>
        <v>5303.5</v>
      </c>
      <c r="J229" s="205">
        <f t="shared" si="15"/>
        <v>-1745.2399999999959</v>
      </c>
    </row>
    <row r="230" spans="2:10" ht="12.75" customHeight="1" x14ac:dyDescent="0.25">
      <c r="B230" s="198">
        <v>217</v>
      </c>
      <c r="C230" s="199" t="s">
        <v>581</v>
      </c>
      <c r="D230" s="199"/>
      <c r="E230" s="199" t="s">
        <v>582</v>
      </c>
      <c r="F230" s="200">
        <v>25.14</v>
      </c>
      <c r="G230" s="201">
        <f t="shared" si="12"/>
        <v>-1720.0999999999958</v>
      </c>
      <c r="H230" s="204">
        <f t="shared" si="13"/>
        <v>0</v>
      </c>
      <c r="I230" s="204">
        <f t="shared" si="14"/>
        <v>5303.5</v>
      </c>
      <c r="J230" s="205">
        <f t="shared" si="15"/>
        <v>-1720.0999999999958</v>
      </c>
    </row>
    <row r="231" spans="2:10" ht="12.75" customHeight="1" x14ac:dyDescent="0.25">
      <c r="B231" s="198">
        <v>218</v>
      </c>
      <c r="C231" s="199" t="s">
        <v>583</v>
      </c>
      <c r="D231" s="199"/>
      <c r="E231" s="199" t="s">
        <v>584</v>
      </c>
      <c r="F231" s="200">
        <v>13.38</v>
      </c>
      <c r="G231" s="201">
        <f t="shared" si="12"/>
        <v>-1706.7199999999957</v>
      </c>
      <c r="H231" s="204">
        <f t="shared" si="13"/>
        <v>0</v>
      </c>
      <c r="I231" s="204">
        <f t="shared" si="14"/>
        <v>5303.5</v>
      </c>
      <c r="J231" s="205">
        <f t="shared" si="15"/>
        <v>-1706.7199999999957</v>
      </c>
    </row>
    <row r="232" spans="2:10" ht="12.75" customHeight="1" x14ac:dyDescent="0.25">
      <c r="B232" s="198">
        <v>219</v>
      </c>
      <c r="C232" s="199" t="s">
        <v>585</v>
      </c>
      <c r="D232" s="199"/>
      <c r="E232" s="199" t="s">
        <v>586</v>
      </c>
      <c r="F232" s="200">
        <v>41.8</v>
      </c>
      <c r="G232" s="201">
        <f t="shared" si="12"/>
        <v>-1664.9199999999958</v>
      </c>
      <c r="H232" s="204">
        <f t="shared" si="13"/>
        <v>0</v>
      </c>
      <c r="I232" s="204">
        <f t="shared" si="14"/>
        <v>5303.5</v>
      </c>
      <c r="J232" s="205">
        <f t="shared" si="15"/>
        <v>-1664.9199999999958</v>
      </c>
    </row>
    <row r="233" spans="2:10" ht="12.75" customHeight="1" x14ac:dyDescent="0.25">
      <c r="B233" s="198">
        <v>220</v>
      </c>
      <c r="C233" s="199" t="s">
        <v>587</v>
      </c>
      <c r="D233" s="199"/>
      <c r="E233" s="199" t="s">
        <v>588</v>
      </c>
      <c r="F233" s="200">
        <v>8.3800000000000008</v>
      </c>
      <c r="G233" s="201">
        <f t="shared" si="12"/>
        <v>-1656.5399999999956</v>
      </c>
      <c r="H233" s="204">
        <f t="shared" si="13"/>
        <v>0</v>
      </c>
      <c r="I233" s="204">
        <f t="shared" si="14"/>
        <v>5303.5</v>
      </c>
      <c r="J233" s="205">
        <f t="shared" si="15"/>
        <v>-1656.5399999999956</v>
      </c>
    </row>
    <row r="234" spans="2:10" ht="12.75" customHeight="1" x14ac:dyDescent="0.25">
      <c r="B234" s="198">
        <v>221</v>
      </c>
      <c r="C234" s="199" t="s">
        <v>589</v>
      </c>
      <c r="D234" s="199"/>
      <c r="E234" s="199" t="s">
        <v>590</v>
      </c>
      <c r="F234" s="200">
        <v>8.3800000000000008</v>
      </c>
      <c r="G234" s="201">
        <f t="shared" si="12"/>
        <v>-1648.1599999999955</v>
      </c>
      <c r="H234" s="204">
        <f t="shared" si="13"/>
        <v>0</v>
      </c>
      <c r="I234" s="204">
        <f t="shared" si="14"/>
        <v>5303.5</v>
      </c>
      <c r="J234" s="205">
        <f t="shared" si="15"/>
        <v>-1648.1599999999955</v>
      </c>
    </row>
    <row r="235" spans="2:10" ht="12.75" customHeight="1" x14ac:dyDescent="0.25">
      <c r="B235" s="198">
        <v>222</v>
      </c>
      <c r="C235" s="199" t="s">
        <v>591</v>
      </c>
      <c r="D235" s="199"/>
      <c r="E235" s="199" t="s">
        <v>592</v>
      </c>
      <c r="F235" s="200">
        <v>41.9</v>
      </c>
      <c r="G235" s="201">
        <f t="shared" si="12"/>
        <v>-1606.2599999999954</v>
      </c>
      <c r="H235" s="204">
        <f t="shared" si="13"/>
        <v>0</v>
      </c>
      <c r="I235" s="204">
        <f t="shared" si="14"/>
        <v>5303.5</v>
      </c>
      <c r="J235" s="205">
        <f t="shared" si="15"/>
        <v>-1606.2599999999954</v>
      </c>
    </row>
    <row r="236" spans="2:10" ht="12.75" customHeight="1" x14ac:dyDescent="0.25">
      <c r="B236" s="198">
        <v>223</v>
      </c>
      <c r="C236" s="199" t="s">
        <v>593</v>
      </c>
      <c r="D236" s="199"/>
      <c r="E236" s="199" t="s">
        <v>594</v>
      </c>
      <c r="F236" s="200">
        <v>4.93</v>
      </c>
      <c r="G236" s="201">
        <f t="shared" si="12"/>
        <v>-1601.3299999999954</v>
      </c>
      <c r="H236" s="204">
        <f t="shared" si="13"/>
        <v>0</v>
      </c>
      <c r="I236" s="204">
        <f t="shared" si="14"/>
        <v>5303.5</v>
      </c>
      <c r="J236" s="205">
        <f t="shared" si="15"/>
        <v>-1601.3299999999954</v>
      </c>
    </row>
    <row r="237" spans="2:10" ht="12.75" customHeight="1" x14ac:dyDescent="0.25">
      <c r="B237" s="198">
        <v>224</v>
      </c>
      <c r="C237" s="199" t="s">
        <v>595</v>
      </c>
      <c r="D237" s="199"/>
      <c r="E237" s="199" t="s">
        <v>596</v>
      </c>
      <c r="F237" s="200">
        <v>107.1</v>
      </c>
      <c r="G237" s="201">
        <f t="shared" si="12"/>
        <v>-1494.2299999999955</v>
      </c>
      <c r="H237" s="204">
        <f t="shared" si="13"/>
        <v>0</v>
      </c>
      <c r="I237" s="204">
        <f t="shared" si="14"/>
        <v>5303.5</v>
      </c>
      <c r="J237" s="205">
        <f t="shared" si="15"/>
        <v>-1494.2299999999955</v>
      </c>
    </row>
    <row r="238" spans="2:10" ht="12.75" customHeight="1" x14ac:dyDescent="0.25">
      <c r="B238" s="198">
        <v>225</v>
      </c>
      <c r="C238" s="199" t="s">
        <v>597</v>
      </c>
      <c r="D238" s="199"/>
      <c r="E238" s="199" t="s">
        <v>598</v>
      </c>
      <c r="F238" s="200">
        <v>8.3800000000000008</v>
      </c>
      <c r="G238" s="201">
        <f t="shared" si="12"/>
        <v>-1485.8499999999954</v>
      </c>
      <c r="H238" s="204">
        <f t="shared" si="13"/>
        <v>0</v>
      </c>
      <c r="I238" s="204">
        <f t="shared" si="14"/>
        <v>5303.5</v>
      </c>
      <c r="J238" s="205">
        <f t="shared" si="15"/>
        <v>-1485.8499999999954</v>
      </c>
    </row>
    <row r="239" spans="2:10" ht="12.75" customHeight="1" x14ac:dyDescent="0.25">
      <c r="B239" s="198">
        <v>226</v>
      </c>
      <c r="C239" s="199" t="s">
        <v>599</v>
      </c>
      <c r="D239" s="199"/>
      <c r="E239" s="199" t="s">
        <v>600</v>
      </c>
      <c r="F239" s="200">
        <v>36.9</v>
      </c>
      <c r="G239" s="201">
        <f t="shared" si="12"/>
        <v>-1448.9499999999953</v>
      </c>
      <c r="H239" s="204">
        <f t="shared" si="13"/>
        <v>0</v>
      </c>
      <c r="I239" s="204">
        <f t="shared" si="14"/>
        <v>5303.5</v>
      </c>
      <c r="J239" s="205">
        <f t="shared" si="15"/>
        <v>-1448.9499999999953</v>
      </c>
    </row>
    <row r="240" spans="2:10" ht="12.75" customHeight="1" x14ac:dyDescent="0.25">
      <c r="B240" s="198">
        <v>227</v>
      </c>
      <c r="C240" s="199" t="s">
        <v>601</v>
      </c>
      <c r="D240" s="199"/>
      <c r="E240" s="199" t="s">
        <v>602</v>
      </c>
      <c r="F240" s="200">
        <v>8.3800000000000008</v>
      </c>
      <c r="G240" s="201">
        <f t="shared" si="12"/>
        <v>-1440.5699999999952</v>
      </c>
      <c r="H240" s="204">
        <f t="shared" si="13"/>
        <v>0</v>
      </c>
      <c r="I240" s="204">
        <f t="shared" si="14"/>
        <v>5303.5</v>
      </c>
      <c r="J240" s="205">
        <f t="shared" si="15"/>
        <v>-1440.5699999999952</v>
      </c>
    </row>
    <row r="241" spans="2:10" ht="12.75" customHeight="1" x14ac:dyDescent="0.25">
      <c r="B241" s="198">
        <v>228</v>
      </c>
      <c r="C241" s="199" t="s">
        <v>603</v>
      </c>
      <c r="D241" s="199"/>
      <c r="E241" s="199" t="s">
        <v>604</v>
      </c>
      <c r="F241" s="200">
        <v>20.81</v>
      </c>
      <c r="G241" s="201">
        <f t="shared" si="12"/>
        <v>-1419.7599999999952</v>
      </c>
      <c r="H241" s="204">
        <f t="shared" si="13"/>
        <v>0</v>
      </c>
      <c r="I241" s="204">
        <f t="shared" si="14"/>
        <v>5303.5</v>
      </c>
      <c r="J241" s="205">
        <f t="shared" si="15"/>
        <v>-1419.7599999999952</v>
      </c>
    </row>
    <row r="242" spans="2:10" ht="12.75" customHeight="1" x14ac:dyDescent="0.25">
      <c r="B242" s="198">
        <v>229</v>
      </c>
      <c r="C242" s="199" t="s">
        <v>605</v>
      </c>
      <c r="D242" s="199"/>
      <c r="E242" s="199" t="s">
        <v>606</v>
      </c>
      <c r="F242" s="200">
        <v>50.28</v>
      </c>
      <c r="G242" s="201">
        <f t="shared" si="12"/>
        <v>-1369.4799999999952</v>
      </c>
      <c r="H242" s="204">
        <f t="shared" si="13"/>
        <v>0</v>
      </c>
      <c r="I242" s="204">
        <f t="shared" si="14"/>
        <v>5303.5</v>
      </c>
      <c r="J242" s="205">
        <f t="shared" si="15"/>
        <v>-1369.4799999999952</v>
      </c>
    </row>
    <row r="243" spans="2:10" ht="12.75" customHeight="1" x14ac:dyDescent="0.25">
      <c r="B243" s="198">
        <v>230</v>
      </c>
      <c r="C243" s="199" t="s">
        <v>607</v>
      </c>
      <c r="D243" s="199"/>
      <c r="E243" s="199" t="s">
        <v>608</v>
      </c>
      <c r="F243" s="200">
        <v>27.62</v>
      </c>
      <c r="G243" s="201">
        <f t="shared" si="12"/>
        <v>-1341.8599999999954</v>
      </c>
      <c r="H243" s="204">
        <f t="shared" si="13"/>
        <v>0</v>
      </c>
      <c r="I243" s="204">
        <f t="shared" si="14"/>
        <v>5303.5</v>
      </c>
      <c r="J243" s="205">
        <f t="shared" si="15"/>
        <v>-1341.8599999999954</v>
      </c>
    </row>
    <row r="244" spans="2:10" ht="12.75" customHeight="1" x14ac:dyDescent="0.25">
      <c r="B244" s="198">
        <v>231</v>
      </c>
      <c r="C244" s="199" t="s">
        <v>609</v>
      </c>
      <c r="D244" s="199"/>
      <c r="E244" s="199" t="s">
        <v>610</v>
      </c>
      <c r="F244" s="200">
        <v>16.84</v>
      </c>
      <c r="G244" s="201">
        <f t="shared" si="12"/>
        <v>-1325.0199999999954</v>
      </c>
      <c r="H244" s="204">
        <f t="shared" si="13"/>
        <v>0</v>
      </c>
      <c r="I244" s="204">
        <f t="shared" si="14"/>
        <v>5303.5</v>
      </c>
      <c r="J244" s="205">
        <f t="shared" si="15"/>
        <v>-1325.0199999999954</v>
      </c>
    </row>
    <row r="245" spans="2:10" ht="12.75" customHeight="1" x14ac:dyDescent="0.25">
      <c r="B245" s="198">
        <v>232</v>
      </c>
      <c r="C245" s="199" t="s">
        <v>611</v>
      </c>
      <c r="D245" s="199"/>
      <c r="E245" s="199" t="s">
        <v>612</v>
      </c>
      <c r="F245" s="200">
        <v>33.520000000000003</v>
      </c>
      <c r="G245" s="201">
        <f t="shared" si="12"/>
        <v>-1291.4999999999955</v>
      </c>
      <c r="H245" s="204">
        <f t="shared" si="13"/>
        <v>0</v>
      </c>
      <c r="I245" s="204">
        <f t="shared" si="14"/>
        <v>5303.5</v>
      </c>
      <c r="J245" s="205">
        <f t="shared" si="15"/>
        <v>-1291.4999999999955</v>
      </c>
    </row>
    <row r="246" spans="2:10" ht="12.75" customHeight="1" x14ac:dyDescent="0.25">
      <c r="B246" s="198">
        <v>233</v>
      </c>
      <c r="C246" s="199" t="s">
        <v>613</v>
      </c>
      <c r="D246" s="199"/>
      <c r="E246" s="199" t="s">
        <v>614</v>
      </c>
      <c r="F246" s="200">
        <v>16.760000000000002</v>
      </c>
      <c r="G246" s="201">
        <f t="shared" si="12"/>
        <v>-1274.7399999999955</v>
      </c>
      <c r="H246" s="204">
        <f t="shared" si="13"/>
        <v>0</v>
      </c>
      <c r="I246" s="204">
        <f t="shared" si="14"/>
        <v>5303.5</v>
      </c>
      <c r="J246" s="205">
        <f t="shared" si="15"/>
        <v>-1274.7399999999955</v>
      </c>
    </row>
    <row r="247" spans="2:10" ht="12.75" customHeight="1" x14ac:dyDescent="0.25">
      <c r="B247" s="198">
        <v>234</v>
      </c>
      <c r="C247" s="199" t="s">
        <v>615</v>
      </c>
      <c r="D247" s="199"/>
      <c r="E247" s="199" t="s">
        <v>616</v>
      </c>
      <c r="F247" s="200">
        <v>75.42</v>
      </c>
      <c r="G247" s="201">
        <f t="shared" si="12"/>
        <v>-1199.3199999999954</v>
      </c>
      <c r="H247" s="204">
        <f t="shared" si="13"/>
        <v>0</v>
      </c>
      <c r="I247" s="204">
        <f t="shared" si="14"/>
        <v>5303.5</v>
      </c>
      <c r="J247" s="205">
        <f t="shared" si="15"/>
        <v>-1199.3199999999954</v>
      </c>
    </row>
    <row r="248" spans="2:10" ht="12.75" customHeight="1" x14ac:dyDescent="0.25">
      <c r="B248" s="198">
        <v>235</v>
      </c>
      <c r="C248" s="199" t="s">
        <v>617</v>
      </c>
      <c r="D248" s="199"/>
      <c r="E248" s="199" t="s">
        <v>618</v>
      </c>
      <c r="F248" s="200">
        <v>25.14</v>
      </c>
      <c r="G248" s="201">
        <f t="shared" si="12"/>
        <v>-1174.1799999999953</v>
      </c>
      <c r="H248" s="204">
        <f t="shared" si="13"/>
        <v>0</v>
      </c>
      <c r="I248" s="204">
        <f t="shared" si="14"/>
        <v>5303.5</v>
      </c>
      <c r="J248" s="205">
        <f t="shared" si="15"/>
        <v>-1174.1799999999953</v>
      </c>
    </row>
    <row r="249" spans="2:10" ht="12.75" customHeight="1" x14ac:dyDescent="0.25">
      <c r="B249" s="198">
        <v>236</v>
      </c>
      <c r="C249" s="199" t="s">
        <v>619</v>
      </c>
      <c r="D249" s="199"/>
      <c r="E249" s="199" t="s">
        <v>620</v>
      </c>
      <c r="F249" s="200">
        <v>41.9</v>
      </c>
      <c r="G249" s="201">
        <f t="shared" si="12"/>
        <v>-1132.2799999999952</v>
      </c>
      <c r="H249" s="204">
        <f t="shared" si="13"/>
        <v>0</v>
      </c>
      <c r="I249" s="204">
        <f t="shared" si="14"/>
        <v>5303.5</v>
      </c>
      <c r="J249" s="205">
        <f t="shared" si="15"/>
        <v>-1132.2799999999952</v>
      </c>
    </row>
    <row r="250" spans="2:10" ht="12.75" customHeight="1" x14ac:dyDescent="0.25">
      <c r="B250" s="198">
        <v>237</v>
      </c>
      <c r="C250" s="199" t="s">
        <v>621</v>
      </c>
      <c r="D250" s="199"/>
      <c r="E250" s="199" t="s">
        <v>622</v>
      </c>
      <c r="F250" s="200">
        <v>71.36</v>
      </c>
      <c r="G250" s="201">
        <f t="shared" si="12"/>
        <v>-1060.9199999999953</v>
      </c>
      <c r="H250" s="204">
        <f t="shared" si="13"/>
        <v>0</v>
      </c>
      <c r="I250" s="204">
        <f t="shared" si="14"/>
        <v>5303.5</v>
      </c>
      <c r="J250" s="205">
        <f t="shared" si="15"/>
        <v>-1060.9199999999953</v>
      </c>
    </row>
    <row r="251" spans="2:10" ht="12.75" customHeight="1" x14ac:dyDescent="0.25">
      <c r="B251" s="198">
        <v>238</v>
      </c>
      <c r="C251" s="199" t="s">
        <v>623</v>
      </c>
      <c r="D251" s="199"/>
      <c r="E251" s="199" t="s">
        <v>624</v>
      </c>
      <c r="F251" s="200">
        <v>14.62</v>
      </c>
      <c r="G251" s="201">
        <f t="shared" si="12"/>
        <v>-1046.2999999999954</v>
      </c>
      <c r="H251" s="204">
        <f t="shared" si="13"/>
        <v>0</v>
      </c>
      <c r="I251" s="204">
        <f t="shared" si="14"/>
        <v>5303.5</v>
      </c>
      <c r="J251" s="205">
        <f t="shared" si="15"/>
        <v>-1046.2999999999954</v>
      </c>
    </row>
    <row r="252" spans="2:10" ht="12.75" customHeight="1" x14ac:dyDescent="0.25">
      <c r="B252" s="198">
        <v>239</v>
      </c>
      <c r="C252" s="199" t="s">
        <v>625</v>
      </c>
      <c r="D252" s="199"/>
      <c r="E252" s="199" t="s">
        <v>626</v>
      </c>
      <c r="F252" s="200">
        <v>30.63</v>
      </c>
      <c r="G252" s="201">
        <f t="shared" si="12"/>
        <v>-1015.6699999999954</v>
      </c>
      <c r="H252" s="204">
        <f t="shared" si="13"/>
        <v>0</v>
      </c>
      <c r="I252" s="204">
        <f t="shared" si="14"/>
        <v>5303.5</v>
      </c>
      <c r="J252" s="205">
        <f t="shared" si="15"/>
        <v>-1015.6699999999954</v>
      </c>
    </row>
    <row r="253" spans="2:10" ht="12.75" customHeight="1" x14ac:dyDescent="0.25">
      <c r="B253" s="198">
        <v>240</v>
      </c>
      <c r="C253" s="199" t="s">
        <v>627</v>
      </c>
      <c r="D253" s="199"/>
      <c r="E253" s="199" t="s">
        <v>628</v>
      </c>
      <c r="F253" s="200">
        <v>25.14</v>
      </c>
      <c r="G253" s="201">
        <f t="shared" si="12"/>
        <v>-990.52999999999543</v>
      </c>
      <c r="H253" s="204">
        <f t="shared" si="13"/>
        <v>0</v>
      </c>
      <c r="I253" s="204">
        <f t="shared" si="14"/>
        <v>5303.5</v>
      </c>
      <c r="J253" s="205">
        <f t="shared" si="15"/>
        <v>-990.52999999999543</v>
      </c>
    </row>
    <row r="254" spans="2:10" ht="12.75" customHeight="1" x14ac:dyDescent="0.25">
      <c r="B254" s="198">
        <v>241</v>
      </c>
      <c r="C254" s="199" t="s">
        <v>629</v>
      </c>
      <c r="D254" s="199"/>
      <c r="E254" s="199" t="s">
        <v>630</v>
      </c>
      <c r="F254" s="200">
        <v>33.94</v>
      </c>
      <c r="G254" s="201">
        <f t="shared" si="12"/>
        <v>-956.58999999999537</v>
      </c>
      <c r="H254" s="204">
        <f t="shared" si="13"/>
        <v>0</v>
      </c>
      <c r="I254" s="204">
        <f t="shared" si="14"/>
        <v>5303.5</v>
      </c>
      <c r="J254" s="205">
        <f t="shared" si="15"/>
        <v>-956.58999999999537</v>
      </c>
    </row>
    <row r="255" spans="2:10" ht="12.75" customHeight="1" x14ac:dyDescent="0.25">
      <c r="B255" s="198">
        <v>242</v>
      </c>
      <c r="C255" s="199" t="s">
        <v>631</v>
      </c>
      <c r="D255" s="199"/>
      <c r="E255" s="199" t="s">
        <v>632</v>
      </c>
      <c r="F255" s="200">
        <v>36.9</v>
      </c>
      <c r="G255" s="201">
        <f t="shared" si="12"/>
        <v>-919.68999999999539</v>
      </c>
      <c r="H255" s="204">
        <f t="shared" si="13"/>
        <v>0</v>
      </c>
      <c r="I255" s="204">
        <f t="shared" si="14"/>
        <v>5303.5</v>
      </c>
      <c r="J255" s="205">
        <f t="shared" si="15"/>
        <v>-919.68999999999539</v>
      </c>
    </row>
    <row r="256" spans="2:10" ht="12.75" customHeight="1" x14ac:dyDescent="0.25">
      <c r="B256" s="198">
        <v>243</v>
      </c>
      <c r="C256" s="199" t="s">
        <v>633</v>
      </c>
      <c r="D256" s="199"/>
      <c r="E256" s="199" t="s">
        <v>634</v>
      </c>
      <c r="F256" s="200">
        <v>13.31</v>
      </c>
      <c r="G256" s="201">
        <f t="shared" si="12"/>
        <v>-906.37999999999545</v>
      </c>
      <c r="H256" s="204">
        <f t="shared" si="13"/>
        <v>0</v>
      </c>
      <c r="I256" s="204">
        <f t="shared" si="14"/>
        <v>5303.5</v>
      </c>
      <c r="J256" s="205">
        <f t="shared" si="15"/>
        <v>-906.37999999999545</v>
      </c>
    </row>
    <row r="257" spans="2:10" ht="12.75" customHeight="1" x14ac:dyDescent="0.25">
      <c r="B257" s="198">
        <v>244</v>
      </c>
      <c r="C257" s="199" t="s">
        <v>635</v>
      </c>
      <c r="D257" s="199"/>
      <c r="E257" s="199" t="s">
        <v>636</v>
      </c>
      <c r="F257" s="200">
        <v>23.46</v>
      </c>
      <c r="G257" s="201">
        <f t="shared" si="12"/>
        <v>-882.91999999999541</v>
      </c>
      <c r="H257" s="204">
        <f t="shared" si="13"/>
        <v>0</v>
      </c>
      <c r="I257" s="204">
        <f t="shared" si="14"/>
        <v>5303.5</v>
      </c>
      <c r="J257" s="205">
        <f t="shared" si="15"/>
        <v>-882.91999999999541</v>
      </c>
    </row>
    <row r="258" spans="2:10" ht="12.75" customHeight="1" x14ac:dyDescent="0.25">
      <c r="B258" s="198">
        <v>245</v>
      </c>
      <c r="C258" s="199" t="s">
        <v>637</v>
      </c>
      <c r="D258" s="199"/>
      <c r="E258" s="199" t="s">
        <v>638</v>
      </c>
      <c r="F258" s="200">
        <v>20.95</v>
      </c>
      <c r="G258" s="201">
        <f t="shared" si="12"/>
        <v>-861.96999999999537</v>
      </c>
      <c r="H258" s="204">
        <f t="shared" si="13"/>
        <v>0</v>
      </c>
      <c r="I258" s="204">
        <f t="shared" si="14"/>
        <v>5303.5</v>
      </c>
      <c r="J258" s="205">
        <f t="shared" si="15"/>
        <v>-861.96999999999537</v>
      </c>
    </row>
    <row r="259" spans="2:10" ht="12.75" customHeight="1" x14ac:dyDescent="0.25">
      <c r="B259" s="198">
        <v>246</v>
      </c>
      <c r="C259" s="199" t="s">
        <v>639</v>
      </c>
      <c r="D259" s="199"/>
      <c r="E259" s="199" t="s">
        <v>640</v>
      </c>
      <c r="F259" s="200">
        <v>8.3800000000000008</v>
      </c>
      <c r="G259" s="201">
        <f t="shared" si="12"/>
        <v>-853.58999999999537</v>
      </c>
      <c r="H259" s="204">
        <f t="shared" si="13"/>
        <v>0</v>
      </c>
      <c r="I259" s="204">
        <f t="shared" si="14"/>
        <v>5303.5</v>
      </c>
      <c r="J259" s="205">
        <f t="shared" si="15"/>
        <v>-853.58999999999537</v>
      </c>
    </row>
    <row r="260" spans="2:10" ht="12.75" customHeight="1" x14ac:dyDescent="0.25">
      <c r="B260" s="198">
        <v>247</v>
      </c>
      <c r="C260" s="199" t="s">
        <v>641</v>
      </c>
      <c r="D260" s="199"/>
      <c r="E260" s="199" t="s">
        <v>642</v>
      </c>
      <c r="F260" s="200">
        <v>-12.42</v>
      </c>
      <c r="G260" s="201">
        <f t="shared" si="12"/>
        <v>-866.00999999999533</v>
      </c>
      <c r="H260" s="204">
        <f t="shared" si="13"/>
        <v>0</v>
      </c>
      <c r="I260" s="204">
        <f t="shared" si="14"/>
        <v>5303.5</v>
      </c>
      <c r="J260" s="205">
        <f t="shared" si="15"/>
        <v>-866.00999999999533</v>
      </c>
    </row>
    <row r="261" spans="2:10" ht="12.75" customHeight="1" x14ac:dyDescent="0.25">
      <c r="B261" s="198">
        <v>248</v>
      </c>
      <c r="C261" s="199" t="s">
        <v>643</v>
      </c>
      <c r="D261" s="199"/>
      <c r="E261" s="199" t="s">
        <v>644</v>
      </c>
      <c r="F261" s="200">
        <v>8.3800000000000008</v>
      </c>
      <c r="G261" s="201">
        <f t="shared" si="12"/>
        <v>-857.62999999999533</v>
      </c>
      <c r="H261" s="204">
        <f t="shared" si="13"/>
        <v>0</v>
      </c>
      <c r="I261" s="204">
        <f t="shared" si="14"/>
        <v>5303.5</v>
      </c>
      <c r="J261" s="205">
        <f t="shared" si="15"/>
        <v>-857.62999999999533</v>
      </c>
    </row>
    <row r="262" spans="2:10" ht="12.75" customHeight="1" x14ac:dyDescent="0.25">
      <c r="B262" s="198">
        <v>249</v>
      </c>
      <c r="C262" s="199" t="s">
        <v>645</v>
      </c>
      <c r="D262" s="199"/>
      <c r="E262" s="199" t="s">
        <v>646</v>
      </c>
      <c r="F262" s="200">
        <v>41.41</v>
      </c>
      <c r="G262" s="201">
        <f t="shared" si="12"/>
        <v>-816.21999999999537</v>
      </c>
      <c r="H262" s="204">
        <f t="shared" si="13"/>
        <v>0</v>
      </c>
      <c r="I262" s="204">
        <f t="shared" si="14"/>
        <v>5303.5</v>
      </c>
      <c r="J262" s="205">
        <f t="shared" si="15"/>
        <v>-816.21999999999537</v>
      </c>
    </row>
    <row r="263" spans="2:10" ht="12.75" customHeight="1" x14ac:dyDescent="0.25">
      <c r="B263" s="198">
        <v>250</v>
      </c>
      <c r="C263" s="199" t="s">
        <v>647</v>
      </c>
      <c r="D263" s="199"/>
      <c r="E263" s="199" t="s">
        <v>648</v>
      </c>
      <c r="F263" s="200">
        <v>2.4300000000000002</v>
      </c>
      <c r="G263" s="201">
        <f t="shared" si="12"/>
        <v>-813.78999999999542</v>
      </c>
      <c r="H263" s="204">
        <f t="shared" si="13"/>
        <v>0</v>
      </c>
      <c r="I263" s="204">
        <f t="shared" si="14"/>
        <v>5303.5</v>
      </c>
      <c r="J263" s="205">
        <f t="shared" si="15"/>
        <v>-813.78999999999542</v>
      </c>
    </row>
    <row r="264" spans="2:10" ht="12.75" customHeight="1" x14ac:dyDescent="0.25">
      <c r="B264" s="198">
        <v>251</v>
      </c>
      <c r="C264" s="199" t="s">
        <v>649</v>
      </c>
      <c r="D264" s="199"/>
      <c r="E264" s="199" t="s">
        <v>650</v>
      </c>
      <c r="F264" s="200">
        <v>28.73</v>
      </c>
      <c r="G264" s="201">
        <f t="shared" si="12"/>
        <v>-785.0599999999954</v>
      </c>
      <c r="H264" s="204">
        <f t="shared" si="13"/>
        <v>0</v>
      </c>
      <c r="I264" s="204">
        <f t="shared" si="14"/>
        <v>5303.5</v>
      </c>
      <c r="J264" s="205">
        <f t="shared" si="15"/>
        <v>-785.0599999999954</v>
      </c>
    </row>
    <row r="265" spans="2:10" ht="12.75" customHeight="1" x14ac:dyDescent="0.25">
      <c r="B265" s="198">
        <v>252</v>
      </c>
      <c r="C265" s="199" t="s">
        <v>651</v>
      </c>
      <c r="D265" s="199"/>
      <c r="E265" s="199" t="s">
        <v>652</v>
      </c>
      <c r="F265" s="200">
        <v>25.59</v>
      </c>
      <c r="G265" s="201">
        <f t="shared" si="12"/>
        <v>-759.46999999999537</v>
      </c>
      <c r="H265" s="204">
        <f t="shared" si="13"/>
        <v>0</v>
      </c>
      <c r="I265" s="204">
        <f t="shared" si="14"/>
        <v>5303.5</v>
      </c>
      <c r="J265" s="205">
        <f t="shared" si="15"/>
        <v>-759.46999999999537</v>
      </c>
    </row>
    <row r="266" spans="2:10" ht="12.75" customHeight="1" x14ac:dyDescent="0.25">
      <c r="B266" s="198">
        <v>253</v>
      </c>
      <c r="C266" s="199" t="s">
        <v>653</v>
      </c>
      <c r="D266" s="199"/>
      <c r="E266" s="199" t="s">
        <v>654</v>
      </c>
      <c r="F266" s="200">
        <v>6.97</v>
      </c>
      <c r="G266" s="201">
        <f t="shared" si="12"/>
        <v>-752.49999999999534</v>
      </c>
      <c r="H266" s="204">
        <f t="shared" si="13"/>
        <v>0</v>
      </c>
      <c r="I266" s="204">
        <f t="shared" si="14"/>
        <v>5303.5</v>
      </c>
      <c r="J266" s="205">
        <f t="shared" si="15"/>
        <v>-752.49999999999534</v>
      </c>
    </row>
    <row r="267" spans="2:10" ht="12.75" customHeight="1" x14ac:dyDescent="0.25">
      <c r="B267" s="198">
        <v>254</v>
      </c>
      <c r="C267" s="199" t="s">
        <v>655</v>
      </c>
      <c r="D267" s="199"/>
      <c r="E267" s="199" t="s">
        <v>656</v>
      </c>
      <c r="F267" s="200">
        <v>8.3800000000000008</v>
      </c>
      <c r="G267" s="201">
        <f t="shared" si="12"/>
        <v>-744.11999999999534</v>
      </c>
      <c r="H267" s="204">
        <f t="shared" si="13"/>
        <v>0</v>
      </c>
      <c r="I267" s="204">
        <f t="shared" si="14"/>
        <v>5303.5</v>
      </c>
      <c r="J267" s="205">
        <f t="shared" si="15"/>
        <v>-744.11999999999534</v>
      </c>
    </row>
    <row r="268" spans="2:10" ht="12.75" customHeight="1" x14ac:dyDescent="0.25">
      <c r="B268" s="198">
        <v>255</v>
      </c>
      <c r="C268" s="199" t="s">
        <v>657</v>
      </c>
      <c r="D268" s="199"/>
      <c r="E268" s="199" t="s">
        <v>658</v>
      </c>
      <c r="F268" s="200">
        <v>-79.86</v>
      </c>
      <c r="G268" s="201">
        <f t="shared" si="12"/>
        <v>-823.97999999999536</v>
      </c>
      <c r="H268" s="204">
        <f t="shared" si="13"/>
        <v>0</v>
      </c>
      <c r="I268" s="204">
        <f t="shared" si="14"/>
        <v>5303.5</v>
      </c>
      <c r="J268" s="205">
        <f t="shared" si="15"/>
        <v>-823.97999999999536</v>
      </c>
    </row>
    <row r="269" spans="2:10" ht="12.75" customHeight="1" x14ac:dyDescent="0.25">
      <c r="B269" s="198">
        <v>256</v>
      </c>
      <c r="C269" s="199" t="s">
        <v>659</v>
      </c>
      <c r="D269" s="199"/>
      <c r="E269" s="199" t="s">
        <v>660</v>
      </c>
      <c r="F269" s="200">
        <v>25.14</v>
      </c>
      <c r="G269" s="201">
        <f t="shared" si="12"/>
        <v>-798.83999999999537</v>
      </c>
      <c r="H269" s="204">
        <f t="shared" si="13"/>
        <v>0</v>
      </c>
      <c r="I269" s="204">
        <f t="shared" si="14"/>
        <v>5303.5</v>
      </c>
      <c r="J269" s="205">
        <f t="shared" si="15"/>
        <v>-798.83999999999537</v>
      </c>
    </row>
    <row r="270" spans="2:10" ht="12.75" customHeight="1" x14ac:dyDescent="0.25">
      <c r="B270" s="198">
        <v>257</v>
      </c>
      <c r="C270" s="199" t="s">
        <v>661</v>
      </c>
      <c r="D270" s="199"/>
      <c r="E270" s="199" t="s">
        <v>662</v>
      </c>
      <c r="F270" s="200">
        <v>18.09</v>
      </c>
      <c r="G270" s="201">
        <f t="shared" ref="G270:G333" si="16">F270+J269</f>
        <v>-780.74999999999534</v>
      </c>
      <c r="H270" s="204">
        <f t="shared" ref="H270:H333" si="17">IF(G270&gt;0,ROUND(G270/I270+0.5,0),0)</f>
        <v>0</v>
      </c>
      <c r="I270" s="204">
        <f t="shared" ref="I270:I333" si="18">$C$10</f>
        <v>5303.5</v>
      </c>
      <c r="J270" s="205">
        <f t="shared" ref="J270:J333" si="19">G270-(H270*I270)</f>
        <v>-780.74999999999534</v>
      </c>
    </row>
    <row r="271" spans="2:10" ht="12.75" customHeight="1" x14ac:dyDescent="0.25">
      <c r="B271" s="198">
        <v>258</v>
      </c>
      <c r="C271" s="199" t="s">
        <v>663</v>
      </c>
      <c r="D271" s="199"/>
      <c r="E271" s="199" t="s">
        <v>664</v>
      </c>
      <c r="F271" s="200">
        <v>2.4300000000000002</v>
      </c>
      <c r="G271" s="201">
        <f t="shared" si="16"/>
        <v>-778.31999999999539</v>
      </c>
      <c r="H271" s="204">
        <f t="shared" si="17"/>
        <v>0</v>
      </c>
      <c r="I271" s="204">
        <f t="shared" si="18"/>
        <v>5303.5</v>
      </c>
      <c r="J271" s="205">
        <f t="shared" si="19"/>
        <v>-778.31999999999539</v>
      </c>
    </row>
    <row r="272" spans="2:10" ht="12.75" customHeight="1" x14ac:dyDescent="0.25">
      <c r="B272" s="198">
        <v>259</v>
      </c>
      <c r="C272" s="199" t="s">
        <v>665</v>
      </c>
      <c r="D272" s="199"/>
      <c r="E272" s="199" t="s">
        <v>666</v>
      </c>
      <c r="F272" s="200">
        <v>8.3800000000000008</v>
      </c>
      <c r="G272" s="201">
        <f t="shared" si="16"/>
        <v>-769.93999999999539</v>
      </c>
      <c r="H272" s="204">
        <f t="shared" si="17"/>
        <v>0</v>
      </c>
      <c r="I272" s="204">
        <f t="shared" si="18"/>
        <v>5303.5</v>
      </c>
      <c r="J272" s="205">
        <f t="shared" si="19"/>
        <v>-769.93999999999539</v>
      </c>
    </row>
    <row r="273" spans="2:10" ht="12.75" customHeight="1" x14ac:dyDescent="0.25">
      <c r="B273" s="198">
        <v>260</v>
      </c>
      <c r="C273" s="199" t="s">
        <v>667</v>
      </c>
      <c r="D273" s="199"/>
      <c r="E273" s="199" t="s">
        <v>668</v>
      </c>
      <c r="F273" s="200">
        <v>23.46</v>
      </c>
      <c r="G273" s="201">
        <f t="shared" si="16"/>
        <v>-746.47999999999536</v>
      </c>
      <c r="H273" s="204">
        <f t="shared" si="17"/>
        <v>0</v>
      </c>
      <c r="I273" s="204">
        <f t="shared" si="18"/>
        <v>5303.5</v>
      </c>
      <c r="J273" s="205">
        <f t="shared" si="19"/>
        <v>-746.47999999999536</v>
      </c>
    </row>
    <row r="274" spans="2:10" ht="12.75" customHeight="1" x14ac:dyDescent="0.25">
      <c r="B274" s="198">
        <v>261</v>
      </c>
      <c r="C274" s="199" t="s">
        <v>669</v>
      </c>
      <c r="D274" s="199"/>
      <c r="E274" s="199" t="s">
        <v>670</v>
      </c>
      <c r="F274" s="200">
        <v>102.26</v>
      </c>
      <c r="G274" s="201">
        <f t="shared" si="16"/>
        <v>-644.21999999999537</v>
      </c>
      <c r="H274" s="204">
        <f t="shared" si="17"/>
        <v>0</v>
      </c>
      <c r="I274" s="204">
        <f t="shared" si="18"/>
        <v>5303.5</v>
      </c>
      <c r="J274" s="205">
        <f t="shared" si="19"/>
        <v>-644.21999999999537</v>
      </c>
    </row>
    <row r="275" spans="2:10" ht="12.75" customHeight="1" x14ac:dyDescent="0.25">
      <c r="B275" s="198">
        <v>262</v>
      </c>
      <c r="C275" s="199" t="s">
        <v>671</v>
      </c>
      <c r="D275" s="199"/>
      <c r="E275" s="199" t="s">
        <v>672</v>
      </c>
      <c r="F275" s="200">
        <v>12.57</v>
      </c>
      <c r="G275" s="201">
        <f t="shared" si="16"/>
        <v>-631.64999999999532</v>
      </c>
      <c r="H275" s="204">
        <f t="shared" si="17"/>
        <v>0</v>
      </c>
      <c r="I275" s="204">
        <f t="shared" si="18"/>
        <v>5303.5</v>
      </c>
      <c r="J275" s="205">
        <f t="shared" si="19"/>
        <v>-631.64999999999532</v>
      </c>
    </row>
    <row r="276" spans="2:10" ht="12.75" customHeight="1" x14ac:dyDescent="0.25">
      <c r="B276" s="198">
        <v>263</v>
      </c>
      <c r="C276" s="199" t="s">
        <v>673</v>
      </c>
      <c r="D276" s="199"/>
      <c r="E276" s="199" t="s">
        <v>674</v>
      </c>
      <c r="F276" s="200">
        <v>25.14</v>
      </c>
      <c r="G276" s="201">
        <f t="shared" si="16"/>
        <v>-606.50999999999533</v>
      </c>
      <c r="H276" s="204">
        <f t="shared" si="17"/>
        <v>0</v>
      </c>
      <c r="I276" s="204">
        <f t="shared" si="18"/>
        <v>5303.5</v>
      </c>
      <c r="J276" s="205">
        <f t="shared" si="19"/>
        <v>-606.50999999999533</v>
      </c>
    </row>
    <row r="277" spans="2:10" ht="12.75" customHeight="1" x14ac:dyDescent="0.25">
      <c r="B277" s="198">
        <v>264</v>
      </c>
      <c r="C277" s="199" t="s">
        <v>675</v>
      </c>
      <c r="D277" s="199"/>
      <c r="E277" s="199" t="s">
        <v>676</v>
      </c>
      <c r="F277" s="200">
        <v>13.31</v>
      </c>
      <c r="G277" s="201">
        <f t="shared" si="16"/>
        <v>-593.19999999999538</v>
      </c>
      <c r="H277" s="204">
        <f t="shared" si="17"/>
        <v>0</v>
      </c>
      <c r="I277" s="204">
        <f t="shared" si="18"/>
        <v>5303.5</v>
      </c>
      <c r="J277" s="205">
        <f t="shared" si="19"/>
        <v>-593.19999999999538</v>
      </c>
    </row>
    <row r="278" spans="2:10" ht="12.75" customHeight="1" x14ac:dyDescent="0.25">
      <c r="B278" s="198">
        <v>265</v>
      </c>
      <c r="C278" s="199" t="s">
        <v>677</v>
      </c>
      <c r="D278" s="199"/>
      <c r="E278" s="199" t="s">
        <v>678</v>
      </c>
      <c r="F278" s="200">
        <v>16.760000000000002</v>
      </c>
      <c r="G278" s="201">
        <f t="shared" si="16"/>
        <v>-576.43999999999539</v>
      </c>
      <c r="H278" s="204">
        <f t="shared" si="17"/>
        <v>0</v>
      </c>
      <c r="I278" s="204">
        <f t="shared" si="18"/>
        <v>5303.5</v>
      </c>
      <c r="J278" s="205">
        <f t="shared" si="19"/>
        <v>-576.43999999999539</v>
      </c>
    </row>
    <row r="279" spans="2:10" ht="12.75" customHeight="1" x14ac:dyDescent="0.25">
      <c r="B279" s="198">
        <v>266</v>
      </c>
      <c r="C279" s="199" t="s">
        <v>679</v>
      </c>
      <c r="D279" s="199"/>
      <c r="E279" s="199" t="s">
        <v>680</v>
      </c>
      <c r="F279" s="200">
        <v>25.14</v>
      </c>
      <c r="G279" s="201">
        <f t="shared" si="16"/>
        <v>-551.29999999999541</v>
      </c>
      <c r="H279" s="204">
        <f t="shared" si="17"/>
        <v>0</v>
      </c>
      <c r="I279" s="204">
        <f t="shared" si="18"/>
        <v>5303.5</v>
      </c>
      <c r="J279" s="205">
        <f t="shared" si="19"/>
        <v>-551.29999999999541</v>
      </c>
    </row>
    <row r="280" spans="2:10" ht="12.75" customHeight="1" x14ac:dyDescent="0.25">
      <c r="B280" s="198">
        <v>267</v>
      </c>
      <c r="C280" s="199" t="s">
        <v>681</v>
      </c>
      <c r="D280" s="199"/>
      <c r="E280" s="199" t="s">
        <v>682</v>
      </c>
      <c r="F280" s="200">
        <v>-16.86</v>
      </c>
      <c r="G280" s="201">
        <f t="shared" si="16"/>
        <v>-568.15999999999542</v>
      </c>
      <c r="H280" s="204">
        <f t="shared" si="17"/>
        <v>0</v>
      </c>
      <c r="I280" s="204">
        <f t="shared" si="18"/>
        <v>5303.5</v>
      </c>
      <c r="J280" s="205">
        <f t="shared" si="19"/>
        <v>-568.15999999999542</v>
      </c>
    </row>
    <row r="281" spans="2:10" ht="12.75" customHeight="1" x14ac:dyDescent="0.25">
      <c r="B281" s="198">
        <v>268</v>
      </c>
      <c r="C281" s="199" t="s">
        <v>683</v>
      </c>
      <c r="D281" s="199"/>
      <c r="E281" s="199" t="s">
        <v>684</v>
      </c>
      <c r="F281" s="200">
        <v>16.760000000000002</v>
      </c>
      <c r="G281" s="201">
        <f t="shared" si="16"/>
        <v>-551.39999999999543</v>
      </c>
      <c r="H281" s="204">
        <f t="shared" si="17"/>
        <v>0</v>
      </c>
      <c r="I281" s="204">
        <f t="shared" si="18"/>
        <v>5303.5</v>
      </c>
      <c r="J281" s="205">
        <f t="shared" si="19"/>
        <v>-551.39999999999543</v>
      </c>
    </row>
    <row r="282" spans="2:10" ht="12.75" customHeight="1" x14ac:dyDescent="0.25">
      <c r="B282" s="198">
        <v>269</v>
      </c>
      <c r="C282" s="199" t="s">
        <v>685</v>
      </c>
      <c r="D282" s="199"/>
      <c r="E282" s="199" t="s">
        <v>686</v>
      </c>
      <c r="F282" s="200">
        <v>16.760000000000002</v>
      </c>
      <c r="G282" s="201">
        <f t="shared" si="16"/>
        <v>-534.63999999999544</v>
      </c>
      <c r="H282" s="204">
        <f t="shared" si="17"/>
        <v>0</v>
      </c>
      <c r="I282" s="204">
        <f t="shared" si="18"/>
        <v>5303.5</v>
      </c>
      <c r="J282" s="205">
        <f t="shared" si="19"/>
        <v>-534.63999999999544</v>
      </c>
    </row>
    <row r="283" spans="2:10" ht="12.75" customHeight="1" x14ac:dyDescent="0.25">
      <c r="B283" s="198">
        <v>270</v>
      </c>
      <c r="C283" s="199" t="s">
        <v>687</v>
      </c>
      <c r="D283" s="199"/>
      <c r="E283" s="199" t="s">
        <v>688</v>
      </c>
      <c r="F283" s="200">
        <v>-16.760000000000002</v>
      </c>
      <c r="G283" s="201">
        <f t="shared" si="16"/>
        <v>-551.39999999999543</v>
      </c>
      <c r="H283" s="204">
        <f t="shared" si="17"/>
        <v>0</v>
      </c>
      <c r="I283" s="204">
        <f t="shared" si="18"/>
        <v>5303.5</v>
      </c>
      <c r="J283" s="205">
        <f t="shared" si="19"/>
        <v>-551.39999999999543</v>
      </c>
    </row>
    <row r="284" spans="2:10" ht="12.75" customHeight="1" x14ac:dyDescent="0.25">
      <c r="B284" s="198">
        <v>271</v>
      </c>
      <c r="C284" s="199" t="s">
        <v>689</v>
      </c>
      <c r="D284" s="199"/>
      <c r="E284" s="199" t="s">
        <v>690</v>
      </c>
      <c r="F284" s="200">
        <v>58.66</v>
      </c>
      <c r="G284" s="201">
        <f t="shared" si="16"/>
        <v>-492.73999999999546</v>
      </c>
      <c r="H284" s="204">
        <f t="shared" si="17"/>
        <v>0</v>
      </c>
      <c r="I284" s="204">
        <f t="shared" si="18"/>
        <v>5303.5</v>
      </c>
      <c r="J284" s="205">
        <f t="shared" si="19"/>
        <v>-492.73999999999546</v>
      </c>
    </row>
    <row r="285" spans="2:10" ht="12.75" customHeight="1" x14ac:dyDescent="0.25">
      <c r="B285" s="198">
        <v>272</v>
      </c>
      <c r="C285" s="199" t="s">
        <v>691</v>
      </c>
      <c r="D285" s="199"/>
      <c r="E285" s="199" t="s">
        <v>692</v>
      </c>
      <c r="F285" s="200">
        <v>4.1900000000000004</v>
      </c>
      <c r="G285" s="201">
        <f t="shared" si="16"/>
        <v>-488.54999999999546</v>
      </c>
      <c r="H285" s="204">
        <f t="shared" si="17"/>
        <v>0</v>
      </c>
      <c r="I285" s="204">
        <f t="shared" si="18"/>
        <v>5303.5</v>
      </c>
      <c r="J285" s="205">
        <f t="shared" si="19"/>
        <v>-488.54999999999546</v>
      </c>
    </row>
    <row r="286" spans="2:10" ht="12.75" customHeight="1" x14ac:dyDescent="0.25">
      <c r="B286" s="198">
        <v>273</v>
      </c>
      <c r="C286" s="199" t="s">
        <v>693</v>
      </c>
      <c r="D286" s="199"/>
      <c r="E286" s="199" t="s">
        <v>694</v>
      </c>
      <c r="F286" s="200">
        <v>2.0499999999999998</v>
      </c>
      <c r="G286" s="201">
        <f t="shared" si="16"/>
        <v>-486.49999999999545</v>
      </c>
      <c r="H286" s="204">
        <f t="shared" si="17"/>
        <v>0</v>
      </c>
      <c r="I286" s="204">
        <f t="shared" si="18"/>
        <v>5303.5</v>
      </c>
      <c r="J286" s="205">
        <f t="shared" si="19"/>
        <v>-486.49999999999545</v>
      </c>
    </row>
    <row r="287" spans="2:10" ht="12.75" customHeight="1" x14ac:dyDescent="0.25">
      <c r="B287" s="198">
        <v>274</v>
      </c>
      <c r="C287" s="199" t="s">
        <v>695</v>
      </c>
      <c r="D287" s="199"/>
      <c r="E287" s="199" t="s">
        <v>696</v>
      </c>
      <c r="F287" s="200">
        <v>18.59</v>
      </c>
      <c r="G287" s="201">
        <f t="shared" si="16"/>
        <v>-467.90999999999548</v>
      </c>
      <c r="H287" s="204">
        <f t="shared" si="17"/>
        <v>0</v>
      </c>
      <c r="I287" s="204">
        <f t="shared" si="18"/>
        <v>5303.5</v>
      </c>
      <c r="J287" s="205">
        <f t="shared" si="19"/>
        <v>-467.90999999999548</v>
      </c>
    </row>
    <row r="288" spans="2:10" ht="12.75" customHeight="1" x14ac:dyDescent="0.25">
      <c r="B288" s="198">
        <v>275</v>
      </c>
      <c r="C288" s="199" t="s">
        <v>697</v>
      </c>
      <c r="D288" s="199"/>
      <c r="E288" s="199" t="s">
        <v>698</v>
      </c>
      <c r="F288" s="200">
        <v>26.74</v>
      </c>
      <c r="G288" s="201">
        <f t="shared" si="16"/>
        <v>-441.16999999999547</v>
      </c>
      <c r="H288" s="204">
        <f t="shared" si="17"/>
        <v>0</v>
      </c>
      <c r="I288" s="204">
        <f t="shared" si="18"/>
        <v>5303.5</v>
      </c>
      <c r="J288" s="205">
        <f t="shared" si="19"/>
        <v>-441.16999999999547</v>
      </c>
    </row>
    <row r="289" spans="2:10" ht="12.75" customHeight="1" x14ac:dyDescent="0.25">
      <c r="B289" s="198">
        <v>276</v>
      </c>
      <c r="C289" s="199" t="s">
        <v>699</v>
      </c>
      <c r="D289" s="199"/>
      <c r="E289" s="199" t="s">
        <v>700</v>
      </c>
      <c r="F289" s="200">
        <v>8.3800000000000008</v>
      </c>
      <c r="G289" s="201">
        <f t="shared" si="16"/>
        <v>-432.78999999999547</v>
      </c>
      <c r="H289" s="204">
        <f t="shared" si="17"/>
        <v>0</v>
      </c>
      <c r="I289" s="204">
        <f t="shared" si="18"/>
        <v>5303.5</v>
      </c>
      <c r="J289" s="205">
        <f t="shared" si="19"/>
        <v>-432.78999999999547</v>
      </c>
    </row>
    <row r="290" spans="2:10" ht="12.75" customHeight="1" x14ac:dyDescent="0.25">
      <c r="B290" s="198">
        <v>277</v>
      </c>
      <c r="C290" s="199" t="s">
        <v>701</v>
      </c>
      <c r="D290" s="199"/>
      <c r="E290" s="199" t="s">
        <v>702</v>
      </c>
      <c r="F290" s="200">
        <v>3.61</v>
      </c>
      <c r="G290" s="201">
        <f t="shared" si="16"/>
        <v>-429.17999999999546</v>
      </c>
      <c r="H290" s="204">
        <f t="shared" si="17"/>
        <v>0</v>
      </c>
      <c r="I290" s="204">
        <f t="shared" si="18"/>
        <v>5303.5</v>
      </c>
      <c r="J290" s="205">
        <f t="shared" si="19"/>
        <v>-429.17999999999546</v>
      </c>
    </row>
    <row r="291" spans="2:10" ht="12.75" customHeight="1" x14ac:dyDescent="0.25">
      <c r="B291" s="198">
        <v>278</v>
      </c>
      <c r="C291" s="199" t="s">
        <v>703</v>
      </c>
      <c r="D291" s="199"/>
      <c r="E291" s="199" t="s">
        <v>704</v>
      </c>
      <c r="F291" s="200">
        <v>25.59</v>
      </c>
      <c r="G291" s="201">
        <f t="shared" si="16"/>
        <v>-403.58999999999548</v>
      </c>
      <c r="H291" s="204">
        <f t="shared" si="17"/>
        <v>0</v>
      </c>
      <c r="I291" s="204">
        <f t="shared" si="18"/>
        <v>5303.5</v>
      </c>
      <c r="J291" s="205">
        <f t="shared" si="19"/>
        <v>-403.58999999999548</v>
      </c>
    </row>
    <row r="292" spans="2:10" ht="12.75" customHeight="1" x14ac:dyDescent="0.25">
      <c r="B292" s="198">
        <v>279</v>
      </c>
      <c r="C292" s="199" t="s">
        <v>705</v>
      </c>
      <c r="D292" s="199"/>
      <c r="E292" s="199" t="s">
        <v>706</v>
      </c>
      <c r="F292" s="200">
        <v>25.14</v>
      </c>
      <c r="G292" s="201">
        <f t="shared" si="16"/>
        <v>-378.4499999999955</v>
      </c>
      <c r="H292" s="204">
        <f t="shared" si="17"/>
        <v>0</v>
      </c>
      <c r="I292" s="204">
        <f t="shared" si="18"/>
        <v>5303.5</v>
      </c>
      <c r="J292" s="205">
        <f t="shared" si="19"/>
        <v>-378.4499999999955</v>
      </c>
    </row>
    <row r="293" spans="2:10" ht="12.75" customHeight="1" x14ac:dyDescent="0.25">
      <c r="B293" s="198">
        <v>280</v>
      </c>
      <c r="C293" s="199" t="s">
        <v>707</v>
      </c>
      <c r="D293" s="199"/>
      <c r="E293" s="199" t="s">
        <v>708</v>
      </c>
      <c r="F293" s="200">
        <v>2.4300000000000002</v>
      </c>
      <c r="G293" s="201">
        <f t="shared" si="16"/>
        <v>-376.01999999999549</v>
      </c>
      <c r="H293" s="204">
        <f t="shared" si="17"/>
        <v>0</v>
      </c>
      <c r="I293" s="204">
        <f t="shared" si="18"/>
        <v>5303.5</v>
      </c>
      <c r="J293" s="205">
        <f t="shared" si="19"/>
        <v>-376.01999999999549</v>
      </c>
    </row>
    <row r="294" spans="2:10" ht="12.75" customHeight="1" x14ac:dyDescent="0.25">
      <c r="B294" s="198">
        <v>281</v>
      </c>
      <c r="C294" s="199" t="s">
        <v>709</v>
      </c>
      <c r="D294" s="199"/>
      <c r="E294" s="199" t="s">
        <v>710</v>
      </c>
      <c r="F294" s="200">
        <v>26.75</v>
      </c>
      <c r="G294" s="201">
        <f t="shared" si="16"/>
        <v>-349.26999999999549</v>
      </c>
      <c r="H294" s="204">
        <f t="shared" si="17"/>
        <v>0</v>
      </c>
      <c r="I294" s="204">
        <f t="shared" si="18"/>
        <v>5303.5</v>
      </c>
      <c r="J294" s="205">
        <f t="shared" si="19"/>
        <v>-349.26999999999549</v>
      </c>
    </row>
    <row r="295" spans="2:10" ht="12.75" customHeight="1" x14ac:dyDescent="0.25">
      <c r="B295" s="198">
        <v>282</v>
      </c>
      <c r="C295" s="199" t="s">
        <v>711</v>
      </c>
      <c r="D295" s="199"/>
      <c r="E295" s="199" t="s">
        <v>712</v>
      </c>
      <c r="F295" s="200">
        <v>25.14</v>
      </c>
      <c r="G295" s="201">
        <f t="shared" si="16"/>
        <v>-324.1299999999955</v>
      </c>
      <c r="H295" s="204">
        <f t="shared" si="17"/>
        <v>0</v>
      </c>
      <c r="I295" s="204">
        <f t="shared" si="18"/>
        <v>5303.5</v>
      </c>
      <c r="J295" s="205">
        <f t="shared" si="19"/>
        <v>-324.1299999999955</v>
      </c>
    </row>
    <row r="296" spans="2:10" ht="12.75" customHeight="1" x14ac:dyDescent="0.25">
      <c r="B296" s="198">
        <v>283</v>
      </c>
      <c r="C296" s="199" t="s">
        <v>713</v>
      </c>
      <c r="D296" s="199"/>
      <c r="E296" s="199" t="s">
        <v>714</v>
      </c>
      <c r="F296" s="200">
        <v>25.14</v>
      </c>
      <c r="G296" s="201">
        <f t="shared" si="16"/>
        <v>-298.98999999999552</v>
      </c>
      <c r="H296" s="204">
        <f t="shared" si="17"/>
        <v>0</v>
      </c>
      <c r="I296" s="204">
        <f t="shared" si="18"/>
        <v>5303.5</v>
      </c>
      <c r="J296" s="205">
        <f t="shared" si="19"/>
        <v>-298.98999999999552</v>
      </c>
    </row>
    <row r="297" spans="2:10" ht="12.75" customHeight="1" x14ac:dyDescent="0.25">
      <c r="B297" s="198">
        <v>284</v>
      </c>
      <c r="C297" s="199" t="s">
        <v>715</v>
      </c>
      <c r="D297" s="199"/>
      <c r="E297" s="199" t="s">
        <v>716</v>
      </c>
      <c r="F297" s="200">
        <v>24.6</v>
      </c>
      <c r="G297" s="201">
        <f t="shared" si="16"/>
        <v>-274.3899999999955</v>
      </c>
      <c r="H297" s="204">
        <f t="shared" si="17"/>
        <v>0</v>
      </c>
      <c r="I297" s="204">
        <f t="shared" si="18"/>
        <v>5303.5</v>
      </c>
      <c r="J297" s="205">
        <f t="shared" si="19"/>
        <v>-274.3899999999955</v>
      </c>
    </row>
    <row r="298" spans="2:10" ht="12.75" customHeight="1" x14ac:dyDescent="0.25">
      <c r="B298" s="198">
        <v>285</v>
      </c>
      <c r="C298" s="199" t="s">
        <v>717</v>
      </c>
      <c r="D298" s="199"/>
      <c r="E298" s="199" t="s">
        <v>718</v>
      </c>
      <c r="F298" s="200">
        <v>-29.22</v>
      </c>
      <c r="G298" s="201">
        <f t="shared" si="16"/>
        <v>-303.60999999999547</v>
      </c>
      <c r="H298" s="204">
        <f t="shared" si="17"/>
        <v>0</v>
      </c>
      <c r="I298" s="204">
        <f t="shared" si="18"/>
        <v>5303.5</v>
      </c>
      <c r="J298" s="205">
        <f t="shared" si="19"/>
        <v>-303.60999999999547</v>
      </c>
    </row>
    <row r="299" spans="2:10" ht="12.75" customHeight="1" x14ac:dyDescent="0.25">
      <c r="B299" s="198">
        <v>286</v>
      </c>
      <c r="C299" s="199" t="s">
        <v>719</v>
      </c>
      <c r="D299" s="199"/>
      <c r="E299" s="199" t="s">
        <v>720</v>
      </c>
      <c r="F299" s="200">
        <v>8.3800000000000008</v>
      </c>
      <c r="G299" s="201">
        <f t="shared" si="16"/>
        <v>-295.22999999999547</v>
      </c>
      <c r="H299" s="204">
        <f t="shared" si="17"/>
        <v>0</v>
      </c>
      <c r="I299" s="204">
        <f t="shared" si="18"/>
        <v>5303.5</v>
      </c>
      <c r="J299" s="205">
        <f t="shared" si="19"/>
        <v>-295.22999999999547</v>
      </c>
    </row>
    <row r="300" spans="2:10" ht="12.75" customHeight="1" x14ac:dyDescent="0.25">
      <c r="B300" s="198">
        <v>287</v>
      </c>
      <c r="C300" s="199" t="s">
        <v>721</v>
      </c>
      <c r="D300" s="199"/>
      <c r="E300" s="199" t="s">
        <v>722</v>
      </c>
      <c r="F300" s="200">
        <v>10.81</v>
      </c>
      <c r="G300" s="201">
        <f t="shared" si="16"/>
        <v>-284.41999999999547</v>
      </c>
      <c r="H300" s="204">
        <f t="shared" si="17"/>
        <v>0</v>
      </c>
      <c r="I300" s="204">
        <f t="shared" si="18"/>
        <v>5303.5</v>
      </c>
      <c r="J300" s="205">
        <f t="shared" si="19"/>
        <v>-284.41999999999547</v>
      </c>
    </row>
    <row r="301" spans="2:10" ht="12.75" customHeight="1" x14ac:dyDescent="0.25">
      <c r="B301" s="198">
        <v>288</v>
      </c>
      <c r="C301" s="199" t="s">
        <v>723</v>
      </c>
      <c r="D301" s="199"/>
      <c r="E301" s="199" t="s">
        <v>724</v>
      </c>
      <c r="F301" s="200">
        <v>25.14</v>
      </c>
      <c r="G301" s="201">
        <f t="shared" si="16"/>
        <v>-259.27999999999548</v>
      </c>
      <c r="H301" s="204">
        <f t="shared" si="17"/>
        <v>0</v>
      </c>
      <c r="I301" s="204">
        <f t="shared" si="18"/>
        <v>5303.5</v>
      </c>
      <c r="J301" s="205">
        <f t="shared" si="19"/>
        <v>-259.27999999999548</v>
      </c>
    </row>
    <row r="302" spans="2:10" ht="12.75" customHeight="1" x14ac:dyDescent="0.25">
      <c r="B302" s="198">
        <v>289</v>
      </c>
      <c r="C302" s="199" t="s">
        <v>725</v>
      </c>
      <c r="D302" s="199"/>
      <c r="E302" s="199" t="s">
        <v>726</v>
      </c>
      <c r="F302" s="200">
        <v>52.72</v>
      </c>
      <c r="G302" s="201">
        <f t="shared" si="16"/>
        <v>-206.55999999999548</v>
      </c>
      <c r="H302" s="204">
        <f t="shared" si="17"/>
        <v>0</v>
      </c>
      <c r="I302" s="204">
        <f t="shared" si="18"/>
        <v>5303.5</v>
      </c>
      <c r="J302" s="205">
        <f t="shared" si="19"/>
        <v>-206.55999999999548</v>
      </c>
    </row>
    <row r="303" spans="2:10" ht="12.75" customHeight="1" x14ac:dyDescent="0.25">
      <c r="B303" s="198">
        <v>290</v>
      </c>
      <c r="C303" s="199" t="s">
        <v>727</v>
      </c>
      <c r="D303" s="199"/>
      <c r="E303" s="199" t="s">
        <v>728</v>
      </c>
      <c r="F303" s="200">
        <v>13.31</v>
      </c>
      <c r="G303" s="201">
        <f t="shared" si="16"/>
        <v>-193.24999999999548</v>
      </c>
      <c r="H303" s="204">
        <f t="shared" si="17"/>
        <v>0</v>
      </c>
      <c r="I303" s="204">
        <f t="shared" si="18"/>
        <v>5303.5</v>
      </c>
      <c r="J303" s="205">
        <f t="shared" si="19"/>
        <v>-193.24999999999548</v>
      </c>
    </row>
    <row r="304" spans="2:10" ht="12.75" customHeight="1" x14ac:dyDescent="0.25">
      <c r="B304" s="198">
        <v>291</v>
      </c>
      <c r="C304" s="199" t="s">
        <v>729</v>
      </c>
      <c r="D304" s="199"/>
      <c r="E304" s="199" t="s">
        <v>730</v>
      </c>
      <c r="F304" s="200">
        <v>23.88</v>
      </c>
      <c r="G304" s="201">
        <f t="shared" si="16"/>
        <v>-169.36999999999549</v>
      </c>
      <c r="H304" s="204">
        <f t="shared" si="17"/>
        <v>0</v>
      </c>
      <c r="I304" s="204">
        <f t="shared" si="18"/>
        <v>5303.5</v>
      </c>
      <c r="J304" s="205">
        <f t="shared" si="19"/>
        <v>-169.36999999999549</v>
      </c>
    </row>
    <row r="305" spans="2:10" ht="12.75" customHeight="1" x14ac:dyDescent="0.25">
      <c r="B305" s="198">
        <v>292</v>
      </c>
      <c r="C305" s="199" t="s">
        <v>731</v>
      </c>
      <c r="D305" s="199"/>
      <c r="E305" s="199" t="s">
        <v>732</v>
      </c>
      <c r="F305" s="200">
        <v>34.619999999999997</v>
      </c>
      <c r="G305" s="201">
        <f t="shared" si="16"/>
        <v>-134.74999999999548</v>
      </c>
      <c r="H305" s="204">
        <f t="shared" si="17"/>
        <v>0</v>
      </c>
      <c r="I305" s="204">
        <f t="shared" si="18"/>
        <v>5303.5</v>
      </c>
      <c r="J305" s="205">
        <f t="shared" si="19"/>
        <v>-134.74999999999548</v>
      </c>
    </row>
    <row r="306" spans="2:10" ht="12.75" customHeight="1" x14ac:dyDescent="0.25">
      <c r="B306" s="198">
        <v>293</v>
      </c>
      <c r="C306" s="199" t="s">
        <v>733</v>
      </c>
      <c r="D306" s="199"/>
      <c r="E306" s="199" t="s">
        <v>734</v>
      </c>
      <c r="F306" s="200">
        <v>16.760000000000002</v>
      </c>
      <c r="G306" s="201">
        <f t="shared" si="16"/>
        <v>-117.98999999999548</v>
      </c>
      <c r="H306" s="204">
        <f t="shared" si="17"/>
        <v>0</v>
      </c>
      <c r="I306" s="204">
        <f t="shared" si="18"/>
        <v>5303.5</v>
      </c>
      <c r="J306" s="205">
        <f t="shared" si="19"/>
        <v>-117.98999999999548</v>
      </c>
    </row>
    <row r="307" spans="2:10" ht="12.75" customHeight="1" x14ac:dyDescent="0.25">
      <c r="B307" s="198">
        <v>294</v>
      </c>
      <c r="C307" s="199" t="s">
        <v>735</v>
      </c>
      <c r="D307" s="199"/>
      <c r="E307" s="199" t="s">
        <v>736</v>
      </c>
      <c r="F307" s="200">
        <v>8.3800000000000008</v>
      </c>
      <c r="G307" s="201">
        <f t="shared" si="16"/>
        <v>-109.60999999999548</v>
      </c>
      <c r="H307" s="204">
        <f t="shared" si="17"/>
        <v>0</v>
      </c>
      <c r="I307" s="204">
        <f t="shared" si="18"/>
        <v>5303.5</v>
      </c>
      <c r="J307" s="205">
        <f t="shared" si="19"/>
        <v>-109.60999999999548</v>
      </c>
    </row>
    <row r="308" spans="2:10" ht="12.75" customHeight="1" x14ac:dyDescent="0.25">
      <c r="B308" s="198">
        <v>295</v>
      </c>
      <c r="C308" s="199" t="s">
        <v>737</v>
      </c>
      <c r="D308" s="199"/>
      <c r="E308" s="199" t="s">
        <v>738</v>
      </c>
      <c r="F308" s="200">
        <v>-94.5</v>
      </c>
      <c r="G308" s="201">
        <f t="shared" si="16"/>
        <v>-204.10999999999547</v>
      </c>
      <c r="H308" s="204">
        <f t="shared" si="17"/>
        <v>0</v>
      </c>
      <c r="I308" s="204">
        <f t="shared" si="18"/>
        <v>5303.5</v>
      </c>
      <c r="J308" s="205">
        <f t="shared" si="19"/>
        <v>-204.10999999999547</v>
      </c>
    </row>
    <row r="309" spans="2:10" ht="12.75" customHeight="1" x14ac:dyDescent="0.25">
      <c r="B309" s="198">
        <v>296</v>
      </c>
      <c r="C309" s="199" t="s">
        <v>739</v>
      </c>
      <c r="D309" s="199"/>
      <c r="E309" s="199" t="s">
        <v>740</v>
      </c>
      <c r="F309" s="200">
        <v>42.8</v>
      </c>
      <c r="G309" s="201">
        <f t="shared" si="16"/>
        <v>-161.30999999999545</v>
      </c>
      <c r="H309" s="204">
        <f t="shared" si="17"/>
        <v>0</v>
      </c>
      <c r="I309" s="204">
        <f t="shared" si="18"/>
        <v>5303.5</v>
      </c>
      <c r="J309" s="205">
        <f t="shared" si="19"/>
        <v>-161.30999999999545</v>
      </c>
    </row>
    <row r="310" spans="2:10" ht="12.75" customHeight="1" x14ac:dyDescent="0.25">
      <c r="B310" s="198">
        <v>297</v>
      </c>
      <c r="C310" s="199" t="s">
        <v>741</v>
      </c>
      <c r="D310" s="199"/>
      <c r="E310" s="199" t="s">
        <v>742</v>
      </c>
      <c r="F310" s="200">
        <v>116.36</v>
      </c>
      <c r="G310" s="201">
        <f t="shared" si="16"/>
        <v>-44.949999999995455</v>
      </c>
      <c r="H310" s="204">
        <f t="shared" si="17"/>
        <v>0</v>
      </c>
      <c r="I310" s="204">
        <f t="shared" si="18"/>
        <v>5303.5</v>
      </c>
      <c r="J310" s="205">
        <f t="shared" si="19"/>
        <v>-44.949999999995455</v>
      </c>
    </row>
    <row r="311" spans="2:10" ht="12.75" customHeight="1" x14ac:dyDescent="0.25">
      <c r="B311" s="198">
        <v>298</v>
      </c>
      <c r="C311" s="199" t="s">
        <v>743</v>
      </c>
      <c r="D311" s="199"/>
      <c r="E311" s="199" t="s">
        <v>744</v>
      </c>
      <c r="F311" s="200">
        <v>8.3800000000000008</v>
      </c>
      <c r="G311" s="201">
        <f t="shared" si="16"/>
        <v>-36.569999999995453</v>
      </c>
      <c r="H311" s="204">
        <f t="shared" si="17"/>
        <v>0</v>
      </c>
      <c r="I311" s="204">
        <f t="shared" si="18"/>
        <v>5303.5</v>
      </c>
      <c r="J311" s="205">
        <f t="shared" si="19"/>
        <v>-36.569999999995453</v>
      </c>
    </row>
    <row r="312" spans="2:10" ht="12.75" customHeight="1" x14ac:dyDescent="0.25">
      <c r="B312" s="198">
        <v>299</v>
      </c>
      <c r="C312" s="199" t="s">
        <v>745</v>
      </c>
      <c r="D312" s="199"/>
      <c r="E312" s="199" t="s">
        <v>746</v>
      </c>
      <c r="F312" s="200">
        <v>5.4</v>
      </c>
      <c r="G312" s="201">
        <f t="shared" si="16"/>
        <v>-31.169999999995454</v>
      </c>
      <c r="H312" s="204">
        <f t="shared" si="17"/>
        <v>0</v>
      </c>
      <c r="I312" s="204">
        <f t="shared" si="18"/>
        <v>5303.5</v>
      </c>
      <c r="J312" s="205">
        <f t="shared" si="19"/>
        <v>-31.169999999995454</v>
      </c>
    </row>
    <row r="313" spans="2:10" ht="12.75" customHeight="1" x14ac:dyDescent="0.25">
      <c r="B313" s="198">
        <v>300</v>
      </c>
      <c r="C313" s="199" t="s">
        <v>747</v>
      </c>
      <c r="D313" s="199"/>
      <c r="E313" s="199" t="s">
        <v>748</v>
      </c>
      <c r="F313" s="200">
        <v>25.14</v>
      </c>
      <c r="G313" s="201">
        <f t="shared" si="16"/>
        <v>-6.0299999999954537</v>
      </c>
      <c r="H313" s="204">
        <f t="shared" si="17"/>
        <v>0</v>
      </c>
      <c r="I313" s="204">
        <f t="shared" si="18"/>
        <v>5303.5</v>
      </c>
      <c r="J313" s="205">
        <f t="shared" si="19"/>
        <v>-6.0299999999954537</v>
      </c>
    </row>
    <row r="314" spans="2:10" ht="12.75" customHeight="1" x14ac:dyDescent="0.25">
      <c r="B314" s="198">
        <v>301</v>
      </c>
      <c r="C314" s="199" t="s">
        <v>749</v>
      </c>
      <c r="D314" s="199"/>
      <c r="E314" s="199" t="s">
        <v>750</v>
      </c>
      <c r="F314" s="200">
        <v>-0.16</v>
      </c>
      <c r="G314" s="201">
        <f t="shared" si="16"/>
        <v>-6.1899999999954538</v>
      </c>
      <c r="H314" s="204">
        <f t="shared" si="17"/>
        <v>0</v>
      </c>
      <c r="I314" s="204">
        <f t="shared" si="18"/>
        <v>5303.5</v>
      </c>
      <c r="J314" s="205">
        <f t="shared" si="19"/>
        <v>-6.1899999999954538</v>
      </c>
    </row>
    <row r="315" spans="2:10" ht="12.75" customHeight="1" x14ac:dyDescent="0.25">
      <c r="B315" s="198">
        <v>302</v>
      </c>
      <c r="C315" s="199" t="s">
        <v>751</v>
      </c>
      <c r="D315" s="199"/>
      <c r="E315" s="199" t="s">
        <v>752</v>
      </c>
      <c r="F315" s="200">
        <v>25.14</v>
      </c>
      <c r="G315" s="201">
        <f t="shared" si="16"/>
        <v>18.950000000004547</v>
      </c>
      <c r="H315" s="204">
        <f t="shared" si="17"/>
        <v>1</v>
      </c>
      <c r="I315" s="204">
        <f t="shared" si="18"/>
        <v>5303.5</v>
      </c>
      <c r="J315" s="205">
        <f t="shared" si="19"/>
        <v>-5284.5499999999956</v>
      </c>
    </row>
    <row r="316" spans="2:10" ht="12.75" customHeight="1" x14ac:dyDescent="0.25">
      <c r="B316" s="198">
        <v>303</v>
      </c>
      <c r="C316" s="199" t="s">
        <v>753</v>
      </c>
      <c r="D316" s="199"/>
      <c r="E316" s="199" t="s">
        <v>754</v>
      </c>
      <c r="F316" s="200">
        <v>27.65</v>
      </c>
      <c r="G316" s="201">
        <f t="shared" si="16"/>
        <v>-5256.899999999996</v>
      </c>
      <c r="H316" s="204">
        <f t="shared" si="17"/>
        <v>0</v>
      </c>
      <c r="I316" s="204">
        <f t="shared" si="18"/>
        <v>5303.5</v>
      </c>
      <c r="J316" s="205">
        <f t="shared" si="19"/>
        <v>-5256.899999999996</v>
      </c>
    </row>
    <row r="317" spans="2:10" ht="12.75" customHeight="1" x14ac:dyDescent="0.25">
      <c r="B317" s="198">
        <v>304</v>
      </c>
      <c r="C317" s="199" t="s">
        <v>755</v>
      </c>
      <c r="D317" s="199"/>
      <c r="E317" s="199" t="s">
        <v>756</v>
      </c>
      <c r="F317" s="200">
        <v>25.14</v>
      </c>
      <c r="G317" s="201">
        <f t="shared" si="16"/>
        <v>-5231.7599999999957</v>
      </c>
      <c r="H317" s="204">
        <f t="shared" si="17"/>
        <v>0</v>
      </c>
      <c r="I317" s="204">
        <f t="shared" si="18"/>
        <v>5303.5</v>
      </c>
      <c r="J317" s="205">
        <f t="shared" si="19"/>
        <v>-5231.7599999999957</v>
      </c>
    </row>
    <row r="318" spans="2:10" ht="12.75" customHeight="1" x14ac:dyDescent="0.25">
      <c r="B318" s="198">
        <v>305</v>
      </c>
      <c r="C318" s="199" t="s">
        <v>757</v>
      </c>
      <c r="D318" s="199"/>
      <c r="E318" s="199" t="s">
        <v>758</v>
      </c>
      <c r="F318" s="200">
        <v>20.82</v>
      </c>
      <c r="G318" s="201">
        <f t="shared" si="16"/>
        <v>-5210.939999999996</v>
      </c>
      <c r="H318" s="204">
        <f t="shared" si="17"/>
        <v>0</v>
      </c>
      <c r="I318" s="204">
        <f t="shared" si="18"/>
        <v>5303.5</v>
      </c>
      <c r="J318" s="205">
        <f t="shared" si="19"/>
        <v>-5210.939999999996</v>
      </c>
    </row>
    <row r="319" spans="2:10" ht="12.75" customHeight="1" x14ac:dyDescent="0.25">
      <c r="B319" s="198">
        <v>306</v>
      </c>
      <c r="C319" s="199" t="s">
        <v>759</v>
      </c>
      <c r="D319" s="199"/>
      <c r="E319" s="199" t="s">
        <v>760</v>
      </c>
      <c r="F319" s="200">
        <v>6.94</v>
      </c>
      <c r="G319" s="201">
        <f t="shared" si="16"/>
        <v>-5203.9999999999964</v>
      </c>
      <c r="H319" s="204">
        <f t="shared" si="17"/>
        <v>0</v>
      </c>
      <c r="I319" s="204">
        <f t="shared" si="18"/>
        <v>5303.5</v>
      </c>
      <c r="J319" s="205">
        <f t="shared" si="19"/>
        <v>-5203.9999999999964</v>
      </c>
    </row>
    <row r="320" spans="2:10" ht="12.75" customHeight="1" x14ac:dyDescent="0.25">
      <c r="B320" s="198">
        <v>307</v>
      </c>
      <c r="C320" s="199" t="s">
        <v>761</v>
      </c>
      <c r="D320" s="199"/>
      <c r="E320" s="199" t="s">
        <v>762</v>
      </c>
      <c r="F320" s="200">
        <v>5.47</v>
      </c>
      <c r="G320" s="201">
        <f t="shared" si="16"/>
        <v>-5198.5299999999961</v>
      </c>
      <c r="H320" s="204">
        <f t="shared" si="17"/>
        <v>0</v>
      </c>
      <c r="I320" s="204">
        <f t="shared" si="18"/>
        <v>5303.5</v>
      </c>
      <c r="J320" s="205">
        <f t="shared" si="19"/>
        <v>-5198.5299999999961</v>
      </c>
    </row>
    <row r="321" spans="2:10" ht="12.75" customHeight="1" x14ac:dyDescent="0.25">
      <c r="B321" s="198">
        <v>308</v>
      </c>
      <c r="C321" s="199" t="s">
        <v>763</v>
      </c>
      <c r="D321" s="199"/>
      <c r="E321" s="199" t="s">
        <v>764</v>
      </c>
      <c r="F321" s="200">
        <v>5.04</v>
      </c>
      <c r="G321" s="201">
        <f t="shared" si="16"/>
        <v>-5193.4899999999961</v>
      </c>
      <c r="H321" s="204">
        <f t="shared" si="17"/>
        <v>0</v>
      </c>
      <c r="I321" s="204">
        <f t="shared" si="18"/>
        <v>5303.5</v>
      </c>
      <c r="J321" s="205">
        <f t="shared" si="19"/>
        <v>-5193.4899999999961</v>
      </c>
    </row>
    <row r="322" spans="2:10" ht="12.75" customHeight="1" x14ac:dyDescent="0.25">
      <c r="B322" s="198">
        <v>309</v>
      </c>
      <c r="C322" s="199" t="s">
        <v>765</v>
      </c>
      <c r="D322" s="199"/>
      <c r="E322" s="199" t="s">
        <v>766</v>
      </c>
      <c r="F322" s="200">
        <v>6.61</v>
      </c>
      <c r="G322" s="201">
        <f t="shared" si="16"/>
        <v>-5186.8799999999965</v>
      </c>
      <c r="H322" s="204">
        <f t="shared" si="17"/>
        <v>0</v>
      </c>
      <c r="I322" s="204">
        <f t="shared" si="18"/>
        <v>5303.5</v>
      </c>
      <c r="J322" s="205">
        <f t="shared" si="19"/>
        <v>-5186.8799999999965</v>
      </c>
    </row>
    <row r="323" spans="2:10" ht="12.75" customHeight="1" x14ac:dyDescent="0.25">
      <c r="B323" s="198">
        <v>310</v>
      </c>
      <c r="C323" s="199" t="s">
        <v>767</v>
      </c>
      <c r="D323" s="199"/>
      <c r="E323" s="199" t="s">
        <v>768</v>
      </c>
      <c r="F323" s="200">
        <v>9.34</v>
      </c>
      <c r="G323" s="201">
        <f t="shared" si="16"/>
        <v>-5177.5399999999963</v>
      </c>
      <c r="H323" s="204">
        <f t="shared" si="17"/>
        <v>0</v>
      </c>
      <c r="I323" s="204">
        <f t="shared" si="18"/>
        <v>5303.5</v>
      </c>
      <c r="J323" s="205">
        <f t="shared" si="19"/>
        <v>-5177.5399999999963</v>
      </c>
    </row>
    <row r="324" spans="2:10" ht="12.75" customHeight="1" x14ac:dyDescent="0.25">
      <c r="B324" s="198">
        <v>311</v>
      </c>
      <c r="C324" s="199" t="s">
        <v>769</v>
      </c>
      <c r="D324" s="199"/>
      <c r="E324" s="199" t="s">
        <v>770</v>
      </c>
      <c r="F324" s="200">
        <v>10.56</v>
      </c>
      <c r="G324" s="201">
        <f t="shared" si="16"/>
        <v>-5166.9799999999959</v>
      </c>
      <c r="H324" s="204">
        <f t="shared" si="17"/>
        <v>0</v>
      </c>
      <c r="I324" s="204">
        <f t="shared" si="18"/>
        <v>5303.5</v>
      </c>
      <c r="J324" s="205">
        <f t="shared" si="19"/>
        <v>-5166.9799999999959</v>
      </c>
    </row>
    <row r="325" spans="2:10" ht="12.75" customHeight="1" x14ac:dyDescent="0.25">
      <c r="B325" s="198">
        <v>312</v>
      </c>
      <c r="C325" s="199" t="s">
        <v>771</v>
      </c>
      <c r="D325" s="199"/>
      <c r="E325" s="199" t="s">
        <v>772</v>
      </c>
      <c r="F325" s="200">
        <v>0.47</v>
      </c>
      <c r="G325" s="201">
        <f t="shared" si="16"/>
        <v>-5166.5099999999957</v>
      </c>
      <c r="H325" s="204">
        <f t="shared" si="17"/>
        <v>0</v>
      </c>
      <c r="I325" s="204">
        <f t="shared" si="18"/>
        <v>5303.5</v>
      </c>
      <c r="J325" s="205">
        <f t="shared" si="19"/>
        <v>-5166.5099999999957</v>
      </c>
    </row>
    <row r="326" spans="2:10" ht="12.75" customHeight="1" x14ac:dyDescent="0.25">
      <c r="B326" s="198">
        <v>313</v>
      </c>
      <c r="C326" s="199" t="s">
        <v>773</v>
      </c>
      <c r="D326" s="199"/>
      <c r="E326" s="199" t="s">
        <v>774</v>
      </c>
      <c r="F326" s="200">
        <v>27.33</v>
      </c>
      <c r="G326" s="201">
        <f t="shared" si="16"/>
        <v>-5139.1799999999957</v>
      </c>
      <c r="H326" s="204">
        <f t="shared" si="17"/>
        <v>0</v>
      </c>
      <c r="I326" s="204">
        <f t="shared" si="18"/>
        <v>5303.5</v>
      </c>
      <c r="J326" s="205">
        <f t="shared" si="19"/>
        <v>-5139.1799999999957</v>
      </c>
    </row>
    <row r="327" spans="2:10" ht="12.75" customHeight="1" x14ac:dyDescent="0.25">
      <c r="B327" s="198">
        <v>314</v>
      </c>
      <c r="C327" s="199" t="s">
        <v>775</v>
      </c>
      <c r="D327" s="199"/>
      <c r="E327" s="199" t="s">
        <v>776</v>
      </c>
      <c r="F327" s="200">
        <v>132.5</v>
      </c>
      <c r="G327" s="201">
        <f t="shared" si="16"/>
        <v>-5006.6799999999957</v>
      </c>
      <c r="H327" s="204">
        <f t="shared" si="17"/>
        <v>0</v>
      </c>
      <c r="I327" s="204">
        <f t="shared" si="18"/>
        <v>5303.5</v>
      </c>
      <c r="J327" s="205">
        <f t="shared" si="19"/>
        <v>-5006.6799999999957</v>
      </c>
    </row>
    <row r="328" spans="2:10" ht="12.75" customHeight="1" x14ac:dyDescent="0.25">
      <c r="B328" s="198">
        <v>315</v>
      </c>
      <c r="C328" s="199" t="s">
        <v>777</v>
      </c>
      <c r="D328" s="199"/>
      <c r="E328" s="199" t="s">
        <v>778</v>
      </c>
      <c r="F328" s="200">
        <v>31.62</v>
      </c>
      <c r="G328" s="201">
        <f t="shared" si="16"/>
        <v>-4975.0599999999959</v>
      </c>
      <c r="H328" s="204">
        <f t="shared" si="17"/>
        <v>0</v>
      </c>
      <c r="I328" s="204">
        <f t="shared" si="18"/>
        <v>5303.5</v>
      </c>
      <c r="J328" s="205">
        <f t="shared" si="19"/>
        <v>-4975.0599999999959</v>
      </c>
    </row>
    <row r="329" spans="2:10" ht="12.75" customHeight="1" x14ac:dyDescent="0.25">
      <c r="B329" s="198">
        <v>316</v>
      </c>
      <c r="C329" s="199" t="s">
        <v>779</v>
      </c>
      <c r="D329" s="199"/>
      <c r="E329" s="199" t="s">
        <v>780</v>
      </c>
      <c r="F329" s="200">
        <v>65.260000000000005</v>
      </c>
      <c r="G329" s="201">
        <f t="shared" si="16"/>
        <v>-4909.7999999999956</v>
      </c>
      <c r="H329" s="204">
        <f t="shared" si="17"/>
        <v>0</v>
      </c>
      <c r="I329" s="204">
        <f t="shared" si="18"/>
        <v>5303.5</v>
      </c>
      <c r="J329" s="205">
        <f t="shared" si="19"/>
        <v>-4909.7999999999956</v>
      </c>
    </row>
    <row r="330" spans="2:10" ht="12.75" customHeight="1" x14ac:dyDescent="0.25">
      <c r="B330" s="198">
        <v>317</v>
      </c>
      <c r="C330" s="199" t="s">
        <v>781</v>
      </c>
      <c r="D330" s="199"/>
      <c r="E330" s="199" t="s">
        <v>782</v>
      </c>
      <c r="F330" s="200">
        <v>4.5999999999999996</v>
      </c>
      <c r="G330" s="201">
        <f t="shared" si="16"/>
        <v>-4905.1999999999953</v>
      </c>
      <c r="H330" s="204">
        <f t="shared" si="17"/>
        <v>0</v>
      </c>
      <c r="I330" s="204">
        <f t="shared" si="18"/>
        <v>5303.5</v>
      </c>
      <c r="J330" s="205">
        <f t="shared" si="19"/>
        <v>-4905.1999999999953</v>
      </c>
    </row>
    <row r="331" spans="2:10" ht="12.75" customHeight="1" x14ac:dyDescent="0.25">
      <c r="B331" s="198">
        <v>318</v>
      </c>
      <c r="C331" s="199" t="s">
        <v>783</v>
      </c>
      <c r="D331" s="199"/>
      <c r="E331" s="199" t="s">
        <v>784</v>
      </c>
      <c r="F331" s="200">
        <v>39.92</v>
      </c>
      <c r="G331" s="201">
        <f t="shared" si="16"/>
        <v>-4865.2799999999952</v>
      </c>
      <c r="H331" s="204">
        <f t="shared" si="17"/>
        <v>0</v>
      </c>
      <c r="I331" s="204">
        <f t="shared" si="18"/>
        <v>5303.5</v>
      </c>
      <c r="J331" s="205">
        <f t="shared" si="19"/>
        <v>-4865.2799999999952</v>
      </c>
    </row>
    <row r="332" spans="2:10" ht="12.75" customHeight="1" x14ac:dyDescent="0.25">
      <c r="B332" s="198">
        <v>319</v>
      </c>
      <c r="C332" s="199" t="s">
        <v>785</v>
      </c>
      <c r="D332" s="199"/>
      <c r="E332" s="199" t="s">
        <v>786</v>
      </c>
      <c r="F332" s="200">
        <v>13.31</v>
      </c>
      <c r="G332" s="201">
        <f t="shared" si="16"/>
        <v>-4851.9699999999948</v>
      </c>
      <c r="H332" s="204">
        <f t="shared" si="17"/>
        <v>0</v>
      </c>
      <c r="I332" s="204">
        <f t="shared" si="18"/>
        <v>5303.5</v>
      </c>
      <c r="J332" s="205">
        <f t="shared" si="19"/>
        <v>-4851.9699999999948</v>
      </c>
    </row>
    <row r="333" spans="2:10" ht="12.75" customHeight="1" x14ac:dyDescent="0.25">
      <c r="B333" s="198">
        <v>320</v>
      </c>
      <c r="C333" s="199" t="s">
        <v>787</v>
      </c>
      <c r="D333" s="199"/>
      <c r="E333" s="199" t="s">
        <v>788</v>
      </c>
      <c r="F333" s="200">
        <v>25.14</v>
      </c>
      <c r="G333" s="201">
        <f t="shared" si="16"/>
        <v>-4826.8299999999945</v>
      </c>
      <c r="H333" s="204">
        <f t="shared" si="17"/>
        <v>0</v>
      </c>
      <c r="I333" s="204">
        <f t="shared" si="18"/>
        <v>5303.5</v>
      </c>
      <c r="J333" s="205">
        <f t="shared" si="19"/>
        <v>-4826.8299999999945</v>
      </c>
    </row>
    <row r="334" spans="2:10" ht="12.75" customHeight="1" x14ac:dyDescent="0.25">
      <c r="B334" s="198">
        <v>321</v>
      </c>
      <c r="C334" s="199" t="s">
        <v>789</v>
      </c>
      <c r="D334" s="199"/>
      <c r="E334" s="199" t="s">
        <v>790</v>
      </c>
      <c r="F334" s="200">
        <v>91.8</v>
      </c>
      <c r="G334" s="201">
        <f t="shared" ref="G334:G397" si="20">F334+J333</f>
        <v>-4735.0299999999943</v>
      </c>
      <c r="H334" s="204">
        <f t="shared" ref="H334:H397" si="21">IF(G334&gt;0,ROUND(G334/I334+0.5,0),0)</f>
        <v>0</v>
      </c>
      <c r="I334" s="204">
        <f t="shared" ref="I334:I397" si="22">$C$10</f>
        <v>5303.5</v>
      </c>
      <c r="J334" s="205">
        <f t="shared" ref="J334:J397" si="23">G334-(H334*I334)</f>
        <v>-4735.0299999999943</v>
      </c>
    </row>
    <row r="335" spans="2:10" ht="12.75" customHeight="1" x14ac:dyDescent="0.25">
      <c r="B335" s="198">
        <v>322</v>
      </c>
      <c r="C335" s="199" t="s">
        <v>791</v>
      </c>
      <c r="D335" s="199"/>
      <c r="E335" s="199" t="s">
        <v>792</v>
      </c>
      <c r="F335" s="200">
        <v>64.84</v>
      </c>
      <c r="G335" s="201">
        <f t="shared" si="20"/>
        <v>-4670.1899999999941</v>
      </c>
      <c r="H335" s="204">
        <f t="shared" si="21"/>
        <v>0</v>
      </c>
      <c r="I335" s="204">
        <f t="shared" si="22"/>
        <v>5303.5</v>
      </c>
      <c r="J335" s="205">
        <f t="shared" si="23"/>
        <v>-4670.1899999999941</v>
      </c>
    </row>
    <row r="336" spans="2:10" ht="12.75" customHeight="1" x14ac:dyDescent="0.25">
      <c r="B336" s="198">
        <v>323</v>
      </c>
      <c r="C336" s="199" t="s">
        <v>793</v>
      </c>
      <c r="D336" s="199"/>
      <c r="E336" s="199" t="s">
        <v>794</v>
      </c>
      <c r="F336" s="200">
        <v>27.35</v>
      </c>
      <c r="G336" s="201">
        <f t="shared" si="20"/>
        <v>-4642.8399999999938</v>
      </c>
      <c r="H336" s="204">
        <f t="shared" si="21"/>
        <v>0</v>
      </c>
      <c r="I336" s="204">
        <f t="shared" si="22"/>
        <v>5303.5</v>
      </c>
      <c r="J336" s="205">
        <f t="shared" si="23"/>
        <v>-4642.8399999999938</v>
      </c>
    </row>
    <row r="337" spans="2:10" ht="12.75" customHeight="1" x14ac:dyDescent="0.25">
      <c r="B337" s="198">
        <v>324</v>
      </c>
      <c r="C337" s="199" t="s">
        <v>795</v>
      </c>
      <c r="D337" s="199"/>
      <c r="E337" s="199" t="s">
        <v>796</v>
      </c>
      <c r="F337" s="200">
        <v>168.48</v>
      </c>
      <c r="G337" s="201">
        <f t="shared" si="20"/>
        <v>-4474.3599999999942</v>
      </c>
      <c r="H337" s="204">
        <f t="shared" si="21"/>
        <v>0</v>
      </c>
      <c r="I337" s="204">
        <f t="shared" si="22"/>
        <v>5303.5</v>
      </c>
      <c r="J337" s="205">
        <f t="shared" si="23"/>
        <v>-4474.3599999999942</v>
      </c>
    </row>
    <row r="338" spans="2:10" ht="12.75" customHeight="1" x14ac:dyDescent="0.25">
      <c r="B338" s="198">
        <v>325</v>
      </c>
      <c r="C338" s="199" t="s">
        <v>797</v>
      </c>
      <c r="D338" s="199"/>
      <c r="E338" s="199" t="s">
        <v>798</v>
      </c>
      <c r="F338" s="200">
        <v>107.15</v>
      </c>
      <c r="G338" s="201">
        <f t="shared" si="20"/>
        <v>-4367.2099999999946</v>
      </c>
      <c r="H338" s="204">
        <f t="shared" si="21"/>
        <v>0</v>
      </c>
      <c r="I338" s="204">
        <f t="shared" si="22"/>
        <v>5303.5</v>
      </c>
      <c r="J338" s="205">
        <f t="shared" si="23"/>
        <v>-4367.2099999999946</v>
      </c>
    </row>
    <row r="339" spans="2:10" ht="12.75" customHeight="1" x14ac:dyDescent="0.25">
      <c r="B339" s="198">
        <v>326</v>
      </c>
      <c r="C339" s="199" t="s">
        <v>799</v>
      </c>
      <c r="D339" s="199"/>
      <c r="E339" s="199" t="s">
        <v>800</v>
      </c>
      <c r="F339" s="200">
        <v>107.34</v>
      </c>
      <c r="G339" s="201">
        <f t="shared" si="20"/>
        <v>-4259.8699999999944</v>
      </c>
      <c r="H339" s="204">
        <f t="shared" si="21"/>
        <v>0</v>
      </c>
      <c r="I339" s="204">
        <f t="shared" si="22"/>
        <v>5303.5</v>
      </c>
      <c r="J339" s="205">
        <f t="shared" si="23"/>
        <v>-4259.8699999999944</v>
      </c>
    </row>
    <row r="340" spans="2:10" ht="12.75" customHeight="1" x14ac:dyDescent="0.25">
      <c r="B340" s="198">
        <v>327</v>
      </c>
      <c r="C340" s="199" t="s">
        <v>801</v>
      </c>
      <c r="D340" s="199"/>
      <c r="E340" s="199" t="s">
        <v>802</v>
      </c>
      <c r="F340" s="200">
        <v>18.829999999999998</v>
      </c>
      <c r="G340" s="201">
        <f t="shared" si="20"/>
        <v>-4241.0399999999945</v>
      </c>
      <c r="H340" s="204">
        <f t="shared" si="21"/>
        <v>0</v>
      </c>
      <c r="I340" s="204">
        <f t="shared" si="22"/>
        <v>5303.5</v>
      </c>
      <c r="J340" s="205">
        <f t="shared" si="23"/>
        <v>-4241.0399999999945</v>
      </c>
    </row>
    <row r="341" spans="2:10" ht="12.75" customHeight="1" x14ac:dyDescent="0.25">
      <c r="B341" s="198">
        <v>328</v>
      </c>
      <c r="C341" s="199" t="s">
        <v>803</v>
      </c>
      <c r="D341" s="199"/>
      <c r="E341" s="199" t="s">
        <v>804</v>
      </c>
      <c r="F341" s="200">
        <v>155.54</v>
      </c>
      <c r="G341" s="201">
        <f t="shared" si="20"/>
        <v>-4085.4999999999945</v>
      </c>
      <c r="H341" s="204">
        <f t="shared" si="21"/>
        <v>0</v>
      </c>
      <c r="I341" s="204">
        <f t="shared" si="22"/>
        <v>5303.5</v>
      </c>
      <c r="J341" s="205">
        <f t="shared" si="23"/>
        <v>-4085.4999999999945</v>
      </c>
    </row>
    <row r="342" spans="2:10" ht="12.75" customHeight="1" x14ac:dyDescent="0.25">
      <c r="B342" s="198">
        <v>329</v>
      </c>
      <c r="C342" s="199" t="s">
        <v>805</v>
      </c>
      <c r="D342" s="199"/>
      <c r="E342" s="199" t="s">
        <v>806</v>
      </c>
      <c r="F342" s="200">
        <v>59.21</v>
      </c>
      <c r="G342" s="201">
        <f t="shared" si="20"/>
        <v>-4026.2899999999945</v>
      </c>
      <c r="H342" s="204">
        <f t="shared" si="21"/>
        <v>0</v>
      </c>
      <c r="I342" s="204">
        <f t="shared" si="22"/>
        <v>5303.5</v>
      </c>
      <c r="J342" s="205">
        <f t="shared" si="23"/>
        <v>-4026.2899999999945</v>
      </c>
    </row>
    <row r="343" spans="2:10" ht="12.75" customHeight="1" x14ac:dyDescent="0.25">
      <c r="B343" s="198">
        <v>330</v>
      </c>
      <c r="C343" s="199" t="s">
        <v>807</v>
      </c>
      <c r="D343" s="199"/>
      <c r="E343" s="199" t="s">
        <v>808</v>
      </c>
      <c r="F343" s="200">
        <v>-3.12</v>
      </c>
      <c r="G343" s="201">
        <f t="shared" si="20"/>
        <v>-4029.4099999999944</v>
      </c>
      <c r="H343" s="204">
        <f t="shared" si="21"/>
        <v>0</v>
      </c>
      <c r="I343" s="204">
        <f t="shared" si="22"/>
        <v>5303.5</v>
      </c>
      <c r="J343" s="205">
        <f t="shared" si="23"/>
        <v>-4029.4099999999944</v>
      </c>
    </row>
    <row r="344" spans="2:10" ht="12.75" customHeight="1" x14ac:dyDescent="0.25">
      <c r="B344" s="198">
        <v>331</v>
      </c>
      <c r="C344" s="199" t="s">
        <v>809</v>
      </c>
      <c r="D344" s="199"/>
      <c r="E344" s="199" t="s">
        <v>810</v>
      </c>
      <c r="F344" s="200">
        <v>54.26</v>
      </c>
      <c r="G344" s="201">
        <f t="shared" si="20"/>
        <v>-3975.1499999999942</v>
      </c>
      <c r="H344" s="204">
        <f t="shared" si="21"/>
        <v>0</v>
      </c>
      <c r="I344" s="204">
        <f t="shared" si="22"/>
        <v>5303.5</v>
      </c>
      <c r="J344" s="205">
        <f t="shared" si="23"/>
        <v>-3975.1499999999942</v>
      </c>
    </row>
    <row r="345" spans="2:10" ht="12.75" customHeight="1" x14ac:dyDescent="0.25">
      <c r="B345" s="198">
        <v>332</v>
      </c>
      <c r="C345" s="199" t="s">
        <v>811</v>
      </c>
      <c r="D345" s="199"/>
      <c r="E345" s="199" t="s">
        <v>812</v>
      </c>
      <c r="F345" s="200">
        <v>20.149999999999999</v>
      </c>
      <c r="G345" s="201">
        <f t="shared" si="20"/>
        <v>-3954.9999999999941</v>
      </c>
      <c r="H345" s="204">
        <f t="shared" si="21"/>
        <v>0</v>
      </c>
      <c r="I345" s="204">
        <f t="shared" si="22"/>
        <v>5303.5</v>
      </c>
      <c r="J345" s="205">
        <f t="shared" si="23"/>
        <v>-3954.9999999999941</v>
      </c>
    </row>
    <row r="346" spans="2:10" ht="12.75" customHeight="1" x14ac:dyDescent="0.25">
      <c r="B346" s="198">
        <v>333</v>
      </c>
      <c r="C346" s="199" t="s">
        <v>813</v>
      </c>
      <c r="D346" s="199"/>
      <c r="E346" s="199" t="s">
        <v>814</v>
      </c>
      <c r="F346" s="200">
        <v>44.6</v>
      </c>
      <c r="G346" s="201">
        <f t="shared" si="20"/>
        <v>-3910.3999999999942</v>
      </c>
      <c r="H346" s="204">
        <f t="shared" si="21"/>
        <v>0</v>
      </c>
      <c r="I346" s="204">
        <f t="shared" si="22"/>
        <v>5303.5</v>
      </c>
      <c r="J346" s="205">
        <f t="shared" si="23"/>
        <v>-3910.3999999999942</v>
      </c>
    </row>
    <row r="347" spans="2:10" ht="12.75" customHeight="1" x14ac:dyDescent="0.25">
      <c r="B347" s="198">
        <v>334</v>
      </c>
      <c r="C347" s="199" t="s">
        <v>815</v>
      </c>
      <c r="D347" s="199"/>
      <c r="E347" s="199" t="s">
        <v>816</v>
      </c>
      <c r="F347" s="200">
        <v>38.92</v>
      </c>
      <c r="G347" s="201">
        <f t="shared" si="20"/>
        <v>-3871.4799999999941</v>
      </c>
      <c r="H347" s="204">
        <f t="shared" si="21"/>
        <v>0</v>
      </c>
      <c r="I347" s="204">
        <f t="shared" si="22"/>
        <v>5303.5</v>
      </c>
      <c r="J347" s="205">
        <f t="shared" si="23"/>
        <v>-3871.4799999999941</v>
      </c>
    </row>
    <row r="348" spans="2:10" ht="12.75" customHeight="1" x14ac:dyDescent="0.25">
      <c r="B348" s="198">
        <v>335</v>
      </c>
      <c r="C348" s="199" t="s">
        <v>817</v>
      </c>
      <c r="D348" s="199"/>
      <c r="E348" s="199" t="s">
        <v>818</v>
      </c>
      <c r="F348" s="200">
        <v>24.07</v>
      </c>
      <c r="G348" s="201">
        <f t="shared" si="20"/>
        <v>-3847.4099999999939</v>
      </c>
      <c r="H348" s="204">
        <f t="shared" si="21"/>
        <v>0</v>
      </c>
      <c r="I348" s="204">
        <f t="shared" si="22"/>
        <v>5303.5</v>
      </c>
      <c r="J348" s="205">
        <f t="shared" si="23"/>
        <v>-3847.4099999999939</v>
      </c>
    </row>
    <row r="349" spans="2:10" ht="12.75" customHeight="1" x14ac:dyDescent="0.25">
      <c r="B349" s="198">
        <v>336</v>
      </c>
      <c r="C349" s="199" t="s">
        <v>819</v>
      </c>
      <c r="D349" s="199"/>
      <c r="E349" s="199" t="s">
        <v>820</v>
      </c>
      <c r="F349" s="200">
        <v>64.7</v>
      </c>
      <c r="G349" s="201">
        <f t="shared" si="20"/>
        <v>-3782.7099999999941</v>
      </c>
      <c r="H349" s="204">
        <f t="shared" si="21"/>
        <v>0</v>
      </c>
      <c r="I349" s="204">
        <f t="shared" si="22"/>
        <v>5303.5</v>
      </c>
      <c r="J349" s="205">
        <f t="shared" si="23"/>
        <v>-3782.7099999999941</v>
      </c>
    </row>
    <row r="350" spans="2:10" ht="12.75" customHeight="1" x14ac:dyDescent="0.25">
      <c r="B350" s="198">
        <v>337</v>
      </c>
      <c r="C350" s="199" t="s">
        <v>821</v>
      </c>
      <c r="D350" s="199"/>
      <c r="E350" s="199" t="s">
        <v>822</v>
      </c>
      <c r="F350" s="200">
        <v>213.97</v>
      </c>
      <c r="G350" s="201">
        <f t="shared" si="20"/>
        <v>-3568.7399999999943</v>
      </c>
      <c r="H350" s="204">
        <f t="shared" si="21"/>
        <v>0</v>
      </c>
      <c r="I350" s="204">
        <f t="shared" si="22"/>
        <v>5303.5</v>
      </c>
      <c r="J350" s="205">
        <f t="shared" si="23"/>
        <v>-3568.7399999999943</v>
      </c>
    </row>
    <row r="351" spans="2:10" ht="12.75" customHeight="1" x14ac:dyDescent="0.25">
      <c r="B351" s="198">
        <v>338</v>
      </c>
      <c r="C351" s="199" t="s">
        <v>823</v>
      </c>
      <c r="D351" s="199"/>
      <c r="E351" s="199" t="s">
        <v>824</v>
      </c>
      <c r="F351" s="200">
        <v>30.66</v>
      </c>
      <c r="G351" s="201">
        <f t="shared" si="20"/>
        <v>-3538.0799999999945</v>
      </c>
      <c r="H351" s="204">
        <f t="shared" si="21"/>
        <v>0</v>
      </c>
      <c r="I351" s="204">
        <f t="shared" si="22"/>
        <v>5303.5</v>
      </c>
      <c r="J351" s="205">
        <f t="shared" si="23"/>
        <v>-3538.0799999999945</v>
      </c>
    </row>
    <row r="352" spans="2:10" ht="12.75" customHeight="1" x14ac:dyDescent="0.25">
      <c r="B352" s="198">
        <v>339</v>
      </c>
      <c r="C352" s="199" t="s">
        <v>825</v>
      </c>
      <c r="D352" s="199"/>
      <c r="E352" s="199" t="s">
        <v>826</v>
      </c>
      <c r="F352" s="200">
        <v>77.13</v>
      </c>
      <c r="G352" s="201">
        <f t="shared" si="20"/>
        <v>-3460.9499999999944</v>
      </c>
      <c r="H352" s="204">
        <f t="shared" si="21"/>
        <v>0</v>
      </c>
      <c r="I352" s="204">
        <f t="shared" si="22"/>
        <v>5303.5</v>
      </c>
      <c r="J352" s="205">
        <f t="shared" si="23"/>
        <v>-3460.9499999999944</v>
      </c>
    </row>
    <row r="353" spans="2:10" ht="12.75" customHeight="1" x14ac:dyDescent="0.25">
      <c r="B353" s="198">
        <v>340</v>
      </c>
      <c r="C353" s="199" t="s">
        <v>827</v>
      </c>
      <c r="D353" s="199"/>
      <c r="E353" s="199" t="s">
        <v>828</v>
      </c>
      <c r="F353" s="200">
        <v>21.21</v>
      </c>
      <c r="G353" s="201">
        <f t="shared" si="20"/>
        <v>-3439.7399999999943</v>
      </c>
      <c r="H353" s="204">
        <f t="shared" si="21"/>
        <v>0</v>
      </c>
      <c r="I353" s="204">
        <f t="shared" si="22"/>
        <v>5303.5</v>
      </c>
      <c r="J353" s="205">
        <f t="shared" si="23"/>
        <v>-3439.7399999999943</v>
      </c>
    </row>
    <row r="354" spans="2:10" ht="12.75" customHeight="1" x14ac:dyDescent="0.25">
      <c r="B354" s="198">
        <v>341</v>
      </c>
      <c r="C354" s="199" t="s">
        <v>829</v>
      </c>
      <c r="D354" s="199"/>
      <c r="E354" s="199" t="s">
        <v>830</v>
      </c>
      <c r="F354" s="200">
        <v>6.94</v>
      </c>
      <c r="G354" s="201">
        <f t="shared" si="20"/>
        <v>-3432.7999999999943</v>
      </c>
      <c r="H354" s="204">
        <f t="shared" si="21"/>
        <v>0</v>
      </c>
      <c r="I354" s="204">
        <f t="shared" si="22"/>
        <v>5303.5</v>
      </c>
      <c r="J354" s="205">
        <f t="shared" si="23"/>
        <v>-3432.7999999999943</v>
      </c>
    </row>
    <row r="355" spans="2:10" ht="12.75" customHeight="1" x14ac:dyDescent="0.25">
      <c r="B355" s="198">
        <v>342</v>
      </c>
      <c r="C355" s="199" t="s">
        <v>831</v>
      </c>
      <c r="D355" s="199"/>
      <c r="E355" s="199" t="s">
        <v>832</v>
      </c>
      <c r="F355" s="200">
        <v>55.52</v>
      </c>
      <c r="G355" s="201">
        <f t="shared" si="20"/>
        <v>-3377.2799999999943</v>
      </c>
      <c r="H355" s="204">
        <f t="shared" si="21"/>
        <v>0</v>
      </c>
      <c r="I355" s="204">
        <f t="shared" si="22"/>
        <v>5303.5</v>
      </c>
      <c r="J355" s="205">
        <f t="shared" si="23"/>
        <v>-3377.2799999999943</v>
      </c>
    </row>
    <row r="356" spans="2:10" ht="12.75" customHeight="1" x14ac:dyDescent="0.25">
      <c r="B356" s="198">
        <v>343</v>
      </c>
      <c r="C356" s="199" t="s">
        <v>833</v>
      </c>
      <c r="D356" s="199"/>
      <c r="E356" s="199" t="s">
        <v>834</v>
      </c>
      <c r="F356" s="200">
        <v>-46.8</v>
      </c>
      <c r="G356" s="201">
        <f t="shared" si="20"/>
        <v>-3424.0799999999945</v>
      </c>
      <c r="H356" s="204">
        <f t="shared" si="21"/>
        <v>0</v>
      </c>
      <c r="I356" s="204">
        <f t="shared" si="22"/>
        <v>5303.5</v>
      </c>
      <c r="J356" s="205">
        <f t="shared" si="23"/>
        <v>-3424.0799999999945</v>
      </c>
    </row>
    <row r="357" spans="2:10" ht="12.75" customHeight="1" x14ac:dyDescent="0.25">
      <c r="B357" s="198">
        <v>344</v>
      </c>
      <c r="C357" s="199" t="s">
        <v>835</v>
      </c>
      <c r="D357" s="199"/>
      <c r="E357" s="199" t="s">
        <v>836</v>
      </c>
      <c r="F357" s="200">
        <v>-38.69</v>
      </c>
      <c r="G357" s="201">
        <f t="shared" si="20"/>
        <v>-3462.7699999999945</v>
      </c>
      <c r="H357" s="204">
        <f t="shared" si="21"/>
        <v>0</v>
      </c>
      <c r="I357" s="204">
        <f t="shared" si="22"/>
        <v>5303.5</v>
      </c>
      <c r="J357" s="205">
        <f t="shared" si="23"/>
        <v>-3462.7699999999945</v>
      </c>
    </row>
    <row r="358" spans="2:10" ht="12.75" customHeight="1" x14ac:dyDescent="0.25">
      <c r="B358" s="198">
        <v>345</v>
      </c>
      <c r="C358" s="199" t="s">
        <v>837</v>
      </c>
      <c r="D358" s="199"/>
      <c r="E358" s="199" t="s">
        <v>838</v>
      </c>
      <c r="F358" s="200">
        <v>150.16999999999999</v>
      </c>
      <c r="G358" s="201">
        <f t="shared" si="20"/>
        <v>-3312.5999999999945</v>
      </c>
      <c r="H358" s="204">
        <f t="shared" si="21"/>
        <v>0</v>
      </c>
      <c r="I358" s="204">
        <f t="shared" si="22"/>
        <v>5303.5</v>
      </c>
      <c r="J358" s="205">
        <f t="shared" si="23"/>
        <v>-3312.5999999999945</v>
      </c>
    </row>
    <row r="359" spans="2:10" ht="12.75" customHeight="1" x14ac:dyDescent="0.25">
      <c r="B359" s="198">
        <v>346</v>
      </c>
      <c r="C359" s="199" t="s">
        <v>839</v>
      </c>
      <c r="D359" s="199"/>
      <c r="E359" s="199" t="s">
        <v>840</v>
      </c>
      <c r="F359" s="200">
        <v>22.56</v>
      </c>
      <c r="G359" s="201">
        <f t="shared" si="20"/>
        <v>-3290.0399999999945</v>
      </c>
      <c r="H359" s="204">
        <f t="shared" si="21"/>
        <v>0</v>
      </c>
      <c r="I359" s="204">
        <f t="shared" si="22"/>
        <v>5303.5</v>
      </c>
      <c r="J359" s="205">
        <f t="shared" si="23"/>
        <v>-3290.0399999999945</v>
      </c>
    </row>
    <row r="360" spans="2:10" ht="12.75" customHeight="1" x14ac:dyDescent="0.25">
      <c r="B360" s="198">
        <v>347</v>
      </c>
      <c r="C360" s="199" t="s">
        <v>841</v>
      </c>
      <c r="D360" s="199"/>
      <c r="E360" s="199" t="s">
        <v>842</v>
      </c>
      <c r="F360" s="200">
        <v>45.23</v>
      </c>
      <c r="G360" s="201">
        <f t="shared" si="20"/>
        <v>-3244.8099999999945</v>
      </c>
      <c r="H360" s="204">
        <f t="shared" si="21"/>
        <v>0</v>
      </c>
      <c r="I360" s="204">
        <f t="shared" si="22"/>
        <v>5303.5</v>
      </c>
      <c r="J360" s="205">
        <f t="shared" si="23"/>
        <v>-3244.8099999999945</v>
      </c>
    </row>
    <row r="361" spans="2:10" ht="12.75" customHeight="1" x14ac:dyDescent="0.25">
      <c r="B361" s="198">
        <v>348</v>
      </c>
      <c r="C361" s="199" t="s">
        <v>843</v>
      </c>
      <c r="D361" s="199"/>
      <c r="E361" s="199" t="s">
        <v>844</v>
      </c>
      <c r="F361" s="200">
        <v>5.04</v>
      </c>
      <c r="G361" s="201">
        <f t="shared" si="20"/>
        <v>-3239.7699999999945</v>
      </c>
      <c r="H361" s="204">
        <f t="shared" si="21"/>
        <v>0</v>
      </c>
      <c r="I361" s="204">
        <f t="shared" si="22"/>
        <v>5303.5</v>
      </c>
      <c r="J361" s="205">
        <f t="shared" si="23"/>
        <v>-3239.7699999999945</v>
      </c>
    </row>
    <row r="362" spans="2:10" ht="12.75" customHeight="1" x14ac:dyDescent="0.25">
      <c r="B362" s="198">
        <v>349</v>
      </c>
      <c r="C362" s="199" t="s">
        <v>845</v>
      </c>
      <c r="D362" s="199"/>
      <c r="E362" s="199" t="s">
        <v>846</v>
      </c>
      <c r="F362" s="200">
        <v>178.61</v>
      </c>
      <c r="G362" s="201">
        <f t="shared" si="20"/>
        <v>-3061.1599999999944</v>
      </c>
      <c r="H362" s="204">
        <f t="shared" si="21"/>
        <v>0</v>
      </c>
      <c r="I362" s="204">
        <f t="shared" si="22"/>
        <v>5303.5</v>
      </c>
      <c r="J362" s="205">
        <f t="shared" si="23"/>
        <v>-3061.1599999999944</v>
      </c>
    </row>
    <row r="363" spans="2:10" ht="12.75" customHeight="1" x14ac:dyDescent="0.25">
      <c r="B363" s="198">
        <v>350</v>
      </c>
      <c r="C363" s="199" t="s">
        <v>847</v>
      </c>
      <c r="D363" s="199"/>
      <c r="E363" s="199" t="s">
        <v>848</v>
      </c>
      <c r="F363" s="200">
        <v>15.41</v>
      </c>
      <c r="G363" s="201">
        <f t="shared" si="20"/>
        <v>-3045.7499999999945</v>
      </c>
      <c r="H363" s="204">
        <f t="shared" si="21"/>
        <v>0</v>
      </c>
      <c r="I363" s="204">
        <f t="shared" si="22"/>
        <v>5303.5</v>
      </c>
      <c r="J363" s="205">
        <f t="shared" si="23"/>
        <v>-3045.7499999999945</v>
      </c>
    </row>
    <row r="364" spans="2:10" ht="12.75" customHeight="1" x14ac:dyDescent="0.25">
      <c r="B364" s="198">
        <v>351</v>
      </c>
      <c r="C364" s="199" t="s">
        <v>849</v>
      </c>
      <c r="D364" s="199"/>
      <c r="E364" s="199" t="s">
        <v>850</v>
      </c>
      <c r="F364" s="200">
        <v>4.91</v>
      </c>
      <c r="G364" s="201">
        <f t="shared" si="20"/>
        <v>-3040.8399999999947</v>
      </c>
      <c r="H364" s="204">
        <f t="shared" si="21"/>
        <v>0</v>
      </c>
      <c r="I364" s="204">
        <f t="shared" si="22"/>
        <v>5303.5</v>
      </c>
      <c r="J364" s="205">
        <f t="shared" si="23"/>
        <v>-3040.8399999999947</v>
      </c>
    </row>
    <row r="365" spans="2:10" ht="12.75" customHeight="1" x14ac:dyDescent="0.25">
      <c r="B365" s="198">
        <v>352</v>
      </c>
      <c r="C365" s="199" t="s">
        <v>851</v>
      </c>
      <c r="D365" s="199"/>
      <c r="E365" s="199" t="s">
        <v>852</v>
      </c>
      <c r="F365" s="200">
        <v>2.77</v>
      </c>
      <c r="G365" s="201">
        <f t="shared" si="20"/>
        <v>-3038.0699999999947</v>
      </c>
      <c r="H365" s="204">
        <f t="shared" si="21"/>
        <v>0</v>
      </c>
      <c r="I365" s="204">
        <f t="shared" si="22"/>
        <v>5303.5</v>
      </c>
      <c r="J365" s="205">
        <f t="shared" si="23"/>
        <v>-3038.0699999999947</v>
      </c>
    </row>
    <row r="366" spans="2:10" ht="12.75" customHeight="1" x14ac:dyDescent="0.25">
      <c r="B366" s="198">
        <v>353</v>
      </c>
      <c r="C366" s="199" t="s">
        <v>853</v>
      </c>
      <c r="D366" s="199"/>
      <c r="E366" s="199" t="s">
        <v>854</v>
      </c>
      <c r="F366" s="200">
        <v>27.85</v>
      </c>
      <c r="G366" s="201">
        <f t="shared" si="20"/>
        <v>-3010.2199999999948</v>
      </c>
      <c r="H366" s="204">
        <f t="shared" si="21"/>
        <v>0</v>
      </c>
      <c r="I366" s="204">
        <f t="shared" si="22"/>
        <v>5303.5</v>
      </c>
      <c r="J366" s="205">
        <f t="shared" si="23"/>
        <v>-3010.2199999999948</v>
      </c>
    </row>
    <row r="367" spans="2:10" ht="12.75" customHeight="1" x14ac:dyDescent="0.25">
      <c r="B367" s="198">
        <v>354</v>
      </c>
      <c r="C367" s="199" t="s">
        <v>855</v>
      </c>
      <c r="D367" s="199"/>
      <c r="E367" s="199" t="s">
        <v>856</v>
      </c>
      <c r="F367" s="200">
        <v>6.3</v>
      </c>
      <c r="G367" s="201">
        <f t="shared" si="20"/>
        <v>-3003.9199999999946</v>
      </c>
      <c r="H367" s="204">
        <f t="shared" si="21"/>
        <v>0</v>
      </c>
      <c r="I367" s="204">
        <f t="shared" si="22"/>
        <v>5303.5</v>
      </c>
      <c r="J367" s="205">
        <f t="shared" si="23"/>
        <v>-3003.9199999999946</v>
      </c>
    </row>
    <row r="368" spans="2:10" ht="12.75" customHeight="1" x14ac:dyDescent="0.25">
      <c r="B368" s="198">
        <v>355</v>
      </c>
      <c r="C368" s="199" t="s">
        <v>857</v>
      </c>
      <c r="D368" s="199"/>
      <c r="E368" s="199" t="s">
        <v>858</v>
      </c>
      <c r="F368" s="200">
        <v>2.82</v>
      </c>
      <c r="G368" s="201">
        <f t="shared" si="20"/>
        <v>-3001.0999999999945</v>
      </c>
      <c r="H368" s="204">
        <f t="shared" si="21"/>
        <v>0</v>
      </c>
      <c r="I368" s="204">
        <f t="shared" si="22"/>
        <v>5303.5</v>
      </c>
      <c r="J368" s="205">
        <f t="shared" si="23"/>
        <v>-3001.0999999999945</v>
      </c>
    </row>
    <row r="369" spans="2:10" ht="12.75" customHeight="1" x14ac:dyDescent="0.25">
      <c r="B369" s="198">
        <v>356</v>
      </c>
      <c r="C369" s="199" t="s">
        <v>859</v>
      </c>
      <c r="D369" s="199"/>
      <c r="E369" s="199" t="s">
        <v>860</v>
      </c>
      <c r="F369" s="200">
        <v>12.04</v>
      </c>
      <c r="G369" s="201">
        <f t="shared" si="20"/>
        <v>-2989.0599999999945</v>
      </c>
      <c r="H369" s="204">
        <f t="shared" si="21"/>
        <v>0</v>
      </c>
      <c r="I369" s="204">
        <f t="shared" si="22"/>
        <v>5303.5</v>
      </c>
      <c r="J369" s="205">
        <f t="shared" si="23"/>
        <v>-2989.0599999999945</v>
      </c>
    </row>
    <row r="370" spans="2:10" ht="12.75" customHeight="1" x14ac:dyDescent="0.25">
      <c r="B370" s="198">
        <v>357</v>
      </c>
      <c r="C370" s="199" t="s">
        <v>861</v>
      </c>
      <c r="D370" s="199"/>
      <c r="E370" s="199" t="s">
        <v>862</v>
      </c>
      <c r="F370" s="200">
        <v>5.22</v>
      </c>
      <c r="G370" s="201">
        <f t="shared" si="20"/>
        <v>-2983.8399999999947</v>
      </c>
      <c r="H370" s="204">
        <f t="shared" si="21"/>
        <v>0</v>
      </c>
      <c r="I370" s="204">
        <f t="shared" si="22"/>
        <v>5303.5</v>
      </c>
      <c r="J370" s="205">
        <f t="shared" si="23"/>
        <v>-2983.8399999999947</v>
      </c>
    </row>
    <row r="371" spans="2:10" ht="12.75" customHeight="1" x14ac:dyDescent="0.25">
      <c r="B371" s="198">
        <v>358</v>
      </c>
      <c r="C371" s="199" t="s">
        <v>863</v>
      </c>
      <c r="D371" s="199"/>
      <c r="E371" s="199" t="s">
        <v>864</v>
      </c>
      <c r="F371" s="200">
        <v>20.67</v>
      </c>
      <c r="G371" s="201">
        <f t="shared" si="20"/>
        <v>-2963.1699999999946</v>
      </c>
      <c r="H371" s="204">
        <f t="shared" si="21"/>
        <v>0</v>
      </c>
      <c r="I371" s="204">
        <f t="shared" si="22"/>
        <v>5303.5</v>
      </c>
      <c r="J371" s="205">
        <f t="shared" si="23"/>
        <v>-2963.1699999999946</v>
      </c>
    </row>
    <row r="372" spans="2:10" ht="12.75" customHeight="1" x14ac:dyDescent="0.25">
      <c r="B372" s="198">
        <v>359</v>
      </c>
      <c r="C372" s="199" t="s">
        <v>865</v>
      </c>
      <c r="D372" s="199"/>
      <c r="E372" s="199" t="s">
        <v>866</v>
      </c>
      <c r="F372" s="200">
        <v>22.91</v>
      </c>
      <c r="G372" s="201">
        <f t="shared" si="20"/>
        <v>-2940.2599999999948</v>
      </c>
      <c r="H372" s="204">
        <f t="shared" si="21"/>
        <v>0</v>
      </c>
      <c r="I372" s="204">
        <f t="shared" si="22"/>
        <v>5303.5</v>
      </c>
      <c r="J372" s="205">
        <f t="shared" si="23"/>
        <v>-2940.2599999999948</v>
      </c>
    </row>
    <row r="373" spans="2:10" ht="12.75" customHeight="1" x14ac:dyDescent="0.25">
      <c r="B373" s="198">
        <v>360</v>
      </c>
      <c r="C373" s="199" t="s">
        <v>867</v>
      </c>
      <c r="D373" s="199"/>
      <c r="E373" s="199" t="s">
        <v>868</v>
      </c>
      <c r="F373" s="200">
        <v>11.32</v>
      </c>
      <c r="G373" s="201">
        <f t="shared" si="20"/>
        <v>-2928.9399999999946</v>
      </c>
      <c r="H373" s="204">
        <f t="shared" si="21"/>
        <v>0</v>
      </c>
      <c r="I373" s="204">
        <f t="shared" si="22"/>
        <v>5303.5</v>
      </c>
      <c r="J373" s="205">
        <f t="shared" si="23"/>
        <v>-2928.9399999999946</v>
      </c>
    </row>
    <row r="374" spans="2:10" ht="12.75" customHeight="1" x14ac:dyDescent="0.25">
      <c r="B374" s="198">
        <v>361</v>
      </c>
      <c r="C374" s="199" t="s">
        <v>869</v>
      </c>
      <c r="D374" s="199"/>
      <c r="E374" s="199" t="s">
        <v>870</v>
      </c>
      <c r="F374" s="200">
        <v>7.03</v>
      </c>
      <c r="G374" s="201">
        <f t="shared" si="20"/>
        <v>-2921.9099999999944</v>
      </c>
      <c r="H374" s="204">
        <f t="shared" si="21"/>
        <v>0</v>
      </c>
      <c r="I374" s="204">
        <f t="shared" si="22"/>
        <v>5303.5</v>
      </c>
      <c r="J374" s="205">
        <f t="shared" si="23"/>
        <v>-2921.9099999999944</v>
      </c>
    </row>
    <row r="375" spans="2:10" ht="12.75" customHeight="1" x14ac:dyDescent="0.25">
      <c r="B375" s="198">
        <v>362</v>
      </c>
      <c r="C375" s="199" t="s">
        <v>871</v>
      </c>
      <c r="D375" s="199"/>
      <c r="E375" s="199" t="s">
        <v>872</v>
      </c>
      <c r="F375" s="200">
        <v>40.07</v>
      </c>
      <c r="G375" s="201">
        <f t="shared" si="20"/>
        <v>-2881.8399999999942</v>
      </c>
      <c r="H375" s="204">
        <f t="shared" si="21"/>
        <v>0</v>
      </c>
      <c r="I375" s="204">
        <f t="shared" si="22"/>
        <v>5303.5</v>
      </c>
      <c r="J375" s="205">
        <f t="shared" si="23"/>
        <v>-2881.8399999999942</v>
      </c>
    </row>
    <row r="376" spans="2:10" ht="12.75" customHeight="1" x14ac:dyDescent="0.25">
      <c r="B376" s="198">
        <v>363</v>
      </c>
      <c r="C376" s="199" t="s">
        <v>873</v>
      </c>
      <c r="D376" s="199"/>
      <c r="E376" s="199" t="s">
        <v>874</v>
      </c>
      <c r="F376" s="200">
        <v>18.579999999999998</v>
      </c>
      <c r="G376" s="201">
        <f t="shared" si="20"/>
        <v>-2863.2599999999943</v>
      </c>
      <c r="H376" s="204">
        <f t="shared" si="21"/>
        <v>0</v>
      </c>
      <c r="I376" s="204">
        <f t="shared" si="22"/>
        <v>5303.5</v>
      </c>
      <c r="J376" s="205">
        <f t="shared" si="23"/>
        <v>-2863.2599999999943</v>
      </c>
    </row>
    <row r="377" spans="2:10" ht="12.75" customHeight="1" x14ac:dyDescent="0.25">
      <c r="B377" s="198">
        <v>364</v>
      </c>
      <c r="C377" s="199" t="s">
        <v>875</v>
      </c>
      <c r="D377" s="199"/>
      <c r="E377" s="199" t="s">
        <v>876</v>
      </c>
      <c r="F377" s="200">
        <v>6.23</v>
      </c>
      <c r="G377" s="201">
        <f t="shared" si="20"/>
        <v>-2857.0299999999943</v>
      </c>
      <c r="H377" s="204">
        <f t="shared" si="21"/>
        <v>0</v>
      </c>
      <c r="I377" s="204">
        <f t="shared" si="22"/>
        <v>5303.5</v>
      </c>
      <c r="J377" s="205">
        <f t="shared" si="23"/>
        <v>-2857.0299999999943</v>
      </c>
    </row>
    <row r="378" spans="2:10" ht="12.75" customHeight="1" x14ac:dyDescent="0.25">
      <c r="B378" s="198">
        <v>365</v>
      </c>
      <c r="C378" s="199" t="s">
        <v>877</v>
      </c>
      <c r="D378" s="199"/>
      <c r="E378" s="199" t="s">
        <v>878</v>
      </c>
      <c r="F378" s="200">
        <v>0.25</v>
      </c>
      <c r="G378" s="201">
        <f t="shared" si="20"/>
        <v>-2856.7799999999943</v>
      </c>
      <c r="H378" s="204">
        <f t="shared" si="21"/>
        <v>0</v>
      </c>
      <c r="I378" s="204">
        <f t="shared" si="22"/>
        <v>5303.5</v>
      </c>
      <c r="J378" s="205">
        <f t="shared" si="23"/>
        <v>-2856.7799999999943</v>
      </c>
    </row>
    <row r="379" spans="2:10" ht="12.75" customHeight="1" x14ac:dyDescent="0.25">
      <c r="B379" s="198">
        <v>366</v>
      </c>
      <c r="C379" s="199" t="s">
        <v>879</v>
      </c>
      <c r="D379" s="199"/>
      <c r="E379" s="199" t="s">
        <v>880</v>
      </c>
      <c r="F379" s="200">
        <v>1.68</v>
      </c>
      <c r="G379" s="201">
        <f t="shared" si="20"/>
        <v>-2855.0999999999945</v>
      </c>
      <c r="H379" s="204">
        <f t="shared" si="21"/>
        <v>0</v>
      </c>
      <c r="I379" s="204">
        <f t="shared" si="22"/>
        <v>5303.5</v>
      </c>
      <c r="J379" s="205">
        <f t="shared" si="23"/>
        <v>-2855.0999999999945</v>
      </c>
    </row>
    <row r="380" spans="2:10" ht="12.75" customHeight="1" x14ac:dyDescent="0.25">
      <c r="B380" s="198">
        <v>367</v>
      </c>
      <c r="C380" s="199" t="s">
        <v>881</v>
      </c>
      <c r="D380" s="199"/>
      <c r="E380" s="199" t="s">
        <v>882</v>
      </c>
      <c r="F380" s="200">
        <v>10</v>
      </c>
      <c r="G380" s="201">
        <f t="shared" si="20"/>
        <v>-2845.0999999999945</v>
      </c>
      <c r="H380" s="204">
        <f t="shared" si="21"/>
        <v>0</v>
      </c>
      <c r="I380" s="204">
        <f t="shared" si="22"/>
        <v>5303.5</v>
      </c>
      <c r="J380" s="205">
        <f t="shared" si="23"/>
        <v>-2845.0999999999945</v>
      </c>
    </row>
    <row r="381" spans="2:10" ht="12.75" customHeight="1" x14ac:dyDescent="0.25">
      <c r="B381" s="198">
        <v>368</v>
      </c>
      <c r="C381" s="199" t="s">
        <v>883</v>
      </c>
      <c r="D381" s="199"/>
      <c r="E381" s="199" t="s">
        <v>884</v>
      </c>
      <c r="F381" s="200">
        <v>8.4</v>
      </c>
      <c r="G381" s="201">
        <f t="shared" si="20"/>
        <v>-2836.6999999999944</v>
      </c>
      <c r="H381" s="204">
        <f t="shared" si="21"/>
        <v>0</v>
      </c>
      <c r="I381" s="204">
        <f t="shared" si="22"/>
        <v>5303.5</v>
      </c>
      <c r="J381" s="205">
        <f t="shared" si="23"/>
        <v>-2836.6999999999944</v>
      </c>
    </row>
    <row r="382" spans="2:10" ht="12.75" customHeight="1" x14ac:dyDescent="0.25">
      <c r="B382" s="198">
        <v>369</v>
      </c>
      <c r="C382" s="199" t="s">
        <v>885</v>
      </c>
      <c r="D382" s="199"/>
      <c r="E382" s="199" t="s">
        <v>886</v>
      </c>
      <c r="F382" s="200">
        <v>16.059999999999999</v>
      </c>
      <c r="G382" s="201">
        <f t="shared" si="20"/>
        <v>-2820.6399999999944</v>
      </c>
      <c r="H382" s="204">
        <f t="shared" si="21"/>
        <v>0</v>
      </c>
      <c r="I382" s="204">
        <f t="shared" si="22"/>
        <v>5303.5</v>
      </c>
      <c r="J382" s="205">
        <f t="shared" si="23"/>
        <v>-2820.6399999999944</v>
      </c>
    </row>
    <row r="383" spans="2:10" ht="12.75" customHeight="1" x14ac:dyDescent="0.25">
      <c r="B383" s="198">
        <v>370</v>
      </c>
      <c r="C383" s="199" t="s">
        <v>887</v>
      </c>
      <c r="D383" s="199"/>
      <c r="E383" s="199" t="s">
        <v>888</v>
      </c>
      <c r="F383" s="200">
        <v>3.58</v>
      </c>
      <c r="G383" s="201">
        <f t="shared" si="20"/>
        <v>-2817.0599999999945</v>
      </c>
      <c r="H383" s="204">
        <f t="shared" si="21"/>
        <v>0</v>
      </c>
      <c r="I383" s="204">
        <f t="shared" si="22"/>
        <v>5303.5</v>
      </c>
      <c r="J383" s="205">
        <f t="shared" si="23"/>
        <v>-2817.0599999999945</v>
      </c>
    </row>
    <row r="384" spans="2:10" ht="12.75" customHeight="1" x14ac:dyDescent="0.25">
      <c r="B384" s="198">
        <v>371</v>
      </c>
      <c r="C384" s="199" t="s">
        <v>889</v>
      </c>
      <c r="D384" s="199"/>
      <c r="E384" s="199" t="s">
        <v>890</v>
      </c>
      <c r="F384" s="200">
        <v>12.05</v>
      </c>
      <c r="G384" s="201">
        <f t="shared" si="20"/>
        <v>-2805.0099999999943</v>
      </c>
      <c r="H384" s="204">
        <f t="shared" si="21"/>
        <v>0</v>
      </c>
      <c r="I384" s="204">
        <f t="shared" si="22"/>
        <v>5303.5</v>
      </c>
      <c r="J384" s="205">
        <f t="shared" si="23"/>
        <v>-2805.0099999999943</v>
      </c>
    </row>
    <row r="385" spans="2:10" ht="12.75" customHeight="1" x14ac:dyDescent="0.25">
      <c r="B385" s="198">
        <v>372</v>
      </c>
      <c r="C385" s="199" t="s">
        <v>891</v>
      </c>
      <c r="D385" s="199"/>
      <c r="E385" s="199" t="s">
        <v>892</v>
      </c>
      <c r="F385" s="200">
        <v>4.1100000000000003</v>
      </c>
      <c r="G385" s="201">
        <f t="shared" si="20"/>
        <v>-2800.8999999999942</v>
      </c>
      <c r="H385" s="204">
        <f t="shared" si="21"/>
        <v>0</v>
      </c>
      <c r="I385" s="204">
        <f t="shared" si="22"/>
        <v>5303.5</v>
      </c>
      <c r="J385" s="205">
        <f t="shared" si="23"/>
        <v>-2800.8999999999942</v>
      </c>
    </row>
    <row r="386" spans="2:10" ht="12.75" customHeight="1" x14ac:dyDescent="0.25">
      <c r="B386" s="198">
        <v>373</v>
      </c>
      <c r="C386" s="199" t="s">
        <v>893</v>
      </c>
      <c r="D386" s="199"/>
      <c r="E386" s="199" t="s">
        <v>894</v>
      </c>
      <c r="F386" s="200">
        <v>7.8</v>
      </c>
      <c r="G386" s="201">
        <f t="shared" si="20"/>
        <v>-2793.099999999994</v>
      </c>
      <c r="H386" s="204">
        <f t="shared" si="21"/>
        <v>0</v>
      </c>
      <c r="I386" s="204">
        <f t="shared" si="22"/>
        <v>5303.5</v>
      </c>
      <c r="J386" s="205">
        <f t="shared" si="23"/>
        <v>-2793.099999999994</v>
      </c>
    </row>
    <row r="387" spans="2:10" ht="12.75" customHeight="1" x14ac:dyDescent="0.25">
      <c r="B387" s="198">
        <v>374</v>
      </c>
      <c r="C387" s="199" t="s">
        <v>895</v>
      </c>
      <c r="D387" s="199"/>
      <c r="E387" s="199" t="s">
        <v>896</v>
      </c>
      <c r="F387" s="200">
        <v>26.41</v>
      </c>
      <c r="G387" s="201">
        <f t="shared" si="20"/>
        <v>-2766.6899999999941</v>
      </c>
      <c r="H387" s="204">
        <f t="shared" si="21"/>
        <v>0</v>
      </c>
      <c r="I387" s="204">
        <f t="shared" si="22"/>
        <v>5303.5</v>
      </c>
      <c r="J387" s="205">
        <f t="shared" si="23"/>
        <v>-2766.6899999999941</v>
      </c>
    </row>
    <row r="388" spans="2:10" ht="12.75" customHeight="1" x14ac:dyDescent="0.25">
      <c r="B388" s="198">
        <v>375</v>
      </c>
      <c r="C388" s="199" t="s">
        <v>897</v>
      </c>
      <c r="D388" s="199"/>
      <c r="E388" s="199" t="s">
        <v>898</v>
      </c>
      <c r="F388" s="200">
        <v>5.04</v>
      </c>
      <c r="G388" s="201">
        <f t="shared" si="20"/>
        <v>-2761.6499999999942</v>
      </c>
      <c r="H388" s="204">
        <f t="shared" si="21"/>
        <v>0</v>
      </c>
      <c r="I388" s="204">
        <f t="shared" si="22"/>
        <v>5303.5</v>
      </c>
      <c r="J388" s="205">
        <f t="shared" si="23"/>
        <v>-2761.6499999999942</v>
      </c>
    </row>
    <row r="389" spans="2:10" ht="12.75" customHeight="1" x14ac:dyDescent="0.25">
      <c r="B389" s="198">
        <v>376</v>
      </c>
      <c r="C389" s="199" t="s">
        <v>899</v>
      </c>
      <c r="D389" s="199"/>
      <c r="E389" s="199" t="s">
        <v>900</v>
      </c>
      <c r="F389" s="200">
        <v>8.42</v>
      </c>
      <c r="G389" s="201">
        <f t="shared" si="20"/>
        <v>-2753.2299999999941</v>
      </c>
      <c r="H389" s="204">
        <f t="shared" si="21"/>
        <v>0</v>
      </c>
      <c r="I389" s="204">
        <f t="shared" si="22"/>
        <v>5303.5</v>
      </c>
      <c r="J389" s="205">
        <f t="shared" si="23"/>
        <v>-2753.2299999999941</v>
      </c>
    </row>
    <row r="390" spans="2:10" ht="12.75" customHeight="1" x14ac:dyDescent="0.25">
      <c r="B390" s="198">
        <v>377</v>
      </c>
      <c r="C390" s="199" t="s">
        <v>901</v>
      </c>
      <c r="D390" s="199"/>
      <c r="E390" s="199" t="s">
        <v>902</v>
      </c>
      <c r="F390" s="200">
        <v>77.819999999999993</v>
      </c>
      <c r="G390" s="201">
        <f t="shared" si="20"/>
        <v>-2675.4099999999939</v>
      </c>
      <c r="H390" s="204">
        <f t="shared" si="21"/>
        <v>0</v>
      </c>
      <c r="I390" s="204">
        <f t="shared" si="22"/>
        <v>5303.5</v>
      </c>
      <c r="J390" s="205">
        <f t="shared" si="23"/>
        <v>-2675.4099999999939</v>
      </c>
    </row>
    <row r="391" spans="2:10" ht="12.75" customHeight="1" x14ac:dyDescent="0.25">
      <c r="B391" s="198">
        <v>378</v>
      </c>
      <c r="C391" s="199" t="s">
        <v>903</v>
      </c>
      <c r="D391" s="199"/>
      <c r="E391" s="199" t="s">
        <v>904</v>
      </c>
      <c r="F391" s="200">
        <v>43.78</v>
      </c>
      <c r="G391" s="201">
        <f t="shared" si="20"/>
        <v>-2631.6299999999937</v>
      </c>
      <c r="H391" s="204">
        <f t="shared" si="21"/>
        <v>0</v>
      </c>
      <c r="I391" s="204">
        <f t="shared" si="22"/>
        <v>5303.5</v>
      </c>
      <c r="J391" s="205">
        <f t="shared" si="23"/>
        <v>-2631.6299999999937</v>
      </c>
    </row>
    <row r="392" spans="2:10" ht="12.75" customHeight="1" x14ac:dyDescent="0.25">
      <c r="B392" s="198">
        <v>379</v>
      </c>
      <c r="C392" s="199" t="s">
        <v>905</v>
      </c>
      <c r="D392" s="199"/>
      <c r="E392" s="199" t="s">
        <v>906</v>
      </c>
      <c r="F392" s="200">
        <v>5.04</v>
      </c>
      <c r="G392" s="201">
        <f t="shared" si="20"/>
        <v>-2626.5899999999938</v>
      </c>
      <c r="H392" s="204">
        <f t="shared" si="21"/>
        <v>0</v>
      </c>
      <c r="I392" s="204">
        <f t="shared" si="22"/>
        <v>5303.5</v>
      </c>
      <c r="J392" s="205">
        <f t="shared" si="23"/>
        <v>-2626.5899999999938</v>
      </c>
    </row>
    <row r="393" spans="2:10" ht="12.75" customHeight="1" x14ac:dyDescent="0.25">
      <c r="B393" s="198">
        <v>380</v>
      </c>
      <c r="C393" s="199" t="s">
        <v>907</v>
      </c>
      <c r="D393" s="199"/>
      <c r="E393" s="199" t="s">
        <v>908</v>
      </c>
      <c r="F393" s="200">
        <v>24.58</v>
      </c>
      <c r="G393" s="201">
        <f t="shared" si="20"/>
        <v>-2602.0099999999939</v>
      </c>
      <c r="H393" s="204">
        <f t="shared" si="21"/>
        <v>0</v>
      </c>
      <c r="I393" s="204">
        <f t="shared" si="22"/>
        <v>5303.5</v>
      </c>
      <c r="J393" s="205">
        <f t="shared" si="23"/>
        <v>-2602.0099999999939</v>
      </c>
    </row>
    <row r="394" spans="2:10" ht="12.75" customHeight="1" x14ac:dyDescent="0.25">
      <c r="B394" s="198">
        <v>381</v>
      </c>
      <c r="C394" s="199" t="s">
        <v>909</v>
      </c>
      <c r="D394" s="199"/>
      <c r="E394" s="199" t="s">
        <v>910</v>
      </c>
      <c r="F394" s="200">
        <v>22.21</v>
      </c>
      <c r="G394" s="201">
        <f t="shared" si="20"/>
        <v>-2579.7999999999938</v>
      </c>
      <c r="H394" s="204">
        <f t="shared" si="21"/>
        <v>0</v>
      </c>
      <c r="I394" s="204">
        <f t="shared" si="22"/>
        <v>5303.5</v>
      </c>
      <c r="J394" s="205">
        <f t="shared" si="23"/>
        <v>-2579.7999999999938</v>
      </c>
    </row>
    <row r="395" spans="2:10" ht="12.75" customHeight="1" x14ac:dyDescent="0.25">
      <c r="B395" s="198">
        <v>382</v>
      </c>
      <c r="C395" s="199" t="s">
        <v>911</v>
      </c>
      <c r="D395" s="199"/>
      <c r="E395" s="199" t="s">
        <v>912</v>
      </c>
      <c r="F395" s="200">
        <v>2.99</v>
      </c>
      <c r="G395" s="201">
        <f t="shared" si="20"/>
        <v>-2576.809999999994</v>
      </c>
      <c r="H395" s="204">
        <f t="shared" si="21"/>
        <v>0</v>
      </c>
      <c r="I395" s="204">
        <f t="shared" si="22"/>
        <v>5303.5</v>
      </c>
      <c r="J395" s="205">
        <f t="shared" si="23"/>
        <v>-2576.809999999994</v>
      </c>
    </row>
    <row r="396" spans="2:10" ht="12.75" customHeight="1" x14ac:dyDescent="0.25">
      <c r="B396" s="198">
        <v>383</v>
      </c>
      <c r="C396" s="199" t="s">
        <v>913</v>
      </c>
      <c r="D396" s="199"/>
      <c r="E396" s="199" t="s">
        <v>914</v>
      </c>
      <c r="F396" s="200">
        <v>11.11</v>
      </c>
      <c r="G396" s="201">
        <f t="shared" si="20"/>
        <v>-2565.6999999999939</v>
      </c>
      <c r="H396" s="204">
        <f t="shared" si="21"/>
        <v>0</v>
      </c>
      <c r="I396" s="204">
        <f t="shared" si="22"/>
        <v>5303.5</v>
      </c>
      <c r="J396" s="205">
        <f t="shared" si="23"/>
        <v>-2565.6999999999939</v>
      </c>
    </row>
    <row r="397" spans="2:10" ht="12.75" customHeight="1" x14ac:dyDescent="0.25">
      <c r="B397" s="198">
        <v>384</v>
      </c>
      <c r="C397" s="199" t="s">
        <v>915</v>
      </c>
      <c r="D397" s="199"/>
      <c r="E397" s="199" t="s">
        <v>916</v>
      </c>
      <c r="F397" s="200">
        <v>24.88</v>
      </c>
      <c r="G397" s="201">
        <f t="shared" si="20"/>
        <v>-2540.8199999999938</v>
      </c>
      <c r="H397" s="204">
        <f t="shared" si="21"/>
        <v>0</v>
      </c>
      <c r="I397" s="204">
        <f t="shared" si="22"/>
        <v>5303.5</v>
      </c>
      <c r="J397" s="205">
        <f t="shared" si="23"/>
        <v>-2540.8199999999938</v>
      </c>
    </row>
    <row r="398" spans="2:10" ht="12.75" customHeight="1" x14ac:dyDescent="0.25">
      <c r="B398" s="198">
        <v>385</v>
      </c>
      <c r="C398" s="199" t="s">
        <v>917</v>
      </c>
      <c r="D398" s="199"/>
      <c r="E398" s="199" t="s">
        <v>918</v>
      </c>
      <c r="F398" s="200">
        <v>3.62</v>
      </c>
      <c r="G398" s="201">
        <f t="shared" ref="G398:G461" si="24">F398+J397</f>
        <v>-2537.1999999999939</v>
      </c>
      <c r="H398" s="204">
        <f t="shared" ref="H398:H461" si="25">IF(G398&gt;0,ROUND(G398/I398+0.5,0),0)</f>
        <v>0</v>
      </c>
      <c r="I398" s="204">
        <f t="shared" ref="I398:I461" si="26">$C$10</f>
        <v>5303.5</v>
      </c>
      <c r="J398" s="205">
        <f t="shared" ref="J398:J461" si="27">G398-(H398*I398)</f>
        <v>-2537.1999999999939</v>
      </c>
    </row>
    <row r="399" spans="2:10" ht="12.75" customHeight="1" x14ac:dyDescent="0.25">
      <c r="B399" s="198">
        <v>386</v>
      </c>
      <c r="C399" s="199" t="s">
        <v>919</v>
      </c>
      <c r="D399" s="199"/>
      <c r="E399" s="199" t="s">
        <v>920</v>
      </c>
      <c r="F399" s="200">
        <v>105.98</v>
      </c>
      <c r="G399" s="201">
        <f t="shared" si="24"/>
        <v>-2431.2199999999939</v>
      </c>
      <c r="H399" s="204">
        <f t="shared" si="25"/>
        <v>0</v>
      </c>
      <c r="I399" s="204">
        <f t="shared" si="26"/>
        <v>5303.5</v>
      </c>
      <c r="J399" s="205">
        <f t="shared" si="27"/>
        <v>-2431.2199999999939</v>
      </c>
    </row>
    <row r="400" spans="2:10" ht="12.75" customHeight="1" x14ac:dyDescent="0.25">
      <c r="B400" s="198">
        <v>387</v>
      </c>
      <c r="C400" s="199" t="s">
        <v>921</v>
      </c>
      <c r="D400" s="199"/>
      <c r="E400" s="199" t="s">
        <v>922</v>
      </c>
      <c r="F400" s="200">
        <v>10.27</v>
      </c>
      <c r="G400" s="201">
        <f t="shared" si="24"/>
        <v>-2420.9499999999939</v>
      </c>
      <c r="H400" s="204">
        <f t="shared" si="25"/>
        <v>0</v>
      </c>
      <c r="I400" s="204">
        <f t="shared" si="26"/>
        <v>5303.5</v>
      </c>
      <c r="J400" s="205">
        <f t="shared" si="27"/>
        <v>-2420.9499999999939</v>
      </c>
    </row>
    <row r="401" spans="2:10" ht="12.75" customHeight="1" x14ac:dyDescent="0.25">
      <c r="B401" s="198">
        <v>388</v>
      </c>
      <c r="C401" s="199" t="s">
        <v>923</v>
      </c>
      <c r="D401" s="199"/>
      <c r="E401" s="199" t="s">
        <v>924</v>
      </c>
      <c r="F401" s="200">
        <v>2.56</v>
      </c>
      <c r="G401" s="201">
        <f t="shared" si="24"/>
        <v>-2418.389999999994</v>
      </c>
      <c r="H401" s="204">
        <f t="shared" si="25"/>
        <v>0</v>
      </c>
      <c r="I401" s="204">
        <f t="shared" si="26"/>
        <v>5303.5</v>
      </c>
      <c r="J401" s="205">
        <f t="shared" si="27"/>
        <v>-2418.389999999994</v>
      </c>
    </row>
    <row r="402" spans="2:10" ht="12.75" customHeight="1" x14ac:dyDescent="0.25">
      <c r="B402" s="198">
        <v>389</v>
      </c>
      <c r="C402" s="199" t="s">
        <v>925</v>
      </c>
      <c r="D402" s="199"/>
      <c r="E402" s="199" t="s">
        <v>926</v>
      </c>
      <c r="F402" s="200">
        <v>4.49</v>
      </c>
      <c r="G402" s="201">
        <f t="shared" si="24"/>
        <v>-2413.8999999999942</v>
      </c>
      <c r="H402" s="204">
        <f t="shared" si="25"/>
        <v>0</v>
      </c>
      <c r="I402" s="204">
        <f t="shared" si="26"/>
        <v>5303.5</v>
      </c>
      <c r="J402" s="205">
        <f t="shared" si="27"/>
        <v>-2413.8999999999942</v>
      </c>
    </row>
    <row r="403" spans="2:10" ht="12.75" customHeight="1" x14ac:dyDescent="0.25">
      <c r="B403" s="198">
        <v>390</v>
      </c>
      <c r="C403" s="199" t="s">
        <v>927</v>
      </c>
      <c r="D403" s="199"/>
      <c r="E403" s="199" t="s">
        <v>928</v>
      </c>
      <c r="F403" s="200">
        <v>7.84</v>
      </c>
      <c r="G403" s="201">
        <f t="shared" si="24"/>
        <v>-2406.059999999994</v>
      </c>
      <c r="H403" s="204">
        <f t="shared" si="25"/>
        <v>0</v>
      </c>
      <c r="I403" s="204">
        <f t="shared" si="26"/>
        <v>5303.5</v>
      </c>
      <c r="J403" s="205">
        <f t="shared" si="27"/>
        <v>-2406.059999999994</v>
      </c>
    </row>
    <row r="404" spans="2:10" ht="12.75" customHeight="1" x14ac:dyDescent="0.25">
      <c r="B404" s="198">
        <v>391</v>
      </c>
      <c r="C404" s="199" t="s">
        <v>929</v>
      </c>
      <c r="D404" s="199"/>
      <c r="E404" s="199" t="s">
        <v>930</v>
      </c>
      <c r="F404" s="200">
        <v>2.56</v>
      </c>
      <c r="G404" s="201">
        <f t="shared" si="24"/>
        <v>-2403.4999999999941</v>
      </c>
      <c r="H404" s="204">
        <f t="shared" si="25"/>
        <v>0</v>
      </c>
      <c r="I404" s="204">
        <f t="shared" si="26"/>
        <v>5303.5</v>
      </c>
      <c r="J404" s="205">
        <f t="shared" si="27"/>
        <v>-2403.4999999999941</v>
      </c>
    </row>
    <row r="405" spans="2:10" ht="12.75" customHeight="1" x14ac:dyDescent="0.25">
      <c r="B405" s="198">
        <v>392</v>
      </c>
      <c r="C405" s="199" t="s">
        <v>931</v>
      </c>
      <c r="D405" s="199"/>
      <c r="E405" s="199" t="s">
        <v>932</v>
      </c>
      <c r="F405" s="200">
        <v>6.64</v>
      </c>
      <c r="G405" s="201">
        <f t="shared" si="24"/>
        <v>-2396.8599999999942</v>
      </c>
      <c r="H405" s="204">
        <f t="shared" si="25"/>
        <v>0</v>
      </c>
      <c r="I405" s="204">
        <f t="shared" si="26"/>
        <v>5303.5</v>
      </c>
      <c r="J405" s="205">
        <f t="shared" si="27"/>
        <v>-2396.8599999999942</v>
      </c>
    </row>
    <row r="406" spans="2:10" ht="12.75" customHeight="1" x14ac:dyDescent="0.25">
      <c r="B406" s="198">
        <v>393</v>
      </c>
      <c r="C406" s="199" t="s">
        <v>933</v>
      </c>
      <c r="D406" s="199"/>
      <c r="E406" s="199" t="s">
        <v>934</v>
      </c>
      <c r="F406" s="200">
        <v>72.31</v>
      </c>
      <c r="G406" s="201">
        <f t="shared" si="24"/>
        <v>-2324.5499999999943</v>
      </c>
      <c r="H406" s="204">
        <f t="shared" si="25"/>
        <v>0</v>
      </c>
      <c r="I406" s="204">
        <f t="shared" si="26"/>
        <v>5303.5</v>
      </c>
      <c r="J406" s="205">
        <f t="shared" si="27"/>
        <v>-2324.5499999999943</v>
      </c>
    </row>
    <row r="407" spans="2:10" ht="12.75" customHeight="1" x14ac:dyDescent="0.25">
      <c r="B407" s="198">
        <v>394</v>
      </c>
      <c r="C407" s="199" t="s">
        <v>935</v>
      </c>
      <c r="D407" s="199"/>
      <c r="E407" s="199" t="s">
        <v>936</v>
      </c>
      <c r="F407" s="200">
        <v>2.25</v>
      </c>
      <c r="G407" s="201">
        <f t="shared" si="24"/>
        <v>-2322.2999999999943</v>
      </c>
      <c r="H407" s="204">
        <f t="shared" si="25"/>
        <v>0</v>
      </c>
      <c r="I407" s="204">
        <f t="shared" si="26"/>
        <v>5303.5</v>
      </c>
      <c r="J407" s="205">
        <f t="shared" si="27"/>
        <v>-2322.2999999999943</v>
      </c>
    </row>
    <row r="408" spans="2:10" ht="12.75" customHeight="1" x14ac:dyDescent="0.25">
      <c r="B408" s="198">
        <v>395</v>
      </c>
      <c r="C408" s="199" t="s">
        <v>937</v>
      </c>
      <c r="D408" s="199"/>
      <c r="E408" s="199" t="s">
        <v>938</v>
      </c>
      <c r="F408" s="200">
        <v>14.52</v>
      </c>
      <c r="G408" s="201">
        <f t="shared" si="24"/>
        <v>-2307.7799999999943</v>
      </c>
      <c r="H408" s="204">
        <f t="shared" si="25"/>
        <v>0</v>
      </c>
      <c r="I408" s="204">
        <f t="shared" si="26"/>
        <v>5303.5</v>
      </c>
      <c r="J408" s="205">
        <f t="shared" si="27"/>
        <v>-2307.7799999999943</v>
      </c>
    </row>
    <row r="409" spans="2:10" ht="12.75" customHeight="1" x14ac:dyDescent="0.25">
      <c r="B409" s="198">
        <v>396</v>
      </c>
      <c r="C409" s="199" t="s">
        <v>939</v>
      </c>
      <c r="D409" s="199"/>
      <c r="E409" s="199" t="s">
        <v>940</v>
      </c>
      <c r="F409" s="200">
        <v>6.72</v>
      </c>
      <c r="G409" s="201">
        <f t="shared" si="24"/>
        <v>-2301.0599999999945</v>
      </c>
      <c r="H409" s="204">
        <f t="shared" si="25"/>
        <v>0</v>
      </c>
      <c r="I409" s="204">
        <f t="shared" si="26"/>
        <v>5303.5</v>
      </c>
      <c r="J409" s="205">
        <f t="shared" si="27"/>
        <v>-2301.0599999999945</v>
      </c>
    </row>
    <row r="410" spans="2:10" ht="12.75" customHeight="1" x14ac:dyDescent="0.25">
      <c r="B410" s="198">
        <v>397</v>
      </c>
      <c r="C410" s="199" t="s">
        <v>941</v>
      </c>
      <c r="D410" s="199"/>
      <c r="E410" s="199" t="s">
        <v>942</v>
      </c>
      <c r="F410" s="200">
        <v>242.93</v>
      </c>
      <c r="G410" s="201">
        <f t="shared" si="24"/>
        <v>-2058.1299999999947</v>
      </c>
      <c r="H410" s="204">
        <f t="shared" si="25"/>
        <v>0</v>
      </c>
      <c r="I410" s="204">
        <f t="shared" si="26"/>
        <v>5303.5</v>
      </c>
      <c r="J410" s="205">
        <f t="shared" si="27"/>
        <v>-2058.1299999999947</v>
      </c>
    </row>
    <row r="411" spans="2:10" ht="12.75" customHeight="1" x14ac:dyDescent="0.25">
      <c r="B411" s="198">
        <v>398</v>
      </c>
      <c r="C411" s="199" t="s">
        <v>241</v>
      </c>
      <c r="D411" s="199"/>
      <c r="E411" s="199" t="s">
        <v>242</v>
      </c>
      <c r="F411" s="200">
        <v>0.31</v>
      </c>
      <c r="G411" s="201">
        <f t="shared" si="24"/>
        <v>-2057.8199999999947</v>
      </c>
      <c r="H411" s="204">
        <f t="shared" si="25"/>
        <v>0</v>
      </c>
      <c r="I411" s="204">
        <f t="shared" si="26"/>
        <v>5303.5</v>
      </c>
      <c r="J411" s="205">
        <f t="shared" si="27"/>
        <v>-2057.8199999999947</v>
      </c>
    </row>
    <row r="412" spans="2:10" ht="12.75" customHeight="1" x14ac:dyDescent="0.25">
      <c r="B412" s="198">
        <v>399</v>
      </c>
      <c r="C412" s="199" t="s">
        <v>943</v>
      </c>
      <c r="D412" s="199"/>
      <c r="E412" s="199" t="s">
        <v>944</v>
      </c>
      <c r="F412" s="200">
        <v>20.82</v>
      </c>
      <c r="G412" s="201">
        <f t="shared" si="24"/>
        <v>-2036.9999999999948</v>
      </c>
      <c r="H412" s="204">
        <f t="shared" si="25"/>
        <v>0</v>
      </c>
      <c r="I412" s="204">
        <f t="shared" si="26"/>
        <v>5303.5</v>
      </c>
      <c r="J412" s="205">
        <f t="shared" si="27"/>
        <v>-2036.9999999999948</v>
      </c>
    </row>
    <row r="413" spans="2:10" ht="12.75" customHeight="1" x14ac:dyDescent="0.25">
      <c r="B413" s="198">
        <v>400</v>
      </c>
      <c r="C413" s="199" t="s">
        <v>945</v>
      </c>
      <c r="D413" s="199"/>
      <c r="E413" s="199" t="s">
        <v>946</v>
      </c>
      <c r="F413" s="200">
        <v>2.91</v>
      </c>
      <c r="G413" s="201">
        <f t="shared" si="24"/>
        <v>-2034.0899999999947</v>
      </c>
      <c r="H413" s="204">
        <f t="shared" si="25"/>
        <v>0</v>
      </c>
      <c r="I413" s="204">
        <f t="shared" si="26"/>
        <v>5303.5</v>
      </c>
      <c r="J413" s="205">
        <f t="shared" si="27"/>
        <v>-2034.0899999999947</v>
      </c>
    </row>
    <row r="414" spans="2:10" ht="12.75" customHeight="1" x14ac:dyDescent="0.25">
      <c r="B414" s="198">
        <v>401</v>
      </c>
      <c r="C414" s="199" t="s">
        <v>947</v>
      </c>
      <c r="D414" s="199"/>
      <c r="E414" s="199" t="s">
        <v>948</v>
      </c>
      <c r="F414" s="200">
        <v>4.3099999999999996</v>
      </c>
      <c r="G414" s="201">
        <f t="shared" si="24"/>
        <v>-2029.7799999999947</v>
      </c>
      <c r="H414" s="204">
        <f t="shared" si="25"/>
        <v>0</v>
      </c>
      <c r="I414" s="204">
        <f t="shared" si="26"/>
        <v>5303.5</v>
      </c>
      <c r="J414" s="205">
        <f t="shared" si="27"/>
        <v>-2029.7799999999947</v>
      </c>
    </row>
    <row r="415" spans="2:10" ht="12.75" customHeight="1" x14ac:dyDescent="0.25">
      <c r="B415" s="198">
        <v>402</v>
      </c>
      <c r="C415" s="199" t="s">
        <v>949</v>
      </c>
      <c r="D415" s="199"/>
      <c r="E415" s="199" t="s">
        <v>950</v>
      </c>
      <c r="F415" s="200">
        <v>7.82</v>
      </c>
      <c r="G415" s="201">
        <f t="shared" si="24"/>
        <v>-2021.9599999999948</v>
      </c>
      <c r="H415" s="204">
        <f t="shared" si="25"/>
        <v>0</v>
      </c>
      <c r="I415" s="204">
        <f t="shared" si="26"/>
        <v>5303.5</v>
      </c>
      <c r="J415" s="205">
        <f t="shared" si="27"/>
        <v>-2021.9599999999948</v>
      </c>
    </row>
    <row r="416" spans="2:10" ht="12.75" customHeight="1" x14ac:dyDescent="0.25">
      <c r="B416" s="198">
        <v>403</v>
      </c>
      <c r="C416" s="199" t="s">
        <v>951</v>
      </c>
      <c r="D416" s="199"/>
      <c r="E416" s="199" t="s">
        <v>952</v>
      </c>
      <c r="F416" s="200">
        <v>36.9</v>
      </c>
      <c r="G416" s="201">
        <f t="shared" si="24"/>
        <v>-1985.0599999999947</v>
      </c>
      <c r="H416" s="204">
        <f t="shared" si="25"/>
        <v>0</v>
      </c>
      <c r="I416" s="204">
        <f t="shared" si="26"/>
        <v>5303.5</v>
      </c>
      <c r="J416" s="205">
        <f t="shared" si="27"/>
        <v>-1985.0599999999947</v>
      </c>
    </row>
    <row r="417" spans="2:10" ht="12.75" customHeight="1" x14ac:dyDescent="0.25">
      <c r="B417" s="198">
        <v>404</v>
      </c>
      <c r="C417" s="199" t="s">
        <v>953</v>
      </c>
      <c r="D417" s="199"/>
      <c r="E417" s="199" t="s">
        <v>954</v>
      </c>
      <c r="F417" s="200">
        <v>13.31</v>
      </c>
      <c r="G417" s="201">
        <f t="shared" si="24"/>
        <v>-1971.7499999999948</v>
      </c>
      <c r="H417" s="204">
        <f t="shared" si="25"/>
        <v>0</v>
      </c>
      <c r="I417" s="204">
        <f t="shared" si="26"/>
        <v>5303.5</v>
      </c>
      <c r="J417" s="205">
        <f t="shared" si="27"/>
        <v>-1971.7499999999948</v>
      </c>
    </row>
    <row r="418" spans="2:10" ht="12.75" customHeight="1" x14ac:dyDescent="0.25">
      <c r="B418" s="198">
        <v>405</v>
      </c>
      <c r="C418" s="199" t="s">
        <v>955</v>
      </c>
      <c r="D418" s="199"/>
      <c r="E418" s="199" t="s">
        <v>956</v>
      </c>
      <c r="F418" s="200">
        <v>133.05000000000001</v>
      </c>
      <c r="G418" s="201">
        <f t="shared" si="24"/>
        <v>-1838.6999999999948</v>
      </c>
      <c r="H418" s="204">
        <f t="shared" si="25"/>
        <v>0</v>
      </c>
      <c r="I418" s="204">
        <f t="shared" si="26"/>
        <v>5303.5</v>
      </c>
      <c r="J418" s="205">
        <f t="shared" si="27"/>
        <v>-1838.6999999999948</v>
      </c>
    </row>
    <row r="419" spans="2:10" ht="12.75" customHeight="1" x14ac:dyDescent="0.25">
      <c r="B419" s="198">
        <v>406</v>
      </c>
      <c r="C419" s="199" t="s">
        <v>957</v>
      </c>
      <c r="D419" s="199"/>
      <c r="E419" s="199" t="s">
        <v>958</v>
      </c>
      <c r="F419" s="200">
        <v>46.71</v>
      </c>
      <c r="G419" s="201">
        <f t="shared" si="24"/>
        <v>-1791.9899999999948</v>
      </c>
      <c r="H419" s="204">
        <f t="shared" si="25"/>
        <v>0</v>
      </c>
      <c r="I419" s="204">
        <f t="shared" si="26"/>
        <v>5303.5</v>
      </c>
      <c r="J419" s="205">
        <f t="shared" si="27"/>
        <v>-1791.9899999999948</v>
      </c>
    </row>
    <row r="420" spans="2:10" ht="12.75" customHeight="1" x14ac:dyDescent="0.25">
      <c r="B420" s="198">
        <v>407</v>
      </c>
      <c r="C420" s="199" t="s">
        <v>959</v>
      </c>
      <c r="D420" s="199"/>
      <c r="E420" s="199" t="s">
        <v>960</v>
      </c>
      <c r="F420" s="200">
        <v>25.4</v>
      </c>
      <c r="G420" s="201">
        <f t="shared" si="24"/>
        <v>-1766.5899999999947</v>
      </c>
      <c r="H420" s="204">
        <f t="shared" si="25"/>
        <v>0</v>
      </c>
      <c r="I420" s="204">
        <f t="shared" si="26"/>
        <v>5303.5</v>
      </c>
      <c r="J420" s="205">
        <f t="shared" si="27"/>
        <v>-1766.5899999999947</v>
      </c>
    </row>
    <row r="421" spans="2:10" ht="12.75" customHeight="1" x14ac:dyDescent="0.25">
      <c r="B421" s="198">
        <v>408</v>
      </c>
      <c r="C421" s="199" t="s">
        <v>961</v>
      </c>
      <c r="D421" s="199"/>
      <c r="E421" s="199" t="s">
        <v>962</v>
      </c>
      <c r="F421" s="200">
        <v>93.2</v>
      </c>
      <c r="G421" s="201">
        <f t="shared" si="24"/>
        <v>-1673.3899999999946</v>
      </c>
      <c r="H421" s="204">
        <f t="shared" si="25"/>
        <v>0</v>
      </c>
      <c r="I421" s="204">
        <f t="shared" si="26"/>
        <v>5303.5</v>
      </c>
      <c r="J421" s="205">
        <f t="shared" si="27"/>
        <v>-1673.3899999999946</v>
      </c>
    </row>
    <row r="422" spans="2:10" ht="12.75" customHeight="1" x14ac:dyDescent="0.25">
      <c r="B422" s="198">
        <v>409</v>
      </c>
      <c r="C422" s="199" t="s">
        <v>965</v>
      </c>
      <c r="D422" s="199"/>
      <c r="E422" s="199" t="s">
        <v>966</v>
      </c>
      <c r="F422" s="200">
        <v>-25.14</v>
      </c>
      <c r="G422" s="201">
        <f t="shared" si="24"/>
        <v>-1698.5299999999947</v>
      </c>
      <c r="H422" s="204">
        <f t="shared" si="25"/>
        <v>0</v>
      </c>
      <c r="I422" s="204">
        <f t="shared" si="26"/>
        <v>5303.5</v>
      </c>
      <c r="J422" s="205">
        <f t="shared" si="27"/>
        <v>-1698.5299999999947</v>
      </c>
    </row>
    <row r="423" spans="2:10" ht="12.75" customHeight="1" x14ac:dyDescent="0.25">
      <c r="B423" s="198">
        <v>410</v>
      </c>
      <c r="C423" s="199" t="s">
        <v>969</v>
      </c>
      <c r="D423" s="199"/>
      <c r="E423" s="199" t="s">
        <v>970</v>
      </c>
      <c r="F423" s="200">
        <v>14</v>
      </c>
      <c r="G423" s="201">
        <f t="shared" si="24"/>
        <v>-1684.5299999999947</v>
      </c>
      <c r="H423" s="204">
        <f t="shared" si="25"/>
        <v>0</v>
      </c>
      <c r="I423" s="204">
        <f t="shared" si="26"/>
        <v>5303.5</v>
      </c>
      <c r="J423" s="205">
        <f t="shared" si="27"/>
        <v>-1684.5299999999947</v>
      </c>
    </row>
    <row r="424" spans="2:10" ht="12.75" customHeight="1" x14ac:dyDescent="0.25">
      <c r="B424" s="198">
        <v>411</v>
      </c>
      <c r="C424" s="199" t="s">
        <v>971</v>
      </c>
      <c r="D424" s="199"/>
      <c r="E424" s="199" t="s">
        <v>972</v>
      </c>
      <c r="F424" s="200">
        <v>25399.040000000001</v>
      </c>
      <c r="G424" s="201">
        <f t="shared" si="24"/>
        <v>23714.510000000006</v>
      </c>
      <c r="H424" s="204">
        <f t="shared" si="25"/>
        <v>5</v>
      </c>
      <c r="I424" s="204">
        <f t="shared" si="26"/>
        <v>5303.5</v>
      </c>
      <c r="J424" s="205">
        <f t="shared" si="27"/>
        <v>-2802.9899999999943</v>
      </c>
    </row>
    <row r="425" spans="2:10" ht="12.75" customHeight="1" x14ac:dyDescent="0.25">
      <c r="B425" s="198">
        <v>412</v>
      </c>
      <c r="C425" s="199" t="s">
        <v>973</v>
      </c>
      <c r="D425" s="199"/>
      <c r="E425" s="199" t="s">
        <v>974</v>
      </c>
      <c r="F425" s="200">
        <v>67.790000000000006</v>
      </c>
      <c r="G425" s="201">
        <f t="shared" si="24"/>
        <v>-2735.1999999999944</v>
      </c>
      <c r="H425" s="204">
        <f t="shared" si="25"/>
        <v>0</v>
      </c>
      <c r="I425" s="204">
        <f t="shared" si="26"/>
        <v>5303.5</v>
      </c>
      <c r="J425" s="205">
        <f t="shared" si="27"/>
        <v>-2735.1999999999944</v>
      </c>
    </row>
    <row r="426" spans="2:10" ht="12.75" customHeight="1" x14ac:dyDescent="0.25">
      <c r="B426" s="198">
        <v>413</v>
      </c>
      <c r="C426" s="199" t="s">
        <v>975</v>
      </c>
      <c r="D426" s="199"/>
      <c r="E426" s="199" t="s">
        <v>976</v>
      </c>
      <c r="F426" s="200">
        <v>1617.01</v>
      </c>
      <c r="G426" s="201">
        <f t="shared" si="24"/>
        <v>-1118.1899999999944</v>
      </c>
      <c r="H426" s="204">
        <f t="shared" si="25"/>
        <v>0</v>
      </c>
      <c r="I426" s="204">
        <f t="shared" si="26"/>
        <v>5303.5</v>
      </c>
      <c r="J426" s="205">
        <f t="shared" si="27"/>
        <v>-1118.1899999999944</v>
      </c>
    </row>
    <row r="427" spans="2:10" ht="12.75" customHeight="1" x14ac:dyDescent="0.25">
      <c r="B427" s="198">
        <v>414</v>
      </c>
      <c r="C427" s="199" t="s">
        <v>977</v>
      </c>
      <c r="D427" s="199"/>
      <c r="E427" s="199" t="s">
        <v>978</v>
      </c>
      <c r="F427" s="200">
        <v>247.1</v>
      </c>
      <c r="G427" s="201">
        <f t="shared" si="24"/>
        <v>-871.08999999999435</v>
      </c>
      <c r="H427" s="204">
        <f t="shared" si="25"/>
        <v>0</v>
      </c>
      <c r="I427" s="204">
        <f t="shared" si="26"/>
        <v>5303.5</v>
      </c>
      <c r="J427" s="205">
        <f t="shared" si="27"/>
        <v>-871.08999999999435</v>
      </c>
    </row>
    <row r="428" spans="2:10" ht="12.75" customHeight="1" x14ac:dyDescent="0.25">
      <c r="B428" s="198">
        <v>415</v>
      </c>
      <c r="C428" s="199" t="s">
        <v>979</v>
      </c>
      <c r="D428" s="199"/>
      <c r="E428" s="199" t="s">
        <v>980</v>
      </c>
      <c r="F428" s="200">
        <v>6.33</v>
      </c>
      <c r="G428" s="201">
        <f t="shared" si="24"/>
        <v>-864.75999999999431</v>
      </c>
      <c r="H428" s="204">
        <f t="shared" si="25"/>
        <v>0</v>
      </c>
      <c r="I428" s="204">
        <f t="shared" si="26"/>
        <v>5303.5</v>
      </c>
      <c r="J428" s="205">
        <f t="shared" si="27"/>
        <v>-864.75999999999431</v>
      </c>
    </row>
    <row r="429" spans="2:10" ht="12.75" customHeight="1" x14ac:dyDescent="0.25">
      <c r="B429" s="198">
        <v>416</v>
      </c>
      <c r="C429" s="199" t="s">
        <v>981</v>
      </c>
      <c r="D429" s="199"/>
      <c r="E429" s="199" t="s">
        <v>982</v>
      </c>
      <c r="F429" s="200">
        <v>112.51</v>
      </c>
      <c r="G429" s="201">
        <f t="shared" si="24"/>
        <v>-752.24999999999432</v>
      </c>
      <c r="H429" s="204">
        <f t="shared" si="25"/>
        <v>0</v>
      </c>
      <c r="I429" s="204">
        <f t="shared" si="26"/>
        <v>5303.5</v>
      </c>
      <c r="J429" s="205">
        <f t="shared" si="27"/>
        <v>-752.24999999999432</v>
      </c>
    </row>
    <row r="430" spans="2:10" ht="12.75" customHeight="1" x14ac:dyDescent="0.25">
      <c r="B430" s="198">
        <v>417</v>
      </c>
      <c r="C430" s="199" t="s">
        <v>983</v>
      </c>
      <c r="D430" s="199"/>
      <c r="E430" s="199" t="s">
        <v>984</v>
      </c>
      <c r="F430" s="200">
        <v>57.06</v>
      </c>
      <c r="G430" s="201">
        <f t="shared" si="24"/>
        <v>-695.18999999999437</v>
      </c>
      <c r="H430" s="204">
        <f t="shared" si="25"/>
        <v>0</v>
      </c>
      <c r="I430" s="204">
        <f t="shared" si="26"/>
        <v>5303.5</v>
      </c>
      <c r="J430" s="205">
        <f t="shared" si="27"/>
        <v>-695.18999999999437</v>
      </c>
    </row>
    <row r="431" spans="2:10" ht="12.75" customHeight="1" x14ac:dyDescent="0.25">
      <c r="B431" s="198">
        <v>418</v>
      </c>
      <c r="C431" s="199" t="s">
        <v>985</v>
      </c>
      <c r="D431" s="199"/>
      <c r="E431" s="199" t="s">
        <v>986</v>
      </c>
      <c r="F431" s="200">
        <v>66.53</v>
      </c>
      <c r="G431" s="201">
        <f t="shared" si="24"/>
        <v>-628.6599999999944</v>
      </c>
      <c r="H431" s="204">
        <f t="shared" si="25"/>
        <v>0</v>
      </c>
      <c r="I431" s="204">
        <f t="shared" si="26"/>
        <v>5303.5</v>
      </c>
      <c r="J431" s="205">
        <f t="shared" si="27"/>
        <v>-628.6599999999944</v>
      </c>
    </row>
    <row r="432" spans="2:10" ht="12.75" customHeight="1" x14ac:dyDescent="0.25">
      <c r="B432" s="198">
        <v>419</v>
      </c>
      <c r="C432" s="199" t="s">
        <v>987</v>
      </c>
      <c r="D432" s="199"/>
      <c r="E432" s="199" t="s">
        <v>988</v>
      </c>
      <c r="F432" s="200">
        <v>39.92</v>
      </c>
      <c r="G432" s="201">
        <f t="shared" si="24"/>
        <v>-588.73999999999444</v>
      </c>
      <c r="H432" s="204">
        <f t="shared" si="25"/>
        <v>0</v>
      </c>
      <c r="I432" s="204">
        <f t="shared" si="26"/>
        <v>5303.5</v>
      </c>
      <c r="J432" s="205">
        <f t="shared" si="27"/>
        <v>-588.73999999999444</v>
      </c>
    </row>
    <row r="433" spans="2:10" ht="12.75" customHeight="1" x14ac:dyDescent="0.25">
      <c r="B433" s="198">
        <v>420</v>
      </c>
      <c r="C433" s="199" t="s">
        <v>989</v>
      </c>
      <c r="D433" s="199"/>
      <c r="E433" s="199" t="s">
        <v>990</v>
      </c>
      <c r="F433" s="200">
        <v>60.79</v>
      </c>
      <c r="G433" s="201">
        <f t="shared" si="24"/>
        <v>-527.94999999999447</v>
      </c>
      <c r="H433" s="204">
        <f t="shared" si="25"/>
        <v>0</v>
      </c>
      <c r="I433" s="204">
        <f t="shared" si="26"/>
        <v>5303.5</v>
      </c>
      <c r="J433" s="205">
        <f t="shared" si="27"/>
        <v>-527.94999999999447</v>
      </c>
    </row>
    <row r="434" spans="2:10" ht="12.75" customHeight="1" x14ac:dyDescent="0.25">
      <c r="B434" s="198">
        <v>421</v>
      </c>
      <c r="C434" s="199" t="s">
        <v>991</v>
      </c>
      <c r="D434" s="199"/>
      <c r="E434" s="199" t="s">
        <v>992</v>
      </c>
      <c r="F434" s="200">
        <v>154.94999999999999</v>
      </c>
      <c r="G434" s="201">
        <f t="shared" si="24"/>
        <v>-372.99999999999449</v>
      </c>
      <c r="H434" s="204">
        <f t="shared" si="25"/>
        <v>0</v>
      </c>
      <c r="I434" s="204">
        <f t="shared" si="26"/>
        <v>5303.5</v>
      </c>
      <c r="J434" s="205">
        <f t="shared" si="27"/>
        <v>-372.99999999999449</v>
      </c>
    </row>
    <row r="435" spans="2:10" ht="12.75" customHeight="1" x14ac:dyDescent="0.25">
      <c r="B435" s="198">
        <v>422</v>
      </c>
      <c r="C435" s="199" t="s">
        <v>993</v>
      </c>
      <c r="D435" s="199"/>
      <c r="E435" s="199" t="s">
        <v>994</v>
      </c>
      <c r="F435" s="200">
        <v>-8.3800000000000008</v>
      </c>
      <c r="G435" s="201">
        <f t="shared" si="24"/>
        <v>-381.37999999999448</v>
      </c>
      <c r="H435" s="204">
        <f t="shared" si="25"/>
        <v>0</v>
      </c>
      <c r="I435" s="204">
        <f t="shared" si="26"/>
        <v>5303.5</v>
      </c>
      <c r="J435" s="205">
        <f t="shared" si="27"/>
        <v>-381.37999999999448</v>
      </c>
    </row>
    <row r="436" spans="2:10" ht="12.75" customHeight="1" x14ac:dyDescent="0.25">
      <c r="B436" s="198">
        <v>423</v>
      </c>
      <c r="C436" s="199" t="s">
        <v>995</v>
      </c>
      <c r="D436" s="199"/>
      <c r="E436" s="199" t="s">
        <v>996</v>
      </c>
      <c r="F436" s="200">
        <v>258.79000000000002</v>
      </c>
      <c r="G436" s="201">
        <f t="shared" si="24"/>
        <v>-122.58999999999446</v>
      </c>
      <c r="H436" s="204">
        <f t="shared" si="25"/>
        <v>0</v>
      </c>
      <c r="I436" s="204">
        <f t="shared" si="26"/>
        <v>5303.5</v>
      </c>
      <c r="J436" s="205">
        <f t="shared" si="27"/>
        <v>-122.58999999999446</v>
      </c>
    </row>
    <row r="437" spans="2:10" ht="12.75" customHeight="1" x14ac:dyDescent="0.25">
      <c r="B437" s="198">
        <v>424</v>
      </c>
      <c r="C437" s="199" t="s">
        <v>997</v>
      </c>
      <c r="D437" s="199"/>
      <c r="E437" s="199" t="s">
        <v>998</v>
      </c>
      <c r="F437" s="200">
        <v>62.57</v>
      </c>
      <c r="G437" s="201">
        <f t="shared" si="24"/>
        <v>-60.019999999994461</v>
      </c>
      <c r="H437" s="204">
        <f t="shared" si="25"/>
        <v>0</v>
      </c>
      <c r="I437" s="204">
        <f t="shared" si="26"/>
        <v>5303.5</v>
      </c>
      <c r="J437" s="205">
        <f t="shared" si="27"/>
        <v>-60.019999999994461</v>
      </c>
    </row>
    <row r="438" spans="2:10" ht="12.75" customHeight="1" x14ac:dyDescent="0.25">
      <c r="B438" s="198">
        <v>425</v>
      </c>
      <c r="C438" s="199" t="s">
        <v>999</v>
      </c>
      <c r="D438" s="199"/>
      <c r="E438" s="199" t="s">
        <v>1000</v>
      </c>
      <c r="F438" s="200">
        <v>95.2</v>
      </c>
      <c r="G438" s="201">
        <f t="shared" si="24"/>
        <v>35.180000000005542</v>
      </c>
      <c r="H438" s="204">
        <f t="shared" si="25"/>
        <v>1</v>
      </c>
      <c r="I438" s="204">
        <f t="shared" si="26"/>
        <v>5303.5</v>
      </c>
      <c r="J438" s="205">
        <f t="shared" si="27"/>
        <v>-5268.3199999999943</v>
      </c>
    </row>
    <row r="439" spans="2:10" ht="12.75" customHeight="1" x14ac:dyDescent="0.25">
      <c r="B439" s="198">
        <v>426</v>
      </c>
      <c r="C439" s="199" t="s">
        <v>1001</v>
      </c>
      <c r="D439" s="199"/>
      <c r="E439" s="199" t="s">
        <v>1002</v>
      </c>
      <c r="F439" s="200">
        <v>75.38</v>
      </c>
      <c r="G439" s="201">
        <f t="shared" si="24"/>
        <v>-5192.9399999999941</v>
      </c>
      <c r="H439" s="204">
        <f t="shared" si="25"/>
        <v>0</v>
      </c>
      <c r="I439" s="204">
        <f t="shared" si="26"/>
        <v>5303.5</v>
      </c>
      <c r="J439" s="205">
        <f t="shared" si="27"/>
        <v>-5192.9399999999941</v>
      </c>
    </row>
    <row r="440" spans="2:10" ht="12.75" customHeight="1" x14ac:dyDescent="0.25">
      <c r="B440" s="198">
        <v>427</v>
      </c>
      <c r="C440" s="199" t="s">
        <v>1003</v>
      </c>
      <c r="D440" s="199"/>
      <c r="E440" s="199" t="s">
        <v>1004</v>
      </c>
      <c r="F440" s="200">
        <v>13.31</v>
      </c>
      <c r="G440" s="201">
        <f t="shared" si="24"/>
        <v>-5179.6299999999937</v>
      </c>
      <c r="H440" s="204">
        <f t="shared" si="25"/>
        <v>0</v>
      </c>
      <c r="I440" s="204">
        <f t="shared" si="26"/>
        <v>5303.5</v>
      </c>
      <c r="J440" s="205">
        <f t="shared" si="27"/>
        <v>-5179.6299999999937</v>
      </c>
    </row>
    <row r="441" spans="2:10" ht="12.75" customHeight="1" x14ac:dyDescent="0.25">
      <c r="B441" s="198">
        <v>428</v>
      </c>
      <c r="C441" s="199" t="s">
        <v>1005</v>
      </c>
      <c r="D441" s="199"/>
      <c r="E441" s="199" t="s">
        <v>1006</v>
      </c>
      <c r="F441" s="200">
        <v>13.31</v>
      </c>
      <c r="G441" s="201">
        <f t="shared" si="24"/>
        <v>-5166.3199999999933</v>
      </c>
      <c r="H441" s="204">
        <f t="shared" si="25"/>
        <v>0</v>
      </c>
      <c r="I441" s="204">
        <f t="shared" si="26"/>
        <v>5303.5</v>
      </c>
      <c r="J441" s="205">
        <f t="shared" si="27"/>
        <v>-5166.3199999999933</v>
      </c>
    </row>
    <row r="442" spans="2:10" ht="12.75" customHeight="1" x14ac:dyDescent="0.25">
      <c r="B442" s="198">
        <v>429</v>
      </c>
      <c r="C442" s="199" t="s">
        <v>1007</v>
      </c>
      <c r="D442" s="199"/>
      <c r="E442" s="199" t="s">
        <v>1008</v>
      </c>
      <c r="F442" s="200">
        <v>133.06</v>
      </c>
      <c r="G442" s="201">
        <f t="shared" si="24"/>
        <v>-5033.2599999999929</v>
      </c>
      <c r="H442" s="204">
        <f t="shared" si="25"/>
        <v>0</v>
      </c>
      <c r="I442" s="204">
        <f t="shared" si="26"/>
        <v>5303.5</v>
      </c>
      <c r="J442" s="205">
        <f t="shared" si="27"/>
        <v>-5033.2599999999929</v>
      </c>
    </row>
    <row r="443" spans="2:10" ht="12.75" customHeight="1" x14ac:dyDescent="0.25">
      <c r="B443" s="198">
        <v>430</v>
      </c>
      <c r="C443" s="199" t="s">
        <v>1009</v>
      </c>
      <c r="D443" s="199"/>
      <c r="E443" s="199" t="s">
        <v>1010</v>
      </c>
      <c r="F443" s="200">
        <v>29.58</v>
      </c>
      <c r="G443" s="201">
        <f t="shared" si="24"/>
        <v>-5003.679999999993</v>
      </c>
      <c r="H443" s="204">
        <f t="shared" si="25"/>
        <v>0</v>
      </c>
      <c r="I443" s="204">
        <f t="shared" si="26"/>
        <v>5303.5</v>
      </c>
      <c r="J443" s="205">
        <f t="shared" si="27"/>
        <v>-5003.679999999993</v>
      </c>
    </row>
    <row r="444" spans="2:10" ht="12.75" customHeight="1" x14ac:dyDescent="0.25">
      <c r="B444" s="198">
        <v>431</v>
      </c>
      <c r="C444" s="199" t="s">
        <v>1011</v>
      </c>
      <c r="D444" s="199"/>
      <c r="E444" s="199" t="s">
        <v>1012</v>
      </c>
      <c r="F444" s="200">
        <v>37.08</v>
      </c>
      <c r="G444" s="201">
        <f t="shared" si="24"/>
        <v>-4966.5999999999931</v>
      </c>
      <c r="H444" s="204">
        <f t="shared" si="25"/>
        <v>0</v>
      </c>
      <c r="I444" s="204">
        <f t="shared" si="26"/>
        <v>5303.5</v>
      </c>
      <c r="J444" s="205">
        <f t="shared" si="27"/>
        <v>-4966.5999999999931</v>
      </c>
    </row>
    <row r="445" spans="2:10" ht="12.75" customHeight="1" x14ac:dyDescent="0.25">
      <c r="B445" s="198">
        <v>432</v>
      </c>
      <c r="C445" s="199" t="s">
        <v>1013</v>
      </c>
      <c r="D445" s="199"/>
      <c r="E445" s="199" t="s">
        <v>1014</v>
      </c>
      <c r="F445" s="200">
        <v>27.17</v>
      </c>
      <c r="G445" s="201">
        <f t="shared" si="24"/>
        <v>-4939.429999999993</v>
      </c>
      <c r="H445" s="204">
        <f t="shared" si="25"/>
        <v>0</v>
      </c>
      <c r="I445" s="204">
        <f t="shared" si="26"/>
        <v>5303.5</v>
      </c>
      <c r="J445" s="205">
        <f t="shared" si="27"/>
        <v>-4939.429999999993</v>
      </c>
    </row>
    <row r="446" spans="2:10" ht="12.75" customHeight="1" x14ac:dyDescent="0.25">
      <c r="B446" s="198">
        <v>433</v>
      </c>
      <c r="C446" s="199" t="s">
        <v>1015</v>
      </c>
      <c r="D446" s="199"/>
      <c r="E446" s="199" t="s">
        <v>1016</v>
      </c>
      <c r="F446" s="200">
        <v>84.01</v>
      </c>
      <c r="G446" s="201">
        <f t="shared" si="24"/>
        <v>-4855.4199999999928</v>
      </c>
      <c r="H446" s="204">
        <f t="shared" si="25"/>
        <v>0</v>
      </c>
      <c r="I446" s="204">
        <f t="shared" si="26"/>
        <v>5303.5</v>
      </c>
      <c r="J446" s="205">
        <f t="shared" si="27"/>
        <v>-4855.4199999999928</v>
      </c>
    </row>
    <row r="447" spans="2:10" ht="12.75" customHeight="1" x14ac:dyDescent="0.25">
      <c r="B447" s="198">
        <v>434</v>
      </c>
      <c r="C447" s="199" t="s">
        <v>1017</v>
      </c>
      <c r="D447" s="199"/>
      <c r="E447" s="199" t="s">
        <v>1018</v>
      </c>
      <c r="F447" s="200">
        <v>538.88</v>
      </c>
      <c r="G447" s="201">
        <f t="shared" si="24"/>
        <v>-4316.5399999999927</v>
      </c>
      <c r="H447" s="204">
        <f t="shared" si="25"/>
        <v>0</v>
      </c>
      <c r="I447" s="204">
        <f t="shared" si="26"/>
        <v>5303.5</v>
      </c>
      <c r="J447" s="205">
        <f t="shared" si="27"/>
        <v>-4316.5399999999927</v>
      </c>
    </row>
    <row r="448" spans="2:10" ht="12.75" customHeight="1" x14ac:dyDescent="0.25">
      <c r="B448" s="198">
        <v>435</v>
      </c>
      <c r="C448" s="199" t="s">
        <v>1019</v>
      </c>
      <c r="D448" s="199"/>
      <c r="E448" s="199" t="s">
        <v>1020</v>
      </c>
      <c r="F448" s="200">
        <v>38.409999999999997</v>
      </c>
      <c r="G448" s="201">
        <f t="shared" si="24"/>
        <v>-4278.1299999999928</v>
      </c>
      <c r="H448" s="204">
        <f t="shared" si="25"/>
        <v>0</v>
      </c>
      <c r="I448" s="204">
        <f t="shared" si="26"/>
        <v>5303.5</v>
      </c>
      <c r="J448" s="205">
        <f t="shared" si="27"/>
        <v>-4278.1299999999928</v>
      </c>
    </row>
    <row r="449" spans="2:10" ht="12.75" customHeight="1" x14ac:dyDescent="0.25">
      <c r="B449" s="198">
        <v>436</v>
      </c>
      <c r="C449" s="199" t="s">
        <v>1021</v>
      </c>
      <c r="D449" s="199"/>
      <c r="E449" s="199" t="s">
        <v>1022</v>
      </c>
      <c r="F449" s="200">
        <v>111.13</v>
      </c>
      <c r="G449" s="201">
        <f t="shared" si="24"/>
        <v>-4166.9999999999927</v>
      </c>
      <c r="H449" s="204">
        <f t="shared" si="25"/>
        <v>0</v>
      </c>
      <c r="I449" s="204">
        <f t="shared" si="26"/>
        <v>5303.5</v>
      </c>
      <c r="J449" s="205">
        <f t="shared" si="27"/>
        <v>-4166.9999999999927</v>
      </c>
    </row>
    <row r="450" spans="2:10" ht="12.75" customHeight="1" x14ac:dyDescent="0.25">
      <c r="B450" s="198">
        <v>437</v>
      </c>
      <c r="C450" s="199" t="s">
        <v>1023</v>
      </c>
      <c r="D450" s="199"/>
      <c r="E450" s="199" t="s">
        <v>1024</v>
      </c>
      <c r="F450" s="200">
        <v>122.44</v>
      </c>
      <c r="G450" s="201">
        <f t="shared" si="24"/>
        <v>-4044.5599999999927</v>
      </c>
      <c r="H450" s="204">
        <f t="shared" si="25"/>
        <v>0</v>
      </c>
      <c r="I450" s="204">
        <f t="shared" si="26"/>
        <v>5303.5</v>
      </c>
      <c r="J450" s="205">
        <f t="shared" si="27"/>
        <v>-4044.5599999999927</v>
      </c>
    </row>
    <row r="451" spans="2:10" ht="12.75" customHeight="1" x14ac:dyDescent="0.25">
      <c r="B451" s="198">
        <v>438</v>
      </c>
      <c r="C451" s="199" t="s">
        <v>1025</v>
      </c>
      <c r="D451" s="199"/>
      <c r="E451" s="199" t="s">
        <v>1026</v>
      </c>
      <c r="F451" s="200">
        <v>56.49</v>
      </c>
      <c r="G451" s="201">
        <f t="shared" si="24"/>
        <v>-3988.0699999999929</v>
      </c>
      <c r="H451" s="204">
        <f t="shared" si="25"/>
        <v>0</v>
      </c>
      <c r="I451" s="204">
        <f t="shared" si="26"/>
        <v>5303.5</v>
      </c>
      <c r="J451" s="205">
        <f t="shared" si="27"/>
        <v>-3988.0699999999929</v>
      </c>
    </row>
    <row r="452" spans="2:10" ht="12.75" customHeight="1" x14ac:dyDescent="0.25">
      <c r="B452" s="198">
        <v>439</v>
      </c>
      <c r="C452" s="199" t="s">
        <v>1027</v>
      </c>
      <c r="D452" s="199"/>
      <c r="E452" s="199" t="s">
        <v>1028</v>
      </c>
      <c r="F452" s="200">
        <v>31.97</v>
      </c>
      <c r="G452" s="201">
        <f t="shared" si="24"/>
        <v>-3956.0999999999931</v>
      </c>
      <c r="H452" s="204">
        <f t="shared" si="25"/>
        <v>0</v>
      </c>
      <c r="I452" s="204">
        <f t="shared" si="26"/>
        <v>5303.5</v>
      </c>
      <c r="J452" s="205">
        <f t="shared" si="27"/>
        <v>-3956.0999999999931</v>
      </c>
    </row>
    <row r="453" spans="2:10" ht="12.75" customHeight="1" x14ac:dyDescent="0.25">
      <c r="B453" s="198">
        <v>440</v>
      </c>
      <c r="C453" s="199" t="s">
        <v>1029</v>
      </c>
      <c r="D453" s="199"/>
      <c r="E453" s="199" t="s">
        <v>1030</v>
      </c>
      <c r="F453" s="200">
        <v>13.31</v>
      </c>
      <c r="G453" s="201">
        <f t="shared" si="24"/>
        <v>-3942.7899999999931</v>
      </c>
      <c r="H453" s="204">
        <f t="shared" si="25"/>
        <v>0</v>
      </c>
      <c r="I453" s="204">
        <f t="shared" si="26"/>
        <v>5303.5</v>
      </c>
      <c r="J453" s="205">
        <f t="shared" si="27"/>
        <v>-3942.7899999999931</v>
      </c>
    </row>
    <row r="454" spans="2:10" ht="12.75" customHeight="1" x14ac:dyDescent="0.25">
      <c r="B454" s="198">
        <v>441</v>
      </c>
      <c r="C454" s="199" t="s">
        <v>1031</v>
      </c>
      <c r="D454" s="199"/>
      <c r="E454" s="199" t="s">
        <v>1032</v>
      </c>
      <c r="F454" s="200">
        <v>43.25</v>
      </c>
      <c r="G454" s="201">
        <f t="shared" si="24"/>
        <v>-3899.5399999999931</v>
      </c>
      <c r="H454" s="204">
        <f t="shared" si="25"/>
        <v>0</v>
      </c>
      <c r="I454" s="204">
        <f t="shared" si="26"/>
        <v>5303.5</v>
      </c>
      <c r="J454" s="205">
        <f t="shared" si="27"/>
        <v>-3899.5399999999931</v>
      </c>
    </row>
    <row r="455" spans="2:10" ht="12.75" customHeight="1" x14ac:dyDescent="0.25">
      <c r="B455" s="198">
        <v>442</v>
      </c>
      <c r="C455" s="199" t="s">
        <v>1033</v>
      </c>
      <c r="D455" s="199"/>
      <c r="E455" s="199" t="s">
        <v>1034</v>
      </c>
      <c r="F455" s="200">
        <v>55.45</v>
      </c>
      <c r="G455" s="201">
        <f t="shared" si="24"/>
        <v>-3844.0899999999933</v>
      </c>
      <c r="H455" s="204">
        <f t="shared" si="25"/>
        <v>0</v>
      </c>
      <c r="I455" s="204">
        <f t="shared" si="26"/>
        <v>5303.5</v>
      </c>
      <c r="J455" s="205">
        <f t="shared" si="27"/>
        <v>-3844.0899999999933</v>
      </c>
    </row>
    <row r="456" spans="2:10" ht="12.75" customHeight="1" x14ac:dyDescent="0.25">
      <c r="B456" s="198">
        <v>443</v>
      </c>
      <c r="C456" s="199" t="s">
        <v>1035</v>
      </c>
      <c r="D456" s="199"/>
      <c r="E456" s="199" t="s">
        <v>1036</v>
      </c>
      <c r="F456" s="200">
        <v>13.31</v>
      </c>
      <c r="G456" s="201">
        <f t="shared" si="24"/>
        <v>-3830.7799999999934</v>
      </c>
      <c r="H456" s="204">
        <f t="shared" si="25"/>
        <v>0</v>
      </c>
      <c r="I456" s="204">
        <f t="shared" si="26"/>
        <v>5303.5</v>
      </c>
      <c r="J456" s="205">
        <f t="shared" si="27"/>
        <v>-3830.7799999999934</v>
      </c>
    </row>
    <row r="457" spans="2:10" ht="12.75" customHeight="1" x14ac:dyDescent="0.25">
      <c r="B457" s="198">
        <v>444</v>
      </c>
      <c r="C457" s="199" t="s">
        <v>1037</v>
      </c>
      <c r="D457" s="199"/>
      <c r="E457" s="199" t="s">
        <v>1038</v>
      </c>
      <c r="F457" s="200">
        <v>36.47</v>
      </c>
      <c r="G457" s="201">
        <f t="shared" si="24"/>
        <v>-3794.3099999999936</v>
      </c>
      <c r="H457" s="204">
        <f t="shared" si="25"/>
        <v>0</v>
      </c>
      <c r="I457" s="204">
        <f t="shared" si="26"/>
        <v>5303.5</v>
      </c>
      <c r="J457" s="205">
        <f t="shared" si="27"/>
        <v>-3794.3099999999936</v>
      </c>
    </row>
    <row r="458" spans="2:10" ht="12.75" customHeight="1" x14ac:dyDescent="0.25">
      <c r="B458" s="198">
        <v>445</v>
      </c>
      <c r="C458" s="199" t="s">
        <v>1039</v>
      </c>
      <c r="D458" s="199"/>
      <c r="E458" s="199" t="s">
        <v>1040</v>
      </c>
      <c r="F458" s="200">
        <v>155.30000000000001</v>
      </c>
      <c r="G458" s="201">
        <f t="shared" si="24"/>
        <v>-3639.0099999999934</v>
      </c>
      <c r="H458" s="204">
        <f t="shared" si="25"/>
        <v>0</v>
      </c>
      <c r="I458" s="204">
        <f t="shared" si="26"/>
        <v>5303.5</v>
      </c>
      <c r="J458" s="205">
        <f t="shared" si="27"/>
        <v>-3639.0099999999934</v>
      </c>
    </row>
    <row r="459" spans="2:10" ht="12.75" customHeight="1" x14ac:dyDescent="0.25">
      <c r="B459" s="198">
        <v>446</v>
      </c>
      <c r="C459" s="199" t="s">
        <v>1041</v>
      </c>
      <c r="D459" s="199"/>
      <c r="E459" s="199" t="s">
        <v>1042</v>
      </c>
      <c r="F459" s="200">
        <v>20.81</v>
      </c>
      <c r="G459" s="201">
        <f t="shared" si="24"/>
        <v>-3618.1999999999935</v>
      </c>
      <c r="H459" s="204">
        <f t="shared" si="25"/>
        <v>0</v>
      </c>
      <c r="I459" s="204">
        <f t="shared" si="26"/>
        <v>5303.5</v>
      </c>
      <c r="J459" s="205">
        <f t="shared" si="27"/>
        <v>-3618.1999999999935</v>
      </c>
    </row>
    <row r="460" spans="2:10" ht="12.75" customHeight="1" x14ac:dyDescent="0.25">
      <c r="B460" s="198">
        <v>447</v>
      </c>
      <c r="C460" s="199" t="s">
        <v>1043</v>
      </c>
      <c r="D460" s="199"/>
      <c r="E460" s="199" t="s">
        <v>1044</v>
      </c>
      <c r="F460" s="200">
        <v>43.32</v>
      </c>
      <c r="G460" s="201">
        <f t="shared" si="24"/>
        <v>-3574.8799999999933</v>
      </c>
      <c r="H460" s="204">
        <f t="shared" si="25"/>
        <v>0</v>
      </c>
      <c r="I460" s="204">
        <f t="shared" si="26"/>
        <v>5303.5</v>
      </c>
      <c r="J460" s="205">
        <f t="shared" si="27"/>
        <v>-3574.8799999999933</v>
      </c>
    </row>
    <row r="461" spans="2:10" ht="12.75" customHeight="1" x14ac:dyDescent="0.25">
      <c r="B461" s="198">
        <v>448</v>
      </c>
      <c r="C461" s="199" t="s">
        <v>1045</v>
      </c>
      <c r="D461" s="199"/>
      <c r="E461" s="199" t="s">
        <v>1046</v>
      </c>
      <c r="F461" s="200">
        <v>71.040000000000006</v>
      </c>
      <c r="G461" s="201">
        <f t="shared" si="24"/>
        <v>-3503.8399999999933</v>
      </c>
      <c r="H461" s="204">
        <f t="shared" si="25"/>
        <v>0</v>
      </c>
      <c r="I461" s="204">
        <f t="shared" si="26"/>
        <v>5303.5</v>
      </c>
      <c r="J461" s="205">
        <f t="shared" si="27"/>
        <v>-3503.8399999999933</v>
      </c>
    </row>
    <row r="462" spans="2:10" ht="12.75" customHeight="1" x14ac:dyDescent="0.25">
      <c r="B462" s="198">
        <v>449</v>
      </c>
      <c r="C462" s="199" t="s">
        <v>1047</v>
      </c>
      <c r="D462" s="199"/>
      <c r="E462" s="199" t="s">
        <v>1048</v>
      </c>
      <c r="F462" s="200">
        <v>30.7</v>
      </c>
      <c r="G462" s="201">
        <f t="shared" ref="G462:G525" si="28">F462+J461</f>
        <v>-3473.1399999999935</v>
      </c>
      <c r="H462" s="204">
        <f t="shared" ref="H462:H525" si="29">IF(G462&gt;0,ROUND(G462/I462+0.5,0),0)</f>
        <v>0</v>
      </c>
      <c r="I462" s="204">
        <f t="shared" ref="I462:I525" si="30">$C$10</f>
        <v>5303.5</v>
      </c>
      <c r="J462" s="205">
        <f t="shared" ref="J462:J525" si="31">G462-(H462*I462)</f>
        <v>-3473.1399999999935</v>
      </c>
    </row>
    <row r="463" spans="2:10" ht="12.75" customHeight="1" x14ac:dyDescent="0.25">
      <c r="B463" s="198">
        <v>450</v>
      </c>
      <c r="C463" s="199" t="s">
        <v>1049</v>
      </c>
      <c r="D463" s="199"/>
      <c r="E463" s="199" t="s">
        <v>1050</v>
      </c>
      <c r="F463" s="200">
        <v>39.92</v>
      </c>
      <c r="G463" s="201">
        <f t="shared" si="28"/>
        <v>-3433.2199999999934</v>
      </c>
      <c r="H463" s="204">
        <f t="shared" si="29"/>
        <v>0</v>
      </c>
      <c r="I463" s="204">
        <f t="shared" si="30"/>
        <v>5303.5</v>
      </c>
      <c r="J463" s="205">
        <f t="shared" si="31"/>
        <v>-3433.2199999999934</v>
      </c>
    </row>
    <row r="464" spans="2:10" ht="12.75" customHeight="1" x14ac:dyDescent="0.25">
      <c r="B464" s="198">
        <v>451</v>
      </c>
      <c r="C464" s="199" t="s">
        <v>1051</v>
      </c>
      <c r="D464" s="199"/>
      <c r="E464" s="199" t="s">
        <v>1052</v>
      </c>
      <c r="F464" s="200">
        <v>85.86</v>
      </c>
      <c r="G464" s="201">
        <f t="shared" si="28"/>
        <v>-3347.3599999999933</v>
      </c>
      <c r="H464" s="204">
        <f t="shared" si="29"/>
        <v>0</v>
      </c>
      <c r="I464" s="204">
        <f t="shared" si="30"/>
        <v>5303.5</v>
      </c>
      <c r="J464" s="205">
        <f t="shared" si="31"/>
        <v>-3347.3599999999933</v>
      </c>
    </row>
    <row r="465" spans="2:10" ht="12.75" customHeight="1" x14ac:dyDescent="0.25">
      <c r="B465" s="198">
        <v>452</v>
      </c>
      <c r="C465" s="199" t="s">
        <v>1053</v>
      </c>
      <c r="D465" s="199"/>
      <c r="E465" s="199" t="s">
        <v>1054</v>
      </c>
      <c r="F465" s="200">
        <v>6.7</v>
      </c>
      <c r="G465" s="201">
        <f t="shared" si="28"/>
        <v>-3340.6599999999935</v>
      </c>
      <c r="H465" s="204">
        <f t="shared" si="29"/>
        <v>0</v>
      </c>
      <c r="I465" s="204">
        <f t="shared" si="30"/>
        <v>5303.5</v>
      </c>
      <c r="J465" s="205">
        <f t="shared" si="31"/>
        <v>-3340.6599999999935</v>
      </c>
    </row>
    <row r="466" spans="2:10" ht="12.75" customHeight="1" x14ac:dyDescent="0.25">
      <c r="B466" s="198">
        <v>453</v>
      </c>
      <c r="C466" s="199" t="s">
        <v>1055</v>
      </c>
      <c r="D466" s="199"/>
      <c r="E466" s="199" t="s">
        <v>1056</v>
      </c>
      <c r="F466" s="200">
        <v>123.36</v>
      </c>
      <c r="G466" s="201">
        <f t="shared" si="28"/>
        <v>-3217.2999999999934</v>
      </c>
      <c r="H466" s="204">
        <f t="shared" si="29"/>
        <v>0</v>
      </c>
      <c r="I466" s="204">
        <f t="shared" si="30"/>
        <v>5303.5</v>
      </c>
      <c r="J466" s="205">
        <f t="shared" si="31"/>
        <v>-3217.2999999999934</v>
      </c>
    </row>
    <row r="467" spans="2:10" ht="12.75" customHeight="1" x14ac:dyDescent="0.25">
      <c r="B467" s="198">
        <v>454</v>
      </c>
      <c r="C467" s="199" t="s">
        <v>1057</v>
      </c>
      <c r="D467" s="199"/>
      <c r="E467" s="199" t="s">
        <v>1058</v>
      </c>
      <c r="F467" s="200">
        <v>15.3</v>
      </c>
      <c r="G467" s="201">
        <f t="shared" si="28"/>
        <v>-3201.9999999999932</v>
      </c>
      <c r="H467" s="204">
        <f t="shared" si="29"/>
        <v>0</v>
      </c>
      <c r="I467" s="204">
        <f t="shared" si="30"/>
        <v>5303.5</v>
      </c>
      <c r="J467" s="205">
        <f t="shared" si="31"/>
        <v>-3201.9999999999932</v>
      </c>
    </row>
    <row r="468" spans="2:10" ht="12.75" customHeight="1" x14ac:dyDescent="0.25">
      <c r="B468" s="198">
        <v>455</v>
      </c>
      <c r="C468" s="199" t="s">
        <v>1059</v>
      </c>
      <c r="D468" s="199"/>
      <c r="E468" s="199" t="s">
        <v>1060</v>
      </c>
      <c r="F468" s="200">
        <v>92.22</v>
      </c>
      <c r="G468" s="201">
        <f t="shared" si="28"/>
        <v>-3109.7799999999934</v>
      </c>
      <c r="H468" s="204">
        <f t="shared" si="29"/>
        <v>0</v>
      </c>
      <c r="I468" s="204">
        <f t="shared" si="30"/>
        <v>5303.5</v>
      </c>
      <c r="J468" s="205">
        <f t="shared" si="31"/>
        <v>-3109.7799999999934</v>
      </c>
    </row>
    <row r="469" spans="2:10" ht="12.75" customHeight="1" x14ac:dyDescent="0.25">
      <c r="B469" s="198">
        <v>456</v>
      </c>
      <c r="C469" s="199" t="s">
        <v>1061</v>
      </c>
      <c r="D469" s="199"/>
      <c r="E469" s="199" t="s">
        <v>1062</v>
      </c>
      <c r="F469" s="200">
        <v>28.65</v>
      </c>
      <c r="G469" s="201">
        <f t="shared" si="28"/>
        <v>-3081.1299999999933</v>
      </c>
      <c r="H469" s="204">
        <f t="shared" si="29"/>
        <v>0</v>
      </c>
      <c r="I469" s="204">
        <f t="shared" si="30"/>
        <v>5303.5</v>
      </c>
      <c r="J469" s="205">
        <f t="shared" si="31"/>
        <v>-3081.1299999999933</v>
      </c>
    </row>
    <row r="470" spans="2:10" ht="12.75" customHeight="1" x14ac:dyDescent="0.25">
      <c r="B470" s="198">
        <v>457</v>
      </c>
      <c r="C470" s="199" t="s">
        <v>1063</v>
      </c>
      <c r="D470" s="199"/>
      <c r="E470" s="199" t="s">
        <v>1064</v>
      </c>
      <c r="F470" s="200">
        <v>30.66</v>
      </c>
      <c r="G470" s="201">
        <f t="shared" si="28"/>
        <v>-3050.4699999999934</v>
      </c>
      <c r="H470" s="204">
        <f t="shared" si="29"/>
        <v>0</v>
      </c>
      <c r="I470" s="204">
        <f t="shared" si="30"/>
        <v>5303.5</v>
      </c>
      <c r="J470" s="205">
        <f t="shared" si="31"/>
        <v>-3050.4699999999934</v>
      </c>
    </row>
    <row r="471" spans="2:10" ht="12.75" customHeight="1" x14ac:dyDescent="0.25">
      <c r="B471" s="198">
        <v>458</v>
      </c>
      <c r="C471" s="199" t="s">
        <v>1065</v>
      </c>
      <c r="D471" s="199"/>
      <c r="E471" s="199" t="s">
        <v>1066</v>
      </c>
      <c r="F471" s="200">
        <v>231.39</v>
      </c>
      <c r="G471" s="201">
        <f t="shared" si="28"/>
        <v>-2819.0799999999936</v>
      </c>
      <c r="H471" s="204">
        <f t="shared" si="29"/>
        <v>0</v>
      </c>
      <c r="I471" s="204">
        <f t="shared" si="30"/>
        <v>5303.5</v>
      </c>
      <c r="J471" s="205">
        <f t="shared" si="31"/>
        <v>-2819.0799999999936</v>
      </c>
    </row>
    <row r="472" spans="2:10" ht="12.75" customHeight="1" x14ac:dyDescent="0.25">
      <c r="B472" s="198">
        <v>459</v>
      </c>
      <c r="C472" s="199" t="s">
        <v>1067</v>
      </c>
      <c r="D472" s="199"/>
      <c r="E472" s="199" t="s">
        <v>1068</v>
      </c>
      <c r="F472" s="200">
        <v>13.31</v>
      </c>
      <c r="G472" s="201">
        <f t="shared" si="28"/>
        <v>-2805.7699999999936</v>
      </c>
      <c r="H472" s="204">
        <f t="shared" si="29"/>
        <v>0</v>
      </c>
      <c r="I472" s="204">
        <f t="shared" si="30"/>
        <v>5303.5</v>
      </c>
      <c r="J472" s="205">
        <f t="shared" si="31"/>
        <v>-2805.7699999999936</v>
      </c>
    </row>
    <row r="473" spans="2:10" ht="12.75" customHeight="1" x14ac:dyDescent="0.25">
      <c r="B473" s="198">
        <v>460</v>
      </c>
      <c r="C473" s="199" t="s">
        <v>1069</v>
      </c>
      <c r="D473" s="199"/>
      <c r="E473" s="199" t="s">
        <v>1070</v>
      </c>
      <c r="F473" s="200">
        <v>26.61</v>
      </c>
      <c r="G473" s="201">
        <f t="shared" si="28"/>
        <v>-2779.1599999999935</v>
      </c>
      <c r="H473" s="204">
        <f t="shared" si="29"/>
        <v>0</v>
      </c>
      <c r="I473" s="204">
        <f t="shared" si="30"/>
        <v>5303.5</v>
      </c>
      <c r="J473" s="205">
        <f t="shared" si="31"/>
        <v>-2779.1599999999935</v>
      </c>
    </row>
    <row r="474" spans="2:10" ht="12.75" customHeight="1" x14ac:dyDescent="0.25">
      <c r="B474" s="198">
        <v>461</v>
      </c>
      <c r="C474" s="199" t="s">
        <v>1071</v>
      </c>
      <c r="D474" s="199"/>
      <c r="E474" s="199" t="s">
        <v>1072</v>
      </c>
      <c r="F474" s="200">
        <v>34.96</v>
      </c>
      <c r="G474" s="201">
        <f t="shared" si="28"/>
        <v>-2744.1999999999935</v>
      </c>
      <c r="H474" s="204">
        <f t="shared" si="29"/>
        <v>0</v>
      </c>
      <c r="I474" s="204">
        <f t="shared" si="30"/>
        <v>5303.5</v>
      </c>
      <c r="J474" s="205">
        <f t="shared" si="31"/>
        <v>-2744.1999999999935</v>
      </c>
    </row>
    <row r="475" spans="2:10" ht="12.75" customHeight="1" x14ac:dyDescent="0.25">
      <c r="B475" s="198">
        <v>462</v>
      </c>
      <c r="C475" s="199" t="s">
        <v>1073</v>
      </c>
      <c r="D475" s="199"/>
      <c r="E475" s="199" t="s">
        <v>1074</v>
      </c>
      <c r="F475" s="200">
        <v>116.3</v>
      </c>
      <c r="G475" s="201">
        <f t="shared" si="28"/>
        <v>-2627.8999999999933</v>
      </c>
      <c r="H475" s="204">
        <f t="shared" si="29"/>
        <v>0</v>
      </c>
      <c r="I475" s="204">
        <f t="shared" si="30"/>
        <v>5303.5</v>
      </c>
      <c r="J475" s="205">
        <f t="shared" si="31"/>
        <v>-2627.8999999999933</v>
      </c>
    </row>
    <row r="476" spans="2:10" ht="12.75" customHeight="1" x14ac:dyDescent="0.25">
      <c r="B476" s="198">
        <v>463</v>
      </c>
      <c r="C476" s="199" t="s">
        <v>1075</v>
      </c>
      <c r="D476" s="199"/>
      <c r="E476" s="199" t="s">
        <v>1076</v>
      </c>
      <c r="F476" s="200">
        <v>48.33</v>
      </c>
      <c r="G476" s="201">
        <f t="shared" si="28"/>
        <v>-2579.5699999999933</v>
      </c>
      <c r="H476" s="204">
        <f t="shared" si="29"/>
        <v>0</v>
      </c>
      <c r="I476" s="204">
        <f t="shared" si="30"/>
        <v>5303.5</v>
      </c>
      <c r="J476" s="205">
        <f t="shared" si="31"/>
        <v>-2579.5699999999933</v>
      </c>
    </row>
    <row r="477" spans="2:10" ht="12.75" customHeight="1" x14ac:dyDescent="0.25">
      <c r="B477" s="198">
        <v>464</v>
      </c>
      <c r="C477" s="199" t="s">
        <v>1077</v>
      </c>
      <c r="D477" s="199"/>
      <c r="E477" s="199" t="s">
        <v>1078</v>
      </c>
      <c r="F477" s="200">
        <v>13.31</v>
      </c>
      <c r="G477" s="201">
        <f t="shared" si="28"/>
        <v>-2566.2599999999934</v>
      </c>
      <c r="H477" s="204">
        <f t="shared" si="29"/>
        <v>0</v>
      </c>
      <c r="I477" s="204">
        <f t="shared" si="30"/>
        <v>5303.5</v>
      </c>
      <c r="J477" s="205">
        <f t="shared" si="31"/>
        <v>-2566.2599999999934</v>
      </c>
    </row>
    <row r="478" spans="2:10" ht="12.75" customHeight="1" x14ac:dyDescent="0.25">
      <c r="B478" s="198">
        <v>465</v>
      </c>
      <c r="C478" s="199" t="s">
        <v>1079</v>
      </c>
      <c r="D478" s="199"/>
      <c r="E478" s="199" t="s">
        <v>1080</v>
      </c>
      <c r="F478" s="200">
        <v>13.31</v>
      </c>
      <c r="G478" s="201">
        <f t="shared" si="28"/>
        <v>-2552.9499999999935</v>
      </c>
      <c r="H478" s="204">
        <f t="shared" si="29"/>
        <v>0</v>
      </c>
      <c r="I478" s="204">
        <f t="shared" si="30"/>
        <v>5303.5</v>
      </c>
      <c r="J478" s="205">
        <f t="shared" si="31"/>
        <v>-2552.9499999999935</v>
      </c>
    </row>
    <row r="479" spans="2:10" ht="12.75" customHeight="1" x14ac:dyDescent="0.25">
      <c r="B479" s="198">
        <v>466</v>
      </c>
      <c r="C479" s="199" t="s">
        <v>1081</v>
      </c>
      <c r="D479" s="199"/>
      <c r="E479" s="199" t="s">
        <v>1082</v>
      </c>
      <c r="F479" s="200">
        <v>31.49</v>
      </c>
      <c r="G479" s="201">
        <f t="shared" si="28"/>
        <v>-2521.4599999999937</v>
      </c>
      <c r="H479" s="204">
        <f t="shared" si="29"/>
        <v>0</v>
      </c>
      <c r="I479" s="204">
        <f t="shared" si="30"/>
        <v>5303.5</v>
      </c>
      <c r="J479" s="205">
        <f t="shared" si="31"/>
        <v>-2521.4599999999937</v>
      </c>
    </row>
    <row r="480" spans="2:10" ht="12.75" customHeight="1" x14ac:dyDescent="0.25">
      <c r="B480" s="198">
        <v>467</v>
      </c>
      <c r="C480" s="199" t="s">
        <v>1083</v>
      </c>
      <c r="D480" s="199"/>
      <c r="E480" s="199" t="s">
        <v>1084</v>
      </c>
      <c r="F480" s="200">
        <v>6.15</v>
      </c>
      <c r="G480" s="201">
        <f t="shared" si="28"/>
        <v>-2515.3099999999936</v>
      </c>
      <c r="H480" s="204">
        <f t="shared" si="29"/>
        <v>0</v>
      </c>
      <c r="I480" s="204">
        <f t="shared" si="30"/>
        <v>5303.5</v>
      </c>
      <c r="J480" s="205">
        <f t="shared" si="31"/>
        <v>-2515.3099999999936</v>
      </c>
    </row>
    <row r="481" spans="2:10" ht="12.75" customHeight="1" x14ac:dyDescent="0.25">
      <c r="B481" s="198">
        <v>468</v>
      </c>
      <c r="C481" s="199" t="s">
        <v>1085</v>
      </c>
      <c r="D481" s="199"/>
      <c r="E481" s="199" t="s">
        <v>1086</v>
      </c>
      <c r="F481" s="200">
        <v>13.31</v>
      </c>
      <c r="G481" s="201">
        <f t="shared" si="28"/>
        <v>-2501.9999999999936</v>
      </c>
      <c r="H481" s="204">
        <f t="shared" si="29"/>
        <v>0</v>
      </c>
      <c r="I481" s="204">
        <f t="shared" si="30"/>
        <v>5303.5</v>
      </c>
      <c r="J481" s="205">
        <f t="shared" si="31"/>
        <v>-2501.9999999999936</v>
      </c>
    </row>
    <row r="482" spans="2:10" ht="12.75" customHeight="1" x14ac:dyDescent="0.25">
      <c r="B482" s="198">
        <v>469</v>
      </c>
      <c r="C482" s="199" t="s">
        <v>1087</v>
      </c>
      <c r="D482" s="199"/>
      <c r="E482" s="199" t="s">
        <v>1088</v>
      </c>
      <c r="F482" s="200">
        <v>16.28</v>
      </c>
      <c r="G482" s="201">
        <f t="shared" si="28"/>
        <v>-2485.7199999999934</v>
      </c>
      <c r="H482" s="204">
        <f t="shared" si="29"/>
        <v>0</v>
      </c>
      <c r="I482" s="204">
        <f t="shared" si="30"/>
        <v>5303.5</v>
      </c>
      <c r="J482" s="205">
        <f t="shared" si="31"/>
        <v>-2485.7199999999934</v>
      </c>
    </row>
    <row r="483" spans="2:10" ht="12.75" customHeight="1" x14ac:dyDescent="0.25">
      <c r="B483" s="198">
        <v>470</v>
      </c>
      <c r="C483" s="199" t="s">
        <v>1089</v>
      </c>
      <c r="D483" s="199"/>
      <c r="E483" s="199" t="s">
        <v>1090</v>
      </c>
      <c r="F483" s="200">
        <v>90.89</v>
      </c>
      <c r="G483" s="201">
        <f t="shared" si="28"/>
        <v>-2394.8299999999936</v>
      </c>
      <c r="H483" s="204">
        <f t="shared" si="29"/>
        <v>0</v>
      </c>
      <c r="I483" s="204">
        <f t="shared" si="30"/>
        <v>5303.5</v>
      </c>
      <c r="J483" s="205">
        <f t="shared" si="31"/>
        <v>-2394.8299999999936</v>
      </c>
    </row>
    <row r="484" spans="2:10" ht="12.75" customHeight="1" x14ac:dyDescent="0.25">
      <c r="B484" s="198">
        <v>471</v>
      </c>
      <c r="C484" s="199" t="s">
        <v>1091</v>
      </c>
      <c r="D484" s="199"/>
      <c r="E484" s="199" t="s">
        <v>1092</v>
      </c>
      <c r="F484" s="200">
        <v>13.84</v>
      </c>
      <c r="G484" s="201">
        <f t="shared" si="28"/>
        <v>-2380.9899999999934</v>
      </c>
      <c r="H484" s="204">
        <f t="shared" si="29"/>
        <v>0</v>
      </c>
      <c r="I484" s="204">
        <f t="shared" si="30"/>
        <v>5303.5</v>
      </c>
      <c r="J484" s="205">
        <f t="shared" si="31"/>
        <v>-2380.9899999999934</v>
      </c>
    </row>
    <row r="485" spans="2:10" ht="12.75" customHeight="1" x14ac:dyDescent="0.25">
      <c r="B485" s="198">
        <v>472</v>
      </c>
      <c r="C485" s="199" t="s">
        <v>1093</v>
      </c>
      <c r="D485" s="199"/>
      <c r="E485" s="199" t="s">
        <v>1094</v>
      </c>
      <c r="F485" s="200">
        <v>48.87</v>
      </c>
      <c r="G485" s="201">
        <f t="shared" si="28"/>
        <v>-2332.1199999999935</v>
      </c>
      <c r="H485" s="204">
        <f t="shared" si="29"/>
        <v>0</v>
      </c>
      <c r="I485" s="204">
        <f t="shared" si="30"/>
        <v>5303.5</v>
      </c>
      <c r="J485" s="205">
        <f t="shared" si="31"/>
        <v>-2332.1199999999935</v>
      </c>
    </row>
    <row r="486" spans="2:10" ht="12.75" customHeight="1" x14ac:dyDescent="0.25">
      <c r="B486" s="198">
        <v>473</v>
      </c>
      <c r="C486" s="199" t="s">
        <v>1095</v>
      </c>
      <c r="D486" s="199"/>
      <c r="E486" s="199" t="s">
        <v>1096</v>
      </c>
      <c r="F486" s="200">
        <v>25.14</v>
      </c>
      <c r="G486" s="201">
        <f t="shared" si="28"/>
        <v>-2306.9799999999937</v>
      </c>
      <c r="H486" s="204">
        <f t="shared" si="29"/>
        <v>0</v>
      </c>
      <c r="I486" s="204">
        <f t="shared" si="30"/>
        <v>5303.5</v>
      </c>
      <c r="J486" s="205">
        <f t="shared" si="31"/>
        <v>-2306.9799999999937</v>
      </c>
    </row>
    <row r="487" spans="2:10" ht="12.75" customHeight="1" x14ac:dyDescent="0.25">
      <c r="B487" s="198">
        <v>474</v>
      </c>
      <c r="C487" s="199" t="s">
        <v>1097</v>
      </c>
      <c r="D487" s="199"/>
      <c r="E487" s="199" t="s">
        <v>1098</v>
      </c>
      <c r="F487" s="200">
        <v>69.42</v>
      </c>
      <c r="G487" s="201">
        <f t="shared" si="28"/>
        <v>-2237.5599999999936</v>
      </c>
      <c r="H487" s="204">
        <f t="shared" si="29"/>
        <v>0</v>
      </c>
      <c r="I487" s="204">
        <f t="shared" si="30"/>
        <v>5303.5</v>
      </c>
      <c r="J487" s="205">
        <f t="shared" si="31"/>
        <v>-2237.5599999999936</v>
      </c>
    </row>
    <row r="488" spans="2:10" ht="12.75" customHeight="1" x14ac:dyDescent="0.25">
      <c r="B488" s="198">
        <v>475</v>
      </c>
      <c r="C488" s="199" t="s">
        <v>1099</v>
      </c>
      <c r="D488" s="199"/>
      <c r="E488" s="199" t="s">
        <v>1100</v>
      </c>
      <c r="F488" s="200">
        <v>117.15</v>
      </c>
      <c r="G488" s="201">
        <f t="shared" si="28"/>
        <v>-2120.4099999999935</v>
      </c>
      <c r="H488" s="204">
        <f t="shared" si="29"/>
        <v>0</v>
      </c>
      <c r="I488" s="204">
        <f t="shared" si="30"/>
        <v>5303.5</v>
      </c>
      <c r="J488" s="205">
        <f t="shared" si="31"/>
        <v>-2120.4099999999935</v>
      </c>
    </row>
    <row r="489" spans="2:10" ht="12.75" customHeight="1" x14ac:dyDescent="0.25">
      <c r="B489" s="198">
        <v>476</v>
      </c>
      <c r="C489" s="199" t="s">
        <v>1101</v>
      </c>
      <c r="D489" s="199"/>
      <c r="E489" s="199" t="s">
        <v>1102</v>
      </c>
      <c r="F489" s="200">
        <v>95.93</v>
      </c>
      <c r="G489" s="201">
        <f t="shared" si="28"/>
        <v>-2024.4799999999934</v>
      </c>
      <c r="H489" s="204">
        <f t="shared" si="29"/>
        <v>0</v>
      </c>
      <c r="I489" s="204">
        <f t="shared" si="30"/>
        <v>5303.5</v>
      </c>
      <c r="J489" s="205">
        <f t="shared" si="31"/>
        <v>-2024.4799999999934</v>
      </c>
    </row>
    <row r="490" spans="2:10" ht="12.75" customHeight="1" x14ac:dyDescent="0.25">
      <c r="B490" s="198">
        <v>477</v>
      </c>
      <c r="C490" s="199" t="s">
        <v>1103</v>
      </c>
      <c r="D490" s="199"/>
      <c r="E490" s="199" t="s">
        <v>1104</v>
      </c>
      <c r="F490" s="200">
        <v>77.34</v>
      </c>
      <c r="G490" s="201">
        <f t="shared" si="28"/>
        <v>-1947.1399999999935</v>
      </c>
      <c r="H490" s="204">
        <f t="shared" si="29"/>
        <v>0</v>
      </c>
      <c r="I490" s="204">
        <f t="shared" si="30"/>
        <v>5303.5</v>
      </c>
      <c r="J490" s="205">
        <f t="shared" si="31"/>
        <v>-1947.1399999999935</v>
      </c>
    </row>
    <row r="491" spans="2:10" ht="12.75" customHeight="1" x14ac:dyDescent="0.25">
      <c r="B491" s="198">
        <v>478</v>
      </c>
      <c r="C491" s="199" t="s">
        <v>1105</v>
      </c>
      <c r="D491" s="199"/>
      <c r="E491" s="199" t="s">
        <v>1106</v>
      </c>
      <c r="F491" s="200">
        <v>9.23</v>
      </c>
      <c r="G491" s="201">
        <f t="shared" si="28"/>
        <v>-1937.9099999999935</v>
      </c>
      <c r="H491" s="204">
        <f t="shared" si="29"/>
        <v>0</v>
      </c>
      <c r="I491" s="204">
        <f t="shared" si="30"/>
        <v>5303.5</v>
      </c>
      <c r="J491" s="205">
        <f t="shared" si="31"/>
        <v>-1937.9099999999935</v>
      </c>
    </row>
    <row r="492" spans="2:10" ht="12.75" customHeight="1" x14ac:dyDescent="0.25">
      <c r="B492" s="198">
        <v>479</v>
      </c>
      <c r="C492" s="199" t="s">
        <v>1107</v>
      </c>
      <c r="D492" s="199"/>
      <c r="E492" s="199" t="s">
        <v>1108</v>
      </c>
      <c r="F492" s="200">
        <v>13.31</v>
      </c>
      <c r="G492" s="201">
        <f t="shared" si="28"/>
        <v>-1924.5999999999935</v>
      </c>
      <c r="H492" s="204">
        <f t="shared" si="29"/>
        <v>0</v>
      </c>
      <c r="I492" s="204">
        <f t="shared" si="30"/>
        <v>5303.5</v>
      </c>
      <c r="J492" s="205">
        <f t="shared" si="31"/>
        <v>-1924.5999999999935</v>
      </c>
    </row>
    <row r="493" spans="2:10" ht="12.75" customHeight="1" x14ac:dyDescent="0.25">
      <c r="B493" s="198">
        <v>480</v>
      </c>
      <c r="C493" s="199" t="s">
        <v>1109</v>
      </c>
      <c r="D493" s="199"/>
      <c r="E493" s="199" t="s">
        <v>1110</v>
      </c>
      <c r="F493" s="200">
        <v>59.21</v>
      </c>
      <c r="G493" s="201">
        <f t="shared" si="28"/>
        <v>-1865.3899999999935</v>
      </c>
      <c r="H493" s="204">
        <f t="shared" si="29"/>
        <v>0</v>
      </c>
      <c r="I493" s="204">
        <f t="shared" si="30"/>
        <v>5303.5</v>
      </c>
      <c r="J493" s="205">
        <f t="shared" si="31"/>
        <v>-1865.3899999999935</v>
      </c>
    </row>
    <row r="494" spans="2:10" ht="12.75" customHeight="1" x14ac:dyDescent="0.25">
      <c r="B494" s="198">
        <v>481</v>
      </c>
      <c r="C494" s="199" t="s">
        <v>1111</v>
      </c>
      <c r="D494" s="199"/>
      <c r="E494" s="199" t="s">
        <v>1112</v>
      </c>
      <c r="F494" s="200">
        <v>68.17</v>
      </c>
      <c r="G494" s="201">
        <f t="shared" si="28"/>
        <v>-1797.2199999999934</v>
      </c>
      <c r="H494" s="204">
        <f t="shared" si="29"/>
        <v>0</v>
      </c>
      <c r="I494" s="204">
        <f t="shared" si="30"/>
        <v>5303.5</v>
      </c>
      <c r="J494" s="205">
        <f t="shared" si="31"/>
        <v>-1797.2199999999934</v>
      </c>
    </row>
    <row r="495" spans="2:10" ht="12.75" customHeight="1" x14ac:dyDescent="0.25">
      <c r="B495" s="198">
        <v>482</v>
      </c>
      <c r="C495" s="199" t="s">
        <v>1113</v>
      </c>
      <c r="D495" s="199"/>
      <c r="E495" s="199" t="s">
        <v>1114</v>
      </c>
      <c r="F495" s="200">
        <v>103.68</v>
      </c>
      <c r="G495" s="201">
        <f t="shared" si="28"/>
        <v>-1693.5399999999934</v>
      </c>
      <c r="H495" s="204">
        <f t="shared" si="29"/>
        <v>0</v>
      </c>
      <c r="I495" s="204">
        <f t="shared" si="30"/>
        <v>5303.5</v>
      </c>
      <c r="J495" s="205">
        <f t="shared" si="31"/>
        <v>-1693.5399999999934</v>
      </c>
    </row>
    <row r="496" spans="2:10" ht="12.75" customHeight="1" x14ac:dyDescent="0.25">
      <c r="B496" s="198">
        <v>483</v>
      </c>
      <c r="C496" s="199" t="s">
        <v>1115</v>
      </c>
      <c r="D496" s="199"/>
      <c r="E496" s="199" t="s">
        <v>1116</v>
      </c>
      <c r="F496" s="200">
        <v>-0.46</v>
      </c>
      <c r="G496" s="201">
        <f t="shared" si="28"/>
        <v>-1693.9999999999934</v>
      </c>
      <c r="H496" s="204">
        <f t="shared" si="29"/>
        <v>0</v>
      </c>
      <c r="I496" s="204">
        <f t="shared" si="30"/>
        <v>5303.5</v>
      </c>
      <c r="J496" s="205">
        <f t="shared" si="31"/>
        <v>-1693.9999999999934</v>
      </c>
    </row>
    <row r="497" spans="2:10" ht="12.75" customHeight="1" x14ac:dyDescent="0.25">
      <c r="B497" s="198">
        <v>484</v>
      </c>
      <c r="C497" s="199" t="s">
        <v>1117</v>
      </c>
      <c r="D497" s="199"/>
      <c r="E497" s="199" t="s">
        <v>1118</v>
      </c>
      <c r="F497" s="200">
        <v>116.11</v>
      </c>
      <c r="G497" s="201">
        <f t="shared" si="28"/>
        <v>-1577.8899999999935</v>
      </c>
      <c r="H497" s="204">
        <f t="shared" si="29"/>
        <v>0</v>
      </c>
      <c r="I497" s="204">
        <f t="shared" si="30"/>
        <v>5303.5</v>
      </c>
      <c r="J497" s="205">
        <f t="shared" si="31"/>
        <v>-1577.8899999999935</v>
      </c>
    </row>
    <row r="498" spans="2:10" ht="12.75" customHeight="1" x14ac:dyDescent="0.25">
      <c r="B498" s="198">
        <v>485</v>
      </c>
      <c r="C498" s="199" t="s">
        <v>1119</v>
      </c>
      <c r="D498" s="199"/>
      <c r="E498" s="199" t="s">
        <v>1120</v>
      </c>
      <c r="F498" s="200">
        <v>2.06</v>
      </c>
      <c r="G498" s="201">
        <f t="shared" si="28"/>
        <v>-1575.8299999999936</v>
      </c>
      <c r="H498" s="204">
        <f t="shared" si="29"/>
        <v>0</v>
      </c>
      <c r="I498" s="204">
        <f t="shared" si="30"/>
        <v>5303.5</v>
      </c>
      <c r="J498" s="205">
        <f t="shared" si="31"/>
        <v>-1575.8299999999936</v>
      </c>
    </row>
    <row r="499" spans="2:10" ht="12.75" customHeight="1" x14ac:dyDescent="0.25">
      <c r="B499" s="198">
        <v>486</v>
      </c>
      <c r="C499" s="199" t="s">
        <v>1121</v>
      </c>
      <c r="D499" s="199"/>
      <c r="E499" s="199" t="s">
        <v>1122</v>
      </c>
      <c r="F499" s="200">
        <v>-61.17</v>
      </c>
      <c r="G499" s="201">
        <f t="shared" si="28"/>
        <v>-1636.9999999999936</v>
      </c>
      <c r="H499" s="204">
        <f t="shared" si="29"/>
        <v>0</v>
      </c>
      <c r="I499" s="204">
        <f t="shared" si="30"/>
        <v>5303.5</v>
      </c>
      <c r="J499" s="205">
        <f t="shared" si="31"/>
        <v>-1636.9999999999936</v>
      </c>
    </row>
    <row r="500" spans="2:10" ht="12.75" customHeight="1" x14ac:dyDescent="0.25">
      <c r="B500" s="198">
        <v>487</v>
      </c>
      <c r="C500" s="199" t="s">
        <v>1123</v>
      </c>
      <c r="D500" s="199"/>
      <c r="E500" s="199" t="s">
        <v>1124</v>
      </c>
      <c r="F500" s="200">
        <v>153.68</v>
      </c>
      <c r="G500" s="201">
        <f t="shared" si="28"/>
        <v>-1483.3199999999936</v>
      </c>
      <c r="H500" s="204">
        <f t="shared" si="29"/>
        <v>0</v>
      </c>
      <c r="I500" s="204">
        <f t="shared" si="30"/>
        <v>5303.5</v>
      </c>
      <c r="J500" s="205">
        <f t="shared" si="31"/>
        <v>-1483.3199999999936</v>
      </c>
    </row>
    <row r="501" spans="2:10" ht="12.75" customHeight="1" x14ac:dyDescent="0.25">
      <c r="B501" s="198">
        <v>488</v>
      </c>
      <c r="C501" s="199" t="s">
        <v>1125</v>
      </c>
      <c r="D501" s="199"/>
      <c r="E501" s="199" t="s">
        <v>1126</v>
      </c>
      <c r="F501" s="200">
        <v>0.98</v>
      </c>
      <c r="G501" s="201">
        <f t="shared" si="28"/>
        <v>-1482.3399999999936</v>
      </c>
      <c r="H501" s="204">
        <f t="shared" si="29"/>
        <v>0</v>
      </c>
      <c r="I501" s="204">
        <f t="shared" si="30"/>
        <v>5303.5</v>
      </c>
      <c r="J501" s="205">
        <f t="shared" si="31"/>
        <v>-1482.3399999999936</v>
      </c>
    </row>
    <row r="502" spans="2:10" ht="12.75" customHeight="1" x14ac:dyDescent="0.25">
      <c r="B502" s="198">
        <v>489</v>
      </c>
      <c r="C502" s="199" t="s">
        <v>1127</v>
      </c>
      <c r="D502" s="199"/>
      <c r="E502" s="199" t="s">
        <v>1128</v>
      </c>
      <c r="F502" s="200">
        <v>148.88</v>
      </c>
      <c r="G502" s="201">
        <f t="shared" si="28"/>
        <v>-1333.4599999999937</v>
      </c>
      <c r="H502" s="204">
        <f t="shared" si="29"/>
        <v>0</v>
      </c>
      <c r="I502" s="204">
        <f t="shared" si="30"/>
        <v>5303.5</v>
      </c>
      <c r="J502" s="205">
        <f t="shared" si="31"/>
        <v>-1333.4599999999937</v>
      </c>
    </row>
    <row r="503" spans="2:10" ht="12.75" customHeight="1" x14ac:dyDescent="0.25">
      <c r="B503" s="198">
        <v>490</v>
      </c>
      <c r="C503" s="199" t="s">
        <v>1129</v>
      </c>
      <c r="D503" s="199"/>
      <c r="E503" s="199" t="s">
        <v>1130</v>
      </c>
      <c r="F503" s="200">
        <v>170.08</v>
      </c>
      <c r="G503" s="201">
        <f t="shared" si="28"/>
        <v>-1163.3799999999937</v>
      </c>
      <c r="H503" s="204">
        <f t="shared" si="29"/>
        <v>0</v>
      </c>
      <c r="I503" s="204">
        <f t="shared" si="30"/>
        <v>5303.5</v>
      </c>
      <c r="J503" s="205">
        <f t="shared" si="31"/>
        <v>-1163.3799999999937</v>
      </c>
    </row>
    <row r="504" spans="2:10" ht="12.75" customHeight="1" x14ac:dyDescent="0.25">
      <c r="B504" s="198">
        <v>491</v>
      </c>
      <c r="C504" s="199" t="s">
        <v>1131</v>
      </c>
      <c r="D504" s="199"/>
      <c r="E504" s="199" t="s">
        <v>1132</v>
      </c>
      <c r="F504" s="200">
        <v>146.16</v>
      </c>
      <c r="G504" s="201">
        <f t="shared" si="28"/>
        <v>-1017.2199999999938</v>
      </c>
      <c r="H504" s="204">
        <f t="shared" si="29"/>
        <v>0</v>
      </c>
      <c r="I504" s="204">
        <f t="shared" si="30"/>
        <v>5303.5</v>
      </c>
      <c r="J504" s="205">
        <f t="shared" si="31"/>
        <v>-1017.2199999999938</v>
      </c>
    </row>
    <row r="505" spans="2:10" ht="12.75" customHeight="1" x14ac:dyDescent="0.25">
      <c r="B505" s="198">
        <v>492</v>
      </c>
      <c r="C505" s="199" t="s">
        <v>1133</v>
      </c>
      <c r="D505" s="199"/>
      <c r="E505" s="199" t="s">
        <v>1134</v>
      </c>
      <c r="F505" s="200">
        <v>30.69</v>
      </c>
      <c r="G505" s="201">
        <f t="shared" si="28"/>
        <v>-986.52999999999372</v>
      </c>
      <c r="H505" s="204">
        <f t="shared" si="29"/>
        <v>0</v>
      </c>
      <c r="I505" s="204">
        <f t="shared" si="30"/>
        <v>5303.5</v>
      </c>
      <c r="J505" s="205">
        <f t="shared" si="31"/>
        <v>-986.52999999999372</v>
      </c>
    </row>
    <row r="506" spans="2:10" ht="12.75" customHeight="1" x14ac:dyDescent="0.25">
      <c r="B506" s="198">
        <v>493</v>
      </c>
      <c r="C506" s="199" t="s">
        <v>1135</v>
      </c>
      <c r="D506" s="199"/>
      <c r="E506" s="199" t="s">
        <v>1136</v>
      </c>
      <c r="F506" s="200">
        <v>8.3800000000000008</v>
      </c>
      <c r="G506" s="201">
        <f t="shared" si="28"/>
        <v>-978.14999999999372</v>
      </c>
      <c r="H506" s="204">
        <f t="shared" si="29"/>
        <v>0</v>
      </c>
      <c r="I506" s="204">
        <f t="shared" si="30"/>
        <v>5303.5</v>
      </c>
      <c r="J506" s="205">
        <f t="shared" si="31"/>
        <v>-978.14999999999372</v>
      </c>
    </row>
    <row r="507" spans="2:10" ht="12.75" customHeight="1" x14ac:dyDescent="0.25">
      <c r="B507" s="198">
        <v>494</v>
      </c>
      <c r="C507" s="199" t="s">
        <v>1137</v>
      </c>
      <c r="D507" s="199"/>
      <c r="E507" s="199" t="s">
        <v>1138</v>
      </c>
      <c r="F507" s="200">
        <v>53.21</v>
      </c>
      <c r="G507" s="201">
        <f t="shared" si="28"/>
        <v>-924.93999999999369</v>
      </c>
      <c r="H507" s="204">
        <f t="shared" si="29"/>
        <v>0</v>
      </c>
      <c r="I507" s="204">
        <f t="shared" si="30"/>
        <v>5303.5</v>
      </c>
      <c r="J507" s="205">
        <f t="shared" si="31"/>
        <v>-924.93999999999369</v>
      </c>
    </row>
    <row r="508" spans="2:10" ht="12.75" customHeight="1" x14ac:dyDescent="0.25">
      <c r="B508" s="198">
        <v>495</v>
      </c>
      <c r="C508" s="199" t="s">
        <v>1139</v>
      </c>
      <c r="D508" s="199"/>
      <c r="E508" s="199" t="s">
        <v>1140</v>
      </c>
      <c r="F508" s="200">
        <v>13.31</v>
      </c>
      <c r="G508" s="201">
        <f t="shared" si="28"/>
        <v>-911.62999999999374</v>
      </c>
      <c r="H508" s="204">
        <f t="shared" si="29"/>
        <v>0</v>
      </c>
      <c r="I508" s="204">
        <f t="shared" si="30"/>
        <v>5303.5</v>
      </c>
      <c r="J508" s="205">
        <f t="shared" si="31"/>
        <v>-911.62999999999374</v>
      </c>
    </row>
    <row r="509" spans="2:10" ht="12.75" customHeight="1" x14ac:dyDescent="0.25">
      <c r="B509" s="198">
        <v>496</v>
      </c>
      <c r="C509" s="199" t="s">
        <v>1141</v>
      </c>
      <c r="D509" s="199"/>
      <c r="E509" s="199" t="s">
        <v>1142</v>
      </c>
      <c r="F509" s="200">
        <v>12.16</v>
      </c>
      <c r="G509" s="201">
        <f t="shared" si="28"/>
        <v>-899.46999999999377</v>
      </c>
      <c r="H509" s="204">
        <f t="shared" si="29"/>
        <v>0</v>
      </c>
      <c r="I509" s="204">
        <f t="shared" si="30"/>
        <v>5303.5</v>
      </c>
      <c r="J509" s="205">
        <f t="shared" si="31"/>
        <v>-899.46999999999377</v>
      </c>
    </row>
    <row r="510" spans="2:10" ht="12.75" customHeight="1" x14ac:dyDescent="0.25">
      <c r="B510" s="198">
        <v>497</v>
      </c>
      <c r="C510" s="199" t="s">
        <v>1143</v>
      </c>
      <c r="D510" s="199"/>
      <c r="E510" s="199" t="s">
        <v>1144</v>
      </c>
      <c r="F510" s="200">
        <v>18.079999999999998</v>
      </c>
      <c r="G510" s="201">
        <f t="shared" si="28"/>
        <v>-881.38999999999373</v>
      </c>
      <c r="H510" s="204">
        <f t="shared" si="29"/>
        <v>0</v>
      </c>
      <c r="I510" s="204">
        <f t="shared" si="30"/>
        <v>5303.5</v>
      </c>
      <c r="J510" s="205">
        <f t="shared" si="31"/>
        <v>-881.38999999999373</v>
      </c>
    </row>
    <row r="511" spans="2:10" ht="12.75" customHeight="1" x14ac:dyDescent="0.25">
      <c r="B511" s="198">
        <v>498</v>
      </c>
      <c r="C511" s="199" t="s">
        <v>1145</v>
      </c>
      <c r="D511" s="199"/>
      <c r="E511" s="199" t="s">
        <v>1146</v>
      </c>
      <c r="F511" s="200">
        <v>120.41</v>
      </c>
      <c r="G511" s="201">
        <f t="shared" si="28"/>
        <v>-760.97999999999377</v>
      </c>
      <c r="H511" s="204">
        <f t="shared" si="29"/>
        <v>0</v>
      </c>
      <c r="I511" s="204">
        <f t="shared" si="30"/>
        <v>5303.5</v>
      </c>
      <c r="J511" s="205">
        <f t="shared" si="31"/>
        <v>-760.97999999999377</v>
      </c>
    </row>
    <row r="512" spans="2:10" ht="12.75" customHeight="1" x14ac:dyDescent="0.25">
      <c r="B512" s="198">
        <v>499</v>
      </c>
      <c r="C512" s="199" t="s">
        <v>1147</v>
      </c>
      <c r="D512" s="199"/>
      <c r="E512" s="199" t="s">
        <v>1148</v>
      </c>
      <c r="F512" s="200">
        <v>56.21</v>
      </c>
      <c r="G512" s="201">
        <f t="shared" si="28"/>
        <v>-704.76999999999373</v>
      </c>
      <c r="H512" s="204">
        <f t="shared" si="29"/>
        <v>0</v>
      </c>
      <c r="I512" s="204">
        <f t="shared" si="30"/>
        <v>5303.5</v>
      </c>
      <c r="J512" s="205">
        <f t="shared" si="31"/>
        <v>-704.76999999999373</v>
      </c>
    </row>
    <row r="513" spans="2:10" ht="12.75" customHeight="1" x14ac:dyDescent="0.25">
      <c r="B513" s="198">
        <v>500</v>
      </c>
      <c r="C513" s="199" t="s">
        <v>1149</v>
      </c>
      <c r="D513" s="199"/>
      <c r="E513" s="199" t="s">
        <v>1150</v>
      </c>
      <c r="F513" s="200">
        <v>26.32</v>
      </c>
      <c r="G513" s="201">
        <f t="shared" si="28"/>
        <v>-678.44999999999368</v>
      </c>
      <c r="H513" s="204">
        <f t="shared" si="29"/>
        <v>0</v>
      </c>
      <c r="I513" s="204">
        <f t="shared" si="30"/>
        <v>5303.5</v>
      </c>
      <c r="J513" s="205">
        <f t="shared" si="31"/>
        <v>-678.44999999999368</v>
      </c>
    </row>
    <row r="514" spans="2:10" ht="12.75" customHeight="1" x14ac:dyDescent="0.25">
      <c r="B514" s="198">
        <v>501</v>
      </c>
      <c r="C514" s="199" t="s">
        <v>1151</v>
      </c>
      <c r="D514" s="199"/>
      <c r="E514" s="199" t="s">
        <v>1152</v>
      </c>
      <c r="F514" s="200">
        <v>113.21</v>
      </c>
      <c r="G514" s="201">
        <f t="shared" si="28"/>
        <v>-565.23999999999364</v>
      </c>
      <c r="H514" s="204">
        <f t="shared" si="29"/>
        <v>0</v>
      </c>
      <c r="I514" s="204">
        <f t="shared" si="30"/>
        <v>5303.5</v>
      </c>
      <c r="J514" s="205">
        <f t="shared" si="31"/>
        <v>-565.23999999999364</v>
      </c>
    </row>
    <row r="515" spans="2:10" ht="12.75" customHeight="1" x14ac:dyDescent="0.25">
      <c r="B515" s="198">
        <v>502</v>
      </c>
      <c r="C515" s="199" t="s">
        <v>1153</v>
      </c>
      <c r="D515" s="199"/>
      <c r="E515" s="199" t="s">
        <v>1154</v>
      </c>
      <c r="F515" s="200">
        <v>26.41</v>
      </c>
      <c r="G515" s="201">
        <f t="shared" si="28"/>
        <v>-538.82999999999367</v>
      </c>
      <c r="H515" s="204">
        <f t="shared" si="29"/>
        <v>0</v>
      </c>
      <c r="I515" s="204">
        <f t="shared" si="30"/>
        <v>5303.5</v>
      </c>
      <c r="J515" s="205">
        <f t="shared" si="31"/>
        <v>-538.82999999999367</v>
      </c>
    </row>
    <row r="516" spans="2:10" ht="12.75" customHeight="1" x14ac:dyDescent="0.25">
      <c r="B516" s="198">
        <v>503</v>
      </c>
      <c r="C516" s="199" t="s">
        <v>1155</v>
      </c>
      <c r="D516" s="199"/>
      <c r="E516" s="199" t="s">
        <v>1156</v>
      </c>
      <c r="F516" s="200">
        <v>69.959999999999994</v>
      </c>
      <c r="G516" s="201">
        <f t="shared" si="28"/>
        <v>-468.86999999999369</v>
      </c>
      <c r="H516" s="204">
        <f t="shared" si="29"/>
        <v>0</v>
      </c>
      <c r="I516" s="204">
        <f t="shared" si="30"/>
        <v>5303.5</v>
      </c>
      <c r="J516" s="205">
        <f t="shared" si="31"/>
        <v>-468.86999999999369</v>
      </c>
    </row>
    <row r="517" spans="2:10" ht="12.75" customHeight="1" x14ac:dyDescent="0.25">
      <c r="B517" s="198">
        <v>504</v>
      </c>
      <c r="C517" s="199" t="s">
        <v>1157</v>
      </c>
      <c r="D517" s="199"/>
      <c r="E517" s="199" t="s">
        <v>1158</v>
      </c>
      <c r="F517" s="200">
        <v>26.61</v>
      </c>
      <c r="G517" s="201">
        <f t="shared" si="28"/>
        <v>-442.25999999999368</v>
      </c>
      <c r="H517" s="204">
        <f t="shared" si="29"/>
        <v>0</v>
      </c>
      <c r="I517" s="204">
        <f t="shared" si="30"/>
        <v>5303.5</v>
      </c>
      <c r="J517" s="205">
        <f t="shared" si="31"/>
        <v>-442.25999999999368</v>
      </c>
    </row>
    <row r="518" spans="2:10" ht="12.75" customHeight="1" x14ac:dyDescent="0.25">
      <c r="B518" s="198">
        <v>505</v>
      </c>
      <c r="C518" s="199" t="s">
        <v>1159</v>
      </c>
      <c r="D518" s="199"/>
      <c r="E518" s="199" t="s">
        <v>1160</v>
      </c>
      <c r="F518" s="200">
        <v>0.01</v>
      </c>
      <c r="G518" s="201">
        <f t="shared" si="28"/>
        <v>-442.24999999999369</v>
      </c>
      <c r="H518" s="204">
        <f t="shared" si="29"/>
        <v>0</v>
      </c>
      <c r="I518" s="204">
        <f t="shared" si="30"/>
        <v>5303.5</v>
      </c>
      <c r="J518" s="205">
        <f t="shared" si="31"/>
        <v>-442.24999999999369</v>
      </c>
    </row>
    <row r="519" spans="2:10" ht="12.75" customHeight="1" x14ac:dyDescent="0.25">
      <c r="B519" s="198">
        <v>506</v>
      </c>
      <c r="C519" s="199" t="s">
        <v>1161</v>
      </c>
      <c r="D519" s="199"/>
      <c r="E519" s="199" t="s">
        <v>1162</v>
      </c>
      <c r="F519" s="200">
        <v>41.9</v>
      </c>
      <c r="G519" s="201">
        <f t="shared" si="28"/>
        <v>-400.34999999999371</v>
      </c>
      <c r="H519" s="204">
        <f t="shared" si="29"/>
        <v>0</v>
      </c>
      <c r="I519" s="204">
        <f t="shared" si="30"/>
        <v>5303.5</v>
      </c>
      <c r="J519" s="205">
        <f t="shared" si="31"/>
        <v>-400.34999999999371</v>
      </c>
    </row>
    <row r="520" spans="2:10" ht="12.75" customHeight="1" x14ac:dyDescent="0.25">
      <c r="B520" s="198">
        <v>507</v>
      </c>
      <c r="C520" s="199" t="s">
        <v>1163</v>
      </c>
      <c r="D520" s="199"/>
      <c r="E520" s="199" t="s">
        <v>1164</v>
      </c>
      <c r="F520" s="200">
        <v>8.3800000000000008</v>
      </c>
      <c r="G520" s="201">
        <f t="shared" si="28"/>
        <v>-391.96999999999372</v>
      </c>
      <c r="H520" s="204">
        <f t="shared" si="29"/>
        <v>0</v>
      </c>
      <c r="I520" s="204">
        <f t="shared" si="30"/>
        <v>5303.5</v>
      </c>
      <c r="J520" s="205">
        <f t="shared" si="31"/>
        <v>-391.96999999999372</v>
      </c>
    </row>
    <row r="521" spans="2:10" ht="12.75" customHeight="1" x14ac:dyDescent="0.25">
      <c r="B521" s="198">
        <v>508</v>
      </c>
      <c r="C521" s="199" t="s">
        <v>1165</v>
      </c>
      <c r="D521" s="199"/>
      <c r="E521" s="199" t="s">
        <v>1166</v>
      </c>
      <c r="F521" s="200">
        <v>24.09</v>
      </c>
      <c r="G521" s="201">
        <f t="shared" si="28"/>
        <v>-367.87999999999374</v>
      </c>
      <c r="H521" s="204">
        <f t="shared" si="29"/>
        <v>0</v>
      </c>
      <c r="I521" s="204">
        <f t="shared" si="30"/>
        <v>5303.5</v>
      </c>
      <c r="J521" s="205">
        <f t="shared" si="31"/>
        <v>-367.87999999999374</v>
      </c>
    </row>
    <row r="522" spans="2:10" ht="12.75" customHeight="1" x14ac:dyDescent="0.25">
      <c r="B522" s="198">
        <v>509</v>
      </c>
      <c r="C522" s="199" t="s">
        <v>1167</v>
      </c>
      <c r="D522" s="199"/>
      <c r="E522" s="199" t="s">
        <v>1168</v>
      </c>
      <c r="F522" s="200">
        <v>13.31</v>
      </c>
      <c r="G522" s="201">
        <f t="shared" si="28"/>
        <v>-354.56999999999374</v>
      </c>
      <c r="H522" s="204">
        <f t="shared" si="29"/>
        <v>0</v>
      </c>
      <c r="I522" s="204">
        <f t="shared" si="30"/>
        <v>5303.5</v>
      </c>
      <c r="J522" s="205">
        <f t="shared" si="31"/>
        <v>-354.56999999999374</v>
      </c>
    </row>
    <row r="523" spans="2:10" ht="12.75" customHeight="1" x14ac:dyDescent="0.25">
      <c r="B523" s="198">
        <v>510</v>
      </c>
      <c r="C523" s="199" t="s">
        <v>1169</v>
      </c>
      <c r="D523" s="199"/>
      <c r="E523" s="199" t="s">
        <v>1170</v>
      </c>
      <c r="F523" s="200">
        <v>224.63</v>
      </c>
      <c r="G523" s="201">
        <f t="shared" si="28"/>
        <v>-129.93999999999374</v>
      </c>
      <c r="H523" s="204">
        <f t="shared" si="29"/>
        <v>0</v>
      </c>
      <c r="I523" s="204">
        <f t="shared" si="30"/>
        <v>5303.5</v>
      </c>
      <c r="J523" s="205">
        <f t="shared" si="31"/>
        <v>-129.93999999999374</v>
      </c>
    </row>
    <row r="524" spans="2:10" ht="12.75" customHeight="1" x14ac:dyDescent="0.25">
      <c r="B524" s="198">
        <v>511</v>
      </c>
      <c r="C524" s="199" t="s">
        <v>1171</v>
      </c>
      <c r="D524" s="199"/>
      <c r="E524" s="199" t="s">
        <v>1172</v>
      </c>
      <c r="F524" s="200">
        <v>2.19</v>
      </c>
      <c r="G524" s="201">
        <f t="shared" si="28"/>
        <v>-127.74999999999375</v>
      </c>
      <c r="H524" s="204">
        <f t="shared" si="29"/>
        <v>0</v>
      </c>
      <c r="I524" s="204">
        <f t="shared" si="30"/>
        <v>5303.5</v>
      </c>
      <c r="J524" s="205">
        <f t="shared" si="31"/>
        <v>-127.74999999999375</v>
      </c>
    </row>
    <row r="525" spans="2:10" ht="12.75" customHeight="1" x14ac:dyDescent="0.25">
      <c r="B525" s="198">
        <v>512</v>
      </c>
      <c r="C525" s="199" t="s">
        <v>1173</v>
      </c>
      <c r="D525" s="199"/>
      <c r="E525" s="199" t="s">
        <v>1174</v>
      </c>
      <c r="F525" s="200">
        <v>13.48</v>
      </c>
      <c r="G525" s="201">
        <f t="shared" si="28"/>
        <v>-114.26999999999374</v>
      </c>
      <c r="H525" s="204">
        <f t="shared" si="29"/>
        <v>0</v>
      </c>
      <c r="I525" s="204">
        <f t="shared" si="30"/>
        <v>5303.5</v>
      </c>
      <c r="J525" s="205">
        <f t="shared" si="31"/>
        <v>-114.26999999999374</v>
      </c>
    </row>
    <row r="526" spans="2:10" ht="12.75" customHeight="1" x14ac:dyDescent="0.25">
      <c r="B526" s="198">
        <v>513</v>
      </c>
      <c r="C526" s="199" t="s">
        <v>1175</v>
      </c>
      <c r="D526" s="199"/>
      <c r="E526" s="199" t="s">
        <v>1176</v>
      </c>
      <c r="F526" s="200">
        <v>71.98</v>
      </c>
      <c r="G526" s="201">
        <f t="shared" ref="G526:G589" si="32">F526+J525</f>
        <v>-42.289999999993739</v>
      </c>
      <c r="H526" s="204">
        <f t="shared" ref="H526:H589" si="33">IF(G526&gt;0,ROUND(G526/I526+0.5,0),0)</f>
        <v>0</v>
      </c>
      <c r="I526" s="204">
        <f t="shared" ref="I526:I589" si="34">$C$10</f>
        <v>5303.5</v>
      </c>
      <c r="J526" s="205">
        <f t="shared" ref="J526:J589" si="35">G526-(H526*I526)</f>
        <v>-42.289999999993739</v>
      </c>
    </row>
    <row r="527" spans="2:10" ht="12.75" customHeight="1" x14ac:dyDescent="0.25">
      <c r="B527" s="198">
        <v>514</v>
      </c>
      <c r="C527" s="199" t="s">
        <v>1177</v>
      </c>
      <c r="D527" s="199"/>
      <c r="E527" s="199" t="s">
        <v>1178</v>
      </c>
      <c r="F527" s="200">
        <v>48.35</v>
      </c>
      <c r="G527" s="201">
        <f t="shared" si="32"/>
        <v>6.0600000000062622</v>
      </c>
      <c r="H527" s="204">
        <f t="shared" si="33"/>
        <v>1</v>
      </c>
      <c r="I527" s="204">
        <f t="shared" si="34"/>
        <v>5303.5</v>
      </c>
      <c r="J527" s="205">
        <f t="shared" si="35"/>
        <v>-5297.4399999999941</v>
      </c>
    </row>
    <row r="528" spans="2:10" ht="12.75" customHeight="1" x14ac:dyDescent="0.25">
      <c r="B528" s="198">
        <v>515</v>
      </c>
      <c r="C528" s="199" t="s">
        <v>1179</v>
      </c>
      <c r="D528" s="199"/>
      <c r="E528" s="199" t="s">
        <v>1180</v>
      </c>
      <c r="F528" s="200">
        <v>130.58000000000001</v>
      </c>
      <c r="G528" s="201">
        <f t="shared" si="32"/>
        <v>-5166.8599999999942</v>
      </c>
      <c r="H528" s="204">
        <f t="shared" si="33"/>
        <v>0</v>
      </c>
      <c r="I528" s="204">
        <f t="shared" si="34"/>
        <v>5303.5</v>
      </c>
      <c r="J528" s="205">
        <f t="shared" si="35"/>
        <v>-5166.8599999999942</v>
      </c>
    </row>
    <row r="529" spans="2:10" ht="12.75" customHeight="1" x14ac:dyDescent="0.25">
      <c r="B529" s="198">
        <v>516</v>
      </c>
      <c r="C529" s="199" t="s">
        <v>1181</v>
      </c>
      <c r="D529" s="199"/>
      <c r="E529" s="199" t="s">
        <v>1182</v>
      </c>
      <c r="F529" s="200">
        <v>13.82</v>
      </c>
      <c r="G529" s="201">
        <f t="shared" si="32"/>
        <v>-5153.0399999999945</v>
      </c>
      <c r="H529" s="204">
        <f t="shared" si="33"/>
        <v>0</v>
      </c>
      <c r="I529" s="204">
        <f t="shared" si="34"/>
        <v>5303.5</v>
      </c>
      <c r="J529" s="205">
        <f t="shared" si="35"/>
        <v>-5153.0399999999945</v>
      </c>
    </row>
    <row r="530" spans="2:10" ht="12.75" customHeight="1" x14ac:dyDescent="0.25">
      <c r="B530" s="198">
        <v>517</v>
      </c>
      <c r="C530" s="199" t="s">
        <v>1183</v>
      </c>
      <c r="D530" s="199"/>
      <c r="E530" s="199" t="s">
        <v>1184</v>
      </c>
      <c r="F530" s="200">
        <v>121.77</v>
      </c>
      <c r="G530" s="201">
        <f t="shared" si="32"/>
        <v>-5031.2699999999941</v>
      </c>
      <c r="H530" s="204">
        <f t="shared" si="33"/>
        <v>0</v>
      </c>
      <c r="I530" s="204">
        <f t="shared" si="34"/>
        <v>5303.5</v>
      </c>
      <c r="J530" s="205">
        <f t="shared" si="35"/>
        <v>-5031.2699999999941</v>
      </c>
    </row>
    <row r="531" spans="2:10" ht="12.75" customHeight="1" x14ac:dyDescent="0.25">
      <c r="B531" s="198">
        <v>518</v>
      </c>
      <c r="C531" s="199" t="s">
        <v>1185</v>
      </c>
      <c r="D531" s="199"/>
      <c r="E531" s="199" t="s">
        <v>1186</v>
      </c>
      <c r="F531" s="200">
        <v>94.35</v>
      </c>
      <c r="G531" s="201">
        <f t="shared" si="32"/>
        <v>-4936.9199999999937</v>
      </c>
      <c r="H531" s="204">
        <f t="shared" si="33"/>
        <v>0</v>
      </c>
      <c r="I531" s="204">
        <f t="shared" si="34"/>
        <v>5303.5</v>
      </c>
      <c r="J531" s="205">
        <f t="shared" si="35"/>
        <v>-4936.9199999999937</v>
      </c>
    </row>
    <row r="532" spans="2:10" ht="12.75" customHeight="1" x14ac:dyDescent="0.25">
      <c r="B532" s="198">
        <v>519</v>
      </c>
      <c r="C532" s="199" t="s">
        <v>1187</v>
      </c>
      <c r="D532" s="199"/>
      <c r="E532" s="199" t="s">
        <v>1188</v>
      </c>
      <c r="F532" s="200">
        <v>52.4</v>
      </c>
      <c r="G532" s="201">
        <f t="shared" si="32"/>
        <v>-4884.5199999999941</v>
      </c>
      <c r="H532" s="204">
        <f t="shared" si="33"/>
        <v>0</v>
      </c>
      <c r="I532" s="204">
        <f t="shared" si="34"/>
        <v>5303.5</v>
      </c>
      <c r="J532" s="205">
        <f t="shared" si="35"/>
        <v>-4884.5199999999941</v>
      </c>
    </row>
    <row r="533" spans="2:10" ht="12.75" customHeight="1" x14ac:dyDescent="0.25">
      <c r="B533" s="198">
        <v>520</v>
      </c>
      <c r="C533" s="199" t="s">
        <v>1189</v>
      </c>
      <c r="D533" s="199"/>
      <c r="E533" s="199" t="s">
        <v>1190</v>
      </c>
      <c r="F533" s="200">
        <v>107.13</v>
      </c>
      <c r="G533" s="201">
        <f t="shared" si="32"/>
        <v>-4777.389999999994</v>
      </c>
      <c r="H533" s="204">
        <f t="shared" si="33"/>
        <v>0</v>
      </c>
      <c r="I533" s="204">
        <f t="shared" si="34"/>
        <v>5303.5</v>
      </c>
      <c r="J533" s="205">
        <f t="shared" si="35"/>
        <v>-4777.389999999994</v>
      </c>
    </row>
    <row r="534" spans="2:10" ht="12.75" customHeight="1" x14ac:dyDescent="0.25">
      <c r="B534" s="198">
        <v>521</v>
      </c>
      <c r="C534" s="199" t="s">
        <v>1191</v>
      </c>
      <c r="D534" s="199"/>
      <c r="E534" s="199" t="s">
        <v>1192</v>
      </c>
      <c r="F534" s="200">
        <v>465.7</v>
      </c>
      <c r="G534" s="201">
        <f t="shared" si="32"/>
        <v>-4311.6899999999941</v>
      </c>
      <c r="H534" s="204">
        <f t="shared" si="33"/>
        <v>0</v>
      </c>
      <c r="I534" s="204">
        <f t="shared" si="34"/>
        <v>5303.5</v>
      </c>
      <c r="J534" s="205">
        <f t="shared" si="35"/>
        <v>-4311.6899999999941</v>
      </c>
    </row>
    <row r="535" spans="2:10" ht="12.75" customHeight="1" x14ac:dyDescent="0.25">
      <c r="B535" s="198">
        <v>522</v>
      </c>
      <c r="C535" s="199" t="s">
        <v>1193</v>
      </c>
      <c r="D535" s="199"/>
      <c r="E535" s="199" t="s">
        <v>1194</v>
      </c>
      <c r="F535" s="200">
        <v>798.34</v>
      </c>
      <c r="G535" s="201">
        <f t="shared" si="32"/>
        <v>-3513.349999999994</v>
      </c>
      <c r="H535" s="204">
        <f t="shared" si="33"/>
        <v>0</v>
      </c>
      <c r="I535" s="204">
        <f t="shared" si="34"/>
        <v>5303.5</v>
      </c>
      <c r="J535" s="205">
        <f t="shared" si="35"/>
        <v>-3513.349999999994</v>
      </c>
    </row>
    <row r="536" spans="2:10" ht="12.75" customHeight="1" x14ac:dyDescent="0.25">
      <c r="B536" s="198">
        <v>523</v>
      </c>
      <c r="C536" s="199" t="s">
        <v>1195</v>
      </c>
      <c r="D536" s="199"/>
      <c r="E536" s="199" t="s">
        <v>1196</v>
      </c>
      <c r="F536" s="200">
        <v>79.83</v>
      </c>
      <c r="G536" s="201">
        <f t="shared" si="32"/>
        <v>-3433.5199999999941</v>
      </c>
      <c r="H536" s="204">
        <f t="shared" si="33"/>
        <v>0</v>
      </c>
      <c r="I536" s="204">
        <f t="shared" si="34"/>
        <v>5303.5</v>
      </c>
      <c r="J536" s="205">
        <f t="shared" si="35"/>
        <v>-3433.5199999999941</v>
      </c>
    </row>
    <row r="537" spans="2:10" ht="12.75" customHeight="1" x14ac:dyDescent="0.25">
      <c r="B537" s="198">
        <v>524</v>
      </c>
      <c r="C537" s="199" t="s">
        <v>1197</v>
      </c>
      <c r="D537" s="199"/>
      <c r="E537" s="199" t="s">
        <v>1198</v>
      </c>
      <c r="F537" s="200">
        <v>39.92</v>
      </c>
      <c r="G537" s="201">
        <f t="shared" si="32"/>
        <v>-3393.599999999994</v>
      </c>
      <c r="H537" s="204">
        <f t="shared" si="33"/>
        <v>0</v>
      </c>
      <c r="I537" s="204">
        <f t="shared" si="34"/>
        <v>5303.5</v>
      </c>
      <c r="J537" s="205">
        <f t="shared" si="35"/>
        <v>-3393.599999999994</v>
      </c>
    </row>
    <row r="538" spans="2:10" ht="12.75" customHeight="1" x14ac:dyDescent="0.25">
      <c r="B538" s="198">
        <v>525</v>
      </c>
      <c r="C538" s="199" t="s">
        <v>1199</v>
      </c>
      <c r="D538" s="199"/>
      <c r="E538" s="199" t="s">
        <v>1200</v>
      </c>
      <c r="F538" s="200">
        <v>39.92</v>
      </c>
      <c r="G538" s="201">
        <f t="shared" si="32"/>
        <v>-3353.6799999999939</v>
      </c>
      <c r="H538" s="204">
        <f t="shared" si="33"/>
        <v>0</v>
      </c>
      <c r="I538" s="204">
        <f t="shared" si="34"/>
        <v>5303.5</v>
      </c>
      <c r="J538" s="205">
        <f t="shared" si="35"/>
        <v>-3353.6799999999939</v>
      </c>
    </row>
    <row r="539" spans="2:10" ht="12.75" customHeight="1" x14ac:dyDescent="0.25">
      <c r="B539" s="198">
        <v>526</v>
      </c>
      <c r="C539" s="199" t="s">
        <v>1201</v>
      </c>
      <c r="D539" s="199"/>
      <c r="E539" s="199" t="s">
        <v>1202</v>
      </c>
      <c r="F539" s="200">
        <v>266.11</v>
      </c>
      <c r="G539" s="201">
        <f t="shared" si="32"/>
        <v>-3087.5699999999938</v>
      </c>
      <c r="H539" s="204">
        <f t="shared" si="33"/>
        <v>0</v>
      </c>
      <c r="I539" s="204">
        <f t="shared" si="34"/>
        <v>5303.5</v>
      </c>
      <c r="J539" s="205">
        <f t="shared" si="35"/>
        <v>-3087.5699999999938</v>
      </c>
    </row>
    <row r="540" spans="2:10" ht="12.75" customHeight="1" x14ac:dyDescent="0.25">
      <c r="B540" s="198">
        <v>527</v>
      </c>
      <c r="C540" s="199" t="s">
        <v>1203</v>
      </c>
      <c r="D540" s="199"/>
      <c r="E540" s="199" t="s">
        <v>1204</v>
      </c>
      <c r="F540" s="200">
        <v>133.06</v>
      </c>
      <c r="G540" s="201">
        <f t="shared" si="32"/>
        <v>-2954.5099999999939</v>
      </c>
      <c r="H540" s="204">
        <f t="shared" si="33"/>
        <v>0</v>
      </c>
      <c r="I540" s="204">
        <f t="shared" si="34"/>
        <v>5303.5</v>
      </c>
      <c r="J540" s="205">
        <f t="shared" si="35"/>
        <v>-2954.5099999999939</v>
      </c>
    </row>
    <row r="541" spans="2:10" ht="12.75" customHeight="1" x14ac:dyDescent="0.25">
      <c r="B541" s="198">
        <v>528</v>
      </c>
      <c r="C541" s="199" t="s">
        <v>1205</v>
      </c>
      <c r="D541" s="199"/>
      <c r="E541" s="199" t="s">
        <v>1206</v>
      </c>
      <c r="F541" s="200">
        <v>133.06</v>
      </c>
      <c r="G541" s="201">
        <f t="shared" si="32"/>
        <v>-2821.4499999999939</v>
      </c>
      <c r="H541" s="204">
        <f t="shared" si="33"/>
        <v>0</v>
      </c>
      <c r="I541" s="204">
        <f t="shared" si="34"/>
        <v>5303.5</v>
      </c>
      <c r="J541" s="205">
        <f t="shared" si="35"/>
        <v>-2821.4499999999939</v>
      </c>
    </row>
    <row r="542" spans="2:10" ht="12.75" customHeight="1" x14ac:dyDescent="0.25">
      <c r="B542" s="198">
        <v>529</v>
      </c>
      <c r="C542" s="199" t="s">
        <v>1207</v>
      </c>
      <c r="D542" s="199"/>
      <c r="E542" s="199" t="s">
        <v>1208</v>
      </c>
      <c r="F542" s="200">
        <v>-2.1</v>
      </c>
      <c r="G542" s="201">
        <f t="shared" si="32"/>
        <v>-2823.5499999999938</v>
      </c>
      <c r="H542" s="204">
        <f t="shared" si="33"/>
        <v>0</v>
      </c>
      <c r="I542" s="204">
        <f t="shared" si="34"/>
        <v>5303.5</v>
      </c>
      <c r="J542" s="205">
        <f t="shared" si="35"/>
        <v>-2823.5499999999938</v>
      </c>
    </row>
    <row r="543" spans="2:10" ht="12.75" customHeight="1" x14ac:dyDescent="0.25">
      <c r="B543" s="198">
        <v>530</v>
      </c>
      <c r="C543" s="199" t="s">
        <v>1209</v>
      </c>
      <c r="D543" s="199"/>
      <c r="E543" s="199" t="s">
        <v>1210</v>
      </c>
      <c r="F543" s="200">
        <v>9.91</v>
      </c>
      <c r="G543" s="201">
        <f t="shared" si="32"/>
        <v>-2813.639999999994</v>
      </c>
      <c r="H543" s="204">
        <f t="shared" si="33"/>
        <v>0</v>
      </c>
      <c r="I543" s="204">
        <f t="shared" si="34"/>
        <v>5303.5</v>
      </c>
      <c r="J543" s="205">
        <f t="shared" si="35"/>
        <v>-2813.639999999994</v>
      </c>
    </row>
    <row r="544" spans="2:10" ht="12.75" customHeight="1" x14ac:dyDescent="0.25">
      <c r="B544" s="198">
        <v>531</v>
      </c>
      <c r="C544" s="199" t="s">
        <v>1211</v>
      </c>
      <c r="D544" s="199"/>
      <c r="E544" s="199" t="s">
        <v>1212</v>
      </c>
      <c r="F544" s="200">
        <v>25.13</v>
      </c>
      <c r="G544" s="201">
        <f t="shared" si="32"/>
        <v>-2788.5099999999939</v>
      </c>
      <c r="H544" s="204">
        <f t="shared" si="33"/>
        <v>0</v>
      </c>
      <c r="I544" s="204">
        <f t="shared" si="34"/>
        <v>5303.5</v>
      </c>
      <c r="J544" s="205">
        <f t="shared" si="35"/>
        <v>-2788.5099999999939</v>
      </c>
    </row>
    <row r="545" spans="2:10" ht="12.75" customHeight="1" x14ac:dyDescent="0.25">
      <c r="B545" s="198">
        <v>532</v>
      </c>
      <c r="C545" s="199" t="s">
        <v>1213</v>
      </c>
      <c r="D545" s="199"/>
      <c r="E545" s="199" t="s">
        <v>1214</v>
      </c>
      <c r="F545" s="200">
        <v>8.3800000000000008</v>
      </c>
      <c r="G545" s="201">
        <f t="shared" si="32"/>
        <v>-2780.1299999999937</v>
      </c>
      <c r="H545" s="204">
        <f t="shared" si="33"/>
        <v>0</v>
      </c>
      <c r="I545" s="204">
        <f t="shared" si="34"/>
        <v>5303.5</v>
      </c>
      <c r="J545" s="205">
        <f t="shared" si="35"/>
        <v>-2780.1299999999937</v>
      </c>
    </row>
    <row r="546" spans="2:10" ht="12.75" customHeight="1" x14ac:dyDescent="0.25">
      <c r="B546" s="198">
        <v>533</v>
      </c>
      <c r="C546" s="199" t="s">
        <v>1215</v>
      </c>
      <c r="D546" s="199"/>
      <c r="E546" s="199" t="s">
        <v>1216</v>
      </c>
      <c r="F546" s="200">
        <v>-0.91</v>
      </c>
      <c r="G546" s="201">
        <f t="shared" si="32"/>
        <v>-2781.0399999999936</v>
      </c>
      <c r="H546" s="204">
        <f t="shared" si="33"/>
        <v>0</v>
      </c>
      <c r="I546" s="204">
        <f t="shared" si="34"/>
        <v>5303.5</v>
      </c>
      <c r="J546" s="205">
        <f t="shared" si="35"/>
        <v>-2781.0399999999936</v>
      </c>
    </row>
    <row r="547" spans="2:10" ht="12.75" customHeight="1" x14ac:dyDescent="0.25">
      <c r="B547" s="198">
        <v>534</v>
      </c>
      <c r="C547" s="199" t="s">
        <v>1217</v>
      </c>
      <c r="D547" s="199"/>
      <c r="E547" s="199" t="s">
        <v>1218</v>
      </c>
      <c r="F547" s="200">
        <v>24.76</v>
      </c>
      <c r="G547" s="201">
        <f t="shared" si="32"/>
        <v>-2756.2799999999934</v>
      </c>
      <c r="H547" s="204">
        <f t="shared" si="33"/>
        <v>0</v>
      </c>
      <c r="I547" s="204">
        <f t="shared" si="34"/>
        <v>5303.5</v>
      </c>
      <c r="J547" s="205">
        <f t="shared" si="35"/>
        <v>-2756.2799999999934</v>
      </c>
    </row>
    <row r="548" spans="2:10" ht="12.75" customHeight="1" x14ac:dyDescent="0.25">
      <c r="B548" s="198">
        <v>535</v>
      </c>
      <c r="C548" s="199" t="s">
        <v>1219</v>
      </c>
      <c r="D548" s="199"/>
      <c r="E548" s="199" t="s">
        <v>1220</v>
      </c>
      <c r="F548" s="200">
        <v>567.05999999999995</v>
      </c>
      <c r="G548" s="201">
        <f t="shared" si="32"/>
        <v>-2189.2199999999934</v>
      </c>
      <c r="H548" s="204">
        <f t="shared" si="33"/>
        <v>0</v>
      </c>
      <c r="I548" s="204">
        <f t="shared" si="34"/>
        <v>5303.5</v>
      </c>
      <c r="J548" s="205">
        <f t="shared" si="35"/>
        <v>-2189.2199999999934</v>
      </c>
    </row>
    <row r="549" spans="2:10" ht="12.75" customHeight="1" x14ac:dyDescent="0.25">
      <c r="B549" s="198">
        <v>536</v>
      </c>
      <c r="C549" s="199" t="s">
        <v>1221</v>
      </c>
      <c r="D549" s="199"/>
      <c r="E549" s="199" t="s">
        <v>1222</v>
      </c>
      <c r="F549" s="200">
        <v>4889.04</v>
      </c>
      <c r="G549" s="201">
        <f t="shared" si="32"/>
        <v>2699.8200000000065</v>
      </c>
      <c r="H549" s="204">
        <f t="shared" si="33"/>
        <v>1</v>
      </c>
      <c r="I549" s="204">
        <f t="shared" si="34"/>
        <v>5303.5</v>
      </c>
      <c r="J549" s="205">
        <f t="shared" si="35"/>
        <v>-2603.6799999999935</v>
      </c>
    </row>
    <row r="550" spans="2:10" ht="12.75" customHeight="1" x14ac:dyDescent="0.25">
      <c r="B550" s="198">
        <v>537</v>
      </c>
      <c r="C550" s="199" t="s">
        <v>1223</v>
      </c>
      <c r="D550" s="199"/>
      <c r="E550" s="199" t="s">
        <v>1224</v>
      </c>
      <c r="F550" s="200">
        <v>-0.04</v>
      </c>
      <c r="G550" s="201">
        <f t="shared" si="32"/>
        <v>-2603.7199999999934</v>
      </c>
      <c r="H550" s="204">
        <f t="shared" si="33"/>
        <v>0</v>
      </c>
      <c r="I550" s="204">
        <f t="shared" si="34"/>
        <v>5303.5</v>
      </c>
      <c r="J550" s="205">
        <f t="shared" si="35"/>
        <v>-2603.7199999999934</v>
      </c>
    </row>
    <row r="551" spans="2:10" ht="12.75" customHeight="1" x14ac:dyDescent="0.25">
      <c r="B551" s="198">
        <v>538</v>
      </c>
      <c r="C551" s="199" t="s">
        <v>1225</v>
      </c>
      <c r="D551" s="199"/>
      <c r="E551" s="199" t="s">
        <v>1226</v>
      </c>
      <c r="F551" s="200">
        <v>7.0000000000000007E-2</v>
      </c>
      <c r="G551" s="201">
        <f t="shared" si="32"/>
        <v>-2603.6499999999933</v>
      </c>
      <c r="H551" s="204">
        <f t="shared" si="33"/>
        <v>0</v>
      </c>
      <c r="I551" s="204">
        <f t="shared" si="34"/>
        <v>5303.5</v>
      </c>
      <c r="J551" s="205">
        <f t="shared" si="35"/>
        <v>-2603.6499999999933</v>
      </c>
    </row>
    <row r="552" spans="2:10" ht="12.75" customHeight="1" x14ac:dyDescent="0.25">
      <c r="B552" s="198">
        <v>539</v>
      </c>
      <c r="C552" s="199" t="s">
        <v>1227</v>
      </c>
      <c r="D552" s="199"/>
      <c r="E552" s="199" t="s">
        <v>1228</v>
      </c>
      <c r="F552" s="200">
        <v>0.01</v>
      </c>
      <c r="G552" s="201">
        <f t="shared" si="32"/>
        <v>-2603.6399999999931</v>
      </c>
      <c r="H552" s="204">
        <f t="shared" si="33"/>
        <v>0</v>
      </c>
      <c r="I552" s="204">
        <f t="shared" si="34"/>
        <v>5303.5</v>
      </c>
      <c r="J552" s="205">
        <f t="shared" si="35"/>
        <v>-2603.6399999999931</v>
      </c>
    </row>
    <row r="553" spans="2:10" ht="12.75" customHeight="1" x14ac:dyDescent="0.25">
      <c r="B553" s="198">
        <v>540</v>
      </c>
      <c r="C553" s="199" t="s">
        <v>1229</v>
      </c>
      <c r="D553" s="199"/>
      <c r="E553" s="199" t="s">
        <v>1230</v>
      </c>
      <c r="F553" s="200">
        <v>139.24</v>
      </c>
      <c r="G553" s="201">
        <f t="shared" si="32"/>
        <v>-2464.3999999999933</v>
      </c>
      <c r="H553" s="204">
        <f t="shared" si="33"/>
        <v>0</v>
      </c>
      <c r="I553" s="204">
        <f t="shared" si="34"/>
        <v>5303.5</v>
      </c>
      <c r="J553" s="205">
        <f t="shared" si="35"/>
        <v>-2464.3999999999933</v>
      </c>
    </row>
    <row r="554" spans="2:10" ht="12.75" customHeight="1" x14ac:dyDescent="0.25">
      <c r="B554" s="198">
        <v>541</v>
      </c>
      <c r="C554" s="199" t="s">
        <v>1231</v>
      </c>
      <c r="D554" s="199"/>
      <c r="E554" s="199" t="s">
        <v>1232</v>
      </c>
      <c r="F554" s="200">
        <v>162.56</v>
      </c>
      <c r="G554" s="201">
        <f t="shared" si="32"/>
        <v>-2301.8399999999933</v>
      </c>
      <c r="H554" s="204">
        <f t="shared" si="33"/>
        <v>0</v>
      </c>
      <c r="I554" s="204">
        <f t="shared" si="34"/>
        <v>5303.5</v>
      </c>
      <c r="J554" s="205">
        <f t="shared" si="35"/>
        <v>-2301.8399999999933</v>
      </c>
    </row>
    <row r="555" spans="2:10" ht="12.75" customHeight="1" x14ac:dyDescent="0.25">
      <c r="B555" s="198">
        <v>542</v>
      </c>
      <c r="C555" s="199" t="s">
        <v>1233</v>
      </c>
      <c r="D555" s="199"/>
      <c r="E555" s="199" t="s">
        <v>1234</v>
      </c>
      <c r="F555" s="200">
        <v>61.44</v>
      </c>
      <c r="G555" s="201">
        <f t="shared" si="32"/>
        <v>-2240.3999999999933</v>
      </c>
      <c r="H555" s="204">
        <f t="shared" si="33"/>
        <v>0</v>
      </c>
      <c r="I555" s="204">
        <f t="shared" si="34"/>
        <v>5303.5</v>
      </c>
      <c r="J555" s="205">
        <f t="shared" si="35"/>
        <v>-2240.3999999999933</v>
      </c>
    </row>
    <row r="556" spans="2:10" ht="12.75" customHeight="1" x14ac:dyDescent="0.25">
      <c r="B556" s="198">
        <v>543</v>
      </c>
      <c r="C556" s="199" t="s">
        <v>1235</v>
      </c>
      <c r="D556" s="199"/>
      <c r="E556" s="199" t="s">
        <v>1236</v>
      </c>
      <c r="F556" s="200">
        <v>81</v>
      </c>
      <c r="G556" s="201">
        <f t="shared" si="32"/>
        <v>-2159.3999999999933</v>
      </c>
      <c r="H556" s="204">
        <f t="shared" si="33"/>
        <v>0</v>
      </c>
      <c r="I556" s="204">
        <f t="shared" si="34"/>
        <v>5303.5</v>
      </c>
      <c r="J556" s="205">
        <f t="shared" si="35"/>
        <v>-2159.3999999999933</v>
      </c>
    </row>
    <row r="557" spans="2:10" ht="12.75" customHeight="1" x14ac:dyDescent="0.25">
      <c r="B557" s="198">
        <v>544</v>
      </c>
      <c r="C557" s="199" t="s">
        <v>1237</v>
      </c>
      <c r="D557" s="199"/>
      <c r="E557" s="199" t="s">
        <v>1238</v>
      </c>
      <c r="F557" s="200">
        <v>29.06</v>
      </c>
      <c r="G557" s="201">
        <f t="shared" si="32"/>
        <v>-2130.3399999999933</v>
      </c>
      <c r="H557" s="204">
        <f t="shared" si="33"/>
        <v>0</v>
      </c>
      <c r="I557" s="204">
        <f t="shared" si="34"/>
        <v>5303.5</v>
      </c>
      <c r="J557" s="205">
        <f t="shared" si="35"/>
        <v>-2130.3399999999933</v>
      </c>
    </row>
    <row r="558" spans="2:10" ht="12.75" customHeight="1" x14ac:dyDescent="0.25">
      <c r="B558" s="198">
        <v>545</v>
      </c>
      <c r="C558" s="199" t="s">
        <v>1239</v>
      </c>
      <c r="D558" s="199"/>
      <c r="E558" s="199" t="s">
        <v>1240</v>
      </c>
      <c r="F558" s="200">
        <v>0.03</v>
      </c>
      <c r="G558" s="201">
        <f t="shared" si="32"/>
        <v>-2130.3099999999931</v>
      </c>
      <c r="H558" s="204">
        <f t="shared" si="33"/>
        <v>0</v>
      </c>
      <c r="I558" s="204">
        <f t="shared" si="34"/>
        <v>5303.5</v>
      </c>
      <c r="J558" s="205">
        <f t="shared" si="35"/>
        <v>-2130.3099999999931</v>
      </c>
    </row>
    <row r="559" spans="2:10" ht="12.75" customHeight="1" x14ac:dyDescent="0.25">
      <c r="B559" s="198">
        <v>546</v>
      </c>
      <c r="C559" s="199" t="s">
        <v>1241</v>
      </c>
      <c r="D559" s="199"/>
      <c r="E559" s="199" t="s">
        <v>1242</v>
      </c>
      <c r="F559" s="200">
        <v>27.47</v>
      </c>
      <c r="G559" s="201">
        <f t="shared" si="32"/>
        <v>-2102.8399999999933</v>
      </c>
      <c r="H559" s="204">
        <f t="shared" si="33"/>
        <v>0</v>
      </c>
      <c r="I559" s="204">
        <f t="shared" si="34"/>
        <v>5303.5</v>
      </c>
      <c r="J559" s="205">
        <f t="shared" si="35"/>
        <v>-2102.8399999999933</v>
      </c>
    </row>
    <row r="560" spans="2:10" ht="12.75" customHeight="1" x14ac:dyDescent="0.25">
      <c r="B560" s="198">
        <v>547</v>
      </c>
      <c r="C560" s="199" t="s">
        <v>1243</v>
      </c>
      <c r="D560" s="199"/>
      <c r="E560" s="199" t="s">
        <v>1244</v>
      </c>
      <c r="F560" s="200">
        <v>6.94</v>
      </c>
      <c r="G560" s="201">
        <f t="shared" si="32"/>
        <v>-2095.8999999999933</v>
      </c>
      <c r="H560" s="204">
        <f t="shared" si="33"/>
        <v>0</v>
      </c>
      <c r="I560" s="204">
        <f t="shared" si="34"/>
        <v>5303.5</v>
      </c>
      <c r="J560" s="205">
        <f t="shared" si="35"/>
        <v>-2095.8999999999933</v>
      </c>
    </row>
    <row r="561" spans="2:10" ht="12.75" customHeight="1" x14ac:dyDescent="0.25">
      <c r="B561" s="198">
        <v>548</v>
      </c>
      <c r="C561" s="199" t="s">
        <v>1245</v>
      </c>
      <c r="D561" s="199"/>
      <c r="E561" s="199" t="s">
        <v>1246</v>
      </c>
      <c r="F561" s="200">
        <v>-0.7</v>
      </c>
      <c r="G561" s="201">
        <f t="shared" si="32"/>
        <v>-2096.5999999999931</v>
      </c>
      <c r="H561" s="204">
        <f t="shared" si="33"/>
        <v>0</v>
      </c>
      <c r="I561" s="204">
        <f t="shared" si="34"/>
        <v>5303.5</v>
      </c>
      <c r="J561" s="205">
        <f t="shared" si="35"/>
        <v>-2096.5999999999931</v>
      </c>
    </row>
    <row r="562" spans="2:10" ht="12.75" customHeight="1" x14ac:dyDescent="0.25">
      <c r="B562" s="198">
        <v>549</v>
      </c>
      <c r="C562" s="199" t="s">
        <v>1247</v>
      </c>
      <c r="D562" s="199"/>
      <c r="E562" s="199" t="s">
        <v>1248</v>
      </c>
      <c r="F562" s="200">
        <v>14.78</v>
      </c>
      <c r="G562" s="201">
        <f t="shared" si="32"/>
        <v>-2081.8199999999929</v>
      </c>
      <c r="H562" s="204">
        <f t="shared" si="33"/>
        <v>0</v>
      </c>
      <c r="I562" s="204">
        <f t="shared" si="34"/>
        <v>5303.5</v>
      </c>
      <c r="J562" s="205">
        <f t="shared" si="35"/>
        <v>-2081.8199999999929</v>
      </c>
    </row>
    <row r="563" spans="2:10" ht="12.75" customHeight="1" x14ac:dyDescent="0.25">
      <c r="B563" s="198">
        <v>550</v>
      </c>
      <c r="C563" s="199" t="s">
        <v>1249</v>
      </c>
      <c r="D563" s="199"/>
      <c r="E563" s="199" t="s">
        <v>1250</v>
      </c>
      <c r="F563" s="200">
        <v>3.47</v>
      </c>
      <c r="G563" s="201">
        <f t="shared" si="32"/>
        <v>-2078.3499999999931</v>
      </c>
      <c r="H563" s="204">
        <f t="shared" si="33"/>
        <v>0</v>
      </c>
      <c r="I563" s="204">
        <f t="shared" si="34"/>
        <v>5303.5</v>
      </c>
      <c r="J563" s="205">
        <f t="shared" si="35"/>
        <v>-2078.3499999999931</v>
      </c>
    </row>
    <row r="564" spans="2:10" ht="12.75" customHeight="1" x14ac:dyDescent="0.25">
      <c r="B564" s="198">
        <v>551</v>
      </c>
      <c r="C564" s="199" t="s">
        <v>1251</v>
      </c>
      <c r="D564" s="199"/>
      <c r="E564" s="199" t="s">
        <v>1252</v>
      </c>
      <c r="F564" s="200">
        <v>14.6</v>
      </c>
      <c r="G564" s="201">
        <f t="shared" si="32"/>
        <v>-2063.7499999999932</v>
      </c>
      <c r="H564" s="204">
        <f t="shared" si="33"/>
        <v>0</v>
      </c>
      <c r="I564" s="204">
        <f t="shared" si="34"/>
        <v>5303.5</v>
      </c>
      <c r="J564" s="205">
        <f t="shared" si="35"/>
        <v>-2063.7499999999932</v>
      </c>
    </row>
    <row r="565" spans="2:10" ht="12.75" customHeight="1" x14ac:dyDescent="0.25">
      <c r="B565" s="198">
        <v>552</v>
      </c>
      <c r="C565" s="199" t="s">
        <v>1253</v>
      </c>
      <c r="D565" s="199"/>
      <c r="E565" s="199" t="s">
        <v>1254</v>
      </c>
      <c r="F565" s="200">
        <v>24.32</v>
      </c>
      <c r="G565" s="201">
        <f t="shared" si="32"/>
        <v>-2039.4299999999932</v>
      </c>
      <c r="H565" s="204">
        <f t="shared" si="33"/>
        <v>0</v>
      </c>
      <c r="I565" s="204">
        <f t="shared" si="34"/>
        <v>5303.5</v>
      </c>
      <c r="J565" s="205">
        <f t="shared" si="35"/>
        <v>-2039.4299999999932</v>
      </c>
    </row>
    <row r="566" spans="2:10" ht="12.75" customHeight="1" x14ac:dyDescent="0.25">
      <c r="B566" s="198">
        <v>553</v>
      </c>
      <c r="C566" s="199" t="s">
        <v>1255</v>
      </c>
      <c r="D566" s="199"/>
      <c r="E566" s="199" t="s">
        <v>1256</v>
      </c>
      <c r="F566" s="200">
        <v>5.32</v>
      </c>
      <c r="G566" s="201">
        <f t="shared" si="32"/>
        <v>-2034.1099999999933</v>
      </c>
      <c r="H566" s="204">
        <f t="shared" si="33"/>
        <v>0</v>
      </c>
      <c r="I566" s="204">
        <f t="shared" si="34"/>
        <v>5303.5</v>
      </c>
      <c r="J566" s="205">
        <f t="shared" si="35"/>
        <v>-2034.1099999999933</v>
      </c>
    </row>
    <row r="567" spans="2:10" ht="12.75" customHeight="1" x14ac:dyDescent="0.25">
      <c r="B567" s="198">
        <v>554</v>
      </c>
      <c r="C567" s="199" t="s">
        <v>1257</v>
      </c>
      <c r="D567" s="199"/>
      <c r="E567" s="199" t="s">
        <v>1258</v>
      </c>
      <c r="F567" s="200">
        <v>27.76</v>
      </c>
      <c r="G567" s="201">
        <f t="shared" si="32"/>
        <v>-2006.3499999999933</v>
      </c>
      <c r="H567" s="204">
        <f t="shared" si="33"/>
        <v>0</v>
      </c>
      <c r="I567" s="204">
        <f t="shared" si="34"/>
        <v>5303.5</v>
      </c>
      <c r="J567" s="205">
        <f t="shared" si="35"/>
        <v>-2006.3499999999933</v>
      </c>
    </row>
    <row r="568" spans="2:10" ht="12.75" customHeight="1" x14ac:dyDescent="0.25">
      <c r="B568" s="198">
        <v>555</v>
      </c>
      <c r="C568" s="199" t="s">
        <v>1259</v>
      </c>
      <c r="D568" s="199"/>
      <c r="E568" s="199" t="s">
        <v>1260</v>
      </c>
      <c r="F568" s="200">
        <v>20.97</v>
      </c>
      <c r="G568" s="201">
        <f t="shared" si="32"/>
        <v>-1985.3799999999933</v>
      </c>
      <c r="H568" s="204">
        <f t="shared" si="33"/>
        <v>0</v>
      </c>
      <c r="I568" s="204">
        <f t="shared" si="34"/>
        <v>5303.5</v>
      </c>
      <c r="J568" s="205">
        <f t="shared" si="35"/>
        <v>-1985.3799999999933</v>
      </c>
    </row>
    <row r="569" spans="2:10" ht="12.75" customHeight="1" x14ac:dyDescent="0.25">
      <c r="B569" s="198">
        <v>556</v>
      </c>
      <c r="C569" s="199" t="s">
        <v>1261</v>
      </c>
      <c r="D569" s="199"/>
      <c r="E569" s="199" t="s">
        <v>1262</v>
      </c>
      <c r="F569" s="200">
        <v>-11.2</v>
      </c>
      <c r="G569" s="201">
        <f t="shared" si="32"/>
        <v>-1996.5799999999933</v>
      </c>
      <c r="H569" s="204">
        <f t="shared" si="33"/>
        <v>0</v>
      </c>
      <c r="I569" s="204">
        <f t="shared" si="34"/>
        <v>5303.5</v>
      </c>
      <c r="J569" s="205">
        <f t="shared" si="35"/>
        <v>-1996.5799999999933</v>
      </c>
    </row>
    <row r="570" spans="2:10" ht="12.75" customHeight="1" x14ac:dyDescent="0.25">
      <c r="B570" s="198">
        <v>557</v>
      </c>
      <c r="C570" s="199" t="s">
        <v>1263</v>
      </c>
      <c r="D570" s="199"/>
      <c r="E570" s="199" t="s">
        <v>1264</v>
      </c>
      <c r="F570" s="200">
        <v>48.58</v>
      </c>
      <c r="G570" s="201">
        <f t="shared" si="32"/>
        <v>-1947.9999999999934</v>
      </c>
      <c r="H570" s="204">
        <f t="shared" si="33"/>
        <v>0</v>
      </c>
      <c r="I570" s="204">
        <f t="shared" si="34"/>
        <v>5303.5</v>
      </c>
      <c r="J570" s="205">
        <f t="shared" si="35"/>
        <v>-1947.9999999999934</v>
      </c>
    </row>
    <row r="571" spans="2:10" ht="12.75" customHeight="1" x14ac:dyDescent="0.25">
      <c r="B571" s="198">
        <v>558</v>
      </c>
      <c r="C571" s="199" t="s">
        <v>1265</v>
      </c>
      <c r="D571" s="199"/>
      <c r="E571" s="199" t="s">
        <v>1266</v>
      </c>
      <c r="F571" s="200">
        <v>6.97</v>
      </c>
      <c r="G571" s="201">
        <f t="shared" si="32"/>
        <v>-1941.0299999999934</v>
      </c>
      <c r="H571" s="204">
        <f t="shared" si="33"/>
        <v>0</v>
      </c>
      <c r="I571" s="204">
        <f t="shared" si="34"/>
        <v>5303.5</v>
      </c>
      <c r="J571" s="205">
        <f t="shared" si="35"/>
        <v>-1941.0299999999934</v>
      </c>
    </row>
    <row r="572" spans="2:10" ht="12.75" customHeight="1" x14ac:dyDescent="0.25">
      <c r="B572" s="198">
        <v>559</v>
      </c>
      <c r="C572" s="199" t="s">
        <v>1267</v>
      </c>
      <c r="D572" s="199"/>
      <c r="E572" s="199" t="s">
        <v>1268</v>
      </c>
      <c r="F572" s="200">
        <v>37.020000000000003</v>
      </c>
      <c r="G572" s="201">
        <f t="shared" si="32"/>
        <v>-1904.0099999999934</v>
      </c>
      <c r="H572" s="204">
        <f t="shared" si="33"/>
        <v>0</v>
      </c>
      <c r="I572" s="204">
        <f t="shared" si="34"/>
        <v>5303.5</v>
      </c>
      <c r="J572" s="205">
        <f t="shared" si="35"/>
        <v>-1904.0099999999934</v>
      </c>
    </row>
    <row r="573" spans="2:10" ht="12.75" customHeight="1" x14ac:dyDescent="0.25">
      <c r="B573" s="198">
        <v>560</v>
      </c>
      <c r="C573" s="199" t="s">
        <v>1269</v>
      </c>
      <c r="D573" s="199"/>
      <c r="E573" s="199" t="s">
        <v>1270</v>
      </c>
      <c r="F573" s="200">
        <v>40.49</v>
      </c>
      <c r="G573" s="201">
        <f t="shared" si="32"/>
        <v>-1863.5199999999934</v>
      </c>
      <c r="H573" s="204">
        <f t="shared" si="33"/>
        <v>0</v>
      </c>
      <c r="I573" s="204">
        <f t="shared" si="34"/>
        <v>5303.5</v>
      </c>
      <c r="J573" s="205">
        <f t="shared" si="35"/>
        <v>-1863.5199999999934</v>
      </c>
    </row>
    <row r="574" spans="2:10" ht="12.75" customHeight="1" x14ac:dyDescent="0.25">
      <c r="B574" s="198">
        <v>561</v>
      </c>
      <c r="C574" s="199" t="s">
        <v>1271</v>
      </c>
      <c r="D574" s="199"/>
      <c r="E574" s="199" t="s">
        <v>1272</v>
      </c>
      <c r="F574" s="200">
        <v>21.21</v>
      </c>
      <c r="G574" s="201">
        <f t="shared" si="32"/>
        <v>-1842.3099999999934</v>
      </c>
      <c r="H574" s="204">
        <f t="shared" si="33"/>
        <v>0</v>
      </c>
      <c r="I574" s="204">
        <f t="shared" si="34"/>
        <v>5303.5</v>
      </c>
      <c r="J574" s="205">
        <f t="shared" si="35"/>
        <v>-1842.3099999999934</v>
      </c>
    </row>
    <row r="575" spans="2:10" ht="12.75" customHeight="1" x14ac:dyDescent="0.25">
      <c r="B575" s="198">
        <v>562</v>
      </c>
      <c r="C575" s="199" t="s">
        <v>1273</v>
      </c>
      <c r="D575" s="199"/>
      <c r="E575" s="199" t="s">
        <v>1274</v>
      </c>
      <c r="F575" s="200">
        <v>32.22</v>
      </c>
      <c r="G575" s="201">
        <f t="shared" si="32"/>
        <v>-1810.0899999999933</v>
      </c>
      <c r="H575" s="204">
        <f t="shared" si="33"/>
        <v>0</v>
      </c>
      <c r="I575" s="204">
        <f t="shared" si="34"/>
        <v>5303.5</v>
      </c>
      <c r="J575" s="205">
        <f t="shared" si="35"/>
        <v>-1810.0899999999933</v>
      </c>
    </row>
    <row r="576" spans="2:10" ht="12.75" customHeight="1" x14ac:dyDescent="0.25">
      <c r="B576" s="198">
        <v>563</v>
      </c>
      <c r="C576" s="199" t="s">
        <v>1275</v>
      </c>
      <c r="D576" s="199"/>
      <c r="E576" s="199" t="s">
        <v>1276</v>
      </c>
      <c r="F576" s="200">
        <v>94.04</v>
      </c>
      <c r="G576" s="201">
        <f t="shared" si="32"/>
        <v>-1716.0499999999934</v>
      </c>
      <c r="H576" s="204">
        <f t="shared" si="33"/>
        <v>0</v>
      </c>
      <c r="I576" s="204">
        <f t="shared" si="34"/>
        <v>5303.5</v>
      </c>
      <c r="J576" s="205">
        <f t="shared" si="35"/>
        <v>-1716.0499999999934</v>
      </c>
    </row>
    <row r="577" spans="2:10" ht="12.75" customHeight="1" x14ac:dyDescent="0.25">
      <c r="B577" s="198">
        <v>564</v>
      </c>
      <c r="C577" s="199" t="s">
        <v>1277</v>
      </c>
      <c r="D577" s="199"/>
      <c r="E577" s="199" t="s">
        <v>1278</v>
      </c>
      <c r="F577" s="200">
        <v>3.31</v>
      </c>
      <c r="G577" s="201">
        <f t="shared" si="32"/>
        <v>-1712.7399999999934</v>
      </c>
      <c r="H577" s="204">
        <f t="shared" si="33"/>
        <v>0</v>
      </c>
      <c r="I577" s="204">
        <f t="shared" si="34"/>
        <v>5303.5</v>
      </c>
      <c r="J577" s="205">
        <f t="shared" si="35"/>
        <v>-1712.7399999999934</v>
      </c>
    </row>
    <row r="578" spans="2:10" ht="12.75" customHeight="1" x14ac:dyDescent="0.25">
      <c r="B578" s="198">
        <v>565</v>
      </c>
      <c r="C578" s="199" t="s">
        <v>1279</v>
      </c>
      <c r="D578" s="199"/>
      <c r="E578" s="199" t="s">
        <v>1280</v>
      </c>
      <c r="F578" s="200">
        <v>-1.94</v>
      </c>
      <c r="G578" s="201">
        <f t="shared" si="32"/>
        <v>-1714.6799999999935</v>
      </c>
      <c r="H578" s="204">
        <f t="shared" si="33"/>
        <v>0</v>
      </c>
      <c r="I578" s="204">
        <f t="shared" si="34"/>
        <v>5303.5</v>
      </c>
      <c r="J578" s="205">
        <f t="shared" si="35"/>
        <v>-1714.6799999999935</v>
      </c>
    </row>
    <row r="579" spans="2:10" ht="12.75" customHeight="1" x14ac:dyDescent="0.25">
      <c r="B579" s="198">
        <v>566</v>
      </c>
      <c r="C579" s="199" t="s">
        <v>1281</v>
      </c>
      <c r="D579" s="199"/>
      <c r="E579" s="199" t="s">
        <v>1282</v>
      </c>
      <c r="F579" s="200">
        <v>20.82</v>
      </c>
      <c r="G579" s="201">
        <f t="shared" si="32"/>
        <v>-1693.8599999999935</v>
      </c>
      <c r="H579" s="204">
        <f t="shared" si="33"/>
        <v>0</v>
      </c>
      <c r="I579" s="204">
        <f t="shared" si="34"/>
        <v>5303.5</v>
      </c>
      <c r="J579" s="205">
        <f t="shared" si="35"/>
        <v>-1693.8599999999935</v>
      </c>
    </row>
    <row r="580" spans="2:10" ht="12.75" customHeight="1" x14ac:dyDescent="0.25">
      <c r="B580" s="198">
        <v>567</v>
      </c>
      <c r="C580" s="199" t="s">
        <v>1283</v>
      </c>
      <c r="D580" s="199"/>
      <c r="E580" s="199" t="s">
        <v>1284</v>
      </c>
      <c r="F580" s="200">
        <v>-0.02</v>
      </c>
      <c r="G580" s="201">
        <f t="shared" si="32"/>
        <v>-1693.8799999999935</v>
      </c>
      <c r="H580" s="204">
        <f t="shared" si="33"/>
        <v>0</v>
      </c>
      <c r="I580" s="204">
        <f t="shared" si="34"/>
        <v>5303.5</v>
      </c>
      <c r="J580" s="205">
        <f t="shared" si="35"/>
        <v>-1693.8799999999935</v>
      </c>
    </row>
    <row r="581" spans="2:10" ht="12.75" customHeight="1" x14ac:dyDescent="0.25">
      <c r="B581" s="198">
        <v>568</v>
      </c>
      <c r="C581" s="199" t="s">
        <v>1285</v>
      </c>
      <c r="D581" s="199"/>
      <c r="E581" s="199" t="s">
        <v>1286</v>
      </c>
      <c r="F581" s="200">
        <v>21.13</v>
      </c>
      <c r="G581" s="201">
        <f t="shared" si="32"/>
        <v>-1672.7499999999934</v>
      </c>
      <c r="H581" s="204">
        <f t="shared" si="33"/>
        <v>0</v>
      </c>
      <c r="I581" s="204">
        <f t="shared" si="34"/>
        <v>5303.5</v>
      </c>
      <c r="J581" s="205">
        <f t="shared" si="35"/>
        <v>-1672.7499999999934</v>
      </c>
    </row>
    <row r="582" spans="2:10" ht="12.75" customHeight="1" x14ac:dyDescent="0.25">
      <c r="B582" s="198">
        <v>569</v>
      </c>
      <c r="C582" s="199" t="s">
        <v>1287</v>
      </c>
      <c r="D582" s="199"/>
      <c r="E582" s="199" t="s">
        <v>1288</v>
      </c>
      <c r="F582" s="200">
        <v>17.21</v>
      </c>
      <c r="G582" s="201">
        <f t="shared" si="32"/>
        <v>-1655.5399999999934</v>
      </c>
      <c r="H582" s="204">
        <f t="shared" si="33"/>
        <v>0</v>
      </c>
      <c r="I582" s="204">
        <f t="shared" si="34"/>
        <v>5303.5</v>
      </c>
      <c r="J582" s="205">
        <f t="shared" si="35"/>
        <v>-1655.5399999999934</v>
      </c>
    </row>
    <row r="583" spans="2:10" ht="12.75" customHeight="1" x14ac:dyDescent="0.25">
      <c r="B583" s="198">
        <v>570</v>
      </c>
      <c r="C583" s="199" t="s">
        <v>1289</v>
      </c>
      <c r="D583" s="199"/>
      <c r="E583" s="199" t="s">
        <v>1290</v>
      </c>
      <c r="F583" s="200">
        <v>54.2</v>
      </c>
      <c r="G583" s="201">
        <f t="shared" si="32"/>
        <v>-1601.3399999999933</v>
      </c>
      <c r="H583" s="204">
        <f t="shared" si="33"/>
        <v>0</v>
      </c>
      <c r="I583" s="204">
        <f t="shared" si="34"/>
        <v>5303.5</v>
      </c>
      <c r="J583" s="205">
        <f t="shared" si="35"/>
        <v>-1601.3399999999933</v>
      </c>
    </row>
    <row r="584" spans="2:10" ht="12.75" customHeight="1" x14ac:dyDescent="0.25">
      <c r="B584" s="198">
        <v>571</v>
      </c>
      <c r="C584" s="199" t="s">
        <v>1291</v>
      </c>
      <c r="D584" s="199"/>
      <c r="E584" s="199" t="s">
        <v>1292</v>
      </c>
      <c r="F584" s="200">
        <v>45.35</v>
      </c>
      <c r="G584" s="201">
        <f t="shared" si="32"/>
        <v>-1555.9899999999934</v>
      </c>
      <c r="H584" s="204">
        <f t="shared" si="33"/>
        <v>0</v>
      </c>
      <c r="I584" s="204">
        <f t="shared" si="34"/>
        <v>5303.5</v>
      </c>
      <c r="J584" s="205">
        <f t="shared" si="35"/>
        <v>-1555.9899999999934</v>
      </c>
    </row>
    <row r="585" spans="2:10" ht="12.75" customHeight="1" x14ac:dyDescent="0.25">
      <c r="B585" s="198">
        <v>572</v>
      </c>
      <c r="C585" s="199" t="s">
        <v>1293</v>
      </c>
      <c r="D585" s="199"/>
      <c r="E585" s="199" t="s">
        <v>1294</v>
      </c>
      <c r="F585" s="200">
        <v>20.82</v>
      </c>
      <c r="G585" s="201">
        <f t="shared" si="32"/>
        <v>-1535.1699999999935</v>
      </c>
      <c r="H585" s="204">
        <f t="shared" si="33"/>
        <v>0</v>
      </c>
      <c r="I585" s="204">
        <f t="shared" si="34"/>
        <v>5303.5</v>
      </c>
      <c r="J585" s="205">
        <f t="shared" si="35"/>
        <v>-1535.1699999999935</v>
      </c>
    </row>
    <row r="586" spans="2:10" ht="12.75" customHeight="1" x14ac:dyDescent="0.25">
      <c r="B586" s="198">
        <v>573</v>
      </c>
      <c r="C586" s="199" t="s">
        <v>1295</v>
      </c>
      <c r="D586" s="199"/>
      <c r="E586" s="199" t="s">
        <v>1296</v>
      </c>
      <c r="F586" s="200">
        <v>31.06</v>
      </c>
      <c r="G586" s="201">
        <f t="shared" si="32"/>
        <v>-1504.1099999999935</v>
      </c>
      <c r="H586" s="204">
        <f t="shared" si="33"/>
        <v>0</v>
      </c>
      <c r="I586" s="204">
        <f t="shared" si="34"/>
        <v>5303.5</v>
      </c>
      <c r="J586" s="205">
        <f t="shared" si="35"/>
        <v>-1504.1099999999935</v>
      </c>
    </row>
    <row r="587" spans="2:10" ht="12.75" customHeight="1" x14ac:dyDescent="0.25">
      <c r="B587" s="198">
        <v>574</v>
      </c>
      <c r="C587" s="199" t="s">
        <v>1297</v>
      </c>
      <c r="D587" s="199"/>
      <c r="E587" s="199" t="s">
        <v>1298</v>
      </c>
      <c r="F587" s="200">
        <v>6.94</v>
      </c>
      <c r="G587" s="201">
        <f t="shared" si="32"/>
        <v>-1497.1699999999935</v>
      </c>
      <c r="H587" s="204">
        <f t="shared" si="33"/>
        <v>0</v>
      </c>
      <c r="I587" s="204">
        <f t="shared" si="34"/>
        <v>5303.5</v>
      </c>
      <c r="J587" s="205">
        <f t="shared" si="35"/>
        <v>-1497.1699999999935</v>
      </c>
    </row>
    <row r="588" spans="2:10" ht="12.75" customHeight="1" x14ac:dyDescent="0.25">
      <c r="B588" s="198">
        <v>575</v>
      </c>
      <c r="C588" s="199" t="s">
        <v>1299</v>
      </c>
      <c r="D588" s="199"/>
      <c r="E588" s="199" t="s">
        <v>1300</v>
      </c>
      <c r="F588" s="200">
        <v>52.09</v>
      </c>
      <c r="G588" s="201">
        <f t="shared" si="32"/>
        <v>-1445.0799999999936</v>
      </c>
      <c r="H588" s="204">
        <f t="shared" si="33"/>
        <v>0</v>
      </c>
      <c r="I588" s="204">
        <f t="shared" si="34"/>
        <v>5303.5</v>
      </c>
      <c r="J588" s="205">
        <f t="shared" si="35"/>
        <v>-1445.0799999999936</v>
      </c>
    </row>
    <row r="589" spans="2:10" ht="12.75" customHeight="1" x14ac:dyDescent="0.25">
      <c r="B589" s="198">
        <v>576</v>
      </c>
      <c r="C589" s="199" t="s">
        <v>1301</v>
      </c>
      <c r="D589" s="199"/>
      <c r="E589" s="199" t="s">
        <v>1302</v>
      </c>
      <c r="F589" s="200">
        <v>6.94</v>
      </c>
      <c r="G589" s="201">
        <f t="shared" si="32"/>
        <v>-1438.1399999999935</v>
      </c>
      <c r="H589" s="204">
        <f t="shared" si="33"/>
        <v>0</v>
      </c>
      <c r="I589" s="204">
        <f t="shared" si="34"/>
        <v>5303.5</v>
      </c>
      <c r="J589" s="205">
        <f t="shared" si="35"/>
        <v>-1438.1399999999935</v>
      </c>
    </row>
    <row r="590" spans="2:10" ht="12.75" customHeight="1" x14ac:dyDescent="0.25">
      <c r="B590" s="198">
        <v>577</v>
      </c>
      <c r="C590" s="199" t="s">
        <v>1303</v>
      </c>
      <c r="D590" s="199"/>
      <c r="E590" s="199" t="s">
        <v>1304</v>
      </c>
      <c r="F590" s="200">
        <v>14.93</v>
      </c>
      <c r="G590" s="201">
        <f t="shared" ref="G590:G653" si="36">F590+J589</f>
        <v>-1423.2099999999934</v>
      </c>
      <c r="H590" s="204">
        <f t="shared" ref="H590:H653" si="37">IF(G590&gt;0,ROUND(G590/I590+0.5,0),0)</f>
        <v>0</v>
      </c>
      <c r="I590" s="204">
        <f t="shared" ref="I590:I653" si="38">$C$10</f>
        <v>5303.5</v>
      </c>
      <c r="J590" s="205">
        <f t="shared" ref="J590:J653" si="39">G590-(H590*I590)</f>
        <v>-1423.2099999999934</v>
      </c>
    </row>
    <row r="591" spans="2:10" ht="12.75" customHeight="1" x14ac:dyDescent="0.25">
      <c r="B591" s="198">
        <v>578</v>
      </c>
      <c r="C591" s="199" t="s">
        <v>1305</v>
      </c>
      <c r="D591" s="199"/>
      <c r="E591" s="199" t="s">
        <v>1306</v>
      </c>
      <c r="F591" s="200">
        <v>27.91</v>
      </c>
      <c r="G591" s="201">
        <f t="shared" si="36"/>
        <v>-1395.2999999999934</v>
      </c>
      <c r="H591" s="204">
        <f t="shared" si="37"/>
        <v>0</v>
      </c>
      <c r="I591" s="204">
        <f t="shared" si="38"/>
        <v>5303.5</v>
      </c>
      <c r="J591" s="205">
        <f t="shared" si="39"/>
        <v>-1395.2999999999934</v>
      </c>
    </row>
    <row r="592" spans="2:10" ht="12.75" customHeight="1" x14ac:dyDescent="0.25">
      <c r="B592" s="198">
        <v>579</v>
      </c>
      <c r="C592" s="199" t="s">
        <v>1307</v>
      </c>
      <c r="D592" s="199"/>
      <c r="E592" s="199" t="s">
        <v>1308</v>
      </c>
      <c r="F592" s="200">
        <v>20.05</v>
      </c>
      <c r="G592" s="201">
        <f t="shared" si="36"/>
        <v>-1375.2499999999934</v>
      </c>
      <c r="H592" s="204">
        <f t="shared" si="37"/>
        <v>0</v>
      </c>
      <c r="I592" s="204">
        <f t="shared" si="38"/>
        <v>5303.5</v>
      </c>
      <c r="J592" s="205">
        <f t="shared" si="39"/>
        <v>-1375.2499999999934</v>
      </c>
    </row>
    <row r="593" spans="2:10" ht="12.75" customHeight="1" x14ac:dyDescent="0.25">
      <c r="B593" s="198">
        <v>580</v>
      </c>
      <c r="C593" s="199" t="s">
        <v>1309</v>
      </c>
      <c r="D593" s="199"/>
      <c r="E593" s="199" t="s">
        <v>1310</v>
      </c>
      <c r="F593" s="200">
        <v>30.28</v>
      </c>
      <c r="G593" s="201">
        <f t="shared" si="36"/>
        <v>-1344.9699999999934</v>
      </c>
      <c r="H593" s="204">
        <f t="shared" si="37"/>
        <v>0</v>
      </c>
      <c r="I593" s="204">
        <f t="shared" si="38"/>
        <v>5303.5</v>
      </c>
      <c r="J593" s="205">
        <f t="shared" si="39"/>
        <v>-1344.9699999999934</v>
      </c>
    </row>
    <row r="594" spans="2:10" ht="12.75" customHeight="1" x14ac:dyDescent="0.25">
      <c r="B594" s="198">
        <v>581</v>
      </c>
      <c r="C594" s="199" t="s">
        <v>1311</v>
      </c>
      <c r="D594" s="199"/>
      <c r="E594" s="199" t="s">
        <v>1312</v>
      </c>
      <c r="F594" s="200">
        <v>36.31</v>
      </c>
      <c r="G594" s="201">
        <f t="shared" si="36"/>
        <v>-1308.6599999999935</v>
      </c>
      <c r="H594" s="204">
        <f t="shared" si="37"/>
        <v>0</v>
      </c>
      <c r="I594" s="204">
        <f t="shared" si="38"/>
        <v>5303.5</v>
      </c>
      <c r="J594" s="205">
        <f t="shared" si="39"/>
        <v>-1308.6599999999935</v>
      </c>
    </row>
    <row r="595" spans="2:10" ht="12.75" customHeight="1" x14ac:dyDescent="0.25">
      <c r="B595" s="198">
        <v>582</v>
      </c>
      <c r="C595" s="199" t="s">
        <v>1313</v>
      </c>
      <c r="D595" s="199"/>
      <c r="E595" s="199" t="s">
        <v>1314</v>
      </c>
      <c r="F595" s="200">
        <v>20.82</v>
      </c>
      <c r="G595" s="201">
        <f t="shared" si="36"/>
        <v>-1287.8399999999936</v>
      </c>
      <c r="H595" s="204">
        <f t="shared" si="37"/>
        <v>0</v>
      </c>
      <c r="I595" s="204">
        <f t="shared" si="38"/>
        <v>5303.5</v>
      </c>
      <c r="J595" s="205">
        <f t="shared" si="39"/>
        <v>-1287.8399999999936</v>
      </c>
    </row>
    <row r="596" spans="2:10" ht="12.75" customHeight="1" x14ac:dyDescent="0.25">
      <c r="B596" s="198">
        <v>583</v>
      </c>
      <c r="C596" s="199" t="s">
        <v>1315</v>
      </c>
      <c r="D596" s="199"/>
      <c r="E596" s="199" t="s">
        <v>1316</v>
      </c>
      <c r="F596" s="200">
        <v>7.64</v>
      </c>
      <c r="G596" s="201">
        <f t="shared" si="36"/>
        <v>-1280.1999999999935</v>
      </c>
      <c r="H596" s="204">
        <f t="shared" si="37"/>
        <v>0</v>
      </c>
      <c r="I596" s="204">
        <f t="shared" si="38"/>
        <v>5303.5</v>
      </c>
      <c r="J596" s="205">
        <f t="shared" si="39"/>
        <v>-1280.1999999999935</v>
      </c>
    </row>
    <row r="597" spans="2:10" ht="12.75" customHeight="1" x14ac:dyDescent="0.25">
      <c r="B597" s="198">
        <v>584</v>
      </c>
      <c r="C597" s="199" t="s">
        <v>1317</v>
      </c>
      <c r="D597" s="199"/>
      <c r="E597" s="199" t="s">
        <v>1318</v>
      </c>
      <c r="F597" s="200">
        <v>8.6199999999999992</v>
      </c>
      <c r="G597" s="201">
        <f t="shared" si="36"/>
        <v>-1271.5799999999936</v>
      </c>
      <c r="H597" s="204">
        <f t="shared" si="37"/>
        <v>0</v>
      </c>
      <c r="I597" s="204">
        <f t="shared" si="38"/>
        <v>5303.5</v>
      </c>
      <c r="J597" s="205">
        <f t="shared" si="39"/>
        <v>-1271.5799999999936</v>
      </c>
    </row>
    <row r="598" spans="2:10" ht="12.75" customHeight="1" x14ac:dyDescent="0.25">
      <c r="B598" s="198">
        <v>585</v>
      </c>
      <c r="C598" s="199" t="s">
        <v>1319</v>
      </c>
      <c r="D598" s="199"/>
      <c r="E598" s="199" t="s">
        <v>1320</v>
      </c>
      <c r="F598" s="200">
        <v>26.11</v>
      </c>
      <c r="G598" s="201">
        <f t="shared" si="36"/>
        <v>-1245.4699999999937</v>
      </c>
      <c r="H598" s="204">
        <f t="shared" si="37"/>
        <v>0</v>
      </c>
      <c r="I598" s="204">
        <f t="shared" si="38"/>
        <v>5303.5</v>
      </c>
      <c r="J598" s="205">
        <f t="shared" si="39"/>
        <v>-1245.4699999999937</v>
      </c>
    </row>
    <row r="599" spans="2:10" ht="12.75" customHeight="1" x14ac:dyDescent="0.25">
      <c r="B599" s="198">
        <v>586</v>
      </c>
      <c r="C599" s="199" t="s">
        <v>1321</v>
      </c>
      <c r="D599" s="199"/>
      <c r="E599" s="199" t="s">
        <v>1322</v>
      </c>
      <c r="F599" s="200">
        <v>38.64</v>
      </c>
      <c r="G599" s="201">
        <f t="shared" si="36"/>
        <v>-1206.8299999999936</v>
      </c>
      <c r="H599" s="204">
        <f t="shared" si="37"/>
        <v>0</v>
      </c>
      <c r="I599" s="204">
        <f t="shared" si="38"/>
        <v>5303.5</v>
      </c>
      <c r="J599" s="205">
        <f t="shared" si="39"/>
        <v>-1206.8299999999936</v>
      </c>
    </row>
    <row r="600" spans="2:10" ht="12.75" customHeight="1" x14ac:dyDescent="0.25">
      <c r="B600" s="198">
        <v>587</v>
      </c>
      <c r="C600" s="199" t="s">
        <v>1323</v>
      </c>
      <c r="D600" s="199"/>
      <c r="E600" s="199" t="s">
        <v>1324</v>
      </c>
      <c r="F600" s="200">
        <v>13.15</v>
      </c>
      <c r="G600" s="201">
        <f t="shared" si="36"/>
        <v>-1193.6799999999935</v>
      </c>
      <c r="H600" s="204">
        <f t="shared" si="37"/>
        <v>0</v>
      </c>
      <c r="I600" s="204">
        <f t="shared" si="38"/>
        <v>5303.5</v>
      </c>
      <c r="J600" s="205">
        <f t="shared" si="39"/>
        <v>-1193.6799999999935</v>
      </c>
    </row>
    <row r="601" spans="2:10" ht="12.75" customHeight="1" x14ac:dyDescent="0.25">
      <c r="B601" s="198">
        <v>588</v>
      </c>
      <c r="C601" s="199" t="s">
        <v>1325</v>
      </c>
      <c r="D601" s="199"/>
      <c r="E601" s="199" t="s">
        <v>1326</v>
      </c>
      <c r="F601" s="200">
        <v>2.84</v>
      </c>
      <c r="G601" s="201">
        <f t="shared" si="36"/>
        <v>-1190.8399999999936</v>
      </c>
      <c r="H601" s="204">
        <f t="shared" si="37"/>
        <v>0</v>
      </c>
      <c r="I601" s="204">
        <f t="shared" si="38"/>
        <v>5303.5</v>
      </c>
      <c r="J601" s="205">
        <f t="shared" si="39"/>
        <v>-1190.8399999999936</v>
      </c>
    </row>
    <row r="602" spans="2:10" ht="12.75" customHeight="1" x14ac:dyDescent="0.25">
      <c r="B602" s="198">
        <v>589</v>
      </c>
      <c r="C602" s="199" t="s">
        <v>1327</v>
      </c>
      <c r="D602" s="199"/>
      <c r="E602" s="199" t="s">
        <v>1328</v>
      </c>
      <c r="F602" s="200">
        <v>20.82</v>
      </c>
      <c r="G602" s="201">
        <f t="shared" si="36"/>
        <v>-1170.0199999999936</v>
      </c>
      <c r="H602" s="204">
        <f t="shared" si="37"/>
        <v>0</v>
      </c>
      <c r="I602" s="204">
        <f t="shared" si="38"/>
        <v>5303.5</v>
      </c>
      <c r="J602" s="205">
        <f t="shared" si="39"/>
        <v>-1170.0199999999936</v>
      </c>
    </row>
    <row r="603" spans="2:10" ht="12.75" customHeight="1" x14ac:dyDescent="0.25">
      <c r="B603" s="198">
        <v>590</v>
      </c>
      <c r="C603" s="199" t="s">
        <v>1329</v>
      </c>
      <c r="D603" s="199"/>
      <c r="E603" s="199" t="s">
        <v>1330</v>
      </c>
      <c r="F603" s="200">
        <v>31.12</v>
      </c>
      <c r="G603" s="201">
        <f t="shared" si="36"/>
        <v>-1138.8999999999937</v>
      </c>
      <c r="H603" s="204">
        <f t="shared" si="37"/>
        <v>0</v>
      </c>
      <c r="I603" s="204">
        <f t="shared" si="38"/>
        <v>5303.5</v>
      </c>
      <c r="J603" s="205">
        <f t="shared" si="39"/>
        <v>-1138.8999999999937</v>
      </c>
    </row>
    <row r="604" spans="2:10" ht="12.75" customHeight="1" x14ac:dyDescent="0.25">
      <c r="B604" s="198">
        <v>591</v>
      </c>
      <c r="C604" s="199" t="s">
        <v>1331</v>
      </c>
      <c r="D604" s="199"/>
      <c r="E604" s="199" t="s">
        <v>1332</v>
      </c>
      <c r="F604" s="200">
        <v>1100.25</v>
      </c>
      <c r="G604" s="201">
        <f t="shared" si="36"/>
        <v>-38.649999999993724</v>
      </c>
      <c r="H604" s="204">
        <f t="shared" si="37"/>
        <v>0</v>
      </c>
      <c r="I604" s="204">
        <f t="shared" si="38"/>
        <v>5303.5</v>
      </c>
      <c r="J604" s="205">
        <f t="shared" si="39"/>
        <v>-38.649999999993724</v>
      </c>
    </row>
    <row r="605" spans="2:10" ht="12.75" customHeight="1" x14ac:dyDescent="0.25">
      <c r="B605" s="198">
        <v>592</v>
      </c>
      <c r="C605" s="199" t="s">
        <v>1333</v>
      </c>
      <c r="D605" s="199"/>
      <c r="E605" s="199" t="s">
        <v>1334</v>
      </c>
      <c r="F605" s="200">
        <v>6.94</v>
      </c>
      <c r="G605" s="201">
        <f t="shared" si="36"/>
        <v>-31.709999999993723</v>
      </c>
      <c r="H605" s="204">
        <f t="shared" si="37"/>
        <v>0</v>
      </c>
      <c r="I605" s="204">
        <f t="shared" si="38"/>
        <v>5303.5</v>
      </c>
      <c r="J605" s="205">
        <f t="shared" si="39"/>
        <v>-31.709999999993723</v>
      </c>
    </row>
    <row r="606" spans="2:10" ht="12.75" customHeight="1" x14ac:dyDescent="0.25">
      <c r="B606" s="198">
        <v>593</v>
      </c>
      <c r="C606" s="199" t="s">
        <v>1335</v>
      </c>
      <c r="D606" s="199"/>
      <c r="E606" s="199" t="s">
        <v>1336</v>
      </c>
      <c r="F606" s="200">
        <v>147.43</v>
      </c>
      <c r="G606" s="201">
        <f t="shared" si="36"/>
        <v>115.72000000000628</v>
      </c>
      <c r="H606" s="204">
        <f t="shared" si="37"/>
        <v>1</v>
      </c>
      <c r="I606" s="204">
        <f t="shared" si="38"/>
        <v>5303.5</v>
      </c>
      <c r="J606" s="205">
        <f t="shared" si="39"/>
        <v>-5187.7799999999934</v>
      </c>
    </row>
    <row r="607" spans="2:10" ht="12.75" customHeight="1" x14ac:dyDescent="0.25">
      <c r="B607" s="198">
        <v>594</v>
      </c>
      <c r="C607" s="199" t="s">
        <v>1337</v>
      </c>
      <c r="D607" s="199"/>
      <c r="E607" s="199" t="s">
        <v>1338</v>
      </c>
      <c r="F607" s="200">
        <v>-0.39</v>
      </c>
      <c r="G607" s="201">
        <f t="shared" si="36"/>
        <v>-5188.1699999999937</v>
      </c>
      <c r="H607" s="204">
        <f t="shared" si="37"/>
        <v>0</v>
      </c>
      <c r="I607" s="204">
        <f t="shared" si="38"/>
        <v>5303.5</v>
      </c>
      <c r="J607" s="205">
        <f t="shared" si="39"/>
        <v>-5188.1699999999937</v>
      </c>
    </row>
    <row r="608" spans="2:10" ht="12.75" customHeight="1" x14ac:dyDescent="0.25">
      <c r="B608" s="198">
        <v>595</v>
      </c>
      <c r="C608" s="199" t="s">
        <v>1339</v>
      </c>
      <c r="D608" s="199"/>
      <c r="E608" s="199" t="s">
        <v>1340</v>
      </c>
      <c r="F608" s="200">
        <v>5.04</v>
      </c>
      <c r="G608" s="201">
        <f t="shared" si="36"/>
        <v>-5183.1299999999937</v>
      </c>
      <c r="H608" s="204">
        <f t="shared" si="37"/>
        <v>0</v>
      </c>
      <c r="I608" s="204">
        <f t="shared" si="38"/>
        <v>5303.5</v>
      </c>
      <c r="J608" s="205">
        <f t="shared" si="39"/>
        <v>-5183.1299999999937</v>
      </c>
    </row>
    <row r="609" spans="2:10" ht="12.75" customHeight="1" x14ac:dyDescent="0.25">
      <c r="B609" s="198">
        <v>596</v>
      </c>
      <c r="C609" s="199" t="s">
        <v>1341</v>
      </c>
      <c r="D609" s="199"/>
      <c r="E609" s="199" t="s">
        <v>1342</v>
      </c>
      <c r="F609" s="200">
        <v>19.53</v>
      </c>
      <c r="G609" s="201">
        <f t="shared" si="36"/>
        <v>-5163.599999999994</v>
      </c>
      <c r="H609" s="204">
        <f t="shared" si="37"/>
        <v>0</v>
      </c>
      <c r="I609" s="204">
        <f t="shared" si="38"/>
        <v>5303.5</v>
      </c>
      <c r="J609" s="205">
        <f t="shared" si="39"/>
        <v>-5163.599999999994</v>
      </c>
    </row>
    <row r="610" spans="2:10" ht="12.75" customHeight="1" x14ac:dyDescent="0.25">
      <c r="B610" s="198">
        <v>597</v>
      </c>
      <c r="C610" s="199" t="s">
        <v>1343</v>
      </c>
      <c r="D610" s="199"/>
      <c r="E610" s="199" t="s">
        <v>1344</v>
      </c>
      <c r="F610" s="200">
        <v>2.69</v>
      </c>
      <c r="G610" s="201">
        <f t="shared" si="36"/>
        <v>-5160.9099999999944</v>
      </c>
      <c r="H610" s="204">
        <f t="shared" si="37"/>
        <v>0</v>
      </c>
      <c r="I610" s="204">
        <f t="shared" si="38"/>
        <v>5303.5</v>
      </c>
      <c r="J610" s="205">
        <f t="shared" si="39"/>
        <v>-5160.9099999999944</v>
      </c>
    </row>
    <row r="611" spans="2:10" ht="12.75" customHeight="1" x14ac:dyDescent="0.25">
      <c r="B611" s="198">
        <v>598</v>
      </c>
      <c r="C611" s="199" t="s">
        <v>1345</v>
      </c>
      <c r="D611" s="199"/>
      <c r="E611" s="199" t="s">
        <v>1346</v>
      </c>
      <c r="F611" s="200">
        <v>5.98</v>
      </c>
      <c r="G611" s="201">
        <f t="shared" si="36"/>
        <v>-5154.9299999999948</v>
      </c>
      <c r="H611" s="204">
        <f t="shared" si="37"/>
        <v>0</v>
      </c>
      <c r="I611" s="204">
        <f t="shared" si="38"/>
        <v>5303.5</v>
      </c>
      <c r="J611" s="205">
        <f t="shared" si="39"/>
        <v>-5154.9299999999948</v>
      </c>
    </row>
    <row r="612" spans="2:10" ht="12.75" customHeight="1" x14ac:dyDescent="0.25">
      <c r="B612" s="198">
        <v>599</v>
      </c>
      <c r="C612" s="199" t="s">
        <v>1347</v>
      </c>
      <c r="D612" s="199"/>
      <c r="E612" s="199" t="s">
        <v>1348</v>
      </c>
      <c r="F612" s="200">
        <v>8.98</v>
      </c>
      <c r="G612" s="201">
        <f t="shared" si="36"/>
        <v>-5145.9499999999953</v>
      </c>
      <c r="H612" s="204">
        <f t="shared" si="37"/>
        <v>0</v>
      </c>
      <c r="I612" s="204">
        <f t="shared" si="38"/>
        <v>5303.5</v>
      </c>
      <c r="J612" s="205">
        <f t="shared" si="39"/>
        <v>-5145.9499999999953</v>
      </c>
    </row>
    <row r="613" spans="2:10" ht="12.75" customHeight="1" x14ac:dyDescent="0.25">
      <c r="B613" s="198">
        <v>600</v>
      </c>
      <c r="C613" s="199" t="s">
        <v>1349</v>
      </c>
      <c r="D613" s="199"/>
      <c r="E613" s="199" t="s">
        <v>1350</v>
      </c>
      <c r="F613" s="200">
        <v>65.45</v>
      </c>
      <c r="G613" s="201">
        <f t="shared" si="36"/>
        <v>-5080.4999999999955</v>
      </c>
      <c r="H613" s="204">
        <f t="shared" si="37"/>
        <v>0</v>
      </c>
      <c r="I613" s="204">
        <f t="shared" si="38"/>
        <v>5303.5</v>
      </c>
      <c r="J613" s="205">
        <f t="shared" si="39"/>
        <v>-5080.4999999999955</v>
      </c>
    </row>
    <row r="614" spans="2:10" ht="12.75" customHeight="1" x14ac:dyDescent="0.25">
      <c r="B614" s="198">
        <v>601</v>
      </c>
      <c r="C614" s="199" t="s">
        <v>1351</v>
      </c>
      <c r="D614" s="199"/>
      <c r="E614" s="199" t="s">
        <v>1352</v>
      </c>
      <c r="F614" s="200">
        <v>4.05</v>
      </c>
      <c r="G614" s="201">
        <f t="shared" si="36"/>
        <v>-5076.4499999999953</v>
      </c>
      <c r="H614" s="204">
        <f t="shared" si="37"/>
        <v>0</v>
      </c>
      <c r="I614" s="204">
        <f t="shared" si="38"/>
        <v>5303.5</v>
      </c>
      <c r="J614" s="205">
        <f t="shared" si="39"/>
        <v>-5076.4499999999953</v>
      </c>
    </row>
    <row r="615" spans="2:10" ht="12.75" customHeight="1" x14ac:dyDescent="0.25">
      <c r="B615" s="198">
        <v>602</v>
      </c>
      <c r="C615" s="199" t="s">
        <v>1353</v>
      </c>
      <c r="D615" s="199"/>
      <c r="E615" s="199" t="s">
        <v>1354</v>
      </c>
      <c r="F615" s="200">
        <v>3.69</v>
      </c>
      <c r="G615" s="201">
        <f t="shared" si="36"/>
        <v>-5072.7599999999957</v>
      </c>
      <c r="H615" s="204">
        <f t="shared" si="37"/>
        <v>0</v>
      </c>
      <c r="I615" s="204">
        <f t="shared" si="38"/>
        <v>5303.5</v>
      </c>
      <c r="J615" s="205">
        <f t="shared" si="39"/>
        <v>-5072.7599999999957</v>
      </c>
    </row>
    <row r="616" spans="2:10" ht="12.75" customHeight="1" x14ac:dyDescent="0.25">
      <c r="B616" s="198">
        <v>603</v>
      </c>
      <c r="C616" s="199" t="s">
        <v>1355</v>
      </c>
      <c r="D616" s="199"/>
      <c r="E616" s="199" t="s">
        <v>1356</v>
      </c>
      <c r="F616" s="200">
        <v>78.63</v>
      </c>
      <c r="G616" s="201">
        <f t="shared" si="36"/>
        <v>-4994.1299999999956</v>
      </c>
      <c r="H616" s="204">
        <f t="shared" si="37"/>
        <v>0</v>
      </c>
      <c r="I616" s="204">
        <f t="shared" si="38"/>
        <v>5303.5</v>
      </c>
      <c r="J616" s="205">
        <f t="shared" si="39"/>
        <v>-4994.1299999999956</v>
      </c>
    </row>
    <row r="617" spans="2:10" ht="12.75" customHeight="1" x14ac:dyDescent="0.25">
      <c r="B617" s="198">
        <v>604</v>
      </c>
      <c r="C617" s="199" t="s">
        <v>1357</v>
      </c>
      <c r="D617" s="199"/>
      <c r="E617" s="199" t="s">
        <v>1358</v>
      </c>
      <c r="F617" s="200">
        <v>11.25</v>
      </c>
      <c r="G617" s="201">
        <f t="shared" si="36"/>
        <v>-4982.8799999999956</v>
      </c>
      <c r="H617" s="204">
        <f t="shared" si="37"/>
        <v>0</v>
      </c>
      <c r="I617" s="204">
        <f t="shared" si="38"/>
        <v>5303.5</v>
      </c>
      <c r="J617" s="205">
        <f t="shared" si="39"/>
        <v>-4982.8799999999956</v>
      </c>
    </row>
    <row r="618" spans="2:10" ht="12.75" customHeight="1" x14ac:dyDescent="0.25">
      <c r="B618" s="198">
        <v>605</v>
      </c>
      <c r="C618" s="199" t="s">
        <v>1359</v>
      </c>
      <c r="D618" s="199"/>
      <c r="E618" s="199" t="s">
        <v>1360</v>
      </c>
      <c r="F618" s="200">
        <v>5.04</v>
      </c>
      <c r="G618" s="201">
        <f t="shared" si="36"/>
        <v>-4977.8399999999956</v>
      </c>
      <c r="H618" s="204">
        <f t="shared" si="37"/>
        <v>0</v>
      </c>
      <c r="I618" s="204">
        <f t="shared" si="38"/>
        <v>5303.5</v>
      </c>
      <c r="J618" s="205">
        <f t="shared" si="39"/>
        <v>-4977.8399999999956</v>
      </c>
    </row>
    <row r="619" spans="2:10" ht="12.75" customHeight="1" x14ac:dyDescent="0.25">
      <c r="B619" s="198">
        <v>606</v>
      </c>
      <c r="C619" s="199" t="s">
        <v>1361</v>
      </c>
      <c r="D619" s="199"/>
      <c r="E619" s="199" t="s">
        <v>1362</v>
      </c>
      <c r="F619" s="200">
        <v>66.31</v>
      </c>
      <c r="G619" s="201">
        <f t="shared" si="36"/>
        <v>-4911.5299999999952</v>
      </c>
      <c r="H619" s="204">
        <f t="shared" si="37"/>
        <v>0</v>
      </c>
      <c r="I619" s="204">
        <f t="shared" si="38"/>
        <v>5303.5</v>
      </c>
      <c r="J619" s="205">
        <f t="shared" si="39"/>
        <v>-4911.5299999999952</v>
      </c>
    </row>
    <row r="620" spans="2:10" ht="12.75" customHeight="1" x14ac:dyDescent="0.25">
      <c r="B620" s="198">
        <v>607</v>
      </c>
      <c r="C620" s="199" t="s">
        <v>1363</v>
      </c>
      <c r="D620" s="199"/>
      <c r="E620" s="199" t="s">
        <v>1364</v>
      </c>
      <c r="F620" s="200">
        <v>5.21</v>
      </c>
      <c r="G620" s="201">
        <f t="shared" si="36"/>
        <v>-4906.3199999999952</v>
      </c>
      <c r="H620" s="204">
        <f t="shared" si="37"/>
        <v>0</v>
      </c>
      <c r="I620" s="204">
        <f t="shared" si="38"/>
        <v>5303.5</v>
      </c>
      <c r="J620" s="205">
        <f t="shared" si="39"/>
        <v>-4906.3199999999952</v>
      </c>
    </row>
    <row r="621" spans="2:10" ht="12.75" customHeight="1" x14ac:dyDescent="0.25">
      <c r="B621" s="198">
        <v>608</v>
      </c>
      <c r="C621" s="199" t="s">
        <v>1365</v>
      </c>
      <c r="D621" s="199"/>
      <c r="E621" s="199" t="s">
        <v>1366</v>
      </c>
      <c r="F621" s="200">
        <v>4.55</v>
      </c>
      <c r="G621" s="201">
        <f t="shared" si="36"/>
        <v>-4901.769999999995</v>
      </c>
      <c r="H621" s="204">
        <f t="shared" si="37"/>
        <v>0</v>
      </c>
      <c r="I621" s="204">
        <f t="shared" si="38"/>
        <v>5303.5</v>
      </c>
      <c r="J621" s="205">
        <f t="shared" si="39"/>
        <v>-4901.769999999995</v>
      </c>
    </row>
    <row r="622" spans="2:10" ht="12.75" customHeight="1" x14ac:dyDescent="0.25">
      <c r="B622" s="198">
        <v>609</v>
      </c>
      <c r="C622" s="199" t="s">
        <v>1367</v>
      </c>
      <c r="D622" s="199"/>
      <c r="E622" s="199" t="s">
        <v>1368</v>
      </c>
      <c r="F622" s="200">
        <v>7.58</v>
      </c>
      <c r="G622" s="201">
        <f t="shared" si="36"/>
        <v>-4894.1899999999951</v>
      </c>
      <c r="H622" s="204">
        <f t="shared" si="37"/>
        <v>0</v>
      </c>
      <c r="I622" s="204">
        <f t="shared" si="38"/>
        <v>5303.5</v>
      </c>
      <c r="J622" s="205">
        <f t="shared" si="39"/>
        <v>-4894.1899999999951</v>
      </c>
    </row>
    <row r="623" spans="2:10" ht="12.75" customHeight="1" x14ac:dyDescent="0.25">
      <c r="B623" s="198">
        <v>610</v>
      </c>
      <c r="C623" s="199" t="s">
        <v>1369</v>
      </c>
      <c r="D623" s="199"/>
      <c r="E623" s="199" t="s">
        <v>1370</v>
      </c>
      <c r="F623" s="200">
        <v>3.38</v>
      </c>
      <c r="G623" s="201">
        <f t="shared" si="36"/>
        <v>-4890.8099999999949</v>
      </c>
      <c r="H623" s="204">
        <f t="shared" si="37"/>
        <v>0</v>
      </c>
      <c r="I623" s="204">
        <f t="shared" si="38"/>
        <v>5303.5</v>
      </c>
      <c r="J623" s="205">
        <f t="shared" si="39"/>
        <v>-4890.8099999999949</v>
      </c>
    </row>
    <row r="624" spans="2:10" ht="12.75" customHeight="1" x14ac:dyDescent="0.25">
      <c r="B624" s="198">
        <v>611</v>
      </c>
      <c r="C624" s="199" t="s">
        <v>1371</v>
      </c>
      <c r="D624" s="199"/>
      <c r="E624" s="199" t="s">
        <v>1372</v>
      </c>
      <c r="F624" s="200">
        <v>47.71</v>
      </c>
      <c r="G624" s="201">
        <f t="shared" si="36"/>
        <v>-4843.0999999999949</v>
      </c>
      <c r="H624" s="204">
        <f t="shared" si="37"/>
        <v>0</v>
      </c>
      <c r="I624" s="204">
        <f t="shared" si="38"/>
        <v>5303.5</v>
      </c>
      <c r="J624" s="205">
        <f t="shared" si="39"/>
        <v>-4843.0999999999949</v>
      </c>
    </row>
    <row r="625" spans="2:10" ht="12.75" customHeight="1" x14ac:dyDescent="0.25">
      <c r="B625" s="198">
        <v>612</v>
      </c>
      <c r="C625" s="199" t="s">
        <v>1373</v>
      </c>
      <c r="D625" s="199"/>
      <c r="E625" s="199" t="s">
        <v>1374</v>
      </c>
      <c r="F625" s="200">
        <v>4.5999999999999996</v>
      </c>
      <c r="G625" s="201">
        <f t="shared" si="36"/>
        <v>-4838.4999999999945</v>
      </c>
      <c r="H625" s="204">
        <f t="shared" si="37"/>
        <v>0</v>
      </c>
      <c r="I625" s="204">
        <f t="shared" si="38"/>
        <v>5303.5</v>
      </c>
      <c r="J625" s="205">
        <f t="shared" si="39"/>
        <v>-4838.4999999999945</v>
      </c>
    </row>
    <row r="626" spans="2:10" ht="12.75" customHeight="1" x14ac:dyDescent="0.25">
      <c r="B626" s="198">
        <v>613</v>
      </c>
      <c r="C626" s="199" t="s">
        <v>1375</v>
      </c>
      <c r="D626" s="199"/>
      <c r="E626" s="199" t="s">
        <v>1376</v>
      </c>
      <c r="F626" s="200">
        <v>-17.29</v>
      </c>
      <c r="G626" s="201">
        <f t="shared" si="36"/>
        <v>-4855.7899999999945</v>
      </c>
      <c r="H626" s="204">
        <f t="shared" si="37"/>
        <v>0</v>
      </c>
      <c r="I626" s="204">
        <f t="shared" si="38"/>
        <v>5303.5</v>
      </c>
      <c r="J626" s="205">
        <f t="shared" si="39"/>
        <v>-4855.7899999999945</v>
      </c>
    </row>
    <row r="627" spans="2:10" ht="12.75" customHeight="1" x14ac:dyDescent="0.25">
      <c r="B627" s="198">
        <v>614</v>
      </c>
      <c r="C627" s="199" t="s">
        <v>1377</v>
      </c>
      <c r="D627" s="199"/>
      <c r="E627" s="199" t="s">
        <v>1378</v>
      </c>
      <c r="F627" s="200">
        <v>11.76</v>
      </c>
      <c r="G627" s="201">
        <f t="shared" si="36"/>
        <v>-4844.0299999999943</v>
      </c>
      <c r="H627" s="204">
        <f t="shared" si="37"/>
        <v>0</v>
      </c>
      <c r="I627" s="204">
        <f t="shared" si="38"/>
        <v>5303.5</v>
      </c>
      <c r="J627" s="205">
        <f t="shared" si="39"/>
        <v>-4844.0299999999943</v>
      </c>
    </row>
    <row r="628" spans="2:10" ht="12.75" customHeight="1" x14ac:dyDescent="0.25">
      <c r="B628" s="198">
        <v>615</v>
      </c>
      <c r="C628" s="199" t="s">
        <v>1379</v>
      </c>
      <c r="D628" s="199"/>
      <c r="E628" s="199" t="s">
        <v>1380</v>
      </c>
      <c r="F628" s="200">
        <v>-5.59</v>
      </c>
      <c r="G628" s="201">
        <f t="shared" si="36"/>
        <v>-4849.6199999999944</v>
      </c>
      <c r="H628" s="204">
        <f t="shared" si="37"/>
        <v>0</v>
      </c>
      <c r="I628" s="204">
        <f t="shared" si="38"/>
        <v>5303.5</v>
      </c>
      <c r="J628" s="205">
        <f t="shared" si="39"/>
        <v>-4849.6199999999944</v>
      </c>
    </row>
    <row r="629" spans="2:10" ht="12.75" customHeight="1" x14ac:dyDescent="0.25">
      <c r="B629" s="198">
        <v>616</v>
      </c>
      <c r="C629" s="199" t="s">
        <v>1381</v>
      </c>
      <c r="D629" s="199"/>
      <c r="E629" s="199" t="s">
        <v>1382</v>
      </c>
      <c r="F629" s="200">
        <v>5.82</v>
      </c>
      <c r="G629" s="201">
        <f t="shared" si="36"/>
        <v>-4843.7999999999947</v>
      </c>
      <c r="H629" s="204">
        <f t="shared" si="37"/>
        <v>0</v>
      </c>
      <c r="I629" s="204">
        <f t="shared" si="38"/>
        <v>5303.5</v>
      </c>
      <c r="J629" s="205">
        <f t="shared" si="39"/>
        <v>-4843.7999999999947</v>
      </c>
    </row>
    <row r="630" spans="2:10" ht="12.75" customHeight="1" x14ac:dyDescent="0.25">
      <c r="B630" s="198">
        <v>617</v>
      </c>
      <c r="C630" s="199" t="s">
        <v>1383</v>
      </c>
      <c r="D630" s="199"/>
      <c r="E630" s="199" t="s">
        <v>1384</v>
      </c>
      <c r="F630" s="200">
        <v>5.04</v>
      </c>
      <c r="G630" s="201">
        <f t="shared" si="36"/>
        <v>-4838.7599999999948</v>
      </c>
      <c r="H630" s="204">
        <f t="shared" si="37"/>
        <v>0</v>
      </c>
      <c r="I630" s="204">
        <f t="shared" si="38"/>
        <v>5303.5</v>
      </c>
      <c r="J630" s="205">
        <f t="shared" si="39"/>
        <v>-4838.7599999999948</v>
      </c>
    </row>
    <row r="631" spans="2:10" ht="12.75" customHeight="1" x14ac:dyDescent="0.25">
      <c r="B631" s="198">
        <v>618</v>
      </c>
      <c r="C631" s="199" t="s">
        <v>1385</v>
      </c>
      <c r="D631" s="199"/>
      <c r="E631" s="199" t="s">
        <v>1386</v>
      </c>
      <c r="F631" s="200">
        <v>2.65</v>
      </c>
      <c r="G631" s="201">
        <f t="shared" si="36"/>
        <v>-4836.1099999999951</v>
      </c>
      <c r="H631" s="204">
        <f t="shared" si="37"/>
        <v>0</v>
      </c>
      <c r="I631" s="204">
        <f t="shared" si="38"/>
        <v>5303.5</v>
      </c>
      <c r="J631" s="205">
        <f t="shared" si="39"/>
        <v>-4836.1099999999951</v>
      </c>
    </row>
    <row r="632" spans="2:10" ht="12.75" customHeight="1" x14ac:dyDescent="0.25">
      <c r="B632" s="198">
        <v>619</v>
      </c>
      <c r="C632" s="199" t="s">
        <v>1387</v>
      </c>
      <c r="D632" s="199"/>
      <c r="E632" s="199" t="s">
        <v>1388</v>
      </c>
      <c r="F632" s="200">
        <v>249.99</v>
      </c>
      <c r="G632" s="201">
        <f t="shared" si="36"/>
        <v>-4586.1199999999953</v>
      </c>
      <c r="H632" s="204">
        <f t="shared" si="37"/>
        <v>0</v>
      </c>
      <c r="I632" s="204">
        <f t="shared" si="38"/>
        <v>5303.5</v>
      </c>
      <c r="J632" s="205">
        <f t="shared" si="39"/>
        <v>-4586.1199999999953</v>
      </c>
    </row>
    <row r="633" spans="2:10" ht="12.75" customHeight="1" x14ac:dyDescent="0.25">
      <c r="B633" s="198">
        <v>620</v>
      </c>
      <c r="C633" s="199" t="s">
        <v>1389</v>
      </c>
      <c r="D633" s="199"/>
      <c r="E633" s="199" t="s">
        <v>1390</v>
      </c>
      <c r="F633" s="200">
        <v>-0.12</v>
      </c>
      <c r="G633" s="201">
        <f t="shared" si="36"/>
        <v>-4586.2399999999952</v>
      </c>
      <c r="H633" s="204">
        <f t="shared" si="37"/>
        <v>0</v>
      </c>
      <c r="I633" s="204">
        <f t="shared" si="38"/>
        <v>5303.5</v>
      </c>
      <c r="J633" s="205">
        <f t="shared" si="39"/>
        <v>-4586.2399999999952</v>
      </c>
    </row>
    <row r="634" spans="2:10" ht="12.75" customHeight="1" x14ac:dyDescent="0.25">
      <c r="B634" s="198">
        <v>621</v>
      </c>
      <c r="C634" s="199" t="s">
        <v>1391</v>
      </c>
      <c r="D634" s="199"/>
      <c r="E634" s="199" t="s">
        <v>1392</v>
      </c>
      <c r="F634" s="200">
        <v>22.61</v>
      </c>
      <c r="G634" s="201">
        <f t="shared" si="36"/>
        <v>-4563.6299999999956</v>
      </c>
      <c r="H634" s="204">
        <f t="shared" si="37"/>
        <v>0</v>
      </c>
      <c r="I634" s="204">
        <f t="shared" si="38"/>
        <v>5303.5</v>
      </c>
      <c r="J634" s="205">
        <f t="shared" si="39"/>
        <v>-4563.6299999999956</v>
      </c>
    </row>
    <row r="635" spans="2:10" ht="12.75" customHeight="1" x14ac:dyDescent="0.25">
      <c r="B635" s="198">
        <v>622</v>
      </c>
      <c r="C635" s="199" t="s">
        <v>1393</v>
      </c>
      <c r="D635" s="199"/>
      <c r="E635" s="199" t="s">
        <v>1394</v>
      </c>
      <c r="F635" s="200">
        <v>22.42</v>
      </c>
      <c r="G635" s="201">
        <f t="shared" si="36"/>
        <v>-4541.2099999999955</v>
      </c>
      <c r="H635" s="204">
        <f t="shared" si="37"/>
        <v>0</v>
      </c>
      <c r="I635" s="204">
        <f t="shared" si="38"/>
        <v>5303.5</v>
      </c>
      <c r="J635" s="205">
        <f t="shared" si="39"/>
        <v>-4541.2099999999955</v>
      </c>
    </row>
    <row r="636" spans="2:10" ht="12.75" customHeight="1" x14ac:dyDescent="0.25">
      <c r="B636" s="198">
        <v>623</v>
      </c>
      <c r="C636" s="199" t="s">
        <v>1395</v>
      </c>
      <c r="D636" s="199"/>
      <c r="E636" s="199" t="s">
        <v>1396</v>
      </c>
      <c r="F636" s="200">
        <v>12.43</v>
      </c>
      <c r="G636" s="201">
        <f t="shared" si="36"/>
        <v>-4528.7799999999952</v>
      </c>
      <c r="H636" s="204">
        <f t="shared" si="37"/>
        <v>0</v>
      </c>
      <c r="I636" s="204">
        <f t="shared" si="38"/>
        <v>5303.5</v>
      </c>
      <c r="J636" s="205">
        <f t="shared" si="39"/>
        <v>-4528.7799999999952</v>
      </c>
    </row>
    <row r="637" spans="2:10" ht="12.75" customHeight="1" x14ac:dyDescent="0.25">
      <c r="B637" s="198">
        <v>624</v>
      </c>
      <c r="C637" s="199" t="s">
        <v>1397</v>
      </c>
      <c r="D637" s="199"/>
      <c r="E637" s="199" t="s">
        <v>1398</v>
      </c>
      <c r="F637" s="200">
        <v>4.26</v>
      </c>
      <c r="G637" s="201">
        <f t="shared" si="36"/>
        <v>-4524.519999999995</v>
      </c>
      <c r="H637" s="204">
        <f t="shared" si="37"/>
        <v>0</v>
      </c>
      <c r="I637" s="204">
        <f t="shared" si="38"/>
        <v>5303.5</v>
      </c>
      <c r="J637" s="205">
        <f t="shared" si="39"/>
        <v>-4524.519999999995</v>
      </c>
    </row>
    <row r="638" spans="2:10" ht="12.75" customHeight="1" x14ac:dyDescent="0.25">
      <c r="B638" s="198">
        <v>625</v>
      </c>
      <c r="C638" s="199" t="s">
        <v>1399</v>
      </c>
      <c r="D638" s="199"/>
      <c r="E638" s="199" t="s">
        <v>1400</v>
      </c>
      <c r="F638" s="200">
        <v>130.37</v>
      </c>
      <c r="G638" s="201">
        <f t="shared" si="36"/>
        <v>-4394.1499999999951</v>
      </c>
      <c r="H638" s="204">
        <f t="shared" si="37"/>
        <v>0</v>
      </c>
      <c r="I638" s="204">
        <f t="shared" si="38"/>
        <v>5303.5</v>
      </c>
      <c r="J638" s="205">
        <f t="shared" si="39"/>
        <v>-4394.1499999999951</v>
      </c>
    </row>
    <row r="639" spans="2:10" ht="12.75" customHeight="1" x14ac:dyDescent="0.25">
      <c r="B639" s="198">
        <v>626</v>
      </c>
      <c r="C639" s="199" t="s">
        <v>1401</v>
      </c>
      <c r="D639" s="199"/>
      <c r="E639" s="199" t="s">
        <v>1402</v>
      </c>
      <c r="F639" s="200">
        <v>-0.67</v>
      </c>
      <c r="G639" s="201">
        <f t="shared" si="36"/>
        <v>-4394.8199999999952</v>
      </c>
      <c r="H639" s="204">
        <f t="shared" si="37"/>
        <v>0</v>
      </c>
      <c r="I639" s="204">
        <f t="shared" si="38"/>
        <v>5303.5</v>
      </c>
      <c r="J639" s="205">
        <f t="shared" si="39"/>
        <v>-4394.8199999999952</v>
      </c>
    </row>
    <row r="640" spans="2:10" ht="12.75" customHeight="1" x14ac:dyDescent="0.25">
      <c r="B640" s="198">
        <v>627</v>
      </c>
      <c r="C640" s="199" t="s">
        <v>1403</v>
      </c>
      <c r="D640" s="199"/>
      <c r="E640" s="199" t="s">
        <v>1404</v>
      </c>
      <c r="F640" s="200">
        <v>18.09</v>
      </c>
      <c r="G640" s="201">
        <f t="shared" si="36"/>
        <v>-4376.729999999995</v>
      </c>
      <c r="H640" s="204">
        <f t="shared" si="37"/>
        <v>0</v>
      </c>
      <c r="I640" s="204">
        <f t="shared" si="38"/>
        <v>5303.5</v>
      </c>
      <c r="J640" s="205">
        <f t="shared" si="39"/>
        <v>-4376.729999999995</v>
      </c>
    </row>
    <row r="641" spans="2:10" ht="12.75" customHeight="1" x14ac:dyDescent="0.25">
      <c r="B641" s="198">
        <v>628</v>
      </c>
      <c r="C641" s="199" t="s">
        <v>1405</v>
      </c>
      <c r="D641" s="199"/>
      <c r="E641" s="199" t="s">
        <v>1406</v>
      </c>
      <c r="F641" s="200">
        <v>17.59</v>
      </c>
      <c r="G641" s="201">
        <f t="shared" si="36"/>
        <v>-4359.1399999999949</v>
      </c>
      <c r="H641" s="204">
        <f t="shared" si="37"/>
        <v>0</v>
      </c>
      <c r="I641" s="204">
        <f t="shared" si="38"/>
        <v>5303.5</v>
      </c>
      <c r="J641" s="205">
        <f t="shared" si="39"/>
        <v>-4359.1399999999949</v>
      </c>
    </row>
    <row r="642" spans="2:10" ht="12.75" customHeight="1" x14ac:dyDescent="0.25">
      <c r="B642" s="198">
        <v>629</v>
      </c>
      <c r="C642" s="199" t="s">
        <v>1407</v>
      </c>
      <c r="D642" s="199"/>
      <c r="E642" s="199" t="s">
        <v>1408</v>
      </c>
      <c r="F642" s="200">
        <v>15.25</v>
      </c>
      <c r="G642" s="201">
        <f t="shared" si="36"/>
        <v>-4343.8899999999949</v>
      </c>
      <c r="H642" s="204">
        <f t="shared" si="37"/>
        <v>0</v>
      </c>
      <c r="I642" s="204">
        <f t="shared" si="38"/>
        <v>5303.5</v>
      </c>
      <c r="J642" s="205">
        <f t="shared" si="39"/>
        <v>-4343.8899999999949</v>
      </c>
    </row>
    <row r="643" spans="2:10" ht="12.75" customHeight="1" x14ac:dyDescent="0.25">
      <c r="B643" s="198">
        <v>630</v>
      </c>
      <c r="C643" s="199" t="s">
        <v>1409</v>
      </c>
      <c r="D643" s="199"/>
      <c r="E643" s="199" t="s">
        <v>1410</v>
      </c>
      <c r="F643" s="200">
        <v>11.1</v>
      </c>
      <c r="G643" s="201">
        <f t="shared" si="36"/>
        <v>-4332.7899999999945</v>
      </c>
      <c r="H643" s="204">
        <f t="shared" si="37"/>
        <v>0</v>
      </c>
      <c r="I643" s="204">
        <f t="shared" si="38"/>
        <v>5303.5</v>
      </c>
      <c r="J643" s="205">
        <f t="shared" si="39"/>
        <v>-4332.7899999999945</v>
      </c>
    </row>
    <row r="644" spans="2:10" ht="12.75" customHeight="1" x14ac:dyDescent="0.25">
      <c r="B644" s="198">
        <v>631</v>
      </c>
      <c r="C644" s="199" t="s">
        <v>1411</v>
      </c>
      <c r="D644" s="199"/>
      <c r="E644" s="199" t="s">
        <v>1412</v>
      </c>
      <c r="F644" s="200">
        <v>3.9</v>
      </c>
      <c r="G644" s="201">
        <f t="shared" si="36"/>
        <v>-4328.8899999999949</v>
      </c>
      <c r="H644" s="204">
        <f t="shared" si="37"/>
        <v>0</v>
      </c>
      <c r="I644" s="204">
        <f t="shared" si="38"/>
        <v>5303.5</v>
      </c>
      <c r="J644" s="205">
        <f t="shared" si="39"/>
        <v>-4328.8899999999949</v>
      </c>
    </row>
    <row r="645" spans="2:10" ht="12.75" customHeight="1" x14ac:dyDescent="0.25">
      <c r="B645" s="198">
        <v>632</v>
      </c>
      <c r="C645" s="199" t="s">
        <v>1413</v>
      </c>
      <c r="D645" s="199"/>
      <c r="E645" s="199" t="s">
        <v>1414</v>
      </c>
      <c r="F645" s="200">
        <v>1.44</v>
      </c>
      <c r="G645" s="201">
        <f t="shared" si="36"/>
        <v>-4327.4499999999953</v>
      </c>
      <c r="H645" s="204">
        <f t="shared" si="37"/>
        <v>0</v>
      </c>
      <c r="I645" s="204">
        <f t="shared" si="38"/>
        <v>5303.5</v>
      </c>
      <c r="J645" s="205">
        <f t="shared" si="39"/>
        <v>-4327.4499999999953</v>
      </c>
    </row>
    <row r="646" spans="2:10" ht="12.75" customHeight="1" x14ac:dyDescent="0.25">
      <c r="B646" s="198">
        <v>633</v>
      </c>
      <c r="C646" s="199" t="s">
        <v>1415</v>
      </c>
      <c r="D646" s="199"/>
      <c r="E646" s="199" t="s">
        <v>1416</v>
      </c>
      <c r="F646" s="200">
        <v>11.84</v>
      </c>
      <c r="G646" s="201">
        <f t="shared" si="36"/>
        <v>-4315.6099999999951</v>
      </c>
      <c r="H646" s="204">
        <f t="shared" si="37"/>
        <v>0</v>
      </c>
      <c r="I646" s="204">
        <f t="shared" si="38"/>
        <v>5303.5</v>
      </c>
      <c r="J646" s="205">
        <f t="shared" si="39"/>
        <v>-4315.6099999999951</v>
      </c>
    </row>
    <row r="647" spans="2:10" ht="12.75" customHeight="1" x14ac:dyDescent="0.25">
      <c r="B647" s="198">
        <v>634</v>
      </c>
      <c r="C647" s="199" t="s">
        <v>1417</v>
      </c>
      <c r="D647" s="199"/>
      <c r="E647" s="199" t="s">
        <v>1418</v>
      </c>
      <c r="F647" s="200">
        <v>2.2799999999999998</v>
      </c>
      <c r="G647" s="201">
        <f t="shared" si="36"/>
        <v>-4313.3299999999954</v>
      </c>
      <c r="H647" s="204">
        <f t="shared" si="37"/>
        <v>0</v>
      </c>
      <c r="I647" s="204">
        <f t="shared" si="38"/>
        <v>5303.5</v>
      </c>
      <c r="J647" s="205">
        <f t="shared" si="39"/>
        <v>-4313.3299999999954</v>
      </c>
    </row>
    <row r="648" spans="2:10" ht="12.75" customHeight="1" x14ac:dyDescent="0.25">
      <c r="B648" s="198">
        <v>635</v>
      </c>
      <c r="C648" s="199" t="s">
        <v>1419</v>
      </c>
      <c r="D648" s="199"/>
      <c r="E648" s="199" t="s">
        <v>1420</v>
      </c>
      <c r="F648" s="200">
        <v>13.97</v>
      </c>
      <c r="G648" s="201">
        <f t="shared" si="36"/>
        <v>-4299.3599999999951</v>
      </c>
      <c r="H648" s="204">
        <f t="shared" si="37"/>
        <v>0</v>
      </c>
      <c r="I648" s="204">
        <f t="shared" si="38"/>
        <v>5303.5</v>
      </c>
      <c r="J648" s="205">
        <f t="shared" si="39"/>
        <v>-4299.3599999999951</v>
      </c>
    </row>
    <row r="649" spans="2:10" ht="12.75" customHeight="1" x14ac:dyDescent="0.25">
      <c r="B649" s="198">
        <v>636</v>
      </c>
      <c r="C649" s="199" t="s">
        <v>1421</v>
      </c>
      <c r="D649" s="199"/>
      <c r="E649" s="199" t="s">
        <v>1422</v>
      </c>
      <c r="F649" s="200">
        <v>5.99</v>
      </c>
      <c r="G649" s="201">
        <f t="shared" si="36"/>
        <v>-4293.3699999999953</v>
      </c>
      <c r="H649" s="204">
        <f t="shared" si="37"/>
        <v>0</v>
      </c>
      <c r="I649" s="204">
        <f t="shared" si="38"/>
        <v>5303.5</v>
      </c>
      <c r="J649" s="205">
        <f t="shared" si="39"/>
        <v>-4293.3699999999953</v>
      </c>
    </row>
    <row r="650" spans="2:10" ht="12.75" customHeight="1" x14ac:dyDescent="0.25">
      <c r="B650" s="198">
        <v>637</v>
      </c>
      <c r="C650" s="199" t="s">
        <v>1423</v>
      </c>
      <c r="D650" s="199"/>
      <c r="E650" s="199" t="s">
        <v>1424</v>
      </c>
      <c r="F650" s="200">
        <v>38.94</v>
      </c>
      <c r="G650" s="201">
        <f t="shared" si="36"/>
        <v>-4254.4299999999957</v>
      </c>
      <c r="H650" s="204">
        <f t="shared" si="37"/>
        <v>0</v>
      </c>
      <c r="I650" s="204">
        <f t="shared" si="38"/>
        <v>5303.5</v>
      </c>
      <c r="J650" s="205">
        <f t="shared" si="39"/>
        <v>-4254.4299999999957</v>
      </c>
    </row>
    <row r="651" spans="2:10" ht="12.75" customHeight="1" x14ac:dyDescent="0.25">
      <c r="B651" s="198">
        <v>638</v>
      </c>
      <c r="C651" s="199" t="s">
        <v>1425</v>
      </c>
      <c r="D651" s="199"/>
      <c r="E651" s="199" t="s">
        <v>1426</v>
      </c>
      <c r="F651" s="200">
        <v>0.46</v>
      </c>
      <c r="G651" s="201">
        <f t="shared" si="36"/>
        <v>-4253.9699999999957</v>
      </c>
      <c r="H651" s="204">
        <f t="shared" si="37"/>
        <v>0</v>
      </c>
      <c r="I651" s="204">
        <f t="shared" si="38"/>
        <v>5303.5</v>
      </c>
      <c r="J651" s="205">
        <f t="shared" si="39"/>
        <v>-4253.9699999999957</v>
      </c>
    </row>
    <row r="652" spans="2:10" ht="12.75" customHeight="1" x14ac:dyDescent="0.25">
      <c r="B652" s="198">
        <v>639</v>
      </c>
      <c r="C652" s="199" t="s">
        <v>1427</v>
      </c>
      <c r="D652" s="199"/>
      <c r="E652" s="199" t="s">
        <v>1428</v>
      </c>
      <c r="F652" s="200">
        <v>20.86</v>
      </c>
      <c r="G652" s="201">
        <f t="shared" si="36"/>
        <v>-4233.109999999996</v>
      </c>
      <c r="H652" s="204">
        <f t="shared" si="37"/>
        <v>0</v>
      </c>
      <c r="I652" s="204">
        <f t="shared" si="38"/>
        <v>5303.5</v>
      </c>
      <c r="J652" s="205">
        <f t="shared" si="39"/>
        <v>-4233.109999999996</v>
      </c>
    </row>
    <row r="653" spans="2:10" ht="12.75" customHeight="1" x14ac:dyDescent="0.25">
      <c r="B653" s="198">
        <v>640</v>
      </c>
      <c r="C653" s="199" t="s">
        <v>1429</v>
      </c>
      <c r="D653" s="199"/>
      <c r="E653" s="199" t="s">
        <v>1430</v>
      </c>
      <c r="F653" s="200">
        <v>8.3800000000000008</v>
      </c>
      <c r="G653" s="201">
        <f t="shared" si="36"/>
        <v>-4224.7299999999959</v>
      </c>
      <c r="H653" s="204">
        <f t="shared" si="37"/>
        <v>0</v>
      </c>
      <c r="I653" s="204">
        <f t="shared" si="38"/>
        <v>5303.5</v>
      </c>
      <c r="J653" s="205">
        <f t="shared" si="39"/>
        <v>-4224.7299999999959</v>
      </c>
    </row>
    <row r="654" spans="2:10" ht="12.75" customHeight="1" x14ac:dyDescent="0.25">
      <c r="B654" s="198">
        <v>641</v>
      </c>
      <c r="C654" s="199" t="s">
        <v>1431</v>
      </c>
      <c r="D654" s="199"/>
      <c r="E654" s="199" t="s">
        <v>1432</v>
      </c>
      <c r="F654" s="200">
        <v>3.91</v>
      </c>
      <c r="G654" s="201">
        <f t="shared" ref="G654:G717" si="40">F654+J653</f>
        <v>-4220.8199999999961</v>
      </c>
      <c r="H654" s="204">
        <f t="shared" ref="H654:H717" si="41">IF(G654&gt;0,ROUND(G654/I654+0.5,0),0)</f>
        <v>0</v>
      </c>
      <c r="I654" s="204">
        <f t="shared" ref="I654:I717" si="42">$C$10</f>
        <v>5303.5</v>
      </c>
      <c r="J654" s="205">
        <f t="shared" ref="J654:J717" si="43">G654-(H654*I654)</f>
        <v>-4220.8199999999961</v>
      </c>
    </row>
    <row r="655" spans="2:10" ht="12.75" customHeight="1" x14ac:dyDescent="0.25">
      <c r="B655" s="198">
        <v>642</v>
      </c>
      <c r="C655" s="199" t="s">
        <v>1433</v>
      </c>
      <c r="D655" s="199"/>
      <c r="E655" s="199" t="s">
        <v>1434</v>
      </c>
      <c r="F655" s="200">
        <v>31.3</v>
      </c>
      <c r="G655" s="201">
        <f t="shared" si="40"/>
        <v>-4189.5199999999959</v>
      </c>
      <c r="H655" s="204">
        <f t="shared" si="41"/>
        <v>0</v>
      </c>
      <c r="I655" s="204">
        <f t="shared" si="42"/>
        <v>5303.5</v>
      </c>
      <c r="J655" s="205">
        <f t="shared" si="43"/>
        <v>-4189.5199999999959</v>
      </c>
    </row>
    <row r="656" spans="2:10" ht="12.75" customHeight="1" x14ac:dyDescent="0.25">
      <c r="B656" s="198">
        <v>643</v>
      </c>
      <c r="C656" s="199" t="s">
        <v>1435</v>
      </c>
      <c r="D656" s="199"/>
      <c r="E656" s="199" t="s">
        <v>1436</v>
      </c>
      <c r="F656" s="200">
        <v>18.63</v>
      </c>
      <c r="G656" s="201">
        <f t="shared" si="40"/>
        <v>-4170.8899999999958</v>
      </c>
      <c r="H656" s="204">
        <f t="shared" si="41"/>
        <v>0</v>
      </c>
      <c r="I656" s="204">
        <f t="shared" si="42"/>
        <v>5303.5</v>
      </c>
      <c r="J656" s="205">
        <f t="shared" si="43"/>
        <v>-4170.8899999999958</v>
      </c>
    </row>
    <row r="657" spans="2:10" ht="12.75" customHeight="1" x14ac:dyDescent="0.25">
      <c r="B657" s="198">
        <v>644</v>
      </c>
      <c r="C657" s="199" t="s">
        <v>1437</v>
      </c>
      <c r="D657" s="199"/>
      <c r="E657" s="199" t="s">
        <v>1438</v>
      </c>
      <c r="F657" s="200">
        <v>8.3800000000000008</v>
      </c>
      <c r="G657" s="201">
        <f t="shared" si="40"/>
        <v>-4162.5099999999957</v>
      </c>
      <c r="H657" s="204">
        <f t="shared" si="41"/>
        <v>0</v>
      </c>
      <c r="I657" s="204">
        <f t="shared" si="42"/>
        <v>5303.5</v>
      </c>
      <c r="J657" s="205">
        <f t="shared" si="43"/>
        <v>-4162.5099999999957</v>
      </c>
    </row>
    <row r="658" spans="2:10" ht="12.75" customHeight="1" x14ac:dyDescent="0.25">
      <c r="B658" s="198">
        <v>645</v>
      </c>
      <c r="C658" s="199" t="s">
        <v>1439</v>
      </c>
      <c r="D658" s="199"/>
      <c r="E658" s="199" t="s">
        <v>1440</v>
      </c>
      <c r="F658" s="200">
        <v>-2.98</v>
      </c>
      <c r="G658" s="201">
        <f t="shared" si="40"/>
        <v>-4165.4899999999952</v>
      </c>
      <c r="H658" s="204">
        <f t="shared" si="41"/>
        <v>0</v>
      </c>
      <c r="I658" s="204">
        <f t="shared" si="42"/>
        <v>5303.5</v>
      </c>
      <c r="J658" s="205">
        <f t="shared" si="43"/>
        <v>-4165.4899999999952</v>
      </c>
    </row>
    <row r="659" spans="2:10" ht="12.75" customHeight="1" x14ac:dyDescent="0.25">
      <c r="B659" s="198">
        <v>646</v>
      </c>
      <c r="C659" s="199" t="s">
        <v>1441</v>
      </c>
      <c r="D659" s="199"/>
      <c r="E659" s="199" t="s">
        <v>1442</v>
      </c>
      <c r="F659" s="200">
        <v>-18.61</v>
      </c>
      <c r="G659" s="201">
        <f t="shared" si="40"/>
        <v>-4184.0999999999949</v>
      </c>
      <c r="H659" s="204">
        <f t="shared" si="41"/>
        <v>0</v>
      </c>
      <c r="I659" s="204">
        <f t="shared" si="42"/>
        <v>5303.5</v>
      </c>
      <c r="J659" s="205">
        <f t="shared" si="43"/>
        <v>-4184.0999999999949</v>
      </c>
    </row>
    <row r="660" spans="2:10" ht="12.75" customHeight="1" x14ac:dyDescent="0.25">
      <c r="B660" s="198">
        <v>647</v>
      </c>
      <c r="C660" s="199" t="s">
        <v>1443</v>
      </c>
      <c r="D660" s="199"/>
      <c r="E660" s="199" t="s">
        <v>1444</v>
      </c>
      <c r="F660" s="200">
        <v>23.46</v>
      </c>
      <c r="G660" s="201">
        <f t="shared" si="40"/>
        <v>-4160.6399999999949</v>
      </c>
      <c r="H660" s="204">
        <f t="shared" si="41"/>
        <v>0</v>
      </c>
      <c r="I660" s="204">
        <f t="shared" si="42"/>
        <v>5303.5</v>
      </c>
      <c r="J660" s="205">
        <f t="shared" si="43"/>
        <v>-4160.6399999999949</v>
      </c>
    </row>
    <row r="661" spans="2:10" ht="12.75" customHeight="1" x14ac:dyDescent="0.25">
      <c r="B661" s="198">
        <v>648</v>
      </c>
      <c r="C661" s="199" t="s">
        <v>1445</v>
      </c>
      <c r="D661" s="199"/>
      <c r="E661" s="199" t="s">
        <v>1446</v>
      </c>
      <c r="F661" s="200">
        <v>12.63</v>
      </c>
      <c r="G661" s="201">
        <f t="shared" si="40"/>
        <v>-4148.0099999999948</v>
      </c>
      <c r="H661" s="204">
        <f t="shared" si="41"/>
        <v>0</v>
      </c>
      <c r="I661" s="204">
        <f t="shared" si="42"/>
        <v>5303.5</v>
      </c>
      <c r="J661" s="205">
        <f t="shared" si="43"/>
        <v>-4148.0099999999948</v>
      </c>
    </row>
    <row r="662" spans="2:10" ht="12.75" customHeight="1" x14ac:dyDescent="0.25">
      <c r="B662" s="198">
        <v>649</v>
      </c>
      <c r="C662" s="199" t="s">
        <v>1447</v>
      </c>
      <c r="D662" s="199"/>
      <c r="E662" s="199" t="s">
        <v>1448</v>
      </c>
      <c r="F662" s="200">
        <v>0.94</v>
      </c>
      <c r="G662" s="201">
        <f t="shared" si="40"/>
        <v>-4147.0699999999952</v>
      </c>
      <c r="H662" s="204">
        <f t="shared" si="41"/>
        <v>0</v>
      </c>
      <c r="I662" s="204">
        <f t="shared" si="42"/>
        <v>5303.5</v>
      </c>
      <c r="J662" s="205">
        <f t="shared" si="43"/>
        <v>-4147.0699999999952</v>
      </c>
    </row>
    <row r="663" spans="2:10" ht="12.75" customHeight="1" x14ac:dyDescent="0.25">
      <c r="B663" s="198">
        <v>650</v>
      </c>
      <c r="C663" s="199" t="s">
        <v>1449</v>
      </c>
      <c r="D663" s="199"/>
      <c r="E663" s="199" t="s">
        <v>1450</v>
      </c>
      <c r="F663" s="200">
        <v>28.33</v>
      </c>
      <c r="G663" s="201">
        <f t="shared" si="40"/>
        <v>-4118.7399999999952</v>
      </c>
      <c r="H663" s="204">
        <f t="shared" si="41"/>
        <v>0</v>
      </c>
      <c r="I663" s="204">
        <f t="shared" si="42"/>
        <v>5303.5</v>
      </c>
      <c r="J663" s="205">
        <f t="shared" si="43"/>
        <v>-4118.7399999999952</v>
      </c>
    </row>
    <row r="664" spans="2:10" ht="12.75" customHeight="1" x14ac:dyDescent="0.25">
      <c r="B664" s="198">
        <v>651</v>
      </c>
      <c r="C664" s="199" t="s">
        <v>1451</v>
      </c>
      <c r="D664" s="199"/>
      <c r="E664" s="199" t="s">
        <v>1452</v>
      </c>
      <c r="F664" s="200">
        <v>36.14</v>
      </c>
      <c r="G664" s="201">
        <f t="shared" si="40"/>
        <v>-4082.5999999999954</v>
      </c>
      <c r="H664" s="204">
        <f t="shared" si="41"/>
        <v>0</v>
      </c>
      <c r="I664" s="204">
        <f t="shared" si="42"/>
        <v>5303.5</v>
      </c>
      <c r="J664" s="205">
        <f t="shared" si="43"/>
        <v>-4082.5999999999954</v>
      </c>
    </row>
    <row r="665" spans="2:10" ht="12.75" customHeight="1" x14ac:dyDescent="0.25">
      <c r="B665" s="198">
        <v>652</v>
      </c>
      <c r="C665" s="199" t="s">
        <v>1453</v>
      </c>
      <c r="D665" s="199"/>
      <c r="E665" s="199" t="s">
        <v>1454</v>
      </c>
      <c r="F665" s="200">
        <v>17.25</v>
      </c>
      <c r="G665" s="201">
        <f t="shared" si="40"/>
        <v>-4065.3499999999954</v>
      </c>
      <c r="H665" s="204">
        <f t="shared" si="41"/>
        <v>0</v>
      </c>
      <c r="I665" s="204">
        <f t="shared" si="42"/>
        <v>5303.5</v>
      </c>
      <c r="J665" s="205">
        <f t="shared" si="43"/>
        <v>-4065.3499999999954</v>
      </c>
    </row>
    <row r="666" spans="2:10" ht="12.75" customHeight="1" x14ac:dyDescent="0.25">
      <c r="B666" s="198">
        <v>653</v>
      </c>
      <c r="C666" s="199" t="s">
        <v>1455</v>
      </c>
      <c r="D666" s="199"/>
      <c r="E666" s="199" t="s">
        <v>1456</v>
      </c>
      <c r="F666" s="200">
        <v>25.14</v>
      </c>
      <c r="G666" s="201">
        <f t="shared" si="40"/>
        <v>-4040.2099999999955</v>
      </c>
      <c r="H666" s="204">
        <f t="shared" si="41"/>
        <v>0</v>
      </c>
      <c r="I666" s="204">
        <f t="shared" si="42"/>
        <v>5303.5</v>
      </c>
      <c r="J666" s="205">
        <f t="shared" si="43"/>
        <v>-4040.2099999999955</v>
      </c>
    </row>
    <row r="667" spans="2:10" ht="12.75" customHeight="1" x14ac:dyDescent="0.25">
      <c r="B667" s="198">
        <v>654</v>
      </c>
      <c r="C667" s="199" t="s">
        <v>1457</v>
      </c>
      <c r="D667" s="199"/>
      <c r="E667" s="199" t="s">
        <v>1458</v>
      </c>
      <c r="F667" s="200">
        <v>73.69</v>
      </c>
      <c r="G667" s="201">
        <f t="shared" si="40"/>
        <v>-3966.5199999999954</v>
      </c>
      <c r="H667" s="204">
        <f t="shared" si="41"/>
        <v>0</v>
      </c>
      <c r="I667" s="204">
        <f t="shared" si="42"/>
        <v>5303.5</v>
      </c>
      <c r="J667" s="205">
        <f t="shared" si="43"/>
        <v>-3966.5199999999954</v>
      </c>
    </row>
    <row r="668" spans="2:10" ht="12.75" customHeight="1" x14ac:dyDescent="0.25">
      <c r="B668" s="198">
        <v>655</v>
      </c>
      <c r="C668" s="199" t="s">
        <v>1459</v>
      </c>
      <c r="D668" s="199"/>
      <c r="E668" s="199" t="s">
        <v>1460</v>
      </c>
      <c r="F668" s="200">
        <v>110.7</v>
      </c>
      <c r="G668" s="201">
        <f t="shared" si="40"/>
        <v>-3855.8199999999956</v>
      </c>
      <c r="H668" s="204">
        <f t="shared" si="41"/>
        <v>0</v>
      </c>
      <c r="I668" s="204">
        <f t="shared" si="42"/>
        <v>5303.5</v>
      </c>
      <c r="J668" s="205">
        <f t="shared" si="43"/>
        <v>-3855.8199999999956</v>
      </c>
    </row>
    <row r="669" spans="2:10" ht="12.75" customHeight="1" x14ac:dyDescent="0.25">
      <c r="B669" s="198">
        <v>656</v>
      </c>
      <c r="C669" s="199" t="s">
        <v>1461</v>
      </c>
      <c r="D669" s="199"/>
      <c r="E669" s="199" t="s">
        <v>1462</v>
      </c>
      <c r="F669" s="200">
        <v>31.84</v>
      </c>
      <c r="G669" s="201">
        <f t="shared" si="40"/>
        <v>-3823.9799999999955</v>
      </c>
      <c r="H669" s="204">
        <f t="shared" si="41"/>
        <v>0</v>
      </c>
      <c r="I669" s="204">
        <f t="shared" si="42"/>
        <v>5303.5</v>
      </c>
      <c r="J669" s="205">
        <f t="shared" si="43"/>
        <v>-3823.9799999999955</v>
      </c>
    </row>
    <row r="670" spans="2:10" ht="12.75" customHeight="1" x14ac:dyDescent="0.25">
      <c r="B670" s="198">
        <v>657</v>
      </c>
      <c r="C670" s="199" t="s">
        <v>1463</v>
      </c>
      <c r="D670" s="199"/>
      <c r="E670" s="199" t="s">
        <v>1464</v>
      </c>
      <c r="F670" s="200">
        <v>-31.84</v>
      </c>
      <c r="G670" s="201">
        <f t="shared" si="40"/>
        <v>-3855.8199999999956</v>
      </c>
      <c r="H670" s="204">
        <f t="shared" si="41"/>
        <v>0</v>
      </c>
      <c r="I670" s="204">
        <f t="shared" si="42"/>
        <v>5303.5</v>
      </c>
      <c r="J670" s="205">
        <f t="shared" si="43"/>
        <v>-3855.8199999999956</v>
      </c>
    </row>
    <row r="671" spans="2:10" ht="12.75" customHeight="1" x14ac:dyDescent="0.25">
      <c r="B671" s="198">
        <v>658</v>
      </c>
      <c r="C671" s="199" t="s">
        <v>1465</v>
      </c>
      <c r="D671" s="199"/>
      <c r="E671" s="199" t="s">
        <v>1466</v>
      </c>
      <c r="F671" s="200">
        <v>30.84</v>
      </c>
      <c r="G671" s="201">
        <f t="shared" si="40"/>
        <v>-3824.9799999999955</v>
      </c>
      <c r="H671" s="204">
        <f t="shared" si="41"/>
        <v>0</v>
      </c>
      <c r="I671" s="204">
        <f t="shared" si="42"/>
        <v>5303.5</v>
      </c>
      <c r="J671" s="205">
        <f t="shared" si="43"/>
        <v>-3824.9799999999955</v>
      </c>
    </row>
    <row r="672" spans="2:10" ht="12.75" customHeight="1" x14ac:dyDescent="0.25">
      <c r="B672" s="198">
        <v>659</v>
      </c>
      <c r="C672" s="199" t="s">
        <v>1467</v>
      </c>
      <c r="D672" s="199"/>
      <c r="E672" s="199" t="s">
        <v>1468</v>
      </c>
      <c r="F672" s="200">
        <v>12.3</v>
      </c>
      <c r="G672" s="201">
        <f t="shared" si="40"/>
        <v>-3812.6799999999953</v>
      </c>
      <c r="H672" s="204">
        <f t="shared" si="41"/>
        <v>0</v>
      </c>
      <c r="I672" s="204">
        <f t="shared" si="42"/>
        <v>5303.5</v>
      </c>
      <c r="J672" s="205">
        <f t="shared" si="43"/>
        <v>-3812.6799999999953</v>
      </c>
    </row>
    <row r="673" spans="2:10" ht="12.75" customHeight="1" x14ac:dyDescent="0.25">
      <c r="B673" s="198">
        <v>660</v>
      </c>
      <c r="C673" s="199" t="s">
        <v>1469</v>
      </c>
      <c r="D673" s="199"/>
      <c r="E673" s="199" t="s">
        <v>1470</v>
      </c>
      <c r="F673" s="200">
        <v>23.88</v>
      </c>
      <c r="G673" s="201">
        <f t="shared" si="40"/>
        <v>-3788.7999999999952</v>
      </c>
      <c r="H673" s="204">
        <f t="shared" si="41"/>
        <v>0</v>
      </c>
      <c r="I673" s="204">
        <f t="shared" si="42"/>
        <v>5303.5</v>
      </c>
      <c r="J673" s="205">
        <f t="shared" si="43"/>
        <v>-3788.7999999999952</v>
      </c>
    </row>
    <row r="674" spans="2:10" ht="12.75" customHeight="1" x14ac:dyDescent="0.25">
      <c r="B674" s="198">
        <v>661</v>
      </c>
      <c r="C674" s="199" t="s">
        <v>1471</v>
      </c>
      <c r="D674" s="199"/>
      <c r="E674" s="199" t="s">
        <v>1472</v>
      </c>
      <c r="F674" s="200">
        <v>36.9</v>
      </c>
      <c r="G674" s="201">
        <f t="shared" si="40"/>
        <v>-3751.8999999999951</v>
      </c>
      <c r="H674" s="204">
        <f t="shared" si="41"/>
        <v>0</v>
      </c>
      <c r="I674" s="204">
        <f t="shared" si="42"/>
        <v>5303.5</v>
      </c>
      <c r="J674" s="205">
        <f t="shared" si="43"/>
        <v>-3751.8999999999951</v>
      </c>
    </row>
    <row r="675" spans="2:10" ht="12.75" customHeight="1" x14ac:dyDescent="0.25">
      <c r="B675" s="198">
        <v>662</v>
      </c>
      <c r="C675" s="199" t="s">
        <v>1473</v>
      </c>
      <c r="D675" s="199"/>
      <c r="E675" s="199" t="s">
        <v>1474</v>
      </c>
      <c r="F675" s="200">
        <v>24.95</v>
      </c>
      <c r="G675" s="201">
        <f t="shared" si="40"/>
        <v>-3726.9499999999953</v>
      </c>
      <c r="H675" s="204">
        <f t="shared" si="41"/>
        <v>0</v>
      </c>
      <c r="I675" s="204">
        <f t="shared" si="42"/>
        <v>5303.5</v>
      </c>
      <c r="J675" s="205">
        <f t="shared" si="43"/>
        <v>-3726.9499999999953</v>
      </c>
    </row>
    <row r="676" spans="2:10" ht="12.75" customHeight="1" x14ac:dyDescent="0.25">
      <c r="B676" s="198">
        <v>663</v>
      </c>
      <c r="C676" s="199" t="s">
        <v>1475</v>
      </c>
      <c r="D676" s="199"/>
      <c r="E676" s="199" t="s">
        <v>1476</v>
      </c>
      <c r="F676" s="200">
        <v>70.38</v>
      </c>
      <c r="G676" s="201">
        <f t="shared" si="40"/>
        <v>-3656.5699999999952</v>
      </c>
      <c r="H676" s="204">
        <f t="shared" si="41"/>
        <v>0</v>
      </c>
      <c r="I676" s="204">
        <f t="shared" si="42"/>
        <v>5303.5</v>
      </c>
      <c r="J676" s="205">
        <f t="shared" si="43"/>
        <v>-3656.5699999999952</v>
      </c>
    </row>
    <row r="677" spans="2:10" ht="12.75" customHeight="1" x14ac:dyDescent="0.25">
      <c r="B677" s="198">
        <v>664</v>
      </c>
      <c r="C677" s="199" t="s">
        <v>1477</v>
      </c>
      <c r="D677" s="199"/>
      <c r="E677" s="199" t="s">
        <v>1478</v>
      </c>
      <c r="F677" s="200">
        <v>11</v>
      </c>
      <c r="G677" s="201">
        <f t="shared" si="40"/>
        <v>-3645.5699999999952</v>
      </c>
      <c r="H677" s="204">
        <f t="shared" si="41"/>
        <v>0</v>
      </c>
      <c r="I677" s="204">
        <f t="shared" si="42"/>
        <v>5303.5</v>
      </c>
      <c r="J677" s="205">
        <f t="shared" si="43"/>
        <v>-3645.5699999999952</v>
      </c>
    </row>
    <row r="678" spans="2:10" ht="12.75" customHeight="1" x14ac:dyDescent="0.25">
      <c r="B678" s="198">
        <v>665</v>
      </c>
      <c r="C678" s="199" t="s">
        <v>1479</v>
      </c>
      <c r="D678" s="199"/>
      <c r="E678" s="199" t="s">
        <v>1480</v>
      </c>
      <c r="F678" s="200">
        <v>-0.08</v>
      </c>
      <c r="G678" s="201">
        <f t="shared" si="40"/>
        <v>-3645.6499999999951</v>
      </c>
      <c r="H678" s="204">
        <f t="shared" si="41"/>
        <v>0</v>
      </c>
      <c r="I678" s="204">
        <f t="shared" si="42"/>
        <v>5303.5</v>
      </c>
      <c r="J678" s="205">
        <f t="shared" si="43"/>
        <v>-3645.6499999999951</v>
      </c>
    </row>
    <row r="679" spans="2:10" ht="12.75" customHeight="1" x14ac:dyDescent="0.25">
      <c r="B679" s="198">
        <v>666</v>
      </c>
      <c r="C679" s="199" t="s">
        <v>1481</v>
      </c>
      <c r="D679" s="199"/>
      <c r="E679" s="199" t="s">
        <v>1482</v>
      </c>
      <c r="F679" s="200">
        <v>-31.47</v>
      </c>
      <c r="G679" s="201">
        <f t="shared" si="40"/>
        <v>-3677.1199999999949</v>
      </c>
      <c r="H679" s="204">
        <f t="shared" si="41"/>
        <v>0</v>
      </c>
      <c r="I679" s="204">
        <f t="shared" si="42"/>
        <v>5303.5</v>
      </c>
      <c r="J679" s="205">
        <f t="shared" si="43"/>
        <v>-3677.1199999999949</v>
      </c>
    </row>
    <row r="680" spans="2:10" ht="12.75" customHeight="1" x14ac:dyDescent="0.25">
      <c r="B680" s="198">
        <v>667</v>
      </c>
      <c r="C680" s="199" t="s">
        <v>1483</v>
      </c>
      <c r="D680" s="199"/>
      <c r="E680" s="199" t="s">
        <v>1484</v>
      </c>
      <c r="F680" s="200">
        <v>15.42</v>
      </c>
      <c r="G680" s="201">
        <f t="shared" si="40"/>
        <v>-3661.6999999999948</v>
      </c>
      <c r="H680" s="204">
        <f t="shared" si="41"/>
        <v>0</v>
      </c>
      <c r="I680" s="204">
        <f t="shared" si="42"/>
        <v>5303.5</v>
      </c>
      <c r="J680" s="205">
        <f t="shared" si="43"/>
        <v>-3661.6999999999948</v>
      </c>
    </row>
    <row r="681" spans="2:10" ht="12.75" customHeight="1" x14ac:dyDescent="0.25">
      <c r="B681" s="198">
        <v>668</v>
      </c>
      <c r="C681" s="199" t="s">
        <v>1485</v>
      </c>
      <c r="D681" s="199"/>
      <c r="E681" s="199" t="s">
        <v>1486</v>
      </c>
      <c r="F681" s="200">
        <v>25.14</v>
      </c>
      <c r="G681" s="201">
        <f t="shared" si="40"/>
        <v>-3636.5599999999949</v>
      </c>
      <c r="H681" s="204">
        <f t="shared" si="41"/>
        <v>0</v>
      </c>
      <c r="I681" s="204">
        <f t="shared" si="42"/>
        <v>5303.5</v>
      </c>
      <c r="J681" s="205">
        <f t="shared" si="43"/>
        <v>-3636.5599999999949</v>
      </c>
    </row>
    <row r="682" spans="2:10" ht="12.75" customHeight="1" x14ac:dyDescent="0.25">
      <c r="B682" s="198">
        <v>669</v>
      </c>
      <c r="C682" s="199" t="s">
        <v>1487</v>
      </c>
      <c r="D682" s="199"/>
      <c r="E682" s="199" t="s">
        <v>1488</v>
      </c>
      <c r="F682" s="200">
        <v>236.4</v>
      </c>
      <c r="G682" s="201">
        <f t="shared" si="40"/>
        <v>-3400.1599999999949</v>
      </c>
      <c r="H682" s="204">
        <f t="shared" si="41"/>
        <v>0</v>
      </c>
      <c r="I682" s="204">
        <f t="shared" si="42"/>
        <v>5303.5</v>
      </c>
      <c r="J682" s="205">
        <f t="shared" si="43"/>
        <v>-3400.1599999999949</v>
      </c>
    </row>
    <row r="683" spans="2:10" ht="12.75" customHeight="1" x14ac:dyDescent="0.25">
      <c r="B683" s="198">
        <v>670</v>
      </c>
      <c r="C683" s="199" t="s">
        <v>1489</v>
      </c>
      <c r="D683" s="199"/>
      <c r="E683" s="199" t="s">
        <v>1490</v>
      </c>
      <c r="F683" s="200">
        <v>26.85</v>
      </c>
      <c r="G683" s="201">
        <f t="shared" si="40"/>
        <v>-3373.3099999999949</v>
      </c>
      <c r="H683" s="204">
        <f t="shared" si="41"/>
        <v>0</v>
      </c>
      <c r="I683" s="204">
        <f t="shared" si="42"/>
        <v>5303.5</v>
      </c>
      <c r="J683" s="205">
        <f t="shared" si="43"/>
        <v>-3373.3099999999949</v>
      </c>
    </row>
    <row r="684" spans="2:10" ht="12.75" customHeight="1" x14ac:dyDescent="0.25">
      <c r="B684" s="198">
        <v>671</v>
      </c>
      <c r="C684" s="199" t="s">
        <v>1491</v>
      </c>
      <c r="D684" s="199"/>
      <c r="E684" s="199" t="s">
        <v>1492</v>
      </c>
      <c r="F684" s="200">
        <v>25.14</v>
      </c>
      <c r="G684" s="201">
        <f t="shared" si="40"/>
        <v>-3348.1699999999951</v>
      </c>
      <c r="H684" s="204">
        <f t="shared" si="41"/>
        <v>0</v>
      </c>
      <c r="I684" s="204">
        <f t="shared" si="42"/>
        <v>5303.5</v>
      </c>
      <c r="J684" s="205">
        <f t="shared" si="43"/>
        <v>-3348.1699999999951</v>
      </c>
    </row>
    <row r="685" spans="2:10" ht="12.75" customHeight="1" x14ac:dyDescent="0.25">
      <c r="B685" s="198">
        <v>672</v>
      </c>
      <c r="C685" s="199" t="s">
        <v>1493</v>
      </c>
      <c r="D685" s="199"/>
      <c r="E685" s="199" t="s">
        <v>1494</v>
      </c>
      <c r="F685" s="200">
        <v>33.520000000000003</v>
      </c>
      <c r="G685" s="201">
        <f t="shared" si="40"/>
        <v>-3314.6499999999951</v>
      </c>
      <c r="H685" s="204">
        <f t="shared" si="41"/>
        <v>0</v>
      </c>
      <c r="I685" s="204">
        <f t="shared" si="42"/>
        <v>5303.5</v>
      </c>
      <c r="J685" s="205">
        <f t="shared" si="43"/>
        <v>-3314.6499999999951</v>
      </c>
    </row>
    <row r="686" spans="2:10" ht="12.75" customHeight="1" x14ac:dyDescent="0.25">
      <c r="B686" s="198">
        <v>673</v>
      </c>
      <c r="C686" s="199" t="s">
        <v>1495</v>
      </c>
      <c r="D686" s="199"/>
      <c r="E686" s="199" t="s">
        <v>1496</v>
      </c>
      <c r="F686" s="200">
        <v>37.03</v>
      </c>
      <c r="G686" s="201">
        <f t="shared" si="40"/>
        <v>-3277.6199999999949</v>
      </c>
      <c r="H686" s="204">
        <f t="shared" si="41"/>
        <v>0</v>
      </c>
      <c r="I686" s="204">
        <f t="shared" si="42"/>
        <v>5303.5</v>
      </c>
      <c r="J686" s="205">
        <f t="shared" si="43"/>
        <v>-3277.6199999999949</v>
      </c>
    </row>
    <row r="687" spans="2:10" ht="12.75" customHeight="1" x14ac:dyDescent="0.25">
      <c r="B687" s="198">
        <v>674</v>
      </c>
      <c r="C687" s="199" t="s">
        <v>1497</v>
      </c>
      <c r="D687" s="199"/>
      <c r="E687" s="199" t="s">
        <v>1498</v>
      </c>
      <c r="F687" s="200">
        <v>25.14</v>
      </c>
      <c r="G687" s="201">
        <f t="shared" si="40"/>
        <v>-3252.479999999995</v>
      </c>
      <c r="H687" s="204">
        <f t="shared" si="41"/>
        <v>0</v>
      </c>
      <c r="I687" s="204">
        <f t="shared" si="42"/>
        <v>5303.5</v>
      </c>
      <c r="J687" s="205">
        <f t="shared" si="43"/>
        <v>-3252.479999999995</v>
      </c>
    </row>
    <row r="688" spans="2:10" ht="12.75" customHeight="1" x14ac:dyDescent="0.25">
      <c r="B688" s="198">
        <v>675</v>
      </c>
      <c r="C688" s="199" t="s">
        <v>1499</v>
      </c>
      <c r="D688" s="199"/>
      <c r="E688" s="199" t="s">
        <v>1500</v>
      </c>
      <c r="F688" s="200">
        <v>25.14</v>
      </c>
      <c r="G688" s="201">
        <f t="shared" si="40"/>
        <v>-3227.3399999999951</v>
      </c>
      <c r="H688" s="204">
        <f t="shared" si="41"/>
        <v>0</v>
      </c>
      <c r="I688" s="204">
        <f t="shared" si="42"/>
        <v>5303.5</v>
      </c>
      <c r="J688" s="205">
        <f t="shared" si="43"/>
        <v>-3227.3399999999951</v>
      </c>
    </row>
    <row r="689" spans="2:10" ht="12.75" customHeight="1" x14ac:dyDescent="0.25">
      <c r="B689" s="198">
        <v>676</v>
      </c>
      <c r="C689" s="199" t="s">
        <v>1501</v>
      </c>
      <c r="D689" s="199"/>
      <c r="E689" s="199" t="s">
        <v>1502</v>
      </c>
      <c r="F689" s="200">
        <v>25.14</v>
      </c>
      <c r="G689" s="201">
        <f t="shared" si="40"/>
        <v>-3202.1999999999953</v>
      </c>
      <c r="H689" s="204">
        <f t="shared" si="41"/>
        <v>0</v>
      </c>
      <c r="I689" s="204">
        <f t="shared" si="42"/>
        <v>5303.5</v>
      </c>
      <c r="J689" s="205">
        <f t="shared" si="43"/>
        <v>-3202.1999999999953</v>
      </c>
    </row>
    <row r="690" spans="2:10" ht="12.75" customHeight="1" x14ac:dyDescent="0.25">
      <c r="B690" s="198">
        <v>677</v>
      </c>
      <c r="C690" s="199" t="s">
        <v>1503</v>
      </c>
      <c r="D690" s="199"/>
      <c r="E690" s="199" t="s">
        <v>1504</v>
      </c>
      <c r="F690" s="200">
        <v>25.14</v>
      </c>
      <c r="G690" s="201">
        <f t="shared" si="40"/>
        <v>-3177.0599999999954</v>
      </c>
      <c r="H690" s="204">
        <f t="shared" si="41"/>
        <v>0</v>
      </c>
      <c r="I690" s="204">
        <f t="shared" si="42"/>
        <v>5303.5</v>
      </c>
      <c r="J690" s="205">
        <f t="shared" si="43"/>
        <v>-3177.0599999999954</v>
      </c>
    </row>
    <row r="691" spans="2:10" ht="12.75" customHeight="1" x14ac:dyDescent="0.25">
      <c r="B691" s="198">
        <v>678</v>
      </c>
      <c r="C691" s="199" t="s">
        <v>1505</v>
      </c>
      <c r="D691" s="199"/>
      <c r="E691" s="199" t="s">
        <v>1506</v>
      </c>
      <c r="F691" s="200">
        <v>49.62</v>
      </c>
      <c r="G691" s="201">
        <f t="shared" si="40"/>
        <v>-3127.4399999999955</v>
      </c>
      <c r="H691" s="204">
        <f t="shared" si="41"/>
        <v>0</v>
      </c>
      <c r="I691" s="204">
        <f t="shared" si="42"/>
        <v>5303.5</v>
      </c>
      <c r="J691" s="205">
        <f t="shared" si="43"/>
        <v>-3127.4399999999955</v>
      </c>
    </row>
    <row r="692" spans="2:10" ht="12.75" customHeight="1" x14ac:dyDescent="0.25">
      <c r="B692" s="198">
        <v>679</v>
      </c>
      <c r="C692" s="199" t="s">
        <v>1507</v>
      </c>
      <c r="D692" s="199"/>
      <c r="E692" s="199" t="s">
        <v>1508</v>
      </c>
      <c r="F692" s="200">
        <v>8.3800000000000008</v>
      </c>
      <c r="G692" s="201">
        <f t="shared" si="40"/>
        <v>-3119.0599999999954</v>
      </c>
      <c r="H692" s="204">
        <f t="shared" si="41"/>
        <v>0</v>
      </c>
      <c r="I692" s="204">
        <f t="shared" si="42"/>
        <v>5303.5</v>
      </c>
      <c r="J692" s="205">
        <f t="shared" si="43"/>
        <v>-3119.0599999999954</v>
      </c>
    </row>
    <row r="693" spans="2:10" ht="12.75" customHeight="1" x14ac:dyDescent="0.25">
      <c r="B693" s="198">
        <v>680</v>
      </c>
      <c r="C693" s="199" t="s">
        <v>1509</v>
      </c>
      <c r="D693" s="199"/>
      <c r="E693" s="199" t="s">
        <v>1510</v>
      </c>
      <c r="F693" s="200">
        <v>82.66</v>
      </c>
      <c r="G693" s="201">
        <f t="shared" si="40"/>
        <v>-3036.3999999999955</v>
      </c>
      <c r="H693" s="204">
        <f t="shared" si="41"/>
        <v>0</v>
      </c>
      <c r="I693" s="204">
        <f t="shared" si="42"/>
        <v>5303.5</v>
      </c>
      <c r="J693" s="205">
        <f t="shared" si="43"/>
        <v>-3036.3999999999955</v>
      </c>
    </row>
    <row r="694" spans="2:10" ht="12.75" customHeight="1" x14ac:dyDescent="0.25">
      <c r="B694" s="198">
        <v>681</v>
      </c>
      <c r="C694" s="199" t="s">
        <v>1511</v>
      </c>
      <c r="D694" s="199"/>
      <c r="E694" s="199" t="s">
        <v>1512</v>
      </c>
      <c r="F694" s="200">
        <v>8.3800000000000008</v>
      </c>
      <c r="G694" s="201">
        <f t="shared" si="40"/>
        <v>-3028.0199999999954</v>
      </c>
      <c r="H694" s="204">
        <f t="shared" si="41"/>
        <v>0</v>
      </c>
      <c r="I694" s="204">
        <f t="shared" si="42"/>
        <v>5303.5</v>
      </c>
      <c r="J694" s="205">
        <f t="shared" si="43"/>
        <v>-3028.0199999999954</v>
      </c>
    </row>
    <row r="695" spans="2:10" ht="12.75" customHeight="1" x14ac:dyDescent="0.25">
      <c r="B695" s="198">
        <v>682</v>
      </c>
      <c r="C695" s="199" t="s">
        <v>1513</v>
      </c>
      <c r="D695" s="199"/>
      <c r="E695" s="199" t="s">
        <v>1514</v>
      </c>
      <c r="F695" s="200">
        <v>8.3800000000000008</v>
      </c>
      <c r="G695" s="201">
        <f t="shared" si="40"/>
        <v>-3019.6399999999953</v>
      </c>
      <c r="H695" s="204">
        <f t="shared" si="41"/>
        <v>0</v>
      </c>
      <c r="I695" s="204">
        <f t="shared" si="42"/>
        <v>5303.5</v>
      </c>
      <c r="J695" s="205">
        <f t="shared" si="43"/>
        <v>-3019.6399999999953</v>
      </c>
    </row>
    <row r="696" spans="2:10" ht="12.75" customHeight="1" x14ac:dyDescent="0.25">
      <c r="B696" s="198">
        <v>683</v>
      </c>
      <c r="C696" s="199" t="s">
        <v>1515</v>
      </c>
      <c r="D696" s="199"/>
      <c r="E696" s="199" t="s">
        <v>1516</v>
      </c>
      <c r="F696" s="200">
        <v>8.3800000000000008</v>
      </c>
      <c r="G696" s="201">
        <f t="shared" si="40"/>
        <v>-3011.2599999999952</v>
      </c>
      <c r="H696" s="204">
        <f t="shared" si="41"/>
        <v>0</v>
      </c>
      <c r="I696" s="204">
        <f t="shared" si="42"/>
        <v>5303.5</v>
      </c>
      <c r="J696" s="205">
        <f t="shared" si="43"/>
        <v>-3011.2599999999952</v>
      </c>
    </row>
    <row r="697" spans="2:10" ht="12.75" customHeight="1" x14ac:dyDescent="0.25">
      <c r="B697" s="198">
        <v>684</v>
      </c>
      <c r="C697" s="199" t="s">
        <v>1517</v>
      </c>
      <c r="D697" s="199"/>
      <c r="E697" s="199" t="s">
        <v>1518</v>
      </c>
      <c r="F697" s="200">
        <v>130.36000000000001</v>
      </c>
      <c r="G697" s="201">
        <f t="shared" si="40"/>
        <v>-2880.8999999999951</v>
      </c>
      <c r="H697" s="204">
        <f t="shared" si="41"/>
        <v>0</v>
      </c>
      <c r="I697" s="204">
        <f t="shared" si="42"/>
        <v>5303.5</v>
      </c>
      <c r="J697" s="205">
        <f t="shared" si="43"/>
        <v>-2880.8999999999951</v>
      </c>
    </row>
    <row r="698" spans="2:10" ht="12.75" customHeight="1" x14ac:dyDescent="0.25">
      <c r="B698" s="198">
        <v>685</v>
      </c>
      <c r="C698" s="199" t="s">
        <v>1519</v>
      </c>
      <c r="D698" s="199"/>
      <c r="E698" s="199" t="s">
        <v>1520</v>
      </c>
      <c r="F698" s="200">
        <v>26.61</v>
      </c>
      <c r="G698" s="201">
        <f t="shared" si="40"/>
        <v>-2854.289999999995</v>
      </c>
      <c r="H698" s="204">
        <f t="shared" si="41"/>
        <v>0</v>
      </c>
      <c r="I698" s="204">
        <f t="shared" si="42"/>
        <v>5303.5</v>
      </c>
      <c r="J698" s="205">
        <f t="shared" si="43"/>
        <v>-2854.289999999995</v>
      </c>
    </row>
    <row r="699" spans="2:10" ht="12.75" customHeight="1" x14ac:dyDescent="0.25">
      <c r="B699" s="198">
        <v>686</v>
      </c>
      <c r="C699" s="199" t="s">
        <v>1521</v>
      </c>
      <c r="D699" s="199"/>
      <c r="E699" s="199" t="s">
        <v>1522</v>
      </c>
      <c r="F699" s="200">
        <v>10.09</v>
      </c>
      <c r="G699" s="201">
        <f t="shared" si="40"/>
        <v>-2844.1999999999948</v>
      </c>
      <c r="H699" s="204">
        <f t="shared" si="41"/>
        <v>0</v>
      </c>
      <c r="I699" s="204">
        <f t="shared" si="42"/>
        <v>5303.5</v>
      </c>
      <c r="J699" s="205">
        <f t="shared" si="43"/>
        <v>-2844.1999999999948</v>
      </c>
    </row>
    <row r="700" spans="2:10" ht="12.75" customHeight="1" x14ac:dyDescent="0.25">
      <c r="B700" s="198">
        <v>687</v>
      </c>
      <c r="C700" s="199" t="s">
        <v>1523</v>
      </c>
      <c r="D700" s="199"/>
      <c r="E700" s="199" t="s">
        <v>1524</v>
      </c>
      <c r="F700" s="200">
        <v>26.63</v>
      </c>
      <c r="G700" s="201">
        <f t="shared" si="40"/>
        <v>-2817.5699999999947</v>
      </c>
      <c r="H700" s="204">
        <f t="shared" si="41"/>
        <v>0</v>
      </c>
      <c r="I700" s="204">
        <f t="shared" si="42"/>
        <v>5303.5</v>
      </c>
      <c r="J700" s="205">
        <f t="shared" si="43"/>
        <v>-2817.5699999999947</v>
      </c>
    </row>
    <row r="701" spans="2:10" ht="12.75" customHeight="1" x14ac:dyDescent="0.25">
      <c r="B701" s="198">
        <v>688</v>
      </c>
      <c r="C701" s="199" t="s">
        <v>1525</v>
      </c>
      <c r="D701" s="199"/>
      <c r="E701" s="199" t="s">
        <v>1526</v>
      </c>
      <c r="F701" s="200">
        <v>8.3800000000000008</v>
      </c>
      <c r="G701" s="201">
        <f t="shared" si="40"/>
        <v>-2809.1899999999946</v>
      </c>
      <c r="H701" s="204">
        <f t="shared" si="41"/>
        <v>0</v>
      </c>
      <c r="I701" s="204">
        <f t="shared" si="42"/>
        <v>5303.5</v>
      </c>
      <c r="J701" s="205">
        <f t="shared" si="43"/>
        <v>-2809.1899999999946</v>
      </c>
    </row>
    <row r="702" spans="2:10" ht="12.75" customHeight="1" x14ac:dyDescent="0.25">
      <c r="B702" s="198">
        <v>689</v>
      </c>
      <c r="C702" s="199" t="s">
        <v>1527</v>
      </c>
      <c r="D702" s="199"/>
      <c r="E702" s="199" t="s">
        <v>1528</v>
      </c>
      <c r="F702" s="200">
        <v>6.02</v>
      </c>
      <c r="G702" s="201">
        <f t="shared" si="40"/>
        <v>-2803.1699999999946</v>
      </c>
      <c r="H702" s="204">
        <f t="shared" si="41"/>
        <v>0</v>
      </c>
      <c r="I702" s="204">
        <f t="shared" si="42"/>
        <v>5303.5</v>
      </c>
      <c r="J702" s="205">
        <f t="shared" si="43"/>
        <v>-2803.1699999999946</v>
      </c>
    </row>
    <row r="703" spans="2:10" ht="12.75" customHeight="1" x14ac:dyDescent="0.25">
      <c r="B703" s="198">
        <v>690</v>
      </c>
      <c r="C703" s="199" t="s">
        <v>1529</v>
      </c>
      <c r="D703" s="199"/>
      <c r="E703" s="199" t="s">
        <v>1530</v>
      </c>
      <c r="F703" s="200">
        <v>5.04</v>
      </c>
      <c r="G703" s="201">
        <f t="shared" si="40"/>
        <v>-2798.1299999999947</v>
      </c>
      <c r="H703" s="204">
        <f t="shared" si="41"/>
        <v>0</v>
      </c>
      <c r="I703" s="204">
        <f t="shared" si="42"/>
        <v>5303.5</v>
      </c>
      <c r="J703" s="205">
        <f t="shared" si="43"/>
        <v>-2798.1299999999947</v>
      </c>
    </row>
    <row r="704" spans="2:10" ht="12.75" customHeight="1" x14ac:dyDescent="0.25">
      <c r="B704" s="198">
        <v>691</v>
      </c>
      <c r="C704" s="199" t="s">
        <v>1531</v>
      </c>
      <c r="D704" s="199"/>
      <c r="E704" s="199" t="s">
        <v>1532</v>
      </c>
      <c r="F704" s="200">
        <v>7.84</v>
      </c>
      <c r="G704" s="201">
        <f t="shared" si="40"/>
        <v>-2790.2899999999945</v>
      </c>
      <c r="H704" s="204">
        <f t="shared" si="41"/>
        <v>0</v>
      </c>
      <c r="I704" s="204">
        <f t="shared" si="42"/>
        <v>5303.5</v>
      </c>
      <c r="J704" s="205">
        <f t="shared" si="43"/>
        <v>-2790.2899999999945</v>
      </c>
    </row>
    <row r="705" spans="2:10" ht="12.75" customHeight="1" x14ac:dyDescent="0.25">
      <c r="B705" s="198">
        <v>692</v>
      </c>
      <c r="C705" s="199" t="s">
        <v>1533</v>
      </c>
      <c r="D705" s="199"/>
      <c r="E705" s="199" t="s">
        <v>1534</v>
      </c>
      <c r="F705" s="200">
        <v>5.04</v>
      </c>
      <c r="G705" s="201">
        <f t="shared" si="40"/>
        <v>-2785.2499999999945</v>
      </c>
      <c r="H705" s="204">
        <f t="shared" si="41"/>
        <v>0</v>
      </c>
      <c r="I705" s="204">
        <f t="shared" si="42"/>
        <v>5303.5</v>
      </c>
      <c r="J705" s="205">
        <f t="shared" si="43"/>
        <v>-2785.2499999999945</v>
      </c>
    </row>
    <row r="706" spans="2:10" ht="12.75" customHeight="1" x14ac:dyDescent="0.25">
      <c r="B706" s="198">
        <v>693</v>
      </c>
      <c r="C706" s="199" t="s">
        <v>1535</v>
      </c>
      <c r="D706" s="199"/>
      <c r="E706" s="199" t="s">
        <v>1536</v>
      </c>
      <c r="F706" s="200">
        <v>3.91</v>
      </c>
      <c r="G706" s="201">
        <f t="shared" si="40"/>
        <v>-2781.3399999999947</v>
      </c>
      <c r="H706" s="204">
        <f t="shared" si="41"/>
        <v>0</v>
      </c>
      <c r="I706" s="204">
        <f t="shared" si="42"/>
        <v>5303.5</v>
      </c>
      <c r="J706" s="205">
        <f t="shared" si="43"/>
        <v>-2781.3399999999947</v>
      </c>
    </row>
    <row r="707" spans="2:10" ht="12.75" customHeight="1" x14ac:dyDescent="0.25">
      <c r="B707" s="198">
        <v>694</v>
      </c>
      <c r="C707" s="199" t="s">
        <v>1537</v>
      </c>
      <c r="D707" s="199"/>
      <c r="E707" s="199" t="s">
        <v>1538</v>
      </c>
      <c r="F707" s="200">
        <v>35.799999999999997</v>
      </c>
      <c r="G707" s="201">
        <f t="shared" si="40"/>
        <v>-2745.5399999999945</v>
      </c>
      <c r="H707" s="204">
        <f t="shared" si="41"/>
        <v>0</v>
      </c>
      <c r="I707" s="204">
        <f t="shared" si="42"/>
        <v>5303.5</v>
      </c>
      <c r="J707" s="205">
        <f t="shared" si="43"/>
        <v>-2745.5399999999945</v>
      </c>
    </row>
    <row r="708" spans="2:10" ht="12.75" customHeight="1" x14ac:dyDescent="0.25">
      <c r="B708" s="198">
        <v>695</v>
      </c>
      <c r="C708" s="199" t="s">
        <v>1539</v>
      </c>
      <c r="D708" s="199"/>
      <c r="E708" s="199" t="s">
        <v>1540</v>
      </c>
      <c r="F708" s="200">
        <v>4.1900000000000004</v>
      </c>
      <c r="G708" s="201">
        <f t="shared" si="40"/>
        <v>-2741.3499999999945</v>
      </c>
      <c r="H708" s="204">
        <f t="shared" si="41"/>
        <v>0</v>
      </c>
      <c r="I708" s="204">
        <f t="shared" si="42"/>
        <v>5303.5</v>
      </c>
      <c r="J708" s="205">
        <f t="shared" si="43"/>
        <v>-2741.3499999999945</v>
      </c>
    </row>
    <row r="709" spans="2:10" ht="12.75" customHeight="1" x14ac:dyDescent="0.25">
      <c r="B709" s="198">
        <v>696</v>
      </c>
      <c r="C709" s="199" t="s">
        <v>1541</v>
      </c>
      <c r="D709" s="199"/>
      <c r="E709" s="199" t="s">
        <v>1542</v>
      </c>
      <c r="F709" s="200">
        <v>12.3</v>
      </c>
      <c r="G709" s="201">
        <f t="shared" si="40"/>
        <v>-2729.0499999999943</v>
      </c>
      <c r="H709" s="204">
        <f t="shared" si="41"/>
        <v>0</v>
      </c>
      <c r="I709" s="204">
        <f t="shared" si="42"/>
        <v>5303.5</v>
      </c>
      <c r="J709" s="205">
        <f t="shared" si="43"/>
        <v>-2729.0499999999943</v>
      </c>
    </row>
    <row r="710" spans="2:10" ht="12.75" customHeight="1" x14ac:dyDescent="0.25">
      <c r="B710" s="198">
        <v>697</v>
      </c>
      <c r="C710" s="199" t="s">
        <v>1543</v>
      </c>
      <c r="D710" s="199"/>
      <c r="E710" s="199" t="s">
        <v>1544</v>
      </c>
      <c r="F710" s="200">
        <v>12.3</v>
      </c>
      <c r="G710" s="201">
        <f t="shared" si="40"/>
        <v>-2716.7499999999941</v>
      </c>
      <c r="H710" s="204">
        <f t="shared" si="41"/>
        <v>0</v>
      </c>
      <c r="I710" s="204">
        <f t="shared" si="42"/>
        <v>5303.5</v>
      </c>
      <c r="J710" s="205">
        <f t="shared" si="43"/>
        <v>-2716.7499999999941</v>
      </c>
    </row>
    <row r="711" spans="2:10" ht="12.75" customHeight="1" x14ac:dyDescent="0.25">
      <c r="B711" s="198">
        <v>698</v>
      </c>
      <c r="C711" s="199" t="s">
        <v>1545</v>
      </c>
      <c r="D711" s="199"/>
      <c r="E711" s="199" t="s">
        <v>1546</v>
      </c>
      <c r="F711" s="200">
        <v>36.9</v>
      </c>
      <c r="G711" s="201">
        <f t="shared" si="40"/>
        <v>-2679.849999999994</v>
      </c>
      <c r="H711" s="204">
        <f t="shared" si="41"/>
        <v>0</v>
      </c>
      <c r="I711" s="204">
        <f t="shared" si="42"/>
        <v>5303.5</v>
      </c>
      <c r="J711" s="205">
        <f t="shared" si="43"/>
        <v>-2679.849999999994</v>
      </c>
    </row>
    <row r="712" spans="2:10" ht="12.75" customHeight="1" x14ac:dyDescent="0.25">
      <c r="B712" s="198">
        <v>699</v>
      </c>
      <c r="C712" s="199" t="s">
        <v>1547</v>
      </c>
      <c r="D712" s="199"/>
      <c r="E712" s="199" t="s">
        <v>1548</v>
      </c>
      <c r="F712" s="200">
        <v>25.14</v>
      </c>
      <c r="G712" s="201">
        <f t="shared" si="40"/>
        <v>-2654.7099999999941</v>
      </c>
      <c r="H712" s="204">
        <f t="shared" si="41"/>
        <v>0</v>
      </c>
      <c r="I712" s="204">
        <f t="shared" si="42"/>
        <v>5303.5</v>
      </c>
      <c r="J712" s="205">
        <f t="shared" si="43"/>
        <v>-2654.7099999999941</v>
      </c>
    </row>
    <row r="713" spans="2:10" ht="12.75" customHeight="1" x14ac:dyDescent="0.25">
      <c r="B713" s="198">
        <v>700</v>
      </c>
      <c r="C713" s="199" t="s">
        <v>1549</v>
      </c>
      <c r="D713" s="199"/>
      <c r="E713" s="199" t="s">
        <v>1550</v>
      </c>
      <c r="F713" s="200">
        <v>23.46</v>
      </c>
      <c r="G713" s="201">
        <f t="shared" si="40"/>
        <v>-2631.2499999999941</v>
      </c>
      <c r="H713" s="204">
        <f t="shared" si="41"/>
        <v>0</v>
      </c>
      <c r="I713" s="204">
        <f t="shared" si="42"/>
        <v>5303.5</v>
      </c>
      <c r="J713" s="205">
        <f t="shared" si="43"/>
        <v>-2631.2499999999941</v>
      </c>
    </row>
    <row r="714" spans="2:10" ht="12.75" customHeight="1" x14ac:dyDescent="0.25">
      <c r="B714" s="198">
        <v>701</v>
      </c>
      <c r="C714" s="199" t="s">
        <v>1551</v>
      </c>
      <c r="D714" s="199"/>
      <c r="E714" s="199" t="s">
        <v>1552</v>
      </c>
      <c r="F714" s="200">
        <v>15.47</v>
      </c>
      <c r="G714" s="201">
        <f t="shared" si="40"/>
        <v>-2615.7799999999943</v>
      </c>
      <c r="H714" s="204">
        <f t="shared" si="41"/>
        <v>0</v>
      </c>
      <c r="I714" s="204">
        <f t="shared" si="42"/>
        <v>5303.5</v>
      </c>
      <c r="J714" s="205">
        <f t="shared" si="43"/>
        <v>-2615.7799999999943</v>
      </c>
    </row>
    <row r="715" spans="2:10" ht="12.75" customHeight="1" x14ac:dyDescent="0.25">
      <c r="B715" s="198">
        <v>702</v>
      </c>
      <c r="C715" s="199" t="s">
        <v>1553</v>
      </c>
      <c r="D715" s="199"/>
      <c r="E715" s="199" t="s">
        <v>1554</v>
      </c>
      <c r="F715" s="200">
        <v>22.43</v>
      </c>
      <c r="G715" s="201">
        <f t="shared" si="40"/>
        <v>-2593.3499999999945</v>
      </c>
      <c r="H715" s="204">
        <f t="shared" si="41"/>
        <v>0</v>
      </c>
      <c r="I715" s="204">
        <f t="shared" si="42"/>
        <v>5303.5</v>
      </c>
      <c r="J715" s="205">
        <f t="shared" si="43"/>
        <v>-2593.3499999999945</v>
      </c>
    </row>
    <row r="716" spans="2:10" ht="12.75" customHeight="1" x14ac:dyDescent="0.25">
      <c r="B716" s="198">
        <v>703</v>
      </c>
      <c r="C716" s="199" t="s">
        <v>1555</v>
      </c>
      <c r="D716" s="199"/>
      <c r="E716" s="199" t="s">
        <v>1556</v>
      </c>
      <c r="F716" s="200">
        <v>2.27</v>
      </c>
      <c r="G716" s="201">
        <f t="shared" si="40"/>
        <v>-2591.0799999999945</v>
      </c>
      <c r="H716" s="204">
        <f t="shared" si="41"/>
        <v>0</v>
      </c>
      <c r="I716" s="204">
        <f t="shared" si="42"/>
        <v>5303.5</v>
      </c>
      <c r="J716" s="205">
        <f t="shared" si="43"/>
        <v>-2591.0799999999945</v>
      </c>
    </row>
    <row r="717" spans="2:10" ht="12.75" customHeight="1" x14ac:dyDescent="0.25">
      <c r="B717" s="198">
        <v>704</v>
      </c>
      <c r="C717" s="199" t="s">
        <v>1557</v>
      </c>
      <c r="D717" s="199"/>
      <c r="E717" s="199" t="s">
        <v>1558</v>
      </c>
      <c r="F717" s="200">
        <v>14.05</v>
      </c>
      <c r="G717" s="201">
        <f t="shared" si="40"/>
        <v>-2577.0299999999943</v>
      </c>
      <c r="H717" s="204">
        <f t="shared" si="41"/>
        <v>0</v>
      </c>
      <c r="I717" s="204">
        <f t="shared" si="42"/>
        <v>5303.5</v>
      </c>
      <c r="J717" s="205">
        <f t="shared" si="43"/>
        <v>-2577.0299999999943</v>
      </c>
    </row>
    <row r="718" spans="2:10" ht="12.75" customHeight="1" x14ac:dyDescent="0.25">
      <c r="B718" s="198">
        <v>705</v>
      </c>
      <c r="C718" s="199" t="s">
        <v>1559</v>
      </c>
      <c r="D718" s="199"/>
      <c r="E718" s="199" t="s">
        <v>1560</v>
      </c>
      <c r="F718" s="200">
        <v>16.760000000000002</v>
      </c>
      <c r="G718" s="201">
        <f t="shared" ref="G718:G781" si="44">F718+J717</f>
        <v>-2560.2699999999941</v>
      </c>
      <c r="H718" s="204">
        <f t="shared" ref="H718:H781" si="45">IF(G718&gt;0,ROUND(G718/I718+0.5,0),0)</f>
        <v>0</v>
      </c>
      <c r="I718" s="204">
        <f t="shared" ref="I718:I781" si="46">$C$10</f>
        <v>5303.5</v>
      </c>
      <c r="J718" s="205">
        <f t="shared" ref="J718:J781" si="47">G718-(H718*I718)</f>
        <v>-2560.2699999999941</v>
      </c>
    </row>
    <row r="719" spans="2:10" ht="12.75" customHeight="1" x14ac:dyDescent="0.25">
      <c r="B719" s="198">
        <v>706</v>
      </c>
      <c r="C719" s="199" t="s">
        <v>1561</v>
      </c>
      <c r="D719" s="199"/>
      <c r="E719" s="199" t="s">
        <v>1562</v>
      </c>
      <c r="F719" s="200">
        <v>12.3</v>
      </c>
      <c r="G719" s="201">
        <f t="shared" si="44"/>
        <v>-2547.9699999999939</v>
      </c>
      <c r="H719" s="204">
        <f t="shared" si="45"/>
        <v>0</v>
      </c>
      <c r="I719" s="204">
        <f t="shared" si="46"/>
        <v>5303.5</v>
      </c>
      <c r="J719" s="205">
        <f t="shared" si="47"/>
        <v>-2547.9699999999939</v>
      </c>
    </row>
    <row r="720" spans="2:10" ht="12.75" customHeight="1" x14ac:dyDescent="0.25">
      <c r="B720" s="198">
        <v>707</v>
      </c>
      <c r="C720" s="199" t="s">
        <v>1563</v>
      </c>
      <c r="D720" s="199"/>
      <c r="E720" s="199" t="s">
        <v>1564</v>
      </c>
      <c r="F720" s="200">
        <v>25.14</v>
      </c>
      <c r="G720" s="201">
        <f t="shared" si="44"/>
        <v>-2522.829999999994</v>
      </c>
      <c r="H720" s="204">
        <f t="shared" si="45"/>
        <v>0</v>
      </c>
      <c r="I720" s="204">
        <f t="shared" si="46"/>
        <v>5303.5</v>
      </c>
      <c r="J720" s="205">
        <f t="shared" si="47"/>
        <v>-2522.829999999994</v>
      </c>
    </row>
    <row r="721" spans="2:10" ht="12.75" customHeight="1" x14ac:dyDescent="0.25">
      <c r="B721" s="198">
        <v>708</v>
      </c>
      <c r="C721" s="199" t="s">
        <v>1565</v>
      </c>
      <c r="D721" s="199"/>
      <c r="E721" s="199" t="s">
        <v>1566</v>
      </c>
      <c r="F721" s="200">
        <v>25.69</v>
      </c>
      <c r="G721" s="201">
        <f t="shared" si="44"/>
        <v>-2497.139999999994</v>
      </c>
      <c r="H721" s="204">
        <f t="shared" si="45"/>
        <v>0</v>
      </c>
      <c r="I721" s="204">
        <f t="shared" si="46"/>
        <v>5303.5</v>
      </c>
      <c r="J721" s="205">
        <f t="shared" si="47"/>
        <v>-2497.139999999994</v>
      </c>
    </row>
    <row r="722" spans="2:10" ht="12.75" customHeight="1" x14ac:dyDescent="0.25">
      <c r="B722" s="198">
        <v>709</v>
      </c>
      <c r="C722" s="199" t="s">
        <v>1567</v>
      </c>
      <c r="D722" s="199"/>
      <c r="E722" s="199" t="s">
        <v>1568</v>
      </c>
      <c r="F722" s="200">
        <v>8.3800000000000008</v>
      </c>
      <c r="G722" s="201">
        <f t="shared" si="44"/>
        <v>-2488.7599999999939</v>
      </c>
      <c r="H722" s="204">
        <f t="shared" si="45"/>
        <v>0</v>
      </c>
      <c r="I722" s="204">
        <f t="shared" si="46"/>
        <v>5303.5</v>
      </c>
      <c r="J722" s="205">
        <f t="shared" si="47"/>
        <v>-2488.7599999999939</v>
      </c>
    </row>
    <row r="723" spans="2:10" ht="12.75" customHeight="1" x14ac:dyDescent="0.25">
      <c r="B723" s="198">
        <v>710</v>
      </c>
      <c r="C723" s="199" t="s">
        <v>1569</v>
      </c>
      <c r="D723" s="199"/>
      <c r="E723" s="199" t="s">
        <v>1570</v>
      </c>
      <c r="F723" s="200">
        <v>-13.27</v>
      </c>
      <c r="G723" s="201">
        <f t="shared" si="44"/>
        <v>-2502.0299999999938</v>
      </c>
      <c r="H723" s="204">
        <f t="shared" si="45"/>
        <v>0</v>
      </c>
      <c r="I723" s="204">
        <f t="shared" si="46"/>
        <v>5303.5</v>
      </c>
      <c r="J723" s="205">
        <f t="shared" si="47"/>
        <v>-2502.0299999999938</v>
      </c>
    </row>
    <row r="724" spans="2:10" ht="12.75" customHeight="1" x14ac:dyDescent="0.25">
      <c r="B724" s="198">
        <v>711</v>
      </c>
      <c r="C724" s="199" t="s">
        <v>1571</v>
      </c>
      <c r="D724" s="199"/>
      <c r="E724" s="199" t="s">
        <v>1572</v>
      </c>
      <c r="F724" s="200">
        <v>5.31</v>
      </c>
      <c r="G724" s="201">
        <f t="shared" si="44"/>
        <v>-2496.7199999999939</v>
      </c>
      <c r="H724" s="204">
        <f t="shared" si="45"/>
        <v>0</v>
      </c>
      <c r="I724" s="204">
        <f t="shared" si="46"/>
        <v>5303.5</v>
      </c>
      <c r="J724" s="205">
        <f t="shared" si="47"/>
        <v>-2496.7199999999939</v>
      </c>
    </row>
    <row r="725" spans="2:10" ht="12.75" customHeight="1" x14ac:dyDescent="0.25">
      <c r="B725" s="198">
        <v>712</v>
      </c>
      <c r="C725" s="199" t="s">
        <v>1573</v>
      </c>
      <c r="D725" s="199"/>
      <c r="E725" s="199" t="s">
        <v>1574</v>
      </c>
      <c r="F725" s="200">
        <v>7.44</v>
      </c>
      <c r="G725" s="201">
        <f t="shared" si="44"/>
        <v>-2489.2799999999938</v>
      </c>
      <c r="H725" s="204">
        <f t="shared" si="45"/>
        <v>0</v>
      </c>
      <c r="I725" s="204">
        <f t="shared" si="46"/>
        <v>5303.5</v>
      </c>
      <c r="J725" s="205">
        <f t="shared" si="47"/>
        <v>-2489.2799999999938</v>
      </c>
    </row>
    <row r="726" spans="2:10" ht="12.75" customHeight="1" x14ac:dyDescent="0.25">
      <c r="B726" s="198">
        <v>713</v>
      </c>
      <c r="C726" s="199" t="s">
        <v>1575</v>
      </c>
      <c r="D726" s="199"/>
      <c r="E726" s="199" t="s">
        <v>1576</v>
      </c>
      <c r="F726" s="200">
        <v>5.04</v>
      </c>
      <c r="G726" s="201">
        <f t="shared" si="44"/>
        <v>-2484.2399999999939</v>
      </c>
      <c r="H726" s="204">
        <f t="shared" si="45"/>
        <v>0</v>
      </c>
      <c r="I726" s="204">
        <f t="shared" si="46"/>
        <v>5303.5</v>
      </c>
      <c r="J726" s="205">
        <f t="shared" si="47"/>
        <v>-2484.2399999999939</v>
      </c>
    </row>
    <row r="727" spans="2:10" ht="12.75" customHeight="1" x14ac:dyDescent="0.25">
      <c r="B727" s="198">
        <v>714</v>
      </c>
      <c r="C727" s="199" t="s">
        <v>1577</v>
      </c>
      <c r="D727" s="199"/>
      <c r="E727" s="199" t="s">
        <v>1578</v>
      </c>
      <c r="F727" s="200">
        <v>182.37</v>
      </c>
      <c r="G727" s="201">
        <f t="shared" si="44"/>
        <v>-2301.869999999994</v>
      </c>
      <c r="H727" s="204">
        <f t="shared" si="45"/>
        <v>0</v>
      </c>
      <c r="I727" s="204">
        <f t="shared" si="46"/>
        <v>5303.5</v>
      </c>
      <c r="J727" s="205">
        <f t="shared" si="47"/>
        <v>-2301.869999999994</v>
      </c>
    </row>
    <row r="728" spans="2:10" ht="12.75" customHeight="1" x14ac:dyDescent="0.25">
      <c r="B728" s="198">
        <v>715</v>
      </c>
      <c r="C728" s="199" t="s">
        <v>1579</v>
      </c>
      <c r="D728" s="199"/>
      <c r="E728" s="199" t="s">
        <v>1580</v>
      </c>
      <c r="F728" s="200">
        <v>30.76</v>
      </c>
      <c r="G728" s="201">
        <f t="shared" si="44"/>
        <v>-2271.1099999999938</v>
      </c>
      <c r="H728" s="204">
        <f t="shared" si="45"/>
        <v>0</v>
      </c>
      <c r="I728" s="204">
        <f t="shared" si="46"/>
        <v>5303.5</v>
      </c>
      <c r="J728" s="205">
        <f t="shared" si="47"/>
        <v>-2271.1099999999938</v>
      </c>
    </row>
    <row r="729" spans="2:10" ht="12.75" customHeight="1" x14ac:dyDescent="0.25">
      <c r="B729" s="198">
        <v>716</v>
      </c>
      <c r="C729" s="199" t="s">
        <v>1581</v>
      </c>
      <c r="D729" s="199"/>
      <c r="E729" s="199" t="s">
        <v>1582</v>
      </c>
      <c r="F729" s="200">
        <v>9.5500000000000007</v>
      </c>
      <c r="G729" s="201">
        <f t="shared" si="44"/>
        <v>-2261.5599999999936</v>
      </c>
      <c r="H729" s="204">
        <f t="shared" si="45"/>
        <v>0</v>
      </c>
      <c r="I729" s="204">
        <f t="shared" si="46"/>
        <v>5303.5</v>
      </c>
      <c r="J729" s="205">
        <f t="shared" si="47"/>
        <v>-2261.5599999999936</v>
      </c>
    </row>
    <row r="730" spans="2:10" ht="12.75" customHeight="1" x14ac:dyDescent="0.25">
      <c r="B730" s="198">
        <v>717</v>
      </c>
      <c r="C730" s="199" t="s">
        <v>1583</v>
      </c>
      <c r="D730" s="199"/>
      <c r="E730" s="199" t="s">
        <v>1584</v>
      </c>
      <c r="F730" s="200">
        <v>37.06</v>
      </c>
      <c r="G730" s="201">
        <f t="shared" si="44"/>
        <v>-2224.4999999999936</v>
      </c>
      <c r="H730" s="204">
        <f t="shared" si="45"/>
        <v>0</v>
      </c>
      <c r="I730" s="204">
        <f t="shared" si="46"/>
        <v>5303.5</v>
      </c>
      <c r="J730" s="205">
        <f t="shared" si="47"/>
        <v>-2224.4999999999936</v>
      </c>
    </row>
    <row r="731" spans="2:10" ht="12.75" customHeight="1" x14ac:dyDescent="0.25">
      <c r="B731" s="198">
        <v>718</v>
      </c>
      <c r="C731" s="199" t="s">
        <v>1585</v>
      </c>
      <c r="D731" s="199"/>
      <c r="E731" s="199" t="s">
        <v>1586</v>
      </c>
      <c r="F731" s="200">
        <v>18.03</v>
      </c>
      <c r="G731" s="201">
        <f t="shared" si="44"/>
        <v>-2206.4699999999934</v>
      </c>
      <c r="H731" s="204">
        <f t="shared" si="45"/>
        <v>0</v>
      </c>
      <c r="I731" s="204">
        <f t="shared" si="46"/>
        <v>5303.5</v>
      </c>
      <c r="J731" s="205">
        <f t="shared" si="47"/>
        <v>-2206.4699999999934</v>
      </c>
    </row>
    <row r="732" spans="2:10" ht="12.75" customHeight="1" x14ac:dyDescent="0.25">
      <c r="B732" s="198">
        <v>719</v>
      </c>
      <c r="C732" s="199" t="s">
        <v>1587</v>
      </c>
      <c r="D732" s="199"/>
      <c r="E732" s="199" t="s">
        <v>1588</v>
      </c>
      <c r="F732" s="200">
        <v>3.42</v>
      </c>
      <c r="G732" s="201">
        <f t="shared" si="44"/>
        <v>-2203.0499999999934</v>
      </c>
      <c r="H732" s="204">
        <f t="shared" si="45"/>
        <v>0</v>
      </c>
      <c r="I732" s="204">
        <f t="shared" si="46"/>
        <v>5303.5</v>
      </c>
      <c r="J732" s="205">
        <f t="shared" si="47"/>
        <v>-2203.0499999999934</v>
      </c>
    </row>
    <row r="733" spans="2:10" ht="12.75" customHeight="1" x14ac:dyDescent="0.25">
      <c r="B733" s="198">
        <v>720</v>
      </c>
      <c r="C733" s="199" t="s">
        <v>1589</v>
      </c>
      <c r="D733" s="199"/>
      <c r="E733" s="199" t="s">
        <v>1590</v>
      </c>
      <c r="F733" s="200">
        <v>6.09</v>
      </c>
      <c r="G733" s="201">
        <f t="shared" si="44"/>
        <v>-2196.9599999999932</v>
      </c>
      <c r="H733" s="204">
        <f t="shared" si="45"/>
        <v>0</v>
      </c>
      <c r="I733" s="204">
        <f t="shared" si="46"/>
        <v>5303.5</v>
      </c>
      <c r="J733" s="205">
        <f t="shared" si="47"/>
        <v>-2196.9599999999932</v>
      </c>
    </row>
    <row r="734" spans="2:10" ht="12.75" customHeight="1" x14ac:dyDescent="0.25">
      <c r="B734" s="198">
        <v>721</v>
      </c>
      <c r="C734" s="199" t="s">
        <v>457</v>
      </c>
      <c r="D734" s="199"/>
      <c r="E734" s="199" t="s">
        <v>458</v>
      </c>
      <c r="F734" s="200">
        <v>-15.64</v>
      </c>
      <c r="G734" s="201">
        <f t="shared" si="44"/>
        <v>-2212.5999999999931</v>
      </c>
      <c r="H734" s="204">
        <f t="shared" si="45"/>
        <v>0</v>
      </c>
      <c r="I734" s="204">
        <f t="shared" si="46"/>
        <v>5303.5</v>
      </c>
      <c r="J734" s="205">
        <f t="shared" si="47"/>
        <v>-2212.5999999999931</v>
      </c>
    </row>
    <row r="735" spans="2:10" ht="12.75" customHeight="1" x14ac:dyDescent="0.25">
      <c r="B735" s="198">
        <v>722</v>
      </c>
      <c r="C735" s="199" t="s">
        <v>1591</v>
      </c>
      <c r="D735" s="199"/>
      <c r="E735" s="199" t="s">
        <v>1592</v>
      </c>
      <c r="F735" s="200">
        <v>34.81</v>
      </c>
      <c r="G735" s="201">
        <f t="shared" si="44"/>
        <v>-2177.7899999999931</v>
      </c>
      <c r="H735" s="204">
        <f t="shared" si="45"/>
        <v>0</v>
      </c>
      <c r="I735" s="204">
        <f t="shared" si="46"/>
        <v>5303.5</v>
      </c>
      <c r="J735" s="205">
        <f t="shared" si="47"/>
        <v>-2177.7899999999931</v>
      </c>
    </row>
    <row r="736" spans="2:10" ht="12.75" customHeight="1" x14ac:dyDescent="0.25">
      <c r="B736" s="198">
        <v>723</v>
      </c>
      <c r="C736" s="199" t="s">
        <v>1593</v>
      </c>
      <c r="D736" s="199"/>
      <c r="E736" s="199" t="s">
        <v>1594</v>
      </c>
      <c r="F736" s="200">
        <v>689.96</v>
      </c>
      <c r="G736" s="201">
        <f t="shared" si="44"/>
        <v>-1487.8299999999931</v>
      </c>
      <c r="H736" s="204">
        <f t="shared" si="45"/>
        <v>0</v>
      </c>
      <c r="I736" s="204">
        <f t="shared" si="46"/>
        <v>5303.5</v>
      </c>
      <c r="J736" s="205">
        <f t="shared" si="47"/>
        <v>-1487.8299999999931</v>
      </c>
    </row>
    <row r="737" spans="2:10" ht="12.75" customHeight="1" x14ac:dyDescent="0.25">
      <c r="B737" s="198">
        <v>724</v>
      </c>
      <c r="C737" s="199" t="s">
        <v>1595</v>
      </c>
      <c r="D737" s="199"/>
      <c r="E737" s="199" t="s">
        <v>1596</v>
      </c>
      <c r="F737" s="200">
        <v>255.23</v>
      </c>
      <c r="G737" s="201">
        <f t="shared" si="44"/>
        <v>-1232.5999999999931</v>
      </c>
      <c r="H737" s="204">
        <f t="shared" si="45"/>
        <v>0</v>
      </c>
      <c r="I737" s="204">
        <f t="shared" si="46"/>
        <v>5303.5</v>
      </c>
      <c r="J737" s="205">
        <f t="shared" si="47"/>
        <v>-1232.5999999999931</v>
      </c>
    </row>
    <row r="738" spans="2:10" ht="12.75" customHeight="1" x14ac:dyDescent="0.25">
      <c r="B738" s="198">
        <v>725</v>
      </c>
      <c r="C738" s="199" t="s">
        <v>1597</v>
      </c>
      <c r="D738" s="199"/>
      <c r="E738" s="199" t="s">
        <v>1598</v>
      </c>
      <c r="F738" s="200">
        <v>8.9499999999999993</v>
      </c>
      <c r="G738" s="201">
        <f t="shared" si="44"/>
        <v>-1223.649999999993</v>
      </c>
      <c r="H738" s="204">
        <f t="shared" si="45"/>
        <v>0</v>
      </c>
      <c r="I738" s="204">
        <f t="shared" si="46"/>
        <v>5303.5</v>
      </c>
      <c r="J738" s="205">
        <f t="shared" si="47"/>
        <v>-1223.649999999993</v>
      </c>
    </row>
    <row r="739" spans="2:10" ht="12.75" customHeight="1" x14ac:dyDescent="0.25">
      <c r="B739" s="198">
        <v>726</v>
      </c>
      <c r="C739" s="199" t="s">
        <v>1599</v>
      </c>
      <c r="D739" s="199"/>
      <c r="E739" s="199" t="s">
        <v>1600</v>
      </c>
      <c r="F739" s="200">
        <v>-689.96</v>
      </c>
      <c r="G739" s="201">
        <f t="shared" si="44"/>
        <v>-1913.6099999999931</v>
      </c>
      <c r="H739" s="204">
        <f t="shared" si="45"/>
        <v>0</v>
      </c>
      <c r="I739" s="204">
        <f t="shared" si="46"/>
        <v>5303.5</v>
      </c>
      <c r="J739" s="205">
        <f t="shared" si="47"/>
        <v>-1913.6099999999931</v>
      </c>
    </row>
    <row r="740" spans="2:10" ht="12.75" customHeight="1" x14ac:dyDescent="0.25">
      <c r="B740" s="198">
        <v>727</v>
      </c>
      <c r="C740" s="199" t="s">
        <v>1601</v>
      </c>
      <c r="D740" s="199"/>
      <c r="E740" s="199" t="s">
        <v>1602</v>
      </c>
      <c r="F740" s="200">
        <v>49.2</v>
      </c>
      <c r="G740" s="201">
        <f t="shared" si="44"/>
        <v>-1864.409999999993</v>
      </c>
      <c r="H740" s="204">
        <f t="shared" si="45"/>
        <v>0</v>
      </c>
      <c r="I740" s="204">
        <f t="shared" si="46"/>
        <v>5303.5</v>
      </c>
      <c r="J740" s="205">
        <f t="shared" si="47"/>
        <v>-1864.409999999993</v>
      </c>
    </row>
    <row r="741" spans="2:10" ht="12.75" customHeight="1" x14ac:dyDescent="0.25">
      <c r="B741" s="198">
        <v>728</v>
      </c>
      <c r="C741" s="199" t="s">
        <v>1603</v>
      </c>
      <c r="D741" s="199"/>
      <c r="E741" s="199" t="s">
        <v>1604</v>
      </c>
      <c r="F741" s="200">
        <v>4.26</v>
      </c>
      <c r="G741" s="201">
        <f t="shared" si="44"/>
        <v>-1860.149999999993</v>
      </c>
      <c r="H741" s="204">
        <f t="shared" si="45"/>
        <v>0</v>
      </c>
      <c r="I741" s="204">
        <f t="shared" si="46"/>
        <v>5303.5</v>
      </c>
      <c r="J741" s="205">
        <f t="shared" si="47"/>
        <v>-1860.149999999993</v>
      </c>
    </row>
    <row r="742" spans="2:10" ht="12.75" customHeight="1" x14ac:dyDescent="0.25">
      <c r="B742" s="198">
        <v>729</v>
      </c>
      <c r="C742" s="199" t="s">
        <v>1605</v>
      </c>
      <c r="D742" s="199"/>
      <c r="E742" s="199" t="s">
        <v>1606</v>
      </c>
      <c r="F742" s="200">
        <v>27.09</v>
      </c>
      <c r="G742" s="201">
        <f t="shared" si="44"/>
        <v>-1833.0599999999931</v>
      </c>
      <c r="H742" s="204">
        <f t="shared" si="45"/>
        <v>0</v>
      </c>
      <c r="I742" s="204">
        <f t="shared" si="46"/>
        <v>5303.5</v>
      </c>
      <c r="J742" s="205">
        <f t="shared" si="47"/>
        <v>-1833.0599999999931</v>
      </c>
    </row>
    <row r="743" spans="2:10" ht="12.75" customHeight="1" x14ac:dyDescent="0.25">
      <c r="B743" s="198">
        <v>730</v>
      </c>
      <c r="C743" s="199" t="s">
        <v>1607</v>
      </c>
      <c r="D743" s="199"/>
      <c r="E743" s="199" t="s">
        <v>1608</v>
      </c>
      <c r="F743" s="200">
        <v>12.3</v>
      </c>
      <c r="G743" s="201">
        <f t="shared" si="44"/>
        <v>-1820.7599999999932</v>
      </c>
      <c r="H743" s="204">
        <f t="shared" si="45"/>
        <v>0</v>
      </c>
      <c r="I743" s="204">
        <f t="shared" si="46"/>
        <v>5303.5</v>
      </c>
      <c r="J743" s="205">
        <f t="shared" si="47"/>
        <v>-1820.7599999999932</v>
      </c>
    </row>
    <row r="744" spans="2:10" ht="12.75" customHeight="1" x14ac:dyDescent="0.25">
      <c r="B744" s="198">
        <v>731</v>
      </c>
      <c r="C744" s="199" t="s">
        <v>1609</v>
      </c>
      <c r="D744" s="199"/>
      <c r="E744" s="199" t="s">
        <v>1610</v>
      </c>
      <c r="F744" s="200">
        <v>8.3800000000000008</v>
      </c>
      <c r="G744" s="201">
        <f t="shared" si="44"/>
        <v>-1812.3799999999931</v>
      </c>
      <c r="H744" s="204">
        <f t="shared" si="45"/>
        <v>0</v>
      </c>
      <c r="I744" s="204">
        <f t="shared" si="46"/>
        <v>5303.5</v>
      </c>
      <c r="J744" s="205">
        <f t="shared" si="47"/>
        <v>-1812.3799999999931</v>
      </c>
    </row>
    <row r="745" spans="2:10" ht="12.75" customHeight="1" x14ac:dyDescent="0.25">
      <c r="B745" s="198">
        <v>732</v>
      </c>
      <c r="C745" s="199" t="s">
        <v>1611</v>
      </c>
      <c r="D745" s="199"/>
      <c r="E745" s="199" t="s">
        <v>1612</v>
      </c>
      <c r="F745" s="200">
        <v>179</v>
      </c>
      <c r="G745" s="201">
        <f t="shared" si="44"/>
        <v>-1633.3799999999931</v>
      </c>
      <c r="H745" s="204">
        <f t="shared" si="45"/>
        <v>0</v>
      </c>
      <c r="I745" s="204">
        <f t="shared" si="46"/>
        <v>5303.5</v>
      </c>
      <c r="J745" s="205">
        <f t="shared" si="47"/>
        <v>-1633.3799999999931</v>
      </c>
    </row>
    <row r="746" spans="2:10" ht="12.75" customHeight="1" x14ac:dyDescent="0.25">
      <c r="B746" s="198">
        <v>733</v>
      </c>
      <c r="C746" s="199" t="s">
        <v>1613</v>
      </c>
      <c r="D746" s="199"/>
      <c r="E746" s="199" t="s">
        <v>1614</v>
      </c>
      <c r="F746" s="200">
        <v>25.14</v>
      </c>
      <c r="G746" s="201">
        <f t="shared" si="44"/>
        <v>-1608.239999999993</v>
      </c>
      <c r="H746" s="204">
        <f t="shared" si="45"/>
        <v>0</v>
      </c>
      <c r="I746" s="204">
        <f t="shared" si="46"/>
        <v>5303.5</v>
      </c>
      <c r="J746" s="205">
        <f t="shared" si="47"/>
        <v>-1608.239999999993</v>
      </c>
    </row>
    <row r="747" spans="2:10" ht="12.75" customHeight="1" x14ac:dyDescent="0.25">
      <c r="B747" s="198">
        <v>734</v>
      </c>
      <c r="C747" s="199" t="s">
        <v>1615</v>
      </c>
      <c r="D747" s="199"/>
      <c r="E747" s="199" t="s">
        <v>1616</v>
      </c>
      <c r="F747" s="200">
        <v>-0.2</v>
      </c>
      <c r="G747" s="201">
        <f t="shared" si="44"/>
        <v>-1608.439999999993</v>
      </c>
      <c r="H747" s="204">
        <f t="shared" si="45"/>
        <v>0</v>
      </c>
      <c r="I747" s="204">
        <f t="shared" si="46"/>
        <v>5303.5</v>
      </c>
      <c r="J747" s="205">
        <f t="shared" si="47"/>
        <v>-1608.439999999993</v>
      </c>
    </row>
    <row r="748" spans="2:10" ht="12.75" customHeight="1" x14ac:dyDescent="0.25">
      <c r="B748" s="198">
        <v>735</v>
      </c>
      <c r="C748" s="199" t="s">
        <v>1617</v>
      </c>
      <c r="D748" s="199"/>
      <c r="E748" s="199" t="s">
        <v>1618</v>
      </c>
      <c r="F748" s="200">
        <v>8.3800000000000008</v>
      </c>
      <c r="G748" s="201">
        <f t="shared" si="44"/>
        <v>-1600.0599999999929</v>
      </c>
      <c r="H748" s="204">
        <f t="shared" si="45"/>
        <v>0</v>
      </c>
      <c r="I748" s="204">
        <f t="shared" si="46"/>
        <v>5303.5</v>
      </c>
      <c r="J748" s="205">
        <f t="shared" si="47"/>
        <v>-1600.0599999999929</v>
      </c>
    </row>
    <row r="749" spans="2:10" ht="12.75" customHeight="1" x14ac:dyDescent="0.25">
      <c r="B749" s="198">
        <v>736</v>
      </c>
      <c r="C749" s="199" t="s">
        <v>1619</v>
      </c>
      <c r="D749" s="199"/>
      <c r="E749" s="199" t="s">
        <v>1620</v>
      </c>
      <c r="F749" s="200">
        <v>-8.3800000000000008</v>
      </c>
      <c r="G749" s="201">
        <f t="shared" si="44"/>
        <v>-1608.439999999993</v>
      </c>
      <c r="H749" s="204">
        <f t="shared" si="45"/>
        <v>0</v>
      </c>
      <c r="I749" s="204">
        <f t="shared" si="46"/>
        <v>5303.5</v>
      </c>
      <c r="J749" s="205">
        <f t="shared" si="47"/>
        <v>-1608.439999999993</v>
      </c>
    </row>
    <row r="750" spans="2:10" ht="12.75" customHeight="1" x14ac:dyDescent="0.25">
      <c r="B750" s="198">
        <v>737</v>
      </c>
      <c r="C750" s="199" t="s">
        <v>1621</v>
      </c>
      <c r="D750" s="199"/>
      <c r="E750" s="199" t="s">
        <v>1622</v>
      </c>
      <c r="F750" s="200">
        <v>-1.1000000000000001</v>
      </c>
      <c r="G750" s="201">
        <f t="shared" si="44"/>
        <v>-1609.5399999999929</v>
      </c>
      <c r="H750" s="204">
        <f t="shared" si="45"/>
        <v>0</v>
      </c>
      <c r="I750" s="204">
        <f t="shared" si="46"/>
        <v>5303.5</v>
      </c>
      <c r="J750" s="205">
        <f t="shared" si="47"/>
        <v>-1609.5399999999929</v>
      </c>
    </row>
    <row r="751" spans="2:10" ht="12.75" customHeight="1" x14ac:dyDescent="0.25">
      <c r="B751" s="198">
        <v>738</v>
      </c>
      <c r="C751" s="199" t="s">
        <v>1623</v>
      </c>
      <c r="D751" s="199"/>
      <c r="E751" s="199" t="s">
        <v>1624</v>
      </c>
      <c r="F751" s="200">
        <v>39.42</v>
      </c>
      <c r="G751" s="201">
        <f t="shared" si="44"/>
        <v>-1570.1199999999928</v>
      </c>
      <c r="H751" s="204">
        <f t="shared" si="45"/>
        <v>0</v>
      </c>
      <c r="I751" s="204">
        <f t="shared" si="46"/>
        <v>5303.5</v>
      </c>
      <c r="J751" s="205">
        <f t="shared" si="47"/>
        <v>-1570.1199999999928</v>
      </c>
    </row>
    <row r="752" spans="2:10" ht="12.75" customHeight="1" x14ac:dyDescent="0.25">
      <c r="B752" s="198">
        <v>739</v>
      </c>
      <c r="C752" s="199" t="s">
        <v>1625</v>
      </c>
      <c r="D752" s="199"/>
      <c r="E752" s="199" t="s">
        <v>1626</v>
      </c>
      <c r="F752" s="200">
        <v>8.3800000000000008</v>
      </c>
      <c r="G752" s="201">
        <f t="shared" si="44"/>
        <v>-1561.7399999999927</v>
      </c>
      <c r="H752" s="204">
        <f t="shared" si="45"/>
        <v>0</v>
      </c>
      <c r="I752" s="204">
        <f t="shared" si="46"/>
        <v>5303.5</v>
      </c>
      <c r="J752" s="205">
        <f t="shared" si="47"/>
        <v>-1561.7399999999927</v>
      </c>
    </row>
    <row r="753" spans="2:10" ht="12.75" customHeight="1" x14ac:dyDescent="0.25">
      <c r="B753" s="198">
        <v>740</v>
      </c>
      <c r="C753" s="199" t="s">
        <v>1627</v>
      </c>
      <c r="D753" s="199"/>
      <c r="E753" s="199" t="s">
        <v>1628</v>
      </c>
      <c r="F753" s="200">
        <v>100.85</v>
      </c>
      <c r="G753" s="201">
        <f t="shared" si="44"/>
        <v>-1460.8899999999928</v>
      </c>
      <c r="H753" s="204">
        <f t="shared" si="45"/>
        <v>0</v>
      </c>
      <c r="I753" s="204">
        <f t="shared" si="46"/>
        <v>5303.5</v>
      </c>
      <c r="J753" s="205">
        <f t="shared" si="47"/>
        <v>-1460.8899999999928</v>
      </c>
    </row>
    <row r="754" spans="2:10" ht="12.75" customHeight="1" x14ac:dyDescent="0.25">
      <c r="B754" s="198">
        <v>741</v>
      </c>
      <c r="C754" s="199" t="s">
        <v>1629</v>
      </c>
      <c r="D754" s="199"/>
      <c r="E754" s="199" t="s">
        <v>1630</v>
      </c>
      <c r="F754" s="200">
        <v>8.3800000000000008</v>
      </c>
      <c r="G754" s="201">
        <f t="shared" si="44"/>
        <v>-1452.5099999999927</v>
      </c>
      <c r="H754" s="204">
        <f t="shared" si="45"/>
        <v>0</v>
      </c>
      <c r="I754" s="204">
        <f t="shared" si="46"/>
        <v>5303.5</v>
      </c>
      <c r="J754" s="205">
        <f t="shared" si="47"/>
        <v>-1452.5099999999927</v>
      </c>
    </row>
    <row r="755" spans="2:10" ht="12.75" customHeight="1" x14ac:dyDescent="0.25">
      <c r="B755" s="198">
        <v>742</v>
      </c>
      <c r="C755" s="199" t="s">
        <v>1631</v>
      </c>
      <c r="D755" s="199"/>
      <c r="E755" s="199" t="s">
        <v>1632</v>
      </c>
      <c r="F755" s="200">
        <v>11.28</v>
      </c>
      <c r="G755" s="201">
        <f t="shared" si="44"/>
        <v>-1441.2299999999927</v>
      </c>
      <c r="H755" s="204">
        <f t="shared" si="45"/>
        <v>0</v>
      </c>
      <c r="I755" s="204">
        <f t="shared" si="46"/>
        <v>5303.5</v>
      </c>
      <c r="J755" s="205">
        <f t="shared" si="47"/>
        <v>-1441.2299999999927</v>
      </c>
    </row>
    <row r="756" spans="2:10" ht="12.75" customHeight="1" x14ac:dyDescent="0.25">
      <c r="B756" s="198">
        <v>743</v>
      </c>
      <c r="C756" s="199" t="s">
        <v>1633</v>
      </c>
      <c r="D756" s="199"/>
      <c r="E756" s="199" t="s">
        <v>1634</v>
      </c>
      <c r="F756" s="200">
        <v>75.42</v>
      </c>
      <c r="G756" s="201">
        <f t="shared" si="44"/>
        <v>-1365.8099999999927</v>
      </c>
      <c r="H756" s="204">
        <f t="shared" si="45"/>
        <v>0</v>
      </c>
      <c r="I756" s="204">
        <f t="shared" si="46"/>
        <v>5303.5</v>
      </c>
      <c r="J756" s="205">
        <f t="shared" si="47"/>
        <v>-1365.8099999999927</v>
      </c>
    </row>
    <row r="757" spans="2:10" ht="12.75" customHeight="1" x14ac:dyDescent="0.25">
      <c r="B757" s="198">
        <v>744</v>
      </c>
      <c r="C757" s="199" t="s">
        <v>1635</v>
      </c>
      <c r="D757" s="199"/>
      <c r="E757" s="199" t="s">
        <v>1636</v>
      </c>
      <c r="F757" s="200">
        <v>-12.3</v>
      </c>
      <c r="G757" s="201">
        <f t="shared" si="44"/>
        <v>-1378.1099999999926</v>
      </c>
      <c r="H757" s="204">
        <f t="shared" si="45"/>
        <v>0</v>
      </c>
      <c r="I757" s="204">
        <f t="shared" si="46"/>
        <v>5303.5</v>
      </c>
      <c r="J757" s="205">
        <f t="shared" si="47"/>
        <v>-1378.1099999999926</v>
      </c>
    </row>
    <row r="758" spans="2:10" ht="12.75" customHeight="1" x14ac:dyDescent="0.25">
      <c r="B758" s="198">
        <v>745</v>
      </c>
      <c r="C758" s="199" t="s">
        <v>1637</v>
      </c>
      <c r="D758" s="199"/>
      <c r="E758" s="199" t="s">
        <v>1638</v>
      </c>
      <c r="F758" s="200">
        <v>25.14</v>
      </c>
      <c r="G758" s="201">
        <f t="shared" si="44"/>
        <v>-1352.9699999999925</v>
      </c>
      <c r="H758" s="204">
        <f t="shared" si="45"/>
        <v>0</v>
      </c>
      <c r="I758" s="204">
        <f t="shared" si="46"/>
        <v>5303.5</v>
      </c>
      <c r="J758" s="205">
        <f t="shared" si="47"/>
        <v>-1352.9699999999925</v>
      </c>
    </row>
    <row r="759" spans="2:10" ht="12.75" customHeight="1" x14ac:dyDescent="0.25">
      <c r="B759" s="198">
        <v>746</v>
      </c>
      <c r="C759" s="199" t="s">
        <v>1639</v>
      </c>
      <c r="D759" s="199"/>
      <c r="E759" s="199" t="s">
        <v>1640</v>
      </c>
      <c r="F759" s="200">
        <v>9.59</v>
      </c>
      <c r="G759" s="201">
        <f t="shared" si="44"/>
        <v>-1343.3799999999926</v>
      </c>
      <c r="H759" s="204">
        <f t="shared" si="45"/>
        <v>0</v>
      </c>
      <c r="I759" s="204">
        <f t="shared" si="46"/>
        <v>5303.5</v>
      </c>
      <c r="J759" s="205">
        <f t="shared" si="47"/>
        <v>-1343.3799999999926</v>
      </c>
    </row>
    <row r="760" spans="2:10" ht="12.75" customHeight="1" x14ac:dyDescent="0.25">
      <c r="B760" s="198">
        <v>747</v>
      </c>
      <c r="C760" s="199" t="s">
        <v>1641</v>
      </c>
      <c r="D760" s="199"/>
      <c r="E760" s="199" t="s">
        <v>1642</v>
      </c>
      <c r="F760" s="200">
        <v>8.3800000000000008</v>
      </c>
      <c r="G760" s="201">
        <f t="shared" si="44"/>
        <v>-1334.9999999999925</v>
      </c>
      <c r="H760" s="204">
        <f t="shared" si="45"/>
        <v>0</v>
      </c>
      <c r="I760" s="204">
        <f t="shared" si="46"/>
        <v>5303.5</v>
      </c>
      <c r="J760" s="205">
        <f t="shared" si="47"/>
        <v>-1334.9999999999925</v>
      </c>
    </row>
    <row r="761" spans="2:10" ht="12.75" customHeight="1" x14ac:dyDescent="0.25">
      <c r="B761" s="198">
        <v>748</v>
      </c>
      <c r="C761" s="199" t="s">
        <v>1643</v>
      </c>
      <c r="D761" s="199"/>
      <c r="E761" s="199" t="s">
        <v>1644</v>
      </c>
      <c r="F761" s="200">
        <v>0.97</v>
      </c>
      <c r="G761" s="201">
        <f t="shared" si="44"/>
        <v>-1334.0299999999925</v>
      </c>
      <c r="H761" s="204">
        <f t="shared" si="45"/>
        <v>0</v>
      </c>
      <c r="I761" s="204">
        <f t="shared" si="46"/>
        <v>5303.5</v>
      </c>
      <c r="J761" s="205">
        <f t="shared" si="47"/>
        <v>-1334.0299999999925</v>
      </c>
    </row>
    <row r="762" spans="2:10" ht="12.75" customHeight="1" x14ac:dyDescent="0.25">
      <c r="B762" s="198">
        <v>749</v>
      </c>
      <c r="C762" s="199" t="s">
        <v>1645</v>
      </c>
      <c r="D762" s="199"/>
      <c r="E762" s="199" t="s">
        <v>1646</v>
      </c>
      <c r="F762" s="200">
        <v>20.62</v>
      </c>
      <c r="G762" s="201">
        <f t="shared" si="44"/>
        <v>-1313.4099999999926</v>
      </c>
      <c r="H762" s="204">
        <f t="shared" si="45"/>
        <v>0</v>
      </c>
      <c r="I762" s="204">
        <f t="shared" si="46"/>
        <v>5303.5</v>
      </c>
      <c r="J762" s="205">
        <f t="shared" si="47"/>
        <v>-1313.4099999999926</v>
      </c>
    </row>
    <row r="763" spans="2:10" ht="12.75" customHeight="1" x14ac:dyDescent="0.25">
      <c r="B763" s="198">
        <v>750</v>
      </c>
      <c r="C763" s="199" t="s">
        <v>1647</v>
      </c>
      <c r="D763" s="199"/>
      <c r="E763" s="199" t="s">
        <v>1648</v>
      </c>
      <c r="F763" s="200">
        <v>-38.65</v>
      </c>
      <c r="G763" s="201">
        <f t="shared" si="44"/>
        <v>-1352.0599999999927</v>
      </c>
      <c r="H763" s="204">
        <f t="shared" si="45"/>
        <v>0</v>
      </c>
      <c r="I763" s="204">
        <f t="shared" si="46"/>
        <v>5303.5</v>
      </c>
      <c r="J763" s="205">
        <f t="shared" si="47"/>
        <v>-1352.0599999999927</v>
      </c>
    </row>
    <row r="764" spans="2:10" ht="12.75" customHeight="1" x14ac:dyDescent="0.25">
      <c r="B764" s="198">
        <v>751</v>
      </c>
      <c r="C764" s="199" t="s">
        <v>1649</v>
      </c>
      <c r="D764" s="199"/>
      <c r="E764" s="199" t="s">
        <v>1650</v>
      </c>
      <c r="F764" s="200">
        <v>29.9</v>
      </c>
      <c r="G764" s="201">
        <f t="shared" si="44"/>
        <v>-1322.1599999999926</v>
      </c>
      <c r="H764" s="204">
        <f t="shared" si="45"/>
        <v>0</v>
      </c>
      <c r="I764" s="204">
        <f t="shared" si="46"/>
        <v>5303.5</v>
      </c>
      <c r="J764" s="205">
        <f t="shared" si="47"/>
        <v>-1322.1599999999926</v>
      </c>
    </row>
    <row r="765" spans="2:10" ht="12.75" customHeight="1" x14ac:dyDescent="0.25">
      <c r="B765" s="198">
        <v>752</v>
      </c>
      <c r="C765" s="199" t="s">
        <v>1651</v>
      </c>
      <c r="D765" s="199"/>
      <c r="E765" s="199" t="s">
        <v>1652</v>
      </c>
      <c r="F765" s="200">
        <v>25.14</v>
      </c>
      <c r="G765" s="201">
        <f t="shared" si="44"/>
        <v>-1297.0199999999925</v>
      </c>
      <c r="H765" s="204">
        <f t="shared" si="45"/>
        <v>0</v>
      </c>
      <c r="I765" s="204">
        <f t="shared" si="46"/>
        <v>5303.5</v>
      </c>
      <c r="J765" s="205">
        <f t="shared" si="47"/>
        <v>-1297.0199999999925</v>
      </c>
    </row>
    <row r="766" spans="2:10" ht="12.75" customHeight="1" x14ac:dyDescent="0.25">
      <c r="B766" s="198">
        <v>753</v>
      </c>
      <c r="C766" s="199" t="s">
        <v>1653</v>
      </c>
      <c r="D766" s="199"/>
      <c r="E766" s="199" t="s">
        <v>1654</v>
      </c>
      <c r="F766" s="200">
        <v>133.41</v>
      </c>
      <c r="G766" s="201">
        <f t="shared" si="44"/>
        <v>-1163.6099999999924</v>
      </c>
      <c r="H766" s="204">
        <f t="shared" si="45"/>
        <v>0</v>
      </c>
      <c r="I766" s="204">
        <f t="shared" si="46"/>
        <v>5303.5</v>
      </c>
      <c r="J766" s="205">
        <f t="shared" si="47"/>
        <v>-1163.6099999999924</v>
      </c>
    </row>
    <row r="767" spans="2:10" ht="12.75" customHeight="1" x14ac:dyDescent="0.25">
      <c r="B767" s="198">
        <v>754</v>
      </c>
      <c r="C767" s="199" t="s">
        <v>1655</v>
      </c>
      <c r="D767" s="199"/>
      <c r="E767" s="199" t="s">
        <v>1656</v>
      </c>
      <c r="F767" s="200">
        <v>25.14</v>
      </c>
      <c r="G767" s="201">
        <f t="shared" si="44"/>
        <v>-1138.4699999999923</v>
      </c>
      <c r="H767" s="204">
        <f t="shared" si="45"/>
        <v>0</v>
      </c>
      <c r="I767" s="204">
        <f t="shared" si="46"/>
        <v>5303.5</v>
      </c>
      <c r="J767" s="205">
        <f t="shared" si="47"/>
        <v>-1138.4699999999923</v>
      </c>
    </row>
    <row r="768" spans="2:10" ht="12.75" customHeight="1" x14ac:dyDescent="0.25">
      <c r="B768" s="198">
        <v>755</v>
      </c>
      <c r="C768" s="199" t="s">
        <v>1657</v>
      </c>
      <c r="D768" s="199"/>
      <c r="E768" s="199" t="s">
        <v>1658</v>
      </c>
      <c r="F768" s="200">
        <v>25.14</v>
      </c>
      <c r="G768" s="201">
        <f t="shared" si="44"/>
        <v>-1113.3299999999922</v>
      </c>
      <c r="H768" s="204">
        <f t="shared" si="45"/>
        <v>0</v>
      </c>
      <c r="I768" s="204">
        <f t="shared" si="46"/>
        <v>5303.5</v>
      </c>
      <c r="J768" s="205">
        <f t="shared" si="47"/>
        <v>-1113.3299999999922</v>
      </c>
    </row>
    <row r="769" spans="2:10" ht="12.75" customHeight="1" x14ac:dyDescent="0.25">
      <c r="B769" s="198">
        <v>756</v>
      </c>
      <c r="C769" s="199" t="s">
        <v>1659</v>
      </c>
      <c r="D769" s="199"/>
      <c r="E769" s="199" t="s">
        <v>1660</v>
      </c>
      <c r="F769" s="200">
        <v>25.14</v>
      </c>
      <c r="G769" s="201">
        <f t="shared" si="44"/>
        <v>-1088.1899999999921</v>
      </c>
      <c r="H769" s="204">
        <f t="shared" si="45"/>
        <v>0</v>
      </c>
      <c r="I769" s="204">
        <f t="shared" si="46"/>
        <v>5303.5</v>
      </c>
      <c r="J769" s="205">
        <f t="shared" si="47"/>
        <v>-1088.1899999999921</v>
      </c>
    </row>
    <row r="770" spans="2:10" ht="12.75" customHeight="1" x14ac:dyDescent="0.25">
      <c r="B770" s="198">
        <v>757</v>
      </c>
      <c r="C770" s="199" t="s">
        <v>1661</v>
      </c>
      <c r="D770" s="199"/>
      <c r="E770" s="199" t="s">
        <v>1662</v>
      </c>
      <c r="F770" s="200">
        <v>14.92</v>
      </c>
      <c r="G770" s="201">
        <f t="shared" si="44"/>
        <v>-1073.269999999992</v>
      </c>
      <c r="H770" s="204">
        <f t="shared" si="45"/>
        <v>0</v>
      </c>
      <c r="I770" s="204">
        <f t="shared" si="46"/>
        <v>5303.5</v>
      </c>
      <c r="J770" s="205">
        <f t="shared" si="47"/>
        <v>-1073.269999999992</v>
      </c>
    </row>
    <row r="771" spans="2:10" ht="12.75" customHeight="1" x14ac:dyDescent="0.25">
      <c r="B771" s="198">
        <v>758</v>
      </c>
      <c r="C771" s="199" t="s">
        <v>1663</v>
      </c>
      <c r="D771" s="199"/>
      <c r="E771" s="199" t="s">
        <v>1664</v>
      </c>
      <c r="F771" s="200">
        <v>-25.14</v>
      </c>
      <c r="G771" s="201">
        <f t="shared" si="44"/>
        <v>-1098.4099999999921</v>
      </c>
      <c r="H771" s="204">
        <f t="shared" si="45"/>
        <v>0</v>
      </c>
      <c r="I771" s="204">
        <f t="shared" si="46"/>
        <v>5303.5</v>
      </c>
      <c r="J771" s="205">
        <f t="shared" si="47"/>
        <v>-1098.4099999999921</v>
      </c>
    </row>
    <row r="772" spans="2:10" ht="12.75" customHeight="1" x14ac:dyDescent="0.25">
      <c r="B772" s="198">
        <v>759</v>
      </c>
      <c r="C772" s="199" t="s">
        <v>1665</v>
      </c>
      <c r="D772" s="199"/>
      <c r="E772" s="199" t="s">
        <v>1666</v>
      </c>
      <c r="F772" s="200">
        <v>10.039999999999999</v>
      </c>
      <c r="G772" s="201">
        <f t="shared" si="44"/>
        <v>-1088.3699999999922</v>
      </c>
      <c r="H772" s="204">
        <f t="shared" si="45"/>
        <v>0</v>
      </c>
      <c r="I772" s="204">
        <f t="shared" si="46"/>
        <v>5303.5</v>
      </c>
      <c r="J772" s="205">
        <f t="shared" si="47"/>
        <v>-1088.3699999999922</v>
      </c>
    </row>
    <row r="773" spans="2:10" ht="12.75" customHeight="1" x14ac:dyDescent="0.25">
      <c r="B773" s="198">
        <v>760</v>
      </c>
      <c r="C773" s="199" t="s">
        <v>1667</v>
      </c>
      <c r="D773" s="199"/>
      <c r="E773" s="199" t="s">
        <v>1668</v>
      </c>
      <c r="F773" s="200">
        <v>63</v>
      </c>
      <c r="G773" s="201">
        <f t="shared" si="44"/>
        <v>-1025.3699999999922</v>
      </c>
      <c r="H773" s="204">
        <f t="shared" si="45"/>
        <v>0</v>
      </c>
      <c r="I773" s="204">
        <f t="shared" si="46"/>
        <v>5303.5</v>
      </c>
      <c r="J773" s="205">
        <f t="shared" si="47"/>
        <v>-1025.3699999999922</v>
      </c>
    </row>
    <row r="774" spans="2:10" ht="12.75" customHeight="1" x14ac:dyDescent="0.25">
      <c r="B774" s="198">
        <v>761</v>
      </c>
      <c r="C774" s="199" t="s">
        <v>1669</v>
      </c>
      <c r="D774" s="199"/>
      <c r="E774" s="199" t="s">
        <v>1670</v>
      </c>
      <c r="F774" s="200">
        <v>4.1900000000000004</v>
      </c>
      <c r="G774" s="201">
        <f t="shared" si="44"/>
        <v>-1021.1799999999921</v>
      </c>
      <c r="H774" s="204">
        <f t="shared" si="45"/>
        <v>0</v>
      </c>
      <c r="I774" s="204">
        <f t="shared" si="46"/>
        <v>5303.5</v>
      </c>
      <c r="J774" s="205">
        <f t="shared" si="47"/>
        <v>-1021.1799999999921</v>
      </c>
    </row>
    <row r="775" spans="2:10" ht="12.75" customHeight="1" x14ac:dyDescent="0.25">
      <c r="B775" s="198">
        <v>762</v>
      </c>
      <c r="C775" s="199" t="s">
        <v>1671</v>
      </c>
      <c r="D775" s="199"/>
      <c r="E775" s="199" t="s">
        <v>1672</v>
      </c>
      <c r="F775" s="200">
        <v>5.98</v>
      </c>
      <c r="G775" s="201">
        <f t="shared" si="44"/>
        <v>-1015.1999999999921</v>
      </c>
      <c r="H775" s="204">
        <f t="shared" si="45"/>
        <v>0</v>
      </c>
      <c r="I775" s="204">
        <f t="shared" si="46"/>
        <v>5303.5</v>
      </c>
      <c r="J775" s="205">
        <f t="shared" si="47"/>
        <v>-1015.1999999999921</v>
      </c>
    </row>
    <row r="776" spans="2:10" ht="12.75" customHeight="1" x14ac:dyDescent="0.25">
      <c r="B776" s="198">
        <v>763</v>
      </c>
      <c r="C776" s="199" t="s">
        <v>1673</v>
      </c>
      <c r="D776" s="199"/>
      <c r="E776" s="199" t="s">
        <v>1674</v>
      </c>
      <c r="F776" s="200">
        <v>10.62</v>
      </c>
      <c r="G776" s="201">
        <f t="shared" si="44"/>
        <v>-1004.5799999999921</v>
      </c>
      <c r="H776" s="204">
        <f t="shared" si="45"/>
        <v>0</v>
      </c>
      <c r="I776" s="204">
        <f t="shared" si="46"/>
        <v>5303.5</v>
      </c>
      <c r="J776" s="205">
        <f t="shared" si="47"/>
        <v>-1004.5799999999921</v>
      </c>
    </row>
    <row r="777" spans="2:10" ht="12.75" customHeight="1" x14ac:dyDescent="0.25">
      <c r="B777" s="198">
        <v>764</v>
      </c>
      <c r="C777" s="199" t="s">
        <v>1675</v>
      </c>
      <c r="D777" s="199"/>
      <c r="E777" s="199" t="s">
        <v>1676</v>
      </c>
      <c r="F777" s="200">
        <v>-247.29</v>
      </c>
      <c r="G777" s="201">
        <f t="shared" si="44"/>
        <v>-1251.8699999999922</v>
      </c>
      <c r="H777" s="204">
        <f t="shared" si="45"/>
        <v>0</v>
      </c>
      <c r="I777" s="204">
        <f t="shared" si="46"/>
        <v>5303.5</v>
      </c>
      <c r="J777" s="205">
        <f t="shared" si="47"/>
        <v>-1251.8699999999922</v>
      </c>
    </row>
    <row r="778" spans="2:10" ht="12.75" customHeight="1" x14ac:dyDescent="0.25">
      <c r="B778" s="198">
        <v>765</v>
      </c>
      <c r="C778" s="199" t="s">
        <v>1677</v>
      </c>
      <c r="D778" s="199"/>
      <c r="E778" s="199" t="s">
        <v>1678</v>
      </c>
      <c r="F778" s="200">
        <v>25.14</v>
      </c>
      <c r="G778" s="201">
        <f t="shared" si="44"/>
        <v>-1226.7299999999921</v>
      </c>
      <c r="H778" s="204">
        <f t="shared" si="45"/>
        <v>0</v>
      </c>
      <c r="I778" s="204">
        <f t="shared" si="46"/>
        <v>5303.5</v>
      </c>
      <c r="J778" s="205">
        <f t="shared" si="47"/>
        <v>-1226.7299999999921</v>
      </c>
    </row>
    <row r="779" spans="2:10" ht="12.75" customHeight="1" x14ac:dyDescent="0.25">
      <c r="B779" s="198">
        <v>766</v>
      </c>
      <c r="C779" s="199" t="s">
        <v>1679</v>
      </c>
      <c r="D779" s="199"/>
      <c r="E779" s="199" t="s">
        <v>1680</v>
      </c>
      <c r="F779" s="200">
        <v>25.24</v>
      </c>
      <c r="G779" s="201">
        <f t="shared" si="44"/>
        <v>-1201.4899999999921</v>
      </c>
      <c r="H779" s="204">
        <f t="shared" si="45"/>
        <v>0</v>
      </c>
      <c r="I779" s="204">
        <f t="shared" si="46"/>
        <v>5303.5</v>
      </c>
      <c r="J779" s="205">
        <f t="shared" si="47"/>
        <v>-1201.4899999999921</v>
      </c>
    </row>
    <row r="780" spans="2:10" ht="12.75" customHeight="1" x14ac:dyDescent="0.25">
      <c r="B780" s="198">
        <v>767</v>
      </c>
      <c r="C780" s="199" t="s">
        <v>1681</v>
      </c>
      <c r="D780" s="199"/>
      <c r="E780" s="199" t="s">
        <v>1682</v>
      </c>
      <c r="F780" s="200">
        <v>0.11</v>
      </c>
      <c r="G780" s="201">
        <f t="shared" si="44"/>
        <v>-1201.3799999999922</v>
      </c>
      <c r="H780" s="204">
        <f t="shared" si="45"/>
        <v>0</v>
      </c>
      <c r="I780" s="204">
        <f t="shared" si="46"/>
        <v>5303.5</v>
      </c>
      <c r="J780" s="205">
        <f t="shared" si="47"/>
        <v>-1201.3799999999922</v>
      </c>
    </row>
    <row r="781" spans="2:10" ht="12.75" customHeight="1" x14ac:dyDescent="0.25">
      <c r="B781" s="198">
        <v>768</v>
      </c>
      <c r="C781" s="199" t="s">
        <v>1683</v>
      </c>
      <c r="D781" s="199"/>
      <c r="E781" s="199" t="s">
        <v>1684</v>
      </c>
      <c r="F781" s="200">
        <v>-84.55</v>
      </c>
      <c r="G781" s="201">
        <f t="shared" si="44"/>
        <v>-1285.9299999999921</v>
      </c>
      <c r="H781" s="204">
        <f t="shared" si="45"/>
        <v>0</v>
      </c>
      <c r="I781" s="204">
        <f t="shared" si="46"/>
        <v>5303.5</v>
      </c>
      <c r="J781" s="205">
        <f t="shared" si="47"/>
        <v>-1285.9299999999921</v>
      </c>
    </row>
    <row r="782" spans="2:10" ht="12.75" customHeight="1" x14ac:dyDescent="0.25">
      <c r="B782" s="198">
        <v>769</v>
      </c>
      <c r="C782" s="199" t="s">
        <v>1685</v>
      </c>
      <c r="D782" s="199"/>
      <c r="E782" s="199" t="s">
        <v>1686</v>
      </c>
      <c r="F782" s="200">
        <v>1.74</v>
      </c>
      <c r="G782" s="201">
        <f t="shared" ref="G782:G845" si="48">F782+J781</f>
        <v>-1284.1899999999921</v>
      </c>
      <c r="H782" s="204">
        <f t="shared" ref="H782:H845" si="49">IF(G782&gt;0,ROUND(G782/I782+0.5,0),0)</f>
        <v>0</v>
      </c>
      <c r="I782" s="204">
        <f t="shared" ref="I782:I845" si="50">$C$10</f>
        <v>5303.5</v>
      </c>
      <c r="J782" s="205">
        <f t="shared" ref="J782:J845" si="51">G782-(H782*I782)</f>
        <v>-1284.1899999999921</v>
      </c>
    </row>
    <row r="783" spans="2:10" ht="12.75" customHeight="1" x14ac:dyDescent="0.25">
      <c r="B783" s="198">
        <v>770</v>
      </c>
      <c r="C783" s="199" t="s">
        <v>1687</v>
      </c>
      <c r="D783" s="199"/>
      <c r="E783" s="199" t="s">
        <v>1688</v>
      </c>
      <c r="F783" s="200">
        <v>1.7</v>
      </c>
      <c r="G783" s="201">
        <f t="shared" si="48"/>
        <v>-1282.4899999999921</v>
      </c>
      <c r="H783" s="204">
        <f t="shared" si="49"/>
        <v>0</v>
      </c>
      <c r="I783" s="204">
        <f t="shared" si="50"/>
        <v>5303.5</v>
      </c>
      <c r="J783" s="205">
        <f t="shared" si="51"/>
        <v>-1282.4899999999921</v>
      </c>
    </row>
    <row r="784" spans="2:10" ht="12.75" customHeight="1" x14ac:dyDescent="0.25">
      <c r="B784" s="198">
        <v>771</v>
      </c>
      <c r="C784" s="199" t="s">
        <v>1689</v>
      </c>
      <c r="D784" s="199"/>
      <c r="E784" s="199" t="s">
        <v>1690</v>
      </c>
      <c r="F784" s="200">
        <v>1.68</v>
      </c>
      <c r="G784" s="201">
        <f t="shared" si="48"/>
        <v>-1280.809999999992</v>
      </c>
      <c r="H784" s="204">
        <f t="shared" si="49"/>
        <v>0</v>
      </c>
      <c r="I784" s="204">
        <f t="shared" si="50"/>
        <v>5303.5</v>
      </c>
      <c r="J784" s="205">
        <f t="shared" si="51"/>
        <v>-1280.809999999992</v>
      </c>
    </row>
    <row r="785" spans="2:10" ht="12.75" customHeight="1" x14ac:dyDescent="0.25">
      <c r="B785" s="198">
        <v>772</v>
      </c>
      <c r="C785" s="199" t="s">
        <v>1691</v>
      </c>
      <c r="D785" s="199"/>
      <c r="E785" s="199" t="s">
        <v>1692</v>
      </c>
      <c r="F785" s="200">
        <v>24.8</v>
      </c>
      <c r="G785" s="201">
        <f t="shared" si="48"/>
        <v>-1256.009999999992</v>
      </c>
      <c r="H785" s="204">
        <f t="shared" si="49"/>
        <v>0</v>
      </c>
      <c r="I785" s="204">
        <f t="shared" si="50"/>
        <v>5303.5</v>
      </c>
      <c r="J785" s="205">
        <f t="shared" si="51"/>
        <v>-1256.009999999992</v>
      </c>
    </row>
    <row r="786" spans="2:10" ht="12.75" customHeight="1" x14ac:dyDescent="0.25">
      <c r="B786" s="198">
        <v>773</v>
      </c>
      <c r="C786" s="199" t="s">
        <v>1693</v>
      </c>
      <c r="D786" s="199"/>
      <c r="E786" s="199" t="s">
        <v>1694</v>
      </c>
      <c r="F786" s="200">
        <v>13.52</v>
      </c>
      <c r="G786" s="201">
        <f t="shared" si="48"/>
        <v>-1242.4899999999921</v>
      </c>
      <c r="H786" s="204">
        <f t="shared" si="49"/>
        <v>0</v>
      </c>
      <c r="I786" s="204">
        <f t="shared" si="50"/>
        <v>5303.5</v>
      </c>
      <c r="J786" s="205">
        <f t="shared" si="51"/>
        <v>-1242.4899999999921</v>
      </c>
    </row>
    <row r="787" spans="2:10" ht="12.75" customHeight="1" x14ac:dyDescent="0.25">
      <c r="B787" s="198">
        <v>774</v>
      </c>
      <c r="C787" s="199" t="s">
        <v>1695</v>
      </c>
      <c r="D787" s="199"/>
      <c r="E787" s="199" t="s">
        <v>1696</v>
      </c>
      <c r="F787" s="200">
        <v>1.68</v>
      </c>
      <c r="G787" s="201">
        <f t="shared" si="48"/>
        <v>-1240.809999999992</v>
      </c>
      <c r="H787" s="204">
        <f t="shared" si="49"/>
        <v>0</v>
      </c>
      <c r="I787" s="204">
        <f t="shared" si="50"/>
        <v>5303.5</v>
      </c>
      <c r="J787" s="205">
        <f t="shared" si="51"/>
        <v>-1240.809999999992</v>
      </c>
    </row>
    <row r="788" spans="2:10" ht="12.75" customHeight="1" x14ac:dyDescent="0.25">
      <c r="B788" s="198">
        <v>775</v>
      </c>
      <c r="C788" s="199" t="s">
        <v>1697</v>
      </c>
      <c r="D788" s="199"/>
      <c r="E788" s="199" t="s">
        <v>1698</v>
      </c>
      <c r="F788" s="200">
        <v>120.77</v>
      </c>
      <c r="G788" s="201">
        <f t="shared" si="48"/>
        <v>-1120.039999999992</v>
      </c>
      <c r="H788" s="204">
        <f t="shared" si="49"/>
        <v>0</v>
      </c>
      <c r="I788" s="204">
        <f t="shared" si="50"/>
        <v>5303.5</v>
      </c>
      <c r="J788" s="205">
        <f t="shared" si="51"/>
        <v>-1120.039999999992</v>
      </c>
    </row>
    <row r="789" spans="2:10" ht="12.75" customHeight="1" x14ac:dyDescent="0.25">
      <c r="B789" s="198">
        <v>776</v>
      </c>
      <c r="C789" s="199" t="s">
        <v>1699</v>
      </c>
      <c r="D789" s="199"/>
      <c r="E789" s="199" t="s">
        <v>1700</v>
      </c>
      <c r="F789" s="200">
        <v>75.52</v>
      </c>
      <c r="G789" s="201">
        <f t="shared" si="48"/>
        <v>-1044.519999999992</v>
      </c>
      <c r="H789" s="204">
        <f t="shared" si="49"/>
        <v>0</v>
      </c>
      <c r="I789" s="204">
        <f t="shared" si="50"/>
        <v>5303.5</v>
      </c>
      <c r="J789" s="205">
        <f t="shared" si="51"/>
        <v>-1044.519999999992</v>
      </c>
    </row>
    <row r="790" spans="2:10" ht="12.75" customHeight="1" x14ac:dyDescent="0.25">
      <c r="B790" s="198">
        <v>777</v>
      </c>
      <c r="C790" s="199" t="s">
        <v>1701</v>
      </c>
      <c r="D790" s="199"/>
      <c r="E790" s="199" t="s">
        <v>1702</v>
      </c>
      <c r="F790" s="200">
        <v>66.55</v>
      </c>
      <c r="G790" s="201">
        <f t="shared" si="48"/>
        <v>-977.96999999999207</v>
      </c>
      <c r="H790" s="204">
        <f t="shared" si="49"/>
        <v>0</v>
      </c>
      <c r="I790" s="204">
        <f t="shared" si="50"/>
        <v>5303.5</v>
      </c>
      <c r="J790" s="205">
        <f t="shared" si="51"/>
        <v>-977.96999999999207</v>
      </c>
    </row>
    <row r="791" spans="2:10" ht="12.75" customHeight="1" x14ac:dyDescent="0.25">
      <c r="B791" s="198">
        <v>778</v>
      </c>
      <c r="C791" s="199" t="s">
        <v>1703</v>
      </c>
      <c r="D791" s="199"/>
      <c r="E791" s="199" t="s">
        <v>1704</v>
      </c>
      <c r="F791" s="200">
        <v>-8.3800000000000008</v>
      </c>
      <c r="G791" s="201">
        <f t="shared" si="48"/>
        <v>-986.34999999999206</v>
      </c>
      <c r="H791" s="204">
        <f t="shared" si="49"/>
        <v>0</v>
      </c>
      <c r="I791" s="204">
        <f t="shared" si="50"/>
        <v>5303.5</v>
      </c>
      <c r="J791" s="205">
        <f t="shared" si="51"/>
        <v>-986.34999999999206</v>
      </c>
    </row>
    <row r="792" spans="2:10" ht="12.75" customHeight="1" x14ac:dyDescent="0.25">
      <c r="B792" s="198">
        <v>779</v>
      </c>
      <c r="C792" s="199" t="s">
        <v>1705</v>
      </c>
      <c r="D792" s="199"/>
      <c r="E792" s="199" t="s">
        <v>1706</v>
      </c>
      <c r="F792" s="200">
        <v>85.35</v>
      </c>
      <c r="G792" s="201">
        <f t="shared" si="48"/>
        <v>-900.99999999999204</v>
      </c>
      <c r="H792" s="204">
        <f t="shared" si="49"/>
        <v>0</v>
      </c>
      <c r="I792" s="204">
        <f t="shared" si="50"/>
        <v>5303.5</v>
      </c>
      <c r="J792" s="205">
        <f t="shared" si="51"/>
        <v>-900.99999999999204</v>
      </c>
    </row>
    <row r="793" spans="2:10" ht="12.75" customHeight="1" x14ac:dyDescent="0.25">
      <c r="B793" s="198">
        <v>780</v>
      </c>
      <c r="C793" s="199" t="s">
        <v>1707</v>
      </c>
      <c r="D793" s="199"/>
      <c r="E793" s="199" t="s">
        <v>1708</v>
      </c>
      <c r="F793" s="200">
        <v>54.66</v>
      </c>
      <c r="G793" s="201">
        <f t="shared" si="48"/>
        <v>-846.33999999999207</v>
      </c>
      <c r="H793" s="204">
        <f t="shared" si="49"/>
        <v>0</v>
      </c>
      <c r="I793" s="204">
        <f t="shared" si="50"/>
        <v>5303.5</v>
      </c>
      <c r="J793" s="205">
        <f t="shared" si="51"/>
        <v>-846.33999999999207</v>
      </c>
    </row>
    <row r="794" spans="2:10" ht="12.75" customHeight="1" x14ac:dyDescent="0.25">
      <c r="B794" s="198">
        <v>781</v>
      </c>
      <c r="C794" s="199" t="s">
        <v>1709</v>
      </c>
      <c r="D794" s="199"/>
      <c r="E794" s="199" t="s">
        <v>1710</v>
      </c>
      <c r="F794" s="200">
        <v>152.75</v>
      </c>
      <c r="G794" s="201">
        <f t="shared" si="48"/>
        <v>-693.58999999999207</v>
      </c>
      <c r="H794" s="204">
        <f t="shared" si="49"/>
        <v>0</v>
      </c>
      <c r="I794" s="204">
        <f t="shared" si="50"/>
        <v>5303.5</v>
      </c>
      <c r="J794" s="205">
        <f t="shared" si="51"/>
        <v>-693.58999999999207</v>
      </c>
    </row>
    <row r="795" spans="2:10" ht="12.75" customHeight="1" x14ac:dyDescent="0.25">
      <c r="B795" s="198">
        <v>782</v>
      </c>
      <c r="C795" s="199" t="s">
        <v>1711</v>
      </c>
      <c r="D795" s="199"/>
      <c r="E795" s="199" t="s">
        <v>1712</v>
      </c>
      <c r="F795" s="200">
        <v>10.33</v>
      </c>
      <c r="G795" s="201">
        <f t="shared" si="48"/>
        <v>-683.25999999999203</v>
      </c>
      <c r="H795" s="204">
        <f t="shared" si="49"/>
        <v>0</v>
      </c>
      <c r="I795" s="204">
        <f t="shared" si="50"/>
        <v>5303.5</v>
      </c>
      <c r="J795" s="205">
        <f t="shared" si="51"/>
        <v>-683.25999999999203</v>
      </c>
    </row>
    <row r="796" spans="2:10" ht="12.75" customHeight="1" x14ac:dyDescent="0.25">
      <c r="B796" s="198">
        <v>783</v>
      </c>
      <c r="C796" s="199" t="s">
        <v>1713</v>
      </c>
      <c r="D796" s="199"/>
      <c r="E796" s="199" t="s">
        <v>1714</v>
      </c>
      <c r="F796" s="200">
        <v>68.989999999999995</v>
      </c>
      <c r="G796" s="201">
        <f t="shared" si="48"/>
        <v>-614.26999999999202</v>
      </c>
      <c r="H796" s="204">
        <f t="shared" si="49"/>
        <v>0</v>
      </c>
      <c r="I796" s="204">
        <f t="shared" si="50"/>
        <v>5303.5</v>
      </c>
      <c r="J796" s="205">
        <f t="shared" si="51"/>
        <v>-614.26999999999202</v>
      </c>
    </row>
    <row r="797" spans="2:10" ht="12.75" customHeight="1" x14ac:dyDescent="0.25">
      <c r="B797" s="198">
        <v>784</v>
      </c>
      <c r="C797" s="199" t="s">
        <v>1715</v>
      </c>
      <c r="D797" s="199"/>
      <c r="E797" s="199" t="s">
        <v>1716</v>
      </c>
      <c r="F797" s="200">
        <v>8.3800000000000008</v>
      </c>
      <c r="G797" s="201">
        <f t="shared" si="48"/>
        <v>-605.88999999999203</v>
      </c>
      <c r="H797" s="204">
        <f t="shared" si="49"/>
        <v>0</v>
      </c>
      <c r="I797" s="204">
        <f t="shared" si="50"/>
        <v>5303.5</v>
      </c>
      <c r="J797" s="205">
        <f t="shared" si="51"/>
        <v>-605.88999999999203</v>
      </c>
    </row>
    <row r="798" spans="2:10" ht="12.75" customHeight="1" x14ac:dyDescent="0.25">
      <c r="B798" s="198">
        <v>785</v>
      </c>
      <c r="C798" s="199" t="s">
        <v>1717</v>
      </c>
      <c r="D798" s="199"/>
      <c r="E798" s="199" t="s">
        <v>1718</v>
      </c>
      <c r="F798" s="200">
        <v>20.100000000000001</v>
      </c>
      <c r="G798" s="201">
        <f t="shared" si="48"/>
        <v>-585.78999999999201</v>
      </c>
      <c r="H798" s="204">
        <f t="shared" si="49"/>
        <v>0</v>
      </c>
      <c r="I798" s="204">
        <f t="shared" si="50"/>
        <v>5303.5</v>
      </c>
      <c r="J798" s="205">
        <f t="shared" si="51"/>
        <v>-585.78999999999201</v>
      </c>
    </row>
    <row r="799" spans="2:10" ht="12.75" customHeight="1" x14ac:dyDescent="0.25">
      <c r="B799" s="198">
        <v>786</v>
      </c>
      <c r="C799" s="199" t="s">
        <v>1719</v>
      </c>
      <c r="D799" s="199"/>
      <c r="E799" s="199" t="s">
        <v>1720</v>
      </c>
      <c r="F799" s="200">
        <v>8.3800000000000008</v>
      </c>
      <c r="G799" s="201">
        <f t="shared" si="48"/>
        <v>-577.40999999999201</v>
      </c>
      <c r="H799" s="204">
        <f t="shared" si="49"/>
        <v>0</v>
      </c>
      <c r="I799" s="204">
        <f t="shared" si="50"/>
        <v>5303.5</v>
      </c>
      <c r="J799" s="205">
        <f t="shared" si="51"/>
        <v>-577.40999999999201</v>
      </c>
    </row>
    <row r="800" spans="2:10" ht="12.75" customHeight="1" x14ac:dyDescent="0.25">
      <c r="B800" s="198">
        <v>787</v>
      </c>
      <c r="C800" s="199" t="s">
        <v>1721</v>
      </c>
      <c r="D800" s="199"/>
      <c r="E800" s="199" t="s">
        <v>1722</v>
      </c>
      <c r="F800" s="200">
        <v>4.1900000000000004</v>
      </c>
      <c r="G800" s="201">
        <f t="shared" si="48"/>
        <v>-573.21999999999196</v>
      </c>
      <c r="H800" s="204">
        <f t="shared" si="49"/>
        <v>0</v>
      </c>
      <c r="I800" s="204">
        <f t="shared" si="50"/>
        <v>5303.5</v>
      </c>
      <c r="J800" s="205">
        <f t="shared" si="51"/>
        <v>-573.21999999999196</v>
      </c>
    </row>
    <row r="801" spans="2:10" ht="12.75" customHeight="1" x14ac:dyDescent="0.25">
      <c r="B801" s="198">
        <v>788</v>
      </c>
      <c r="C801" s="199" t="s">
        <v>1723</v>
      </c>
      <c r="D801" s="199"/>
      <c r="E801" s="199" t="s">
        <v>1724</v>
      </c>
      <c r="F801" s="200">
        <v>8.3800000000000008</v>
      </c>
      <c r="G801" s="201">
        <f t="shared" si="48"/>
        <v>-564.83999999999196</v>
      </c>
      <c r="H801" s="204">
        <f t="shared" si="49"/>
        <v>0</v>
      </c>
      <c r="I801" s="204">
        <f t="shared" si="50"/>
        <v>5303.5</v>
      </c>
      <c r="J801" s="205">
        <f t="shared" si="51"/>
        <v>-564.83999999999196</v>
      </c>
    </row>
    <row r="802" spans="2:10" ht="12.75" customHeight="1" x14ac:dyDescent="0.25">
      <c r="B802" s="198">
        <v>789</v>
      </c>
      <c r="C802" s="199" t="s">
        <v>1725</v>
      </c>
      <c r="D802" s="199"/>
      <c r="E802" s="199" t="s">
        <v>1726</v>
      </c>
      <c r="F802" s="200">
        <v>29.55</v>
      </c>
      <c r="G802" s="201">
        <f t="shared" si="48"/>
        <v>-535.28999999999201</v>
      </c>
      <c r="H802" s="204">
        <f t="shared" si="49"/>
        <v>0</v>
      </c>
      <c r="I802" s="204">
        <f t="shared" si="50"/>
        <v>5303.5</v>
      </c>
      <c r="J802" s="205">
        <f t="shared" si="51"/>
        <v>-535.28999999999201</v>
      </c>
    </row>
    <row r="803" spans="2:10" ht="12.75" customHeight="1" x14ac:dyDescent="0.25">
      <c r="B803" s="198">
        <v>790</v>
      </c>
      <c r="C803" s="199" t="s">
        <v>1727</v>
      </c>
      <c r="D803" s="199"/>
      <c r="E803" s="199" t="s">
        <v>1728</v>
      </c>
      <c r="F803" s="200">
        <v>8.3800000000000008</v>
      </c>
      <c r="G803" s="201">
        <f t="shared" si="48"/>
        <v>-526.90999999999201</v>
      </c>
      <c r="H803" s="204">
        <f t="shared" si="49"/>
        <v>0</v>
      </c>
      <c r="I803" s="204">
        <f t="shared" si="50"/>
        <v>5303.5</v>
      </c>
      <c r="J803" s="205">
        <f t="shared" si="51"/>
        <v>-526.90999999999201</v>
      </c>
    </row>
    <row r="804" spans="2:10" ht="12.75" customHeight="1" x14ac:dyDescent="0.25">
      <c r="B804" s="198">
        <v>791</v>
      </c>
      <c r="C804" s="199" t="s">
        <v>1729</v>
      </c>
      <c r="D804" s="199"/>
      <c r="E804" s="199" t="s">
        <v>1730</v>
      </c>
      <c r="F804" s="200">
        <v>25.14</v>
      </c>
      <c r="G804" s="201">
        <f t="shared" si="48"/>
        <v>-501.76999999999202</v>
      </c>
      <c r="H804" s="204">
        <f t="shared" si="49"/>
        <v>0</v>
      </c>
      <c r="I804" s="204">
        <f t="shared" si="50"/>
        <v>5303.5</v>
      </c>
      <c r="J804" s="205">
        <f t="shared" si="51"/>
        <v>-501.76999999999202</v>
      </c>
    </row>
    <row r="805" spans="2:10" ht="12.75" customHeight="1" x14ac:dyDescent="0.25">
      <c r="B805" s="198">
        <v>792</v>
      </c>
      <c r="C805" s="199" t="s">
        <v>1731</v>
      </c>
      <c r="D805" s="199"/>
      <c r="E805" s="199" t="s">
        <v>1732</v>
      </c>
      <c r="F805" s="200">
        <v>33.520000000000003</v>
      </c>
      <c r="G805" s="201">
        <f t="shared" si="48"/>
        <v>-468.24999999999204</v>
      </c>
      <c r="H805" s="204">
        <f t="shared" si="49"/>
        <v>0</v>
      </c>
      <c r="I805" s="204">
        <f t="shared" si="50"/>
        <v>5303.5</v>
      </c>
      <c r="J805" s="205">
        <f t="shared" si="51"/>
        <v>-468.24999999999204</v>
      </c>
    </row>
    <row r="806" spans="2:10" ht="12.75" customHeight="1" x14ac:dyDescent="0.25">
      <c r="B806" s="198">
        <v>793</v>
      </c>
      <c r="C806" s="199" t="s">
        <v>1733</v>
      </c>
      <c r="D806" s="199"/>
      <c r="E806" s="199" t="s">
        <v>1734</v>
      </c>
      <c r="F806" s="200">
        <v>107.03</v>
      </c>
      <c r="G806" s="201">
        <f t="shared" si="48"/>
        <v>-361.21999999999207</v>
      </c>
      <c r="H806" s="204">
        <f t="shared" si="49"/>
        <v>0</v>
      </c>
      <c r="I806" s="204">
        <f t="shared" si="50"/>
        <v>5303.5</v>
      </c>
      <c r="J806" s="205">
        <f t="shared" si="51"/>
        <v>-361.21999999999207</v>
      </c>
    </row>
    <row r="807" spans="2:10" ht="12.75" customHeight="1" x14ac:dyDescent="0.25">
      <c r="B807" s="198">
        <v>794</v>
      </c>
      <c r="C807" s="199" t="s">
        <v>1735</v>
      </c>
      <c r="D807" s="199"/>
      <c r="E807" s="199" t="s">
        <v>1736</v>
      </c>
      <c r="F807" s="200">
        <v>22.91</v>
      </c>
      <c r="G807" s="201">
        <f t="shared" si="48"/>
        <v>-338.30999999999204</v>
      </c>
      <c r="H807" s="204">
        <f t="shared" si="49"/>
        <v>0</v>
      </c>
      <c r="I807" s="204">
        <f t="shared" si="50"/>
        <v>5303.5</v>
      </c>
      <c r="J807" s="205">
        <f t="shared" si="51"/>
        <v>-338.30999999999204</v>
      </c>
    </row>
    <row r="808" spans="2:10" ht="12.75" customHeight="1" x14ac:dyDescent="0.25">
      <c r="B808" s="198">
        <v>795</v>
      </c>
      <c r="C808" s="199" t="s">
        <v>1737</v>
      </c>
      <c r="D808" s="199"/>
      <c r="E808" s="199" t="s">
        <v>1738</v>
      </c>
      <c r="F808" s="200">
        <v>56.31</v>
      </c>
      <c r="G808" s="201">
        <f t="shared" si="48"/>
        <v>-281.99999999999204</v>
      </c>
      <c r="H808" s="204">
        <f t="shared" si="49"/>
        <v>0</v>
      </c>
      <c r="I808" s="204">
        <f t="shared" si="50"/>
        <v>5303.5</v>
      </c>
      <c r="J808" s="205">
        <f t="shared" si="51"/>
        <v>-281.99999999999204</v>
      </c>
    </row>
    <row r="809" spans="2:10" ht="12.75" customHeight="1" x14ac:dyDescent="0.25">
      <c r="B809" s="198">
        <v>796</v>
      </c>
      <c r="C809" s="199" t="s">
        <v>1739</v>
      </c>
      <c r="D809" s="199"/>
      <c r="E809" s="199" t="s">
        <v>1740</v>
      </c>
      <c r="F809" s="200">
        <v>17.66</v>
      </c>
      <c r="G809" s="201">
        <f t="shared" si="48"/>
        <v>-264.33999999999202</v>
      </c>
      <c r="H809" s="204">
        <f t="shared" si="49"/>
        <v>0</v>
      </c>
      <c r="I809" s="204">
        <f t="shared" si="50"/>
        <v>5303.5</v>
      </c>
      <c r="J809" s="205">
        <f t="shared" si="51"/>
        <v>-264.33999999999202</v>
      </c>
    </row>
    <row r="810" spans="2:10" ht="12.75" customHeight="1" x14ac:dyDescent="0.25">
      <c r="B810" s="198">
        <v>797</v>
      </c>
      <c r="C810" s="199" t="s">
        <v>1741</v>
      </c>
      <c r="D810" s="199"/>
      <c r="E810" s="199" t="s">
        <v>1742</v>
      </c>
      <c r="F810" s="200">
        <v>8.3800000000000008</v>
      </c>
      <c r="G810" s="201">
        <f t="shared" si="48"/>
        <v>-255.95999999999202</v>
      </c>
      <c r="H810" s="204">
        <f t="shared" si="49"/>
        <v>0</v>
      </c>
      <c r="I810" s="204">
        <f t="shared" si="50"/>
        <v>5303.5</v>
      </c>
      <c r="J810" s="205">
        <f t="shared" si="51"/>
        <v>-255.95999999999202</v>
      </c>
    </row>
    <row r="811" spans="2:10" ht="12.75" customHeight="1" x14ac:dyDescent="0.25">
      <c r="B811" s="198">
        <v>798</v>
      </c>
      <c r="C811" s="199" t="s">
        <v>1743</v>
      </c>
      <c r="D811" s="199"/>
      <c r="E811" s="199" t="s">
        <v>1744</v>
      </c>
      <c r="F811" s="200">
        <v>25.59</v>
      </c>
      <c r="G811" s="201">
        <f t="shared" si="48"/>
        <v>-230.36999999999202</v>
      </c>
      <c r="H811" s="204">
        <f t="shared" si="49"/>
        <v>0</v>
      </c>
      <c r="I811" s="204">
        <f t="shared" si="50"/>
        <v>5303.5</v>
      </c>
      <c r="J811" s="205">
        <f t="shared" si="51"/>
        <v>-230.36999999999202</v>
      </c>
    </row>
    <row r="812" spans="2:10" ht="12.75" customHeight="1" x14ac:dyDescent="0.25">
      <c r="B812" s="198">
        <v>799</v>
      </c>
      <c r="C812" s="199" t="s">
        <v>1745</v>
      </c>
      <c r="D812" s="199"/>
      <c r="E812" s="199" t="s">
        <v>1746</v>
      </c>
      <c r="F812" s="200">
        <v>25.65</v>
      </c>
      <c r="G812" s="201">
        <f t="shared" si="48"/>
        <v>-204.71999999999201</v>
      </c>
      <c r="H812" s="204">
        <f t="shared" si="49"/>
        <v>0</v>
      </c>
      <c r="I812" s="204">
        <f t="shared" si="50"/>
        <v>5303.5</v>
      </c>
      <c r="J812" s="205">
        <f t="shared" si="51"/>
        <v>-204.71999999999201</v>
      </c>
    </row>
    <row r="813" spans="2:10" ht="12.75" customHeight="1" x14ac:dyDescent="0.25">
      <c r="B813" s="198">
        <v>800</v>
      </c>
      <c r="C813" s="199" t="s">
        <v>1747</v>
      </c>
      <c r="D813" s="199"/>
      <c r="E813" s="199" t="s">
        <v>1748</v>
      </c>
      <c r="F813" s="200">
        <v>8.3800000000000008</v>
      </c>
      <c r="G813" s="201">
        <f t="shared" si="48"/>
        <v>-196.33999999999202</v>
      </c>
      <c r="H813" s="204">
        <f t="shared" si="49"/>
        <v>0</v>
      </c>
      <c r="I813" s="204">
        <f t="shared" si="50"/>
        <v>5303.5</v>
      </c>
      <c r="J813" s="205">
        <f t="shared" si="51"/>
        <v>-196.33999999999202</v>
      </c>
    </row>
    <row r="814" spans="2:10" ht="12.75" customHeight="1" x14ac:dyDescent="0.25">
      <c r="B814" s="198">
        <v>801</v>
      </c>
      <c r="C814" s="199" t="s">
        <v>1749</v>
      </c>
      <c r="D814" s="199"/>
      <c r="E814" s="199" t="s">
        <v>1750</v>
      </c>
      <c r="F814" s="200">
        <v>16.760000000000002</v>
      </c>
      <c r="G814" s="201">
        <f t="shared" si="48"/>
        <v>-179.57999999999203</v>
      </c>
      <c r="H814" s="204">
        <f t="shared" si="49"/>
        <v>0</v>
      </c>
      <c r="I814" s="204">
        <f t="shared" si="50"/>
        <v>5303.5</v>
      </c>
      <c r="J814" s="205">
        <f t="shared" si="51"/>
        <v>-179.57999999999203</v>
      </c>
    </row>
    <row r="815" spans="2:10" ht="12.75" customHeight="1" x14ac:dyDescent="0.25">
      <c r="B815" s="198">
        <v>802</v>
      </c>
      <c r="C815" s="199" t="s">
        <v>1751</v>
      </c>
      <c r="D815" s="199"/>
      <c r="E815" s="199" t="s">
        <v>1752</v>
      </c>
      <c r="F815" s="200">
        <v>8.3800000000000008</v>
      </c>
      <c r="G815" s="201">
        <f t="shared" si="48"/>
        <v>-171.19999999999203</v>
      </c>
      <c r="H815" s="204">
        <f t="shared" si="49"/>
        <v>0</v>
      </c>
      <c r="I815" s="204">
        <f t="shared" si="50"/>
        <v>5303.5</v>
      </c>
      <c r="J815" s="205">
        <f t="shared" si="51"/>
        <v>-171.19999999999203</v>
      </c>
    </row>
    <row r="816" spans="2:10" ht="12.75" customHeight="1" x14ac:dyDescent="0.25">
      <c r="B816" s="198">
        <v>803</v>
      </c>
      <c r="C816" s="199" t="s">
        <v>1753</v>
      </c>
      <c r="D816" s="199"/>
      <c r="E816" s="199" t="s">
        <v>1754</v>
      </c>
      <c r="F816" s="200">
        <v>8.3800000000000008</v>
      </c>
      <c r="G816" s="201">
        <f t="shared" si="48"/>
        <v>-162.81999999999204</v>
      </c>
      <c r="H816" s="204">
        <f t="shared" si="49"/>
        <v>0</v>
      </c>
      <c r="I816" s="204">
        <f t="shared" si="50"/>
        <v>5303.5</v>
      </c>
      <c r="J816" s="205">
        <f t="shared" si="51"/>
        <v>-162.81999999999204</v>
      </c>
    </row>
    <row r="817" spans="2:10" ht="12.75" customHeight="1" x14ac:dyDescent="0.25">
      <c r="B817" s="198">
        <v>804</v>
      </c>
      <c r="C817" s="199" t="s">
        <v>1755</v>
      </c>
      <c r="D817" s="199"/>
      <c r="E817" s="199" t="s">
        <v>1756</v>
      </c>
      <c r="F817" s="200">
        <v>25.14</v>
      </c>
      <c r="G817" s="201">
        <f t="shared" si="48"/>
        <v>-137.67999999999205</v>
      </c>
      <c r="H817" s="204">
        <f t="shared" si="49"/>
        <v>0</v>
      </c>
      <c r="I817" s="204">
        <f t="shared" si="50"/>
        <v>5303.5</v>
      </c>
      <c r="J817" s="205">
        <f t="shared" si="51"/>
        <v>-137.67999999999205</v>
      </c>
    </row>
    <row r="818" spans="2:10" ht="12.75" customHeight="1" x14ac:dyDescent="0.25">
      <c r="B818" s="198">
        <v>805</v>
      </c>
      <c r="C818" s="199" t="s">
        <v>1757</v>
      </c>
      <c r="D818" s="199"/>
      <c r="E818" s="199" t="s">
        <v>1758</v>
      </c>
      <c r="F818" s="200">
        <v>8.3800000000000008</v>
      </c>
      <c r="G818" s="201">
        <f t="shared" si="48"/>
        <v>-129.29999999999205</v>
      </c>
      <c r="H818" s="204">
        <f t="shared" si="49"/>
        <v>0</v>
      </c>
      <c r="I818" s="204">
        <f t="shared" si="50"/>
        <v>5303.5</v>
      </c>
      <c r="J818" s="205">
        <f t="shared" si="51"/>
        <v>-129.29999999999205</v>
      </c>
    </row>
    <row r="819" spans="2:10" ht="12.75" customHeight="1" x14ac:dyDescent="0.25">
      <c r="B819" s="198">
        <v>806</v>
      </c>
      <c r="C819" s="199" t="s">
        <v>1759</v>
      </c>
      <c r="D819" s="199"/>
      <c r="E819" s="199" t="s">
        <v>1760</v>
      </c>
      <c r="F819" s="200">
        <v>8.3800000000000008</v>
      </c>
      <c r="G819" s="201">
        <f t="shared" si="48"/>
        <v>-120.91999999999206</v>
      </c>
      <c r="H819" s="204">
        <f t="shared" si="49"/>
        <v>0</v>
      </c>
      <c r="I819" s="204">
        <f t="shared" si="50"/>
        <v>5303.5</v>
      </c>
      <c r="J819" s="205">
        <f t="shared" si="51"/>
        <v>-120.91999999999206</v>
      </c>
    </row>
    <row r="820" spans="2:10" ht="12.75" customHeight="1" x14ac:dyDescent="0.25">
      <c r="B820" s="198">
        <v>807</v>
      </c>
      <c r="C820" s="199" t="s">
        <v>1761</v>
      </c>
      <c r="D820" s="199"/>
      <c r="E820" s="199" t="s">
        <v>1762</v>
      </c>
      <c r="F820" s="200">
        <v>8.3800000000000008</v>
      </c>
      <c r="G820" s="201">
        <f t="shared" si="48"/>
        <v>-112.53999999999206</v>
      </c>
      <c r="H820" s="204">
        <f t="shared" si="49"/>
        <v>0</v>
      </c>
      <c r="I820" s="204">
        <f t="shared" si="50"/>
        <v>5303.5</v>
      </c>
      <c r="J820" s="205">
        <f t="shared" si="51"/>
        <v>-112.53999999999206</v>
      </c>
    </row>
    <row r="821" spans="2:10" ht="12.75" customHeight="1" x14ac:dyDescent="0.25">
      <c r="B821" s="198">
        <v>808</v>
      </c>
      <c r="C821" s="199" t="s">
        <v>1763</v>
      </c>
      <c r="D821" s="199"/>
      <c r="E821" s="199" t="s">
        <v>1764</v>
      </c>
      <c r="F821" s="200">
        <v>8.3800000000000008</v>
      </c>
      <c r="G821" s="201">
        <f t="shared" si="48"/>
        <v>-104.15999999999207</v>
      </c>
      <c r="H821" s="204">
        <f t="shared" si="49"/>
        <v>0</v>
      </c>
      <c r="I821" s="204">
        <f t="shared" si="50"/>
        <v>5303.5</v>
      </c>
      <c r="J821" s="205">
        <f t="shared" si="51"/>
        <v>-104.15999999999207</v>
      </c>
    </row>
    <row r="822" spans="2:10" ht="12.75" customHeight="1" x14ac:dyDescent="0.25">
      <c r="B822" s="198">
        <v>809</v>
      </c>
      <c r="C822" s="199" t="s">
        <v>1765</v>
      </c>
      <c r="D822" s="199"/>
      <c r="E822" s="199" t="s">
        <v>1766</v>
      </c>
      <c r="F822" s="200">
        <v>25.14</v>
      </c>
      <c r="G822" s="201">
        <f t="shared" si="48"/>
        <v>-79.019999999992066</v>
      </c>
      <c r="H822" s="204">
        <f t="shared" si="49"/>
        <v>0</v>
      </c>
      <c r="I822" s="204">
        <f t="shared" si="50"/>
        <v>5303.5</v>
      </c>
      <c r="J822" s="205">
        <f t="shared" si="51"/>
        <v>-79.019999999992066</v>
      </c>
    </row>
    <row r="823" spans="2:10" ht="12.75" customHeight="1" x14ac:dyDescent="0.25">
      <c r="B823" s="198">
        <v>810</v>
      </c>
      <c r="C823" s="199" t="s">
        <v>1767</v>
      </c>
      <c r="D823" s="199"/>
      <c r="E823" s="199" t="s">
        <v>1768</v>
      </c>
      <c r="F823" s="200">
        <v>25.14</v>
      </c>
      <c r="G823" s="201">
        <f t="shared" si="48"/>
        <v>-53.879999999992066</v>
      </c>
      <c r="H823" s="204">
        <f t="shared" si="49"/>
        <v>0</v>
      </c>
      <c r="I823" s="204">
        <f t="shared" si="50"/>
        <v>5303.5</v>
      </c>
      <c r="J823" s="205">
        <f t="shared" si="51"/>
        <v>-53.879999999992066</v>
      </c>
    </row>
    <row r="824" spans="2:10" ht="12.75" customHeight="1" x14ac:dyDescent="0.25">
      <c r="B824" s="198">
        <v>811</v>
      </c>
      <c r="C824" s="199" t="s">
        <v>1769</v>
      </c>
      <c r="D824" s="199"/>
      <c r="E824" s="199" t="s">
        <v>1770</v>
      </c>
      <c r="F824" s="200">
        <v>59.09</v>
      </c>
      <c r="G824" s="201">
        <f t="shared" si="48"/>
        <v>5.2100000000079376</v>
      </c>
      <c r="H824" s="204">
        <f t="shared" si="49"/>
        <v>1</v>
      </c>
      <c r="I824" s="204">
        <f t="shared" si="50"/>
        <v>5303.5</v>
      </c>
      <c r="J824" s="205">
        <f t="shared" si="51"/>
        <v>-5298.2899999999918</v>
      </c>
    </row>
    <row r="825" spans="2:10" ht="12.75" customHeight="1" x14ac:dyDescent="0.25">
      <c r="B825" s="198">
        <v>812</v>
      </c>
      <c r="C825" s="199" t="s">
        <v>1771</v>
      </c>
      <c r="D825" s="199"/>
      <c r="E825" s="199" t="s">
        <v>1772</v>
      </c>
      <c r="F825" s="200">
        <v>8.3800000000000008</v>
      </c>
      <c r="G825" s="201">
        <f t="shared" si="48"/>
        <v>-5289.9099999999917</v>
      </c>
      <c r="H825" s="204">
        <f t="shared" si="49"/>
        <v>0</v>
      </c>
      <c r="I825" s="204">
        <f t="shared" si="50"/>
        <v>5303.5</v>
      </c>
      <c r="J825" s="205">
        <f t="shared" si="51"/>
        <v>-5289.9099999999917</v>
      </c>
    </row>
    <row r="826" spans="2:10" ht="12.75" customHeight="1" x14ac:dyDescent="0.25">
      <c r="B826" s="198">
        <v>813</v>
      </c>
      <c r="C826" s="199" t="s">
        <v>1773</v>
      </c>
      <c r="D826" s="199"/>
      <c r="E826" s="199" t="s">
        <v>1774</v>
      </c>
      <c r="F826" s="200">
        <v>16.760000000000002</v>
      </c>
      <c r="G826" s="201">
        <f t="shared" si="48"/>
        <v>-5273.1499999999915</v>
      </c>
      <c r="H826" s="204">
        <f t="shared" si="49"/>
        <v>0</v>
      </c>
      <c r="I826" s="204">
        <f t="shared" si="50"/>
        <v>5303.5</v>
      </c>
      <c r="J826" s="205">
        <f t="shared" si="51"/>
        <v>-5273.1499999999915</v>
      </c>
    </row>
    <row r="827" spans="2:10" ht="12.75" customHeight="1" x14ac:dyDescent="0.25">
      <c r="B827" s="198">
        <v>814</v>
      </c>
      <c r="C827" s="199" t="s">
        <v>1775</v>
      </c>
      <c r="D827" s="199"/>
      <c r="E827" s="199" t="s">
        <v>1776</v>
      </c>
      <c r="F827" s="200">
        <v>2.2400000000000002</v>
      </c>
      <c r="G827" s="201">
        <f t="shared" si="48"/>
        <v>-5270.9099999999917</v>
      </c>
      <c r="H827" s="204">
        <f t="shared" si="49"/>
        <v>0</v>
      </c>
      <c r="I827" s="204">
        <f t="shared" si="50"/>
        <v>5303.5</v>
      </c>
      <c r="J827" s="205">
        <f t="shared" si="51"/>
        <v>-5270.9099999999917</v>
      </c>
    </row>
    <row r="828" spans="2:10" ht="12.75" customHeight="1" x14ac:dyDescent="0.25">
      <c r="B828" s="198">
        <v>815</v>
      </c>
      <c r="C828" s="199" t="s">
        <v>1777</v>
      </c>
      <c r="D828" s="199"/>
      <c r="E828" s="199" t="s">
        <v>1778</v>
      </c>
      <c r="F828" s="200">
        <v>25.14</v>
      </c>
      <c r="G828" s="201">
        <f t="shared" si="48"/>
        <v>-5245.7699999999913</v>
      </c>
      <c r="H828" s="204">
        <f t="shared" si="49"/>
        <v>0</v>
      </c>
      <c r="I828" s="204">
        <f t="shared" si="50"/>
        <v>5303.5</v>
      </c>
      <c r="J828" s="205">
        <f t="shared" si="51"/>
        <v>-5245.7699999999913</v>
      </c>
    </row>
    <row r="829" spans="2:10" ht="12.75" customHeight="1" x14ac:dyDescent="0.25">
      <c r="B829" s="198">
        <v>816</v>
      </c>
      <c r="C829" s="199" t="s">
        <v>1779</v>
      </c>
      <c r="D829" s="199"/>
      <c r="E829" s="199" t="s">
        <v>1780</v>
      </c>
      <c r="F829" s="200">
        <v>3.36</v>
      </c>
      <c r="G829" s="201">
        <f t="shared" si="48"/>
        <v>-5242.4099999999917</v>
      </c>
      <c r="H829" s="204">
        <f t="shared" si="49"/>
        <v>0</v>
      </c>
      <c r="I829" s="204">
        <f t="shared" si="50"/>
        <v>5303.5</v>
      </c>
      <c r="J829" s="205">
        <f t="shared" si="51"/>
        <v>-5242.4099999999917</v>
      </c>
    </row>
    <row r="830" spans="2:10" ht="12.75" customHeight="1" x14ac:dyDescent="0.25">
      <c r="B830" s="198">
        <v>817</v>
      </c>
      <c r="C830" s="199" t="s">
        <v>1781</v>
      </c>
      <c r="D830" s="199"/>
      <c r="E830" s="199" t="s">
        <v>1782</v>
      </c>
      <c r="F830" s="200">
        <v>67.31</v>
      </c>
      <c r="G830" s="201">
        <f t="shared" si="48"/>
        <v>-5175.0999999999913</v>
      </c>
      <c r="H830" s="204">
        <f t="shared" si="49"/>
        <v>0</v>
      </c>
      <c r="I830" s="204">
        <f t="shared" si="50"/>
        <v>5303.5</v>
      </c>
      <c r="J830" s="205">
        <f t="shared" si="51"/>
        <v>-5175.0999999999913</v>
      </c>
    </row>
    <row r="831" spans="2:10" ht="12.75" customHeight="1" x14ac:dyDescent="0.25">
      <c r="B831" s="198">
        <v>818</v>
      </c>
      <c r="C831" s="199" t="s">
        <v>1783</v>
      </c>
      <c r="D831" s="199"/>
      <c r="E831" s="199" t="s">
        <v>1784</v>
      </c>
      <c r="F831" s="200">
        <v>75.42</v>
      </c>
      <c r="G831" s="201">
        <f t="shared" si="48"/>
        <v>-5099.6799999999912</v>
      </c>
      <c r="H831" s="204">
        <f t="shared" si="49"/>
        <v>0</v>
      </c>
      <c r="I831" s="204">
        <f t="shared" si="50"/>
        <v>5303.5</v>
      </c>
      <c r="J831" s="205">
        <f t="shared" si="51"/>
        <v>-5099.6799999999912</v>
      </c>
    </row>
    <row r="832" spans="2:10" ht="12.75" customHeight="1" x14ac:dyDescent="0.25">
      <c r="B832" s="198">
        <v>819</v>
      </c>
      <c r="C832" s="199" t="s">
        <v>1785</v>
      </c>
      <c r="D832" s="199"/>
      <c r="E832" s="199" t="s">
        <v>1786</v>
      </c>
      <c r="F832" s="200">
        <v>8.3800000000000008</v>
      </c>
      <c r="G832" s="201">
        <f t="shared" si="48"/>
        <v>-5091.2999999999911</v>
      </c>
      <c r="H832" s="204">
        <f t="shared" si="49"/>
        <v>0</v>
      </c>
      <c r="I832" s="204">
        <f t="shared" si="50"/>
        <v>5303.5</v>
      </c>
      <c r="J832" s="205">
        <f t="shared" si="51"/>
        <v>-5091.2999999999911</v>
      </c>
    </row>
    <row r="833" spans="2:10" ht="12.75" customHeight="1" x14ac:dyDescent="0.25">
      <c r="B833" s="198">
        <v>820</v>
      </c>
      <c r="C833" s="199" t="s">
        <v>1787</v>
      </c>
      <c r="D833" s="199"/>
      <c r="E833" s="199" t="s">
        <v>1788</v>
      </c>
      <c r="F833" s="200">
        <v>8.3800000000000008</v>
      </c>
      <c r="G833" s="201">
        <f t="shared" si="48"/>
        <v>-5082.919999999991</v>
      </c>
      <c r="H833" s="204">
        <f t="shared" si="49"/>
        <v>0</v>
      </c>
      <c r="I833" s="204">
        <f t="shared" si="50"/>
        <v>5303.5</v>
      </c>
      <c r="J833" s="205">
        <f t="shared" si="51"/>
        <v>-5082.919999999991</v>
      </c>
    </row>
    <row r="834" spans="2:10" ht="12.75" customHeight="1" x14ac:dyDescent="0.25">
      <c r="B834" s="198">
        <v>821</v>
      </c>
      <c r="C834" s="199" t="s">
        <v>1789</v>
      </c>
      <c r="D834" s="199"/>
      <c r="E834" s="199" t="s">
        <v>1790</v>
      </c>
      <c r="F834" s="200">
        <v>2.5</v>
      </c>
      <c r="G834" s="201">
        <f t="shared" si="48"/>
        <v>-5080.419999999991</v>
      </c>
      <c r="H834" s="204">
        <f t="shared" si="49"/>
        <v>0</v>
      </c>
      <c r="I834" s="204">
        <f t="shared" si="50"/>
        <v>5303.5</v>
      </c>
      <c r="J834" s="205">
        <f t="shared" si="51"/>
        <v>-5080.419999999991</v>
      </c>
    </row>
    <row r="835" spans="2:10" ht="12.75" customHeight="1" x14ac:dyDescent="0.25">
      <c r="B835" s="198">
        <v>822</v>
      </c>
      <c r="C835" s="199" t="s">
        <v>1791</v>
      </c>
      <c r="D835" s="199"/>
      <c r="E835" s="199" t="s">
        <v>1792</v>
      </c>
      <c r="F835" s="200">
        <v>2.96</v>
      </c>
      <c r="G835" s="201">
        <f t="shared" si="48"/>
        <v>-5077.4599999999909</v>
      </c>
      <c r="H835" s="204">
        <f t="shared" si="49"/>
        <v>0</v>
      </c>
      <c r="I835" s="204">
        <f t="shared" si="50"/>
        <v>5303.5</v>
      </c>
      <c r="J835" s="205">
        <f t="shared" si="51"/>
        <v>-5077.4599999999909</v>
      </c>
    </row>
    <row r="836" spans="2:10" ht="12.75" customHeight="1" x14ac:dyDescent="0.25">
      <c r="B836" s="198">
        <v>823</v>
      </c>
      <c r="C836" s="199" t="s">
        <v>1793</v>
      </c>
      <c r="D836" s="199"/>
      <c r="E836" s="199" t="s">
        <v>1794</v>
      </c>
      <c r="F836" s="200">
        <v>22.17</v>
      </c>
      <c r="G836" s="201">
        <f t="shared" si="48"/>
        <v>-5055.2899999999909</v>
      </c>
      <c r="H836" s="204">
        <f t="shared" si="49"/>
        <v>0</v>
      </c>
      <c r="I836" s="204">
        <f t="shared" si="50"/>
        <v>5303.5</v>
      </c>
      <c r="J836" s="205">
        <f t="shared" si="51"/>
        <v>-5055.2899999999909</v>
      </c>
    </row>
    <row r="837" spans="2:10" ht="12.75" customHeight="1" x14ac:dyDescent="0.25">
      <c r="B837" s="198">
        <v>824</v>
      </c>
      <c r="C837" s="199" t="s">
        <v>1795</v>
      </c>
      <c r="D837" s="199"/>
      <c r="E837" s="199" t="s">
        <v>1796</v>
      </c>
      <c r="F837" s="200">
        <v>25.59</v>
      </c>
      <c r="G837" s="201">
        <f t="shared" si="48"/>
        <v>-5029.6999999999907</v>
      </c>
      <c r="H837" s="204">
        <f t="shared" si="49"/>
        <v>0</v>
      </c>
      <c r="I837" s="204">
        <f t="shared" si="50"/>
        <v>5303.5</v>
      </c>
      <c r="J837" s="205">
        <f t="shared" si="51"/>
        <v>-5029.6999999999907</v>
      </c>
    </row>
    <row r="838" spans="2:10" ht="12.75" customHeight="1" x14ac:dyDescent="0.25">
      <c r="B838" s="198">
        <v>825</v>
      </c>
      <c r="C838" s="199" t="s">
        <v>1797</v>
      </c>
      <c r="D838" s="199"/>
      <c r="E838" s="199" t="s">
        <v>1798</v>
      </c>
      <c r="F838" s="200">
        <v>26.28</v>
      </c>
      <c r="G838" s="201">
        <f t="shared" si="48"/>
        <v>-5003.419999999991</v>
      </c>
      <c r="H838" s="204">
        <f t="shared" si="49"/>
        <v>0</v>
      </c>
      <c r="I838" s="204">
        <f t="shared" si="50"/>
        <v>5303.5</v>
      </c>
      <c r="J838" s="205">
        <f t="shared" si="51"/>
        <v>-5003.419999999991</v>
      </c>
    </row>
    <row r="839" spans="2:10" ht="12.75" customHeight="1" x14ac:dyDescent="0.25">
      <c r="B839" s="198">
        <v>826</v>
      </c>
      <c r="C839" s="199" t="s">
        <v>1799</v>
      </c>
      <c r="D839" s="199"/>
      <c r="E839" s="199" t="s">
        <v>1800</v>
      </c>
      <c r="F839" s="200">
        <v>25.24</v>
      </c>
      <c r="G839" s="201">
        <f t="shared" si="48"/>
        <v>-4978.1799999999912</v>
      </c>
      <c r="H839" s="204">
        <f t="shared" si="49"/>
        <v>0</v>
      </c>
      <c r="I839" s="204">
        <f t="shared" si="50"/>
        <v>5303.5</v>
      </c>
      <c r="J839" s="205">
        <f t="shared" si="51"/>
        <v>-4978.1799999999912</v>
      </c>
    </row>
    <row r="840" spans="2:10" ht="12.75" customHeight="1" x14ac:dyDescent="0.25">
      <c r="B840" s="198">
        <v>827</v>
      </c>
      <c r="C840" s="199" t="s">
        <v>1801</v>
      </c>
      <c r="D840" s="199"/>
      <c r="E840" s="199" t="s">
        <v>1802</v>
      </c>
      <c r="F840" s="200">
        <v>83.8</v>
      </c>
      <c r="G840" s="201">
        <f t="shared" si="48"/>
        <v>-4894.379999999991</v>
      </c>
      <c r="H840" s="204">
        <f t="shared" si="49"/>
        <v>0</v>
      </c>
      <c r="I840" s="204">
        <f t="shared" si="50"/>
        <v>5303.5</v>
      </c>
      <c r="J840" s="205">
        <f t="shared" si="51"/>
        <v>-4894.379999999991</v>
      </c>
    </row>
    <row r="841" spans="2:10" ht="12.75" customHeight="1" x14ac:dyDescent="0.25">
      <c r="B841" s="198">
        <v>828</v>
      </c>
      <c r="C841" s="199" t="s">
        <v>1803</v>
      </c>
      <c r="D841" s="199"/>
      <c r="E841" s="199" t="s">
        <v>1804</v>
      </c>
      <c r="F841" s="200">
        <v>-8.3800000000000008</v>
      </c>
      <c r="G841" s="201">
        <f t="shared" si="48"/>
        <v>-4902.7599999999911</v>
      </c>
      <c r="H841" s="204">
        <f t="shared" si="49"/>
        <v>0</v>
      </c>
      <c r="I841" s="204">
        <f t="shared" si="50"/>
        <v>5303.5</v>
      </c>
      <c r="J841" s="205">
        <f t="shared" si="51"/>
        <v>-4902.7599999999911</v>
      </c>
    </row>
    <row r="842" spans="2:10" ht="12.75" customHeight="1" x14ac:dyDescent="0.25">
      <c r="B842" s="198">
        <v>829</v>
      </c>
      <c r="C842" s="199" t="s">
        <v>1805</v>
      </c>
      <c r="D842" s="199"/>
      <c r="E842" s="199" t="s">
        <v>1806</v>
      </c>
      <c r="F842" s="200">
        <v>-1.68</v>
      </c>
      <c r="G842" s="201">
        <f t="shared" si="48"/>
        <v>-4904.4399999999914</v>
      </c>
      <c r="H842" s="204">
        <f t="shared" si="49"/>
        <v>0</v>
      </c>
      <c r="I842" s="204">
        <f t="shared" si="50"/>
        <v>5303.5</v>
      </c>
      <c r="J842" s="205">
        <f t="shared" si="51"/>
        <v>-4904.4399999999914</v>
      </c>
    </row>
    <row r="843" spans="2:10" ht="12.75" customHeight="1" x14ac:dyDescent="0.25">
      <c r="B843" s="198">
        <v>830</v>
      </c>
      <c r="C843" s="199" t="s">
        <v>1807</v>
      </c>
      <c r="D843" s="199"/>
      <c r="E843" s="199" t="s">
        <v>1808</v>
      </c>
      <c r="F843" s="200">
        <v>891.69</v>
      </c>
      <c r="G843" s="201">
        <f t="shared" si="48"/>
        <v>-4012.7499999999914</v>
      </c>
      <c r="H843" s="204">
        <f t="shared" si="49"/>
        <v>0</v>
      </c>
      <c r="I843" s="204">
        <f t="shared" si="50"/>
        <v>5303.5</v>
      </c>
      <c r="J843" s="205">
        <f t="shared" si="51"/>
        <v>-4012.7499999999914</v>
      </c>
    </row>
    <row r="844" spans="2:10" ht="12.75" customHeight="1" x14ac:dyDescent="0.25">
      <c r="B844" s="198">
        <v>831</v>
      </c>
      <c r="C844" s="199" t="s">
        <v>1809</v>
      </c>
      <c r="D844" s="199"/>
      <c r="E844" s="199" t="s">
        <v>1810</v>
      </c>
      <c r="F844" s="200">
        <v>25.14</v>
      </c>
      <c r="G844" s="201">
        <f t="shared" si="48"/>
        <v>-3987.6099999999915</v>
      </c>
      <c r="H844" s="204">
        <f t="shared" si="49"/>
        <v>0</v>
      </c>
      <c r="I844" s="204">
        <f t="shared" si="50"/>
        <v>5303.5</v>
      </c>
      <c r="J844" s="205">
        <f t="shared" si="51"/>
        <v>-3987.6099999999915</v>
      </c>
    </row>
    <row r="845" spans="2:10" ht="12.75" customHeight="1" x14ac:dyDescent="0.25">
      <c r="B845" s="198">
        <v>832</v>
      </c>
      <c r="C845" s="199" t="s">
        <v>1811</v>
      </c>
      <c r="D845" s="199"/>
      <c r="E845" s="199" t="s">
        <v>1812</v>
      </c>
      <c r="F845" s="200">
        <v>3.37</v>
      </c>
      <c r="G845" s="201">
        <f t="shared" si="48"/>
        <v>-3984.2399999999916</v>
      </c>
      <c r="H845" s="204">
        <f t="shared" si="49"/>
        <v>0</v>
      </c>
      <c r="I845" s="204">
        <f t="shared" si="50"/>
        <v>5303.5</v>
      </c>
      <c r="J845" s="205">
        <f t="shared" si="51"/>
        <v>-3984.2399999999916</v>
      </c>
    </row>
    <row r="846" spans="2:10" ht="12.75" customHeight="1" x14ac:dyDescent="0.25">
      <c r="B846" s="198">
        <v>833</v>
      </c>
      <c r="C846" s="199" t="s">
        <v>1813</v>
      </c>
      <c r="D846" s="199"/>
      <c r="E846" s="199" t="s">
        <v>1814</v>
      </c>
      <c r="F846" s="200">
        <v>26.77</v>
      </c>
      <c r="G846" s="201">
        <f t="shared" ref="G846:G909" si="52">F846+J845</f>
        <v>-3957.4699999999916</v>
      </c>
      <c r="H846" s="204">
        <f t="shared" ref="H846:H909" si="53">IF(G846&gt;0,ROUND(G846/I846+0.5,0),0)</f>
        <v>0</v>
      </c>
      <c r="I846" s="204">
        <f t="shared" ref="I846:I909" si="54">$C$10</f>
        <v>5303.5</v>
      </c>
      <c r="J846" s="205">
        <f t="shared" ref="J846:J909" si="55">G846-(H846*I846)</f>
        <v>-3957.4699999999916</v>
      </c>
    </row>
    <row r="847" spans="2:10" ht="12.75" customHeight="1" x14ac:dyDescent="0.25">
      <c r="B847" s="198">
        <v>834</v>
      </c>
      <c r="C847" s="199" t="s">
        <v>1815</v>
      </c>
      <c r="D847" s="199"/>
      <c r="E847" s="199" t="s">
        <v>1816</v>
      </c>
      <c r="F847" s="200">
        <v>4.1900000000000004</v>
      </c>
      <c r="G847" s="201">
        <f t="shared" si="52"/>
        <v>-3953.2799999999916</v>
      </c>
      <c r="H847" s="204">
        <f t="shared" si="53"/>
        <v>0</v>
      </c>
      <c r="I847" s="204">
        <f t="shared" si="54"/>
        <v>5303.5</v>
      </c>
      <c r="J847" s="205">
        <f t="shared" si="55"/>
        <v>-3953.2799999999916</v>
      </c>
    </row>
    <row r="848" spans="2:10" ht="12.75" customHeight="1" x14ac:dyDescent="0.25">
      <c r="B848" s="198">
        <v>835</v>
      </c>
      <c r="C848" s="199" t="s">
        <v>1817</v>
      </c>
      <c r="D848" s="199"/>
      <c r="E848" s="199" t="s">
        <v>1818</v>
      </c>
      <c r="F848" s="200">
        <v>25.14</v>
      </c>
      <c r="G848" s="201">
        <f t="shared" si="52"/>
        <v>-3928.1399999999917</v>
      </c>
      <c r="H848" s="204">
        <f t="shared" si="53"/>
        <v>0</v>
      </c>
      <c r="I848" s="204">
        <f t="shared" si="54"/>
        <v>5303.5</v>
      </c>
      <c r="J848" s="205">
        <f t="shared" si="55"/>
        <v>-3928.1399999999917</v>
      </c>
    </row>
    <row r="849" spans="2:10" ht="12.75" customHeight="1" x14ac:dyDescent="0.25">
      <c r="B849" s="198">
        <v>836</v>
      </c>
      <c r="C849" s="199" t="s">
        <v>1819</v>
      </c>
      <c r="D849" s="199"/>
      <c r="E849" s="199" t="s">
        <v>1820</v>
      </c>
      <c r="F849" s="200">
        <v>16.760000000000002</v>
      </c>
      <c r="G849" s="201">
        <f t="shared" si="52"/>
        <v>-3911.3799999999915</v>
      </c>
      <c r="H849" s="204">
        <f t="shared" si="53"/>
        <v>0</v>
      </c>
      <c r="I849" s="204">
        <f t="shared" si="54"/>
        <v>5303.5</v>
      </c>
      <c r="J849" s="205">
        <f t="shared" si="55"/>
        <v>-3911.3799999999915</v>
      </c>
    </row>
    <row r="850" spans="2:10" ht="12.75" customHeight="1" x14ac:dyDescent="0.25">
      <c r="B850" s="198">
        <v>837</v>
      </c>
      <c r="C850" s="199" t="s">
        <v>1821</v>
      </c>
      <c r="D850" s="199"/>
      <c r="E850" s="199" t="s">
        <v>1822</v>
      </c>
      <c r="F850" s="200">
        <v>25.14</v>
      </c>
      <c r="G850" s="201">
        <f t="shared" si="52"/>
        <v>-3886.2399999999916</v>
      </c>
      <c r="H850" s="204">
        <f t="shared" si="53"/>
        <v>0</v>
      </c>
      <c r="I850" s="204">
        <f t="shared" si="54"/>
        <v>5303.5</v>
      </c>
      <c r="J850" s="205">
        <f t="shared" si="55"/>
        <v>-3886.2399999999916</v>
      </c>
    </row>
    <row r="851" spans="2:10" ht="12.75" customHeight="1" x14ac:dyDescent="0.25">
      <c r="B851" s="198">
        <v>838</v>
      </c>
      <c r="C851" s="199" t="s">
        <v>1823</v>
      </c>
      <c r="D851" s="199"/>
      <c r="E851" s="199" t="s">
        <v>1824</v>
      </c>
      <c r="F851" s="200">
        <v>6.23</v>
      </c>
      <c r="G851" s="201">
        <f t="shared" si="52"/>
        <v>-3880.0099999999916</v>
      </c>
      <c r="H851" s="204">
        <f t="shared" si="53"/>
        <v>0</v>
      </c>
      <c r="I851" s="204">
        <f t="shared" si="54"/>
        <v>5303.5</v>
      </c>
      <c r="J851" s="205">
        <f t="shared" si="55"/>
        <v>-3880.0099999999916</v>
      </c>
    </row>
    <row r="852" spans="2:10" ht="12.75" customHeight="1" x14ac:dyDescent="0.25">
      <c r="B852" s="198">
        <v>839</v>
      </c>
      <c r="C852" s="199" t="s">
        <v>1825</v>
      </c>
      <c r="D852" s="199"/>
      <c r="E852" s="199" t="s">
        <v>1826</v>
      </c>
      <c r="F852" s="200">
        <v>0.78</v>
      </c>
      <c r="G852" s="201">
        <f t="shared" si="52"/>
        <v>-3879.2299999999914</v>
      </c>
      <c r="H852" s="204">
        <f t="shared" si="53"/>
        <v>0</v>
      </c>
      <c r="I852" s="204">
        <f t="shared" si="54"/>
        <v>5303.5</v>
      </c>
      <c r="J852" s="205">
        <f t="shared" si="55"/>
        <v>-3879.2299999999914</v>
      </c>
    </row>
    <row r="853" spans="2:10" ht="12.75" customHeight="1" x14ac:dyDescent="0.25">
      <c r="B853" s="198">
        <v>840</v>
      </c>
      <c r="C853" s="199" t="s">
        <v>1827</v>
      </c>
      <c r="D853" s="199"/>
      <c r="E853" s="199" t="s">
        <v>1828</v>
      </c>
      <c r="F853" s="200">
        <v>1.4</v>
      </c>
      <c r="G853" s="201">
        <f t="shared" si="52"/>
        <v>-3877.8299999999913</v>
      </c>
      <c r="H853" s="204">
        <f t="shared" si="53"/>
        <v>0</v>
      </c>
      <c r="I853" s="204">
        <f t="shared" si="54"/>
        <v>5303.5</v>
      </c>
      <c r="J853" s="205">
        <f t="shared" si="55"/>
        <v>-3877.8299999999913</v>
      </c>
    </row>
    <row r="854" spans="2:10" ht="12.75" customHeight="1" x14ac:dyDescent="0.25">
      <c r="B854" s="198">
        <v>841</v>
      </c>
      <c r="C854" s="199" t="s">
        <v>1829</v>
      </c>
      <c r="D854" s="199"/>
      <c r="E854" s="199" t="s">
        <v>1830</v>
      </c>
      <c r="F854" s="200">
        <v>35.770000000000003</v>
      </c>
      <c r="G854" s="201">
        <f t="shared" si="52"/>
        <v>-3842.0599999999913</v>
      </c>
      <c r="H854" s="204">
        <f t="shared" si="53"/>
        <v>0</v>
      </c>
      <c r="I854" s="204">
        <f t="shared" si="54"/>
        <v>5303.5</v>
      </c>
      <c r="J854" s="205">
        <f t="shared" si="55"/>
        <v>-3842.0599999999913</v>
      </c>
    </row>
    <row r="855" spans="2:10" ht="12.75" customHeight="1" x14ac:dyDescent="0.25">
      <c r="B855" s="198">
        <v>842</v>
      </c>
      <c r="C855" s="199" t="s">
        <v>1831</v>
      </c>
      <c r="D855" s="199"/>
      <c r="E855" s="199" t="s">
        <v>1832</v>
      </c>
      <c r="F855" s="200">
        <v>25.14</v>
      </c>
      <c r="G855" s="201">
        <f t="shared" si="52"/>
        <v>-3816.9199999999914</v>
      </c>
      <c r="H855" s="204">
        <f t="shared" si="53"/>
        <v>0</v>
      </c>
      <c r="I855" s="204">
        <f t="shared" si="54"/>
        <v>5303.5</v>
      </c>
      <c r="J855" s="205">
        <f t="shared" si="55"/>
        <v>-3816.9199999999914</v>
      </c>
    </row>
    <row r="856" spans="2:10" ht="12.75" customHeight="1" x14ac:dyDescent="0.25">
      <c r="B856" s="198">
        <v>843</v>
      </c>
      <c r="C856" s="199" t="s">
        <v>1833</v>
      </c>
      <c r="D856" s="199"/>
      <c r="E856" s="199" t="s">
        <v>1834</v>
      </c>
      <c r="F856" s="200">
        <v>-8.68</v>
      </c>
      <c r="G856" s="201">
        <f t="shared" si="52"/>
        <v>-3825.5999999999913</v>
      </c>
      <c r="H856" s="204">
        <f t="shared" si="53"/>
        <v>0</v>
      </c>
      <c r="I856" s="204">
        <f t="shared" si="54"/>
        <v>5303.5</v>
      </c>
      <c r="J856" s="205">
        <f t="shared" si="55"/>
        <v>-3825.5999999999913</v>
      </c>
    </row>
    <row r="857" spans="2:10" ht="12.75" customHeight="1" x14ac:dyDescent="0.25">
      <c r="B857" s="198">
        <v>844</v>
      </c>
      <c r="C857" s="199" t="s">
        <v>1835</v>
      </c>
      <c r="D857" s="199"/>
      <c r="E857" s="199" t="s">
        <v>1836</v>
      </c>
      <c r="F857" s="200">
        <v>8.3800000000000008</v>
      </c>
      <c r="G857" s="201">
        <f t="shared" si="52"/>
        <v>-3817.2199999999912</v>
      </c>
      <c r="H857" s="204">
        <f t="shared" si="53"/>
        <v>0</v>
      </c>
      <c r="I857" s="204">
        <f t="shared" si="54"/>
        <v>5303.5</v>
      </c>
      <c r="J857" s="205">
        <f t="shared" si="55"/>
        <v>-3817.2199999999912</v>
      </c>
    </row>
    <row r="858" spans="2:10" ht="12.75" customHeight="1" x14ac:dyDescent="0.25">
      <c r="B858" s="198">
        <v>845</v>
      </c>
      <c r="C858" s="199" t="s">
        <v>1837</v>
      </c>
      <c r="D858" s="199"/>
      <c r="E858" s="199" t="s">
        <v>1838</v>
      </c>
      <c r="F858" s="200">
        <v>8.3800000000000008</v>
      </c>
      <c r="G858" s="201">
        <f t="shared" si="52"/>
        <v>-3808.8399999999911</v>
      </c>
      <c r="H858" s="204">
        <f t="shared" si="53"/>
        <v>0</v>
      </c>
      <c r="I858" s="204">
        <f t="shared" si="54"/>
        <v>5303.5</v>
      </c>
      <c r="J858" s="205">
        <f t="shared" si="55"/>
        <v>-3808.8399999999911</v>
      </c>
    </row>
    <row r="859" spans="2:10" ht="12.75" customHeight="1" x14ac:dyDescent="0.25">
      <c r="B859" s="198">
        <v>846</v>
      </c>
      <c r="C859" s="199" t="s">
        <v>1839</v>
      </c>
      <c r="D859" s="199"/>
      <c r="E859" s="199" t="s">
        <v>1840</v>
      </c>
      <c r="F859" s="200">
        <v>50.28</v>
      </c>
      <c r="G859" s="201">
        <f t="shared" si="52"/>
        <v>-3758.5599999999909</v>
      </c>
      <c r="H859" s="204">
        <f t="shared" si="53"/>
        <v>0</v>
      </c>
      <c r="I859" s="204">
        <f t="shared" si="54"/>
        <v>5303.5</v>
      </c>
      <c r="J859" s="205">
        <f t="shared" si="55"/>
        <v>-3758.5599999999909</v>
      </c>
    </row>
    <row r="860" spans="2:10" ht="12.75" customHeight="1" x14ac:dyDescent="0.25">
      <c r="B860" s="198">
        <v>847</v>
      </c>
      <c r="C860" s="199" t="s">
        <v>1841</v>
      </c>
      <c r="D860" s="199"/>
      <c r="E860" s="199" t="s">
        <v>1842</v>
      </c>
      <c r="F860" s="200">
        <v>8.3800000000000008</v>
      </c>
      <c r="G860" s="201">
        <f t="shared" si="52"/>
        <v>-3750.1799999999907</v>
      </c>
      <c r="H860" s="204">
        <f t="shared" si="53"/>
        <v>0</v>
      </c>
      <c r="I860" s="204">
        <f t="shared" si="54"/>
        <v>5303.5</v>
      </c>
      <c r="J860" s="205">
        <f t="shared" si="55"/>
        <v>-3750.1799999999907</v>
      </c>
    </row>
    <row r="861" spans="2:10" ht="12.75" customHeight="1" x14ac:dyDescent="0.25">
      <c r="B861" s="198">
        <v>848</v>
      </c>
      <c r="C861" s="199" t="s">
        <v>1843</v>
      </c>
      <c r="D861" s="199"/>
      <c r="E861" s="199" t="s">
        <v>1844</v>
      </c>
      <c r="F861" s="200">
        <v>25.25</v>
      </c>
      <c r="G861" s="201">
        <f t="shared" si="52"/>
        <v>-3724.9299999999907</v>
      </c>
      <c r="H861" s="204">
        <f t="shared" si="53"/>
        <v>0</v>
      </c>
      <c r="I861" s="204">
        <f t="shared" si="54"/>
        <v>5303.5</v>
      </c>
      <c r="J861" s="205">
        <f t="shared" si="55"/>
        <v>-3724.9299999999907</v>
      </c>
    </row>
    <row r="862" spans="2:10" ht="12.75" customHeight="1" x14ac:dyDescent="0.25">
      <c r="B862" s="198">
        <v>849</v>
      </c>
      <c r="C862" s="199" t="s">
        <v>1845</v>
      </c>
      <c r="D862" s="199"/>
      <c r="E862" s="199" t="s">
        <v>1846</v>
      </c>
      <c r="F862" s="200">
        <v>75.42</v>
      </c>
      <c r="G862" s="201">
        <f t="shared" si="52"/>
        <v>-3649.5099999999907</v>
      </c>
      <c r="H862" s="204">
        <f t="shared" si="53"/>
        <v>0</v>
      </c>
      <c r="I862" s="204">
        <f t="shared" si="54"/>
        <v>5303.5</v>
      </c>
      <c r="J862" s="205">
        <f t="shared" si="55"/>
        <v>-3649.5099999999907</v>
      </c>
    </row>
    <row r="863" spans="2:10" ht="12.75" customHeight="1" x14ac:dyDescent="0.25">
      <c r="B863" s="198">
        <v>850</v>
      </c>
      <c r="C863" s="199" t="s">
        <v>1847</v>
      </c>
      <c r="D863" s="199"/>
      <c r="E863" s="199" t="s">
        <v>1848</v>
      </c>
      <c r="F863" s="200">
        <v>25.24</v>
      </c>
      <c r="G863" s="201">
        <f t="shared" si="52"/>
        <v>-3624.2699999999909</v>
      </c>
      <c r="H863" s="204">
        <f t="shared" si="53"/>
        <v>0</v>
      </c>
      <c r="I863" s="204">
        <f t="shared" si="54"/>
        <v>5303.5</v>
      </c>
      <c r="J863" s="205">
        <f t="shared" si="55"/>
        <v>-3624.2699999999909</v>
      </c>
    </row>
    <row r="864" spans="2:10" ht="12.75" customHeight="1" x14ac:dyDescent="0.25">
      <c r="B864" s="198">
        <v>851</v>
      </c>
      <c r="C864" s="199" t="s">
        <v>1849</v>
      </c>
      <c r="D864" s="199"/>
      <c r="E864" s="199" t="s">
        <v>1850</v>
      </c>
      <c r="F864" s="200">
        <v>-8.3800000000000008</v>
      </c>
      <c r="G864" s="201">
        <f t="shared" si="52"/>
        <v>-3632.649999999991</v>
      </c>
      <c r="H864" s="204">
        <f t="shared" si="53"/>
        <v>0</v>
      </c>
      <c r="I864" s="204">
        <f t="shared" si="54"/>
        <v>5303.5</v>
      </c>
      <c r="J864" s="205">
        <f t="shared" si="55"/>
        <v>-3632.649999999991</v>
      </c>
    </row>
    <row r="865" spans="2:10" ht="12.75" customHeight="1" x14ac:dyDescent="0.25">
      <c r="B865" s="198">
        <v>852</v>
      </c>
      <c r="C865" s="199" t="s">
        <v>1851</v>
      </c>
      <c r="D865" s="199"/>
      <c r="E865" s="199" t="s">
        <v>1852</v>
      </c>
      <c r="F865" s="200">
        <v>25.14</v>
      </c>
      <c r="G865" s="201">
        <f t="shared" si="52"/>
        <v>-3607.5099999999911</v>
      </c>
      <c r="H865" s="204">
        <f t="shared" si="53"/>
        <v>0</v>
      </c>
      <c r="I865" s="204">
        <f t="shared" si="54"/>
        <v>5303.5</v>
      </c>
      <c r="J865" s="205">
        <f t="shared" si="55"/>
        <v>-3607.5099999999911</v>
      </c>
    </row>
    <row r="866" spans="2:10" ht="12.75" customHeight="1" x14ac:dyDescent="0.25">
      <c r="B866" s="198">
        <v>853</v>
      </c>
      <c r="C866" s="199" t="s">
        <v>1853</v>
      </c>
      <c r="D866" s="199"/>
      <c r="E866" s="199" t="s">
        <v>1854</v>
      </c>
      <c r="F866" s="200">
        <v>11.31</v>
      </c>
      <c r="G866" s="201">
        <f t="shared" si="52"/>
        <v>-3596.1999999999912</v>
      </c>
      <c r="H866" s="204">
        <f t="shared" si="53"/>
        <v>0</v>
      </c>
      <c r="I866" s="204">
        <f t="shared" si="54"/>
        <v>5303.5</v>
      </c>
      <c r="J866" s="205">
        <f t="shared" si="55"/>
        <v>-3596.1999999999912</v>
      </c>
    </row>
    <row r="867" spans="2:10" ht="12.75" customHeight="1" x14ac:dyDescent="0.25">
      <c r="B867" s="198">
        <v>854</v>
      </c>
      <c r="C867" s="199" t="s">
        <v>1855</v>
      </c>
      <c r="D867" s="199"/>
      <c r="E867" s="199" t="s">
        <v>1856</v>
      </c>
      <c r="F867" s="200">
        <v>0.32</v>
      </c>
      <c r="G867" s="201">
        <f t="shared" si="52"/>
        <v>-3595.879999999991</v>
      </c>
      <c r="H867" s="204">
        <f t="shared" si="53"/>
        <v>0</v>
      </c>
      <c r="I867" s="204">
        <f t="shared" si="54"/>
        <v>5303.5</v>
      </c>
      <c r="J867" s="205">
        <f t="shared" si="55"/>
        <v>-3595.879999999991</v>
      </c>
    </row>
    <row r="868" spans="2:10" ht="12.75" customHeight="1" x14ac:dyDescent="0.25">
      <c r="B868" s="198">
        <v>855</v>
      </c>
      <c r="C868" s="199" t="s">
        <v>1857</v>
      </c>
      <c r="D868" s="199"/>
      <c r="E868" s="199" t="s">
        <v>1858</v>
      </c>
      <c r="F868" s="200">
        <v>6.94</v>
      </c>
      <c r="G868" s="201">
        <f t="shared" si="52"/>
        <v>-3588.939999999991</v>
      </c>
      <c r="H868" s="204">
        <f t="shared" si="53"/>
        <v>0</v>
      </c>
      <c r="I868" s="204">
        <f t="shared" si="54"/>
        <v>5303.5</v>
      </c>
      <c r="J868" s="205">
        <f t="shared" si="55"/>
        <v>-3588.939999999991</v>
      </c>
    </row>
    <row r="869" spans="2:10" ht="12.75" customHeight="1" x14ac:dyDescent="0.25">
      <c r="B869" s="198">
        <v>856</v>
      </c>
      <c r="C869" s="199" t="s">
        <v>1859</v>
      </c>
      <c r="D869" s="199"/>
      <c r="E869" s="199" t="s">
        <v>1860</v>
      </c>
      <c r="F869" s="200">
        <v>27.15</v>
      </c>
      <c r="G869" s="201">
        <f t="shared" si="52"/>
        <v>-3561.7899999999909</v>
      </c>
      <c r="H869" s="204">
        <f t="shared" si="53"/>
        <v>0</v>
      </c>
      <c r="I869" s="204">
        <f t="shared" si="54"/>
        <v>5303.5</v>
      </c>
      <c r="J869" s="205">
        <f t="shared" si="55"/>
        <v>-3561.7899999999909</v>
      </c>
    </row>
    <row r="870" spans="2:10" ht="12.75" customHeight="1" x14ac:dyDescent="0.25">
      <c r="B870" s="198">
        <v>857</v>
      </c>
      <c r="C870" s="199" t="s">
        <v>1861</v>
      </c>
      <c r="D870" s="199"/>
      <c r="E870" s="199" t="s">
        <v>1862</v>
      </c>
      <c r="F870" s="200">
        <v>25.14</v>
      </c>
      <c r="G870" s="201">
        <f t="shared" si="52"/>
        <v>-3536.649999999991</v>
      </c>
      <c r="H870" s="204">
        <f t="shared" si="53"/>
        <v>0</v>
      </c>
      <c r="I870" s="204">
        <f t="shared" si="54"/>
        <v>5303.5</v>
      </c>
      <c r="J870" s="205">
        <f t="shared" si="55"/>
        <v>-3536.649999999991</v>
      </c>
    </row>
    <row r="871" spans="2:10" ht="12.75" customHeight="1" x14ac:dyDescent="0.25">
      <c r="B871" s="198">
        <v>858</v>
      </c>
      <c r="C871" s="199" t="s">
        <v>1863</v>
      </c>
      <c r="D871" s="199"/>
      <c r="E871" s="199" t="s">
        <v>1864</v>
      </c>
      <c r="F871" s="200">
        <v>0.03</v>
      </c>
      <c r="G871" s="201">
        <f t="shared" si="52"/>
        <v>-3536.6199999999908</v>
      </c>
      <c r="H871" s="204">
        <f t="shared" si="53"/>
        <v>0</v>
      </c>
      <c r="I871" s="204">
        <f t="shared" si="54"/>
        <v>5303.5</v>
      </c>
      <c r="J871" s="205">
        <f t="shared" si="55"/>
        <v>-3536.6199999999908</v>
      </c>
    </row>
    <row r="872" spans="2:10" ht="12.75" customHeight="1" x14ac:dyDescent="0.25">
      <c r="B872" s="198">
        <v>859</v>
      </c>
      <c r="C872" s="199" t="s">
        <v>1865</v>
      </c>
      <c r="D872" s="199"/>
      <c r="E872" s="199" t="s">
        <v>1866</v>
      </c>
      <c r="F872" s="200">
        <v>8.3800000000000008</v>
      </c>
      <c r="G872" s="201">
        <f t="shared" si="52"/>
        <v>-3528.2399999999907</v>
      </c>
      <c r="H872" s="204">
        <f t="shared" si="53"/>
        <v>0</v>
      </c>
      <c r="I872" s="204">
        <f t="shared" si="54"/>
        <v>5303.5</v>
      </c>
      <c r="J872" s="205">
        <f t="shared" si="55"/>
        <v>-3528.2399999999907</v>
      </c>
    </row>
    <row r="873" spans="2:10" ht="12.75" customHeight="1" x14ac:dyDescent="0.25">
      <c r="B873" s="198">
        <v>860</v>
      </c>
      <c r="C873" s="199" t="s">
        <v>1867</v>
      </c>
      <c r="D873" s="199"/>
      <c r="E873" s="199" t="s">
        <v>1868</v>
      </c>
      <c r="F873" s="200">
        <v>73.22</v>
      </c>
      <c r="G873" s="201">
        <f t="shared" si="52"/>
        <v>-3455.0199999999909</v>
      </c>
      <c r="H873" s="204">
        <f t="shared" si="53"/>
        <v>0</v>
      </c>
      <c r="I873" s="204">
        <f t="shared" si="54"/>
        <v>5303.5</v>
      </c>
      <c r="J873" s="205">
        <f t="shared" si="55"/>
        <v>-3455.0199999999909</v>
      </c>
    </row>
    <row r="874" spans="2:10" ht="12.75" customHeight="1" x14ac:dyDescent="0.25">
      <c r="B874" s="198">
        <v>861</v>
      </c>
      <c r="C874" s="199" t="s">
        <v>1869</v>
      </c>
      <c r="D874" s="199"/>
      <c r="E874" s="199" t="s">
        <v>1870</v>
      </c>
      <c r="F874" s="200">
        <v>8.3800000000000008</v>
      </c>
      <c r="G874" s="201">
        <f t="shared" si="52"/>
        <v>-3446.6399999999908</v>
      </c>
      <c r="H874" s="204">
        <f t="shared" si="53"/>
        <v>0</v>
      </c>
      <c r="I874" s="204">
        <f t="shared" si="54"/>
        <v>5303.5</v>
      </c>
      <c r="J874" s="205">
        <f t="shared" si="55"/>
        <v>-3446.6399999999908</v>
      </c>
    </row>
    <row r="875" spans="2:10" ht="12.75" customHeight="1" x14ac:dyDescent="0.25">
      <c r="B875" s="198">
        <v>862</v>
      </c>
      <c r="C875" s="199" t="s">
        <v>1871</v>
      </c>
      <c r="D875" s="199"/>
      <c r="E875" s="199" t="s">
        <v>1872</v>
      </c>
      <c r="F875" s="200">
        <v>0.03</v>
      </c>
      <c r="G875" s="201">
        <f t="shared" si="52"/>
        <v>-3446.6099999999906</v>
      </c>
      <c r="H875" s="204">
        <f t="shared" si="53"/>
        <v>0</v>
      </c>
      <c r="I875" s="204">
        <f t="shared" si="54"/>
        <v>5303.5</v>
      </c>
      <c r="J875" s="205">
        <f t="shared" si="55"/>
        <v>-3446.6099999999906</v>
      </c>
    </row>
    <row r="876" spans="2:10" ht="12.75" customHeight="1" x14ac:dyDescent="0.25">
      <c r="B876" s="198">
        <v>863</v>
      </c>
      <c r="C876" s="199" t="s">
        <v>1873</v>
      </c>
      <c r="D876" s="199"/>
      <c r="E876" s="199" t="s">
        <v>1874</v>
      </c>
      <c r="F876" s="200">
        <v>25.14</v>
      </c>
      <c r="G876" s="201">
        <f t="shared" si="52"/>
        <v>-3421.4699999999907</v>
      </c>
      <c r="H876" s="204">
        <f t="shared" si="53"/>
        <v>0</v>
      </c>
      <c r="I876" s="204">
        <f t="shared" si="54"/>
        <v>5303.5</v>
      </c>
      <c r="J876" s="205">
        <f t="shared" si="55"/>
        <v>-3421.4699999999907</v>
      </c>
    </row>
    <row r="877" spans="2:10" ht="12.75" customHeight="1" x14ac:dyDescent="0.25">
      <c r="B877" s="198">
        <v>864</v>
      </c>
      <c r="C877" s="199" t="s">
        <v>1875</v>
      </c>
      <c r="D877" s="199"/>
      <c r="E877" s="199" t="s">
        <v>1876</v>
      </c>
      <c r="F877" s="200">
        <v>4.1900000000000004</v>
      </c>
      <c r="G877" s="201">
        <f t="shared" si="52"/>
        <v>-3417.2799999999907</v>
      </c>
      <c r="H877" s="204">
        <f t="shared" si="53"/>
        <v>0</v>
      </c>
      <c r="I877" s="204">
        <f t="shared" si="54"/>
        <v>5303.5</v>
      </c>
      <c r="J877" s="205">
        <f t="shared" si="55"/>
        <v>-3417.2799999999907</v>
      </c>
    </row>
    <row r="878" spans="2:10" ht="12.75" customHeight="1" x14ac:dyDescent="0.25">
      <c r="B878" s="198">
        <v>865</v>
      </c>
      <c r="C878" s="199" t="s">
        <v>1877</v>
      </c>
      <c r="D878" s="199"/>
      <c r="E878" s="199" t="s">
        <v>1878</v>
      </c>
      <c r="F878" s="200">
        <v>26.07</v>
      </c>
      <c r="G878" s="201">
        <f t="shared" si="52"/>
        <v>-3391.2099999999905</v>
      </c>
      <c r="H878" s="204">
        <f t="shared" si="53"/>
        <v>0</v>
      </c>
      <c r="I878" s="204">
        <f t="shared" si="54"/>
        <v>5303.5</v>
      </c>
      <c r="J878" s="205">
        <f t="shared" si="55"/>
        <v>-3391.2099999999905</v>
      </c>
    </row>
    <row r="879" spans="2:10" ht="12.75" customHeight="1" x14ac:dyDescent="0.25">
      <c r="B879" s="198">
        <v>866</v>
      </c>
      <c r="C879" s="199" t="s">
        <v>1879</v>
      </c>
      <c r="D879" s="199"/>
      <c r="E879" s="199" t="s">
        <v>1880</v>
      </c>
      <c r="F879" s="200">
        <v>182.33</v>
      </c>
      <c r="G879" s="201">
        <f t="shared" si="52"/>
        <v>-3208.8799999999906</v>
      </c>
      <c r="H879" s="204">
        <f t="shared" si="53"/>
        <v>0</v>
      </c>
      <c r="I879" s="204">
        <f t="shared" si="54"/>
        <v>5303.5</v>
      </c>
      <c r="J879" s="205">
        <f t="shared" si="55"/>
        <v>-3208.8799999999906</v>
      </c>
    </row>
    <row r="880" spans="2:10" ht="12.75" customHeight="1" x14ac:dyDescent="0.25">
      <c r="B880" s="198">
        <v>867</v>
      </c>
      <c r="C880" s="199" t="s">
        <v>1881</v>
      </c>
      <c r="D880" s="199"/>
      <c r="E880" s="199" t="s">
        <v>1882</v>
      </c>
      <c r="F880" s="200">
        <v>8.3800000000000008</v>
      </c>
      <c r="G880" s="201">
        <f t="shared" si="52"/>
        <v>-3200.4999999999905</v>
      </c>
      <c r="H880" s="204">
        <f t="shared" si="53"/>
        <v>0</v>
      </c>
      <c r="I880" s="204">
        <f t="shared" si="54"/>
        <v>5303.5</v>
      </c>
      <c r="J880" s="205">
        <f t="shared" si="55"/>
        <v>-3200.4999999999905</v>
      </c>
    </row>
    <row r="881" spans="2:10" ht="12.75" customHeight="1" x14ac:dyDescent="0.25">
      <c r="B881" s="198">
        <v>868</v>
      </c>
      <c r="C881" s="199" t="s">
        <v>1883</v>
      </c>
      <c r="D881" s="199"/>
      <c r="E881" s="199" t="s">
        <v>1884</v>
      </c>
      <c r="F881" s="200">
        <v>3.98</v>
      </c>
      <c r="G881" s="201">
        <f t="shared" si="52"/>
        <v>-3196.5199999999904</v>
      </c>
      <c r="H881" s="204">
        <f t="shared" si="53"/>
        <v>0</v>
      </c>
      <c r="I881" s="204">
        <f t="shared" si="54"/>
        <v>5303.5</v>
      </c>
      <c r="J881" s="205">
        <f t="shared" si="55"/>
        <v>-3196.5199999999904</v>
      </c>
    </row>
    <row r="882" spans="2:10" ht="12.75" customHeight="1" x14ac:dyDescent="0.25">
      <c r="B882" s="198">
        <v>869</v>
      </c>
      <c r="C882" s="199" t="s">
        <v>1885</v>
      </c>
      <c r="D882" s="199"/>
      <c r="E882" s="199" t="s">
        <v>1886</v>
      </c>
      <c r="F882" s="200">
        <v>18.13</v>
      </c>
      <c r="G882" s="201">
        <f t="shared" si="52"/>
        <v>-3178.3899999999903</v>
      </c>
      <c r="H882" s="204">
        <f t="shared" si="53"/>
        <v>0</v>
      </c>
      <c r="I882" s="204">
        <f t="shared" si="54"/>
        <v>5303.5</v>
      </c>
      <c r="J882" s="205">
        <f t="shared" si="55"/>
        <v>-3178.3899999999903</v>
      </c>
    </row>
    <row r="883" spans="2:10" ht="12.75" customHeight="1" x14ac:dyDescent="0.25">
      <c r="B883" s="198">
        <v>870</v>
      </c>
      <c r="C883" s="199" t="s">
        <v>1887</v>
      </c>
      <c r="D883" s="199"/>
      <c r="E883" s="199" t="s">
        <v>1888</v>
      </c>
      <c r="F883" s="200">
        <v>48.85</v>
      </c>
      <c r="G883" s="201">
        <f t="shared" si="52"/>
        <v>-3129.5399999999904</v>
      </c>
      <c r="H883" s="204">
        <f t="shared" si="53"/>
        <v>0</v>
      </c>
      <c r="I883" s="204">
        <f t="shared" si="54"/>
        <v>5303.5</v>
      </c>
      <c r="J883" s="205">
        <f t="shared" si="55"/>
        <v>-3129.5399999999904</v>
      </c>
    </row>
    <row r="884" spans="2:10" ht="12.75" customHeight="1" x14ac:dyDescent="0.25">
      <c r="B884" s="198">
        <v>871</v>
      </c>
      <c r="C884" s="199" t="s">
        <v>1889</v>
      </c>
      <c r="D884" s="199"/>
      <c r="E884" s="199" t="s">
        <v>1890</v>
      </c>
      <c r="F884" s="200">
        <v>9.69</v>
      </c>
      <c r="G884" s="201">
        <f t="shared" si="52"/>
        <v>-3119.8499999999904</v>
      </c>
      <c r="H884" s="204">
        <f t="shared" si="53"/>
        <v>0</v>
      </c>
      <c r="I884" s="204">
        <f t="shared" si="54"/>
        <v>5303.5</v>
      </c>
      <c r="J884" s="205">
        <f t="shared" si="55"/>
        <v>-3119.8499999999904</v>
      </c>
    </row>
    <row r="885" spans="2:10" ht="12.75" customHeight="1" x14ac:dyDescent="0.25">
      <c r="B885" s="198">
        <v>872</v>
      </c>
      <c r="C885" s="199" t="s">
        <v>1891</v>
      </c>
      <c r="D885" s="199"/>
      <c r="E885" s="199" t="s">
        <v>1892</v>
      </c>
      <c r="F885" s="200">
        <v>11.27</v>
      </c>
      <c r="G885" s="201">
        <f t="shared" si="52"/>
        <v>-3108.5799999999904</v>
      </c>
      <c r="H885" s="204">
        <f t="shared" si="53"/>
        <v>0</v>
      </c>
      <c r="I885" s="204">
        <f t="shared" si="54"/>
        <v>5303.5</v>
      </c>
      <c r="J885" s="205">
        <f t="shared" si="55"/>
        <v>-3108.5799999999904</v>
      </c>
    </row>
    <row r="886" spans="2:10" ht="12.75" customHeight="1" x14ac:dyDescent="0.25">
      <c r="B886" s="198">
        <v>873</v>
      </c>
      <c r="C886" s="199" t="s">
        <v>1893</v>
      </c>
      <c r="D886" s="199"/>
      <c r="E886" s="199" t="s">
        <v>1894</v>
      </c>
      <c r="F886" s="200">
        <v>37.24</v>
      </c>
      <c r="G886" s="201">
        <f t="shared" si="52"/>
        <v>-3071.3399999999906</v>
      </c>
      <c r="H886" s="204">
        <f t="shared" si="53"/>
        <v>0</v>
      </c>
      <c r="I886" s="204">
        <f t="shared" si="54"/>
        <v>5303.5</v>
      </c>
      <c r="J886" s="205">
        <f t="shared" si="55"/>
        <v>-3071.3399999999906</v>
      </c>
    </row>
    <row r="887" spans="2:10" ht="12.75" customHeight="1" x14ac:dyDescent="0.25">
      <c r="B887" s="198">
        <v>874</v>
      </c>
      <c r="C887" s="199" t="s">
        <v>1895</v>
      </c>
      <c r="D887" s="199"/>
      <c r="E887" s="199" t="s">
        <v>1896</v>
      </c>
      <c r="F887" s="200">
        <v>4.1900000000000004</v>
      </c>
      <c r="G887" s="201">
        <f t="shared" si="52"/>
        <v>-3067.1499999999905</v>
      </c>
      <c r="H887" s="204">
        <f t="shared" si="53"/>
        <v>0</v>
      </c>
      <c r="I887" s="204">
        <f t="shared" si="54"/>
        <v>5303.5</v>
      </c>
      <c r="J887" s="205">
        <f t="shared" si="55"/>
        <v>-3067.1499999999905</v>
      </c>
    </row>
    <row r="888" spans="2:10" ht="12.75" customHeight="1" x14ac:dyDescent="0.25">
      <c r="B888" s="198">
        <v>875</v>
      </c>
      <c r="C888" s="199" t="s">
        <v>1897</v>
      </c>
      <c r="D888" s="199"/>
      <c r="E888" s="199" t="s">
        <v>1898</v>
      </c>
      <c r="F888" s="200">
        <v>24.29</v>
      </c>
      <c r="G888" s="201">
        <f t="shared" si="52"/>
        <v>-3042.8599999999906</v>
      </c>
      <c r="H888" s="204">
        <f t="shared" si="53"/>
        <v>0</v>
      </c>
      <c r="I888" s="204">
        <f t="shared" si="54"/>
        <v>5303.5</v>
      </c>
      <c r="J888" s="205">
        <f t="shared" si="55"/>
        <v>-3042.8599999999906</v>
      </c>
    </row>
    <row r="889" spans="2:10" ht="12.75" customHeight="1" x14ac:dyDescent="0.25">
      <c r="B889" s="198">
        <v>876</v>
      </c>
      <c r="C889" s="199" t="s">
        <v>1899</v>
      </c>
      <c r="D889" s="199"/>
      <c r="E889" s="199" t="s">
        <v>1900</v>
      </c>
      <c r="F889" s="200">
        <v>4.1900000000000004</v>
      </c>
      <c r="G889" s="201">
        <f t="shared" si="52"/>
        <v>-3038.6699999999905</v>
      </c>
      <c r="H889" s="204">
        <f t="shared" si="53"/>
        <v>0</v>
      </c>
      <c r="I889" s="204">
        <f t="shared" si="54"/>
        <v>5303.5</v>
      </c>
      <c r="J889" s="205">
        <f t="shared" si="55"/>
        <v>-3038.6699999999905</v>
      </c>
    </row>
    <row r="890" spans="2:10" ht="12.75" customHeight="1" x14ac:dyDescent="0.25">
      <c r="B890" s="198">
        <v>877</v>
      </c>
      <c r="C890" s="199" t="s">
        <v>1901</v>
      </c>
      <c r="D890" s="199"/>
      <c r="E890" s="199" t="s">
        <v>1902</v>
      </c>
      <c r="F890" s="200">
        <v>59.49</v>
      </c>
      <c r="G890" s="201">
        <f t="shared" si="52"/>
        <v>-2979.1799999999907</v>
      </c>
      <c r="H890" s="204">
        <f t="shared" si="53"/>
        <v>0</v>
      </c>
      <c r="I890" s="204">
        <f t="shared" si="54"/>
        <v>5303.5</v>
      </c>
      <c r="J890" s="205">
        <f t="shared" si="55"/>
        <v>-2979.1799999999907</v>
      </c>
    </row>
    <row r="891" spans="2:10" ht="12.75" customHeight="1" x14ac:dyDescent="0.25">
      <c r="B891" s="198">
        <v>878</v>
      </c>
      <c r="C891" s="199" t="s">
        <v>1903</v>
      </c>
      <c r="D891" s="199"/>
      <c r="E891" s="199" t="s">
        <v>1904</v>
      </c>
      <c r="F891" s="200">
        <v>12.25</v>
      </c>
      <c r="G891" s="201">
        <f t="shared" si="52"/>
        <v>-2966.9299999999907</v>
      </c>
      <c r="H891" s="204">
        <f t="shared" si="53"/>
        <v>0</v>
      </c>
      <c r="I891" s="204">
        <f t="shared" si="54"/>
        <v>5303.5</v>
      </c>
      <c r="J891" s="205">
        <f t="shared" si="55"/>
        <v>-2966.9299999999907</v>
      </c>
    </row>
    <row r="892" spans="2:10" ht="12.75" customHeight="1" x14ac:dyDescent="0.25">
      <c r="B892" s="198">
        <v>879</v>
      </c>
      <c r="C892" s="199" t="s">
        <v>1905</v>
      </c>
      <c r="D892" s="199"/>
      <c r="E892" s="199" t="s">
        <v>1906</v>
      </c>
      <c r="F892" s="200">
        <v>25.54</v>
      </c>
      <c r="G892" s="201">
        <f t="shared" si="52"/>
        <v>-2941.3899999999908</v>
      </c>
      <c r="H892" s="204">
        <f t="shared" si="53"/>
        <v>0</v>
      </c>
      <c r="I892" s="204">
        <f t="shared" si="54"/>
        <v>5303.5</v>
      </c>
      <c r="J892" s="205">
        <f t="shared" si="55"/>
        <v>-2941.3899999999908</v>
      </c>
    </row>
    <row r="893" spans="2:10" ht="12.75" customHeight="1" x14ac:dyDescent="0.25">
      <c r="B893" s="198">
        <v>880</v>
      </c>
      <c r="C893" s="199" t="s">
        <v>1907</v>
      </c>
      <c r="D893" s="199"/>
      <c r="E893" s="199" t="s">
        <v>1908</v>
      </c>
      <c r="F893" s="200">
        <v>257.32</v>
      </c>
      <c r="G893" s="201">
        <f t="shared" si="52"/>
        <v>-2684.0699999999906</v>
      </c>
      <c r="H893" s="204">
        <f t="shared" si="53"/>
        <v>0</v>
      </c>
      <c r="I893" s="204">
        <f t="shared" si="54"/>
        <v>5303.5</v>
      </c>
      <c r="J893" s="205">
        <f t="shared" si="55"/>
        <v>-2684.0699999999906</v>
      </c>
    </row>
    <row r="894" spans="2:10" ht="12.75" customHeight="1" x14ac:dyDescent="0.25">
      <c r="B894" s="198">
        <v>881</v>
      </c>
      <c r="C894" s="199" t="s">
        <v>1909</v>
      </c>
      <c r="D894" s="199"/>
      <c r="E894" s="199" t="s">
        <v>1910</v>
      </c>
      <c r="F894" s="200">
        <v>47.97</v>
      </c>
      <c r="G894" s="201">
        <f t="shared" si="52"/>
        <v>-2636.0999999999908</v>
      </c>
      <c r="H894" s="204">
        <f t="shared" si="53"/>
        <v>0</v>
      </c>
      <c r="I894" s="204">
        <f t="shared" si="54"/>
        <v>5303.5</v>
      </c>
      <c r="J894" s="205">
        <f t="shared" si="55"/>
        <v>-2636.0999999999908</v>
      </c>
    </row>
    <row r="895" spans="2:10" ht="12.75" customHeight="1" x14ac:dyDescent="0.25">
      <c r="B895" s="198">
        <v>882</v>
      </c>
      <c r="C895" s="199" t="s">
        <v>1911</v>
      </c>
      <c r="D895" s="199"/>
      <c r="E895" s="199" t="s">
        <v>1912</v>
      </c>
      <c r="F895" s="200">
        <v>9.48</v>
      </c>
      <c r="G895" s="201">
        <f t="shared" si="52"/>
        <v>-2626.6199999999908</v>
      </c>
      <c r="H895" s="204">
        <f t="shared" si="53"/>
        <v>0</v>
      </c>
      <c r="I895" s="204">
        <f t="shared" si="54"/>
        <v>5303.5</v>
      </c>
      <c r="J895" s="205">
        <f t="shared" si="55"/>
        <v>-2626.6199999999908</v>
      </c>
    </row>
    <row r="896" spans="2:10" ht="12.75" customHeight="1" x14ac:dyDescent="0.25">
      <c r="B896" s="198">
        <v>883</v>
      </c>
      <c r="C896" s="199" t="s">
        <v>1913</v>
      </c>
      <c r="D896" s="199"/>
      <c r="E896" s="199" t="s">
        <v>1914</v>
      </c>
      <c r="F896" s="200">
        <v>2.14</v>
      </c>
      <c r="G896" s="201">
        <f t="shared" si="52"/>
        <v>-2624.4799999999909</v>
      </c>
      <c r="H896" s="204">
        <f t="shared" si="53"/>
        <v>0</v>
      </c>
      <c r="I896" s="204">
        <f t="shared" si="54"/>
        <v>5303.5</v>
      </c>
      <c r="J896" s="205">
        <f t="shared" si="55"/>
        <v>-2624.4799999999909</v>
      </c>
    </row>
    <row r="897" spans="2:10" ht="12.75" customHeight="1" x14ac:dyDescent="0.25">
      <c r="B897" s="198">
        <v>884</v>
      </c>
      <c r="C897" s="199" t="s">
        <v>1915</v>
      </c>
      <c r="D897" s="199"/>
      <c r="E897" s="199" t="s">
        <v>1916</v>
      </c>
      <c r="F897" s="200">
        <v>9.14</v>
      </c>
      <c r="G897" s="201">
        <f t="shared" si="52"/>
        <v>-2615.3399999999911</v>
      </c>
      <c r="H897" s="204">
        <f t="shared" si="53"/>
        <v>0</v>
      </c>
      <c r="I897" s="204">
        <f t="shared" si="54"/>
        <v>5303.5</v>
      </c>
      <c r="J897" s="205">
        <f t="shared" si="55"/>
        <v>-2615.3399999999911</v>
      </c>
    </row>
    <row r="898" spans="2:10" ht="12.75" customHeight="1" x14ac:dyDescent="0.25">
      <c r="B898" s="198">
        <v>885</v>
      </c>
      <c r="C898" s="199" t="s">
        <v>1917</v>
      </c>
      <c r="D898" s="199"/>
      <c r="E898" s="199" t="s">
        <v>1918</v>
      </c>
      <c r="F898" s="200">
        <v>5.0599999999999996</v>
      </c>
      <c r="G898" s="201">
        <f t="shared" si="52"/>
        <v>-2610.2799999999911</v>
      </c>
      <c r="H898" s="204">
        <f t="shared" si="53"/>
        <v>0</v>
      </c>
      <c r="I898" s="204">
        <f t="shared" si="54"/>
        <v>5303.5</v>
      </c>
      <c r="J898" s="205">
        <f t="shared" si="55"/>
        <v>-2610.2799999999911</v>
      </c>
    </row>
    <row r="899" spans="2:10" ht="12.75" customHeight="1" x14ac:dyDescent="0.25">
      <c r="B899" s="198">
        <v>886</v>
      </c>
      <c r="C899" s="199" t="s">
        <v>1919</v>
      </c>
      <c r="D899" s="199"/>
      <c r="E899" s="199" t="s">
        <v>1920</v>
      </c>
      <c r="F899" s="200">
        <v>16.96</v>
      </c>
      <c r="G899" s="201">
        <f t="shared" si="52"/>
        <v>-2593.3199999999911</v>
      </c>
      <c r="H899" s="204">
        <f t="shared" si="53"/>
        <v>0</v>
      </c>
      <c r="I899" s="204">
        <f t="shared" si="54"/>
        <v>5303.5</v>
      </c>
      <c r="J899" s="205">
        <f t="shared" si="55"/>
        <v>-2593.3199999999911</v>
      </c>
    </row>
    <row r="900" spans="2:10" ht="12.75" customHeight="1" x14ac:dyDescent="0.25">
      <c r="B900" s="198">
        <v>887</v>
      </c>
      <c r="C900" s="199" t="s">
        <v>1921</v>
      </c>
      <c r="D900" s="199"/>
      <c r="E900" s="199" t="s">
        <v>1922</v>
      </c>
      <c r="F900" s="200">
        <v>7.09</v>
      </c>
      <c r="G900" s="201">
        <f t="shared" si="52"/>
        <v>-2586.2299999999909</v>
      </c>
      <c r="H900" s="204">
        <f t="shared" si="53"/>
        <v>0</v>
      </c>
      <c r="I900" s="204">
        <f t="shared" si="54"/>
        <v>5303.5</v>
      </c>
      <c r="J900" s="205">
        <f t="shared" si="55"/>
        <v>-2586.2299999999909</v>
      </c>
    </row>
    <row r="901" spans="2:10" ht="12.75" customHeight="1" x14ac:dyDescent="0.25">
      <c r="B901" s="198">
        <v>888</v>
      </c>
      <c r="C901" s="199" t="s">
        <v>1923</v>
      </c>
      <c r="D901" s="199"/>
      <c r="E901" s="199" t="s">
        <v>1924</v>
      </c>
      <c r="F901" s="200">
        <v>26.07</v>
      </c>
      <c r="G901" s="201">
        <f t="shared" si="52"/>
        <v>-2560.1599999999908</v>
      </c>
      <c r="H901" s="204">
        <f t="shared" si="53"/>
        <v>0</v>
      </c>
      <c r="I901" s="204">
        <f t="shared" si="54"/>
        <v>5303.5</v>
      </c>
      <c r="J901" s="205">
        <f t="shared" si="55"/>
        <v>-2560.1599999999908</v>
      </c>
    </row>
    <row r="902" spans="2:10" ht="12.75" customHeight="1" x14ac:dyDescent="0.25">
      <c r="B902" s="198">
        <v>889</v>
      </c>
      <c r="C902" s="199" t="s">
        <v>1925</v>
      </c>
      <c r="D902" s="199"/>
      <c r="E902" s="199" t="s">
        <v>1926</v>
      </c>
      <c r="F902" s="200">
        <v>25.14</v>
      </c>
      <c r="G902" s="201">
        <f t="shared" si="52"/>
        <v>-2535.0199999999909</v>
      </c>
      <c r="H902" s="204">
        <f t="shared" si="53"/>
        <v>0</v>
      </c>
      <c r="I902" s="204">
        <f t="shared" si="54"/>
        <v>5303.5</v>
      </c>
      <c r="J902" s="205">
        <f t="shared" si="55"/>
        <v>-2535.0199999999909</v>
      </c>
    </row>
    <row r="903" spans="2:10" ht="12.75" customHeight="1" x14ac:dyDescent="0.25">
      <c r="B903" s="198">
        <v>890</v>
      </c>
      <c r="C903" s="199" t="s">
        <v>1927</v>
      </c>
      <c r="D903" s="199"/>
      <c r="E903" s="199" t="s">
        <v>1928</v>
      </c>
      <c r="F903" s="200">
        <v>8.3800000000000008</v>
      </c>
      <c r="G903" s="201">
        <f t="shared" si="52"/>
        <v>-2526.6399999999908</v>
      </c>
      <c r="H903" s="204">
        <f t="shared" si="53"/>
        <v>0</v>
      </c>
      <c r="I903" s="204">
        <f t="shared" si="54"/>
        <v>5303.5</v>
      </c>
      <c r="J903" s="205">
        <f t="shared" si="55"/>
        <v>-2526.6399999999908</v>
      </c>
    </row>
    <row r="904" spans="2:10" ht="12.75" customHeight="1" x14ac:dyDescent="0.25">
      <c r="B904" s="198">
        <v>891</v>
      </c>
      <c r="C904" s="199" t="s">
        <v>1929</v>
      </c>
      <c r="D904" s="199"/>
      <c r="E904" s="199" t="s">
        <v>1930</v>
      </c>
      <c r="F904" s="200">
        <v>12.57</v>
      </c>
      <c r="G904" s="201">
        <f t="shared" si="52"/>
        <v>-2514.0699999999906</v>
      </c>
      <c r="H904" s="204">
        <f t="shared" si="53"/>
        <v>0</v>
      </c>
      <c r="I904" s="204">
        <f t="shared" si="54"/>
        <v>5303.5</v>
      </c>
      <c r="J904" s="205">
        <f t="shared" si="55"/>
        <v>-2514.0699999999906</v>
      </c>
    </row>
    <row r="905" spans="2:10" ht="12.75" customHeight="1" x14ac:dyDescent="0.25">
      <c r="B905" s="198">
        <v>892</v>
      </c>
      <c r="C905" s="199" t="s">
        <v>1931</v>
      </c>
      <c r="D905" s="199"/>
      <c r="E905" s="199" t="s">
        <v>1932</v>
      </c>
      <c r="F905" s="200">
        <v>25.14</v>
      </c>
      <c r="G905" s="201">
        <f t="shared" si="52"/>
        <v>-2488.9299999999907</v>
      </c>
      <c r="H905" s="204">
        <f t="shared" si="53"/>
        <v>0</v>
      </c>
      <c r="I905" s="204">
        <f t="shared" si="54"/>
        <v>5303.5</v>
      </c>
      <c r="J905" s="205">
        <f t="shared" si="55"/>
        <v>-2488.9299999999907</v>
      </c>
    </row>
    <row r="906" spans="2:10" ht="12.75" customHeight="1" x14ac:dyDescent="0.25">
      <c r="B906" s="198">
        <v>893</v>
      </c>
      <c r="C906" s="199" t="s">
        <v>1933</v>
      </c>
      <c r="D906" s="199"/>
      <c r="E906" s="199" t="s">
        <v>1934</v>
      </c>
      <c r="F906" s="200">
        <v>1.93</v>
      </c>
      <c r="G906" s="201">
        <f t="shared" si="52"/>
        <v>-2486.9999999999909</v>
      </c>
      <c r="H906" s="204">
        <f t="shared" si="53"/>
        <v>0</v>
      </c>
      <c r="I906" s="204">
        <f t="shared" si="54"/>
        <v>5303.5</v>
      </c>
      <c r="J906" s="205">
        <f t="shared" si="55"/>
        <v>-2486.9999999999909</v>
      </c>
    </row>
    <row r="907" spans="2:10" ht="12.75" customHeight="1" x14ac:dyDescent="0.25">
      <c r="B907" s="198">
        <v>894</v>
      </c>
      <c r="C907" s="199" t="s">
        <v>1935</v>
      </c>
      <c r="D907" s="199"/>
      <c r="E907" s="199" t="s">
        <v>1936</v>
      </c>
      <c r="F907" s="200">
        <v>20.12</v>
      </c>
      <c r="G907" s="201">
        <f t="shared" si="52"/>
        <v>-2466.879999999991</v>
      </c>
      <c r="H907" s="204">
        <f t="shared" si="53"/>
        <v>0</v>
      </c>
      <c r="I907" s="204">
        <f t="shared" si="54"/>
        <v>5303.5</v>
      </c>
      <c r="J907" s="205">
        <f t="shared" si="55"/>
        <v>-2466.879999999991</v>
      </c>
    </row>
    <row r="908" spans="2:10" ht="12.75" customHeight="1" x14ac:dyDescent="0.25">
      <c r="B908" s="198">
        <v>895</v>
      </c>
      <c r="C908" s="199" t="s">
        <v>1937</v>
      </c>
      <c r="D908" s="199"/>
      <c r="E908" s="199" t="s">
        <v>1938</v>
      </c>
      <c r="F908" s="200">
        <v>104.28</v>
      </c>
      <c r="G908" s="201">
        <f t="shared" si="52"/>
        <v>-2362.5999999999908</v>
      </c>
      <c r="H908" s="204">
        <f t="shared" si="53"/>
        <v>0</v>
      </c>
      <c r="I908" s="204">
        <f t="shared" si="54"/>
        <v>5303.5</v>
      </c>
      <c r="J908" s="205">
        <f t="shared" si="55"/>
        <v>-2362.5999999999908</v>
      </c>
    </row>
    <row r="909" spans="2:10" ht="12.75" customHeight="1" x14ac:dyDescent="0.25">
      <c r="B909" s="198">
        <v>896</v>
      </c>
      <c r="C909" s="199" t="s">
        <v>1939</v>
      </c>
      <c r="D909" s="199"/>
      <c r="E909" s="199" t="s">
        <v>1940</v>
      </c>
      <c r="F909" s="200">
        <v>25.59</v>
      </c>
      <c r="G909" s="201">
        <f t="shared" si="52"/>
        <v>-2337.0099999999907</v>
      </c>
      <c r="H909" s="204">
        <f t="shared" si="53"/>
        <v>0</v>
      </c>
      <c r="I909" s="204">
        <f t="shared" si="54"/>
        <v>5303.5</v>
      </c>
      <c r="J909" s="205">
        <f t="shared" si="55"/>
        <v>-2337.0099999999907</v>
      </c>
    </row>
    <row r="910" spans="2:10" ht="12.75" customHeight="1" x14ac:dyDescent="0.25">
      <c r="B910" s="198">
        <v>897</v>
      </c>
      <c r="C910" s="199" t="s">
        <v>1941</v>
      </c>
      <c r="D910" s="199"/>
      <c r="E910" s="199" t="s">
        <v>1942</v>
      </c>
      <c r="F910" s="200">
        <v>16.760000000000002</v>
      </c>
      <c r="G910" s="201">
        <f t="shared" ref="G910:G973" si="56">F910+J909</f>
        <v>-2320.2499999999905</v>
      </c>
      <c r="H910" s="204">
        <f t="shared" ref="H910:H973" si="57">IF(G910&gt;0,ROUND(G910/I910+0.5,0),0)</f>
        <v>0</v>
      </c>
      <c r="I910" s="204">
        <f t="shared" ref="I910:I973" si="58">$C$10</f>
        <v>5303.5</v>
      </c>
      <c r="J910" s="205">
        <f t="shared" ref="J910:J973" si="59">G910-(H910*I910)</f>
        <v>-2320.2499999999905</v>
      </c>
    </row>
    <row r="911" spans="2:10" ht="12.75" customHeight="1" x14ac:dyDescent="0.25">
      <c r="B911" s="198">
        <v>898</v>
      </c>
      <c r="C911" s="199" t="s">
        <v>1943</v>
      </c>
      <c r="D911" s="199"/>
      <c r="E911" s="199" t="s">
        <v>1944</v>
      </c>
      <c r="F911" s="200">
        <v>14.35</v>
      </c>
      <c r="G911" s="201">
        <f t="shared" si="56"/>
        <v>-2305.8999999999905</v>
      </c>
      <c r="H911" s="204">
        <f t="shared" si="57"/>
        <v>0</v>
      </c>
      <c r="I911" s="204">
        <f t="shared" si="58"/>
        <v>5303.5</v>
      </c>
      <c r="J911" s="205">
        <f t="shared" si="59"/>
        <v>-2305.8999999999905</v>
      </c>
    </row>
    <row r="912" spans="2:10" ht="12.75" customHeight="1" x14ac:dyDescent="0.25">
      <c r="B912" s="198">
        <v>899</v>
      </c>
      <c r="C912" s="199" t="s">
        <v>1945</v>
      </c>
      <c r="D912" s="199"/>
      <c r="E912" s="199" t="s">
        <v>1946</v>
      </c>
      <c r="F912" s="200">
        <v>33.24</v>
      </c>
      <c r="G912" s="201">
        <f t="shared" si="56"/>
        <v>-2272.6599999999908</v>
      </c>
      <c r="H912" s="204">
        <f t="shared" si="57"/>
        <v>0</v>
      </c>
      <c r="I912" s="204">
        <f t="shared" si="58"/>
        <v>5303.5</v>
      </c>
      <c r="J912" s="205">
        <f t="shared" si="59"/>
        <v>-2272.6599999999908</v>
      </c>
    </row>
    <row r="913" spans="2:10" ht="12.75" customHeight="1" x14ac:dyDescent="0.25">
      <c r="B913" s="198">
        <v>900</v>
      </c>
      <c r="C913" s="199" t="s">
        <v>1947</v>
      </c>
      <c r="D913" s="199"/>
      <c r="E913" s="199" t="s">
        <v>1948</v>
      </c>
      <c r="F913" s="200">
        <v>5.25</v>
      </c>
      <c r="G913" s="201">
        <f t="shared" si="56"/>
        <v>-2267.4099999999908</v>
      </c>
      <c r="H913" s="204">
        <f t="shared" si="57"/>
        <v>0</v>
      </c>
      <c r="I913" s="204">
        <f t="shared" si="58"/>
        <v>5303.5</v>
      </c>
      <c r="J913" s="205">
        <f t="shared" si="59"/>
        <v>-2267.4099999999908</v>
      </c>
    </row>
    <row r="914" spans="2:10" ht="12.75" customHeight="1" x14ac:dyDescent="0.25">
      <c r="B914" s="198">
        <v>901</v>
      </c>
      <c r="C914" s="199" t="s">
        <v>1949</v>
      </c>
      <c r="D914" s="199"/>
      <c r="E914" s="199" t="s">
        <v>1950</v>
      </c>
      <c r="F914" s="200">
        <v>33.950000000000003</v>
      </c>
      <c r="G914" s="201">
        <f t="shared" si="56"/>
        <v>-2233.4599999999909</v>
      </c>
      <c r="H914" s="204">
        <f t="shared" si="57"/>
        <v>0</v>
      </c>
      <c r="I914" s="204">
        <f t="shared" si="58"/>
        <v>5303.5</v>
      </c>
      <c r="J914" s="205">
        <f t="shared" si="59"/>
        <v>-2233.4599999999909</v>
      </c>
    </row>
    <row r="915" spans="2:10" ht="12.75" customHeight="1" x14ac:dyDescent="0.25">
      <c r="B915" s="198">
        <v>902</v>
      </c>
      <c r="C915" s="199" t="s">
        <v>1951</v>
      </c>
      <c r="D915" s="199"/>
      <c r="E915" s="199" t="s">
        <v>1952</v>
      </c>
      <c r="F915" s="200">
        <v>8.3800000000000008</v>
      </c>
      <c r="G915" s="201">
        <f t="shared" si="56"/>
        <v>-2225.0799999999908</v>
      </c>
      <c r="H915" s="204">
        <f t="shared" si="57"/>
        <v>0</v>
      </c>
      <c r="I915" s="204">
        <f t="shared" si="58"/>
        <v>5303.5</v>
      </c>
      <c r="J915" s="205">
        <f t="shared" si="59"/>
        <v>-2225.0799999999908</v>
      </c>
    </row>
    <row r="916" spans="2:10" ht="12.75" customHeight="1" x14ac:dyDescent="0.25">
      <c r="B916" s="198">
        <v>903</v>
      </c>
      <c r="C916" s="199" t="s">
        <v>1953</v>
      </c>
      <c r="D916" s="199"/>
      <c r="E916" s="199" t="s">
        <v>1954</v>
      </c>
      <c r="F916" s="200">
        <v>73.459999999999994</v>
      </c>
      <c r="G916" s="201">
        <f t="shared" si="56"/>
        <v>-2151.6199999999908</v>
      </c>
      <c r="H916" s="204">
        <f t="shared" si="57"/>
        <v>0</v>
      </c>
      <c r="I916" s="204">
        <f t="shared" si="58"/>
        <v>5303.5</v>
      </c>
      <c r="J916" s="205">
        <f t="shared" si="59"/>
        <v>-2151.6199999999908</v>
      </c>
    </row>
    <row r="917" spans="2:10" ht="12.75" customHeight="1" x14ac:dyDescent="0.25">
      <c r="B917" s="198">
        <v>904</v>
      </c>
      <c r="C917" s="199" t="s">
        <v>1955</v>
      </c>
      <c r="D917" s="199"/>
      <c r="E917" s="199" t="s">
        <v>1956</v>
      </c>
      <c r="F917" s="200">
        <v>25.49</v>
      </c>
      <c r="G917" s="201">
        <f t="shared" si="56"/>
        <v>-2126.129999999991</v>
      </c>
      <c r="H917" s="204">
        <f t="shared" si="57"/>
        <v>0</v>
      </c>
      <c r="I917" s="204">
        <f t="shared" si="58"/>
        <v>5303.5</v>
      </c>
      <c r="J917" s="205">
        <f t="shared" si="59"/>
        <v>-2126.129999999991</v>
      </c>
    </row>
    <row r="918" spans="2:10" ht="12.75" customHeight="1" x14ac:dyDescent="0.25">
      <c r="B918" s="198">
        <v>905</v>
      </c>
      <c r="C918" s="199" t="s">
        <v>1957</v>
      </c>
      <c r="D918" s="199"/>
      <c r="E918" s="199" t="s">
        <v>1958</v>
      </c>
      <c r="F918" s="200">
        <v>25.14</v>
      </c>
      <c r="G918" s="201">
        <f t="shared" si="56"/>
        <v>-2100.9899999999911</v>
      </c>
      <c r="H918" s="204">
        <f t="shared" si="57"/>
        <v>0</v>
      </c>
      <c r="I918" s="204">
        <f t="shared" si="58"/>
        <v>5303.5</v>
      </c>
      <c r="J918" s="205">
        <f t="shared" si="59"/>
        <v>-2100.9899999999911</v>
      </c>
    </row>
    <row r="919" spans="2:10" ht="12.75" customHeight="1" x14ac:dyDescent="0.25">
      <c r="B919" s="198">
        <v>906</v>
      </c>
      <c r="C919" s="199" t="s">
        <v>1959</v>
      </c>
      <c r="D919" s="199"/>
      <c r="E919" s="199" t="s">
        <v>1960</v>
      </c>
      <c r="F919" s="200">
        <v>305.36</v>
      </c>
      <c r="G919" s="201">
        <f t="shared" si="56"/>
        <v>-1795.629999999991</v>
      </c>
      <c r="H919" s="204">
        <f t="shared" si="57"/>
        <v>0</v>
      </c>
      <c r="I919" s="204">
        <f t="shared" si="58"/>
        <v>5303.5</v>
      </c>
      <c r="J919" s="205">
        <f t="shared" si="59"/>
        <v>-1795.629999999991</v>
      </c>
    </row>
    <row r="920" spans="2:10" ht="12.75" customHeight="1" x14ac:dyDescent="0.25">
      <c r="B920" s="198">
        <v>907</v>
      </c>
      <c r="C920" s="199" t="s">
        <v>1961</v>
      </c>
      <c r="D920" s="199"/>
      <c r="E920" s="199" t="s">
        <v>1962</v>
      </c>
      <c r="F920" s="200">
        <v>3.47</v>
      </c>
      <c r="G920" s="201">
        <f t="shared" si="56"/>
        <v>-1792.159999999991</v>
      </c>
      <c r="H920" s="204">
        <f t="shared" si="57"/>
        <v>0</v>
      </c>
      <c r="I920" s="204">
        <f t="shared" si="58"/>
        <v>5303.5</v>
      </c>
      <c r="J920" s="205">
        <f t="shared" si="59"/>
        <v>-1792.159999999991</v>
      </c>
    </row>
    <row r="921" spans="2:10" ht="12.75" customHeight="1" x14ac:dyDescent="0.25">
      <c r="B921" s="198">
        <v>908</v>
      </c>
      <c r="C921" s="199" t="s">
        <v>1963</v>
      </c>
      <c r="D921" s="199"/>
      <c r="E921" s="199" t="s">
        <v>1964</v>
      </c>
      <c r="F921" s="200">
        <v>29.69</v>
      </c>
      <c r="G921" s="201">
        <f t="shared" si="56"/>
        <v>-1762.4699999999909</v>
      </c>
      <c r="H921" s="204">
        <f t="shared" si="57"/>
        <v>0</v>
      </c>
      <c r="I921" s="204">
        <f t="shared" si="58"/>
        <v>5303.5</v>
      </c>
      <c r="J921" s="205">
        <f t="shared" si="59"/>
        <v>-1762.4699999999909</v>
      </c>
    </row>
    <row r="922" spans="2:10" ht="12.75" customHeight="1" x14ac:dyDescent="0.25">
      <c r="B922" s="198">
        <v>909</v>
      </c>
      <c r="C922" s="199" t="s">
        <v>1965</v>
      </c>
      <c r="D922" s="199"/>
      <c r="E922" s="199" t="s">
        <v>1966</v>
      </c>
      <c r="F922" s="200">
        <v>8.49</v>
      </c>
      <c r="G922" s="201">
        <f t="shared" si="56"/>
        <v>-1753.9799999999909</v>
      </c>
      <c r="H922" s="204">
        <f t="shared" si="57"/>
        <v>0</v>
      </c>
      <c r="I922" s="204">
        <f t="shared" si="58"/>
        <v>5303.5</v>
      </c>
      <c r="J922" s="205">
        <f t="shared" si="59"/>
        <v>-1753.9799999999909</v>
      </c>
    </row>
    <row r="923" spans="2:10" ht="12.75" customHeight="1" x14ac:dyDescent="0.25">
      <c r="B923" s="198">
        <v>910</v>
      </c>
      <c r="C923" s="199" t="s">
        <v>1967</v>
      </c>
      <c r="D923" s="199"/>
      <c r="E923" s="199" t="s">
        <v>1968</v>
      </c>
      <c r="F923" s="200">
        <v>36.9</v>
      </c>
      <c r="G923" s="201">
        <f t="shared" si="56"/>
        <v>-1717.0799999999908</v>
      </c>
      <c r="H923" s="204">
        <f t="shared" si="57"/>
        <v>0</v>
      </c>
      <c r="I923" s="204">
        <f t="shared" si="58"/>
        <v>5303.5</v>
      </c>
      <c r="J923" s="205">
        <f t="shared" si="59"/>
        <v>-1717.0799999999908</v>
      </c>
    </row>
    <row r="924" spans="2:10" ht="12.75" customHeight="1" x14ac:dyDescent="0.25">
      <c r="B924" s="198">
        <v>911</v>
      </c>
      <c r="C924" s="199" t="s">
        <v>1969</v>
      </c>
      <c r="D924" s="199"/>
      <c r="E924" s="199" t="s">
        <v>1970</v>
      </c>
      <c r="F924" s="200">
        <v>25.14</v>
      </c>
      <c r="G924" s="201">
        <f t="shared" si="56"/>
        <v>-1691.9399999999907</v>
      </c>
      <c r="H924" s="204">
        <f t="shared" si="57"/>
        <v>0</v>
      </c>
      <c r="I924" s="204">
        <f t="shared" si="58"/>
        <v>5303.5</v>
      </c>
      <c r="J924" s="205">
        <f t="shared" si="59"/>
        <v>-1691.9399999999907</v>
      </c>
    </row>
    <row r="925" spans="2:10" ht="12.75" customHeight="1" x14ac:dyDescent="0.25">
      <c r="B925" s="198">
        <v>912</v>
      </c>
      <c r="C925" s="199" t="s">
        <v>1971</v>
      </c>
      <c r="D925" s="199"/>
      <c r="E925" s="199" t="s">
        <v>1972</v>
      </c>
      <c r="F925" s="200">
        <v>25.14</v>
      </c>
      <c r="G925" s="201">
        <f t="shared" si="56"/>
        <v>-1666.7999999999906</v>
      </c>
      <c r="H925" s="204">
        <f t="shared" si="57"/>
        <v>0</v>
      </c>
      <c r="I925" s="204">
        <f t="shared" si="58"/>
        <v>5303.5</v>
      </c>
      <c r="J925" s="205">
        <f t="shared" si="59"/>
        <v>-1666.7999999999906</v>
      </c>
    </row>
    <row r="926" spans="2:10" ht="12.75" customHeight="1" x14ac:dyDescent="0.25">
      <c r="B926" s="198">
        <v>913</v>
      </c>
      <c r="C926" s="199" t="s">
        <v>1973</v>
      </c>
      <c r="D926" s="199"/>
      <c r="E926" s="199" t="s">
        <v>1974</v>
      </c>
      <c r="F926" s="200">
        <v>4.1900000000000004</v>
      </c>
      <c r="G926" s="201">
        <f t="shared" si="56"/>
        <v>-1662.6099999999906</v>
      </c>
      <c r="H926" s="204">
        <f t="shared" si="57"/>
        <v>0</v>
      </c>
      <c r="I926" s="204">
        <f t="shared" si="58"/>
        <v>5303.5</v>
      </c>
      <c r="J926" s="205">
        <f t="shared" si="59"/>
        <v>-1662.6099999999906</v>
      </c>
    </row>
    <row r="927" spans="2:10" ht="12.75" customHeight="1" x14ac:dyDescent="0.25">
      <c r="B927" s="198">
        <v>914</v>
      </c>
      <c r="C927" s="199" t="s">
        <v>1975</v>
      </c>
      <c r="D927" s="199"/>
      <c r="E927" s="199" t="s">
        <v>1976</v>
      </c>
      <c r="F927" s="200">
        <v>13.22</v>
      </c>
      <c r="G927" s="201">
        <f t="shared" si="56"/>
        <v>-1649.3899999999906</v>
      </c>
      <c r="H927" s="204">
        <f t="shared" si="57"/>
        <v>0</v>
      </c>
      <c r="I927" s="204">
        <f t="shared" si="58"/>
        <v>5303.5</v>
      </c>
      <c r="J927" s="205">
        <f t="shared" si="59"/>
        <v>-1649.3899999999906</v>
      </c>
    </row>
    <row r="928" spans="2:10" ht="12.75" customHeight="1" x14ac:dyDescent="0.25">
      <c r="B928" s="198">
        <v>915</v>
      </c>
      <c r="C928" s="199" t="s">
        <v>1977</v>
      </c>
      <c r="D928" s="199"/>
      <c r="E928" s="199" t="s">
        <v>1978</v>
      </c>
      <c r="F928" s="200">
        <v>25.14</v>
      </c>
      <c r="G928" s="201">
        <f t="shared" si="56"/>
        <v>-1624.2499999999905</v>
      </c>
      <c r="H928" s="204">
        <f t="shared" si="57"/>
        <v>0</v>
      </c>
      <c r="I928" s="204">
        <f t="shared" si="58"/>
        <v>5303.5</v>
      </c>
      <c r="J928" s="205">
        <f t="shared" si="59"/>
        <v>-1624.2499999999905</v>
      </c>
    </row>
    <row r="929" spans="2:10" ht="12.75" customHeight="1" x14ac:dyDescent="0.25">
      <c r="B929" s="198">
        <v>916</v>
      </c>
      <c r="C929" s="199" t="s">
        <v>1979</v>
      </c>
      <c r="D929" s="199"/>
      <c r="E929" s="199" t="s">
        <v>1980</v>
      </c>
      <c r="F929" s="200">
        <v>11.14</v>
      </c>
      <c r="G929" s="201">
        <f t="shared" si="56"/>
        <v>-1613.1099999999904</v>
      </c>
      <c r="H929" s="204">
        <f t="shared" si="57"/>
        <v>0</v>
      </c>
      <c r="I929" s="204">
        <f t="shared" si="58"/>
        <v>5303.5</v>
      </c>
      <c r="J929" s="205">
        <f t="shared" si="59"/>
        <v>-1613.1099999999904</v>
      </c>
    </row>
    <row r="930" spans="2:10" ht="12.75" customHeight="1" x14ac:dyDescent="0.25">
      <c r="B930" s="198">
        <v>917</v>
      </c>
      <c r="C930" s="199" t="s">
        <v>1981</v>
      </c>
      <c r="D930" s="199"/>
      <c r="E930" s="199" t="s">
        <v>1982</v>
      </c>
      <c r="F930" s="200">
        <v>21.51</v>
      </c>
      <c r="G930" s="201">
        <f t="shared" si="56"/>
        <v>-1591.5999999999904</v>
      </c>
      <c r="H930" s="204">
        <f t="shared" si="57"/>
        <v>0</v>
      </c>
      <c r="I930" s="204">
        <f t="shared" si="58"/>
        <v>5303.5</v>
      </c>
      <c r="J930" s="205">
        <f t="shared" si="59"/>
        <v>-1591.5999999999904</v>
      </c>
    </row>
    <row r="931" spans="2:10" ht="12.75" customHeight="1" x14ac:dyDescent="0.25">
      <c r="B931" s="198">
        <v>918</v>
      </c>
      <c r="C931" s="199" t="s">
        <v>1983</v>
      </c>
      <c r="D931" s="199"/>
      <c r="E931" s="199" t="s">
        <v>1984</v>
      </c>
      <c r="F931" s="200">
        <v>25.14</v>
      </c>
      <c r="G931" s="201">
        <f t="shared" si="56"/>
        <v>-1566.4599999999903</v>
      </c>
      <c r="H931" s="204">
        <f t="shared" si="57"/>
        <v>0</v>
      </c>
      <c r="I931" s="204">
        <f t="shared" si="58"/>
        <v>5303.5</v>
      </c>
      <c r="J931" s="205">
        <f t="shared" si="59"/>
        <v>-1566.4599999999903</v>
      </c>
    </row>
    <row r="932" spans="2:10" ht="12.75" customHeight="1" x14ac:dyDescent="0.25">
      <c r="B932" s="198">
        <v>919</v>
      </c>
      <c r="C932" s="199" t="s">
        <v>1985</v>
      </c>
      <c r="D932" s="199"/>
      <c r="E932" s="199" t="s">
        <v>1986</v>
      </c>
      <c r="F932" s="200">
        <v>21.51</v>
      </c>
      <c r="G932" s="201">
        <f t="shared" si="56"/>
        <v>-1544.9499999999903</v>
      </c>
      <c r="H932" s="204">
        <f t="shared" si="57"/>
        <v>0</v>
      </c>
      <c r="I932" s="204">
        <f t="shared" si="58"/>
        <v>5303.5</v>
      </c>
      <c r="J932" s="205">
        <f t="shared" si="59"/>
        <v>-1544.9499999999903</v>
      </c>
    </row>
    <row r="933" spans="2:10" ht="12.75" customHeight="1" x14ac:dyDescent="0.25">
      <c r="B933" s="198">
        <v>920</v>
      </c>
      <c r="C933" s="199" t="s">
        <v>1987</v>
      </c>
      <c r="D933" s="199"/>
      <c r="E933" s="199" t="s">
        <v>1988</v>
      </c>
      <c r="F933" s="200">
        <v>8.3800000000000008</v>
      </c>
      <c r="G933" s="201">
        <f t="shared" si="56"/>
        <v>-1536.5699999999902</v>
      </c>
      <c r="H933" s="204">
        <f t="shared" si="57"/>
        <v>0</v>
      </c>
      <c r="I933" s="204">
        <f t="shared" si="58"/>
        <v>5303.5</v>
      </c>
      <c r="J933" s="205">
        <f t="shared" si="59"/>
        <v>-1536.5699999999902</v>
      </c>
    </row>
    <row r="934" spans="2:10" ht="12.75" customHeight="1" x14ac:dyDescent="0.25">
      <c r="B934" s="198">
        <v>921</v>
      </c>
      <c r="C934" s="199" t="s">
        <v>1989</v>
      </c>
      <c r="D934" s="199"/>
      <c r="E934" s="199" t="s">
        <v>1990</v>
      </c>
      <c r="F934" s="200">
        <v>30.75</v>
      </c>
      <c r="G934" s="201">
        <f t="shared" si="56"/>
        <v>-1505.8199999999902</v>
      </c>
      <c r="H934" s="204">
        <f t="shared" si="57"/>
        <v>0</v>
      </c>
      <c r="I934" s="204">
        <f t="shared" si="58"/>
        <v>5303.5</v>
      </c>
      <c r="J934" s="205">
        <f t="shared" si="59"/>
        <v>-1505.8199999999902</v>
      </c>
    </row>
    <row r="935" spans="2:10" ht="12.75" customHeight="1" x14ac:dyDescent="0.25">
      <c r="B935" s="198">
        <v>922</v>
      </c>
      <c r="C935" s="199" t="s">
        <v>1991</v>
      </c>
      <c r="D935" s="199"/>
      <c r="E935" s="199" t="s">
        <v>1992</v>
      </c>
      <c r="F935" s="200">
        <v>-28.32</v>
      </c>
      <c r="G935" s="201">
        <f t="shared" si="56"/>
        <v>-1534.1399999999901</v>
      </c>
      <c r="H935" s="204">
        <f t="shared" si="57"/>
        <v>0</v>
      </c>
      <c r="I935" s="204">
        <f t="shared" si="58"/>
        <v>5303.5</v>
      </c>
      <c r="J935" s="205">
        <f t="shared" si="59"/>
        <v>-1534.1399999999901</v>
      </c>
    </row>
    <row r="936" spans="2:10" ht="12.75" customHeight="1" x14ac:dyDescent="0.25">
      <c r="B936" s="198">
        <v>923</v>
      </c>
      <c r="C936" s="199" t="s">
        <v>1993</v>
      </c>
      <c r="D936" s="199"/>
      <c r="E936" s="199" t="s">
        <v>1994</v>
      </c>
      <c r="F936" s="200">
        <v>-25.14</v>
      </c>
      <c r="G936" s="201">
        <f t="shared" si="56"/>
        <v>-1559.2799999999902</v>
      </c>
      <c r="H936" s="204">
        <f t="shared" si="57"/>
        <v>0</v>
      </c>
      <c r="I936" s="204">
        <f t="shared" si="58"/>
        <v>5303.5</v>
      </c>
      <c r="J936" s="205">
        <f t="shared" si="59"/>
        <v>-1559.2799999999902</v>
      </c>
    </row>
    <row r="937" spans="2:10" ht="12.75" customHeight="1" x14ac:dyDescent="0.25">
      <c r="B937" s="198">
        <v>924</v>
      </c>
      <c r="C937" s="199" t="s">
        <v>1995</v>
      </c>
      <c r="D937" s="199"/>
      <c r="E937" s="199" t="s">
        <v>1996</v>
      </c>
      <c r="F937" s="200">
        <v>16.760000000000002</v>
      </c>
      <c r="G937" s="201">
        <f t="shared" si="56"/>
        <v>-1542.5199999999902</v>
      </c>
      <c r="H937" s="204">
        <f t="shared" si="57"/>
        <v>0</v>
      </c>
      <c r="I937" s="204">
        <f t="shared" si="58"/>
        <v>5303.5</v>
      </c>
      <c r="J937" s="205">
        <f t="shared" si="59"/>
        <v>-1542.5199999999902</v>
      </c>
    </row>
    <row r="938" spans="2:10" ht="12.75" customHeight="1" x14ac:dyDescent="0.25">
      <c r="B938" s="198">
        <v>925</v>
      </c>
      <c r="C938" s="199" t="s">
        <v>1997</v>
      </c>
      <c r="D938" s="199"/>
      <c r="E938" s="199" t="s">
        <v>1998</v>
      </c>
      <c r="F938" s="200">
        <v>57.53</v>
      </c>
      <c r="G938" s="201">
        <f t="shared" si="56"/>
        <v>-1484.9899999999902</v>
      </c>
      <c r="H938" s="204">
        <f t="shared" si="57"/>
        <v>0</v>
      </c>
      <c r="I938" s="204">
        <f t="shared" si="58"/>
        <v>5303.5</v>
      </c>
      <c r="J938" s="205">
        <f t="shared" si="59"/>
        <v>-1484.9899999999902</v>
      </c>
    </row>
    <row r="939" spans="2:10" ht="12.75" customHeight="1" x14ac:dyDescent="0.25">
      <c r="B939" s="198">
        <v>926</v>
      </c>
      <c r="C939" s="199" t="s">
        <v>1999</v>
      </c>
      <c r="D939" s="199"/>
      <c r="E939" s="199" t="s">
        <v>2000</v>
      </c>
      <c r="F939" s="200">
        <v>11.75</v>
      </c>
      <c r="G939" s="201">
        <f t="shared" si="56"/>
        <v>-1473.2399999999902</v>
      </c>
      <c r="H939" s="204">
        <f t="shared" si="57"/>
        <v>0</v>
      </c>
      <c r="I939" s="204">
        <f t="shared" si="58"/>
        <v>5303.5</v>
      </c>
      <c r="J939" s="205">
        <f t="shared" si="59"/>
        <v>-1473.2399999999902</v>
      </c>
    </row>
    <row r="940" spans="2:10" ht="12.75" customHeight="1" x14ac:dyDescent="0.25">
      <c r="B940" s="198">
        <v>927</v>
      </c>
      <c r="C940" s="199" t="s">
        <v>2001</v>
      </c>
      <c r="D940" s="199"/>
      <c r="E940" s="199" t="s">
        <v>2002</v>
      </c>
      <c r="F940" s="200">
        <v>8.3800000000000008</v>
      </c>
      <c r="G940" s="201">
        <f t="shared" si="56"/>
        <v>-1464.8599999999901</v>
      </c>
      <c r="H940" s="204">
        <f t="shared" si="57"/>
        <v>0</v>
      </c>
      <c r="I940" s="204">
        <f t="shared" si="58"/>
        <v>5303.5</v>
      </c>
      <c r="J940" s="205">
        <f t="shared" si="59"/>
        <v>-1464.8599999999901</v>
      </c>
    </row>
    <row r="941" spans="2:10" ht="12.75" customHeight="1" x14ac:dyDescent="0.25">
      <c r="B941" s="198">
        <v>928</v>
      </c>
      <c r="C941" s="199" t="s">
        <v>2003</v>
      </c>
      <c r="D941" s="199"/>
      <c r="E941" s="199" t="s">
        <v>2004</v>
      </c>
      <c r="F941" s="200">
        <v>63.55</v>
      </c>
      <c r="G941" s="201">
        <f t="shared" si="56"/>
        <v>-1401.3099999999902</v>
      </c>
      <c r="H941" s="204">
        <f t="shared" si="57"/>
        <v>0</v>
      </c>
      <c r="I941" s="204">
        <f t="shared" si="58"/>
        <v>5303.5</v>
      </c>
      <c r="J941" s="205">
        <f t="shared" si="59"/>
        <v>-1401.3099999999902</v>
      </c>
    </row>
    <row r="942" spans="2:10" ht="12.75" customHeight="1" x14ac:dyDescent="0.25">
      <c r="B942" s="198">
        <v>929</v>
      </c>
      <c r="C942" s="199" t="s">
        <v>2005</v>
      </c>
      <c r="D942" s="199"/>
      <c r="E942" s="199" t="s">
        <v>2006</v>
      </c>
      <c r="F942" s="200">
        <v>3.93</v>
      </c>
      <c r="G942" s="201">
        <f t="shared" si="56"/>
        <v>-1397.3799999999901</v>
      </c>
      <c r="H942" s="204">
        <f t="shared" si="57"/>
        <v>0</v>
      </c>
      <c r="I942" s="204">
        <f t="shared" si="58"/>
        <v>5303.5</v>
      </c>
      <c r="J942" s="205">
        <f t="shared" si="59"/>
        <v>-1397.3799999999901</v>
      </c>
    </row>
    <row r="943" spans="2:10" ht="12.75" customHeight="1" x14ac:dyDescent="0.25">
      <c r="B943" s="198">
        <v>930</v>
      </c>
      <c r="C943" s="199" t="s">
        <v>2007</v>
      </c>
      <c r="D943" s="199"/>
      <c r="E943" s="199" t="s">
        <v>2008</v>
      </c>
      <c r="F943" s="200">
        <v>32.229999999999997</v>
      </c>
      <c r="G943" s="201">
        <f t="shared" si="56"/>
        <v>-1365.1499999999901</v>
      </c>
      <c r="H943" s="204">
        <f t="shared" si="57"/>
        <v>0</v>
      </c>
      <c r="I943" s="204">
        <f t="shared" si="58"/>
        <v>5303.5</v>
      </c>
      <c r="J943" s="205">
        <f t="shared" si="59"/>
        <v>-1365.1499999999901</v>
      </c>
    </row>
    <row r="944" spans="2:10" ht="12.75" customHeight="1" x14ac:dyDescent="0.25">
      <c r="B944" s="198">
        <v>931</v>
      </c>
      <c r="C944" s="199" t="s">
        <v>2009</v>
      </c>
      <c r="D944" s="199"/>
      <c r="E944" s="199" t="s">
        <v>2010</v>
      </c>
      <c r="F944" s="200">
        <v>26</v>
      </c>
      <c r="G944" s="201">
        <f t="shared" si="56"/>
        <v>-1339.1499999999901</v>
      </c>
      <c r="H944" s="204">
        <f t="shared" si="57"/>
        <v>0</v>
      </c>
      <c r="I944" s="204">
        <f t="shared" si="58"/>
        <v>5303.5</v>
      </c>
      <c r="J944" s="205">
        <f t="shared" si="59"/>
        <v>-1339.1499999999901</v>
      </c>
    </row>
    <row r="945" spans="2:10" ht="12.75" customHeight="1" x14ac:dyDescent="0.25">
      <c r="B945" s="198">
        <v>932</v>
      </c>
      <c r="C945" s="199" t="s">
        <v>2011</v>
      </c>
      <c r="D945" s="199"/>
      <c r="E945" s="199" t="s">
        <v>2012</v>
      </c>
      <c r="F945" s="200">
        <v>25.14</v>
      </c>
      <c r="G945" s="201">
        <f t="shared" si="56"/>
        <v>-1314.00999999999</v>
      </c>
      <c r="H945" s="204">
        <f t="shared" si="57"/>
        <v>0</v>
      </c>
      <c r="I945" s="204">
        <f t="shared" si="58"/>
        <v>5303.5</v>
      </c>
      <c r="J945" s="205">
        <f t="shared" si="59"/>
        <v>-1314.00999999999</v>
      </c>
    </row>
    <row r="946" spans="2:10" ht="12.75" customHeight="1" x14ac:dyDescent="0.25">
      <c r="B946" s="198">
        <v>933</v>
      </c>
      <c r="C946" s="199" t="s">
        <v>2013</v>
      </c>
      <c r="D946" s="199"/>
      <c r="E946" s="199" t="s">
        <v>2014</v>
      </c>
      <c r="F946" s="200">
        <v>6.84</v>
      </c>
      <c r="G946" s="201">
        <f t="shared" si="56"/>
        <v>-1307.1699999999901</v>
      </c>
      <c r="H946" s="204">
        <f t="shared" si="57"/>
        <v>0</v>
      </c>
      <c r="I946" s="204">
        <f t="shared" si="58"/>
        <v>5303.5</v>
      </c>
      <c r="J946" s="205">
        <f t="shared" si="59"/>
        <v>-1307.1699999999901</v>
      </c>
    </row>
    <row r="947" spans="2:10" ht="12.75" customHeight="1" x14ac:dyDescent="0.25">
      <c r="B947" s="198">
        <v>934</v>
      </c>
      <c r="C947" s="199" t="s">
        <v>2015</v>
      </c>
      <c r="D947" s="199"/>
      <c r="E947" s="199" t="s">
        <v>2016</v>
      </c>
      <c r="F947" s="200">
        <v>3.67</v>
      </c>
      <c r="G947" s="201">
        <f t="shared" si="56"/>
        <v>-1303.49999999999</v>
      </c>
      <c r="H947" s="204">
        <f t="shared" si="57"/>
        <v>0</v>
      </c>
      <c r="I947" s="204">
        <f t="shared" si="58"/>
        <v>5303.5</v>
      </c>
      <c r="J947" s="205">
        <f t="shared" si="59"/>
        <v>-1303.49999999999</v>
      </c>
    </row>
    <row r="948" spans="2:10" ht="12.75" customHeight="1" x14ac:dyDescent="0.25">
      <c r="B948" s="198">
        <v>935</v>
      </c>
      <c r="C948" s="199" t="s">
        <v>2017</v>
      </c>
      <c r="D948" s="199"/>
      <c r="E948" s="199" t="s">
        <v>2018</v>
      </c>
      <c r="F948" s="200">
        <v>21.96</v>
      </c>
      <c r="G948" s="201">
        <f t="shared" si="56"/>
        <v>-1281.53999999999</v>
      </c>
      <c r="H948" s="204">
        <f t="shared" si="57"/>
        <v>0</v>
      </c>
      <c r="I948" s="204">
        <f t="shared" si="58"/>
        <v>5303.5</v>
      </c>
      <c r="J948" s="205">
        <f t="shared" si="59"/>
        <v>-1281.53999999999</v>
      </c>
    </row>
    <row r="949" spans="2:10" ht="12.75" customHeight="1" x14ac:dyDescent="0.25">
      <c r="B949" s="198">
        <v>936</v>
      </c>
      <c r="C949" s="199" t="s">
        <v>2019</v>
      </c>
      <c r="D949" s="199"/>
      <c r="E949" s="199" t="s">
        <v>2020</v>
      </c>
      <c r="F949" s="200">
        <v>29.49</v>
      </c>
      <c r="G949" s="201">
        <f t="shared" si="56"/>
        <v>-1252.04999999999</v>
      </c>
      <c r="H949" s="204">
        <f t="shared" si="57"/>
        <v>0</v>
      </c>
      <c r="I949" s="204">
        <f t="shared" si="58"/>
        <v>5303.5</v>
      </c>
      <c r="J949" s="205">
        <f t="shared" si="59"/>
        <v>-1252.04999999999</v>
      </c>
    </row>
    <row r="950" spans="2:10" ht="12.75" customHeight="1" x14ac:dyDescent="0.25">
      <c r="B950" s="198">
        <v>937</v>
      </c>
      <c r="C950" s="199" t="s">
        <v>2021</v>
      </c>
      <c r="D950" s="199"/>
      <c r="E950" s="199" t="s">
        <v>2022</v>
      </c>
      <c r="F950" s="200">
        <v>25.14</v>
      </c>
      <c r="G950" s="201">
        <f t="shared" si="56"/>
        <v>-1226.9099999999899</v>
      </c>
      <c r="H950" s="204">
        <f t="shared" si="57"/>
        <v>0</v>
      </c>
      <c r="I950" s="204">
        <f t="shared" si="58"/>
        <v>5303.5</v>
      </c>
      <c r="J950" s="205">
        <f t="shared" si="59"/>
        <v>-1226.9099999999899</v>
      </c>
    </row>
    <row r="951" spans="2:10" ht="12.75" customHeight="1" x14ac:dyDescent="0.25">
      <c r="B951" s="198">
        <v>938</v>
      </c>
      <c r="C951" s="199" t="s">
        <v>2023</v>
      </c>
      <c r="D951" s="199"/>
      <c r="E951" s="199" t="s">
        <v>2024</v>
      </c>
      <c r="F951" s="200">
        <v>12.57</v>
      </c>
      <c r="G951" s="201">
        <f t="shared" si="56"/>
        <v>-1214.3399999999899</v>
      </c>
      <c r="H951" s="204">
        <f t="shared" si="57"/>
        <v>0</v>
      </c>
      <c r="I951" s="204">
        <f t="shared" si="58"/>
        <v>5303.5</v>
      </c>
      <c r="J951" s="205">
        <f t="shared" si="59"/>
        <v>-1214.3399999999899</v>
      </c>
    </row>
    <row r="952" spans="2:10" ht="12.75" customHeight="1" x14ac:dyDescent="0.25">
      <c r="B952" s="198">
        <v>939</v>
      </c>
      <c r="C952" s="199" t="s">
        <v>2025</v>
      </c>
      <c r="D952" s="199"/>
      <c r="E952" s="199" t="s">
        <v>2026</v>
      </c>
      <c r="F952" s="200">
        <v>30</v>
      </c>
      <c r="G952" s="201">
        <f t="shared" si="56"/>
        <v>-1184.3399999999899</v>
      </c>
      <c r="H952" s="204">
        <f t="shared" si="57"/>
        <v>0</v>
      </c>
      <c r="I952" s="204">
        <f t="shared" si="58"/>
        <v>5303.5</v>
      </c>
      <c r="J952" s="205">
        <f t="shared" si="59"/>
        <v>-1184.3399999999899</v>
      </c>
    </row>
    <row r="953" spans="2:10" ht="12.75" customHeight="1" x14ac:dyDescent="0.25">
      <c r="B953" s="198">
        <v>940</v>
      </c>
      <c r="C953" s="199" t="s">
        <v>2027</v>
      </c>
      <c r="D953" s="199"/>
      <c r="E953" s="199" t="s">
        <v>2028</v>
      </c>
      <c r="F953" s="200">
        <v>60</v>
      </c>
      <c r="G953" s="201">
        <f t="shared" si="56"/>
        <v>-1124.3399999999899</v>
      </c>
      <c r="H953" s="204">
        <f t="shared" si="57"/>
        <v>0</v>
      </c>
      <c r="I953" s="204">
        <f t="shared" si="58"/>
        <v>5303.5</v>
      </c>
      <c r="J953" s="205">
        <f t="shared" si="59"/>
        <v>-1124.3399999999899</v>
      </c>
    </row>
    <row r="954" spans="2:10" ht="12.75" customHeight="1" x14ac:dyDescent="0.25">
      <c r="B954" s="198">
        <v>941</v>
      </c>
      <c r="C954" s="199" t="s">
        <v>2029</v>
      </c>
      <c r="D954" s="199"/>
      <c r="E954" s="199" t="s">
        <v>2030</v>
      </c>
      <c r="F954" s="200">
        <v>110</v>
      </c>
      <c r="G954" s="201">
        <f t="shared" si="56"/>
        <v>-1014.3399999999899</v>
      </c>
      <c r="H954" s="204">
        <f t="shared" si="57"/>
        <v>0</v>
      </c>
      <c r="I954" s="204">
        <f t="shared" si="58"/>
        <v>5303.5</v>
      </c>
      <c r="J954" s="205">
        <f t="shared" si="59"/>
        <v>-1014.3399999999899</v>
      </c>
    </row>
    <row r="955" spans="2:10" ht="12.75" customHeight="1" x14ac:dyDescent="0.25">
      <c r="B955" s="198">
        <v>942</v>
      </c>
      <c r="C955" s="199" t="s">
        <v>2031</v>
      </c>
      <c r="D955" s="199"/>
      <c r="E955" s="199" t="s">
        <v>2032</v>
      </c>
      <c r="F955" s="200">
        <v>26.32</v>
      </c>
      <c r="G955" s="201">
        <f t="shared" si="56"/>
        <v>-988.01999999998986</v>
      </c>
      <c r="H955" s="204">
        <f t="shared" si="57"/>
        <v>0</v>
      </c>
      <c r="I955" s="204">
        <f t="shared" si="58"/>
        <v>5303.5</v>
      </c>
      <c r="J955" s="205">
        <f t="shared" si="59"/>
        <v>-988.01999999998986</v>
      </c>
    </row>
    <row r="956" spans="2:10" ht="12.75" customHeight="1" x14ac:dyDescent="0.25">
      <c r="B956" s="198">
        <v>943</v>
      </c>
      <c r="C956" s="199" t="s">
        <v>2033</v>
      </c>
      <c r="D956" s="199"/>
      <c r="E956" s="199" t="s">
        <v>2034</v>
      </c>
      <c r="F956" s="200">
        <v>8.4</v>
      </c>
      <c r="G956" s="201">
        <f t="shared" si="56"/>
        <v>-979.61999999998989</v>
      </c>
      <c r="H956" s="204">
        <f t="shared" si="57"/>
        <v>0</v>
      </c>
      <c r="I956" s="204">
        <f t="shared" si="58"/>
        <v>5303.5</v>
      </c>
      <c r="J956" s="205">
        <f t="shared" si="59"/>
        <v>-979.61999999998989</v>
      </c>
    </row>
    <row r="957" spans="2:10" ht="12.75" customHeight="1" x14ac:dyDescent="0.25">
      <c r="B957" s="198">
        <v>944</v>
      </c>
      <c r="C957" s="199" t="s">
        <v>2035</v>
      </c>
      <c r="D957" s="199"/>
      <c r="E957" s="199" t="s">
        <v>2036</v>
      </c>
      <c r="F957" s="200">
        <v>40.36</v>
      </c>
      <c r="G957" s="201">
        <f t="shared" si="56"/>
        <v>-939.25999999998987</v>
      </c>
      <c r="H957" s="204">
        <f t="shared" si="57"/>
        <v>0</v>
      </c>
      <c r="I957" s="204">
        <f t="shared" si="58"/>
        <v>5303.5</v>
      </c>
      <c r="J957" s="205">
        <f t="shared" si="59"/>
        <v>-939.25999999998987</v>
      </c>
    </row>
    <row r="958" spans="2:10" ht="12.75" customHeight="1" x14ac:dyDescent="0.25">
      <c r="B958" s="198">
        <v>945</v>
      </c>
      <c r="C958" s="199" t="s">
        <v>2037</v>
      </c>
      <c r="D958" s="199"/>
      <c r="E958" s="199" t="s">
        <v>2038</v>
      </c>
      <c r="F958" s="200">
        <v>5.77</v>
      </c>
      <c r="G958" s="201">
        <f t="shared" si="56"/>
        <v>-933.48999999998989</v>
      </c>
      <c r="H958" s="204">
        <f t="shared" si="57"/>
        <v>0</v>
      </c>
      <c r="I958" s="204">
        <f t="shared" si="58"/>
        <v>5303.5</v>
      </c>
      <c r="J958" s="205">
        <f t="shared" si="59"/>
        <v>-933.48999999998989</v>
      </c>
    </row>
    <row r="959" spans="2:10" ht="12.75" customHeight="1" x14ac:dyDescent="0.25">
      <c r="B959" s="198">
        <v>946</v>
      </c>
      <c r="C959" s="199" t="s">
        <v>2039</v>
      </c>
      <c r="D959" s="199"/>
      <c r="E959" s="199" t="s">
        <v>2040</v>
      </c>
      <c r="F959" s="200">
        <v>3.28</v>
      </c>
      <c r="G959" s="201">
        <f t="shared" si="56"/>
        <v>-930.20999999998992</v>
      </c>
      <c r="H959" s="204">
        <f t="shared" si="57"/>
        <v>0</v>
      </c>
      <c r="I959" s="204">
        <f t="shared" si="58"/>
        <v>5303.5</v>
      </c>
      <c r="J959" s="205">
        <f t="shared" si="59"/>
        <v>-930.20999999998992</v>
      </c>
    </row>
    <row r="960" spans="2:10" ht="12.75" customHeight="1" x14ac:dyDescent="0.25">
      <c r="B960" s="198">
        <v>947</v>
      </c>
      <c r="C960" s="199" t="s">
        <v>2041</v>
      </c>
      <c r="D960" s="199"/>
      <c r="E960" s="199" t="s">
        <v>2042</v>
      </c>
      <c r="F960" s="200">
        <v>-4.12</v>
      </c>
      <c r="G960" s="201">
        <f t="shared" si="56"/>
        <v>-934.32999999998992</v>
      </c>
      <c r="H960" s="204">
        <f t="shared" si="57"/>
        <v>0</v>
      </c>
      <c r="I960" s="204">
        <f t="shared" si="58"/>
        <v>5303.5</v>
      </c>
      <c r="J960" s="205">
        <f t="shared" si="59"/>
        <v>-934.32999999998992</v>
      </c>
    </row>
    <row r="961" spans="2:10" ht="12.75" customHeight="1" x14ac:dyDescent="0.25">
      <c r="B961" s="198">
        <v>948</v>
      </c>
      <c r="C961" s="199" t="s">
        <v>2043</v>
      </c>
      <c r="D961" s="199"/>
      <c r="E961" s="199" t="s">
        <v>2044</v>
      </c>
      <c r="F961" s="200">
        <v>5.04</v>
      </c>
      <c r="G961" s="201">
        <f t="shared" si="56"/>
        <v>-929.28999999998996</v>
      </c>
      <c r="H961" s="204">
        <f t="shared" si="57"/>
        <v>0</v>
      </c>
      <c r="I961" s="204">
        <f t="shared" si="58"/>
        <v>5303.5</v>
      </c>
      <c r="J961" s="205">
        <f t="shared" si="59"/>
        <v>-929.28999999998996</v>
      </c>
    </row>
    <row r="962" spans="2:10" ht="12.75" customHeight="1" x14ac:dyDescent="0.25">
      <c r="B962" s="198">
        <v>949</v>
      </c>
      <c r="C962" s="199" t="s">
        <v>2045</v>
      </c>
      <c r="D962" s="199"/>
      <c r="E962" s="199" t="s">
        <v>2046</v>
      </c>
      <c r="F962" s="200">
        <v>6.69</v>
      </c>
      <c r="G962" s="201">
        <f t="shared" si="56"/>
        <v>-922.5999999999899</v>
      </c>
      <c r="H962" s="204">
        <f t="shared" si="57"/>
        <v>0</v>
      </c>
      <c r="I962" s="204">
        <f t="shared" si="58"/>
        <v>5303.5</v>
      </c>
      <c r="J962" s="205">
        <f t="shared" si="59"/>
        <v>-922.5999999999899</v>
      </c>
    </row>
    <row r="963" spans="2:10" ht="12.75" customHeight="1" x14ac:dyDescent="0.25">
      <c r="B963" s="198">
        <v>950</v>
      </c>
      <c r="C963" s="199" t="s">
        <v>2047</v>
      </c>
      <c r="D963" s="199"/>
      <c r="E963" s="199" t="s">
        <v>2048</v>
      </c>
      <c r="F963" s="200">
        <v>1.68</v>
      </c>
      <c r="G963" s="201">
        <f t="shared" si="56"/>
        <v>-920.91999999998995</v>
      </c>
      <c r="H963" s="204">
        <f t="shared" si="57"/>
        <v>0</v>
      </c>
      <c r="I963" s="204">
        <f t="shared" si="58"/>
        <v>5303.5</v>
      </c>
      <c r="J963" s="205">
        <f t="shared" si="59"/>
        <v>-920.91999999998995</v>
      </c>
    </row>
    <row r="964" spans="2:10" ht="12.75" customHeight="1" x14ac:dyDescent="0.25">
      <c r="B964" s="198">
        <v>951</v>
      </c>
      <c r="C964" s="199" t="s">
        <v>2049</v>
      </c>
      <c r="D964" s="199"/>
      <c r="E964" s="199" t="s">
        <v>2050</v>
      </c>
      <c r="F964" s="200">
        <v>50.8</v>
      </c>
      <c r="G964" s="201">
        <f t="shared" si="56"/>
        <v>-870.11999999999</v>
      </c>
      <c r="H964" s="204">
        <f t="shared" si="57"/>
        <v>0</v>
      </c>
      <c r="I964" s="204">
        <f t="shared" si="58"/>
        <v>5303.5</v>
      </c>
      <c r="J964" s="205">
        <f t="shared" si="59"/>
        <v>-870.11999999999</v>
      </c>
    </row>
    <row r="965" spans="2:10" ht="12.75" customHeight="1" x14ac:dyDescent="0.25">
      <c r="B965" s="198">
        <v>952</v>
      </c>
      <c r="C965" s="199" t="s">
        <v>2051</v>
      </c>
      <c r="D965" s="199"/>
      <c r="E965" s="199" t="s">
        <v>2052</v>
      </c>
      <c r="F965" s="200">
        <v>1.74</v>
      </c>
      <c r="G965" s="201">
        <f t="shared" si="56"/>
        <v>-868.37999999998999</v>
      </c>
      <c r="H965" s="204">
        <f t="shared" si="57"/>
        <v>0</v>
      </c>
      <c r="I965" s="204">
        <f t="shared" si="58"/>
        <v>5303.5</v>
      </c>
      <c r="J965" s="205">
        <f t="shared" si="59"/>
        <v>-868.37999999998999</v>
      </c>
    </row>
    <row r="966" spans="2:10" ht="12.75" customHeight="1" x14ac:dyDescent="0.25">
      <c r="B966" s="198">
        <v>953</v>
      </c>
      <c r="C966" s="199" t="s">
        <v>2053</v>
      </c>
      <c r="D966" s="199"/>
      <c r="E966" s="199" t="s">
        <v>2054</v>
      </c>
      <c r="F966" s="200">
        <v>11.58</v>
      </c>
      <c r="G966" s="201">
        <f t="shared" si="56"/>
        <v>-856.79999999998995</v>
      </c>
      <c r="H966" s="204">
        <f t="shared" si="57"/>
        <v>0</v>
      </c>
      <c r="I966" s="204">
        <f t="shared" si="58"/>
        <v>5303.5</v>
      </c>
      <c r="J966" s="205">
        <f t="shared" si="59"/>
        <v>-856.79999999998995</v>
      </c>
    </row>
    <row r="967" spans="2:10" ht="12.75" customHeight="1" x14ac:dyDescent="0.25">
      <c r="B967" s="198">
        <v>954</v>
      </c>
      <c r="C967" s="199" t="s">
        <v>2055</v>
      </c>
      <c r="D967" s="199"/>
      <c r="E967" s="199" t="s">
        <v>2056</v>
      </c>
      <c r="F967" s="200">
        <v>10.64</v>
      </c>
      <c r="G967" s="201">
        <f t="shared" si="56"/>
        <v>-846.15999999998996</v>
      </c>
      <c r="H967" s="204">
        <f t="shared" si="57"/>
        <v>0</v>
      </c>
      <c r="I967" s="204">
        <f t="shared" si="58"/>
        <v>5303.5</v>
      </c>
      <c r="J967" s="205">
        <f t="shared" si="59"/>
        <v>-846.15999999998996</v>
      </c>
    </row>
    <row r="968" spans="2:10" ht="12.75" customHeight="1" x14ac:dyDescent="0.25">
      <c r="B968" s="198">
        <v>955</v>
      </c>
      <c r="C968" s="199" t="s">
        <v>2057</v>
      </c>
      <c r="D968" s="199"/>
      <c r="E968" s="199" t="s">
        <v>2058</v>
      </c>
      <c r="F968" s="200">
        <v>5.64</v>
      </c>
      <c r="G968" s="201">
        <f t="shared" si="56"/>
        <v>-840.51999999998998</v>
      </c>
      <c r="H968" s="204">
        <f t="shared" si="57"/>
        <v>0</v>
      </c>
      <c r="I968" s="204">
        <f t="shared" si="58"/>
        <v>5303.5</v>
      </c>
      <c r="J968" s="205">
        <f t="shared" si="59"/>
        <v>-840.51999999998998</v>
      </c>
    </row>
    <row r="969" spans="2:10" ht="12.75" customHeight="1" x14ac:dyDescent="0.25">
      <c r="B969" s="198">
        <v>956</v>
      </c>
      <c r="C969" s="199" t="s">
        <v>2059</v>
      </c>
      <c r="D969" s="199"/>
      <c r="E969" s="199" t="s">
        <v>2060</v>
      </c>
      <c r="F969" s="200">
        <v>5.04</v>
      </c>
      <c r="G969" s="201">
        <f t="shared" si="56"/>
        <v>-835.47999999999001</v>
      </c>
      <c r="H969" s="204">
        <f t="shared" si="57"/>
        <v>0</v>
      </c>
      <c r="I969" s="204">
        <f t="shared" si="58"/>
        <v>5303.5</v>
      </c>
      <c r="J969" s="205">
        <f t="shared" si="59"/>
        <v>-835.47999999999001</v>
      </c>
    </row>
    <row r="970" spans="2:10" ht="12.75" customHeight="1" x14ac:dyDescent="0.25">
      <c r="B970" s="198">
        <v>957</v>
      </c>
      <c r="C970" s="199" t="s">
        <v>2061</v>
      </c>
      <c r="D970" s="199"/>
      <c r="E970" s="199" t="s">
        <v>2062</v>
      </c>
      <c r="F970" s="200">
        <v>4.72</v>
      </c>
      <c r="G970" s="201">
        <f t="shared" si="56"/>
        <v>-830.75999999998999</v>
      </c>
      <c r="H970" s="204">
        <f t="shared" si="57"/>
        <v>0</v>
      </c>
      <c r="I970" s="204">
        <f t="shared" si="58"/>
        <v>5303.5</v>
      </c>
      <c r="J970" s="205">
        <f t="shared" si="59"/>
        <v>-830.75999999998999</v>
      </c>
    </row>
    <row r="971" spans="2:10" ht="12.75" customHeight="1" x14ac:dyDescent="0.25">
      <c r="B971" s="198">
        <v>958</v>
      </c>
      <c r="C971" s="199" t="s">
        <v>2063</v>
      </c>
      <c r="D971" s="199"/>
      <c r="E971" s="199" t="s">
        <v>2064</v>
      </c>
      <c r="F971" s="200">
        <v>16.8</v>
      </c>
      <c r="G971" s="201">
        <f t="shared" si="56"/>
        <v>-813.95999999999003</v>
      </c>
      <c r="H971" s="204">
        <f t="shared" si="57"/>
        <v>0</v>
      </c>
      <c r="I971" s="204">
        <f t="shared" si="58"/>
        <v>5303.5</v>
      </c>
      <c r="J971" s="205">
        <f t="shared" si="59"/>
        <v>-813.95999999999003</v>
      </c>
    </row>
    <row r="972" spans="2:10" ht="12.75" customHeight="1" x14ac:dyDescent="0.25">
      <c r="B972" s="198">
        <v>959</v>
      </c>
      <c r="C972" s="199" t="s">
        <v>2065</v>
      </c>
      <c r="D972" s="199"/>
      <c r="E972" s="199" t="s">
        <v>2066</v>
      </c>
      <c r="F972" s="200">
        <v>40.72</v>
      </c>
      <c r="G972" s="201">
        <f t="shared" si="56"/>
        <v>-773.23999999999</v>
      </c>
      <c r="H972" s="204">
        <f t="shared" si="57"/>
        <v>0</v>
      </c>
      <c r="I972" s="204">
        <f t="shared" si="58"/>
        <v>5303.5</v>
      </c>
      <c r="J972" s="205">
        <f t="shared" si="59"/>
        <v>-773.23999999999</v>
      </c>
    </row>
    <row r="973" spans="2:10" ht="12.75" customHeight="1" x14ac:dyDescent="0.25">
      <c r="B973" s="198">
        <v>960</v>
      </c>
      <c r="C973" s="199" t="s">
        <v>2067</v>
      </c>
      <c r="D973" s="199"/>
      <c r="E973" s="199" t="s">
        <v>2068</v>
      </c>
      <c r="F973" s="200">
        <v>5.04</v>
      </c>
      <c r="G973" s="201">
        <f t="shared" si="56"/>
        <v>-768.19999999999004</v>
      </c>
      <c r="H973" s="204">
        <f t="shared" si="57"/>
        <v>0</v>
      </c>
      <c r="I973" s="204">
        <f t="shared" si="58"/>
        <v>5303.5</v>
      </c>
      <c r="J973" s="205">
        <f t="shared" si="59"/>
        <v>-768.19999999999004</v>
      </c>
    </row>
    <row r="974" spans="2:10" ht="12.75" customHeight="1" x14ac:dyDescent="0.25">
      <c r="B974" s="198">
        <v>961</v>
      </c>
      <c r="C974" s="199" t="s">
        <v>2069</v>
      </c>
      <c r="D974" s="199"/>
      <c r="E974" s="199" t="s">
        <v>2070</v>
      </c>
      <c r="F974" s="200">
        <v>8.5</v>
      </c>
      <c r="G974" s="201">
        <f t="shared" ref="G974:G1037" si="60">F974+J973</f>
        <v>-759.69999999999004</v>
      </c>
      <c r="H974" s="204">
        <f t="shared" ref="H974:H1037" si="61">IF(G974&gt;0,ROUND(G974/I974+0.5,0),0)</f>
        <v>0</v>
      </c>
      <c r="I974" s="204">
        <f t="shared" ref="I974:I1037" si="62">$C$10</f>
        <v>5303.5</v>
      </c>
      <c r="J974" s="205">
        <f t="shared" ref="J974:J1037" si="63">G974-(H974*I974)</f>
        <v>-759.69999999999004</v>
      </c>
    </row>
    <row r="975" spans="2:10" ht="12.75" customHeight="1" x14ac:dyDescent="0.25">
      <c r="B975" s="198">
        <v>962</v>
      </c>
      <c r="C975" s="199" t="s">
        <v>2071</v>
      </c>
      <c r="D975" s="199"/>
      <c r="E975" s="199" t="s">
        <v>2072</v>
      </c>
      <c r="F975" s="200">
        <v>5.04</v>
      </c>
      <c r="G975" s="201">
        <f t="shared" si="60"/>
        <v>-754.65999999999008</v>
      </c>
      <c r="H975" s="204">
        <f t="shared" si="61"/>
        <v>0</v>
      </c>
      <c r="I975" s="204">
        <f t="shared" si="62"/>
        <v>5303.5</v>
      </c>
      <c r="J975" s="205">
        <f t="shared" si="63"/>
        <v>-754.65999999999008</v>
      </c>
    </row>
    <row r="976" spans="2:10" ht="12.75" customHeight="1" x14ac:dyDescent="0.25">
      <c r="B976" s="198">
        <v>963</v>
      </c>
      <c r="C976" s="199" t="s">
        <v>2073</v>
      </c>
      <c r="D976" s="199"/>
      <c r="E976" s="199" t="s">
        <v>2074</v>
      </c>
      <c r="F976" s="200">
        <v>42.79</v>
      </c>
      <c r="G976" s="201">
        <f t="shared" si="60"/>
        <v>-711.86999999999011</v>
      </c>
      <c r="H976" s="204">
        <f t="shared" si="61"/>
        <v>0</v>
      </c>
      <c r="I976" s="204">
        <f t="shared" si="62"/>
        <v>5303.5</v>
      </c>
      <c r="J976" s="205">
        <f t="shared" si="63"/>
        <v>-711.86999999999011</v>
      </c>
    </row>
    <row r="977" spans="2:10" ht="12.75" customHeight="1" x14ac:dyDescent="0.25">
      <c r="B977" s="198">
        <v>964</v>
      </c>
      <c r="C977" s="199" t="s">
        <v>2075</v>
      </c>
      <c r="D977" s="199"/>
      <c r="E977" s="199" t="s">
        <v>2076</v>
      </c>
      <c r="F977" s="200">
        <v>42.48</v>
      </c>
      <c r="G977" s="201">
        <f t="shared" si="60"/>
        <v>-669.3899999999901</v>
      </c>
      <c r="H977" s="204">
        <f t="shared" si="61"/>
        <v>0</v>
      </c>
      <c r="I977" s="204">
        <f t="shared" si="62"/>
        <v>5303.5</v>
      </c>
      <c r="J977" s="205">
        <f t="shared" si="63"/>
        <v>-669.3899999999901</v>
      </c>
    </row>
    <row r="978" spans="2:10" ht="12.75" customHeight="1" x14ac:dyDescent="0.25">
      <c r="B978" s="198">
        <v>965</v>
      </c>
      <c r="C978" s="199" t="s">
        <v>2077</v>
      </c>
      <c r="D978" s="199"/>
      <c r="E978" s="199" t="s">
        <v>2078</v>
      </c>
      <c r="F978" s="200">
        <v>5.86</v>
      </c>
      <c r="G978" s="201">
        <f t="shared" si="60"/>
        <v>-663.52999999999008</v>
      </c>
      <c r="H978" s="204">
        <f t="shared" si="61"/>
        <v>0</v>
      </c>
      <c r="I978" s="204">
        <f t="shared" si="62"/>
        <v>5303.5</v>
      </c>
      <c r="J978" s="205">
        <f t="shared" si="63"/>
        <v>-663.52999999999008</v>
      </c>
    </row>
    <row r="979" spans="2:10" ht="12.75" customHeight="1" x14ac:dyDescent="0.25">
      <c r="B979" s="198">
        <v>966</v>
      </c>
      <c r="C979" s="199" t="s">
        <v>2079</v>
      </c>
      <c r="D979" s="199"/>
      <c r="E979" s="199" t="s">
        <v>2080</v>
      </c>
      <c r="F979" s="200">
        <v>-0.46</v>
      </c>
      <c r="G979" s="201">
        <f t="shared" si="60"/>
        <v>-663.98999999999012</v>
      </c>
      <c r="H979" s="204">
        <f t="shared" si="61"/>
        <v>0</v>
      </c>
      <c r="I979" s="204">
        <f t="shared" si="62"/>
        <v>5303.5</v>
      </c>
      <c r="J979" s="205">
        <f t="shared" si="63"/>
        <v>-663.98999999999012</v>
      </c>
    </row>
    <row r="980" spans="2:10" ht="12.75" customHeight="1" x14ac:dyDescent="0.25">
      <c r="B980" s="198">
        <v>967</v>
      </c>
      <c r="C980" s="199" t="s">
        <v>2081</v>
      </c>
      <c r="D980" s="199"/>
      <c r="E980" s="199" t="s">
        <v>2082</v>
      </c>
      <c r="F980" s="200">
        <v>6.84</v>
      </c>
      <c r="G980" s="201">
        <f t="shared" si="60"/>
        <v>-657.14999999999009</v>
      </c>
      <c r="H980" s="204">
        <f t="shared" si="61"/>
        <v>0</v>
      </c>
      <c r="I980" s="204">
        <f t="shared" si="62"/>
        <v>5303.5</v>
      </c>
      <c r="J980" s="205">
        <f t="shared" si="63"/>
        <v>-657.14999999999009</v>
      </c>
    </row>
    <row r="981" spans="2:10" ht="12.75" customHeight="1" x14ac:dyDescent="0.25">
      <c r="B981" s="198">
        <v>968</v>
      </c>
      <c r="C981" s="199" t="s">
        <v>2083</v>
      </c>
      <c r="D981" s="199"/>
      <c r="E981" s="199" t="s">
        <v>2084</v>
      </c>
      <c r="F981" s="200">
        <v>5.0599999999999996</v>
      </c>
      <c r="G981" s="201">
        <f t="shared" si="60"/>
        <v>-652.08999999999014</v>
      </c>
      <c r="H981" s="204">
        <f t="shared" si="61"/>
        <v>0</v>
      </c>
      <c r="I981" s="204">
        <f t="shared" si="62"/>
        <v>5303.5</v>
      </c>
      <c r="J981" s="205">
        <f t="shared" si="63"/>
        <v>-652.08999999999014</v>
      </c>
    </row>
    <row r="982" spans="2:10" ht="12.75" customHeight="1" x14ac:dyDescent="0.25">
      <c r="B982" s="198">
        <v>969</v>
      </c>
      <c r="C982" s="199" t="s">
        <v>2085</v>
      </c>
      <c r="D982" s="199"/>
      <c r="E982" s="199" t="s">
        <v>2086</v>
      </c>
      <c r="F982" s="200">
        <v>5.04</v>
      </c>
      <c r="G982" s="201">
        <f t="shared" si="60"/>
        <v>-647.04999999999018</v>
      </c>
      <c r="H982" s="204">
        <f t="shared" si="61"/>
        <v>0</v>
      </c>
      <c r="I982" s="204">
        <f t="shared" si="62"/>
        <v>5303.5</v>
      </c>
      <c r="J982" s="205">
        <f t="shared" si="63"/>
        <v>-647.04999999999018</v>
      </c>
    </row>
    <row r="983" spans="2:10" ht="12.75" customHeight="1" x14ac:dyDescent="0.25">
      <c r="B983" s="198">
        <v>970</v>
      </c>
      <c r="C983" s="199" t="s">
        <v>2087</v>
      </c>
      <c r="D983" s="199"/>
      <c r="E983" s="199" t="s">
        <v>2088</v>
      </c>
      <c r="F983" s="200">
        <v>21.3</v>
      </c>
      <c r="G983" s="201">
        <f t="shared" si="60"/>
        <v>-625.74999999999022</v>
      </c>
      <c r="H983" s="204">
        <f t="shared" si="61"/>
        <v>0</v>
      </c>
      <c r="I983" s="204">
        <f t="shared" si="62"/>
        <v>5303.5</v>
      </c>
      <c r="J983" s="205">
        <f t="shared" si="63"/>
        <v>-625.74999999999022</v>
      </c>
    </row>
    <row r="984" spans="2:10" ht="12.75" customHeight="1" x14ac:dyDescent="0.25">
      <c r="B984" s="198">
        <v>971</v>
      </c>
      <c r="C984" s="199" t="s">
        <v>2089</v>
      </c>
      <c r="D984" s="199"/>
      <c r="E984" s="199" t="s">
        <v>2090</v>
      </c>
      <c r="F984" s="200">
        <v>8.2799999999999994</v>
      </c>
      <c r="G984" s="201">
        <f t="shared" si="60"/>
        <v>-617.46999999999025</v>
      </c>
      <c r="H984" s="204">
        <f t="shared" si="61"/>
        <v>0</v>
      </c>
      <c r="I984" s="204">
        <f t="shared" si="62"/>
        <v>5303.5</v>
      </c>
      <c r="J984" s="205">
        <f t="shared" si="63"/>
        <v>-617.46999999999025</v>
      </c>
    </row>
    <row r="985" spans="2:10" ht="12.75" customHeight="1" x14ac:dyDescent="0.25">
      <c r="B985" s="198">
        <v>972</v>
      </c>
      <c r="C985" s="199" t="s">
        <v>2091</v>
      </c>
      <c r="D985" s="199"/>
      <c r="E985" s="199" t="s">
        <v>2092</v>
      </c>
      <c r="F985" s="200">
        <v>50.58</v>
      </c>
      <c r="G985" s="201">
        <f t="shared" si="60"/>
        <v>-566.88999999999021</v>
      </c>
      <c r="H985" s="204">
        <f t="shared" si="61"/>
        <v>0</v>
      </c>
      <c r="I985" s="204">
        <f t="shared" si="62"/>
        <v>5303.5</v>
      </c>
      <c r="J985" s="205">
        <f t="shared" si="63"/>
        <v>-566.88999999999021</v>
      </c>
    </row>
    <row r="986" spans="2:10" ht="12.75" customHeight="1" x14ac:dyDescent="0.25">
      <c r="B986" s="198">
        <v>973</v>
      </c>
      <c r="C986" s="199" t="s">
        <v>2093</v>
      </c>
      <c r="D986" s="199"/>
      <c r="E986" s="199" t="s">
        <v>2094</v>
      </c>
      <c r="F986" s="200">
        <v>56.47</v>
      </c>
      <c r="G986" s="201">
        <f t="shared" si="60"/>
        <v>-510.41999999999018</v>
      </c>
      <c r="H986" s="204">
        <f t="shared" si="61"/>
        <v>0</v>
      </c>
      <c r="I986" s="204">
        <f t="shared" si="62"/>
        <v>5303.5</v>
      </c>
      <c r="J986" s="205">
        <f t="shared" si="63"/>
        <v>-510.41999999999018</v>
      </c>
    </row>
    <row r="987" spans="2:10" ht="12.75" customHeight="1" x14ac:dyDescent="0.25">
      <c r="B987" s="198">
        <v>974</v>
      </c>
      <c r="C987" s="199" t="s">
        <v>2095</v>
      </c>
      <c r="D987" s="199"/>
      <c r="E987" s="199" t="s">
        <v>2096</v>
      </c>
      <c r="F987" s="200">
        <v>20.95</v>
      </c>
      <c r="G987" s="201">
        <f t="shared" si="60"/>
        <v>-489.46999999999019</v>
      </c>
      <c r="H987" s="204">
        <f t="shared" si="61"/>
        <v>0</v>
      </c>
      <c r="I987" s="204">
        <f t="shared" si="62"/>
        <v>5303.5</v>
      </c>
      <c r="J987" s="205">
        <f t="shared" si="63"/>
        <v>-489.46999999999019</v>
      </c>
    </row>
    <row r="988" spans="2:10" ht="12.75" customHeight="1" x14ac:dyDescent="0.25">
      <c r="B988" s="198">
        <v>975</v>
      </c>
      <c r="C988" s="199" t="s">
        <v>2097</v>
      </c>
      <c r="D988" s="199"/>
      <c r="E988" s="199" t="s">
        <v>2098</v>
      </c>
      <c r="F988" s="200">
        <v>19.53</v>
      </c>
      <c r="G988" s="201">
        <f t="shared" si="60"/>
        <v>-469.93999999999016</v>
      </c>
      <c r="H988" s="204">
        <f t="shared" si="61"/>
        <v>0</v>
      </c>
      <c r="I988" s="204">
        <f t="shared" si="62"/>
        <v>5303.5</v>
      </c>
      <c r="J988" s="205">
        <f t="shared" si="63"/>
        <v>-469.93999999999016</v>
      </c>
    </row>
    <row r="989" spans="2:10" ht="12.75" customHeight="1" x14ac:dyDescent="0.25">
      <c r="B989" s="198">
        <v>976</v>
      </c>
      <c r="C989" s="199" t="s">
        <v>2099</v>
      </c>
      <c r="D989" s="199"/>
      <c r="E989" s="199" t="s">
        <v>2100</v>
      </c>
      <c r="F989" s="200">
        <v>5.69</v>
      </c>
      <c r="G989" s="201">
        <f t="shared" si="60"/>
        <v>-464.24999999999017</v>
      </c>
      <c r="H989" s="204">
        <f t="shared" si="61"/>
        <v>0</v>
      </c>
      <c r="I989" s="204">
        <f t="shared" si="62"/>
        <v>5303.5</v>
      </c>
      <c r="J989" s="205">
        <f t="shared" si="63"/>
        <v>-464.24999999999017</v>
      </c>
    </row>
    <row r="990" spans="2:10" ht="12.75" customHeight="1" x14ac:dyDescent="0.25">
      <c r="B990" s="198">
        <v>977</v>
      </c>
      <c r="C990" s="199" t="s">
        <v>2101</v>
      </c>
      <c r="D990" s="199"/>
      <c r="E990" s="199" t="s">
        <v>2102</v>
      </c>
      <c r="F990" s="200">
        <v>3.63</v>
      </c>
      <c r="G990" s="201">
        <f t="shared" si="60"/>
        <v>-460.61999999999017</v>
      </c>
      <c r="H990" s="204">
        <f t="shared" si="61"/>
        <v>0</v>
      </c>
      <c r="I990" s="204">
        <f t="shared" si="62"/>
        <v>5303.5</v>
      </c>
      <c r="J990" s="205">
        <f t="shared" si="63"/>
        <v>-460.61999999999017</v>
      </c>
    </row>
    <row r="991" spans="2:10" ht="12.75" customHeight="1" x14ac:dyDescent="0.25">
      <c r="B991" s="198">
        <v>978</v>
      </c>
      <c r="C991" s="199" t="s">
        <v>2103</v>
      </c>
      <c r="D991" s="199"/>
      <c r="E991" s="199" t="s">
        <v>2104</v>
      </c>
      <c r="F991" s="200">
        <v>2.27</v>
      </c>
      <c r="G991" s="201">
        <f t="shared" si="60"/>
        <v>-458.34999999999019</v>
      </c>
      <c r="H991" s="204">
        <f t="shared" si="61"/>
        <v>0</v>
      </c>
      <c r="I991" s="204">
        <f t="shared" si="62"/>
        <v>5303.5</v>
      </c>
      <c r="J991" s="205">
        <f t="shared" si="63"/>
        <v>-458.34999999999019</v>
      </c>
    </row>
    <row r="992" spans="2:10" ht="12.75" customHeight="1" x14ac:dyDescent="0.25">
      <c r="B992" s="198">
        <v>979</v>
      </c>
      <c r="C992" s="199" t="s">
        <v>2105</v>
      </c>
      <c r="D992" s="199"/>
      <c r="E992" s="199" t="s">
        <v>2106</v>
      </c>
      <c r="F992" s="200">
        <v>3.93</v>
      </c>
      <c r="G992" s="201">
        <f t="shared" si="60"/>
        <v>-454.41999999999018</v>
      </c>
      <c r="H992" s="204">
        <f t="shared" si="61"/>
        <v>0</v>
      </c>
      <c r="I992" s="204">
        <f t="shared" si="62"/>
        <v>5303.5</v>
      </c>
      <c r="J992" s="205">
        <f t="shared" si="63"/>
        <v>-454.41999999999018</v>
      </c>
    </row>
    <row r="993" spans="2:10" ht="12.75" customHeight="1" x14ac:dyDescent="0.25">
      <c r="B993" s="198">
        <v>980</v>
      </c>
      <c r="C993" s="199" t="s">
        <v>2107</v>
      </c>
      <c r="D993" s="199"/>
      <c r="E993" s="199" t="s">
        <v>2108</v>
      </c>
      <c r="F993" s="200">
        <v>3.29</v>
      </c>
      <c r="G993" s="201">
        <f t="shared" si="60"/>
        <v>-451.12999999999016</v>
      </c>
      <c r="H993" s="204">
        <f t="shared" si="61"/>
        <v>0</v>
      </c>
      <c r="I993" s="204">
        <f t="shared" si="62"/>
        <v>5303.5</v>
      </c>
      <c r="J993" s="205">
        <f t="shared" si="63"/>
        <v>-451.12999999999016</v>
      </c>
    </row>
    <row r="994" spans="2:10" ht="12.75" customHeight="1" x14ac:dyDescent="0.25">
      <c r="B994" s="198">
        <v>981</v>
      </c>
      <c r="C994" s="199" t="s">
        <v>2109</v>
      </c>
      <c r="D994" s="199"/>
      <c r="E994" s="199" t="s">
        <v>2110</v>
      </c>
      <c r="F994" s="200">
        <v>1.68</v>
      </c>
      <c r="G994" s="201">
        <f t="shared" si="60"/>
        <v>-449.44999999999015</v>
      </c>
      <c r="H994" s="204">
        <f t="shared" si="61"/>
        <v>0</v>
      </c>
      <c r="I994" s="204">
        <f t="shared" si="62"/>
        <v>5303.5</v>
      </c>
      <c r="J994" s="205">
        <f t="shared" si="63"/>
        <v>-449.44999999999015</v>
      </c>
    </row>
    <row r="995" spans="2:10" ht="12.75" customHeight="1" x14ac:dyDescent="0.25">
      <c r="B995" s="198">
        <v>982</v>
      </c>
      <c r="C995" s="199" t="s">
        <v>2111</v>
      </c>
      <c r="D995" s="199"/>
      <c r="E995" s="199" t="s">
        <v>2112</v>
      </c>
      <c r="F995" s="200">
        <v>5.04</v>
      </c>
      <c r="G995" s="201">
        <f t="shared" si="60"/>
        <v>-444.40999999999013</v>
      </c>
      <c r="H995" s="204">
        <f t="shared" si="61"/>
        <v>0</v>
      </c>
      <c r="I995" s="204">
        <f t="shared" si="62"/>
        <v>5303.5</v>
      </c>
      <c r="J995" s="205">
        <f t="shared" si="63"/>
        <v>-444.40999999999013</v>
      </c>
    </row>
    <row r="996" spans="2:10" ht="12.75" customHeight="1" x14ac:dyDescent="0.25">
      <c r="B996" s="198">
        <v>983</v>
      </c>
      <c r="C996" s="199" t="s">
        <v>2113</v>
      </c>
      <c r="D996" s="199"/>
      <c r="E996" s="199" t="s">
        <v>2114</v>
      </c>
      <c r="F996" s="200">
        <v>23.14</v>
      </c>
      <c r="G996" s="201">
        <f t="shared" si="60"/>
        <v>-421.26999999999015</v>
      </c>
      <c r="H996" s="204">
        <f t="shared" si="61"/>
        <v>0</v>
      </c>
      <c r="I996" s="204">
        <f t="shared" si="62"/>
        <v>5303.5</v>
      </c>
      <c r="J996" s="205">
        <f t="shared" si="63"/>
        <v>-421.26999999999015</v>
      </c>
    </row>
    <row r="997" spans="2:10" ht="12.75" customHeight="1" x14ac:dyDescent="0.25">
      <c r="B997" s="198">
        <v>984</v>
      </c>
      <c r="C997" s="199" t="s">
        <v>2115</v>
      </c>
      <c r="D997" s="199"/>
      <c r="E997" s="199" t="s">
        <v>2116</v>
      </c>
      <c r="F997" s="200">
        <v>5.36</v>
      </c>
      <c r="G997" s="201">
        <f t="shared" si="60"/>
        <v>-415.90999999999013</v>
      </c>
      <c r="H997" s="204">
        <f t="shared" si="61"/>
        <v>0</v>
      </c>
      <c r="I997" s="204">
        <f t="shared" si="62"/>
        <v>5303.5</v>
      </c>
      <c r="J997" s="205">
        <f t="shared" si="63"/>
        <v>-415.90999999999013</v>
      </c>
    </row>
    <row r="998" spans="2:10" ht="12.75" customHeight="1" x14ac:dyDescent="0.25">
      <c r="B998" s="198">
        <v>985</v>
      </c>
      <c r="C998" s="199" t="s">
        <v>2117</v>
      </c>
      <c r="D998" s="199"/>
      <c r="E998" s="199" t="s">
        <v>2118</v>
      </c>
      <c r="F998" s="200">
        <v>16.87</v>
      </c>
      <c r="G998" s="201">
        <f t="shared" si="60"/>
        <v>-399.03999999999013</v>
      </c>
      <c r="H998" s="204">
        <f t="shared" si="61"/>
        <v>0</v>
      </c>
      <c r="I998" s="204">
        <f t="shared" si="62"/>
        <v>5303.5</v>
      </c>
      <c r="J998" s="205">
        <f t="shared" si="63"/>
        <v>-399.03999999999013</v>
      </c>
    </row>
    <row r="999" spans="2:10" ht="12.75" customHeight="1" x14ac:dyDescent="0.25">
      <c r="B999" s="198">
        <v>986</v>
      </c>
      <c r="C999" s="199" t="s">
        <v>2119</v>
      </c>
      <c r="D999" s="199"/>
      <c r="E999" s="199" t="s">
        <v>2120</v>
      </c>
      <c r="F999" s="200">
        <v>16.97</v>
      </c>
      <c r="G999" s="201">
        <f t="shared" si="60"/>
        <v>-382.06999999999016</v>
      </c>
      <c r="H999" s="204">
        <f t="shared" si="61"/>
        <v>0</v>
      </c>
      <c r="I999" s="204">
        <f t="shared" si="62"/>
        <v>5303.5</v>
      </c>
      <c r="J999" s="205">
        <f t="shared" si="63"/>
        <v>-382.06999999999016</v>
      </c>
    </row>
    <row r="1000" spans="2:10" ht="12.75" customHeight="1" x14ac:dyDescent="0.25">
      <c r="B1000" s="198">
        <v>987</v>
      </c>
      <c r="C1000" s="199" t="s">
        <v>2121</v>
      </c>
      <c r="D1000" s="199"/>
      <c r="E1000" s="199" t="s">
        <v>2122</v>
      </c>
      <c r="F1000" s="200">
        <v>3.84</v>
      </c>
      <c r="G1000" s="201">
        <f t="shared" si="60"/>
        <v>-378.22999999999018</v>
      </c>
      <c r="H1000" s="204">
        <f t="shared" si="61"/>
        <v>0</v>
      </c>
      <c r="I1000" s="204">
        <f t="shared" si="62"/>
        <v>5303.5</v>
      </c>
      <c r="J1000" s="205">
        <f t="shared" si="63"/>
        <v>-378.22999999999018</v>
      </c>
    </row>
    <row r="1001" spans="2:10" ht="12.75" customHeight="1" x14ac:dyDescent="0.25">
      <c r="B1001" s="198">
        <v>988</v>
      </c>
      <c r="C1001" s="199" t="s">
        <v>2123</v>
      </c>
      <c r="D1001" s="199"/>
      <c r="E1001" s="199" t="s">
        <v>2124</v>
      </c>
      <c r="F1001" s="200">
        <v>6.93</v>
      </c>
      <c r="G1001" s="201">
        <f t="shared" si="60"/>
        <v>-371.29999999999018</v>
      </c>
      <c r="H1001" s="204">
        <f t="shared" si="61"/>
        <v>0</v>
      </c>
      <c r="I1001" s="204">
        <f t="shared" si="62"/>
        <v>5303.5</v>
      </c>
      <c r="J1001" s="205">
        <f t="shared" si="63"/>
        <v>-371.29999999999018</v>
      </c>
    </row>
    <row r="1002" spans="2:10" ht="12.75" customHeight="1" x14ac:dyDescent="0.25">
      <c r="B1002" s="198">
        <v>989</v>
      </c>
      <c r="C1002" s="199" t="s">
        <v>2125</v>
      </c>
      <c r="D1002" s="199"/>
      <c r="E1002" s="199" t="s">
        <v>2126</v>
      </c>
      <c r="F1002" s="200">
        <v>3.86</v>
      </c>
      <c r="G1002" s="201">
        <f t="shared" si="60"/>
        <v>-367.43999999999016</v>
      </c>
      <c r="H1002" s="204">
        <f t="shared" si="61"/>
        <v>0</v>
      </c>
      <c r="I1002" s="204">
        <f t="shared" si="62"/>
        <v>5303.5</v>
      </c>
      <c r="J1002" s="205">
        <f t="shared" si="63"/>
        <v>-367.43999999999016</v>
      </c>
    </row>
    <row r="1003" spans="2:10" ht="12.75" customHeight="1" x14ac:dyDescent="0.25">
      <c r="B1003" s="198">
        <v>990</v>
      </c>
      <c r="C1003" s="199" t="s">
        <v>2127</v>
      </c>
      <c r="D1003" s="199"/>
      <c r="E1003" s="199" t="s">
        <v>2128</v>
      </c>
      <c r="F1003" s="200">
        <v>3.38</v>
      </c>
      <c r="G1003" s="201">
        <f t="shared" si="60"/>
        <v>-364.05999999999017</v>
      </c>
      <c r="H1003" s="204">
        <f t="shared" si="61"/>
        <v>0</v>
      </c>
      <c r="I1003" s="204">
        <f t="shared" si="62"/>
        <v>5303.5</v>
      </c>
      <c r="J1003" s="205">
        <f t="shared" si="63"/>
        <v>-364.05999999999017</v>
      </c>
    </row>
    <row r="1004" spans="2:10" ht="12.75" customHeight="1" x14ac:dyDescent="0.25">
      <c r="B1004" s="198">
        <v>991</v>
      </c>
      <c r="C1004" s="199" t="s">
        <v>2129</v>
      </c>
      <c r="D1004" s="199"/>
      <c r="E1004" s="199" t="s">
        <v>2130</v>
      </c>
      <c r="F1004" s="200">
        <v>4.79</v>
      </c>
      <c r="G1004" s="201">
        <f t="shared" si="60"/>
        <v>-359.26999999999015</v>
      </c>
      <c r="H1004" s="204">
        <f t="shared" si="61"/>
        <v>0</v>
      </c>
      <c r="I1004" s="204">
        <f t="shared" si="62"/>
        <v>5303.5</v>
      </c>
      <c r="J1004" s="205">
        <f t="shared" si="63"/>
        <v>-359.26999999999015</v>
      </c>
    </row>
    <row r="1005" spans="2:10" ht="12.75" customHeight="1" x14ac:dyDescent="0.25">
      <c r="B1005" s="198">
        <v>992</v>
      </c>
      <c r="C1005" s="199" t="s">
        <v>2131</v>
      </c>
      <c r="D1005" s="199"/>
      <c r="E1005" s="199" t="s">
        <v>2132</v>
      </c>
      <c r="F1005" s="200">
        <v>8.0500000000000007</v>
      </c>
      <c r="G1005" s="201">
        <f t="shared" si="60"/>
        <v>-351.21999999999014</v>
      </c>
      <c r="H1005" s="204">
        <f t="shared" si="61"/>
        <v>0</v>
      </c>
      <c r="I1005" s="204">
        <f t="shared" si="62"/>
        <v>5303.5</v>
      </c>
      <c r="J1005" s="205">
        <f t="shared" si="63"/>
        <v>-351.21999999999014</v>
      </c>
    </row>
    <row r="1006" spans="2:10" ht="12.75" customHeight="1" x14ac:dyDescent="0.25">
      <c r="B1006" s="198">
        <v>993</v>
      </c>
      <c r="C1006" s="199" t="s">
        <v>2133</v>
      </c>
      <c r="D1006" s="199"/>
      <c r="E1006" s="199" t="s">
        <v>2134</v>
      </c>
      <c r="F1006" s="200">
        <v>2</v>
      </c>
      <c r="G1006" s="201">
        <f t="shared" si="60"/>
        <v>-349.21999999999014</v>
      </c>
      <c r="H1006" s="204">
        <f t="shared" si="61"/>
        <v>0</v>
      </c>
      <c r="I1006" s="204">
        <f t="shared" si="62"/>
        <v>5303.5</v>
      </c>
      <c r="J1006" s="205">
        <f t="shared" si="63"/>
        <v>-349.21999999999014</v>
      </c>
    </row>
    <row r="1007" spans="2:10" ht="12.75" customHeight="1" x14ac:dyDescent="0.25">
      <c r="B1007" s="198">
        <v>994</v>
      </c>
      <c r="C1007" s="199" t="s">
        <v>2135</v>
      </c>
      <c r="D1007" s="199"/>
      <c r="E1007" s="199" t="s">
        <v>2136</v>
      </c>
      <c r="F1007" s="200">
        <v>12.03</v>
      </c>
      <c r="G1007" s="201">
        <f t="shared" si="60"/>
        <v>-337.18999999999016</v>
      </c>
      <c r="H1007" s="204">
        <f t="shared" si="61"/>
        <v>0</v>
      </c>
      <c r="I1007" s="204">
        <f t="shared" si="62"/>
        <v>5303.5</v>
      </c>
      <c r="J1007" s="205">
        <f t="shared" si="63"/>
        <v>-337.18999999999016</v>
      </c>
    </row>
    <row r="1008" spans="2:10" ht="12.75" customHeight="1" x14ac:dyDescent="0.25">
      <c r="B1008" s="198">
        <v>995</v>
      </c>
      <c r="C1008" s="199" t="s">
        <v>2137</v>
      </c>
      <c r="D1008" s="199"/>
      <c r="E1008" s="199" t="s">
        <v>2138</v>
      </c>
      <c r="F1008" s="200">
        <v>0.53</v>
      </c>
      <c r="G1008" s="201">
        <f t="shared" si="60"/>
        <v>-336.65999999999019</v>
      </c>
      <c r="H1008" s="204">
        <f t="shared" si="61"/>
        <v>0</v>
      </c>
      <c r="I1008" s="204">
        <f t="shared" si="62"/>
        <v>5303.5</v>
      </c>
      <c r="J1008" s="205">
        <f t="shared" si="63"/>
        <v>-336.65999999999019</v>
      </c>
    </row>
    <row r="1009" spans="2:10" ht="12.75" customHeight="1" x14ac:dyDescent="0.25">
      <c r="B1009" s="198">
        <v>996</v>
      </c>
      <c r="C1009" s="199" t="s">
        <v>2139</v>
      </c>
      <c r="D1009" s="199"/>
      <c r="E1009" s="199" t="s">
        <v>2140</v>
      </c>
      <c r="F1009" s="200">
        <v>6.94</v>
      </c>
      <c r="G1009" s="201">
        <f t="shared" si="60"/>
        <v>-329.71999999999019</v>
      </c>
      <c r="H1009" s="204">
        <f t="shared" si="61"/>
        <v>0</v>
      </c>
      <c r="I1009" s="204">
        <f t="shared" si="62"/>
        <v>5303.5</v>
      </c>
      <c r="J1009" s="205">
        <f t="shared" si="63"/>
        <v>-329.71999999999019</v>
      </c>
    </row>
    <row r="1010" spans="2:10" ht="12.75" customHeight="1" x14ac:dyDescent="0.25">
      <c r="B1010" s="198">
        <v>997</v>
      </c>
      <c r="C1010" s="199" t="s">
        <v>2141</v>
      </c>
      <c r="D1010" s="199"/>
      <c r="E1010" s="199" t="s">
        <v>2142</v>
      </c>
      <c r="F1010" s="200">
        <v>3.6</v>
      </c>
      <c r="G1010" s="201">
        <f t="shared" si="60"/>
        <v>-326.11999999999017</v>
      </c>
      <c r="H1010" s="204">
        <f t="shared" si="61"/>
        <v>0</v>
      </c>
      <c r="I1010" s="204">
        <f t="shared" si="62"/>
        <v>5303.5</v>
      </c>
      <c r="J1010" s="205">
        <f t="shared" si="63"/>
        <v>-326.11999999999017</v>
      </c>
    </row>
    <row r="1011" spans="2:10" ht="12.75" customHeight="1" x14ac:dyDescent="0.25">
      <c r="B1011" s="198">
        <v>998</v>
      </c>
      <c r="C1011" s="199" t="s">
        <v>2143</v>
      </c>
      <c r="D1011" s="199"/>
      <c r="E1011" s="199" t="s">
        <v>2144</v>
      </c>
      <c r="F1011" s="200">
        <v>8.3800000000000008</v>
      </c>
      <c r="G1011" s="201">
        <f t="shared" si="60"/>
        <v>-317.73999999999018</v>
      </c>
      <c r="H1011" s="204">
        <f t="shared" si="61"/>
        <v>0</v>
      </c>
      <c r="I1011" s="204">
        <f t="shared" si="62"/>
        <v>5303.5</v>
      </c>
      <c r="J1011" s="205">
        <f t="shared" si="63"/>
        <v>-317.73999999999018</v>
      </c>
    </row>
    <row r="1012" spans="2:10" ht="12.75" customHeight="1" x14ac:dyDescent="0.25">
      <c r="B1012" s="198">
        <v>999</v>
      </c>
      <c r="C1012" s="199" t="s">
        <v>2145</v>
      </c>
      <c r="D1012" s="199"/>
      <c r="E1012" s="199" t="s">
        <v>2146</v>
      </c>
      <c r="F1012" s="200">
        <v>20.91</v>
      </c>
      <c r="G1012" s="201">
        <f t="shared" si="60"/>
        <v>-296.82999999999015</v>
      </c>
      <c r="H1012" s="204">
        <f t="shared" si="61"/>
        <v>0</v>
      </c>
      <c r="I1012" s="204">
        <f t="shared" si="62"/>
        <v>5303.5</v>
      </c>
      <c r="J1012" s="205">
        <f t="shared" si="63"/>
        <v>-296.82999999999015</v>
      </c>
    </row>
    <row r="1013" spans="2:10" ht="12.75" customHeight="1" x14ac:dyDescent="0.25">
      <c r="B1013" s="198">
        <v>1000</v>
      </c>
      <c r="C1013" s="199" t="s">
        <v>2147</v>
      </c>
      <c r="D1013" s="199"/>
      <c r="E1013" s="199" t="s">
        <v>2148</v>
      </c>
      <c r="F1013" s="200">
        <v>2.12</v>
      </c>
      <c r="G1013" s="201">
        <f t="shared" si="60"/>
        <v>-294.70999999999015</v>
      </c>
      <c r="H1013" s="204">
        <f t="shared" si="61"/>
        <v>0</v>
      </c>
      <c r="I1013" s="204">
        <f t="shared" si="62"/>
        <v>5303.5</v>
      </c>
      <c r="J1013" s="205">
        <f t="shared" si="63"/>
        <v>-294.70999999999015</v>
      </c>
    </row>
    <row r="1014" spans="2:10" ht="12.75" customHeight="1" x14ac:dyDescent="0.25">
      <c r="B1014" s="198">
        <v>1001</v>
      </c>
      <c r="C1014" s="199" t="s">
        <v>2149</v>
      </c>
      <c r="D1014" s="199"/>
      <c r="E1014" s="199" t="s">
        <v>2150</v>
      </c>
      <c r="F1014" s="200">
        <v>3.6</v>
      </c>
      <c r="G1014" s="201">
        <f t="shared" si="60"/>
        <v>-291.10999999999012</v>
      </c>
      <c r="H1014" s="204">
        <f t="shared" si="61"/>
        <v>0</v>
      </c>
      <c r="I1014" s="204">
        <f t="shared" si="62"/>
        <v>5303.5</v>
      </c>
      <c r="J1014" s="205">
        <f t="shared" si="63"/>
        <v>-291.10999999999012</v>
      </c>
    </row>
    <row r="1015" spans="2:10" ht="12.75" customHeight="1" x14ac:dyDescent="0.25">
      <c r="B1015" s="198">
        <v>1002</v>
      </c>
      <c r="C1015" s="199" t="s">
        <v>2151</v>
      </c>
      <c r="D1015" s="199"/>
      <c r="E1015" s="199" t="s">
        <v>2152</v>
      </c>
      <c r="F1015" s="200">
        <v>1.18</v>
      </c>
      <c r="G1015" s="201">
        <f t="shared" si="60"/>
        <v>-289.92999999999012</v>
      </c>
      <c r="H1015" s="204">
        <f t="shared" si="61"/>
        <v>0</v>
      </c>
      <c r="I1015" s="204">
        <f t="shared" si="62"/>
        <v>5303.5</v>
      </c>
      <c r="J1015" s="205">
        <f t="shared" si="63"/>
        <v>-289.92999999999012</v>
      </c>
    </row>
    <row r="1016" spans="2:10" ht="12.75" customHeight="1" x14ac:dyDescent="0.25">
      <c r="B1016" s="198">
        <v>1003</v>
      </c>
      <c r="C1016" s="199" t="s">
        <v>2153</v>
      </c>
      <c r="D1016" s="199"/>
      <c r="E1016" s="199" t="s">
        <v>2154</v>
      </c>
      <c r="F1016" s="200">
        <v>16.809999999999999</v>
      </c>
      <c r="G1016" s="201">
        <f t="shared" si="60"/>
        <v>-273.11999999999011</v>
      </c>
      <c r="H1016" s="204">
        <f t="shared" si="61"/>
        <v>0</v>
      </c>
      <c r="I1016" s="204">
        <f t="shared" si="62"/>
        <v>5303.5</v>
      </c>
      <c r="J1016" s="205">
        <f t="shared" si="63"/>
        <v>-273.11999999999011</v>
      </c>
    </row>
    <row r="1017" spans="2:10" ht="12.75" customHeight="1" x14ac:dyDescent="0.25">
      <c r="B1017" s="198">
        <v>1004</v>
      </c>
      <c r="C1017" s="199" t="s">
        <v>2155</v>
      </c>
      <c r="D1017" s="199"/>
      <c r="E1017" s="199" t="s">
        <v>2156</v>
      </c>
      <c r="F1017" s="200">
        <v>21.21</v>
      </c>
      <c r="G1017" s="201">
        <f t="shared" si="60"/>
        <v>-251.90999999999011</v>
      </c>
      <c r="H1017" s="204">
        <f t="shared" si="61"/>
        <v>0</v>
      </c>
      <c r="I1017" s="204">
        <f t="shared" si="62"/>
        <v>5303.5</v>
      </c>
      <c r="J1017" s="205">
        <f t="shared" si="63"/>
        <v>-251.90999999999011</v>
      </c>
    </row>
    <row r="1018" spans="2:10" ht="12.75" customHeight="1" x14ac:dyDescent="0.25">
      <c r="B1018" s="198">
        <v>1005</v>
      </c>
      <c r="C1018" s="199" t="s">
        <v>2157</v>
      </c>
      <c r="D1018" s="199"/>
      <c r="E1018" s="199" t="s">
        <v>2158</v>
      </c>
      <c r="F1018" s="200">
        <v>20.82</v>
      </c>
      <c r="G1018" s="201">
        <f t="shared" si="60"/>
        <v>-231.08999999999011</v>
      </c>
      <c r="H1018" s="204">
        <f t="shared" si="61"/>
        <v>0</v>
      </c>
      <c r="I1018" s="204">
        <f t="shared" si="62"/>
        <v>5303.5</v>
      </c>
      <c r="J1018" s="205">
        <f t="shared" si="63"/>
        <v>-231.08999999999011</v>
      </c>
    </row>
    <row r="1019" spans="2:10" ht="12.75" customHeight="1" x14ac:dyDescent="0.25">
      <c r="B1019" s="198">
        <v>1006</v>
      </c>
      <c r="C1019" s="199" t="s">
        <v>2159</v>
      </c>
      <c r="D1019" s="199"/>
      <c r="E1019" s="199" t="s">
        <v>2160</v>
      </c>
      <c r="F1019" s="200">
        <v>49.01</v>
      </c>
      <c r="G1019" s="201">
        <f t="shared" si="60"/>
        <v>-182.07999999999012</v>
      </c>
      <c r="H1019" s="204">
        <f t="shared" si="61"/>
        <v>0</v>
      </c>
      <c r="I1019" s="204">
        <f t="shared" si="62"/>
        <v>5303.5</v>
      </c>
      <c r="J1019" s="205">
        <f t="shared" si="63"/>
        <v>-182.07999999999012</v>
      </c>
    </row>
    <row r="1020" spans="2:10" ht="12.75" customHeight="1" x14ac:dyDescent="0.25">
      <c r="B1020" s="198">
        <v>1007</v>
      </c>
      <c r="C1020" s="199" t="s">
        <v>2161</v>
      </c>
      <c r="D1020" s="199"/>
      <c r="E1020" s="199" t="s">
        <v>2162</v>
      </c>
      <c r="F1020" s="200">
        <v>21</v>
      </c>
      <c r="G1020" s="201">
        <f t="shared" si="60"/>
        <v>-161.07999999999012</v>
      </c>
      <c r="H1020" s="204">
        <f t="shared" si="61"/>
        <v>0</v>
      </c>
      <c r="I1020" s="204">
        <f t="shared" si="62"/>
        <v>5303.5</v>
      </c>
      <c r="J1020" s="205">
        <f t="shared" si="63"/>
        <v>-161.07999999999012</v>
      </c>
    </row>
    <row r="1021" spans="2:10" ht="12.75" customHeight="1" x14ac:dyDescent="0.25">
      <c r="B1021" s="198">
        <v>1008</v>
      </c>
      <c r="C1021" s="199" t="s">
        <v>2163</v>
      </c>
      <c r="D1021" s="199"/>
      <c r="E1021" s="199" t="s">
        <v>2164</v>
      </c>
      <c r="F1021" s="200">
        <v>15.62</v>
      </c>
      <c r="G1021" s="201">
        <f t="shared" si="60"/>
        <v>-145.45999999999012</v>
      </c>
      <c r="H1021" s="204">
        <f t="shared" si="61"/>
        <v>0</v>
      </c>
      <c r="I1021" s="204">
        <f t="shared" si="62"/>
        <v>5303.5</v>
      </c>
      <c r="J1021" s="205">
        <f t="shared" si="63"/>
        <v>-145.45999999999012</v>
      </c>
    </row>
    <row r="1022" spans="2:10" ht="12.75" customHeight="1" x14ac:dyDescent="0.25">
      <c r="B1022" s="198">
        <v>1009</v>
      </c>
      <c r="C1022" s="199" t="s">
        <v>2165</v>
      </c>
      <c r="D1022" s="199"/>
      <c r="E1022" s="199" t="s">
        <v>2166</v>
      </c>
      <c r="F1022" s="200">
        <v>21.68</v>
      </c>
      <c r="G1022" s="201">
        <f t="shared" si="60"/>
        <v>-123.77999999999011</v>
      </c>
      <c r="H1022" s="204">
        <f t="shared" si="61"/>
        <v>0</v>
      </c>
      <c r="I1022" s="204">
        <f t="shared" si="62"/>
        <v>5303.5</v>
      </c>
      <c r="J1022" s="205">
        <f t="shared" si="63"/>
        <v>-123.77999999999011</v>
      </c>
    </row>
    <row r="1023" spans="2:10" ht="12.75" customHeight="1" x14ac:dyDescent="0.25">
      <c r="B1023" s="198">
        <v>1010</v>
      </c>
      <c r="C1023" s="199" t="s">
        <v>2167</v>
      </c>
      <c r="D1023" s="199"/>
      <c r="E1023" s="199" t="s">
        <v>2168</v>
      </c>
      <c r="F1023" s="200">
        <v>69.040000000000006</v>
      </c>
      <c r="G1023" s="201">
        <f t="shared" si="60"/>
        <v>-54.739999999990104</v>
      </c>
      <c r="H1023" s="204">
        <f t="shared" si="61"/>
        <v>0</v>
      </c>
      <c r="I1023" s="204">
        <f t="shared" si="62"/>
        <v>5303.5</v>
      </c>
      <c r="J1023" s="205">
        <f t="shared" si="63"/>
        <v>-54.739999999990104</v>
      </c>
    </row>
    <row r="1024" spans="2:10" ht="12.75" customHeight="1" x14ac:dyDescent="0.25">
      <c r="B1024" s="198">
        <v>1011</v>
      </c>
      <c r="C1024" s="199" t="s">
        <v>2169</v>
      </c>
      <c r="D1024" s="199"/>
      <c r="E1024" s="199" t="s">
        <v>2170</v>
      </c>
      <c r="F1024" s="200">
        <v>36.090000000000003</v>
      </c>
      <c r="G1024" s="201">
        <f t="shared" si="60"/>
        <v>-18.649999999990101</v>
      </c>
      <c r="H1024" s="204">
        <f t="shared" si="61"/>
        <v>0</v>
      </c>
      <c r="I1024" s="204">
        <f t="shared" si="62"/>
        <v>5303.5</v>
      </c>
      <c r="J1024" s="205">
        <f t="shared" si="63"/>
        <v>-18.649999999990101</v>
      </c>
    </row>
    <row r="1025" spans="2:10" ht="12.75" customHeight="1" x14ac:dyDescent="0.25">
      <c r="B1025" s="198">
        <v>1012</v>
      </c>
      <c r="C1025" s="199" t="s">
        <v>2171</v>
      </c>
      <c r="D1025" s="199"/>
      <c r="E1025" s="199" t="s">
        <v>2172</v>
      </c>
      <c r="F1025" s="200">
        <v>31.86</v>
      </c>
      <c r="G1025" s="201">
        <f t="shared" si="60"/>
        <v>13.210000000009899</v>
      </c>
      <c r="H1025" s="204">
        <f t="shared" si="61"/>
        <v>1</v>
      </c>
      <c r="I1025" s="204">
        <f t="shared" si="62"/>
        <v>5303.5</v>
      </c>
      <c r="J1025" s="205">
        <f t="shared" si="63"/>
        <v>-5290.28999999999</v>
      </c>
    </row>
    <row r="1026" spans="2:10" ht="12.75" customHeight="1" x14ac:dyDescent="0.25">
      <c r="B1026" s="198">
        <v>1013</v>
      </c>
      <c r="C1026" s="199" t="s">
        <v>2173</v>
      </c>
      <c r="D1026" s="199"/>
      <c r="E1026" s="199" t="s">
        <v>2174</v>
      </c>
      <c r="F1026" s="200">
        <v>56.41</v>
      </c>
      <c r="G1026" s="201">
        <f t="shared" si="60"/>
        <v>-5233.8799999999901</v>
      </c>
      <c r="H1026" s="204">
        <f t="shared" si="61"/>
        <v>0</v>
      </c>
      <c r="I1026" s="204">
        <f t="shared" si="62"/>
        <v>5303.5</v>
      </c>
      <c r="J1026" s="205">
        <f t="shared" si="63"/>
        <v>-5233.8799999999901</v>
      </c>
    </row>
    <row r="1027" spans="2:10" ht="12.75" customHeight="1" x14ac:dyDescent="0.25">
      <c r="B1027" s="198">
        <v>1014</v>
      </c>
      <c r="C1027" s="199" t="s">
        <v>2175</v>
      </c>
      <c r="D1027" s="199"/>
      <c r="E1027" s="199" t="s">
        <v>2176</v>
      </c>
      <c r="F1027" s="200">
        <v>1.68</v>
      </c>
      <c r="G1027" s="201">
        <f t="shared" si="60"/>
        <v>-5232.1999999999898</v>
      </c>
      <c r="H1027" s="204">
        <f t="shared" si="61"/>
        <v>0</v>
      </c>
      <c r="I1027" s="204">
        <f t="shared" si="62"/>
        <v>5303.5</v>
      </c>
      <c r="J1027" s="205">
        <f t="shared" si="63"/>
        <v>-5232.1999999999898</v>
      </c>
    </row>
    <row r="1028" spans="2:10" ht="12.75" customHeight="1" x14ac:dyDescent="0.25">
      <c r="B1028" s="198">
        <v>1015</v>
      </c>
      <c r="C1028" s="199" t="s">
        <v>2177</v>
      </c>
      <c r="D1028" s="199"/>
      <c r="E1028" s="199" t="s">
        <v>2178</v>
      </c>
      <c r="F1028" s="200">
        <v>1.68</v>
      </c>
      <c r="G1028" s="201">
        <f t="shared" si="60"/>
        <v>-5230.5199999999895</v>
      </c>
      <c r="H1028" s="204">
        <f t="shared" si="61"/>
        <v>0</v>
      </c>
      <c r="I1028" s="204">
        <f t="shared" si="62"/>
        <v>5303.5</v>
      </c>
      <c r="J1028" s="205">
        <f t="shared" si="63"/>
        <v>-5230.5199999999895</v>
      </c>
    </row>
    <row r="1029" spans="2:10" ht="12.75" customHeight="1" x14ac:dyDescent="0.25">
      <c r="B1029" s="198">
        <v>1016</v>
      </c>
      <c r="C1029" s="199" t="s">
        <v>2179</v>
      </c>
      <c r="D1029" s="199"/>
      <c r="E1029" s="199" t="s">
        <v>2180</v>
      </c>
      <c r="F1029" s="200">
        <v>31.95</v>
      </c>
      <c r="G1029" s="201">
        <f t="shared" si="60"/>
        <v>-5198.5699999999897</v>
      </c>
      <c r="H1029" s="204">
        <f t="shared" si="61"/>
        <v>0</v>
      </c>
      <c r="I1029" s="204">
        <f t="shared" si="62"/>
        <v>5303.5</v>
      </c>
      <c r="J1029" s="205">
        <f t="shared" si="63"/>
        <v>-5198.5699999999897</v>
      </c>
    </row>
    <row r="1030" spans="2:10" ht="12.75" customHeight="1" x14ac:dyDescent="0.25">
      <c r="B1030" s="198">
        <v>1017</v>
      </c>
      <c r="C1030" s="199" t="s">
        <v>2181</v>
      </c>
      <c r="D1030" s="199"/>
      <c r="E1030" s="199" t="s">
        <v>2182</v>
      </c>
      <c r="F1030" s="200">
        <v>6.3</v>
      </c>
      <c r="G1030" s="201">
        <f t="shared" si="60"/>
        <v>-5192.2699999999895</v>
      </c>
      <c r="H1030" s="204">
        <f t="shared" si="61"/>
        <v>0</v>
      </c>
      <c r="I1030" s="204">
        <f t="shared" si="62"/>
        <v>5303.5</v>
      </c>
      <c r="J1030" s="205">
        <f t="shared" si="63"/>
        <v>-5192.2699999999895</v>
      </c>
    </row>
    <row r="1031" spans="2:10" ht="12.75" customHeight="1" x14ac:dyDescent="0.25">
      <c r="B1031" s="198">
        <v>1018</v>
      </c>
      <c r="C1031" s="199" t="s">
        <v>2183</v>
      </c>
      <c r="D1031" s="199"/>
      <c r="E1031" s="199" t="s">
        <v>2184</v>
      </c>
      <c r="F1031" s="200">
        <v>14</v>
      </c>
      <c r="G1031" s="201">
        <f t="shared" si="60"/>
        <v>-5178.2699999999895</v>
      </c>
      <c r="H1031" s="204">
        <f t="shared" si="61"/>
        <v>0</v>
      </c>
      <c r="I1031" s="204">
        <f t="shared" si="62"/>
        <v>5303.5</v>
      </c>
      <c r="J1031" s="205">
        <f t="shared" si="63"/>
        <v>-5178.2699999999895</v>
      </c>
    </row>
    <row r="1032" spans="2:10" ht="12.75" customHeight="1" x14ac:dyDescent="0.25">
      <c r="B1032" s="198">
        <v>1019</v>
      </c>
      <c r="C1032" s="199" t="s">
        <v>2185</v>
      </c>
      <c r="D1032" s="199"/>
      <c r="E1032" s="199" t="s">
        <v>2186</v>
      </c>
      <c r="F1032" s="200">
        <v>4.79</v>
      </c>
      <c r="G1032" s="201">
        <f t="shared" si="60"/>
        <v>-5173.4799999999896</v>
      </c>
      <c r="H1032" s="204">
        <f t="shared" si="61"/>
        <v>0</v>
      </c>
      <c r="I1032" s="204">
        <f t="shared" si="62"/>
        <v>5303.5</v>
      </c>
      <c r="J1032" s="205">
        <f t="shared" si="63"/>
        <v>-5173.4799999999896</v>
      </c>
    </row>
    <row r="1033" spans="2:10" ht="12.75" customHeight="1" x14ac:dyDescent="0.25">
      <c r="B1033" s="198">
        <v>1020</v>
      </c>
      <c r="C1033" s="199" t="s">
        <v>2187</v>
      </c>
      <c r="D1033" s="199"/>
      <c r="E1033" s="199" t="s">
        <v>2188</v>
      </c>
      <c r="F1033" s="200">
        <v>14.15</v>
      </c>
      <c r="G1033" s="201">
        <f t="shared" si="60"/>
        <v>-5159.3299999999899</v>
      </c>
      <c r="H1033" s="204">
        <f t="shared" si="61"/>
        <v>0</v>
      </c>
      <c r="I1033" s="204">
        <f t="shared" si="62"/>
        <v>5303.5</v>
      </c>
      <c r="J1033" s="205">
        <f t="shared" si="63"/>
        <v>-5159.3299999999899</v>
      </c>
    </row>
    <row r="1034" spans="2:10" ht="12.75" customHeight="1" x14ac:dyDescent="0.25">
      <c r="B1034" s="198">
        <v>1021</v>
      </c>
      <c r="C1034" s="199" t="s">
        <v>2189</v>
      </c>
      <c r="D1034" s="199"/>
      <c r="E1034" s="199" t="s">
        <v>2190</v>
      </c>
      <c r="F1034" s="200">
        <v>1.97</v>
      </c>
      <c r="G1034" s="201">
        <f t="shared" si="60"/>
        <v>-5157.3599999999897</v>
      </c>
      <c r="H1034" s="204">
        <f t="shared" si="61"/>
        <v>0</v>
      </c>
      <c r="I1034" s="204">
        <f t="shared" si="62"/>
        <v>5303.5</v>
      </c>
      <c r="J1034" s="205">
        <f t="shared" si="63"/>
        <v>-5157.3599999999897</v>
      </c>
    </row>
    <row r="1035" spans="2:10" ht="12.75" customHeight="1" x14ac:dyDescent="0.25">
      <c r="B1035" s="198">
        <v>1022</v>
      </c>
      <c r="C1035" s="199" t="s">
        <v>2191</v>
      </c>
      <c r="D1035" s="199"/>
      <c r="E1035" s="199" t="s">
        <v>2192</v>
      </c>
      <c r="F1035" s="200">
        <v>2.82</v>
      </c>
      <c r="G1035" s="201">
        <f t="shared" si="60"/>
        <v>-5154.53999999999</v>
      </c>
      <c r="H1035" s="204">
        <f t="shared" si="61"/>
        <v>0</v>
      </c>
      <c r="I1035" s="204">
        <f t="shared" si="62"/>
        <v>5303.5</v>
      </c>
      <c r="J1035" s="205">
        <f t="shared" si="63"/>
        <v>-5154.53999999999</v>
      </c>
    </row>
    <row r="1036" spans="2:10" ht="12.75" customHeight="1" x14ac:dyDescent="0.25">
      <c r="B1036" s="198">
        <v>1023</v>
      </c>
      <c r="C1036" s="199" t="s">
        <v>2193</v>
      </c>
      <c r="D1036" s="199"/>
      <c r="E1036" s="199" t="s">
        <v>2194</v>
      </c>
      <c r="F1036" s="200">
        <v>23.83</v>
      </c>
      <c r="G1036" s="201">
        <f t="shared" si="60"/>
        <v>-5130.70999999999</v>
      </c>
      <c r="H1036" s="204">
        <f t="shared" si="61"/>
        <v>0</v>
      </c>
      <c r="I1036" s="204">
        <f t="shared" si="62"/>
        <v>5303.5</v>
      </c>
      <c r="J1036" s="205">
        <f t="shared" si="63"/>
        <v>-5130.70999999999</v>
      </c>
    </row>
    <row r="1037" spans="2:10" ht="12.75" customHeight="1" x14ac:dyDescent="0.25">
      <c r="B1037" s="198">
        <v>1024</v>
      </c>
      <c r="C1037" s="199" t="s">
        <v>2195</v>
      </c>
      <c r="D1037" s="199"/>
      <c r="E1037" s="199" t="s">
        <v>2196</v>
      </c>
      <c r="F1037" s="200">
        <v>1.68</v>
      </c>
      <c r="G1037" s="201">
        <f t="shared" si="60"/>
        <v>-5129.0299999999897</v>
      </c>
      <c r="H1037" s="204">
        <f t="shared" si="61"/>
        <v>0</v>
      </c>
      <c r="I1037" s="204">
        <f t="shared" si="62"/>
        <v>5303.5</v>
      </c>
      <c r="J1037" s="205">
        <f t="shared" si="63"/>
        <v>-5129.0299999999897</v>
      </c>
    </row>
    <row r="1038" spans="2:10" ht="12.75" customHeight="1" x14ac:dyDescent="0.25">
      <c r="B1038" s="198">
        <v>1025</v>
      </c>
      <c r="C1038" s="199" t="s">
        <v>2197</v>
      </c>
      <c r="D1038" s="199"/>
      <c r="E1038" s="199" t="s">
        <v>2198</v>
      </c>
      <c r="F1038" s="200">
        <v>13.22</v>
      </c>
      <c r="G1038" s="201">
        <f t="shared" ref="G1038:G1101" si="64">F1038+J1037</f>
        <v>-5115.8099999999895</v>
      </c>
      <c r="H1038" s="204">
        <f t="shared" ref="H1038:H1101" si="65">IF(G1038&gt;0,ROUND(G1038/I1038+0.5,0),0)</f>
        <v>0</v>
      </c>
      <c r="I1038" s="204">
        <f t="shared" ref="I1038:I1101" si="66">$C$10</f>
        <v>5303.5</v>
      </c>
      <c r="J1038" s="205">
        <f t="shared" ref="J1038:J1101" si="67">G1038-(H1038*I1038)</f>
        <v>-5115.8099999999895</v>
      </c>
    </row>
    <row r="1039" spans="2:10" ht="12.75" customHeight="1" x14ac:dyDescent="0.25">
      <c r="B1039" s="198">
        <v>1026</v>
      </c>
      <c r="C1039" s="199" t="s">
        <v>2199</v>
      </c>
      <c r="D1039" s="199"/>
      <c r="E1039" s="199" t="s">
        <v>2200</v>
      </c>
      <c r="F1039" s="200">
        <v>9.4499999999999993</v>
      </c>
      <c r="G1039" s="201">
        <f t="shared" si="64"/>
        <v>-5106.3599999999897</v>
      </c>
      <c r="H1039" s="204">
        <f t="shared" si="65"/>
        <v>0</v>
      </c>
      <c r="I1039" s="204">
        <f t="shared" si="66"/>
        <v>5303.5</v>
      </c>
      <c r="J1039" s="205">
        <f t="shared" si="67"/>
        <v>-5106.3599999999897</v>
      </c>
    </row>
    <row r="1040" spans="2:10" ht="12.75" customHeight="1" x14ac:dyDescent="0.25">
      <c r="B1040" s="198">
        <v>1027</v>
      </c>
      <c r="C1040" s="199" t="s">
        <v>2201</v>
      </c>
      <c r="D1040" s="199"/>
      <c r="E1040" s="199" t="s">
        <v>2202</v>
      </c>
      <c r="F1040" s="200">
        <v>6.65</v>
      </c>
      <c r="G1040" s="201">
        <f t="shared" si="64"/>
        <v>-5099.70999999999</v>
      </c>
      <c r="H1040" s="204">
        <f t="shared" si="65"/>
        <v>0</v>
      </c>
      <c r="I1040" s="204">
        <f t="shared" si="66"/>
        <v>5303.5</v>
      </c>
      <c r="J1040" s="205">
        <f t="shared" si="67"/>
        <v>-5099.70999999999</v>
      </c>
    </row>
    <row r="1041" spans="2:10" ht="12.75" customHeight="1" x14ac:dyDescent="0.25">
      <c r="B1041" s="198">
        <v>1028</v>
      </c>
      <c r="C1041" s="199" t="s">
        <v>2203</v>
      </c>
      <c r="D1041" s="199"/>
      <c r="E1041" s="199" t="s">
        <v>2204</v>
      </c>
      <c r="F1041" s="200">
        <v>7.65</v>
      </c>
      <c r="G1041" s="201">
        <f t="shared" si="64"/>
        <v>-5092.0599999999904</v>
      </c>
      <c r="H1041" s="204">
        <f t="shared" si="65"/>
        <v>0</v>
      </c>
      <c r="I1041" s="204">
        <f t="shared" si="66"/>
        <v>5303.5</v>
      </c>
      <c r="J1041" s="205">
        <f t="shared" si="67"/>
        <v>-5092.0599999999904</v>
      </c>
    </row>
    <row r="1042" spans="2:10" ht="12.75" customHeight="1" x14ac:dyDescent="0.25">
      <c r="B1042" s="198">
        <v>1029</v>
      </c>
      <c r="C1042" s="199" t="s">
        <v>2205</v>
      </c>
      <c r="D1042" s="199"/>
      <c r="E1042" s="199" t="s">
        <v>2206</v>
      </c>
      <c r="F1042" s="200">
        <v>23.46</v>
      </c>
      <c r="G1042" s="201">
        <f t="shared" si="64"/>
        <v>-5068.5999999999904</v>
      </c>
      <c r="H1042" s="204">
        <f t="shared" si="65"/>
        <v>0</v>
      </c>
      <c r="I1042" s="204">
        <f t="shared" si="66"/>
        <v>5303.5</v>
      </c>
      <c r="J1042" s="205">
        <f t="shared" si="67"/>
        <v>-5068.5999999999904</v>
      </c>
    </row>
    <row r="1043" spans="2:10" ht="12.75" customHeight="1" x14ac:dyDescent="0.25">
      <c r="B1043" s="198">
        <v>1030</v>
      </c>
      <c r="C1043" s="199" t="s">
        <v>2207</v>
      </c>
      <c r="D1043" s="199"/>
      <c r="E1043" s="199" t="s">
        <v>2208</v>
      </c>
      <c r="F1043" s="200">
        <v>10.42</v>
      </c>
      <c r="G1043" s="201">
        <f t="shared" si="64"/>
        <v>-5058.1799999999903</v>
      </c>
      <c r="H1043" s="204">
        <f t="shared" si="65"/>
        <v>0</v>
      </c>
      <c r="I1043" s="204">
        <f t="shared" si="66"/>
        <v>5303.5</v>
      </c>
      <c r="J1043" s="205">
        <f t="shared" si="67"/>
        <v>-5058.1799999999903</v>
      </c>
    </row>
    <row r="1044" spans="2:10" ht="12.75" customHeight="1" x14ac:dyDescent="0.25">
      <c r="B1044" s="198">
        <v>1031</v>
      </c>
      <c r="C1044" s="199" t="s">
        <v>2209</v>
      </c>
      <c r="D1044" s="199"/>
      <c r="E1044" s="199" t="s">
        <v>2210</v>
      </c>
      <c r="F1044" s="200">
        <v>3.26</v>
      </c>
      <c r="G1044" s="201">
        <f t="shared" si="64"/>
        <v>-5054.9199999999901</v>
      </c>
      <c r="H1044" s="204">
        <f t="shared" si="65"/>
        <v>0</v>
      </c>
      <c r="I1044" s="204">
        <f t="shared" si="66"/>
        <v>5303.5</v>
      </c>
      <c r="J1044" s="205">
        <f t="shared" si="67"/>
        <v>-5054.9199999999901</v>
      </c>
    </row>
    <row r="1045" spans="2:10" ht="12.75" customHeight="1" x14ac:dyDescent="0.25">
      <c r="B1045" s="198">
        <v>1032</v>
      </c>
      <c r="C1045" s="199" t="s">
        <v>2211</v>
      </c>
      <c r="D1045" s="199"/>
      <c r="E1045" s="199" t="s">
        <v>2212</v>
      </c>
      <c r="F1045" s="200">
        <v>18.61</v>
      </c>
      <c r="G1045" s="201">
        <f t="shared" si="64"/>
        <v>-5036.3099999999904</v>
      </c>
      <c r="H1045" s="204">
        <f t="shared" si="65"/>
        <v>0</v>
      </c>
      <c r="I1045" s="204">
        <f t="shared" si="66"/>
        <v>5303.5</v>
      </c>
      <c r="J1045" s="205">
        <f t="shared" si="67"/>
        <v>-5036.3099999999904</v>
      </c>
    </row>
    <row r="1046" spans="2:10" ht="12.75" customHeight="1" x14ac:dyDescent="0.25">
      <c r="B1046" s="198">
        <v>1033</v>
      </c>
      <c r="C1046" s="199" t="s">
        <v>2213</v>
      </c>
      <c r="D1046" s="199"/>
      <c r="E1046" s="199" t="s">
        <v>2214</v>
      </c>
      <c r="F1046" s="200">
        <v>17.32</v>
      </c>
      <c r="G1046" s="201">
        <f t="shared" si="64"/>
        <v>-5018.9899999999907</v>
      </c>
      <c r="H1046" s="204">
        <f t="shared" si="65"/>
        <v>0</v>
      </c>
      <c r="I1046" s="204">
        <f t="shared" si="66"/>
        <v>5303.5</v>
      </c>
      <c r="J1046" s="205">
        <f t="shared" si="67"/>
        <v>-5018.9899999999907</v>
      </c>
    </row>
    <row r="1047" spans="2:10" ht="12.75" customHeight="1" x14ac:dyDescent="0.25">
      <c r="B1047" s="198">
        <v>1034</v>
      </c>
      <c r="C1047" s="199" t="s">
        <v>2215</v>
      </c>
      <c r="D1047" s="199"/>
      <c r="E1047" s="199" t="s">
        <v>2216</v>
      </c>
      <c r="F1047" s="200">
        <v>5.2</v>
      </c>
      <c r="G1047" s="201">
        <f t="shared" si="64"/>
        <v>-5013.7899999999909</v>
      </c>
      <c r="H1047" s="204">
        <f t="shared" si="65"/>
        <v>0</v>
      </c>
      <c r="I1047" s="204">
        <f t="shared" si="66"/>
        <v>5303.5</v>
      </c>
      <c r="J1047" s="205">
        <f t="shared" si="67"/>
        <v>-5013.7899999999909</v>
      </c>
    </row>
    <row r="1048" spans="2:10" ht="12.75" customHeight="1" x14ac:dyDescent="0.25">
      <c r="B1048" s="198">
        <v>1035</v>
      </c>
      <c r="C1048" s="199" t="s">
        <v>2217</v>
      </c>
      <c r="D1048" s="199"/>
      <c r="E1048" s="199" t="s">
        <v>2218</v>
      </c>
      <c r="F1048" s="200">
        <v>90.82</v>
      </c>
      <c r="G1048" s="201">
        <f t="shared" si="64"/>
        <v>-4922.9699999999912</v>
      </c>
      <c r="H1048" s="204">
        <f t="shared" si="65"/>
        <v>0</v>
      </c>
      <c r="I1048" s="204">
        <f t="shared" si="66"/>
        <v>5303.5</v>
      </c>
      <c r="J1048" s="205">
        <f t="shared" si="67"/>
        <v>-4922.9699999999912</v>
      </c>
    </row>
    <row r="1049" spans="2:10" ht="12.75" customHeight="1" x14ac:dyDescent="0.25">
      <c r="B1049" s="198">
        <v>1036</v>
      </c>
      <c r="C1049" s="199" t="s">
        <v>2219</v>
      </c>
      <c r="D1049" s="199"/>
      <c r="E1049" s="199" t="s">
        <v>2220</v>
      </c>
      <c r="F1049" s="200">
        <v>1.68</v>
      </c>
      <c r="G1049" s="201">
        <f t="shared" si="64"/>
        <v>-4921.2899999999909</v>
      </c>
      <c r="H1049" s="204">
        <f t="shared" si="65"/>
        <v>0</v>
      </c>
      <c r="I1049" s="204">
        <f t="shared" si="66"/>
        <v>5303.5</v>
      </c>
      <c r="J1049" s="205">
        <f t="shared" si="67"/>
        <v>-4921.2899999999909</v>
      </c>
    </row>
    <row r="1050" spans="2:10" ht="12.75" customHeight="1" x14ac:dyDescent="0.25">
      <c r="B1050" s="198">
        <v>1037</v>
      </c>
      <c r="C1050" s="199" t="s">
        <v>2221</v>
      </c>
      <c r="D1050" s="199"/>
      <c r="E1050" s="199" t="s">
        <v>2222</v>
      </c>
      <c r="F1050" s="200">
        <v>42.93</v>
      </c>
      <c r="G1050" s="201">
        <f t="shared" si="64"/>
        <v>-4878.3599999999906</v>
      </c>
      <c r="H1050" s="204">
        <f t="shared" si="65"/>
        <v>0</v>
      </c>
      <c r="I1050" s="204">
        <f t="shared" si="66"/>
        <v>5303.5</v>
      </c>
      <c r="J1050" s="205">
        <f t="shared" si="67"/>
        <v>-4878.3599999999906</v>
      </c>
    </row>
    <row r="1051" spans="2:10" ht="12.75" customHeight="1" x14ac:dyDescent="0.25">
      <c r="B1051" s="198">
        <v>1038</v>
      </c>
      <c r="C1051" s="199" t="s">
        <v>2223</v>
      </c>
      <c r="D1051" s="199"/>
      <c r="E1051" s="199" t="s">
        <v>2224</v>
      </c>
      <c r="F1051" s="200">
        <v>19.43</v>
      </c>
      <c r="G1051" s="201">
        <f t="shared" si="64"/>
        <v>-4858.9299999999903</v>
      </c>
      <c r="H1051" s="204">
        <f t="shared" si="65"/>
        <v>0</v>
      </c>
      <c r="I1051" s="204">
        <f t="shared" si="66"/>
        <v>5303.5</v>
      </c>
      <c r="J1051" s="205">
        <f t="shared" si="67"/>
        <v>-4858.9299999999903</v>
      </c>
    </row>
    <row r="1052" spans="2:10" ht="12.75" customHeight="1" x14ac:dyDescent="0.25">
      <c r="B1052" s="198">
        <v>1039</v>
      </c>
      <c r="C1052" s="199" t="s">
        <v>2225</v>
      </c>
      <c r="D1052" s="199"/>
      <c r="E1052" s="199" t="s">
        <v>2226</v>
      </c>
      <c r="F1052" s="200">
        <v>7.55</v>
      </c>
      <c r="G1052" s="201">
        <f t="shared" si="64"/>
        <v>-4851.3799999999901</v>
      </c>
      <c r="H1052" s="204">
        <f t="shared" si="65"/>
        <v>0</v>
      </c>
      <c r="I1052" s="204">
        <f t="shared" si="66"/>
        <v>5303.5</v>
      </c>
      <c r="J1052" s="205">
        <f t="shared" si="67"/>
        <v>-4851.3799999999901</v>
      </c>
    </row>
    <row r="1053" spans="2:10" ht="12.75" customHeight="1" x14ac:dyDescent="0.25">
      <c r="B1053" s="198">
        <v>1040</v>
      </c>
      <c r="C1053" s="199" t="s">
        <v>2227</v>
      </c>
      <c r="D1053" s="199"/>
      <c r="E1053" s="199" t="s">
        <v>2228</v>
      </c>
      <c r="F1053" s="200">
        <v>35.880000000000003</v>
      </c>
      <c r="G1053" s="201">
        <f t="shared" si="64"/>
        <v>-4815.49999999999</v>
      </c>
      <c r="H1053" s="204">
        <f t="shared" si="65"/>
        <v>0</v>
      </c>
      <c r="I1053" s="204">
        <f t="shared" si="66"/>
        <v>5303.5</v>
      </c>
      <c r="J1053" s="205">
        <f t="shared" si="67"/>
        <v>-4815.49999999999</v>
      </c>
    </row>
    <row r="1054" spans="2:10" ht="12.75" customHeight="1" x14ac:dyDescent="0.25">
      <c r="B1054" s="198">
        <v>1041</v>
      </c>
      <c r="C1054" s="199" t="s">
        <v>2229</v>
      </c>
      <c r="D1054" s="199"/>
      <c r="E1054" s="199" t="s">
        <v>2230</v>
      </c>
      <c r="F1054" s="200">
        <v>48.65</v>
      </c>
      <c r="G1054" s="201">
        <f t="shared" si="64"/>
        <v>-4766.8499999999904</v>
      </c>
      <c r="H1054" s="204">
        <f t="shared" si="65"/>
        <v>0</v>
      </c>
      <c r="I1054" s="204">
        <f t="shared" si="66"/>
        <v>5303.5</v>
      </c>
      <c r="J1054" s="205">
        <f t="shared" si="67"/>
        <v>-4766.8499999999904</v>
      </c>
    </row>
    <row r="1055" spans="2:10" ht="12.75" customHeight="1" x14ac:dyDescent="0.25">
      <c r="B1055" s="198">
        <v>1042</v>
      </c>
      <c r="C1055" s="199" t="s">
        <v>2231</v>
      </c>
      <c r="D1055" s="199"/>
      <c r="E1055" s="199" t="s">
        <v>2232</v>
      </c>
      <c r="F1055" s="200">
        <v>5.04</v>
      </c>
      <c r="G1055" s="201">
        <f t="shared" si="64"/>
        <v>-4761.8099999999904</v>
      </c>
      <c r="H1055" s="204">
        <f t="shared" si="65"/>
        <v>0</v>
      </c>
      <c r="I1055" s="204">
        <f t="shared" si="66"/>
        <v>5303.5</v>
      </c>
      <c r="J1055" s="205">
        <f t="shared" si="67"/>
        <v>-4761.8099999999904</v>
      </c>
    </row>
    <row r="1056" spans="2:10" ht="12.75" customHeight="1" x14ac:dyDescent="0.25">
      <c r="B1056" s="198">
        <v>1043</v>
      </c>
      <c r="C1056" s="199" t="s">
        <v>2233</v>
      </c>
      <c r="D1056" s="199"/>
      <c r="E1056" s="199" t="s">
        <v>2234</v>
      </c>
      <c r="F1056" s="200">
        <v>7.36</v>
      </c>
      <c r="G1056" s="201">
        <f t="shared" si="64"/>
        <v>-4754.4499999999907</v>
      </c>
      <c r="H1056" s="204">
        <f t="shared" si="65"/>
        <v>0</v>
      </c>
      <c r="I1056" s="204">
        <f t="shared" si="66"/>
        <v>5303.5</v>
      </c>
      <c r="J1056" s="205">
        <f t="shared" si="67"/>
        <v>-4754.4499999999907</v>
      </c>
    </row>
    <row r="1057" spans="2:10" ht="12.75" customHeight="1" x14ac:dyDescent="0.25">
      <c r="B1057" s="198">
        <v>1044</v>
      </c>
      <c r="C1057" s="199" t="s">
        <v>2235</v>
      </c>
      <c r="D1057" s="199"/>
      <c r="E1057" s="199" t="s">
        <v>2236</v>
      </c>
      <c r="F1057" s="200">
        <v>9.85</v>
      </c>
      <c r="G1057" s="201">
        <f t="shared" si="64"/>
        <v>-4744.5999999999904</v>
      </c>
      <c r="H1057" s="204">
        <f t="shared" si="65"/>
        <v>0</v>
      </c>
      <c r="I1057" s="204">
        <f t="shared" si="66"/>
        <v>5303.5</v>
      </c>
      <c r="J1057" s="205">
        <f t="shared" si="67"/>
        <v>-4744.5999999999904</v>
      </c>
    </row>
    <row r="1058" spans="2:10" ht="12.75" customHeight="1" x14ac:dyDescent="0.25">
      <c r="B1058" s="198">
        <v>1045</v>
      </c>
      <c r="C1058" s="199" t="s">
        <v>2237</v>
      </c>
      <c r="D1058" s="199"/>
      <c r="E1058" s="199" t="s">
        <v>2238</v>
      </c>
      <c r="F1058" s="200">
        <v>6.33</v>
      </c>
      <c r="G1058" s="201">
        <f t="shared" si="64"/>
        <v>-4738.2699999999904</v>
      </c>
      <c r="H1058" s="204">
        <f t="shared" si="65"/>
        <v>0</v>
      </c>
      <c r="I1058" s="204">
        <f t="shared" si="66"/>
        <v>5303.5</v>
      </c>
      <c r="J1058" s="205">
        <f t="shared" si="67"/>
        <v>-4738.2699999999904</v>
      </c>
    </row>
    <row r="1059" spans="2:10" ht="12.75" customHeight="1" x14ac:dyDescent="0.25">
      <c r="B1059" s="198">
        <v>1046</v>
      </c>
      <c r="C1059" s="199" t="s">
        <v>2239</v>
      </c>
      <c r="D1059" s="199"/>
      <c r="E1059" s="199" t="s">
        <v>2240</v>
      </c>
      <c r="F1059" s="200">
        <v>27.39</v>
      </c>
      <c r="G1059" s="201">
        <f t="shared" si="64"/>
        <v>-4710.8799999999901</v>
      </c>
      <c r="H1059" s="204">
        <f t="shared" si="65"/>
        <v>0</v>
      </c>
      <c r="I1059" s="204">
        <f t="shared" si="66"/>
        <v>5303.5</v>
      </c>
      <c r="J1059" s="205">
        <f t="shared" si="67"/>
        <v>-4710.8799999999901</v>
      </c>
    </row>
    <row r="1060" spans="2:10" ht="12.75" customHeight="1" x14ac:dyDescent="0.25">
      <c r="B1060" s="198">
        <v>1047</v>
      </c>
      <c r="C1060" s="199" t="s">
        <v>2241</v>
      </c>
      <c r="D1060" s="199"/>
      <c r="E1060" s="199" t="s">
        <v>2242</v>
      </c>
      <c r="F1060" s="200">
        <v>18.7</v>
      </c>
      <c r="G1060" s="201">
        <f t="shared" si="64"/>
        <v>-4692.1799999999903</v>
      </c>
      <c r="H1060" s="204">
        <f t="shared" si="65"/>
        <v>0</v>
      </c>
      <c r="I1060" s="204">
        <f t="shared" si="66"/>
        <v>5303.5</v>
      </c>
      <c r="J1060" s="205">
        <f t="shared" si="67"/>
        <v>-4692.1799999999903</v>
      </c>
    </row>
    <row r="1061" spans="2:10" ht="12.75" customHeight="1" x14ac:dyDescent="0.25">
      <c r="B1061" s="198">
        <v>1048</v>
      </c>
      <c r="C1061" s="199" t="s">
        <v>2243</v>
      </c>
      <c r="D1061" s="199"/>
      <c r="E1061" s="199" t="s">
        <v>2244</v>
      </c>
      <c r="F1061" s="200">
        <v>6.01</v>
      </c>
      <c r="G1061" s="201">
        <f t="shared" si="64"/>
        <v>-4686.1699999999901</v>
      </c>
      <c r="H1061" s="204">
        <f t="shared" si="65"/>
        <v>0</v>
      </c>
      <c r="I1061" s="204">
        <f t="shared" si="66"/>
        <v>5303.5</v>
      </c>
      <c r="J1061" s="205">
        <f t="shared" si="67"/>
        <v>-4686.1699999999901</v>
      </c>
    </row>
    <row r="1062" spans="2:10" ht="12.75" customHeight="1" x14ac:dyDescent="0.25">
      <c r="B1062" s="198">
        <v>1049</v>
      </c>
      <c r="C1062" s="199" t="s">
        <v>2245</v>
      </c>
      <c r="D1062" s="199"/>
      <c r="E1062" s="199" t="s">
        <v>2246</v>
      </c>
      <c r="F1062" s="200">
        <v>22.91</v>
      </c>
      <c r="G1062" s="201">
        <f t="shared" si="64"/>
        <v>-4663.2599999999902</v>
      </c>
      <c r="H1062" s="204">
        <f t="shared" si="65"/>
        <v>0</v>
      </c>
      <c r="I1062" s="204">
        <f t="shared" si="66"/>
        <v>5303.5</v>
      </c>
      <c r="J1062" s="205">
        <f t="shared" si="67"/>
        <v>-4663.2599999999902</v>
      </c>
    </row>
    <row r="1063" spans="2:10" ht="12.75" customHeight="1" x14ac:dyDescent="0.25">
      <c r="B1063" s="198">
        <v>1050</v>
      </c>
      <c r="C1063" s="199" t="s">
        <v>2247</v>
      </c>
      <c r="D1063" s="199"/>
      <c r="E1063" s="199" t="s">
        <v>2248</v>
      </c>
      <c r="F1063" s="200">
        <v>17.34</v>
      </c>
      <c r="G1063" s="201">
        <f t="shared" si="64"/>
        <v>-4645.9199999999901</v>
      </c>
      <c r="H1063" s="204">
        <f t="shared" si="65"/>
        <v>0</v>
      </c>
      <c r="I1063" s="204">
        <f t="shared" si="66"/>
        <v>5303.5</v>
      </c>
      <c r="J1063" s="205">
        <f t="shared" si="67"/>
        <v>-4645.9199999999901</v>
      </c>
    </row>
    <row r="1064" spans="2:10" ht="12.75" customHeight="1" x14ac:dyDescent="0.25">
      <c r="B1064" s="198">
        <v>1051</v>
      </c>
      <c r="C1064" s="199" t="s">
        <v>2249</v>
      </c>
      <c r="D1064" s="199"/>
      <c r="E1064" s="199" t="s">
        <v>2250</v>
      </c>
      <c r="F1064" s="200">
        <v>5.04</v>
      </c>
      <c r="G1064" s="201">
        <f t="shared" si="64"/>
        <v>-4640.8799999999901</v>
      </c>
      <c r="H1064" s="204">
        <f t="shared" si="65"/>
        <v>0</v>
      </c>
      <c r="I1064" s="204">
        <f t="shared" si="66"/>
        <v>5303.5</v>
      </c>
      <c r="J1064" s="205">
        <f t="shared" si="67"/>
        <v>-4640.8799999999901</v>
      </c>
    </row>
    <row r="1065" spans="2:10" ht="12.75" customHeight="1" x14ac:dyDescent="0.25">
      <c r="B1065" s="198">
        <v>1052</v>
      </c>
      <c r="C1065" s="199" t="s">
        <v>2251</v>
      </c>
      <c r="D1065" s="199"/>
      <c r="E1065" s="199" t="s">
        <v>2252</v>
      </c>
      <c r="F1065" s="200">
        <v>-0.24</v>
      </c>
      <c r="G1065" s="201">
        <f t="shared" si="64"/>
        <v>-4641.1199999999899</v>
      </c>
      <c r="H1065" s="204">
        <f t="shared" si="65"/>
        <v>0</v>
      </c>
      <c r="I1065" s="204">
        <f t="shared" si="66"/>
        <v>5303.5</v>
      </c>
      <c r="J1065" s="205">
        <f t="shared" si="67"/>
        <v>-4641.1199999999899</v>
      </c>
    </row>
    <row r="1066" spans="2:10" ht="12.75" customHeight="1" x14ac:dyDescent="0.25">
      <c r="B1066" s="198">
        <v>1053</v>
      </c>
      <c r="C1066" s="199" t="s">
        <v>2253</v>
      </c>
      <c r="D1066" s="199"/>
      <c r="E1066" s="199" t="s">
        <v>2254</v>
      </c>
      <c r="F1066" s="200">
        <v>1.68</v>
      </c>
      <c r="G1066" s="201">
        <f t="shared" si="64"/>
        <v>-4639.4399999999896</v>
      </c>
      <c r="H1066" s="204">
        <f t="shared" si="65"/>
        <v>0</v>
      </c>
      <c r="I1066" s="204">
        <f t="shared" si="66"/>
        <v>5303.5</v>
      </c>
      <c r="J1066" s="205">
        <f t="shared" si="67"/>
        <v>-4639.4399999999896</v>
      </c>
    </row>
    <row r="1067" spans="2:10" ht="12.75" customHeight="1" x14ac:dyDescent="0.25">
      <c r="B1067" s="198">
        <v>1054</v>
      </c>
      <c r="C1067" s="199" t="s">
        <v>2255</v>
      </c>
      <c r="D1067" s="199"/>
      <c r="E1067" s="199" t="s">
        <v>2256</v>
      </c>
      <c r="F1067" s="200">
        <v>14.2</v>
      </c>
      <c r="G1067" s="201">
        <f t="shared" si="64"/>
        <v>-4625.2399999999898</v>
      </c>
      <c r="H1067" s="204">
        <f t="shared" si="65"/>
        <v>0</v>
      </c>
      <c r="I1067" s="204">
        <f t="shared" si="66"/>
        <v>5303.5</v>
      </c>
      <c r="J1067" s="205">
        <f t="shared" si="67"/>
        <v>-4625.2399999999898</v>
      </c>
    </row>
    <row r="1068" spans="2:10" ht="12.75" customHeight="1" x14ac:dyDescent="0.25">
      <c r="B1068" s="198">
        <v>1055</v>
      </c>
      <c r="C1068" s="199" t="s">
        <v>2257</v>
      </c>
      <c r="D1068" s="199"/>
      <c r="E1068" s="199" t="s">
        <v>2258</v>
      </c>
      <c r="F1068" s="200">
        <v>4.0999999999999996</v>
      </c>
      <c r="G1068" s="201">
        <f t="shared" si="64"/>
        <v>-4621.1399999999894</v>
      </c>
      <c r="H1068" s="204">
        <f t="shared" si="65"/>
        <v>0</v>
      </c>
      <c r="I1068" s="204">
        <f t="shared" si="66"/>
        <v>5303.5</v>
      </c>
      <c r="J1068" s="205">
        <f t="shared" si="67"/>
        <v>-4621.1399999999894</v>
      </c>
    </row>
    <row r="1069" spans="2:10" ht="12.75" customHeight="1" x14ac:dyDescent="0.25">
      <c r="B1069" s="198">
        <v>1056</v>
      </c>
      <c r="C1069" s="199" t="s">
        <v>2259</v>
      </c>
      <c r="D1069" s="199"/>
      <c r="E1069" s="199" t="s">
        <v>2260</v>
      </c>
      <c r="F1069" s="200">
        <v>7.4</v>
      </c>
      <c r="G1069" s="201">
        <f t="shared" si="64"/>
        <v>-4613.7399999999898</v>
      </c>
      <c r="H1069" s="204">
        <f t="shared" si="65"/>
        <v>0</v>
      </c>
      <c r="I1069" s="204">
        <f t="shared" si="66"/>
        <v>5303.5</v>
      </c>
      <c r="J1069" s="205">
        <f t="shared" si="67"/>
        <v>-4613.7399999999898</v>
      </c>
    </row>
    <row r="1070" spans="2:10" ht="12.75" customHeight="1" x14ac:dyDescent="0.25">
      <c r="B1070" s="198">
        <v>1057</v>
      </c>
      <c r="C1070" s="199" t="s">
        <v>2261</v>
      </c>
      <c r="D1070" s="199"/>
      <c r="E1070" s="199" t="s">
        <v>2262</v>
      </c>
      <c r="F1070" s="200">
        <v>17.850000000000001</v>
      </c>
      <c r="G1070" s="201">
        <f t="shared" si="64"/>
        <v>-4595.8899999999894</v>
      </c>
      <c r="H1070" s="204">
        <f t="shared" si="65"/>
        <v>0</v>
      </c>
      <c r="I1070" s="204">
        <f t="shared" si="66"/>
        <v>5303.5</v>
      </c>
      <c r="J1070" s="205">
        <f t="shared" si="67"/>
        <v>-4595.8899999999894</v>
      </c>
    </row>
    <row r="1071" spans="2:10" ht="12.75" customHeight="1" x14ac:dyDescent="0.25">
      <c r="B1071" s="198">
        <v>1058</v>
      </c>
      <c r="C1071" s="199" t="s">
        <v>2263</v>
      </c>
      <c r="D1071" s="199"/>
      <c r="E1071" s="199" t="s">
        <v>2264</v>
      </c>
      <c r="F1071" s="200">
        <v>23.99</v>
      </c>
      <c r="G1071" s="201">
        <f t="shared" si="64"/>
        <v>-4571.8999999999896</v>
      </c>
      <c r="H1071" s="204">
        <f t="shared" si="65"/>
        <v>0</v>
      </c>
      <c r="I1071" s="204">
        <f t="shared" si="66"/>
        <v>5303.5</v>
      </c>
      <c r="J1071" s="205">
        <f t="shared" si="67"/>
        <v>-4571.8999999999896</v>
      </c>
    </row>
    <row r="1072" spans="2:10" ht="12.75" customHeight="1" x14ac:dyDescent="0.25">
      <c r="B1072" s="198">
        <v>1059</v>
      </c>
      <c r="C1072" s="199" t="s">
        <v>2265</v>
      </c>
      <c r="D1072" s="199"/>
      <c r="E1072" s="199" t="s">
        <v>2266</v>
      </c>
      <c r="F1072" s="200">
        <v>3.86</v>
      </c>
      <c r="G1072" s="201">
        <f t="shared" si="64"/>
        <v>-4568.03999999999</v>
      </c>
      <c r="H1072" s="204">
        <f t="shared" si="65"/>
        <v>0</v>
      </c>
      <c r="I1072" s="204">
        <f t="shared" si="66"/>
        <v>5303.5</v>
      </c>
      <c r="J1072" s="205">
        <f t="shared" si="67"/>
        <v>-4568.03999999999</v>
      </c>
    </row>
    <row r="1073" spans="2:10" ht="12.75" customHeight="1" x14ac:dyDescent="0.25">
      <c r="B1073" s="198">
        <v>1060</v>
      </c>
      <c r="C1073" s="199" t="s">
        <v>2267</v>
      </c>
      <c r="D1073" s="199"/>
      <c r="E1073" s="199" t="s">
        <v>2268</v>
      </c>
      <c r="F1073" s="200">
        <v>27.93</v>
      </c>
      <c r="G1073" s="201">
        <f t="shared" si="64"/>
        <v>-4540.1099999999897</v>
      </c>
      <c r="H1073" s="204">
        <f t="shared" si="65"/>
        <v>0</v>
      </c>
      <c r="I1073" s="204">
        <f t="shared" si="66"/>
        <v>5303.5</v>
      </c>
      <c r="J1073" s="205">
        <f t="shared" si="67"/>
        <v>-4540.1099999999897</v>
      </c>
    </row>
    <row r="1074" spans="2:10" ht="12.75" customHeight="1" x14ac:dyDescent="0.25">
      <c r="B1074" s="198">
        <v>1061</v>
      </c>
      <c r="C1074" s="199" t="s">
        <v>2269</v>
      </c>
      <c r="D1074" s="199"/>
      <c r="E1074" s="199" t="s">
        <v>2270</v>
      </c>
      <c r="F1074" s="200">
        <v>13.85</v>
      </c>
      <c r="G1074" s="201">
        <f t="shared" si="64"/>
        <v>-4526.2599999999893</v>
      </c>
      <c r="H1074" s="204">
        <f t="shared" si="65"/>
        <v>0</v>
      </c>
      <c r="I1074" s="204">
        <f t="shared" si="66"/>
        <v>5303.5</v>
      </c>
      <c r="J1074" s="205">
        <f t="shared" si="67"/>
        <v>-4526.2599999999893</v>
      </c>
    </row>
    <row r="1075" spans="2:10" ht="12.75" customHeight="1" x14ac:dyDescent="0.25">
      <c r="B1075" s="198">
        <v>1062</v>
      </c>
      <c r="C1075" s="199" t="s">
        <v>2271</v>
      </c>
      <c r="D1075" s="199"/>
      <c r="E1075" s="199" t="s">
        <v>2272</v>
      </c>
      <c r="F1075" s="200">
        <v>3.96</v>
      </c>
      <c r="G1075" s="201">
        <f t="shared" si="64"/>
        <v>-4522.2999999999893</v>
      </c>
      <c r="H1075" s="204">
        <f t="shared" si="65"/>
        <v>0</v>
      </c>
      <c r="I1075" s="204">
        <f t="shared" si="66"/>
        <v>5303.5</v>
      </c>
      <c r="J1075" s="205">
        <f t="shared" si="67"/>
        <v>-4522.2999999999893</v>
      </c>
    </row>
    <row r="1076" spans="2:10" ht="12.75" customHeight="1" x14ac:dyDescent="0.25">
      <c r="B1076" s="198">
        <v>1063</v>
      </c>
      <c r="C1076" s="199" t="s">
        <v>2273</v>
      </c>
      <c r="D1076" s="199"/>
      <c r="E1076" s="199" t="s">
        <v>2274</v>
      </c>
      <c r="F1076" s="200">
        <v>2.4500000000000002</v>
      </c>
      <c r="G1076" s="201">
        <f t="shared" si="64"/>
        <v>-4519.8499999999894</v>
      </c>
      <c r="H1076" s="204">
        <f t="shared" si="65"/>
        <v>0</v>
      </c>
      <c r="I1076" s="204">
        <f t="shared" si="66"/>
        <v>5303.5</v>
      </c>
      <c r="J1076" s="205">
        <f t="shared" si="67"/>
        <v>-4519.8499999999894</v>
      </c>
    </row>
    <row r="1077" spans="2:10" ht="12.75" customHeight="1" x14ac:dyDescent="0.25">
      <c r="B1077" s="198">
        <v>1064</v>
      </c>
      <c r="C1077" s="199" t="s">
        <v>2275</v>
      </c>
      <c r="D1077" s="199"/>
      <c r="E1077" s="199" t="s">
        <v>2276</v>
      </c>
      <c r="F1077" s="200">
        <v>5.04</v>
      </c>
      <c r="G1077" s="201">
        <f t="shared" si="64"/>
        <v>-4514.8099999999895</v>
      </c>
      <c r="H1077" s="204">
        <f t="shared" si="65"/>
        <v>0</v>
      </c>
      <c r="I1077" s="204">
        <f t="shared" si="66"/>
        <v>5303.5</v>
      </c>
      <c r="J1077" s="205">
        <f t="shared" si="67"/>
        <v>-4514.8099999999895</v>
      </c>
    </row>
    <row r="1078" spans="2:10" ht="12.75" customHeight="1" x14ac:dyDescent="0.25">
      <c r="B1078" s="198">
        <v>1065</v>
      </c>
      <c r="C1078" s="199" t="s">
        <v>2277</v>
      </c>
      <c r="D1078" s="199"/>
      <c r="E1078" s="199" t="s">
        <v>2278</v>
      </c>
      <c r="F1078" s="200">
        <v>11.47</v>
      </c>
      <c r="G1078" s="201">
        <f t="shared" si="64"/>
        <v>-4503.3399999999892</v>
      </c>
      <c r="H1078" s="204">
        <f t="shared" si="65"/>
        <v>0</v>
      </c>
      <c r="I1078" s="204">
        <f t="shared" si="66"/>
        <v>5303.5</v>
      </c>
      <c r="J1078" s="205">
        <f t="shared" si="67"/>
        <v>-4503.3399999999892</v>
      </c>
    </row>
    <row r="1079" spans="2:10" ht="12.75" customHeight="1" x14ac:dyDescent="0.25">
      <c r="B1079" s="198">
        <v>1066</v>
      </c>
      <c r="C1079" s="199" t="s">
        <v>2279</v>
      </c>
      <c r="D1079" s="199"/>
      <c r="E1079" s="199" t="s">
        <v>2280</v>
      </c>
      <c r="F1079" s="200">
        <v>58.76</v>
      </c>
      <c r="G1079" s="201">
        <f t="shared" si="64"/>
        <v>-4444.579999999989</v>
      </c>
      <c r="H1079" s="204">
        <f t="shared" si="65"/>
        <v>0</v>
      </c>
      <c r="I1079" s="204">
        <f t="shared" si="66"/>
        <v>5303.5</v>
      </c>
      <c r="J1079" s="205">
        <f t="shared" si="67"/>
        <v>-4444.579999999989</v>
      </c>
    </row>
    <row r="1080" spans="2:10" ht="12.75" customHeight="1" x14ac:dyDescent="0.25">
      <c r="B1080" s="198">
        <v>1067</v>
      </c>
      <c r="C1080" s="199" t="s">
        <v>2281</v>
      </c>
      <c r="D1080" s="199"/>
      <c r="E1080" s="199" t="s">
        <v>2282</v>
      </c>
      <c r="F1080" s="200">
        <v>5.24</v>
      </c>
      <c r="G1080" s="201">
        <f t="shared" si="64"/>
        <v>-4439.3399999999892</v>
      </c>
      <c r="H1080" s="204">
        <f t="shared" si="65"/>
        <v>0</v>
      </c>
      <c r="I1080" s="204">
        <f t="shared" si="66"/>
        <v>5303.5</v>
      </c>
      <c r="J1080" s="205">
        <f t="shared" si="67"/>
        <v>-4439.3399999999892</v>
      </c>
    </row>
    <row r="1081" spans="2:10" ht="12.75" customHeight="1" x14ac:dyDescent="0.25">
      <c r="B1081" s="198">
        <v>1068</v>
      </c>
      <c r="C1081" s="199" t="s">
        <v>2283</v>
      </c>
      <c r="D1081" s="199"/>
      <c r="E1081" s="199" t="s">
        <v>2284</v>
      </c>
      <c r="F1081" s="200">
        <v>19.350000000000001</v>
      </c>
      <c r="G1081" s="201">
        <f t="shared" si="64"/>
        <v>-4419.9899999999889</v>
      </c>
      <c r="H1081" s="204">
        <f t="shared" si="65"/>
        <v>0</v>
      </c>
      <c r="I1081" s="204">
        <f t="shared" si="66"/>
        <v>5303.5</v>
      </c>
      <c r="J1081" s="205">
        <f t="shared" si="67"/>
        <v>-4419.9899999999889</v>
      </c>
    </row>
    <row r="1082" spans="2:10" ht="12.75" customHeight="1" x14ac:dyDescent="0.25">
      <c r="B1082" s="198">
        <v>1069</v>
      </c>
      <c r="C1082" s="199" t="s">
        <v>2285</v>
      </c>
      <c r="D1082" s="199"/>
      <c r="E1082" s="199" t="s">
        <v>2286</v>
      </c>
      <c r="F1082" s="200">
        <v>44.24</v>
      </c>
      <c r="G1082" s="201">
        <f t="shared" si="64"/>
        <v>-4375.7499999999891</v>
      </c>
      <c r="H1082" s="204">
        <f t="shared" si="65"/>
        <v>0</v>
      </c>
      <c r="I1082" s="204">
        <f t="shared" si="66"/>
        <v>5303.5</v>
      </c>
      <c r="J1082" s="205">
        <f t="shared" si="67"/>
        <v>-4375.7499999999891</v>
      </c>
    </row>
    <row r="1083" spans="2:10" ht="12.75" customHeight="1" x14ac:dyDescent="0.25">
      <c r="B1083" s="198">
        <v>1070</v>
      </c>
      <c r="C1083" s="199" t="s">
        <v>2287</v>
      </c>
      <c r="D1083" s="199"/>
      <c r="E1083" s="199" t="s">
        <v>2288</v>
      </c>
      <c r="F1083" s="200">
        <v>30.79</v>
      </c>
      <c r="G1083" s="201">
        <f t="shared" si="64"/>
        <v>-4344.9599999999891</v>
      </c>
      <c r="H1083" s="204">
        <f t="shared" si="65"/>
        <v>0</v>
      </c>
      <c r="I1083" s="204">
        <f t="shared" si="66"/>
        <v>5303.5</v>
      </c>
      <c r="J1083" s="205">
        <f t="shared" si="67"/>
        <v>-4344.9599999999891</v>
      </c>
    </row>
    <row r="1084" spans="2:10" ht="12.75" customHeight="1" x14ac:dyDescent="0.25">
      <c r="B1084" s="198">
        <v>1071</v>
      </c>
      <c r="C1084" s="199" t="s">
        <v>2289</v>
      </c>
      <c r="D1084" s="199"/>
      <c r="E1084" s="199" t="s">
        <v>2290</v>
      </c>
      <c r="F1084" s="200">
        <v>17.53</v>
      </c>
      <c r="G1084" s="201">
        <f t="shared" si="64"/>
        <v>-4327.4299999999894</v>
      </c>
      <c r="H1084" s="204">
        <f t="shared" si="65"/>
        <v>0</v>
      </c>
      <c r="I1084" s="204">
        <f t="shared" si="66"/>
        <v>5303.5</v>
      </c>
      <c r="J1084" s="205">
        <f t="shared" si="67"/>
        <v>-4327.4299999999894</v>
      </c>
    </row>
    <row r="1085" spans="2:10" ht="12.75" customHeight="1" x14ac:dyDescent="0.25">
      <c r="B1085" s="198">
        <v>1072</v>
      </c>
      <c r="C1085" s="199" t="s">
        <v>2291</v>
      </c>
      <c r="D1085" s="199"/>
      <c r="E1085" s="199" t="s">
        <v>2292</v>
      </c>
      <c r="F1085" s="200">
        <v>1.68</v>
      </c>
      <c r="G1085" s="201">
        <f t="shared" si="64"/>
        <v>-4325.7499999999891</v>
      </c>
      <c r="H1085" s="204">
        <f t="shared" si="65"/>
        <v>0</v>
      </c>
      <c r="I1085" s="204">
        <f t="shared" si="66"/>
        <v>5303.5</v>
      </c>
      <c r="J1085" s="205">
        <f t="shared" si="67"/>
        <v>-4325.7499999999891</v>
      </c>
    </row>
    <row r="1086" spans="2:10" ht="12.75" customHeight="1" x14ac:dyDescent="0.25">
      <c r="B1086" s="198">
        <v>1073</v>
      </c>
      <c r="C1086" s="199" t="s">
        <v>2293</v>
      </c>
      <c r="D1086" s="199"/>
      <c r="E1086" s="199" t="s">
        <v>2294</v>
      </c>
      <c r="F1086" s="200">
        <v>7.58</v>
      </c>
      <c r="G1086" s="201">
        <f t="shared" si="64"/>
        <v>-4318.1699999999892</v>
      </c>
      <c r="H1086" s="204">
        <f t="shared" si="65"/>
        <v>0</v>
      </c>
      <c r="I1086" s="204">
        <f t="shared" si="66"/>
        <v>5303.5</v>
      </c>
      <c r="J1086" s="205">
        <f t="shared" si="67"/>
        <v>-4318.1699999999892</v>
      </c>
    </row>
    <row r="1087" spans="2:10" ht="12.75" customHeight="1" x14ac:dyDescent="0.25">
      <c r="B1087" s="198">
        <v>1074</v>
      </c>
      <c r="C1087" s="199" t="s">
        <v>2295</v>
      </c>
      <c r="D1087" s="199"/>
      <c r="E1087" s="199" t="s">
        <v>2296</v>
      </c>
      <c r="F1087" s="200">
        <v>16.79</v>
      </c>
      <c r="G1087" s="201">
        <f t="shared" si="64"/>
        <v>-4301.3799999999892</v>
      </c>
      <c r="H1087" s="204">
        <f t="shared" si="65"/>
        <v>0</v>
      </c>
      <c r="I1087" s="204">
        <f t="shared" si="66"/>
        <v>5303.5</v>
      </c>
      <c r="J1087" s="205">
        <f t="shared" si="67"/>
        <v>-4301.3799999999892</v>
      </c>
    </row>
    <row r="1088" spans="2:10" ht="12.75" customHeight="1" x14ac:dyDescent="0.25">
      <c r="B1088" s="198">
        <v>1075</v>
      </c>
      <c r="C1088" s="199" t="s">
        <v>2297</v>
      </c>
      <c r="D1088" s="199"/>
      <c r="E1088" s="199" t="s">
        <v>2298</v>
      </c>
      <c r="F1088" s="200">
        <v>37.14</v>
      </c>
      <c r="G1088" s="201">
        <f t="shared" si="64"/>
        <v>-4264.2399999999889</v>
      </c>
      <c r="H1088" s="204">
        <f t="shared" si="65"/>
        <v>0</v>
      </c>
      <c r="I1088" s="204">
        <f t="shared" si="66"/>
        <v>5303.5</v>
      </c>
      <c r="J1088" s="205">
        <f t="shared" si="67"/>
        <v>-4264.2399999999889</v>
      </c>
    </row>
    <row r="1089" spans="2:10" ht="12.75" customHeight="1" x14ac:dyDescent="0.25">
      <c r="B1089" s="198">
        <v>1076</v>
      </c>
      <c r="C1089" s="199" t="s">
        <v>2299</v>
      </c>
      <c r="D1089" s="199"/>
      <c r="E1089" s="199" t="s">
        <v>2300</v>
      </c>
      <c r="F1089" s="200">
        <v>9.7200000000000006</v>
      </c>
      <c r="G1089" s="201">
        <f t="shared" si="64"/>
        <v>-4254.5199999999886</v>
      </c>
      <c r="H1089" s="204">
        <f t="shared" si="65"/>
        <v>0</v>
      </c>
      <c r="I1089" s="204">
        <f t="shared" si="66"/>
        <v>5303.5</v>
      </c>
      <c r="J1089" s="205">
        <f t="shared" si="67"/>
        <v>-4254.5199999999886</v>
      </c>
    </row>
    <row r="1090" spans="2:10" ht="12.75" customHeight="1" x14ac:dyDescent="0.25">
      <c r="B1090" s="198">
        <v>1077</v>
      </c>
      <c r="C1090" s="199" t="s">
        <v>2301</v>
      </c>
      <c r="D1090" s="199"/>
      <c r="E1090" s="199" t="s">
        <v>2302</v>
      </c>
      <c r="F1090" s="200">
        <v>8.17</v>
      </c>
      <c r="G1090" s="201">
        <f t="shared" si="64"/>
        <v>-4246.3499999999885</v>
      </c>
      <c r="H1090" s="204">
        <f t="shared" si="65"/>
        <v>0</v>
      </c>
      <c r="I1090" s="204">
        <f t="shared" si="66"/>
        <v>5303.5</v>
      </c>
      <c r="J1090" s="205">
        <f t="shared" si="67"/>
        <v>-4246.3499999999885</v>
      </c>
    </row>
    <row r="1091" spans="2:10" ht="12.75" customHeight="1" x14ac:dyDescent="0.25">
      <c r="B1091" s="198">
        <v>1078</v>
      </c>
      <c r="C1091" s="199" t="s">
        <v>2303</v>
      </c>
      <c r="D1091" s="199"/>
      <c r="E1091" s="199" t="s">
        <v>2304</v>
      </c>
      <c r="F1091" s="200">
        <v>3.01</v>
      </c>
      <c r="G1091" s="201">
        <f t="shared" si="64"/>
        <v>-4243.3399999999883</v>
      </c>
      <c r="H1091" s="204">
        <f t="shared" si="65"/>
        <v>0</v>
      </c>
      <c r="I1091" s="204">
        <f t="shared" si="66"/>
        <v>5303.5</v>
      </c>
      <c r="J1091" s="205">
        <f t="shared" si="67"/>
        <v>-4243.3399999999883</v>
      </c>
    </row>
    <row r="1092" spans="2:10" ht="12.75" customHeight="1" x14ac:dyDescent="0.25">
      <c r="B1092" s="198">
        <v>1079</v>
      </c>
      <c r="C1092" s="199" t="s">
        <v>2305</v>
      </c>
      <c r="D1092" s="199"/>
      <c r="E1092" s="199" t="s">
        <v>2306</v>
      </c>
      <c r="F1092" s="200">
        <v>23.16</v>
      </c>
      <c r="G1092" s="201">
        <f t="shared" si="64"/>
        <v>-4220.1799999999885</v>
      </c>
      <c r="H1092" s="204">
        <f t="shared" si="65"/>
        <v>0</v>
      </c>
      <c r="I1092" s="204">
        <f t="shared" si="66"/>
        <v>5303.5</v>
      </c>
      <c r="J1092" s="205">
        <f t="shared" si="67"/>
        <v>-4220.1799999999885</v>
      </c>
    </row>
    <row r="1093" spans="2:10" ht="12.75" customHeight="1" x14ac:dyDescent="0.25">
      <c r="B1093" s="198">
        <v>1080</v>
      </c>
      <c r="C1093" s="199" t="s">
        <v>2307</v>
      </c>
      <c r="D1093" s="199"/>
      <c r="E1093" s="199" t="s">
        <v>2308</v>
      </c>
      <c r="F1093" s="200">
        <v>2.99</v>
      </c>
      <c r="G1093" s="201">
        <f t="shared" si="64"/>
        <v>-4217.1899999999887</v>
      </c>
      <c r="H1093" s="204">
        <f t="shared" si="65"/>
        <v>0</v>
      </c>
      <c r="I1093" s="204">
        <f t="shared" si="66"/>
        <v>5303.5</v>
      </c>
      <c r="J1093" s="205">
        <f t="shared" si="67"/>
        <v>-4217.1899999999887</v>
      </c>
    </row>
    <row r="1094" spans="2:10" ht="12.75" customHeight="1" x14ac:dyDescent="0.25">
      <c r="B1094" s="198">
        <v>1081</v>
      </c>
      <c r="C1094" s="199" t="s">
        <v>2309</v>
      </c>
      <c r="D1094" s="199"/>
      <c r="E1094" s="199" t="s">
        <v>2310</v>
      </c>
      <c r="F1094" s="200">
        <v>9.2200000000000006</v>
      </c>
      <c r="G1094" s="201">
        <f t="shared" si="64"/>
        <v>-4207.9699999999884</v>
      </c>
      <c r="H1094" s="204">
        <f t="shared" si="65"/>
        <v>0</v>
      </c>
      <c r="I1094" s="204">
        <f t="shared" si="66"/>
        <v>5303.5</v>
      </c>
      <c r="J1094" s="205">
        <f t="shared" si="67"/>
        <v>-4207.9699999999884</v>
      </c>
    </row>
    <row r="1095" spans="2:10" ht="12.75" customHeight="1" x14ac:dyDescent="0.25">
      <c r="B1095" s="198">
        <v>1082</v>
      </c>
      <c r="C1095" s="199" t="s">
        <v>2311</v>
      </c>
      <c r="D1095" s="199"/>
      <c r="E1095" s="199" t="s">
        <v>2312</v>
      </c>
      <c r="F1095" s="200">
        <v>5.05</v>
      </c>
      <c r="G1095" s="201">
        <f t="shared" si="64"/>
        <v>-4202.9199999999882</v>
      </c>
      <c r="H1095" s="204">
        <f t="shared" si="65"/>
        <v>0</v>
      </c>
      <c r="I1095" s="204">
        <f t="shared" si="66"/>
        <v>5303.5</v>
      </c>
      <c r="J1095" s="205">
        <f t="shared" si="67"/>
        <v>-4202.9199999999882</v>
      </c>
    </row>
    <row r="1096" spans="2:10" ht="12.75" customHeight="1" x14ac:dyDescent="0.25">
      <c r="B1096" s="198">
        <v>1083</v>
      </c>
      <c r="C1096" s="199" t="s">
        <v>2313</v>
      </c>
      <c r="D1096" s="199"/>
      <c r="E1096" s="199" t="s">
        <v>2314</v>
      </c>
      <c r="F1096" s="200">
        <v>50.33</v>
      </c>
      <c r="G1096" s="201">
        <f t="shared" si="64"/>
        <v>-4152.5899999999883</v>
      </c>
      <c r="H1096" s="204">
        <f t="shared" si="65"/>
        <v>0</v>
      </c>
      <c r="I1096" s="204">
        <f t="shared" si="66"/>
        <v>5303.5</v>
      </c>
      <c r="J1096" s="205">
        <f t="shared" si="67"/>
        <v>-4152.5899999999883</v>
      </c>
    </row>
    <row r="1097" spans="2:10" ht="12.75" customHeight="1" x14ac:dyDescent="0.25">
      <c r="B1097" s="198">
        <v>1084</v>
      </c>
      <c r="C1097" s="199" t="s">
        <v>2315</v>
      </c>
      <c r="D1097" s="199"/>
      <c r="E1097" s="199" t="s">
        <v>2316</v>
      </c>
      <c r="F1097" s="200">
        <v>1.76</v>
      </c>
      <c r="G1097" s="201">
        <f t="shared" si="64"/>
        <v>-4150.8299999999881</v>
      </c>
      <c r="H1097" s="204">
        <f t="shared" si="65"/>
        <v>0</v>
      </c>
      <c r="I1097" s="204">
        <f t="shared" si="66"/>
        <v>5303.5</v>
      </c>
      <c r="J1097" s="205">
        <f t="shared" si="67"/>
        <v>-4150.8299999999881</v>
      </c>
    </row>
    <row r="1098" spans="2:10" ht="12.75" customHeight="1" x14ac:dyDescent="0.25">
      <c r="B1098" s="198">
        <v>1085</v>
      </c>
      <c r="C1098" s="199" t="s">
        <v>2317</v>
      </c>
      <c r="D1098" s="199"/>
      <c r="E1098" s="199" t="s">
        <v>2318</v>
      </c>
      <c r="F1098" s="200">
        <v>5.63</v>
      </c>
      <c r="G1098" s="201">
        <f t="shared" si="64"/>
        <v>-4145.199999999988</v>
      </c>
      <c r="H1098" s="204">
        <f t="shared" si="65"/>
        <v>0</v>
      </c>
      <c r="I1098" s="204">
        <f t="shared" si="66"/>
        <v>5303.5</v>
      </c>
      <c r="J1098" s="205">
        <f t="shared" si="67"/>
        <v>-4145.199999999988</v>
      </c>
    </row>
    <row r="1099" spans="2:10" ht="12.75" customHeight="1" x14ac:dyDescent="0.25">
      <c r="B1099" s="198">
        <v>1086</v>
      </c>
      <c r="C1099" s="199" t="s">
        <v>2319</v>
      </c>
      <c r="D1099" s="199"/>
      <c r="E1099" s="199" t="s">
        <v>2320</v>
      </c>
      <c r="F1099" s="200">
        <v>13.09</v>
      </c>
      <c r="G1099" s="201">
        <f t="shared" si="64"/>
        <v>-4132.1099999999878</v>
      </c>
      <c r="H1099" s="204">
        <f t="shared" si="65"/>
        <v>0</v>
      </c>
      <c r="I1099" s="204">
        <f t="shared" si="66"/>
        <v>5303.5</v>
      </c>
      <c r="J1099" s="205">
        <f t="shared" si="67"/>
        <v>-4132.1099999999878</v>
      </c>
    </row>
    <row r="1100" spans="2:10" ht="12.75" customHeight="1" x14ac:dyDescent="0.25">
      <c r="B1100" s="198">
        <v>1087</v>
      </c>
      <c r="C1100" s="199" t="s">
        <v>2321</v>
      </c>
      <c r="D1100" s="199"/>
      <c r="E1100" s="199" t="s">
        <v>2322</v>
      </c>
      <c r="F1100" s="200">
        <v>14.03</v>
      </c>
      <c r="G1100" s="201">
        <f t="shared" si="64"/>
        <v>-4118.0799999999881</v>
      </c>
      <c r="H1100" s="204">
        <f t="shared" si="65"/>
        <v>0</v>
      </c>
      <c r="I1100" s="204">
        <f t="shared" si="66"/>
        <v>5303.5</v>
      </c>
      <c r="J1100" s="205">
        <f t="shared" si="67"/>
        <v>-4118.0799999999881</v>
      </c>
    </row>
    <row r="1101" spans="2:10" ht="12.75" customHeight="1" x14ac:dyDescent="0.25">
      <c r="B1101" s="198">
        <v>1088</v>
      </c>
      <c r="C1101" s="199" t="s">
        <v>2323</v>
      </c>
      <c r="D1101" s="199"/>
      <c r="E1101" s="199" t="s">
        <v>2324</v>
      </c>
      <c r="F1101" s="200">
        <v>3.37</v>
      </c>
      <c r="G1101" s="201">
        <f t="shared" si="64"/>
        <v>-4114.7099999999882</v>
      </c>
      <c r="H1101" s="204">
        <f t="shared" si="65"/>
        <v>0</v>
      </c>
      <c r="I1101" s="204">
        <f t="shared" si="66"/>
        <v>5303.5</v>
      </c>
      <c r="J1101" s="205">
        <f t="shared" si="67"/>
        <v>-4114.7099999999882</v>
      </c>
    </row>
    <row r="1102" spans="2:10" ht="12.75" customHeight="1" x14ac:dyDescent="0.25">
      <c r="B1102" s="198">
        <v>1089</v>
      </c>
      <c r="C1102" s="199" t="s">
        <v>2325</v>
      </c>
      <c r="D1102" s="199"/>
      <c r="E1102" s="199" t="s">
        <v>2326</v>
      </c>
      <c r="F1102" s="200">
        <v>0.13</v>
      </c>
      <c r="G1102" s="201">
        <f t="shared" ref="G1102:G1165" si="68">F1102+J1101</f>
        <v>-4114.5799999999881</v>
      </c>
      <c r="H1102" s="204">
        <f t="shared" ref="H1102:H1165" si="69">IF(G1102&gt;0,ROUND(G1102/I1102+0.5,0),0)</f>
        <v>0</v>
      </c>
      <c r="I1102" s="204">
        <f t="shared" ref="I1102:I1165" si="70">$C$10</f>
        <v>5303.5</v>
      </c>
      <c r="J1102" s="205">
        <f t="shared" ref="J1102:J1165" si="71">G1102-(H1102*I1102)</f>
        <v>-4114.5799999999881</v>
      </c>
    </row>
    <row r="1103" spans="2:10" ht="12.75" customHeight="1" x14ac:dyDescent="0.25">
      <c r="B1103" s="198">
        <v>1090</v>
      </c>
      <c r="C1103" s="199" t="s">
        <v>2327</v>
      </c>
      <c r="D1103" s="199"/>
      <c r="E1103" s="199" t="s">
        <v>2328</v>
      </c>
      <c r="F1103" s="200">
        <v>6.54</v>
      </c>
      <c r="G1103" s="201">
        <f t="shared" si="68"/>
        <v>-4108.0399999999881</v>
      </c>
      <c r="H1103" s="204">
        <f t="shared" si="69"/>
        <v>0</v>
      </c>
      <c r="I1103" s="204">
        <f t="shared" si="70"/>
        <v>5303.5</v>
      </c>
      <c r="J1103" s="205">
        <f t="shared" si="71"/>
        <v>-4108.0399999999881</v>
      </c>
    </row>
    <row r="1104" spans="2:10" ht="12.75" customHeight="1" x14ac:dyDescent="0.25">
      <c r="B1104" s="198">
        <v>1091</v>
      </c>
      <c r="C1104" s="199" t="s">
        <v>2329</v>
      </c>
      <c r="D1104" s="199"/>
      <c r="E1104" s="199" t="s">
        <v>2330</v>
      </c>
      <c r="F1104" s="200">
        <v>17.45</v>
      </c>
      <c r="G1104" s="201">
        <f t="shared" si="68"/>
        <v>-4090.5899999999883</v>
      </c>
      <c r="H1104" s="204">
        <f t="shared" si="69"/>
        <v>0</v>
      </c>
      <c r="I1104" s="204">
        <f t="shared" si="70"/>
        <v>5303.5</v>
      </c>
      <c r="J1104" s="205">
        <f t="shared" si="71"/>
        <v>-4090.5899999999883</v>
      </c>
    </row>
    <row r="1105" spans="2:10" ht="12.75" customHeight="1" x14ac:dyDescent="0.25">
      <c r="B1105" s="198">
        <v>1092</v>
      </c>
      <c r="C1105" s="199" t="s">
        <v>2331</v>
      </c>
      <c r="D1105" s="199"/>
      <c r="E1105" s="199" t="s">
        <v>2332</v>
      </c>
      <c r="F1105" s="200">
        <v>16.170000000000002</v>
      </c>
      <c r="G1105" s="201">
        <f t="shared" si="68"/>
        <v>-4074.4199999999882</v>
      </c>
      <c r="H1105" s="204">
        <f t="shared" si="69"/>
        <v>0</v>
      </c>
      <c r="I1105" s="204">
        <f t="shared" si="70"/>
        <v>5303.5</v>
      </c>
      <c r="J1105" s="205">
        <f t="shared" si="71"/>
        <v>-4074.4199999999882</v>
      </c>
    </row>
    <row r="1106" spans="2:10" ht="12.75" customHeight="1" x14ac:dyDescent="0.25">
      <c r="B1106" s="198">
        <v>1093</v>
      </c>
      <c r="C1106" s="199" t="s">
        <v>2333</v>
      </c>
      <c r="D1106" s="199"/>
      <c r="E1106" s="199" t="s">
        <v>2334</v>
      </c>
      <c r="F1106" s="200">
        <v>8.6300000000000008</v>
      </c>
      <c r="G1106" s="201">
        <f t="shared" si="68"/>
        <v>-4065.7899999999881</v>
      </c>
      <c r="H1106" s="204">
        <f t="shared" si="69"/>
        <v>0</v>
      </c>
      <c r="I1106" s="204">
        <f t="shared" si="70"/>
        <v>5303.5</v>
      </c>
      <c r="J1106" s="205">
        <f t="shared" si="71"/>
        <v>-4065.7899999999881</v>
      </c>
    </row>
    <row r="1107" spans="2:10" ht="12.75" customHeight="1" x14ac:dyDescent="0.25">
      <c r="B1107" s="198">
        <v>1094</v>
      </c>
      <c r="C1107" s="199" t="s">
        <v>2335</v>
      </c>
      <c r="D1107" s="199"/>
      <c r="E1107" s="199" t="s">
        <v>2336</v>
      </c>
      <c r="F1107" s="200">
        <v>2.2200000000000002</v>
      </c>
      <c r="G1107" s="201">
        <f t="shared" si="68"/>
        <v>-4063.5699999999883</v>
      </c>
      <c r="H1107" s="204">
        <f t="shared" si="69"/>
        <v>0</v>
      </c>
      <c r="I1107" s="204">
        <f t="shared" si="70"/>
        <v>5303.5</v>
      </c>
      <c r="J1107" s="205">
        <f t="shared" si="71"/>
        <v>-4063.5699999999883</v>
      </c>
    </row>
    <row r="1108" spans="2:10" ht="12.75" customHeight="1" x14ac:dyDescent="0.25">
      <c r="B1108" s="198">
        <v>1095</v>
      </c>
      <c r="C1108" s="199" t="s">
        <v>2337</v>
      </c>
      <c r="D1108" s="199"/>
      <c r="E1108" s="199" t="s">
        <v>2338</v>
      </c>
      <c r="F1108" s="200">
        <v>48.58</v>
      </c>
      <c r="G1108" s="201">
        <f t="shared" si="68"/>
        <v>-4014.9899999999884</v>
      </c>
      <c r="H1108" s="204">
        <f t="shared" si="69"/>
        <v>0</v>
      </c>
      <c r="I1108" s="204">
        <f t="shared" si="70"/>
        <v>5303.5</v>
      </c>
      <c r="J1108" s="205">
        <f t="shared" si="71"/>
        <v>-4014.9899999999884</v>
      </c>
    </row>
    <row r="1109" spans="2:10" ht="12.75" customHeight="1" x14ac:dyDescent="0.25">
      <c r="B1109" s="198">
        <v>1096</v>
      </c>
      <c r="C1109" s="199" t="s">
        <v>2339</v>
      </c>
      <c r="D1109" s="199"/>
      <c r="E1109" s="199" t="s">
        <v>2340</v>
      </c>
      <c r="F1109" s="200">
        <v>4.13</v>
      </c>
      <c r="G1109" s="201">
        <f t="shared" si="68"/>
        <v>-4010.8599999999883</v>
      </c>
      <c r="H1109" s="204">
        <f t="shared" si="69"/>
        <v>0</v>
      </c>
      <c r="I1109" s="204">
        <f t="shared" si="70"/>
        <v>5303.5</v>
      </c>
      <c r="J1109" s="205">
        <f t="shared" si="71"/>
        <v>-4010.8599999999883</v>
      </c>
    </row>
    <row r="1110" spans="2:10" ht="12.75" customHeight="1" x14ac:dyDescent="0.25">
      <c r="B1110" s="198">
        <v>1097</v>
      </c>
      <c r="C1110" s="199" t="s">
        <v>2341</v>
      </c>
      <c r="D1110" s="199"/>
      <c r="E1110" s="199" t="s">
        <v>2342</v>
      </c>
      <c r="F1110" s="200">
        <v>18.600000000000001</v>
      </c>
      <c r="G1110" s="201">
        <f t="shared" si="68"/>
        <v>-3992.2599999999884</v>
      </c>
      <c r="H1110" s="204">
        <f t="shared" si="69"/>
        <v>0</v>
      </c>
      <c r="I1110" s="204">
        <f t="shared" si="70"/>
        <v>5303.5</v>
      </c>
      <c r="J1110" s="205">
        <f t="shared" si="71"/>
        <v>-3992.2599999999884</v>
      </c>
    </row>
    <row r="1111" spans="2:10" ht="12.75" customHeight="1" x14ac:dyDescent="0.25">
      <c r="B1111" s="198">
        <v>1098</v>
      </c>
      <c r="C1111" s="199" t="s">
        <v>2343</v>
      </c>
      <c r="D1111" s="199"/>
      <c r="E1111" s="199" t="s">
        <v>2344</v>
      </c>
      <c r="F1111" s="200">
        <v>10.08</v>
      </c>
      <c r="G1111" s="201">
        <f t="shared" si="68"/>
        <v>-3982.1799999999885</v>
      </c>
      <c r="H1111" s="204">
        <f t="shared" si="69"/>
        <v>0</v>
      </c>
      <c r="I1111" s="204">
        <f t="shared" si="70"/>
        <v>5303.5</v>
      </c>
      <c r="J1111" s="205">
        <f t="shared" si="71"/>
        <v>-3982.1799999999885</v>
      </c>
    </row>
    <row r="1112" spans="2:10" ht="12.75" customHeight="1" x14ac:dyDescent="0.25">
      <c r="B1112" s="198">
        <v>1099</v>
      </c>
      <c r="C1112" s="199" t="s">
        <v>2345</v>
      </c>
      <c r="D1112" s="199"/>
      <c r="E1112" s="199" t="s">
        <v>2346</v>
      </c>
      <c r="F1112" s="200">
        <v>0.21</v>
      </c>
      <c r="G1112" s="201">
        <f t="shared" si="68"/>
        <v>-3981.9699999999884</v>
      </c>
      <c r="H1112" s="204">
        <f t="shared" si="69"/>
        <v>0</v>
      </c>
      <c r="I1112" s="204">
        <f t="shared" si="70"/>
        <v>5303.5</v>
      </c>
      <c r="J1112" s="205">
        <f t="shared" si="71"/>
        <v>-3981.9699999999884</v>
      </c>
    </row>
    <row r="1113" spans="2:10" ht="12.75" customHeight="1" x14ac:dyDescent="0.25">
      <c r="B1113" s="198">
        <v>1100</v>
      </c>
      <c r="C1113" s="199" t="s">
        <v>2347</v>
      </c>
      <c r="D1113" s="199"/>
      <c r="E1113" s="199" t="s">
        <v>2348</v>
      </c>
      <c r="F1113" s="200">
        <v>1.92</v>
      </c>
      <c r="G1113" s="201">
        <f t="shared" si="68"/>
        <v>-3980.0499999999884</v>
      </c>
      <c r="H1113" s="204">
        <f t="shared" si="69"/>
        <v>0</v>
      </c>
      <c r="I1113" s="204">
        <f t="shared" si="70"/>
        <v>5303.5</v>
      </c>
      <c r="J1113" s="205">
        <f t="shared" si="71"/>
        <v>-3980.0499999999884</v>
      </c>
    </row>
    <row r="1114" spans="2:10" ht="12.75" customHeight="1" x14ac:dyDescent="0.25">
      <c r="B1114" s="198">
        <v>1101</v>
      </c>
      <c r="C1114" s="199" t="s">
        <v>2349</v>
      </c>
      <c r="D1114" s="199"/>
      <c r="E1114" s="199" t="s">
        <v>2350</v>
      </c>
      <c r="F1114" s="200">
        <v>0.72</v>
      </c>
      <c r="G1114" s="201">
        <f t="shared" si="68"/>
        <v>-3979.3299999999886</v>
      </c>
      <c r="H1114" s="204">
        <f t="shared" si="69"/>
        <v>0</v>
      </c>
      <c r="I1114" s="204">
        <f t="shared" si="70"/>
        <v>5303.5</v>
      </c>
      <c r="J1114" s="205">
        <f t="shared" si="71"/>
        <v>-3979.3299999999886</v>
      </c>
    </row>
    <row r="1115" spans="2:10" ht="12.75" customHeight="1" x14ac:dyDescent="0.25">
      <c r="B1115" s="198">
        <v>1102</v>
      </c>
      <c r="C1115" s="199" t="s">
        <v>2351</v>
      </c>
      <c r="D1115" s="199"/>
      <c r="E1115" s="199" t="s">
        <v>2352</v>
      </c>
      <c r="F1115" s="200">
        <v>1.68</v>
      </c>
      <c r="G1115" s="201">
        <f t="shared" si="68"/>
        <v>-3977.6499999999887</v>
      </c>
      <c r="H1115" s="204">
        <f t="shared" si="69"/>
        <v>0</v>
      </c>
      <c r="I1115" s="204">
        <f t="shared" si="70"/>
        <v>5303.5</v>
      </c>
      <c r="J1115" s="205">
        <f t="shared" si="71"/>
        <v>-3977.6499999999887</v>
      </c>
    </row>
    <row r="1116" spans="2:10" ht="12.75" customHeight="1" x14ac:dyDescent="0.25">
      <c r="B1116" s="198">
        <v>1103</v>
      </c>
      <c r="C1116" s="199" t="s">
        <v>2353</v>
      </c>
      <c r="D1116" s="199"/>
      <c r="E1116" s="199" t="s">
        <v>2354</v>
      </c>
      <c r="F1116" s="200">
        <v>5.04</v>
      </c>
      <c r="G1116" s="201">
        <f t="shared" si="68"/>
        <v>-3972.6099999999888</v>
      </c>
      <c r="H1116" s="204">
        <f t="shared" si="69"/>
        <v>0</v>
      </c>
      <c r="I1116" s="204">
        <f t="shared" si="70"/>
        <v>5303.5</v>
      </c>
      <c r="J1116" s="205">
        <f t="shared" si="71"/>
        <v>-3972.6099999999888</v>
      </c>
    </row>
    <row r="1117" spans="2:10" ht="12.75" customHeight="1" x14ac:dyDescent="0.25">
      <c r="B1117" s="198">
        <v>1104</v>
      </c>
      <c r="C1117" s="199" t="s">
        <v>2355</v>
      </c>
      <c r="D1117" s="199"/>
      <c r="E1117" s="199" t="s">
        <v>2356</v>
      </c>
      <c r="F1117" s="200">
        <v>24.39</v>
      </c>
      <c r="G1117" s="201">
        <f t="shared" si="68"/>
        <v>-3948.2199999999889</v>
      </c>
      <c r="H1117" s="204">
        <f t="shared" si="69"/>
        <v>0</v>
      </c>
      <c r="I1117" s="204">
        <f t="shared" si="70"/>
        <v>5303.5</v>
      </c>
      <c r="J1117" s="205">
        <f t="shared" si="71"/>
        <v>-3948.2199999999889</v>
      </c>
    </row>
    <row r="1118" spans="2:10" ht="12.75" customHeight="1" x14ac:dyDescent="0.25">
      <c r="B1118" s="198">
        <v>1105</v>
      </c>
      <c r="C1118" s="199" t="s">
        <v>2357</v>
      </c>
      <c r="D1118" s="199"/>
      <c r="E1118" s="199" t="s">
        <v>2358</v>
      </c>
      <c r="F1118" s="200">
        <v>18.68</v>
      </c>
      <c r="G1118" s="201">
        <f t="shared" si="68"/>
        <v>-3929.539999999989</v>
      </c>
      <c r="H1118" s="204">
        <f t="shared" si="69"/>
        <v>0</v>
      </c>
      <c r="I1118" s="204">
        <f t="shared" si="70"/>
        <v>5303.5</v>
      </c>
      <c r="J1118" s="205">
        <f t="shared" si="71"/>
        <v>-3929.539999999989</v>
      </c>
    </row>
    <row r="1119" spans="2:10" ht="12.75" customHeight="1" x14ac:dyDescent="0.25">
      <c r="B1119" s="198">
        <v>1106</v>
      </c>
      <c r="C1119" s="199" t="s">
        <v>2359</v>
      </c>
      <c r="D1119" s="199"/>
      <c r="E1119" s="199" t="s">
        <v>2360</v>
      </c>
      <c r="F1119" s="200">
        <v>19.04</v>
      </c>
      <c r="G1119" s="201">
        <f t="shared" si="68"/>
        <v>-3910.4999999999891</v>
      </c>
      <c r="H1119" s="204">
        <f t="shared" si="69"/>
        <v>0</v>
      </c>
      <c r="I1119" s="204">
        <f t="shared" si="70"/>
        <v>5303.5</v>
      </c>
      <c r="J1119" s="205">
        <f t="shared" si="71"/>
        <v>-3910.4999999999891</v>
      </c>
    </row>
    <row r="1120" spans="2:10" ht="12.75" customHeight="1" x14ac:dyDescent="0.25">
      <c r="B1120" s="198">
        <v>1107</v>
      </c>
      <c r="C1120" s="199" t="s">
        <v>2361</v>
      </c>
      <c r="D1120" s="199"/>
      <c r="E1120" s="199" t="s">
        <v>2362</v>
      </c>
      <c r="F1120" s="200">
        <v>0.88</v>
      </c>
      <c r="G1120" s="201">
        <f t="shared" si="68"/>
        <v>-3909.619999999989</v>
      </c>
      <c r="H1120" s="204">
        <f t="shared" si="69"/>
        <v>0</v>
      </c>
      <c r="I1120" s="204">
        <f t="shared" si="70"/>
        <v>5303.5</v>
      </c>
      <c r="J1120" s="205">
        <f t="shared" si="71"/>
        <v>-3909.619999999989</v>
      </c>
    </row>
    <row r="1121" spans="2:10" ht="12.75" customHeight="1" x14ac:dyDescent="0.25">
      <c r="B1121" s="198">
        <v>1108</v>
      </c>
      <c r="C1121" s="199" t="s">
        <v>2363</v>
      </c>
      <c r="D1121" s="199"/>
      <c r="E1121" s="199" t="s">
        <v>2364</v>
      </c>
      <c r="F1121" s="200">
        <v>54.91</v>
      </c>
      <c r="G1121" s="201">
        <f t="shared" si="68"/>
        <v>-3854.7099999999891</v>
      </c>
      <c r="H1121" s="204">
        <f t="shared" si="69"/>
        <v>0</v>
      </c>
      <c r="I1121" s="204">
        <f t="shared" si="70"/>
        <v>5303.5</v>
      </c>
      <c r="J1121" s="205">
        <f t="shared" si="71"/>
        <v>-3854.7099999999891</v>
      </c>
    </row>
    <row r="1122" spans="2:10" ht="12.75" customHeight="1" x14ac:dyDescent="0.25">
      <c r="B1122" s="198">
        <v>1109</v>
      </c>
      <c r="C1122" s="199" t="s">
        <v>2365</v>
      </c>
      <c r="D1122" s="199"/>
      <c r="E1122" s="199" t="s">
        <v>2366</v>
      </c>
      <c r="F1122" s="200">
        <v>14.26</v>
      </c>
      <c r="G1122" s="201">
        <f t="shared" si="68"/>
        <v>-3840.4499999999889</v>
      </c>
      <c r="H1122" s="204">
        <f t="shared" si="69"/>
        <v>0</v>
      </c>
      <c r="I1122" s="204">
        <f t="shared" si="70"/>
        <v>5303.5</v>
      </c>
      <c r="J1122" s="205">
        <f t="shared" si="71"/>
        <v>-3840.4499999999889</v>
      </c>
    </row>
    <row r="1123" spans="2:10" ht="12.75" customHeight="1" x14ac:dyDescent="0.25">
      <c r="B1123" s="198">
        <v>1110</v>
      </c>
      <c r="C1123" s="199" t="s">
        <v>2367</v>
      </c>
      <c r="D1123" s="199"/>
      <c r="E1123" s="199" t="s">
        <v>2368</v>
      </c>
      <c r="F1123" s="200">
        <v>5.31</v>
      </c>
      <c r="G1123" s="201">
        <f t="shared" si="68"/>
        <v>-3835.139999999989</v>
      </c>
      <c r="H1123" s="204">
        <f t="shared" si="69"/>
        <v>0</v>
      </c>
      <c r="I1123" s="204">
        <f t="shared" si="70"/>
        <v>5303.5</v>
      </c>
      <c r="J1123" s="205">
        <f t="shared" si="71"/>
        <v>-3835.139999999989</v>
      </c>
    </row>
    <row r="1124" spans="2:10" ht="12.75" customHeight="1" x14ac:dyDescent="0.25">
      <c r="B1124" s="198">
        <v>1111</v>
      </c>
      <c r="C1124" s="199" t="s">
        <v>2369</v>
      </c>
      <c r="D1124" s="199"/>
      <c r="E1124" s="199" t="s">
        <v>2370</v>
      </c>
      <c r="F1124" s="200">
        <v>59.73</v>
      </c>
      <c r="G1124" s="201">
        <f t="shared" si="68"/>
        <v>-3775.4099999999889</v>
      </c>
      <c r="H1124" s="204">
        <f t="shared" si="69"/>
        <v>0</v>
      </c>
      <c r="I1124" s="204">
        <f t="shared" si="70"/>
        <v>5303.5</v>
      </c>
      <c r="J1124" s="205">
        <f t="shared" si="71"/>
        <v>-3775.4099999999889</v>
      </c>
    </row>
    <row r="1125" spans="2:10" ht="12.75" customHeight="1" x14ac:dyDescent="0.25">
      <c r="B1125" s="198">
        <v>1112</v>
      </c>
      <c r="C1125" s="199" t="s">
        <v>2371</v>
      </c>
      <c r="D1125" s="199"/>
      <c r="E1125" s="199" t="s">
        <v>2372</v>
      </c>
      <c r="F1125" s="200">
        <v>131.52000000000001</v>
      </c>
      <c r="G1125" s="201">
        <f t="shared" si="68"/>
        <v>-3643.889999999989</v>
      </c>
      <c r="H1125" s="204">
        <f t="shared" si="69"/>
        <v>0</v>
      </c>
      <c r="I1125" s="204">
        <f t="shared" si="70"/>
        <v>5303.5</v>
      </c>
      <c r="J1125" s="205">
        <f t="shared" si="71"/>
        <v>-3643.889999999989</v>
      </c>
    </row>
    <row r="1126" spans="2:10" ht="12.75" customHeight="1" x14ac:dyDescent="0.25">
      <c r="B1126" s="198">
        <v>1113</v>
      </c>
      <c r="C1126" s="199" t="s">
        <v>2373</v>
      </c>
      <c r="D1126" s="199"/>
      <c r="E1126" s="199" t="s">
        <v>2374</v>
      </c>
      <c r="F1126" s="200">
        <v>26.15</v>
      </c>
      <c r="G1126" s="201">
        <f t="shared" si="68"/>
        <v>-3617.7399999999889</v>
      </c>
      <c r="H1126" s="204">
        <f t="shared" si="69"/>
        <v>0</v>
      </c>
      <c r="I1126" s="204">
        <f t="shared" si="70"/>
        <v>5303.5</v>
      </c>
      <c r="J1126" s="205">
        <f t="shared" si="71"/>
        <v>-3617.7399999999889</v>
      </c>
    </row>
    <row r="1127" spans="2:10" ht="12.75" customHeight="1" x14ac:dyDescent="0.25">
      <c r="B1127" s="198">
        <v>1114</v>
      </c>
      <c r="C1127" s="199" t="s">
        <v>2375</v>
      </c>
      <c r="D1127" s="199"/>
      <c r="E1127" s="199" t="s">
        <v>2376</v>
      </c>
      <c r="F1127" s="200">
        <v>52.58</v>
      </c>
      <c r="G1127" s="201">
        <f t="shared" si="68"/>
        <v>-3565.1599999999889</v>
      </c>
      <c r="H1127" s="204">
        <f t="shared" si="69"/>
        <v>0</v>
      </c>
      <c r="I1127" s="204">
        <f t="shared" si="70"/>
        <v>5303.5</v>
      </c>
      <c r="J1127" s="205">
        <f t="shared" si="71"/>
        <v>-3565.1599999999889</v>
      </c>
    </row>
    <row r="1128" spans="2:10" ht="12.75" customHeight="1" x14ac:dyDescent="0.25">
      <c r="B1128" s="198">
        <v>1115</v>
      </c>
      <c r="C1128" s="199" t="s">
        <v>2377</v>
      </c>
      <c r="D1128" s="199"/>
      <c r="E1128" s="199" t="s">
        <v>2378</v>
      </c>
      <c r="F1128" s="200">
        <v>25.92</v>
      </c>
      <c r="G1128" s="201">
        <f t="shared" si="68"/>
        <v>-3539.2399999999889</v>
      </c>
      <c r="H1128" s="204">
        <f t="shared" si="69"/>
        <v>0</v>
      </c>
      <c r="I1128" s="204">
        <f t="shared" si="70"/>
        <v>5303.5</v>
      </c>
      <c r="J1128" s="205">
        <f t="shared" si="71"/>
        <v>-3539.2399999999889</v>
      </c>
    </row>
    <row r="1129" spans="2:10" ht="12.75" customHeight="1" x14ac:dyDescent="0.25">
      <c r="B1129" s="198">
        <v>1116</v>
      </c>
      <c r="C1129" s="199" t="s">
        <v>2379</v>
      </c>
      <c r="D1129" s="199"/>
      <c r="E1129" s="199" t="s">
        <v>2380</v>
      </c>
      <c r="F1129" s="200">
        <v>10.08</v>
      </c>
      <c r="G1129" s="201">
        <f t="shared" si="68"/>
        <v>-3529.1599999999889</v>
      </c>
      <c r="H1129" s="204">
        <f t="shared" si="69"/>
        <v>0</v>
      </c>
      <c r="I1129" s="204">
        <f t="shared" si="70"/>
        <v>5303.5</v>
      </c>
      <c r="J1129" s="205">
        <f t="shared" si="71"/>
        <v>-3529.1599999999889</v>
      </c>
    </row>
    <row r="1130" spans="2:10" ht="12.75" customHeight="1" x14ac:dyDescent="0.25">
      <c r="B1130" s="198">
        <v>1117</v>
      </c>
      <c r="C1130" s="199" t="s">
        <v>2381</v>
      </c>
      <c r="D1130" s="199"/>
      <c r="E1130" s="199" t="s">
        <v>2382</v>
      </c>
      <c r="F1130" s="200">
        <v>18.14</v>
      </c>
      <c r="G1130" s="201">
        <f t="shared" si="68"/>
        <v>-3511.0199999999891</v>
      </c>
      <c r="H1130" s="204">
        <f t="shared" si="69"/>
        <v>0</v>
      </c>
      <c r="I1130" s="204">
        <f t="shared" si="70"/>
        <v>5303.5</v>
      </c>
      <c r="J1130" s="205">
        <f t="shared" si="71"/>
        <v>-3511.0199999999891</v>
      </c>
    </row>
    <row r="1131" spans="2:10" ht="12.75" customHeight="1" x14ac:dyDescent="0.25">
      <c r="B1131" s="198">
        <v>1118</v>
      </c>
      <c r="C1131" s="199" t="s">
        <v>2383</v>
      </c>
      <c r="D1131" s="199"/>
      <c r="E1131" s="199" t="s">
        <v>2384</v>
      </c>
      <c r="F1131" s="200">
        <v>0.24</v>
      </c>
      <c r="G1131" s="201">
        <f t="shared" si="68"/>
        <v>-3510.7799999999893</v>
      </c>
      <c r="H1131" s="204">
        <f t="shared" si="69"/>
        <v>0</v>
      </c>
      <c r="I1131" s="204">
        <f t="shared" si="70"/>
        <v>5303.5</v>
      </c>
      <c r="J1131" s="205">
        <f t="shared" si="71"/>
        <v>-3510.7799999999893</v>
      </c>
    </row>
    <row r="1132" spans="2:10" ht="12.75" customHeight="1" x14ac:dyDescent="0.25">
      <c r="B1132" s="198">
        <v>1119</v>
      </c>
      <c r="C1132" s="199" t="s">
        <v>2385</v>
      </c>
      <c r="D1132" s="199"/>
      <c r="E1132" s="199" t="s">
        <v>2386</v>
      </c>
      <c r="F1132" s="200">
        <v>24.53</v>
      </c>
      <c r="G1132" s="201">
        <f t="shared" si="68"/>
        <v>-3486.2499999999891</v>
      </c>
      <c r="H1132" s="204">
        <f t="shared" si="69"/>
        <v>0</v>
      </c>
      <c r="I1132" s="204">
        <f t="shared" si="70"/>
        <v>5303.5</v>
      </c>
      <c r="J1132" s="205">
        <f t="shared" si="71"/>
        <v>-3486.2499999999891</v>
      </c>
    </row>
    <row r="1133" spans="2:10" ht="12.75" customHeight="1" x14ac:dyDescent="0.25">
      <c r="B1133" s="198">
        <v>1120</v>
      </c>
      <c r="C1133" s="199" t="s">
        <v>2387</v>
      </c>
      <c r="D1133" s="199"/>
      <c r="E1133" s="199" t="s">
        <v>2388</v>
      </c>
      <c r="F1133" s="200">
        <v>8.5299999999999994</v>
      </c>
      <c r="G1133" s="201">
        <f t="shared" si="68"/>
        <v>-3477.7199999999889</v>
      </c>
      <c r="H1133" s="204">
        <f t="shared" si="69"/>
        <v>0</v>
      </c>
      <c r="I1133" s="204">
        <f t="shared" si="70"/>
        <v>5303.5</v>
      </c>
      <c r="J1133" s="205">
        <f t="shared" si="71"/>
        <v>-3477.7199999999889</v>
      </c>
    </row>
    <row r="1134" spans="2:10" ht="12.75" customHeight="1" x14ac:dyDescent="0.25">
      <c r="B1134" s="198">
        <v>1121</v>
      </c>
      <c r="C1134" s="199" t="s">
        <v>2389</v>
      </c>
      <c r="D1134" s="199"/>
      <c r="E1134" s="199" t="s">
        <v>2390</v>
      </c>
      <c r="F1134" s="200">
        <v>105.74</v>
      </c>
      <c r="G1134" s="201">
        <f t="shared" si="68"/>
        <v>-3371.9799999999891</v>
      </c>
      <c r="H1134" s="204">
        <f t="shared" si="69"/>
        <v>0</v>
      </c>
      <c r="I1134" s="204">
        <f t="shared" si="70"/>
        <v>5303.5</v>
      </c>
      <c r="J1134" s="205">
        <f t="shared" si="71"/>
        <v>-3371.9799999999891</v>
      </c>
    </row>
    <row r="1135" spans="2:10" ht="12.75" customHeight="1" x14ac:dyDescent="0.25">
      <c r="B1135" s="198">
        <v>1122</v>
      </c>
      <c r="C1135" s="199" t="s">
        <v>2391</v>
      </c>
      <c r="D1135" s="199"/>
      <c r="E1135" s="199" t="s">
        <v>2392</v>
      </c>
      <c r="F1135" s="200">
        <v>16.93</v>
      </c>
      <c r="G1135" s="201">
        <f t="shared" si="68"/>
        <v>-3355.0499999999893</v>
      </c>
      <c r="H1135" s="204">
        <f t="shared" si="69"/>
        <v>0</v>
      </c>
      <c r="I1135" s="204">
        <f t="shared" si="70"/>
        <v>5303.5</v>
      </c>
      <c r="J1135" s="205">
        <f t="shared" si="71"/>
        <v>-3355.0499999999893</v>
      </c>
    </row>
    <row r="1136" spans="2:10" ht="12.75" customHeight="1" x14ac:dyDescent="0.25">
      <c r="B1136" s="198">
        <v>1123</v>
      </c>
      <c r="C1136" s="199" t="s">
        <v>2393</v>
      </c>
      <c r="D1136" s="199"/>
      <c r="E1136" s="199" t="s">
        <v>2394</v>
      </c>
      <c r="F1136" s="200">
        <v>31.47</v>
      </c>
      <c r="G1136" s="201">
        <f t="shared" si="68"/>
        <v>-3323.5799999999895</v>
      </c>
      <c r="H1136" s="204">
        <f t="shared" si="69"/>
        <v>0</v>
      </c>
      <c r="I1136" s="204">
        <f t="shared" si="70"/>
        <v>5303.5</v>
      </c>
      <c r="J1136" s="205">
        <f t="shared" si="71"/>
        <v>-3323.5799999999895</v>
      </c>
    </row>
    <row r="1137" spans="2:10" ht="12.75" customHeight="1" x14ac:dyDescent="0.25">
      <c r="B1137" s="198">
        <v>1124</v>
      </c>
      <c r="C1137" s="199" t="s">
        <v>2395</v>
      </c>
      <c r="D1137" s="199"/>
      <c r="E1137" s="199" t="s">
        <v>2396</v>
      </c>
      <c r="F1137" s="200">
        <v>6.33</v>
      </c>
      <c r="G1137" s="201">
        <f t="shared" si="68"/>
        <v>-3317.2499999999895</v>
      </c>
      <c r="H1137" s="204">
        <f t="shared" si="69"/>
        <v>0</v>
      </c>
      <c r="I1137" s="204">
        <f t="shared" si="70"/>
        <v>5303.5</v>
      </c>
      <c r="J1137" s="205">
        <f t="shared" si="71"/>
        <v>-3317.2499999999895</v>
      </c>
    </row>
    <row r="1138" spans="2:10" ht="12.75" customHeight="1" x14ac:dyDescent="0.25">
      <c r="B1138" s="198">
        <v>1125</v>
      </c>
      <c r="C1138" s="199" t="s">
        <v>2397</v>
      </c>
      <c r="D1138" s="199"/>
      <c r="E1138" s="199" t="s">
        <v>2398</v>
      </c>
      <c r="F1138" s="200">
        <v>21.8</v>
      </c>
      <c r="G1138" s="201">
        <f t="shared" si="68"/>
        <v>-3295.4499999999894</v>
      </c>
      <c r="H1138" s="204">
        <f t="shared" si="69"/>
        <v>0</v>
      </c>
      <c r="I1138" s="204">
        <f t="shared" si="70"/>
        <v>5303.5</v>
      </c>
      <c r="J1138" s="205">
        <f t="shared" si="71"/>
        <v>-3295.4499999999894</v>
      </c>
    </row>
    <row r="1139" spans="2:10" ht="12.75" customHeight="1" x14ac:dyDescent="0.25">
      <c r="B1139" s="198">
        <v>1126</v>
      </c>
      <c r="C1139" s="199" t="s">
        <v>2399</v>
      </c>
      <c r="D1139" s="199"/>
      <c r="E1139" s="199" t="s">
        <v>2400</v>
      </c>
      <c r="F1139" s="200">
        <v>5.09</v>
      </c>
      <c r="G1139" s="201">
        <f t="shared" si="68"/>
        <v>-3290.3599999999892</v>
      </c>
      <c r="H1139" s="204">
        <f t="shared" si="69"/>
        <v>0</v>
      </c>
      <c r="I1139" s="204">
        <f t="shared" si="70"/>
        <v>5303.5</v>
      </c>
      <c r="J1139" s="205">
        <f t="shared" si="71"/>
        <v>-3290.3599999999892</v>
      </c>
    </row>
    <row r="1140" spans="2:10" ht="12.75" customHeight="1" x14ac:dyDescent="0.25">
      <c r="B1140" s="198">
        <v>1127</v>
      </c>
      <c r="C1140" s="199" t="s">
        <v>2401</v>
      </c>
      <c r="D1140" s="199"/>
      <c r="E1140" s="199" t="s">
        <v>2402</v>
      </c>
      <c r="F1140" s="200">
        <v>7.68</v>
      </c>
      <c r="G1140" s="201">
        <f t="shared" si="68"/>
        <v>-3282.6799999999894</v>
      </c>
      <c r="H1140" s="204">
        <f t="shared" si="69"/>
        <v>0</v>
      </c>
      <c r="I1140" s="204">
        <f t="shared" si="70"/>
        <v>5303.5</v>
      </c>
      <c r="J1140" s="205">
        <f t="shared" si="71"/>
        <v>-3282.6799999999894</v>
      </c>
    </row>
    <row r="1141" spans="2:10" ht="12.75" customHeight="1" x14ac:dyDescent="0.25">
      <c r="B1141" s="198">
        <v>1128</v>
      </c>
      <c r="C1141" s="199" t="s">
        <v>2403</v>
      </c>
      <c r="D1141" s="199"/>
      <c r="E1141" s="199" t="s">
        <v>2404</v>
      </c>
      <c r="F1141" s="200">
        <v>30.88</v>
      </c>
      <c r="G1141" s="201">
        <f t="shared" si="68"/>
        <v>-3251.7999999999893</v>
      </c>
      <c r="H1141" s="204">
        <f t="shared" si="69"/>
        <v>0</v>
      </c>
      <c r="I1141" s="204">
        <f t="shared" si="70"/>
        <v>5303.5</v>
      </c>
      <c r="J1141" s="205">
        <f t="shared" si="71"/>
        <v>-3251.7999999999893</v>
      </c>
    </row>
    <row r="1142" spans="2:10" ht="12.75" customHeight="1" x14ac:dyDescent="0.25">
      <c r="B1142" s="198">
        <v>1129</v>
      </c>
      <c r="C1142" s="199" t="s">
        <v>2405</v>
      </c>
      <c r="D1142" s="199"/>
      <c r="E1142" s="199" t="s">
        <v>2406</v>
      </c>
      <c r="F1142" s="200">
        <v>6.86</v>
      </c>
      <c r="G1142" s="201">
        <f t="shared" si="68"/>
        <v>-3244.9399999999891</v>
      </c>
      <c r="H1142" s="204">
        <f t="shared" si="69"/>
        <v>0</v>
      </c>
      <c r="I1142" s="204">
        <f t="shared" si="70"/>
        <v>5303.5</v>
      </c>
      <c r="J1142" s="205">
        <f t="shared" si="71"/>
        <v>-3244.9399999999891</v>
      </c>
    </row>
    <row r="1143" spans="2:10" ht="12.75" customHeight="1" x14ac:dyDescent="0.25">
      <c r="B1143" s="198">
        <v>1130</v>
      </c>
      <c r="C1143" s="199" t="s">
        <v>2407</v>
      </c>
      <c r="D1143" s="199"/>
      <c r="E1143" s="199" t="s">
        <v>2408</v>
      </c>
      <c r="F1143" s="200">
        <v>2.0499999999999998</v>
      </c>
      <c r="G1143" s="201">
        <f t="shared" si="68"/>
        <v>-3242.889999999989</v>
      </c>
      <c r="H1143" s="204">
        <f t="shared" si="69"/>
        <v>0</v>
      </c>
      <c r="I1143" s="204">
        <f t="shared" si="70"/>
        <v>5303.5</v>
      </c>
      <c r="J1143" s="205">
        <f t="shared" si="71"/>
        <v>-3242.889999999989</v>
      </c>
    </row>
    <row r="1144" spans="2:10" ht="12.75" customHeight="1" x14ac:dyDescent="0.25">
      <c r="B1144" s="198">
        <v>1131</v>
      </c>
      <c r="C1144" s="199" t="s">
        <v>2409</v>
      </c>
      <c r="D1144" s="199"/>
      <c r="E1144" s="199" t="s">
        <v>2410</v>
      </c>
      <c r="F1144" s="200">
        <v>10.71</v>
      </c>
      <c r="G1144" s="201">
        <f t="shared" si="68"/>
        <v>-3232.1799999999889</v>
      </c>
      <c r="H1144" s="204">
        <f t="shared" si="69"/>
        <v>0</v>
      </c>
      <c r="I1144" s="204">
        <f t="shared" si="70"/>
        <v>5303.5</v>
      </c>
      <c r="J1144" s="205">
        <f t="shared" si="71"/>
        <v>-3232.1799999999889</v>
      </c>
    </row>
    <row r="1145" spans="2:10" ht="12.75" customHeight="1" x14ac:dyDescent="0.25">
      <c r="B1145" s="198">
        <v>1132</v>
      </c>
      <c r="C1145" s="199" t="s">
        <v>2411</v>
      </c>
      <c r="D1145" s="199"/>
      <c r="E1145" s="199" t="s">
        <v>2412</v>
      </c>
      <c r="F1145" s="200">
        <v>6.56</v>
      </c>
      <c r="G1145" s="201">
        <f t="shared" si="68"/>
        <v>-3225.619999999989</v>
      </c>
      <c r="H1145" s="204">
        <f t="shared" si="69"/>
        <v>0</v>
      </c>
      <c r="I1145" s="204">
        <f t="shared" si="70"/>
        <v>5303.5</v>
      </c>
      <c r="J1145" s="205">
        <f t="shared" si="71"/>
        <v>-3225.619999999989</v>
      </c>
    </row>
    <row r="1146" spans="2:10" ht="12.75" customHeight="1" x14ac:dyDescent="0.25">
      <c r="B1146" s="198">
        <v>1133</v>
      </c>
      <c r="C1146" s="199" t="s">
        <v>2413</v>
      </c>
      <c r="D1146" s="199"/>
      <c r="E1146" s="199" t="s">
        <v>2414</v>
      </c>
      <c r="F1146" s="200">
        <v>1.53</v>
      </c>
      <c r="G1146" s="201">
        <f t="shared" si="68"/>
        <v>-3224.0899999999888</v>
      </c>
      <c r="H1146" s="204">
        <f t="shared" si="69"/>
        <v>0</v>
      </c>
      <c r="I1146" s="204">
        <f t="shared" si="70"/>
        <v>5303.5</v>
      </c>
      <c r="J1146" s="205">
        <f t="shared" si="71"/>
        <v>-3224.0899999999888</v>
      </c>
    </row>
    <row r="1147" spans="2:10" ht="12.75" customHeight="1" x14ac:dyDescent="0.25">
      <c r="B1147" s="198">
        <v>1134</v>
      </c>
      <c r="C1147" s="199" t="s">
        <v>2415</v>
      </c>
      <c r="D1147" s="199"/>
      <c r="E1147" s="199" t="s">
        <v>2416</v>
      </c>
      <c r="F1147" s="200">
        <v>13.91</v>
      </c>
      <c r="G1147" s="201">
        <f t="shared" si="68"/>
        <v>-3210.1799999999889</v>
      </c>
      <c r="H1147" s="204">
        <f t="shared" si="69"/>
        <v>0</v>
      </c>
      <c r="I1147" s="204">
        <f t="shared" si="70"/>
        <v>5303.5</v>
      </c>
      <c r="J1147" s="205">
        <f t="shared" si="71"/>
        <v>-3210.1799999999889</v>
      </c>
    </row>
    <row r="1148" spans="2:10" ht="12.75" customHeight="1" x14ac:dyDescent="0.25">
      <c r="B1148" s="198">
        <v>1135</v>
      </c>
      <c r="C1148" s="199" t="s">
        <v>2417</v>
      </c>
      <c r="D1148" s="199"/>
      <c r="E1148" s="199" t="s">
        <v>2418</v>
      </c>
      <c r="F1148" s="200">
        <v>0.11</v>
      </c>
      <c r="G1148" s="201">
        <f t="shared" si="68"/>
        <v>-3210.0699999999888</v>
      </c>
      <c r="H1148" s="204">
        <f t="shared" si="69"/>
        <v>0</v>
      </c>
      <c r="I1148" s="204">
        <f t="shared" si="70"/>
        <v>5303.5</v>
      </c>
      <c r="J1148" s="205">
        <f t="shared" si="71"/>
        <v>-3210.0699999999888</v>
      </c>
    </row>
    <row r="1149" spans="2:10" ht="12.75" customHeight="1" x14ac:dyDescent="0.25">
      <c r="B1149" s="198">
        <v>1136</v>
      </c>
      <c r="C1149" s="199" t="s">
        <v>2419</v>
      </c>
      <c r="D1149" s="199"/>
      <c r="E1149" s="199" t="s">
        <v>2420</v>
      </c>
      <c r="F1149" s="200">
        <v>0.09</v>
      </c>
      <c r="G1149" s="201">
        <f t="shared" si="68"/>
        <v>-3209.9799999999886</v>
      </c>
      <c r="H1149" s="204">
        <f t="shared" si="69"/>
        <v>0</v>
      </c>
      <c r="I1149" s="204">
        <f t="shared" si="70"/>
        <v>5303.5</v>
      </c>
      <c r="J1149" s="205">
        <f t="shared" si="71"/>
        <v>-3209.9799999999886</v>
      </c>
    </row>
    <row r="1150" spans="2:10" ht="12.75" customHeight="1" x14ac:dyDescent="0.25">
      <c r="B1150" s="198">
        <v>1137</v>
      </c>
      <c r="C1150" s="199" t="s">
        <v>2421</v>
      </c>
      <c r="D1150" s="199"/>
      <c r="E1150" s="199" t="s">
        <v>2422</v>
      </c>
      <c r="F1150" s="200">
        <v>384.23</v>
      </c>
      <c r="G1150" s="201">
        <f t="shared" si="68"/>
        <v>-2825.7499999999886</v>
      </c>
      <c r="H1150" s="204">
        <f t="shared" si="69"/>
        <v>0</v>
      </c>
      <c r="I1150" s="204">
        <f t="shared" si="70"/>
        <v>5303.5</v>
      </c>
      <c r="J1150" s="205">
        <f t="shared" si="71"/>
        <v>-2825.7499999999886</v>
      </c>
    </row>
    <row r="1151" spans="2:10" ht="12.75" customHeight="1" x14ac:dyDescent="0.25">
      <c r="B1151" s="198">
        <v>1138</v>
      </c>
      <c r="C1151" s="199" t="s">
        <v>2423</v>
      </c>
      <c r="D1151" s="199"/>
      <c r="E1151" s="199" t="s">
        <v>2424</v>
      </c>
      <c r="F1151" s="200">
        <v>11.28</v>
      </c>
      <c r="G1151" s="201">
        <f t="shared" si="68"/>
        <v>-2814.4699999999884</v>
      </c>
      <c r="H1151" s="204">
        <f t="shared" si="69"/>
        <v>0</v>
      </c>
      <c r="I1151" s="204">
        <f t="shared" si="70"/>
        <v>5303.5</v>
      </c>
      <c r="J1151" s="205">
        <f t="shared" si="71"/>
        <v>-2814.4699999999884</v>
      </c>
    </row>
    <row r="1152" spans="2:10" ht="12.75" customHeight="1" x14ac:dyDescent="0.25">
      <c r="B1152" s="198">
        <v>1139</v>
      </c>
      <c r="C1152" s="199" t="s">
        <v>2425</v>
      </c>
      <c r="D1152" s="199"/>
      <c r="E1152" s="199" t="s">
        <v>2426</v>
      </c>
      <c r="F1152" s="200">
        <v>29.33</v>
      </c>
      <c r="G1152" s="201">
        <f t="shared" si="68"/>
        <v>-2785.1399999999885</v>
      </c>
      <c r="H1152" s="204">
        <f t="shared" si="69"/>
        <v>0</v>
      </c>
      <c r="I1152" s="204">
        <f t="shared" si="70"/>
        <v>5303.5</v>
      </c>
      <c r="J1152" s="205">
        <f t="shared" si="71"/>
        <v>-2785.1399999999885</v>
      </c>
    </row>
    <row r="1153" spans="2:10" ht="12.75" customHeight="1" x14ac:dyDescent="0.25">
      <c r="B1153" s="198">
        <v>1140</v>
      </c>
      <c r="C1153" s="199" t="s">
        <v>2427</v>
      </c>
      <c r="D1153" s="199"/>
      <c r="E1153" s="199" t="s">
        <v>2428</v>
      </c>
      <c r="F1153" s="200">
        <v>3.47</v>
      </c>
      <c r="G1153" s="201">
        <f t="shared" si="68"/>
        <v>-2781.6699999999887</v>
      </c>
      <c r="H1153" s="204">
        <f t="shared" si="69"/>
        <v>0</v>
      </c>
      <c r="I1153" s="204">
        <f t="shared" si="70"/>
        <v>5303.5</v>
      </c>
      <c r="J1153" s="205">
        <f t="shared" si="71"/>
        <v>-2781.6699999999887</v>
      </c>
    </row>
    <row r="1154" spans="2:10" ht="12.75" customHeight="1" x14ac:dyDescent="0.25">
      <c r="B1154" s="198">
        <v>1141</v>
      </c>
      <c r="C1154" s="199" t="s">
        <v>2429</v>
      </c>
      <c r="D1154" s="199"/>
      <c r="E1154" s="199" t="s">
        <v>2430</v>
      </c>
      <c r="F1154" s="200">
        <v>27.11</v>
      </c>
      <c r="G1154" s="201">
        <f t="shared" si="68"/>
        <v>-2754.5599999999886</v>
      </c>
      <c r="H1154" s="204">
        <f t="shared" si="69"/>
        <v>0</v>
      </c>
      <c r="I1154" s="204">
        <f t="shared" si="70"/>
        <v>5303.5</v>
      </c>
      <c r="J1154" s="205">
        <f t="shared" si="71"/>
        <v>-2754.5599999999886</v>
      </c>
    </row>
    <row r="1155" spans="2:10" ht="12.75" customHeight="1" x14ac:dyDescent="0.25">
      <c r="B1155" s="198">
        <v>1142</v>
      </c>
      <c r="C1155" s="199" t="s">
        <v>2431</v>
      </c>
      <c r="D1155" s="199"/>
      <c r="E1155" s="199" t="s">
        <v>2432</v>
      </c>
      <c r="F1155" s="200">
        <v>20.82</v>
      </c>
      <c r="G1155" s="201">
        <f t="shared" si="68"/>
        <v>-2733.7399999999884</v>
      </c>
      <c r="H1155" s="204">
        <f t="shared" si="69"/>
        <v>0</v>
      </c>
      <c r="I1155" s="204">
        <f t="shared" si="70"/>
        <v>5303.5</v>
      </c>
      <c r="J1155" s="205">
        <f t="shared" si="71"/>
        <v>-2733.7399999999884</v>
      </c>
    </row>
    <row r="1156" spans="2:10" ht="12.75" customHeight="1" x14ac:dyDescent="0.25">
      <c r="B1156" s="198">
        <v>1143</v>
      </c>
      <c r="C1156" s="199" t="s">
        <v>2433</v>
      </c>
      <c r="D1156" s="199"/>
      <c r="E1156" s="199" t="s">
        <v>2434</v>
      </c>
      <c r="F1156" s="200">
        <v>2.17</v>
      </c>
      <c r="G1156" s="201">
        <f t="shared" si="68"/>
        <v>-2731.5699999999883</v>
      </c>
      <c r="H1156" s="204">
        <f t="shared" si="69"/>
        <v>0</v>
      </c>
      <c r="I1156" s="204">
        <f t="shared" si="70"/>
        <v>5303.5</v>
      </c>
      <c r="J1156" s="205">
        <f t="shared" si="71"/>
        <v>-2731.5699999999883</v>
      </c>
    </row>
    <row r="1157" spans="2:10" ht="12.75" customHeight="1" x14ac:dyDescent="0.25">
      <c r="B1157" s="198">
        <v>1144</v>
      </c>
      <c r="C1157" s="199" t="s">
        <v>2435</v>
      </c>
      <c r="D1157" s="199"/>
      <c r="E1157" s="199" t="s">
        <v>2436</v>
      </c>
      <c r="F1157" s="200">
        <v>8.14</v>
      </c>
      <c r="G1157" s="201">
        <f t="shared" si="68"/>
        <v>-2723.4299999999885</v>
      </c>
      <c r="H1157" s="204">
        <f t="shared" si="69"/>
        <v>0</v>
      </c>
      <c r="I1157" s="204">
        <f t="shared" si="70"/>
        <v>5303.5</v>
      </c>
      <c r="J1157" s="205">
        <f t="shared" si="71"/>
        <v>-2723.4299999999885</v>
      </c>
    </row>
    <row r="1158" spans="2:10" ht="12.75" customHeight="1" x14ac:dyDescent="0.25">
      <c r="B1158" s="198">
        <v>1145</v>
      </c>
      <c r="C1158" s="199" t="s">
        <v>2437</v>
      </c>
      <c r="D1158" s="199"/>
      <c r="E1158" s="199" t="s">
        <v>2438</v>
      </c>
      <c r="F1158" s="200">
        <v>6.89</v>
      </c>
      <c r="G1158" s="201">
        <f t="shared" si="68"/>
        <v>-2716.5399999999886</v>
      </c>
      <c r="H1158" s="204">
        <f t="shared" si="69"/>
        <v>0</v>
      </c>
      <c r="I1158" s="204">
        <f t="shared" si="70"/>
        <v>5303.5</v>
      </c>
      <c r="J1158" s="205">
        <f t="shared" si="71"/>
        <v>-2716.5399999999886</v>
      </c>
    </row>
    <row r="1159" spans="2:10" ht="12.75" customHeight="1" x14ac:dyDescent="0.25">
      <c r="B1159" s="198">
        <v>1146</v>
      </c>
      <c r="C1159" s="199" t="s">
        <v>2439</v>
      </c>
      <c r="D1159" s="199"/>
      <c r="E1159" s="199" t="s">
        <v>2440</v>
      </c>
      <c r="F1159" s="200">
        <v>61.57</v>
      </c>
      <c r="G1159" s="201">
        <f t="shared" si="68"/>
        <v>-2654.9699999999884</v>
      </c>
      <c r="H1159" s="204">
        <f t="shared" si="69"/>
        <v>0</v>
      </c>
      <c r="I1159" s="204">
        <f t="shared" si="70"/>
        <v>5303.5</v>
      </c>
      <c r="J1159" s="205">
        <f t="shared" si="71"/>
        <v>-2654.9699999999884</v>
      </c>
    </row>
    <row r="1160" spans="2:10" ht="12.75" customHeight="1" x14ac:dyDescent="0.25">
      <c r="B1160" s="198">
        <v>1147</v>
      </c>
      <c r="C1160" s="199" t="s">
        <v>2441</v>
      </c>
      <c r="D1160" s="199"/>
      <c r="E1160" s="199" t="s">
        <v>2442</v>
      </c>
      <c r="F1160" s="200">
        <v>1.9</v>
      </c>
      <c r="G1160" s="201">
        <f t="shared" si="68"/>
        <v>-2653.0699999999883</v>
      </c>
      <c r="H1160" s="204">
        <f t="shared" si="69"/>
        <v>0</v>
      </c>
      <c r="I1160" s="204">
        <f t="shared" si="70"/>
        <v>5303.5</v>
      </c>
      <c r="J1160" s="205">
        <f t="shared" si="71"/>
        <v>-2653.0699999999883</v>
      </c>
    </row>
    <row r="1161" spans="2:10" ht="12.75" customHeight="1" x14ac:dyDescent="0.25">
      <c r="B1161" s="198">
        <v>1148</v>
      </c>
      <c r="C1161" s="199" t="s">
        <v>2443</v>
      </c>
      <c r="D1161" s="199"/>
      <c r="E1161" s="199" t="s">
        <v>2444</v>
      </c>
      <c r="F1161" s="200">
        <v>52.07</v>
      </c>
      <c r="G1161" s="201">
        <f t="shared" si="68"/>
        <v>-2600.9999999999882</v>
      </c>
      <c r="H1161" s="204">
        <f t="shared" si="69"/>
        <v>0</v>
      </c>
      <c r="I1161" s="204">
        <f t="shared" si="70"/>
        <v>5303.5</v>
      </c>
      <c r="J1161" s="205">
        <f t="shared" si="71"/>
        <v>-2600.9999999999882</v>
      </c>
    </row>
    <row r="1162" spans="2:10" ht="12.75" customHeight="1" x14ac:dyDescent="0.25">
      <c r="B1162" s="198">
        <v>1149</v>
      </c>
      <c r="C1162" s="199" t="s">
        <v>2445</v>
      </c>
      <c r="D1162" s="199"/>
      <c r="E1162" s="199" t="s">
        <v>2446</v>
      </c>
      <c r="F1162" s="200">
        <v>5.04</v>
      </c>
      <c r="G1162" s="201">
        <f t="shared" si="68"/>
        <v>-2595.9599999999882</v>
      </c>
      <c r="H1162" s="204">
        <f t="shared" si="69"/>
        <v>0</v>
      </c>
      <c r="I1162" s="204">
        <f t="shared" si="70"/>
        <v>5303.5</v>
      </c>
      <c r="J1162" s="205">
        <f t="shared" si="71"/>
        <v>-2595.9599999999882</v>
      </c>
    </row>
    <row r="1163" spans="2:10" ht="12.75" customHeight="1" x14ac:dyDescent="0.25">
      <c r="B1163" s="198">
        <v>1150</v>
      </c>
      <c r="C1163" s="199" t="s">
        <v>2447</v>
      </c>
      <c r="D1163" s="199"/>
      <c r="E1163" s="199" t="s">
        <v>2448</v>
      </c>
      <c r="F1163" s="200">
        <v>6.73</v>
      </c>
      <c r="G1163" s="201">
        <f t="shared" si="68"/>
        <v>-2589.2299999999882</v>
      </c>
      <c r="H1163" s="204">
        <f t="shared" si="69"/>
        <v>0</v>
      </c>
      <c r="I1163" s="204">
        <f t="shared" si="70"/>
        <v>5303.5</v>
      </c>
      <c r="J1163" s="205">
        <f t="shared" si="71"/>
        <v>-2589.2299999999882</v>
      </c>
    </row>
    <row r="1164" spans="2:10" ht="12.75" customHeight="1" x14ac:dyDescent="0.25">
      <c r="B1164" s="198">
        <v>1151</v>
      </c>
      <c r="C1164" s="199" t="s">
        <v>2449</v>
      </c>
      <c r="D1164" s="199"/>
      <c r="E1164" s="199" t="s">
        <v>2450</v>
      </c>
      <c r="F1164" s="200">
        <v>3.44</v>
      </c>
      <c r="G1164" s="201">
        <f t="shared" si="68"/>
        <v>-2585.7899999999881</v>
      </c>
      <c r="H1164" s="204">
        <f t="shared" si="69"/>
        <v>0</v>
      </c>
      <c r="I1164" s="204">
        <f t="shared" si="70"/>
        <v>5303.5</v>
      </c>
      <c r="J1164" s="205">
        <f t="shared" si="71"/>
        <v>-2585.7899999999881</v>
      </c>
    </row>
    <row r="1165" spans="2:10" ht="12.75" customHeight="1" x14ac:dyDescent="0.25">
      <c r="B1165" s="198">
        <v>1152</v>
      </c>
      <c r="C1165" s="199" t="s">
        <v>2451</v>
      </c>
      <c r="D1165" s="199"/>
      <c r="E1165" s="199" t="s">
        <v>2452</v>
      </c>
      <c r="F1165" s="200">
        <v>32</v>
      </c>
      <c r="G1165" s="201">
        <f t="shared" si="68"/>
        <v>-2553.7899999999881</v>
      </c>
      <c r="H1165" s="204">
        <f t="shared" si="69"/>
        <v>0</v>
      </c>
      <c r="I1165" s="204">
        <f t="shared" si="70"/>
        <v>5303.5</v>
      </c>
      <c r="J1165" s="205">
        <f t="shared" si="71"/>
        <v>-2553.7899999999881</v>
      </c>
    </row>
    <row r="1166" spans="2:10" ht="12.75" customHeight="1" x14ac:dyDescent="0.25">
      <c r="B1166" s="198">
        <v>1153</v>
      </c>
      <c r="C1166" s="199" t="s">
        <v>2453</v>
      </c>
      <c r="D1166" s="199"/>
      <c r="E1166" s="199" t="s">
        <v>2454</v>
      </c>
      <c r="F1166" s="200">
        <v>5.18</v>
      </c>
      <c r="G1166" s="201">
        <f t="shared" ref="G1166:G1229" si="72">F1166+J1165</f>
        <v>-2548.6099999999883</v>
      </c>
      <c r="H1166" s="204">
        <f t="shared" ref="H1166:H1229" si="73">IF(G1166&gt;0,ROUND(G1166/I1166+0.5,0),0)</f>
        <v>0</v>
      </c>
      <c r="I1166" s="204">
        <f t="shared" ref="I1166:I1229" si="74">$C$10</f>
        <v>5303.5</v>
      </c>
      <c r="J1166" s="205">
        <f t="shared" ref="J1166:J1229" si="75">G1166-(H1166*I1166)</f>
        <v>-2548.6099999999883</v>
      </c>
    </row>
    <row r="1167" spans="2:10" ht="12.75" customHeight="1" x14ac:dyDescent="0.25">
      <c r="B1167" s="198">
        <v>1154</v>
      </c>
      <c r="C1167" s="199" t="s">
        <v>2455</v>
      </c>
      <c r="D1167" s="199"/>
      <c r="E1167" s="199" t="s">
        <v>2456</v>
      </c>
      <c r="F1167" s="200">
        <v>34.03</v>
      </c>
      <c r="G1167" s="201">
        <f t="shared" si="72"/>
        <v>-2514.5799999999881</v>
      </c>
      <c r="H1167" s="204">
        <f t="shared" si="73"/>
        <v>0</v>
      </c>
      <c r="I1167" s="204">
        <f t="shared" si="74"/>
        <v>5303.5</v>
      </c>
      <c r="J1167" s="205">
        <f t="shared" si="75"/>
        <v>-2514.5799999999881</v>
      </c>
    </row>
    <row r="1168" spans="2:10" ht="12.75" customHeight="1" x14ac:dyDescent="0.25">
      <c r="B1168" s="198">
        <v>1155</v>
      </c>
      <c r="C1168" s="199" t="s">
        <v>2457</v>
      </c>
      <c r="D1168" s="199"/>
      <c r="E1168" s="199" t="s">
        <v>2458</v>
      </c>
      <c r="F1168" s="200">
        <v>16.72</v>
      </c>
      <c r="G1168" s="201">
        <f t="shared" si="72"/>
        <v>-2497.8599999999883</v>
      </c>
      <c r="H1168" s="204">
        <f t="shared" si="73"/>
        <v>0</v>
      </c>
      <c r="I1168" s="204">
        <f t="shared" si="74"/>
        <v>5303.5</v>
      </c>
      <c r="J1168" s="205">
        <f t="shared" si="75"/>
        <v>-2497.8599999999883</v>
      </c>
    </row>
    <row r="1169" spans="2:10" ht="12.75" customHeight="1" x14ac:dyDescent="0.25">
      <c r="B1169" s="198">
        <v>1156</v>
      </c>
      <c r="C1169" s="199" t="s">
        <v>2459</v>
      </c>
      <c r="D1169" s="199"/>
      <c r="E1169" s="199" t="s">
        <v>2460</v>
      </c>
      <c r="F1169" s="200">
        <v>7.2</v>
      </c>
      <c r="G1169" s="201">
        <f t="shared" si="72"/>
        <v>-2490.6599999999885</v>
      </c>
      <c r="H1169" s="204">
        <f t="shared" si="73"/>
        <v>0</v>
      </c>
      <c r="I1169" s="204">
        <f t="shared" si="74"/>
        <v>5303.5</v>
      </c>
      <c r="J1169" s="205">
        <f t="shared" si="75"/>
        <v>-2490.6599999999885</v>
      </c>
    </row>
    <row r="1170" spans="2:10" ht="12.75" customHeight="1" x14ac:dyDescent="0.25">
      <c r="B1170" s="198">
        <v>1157</v>
      </c>
      <c r="C1170" s="199" t="s">
        <v>2461</v>
      </c>
      <c r="D1170" s="199"/>
      <c r="E1170" s="199" t="s">
        <v>2462</v>
      </c>
      <c r="F1170" s="200">
        <v>1.17</v>
      </c>
      <c r="G1170" s="201">
        <f t="shared" si="72"/>
        <v>-2489.4899999999884</v>
      </c>
      <c r="H1170" s="204">
        <f t="shared" si="73"/>
        <v>0</v>
      </c>
      <c r="I1170" s="204">
        <f t="shared" si="74"/>
        <v>5303.5</v>
      </c>
      <c r="J1170" s="205">
        <f t="shared" si="75"/>
        <v>-2489.4899999999884</v>
      </c>
    </row>
    <row r="1171" spans="2:10" ht="12.75" customHeight="1" x14ac:dyDescent="0.25">
      <c r="B1171" s="198">
        <v>1158</v>
      </c>
      <c r="C1171" s="199" t="s">
        <v>2463</v>
      </c>
      <c r="D1171" s="199"/>
      <c r="E1171" s="199" t="s">
        <v>2464</v>
      </c>
      <c r="F1171" s="200">
        <v>9.8699999999999992</v>
      </c>
      <c r="G1171" s="201">
        <f t="shared" si="72"/>
        <v>-2479.6199999999885</v>
      </c>
      <c r="H1171" s="204">
        <f t="shared" si="73"/>
        <v>0</v>
      </c>
      <c r="I1171" s="204">
        <f t="shared" si="74"/>
        <v>5303.5</v>
      </c>
      <c r="J1171" s="205">
        <f t="shared" si="75"/>
        <v>-2479.6199999999885</v>
      </c>
    </row>
    <row r="1172" spans="2:10" ht="12.75" customHeight="1" x14ac:dyDescent="0.25">
      <c r="B1172" s="198">
        <v>1159</v>
      </c>
      <c r="C1172" s="199" t="s">
        <v>2465</v>
      </c>
      <c r="D1172" s="199"/>
      <c r="E1172" s="199" t="s">
        <v>2466</v>
      </c>
      <c r="F1172" s="200">
        <v>1.88</v>
      </c>
      <c r="G1172" s="201">
        <f t="shared" si="72"/>
        <v>-2477.7399999999884</v>
      </c>
      <c r="H1172" s="204">
        <f t="shared" si="73"/>
        <v>0</v>
      </c>
      <c r="I1172" s="204">
        <f t="shared" si="74"/>
        <v>5303.5</v>
      </c>
      <c r="J1172" s="205">
        <f t="shared" si="75"/>
        <v>-2477.7399999999884</v>
      </c>
    </row>
    <row r="1173" spans="2:10" ht="12.75" customHeight="1" x14ac:dyDescent="0.25">
      <c r="B1173" s="198">
        <v>1160</v>
      </c>
      <c r="C1173" s="199" t="s">
        <v>2467</v>
      </c>
      <c r="D1173" s="199"/>
      <c r="E1173" s="199" t="s">
        <v>2468</v>
      </c>
      <c r="F1173" s="200">
        <v>6.47</v>
      </c>
      <c r="G1173" s="201">
        <f t="shared" si="72"/>
        <v>-2471.2699999999886</v>
      </c>
      <c r="H1173" s="204">
        <f t="shared" si="73"/>
        <v>0</v>
      </c>
      <c r="I1173" s="204">
        <f t="shared" si="74"/>
        <v>5303.5</v>
      </c>
      <c r="J1173" s="205">
        <f t="shared" si="75"/>
        <v>-2471.2699999999886</v>
      </c>
    </row>
    <row r="1174" spans="2:10" ht="12.75" customHeight="1" x14ac:dyDescent="0.25">
      <c r="B1174" s="198">
        <v>1161</v>
      </c>
      <c r="C1174" s="199" t="s">
        <v>2469</v>
      </c>
      <c r="D1174" s="199"/>
      <c r="E1174" s="199" t="s">
        <v>2470</v>
      </c>
      <c r="F1174" s="200">
        <v>5.1100000000000003</v>
      </c>
      <c r="G1174" s="201">
        <f t="shared" si="72"/>
        <v>-2466.1599999999885</v>
      </c>
      <c r="H1174" s="204">
        <f t="shared" si="73"/>
        <v>0</v>
      </c>
      <c r="I1174" s="204">
        <f t="shared" si="74"/>
        <v>5303.5</v>
      </c>
      <c r="J1174" s="205">
        <f t="shared" si="75"/>
        <v>-2466.1599999999885</v>
      </c>
    </row>
    <row r="1175" spans="2:10" ht="12.75" customHeight="1" x14ac:dyDescent="0.25">
      <c r="B1175" s="198">
        <v>1162</v>
      </c>
      <c r="C1175" s="199" t="s">
        <v>2471</v>
      </c>
      <c r="D1175" s="199"/>
      <c r="E1175" s="199" t="s">
        <v>2472</v>
      </c>
      <c r="F1175" s="200">
        <v>161.9</v>
      </c>
      <c r="G1175" s="201">
        <f t="shared" si="72"/>
        <v>-2304.2599999999884</v>
      </c>
      <c r="H1175" s="204">
        <f t="shared" si="73"/>
        <v>0</v>
      </c>
      <c r="I1175" s="204">
        <f t="shared" si="74"/>
        <v>5303.5</v>
      </c>
      <c r="J1175" s="205">
        <f t="shared" si="75"/>
        <v>-2304.2599999999884</v>
      </c>
    </row>
    <row r="1176" spans="2:10" ht="12.75" customHeight="1" x14ac:dyDescent="0.25">
      <c r="B1176" s="198">
        <v>1163</v>
      </c>
      <c r="C1176" s="199" t="s">
        <v>2473</v>
      </c>
      <c r="D1176" s="199"/>
      <c r="E1176" s="199" t="s">
        <v>2474</v>
      </c>
      <c r="F1176" s="200">
        <v>1.69</v>
      </c>
      <c r="G1176" s="201">
        <f t="shared" si="72"/>
        <v>-2302.5699999999883</v>
      </c>
      <c r="H1176" s="204">
        <f t="shared" si="73"/>
        <v>0</v>
      </c>
      <c r="I1176" s="204">
        <f t="shared" si="74"/>
        <v>5303.5</v>
      </c>
      <c r="J1176" s="205">
        <f t="shared" si="75"/>
        <v>-2302.5699999999883</v>
      </c>
    </row>
    <row r="1177" spans="2:10" ht="12.75" customHeight="1" x14ac:dyDescent="0.25">
      <c r="B1177" s="198">
        <v>1164</v>
      </c>
      <c r="C1177" s="199" t="s">
        <v>2475</v>
      </c>
      <c r="D1177" s="199"/>
      <c r="E1177" s="199" t="s">
        <v>2476</v>
      </c>
      <c r="F1177" s="200">
        <v>-16.239999999999998</v>
      </c>
      <c r="G1177" s="201">
        <f t="shared" si="72"/>
        <v>-2318.8099999999881</v>
      </c>
      <c r="H1177" s="204">
        <f t="shared" si="73"/>
        <v>0</v>
      </c>
      <c r="I1177" s="204">
        <f t="shared" si="74"/>
        <v>5303.5</v>
      </c>
      <c r="J1177" s="205">
        <f t="shared" si="75"/>
        <v>-2318.8099999999881</v>
      </c>
    </row>
    <row r="1178" spans="2:10" ht="12.75" customHeight="1" x14ac:dyDescent="0.25">
      <c r="B1178" s="198">
        <v>1165</v>
      </c>
      <c r="C1178" s="199" t="s">
        <v>2477</v>
      </c>
      <c r="D1178" s="199"/>
      <c r="E1178" s="199" t="s">
        <v>2478</v>
      </c>
      <c r="F1178" s="200">
        <v>7.82</v>
      </c>
      <c r="G1178" s="201">
        <f t="shared" si="72"/>
        <v>-2310.989999999988</v>
      </c>
      <c r="H1178" s="204">
        <f t="shared" si="73"/>
        <v>0</v>
      </c>
      <c r="I1178" s="204">
        <f t="shared" si="74"/>
        <v>5303.5</v>
      </c>
      <c r="J1178" s="205">
        <f t="shared" si="75"/>
        <v>-2310.989999999988</v>
      </c>
    </row>
    <row r="1179" spans="2:10" ht="12.75" customHeight="1" x14ac:dyDescent="0.25">
      <c r="B1179" s="198">
        <v>1166</v>
      </c>
      <c r="C1179" s="199" t="s">
        <v>2479</v>
      </c>
      <c r="D1179" s="199"/>
      <c r="E1179" s="199" t="s">
        <v>2480</v>
      </c>
      <c r="F1179" s="200">
        <v>7.82</v>
      </c>
      <c r="G1179" s="201">
        <f t="shared" si="72"/>
        <v>-2303.1699999999878</v>
      </c>
      <c r="H1179" s="204">
        <f t="shared" si="73"/>
        <v>0</v>
      </c>
      <c r="I1179" s="204">
        <f t="shared" si="74"/>
        <v>5303.5</v>
      </c>
      <c r="J1179" s="205">
        <f t="shared" si="75"/>
        <v>-2303.1699999999878</v>
      </c>
    </row>
    <row r="1180" spans="2:10" ht="12.75" customHeight="1" x14ac:dyDescent="0.25">
      <c r="B1180" s="198">
        <v>1167</v>
      </c>
      <c r="C1180" s="199" t="s">
        <v>2481</v>
      </c>
      <c r="D1180" s="199"/>
      <c r="E1180" s="199" t="s">
        <v>2482</v>
      </c>
      <c r="F1180" s="200">
        <v>7.82</v>
      </c>
      <c r="G1180" s="201">
        <f t="shared" si="72"/>
        <v>-2295.3499999999876</v>
      </c>
      <c r="H1180" s="204">
        <f t="shared" si="73"/>
        <v>0</v>
      </c>
      <c r="I1180" s="204">
        <f t="shared" si="74"/>
        <v>5303.5</v>
      </c>
      <c r="J1180" s="205">
        <f t="shared" si="75"/>
        <v>-2295.3499999999876</v>
      </c>
    </row>
    <row r="1181" spans="2:10" ht="12.75" customHeight="1" x14ac:dyDescent="0.25">
      <c r="B1181" s="198">
        <v>1168</v>
      </c>
      <c r="C1181" s="199" t="s">
        <v>2483</v>
      </c>
      <c r="D1181" s="199"/>
      <c r="E1181" s="199" t="s">
        <v>2484</v>
      </c>
      <c r="F1181" s="200">
        <v>31.28</v>
      </c>
      <c r="G1181" s="201">
        <f t="shared" si="72"/>
        <v>-2264.0699999999874</v>
      </c>
      <c r="H1181" s="204">
        <f t="shared" si="73"/>
        <v>0</v>
      </c>
      <c r="I1181" s="204">
        <f t="shared" si="74"/>
        <v>5303.5</v>
      </c>
      <c r="J1181" s="205">
        <f t="shared" si="75"/>
        <v>-2264.0699999999874</v>
      </c>
    </row>
    <row r="1182" spans="2:10" ht="12.75" customHeight="1" x14ac:dyDescent="0.25">
      <c r="B1182" s="198">
        <v>1169</v>
      </c>
      <c r="C1182" s="199" t="s">
        <v>2485</v>
      </c>
      <c r="D1182" s="199"/>
      <c r="E1182" s="199" t="s">
        <v>2486</v>
      </c>
      <c r="F1182" s="200">
        <v>7.82</v>
      </c>
      <c r="G1182" s="201">
        <f t="shared" si="72"/>
        <v>-2256.2499999999873</v>
      </c>
      <c r="H1182" s="204">
        <f t="shared" si="73"/>
        <v>0</v>
      </c>
      <c r="I1182" s="204">
        <f t="shared" si="74"/>
        <v>5303.5</v>
      </c>
      <c r="J1182" s="205">
        <f t="shared" si="75"/>
        <v>-2256.2499999999873</v>
      </c>
    </row>
    <row r="1183" spans="2:10" ht="12.75" customHeight="1" x14ac:dyDescent="0.25">
      <c r="B1183" s="198">
        <v>1170</v>
      </c>
      <c r="C1183" s="199" t="s">
        <v>2487</v>
      </c>
      <c r="D1183" s="199"/>
      <c r="E1183" s="199" t="s">
        <v>2488</v>
      </c>
      <c r="F1183" s="200">
        <v>23.46</v>
      </c>
      <c r="G1183" s="201">
        <f t="shared" si="72"/>
        <v>-2232.7899999999872</v>
      </c>
      <c r="H1183" s="204">
        <f t="shared" si="73"/>
        <v>0</v>
      </c>
      <c r="I1183" s="204">
        <f t="shared" si="74"/>
        <v>5303.5</v>
      </c>
      <c r="J1183" s="205">
        <f t="shared" si="75"/>
        <v>-2232.7899999999872</v>
      </c>
    </row>
    <row r="1184" spans="2:10" ht="12.75" customHeight="1" x14ac:dyDescent="0.25">
      <c r="B1184" s="198">
        <v>1171</v>
      </c>
      <c r="C1184" s="199" t="s">
        <v>2489</v>
      </c>
      <c r="D1184" s="199"/>
      <c r="E1184" s="199" t="s">
        <v>2490</v>
      </c>
      <c r="F1184" s="200">
        <v>23.46</v>
      </c>
      <c r="G1184" s="201">
        <f t="shared" si="72"/>
        <v>-2209.3299999999872</v>
      </c>
      <c r="H1184" s="204">
        <f t="shared" si="73"/>
        <v>0</v>
      </c>
      <c r="I1184" s="204">
        <f t="shared" si="74"/>
        <v>5303.5</v>
      </c>
      <c r="J1184" s="205">
        <f t="shared" si="75"/>
        <v>-2209.3299999999872</v>
      </c>
    </row>
    <row r="1185" spans="2:10" ht="12.75" customHeight="1" x14ac:dyDescent="0.25">
      <c r="B1185" s="198">
        <v>1172</v>
      </c>
      <c r="C1185" s="199" t="s">
        <v>2491</v>
      </c>
      <c r="D1185" s="199"/>
      <c r="E1185" s="199" t="s">
        <v>2492</v>
      </c>
      <c r="F1185" s="200">
        <v>23.46</v>
      </c>
      <c r="G1185" s="201">
        <f t="shared" si="72"/>
        <v>-2185.8699999999872</v>
      </c>
      <c r="H1185" s="204">
        <f t="shared" si="73"/>
        <v>0</v>
      </c>
      <c r="I1185" s="204">
        <f t="shared" si="74"/>
        <v>5303.5</v>
      </c>
      <c r="J1185" s="205">
        <f t="shared" si="75"/>
        <v>-2185.8699999999872</v>
      </c>
    </row>
    <row r="1186" spans="2:10" ht="12.75" customHeight="1" x14ac:dyDescent="0.25">
      <c r="B1186" s="198">
        <v>1173</v>
      </c>
      <c r="C1186" s="199" t="s">
        <v>2493</v>
      </c>
      <c r="D1186" s="199"/>
      <c r="E1186" s="199" t="s">
        <v>2494</v>
      </c>
      <c r="F1186" s="200">
        <v>23.46</v>
      </c>
      <c r="G1186" s="201">
        <f t="shared" si="72"/>
        <v>-2162.4099999999871</v>
      </c>
      <c r="H1186" s="204">
        <f t="shared" si="73"/>
        <v>0</v>
      </c>
      <c r="I1186" s="204">
        <f t="shared" si="74"/>
        <v>5303.5</v>
      </c>
      <c r="J1186" s="205">
        <f t="shared" si="75"/>
        <v>-2162.4099999999871</v>
      </c>
    </row>
    <row r="1187" spans="2:10" ht="12.75" customHeight="1" x14ac:dyDescent="0.25">
      <c r="B1187" s="198">
        <v>1174</v>
      </c>
      <c r="C1187" s="199" t="s">
        <v>2495</v>
      </c>
      <c r="D1187" s="199"/>
      <c r="E1187" s="199" t="s">
        <v>2496</v>
      </c>
      <c r="F1187" s="200">
        <v>11.89</v>
      </c>
      <c r="G1187" s="201">
        <f t="shared" si="72"/>
        <v>-2150.5199999999872</v>
      </c>
      <c r="H1187" s="204">
        <f t="shared" si="73"/>
        <v>0</v>
      </c>
      <c r="I1187" s="204">
        <f t="shared" si="74"/>
        <v>5303.5</v>
      </c>
      <c r="J1187" s="205">
        <f t="shared" si="75"/>
        <v>-2150.5199999999872</v>
      </c>
    </row>
    <row r="1188" spans="2:10" ht="12.75" customHeight="1" x14ac:dyDescent="0.25">
      <c r="B1188" s="198">
        <v>1175</v>
      </c>
      <c r="C1188" s="199" t="s">
        <v>2497</v>
      </c>
      <c r="D1188" s="199"/>
      <c r="E1188" s="199" t="s">
        <v>2498</v>
      </c>
      <c r="F1188" s="200">
        <v>25.14</v>
      </c>
      <c r="G1188" s="201">
        <f t="shared" si="72"/>
        <v>-2125.3799999999874</v>
      </c>
      <c r="H1188" s="204">
        <f t="shared" si="73"/>
        <v>0</v>
      </c>
      <c r="I1188" s="204">
        <f t="shared" si="74"/>
        <v>5303.5</v>
      </c>
      <c r="J1188" s="205">
        <f t="shared" si="75"/>
        <v>-2125.3799999999874</v>
      </c>
    </row>
    <row r="1189" spans="2:10" ht="12.75" customHeight="1" x14ac:dyDescent="0.25">
      <c r="B1189" s="198">
        <v>1176</v>
      </c>
      <c r="C1189" s="199" t="s">
        <v>2499</v>
      </c>
      <c r="D1189" s="199"/>
      <c r="E1189" s="199" t="s">
        <v>2500</v>
      </c>
      <c r="F1189" s="200">
        <v>-6.16</v>
      </c>
      <c r="G1189" s="201">
        <f t="shared" si="72"/>
        <v>-2131.5399999999872</v>
      </c>
      <c r="H1189" s="204">
        <f t="shared" si="73"/>
        <v>0</v>
      </c>
      <c r="I1189" s="204">
        <f t="shared" si="74"/>
        <v>5303.5</v>
      </c>
      <c r="J1189" s="205">
        <f t="shared" si="75"/>
        <v>-2131.5399999999872</v>
      </c>
    </row>
    <row r="1190" spans="2:10" ht="12.75" customHeight="1" x14ac:dyDescent="0.25">
      <c r="B1190" s="198">
        <v>1177</v>
      </c>
      <c r="C1190" s="199" t="s">
        <v>2501</v>
      </c>
      <c r="D1190" s="199"/>
      <c r="E1190" s="199" t="s">
        <v>2502</v>
      </c>
      <c r="F1190" s="200">
        <v>22.4</v>
      </c>
      <c r="G1190" s="201">
        <f t="shared" si="72"/>
        <v>-2109.1399999999871</v>
      </c>
      <c r="H1190" s="204">
        <f t="shared" si="73"/>
        <v>0</v>
      </c>
      <c r="I1190" s="204">
        <f t="shared" si="74"/>
        <v>5303.5</v>
      </c>
      <c r="J1190" s="205">
        <f t="shared" si="75"/>
        <v>-2109.1399999999871</v>
      </c>
    </row>
    <row r="1191" spans="2:10" ht="12.75" customHeight="1" x14ac:dyDescent="0.25">
      <c r="B1191" s="198">
        <v>1178</v>
      </c>
      <c r="C1191" s="199" t="s">
        <v>2503</v>
      </c>
      <c r="D1191" s="199"/>
      <c r="E1191" s="199" t="s">
        <v>2504</v>
      </c>
      <c r="F1191" s="200">
        <v>1.68</v>
      </c>
      <c r="G1191" s="201">
        <f t="shared" si="72"/>
        <v>-2107.4599999999873</v>
      </c>
      <c r="H1191" s="204">
        <f t="shared" si="73"/>
        <v>0</v>
      </c>
      <c r="I1191" s="204">
        <f t="shared" si="74"/>
        <v>5303.5</v>
      </c>
      <c r="J1191" s="205">
        <f t="shared" si="75"/>
        <v>-2107.4599999999873</v>
      </c>
    </row>
    <row r="1192" spans="2:10" ht="12.75" customHeight="1" x14ac:dyDescent="0.25">
      <c r="B1192" s="198">
        <v>1179</v>
      </c>
      <c r="C1192" s="199" t="s">
        <v>2505</v>
      </c>
      <c r="D1192" s="199"/>
      <c r="E1192" s="199" t="s">
        <v>2506</v>
      </c>
      <c r="F1192" s="200">
        <v>78.569999999999993</v>
      </c>
      <c r="G1192" s="201">
        <f t="shared" si="72"/>
        <v>-2028.8899999999874</v>
      </c>
      <c r="H1192" s="204">
        <f t="shared" si="73"/>
        <v>0</v>
      </c>
      <c r="I1192" s="204">
        <f t="shared" si="74"/>
        <v>5303.5</v>
      </c>
      <c r="J1192" s="205">
        <f t="shared" si="75"/>
        <v>-2028.8899999999874</v>
      </c>
    </row>
    <row r="1193" spans="2:10" ht="12.75" customHeight="1" x14ac:dyDescent="0.25">
      <c r="B1193" s="198">
        <v>1180</v>
      </c>
      <c r="C1193" s="199" t="s">
        <v>2507</v>
      </c>
      <c r="D1193" s="199"/>
      <c r="E1193" s="199" t="s">
        <v>2508</v>
      </c>
      <c r="F1193" s="200">
        <v>10.43</v>
      </c>
      <c r="G1193" s="201">
        <f t="shared" si="72"/>
        <v>-2018.4599999999873</v>
      </c>
      <c r="H1193" s="204">
        <f t="shared" si="73"/>
        <v>0</v>
      </c>
      <c r="I1193" s="204">
        <f t="shared" si="74"/>
        <v>5303.5</v>
      </c>
      <c r="J1193" s="205">
        <f t="shared" si="75"/>
        <v>-2018.4599999999873</v>
      </c>
    </row>
    <row r="1194" spans="2:10" ht="12.75" customHeight="1" x14ac:dyDescent="0.25">
      <c r="B1194" s="198">
        <v>1181</v>
      </c>
      <c r="C1194" s="199" t="s">
        <v>2509</v>
      </c>
      <c r="D1194" s="199"/>
      <c r="E1194" s="199" t="s">
        <v>2510</v>
      </c>
      <c r="F1194" s="200">
        <v>39.54</v>
      </c>
      <c r="G1194" s="201">
        <f t="shared" si="72"/>
        <v>-1978.9199999999873</v>
      </c>
      <c r="H1194" s="204">
        <f t="shared" si="73"/>
        <v>0</v>
      </c>
      <c r="I1194" s="204">
        <f t="shared" si="74"/>
        <v>5303.5</v>
      </c>
      <c r="J1194" s="205">
        <f t="shared" si="75"/>
        <v>-1978.9199999999873</v>
      </c>
    </row>
    <row r="1195" spans="2:10" ht="12.75" customHeight="1" x14ac:dyDescent="0.25">
      <c r="B1195" s="198">
        <v>1182</v>
      </c>
      <c r="C1195" s="199" t="s">
        <v>2511</v>
      </c>
      <c r="D1195" s="199"/>
      <c r="E1195" s="199" t="s">
        <v>2512</v>
      </c>
      <c r="F1195" s="200">
        <v>48.3</v>
      </c>
      <c r="G1195" s="201">
        <f t="shared" si="72"/>
        <v>-1930.6199999999874</v>
      </c>
      <c r="H1195" s="204">
        <f t="shared" si="73"/>
        <v>0</v>
      </c>
      <c r="I1195" s="204">
        <f t="shared" si="74"/>
        <v>5303.5</v>
      </c>
      <c r="J1195" s="205">
        <f t="shared" si="75"/>
        <v>-1930.6199999999874</v>
      </c>
    </row>
    <row r="1196" spans="2:10" ht="12.75" customHeight="1" x14ac:dyDescent="0.25">
      <c r="B1196" s="198">
        <v>1183</v>
      </c>
      <c r="C1196" s="199" t="s">
        <v>2513</v>
      </c>
      <c r="D1196" s="199"/>
      <c r="E1196" s="199" t="s">
        <v>2514</v>
      </c>
      <c r="F1196" s="200">
        <v>11.98</v>
      </c>
      <c r="G1196" s="201">
        <f t="shared" si="72"/>
        <v>-1918.6399999999874</v>
      </c>
      <c r="H1196" s="204">
        <f t="shared" si="73"/>
        <v>0</v>
      </c>
      <c r="I1196" s="204">
        <f t="shared" si="74"/>
        <v>5303.5</v>
      </c>
      <c r="J1196" s="205">
        <f t="shared" si="75"/>
        <v>-1918.6399999999874</v>
      </c>
    </row>
    <row r="1197" spans="2:10" ht="12.75" customHeight="1" x14ac:dyDescent="0.25">
      <c r="B1197" s="198">
        <v>1184</v>
      </c>
      <c r="C1197" s="199" t="s">
        <v>2515</v>
      </c>
      <c r="D1197" s="199"/>
      <c r="E1197" s="199" t="s">
        <v>2516</v>
      </c>
      <c r="F1197" s="200">
        <v>29.93</v>
      </c>
      <c r="G1197" s="201">
        <f t="shared" si="72"/>
        <v>-1888.7099999999873</v>
      </c>
      <c r="H1197" s="204">
        <f t="shared" si="73"/>
        <v>0</v>
      </c>
      <c r="I1197" s="204">
        <f t="shared" si="74"/>
        <v>5303.5</v>
      </c>
      <c r="J1197" s="205">
        <f t="shared" si="75"/>
        <v>-1888.7099999999873</v>
      </c>
    </row>
    <row r="1198" spans="2:10" ht="12.75" customHeight="1" x14ac:dyDescent="0.25">
      <c r="B1198" s="198">
        <v>1185</v>
      </c>
      <c r="C1198" s="199" t="s">
        <v>2517</v>
      </c>
      <c r="D1198" s="199"/>
      <c r="E1198" s="199" t="s">
        <v>2518</v>
      </c>
      <c r="F1198" s="200">
        <v>20.37</v>
      </c>
      <c r="G1198" s="201">
        <f t="shared" si="72"/>
        <v>-1868.3399999999874</v>
      </c>
      <c r="H1198" s="204">
        <f t="shared" si="73"/>
        <v>0</v>
      </c>
      <c r="I1198" s="204">
        <f t="shared" si="74"/>
        <v>5303.5</v>
      </c>
      <c r="J1198" s="205">
        <f t="shared" si="75"/>
        <v>-1868.3399999999874</v>
      </c>
    </row>
    <row r="1199" spans="2:10" ht="12.75" customHeight="1" x14ac:dyDescent="0.25">
      <c r="B1199" s="198">
        <v>1186</v>
      </c>
      <c r="C1199" s="199" t="s">
        <v>2519</v>
      </c>
      <c r="D1199" s="199"/>
      <c r="E1199" s="199" t="s">
        <v>2520</v>
      </c>
      <c r="F1199" s="200">
        <v>21.21</v>
      </c>
      <c r="G1199" s="201">
        <f t="shared" si="72"/>
        <v>-1847.1299999999874</v>
      </c>
      <c r="H1199" s="204">
        <f t="shared" si="73"/>
        <v>0</v>
      </c>
      <c r="I1199" s="204">
        <f t="shared" si="74"/>
        <v>5303.5</v>
      </c>
      <c r="J1199" s="205">
        <f t="shared" si="75"/>
        <v>-1847.1299999999874</v>
      </c>
    </row>
    <row r="1200" spans="2:10" ht="12.75" customHeight="1" x14ac:dyDescent="0.25">
      <c r="B1200" s="198">
        <v>1187</v>
      </c>
      <c r="C1200" s="199" t="s">
        <v>2521</v>
      </c>
      <c r="D1200" s="199"/>
      <c r="E1200" s="199" t="s">
        <v>2522</v>
      </c>
      <c r="F1200" s="200">
        <v>90.63</v>
      </c>
      <c r="G1200" s="201">
        <f t="shared" si="72"/>
        <v>-1756.4999999999873</v>
      </c>
      <c r="H1200" s="204">
        <f t="shared" si="73"/>
        <v>0</v>
      </c>
      <c r="I1200" s="204">
        <f t="shared" si="74"/>
        <v>5303.5</v>
      </c>
      <c r="J1200" s="205">
        <f t="shared" si="75"/>
        <v>-1756.4999999999873</v>
      </c>
    </row>
    <row r="1201" spans="2:10" ht="12.75" customHeight="1" x14ac:dyDescent="0.25">
      <c r="B1201" s="198">
        <v>1188</v>
      </c>
      <c r="C1201" s="199" t="s">
        <v>2523</v>
      </c>
      <c r="D1201" s="199"/>
      <c r="E1201" s="199" t="s">
        <v>2524</v>
      </c>
      <c r="F1201" s="200">
        <v>141.71</v>
      </c>
      <c r="G1201" s="201">
        <f t="shared" si="72"/>
        <v>-1614.7899999999872</v>
      </c>
      <c r="H1201" s="204">
        <f t="shared" si="73"/>
        <v>0</v>
      </c>
      <c r="I1201" s="204">
        <f t="shared" si="74"/>
        <v>5303.5</v>
      </c>
      <c r="J1201" s="205">
        <f t="shared" si="75"/>
        <v>-1614.7899999999872</v>
      </c>
    </row>
    <row r="1202" spans="2:10" ht="12.75" customHeight="1" x14ac:dyDescent="0.25">
      <c r="B1202" s="198">
        <v>1189</v>
      </c>
      <c r="C1202" s="199" t="s">
        <v>2525</v>
      </c>
      <c r="D1202" s="199"/>
      <c r="E1202" s="199" t="s">
        <v>2526</v>
      </c>
      <c r="F1202" s="200">
        <v>30.45</v>
      </c>
      <c r="G1202" s="201">
        <f t="shared" si="72"/>
        <v>-1584.3399999999872</v>
      </c>
      <c r="H1202" s="204">
        <f t="shared" si="73"/>
        <v>0</v>
      </c>
      <c r="I1202" s="204">
        <f t="shared" si="74"/>
        <v>5303.5</v>
      </c>
      <c r="J1202" s="205">
        <f t="shared" si="75"/>
        <v>-1584.3399999999872</v>
      </c>
    </row>
    <row r="1203" spans="2:10" ht="12.75" customHeight="1" x14ac:dyDescent="0.25">
      <c r="B1203" s="198">
        <v>1190</v>
      </c>
      <c r="C1203" s="199" t="s">
        <v>2527</v>
      </c>
      <c r="D1203" s="199"/>
      <c r="E1203" s="199" t="s">
        <v>2528</v>
      </c>
      <c r="F1203" s="200">
        <v>21.21</v>
      </c>
      <c r="G1203" s="201">
        <f t="shared" si="72"/>
        <v>-1563.1299999999871</v>
      </c>
      <c r="H1203" s="204">
        <f t="shared" si="73"/>
        <v>0</v>
      </c>
      <c r="I1203" s="204">
        <f t="shared" si="74"/>
        <v>5303.5</v>
      </c>
      <c r="J1203" s="205">
        <f t="shared" si="75"/>
        <v>-1563.1299999999871</v>
      </c>
    </row>
    <row r="1204" spans="2:10" ht="12.75" customHeight="1" x14ac:dyDescent="0.25">
      <c r="B1204" s="198">
        <v>1191</v>
      </c>
      <c r="C1204" s="199" t="s">
        <v>2529</v>
      </c>
      <c r="D1204" s="199"/>
      <c r="E1204" s="199" t="s">
        <v>2530</v>
      </c>
      <c r="F1204" s="200">
        <v>41.76</v>
      </c>
      <c r="G1204" s="201">
        <f t="shared" si="72"/>
        <v>-1521.3699999999872</v>
      </c>
      <c r="H1204" s="204">
        <f t="shared" si="73"/>
        <v>0</v>
      </c>
      <c r="I1204" s="204">
        <f t="shared" si="74"/>
        <v>5303.5</v>
      </c>
      <c r="J1204" s="205">
        <f t="shared" si="75"/>
        <v>-1521.3699999999872</v>
      </c>
    </row>
    <row r="1205" spans="2:10" ht="12.75" customHeight="1" x14ac:dyDescent="0.25">
      <c r="B1205" s="198">
        <v>1192</v>
      </c>
      <c r="C1205" s="199" t="s">
        <v>2531</v>
      </c>
      <c r="D1205" s="199"/>
      <c r="E1205" s="199" t="s">
        <v>2532</v>
      </c>
      <c r="F1205" s="200">
        <v>21.95</v>
      </c>
      <c r="G1205" s="201">
        <f t="shared" si="72"/>
        <v>-1499.4199999999871</v>
      </c>
      <c r="H1205" s="204">
        <f t="shared" si="73"/>
        <v>0</v>
      </c>
      <c r="I1205" s="204">
        <f t="shared" si="74"/>
        <v>5303.5</v>
      </c>
      <c r="J1205" s="205">
        <f t="shared" si="75"/>
        <v>-1499.4199999999871</v>
      </c>
    </row>
    <row r="1206" spans="2:10" ht="12.75" customHeight="1" x14ac:dyDescent="0.25">
      <c r="B1206" s="198">
        <v>1193</v>
      </c>
      <c r="C1206" s="199" t="s">
        <v>2533</v>
      </c>
      <c r="D1206" s="199"/>
      <c r="E1206" s="199" t="s">
        <v>2534</v>
      </c>
      <c r="F1206" s="200">
        <v>20.82</v>
      </c>
      <c r="G1206" s="201">
        <f t="shared" si="72"/>
        <v>-1478.5999999999872</v>
      </c>
      <c r="H1206" s="204">
        <f t="shared" si="73"/>
        <v>0</v>
      </c>
      <c r="I1206" s="204">
        <f t="shared" si="74"/>
        <v>5303.5</v>
      </c>
      <c r="J1206" s="205">
        <f t="shared" si="75"/>
        <v>-1478.5999999999872</v>
      </c>
    </row>
    <row r="1207" spans="2:10" ht="12.75" customHeight="1" x14ac:dyDescent="0.25">
      <c r="B1207" s="198">
        <v>1194</v>
      </c>
      <c r="C1207" s="199" t="s">
        <v>2535</v>
      </c>
      <c r="D1207" s="199"/>
      <c r="E1207" s="199" t="s">
        <v>2536</v>
      </c>
      <c r="F1207" s="200">
        <v>9.8800000000000008</v>
      </c>
      <c r="G1207" s="201">
        <f t="shared" si="72"/>
        <v>-1468.7199999999871</v>
      </c>
      <c r="H1207" s="204">
        <f t="shared" si="73"/>
        <v>0</v>
      </c>
      <c r="I1207" s="204">
        <f t="shared" si="74"/>
        <v>5303.5</v>
      </c>
      <c r="J1207" s="205">
        <f t="shared" si="75"/>
        <v>-1468.7199999999871</v>
      </c>
    </row>
    <row r="1208" spans="2:10" ht="12.75" customHeight="1" x14ac:dyDescent="0.25">
      <c r="B1208" s="198">
        <v>1195</v>
      </c>
      <c r="C1208" s="199" t="s">
        <v>2537</v>
      </c>
      <c r="D1208" s="199"/>
      <c r="E1208" s="199" t="s">
        <v>2538</v>
      </c>
      <c r="F1208" s="200">
        <v>131.62</v>
      </c>
      <c r="G1208" s="201">
        <f t="shared" si="72"/>
        <v>-1337.0999999999872</v>
      </c>
      <c r="H1208" s="204">
        <f t="shared" si="73"/>
        <v>0</v>
      </c>
      <c r="I1208" s="204">
        <f t="shared" si="74"/>
        <v>5303.5</v>
      </c>
      <c r="J1208" s="205">
        <f t="shared" si="75"/>
        <v>-1337.0999999999872</v>
      </c>
    </row>
    <row r="1209" spans="2:10" ht="12.75" customHeight="1" x14ac:dyDescent="0.25">
      <c r="B1209" s="198">
        <v>1196</v>
      </c>
      <c r="C1209" s="199" t="s">
        <v>2539</v>
      </c>
      <c r="D1209" s="199"/>
      <c r="E1209" s="199" t="s">
        <v>2540</v>
      </c>
      <c r="F1209" s="200">
        <v>79.55</v>
      </c>
      <c r="G1209" s="201">
        <f t="shared" si="72"/>
        <v>-1257.5499999999872</v>
      </c>
      <c r="H1209" s="204">
        <f t="shared" si="73"/>
        <v>0</v>
      </c>
      <c r="I1209" s="204">
        <f t="shared" si="74"/>
        <v>5303.5</v>
      </c>
      <c r="J1209" s="205">
        <f t="shared" si="75"/>
        <v>-1257.5499999999872</v>
      </c>
    </row>
    <row r="1210" spans="2:10" ht="12.75" customHeight="1" x14ac:dyDescent="0.25">
      <c r="B1210" s="198">
        <v>1197</v>
      </c>
      <c r="C1210" s="199" t="s">
        <v>2541</v>
      </c>
      <c r="D1210" s="199"/>
      <c r="E1210" s="199" t="s">
        <v>2542</v>
      </c>
      <c r="F1210" s="200">
        <v>21.21</v>
      </c>
      <c r="G1210" s="201">
        <f t="shared" si="72"/>
        <v>-1236.3399999999872</v>
      </c>
      <c r="H1210" s="204">
        <f t="shared" si="73"/>
        <v>0</v>
      </c>
      <c r="I1210" s="204">
        <f t="shared" si="74"/>
        <v>5303.5</v>
      </c>
      <c r="J1210" s="205">
        <f t="shared" si="75"/>
        <v>-1236.3399999999872</v>
      </c>
    </row>
    <row r="1211" spans="2:10" ht="12.75" customHeight="1" x14ac:dyDescent="0.25">
      <c r="B1211" s="198">
        <v>1198</v>
      </c>
      <c r="C1211" s="199" t="s">
        <v>2543</v>
      </c>
      <c r="D1211" s="199"/>
      <c r="E1211" s="199" t="s">
        <v>2544</v>
      </c>
      <c r="F1211" s="200">
        <v>19.8</v>
      </c>
      <c r="G1211" s="201">
        <f t="shared" si="72"/>
        <v>-1216.5399999999872</v>
      </c>
      <c r="H1211" s="204">
        <f t="shared" si="73"/>
        <v>0</v>
      </c>
      <c r="I1211" s="204">
        <f t="shared" si="74"/>
        <v>5303.5</v>
      </c>
      <c r="J1211" s="205">
        <f t="shared" si="75"/>
        <v>-1216.5399999999872</v>
      </c>
    </row>
    <row r="1212" spans="2:10" ht="12.75" customHeight="1" x14ac:dyDescent="0.25">
      <c r="B1212" s="198">
        <v>1199</v>
      </c>
      <c r="C1212" s="199" t="s">
        <v>2545</v>
      </c>
      <c r="D1212" s="199"/>
      <c r="E1212" s="199" t="s">
        <v>2546</v>
      </c>
      <c r="F1212" s="200">
        <v>21.21</v>
      </c>
      <c r="G1212" s="201">
        <f t="shared" si="72"/>
        <v>-1195.3299999999872</v>
      </c>
      <c r="H1212" s="204">
        <f t="shared" si="73"/>
        <v>0</v>
      </c>
      <c r="I1212" s="204">
        <f t="shared" si="74"/>
        <v>5303.5</v>
      </c>
      <c r="J1212" s="205">
        <f t="shared" si="75"/>
        <v>-1195.3299999999872</v>
      </c>
    </row>
    <row r="1213" spans="2:10" ht="12.75" customHeight="1" x14ac:dyDescent="0.25">
      <c r="B1213" s="198">
        <v>1200</v>
      </c>
      <c r="C1213" s="199" t="s">
        <v>2547</v>
      </c>
      <c r="D1213" s="199"/>
      <c r="E1213" s="199" t="s">
        <v>2548</v>
      </c>
      <c r="F1213" s="200">
        <v>18.96</v>
      </c>
      <c r="G1213" s="201">
        <f t="shared" si="72"/>
        <v>-1176.3699999999872</v>
      </c>
      <c r="H1213" s="204">
        <f t="shared" si="73"/>
        <v>0</v>
      </c>
      <c r="I1213" s="204">
        <f t="shared" si="74"/>
        <v>5303.5</v>
      </c>
      <c r="J1213" s="205">
        <f t="shared" si="75"/>
        <v>-1176.3699999999872</v>
      </c>
    </row>
    <row r="1214" spans="2:10" ht="12.75" customHeight="1" x14ac:dyDescent="0.25">
      <c r="B1214" s="198">
        <v>1201</v>
      </c>
      <c r="C1214" s="199" t="s">
        <v>2549</v>
      </c>
      <c r="D1214" s="199"/>
      <c r="E1214" s="199" t="s">
        <v>2550</v>
      </c>
      <c r="F1214" s="200">
        <v>63.83</v>
      </c>
      <c r="G1214" s="201">
        <f t="shared" si="72"/>
        <v>-1112.5399999999872</v>
      </c>
      <c r="H1214" s="204">
        <f t="shared" si="73"/>
        <v>0</v>
      </c>
      <c r="I1214" s="204">
        <f t="shared" si="74"/>
        <v>5303.5</v>
      </c>
      <c r="J1214" s="205">
        <f t="shared" si="75"/>
        <v>-1112.5399999999872</v>
      </c>
    </row>
    <row r="1215" spans="2:10" ht="12.75" customHeight="1" x14ac:dyDescent="0.25">
      <c r="B1215" s="198">
        <v>1202</v>
      </c>
      <c r="C1215" s="199" t="s">
        <v>2551</v>
      </c>
      <c r="D1215" s="199"/>
      <c r="E1215" s="199" t="s">
        <v>2552</v>
      </c>
      <c r="F1215" s="200">
        <v>69.209999999999994</v>
      </c>
      <c r="G1215" s="201">
        <f t="shared" si="72"/>
        <v>-1043.3299999999872</v>
      </c>
      <c r="H1215" s="204">
        <f t="shared" si="73"/>
        <v>0</v>
      </c>
      <c r="I1215" s="204">
        <f t="shared" si="74"/>
        <v>5303.5</v>
      </c>
      <c r="J1215" s="205">
        <f t="shared" si="75"/>
        <v>-1043.3299999999872</v>
      </c>
    </row>
    <row r="1216" spans="2:10" ht="12.75" customHeight="1" x14ac:dyDescent="0.25">
      <c r="B1216" s="198">
        <v>1203</v>
      </c>
      <c r="C1216" s="199" t="s">
        <v>2553</v>
      </c>
      <c r="D1216" s="199"/>
      <c r="E1216" s="199" t="s">
        <v>2554</v>
      </c>
      <c r="F1216" s="200">
        <v>48.58</v>
      </c>
      <c r="G1216" s="201">
        <f t="shared" si="72"/>
        <v>-994.74999999998715</v>
      </c>
      <c r="H1216" s="204">
        <f t="shared" si="73"/>
        <v>0</v>
      </c>
      <c r="I1216" s="204">
        <f t="shared" si="74"/>
        <v>5303.5</v>
      </c>
      <c r="J1216" s="205">
        <f t="shared" si="75"/>
        <v>-994.74999999998715</v>
      </c>
    </row>
    <row r="1217" spans="2:10" ht="12.75" customHeight="1" x14ac:dyDescent="0.25">
      <c r="B1217" s="198">
        <v>1204</v>
      </c>
      <c r="C1217" s="199" t="s">
        <v>2555</v>
      </c>
      <c r="D1217" s="199"/>
      <c r="E1217" s="199" t="s">
        <v>2556</v>
      </c>
      <c r="F1217" s="200">
        <v>13.88</v>
      </c>
      <c r="G1217" s="201">
        <f t="shared" si="72"/>
        <v>-980.86999999998716</v>
      </c>
      <c r="H1217" s="204">
        <f t="shared" si="73"/>
        <v>0</v>
      </c>
      <c r="I1217" s="204">
        <f t="shared" si="74"/>
        <v>5303.5</v>
      </c>
      <c r="J1217" s="205">
        <f t="shared" si="75"/>
        <v>-980.86999999998716</v>
      </c>
    </row>
    <row r="1218" spans="2:10" ht="12.75" customHeight="1" x14ac:dyDescent="0.25">
      <c r="B1218" s="198">
        <v>1205</v>
      </c>
      <c r="C1218" s="199" t="s">
        <v>2557</v>
      </c>
      <c r="D1218" s="199"/>
      <c r="E1218" s="199" t="s">
        <v>2558</v>
      </c>
      <c r="F1218" s="200">
        <v>102.44</v>
      </c>
      <c r="G1218" s="201">
        <f t="shared" si="72"/>
        <v>-878.4299999999871</v>
      </c>
      <c r="H1218" s="204">
        <f t="shared" si="73"/>
        <v>0</v>
      </c>
      <c r="I1218" s="204">
        <f t="shared" si="74"/>
        <v>5303.5</v>
      </c>
      <c r="J1218" s="205">
        <f t="shared" si="75"/>
        <v>-878.4299999999871</v>
      </c>
    </row>
    <row r="1219" spans="2:10" ht="12.75" customHeight="1" x14ac:dyDescent="0.25">
      <c r="B1219" s="198">
        <v>1206</v>
      </c>
      <c r="C1219" s="199" t="s">
        <v>2559</v>
      </c>
      <c r="D1219" s="199"/>
      <c r="E1219" s="199" t="s">
        <v>2560</v>
      </c>
      <c r="F1219" s="200">
        <v>24.52</v>
      </c>
      <c r="G1219" s="201">
        <f t="shared" si="72"/>
        <v>-853.90999999998712</v>
      </c>
      <c r="H1219" s="204">
        <f t="shared" si="73"/>
        <v>0</v>
      </c>
      <c r="I1219" s="204">
        <f t="shared" si="74"/>
        <v>5303.5</v>
      </c>
      <c r="J1219" s="205">
        <f t="shared" si="75"/>
        <v>-853.90999999998712</v>
      </c>
    </row>
    <row r="1220" spans="2:10" ht="12.75" customHeight="1" x14ac:dyDescent="0.25">
      <c r="B1220" s="198">
        <v>1207</v>
      </c>
      <c r="C1220" s="199" t="s">
        <v>2561</v>
      </c>
      <c r="D1220" s="199"/>
      <c r="E1220" s="199" t="s">
        <v>2562</v>
      </c>
      <c r="F1220" s="200">
        <v>21.21</v>
      </c>
      <c r="G1220" s="201">
        <f t="shared" si="72"/>
        <v>-832.69999999998709</v>
      </c>
      <c r="H1220" s="204">
        <f t="shared" si="73"/>
        <v>0</v>
      </c>
      <c r="I1220" s="204">
        <f t="shared" si="74"/>
        <v>5303.5</v>
      </c>
      <c r="J1220" s="205">
        <f t="shared" si="75"/>
        <v>-832.69999999998709</v>
      </c>
    </row>
    <row r="1221" spans="2:10" ht="12.75" customHeight="1" x14ac:dyDescent="0.25">
      <c r="B1221" s="198">
        <v>1208</v>
      </c>
      <c r="C1221" s="199" t="s">
        <v>2563</v>
      </c>
      <c r="D1221" s="199"/>
      <c r="E1221" s="199" t="s">
        <v>2564</v>
      </c>
      <c r="F1221" s="200">
        <v>59.92</v>
      </c>
      <c r="G1221" s="201">
        <f t="shared" si="72"/>
        <v>-772.77999999998713</v>
      </c>
      <c r="H1221" s="204">
        <f t="shared" si="73"/>
        <v>0</v>
      </c>
      <c r="I1221" s="204">
        <f t="shared" si="74"/>
        <v>5303.5</v>
      </c>
      <c r="J1221" s="205">
        <f t="shared" si="75"/>
        <v>-772.77999999998713</v>
      </c>
    </row>
    <row r="1222" spans="2:10" ht="12.75" customHeight="1" x14ac:dyDescent="0.25">
      <c r="B1222" s="198">
        <v>1209</v>
      </c>
      <c r="C1222" s="199" t="s">
        <v>2565</v>
      </c>
      <c r="D1222" s="199"/>
      <c r="E1222" s="199" t="s">
        <v>2566</v>
      </c>
      <c r="F1222" s="200">
        <v>21.21</v>
      </c>
      <c r="G1222" s="201">
        <f t="shared" si="72"/>
        <v>-751.56999999998709</v>
      </c>
      <c r="H1222" s="204">
        <f t="shared" si="73"/>
        <v>0</v>
      </c>
      <c r="I1222" s="204">
        <f t="shared" si="74"/>
        <v>5303.5</v>
      </c>
      <c r="J1222" s="205">
        <f t="shared" si="75"/>
        <v>-751.56999999998709</v>
      </c>
    </row>
    <row r="1223" spans="2:10" ht="12.75" customHeight="1" x14ac:dyDescent="0.25">
      <c r="B1223" s="198">
        <v>1210</v>
      </c>
      <c r="C1223" s="199" t="s">
        <v>2567</v>
      </c>
      <c r="D1223" s="199"/>
      <c r="E1223" s="199" t="s">
        <v>2568</v>
      </c>
      <c r="F1223" s="200">
        <v>40.950000000000003</v>
      </c>
      <c r="G1223" s="201">
        <f t="shared" si="72"/>
        <v>-710.61999999998704</v>
      </c>
      <c r="H1223" s="204">
        <f t="shared" si="73"/>
        <v>0</v>
      </c>
      <c r="I1223" s="204">
        <f t="shared" si="74"/>
        <v>5303.5</v>
      </c>
      <c r="J1223" s="205">
        <f t="shared" si="75"/>
        <v>-710.61999999998704</v>
      </c>
    </row>
    <row r="1224" spans="2:10" ht="12.75" customHeight="1" x14ac:dyDescent="0.25">
      <c r="B1224" s="198">
        <v>1211</v>
      </c>
      <c r="C1224" s="199" t="s">
        <v>2569</v>
      </c>
      <c r="D1224" s="199"/>
      <c r="E1224" s="199" t="s">
        <v>2570</v>
      </c>
      <c r="F1224" s="200">
        <v>21.21</v>
      </c>
      <c r="G1224" s="201">
        <f t="shared" si="72"/>
        <v>-689.40999999998701</v>
      </c>
      <c r="H1224" s="204">
        <f t="shared" si="73"/>
        <v>0</v>
      </c>
      <c r="I1224" s="204">
        <f t="shared" si="74"/>
        <v>5303.5</v>
      </c>
      <c r="J1224" s="205">
        <f t="shared" si="75"/>
        <v>-689.40999999998701</v>
      </c>
    </row>
    <row r="1225" spans="2:10" ht="12.75" customHeight="1" x14ac:dyDescent="0.25">
      <c r="B1225" s="198">
        <v>1212</v>
      </c>
      <c r="C1225" s="199" t="s">
        <v>2571</v>
      </c>
      <c r="D1225" s="199"/>
      <c r="E1225" s="199" t="s">
        <v>2572</v>
      </c>
      <c r="F1225" s="200">
        <v>25.28</v>
      </c>
      <c r="G1225" s="201">
        <f t="shared" si="72"/>
        <v>-664.12999999998704</v>
      </c>
      <c r="H1225" s="204">
        <f t="shared" si="73"/>
        <v>0</v>
      </c>
      <c r="I1225" s="204">
        <f t="shared" si="74"/>
        <v>5303.5</v>
      </c>
      <c r="J1225" s="205">
        <f t="shared" si="75"/>
        <v>-664.12999999998704</v>
      </c>
    </row>
    <row r="1226" spans="2:10" ht="12.75" customHeight="1" x14ac:dyDescent="0.25">
      <c r="B1226" s="198">
        <v>1213</v>
      </c>
      <c r="C1226" s="199" t="s">
        <v>2573</v>
      </c>
      <c r="D1226" s="199"/>
      <c r="E1226" s="199" t="s">
        <v>2574</v>
      </c>
      <c r="F1226" s="200">
        <v>20.65</v>
      </c>
      <c r="G1226" s="201">
        <f t="shared" si="72"/>
        <v>-643.47999999998706</v>
      </c>
      <c r="H1226" s="204">
        <f t="shared" si="73"/>
        <v>0</v>
      </c>
      <c r="I1226" s="204">
        <f t="shared" si="74"/>
        <v>5303.5</v>
      </c>
      <c r="J1226" s="205">
        <f t="shared" si="75"/>
        <v>-643.47999999998706</v>
      </c>
    </row>
    <row r="1227" spans="2:10" ht="12.75" customHeight="1" x14ac:dyDescent="0.25">
      <c r="B1227" s="198">
        <v>1214</v>
      </c>
      <c r="C1227" s="199" t="s">
        <v>2575</v>
      </c>
      <c r="D1227" s="199"/>
      <c r="E1227" s="199" t="s">
        <v>2576</v>
      </c>
      <c r="F1227" s="200">
        <v>6.94</v>
      </c>
      <c r="G1227" s="201">
        <f t="shared" si="72"/>
        <v>-636.539999999987</v>
      </c>
      <c r="H1227" s="204">
        <f t="shared" si="73"/>
        <v>0</v>
      </c>
      <c r="I1227" s="204">
        <f t="shared" si="74"/>
        <v>5303.5</v>
      </c>
      <c r="J1227" s="205">
        <f t="shared" si="75"/>
        <v>-636.539999999987</v>
      </c>
    </row>
    <row r="1228" spans="2:10" ht="12.75" customHeight="1" x14ac:dyDescent="0.25">
      <c r="B1228" s="198">
        <v>1215</v>
      </c>
      <c r="C1228" s="199" t="s">
        <v>2577</v>
      </c>
      <c r="D1228" s="199"/>
      <c r="E1228" s="199" t="s">
        <v>2578</v>
      </c>
      <c r="F1228" s="200">
        <v>62.46</v>
      </c>
      <c r="G1228" s="201">
        <f t="shared" si="72"/>
        <v>-574.07999999998697</v>
      </c>
      <c r="H1228" s="204">
        <f t="shared" si="73"/>
        <v>0</v>
      </c>
      <c r="I1228" s="204">
        <f t="shared" si="74"/>
        <v>5303.5</v>
      </c>
      <c r="J1228" s="205">
        <f t="shared" si="75"/>
        <v>-574.07999999998697</v>
      </c>
    </row>
    <row r="1229" spans="2:10" ht="12.75" customHeight="1" x14ac:dyDescent="0.25">
      <c r="B1229" s="198">
        <v>1216</v>
      </c>
      <c r="C1229" s="199" t="s">
        <v>2579</v>
      </c>
      <c r="D1229" s="199"/>
      <c r="E1229" s="199" t="s">
        <v>2580</v>
      </c>
      <c r="F1229" s="200">
        <v>49.14</v>
      </c>
      <c r="G1229" s="201">
        <f t="shared" si="72"/>
        <v>-524.93999999998698</v>
      </c>
      <c r="H1229" s="204">
        <f t="shared" si="73"/>
        <v>0</v>
      </c>
      <c r="I1229" s="204">
        <f t="shared" si="74"/>
        <v>5303.5</v>
      </c>
      <c r="J1229" s="205">
        <f t="shared" si="75"/>
        <v>-524.93999999998698</v>
      </c>
    </row>
    <row r="1230" spans="2:10" ht="12.75" customHeight="1" x14ac:dyDescent="0.25">
      <c r="B1230" s="198">
        <v>1217</v>
      </c>
      <c r="C1230" s="199" t="s">
        <v>2581</v>
      </c>
      <c r="D1230" s="199"/>
      <c r="E1230" s="199" t="s">
        <v>2582</v>
      </c>
      <c r="F1230" s="200">
        <v>85.73</v>
      </c>
      <c r="G1230" s="201">
        <f t="shared" ref="G1230:G1293" si="76">F1230+J1229</f>
        <v>-439.20999999998696</v>
      </c>
      <c r="H1230" s="204">
        <f t="shared" ref="H1230:H1293" si="77">IF(G1230&gt;0,ROUND(G1230/I1230+0.5,0),0)</f>
        <v>0</v>
      </c>
      <c r="I1230" s="204">
        <f t="shared" ref="I1230:I1293" si="78">$C$10</f>
        <v>5303.5</v>
      </c>
      <c r="J1230" s="205">
        <f t="shared" ref="J1230:J1293" si="79">G1230-(H1230*I1230)</f>
        <v>-439.20999999998696</v>
      </c>
    </row>
    <row r="1231" spans="2:10" ht="12.75" customHeight="1" x14ac:dyDescent="0.25">
      <c r="B1231" s="198">
        <v>1218</v>
      </c>
      <c r="C1231" s="199" t="s">
        <v>2583</v>
      </c>
      <c r="D1231" s="199"/>
      <c r="E1231" s="199" t="s">
        <v>2584</v>
      </c>
      <c r="F1231" s="200">
        <v>6.94</v>
      </c>
      <c r="G1231" s="201">
        <f t="shared" si="76"/>
        <v>-432.26999999998696</v>
      </c>
      <c r="H1231" s="204">
        <f t="shared" si="77"/>
        <v>0</v>
      </c>
      <c r="I1231" s="204">
        <f t="shared" si="78"/>
        <v>5303.5</v>
      </c>
      <c r="J1231" s="205">
        <f t="shared" si="79"/>
        <v>-432.26999999998696</v>
      </c>
    </row>
    <row r="1232" spans="2:10" ht="12.75" customHeight="1" x14ac:dyDescent="0.25">
      <c r="B1232" s="198">
        <v>1219</v>
      </c>
      <c r="C1232" s="199" t="s">
        <v>2585</v>
      </c>
      <c r="D1232" s="199"/>
      <c r="E1232" s="199" t="s">
        <v>2586</v>
      </c>
      <c r="F1232" s="200">
        <v>20.82</v>
      </c>
      <c r="G1232" s="201">
        <f t="shared" si="76"/>
        <v>-411.44999999998697</v>
      </c>
      <c r="H1232" s="204">
        <f t="shared" si="77"/>
        <v>0</v>
      </c>
      <c r="I1232" s="204">
        <f t="shared" si="78"/>
        <v>5303.5</v>
      </c>
      <c r="J1232" s="205">
        <f t="shared" si="79"/>
        <v>-411.44999999998697</v>
      </c>
    </row>
    <row r="1233" spans="2:10" ht="12.75" customHeight="1" x14ac:dyDescent="0.25">
      <c r="B1233" s="198">
        <v>1220</v>
      </c>
      <c r="C1233" s="199" t="s">
        <v>2587</v>
      </c>
      <c r="D1233" s="199"/>
      <c r="E1233" s="199" t="s">
        <v>2588</v>
      </c>
      <c r="F1233" s="200">
        <v>32.44</v>
      </c>
      <c r="G1233" s="201">
        <f t="shared" si="76"/>
        <v>-379.00999999998697</v>
      </c>
      <c r="H1233" s="204">
        <f t="shared" si="77"/>
        <v>0</v>
      </c>
      <c r="I1233" s="204">
        <f t="shared" si="78"/>
        <v>5303.5</v>
      </c>
      <c r="J1233" s="205">
        <f t="shared" si="79"/>
        <v>-379.00999999998697</v>
      </c>
    </row>
    <row r="1234" spans="2:10" ht="12.75" customHeight="1" x14ac:dyDescent="0.25">
      <c r="B1234" s="198">
        <v>1221</v>
      </c>
      <c r="C1234" s="199" t="s">
        <v>2589</v>
      </c>
      <c r="D1234" s="199"/>
      <c r="E1234" s="199" t="s">
        <v>2590</v>
      </c>
      <c r="F1234" s="200">
        <v>21.44</v>
      </c>
      <c r="G1234" s="201">
        <f t="shared" si="76"/>
        <v>-357.56999999998698</v>
      </c>
      <c r="H1234" s="204">
        <f t="shared" si="77"/>
        <v>0</v>
      </c>
      <c r="I1234" s="204">
        <f t="shared" si="78"/>
        <v>5303.5</v>
      </c>
      <c r="J1234" s="205">
        <f t="shared" si="79"/>
        <v>-357.56999999998698</v>
      </c>
    </row>
    <row r="1235" spans="2:10" ht="12.75" customHeight="1" x14ac:dyDescent="0.25">
      <c r="B1235" s="198">
        <v>1222</v>
      </c>
      <c r="C1235" s="199" t="s">
        <v>2591</v>
      </c>
      <c r="D1235" s="199"/>
      <c r="E1235" s="199" t="s">
        <v>2592</v>
      </c>
      <c r="F1235" s="200">
        <v>103.97</v>
      </c>
      <c r="G1235" s="201">
        <f t="shared" si="76"/>
        <v>-253.59999999998698</v>
      </c>
      <c r="H1235" s="204">
        <f t="shared" si="77"/>
        <v>0</v>
      </c>
      <c r="I1235" s="204">
        <f t="shared" si="78"/>
        <v>5303.5</v>
      </c>
      <c r="J1235" s="205">
        <f t="shared" si="79"/>
        <v>-253.59999999998698</v>
      </c>
    </row>
    <row r="1236" spans="2:10" ht="12.75" customHeight="1" x14ac:dyDescent="0.25">
      <c r="B1236" s="198">
        <v>1223</v>
      </c>
      <c r="C1236" s="199" t="s">
        <v>2593</v>
      </c>
      <c r="D1236" s="199"/>
      <c r="E1236" s="199" t="s">
        <v>2594</v>
      </c>
      <c r="F1236" s="200">
        <v>45.14</v>
      </c>
      <c r="G1236" s="201">
        <f t="shared" si="76"/>
        <v>-208.45999999998696</v>
      </c>
      <c r="H1236" s="204">
        <f t="shared" si="77"/>
        <v>0</v>
      </c>
      <c r="I1236" s="204">
        <f t="shared" si="78"/>
        <v>5303.5</v>
      </c>
      <c r="J1236" s="205">
        <f t="shared" si="79"/>
        <v>-208.45999999998696</v>
      </c>
    </row>
    <row r="1237" spans="2:10" ht="12.75" customHeight="1" x14ac:dyDescent="0.25">
      <c r="B1237" s="198">
        <v>1224</v>
      </c>
      <c r="C1237" s="199" t="s">
        <v>2595</v>
      </c>
      <c r="D1237" s="199"/>
      <c r="E1237" s="199" t="s">
        <v>2596</v>
      </c>
      <c r="F1237" s="200">
        <v>297.89999999999998</v>
      </c>
      <c r="G1237" s="201">
        <f t="shared" si="76"/>
        <v>89.440000000013015</v>
      </c>
      <c r="H1237" s="204">
        <f t="shared" si="77"/>
        <v>1</v>
      </c>
      <c r="I1237" s="204">
        <f t="shared" si="78"/>
        <v>5303.5</v>
      </c>
      <c r="J1237" s="205">
        <f t="shared" si="79"/>
        <v>-5214.0599999999868</v>
      </c>
    </row>
    <row r="1238" spans="2:10" ht="12.75" customHeight="1" x14ac:dyDescent="0.25">
      <c r="B1238" s="198">
        <v>1225</v>
      </c>
      <c r="C1238" s="199" t="s">
        <v>2597</v>
      </c>
      <c r="D1238" s="199"/>
      <c r="E1238" s="199" t="s">
        <v>2598</v>
      </c>
      <c r="F1238" s="200">
        <v>6.94</v>
      </c>
      <c r="G1238" s="201">
        <f t="shared" si="76"/>
        <v>-5207.1199999999872</v>
      </c>
      <c r="H1238" s="204">
        <f t="shared" si="77"/>
        <v>0</v>
      </c>
      <c r="I1238" s="204">
        <f t="shared" si="78"/>
        <v>5303.5</v>
      </c>
      <c r="J1238" s="205">
        <f t="shared" si="79"/>
        <v>-5207.1199999999872</v>
      </c>
    </row>
    <row r="1239" spans="2:10" ht="12.75" customHeight="1" x14ac:dyDescent="0.25">
      <c r="B1239" s="198">
        <v>1226</v>
      </c>
      <c r="C1239" s="199" t="s">
        <v>2599</v>
      </c>
      <c r="D1239" s="199"/>
      <c r="E1239" s="199" t="s">
        <v>2600</v>
      </c>
      <c r="F1239" s="200">
        <v>21.21</v>
      </c>
      <c r="G1239" s="201">
        <f t="shared" si="76"/>
        <v>-5185.9099999999871</v>
      </c>
      <c r="H1239" s="204">
        <f t="shared" si="77"/>
        <v>0</v>
      </c>
      <c r="I1239" s="204">
        <f t="shared" si="78"/>
        <v>5303.5</v>
      </c>
      <c r="J1239" s="205">
        <f t="shared" si="79"/>
        <v>-5185.9099999999871</v>
      </c>
    </row>
    <row r="1240" spans="2:10" ht="12.75" customHeight="1" x14ac:dyDescent="0.25">
      <c r="B1240" s="198">
        <v>1227</v>
      </c>
      <c r="C1240" s="199" t="s">
        <v>2601</v>
      </c>
      <c r="D1240" s="199"/>
      <c r="E1240" s="199" t="s">
        <v>2602</v>
      </c>
      <c r="F1240" s="200">
        <v>19.22</v>
      </c>
      <c r="G1240" s="201">
        <f t="shared" si="76"/>
        <v>-5166.6899999999869</v>
      </c>
      <c r="H1240" s="204">
        <f t="shared" si="77"/>
        <v>0</v>
      </c>
      <c r="I1240" s="204">
        <f t="shared" si="78"/>
        <v>5303.5</v>
      </c>
      <c r="J1240" s="205">
        <f t="shared" si="79"/>
        <v>-5166.6899999999869</v>
      </c>
    </row>
    <row r="1241" spans="2:10" ht="12.75" customHeight="1" x14ac:dyDescent="0.25">
      <c r="B1241" s="198">
        <v>1228</v>
      </c>
      <c r="C1241" s="199" t="s">
        <v>2603</v>
      </c>
      <c r="D1241" s="199"/>
      <c r="E1241" s="199" t="s">
        <v>2604</v>
      </c>
      <c r="F1241" s="200">
        <v>21.21</v>
      </c>
      <c r="G1241" s="201">
        <f t="shared" si="76"/>
        <v>-5145.4799999999868</v>
      </c>
      <c r="H1241" s="204">
        <f t="shared" si="77"/>
        <v>0</v>
      </c>
      <c r="I1241" s="204">
        <f t="shared" si="78"/>
        <v>5303.5</v>
      </c>
      <c r="J1241" s="205">
        <f t="shared" si="79"/>
        <v>-5145.4799999999868</v>
      </c>
    </row>
    <row r="1242" spans="2:10" ht="12.75" customHeight="1" x14ac:dyDescent="0.25">
      <c r="B1242" s="198">
        <v>1229</v>
      </c>
      <c r="C1242" s="199" t="s">
        <v>2605</v>
      </c>
      <c r="D1242" s="199"/>
      <c r="E1242" s="199" t="s">
        <v>2606</v>
      </c>
      <c r="F1242" s="200">
        <v>21.21</v>
      </c>
      <c r="G1242" s="201">
        <f t="shared" si="76"/>
        <v>-5124.2699999999868</v>
      </c>
      <c r="H1242" s="204">
        <f t="shared" si="77"/>
        <v>0</v>
      </c>
      <c r="I1242" s="204">
        <f t="shared" si="78"/>
        <v>5303.5</v>
      </c>
      <c r="J1242" s="205">
        <f t="shared" si="79"/>
        <v>-5124.2699999999868</v>
      </c>
    </row>
    <row r="1243" spans="2:10" ht="12.75" customHeight="1" x14ac:dyDescent="0.25">
      <c r="B1243" s="198">
        <v>1230</v>
      </c>
      <c r="C1243" s="199" t="s">
        <v>2607</v>
      </c>
      <c r="D1243" s="199"/>
      <c r="E1243" s="199" t="s">
        <v>2608</v>
      </c>
      <c r="F1243" s="200">
        <v>43.12</v>
      </c>
      <c r="G1243" s="201">
        <f t="shared" si="76"/>
        <v>-5081.1499999999869</v>
      </c>
      <c r="H1243" s="204">
        <f t="shared" si="77"/>
        <v>0</v>
      </c>
      <c r="I1243" s="204">
        <f t="shared" si="78"/>
        <v>5303.5</v>
      </c>
      <c r="J1243" s="205">
        <f t="shared" si="79"/>
        <v>-5081.1499999999869</v>
      </c>
    </row>
    <row r="1244" spans="2:10" ht="12.75" customHeight="1" x14ac:dyDescent="0.25">
      <c r="B1244" s="198">
        <v>1231</v>
      </c>
      <c r="C1244" s="199" t="s">
        <v>2609</v>
      </c>
      <c r="D1244" s="199"/>
      <c r="E1244" s="199" t="s">
        <v>2610</v>
      </c>
      <c r="F1244" s="200">
        <v>68.069999999999993</v>
      </c>
      <c r="G1244" s="201">
        <f t="shared" si="76"/>
        <v>-5013.0799999999872</v>
      </c>
      <c r="H1244" s="204">
        <f t="shared" si="77"/>
        <v>0</v>
      </c>
      <c r="I1244" s="204">
        <f t="shared" si="78"/>
        <v>5303.5</v>
      </c>
      <c r="J1244" s="205">
        <f t="shared" si="79"/>
        <v>-5013.0799999999872</v>
      </c>
    </row>
    <row r="1245" spans="2:10" ht="12.75" customHeight="1" x14ac:dyDescent="0.25">
      <c r="B1245" s="198">
        <v>1232</v>
      </c>
      <c r="C1245" s="199" t="s">
        <v>2611</v>
      </c>
      <c r="D1245" s="199"/>
      <c r="E1245" s="199" t="s">
        <v>2612</v>
      </c>
      <c r="F1245" s="200">
        <v>124.55</v>
      </c>
      <c r="G1245" s="201">
        <f t="shared" si="76"/>
        <v>-4888.529999999987</v>
      </c>
      <c r="H1245" s="204">
        <f t="shared" si="77"/>
        <v>0</v>
      </c>
      <c r="I1245" s="204">
        <f t="shared" si="78"/>
        <v>5303.5</v>
      </c>
      <c r="J1245" s="205">
        <f t="shared" si="79"/>
        <v>-4888.529999999987</v>
      </c>
    </row>
    <row r="1246" spans="2:10" ht="12.75" customHeight="1" x14ac:dyDescent="0.25">
      <c r="B1246" s="198">
        <v>1233</v>
      </c>
      <c r="C1246" s="199" t="s">
        <v>2613</v>
      </c>
      <c r="D1246" s="199"/>
      <c r="E1246" s="199" t="s">
        <v>2614</v>
      </c>
      <c r="F1246" s="200">
        <v>23.83</v>
      </c>
      <c r="G1246" s="201">
        <f t="shared" si="76"/>
        <v>-4864.6999999999871</v>
      </c>
      <c r="H1246" s="204">
        <f t="shared" si="77"/>
        <v>0</v>
      </c>
      <c r="I1246" s="204">
        <f t="shared" si="78"/>
        <v>5303.5</v>
      </c>
      <c r="J1246" s="205">
        <f t="shared" si="79"/>
        <v>-4864.6999999999871</v>
      </c>
    </row>
    <row r="1247" spans="2:10" ht="12.75" customHeight="1" x14ac:dyDescent="0.25">
      <c r="B1247" s="198">
        <v>1234</v>
      </c>
      <c r="C1247" s="199" t="s">
        <v>2615</v>
      </c>
      <c r="D1247" s="199"/>
      <c r="E1247" s="199" t="s">
        <v>2616</v>
      </c>
      <c r="F1247" s="200">
        <v>69.400000000000006</v>
      </c>
      <c r="G1247" s="201">
        <f t="shared" si="76"/>
        <v>-4795.2999999999874</v>
      </c>
      <c r="H1247" s="204">
        <f t="shared" si="77"/>
        <v>0</v>
      </c>
      <c r="I1247" s="204">
        <f t="shared" si="78"/>
        <v>5303.5</v>
      </c>
      <c r="J1247" s="205">
        <f t="shared" si="79"/>
        <v>-4795.2999999999874</v>
      </c>
    </row>
    <row r="1248" spans="2:10" ht="12.75" customHeight="1" x14ac:dyDescent="0.25">
      <c r="B1248" s="198">
        <v>1235</v>
      </c>
      <c r="C1248" s="199" t="s">
        <v>2617</v>
      </c>
      <c r="D1248" s="199"/>
      <c r="E1248" s="199" t="s">
        <v>2618</v>
      </c>
      <c r="F1248" s="200">
        <v>28.54</v>
      </c>
      <c r="G1248" s="201">
        <f t="shared" si="76"/>
        <v>-4766.7599999999875</v>
      </c>
      <c r="H1248" s="204">
        <f t="shared" si="77"/>
        <v>0</v>
      </c>
      <c r="I1248" s="204">
        <f t="shared" si="78"/>
        <v>5303.5</v>
      </c>
      <c r="J1248" s="205">
        <f t="shared" si="79"/>
        <v>-4766.7599999999875</v>
      </c>
    </row>
    <row r="1249" spans="2:10" ht="12.75" customHeight="1" x14ac:dyDescent="0.25">
      <c r="B1249" s="198">
        <v>1236</v>
      </c>
      <c r="C1249" s="199" t="s">
        <v>2619</v>
      </c>
      <c r="D1249" s="199"/>
      <c r="E1249" s="199" t="s">
        <v>2620</v>
      </c>
      <c r="F1249" s="200">
        <v>14.09</v>
      </c>
      <c r="G1249" s="201">
        <f t="shared" si="76"/>
        <v>-4752.6699999999873</v>
      </c>
      <c r="H1249" s="204">
        <f t="shared" si="77"/>
        <v>0</v>
      </c>
      <c r="I1249" s="204">
        <f t="shared" si="78"/>
        <v>5303.5</v>
      </c>
      <c r="J1249" s="205">
        <f t="shared" si="79"/>
        <v>-4752.6699999999873</v>
      </c>
    </row>
    <row r="1250" spans="2:10" ht="12.75" customHeight="1" x14ac:dyDescent="0.25">
      <c r="B1250" s="198">
        <v>1237</v>
      </c>
      <c r="C1250" s="199" t="s">
        <v>2621</v>
      </c>
      <c r="D1250" s="199"/>
      <c r="E1250" s="199" t="s">
        <v>2622</v>
      </c>
      <c r="F1250" s="200">
        <v>6.94</v>
      </c>
      <c r="G1250" s="201">
        <f t="shared" si="76"/>
        <v>-4745.7299999999877</v>
      </c>
      <c r="H1250" s="204">
        <f t="shared" si="77"/>
        <v>0</v>
      </c>
      <c r="I1250" s="204">
        <f t="shared" si="78"/>
        <v>5303.5</v>
      </c>
      <c r="J1250" s="205">
        <f t="shared" si="79"/>
        <v>-4745.7299999999877</v>
      </c>
    </row>
    <row r="1251" spans="2:10" ht="12.75" customHeight="1" x14ac:dyDescent="0.25">
      <c r="B1251" s="198">
        <v>1238</v>
      </c>
      <c r="C1251" s="199" t="s">
        <v>2623</v>
      </c>
      <c r="D1251" s="199"/>
      <c r="E1251" s="199" t="s">
        <v>2624</v>
      </c>
      <c r="F1251" s="200">
        <v>45.31</v>
      </c>
      <c r="G1251" s="201">
        <f t="shared" si="76"/>
        <v>-4700.4199999999873</v>
      </c>
      <c r="H1251" s="204">
        <f t="shared" si="77"/>
        <v>0</v>
      </c>
      <c r="I1251" s="204">
        <f t="shared" si="78"/>
        <v>5303.5</v>
      </c>
      <c r="J1251" s="205">
        <f t="shared" si="79"/>
        <v>-4700.4199999999873</v>
      </c>
    </row>
    <row r="1252" spans="2:10" ht="12.75" customHeight="1" x14ac:dyDescent="0.25">
      <c r="B1252" s="198">
        <v>1239</v>
      </c>
      <c r="C1252" s="199" t="s">
        <v>2625</v>
      </c>
      <c r="D1252" s="199"/>
      <c r="E1252" s="199" t="s">
        <v>2626</v>
      </c>
      <c r="F1252" s="200">
        <v>5.14</v>
      </c>
      <c r="G1252" s="201">
        <f t="shared" si="76"/>
        <v>-4695.279999999987</v>
      </c>
      <c r="H1252" s="204">
        <f t="shared" si="77"/>
        <v>0</v>
      </c>
      <c r="I1252" s="204">
        <f t="shared" si="78"/>
        <v>5303.5</v>
      </c>
      <c r="J1252" s="205">
        <f t="shared" si="79"/>
        <v>-4695.279999999987</v>
      </c>
    </row>
    <row r="1253" spans="2:10" ht="12.75" customHeight="1" x14ac:dyDescent="0.25">
      <c r="B1253" s="198">
        <v>1240</v>
      </c>
      <c r="C1253" s="199" t="s">
        <v>2627</v>
      </c>
      <c r="D1253" s="199"/>
      <c r="E1253" s="199" t="s">
        <v>2628</v>
      </c>
      <c r="F1253" s="200">
        <v>6.64</v>
      </c>
      <c r="G1253" s="201">
        <f t="shared" si="76"/>
        <v>-4688.6399999999867</v>
      </c>
      <c r="H1253" s="204">
        <f t="shared" si="77"/>
        <v>0</v>
      </c>
      <c r="I1253" s="204">
        <f t="shared" si="78"/>
        <v>5303.5</v>
      </c>
      <c r="J1253" s="205">
        <f t="shared" si="79"/>
        <v>-4688.6399999999867</v>
      </c>
    </row>
    <row r="1254" spans="2:10" ht="12.75" customHeight="1" x14ac:dyDescent="0.25">
      <c r="B1254" s="198">
        <v>1241</v>
      </c>
      <c r="C1254" s="199" t="s">
        <v>2629</v>
      </c>
      <c r="D1254" s="199"/>
      <c r="E1254" s="199" t="s">
        <v>2630</v>
      </c>
      <c r="F1254" s="200">
        <v>1.88</v>
      </c>
      <c r="G1254" s="201">
        <f t="shared" si="76"/>
        <v>-4686.7599999999866</v>
      </c>
      <c r="H1254" s="204">
        <f t="shared" si="77"/>
        <v>0</v>
      </c>
      <c r="I1254" s="204">
        <f t="shared" si="78"/>
        <v>5303.5</v>
      </c>
      <c r="J1254" s="205">
        <f t="shared" si="79"/>
        <v>-4686.7599999999866</v>
      </c>
    </row>
    <row r="1255" spans="2:10" ht="12.75" customHeight="1" x14ac:dyDescent="0.25">
      <c r="B1255" s="198">
        <v>1242</v>
      </c>
      <c r="C1255" s="199" t="s">
        <v>2631</v>
      </c>
      <c r="D1255" s="199"/>
      <c r="E1255" s="199" t="s">
        <v>2632</v>
      </c>
      <c r="F1255" s="200">
        <v>18.36</v>
      </c>
      <c r="G1255" s="201">
        <f t="shared" si="76"/>
        <v>-4668.3999999999869</v>
      </c>
      <c r="H1255" s="204">
        <f t="shared" si="77"/>
        <v>0</v>
      </c>
      <c r="I1255" s="204">
        <f t="shared" si="78"/>
        <v>5303.5</v>
      </c>
      <c r="J1255" s="205">
        <f t="shared" si="79"/>
        <v>-4668.3999999999869</v>
      </c>
    </row>
    <row r="1256" spans="2:10" ht="12.75" customHeight="1" x14ac:dyDescent="0.25">
      <c r="B1256" s="198">
        <v>1243</v>
      </c>
      <c r="C1256" s="199" t="s">
        <v>2633</v>
      </c>
      <c r="D1256" s="199"/>
      <c r="E1256" s="199" t="s">
        <v>2634</v>
      </c>
      <c r="F1256" s="200">
        <v>22.42</v>
      </c>
      <c r="G1256" s="201">
        <f t="shared" si="76"/>
        <v>-4645.9799999999868</v>
      </c>
      <c r="H1256" s="204">
        <f t="shared" si="77"/>
        <v>0</v>
      </c>
      <c r="I1256" s="204">
        <f t="shared" si="78"/>
        <v>5303.5</v>
      </c>
      <c r="J1256" s="205">
        <f t="shared" si="79"/>
        <v>-4645.9799999999868</v>
      </c>
    </row>
    <row r="1257" spans="2:10" ht="12.75" customHeight="1" x14ac:dyDescent="0.25">
      <c r="B1257" s="198">
        <v>1244</v>
      </c>
      <c r="C1257" s="199" t="s">
        <v>2635</v>
      </c>
      <c r="D1257" s="199"/>
      <c r="E1257" s="199" t="s">
        <v>2636</v>
      </c>
      <c r="F1257" s="200">
        <v>76.89</v>
      </c>
      <c r="G1257" s="201">
        <f t="shared" si="76"/>
        <v>-4569.0899999999865</v>
      </c>
      <c r="H1257" s="204">
        <f t="shared" si="77"/>
        <v>0</v>
      </c>
      <c r="I1257" s="204">
        <f t="shared" si="78"/>
        <v>5303.5</v>
      </c>
      <c r="J1257" s="205">
        <f t="shared" si="79"/>
        <v>-4569.0899999999865</v>
      </c>
    </row>
    <row r="1258" spans="2:10" ht="12.75" customHeight="1" x14ac:dyDescent="0.25">
      <c r="B1258" s="198">
        <v>1245</v>
      </c>
      <c r="C1258" s="199" t="s">
        <v>2637</v>
      </c>
      <c r="D1258" s="199"/>
      <c r="E1258" s="199" t="s">
        <v>2638</v>
      </c>
      <c r="F1258" s="200">
        <v>10.6</v>
      </c>
      <c r="G1258" s="201">
        <f t="shared" si="76"/>
        <v>-4558.4899999999861</v>
      </c>
      <c r="H1258" s="204">
        <f t="shared" si="77"/>
        <v>0</v>
      </c>
      <c r="I1258" s="204">
        <f t="shared" si="78"/>
        <v>5303.5</v>
      </c>
      <c r="J1258" s="205">
        <f t="shared" si="79"/>
        <v>-4558.4899999999861</v>
      </c>
    </row>
    <row r="1259" spans="2:10" ht="12.75" customHeight="1" x14ac:dyDescent="0.25">
      <c r="B1259" s="198">
        <v>1246</v>
      </c>
      <c r="C1259" s="199" t="s">
        <v>2639</v>
      </c>
      <c r="D1259" s="199"/>
      <c r="E1259" s="199" t="s">
        <v>2640</v>
      </c>
      <c r="F1259" s="200">
        <v>95.07</v>
      </c>
      <c r="G1259" s="201">
        <f t="shared" si="76"/>
        <v>-4463.4199999999864</v>
      </c>
      <c r="H1259" s="204">
        <f t="shared" si="77"/>
        <v>0</v>
      </c>
      <c r="I1259" s="204">
        <f t="shared" si="78"/>
        <v>5303.5</v>
      </c>
      <c r="J1259" s="205">
        <f t="shared" si="79"/>
        <v>-4463.4199999999864</v>
      </c>
    </row>
    <row r="1260" spans="2:10" ht="12.75" customHeight="1" x14ac:dyDescent="0.25">
      <c r="B1260" s="198">
        <v>1247</v>
      </c>
      <c r="C1260" s="199" t="s">
        <v>2641</v>
      </c>
      <c r="D1260" s="199"/>
      <c r="E1260" s="199" t="s">
        <v>2642</v>
      </c>
      <c r="F1260" s="200">
        <v>9.4499999999999993</v>
      </c>
      <c r="G1260" s="201">
        <f t="shared" si="76"/>
        <v>-4453.9699999999866</v>
      </c>
      <c r="H1260" s="204">
        <f t="shared" si="77"/>
        <v>0</v>
      </c>
      <c r="I1260" s="204">
        <f t="shared" si="78"/>
        <v>5303.5</v>
      </c>
      <c r="J1260" s="205">
        <f t="shared" si="79"/>
        <v>-4453.9699999999866</v>
      </c>
    </row>
    <row r="1261" spans="2:10" ht="12.75" customHeight="1" x14ac:dyDescent="0.25">
      <c r="B1261" s="198">
        <v>1248</v>
      </c>
      <c r="C1261" s="199" t="s">
        <v>2643</v>
      </c>
      <c r="D1261" s="199"/>
      <c r="E1261" s="199" t="s">
        <v>2644</v>
      </c>
      <c r="F1261" s="200">
        <v>29.1</v>
      </c>
      <c r="G1261" s="201">
        <f t="shared" si="76"/>
        <v>-4424.8699999999862</v>
      </c>
      <c r="H1261" s="204">
        <f t="shared" si="77"/>
        <v>0</v>
      </c>
      <c r="I1261" s="204">
        <f t="shared" si="78"/>
        <v>5303.5</v>
      </c>
      <c r="J1261" s="205">
        <f t="shared" si="79"/>
        <v>-4424.8699999999862</v>
      </c>
    </row>
    <row r="1262" spans="2:10" ht="12.75" customHeight="1" x14ac:dyDescent="0.25">
      <c r="B1262" s="198">
        <v>1249</v>
      </c>
      <c r="C1262" s="199" t="s">
        <v>2645</v>
      </c>
      <c r="D1262" s="199"/>
      <c r="E1262" s="199" t="s">
        <v>2646</v>
      </c>
      <c r="F1262" s="200">
        <v>47.71</v>
      </c>
      <c r="G1262" s="201">
        <f t="shared" si="76"/>
        <v>-4377.1599999999862</v>
      </c>
      <c r="H1262" s="204">
        <f t="shared" si="77"/>
        <v>0</v>
      </c>
      <c r="I1262" s="204">
        <f t="shared" si="78"/>
        <v>5303.5</v>
      </c>
      <c r="J1262" s="205">
        <f t="shared" si="79"/>
        <v>-4377.1599999999862</v>
      </c>
    </row>
    <row r="1263" spans="2:10" ht="12.75" customHeight="1" x14ac:dyDescent="0.25">
      <c r="B1263" s="198">
        <v>1250</v>
      </c>
      <c r="C1263" s="199" t="s">
        <v>2647</v>
      </c>
      <c r="D1263" s="199"/>
      <c r="E1263" s="199" t="s">
        <v>2648</v>
      </c>
      <c r="F1263" s="200">
        <v>63.79</v>
      </c>
      <c r="G1263" s="201">
        <f t="shared" si="76"/>
        <v>-4313.3699999999862</v>
      </c>
      <c r="H1263" s="204">
        <f t="shared" si="77"/>
        <v>0</v>
      </c>
      <c r="I1263" s="204">
        <f t="shared" si="78"/>
        <v>5303.5</v>
      </c>
      <c r="J1263" s="205">
        <f t="shared" si="79"/>
        <v>-4313.3699999999862</v>
      </c>
    </row>
    <row r="1264" spans="2:10" ht="12.75" customHeight="1" x14ac:dyDescent="0.25">
      <c r="B1264" s="198">
        <v>1251</v>
      </c>
      <c r="C1264" s="199" t="s">
        <v>2649</v>
      </c>
      <c r="D1264" s="199"/>
      <c r="E1264" s="199" t="s">
        <v>2650</v>
      </c>
      <c r="F1264" s="200">
        <v>3.71</v>
      </c>
      <c r="G1264" s="201">
        <f t="shared" si="76"/>
        <v>-4309.6599999999862</v>
      </c>
      <c r="H1264" s="204">
        <f t="shared" si="77"/>
        <v>0</v>
      </c>
      <c r="I1264" s="204">
        <f t="shared" si="78"/>
        <v>5303.5</v>
      </c>
      <c r="J1264" s="205">
        <f t="shared" si="79"/>
        <v>-4309.6599999999862</v>
      </c>
    </row>
    <row r="1265" spans="2:10" ht="12.75" customHeight="1" x14ac:dyDescent="0.25">
      <c r="B1265" s="198">
        <v>1252</v>
      </c>
      <c r="C1265" s="199" t="s">
        <v>2651</v>
      </c>
      <c r="D1265" s="199"/>
      <c r="E1265" s="199" t="s">
        <v>2652</v>
      </c>
      <c r="F1265" s="200">
        <v>2.09</v>
      </c>
      <c r="G1265" s="201">
        <f t="shared" si="76"/>
        <v>-4307.5699999999861</v>
      </c>
      <c r="H1265" s="204">
        <f t="shared" si="77"/>
        <v>0</v>
      </c>
      <c r="I1265" s="204">
        <f t="shared" si="78"/>
        <v>5303.5</v>
      </c>
      <c r="J1265" s="205">
        <f t="shared" si="79"/>
        <v>-4307.5699999999861</v>
      </c>
    </row>
    <row r="1266" spans="2:10" ht="12.75" customHeight="1" x14ac:dyDescent="0.25">
      <c r="B1266" s="198">
        <v>1253</v>
      </c>
      <c r="C1266" s="199" t="s">
        <v>2653</v>
      </c>
      <c r="D1266" s="199"/>
      <c r="E1266" s="199" t="s">
        <v>2654</v>
      </c>
      <c r="F1266" s="200">
        <v>13.58</v>
      </c>
      <c r="G1266" s="201">
        <f t="shared" si="76"/>
        <v>-4293.9899999999861</v>
      </c>
      <c r="H1266" s="204">
        <f t="shared" si="77"/>
        <v>0</v>
      </c>
      <c r="I1266" s="204">
        <f t="shared" si="78"/>
        <v>5303.5</v>
      </c>
      <c r="J1266" s="205">
        <f t="shared" si="79"/>
        <v>-4293.9899999999861</v>
      </c>
    </row>
    <row r="1267" spans="2:10" ht="12.75" customHeight="1" x14ac:dyDescent="0.25">
      <c r="B1267" s="198">
        <v>1254</v>
      </c>
      <c r="C1267" s="199" t="s">
        <v>2655</v>
      </c>
      <c r="D1267" s="199"/>
      <c r="E1267" s="199" t="s">
        <v>2656</v>
      </c>
      <c r="F1267" s="200">
        <v>9.67</v>
      </c>
      <c r="G1267" s="201">
        <f t="shared" si="76"/>
        <v>-4284.3199999999861</v>
      </c>
      <c r="H1267" s="204">
        <f t="shared" si="77"/>
        <v>0</v>
      </c>
      <c r="I1267" s="204">
        <f t="shared" si="78"/>
        <v>5303.5</v>
      </c>
      <c r="J1267" s="205">
        <f t="shared" si="79"/>
        <v>-4284.3199999999861</v>
      </c>
    </row>
    <row r="1268" spans="2:10" ht="12.75" customHeight="1" x14ac:dyDescent="0.25">
      <c r="B1268" s="198">
        <v>1255</v>
      </c>
      <c r="C1268" s="199" t="s">
        <v>2657</v>
      </c>
      <c r="D1268" s="199"/>
      <c r="E1268" s="199" t="s">
        <v>2658</v>
      </c>
      <c r="F1268" s="200">
        <v>5.04</v>
      </c>
      <c r="G1268" s="201">
        <f t="shared" si="76"/>
        <v>-4279.2799999999861</v>
      </c>
      <c r="H1268" s="204">
        <f t="shared" si="77"/>
        <v>0</v>
      </c>
      <c r="I1268" s="204">
        <f t="shared" si="78"/>
        <v>5303.5</v>
      </c>
      <c r="J1268" s="205">
        <f t="shared" si="79"/>
        <v>-4279.2799999999861</v>
      </c>
    </row>
    <row r="1269" spans="2:10" ht="12.75" customHeight="1" x14ac:dyDescent="0.25">
      <c r="B1269" s="198">
        <v>1256</v>
      </c>
      <c r="C1269" s="199" t="s">
        <v>2659</v>
      </c>
      <c r="D1269" s="199"/>
      <c r="E1269" s="199" t="s">
        <v>2660</v>
      </c>
      <c r="F1269" s="200">
        <v>14.07</v>
      </c>
      <c r="G1269" s="201">
        <f t="shared" si="76"/>
        <v>-4265.2099999999864</v>
      </c>
      <c r="H1269" s="204">
        <f t="shared" si="77"/>
        <v>0</v>
      </c>
      <c r="I1269" s="204">
        <f t="shared" si="78"/>
        <v>5303.5</v>
      </c>
      <c r="J1269" s="205">
        <f t="shared" si="79"/>
        <v>-4265.2099999999864</v>
      </c>
    </row>
    <row r="1270" spans="2:10" ht="12.75" customHeight="1" x14ac:dyDescent="0.25">
      <c r="B1270" s="198">
        <v>1257</v>
      </c>
      <c r="C1270" s="199" t="s">
        <v>2661</v>
      </c>
      <c r="D1270" s="199"/>
      <c r="E1270" s="199" t="s">
        <v>2662</v>
      </c>
      <c r="F1270" s="200">
        <v>5.04</v>
      </c>
      <c r="G1270" s="201">
        <f t="shared" si="76"/>
        <v>-4260.1699999999864</v>
      </c>
      <c r="H1270" s="204">
        <f t="shared" si="77"/>
        <v>0</v>
      </c>
      <c r="I1270" s="204">
        <f t="shared" si="78"/>
        <v>5303.5</v>
      </c>
      <c r="J1270" s="205">
        <f t="shared" si="79"/>
        <v>-4260.1699999999864</v>
      </c>
    </row>
    <row r="1271" spans="2:10" ht="12.75" customHeight="1" x14ac:dyDescent="0.25">
      <c r="B1271" s="198">
        <v>1258</v>
      </c>
      <c r="C1271" s="199" t="s">
        <v>2663</v>
      </c>
      <c r="D1271" s="199"/>
      <c r="E1271" s="199" t="s">
        <v>2664</v>
      </c>
      <c r="F1271" s="200">
        <v>25.25</v>
      </c>
      <c r="G1271" s="201">
        <f t="shared" si="76"/>
        <v>-4234.9199999999864</v>
      </c>
      <c r="H1271" s="204">
        <f t="shared" si="77"/>
        <v>0</v>
      </c>
      <c r="I1271" s="204">
        <f t="shared" si="78"/>
        <v>5303.5</v>
      </c>
      <c r="J1271" s="205">
        <f t="shared" si="79"/>
        <v>-4234.9199999999864</v>
      </c>
    </row>
    <row r="1272" spans="2:10" ht="12.75" customHeight="1" x14ac:dyDescent="0.25">
      <c r="B1272" s="198">
        <v>1259</v>
      </c>
      <c r="C1272" s="199" t="s">
        <v>2665</v>
      </c>
      <c r="D1272" s="199"/>
      <c r="E1272" s="199" t="s">
        <v>2666</v>
      </c>
      <c r="F1272" s="200">
        <v>5.04</v>
      </c>
      <c r="G1272" s="201">
        <f t="shared" si="76"/>
        <v>-4229.8799999999865</v>
      </c>
      <c r="H1272" s="204">
        <f t="shared" si="77"/>
        <v>0</v>
      </c>
      <c r="I1272" s="204">
        <f t="shared" si="78"/>
        <v>5303.5</v>
      </c>
      <c r="J1272" s="205">
        <f t="shared" si="79"/>
        <v>-4229.8799999999865</v>
      </c>
    </row>
    <row r="1273" spans="2:10" ht="12.75" customHeight="1" x14ac:dyDescent="0.25">
      <c r="B1273" s="198">
        <v>1260</v>
      </c>
      <c r="C1273" s="199" t="s">
        <v>2667</v>
      </c>
      <c r="D1273" s="199"/>
      <c r="E1273" s="199" t="s">
        <v>2668</v>
      </c>
      <c r="F1273" s="200">
        <v>9</v>
      </c>
      <c r="G1273" s="201">
        <f t="shared" si="76"/>
        <v>-4220.8799999999865</v>
      </c>
      <c r="H1273" s="204">
        <f t="shared" si="77"/>
        <v>0</v>
      </c>
      <c r="I1273" s="204">
        <f t="shared" si="78"/>
        <v>5303.5</v>
      </c>
      <c r="J1273" s="205">
        <f t="shared" si="79"/>
        <v>-4220.8799999999865</v>
      </c>
    </row>
    <row r="1274" spans="2:10" ht="12.75" customHeight="1" x14ac:dyDescent="0.25">
      <c r="B1274" s="198">
        <v>1261</v>
      </c>
      <c r="C1274" s="199" t="s">
        <v>2669</v>
      </c>
      <c r="D1274" s="199"/>
      <c r="E1274" s="199" t="s">
        <v>2670</v>
      </c>
      <c r="F1274" s="200">
        <v>3.37</v>
      </c>
      <c r="G1274" s="201">
        <f t="shared" si="76"/>
        <v>-4217.5099999999866</v>
      </c>
      <c r="H1274" s="204">
        <f t="shared" si="77"/>
        <v>0</v>
      </c>
      <c r="I1274" s="204">
        <f t="shared" si="78"/>
        <v>5303.5</v>
      </c>
      <c r="J1274" s="205">
        <f t="shared" si="79"/>
        <v>-4217.5099999999866</v>
      </c>
    </row>
    <row r="1275" spans="2:10" ht="12.75" customHeight="1" x14ac:dyDescent="0.25">
      <c r="B1275" s="198">
        <v>1262</v>
      </c>
      <c r="C1275" s="199" t="s">
        <v>2671</v>
      </c>
      <c r="D1275" s="199"/>
      <c r="E1275" s="199" t="s">
        <v>2672</v>
      </c>
      <c r="F1275" s="200">
        <v>69.09</v>
      </c>
      <c r="G1275" s="201">
        <f t="shared" si="76"/>
        <v>-4148.4199999999864</v>
      </c>
      <c r="H1275" s="204">
        <f t="shared" si="77"/>
        <v>0</v>
      </c>
      <c r="I1275" s="204">
        <f t="shared" si="78"/>
        <v>5303.5</v>
      </c>
      <c r="J1275" s="205">
        <f t="shared" si="79"/>
        <v>-4148.4199999999864</v>
      </c>
    </row>
    <row r="1276" spans="2:10" ht="12.75" customHeight="1" x14ac:dyDescent="0.25">
      <c r="B1276" s="198">
        <v>1263</v>
      </c>
      <c r="C1276" s="199" t="s">
        <v>2673</v>
      </c>
      <c r="D1276" s="199"/>
      <c r="E1276" s="199" t="s">
        <v>2674</v>
      </c>
      <c r="F1276" s="200">
        <v>3.46</v>
      </c>
      <c r="G1276" s="201">
        <f t="shared" si="76"/>
        <v>-4144.9599999999864</v>
      </c>
      <c r="H1276" s="204">
        <f t="shared" si="77"/>
        <v>0</v>
      </c>
      <c r="I1276" s="204">
        <f t="shared" si="78"/>
        <v>5303.5</v>
      </c>
      <c r="J1276" s="205">
        <f t="shared" si="79"/>
        <v>-4144.9599999999864</v>
      </c>
    </row>
    <row r="1277" spans="2:10" ht="12.75" customHeight="1" x14ac:dyDescent="0.25">
      <c r="B1277" s="198">
        <v>1264</v>
      </c>
      <c r="C1277" s="199" t="s">
        <v>2675</v>
      </c>
      <c r="D1277" s="199"/>
      <c r="E1277" s="199" t="s">
        <v>2676</v>
      </c>
      <c r="F1277" s="200">
        <v>14.15</v>
      </c>
      <c r="G1277" s="201">
        <f t="shared" si="76"/>
        <v>-4130.8099999999868</v>
      </c>
      <c r="H1277" s="204">
        <f t="shared" si="77"/>
        <v>0</v>
      </c>
      <c r="I1277" s="204">
        <f t="shared" si="78"/>
        <v>5303.5</v>
      </c>
      <c r="J1277" s="205">
        <f t="shared" si="79"/>
        <v>-4130.8099999999868</v>
      </c>
    </row>
    <row r="1278" spans="2:10" ht="12.75" customHeight="1" x14ac:dyDescent="0.25">
      <c r="B1278" s="198">
        <v>1265</v>
      </c>
      <c r="C1278" s="199" t="s">
        <v>2677</v>
      </c>
      <c r="D1278" s="199"/>
      <c r="E1278" s="199" t="s">
        <v>2678</v>
      </c>
      <c r="F1278" s="200">
        <v>20.66</v>
      </c>
      <c r="G1278" s="201">
        <f t="shared" si="76"/>
        <v>-4110.1499999999869</v>
      </c>
      <c r="H1278" s="204">
        <f t="shared" si="77"/>
        <v>0</v>
      </c>
      <c r="I1278" s="204">
        <f t="shared" si="78"/>
        <v>5303.5</v>
      </c>
      <c r="J1278" s="205">
        <f t="shared" si="79"/>
        <v>-4110.1499999999869</v>
      </c>
    </row>
    <row r="1279" spans="2:10" ht="12.75" customHeight="1" x14ac:dyDescent="0.25">
      <c r="B1279" s="198">
        <v>1266</v>
      </c>
      <c r="C1279" s="199" t="s">
        <v>2679</v>
      </c>
      <c r="D1279" s="199"/>
      <c r="E1279" s="199" t="s">
        <v>2680</v>
      </c>
      <c r="F1279" s="200">
        <v>34.01</v>
      </c>
      <c r="G1279" s="201">
        <f t="shared" si="76"/>
        <v>-4076.1399999999867</v>
      </c>
      <c r="H1279" s="204">
        <f t="shared" si="77"/>
        <v>0</v>
      </c>
      <c r="I1279" s="204">
        <f t="shared" si="78"/>
        <v>5303.5</v>
      </c>
      <c r="J1279" s="205">
        <f t="shared" si="79"/>
        <v>-4076.1399999999867</v>
      </c>
    </row>
    <row r="1280" spans="2:10" ht="12.75" customHeight="1" x14ac:dyDescent="0.25">
      <c r="B1280" s="198">
        <v>1267</v>
      </c>
      <c r="C1280" s="199" t="s">
        <v>2681</v>
      </c>
      <c r="D1280" s="199"/>
      <c r="E1280" s="199" t="s">
        <v>2682</v>
      </c>
      <c r="F1280" s="200">
        <v>16.809999999999999</v>
      </c>
      <c r="G1280" s="201">
        <f t="shared" si="76"/>
        <v>-4059.3299999999867</v>
      </c>
      <c r="H1280" s="204">
        <f t="shared" si="77"/>
        <v>0</v>
      </c>
      <c r="I1280" s="204">
        <f t="shared" si="78"/>
        <v>5303.5</v>
      </c>
      <c r="J1280" s="205">
        <f t="shared" si="79"/>
        <v>-4059.3299999999867</v>
      </c>
    </row>
    <row r="1281" spans="2:10" ht="12.75" customHeight="1" x14ac:dyDescent="0.25">
      <c r="B1281" s="198">
        <v>1268</v>
      </c>
      <c r="C1281" s="199" t="s">
        <v>2683</v>
      </c>
      <c r="D1281" s="199"/>
      <c r="E1281" s="199" t="s">
        <v>2684</v>
      </c>
      <c r="F1281" s="200">
        <v>34.520000000000003</v>
      </c>
      <c r="G1281" s="201">
        <f t="shared" si="76"/>
        <v>-4024.8099999999868</v>
      </c>
      <c r="H1281" s="204">
        <f t="shared" si="77"/>
        <v>0</v>
      </c>
      <c r="I1281" s="204">
        <f t="shared" si="78"/>
        <v>5303.5</v>
      </c>
      <c r="J1281" s="205">
        <f t="shared" si="79"/>
        <v>-4024.8099999999868</v>
      </c>
    </row>
    <row r="1282" spans="2:10" ht="12.75" customHeight="1" x14ac:dyDescent="0.25">
      <c r="B1282" s="198">
        <v>1269</v>
      </c>
      <c r="C1282" s="199" t="s">
        <v>2685</v>
      </c>
      <c r="D1282" s="199"/>
      <c r="E1282" s="199" t="s">
        <v>2686</v>
      </c>
      <c r="F1282" s="200">
        <v>39.58</v>
      </c>
      <c r="G1282" s="201">
        <f t="shared" si="76"/>
        <v>-3985.2299999999868</v>
      </c>
      <c r="H1282" s="204">
        <f t="shared" si="77"/>
        <v>0</v>
      </c>
      <c r="I1282" s="204">
        <f t="shared" si="78"/>
        <v>5303.5</v>
      </c>
      <c r="J1282" s="205">
        <f t="shared" si="79"/>
        <v>-3985.2299999999868</v>
      </c>
    </row>
    <row r="1283" spans="2:10" ht="12.75" customHeight="1" x14ac:dyDescent="0.25">
      <c r="B1283" s="198">
        <v>1270</v>
      </c>
      <c r="C1283" s="199" t="s">
        <v>2687</v>
      </c>
      <c r="D1283" s="199"/>
      <c r="E1283" s="199" t="s">
        <v>2688</v>
      </c>
      <c r="F1283" s="200">
        <v>5.04</v>
      </c>
      <c r="G1283" s="201">
        <f t="shared" si="76"/>
        <v>-3980.1899999999869</v>
      </c>
      <c r="H1283" s="204">
        <f t="shared" si="77"/>
        <v>0</v>
      </c>
      <c r="I1283" s="204">
        <f t="shared" si="78"/>
        <v>5303.5</v>
      </c>
      <c r="J1283" s="205">
        <f t="shared" si="79"/>
        <v>-3980.1899999999869</v>
      </c>
    </row>
    <row r="1284" spans="2:10" ht="12.75" customHeight="1" x14ac:dyDescent="0.25">
      <c r="B1284" s="198">
        <v>1271</v>
      </c>
      <c r="C1284" s="199" t="s">
        <v>2689</v>
      </c>
      <c r="D1284" s="199"/>
      <c r="E1284" s="199" t="s">
        <v>2690</v>
      </c>
      <c r="F1284" s="200">
        <v>0.77</v>
      </c>
      <c r="G1284" s="201">
        <f t="shared" si="76"/>
        <v>-3979.4199999999869</v>
      </c>
      <c r="H1284" s="204">
        <f t="shared" si="77"/>
        <v>0</v>
      </c>
      <c r="I1284" s="204">
        <f t="shared" si="78"/>
        <v>5303.5</v>
      </c>
      <c r="J1284" s="205">
        <f t="shared" si="79"/>
        <v>-3979.4199999999869</v>
      </c>
    </row>
    <row r="1285" spans="2:10" ht="12.75" customHeight="1" x14ac:dyDescent="0.25">
      <c r="B1285" s="198">
        <v>1272</v>
      </c>
      <c r="C1285" s="199" t="s">
        <v>2691</v>
      </c>
      <c r="D1285" s="199"/>
      <c r="E1285" s="199" t="s">
        <v>2692</v>
      </c>
      <c r="F1285" s="200">
        <v>137.94</v>
      </c>
      <c r="G1285" s="201">
        <f t="shared" si="76"/>
        <v>-3841.4799999999868</v>
      </c>
      <c r="H1285" s="204">
        <f t="shared" si="77"/>
        <v>0</v>
      </c>
      <c r="I1285" s="204">
        <f t="shared" si="78"/>
        <v>5303.5</v>
      </c>
      <c r="J1285" s="205">
        <f t="shared" si="79"/>
        <v>-3841.4799999999868</v>
      </c>
    </row>
    <row r="1286" spans="2:10" ht="12.75" customHeight="1" x14ac:dyDescent="0.25">
      <c r="B1286" s="198">
        <v>1273</v>
      </c>
      <c r="C1286" s="199" t="s">
        <v>2693</v>
      </c>
      <c r="D1286" s="199"/>
      <c r="E1286" s="199" t="s">
        <v>2694</v>
      </c>
      <c r="F1286" s="200">
        <v>0.69</v>
      </c>
      <c r="G1286" s="201">
        <f t="shared" si="76"/>
        <v>-3840.7899999999868</v>
      </c>
      <c r="H1286" s="204">
        <f t="shared" si="77"/>
        <v>0</v>
      </c>
      <c r="I1286" s="204">
        <f t="shared" si="78"/>
        <v>5303.5</v>
      </c>
      <c r="J1286" s="205">
        <f t="shared" si="79"/>
        <v>-3840.7899999999868</v>
      </c>
    </row>
    <row r="1287" spans="2:10" ht="12.75" customHeight="1" x14ac:dyDescent="0.25">
      <c r="B1287" s="198">
        <v>1274</v>
      </c>
      <c r="C1287" s="199" t="s">
        <v>2695</v>
      </c>
      <c r="D1287" s="199"/>
      <c r="E1287" s="199" t="s">
        <v>2696</v>
      </c>
      <c r="F1287" s="200">
        <v>1.68</v>
      </c>
      <c r="G1287" s="201">
        <f t="shared" si="76"/>
        <v>-3839.1099999999869</v>
      </c>
      <c r="H1287" s="204">
        <f t="shared" si="77"/>
        <v>0</v>
      </c>
      <c r="I1287" s="204">
        <f t="shared" si="78"/>
        <v>5303.5</v>
      </c>
      <c r="J1287" s="205">
        <f t="shared" si="79"/>
        <v>-3839.1099999999869</v>
      </c>
    </row>
    <row r="1288" spans="2:10" ht="12.75" customHeight="1" x14ac:dyDescent="0.25">
      <c r="B1288" s="198">
        <v>1275</v>
      </c>
      <c r="C1288" s="199" t="s">
        <v>2697</v>
      </c>
      <c r="D1288" s="199"/>
      <c r="E1288" s="199" t="s">
        <v>2698</v>
      </c>
      <c r="F1288" s="200">
        <v>30.74</v>
      </c>
      <c r="G1288" s="201">
        <f t="shared" si="76"/>
        <v>-3808.3699999999872</v>
      </c>
      <c r="H1288" s="204">
        <f t="shared" si="77"/>
        <v>0</v>
      </c>
      <c r="I1288" s="204">
        <f t="shared" si="78"/>
        <v>5303.5</v>
      </c>
      <c r="J1288" s="205">
        <f t="shared" si="79"/>
        <v>-3808.3699999999872</v>
      </c>
    </row>
    <row r="1289" spans="2:10" ht="12.75" customHeight="1" x14ac:dyDescent="0.25">
      <c r="B1289" s="198">
        <v>1276</v>
      </c>
      <c r="C1289" s="199" t="s">
        <v>2699</v>
      </c>
      <c r="D1289" s="199"/>
      <c r="E1289" s="199" t="s">
        <v>2700</v>
      </c>
      <c r="F1289" s="200">
        <v>6.53</v>
      </c>
      <c r="G1289" s="201">
        <f t="shared" si="76"/>
        <v>-3801.839999999987</v>
      </c>
      <c r="H1289" s="204">
        <f t="shared" si="77"/>
        <v>0</v>
      </c>
      <c r="I1289" s="204">
        <f t="shared" si="78"/>
        <v>5303.5</v>
      </c>
      <c r="J1289" s="205">
        <f t="shared" si="79"/>
        <v>-3801.839999999987</v>
      </c>
    </row>
    <row r="1290" spans="2:10" ht="12.75" customHeight="1" x14ac:dyDescent="0.25">
      <c r="B1290" s="198">
        <v>1277</v>
      </c>
      <c r="C1290" s="199" t="s">
        <v>2701</v>
      </c>
      <c r="D1290" s="199"/>
      <c r="E1290" s="199" t="s">
        <v>2702</v>
      </c>
      <c r="F1290" s="200">
        <v>23.29</v>
      </c>
      <c r="G1290" s="201">
        <f t="shared" si="76"/>
        <v>-3778.549999999987</v>
      </c>
      <c r="H1290" s="204">
        <f t="shared" si="77"/>
        <v>0</v>
      </c>
      <c r="I1290" s="204">
        <f t="shared" si="78"/>
        <v>5303.5</v>
      </c>
      <c r="J1290" s="205">
        <f t="shared" si="79"/>
        <v>-3778.549999999987</v>
      </c>
    </row>
    <row r="1291" spans="2:10" ht="12.75" customHeight="1" x14ac:dyDescent="0.25">
      <c r="B1291" s="198">
        <v>1278</v>
      </c>
      <c r="C1291" s="199" t="s">
        <v>2703</v>
      </c>
      <c r="D1291" s="199"/>
      <c r="E1291" s="199" t="s">
        <v>2704</v>
      </c>
      <c r="F1291" s="200">
        <v>30.92</v>
      </c>
      <c r="G1291" s="201">
        <f t="shared" si="76"/>
        <v>-3747.6299999999869</v>
      </c>
      <c r="H1291" s="204">
        <f t="shared" si="77"/>
        <v>0</v>
      </c>
      <c r="I1291" s="204">
        <f t="shared" si="78"/>
        <v>5303.5</v>
      </c>
      <c r="J1291" s="205">
        <f t="shared" si="79"/>
        <v>-3747.6299999999869</v>
      </c>
    </row>
    <row r="1292" spans="2:10" ht="12.75" customHeight="1" x14ac:dyDescent="0.25">
      <c r="B1292" s="198">
        <v>1279</v>
      </c>
      <c r="C1292" s="199" t="s">
        <v>2705</v>
      </c>
      <c r="D1292" s="199"/>
      <c r="E1292" s="199" t="s">
        <v>2706</v>
      </c>
      <c r="F1292" s="200">
        <v>773.4</v>
      </c>
      <c r="G1292" s="201">
        <f t="shared" si="76"/>
        <v>-2974.2299999999868</v>
      </c>
      <c r="H1292" s="204">
        <f t="shared" si="77"/>
        <v>0</v>
      </c>
      <c r="I1292" s="204">
        <f t="shared" si="78"/>
        <v>5303.5</v>
      </c>
      <c r="J1292" s="205">
        <f t="shared" si="79"/>
        <v>-2974.2299999999868</v>
      </c>
    </row>
    <row r="1293" spans="2:10" ht="12.75" customHeight="1" x14ac:dyDescent="0.25">
      <c r="B1293" s="198">
        <v>1280</v>
      </c>
      <c r="C1293" s="199" t="s">
        <v>2707</v>
      </c>
      <c r="D1293" s="199"/>
      <c r="E1293" s="199" t="s">
        <v>2708</v>
      </c>
      <c r="F1293" s="200">
        <v>14.37</v>
      </c>
      <c r="G1293" s="201">
        <f t="shared" si="76"/>
        <v>-2959.8599999999869</v>
      </c>
      <c r="H1293" s="204">
        <f t="shared" si="77"/>
        <v>0</v>
      </c>
      <c r="I1293" s="204">
        <f t="shared" si="78"/>
        <v>5303.5</v>
      </c>
      <c r="J1293" s="205">
        <f t="shared" si="79"/>
        <v>-2959.8599999999869</v>
      </c>
    </row>
    <row r="1294" spans="2:10" ht="12.75" customHeight="1" x14ac:dyDescent="0.25">
      <c r="B1294" s="198">
        <v>1281</v>
      </c>
      <c r="C1294" s="199" t="s">
        <v>2709</v>
      </c>
      <c r="D1294" s="199"/>
      <c r="E1294" s="199" t="s">
        <v>2710</v>
      </c>
      <c r="F1294" s="200">
        <v>7.22</v>
      </c>
      <c r="G1294" s="201">
        <f t="shared" ref="G1294:G1357" si="80">F1294+J1293</f>
        <v>-2952.6399999999871</v>
      </c>
      <c r="H1294" s="204">
        <f t="shared" ref="H1294:H1357" si="81">IF(G1294&gt;0,ROUND(G1294/I1294+0.5,0),0)</f>
        <v>0</v>
      </c>
      <c r="I1294" s="204">
        <f t="shared" ref="I1294:I1357" si="82">$C$10</f>
        <v>5303.5</v>
      </c>
      <c r="J1294" s="205">
        <f t="shared" ref="J1294:J1357" si="83">G1294-(H1294*I1294)</f>
        <v>-2952.6399999999871</v>
      </c>
    </row>
    <row r="1295" spans="2:10" ht="12.75" customHeight="1" x14ac:dyDescent="0.25">
      <c r="B1295" s="198">
        <v>1282</v>
      </c>
      <c r="C1295" s="199" t="s">
        <v>2711</v>
      </c>
      <c r="D1295" s="199"/>
      <c r="E1295" s="199" t="s">
        <v>2712</v>
      </c>
      <c r="F1295" s="200">
        <v>25.74</v>
      </c>
      <c r="G1295" s="201">
        <f t="shared" si="80"/>
        <v>-2926.8999999999874</v>
      </c>
      <c r="H1295" s="204">
        <f t="shared" si="81"/>
        <v>0</v>
      </c>
      <c r="I1295" s="204">
        <f t="shared" si="82"/>
        <v>5303.5</v>
      </c>
      <c r="J1295" s="205">
        <f t="shared" si="83"/>
        <v>-2926.8999999999874</v>
      </c>
    </row>
    <row r="1296" spans="2:10" ht="12.75" customHeight="1" x14ac:dyDescent="0.25">
      <c r="B1296" s="198">
        <v>1283</v>
      </c>
      <c r="C1296" s="199" t="s">
        <v>2713</v>
      </c>
      <c r="D1296" s="199"/>
      <c r="E1296" s="199" t="s">
        <v>2714</v>
      </c>
      <c r="F1296" s="200">
        <v>57.85</v>
      </c>
      <c r="G1296" s="201">
        <f t="shared" si="80"/>
        <v>-2869.0499999999874</v>
      </c>
      <c r="H1296" s="204">
        <f t="shared" si="81"/>
        <v>0</v>
      </c>
      <c r="I1296" s="204">
        <f t="shared" si="82"/>
        <v>5303.5</v>
      </c>
      <c r="J1296" s="205">
        <f t="shared" si="83"/>
        <v>-2869.0499999999874</v>
      </c>
    </row>
    <row r="1297" spans="2:10" ht="12.75" customHeight="1" x14ac:dyDescent="0.25">
      <c r="B1297" s="198">
        <v>1284</v>
      </c>
      <c r="C1297" s="199" t="s">
        <v>2715</v>
      </c>
      <c r="D1297" s="199"/>
      <c r="E1297" s="199" t="s">
        <v>2716</v>
      </c>
      <c r="F1297" s="200">
        <v>11.69</v>
      </c>
      <c r="G1297" s="201">
        <f t="shared" si="80"/>
        <v>-2857.3599999999874</v>
      </c>
      <c r="H1297" s="204">
        <f t="shared" si="81"/>
        <v>0</v>
      </c>
      <c r="I1297" s="204">
        <f t="shared" si="82"/>
        <v>5303.5</v>
      </c>
      <c r="J1297" s="205">
        <f t="shared" si="83"/>
        <v>-2857.3599999999874</v>
      </c>
    </row>
    <row r="1298" spans="2:10" ht="12.75" customHeight="1" x14ac:dyDescent="0.25">
      <c r="B1298" s="198">
        <v>1285</v>
      </c>
      <c r="C1298" s="199" t="s">
        <v>2717</v>
      </c>
      <c r="D1298" s="199"/>
      <c r="E1298" s="199" t="s">
        <v>2718</v>
      </c>
      <c r="F1298" s="200">
        <v>2.6</v>
      </c>
      <c r="G1298" s="201">
        <f t="shared" si="80"/>
        <v>-2854.7599999999875</v>
      </c>
      <c r="H1298" s="204">
        <f t="shared" si="81"/>
        <v>0</v>
      </c>
      <c r="I1298" s="204">
        <f t="shared" si="82"/>
        <v>5303.5</v>
      </c>
      <c r="J1298" s="205">
        <f t="shared" si="83"/>
        <v>-2854.7599999999875</v>
      </c>
    </row>
    <row r="1299" spans="2:10" ht="12.75" customHeight="1" x14ac:dyDescent="0.25">
      <c r="B1299" s="198">
        <v>1286</v>
      </c>
      <c r="C1299" s="199" t="s">
        <v>2719</v>
      </c>
      <c r="D1299" s="199"/>
      <c r="E1299" s="199" t="s">
        <v>2720</v>
      </c>
      <c r="F1299" s="200">
        <v>6.83</v>
      </c>
      <c r="G1299" s="201">
        <f t="shared" si="80"/>
        <v>-2847.9299999999876</v>
      </c>
      <c r="H1299" s="204">
        <f t="shared" si="81"/>
        <v>0</v>
      </c>
      <c r="I1299" s="204">
        <f t="shared" si="82"/>
        <v>5303.5</v>
      </c>
      <c r="J1299" s="205">
        <f t="shared" si="83"/>
        <v>-2847.9299999999876</v>
      </c>
    </row>
    <row r="1300" spans="2:10" ht="12.75" customHeight="1" x14ac:dyDescent="0.25">
      <c r="B1300" s="198">
        <v>1287</v>
      </c>
      <c r="C1300" s="199" t="s">
        <v>2721</v>
      </c>
      <c r="D1300" s="199"/>
      <c r="E1300" s="199" t="s">
        <v>2722</v>
      </c>
      <c r="F1300" s="200">
        <v>4.6399999999999997</v>
      </c>
      <c r="G1300" s="201">
        <f t="shared" si="80"/>
        <v>-2843.2899999999877</v>
      </c>
      <c r="H1300" s="204">
        <f t="shared" si="81"/>
        <v>0</v>
      </c>
      <c r="I1300" s="204">
        <f t="shared" si="82"/>
        <v>5303.5</v>
      </c>
      <c r="J1300" s="205">
        <f t="shared" si="83"/>
        <v>-2843.2899999999877</v>
      </c>
    </row>
    <row r="1301" spans="2:10" ht="12.75" customHeight="1" x14ac:dyDescent="0.25">
      <c r="B1301" s="198">
        <v>1288</v>
      </c>
      <c r="C1301" s="199" t="s">
        <v>2723</v>
      </c>
      <c r="D1301" s="199"/>
      <c r="E1301" s="199" t="s">
        <v>2724</v>
      </c>
      <c r="F1301" s="200">
        <v>2.59</v>
      </c>
      <c r="G1301" s="201">
        <f t="shared" si="80"/>
        <v>-2840.6999999999875</v>
      </c>
      <c r="H1301" s="204">
        <f t="shared" si="81"/>
        <v>0</v>
      </c>
      <c r="I1301" s="204">
        <f t="shared" si="82"/>
        <v>5303.5</v>
      </c>
      <c r="J1301" s="205">
        <f t="shared" si="83"/>
        <v>-2840.6999999999875</v>
      </c>
    </row>
    <row r="1302" spans="2:10" ht="12.75" customHeight="1" x14ac:dyDescent="0.25">
      <c r="B1302" s="198">
        <v>1289</v>
      </c>
      <c r="C1302" s="199" t="s">
        <v>2725</v>
      </c>
      <c r="D1302" s="199"/>
      <c r="E1302" s="199" t="s">
        <v>2726</v>
      </c>
      <c r="F1302" s="200">
        <v>44.89</v>
      </c>
      <c r="G1302" s="201">
        <f t="shared" si="80"/>
        <v>-2795.8099999999877</v>
      </c>
      <c r="H1302" s="204">
        <f t="shared" si="81"/>
        <v>0</v>
      </c>
      <c r="I1302" s="204">
        <f t="shared" si="82"/>
        <v>5303.5</v>
      </c>
      <c r="J1302" s="205">
        <f t="shared" si="83"/>
        <v>-2795.8099999999877</v>
      </c>
    </row>
    <row r="1303" spans="2:10" ht="12.75" customHeight="1" x14ac:dyDescent="0.25">
      <c r="B1303" s="198">
        <v>1290</v>
      </c>
      <c r="C1303" s="199" t="s">
        <v>2727</v>
      </c>
      <c r="D1303" s="199"/>
      <c r="E1303" s="199" t="s">
        <v>2728</v>
      </c>
      <c r="F1303" s="200">
        <v>14.04</v>
      </c>
      <c r="G1303" s="201">
        <f t="shared" si="80"/>
        <v>-2781.7699999999877</v>
      </c>
      <c r="H1303" s="204">
        <f t="shared" si="81"/>
        <v>0</v>
      </c>
      <c r="I1303" s="204">
        <f t="shared" si="82"/>
        <v>5303.5</v>
      </c>
      <c r="J1303" s="205">
        <f t="shared" si="83"/>
        <v>-2781.7699999999877</v>
      </c>
    </row>
    <row r="1304" spans="2:10" ht="12.75" customHeight="1" x14ac:dyDescent="0.25">
      <c r="B1304" s="198">
        <v>1291</v>
      </c>
      <c r="C1304" s="199" t="s">
        <v>2729</v>
      </c>
      <c r="D1304" s="199"/>
      <c r="E1304" s="199" t="s">
        <v>2730</v>
      </c>
      <c r="F1304" s="200">
        <v>5.04</v>
      </c>
      <c r="G1304" s="201">
        <f t="shared" si="80"/>
        <v>-2776.7299999999877</v>
      </c>
      <c r="H1304" s="204">
        <f t="shared" si="81"/>
        <v>0</v>
      </c>
      <c r="I1304" s="204">
        <f t="shared" si="82"/>
        <v>5303.5</v>
      </c>
      <c r="J1304" s="205">
        <f t="shared" si="83"/>
        <v>-2776.7299999999877</v>
      </c>
    </row>
    <row r="1305" spans="2:10" ht="12.75" customHeight="1" x14ac:dyDescent="0.25">
      <c r="B1305" s="198">
        <v>1292</v>
      </c>
      <c r="C1305" s="199" t="s">
        <v>2731</v>
      </c>
      <c r="D1305" s="199"/>
      <c r="E1305" s="199" t="s">
        <v>2732</v>
      </c>
      <c r="F1305" s="200">
        <v>4.0599999999999996</v>
      </c>
      <c r="G1305" s="201">
        <f t="shared" si="80"/>
        <v>-2772.6699999999878</v>
      </c>
      <c r="H1305" s="204">
        <f t="shared" si="81"/>
        <v>0</v>
      </c>
      <c r="I1305" s="204">
        <f t="shared" si="82"/>
        <v>5303.5</v>
      </c>
      <c r="J1305" s="205">
        <f t="shared" si="83"/>
        <v>-2772.6699999999878</v>
      </c>
    </row>
    <row r="1306" spans="2:10" ht="12.75" customHeight="1" x14ac:dyDescent="0.25">
      <c r="B1306" s="198">
        <v>1293</v>
      </c>
      <c r="C1306" s="199" t="s">
        <v>2733</v>
      </c>
      <c r="D1306" s="199"/>
      <c r="E1306" s="199" t="s">
        <v>2734</v>
      </c>
      <c r="F1306" s="200">
        <v>6.78</v>
      </c>
      <c r="G1306" s="201">
        <f t="shared" si="80"/>
        <v>-2765.8899999999876</v>
      </c>
      <c r="H1306" s="204">
        <f t="shared" si="81"/>
        <v>0</v>
      </c>
      <c r="I1306" s="204">
        <f t="shared" si="82"/>
        <v>5303.5</v>
      </c>
      <c r="J1306" s="205">
        <f t="shared" si="83"/>
        <v>-2765.8899999999876</v>
      </c>
    </row>
    <row r="1307" spans="2:10" ht="12.75" customHeight="1" x14ac:dyDescent="0.25">
      <c r="B1307" s="198">
        <v>1294</v>
      </c>
      <c r="C1307" s="199" t="s">
        <v>2735</v>
      </c>
      <c r="D1307" s="199"/>
      <c r="E1307" s="199" t="s">
        <v>2736</v>
      </c>
      <c r="F1307" s="200">
        <v>4.75</v>
      </c>
      <c r="G1307" s="201">
        <f t="shared" si="80"/>
        <v>-2761.1399999999876</v>
      </c>
      <c r="H1307" s="204">
        <f t="shared" si="81"/>
        <v>0</v>
      </c>
      <c r="I1307" s="204">
        <f t="shared" si="82"/>
        <v>5303.5</v>
      </c>
      <c r="J1307" s="205">
        <f t="shared" si="83"/>
        <v>-2761.1399999999876</v>
      </c>
    </row>
    <row r="1308" spans="2:10" ht="12.75" customHeight="1" x14ac:dyDescent="0.25">
      <c r="B1308" s="198">
        <v>1295</v>
      </c>
      <c r="C1308" s="199" t="s">
        <v>2737</v>
      </c>
      <c r="D1308" s="199"/>
      <c r="E1308" s="199" t="s">
        <v>2738</v>
      </c>
      <c r="F1308" s="200">
        <v>15.28</v>
      </c>
      <c r="G1308" s="201">
        <f t="shared" si="80"/>
        <v>-2745.8599999999874</v>
      </c>
      <c r="H1308" s="204">
        <f t="shared" si="81"/>
        <v>0</v>
      </c>
      <c r="I1308" s="204">
        <f t="shared" si="82"/>
        <v>5303.5</v>
      </c>
      <c r="J1308" s="205">
        <f t="shared" si="83"/>
        <v>-2745.8599999999874</v>
      </c>
    </row>
    <row r="1309" spans="2:10" ht="12.75" customHeight="1" x14ac:dyDescent="0.25">
      <c r="B1309" s="198">
        <v>1296</v>
      </c>
      <c r="C1309" s="199" t="s">
        <v>2739</v>
      </c>
      <c r="D1309" s="199"/>
      <c r="E1309" s="199" t="s">
        <v>2740</v>
      </c>
      <c r="F1309" s="200">
        <v>202.07</v>
      </c>
      <c r="G1309" s="201">
        <f t="shared" si="80"/>
        <v>-2543.7899999999872</v>
      </c>
      <c r="H1309" s="204">
        <f t="shared" si="81"/>
        <v>0</v>
      </c>
      <c r="I1309" s="204">
        <f t="shared" si="82"/>
        <v>5303.5</v>
      </c>
      <c r="J1309" s="205">
        <f t="shared" si="83"/>
        <v>-2543.7899999999872</v>
      </c>
    </row>
    <row r="1310" spans="2:10" ht="12.75" customHeight="1" x14ac:dyDescent="0.25">
      <c r="B1310" s="198">
        <v>1297</v>
      </c>
      <c r="C1310" s="199" t="s">
        <v>2741</v>
      </c>
      <c r="D1310" s="199"/>
      <c r="E1310" s="199" t="s">
        <v>2742</v>
      </c>
      <c r="F1310" s="200">
        <v>2.5</v>
      </c>
      <c r="G1310" s="201">
        <f t="shared" si="80"/>
        <v>-2541.2899999999872</v>
      </c>
      <c r="H1310" s="204">
        <f t="shared" si="81"/>
        <v>0</v>
      </c>
      <c r="I1310" s="204">
        <f t="shared" si="82"/>
        <v>5303.5</v>
      </c>
      <c r="J1310" s="205">
        <f t="shared" si="83"/>
        <v>-2541.2899999999872</v>
      </c>
    </row>
    <row r="1311" spans="2:10" ht="12.75" customHeight="1" x14ac:dyDescent="0.25">
      <c r="B1311" s="198">
        <v>1298</v>
      </c>
      <c r="C1311" s="199" t="s">
        <v>2743</v>
      </c>
      <c r="D1311" s="199"/>
      <c r="E1311" s="199" t="s">
        <v>2744</v>
      </c>
      <c r="F1311" s="200">
        <v>1.8</v>
      </c>
      <c r="G1311" s="201">
        <f t="shared" si="80"/>
        <v>-2539.489999999987</v>
      </c>
      <c r="H1311" s="204">
        <f t="shared" si="81"/>
        <v>0</v>
      </c>
      <c r="I1311" s="204">
        <f t="shared" si="82"/>
        <v>5303.5</v>
      </c>
      <c r="J1311" s="205">
        <f t="shared" si="83"/>
        <v>-2539.489999999987</v>
      </c>
    </row>
    <row r="1312" spans="2:10" ht="12.75" customHeight="1" x14ac:dyDescent="0.25">
      <c r="B1312" s="198">
        <v>1299</v>
      </c>
      <c r="C1312" s="199" t="s">
        <v>2745</v>
      </c>
      <c r="D1312" s="199"/>
      <c r="E1312" s="199" t="s">
        <v>2746</v>
      </c>
      <c r="F1312" s="200">
        <v>18.579999999999998</v>
      </c>
      <c r="G1312" s="201">
        <f t="shared" si="80"/>
        <v>-2520.9099999999871</v>
      </c>
      <c r="H1312" s="204">
        <f t="shared" si="81"/>
        <v>0</v>
      </c>
      <c r="I1312" s="204">
        <f t="shared" si="82"/>
        <v>5303.5</v>
      </c>
      <c r="J1312" s="205">
        <f t="shared" si="83"/>
        <v>-2520.9099999999871</v>
      </c>
    </row>
    <row r="1313" spans="2:10" ht="12.75" customHeight="1" x14ac:dyDescent="0.25">
      <c r="B1313" s="198">
        <v>1300</v>
      </c>
      <c r="C1313" s="199" t="s">
        <v>2747</v>
      </c>
      <c r="D1313" s="199"/>
      <c r="E1313" s="199" t="s">
        <v>2748</v>
      </c>
      <c r="F1313" s="200">
        <v>58.25</v>
      </c>
      <c r="G1313" s="201">
        <f t="shared" si="80"/>
        <v>-2462.6599999999871</v>
      </c>
      <c r="H1313" s="204">
        <f t="shared" si="81"/>
        <v>0</v>
      </c>
      <c r="I1313" s="204">
        <f t="shared" si="82"/>
        <v>5303.5</v>
      </c>
      <c r="J1313" s="205">
        <f t="shared" si="83"/>
        <v>-2462.6599999999871</v>
      </c>
    </row>
    <row r="1314" spans="2:10" ht="12.75" customHeight="1" x14ac:dyDescent="0.25">
      <c r="B1314" s="198">
        <v>1301</v>
      </c>
      <c r="C1314" s="199" t="s">
        <v>2749</v>
      </c>
      <c r="D1314" s="199"/>
      <c r="E1314" s="199" t="s">
        <v>2750</v>
      </c>
      <c r="F1314" s="200">
        <v>10.44</v>
      </c>
      <c r="G1314" s="201">
        <f t="shared" si="80"/>
        <v>-2452.2199999999871</v>
      </c>
      <c r="H1314" s="204">
        <f t="shared" si="81"/>
        <v>0</v>
      </c>
      <c r="I1314" s="204">
        <f t="shared" si="82"/>
        <v>5303.5</v>
      </c>
      <c r="J1314" s="205">
        <f t="shared" si="83"/>
        <v>-2452.2199999999871</v>
      </c>
    </row>
    <row r="1315" spans="2:10" ht="12.75" customHeight="1" x14ac:dyDescent="0.25">
      <c r="B1315" s="198">
        <v>1302</v>
      </c>
      <c r="C1315" s="199" t="s">
        <v>2751</v>
      </c>
      <c r="D1315" s="199"/>
      <c r="E1315" s="199" t="s">
        <v>2752</v>
      </c>
      <c r="F1315" s="200">
        <v>3.61</v>
      </c>
      <c r="G1315" s="201">
        <f t="shared" si="80"/>
        <v>-2448.6099999999869</v>
      </c>
      <c r="H1315" s="204">
        <f t="shared" si="81"/>
        <v>0</v>
      </c>
      <c r="I1315" s="204">
        <f t="shared" si="82"/>
        <v>5303.5</v>
      </c>
      <c r="J1315" s="205">
        <f t="shared" si="83"/>
        <v>-2448.6099999999869</v>
      </c>
    </row>
    <row r="1316" spans="2:10" ht="12.75" customHeight="1" x14ac:dyDescent="0.25">
      <c r="B1316" s="198">
        <v>1303</v>
      </c>
      <c r="C1316" s="199" t="s">
        <v>2753</v>
      </c>
      <c r="D1316" s="199"/>
      <c r="E1316" s="199" t="s">
        <v>2754</v>
      </c>
      <c r="F1316" s="200">
        <v>14.35</v>
      </c>
      <c r="G1316" s="201">
        <f t="shared" si="80"/>
        <v>-2434.259999999987</v>
      </c>
      <c r="H1316" s="204">
        <f t="shared" si="81"/>
        <v>0</v>
      </c>
      <c r="I1316" s="204">
        <f t="shared" si="82"/>
        <v>5303.5</v>
      </c>
      <c r="J1316" s="205">
        <f t="shared" si="83"/>
        <v>-2434.259999999987</v>
      </c>
    </row>
    <row r="1317" spans="2:10" ht="12.75" customHeight="1" x14ac:dyDescent="0.25">
      <c r="B1317" s="198">
        <v>1304</v>
      </c>
      <c r="C1317" s="199" t="s">
        <v>2755</v>
      </c>
      <c r="D1317" s="199"/>
      <c r="E1317" s="199" t="s">
        <v>2756</v>
      </c>
      <c r="F1317" s="200">
        <v>4.6500000000000004</v>
      </c>
      <c r="G1317" s="201">
        <f t="shared" si="80"/>
        <v>-2429.6099999999869</v>
      </c>
      <c r="H1317" s="204">
        <f t="shared" si="81"/>
        <v>0</v>
      </c>
      <c r="I1317" s="204">
        <f t="shared" si="82"/>
        <v>5303.5</v>
      </c>
      <c r="J1317" s="205">
        <f t="shared" si="83"/>
        <v>-2429.6099999999869</v>
      </c>
    </row>
    <row r="1318" spans="2:10" ht="12.75" customHeight="1" x14ac:dyDescent="0.25">
      <c r="B1318" s="198">
        <v>1305</v>
      </c>
      <c r="C1318" s="199" t="s">
        <v>2757</v>
      </c>
      <c r="D1318" s="199"/>
      <c r="E1318" s="199" t="s">
        <v>2758</v>
      </c>
      <c r="F1318" s="200">
        <v>32.590000000000003</v>
      </c>
      <c r="G1318" s="201">
        <f t="shared" si="80"/>
        <v>-2397.0199999999868</v>
      </c>
      <c r="H1318" s="204">
        <f t="shared" si="81"/>
        <v>0</v>
      </c>
      <c r="I1318" s="204">
        <f t="shared" si="82"/>
        <v>5303.5</v>
      </c>
      <c r="J1318" s="205">
        <f t="shared" si="83"/>
        <v>-2397.0199999999868</v>
      </c>
    </row>
    <row r="1319" spans="2:10" ht="12.75" customHeight="1" x14ac:dyDescent="0.25">
      <c r="B1319" s="198">
        <v>1306</v>
      </c>
      <c r="C1319" s="199" t="s">
        <v>2759</v>
      </c>
      <c r="D1319" s="199"/>
      <c r="E1319" s="199" t="s">
        <v>2760</v>
      </c>
      <c r="F1319" s="200">
        <v>9.94</v>
      </c>
      <c r="G1319" s="201">
        <f t="shared" si="80"/>
        <v>-2387.0799999999867</v>
      </c>
      <c r="H1319" s="204">
        <f t="shared" si="81"/>
        <v>0</v>
      </c>
      <c r="I1319" s="204">
        <f t="shared" si="82"/>
        <v>5303.5</v>
      </c>
      <c r="J1319" s="205">
        <f t="shared" si="83"/>
        <v>-2387.0799999999867</v>
      </c>
    </row>
    <row r="1320" spans="2:10" ht="12.75" customHeight="1" x14ac:dyDescent="0.25">
      <c r="B1320" s="198">
        <v>1307</v>
      </c>
      <c r="C1320" s="199" t="s">
        <v>2761</v>
      </c>
      <c r="D1320" s="199"/>
      <c r="E1320" s="199" t="s">
        <v>2762</v>
      </c>
      <c r="F1320" s="200">
        <v>16.5</v>
      </c>
      <c r="G1320" s="201">
        <f t="shared" si="80"/>
        <v>-2370.5799999999867</v>
      </c>
      <c r="H1320" s="204">
        <f t="shared" si="81"/>
        <v>0</v>
      </c>
      <c r="I1320" s="204">
        <f t="shared" si="82"/>
        <v>5303.5</v>
      </c>
      <c r="J1320" s="205">
        <f t="shared" si="83"/>
        <v>-2370.5799999999867</v>
      </c>
    </row>
    <row r="1321" spans="2:10" ht="12.75" customHeight="1" x14ac:dyDescent="0.25">
      <c r="B1321" s="198">
        <v>1308</v>
      </c>
      <c r="C1321" s="199" t="s">
        <v>2763</v>
      </c>
      <c r="D1321" s="199"/>
      <c r="E1321" s="199" t="s">
        <v>2764</v>
      </c>
      <c r="F1321" s="200">
        <v>4.3</v>
      </c>
      <c r="G1321" s="201">
        <f t="shared" si="80"/>
        <v>-2366.2799999999866</v>
      </c>
      <c r="H1321" s="204">
        <f t="shared" si="81"/>
        <v>0</v>
      </c>
      <c r="I1321" s="204">
        <f t="shared" si="82"/>
        <v>5303.5</v>
      </c>
      <c r="J1321" s="205">
        <f t="shared" si="83"/>
        <v>-2366.2799999999866</v>
      </c>
    </row>
    <row r="1322" spans="2:10" ht="12.75" customHeight="1" x14ac:dyDescent="0.25">
      <c r="B1322" s="198">
        <v>1309</v>
      </c>
      <c r="C1322" s="199" t="s">
        <v>2765</v>
      </c>
      <c r="D1322" s="199"/>
      <c r="E1322" s="199" t="s">
        <v>2766</v>
      </c>
      <c r="F1322" s="200">
        <v>20.8</v>
      </c>
      <c r="G1322" s="201">
        <f t="shared" si="80"/>
        <v>-2345.4799999999864</v>
      </c>
      <c r="H1322" s="204">
        <f t="shared" si="81"/>
        <v>0</v>
      </c>
      <c r="I1322" s="204">
        <f t="shared" si="82"/>
        <v>5303.5</v>
      </c>
      <c r="J1322" s="205">
        <f t="shared" si="83"/>
        <v>-2345.4799999999864</v>
      </c>
    </row>
    <row r="1323" spans="2:10" ht="12.75" customHeight="1" x14ac:dyDescent="0.25">
      <c r="B1323" s="198">
        <v>1310</v>
      </c>
      <c r="C1323" s="199" t="s">
        <v>2767</v>
      </c>
      <c r="D1323" s="199"/>
      <c r="E1323" s="199" t="s">
        <v>2768</v>
      </c>
      <c r="F1323" s="200">
        <v>6.36</v>
      </c>
      <c r="G1323" s="201">
        <f t="shared" si="80"/>
        <v>-2339.1199999999862</v>
      </c>
      <c r="H1323" s="204">
        <f t="shared" si="81"/>
        <v>0</v>
      </c>
      <c r="I1323" s="204">
        <f t="shared" si="82"/>
        <v>5303.5</v>
      </c>
      <c r="J1323" s="205">
        <f t="shared" si="83"/>
        <v>-2339.1199999999862</v>
      </c>
    </row>
    <row r="1324" spans="2:10" ht="12.75" customHeight="1" x14ac:dyDescent="0.25">
      <c r="B1324" s="198">
        <v>1311</v>
      </c>
      <c r="C1324" s="199" t="s">
        <v>2769</v>
      </c>
      <c r="D1324" s="199"/>
      <c r="E1324" s="199" t="s">
        <v>2770</v>
      </c>
      <c r="F1324" s="200">
        <v>115.22</v>
      </c>
      <c r="G1324" s="201">
        <f t="shared" si="80"/>
        <v>-2223.8999999999864</v>
      </c>
      <c r="H1324" s="204">
        <f t="shared" si="81"/>
        <v>0</v>
      </c>
      <c r="I1324" s="204">
        <f t="shared" si="82"/>
        <v>5303.5</v>
      </c>
      <c r="J1324" s="205">
        <f t="shared" si="83"/>
        <v>-2223.8999999999864</v>
      </c>
    </row>
    <row r="1325" spans="2:10" ht="12.75" customHeight="1" x14ac:dyDescent="0.25">
      <c r="B1325" s="198">
        <v>1312</v>
      </c>
      <c r="C1325" s="199" t="s">
        <v>2771</v>
      </c>
      <c r="D1325" s="199"/>
      <c r="E1325" s="199" t="s">
        <v>2772</v>
      </c>
      <c r="F1325" s="200">
        <v>26.35</v>
      </c>
      <c r="G1325" s="201">
        <f t="shared" si="80"/>
        <v>-2197.5499999999865</v>
      </c>
      <c r="H1325" s="204">
        <f t="shared" si="81"/>
        <v>0</v>
      </c>
      <c r="I1325" s="204">
        <f t="shared" si="82"/>
        <v>5303.5</v>
      </c>
      <c r="J1325" s="205">
        <f t="shared" si="83"/>
        <v>-2197.5499999999865</v>
      </c>
    </row>
    <row r="1326" spans="2:10" ht="12.75" customHeight="1" x14ac:dyDescent="0.25">
      <c r="B1326" s="198">
        <v>1313</v>
      </c>
      <c r="C1326" s="199" t="s">
        <v>2773</v>
      </c>
      <c r="D1326" s="199"/>
      <c r="E1326" s="199" t="s">
        <v>2774</v>
      </c>
      <c r="F1326" s="200">
        <v>62.6</v>
      </c>
      <c r="G1326" s="201">
        <f t="shared" si="80"/>
        <v>-2134.9499999999866</v>
      </c>
      <c r="H1326" s="204">
        <f t="shared" si="81"/>
        <v>0</v>
      </c>
      <c r="I1326" s="204">
        <f t="shared" si="82"/>
        <v>5303.5</v>
      </c>
      <c r="J1326" s="205">
        <f t="shared" si="83"/>
        <v>-2134.9499999999866</v>
      </c>
    </row>
    <row r="1327" spans="2:10" ht="12.75" customHeight="1" x14ac:dyDescent="0.25">
      <c r="B1327" s="198">
        <v>1314</v>
      </c>
      <c r="C1327" s="199" t="s">
        <v>2775</v>
      </c>
      <c r="D1327" s="199"/>
      <c r="E1327" s="199" t="s">
        <v>2776</v>
      </c>
      <c r="F1327" s="200">
        <v>22.58</v>
      </c>
      <c r="G1327" s="201">
        <f t="shared" si="80"/>
        <v>-2112.3699999999867</v>
      </c>
      <c r="H1327" s="204">
        <f t="shared" si="81"/>
        <v>0</v>
      </c>
      <c r="I1327" s="204">
        <f t="shared" si="82"/>
        <v>5303.5</v>
      </c>
      <c r="J1327" s="205">
        <f t="shared" si="83"/>
        <v>-2112.3699999999867</v>
      </c>
    </row>
    <row r="1328" spans="2:10" ht="12.75" customHeight="1" x14ac:dyDescent="0.25">
      <c r="B1328" s="198">
        <v>1315</v>
      </c>
      <c r="C1328" s="199" t="s">
        <v>2777</v>
      </c>
      <c r="D1328" s="199"/>
      <c r="E1328" s="199" t="s">
        <v>2778</v>
      </c>
      <c r="F1328" s="200">
        <v>128</v>
      </c>
      <c r="G1328" s="201">
        <f t="shared" si="80"/>
        <v>-1984.3699999999867</v>
      </c>
      <c r="H1328" s="204">
        <f t="shared" si="81"/>
        <v>0</v>
      </c>
      <c r="I1328" s="204">
        <f t="shared" si="82"/>
        <v>5303.5</v>
      </c>
      <c r="J1328" s="205">
        <f t="shared" si="83"/>
        <v>-1984.3699999999867</v>
      </c>
    </row>
    <row r="1329" spans="2:10" ht="12.75" customHeight="1" x14ac:dyDescent="0.25">
      <c r="B1329" s="198">
        <v>1316</v>
      </c>
      <c r="C1329" s="199" t="s">
        <v>2779</v>
      </c>
      <c r="D1329" s="199"/>
      <c r="E1329" s="199" t="s">
        <v>2780</v>
      </c>
      <c r="F1329" s="200">
        <v>10.78</v>
      </c>
      <c r="G1329" s="201">
        <f t="shared" si="80"/>
        <v>-1973.5899999999867</v>
      </c>
      <c r="H1329" s="204">
        <f t="shared" si="81"/>
        <v>0</v>
      </c>
      <c r="I1329" s="204">
        <f t="shared" si="82"/>
        <v>5303.5</v>
      </c>
      <c r="J1329" s="205">
        <f t="shared" si="83"/>
        <v>-1973.5899999999867</v>
      </c>
    </row>
    <row r="1330" spans="2:10" ht="12.75" customHeight="1" x14ac:dyDescent="0.25">
      <c r="B1330" s="198">
        <v>1317</v>
      </c>
      <c r="C1330" s="199" t="s">
        <v>2781</v>
      </c>
      <c r="D1330" s="199"/>
      <c r="E1330" s="199" t="s">
        <v>2782</v>
      </c>
      <c r="F1330" s="200">
        <v>12.8</v>
      </c>
      <c r="G1330" s="201">
        <f t="shared" si="80"/>
        <v>-1960.7899999999868</v>
      </c>
      <c r="H1330" s="204">
        <f t="shared" si="81"/>
        <v>0</v>
      </c>
      <c r="I1330" s="204">
        <f t="shared" si="82"/>
        <v>5303.5</v>
      </c>
      <c r="J1330" s="205">
        <f t="shared" si="83"/>
        <v>-1960.7899999999868</v>
      </c>
    </row>
    <row r="1331" spans="2:10" ht="12.75" customHeight="1" x14ac:dyDescent="0.25">
      <c r="B1331" s="198">
        <v>1318</v>
      </c>
      <c r="C1331" s="199" t="s">
        <v>2783</v>
      </c>
      <c r="D1331" s="199"/>
      <c r="E1331" s="199" t="s">
        <v>2784</v>
      </c>
      <c r="F1331" s="200">
        <v>1.83</v>
      </c>
      <c r="G1331" s="201">
        <f t="shared" si="80"/>
        <v>-1958.9599999999868</v>
      </c>
      <c r="H1331" s="204">
        <f t="shared" si="81"/>
        <v>0</v>
      </c>
      <c r="I1331" s="204">
        <f t="shared" si="82"/>
        <v>5303.5</v>
      </c>
      <c r="J1331" s="205">
        <f t="shared" si="83"/>
        <v>-1958.9599999999868</v>
      </c>
    </row>
    <row r="1332" spans="2:10" ht="12.75" customHeight="1" x14ac:dyDescent="0.25">
      <c r="B1332" s="198">
        <v>1319</v>
      </c>
      <c r="C1332" s="199" t="s">
        <v>2785</v>
      </c>
      <c r="D1332" s="199"/>
      <c r="E1332" s="199" t="s">
        <v>2786</v>
      </c>
      <c r="F1332" s="200">
        <v>3.36</v>
      </c>
      <c r="G1332" s="201">
        <f t="shared" si="80"/>
        <v>-1955.5999999999869</v>
      </c>
      <c r="H1332" s="204">
        <f t="shared" si="81"/>
        <v>0</v>
      </c>
      <c r="I1332" s="204">
        <f t="shared" si="82"/>
        <v>5303.5</v>
      </c>
      <c r="J1332" s="205">
        <f t="shared" si="83"/>
        <v>-1955.5999999999869</v>
      </c>
    </row>
    <row r="1333" spans="2:10" ht="12.75" customHeight="1" x14ac:dyDescent="0.25">
      <c r="B1333" s="198">
        <v>1320</v>
      </c>
      <c r="C1333" s="199" t="s">
        <v>2787</v>
      </c>
      <c r="D1333" s="199"/>
      <c r="E1333" s="199" t="s">
        <v>2788</v>
      </c>
      <c r="F1333" s="200">
        <v>25.1</v>
      </c>
      <c r="G1333" s="201">
        <f t="shared" si="80"/>
        <v>-1930.499999999987</v>
      </c>
      <c r="H1333" s="204">
        <f t="shared" si="81"/>
        <v>0</v>
      </c>
      <c r="I1333" s="204">
        <f t="shared" si="82"/>
        <v>5303.5</v>
      </c>
      <c r="J1333" s="205">
        <f t="shared" si="83"/>
        <v>-1930.499999999987</v>
      </c>
    </row>
    <row r="1334" spans="2:10" ht="12.75" customHeight="1" x14ac:dyDescent="0.25">
      <c r="B1334" s="198">
        <v>1321</v>
      </c>
      <c r="C1334" s="199" t="s">
        <v>2789</v>
      </c>
      <c r="D1334" s="199"/>
      <c r="E1334" s="199" t="s">
        <v>2790</v>
      </c>
      <c r="F1334" s="200">
        <v>197.53</v>
      </c>
      <c r="G1334" s="201">
        <f t="shared" si="80"/>
        <v>-1732.9699999999871</v>
      </c>
      <c r="H1334" s="204">
        <f t="shared" si="81"/>
        <v>0</v>
      </c>
      <c r="I1334" s="204">
        <f t="shared" si="82"/>
        <v>5303.5</v>
      </c>
      <c r="J1334" s="205">
        <f t="shared" si="83"/>
        <v>-1732.9699999999871</v>
      </c>
    </row>
    <row r="1335" spans="2:10" ht="12.75" customHeight="1" x14ac:dyDescent="0.25">
      <c r="B1335" s="198">
        <v>1322</v>
      </c>
      <c r="C1335" s="199" t="s">
        <v>2791</v>
      </c>
      <c r="D1335" s="199"/>
      <c r="E1335" s="199" t="s">
        <v>2792</v>
      </c>
      <c r="F1335" s="200">
        <v>6.02</v>
      </c>
      <c r="G1335" s="201">
        <f t="shared" si="80"/>
        <v>-1726.9499999999871</v>
      </c>
      <c r="H1335" s="204">
        <f t="shared" si="81"/>
        <v>0</v>
      </c>
      <c r="I1335" s="204">
        <f t="shared" si="82"/>
        <v>5303.5</v>
      </c>
      <c r="J1335" s="205">
        <f t="shared" si="83"/>
        <v>-1726.9499999999871</v>
      </c>
    </row>
    <row r="1336" spans="2:10" ht="12.75" customHeight="1" x14ac:dyDescent="0.25">
      <c r="B1336" s="198">
        <v>1323</v>
      </c>
      <c r="C1336" s="199" t="s">
        <v>2793</v>
      </c>
      <c r="D1336" s="199"/>
      <c r="E1336" s="199" t="s">
        <v>2794</v>
      </c>
      <c r="F1336" s="200">
        <v>87.29</v>
      </c>
      <c r="G1336" s="201">
        <f t="shared" si="80"/>
        <v>-1639.6599999999871</v>
      </c>
      <c r="H1336" s="204">
        <f t="shared" si="81"/>
        <v>0</v>
      </c>
      <c r="I1336" s="204">
        <f t="shared" si="82"/>
        <v>5303.5</v>
      </c>
      <c r="J1336" s="205">
        <f t="shared" si="83"/>
        <v>-1639.6599999999871</v>
      </c>
    </row>
    <row r="1337" spans="2:10" ht="12.75" customHeight="1" x14ac:dyDescent="0.25">
      <c r="B1337" s="198">
        <v>1324</v>
      </c>
      <c r="C1337" s="199" t="s">
        <v>2795</v>
      </c>
      <c r="D1337" s="199"/>
      <c r="E1337" s="199" t="s">
        <v>2796</v>
      </c>
      <c r="F1337" s="200">
        <v>2.09</v>
      </c>
      <c r="G1337" s="201">
        <f t="shared" si="80"/>
        <v>-1637.5699999999872</v>
      </c>
      <c r="H1337" s="204">
        <f t="shared" si="81"/>
        <v>0</v>
      </c>
      <c r="I1337" s="204">
        <f t="shared" si="82"/>
        <v>5303.5</v>
      </c>
      <c r="J1337" s="205">
        <f t="shared" si="83"/>
        <v>-1637.5699999999872</v>
      </c>
    </row>
    <row r="1338" spans="2:10" ht="12.75" customHeight="1" x14ac:dyDescent="0.25">
      <c r="B1338" s="198">
        <v>1325</v>
      </c>
      <c r="C1338" s="199" t="s">
        <v>2797</v>
      </c>
      <c r="D1338" s="199"/>
      <c r="E1338" s="199" t="s">
        <v>2798</v>
      </c>
      <c r="F1338" s="200">
        <v>11.76</v>
      </c>
      <c r="G1338" s="201">
        <f t="shared" si="80"/>
        <v>-1625.8099999999872</v>
      </c>
      <c r="H1338" s="204">
        <f t="shared" si="81"/>
        <v>0</v>
      </c>
      <c r="I1338" s="204">
        <f t="shared" si="82"/>
        <v>5303.5</v>
      </c>
      <c r="J1338" s="205">
        <f t="shared" si="83"/>
        <v>-1625.8099999999872</v>
      </c>
    </row>
    <row r="1339" spans="2:10" ht="12.75" customHeight="1" x14ac:dyDescent="0.25">
      <c r="B1339" s="198">
        <v>1326</v>
      </c>
      <c r="C1339" s="199" t="s">
        <v>2799</v>
      </c>
      <c r="D1339" s="199"/>
      <c r="E1339" s="199" t="s">
        <v>2800</v>
      </c>
      <c r="F1339" s="200">
        <v>1.37</v>
      </c>
      <c r="G1339" s="201">
        <f t="shared" si="80"/>
        <v>-1624.4399999999873</v>
      </c>
      <c r="H1339" s="204">
        <f t="shared" si="81"/>
        <v>0</v>
      </c>
      <c r="I1339" s="204">
        <f t="shared" si="82"/>
        <v>5303.5</v>
      </c>
      <c r="J1339" s="205">
        <f t="shared" si="83"/>
        <v>-1624.4399999999873</v>
      </c>
    </row>
    <row r="1340" spans="2:10" ht="12.75" customHeight="1" x14ac:dyDescent="0.25">
      <c r="B1340" s="198">
        <v>1327</v>
      </c>
      <c r="C1340" s="199" t="s">
        <v>2801</v>
      </c>
      <c r="D1340" s="199"/>
      <c r="E1340" s="199" t="s">
        <v>2802</v>
      </c>
      <c r="F1340" s="200">
        <v>7.27</v>
      </c>
      <c r="G1340" s="201">
        <f t="shared" si="80"/>
        <v>-1617.1699999999873</v>
      </c>
      <c r="H1340" s="204">
        <f t="shared" si="81"/>
        <v>0</v>
      </c>
      <c r="I1340" s="204">
        <f t="shared" si="82"/>
        <v>5303.5</v>
      </c>
      <c r="J1340" s="205">
        <f t="shared" si="83"/>
        <v>-1617.1699999999873</v>
      </c>
    </row>
    <row r="1341" spans="2:10" ht="12.75" customHeight="1" x14ac:dyDescent="0.25">
      <c r="B1341" s="198">
        <v>1328</v>
      </c>
      <c r="C1341" s="199" t="s">
        <v>2803</v>
      </c>
      <c r="D1341" s="199"/>
      <c r="E1341" s="199" t="s">
        <v>2804</v>
      </c>
      <c r="F1341" s="200">
        <v>1.68</v>
      </c>
      <c r="G1341" s="201">
        <f t="shared" si="80"/>
        <v>-1615.4899999999873</v>
      </c>
      <c r="H1341" s="204">
        <f t="shared" si="81"/>
        <v>0</v>
      </c>
      <c r="I1341" s="204">
        <f t="shared" si="82"/>
        <v>5303.5</v>
      </c>
      <c r="J1341" s="205">
        <f t="shared" si="83"/>
        <v>-1615.4899999999873</v>
      </c>
    </row>
    <row r="1342" spans="2:10" ht="12.75" customHeight="1" x14ac:dyDescent="0.25">
      <c r="B1342" s="198">
        <v>1329</v>
      </c>
      <c r="C1342" s="199" t="s">
        <v>2805</v>
      </c>
      <c r="D1342" s="199"/>
      <c r="E1342" s="199" t="s">
        <v>2806</v>
      </c>
      <c r="F1342" s="200">
        <v>14.44</v>
      </c>
      <c r="G1342" s="201">
        <f t="shared" si="80"/>
        <v>-1601.0499999999872</v>
      </c>
      <c r="H1342" s="204">
        <f t="shared" si="81"/>
        <v>0</v>
      </c>
      <c r="I1342" s="204">
        <f t="shared" si="82"/>
        <v>5303.5</v>
      </c>
      <c r="J1342" s="205">
        <f t="shared" si="83"/>
        <v>-1601.0499999999872</v>
      </c>
    </row>
    <row r="1343" spans="2:10" ht="12.75" customHeight="1" x14ac:dyDescent="0.25">
      <c r="B1343" s="198">
        <v>1330</v>
      </c>
      <c r="C1343" s="199" t="s">
        <v>2807</v>
      </c>
      <c r="D1343" s="199"/>
      <c r="E1343" s="199" t="s">
        <v>2808</v>
      </c>
      <c r="F1343" s="200">
        <v>97.4</v>
      </c>
      <c r="G1343" s="201">
        <f t="shared" si="80"/>
        <v>-1503.6499999999871</v>
      </c>
      <c r="H1343" s="204">
        <f t="shared" si="81"/>
        <v>0</v>
      </c>
      <c r="I1343" s="204">
        <f t="shared" si="82"/>
        <v>5303.5</v>
      </c>
      <c r="J1343" s="205">
        <f t="shared" si="83"/>
        <v>-1503.6499999999871</v>
      </c>
    </row>
    <row r="1344" spans="2:10" ht="12.75" customHeight="1" x14ac:dyDescent="0.25">
      <c r="B1344" s="198">
        <v>1331</v>
      </c>
      <c r="C1344" s="199" t="s">
        <v>2809</v>
      </c>
      <c r="D1344" s="199"/>
      <c r="E1344" s="199" t="s">
        <v>2810</v>
      </c>
      <c r="F1344" s="200">
        <v>89.4</v>
      </c>
      <c r="G1344" s="201">
        <f t="shared" si="80"/>
        <v>-1414.249999999987</v>
      </c>
      <c r="H1344" s="204">
        <f t="shared" si="81"/>
        <v>0</v>
      </c>
      <c r="I1344" s="204">
        <f t="shared" si="82"/>
        <v>5303.5</v>
      </c>
      <c r="J1344" s="205">
        <f t="shared" si="83"/>
        <v>-1414.249999999987</v>
      </c>
    </row>
    <row r="1345" spans="2:10" ht="12.75" customHeight="1" x14ac:dyDescent="0.25">
      <c r="B1345" s="198">
        <v>1332</v>
      </c>
      <c r="C1345" s="199" t="s">
        <v>2811</v>
      </c>
      <c r="D1345" s="199"/>
      <c r="E1345" s="199" t="s">
        <v>2812</v>
      </c>
      <c r="F1345" s="200">
        <v>57.86</v>
      </c>
      <c r="G1345" s="201">
        <f t="shared" si="80"/>
        <v>-1356.3899999999871</v>
      </c>
      <c r="H1345" s="204">
        <f t="shared" si="81"/>
        <v>0</v>
      </c>
      <c r="I1345" s="204">
        <f t="shared" si="82"/>
        <v>5303.5</v>
      </c>
      <c r="J1345" s="205">
        <f t="shared" si="83"/>
        <v>-1356.3899999999871</v>
      </c>
    </row>
    <row r="1346" spans="2:10" ht="12.75" customHeight="1" x14ac:dyDescent="0.25">
      <c r="B1346" s="198">
        <v>1333</v>
      </c>
      <c r="C1346" s="199" t="s">
        <v>2813</v>
      </c>
      <c r="D1346" s="199"/>
      <c r="E1346" s="199" t="s">
        <v>2814</v>
      </c>
      <c r="F1346" s="200">
        <v>0.76</v>
      </c>
      <c r="G1346" s="201">
        <f t="shared" si="80"/>
        <v>-1355.6299999999871</v>
      </c>
      <c r="H1346" s="204">
        <f t="shared" si="81"/>
        <v>0</v>
      </c>
      <c r="I1346" s="204">
        <f t="shared" si="82"/>
        <v>5303.5</v>
      </c>
      <c r="J1346" s="205">
        <f t="shared" si="83"/>
        <v>-1355.6299999999871</v>
      </c>
    </row>
    <row r="1347" spans="2:10" ht="12.75" customHeight="1" x14ac:dyDescent="0.25">
      <c r="B1347" s="198">
        <v>1334</v>
      </c>
      <c r="C1347" s="199" t="s">
        <v>2815</v>
      </c>
      <c r="D1347" s="199"/>
      <c r="E1347" s="199" t="s">
        <v>2816</v>
      </c>
      <c r="F1347" s="200">
        <v>5.53</v>
      </c>
      <c r="G1347" s="201">
        <f t="shared" si="80"/>
        <v>-1350.0999999999872</v>
      </c>
      <c r="H1347" s="204">
        <f t="shared" si="81"/>
        <v>0</v>
      </c>
      <c r="I1347" s="204">
        <f t="shared" si="82"/>
        <v>5303.5</v>
      </c>
      <c r="J1347" s="205">
        <f t="shared" si="83"/>
        <v>-1350.0999999999872</v>
      </c>
    </row>
    <row r="1348" spans="2:10" ht="12.75" customHeight="1" x14ac:dyDescent="0.25">
      <c r="B1348" s="198">
        <v>1335</v>
      </c>
      <c r="C1348" s="199" t="s">
        <v>2817</v>
      </c>
      <c r="D1348" s="199"/>
      <c r="E1348" s="199" t="s">
        <v>2818</v>
      </c>
      <c r="F1348" s="200">
        <v>73.98</v>
      </c>
      <c r="G1348" s="201">
        <f t="shared" si="80"/>
        <v>-1276.1199999999872</v>
      </c>
      <c r="H1348" s="204">
        <f t="shared" si="81"/>
        <v>0</v>
      </c>
      <c r="I1348" s="204">
        <f t="shared" si="82"/>
        <v>5303.5</v>
      </c>
      <c r="J1348" s="205">
        <f t="shared" si="83"/>
        <v>-1276.1199999999872</v>
      </c>
    </row>
    <row r="1349" spans="2:10" ht="12.75" customHeight="1" x14ac:dyDescent="0.25">
      <c r="B1349" s="198">
        <v>1336</v>
      </c>
      <c r="C1349" s="199" t="s">
        <v>2819</v>
      </c>
      <c r="D1349" s="199"/>
      <c r="E1349" s="199" t="s">
        <v>2820</v>
      </c>
      <c r="F1349" s="200">
        <v>5.15</v>
      </c>
      <c r="G1349" s="201">
        <f t="shared" si="80"/>
        <v>-1270.9699999999871</v>
      </c>
      <c r="H1349" s="204">
        <f t="shared" si="81"/>
        <v>0</v>
      </c>
      <c r="I1349" s="204">
        <f t="shared" si="82"/>
        <v>5303.5</v>
      </c>
      <c r="J1349" s="205">
        <f t="shared" si="83"/>
        <v>-1270.9699999999871</v>
      </c>
    </row>
    <row r="1350" spans="2:10" ht="12.75" customHeight="1" x14ac:dyDescent="0.25">
      <c r="B1350" s="198">
        <v>1337</v>
      </c>
      <c r="C1350" s="199" t="s">
        <v>2821</v>
      </c>
      <c r="D1350" s="199"/>
      <c r="E1350" s="199" t="s">
        <v>2822</v>
      </c>
      <c r="F1350" s="200">
        <v>4.9800000000000004</v>
      </c>
      <c r="G1350" s="201">
        <f t="shared" si="80"/>
        <v>-1265.989999999987</v>
      </c>
      <c r="H1350" s="204">
        <f t="shared" si="81"/>
        <v>0</v>
      </c>
      <c r="I1350" s="204">
        <f t="shared" si="82"/>
        <v>5303.5</v>
      </c>
      <c r="J1350" s="205">
        <f t="shared" si="83"/>
        <v>-1265.989999999987</v>
      </c>
    </row>
    <row r="1351" spans="2:10" ht="12.75" customHeight="1" x14ac:dyDescent="0.25">
      <c r="B1351" s="198">
        <v>1338</v>
      </c>
      <c r="C1351" s="199" t="s">
        <v>2823</v>
      </c>
      <c r="D1351" s="199"/>
      <c r="E1351" s="199" t="s">
        <v>2824</v>
      </c>
      <c r="F1351" s="200">
        <v>8.4</v>
      </c>
      <c r="G1351" s="201">
        <f t="shared" si="80"/>
        <v>-1257.589999999987</v>
      </c>
      <c r="H1351" s="204">
        <f t="shared" si="81"/>
        <v>0</v>
      </c>
      <c r="I1351" s="204">
        <f t="shared" si="82"/>
        <v>5303.5</v>
      </c>
      <c r="J1351" s="205">
        <f t="shared" si="83"/>
        <v>-1257.589999999987</v>
      </c>
    </row>
    <row r="1352" spans="2:10" ht="12.75" customHeight="1" x14ac:dyDescent="0.25">
      <c r="B1352" s="198">
        <v>1339</v>
      </c>
      <c r="C1352" s="199" t="s">
        <v>2825</v>
      </c>
      <c r="D1352" s="199"/>
      <c r="E1352" s="199" t="s">
        <v>2826</v>
      </c>
      <c r="F1352" s="200">
        <v>3.58</v>
      </c>
      <c r="G1352" s="201">
        <f t="shared" si="80"/>
        <v>-1254.009999999987</v>
      </c>
      <c r="H1352" s="204">
        <f t="shared" si="81"/>
        <v>0</v>
      </c>
      <c r="I1352" s="204">
        <f t="shared" si="82"/>
        <v>5303.5</v>
      </c>
      <c r="J1352" s="205">
        <f t="shared" si="83"/>
        <v>-1254.009999999987</v>
      </c>
    </row>
    <row r="1353" spans="2:10" ht="12.75" customHeight="1" x14ac:dyDescent="0.25">
      <c r="B1353" s="198">
        <v>1340</v>
      </c>
      <c r="C1353" s="199" t="s">
        <v>2827</v>
      </c>
      <c r="D1353" s="199"/>
      <c r="E1353" s="199" t="s">
        <v>2828</v>
      </c>
      <c r="F1353" s="200">
        <v>7.51</v>
      </c>
      <c r="G1353" s="201">
        <f t="shared" si="80"/>
        <v>-1246.499999999987</v>
      </c>
      <c r="H1353" s="204">
        <f t="shared" si="81"/>
        <v>0</v>
      </c>
      <c r="I1353" s="204">
        <f t="shared" si="82"/>
        <v>5303.5</v>
      </c>
      <c r="J1353" s="205">
        <f t="shared" si="83"/>
        <v>-1246.499999999987</v>
      </c>
    </row>
    <row r="1354" spans="2:10" ht="12.75" customHeight="1" x14ac:dyDescent="0.25">
      <c r="B1354" s="198">
        <v>1341</v>
      </c>
      <c r="C1354" s="199" t="s">
        <v>2829</v>
      </c>
      <c r="D1354" s="199"/>
      <c r="E1354" s="199" t="s">
        <v>2830</v>
      </c>
      <c r="F1354" s="200">
        <v>11.96</v>
      </c>
      <c r="G1354" s="201">
        <f t="shared" si="80"/>
        <v>-1234.539999999987</v>
      </c>
      <c r="H1354" s="204">
        <f t="shared" si="81"/>
        <v>0</v>
      </c>
      <c r="I1354" s="204">
        <f t="shared" si="82"/>
        <v>5303.5</v>
      </c>
      <c r="J1354" s="205">
        <f t="shared" si="83"/>
        <v>-1234.539999999987</v>
      </c>
    </row>
    <row r="1355" spans="2:10" ht="12.75" customHeight="1" x14ac:dyDescent="0.25">
      <c r="B1355" s="198">
        <v>1342</v>
      </c>
      <c r="C1355" s="199" t="s">
        <v>2831</v>
      </c>
      <c r="D1355" s="199"/>
      <c r="E1355" s="199" t="s">
        <v>2832</v>
      </c>
      <c r="F1355" s="200">
        <v>24.92</v>
      </c>
      <c r="G1355" s="201">
        <f t="shared" si="80"/>
        <v>-1209.6199999999869</v>
      </c>
      <c r="H1355" s="204">
        <f t="shared" si="81"/>
        <v>0</v>
      </c>
      <c r="I1355" s="204">
        <f t="shared" si="82"/>
        <v>5303.5</v>
      </c>
      <c r="J1355" s="205">
        <f t="shared" si="83"/>
        <v>-1209.6199999999869</v>
      </c>
    </row>
    <row r="1356" spans="2:10" ht="12.75" customHeight="1" x14ac:dyDescent="0.25">
      <c r="B1356" s="198">
        <v>1343</v>
      </c>
      <c r="C1356" s="199" t="s">
        <v>2833</v>
      </c>
      <c r="D1356" s="199"/>
      <c r="E1356" s="199" t="s">
        <v>2834</v>
      </c>
      <c r="F1356" s="200">
        <v>7.74</v>
      </c>
      <c r="G1356" s="201">
        <f t="shared" si="80"/>
        <v>-1201.8799999999869</v>
      </c>
      <c r="H1356" s="204">
        <f t="shared" si="81"/>
        <v>0</v>
      </c>
      <c r="I1356" s="204">
        <f t="shared" si="82"/>
        <v>5303.5</v>
      </c>
      <c r="J1356" s="205">
        <f t="shared" si="83"/>
        <v>-1201.8799999999869</v>
      </c>
    </row>
    <row r="1357" spans="2:10" ht="12.75" customHeight="1" x14ac:dyDescent="0.25">
      <c r="B1357" s="198">
        <v>1344</v>
      </c>
      <c r="C1357" s="199" t="s">
        <v>2835</v>
      </c>
      <c r="D1357" s="199"/>
      <c r="E1357" s="199" t="s">
        <v>2836</v>
      </c>
      <c r="F1357" s="200">
        <v>3.73</v>
      </c>
      <c r="G1357" s="201">
        <f t="shared" si="80"/>
        <v>-1198.1499999999869</v>
      </c>
      <c r="H1357" s="204">
        <f t="shared" si="81"/>
        <v>0</v>
      </c>
      <c r="I1357" s="204">
        <f t="shared" si="82"/>
        <v>5303.5</v>
      </c>
      <c r="J1357" s="205">
        <f t="shared" si="83"/>
        <v>-1198.1499999999869</v>
      </c>
    </row>
    <row r="1358" spans="2:10" ht="12.75" customHeight="1" x14ac:dyDescent="0.25">
      <c r="B1358" s="198">
        <v>1345</v>
      </c>
      <c r="C1358" s="199" t="s">
        <v>2837</v>
      </c>
      <c r="D1358" s="199"/>
      <c r="E1358" s="199" t="s">
        <v>2838</v>
      </c>
      <c r="F1358" s="200">
        <v>22.69</v>
      </c>
      <c r="G1358" s="201">
        <f t="shared" ref="G1358:G1421" si="84">F1358+J1357</f>
        <v>-1175.4599999999868</v>
      </c>
      <c r="H1358" s="204">
        <f t="shared" ref="H1358:H1421" si="85">IF(G1358&gt;0,ROUND(G1358/I1358+0.5,0),0)</f>
        <v>0</v>
      </c>
      <c r="I1358" s="204">
        <f t="shared" ref="I1358:I1421" si="86">$C$10</f>
        <v>5303.5</v>
      </c>
      <c r="J1358" s="205">
        <f t="shared" ref="J1358:J1421" si="87">G1358-(H1358*I1358)</f>
        <v>-1175.4599999999868</v>
      </c>
    </row>
    <row r="1359" spans="2:10" ht="12.75" customHeight="1" x14ac:dyDescent="0.25">
      <c r="B1359" s="198">
        <v>1346</v>
      </c>
      <c r="C1359" s="199" t="s">
        <v>2839</v>
      </c>
      <c r="D1359" s="199"/>
      <c r="E1359" s="199" t="s">
        <v>2840</v>
      </c>
      <c r="F1359" s="200">
        <v>24.5</v>
      </c>
      <c r="G1359" s="201">
        <f t="shared" si="84"/>
        <v>-1150.9599999999868</v>
      </c>
      <c r="H1359" s="204">
        <f t="shared" si="85"/>
        <v>0</v>
      </c>
      <c r="I1359" s="204">
        <f t="shared" si="86"/>
        <v>5303.5</v>
      </c>
      <c r="J1359" s="205">
        <f t="shared" si="87"/>
        <v>-1150.9599999999868</v>
      </c>
    </row>
    <row r="1360" spans="2:10" ht="12.75" customHeight="1" x14ac:dyDescent="0.25">
      <c r="B1360" s="198">
        <v>1347</v>
      </c>
      <c r="C1360" s="199" t="s">
        <v>2841</v>
      </c>
      <c r="D1360" s="199"/>
      <c r="E1360" s="199" t="s">
        <v>2842</v>
      </c>
      <c r="F1360" s="200">
        <v>38.39</v>
      </c>
      <c r="G1360" s="201">
        <f t="shared" si="84"/>
        <v>-1112.5699999999867</v>
      </c>
      <c r="H1360" s="204">
        <f t="shared" si="85"/>
        <v>0</v>
      </c>
      <c r="I1360" s="204">
        <f t="shared" si="86"/>
        <v>5303.5</v>
      </c>
      <c r="J1360" s="205">
        <f t="shared" si="87"/>
        <v>-1112.5699999999867</v>
      </c>
    </row>
    <row r="1361" spans="2:10" ht="12.75" customHeight="1" x14ac:dyDescent="0.25">
      <c r="B1361" s="198">
        <v>1348</v>
      </c>
      <c r="C1361" s="199" t="s">
        <v>2843</v>
      </c>
      <c r="D1361" s="199"/>
      <c r="E1361" s="199" t="s">
        <v>2844</v>
      </c>
      <c r="F1361" s="200">
        <v>34.880000000000003</v>
      </c>
      <c r="G1361" s="201">
        <f t="shared" si="84"/>
        <v>-1077.6899999999866</v>
      </c>
      <c r="H1361" s="204">
        <f t="shared" si="85"/>
        <v>0</v>
      </c>
      <c r="I1361" s="204">
        <f t="shared" si="86"/>
        <v>5303.5</v>
      </c>
      <c r="J1361" s="205">
        <f t="shared" si="87"/>
        <v>-1077.6899999999866</v>
      </c>
    </row>
    <row r="1362" spans="2:10" ht="12.75" customHeight="1" x14ac:dyDescent="0.25">
      <c r="B1362" s="198">
        <v>1349</v>
      </c>
      <c r="C1362" s="199" t="s">
        <v>2845</v>
      </c>
      <c r="D1362" s="199"/>
      <c r="E1362" s="199" t="s">
        <v>2846</v>
      </c>
      <c r="F1362" s="200">
        <v>30.14</v>
      </c>
      <c r="G1362" s="201">
        <f t="shared" si="84"/>
        <v>-1047.5499999999865</v>
      </c>
      <c r="H1362" s="204">
        <f t="shared" si="85"/>
        <v>0</v>
      </c>
      <c r="I1362" s="204">
        <f t="shared" si="86"/>
        <v>5303.5</v>
      </c>
      <c r="J1362" s="205">
        <f t="shared" si="87"/>
        <v>-1047.5499999999865</v>
      </c>
    </row>
    <row r="1363" spans="2:10" ht="12.75" customHeight="1" x14ac:dyDescent="0.25">
      <c r="B1363" s="198">
        <v>1350</v>
      </c>
      <c r="C1363" s="199" t="s">
        <v>2847</v>
      </c>
      <c r="D1363" s="199"/>
      <c r="E1363" s="199" t="s">
        <v>2848</v>
      </c>
      <c r="F1363" s="200">
        <v>10.1</v>
      </c>
      <c r="G1363" s="201">
        <f t="shared" si="84"/>
        <v>-1037.4499999999866</v>
      </c>
      <c r="H1363" s="204">
        <f t="shared" si="85"/>
        <v>0</v>
      </c>
      <c r="I1363" s="204">
        <f t="shared" si="86"/>
        <v>5303.5</v>
      </c>
      <c r="J1363" s="205">
        <f t="shared" si="87"/>
        <v>-1037.4499999999866</v>
      </c>
    </row>
    <row r="1364" spans="2:10" ht="12.75" customHeight="1" x14ac:dyDescent="0.25">
      <c r="B1364" s="198">
        <v>1351</v>
      </c>
      <c r="C1364" s="199" t="s">
        <v>2849</v>
      </c>
      <c r="D1364" s="199"/>
      <c r="E1364" s="199" t="s">
        <v>2850</v>
      </c>
      <c r="F1364" s="200">
        <v>43.84</v>
      </c>
      <c r="G1364" s="201">
        <f t="shared" si="84"/>
        <v>-993.6099999999866</v>
      </c>
      <c r="H1364" s="204">
        <f t="shared" si="85"/>
        <v>0</v>
      </c>
      <c r="I1364" s="204">
        <f t="shared" si="86"/>
        <v>5303.5</v>
      </c>
      <c r="J1364" s="205">
        <f t="shared" si="87"/>
        <v>-993.6099999999866</v>
      </c>
    </row>
    <row r="1365" spans="2:10" ht="12.75" customHeight="1" x14ac:dyDescent="0.25">
      <c r="B1365" s="198">
        <v>1352</v>
      </c>
      <c r="C1365" s="199" t="s">
        <v>2851</v>
      </c>
      <c r="D1365" s="199"/>
      <c r="E1365" s="199" t="s">
        <v>2852</v>
      </c>
      <c r="F1365" s="200">
        <v>30.16</v>
      </c>
      <c r="G1365" s="201">
        <f t="shared" si="84"/>
        <v>-963.44999999998663</v>
      </c>
      <c r="H1365" s="204">
        <f t="shared" si="85"/>
        <v>0</v>
      </c>
      <c r="I1365" s="204">
        <f t="shared" si="86"/>
        <v>5303.5</v>
      </c>
      <c r="J1365" s="205">
        <f t="shared" si="87"/>
        <v>-963.44999999998663</v>
      </c>
    </row>
    <row r="1366" spans="2:10" ht="12.75" customHeight="1" x14ac:dyDescent="0.25">
      <c r="B1366" s="198">
        <v>1353</v>
      </c>
      <c r="C1366" s="199" t="s">
        <v>2853</v>
      </c>
      <c r="D1366" s="199"/>
      <c r="E1366" s="199" t="s">
        <v>2854</v>
      </c>
      <c r="F1366" s="200">
        <v>73.31</v>
      </c>
      <c r="G1366" s="201">
        <f t="shared" si="84"/>
        <v>-890.13999999998668</v>
      </c>
      <c r="H1366" s="204">
        <f t="shared" si="85"/>
        <v>0</v>
      </c>
      <c r="I1366" s="204">
        <f t="shared" si="86"/>
        <v>5303.5</v>
      </c>
      <c r="J1366" s="205">
        <f t="shared" si="87"/>
        <v>-890.13999999998668</v>
      </c>
    </row>
    <row r="1367" spans="2:10" ht="12.75" customHeight="1" x14ac:dyDescent="0.25">
      <c r="B1367" s="198">
        <v>1354</v>
      </c>
      <c r="C1367" s="199" t="s">
        <v>2855</v>
      </c>
      <c r="D1367" s="199"/>
      <c r="E1367" s="199" t="s">
        <v>2856</v>
      </c>
      <c r="F1367" s="200">
        <v>5.55</v>
      </c>
      <c r="G1367" s="201">
        <f t="shared" si="84"/>
        <v>-884.58999999998673</v>
      </c>
      <c r="H1367" s="204">
        <f t="shared" si="85"/>
        <v>0</v>
      </c>
      <c r="I1367" s="204">
        <f t="shared" si="86"/>
        <v>5303.5</v>
      </c>
      <c r="J1367" s="205">
        <f t="shared" si="87"/>
        <v>-884.58999999998673</v>
      </c>
    </row>
    <row r="1368" spans="2:10" ht="12.75" customHeight="1" x14ac:dyDescent="0.25">
      <c r="B1368" s="198">
        <v>1355</v>
      </c>
      <c r="C1368" s="199" t="s">
        <v>2857</v>
      </c>
      <c r="D1368" s="199"/>
      <c r="E1368" s="199" t="s">
        <v>2858</v>
      </c>
      <c r="F1368" s="200">
        <v>9.14</v>
      </c>
      <c r="G1368" s="201">
        <f t="shared" si="84"/>
        <v>-875.44999999998674</v>
      </c>
      <c r="H1368" s="204">
        <f t="shared" si="85"/>
        <v>0</v>
      </c>
      <c r="I1368" s="204">
        <f t="shared" si="86"/>
        <v>5303.5</v>
      </c>
      <c r="J1368" s="205">
        <f t="shared" si="87"/>
        <v>-875.44999999998674</v>
      </c>
    </row>
    <row r="1369" spans="2:10" ht="12.75" customHeight="1" x14ac:dyDescent="0.25">
      <c r="B1369" s="198">
        <v>1356</v>
      </c>
      <c r="C1369" s="199" t="s">
        <v>2859</v>
      </c>
      <c r="D1369" s="199"/>
      <c r="E1369" s="199" t="s">
        <v>2860</v>
      </c>
      <c r="F1369" s="200">
        <v>7.32</v>
      </c>
      <c r="G1369" s="201">
        <f t="shared" si="84"/>
        <v>-868.12999999998669</v>
      </c>
      <c r="H1369" s="204">
        <f t="shared" si="85"/>
        <v>0</v>
      </c>
      <c r="I1369" s="204">
        <f t="shared" si="86"/>
        <v>5303.5</v>
      </c>
      <c r="J1369" s="205">
        <f t="shared" si="87"/>
        <v>-868.12999999998669</v>
      </c>
    </row>
    <row r="1370" spans="2:10" ht="12.75" customHeight="1" x14ac:dyDescent="0.25">
      <c r="B1370" s="198">
        <v>1357</v>
      </c>
      <c r="C1370" s="199" t="s">
        <v>2861</v>
      </c>
      <c r="D1370" s="199"/>
      <c r="E1370" s="199" t="s">
        <v>2862</v>
      </c>
      <c r="F1370" s="200">
        <v>22.99</v>
      </c>
      <c r="G1370" s="201">
        <f t="shared" si="84"/>
        <v>-845.13999999998668</v>
      </c>
      <c r="H1370" s="204">
        <f t="shared" si="85"/>
        <v>0</v>
      </c>
      <c r="I1370" s="204">
        <f t="shared" si="86"/>
        <v>5303.5</v>
      </c>
      <c r="J1370" s="205">
        <f t="shared" si="87"/>
        <v>-845.13999999998668</v>
      </c>
    </row>
    <row r="1371" spans="2:10" ht="12.75" customHeight="1" x14ac:dyDescent="0.25">
      <c r="B1371" s="198">
        <v>1358</v>
      </c>
      <c r="C1371" s="199" t="s">
        <v>2863</v>
      </c>
      <c r="D1371" s="199"/>
      <c r="E1371" s="199" t="s">
        <v>2864</v>
      </c>
      <c r="F1371" s="200">
        <v>4.79</v>
      </c>
      <c r="G1371" s="201">
        <f t="shared" si="84"/>
        <v>-840.34999999998672</v>
      </c>
      <c r="H1371" s="204">
        <f t="shared" si="85"/>
        <v>0</v>
      </c>
      <c r="I1371" s="204">
        <f t="shared" si="86"/>
        <v>5303.5</v>
      </c>
      <c r="J1371" s="205">
        <f t="shared" si="87"/>
        <v>-840.34999999998672</v>
      </c>
    </row>
    <row r="1372" spans="2:10" ht="12.75" customHeight="1" x14ac:dyDescent="0.25">
      <c r="B1372" s="198">
        <v>1359</v>
      </c>
      <c r="C1372" s="199" t="s">
        <v>2865</v>
      </c>
      <c r="D1372" s="199"/>
      <c r="E1372" s="199" t="s">
        <v>2866</v>
      </c>
      <c r="F1372" s="200">
        <v>4.3</v>
      </c>
      <c r="G1372" s="201">
        <f t="shared" si="84"/>
        <v>-836.04999999998677</v>
      </c>
      <c r="H1372" s="204">
        <f t="shared" si="85"/>
        <v>0</v>
      </c>
      <c r="I1372" s="204">
        <f t="shared" si="86"/>
        <v>5303.5</v>
      </c>
      <c r="J1372" s="205">
        <f t="shared" si="87"/>
        <v>-836.04999999998677</v>
      </c>
    </row>
    <row r="1373" spans="2:10" ht="12.75" customHeight="1" x14ac:dyDescent="0.25">
      <c r="B1373" s="198">
        <v>1360</v>
      </c>
      <c r="C1373" s="199" t="s">
        <v>2867</v>
      </c>
      <c r="D1373" s="199"/>
      <c r="E1373" s="199" t="s">
        <v>2868</v>
      </c>
      <c r="F1373" s="200">
        <v>5.04</v>
      </c>
      <c r="G1373" s="201">
        <f t="shared" si="84"/>
        <v>-831.0099999999868</v>
      </c>
      <c r="H1373" s="204">
        <f t="shared" si="85"/>
        <v>0</v>
      </c>
      <c r="I1373" s="204">
        <f t="shared" si="86"/>
        <v>5303.5</v>
      </c>
      <c r="J1373" s="205">
        <f t="shared" si="87"/>
        <v>-831.0099999999868</v>
      </c>
    </row>
    <row r="1374" spans="2:10" ht="12.75" customHeight="1" x14ac:dyDescent="0.25">
      <c r="B1374" s="198">
        <v>1361</v>
      </c>
      <c r="C1374" s="199" t="s">
        <v>2869</v>
      </c>
      <c r="D1374" s="199"/>
      <c r="E1374" s="199" t="s">
        <v>2870</v>
      </c>
      <c r="F1374" s="200">
        <v>20.100000000000001</v>
      </c>
      <c r="G1374" s="201">
        <f t="shared" si="84"/>
        <v>-810.90999999998678</v>
      </c>
      <c r="H1374" s="204">
        <f t="shared" si="85"/>
        <v>0</v>
      </c>
      <c r="I1374" s="204">
        <f t="shared" si="86"/>
        <v>5303.5</v>
      </c>
      <c r="J1374" s="205">
        <f t="shared" si="87"/>
        <v>-810.90999999998678</v>
      </c>
    </row>
    <row r="1375" spans="2:10" ht="12.75" customHeight="1" x14ac:dyDescent="0.25">
      <c r="B1375" s="198">
        <v>1362</v>
      </c>
      <c r="C1375" s="199" t="s">
        <v>2871</v>
      </c>
      <c r="D1375" s="199"/>
      <c r="E1375" s="199" t="s">
        <v>2872</v>
      </c>
      <c r="F1375" s="200">
        <v>14</v>
      </c>
      <c r="G1375" s="201">
        <f t="shared" si="84"/>
        <v>-796.90999999998678</v>
      </c>
      <c r="H1375" s="204">
        <f t="shared" si="85"/>
        <v>0</v>
      </c>
      <c r="I1375" s="204">
        <f t="shared" si="86"/>
        <v>5303.5</v>
      </c>
      <c r="J1375" s="205">
        <f t="shared" si="87"/>
        <v>-796.90999999998678</v>
      </c>
    </row>
    <row r="1376" spans="2:10" ht="12.75" customHeight="1" x14ac:dyDescent="0.25">
      <c r="B1376" s="198">
        <v>1363</v>
      </c>
      <c r="C1376" s="199" t="s">
        <v>2873</v>
      </c>
      <c r="D1376" s="199"/>
      <c r="E1376" s="199" t="s">
        <v>2874</v>
      </c>
      <c r="F1376" s="200">
        <v>12.35</v>
      </c>
      <c r="G1376" s="201">
        <f t="shared" si="84"/>
        <v>-784.55999999998676</v>
      </c>
      <c r="H1376" s="204">
        <f t="shared" si="85"/>
        <v>0</v>
      </c>
      <c r="I1376" s="204">
        <f t="shared" si="86"/>
        <v>5303.5</v>
      </c>
      <c r="J1376" s="205">
        <f t="shared" si="87"/>
        <v>-784.55999999998676</v>
      </c>
    </row>
    <row r="1377" spans="2:10" ht="12.75" customHeight="1" x14ac:dyDescent="0.25">
      <c r="B1377" s="198">
        <v>1364</v>
      </c>
      <c r="C1377" s="199" t="s">
        <v>2875</v>
      </c>
      <c r="D1377" s="199"/>
      <c r="E1377" s="199" t="s">
        <v>2876</v>
      </c>
      <c r="F1377" s="200">
        <v>1.69</v>
      </c>
      <c r="G1377" s="201">
        <f t="shared" si="84"/>
        <v>-782.8699999999867</v>
      </c>
      <c r="H1377" s="204">
        <f t="shared" si="85"/>
        <v>0</v>
      </c>
      <c r="I1377" s="204">
        <f t="shared" si="86"/>
        <v>5303.5</v>
      </c>
      <c r="J1377" s="205">
        <f t="shared" si="87"/>
        <v>-782.8699999999867</v>
      </c>
    </row>
    <row r="1378" spans="2:10" ht="12.75" customHeight="1" x14ac:dyDescent="0.25">
      <c r="B1378" s="198">
        <v>1365</v>
      </c>
      <c r="C1378" s="199" t="s">
        <v>2877</v>
      </c>
      <c r="D1378" s="199"/>
      <c r="E1378" s="199" t="s">
        <v>2878</v>
      </c>
      <c r="F1378" s="200">
        <v>17.3</v>
      </c>
      <c r="G1378" s="201">
        <f t="shared" si="84"/>
        <v>-765.56999999998675</v>
      </c>
      <c r="H1378" s="204">
        <f t="shared" si="85"/>
        <v>0</v>
      </c>
      <c r="I1378" s="204">
        <f t="shared" si="86"/>
        <v>5303.5</v>
      </c>
      <c r="J1378" s="205">
        <f t="shared" si="87"/>
        <v>-765.56999999998675</v>
      </c>
    </row>
    <row r="1379" spans="2:10" ht="12.75" customHeight="1" x14ac:dyDescent="0.25">
      <c r="B1379" s="198">
        <v>1366</v>
      </c>
      <c r="C1379" s="199" t="s">
        <v>2879</v>
      </c>
      <c r="D1379" s="199"/>
      <c r="E1379" s="199" t="s">
        <v>2880</v>
      </c>
      <c r="F1379" s="200">
        <v>8.9499999999999993</v>
      </c>
      <c r="G1379" s="201">
        <f t="shared" si="84"/>
        <v>-756.6199999999867</v>
      </c>
      <c r="H1379" s="204">
        <f t="shared" si="85"/>
        <v>0</v>
      </c>
      <c r="I1379" s="204">
        <f t="shared" si="86"/>
        <v>5303.5</v>
      </c>
      <c r="J1379" s="205">
        <f t="shared" si="87"/>
        <v>-756.6199999999867</v>
      </c>
    </row>
    <row r="1380" spans="2:10" ht="12.75" customHeight="1" x14ac:dyDescent="0.25">
      <c r="B1380" s="198">
        <v>1367</v>
      </c>
      <c r="C1380" s="199" t="s">
        <v>2881</v>
      </c>
      <c r="D1380" s="199"/>
      <c r="E1380" s="199" t="s">
        <v>2882</v>
      </c>
      <c r="F1380" s="200">
        <v>33.049999999999997</v>
      </c>
      <c r="G1380" s="201">
        <f t="shared" si="84"/>
        <v>-723.56999999998675</v>
      </c>
      <c r="H1380" s="204">
        <f t="shared" si="85"/>
        <v>0</v>
      </c>
      <c r="I1380" s="204">
        <f t="shared" si="86"/>
        <v>5303.5</v>
      </c>
      <c r="J1380" s="205">
        <f t="shared" si="87"/>
        <v>-723.56999999998675</v>
      </c>
    </row>
    <row r="1381" spans="2:10" ht="12.75" customHeight="1" x14ac:dyDescent="0.25">
      <c r="B1381" s="198">
        <v>1368</v>
      </c>
      <c r="C1381" s="199" t="s">
        <v>2883</v>
      </c>
      <c r="D1381" s="199"/>
      <c r="E1381" s="199" t="s">
        <v>2884</v>
      </c>
      <c r="F1381" s="200">
        <v>12.05</v>
      </c>
      <c r="G1381" s="201">
        <f t="shared" si="84"/>
        <v>-711.51999999998679</v>
      </c>
      <c r="H1381" s="204">
        <f t="shared" si="85"/>
        <v>0</v>
      </c>
      <c r="I1381" s="204">
        <f t="shared" si="86"/>
        <v>5303.5</v>
      </c>
      <c r="J1381" s="205">
        <f t="shared" si="87"/>
        <v>-711.51999999998679</v>
      </c>
    </row>
    <row r="1382" spans="2:10" ht="12.75" customHeight="1" x14ac:dyDescent="0.25">
      <c r="B1382" s="198">
        <v>1369</v>
      </c>
      <c r="C1382" s="199" t="s">
        <v>2885</v>
      </c>
      <c r="D1382" s="199"/>
      <c r="E1382" s="199" t="s">
        <v>2886</v>
      </c>
      <c r="F1382" s="200">
        <v>450.23</v>
      </c>
      <c r="G1382" s="201">
        <f t="shared" si="84"/>
        <v>-261.28999999998678</v>
      </c>
      <c r="H1382" s="204">
        <f t="shared" si="85"/>
        <v>0</v>
      </c>
      <c r="I1382" s="204">
        <f t="shared" si="86"/>
        <v>5303.5</v>
      </c>
      <c r="J1382" s="205">
        <f t="shared" si="87"/>
        <v>-261.28999999998678</v>
      </c>
    </row>
    <row r="1383" spans="2:10" ht="12.75" customHeight="1" x14ac:dyDescent="0.25">
      <c r="B1383" s="198">
        <v>1370</v>
      </c>
      <c r="C1383" s="199" t="s">
        <v>2887</v>
      </c>
      <c r="D1383" s="199"/>
      <c r="E1383" s="199" t="s">
        <v>2888</v>
      </c>
      <c r="F1383" s="200">
        <v>25.86</v>
      </c>
      <c r="G1383" s="201">
        <f t="shared" si="84"/>
        <v>-235.42999999998676</v>
      </c>
      <c r="H1383" s="204">
        <f t="shared" si="85"/>
        <v>0</v>
      </c>
      <c r="I1383" s="204">
        <f t="shared" si="86"/>
        <v>5303.5</v>
      </c>
      <c r="J1383" s="205">
        <f t="shared" si="87"/>
        <v>-235.42999999998676</v>
      </c>
    </row>
    <row r="1384" spans="2:10" ht="12.75" customHeight="1" x14ac:dyDescent="0.25">
      <c r="B1384" s="198">
        <v>1371</v>
      </c>
      <c r="C1384" s="199" t="s">
        <v>2889</v>
      </c>
      <c r="D1384" s="199"/>
      <c r="E1384" s="199" t="s">
        <v>2890</v>
      </c>
      <c r="F1384" s="200">
        <v>20.71</v>
      </c>
      <c r="G1384" s="201">
        <f t="shared" si="84"/>
        <v>-214.71999999998675</v>
      </c>
      <c r="H1384" s="204">
        <f t="shared" si="85"/>
        <v>0</v>
      </c>
      <c r="I1384" s="204">
        <f t="shared" si="86"/>
        <v>5303.5</v>
      </c>
      <c r="J1384" s="205">
        <f t="shared" si="87"/>
        <v>-214.71999999998675</v>
      </c>
    </row>
    <row r="1385" spans="2:10" ht="12.75" customHeight="1" x14ac:dyDescent="0.25">
      <c r="B1385" s="198">
        <v>1372</v>
      </c>
      <c r="C1385" s="199" t="s">
        <v>2891</v>
      </c>
      <c r="D1385" s="199"/>
      <c r="E1385" s="199" t="s">
        <v>2892</v>
      </c>
      <c r="F1385" s="200">
        <v>3.36</v>
      </c>
      <c r="G1385" s="201">
        <f t="shared" si="84"/>
        <v>-211.35999999998674</v>
      </c>
      <c r="H1385" s="204">
        <f t="shared" si="85"/>
        <v>0</v>
      </c>
      <c r="I1385" s="204">
        <f t="shared" si="86"/>
        <v>5303.5</v>
      </c>
      <c r="J1385" s="205">
        <f t="shared" si="87"/>
        <v>-211.35999999998674</v>
      </c>
    </row>
    <row r="1386" spans="2:10" ht="12.75" customHeight="1" x14ac:dyDescent="0.25">
      <c r="B1386" s="198">
        <v>1373</v>
      </c>
      <c r="C1386" s="199" t="s">
        <v>2893</v>
      </c>
      <c r="D1386" s="199"/>
      <c r="E1386" s="199" t="s">
        <v>2894</v>
      </c>
      <c r="F1386" s="200">
        <v>15.49</v>
      </c>
      <c r="G1386" s="201">
        <f t="shared" si="84"/>
        <v>-195.86999999998673</v>
      </c>
      <c r="H1386" s="204">
        <f t="shared" si="85"/>
        <v>0</v>
      </c>
      <c r="I1386" s="204">
        <f t="shared" si="86"/>
        <v>5303.5</v>
      </c>
      <c r="J1386" s="205">
        <f t="shared" si="87"/>
        <v>-195.86999999998673</v>
      </c>
    </row>
    <row r="1387" spans="2:10" ht="12.75" customHeight="1" x14ac:dyDescent="0.25">
      <c r="B1387" s="198">
        <v>1374</v>
      </c>
      <c r="C1387" s="199" t="s">
        <v>2895</v>
      </c>
      <c r="D1387" s="199"/>
      <c r="E1387" s="199" t="s">
        <v>2896</v>
      </c>
      <c r="F1387" s="200">
        <v>25.54</v>
      </c>
      <c r="G1387" s="201">
        <f t="shared" si="84"/>
        <v>-170.32999999998674</v>
      </c>
      <c r="H1387" s="204">
        <f t="shared" si="85"/>
        <v>0</v>
      </c>
      <c r="I1387" s="204">
        <f t="shared" si="86"/>
        <v>5303.5</v>
      </c>
      <c r="J1387" s="205">
        <f t="shared" si="87"/>
        <v>-170.32999999998674</v>
      </c>
    </row>
    <row r="1388" spans="2:10" ht="12.75" customHeight="1" x14ac:dyDescent="0.25">
      <c r="B1388" s="198">
        <v>1375</v>
      </c>
      <c r="C1388" s="199" t="s">
        <v>2897</v>
      </c>
      <c r="D1388" s="199"/>
      <c r="E1388" s="199" t="s">
        <v>2898</v>
      </c>
      <c r="F1388" s="200">
        <v>6.72</v>
      </c>
      <c r="G1388" s="201">
        <f t="shared" si="84"/>
        <v>-163.60999999998674</v>
      </c>
      <c r="H1388" s="204">
        <f t="shared" si="85"/>
        <v>0</v>
      </c>
      <c r="I1388" s="204">
        <f t="shared" si="86"/>
        <v>5303.5</v>
      </c>
      <c r="J1388" s="205">
        <f t="shared" si="87"/>
        <v>-163.60999999998674</v>
      </c>
    </row>
    <row r="1389" spans="2:10" ht="12.75" customHeight="1" x14ac:dyDescent="0.25">
      <c r="B1389" s="198">
        <v>1376</v>
      </c>
      <c r="C1389" s="199" t="s">
        <v>2899</v>
      </c>
      <c r="D1389" s="199"/>
      <c r="E1389" s="199" t="s">
        <v>2900</v>
      </c>
      <c r="F1389" s="200">
        <v>1.35</v>
      </c>
      <c r="G1389" s="201">
        <f t="shared" si="84"/>
        <v>-162.25999999998675</v>
      </c>
      <c r="H1389" s="204">
        <f t="shared" si="85"/>
        <v>0</v>
      </c>
      <c r="I1389" s="204">
        <f t="shared" si="86"/>
        <v>5303.5</v>
      </c>
      <c r="J1389" s="205">
        <f t="shared" si="87"/>
        <v>-162.25999999998675</v>
      </c>
    </row>
    <row r="1390" spans="2:10" ht="12.75" customHeight="1" x14ac:dyDescent="0.25">
      <c r="B1390" s="198">
        <v>1377</v>
      </c>
      <c r="C1390" s="199" t="s">
        <v>2901</v>
      </c>
      <c r="D1390" s="199"/>
      <c r="E1390" s="199" t="s">
        <v>2902</v>
      </c>
      <c r="F1390" s="200">
        <v>0.03</v>
      </c>
      <c r="G1390" s="201">
        <f t="shared" si="84"/>
        <v>-162.22999999998675</v>
      </c>
      <c r="H1390" s="204">
        <f t="shared" si="85"/>
        <v>0</v>
      </c>
      <c r="I1390" s="204">
        <f t="shared" si="86"/>
        <v>5303.5</v>
      </c>
      <c r="J1390" s="205">
        <f t="shared" si="87"/>
        <v>-162.22999999998675</v>
      </c>
    </row>
    <row r="1391" spans="2:10" ht="12.75" customHeight="1" x14ac:dyDescent="0.25">
      <c r="B1391" s="198">
        <v>1378</v>
      </c>
      <c r="C1391" s="199" t="s">
        <v>2903</v>
      </c>
      <c r="D1391" s="199"/>
      <c r="E1391" s="199" t="s">
        <v>2904</v>
      </c>
      <c r="F1391" s="200">
        <v>10.38</v>
      </c>
      <c r="G1391" s="201">
        <f t="shared" si="84"/>
        <v>-151.84999999998675</v>
      </c>
      <c r="H1391" s="204">
        <f t="shared" si="85"/>
        <v>0</v>
      </c>
      <c r="I1391" s="204">
        <f t="shared" si="86"/>
        <v>5303.5</v>
      </c>
      <c r="J1391" s="205">
        <f t="shared" si="87"/>
        <v>-151.84999999998675</v>
      </c>
    </row>
    <row r="1392" spans="2:10" ht="12.75" customHeight="1" x14ac:dyDescent="0.25">
      <c r="B1392" s="198">
        <v>1379</v>
      </c>
      <c r="C1392" s="199" t="s">
        <v>2905</v>
      </c>
      <c r="D1392" s="199"/>
      <c r="E1392" s="199" t="s">
        <v>2906</v>
      </c>
      <c r="F1392" s="200">
        <v>19.45</v>
      </c>
      <c r="G1392" s="201">
        <f t="shared" si="84"/>
        <v>-132.39999999998676</v>
      </c>
      <c r="H1392" s="204">
        <f t="shared" si="85"/>
        <v>0</v>
      </c>
      <c r="I1392" s="204">
        <f t="shared" si="86"/>
        <v>5303.5</v>
      </c>
      <c r="J1392" s="205">
        <f t="shared" si="87"/>
        <v>-132.39999999998676</v>
      </c>
    </row>
    <row r="1393" spans="2:10" ht="12.75" customHeight="1" x14ac:dyDescent="0.25">
      <c r="B1393" s="198">
        <v>1380</v>
      </c>
      <c r="C1393" s="199" t="s">
        <v>2907</v>
      </c>
      <c r="D1393" s="199"/>
      <c r="E1393" s="199" t="s">
        <v>2908</v>
      </c>
      <c r="F1393" s="200">
        <v>20.11</v>
      </c>
      <c r="G1393" s="201">
        <f t="shared" si="84"/>
        <v>-112.28999999998676</v>
      </c>
      <c r="H1393" s="204">
        <f t="shared" si="85"/>
        <v>0</v>
      </c>
      <c r="I1393" s="204">
        <f t="shared" si="86"/>
        <v>5303.5</v>
      </c>
      <c r="J1393" s="205">
        <f t="shared" si="87"/>
        <v>-112.28999999998676</v>
      </c>
    </row>
    <row r="1394" spans="2:10" ht="12.75" customHeight="1" x14ac:dyDescent="0.25">
      <c r="B1394" s="198">
        <v>1381</v>
      </c>
      <c r="C1394" s="199" t="s">
        <v>2909</v>
      </c>
      <c r="D1394" s="199"/>
      <c r="E1394" s="199" t="s">
        <v>2908</v>
      </c>
      <c r="F1394" s="200">
        <v>7.42</v>
      </c>
      <c r="G1394" s="201">
        <f t="shared" si="84"/>
        <v>-104.86999999998676</v>
      </c>
      <c r="H1394" s="204">
        <f t="shared" si="85"/>
        <v>0</v>
      </c>
      <c r="I1394" s="204">
        <f t="shared" si="86"/>
        <v>5303.5</v>
      </c>
      <c r="J1394" s="205">
        <f t="shared" si="87"/>
        <v>-104.86999999998676</v>
      </c>
    </row>
    <row r="1395" spans="2:10" ht="12.75" customHeight="1" x14ac:dyDescent="0.25">
      <c r="B1395" s="198">
        <v>1382</v>
      </c>
      <c r="C1395" s="199" t="s">
        <v>2910</v>
      </c>
      <c r="D1395" s="199"/>
      <c r="E1395" s="199" t="s">
        <v>2911</v>
      </c>
      <c r="F1395" s="200">
        <v>0.43</v>
      </c>
      <c r="G1395" s="201">
        <f t="shared" si="84"/>
        <v>-104.43999999998675</v>
      </c>
      <c r="H1395" s="204">
        <f t="shared" si="85"/>
        <v>0</v>
      </c>
      <c r="I1395" s="204">
        <f t="shared" si="86"/>
        <v>5303.5</v>
      </c>
      <c r="J1395" s="205">
        <f t="shared" si="87"/>
        <v>-104.43999999998675</v>
      </c>
    </row>
    <row r="1396" spans="2:10" ht="12.75" customHeight="1" x14ac:dyDescent="0.25">
      <c r="B1396" s="198">
        <v>1383</v>
      </c>
      <c r="C1396" s="199" t="s">
        <v>2912</v>
      </c>
      <c r="D1396" s="199"/>
      <c r="E1396" s="199" t="s">
        <v>2913</v>
      </c>
      <c r="F1396" s="200">
        <v>3.04</v>
      </c>
      <c r="G1396" s="201">
        <f t="shared" si="84"/>
        <v>-101.39999999998675</v>
      </c>
      <c r="H1396" s="204">
        <f t="shared" si="85"/>
        <v>0</v>
      </c>
      <c r="I1396" s="204">
        <f t="shared" si="86"/>
        <v>5303.5</v>
      </c>
      <c r="J1396" s="205">
        <f t="shared" si="87"/>
        <v>-101.39999999998675</v>
      </c>
    </row>
    <row r="1397" spans="2:10" ht="12.75" customHeight="1" x14ac:dyDescent="0.25">
      <c r="B1397" s="198">
        <v>1384</v>
      </c>
      <c r="C1397" s="199" t="s">
        <v>2914</v>
      </c>
      <c r="D1397" s="199"/>
      <c r="E1397" s="199" t="s">
        <v>2915</v>
      </c>
      <c r="F1397" s="200">
        <v>0.08</v>
      </c>
      <c r="G1397" s="201">
        <f t="shared" si="84"/>
        <v>-101.31999999998675</v>
      </c>
      <c r="H1397" s="204">
        <f t="shared" si="85"/>
        <v>0</v>
      </c>
      <c r="I1397" s="204">
        <f t="shared" si="86"/>
        <v>5303.5</v>
      </c>
      <c r="J1397" s="205">
        <f t="shared" si="87"/>
        <v>-101.31999999998675</v>
      </c>
    </row>
    <row r="1398" spans="2:10" ht="12.75" customHeight="1" x14ac:dyDescent="0.25">
      <c r="B1398" s="198">
        <v>1385</v>
      </c>
      <c r="C1398" s="199" t="s">
        <v>2916</v>
      </c>
      <c r="D1398" s="199"/>
      <c r="E1398" s="199" t="s">
        <v>2917</v>
      </c>
      <c r="F1398" s="200">
        <v>1.42</v>
      </c>
      <c r="G1398" s="201">
        <f t="shared" si="84"/>
        <v>-99.899999999986747</v>
      </c>
      <c r="H1398" s="204">
        <f t="shared" si="85"/>
        <v>0</v>
      </c>
      <c r="I1398" s="204">
        <f t="shared" si="86"/>
        <v>5303.5</v>
      </c>
      <c r="J1398" s="205">
        <f t="shared" si="87"/>
        <v>-99.899999999986747</v>
      </c>
    </row>
    <row r="1399" spans="2:10" ht="12.75" customHeight="1" x14ac:dyDescent="0.25">
      <c r="B1399" s="198">
        <v>1386</v>
      </c>
      <c r="C1399" s="199" t="s">
        <v>2918</v>
      </c>
      <c r="D1399" s="199"/>
      <c r="E1399" s="199" t="s">
        <v>2919</v>
      </c>
      <c r="F1399" s="200">
        <v>2.08</v>
      </c>
      <c r="G1399" s="201">
        <f t="shared" si="84"/>
        <v>-97.819999999986749</v>
      </c>
      <c r="H1399" s="204">
        <f t="shared" si="85"/>
        <v>0</v>
      </c>
      <c r="I1399" s="204">
        <f t="shared" si="86"/>
        <v>5303.5</v>
      </c>
      <c r="J1399" s="205">
        <f t="shared" si="87"/>
        <v>-97.819999999986749</v>
      </c>
    </row>
    <row r="1400" spans="2:10" ht="12.75" customHeight="1" x14ac:dyDescent="0.25">
      <c r="B1400" s="198">
        <v>1387</v>
      </c>
      <c r="C1400" s="199" t="s">
        <v>2920</v>
      </c>
      <c r="D1400" s="199"/>
      <c r="E1400" s="199" t="s">
        <v>2921</v>
      </c>
      <c r="F1400" s="200">
        <v>43.15</v>
      </c>
      <c r="G1400" s="201">
        <f t="shared" si="84"/>
        <v>-54.66999999998675</v>
      </c>
      <c r="H1400" s="204">
        <f t="shared" si="85"/>
        <v>0</v>
      </c>
      <c r="I1400" s="204">
        <f t="shared" si="86"/>
        <v>5303.5</v>
      </c>
      <c r="J1400" s="205">
        <f t="shared" si="87"/>
        <v>-54.66999999998675</v>
      </c>
    </row>
    <row r="1401" spans="2:10" ht="12.75" customHeight="1" x14ac:dyDescent="0.25">
      <c r="B1401" s="198">
        <v>1388</v>
      </c>
      <c r="C1401" s="199" t="s">
        <v>2922</v>
      </c>
      <c r="D1401" s="199"/>
      <c r="E1401" s="199" t="s">
        <v>2923</v>
      </c>
      <c r="F1401" s="200">
        <v>3.71</v>
      </c>
      <c r="G1401" s="201">
        <f t="shared" si="84"/>
        <v>-50.959999999986749</v>
      </c>
      <c r="H1401" s="204">
        <f t="shared" si="85"/>
        <v>0</v>
      </c>
      <c r="I1401" s="204">
        <f t="shared" si="86"/>
        <v>5303.5</v>
      </c>
      <c r="J1401" s="205">
        <f t="shared" si="87"/>
        <v>-50.959999999986749</v>
      </c>
    </row>
    <row r="1402" spans="2:10" ht="12.75" customHeight="1" x14ac:dyDescent="0.25">
      <c r="B1402" s="198">
        <v>1389</v>
      </c>
      <c r="C1402" s="199" t="s">
        <v>2924</v>
      </c>
      <c r="D1402" s="199"/>
      <c r="E1402" s="199" t="s">
        <v>2925</v>
      </c>
      <c r="F1402" s="200">
        <v>3.38</v>
      </c>
      <c r="G1402" s="201">
        <f t="shared" si="84"/>
        <v>-47.579999999986747</v>
      </c>
      <c r="H1402" s="204">
        <f t="shared" si="85"/>
        <v>0</v>
      </c>
      <c r="I1402" s="204">
        <f t="shared" si="86"/>
        <v>5303.5</v>
      </c>
      <c r="J1402" s="205">
        <f t="shared" si="87"/>
        <v>-47.579999999986747</v>
      </c>
    </row>
    <row r="1403" spans="2:10" ht="12.75" customHeight="1" x14ac:dyDescent="0.25">
      <c r="B1403" s="198">
        <v>1390</v>
      </c>
      <c r="C1403" s="199" t="s">
        <v>2926</v>
      </c>
      <c r="D1403" s="199"/>
      <c r="E1403" s="199" t="s">
        <v>2927</v>
      </c>
      <c r="F1403" s="200">
        <v>1.4</v>
      </c>
      <c r="G1403" s="201">
        <f t="shared" si="84"/>
        <v>-46.179999999986748</v>
      </c>
      <c r="H1403" s="204">
        <f t="shared" si="85"/>
        <v>0</v>
      </c>
      <c r="I1403" s="204">
        <f t="shared" si="86"/>
        <v>5303.5</v>
      </c>
      <c r="J1403" s="205">
        <f t="shared" si="87"/>
        <v>-46.179999999986748</v>
      </c>
    </row>
    <row r="1404" spans="2:10" ht="12.75" customHeight="1" x14ac:dyDescent="0.25">
      <c r="B1404" s="198">
        <v>1391</v>
      </c>
      <c r="C1404" s="199" t="s">
        <v>2928</v>
      </c>
      <c r="D1404" s="199"/>
      <c r="E1404" s="199" t="s">
        <v>2929</v>
      </c>
      <c r="F1404" s="200">
        <v>3.02</v>
      </c>
      <c r="G1404" s="201">
        <f t="shared" si="84"/>
        <v>-43.159999999986745</v>
      </c>
      <c r="H1404" s="204">
        <f t="shared" si="85"/>
        <v>0</v>
      </c>
      <c r="I1404" s="204">
        <f t="shared" si="86"/>
        <v>5303.5</v>
      </c>
      <c r="J1404" s="205">
        <f t="shared" si="87"/>
        <v>-43.159999999986745</v>
      </c>
    </row>
    <row r="1405" spans="2:10" ht="12.75" customHeight="1" x14ac:dyDescent="0.25">
      <c r="B1405" s="198">
        <v>1392</v>
      </c>
      <c r="C1405" s="199" t="s">
        <v>2930</v>
      </c>
      <c r="D1405" s="199"/>
      <c r="E1405" s="199" t="s">
        <v>2931</v>
      </c>
      <c r="F1405" s="200">
        <v>27.34</v>
      </c>
      <c r="G1405" s="201">
        <f t="shared" si="84"/>
        <v>-15.819999999986745</v>
      </c>
      <c r="H1405" s="204">
        <f t="shared" si="85"/>
        <v>0</v>
      </c>
      <c r="I1405" s="204">
        <f t="shared" si="86"/>
        <v>5303.5</v>
      </c>
      <c r="J1405" s="205">
        <f t="shared" si="87"/>
        <v>-15.819999999986745</v>
      </c>
    </row>
    <row r="1406" spans="2:10" ht="12.75" customHeight="1" x14ac:dyDescent="0.25">
      <c r="B1406" s="198">
        <v>1393</v>
      </c>
      <c r="C1406" s="199" t="s">
        <v>2932</v>
      </c>
      <c r="D1406" s="199"/>
      <c r="E1406" s="199" t="s">
        <v>2933</v>
      </c>
      <c r="F1406" s="200">
        <v>0.9</v>
      </c>
      <c r="G1406" s="201">
        <f t="shared" si="84"/>
        <v>-14.919999999986745</v>
      </c>
      <c r="H1406" s="204">
        <f t="shared" si="85"/>
        <v>0</v>
      </c>
      <c r="I1406" s="204">
        <f t="shared" si="86"/>
        <v>5303.5</v>
      </c>
      <c r="J1406" s="205">
        <f t="shared" si="87"/>
        <v>-14.919999999986745</v>
      </c>
    </row>
    <row r="1407" spans="2:10" ht="12.75" customHeight="1" x14ac:dyDescent="0.25">
      <c r="B1407" s="198">
        <v>1394</v>
      </c>
      <c r="C1407" s="199" t="s">
        <v>2934</v>
      </c>
      <c r="D1407" s="199"/>
      <c r="E1407" s="199" t="s">
        <v>2935</v>
      </c>
      <c r="F1407" s="200">
        <v>0.75</v>
      </c>
      <c r="G1407" s="201">
        <f t="shared" si="84"/>
        <v>-14.169999999986745</v>
      </c>
      <c r="H1407" s="204">
        <f t="shared" si="85"/>
        <v>0</v>
      </c>
      <c r="I1407" s="204">
        <f t="shared" si="86"/>
        <v>5303.5</v>
      </c>
      <c r="J1407" s="205">
        <f t="shared" si="87"/>
        <v>-14.169999999986745</v>
      </c>
    </row>
    <row r="1408" spans="2:10" ht="12.75" customHeight="1" x14ac:dyDescent="0.25">
      <c r="B1408" s="198">
        <v>1395</v>
      </c>
      <c r="C1408" s="199" t="s">
        <v>2936</v>
      </c>
      <c r="D1408" s="199"/>
      <c r="E1408" s="199" t="s">
        <v>2937</v>
      </c>
      <c r="F1408" s="200">
        <v>0.67</v>
      </c>
      <c r="G1408" s="201">
        <f t="shared" si="84"/>
        <v>-13.499999999986745</v>
      </c>
      <c r="H1408" s="204">
        <f t="shared" si="85"/>
        <v>0</v>
      </c>
      <c r="I1408" s="204">
        <f t="shared" si="86"/>
        <v>5303.5</v>
      </c>
      <c r="J1408" s="205">
        <f t="shared" si="87"/>
        <v>-13.499999999986745</v>
      </c>
    </row>
    <row r="1409" spans="2:10" ht="12.75" customHeight="1" x14ac:dyDescent="0.25">
      <c r="B1409" s="198">
        <v>1396</v>
      </c>
      <c r="C1409" s="199" t="s">
        <v>2938</v>
      </c>
      <c r="D1409" s="199"/>
      <c r="E1409" s="199" t="s">
        <v>2939</v>
      </c>
      <c r="F1409" s="200">
        <v>15.47</v>
      </c>
      <c r="G1409" s="201">
        <f t="shared" si="84"/>
        <v>1.9700000000132558</v>
      </c>
      <c r="H1409" s="204">
        <f t="shared" si="85"/>
        <v>1</v>
      </c>
      <c r="I1409" s="204">
        <f t="shared" si="86"/>
        <v>5303.5</v>
      </c>
      <c r="J1409" s="205">
        <f t="shared" si="87"/>
        <v>-5301.529999999987</v>
      </c>
    </row>
    <row r="1410" spans="2:10" ht="12.75" customHeight="1" x14ac:dyDescent="0.25">
      <c r="B1410" s="198">
        <v>1397</v>
      </c>
      <c r="C1410" s="199" t="s">
        <v>2940</v>
      </c>
      <c r="D1410" s="199"/>
      <c r="E1410" s="199" t="s">
        <v>2941</v>
      </c>
      <c r="F1410" s="200">
        <v>4.8099999999999996</v>
      </c>
      <c r="G1410" s="201">
        <f t="shared" si="84"/>
        <v>-5296.7199999999866</v>
      </c>
      <c r="H1410" s="204">
        <f t="shared" si="85"/>
        <v>0</v>
      </c>
      <c r="I1410" s="204">
        <f t="shared" si="86"/>
        <v>5303.5</v>
      </c>
      <c r="J1410" s="205">
        <f t="shared" si="87"/>
        <v>-5296.7199999999866</v>
      </c>
    </row>
    <row r="1411" spans="2:10" ht="12.75" customHeight="1" x14ac:dyDescent="0.25">
      <c r="B1411" s="198">
        <v>1398</v>
      </c>
      <c r="C1411" s="199" t="s">
        <v>2942</v>
      </c>
      <c r="D1411" s="199"/>
      <c r="E1411" s="199" t="s">
        <v>2943</v>
      </c>
      <c r="F1411" s="200">
        <v>2.08</v>
      </c>
      <c r="G1411" s="201">
        <f t="shared" si="84"/>
        <v>-5294.6399999999867</v>
      </c>
      <c r="H1411" s="204">
        <f t="shared" si="85"/>
        <v>0</v>
      </c>
      <c r="I1411" s="204">
        <f t="shared" si="86"/>
        <v>5303.5</v>
      </c>
      <c r="J1411" s="205">
        <f t="shared" si="87"/>
        <v>-5294.6399999999867</v>
      </c>
    </row>
    <row r="1412" spans="2:10" ht="12.75" customHeight="1" x14ac:dyDescent="0.25">
      <c r="B1412" s="198">
        <v>1399</v>
      </c>
      <c r="C1412" s="199" t="s">
        <v>2944</v>
      </c>
      <c r="D1412" s="199"/>
      <c r="E1412" s="199" t="s">
        <v>2945</v>
      </c>
      <c r="F1412" s="200">
        <v>4.2300000000000004</v>
      </c>
      <c r="G1412" s="201">
        <f t="shared" si="84"/>
        <v>-5290.4099999999871</v>
      </c>
      <c r="H1412" s="204">
        <f t="shared" si="85"/>
        <v>0</v>
      </c>
      <c r="I1412" s="204">
        <f t="shared" si="86"/>
        <v>5303.5</v>
      </c>
      <c r="J1412" s="205">
        <f t="shared" si="87"/>
        <v>-5290.4099999999871</v>
      </c>
    </row>
    <row r="1413" spans="2:10" ht="12.75" customHeight="1" x14ac:dyDescent="0.25">
      <c r="B1413" s="198">
        <v>1400</v>
      </c>
      <c r="C1413" s="199" t="s">
        <v>2946</v>
      </c>
      <c r="D1413" s="199"/>
      <c r="E1413" s="199" t="s">
        <v>2947</v>
      </c>
      <c r="F1413" s="200">
        <v>18.71</v>
      </c>
      <c r="G1413" s="201">
        <f t="shared" si="84"/>
        <v>-5271.6999999999871</v>
      </c>
      <c r="H1413" s="204">
        <f t="shared" si="85"/>
        <v>0</v>
      </c>
      <c r="I1413" s="204">
        <f t="shared" si="86"/>
        <v>5303.5</v>
      </c>
      <c r="J1413" s="205">
        <f t="shared" si="87"/>
        <v>-5271.6999999999871</v>
      </c>
    </row>
    <row r="1414" spans="2:10" ht="12.75" customHeight="1" x14ac:dyDescent="0.25">
      <c r="B1414" s="198">
        <v>1401</v>
      </c>
      <c r="C1414" s="199" t="s">
        <v>2948</v>
      </c>
      <c r="D1414" s="199"/>
      <c r="E1414" s="199" t="s">
        <v>2949</v>
      </c>
      <c r="F1414" s="200">
        <v>1.75</v>
      </c>
      <c r="G1414" s="201">
        <f t="shared" si="84"/>
        <v>-5269.9499999999871</v>
      </c>
      <c r="H1414" s="204">
        <f t="shared" si="85"/>
        <v>0</v>
      </c>
      <c r="I1414" s="204">
        <f t="shared" si="86"/>
        <v>5303.5</v>
      </c>
      <c r="J1414" s="205">
        <f t="shared" si="87"/>
        <v>-5269.9499999999871</v>
      </c>
    </row>
    <row r="1415" spans="2:10" ht="12.75" customHeight="1" x14ac:dyDescent="0.25">
      <c r="B1415" s="198">
        <v>1402</v>
      </c>
      <c r="C1415" s="199" t="s">
        <v>2950</v>
      </c>
      <c r="D1415" s="199"/>
      <c r="E1415" s="199" t="s">
        <v>2951</v>
      </c>
      <c r="F1415" s="200">
        <v>28.72</v>
      </c>
      <c r="G1415" s="201">
        <f t="shared" si="84"/>
        <v>-5241.2299999999868</v>
      </c>
      <c r="H1415" s="204">
        <f t="shared" si="85"/>
        <v>0</v>
      </c>
      <c r="I1415" s="204">
        <f t="shared" si="86"/>
        <v>5303.5</v>
      </c>
      <c r="J1415" s="205">
        <f t="shared" si="87"/>
        <v>-5241.2299999999868</v>
      </c>
    </row>
    <row r="1416" spans="2:10" ht="12.75" customHeight="1" x14ac:dyDescent="0.25">
      <c r="B1416" s="198">
        <v>1403</v>
      </c>
      <c r="C1416" s="199" t="s">
        <v>2952</v>
      </c>
      <c r="D1416" s="199"/>
      <c r="E1416" s="199" t="s">
        <v>2953</v>
      </c>
      <c r="F1416" s="200">
        <v>82.43</v>
      </c>
      <c r="G1416" s="201">
        <f t="shared" si="84"/>
        <v>-5158.7999999999865</v>
      </c>
      <c r="H1416" s="204">
        <f t="shared" si="85"/>
        <v>0</v>
      </c>
      <c r="I1416" s="204">
        <f t="shared" si="86"/>
        <v>5303.5</v>
      </c>
      <c r="J1416" s="205">
        <f t="shared" si="87"/>
        <v>-5158.7999999999865</v>
      </c>
    </row>
    <row r="1417" spans="2:10" ht="12.75" customHeight="1" x14ac:dyDescent="0.25">
      <c r="B1417" s="198">
        <v>1404</v>
      </c>
      <c r="C1417" s="199" t="s">
        <v>2954</v>
      </c>
      <c r="D1417" s="199"/>
      <c r="E1417" s="199" t="s">
        <v>2955</v>
      </c>
      <c r="F1417" s="200">
        <v>51.6</v>
      </c>
      <c r="G1417" s="201">
        <f t="shared" si="84"/>
        <v>-5107.1999999999862</v>
      </c>
      <c r="H1417" s="204">
        <f t="shared" si="85"/>
        <v>0</v>
      </c>
      <c r="I1417" s="204">
        <f t="shared" si="86"/>
        <v>5303.5</v>
      </c>
      <c r="J1417" s="205">
        <f t="shared" si="87"/>
        <v>-5107.1999999999862</v>
      </c>
    </row>
    <row r="1418" spans="2:10" ht="12.75" customHeight="1" x14ac:dyDescent="0.25">
      <c r="B1418" s="198">
        <v>1405</v>
      </c>
      <c r="C1418" s="199" t="s">
        <v>2956</v>
      </c>
      <c r="D1418" s="199"/>
      <c r="E1418" s="199" t="s">
        <v>2957</v>
      </c>
      <c r="F1418" s="200">
        <v>26.88</v>
      </c>
      <c r="G1418" s="201">
        <f t="shared" si="84"/>
        <v>-5080.3199999999861</v>
      </c>
      <c r="H1418" s="204">
        <f t="shared" si="85"/>
        <v>0</v>
      </c>
      <c r="I1418" s="204">
        <f t="shared" si="86"/>
        <v>5303.5</v>
      </c>
      <c r="J1418" s="205">
        <f t="shared" si="87"/>
        <v>-5080.3199999999861</v>
      </c>
    </row>
    <row r="1419" spans="2:10" ht="12.75" customHeight="1" x14ac:dyDescent="0.25">
      <c r="B1419" s="198">
        <v>1406</v>
      </c>
      <c r="C1419" s="199" t="s">
        <v>2958</v>
      </c>
      <c r="D1419" s="199"/>
      <c r="E1419" s="199" t="s">
        <v>2959</v>
      </c>
      <c r="F1419" s="200">
        <v>5.04</v>
      </c>
      <c r="G1419" s="201">
        <f t="shared" si="84"/>
        <v>-5075.2799999999861</v>
      </c>
      <c r="H1419" s="204">
        <f t="shared" si="85"/>
        <v>0</v>
      </c>
      <c r="I1419" s="204">
        <f t="shared" si="86"/>
        <v>5303.5</v>
      </c>
      <c r="J1419" s="205">
        <f t="shared" si="87"/>
        <v>-5075.2799999999861</v>
      </c>
    </row>
    <row r="1420" spans="2:10" ht="12.75" customHeight="1" x14ac:dyDescent="0.25">
      <c r="B1420" s="198">
        <v>1407</v>
      </c>
      <c r="C1420" s="199" t="s">
        <v>2960</v>
      </c>
      <c r="D1420" s="199"/>
      <c r="E1420" s="199" t="s">
        <v>2961</v>
      </c>
      <c r="F1420" s="200">
        <v>5.04</v>
      </c>
      <c r="G1420" s="201">
        <f t="shared" si="84"/>
        <v>-5070.2399999999861</v>
      </c>
      <c r="H1420" s="204">
        <f t="shared" si="85"/>
        <v>0</v>
      </c>
      <c r="I1420" s="204">
        <f t="shared" si="86"/>
        <v>5303.5</v>
      </c>
      <c r="J1420" s="205">
        <f t="shared" si="87"/>
        <v>-5070.2399999999861</v>
      </c>
    </row>
    <row r="1421" spans="2:10" ht="12.75" customHeight="1" x14ac:dyDescent="0.25">
      <c r="B1421" s="198">
        <v>1408</v>
      </c>
      <c r="C1421" s="199" t="s">
        <v>2962</v>
      </c>
      <c r="D1421" s="199"/>
      <c r="E1421" s="199" t="s">
        <v>2963</v>
      </c>
      <c r="F1421" s="200">
        <v>13.95</v>
      </c>
      <c r="G1421" s="201">
        <f t="shared" si="84"/>
        <v>-5056.2899999999863</v>
      </c>
      <c r="H1421" s="204">
        <f t="shared" si="85"/>
        <v>0</v>
      </c>
      <c r="I1421" s="204">
        <f t="shared" si="86"/>
        <v>5303.5</v>
      </c>
      <c r="J1421" s="205">
        <f t="shared" si="87"/>
        <v>-5056.2899999999863</v>
      </c>
    </row>
    <row r="1422" spans="2:10" ht="12.75" customHeight="1" x14ac:dyDescent="0.25">
      <c r="B1422" s="198">
        <v>1409</v>
      </c>
      <c r="C1422" s="199" t="s">
        <v>2964</v>
      </c>
      <c r="D1422" s="199"/>
      <c r="E1422" s="199" t="s">
        <v>2965</v>
      </c>
      <c r="F1422" s="200">
        <v>5.04</v>
      </c>
      <c r="G1422" s="201">
        <f t="shared" ref="G1422:G1485" si="88">F1422+J1421</f>
        <v>-5051.2499999999864</v>
      </c>
      <c r="H1422" s="204">
        <f t="shared" ref="H1422:H1485" si="89">IF(G1422&gt;0,ROUND(G1422/I1422+0.5,0),0)</f>
        <v>0</v>
      </c>
      <c r="I1422" s="204">
        <f t="shared" ref="I1422:I1485" si="90">$C$10</f>
        <v>5303.5</v>
      </c>
      <c r="J1422" s="205">
        <f t="shared" ref="J1422:J1485" si="91">G1422-(H1422*I1422)</f>
        <v>-5051.2499999999864</v>
      </c>
    </row>
    <row r="1423" spans="2:10" ht="12.75" customHeight="1" x14ac:dyDescent="0.25">
      <c r="B1423" s="198">
        <v>1410</v>
      </c>
      <c r="C1423" s="199" t="s">
        <v>2966</v>
      </c>
      <c r="D1423" s="199"/>
      <c r="E1423" s="199" t="s">
        <v>2967</v>
      </c>
      <c r="F1423" s="200">
        <v>8.6</v>
      </c>
      <c r="G1423" s="201">
        <f t="shared" si="88"/>
        <v>-5042.649999999986</v>
      </c>
      <c r="H1423" s="204">
        <f t="shared" si="89"/>
        <v>0</v>
      </c>
      <c r="I1423" s="204">
        <f t="shared" si="90"/>
        <v>5303.5</v>
      </c>
      <c r="J1423" s="205">
        <f t="shared" si="91"/>
        <v>-5042.649999999986</v>
      </c>
    </row>
    <row r="1424" spans="2:10" ht="12.75" customHeight="1" x14ac:dyDescent="0.25">
      <c r="B1424" s="198">
        <v>1411</v>
      </c>
      <c r="C1424" s="199" t="s">
        <v>2968</v>
      </c>
      <c r="D1424" s="199"/>
      <c r="E1424" s="199" t="s">
        <v>2969</v>
      </c>
      <c r="F1424" s="200">
        <v>11.44</v>
      </c>
      <c r="G1424" s="201">
        <f t="shared" si="88"/>
        <v>-5031.2099999999864</v>
      </c>
      <c r="H1424" s="204">
        <f t="shared" si="89"/>
        <v>0</v>
      </c>
      <c r="I1424" s="204">
        <f t="shared" si="90"/>
        <v>5303.5</v>
      </c>
      <c r="J1424" s="205">
        <f t="shared" si="91"/>
        <v>-5031.2099999999864</v>
      </c>
    </row>
    <row r="1425" spans="2:10" ht="12.75" customHeight="1" x14ac:dyDescent="0.25">
      <c r="B1425" s="198">
        <v>1412</v>
      </c>
      <c r="C1425" s="199" t="s">
        <v>2970</v>
      </c>
      <c r="D1425" s="199"/>
      <c r="E1425" s="199" t="s">
        <v>2971</v>
      </c>
      <c r="F1425" s="200">
        <v>18.5</v>
      </c>
      <c r="G1425" s="201">
        <f t="shared" si="88"/>
        <v>-5012.7099999999864</v>
      </c>
      <c r="H1425" s="204">
        <f t="shared" si="89"/>
        <v>0</v>
      </c>
      <c r="I1425" s="204">
        <f t="shared" si="90"/>
        <v>5303.5</v>
      </c>
      <c r="J1425" s="205">
        <f t="shared" si="91"/>
        <v>-5012.7099999999864</v>
      </c>
    </row>
    <row r="1426" spans="2:10" ht="12.75" customHeight="1" x14ac:dyDescent="0.25">
      <c r="B1426" s="198">
        <v>1413</v>
      </c>
      <c r="C1426" s="199" t="s">
        <v>2972</v>
      </c>
      <c r="D1426" s="199"/>
      <c r="E1426" s="199" t="s">
        <v>2973</v>
      </c>
      <c r="F1426" s="200">
        <v>4.1399999999999997</v>
      </c>
      <c r="G1426" s="201">
        <f t="shared" si="88"/>
        <v>-5008.5699999999861</v>
      </c>
      <c r="H1426" s="204">
        <f t="shared" si="89"/>
        <v>0</v>
      </c>
      <c r="I1426" s="204">
        <f t="shared" si="90"/>
        <v>5303.5</v>
      </c>
      <c r="J1426" s="205">
        <f t="shared" si="91"/>
        <v>-5008.5699999999861</v>
      </c>
    </row>
    <row r="1427" spans="2:10" ht="12.75" customHeight="1" x14ac:dyDescent="0.25">
      <c r="B1427" s="198">
        <v>1414</v>
      </c>
      <c r="C1427" s="199" t="s">
        <v>2974</v>
      </c>
      <c r="D1427" s="199"/>
      <c r="E1427" s="199" t="s">
        <v>2975</v>
      </c>
      <c r="F1427" s="200">
        <v>13.69</v>
      </c>
      <c r="G1427" s="201">
        <f t="shared" si="88"/>
        <v>-4994.8799999999865</v>
      </c>
      <c r="H1427" s="204">
        <f t="shared" si="89"/>
        <v>0</v>
      </c>
      <c r="I1427" s="204">
        <f t="shared" si="90"/>
        <v>5303.5</v>
      </c>
      <c r="J1427" s="205">
        <f t="shared" si="91"/>
        <v>-4994.8799999999865</v>
      </c>
    </row>
    <row r="1428" spans="2:10" ht="12.75" customHeight="1" x14ac:dyDescent="0.25">
      <c r="B1428" s="198">
        <v>1415</v>
      </c>
      <c r="C1428" s="199" t="s">
        <v>2976</v>
      </c>
      <c r="D1428" s="199"/>
      <c r="E1428" s="199" t="s">
        <v>2977</v>
      </c>
      <c r="F1428" s="200">
        <v>58.51</v>
      </c>
      <c r="G1428" s="201">
        <f t="shared" si="88"/>
        <v>-4936.3699999999862</v>
      </c>
      <c r="H1428" s="204">
        <f t="shared" si="89"/>
        <v>0</v>
      </c>
      <c r="I1428" s="204">
        <f t="shared" si="90"/>
        <v>5303.5</v>
      </c>
      <c r="J1428" s="205">
        <f t="shared" si="91"/>
        <v>-4936.3699999999862</v>
      </c>
    </row>
    <row r="1429" spans="2:10" ht="12.75" customHeight="1" x14ac:dyDescent="0.25">
      <c r="B1429" s="198">
        <v>1416</v>
      </c>
      <c r="C1429" s="199" t="s">
        <v>2978</v>
      </c>
      <c r="D1429" s="199"/>
      <c r="E1429" s="199" t="s">
        <v>2979</v>
      </c>
      <c r="F1429" s="200">
        <v>64.56</v>
      </c>
      <c r="G1429" s="201">
        <f t="shared" si="88"/>
        <v>-4871.8099999999858</v>
      </c>
      <c r="H1429" s="204">
        <f t="shared" si="89"/>
        <v>0</v>
      </c>
      <c r="I1429" s="204">
        <f t="shared" si="90"/>
        <v>5303.5</v>
      </c>
      <c r="J1429" s="205">
        <f t="shared" si="91"/>
        <v>-4871.8099999999858</v>
      </c>
    </row>
    <row r="1430" spans="2:10" ht="12.75" customHeight="1" x14ac:dyDescent="0.25">
      <c r="B1430" s="198">
        <v>1417</v>
      </c>
      <c r="C1430" s="199" t="s">
        <v>2980</v>
      </c>
      <c r="D1430" s="199"/>
      <c r="E1430" s="199" t="s">
        <v>2981</v>
      </c>
      <c r="F1430" s="200">
        <v>38.33</v>
      </c>
      <c r="G1430" s="201">
        <f t="shared" si="88"/>
        <v>-4833.4799999999859</v>
      </c>
      <c r="H1430" s="204">
        <f t="shared" si="89"/>
        <v>0</v>
      </c>
      <c r="I1430" s="204">
        <f t="shared" si="90"/>
        <v>5303.5</v>
      </c>
      <c r="J1430" s="205">
        <f t="shared" si="91"/>
        <v>-4833.4799999999859</v>
      </c>
    </row>
    <row r="1431" spans="2:10" ht="12.75" customHeight="1" x14ac:dyDescent="0.25">
      <c r="B1431" s="198">
        <v>1418</v>
      </c>
      <c r="C1431" s="199" t="s">
        <v>2982</v>
      </c>
      <c r="D1431" s="199"/>
      <c r="E1431" s="199" t="s">
        <v>2983</v>
      </c>
      <c r="F1431" s="200">
        <v>58.54</v>
      </c>
      <c r="G1431" s="201">
        <f t="shared" si="88"/>
        <v>-4774.939999999986</v>
      </c>
      <c r="H1431" s="204">
        <f t="shared" si="89"/>
        <v>0</v>
      </c>
      <c r="I1431" s="204">
        <f t="shared" si="90"/>
        <v>5303.5</v>
      </c>
      <c r="J1431" s="205">
        <f t="shared" si="91"/>
        <v>-4774.939999999986</v>
      </c>
    </row>
    <row r="1432" spans="2:10" ht="12.75" customHeight="1" x14ac:dyDescent="0.25">
      <c r="B1432" s="198">
        <v>1419</v>
      </c>
      <c r="C1432" s="199" t="s">
        <v>2984</v>
      </c>
      <c r="D1432" s="199"/>
      <c r="E1432" s="199" t="s">
        <v>2985</v>
      </c>
      <c r="F1432" s="200">
        <v>11.91</v>
      </c>
      <c r="G1432" s="201">
        <f t="shared" si="88"/>
        <v>-4763.0299999999861</v>
      </c>
      <c r="H1432" s="204">
        <f t="shared" si="89"/>
        <v>0</v>
      </c>
      <c r="I1432" s="204">
        <f t="shared" si="90"/>
        <v>5303.5</v>
      </c>
      <c r="J1432" s="205">
        <f t="shared" si="91"/>
        <v>-4763.0299999999861</v>
      </c>
    </row>
    <row r="1433" spans="2:10" ht="12.75" customHeight="1" x14ac:dyDescent="0.25">
      <c r="B1433" s="198">
        <v>1420</v>
      </c>
      <c r="C1433" s="199" t="s">
        <v>2986</v>
      </c>
      <c r="D1433" s="199"/>
      <c r="E1433" s="199" t="s">
        <v>2987</v>
      </c>
      <c r="F1433" s="200">
        <v>238.81</v>
      </c>
      <c r="G1433" s="201">
        <f t="shared" si="88"/>
        <v>-4524.2199999999857</v>
      </c>
      <c r="H1433" s="204">
        <f t="shared" si="89"/>
        <v>0</v>
      </c>
      <c r="I1433" s="204">
        <f t="shared" si="90"/>
        <v>5303.5</v>
      </c>
      <c r="J1433" s="205">
        <f t="shared" si="91"/>
        <v>-4524.2199999999857</v>
      </c>
    </row>
    <row r="1434" spans="2:10" ht="12.75" customHeight="1" x14ac:dyDescent="0.25">
      <c r="B1434" s="198">
        <v>1421</v>
      </c>
      <c r="C1434" s="199" t="s">
        <v>2988</v>
      </c>
      <c r="D1434" s="199"/>
      <c r="E1434" s="199" t="s">
        <v>2989</v>
      </c>
      <c r="F1434" s="200">
        <v>19.87</v>
      </c>
      <c r="G1434" s="201">
        <f t="shared" si="88"/>
        <v>-4504.3499999999858</v>
      </c>
      <c r="H1434" s="204">
        <f t="shared" si="89"/>
        <v>0</v>
      </c>
      <c r="I1434" s="204">
        <f t="shared" si="90"/>
        <v>5303.5</v>
      </c>
      <c r="J1434" s="205">
        <f t="shared" si="91"/>
        <v>-4504.3499999999858</v>
      </c>
    </row>
    <row r="1435" spans="2:10" ht="12.75" customHeight="1" x14ac:dyDescent="0.25">
      <c r="B1435" s="198">
        <v>1422</v>
      </c>
      <c r="C1435" s="199" t="s">
        <v>2990</v>
      </c>
      <c r="D1435" s="199"/>
      <c r="E1435" s="199" t="s">
        <v>2991</v>
      </c>
      <c r="F1435" s="200">
        <v>29.95</v>
      </c>
      <c r="G1435" s="201">
        <f t="shared" si="88"/>
        <v>-4474.399999999986</v>
      </c>
      <c r="H1435" s="204">
        <f t="shared" si="89"/>
        <v>0</v>
      </c>
      <c r="I1435" s="204">
        <f t="shared" si="90"/>
        <v>5303.5</v>
      </c>
      <c r="J1435" s="205">
        <f t="shared" si="91"/>
        <v>-4474.399999999986</v>
      </c>
    </row>
    <row r="1436" spans="2:10" ht="12.75" customHeight="1" x14ac:dyDescent="0.25">
      <c r="B1436" s="198">
        <v>1423</v>
      </c>
      <c r="C1436" s="199" t="s">
        <v>2992</v>
      </c>
      <c r="D1436" s="199"/>
      <c r="E1436" s="199" t="s">
        <v>2993</v>
      </c>
      <c r="F1436" s="200">
        <v>12.97</v>
      </c>
      <c r="G1436" s="201">
        <f t="shared" si="88"/>
        <v>-4461.4299999999857</v>
      </c>
      <c r="H1436" s="204">
        <f t="shared" si="89"/>
        <v>0</v>
      </c>
      <c r="I1436" s="204">
        <f t="shared" si="90"/>
        <v>5303.5</v>
      </c>
      <c r="J1436" s="205">
        <f t="shared" si="91"/>
        <v>-4461.4299999999857</v>
      </c>
    </row>
    <row r="1437" spans="2:10" ht="12.75" customHeight="1" x14ac:dyDescent="0.25">
      <c r="B1437" s="198">
        <v>1424</v>
      </c>
      <c r="C1437" s="199" t="s">
        <v>2994</v>
      </c>
      <c r="D1437" s="199"/>
      <c r="E1437" s="199" t="s">
        <v>2995</v>
      </c>
      <c r="F1437" s="200">
        <v>25.9</v>
      </c>
      <c r="G1437" s="201">
        <f t="shared" si="88"/>
        <v>-4435.5299999999861</v>
      </c>
      <c r="H1437" s="204">
        <f t="shared" si="89"/>
        <v>0</v>
      </c>
      <c r="I1437" s="204">
        <f t="shared" si="90"/>
        <v>5303.5</v>
      </c>
      <c r="J1437" s="205">
        <f t="shared" si="91"/>
        <v>-4435.5299999999861</v>
      </c>
    </row>
    <row r="1438" spans="2:10" ht="12.75" customHeight="1" x14ac:dyDescent="0.25">
      <c r="B1438" s="198">
        <v>1425</v>
      </c>
      <c r="C1438" s="199" t="s">
        <v>2996</v>
      </c>
      <c r="D1438" s="199"/>
      <c r="E1438" s="199" t="s">
        <v>2997</v>
      </c>
      <c r="F1438" s="200">
        <v>5.04</v>
      </c>
      <c r="G1438" s="201">
        <f t="shared" si="88"/>
        <v>-4430.4899999999861</v>
      </c>
      <c r="H1438" s="204">
        <f t="shared" si="89"/>
        <v>0</v>
      </c>
      <c r="I1438" s="204">
        <f t="shared" si="90"/>
        <v>5303.5</v>
      </c>
      <c r="J1438" s="205">
        <f t="shared" si="91"/>
        <v>-4430.4899999999861</v>
      </c>
    </row>
    <row r="1439" spans="2:10" ht="12.75" customHeight="1" x14ac:dyDescent="0.25">
      <c r="B1439" s="198">
        <v>1426</v>
      </c>
      <c r="C1439" s="199" t="s">
        <v>2998</v>
      </c>
      <c r="D1439" s="199"/>
      <c r="E1439" s="199" t="s">
        <v>2999</v>
      </c>
      <c r="F1439" s="200">
        <v>5.04</v>
      </c>
      <c r="G1439" s="201">
        <f t="shared" si="88"/>
        <v>-4425.4499999999862</v>
      </c>
      <c r="H1439" s="204">
        <f t="shared" si="89"/>
        <v>0</v>
      </c>
      <c r="I1439" s="204">
        <f t="shared" si="90"/>
        <v>5303.5</v>
      </c>
      <c r="J1439" s="205">
        <f t="shared" si="91"/>
        <v>-4425.4499999999862</v>
      </c>
    </row>
    <row r="1440" spans="2:10" ht="12.75" customHeight="1" x14ac:dyDescent="0.25">
      <c r="B1440" s="198">
        <v>1427</v>
      </c>
      <c r="C1440" s="199" t="s">
        <v>3000</v>
      </c>
      <c r="D1440" s="199"/>
      <c r="E1440" s="199" t="s">
        <v>3001</v>
      </c>
      <c r="F1440" s="200">
        <v>19.350000000000001</v>
      </c>
      <c r="G1440" s="201">
        <f t="shared" si="88"/>
        <v>-4406.0999999999858</v>
      </c>
      <c r="H1440" s="204">
        <f t="shared" si="89"/>
        <v>0</v>
      </c>
      <c r="I1440" s="204">
        <f t="shared" si="90"/>
        <v>5303.5</v>
      </c>
      <c r="J1440" s="205">
        <f t="shared" si="91"/>
        <v>-4406.0999999999858</v>
      </c>
    </row>
    <row r="1441" spans="2:10" ht="12.75" customHeight="1" x14ac:dyDescent="0.25">
      <c r="B1441" s="198">
        <v>1428</v>
      </c>
      <c r="C1441" s="199" t="s">
        <v>3002</v>
      </c>
      <c r="D1441" s="199"/>
      <c r="E1441" s="199" t="s">
        <v>3003</v>
      </c>
      <c r="F1441" s="200">
        <v>1.68</v>
      </c>
      <c r="G1441" s="201">
        <f t="shared" si="88"/>
        <v>-4404.4199999999855</v>
      </c>
      <c r="H1441" s="204">
        <f t="shared" si="89"/>
        <v>0</v>
      </c>
      <c r="I1441" s="204">
        <f t="shared" si="90"/>
        <v>5303.5</v>
      </c>
      <c r="J1441" s="205">
        <f t="shared" si="91"/>
        <v>-4404.4199999999855</v>
      </c>
    </row>
    <row r="1442" spans="2:10" ht="12.75" customHeight="1" x14ac:dyDescent="0.25">
      <c r="B1442" s="198">
        <v>1429</v>
      </c>
      <c r="C1442" s="199" t="s">
        <v>3004</v>
      </c>
      <c r="D1442" s="199"/>
      <c r="E1442" s="199" t="s">
        <v>3005</v>
      </c>
      <c r="F1442" s="200">
        <v>11.13</v>
      </c>
      <c r="G1442" s="201">
        <f t="shared" si="88"/>
        <v>-4393.2899999999854</v>
      </c>
      <c r="H1442" s="204">
        <f t="shared" si="89"/>
        <v>0</v>
      </c>
      <c r="I1442" s="204">
        <f t="shared" si="90"/>
        <v>5303.5</v>
      </c>
      <c r="J1442" s="205">
        <f t="shared" si="91"/>
        <v>-4393.2899999999854</v>
      </c>
    </row>
    <row r="1443" spans="2:10" ht="12.75" customHeight="1" x14ac:dyDescent="0.25">
      <c r="B1443" s="198">
        <v>1430</v>
      </c>
      <c r="C1443" s="199" t="s">
        <v>3006</v>
      </c>
      <c r="D1443" s="199"/>
      <c r="E1443" s="199" t="s">
        <v>3007</v>
      </c>
      <c r="F1443" s="200">
        <v>14.11</v>
      </c>
      <c r="G1443" s="201">
        <f t="shared" si="88"/>
        <v>-4379.1799999999857</v>
      </c>
      <c r="H1443" s="204">
        <f t="shared" si="89"/>
        <v>0</v>
      </c>
      <c r="I1443" s="204">
        <f t="shared" si="90"/>
        <v>5303.5</v>
      </c>
      <c r="J1443" s="205">
        <f t="shared" si="91"/>
        <v>-4379.1799999999857</v>
      </c>
    </row>
    <row r="1444" spans="2:10" ht="12.75" customHeight="1" x14ac:dyDescent="0.25">
      <c r="B1444" s="198">
        <v>1431</v>
      </c>
      <c r="C1444" s="199" t="s">
        <v>3008</v>
      </c>
      <c r="D1444" s="199"/>
      <c r="E1444" s="199" t="s">
        <v>3009</v>
      </c>
      <c r="F1444" s="200">
        <v>7.22</v>
      </c>
      <c r="G1444" s="201">
        <f t="shared" si="88"/>
        <v>-4371.9599999999855</v>
      </c>
      <c r="H1444" s="204">
        <f t="shared" si="89"/>
        <v>0</v>
      </c>
      <c r="I1444" s="204">
        <f t="shared" si="90"/>
        <v>5303.5</v>
      </c>
      <c r="J1444" s="205">
        <f t="shared" si="91"/>
        <v>-4371.9599999999855</v>
      </c>
    </row>
    <row r="1445" spans="2:10" ht="12.75" customHeight="1" x14ac:dyDescent="0.25">
      <c r="B1445" s="198">
        <v>1432</v>
      </c>
      <c r="C1445" s="199" t="s">
        <v>3010</v>
      </c>
      <c r="D1445" s="199"/>
      <c r="E1445" s="199" t="s">
        <v>3011</v>
      </c>
      <c r="F1445" s="200">
        <v>11.41</v>
      </c>
      <c r="G1445" s="201">
        <f t="shared" si="88"/>
        <v>-4360.5499999999856</v>
      </c>
      <c r="H1445" s="204">
        <f t="shared" si="89"/>
        <v>0</v>
      </c>
      <c r="I1445" s="204">
        <f t="shared" si="90"/>
        <v>5303.5</v>
      </c>
      <c r="J1445" s="205">
        <f t="shared" si="91"/>
        <v>-4360.5499999999856</v>
      </c>
    </row>
    <row r="1446" spans="2:10" ht="12.75" customHeight="1" x14ac:dyDescent="0.25">
      <c r="B1446" s="198">
        <v>1433</v>
      </c>
      <c r="C1446" s="199" t="s">
        <v>3012</v>
      </c>
      <c r="D1446" s="199"/>
      <c r="E1446" s="199" t="s">
        <v>3013</v>
      </c>
      <c r="F1446" s="200">
        <v>3.02</v>
      </c>
      <c r="G1446" s="201">
        <f t="shared" si="88"/>
        <v>-4357.5299999999852</v>
      </c>
      <c r="H1446" s="204">
        <f t="shared" si="89"/>
        <v>0</v>
      </c>
      <c r="I1446" s="204">
        <f t="shared" si="90"/>
        <v>5303.5</v>
      </c>
      <c r="J1446" s="205">
        <f t="shared" si="91"/>
        <v>-4357.5299999999852</v>
      </c>
    </row>
    <row r="1447" spans="2:10" ht="12.75" customHeight="1" x14ac:dyDescent="0.25">
      <c r="B1447" s="198">
        <v>1434</v>
      </c>
      <c r="C1447" s="199" t="s">
        <v>3014</v>
      </c>
      <c r="D1447" s="199"/>
      <c r="E1447" s="199" t="s">
        <v>3015</v>
      </c>
      <c r="F1447" s="200">
        <v>5.04</v>
      </c>
      <c r="G1447" s="201">
        <f t="shared" si="88"/>
        <v>-4352.4899999999852</v>
      </c>
      <c r="H1447" s="204">
        <f t="shared" si="89"/>
        <v>0</v>
      </c>
      <c r="I1447" s="204">
        <f t="shared" si="90"/>
        <v>5303.5</v>
      </c>
      <c r="J1447" s="205">
        <f t="shared" si="91"/>
        <v>-4352.4899999999852</v>
      </c>
    </row>
    <row r="1448" spans="2:10" ht="12.75" customHeight="1" x14ac:dyDescent="0.25">
      <c r="B1448" s="198">
        <v>1435</v>
      </c>
      <c r="C1448" s="199" t="s">
        <v>3016</v>
      </c>
      <c r="D1448" s="199"/>
      <c r="E1448" s="199" t="s">
        <v>3017</v>
      </c>
      <c r="F1448" s="200">
        <v>150.22999999999999</v>
      </c>
      <c r="G1448" s="201">
        <f t="shared" si="88"/>
        <v>-4202.2599999999857</v>
      </c>
      <c r="H1448" s="204">
        <f t="shared" si="89"/>
        <v>0</v>
      </c>
      <c r="I1448" s="204">
        <f t="shared" si="90"/>
        <v>5303.5</v>
      </c>
      <c r="J1448" s="205">
        <f t="shared" si="91"/>
        <v>-4202.2599999999857</v>
      </c>
    </row>
    <row r="1449" spans="2:10" ht="12.75" customHeight="1" x14ac:dyDescent="0.25">
      <c r="B1449" s="198">
        <v>1436</v>
      </c>
      <c r="C1449" s="199" t="s">
        <v>3018</v>
      </c>
      <c r="D1449" s="199"/>
      <c r="E1449" s="199" t="s">
        <v>3019</v>
      </c>
      <c r="F1449" s="200">
        <v>5.99</v>
      </c>
      <c r="G1449" s="201">
        <f t="shared" si="88"/>
        <v>-4196.2699999999859</v>
      </c>
      <c r="H1449" s="204">
        <f t="shared" si="89"/>
        <v>0</v>
      </c>
      <c r="I1449" s="204">
        <f t="shared" si="90"/>
        <v>5303.5</v>
      </c>
      <c r="J1449" s="205">
        <f t="shared" si="91"/>
        <v>-4196.2699999999859</v>
      </c>
    </row>
    <row r="1450" spans="2:10" ht="12.75" customHeight="1" x14ac:dyDescent="0.25">
      <c r="B1450" s="198">
        <v>1437</v>
      </c>
      <c r="C1450" s="199" t="s">
        <v>3020</v>
      </c>
      <c r="D1450" s="199"/>
      <c r="E1450" s="199" t="s">
        <v>3021</v>
      </c>
      <c r="F1450" s="200">
        <v>4.5199999999999996</v>
      </c>
      <c r="G1450" s="201">
        <f t="shared" si="88"/>
        <v>-4191.7499999999854</v>
      </c>
      <c r="H1450" s="204">
        <f t="shared" si="89"/>
        <v>0</v>
      </c>
      <c r="I1450" s="204">
        <f t="shared" si="90"/>
        <v>5303.5</v>
      </c>
      <c r="J1450" s="205">
        <f t="shared" si="91"/>
        <v>-4191.7499999999854</v>
      </c>
    </row>
    <row r="1451" spans="2:10" ht="12.75" customHeight="1" x14ac:dyDescent="0.25">
      <c r="B1451" s="198">
        <v>1438</v>
      </c>
      <c r="C1451" s="199" t="s">
        <v>3022</v>
      </c>
      <c r="D1451" s="199"/>
      <c r="E1451" s="199" t="s">
        <v>3023</v>
      </c>
      <c r="F1451" s="200">
        <v>27.89</v>
      </c>
      <c r="G1451" s="201">
        <f t="shared" si="88"/>
        <v>-4163.8599999999851</v>
      </c>
      <c r="H1451" s="204">
        <f t="shared" si="89"/>
        <v>0</v>
      </c>
      <c r="I1451" s="204">
        <f t="shared" si="90"/>
        <v>5303.5</v>
      </c>
      <c r="J1451" s="205">
        <f t="shared" si="91"/>
        <v>-4163.8599999999851</v>
      </c>
    </row>
    <row r="1452" spans="2:10" ht="12.75" customHeight="1" x14ac:dyDescent="0.25">
      <c r="B1452" s="198">
        <v>1439</v>
      </c>
      <c r="C1452" s="199" t="s">
        <v>3024</v>
      </c>
      <c r="D1452" s="199"/>
      <c r="E1452" s="199" t="s">
        <v>3025</v>
      </c>
      <c r="F1452" s="200">
        <v>1.87</v>
      </c>
      <c r="G1452" s="201">
        <f t="shared" si="88"/>
        <v>-4161.9899999999852</v>
      </c>
      <c r="H1452" s="204">
        <f t="shared" si="89"/>
        <v>0</v>
      </c>
      <c r="I1452" s="204">
        <f t="shared" si="90"/>
        <v>5303.5</v>
      </c>
      <c r="J1452" s="205">
        <f t="shared" si="91"/>
        <v>-4161.9899999999852</v>
      </c>
    </row>
    <row r="1453" spans="2:10" ht="12.75" customHeight="1" x14ac:dyDescent="0.25">
      <c r="B1453" s="198">
        <v>1440</v>
      </c>
      <c r="C1453" s="199" t="s">
        <v>3026</v>
      </c>
      <c r="D1453" s="199"/>
      <c r="E1453" s="199" t="s">
        <v>3027</v>
      </c>
      <c r="F1453" s="200">
        <v>29.9</v>
      </c>
      <c r="G1453" s="201">
        <f t="shared" si="88"/>
        <v>-4132.0899999999856</v>
      </c>
      <c r="H1453" s="204">
        <f t="shared" si="89"/>
        <v>0</v>
      </c>
      <c r="I1453" s="204">
        <f t="shared" si="90"/>
        <v>5303.5</v>
      </c>
      <c r="J1453" s="205">
        <f t="shared" si="91"/>
        <v>-4132.0899999999856</v>
      </c>
    </row>
    <row r="1454" spans="2:10" ht="12.75" customHeight="1" x14ac:dyDescent="0.25">
      <c r="B1454" s="198">
        <v>1441</v>
      </c>
      <c r="C1454" s="199" t="s">
        <v>3028</v>
      </c>
      <c r="D1454" s="199"/>
      <c r="E1454" s="199" t="s">
        <v>3029</v>
      </c>
      <c r="F1454" s="200">
        <v>51.73</v>
      </c>
      <c r="G1454" s="201">
        <f t="shared" si="88"/>
        <v>-4080.3599999999856</v>
      </c>
      <c r="H1454" s="204">
        <f t="shared" si="89"/>
        <v>0</v>
      </c>
      <c r="I1454" s="204">
        <f t="shared" si="90"/>
        <v>5303.5</v>
      </c>
      <c r="J1454" s="205">
        <f t="shared" si="91"/>
        <v>-4080.3599999999856</v>
      </c>
    </row>
    <row r="1455" spans="2:10" ht="12.75" customHeight="1" x14ac:dyDescent="0.25">
      <c r="B1455" s="198">
        <v>1442</v>
      </c>
      <c r="C1455" s="199" t="s">
        <v>3030</v>
      </c>
      <c r="D1455" s="199"/>
      <c r="E1455" s="199" t="s">
        <v>3031</v>
      </c>
      <c r="F1455" s="200">
        <v>2.02</v>
      </c>
      <c r="G1455" s="201">
        <f t="shared" si="88"/>
        <v>-4078.3399999999856</v>
      </c>
      <c r="H1455" s="204">
        <f t="shared" si="89"/>
        <v>0</v>
      </c>
      <c r="I1455" s="204">
        <f t="shared" si="90"/>
        <v>5303.5</v>
      </c>
      <c r="J1455" s="205">
        <f t="shared" si="91"/>
        <v>-4078.3399999999856</v>
      </c>
    </row>
    <row r="1456" spans="2:10" ht="12.75" customHeight="1" x14ac:dyDescent="0.25">
      <c r="B1456" s="198">
        <v>1443</v>
      </c>
      <c r="C1456" s="199" t="s">
        <v>3032</v>
      </c>
      <c r="D1456" s="199"/>
      <c r="E1456" s="199" t="s">
        <v>3033</v>
      </c>
      <c r="F1456" s="200">
        <v>5.04</v>
      </c>
      <c r="G1456" s="201">
        <f t="shared" si="88"/>
        <v>-4073.2999999999856</v>
      </c>
      <c r="H1456" s="204">
        <f t="shared" si="89"/>
        <v>0</v>
      </c>
      <c r="I1456" s="204">
        <f t="shared" si="90"/>
        <v>5303.5</v>
      </c>
      <c r="J1456" s="205">
        <f t="shared" si="91"/>
        <v>-4073.2999999999856</v>
      </c>
    </row>
    <row r="1457" spans="2:10" ht="12.75" customHeight="1" x14ac:dyDescent="0.25">
      <c r="B1457" s="198">
        <v>1444</v>
      </c>
      <c r="C1457" s="199" t="s">
        <v>3034</v>
      </c>
      <c r="D1457" s="199"/>
      <c r="E1457" s="199" t="s">
        <v>3035</v>
      </c>
      <c r="F1457" s="200">
        <v>6.49</v>
      </c>
      <c r="G1457" s="201">
        <f t="shared" si="88"/>
        <v>-4066.8099999999858</v>
      </c>
      <c r="H1457" s="204">
        <f t="shared" si="89"/>
        <v>0</v>
      </c>
      <c r="I1457" s="204">
        <f t="shared" si="90"/>
        <v>5303.5</v>
      </c>
      <c r="J1457" s="205">
        <f t="shared" si="91"/>
        <v>-4066.8099999999858</v>
      </c>
    </row>
    <row r="1458" spans="2:10" ht="12.75" customHeight="1" x14ac:dyDescent="0.25">
      <c r="B1458" s="198">
        <v>1445</v>
      </c>
      <c r="C1458" s="199" t="s">
        <v>3036</v>
      </c>
      <c r="D1458" s="199"/>
      <c r="E1458" s="199" t="s">
        <v>3037</v>
      </c>
      <c r="F1458" s="200">
        <v>27.21</v>
      </c>
      <c r="G1458" s="201">
        <f t="shared" si="88"/>
        <v>-4039.5999999999858</v>
      </c>
      <c r="H1458" s="204">
        <f t="shared" si="89"/>
        <v>0</v>
      </c>
      <c r="I1458" s="204">
        <f t="shared" si="90"/>
        <v>5303.5</v>
      </c>
      <c r="J1458" s="205">
        <f t="shared" si="91"/>
        <v>-4039.5999999999858</v>
      </c>
    </row>
    <row r="1459" spans="2:10" ht="12.75" customHeight="1" x14ac:dyDescent="0.25">
      <c r="B1459" s="198">
        <v>1446</v>
      </c>
      <c r="C1459" s="199" t="s">
        <v>3038</v>
      </c>
      <c r="D1459" s="199"/>
      <c r="E1459" s="199" t="s">
        <v>3039</v>
      </c>
      <c r="F1459" s="200">
        <v>5.04</v>
      </c>
      <c r="G1459" s="201">
        <f t="shared" si="88"/>
        <v>-4034.5599999999858</v>
      </c>
      <c r="H1459" s="204">
        <f t="shared" si="89"/>
        <v>0</v>
      </c>
      <c r="I1459" s="204">
        <f t="shared" si="90"/>
        <v>5303.5</v>
      </c>
      <c r="J1459" s="205">
        <f t="shared" si="91"/>
        <v>-4034.5599999999858</v>
      </c>
    </row>
    <row r="1460" spans="2:10" ht="12.75" customHeight="1" x14ac:dyDescent="0.25">
      <c r="B1460" s="198">
        <v>1447</v>
      </c>
      <c r="C1460" s="199" t="s">
        <v>3040</v>
      </c>
      <c r="D1460" s="199"/>
      <c r="E1460" s="199" t="s">
        <v>3041</v>
      </c>
      <c r="F1460" s="200">
        <v>3.07</v>
      </c>
      <c r="G1460" s="201">
        <f t="shared" si="88"/>
        <v>-4031.4899999999857</v>
      </c>
      <c r="H1460" s="204">
        <f t="shared" si="89"/>
        <v>0</v>
      </c>
      <c r="I1460" s="204">
        <f t="shared" si="90"/>
        <v>5303.5</v>
      </c>
      <c r="J1460" s="205">
        <f t="shared" si="91"/>
        <v>-4031.4899999999857</v>
      </c>
    </row>
    <row r="1461" spans="2:10" ht="12.75" customHeight="1" x14ac:dyDescent="0.25">
      <c r="B1461" s="198">
        <v>1448</v>
      </c>
      <c r="C1461" s="199" t="s">
        <v>3042</v>
      </c>
      <c r="D1461" s="199"/>
      <c r="E1461" s="199" t="s">
        <v>3043</v>
      </c>
      <c r="F1461" s="200">
        <v>5.29</v>
      </c>
      <c r="G1461" s="201">
        <f t="shared" si="88"/>
        <v>-4026.1999999999857</v>
      </c>
      <c r="H1461" s="204">
        <f t="shared" si="89"/>
        <v>0</v>
      </c>
      <c r="I1461" s="204">
        <f t="shared" si="90"/>
        <v>5303.5</v>
      </c>
      <c r="J1461" s="205">
        <f t="shared" si="91"/>
        <v>-4026.1999999999857</v>
      </c>
    </row>
    <row r="1462" spans="2:10" ht="12.75" customHeight="1" x14ac:dyDescent="0.25">
      <c r="B1462" s="198">
        <v>1449</v>
      </c>
      <c r="C1462" s="199" t="s">
        <v>3044</v>
      </c>
      <c r="D1462" s="199"/>
      <c r="E1462" s="199" t="s">
        <v>3045</v>
      </c>
      <c r="F1462" s="200">
        <v>25.18</v>
      </c>
      <c r="G1462" s="201">
        <f t="shared" si="88"/>
        <v>-4001.0199999999859</v>
      </c>
      <c r="H1462" s="204">
        <f t="shared" si="89"/>
        <v>0</v>
      </c>
      <c r="I1462" s="204">
        <f t="shared" si="90"/>
        <v>5303.5</v>
      </c>
      <c r="J1462" s="205">
        <f t="shared" si="91"/>
        <v>-4001.0199999999859</v>
      </c>
    </row>
    <row r="1463" spans="2:10" ht="12.75" customHeight="1" x14ac:dyDescent="0.25">
      <c r="B1463" s="198">
        <v>1450</v>
      </c>
      <c r="C1463" s="199" t="s">
        <v>3046</v>
      </c>
      <c r="D1463" s="199"/>
      <c r="E1463" s="199" t="s">
        <v>3047</v>
      </c>
      <c r="F1463" s="200">
        <v>41.87</v>
      </c>
      <c r="G1463" s="201">
        <f t="shared" si="88"/>
        <v>-3959.149999999986</v>
      </c>
      <c r="H1463" s="204">
        <f t="shared" si="89"/>
        <v>0</v>
      </c>
      <c r="I1463" s="204">
        <f t="shared" si="90"/>
        <v>5303.5</v>
      </c>
      <c r="J1463" s="205">
        <f t="shared" si="91"/>
        <v>-3959.149999999986</v>
      </c>
    </row>
    <row r="1464" spans="2:10" ht="12.75" customHeight="1" x14ac:dyDescent="0.25">
      <c r="B1464" s="198">
        <v>1451</v>
      </c>
      <c r="C1464" s="199" t="s">
        <v>3048</v>
      </c>
      <c r="D1464" s="199"/>
      <c r="E1464" s="199" t="s">
        <v>3049</v>
      </c>
      <c r="F1464" s="200">
        <v>5.0199999999999996</v>
      </c>
      <c r="G1464" s="201">
        <f t="shared" si="88"/>
        <v>-3954.129999999986</v>
      </c>
      <c r="H1464" s="204">
        <f t="shared" si="89"/>
        <v>0</v>
      </c>
      <c r="I1464" s="204">
        <f t="shared" si="90"/>
        <v>5303.5</v>
      </c>
      <c r="J1464" s="205">
        <f t="shared" si="91"/>
        <v>-3954.129999999986</v>
      </c>
    </row>
    <row r="1465" spans="2:10" ht="12.75" customHeight="1" x14ac:dyDescent="0.25">
      <c r="B1465" s="198">
        <v>1452</v>
      </c>
      <c r="C1465" s="199" t="s">
        <v>3050</v>
      </c>
      <c r="D1465" s="199"/>
      <c r="E1465" s="199" t="s">
        <v>3051</v>
      </c>
      <c r="F1465" s="200">
        <v>7.25</v>
      </c>
      <c r="G1465" s="201">
        <f t="shared" si="88"/>
        <v>-3946.879999999986</v>
      </c>
      <c r="H1465" s="204">
        <f t="shared" si="89"/>
        <v>0</v>
      </c>
      <c r="I1465" s="204">
        <f t="shared" si="90"/>
        <v>5303.5</v>
      </c>
      <c r="J1465" s="205">
        <f t="shared" si="91"/>
        <v>-3946.879999999986</v>
      </c>
    </row>
    <row r="1466" spans="2:10" ht="12.75" customHeight="1" x14ac:dyDescent="0.25">
      <c r="B1466" s="198">
        <v>1453</v>
      </c>
      <c r="C1466" s="199" t="s">
        <v>3052</v>
      </c>
      <c r="D1466" s="199"/>
      <c r="E1466" s="199" t="s">
        <v>3053</v>
      </c>
      <c r="F1466" s="200">
        <v>3.34</v>
      </c>
      <c r="G1466" s="201">
        <f t="shared" si="88"/>
        <v>-3943.5399999999859</v>
      </c>
      <c r="H1466" s="204">
        <f t="shared" si="89"/>
        <v>0</v>
      </c>
      <c r="I1466" s="204">
        <f t="shared" si="90"/>
        <v>5303.5</v>
      </c>
      <c r="J1466" s="205">
        <f t="shared" si="91"/>
        <v>-3943.5399999999859</v>
      </c>
    </row>
    <row r="1467" spans="2:10" ht="12.75" customHeight="1" x14ac:dyDescent="0.25">
      <c r="B1467" s="198">
        <v>1454</v>
      </c>
      <c r="C1467" s="199" t="s">
        <v>3054</v>
      </c>
      <c r="D1467" s="199"/>
      <c r="E1467" s="199" t="s">
        <v>3055</v>
      </c>
      <c r="F1467" s="200">
        <v>5.04</v>
      </c>
      <c r="G1467" s="201">
        <f t="shared" si="88"/>
        <v>-3938.4999999999859</v>
      </c>
      <c r="H1467" s="204">
        <f t="shared" si="89"/>
        <v>0</v>
      </c>
      <c r="I1467" s="204">
        <f t="shared" si="90"/>
        <v>5303.5</v>
      </c>
      <c r="J1467" s="205">
        <f t="shared" si="91"/>
        <v>-3938.4999999999859</v>
      </c>
    </row>
    <row r="1468" spans="2:10" ht="12.75" customHeight="1" x14ac:dyDescent="0.25">
      <c r="B1468" s="198">
        <v>1455</v>
      </c>
      <c r="C1468" s="199" t="s">
        <v>3056</v>
      </c>
      <c r="D1468" s="199"/>
      <c r="E1468" s="199" t="s">
        <v>3057</v>
      </c>
      <c r="F1468" s="200">
        <v>28.27</v>
      </c>
      <c r="G1468" s="201">
        <f t="shared" si="88"/>
        <v>-3910.2299999999859</v>
      </c>
      <c r="H1468" s="204">
        <f t="shared" si="89"/>
        <v>0</v>
      </c>
      <c r="I1468" s="204">
        <f t="shared" si="90"/>
        <v>5303.5</v>
      </c>
      <c r="J1468" s="205">
        <f t="shared" si="91"/>
        <v>-3910.2299999999859</v>
      </c>
    </row>
    <row r="1469" spans="2:10" ht="12.75" customHeight="1" x14ac:dyDescent="0.25">
      <c r="B1469" s="198">
        <v>1456</v>
      </c>
      <c r="C1469" s="199" t="s">
        <v>3058</v>
      </c>
      <c r="D1469" s="199"/>
      <c r="E1469" s="199" t="s">
        <v>3059</v>
      </c>
      <c r="F1469" s="200">
        <v>14.72</v>
      </c>
      <c r="G1469" s="201">
        <f t="shared" si="88"/>
        <v>-3895.5099999999861</v>
      </c>
      <c r="H1469" s="204">
        <f t="shared" si="89"/>
        <v>0</v>
      </c>
      <c r="I1469" s="204">
        <f t="shared" si="90"/>
        <v>5303.5</v>
      </c>
      <c r="J1469" s="205">
        <f t="shared" si="91"/>
        <v>-3895.5099999999861</v>
      </c>
    </row>
    <row r="1470" spans="2:10" ht="12.75" customHeight="1" x14ac:dyDescent="0.25">
      <c r="B1470" s="198">
        <v>1457</v>
      </c>
      <c r="C1470" s="199" t="s">
        <v>3060</v>
      </c>
      <c r="D1470" s="199"/>
      <c r="E1470" s="199" t="s">
        <v>3061</v>
      </c>
      <c r="F1470" s="200">
        <v>9</v>
      </c>
      <c r="G1470" s="201">
        <f t="shared" si="88"/>
        <v>-3886.5099999999861</v>
      </c>
      <c r="H1470" s="204">
        <f t="shared" si="89"/>
        <v>0</v>
      </c>
      <c r="I1470" s="204">
        <f t="shared" si="90"/>
        <v>5303.5</v>
      </c>
      <c r="J1470" s="205">
        <f t="shared" si="91"/>
        <v>-3886.5099999999861</v>
      </c>
    </row>
    <row r="1471" spans="2:10" ht="12.75" customHeight="1" x14ac:dyDescent="0.25">
      <c r="B1471" s="198">
        <v>1458</v>
      </c>
      <c r="C1471" s="199" t="s">
        <v>3062</v>
      </c>
      <c r="D1471" s="199"/>
      <c r="E1471" s="199" t="s">
        <v>3063</v>
      </c>
      <c r="F1471" s="200">
        <v>18.71</v>
      </c>
      <c r="G1471" s="201">
        <f t="shared" si="88"/>
        <v>-3867.7999999999861</v>
      </c>
      <c r="H1471" s="204">
        <f t="shared" si="89"/>
        <v>0</v>
      </c>
      <c r="I1471" s="204">
        <f t="shared" si="90"/>
        <v>5303.5</v>
      </c>
      <c r="J1471" s="205">
        <f t="shared" si="91"/>
        <v>-3867.7999999999861</v>
      </c>
    </row>
    <row r="1472" spans="2:10" ht="12.75" customHeight="1" x14ac:dyDescent="0.25">
      <c r="B1472" s="198">
        <v>1459</v>
      </c>
      <c r="C1472" s="199" t="s">
        <v>3064</v>
      </c>
      <c r="D1472" s="199"/>
      <c r="E1472" s="199" t="s">
        <v>3065</v>
      </c>
      <c r="F1472" s="200">
        <v>24.73</v>
      </c>
      <c r="G1472" s="201">
        <f t="shared" si="88"/>
        <v>-3843.0699999999861</v>
      </c>
      <c r="H1472" s="204">
        <f t="shared" si="89"/>
        <v>0</v>
      </c>
      <c r="I1472" s="204">
        <f t="shared" si="90"/>
        <v>5303.5</v>
      </c>
      <c r="J1472" s="205">
        <f t="shared" si="91"/>
        <v>-3843.0699999999861</v>
      </c>
    </row>
    <row r="1473" spans="2:10" ht="12.75" customHeight="1" x14ac:dyDescent="0.25">
      <c r="B1473" s="198">
        <v>1460</v>
      </c>
      <c r="C1473" s="199" t="s">
        <v>3066</v>
      </c>
      <c r="D1473" s="199"/>
      <c r="E1473" s="199" t="s">
        <v>3067</v>
      </c>
      <c r="F1473" s="200">
        <v>5.04</v>
      </c>
      <c r="G1473" s="201">
        <f t="shared" si="88"/>
        <v>-3838.0299999999861</v>
      </c>
      <c r="H1473" s="204">
        <f t="shared" si="89"/>
        <v>0</v>
      </c>
      <c r="I1473" s="204">
        <f t="shared" si="90"/>
        <v>5303.5</v>
      </c>
      <c r="J1473" s="205">
        <f t="shared" si="91"/>
        <v>-3838.0299999999861</v>
      </c>
    </row>
    <row r="1474" spans="2:10" ht="12.75" customHeight="1" x14ac:dyDescent="0.25">
      <c r="B1474" s="198">
        <v>1461</v>
      </c>
      <c r="C1474" s="199" t="s">
        <v>3068</v>
      </c>
      <c r="D1474" s="199"/>
      <c r="E1474" s="199" t="s">
        <v>3069</v>
      </c>
      <c r="F1474" s="200">
        <v>10.06</v>
      </c>
      <c r="G1474" s="201">
        <f t="shared" si="88"/>
        <v>-3827.9699999999862</v>
      </c>
      <c r="H1474" s="204">
        <f t="shared" si="89"/>
        <v>0</v>
      </c>
      <c r="I1474" s="204">
        <f t="shared" si="90"/>
        <v>5303.5</v>
      </c>
      <c r="J1474" s="205">
        <f t="shared" si="91"/>
        <v>-3827.9699999999862</v>
      </c>
    </row>
    <row r="1475" spans="2:10" ht="12.75" customHeight="1" x14ac:dyDescent="0.25">
      <c r="B1475" s="198">
        <v>1462</v>
      </c>
      <c r="C1475" s="199" t="s">
        <v>3070</v>
      </c>
      <c r="D1475" s="199"/>
      <c r="E1475" s="199" t="s">
        <v>3071</v>
      </c>
      <c r="F1475" s="200">
        <v>41.15</v>
      </c>
      <c r="G1475" s="201">
        <f t="shared" si="88"/>
        <v>-3786.8199999999861</v>
      </c>
      <c r="H1475" s="204">
        <f t="shared" si="89"/>
        <v>0</v>
      </c>
      <c r="I1475" s="204">
        <f t="shared" si="90"/>
        <v>5303.5</v>
      </c>
      <c r="J1475" s="205">
        <f t="shared" si="91"/>
        <v>-3786.8199999999861</v>
      </c>
    </row>
    <row r="1476" spans="2:10" ht="12.75" customHeight="1" x14ac:dyDescent="0.25">
      <c r="B1476" s="198">
        <v>1463</v>
      </c>
      <c r="C1476" s="199" t="s">
        <v>3072</v>
      </c>
      <c r="D1476" s="199"/>
      <c r="E1476" s="199" t="s">
        <v>3073</v>
      </c>
      <c r="F1476" s="200">
        <v>106.59</v>
      </c>
      <c r="G1476" s="201">
        <f t="shared" si="88"/>
        <v>-3680.2299999999859</v>
      </c>
      <c r="H1476" s="204">
        <f t="shared" si="89"/>
        <v>0</v>
      </c>
      <c r="I1476" s="204">
        <f t="shared" si="90"/>
        <v>5303.5</v>
      </c>
      <c r="J1476" s="205">
        <f t="shared" si="91"/>
        <v>-3680.2299999999859</v>
      </c>
    </row>
    <row r="1477" spans="2:10" ht="12.75" customHeight="1" x14ac:dyDescent="0.25">
      <c r="B1477" s="198">
        <v>1464</v>
      </c>
      <c r="C1477" s="199" t="s">
        <v>3074</v>
      </c>
      <c r="D1477" s="199"/>
      <c r="E1477" s="199" t="s">
        <v>3075</v>
      </c>
      <c r="F1477" s="200">
        <v>31.13</v>
      </c>
      <c r="G1477" s="201">
        <f t="shared" si="88"/>
        <v>-3649.0999999999858</v>
      </c>
      <c r="H1477" s="204">
        <f t="shared" si="89"/>
        <v>0</v>
      </c>
      <c r="I1477" s="204">
        <f t="shared" si="90"/>
        <v>5303.5</v>
      </c>
      <c r="J1477" s="205">
        <f t="shared" si="91"/>
        <v>-3649.0999999999858</v>
      </c>
    </row>
    <row r="1478" spans="2:10" ht="12.75" customHeight="1" x14ac:dyDescent="0.25">
      <c r="B1478" s="198">
        <v>1465</v>
      </c>
      <c r="C1478" s="199" t="s">
        <v>3076</v>
      </c>
      <c r="D1478" s="199"/>
      <c r="E1478" s="199" t="s">
        <v>3077</v>
      </c>
      <c r="F1478" s="200">
        <v>10.67</v>
      </c>
      <c r="G1478" s="201">
        <f t="shared" si="88"/>
        <v>-3638.4299999999857</v>
      </c>
      <c r="H1478" s="204">
        <f t="shared" si="89"/>
        <v>0</v>
      </c>
      <c r="I1478" s="204">
        <f t="shared" si="90"/>
        <v>5303.5</v>
      </c>
      <c r="J1478" s="205">
        <f t="shared" si="91"/>
        <v>-3638.4299999999857</v>
      </c>
    </row>
    <row r="1479" spans="2:10" ht="12.75" customHeight="1" x14ac:dyDescent="0.25">
      <c r="B1479" s="198">
        <v>1466</v>
      </c>
      <c r="C1479" s="199" t="s">
        <v>3078</v>
      </c>
      <c r="D1479" s="199"/>
      <c r="E1479" s="199" t="s">
        <v>3079</v>
      </c>
      <c r="F1479" s="200">
        <v>23</v>
      </c>
      <c r="G1479" s="201">
        <f t="shared" si="88"/>
        <v>-3615.4299999999857</v>
      </c>
      <c r="H1479" s="204">
        <f t="shared" si="89"/>
        <v>0</v>
      </c>
      <c r="I1479" s="204">
        <f t="shared" si="90"/>
        <v>5303.5</v>
      </c>
      <c r="J1479" s="205">
        <f t="shared" si="91"/>
        <v>-3615.4299999999857</v>
      </c>
    </row>
    <row r="1480" spans="2:10" ht="12.75" customHeight="1" x14ac:dyDescent="0.25">
      <c r="B1480" s="198">
        <v>1467</v>
      </c>
      <c r="C1480" s="199" t="s">
        <v>3080</v>
      </c>
      <c r="D1480" s="199"/>
      <c r="E1480" s="199" t="s">
        <v>3081</v>
      </c>
      <c r="F1480" s="200">
        <v>5.18</v>
      </c>
      <c r="G1480" s="201">
        <f t="shared" si="88"/>
        <v>-3610.2499999999859</v>
      </c>
      <c r="H1480" s="204">
        <f t="shared" si="89"/>
        <v>0</v>
      </c>
      <c r="I1480" s="204">
        <f t="shared" si="90"/>
        <v>5303.5</v>
      </c>
      <c r="J1480" s="205">
        <f t="shared" si="91"/>
        <v>-3610.2499999999859</v>
      </c>
    </row>
    <row r="1481" spans="2:10" ht="12.75" customHeight="1" x14ac:dyDescent="0.25">
      <c r="B1481" s="198">
        <v>1468</v>
      </c>
      <c r="C1481" s="199" t="s">
        <v>3082</v>
      </c>
      <c r="D1481" s="199"/>
      <c r="E1481" s="199" t="s">
        <v>3083</v>
      </c>
      <c r="F1481" s="200">
        <v>25.31</v>
      </c>
      <c r="G1481" s="201">
        <f t="shared" si="88"/>
        <v>-3584.939999999986</v>
      </c>
      <c r="H1481" s="204">
        <f t="shared" si="89"/>
        <v>0</v>
      </c>
      <c r="I1481" s="204">
        <f t="shared" si="90"/>
        <v>5303.5</v>
      </c>
      <c r="J1481" s="205">
        <f t="shared" si="91"/>
        <v>-3584.939999999986</v>
      </c>
    </row>
    <row r="1482" spans="2:10" ht="12.75" customHeight="1" x14ac:dyDescent="0.25">
      <c r="B1482" s="198">
        <v>1469</v>
      </c>
      <c r="C1482" s="199" t="s">
        <v>3084</v>
      </c>
      <c r="D1482" s="199"/>
      <c r="E1482" s="199" t="s">
        <v>3085</v>
      </c>
      <c r="F1482" s="200">
        <v>-4.22</v>
      </c>
      <c r="G1482" s="201">
        <f t="shared" si="88"/>
        <v>-3589.1599999999858</v>
      </c>
      <c r="H1482" s="204">
        <f t="shared" si="89"/>
        <v>0</v>
      </c>
      <c r="I1482" s="204">
        <f t="shared" si="90"/>
        <v>5303.5</v>
      </c>
      <c r="J1482" s="205">
        <f t="shared" si="91"/>
        <v>-3589.1599999999858</v>
      </c>
    </row>
    <row r="1483" spans="2:10" ht="12.75" customHeight="1" x14ac:dyDescent="0.25">
      <c r="B1483" s="198">
        <v>1470</v>
      </c>
      <c r="C1483" s="199" t="s">
        <v>3086</v>
      </c>
      <c r="D1483" s="199"/>
      <c r="E1483" s="199" t="s">
        <v>3087</v>
      </c>
      <c r="F1483" s="200">
        <v>9.59</v>
      </c>
      <c r="G1483" s="201">
        <f t="shared" si="88"/>
        <v>-3579.5699999999856</v>
      </c>
      <c r="H1483" s="204">
        <f t="shared" si="89"/>
        <v>0</v>
      </c>
      <c r="I1483" s="204">
        <f t="shared" si="90"/>
        <v>5303.5</v>
      </c>
      <c r="J1483" s="205">
        <f t="shared" si="91"/>
        <v>-3579.5699999999856</v>
      </c>
    </row>
    <row r="1484" spans="2:10" ht="12.75" customHeight="1" x14ac:dyDescent="0.25">
      <c r="B1484" s="198">
        <v>1471</v>
      </c>
      <c r="C1484" s="199" t="s">
        <v>3088</v>
      </c>
      <c r="D1484" s="199"/>
      <c r="E1484" s="199" t="s">
        <v>3089</v>
      </c>
      <c r="F1484" s="200">
        <v>75</v>
      </c>
      <c r="G1484" s="201">
        <f t="shared" si="88"/>
        <v>-3504.5699999999856</v>
      </c>
      <c r="H1484" s="204">
        <f t="shared" si="89"/>
        <v>0</v>
      </c>
      <c r="I1484" s="204">
        <f t="shared" si="90"/>
        <v>5303.5</v>
      </c>
      <c r="J1484" s="205">
        <f t="shared" si="91"/>
        <v>-3504.5699999999856</v>
      </c>
    </row>
    <row r="1485" spans="2:10" ht="12.75" customHeight="1" x14ac:dyDescent="0.25">
      <c r="B1485" s="198">
        <v>1472</v>
      </c>
      <c r="C1485" s="199" t="s">
        <v>3090</v>
      </c>
      <c r="D1485" s="199"/>
      <c r="E1485" s="199" t="s">
        <v>3091</v>
      </c>
      <c r="F1485" s="200">
        <v>62.29</v>
      </c>
      <c r="G1485" s="201">
        <f t="shared" si="88"/>
        <v>-3442.2799999999856</v>
      </c>
      <c r="H1485" s="204">
        <f t="shared" si="89"/>
        <v>0</v>
      </c>
      <c r="I1485" s="204">
        <f t="shared" si="90"/>
        <v>5303.5</v>
      </c>
      <c r="J1485" s="205">
        <f t="shared" si="91"/>
        <v>-3442.2799999999856</v>
      </c>
    </row>
    <row r="1486" spans="2:10" ht="12.75" customHeight="1" x14ac:dyDescent="0.25">
      <c r="B1486" s="198">
        <v>1473</v>
      </c>
      <c r="C1486" s="199" t="s">
        <v>3092</v>
      </c>
      <c r="D1486" s="199"/>
      <c r="E1486" s="199" t="s">
        <v>3093</v>
      </c>
      <c r="F1486" s="200">
        <v>38.380000000000003</v>
      </c>
      <c r="G1486" s="201">
        <f t="shared" ref="G1486:G1549" si="92">F1486+J1485</f>
        <v>-3403.8999999999855</v>
      </c>
      <c r="H1486" s="204">
        <f t="shared" ref="H1486:H1549" si="93">IF(G1486&gt;0,ROUND(G1486/I1486+0.5,0),0)</f>
        <v>0</v>
      </c>
      <c r="I1486" s="204">
        <f t="shared" ref="I1486:I1549" si="94">$C$10</f>
        <v>5303.5</v>
      </c>
      <c r="J1486" s="205">
        <f t="shared" ref="J1486:J1549" si="95">G1486-(H1486*I1486)</f>
        <v>-3403.8999999999855</v>
      </c>
    </row>
    <row r="1487" spans="2:10" ht="12.75" customHeight="1" x14ac:dyDescent="0.25">
      <c r="B1487" s="198">
        <v>1474</v>
      </c>
      <c r="C1487" s="199" t="s">
        <v>3094</v>
      </c>
      <c r="D1487" s="199"/>
      <c r="E1487" s="199" t="s">
        <v>3095</v>
      </c>
      <c r="F1487" s="200">
        <v>15.88</v>
      </c>
      <c r="G1487" s="201">
        <f t="shared" si="92"/>
        <v>-3388.0199999999854</v>
      </c>
      <c r="H1487" s="204">
        <f t="shared" si="93"/>
        <v>0</v>
      </c>
      <c r="I1487" s="204">
        <f t="shared" si="94"/>
        <v>5303.5</v>
      </c>
      <c r="J1487" s="205">
        <f t="shared" si="95"/>
        <v>-3388.0199999999854</v>
      </c>
    </row>
    <row r="1488" spans="2:10" ht="12.75" customHeight="1" x14ac:dyDescent="0.25">
      <c r="B1488" s="198">
        <v>1475</v>
      </c>
      <c r="C1488" s="199" t="s">
        <v>3096</v>
      </c>
      <c r="D1488" s="199"/>
      <c r="E1488" s="199" t="s">
        <v>3097</v>
      </c>
      <c r="F1488" s="200">
        <v>55.34</v>
      </c>
      <c r="G1488" s="201">
        <f t="shared" si="92"/>
        <v>-3332.6799999999853</v>
      </c>
      <c r="H1488" s="204">
        <f t="shared" si="93"/>
        <v>0</v>
      </c>
      <c r="I1488" s="204">
        <f t="shared" si="94"/>
        <v>5303.5</v>
      </c>
      <c r="J1488" s="205">
        <f t="shared" si="95"/>
        <v>-3332.6799999999853</v>
      </c>
    </row>
    <row r="1489" spans="2:10" ht="12.75" customHeight="1" x14ac:dyDescent="0.25">
      <c r="B1489" s="198">
        <v>1476</v>
      </c>
      <c r="C1489" s="199" t="s">
        <v>3098</v>
      </c>
      <c r="D1489" s="199"/>
      <c r="E1489" s="199" t="s">
        <v>3099</v>
      </c>
      <c r="F1489" s="200">
        <v>23.88</v>
      </c>
      <c r="G1489" s="201">
        <f t="shared" si="92"/>
        <v>-3308.7999999999852</v>
      </c>
      <c r="H1489" s="204">
        <f t="shared" si="93"/>
        <v>0</v>
      </c>
      <c r="I1489" s="204">
        <f t="shared" si="94"/>
        <v>5303.5</v>
      </c>
      <c r="J1489" s="205">
        <f t="shared" si="95"/>
        <v>-3308.7999999999852</v>
      </c>
    </row>
    <row r="1490" spans="2:10" ht="12.75" customHeight="1" x14ac:dyDescent="0.25">
      <c r="B1490" s="198">
        <v>1477</v>
      </c>
      <c r="C1490" s="199" t="s">
        <v>3100</v>
      </c>
      <c r="D1490" s="199"/>
      <c r="E1490" s="199" t="s">
        <v>3101</v>
      </c>
      <c r="F1490" s="200">
        <v>8.5</v>
      </c>
      <c r="G1490" s="201">
        <f t="shared" si="92"/>
        <v>-3300.2999999999852</v>
      </c>
      <c r="H1490" s="204">
        <f t="shared" si="93"/>
        <v>0</v>
      </c>
      <c r="I1490" s="204">
        <f t="shared" si="94"/>
        <v>5303.5</v>
      </c>
      <c r="J1490" s="205">
        <f t="shared" si="95"/>
        <v>-3300.2999999999852</v>
      </c>
    </row>
    <row r="1491" spans="2:10" ht="12.75" customHeight="1" x14ac:dyDescent="0.25">
      <c r="B1491" s="198">
        <v>1478</v>
      </c>
      <c r="C1491" s="199" t="s">
        <v>3102</v>
      </c>
      <c r="D1491" s="199"/>
      <c r="E1491" s="199" t="s">
        <v>3103</v>
      </c>
      <c r="F1491" s="200">
        <v>12.39</v>
      </c>
      <c r="G1491" s="201">
        <f t="shared" si="92"/>
        <v>-3287.9099999999853</v>
      </c>
      <c r="H1491" s="204">
        <f t="shared" si="93"/>
        <v>0</v>
      </c>
      <c r="I1491" s="204">
        <f t="shared" si="94"/>
        <v>5303.5</v>
      </c>
      <c r="J1491" s="205">
        <f t="shared" si="95"/>
        <v>-3287.9099999999853</v>
      </c>
    </row>
    <row r="1492" spans="2:10" ht="12.75" customHeight="1" x14ac:dyDescent="0.25">
      <c r="B1492" s="198">
        <v>1479</v>
      </c>
      <c r="C1492" s="199" t="s">
        <v>3104</v>
      </c>
      <c r="D1492" s="199"/>
      <c r="E1492" s="199" t="s">
        <v>3105</v>
      </c>
      <c r="F1492" s="200">
        <v>56.7</v>
      </c>
      <c r="G1492" s="201">
        <f t="shared" si="92"/>
        <v>-3231.2099999999855</v>
      </c>
      <c r="H1492" s="204">
        <f t="shared" si="93"/>
        <v>0</v>
      </c>
      <c r="I1492" s="204">
        <f t="shared" si="94"/>
        <v>5303.5</v>
      </c>
      <c r="J1492" s="205">
        <f t="shared" si="95"/>
        <v>-3231.2099999999855</v>
      </c>
    </row>
    <row r="1493" spans="2:10" ht="12.75" customHeight="1" x14ac:dyDescent="0.25">
      <c r="B1493" s="198">
        <v>1480</v>
      </c>
      <c r="C1493" s="199" t="s">
        <v>3106</v>
      </c>
      <c r="D1493" s="199"/>
      <c r="E1493" s="199" t="s">
        <v>3107</v>
      </c>
      <c r="F1493" s="200">
        <v>37.69</v>
      </c>
      <c r="G1493" s="201">
        <f t="shared" si="92"/>
        <v>-3193.5199999999854</v>
      </c>
      <c r="H1493" s="204">
        <f t="shared" si="93"/>
        <v>0</v>
      </c>
      <c r="I1493" s="204">
        <f t="shared" si="94"/>
        <v>5303.5</v>
      </c>
      <c r="J1493" s="205">
        <f t="shared" si="95"/>
        <v>-3193.5199999999854</v>
      </c>
    </row>
    <row r="1494" spans="2:10" ht="12.75" customHeight="1" x14ac:dyDescent="0.25">
      <c r="B1494" s="198">
        <v>1481</v>
      </c>
      <c r="C1494" s="199" t="s">
        <v>3108</v>
      </c>
      <c r="D1494" s="199"/>
      <c r="E1494" s="199" t="s">
        <v>3109</v>
      </c>
      <c r="F1494" s="200">
        <v>13.38</v>
      </c>
      <c r="G1494" s="201">
        <f t="shared" si="92"/>
        <v>-3180.1399999999853</v>
      </c>
      <c r="H1494" s="204">
        <f t="shared" si="93"/>
        <v>0</v>
      </c>
      <c r="I1494" s="204">
        <f t="shared" si="94"/>
        <v>5303.5</v>
      </c>
      <c r="J1494" s="205">
        <f t="shared" si="95"/>
        <v>-3180.1399999999853</v>
      </c>
    </row>
    <row r="1495" spans="2:10" ht="12.75" customHeight="1" x14ac:dyDescent="0.25">
      <c r="B1495" s="198">
        <v>1482</v>
      </c>
      <c r="C1495" s="199" t="s">
        <v>3110</v>
      </c>
      <c r="D1495" s="199"/>
      <c r="E1495" s="199" t="s">
        <v>3111</v>
      </c>
      <c r="F1495" s="200">
        <v>46.77</v>
      </c>
      <c r="G1495" s="201">
        <f t="shared" si="92"/>
        <v>-3133.3699999999853</v>
      </c>
      <c r="H1495" s="204">
        <f t="shared" si="93"/>
        <v>0</v>
      </c>
      <c r="I1495" s="204">
        <f t="shared" si="94"/>
        <v>5303.5</v>
      </c>
      <c r="J1495" s="205">
        <f t="shared" si="95"/>
        <v>-3133.3699999999853</v>
      </c>
    </row>
    <row r="1496" spans="2:10" ht="12.75" customHeight="1" x14ac:dyDescent="0.25">
      <c r="B1496" s="198">
        <v>1483</v>
      </c>
      <c r="C1496" s="199" t="s">
        <v>3112</v>
      </c>
      <c r="D1496" s="199"/>
      <c r="E1496" s="199" t="s">
        <v>3113</v>
      </c>
      <c r="F1496" s="200">
        <v>36.130000000000003</v>
      </c>
      <c r="G1496" s="201">
        <f t="shared" si="92"/>
        <v>-3097.2399999999852</v>
      </c>
      <c r="H1496" s="204">
        <f t="shared" si="93"/>
        <v>0</v>
      </c>
      <c r="I1496" s="204">
        <f t="shared" si="94"/>
        <v>5303.5</v>
      </c>
      <c r="J1496" s="205">
        <f t="shared" si="95"/>
        <v>-3097.2399999999852</v>
      </c>
    </row>
    <row r="1497" spans="2:10" ht="12.75" customHeight="1" x14ac:dyDescent="0.25">
      <c r="B1497" s="198">
        <v>1484</v>
      </c>
      <c r="C1497" s="199" t="s">
        <v>3114</v>
      </c>
      <c r="D1497" s="199"/>
      <c r="E1497" s="199" t="s">
        <v>3115</v>
      </c>
      <c r="F1497" s="200">
        <v>72.73</v>
      </c>
      <c r="G1497" s="201">
        <f t="shared" si="92"/>
        <v>-3024.5099999999852</v>
      </c>
      <c r="H1497" s="204">
        <f t="shared" si="93"/>
        <v>0</v>
      </c>
      <c r="I1497" s="204">
        <f t="shared" si="94"/>
        <v>5303.5</v>
      </c>
      <c r="J1497" s="205">
        <f t="shared" si="95"/>
        <v>-3024.5099999999852</v>
      </c>
    </row>
    <row r="1498" spans="2:10" ht="12.75" customHeight="1" x14ac:dyDescent="0.25">
      <c r="B1498" s="198">
        <v>1485</v>
      </c>
      <c r="C1498" s="199" t="s">
        <v>3116</v>
      </c>
      <c r="D1498" s="199"/>
      <c r="E1498" s="199" t="s">
        <v>3117</v>
      </c>
      <c r="F1498" s="200">
        <v>1.68</v>
      </c>
      <c r="G1498" s="201">
        <f t="shared" si="92"/>
        <v>-3022.8299999999854</v>
      </c>
      <c r="H1498" s="204">
        <f t="shared" si="93"/>
        <v>0</v>
      </c>
      <c r="I1498" s="204">
        <f t="shared" si="94"/>
        <v>5303.5</v>
      </c>
      <c r="J1498" s="205">
        <f t="shared" si="95"/>
        <v>-3022.8299999999854</v>
      </c>
    </row>
    <row r="1499" spans="2:10" ht="12.75" customHeight="1" x14ac:dyDescent="0.25">
      <c r="B1499" s="198">
        <v>1486</v>
      </c>
      <c r="C1499" s="199" t="s">
        <v>3118</v>
      </c>
      <c r="D1499" s="199"/>
      <c r="E1499" s="199" t="s">
        <v>3119</v>
      </c>
      <c r="F1499" s="200">
        <v>3.52</v>
      </c>
      <c r="G1499" s="201">
        <f t="shared" si="92"/>
        <v>-3019.3099999999854</v>
      </c>
      <c r="H1499" s="204">
        <f t="shared" si="93"/>
        <v>0</v>
      </c>
      <c r="I1499" s="204">
        <f t="shared" si="94"/>
        <v>5303.5</v>
      </c>
      <c r="J1499" s="205">
        <f t="shared" si="95"/>
        <v>-3019.3099999999854</v>
      </c>
    </row>
    <row r="1500" spans="2:10" ht="12.75" customHeight="1" x14ac:dyDescent="0.25">
      <c r="B1500" s="198">
        <v>1487</v>
      </c>
      <c r="C1500" s="199" t="s">
        <v>3120</v>
      </c>
      <c r="D1500" s="199"/>
      <c r="E1500" s="199" t="s">
        <v>3121</v>
      </c>
      <c r="F1500" s="200">
        <v>3.16</v>
      </c>
      <c r="G1500" s="201">
        <f t="shared" si="92"/>
        <v>-3016.1499999999855</v>
      </c>
      <c r="H1500" s="204">
        <f t="shared" si="93"/>
        <v>0</v>
      </c>
      <c r="I1500" s="204">
        <f t="shared" si="94"/>
        <v>5303.5</v>
      </c>
      <c r="J1500" s="205">
        <f t="shared" si="95"/>
        <v>-3016.1499999999855</v>
      </c>
    </row>
    <row r="1501" spans="2:10" ht="12.75" customHeight="1" x14ac:dyDescent="0.25">
      <c r="B1501" s="198">
        <v>1488</v>
      </c>
      <c r="C1501" s="199" t="s">
        <v>3122</v>
      </c>
      <c r="D1501" s="199"/>
      <c r="E1501" s="199" t="s">
        <v>3123</v>
      </c>
      <c r="F1501" s="200">
        <v>64.989999999999995</v>
      </c>
      <c r="G1501" s="201">
        <f t="shared" si="92"/>
        <v>-2951.1599999999858</v>
      </c>
      <c r="H1501" s="204">
        <f t="shared" si="93"/>
        <v>0</v>
      </c>
      <c r="I1501" s="204">
        <f t="shared" si="94"/>
        <v>5303.5</v>
      </c>
      <c r="J1501" s="205">
        <f t="shared" si="95"/>
        <v>-2951.1599999999858</v>
      </c>
    </row>
    <row r="1502" spans="2:10" ht="12.75" customHeight="1" x14ac:dyDescent="0.25">
      <c r="B1502" s="198">
        <v>1489</v>
      </c>
      <c r="C1502" s="199" t="s">
        <v>3124</v>
      </c>
      <c r="D1502" s="199"/>
      <c r="E1502" s="199" t="s">
        <v>3125</v>
      </c>
      <c r="F1502" s="200">
        <v>46.48</v>
      </c>
      <c r="G1502" s="201">
        <f t="shared" si="92"/>
        <v>-2904.6799999999857</v>
      </c>
      <c r="H1502" s="204">
        <f t="shared" si="93"/>
        <v>0</v>
      </c>
      <c r="I1502" s="204">
        <f t="shared" si="94"/>
        <v>5303.5</v>
      </c>
      <c r="J1502" s="205">
        <f t="shared" si="95"/>
        <v>-2904.6799999999857</v>
      </c>
    </row>
    <row r="1503" spans="2:10" ht="12.75" customHeight="1" x14ac:dyDescent="0.25">
      <c r="B1503" s="198">
        <v>1490</v>
      </c>
      <c r="C1503" s="199" t="s">
        <v>3126</v>
      </c>
      <c r="D1503" s="199"/>
      <c r="E1503" s="199" t="s">
        <v>3127</v>
      </c>
      <c r="F1503" s="200">
        <v>25</v>
      </c>
      <c r="G1503" s="201">
        <f t="shared" si="92"/>
        <v>-2879.6799999999857</v>
      </c>
      <c r="H1503" s="204">
        <f t="shared" si="93"/>
        <v>0</v>
      </c>
      <c r="I1503" s="204">
        <f t="shared" si="94"/>
        <v>5303.5</v>
      </c>
      <c r="J1503" s="205">
        <f t="shared" si="95"/>
        <v>-2879.6799999999857</v>
      </c>
    </row>
    <row r="1504" spans="2:10" ht="12.75" customHeight="1" x14ac:dyDescent="0.25">
      <c r="B1504" s="198">
        <v>1491</v>
      </c>
      <c r="C1504" s="199" t="s">
        <v>3128</v>
      </c>
      <c r="D1504" s="199"/>
      <c r="E1504" s="199" t="s">
        <v>3129</v>
      </c>
      <c r="F1504" s="200">
        <v>8.07</v>
      </c>
      <c r="G1504" s="201">
        <f t="shared" si="92"/>
        <v>-2871.6099999999856</v>
      </c>
      <c r="H1504" s="204">
        <f t="shared" si="93"/>
        <v>0</v>
      </c>
      <c r="I1504" s="204">
        <f t="shared" si="94"/>
        <v>5303.5</v>
      </c>
      <c r="J1504" s="205">
        <f t="shared" si="95"/>
        <v>-2871.6099999999856</v>
      </c>
    </row>
    <row r="1505" spans="2:10" ht="12.75" customHeight="1" x14ac:dyDescent="0.25">
      <c r="B1505" s="198">
        <v>1492</v>
      </c>
      <c r="C1505" s="199" t="s">
        <v>3130</v>
      </c>
      <c r="D1505" s="199"/>
      <c r="E1505" s="199" t="s">
        <v>3131</v>
      </c>
      <c r="F1505" s="200">
        <v>2.91</v>
      </c>
      <c r="G1505" s="201">
        <f t="shared" si="92"/>
        <v>-2868.6999999999857</v>
      </c>
      <c r="H1505" s="204">
        <f t="shared" si="93"/>
        <v>0</v>
      </c>
      <c r="I1505" s="204">
        <f t="shared" si="94"/>
        <v>5303.5</v>
      </c>
      <c r="J1505" s="205">
        <f t="shared" si="95"/>
        <v>-2868.6999999999857</v>
      </c>
    </row>
    <row r="1506" spans="2:10" ht="12.75" customHeight="1" x14ac:dyDescent="0.25">
      <c r="B1506" s="198">
        <v>1493</v>
      </c>
      <c r="C1506" s="199" t="s">
        <v>3132</v>
      </c>
      <c r="D1506" s="199"/>
      <c r="E1506" s="199" t="s">
        <v>3133</v>
      </c>
      <c r="F1506" s="200">
        <v>105.99</v>
      </c>
      <c r="G1506" s="201">
        <f t="shared" si="92"/>
        <v>-2762.7099999999859</v>
      </c>
      <c r="H1506" s="204">
        <f t="shared" si="93"/>
        <v>0</v>
      </c>
      <c r="I1506" s="204">
        <f t="shared" si="94"/>
        <v>5303.5</v>
      </c>
      <c r="J1506" s="205">
        <f t="shared" si="95"/>
        <v>-2762.7099999999859</v>
      </c>
    </row>
    <row r="1507" spans="2:10" ht="12.75" customHeight="1" x14ac:dyDescent="0.25">
      <c r="B1507" s="198">
        <v>1494</v>
      </c>
      <c r="C1507" s="199" t="s">
        <v>3134</v>
      </c>
      <c r="D1507" s="199"/>
      <c r="E1507" s="199" t="s">
        <v>3135</v>
      </c>
      <c r="F1507" s="200">
        <v>1.68</v>
      </c>
      <c r="G1507" s="201">
        <f t="shared" si="92"/>
        <v>-2761.0299999999861</v>
      </c>
      <c r="H1507" s="204">
        <f t="shared" si="93"/>
        <v>0</v>
      </c>
      <c r="I1507" s="204">
        <f t="shared" si="94"/>
        <v>5303.5</v>
      </c>
      <c r="J1507" s="205">
        <f t="shared" si="95"/>
        <v>-2761.0299999999861</v>
      </c>
    </row>
    <row r="1508" spans="2:10" ht="12.75" customHeight="1" x14ac:dyDescent="0.25">
      <c r="B1508" s="198">
        <v>1495</v>
      </c>
      <c r="C1508" s="199" t="s">
        <v>3136</v>
      </c>
      <c r="D1508" s="199"/>
      <c r="E1508" s="199" t="s">
        <v>3137</v>
      </c>
      <c r="F1508" s="200">
        <v>5.04</v>
      </c>
      <c r="G1508" s="201">
        <f t="shared" si="92"/>
        <v>-2755.9899999999861</v>
      </c>
      <c r="H1508" s="204">
        <f t="shared" si="93"/>
        <v>0</v>
      </c>
      <c r="I1508" s="204">
        <f t="shared" si="94"/>
        <v>5303.5</v>
      </c>
      <c r="J1508" s="205">
        <f t="shared" si="95"/>
        <v>-2755.9899999999861</v>
      </c>
    </row>
    <row r="1509" spans="2:10" ht="12.75" customHeight="1" x14ac:dyDescent="0.25">
      <c r="B1509" s="198">
        <v>1496</v>
      </c>
      <c r="C1509" s="199" t="s">
        <v>3138</v>
      </c>
      <c r="D1509" s="199"/>
      <c r="E1509" s="199" t="s">
        <v>3139</v>
      </c>
      <c r="F1509" s="200">
        <v>5.2</v>
      </c>
      <c r="G1509" s="201">
        <f t="shared" si="92"/>
        <v>-2750.7899999999863</v>
      </c>
      <c r="H1509" s="204">
        <f t="shared" si="93"/>
        <v>0</v>
      </c>
      <c r="I1509" s="204">
        <f t="shared" si="94"/>
        <v>5303.5</v>
      </c>
      <c r="J1509" s="205">
        <f t="shared" si="95"/>
        <v>-2750.7899999999863</v>
      </c>
    </row>
    <row r="1510" spans="2:10" ht="12.75" customHeight="1" x14ac:dyDescent="0.25">
      <c r="B1510" s="198">
        <v>1497</v>
      </c>
      <c r="C1510" s="199" t="s">
        <v>3140</v>
      </c>
      <c r="D1510" s="199"/>
      <c r="E1510" s="199" t="s">
        <v>3141</v>
      </c>
      <c r="F1510" s="200">
        <v>42.6</v>
      </c>
      <c r="G1510" s="201">
        <f t="shared" si="92"/>
        <v>-2708.1899999999864</v>
      </c>
      <c r="H1510" s="204">
        <f t="shared" si="93"/>
        <v>0</v>
      </c>
      <c r="I1510" s="204">
        <f t="shared" si="94"/>
        <v>5303.5</v>
      </c>
      <c r="J1510" s="205">
        <f t="shared" si="95"/>
        <v>-2708.1899999999864</v>
      </c>
    </row>
    <row r="1511" spans="2:10" ht="12.75" customHeight="1" x14ac:dyDescent="0.25">
      <c r="B1511" s="198">
        <v>1498</v>
      </c>
      <c r="C1511" s="199" t="s">
        <v>3142</v>
      </c>
      <c r="D1511" s="199"/>
      <c r="E1511" s="199" t="s">
        <v>3143</v>
      </c>
      <c r="F1511" s="200">
        <v>24.04</v>
      </c>
      <c r="G1511" s="201">
        <f t="shared" si="92"/>
        <v>-2684.1499999999864</v>
      </c>
      <c r="H1511" s="204">
        <f t="shared" si="93"/>
        <v>0</v>
      </c>
      <c r="I1511" s="204">
        <f t="shared" si="94"/>
        <v>5303.5</v>
      </c>
      <c r="J1511" s="205">
        <f t="shared" si="95"/>
        <v>-2684.1499999999864</v>
      </c>
    </row>
    <row r="1512" spans="2:10" ht="12.75" customHeight="1" x14ac:dyDescent="0.25">
      <c r="B1512" s="198">
        <v>1499</v>
      </c>
      <c r="C1512" s="199" t="s">
        <v>3144</v>
      </c>
      <c r="D1512" s="199"/>
      <c r="E1512" s="199" t="s">
        <v>3145</v>
      </c>
      <c r="F1512" s="200">
        <v>34.42</v>
      </c>
      <c r="G1512" s="201">
        <f t="shared" si="92"/>
        <v>-2649.7299999999864</v>
      </c>
      <c r="H1512" s="204">
        <f t="shared" si="93"/>
        <v>0</v>
      </c>
      <c r="I1512" s="204">
        <f t="shared" si="94"/>
        <v>5303.5</v>
      </c>
      <c r="J1512" s="205">
        <f t="shared" si="95"/>
        <v>-2649.7299999999864</v>
      </c>
    </row>
    <row r="1513" spans="2:10" ht="12.75" customHeight="1" x14ac:dyDescent="0.25">
      <c r="B1513" s="198">
        <v>1500</v>
      </c>
      <c r="C1513" s="199" t="s">
        <v>3146</v>
      </c>
      <c r="D1513" s="199"/>
      <c r="E1513" s="199" t="s">
        <v>3147</v>
      </c>
      <c r="F1513" s="200">
        <v>6.72</v>
      </c>
      <c r="G1513" s="201">
        <f t="shared" si="92"/>
        <v>-2643.0099999999866</v>
      </c>
      <c r="H1513" s="204">
        <f t="shared" si="93"/>
        <v>0</v>
      </c>
      <c r="I1513" s="204">
        <f t="shared" si="94"/>
        <v>5303.5</v>
      </c>
      <c r="J1513" s="205">
        <f t="shared" si="95"/>
        <v>-2643.0099999999866</v>
      </c>
    </row>
    <row r="1514" spans="2:10" ht="12.75" customHeight="1" x14ac:dyDescent="0.25">
      <c r="B1514" s="198">
        <v>1501</v>
      </c>
      <c r="C1514" s="199" t="s">
        <v>3148</v>
      </c>
      <c r="D1514" s="199"/>
      <c r="E1514" s="199" t="s">
        <v>3149</v>
      </c>
      <c r="F1514" s="200">
        <v>5.04</v>
      </c>
      <c r="G1514" s="201">
        <f t="shared" si="92"/>
        <v>-2637.9699999999866</v>
      </c>
      <c r="H1514" s="204">
        <f t="shared" si="93"/>
        <v>0</v>
      </c>
      <c r="I1514" s="204">
        <f t="shared" si="94"/>
        <v>5303.5</v>
      </c>
      <c r="J1514" s="205">
        <f t="shared" si="95"/>
        <v>-2637.9699999999866</v>
      </c>
    </row>
    <row r="1515" spans="2:10" ht="12.75" customHeight="1" x14ac:dyDescent="0.25">
      <c r="B1515" s="198">
        <v>1502</v>
      </c>
      <c r="C1515" s="199" t="s">
        <v>3150</v>
      </c>
      <c r="D1515" s="199"/>
      <c r="E1515" s="199" t="s">
        <v>3151</v>
      </c>
      <c r="F1515" s="200">
        <v>28.31</v>
      </c>
      <c r="G1515" s="201">
        <f t="shared" si="92"/>
        <v>-2609.6599999999867</v>
      </c>
      <c r="H1515" s="204">
        <f t="shared" si="93"/>
        <v>0</v>
      </c>
      <c r="I1515" s="204">
        <f t="shared" si="94"/>
        <v>5303.5</v>
      </c>
      <c r="J1515" s="205">
        <f t="shared" si="95"/>
        <v>-2609.6599999999867</v>
      </c>
    </row>
    <row r="1516" spans="2:10" ht="12.75" customHeight="1" x14ac:dyDescent="0.25">
      <c r="B1516" s="198">
        <v>1503</v>
      </c>
      <c r="C1516" s="199" t="s">
        <v>3152</v>
      </c>
      <c r="D1516" s="199"/>
      <c r="E1516" s="199" t="s">
        <v>3153</v>
      </c>
      <c r="F1516" s="200">
        <v>71.84</v>
      </c>
      <c r="G1516" s="201">
        <f t="shared" si="92"/>
        <v>-2537.8199999999865</v>
      </c>
      <c r="H1516" s="204">
        <f t="shared" si="93"/>
        <v>0</v>
      </c>
      <c r="I1516" s="204">
        <f t="shared" si="94"/>
        <v>5303.5</v>
      </c>
      <c r="J1516" s="205">
        <f t="shared" si="95"/>
        <v>-2537.8199999999865</v>
      </c>
    </row>
    <row r="1517" spans="2:10" ht="12.75" customHeight="1" x14ac:dyDescent="0.25">
      <c r="B1517" s="198">
        <v>1504</v>
      </c>
      <c r="C1517" s="199" t="s">
        <v>3154</v>
      </c>
      <c r="D1517" s="199"/>
      <c r="E1517" s="199" t="s">
        <v>3155</v>
      </c>
      <c r="F1517" s="200">
        <v>246.85</v>
      </c>
      <c r="G1517" s="201">
        <f t="shared" si="92"/>
        <v>-2290.9699999999866</v>
      </c>
      <c r="H1517" s="204">
        <f t="shared" si="93"/>
        <v>0</v>
      </c>
      <c r="I1517" s="204">
        <f t="shared" si="94"/>
        <v>5303.5</v>
      </c>
      <c r="J1517" s="205">
        <f t="shared" si="95"/>
        <v>-2290.9699999999866</v>
      </c>
    </row>
    <row r="1518" spans="2:10" ht="12.75" customHeight="1" x14ac:dyDescent="0.25">
      <c r="B1518" s="198">
        <v>1505</v>
      </c>
      <c r="C1518" s="199" t="s">
        <v>3156</v>
      </c>
      <c r="D1518" s="199"/>
      <c r="E1518" s="199" t="s">
        <v>3157</v>
      </c>
      <c r="F1518" s="200">
        <v>24.31</v>
      </c>
      <c r="G1518" s="201">
        <f t="shared" si="92"/>
        <v>-2266.6599999999867</v>
      </c>
      <c r="H1518" s="204">
        <f t="shared" si="93"/>
        <v>0</v>
      </c>
      <c r="I1518" s="204">
        <f t="shared" si="94"/>
        <v>5303.5</v>
      </c>
      <c r="J1518" s="205">
        <f t="shared" si="95"/>
        <v>-2266.6599999999867</v>
      </c>
    </row>
    <row r="1519" spans="2:10" ht="12.75" customHeight="1" x14ac:dyDescent="0.25">
      <c r="B1519" s="198">
        <v>1506</v>
      </c>
      <c r="C1519" s="199" t="s">
        <v>3158</v>
      </c>
      <c r="D1519" s="199"/>
      <c r="E1519" s="199" t="s">
        <v>3159</v>
      </c>
      <c r="F1519" s="200">
        <v>15.6</v>
      </c>
      <c r="G1519" s="201">
        <f t="shared" si="92"/>
        <v>-2251.0599999999868</v>
      </c>
      <c r="H1519" s="204">
        <f t="shared" si="93"/>
        <v>0</v>
      </c>
      <c r="I1519" s="204">
        <f t="shared" si="94"/>
        <v>5303.5</v>
      </c>
      <c r="J1519" s="205">
        <f t="shared" si="95"/>
        <v>-2251.0599999999868</v>
      </c>
    </row>
    <row r="1520" spans="2:10" ht="12.75" customHeight="1" x14ac:dyDescent="0.25">
      <c r="B1520" s="198">
        <v>1507</v>
      </c>
      <c r="C1520" s="199" t="s">
        <v>3160</v>
      </c>
      <c r="D1520" s="199"/>
      <c r="E1520" s="199" t="s">
        <v>3161</v>
      </c>
      <c r="F1520" s="200">
        <v>71.69</v>
      </c>
      <c r="G1520" s="201">
        <f t="shared" si="92"/>
        <v>-2179.3699999999867</v>
      </c>
      <c r="H1520" s="204">
        <f t="shared" si="93"/>
        <v>0</v>
      </c>
      <c r="I1520" s="204">
        <f t="shared" si="94"/>
        <v>5303.5</v>
      </c>
      <c r="J1520" s="205">
        <f t="shared" si="95"/>
        <v>-2179.3699999999867</v>
      </c>
    </row>
    <row r="1521" spans="2:10" ht="12.75" customHeight="1" x14ac:dyDescent="0.25">
      <c r="B1521" s="198">
        <v>1508</v>
      </c>
      <c r="C1521" s="199" t="s">
        <v>3162</v>
      </c>
      <c r="D1521" s="199"/>
      <c r="E1521" s="199" t="s">
        <v>3163</v>
      </c>
      <c r="F1521" s="200">
        <v>5.66</v>
      </c>
      <c r="G1521" s="201">
        <f t="shared" si="92"/>
        <v>-2173.7099999999868</v>
      </c>
      <c r="H1521" s="204">
        <f t="shared" si="93"/>
        <v>0</v>
      </c>
      <c r="I1521" s="204">
        <f t="shared" si="94"/>
        <v>5303.5</v>
      </c>
      <c r="J1521" s="205">
        <f t="shared" si="95"/>
        <v>-2173.7099999999868</v>
      </c>
    </row>
    <row r="1522" spans="2:10" ht="12.75" customHeight="1" x14ac:dyDescent="0.25">
      <c r="B1522" s="198">
        <v>1509</v>
      </c>
      <c r="C1522" s="199" t="s">
        <v>3164</v>
      </c>
      <c r="D1522" s="199"/>
      <c r="E1522" s="199" t="s">
        <v>3165</v>
      </c>
      <c r="F1522" s="200">
        <v>15.12</v>
      </c>
      <c r="G1522" s="201">
        <f t="shared" si="92"/>
        <v>-2158.589999999987</v>
      </c>
      <c r="H1522" s="204">
        <f t="shared" si="93"/>
        <v>0</v>
      </c>
      <c r="I1522" s="204">
        <f t="shared" si="94"/>
        <v>5303.5</v>
      </c>
      <c r="J1522" s="205">
        <f t="shared" si="95"/>
        <v>-2158.589999999987</v>
      </c>
    </row>
    <row r="1523" spans="2:10" ht="12.75" customHeight="1" x14ac:dyDescent="0.25">
      <c r="B1523" s="198">
        <v>1510</v>
      </c>
      <c r="C1523" s="199" t="s">
        <v>3166</v>
      </c>
      <c r="D1523" s="199"/>
      <c r="E1523" s="199" t="s">
        <v>3167</v>
      </c>
      <c r="F1523" s="200">
        <v>25.21</v>
      </c>
      <c r="G1523" s="201">
        <f t="shared" si="92"/>
        <v>-2133.3799999999869</v>
      </c>
      <c r="H1523" s="204">
        <f t="shared" si="93"/>
        <v>0</v>
      </c>
      <c r="I1523" s="204">
        <f t="shared" si="94"/>
        <v>5303.5</v>
      </c>
      <c r="J1523" s="205">
        <f t="shared" si="95"/>
        <v>-2133.3799999999869</v>
      </c>
    </row>
    <row r="1524" spans="2:10" ht="12.75" customHeight="1" x14ac:dyDescent="0.25">
      <c r="B1524" s="198">
        <v>1511</v>
      </c>
      <c r="C1524" s="199" t="s">
        <v>3168</v>
      </c>
      <c r="D1524" s="199"/>
      <c r="E1524" s="199" t="s">
        <v>3169</v>
      </c>
      <c r="F1524" s="200">
        <v>3.13</v>
      </c>
      <c r="G1524" s="201">
        <f t="shared" si="92"/>
        <v>-2130.2499999999868</v>
      </c>
      <c r="H1524" s="204">
        <f t="shared" si="93"/>
        <v>0</v>
      </c>
      <c r="I1524" s="204">
        <f t="shared" si="94"/>
        <v>5303.5</v>
      </c>
      <c r="J1524" s="205">
        <f t="shared" si="95"/>
        <v>-2130.2499999999868</v>
      </c>
    </row>
    <row r="1525" spans="2:10" ht="12.75" customHeight="1" x14ac:dyDescent="0.25">
      <c r="B1525" s="198">
        <v>1512</v>
      </c>
      <c r="C1525" s="199" t="s">
        <v>3170</v>
      </c>
      <c r="D1525" s="199"/>
      <c r="E1525" s="199" t="s">
        <v>3171</v>
      </c>
      <c r="F1525" s="200">
        <v>1.68</v>
      </c>
      <c r="G1525" s="201">
        <f t="shared" si="92"/>
        <v>-2128.569999999987</v>
      </c>
      <c r="H1525" s="204">
        <f t="shared" si="93"/>
        <v>0</v>
      </c>
      <c r="I1525" s="204">
        <f t="shared" si="94"/>
        <v>5303.5</v>
      </c>
      <c r="J1525" s="205">
        <f t="shared" si="95"/>
        <v>-2128.569999999987</v>
      </c>
    </row>
    <row r="1526" spans="2:10" ht="12.75" customHeight="1" x14ac:dyDescent="0.25">
      <c r="B1526" s="198">
        <v>1513</v>
      </c>
      <c r="C1526" s="199" t="s">
        <v>3172</v>
      </c>
      <c r="D1526" s="199"/>
      <c r="E1526" s="199" t="s">
        <v>3173</v>
      </c>
      <c r="F1526" s="200">
        <v>3.49</v>
      </c>
      <c r="G1526" s="201">
        <f t="shared" si="92"/>
        <v>-2125.0799999999872</v>
      </c>
      <c r="H1526" s="204">
        <f t="shared" si="93"/>
        <v>0</v>
      </c>
      <c r="I1526" s="204">
        <f t="shared" si="94"/>
        <v>5303.5</v>
      </c>
      <c r="J1526" s="205">
        <f t="shared" si="95"/>
        <v>-2125.0799999999872</v>
      </c>
    </row>
    <row r="1527" spans="2:10" ht="12.75" customHeight="1" x14ac:dyDescent="0.25">
      <c r="B1527" s="198">
        <v>1514</v>
      </c>
      <c r="C1527" s="199" t="s">
        <v>3174</v>
      </c>
      <c r="D1527" s="199"/>
      <c r="E1527" s="199" t="s">
        <v>3175</v>
      </c>
      <c r="F1527" s="200">
        <v>1.68</v>
      </c>
      <c r="G1527" s="201">
        <f t="shared" si="92"/>
        <v>-2123.3999999999874</v>
      </c>
      <c r="H1527" s="204">
        <f t="shared" si="93"/>
        <v>0</v>
      </c>
      <c r="I1527" s="204">
        <f t="shared" si="94"/>
        <v>5303.5</v>
      </c>
      <c r="J1527" s="205">
        <f t="shared" si="95"/>
        <v>-2123.3999999999874</v>
      </c>
    </row>
    <row r="1528" spans="2:10" ht="12.75" customHeight="1" x14ac:dyDescent="0.25">
      <c r="B1528" s="198">
        <v>1515</v>
      </c>
      <c r="C1528" s="199" t="s">
        <v>3176</v>
      </c>
      <c r="D1528" s="199"/>
      <c r="E1528" s="199" t="s">
        <v>3177</v>
      </c>
      <c r="F1528" s="200">
        <v>7.18</v>
      </c>
      <c r="G1528" s="201">
        <f t="shared" si="92"/>
        <v>-2116.2199999999875</v>
      </c>
      <c r="H1528" s="204">
        <f t="shared" si="93"/>
        <v>0</v>
      </c>
      <c r="I1528" s="204">
        <f t="shared" si="94"/>
        <v>5303.5</v>
      </c>
      <c r="J1528" s="205">
        <f t="shared" si="95"/>
        <v>-2116.2199999999875</v>
      </c>
    </row>
    <row r="1529" spans="2:10" ht="12.75" customHeight="1" x14ac:dyDescent="0.25">
      <c r="B1529" s="198">
        <v>1516</v>
      </c>
      <c r="C1529" s="199" t="s">
        <v>3178</v>
      </c>
      <c r="D1529" s="199"/>
      <c r="E1529" s="199" t="s">
        <v>3179</v>
      </c>
      <c r="F1529" s="200">
        <v>5.04</v>
      </c>
      <c r="G1529" s="201">
        <f t="shared" si="92"/>
        <v>-2111.1799999999876</v>
      </c>
      <c r="H1529" s="204">
        <f t="shared" si="93"/>
        <v>0</v>
      </c>
      <c r="I1529" s="204">
        <f t="shared" si="94"/>
        <v>5303.5</v>
      </c>
      <c r="J1529" s="205">
        <f t="shared" si="95"/>
        <v>-2111.1799999999876</v>
      </c>
    </row>
    <row r="1530" spans="2:10" ht="12.75" customHeight="1" x14ac:dyDescent="0.25">
      <c r="B1530" s="198">
        <v>1517</v>
      </c>
      <c r="C1530" s="199" t="s">
        <v>3180</v>
      </c>
      <c r="D1530" s="199"/>
      <c r="E1530" s="199" t="s">
        <v>3181</v>
      </c>
      <c r="F1530" s="200">
        <v>3.88</v>
      </c>
      <c r="G1530" s="201">
        <f t="shared" si="92"/>
        <v>-2107.2999999999874</v>
      </c>
      <c r="H1530" s="204">
        <f t="shared" si="93"/>
        <v>0</v>
      </c>
      <c r="I1530" s="204">
        <f t="shared" si="94"/>
        <v>5303.5</v>
      </c>
      <c r="J1530" s="205">
        <f t="shared" si="95"/>
        <v>-2107.2999999999874</v>
      </c>
    </row>
    <row r="1531" spans="2:10" ht="12.75" customHeight="1" x14ac:dyDescent="0.25">
      <c r="B1531" s="198">
        <v>1518</v>
      </c>
      <c r="C1531" s="199" t="s">
        <v>3182</v>
      </c>
      <c r="D1531" s="199"/>
      <c r="E1531" s="199" t="s">
        <v>3183</v>
      </c>
      <c r="F1531" s="200">
        <v>3.85</v>
      </c>
      <c r="G1531" s="201">
        <f t="shared" si="92"/>
        <v>-2103.4499999999875</v>
      </c>
      <c r="H1531" s="204">
        <f t="shared" si="93"/>
        <v>0</v>
      </c>
      <c r="I1531" s="204">
        <f t="shared" si="94"/>
        <v>5303.5</v>
      </c>
      <c r="J1531" s="205">
        <f t="shared" si="95"/>
        <v>-2103.4499999999875</v>
      </c>
    </row>
    <row r="1532" spans="2:10" ht="12.75" customHeight="1" x14ac:dyDescent="0.25">
      <c r="B1532" s="198">
        <v>1519</v>
      </c>
      <c r="C1532" s="199" t="s">
        <v>3184</v>
      </c>
      <c r="D1532" s="199"/>
      <c r="E1532" s="199" t="s">
        <v>3185</v>
      </c>
      <c r="F1532" s="200">
        <v>6.53</v>
      </c>
      <c r="G1532" s="201">
        <f t="shared" si="92"/>
        <v>-2096.9199999999873</v>
      </c>
      <c r="H1532" s="204">
        <f t="shared" si="93"/>
        <v>0</v>
      </c>
      <c r="I1532" s="204">
        <f t="shared" si="94"/>
        <v>5303.5</v>
      </c>
      <c r="J1532" s="205">
        <f t="shared" si="95"/>
        <v>-2096.9199999999873</v>
      </c>
    </row>
    <row r="1533" spans="2:10" ht="12.75" customHeight="1" x14ac:dyDescent="0.25">
      <c r="B1533" s="198">
        <v>1520</v>
      </c>
      <c r="C1533" s="199" t="s">
        <v>3186</v>
      </c>
      <c r="D1533" s="199"/>
      <c r="E1533" s="199" t="s">
        <v>3187</v>
      </c>
      <c r="F1533" s="200">
        <v>9.2899999999999991</v>
      </c>
      <c r="G1533" s="201">
        <f t="shared" si="92"/>
        <v>-2087.6299999999874</v>
      </c>
      <c r="H1533" s="204">
        <f t="shared" si="93"/>
        <v>0</v>
      </c>
      <c r="I1533" s="204">
        <f t="shared" si="94"/>
        <v>5303.5</v>
      </c>
      <c r="J1533" s="205">
        <f t="shared" si="95"/>
        <v>-2087.6299999999874</v>
      </c>
    </row>
    <row r="1534" spans="2:10" ht="12.75" customHeight="1" x14ac:dyDescent="0.25">
      <c r="B1534" s="198">
        <v>1521</v>
      </c>
      <c r="C1534" s="199" t="s">
        <v>3188</v>
      </c>
      <c r="D1534" s="199"/>
      <c r="E1534" s="199" t="s">
        <v>3189</v>
      </c>
      <c r="F1534" s="200">
        <v>56.31</v>
      </c>
      <c r="G1534" s="201">
        <f t="shared" si="92"/>
        <v>-2031.3199999999874</v>
      </c>
      <c r="H1534" s="204">
        <f t="shared" si="93"/>
        <v>0</v>
      </c>
      <c r="I1534" s="204">
        <f t="shared" si="94"/>
        <v>5303.5</v>
      </c>
      <c r="J1534" s="205">
        <f t="shared" si="95"/>
        <v>-2031.3199999999874</v>
      </c>
    </row>
    <row r="1535" spans="2:10" ht="12.75" customHeight="1" x14ac:dyDescent="0.25">
      <c r="B1535" s="198">
        <v>1522</v>
      </c>
      <c r="C1535" s="199" t="s">
        <v>3190</v>
      </c>
      <c r="D1535" s="199"/>
      <c r="E1535" s="199" t="s">
        <v>3191</v>
      </c>
      <c r="F1535" s="200">
        <v>7.96</v>
      </c>
      <c r="G1535" s="201">
        <f t="shared" si="92"/>
        <v>-2023.3599999999874</v>
      </c>
      <c r="H1535" s="204">
        <f t="shared" si="93"/>
        <v>0</v>
      </c>
      <c r="I1535" s="204">
        <f t="shared" si="94"/>
        <v>5303.5</v>
      </c>
      <c r="J1535" s="205">
        <f t="shared" si="95"/>
        <v>-2023.3599999999874</v>
      </c>
    </row>
    <row r="1536" spans="2:10" ht="12.75" customHeight="1" x14ac:dyDescent="0.25">
      <c r="B1536" s="198">
        <v>1523</v>
      </c>
      <c r="C1536" s="199" t="s">
        <v>3192</v>
      </c>
      <c r="D1536" s="199"/>
      <c r="E1536" s="199" t="s">
        <v>3193</v>
      </c>
      <c r="F1536" s="200">
        <v>20.78</v>
      </c>
      <c r="G1536" s="201">
        <f t="shared" si="92"/>
        <v>-2002.5799999999874</v>
      </c>
      <c r="H1536" s="204">
        <f t="shared" si="93"/>
        <v>0</v>
      </c>
      <c r="I1536" s="204">
        <f t="shared" si="94"/>
        <v>5303.5</v>
      </c>
      <c r="J1536" s="205">
        <f t="shared" si="95"/>
        <v>-2002.5799999999874</v>
      </c>
    </row>
    <row r="1537" spans="2:10" ht="12.75" customHeight="1" x14ac:dyDescent="0.25">
      <c r="B1537" s="198">
        <v>1524</v>
      </c>
      <c r="C1537" s="199" t="s">
        <v>3194</v>
      </c>
      <c r="D1537" s="199"/>
      <c r="E1537" s="199" t="s">
        <v>3195</v>
      </c>
      <c r="F1537" s="200">
        <v>11.64</v>
      </c>
      <c r="G1537" s="201">
        <f t="shared" si="92"/>
        <v>-1990.9399999999873</v>
      </c>
      <c r="H1537" s="204">
        <f t="shared" si="93"/>
        <v>0</v>
      </c>
      <c r="I1537" s="204">
        <f t="shared" si="94"/>
        <v>5303.5</v>
      </c>
      <c r="J1537" s="205">
        <f t="shared" si="95"/>
        <v>-1990.9399999999873</v>
      </c>
    </row>
    <row r="1538" spans="2:10" ht="12.75" customHeight="1" x14ac:dyDescent="0.25">
      <c r="B1538" s="198">
        <v>1525</v>
      </c>
      <c r="C1538" s="199" t="s">
        <v>3196</v>
      </c>
      <c r="D1538" s="199"/>
      <c r="E1538" s="199" t="s">
        <v>3197</v>
      </c>
      <c r="F1538" s="200">
        <v>14.27</v>
      </c>
      <c r="G1538" s="201">
        <f t="shared" si="92"/>
        <v>-1976.6699999999873</v>
      </c>
      <c r="H1538" s="204">
        <f t="shared" si="93"/>
        <v>0</v>
      </c>
      <c r="I1538" s="204">
        <f t="shared" si="94"/>
        <v>5303.5</v>
      </c>
      <c r="J1538" s="205">
        <f t="shared" si="95"/>
        <v>-1976.6699999999873</v>
      </c>
    </row>
    <row r="1539" spans="2:10" ht="12.75" customHeight="1" x14ac:dyDescent="0.25">
      <c r="B1539" s="198">
        <v>1526</v>
      </c>
      <c r="C1539" s="199" t="s">
        <v>3198</v>
      </c>
      <c r="D1539" s="199"/>
      <c r="E1539" s="199" t="s">
        <v>3199</v>
      </c>
      <c r="F1539" s="200">
        <v>16.53</v>
      </c>
      <c r="G1539" s="201">
        <f t="shared" si="92"/>
        <v>-1960.1399999999874</v>
      </c>
      <c r="H1539" s="204">
        <f t="shared" si="93"/>
        <v>0</v>
      </c>
      <c r="I1539" s="204">
        <f t="shared" si="94"/>
        <v>5303.5</v>
      </c>
      <c r="J1539" s="205">
        <f t="shared" si="95"/>
        <v>-1960.1399999999874</v>
      </c>
    </row>
    <row r="1540" spans="2:10" ht="12.75" customHeight="1" x14ac:dyDescent="0.25">
      <c r="B1540" s="198">
        <v>1527</v>
      </c>
      <c r="C1540" s="199" t="s">
        <v>3200</v>
      </c>
      <c r="D1540" s="199"/>
      <c r="E1540" s="199" t="s">
        <v>3201</v>
      </c>
      <c r="F1540" s="200">
        <v>13.78</v>
      </c>
      <c r="G1540" s="201">
        <f t="shared" si="92"/>
        <v>-1946.3599999999874</v>
      </c>
      <c r="H1540" s="204">
        <f t="shared" si="93"/>
        <v>0</v>
      </c>
      <c r="I1540" s="204">
        <f t="shared" si="94"/>
        <v>5303.5</v>
      </c>
      <c r="J1540" s="205">
        <f t="shared" si="95"/>
        <v>-1946.3599999999874</v>
      </c>
    </row>
    <row r="1541" spans="2:10" ht="12.75" customHeight="1" x14ac:dyDescent="0.25">
      <c r="B1541" s="198">
        <v>1528</v>
      </c>
      <c r="C1541" s="199" t="s">
        <v>3202</v>
      </c>
      <c r="D1541" s="199"/>
      <c r="E1541" s="199" t="s">
        <v>3203</v>
      </c>
      <c r="F1541" s="200">
        <v>14.11</v>
      </c>
      <c r="G1541" s="201">
        <f t="shared" si="92"/>
        <v>-1932.2499999999875</v>
      </c>
      <c r="H1541" s="204">
        <f t="shared" si="93"/>
        <v>0</v>
      </c>
      <c r="I1541" s="204">
        <f t="shared" si="94"/>
        <v>5303.5</v>
      </c>
      <c r="J1541" s="205">
        <f t="shared" si="95"/>
        <v>-1932.2499999999875</v>
      </c>
    </row>
    <row r="1542" spans="2:10" ht="12.75" customHeight="1" x14ac:dyDescent="0.25">
      <c r="B1542" s="198">
        <v>1529</v>
      </c>
      <c r="C1542" s="199" t="s">
        <v>3204</v>
      </c>
      <c r="D1542" s="199"/>
      <c r="E1542" s="199" t="s">
        <v>3205</v>
      </c>
      <c r="F1542" s="200">
        <v>55.06</v>
      </c>
      <c r="G1542" s="201">
        <f t="shared" si="92"/>
        <v>-1877.1899999999875</v>
      </c>
      <c r="H1542" s="204">
        <f t="shared" si="93"/>
        <v>0</v>
      </c>
      <c r="I1542" s="204">
        <f t="shared" si="94"/>
        <v>5303.5</v>
      </c>
      <c r="J1542" s="205">
        <f t="shared" si="95"/>
        <v>-1877.1899999999875</v>
      </c>
    </row>
    <row r="1543" spans="2:10" ht="12.75" customHeight="1" x14ac:dyDescent="0.25">
      <c r="B1543" s="198">
        <v>1530</v>
      </c>
      <c r="C1543" s="199" t="s">
        <v>3206</v>
      </c>
      <c r="D1543" s="199"/>
      <c r="E1543" s="199" t="s">
        <v>3207</v>
      </c>
      <c r="F1543" s="200">
        <v>5.04</v>
      </c>
      <c r="G1543" s="201">
        <f t="shared" si="92"/>
        <v>-1872.1499999999876</v>
      </c>
      <c r="H1543" s="204">
        <f t="shared" si="93"/>
        <v>0</v>
      </c>
      <c r="I1543" s="204">
        <f t="shared" si="94"/>
        <v>5303.5</v>
      </c>
      <c r="J1543" s="205">
        <f t="shared" si="95"/>
        <v>-1872.1499999999876</v>
      </c>
    </row>
    <row r="1544" spans="2:10" ht="12.75" customHeight="1" x14ac:dyDescent="0.25">
      <c r="B1544" s="198">
        <v>1531</v>
      </c>
      <c r="C1544" s="199" t="s">
        <v>3208</v>
      </c>
      <c r="D1544" s="199"/>
      <c r="E1544" s="199" t="s">
        <v>3209</v>
      </c>
      <c r="F1544" s="200">
        <v>12.9</v>
      </c>
      <c r="G1544" s="201">
        <f t="shared" si="92"/>
        <v>-1859.2499999999875</v>
      </c>
      <c r="H1544" s="204">
        <f t="shared" si="93"/>
        <v>0</v>
      </c>
      <c r="I1544" s="204">
        <f t="shared" si="94"/>
        <v>5303.5</v>
      </c>
      <c r="J1544" s="205">
        <f t="shared" si="95"/>
        <v>-1859.2499999999875</v>
      </c>
    </row>
    <row r="1545" spans="2:10" ht="12.75" customHeight="1" x14ac:dyDescent="0.25">
      <c r="B1545" s="198">
        <v>1532</v>
      </c>
      <c r="C1545" s="199" t="s">
        <v>3210</v>
      </c>
      <c r="D1545" s="199"/>
      <c r="E1545" s="199" t="s">
        <v>3211</v>
      </c>
      <c r="F1545" s="200">
        <v>5.04</v>
      </c>
      <c r="G1545" s="201">
        <f t="shared" si="92"/>
        <v>-1854.2099999999875</v>
      </c>
      <c r="H1545" s="204">
        <f t="shared" si="93"/>
        <v>0</v>
      </c>
      <c r="I1545" s="204">
        <f t="shared" si="94"/>
        <v>5303.5</v>
      </c>
      <c r="J1545" s="205">
        <f t="shared" si="95"/>
        <v>-1854.2099999999875</v>
      </c>
    </row>
    <row r="1546" spans="2:10" ht="12.75" customHeight="1" x14ac:dyDescent="0.25">
      <c r="B1546" s="198">
        <v>1533</v>
      </c>
      <c r="C1546" s="199" t="s">
        <v>3212</v>
      </c>
      <c r="D1546" s="199"/>
      <c r="E1546" s="199" t="s">
        <v>3213</v>
      </c>
      <c r="F1546" s="200">
        <v>6.87</v>
      </c>
      <c r="G1546" s="201">
        <f t="shared" si="92"/>
        <v>-1847.3399999999876</v>
      </c>
      <c r="H1546" s="204">
        <f t="shared" si="93"/>
        <v>0</v>
      </c>
      <c r="I1546" s="204">
        <f t="shared" si="94"/>
        <v>5303.5</v>
      </c>
      <c r="J1546" s="205">
        <f t="shared" si="95"/>
        <v>-1847.3399999999876</v>
      </c>
    </row>
    <row r="1547" spans="2:10" ht="12.75" customHeight="1" x14ac:dyDescent="0.25">
      <c r="B1547" s="198">
        <v>1534</v>
      </c>
      <c r="C1547" s="199" t="s">
        <v>3214</v>
      </c>
      <c r="D1547" s="199"/>
      <c r="E1547" s="199" t="s">
        <v>3215</v>
      </c>
      <c r="F1547" s="200">
        <v>13.71</v>
      </c>
      <c r="G1547" s="201">
        <f t="shared" si="92"/>
        <v>-1833.6299999999876</v>
      </c>
      <c r="H1547" s="204">
        <f t="shared" si="93"/>
        <v>0</v>
      </c>
      <c r="I1547" s="204">
        <f t="shared" si="94"/>
        <v>5303.5</v>
      </c>
      <c r="J1547" s="205">
        <f t="shared" si="95"/>
        <v>-1833.6299999999876</v>
      </c>
    </row>
    <row r="1548" spans="2:10" ht="12.75" customHeight="1" x14ac:dyDescent="0.25">
      <c r="B1548" s="198">
        <v>1535</v>
      </c>
      <c r="C1548" s="199" t="s">
        <v>3216</v>
      </c>
      <c r="D1548" s="199"/>
      <c r="E1548" s="199" t="s">
        <v>3217</v>
      </c>
      <c r="F1548" s="200">
        <v>2.2000000000000002</v>
      </c>
      <c r="G1548" s="201">
        <f t="shared" si="92"/>
        <v>-1831.4299999999876</v>
      </c>
      <c r="H1548" s="204">
        <f t="shared" si="93"/>
        <v>0</v>
      </c>
      <c r="I1548" s="204">
        <f t="shared" si="94"/>
        <v>5303.5</v>
      </c>
      <c r="J1548" s="205">
        <f t="shared" si="95"/>
        <v>-1831.4299999999876</v>
      </c>
    </row>
    <row r="1549" spans="2:10" ht="12.75" customHeight="1" x14ac:dyDescent="0.25">
      <c r="B1549" s="198">
        <v>1536</v>
      </c>
      <c r="C1549" s="199" t="s">
        <v>3218</v>
      </c>
      <c r="D1549" s="199"/>
      <c r="E1549" s="199" t="s">
        <v>3219</v>
      </c>
      <c r="F1549" s="200">
        <v>12.9</v>
      </c>
      <c r="G1549" s="201">
        <f t="shared" si="92"/>
        <v>-1818.5299999999875</v>
      </c>
      <c r="H1549" s="204">
        <f t="shared" si="93"/>
        <v>0</v>
      </c>
      <c r="I1549" s="204">
        <f t="shared" si="94"/>
        <v>5303.5</v>
      </c>
      <c r="J1549" s="205">
        <f t="shared" si="95"/>
        <v>-1818.5299999999875</v>
      </c>
    </row>
    <row r="1550" spans="2:10" ht="12.75" customHeight="1" x14ac:dyDescent="0.25">
      <c r="B1550" s="198">
        <v>1537</v>
      </c>
      <c r="C1550" s="199" t="s">
        <v>3220</v>
      </c>
      <c r="D1550" s="199"/>
      <c r="E1550" s="199" t="s">
        <v>3221</v>
      </c>
      <c r="F1550" s="200">
        <v>8.77</v>
      </c>
      <c r="G1550" s="201">
        <f t="shared" ref="G1550:G1613" si="96">F1550+J1549</f>
        <v>-1809.7599999999875</v>
      </c>
      <c r="H1550" s="204">
        <f t="shared" ref="H1550:H1613" si="97">IF(G1550&gt;0,ROUND(G1550/I1550+0.5,0),0)</f>
        <v>0</v>
      </c>
      <c r="I1550" s="204">
        <f t="shared" ref="I1550:I1613" si="98">$C$10</f>
        <v>5303.5</v>
      </c>
      <c r="J1550" s="205">
        <f t="shared" ref="J1550:J1613" si="99">G1550-(H1550*I1550)</f>
        <v>-1809.7599999999875</v>
      </c>
    </row>
    <row r="1551" spans="2:10" ht="12.75" customHeight="1" x14ac:dyDescent="0.25">
      <c r="B1551" s="198">
        <v>1538</v>
      </c>
      <c r="C1551" s="199" t="s">
        <v>3222</v>
      </c>
      <c r="D1551" s="199"/>
      <c r="E1551" s="199" t="s">
        <v>3223</v>
      </c>
      <c r="F1551" s="200">
        <v>38.659999999999997</v>
      </c>
      <c r="G1551" s="201">
        <f t="shared" si="96"/>
        <v>-1771.0999999999874</v>
      </c>
      <c r="H1551" s="204">
        <f t="shared" si="97"/>
        <v>0</v>
      </c>
      <c r="I1551" s="204">
        <f t="shared" si="98"/>
        <v>5303.5</v>
      </c>
      <c r="J1551" s="205">
        <f t="shared" si="99"/>
        <v>-1771.0999999999874</v>
      </c>
    </row>
    <row r="1552" spans="2:10" ht="12.75" customHeight="1" x14ac:dyDescent="0.25">
      <c r="B1552" s="198">
        <v>1539</v>
      </c>
      <c r="C1552" s="199" t="s">
        <v>3224</v>
      </c>
      <c r="D1552" s="199"/>
      <c r="E1552" s="199" t="s">
        <v>3225</v>
      </c>
      <c r="F1552" s="200">
        <v>40.299999999999997</v>
      </c>
      <c r="G1552" s="201">
        <f t="shared" si="96"/>
        <v>-1730.7999999999874</v>
      </c>
      <c r="H1552" s="204">
        <f t="shared" si="97"/>
        <v>0</v>
      </c>
      <c r="I1552" s="204">
        <f t="shared" si="98"/>
        <v>5303.5</v>
      </c>
      <c r="J1552" s="205">
        <f t="shared" si="99"/>
        <v>-1730.7999999999874</v>
      </c>
    </row>
    <row r="1553" spans="2:10" ht="12.75" customHeight="1" x14ac:dyDescent="0.25">
      <c r="B1553" s="198">
        <v>1540</v>
      </c>
      <c r="C1553" s="199" t="s">
        <v>3226</v>
      </c>
      <c r="D1553" s="199"/>
      <c r="E1553" s="199" t="s">
        <v>3227</v>
      </c>
      <c r="F1553" s="200">
        <v>2.08</v>
      </c>
      <c r="G1553" s="201">
        <f t="shared" si="96"/>
        <v>-1728.7199999999875</v>
      </c>
      <c r="H1553" s="204">
        <f t="shared" si="97"/>
        <v>0</v>
      </c>
      <c r="I1553" s="204">
        <f t="shared" si="98"/>
        <v>5303.5</v>
      </c>
      <c r="J1553" s="205">
        <f t="shared" si="99"/>
        <v>-1728.7199999999875</v>
      </c>
    </row>
    <row r="1554" spans="2:10" ht="12.75" customHeight="1" x14ac:dyDescent="0.25">
      <c r="B1554" s="198">
        <v>1541</v>
      </c>
      <c r="C1554" s="199" t="s">
        <v>3228</v>
      </c>
      <c r="D1554" s="199"/>
      <c r="E1554" s="199" t="s">
        <v>3229</v>
      </c>
      <c r="F1554" s="200">
        <v>27.48</v>
      </c>
      <c r="G1554" s="201">
        <f t="shared" si="96"/>
        <v>-1701.2399999999875</v>
      </c>
      <c r="H1554" s="204">
        <f t="shared" si="97"/>
        <v>0</v>
      </c>
      <c r="I1554" s="204">
        <f t="shared" si="98"/>
        <v>5303.5</v>
      </c>
      <c r="J1554" s="205">
        <f t="shared" si="99"/>
        <v>-1701.2399999999875</v>
      </c>
    </row>
    <row r="1555" spans="2:10" ht="12.75" customHeight="1" x14ac:dyDescent="0.25">
      <c r="B1555" s="198">
        <v>1542</v>
      </c>
      <c r="C1555" s="199" t="s">
        <v>3230</v>
      </c>
      <c r="D1555" s="199"/>
      <c r="E1555" s="199" t="s">
        <v>3231</v>
      </c>
      <c r="F1555" s="200">
        <v>22.32</v>
      </c>
      <c r="G1555" s="201">
        <f t="shared" si="96"/>
        <v>-1678.9199999999876</v>
      </c>
      <c r="H1555" s="204">
        <f t="shared" si="97"/>
        <v>0</v>
      </c>
      <c r="I1555" s="204">
        <f t="shared" si="98"/>
        <v>5303.5</v>
      </c>
      <c r="J1555" s="205">
        <f t="shared" si="99"/>
        <v>-1678.9199999999876</v>
      </c>
    </row>
    <row r="1556" spans="2:10" ht="12.75" customHeight="1" x14ac:dyDescent="0.25">
      <c r="B1556" s="198">
        <v>1543</v>
      </c>
      <c r="C1556" s="199" t="s">
        <v>3232</v>
      </c>
      <c r="D1556" s="199"/>
      <c r="E1556" s="199" t="s">
        <v>3233</v>
      </c>
      <c r="F1556" s="200">
        <v>15.52</v>
      </c>
      <c r="G1556" s="201">
        <f t="shared" si="96"/>
        <v>-1663.3999999999876</v>
      </c>
      <c r="H1556" s="204">
        <f t="shared" si="97"/>
        <v>0</v>
      </c>
      <c r="I1556" s="204">
        <f t="shared" si="98"/>
        <v>5303.5</v>
      </c>
      <c r="J1556" s="205">
        <f t="shared" si="99"/>
        <v>-1663.3999999999876</v>
      </c>
    </row>
    <row r="1557" spans="2:10" ht="12.75" customHeight="1" x14ac:dyDescent="0.25">
      <c r="B1557" s="198">
        <v>1544</v>
      </c>
      <c r="C1557" s="199" t="s">
        <v>3234</v>
      </c>
      <c r="D1557" s="199"/>
      <c r="E1557" s="199" t="s">
        <v>3235</v>
      </c>
      <c r="F1557" s="200">
        <v>32.97</v>
      </c>
      <c r="G1557" s="201">
        <f t="shared" si="96"/>
        <v>-1630.4299999999876</v>
      </c>
      <c r="H1557" s="204">
        <f t="shared" si="97"/>
        <v>0</v>
      </c>
      <c r="I1557" s="204">
        <f t="shared" si="98"/>
        <v>5303.5</v>
      </c>
      <c r="J1557" s="205">
        <f t="shared" si="99"/>
        <v>-1630.4299999999876</v>
      </c>
    </row>
    <row r="1558" spans="2:10" ht="12.75" customHeight="1" x14ac:dyDescent="0.25">
      <c r="B1558" s="198">
        <v>1545</v>
      </c>
      <c r="C1558" s="199" t="s">
        <v>3236</v>
      </c>
      <c r="D1558" s="199"/>
      <c r="E1558" s="199" t="s">
        <v>3237</v>
      </c>
      <c r="F1558" s="200">
        <v>30.08</v>
      </c>
      <c r="G1558" s="201">
        <f t="shared" si="96"/>
        <v>-1600.3499999999876</v>
      </c>
      <c r="H1558" s="204">
        <f t="shared" si="97"/>
        <v>0</v>
      </c>
      <c r="I1558" s="204">
        <f t="shared" si="98"/>
        <v>5303.5</v>
      </c>
      <c r="J1558" s="205">
        <f t="shared" si="99"/>
        <v>-1600.3499999999876</v>
      </c>
    </row>
    <row r="1559" spans="2:10" ht="12.75" customHeight="1" x14ac:dyDescent="0.25">
      <c r="B1559" s="198">
        <v>1546</v>
      </c>
      <c r="C1559" s="199" t="s">
        <v>3238</v>
      </c>
      <c r="D1559" s="199"/>
      <c r="E1559" s="199" t="s">
        <v>3239</v>
      </c>
      <c r="F1559" s="200">
        <v>85.54</v>
      </c>
      <c r="G1559" s="201">
        <f t="shared" si="96"/>
        <v>-1514.8099999999877</v>
      </c>
      <c r="H1559" s="204">
        <f t="shared" si="97"/>
        <v>0</v>
      </c>
      <c r="I1559" s="204">
        <f t="shared" si="98"/>
        <v>5303.5</v>
      </c>
      <c r="J1559" s="205">
        <f t="shared" si="99"/>
        <v>-1514.8099999999877</v>
      </c>
    </row>
    <row r="1560" spans="2:10" ht="12.75" customHeight="1" x14ac:dyDescent="0.25">
      <c r="B1560" s="198">
        <v>1547</v>
      </c>
      <c r="C1560" s="199" t="s">
        <v>3240</v>
      </c>
      <c r="D1560" s="199"/>
      <c r="E1560" s="199" t="s">
        <v>3241</v>
      </c>
      <c r="F1560" s="200">
        <v>19.690000000000001</v>
      </c>
      <c r="G1560" s="201">
        <f t="shared" si="96"/>
        <v>-1495.1199999999876</v>
      </c>
      <c r="H1560" s="204">
        <f t="shared" si="97"/>
        <v>0</v>
      </c>
      <c r="I1560" s="204">
        <f t="shared" si="98"/>
        <v>5303.5</v>
      </c>
      <c r="J1560" s="205">
        <f t="shared" si="99"/>
        <v>-1495.1199999999876</v>
      </c>
    </row>
    <row r="1561" spans="2:10" ht="12.75" customHeight="1" x14ac:dyDescent="0.25">
      <c r="B1561" s="198">
        <v>1548</v>
      </c>
      <c r="C1561" s="199" t="s">
        <v>3242</v>
      </c>
      <c r="D1561" s="199"/>
      <c r="E1561" s="199" t="s">
        <v>3243</v>
      </c>
      <c r="F1561" s="200">
        <v>5.04</v>
      </c>
      <c r="G1561" s="201">
        <f t="shared" si="96"/>
        <v>-1490.0799999999876</v>
      </c>
      <c r="H1561" s="204">
        <f t="shared" si="97"/>
        <v>0</v>
      </c>
      <c r="I1561" s="204">
        <f t="shared" si="98"/>
        <v>5303.5</v>
      </c>
      <c r="J1561" s="205">
        <f t="shared" si="99"/>
        <v>-1490.0799999999876</v>
      </c>
    </row>
    <row r="1562" spans="2:10" ht="12.75" customHeight="1" x14ac:dyDescent="0.25">
      <c r="B1562" s="198">
        <v>1549</v>
      </c>
      <c r="C1562" s="199" t="s">
        <v>3244</v>
      </c>
      <c r="D1562" s="199"/>
      <c r="E1562" s="199" t="s">
        <v>3245</v>
      </c>
      <c r="F1562" s="200">
        <v>10.46</v>
      </c>
      <c r="G1562" s="201">
        <f t="shared" si="96"/>
        <v>-1479.6199999999876</v>
      </c>
      <c r="H1562" s="204">
        <f t="shared" si="97"/>
        <v>0</v>
      </c>
      <c r="I1562" s="204">
        <f t="shared" si="98"/>
        <v>5303.5</v>
      </c>
      <c r="J1562" s="205">
        <f t="shared" si="99"/>
        <v>-1479.6199999999876</v>
      </c>
    </row>
    <row r="1563" spans="2:10" ht="12.75" customHeight="1" x14ac:dyDescent="0.25">
      <c r="B1563" s="198">
        <v>1550</v>
      </c>
      <c r="C1563" s="199" t="s">
        <v>3246</v>
      </c>
      <c r="D1563" s="199"/>
      <c r="E1563" s="199" t="s">
        <v>3247</v>
      </c>
      <c r="F1563" s="200">
        <v>4.66</v>
      </c>
      <c r="G1563" s="201">
        <f t="shared" si="96"/>
        <v>-1474.9599999999875</v>
      </c>
      <c r="H1563" s="204">
        <f t="shared" si="97"/>
        <v>0</v>
      </c>
      <c r="I1563" s="204">
        <f t="shared" si="98"/>
        <v>5303.5</v>
      </c>
      <c r="J1563" s="205">
        <f t="shared" si="99"/>
        <v>-1474.9599999999875</v>
      </c>
    </row>
    <row r="1564" spans="2:10" ht="12.75" customHeight="1" x14ac:dyDescent="0.25">
      <c r="B1564" s="198">
        <v>1551</v>
      </c>
      <c r="C1564" s="199" t="s">
        <v>3248</v>
      </c>
      <c r="D1564" s="199"/>
      <c r="E1564" s="199" t="s">
        <v>3249</v>
      </c>
      <c r="F1564" s="200">
        <v>11.54</v>
      </c>
      <c r="G1564" s="201">
        <f t="shared" si="96"/>
        <v>-1463.4199999999876</v>
      </c>
      <c r="H1564" s="204">
        <f t="shared" si="97"/>
        <v>0</v>
      </c>
      <c r="I1564" s="204">
        <f t="shared" si="98"/>
        <v>5303.5</v>
      </c>
      <c r="J1564" s="205">
        <f t="shared" si="99"/>
        <v>-1463.4199999999876</v>
      </c>
    </row>
    <row r="1565" spans="2:10" ht="12.75" customHeight="1" x14ac:dyDescent="0.25">
      <c r="B1565" s="198">
        <v>1552</v>
      </c>
      <c r="C1565" s="199" t="s">
        <v>3250</v>
      </c>
      <c r="D1565" s="199"/>
      <c r="E1565" s="199" t="s">
        <v>3251</v>
      </c>
      <c r="F1565" s="200">
        <v>5.04</v>
      </c>
      <c r="G1565" s="201">
        <f t="shared" si="96"/>
        <v>-1458.3799999999876</v>
      </c>
      <c r="H1565" s="204">
        <f t="shared" si="97"/>
        <v>0</v>
      </c>
      <c r="I1565" s="204">
        <f t="shared" si="98"/>
        <v>5303.5</v>
      </c>
      <c r="J1565" s="205">
        <f t="shared" si="99"/>
        <v>-1458.3799999999876</v>
      </c>
    </row>
    <row r="1566" spans="2:10" ht="12.75" customHeight="1" x14ac:dyDescent="0.25">
      <c r="B1566" s="198">
        <v>1553</v>
      </c>
      <c r="C1566" s="199" t="s">
        <v>3252</v>
      </c>
      <c r="D1566" s="199"/>
      <c r="E1566" s="199" t="s">
        <v>3253</v>
      </c>
      <c r="F1566" s="200">
        <v>1.86</v>
      </c>
      <c r="G1566" s="201">
        <f t="shared" si="96"/>
        <v>-1456.5199999999877</v>
      </c>
      <c r="H1566" s="204">
        <f t="shared" si="97"/>
        <v>0</v>
      </c>
      <c r="I1566" s="204">
        <f t="shared" si="98"/>
        <v>5303.5</v>
      </c>
      <c r="J1566" s="205">
        <f t="shared" si="99"/>
        <v>-1456.5199999999877</v>
      </c>
    </row>
    <row r="1567" spans="2:10" ht="12.75" customHeight="1" x14ac:dyDescent="0.25">
      <c r="B1567" s="198">
        <v>1554</v>
      </c>
      <c r="C1567" s="199" t="s">
        <v>3254</v>
      </c>
      <c r="D1567" s="199"/>
      <c r="E1567" s="199" t="s">
        <v>3255</v>
      </c>
      <c r="F1567" s="200">
        <v>5.04</v>
      </c>
      <c r="G1567" s="201">
        <f t="shared" si="96"/>
        <v>-1451.4799999999877</v>
      </c>
      <c r="H1567" s="204">
        <f t="shared" si="97"/>
        <v>0</v>
      </c>
      <c r="I1567" s="204">
        <f t="shared" si="98"/>
        <v>5303.5</v>
      </c>
      <c r="J1567" s="205">
        <f t="shared" si="99"/>
        <v>-1451.4799999999877</v>
      </c>
    </row>
    <row r="1568" spans="2:10" ht="12.75" customHeight="1" x14ac:dyDescent="0.25">
      <c r="B1568" s="198">
        <v>1555</v>
      </c>
      <c r="C1568" s="199" t="s">
        <v>3256</v>
      </c>
      <c r="D1568" s="199"/>
      <c r="E1568" s="199" t="s">
        <v>3257</v>
      </c>
      <c r="F1568" s="200">
        <v>25.34</v>
      </c>
      <c r="G1568" s="201">
        <f t="shared" si="96"/>
        <v>-1426.1399999999878</v>
      </c>
      <c r="H1568" s="204">
        <f t="shared" si="97"/>
        <v>0</v>
      </c>
      <c r="I1568" s="204">
        <f t="shared" si="98"/>
        <v>5303.5</v>
      </c>
      <c r="J1568" s="205">
        <f t="shared" si="99"/>
        <v>-1426.1399999999878</v>
      </c>
    </row>
    <row r="1569" spans="2:10" ht="12.75" customHeight="1" x14ac:dyDescent="0.25">
      <c r="B1569" s="198">
        <v>1556</v>
      </c>
      <c r="C1569" s="199" t="s">
        <v>3258</v>
      </c>
      <c r="D1569" s="199"/>
      <c r="E1569" s="199" t="s">
        <v>3259</v>
      </c>
      <c r="F1569" s="200">
        <v>9.2200000000000006</v>
      </c>
      <c r="G1569" s="201">
        <f t="shared" si="96"/>
        <v>-1416.9199999999878</v>
      </c>
      <c r="H1569" s="204">
        <f t="shared" si="97"/>
        <v>0</v>
      </c>
      <c r="I1569" s="204">
        <f t="shared" si="98"/>
        <v>5303.5</v>
      </c>
      <c r="J1569" s="205">
        <f t="shared" si="99"/>
        <v>-1416.9199999999878</v>
      </c>
    </row>
    <row r="1570" spans="2:10" ht="12.75" customHeight="1" x14ac:dyDescent="0.25">
      <c r="B1570" s="198">
        <v>1557</v>
      </c>
      <c r="C1570" s="199" t="s">
        <v>3260</v>
      </c>
      <c r="D1570" s="199"/>
      <c r="E1570" s="199" t="s">
        <v>3261</v>
      </c>
      <c r="F1570" s="200">
        <v>29.97</v>
      </c>
      <c r="G1570" s="201">
        <f t="shared" si="96"/>
        <v>-1386.9499999999878</v>
      </c>
      <c r="H1570" s="204">
        <f t="shared" si="97"/>
        <v>0</v>
      </c>
      <c r="I1570" s="204">
        <f t="shared" si="98"/>
        <v>5303.5</v>
      </c>
      <c r="J1570" s="205">
        <f t="shared" si="99"/>
        <v>-1386.9499999999878</v>
      </c>
    </row>
    <row r="1571" spans="2:10" ht="12.75" customHeight="1" x14ac:dyDescent="0.25">
      <c r="B1571" s="198">
        <v>1558</v>
      </c>
      <c r="C1571" s="199" t="s">
        <v>3262</v>
      </c>
      <c r="D1571" s="199"/>
      <c r="E1571" s="199" t="s">
        <v>3263</v>
      </c>
      <c r="F1571" s="200">
        <v>30.79</v>
      </c>
      <c r="G1571" s="201">
        <f t="shared" si="96"/>
        <v>-1356.1599999999878</v>
      </c>
      <c r="H1571" s="204">
        <f t="shared" si="97"/>
        <v>0</v>
      </c>
      <c r="I1571" s="204">
        <f t="shared" si="98"/>
        <v>5303.5</v>
      </c>
      <c r="J1571" s="205">
        <f t="shared" si="99"/>
        <v>-1356.1599999999878</v>
      </c>
    </row>
    <row r="1572" spans="2:10" ht="12.75" customHeight="1" x14ac:dyDescent="0.25">
      <c r="B1572" s="198">
        <v>1559</v>
      </c>
      <c r="C1572" s="199" t="s">
        <v>3264</v>
      </c>
      <c r="D1572" s="199"/>
      <c r="E1572" s="199" t="s">
        <v>3265</v>
      </c>
      <c r="F1572" s="200">
        <v>8.6199999999999992</v>
      </c>
      <c r="G1572" s="201">
        <f t="shared" si="96"/>
        <v>-1347.5399999999879</v>
      </c>
      <c r="H1572" s="204">
        <f t="shared" si="97"/>
        <v>0</v>
      </c>
      <c r="I1572" s="204">
        <f t="shared" si="98"/>
        <v>5303.5</v>
      </c>
      <c r="J1572" s="205">
        <f t="shared" si="99"/>
        <v>-1347.5399999999879</v>
      </c>
    </row>
    <row r="1573" spans="2:10" ht="12.75" customHeight="1" x14ac:dyDescent="0.25">
      <c r="B1573" s="198">
        <v>1560</v>
      </c>
      <c r="C1573" s="199" t="s">
        <v>3266</v>
      </c>
      <c r="D1573" s="199"/>
      <c r="E1573" s="199" t="s">
        <v>3267</v>
      </c>
      <c r="F1573" s="200">
        <v>4.79</v>
      </c>
      <c r="G1573" s="201">
        <f t="shared" si="96"/>
        <v>-1342.7499999999879</v>
      </c>
      <c r="H1573" s="204">
        <f t="shared" si="97"/>
        <v>0</v>
      </c>
      <c r="I1573" s="204">
        <f t="shared" si="98"/>
        <v>5303.5</v>
      </c>
      <c r="J1573" s="205">
        <f t="shared" si="99"/>
        <v>-1342.7499999999879</v>
      </c>
    </row>
    <row r="1574" spans="2:10" ht="12.75" customHeight="1" x14ac:dyDescent="0.25">
      <c r="B1574" s="198">
        <v>1561</v>
      </c>
      <c r="C1574" s="199" t="s">
        <v>3268</v>
      </c>
      <c r="D1574" s="199"/>
      <c r="E1574" s="199" t="s">
        <v>3269</v>
      </c>
      <c r="F1574" s="200">
        <v>4.9000000000000004</v>
      </c>
      <c r="G1574" s="201">
        <f t="shared" si="96"/>
        <v>-1337.8499999999879</v>
      </c>
      <c r="H1574" s="204">
        <f t="shared" si="97"/>
        <v>0</v>
      </c>
      <c r="I1574" s="204">
        <f t="shared" si="98"/>
        <v>5303.5</v>
      </c>
      <c r="J1574" s="205">
        <f t="shared" si="99"/>
        <v>-1337.8499999999879</v>
      </c>
    </row>
    <row r="1575" spans="2:10" ht="12.75" customHeight="1" x14ac:dyDescent="0.25">
      <c r="B1575" s="198">
        <v>1562</v>
      </c>
      <c r="C1575" s="199" t="s">
        <v>3270</v>
      </c>
      <c r="D1575" s="199"/>
      <c r="E1575" s="199" t="s">
        <v>3271</v>
      </c>
      <c r="F1575" s="200">
        <v>1.74</v>
      </c>
      <c r="G1575" s="201">
        <f t="shared" si="96"/>
        <v>-1336.1099999999878</v>
      </c>
      <c r="H1575" s="204">
        <f t="shared" si="97"/>
        <v>0</v>
      </c>
      <c r="I1575" s="204">
        <f t="shared" si="98"/>
        <v>5303.5</v>
      </c>
      <c r="J1575" s="205">
        <f t="shared" si="99"/>
        <v>-1336.1099999999878</v>
      </c>
    </row>
    <row r="1576" spans="2:10" ht="12.75" customHeight="1" x14ac:dyDescent="0.25">
      <c r="B1576" s="198">
        <v>1563</v>
      </c>
      <c r="C1576" s="199" t="s">
        <v>3272</v>
      </c>
      <c r="D1576" s="199"/>
      <c r="E1576" s="199" t="s">
        <v>3273</v>
      </c>
      <c r="F1576" s="200">
        <v>44.37</v>
      </c>
      <c r="G1576" s="201">
        <f t="shared" si="96"/>
        <v>-1291.739999999988</v>
      </c>
      <c r="H1576" s="204">
        <f t="shared" si="97"/>
        <v>0</v>
      </c>
      <c r="I1576" s="204">
        <f t="shared" si="98"/>
        <v>5303.5</v>
      </c>
      <c r="J1576" s="205">
        <f t="shared" si="99"/>
        <v>-1291.739999999988</v>
      </c>
    </row>
    <row r="1577" spans="2:10" ht="12.75" customHeight="1" x14ac:dyDescent="0.25">
      <c r="B1577" s="198">
        <v>1564</v>
      </c>
      <c r="C1577" s="199" t="s">
        <v>3274</v>
      </c>
      <c r="D1577" s="199"/>
      <c r="E1577" s="199" t="s">
        <v>3275</v>
      </c>
      <c r="F1577" s="200">
        <v>5.53</v>
      </c>
      <c r="G1577" s="201">
        <f t="shared" si="96"/>
        <v>-1286.209999999988</v>
      </c>
      <c r="H1577" s="204">
        <f t="shared" si="97"/>
        <v>0</v>
      </c>
      <c r="I1577" s="204">
        <f t="shared" si="98"/>
        <v>5303.5</v>
      </c>
      <c r="J1577" s="205">
        <f t="shared" si="99"/>
        <v>-1286.209999999988</v>
      </c>
    </row>
    <row r="1578" spans="2:10" ht="12.75" customHeight="1" x14ac:dyDescent="0.25">
      <c r="B1578" s="198">
        <v>1565</v>
      </c>
      <c r="C1578" s="199" t="s">
        <v>3276</v>
      </c>
      <c r="D1578" s="199"/>
      <c r="E1578" s="199" t="s">
        <v>3277</v>
      </c>
      <c r="F1578" s="200">
        <v>5.04</v>
      </c>
      <c r="G1578" s="201">
        <f t="shared" si="96"/>
        <v>-1281.169999999988</v>
      </c>
      <c r="H1578" s="204">
        <f t="shared" si="97"/>
        <v>0</v>
      </c>
      <c r="I1578" s="204">
        <f t="shared" si="98"/>
        <v>5303.5</v>
      </c>
      <c r="J1578" s="205">
        <f t="shared" si="99"/>
        <v>-1281.169999999988</v>
      </c>
    </row>
    <row r="1579" spans="2:10" ht="12.75" customHeight="1" x14ac:dyDescent="0.25">
      <c r="B1579" s="198">
        <v>1566</v>
      </c>
      <c r="C1579" s="199" t="s">
        <v>3278</v>
      </c>
      <c r="D1579" s="199"/>
      <c r="E1579" s="199" t="s">
        <v>3279</v>
      </c>
      <c r="F1579" s="200">
        <v>2.48</v>
      </c>
      <c r="G1579" s="201">
        <f t="shared" si="96"/>
        <v>-1278.689999999988</v>
      </c>
      <c r="H1579" s="204">
        <f t="shared" si="97"/>
        <v>0</v>
      </c>
      <c r="I1579" s="204">
        <f t="shared" si="98"/>
        <v>5303.5</v>
      </c>
      <c r="J1579" s="205">
        <f t="shared" si="99"/>
        <v>-1278.689999999988</v>
      </c>
    </row>
    <row r="1580" spans="2:10" ht="12.75" customHeight="1" x14ac:dyDescent="0.25">
      <c r="B1580" s="198">
        <v>1567</v>
      </c>
      <c r="C1580" s="199" t="s">
        <v>3280</v>
      </c>
      <c r="D1580" s="199"/>
      <c r="E1580" s="199" t="s">
        <v>3281</v>
      </c>
      <c r="F1580" s="200">
        <v>10.87</v>
      </c>
      <c r="G1580" s="201">
        <f t="shared" si="96"/>
        <v>-1267.8199999999881</v>
      </c>
      <c r="H1580" s="204">
        <f t="shared" si="97"/>
        <v>0</v>
      </c>
      <c r="I1580" s="204">
        <f t="shared" si="98"/>
        <v>5303.5</v>
      </c>
      <c r="J1580" s="205">
        <f t="shared" si="99"/>
        <v>-1267.8199999999881</v>
      </c>
    </row>
    <row r="1581" spans="2:10" ht="12.75" customHeight="1" x14ac:dyDescent="0.25">
      <c r="B1581" s="198">
        <v>1568</v>
      </c>
      <c r="C1581" s="199" t="s">
        <v>3282</v>
      </c>
      <c r="D1581" s="199"/>
      <c r="E1581" s="199" t="s">
        <v>3283</v>
      </c>
      <c r="F1581" s="200">
        <v>50.9</v>
      </c>
      <c r="G1581" s="201">
        <f t="shared" si="96"/>
        <v>-1216.919999999988</v>
      </c>
      <c r="H1581" s="204">
        <f t="shared" si="97"/>
        <v>0</v>
      </c>
      <c r="I1581" s="204">
        <f t="shared" si="98"/>
        <v>5303.5</v>
      </c>
      <c r="J1581" s="205">
        <f t="shared" si="99"/>
        <v>-1216.919999999988</v>
      </c>
    </row>
    <row r="1582" spans="2:10" ht="12.75" customHeight="1" x14ac:dyDescent="0.25">
      <c r="B1582" s="198">
        <v>1569</v>
      </c>
      <c r="C1582" s="199" t="s">
        <v>3284</v>
      </c>
      <c r="D1582" s="199"/>
      <c r="E1582" s="199" t="s">
        <v>3285</v>
      </c>
      <c r="F1582" s="200">
        <v>3.1</v>
      </c>
      <c r="G1582" s="201">
        <f t="shared" si="96"/>
        <v>-1213.8199999999881</v>
      </c>
      <c r="H1582" s="204">
        <f t="shared" si="97"/>
        <v>0</v>
      </c>
      <c r="I1582" s="204">
        <f t="shared" si="98"/>
        <v>5303.5</v>
      </c>
      <c r="J1582" s="205">
        <f t="shared" si="99"/>
        <v>-1213.8199999999881</v>
      </c>
    </row>
    <row r="1583" spans="2:10" ht="12.75" customHeight="1" x14ac:dyDescent="0.25">
      <c r="B1583" s="198">
        <v>1570</v>
      </c>
      <c r="C1583" s="199" t="s">
        <v>3286</v>
      </c>
      <c r="D1583" s="199"/>
      <c r="E1583" s="199" t="s">
        <v>3287</v>
      </c>
      <c r="F1583" s="200">
        <v>5.04</v>
      </c>
      <c r="G1583" s="201">
        <f t="shared" si="96"/>
        <v>-1208.7799999999881</v>
      </c>
      <c r="H1583" s="204">
        <f t="shared" si="97"/>
        <v>0</v>
      </c>
      <c r="I1583" s="204">
        <f t="shared" si="98"/>
        <v>5303.5</v>
      </c>
      <c r="J1583" s="205">
        <f t="shared" si="99"/>
        <v>-1208.7799999999881</v>
      </c>
    </row>
    <row r="1584" spans="2:10" ht="12.75" customHeight="1" x14ac:dyDescent="0.25">
      <c r="B1584" s="198">
        <v>1571</v>
      </c>
      <c r="C1584" s="199" t="s">
        <v>3288</v>
      </c>
      <c r="D1584" s="199"/>
      <c r="E1584" s="199" t="s">
        <v>3289</v>
      </c>
      <c r="F1584" s="200">
        <v>11.76</v>
      </c>
      <c r="G1584" s="201">
        <f t="shared" si="96"/>
        <v>-1197.0199999999882</v>
      </c>
      <c r="H1584" s="204">
        <f t="shared" si="97"/>
        <v>0</v>
      </c>
      <c r="I1584" s="204">
        <f t="shared" si="98"/>
        <v>5303.5</v>
      </c>
      <c r="J1584" s="205">
        <f t="shared" si="99"/>
        <v>-1197.0199999999882</v>
      </c>
    </row>
    <row r="1585" spans="2:10" ht="12.75" customHeight="1" x14ac:dyDescent="0.25">
      <c r="B1585" s="198">
        <v>1572</v>
      </c>
      <c r="C1585" s="199" t="s">
        <v>3290</v>
      </c>
      <c r="D1585" s="199"/>
      <c r="E1585" s="199" t="s">
        <v>3291</v>
      </c>
      <c r="F1585" s="200">
        <v>2.89</v>
      </c>
      <c r="G1585" s="201">
        <f t="shared" si="96"/>
        <v>-1194.1299999999881</v>
      </c>
      <c r="H1585" s="204">
        <f t="shared" si="97"/>
        <v>0</v>
      </c>
      <c r="I1585" s="204">
        <f t="shared" si="98"/>
        <v>5303.5</v>
      </c>
      <c r="J1585" s="205">
        <f t="shared" si="99"/>
        <v>-1194.1299999999881</v>
      </c>
    </row>
    <row r="1586" spans="2:10" ht="12.75" customHeight="1" x14ac:dyDescent="0.25">
      <c r="B1586" s="198">
        <v>1573</v>
      </c>
      <c r="C1586" s="199" t="s">
        <v>3292</v>
      </c>
      <c r="D1586" s="199"/>
      <c r="E1586" s="199" t="s">
        <v>3293</v>
      </c>
      <c r="F1586" s="200">
        <v>15.2</v>
      </c>
      <c r="G1586" s="201">
        <f t="shared" si="96"/>
        <v>-1178.929999999988</v>
      </c>
      <c r="H1586" s="204">
        <f t="shared" si="97"/>
        <v>0</v>
      </c>
      <c r="I1586" s="204">
        <f t="shared" si="98"/>
        <v>5303.5</v>
      </c>
      <c r="J1586" s="205">
        <f t="shared" si="99"/>
        <v>-1178.929999999988</v>
      </c>
    </row>
    <row r="1587" spans="2:10" ht="12.75" customHeight="1" x14ac:dyDescent="0.25">
      <c r="B1587" s="198">
        <v>1574</v>
      </c>
      <c r="C1587" s="199" t="s">
        <v>3294</v>
      </c>
      <c r="D1587" s="199"/>
      <c r="E1587" s="199" t="s">
        <v>3295</v>
      </c>
      <c r="F1587" s="200">
        <v>65.34</v>
      </c>
      <c r="G1587" s="201">
        <f t="shared" si="96"/>
        <v>-1113.5899999999881</v>
      </c>
      <c r="H1587" s="204">
        <f t="shared" si="97"/>
        <v>0</v>
      </c>
      <c r="I1587" s="204">
        <f t="shared" si="98"/>
        <v>5303.5</v>
      </c>
      <c r="J1587" s="205">
        <f t="shared" si="99"/>
        <v>-1113.5899999999881</v>
      </c>
    </row>
    <row r="1588" spans="2:10" ht="12.75" customHeight="1" x14ac:dyDescent="0.25">
      <c r="B1588" s="198">
        <v>1575</v>
      </c>
      <c r="C1588" s="199" t="s">
        <v>3296</v>
      </c>
      <c r="D1588" s="199"/>
      <c r="E1588" s="199" t="s">
        <v>3297</v>
      </c>
      <c r="F1588" s="200">
        <v>5.33</v>
      </c>
      <c r="G1588" s="201">
        <f t="shared" si="96"/>
        <v>-1108.2599999999882</v>
      </c>
      <c r="H1588" s="204">
        <f t="shared" si="97"/>
        <v>0</v>
      </c>
      <c r="I1588" s="204">
        <f t="shared" si="98"/>
        <v>5303.5</v>
      </c>
      <c r="J1588" s="205">
        <f t="shared" si="99"/>
        <v>-1108.2599999999882</v>
      </c>
    </row>
    <row r="1589" spans="2:10" ht="12.75" customHeight="1" x14ac:dyDescent="0.25">
      <c r="B1589" s="198">
        <v>1576</v>
      </c>
      <c r="C1589" s="199" t="s">
        <v>3298</v>
      </c>
      <c r="D1589" s="199"/>
      <c r="E1589" s="199" t="s">
        <v>3299</v>
      </c>
      <c r="F1589" s="200">
        <v>5.04</v>
      </c>
      <c r="G1589" s="201">
        <f t="shared" si="96"/>
        <v>-1103.2199999999882</v>
      </c>
      <c r="H1589" s="204">
        <f t="shared" si="97"/>
        <v>0</v>
      </c>
      <c r="I1589" s="204">
        <f t="shared" si="98"/>
        <v>5303.5</v>
      </c>
      <c r="J1589" s="205">
        <f t="shared" si="99"/>
        <v>-1103.2199999999882</v>
      </c>
    </row>
    <row r="1590" spans="2:10" ht="12.75" customHeight="1" x14ac:dyDescent="0.25">
      <c r="B1590" s="198">
        <v>1577</v>
      </c>
      <c r="C1590" s="199" t="s">
        <v>3300</v>
      </c>
      <c r="D1590" s="199"/>
      <c r="E1590" s="199" t="s">
        <v>3301</v>
      </c>
      <c r="F1590" s="200">
        <v>20.72</v>
      </c>
      <c r="G1590" s="201">
        <f t="shared" si="96"/>
        <v>-1082.4999999999882</v>
      </c>
      <c r="H1590" s="204">
        <f t="shared" si="97"/>
        <v>0</v>
      </c>
      <c r="I1590" s="204">
        <f t="shared" si="98"/>
        <v>5303.5</v>
      </c>
      <c r="J1590" s="205">
        <f t="shared" si="99"/>
        <v>-1082.4999999999882</v>
      </c>
    </row>
    <row r="1591" spans="2:10" ht="12.75" customHeight="1" x14ac:dyDescent="0.25">
      <c r="B1591" s="198">
        <v>1578</v>
      </c>
      <c r="C1591" s="199" t="s">
        <v>3302</v>
      </c>
      <c r="D1591" s="199"/>
      <c r="E1591" s="199" t="s">
        <v>3303</v>
      </c>
      <c r="F1591" s="200">
        <v>7.4</v>
      </c>
      <c r="G1591" s="201">
        <f t="shared" si="96"/>
        <v>-1075.0999999999881</v>
      </c>
      <c r="H1591" s="204">
        <f t="shared" si="97"/>
        <v>0</v>
      </c>
      <c r="I1591" s="204">
        <f t="shared" si="98"/>
        <v>5303.5</v>
      </c>
      <c r="J1591" s="205">
        <f t="shared" si="99"/>
        <v>-1075.0999999999881</v>
      </c>
    </row>
    <row r="1592" spans="2:10" ht="12.75" customHeight="1" x14ac:dyDescent="0.25">
      <c r="B1592" s="198">
        <v>1579</v>
      </c>
      <c r="C1592" s="199" t="s">
        <v>3304</v>
      </c>
      <c r="D1592" s="199"/>
      <c r="E1592" s="199" t="s">
        <v>3305</v>
      </c>
      <c r="F1592" s="200">
        <v>7.89</v>
      </c>
      <c r="G1592" s="201">
        <f t="shared" si="96"/>
        <v>-1067.209999999988</v>
      </c>
      <c r="H1592" s="204">
        <f t="shared" si="97"/>
        <v>0</v>
      </c>
      <c r="I1592" s="204">
        <f t="shared" si="98"/>
        <v>5303.5</v>
      </c>
      <c r="J1592" s="205">
        <f t="shared" si="99"/>
        <v>-1067.209999999988</v>
      </c>
    </row>
    <row r="1593" spans="2:10" ht="12.75" customHeight="1" x14ac:dyDescent="0.25">
      <c r="B1593" s="198">
        <v>1580</v>
      </c>
      <c r="C1593" s="199" t="s">
        <v>3306</v>
      </c>
      <c r="D1593" s="199"/>
      <c r="E1593" s="199" t="s">
        <v>3307</v>
      </c>
      <c r="F1593" s="200">
        <v>39.81</v>
      </c>
      <c r="G1593" s="201">
        <f t="shared" si="96"/>
        <v>-1027.399999999988</v>
      </c>
      <c r="H1593" s="204">
        <f t="shared" si="97"/>
        <v>0</v>
      </c>
      <c r="I1593" s="204">
        <f t="shared" si="98"/>
        <v>5303.5</v>
      </c>
      <c r="J1593" s="205">
        <f t="shared" si="99"/>
        <v>-1027.399999999988</v>
      </c>
    </row>
    <row r="1594" spans="2:10" ht="12.75" customHeight="1" x14ac:dyDescent="0.25">
      <c r="B1594" s="198">
        <v>1581</v>
      </c>
      <c r="C1594" s="199" t="s">
        <v>3308</v>
      </c>
      <c r="D1594" s="199"/>
      <c r="E1594" s="199" t="s">
        <v>3309</v>
      </c>
      <c r="F1594" s="200">
        <v>-2.98</v>
      </c>
      <c r="G1594" s="201">
        <f t="shared" si="96"/>
        <v>-1030.3799999999881</v>
      </c>
      <c r="H1594" s="204">
        <f t="shared" si="97"/>
        <v>0</v>
      </c>
      <c r="I1594" s="204">
        <f t="shared" si="98"/>
        <v>5303.5</v>
      </c>
      <c r="J1594" s="205">
        <f t="shared" si="99"/>
        <v>-1030.3799999999881</v>
      </c>
    </row>
    <row r="1595" spans="2:10" ht="12.75" customHeight="1" x14ac:dyDescent="0.25">
      <c r="B1595" s="198">
        <v>1582</v>
      </c>
      <c r="C1595" s="199" t="s">
        <v>3310</v>
      </c>
      <c r="D1595" s="199"/>
      <c r="E1595" s="199" t="s">
        <v>3311</v>
      </c>
      <c r="F1595" s="200">
        <v>7.67</v>
      </c>
      <c r="G1595" s="201">
        <f t="shared" si="96"/>
        <v>-1022.7099999999881</v>
      </c>
      <c r="H1595" s="204">
        <f t="shared" si="97"/>
        <v>0</v>
      </c>
      <c r="I1595" s="204">
        <f t="shared" si="98"/>
        <v>5303.5</v>
      </c>
      <c r="J1595" s="205">
        <f t="shared" si="99"/>
        <v>-1022.7099999999881</v>
      </c>
    </row>
    <row r="1596" spans="2:10" ht="12.75" customHeight="1" x14ac:dyDescent="0.25">
      <c r="B1596" s="198">
        <v>1583</v>
      </c>
      <c r="C1596" s="199" t="s">
        <v>3312</v>
      </c>
      <c r="D1596" s="199"/>
      <c r="E1596" s="199" t="s">
        <v>3313</v>
      </c>
      <c r="F1596" s="200">
        <v>6.76</v>
      </c>
      <c r="G1596" s="201">
        <f t="shared" si="96"/>
        <v>-1015.9499999999881</v>
      </c>
      <c r="H1596" s="204">
        <f t="shared" si="97"/>
        <v>0</v>
      </c>
      <c r="I1596" s="204">
        <f t="shared" si="98"/>
        <v>5303.5</v>
      </c>
      <c r="J1596" s="205">
        <f t="shared" si="99"/>
        <v>-1015.9499999999881</v>
      </c>
    </row>
    <row r="1597" spans="2:10" ht="12.75" customHeight="1" x14ac:dyDescent="0.25">
      <c r="B1597" s="198">
        <v>1584</v>
      </c>
      <c r="C1597" s="199" t="s">
        <v>3314</v>
      </c>
      <c r="D1597" s="199"/>
      <c r="E1597" s="199" t="s">
        <v>3315</v>
      </c>
      <c r="F1597" s="200">
        <v>62.72</v>
      </c>
      <c r="G1597" s="201">
        <f t="shared" si="96"/>
        <v>-953.22999999998808</v>
      </c>
      <c r="H1597" s="204">
        <f t="shared" si="97"/>
        <v>0</v>
      </c>
      <c r="I1597" s="204">
        <f t="shared" si="98"/>
        <v>5303.5</v>
      </c>
      <c r="J1597" s="205">
        <f t="shared" si="99"/>
        <v>-953.22999999998808</v>
      </c>
    </row>
    <row r="1598" spans="2:10" ht="12.75" customHeight="1" x14ac:dyDescent="0.25">
      <c r="B1598" s="198">
        <v>1585</v>
      </c>
      <c r="C1598" s="199" t="s">
        <v>3316</v>
      </c>
      <c r="D1598" s="199"/>
      <c r="E1598" s="199" t="s">
        <v>3317</v>
      </c>
      <c r="F1598" s="200">
        <v>3.46</v>
      </c>
      <c r="G1598" s="201">
        <f t="shared" si="96"/>
        <v>-949.76999999998804</v>
      </c>
      <c r="H1598" s="204">
        <f t="shared" si="97"/>
        <v>0</v>
      </c>
      <c r="I1598" s="204">
        <f t="shared" si="98"/>
        <v>5303.5</v>
      </c>
      <c r="J1598" s="205">
        <f t="shared" si="99"/>
        <v>-949.76999999998804</v>
      </c>
    </row>
    <row r="1599" spans="2:10" ht="12.75" customHeight="1" x14ac:dyDescent="0.25">
      <c r="B1599" s="198">
        <v>1586</v>
      </c>
      <c r="C1599" s="199" t="s">
        <v>3318</v>
      </c>
      <c r="D1599" s="199"/>
      <c r="E1599" s="199" t="s">
        <v>3319</v>
      </c>
      <c r="F1599" s="200">
        <v>12.82</v>
      </c>
      <c r="G1599" s="201">
        <f t="shared" si="96"/>
        <v>-936.94999999998799</v>
      </c>
      <c r="H1599" s="204">
        <f t="shared" si="97"/>
        <v>0</v>
      </c>
      <c r="I1599" s="204">
        <f t="shared" si="98"/>
        <v>5303.5</v>
      </c>
      <c r="J1599" s="205">
        <f t="shared" si="99"/>
        <v>-936.94999999998799</v>
      </c>
    </row>
    <row r="1600" spans="2:10" ht="12.75" customHeight="1" x14ac:dyDescent="0.25">
      <c r="B1600" s="198">
        <v>1587</v>
      </c>
      <c r="C1600" s="199" t="s">
        <v>3320</v>
      </c>
      <c r="D1600" s="199"/>
      <c r="E1600" s="199" t="s">
        <v>3321</v>
      </c>
      <c r="F1600" s="200">
        <v>0.63</v>
      </c>
      <c r="G1600" s="201">
        <f t="shared" si="96"/>
        <v>-936.319999999988</v>
      </c>
      <c r="H1600" s="204">
        <f t="shared" si="97"/>
        <v>0</v>
      </c>
      <c r="I1600" s="204">
        <f t="shared" si="98"/>
        <v>5303.5</v>
      </c>
      <c r="J1600" s="205">
        <f t="shared" si="99"/>
        <v>-936.319999999988</v>
      </c>
    </row>
    <row r="1601" spans="2:10" ht="12.75" customHeight="1" x14ac:dyDescent="0.25">
      <c r="B1601" s="198">
        <v>1588</v>
      </c>
      <c r="C1601" s="199" t="s">
        <v>3322</v>
      </c>
      <c r="D1601" s="199"/>
      <c r="E1601" s="199" t="s">
        <v>3323</v>
      </c>
      <c r="F1601" s="200">
        <v>6.47</v>
      </c>
      <c r="G1601" s="201">
        <f t="shared" si="96"/>
        <v>-929.84999999998797</v>
      </c>
      <c r="H1601" s="204">
        <f t="shared" si="97"/>
        <v>0</v>
      </c>
      <c r="I1601" s="204">
        <f t="shared" si="98"/>
        <v>5303.5</v>
      </c>
      <c r="J1601" s="205">
        <f t="shared" si="99"/>
        <v>-929.84999999998797</v>
      </c>
    </row>
    <row r="1602" spans="2:10" ht="12.75" customHeight="1" x14ac:dyDescent="0.25">
      <c r="B1602" s="198">
        <v>1589</v>
      </c>
      <c r="C1602" s="199" t="s">
        <v>3324</v>
      </c>
      <c r="D1602" s="199"/>
      <c r="E1602" s="199" t="s">
        <v>3325</v>
      </c>
      <c r="F1602" s="200">
        <v>11.21</v>
      </c>
      <c r="G1602" s="201">
        <f t="shared" si="96"/>
        <v>-918.63999999998794</v>
      </c>
      <c r="H1602" s="204">
        <f t="shared" si="97"/>
        <v>0</v>
      </c>
      <c r="I1602" s="204">
        <f t="shared" si="98"/>
        <v>5303.5</v>
      </c>
      <c r="J1602" s="205">
        <f t="shared" si="99"/>
        <v>-918.63999999998794</v>
      </c>
    </row>
    <row r="1603" spans="2:10" ht="12.75" customHeight="1" x14ac:dyDescent="0.25">
      <c r="B1603" s="198">
        <v>1590</v>
      </c>
      <c r="C1603" s="199" t="s">
        <v>3326</v>
      </c>
      <c r="D1603" s="199"/>
      <c r="E1603" s="199" t="s">
        <v>3327</v>
      </c>
      <c r="F1603" s="200">
        <v>4.2699999999999996</v>
      </c>
      <c r="G1603" s="201">
        <f t="shared" si="96"/>
        <v>-914.36999999998795</v>
      </c>
      <c r="H1603" s="204">
        <f t="shared" si="97"/>
        <v>0</v>
      </c>
      <c r="I1603" s="204">
        <f t="shared" si="98"/>
        <v>5303.5</v>
      </c>
      <c r="J1603" s="205">
        <f t="shared" si="99"/>
        <v>-914.36999999998795</v>
      </c>
    </row>
    <row r="1604" spans="2:10" ht="12.75" customHeight="1" x14ac:dyDescent="0.25">
      <c r="B1604" s="198">
        <v>1591</v>
      </c>
      <c r="C1604" s="199" t="s">
        <v>3328</v>
      </c>
      <c r="D1604" s="199"/>
      <c r="E1604" s="199" t="s">
        <v>3329</v>
      </c>
      <c r="F1604" s="200">
        <v>17.97</v>
      </c>
      <c r="G1604" s="201">
        <f t="shared" si="96"/>
        <v>-896.39999999998793</v>
      </c>
      <c r="H1604" s="204">
        <f t="shared" si="97"/>
        <v>0</v>
      </c>
      <c r="I1604" s="204">
        <f t="shared" si="98"/>
        <v>5303.5</v>
      </c>
      <c r="J1604" s="205">
        <f t="shared" si="99"/>
        <v>-896.39999999998793</v>
      </c>
    </row>
    <row r="1605" spans="2:10" ht="12.75" customHeight="1" x14ac:dyDescent="0.25">
      <c r="B1605" s="198">
        <v>1592</v>
      </c>
      <c r="C1605" s="199" t="s">
        <v>3330</v>
      </c>
      <c r="D1605" s="199"/>
      <c r="E1605" s="199" t="s">
        <v>3331</v>
      </c>
      <c r="F1605" s="200">
        <v>38.880000000000003</v>
      </c>
      <c r="G1605" s="201">
        <f t="shared" si="96"/>
        <v>-857.51999999998793</v>
      </c>
      <c r="H1605" s="204">
        <f t="shared" si="97"/>
        <v>0</v>
      </c>
      <c r="I1605" s="204">
        <f t="shared" si="98"/>
        <v>5303.5</v>
      </c>
      <c r="J1605" s="205">
        <f t="shared" si="99"/>
        <v>-857.51999999998793</v>
      </c>
    </row>
    <row r="1606" spans="2:10" ht="12.75" customHeight="1" x14ac:dyDescent="0.25">
      <c r="B1606" s="198">
        <v>1593</v>
      </c>
      <c r="C1606" s="199" t="s">
        <v>3332</v>
      </c>
      <c r="D1606" s="199"/>
      <c r="E1606" s="199" t="s">
        <v>3333</v>
      </c>
      <c r="F1606" s="200">
        <v>5.04</v>
      </c>
      <c r="G1606" s="201">
        <f t="shared" si="96"/>
        <v>-852.47999999998797</v>
      </c>
      <c r="H1606" s="204">
        <f t="shared" si="97"/>
        <v>0</v>
      </c>
      <c r="I1606" s="204">
        <f t="shared" si="98"/>
        <v>5303.5</v>
      </c>
      <c r="J1606" s="205">
        <f t="shared" si="99"/>
        <v>-852.47999999998797</v>
      </c>
    </row>
    <row r="1607" spans="2:10" ht="12.75" customHeight="1" x14ac:dyDescent="0.25">
      <c r="B1607" s="198">
        <v>1594</v>
      </c>
      <c r="C1607" s="199" t="s">
        <v>3334</v>
      </c>
      <c r="D1607" s="199"/>
      <c r="E1607" s="199" t="s">
        <v>3335</v>
      </c>
      <c r="F1607" s="200">
        <v>44.44</v>
      </c>
      <c r="G1607" s="201">
        <f t="shared" si="96"/>
        <v>-808.03999999998791</v>
      </c>
      <c r="H1607" s="204">
        <f t="shared" si="97"/>
        <v>0</v>
      </c>
      <c r="I1607" s="204">
        <f t="shared" si="98"/>
        <v>5303.5</v>
      </c>
      <c r="J1607" s="205">
        <f t="shared" si="99"/>
        <v>-808.03999999998791</v>
      </c>
    </row>
    <row r="1608" spans="2:10" ht="12.75" customHeight="1" x14ac:dyDescent="0.25">
      <c r="B1608" s="198">
        <v>1595</v>
      </c>
      <c r="C1608" s="199" t="s">
        <v>3336</v>
      </c>
      <c r="D1608" s="199"/>
      <c r="E1608" s="199" t="s">
        <v>3337</v>
      </c>
      <c r="F1608" s="200">
        <v>3.62</v>
      </c>
      <c r="G1608" s="201">
        <f t="shared" si="96"/>
        <v>-804.41999999998791</v>
      </c>
      <c r="H1608" s="204">
        <f t="shared" si="97"/>
        <v>0</v>
      </c>
      <c r="I1608" s="204">
        <f t="shared" si="98"/>
        <v>5303.5</v>
      </c>
      <c r="J1608" s="205">
        <f t="shared" si="99"/>
        <v>-804.41999999998791</v>
      </c>
    </row>
    <row r="1609" spans="2:10" ht="12.75" customHeight="1" x14ac:dyDescent="0.25">
      <c r="B1609" s="198">
        <v>1596</v>
      </c>
      <c r="C1609" s="199" t="s">
        <v>3338</v>
      </c>
      <c r="D1609" s="199"/>
      <c r="E1609" s="199" t="s">
        <v>3339</v>
      </c>
      <c r="F1609" s="200">
        <v>10.130000000000001</v>
      </c>
      <c r="G1609" s="201">
        <f t="shared" si="96"/>
        <v>-794.28999999998791</v>
      </c>
      <c r="H1609" s="204">
        <f t="shared" si="97"/>
        <v>0</v>
      </c>
      <c r="I1609" s="204">
        <f t="shared" si="98"/>
        <v>5303.5</v>
      </c>
      <c r="J1609" s="205">
        <f t="shared" si="99"/>
        <v>-794.28999999998791</v>
      </c>
    </row>
    <row r="1610" spans="2:10" ht="12.75" customHeight="1" x14ac:dyDescent="0.25">
      <c r="B1610" s="198">
        <v>1597</v>
      </c>
      <c r="C1610" s="199" t="s">
        <v>3340</v>
      </c>
      <c r="D1610" s="199"/>
      <c r="E1610" s="199" t="s">
        <v>3341</v>
      </c>
      <c r="F1610" s="200">
        <v>1.76</v>
      </c>
      <c r="G1610" s="201">
        <f t="shared" si="96"/>
        <v>-792.52999999998792</v>
      </c>
      <c r="H1610" s="204">
        <f t="shared" si="97"/>
        <v>0</v>
      </c>
      <c r="I1610" s="204">
        <f t="shared" si="98"/>
        <v>5303.5</v>
      </c>
      <c r="J1610" s="205">
        <f t="shared" si="99"/>
        <v>-792.52999999998792</v>
      </c>
    </row>
    <row r="1611" spans="2:10" ht="12.75" customHeight="1" x14ac:dyDescent="0.25">
      <c r="B1611" s="198">
        <v>1598</v>
      </c>
      <c r="C1611" s="199" t="s">
        <v>3342</v>
      </c>
      <c r="D1611" s="199"/>
      <c r="E1611" s="199" t="s">
        <v>3343</v>
      </c>
      <c r="F1611" s="200">
        <v>5.89</v>
      </c>
      <c r="G1611" s="201">
        <f t="shared" si="96"/>
        <v>-786.63999999998794</v>
      </c>
      <c r="H1611" s="204">
        <f t="shared" si="97"/>
        <v>0</v>
      </c>
      <c r="I1611" s="204">
        <f t="shared" si="98"/>
        <v>5303.5</v>
      </c>
      <c r="J1611" s="205">
        <f t="shared" si="99"/>
        <v>-786.63999999998794</v>
      </c>
    </row>
    <row r="1612" spans="2:10" ht="12.75" customHeight="1" x14ac:dyDescent="0.25">
      <c r="B1612" s="198">
        <v>1599</v>
      </c>
      <c r="C1612" s="199" t="s">
        <v>3344</v>
      </c>
      <c r="D1612" s="199"/>
      <c r="E1612" s="199" t="s">
        <v>3345</v>
      </c>
      <c r="F1612" s="200">
        <v>8.1199999999999992</v>
      </c>
      <c r="G1612" s="201">
        <f t="shared" si="96"/>
        <v>-778.51999999998793</v>
      </c>
      <c r="H1612" s="204">
        <f t="shared" si="97"/>
        <v>0</v>
      </c>
      <c r="I1612" s="204">
        <f t="shared" si="98"/>
        <v>5303.5</v>
      </c>
      <c r="J1612" s="205">
        <f t="shared" si="99"/>
        <v>-778.51999999998793</v>
      </c>
    </row>
    <row r="1613" spans="2:10" ht="12.75" customHeight="1" x14ac:dyDescent="0.25">
      <c r="B1613" s="198">
        <v>1600</v>
      </c>
      <c r="C1613" s="199" t="s">
        <v>3346</v>
      </c>
      <c r="D1613" s="199"/>
      <c r="E1613" s="199" t="s">
        <v>3347</v>
      </c>
      <c r="F1613" s="200">
        <v>4.46</v>
      </c>
      <c r="G1613" s="201">
        <f t="shared" si="96"/>
        <v>-774.05999999998789</v>
      </c>
      <c r="H1613" s="204">
        <f t="shared" si="97"/>
        <v>0</v>
      </c>
      <c r="I1613" s="204">
        <f t="shared" si="98"/>
        <v>5303.5</v>
      </c>
      <c r="J1613" s="205">
        <f t="shared" si="99"/>
        <v>-774.05999999998789</v>
      </c>
    </row>
    <row r="1614" spans="2:10" ht="12.75" customHeight="1" x14ac:dyDescent="0.25">
      <c r="B1614" s="198">
        <v>1601</v>
      </c>
      <c r="C1614" s="199" t="s">
        <v>3348</v>
      </c>
      <c r="D1614" s="199"/>
      <c r="E1614" s="199" t="s">
        <v>3349</v>
      </c>
      <c r="F1614" s="200">
        <v>15.53</v>
      </c>
      <c r="G1614" s="201">
        <f t="shared" ref="G1614:G1677" si="100">F1614+J1613</f>
        <v>-758.52999999998792</v>
      </c>
      <c r="H1614" s="204">
        <f t="shared" ref="H1614:H1677" si="101">IF(G1614&gt;0,ROUND(G1614/I1614+0.5,0),0)</f>
        <v>0</v>
      </c>
      <c r="I1614" s="204">
        <f t="shared" ref="I1614:I1677" si="102">$C$10</f>
        <v>5303.5</v>
      </c>
      <c r="J1614" s="205">
        <f t="shared" ref="J1614:J1677" si="103">G1614-(H1614*I1614)</f>
        <v>-758.52999999998792</v>
      </c>
    </row>
    <row r="1615" spans="2:10" ht="12.75" customHeight="1" x14ac:dyDescent="0.25">
      <c r="B1615" s="198">
        <v>1602</v>
      </c>
      <c r="C1615" s="199" t="s">
        <v>3350</v>
      </c>
      <c r="D1615" s="199"/>
      <c r="E1615" s="199" t="s">
        <v>3351</v>
      </c>
      <c r="F1615" s="200">
        <v>5.26</v>
      </c>
      <c r="G1615" s="201">
        <f t="shared" si="100"/>
        <v>-753.26999999998793</v>
      </c>
      <c r="H1615" s="204">
        <f t="shared" si="101"/>
        <v>0</v>
      </c>
      <c r="I1615" s="204">
        <f t="shared" si="102"/>
        <v>5303.5</v>
      </c>
      <c r="J1615" s="205">
        <f t="shared" si="103"/>
        <v>-753.26999999998793</v>
      </c>
    </row>
    <row r="1616" spans="2:10" ht="12.75" customHeight="1" x14ac:dyDescent="0.25">
      <c r="B1616" s="198">
        <v>1603</v>
      </c>
      <c r="C1616" s="199" t="s">
        <v>3352</v>
      </c>
      <c r="D1616" s="199"/>
      <c r="E1616" s="199" t="s">
        <v>3353</v>
      </c>
      <c r="F1616" s="200">
        <v>14.55</v>
      </c>
      <c r="G1616" s="201">
        <f t="shared" si="100"/>
        <v>-738.71999999998798</v>
      </c>
      <c r="H1616" s="204">
        <f t="shared" si="101"/>
        <v>0</v>
      </c>
      <c r="I1616" s="204">
        <f t="shared" si="102"/>
        <v>5303.5</v>
      </c>
      <c r="J1616" s="205">
        <f t="shared" si="103"/>
        <v>-738.71999999998798</v>
      </c>
    </row>
    <row r="1617" spans="2:10" ht="12.75" customHeight="1" x14ac:dyDescent="0.25">
      <c r="B1617" s="198">
        <v>1604</v>
      </c>
      <c r="C1617" s="199" t="s">
        <v>3354</v>
      </c>
      <c r="D1617" s="199"/>
      <c r="E1617" s="199" t="s">
        <v>3355</v>
      </c>
      <c r="F1617" s="200">
        <v>27.86</v>
      </c>
      <c r="G1617" s="201">
        <f t="shared" si="100"/>
        <v>-710.85999999998796</v>
      </c>
      <c r="H1617" s="204">
        <f t="shared" si="101"/>
        <v>0</v>
      </c>
      <c r="I1617" s="204">
        <f t="shared" si="102"/>
        <v>5303.5</v>
      </c>
      <c r="J1617" s="205">
        <f t="shared" si="103"/>
        <v>-710.85999999998796</v>
      </c>
    </row>
    <row r="1618" spans="2:10" ht="12.75" customHeight="1" x14ac:dyDescent="0.25">
      <c r="B1618" s="198">
        <v>1605</v>
      </c>
      <c r="C1618" s="199" t="s">
        <v>3356</v>
      </c>
      <c r="D1618" s="199"/>
      <c r="E1618" s="199" t="s">
        <v>3357</v>
      </c>
      <c r="F1618" s="200">
        <v>6.98</v>
      </c>
      <c r="G1618" s="201">
        <f t="shared" si="100"/>
        <v>-703.87999999998794</v>
      </c>
      <c r="H1618" s="204">
        <f t="shared" si="101"/>
        <v>0</v>
      </c>
      <c r="I1618" s="204">
        <f t="shared" si="102"/>
        <v>5303.5</v>
      </c>
      <c r="J1618" s="205">
        <f t="shared" si="103"/>
        <v>-703.87999999998794</v>
      </c>
    </row>
    <row r="1619" spans="2:10" ht="12.75" customHeight="1" x14ac:dyDescent="0.25">
      <c r="B1619" s="198">
        <v>1606</v>
      </c>
      <c r="C1619" s="199" t="s">
        <v>3358</v>
      </c>
      <c r="D1619" s="199"/>
      <c r="E1619" s="199" t="s">
        <v>3359</v>
      </c>
      <c r="F1619" s="200">
        <v>5.04</v>
      </c>
      <c r="G1619" s="201">
        <f t="shared" si="100"/>
        <v>-698.83999999998798</v>
      </c>
      <c r="H1619" s="204">
        <f t="shared" si="101"/>
        <v>0</v>
      </c>
      <c r="I1619" s="204">
        <f t="shared" si="102"/>
        <v>5303.5</v>
      </c>
      <c r="J1619" s="205">
        <f t="shared" si="103"/>
        <v>-698.83999999998798</v>
      </c>
    </row>
    <row r="1620" spans="2:10" ht="12.75" customHeight="1" x14ac:dyDescent="0.25">
      <c r="B1620" s="198">
        <v>1607</v>
      </c>
      <c r="C1620" s="199" t="s">
        <v>3360</v>
      </c>
      <c r="D1620" s="199"/>
      <c r="E1620" s="199" t="s">
        <v>3361</v>
      </c>
      <c r="F1620" s="200">
        <v>5.04</v>
      </c>
      <c r="G1620" s="201">
        <f t="shared" si="100"/>
        <v>-693.79999999998802</v>
      </c>
      <c r="H1620" s="204">
        <f t="shared" si="101"/>
        <v>0</v>
      </c>
      <c r="I1620" s="204">
        <f t="shared" si="102"/>
        <v>5303.5</v>
      </c>
      <c r="J1620" s="205">
        <f t="shared" si="103"/>
        <v>-693.79999999998802</v>
      </c>
    </row>
    <row r="1621" spans="2:10" ht="12.75" customHeight="1" x14ac:dyDescent="0.25">
      <c r="B1621" s="198">
        <v>1608</v>
      </c>
      <c r="C1621" s="199" t="s">
        <v>3362</v>
      </c>
      <c r="D1621" s="199"/>
      <c r="E1621" s="199" t="s">
        <v>3363</v>
      </c>
      <c r="F1621" s="200">
        <v>6.72</v>
      </c>
      <c r="G1621" s="201">
        <f t="shared" si="100"/>
        <v>-687.07999999998799</v>
      </c>
      <c r="H1621" s="204">
        <f t="shared" si="101"/>
        <v>0</v>
      </c>
      <c r="I1621" s="204">
        <f t="shared" si="102"/>
        <v>5303.5</v>
      </c>
      <c r="J1621" s="205">
        <f t="shared" si="103"/>
        <v>-687.07999999998799</v>
      </c>
    </row>
    <row r="1622" spans="2:10" ht="12.75" customHeight="1" x14ac:dyDescent="0.25">
      <c r="B1622" s="198">
        <v>1609</v>
      </c>
      <c r="C1622" s="199" t="s">
        <v>3364</v>
      </c>
      <c r="D1622" s="199"/>
      <c r="E1622" s="199" t="s">
        <v>3365</v>
      </c>
      <c r="F1622" s="200">
        <v>8.8699999999999992</v>
      </c>
      <c r="G1622" s="201">
        <f t="shared" si="100"/>
        <v>-678.20999999998799</v>
      </c>
      <c r="H1622" s="204">
        <f t="shared" si="101"/>
        <v>0</v>
      </c>
      <c r="I1622" s="204">
        <f t="shared" si="102"/>
        <v>5303.5</v>
      </c>
      <c r="J1622" s="205">
        <f t="shared" si="103"/>
        <v>-678.20999999998799</v>
      </c>
    </row>
    <row r="1623" spans="2:10" ht="12.75" customHeight="1" x14ac:dyDescent="0.25">
      <c r="B1623" s="198">
        <v>1610</v>
      </c>
      <c r="C1623" s="199" t="s">
        <v>3366</v>
      </c>
      <c r="D1623" s="199"/>
      <c r="E1623" s="199" t="s">
        <v>3367</v>
      </c>
      <c r="F1623" s="200">
        <v>16.34</v>
      </c>
      <c r="G1623" s="201">
        <f t="shared" si="100"/>
        <v>-661.86999999998795</v>
      </c>
      <c r="H1623" s="204">
        <f t="shared" si="101"/>
        <v>0</v>
      </c>
      <c r="I1623" s="204">
        <f t="shared" si="102"/>
        <v>5303.5</v>
      </c>
      <c r="J1623" s="205">
        <f t="shared" si="103"/>
        <v>-661.86999999998795</v>
      </c>
    </row>
    <row r="1624" spans="2:10" ht="12.75" customHeight="1" x14ac:dyDescent="0.25">
      <c r="B1624" s="198">
        <v>1611</v>
      </c>
      <c r="C1624" s="199" t="s">
        <v>3368</v>
      </c>
      <c r="D1624" s="199"/>
      <c r="E1624" s="199" t="s">
        <v>3369</v>
      </c>
      <c r="F1624" s="200">
        <v>4.63</v>
      </c>
      <c r="G1624" s="201">
        <f t="shared" si="100"/>
        <v>-657.23999999998796</v>
      </c>
      <c r="H1624" s="204">
        <f t="shared" si="101"/>
        <v>0</v>
      </c>
      <c r="I1624" s="204">
        <f t="shared" si="102"/>
        <v>5303.5</v>
      </c>
      <c r="J1624" s="205">
        <f t="shared" si="103"/>
        <v>-657.23999999998796</v>
      </c>
    </row>
    <row r="1625" spans="2:10" ht="12.75" customHeight="1" x14ac:dyDescent="0.25">
      <c r="B1625" s="198">
        <v>1612</v>
      </c>
      <c r="C1625" s="199" t="s">
        <v>3370</v>
      </c>
      <c r="D1625" s="199"/>
      <c r="E1625" s="199" t="s">
        <v>3371</v>
      </c>
      <c r="F1625" s="200">
        <v>66.739999999999995</v>
      </c>
      <c r="G1625" s="201">
        <f t="shared" si="100"/>
        <v>-590.49999999998795</v>
      </c>
      <c r="H1625" s="204">
        <f t="shared" si="101"/>
        <v>0</v>
      </c>
      <c r="I1625" s="204">
        <f t="shared" si="102"/>
        <v>5303.5</v>
      </c>
      <c r="J1625" s="205">
        <f t="shared" si="103"/>
        <v>-590.49999999998795</v>
      </c>
    </row>
    <row r="1626" spans="2:10" ht="12.75" customHeight="1" x14ac:dyDescent="0.25">
      <c r="B1626" s="198">
        <v>1613</v>
      </c>
      <c r="C1626" s="199" t="s">
        <v>3372</v>
      </c>
      <c r="D1626" s="199"/>
      <c r="E1626" s="199" t="s">
        <v>3373</v>
      </c>
      <c r="F1626" s="200">
        <v>22.06</v>
      </c>
      <c r="G1626" s="201">
        <f t="shared" si="100"/>
        <v>-568.439999999988</v>
      </c>
      <c r="H1626" s="204">
        <f t="shared" si="101"/>
        <v>0</v>
      </c>
      <c r="I1626" s="204">
        <f t="shared" si="102"/>
        <v>5303.5</v>
      </c>
      <c r="J1626" s="205">
        <f t="shared" si="103"/>
        <v>-568.439999999988</v>
      </c>
    </row>
    <row r="1627" spans="2:10" ht="12.75" customHeight="1" x14ac:dyDescent="0.25">
      <c r="B1627" s="198">
        <v>1614</v>
      </c>
      <c r="C1627" s="199" t="s">
        <v>3374</v>
      </c>
      <c r="D1627" s="199"/>
      <c r="E1627" s="199" t="s">
        <v>3375</v>
      </c>
      <c r="F1627" s="200">
        <v>38.28</v>
      </c>
      <c r="G1627" s="201">
        <f t="shared" si="100"/>
        <v>-530.15999999998803</v>
      </c>
      <c r="H1627" s="204">
        <f t="shared" si="101"/>
        <v>0</v>
      </c>
      <c r="I1627" s="204">
        <f t="shared" si="102"/>
        <v>5303.5</v>
      </c>
      <c r="J1627" s="205">
        <f t="shared" si="103"/>
        <v>-530.15999999998803</v>
      </c>
    </row>
    <row r="1628" spans="2:10" ht="12.75" customHeight="1" x14ac:dyDescent="0.25">
      <c r="B1628" s="198">
        <v>1615</v>
      </c>
      <c r="C1628" s="199" t="s">
        <v>3376</v>
      </c>
      <c r="D1628" s="199"/>
      <c r="E1628" s="199" t="s">
        <v>3377</v>
      </c>
      <c r="F1628" s="200">
        <v>15.99</v>
      </c>
      <c r="G1628" s="201">
        <f t="shared" si="100"/>
        <v>-514.16999999998802</v>
      </c>
      <c r="H1628" s="204">
        <f t="shared" si="101"/>
        <v>0</v>
      </c>
      <c r="I1628" s="204">
        <f t="shared" si="102"/>
        <v>5303.5</v>
      </c>
      <c r="J1628" s="205">
        <f t="shared" si="103"/>
        <v>-514.16999999998802</v>
      </c>
    </row>
    <row r="1629" spans="2:10" ht="12.75" customHeight="1" x14ac:dyDescent="0.25">
      <c r="B1629" s="198">
        <v>1616</v>
      </c>
      <c r="C1629" s="199" t="s">
        <v>3378</v>
      </c>
      <c r="D1629" s="199"/>
      <c r="E1629" s="199" t="s">
        <v>3379</v>
      </c>
      <c r="F1629" s="200">
        <v>16.489999999999998</v>
      </c>
      <c r="G1629" s="201">
        <f t="shared" si="100"/>
        <v>-497.67999999998801</v>
      </c>
      <c r="H1629" s="204">
        <f t="shared" si="101"/>
        <v>0</v>
      </c>
      <c r="I1629" s="204">
        <f t="shared" si="102"/>
        <v>5303.5</v>
      </c>
      <c r="J1629" s="205">
        <f t="shared" si="103"/>
        <v>-497.67999999998801</v>
      </c>
    </row>
    <row r="1630" spans="2:10" ht="12.75" customHeight="1" x14ac:dyDescent="0.25">
      <c r="B1630" s="198">
        <v>1617</v>
      </c>
      <c r="C1630" s="199" t="s">
        <v>3380</v>
      </c>
      <c r="D1630" s="199"/>
      <c r="E1630" s="199" t="s">
        <v>3381</v>
      </c>
      <c r="F1630" s="200">
        <v>8.64</v>
      </c>
      <c r="G1630" s="201">
        <f t="shared" si="100"/>
        <v>-489.03999999998803</v>
      </c>
      <c r="H1630" s="204">
        <f t="shared" si="101"/>
        <v>0</v>
      </c>
      <c r="I1630" s="204">
        <f t="shared" si="102"/>
        <v>5303.5</v>
      </c>
      <c r="J1630" s="205">
        <f t="shared" si="103"/>
        <v>-489.03999999998803</v>
      </c>
    </row>
    <row r="1631" spans="2:10" ht="12.75" customHeight="1" x14ac:dyDescent="0.25">
      <c r="B1631" s="198">
        <v>1618</v>
      </c>
      <c r="C1631" s="199" t="s">
        <v>3382</v>
      </c>
      <c r="D1631" s="199"/>
      <c r="E1631" s="199" t="s">
        <v>3383</v>
      </c>
      <c r="F1631" s="200">
        <v>5.29</v>
      </c>
      <c r="G1631" s="201">
        <f t="shared" si="100"/>
        <v>-483.74999999998801</v>
      </c>
      <c r="H1631" s="204">
        <f t="shared" si="101"/>
        <v>0</v>
      </c>
      <c r="I1631" s="204">
        <f t="shared" si="102"/>
        <v>5303.5</v>
      </c>
      <c r="J1631" s="205">
        <f t="shared" si="103"/>
        <v>-483.74999999998801</v>
      </c>
    </row>
    <row r="1632" spans="2:10" ht="12.75" customHeight="1" x14ac:dyDescent="0.25">
      <c r="B1632" s="198">
        <v>1619</v>
      </c>
      <c r="C1632" s="199" t="s">
        <v>3384</v>
      </c>
      <c r="D1632" s="199"/>
      <c r="E1632" s="199" t="s">
        <v>3385</v>
      </c>
      <c r="F1632" s="200">
        <v>0.16</v>
      </c>
      <c r="G1632" s="201">
        <f t="shared" si="100"/>
        <v>-483.58999999998798</v>
      </c>
      <c r="H1632" s="204">
        <f t="shared" si="101"/>
        <v>0</v>
      </c>
      <c r="I1632" s="204">
        <f t="shared" si="102"/>
        <v>5303.5</v>
      </c>
      <c r="J1632" s="205">
        <f t="shared" si="103"/>
        <v>-483.58999999998798</v>
      </c>
    </row>
    <row r="1633" spans="2:10" ht="12.75" customHeight="1" x14ac:dyDescent="0.25">
      <c r="B1633" s="198">
        <v>1620</v>
      </c>
      <c r="C1633" s="199" t="s">
        <v>3386</v>
      </c>
      <c r="D1633" s="199"/>
      <c r="E1633" s="199" t="s">
        <v>3387</v>
      </c>
      <c r="F1633" s="200">
        <v>11.89</v>
      </c>
      <c r="G1633" s="201">
        <f t="shared" si="100"/>
        <v>-471.69999999998799</v>
      </c>
      <c r="H1633" s="204">
        <f t="shared" si="101"/>
        <v>0</v>
      </c>
      <c r="I1633" s="204">
        <f t="shared" si="102"/>
        <v>5303.5</v>
      </c>
      <c r="J1633" s="205">
        <f t="shared" si="103"/>
        <v>-471.69999999998799</v>
      </c>
    </row>
    <row r="1634" spans="2:10" ht="12.75" customHeight="1" x14ac:dyDescent="0.25">
      <c r="B1634" s="198">
        <v>1621</v>
      </c>
      <c r="C1634" s="199" t="s">
        <v>3388</v>
      </c>
      <c r="D1634" s="199"/>
      <c r="E1634" s="199" t="s">
        <v>3389</v>
      </c>
      <c r="F1634" s="200">
        <v>124.45</v>
      </c>
      <c r="G1634" s="201">
        <f t="shared" si="100"/>
        <v>-347.24999999998801</v>
      </c>
      <c r="H1634" s="204">
        <f t="shared" si="101"/>
        <v>0</v>
      </c>
      <c r="I1634" s="204">
        <f t="shared" si="102"/>
        <v>5303.5</v>
      </c>
      <c r="J1634" s="205">
        <f t="shared" si="103"/>
        <v>-347.24999999998801</v>
      </c>
    </row>
    <row r="1635" spans="2:10" ht="12.75" customHeight="1" x14ac:dyDescent="0.25">
      <c r="B1635" s="198">
        <v>1622</v>
      </c>
      <c r="C1635" s="199" t="s">
        <v>3390</v>
      </c>
      <c r="D1635" s="199"/>
      <c r="E1635" s="199" t="s">
        <v>3391</v>
      </c>
      <c r="F1635" s="200">
        <v>7.4</v>
      </c>
      <c r="G1635" s="201">
        <f t="shared" si="100"/>
        <v>-339.84999999998803</v>
      </c>
      <c r="H1635" s="204">
        <f t="shared" si="101"/>
        <v>0</v>
      </c>
      <c r="I1635" s="204">
        <f t="shared" si="102"/>
        <v>5303.5</v>
      </c>
      <c r="J1635" s="205">
        <f t="shared" si="103"/>
        <v>-339.84999999998803</v>
      </c>
    </row>
    <row r="1636" spans="2:10" ht="12.75" customHeight="1" x14ac:dyDescent="0.25">
      <c r="B1636" s="198">
        <v>1623</v>
      </c>
      <c r="C1636" s="199" t="s">
        <v>3392</v>
      </c>
      <c r="D1636" s="199"/>
      <c r="E1636" s="199" t="s">
        <v>3393</v>
      </c>
      <c r="F1636" s="200">
        <v>53.24</v>
      </c>
      <c r="G1636" s="201">
        <f t="shared" si="100"/>
        <v>-286.60999999998802</v>
      </c>
      <c r="H1636" s="204">
        <f t="shared" si="101"/>
        <v>0</v>
      </c>
      <c r="I1636" s="204">
        <f t="shared" si="102"/>
        <v>5303.5</v>
      </c>
      <c r="J1636" s="205">
        <f t="shared" si="103"/>
        <v>-286.60999999998802</v>
      </c>
    </row>
    <row r="1637" spans="2:10" ht="12.75" customHeight="1" x14ac:dyDescent="0.25">
      <c r="B1637" s="198">
        <v>1624</v>
      </c>
      <c r="C1637" s="199" t="s">
        <v>3394</v>
      </c>
      <c r="D1637" s="199"/>
      <c r="E1637" s="199" t="s">
        <v>3395</v>
      </c>
      <c r="F1637" s="200">
        <v>23.93</v>
      </c>
      <c r="G1637" s="201">
        <f t="shared" si="100"/>
        <v>-262.67999999998801</v>
      </c>
      <c r="H1637" s="204">
        <f t="shared" si="101"/>
        <v>0</v>
      </c>
      <c r="I1637" s="204">
        <f t="shared" si="102"/>
        <v>5303.5</v>
      </c>
      <c r="J1637" s="205">
        <f t="shared" si="103"/>
        <v>-262.67999999998801</v>
      </c>
    </row>
    <row r="1638" spans="2:10" ht="12.75" customHeight="1" x14ac:dyDescent="0.25">
      <c r="B1638" s="198">
        <v>1625</v>
      </c>
      <c r="C1638" s="199" t="s">
        <v>3396</v>
      </c>
      <c r="D1638" s="199"/>
      <c r="E1638" s="199" t="s">
        <v>3397</v>
      </c>
      <c r="F1638" s="200">
        <v>14.91</v>
      </c>
      <c r="G1638" s="201">
        <f t="shared" si="100"/>
        <v>-247.76999999998802</v>
      </c>
      <c r="H1638" s="204">
        <f t="shared" si="101"/>
        <v>0</v>
      </c>
      <c r="I1638" s="204">
        <f t="shared" si="102"/>
        <v>5303.5</v>
      </c>
      <c r="J1638" s="205">
        <f t="shared" si="103"/>
        <v>-247.76999999998802</v>
      </c>
    </row>
    <row r="1639" spans="2:10" ht="12.75" customHeight="1" x14ac:dyDescent="0.25">
      <c r="B1639" s="198">
        <v>1626</v>
      </c>
      <c r="C1639" s="199" t="s">
        <v>3398</v>
      </c>
      <c r="D1639" s="199"/>
      <c r="E1639" s="199" t="s">
        <v>3399</v>
      </c>
      <c r="F1639" s="200">
        <v>35.54</v>
      </c>
      <c r="G1639" s="201">
        <f t="shared" si="100"/>
        <v>-212.22999999998802</v>
      </c>
      <c r="H1639" s="204">
        <f t="shared" si="101"/>
        <v>0</v>
      </c>
      <c r="I1639" s="204">
        <f t="shared" si="102"/>
        <v>5303.5</v>
      </c>
      <c r="J1639" s="205">
        <f t="shared" si="103"/>
        <v>-212.22999999998802</v>
      </c>
    </row>
    <row r="1640" spans="2:10" ht="12.75" customHeight="1" x14ac:dyDescent="0.25">
      <c r="B1640" s="198">
        <v>1627</v>
      </c>
      <c r="C1640" s="199" t="s">
        <v>3400</v>
      </c>
      <c r="D1640" s="199"/>
      <c r="E1640" s="199" t="s">
        <v>3401</v>
      </c>
      <c r="F1640" s="200">
        <v>16.670000000000002</v>
      </c>
      <c r="G1640" s="201">
        <f t="shared" si="100"/>
        <v>-195.55999999998801</v>
      </c>
      <c r="H1640" s="204">
        <f t="shared" si="101"/>
        <v>0</v>
      </c>
      <c r="I1640" s="204">
        <f t="shared" si="102"/>
        <v>5303.5</v>
      </c>
      <c r="J1640" s="205">
        <f t="shared" si="103"/>
        <v>-195.55999999998801</v>
      </c>
    </row>
    <row r="1641" spans="2:10" ht="12.75" customHeight="1" x14ac:dyDescent="0.25">
      <c r="B1641" s="198">
        <v>1628</v>
      </c>
      <c r="C1641" s="199" t="s">
        <v>3402</v>
      </c>
      <c r="D1641" s="199"/>
      <c r="E1641" s="199" t="s">
        <v>3403</v>
      </c>
      <c r="F1641" s="200">
        <v>5.04</v>
      </c>
      <c r="G1641" s="201">
        <f t="shared" si="100"/>
        <v>-190.51999999998802</v>
      </c>
      <c r="H1641" s="204">
        <f t="shared" si="101"/>
        <v>0</v>
      </c>
      <c r="I1641" s="204">
        <f t="shared" si="102"/>
        <v>5303.5</v>
      </c>
      <c r="J1641" s="205">
        <f t="shared" si="103"/>
        <v>-190.51999999998802</v>
      </c>
    </row>
    <row r="1642" spans="2:10" ht="12.75" customHeight="1" x14ac:dyDescent="0.25">
      <c r="B1642" s="198">
        <v>1629</v>
      </c>
      <c r="C1642" s="199" t="s">
        <v>3404</v>
      </c>
      <c r="D1642" s="199"/>
      <c r="E1642" s="199" t="s">
        <v>3405</v>
      </c>
      <c r="F1642" s="200">
        <v>5.55</v>
      </c>
      <c r="G1642" s="201">
        <f t="shared" si="100"/>
        <v>-184.969999999988</v>
      </c>
      <c r="H1642" s="204">
        <f t="shared" si="101"/>
        <v>0</v>
      </c>
      <c r="I1642" s="204">
        <f t="shared" si="102"/>
        <v>5303.5</v>
      </c>
      <c r="J1642" s="205">
        <f t="shared" si="103"/>
        <v>-184.969999999988</v>
      </c>
    </row>
    <row r="1643" spans="2:10" ht="12.75" customHeight="1" x14ac:dyDescent="0.25">
      <c r="B1643" s="198">
        <v>1630</v>
      </c>
      <c r="C1643" s="199" t="s">
        <v>3406</v>
      </c>
      <c r="D1643" s="199"/>
      <c r="E1643" s="199" t="s">
        <v>3407</v>
      </c>
      <c r="F1643" s="200">
        <v>24.93</v>
      </c>
      <c r="G1643" s="201">
        <f t="shared" si="100"/>
        <v>-160.039999999988</v>
      </c>
      <c r="H1643" s="204">
        <f t="shared" si="101"/>
        <v>0</v>
      </c>
      <c r="I1643" s="204">
        <f t="shared" si="102"/>
        <v>5303.5</v>
      </c>
      <c r="J1643" s="205">
        <f t="shared" si="103"/>
        <v>-160.039999999988</v>
      </c>
    </row>
    <row r="1644" spans="2:10" ht="12.75" customHeight="1" x14ac:dyDescent="0.25">
      <c r="B1644" s="198">
        <v>1631</v>
      </c>
      <c r="C1644" s="199" t="s">
        <v>3408</v>
      </c>
      <c r="D1644" s="199"/>
      <c r="E1644" s="199" t="s">
        <v>3409</v>
      </c>
      <c r="F1644" s="200">
        <v>1.53</v>
      </c>
      <c r="G1644" s="201">
        <f t="shared" si="100"/>
        <v>-158.509999999988</v>
      </c>
      <c r="H1644" s="204">
        <f t="shared" si="101"/>
        <v>0</v>
      </c>
      <c r="I1644" s="204">
        <f t="shared" si="102"/>
        <v>5303.5</v>
      </c>
      <c r="J1644" s="205">
        <f t="shared" si="103"/>
        <v>-158.509999999988</v>
      </c>
    </row>
    <row r="1645" spans="2:10" ht="12.75" customHeight="1" x14ac:dyDescent="0.25">
      <c r="B1645" s="198">
        <v>1632</v>
      </c>
      <c r="C1645" s="199" t="s">
        <v>3410</v>
      </c>
      <c r="D1645" s="199"/>
      <c r="E1645" s="199" t="s">
        <v>3411</v>
      </c>
      <c r="F1645" s="200">
        <v>18.809999999999999</v>
      </c>
      <c r="G1645" s="201">
        <f t="shared" si="100"/>
        <v>-139.69999999998799</v>
      </c>
      <c r="H1645" s="204">
        <f t="shared" si="101"/>
        <v>0</v>
      </c>
      <c r="I1645" s="204">
        <f t="shared" si="102"/>
        <v>5303.5</v>
      </c>
      <c r="J1645" s="205">
        <f t="shared" si="103"/>
        <v>-139.69999999998799</v>
      </c>
    </row>
    <row r="1646" spans="2:10" ht="12.75" customHeight="1" x14ac:dyDescent="0.25">
      <c r="B1646" s="198">
        <v>1633</v>
      </c>
      <c r="C1646" s="199" t="s">
        <v>3412</v>
      </c>
      <c r="D1646" s="199"/>
      <c r="E1646" s="199" t="s">
        <v>3413</v>
      </c>
      <c r="F1646" s="200">
        <v>6.85</v>
      </c>
      <c r="G1646" s="201">
        <f t="shared" si="100"/>
        <v>-132.849999999988</v>
      </c>
      <c r="H1646" s="204">
        <f t="shared" si="101"/>
        <v>0</v>
      </c>
      <c r="I1646" s="204">
        <f t="shared" si="102"/>
        <v>5303.5</v>
      </c>
      <c r="J1646" s="205">
        <f t="shared" si="103"/>
        <v>-132.849999999988</v>
      </c>
    </row>
    <row r="1647" spans="2:10" ht="12.75" customHeight="1" x14ac:dyDescent="0.25">
      <c r="B1647" s="198">
        <v>1634</v>
      </c>
      <c r="C1647" s="199" t="s">
        <v>3414</v>
      </c>
      <c r="D1647" s="199"/>
      <c r="E1647" s="199" t="s">
        <v>3415</v>
      </c>
      <c r="F1647" s="200">
        <v>5.13</v>
      </c>
      <c r="G1647" s="201">
        <f t="shared" si="100"/>
        <v>-127.719999999988</v>
      </c>
      <c r="H1647" s="204">
        <f t="shared" si="101"/>
        <v>0</v>
      </c>
      <c r="I1647" s="204">
        <f t="shared" si="102"/>
        <v>5303.5</v>
      </c>
      <c r="J1647" s="205">
        <f t="shared" si="103"/>
        <v>-127.719999999988</v>
      </c>
    </row>
    <row r="1648" spans="2:10" ht="12.75" customHeight="1" x14ac:dyDescent="0.25">
      <c r="B1648" s="198">
        <v>1635</v>
      </c>
      <c r="C1648" s="199" t="s">
        <v>3416</v>
      </c>
      <c r="D1648" s="199"/>
      <c r="E1648" s="199" t="s">
        <v>3417</v>
      </c>
      <c r="F1648" s="200">
        <v>35.04</v>
      </c>
      <c r="G1648" s="201">
        <f t="shared" si="100"/>
        <v>-92.679999999988013</v>
      </c>
      <c r="H1648" s="204">
        <f t="shared" si="101"/>
        <v>0</v>
      </c>
      <c r="I1648" s="204">
        <f t="shared" si="102"/>
        <v>5303.5</v>
      </c>
      <c r="J1648" s="205">
        <f t="shared" si="103"/>
        <v>-92.679999999988013</v>
      </c>
    </row>
    <row r="1649" spans="2:10" ht="12.75" customHeight="1" x14ac:dyDescent="0.25">
      <c r="B1649" s="198">
        <v>1636</v>
      </c>
      <c r="C1649" s="199" t="s">
        <v>3418</v>
      </c>
      <c r="D1649" s="199"/>
      <c r="E1649" s="199" t="s">
        <v>3419</v>
      </c>
      <c r="F1649" s="200">
        <v>14</v>
      </c>
      <c r="G1649" s="201">
        <f t="shared" si="100"/>
        <v>-78.679999999988013</v>
      </c>
      <c r="H1649" s="204">
        <f t="shared" si="101"/>
        <v>0</v>
      </c>
      <c r="I1649" s="204">
        <f t="shared" si="102"/>
        <v>5303.5</v>
      </c>
      <c r="J1649" s="205">
        <f t="shared" si="103"/>
        <v>-78.679999999988013</v>
      </c>
    </row>
    <row r="1650" spans="2:10" ht="12.75" customHeight="1" x14ac:dyDescent="0.25">
      <c r="B1650" s="198">
        <v>1637</v>
      </c>
      <c r="C1650" s="199" t="s">
        <v>3420</v>
      </c>
      <c r="D1650" s="199"/>
      <c r="E1650" s="199" t="s">
        <v>3421</v>
      </c>
      <c r="F1650" s="200">
        <v>5.04</v>
      </c>
      <c r="G1650" s="201">
        <f t="shared" si="100"/>
        <v>-73.639999999988007</v>
      </c>
      <c r="H1650" s="204">
        <f t="shared" si="101"/>
        <v>0</v>
      </c>
      <c r="I1650" s="204">
        <f t="shared" si="102"/>
        <v>5303.5</v>
      </c>
      <c r="J1650" s="205">
        <f t="shared" si="103"/>
        <v>-73.639999999988007</v>
      </c>
    </row>
    <row r="1651" spans="2:10" ht="12.75" customHeight="1" x14ac:dyDescent="0.25">
      <c r="B1651" s="198">
        <v>1638</v>
      </c>
      <c r="C1651" s="199" t="s">
        <v>3422</v>
      </c>
      <c r="D1651" s="199"/>
      <c r="E1651" s="199" t="s">
        <v>3423</v>
      </c>
      <c r="F1651" s="200">
        <v>4.5999999999999996</v>
      </c>
      <c r="G1651" s="201">
        <f t="shared" si="100"/>
        <v>-69.039999999988012</v>
      </c>
      <c r="H1651" s="204">
        <f t="shared" si="101"/>
        <v>0</v>
      </c>
      <c r="I1651" s="204">
        <f t="shared" si="102"/>
        <v>5303.5</v>
      </c>
      <c r="J1651" s="205">
        <f t="shared" si="103"/>
        <v>-69.039999999988012</v>
      </c>
    </row>
    <row r="1652" spans="2:10" ht="12.75" customHeight="1" x14ac:dyDescent="0.25">
      <c r="B1652" s="198">
        <v>1639</v>
      </c>
      <c r="C1652" s="199" t="s">
        <v>3424</v>
      </c>
      <c r="D1652" s="199"/>
      <c r="E1652" s="199" t="s">
        <v>3425</v>
      </c>
      <c r="F1652" s="200">
        <v>3.34</v>
      </c>
      <c r="G1652" s="201">
        <f t="shared" si="100"/>
        <v>-65.699999999988009</v>
      </c>
      <c r="H1652" s="204">
        <f t="shared" si="101"/>
        <v>0</v>
      </c>
      <c r="I1652" s="204">
        <f t="shared" si="102"/>
        <v>5303.5</v>
      </c>
      <c r="J1652" s="205">
        <f t="shared" si="103"/>
        <v>-65.699999999988009</v>
      </c>
    </row>
    <row r="1653" spans="2:10" ht="12.75" customHeight="1" x14ac:dyDescent="0.25">
      <c r="B1653" s="198">
        <v>1640</v>
      </c>
      <c r="C1653" s="199" t="s">
        <v>3426</v>
      </c>
      <c r="D1653" s="199"/>
      <c r="E1653" s="199" t="s">
        <v>3427</v>
      </c>
      <c r="F1653" s="200">
        <v>-0.87</v>
      </c>
      <c r="G1653" s="201">
        <f t="shared" si="100"/>
        <v>-66.569999999988013</v>
      </c>
      <c r="H1653" s="204">
        <f t="shared" si="101"/>
        <v>0</v>
      </c>
      <c r="I1653" s="204">
        <f t="shared" si="102"/>
        <v>5303.5</v>
      </c>
      <c r="J1653" s="205">
        <f t="shared" si="103"/>
        <v>-66.569999999988013</v>
      </c>
    </row>
    <row r="1654" spans="2:10" ht="12.75" customHeight="1" x14ac:dyDescent="0.25">
      <c r="B1654" s="198">
        <v>1641</v>
      </c>
      <c r="C1654" s="199" t="s">
        <v>3428</v>
      </c>
      <c r="D1654" s="199"/>
      <c r="E1654" s="199" t="s">
        <v>3429</v>
      </c>
      <c r="F1654" s="200">
        <v>6.98</v>
      </c>
      <c r="G1654" s="201">
        <f t="shared" si="100"/>
        <v>-59.589999999988009</v>
      </c>
      <c r="H1654" s="204">
        <f t="shared" si="101"/>
        <v>0</v>
      </c>
      <c r="I1654" s="204">
        <f t="shared" si="102"/>
        <v>5303.5</v>
      </c>
      <c r="J1654" s="205">
        <f t="shared" si="103"/>
        <v>-59.589999999988009</v>
      </c>
    </row>
    <row r="1655" spans="2:10" ht="12.75" customHeight="1" x14ac:dyDescent="0.25">
      <c r="B1655" s="198">
        <v>1642</v>
      </c>
      <c r="C1655" s="199" t="s">
        <v>3430</v>
      </c>
      <c r="D1655" s="199"/>
      <c r="E1655" s="199" t="s">
        <v>3431</v>
      </c>
      <c r="F1655" s="200">
        <v>65.150000000000006</v>
      </c>
      <c r="G1655" s="201">
        <f t="shared" si="100"/>
        <v>5.5600000000119962</v>
      </c>
      <c r="H1655" s="204">
        <f t="shared" si="101"/>
        <v>1</v>
      </c>
      <c r="I1655" s="204">
        <f t="shared" si="102"/>
        <v>5303.5</v>
      </c>
      <c r="J1655" s="205">
        <f t="shared" si="103"/>
        <v>-5297.9399999999878</v>
      </c>
    </row>
    <row r="1656" spans="2:10" ht="12.75" customHeight="1" x14ac:dyDescent="0.25">
      <c r="B1656" s="198">
        <v>1643</v>
      </c>
      <c r="C1656" s="199" t="s">
        <v>3432</v>
      </c>
      <c r="D1656" s="199"/>
      <c r="E1656" s="199" t="s">
        <v>3433</v>
      </c>
      <c r="F1656" s="200">
        <v>150.41</v>
      </c>
      <c r="G1656" s="201">
        <f t="shared" si="100"/>
        <v>-5147.5299999999879</v>
      </c>
      <c r="H1656" s="204">
        <f t="shared" si="101"/>
        <v>0</v>
      </c>
      <c r="I1656" s="204">
        <f t="shared" si="102"/>
        <v>5303.5</v>
      </c>
      <c r="J1656" s="205">
        <f t="shared" si="103"/>
        <v>-5147.5299999999879</v>
      </c>
    </row>
    <row r="1657" spans="2:10" ht="12.75" customHeight="1" x14ac:dyDescent="0.25">
      <c r="B1657" s="198">
        <v>1644</v>
      </c>
      <c r="C1657" s="199" t="s">
        <v>3434</v>
      </c>
      <c r="D1657" s="199"/>
      <c r="E1657" s="199" t="s">
        <v>3435</v>
      </c>
      <c r="F1657" s="200">
        <v>38.6</v>
      </c>
      <c r="G1657" s="201">
        <f t="shared" si="100"/>
        <v>-5108.9299999999876</v>
      </c>
      <c r="H1657" s="204">
        <f t="shared" si="101"/>
        <v>0</v>
      </c>
      <c r="I1657" s="204">
        <f t="shared" si="102"/>
        <v>5303.5</v>
      </c>
      <c r="J1657" s="205">
        <f t="shared" si="103"/>
        <v>-5108.9299999999876</v>
      </c>
    </row>
    <row r="1658" spans="2:10" ht="12.75" customHeight="1" x14ac:dyDescent="0.25">
      <c r="B1658" s="198">
        <v>1645</v>
      </c>
      <c r="C1658" s="199" t="s">
        <v>3436</v>
      </c>
      <c r="D1658" s="199"/>
      <c r="E1658" s="199" t="s">
        <v>3437</v>
      </c>
      <c r="F1658" s="200">
        <v>29.34</v>
      </c>
      <c r="G1658" s="201">
        <f t="shared" si="100"/>
        <v>-5079.5899999999874</v>
      </c>
      <c r="H1658" s="204">
        <f t="shared" si="101"/>
        <v>0</v>
      </c>
      <c r="I1658" s="204">
        <f t="shared" si="102"/>
        <v>5303.5</v>
      </c>
      <c r="J1658" s="205">
        <f t="shared" si="103"/>
        <v>-5079.5899999999874</v>
      </c>
    </row>
    <row r="1659" spans="2:10" ht="12.75" customHeight="1" x14ac:dyDescent="0.25">
      <c r="B1659" s="198">
        <v>1646</v>
      </c>
      <c r="C1659" s="199" t="s">
        <v>3438</v>
      </c>
      <c r="D1659" s="199"/>
      <c r="E1659" s="199" t="s">
        <v>3439</v>
      </c>
      <c r="F1659" s="200">
        <v>120.99</v>
      </c>
      <c r="G1659" s="201">
        <f t="shared" si="100"/>
        <v>-4958.5999999999876</v>
      </c>
      <c r="H1659" s="204">
        <f t="shared" si="101"/>
        <v>0</v>
      </c>
      <c r="I1659" s="204">
        <f t="shared" si="102"/>
        <v>5303.5</v>
      </c>
      <c r="J1659" s="205">
        <f t="shared" si="103"/>
        <v>-4958.5999999999876</v>
      </c>
    </row>
    <row r="1660" spans="2:10" ht="12.75" customHeight="1" x14ac:dyDescent="0.25">
      <c r="B1660" s="198">
        <v>1647</v>
      </c>
      <c r="C1660" s="199" t="s">
        <v>3440</v>
      </c>
      <c r="D1660" s="199"/>
      <c r="E1660" s="199" t="s">
        <v>3441</v>
      </c>
      <c r="F1660" s="200">
        <v>57.61</v>
      </c>
      <c r="G1660" s="201">
        <f t="shared" si="100"/>
        <v>-4900.989999999988</v>
      </c>
      <c r="H1660" s="204">
        <f t="shared" si="101"/>
        <v>0</v>
      </c>
      <c r="I1660" s="204">
        <f t="shared" si="102"/>
        <v>5303.5</v>
      </c>
      <c r="J1660" s="205">
        <f t="shared" si="103"/>
        <v>-4900.989999999988</v>
      </c>
    </row>
    <row r="1661" spans="2:10" ht="12.75" customHeight="1" x14ac:dyDescent="0.25">
      <c r="B1661" s="198">
        <v>1648</v>
      </c>
      <c r="C1661" s="199" t="s">
        <v>3442</v>
      </c>
      <c r="D1661" s="199"/>
      <c r="E1661" s="199" t="s">
        <v>3443</v>
      </c>
      <c r="F1661" s="200">
        <v>43.37</v>
      </c>
      <c r="G1661" s="201">
        <f t="shared" si="100"/>
        <v>-4857.6199999999881</v>
      </c>
      <c r="H1661" s="204">
        <f t="shared" si="101"/>
        <v>0</v>
      </c>
      <c r="I1661" s="204">
        <f t="shared" si="102"/>
        <v>5303.5</v>
      </c>
      <c r="J1661" s="205">
        <f t="shared" si="103"/>
        <v>-4857.6199999999881</v>
      </c>
    </row>
    <row r="1662" spans="2:10" ht="12.75" customHeight="1" x14ac:dyDescent="0.25">
      <c r="B1662" s="198">
        <v>1649</v>
      </c>
      <c r="C1662" s="199" t="s">
        <v>3444</v>
      </c>
      <c r="D1662" s="199"/>
      <c r="E1662" s="199" t="s">
        <v>3445</v>
      </c>
      <c r="F1662" s="200">
        <v>21.42</v>
      </c>
      <c r="G1662" s="201">
        <f t="shared" si="100"/>
        <v>-4836.199999999988</v>
      </c>
      <c r="H1662" s="204">
        <f t="shared" si="101"/>
        <v>0</v>
      </c>
      <c r="I1662" s="204">
        <f t="shared" si="102"/>
        <v>5303.5</v>
      </c>
      <c r="J1662" s="205">
        <f t="shared" si="103"/>
        <v>-4836.199999999988</v>
      </c>
    </row>
    <row r="1663" spans="2:10" ht="12.75" customHeight="1" x14ac:dyDescent="0.25">
      <c r="B1663" s="198">
        <v>1650</v>
      </c>
      <c r="C1663" s="199" t="s">
        <v>3446</v>
      </c>
      <c r="D1663" s="199"/>
      <c r="E1663" s="199" t="s">
        <v>3447</v>
      </c>
      <c r="F1663" s="200">
        <v>5</v>
      </c>
      <c r="G1663" s="201">
        <f t="shared" si="100"/>
        <v>-4831.199999999988</v>
      </c>
      <c r="H1663" s="204">
        <f t="shared" si="101"/>
        <v>0</v>
      </c>
      <c r="I1663" s="204">
        <f t="shared" si="102"/>
        <v>5303.5</v>
      </c>
      <c r="J1663" s="205">
        <f t="shared" si="103"/>
        <v>-4831.199999999988</v>
      </c>
    </row>
    <row r="1664" spans="2:10" ht="12.75" customHeight="1" x14ac:dyDescent="0.25">
      <c r="B1664" s="198">
        <v>1651</v>
      </c>
      <c r="C1664" s="199" t="s">
        <v>3448</v>
      </c>
      <c r="D1664" s="199"/>
      <c r="E1664" s="199" t="s">
        <v>3449</v>
      </c>
      <c r="F1664" s="200">
        <v>6.22</v>
      </c>
      <c r="G1664" s="201">
        <f t="shared" si="100"/>
        <v>-4824.9799999999877</v>
      </c>
      <c r="H1664" s="204">
        <f t="shared" si="101"/>
        <v>0</v>
      </c>
      <c r="I1664" s="204">
        <f t="shared" si="102"/>
        <v>5303.5</v>
      </c>
      <c r="J1664" s="205">
        <f t="shared" si="103"/>
        <v>-4824.9799999999877</v>
      </c>
    </row>
    <row r="1665" spans="2:10" ht="12.75" customHeight="1" x14ac:dyDescent="0.25">
      <c r="B1665" s="198">
        <v>1652</v>
      </c>
      <c r="C1665" s="199" t="s">
        <v>3450</v>
      </c>
      <c r="D1665" s="199"/>
      <c r="E1665" s="199" t="s">
        <v>3451</v>
      </c>
      <c r="F1665" s="200">
        <v>5.04</v>
      </c>
      <c r="G1665" s="201">
        <f t="shared" si="100"/>
        <v>-4819.9399999999878</v>
      </c>
      <c r="H1665" s="204">
        <f t="shared" si="101"/>
        <v>0</v>
      </c>
      <c r="I1665" s="204">
        <f t="shared" si="102"/>
        <v>5303.5</v>
      </c>
      <c r="J1665" s="205">
        <f t="shared" si="103"/>
        <v>-4819.9399999999878</v>
      </c>
    </row>
    <row r="1666" spans="2:10" ht="12.75" customHeight="1" x14ac:dyDescent="0.25">
      <c r="B1666" s="198">
        <v>1653</v>
      </c>
      <c r="C1666" s="199" t="s">
        <v>3452</v>
      </c>
      <c r="D1666" s="199"/>
      <c r="E1666" s="199" t="s">
        <v>3453</v>
      </c>
      <c r="F1666" s="200">
        <v>50.03</v>
      </c>
      <c r="G1666" s="201">
        <f t="shared" si="100"/>
        <v>-4769.909999999988</v>
      </c>
      <c r="H1666" s="204">
        <f t="shared" si="101"/>
        <v>0</v>
      </c>
      <c r="I1666" s="204">
        <f t="shared" si="102"/>
        <v>5303.5</v>
      </c>
      <c r="J1666" s="205">
        <f t="shared" si="103"/>
        <v>-4769.909999999988</v>
      </c>
    </row>
    <row r="1667" spans="2:10" ht="12.75" customHeight="1" x14ac:dyDescent="0.25">
      <c r="B1667" s="198">
        <v>1654</v>
      </c>
      <c r="C1667" s="199" t="s">
        <v>3454</v>
      </c>
      <c r="D1667" s="199"/>
      <c r="E1667" s="199" t="s">
        <v>3455</v>
      </c>
      <c r="F1667" s="200">
        <v>5.04</v>
      </c>
      <c r="G1667" s="201">
        <f t="shared" si="100"/>
        <v>-4764.8699999999881</v>
      </c>
      <c r="H1667" s="204">
        <f t="shared" si="101"/>
        <v>0</v>
      </c>
      <c r="I1667" s="204">
        <f t="shared" si="102"/>
        <v>5303.5</v>
      </c>
      <c r="J1667" s="205">
        <f t="shared" si="103"/>
        <v>-4764.8699999999881</v>
      </c>
    </row>
    <row r="1668" spans="2:10" ht="12.75" customHeight="1" x14ac:dyDescent="0.25">
      <c r="B1668" s="198">
        <v>1655</v>
      </c>
      <c r="C1668" s="199" t="s">
        <v>3456</v>
      </c>
      <c r="D1668" s="199"/>
      <c r="E1668" s="199" t="s">
        <v>3457</v>
      </c>
      <c r="F1668" s="200">
        <v>16.03</v>
      </c>
      <c r="G1668" s="201">
        <f t="shared" si="100"/>
        <v>-4748.8399999999883</v>
      </c>
      <c r="H1668" s="204">
        <f t="shared" si="101"/>
        <v>0</v>
      </c>
      <c r="I1668" s="204">
        <f t="shared" si="102"/>
        <v>5303.5</v>
      </c>
      <c r="J1668" s="205">
        <f t="shared" si="103"/>
        <v>-4748.8399999999883</v>
      </c>
    </row>
    <row r="1669" spans="2:10" ht="12.75" customHeight="1" x14ac:dyDescent="0.25">
      <c r="B1669" s="198">
        <v>1656</v>
      </c>
      <c r="C1669" s="199" t="s">
        <v>3458</v>
      </c>
      <c r="D1669" s="199"/>
      <c r="E1669" s="199" t="s">
        <v>3459</v>
      </c>
      <c r="F1669" s="200">
        <v>6.85</v>
      </c>
      <c r="G1669" s="201">
        <f t="shared" si="100"/>
        <v>-4741.989999999988</v>
      </c>
      <c r="H1669" s="204">
        <f t="shared" si="101"/>
        <v>0</v>
      </c>
      <c r="I1669" s="204">
        <f t="shared" si="102"/>
        <v>5303.5</v>
      </c>
      <c r="J1669" s="205">
        <f t="shared" si="103"/>
        <v>-4741.989999999988</v>
      </c>
    </row>
    <row r="1670" spans="2:10" ht="12.75" customHeight="1" x14ac:dyDescent="0.25">
      <c r="B1670" s="198">
        <v>1657</v>
      </c>
      <c r="C1670" s="199" t="s">
        <v>3460</v>
      </c>
      <c r="D1670" s="199"/>
      <c r="E1670" s="199" t="s">
        <v>3461</v>
      </c>
      <c r="F1670" s="200">
        <v>8.0500000000000007</v>
      </c>
      <c r="G1670" s="201">
        <f t="shared" si="100"/>
        <v>-4733.9399999999878</v>
      </c>
      <c r="H1670" s="204">
        <f t="shared" si="101"/>
        <v>0</v>
      </c>
      <c r="I1670" s="204">
        <f t="shared" si="102"/>
        <v>5303.5</v>
      </c>
      <c r="J1670" s="205">
        <f t="shared" si="103"/>
        <v>-4733.9399999999878</v>
      </c>
    </row>
    <row r="1671" spans="2:10" ht="12.75" customHeight="1" x14ac:dyDescent="0.25">
      <c r="B1671" s="198">
        <v>1658</v>
      </c>
      <c r="C1671" s="199" t="s">
        <v>3462</v>
      </c>
      <c r="D1671" s="199"/>
      <c r="E1671" s="199" t="s">
        <v>3463</v>
      </c>
      <c r="F1671" s="200">
        <v>4.3600000000000003</v>
      </c>
      <c r="G1671" s="201">
        <f t="shared" si="100"/>
        <v>-4729.5799999999881</v>
      </c>
      <c r="H1671" s="204">
        <f t="shared" si="101"/>
        <v>0</v>
      </c>
      <c r="I1671" s="204">
        <f t="shared" si="102"/>
        <v>5303.5</v>
      </c>
      <c r="J1671" s="205">
        <f t="shared" si="103"/>
        <v>-4729.5799999999881</v>
      </c>
    </row>
    <row r="1672" spans="2:10" ht="12.75" customHeight="1" x14ac:dyDescent="0.25">
      <c r="B1672" s="198">
        <v>1659</v>
      </c>
      <c r="C1672" s="199" t="s">
        <v>3464</v>
      </c>
      <c r="D1672" s="199"/>
      <c r="E1672" s="199" t="s">
        <v>3465</v>
      </c>
      <c r="F1672" s="200">
        <v>4.0999999999999996</v>
      </c>
      <c r="G1672" s="201">
        <f t="shared" si="100"/>
        <v>-4725.4799999999877</v>
      </c>
      <c r="H1672" s="204">
        <f t="shared" si="101"/>
        <v>0</v>
      </c>
      <c r="I1672" s="204">
        <f t="shared" si="102"/>
        <v>5303.5</v>
      </c>
      <c r="J1672" s="205">
        <f t="shared" si="103"/>
        <v>-4725.4799999999877</v>
      </c>
    </row>
    <row r="1673" spans="2:10" ht="12.75" customHeight="1" x14ac:dyDescent="0.25">
      <c r="B1673" s="198">
        <v>1660</v>
      </c>
      <c r="C1673" s="199" t="s">
        <v>3466</v>
      </c>
      <c r="D1673" s="199"/>
      <c r="E1673" s="199" t="s">
        <v>3467</v>
      </c>
      <c r="F1673" s="200">
        <v>4.5599999999999996</v>
      </c>
      <c r="G1673" s="201">
        <f t="shared" si="100"/>
        <v>-4720.9199999999873</v>
      </c>
      <c r="H1673" s="204">
        <f t="shared" si="101"/>
        <v>0</v>
      </c>
      <c r="I1673" s="204">
        <f t="shared" si="102"/>
        <v>5303.5</v>
      </c>
      <c r="J1673" s="205">
        <f t="shared" si="103"/>
        <v>-4720.9199999999873</v>
      </c>
    </row>
    <row r="1674" spans="2:10" ht="12.75" customHeight="1" x14ac:dyDescent="0.25">
      <c r="B1674" s="198">
        <v>1661</v>
      </c>
      <c r="C1674" s="199" t="s">
        <v>3468</v>
      </c>
      <c r="D1674" s="199"/>
      <c r="E1674" s="199" t="s">
        <v>3469</v>
      </c>
      <c r="F1674" s="200">
        <v>11.76</v>
      </c>
      <c r="G1674" s="201">
        <f t="shared" si="100"/>
        <v>-4709.1599999999871</v>
      </c>
      <c r="H1674" s="204">
        <f t="shared" si="101"/>
        <v>0</v>
      </c>
      <c r="I1674" s="204">
        <f t="shared" si="102"/>
        <v>5303.5</v>
      </c>
      <c r="J1674" s="205">
        <f t="shared" si="103"/>
        <v>-4709.1599999999871</v>
      </c>
    </row>
    <row r="1675" spans="2:10" ht="12.75" customHeight="1" x14ac:dyDescent="0.25">
      <c r="B1675" s="198">
        <v>1662</v>
      </c>
      <c r="C1675" s="199" t="s">
        <v>3470</v>
      </c>
      <c r="D1675" s="199"/>
      <c r="E1675" s="199" t="s">
        <v>3471</v>
      </c>
      <c r="F1675" s="200">
        <v>16.8</v>
      </c>
      <c r="G1675" s="201">
        <f t="shared" si="100"/>
        <v>-4692.3599999999869</v>
      </c>
      <c r="H1675" s="204">
        <f t="shared" si="101"/>
        <v>0</v>
      </c>
      <c r="I1675" s="204">
        <f t="shared" si="102"/>
        <v>5303.5</v>
      </c>
      <c r="J1675" s="205">
        <f t="shared" si="103"/>
        <v>-4692.3599999999869</v>
      </c>
    </row>
    <row r="1676" spans="2:10" ht="12.75" customHeight="1" x14ac:dyDescent="0.25">
      <c r="B1676" s="198">
        <v>1663</v>
      </c>
      <c r="C1676" s="199" t="s">
        <v>3472</v>
      </c>
      <c r="D1676" s="199"/>
      <c r="E1676" s="199" t="s">
        <v>3473</v>
      </c>
      <c r="F1676" s="200">
        <v>13.34</v>
      </c>
      <c r="G1676" s="201">
        <f t="shared" si="100"/>
        <v>-4679.0199999999868</v>
      </c>
      <c r="H1676" s="204">
        <f t="shared" si="101"/>
        <v>0</v>
      </c>
      <c r="I1676" s="204">
        <f t="shared" si="102"/>
        <v>5303.5</v>
      </c>
      <c r="J1676" s="205">
        <f t="shared" si="103"/>
        <v>-4679.0199999999868</v>
      </c>
    </row>
    <row r="1677" spans="2:10" ht="12.75" customHeight="1" x14ac:dyDescent="0.25">
      <c r="B1677" s="198">
        <v>1664</v>
      </c>
      <c r="C1677" s="199" t="s">
        <v>3474</v>
      </c>
      <c r="D1677" s="199"/>
      <c r="E1677" s="199" t="s">
        <v>3475</v>
      </c>
      <c r="F1677" s="200">
        <v>5.04</v>
      </c>
      <c r="G1677" s="201">
        <f t="shared" si="100"/>
        <v>-4673.9799999999868</v>
      </c>
      <c r="H1677" s="204">
        <f t="shared" si="101"/>
        <v>0</v>
      </c>
      <c r="I1677" s="204">
        <f t="shared" si="102"/>
        <v>5303.5</v>
      </c>
      <c r="J1677" s="205">
        <f t="shared" si="103"/>
        <v>-4673.9799999999868</v>
      </c>
    </row>
    <row r="1678" spans="2:10" ht="12.75" customHeight="1" x14ac:dyDescent="0.25">
      <c r="B1678" s="198">
        <v>1665</v>
      </c>
      <c r="C1678" s="199" t="s">
        <v>3476</v>
      </c>
      <c r="D1678" s="199"/>
      <c r="E1678" s="199" t="s">
        <v>3477</v>
      </c>
      <c r="F1678" s="200">
        <v>9.16</v>
      </c>
      <c r="G1678" s="201">
        <f t="shared" ref="G1678:G1741" si="104">F1678+J1677</f>
        <v>-4664.819999999987</v>
      </c>
      <c r="H1678" s="204">
        <f t="shared" ref="H1678:H1741" si="105">IF(G1678&gt;0,ROUND(G1678/I1678+0.5,0),0)</f>
        <v>0</v>
      </c>
      <c r="I1678" s="204">
        <f t="shared" ref="I1678:I1741" si="106">$C$10</f>
        <v>5303.5</v>
      </c>
      <c r="J1678" s="205">
        <f t="shared" ref="J1678:J1741" si="107">G1678-(H1678*I1678)</f>
        <v>-4664.819999999987</v>
      </c>
    </row>
    <row r="1679" spans="2:10" ht="12.75" customHeight="1" x14ac:dyDescent="0.25">
      <c r="B1679" s="198">
        <v>1666</v>
      </c>
      <c r="C1679" s="199" t="s">
        <v>3478</v>
      </c>
      <c r="D1679" s="199"/>
      <c r="E1679" s="199" t="s">
        <v>3479</v>
      </c>
      <c r="F1679" s="200">
        <v>20.95</v>
      </c>
      <c r="G1679" s="201">
        <f t="shared" si="104"/>
        <v>-4643.8699999999872</v>
      </c>
      <c r="H1679" s="204">
        <f t="shared" si="105"/>
        <v>0</v>
      </c>
      <c r="I1679" s="204">
        <f t="shared" si="106"/>
        <v>5303.5</v>
      </c>
      <c r="J1679" s="205">
        <f t="shared" si="107"/>
        <v>-4643.8699999999872</v>
      </c>
    </row>
    <row r="1680" spans="2:10" ht="12.75" customHeight="1" x14ac:dyDescent="0.25">
      <c r="B1680" s="198">
        <v>1667</v>
      </c>
      <c r="C1680" s="199" t="s">
        <v>3480</v>
      </c>
      <c r="D1680" s="199"/>
      <c r="E1680" s="199" t="s">
        <v>3481</v>
      </c>
      <c r="F1680" s="200">
        <v>5.04</v>
      </c>
      <c r="G1680" s="201">
        <f t="shared" si="104"/>
        <v>-4638.8299999999872</v>
      </c>
      <c r="H1680" s="204">
        <f t="shared" si="105"/>
        <v>0</v>
      </c>
      <c r="I1680" s="204">
        <f t="shared" si="106"/>
        <v>5303.5</v>
      </c>
      <c r="J1680" s="205">
        <f t="shared" si="107"/>
        <v>-4638.8299999999872</v>
      </c>
    </row>
    <row r="1681" spans="2:10" ht="12.75" customHeight="1" x14ac:dyDescent="0.25">
      <c r="B1681" s="198">
        <v>1668</v>
      </c>
      <c r="C1681" s="199" t="s">
        <v>3482</v>
      </c>
      <c r="D1681" s="199"/>
      <c r="E1681" s="199" t="s">
        <v>3483</v>
      </c>
      <c r="F1681" s="200">
        <v>31.52</v>
      </c>
      <c r="G1681" s="201">
        <f t="shared" si="104"/>
        <v>-4607.3099999999868</v>
      </c>
      <c r="H1681" s="204">
        <f t="shared" si="105"/>
        <v>0</v>
      </c>
      <c r="I1681" s="204">
        <f t="shared" si="106"/>
        <v>5303.5</v>
      </c>
      <c r="J1681" s="205">
        <f t="shared" si="107"/>
        <v>-4607.3099999999868</v>
      </c>
    </row>
    <row r="1682" spans="2:10" ht="12.75" customHeight="1" x14ac:dyDescent="0.25">
      <c r="B1682" s="198">
        <v>1669</v>
      </c>
      <c r="C1682" s="199" t="s">
        <v>3484</v>
      </c>
      <c r="D1682" s="199"/>
      <c r="E1682" s="199" t="s">
        <v>3485</v>
      </c>
      <c r="F1682" s="200">
        <v>9.9499999999999993</v>
      </c>
      <c r="G1682" s="201">
        <f t="shared" si="104"/>
        <v>-4597.3599999999869</v>
      </c>
      <c r="H1682" s="204">
        <f t="shared" si="105"/>
        <v>0</v>
      </c>
      <c r="I1682" s="204">
        <f t="shared" si="106"/>
        <v>5303.5</v>
      </c>
      <c r="J1682" s="205">
        <f t="shared" si="107"/>
        <v>-4597.3599999999869</v>
      </c>
    </row>
    <row r="1683" spans="2:10" ht="12.75" customHeight="1" x14ac:dyDescent="0.25">
      <c r="B1683" s="198">
        <v>1670</v>
      </c>
      <c r="C1683" s="199" t="s">
        <v>3486</v>
      </c>
      <c r="D1683" s="199"/>
      <c r="E1683" s="199" t="s">
        <v>3487</v>
      </c>
      <c r="F1683" s="200">
        <v>331.79</v>
      </c>
      <c r="G1683" s="201">
        <f t="shared" si="104"/>
        <v>-4265.569999999987</v>
      </c>
      <c r="H1683" s="204">
        <f t="shared" si="105"/>
        <v>0</v>
      </c>
      <c r="I1683" s="204">
        <f t="shared" si="106"/>
        <v>5303.5</v>
      </c>
      <c r="J1683" s="205">
        <f t="shared" si="107"/>
        <v>-4265.569999999987</v>
      </c>
    </row>
    <row r="1684" spans="2:10" ht="12.75" customHeight="1" x14ac:dyDescent="0.25">
      <c r="B1684" s="198">
        <v>1671</v>
      </c>
      <c r="C1684" s="199" t="s">
        <v>3488</v>
      </c>
      <c r="D1684" s="199"/>
      <c r="E1684" s="199" t="s">
        <v>3489</v>
      </c>
      <c r="F1684" s="200">
        <v>72.09</v>
      </c>
      <c r="G1684" s="201">
        <f t="shared" si="104"/>
        <v>-4193.4799999999868</v>
      </c>
      <c r="H1684" s="204">
        <f t="shared" si="105"/>
        <v>0</v>
      </c>
      <c r="I1684" s="204">
        <f t="shared" si="106"/>
        <v>5303.5</v>
      </c>
      <c r="J1684" s="205">
        <f t="shared" si="107"/>
        <v>-4193.4799999999868</v>
      </c>
    </row>
    <row r="1685" spans="2:10" ht="12.75" customHeight="1" x14ac:dyDescent="0.25">
      <c r="B1685" s="198">
        <v>1672</v>
      </c>
      <c r="C1685" s="199" t="s">
        <v>3490</v>
      </c>
      <c r="D1685" s="199"/>
      <c r="E1685" s="199" t="s">
        <v>3491</v>
      </c>
      <c r="F1685" s="200">
        <v>133.04</v>
      </c>
      <c r="G1685" s="201">
        <f t="shared" si="104"/>
        <v>-4060.4399999999869</v>
      </c>
      <c r="H1685" s="204">
        <f t="shared" si="105"/>
        <v>0</v>
      </c>
      <c r="I1685" s="204">
        <f t="shared" si="106"/>
        <v>5303.5</v>
      </c>
      <c r="J1685" s="205">
        <f t="shared" si="107"/>
        <v>-4060.4399999999869</v>
      </c>
    </row>
    <row r="1686" spans="2:10" ht="12.75" customHeight="1" x14ac:dyDescent="0.25">
      <c r="B1686" s="198">
        <v>1673</v>
      </c>
      <c r="C1686" s="199" t="s">
        <v>3492</v>
      </c>
      <c r="D1686" s="199"/>
      <c r="E1686" s="199" t="s">
        <v>3493</v>
      </c>
      <c r="F1686" s="200">
        <v>117.48</v>
      </c>
      <c r="G1686" s="201">
        <f t="shared" si="104"/>
        <v>-3942.9599999999868</v>
      </c>
      <c r="H1686" s="204">
        <f t="shared" si="105"/>
        <v>0</v>
      </c>
      <c r="I1686" s="204">
        <f t="shared" si="106"/>
        <v>5303.5</v>
      </c>
      <c r="J1686" s="205">
        <f t="shared" si="107"/>
        <v>-3942.9599999999868</v>
      </c>
    </row>
    <row r="1687" spans="2:10" ht="12.75" customHeight="1" x14ac:dyDescent="0.25">
      <c r="B1687" s="198">
        <v>1674</v>
      </c>
      <c r="C1687" s="199" t="s">
        <v>3494</v>
      </c>
      <c r="D1687" s="199"/>
      <c r="E1687" s="199" t="s">
        <v>3495</v>
      </c>
      <c r="F1687" s="200">
        <v>6.2</v>
      </c>
      <c r="G1687" s="201">
        <f t="shared" si="104"/>
        <v>-3936.759999999987</v>
      </c>
      <c r="H1687" s="204">
        <f t="shared" si="105"/>
        <v>0</v>
      </c>
      <c r="I1687" s="204">
        <f t="shared" si="106"/>
        <v>5303.5</v>
      </c>
      <c r="J1687" s="205">
        <f t="shared" si="107"/>
        <v>-3936.759999999987</v>
      </c>
    </row>
    <row r="1688" spans="2:10" ht="12.75" customHeight="1" x14ac:dyDescent="0.25">
      <c r="B1688" s="198">
        <v>1675</v>
      </c>
      <c r="C1688" s="199" t="s">
        <v>3496</v>
      </c>
      <c r="D1688" s="199"/>
      <c r="E1688" s="199" t="s">
        <v>3497</v>
      </c>
      <c r="F1688" s="200">
        <v>2.73</v>
      </c>
      <c r="G1688" s="201">
        <f t="shared" si="104"/>
        <v>-3934.029999999987</v>
      </c>
      <c r="H1688" s="204">
        <f t="shared" si="105"/>
        <v>0</v>
      </c>
      <c r="I1688" s="204">
        <f t="shared" si="106"/>
        <v>5303.5</v>
      </c>
      <c r="J1688" s="205">
        <f t="shared" si="107"/>
        <v>-3934.029999999987</v>
      </c>
    </row>
    <row r="1689" spans="2:10" ht="12.75" customHeight="1" x14ac:dyDescent="0.25">
      <c r="B1689" s="198">
        <v>1676</v>
      </c>
      <c r="C1689" s="199" t="s">
        <v>3498</v>
      </c>
      <c r="D1689" s="199"/>
      <c r="E1689" s="199" t="s">
        <v>3499</v>
      </c>
      <c r="F1689" s="200">
        <v>39.729999999999997</v>
      </c>
      <c r="G1689" s="201">
        <f t="shared" si="104"/>
        <v>-3894.299999999987</v>
      </c>
      <c r="H1689" s="204">
        <f t="shared" si="105"/>
        <v>0</v>
      </c>
      <c r="I1689" s="204">
        <f t="shared" si="106"/>
        <v>5303.5</v>
      </c>
      <c r="J1689" s="205">
        <f t="shared" si="107"/>
        <v>-3894.299999999987</v>
      </c>
    </row>
    <row r="1690" spans="2:10" ht="12.75" customHeight="1" x14ac:dyDescent="0.25">
      <c r="B1690" s="198">
        <v>1677</v>
      </c>
      <c r="C1690" s="199" t="s">
        <v>3500</v>
      </c>
      <c r="D1690" s="199"/>
      <c r="E1690" s="199" t="s">
        <v>3501</v>
      </c>
      <c r="F1690" s="200">
        <v>20.43</v>
      </c>
      <c r="G1690" s="201">
        <f t="shared" si="104"/>
        <v>-3873.8699999999872</v>
      </c>
      <c r="H1690" s="204">
        <f t="shared" si="105"/>
        <v>0</v>
      </c>
      <c r="I1690" s="204">
        <f t="shared" si="106"/>
        <v>5303.5</v>
      </c>
      <c r="J1690" s="205">
        <f t="shared" si="107"/>
        <v>-3873.8699999999872</v>
      </c>
    </row>
    <row r="1691" spans="2:10" ht="12.75" customHeight="1" x14ac:dyDescent="0.25">
      <c r="B1691" s="198">
        <v>1678</v>
      </c>
      <c r="C1691" s="199" t="s">
        <v>3502</v>
      </c>
      <c r="D1691" s="199"/>
      <c r="E1691" s="199" t="s">
        <v>3503</v>
      </c>
      <c r="F1691" s="200">
        <v>63.27</v>
      </c>
      <c r="G1691" s="201">
        <f t="shared" si="104"/>
        <v>-3810.5999999999872</v>
      </c>
      <c r="H1691" s="204">
        <f t="shared" si="105"/>
        <v>0</v>
      </c>
      <c r="I1691" s="204">
        <f t="shared" si="106"/>
        <v>5303.5</v>
      </c>
      <c r="J1691" s="205">
        <f t="shared" si="107"/>
        <v>-3810.5999999999872</v>
      </c>
    </row>
    <row r="1692" spans="2:10" ht="12.75" customHeight="1" x14ac:dyDescent="0.25">
      <c r="B1692" s="198">
        <v>1679</v>
      </c>
      <c r="C1692" s="199" t="s">
        <v>3504</v>
      </c>
      <c r="D1692" s="199"/>
      <c r="E1692" s="199" t="s">
        <v>3505</v>
      </c>
      <c r="F1692" s="200">
        <v>3.55</v>
      </c>
      <c r="G1692" s="201">
        <f t="shared" si="104"/>
        <v>-3807.049999999987</v>
      </c>
      <c r="H1692" s="204">
        <f t="shared" si="105"/>
        <v>0</v>
      </c>
      <c r="I1692" s="204">
        <f t="shared" si="106"/>
        <v>5303.5</v>
      </c>
      <c r="J1692" s="205">
        <f t="shared" si="107"/>
        <v>-3807.049999999987</v>
      </c>
    </row>
    <row r="1693" spans="2:10" ht="12.75" customHeight="1" x14ac:dyDescent="0.25">
      <c r="B1693" s="198">
        <v>1680</v>
      </c>
      <c r="C1693" s="199" t="s">
        <v>3506</v>
      </c>
      <c r="D1693" s="199"/>
      <c r="E1693" s="199" t="s">
        <v>3507</v>
      </c>
      <c r="F1693" s="200">
        <v>3.07</v>
      </c>
      <c r="G1693" s="201">
        <f t="shared" si="104"/>
        <v>-3803.9799999999868</v>
      </c>
      <c r="H1693" s="204">
        <f t="shared" si="105"/>
        <v>0</v>
      </c>
      <c r="I1693" s="204">
        <f t="shared" si="106"/>
        <v>5303.5</v>
      </c>
      <c r="J1693" s="205">
        <f t="shared" si="107"/>
        <v>-3803.9799999999868</v>
      </c>
    </row>
    <row r="1694" spans="2:10" ht="12.75" customHeight="1" x14ac:dyDescent="0.25">
      <c r="B1694" s="198">
        <v>1681</v>
      </c>
      <c r="C1694" s="199" t="s">
        <v>3508</v>
      </c>
      <c r="D1694" s="199"/>
      <c r="E1694" s="199" t="s">
        <v>3509</v>
      </c>
      <c r="F1694" s="200">
        <v>6.01</v>
      </c>
      <c r="G1694" s="201">
        <f t="shared" si="104"/>
        <v>-3797.9699999999866</v>
      </c>
      <c r="H1694" s="204">
        <f t="shared" si="105"/>
        <v>0</v>
      </c>
      <c r="I1694" s="204">
        <f t="shared" si="106"/>
        <v>5303.5</v>
      </c>
      <c r="J1694" s="205">
        <f t="shared" si="107"/>
        <v>-3797.9699999999866</v>
      </c>
    </row>
    <row r="1695" spans="2:10" ht="12.75" customHeight="1" x14ac:dyDescent="0.25">
      <c r="B1695" s="198">
        <v>1682</v>
      </c>
      <c r="C1695" s="199" t="s">
        <v>3510</v>
      </c>
      <c r="D1695" s="199"/>
      <c r="E1695" s="199" t="s">
        <v>3511</v>
      </c>
      <c r="F1695" s="200">
        <v>15.48</v>
      </c>
      <c r="G1695" s="201">
        <f t="shared" si="104"/>
        <v>-3782.4899999999866</v>
      </c>
      <c r="H1695" s="204">
        <f t="shared" si="105"/>
        <v>0</v>
      </c>
      <c r="I1695" s="204">
        <f t="shared" si="106"/>
        <v>5303.5</v>
      </c>
      <c r="J1695" s="205">
        <f t="shared" si="107"/>
        <v>-3782.4899999999866</v>
      </c>
    </row>
    <row r="1696" spans="2:10" ht="12.75" customHeight="1" x14ac:dyDescent="0.25">
      <c r="B1696" s="198">
        <v>1683</v>
      </c>
      <c r="C1696" s="199" t="s">
        <v>3512</v>
      </c>
      <c r="D1696" s="199"/>
      <c r="E1696" s="199" t="s">
        <v>3513</v>
      </c>
      <c r="F1696" s="200">
        <v>5.04</v>
      </c>
      <c r="G1696" s="201">
        <f t="shared" si="104"/>
        <v>-3777.4499999999866</v>
      </c>
      <c r="H1696" s="204">
        <f t="shared" si="105"/>
        <v>0</v>
      </c>
      <c r="I1696" s="204">
        <f t="shared" si="106"/>
        <v>5303.5</v>
      </c>
      <c r="J1696" s="205">
        <f t="shared" si="107"/>
        <v>-3777.4499999999866</v>
      </c>
    </row>
    <row r="1697" spans="2:10" ht="12.75" customHeight="1" x14ac:dyDescent="0.25">
      <c r="B1697" s="198">
        <v>1684</v>
      </c>
      <c r="C1697" s="199" t="s">
        <v>3514</v>
      </c>
      <c r="D1697" s="199"/>
      <c r="E1697" s="199" t="s">
        <v>3515</v>
      </c>
      <c r="F1697" s="200">
        <v>33.5</v>
      </c>
      <c r="G1697" s="201">
        <f t="shared" si="104"/>
        <v>-3743.9499999999866</v>
      </c>
      <c r="H1697" s="204">
        <f t="shared" si="105"/>
        <v>0</v>
      </c>
      <c r="I1697" s="204">
        <f t="shared" si="106"/>
        <v>5303.5</v>
      </c>
      <c r="J1697" s="205">
        <f t="shared" si="107"/>
        <v>-3743.9499999999866</v>
      </c>
    </row>
    <row r="1698" spans="2:10" ht="12.75" customHeight="1" x14ac:dyDescent="0.25">
      <c r="B1698" s="198">
        <v>1685</v>
      </c>
      <c r="C1698" s="199" t="s">
        <v>3516</v>
      </c>
      <c r="D1698" s="199"/>
      <c r="E1698" s="199" t="s">
        <v>3517</v>
      </c>
      <c r="F1698" s="200">
        <v>55.64</v>
      </c>
      <c r="G1698" s="201">
        <f t="shared" si="104"/>
        <v>-3688.3099999999868</v>
      </c>
      <c r="H1698" s="204">
        <f t="shared" si="105"/>
        <v>0</v>
      </c>
      <c r="I1698" s="204">
        <f t="shared" si="106"/>
        <v>5303.5</v>
      </c>
      <c r="J1698" s="205">
        <f t="shared" si="107"/>
        <v>-3688.3099999999868</v>
      </c>
    </row>
    <row r="1699" spans="2:10" ht="12.75" customHeight="1" x14ac:dyDescent="0.25">
      <c r="B1699" s="198">
        <v>1686</v>
      </c>
      <c r="C1699" s="199" t="s">
        <v>3518</v>
      </c>
      <c r="D1699" s="199"/>
      <c r="E1699" s="199" t="s">
        <v>3519</v>
      </c>
      <c r="F1699" s="200">
        <v>5.04</v>
      </c>
      <c r="G1699" s="201">
        <f t="shared" si="104"/>
        <v>-3683.2699999999868</v>
      </c>
      <c r="H1699" s="204">
        <f t="shared" si="105"/>
        <v>0</v>
      </c>
      <c r="I1699" s="204">
        <f t="shared" si="106"/>
        <v>5303.5</v>
      </c>
      <c r="J1699" s="205">
        <f t="shared" si="107"/>
        <v>-3683.2699999999868</v>
      </c>
    </row>
    <row r="1700" spans="2:10" ht="12.75" customHeight="1" x14ac:dyDescent="0.25">
      <c r="B1700" s="198">
        <v>1687</v>
      </c>
      <c r="C1700" s="199" t="s">
        <v>3520</v>
      </c>
      <c r="D1700" s="199"/>
      <c r="E1700" s="199" t="s">
        <v>3521</v>
      </c>
      <c r="F1700" s="200">
        <v>8.9700000000000006</v>
      </c>
      <c r="G1700" s="201">
        <f t="shared" si="104"/>
        <v>-3674.299999999987</v>
      </c>
      <c r="H1700" s="204">
        <f t="shared" si="105"/>
        <v>0</v>
      </c>
      <c r="I1700" s="204">
        <f t="shared" si="106"/>
        <v>5303.5</v>
      </c>
      <c r="J1700" s="205">
        <f t="shared" si="107"/>
        <v>-3674.299999999987</v>
      </c>
    </row>
    <row r="1701" spans="2:10" ht="12.75" customHeight="1" x14ac:dyDescent="0.25">
      <c r="B1701" s="198">
        <v>1688</v>
      </c>
      <c r="C1701" s="199" t="s">
        <v>3522</v>
      </c>
      <c r="D1701" s="199"/>
      <c r="E1701" s="199" t="s">
        <v>3523</v>
      </c>
      <c r="F1701" s="200">
        <v>12.28</v>
      </c>
      <c r="G1701" s="201">
        <f t="shared" si="104"/>
        <v>-3662.0199999999868</v>
      </c>
      <c r="H1701" s="204">
        <f t="shared" si="105"/>
        <v>0</v>
      </c>
      <c r="I1701" s="204">
        <f t="shared" si="106"/>
        <v>5303.5</v>
      </c>
      <c r="J1701" s="205">
        <f t="shared" si="107"/>
        <v>-3662.0199999999868</v>
      </c>
    </row>
    <row r="1702" spans="2:10" ht="12.75" customHeight="1" x14ac:dyDescent="0.25">
      <c r="B1702" s="198">
        <v>1689</v>
      </c>
      <c r="C1702" s="199" t="s">
        <v>3524</v>
      </c>
      <c r="D1702" s="199"/>
      <c r="E1702" s="199" t="s">
        <v>3525</v>
      </c>
      <c r="F1702" s="200">
        <v>3.11</v>
      </c>
      <c r="G1702" s="201">
        <f t="shared" si="104"/>
        <v>-3658.9099999999867</v>
      </c>
      <c r="H1702" s="204">
        <f t="shared" si="105"/>
        <v>0</v>
      </c>
      <c r="I1702" s="204">
        <f t="shared" si="106"/>
        <v>5303.5</v>
      </c>
      <c r="J1702" s="205">
        <f t="shared" si="107"/>
        <v>-3658.9099999999867</v>
      </c>
    </row>
    <row r="1703" spans="2:10" ht="12.75" customHeight="1" x14ac:dyDescent="0.25">
      <c r="B1703" s="198">
        <v>1690</v>
      </c>
      <c r="C1703" s="199" t="s">
        <v>3526</v>
      </c>
      <c r="D1703" s="199"/>
      <c r="E1703" s="199" t="s">
        <v>3527</v>
      </c>
      <c r="F1703" s="200">
        <v>9.93</v>
      </c>
      <c r="G1703" s="201">
        <f t="shared" si="104"/>
        <v>-3648.9799999999868</v>
      </c>
      <c r="H1703" s="204">
        <f t="shared" si="105"/>
        <v>0</v>
      </c>
      <c r="I1703" s="204">
        <f t="shared" si="106"/>
        <v>5303.5</v>
      </c>
      <c r="J1703" s="205">
        <f t="shared" si="107"/>
        <v>-3648.9799999999868</v>
      </c>
    </row>
    <row r="1704" spans="2:10" ht="12.75" customHeight="1" x14ac:dyDescent="0.25">
      <c r="B1704" s="198">
        <v>1691</v>
      </c>
      <c r="C1704" s="199" t="s">
        <v>3528</v>
      </c>
      <c r="D1704" s="199"/>
      <c r="E1704" s="199" t="s">
        <v>3529</v>
      </c>
      <c r="F1704" s="200">
        <v>3.99</v>
      </c>
      <c r="G1704" s="201">
        <f t="shared" si="104"/>
        <v>-3644.989999999987</v>
      </c>
      <c r="H1704" s="204">
        <f t="shared" si="105"/>
        <v>0</v>
      </c>
      <c r="I1704" s="204">
        <f t="shared" si="106"/>
        <v>5303.5</v>
      </c>
      <c r="J1704" s="205">
        <f t="shared" si="107"/>
        <v>-3644.989999999987</v>
      </c>
    </row>
    <row r="1705" spans="2:10" ht="12.75" customHeight="1" x14ac:dyDescent="0.25">
      <c r="B1705" s="198">
        <v>1692</v>
      </c>
      <c r="C1705" s="199" t="s">
        <v>3530</v>
      </c>
      <c r="D1705" s="199"/>
      <c r="E1705" s="199" t="s">
        <v>3531</v>
      </c>
      <c r="F1705" s="200">
        <v>4.5199999999999996</v>
      </c>
      <c r="G1705" s="201">
        <f t="shared" si="104"/>
        <v>-3640.4699999999871</v>
      </c>
      <c r="H1705" s="204">
        <f t="shared" si="105"/>
        <v>0</v>
      </c>
      <c r="I1705" s="204">
        <f t="shared" si="106"/>
        <v>5303.5</v>
      </c>
      <c r="J1705" s="205">
        <f t="shared" si="107"/>
        <v>-3640.4699999999871</v>
      </c>
    </row>
    <row r="1706" spans="2:10" ht="12.75" customHeight="1" x14ac:dyDescent="0.25">
      <c r="B1706" s="198">
        <v>1693</v>
      </c>
      <c r="C1706" s="199" t="s">
        <v>3532</v>
      </c>
      <c r="D1706" s="199"/>
      <c r="E1706" s="199" t="s">
        <v>3533</v>
      </c>
      <c r="F1706" s="200">
        <v>24.4</v>
      </c>
      <c r="G1706" s="201">
        <f t="shared" si="104"/>
        <v>-3616.069999999987</v>
      </c>
      <c r="H1706" s="204">
        <f t="shared" si="105"/>
        <v>0</v>
      </c>
      <c r="I1706" s="204">
        <f t="shared" si="106"/>
        <v>5303.5</v>
      </c>
      <c r="J1706" s="205">
        <f t="shared" si="107"/>
        <v>-3616.069999999987</v>
      </c>
    </row>
    <row r="1707" spans="2:10" ht="12.75" customHeight="1" x14ac:dyDescent="0.25">
      <c r="B1707" s="198">
        <v>1694</v>
      </c>
      <c r="C1707" s="199" t="s">
        <v>3534</v>
      </c>
      <c r="D1707" s="199"/>
      <c r="E1707" s="199" t="s">
        <v>3535</v>
      </c>
      <c r="F1707" s="200">
        <v>12.48</v>
      </c>
      <c r="G1707" s="201">
        <f t="shared" si="104"/>
        <v>-3603.589999999987</v>
      </c>
      <c r="H1707" s="204">
        <f t="shared" si="105"/>
        <v>0</v>
      </c>
      <c r="I1707" s="204">
        <f t="shared" si="106"/>
        <v>5303.5</v>
      </c>
      <c r="J1707" s="205">
        <f t="shared" si="107"/>
        <v>-3603.589999999987</v>
      </c>
    </row>
    <row r="1708" spans="2:10" ht="12.75" customHeight="1" x14ac:dyDescent="0.25">
      <c r="B1708" s="198">
        <v>1695</v>
      </c>
      <c r="C1708" s="199" t="s">
        <v>3536</v>
      </c>
      <c r="D1708" s="199"/>
      <c r="E1708" s="199" t="s">
        <v>3537</v>
      </c>
      <c r="F1708" s="200">
        <v>16.82</v>
      </c>
      <c r="G1708" s="201">
        <f t="shared" si="104"/>
        <v>-3586.7699999999868</v>
      </c>
      <c r="H1708" s="204">
        <f t="shared" si="105"/>
        <v>0</v>
      </c>
      <c r="I1708" s="204">
        <f t="shared" si="106"/>
        <v>5303.5</v>
      </c>
      <c r="J1708" s="205">
        <f t="shared" si="107"/>
        <v>-3586.7699999999868</v>
      </c>
    </row>
    <row r="1709" spans="2:10" ht="12.75" customHeight="1" x14ac:dyDescent="0.25">
      <c r="B1709" s="198">
        <v>1696</v>
      </c>
      <c r="C1709" s="199" t="s">
        <v>3538</v>
      </c>
      <c r="D1709" s="199"/>
      <c r="E1709" s="199" t="s">
        <v>3539</v>
      </c>
      <c r="F1709" s="200">
        <v>5.04</v>
      </c>
      <c r="G1709" s="201">
        <f t="shared" si="104"/>
        <v>-3581.7299999999868</v>
      </c>
      <c r="H1709" s="204">
        <f t="shared" si="105"/>
        <v>0</v>
      </c>
      <c r="I1709" s="204">
        <f t="shared" si="106"/>
        <v>5303.5</v>
      </c>
      <c r="J1709" s="205">
        <f t="shared" si="107"/>
        <v>-3581.7299999999868</v>
      </c>
    </row>
    <row r="1710" spans="2:10" ht="12.75" customHeight="1" x14ac:dyDescent="0.25">
      <c r="B1710" s="198">
        <v>1697</v>
      </c>
      <c r="C1710" s="199" t="s">
        <v>3540</v>
      </c>
      <c r="D1710" s="199"/>
      <c r="E1710" s="199" t="s">
        <v>3541</v>
      </c>
      <c r="F1710" s="200">
        <v>33.49</v>
      </c>
      <c r="G1710" s="201">
        <f t="shared" si="104"/>
        <v>-3548.239999999987</v>
      </c>
      <c r="H1710" s="204">
        <f t="shared" si="105"/>
        <v>0</v>
      </c>
      <c r="I1710" s="204">
        <f t="shared" si="106"/>
        <v>5303.5</v>
      </c>
      <c r="J1710" s="205">
        <f t="shared" si="107"/>
        <v>-3548.239999999987</v>
      </c>
    </row>
    <row r="1711" spans="2:10" ht="12.75" customHeight="1" x14ac:dyDescent="0.25">
      <c r="B1711" s="198">
        <v>1698</v>
      </c>
      <c r="C1711" s="199" t="s">
        <v>3542</v>
      </c>
      <c r="D1711" s="199"/>
      <c r="E1711" s="199" t="s">
        <v>3543</v>
      </c>
      <c r="F1711" s="200">
        <v>3.37</v>
      </c>
      <c r="G1711" s="201">
        <f t="shared" si="104"/>
        <v>-3544.8699999999872</v>
      </c>
      <c r="H1711" s="204">
        <f t="shared" si="105"/>
        <v>0</v>
      </c>
      <c r="I1711" s="204">
        <f t="shared" si="106"/>
        <v>5303.5</v>
      </c>
      <c r="J1711" s="205">
        <f t="shared" si="107"/>
        <v>-3544.8699999999872</v>
      </c>
    </row>
    <row r="1712" spans="2:10" ht="12.75" customHeight="1" x14ac:dyDescent="0.25">
      <c r="B1712" s="198">
        <v>1699</v>
      </c>
      <c r="C1712" s="199" t="s">
        <v>3544</v>
      </c>
      <c r="D1712" s="199"/>
      <c r="E1712" s="199" t="s">
        <v>3545</v>
      </c>
      <c r="F1712" s="200">
        <v>10.039999999999999</v>
      </c>
      <c r="G1712" s="201">
        <f t="shared" si="104"/>
        <v>-3534.8299999999872</v>
      </c>
      <c r="H1712" s="204">
        <f t="shared" si="105"/>
        <v>0</v>
      </c>
      <c r="I1712" s="204">
        <f t="shared" si="106"/>
        <v>5303.5</v>
      </c>
      <c r="J1712" s="205">
        <f t="shared" si="107"/>
        <v>-3534.8299999999872</v>
      </c>
    </row>
    <row r="1713" spans="2:10" ht="12.75" customHeight="1" x14ac:dyDescent="0.25">
      <c r="B1713" s="198">
        <v>1700</v>
      </c>
      <c r="C1713" s="199" t="s">
        <v>3546</v>
      </c>
      <c r="D1713" s="199"/>
      <c r="E1713" s="199" t="s">
        <v>3547</v>
      </c>
      <c r="F1713" s="200">
        <v>6.41</v>
      </c>
      <c r="G1713" s="201">
        <f t="shared" si="104"/>
        <v>-3528.4199999999873</v>
      </c>
      <c r="H1713" s="204">
        <f t="shared" si="105"/>
        <v>0</v>
      </c>
      <c r="I1713" s="204">
        <f t="shared" si="106"/>
        <v>5303.5</v>
      </c>
      <c r="J1713" s="205">
        <f t="shared" si="107"/>
        <v>-3528.4199999999873</v>
      </c>
    </row>
    <row r="1714" spans="2:10" ht="12.75" customHeight="1" x14ac:dyDescent="0.25">
      <c r="B1714" s="198">
        <v>1701</v>
      </c>
      <c r="C1714" s="199" t="s">
        <v>3548</v>
      </c>
      <c r="D1714" s="199"/>
      <c r="E1714" s="199" t="s">
        <v>3549</v>
      </c>
      <c r="F1714" s="200">
        <v>5.41</v>
      </c>
      <c r="G1714" s="201">
        <f t="shared" si="104"/>
        <v>-3523.0099999999875</v>
      </c>
      <c r="H1714" s="204">
        <f t="shared" si="105"/>
        <v>0</v>
      </c>
      <c r="I1714" s="204">
        <f t="shared" si="106"/>
        <v>5303.5</v>
      </c>
      <c r="J1714" s="205">
        <f t="shared" si="107"/>
        <v>-3523.0099999999875</v>
      </c>
    </row>
    <row r="1715" spans="2:10" ht="12.75" customHeight="1" x14ac:dyDescent="0.25">
      <c r="B1715" s="198">
        <v>1702</v>
      </c>
      <c r="C1715" s="199" t="s">
        <v>3550</v>
      </c>
      <c r="D1715" s="199"/>
      <c r="E1715" s="199" t="s">
        <v>3551</v>
      </c>
      <c r="F1715" s="200">
        <v>11.73</v>
      </c>
      <c r="G1715" s="201">
        <f t="shared" si="104"/>
        <v>-3511.2799999999875</v>
      </c>
      <c r="H1715" s="204">
        <f t="shared" si="105"/>
        <v>0</v>
      </c>
      <c r="I1715" s="204">
        <f t="shared" si="106"/>
        <v>5303.5</v>
      </c>
      <c r="J1715" s="205">
        <f t="shared" si="107"/>
        <v>-3511.2799999999875</v>
      </c>
    </row>
    <row r="1716" spans="2:10" ht="12.75" customHeight="1" x14ac:dyDescent="0.25">
      <c r="B1716" s="198">
        <v>1703</v>
      </c>
      <c r="C1716" s="199" t="s">
        <v>3552</v>
      </c>
      <c r="D1716" s="199"/>
      <c r="E1716" s="199" t="s">
        <v>3553</v>
      </c>
      <c r="F1716" s="200">
        <v>44.12</v>
      </c>
      <c r="G1716" s="201">
        <f t="shared" si="104"/>
        <v>-3467.1599999999876</v>
      </c>
      <c r="H1716" s="204">
        <f t="shared" si="105"/>
        <v>0</v>
      </c>
      <c r="I1716" s="204">
        <f t="shared" si="106"/>
        <v>5303.5</v>
      </c>
      <c r="J1716" s="205">
        <f t="shared" si="107"/>
        <v>-3467.1599999999876</v>
      </c>
    </row>
    <row r="1717" spans="2:10" ht="12.75" customHeight="1" x14ac:dyDescent="0.25">
      <c r="B1717" s="198">
        <v>1704</v>
      </c>
      <c r="C1717" s="199" t="s">
        <v>3554</v>
      </c>
      <c r="D1717" s="199"/>
      <c r="E1717" s="199" t="s">
        <v>3555</v>
      </c>
      <c r="F1717" s="200">
        <v>0.79</v>
      </c>
      <c r="G1717" s="201">
        <f t="shared" si="104"/>
        <v>-3466.3699999999876</v>
      </c>
      <c r="H1717" s="204">
        <f t="shared" si="105"/>
        <v>0</v>
      </c>
      <c r="I1717" s="204">
        <f t="shared" si="106"/>
        <v>5303.5</v>
      </c>
      <c r="J1717" s="205">
        <f t="shared" si="107"/>
        <v>-3466.3699999999876</v>
      </c>
    </row>
    <row r="1718" spans="2:10" ht="12.75" customHeight="1" x14ac:dyDescent="0.25">
      <c r="B1718" s="198">
        <v>1705</v>
      </c>
      <c r="C1718" s="199" t="s">
        <v>3556</v>
      </c>
      <c r="D1718" s="199"/>
      <c r="E1718" s="199" t="s">
        <v>3557</v>
      </c>
      <c r="F1718" s="200">
        <v>5.04</v>
      </c>
      <c r="G1718" s="201">
        <f t="shared" si="104"/>
        <v>-3461.3299999999876</v>
      </c>
      <c r="H1718" s="204">
        <f t="shared" si="105"/>
        <v>0</v>
      </c>
      <c r="I1718" s="204">
        <f t="shared" si="106"/>
        <v>5303.5</v>
      </c>
      <c r="J1718" s="205">
        <f t="shared" si="107"/>
        <v>-3461.3299999999876</v>
      </c>
    </row>
    <row r="1719" spans="2:10" ht="12.75" customHeight="1" x14ac:dyDescent="0.25">
      <c r="B1719" s="198">
        <v>1706</v>
      </c>
      <c r="C1719" s="199" t="s">
        <v>3558</v>
      </c>
      <c r="D1719" s="199"/>
      <c r="E1719" s="199" t="s">
        <v>3559</v>
      </c>
      <c r="F1719" s="200">
        <v>5.85</v>
      </c>
      <c r="G1719" s="201">
        <f t="shared" si="104"/>
        <v>-3455.4799999999877</v>
      </c>
      <c r="H1719" s="204">
        <f t="shared" si="105"/>
        <v>0</v>
      </c>
      <c r="I1719" s="204">
        <f t="shared" si="106"/>
        <v>5303.5</v>
      </c>
      <c r="J1719" s="205">
        <f t="shared" si="107"/>
        <v>-3455.4799999999877</v>
      </c>
    </row>
    <row r="1720" spans="2:10" ht="12.75" customHeight="1" x14ac:dyDescent="0.25">
      <c r="B1720" s="198">
        <v>1707</v>
      </c>
      <c r="C1720" s="199" t="s">
        <v>3560</v>
      </c>
      <c r="D1720" s="199"/>
      <c r="E1720" s="199" t="s">
        <v>3561</v>
      </c>
      <c r="F1720" s="200">
        <v>71.5</v>
      </c>
      <c r="G1720" s="201">
        <f t="shared" si="104"/>
        <v>-3383.9799999999877</v>
      </c>
      <c r="H1720" s="204">
        <f t="shared" si="105"/>
        <v>0</v>
      </c>
      <c r="I1720" s="204">
        <f t="shared" si="106"/>
        <v>5303.5</v>
      </c>
      <c r="J1720" s="205">
        <f t="shared" si="107"/>
        <v>-3383.9799999999877</v>
      </c>
    </row>
    <row r="1721" spans="2:10" ht="12.75" customHeight="1" x14ac:dyDescent="0.25">
      <c r="B1721" s="198">
        <v>1708</v>
      </c>
      <c r="C1721" s="199" t="s">
        <v>3562</v>
      </c>
      <c r="D1721" s="199"/>
      <c r="E1721" s="199" t="s">
        <v>3563</v>
      </c>
      <c r="F1721" s="200">
        <v>3.56</v>
      </c>
      <c r="G1721" s="201">
        <f t="shared" si="104"/>
        <v>-3380.4199999999878</v>
      </c>
      <c r="H1721" s="204">
        <f t="shared" si="105"/>
        <v>0</v>
      </c>
      <c r="I1721" s="204">
        <f t="shared" si="106"/>
        <v>5303.5</v>
      </c>
      <c r="J1721" s="205">
        <f t="shared" si="107"/>
        <v>-3380.4199999999878</v>
      </c>
    </row>
    <row r="1722" spans="2:10" ht="12.75" customHeight="1" x14ac:dyDescent="0.25">
      <c r="B1722" s="198">
        <v>1709</v>
      </c>
      <c r="C1722" s="199" t="s">
        <v>3564</v>
      </c>
      <c r="D1722" s="199"/>
      <c r="E1722" s="199" t="s">
        <v>3565</v>
      </c>
      <c r="F1722" s="200">
        <v>9.3800000000000008</v>
      </c>
      <c r="G1722" s="201">
        <f t="shared" si="104"/>
        <v>-3371.0399999999877</v>
      </c>
      <c r="H1722" s="204">
        <f t="shared" si="105"/>
        <v>0</v>
      </c>
      <c r="I1722" s="204">
        <f t="shared" si="106"/>
        <v>5303.5</v>
      </c>
      <c r="J1722" s="205">
        <f t="shared" si="107"/>
        <v>-3371.0399999999877</v>
      </c>
    </row>
    <row r="1723" spans="2:10" ht="12.75" customHeight="1" x14ac:dyDescent="0.25">
      <c r="B1723" s="198">
        <v>1710</v>
      </c>
      <c r="C1723" s="199" t="s">
        <v>3566</v>
      </c>
      <c r="D1723" s="199"/>
      <c r="E1723" s="199" t="s">
        <v>3567</v>
      </c>
      <c r="F1723" s="200">
        <v>34.29</v>
      </c>
      <c r="G1723" s="201">
        <f t="shared" si="104"/>
        <v>-3336.7499999999877</v>
      </c>
      <c r="H1723" s="204">
        <f t="shared" si="105"/>
        <v>0</v>
      </c>
      <c r="I1723" s="204">
        <f t="shared" si="106"/>
        <v>5303.5</v>
      </c>
      <c r="J1723" s="205">
        <f t="shared" si="107"/>
        <v>-3336.7499999999877</v>
      </c>
    </row>
    <row r="1724" spans="2:10" ht="12.75" customHeight="1" x14ac:dyDescent="0.25">
      <c r="B1724" s="198">
        <v>1711</v>
      </c>
      <c r="C1724" s="199" t="s">
        <v>3568</v>
      </c>
      <c r="D1724" s="199"/>
      <c r="E1724" s="199" t="s">
        <v>3569</v>
      </c>
      <c r="F1724" s="200">
        <v>5.61</v>
      </c>
      <c r="G1724" s="201">
        <f t="shared" si="104"/>
        <v>-3331.1399999999876</v>
      </c>
      <c r="H1724" s="204">
        <f t="shared" si="105"/>
        <v>0</v>
      </c>
      <c r="I1724" s="204">
        <f t="shared" si="106"/>
        <v>5303.5</v>
      </c>
      <c r="J1724" s="205">
        <f t="shared" si="107"/>
        <v>-3331.1399999999876</v>
      </c>
    </row>
    <row r="1725" spans="2:10" ht="12.75" customHeight="1" x14ac:dyDescent="0.25">
      <c r="B1725" s="198">
        <v>1712</v>
      </c>
      <c r="C1725" s="199" t="s">
        <v>3570</v>
      </c>
      <c r="D1725" s="199"/>
      <c r="E1725" s="199" t="s">
        <v>3571</v>
      </c>
      <c r="F1725" s="200">
        <v>5.04</v>
      </c>
      <c r="G1725" s="201">
        <f t="shared" si="104"/>
        <v>-3326.0999999999876</v>
      </c>
      <c r="H1725" s="204">
        <f t="shared" si="105"/>
        <v>0</v>
      </c>
      <c r="I1725" s="204">
        <f t="shared" si="106"/>
        <v>5303.5</v>
      </c>
      <c r="J1725" s="205">
        <f t="shared" si="107"/>
        <v>-3326.0999999999876</v>
      </c>
    </row>
    <row r="1726" spans="2:10" ht="12.75" customHeight="1" x14ac:dyDescent="0.25">
      <c r="B1726" s="198">
        <v>1713</v>
      </c>
      <c r="C1726" s="199" t="s">
        <v>3572</v>
      </c>
      <c r="D1726" s="199"/>
      <c r="E1726" s="199" t="s">
        <v>3573</v>
      </c>
      <c r="F1726" s="200">
        <v>12.59</v>
      </c>
      <c r="G1726" s="201">
        <f t="shared" si="104"/>
        <v>-3313.5099999999875</v>
      </c>
      <c r="H1726" s="204">
        <f t="shared" si="105"/>
        <v>0</v>
      </c>
      <c r="I1726" s="204">
        <f t="shared" si="106"/>
        <v>5303.5</v>
      </c>
      <c r="J1726" s="205">
        <f t="shared" si="107"/>
        <v>-3313.5099999999875</v>
      </c>
    </row>
    <row r="1727" spans="2:10" ht="12.75" customHeight="1" x14ac:dyDescent="0.25">
      <c r="B1727" s="198">
        <v>1714</v>
      </c>
      <c r="C1727" s="199" t="s">
        <v>3574</v>
      </c>
      <c r="D1727" s="199"/>
      <c r="E1727" s="199" t="s">
        <v>3575</v>
      </c>
      <c r="F1727" s="200">
        <v>13.65</v>
      </c>
      <c r="G1727" s="201">
        <f t="shared" si="104"/>
        <v>-3299.8599999999874</v>
      </c>
      <c r="H1727" s="204">
        <f t="shared" si="105"/>
        <v>0</v>
      </c>
      <c r="I1727" s="204">
        <f t="shared" si="106"/>
        <v>5303.5</v>
      </c>
      <c r="J1727" s="205">
        <f t="shared" si="107"/>
        <v>-3299.8599999999874</v>
      </c>
    </row>
    <row r="1728" spans="2:10" ht="12.75" customHeight="1" x14ac:dyDescent="0.25">
      <c r="B1728" s="198">
        <v>1715</v>
      </c>
      <c r="C1728" s="199" t="s">
        <v>3576</v>
      </c>
      <c r="D1728" s="199"/>
      <c r="E1728" s="199" t="s">
        <v>3577</v>
      </c>
      <c r="F1728" s="200">
        <v>15.79</v>
      </c>
      <c r="G1728" s="201">
        <f t="shared" si="104"/>
        <v>-3284.0699999999874</v>
      </c>
      <c r="H1728" s="204">
        <f t="shared" si="105"/>
        <v>0</v>
      </c>
      <c r="I1728" s="204">
        <f t="shared" si="106"/>
        <v>5303.5</v>
      </c>
      <c r="J1728" s="205">
        <f t="shared" si="107"/>
        <v>-3284.0699999999874</v>
      </c>
    </row>
    <row r="1729" spans="2:10" ht="12.75" customHeight="1" x14ac:dyDescent="0.25">
      <c r="B1729" s="198">
        <v>1716</v>
      </c>
      <c r="C1729" s="199" t="s">
        <v>3578</v>
      </c>
      <c r="D1729" s="199"/>
      <c r="E1729" s="199" t="s">
        <v>3579</v>
      </c>
      <c r="F1729" s="200">
        <v>115.95</v>
      </c>
      <c r="G1729" s="201">
        <f t="shared" si="104"/>
        <v>-3168.1199999999876</v>
      </c>
      <c r="H1729" s="204">
        <f t="shared" si="105"/>
        <v>0</v>
      </c>
      <c r="I1729" s="204">
        <f t="shared" si="106"/>
        <v>5303.5</v>
      </c>
      <c r="J1729" s="205">
        <f t="shared" si="107"/>
        <v>-3168.1199999999876</v>
      </c>
    </row>
    <row r="1730" spans="2:10" ht="12.75" customHeight="1" x14ac:dyDescent="0.25">
      <c r="B1730" s="198">
        <v>1717</v>
      </c>
      <c r="C1730" s="199" t="s">
        <v>3580</v>
      </c>
      <c r="D1730" s="199"/>
      <c r="E1730" s="199" t="s">
        <v>3581</v>
      </c>
      <c r="F1730" s="200">
        <v>5.04</v>
      </c>
      <c r="G1730" s="201">
        <f t="shared" si="104"/>
        <v>-3163.0799999999876</v>
      </c>
      <c r="H1730" s="204">
        <f t="shared" si="105"/>
        <v>0</v>
      </c>
      <c r="I1730" s="204">
        <f t="shared" si="106"/>
        <v>5303.5</v>
      </c>
      <c r="J1730" s="205">
        <f t="shared" si="107"/>
        <v>-3163.0799999999876</v>
      </c>
    </row>
    <row r="1731" spans="2:10" ht="12.75" customHeight="1" x14ac:dyDescent="0.25">
      <c r="B1731" s="198">
        <v>1718</v>
      </c>
      <c r="C1731" s="199" t="s">
        <v>3582</v>
      </c>
      <c r="D1731" s="199"/>
      <c r="E1731" s="199" t="s">
        <v>3583</v>
      </c>
      <c r="F1731" s="200">
        <v>17.190000000000001</v>
      </c>
      <c r="G1731" s="201">
        <f t="shared" si="104"/>
        <v>-3145.8899999999876</v>
      </c>
      <c r="H1731" s="204">
        <f t="shared" si="105"/>
        <v>0</v>
      </c>
      <c r="I1731" s="204">
        <f t="shared" si="106"/>
        <v>5303.5</v>
      </c>
      <c r="J1731" s="205">
        <f t="shared" si="107"/>
        <v>-3145.8899999999876</v>
      </c>
    </row>
    <row r="1732" spans="2:10" ht="12.75" customHeight="1" x14ac:dyDescent="0.25">
      <c r="B1732" s="198">
        <v>1719</v>
      </c>
      <c r="C1732" s="199" t="s">
        <v>3584</v>
      </c>
      <c r="D1732" s="199"/>
      <c r="E1732" s="199" t="s">
        <v>3585</v>
      </c>
      <c r="F1732" s="200">
        <v>1.68</v>
      </c>
      <c r="G1732" s="201">
        <f t="shared" si="104"/>
        <v>-3144.2099999999878</v>
      </c>
      <c r="H1732" s="204">
        <f t="shared" si="105"/>
        <v>0</v>
      </c>
      <c r="I1732" s="204">
        <f t="shared" si="106"/>
        <v>5303.5</v>
      </c>
      <c r="J1732" s="205">
        <f t="shared" si="107"/>
        <v>-3144.2099999999878</v>
      </c>
    </row>
    <row r="1733" spans="2:10" ht="12.75" customHeight="1" x14ac:dyDescent="0.25">
      <c r="B1733" s="198">
        <v>1720</v>
      </c>
      <c r="C1733" s="199" t="s">
        <v>3586</v>
      </c>
      <c r="D1733" s="199"/>
      <c r="E1733" s="199" t="s">
        <v>3587</v>
      </c>
      <c r="F1733" s="200">
        <v>17.98</v>
      </c>
      <c r="G1733" s="201">
        <f t="shared" si="104"/>
        <v>-3126.2299999999877</v>
      </c>
      <c r="H1733" s="204">
        <f t="shared" si="105"/>
        <v>0</v>
      </c>
      <c r="I1733" s="204">
        <f t="shared" si="106"/>
        <v>5303.5</v>
      </c>
      <c r="J1733" s="205">
        <f t="shared" si="107"/>
        <v>-3126.2299999999877</v>
      </c>
    </row>
    <row r="1734" spans="2:10" ht="12.75" customHeight="1" x14ac:dyDescent="0.25">
      <c r="B1734" s="198">
        <v>1721</v>
      </c>
      <c r="C1734" s="199" t="s">
        <v>3588</v>
      </c>
      <c r="D1734" s="199"/>
      <c r="E1734" s="199" t="s">
        <v>3589</v>
      </c>
      <c r="F1734" s="200">
        <v>6.92</v>
      </c>
      <c r="G1734" s="201">
        <f t="shared" si="104"/>
        <v>-3119.3099999999877</v>
      </c>
      <c r="H1734" s="204">
        <f t="shared" si="105"/>
        <v>0</v>
      </c>
      <c r="I1734" s="204">
        <f t="shared" si="106"/>
        <v>5303.5</v>
      </c>
      <c r="J1734" s="205">
        <f t="shared" si="107"/>
        <v>-3119.3099999999877</v>
      </c>
    </row>
    <row r="1735" spans="2:10" ht="12.75" customHeight="1" x14ac:dyDescent="0.25">
      <c r="B1735" s="198">
        <v>1722</v>
      </c>
      <c r="C1735" s="199" t="s">
        <v>3590</v>
      </c>
      <c r="D1735" s="199"/>
      <c r="E1735" s="199" t="s">
        <v>3591</v>
      </c>
      <c r="F1735" s="200">
        <v>13.96</v>
      </c>
      <c r="G1735" s="201">
        <f t="shared" si="104"/>
        <v>-3105.3499999999876</v>
      </c>
      <c r="H1735" s="204">
        <f t="shared" si="105"/>
        <v>0</v>
      </c>
      <c r="I1735" s="204">
        <f t="shared" si="106"/>
        <v>5303.5</v>
      </c>
      <c r="J1735" s="205">
        <f t="shared" si="107"/>
        <v>-3105.3499999999876</v>
      </c>
    </row>
    <row r="1736" spans="2:10" ht="12.75" customHeight="1" x14ac:dyDescent="0.25">
      <c r="B1736" s="198">
        <v>1723</v>
      </c>
      <c r="C1736" s="199" t="s">
        <v>3592</v>
      </c>
      <c r="D1736" s="199"/>
      <c r="E1736" s="199" t="s">
        <v>3593</v>
      </c>
      <c r="F1736" s="200">
        <v>5.96</v>
      </c>
      <c r="G1736" s="201">
        <f t="shared" si="104"/>
        <v>-3099.3899999999876</v>
      </c>
      <c r="H1736" s="204">
        <f t="shared" si="105"/>
        <v>0</v>
      </c>
      <c r="I1736" s="204">
        <f t="shared" si="106"/>
        <v>5303.5</v>
      </c>
      <c r="J1736" s="205">
        <f t="shared" si="107"/>
        <v>-3099.3899999999876</v>
      </c>
    </row>
    <row r="1737" spans="2:10" ht="12.75" customHeight="1" x14ac:dyDescent="0.25">
      <c r="B1737" s="198">
        <v>1724</v>
      </c>
      <c r="C1737" s="199" t="s">
        <v>3594</v>
      </c>
      <c r="D1737" s="199"/>
      <c r="E1737" s="199" t="s">
        <v>3595</v>
      </c>
      <c r="F1737" s="200">
        <v>23.93</v>
      </c>
      <c r="G1737" s="201">
        <f t="shared" si="104"/>
        <v>-3075.4599999999878</v>
      </c>
      <c r="H1737" s="204">
        <f t="shared" si="105"/>
        <v>0</v>
      </c>
      <c r="I1737" s="204">
        <f t="shared" si="106"/>
        <v>5303.5</v>
      </c>
      <c r="J1737" s="205">
        <f t="shared" si="107"/>
        <v>-3075.4599999999878</v>
      </c>
    </row>
    <row r="1738" spans="2:10" ht="12.75" customHeight="1" x14ac:dyDescent="0.25">
      <c r="B1738" s="198">
        <v>1725</v>
      </c>
      <c r="C1738" s="199" t="s">
        <v>3596</v>
      </c>
      <c r="D1738" s="199"/>
      <c r="E1738" s="199" t="s">
        <v>3597</v>
      </c>
      <c r="F1738" s="200">
        <v>17.7</v>
      </c>
      <c r="G1738" s="201">
        <f t="shared" si="104"/>
        <v>-3057.7599999999879</v>
      </c>
      <c r="H1738" s="204">
        <f t="shared" si="105"/>
        <v>0</v>
      </c>
      <c r="I1738" s="204">
        <f t="shared" si="106"/>
        <v>5303.5</v>
      </c>
      <c r="J1738" s="205">
        <f t="shared" si="107"/>
        <v>-3057.7599999999879</v>
      </c>
    </row>
    <row r="1739" spans="2:10" ht="12.75" customHeight="1" x14ac:dyDescent="0.25">
      <c r="B1739" s="198">
        <v>1726</v>
      </c>
      <c r="C1739" s="199" t="s">
        <v>3598</v>
      </c>
      <c r="D1739" s="199"/>
      <c r="E1739" s="199" t="s">
        <v>3599</v>
      </c>
      <c r="F1739" s="200">
        <v>89.67</v>
      </c>
      <c r="G1739" s="201">
        <f t="shared" si="104"/>
        <v>-2968.0899999999879</v>
      </c>
      <c r="H1739" s="204">
        <f t="shared" si="105"/>
        <v>0</v>
      </c>
      <c r="I1739" s="204">
        <f t="shared" si="106"/>
        <v>5303.5</v>
      </c>
      <c r="J1739" s="205">
        <f t="shared" si="107"/>
        <v>-2968.0899999999879</v>
      </c>
    </row>
    <row r="1740" spans="2:10" ht="12.75" customHeight="1" x14ac:dyDescent="0.25">
      <c r="B1740" s="198">
        <v>1727</v>
      </c>
      <c r="C1740" s="199" t="s">
        <v>3600</v>
      </c>
      <c r="D1740" s="199"/>
      <c r="E1740" s="199" t="s">
        <v>3601</v>
      </c>
      <c r="F1740" s="200">
        <v>38.74</v>
      </c>
      <c r="G1740" s="201">
        <f t="shared" si="104"/>
        <v>-2929.3499999999881</v>
      </c>
      <c r="H1740" s="204">
        <f t="shared" si="105"/>
        <v>0</v>
      </c>
      <c r="I1740" s="204">
        <f t="shared" si="106"/>
        <v>5303.5</v>
      </c>
      <c r="J1740" s="205">
        <f t="shared" si="107"/>
        <v>-2929.3499999999881</v>
      </c>
    </row>
    <row r="1741" spans="2:10" ht="12.75" customHeight="1" x14ac:dyDescent="0.25">
      <c r="B1741" s="198">
        <v>1728</v>
      </c>
      <c r="C1741" s="199" t="s">
        <v>3602</v>
      </c>
      <c r="D1741" s="199"/>
      <c r="E1741" s="199" t="s">
        <v>3603</v>
      </c>
      <c r="F1741" s="200">
        <v>24.39</v>
      </c>
      <c r="G1741" s="201">
        <f t="shared" si="104"/>
        <v>-2904.9599999999882</v>
      </c>
      <c r="H1741" s="204">
        <f t="shared" si="105"/>
        <v>0</v>
      </c>
      <c r="I1741" s="204">
        <f t="shared" si="106"/>
        <v>5303.5</v>
      </c>
      <c r="J1741" s="205">
        <f t="shared" si="107"/>
        <v>-2904.9599999999882</v>
      </c>
    </row>
    <row r="1742" spans="2:10" ht="12.75" customHeight="1" x14ac:dyDescent="0.25">
      <c r="B1742" s="198">
        <v>1729</v>
      </c>
      <c r="C1742" s="199" t="s">
        <v>3604</v>
      </c>
      <c r="D1742" s="199"/>
      <c r="E1742" s="199" t="s">
        <v>3605</v>
      </c>
      <c r="F1742" s="200">
        <v>17.670000000000002</v>
      </c>
      <c r="G1742" s="201">
        <f t="shared" ref="G1742:G1805" si="108">F1742+J1741</f>
        <v>-2887.2899999999881</v>
      </c>
      <c r="H1742" s="204">
        <f t="shared" ref="H1742:H1805" si="109">IF(G1742&gt;0,ROUND(G1742/I1742+0.5,0),0)</f>
        <v>0</v>
      </c>
      <c r="I1742" s="204">
        <f t="shared" ref="I1742:I1805" si="110">$C$10</f>
        <v>5303.5</v>
      </c>
      <c r="J1742" s="205">
        <f t="shared" ref="J1742:J1805" si="111">G1742-(H1742*I1742)</f>
        <v>-2887.2899999999881</v>
      </c>
    </row>
    <row r="1743" spans="2:10" ht="12.75" customHeight="1" x14ac:dyDescent="0.25">
      <c r="B1743" s="198">
        <v>1730</v>
      </c>
      <c r="C1743" s="199" t="s">
        <v>3606</v>
      </c>
      <c r="D1743" s="199"/>
      <c r="E1743" s="199" t="s">
        <v>3607</v>
      </c>
      <c r="F1743" s="200">
        <v>18.100000000000001</v>
      </c>
      <c r="G1743" s="201">
        <f t="shared" si="108"/>
        <v>-2869.1899999999882</v>
      </c>
      <c r="H1743" s="204">
        <f t="shared" si="109"/>
        <v>0</v>
      </c>
      <c r="I1743" s="204">
        <f t="shared" si="110"/>
        <v>5303.5</v>
      </c>
      <c r="J1743" s="205">
        <f t="shared" si="111"/>
        <v>-2869.1899999999882</v>
      </c>
    </row>
    <row r="1744" spans="2:10" ht="12.75" customHeight="1" x14ac:dyDescent="0.25">
      <c r="B1744" s="198">
        <v>1731</v>
      </c>
      <c r="C1744" s="199" t="s">
        <v>3608</v>
      </c>
      <c r="D1744" s="199"/>
      <c r="E1744" s="199" t="s">
        <v>3609</v>
      </c>
      <c r="F1744" s="200">
        <v>6.72</v>
      </c>
      <c r="G1744" s="201">
        <f t="shared" si="108"/>
        <v>-2862.4699999999884</v>
      </c>
      <c r="H1744" s="204">
        <f t="shared" si="109"/>
        <v>0</v>
      </c>
      <c r="I1744" s="204">
        <f t="shared" si="110"/>
        <v>5303.5</v>
      </c>
      <c r="J1744" s="205">
        <f t="shared" si="111"/>
        <v>-2862.4699999999884</v>
      </c>
    </row>
    <row r="1745" spans="2:10" ht="12.75" customHeight="1" x14ac:dyDescent="0.25">
      <c r="B1745" s="198">
        <v>1732</v>
      </c>
      <c r="C1745" s="199" t="s">
        <v>3610</v>
      </c>
      <c r="D1745" s="199"/>
      <c r="E1745" s="199" t="s">
        <v>3611</v>
      </c>
      <c r="F1745" s="200">
        <v>60.04</v>
      </c>
      <c r="G1745" s="201">
        <f t="shared" si="108"/>
        <v>-2802.4299999999885</v>
      </c>
      <c r="H1745" s="204">
        <f t="shared" si="109"/>
        <v>0</v>
      </c>
      <c r="I1745" s="204">
        <f t="shared" si="110"/>
        <v>5303.5</v>
      </c>
      <c r="J1745" s="205">
        <f t="shared" si="111"/>
        <v>-2802.4299999999885</v>
      </c>
    </row>
    <row r="1746" spans="2:10" ht="12.75" customHeight="1" x14ac:dyDescent="0.25">
      <c r="B1746" s="198">
        <v>1733</v>
      </c>
      <c r="C1746" s="199" t="s">
        <v>3612</v>
      </c>
      <c r="D1746" s="199"/>
      <c r="E1746" s="199" t="s">
        <v>3613</v>
      </c>
      <c r="F1746" s="200">
        <v>-1.71</v>
      </c>
      <c r="G1746" s="201">
        <f t="shared" si="108"/>
        <v>-2804.1399999999885</v>
      </c>
      <c r="H1746" s="204">
        <f t="shared" si="109"/>
        <v>0</v>
      </c>
      <c r="I1746" s="204">
        <f t="shared" si="110"/>
        <v>5303.5</v>
      </c>
      <c r="J1746" s="205">
        <f t="shared" si="111"/>
        <v>-2804.1399999999885</v>
      </c>
    </row>
    <row r="1747" spans="2:10" ht="12.75" customHeight="1" x14ac:dyDescent="0.25">
      <c r="B1747" s="198">
        <v>1734</v>
      </c>
      <c r="C1747" s="199" t="s">
        <v>3614</v>
      </c>
      <c r="D1747" s="199"/>
      <c r="E1747" s="199" t="s">
        <v>3615</v>
      </c>
      <c r="F1747" s="200">
        <v>21.41</v>
      </c>
      <c r="G1747" s="201">
        <f t="shared" si="108"/>
        <v>-2782.7299999999886</v>
      </c>
      <c r="H1747" s="204">
        <f t="shared" si="109"/>
        <v>0</v>
      </c>
      <c r="I1747" s="204">
        <f t="shared" si="110"/>
        <v>5303.5</v>
      </c>
      <c r="J1747" s="205">
        <f t="shared" si="111"/>
        <v>-2782.7299999999886</v>
      </c>
    </row>
    <row r="1748" spans="2:10" ht="12.75" customHeight="1" x14ac:dyDescent="0.25">
      <c r="B1748" s="198">
        <v>1735</v>
      </c>
      <c r="C1748" s="199" t="s">
        <v>3616</v>
      </c>
      <c r="D1748" s="199"/>
      <c r="E1748" s="199" t="s">
        <v>3617</v>
      </c>
      <c r="F1748" s="200">
        <v>10.11</v>
      </c>
      <c r="G1748" s="201">
        <f t="shared" si="108"/>
        <v>-2772.6199999999885</v>
      </c>
      <c r="H1748" s="204">
        <f t="shared" si="109"/>
        <v>0</v>
      </c>
      <c r="I1748" s="204">
        <f t="shared" si="110"/>
        <v>5303.5</v>
      </c>
      <c r="J1748" s="205">
        <f t="shared" si="111"/>
        <v>-2772.6199999999885</v>
      </c>
    </row>
    <row r="1749" spans="2:10" ht="12.75" customHeight="1" x14ac:dyDescent="0.25">
      <c r="B1749" s="198">
        <v>1736</v>
      </c>
      <c r="C1749" s="199" t="s">
        <v>3618</v>
      </c>
      <c r="D1749" s="199"/>
      <c r="E1749" s="199" t="s">
        <v>3619</v>
      </c>
      <c r="F1749" s="200">
        <v>32.49</v>
      </c>
      <c r="G1749" s="201">
        <f t="shared" si="108"/>
        <v>-2740.1299999999887</v>
      </c>
      <c r="H1749" s="204">
        <f t="shared" si="109"/>
        <v>0</v>
      </c>
      <c r="I1749" s="204">
        <f t="shared" si="110"/>
        <v>5303.5</v>
      </c>
      <c r="J1749" s="205">
        <f t="shared" si="111"/>
        <v>-2740.1299999999887</v>
      </c>
    </row>
    <row r="1750" spans="2:10" ht="12.75" customHeight="1" x14ac:dyDescent="0.25">
      <c r="B1750" s="198">
        <v>1737</v>
      </c>
      <c r="C1750" s="199" t="s">
        <v>3620</v>
      </c>
      <c r="D1750" s="199"/>
      <c r="E1750" s="199" t="s">
        <v>3621</v>
      </c>
      <c r="F1750" s="200">
        <v>24.8</v>
      </c>
      <c r="G1750" s="201">
        <f t="shared" si="108"/>
        <v>-2715.3299999999886</v>
      </c>
      <c r="H1750" s="204">
        <f t="shared" si="109"/>
        <v>0</v>
      </c>
      <c r="I1750" s="204">
        <f t="shared" si="110"/>
        <v>5303.5</v>
      </c>
      <c r="J1750" s="205">
        <f t="shared" si="111"/>
        <v>-2715.3299999999886</v>
      </c>
    </row>
    <row r="1751" spans="2:10" ht="12.75" customHeight="1" x14ac:dyDescent="0.25">
      <c r="B1751" s="198">
        <v>1738</v>
      </c>
      <c r="C1751" s="199" t="s">
        <v>3622</v>
      </c>
      <c r="D1751" s="199"/>
      <c r="E1751" s="199" t="s">
        <v>3623</v>
      </c>
      <c r="F1751" s="200">
        <v>9.02</v>
      </c>
      <c r="G1751" s="201">
        <f t="shared" si="108"/>
        <v>-2706.3099999999886</v>
      </c>
      <c r="H1751" s="204">
        <f t="shared" si="109"/>
        <v>0</v>
      </c>
      <c r="I1751" s="204">
        <f t="shared" si="110"/>
        <v>5303.5</v>
      </c>
      <c r="J1751" s="205">
        <f t="shared" si="111"/>
        <v>-2706.3099999999886</v>
      </c>
    </row>
    <row r="1752" spans="2:10" ht="12.75" customHeight="1" x14ac:dyDescent="0.25">
      <c r="B1752" s="198">
        <v>1739</v>
      </c>
      <c r="C1752" s="199" t="s">
        <v>3624</v>
      </c>
      <c r="D1752" s="199"/>
      <c r="E1752" s="199" t="s">
        <v>3625</v>
      </c>
      <c r="F1752" s="200">
        <v>9.74</v>
      </c>
      <c r="G1752" s="201">
        <f t="shared" si="108"/>
        <v>-2696.5699999999888</v>
      </c>
      <c r="H1752" s="204">
        <f t="shared" si="109"/>
        <v>0</v>
      </c>
      <c r="I1752" s="204">
        <f t="shared" si="110"/>
        <v>5303.5</v>
      </c>
      <c r="J1752" s="205">
        <f t="shared" si="111"/>
        <v>-2696.5699999999888</v>
      </c>
    </row>
    <row r="1753" spans="2:10" ht="12.75" customHeight="1" x14ac:dyDescent="0.25">
      <c r="B1753" s="198">
        <v>1740</v>
      </c>
      <c r="C1753" s="199" t="s">
        <v>3626</v>
      </c>
      <c r="D1753" s="199"/>
      <c r="E1753" s="199" t="s">
        <v>3627</v>
      </c>
      <c r="F1753" s="200">
        <v>142.29</v>
      </c>
      <c r="G1753" s="201">
        <f t="shared" si="108"/>
        <v>-2554.2799999999888</v>
      </c>
      <c r="H1753" s="204">
        <f t="shared" si="109"/>
        <v>0</v>
      </c>
      <c r="I1753" s="204">
        <f t="shared" si="110"/>
        <v>5303.5</v>
      </c>
      <c r="J1753" s="205">
        <f t="shared" si="111"/>
        <v>-2554.2799999999888</v>
      </c>
    </row>
    <row r="1754" spans="2:10" ht="12.75" customHeight="1" x14ac:dyDescent="0.25">
      <c r="B1754" s="198">
        <v>1741</v>
      </c>
      <c r="C1754" s="199" t="s">
        <v>3628</v>
      </c>
      <c r="D1754" s="199"/>
      <c r="E1754" s="199" t="s">
        <v>3629</v>
      </c>
      <c r="F1754" s="200">
        <v>6.57</v>
      </c>
      <c r="G1754" s="201">
        <f t="shared" si="108"/>
        <v>-2547.7099999999887</v>
      </c>
      <c r="H1754" s="204">
        <f t="shared" si="109"/>
        <v>0</v>
      </c>
      <c r="I1754" s="204">
        <f t="shared" si="110"/>
        <v>5303.5</v>
      </c>
      <c r="J1754" s="205">
        <f t="shared" si="111"/>
        <v>-2547.7099999999887</v>
      </c>
    </row>
    <row r="1755" spans="2:10" ht="12.75" customHeight="1" x14ac:dyDescent="0.25">
      <c r="B1755" s="198">
        <v>1742</v>
      </c>
      <c r="C1755" s="199" t="s">
        <v>3630</v>
      </c>
      <c r="D1755" s="199"/>
      <c r="E1755" s="199" t="s">
        <v>3631</v>
      </c>
      <c r="F1755" s="200">
        <v>5.04</v>
      </c>
      <c r="G1755" s="201">
        <f t="shared" si="108"/>
        <v>-2542.6699999999887</v>
      </c>
      <c r="H1755" s="204">
        <f t="shared" si="109"/>
        <v>0</v>
      </c>
      <c r="I1755" s="204">
        <f t="shared" si="110"/>
        <v>5303.5</v>
      </c>
      <c r="J1755" s="205">
        <f t="shared" si="111"/>
        <v>-2542.6699999999887</v>
      </c>
    </row>
    <row r="1756" spans="2:10" ht="12.75" customHeight="1" x14ac:dyDescent="0.25">
      <c r="B1756" s="198">
        <v>1743</v>
      </c>
      <c r="C1756" s="199" t="s">
        <v>3632</v>
      </c>
      <c r="D1756" s="199"/>
      <c r="E1756" s="199" t="s">
        <v>3633</v>
      </c>
      <c r="F1756" s="200">
        <v>31.83</v>
      </c>
      <c r="G1756" s="201">
        <f t="shared" si="108"/>
        <v>-2510.8399999999888</v>
      </c>
      <c r="H1756" s="204">
        <f t="shared" si="109"/>
        <v>0</v>
      </c>
      <c r="I1756" s="204">
        <f t="shared" si="110"/>
        <v>5303.5</v>
      </c>
      <c r="J1756" s="205">
        <f t="shared" si="111"/>
        <v>-2510.8399999999888</v>
      </c>
    </row>
    <row r="1757" spans="2:10" ht="12.75" customHeight="1" x14ac:dyDescent="0.25">
      <c r="B1757" s="198">
        <v>1744</v>
      </c>
      <c r="C1757" s="199" t="s">
        <v>3634</v>
      </c>
      <c r="D1757" s="199"/>
      <c r="E1757" s="199" t="s">
        <v>3635</v>
      </c>
      <c r="F1757" s="200">
        <v>16.53</v>
      </c>
      <c r="G1757" s="201">
        <f t="shared" si="108"/>
        <v>-2494.3099999999886</v>
      </c>
      <c r="H1757" s="204">
        <f t="shared" si="109"/>
        <v>0</v>
      </c>
      <c r="I1757" s="204">
        <f t="shared" si="110"/>
        <v>5303.5</v>
      </c>
      <c r="J1757" s="205">
        <f t="shared" si="111"/>
        <v>-2494.3099999999886</v>
      </c>
    </row>
    <row r="1758" spans="2:10" ht="12.75" customHeight="1" x14ac:dyDescent="0.25">
      <c r="B1758" s="198">
        <v>1745</v>
      </c>
      <c r="C1758" s="199" t="s">
        <v>3636</v>
      </c>
      <c r="D1758" s="199"/>
      <c r="E1758" s="199" t="s">
        <v>3637</v>
      </c>
      <c r="F1758" s="200">
        <v>29.19</v>
      </c>
      <c r="G1758" s="201">
        <f t="shared" si="108"/>
        <v>-2465.1199999999885</v>
      </c>
      <c r="H1758" s="204">
        <f t="shared" si="109"/>
        <v>0</v>
      </c>
      <c r="I1758" s="204">
        <f t="shared" si="110"/>
        <v>5303.5</v>
      </c>
      <c r="J1758" s="205">
        <f t="shared" si="111"/>
        <v>-2465.1199999999885</v>
      </c>
    </row>
    <row r="1759" spans="2:10" ht="12.75" customHeight="1" x14ac:dyDescent="0.25">
      <c r="B1759" s="198">
        <v>1746</v>
      </c>
      <c r="C1759" s="199" t="s">
        <v>3638</v>
      </c>
      <c r="D1759" s="199"/>
      <c r="E1759" s="199" t="s">
        <v>3639</v>
      </c>
      <c r="F1759" s="200">
        <v>64.17</v>
      </c>
      <c r="G1759" s="201">
        <f t="shared" si="108"/>
        <v>-2400.9499999999884</v>
      </c>
      <c r="H1759" s="204">
        <f t="shared" si="109"/>
        <v>0</v>
      </c>
      <c r="I1759" s="204">
        <f t="shared" si="110"/>
        <v>5303.5</v>
      </c>
      <c r="J1759" s="205">
        <f t="shared" si="111"/>
        <v>-2400.9499999999884</v>
      </c>
    </row>
    <row r="1760" spans="2:10" ht="12.75" customHeight="1" x14ac:dyDescent="0.25">
      <c r="B1760" s="198">
        <v>1747</v>
      </c>
      <c r="C1760" s="199" t="s">
        <v>3640</v>
      </c>
      <c r="D1760" s="199"/>
      <c r="E1760" s="199" t="s">
        <v>3641</v>
      </c>
      <c r="F1760" s="200">
        <v>5.04</v>
      </c>
      <c r="G1760" s="201">
        <f t="shared" si="108"/>
        <v>-2395.9099999999885</v>
      </c>
      <c r="H1760" s="204">
        <f t="shared" si="109"/>
        <v>0</v>
      </c>
      <c r="I1760" s="204">
        <f t="shared" si="110"/>
        <v>5303.5</v>
      </c>
      <c r="J1760" s="205">
        <f t="shared" si="111"/>
        <v>-2395.9099999999885</v>
      </c>
    </row>
    <row r="1761" spans="2:10" ht="12.75" customHeight="1" x14ac:dyDescent="0.25">
      <c r="B1761" s="198">
        <v>1748</v>
      </c>
      <c r="C1761" s="199" t="s">
        <v>3642</v>
      </c>
      <c r="D1761" s="199"/>
      <c r="E1761" s="199" t="s">
        <v>3643</v>
      </c>
      <c r="F1761" s="200">
        <v>5.71</v>
      </c>
      <c r="G1761" s="201">
        <f t="shared" si="108"/>
        <v>-2390.1999999999884</v>
      </c>
      <c r="H1761" s="204">
        <f t="shared" si="109"/>
        <v>0</v>
      </c>
      <c r="I1761" s="204">
        <f t="shared" si="110"/>
        <v>5303.5</v>
      </c>
      <c r="J1761" s="205">
        <f t="shared" si="111"/>
        <v>-2390.1999999999884</v>
      </c>
    </row>
    <row r="1762" spans="2:10" ht="12.75" customHeight="1" x14ac:dyDescent="0.25">
      <c r="B1762" s="198">
        <v>1749</v>
      </c>
      <c r="C1762" s="199" t="s">
        <v>3644</v>
      </c>
      <c r="D1762" s="199"/>
      <c r="E1762" s="199" t="s">
        <v>3645</v>
      </c>
      <c r="F1762" s="200">
        <v>241.87</v>
      </c>
      <c r="G1762" s="201">
        <f t="shared" si="108"/>
        <v>-2148.3299999999886</v>
      </c>
      <c r="H1762" s="204">
        <f t="shared" si="109"/>
        <v>0</v>
      </c>
      <c r="I1762" s="204">
        <f t="shared" si="110"/>
        <v>5303.5</v>
      </c>
      <c r="J1762" s="205">
        <f t="shared" si="111"/>
        <v>-2148.3299999999886</v>
      </c>
    </row>
    <row r="1763" spans="2:10" ht="12.75" customHeight="1" x14ac:dyDescent="0.25">
      <c r="B1763" s="198">
        <v>1750</v>
      </c>
      <c r="C1763" s="199" t="s">
        <v>3646</v>
      </c>
      <c r="D1763" s="199"/>
      <c r="E1763" s="199" t="s">
        <v>3647</v>
      </c>
      <c r="F1763" s="200">
        <v>5.07</v>
      </c>
      <c r="G1763" s="201">
        <f t="shared" si="108"/>
        <v>-2143.2599999999884</v>
      </c>
      <c r="H1763" s="204">
        <f t="shared" si="109"/>
        <v>0</v>
      </c>
      <c r="I1763" s="204">
        <f t="shared" si="110"/>
        <v>5303.5</v>
      </c>
      <c r="J1763" s="205">
        <f t="shared" si="111"/>
        <v>-2143.2599999999884</v>
      </c>
    </row>
    <row r="1764" spans="2:10" ht="12.75" customHeight="1" x14ac:dyDescent="0.25">
      <c r="B1764" s="198">
        <v>1751</v>
      </c>
      <c r="C1764" s="199" t="s">
        <v>3648</v>
      </c>
      <c r="D1764" s="199"/>
      <c r="E1764" s="199" t="s">
        <v>3649</v>
      </c>
      <c r="F1764" s="200">
        <v>6.28</v>
      </c>
      <c r="G1764" s="201">
        <f t="shared" si="108"/>
        <v>-2136.9799999999882</v>
      </c>
      <c r="H1764" s="204">
        <f t="shared" si="109"/>
        <v>0</v>
      </c>
      <c r="I1764" s="204">
        <f t="shared" si="110"/>
        <v>5303.5</v>
      </c>
      <c r="J1764" s="205">
        <f t="shared" si="111"/>
        <v>-2136.9799999999882</v>
      </c>
    </row>
    <row r="1765" spans="2:10" ht="12.75" customHeight="1" x14ac:dyDescent="0.25">
      <c r="B1765" s="198">
        <v>1752</v>
      </c>
      <c r="C1765" s="199" t="s">
        <v>3650</v>
      </c>
      <c r="D1765" s="199"/>
      <c r="E1765" s="199" t="s">
        <v>3651</v>
      </c>
      <c r="F1765" s="200">
        <v>34.770000000000003</v>
      </c>
      <c r="G1765" s="201">
        <f t="shared" si="108"/>
        <v>-2102.2099999999882</v>
      </c>
      <c r="H1765" s="204">
        <f t="shared" si="109"/>
        <v>0</v>
      </c>
      <c r="I1765" s="204">
        <f t="shared" si="110"/>
        <v>5303.5</v>
      </c>
      <c r="J1765" s="205">
        <f t="shared" si="111"/>
        <v>-2102.2099999999882</v>
      </c>
    </row>
    <row r="1766" spans="2:10" ht="12.75" customHeight="1" x14ac:dyDescent="0.25">
      <c r="B1766" s="198">
        <v>1753</v>
      </c>
      <c r="C1766" s="199" t="s">
        <v>3652</v>
      </c>
      <c r="D1766" s="199"/>
      <c r="E1766" s="199" t="s">
        <v>3653</v>
      </c>
      <c r="F1766" s="200">
        <v>10.7</v>
      </c>
      <c r="G1766" s="201">
        <f t="shared" si="108"/>
        <v>-2091.5099999999884</v>
      </c>
      <c r="H1766" s="204">
        <f t="shared" si="109"/>
        <v>0</v>
      </c>
      <c r="I1766" s="204">
        <f t="shared" si="110"/>
        <v>5303.5</v>
      </c>
      <c r="J1766" s="205">
        <f t="shared" si="111"/>
        <v>-2091.5099999999884</v>
      </c>
    </row>
    <row r="1767" spans="2:10" ht="12.75" customHeight="1" x14ac:dyDescent="0.25">
      <c r="B1767" s="198">
        <v>1754</v>
      </c>
      <c r="C1767" s="199" t="s">
        <v>3654</v>
      </c>
      <c r="D1767" s="199"/>
      <c r="E1767" s="199" t="s">
        <v>3655</v>
      </c>
      <c r="F1767" s="200">
        <v>92.44</v>
      </c>
      <c r="G1767" s="201">
        <f t="shared" si="108"/>
        <v>-1999.0699999999883</v>
      </c>
      <c r="H1767" s="204">
        <f t="shared" si="109"/>
        <v>0</v>
      </c>
      <c r="I1767" s="204">
        <f t="shared" si="110"/>
        <v>5303.5</v>
      </c>
      <c r="J1767" s="205">
        <f t="shared" si="111"/>
        <v>-1999.0699999999883</v>
      </c>
    </row>
    <row r="1768" spans="2:10" ht="12.75" customHeight="1" x14ac:dyDescent="0.25">
      <c r="B1768" s="198">
        <v>1755</v>
      </c>
      <c r="C1768" s="199" t="s">
        <v>3656</v>
      </c>
      <c r="D1768" s="199"/>
      <c r="E1768" s="199" t="s">
        <v>3657</v>
      </c>
      <c r="F1768" s="200">
        <v>3.9</v>
      </c>
      <c r="G1768" s="201">
        <f t="shared" si="108"/>
        <v>-1995.1699999999882</v>
      </c>
      <c r="H1768" s="204">
        <f t="shared" si="109"/>
        <v>0</v>
      </c>
      <c r="I1768" s="204">
        <f t="shared" si="110"/>
        <v>5303.5</v>
      </c>
      <c r="J1768" s="205">
        <f t="shared" si="111"/>
        <v>-1995.1699999999882</v>
      </c>
    </row>
    <row r="1769" spans="2:10" ht="12.75" customHeight="1" x14ac:dyDescent="0.25">
      <c r="B1769" s="198">
        <v>1756</v>
      </c>
      <c r="C1769" s="199" t="s">
        <v>3658</v>
      </c>
      <c r="D1769" s="199"/>
      <c r="E1769" s="199" t="s">
        <v>3659</v>
      </c>
      <c r="F1769" s="200">
        <v>1.68</v>
      </c>
      <c r="G1769" s="201">
        <f t="shared" si="108"/>
        <v>-1993.4899999999882</v>
      </c>
      <c r="H1769" s="204">
        <f t="shared" si="109"/>
        <v>0</v>
      </c>
      <c r="I1769" s="204">
        <f t="shared" si="110"/>
        <v>5303.5</v>
      </c>
      <c r="J1769" s="205">
        <f t="shared" si="111"/>
        <v>-1993.4899999999882</v>
      </c>
    </row>
    <row r="1770" spans="2:10" ht="12.75" customHeight="1" x14ac:dyDescent="0.25">
      <c r="B1770" s="198">
        <v>1757</v>
      </c>
      <c r="C1770" s="199" t="s">
        <v>3660</v>
      </c>
      <c r="D1770" s="199"/>
      <c r="E1770" s="199" t="s">
        <v>3661</v>
      </c>
      <c r="F1770" s="200">
        <v>4.49</v>
      </c>
      <c r="G1770" s="201">
        <f t="shared" si="108"/>
        <v>-1988.9999999999882</v>
      </c>
      <c r="H1770" s="204">
        <f t="shared" si="109"/>
        <v>0</v>
      </c>
      <c r="I1770" s="204">
        <f t="shared" si="110"/>
        <v>5303.5</v>
      </c>
      <c r="J1770" s="205">
        <f t="shared" si="111"/>
        <v>-1988.9999999999882</v>
      </c>
    </row>
    <row r="1771" spans="2:10" ht="12.75" customHeight="1" x14ac:dyDescent="0.25">
      <c r="B1771" s="198">
        <v>1758</v>
      </c>
      <c r="C1771" s="199" t="s">
        <v>3662</v>
      </c>
      <c r="D1771" s="199"/>
      <c r="E1771" s="199" t="s">
        <v>3663</v>
      </c>
      <c r="F1771" s="200">
        <v>5.24</v>
      </c>
      <c r="G1771" s="201">
        <f t="shared" si="108"/>
        <v>-1983.7599999999882</v>
      </c>
      <c r="H1771" s="204">
        <f t="shared" si="109"/>
        <v>0</v>
      </c>
      <c r="I1771" s="204">
        <f t="shared" si="110"/>
        <v>5303.5</v>
      </c>
      <c r="J1771" s="205">
        <f t="shared" si="111"/>
        <v>-1983.7599999999882</v>
      </c>
    </row>
    <row r="1772" spans="2:10" ht="12.75" customHeight="1" x14ac:dyDescent="0.25">
      <c r="B1772" s="198">
        <v>1759</v>
      </c>
      <c r="C1772" s="199" t="s">
        <v>3664</v>
      </c>
      <c r="D1772" s="199"/>
      <c r="E1772" s="199" t="s">
        <v>3665</v>
      </c>
      <c r="F1772" s="200">
        <v>1.79</v>
      </c>
      <c r="G1772" s="201">
        <f t="shared" si="108"/>
        <v>-1981.9699999999882</v>
      </c>
      <c r="H1772" s="204">
        <f t="shared" si="109"/>
        <v>0</v>
      </c>
      <c r="I1772" s="204">
        <f t="shared" si="110"/>
        <v>5303.5</v>
      </c>
      <c r="J1772" s="205">
        <f t="shared" si="111"/>
        <v>-1981.9699999999882</v>
      </c>
    </row>
    <row r="1773" spans="2:10" ht="12.75" customHeight="1" x14ac:dyDescent="0.25">
      <c r="B1773" s="198">
        <v>1760</v>
      </c>
      <c r="C1773" s="199" t="s">
        <v>3666</v>
      </c>
      <c r="D1773" s="199"/>
      <c r="E1773" s="199" t="s">
        <v>3667</v>
      </c>
      <c r="F1773" s="200">
        <v>10.08</v>
      </c>
      <c r="G1773" s="201">
        <f t="shared" si="108"/>
        <v>-1971.8899999999883</v>
      </c>
      <c r="H1773" s="204">
        <f t="shared" si="109"/>
        <v>0</v>
      </c>
      <c r="I1773" s="204">
        <f t="shared" si="110"/>
        <v>5303.5</v>
      </c>
      <c r="J1773" s="205">
        <f t="shared" si="111"/>
        <v>-1971.8899999999883</v>
      </c>
    </row>
    <row r="1774" spans="2:10" ht="12.75" customHeight="1" x14ac:dyDescent="0.25">
      <c r="B1774" s="198">
        <v>1761</v>
      </c>
      <c r="C1774" s="199" t="s">
        <v>3668</v>
      </c>
      <c r="D1774" s="199"/>
      <c r="E1774" s="199" t="s">
        <v>3669</v>
      </c>
      <c r="F1774" s="200">
        <v>5.04</v>
      </c>
      <c r="G1774" s="201">
        <f t="shared" si="108"/>
        <v>-1966.8499999999883</v>
      </c>
      <c r="H1774" s="204">
        <f t="shared" si="109"/>
        <v>0</v>
      </c>
      <c r="I1774" s="204">
        <f t="shared" si="110"/>
        <v>5303.5</v>
      </c>
      <c r="J1774" s="205">
        <f t="shared" si="111"/>
        <v>-1966.8499999999883</v>
      </c>
    </row>
    <row r="1775" spans="2:10" ht="12.75" customHeight="1" x14ac:dyDescent="0.25">
      <c r="B1775" s="198">
        <v>1762</v>
      </c>
      <c r="C1775" s="199" t="s">
        <v>3670</v>
      </c>
      <c r="D1775" s="199"/>
      <c r="E1775" s="199" t="s">
        <v>3671</v>
      </c>
      <c r="F1775" s="200">
        <v>48.18</v>
      </c>
      <c r="G1775" s="201">
        <f t="shared" si="108"/>
        <v>-1918.6699999999882</v>
      </c>
      <c r="H1775" s="204">
        <f t="shared" si="109"/>
        <v>0</v>
      </c>
      <c r="I1775" s="204">
        <f t="shared" si="110"/>
        <v>5303.5</v>
      </c>
      <c r="J1775" s="205">
        <f t="shared" si="111"/>
        <v>-1918.6699999999882</v>
      </c>
    </row>
    <row r="1776" spans="2:10" ht="12.75" customHeight="1" x14ac:dyDescent="0.25">
      <c r="B1776" s="198">
        <v>1763</v>
      </c>
      <c r="C1776" s="199" t="s">
        <v>3672</v>
      </c>
      <c r="D1776" s="199"/>
      <c r="E1776" s="199" t="s">
        <v>3673</v>
      </c>
      <c r="F1776" s="200">
        <v>11.29</v>
      </c>
      <c r="G1776" s="201">
        <f t="shared" si="108"/>
        <v>-1907.3799999999883</v>
      </c>
      <c r="H1776" s="204">
        <f t="shared" si="109"/>
        <v>0</v>
      </c>
      <c r="I1776" s="204">
        <f t="shared" si="110"/>
        <v>5303.5</v>
      </c>
      <c r="J1776" s="205">
        <f t="shared" si="111"/>
        <v>-1907.3799999999883</v>
      </c>
    </row>
    <row r="1777" spans="2:10" ht="12.75" customHeight="1" x14ac:dyDescent="0.25">
      <c r="B1777" s="198">
        <v>1764</v>
      </c>
      <c r="C1777" s="199" t="s">
        <v>3674</v>
      </c>
      <c r="D1777" s="199"/>
      <c r="E1777" s="199" t="s">
        <v>3675</v>
      </c>
      <c r="F1777" s="200">
        <v>5.04</v>
      </c>
      <c r="G1777" s="201">
        <f t="shared" si="108"/>
        <v>-1902.3399999999883</v>
      </c>
      <c r="H1777" s="204">
        <f t="shared" si="109"/>
        <v>0</v>
      </c>
      <c r="I1777" s="204">
        <f t="shared" si="110"/>
        <v>5303.5</v>
      </c>
      <c r="J1777" s="205">
        <f t="shared" si="111"/>
        <v>-1902.3399999999883</v>
      </c>
    </row>
    <row r="1778" spans="2:10" ht="12.75" customHeight="1" x14ac:dyDescent="0.25">
      <c r="B1778" s="198">
        <v>1765</v>
      </c>
      <c r="C1778" s="199" t="s">
        <v>3676</v>
      </c>
      <c r="D1778" s="199"/>
      <c r="E1778" s="199" t="s">
        <v>3677</v>
      </c>
      <c r="F1778" s="200">
        <v>5.77</v>
      </c>
      <c r="G1778" s="201">
        <f t="shared" si="108"/>
        <v>-1896.5699999999883</v>
      </c>
      <c r="H1778" s="204">
        <f t="shared" si="109"/>
        <v>0</v>
      </c>
      <c r="I1778" s="204">
        <f t="shared" si="110"/>
        <v>5303.5</v>
      </c>
      <c r="J1778" s="205">
        <f t="shared" si="111"/>
        <v>-1896.5699999999883</v>
      </c>
    </row>
    <row r="1779" spans="2:10" ht="12.75" customHeight="1" x14ac:dyDescent="0.25">
      <c r="B1779" s="198">
        <v>1766</v>
      </c>
      <c r="C1779" s="199" t="s">
        <v>3678</v>
      </c>
      <c r="D1779" s="199"/>
      <c r="E1779" s="199" t="s">
        <v>3679</v>
      </c>
      <c r="F1779" s="200">
        <v>190.47</v>
      </c>
      <c r="G1779" s="201">
        <f t="shared" si="108"/>
        <v>-1706.0999999999883</v>
      </c>
      <c r="H1779" s="204">
        <f t="shared" si="109"/>
        <v>0</v>
      </c>
      <c r="I1779" s="204">
        <f t="shared" si="110"/>
        <v>5303.5</v>
      </c>
      <c r="J1779" s="205">
        <f t="shared" si="111"/>
        <v>-1706.0999999999883</v>
      </c>
    </row>
    <row r="1780" spans="2:10" ht="12.75" customHeight="1" x14ac:dyDescent="0.25">
      <c r="B1780" s="198">
        <v>1767</v>
      </c>
      <c r="C1780" s="199" t="s">
        <v>3680</v>
      </c>
      <c r="D1780" s="199"/>
      <c r="E1780" s="199" t="s">
        <v>3681</v>
      </c>
      <c r="F1780" s="200">
        <v>20.03</v>
      </c>
      <c r="G1780" s="201">
        <f t="shared" si="108"/>
        <v>-1686.0699999999883</v>
      </c>
      <c r="H1780" s="204">
        <f t="shared" si="109"/>
        <v>0</v>
      </c>
      <c r="I1780" s="204">
        <f t="shared" si="110"/>
        <v>5303.5</v>
      </c>
      <c r="J1780" s="205">
        <f t="shared" si="111"/>
        <v>-1686.0699999999883</v>
      </c>
    </row>
    <row r="1781" spans="2:10" ht="12.75" customHeight="1" x14ac:dyDescent="0.25">
      <c r="B1781" s="198">
        <v>1768</v>
      </c>
      <c r="C1781" s="199" t="s">
        <v>3682</v>
      </c>
      <c r="D1781" s="199"/>
      <c r="E1781" s="199" t="s">
        <v>3683</v>
      </c>
      <c r="F1781" s="200">
        <v>107.21</v>
      </c>
      <c r="G1781" s="201">
        <f t="shared" si="108"/>
        <v>-1578.8599999999883</v>
      </c>
      <c r="H1781" s="204">
        <f t="shared" si="109"/>
        <v>0</v>
      </c>
      <c r="I1781" s="204">
        <f t="shared" si="110"/>
        <v>5303.5</v>
      </c>
      <c r="J1781" s="205">
        <f t="shared" si="111"/>
        <v>-1578.8599999999883</v>
      </c>
    </row>
    <row r="1782" spans="2:10" ht="12.75" customHeight="1" x14ac:dyDescent="0.25">
      <c r="B1782" s="198">
        <v>1769</v>
      </c>
      <c r="C1782" s="199" t="s">
        <v>3684</v>
      </c>
      <c r="D1782" s="199"/>
      <c r="E1782" s="199" t="s">
        <v>3685</v>
      </c>
      <c r="F1782" s="200">
        <v>5.34</v>
      </c>
      <c r="G1782" s="201">
        <f t="shared" si="108"/>
        <v>-1573.5199999999884</v>
      </c>
      <c r="H1782" s="204">
        <f t="shared" si="109"/>
        <v>0</v>
      </c>
      <c r="I1782" s="204">
        <f t="shared" si="110"/>
        <v>5303.5</v>
      </c>
      <c r="J1782" s="205">
        <f t="shared" si="111"/>
        <v>-1573.5199999999884</v>
      </c>
    </row>
    <row r="1783" spans="2:10" ht="12.75" customHeight="1" x14ac:dyDescent="0.25">
      <c r="B1783" s="198">
        <v>1770</v>
      </c>
      <c r="C1783" s="199" t="s">
        <v>3686</v>
      </c>
      <c r="D1783" s="199"/>
      <c r="E1783" s="199" t="s">
        <v>3687</v>
      </c>
      <c r="F1783" s="200">
        <v>16.8</v>
      </c>
      <c r="G1783" s="201">
        <f t="shared" si="108"/>
        <v>-1556.7199999999884</v>
      </c>
      <c r="H1783" s="204">
        <f t="shared" si="109"/>
        <v>0</v>
      </c>
      <c r="I1783" s="204">
        <f t="shared" si="110"/>
        <v>5303.5</v>
      </c>
      <c r="J1783" s="205">
        <f t="shared" si="111"/>
        <v>-1556.7199999999884</v>
      </c>
    </row>
    <row r="1784" spans="2:10" ht="12.75" customHeight="1" x14ac:dyDescent="0.25">
      <c r="B1784" s="198">
        <v>1771</v>
      </c>
      <c r="C1784" s="199" t="s">
        <v>3688</v>
      </c>
      <c r="D1784" s="199"/>
      <c r="E1784" s="199" t="s">
        <v>3689</v>
      </c>
      <c r="F1784" s="200">
        <v>14.85</v>
      </c>
      <c r="G1784" s="201">
        <f t="shared" si="108"/>
        <v>-1541.8699999999885</v>
      </c>
      <c r="H1784" s="204">
        <f t="shared" si="109"/>
        <v>0</v>
      </c>
      <c r="I1784" s="204">
        <f t="shared" si="110"/>
        <v>5303.5</v>
      </c>
      <c r="J1784" s="205">
        <f t="shared" si="111"/>
        <v>-1541.8699999999885</v>
      </c>
    </row>
    <row r="1785" spans="2:10" ht="12.75" customHeight="1" x14ac:dyDescent="0.25">
      <c r="B1785" s="198">
        <v>1772</v>
      </c>
      <c r="C1785" s="199" t="s">
        <v>3690</v>
      </c>
      <c r="D1785" s="199"/>
      <c r="E1785" s="199" t="s">
        <v>3691</v>
      </c>
      <c r="F1785" s="200">
        <v>40.39</v>
      </c>
      <c r="G1785" s="201">
        <f t="shared" si="108"/>
        <v>-1501.4799999999884</v>
      </c>
      <c r="H1785" s="204">
        <f t="shared" si="109"/>
        <v>0</v>
      </c>
      <c r="I1785" s="204">
        <f t="shared" si="110"/>
        <v>5303.5</v>
      </c>
      <c r="J1785" s="205">
        <f t="shared" si="111"/>
        <v>-1501.4799999999884</v>
      </c>
    </row>
    <row r="1786" spans="2:10" ht="12.75" customHeight="1" x14ac:dyDescent="0.25">
      <c r="B1786" s="198">
        <v>1773</v>
      </c>
      <c r="C1786" s="199" t="s">
        <v>3692</v>
      </c>
      <c r="D1786" s="199"/>
      <c r="E1786" s="199" t="s">
        <v>3693</v>
      </c>
      <c r="F1786" s="200">
        <v>5.04</v>
      </c>
      <c r="G1786" s="201">
        <f t="shared" si="108"/>
        <v>-1496.4399999999885</v>
      </c>
      <c r="H1786" s="204">
        <f t="shared" si="109"/>
        <v>0</v>
      </c>
      <c r="I1786" s="204">
        <f t="shared" si="110"/>
        <v>5303.5</v>
      </c>
      <c r="J1786" s="205">
        <f t="shared" si="111"/>
        <v>-1496.4399999999885</v>
      </c>
    </row>
    <row r="1787" spans="2:10" ht="12.75" customHeight="1" x14ac:dyDescent="0.25">
      <c r="B1787" s="198">
        <v>1774</v>
      </c>
      <c r="C1787" s="199" t="s">
        <v>3694</v>
      </c>
      <c r="D1787" s="199"/>
      <c r="E1787" s="199" t="s">
        <v>3695</v>
      </c>
      <c r="F1787" s="200">
        <v>8.4</v>
      </c>
      <c r="G1787" s="201">
        <f t="shared" si="108"/>
        <v>-1488.0399999999884</v>
      </c>
      <c r="H1787" s="204">
        <f t="shared" si="109"/>
        <v>0</v>
      </c>
      <c r="I1787" s="204">
        <f t="shared" si="110"/>
        <v>5303.5</v>
      </c>
      <c r="J1787" s="205">
        <f t="shared" si="111"/>
        <v>-1488.0399999999884</v>
      </c>
    </row>
    <row r="1788" spans="2:10" ht="12.75" customHeight="1" x14ac:dyDescent="0.25">
      <c r="B1788" s="198">
        <v>1775</v>
      </c>
      <c r="C1788" s="199" t="s">
        <v>3696</v>
      </c>
      <c r="D1788" s="199"/>
      <c r="E1788" s="199" t="s">
        <v>3697</v>
      </c>
      <c r="F1788" s="200">
        <v>5.04</v>
      </c>
      <c r="G1788" s="201">
        <f t="shared" si="108"/>
        <v>-1482.9999999999884</v>
      </c>
      <c r="H1788" s="204">
        <f t="shared" si="109"/>
        <v>0</v>
      </c>
      <c r="I1788" s="204">
        <f t="shared" si="110"/>
        <v>5303.5</v>
      </c>
      <c r="J1788" s="205">
        <f t="shared" si="111"/>
        <v>-1482.9999999999884</v>
      </c>
    </row>
    <row r="1789" spans="2:10" ht="12.75" customHeight="1" x14ac:dyDescent="0.25">
      <c r="B1789" s="198">
        <v>1776</v>
      </c>
      <c r="C1789" s="199" t="s">
        <v>3698</v>
      </c>
      <c r="D1789" s="199"/>
      <c r="E1789" s="199" t="s">
        <v>3699</v>
      </c>
      <c r="F1789" s="200">
        <v>1.2</v>
      </c>
      <c r="G1789" s="201">
        <f t="shared" si="108"/>
        <v>-1481.7999999999884</v>
      </c>
      <c r="H1789" s="204">
        <f t="shared" si="109"/>
        <v>0</v>
      </c>
      <c r="I1789" s="204">
        <f t="shared" si="110"/>
        <v>5303.5</v>
      </c>
      <c r="J1789" s="205">
        <f t="shared" si="111"/>
        <v>-1481.7999999999884</v>
      </c>
    </row>
    <row r="1790" spans="2:10" ht="12.75" customHeight="1" x14ac:dyDescent="0.25">
      <c r="B1790" s="198">
        <v>1777</v>
      </c>
      <c r="C1790" s="199" t="s">
        <v>3700</v>
      </c>
      <c r="D1790" s="199"/>
      <c r="E1790" s="199" t="s">
        <v>3701</v>
      </c>
      <c r="F1790" s="200">
        <v>16</v>
      </c>
      <c r="G1790" s="201">
        <f t="shared" si="108"/>
        <v>-1465.7999999999884</v>
      </c>
      <c r="H1790" s="204">
        <f t="shared" si="109"/>
        <v>0</v>
      </c>
      <c r="I1790" s="204">
        <f t="shared" si="110"/>
        <v>5303.5</v>
      </c>
      <c r="J1790" s="205">
        <f t="shared" si="111"/>
        <v>-1465.7999999999884</v>
      </c>
    </row>
    <row r="1791" spans="2:10" ht="12.75" customHeight="1" x14ac:dyDescent="0.25">
      <c r="B1791" s="198">
        <v>1778</v>
      </c>
      <c r="C1791" s="199" t="s">
        <v>3702</v>
      </c>
      <c r="D1791" s="199"/>
      <c r="E1791" s="199" t="s">
        <v>3703</v>
      </c>
      <c r="F1791" s="200">
        <v>26.71</v>
      </c>
      <c r="G1791" s="201">
        <f t="shared" si="108"/>
        <v>-1439.0899999999883</v>
      </c>
      <c r="H1791" s="204">
        <f t="shared" si="109"/>
        <v>0</v>
      </c>
      <c r="I1791" s="204">
        <f t="shared" si="110"/>
        <v>5303.5</v>
      </c>
      <c r="J1791" s="205">
        <f t="shared" si="111"/>
        <v>-1439.0899999999883</v>
      </c>
    </row>
    <row r="1792" spans="2:10" ht="12.75" customHeight="1" x14ac:dyDescent="0.25">
      <c r="B1792" s="198">
        <v>1779</v>
      </c>
      <c r="C1792" s="199" t="s">
        <v>3704</v>
      </c>
      <c r="D1792" s="199"/>
      <c r="E1792" s="199" t="s">
        <v>3705</v>
      </c>
      <c r="F1792" s="200">
        <v>16.8</v>
      </c>
      <c r="G1792" s="201">
        <f t="shared" si="108"/>
        <v>-1422.2899999999884</v>
      </c>
      <c r="H1792" s="204">
        <f t="shared" si="109"/>
        <v>0</v>
      </c>
      <c r="I1792" s="204">
        <f t="shared" si="110"/>
        <v>5303.5</v>
      </c>
      <c r="J1792" s="205">
        <f t="shared" si="111"/>
        <v>-1422.2899999999884</v>
      </c>
    </row>
    <row r="1793" spans="2:10" ht="12.75" customHeight="1" x14ac:dyDescent="0.25">
      <c r="B1793" s="198">
        <v>1780</v>
      </c>
      <c r="C1793" s="199" t="s">
        <v>3706</v>
      </c>
      <c r="D1793" s="199"/>
      <c r="E1793" s="199" t="s">
        <v>3707</v>
      </c>
      <c r="F1793" s="200">
        <v>9.26</v>
      </c>
      <c r="G1793" s="201">
        <f t="shared" si="108"/>
        <v>-1413.0299999999884</v>
      </c>
      <c r="H1793" s="204">
        <f t="shared" si="109"/>
        <v>0</v>
      </c>
      <c r="I1793" s="204">
        <f t="shared" si="110"/>
        <v>5303.5</v>
      </c>
      <c r="J1793" s="205">
        <f t="shared" si="111"/>
        <v>-1413.0299999999884</v>
      </c>
    </row>
    <row r="1794" spans="2:10" ht="12.75" customHeight="1" x14ac:dyDescent="0.25">
      <c r="B1794" s="198">
        <v>1781</v>
      </c>
      <c r="C1794" s="199" t="s">
        <v>3708</v>
      </c>
      <c r="D1794" s="199"/>
      <c r="E1794" s="199" t="s">
        <v>3709</v>
      </c>
      <c r="F1794" s="200">
        <v>10.58</v>
      </c>
      <c r="G1794" s="201">
        <f t="shared" si="108"/>
        <v>-1402.4499999999884</v>
      </c>
      <c r="H1794" s="204">
        <f t="shared" si="109"/>
        <v>0</v>
      </c>
      <c r="I1794" s="204">
        <f t="shared" si="110"/>
        <v>5303.5</v>
      </c>
      <c r="J1794" s="205">
        <f t="shared" si="111"/>
        <v>-1402.4499999999884</v>
      </c>
    </row>
    <row r="1795" spans="2:10" ht="12.75" customHeight="1" x14ac:dyDescent="0.25">
      <c r="B1795" s="198">
        <v>1782</v>
      </c>
      <c r="C1795" s="199" t="s">
        <v>3710</v>
      </c>
      <c r="D1795" s="199"/>
      <c r="E1795" s="199" t="s">
        <v>3711</v>
      </c>
      <c r="F1795" s="200">
        <v>24.88</v>
      </c>
      <c r="G1795" s="201">
        <f t="shared" si="108"/>
        <v>-1377.5699999999883</v>
      </c>
      <c r="H1795" s="204">
        <f t="shared" si="109"/>
        <v>0</v>
      </c>
      <c r="I1795" s="204">
        <f t="shared" si="110"/>
        <v>5303.5</v>
      </c>
      <c r="J1795" s="205">
        <f t="shared" si="111"/>
        <v>-1377.5699999999883</v>
      </c>
    </row>
    <row r="1796" spans="2:10" ht="12.75" customHeight="1" x14ac:dyDescent="0.25">
      <c r="B1796" s="198">
        <v>1783</v>
      </c>
      <c r="C1796" s="199" t="s">
        <v>3712</v>
      </c>
      <c r="D1796" s="199"/>
      <c r="E1796" s="199" t="s">
        <v>3713</v>
      </c>
      <c r="F1796" s="200">
        <v>2.09</v>
      </c>
      <c r="G1796" s="201">
        <f t="shared" si="108"/>
        <v>-1375.4799999999884</v>
      </c>
      <c r="H1796" s="204">
        <f t="shared" si="109"/>
        <v>0</v>
      </c>
      <c r="I1796" s="204">
        <f t="shared" si="110"/>
        <v>5303.5</v>
      </c>
      <c r="J1796" s="205">
        <f t="shared" si="111"/>
        <v>-1375.4799999999884</v>
      </c>
    </row>
    <row r="1797" spans="2:10" ht="12.75" customHeight="1" x14ac:dyDescent="0.25">
      <c r="B1797" s="198">
        <v>1784</v>
      </c>
      <c r="C1797" s="199" t="s">
        <v>3714</v>
      </c>
      <c r="D1797" s="199"/>
      <c r="E1797" s="199" t="s">
        <v>3715</v>
      </c>
      <c r="F1797" s="200">
        <v>20.88</v>
      </c>
      <c r="G1797" s="201">
        <f t="shared" si="108"/>
        <v>-1354.5999999999883</v>
      </c>
      <c r="H1797" s="204">
        <f t="shared" si="109"/>
        <v>0</v>
      </c>
      <c r="I1797" s="204">
        <f t="shared" si="110"/>
        <v>5303.5</v>
      </c>
      <c r="J1797" s="205">
        <f t="shared" si="111"/>
        <v>-1354.5999999999883</v>
      </c>
    </row>
    <row r="1798" spans="2:10" ht="12.75" customHeight="1" x14ac:dyDescent="0.25">
      <c r="B1798" s="198">
        <v>1785</v>
      </c>
      <c r="C1798" s="199" t="s">
        <v>3716</v>
      </c>
      <c r="D1798" s="199"/>
      <c r="E1798" s="199" t="s">
        <v>3717</v>
      </c>
      <c r="F1798" s="200">
        <v>5.16</v>
      </c>
      <c r="G1798" s="201">
        <f t="shared" si="108"/>
        <v>-1349.4399999999882</v>
      </c>
      <c r="H1798" s="204">
        <f t="shared" si="109"/>
        <v>0</v>
      </c>
      <c r="I1798" s="204">
        <f t="shared" si="110"/>
        <v>5303.5</v>
      </c>
      <c r="J1798" s="205">
        <f t="shared" si="111"/>
        <v>-1349.4399999999882</v>
      </c>
    </row>
    <row r="1799" spans="2:10" ht="12.75" customHeight="1" x14ac:dyDescent="0.25">
      <c r="B1799" s="198">
        <v>1786</v>
      </c>
      <c r="C1799" s="199" t="s">
        <v>3718</v>
      </c>
      <c r="D1799" s="199"/>
      <c r="E1799" s="199" t="s">
        <v>3719</v>
      </c>
      <c r="F1799" s="200">
        <v>5.25</v>
      </c>
      <c r="G1799" s="201">
        <f t="shared" si="108"/>
        <v>-1344.1899999999882</v>
      </c>
      <c r="H1799" s="204">
        <f t="shared" si="109"/>
        <v>0</v>
      </c>
      <c r="I1799" s="204">
        <f t="shared" si="110"/>
        <v>5303.5</v>
      </c>
      <c r="J1799" s="205">
        <f t="shared" si="111"/>
        <v>-1344.1899999999882</v>
      </c>
    </row>
    <row r="1800" spans="2:10" ht="12.75" customHeight="1" x14ac:dyDescent="0.25">
      <c r="B1800" s="198">
        <v>1787</v>
      </c>
      <c r="C1800" s="199" t="s">
        <v>3720</v>
      </c>
      <c r="D1800" s="199"/>
      <c r="E1800" s="199" t="s">
        <v>3721</v>
      </c>
      <c r="F1800" s="200">
        <v>5.3</v>
      </c>
      <c r="G1800" s="201">
        <f t="shared" si="108"/>
        <v>-1338.8899999999883</v>
      </c>
      <c r="H1800" s="204">
        <f t="shared" si="109"/>
        <v>0</v>
      </c>
      <c r="I1800" s="204">
        <f t="shared" si="110"/>
        <v>5303.5</v>
      </c>
      <c r="J1800" s="205">
        <f t="shared" si="111"/>
        <v>-1338.8899999999883</v>
      </c>
    </row>
    <row r="1801" spans="2:10" ht="12.75" customHeight="1" x14ac:dyDescent="0.25">
      <c r="B1801" s="198">
        <v>1788</v>
      </c>
      <c r="C1801" s="199" t="s">
        <v>3722</v>
      </c>
      <c r="D1801" s="199"/>
      <c r="E1801" s="199" t="s">
        <v>3723</v>
      </c>
      <c r="F1801" s="200">
        <v>1.68</v>
      </c>
      <c r="G1801" s="201">
        <f t="shared" si="108"/>
        <v>-1337.2099999999882</v>
      </c>
      <c r="H1801" s="204">
        <f t="shared" si="109"/>
        <v>0</v>
      </c>
      <c r="I1801" s="204">
        <f t="shared" si="110"/>
        <v>5303.5</v>
      </c>
      <c r="J1801" s="205">
        <f t="shared" si="111"/>
        <v>-1337.2099999999882</v>
      </c>
    </row>
    <row r="1802" spans="2:10" ht="12.75" customHeight="1" x14ac:dyDescent="0.25">
      <c r="B1802" s="198">
        <v>1789</v>
      </c>
      <c r="C1802" s="199" t="s">
        <v>3724</v>
      </c>
      <c r="D1802" s="199"/>
      <c r="E1802" s="199" t="s">
        <v>3725</v>
      </c>
      <c r="F1802" s="200">
        <v>35.11</v>
      </c>
      <c r="G1802" s="201">
        <f t="shared" si="108"/>
        <v>-1302.0999999999883</v>
      </c>
      <c r="H1802" s="204">
        <f t="shared" si="109"/>
        <v>0</v>
      </c>
      <c r="I1802" s="204">
        <f t="shared" si="110"/>
        <v>5303.5</v>
      </c>
      <c r="J1802" s="205">
        <f t="shared" si="111"/>
        <v>-1302.0999999999883</v>
      </c>
    </row>
    <row r="1803" spans="2:10" ht="12.75" customHeight="1" x14ac:dyDescent="0.25">
      <c r="B1803" s="198">
        <v>1790</v>
      </c>
      <c r="C1803" s="199" t="s">
        <v>3726</v>
      </c>
      <c r="D1803" s="199"/>
      <c r="E1803" s="199" t="s">
        <v>3727</v>
      </c>
      <c r="F1803" s="200">
        <v>165.95</v>
      </c>
      <c r="G1803" s="201">
        <f t="shared" si="108"/>
        <v>-1136.1499999999883</v>
      </c>
      <c r="H1803" s="204">
        <f t="shared" si="109"/>
        <v>0</v>
      </c>
      <c r="I1803" s="204">
        <f t="shared" si="110"/>
        <v>5303.5</v>
      </c>
      <c r="J1803" s="205">
        <f t="shared" si="111"/>
        <v>-1136.1499999999883</v>
      </c>
    </row>
    <row r="1804" spans="2:10" ht="12.75" customHeight="1" x14ac:dyDescent="0.25">
      <c r="B1804" s="198">
        <v>1791</v>
      </c>
      <c r="C1804" s="199" t="s">
        <v>3728</v>
      </c>
      <c r="D1804" s="199"/>
      <c r="E1804" s="199" t="s">
        <v>3729</v>
      </c>
      <c r="F1804" s="200">
        <v>12.08</v>
      </c>
      <c r="G1804" s="201">
        <f t="shared" si="108"/>
        <v>-1124.0699999999883</v>
      </c>
      <c r="H1804" s="204">
        <f t="shared" si="109"/>
        <v>0</v>
      </c>
      <c r="I1804" s="204">
        <f t="shared" si="110"/>
        <v>5303.5</v>
      </c>
      <c r="J1804" s="205">
        <f t="shared" si="111"/>
        <v>-1124.0699999999883</v>
      </c>
    </row>
    <row r="1805" spans="2:10" ht="12.75" customHeight="1" x14ac:dyDescent="0.25">
      <c r="B1805" s="198">
        <v>1792</v>
      </c>
      <c r="C1805" s="199" t="s">
        <v>3730</v>
      </c>
      <c r="D1805" s="199"/>
      <c r="E1805" s="199" t="s">
        <v>3731</v>
      </c>
      <c r="F1805" s="200">
        <v>11.71</v>
      </c>
      <c r="G1805" s="201">
        <f t="shared" si="108"/>
        <v>-1112.3599999999883</v>
      </c>
      <c r="H1805" s="204">
        <f t="shared" si="109"/>
        <v>0</v>
      </c>
      <c r="I1805" s="204">
        <f t="shared" si="110"/>
        <v>5303.5</v>
      </c>
      <c r="J1805" s="205">
        <f t="shared" si="111"/>
        <v>-1112.3599999999883</v>
      </c>
    </row>
    <row r="1806" spans="2:10" ht="12.75" customHeight="1" x14ac:dyDescent="0.25">
      <c r="B1806" s="198">
        <v>1793</v>
      </c>
      <c r="C1806" s="199" t="s">
        <v>3732</v>
      </c>
      <c r="D1806" s="199"/>
      <c r="E1806" s="199" t="s">
        <v>3733</v>
      </c>
      <c r="F1806" s="200">
        <v>53.8</v>
      </c>
      <c r="G1806" s="201">
        <f t="shared" ref="G1806:G1869" si="112">F1806+J1805</f>
        <v>-1058.5599999999883</v>
      </c>
      <c r="H1806" s="204">
        <f t="shared" ref="H1806:H1869" si="113">IF(G1806&gt;0,ROUND(G1806/I1806+0.5,0),0)</f>
        <v>0</v>
      </c>
      <c r="I1806" s="204">
        <f t="shared" ref="I1806:I1869" si="114">$C$10</f>
        <v>5303.5</v>
      </c>
      <c r="J1806" s="205">
        <f t="shared" ref="J1806:J1869" si="115">G1806-(H1806*I1806)</f>
        <v>-1058.5599999999883</v>
      </c>
    </row>
    <row r="1807" spans="2:10" ht="12.75" customHeight="1" x14ac:dyDescent="0.25">
      <c r="B1807" s="198">
        <v>1794</v>
      </c>
      <c r="C1807" s="199" t="s">
        <v>3734</v>
      </c>
      <c r="D1807" s="199"/>
      <c r="E1807" s="199" t="s">
        <v>3735</v>
      </c>
      <c r="F1807" s="200">
        <v>168.75</v>
      </c>
      <c r="G1807" s="201">
        <f t="shared" si="112"/>
        <v>-889.80999999998835</v>
      </c>
      <c r="H1807" s="204">
        <f t="shared" si="113"/>
        <v>0</v>
      </c>
      <c r="I1807" s="204">
        <f t="shared" si="114"/>
        <v>5303.5</v>
      </c>
      <c r="J1807" s="205">
        <f t="shared" si="115"/>
        <v>-889.80999999998835</v>
      </c>
    </row>
    <row r="1808" spans="2:10" ht="12.75" customHeight="1" x14ac:dyDescent="0.25">
      <c r="B1808" s="198">
        <v>1795</v>
      </c>
      <c r="C1808" s="199" t="s">
        <v>3736</v>
      </c>
      <c r="D1808" s="199"/>
      <c r="E1808" s="199" t="s">
        <v>3737</v>
      </c>
      <c r="F1808" s="200">
        <v>5.27</v>
      </c>
      <c r="G1808" s="201">
        <f t="shared" si="112"/>
        <v>-884.53999999998837</v>
      </c>
      <c r="H1808" s="204">
        <f t="shared" si="113"/>
        <v>0</v>
      </c>
      <c r="I1808" s="204">
        <f t="shared" si="114"/>
        <v>5303.5</v>
      </c>
      <c r="J1808" s="205">
        <f t="shared" si="115"/>
        <v>-884.53999999998837</v>
      </c>
    </row>
    <row r="1809" spans="2:10" ht="12.75" customHeight="1" x14ac:dyDescent="0.25">
      <c r="B1809" s="198">
        <v>1796</v>
      </c>
      <c r="C1809" s="199" t="s">
        <v>3738</v>
      </c>
      <c r="D1809" s="199"/>
      <c r="E1809" s="199" t="s">
        <v>3739</v>
      </c>
      <c r="F1809" s="200">
        <v>32.67</v>
      </c>
      <c r="G1809" s="201">
        <f t="shared" si="112"/>
        <v>-851.86999999998841</v>
      </c>
      <c r="H1809" s="204">
        <f t="shared" si="113"/>
        <v>0</v>
      </c>
      <c r="I1809" s="204">
        <f t="shared" si="114"/>
        <v>5303.5</v>
      </c>
      <c r="J1809" s="205">
        <f t="shared" si="115"/>
        <v>-851.86999999998841</v>
      </c>
    </row>
    <row r="1810" spans="2:10" ht="12.75" customHeight="1" x14ac:dyDescent="0.25">
      <c r="B1810" s="198">
        <v>1797</v>
      </c>
      <c r="C1810" s="199" t="s">
        <v>3740</v>
      </c>
      <c r="D1810" s="199"/>
      <c r="E1810" s="199" t="s">
        <v>3741</v>
      </c>
      <c r="F1810" s="200">
        <v>21.56</v>
      </c>
      <c r="G1810" s="201">
        <f t="shared" si="112"/>
        <v>-830.30999999998846</v>
      </c>
      <c r="H1810" s="204">
        <f t="shared" si="113"/>
        <v>0</v>
      </c>
      <c r="I1810" s="204">
        <f t="shared" si="114"/>
        <v>5303.5</v>
      </c>
      <c r="J1810" s="205">
        <f t="shared" si="115"/>
        <v>-830.30999999998846</v>
      </c>
    </row>
    <row r="1811" spans="2:10" ht="12.75" customHeight="1" x14ac:dyDescent="0.25">
      <c r="B1811" s="198">
        <v>1798</v>
      </c>
      <c r="C1811" s="199" t="s">
        <v>3742</v>
      </c>
      <c r="D1811" s="199"/>
      <c r="E1811" s="199" t="s">
        <v>3743</v>
      </c>
      <c r="F1811" s="200">
        <v>5.04</v>
      </c>
      <c r="G1811" s="201">
        <f t="shared" si="112"/>
        <v>-825.2699999999885</v>
      </c>
      <c r="H1811" s="204">
        <f t="shared" si="113"/>
        <v>0</v>
      </c>
      <c r="I1811" s="204">
        <f t="shared" si="114"/>
        <v>5303.5</v>
      </c>
      <c r="J1811" s="205">
        <f t="shared" si="115"/>
        <v>-825.2699999999885</v>
      </c>
    </row>
    <row r="1812" spans="2:10" ht="12.75" customHeight="1" x14ac:dyDescent="0.25">
      <c r="B1812" s="198">
        <v>1799</v>
      </c>
      <c r="C1812" s="199" t="s">
        <v>3744</v>
      </c>
      <c r="D1812" s="199"/>
      <c r="E1812" s="199" t="s">
        <v>3745</v>
      </c>
      <c r="F1812" s="200">
        <v>90.73</v>
      </c>
      <c r="G1812" s="201">
        <f t="shared" si="112"/>
        <v>-734.53999999998848</v>
      </c>
      <c r="H1812" s="204">
        <f t="shared" si="113"/>
        <v>0</v>
      </c>
      <c r="I1812" s="204">
        <f t="shared" si="114"/>
        <v>5303.5</v>
      </c>
      <c r="J1812" s="205">
        <f t="shared" si="115"/>
        <v>-734.53999999998848</v>
      </c>
    </row>
    <row r="1813" spans="2:10" ht="12.75" customHeight="1" x14ac:dyDescent="0.25">
      <c r="B1813" s="198">
        <v>1800</v>
      </c>
      <c r="C1813" s="199" t="s">
        <v>3746</v>
      </c>
      <c r="D1813" s="199"/>
      <c r="E1813" s="199" t="s">
        <v>3747</v>
      </c>
      <c r="F1813" s="200">
        <v>2.33</v>
      </c>
      <c r="G1813" s="201">
        <f t="shared" si="112"/>
        <v>-732.20999999998844</v>
      </c>
      <c r="H1813" s="204">
        <f t="shared" si="113"/>
        <v>0</v>
      </c>
      <c r="I1813" s="204">
        <f t="shared" si="114"/>
        <v>5303.5</v>
      </c>
      <c r="J1813" s="205">
        <f t="shared" si="115"/>
        <v>-732.20999999998844</v>
      </c>
    </row>
    <row r="1814" spans="2:10" ht="12.75" customHeight="1" x14ac:dyDescent="0.25">
      <c r="B1814" s="198">
        <v>1801</v>
      </c>
      <c r="C1814" s="199" t="s">
        <v>3748</v>
      </c>
      <c r="D1814" s="199"/>
      <c r="E1814" s="199" t="s">
        <v>3749</v>
      </c>
      <c r="F1814" s="200">
        <v>0.79</v>
      </c>
      <c r="G1814" s="201">
        <f t="shared" si="112"/>
        <v>-731.41999999998848</v>
      </c>
      <c r="H1814" s="204">
        <f t="shared" si="113"/>
        <v>0</v>
      </c>
      <c r="I1814" s="204">
        <f t="shared" si="114"/>
        <v>5303.5</v>
      </c>
      <c r="J1814" s="205">
        <f t="shared" si="115"/>
        <v>-731.41999999998848</v>
      </c>
    </row>
    <row r="1815" spans="2:10" ht="12.75" customHeight="1" x14ac:dyDescent="0.25">
      <c r="B1815" s="198">
        <v>1802</v>
      </c>
      <c r="C1815" s="199" t="s">
        <v>3750</v>
      </c>
      <c r="D1815" s="199"/>
      <c r="E1815" s="199" t="s">
        <v>3751</v>
      </c>
      <c r="F1815" s="200">
        <v>11.5</v>
      </c>
      <c r="G1815" s="201">
        <f t="shared" si="112"/>
        <v>-719.91999999998848</v>
      </c>
      <c r="H1815" s="204">
        <f t="shared" si="113"/>
        <v>0</v>
      </c>
      <c r="I1815" s="204">
        <f t="shared" si="114"/>
        <v>5303.5</v>
      </c>
      <c r="J1815" s="205">
        <f t="shared" si="115"/>
        <v>-719.91999999998848</v>
      </c>
    </row>
    <row r="1816" spans="2:10" ht="12.75" customHeight="1" x14ac:dyDescent="0.25">
      <c r="B1816" s="198">
        <v>1803</v>
      </c>
      <c r="C1816" s="199" t="s">
        <v>3752</v>
      </c>
      <c r="D1816" s="199"/>
      <c r="E1816" s="199" t="s">
        <v>3753</v>
      </c>
      <c r="F1816" s="200">
        <v>35.28</v>
      </c>
      <c r="G1816" s="201">
        <f t="shared" si="112"/>
        <v>-684.6399999999885</v>
      </c>
      <c r="H1816" s="204">
        <f t="shared" si="113"/>
        <v>0</v>
      </c>
      <c r="I1816" s="204">
        <f t="shared" si="114"/>
        <v>5303.5</v>
      </c>
      <c r="J1816" s="205">
        <f t="shared" si="115"/>
        <v>-684.6399999999885</v>
      </c>
    </row>
    <row r="1817" spans="2:10" ht="12.75" customHeight="1" x14ac:dyDescent="0.25">
      <c r="B1817" s="198">
        <v>1804</v>
      </c>
      <c r="C1817" s="199" t="s">
        <v>3754</v>
      </c>
      <c r="D1817" s="199"/>
      <c r="E1817" s="199" t="s">
        <v>3755</v>
      </c>
      <c r="F1817" s="200">
        <v>42.43</v>
      </c>
      <c r="G1817" s="201">
        <f t="shared" si="112"/>
        <v>-642.20999999998855</v>
      </c>
      <c r="H1817" s="204">
        <f t="shared" si="113"/>
        <v>0</v>
      </c>
      <c r="I1817" s="204">
        <f t="shared" si="114"/>
        <v>5303.5</v>
      </c>
      <c r="J1817" s="205">
        <f t="shared" si="115"/>
        <v>-642.20999999998855</v>
      </c>
    </row>
    <row r="1818" spans="2:10" ht="12.75" customHeight="1" x14ac:dyDescent="0.25">
      <c r="B1818" s="198">
        <v>1805</v>
      </c>
      <c r="C1818" s="199" t="s">
        <v>3756</v>
      </c>
      <c r="D1818" s="199"/>
      <c r="E1818" s="199" t="s">
        <v>3757</v>
      </c>
      <c r="F1818" s="200">
        <v>12.72</v>
      </c>
      <c r="G1818" s="201">
        <f t="shared" si="112"/>
        <v>-629.48999999998853</v>
      </c>
      <c r="H1818" s="204">
        <f t="shared" si="113"/>
        <v>0</v>
      </c>
      <c r="I1818" s="204">
        <f t="shared" si="114"/>
        <v>5303.5</v>
      </c>
      <c r="J1818" s="205">
        <f t="shared" si="115"/>
        <v>-629.48999999998853</v>
      </c>
    </row>
    <row r="1819" spans="2:10" ht="12.75" customHeight="1" x14ac:dyDescent="0.25">
      <c r="B1819" s="198">
        <v>1806</v>
      </c>
      <c r="C1819" s="199" t="s">
        <v>3758</v>
      </c>
      <c r="D1819" s="199"/>
      <c r="E1819" s="199" t="s">
        <v>3759</v>
      </c>
      <c r="F1819" s="200">
        <v>6.91</v>
      </c>
      <c r="G1819" s="201">
        <f t="shared" si="112"/>
        <v>-622.57999999998856</v>
      </c>
      <c r="H1819" s="204">
        <f t="shared" si="113"/>
        <v>0</v>
      </c>
      <c r="I1819" s="204">
        <f t="shared" si="114"/>
        <v>5303.5</v>
      </c>
      <c r="J1819" s="205">
        <f t="shared" si="115"/>
        <v>-622.57999999998856</v>
      </c>
    </row>
    <row r="1820" spans="2:10" ht="12.75" customHeight="1" x14ac:dyDescent="0.25">
      <c r="B1820" s="198">
        <v>1807</v>
      </c>
      <c r="C1820" s="199" t="s">
        <v>3760</v>
      </c>
      <c r="D1820" s="199"/>
      <c r="E1820" s="199" t="s">
        <v>3761</v>
      </c>
      <c r="F1820" s="200">
        <v>3.58</v>
      </c>
      <c r="G1820" s="201">
        <f t="shared" si="112"/>
        <v>-618.99999999998852</v>
      </c>
      <c r="H1820" s="204">
        <f t="shared" si="113"/>
        <v>0</v>
      </c>
      <c r="I1820" s="204">
        <f t="shared" si="114"/>
        <v>5303.5</v>
      </c>
      <c r="J1820" s="205">
        <f t="shared" si="115"/>
        <v>-618.99999999998852</v>
      </c>
    </row>
    <row r="1821" spans="2:10" ht="12.75" customHeight="1" x14ac:dyDescent="0.25">
      <c r="B1821" s="198">
        <v>1808</v>
      </c>
      <c r="C1821" s="199" t="s">
        <v>3762</v>
      </c>
      <c r="D1821" s="199"/>
      <c r="E1821" s="199" t="s">
        <v>3763</v>
      </c>
      <c r="F1821" s="200">
        <v>7.38</v>
      </c>
      <c r="G1821" s="201">
        <f t="shared" si="112"/>
        <v>-611.61999999998852</v>
      </c>
      <c r="H1821" s="204">
        <f t="shared" si="113"/>
        <v>0</v>
      </c>
      <c r="I1821" s="204">
        <f t="shared" si="114"/>
        <v>5303.5</v>
      </c>
      <c r="J1821" s="205">
        <f t="shared" si="115"/>
        <v>-611.61999999998852</v>
      </c>
    </row>
    <row r="1822" spans="2:10" ht="12.75" customHeight="1" x14ac:dyDescent="0.25">
      <c r="B1822" s="198">
        <v>1809</v>
      </c>
      <c r="C1822" s="199" t="s">
        <v>3764</v>
      </c>
      <c r="D1822" s="199"/>
      <c r="E1822" s="199" t="s">
        <v>3765</v>
      </c>
      <c r="F1822" s="200">
        <v>2.87</v>
      </c>
      <c r="G1822" s="201">
        <f t="shared" si="112"/>
        <v>-608.74999999998852</v>
      </c>
      <c r="H1822" s="204">
        <f t="shared" si="113"/>
        <v>0</v>
      </c>
      <c r="I1822" s="204">
        <f t="shared" si="114"/>
        <v>5303.5</v>
      </c>
      <c r="J1822" s="205">
        <f t="shared" si="115"/>
        <v>-608.74999999998852</v>
      </c>
    </row>
    <row r="1823" spans="2:10" ht="12.75" customHeight="1" x14ac:dyDescent="0.25">
      <c r="B1823" s="198">
        <v>1810</v>
      </c>
      <c r="C1823" s="199" t="s">
        <v>3766</v>
      </c>
      <c r="D1823" s="199"/>
      <c r="E1823" s="199" t="s">
        <v>3767</v>
      </c>
      <c r="F1823" s="200">
        <v>5.04</v>
      </c>
      <c r="G1823" s="201">
        <f t="shared" si="112"/>
        <v>-603.70999999998855</v>
      </c>
      <c r="H1823" s="204">
        <f t="shared" si="113"/>
        <v>0</v>
      </c>
      <c r="I1823" s="204">
        <f t="shared" si="114"/>
        <v>5303.5</v>
      </c>
      <c r="J1823" s="205">
        <f t="shared" si="115"/>
        <v>-603.70999999998855</v>
      </c>
    </row>
    <row r="1824" spans="2:10" ht="12.75" customHeight="1" x14ac:dyDescent="0.25">
      <c r="B1824" s="198">
        <v>1811</v>
      </c>
      <c r="C1824" s="199" t="s">
        <v>3768</v>
      </c>
      <c r="D1824" s="199"/>
      <c r="E1824" s="199" t="s">
        <v>3769</v>
      </c>
      <c r="F1824" s="200">
        <v>14.99</v>
      </c>
      <c r="G1824" s="201">
        <f t="shared" si="112"/>
        <v>-588.71999999998854</v>
      </c>
      <c r="H1824" s="204">
        <f t="shared" si="113"/>
        <v>0</v>
      </c>
      <c r="I1824" s="204">
        <f t="shared" si="114"/>
        <v>5303.5</v>
      </c>
      <c r="J1824" s="205">
        <f t="shared" si="115"/>
        <v>-588.71999999998854</v>
      </c>
    </row>
    <row r="1825" spans="2:10" ht="12.75" customHeight="1" x14ac:dyDescent="0.25">
      <c r="B1825" s="198">
        <v>1812</v>
      </c>
      <c r="C1825" s="199" t="s">
        <v>3770</v>
      </c>
      <c r="D1825" s="199"/>
      <c r="E1825" s="199" t="s">
        <v>3771</v>
      </c>
      <c r="F1825" s="200">
        <v>45.99</v>
      </c>
      <c r="G1825" s="201">
        <f t="shared" si="112"/>
        <v>-542.72999999998854</v>
      </c>
      <c r="H1825" s="204">
        <f t="shared" si="113"/>
        <v>0</v>
      </c>
      <c r="I1825" s="204">
        <f t="shared" si="114"/>
        <v>5303.5</v>
      </c>
      <c r="J1825" s="205">
        <f t="shared" si="115"/>
        <v>-542.72999999998854</v>
      </c>
    </row>
    <row r="1826" spans="2:10" ht="12.75" customHeight="1" x14ac:dyDescent="0.25">
      <c r="B1826" s="198">
        <v>1813</v>
      </c>
      <c r="C1826" s="199" t="s">
        <v>3772</v>
      </c>
      <c r="D1826" s="199"/>
      <c r="E1826" s="199" t="s">
        <v>3773</v>
      </c>
      <c r="F1826" s="200">
        <v>12.04</v>
      </c>
      <c r="G1826" s="201">
        <f t="shared" si="112"/>
        <v>-530.68999999998857</v>
      </c>
      <c r="H1826" s="204">
        <f t="shared" si="113"/>
        <v>0</v>
      </c>
      <c r="I1826" s="204">
        <f t="shared" si="114"/>
        <v>5303.5</v>
      </c>
      <c r="J1826" s="205">
        <f t="shared" si="115"/>
        <v>-530.68999999998857</v>
      </c>
    </row>
    <row r="1827" spans="2:10" ht="12.75" customHeight="1" x14ac:dyDescent="0.25">
      <c r="B1827" s="198">
        <v>1814</v>
      </c>
      <c r="C1827" s="199" t="s">
        <v>3774</v>
      </c>
      <c r="D1827" s="199"/>
      <c r="E1827" s="199" t="s">
        <v>3775</v>
      </c>
      <c r="F1827" s="200">
        <v>3.36</v>
      </c>
      <c r="G1827" s="201">
        <f t="shared" si="112"/>
        <v>-527.32999999998856</v>
      </c>
      <c r="H1827" s="204">
        <f t="shared" si="113"/>
        <v>0</v>
      </c>
      <c r="I1827" s="204">
        <f t="shared" si="114"/>
        <v>5303.5</v>
      </c>
      <c r="J1827" s="205">
        <f t="shared" si="115"/>
        <v>-527.32999999998856</v>
      </c>
    </row>
    <row r="1828" spans="2:10" ht="12.75" customHeight="1" x14ac:dyDescent="0.25">
      <c r="B1828" s="198">
        <v>1815</v>
      </c>
      <c r="C1828" s="199" t="s">
        <v>3776</v>
      </c>
      <c r="D1828" s="199"/>
      <c r="E1828" s="199" t="s">
        <v>3777</v>
      </c>
      <c r="F1828" s="200">
        <v>5.04</v>
      </c>
      <c r="G1828" s="201">
        <f t="shared" si="112"/>
        <v>-522.28999999998859</v>
      </c>
      <c r="H1828" s="204">
        <f t="shared" si="113"/>
        <v>0</v>
      </c>
      <c r="I1828" s="204">
        <f t="shared" si="114"/>
        <v>5303.5</v>
      </c>
      <c r="J1828" s="205">
        <f t="shared" si="115"/>
        <v>-522.28999999998859</v>
      </c>
    </row>
    <row r="1829" spans="2:10" ht="12.75" customHeight="1" x14ac:dyDescent="0.25">
      <c r="B1829" s="198">
        <v>1816</v>
      </c>
      <c r="C1829" s="199" t="s">
        <v>3778</v>
      </c>
      <c r="D1829" s="199"/>
      <c r="E1829" s="199" t="s">
        <v>3779</v>
      </c>
      <c r="F1829" s="200">
        <v>6.84</v>
      </c>
      <c r="G1829" s="201">
        <f t="shared" si="112"/>
        <v>-515.44999999998856</v>
      </c>
      <c r="H1829" s="204">
        <f t="shared" si="113"/>
        <v>0</v>
      </c>
      <c r="I1829" s="204">
        <f t="shared" si="114"/>
        <v>5303.5</v>
      </c>
      <c r="J1829" s="205">
        <f t="shared" si="115"/>
        <v>-515.44999999998856</v>
      </c>
    </row>
    <row r="1830" spans="2:10" ht="12.75" customHeight="1" x14ac:dyDescent="0.25">
      <c r="B1830" s="198">
        <v>1817</v>
      </c>
      <c r="C1830" s="199" t="s">
        <v>3780</v>
      </c>
      <c r="D1830" s="199"/>
      <c r="E1830" s="199" t="s">
        <v>3781</v>
      </c>
      <c r="F1830" s="200">
        <v>12.77</v>
      </c>
      <c r="G1830" s="201">
        <f t="shared" si="112"/>
        <v>-502.67999999998858</v>
      </c>
      <c r="H1830" s="204">
        <f t="shared" si="113"/>
        <v>0</v>
      </c>
      <c r="I1830" s="204">
        <f t="shared" si="114"/>
        <v>5303.5</v>
      </c>
      <c r="J1830" s="205">
        <f t="shared" si="115"/>
        <v>-502.67999999998858</v>
      </c>
    </row>
    <row r="1831" spans="2:10" ht="12.75" customHeight="1" x14ac:dyDescent="0.25">
      <c r="B1831" s="198">
        <v>1818</v>
      </c>
      <c r="C1831" s="199" t="s">
        <v>3782</v>
      </c>
      <c r="D1831" s="199"/>
      <c r="E1831" s="199" t="s">
        <v>3783</v>
      </c>
      <c r="F1831" s="200">
        <v>5.04</v>
      </c>
      <c r="G1831" s="201">
        <f t="shared" si="112"/>
        <v>-497.63999999998856</v>
      </c>
      <c r="H1831" s="204">
        <f t="shared" si="113"/>
        <v>0</v>
      </c>
      <c r="I1831" s="204">
        <f t="shared" si="114"/>
        <v>5303.5</v>
      </c>
      <c r="J1831" s="205">
        <f t="shared" si="115"/>
        <v>-497.63999999998856</v>
      </c>
    </row>
    <row r="1832" spans="2:10" ht="12.75" customHeight="1" x14ac:dyDescent="0.25">
      <c r="B1832" s="198">
        <v>1819</v>
      </c>
      <c r="C1832" s="199" t="s">
        <v>3784</v>
      </c>
      <c r="D1832" s="199"/>
      <c r="E1832" s="199" t="s">
        <v>3785</v>
      </c>
      <c r="F1832" s="200">
        <v>1.68</v>
      </c>
      <c r="G1832" s="201">
        <f t="shared" si="112"/>
        <v>-495.95999999998855</v>
      </c>
      <c r="H1832" s="204">
        <f t="shared" si="113"/>
        <v>0</v>
      </c>
      <c r="I1832" s="204">
        <f t="shared" si="114"/>
        <v>5303.5</v>
      </c>
      <c r="J1832" s="205">
        <f t="shared" si="115"/>
        <v>-495.95999999998855</v>
      </c>
    </row>
    <row r="1833" spans="2:10" ht="12.75" customHeight="1" x14ac:dyDescent="0.25">
      <c r="B1833" s="198">
        <v>1820</v>
      </c>
      <c r="C1833" s="199" t="s">
        <v>3786</v>
      </c>
      <c r="D1833" s="199"/>
      <c r="E1833" s="199" t="s">
        <v>3787</v>
      </c>
      <c r="F1833" s="200">
        <v>36.56</v>
      </c>
      <c r="G1833" s="201">
        <f t="shared" si="112"/>
        <v>-459.39999999998855</v>
      </c>
      <c r="H1833" s="204">
        <f t="shared" si="113"/>
        <v>0</v>
      </c>
      <c r="I1833" s="204">
        <f t="shared" si="114"/>
        <v>5303.5</v>
      </c>
      <c r="J1833" s="205">
        <f t="shared" si="115"/>
        <v>-459.39999999998855</v>
      </c>
    </row>
    <row r="1834" spans="2:10" ht="12.75" customHeight="1" x14ac:dyDescent="0.25">
      <c r="B1834" s="198">
        <v>1821</v>
      </c>
      <c r="C1834" s="199" t="s">
        <v>3788</v>
      </c>
      <c r="D1834" s="199"/>
      <c r="E1834" s="199" t="s">
        <v>3789</v>
      </c>
      <c r="F1834" s="200">
        <v>10.91</v>
      </c>
      <c r="G1834" s="201">
        <f t="shared" si="112"/>
        <v>-448.48999999998853</v>
      </c>
      <c r="H1834" s="204">
        <f t="shared" si="113"/>
        <v>0</v>
      </c>
      <c r="I1834" s="204">
        <f t="shared" si="114"/>
        <v>5303.5</v>
      </c>
      <c r="J1834" s="205">
        <f t="shared" si="115"/>
        <v>-448.48999999998853</v>
      </c>
    </row>
    <row r="1835" spans="2:10" ht="12.75" customHeight="1" x14ac:dyDescent="0.25">
      <c r="B1835" s="198">
        <v>1822</v>
      </c>
      <c r="C1835" s="199" t="s">
        <v>3790</v>
      </c>
      <c r="D1835" s="199"/>
      <c r="E1835" s="199" t="s">
        <v>3791</v>
      </c>
      <c r="F1835" s="200">
        <v>24.79</v>
      </c>
      <c r="G1835" s="201">
        <f t="shared" si="112"/>
        <v>-423.69999999998851</v>
      </c>
      <c r="H1835" s="204">
        <f t="shared" si="113"/>
        <v>0</v>
      </c>
      <c r="I1835" s="204">
        <f t="shared" si="114"/>
        <v>5303.5</v>
      </c>
      <c r="J1835" s="205">
        <f t="shared" si="115"/>
        <v>-423.69999999998851</v>
      </c>
    </row>
    <row r="1836" spans="2:10" ht="12.75" customHeight="1" x14ac:dyDescent="0.25">
      <c r="B1836" s="198">
        <v>1823</v>
      </c>
      <c r="C1836" s="199" t="s">
        <v>3792</v>
      </c>
      <c r="D1836" s="199"/>
      <c r="E1836" s="199" t="s">
        <v>3793</v>
      </c>
      <c r="F1836" s="200">
        <v>67.52</v>
      </c>
      <c r="G1836" s="201">
        <f t="shared" si="112"/>
        <v>-356.17999999998852</v>
      </c>
      <c r="H1836" s="204">
        <f t="shared" si="113"/>
        <v>0</v>
      </c>
      <c r="I1836" s="204">
        <f t="shared" si="114"/>
        <v>5303.5</v>
      </c>
      <c r="J1836" s="205">
        <f t="shared" si="115"/>
        <v>-356.17999999998852</v>
      </c>
    </row>
    <row r="1837" spans="2:10" ht="12.75" customHeight="1" x14ac:dyDescent="0.25">
      <c r="B1837" s="198">
        <v>1824</v>
      </c>
      <c r="C1837" s="199" t="s">
        <v>3794</v>
      </c>
      <c r="D1837" s="199"/>
      <c r="E1837" s="199" t="s">
        <v>3795</v>
      </c>
      <c r="F1837" s="200">
        <v>3.02</v>
      </c>
      <c r="G1837" s="201">
        <f t="shared" si="112"/>
        <v>-353.15999999998854</v>
      </c>
      <c r="H1837" s="204">
        <f t="shared" si="113"/>
        <v>0</v>
      </c>
      <c r="I1837" s="204">
        <f t="shared" si="114"/>
        <v>5303.5</v>
      </c>
      <c r="J1837" s="205">
        <f t="shared" si="115"/>
        <v>-353.15999999998854</v>
      </c>
    </row>
    <row r="1838" spans="2:10" ht="12.75" customHeight="1" x14ac:dyDescent="0.25">
      <c r="B1838" s="198">
        <v>1825</v>
      </c>
      <c r="C1838" s="199" t="s">
        <v>3796</v>
      </c>
      <c r="D1838" s="199"/>
      <c r="E1838" s="199" t="s">
        <v>3797</v>
      </c>
      <c r="F1838" s="200">
        <v>3.36</v>
      </c>
      <c r="G1838" s="201">
        <f t="shared" si="112"/>
        <v>-349.79999999998853</v>
      </c>
      <c r="H1838" s="204">
        <f t="shared" si="113"/>
        <v>0</v>
      </c>
      <c r="I1838" s="204">
        <f t="shared" si="114"/>
        <v>5303.5</v>
      </c>
      <c r="J1838" s="205">
        <f t="shared" si="115"/>
        <v>-349.79999999998853</v>
      </c>
    </row>
    <row r="1839" spans="2:10" ht="12.75" customHeight="1" x14ac:dyDescent="0.25">
      <c r="B1839" s="198">
        <v>1826</v>
      </c>
      <c r="C1839" s="199" t="s">
        <v>3798</v>
      </c>
      <c r="D1839" s="199"/>
      <c r="E1839" s="199" t="s">
        <v>3799</v>
      </c>
      <c r="F1839" s="200">
        <v>7.47</v>
      </c>
      <c r="G1839" s="201">
        <f t="shared" si="112"/>
        <v>-342.3299999999885</v>
      </c>
      <c r="H1839" s="204">
        <f t="shared" si="113"/>
        <v>0</v>
      </c>
      <c r="I1839" s="204">
        <f t="shared" si="114"/>
        <v>5303.5</v>
      </c>
      <c r="J1839" s="205">
        <f t="shared" si="115"/>
        <v>-342.3299999999885</v>
      </c>
    </row>
    <row r="1840" spans="2:10" ht="12.75" customHeight="1" x14ac:dyDescent="0.25">
      <c r="B1840" s="198">
        <v>1827</v>
      </c>
      <c r="C1840" s="199" t="s">
        <v>3800</v>
      </c>
      <c r="D1840" s="199"/>
      <c r="E1840" s="199" t="s">
        <v>3801</v>
      </c>
      <c r="F1840" s="200">
        <v>1.18</v>
      </c>
      <c r="G1840" s="201">
        <f t="shared" si="112"/>
        <v>-341.14999999998849</v>
      </c>
      <c r="H1840" s="204">
        <f t="shared" si="113"/>
        <v>0</v>
      </c>
      <c r="I1840" s="204">
        <f t="shared" si="114"/>
        <v>5303.5</v>
      </c>
      <c r="J1840" s="205">
        <f t="shared" si="115"/>
        <v>-341.14999999998849</v>
      </c>
    </row>
    <row r="1841" spans="2:10" ht="12.75" customHeight="1" x14ac:dyDescent="0.25">
      <c r="B1841" s="198">
        <v>1828</v>
      </c>
      <c r="C1841" s="199" t="s">
        <v>3802</v>
      </c>
      <c r="D1841" s="199"/>
      <c r="E1841" s="199" t="s">
        <v>3803</v>
      </c>
      <c r="F1841" s="200">
        <v>20.190000000000001</v>
      </c>
      <c r="G1841" s="201">
        <f t="shared" si="112"/>
        <v>-320.9599999999885</v>
      </c>
      <c r="H1841" s="204">
        <f t="shared" si="113"/>
        <v>0</v>
      </c>
      <c r="I1841" s="204">
        <f t="shared" si="114"/>
        <v>5303.5</v>
      </c>
      <c r="J1841" s="205">
        <f t="shared" si="115"/>
        <v>-320.9599999999885</v>
      </c>
    </row>
    <row r="1842" spans="2:10" ht="12.75" customHeight="1" x14ac:dyDescent="0.25">
      <c r="B1842" s="198">
        <v>1829</v>
      </c>
      <c r="C1842" s="199" t="s">
        <v>3804</v>
      </c>
      <c r="D1842" s="199"/>
      <c r="E1842" s="199" t="s">
        <v>3805</v>
      </c>
      <c r="F1842" s="200">
        <v>3.36</v>
      </c>
      <c r="G1842" s="201">
        <f t="shared" si="112"/>
        <v>-317.59999999998848</v>
      </c>
      <c r="H1842" s="204">
        <f t="shared" si="113"/>
        <v>0</v>
      </c>
      <c r="I1842" s="204">
        <f t="shared" si="114"/>
        <v>5303.5</v>
      </c>
      <c r="J1842" s="205">
        <f t="shared" si="115"/>
        <v>-317.59999999998848</v>
      </c>
    </row>
    <row r="1843" spans="2:10" ht="12.75" customHeight="1" x14ac:dyDescent="0.25">
      <c r="B1843" s="198">
        <v>1830</v>
      </c>
      <c r="C1843" s="199" t="s">
        <v>3806</v>
      </c>
      <c r="D1843" s="199"/>
      <c r="E1843" s="199" t="s">
        <v>3807</v>
      </c>
      <c r="F1843" s="200">
        <v>8.5299999999999994</v>
      </c>
      <c r="G1843" s="201">
        <f t="shared" si="112"/>
        <v>-309.06999999998851</v>
      </c>
      <c r="H1843" s="204">
        <f t="shared" si="113"/>
        <v>0</v>
      </c>
      <c r="I1843" s="204">
        <f t="shared" si="114"/>
        <v>5303.5</v>
      </c>
      <c r="J1843" s="205">
        <f t="shared" si="115"/>
        <v>-309.06999999998851</v>
      </c>
    </row>
    <row r="1844" spans="2:10" ht="12.75" customHeight="1" x14ac:dyDescent="0.25">
      <c r="B1844" s="198">
        <v>1831</v>
      </c>
      <c r="C1844" s="199" t="s">
        <v>3808</v>
      </c>
      <c r="D1844" s="199"/>
      <c r="E1844" s="199" t="s">
        <v>3809</v>
      </c>
      <c r="F1844" s="200">
        <v>68.05</v>
      </c>
      <c r="G1844" s="201">
        <f t="shared" si="112"/>
        <v>-241.0199999999885</v>
      </c>
      <c r="H1844" s="204">
        <f t="shared" si="113"/>
        <v>0</v>
      </c>
      <c r="I1844" s="204">
        <f t="shared" si="114"/>
        <v>5303.5</v>
      </c>
      <c r="J1844" s="205">
        <f t="shared" si="115"/>
        <v>-241.0199999999885</v>
      </c>
    </row>
    <row r="1845" spans="2:10" ht="12.75" customHeight="1" x14ac:dyDescent="0.25">
      <c r="B1845" s="198">
        <v>1832</v>
      </c>
      <c r="C1845" s="199" t="s">
        <v>3810</v>
      </c>
      <c r="D1845" s="199"/>
      <c r="E1845" s="199" t="s">
        <v>3811</v>
      </c>
      <c r="F1845" s="200">
        <v>7.51</v>
      </c>
      <c r="G1845" s="201">
        <f t="shared" si="112"/>
        <v>-233.50999999998851</v>
      </c>
      <c r="H1845" s="204">
        <f t="shared" si="113"/>
        <v>0</v>
      </c>
      <c r="I1845" s="204">
        <f t="shared" si="114"/>
        <v>5303.5</v>
      </c>
      <c r="J1845" s="205">
        <f t="shared" si="115"/>
        <v>-233.50999999998851</v>
      </c>
    </row>
    <row r="1846" spans="2:10" ht="12.75" customHeight="1" x14ac:dyDescent="0.25">
      <c r="B1846" s="198">
        <v>1833</v>
      </c>
      <c r="C1846" s="199" t="s">
        <v>3812</v>
      </c>
      <c r="D1846" s="199"/>
      <c r="E1846" s="199" t="s">
        <v>3813</v>
      </c>
      <c r="F1846" s="200">
        <v>3.89</v>
      </c>
      <c r="G1846" s="201">
        <f t="shared" si="112"/>
        <v>-229.61999999998852</v>
      </c>
      <c r="H1846" s="204">
        <f t="shared" si="113"/>
        <v>0</v>
      </c>
      <c r="I1846" s="204">
        <f t="shared" si="114"/>
        <v>5303.5</v>
      </c>
      <c r="J1846" s="205">
        <f t="shared" si="115"/>
        <v>-229.61999999998852</v>
      </c>
    </row>
    <row r="1847" spans="2:10" ht="12.75" customHeight="1" x14ac:dyDescent="0.25">
      <c r="B1847" s="198">
        <v>1834</v>
      </c>
      <c r="C1847" s="199" t="s">
        <v>3814</v>
      </c>
      <c r="D1847" s="199"/>
      <c r="E1847" s="199" t="s">
        <v>3815</v>
      </c>
      <c r="F1847" s="200">
        <v>2.6</v>
      </c>
      <c r="G1847" s="201">
        <f t="shared" si="112"/>
        <v>-227.01999999998853</v>
      </c>
      <c r="H1847" s="204">
        <f t="shared" si="113"/>
        <v>0</v>
      </c>
      <c r="I1847" s="204">
        <f t="shared" si="114"/>
        <v>5303.5</v>
      </c>
      <c r="J1847" s="205">
        <f t="shared" si="115"/>
        <v>-227.01999999998853</v>
      </c>
    </row>
    <row r="1848" spans="2:10" ht="12.75" customHeight="1" x14ac:dyDescent="0.25">
      <c r="B1848" s="198">
        <v>1835</v>
      </c>
      <c r="C1848" s="199" t="s">
        <v>3816</v>
      </c>
      <c r="D1848" s="199"/>
      <c r="E1848" s="199" t="s">
        <v>3817</v>
      </c>
      <c r="F1848" s="200">
        <v>5.04</v>
      </c>
      <c r="G1848" s="201">
        <f t="shared" si="112"/>
        <v>-221.97999999998854</v>
      </c>
      <c r="H1848" s="204">
        <f t="shared" si="113"/>
        <v>0</v>
      </c>
      <c r="I1848" s="204">
        <f t="shared" si="114"/>
        <v>5303.5</v>
      </c>
      <c r="J1848" s="205">
        <f t="shared" si="115"/>
        <v>-221.97999999998854</v>
      </c>
    </row>
    <row r="1849" spans="2:10" ht="12.75" customHeight="1" x14ac:dyDescent="0.25">
      <c r="B1849" s="198">
        <v>1836</v>
      </c>
      <c r="C1849" s="199" t="s">
        <v>3818</v>
      </c>
      <c r="D1849" s="199"/>
      <c r="E1849" s="199" t="s">
        <v>3819</v>
      </c>
      <c r="F1849" s="200">
        <v>40.67</v>
      </c>
      <c r="G1849" s="201">
        <f t="shared" si="112"/>
        <v>-181.30999999998852</v>
      </c>
      <c r="H1849" s="204">
        <f t="shared" si="113"/>
        <v>0</v>
      </c>
      <c r="I1849" s="204">
        <f t="shared" si="114"/>
        <v>5303.5</v>
      </c>
      <c r="J1849" s="205">
        <f t="shared" si="115"/>
        <v>-181.30999999998852</v>
      </c>
    </row>
    <row r="1850" spans="2:10" ht="12.75" customHeight="1" x14ac:dyDescent="0.25">
      <c r="B1850" s="198">
        <v>1837</v>
      </c>
      <c r="C1850" s="199" t="s">
        <v>3820</v>
      </c>
      <c r="D1850" s="199"/>
      <c r="E1850" s="199" t="s">
        <v>3821</v>
      </c>
      <c r="F1850" s="200">
        <v>5.04</v>
      </c>
      <c r="G1850" s="201">
        <f t="shared" si="112"/>
        <v>-176.26999999998853</v>
      </c>
      <c r="H1850" s="204">
        <f t="shared" si="113"/>
        <v>0</v>
      </c>
      <c r="I1850" s="204">
        <f t="shared" si="114"/>
        <v>5303.5</v>
      </c>
      <c r="J1850" s="205">
        <f t="shared" si="115"/>
        <v>-176.26999999998853</v>
      </c>
    </row>
    <row r="1851" spans="2:10" ht="12.75" customHeight="1" x14ac:dyDescent="0.25">
      <c r="B1851" s="198">
        <v>1838</v>
      </c>
      <c r="C1851" s="199" t="s">
        <v>3822</v>
      </c>
      <c r="D1851" s="199"/>
      <c r="E1851" s="199" t="s">
        <v>3823</v>
      </c>
      <c r="F1851" s="200">
        <v>5.04</v>
      </c>
      <c r="G1851" s="201">
        <f t="shared" si="112"/>
        <v>-171.22999999998854</v>
      </c>
      <c r="H1851" s="204">
        <f t="shared" si="113"/>
        <v>0</v>
      </c>
      <c r="I1851" s="204">
        <f t="shared" si="114"/>
        <v>5303.5</v>
      </c>
      <c r="J1851" s="205">
        <f t="shared" si="115"/>
        <v>-171.22999999998854</v>
      </c>
    </row>
    <row r="1852" spans="2:10" ht="12.75" customHeight="1" x14ac:dyDescent="0.25">
      <c r="B1852" s="198">
        <v>1839</v>
      </c>
      <c r="C1852" s="199" t="s">
        <v>3824</v>
      </c>
      <c r="D1852" s="199"/>
      <c r="E1852" s="199" t="s">
        <v>3825</v>
      </c>
      <c r="F1852" s="200">
        <v>24.88</v>
      </c>
      <c r="G1852" s="201">
        <f t="shared" si="112"/>
        <v>-146.34999999998854</v>
      </c>
      <c r="H1852" s="204">
        <f t="shared" si="113"/>
        <v>0</v>
      </c>
      <c r="I1852" s="204">
        <f t="shared" si="114"/>
        <v>5303.5</v>
      </c>
      <c r="J1852" s="205">
        <f t="shared" si="115"/>
        <v>-146.34999999998854</v>
      </c>
    </row>
    <row r="1853" spans="2:10" ht="12.75" customHeight="1" x14ac:dyDescent="0.25">
      <c r="B1853" s="198">
        <v>1840</v>
      </c>
      <c r="C1853" s="199" t="s">
        <v>3826</v>
      </c>
      <c r="D1853" s="199"/>
      <c r="E1853" s="199" t="s">
        <v>3827</v>
      </c>
      <c r="F1853" s="200">
        <v>43.87</v>
      </c>
      <c r="G1853" s="201">
        <f t="shared" si="112"/>
        <v>-102.47999999998854</v>
      </c>
      <c r="H1853" s="204">
        <f t="shared" si="113"/>
        <v>0</v>
      </c>
      <c r="I1853" s="204">
        <f t="shared" si="114"/>
        <v>5303.5</v>
      </c>
      <c r="J1853" s="205">
        <f t="shared" si="115"/>
        <v>-102.47999999998854</v>
      </c>
    </row>
    <row r="1854" spans="2:10" ht="12.75" customHeight="1" x14ac:dyDescent="0.25">
      <c r="B1854" s="198">
        <v>1841</v>
      </c>
      <c r="C1854" s="199" t="s">
        <v>3828</v>
      </c>
      <c r="D1854" s="199"/>
      <c r="E1854" s="199" t="s">
        <v>3829</v>
      </c>
      <c r="F1854" s="200">
        <v>2.54</v>
      </c>
      <c r="G1854" s="201">
        <f t="shared" si="112"/>
        <v>-99.93999999998853</v>
      </c>
      <c r="H1854" s="204">
        <f t="shared" si="113"/>
        <v>0</v>
      </c>
      <c r="I1854" s="204">
        <f t="shared" si="114"/>
        <v>5303.5</v>
      </c>
      <c r="J1854" s="205">
        <f t="shared" si="115"/>
        <v>-99.93999999998853</v>
      </c>
    </row>
    <row r="1855" spans="2:10" ht="12.75" customHeight="1" x14ac:dyDescent="0.25">
      <c r="B1855" s="198">
        <v>1842</v>
      </c>
      <c r="C1855" s="199" t="s">
        <v>3830</v>
      </c>
      <c r="D1855" s="199"/>
      <c r="E1855" s="199" t="s">
        <v>3831</v>
      </c>
      <c r="F1855" s="200">
        <v>95.46</v>
      </c>
      <c r="G1855" s="201">
        <f t="shared" si="112"/>
        <v>-4.4799999999885358</v>
      </c>
      <c r="H1855" s="204">
        <f t="shared" si="113"/>
        <v>0</v>
      </c>
      <c r="I1855" s="204">
        <f t="shared" si="114"/>
        <v>5303.5</v>
      </c>
      <c r="J1855" s="205">
        <f t="shared" si="115"/>
        <v>-4.4799999999885358</v>
      </c>
    </row>
    <row r="1856" spans="2:10" ht="12.75" customHeight="1" x14ac:dyDescent="0.25">
      <c r="B1856" s="198">
        <v>1843</v>
      </c>
      <c r="C1856" s="199" t="s">
        <v>3832</v>
      </c>
      <c r="D1856" s="199"/>
      <c r="E1856" s="199" t="s">
        <v>3833</v>
      </c>
      <c r="F1856" s="200">
        <v>11.04</v>
      </c>
      <c r="G1856" s="201">
        <f t="shared" si="112"/>
        <v>6.5600000000114633</v>
      </c>
      <c r="H1856" s="204">
        <f t="shared" si="113"/>
        <v>1</v>
      </c>
      <c r="I1856" s="204">
        <f t="shared" si="114"/>
        <v>5303.5</v>
      </c>
      <c r="J1856" s="205">
        <f t="shared" si="115"/>
        <v>-5296.9399999999887</v>
      </c>
    </row>
    <row r="1857" spans="2:10" ht="12.75" customHeight="1" x14ac:dyDescent="0.25">
      <c r="B1857" s="198">
        <v>1844</v>
      </c>
      <c r="C1857" s="199" t="s">
        <v>3834</v>
      </c>
      <c r="D1857" s="199"/>
      <c r="E1857" s="199" t="s">
        <v>3835</v>
      </c>
      <c r="F1857" s="200">
        <v>18.829999999999998</v>
      </c>
      <c r="G1857" s="201">
        <f t="shared" si="112"/>
        <v>-5278.1099999999888</v>
      </c>
      <c r="H1857" s="204">
        <f t="shared" si="113"/>
        <v>0</v>
      </c>
      <c r="I1857" s="204">
        <f t="shared" si="114"/>
        <v>5303.5</v>
      </c>
      <c r="J1857" s="205">
        <f t="shared" si="115"/>
        <v>-5278.1099999999888</v>
      </c>
    </row>
    <row r="1858" spans="2:10" ht="12.75" customHeight="1" x14ac:dyDescent="0.25">
      <c r="B1858" s="198">
        <v>1845</v>
      </c>
      <c r="C1858" s="199" t="s">
        <v>3836</v>
      </c>
      <c r="D1858" s="199"/>
      <c r="E1858" s="199" t="s">
        <v>3837</v>
      </c>
      <c r="F1858" s="200">
        <v>6.72</v>
      </c>
      <c r="G1858" s="201">
        <f t="shared" si="112"/>
        <v>-5271.3899999999885</v>
      </c>
      <c r="H1858" s="204">
        <f t="shared" si="113"/>
        <v>0</v>
      </c>
      <c r="I1858" s="204">
        <f t="shared" si="114"/>
        <v>5303.5</v>
      </c>
      <c r="J1858" s="205">
        <f t="shared" si="115"/>
        <v>-5271.3899999999885</v>
      </c>
    </row>
    <row r="1859" spans="2:10" ht="12.75" customHeight="1" x14ac:dyDescent="0.25">
      <c r="B1859" s="198">
        <v>1846</v>
      </c>
      <c r="C1859" s="199" t="s">
        <v>3838</v>
      </c>
      <c r="D1859" s="199"/>
      <c r="E1859" s="199" t="s">
        <v>3839</v>
      </c>
      <c r="F1859" s="200">
        <v>7.02</v>
      </c>
      <c r="G1859" s="201">
        <f t="shared" si="112"/>
        <v>-5264.3699999999881</v>
      </c>
      <c r="H1859" s="204">
        <f t="shared" si="113"/>
        <v>0</v>
      </c>
      <c r="I1859" s="204">
        <f t="shared" si="114"/>
        <v>5303.5</v>
      </c>
      <c r="J1859" s="205">
        <f t="shared" si="115"/>
        <v>-5264.3699999999881</v>
      </c>
    </row>
    <row r="1860" spans="2:10" ht="12.75" customHeight="1" x14ac:dyDescent="0.25">
      <c r="B1860" s="198">
        <v>1847</v>
      </c>
      <c r="C1860" s="199" t="s">
        <v>3840</v>
      </c>
      <c r="D1860" s="199"/>
      <c r="E1860" s="199" t="s">
        <v>3841</v>
      </c>
      <c r="F1860" s="200">
        <v>2.34</v>
      </c>
      <c r="G1860" s="201">
        <f t="shared" si="112"/>
        <v>-5262.0299999999879</v>
      </c>
      <c r="H1860" s="204">
        <f t="shared" si="113"/>
        <v>0</v>
      </c>
      <c r="I1860" s="204">
        <f t="shared" si="114"/>
        <v>5303.5</v>
      </c>
      <c r="J1860" s="205">
        <f t="shared" si="115"/>
        <v>-5262.0299999999879</v>
      </c>
    </row>
    <row r="1861" spans="2:10" ht="12.75" customHeight="1" x14ac:dyDescent="0.25">
      <c r="B1861" s="198">
        <v>1848</v>
      </c>
      <c r="C1861" s="199" t="s">
        <v>3842</v>
      </c>
      <c r="D1861" s="199"/>
      <c r="E1861" s="199" t="s">
        <v>3843</v>
      </c>
      <c r="F1861" s="200">
        <v>9.7899999999999991</v>
      </c>
      <c r="G1861" s="201">
        <f t="shared" si="112"/>
        <v>-5252.239999999988</v>
      </c>
      <c r="H1861" s="204">
        <f t="shared" si="113"/>
        <v>0</v>
      </c>
      <c r="I1861" s="204">
        <f t="shared" si="114"/>
        <v>5303.5</v>
      </c>
      <c r="J1861" s="205">
        <f t="shared" si="115"/>
        <v>-5252.239999999988</v>
      </c>
    </row>
    <row r="1862" spans="2:10" ht="12.75" customHeight="1" x14ac:dyDescent="0.25">
      <c r="B1862" s="198">
        <v>1849</v>
      </c>
      <c r="C1862" s="199" t="s">
        <v>3844</v>
      </c>
      <c r="D1862" s="199"/>
      <c r="E1862" s="199" t="s">
        <v>3845</v>
      </c>
      <c r="F1862" s="200">
        <v>43.16</v>
      </c>
      <c r="G1862" s="201">
        <f t="shared" si="112"/>
        <v>-5209.0799999999881</v>
      </c>
      <c r="H1862" s="204">
        <f t="shared" si="113"/>
        <v>0</v>
      </c>
      <c r="I1862" s="204">
        <f t="shared" si="114"/>
        <v>5303.5</v>
      </c>
      <c r="J1862" s="205">
        <f t="shared" si="115"/>
        <v>-5209.0799999999881</v>
      </c>
    </row>
    <row r="1863" spans="2:10" ht="12.75" customHeight="1" x14ac:dyDescent="0.25">
      <c r="B1863" s="198">
        <v>1850</v>
      </c>
      <c r="C1863" s="199" t="s">
        <v>3846</v>
      </c>
      <c r="D1863" s="199"/>
      <c r="E1863" s="199" t="s">
        <v>3847</v>
      </c>
      <c r="F1863" s="200">
        <v>5.05</v>
      </c>
      <c r="G1863" s="201">
        <f t="shared" si="112"/>
        <v>-5204.0299999999879</v>
      </c>
      <c r="H1863" s="204">
        <f t="shared" si="113"/>
        <v>0</v>
      </c>
      <c r="I1863" s="204">
        <f t="shared" si="114"/>
        <v>5303.5</v>
      </c>
      <c r="J1863" s="205">
        <f t="shared" si="115"/>
        <v>-5204.0299999999879</v>
      </c>
    </row>
    <row r="1864" spans="2:10" ht="12.75" customHeight="1" x14ac:dyDescent="0.25">
      <c r="B1864" s="198">
        <v>1851</v>
      </c>
      <c r="C1864" s="199" t="s">
        <v>3848</v>
      </c>
      <c r="D1864" s="199"/>
      <c r="E1864" s="199" t="s">
        <v>3849</v>
      </c>
      <c r="F1864" s="200">
        <v>23.99</v>
      </c>
      <c r="G1864" s="201">
        <f t="shared" si="112"/>
        <v>-5180.0399999999881</v>
      </c>
      <c r="H1864" s="204">
        <f t="shared" si="113"/>
        <v>0</v>
      </c>
      <c r="I1864" s="204">
        <f t="shared" si="114"/>
        <v>5303.5</v>
      </c>
      <c r="J1864" s="205">
        <f t="shared" si="115"/>
        <v>-5180.0399999999881</v>
      </c>
    </row>
    <row r="1865" spans="2:10" ht="12.75" customHeight="1" x14ac:dyDescent="0.25">
      <c r="B1865" s="198">
        <v>1852</v>
      </c>
      <c r="C1865" s="199" t="s">
        <v>3850</v>
      </c>
      <c r="D1865" s="199"/>
      <c r="E1865" s="199" t="s">
        <v>3851</v>
      </c>
      <c r="F1865" s="200">
        <v>49.87</v>
      </c>
      <c r="G1865" s="201">
        <f t="shared" si="112"/>
        <v>-5130.1699999999882</v>
      </c>
      <c r="H1865" s="204">
        <f t="shared" si="113"/>
        <v>0</v>
      </c>
      <c r="I1865" s="204">
        <f t="shared" si="114"/>
        <v>5303.5</v>
      </c>
      <c r="J1865" s="205">
        <f t="shared" si="115"/>
        <v>-5130.1699999999882</v>
      </c>
    </row>
    <row r="1866" spans="2:10" ht="12.75" customHeight="1" x14ac:dyDescent="0.25">
      <c r="B1866" s="198">
        <v>1853</v>
      </c>
      <c r="C1866" s="199" t="s">
        <v>3852</v>
      </c>
      <c r="D1866" s="199"/>
      <c r="E1866" s="199" t="s">
        <v>3853</v>
      </c>
      <c r="F1866" s="200">
        <v>6.24</v>
      </c>
      <c r="G1866" s="201">
        <f t="shared" si="112"/>
        <v>-5123.9299999999885</v>
      </c>
      <c r="H1866" s="204">
        <f t="shared" si="113"/>
        <v>0</v>
      </c>
      <c r="I1866" s="204">
        <f t="shared" si="114"/>
        <v>5303.5</v>
      </c>
      <c r="J1866" s="205">
        <f t="shared" si="115"/>
        <v>-5123.9299999999885</v>
      </c>
    </row>
    <row r="1867" spans="2:10" ht="12.75" customHeight="1" x14ac:dyDescent="0.25">
      <c r="B1867" s="198">
        <v>1854</v>
      </c>
      <c r="C1867" s="199" t="s">
        <v>3854</v>
      </c>
      <c r="D1867" s="199"/>
      <c r="E1867" s="199" t="s">
        <v>3855</v>
      </c>
      <c r="F1867" s="200">
        <v>10.72</v>
      </c>
      <c r="G1867" s="201">
        <f t="shared" si="112"/>
        <v>-5113.2099999999882</v>
      </c>
      <c r="H1867" s="204">
        <f t="shared" si="113"/>
        <v>0</v>
      </c>
      <c r="I1867" s="204">
        <f t="shared" si="114"/>
        <v>5303.5</v>
      </c>
      <c r="J1867" s="205">
        <f t="shared" si="115"/>
        <v>-5113.2099999999882</v>
      </c>
    </row>
    <row r="1868" spans="2:10" ht="12.75" customHeight="1" x14ac:dyDescent="0.25">
      <c r="B1868" s="198">
        <v>1855</v>
      </c>
      <c r="C1868" s="199" t="s">
        <v>3856</v>
      </c>
      <c r="D1868" s="199"/>
      <c r="E1868" s="199" t="s">
        <v>3857</v>
      </c>
      <c r="F1868" s="200">
        <v>17.7</v>
      </c>
      <c r="G1868" s="201">
        <f t="shared" si="112"/>
        <v>-5095.5099999999884</v>
      </c>
      <c r="H1868" s="204">
        <f t="shared" si="113"/>
        <v>0</v>
      </c>
      <c r="I1868" s="204">
        <f t="shared" si="114"/>
        <v>5303.5</v>
      </c>
      <c r="J1868" s="205">
        <f t="shared" si="115"/>
        <v>-5095.5099999999884</v>
      </c>
    </row>
    <row r="1869" spans="2:10" ht="12.75" customHeight="1" x14ac:dyDescent="0.25">
      <c r="B1869" s="198">
        <v>1856</v>
      </c>
      <c r="C1869" s="199" t="s">
        <v>3858</v>
      </c>
      <c r="D1869" s="199"/>
      <c r="E1869" s="199" t="s">
        <v>3859</v>
      </c>
      <c r="F1869" s="200">
        <v>3.32</v>
      </c>
      <c r="G1869" s="201">
        <f t="shared" si="112"/>
        <v>-5092.1899999999887</v>
      </c>
      <c r="H1869" s="204">
        <f t="shared" si="113"/>
        <v>0</v>
      </c>
      <c r="I1869" s="204">
        <f t="shared" si="114"/>
        <v>5303.5</v>
      </c>
      <c r="J1869" s="205">
        <f t="shared" si="115"/>
        <v>-5092.1899999999887</v>
      </c>
    </row>
    <row r="1870" spans="2:10" ht="12.75" customHeight="1" x14ac:dyDescent="0.25">
      <c r="B1870" s="198">
        <v>1857</v>
      </c>
      <c r="C1870" s="199" t="s">
        <v>3860</v>
      </c>
      <c r="D1870" s="199"/>
      <c r="E1870" s="199" t="s">
        <v>3861</v>
      </c>
      <c r="F1870" s="200">
        <v>30.65</v>
      </c>
      <c r="G1870" s="201">
        <f t="shared" ref="G1870:G1933" si="116">F1870+J1869</f>
        <v>-5061.539999999989</v>
      </c>
      <c r="H1870" s="204">
        <f t="shared" ref="H1870:H1933" si="117">IF(G1870&gt;0,ROUND(G1870/I1870+0.5,0),0)</f>
        <v>0</v>
      </c>
      <c r="I1870" s="204">
        <f t="shared" ref="I1870:I1933" si="118">$C$10</f>
        <v>5303.5</v>
      </c>
      <c r="J1870" s="205">
        <f t="shared" ref="J1870:J1933" si="119">G1870-(H1870*I1870)</f>
        <v>-5061.539999999989</v>
      </c>
    </row>
    <row r="1871" spans="2:10" ht="12.75" customHeight="1" x14ac:dyDescent="0.25">
      <c r="B1871" s="198">
        <v>1858</v>
      </c>
      <c r="C1871" s="199" t="s">
        <v>3862</v>
      </c>
      <c r="D1871" s="199"/>
      <c r="E1871" s="199" t="s">
        <v>3863</v>
      </c>
      <c r="F1871" s="200">
        <v>46.77</v>
      </c>
      <c r="G1871" s="201">
        <f t="shared" si="116"/>
        <v>-5014.7699999999886</v>
      </c>
      <c r="H1871" s="204">
        <f t="shared" si="117"/>
        <v>0</v>
      </c>
      <c r="I1871" s="204">
        <f t="shared" si="118"/>
        <v>5303.5</v>
      </c>
      <c r="J1871" s="205">
        <f t="shared" si="119"/>
        <v>-5014.7699999999886</v>
      </c>
    </row>
    <row r="1872" spans="2:10" ht="12.75" customHeight="1" x14ac:dyDescent="0.25">
      <c r="B1872" s="198">
        <v>1859</v>
      </c>
      <c r="C1872" s="199" t="s">
        <v>3864</v>
      </c>
      <c r="D1872" s="199"/>
      <c r="E1872" s="199" t="s">
        <v>3865</v>
      </c>
      <c r="F1872" s="200">
        <v>198.05</v>
      </c>
      <c r="G1872" s="201">
        <f t="shared" si="116"/>
        <v>-4816.7199999999884</v>
      </c>
      <c r="H1872" s="204">
        <f t="shared" si="117"/>
        <v>0</v>
      </c>
      <c r="I1872" s="204">
        <f t="shared" si="118"/>
        <v>5303.5</v>
      </c>
      <c r="J1872" s="205">
        <f t="shared" si="119"/>
        <v>-4816.7199999999884</v>
      </c>
    </row>
    <row r="1873" spans="2:10" ht="12.75" customHeight="1" x14ac:dyDescent="0.25">
      <c r="B1873" s="198">
        <v>1860</v>
      </c>
      <c r="C1873" s="199" t="s">
        <v>3866</v>
      </c>
      <c r="D1873" s="199"/>
      <c r="E1873" s="199" t="s">
        <v>3867</v>
      </c>
      <c r="F1873" s="200">
        <v>7.41</v>
      </c>
      <c r="G1873" s="201">
        <f t="shared" si="116"/>
        <v>-4809.3099999999886</v>
      </c>
      <c r="H1873" s="204">
        <f t="shared" si="117"/>
        <v>0</v>
      </c>
      <c r="I1873" s="204">
        <f t="shared" si="118"/>
        <v>5303.5</v>
      </c>
      <c r="J1873" s="205">
        <f t="shared" si="119"/>
        <v>-4809.3099999999886</v>
      </c>
    </row>
    <row r="1874" spans="2:10" ht="12.75" customHeight="1" x14ac:dyDescent="0.25">
      <c r="B1874" s="198">
        <v>1861</v>
      </c>
      <c r="C1874" s="199" t="s">
        <v>3868</v>
      </c>
      <c r="D1874" s="199"/>
      <c r="E1874" s="199" t="s">
        <v>3869</v>
      </c>
      <c r="F1874" s="200">
        <v>23.41</v>
      </c>
      <c r="G1874" s="201">
        <f t="shared" si="116"/>
        <v>-4785.8999999999887</v>
      </c>
      <c r="H1874" s="204">
        <f t="shared" si="117"/>
        <v>0</v>
      </c>
      <c r="I1874" s="204">
        <f t="shared" si="118"/>
        <v>5303.5</v>
      </c>
      <c r="J1874" s="205">
        <f t="shared" si="119"/>
        <v>-4785.8999999999887</v>
      </c>
    </row>
    <row r="1875" spans="2:10" ht="12.75" customHeight="1" x14ac:dyDescent="0.25">
      <c r="B1875" s="198">
        <v>1862</v>
      </c>
      <c r="C1875" s="199" t="s">
        <v>3870</v>
      </c>
      <c r="D1875" s="199"/>
      <c r="E1875" s="199" t="s">
        <v>3871</v>
      </c>
      <c r="F1875" s="200">
        <v>10.23</v>
      </c>
      <c r="G1875" s="201">
        <f t="shared" si="116"/>
        <v>-4775.6699999999892</v>
      </c>
      <c r="H1875" s="204">
        <f t="shared" si="117"/>
        <v>0</v>
      </c>
      <c r="I1875" s="204">
        <f t="shared" si="118"/>
        <v>5303.5</v>
      </c>
      <c r="J1875" s="205">
        <f t="shared" si="119"/>
        <v>-4775.6699999999892</v>
      </c>
    </row>
    <row r="1876" spans="2:10" ht="12.75" customHeight="1" x14ac:dyDescent="0.25">
      <c r="B1876" s="198">
        <v>1863</v>
      </c>
      <c r="C1876" s="199" t="s">
        <v>3872</v>
      </c>
      <c r="D1876" s="199"/>
      <c r="E1876" s="199" t="s">
        <v>3873</v>
      </c>
      <c r="F1876" s="200">
        <v>1.1599999999999999</v>
      </c>
      <c r="G1876" s="201">
        <f t="shared" si="116"/>
        <v>-4774.5099999999893</v>
      </c>
      <c r="H1876" s="204">
        <f t="shared" si="117"/>
        <v>0</v>
      </c>
      <c r="I1876" s="204">
        <f t="shared" si="118"/>
        <v>5303.5</v>
      </c>
      <c r="J1876" s="205">
        <f t="shared" si="119"/>
        <v>-4774.5099999999893</v>
      </c>
    </row>
    <row r="1877" spans="2:10" ht="12.75" customHeight="1" x14ac:dyDescent="0.25">
      <c r="B1877" s="198">
        <v>1864</v>
      </c>
      <c r="C1877" s="199" t="s">
        <v>3874</v>
      </c>
      <c r="D1877" s="199"/>
      <c r="E1877" s="199" t="s">
        <v>3875</v>
      </c>
      <c r="F1877" s="200">
        <v>8.18</v>
      </c>
      <c r="G1877" s="201">
        <f t="shared" si="116"/>
        <v>-4766.329999999989</v>
      </c>
      <c r="H1877" s="204">
        <f t="shared" si="117"/>
        <v>0</v>
      </c>
      <c r="I1877" s="204">
        <f t="shared" si="118"/>
        <v>5303.5</v>
      </c>
      <c r="J1877" s="205">
        <f t="shared" si="119"/>
        <v>-4766.329999999989</v>
      </c>
    </row>
    <row r="1878" spans="2:10" ht="12.75" customHeight="1" x14ac:dyDescent="0.25">
      <c r="B1878" s="198">
        <v>1865</v>
      </c>
      <c r="C1878" s="199" t="s">
        <v>3876</v>
      </c>
      <c r="D1878" s="199"/>
      <c r="E1878" s="199" t="s">
        <v>3877</v>
      </c>
      <c r="F1878" s="200">
        <v>3.92</v>
      </c>
      <c r="G1878" s="201">
        <f t="shared" si="116"/>
        <v>-4762.4099999999889</v>
      </c>
      <c r="H1878" s="204">
        <f t="shared" si="117"/>
        <v>0</v>
      </c>
      <c r="I1878" s="204">
        <f t="shared" si="118"/>
        <v>5303.5</v>
      </c>
      <c r="J1878" s="205">
        <f t="shared" si="119"/>
        <v>-4762.4099999999889</v>
      </c>
    </row>
    <row r="1879" spans="2:10" ht="12.75" customHeight="1" x14ac:dyDescent="0.25">
      <c r="B1879" s="198">
        <v>1866</v>
      </c>
      <c r="C1879" s="199" t="s">
        <v>3878</v>
      </c>
      <c r="D1879" s="199"/>
      <c r="E1879" s="199" t="s">
        <v>3879</v>
      </c>
      <c r="F1879" s="200">
        <v>6.19</v>
      </c>
      <c r="G1879" s="201">
        <f t="shared" si="116"/>
        <v>-4756.2199999999893</v>
      </c>
      <c r="H1879" s="204">
        <f t="shared" si="117"/>
        <v>0</v>
      </c>
      <c r="I1879" s="204">
        <f t="shared" si="118"/>
        <v>5303.5</v>
      </c>
      <c r="J1879" s="205">
        <f t="shared" si="119"/>
        <v>-4756.2199999999893</v>
      </c>
    </row>
    <row r="1880" spans="2:10" ht="12.75" customHeight="1" x14ac:dyDescent="0.25">
      <c r="B1880" s="198">
        <v>1867</v>
      </c>
      <c r="C1880" s="199" t="s">
        <v>3880</v>
      </c>
      <c r="D1880" s="199"/>
      <c r="E1880" s="199" t="s">
        <v>3881</v>
      </c>
      <c r="F1880" s="200">
        <v>7.05</v>
      </c>
      <c r="G1880" s="201">
        <f t="shared" si="116"/>
        <v>-4749.1699999999892</v>
      </c>
      <c r="H1880" s="204">
        <f t="shared" si="117"/>
        <v>0</v>
      </c>
      <c r="I1880" s="204">
        <f t="shared" si="118"/>
        <v>5303.5</v>
      </c>
      <c r="J1880" s="205">
        <f t="shared" si="119"/>
        <v>-4749.1699999999892</v>
      </c>
    </row>
    <row r="1881" spans="2:10" ht="12.75" customHeight="1" x14ac:dyDescent="0.25">
      <c r="B1881" s="198">
        <v>1868</v>
      </c>
      <c r="C1881" s="199" t="s">
        <v>3882</v>
      </c>
      <c r="D1881" s="199"/>
      <c r="E1881" s="199" t="s">
        <v>3883</v>
      </c>
      <c r="F1881" s="200">
        <v>3.59</v>
      </c>
      <c r="G1881" s="201">
        <f t="shared" si="116"/>
        <v>-4745.579999999989</v>
      </c>
      <c r="H1881" s="204">
        <f t="shared" si="117"/>
        <v>0</v>
      </c>
      <c r="I1881" s="204">
        <f t="shared" si="118"/>
        <v>5303.5</v>
      </c>
      <c r="J1881" s="205">
        <f t="shared" si="119"/>
        <v>-4745.579999999989</v>
      </c>
    </row>
    <row r="1882" spans="2:10" ht="12.75" customHeight="1" x14ac:dyDescent="0.25">
      <c r="B1882" s="198">
        <v>1869</v>
      </c>
      <c r="C1882" s="199" t="s">
        <v>3884</v>
      </c>
      <c r="D1882" s="199"/>
      <c r="E1882" s="199" t="s">
        <v>3885</v>
      </c>
      <c r="F1882" s="200">
        <v>18.05</v>
      </c>
      <c r="G1882" s="201">
        <f t="shared" si="116"/>
        <v>-4727.5299999999888</v>
      </c>
      <c r="H1882" s="204">
        <f t="shared" si="117"/>
        <v>0</v>
      </c>
      <c r="I1882" s="204">
        <f t="shared" si="118"/>
        <v>5303.5</v>
      </c>
      <c r="J1882" s="205">
        <f t="shared" si="119"/>
        <v>-4727.5299999999888</v>
      </c>
    </row>
    <row r="1883" spans="2:10" ht="12.75" customHeight="1" x14ac:dyDescent="0.25">
      <c r="B1883" s="198">
        <v>1870</v>
      </c>
      <c r="C1883" s="199" t="s">
        <v>3886</v>
      </c>
      <c r="D1883" s="199"/>
      <c r="E1883" s="199" t="s">
        <v>3887</v>
      </c>
      <c r="F1883" s="200">
        <v>2.15</v>
      </c>
      <c r="G1883" s="201">
        <f t="shared" si="116"/>
        <v>-4725.3799999999892</v>
      </c>
      <c r="H1883" s="204">
        <f t="shared" si="117"/>
        <v>0</v>
      </c>
      <c r="I1883" s="204">
        <f t="shared" si="118"/>
        <v>5303.5</v>
      </c>
      <c r="J1883" s="205">
        <f t="shared" si="119"/>
        <v>-4725.3799999999892</v>
      </c>
    </row>
    <row r="1884" spans="2:10" ht="12.75" customHeight="1" x14ac:dyDescent="0.25">
      <c r="B1884" s="198">
        <v>1871</v>
      </c>
      <c r="C1884" s="199" t="s">
        <v>3888</v>
      </c>
      <c r="D1884" s="199"/>
      <c r="E1884" s="199" t="s">
        <v>3889</v>
      </c>
      <c r="F1884" s="200">
        <v>24.18</v>
      </c>
      <c r="G1884" s="201">
        <f t="shared" si="116"/>
        <v>-4701.1999999999889</v>
      </c>
      <c r="H1884" s="204">
        <f t="shared" si="117"/>
        <v>0</v>
      </c>
      <c r="I1884" s="204">
        <f t="shared" si="118"/>
        <v>5303.5</v>
      </c>
      <c r="J1884" s="205">
        <f t="shared" si="119"/>
        <v>-4701.1999999999889</v>
      </c>
    </row>
    <row r="1885" spans="2:10" ht="12.75" customHeight="1" x14ac:dyDescent="0.25">
      <c r="B1885" s="198">
        <v>1872</v>
      </c>
      <c r="C1885" s="199" t="s">
        <v>3890</v>
      </c>
      <c r="D1885" s="199"/>
      <c r="E1885" s="199" t="s">
        <v>3891</v>
      </c>
      <c r="F1885" s="200">
        <v>2.46</v>
      </c>
      <c r="G1885" s="201">
        <f t="shared" si="116"/>
        <v>-4698.7399999999889</v>
      </c>
      <c r="H1885" s="204">
        <f t="shared" si="117"/>
        <v>0</v>
      </c>
      <c r="I1885" s="204">
        <f t="shared" si="118"/>
        <v>5303.5</v>
      </c>
      <c r="J1885" s="205">
        <f t="shared" si="119"/>
        <v>-4698.7399999999889</v>
      </c>
    </row>
    <row r="1886" spans="2:10" ht="12.75" customHeight="1" x14ac:dyDescent="0.25">
      <c r="B1886" s="198">
        <v>1873</v>
      </c>
      <c r="C1886" s="199" t="s">
        <v>3892</v>
      </c>
      <c r="D1886" s="199"/>
      <c r="E1886" s="199" t="s">
        <v>3893</v>
      </c>
      <c r="F1886" s="200">
        <v>7.12</v>
      </c>
      <c r="G1886" s="201">
        <f t="shared" si="116"/>
        <v>-4691.619999999989</v>
      </c>
      <c r="H1886" s="204">
        <f t="shared" si="117"/>
        <v>0</v>
      </c>
      <c r="I1886" s="204">
        <f t="shared" si="118"/>
        <v>5303.5</v>
      </c>
      <c r="J1886" s="205">
        <f t="shared" si="119"/>
        <v>-4691.619999999989</v>
      </c>
    </row>
    <row r="1887" spans="2:10" ht="12.75" customHeight="1" x14ac:dyDescent="0.25">
      <c r="B1887" s="198">
        <v>1874</v>
      </c>
      <c r="C1887" s="199" t="s">
        <v>3894</v>
      </c>
      <c r="D1887" s="199"/>
      <c r="E1887" s="199" t="s">
        <v>3895</v>
      </c>
      <c r="F1887" s="200">
        <v>2.42</v>
      </c>
      <c r="G1887" s="201">
        <f t="shared" si="116"/>
        <v>-4689.1999999999889</v>
      </c>
      <c r="H1887" s="204">
        <f t="shared" si="117"/>
        <v>0</v>
      </c>
      <c r="I1887" s="204">
        <f t="shared" si="118"/>
        <v>5303.5</v>
      </c>
      <c r="J1887" s="205">
        <f t="shared" si="119"/>
        <v>-4689.1999999999889</v>
      </c>
    </row>
    <row r="1888" spans="2:10" ht="12.75" customHeight="1" x14ac:dyDescent="0.25">
      <c r="B1888" s="198">
        <v>1875</v>
      </c>
      <c r="C1888" s="199" t="s">
        <v>3896</v>
      </c>
      <c r="D1888" s="199"/>
      <c r="E1888" s="199" t="s">
        <v>3897</v>
      </c>
      <c r="F1888" s="200">
        <v>50.94</v>
      </c>
      <c r="G1888" s="201">
        <f t="shared" si="116"/>
        <v>-4638.2599999999893</v>
      </c>
      <c r="H1888" s="204">
        <f t="shared" si="117"/>
        <v>0</v>
      </c>
      <c r="I1888" s="204">
        <f t="shared" si="118"/>
        <v>5303.5</v>
      </c>
      <c r="J1888" s="205">
        <f t="shared" si="119"/>
        <v>-4638.2599999999893</v>
      </c>
    </row>
    <row r="1889" spans="2:10" ht="12.75" customHeight="1" x14ac:dyDescent="0.25">
      <c r="B1889" s="198">
        <v>1876</v>
      </c>
      <c r="C1889" s="199" t="s">
        <v>3898</v>
      </c>
      <c r="D1889" s="199"/>
      <c r="E1889" s="199" t="s">
        <v>3899</v>
      </c>
      <c r="F1889" s="200">
        <v>3.1</v>
      </c>
      <c r="G1889" s="201">
        <f t="shared" si="116"/>
        <v>-4635.1599999999889</v>
      </c>
      <c r="H1889" s="204">
        <f t="shared" si="117"/>
        <v>0</v>
      </c>
      <c r="I1889" s="204">
        <f t="shared" si="118"/>
        <v>5303.5</v>
      </c>
      <c r="J1889" s="205">
        <f t="shared" si="119"/>
        <v>-4635.1599999999889</v>
      </c>
    </row>
    <row r="1890" spans="2:10" ht="12.75" customHeight="1" x14ac:dyDescent="0.25">
      <c r="B1890" s="198">
        <v>1877</v>
      </c>
      <c r="C1890" s="199" t="s">
        <v>3900</v>
      </c>
      <c r="D1890" s="199"/>
      <c r="E1890" s="199" t="s">
        <v>3901</v>
      </c>
      <c r="F1890" s="200">
        <v>6.24</v>
      </c>
      <c r="G1890" s="201">
        <f t="shared" si="116"/>
        <v>-4628.9199999999892</v>
      </c>
      <c r="H1890" s="204">
        <f t="shared" si="117"/>
        <v>0</v>
      </c>
      <c r="I1890" s="204">
        <f t="shared" si="118"/>
        <v>5303.5</v>
      </c>
      <c r="J1890" s="205">
        <f t="shared" si="119"/>
        <v>-4628.9199999999892</v>
      </c>
    </row>
    <row r="1891" spans="2:10" ht="12.75" customHeight="1" x14ac:dyDescent="0.25">
      <c r="B1891" s="198">
        <v>1878</v>
      </c>
      <c r="C1891" s="199" t="s">
        <v>3902</v>
      </c>
      <c r="D1891" s="199"/>
      <c r="E1891" s="199" t="s">
        <v>3903</v>
      </c>
      <c r="F1891" s="200">
        <v>4.6900000000000004</v>
      </c>
      <c r="G1891" s="201">
        <f t="shared" si="116"/>
        <v>-4624.2299999999896</v>
      </c>
      <c r="H1891" s="204">
        <f t="shared" si="117"/>
        <v>0</v>
      </c>
      <c r="I1891" s="204">
        <f t="shared" si="118"/>
        <v>5303.5</v>
      </c>
      <c r="J1891" s="205">
        <f t="shared" si="119"/>
        <v>-4624.2299999999896</v>
      </c>
    </row>
    <row r="1892" spans="2:10" ht="12.75" customHeight="1" x14ac:dyDescent="0.25">
      <c r="B1892" s="198">
        <v>1879</v>
      </c>
      <c r="C1892" s="199" t="s">
        <v>3904</v>
      </c>
      <c r="D1892" s="199"/>
      <c r="E1892" s="199" t="s">
        <v>3905</v>
      </c>
      <c r="F1892" s="200">
        <v>8.76</v>
      </c>
      <c r="G1892" s="201">
        <f t="shared" si="116"/>
        <v>-4615.4699999999893</v>
      </c>
      <c r="H1892" s="204">
        <f t="shared" si="117"/>
        <v>0</v>
      </c>
      <c r="I1892" s="204">
        <f t="shared" si="118"/>
        <v>5303.5</v>
      </c>
      <c r="J1892" s="205">
        <f t="shared" si="119"/>
        <v>-4615.4699999999893</v>
      </c>
    </row>
    <row r="1893" spans="2:10" ht="12.75" customHeight="1" x14ac:dyDescent="0.25">
      <c r="B1893" s="198">
        <v>1880</v>
      </c>
      <c r="C1893" s="199" t="s">
        <v>3906</v>
      </c>
      <c r="D1893" s="199"/>
      <c r="E1893" s="199" t="s">
        <v>3907</v>
      </c>
      <c r="F1893" s="200">
        <v>47.71</v>
      </c>
      <c r="G1893" s="201">
        <f t="shared" si="116"/>
        <v>-4567.7599999999893</v>
      </c>
      <c r="H1893" s="204">
        <f t="shared" si="117"/>
        <v>0</v>
      </c>
      <c r="I1893" s="204">
        <f t="shared" si="118"/>
        <v>5303.5</v>
      </c>
      <c r="J1893" s="205">
        <f t="shared" si="119"/>
        <v>-4567.7599999999893</v>
      </c>
    </row>
    <row r="1894" spans="2:10" ht="12.75" customHeight="1" x14ac:dyDescent="0.25">
      <c r="B1894" s="198">
        <v>1881</v>
      </c>
      <c r="C1894" s="199" t="s">
        <v>3908</v>
      </c>
      <c r="D1894" s="199"/>
      <c r="E1894" s="199" t="s">
        <v>3909</v>
      </c>
      <c r="F1894" s="200">
        <v>18.7</v>
      </c>
      <c r="G1894" s="201">
        <f t="shared" si="116"/>
        <v>-4549.0599999999895</v>
      </c>
      <c r="H1894" s="204">
        <f t="shared" si="117"/>
        <v>0</v>
      </c>
      <c r="I1894" s="204">
        <f t="shared" si="118"/>
        <v>5303.5</v>
      </c>
      <c r="J1894" s="205">
        <f t="shared" si="119"/>
        <v>-4549.0599999999895</v>
      </c>
    </row>
    <row r="1895" spans="2:10" ht="12.75" customHeight="1" x14ac:dyDescent="0.25">
      <c r="B1895" s="198">
        <v>1882</v>
      </c>
      <c r="C1895" s="199" t="s">
        <v>3910</v>
      </c>
      <c r="D1895" s="199"/>
      <c r="E1895" s="199" t="s">
        <v>3911</v>
      </c>
      <c r="F1895" s="200">
        <v>20.68</v>
      </c>
      <c r="G1895" s="201">
        <f t="shared" si="116"/>
        <v>-4528.3799999999892</v>
      </c>
      <c r="H1895" s="204">
        <f t="shared" si="117"/>
        <v>0</v>
      </c>
      <c r="I1895" s="204">
        <f t="shared" si="118"/>
        <v>5303.5</v>
      </c>
      <c r="J1895" s="205">
        <f t="shared" si="119"/>
        <v>-4528.3799999999892</v>
      </c>
    </row>
    <row r="1896" spans="2:10" ht="12.75" customHeight="1" x14ac:dyDescent="0.25">
      <c r="B1896" s="198">
        <v>1883</v>
      </c>
      <c r="C1896" s="199" t="s">
        <v>3912</v>
      </c>
      <c r="D1896" s="199"/>
      <c r="E1896" s="199" t="s">
        <v>3913</v>
      </c>
      <c r="F1896" s="200">
        <v>91.14</v>
      </c>
      <c r="G1896" s="201">
        <f t="shared" si="116"/>
        <v>-4437.2399999999889</v>
      </c>
      <c r="H1896" s="204">
        <f t="shared" si="117"/>
        <v>0</v>
      </c>
      <c r="I1896" s="204">
        <f t="shared" si="118"/>
        <v>5303.5</v>
      </c>
      <c r="J1896" s="205">
        <f t="shared" si="119"/>
        <v>-4437.2399999999889</v>
      </c>
    </row>
    <row r="1897" spans="2:10" ht="12.75" customHeight="1" x14ac:dyDescent="0.25">
      <c r="B1897" s="198">
        <v>1884</v>
      </c>
      <c r="C1897" s="199" t="s">
        <v>3914</v>
      </c>
      <c r="D1897" s="199"/>
      <c r="E1897" s="199" t="s">
        <v>3915</v>
      </c>
      <c r="F1897" s="200">
        <v>7.95</v>
      </c>
      <c r="G1897" s="201">
        <f t="shared" si="116"/>
        <v>-4429.289999999989</v>
      </c>
      <c r="H1897" s="204">
        <f t="shared" si="117"/>
        <v>0</v>
      </c>
      <c r="I1897" s="204">
        <f t="shared" si="118"/>
        <v>5303.5</v>
      </c>
      <c r="J1897" s="205">
        <f t="shared" si="119"/>
        <v>-4429.289999999989</v>
      </c>
    </row>
    <row r="1898" spans="2:10" ht="12.75" customHeight="1" x14ac:dyDescent="0.25">
      <c r="B1898" s="198">
        <v>1885</v>
      </c>
      <c r="C1898" s="199" t="s">
        <v>3916</v>
      </c>
      <c r="D1898" s="199"/>
      <c r="E1898" s="199" t="s">
        <v>3917</v>
      </c>
      <c r="F1898" s="200">
        <v>45.32</v>
      </c>
      <c r="G1898" s="201">
        <f t="shared" si="116"/>
        <v>-4383.9699999999893</v>
      </c>
      <c r="H1898" s="204">
        <f t="shared" si="117"/>
        <v>0</v>
      </c>
      <c r="I1898" s="204">
        <f t="shared" si="118"/>
        <v>5303.5</v>
      </c>
      <c r="J1898" s="205">
        <f t="shared" si="119"/>
        <v>-4383.9699999999893</v>
      </c>
    </row>
    <row r="1899" spans="2:10" ht="12.75" customHeight="1" x14ac:dyDescent="0.25">
      <c r="B1899" s="198">
        <v>1886</v>
      </c>
      <c r="C1899" s="199" t="s">
        <v>3918</v>
      </c>
      <c r="D1899" s="199"/>
      <c r="E1899" s="199" t="s">
        <v>3919</v>
      </c>
      <c r="F1899" s="200">
        <v>6.84</v>
      </c>
      <c r="G1899" s="201">
        <f t="shared" si="116"/>
        <v>-4377.1299999999892</v>
      </c>
      <c r="H1899" s="204">
        <f t="shared" si="117"/>
        <v>0</v>
      </c>
      <c r="I1899" s="204">
        <f t="shared" si="118"/>
        <v>5303.5</v>
      </c>
      <c r="J1899" s="205">
        <f t="shared" si="119"/>
        <v>-4377.1299999999892</v>
      </c>
    </row>
    <row r="1900" spans="2:10" ht="12.75" customHeight="1" x14ac:dyDescent="0.25">
      <c r="B1900" s="198">
        <v>1887</v>
      </c>
      <c r="C1900" s="199" t="s">
        <v>3920</v>
      </c>
      <c r="D1900" s="199"/>
      <c r="E1900" s="199" t="s">
        <v>3921</v>
      </c>
      <c r="F1900" s="200">
        <v>51.99</v>
      </c>
      <c r="G1900" s="201">
        <f t="shared" si="116"/>
        <v>-4325.1399999999894</v>
      </c>
      <c r="H1900" s="204">
        <f t="shared" si="117"/>
        <v>0</v>
      </c>
      <c r="I1900" s="204">
        <f t="shared" si="118"/>
        <v>5303.5</v>
      </c>
      <c r="J1900" s="205">
        <f t="shared" si="119"/>
        <v>-4325.1399999999894</v>
      </c>
    </row>
    <row r="1901" spans="2:10" ht="12.75" customHeight="1" x14ac:dyDescent="0.25">
      <c r="B1901" s="198">
        <v>1888</v>
      </c>
      <c r="C1901" s="199" t="s">
        <v>3922</v>
      </c>
      <c r="D1901" s="199"/>
      <c r="E1901" s="199" t="s">
        <v>3923</v>
      </c>
      <c r="F1901" s="200">
        <v>51.77</v>
      </c>
      <c r="G1901" s="201">
        <f t="shared" si="116"/>
        <v>-4273.369999999989</v>
      </c>
      <c r="H1901" s="204">
        <f t="shared" si="117"/>
        <v>0</v>
      </c>
      <c r="I1901" s="204">
        <f t="shared" si="118"/>
        <v>5303.5</v>
      </c>
      <c r="J1901" s="205">
        <f t="shared" si="119"/>
        <v>-4273.369999999989</v>
      </c>
    </row>
    <row r="1902" spans="2:10" ht="12.75" customHeight="1" x14ac:dyDescent="0.25">
      <c r="B1902" s="198">
        <v>1889</v>
      </c>
      <c r="C1902" s="199" t="s">
        <v>3924</v>
      </c>
      <c r="D1902" s="199"/>
      <c r="E1902" s="199" t="s">
        <v>3925</v>
      </c>
      <c r="F1902" s="200">
        <v>1.77</v>
      </c>
      <c r="G1902" s="201">
        <f t="shared" si="116"/>
        <v>-4271.5999999999885</v>
      </c>
      <c r="H1902" s="204">
        <f t="shared" si="117"/>
        <v>0</v>
      </c>
      <c r="I1902" s="204">
        <f t="shared" si="118"/>
        <v>5303.5</v>
      </c>
      <c r="J1902" s="205">
        <f t="shared" si="119"/>
        <v>-4271.5999999999885</v>
      </c>
    </row>
    <row r="1903" spans="2:10" ht="12.75" customHeight="1" x14ac:dyDescent="0.25">
      <c r="B1903" s="198">
        <v>1890</v>
      </c>
      <c r="C1903" s="199" t="s">
        <v>3926</v>
      </c>
      <c r="D1903" s="199"/>
      <c r="E1903" s="199" t="s">
        <v>3927</v>
      </c>
      <c r="F1903" s="200">
        <v>16.46</v>
      </c>
      <c r="G1903" s="201">
        <f t="shared" si="116"/>
        <v>-4255.1399999999885</v>
      </c>
      <c r="H1903" s="204">
        <f t="shared" si="117"/>
        <v>0</v>
      </c>
      <c r="I1903" s="204">
        <f t="shared" si="118"/>
        <v>5303.5</v>
      </c>
      <c r="J1903" s="205">
        <f t="shared" si="119"/>
        <v>-4255.1399999999885</v>
      </c>
    </row>
    <row r="1904" spans="2:10" ht="12.75" customHeight="1" x14ac:dyDescent="0.25">
      <c r="B1904" s="198">
        <v>1891</v>
      </c>
      <c r="C1904" s="199" t="s">
        <v>3928</v>
      </c>
      <c r="D1904" s="199"/>
      <c r="E1904" s="199" t="s">
        <v>3929</v>
      </c>
      <c r="F1904" s="200">
        <v>39.82</v>
      </c>
      <c r="G1904" s="201">
        <f t="shared" si="116"/>
        <v>-4215.3199999999888</v>
      </c>
      <c r="H1904" s="204">
        <f t="shared" si="117"/>
        <v>0</v>
      </c>
      <c r="I1904" s="204">
        <f t="shared" si="118"/>
        <v>5303.5</v>
      </c>
      <c r="J1904" s="205">
        <f t="shared" si="119"/>
        <v>-4215.3199999999888</v>
      </c>
    </row>
    <row r="1905" spans="2:10" ht="12.75" customHeight="1" x14ac:dyDescent="0.25">
      <c r="B1905" s="198">
        <v>1892</v>
      </c>
      <c r="C1905" s="199" t="s">
        <v>3930</v>
      </c>
      <c r="D1905" s="199"/>
      <c r="E1905" s="199" t="s">
        <v>3931</v>
      </c>
      <c r="F1905" s="200">
        <v>6.9</v>
      </c>
      <c r="G1905" s="201">
        <f t="shared" si="116"/>
        <v>-4208.4199999999892</v>
      </c>
      <c r="H1905" s="204">
        <f t="shared" si="117"/>
        <v>0</v>
      </c>
      <c r="I1905" s="204">
        <f t="shared" si="118"/>
        <v>5303.5</v>
      </c>
      <c r="J1905" s="205">
        <f t="shared" si="119"/>
        <v>-4208.4199999999892</v>
      </c>
    </row>
    <row r="1906" spans="2:10" ht="12.75" customHeight="1" x14ac:dyDescent="0.25">
      <c r="B1906" s="198">
        <v>1893</v>
      </c>
      <c r="C1906" s="199" t="s">
        <v>3932</v>
      </c>
      <c r="D1906" s="199"/>
      <c r="E1906" s="199" t="s">
        <v>3933</v>
      </c>
      <c r="F1906" s="200">
        <v>20.84</v>
      </c>
      <c r="G1906" s="201">
        <f t="shared" si="116"/>
        <v>-4187.579999999989</v>
      </c>
      <c r="H1906" s="204">
        <f t="shared" si="117"/>
        <v>0</v>
      </c>
      <c r="I1906" s="204">
        <f t="shared" si="118"/>
        <v>5303.5</v>
      </c>
      <c r="J1906" s="205">
        <f t="shared" si="119"/>
        <v>-4187.579999999989</v>
      </c>
    </row>
    <row r="1907" spans="2:10" ht="12.75" customHeight="1" x14ac:dyDescent="0.25">
      <c r="B1907" s="198">
        <v>1894</v>
      </c>
      <c r="C1907" s="199" t="s">
        <v>3934</v>
      </c>
      <c r="D1907" s="199"/>
      <c r="E1907" s="199" t="s">
        <v>3935</v>
      </c>
      <c r="F1907" s="200">
        <v>8.49</v>
      </c>
      <c r="G1907" s="201">
        <f t="shared" si="116"/>
        <v>-4179.0899999999892</v>
      </c>
      <c r="H1907" s="204">
        <f t="shared" si="117"/>
        <v>0</v>
      </c>
      <c r="I1907" s="204">
        <f t="shared" si="118"/>
        <v>5303.5</v>
      </c>
      <c r="J1907" s="205">
        <f t="shared" si="119"/>
        <v>-4179.0899999999892</v>
      </c>
    </row>
    <row r="1908" spans="2:10" ht="12.75" customHeight="1" x14ac:dyDescent="0.25">
      <c r="B1908" s="198">
        <v>1895</v>
      </c>
      <c r="C1908" s="199" t="s">
        <v>3936</v>
      </c>
      <c r="D1908" s="199"/>
      <c r="E1908" s="199" t="s">
        <v>3937</v>
      </c>
      <c r="F1908" s="200">
        <v>5.04</v>
      </c>
      <c r="G1908" s="201">
        <f t="shared" si="116"/>
        <v>-4174.0499999999893</v>
      </c>
      <c r="H1908" s="204">
        <f t="shared" si="117"/>
        <v>0</v>
      </c>
      <c r="I1908" s="204">
        <f t="shared" si="118"/>
        <v>5303.5</v>
      </c>
      <c r="J1908" s="205">
        <f t="shared" si="119"/>
        <v>-4174.0499999999893</v>
      </c>
    </row>
    <row r="1909" spans="2:10" ht="12.75" customHeight="1" x14ac:dyDescent="0.25">
      <c r="B1909" s="198">
        <v>1896</v>
      </c>
      <c r="C1909" s="199" t="s">
        <v>3938</v>
      </c>
      <c r="D1909" s="199"/>
      <c r="E1909" s="199" t="s">
        <v>3939</v>
      </c>
      <c r="F1909" s="200">
        <v>182.08</v>
      </c>
      <c r="G1909" s="201">
        <f t="shared" si="116"/>
        <v>-3991.9699999999893</v>
      </c>
      <c r="H1909" s="204">
        <f t="shared" si="117"/>
        <v>0</v>
      </c>
      <c r="I1909" s="204">
        <f t="shared" si="118"/>
        <v>5303.5</v>
      </c>
      <c r="J1909" s="205">
        <f t="shared" si="119"/>
        <v>-3991.9699999999893</v>
      </c>
    </row>
    <row r="1910" spans="2:10" ht="12.75" customHeight="1" x14ac:dyDescent="0.25">
      <c r="B1910" s="198">
        <v>1897</v>
      </c>
      <c r="C1910" s="199" t="s">
        <v>3940</v>
      </c>
      <c r="D1910" s="199"/>
      <c r="E1910" s="199" t="s">
        <v>3941</v>
      </c>
      <c r="F1910" s="200">
        <v>5.04</v>
      </c>
      <c r="G1910" s="201">
        <f t="shared" si="116"/>
        <v>-3986.9299999999894</v>
      </c>
      <c r="H1910" s="204">
        <f t="shared" si="117"/>
        <v>0</v>
      </c>
      <c r="I1910" s="204">
        <f t="shared" si="118"/>
        <v>5303.5</v>
      </c>
      <c r="J1910" s="205">
        <f t="shared" si="119"/>
        <v>-3986.9299999999894</v>
      </c>
    </row>
    <row r="1911" spans="2:10" ht="12.75" customHeight="1" x14ac:dyDescent="0.25">
      <c r="B1911" s="198">
        <v>1898</v>
      </c>
      <c r="C1911" s="199" t="s">
        <v>3942</v>
      </c>
      <c r="D1911" s="199"/>
      <c r="E1911" s="199" t="s">
        <v>3943</v>
      </c>
      <c r="F1911" s="200">
        <v>17.3</v>
      </c>
      <c r="G1911" s="201">
        <f t="shared" si="116"/>
        <v>-3969.6299999999892</v>
      </c>
      <c r="H1911" s="204">
        <f t="shared" si="117"/>
        <v>0</v>
      </c>
      <c r="I1911" s="204">
        <f t="shared" si="118"/>
        <v>5303.5</v>
      </c>
      <c r="J1911" s="205">
        <f t="shared" si="119"/>
        <v>-3969.6299999999892</v>
      </c>
    </row>
    <row r="1912" spans="2:10" ht="12.75" customHeight="1" x14ac:dyDescent="0.25">
      <c r="B1912" s="198">
        <v>1899</v>
      </c>
      <c r="C1912" s="199" t="s">
        <v>3944</v>
      </c>
      <c r="D1912" s="199"/>
      <c r="E1912" s="199" t="s">
        <v>3945</v>
      </c>
      <c r="F1912" s="200">
        <v>13.67</v>
      </c>
      <c r="G1912" s="201">
        <f t="shared" si="116"/>
        <v>-3955.9599999999891</v>
      </c>
      <c r="H1912" s="204">
        <f t="shared" si="117"/>
        <v>0</v>
      </c>
      <c r="I1912" s="204">
        <f t="shared" si="118"/>
        <v>5303.5</v>
      </c>
      <c r="J1912" s="205">
        <f t="shared" si="119"/>
        <v>-3955.9599999999891</v>
      </c>
    </row>
    <row r="1913" spans="2:10" ht="12.75" customHeight="1" x14ac:dyDescent="0.25">
      <c r="B1913" s="198">
        <v>1900</v>
      </c>
      <c r="C1913" s="199" t="s">
        <v>3946</v>
      </c>
      <c r="D1913" s="199"/>
      <c r="E1913" s="199" t="s">
        <v>3947</v>
      </c>
      <c r="F1913" s="200">
        <v>23.89</v>
      </c>
      <c r="G1913" s="201">
        <f t="shared" si="116"/>
        <v>-3932.0699999999892</v>
      </c>
      <c r="H1913" s="204">
        <f t="shared" si="117"/>
        <v>0</v>
      </c>
      <c r="I1913" s="204">
        <f t="shared" si="118"/>
        <v>5303.5</v>
      </c>
      <c r="J1913" s="205">
        <f t="shared" si="119"/>
        <v>-3932.0699999999892</v>
      </c>
    </row>
    <row r="1914" spans="2:10" ht="12.75" customHeight="1" x14ac:dyDescent="0.25">
      <c r="B1914" s="198">
        <v>1901</v>
      </c>
      <c r="C1914" s="199" t="s">
        <v>3948</v>
      </c>
      <c r="D1914" s="199"/>
      <c r="E1914" s="199" t="s">
        <v>3949</v>
      </c>
      <c r="F1914" s="200">
        <v>57.46</v>
      </c>
      <c r="G1914" s="201">
        <f t="shared" si="116"/>
        <v>-3874.6099999999892</v>
      </c>
      <c r="H1914" s="204">
        <f t="shared" si="117"/>
        <v>0</v>
      </c>
      <c r="I1914" s="204">
        <f t="shared" si="118"/>
        <v>5303.5</v>
      </c>
      <c r="J1914" s="205">
        <f t="shared" si="119"/>
        <v>-3874.6099999999892</v>
      </c>
    </row>
    <row r="1915" spans="2:10" ht="12.75" customHeight="1" x14ac:dyDescent="0.25">
      <c r="B1915" s="198">
        <v>1902</v>
      </c>
      <c r="C1915" s="199" t="s">
        <v>3950</v>
      </c>
      <c r="D1915" s="199"/>
      <c r="E1915" s="199" t="s">
        <v>3951</v>
      </c>
      <c r="F1915" s="200">
        <v>3.76</v>
      </c>
      <c r="G1915" s="201">
        <f t="shared" si="116"/>
        <v>-3870.849999999989</v>
      </c>
      <c r="H1915" s="204">
        <f t="shared" si="117"/>
        <v>0</v>
      </c>
      <c r="I1915" s="204">
        <f t="shared" si="118"/>
        <v>5303.5</v>
      </c>
      <c r="J1915" s="205">
        <f t="shared" si="119"/>
        <v>-3870.849999999989</v>
      </c>
    </row>
    <row r="1916" spans="2:10" ht="12.75" customHeight="1" x14ac:dyDescent="0.25">
      <c r="B1916" s="198">
        <v>1903</v>
      </c>
      <c r="C1916" s="199" t="s">
        <v>3952</v>
      </c>
      <c r="D1916" s="199"/>
      <c r="E1916" s="199" t="s">
        <v>3953</v>
      </c>
      <c r="F1916" s="200">
        <v>14.2</v>
      </c>
      <c r="G1916" s="201">
        <f t="shared" si="116"/>
        <v>-3856.6499999999892</v>
      </c>
      <c r="H1916" s="204">
        <f t="shared" si="117"/>
        <v>0</v>
      </c>
      <c r="I1916" s="204">
        <f t="shared" si="118"/>
        <v>5303.5</v>
      </c>
      <c r="J1916" s="205">
        <f t="shared" si="119"/>
        <v>-3856.6499999999892</v>
      </c>
    </row>
    <row r="1917" spans="2:10" ht="12.75" customHeight="1" x14ac:dyDescent="0.25">
      <c r="B1917" s="198">
        <v>1904</v>
      </c>
      <c r="C1917" s="199" t="s">
        <v>3954</v>
      </c>
      <c r="D1917" s="199"/>
      <c r="E1917" s="199" t="s">
        <v>3955</v>
      </c>
      <c r="F1917" s="200">
        <v>33.340000000000003</v>
      </c>
      <c r="G1917" s="201">
        <f t="shared" si="116"/>
        <v>-3823.309999999989</v>
      </c>
      <c r="H1917" s="204">
        <f t="shared" si="117"/>
        <v>0</v>
      </c>
      <c r="I1917" s="204">
        <f t="shared" si="118"/>
        <v>5303.5</v>
      </c>
      <c r="J1917" s="205">
        <f t="shared" si="119"/>
        <v>-3823.309999999989</v>
      </c>
    </row>
    <row r="1918" spans="2:10" ht="12.75" customHeight="1" x14ac:dyDescent="0.25">
      <c r="B1918" s="198">
        <v>1905</v>
      </c>
      <c r="C1918" s="199" t="s">
        <v>3956</v>
      </c>
      <c r="D1918" s="199"/>
      <c r="E1918" s="199" t="s">
        <v>3957</v>
      </c>
      <c r="F1918" s="200">
        <v>5.47</v>
      </c>
      <c r="G1918" s="201">
        <f t="shared" si="116"/>
        <v>-3817.8399999999892</v>
      </c>
      <c r="H1918" s="204">
        <f t="shared" si="117"/>
        <v>0</v>
      </c>
      <c r="I1918" s="204">
        <f t="shared" si="118"/>
        <v>5303.5</v>
      </c>
      <c r="J1918" s="205">
        <f t="shared" si="119"/>
        <v>-3817.8399999999892</v>
      </c>
    </row>
    <row r="1919" spans="2:10" ht="12.75" customHeight="1" x14ac:dyDescent="0.25">
      <c r="B1919" s="198">
        <v>1906</v>
      </c>
      <c r="C1919" s="199" t="s">
        <v>3958</v>
      </c>
      <c r="D1919" s="199"/>
      <c r="E1919" s="199" t="s">
        <v>3959</v>
      </c>
      <c r="F1919" s="200">
        <v>2.31</v>
      </c>
      <c r="G1919" s="201">
        <f t="shared" si="116"/>
        <v>-3815.5299999999893</v>
      </c>
      <c r="H1919" s="204">
        <f t="shared" si="117"/>
        <v>0</v>
      </c>
      <c r="I1919" s="204">
        <f t="shared" si="118"/>
        <v>5303.5</v>
      </c>
      <c r="J1919" s="205">
        <f t="shared" si="119"/>
        <v>-3815.5299999999893</v>
      </c>
    </row>
    <row r="1920" spans="2:10" ht="12.75" customHeight="1" x14ac:dyDescent="0.25">
      <c r="B1920" s="198">
        <v>1907</v>
      </c>
      <c r="C1920" s="199" t="s">
        <v>3960</v>
      </c>
      <c r="D1920" s="199"/>
      <c r="E1920" s="199" t="s">
        <v>3961</v>
      </c>
      <c r="F1920" s="200">
        <v>5.27</v>
      </c>
      <c r="G1920" s="201">
        <f t="shared" si="116"/>
        <v>-3810.2599999999893</v>
      </c>
      <c r="H1920" s="204">
        <f t="shared" si="117"/>
        <v>0</v>
      </c>
      <c r="I1920" s="204">
        <f t="shared" si="118"/>
        <v>5303.5</v>
      </c>
      <c r="J1920" s="205">
        <f t="shared" si="119"/>
        <v>-3810.2599999999893</v>
      </c>
    </row>
    <row r="1921" spans="2:10" ht="12.75" customHeight="1" x14ac:dyDescent="0.25">
      <c r="B1921" s="198">
        <v>1908</v>
      </c>
      <c r="C1921" s="199" t="s">
        <v>3962</v>
      </c>
      <c r="D1921" s="199"/>
      <c r="E1921" s="199" t="s">
        <v>3963</v>
      </c>
      <c r="F1921" s="200">
        <v>4.1399999999999997</v>
      </c>
      <c r="G1921" s="201">
        <f t="shared" si="116"/>
        <v>-3806.1199999999894</v>
      </c>
      <c r="H1921" s="204">
        <f t="shared" si="117"/>
        <v>0</v>
      </c>
      <c r="I1921" s="204">
        <f t="shared" si="118"/>
        <v>5303.5</v>
      </c>
      <c r="J1921" s="205">
        <f t="shared" si="119"/>
        <v>-3806.1199999999894</v>
      </c>
    </row>
    <row r="1922" spans="2:10" ht="12.75" customHeight="1" x14ac:dyDescent="0.25">
      <c r="B1922" s="198">
        <v>1909</v>
      </c>
      <c r="C1922" s="199" t="s">
        <v>3964</v>
      </c>
      <c r="D1922" s="199"/>
      <c r="E1922" s="199" t="s">
        <v>3965</v>
      </c>
      <c r="F1922" s="200">
        <v>12.79</v>
      </c>
      <c r="G1922" s="201">
        <f t="shared" si="116"/>
        <v>-3793.3299999999895</v>
      </c>
      <c r="H1922" s="204">
        <f t="shared" si="117"/>
        <v>0</v>
      </c>
      <c r="I1922" s="204">
        <f t="shared" si="118"/>
        <v>5303.5</v>
      </c>
      <c r="J1922" s="205">
        <f t="shared" si="119"/>
        <v>-3793.3299999999895</v>
      </c>
    </row>
    <row r="1923" spans="2:10" ht="12.75" customHeight="1" x14ac:dyDescent="0.25">
      <c r="B1923" s="198">
        <v>1910</v>
      </c>
      <c r="C1923" s="199" t="s">
        <v>3966</v>
      </c>
      <c r="D1923" s="199"/>
      <c r="E1923" s="199" t="s">
        <v>3967</v>
      </c>
      <c r="F1923" s="200">
        <v>32.659999999999997</v>
      </c>
      <c r="G1923" s="201">
        <f t="shared" si="116"/>
        <v>-3760.6699999999896</v>
      </c>
      <c r="H1923" s="204">
        <f t="shared" si="117"/>
        <v>0</v>
      </c>
      <c r="I1923" s="204">
        <f t="shared" si="118"/>
        <v>5303.5</v>
      </c>
      <c r="J1923" s="205">
        <f t="shared" si="119"/>
        <v>-3760.6699999999896</v>
      </c>
    </row>
    <row r="1924" spans="2:10" ht="12.75" customHeight="1" x14ac:dyDescent="0.25">
      <c r="B1924" s="198">
        <v>1911</v>
      </c>
      <c r="C1924" s="199" t="s">
        <v>3968</v>
      </c>
      <c r="D1924" s="199"/>
      <c r="E1924" s="199" t="s">
        <v>3969</v>
      </c>
      <c r="F1924" s="200">
        <v>26.78</v>
      </c>
      <c r="G1924" s="201">
        <f t="shared" si="116"/>
        <v>-3733.8899999999894</v>
      </c>
      <c r="H1924" s="204">
        <f t="shared" si="117"/>
        <v>0</v>
      </c>
      <c r="I1924" s="204">
        <f t="shared" si="118"/>
        <v>5303.5</v>
      </c>
      <c r="J1924" s="205">
        <f t="shared" si="119"/>
        <v>-3733.8899999999894</v>
      </c>
    </row>
    <row r="1925" spans="2:10" ht="12.75" customHeight="1" x14ac:dyDescent="0.25">
      <c r="B1925" s="198">
        <v>1912</v>
      </c>
      <c r="C1925" s="199" t="s">
        <v>3970</v>
      </c>
      <c r="D1925" s="199"/>
      <c r="E1925" s="199" t="s">
        <v>3971</v>
      </c>
      <c r="F1925" s="200">
        <v>5.12</v>
      </c>
      <c r="G1925" s="201">
        <f t="shared" si="116"/>
        <v>-3728.7699999999895</v>
      </c>
      <c r="H1925" s="204">
        <f t="shared" si="117"/>
        <v>0</v>
      </c>
      <c r="I1925" s="204">
        <f t="shared" si="118"/>
        <v>5303.5</v>
      </c>
      <c r="J1925" s="205">
        <f t="shared" si="119"/>
        <v>-3728.7699999999895</v>
      </c>
    </row>
    <row r="1926" spans="2:10" ht="12.75" customHeight="1" x14ac:dyDescent="0.25">
      <c r="B1926" s="198">
        <v>1913</v>
      </c>
      <c r="C1926" s="199" t="s">
        <v>3972</v>
      </c>
      <c r="D1926" s="199"/>
      <c r="E1926" s="199" t="s">
        <v>3973</v>
      </c>
      <c r="F1926" s="200">
        <v>5.04</v>
      </c>
      <c r="G1926" s="201">
        <f t="shared" si="116"/>
        <v>-3723.7299999999896</v>
      </c>
      <c r="H1926" s="204">
        <f t="shared" si="117"/>
        <v>0</v>
      </c>
      <c r="I1926" s="204">
        <f t="shared" si="118"/>
        <v>5303.5</v>
      </c>
      <c r="J1926" s="205">
        <f t="shared" si="119"/>
        <v>-3723.7299999999896</v>
      </c>
    </row>
    <row r="1927" spans="2:10" ht="12.75" customHeight="1" x14ac:dyDescent="0.25">
      <c r="B1927" s="198">
        <v>1914</v>
      </c>
      <c r="C1927" s="199" t="s">
        <v>3974</v>
      </c>
      <c r="D1927" s="199"/>
      <c r="E1927" s="199" t="s">
        <v>3975</v>
      </c>
      <c r="F1927" s="200">
        <v>17.45</v>
      </c>
      <c r="G1927" s="201">
        <f t="shared" si="116"/>
        <v>-3706.2799999999897</v>
      </c>
      <c r="H1927" s="204">
        <f t="shared" si="117"/>
        <v>0</v>
      </c>
      <c r="I1927" s="204">
        <f t="shared" si="118"/>
        <v>5303.5</v>
      </c>
      <c r="J1927" s="205">
        <f t="shared" si="119"/>
        <v>-3706.2799999999897</v>
      </c>
    </row>
    <row r="1928" spans="2:10" ht="12.75" customHeight="1" x14ac:dyDescent="0.25">
      <c r="B1928" s="198">
        <v>1915</v>
      </c>
      <c r="C1928" s="199" t="s">
        <v>3976</v>
      </c>
      <c r="D1928" s="199"/>
      <c r="E1928" s="199" t="s">
        <v>3977</v>
      </c>
      <c r="F1928" s="200">
        <v>85.43</v>
      </c>
      <c r="G1928" s="201">
        <f t="shared" si="116"/>
        <v>-3620.8499999999899</v>
      </c>
      <c r="H1928" s="204">
        <f t="shared" si="117"/>
        <v>0</v>
      </c>
      <c r="I1928" s="204">
        <f t="shared" si="118"/>
        <v>5303.5</v>
      </c>
      <c r="J1928" s="205">
        <f t="shared" si="119"/>
        <v>-3620.8499999999899</v>
      </c>
    </row>
    <row r="1929" spans="2:10" ht="12.75" customHeight="1" x14ac:dyDescent="0.25">
      <c r="B1929" s="198">
        <v>1916</v>
      </c>
      <c r="C1929" s="199" t="s">
        <v>3978</v>
      </c>
      <c r="D1929" s="199"/>
      <c r="E1929" s="199" t="s">
        <v>3979</v>
      </c>
      <c r="F1929" s="200">
        <v>39.97</v>
      </c>
      <c r="G1929" s="201">
        <f t="shared" si="116"/>
        <v>-3580.8799999999901</v>
      </c>
      <c r="H1929" s="204">
        <f t="shared" si="117"/>
        <v>0</v>
      </c>
      <c r="I1929" s="204">
        <f t="shared" si="118"/>
        <v>5303.5</v>
      </c>
      <c r="J1929" s="205">
        <f t="shared" si="119"/>
        <v>-3580.8799999999901</v>
      </c>
    </row>
    <row r="1930" spans="2:10" ht="12.75" customHeight="1" x14ac:dyDescent="0.25">
      <c r="B1930" s="198">
        <v>1917</v>
      </c>
      <c r="C1930" s="199" t="s">
        <v>3980</v>
      </c>
      <c r="D1930" s="199"/>
      <c r="E1930" s="199" t="s">
        <v>3981</v>
      </c>
      <c r="F1930" s="200">
        <v>27.24</v>
      </c>
      <c r="G1930" s="201">
        <f t="shared" si="116"/>
        <v>-3553.6399999999903</v>
      </c>
      <c r="H1930" s="204">
        <f t="shared" si="117"/>
        <v>0</v>
      </c>
      <c r="I1930" s="204">
        <f t="shared" si="118"/>
        <v>5303.5</v>
      </c>
      <c r="J1930" s="205">
        <f t="shared" si="119"/>
        <v>-3553.6399999999903</v>
      </c>
    </row>
    <row r="1931" spans="2:10" ht="12.75" customHeight="1" x14ac:dyDescent="0.25">
      <c r="B1931" s="198">
        <v>1918</v>
      </c>
      <c r="C1931" s="199" t="s">
        <v>3982</v>
      </c>
      <c r="D1931" s="199"/>
      <c r="E1931" s="199" t="s">
        <v>3983</v>
      </c>
      <c r="F1931" s="200">
        <v>12.32</v>
      </c>
      <c r="G1931" s="201">
        <f t="shared" si="116"/>
        <v>-3541.3199999999902</v>
      </c>
      <c r="H1931" s="204">
        <f t="shared" si="117"/>
        <v>0</v>
      </c>
      <c r="I1931" s="204">
        <f t="shared" si="118"/>
        <v>5303.5</v>
      </c>
      <c r="J1931" s="205">
        <f t="shared" si="119"/>
        <v>-3541.3199999999902</v>
      </c>
    </row>
    <row r="1932" spans="2:10" ht="12.75" customHeight="1" x14ac:dyDescent="0.25">
      <c r="B1932" s="198">
        <v>1919</v>
      </c>
      <c r="C1932" s="199" t="s">
        <v>3984</v>
      </c>
      <c r="D1932" s="199"/>
      <c r="E1932" s="199" t="s">
        <v>3985</v>
      </c>
      <c r="F1932" s="200">
        <v>34.909999999999997</v>
      </c>
      <c r="G1932" s="201">
        <f t="shared" si="116"/>
        <v>-3506.4099999999903</v>
      </c>
      <c r="H1932" s="204">
        <f t="shared" si="117"/>
        <v>0</v>
      </c>
      <c r="I1932" s="204">
        <f t="shared" si="118"/>
        <v>5303.5</v>
      </c>
      <c r="J1932" s="205">
        <f t="shared" si="119"/>
        <v>-3506.4099999999903</v>
      </c>
    </row>
    <row r="1933" spans="2:10" ht="12.75" customHeight="1" x14ac:dyDescent="0.25">
      <c r="B1933" s="198">
        <v>1920</v>
      </c>
      <c r="C1933" s="199" t="s">
        <v>3986</v>
      </c>
      <c r="D1933" s="199"/>
      <c r="E1933" s="199" t="s">
        <v>3987</v>
      </c>
      <c r="F1933" s="200">
        <v>18.149999999999999</v>
      </c>
      <c r="G1933" s="201">
        <f t="shared" si="116"/>
        <v>-3488.2599999999902</v>
      </c>
      <c r="H1933" s="204">
        <f t="shared" si="117"/>
        <v>0</v>
      </c>
      <c r="I1933" s="204">
        <f t="shared" si="118"/>
        <v>5303.5</v>
      </c>
      <c r="J1933" s="205">
        <f t="shared" si="119"/>
        <v>-3488.2599999999902</v>
      </c>
    </row>
    <row r="1934" spans="2:10" ht="12.75" customHeight="1" x14ac:dyDescent="0.25">
      <c r="B1934" s="198">
        <v>1921</v>
      </c>
      <c r="C1934" s="199" t="s">
        <v>3988</v>
      </c>
      <c r="D1934" s="199"/>
      <c r="E1934" s="199" t="s">
        <v>3989</v>
      </c>
      <c r="F1934" s="200">
        <v>2.52</v>
      </c>
      <c r="G1934" s="201">
        <f t="shared" ref="G1934:G1997" si="120">F1934+J1933</f>
        <v>-3485.7399999999902</v>
      </c>
      <c r="H1934" s="204">
        <f t="shared" ref="H1934:H1997" si="121">IF(G1934&gt;0,ROUND(G1934/I1934+0.5,0),0)</f>
        <v>0</v>
      </c>
      <c r="I1934" s="204">
        <f t="shared" ref="I1934:I1997" si="122">$C$10</f>
        <v>5303.5</v>
      </c>
      <c r="J1934" s="205">
        <f t="shared" ref="J1934:J1997" si="123">G1934-(H1934*I1934)</f>
        <v>-3485.7399999999902</v>
      </c>
    </row>
    <row r="1935" spans="2:10" ht="12.75" customHeight="1" x14ac:dyDescent="0.25">
      <c r="B1935" s="198">
        <v>1922</v>
      </c>
      <c r="C1935" s="199" t="s">
        <v>3990</v>
      </c>
      <c r="D1935" s="199"/>
      <c r="E1935" s="199" t="s">
        <v>3991</v>
      </c>
      <c r="F1935" s="200">
        <v>248.1</v>
      </c>
      <c r="G1935" s="201">
        <f t="shared" si="120"/>
        <v>-3237.6399999999903</v>
      </c>
      <c r="H1935" s="204">
        <f t="shared" si="121"/>
        <v>0</v>
      </c>
      <c r="I1935" s="204">
        <f t="shared" si="122"/>
        <v>5303.5</v>
      </c>
      <c r="J1935" s="205">
        <f t="shared" si="123"/>
        <v>-3237.6399999999903</v>
      </c>
    </row>
    <row r="1936" spans="2:10" ht="12.75" customHeight="1" x14ac:dyDescent="0.25">
      <c r="B1936" s="198">
        <v>1923</v>
      </c>
      <c r="C1936" s="199" t="s">
        <v>3992</v>
      </c>
      <c r="D1936" s="199"/>
      <c r="E1936" s="199" t="s">
        <v>3993</v>
      </c>
      <c r="F1936" s="200">
        <v>25.11</v>
      </c>
      <c r="G1936" s="201">
        <f t="shared" si="120"/>
        <v>-3212.5299999999902</v>
      </c>
      <c r="H1936" s="204">
        <f t="shared" si="121"/>
        <v>0</v>
      </c>
      <c r="I1936" s="204">
        <f t="shared" si="122"/>
        <v>5303.5</v>
      </c>
      <c r="J1936" s="205">
        <f t="shared" si="123"/>
        <v>-3212.5299999999902</v>
      </c>
    </row>
    <row r="1937" spans="2:10" ht="12.75" customHeight="1" x14ac:dyDescent="0.25">
      <c r="B1937" s="198">
        <v>1924</v>
      </c>
      <c r="C1937" s="199" t="s">
        <v>3994</v>
      </c>
      <c r="D1937" s="199"/>
      <c r="E1937" s="199" t="s">
        <v>3995</v>
      </c>
      <c r="F1937" s="200">
        <v>7.27</v>
      </c>
      <c r="G1937" s="201">
        <f t="shared" si="120"/>
        <v>-3205.2599999999902</v>
      </c>
      <c r="H1937" s="204">
        <f t="shared" si="121"/>
        <v>0</v>
      </c>
      <c r="I1937" s="204">
        <f t="shared" si="122"/>
        <v>5303.5</v>
      </c>
      <c r="J1937" s="205">
        <f t="shared" si="123"/>
        <v>-3205.2599999999902</v>
      </c>
    </row>
    <row r="1938" spans="2:10" ht="12.75" customHeight="1" x14ac:dyDescent="0.25">
      <c r="B1938" s="198">
        <v>1925</v>
      </c>
      <c r="C1938" s="199" t="s">
        <v>3996</v>
      </c>
      <c r="D1938" s="199"/>
      <c r="E1938" s="199" t="s">
        <v>3997</v>
      </c>
      <c r="F1938" s="200">
        <v>1.76</v>
      </c>
      <c r="G1938" s="201">
        <f t="shared" si="120"/>
        <v>-3203.49999999999</v>
      </c>
      <c r="H1938" s="204">
        <f t="shared" si="121"/>
        <v>0</v>
      </c>
      <c r="I1938" s="204">
        <f t="shared" si="122"/>
        <v>5303.5</v>
      </c>
      <c r="J1938" s="205">
        <f t="shared" si="123"/>
        <v>-3203.49999999999</v>
      </c>
    </row>
    <row r="1939" spans="2:10" ht="12.75" customHeight="1" x14ac:dyDescent="0.25">
      <c r="B1939" s="198">
        <v>1926</v>
      </c>
      <c r="C1939" s="199" t="s">
        <v>3998</v>
      </c>
      <c r="D1939" s="199"/>
      <c r="E1939" s="199" t="s">
        <v>3999</v>
      </c>
      <c r="F1939" s="200">
        <v>32.54</v>
      </c>
      <c r="G1939" s="201">
        <f t="shared" si="120"/>
        <v>-3170.95999999999</v>
      </c>
      <c r="H1939" s="204">
        <f t="shared" si="121"/>
        <v>0</v>
      </c>
      <c r="I1939" s="204">
        <f t="shared" si="122"/>
        <v>5303.5</v>
      </c>
      <c r="J1939" s="205">
        <f t="shared" si="123"/>
        <v>-3170.95999999999</v>
      </c>
    </row>
    <row r="1940" spans="2:10" ht="12.75" customHeight="1" x14ac:dyDescent="0.25">
      <c r="B1940" s="198">
        <v>1927</v>
      </c>
      <c r="C1940" s="199" t="s">
        <v>4000</v>
      </c>
      <c r="D1940" s="199"/>
      <c r="E1940" s="199" t="s">
        <v>4001</v>
      </c>
      <c r="F1940" s="200">
        <v>4.6500000000000004</v>
      </c>
      <c r="G1940" s="201">
        <f t="shared" si="120"/>
        <v>-3166.3099999999899</v>
      </c>
      <c r="H1940" s="204">
        <f t="shared" si="121"/>
        <v>0</v>
      </c>
      <c r="I1940" s="204">
        <f t="shared" si="122"/>
        <v>5303.5</v>
      </c>
      <c r="J1940" s="205">
        <f t="shared" si="123"/>
        <v>-3166.3099999999899</v>
      </c>
    </row>
    <row r="1941" spans="2:10" ht="12.75" customHeight="1" x14ac:dyDescent="0.25">
      <c r="B1941" s="198">
        <v>1928</v>
      </c>
      <c r="C1941" s="199" t="s">
        <v>4002</v>
      </c>
      <c r="D1941" s="199"/>
      <c r="E1941" s="199" t="s">
        <v>4003</v>
      </c>
      <c r="F1941" s="200">
        <v>39.74</v>
      </c>
      <c r="G1941" s="201">
        <f t="shared" si="120"/>
        <v>-3126.5699999999902</v>
      </c>
      <c r="H1941" s="204">
        <f t="shared" si="121"/>
        <v>0</v>
      </c>
      <c r="I1941" s="204">
        <f t="shared" si="122"/>
        <v>5303.5</v>
      </c>
      <c r="J1941" s="205">
        <f t="shared" si="123"/>
        <v>-3126.5699999999902</v>
      </c>
    </row>
    <row r="1942" spans="2:10" ht="12.75" customHeight="1" x14ac:dyDescent="0.25">
      <c r="B1942" s="198">
        <v>1929</v>
      </c>
      <c r="C1942" s="199" t="s">
        <v>4004</v>
      </c>
      <c r="D1942" s="199"/>
      <c r="E1942" s="199" t="s">
        <v>4005</v>
      </c>
      <c r="F1942" s="200">
        <v>0.71</v>
      </c>
      <c r="G1942" s="201">
        <f t="shared" si="120"/>
        <v>-3125.8599999999901</v>
      </c>
      <c r="H1942" s="204">
        <f t="shared" si="121"/>
        <v>0</v>
      </c>
      <c r="I1942" s="204">
        <f t="shared" si="122"/>
        <v>5303.5</v>
      </c>
      <c r="J1942" s="205">
        <f t="shared" si="123"/>
        <v>-3125.8599999999901</v>
      </c>
    </row>
    <row r="1943" spans="2:10" ht="12.75" customHeight="1" x14ac:dyDescent="0.25">
      <c r="B1943" s="198">
        <v>1930</v>
      </c>
      <c r="C1943" s="199" t="s">
        <v>4006</v>
      </c>
      <c r="D1943" s="199"/>
      <c r="E1943" s="199" t="s">
        <v>4007</v>
      </c>
      <c r="F1943" s="200">
        <v>3.56</v>
      </c>
      <c r="G1943" s="201">
        <f t="shared" si="120"/>
        <v>-3122.2999999999902</v>
      </c>
      <c r="H1943" s="204">
        <f t="shared" si="121"/>
        <v>0</v>
      </c>
      <c r="I1943" s="204">
        <f t="shared" si="122"/>
        <v>5303.5</v>
      </c>
      <c r="J1943" s="205">
        <f t="shared" si="123"/>
        <v>-3122.2999999999902</v>
      </c>
    </row>
    <row r="1944" spans="2:10" ht="12.75" customHeight="1" x14ac:dyDescent="0.25">
      <c r="B1944" s="198">
        <v>1931</v>
      </c>
      <c r="C1944" s="199" t="s">
        <v>4008</v>
      </c>
      <c r="D1944" s="199"/>
      <c r="E1944" s="199" t="s">
        <v>4009</v>
      </c>
      <c r="F1944" s="200">
        <v>6.6</v>
      </c>
      <c r="G1944" s="201">
        <f t="shared" si="120"/>
        <v>-3115.6999999999903</v>
      </c>
      <c r="H1944" s="204">
        <f t="shared" si="121"/>
        <v>0</v>
      </c>
      <c r="I1944" s="204">
        <f t="shared" si="122"/>
        <v>5303.5</v>
      </c>
      <c r="J1944" s="205">
        <f t="shared" si="123"/>
        <v>-3115.6999999999903</v>
      </c>
    </row>
    <row r="1945" spans="2:10" ht="12.75" customHeight="1" x14ac:dyDescent="0.25">
      <c r="B1945" s="198">
        <v>1932</v>
      </c>
      <c r="C1945" s="199" t="s">
        <v>4010</v>
      </c>
      <c r="D1945" s="199"/>
      <c r="E1945" s="199" t="s">
        <v>4011</v>
      </c>
      <c r="F1945" s="200">
        <v>6.98</v>
      </c>
      <c r="G1945" s="201">
        <f t="shared" si="120"/>
        <v>-3108.7199999999903</v>
      </c>
      <c r="H1945" s="204">
        <f t="shared" si="121"/>
        <v>0</v>
      </c>
      <c r="I1945" s="204">
        <f t="shared" si="122"/>
        <v>5303.5</v>
      </c>
      <c r="J1945" s="205">
        <f t="shared" si="123"/>
        <v>-3108.7199999999903</v>
      </c>
    </row>
    <row r="1946" spans="2:10" ht="12.75" customHeight="1" x14ac:dyDescent="0.25">
      <c r="B1946" s="198">
        <v>1933</v>
      </c>
      <c r="C1946" s="199" t="s">
        <v>4012</v>
      </c>
      <c r="D1946" s="199"/>
      <c r="E1946" s="199" t="s">
        <v>4013</v>
      </c>
      <c r="F1946" s="200">
        <v>14.17</v>
      </c>
      <c r="G1946" s="201">
        <f t="shared" si="120"/>
        <v>-3094.5499999999902</v>
      </c>
      <c r="H1946" s="204">
        <f t="shared" si="121"/>
        <v>0</v>
      </c>
      <c r="I1946" s="204">
        <f t="shared" si="122"/>
        <v>5303.5</v>
      </c>
      <c r="J1946" s="205">
        <f t="shared" si="123"/>
        <v>-3094.5499999999902</v>
      </c>
    </row>
    <row r="1947" spans="2:10" ht="12.75" customHeight="1" x14ac:dyDescent="0.25">
      <c r="B1947" s="198">
        <v>1934</v>
      </c>
      <c r="C1947" s="199" t="s">
        <v>4014</v>
      </c>
      <c r="D1947" s="199"/>
      <c r="E1947" s="199" t="s">
        <v>4015</v>
      </c>
      <c r="F1947" s="200">
        <v>5.04</v>
      </c>
      <c r="G1947" s="201">
        <f t="shared" si="120"/>
        <v>-3089.5099999999902</v>
      </c>
      <c r="H1947" s="204">
        <f t="shared" si="121"/>
        <v>0</v>
      </c>
      <c r="I1947" s="204">
        <f t="shared" si="122"/>
        <v>5303.5</v>
      </c>
      <c r="J1947" s="205">
        <f t="shared" si="123"/>
        <v>-3089.5099999999902</v>
      </c>
    </row>
    <row r="1948" spans="2:10" ht="12.75" customHeight="1" x14ac:dyDescent="0.25">
      <c r="B1948" s="198">
        <v>1935</v>
      </c>
      <c r="C1948" s="199" t="s">
        <v>4016</v>
      </c>
      <c r="D1948" s="199"/>
      <c r="E1948" s="199" t="s">
        <v>4017</v>
      </c>
      <c r="F1948" s="200">
        <v>16.149999999999999</v>
      </c>
      <c r="G1948" s="201">
        <f t="shared" si="120"/>
        <v>-3073.3599999999901</v>
      </c>
      <c r="H1948" s="204">
        <f t="shared" si="121"/>
        <v>0</v>
      </c>
      <c r="I1948" s="204">
        <f t="shared" si="122"/>
        <v>5303.5</v>
      </c>
      <c r="J1948" s="205">
        <f t="shared" si="123"/>
        <v>-3073.3599999999901</v>
      </c>
    </row>
    <row r="1949" spans="2:10" ht="12.75" customHeight="1" x14ac:dyDescent="0.25">
      <c r="B1949" s="198">
        <v>1936</v>
      </c>
      <c r="C1949" s="199" t="s">
        <v>4018</v>
      </c>
      <c r="D1949" s="199"/>
      <c r="E1949" s="199" t="s">
        <v>4019</v>
      </c>
      <c r="F1949" s="200">
        <v>12.9</v>
      </c>
      <c r="G1949" s="201">
        <f t="shared" si="120"/>
        <v>-3060.45999999999</v>
      </c>
      <c r="H1949" s="204">
        <f t="shared" si="121"/>
        <v>0</v>
      </c>
      <c r="I1949" s="204">
        <f t="shared" si="122"/>
        <v>5303.5</v>
      </c>
      <c r="J1949" s="205">
        <f t="shared" si="123"/>
        <v>-3060.45999999999</v>
      </c>
    </row>
    <row r="1950" spans="2:10" ht="12.75" customHeight="1" x14ac:dyDescent="0.25">
      <c r="B1950" s="198">
        <v>1937</v>
      </c>
      <c r="C1950" s="199" t="s">
        <v>4020</v>
      </c>
      <c r="D1950" s="199"/>
      <c r="E1950" s="199" t="s">
        <v>4021</v>
      </c>
      <c r="F1950" s="200">
        <v>17.18</v>
      </c>
      <c r="G1950" s="201">
        <f t="shared" si="120"/>
        <v>-3043.2799999999902</v>
      </c>
      <c r="H1950" s="204">
        <f t="shared" si="121"/>
        <v>0</v>
      </c>
      <c r="I1950" s="204">
        <f t="shared" si="122"/>
        <v>5303.5</v>
      </c>
      <c r="J1950" s="205">
        <f t="shared" si="123"/>
        <v>-3043.2799999999902</v>
      </c>
    </row>
    <row r="1951" spans="2:10" ht="12.75" customHeight="1" x14ac:dyDescent="0.25">
      <c r="B1951" s="198">
        <v>1938</v>
      </c>
      <c r="C1951" s="199" t="s">
        <v>4022</v>
      </c>
      <c r="D1951" s="199"/>
      <c r="E1951" s="199" t="s">
        <v>4023</v>
      </c>
      <c r="F1951" s="200">
        <v>5.04</v>
      </c>
      <c r="G1951" s="201">
        <f t="shared" si="120"/>
        <v>-3038.2399999999902</v>
      </c>
      <c r="H1951" s="204">
        <f t="shared" si="121"/>
        <v>0</v>
      </c>
      <c r="I1951" s="204">
        <f t="shared" si="122"/>
        <v>5303.5</v>
      </c>
      <c r="J1951" s="205">
        <f t="shared" si="123"/>
        <v>-3038.2399999999902</v>
      </c>
    </row>
    <row r="1952" spans="2:10" ht="12.75" customHeight="1" x14ac:dyDescent="0.25">
      <c r="B1952" s="198">
        <v>1939</v>
      </c>
      <c r="C1952" s="199" t="s">
        <v>4024</v>
      </c>
      <c r="D1952" s="199"/>
      <c r="E1952" s="199" t="s">
        <v>4025</v>
      </c>
      <c r="F1952" s="200">
        <v>16.63</v>
      </c>
      <c r="G1952" s="201">
        <f t="shared" si="120"/>
        <v>-3021.6099999999901</v>
      </c>
      <c r="H1952" s="204">
        <f t="shared" si="121"/>
        <v>0</v>
      </c>
      <c r="I1952" s="204">
        <f t="shared" si="122"/>
        <v>5303.5</v>
      </c>
      <c r="J1952" s="205">
        <f t="shared" si="123"/>
        <v>-3021.6099999999901</v>
      </c>
    </row>
    <row r="1953" spans="2:10" ht="12.75" customHeight="1" x14ac:dyDescent="0.25">
      <c r="B1953" s="198">
        <v>1940</v>
      </c>
      <c r="C1953" s="199" t="s">
        <v>4026</v>
      </c>
      <c r="D1953" s="199"/>
      <c r="E1953" s="199" t="s">
        <v>4027</v>
      </c>
      <c r="F1953" s="200">
        <v>4.1100000000000003</v>
      </c>
      <c r="G1953" s="201">
        <f t="shared" si="120"/>
        <v>-3017.49999999999</v>
      </c>
      <c r="H1953" s="204">
        <f t="shared" si="121"/>
        <v>0</v>
      </c>
      <c r="I1953" s="204">
        <f t="shared" si="122"/>
        <v>5303.5</v>
      </c>
      <c r="J1953" s="205">
        <f t="shared" si="123"/>
        <v>-3017.49999999999</v>
      </c>
    </row>
    <row r="1954" spans="2:10" ht="12.75" customHeight="1" x14ac:dyDescent="0.25">
      <c r="B1954" s="198">
        <v>1941</v>
      </c>
      <c r="C1954" s="199" t="s">
        <v>4028</v>
      </c>
      <c r="D1954" s="199"/>
      <c r="E1954" s="199" t="s">
        <v>4029</v>
      </c>
      <c r="F1954" s="200">
        <v>3.99</v>
      </c>
      <c r="G1954" s="201">
        <f t="shared" si="120"/>
        <v>-3013.5099999999902</v>
      </c>
      <c r="H1954" s="204">
        <f t="shared" si="121"/>
        <v>0</v>
      </c>
      <c r="I1954" s="204">
        <f t="shared" si="122"/>
        <v>5303.5</v>
      </c>
      <c r="J1954" s="205">
        <f t="shared" si="123"/>
        <v>-3013.5099999999902</v>
      </c>
    </row>
    <row r="1955" spans="2:10" ht="12.75" customHeight="1" x14ac:dyDescent="0.25">
      <c r="B1955" s="198">
        <v>1942</v>
      </c>
      <c r="C1955" s="199" t="s">
        <v>4030</v>
      </c>
      <c r="D1955" s="199"/>
      <c r="E1955" s="199" t="s">
        <v>4031</v>
      </c>
      <c r="F1955" s="200">
        <v>22.64</v>
      </c>
      <c r="G1955" s="201">
        <f t="shared" si="120"/>
        <v>-2990.8699999999903</v>
      </c>
      <c r="H1955" s="204">
        <f t="shared" si="121"/>
        <v>0</v>
      </c>
      <c r="I1955" s="204">
        <f t="shared" si="122"/>
        <v>5303.5</v>
      </c>
      <c r="J1955" s="205">
        <f t="shared" si="123"/>
        <v>-2990.8699999999903</v>
      </c>
    </row>
    <row r="1956" spans="2:10" ht="12.75" customHeight="1" x14ac:dyDescent="0.25">
      <c r="B1956" s="198">
        <v>1943</v>
      </c>
      <c r="C1956" s="199" t="s">
        <v>4032</v>
      </c>
      <c r="D1956" s="199"/>
      <c r="E1956" s="199" t="s">
        <v>4033</v>
      </c>
      <c r="F1956" s="200">
        <v>56.96</v>
      </c>
      <c r="G1956" s="201">
        <f t="shared" si="120"/>
        <v>-2933.9099999999903</v>
      </c>
      <c r="H1956" s="204">
        <f t="shared" si="121"/>
        <v>0</v>
      </c>
      <c r="I1956" s="204">
        <f t="shared" si="122"/>
        <v>5303.5</v>
      </c>
      <c r="J1956" s="205">
        <f t="shared" si="123"/>
        <v>-2933.9099999999903</v>
      </c>
    </row>
    <row r="1957" spans="2:10" ht="12.75" customHeight="1" x14ac:dyDescent="0.25">
      <c r="B1957" s="198">
        <v>1944</v>
      </c>
      <c r="C1957" s="199" t="s">
        <v>4034</v>
      </c>
      <c r="D1957" s="199"/>
      <c r="E1957" s="199" t="s">
        <v>4035</v>
      </c>
      <c r="F1957" s="200">
        <v>19.45</v>
      </c>
      <c r="G1957" s="201">
        <f t="shared" si="120"/>
        <v>-2914.4599999999905</v>
      </c>
      <c r="H1957" s="204">
        <f t="shared" si="121"/>
        <v>0</v>
      </c>
      <c r="I1957" s="204">
        <f t="shared" si="122"/>
        <v>5303.5</v>
      </c>
      <c r="J1957" s="205">
        <f t="shared" si="123"/>
        <v>-2914.4599999999905</v>
      </c>
    </row>
    <row r="1958" spans="2:10" ht="12.75" customHeight="1" x14ac:dyDescent="0.25">
      <c r="B1958" s="198">
        <v>1945</v>
      </c>
      <c r="C1958" s="199" t="s">
        <v>4036</v>
      </c>
      <c r="D1958" s="199"/>
      <c r="E1958" s="199" t="s">
        <v>4037</v>
      </c>
      <c r="F1958" s="200">
        <v>8.42</v>
      </c>
      <c r="G1958" s="201">
        <f t="shared" si="120"/>
        <v>-2906.0399999999904</v>
      </c>
      <c r="H1958" s="204">
        <f t="shared" si="121"/>
        <v>0</v>
      </c>
      <c r="I1958" s="204">
        <f t="shared" si="122"/>
        <v>5303.5</v>
      </c>
      <c r="J1958" s="205">
        <f t="shared" si="123"/>
        <v>-2906.0399999999904</v>
      </c>
    </row>
    <row r="1959" spans="2:10" ht="12.75" customHeight="1" x14ac:dyDescent="0.25">
      <c r="B1959" s="198">
        <v>1946</v>
      </c>
      <c r="C1959" s="199" t="s">
        <v>4038</v>
      </c>
      <c r="D1959" s="199"/>
      <c r="E1959" s="199" t="s">
        <v>4039</v>
      </c>
      <c r="F1959" s="200">
        <v>23.33</v>
      </c>
      <c r="G1959" s="201">
        <f t="shared" si="120"/>
        <v>-2882.7099999999905</v>
      </c>
      <c r="H1959" s="204">
        <f t="shared" si="121"/>
        <v>0</v>
      </c>
      <c r="I1959" s="204">
        <f t="shared" si="122"/>
        <v>5303.5</v>
      </c>
      <c r="J1959" s="205">
        <f t="shared" si="123"/>
        <v>-2882.7099999999905</v>
      </c>
    </row>
    <row r="1960" spans="2:10" ht="12.75" customHeight="1" x14ac:dyDescent="0.25">
      <c r="B1960" s="198">
        <v>1947</v>
      </c>
      <c r="C1960" s="199" t="s">
        <v>4040</v>
      </c>
      <c r="D1960" s="199"/>
      <c r="E1960" s="199" t="s">
        <v>4041</v>
      </c>
      <c r="F1960" s="200">
        <v>48.82</v>
      </c>
      <c r="G1960" s="201">
        <f t="shared" si="120"/>
        <v>-2833.8899999999903</v>
      </c>
      <c r="H1960" s="204">
        <f t="shared" si="121"/>
        <v>0</v>
      </c>
      <c r="I1960" s="204">
        <f t="shared" si="122"/>
        <v>5303.5</v>
      </c>
      <c r="J1960" s="205">
        <f t="shared" si="123"/>
        <v>-2833.8899999999903</v>
      </c>
    </row>
    <row r="1961" spans="2:10" ht="12.75" customHeight="1" x14ac:dyDescent="0.25">
      <c r="B1961" s="198">
        <v>1948</v>
      </c>
      <c r="C1961" s="199" t="s">
        <v>4042</v>
      </c>
      <c r="D1961" s="199"/>
      <c r="E1961" s="199" t="s">
        <v>4043</v>
      </c>
      <c r="F1961" s="200">
        <v>52.11</v>
      </c>
      <c r="G1961" s="201">
        <f t="shared" si="120"/>
        <v>-2781.7799999999902</v>
      </c>
      <c r="H1961" s="204">
        <f t="shared" si="121"/>
        <v>0</v>
      </c>
      <c r="I1961" s="204">
        <f t="shared" si="122"/>
        <v>5303.5</v>
      </c>
      <c r="J1961" s="205">
        <f t="shared" si="123"/>
        <v>-2781.7799999999902</v>
      </c>
    </row>
    <row r="1962" spans="2:10" ht="12.75" customHeight="1" x14ac:dyDescent="0.25">
      <c r="B1962" s="198">
        <v>1949</v>
      </c>
      <c r="C1962" s="199" t="s">
        <v>4044</v>
      </c>
      <c r="D1962" s="199"/>
      <c r="E1962" s="199" t="s">
        <v>4045</v>
      </c>
      <c r="F1962" s="200">
        <v>14.07</v>
      </c>
      <c r="G1962" s="201">
        <f t="shared" si="120"/>
        <v>-2767.70999999999</v>
      </c>
      <c r="H1962" s="204">
        <f t="shared" si="121"/>
        <v>0</v>
      </c>
      <c r="I1962" s="204">
        <f t="shared" si="122"/>
        <v>5303.5</v>
      </c>
      <c r="J1962" s="205">
        <f t="shared" si="123"/>
        <v>-2767.70999999999</v>
      </c>
    </row>
    <row r="1963" spans="2:10" ht="12.75" customHeight="1" x14ac:dyDescent="0.25">
      <c r="B1963" s="198">
        <v>1950</v>
      </c>
      <c r="C1963" s="199" t="s">
        <v>4046</v>
      </c>
      <c r="D1963" s="199"/>
      <c r="E1963" s="199" t="s">
        <v>4047</v>
      </c>
      <c r="F1963" s="200">
        <v>15.18</v>
      </c>
      <c r="G1963" s="201">
        <f t="shared" si="120"/>
        <v>-2752.5299999999902</v>
      </c>
      <c r="H1963" s="204">
        <f t="shared" si="121"/>
        <v>0</v>
      </c>
      <c r="I1963" s="204">
        <f t="shared" si="122"/>
        <v>5303.5</v>
      </c>
      <c r="J1963" s="205">
        <f t="shared" si="123"/>
        <v>-2752.5299999999902</v>
      </c>
    </row>
    <row r="1964" spans="2:10" ht="12.75" customHeight="1" x14ac:dyDescent="0.25">
      <c r="B1964" s="198">
        <v>1951</v>
      </c>
      <c r="C1964" s="199" t="s">
        <v>4048</v>
      </c>
      <c r="D1964" s="199"/>
      <c r="E1964" s="199" t="s">
        <v>4049</v>
      </c>
      <c r="F1964" s="200">
        <v>6.35</v>
      </c>
      <c r="G1964" s="201">
        <f t="shared" si="120"/>
        <v>-2746.1799999999903</v>
      </c>
      <c r="H1964" s="204">
        <f t="shared" si="121"/>
        <v>0</v>
      </c>
      <c r="I1964" s="204">
        <f t="shared" si="122"/>
        <v>5303.5</v>
      </c>
      <c r="J1964" s="205">
        <f t="shared" si="123"/>
        <v>-2746.1799999999903</v>
      </c>
    </row>
    <row r="1965" spans="2:10" ht="12.75" customHeight="1" x14ac:dyDescent="0.25">
      <c r="B1965" s="198">
        <v>1952</v>
      </c>
      <c r="C1965" s="199" t="s">
        <v>4050</v>
      </c>
      <c r="D1965" s="199"/>
      <c r="E1965" s="199" t="s">
        <v>4051</v>
      </c>
      <c r="F1965" s="200">
        <v>10.199999999999999</v>
      </c>
      <c r="G1965" s="201">
        <f t="shared" si="120"/>
        <v>-2735.9799999999905</v>
      </c>
      <c r="H1965" s="204">
        <f t="shared" si="121"/>
        <v>0</v>
      </c>
      <c r="I1965" s="204">
        <f t="shared" si="122"/>
        <v>5303.5</v>
      </c>
      <c r="J1965" s="205">
        <f t="shared" si="123"/>
        <v>-2735.9799999999905</v>
      </c>
    </row>
    <row r="1966" spans="2:10" ht="12.75" customHeight="1" x14ac:dyDescent="0.25">
      <c r="B1966" s="198">
        <v>1953</v>
      </c>
      <c r="C1966" s="199" t="s">
        <v>4052</v>
      </c>
      <c r="D1966" s="199"/>
      <c r="E1966" s="199" t="s">
        <v>4053</v>
      </c>
      <c r="F1966" s="200">
        <v>13.91</v>
      </c>
      <c r="G1966" s="201">
        <f t="shared" si="120"/>
        <v>-2722.0699999999906</v>
      </c>
      <c r="H1966" s="204">
        <f t="shared" si="121"/>
        <v>0</v>
      </c>
      <c r="I1966" s="204">
        <f t="shared" si="122"/>
        <v>5303.5</v>
      </c>
      <c r="J1966" s="205">
        <f t="shared" si="123"/>
        <v>-2722.0699999999906</v>
      </c>
    </row>
    <row r="1967" spans="2:10" ht="12.75" customHeight="1" x14ac:dyDescent="0.25">
      <c r="B1967" s="198">
        <v>1954</v>
      </c>
      <c r="C1967" s="199" t="s">
        <v>4054</v>
      </c>
      <c r="D1967" s="199"/>
      <c r="E1967" s="199" t="s">
        <v>4055</v>
      </c>
      <c r="F1967" s="200">
        <v>13.85</v>
      </c>
      <c r="G1967" s="201">
        <f t="shared" si="120"/>
        <v>-2708.2199999999907</v>
      </c>
      <c r="H1967" s="204">
        <f t="shared" si="121"/>
        <v>0</v>
      </c>
      <c r="I1967" s="204">
        <f t="shared" si="122"/>
        <v>5303.5</v>
      </c>
      <c r="J1967" s="205">
        <f t="shared" si="123"/>
        <v>-2708.2199999999907</v>
      </c>
    </row>
    <row r="1968" spans="2:10" ht="12.75" customHeight="1" x14ac:dyDescent="0.25">
      <c r="B1968" s="198">
        <v>1955</v>
      </c>
      <c r="C1968" s="199" t="s">
        <v>4056</v>
      </c>
      <c r="D1968" s="199"/>
      <c r="E1968" s="199" t="s">
        <v>4057</v>
      </c>
      <c r="F1968" s="200">
        <v>18.28</v>
      </c>
      <c r="G1968" s="201">
        <f t="shared" si="120"/>
        <v>-2689.9399999999905</v>
      </c>
      <c r="H1968" s="204">
        <f t="shared" si="121"/>
        <v>0</v>
      </c>
      <c r="I1968" s="204">
        <f t="shared" si="122"/>
        <v>5303.5</v>
      </c>
      <c r="J1968" s="205">
        <f t="shared" si="123"/>
        <v>-2689.9399999999905</v>
      </c>
    </row>
    <row r="1969" spans="2:10" ht="12.75" customHeight="1" x14ac:dyDescent="0.25">
      <c r="B1969" s="198">
        <v>1956</v>
      </c>
      <c r="C1969" s="199" t="s">
        <v>4058</v>
      </c>
      <c r="D1969" s="199"/>
      <c r="E1969" s="199" t="s">
        <v>4059</v>
      </c>
      <c r="F1969" s="200">
        <v>56.47</v>
      </c>
      <c r="G1969" s="201">
        <f t="shared" si="120"/>
        <v>-2633.4699999999907</v>
      </c>
      <c r="H1969" s="204">
        <f t="shared" si="121"/>
        <v>0</v>
      </c>
      <c r="I1969" s="204">
        <f t="shared" si="122"/>
        <v>5303.5</v>
      </c>
      <c r="J1969" s="205">
        <f t="shared" si="123"/>
        <v>-2633.4699999999907</v>
      </c>
    </row>
    <row r="1970" spans="2:10" ht="12.75" customHeight="1" x14ac:dyDescent="0.25">
      <c r="B1970" s="198">
        <v>1957</v>
      </c>
      <c r="C1970" s="199" t="s">
        <v>4060</v>
      </c>
      <c r="D1970" s="199"/>
      <c r="E1970" s="199" t="s">
        <v>4061</v>
      </c>
      <c r="F1970" s="200">
        <v>1.6</v>
      </c>
      <c r="G1970" s="201">
        <f t="shared" si="120"/>
        <v>-2631.8699999999908</v>
      </c>
      <c r="H1970" s="204">
        <f t="shared" si="121"/>
        <v>0</v>
      </c>
      <c r="I1970" s="204">
        <f t="shared" si="122"/>
        <v>5303.5</v>
      </c>
      <c r="J1970" s="205">
        <f t="shared" si="123"/>
        <v>-2631.8699999999908</v>
      </c>
    </row>
    <row r="1971" spans="2:10" ht="12.75" customHeight="1" x14ac:dyDescent="0.25">
      <c r="B1971" s="198">
        <v>1958</v>
      </c>
      <c r="C1971" s="199" t="s">
        <v>4062</v>
      </c>
      <c r="D1971" s="199"/>
      <c r="E1971" s="199" t="s">
        <v>4063</v>
      </c>
      <c r="F1971" s="200">
        <v>49.25</v>
      </c>
      <c r="G1971" s="201">
        <f t="shared" si="120"/>
        <v>-2582.6199999999908</v>
      </c>
      <c r="H1971" s="204">
        <f t="shared" si="121"/>
        <v>0</v>
      </c>
      <c r="I1971" s="204">
        <f t="shared" si="122"/>
        <v>5303.5</v>
      </c>
      <c r="J1971" s="205">
        <f t="shared" si="123"/>
        <v>-2582.6199999999908</v>
      </c>
    </row>
    <row r="1972" spans="2:10" ht="12.75" customHeight="1" x14ac:dyDescent="0.25">
      <c r="B1972" s="198">
        <v>1959</v>
      </c>
      <c r="C1972" s="199" t="s">
        <v>4064</v>
      </c>
      <c r="D1972" s="199"/>
      <c r="E1972" s="199" t="s">
        <v>4065</v>
      </c>
      <c r="F1972" s="200">
        <v>1.95</v>
      </c>
      <c r="G1972" s="201">
        <f t="shared" si="120"/>
        <v>-2580.669999999991</v>
      </c>
      <c r="H1972" s="204">
        <f t="shared" si="121"/>
        <v>0</v>
      </c>
      <c r="I1972" s="204">
        <f t="shared" si="122"/>
        <v>5303.5</v>
      </c>
      <c r="J1972" s="205">
        <f t="shared" si="123"/>
        <v>-2580.669999999991</v>
      </c>
    </row>
    <row r="1973" spans="2:10" ht="12.75" customHeight="1" x14ac:dyDescent="0.25">
      <c r="B1973" s="198">
        <v>1960</v>
      </c>
      <c r="C1973" s="199" t="s">
        <v>4066</v>
      </c>
      <c r="D1973" s="199"/>
      <c r="E1973" s="199" t="s">
        <v>4067</v>
      </c>
      <c r="F1973" s="200">
        <v>8.84</v>
      </c>
      <c r="G1973" s="201">
        <f t="shared" si="120"/>
        <v>-2571.8299999999908</v>
      </c>
      <c r="H1973" s="204">
        <f t="shared" si="121"/>
        <v>0</v>
      </c>
      <c r="I1973" s="204">
        <f t="shared" si="122"/>
        <v>5303.5</v>
      </c>
      <c r="J1973" s="205">
        <f t="shared" si="123"/>
        <v>-2571.8299999999908</v>
      </c>
    </row>
    <row r="1974" spans="2:10" ht="12.75" customHeight="1" x14ac:dyDescent="0.25">
      <c r="B1974" s="198">
        <v>1961</v>
      </c>
      <c r="C1974" s="199" t="s">
        <v>4068</v>
      </c>
      <c r="D1974" s="199"/>
      <c r="E1974" s="199" t="s">
        <v>4069</v>
      </c>
      <c r="F1974" s="200">
        <v>40.46</v>
      </c>
      <c r="G1974" s="201">
        <f t="shared" si="120"/>
        <v>-2531.3699999999908</v>
      </c>
      <c r="H1974" s="204">
        <f t="shared" si="121"/>
        <v>0</v>
      </c>
      <c r="I1974" s="204">
        <f t="shared" si="122"/>
        <v>5303.5</v>
      </c>
      <c r="J1974" s="205">
        <f t="shared" si="123"/>
        <v>-2531.3699999999908</v>
      </c>
    </row>
    <row r="1975" spans="2:10" ht="12.75" customHeight="1" x14ac:dyDescent="0.25">
      <c r="B1975" s="198">
        <v>1962</v>
      </c>
      <c r="C1975" s="199" t="s">
        <v>4070</v>
      </c>
      <c r="D1975" s="199"/>
      <c r="E1975" s="199" t="s">
        <v>4071</v>
      </c>
      <c r="F1975" s="200">
        <v>12.68</v>
      </c>
      <c r="G1975" s="201">
        <f t="shared" si="120"/>
        <v>-2518.689999999991</v>
      </c>
      <c r="H1975" s="204">
        <f t="shared" si="121"/>
        <v>0</v>
      </c>
      <c r="I1975" s="204">
        <f t="shared" si="122"/>
        <v>5303.5</v>
      </c>
      <c r="J1975" s="205">
        <f t="shared" si="123"/>
        <v>-2518.689999999991</v>
      </c>
    </row>
    <row r="1976" spans="2:10" ht="12.75" customHeight="1" x14ac:dyDescent="0.25">
      <c r="B1976" s="198">
        <v>1963</v>
      </c>
      <c r="C1976" s="199" t="s">
        <v>4072</v>
      </c>
      <c r="D1976" s="199"/>
      <c r="E1976" s="199" t="s">
        <v>4073</v>
      </c>
      <c r="F1976" s="200">
        <v>87.85</v>
      </c>
      <c r="G1976" s="201">
        <f t="shared" si="120"/>
        <v>-2430.8399999999911</v>
      </c>
      <c r="H1976" s="204">
        <f t="shared" si="121"/>
        <v>0</v>
      </c>
      <c r="I1976" s="204">
        <f t="shared" si="122"/>
        <v>5303.5</v>
      </c>
      <c r="J1976" s="205">
        <f t="shared" si="123"/>
        <v>-2430.8399999999911</v>
      </c>
    </row>
    <row r="1977" spans="2:10" ht="12.75" customHeight="1" x14ac:dyDescent="0.25">
      <c r="B1977" s="198">
        <v>1964</v>
      </c>
      <c r="C1977" s="199" t="s">
        <v>4074</v>
      </c>
      <c r="D1977" s="199"/>
      <c r="E1977" s="199" t="s">
        <v>4075</v>
      </c>
      <c r="F1977" s="200">
        <v>6.44</v>
      </c>
      <c r="G1977" s="201">
        <f t="shared" si="120"/>
        <v>-2424.399999999991</v>
      </c>
      <c r="H1977" s="204">
        <f t="shared" si="121"/>
        <v>0</v>
      </c>
      <c r="I1977" s="204">
        <f t="shared" si="122"/>
        <v>5303.5</v>
      </c>
      <c r="J1977" s="205">
        <f t="shared" si="123"/>
        <v>-2424.399999999991</v>
      </c>
    </row>
    <row r="1978" spans="2:10" ht="12.75" customHeight="1" x14ac:dyDescent="0.25">
      <c r="B1978" s="198">
        <v>1965</v>
      </c>
      <c r="C1978" s="199" t="s">
        <v>4076</v>
      </c>
      <c r="D1978" s="199"/>
      <c r="E1978" s="199" t="s">
        <v>4077</v>
      </c>
      <c r="F1978" s="200">
        <v>0.56999999999999995</v>
      </c>
      <c r="G1978" s="201">
        <f t="shared" si="120"/>
        <v>-2423.8299999999908</v>
      </c>
      <c r="H1978" s="204">
        <f t="shared" si="121"/>
        <v>0</v>
      </c>
      <c r="I1978" s="204">
        <f t="shared" si="122"/>
        <v>5303.5</v>
      </c>
      <c r="J1978" s="205">
        <f t="shared" si="123"/>
        <v>-2423.8299999999908</v>
      </c>
    </row>
    <row r="1979" spans="2:10" ht="12.75" customHeight="1" x14ac:dyDescent="0.25">
      <c r="B1979" s="198">
        <v>1966</v>
      </c>
      <c r="C1979" s="199" t="s">
        <v>4078</v>
      </c>
      <c r="D1979" s="199"/>
      <c r="E1979" s="199" t="s">
        <v>4079</v>
      </c>
      <c r="F1979" s="200">
        <v>16.8</v>
      </c>
      <c r="G1979" s="201">
        <f t="shared" si="120"/>
        <v>-2407.0299999999907</v>
      </c>
      <c r="H1979" s="204">
        <f t="shared" si="121"/>
        <v>0</v>
      </c>
      <c r="I1979" s="204">
        <f t="shared" si="122"/>
        <v>5303.5</v>
      </c>
      <c r="J1979" s="205">
        <f t="shared" si="123"/>
        <v>-2407.0299999999907</v>
      </c>
    </row>
    <row r="1980" spans="2:10" ht="12.75" customHeight="1" x14ac:dyDescent="0.25">
      <c r="B1980" s="198">
        <v>1967</v>
      </c>
      <c r="C1980" s="199" t="s">
        <v>4080</v>
      </c>
      <c r="D1980" s="199"/>
      <c r="E1980" s="199" t="s">
        <v>4081</v>
      </c>
      <c r="F1980" s="200">
        <v>7.3</v>
      </c>
      <c r="G1980" s="201">
        <f t="shared" si="120"/>
        <v>-2399.7299999999905</v>
      </c>
      <c r="H1980" s="204">
        <f t="shared" si="121"/>
        <v>0</v>
      </c>
      <c r="I1980" s="204">
        <f t="shared" si="122"/>
        <v>5303.5</v>
      </c>
      <c r="J1980" s="205">
        <f t="shared" si="123"/>
        <v>-2399.7299999999905</v>
      </c>
    </row>
    <row r="1981" spans="2:10" ht="12.75" customHeight="1" x14ac:dyDescent="0.25">
      <c r="B1981" s="198">
        <v>1968</v>
      </c>
      <c r="C1981" s="199" t="s">
        <v>4082</v>
      </c>
      <c r="D1981" s="199"/>
      <c r="E1981" s="199" t="s">
        <v>4083</v>
      </c>
      <c r="F1981" s="200">
        <v>3.46</v>
      </c>
      <c r="G1981" s="201">
        <f t="shared" si="120"/>
        <v>-2396.2699999999904</v>
      </c>
      <c r="H1981" s="204">
        <f t="shared" si="121"/>
        <v>0</v>
      </c>
      <c r="I1981" s="204">
        <f t="shared" si="122"/>
        <v>5303.5</v>
      </c>
      <c r="J1981" s="205">
        <f t="shared" si="123"/>
        <v>-2396.2699999999904</v>
      </c>
    </row>
    <row r="1982" spans="2:10" ht="12.75" customHeight="1" x14ac:dyDescent="0.25">
      <c r="B1982" s="198">
        <v>1969</v>
      </c>
      <c r="C1982" s="199" t="s">
        <v>4084</v>
      </c>
      <c r="D1982" s="199"/>
      <c r="E1982" s="199" t="s">
        <v>4085</v>
      </c>
      <c r="F1982" s="200">
        <v>5.04</v>
      </c>
      <c r="G1982" s="201">
        <f t="shared" si="120"/>
        <v>-2391.2299999999905</v>
      </c>
      <c r="H1982" s="204">
        <f t="shared" si="121"/>
        <v>0</v>
      </c>
      <c r="I1982" s="204">
        <f t="shared" si="122"/>
        <v>5303.5</v>
      </c>
      <c r="J1982" s="205">
        <f t="shared" si="123"/>
        <v>-2391.2299999999905</v>
      </c>
    </row>
    <row r="1983" spans="2:10" ht="12.75" customHeight="1" x14ac:dyDescent="0.25">
      <c r="B1983" s="198">
        <v>1970</v>
      </c>
      <c r="C1983" s="199" t="s">
        <v>4086</v>
      </c>
      <c r="D1983" s="199"/>
      <c r="E1983" s="199" t="s">
        <v>4087</v>
      </c>
      <c r="F1983" s="200">
        <v>24.81</v>
      </c>
      <c r="G1983" s="201">
        <f t="shared" si="120"/>
        <v>-2366.4199999999905</v>
      </c>
      <c r="H1983" s="204">
        <f t="shared" si="121"/>
        <v>0</v>
      </c>
      <c r="I1983" s="204">
        <f t="shared" si="122"/>
        <v>5303.5</v>
      </c>
      <c r="J1983" s="205">
        <f t="shared" si="123"/>
        <v>-2366.4199999999905</v>
      </c>
    </row>
    <row r="1984" spans="2:10" ht="12.75" customHeight="1" x14ac:dyDescent="0.25">
      <c r="B1984" s="198">
        <v>1971</v>
      </c>
      <c r="C1984" s="199" t="s">
        <v>4088</v>
      </c>
      <c r="D1984" s="199"/>
      <c r="E1984" s="199" t="s">
        <v>4089</v>
      </c>
      <c r="F1984" s="200">
        <v>22.81</v>
      </c>
      <c r="G1984" s="201">
        <f t="shared" si="120"/>
        <v>-2343.6099999999906</v>
      </c>
      <c r="H1984" s="204">
        <f t="shared" si="121"/>
        <v>0</v>
      </c>
      <c r="I1984" s="204">
        <f t="shared" si="122"/>
        <v>5303.5</v>
      </c>
      <c r="J1984" s="205">
        <f t="shared" si="123"/>
        <v>-2343.6099999999906</v>
      </c>
    </row>
    <row r="1985" spans="2:10" ht="12.75" customHeight="1" x14ac:dyDescent="0.25">
      <c r="B1985" s="198">
        <v>1972</v>
      </c>
      <c r="C1985" s="199" t="s">
        <v>4090</v>
      </c>
      <c r="D1985" s="199"/>
      <c r="E1985" s="199" t="s">
        <v>4091</v>
      </c>
      <c r="F1985" s="200">
        <v>0.34</v>
      </c>
      <c r="G1985" s="201">
        <f t="shared" si="120"/>
        <v>-2343.2699999999904</v>
      </c>
      <c r="H1985" s="204">
        <f t="shared" si="121"/>
        <v>0</v>
      </c>
      <c r="I1985" s="204">
        <f t="shared" si="122"/>
        <v>5303.5</v>
      </c>
      <c r="J1985" s="205">
        <f t="shared" si="123"/>
        <v>-2343.2699999999904</v>
      </c>
    </row>
    <row r="1986" spans="2:10" ht="12.75" customHeight="1" x14ac:dyDescent="0.25">
      <c r="B1986" s="198">
        <v>1973</v>
      </c>
      <c r="C1986" s="199" t="s">
        <v>4092</v>
      </c>
      <c r="D1986" s="199"/>
      <c r="E1986" s="199" t="s">
        <v>4093</v>
      </c>
      <c r="F1986" s="200">
        <v>3.93</v>
      </c>
      <c r="G1986" s="201">
        <f t="shared" si="120"/>
        <v>-2339.3399999999906</v>
      </c>
      <c r="H1986" s="204">
        <f t="shared" si="121"/>
        <v>0</v>
      </c>
      <c r="I1986" s="204">
        <f t="shared" si="122"/>
        <v>5303.5</v>
      </c>
      <c r="J1986" s="205">
        <f t="shared" si="123"/>
        <v>-2339.3399999999906</v>
      </c>
    </row>
    <row r="1987" spans="2:10" ht="12.75" customHeight="1" x14ac:dyDescent="0.25">
      <c r="B1987" s="198">
        <v>1974</v>
      </c>
      <c r="C1987" s="199" t="s">
        <v>4094</v>
      </c>
      <c r="D1987" s="199"/>
      <c r="E1987" s="199" t="s">
        <v>4095</v>
      </c>
      <c r="F1987" s="200">
        <v>2.77</v>
      </c>
      <c r="G1987" s="201">
        <f t="shared" si="120"/>
        <v>-2336.5699999999906</v>
      </c>
      <c r="H1987" s="204">
        <f t="shared" si="121"/>
        <v>0</v>
      </c>
      <c r="I1987" s="204">
        <f t="shared" si="122"/>
        <v>5303.5</v>
      </c>
      <c r="J1987" s="205">
        <f t="shared" si="123"/>
        <v>-2336.5699999999906</v>
      </c>
    </row>
    <row r="1988" spans="2:10" ht="12.75" customHeight="1" x14ac:dyDescent="0.25">
      <c r="B1988" s="198">
        <v>1975</v>
      </c>
      <c r="C1988" s="199" t="s">
        <v>4096</v>
      </c>
      <c r="D1988" s="199"/>
      <c r="E1988" s="199" t="s">
        <v>4097</v>
      </c>
      <c r="F1988" s="200">
        <v>7.74</v>
      </c>
      <c r="G1988" s="201">
        <f t="shared" si="120"/>
        <v>-2328.8299999999908</v>
      </c>
      <c r="H1988" s="204">
        <f t="shared" si="121"/>
        <v>0</v>
      </c>
      <c r="I1988" s="204">
        <f t="shared" si="122"/>
        <v>5303.5</v>
      </c>
      <c r="J1988" s="205">
        <f t="shared" si="123"/>
        <v>-2328.8299999999908</v>
      </c>
    </row>
    <row r="1989" spans="2:10" ht="12.75" customHeight="1" x14ac:dyDescent="0.25">
      <c r="B1989" s="198">
        <v>1976</v>
      </c>
      <c r="C1989" s="199" t="s">
        <v>4098</v>
      </c>
      <c r="D1989" s="199"/>
      <c r="E1989" s="199" t="s">
        <v>4099</v>
      </c>
      <c r="F1989" s="200">
        <v>4.29</v>
      </c>
      <c r="G1989" s="201">
        <f t="shared" si="120"/>
        <v>-2324.5399999999909</v>
      </c>
      <c r="H1989" s="204">
        <f t="shared" si="121"/>
        <v>0</v>
      </c>
      <c r="I1989" s="204">
        <f t="shared" si="122"/>
        <v>5303.5</v>
      </c>
      <c r="J1989" s="205">
        <f t="shared" si="123"/>
        <v>-2324.5399999999909</v>
      </c>
    </row>
    <row r="1990" spans="2:10" ht="12.75" customHeight="1" x14ac:dyDescent="0.25">
      <c r="B1990" s="198">
        <v>1977</v>
      </c>
      <c r="C1990" s="199" t="s">
        <v>4100</v>
      </c>
      <c r="D1990" s="199"/>
      <c r="E1990" s="199" t="s">
        <v>4101</v>
      </c>
      <c r="F1990" s="200">
        <v>20.6</v>
      </c>
      <c r="G1990" s="201">
        <f t="shared" si="120"/>
        <v>-2303.939999999991</v>
      </c>
      <c r="H1990" s="204">
        <f t="shared" si="121"/>
        <v>0</v>
      </c>
      <c r="I1990" s="204">
        <f t="shared" si="122"/>
        <v>5303.5</v>
      </c>
      <c r="J1990" s="205">
        <f t="shared" si="123"/>
        <v>-2303.939999999991</v>
      </c>
    </row>
    <row r="1991" spans="2:10" ht="12.75" customHeight="1" x14ac:dyDescent="0.25">
      <c r="B1991" s="198">
        <v>1978</v>
      </c>
      <c r="C1991" s="199" t="s">
        <v>4102</v>
      </c>
      <c r="D1991" s="199"/>
      <c r="E1991" s="199" t="s">
        <v>4103</v>
      </c>
      <c r="F1991" s="200">
        <v>5.04</v>
      </c>
      <c r="G1991" s="201">
        <f t="shared" si="120"/>
        <v>-2298.899999999991</v>
      </c>
      <c r="H1991" s="204">
        <f t="shared" si="121"/>
        <v>0</v>
      </c>
      <c r="I1991" s="204">
        <f t="shared" si="122"/>
        <v>5303.5</v>
      </c>
      <c r="J1991" s="205">
        <f t="shared" si="123"/>
        <v>-2298.899999999991</v>
      </c>
    </row>
    <row r="1992" spans="2:10" ht="12.75" customHeight="1" x14ac:dyDescent="0.25">
      <c r="B1992" s="198">
        <v>1979</v>
      </c>
      <c r="C1992" s="199" t="s">
        <v>4104</v>
      </c>
      <c r="D1992" s="199"/>
      <c r="E1992" s="199" t="s">
        <v>4105</v>
      </c>
      <c r="F1992" s="200">
        <v>5.87</v>
      </c>
      <c r="G1992" s="201">
        <f t="shared" si="120"/>
        <v>-2293.0299999999911</v>
      </c>
      <c r="H1992" s="204">
        <f t="shared" si="121"/>
        <v>0</v>
      </c>
      <c r="I1992" s="204">
        <f t="shared" si="122"/>
        <v>5303.5</v>
      </c>
      <c r="J1992" s="205">
        <f t="shared" si="123"/>
        <v>-2293.0299999999911</v>
      </c>
    </row>
    <row r="1993" spans="2:10" ht="12.75" customHeight="1" x14ac:dyDescent="0.25">
      <c r="B1993" s="198">
        <v>1980</v>
      </c>
      <c r="C1993" s="199" t="s">
        <v>4106</v>
      </c>
      <c r="D1993" s="199"/>
      <c r="E1993" s="199" t="s">
        <v>4107</v>
      </c>
      <c r="F1993" s="200">
        <v>15.45</v>
      </c>
      <c r="G1993" s="201">
        <f t="shared" si="120"/>
        <v>-2277.5799999999913</v>
      </c>
      <c r="H1993" s="204">
        <f t="shared" si="121"/>
        <v>0</v>
      </c>
      <c r="I1993" s="204">
        <f t="shared" si="122"/>
        <v>5303.5</v>
      </c>
      <c r="J1993" s="205">
        <f t="shared" si="123"/>
        <v>-2277.5799999999913</v>
      </c>
    </row>
    <row r="1994" spans="2:10" ht="12.75" customHeight="1" x14ac:dyDescent="0.25">
      <c r="B1994" s="198">
        <v>1981</v>
      </c>
      <c r="C1994" s="199" t="s">
        <v>4108</v>
      </c>
      <c r="D1994" s="199"/>
      <c r="E1994" s="199" t="s">
        <v>4109</v>
      </c>
      <c r="F1994" s="200">
        <v>17.760000000000002</v>
      </c>
      <c r="G1994" s="201">
        <f t="shared" si="120"/>
        <v>-2259.8199999999911</v>
      </c>
      <c r="H1994" s="204">
        <f t="shared" si="121"/>
        <v>0</v>
      </c>
      <c r="I1994" s="204">
        <f t="shared" si="122"/>
        <v>5303.5</v>
      </c>
      <c r="J1994" s="205">
        <f t="shared" si="123"/>
        <v>-2259.8199999999911</v>
      </c>
    </row>
    <row r="1995" spans="2:10" ht="12.75" customHeight="1" x14ac:dyDescent="0.25">
      <c r="B1995" s="198">
        <v>1982</v>
      </c>
      <c r="C1995" s="199" t="s">
        <v>4110</v>
      </c>
      <c r="D1995" s="199"/>
      <c r="E1995" s="199" t="s">
        <v>4111</v>
      </c>
      <c r="F1995" s="200">
        <v>37.32</v>
      </c>
      <c r="G1995" s="201">
        <f t="shared" si="120"/>
        <v>-2222.4999999999909</v>
      </c>
      <c r="H1995" s="204">
        <f t="shared" si="121"/>
        <v>0</v>
      </c>
      <c r="I1995" s="204">
        <f t="shared" si="122"/>
        <v>5303.5</v>
      </c>
      <c r="J1995" s="205">
        <f t="shared" si="123"/>
        <v>-2222.4999999999909</v>
      </c>
    </row>
    <row r="1996" spans="2:10" ht="12.75" customHeight="1" x14ac:dyDescent="0.25">
      <c r="B1996" s="198">
        <v>1983</v>
      </c>
      <c r="C1996" s="199" t="s">
        <v>4112</v>
      </c>
      <c r="D1996" s="199"/>
      <c r="E1996" s="199" t="s">
        <v>4113</v>
      </c>
      <c r="F1996" s="200">
        <v>63.15</v>
      </c>
      <c r="G1996" s="201">
        <f t="shared" si="120"/>
        <v>-2159.3499999999908</v>
      </c>
      <c r="H1996" s="204">
        <f t="shared" si="121"/>
        <v>0</v>
      </c>
      <c r="I1996" s="204">
        <f t="shared" si="122"/>
        <v>5303.5</v>
      </c>
      <c r="J1996" s="205">
        <f t="shared" si="123"/>
        <v>-2159.3499999999908</v>
      </c>
    </row>
    <row r="1997" spans="2:10" ht="12.75" customHeight="1" x14ac:dyDescent="0.25">
      <c r="B1997" s="198">
        <v>1984</v>
      </c>
      <c r="C1997" s="199" t="s">
        <v>4114</v>
      </c>
      <c r="D1997" s="199"/>
      <c r="E1997" s="199" t="s">
        <v>4115</v>
      </c>
      <c r="F1997" s="200">
        <v>15.83</v>
      </c>
      <c r="G1997" s="201">
        <f t="shared" si="120"/>
        <v>-2143.5199999999909</v>
      </c>
      <c r="H1997" s="204">
        <f t="shared" si="121"/>
        <v>0</v>
      </c>
      <c r="I1997" s="204">
        <f t="shared" si="122"/>
        <v>5303.5</v>
      </c>
      <c r="J1997" s="205">
        <f t="shared" si="123"/>
        <v>-2143.5199999999909</v>
      </c>
    </row>
    <row r="1998" spans="2:10" ht="12.75" customHeight="1" x14ac:dyDescent="0.25">
      <c r="B1998" s="198">
        <v>1985</v>
      </c>
      <c r="C1998" s="199" t="s">
        <v>4116</v>
      </c>
      <c r="D1998" s="199"/>
      <c r="E1998" s="199" t="s">
        <v>4117</v>
      </c>
      <c r="F1998" s="200">
        <v>15</v>
      </c>
      <c r="G1998" s="201">
        <f t="shared" ref="G1998:G2061" si="124">F1998+J1997</f>
        <v>-2128.5199999999909</v>
      </c>
      <c r="H1998" s="204">
        <f t="shared" ref="H1998:H2061" si="125">IF(G1998&gt;0,ROUND(G1998/I1998+0.5,0),0)</f>
        <v>0</v>
      </c>
      <c r="I1998" s="204">
        <f t="shared" ref="I1998:I2061" si="126">$C$10</f>
        <v>5303.5</v>
      </c>
      <c r="J1998" s="205">
        <f t="shared" ref="J1998:J2061" si="127">G1998-(H1998*I1998)</f>
        <v>-2128.5199999999909</v>
      </c>
    </row>
    <row r="1999" spans="2:10" ht="12.75" customHeight="1" x14ac:dyDescent="0.25">
      <c r="B1999" s="198">
        <v>1986</v>
      </c>
      <c r="C1999" s="199" t="s">
        <v>4118</v>
      </c>
      <c r="D1999" s="199"/>
      <c r="E1999" s="199" t="s">
        <v>4119</v>
      </c>
      <c r="F1999" s="200">
        <v>15.12</v>
      </c>
      <c r="G1999" s="201">
        <f t="shared" si="124"/>
        <v>-2113.399999999991</v>
      </c>
      <c r="H1999" s="204">
        <f t="shared" si="125"/>
        <v>0</v>
      </c>
      <c r="I1999" s="204">
        <f t="shared" si="126"/>
        <v>5303.5</v>
      </c>
      <c r="J1999" s="205">
        <f t="shared" si="127"/>
        <v>-2113.399999999991</v>
      </c>
    </row>
    <row r="2000" spans="2:10" ht="12.75" customHeight="1" x14ac:dyDescent="0.25">
      <c r="B2000" s="198">
        <v>1987</v>
      </c>
      <c r="C2000" s="199" t="s">
        <v>4120</v>
      </c>
      <c r="D2000" s="199"/>
      <c r="E2000" s="199" t="s">
        <v>4121</v>
      </c>
      <c r="F2000" s="200">
        <v>4.6500000000000004</v>
      </c>
      <c r="G2000" s="201">
        <f t="shared" si="124"/>
        <v>-2108.7499999999909</v>
      </c>
      <c r="H2000" s="204">
        <f t="shared" si="125"/>
        <v>0</v>
      </c>
      <c r="I2000" s="204">
        <f t="shared" si="126"/>
        <v>5303.5</v>
      </c>
      <c r="J2000" s="205">
        <f t="shared" si="127"/>
        <v>-2108.7499999999909</v>
      </c>
    </row>
    <row r="2001" spans="2:10" ht="12.75" customHeight="1" x14ac:dyDescent="0.25">
      <c r="B2001" s="198">
        <v>1988</v>
      </c>
      <c r="C2001" s="199" t="s">
        <v>4122</v>
      </c>
      <c r="D2001" s="199"/>
      <c r="E2001" s="199" t="s">
        <v>4123</v>
      </c>
      <c r="F2001" s="200">
        <v>9.6999999999999993</v>
      </c>
      <c r="G2001" s="201">
        <f t="shared" si="124"/>
        <v>-2099.0499999999911</v>
      </c>
      <c r="H2001" s="204">
        <f t="shared" si="125"/>
        <v>0</v>
      </c>
      <c r="I2001" s="204">
        <f t="shared" si="126"/>
        <v>5303.5</v>
      </c>
      <c r="J2001" s="205">
        <f t="shared" si="127"/>
        <v>-2099.0499999999911</v>
      </c>
    </row>
    <row r="2002" spans="2:10" ht="12.75" customHeight="1" x14ac:dyDescent="0.25">
      <c r="B2002" s="198">
        <v>1989</v>
      </c>
      <c r="C2002" s="199" t="s">
        <v>4124</v>
      </c>
      <c r="D2002" s="199"/>
      <c r="E2002" s="199" t="s">
        <v>4125</v>
      </c>
      <c r="F2002" s="200">
        <v>5.04</v>
      </c>
      <c r="G2002" s="201">
        <f t="shared" si="124"/>
        <v>-2094.0099999999911</v>
      </c>
      <c r="H2002" s="204">
        <f t="shared" si="125"/>
        <v>0</v>
      </c>
      <c r="I2002" s="204">
        <f t="shared" si="126"/>
        <v>5303.5</v>
      </c>
      <c r="J2002" s="205">
        <f t="shared" si="127"/>
        <v>-2094.0099999999911</v>
      </c>
    </row>
    <row r="2003" spans="2:10" ht="12.75" customHeight="1" x14ac:dyDescent="0.25">
      <c r="B2003" s="198">
        <v>1990</v>
      </c>
      <c r="C2003" s="199" t="s">
        <v>4126</v>
      </c>
      <c r="D2003" s="199"/>
      <c r="E2003" s="199" t="s">
        <v>4127</v>
      </c>
      <c r="F2003" s="200">
        <v>17.440000000000001</v>
      </c>
      <c r="G2003" s="201">
        <f t="shared" si="124"/>
        <v>-2076.5699999999911</v>
      </c>
      <c r="H2003" s="204">
        <f t="shared" si="125"/>
        <v>0</v>
      </c>
      <c r="I2003" s="204">
        <f t="shared" si="126"/>
        <v>5303.5</v>
      </c>
      <c r="J2003" s="205">
        <f t="shared" si="127"/>
        <v>-2076.5699999999911</v>
      </c>
    </row>
    <row r="2004" spans="2:10" ht="12.75" customHeight="1" x14ac:dyDescent="0.25">
      <c r="B2004" s="198">
        <v>1991</v>
      </c>
      <c r="C2004" s="199" t="s">
        <v>4128</v>
      </c>
      <c r="D2004" s="199"/>
      <c r="E2004" s="199" t="s">
        <v>4129</v>
      </c>
      <c r="F2004" s="200">
        <v>5.04</v>
      </c>
      <c r="G2004" s="201">
        <f t="shared" si="124"/>
        <v>-2071.5299999999911</v>
      </c>
      <c r="H2004" s="204">
        <f t="shared" si="125"/>
        <v>0</v>
      </c>
      <c r="I2004" s="204">
        <f t="shared" si="126"/>
        <v>5303.5</v>
      </c>
      <c r="J2004" s="205">
        <f t="shared" si="127"/>
        <v>-2071.5299999999911</v>
      </c>
    </row>
    <row r="2005" spans="2:10" ht="12.75" customHeight="1" x14ac:dyDescent="0.25">
      <c r="B2005" s="198">
        <v>1992</v>
      </c>
      <c r="C2005" s="199" t="s">
        <v>4130</v>
      </c>
      <c r="D2005" s="199"/>
      <c r="E2005" s="199" t="s">
        <v>4131</v>
      </c>
      <c r="F2005" s="200">
        <v>13.1</v>
      </c>
      <c r="G2005" s="201">
        <f t="shared" si="124"/>
        <v>-2058.4299999999912</v>
      </c>
      <c r="H2005" s="204">
        <f t="shared" si="125"/>
        <v>0</v>
      </c>
      <c r="I2005" s="204">
        <f t="shared" si="126"/>
        <v>5303.5</v>
      </c>
      <c r="J2005" s="205">
        <f t="shared" si="127"/>
        <v>-2058.4299999999912</v>
      </c>
    </row>
    <row r="2006" spans="2:10" ht="12.75" customHeight="1" x14ac:dyDescent="0.25">
      <c r="B2006" s="198">
        <v>1993</v>
      </c>
      <c r="C2006" s="199" t="s">
        <v>4132</v>
      </c>
      <c r="D2006" s="199"/>
      <c r="E2006" s="199" t="s">
        <v>4133</v>
      </c>
      <c r="F2006" s="200">
        <v>5.04</v>
      </c>
      <c r="G2006" s="201">
        <f t="shared" si="124"/>
        <v>-2053.3899999999912</v>
      </c>
      <c r="H2006" s="204">
        <f t="shared" si="125"/>
        <v>0</v>
      </c>
      <c r="I2006" s="204">
        <f t="shared" si="126"/>
        <v>5303.5</v>
      </c>
      <c r="J2006" s="205">
        <f t="shared" si="127"/>
        <v>-2053.3899999999912</v>
      </c>
    </row>
    <row r="2007" spans="2:10" ht="12.75" customHeight="1" x14ac:dyDescent="0.25">
      <c r="B2007" s="198">
        <v>1994</v>
      </c>
      <c r="C2007" s="199" t="s">
        <v>4134</v>
      </c>
      <c r="D2007" s="199"/>
      <c r="E2007" s="199" t="s">
        <v>4135</v>
      </c>
      <c r="F2007" s="200">
        <v>12.91</v>
      </c>
      <c r="G2007" s="201">
        <f t="shared" si="124"/>
        <v>-2040.4799999999912</v>
      </c>
      <c r="H2007" s="204">
        <f t="shared" si="125"/>
        <v>0</v>
      </c>
      <c r="I2007" s="204">
        <f t="shared" si="126"/>
        <v>5303.5</v>
      </c>
      <c r="J2007" s="205">
        <f t="shared" si="127"/>
        <v>-2040.4799999999912</v>
      </c>
    </row>
    <row r="2008" spans="2:10" ht="12.75" customHeight="1" x14ac:dyDescent="0.25">
      <c r="B2008" s="198">
        <v>1995</v>
      </c>
      <c r="C2008" s="199" t="s">
        <v>4136</v>
      </c>
      <c r="D2008" s="199"/>
      <c r="E2008" s="199" t="s">
        <v>4137</v>
      </c>
      <c r="F2008" s="200">
        <v>8.74</v>
      </c>
      <c r="G2008" s="201">
        <f t="shared" si="124"/>
        <v>-2031.7399999999911</v>
      </c>
      <c r="H2008" s="204">
        <f t="shared" si="125"/>
        <v>0</v>
      </c>
      <c r="I2008" s="204">
        <f t="shared" si="126"/>
        <v>5303.5</v>
      </c>
      <c r="J2008" s="205">
        <f t="shared" si="127"/>
        <v>-2031.7399999999911</v>
      </c>
    </row>
    <row r="2009" spans="2:10" ht="12.75" customHeight="1" x14ac:dyDescent="0.25">
      <c r="B2009" s="198">
        <v>1996</v>
      </c>
      <c r="C2009" s="199" t="s">
        <v>4138</v>
      </c>
      <c r="D2009" s="199"/>
      <c r="E2009" s="199" t="s">
        <v>4139</v>
      </c>
      <c r="F2009" s="200">
        <v>0.51</v>
      </c>
      <c r="G2009" s="201">
        <f t="shared" si="124"/>
        <v>-2031.2299999999912</v>
      </c>
      <c r="H2009" s="204">
        <f t="shared" si="125"/>
        <v>0</v>
      </c>
      <c r="I2009" s="204">
        <f t="shared" si="126"/>
        <v>5303.5</v>
      </c>
      <c r="J2009" s="205">
        <f t="shared" si="127"/>
        <v>-2031.2299999999912</v>
      </c>
    </row>
    <row r="2010" spans="2:10" ht="12.75" customHeight="1" x14ac:dyDescent="0.25">
      <c r="B2010" s="198">
        <v>1997</v>
      </c>
      <c r="C2010" s="199" t="s">
        <v>4140</v>
      </c>
      <c r="D2010" s="199"/>
      <c r="E2010" s="199" t="s">
        <v>4141</v>
      </c>
      <c r="F2010" s="200">
        <v>3.42</v>
      </c>
      <c r="G2010" s="201">
        <f t="shared" si="124"/>
        <v>-2027.8099999999911</v>
      </c>
      <c r="H2010" s="204">
        <f t="shared" si="125"/>
        <v>0</v>
      </c>
      <c r="I2010" s="204">
        <f t="shared" si="126"/>
        <v>5303.5</v>
      </c>
      <c r="J2010" s="205">
        <f t="shared" si="127"/>
        <v>-2027.8099999999911</v>
      </c>
    </row>
    <row r="2011" spans="2:10" ht="12.75" customHeight="1" x14ac:dyDescent="0.25">
      <c r="B2011" s="198">
        <v>1998</v>
      </c>
      <c r="C2011" s="199" t="s">
        <v>4142</v>
      </c>
      <c r="D2011" s="199"/>
      <c r="E2011" s="199" t="s">
        <v>4143</v>
      </c>
      <c r="F2011" s="200">
        <v>22.8</v>
      </c>
      <c r="G2011" s="201">
        <f t="shared" si="124"/>
        <v>-2005.0099999999911</v>
      </c>
      <c r="H2011" s="204">
        <f t="shared" si="125"/>
        <v>0</v>
      </c>
      <c r="I2011" s="204">
        <f t="shared" si="126"/>
        <v>5303.5</v>
      </c>
      <c r="J2011" s="205">
        <f t="shared" si="127"/>
        <v>-2005.0099999999911</v>
      </c>
    </row>
    <row r="2012" spans="2:10" ht="12.75" customHeight="1" x14ac:dyDescent="0.25">
      <c r="B2012" s="198">
        <v>1999</v>
      </c>
      <c r="C2012" s="199" t="s">
        <v>4144</v>
      </c>
      <c r="D2012" s="199"/>
      <c r="E2012" s="199" t="s">
        <v>4145</v>
      </c>
      <c r="F2012" s="200">
        <v>29.62</v>
      </c>
      <c r="G2012" s="201">
        <f t="shared" si="124"/>
        <v>-1975.3899999999912</v>
      </c>
      <c r="H2012" s="204">
        <f t="shared" si="125"/>
        <v>0</v>
      </c>
      <c r="I2012" s="204">
        <f t="shared" si="126"/>
        <v>5303.5</v>
      </c>
      <c r="J2012" s="205">
        <f t="shared" si="127"/>
        <v>-1975.3899999999912</v>
      </c>
    </row>
    <row r="2013" spans="2:10" ht="12.75" customHeight="1" x14ac:dyDescent="0.25">
      <c r="B2013" s="198">
        <v>2000</v>
      </c>
      <c r="C2013" s="199" t="s">
        <v>4146</v>
      </c>
      <c r="D2013" s="199"/>
      <c r="E2013" s="199" t="s">
        <v>4147</v>
      </c>
      <c r="F2013" s="200">
        <v>4.09</v>
      </c>
      <c r="G2013" s="201">
        <f t="shared" si="124"/>
        <v>-1971.2999999999913</v>
      </c>
      <c r="H2013" s="204">
        <f t="shared" si="125"/>
        <v>0</v>
      </c>
      <c r="I2013" s="204">
        <f t="shared" si="126"/>
        <v>5303.5</v>
      </c>
      <c r="J2013" s="205">
        <f t="shared" si="127"/>
        <v>-1971.2999999999913</v>
      </c>
    </row>
    <row r="2014" spans="2:10" ht="12.75" customHeight="1" x14ac:dyDescent="0.25">
      <c r="B2014" s="198">
        <v>2001</v>
      </c>
      <c r="C2014" s="199" t="s">
        <v>4148</v>
      </c>
      <c r="D2014" s="199"/>
      <c r="E2014" s="199" t="s">
        <v>4149</v>
      </c>
      <c r="F2014" s="200">
        <v>12.64</v>
      </c>
      <c r="G2014" s="201">
        <f t="shared" si="124"/>
        <v>-1958.6599999999912</v>
      </c>
      <c r="H2014" s="204">
        <f t="shared" si="125"/>
        <v>0</v>
      </c>
      <c r="I2014" s="204">
        <f t="shared" si="126"/>
        <v>5303.5</v>
      </c>
      <c r="J2014" s="205">
        <f t="shared" si="127"/>
        <v>-1958.6599999999912</v>
      </c>
    </row>
    <row r="2015" spans="2:10" ht="12.75" customHeight="1" x14ac:dyDescent="0.25">
      <c r="B2015" s="198">
        <v>2002</v>
      </c>
      <c r="C2015" s="199" t="s">
        <v>4150</v>
      </c>
      <c r="D2015" s="199"/>
      <c r="E2015" s="199" t="s">
        <v>4151</v>
      </c>
      <c r="F2015" s="200">
        <v>1.8</v>
      </c>
      <c r="G2015" s="201">
        <f t="shared" si="124"/>
        <v>-1956.8599999999913</v>
      </c>
      <c r="H2015" s="204">
        <f t="shared" si="125"/>
        <v>0</v>
      </c>
      <c r="I2015" s="204">
        <f t="shared" si="126"/>
        <v>5303.5</v>
      </c>
      <c r="J2015" s="205">
        <f t="shared" si="127"/>
        <v>-1956.8599999999913</v>
      </c>
    </row>
    <row r="2016" spans="2:10" ht="12.75" customHeight="1" x14ac:dyDescent="0.25">
      <c r="B2016" s="198">
        <v>2003</v>
      </c>
      <c r="C2016" s="199" t="s">
        <v>4152</v>
      </c>
      <c r="D2016" s="199"/>
      <c r="E2016" s="199" t="s">
        <v>4153</v>
      </c>
      <c r="F2016" s="200">
        <v>30.1</v>
      </c>
      <c r="G2016" s="201">
        <f t="shared" si="124"/>
        <v>-1926.7599999999914</v>
      </c>
      <c r="H2016" s="204">
        <f t="shared" si="125"/>
        <v>0</v>
      </c>
      <c r="I2016" s="204">
        <f t="shared" si="126"/>
        <v>5303.5</v>
      </c>
      <c r="J2016" s="205">
        <f t="shared" si="127"/>
        <v>-1926.7599999999914</v>
      </c>
    </row>
    <row r="2017" spans="2:10" ht="12.75" customHeight="1" x14ac:dyDescent="0.25">
      <c r="B2017" s="198">
        <v>2004</v>
      </c>
      <c r="C2017" s="199" t="s">
        <v>4154</v>
      </c>
      <c r="D2017" s="199"/>
      <c r="E2017" s="199" t="s">
        <v>4155</v>
      </c>
      <c r="F2017" s="200">
        <v>0.48</v>
      </c>
      <c r="G2017" s="201">
        <f t="shared" si="124"/>
        <v>-1926.2799999999913</v>
      </c>
      <c r="H2017" s="204">
        <f t="shared" si="125"/>
        <v>0</v>
      </c>
      <c r="I2017" s="204">
        <f t="shared" si="126"/>
        <v>5303.5</v>
      </c>
      <c r="J2017" s="205">
        <f t="shared" si="127"/>
        <v>-1926.2799999999913</v>
      </c>
    </row>
    <row r="2018" spans="2:10" ht="12.75" customHeight="1" x14ac:dyDescent="0.25">
      <c r="B2018" s="198">
        <v>2005</v>
      </c>
      <c r="C2018" s="199" t="s">
        <v>4156</v>
      </c>
      <c r="D2018" s="199"/>
      <c r="E2018" s="199" t="s">
        <v>4157</v>
      </c>
      <c r="F2018" s="200">
        <v>5.54</v>
      </c>
      <c r="G2018" s="201">
        <f t="shared" si="124"/>
        <v>-1920.7399999999914</v>
      </c>
      <c r="H2018" s="204">
        <f t="shared" si="125"/>
        <v>0</v>
      </c>
      <c r="I2018" s="204">
        <f t="shared" si="126"/>
        <v>5303.5</v>
      </c>
      <c r="J2018" s="205">
        <f t="shared" si="127"/>
        <v>-1920.7399999999914</v>
      </c>
    </row>
    <row r="2019" spans="2:10" ht="12.75" customHeight="1" x14ac:dyDescent="0.25">
      <c r="B2019" s="198">
        <v>2006</v>
      </c>
      <c r="C2019" s="199" t="s">
        <v>4158</v>
      </c>
      <c r="D2019" s="199"/>
      <c r="E2019" s="199" t="s">
        <v>4159</v>
      </c>
      <c r="F2019" s="200">
        <v>3.37</v>
      </c>
      <c r="G2019" s="201">
        <f t="shared" si="124"/>
        <v>-1917.3699999999915</v>
      </c>
      <c r="H2019" s="204">
        <f t="shared" si="125"/>
        <v>0</v>
      </c>
      <c r="I2019" s="204">
        <f t="shared" si="126"/>
        <v>5303.5</v>
      </c>
      <c r="J2019" s="205">
        <f t="shared" si="127"/>
        <v>-1917.3699999999915</v>
      </c>
    </row>
    <row r="2020" spans="2:10" ht="12.75" customHeight="1" x14ac:dyDescent="0.25">
      <c r="B2020" s="198">
        <v>2007</v>
      </c>
      <c r="C2020" s="199" t="s">
        <v>4160</v>
      </c>
      <c r="D2020" s="199"/>
      <c r="E2020" s="199" t="s">
        <v>4161</v>
      </c>
      <c r="F2020" s="200">
        <v>16.91</v>
      </c>
      <c r="G2020" s="201">
        <f t="shared" si="124"/>
        <v>-1900.4599999999914</v>
      </c>
      <c r="H2020" s="204">
        <f t="shared" si="125"/>
        <v>0</v>
      </c>
      <c r="I2020" s="204">
        <f t="shared" si="126"/>
        <v>5303.5</v>
      </c>
      <c r="J2020" s="205">
        <f t="shared" si="127"/>
        <v>-1900.4599999999914</v>
      </c>
    </row>
    <row r="2021" spans="2:10" ht="12.75" customHeight="1" x14ac:dyDescent="0.25">
      <c r="B2021" s="198">
        <v>2008</v>
      </c>
      <c r="C2021" s="199" t="s">
        <v>4162</v>
      </c>
      <c r="D2021" s="199"/>
      <c r="E2021" s="199" t="s">
        <v>4163</v>
      </c>
      <c r="F2021" s="200">
        <v>5.29</v>
      </c>
      <c r="G2021" s="201">
        <f t="shared" si="124"/>
        <v>-1895.1699999999914</v>
      </c>
      <c r="H2021" s="204">
        <f t="shared" si="125"/>
        <v>0</v>
      </c>
      <c r="I2021" s="204">
        <f t="shared" si="126"/>
        <v>5303.5</v>
      </c>
      <c r="J2021" s="205">
        <f t="shared" si="127"/>
        <v>-1895.1699999999914</v>
      </c>
    </row>
    <row r="2022" spans="2:10" ht="12.75" customHeight="1" x14ac:dyDescent="0.25">
      <c r="B2022" s="198">
        <v>2009</v>
      </c>
      <c r="C2022" s="199" t="s">
        <v>4164</v>
      </c>
      <c r="D2022" s="199"/>
      <c r="E2022" s="199" t="s">
        <v>4165</v>
      </c>
      <c r="F2022" s="200">
        <v>6.72</v>
      </c>
      <c r="G2022" s="201">
        <f t="shared" si="124"/>
        <v>-1888.4499999999914</v>
      </c>
      <c r="H2022" s="204">
        <f t="shared" si="125"/>
        <v>0</v>
      </c>
      <c r="I2022" s="204">
        <f t="shared" si="126"/>
        <v>5303.5</v>
      </c>
      <c r="J2022" s="205">
        <f t="shared" si="127"/>
        <v>-1888.4499999999914</v>
      </c>
    </row>
    <row r="2023" spans="2:10" ht="12.75" customHeight="1" x14ac:dyDescent="0.25">
      <c r="B2023" s="198">
        <v>2010</v>
      </c>
      <c r="C2023" s="199" t="s">
        <v>4166</v>
      </c>
      <c r="D2023" s="199"/>
      <c r="E2023" s="199" t="s">
        <v>4167</v>
      </c>
      <c r="F2023" s="200">
        <v>3.67</v>
      </c>
      <c r="G2023" s="201">
        <f t="shared" si="124"/>
        <v>-1884.7799999999913</v>
      </c>
      <c r="H2023" s="204">
        <f t="shared" si="125"/>
        <v>0</v>
      </c>
      <c r="I2023" s="204">
        <f t="shared" si="126"/>
        <v>5303.5</v>
      </c>
      <c r="J2023" s="205">
        <f t="shared" si="127"/>
        <v>-1884.7799999999913</v>
      </c>
    </row>
    <row r="2024" spans="2:10" ht="12.75" customHeight="1" x14ac:dyDescent="0.25">
      <c r="B2024" s="198">
        <v>2011</v>
      </c>
      <c r="C2024" s="199" t="s">
        <v>4168</v>
      </c>
      <c r="D2024" s="199"/>
      <c r="E2024" s="199" t="s">
        <v>4169</v>
      </c>
      <c r="F2024" s="200">
        <v>9.77</v>
      </c>
      <c r="G2024" s="201">
        <f t="shared" si="124"/>
        <v>-1875.0099999999914</v>
      </c>
      <c r="H2024" s="204">
        <f t="shared" si="125"/>
        <v>0</v>
      </c>
      <c r="I2024" s="204">
        <f t="shared" si="126"/>
        <v>5303.5</v>
      </c>
      <c r="J2024" s="205">
        <f t="shared" si="127"/>
        <v>-1875.0099999999914</v>
      </c>
    </row>
    <row r="2025" spans="2:10" ht="12.75" customHeight="1" x14ac:dyDescent="0.25">
      <c r="B2025" s="198">
        <v>2012</v>
      </c>
      <c r="C2025" s="199" t="s">
        <v>4170</v>
      </c>
      <c r="D2025" s="199"/>
      <c r="E2025" s="199" t="s">
        <v>4171</v>
      </c>
      <c r="F2025" s="200">
        <v>70.94</v>
      </c>
      <c r="G2025" s="201">
        <f t="shared" si="124"/>
        <v>-1804.0699999999913</v>
      </c>
      <c r="H2025" s="204">
        <f t="shared" si="125"/>
        <v>0</v>
      </c>
      <c r="I2025" s="204">
        <f t="shared" si="126"/>
        <v>5303.5</v>
      </c>
      <c r="J2025" s="205">
        <f t="shared" si="127"/>
        <v>-1804.0699999999913</v>
      </c>
    </row>
    <row r="2026" spans="2:10" ht="12.75" customHeight="1" x14ac:dyDescent="0.25">
      <c r="B2026" s="198">
        <v>2013</v>
      </c>
      <c r="C2026" s="199" t="s">
        <v>4172</v>
      </c>
      <c r="D2026" s="199"/>
      <c r="E2026" s="199" t="s">
        <v>4173</v>
      </c>
      <c r="F2026" s="200">
        <v>1.68</v>
      </c>
      <c r="G2026" s="201">
        <f t="shared" si="124"/>
        <v>-1802.3899999999912</v>
      </c>
      <c r="H2026" s="204">
        <f t="shared" si="125"/>
        <v>0</v>
      </c>
      <c r="I2026" s="204">
        <f t="shared" si="126"/>
        <v>5303.5</v>
      </c>
      <c r="J2026" s="205">
        <f t="shared" si="127"/>
        <v>-1802.3899999999912</v>
      </c>
    </row>
    <row r="2027" spans="2:10" ht="12.75" customHeight="1" x14ac:dyDescent="0.25">
      <c r="B2027" s="198">
        <v>2014</v>
      </c>
      <c r="C2027" s="199" t="s">
        <v>4174</v>
      </c>
      <c r="D2027" s="199"/>
      <c r="E2027" s="199" t="s">
        <v>4175</v>
      </c>
      <c r="F2027" s="200">
        <v>3.37</v>
      </c>
      <c r="G2027" s="201">
        <f t="shared" si="124"/>
        <v>-1799.0199999999913</v>
      </c>
      <c r="H2027" s="204">
        <f t="shared" si="125"/>
        <v>0</v>
      </c>
      <c r="I2027" s="204">
        <f t="shared" si="126"/>
        <v>5303.5</v>
      </c>
      <c r="J2027" s="205">
        <f t="shared" si="127"/>
        <v>-1799.0199999999913</v>
      </c>
    </row>
    <row r="2028" spans="2:10" ht="12.75" customHeight="1" x14ac:dyDescent="0.25">
      <c r="B2028" s="198">
        <v>2015</v>
      </c>
      <c r="C2028" s="199" t="s">
        <v>4176</v>
      </c>
      <c r="D2028" s="199"/>
      <c r="E2028" s="199" t="s">
        <v>4177</v>
      </c>
      <c r="F2028" s="200">
        <v>17.07</v>
      </c>
      <c r="G2028" s="201">
        <f t="shared" si="124"/>
        <v>-1781.9499999999914</v>
      </c>
      <c r="H2028" s="204">
        <f t="shared" si="125"/>
        <v>0</v>
      </c>
      <c r="I2028" s="204">
        <f t="shared" si="126"/>
        <v>5303.5</v>
      </c>
      <c r="J2028" s="205">
        <f t="shared" si="127"/>
        <v>-1781.9499999999914</v>
      </c>
    </row>
    <row r="2029" spans="2:10" ht="12.75" customHeight="1" x14ac:dyDescent="0.25">
      <c r="B2029" s="198">
        <v>2016</v>
      </c>
      <c r="C2029" s="199" t="s">
        <v>4178</v>
      </c>
      <c r="D2029" s="199"/>
      <c r="E2029" s="199" t="s">
        <v>4179</v>
      </c>
      <c r="F2029" s="200">
        <v>107.56</v>
      </c>
      <c r="G2029" s="201">
        <f t="shared" si="124"/>
        <v>-1674.3899999999915</v>
      </c>
      <c r="H2029" s="204">
        <f t="shared" si="125"/>
        <v>0</v>
      </c>
      <c r="I2029" s="204">
        <f t="shared" si="126"/>
        <v>5303.5</v>
      </c>
      <c r="J2029" s="205">
        <f t="shared" si="127"/>
        <v>-1674.3899999999915</v>
      </c>
    </row>
    <row r="2030" spans="2:10" ht="12.75" customHeight="1" x14ac:dyDescent="0.25">
      <c r="B2030" s="198">
        <v>2017</v>
      </c>
      <c r="C2030" s="199" t="s">
        <v>4180</v>
      </c>
      <c r="D2030" s="199"/>
      <c r="E2030" s="199" t="s">
        <v>4181</v>
      </c>
      <c r="F2030" s="200">
        <v>5.29</v>
      </c>
      <c r="G2030" s="201">
        <f t="shared" si="124"/>
        <v>-1669.0999999999915</v>
      </c>
      <c r="H2030" s="204">
        <f t="shared" si="125"/>
        <v>0</v>
      </c>
      <c r="I2030" s="204">
        <f t="shared" si="126"/>
        <v>5303.5</v>
      </c>
      <c r="J2030" s="205">
        <f t="shared" si="127"/>
        <v>-1669.0999999999915</v>
      </c>
    </row>
    <row r="2031" spans="2:10" ht="12.75" customHeight="1" x14ac:dyDescent="0.25">
      <c r="B2031" s="198">
        <v>2018</v>
      </c>
      <c r="C2031" s="199" t="s">
        <v>4182</v>
      </c>
      <c r="D2031" s="199"/>
      <c r="E2031" s="199" t="s">
        <v>4183</v>
      </c>
      <c r="F2031" s="200">
        <v>38.380000000000003</v>
      </c>
      <c r="G2031" s="201">
        <f t="shared" si="124"/>
        <v>-1630.7199999999914</v>
      </c>
      <c r="H2031" s="204">
        <f t="shared" si="125"/>
        <v>0</v>
      </c>
      <c r="I2031" s="204">
        <f t="shared" si="126"/>
        <v>5303.5</v>
      </c>
      <c r="J2031" s="205">
        <f t="shared" si="127"/>
        <v>-1630.7199999999914</v>
      </c>
    </row>
    <row r="2032" spans="2:10" ht="12.75" customHeight="1" x14ac:dyDescent="0.25">
      <c r="B2032" s="198">
        <v>2019</v>
      </c>
      <c r="C2032" s="199" t="s">
        <v>4184</v>
      </c>
      <c r="D2032" s="199"/>
      <c r="E2032" s="199" t="s">
        <v>4185</v>
      </c>
      <c r="F2032" s="200">
        <v>4.6100000000000003</v>
      </c>
      <c r="G2032" s="201">
        <f t="shared" si="124"/>
        <v>-1626.1099999999915</v>
      </c>
      <c r="H2032" s="204">
        <f t="shared" si="125"/>
        <v>0</v>
      </c>
      <c r="I2032" s="204">
        <f t="shared" si="126"/>
        <v>5303.5</v>
      </c>
      <c r="J2032" s="205">
        <f t="shared" si="127"/>
        <v>-1626.1099999999915</v>
      </c>
    </row>
    <row r="2033" spans="2:10" ht="12.75" customHeight="1" x14ac:dyDescent="0.25">
      <c r="B2033" s="198">
        <v>2020</v>
      </c>
      <c r="C2033" s="199" t="s">
        <v>4186</v>
      </c>
      <c r="D2033" s="199"/>
      <c r="E2033" s="199" t="s">
        <v>4187</v>
      </c>
      <c r="F2033" s="200">
        <v>10.34</v>
      </c>
      <c r="G2033" s="201">
        <f t="shared" si="124"/>
        <v>-1615.7699999999916</v>
      </c>
      <c r="H2033" s="204">
        <f t="shared" si="125"/>
        <v>0</v>
      </c>
      <c r="I2033" s="204">
        <f t="shared" si="126"/>
        <v>5303.5</v>
      </c>
      <c r="J2033" s="205">
        <f t="shared" si="127"/>
        <v>-1615.7699999999916</v>
      </c>
    </row>
    <row r="2034" spans="2:10" ht="12.75" customHeight="1" x14ac:dyDescent="0.25">
      <c r="B2034" s="198">
        <v>2021</v>
      </c>
      <c r="C2034" s="199" t="s">
        <v>4188</v>
      </c>
      <c r="D2034" s="199"/>
      <c r="E2034" s="199" t="s">
        <v>4189</v>
      </c>
      <c r="F2034" s="200">
        <v>55.51</v>
      </c>
      <c r="G2034" s="201">
        <f t="shared" si="124"/>
        <v>-1560.2599999999916</v>
      </c>
      <c r="H2034" s="204">
        <f t="shared" si="125"/>
        <v>0</v>
      </c>
      <c r="I2034" s="204">
        <f t="shared" si="126"/>
        <v>5303.5</v>
      </c>
      <c r="J2034" s="205">
        <f t="shared" si="127"/>
        <v>-1560.2599999999916</v>
      </c>
    </row>
    <row r="2035" spans="2:10" ht="12.75" customHeight="1" x14ac:dyDescent="0.25">
      <c r="B2035" s="198">
        <v>2022</v>
      </c>
      <c r="C2035" s="199" t="s">
        <v>4190</v>
      </c>
      <c r="D2035" s="199"/>
      <c r="E2035" s="199" t="s">
        <v>4191</v>
      </c>
      <c r="F2035" s="200">
        <v>88.11</v>
      </c>
      <c r="G2035" s="201">
        <f t="shared" si="124"/>
        <v>-1472.1499999999917</v>
      </c>
      <c r="H2035" s="204">
        <f t="shared" si="125"/>
        <v>0</v>
      </c>
      <c r="I2035" s="204">
        <f t="shared" si="126"/>
        <v>5303.5</v>
      </c>
      <c r="J2035" s="205">
        <f t="shared" si="127"/>
        <v>-1472.1499999999917</v>
      </c>
    </row>
    <row r="2036" spans="2:10" ht="12.75" customHeight="1" x14ac:dyDescent="0.25">
      <c r="B2036" s="198">
        <v>2023</v>
      </c>
      <c r="C2036" s="199" t="s">
        <v>4192</v>
      </c>
      <c r="D2036" s="199"/>
      <c r="E2036" s="199" t="s">
        <v>4193</v>
      </c>
      <c r="F2036" s="200">
        <v>31.5</v>
      </c>
      <c r="G2036" s="201">
        <f t="shared" si="124"/>
        <v>-1440.6499999999917</v>
      </c>
      <c r="H2036" s="204">
        <f t="shared" si="125"/>
        <v>0</v>
      </c>
      <c r="I2036" s="204">
        <f t="shared" si="126"/>
        <v>5303.5</v>
      </c>
      <c r="J2036" s="205">
        <f t="shared" si="127"/>
        <v>-1440.6499999999917</v>
      </c>
    </row>
    <row r="2037" spans="2:10" ht="12.75" customHeight="1" x14ac:dyDescent="0.25">
      <c r="B2037" s="198">
        <v>2024</v>
      </c>
      <c r="C2037" s="199" t="s">
        <v>4194</v>
      </c>
      <c r="D2037" s="199"/>
      <c r="E2037" s="199" t="s">
        <v>4195</v>
      </c>
      <c r="F2037" s="200">
        <v>19.54</v>
      </c>
      <c r="G2037" s="201">
        <f t="shared" si="124"/>
        <v>-1421.1099999999917</v>
      </c>
      <c r="H2037" s="204">
        <f t="shared" si="125"/>
        <v>0</v>
      </c>
      <c r="I2037" s="204">
        <f t="shared" si="126"/>
        <v>5303.5</v>
      </c>
      <c r="J2037" s="205">
        <f t="shared" si="127"/>
        <v>-1421.1099999999917</v>
      </c>
    </row>
    <row r="2038" spans="2:10" ht="12.75" customHeight="1" x14ac:dyDescent="0.25">
      <c r="B2038" s="198">
        <v>2025</v>
      </c>
      <c r="C2038" s="199" t="s">
        <v>4196</v>
      </c>
      <c r="D2038" s="199"/>
      <c r="E2038" s="199" t="s">
        <v>4197</v>
      </c>
      <c r="F2038" s="200">
        <v>5.05</v>
      </c>
      <c r="G2038" s="201">
        <f t="shared" si="124"/>
        <v>-1416.0599999999918</v>
      </c>
      <c r="H2038" s="204">
        <f t="shared" si="125"/>
        <v>0</v>
      </c>
      <c r="I2038" s="204">
        <f t="shared" si="126"/>
        <v>5303.5</v>
      </c>
      <c r="J2038" s="205">
        <f t="shared" si="127"/>
        <v>-1416.0599999999918</v>
      </c>
    </row>
    <row r="2039" spans="2:10" ht="12.75" customHeight="1" x14ac:dyDescent="0.25">
      <c r="B2039" s="198">
        <v>2026</v>
      </c>
      <c r="C2039" s="199" t="s">
        <v>4198</v>
      </c>
      <c r="D2039" s="199"/>
      <c r="E2039" s="199" t="s">
        <v>4199</v>
      </c>
      <c r="F2039" s="200">
        <v>12.21</v>
      </c>
      <c r="G2039" s="201">
        <f t="shared" si="124"/>
        <v>-1403.8499999999917</v>
      </c>
      <c r="H2039" s="204">
        <f t="shared" si="125"/>
        <v>0</v>
      </c>
      <c r="I2039" s="204">
        <f t="shared" si="126"/>
        <v>5303.5</v>
      </c>
      <c r="J2039" s="205">
        <f t="shared" si="127"/>
        <v>-1403.8499999999917</v>
      </c>
    </row>
    <row r="2040" spans="2:10" ht="12.75" customHeight="1" x14ac:dyDescent="0.25">
      <c r="B2040" s="198">
        <v>2027</v>
      </c>
      <c r="C2040" s="199" t="s">
        <v>4200</v>
      </c>
      <c r="D2040" s="199"/>
      <c r="E2040" s="199" t="s">
        <v>4201</v>
      </c>
      <c r="F2040" s="200">
        <v>22.89</v>
      </c>
      <c r="G2040" s="201">
        <f t="shared" si="124"/>
        <v>-1380.9599999999916</v>
      </c>
      <c r="H2040" s="204">
        <f t="shared" si="125"/>
        <v>0</v>
      </c>
      <c r="I2040" s="204">
        <f t="shared" si="126"/>
        <v>5303.5</v>
      </c>
      <c r="J2040" s="205">
        <f t="shared" si="127"/>
        <v>-1380.9599999999916</v>
      </c>
    </row>
    <row r="2041" spans="2:10" ht="12.75" customHeight="1" x14ac:dyDescent="0.25">
      <c r="B2041" s="198">
        <v>2028</v>
      </c>
      <c r="C2041" s="199" t="s">
        <v>4202</v>
      </c>
      <c r="D2041" s="199"/>
      <c r="E2041" s="199" t="s">
        <v>4203</v>
      </c>
      <c r="F2041" s="200">
        <v>21.74</v>
      </c>
      <c r="G2041" s="201">
        <f t="shared" si="124"/>
        <v>-1359.2199999999916</v>
      </c>
      <c r="H2041" s="204">
        <f t="shared" si="125"/>
        <v>0</v>
      </c>
      <c r="I2041" s="204">
        <f t="shared" si="126"/>
        <v>5303.5</v>
      </c>
      <c r="J2041" s="205">
        <f t="shared" si="127"/>
        <v>-1359.2199999999916</v>
      </c>
    </row>
    <row r="2042" spans="2:10" ht="12.75" customHeight="1" x14ac:dyDescent="0.25">
      <c r="B2042" s="198">
        <v>2029</v>
      </c>
      <c r="C2042" s="199" t="s">
        <v>4204</v>
      </c>
      <c r="D2042" s="199"/>
      <c r="E2042" s="199" t="s">
        <v>4205</v>
      </c>
      <c r="F2042" s="200">
        <v>1.68</v>
      </c>
      <c r="G2042" s="201">
        <f t="shared" si="124"/>
        <v>-1357.5399999999916</v>
      </c>
      <c r="H2042" s="204">
        <f t="shared" si="125"/>
        <v>0</v>
      </c>
      <c r="I2042" s="204">
        <f t="shared" si="126"/>
        <v>5303.5</v>
      </c>
      <c r="J2042" s="205">
        <f t="shared" si="127"/>
        <v>-1357.5399999999916</v>
      </c>
    </row>
    <row r="2043" spans="2:10" ht="12.75" customHeight="1" x14ac:dyDescent="0.25">
      <c r="B2043" s="198">
        <v>2030</v>
      </c>
      <c r="C2043" s="199" t="s">
        <v>4206</v>
      </c>
      <c r="D2043" s="199"/>
      <c r="E2043" s="199" t="s">
        <v>4207</v>
      </c>
      <c r="F2043" s="200">
        <v>31.45</v>
      </c>
      <c r="G2043" s="201">
        <f t="shared" si="124"/>
        <v>-1326.0899999999915</v>
      </c>
      <c r="H2043" s="204">
        <f t="shared" si="125"/>
        <v>0</v>
      </c>
      <c r="I2043" s="204">
        <f t="shared" si="126"/>
        <v>5303.5</v>
      </c>
      <c r="J2043" s="205">
        <f t="shared" si="127"/>
        <v>-1326.0899999999915</v>
      </c>
    </row>
    <row r="2044" spans="2:10" ht="12.75" customHeight="1" x14ac:dyDescent="0.25">
      <c r="B2044" s="198">
        <v>2031</v>
      </c>
      <c r="C2044" s="199" t="s">
        <v>4208</v>
      </c>
      <c r="D2044" s="199"/>
      <c r="E2044" s="199" t="s">
        <v>4209</v>
      </c>
      <c r="F2044" s="200">
        <v>18.45</v>
      </c>
      <c r="G2044" s="201">
        <f t="shared" si="124"/>
        <v>-1307.6399999999915</v>
      </c>
      <c r="H2044" s="204">
        <f t="shared" si="125"/>
        <v>0</v>
      </c>
      <c r="I2044" s="204">
        <f t="shared" si="126"/>
        <v>5303.5</v>
      </c>
      <c r="J2044" s="205">
        <f t="shared" si="127"/>
        <v>-1307.6399999999915</v>
      </c>
    </row>
    <row r="2045" spans="2:10" ht="12.75" customHeight="1" x14ac:dyDescent="0.25">
      <c r="B2045" s="198">
        <v>2032</v>
      </c>
      <c r="C2045" s="199" t="s">
        <v>4210</v>
      </c>
      <c r="D2045" s="199"/>
      <c r="E2045" s="199" t="s">
        <v>4211</v>
      </c>
      <c r="F2045" s="200">
        <v>3.99</v>
      </c>
      <c r="G2045" s="201">
        <f t="shared" si="124"/>
        <v>-1303.6499999999915</v>
      </c>
      <c r="H2045" s="204">
        <f t="shared" si="125"/>
        <v>0</v>
      </c>
      <c r="I2045" s="204">
        <f t="shared" si="126"/>
        <v>5303.5</v>
      </c>
      <c r="J2045" s="205">
        <f t="shared" si="127"/>
        <v>-1303.6499999999915</v>
      </c>
    </row>
    <row r="2046" spans="2:10" ht="12.75" customHeight="1" x14ac:dyDescent="0.25">
      <c r="B2046" s="198">
        <v>2033</v>
      </c>
      <c r="C2046" s="199" t="s">
        <v>4212</v>
      </c>
      <c r="D2046" s="199"/>
      <c r="E2046" s="199" t="s">
        <v>4213</v>
      </c>
      <c r="F2046" s="200">
        <v>3.57</v>
      </c>
      <c r="G2046" s="201">
        <f t="shared" si="124"/>
        <v>-1300.0799999999915</v>
      </c>
      <c r="H2046" s="204">
        <f t="shared" si="125"/>
        <v>0</v>
      </c>
      <c r="I2046" s="204">
        <f t="shared" si="126"/>
        <v>5303.5</v>
      </c>
      <c r="J2046" s="205">
        <f t="shared" si="127"/>
        <v>-1300.0799999999915</v>
      </c>
    </row>
    <row r="2047" spans="2:10" ht="12.75" customHeight="1" x14ac:dyDescent="0.25">
      <c r="B2047" s="198">
        <v>2034</v>
      </c>
      <c r="C2047" s="199" t="s">
        <v>4214</v>
      </c>
      <c r="D2047" s="199"/>
      <c r="E2047" s="199" t="s">
        <v>4215</v>
      </c>
      <c r="F2047" s="200">
        <v>1.68</v>
      </c>
      <c r="G2047" s="201">
        <f t="shared" si="124"/>
        <v>-1298.3999999999915</v>
      </c>
      <c r="H2047" s="204">
        <f t="shared" si="125"/>
        <v>0</v>
      </c>
      <c r="I2047" s="204">
        <f t="shared" si="126"/>
        <v>5303.5</v>
      </c>
      <c r="J2047" s="205">
        <f t="shared" si="127"/>
        <v>-1298.3999999999915</v>
      </c>
    </row>
    <row r="2048" spans="2:10" ht="12.75" customHeight="1" x14ac:dyDescent="0.25">
      <c r="B2048" s="198">
        <v>2035</v>
      </c>
      <c r="C2048" s="199" t="s">
        <v>4216</v>
      </c>
      <c r="D2048" s="199"/>
      <c r="E2048" s="199" t="s">
        <v>4217</v>
      </c>
      <c r="F2048" s="200">
        <v>11.37</v>
      </c>
      <c r="G2048" s="201">
        <f t="shared" si="124"/>
        <v>-1287.0299999999916</v>
      </c>
      <c r="H2048" s="204">
        <f t="shared" si="125"/>
        <v>0</v>
      </c>
      <c r="I2048" s="204">
        <f t="shared" si="126"/>
        <v>5303.5</v>
      </c>
      <c r="J2048" s="205">
        <f t="shared" si="127"/>
        <v>-1287.0299999999916</v>
      </c>
    </row>
    <row r="2049" spans="2:10" ht="12.75" customHeight="1" x14ac:dyDescent="0.25">
      <c r="B2049" s="198">
        <v>2036</v>
      </c>
      <c r="C2049" s="199" t="s">
        <v>4218</v>
      </c>
      <c r="D2049" s="199"/>
      <c r="E2049" s="199" t="s">
        <v>4219</v>
      </c>
      <c r="F2049" s="200">
        <v>2.36</v>
      </c>
      <c r="G2049" s="201">
        <f t="shared" si="124"/>
        <v>-1284.6699999999917</v>
      </c>
      <c r="H2049" s="204">
        <f t="shared" si="125"/>
        <v>0</v>
      </c>
      <c r="I2049" s="204">
        <f t="shared" si="126"/>
        <v>5303.5</v>
      </c>
      <c r="J2049" s="205">
        <f t="shared" si="127"/>
        <v>-1284.6699999999917</v>
      </c>
    </row>
    <row r="2050" spans="2:10" ht="12.75" customHeight="1" x14ac:dyDescent="0.25">
      <c r="B2050" s="198">
        <v>2037</v>
      </c>
      <c r="C2050" s="199" t="s">
        <v>4220</v>
      </c>
      <c r="D2050" s="199"/>
      <c r="E2050" s="199" t="s">
        <v>4221</v>
      </c>
      <c r="F2050" s="200">
        <v>7.16</v>
      </c>
      <c r="G2050" s="201">
        <f t="shared" si="124"/>
        <v>-1277.5099999999916</v>
      </c>
      <c r="H2050" s="204">
        <f t="shared" si="125"/>
        <v>0</v>
      </c>
      <c r="I2050" s="204">
        <f t="shared" si="126"/>
        <v>5303.5</v>
      </c>
      <c r="J2050" s="205">
        <f t="shared" si="127"/>
        <v>-1277.5099999999916</v>
      </c>
    </row>
    <row r="2051" spans="2:10" ht="12.75" customHeight="1" x14ac:dyDescent="0.25">
      <c r="B2051" s="198">
        <v>2038</v>
      </c>
      <c r="C2051" s="199" t="s">
        <v>4222</v>
      </c>
      <c r="D2051" s="199"/>
      <c r="E2051" s="199" t="s">
        <v>4223</v>
      </c>
      <c r="F2051" s="200">
        <v>10.87</v>
      </c>
      <c r="G2051" s="201">
        <f t="shared" si="124"/>
        <v>-1266.6399999999917</v>
      </c>
      <c r="H2051" s="204">
        <f t="shared" si="125"/>
        <v>0</v>
      </c>
      <c r="I2051" s="204">
        <f t="shared" si="126"/>
        <v>5303.5</v>
      </c>
      <c r="J2051" s="205">
        <f t="shared" si="127"/>
        <v>-1266.6399999999917</v>
      </c>
    </row>
    <row r="2052" spans="2:10" ht="12.75" customHeight="1" x14ac:dyDescent="0.25">
      <c r="B2052" s="198">
        <v>2039</v>
      </c>
      <c r="C2052" s="199" t="s">
        <v>4224</v>
      </c>
      <c r="D2052" s="199"/>
      <c r="E2052" s="199" t="s">
        <v>4225</v>
      </c>
      <c r="F2052" s="200">
        <v>13.86</v>
      </c>
      <c r="G2052" s="201">
        <f t="shared" si="124"/>
        <v>-1252.7799999999918</v>
      </c>
      <c r="H2052" s="204">
        <f t="shared" si="125"/>
        <v>0</v>
      </c>
      <c r="I2052" s="204">
        <f t="shared" si="126"/>
        <v>5303.5</v>
      </c>
      <c r="J2052" s="205">
        <f t="shared" si="127"/>
        <v>-1252.7799999999918</v>
      </c>
    </row>
    <row r="2053" spans="2:10" ht="12.75" customHeight="1" x14ac:dyDescent="0.25">
      <c r="B2053" s="198">
        <v>2040</v>
      </c>
      <c r="C2053" s="199" t="s">
        <v>4226</v>
      </c>
      <c r="D2053" s="199"/>
      <c r="E2053" s="199" t="s">
        <v>4227</v>
      </c>
      <c r="F2053" s="200">
        <v>6.85</v>
      </c>
      <c r="G2053" s="201">
        <f t="shared" si="124"/>
        <v>-1245.9299999999919</v>
      </c>
      <c r="H2053" s="204">
        <f t="shared" si="125"/>
        <v>0</v>
      </c>
      <c r="I2053" s="204">
        <f t="shared" si="126"/>
        <v>5303.5</v>
      </c>
      <c r="J2053" s="205">
        <f t="shared" si="127"/>
        <v>-1245.9299999999919</v>
      </c>
    </row>
    <row r="2054" spans="2:10" ht="12.75" customHeight="1" x14ac:dyDescent="0.25">
      <c r="B2054" s="198">
        <v>2041</v>
      </c>
      <c r="C2054" s="199" t="s">
        <v>4228</v>
      </c>
      <c r="D2054" s="199"/>
      <c r="E2054" s="199" t="s">
        <v>4229</v>
      </c>
      <c r="F2054" s="200">
        <v>7.02</v>
      </c>
      <c r="G2054" s="201">
        <f t="shared" si="124"/>
        <v>-1238.9099999999919</v>
      </c>
      <c r="H2054" s="204">
        <f t="shared" si="125"/>
        <v>0</v>
      </c>
      <c r="I2054" s="204">
        <f t="shared" si="126"/>
        <v>5303.5</v>
      </c>
      <c r="J2054" s="205">
        <f t="shared" si="127"/>
        <v>-1238.9099999999919</v>
      </c>
    </row>
    <row r="2055" spans="2:10" ht="12.75" customHeight="1" x14ac:dyDescent="0.25">
      <c r="B2055" s="198">
        <v>2042</v>
      </c>
      <c r="C2055" s="199" t="s">
        <v>4230</v>
      </c>
      <c r="D2055" s="199"/>
      <c r="E2055" s="199" t="s">
        <v>4231</v>
      </c>
      <c r="F2055" s="200">
        <v>13.08</v>
      </c>
      <c r="G2055" s="201">
        <f t="shared" si="124"/>
        <v>-1225.829999999992</v>
      </c>
      <c r="H2055" s="204">
        <f t="shared" si="125"/>
        <v>0</v>
      </c>
      <c r="I2055" s="204">
        <f t="shared" si="126"/>
        <v>5303.5</v>
      </c>
      <c r="J2055" s="205">
        <f t="shared" si="127"/>
        <v>-1225.829999999992</v>
      </c>
    </row>
    <row r="2056" spans="2:10" ht="12.75" customHeight="1" x14ac:dyDescent="0.25">
      <c r="B2056" s="198">
        <v>2043</v>
      </c>
      <c r="C2056" s="199" t="s">
        <v>4232</v>
      </c>
      <c r="D2056" s="199"/>
      <c r="E2056" s="199" t="s">
        <v>4233</v>
      </c>
      <c r="F2056" s="200">
        <v>16.5</v>
      </c>
      <c r="G2056" s="201">
        <f t="shared" si="124"/>
        <v>-1209.329999999992</v>
      </c>
      <c r="H2056" s="204">
        <f t="shared" si="125"/>
        <v>0</v>
      </c>
      <c r="I2056" s="204">
        <f t="shared" si="126"/>
        <v>5303.5</v>
      </c>
      <c r="J2056" s="205">
        <f t="shared" si="127"/>
        <v>-1209.329999999992</v>
      </c>
    </row>
    <row r="2057" spans="2:10" ht="12.75" customHeight="1" x14ac:dyDescent="0.25">
      <c r="B2057" s="198">
        <v>2044</v>
      </c>
      <c r="C2057" s="199" t="s">
        <v>4234</v>
      </c>
      <c r="D2057" s="199"/>
      <c r="E2057" s="199" t="s">
        <v>4235</v>
      </c>
      <c r="F2057" s="200">
        <v>6.12</v>
      </c>
      <c r="G2057" s="201">
        <f t="shared" si="124"/>
        <v>-1203.2099999999921</v>
      </c>
      <c r="H2057" s="204">
        <f t="shared" si="125"/>
        <v>0</v>
      </c>
      <c r="I2057" s="204">
        <f t="shared" si="126"/>
        <v>5303.5</v>
      </c>
      <c r="J2057" s="205">
        <f t="shared" si="127"/>
        <v>-1203.2099999999921</v>
      </c>
    </row>
    <row r="2058" spans="2:10" ht="12.75" customHeight="1" x14ac:dyDescent="0.25">
      <c r="B2058" s="198">
        <v>2045</v>
      </c>
      <c r="C2058" s="199" t="s">
        <v>4236</v>
      </c>
      <c r="D2058" s="199"/>
      <c r="E2058" s="199" t="s">
        <v>4237</v>
      </c>
      <c r="F2058" s="200">
        <v>4.59</v>
      </c>
      <c r="G2058" s="201">
        <f t="shared" si="124"/>
        <v>-1198.6199999999922</v>
      </c>
      <c r="H2058" s="204">
        <f t="shared" si="125"/>
        <v>0</v>
      </c>
      <c r="I2058" s="204">
        <f t="shared" si="126"/>
        <v>5303.5</v>
      </c>
      <c r="J2058" s="205">
        <f t="shared" si="127"/>
        <v>-1198.6199999999922</v>
      </c>
    </row>
    <row r="2059" spans="2:10" ht="12.75" customHeight="1" x14ac:dyDescent="0.25">
      <c r="B2059" s="198">
        <v>2046</v>
      </c>
      <c r="C2059" s="199" t="s">
        <v>4238</v>
      </c>
      <c r="D2059" s="199"/>
      <c r="E2059" s="199" t="s">
        <v>4239</v>
      </c>
      <c r="F2059" s="200">
        <v>60.1</v>
      </c>
      <c r="G2059" s="201">
        <f t="shared" si="124"/>
        <v>-1138.5199999999923</v>
      </c>
      <c r="H2059" s="204">
        <f t="shared" si="125"/>
        <v>0</v>
      </c>
      <c r="I2059" s="204">
        <f t="shared" si="126"/>
        <v>5303.5</v>
      </c>
      <c r="J2059" s="205">
        <f t="shared" si="127"/>
        <v>-1138.5199999999923</v>
      </c>
    </row>
    <row r="2060" spans="2:10" ht="12.75" customHeight="1" x14ac:dyDescent="0.25">
      <c r="B2060" s="198">
        <v>2047</v>
      </c>
      <c r="C2060" s="199" t="s">
        <v>4240</v>
      </c>
      <c r="D2060" s="199"/>
      <c r="E2060" s="199" t="s">
        <v>4241</v>
      </c>
      <c r="F2060" s="200">
        <v>3.39</v>
      </c>
      <c r="G2060" s="201">
        <f t="shared" si="124"/>
        <v>-1135.1299999999922</v>
      </c>
      <c r="H2060" s="204">
        <f t="shared" si="125"/>
        <v>0</v>
      </c>
      <c r="I2060" s="204">
        <f t="shared" si="126"/>
        <v>5303.5</v>
      </c>
      <c r="J2060" s="205">
        <f t="shared" si="127"/>
        <v>-1135.1299999999922</v>
      </c>
    </row>
    <row r="2061" spans="2:10" ht="12.75" customHeight="1" x14ac:dyDescent="0.25">
      <c r="B2061" s="198">
        <v>2048</v>
      </c>
      <c r="C2061" s="199" t="s">
        <v>4242</v>
      </c>
      <c r="D2061" s="199"/>
      <c r="E2061" s="199" t="s">
        <v>4243</v>
      </c>
      <c r="F2061" s="200">
        <v>24.56</v>
      </c>
      <c r="G2061" s="201">
        <f t="shared" si="124"/>
        <v>-1110.5699999999922</v>
      </c>
      <c r="H2061" s="204">
        <f t="shared" si="125"/>
        <v>0</v>
      </c>
      <c r="I2061" s="204">
        <f t="shared" si="126"/>
        <v>5303.5</v>
      </c>
      <c r="J2061" s="205">
        <f t="shared" si="127"/>
        <v>-1110.5699999999922</v>
      </c>
    </row>
    <row r="2062" spans="2:10" ht="12.75" customHeight="1" x14ac:dyDescent="0.25">
      <c r="B2062" s="198">
        <v>2049</v>
      </c>
      <c r="C2062" s="199" t="s">
        <v>4244</v>
      </c>
      <c r="D2062" s="199"/>
      <c r="E2062" s="199" t="s">
        <v>4245</v>
      </c>
      <c r="F2062" s="200">
        <v>92.4</v>
      </c>
      <c r="G2062" s="201">
        <f t="shared" ref="G2062:G2125" si="128">F2062+J2061</f>
        <v>-1018.1699999999922</v>
      </c>
      <c r="H2062" s="204">
        <f t="shared" ref="H2062:H2125" si="129">IF(G2062&gt;0,ROUND(G2062/I2062+0.5,0),0)</f>
        <v>0</v>
      </c>
      <c r="I2062" s="204">
        <f t="shared" ref="I2062:I2125" si="130">$C$10</f>
        <v>5303.5</v>
      </c>
      <c r="J2062" s="205">
        <f t="shared" ref="J2062:J2125" si="131">G2062-(H2062*I2062)</f>
        <v>-1018.1699999999922</v>
      </c>
    </row>
    <row r="2063" spans="2:10" ht="12.75" customHeight="1" x14ac:dyDescent="0.25">
      <c r="B2063" s="198">
        <v>2050</v>
      </c>
      <c r="C2063" s="199" t="s">
        <v>4246</v>
      </c>
      <c r="D2063" s="199"/>
      <c r="E2063" s="199" t="s">
        <v>4247</v>
      </c>
      <c r="F2063" s="200">
        <v>24.86</v>
      </c>
      <c r="G2063" s="201">
        <f t="shared" si="128"/>
        <v>-993.30999999999221</v>
      </c>
      <c r="H2063" s="204">
        <f t="shared" si="129"/>
        <v>0</v>
      </c>
      <c r="I2063" s="204">
        <f t="shared" si="130"/>
        <v>5303.5</v>
      </c>
      <c r="J2063" s="205">
        <f t="shared" si="131"/>
        <v>-993.30999999999221</v>
      </c>
    </row>
    <row r="2064" spans="2:10" ht="12.75" customHeight="1" x14ac:dyDescent="0.25">
      <c r="B2064" s="198">
        <v>2051</v>
      </c>
      <c r="C2064" s="199" t="s">
        <v>4248</v>
      </c>
      <c r="D2064" s="199"/>
      <c r="E2064" s="199" t="s">
        <v>4249</v>
      </c>
      <c r="F2064" s="200">
        <v>5.04</v>
      </c>
      <c r="G2064" s="201">
        <f t="shared" si="128"/>
        <v>-988.26999999999225</v>
      </c>
      <c r="H2064" s="204">
        <f t="shared" si="129"/>
        <v>0</v>
      </c>
      <c r="I2064" s="204">
        <f t="shared" si="130"/>
        <v>5303.5</v>
      </c>
      <c r="J2064" s="205">
        <f t="shared" si="131"/>
        <v>-988.26999999999225</v>
      </c>
    </row>
    <row r="2065" spans="2:10" ht="12.75" customHeight="1" x14ac:dyDescent="0.25">
      <c r="B2065" s="198">
        <v>2052</v>
      </c>
      <c r="C2065" s="199" t="s">
        <v>4250</v>
      </c>
      <c r="D2065" s="199"/>
      <c r="E2065" s="199" t="s">
        <v>4251</v>
      </c>
      <c r="F2065" s="200">
        <v>29.83</v>
      </c>
      <c r="G2065" s="201">
        <f t="shared" si="128"/>
        <v>-958.43999999999221</v>
      </c>
      <c r="H2065" s="204">
        <f t="shared" si="129"/>
        <v>0</v>
      </c>
      <c r="I2065" s="204">
        <f t="shared" si="130"/>
        <v>5303.5</v>
      </c>
      <c r="J2065" s="205">
        <f t="shared" si="131"/>
        <v>-958.43999999999221</v>
      </c>
    </row>
    <row r="2066" spans="2:10" ht="12.75" customHeight="1" x14ac:dyDescent="0.25">
      <c r="B2066" s="198">
        <v>2053</v>
      </c>
      <c r="C2066" s="199" t="s">
        <v>4252</v>
      </c>
      <c r="D2066" s="199"/>
      <c r="E2066" s="199" t="s">
        <v>4253</v>
      </c>
      <c r="F2066" s="200">
        <v>1.18</v>
      </c>
      <c r="G2066" s="201">
        <f t="shared" si="128"/>
        <v>-957.25999999999226</v>
      </c>
      <c r="H2066" s="204">
        <f t="shared" si="129"/>
        <v>0</v>
      </c>
      <c r="I2066" s="204">
        <f t="shared" si="130"/>
        <v>5303.5</v>
      </c>
      <c r="J2066" s="205">
        <f t="shared" si="131"/>
        <v>-957.25999999999226</v>
      </c>
    </row>
    <row r="2067" spans="2:10" ht="12.75" customHeight="1" x14ac:dyDescent="0.25">
      <c r="B2067" s="198">
        <v>2054</v>
      </c>
      <c r="C2067" s="199" t="s">
        <v>4254</v>
      </c>
      <c r="D2067" s="199"/>
      <c r="E2067" s="199" t="s">
        <v>4255</v>
      </c>
      <c r="F2067" s="200">
        <v>3.9</v>
      </c>
      <c r="G2067" s="201">
        <f t="shared" si="128"/>
        <v>-953.35999999999228</v>
      </c>
      <c r="H2067" s="204">
        <f t="shared" si="129"/>
        <v>0</v>
      </c>
      <c r="I2067" s="204">
        <f t="shared" si="130"/>
        <v>5303.5</v>
      </c>
      <c r="J2067" s="205">
        <f t="shared" si="131"/>
        <v>-953.35999999999228</v>
      </c>
    </row>
    <row r="2068" spans="2:10" ht="12.75" customHeight="1" x14ac:dyDescent="0.25">
      <c r="B2068" s="198">
        <v>2055</v>
      </c>
      <c r="C2068" s="199" t="s">
        <v>4256</v>
      </c>
      <c r="D2068" s="199"/>
      <c r="E2068" s="199" t="s">
        <v>4257</v>
      </c>
      <c r="F2068" s="200">
        <v>5.04</v>
      </c>
      <c r="G2068" s="201">
        <f t="shared" si="128"/>
        <v>-948.31999999999232</v>
      </c>
      <c r="H2068" s="204">
        <f t="shared" si="129"/>
        <v>0</v>
      </c>
      <c r="I2068" s="204">
        <f t="shared" si="130"/>
        <v>5303.5</v>
      </c>
      <c r="J2068" s="205">
        <f t="shared" si="131"/>
        <v>-948.31999999999232</v>
      </c>
    </row>
    <row r="2069" spans="2:10" ht="12.75" customHeight="1" x14ac:dyDescent="0.25">
      <c r="B2069" s="198">
        <v>2056</v>
      </c>
      <c r="C2069" s="199" t="s">
        <v>4258</v>
      </c>
      <c r="D2069" s="199"/>
      <c r="E2069" s="199" t="s">
        <v>4259</v>
      </c>
      <c r="F2069" s="200">
        <v>30.93</v>
      </c>
      <c r="G2069" s="201">
        <f t="shared" si="128"/>
        <v>-917.38999999999237</v>
      </c>
      <c r="H2069" s="204">
        <f t="shared" si="129"/>
        <v>0</v>
      </c>
      <c r="I2069" s="204">
        <f t="shared" si="130"/>
        <v>5303.5</v>
      </c>
      <c r="J2069" s="205">
        <f t="shared" si="131"/>
        <v>-917.38999999999237</v>
      </c>
    </row>
    <row r="2070" spans="2:10" ht="12.75" customHeight="1" x14ac:dyDescent="0.25">
      <c r="B2070" s="198">
        <v>2057</v>
      </c>
      <c r="C2070" s="199" t="s">
        <v>4260</v>
      </c>
      <c r="D2070" s="199"/>
      <c r="E2070" s="199" t="s">
        <v>4261</v>
      </c>
      <c r="F2070" s="200">
        <v>9.06</v>
      </c>
      <c r="G2070" s="201">
        <f t="shared" si="128"/>
        <v>-908.32999999999242</v>
      </c>
      <c r="H2070" s="204">
        <f t="shared" si="129"/>
        <v>0</v>
      </c>
      <c r="I2070" s="204">
        <f t="shared" si="130"/>
        <v>5303.5</v>
      </c>
      <c r="J2070" s="205">
        <f t="shared" si="131"/>
        <v>-908.32999999999242</v>
      </c>
    </row>
    <row r="2071" spans="2:10" ht="12.75" customHeight="1" x14ac:dyDescent="0.25">
      <c r="B2071" s="198">
        <v>2058</v>
      </c>
      <c r="C2071" s="199" t="s">
        <v>4262</v>
      </c>
      <c r="D2071" s="199"/>
      <c r="E2071" s="199" t="s">
        <v>4263</v>
      </c>
      <c r="F2071" s="200">
        <v>5.04</v>
      </c>
      <c r="G2071" s="201">
        <f t="shared" si="128"/>
        <v>-903.28999999999246</v>
      </c>
      <c r="H2071" s="204">
        <f t="shared" si="129"/>
        <v>0</v>
      </c>
      <c r="I2071" s="204">
        <f t="shared" si="130"/>
        <v>5303.5</v>
      </c>
      <c r="J2071" s="205">
        <f t="shared" si="131"/>
        <v>-903.28999999999246</v>
      </c>
    </row>
    <row r="2072" spans="2:10" ht="12.75" customHeight="1" x14ac:dyDescent="0.25">
      <c r="B2072" s="198">
        <v>2059</v>
      </c>
      <c r="C2072" s="199" t="s">
        <v>4264</v>
      </c>
      <c r="D2072" s="199"/>
      <c r="E2072" s="199" t="s">
        <v>4265</v>
      </c>
      <c r="F2072" s="200">
        <v>3.4</v>
      </c>
      <c r="G2072" s="201">
        <f t="shared" si="128"/>
        <v>-899.88999999999248</v>
      </c>
      <c r="H2072" s="204">
        <f t="shared" si="129"/>
        <v>0</v>
      </c>
      <c r="I2072" s="204">
        <f t="shared" si="130"/>
        <v>5303.5</v>
      </c>
      <c r="J2072" s="205">
        <f t="shared" si="131"/>
        <v>-899.88999999999248</v>
      </c>
    </row>
    <row r="2073" spans="2:10" ht="12.75" customHeight="1" x14ac:dyDescent="0.25">
      <c r="B2073" s="198">
        <v>2060</v>
      </c>
      <c r="C2073" s="199" t="s">
        <v>4266</v>
      </c>
      <c r="D2073" s="199"/>
      <c r="E2073" s="199" t="s">
        <v>4267</v>
      </c>
      <c r="F2073" s="200">
        <v>11.16</v>
      </c>
      <c r="G2073" s="201">
        <f t="shared" si="128"/>
        <v>-888.72999999999251</v>
      </c>
      <c r="H2073" s="204">
        <f t="shared" si="129"/>
        <v>0</v>
      </c>
      <c r="I2073" s="204">
        <f t="shared" si="130"/>
        <v>5303.5</v>
      </c>
      <c r="J2073" s="205">
        <f t="shared" si="131"/>
        <v>-888.72999999999251</v>
      </c>
    </row>
    <row r="2074" spans="2:10" ht="12.75" customHeight="1" x14ac:dyDescent="0.25">
      <c r="B2074" s="198">
        <v>2061</v>
      </c>
      <c r="C2074" s="199" t="s">
        <v>4268</v>
      </c>
      <c r="D2074" s="199"/>
      <c r="E2074" s="199" t="s">
        <v>4269</v>
      </c>
      <c r="F2074" s="200">
        <v>17.66</v>
      </c>
      <c r="G2074" s="201">
        <f t="shared" si="128"/>
        <v>-871.06999999999255</v>
      </c>
      <c r="H2074" s="204">
        <f t="shared" si="129"/>
        <v>0</v>
      </c>
      <c r="I2074" s="204">
        <f t="shared" si="130"/>
        <v>5303.5</v>
      </c>
      <c r="J2074" s="205">
        <f t="shared" si="131"/>
        <v>-871.06999999999255</v>
      </c>
    </row>
    <row r="2075" spans="2:10" ht="12.75" customHeight="1" x14ac:dyDescent="0.25">
      <c r="B2075" s="198">
        <v>2062</v>
      </c>
      <c r="C2075" s="199" t="s">
        <v>4270</v>
      </c>
      <c r="D2075" s="199"/>
      <c r="E2075" s="199" t="s">
        <v>4271</v>
      </c>
      <c r="F2075" s="200">
        <v>24.24</v>
      </c>
      <c r="G2075" s="201">
        <f t="shared" si="128"/>
        <v>-846.82999999999254</v>
      </c>
      <c r="H2075" s="204">
        <f t="shared" si="129"/>
        <v>0</v>
      </c>
      <c r="I2075" s="204">
        <f t="shared" si="130"/>
        <v>5303.5</v>
      </c>
      <c r="J2075" s="205">
        <f t="shared" si="131"/>
        <v>-846.82999999999254</v>
      </c>
    </row>
    <row r="2076" spans="2:10" ht="12.75" customHeight="1" x14ac:dyDescent="0.25">
      <c r="B2076" s="198">
        <v>2063</v>
      </c>
      <c r="C2076" s="199" t="s">
        <v>4272</v>
      </c>
      <c r="D2076" s="199"/>
      <c r="E2076" s="199" t="s">
        <v>4273</v>
      </c>
      <c r="F2076" s="200">
        <v>114.33</v>
      </c>
      <c r="G2076" s="201">
        <f t="shared" si="128"/>
        <v>-732.4999999999925</v>
      </c>
      <c r="H2076" s="204">
        <f t="shared" si="129"/>
        <v>0</v>
      </c>
      <c r="I2076" s="204">
        <f t="shared" si="130"/>
        <v>5303.5</v>
      </c>
      <c r="J2076" s="205">
        <f t="shared" si="131"/>
        <v>-732.4999999999925</v>
      </c>
    </row>
    <row r="2077" spans="2:10" ht="12.75" customHeight="1" x14ac:dyDescent="0.25">
      <c r="B2077" s="198">
        <v>2064</v>
      </c>
      <c r="C2077" s="199" t="s">
        <v>4274</v>
      </c>
      <c r="D2077" s="199"/>
      <c r="E2077" s="199" t="s">
        <v>4275</v>
      </c>
      <c r="F2077" s="200">
        <v>14.24</v>
      </c>
      <c r="G2077" s="201">
        <f t="shared" si="128"/>
        <v>-718.25999999999249</v>
      </c>
      <c r="H2077" s="204">
        <f t="shared" si="129"/>
        <v>0</v>
      </c>
      <c r="I2077" s="204">
        <f t="shared" si="130"/>
        <v>5303.5</v>
      </c>
      <c r="J2077" s="205">
        <f t="shared" si="131"/>
        <v>-718.25999999999249</v>
      </c>
    </row>
    <row r="2078" spans="2:10" ht="12.75" customHeight="1" x14ac:dyDescent="0.25">
      <c r="B2078" s="198">
        <v>2065</v>
      </c>
      <c r="C2078" s="199" t="s">
        <v>4276</v>
      </c>
      <c r="D2078" s="199"/>
      <c r="E2078" s="199" t="s">
        <v>4277</v>
      </c>
      <c r="F2078" s="200">
        <v>3.56</v>
      </c>
      <c r="G2078" s="201">
        <f t="shared" si="128"/>
        <v>-714.69999999999254</v>
      </c>
      <c r="H2078" s="204">
        <f t="shared" si="129"/>
        <v>0</v>
      </c>
      <c r="I2078" s="204">
        <f t="shared" si="130"/>
        <v>5303.5</v>
      </c>
      <c r="J2078" s="205">
        <f t="shared" si="131"/>
        <v>-714.69999999999254</v>
      </c>
    </row>
    <row r="2079" spans="2:10" ht="12.75" customHeight="1" x14ac:dyDescent="0.25">
      <c r="B2079" s="198">
        <v>2066</v>
      </c>
      <c r="C2079" s="199" t="s">
        <v>4278</v>
      </c>
      <c r="D2079" s="199"/>
      <c r="E2079" s="199" t="s">
        <v>4279</v>
      </c>
      <c r="F2079" s="200">
        <v>6.75</v>
      </c>
      <c r="G2079" s="201">
        <f t="shared" si="128"/>
        <v>-707.94999999999254</v>
      </c>
      <c r="H2079" s="204">
        <f t="shared" si="129"/>
        <v>0</v>
      </c>
      <c r="I2079" s="204">
        <f t="shared" si="130"/>
        <v>5303.5</v>
      </c>
      <c r="J2079" s="205">
        <f t="shared" si="131"/>
        <v>-707.94999999999254</v>
      </c>
    </row>
    <row r="2080" spans="2:10" ht="12.75" customHeight="1" x14ac:dyDescent="0.25">
      <c r="B2080" s="198">
        <v>2067</v>
      </c>
      <c r="C2080" s="199" t="s">
        <v>4280</v>
      </c>
      <c r="D2080" s="199"/>
      <c r="E2080" s="199" t="s">
        <v>4281</v>
      </c>
      <c r="F2080" s="200">
        <v>19.86</v>
      </c>
      <c r="G2080" s="201">
        <f t="shared" si="128"/>
        <v>-688.08999999999253</v>
      </c>
      <c r="H2080" s="204">
        <f t="shared" si="129"/>
        <v>0</v>
      </c>
      <c r="I2080" s="204">
        <f t="shared" si="130"/>
        <v>5303.5</v>
      </c>
      <c r="J2080" s="205">
        <f t="shared" si="131"/>
        <v>-688.08999999999253</v>
      </c>
    </row>
    <row r="2081" spans="2:10" ht="12.75" customHeight="1" x14ac:dyDescent="0.25">
      <c r="B2081" s="198">
        <v>2068</v>
      </c>
      <c r="C2081" s="199" t="s">
        <v>4282</v>
      </c>
      <c r="D2081" s="199"/>
      <c r="E2081" s="199" t="s">
        <v>4283</v>
      </c>
      <c r="F2081" s="200">
        <v>16.559999999999999</v>
      </c>
      <c r="G2081" s="201">
        <f t="shared" si="128"/>
        <v>-671.52999999999258</v>
      </c>
      <c r="H2081" s="204">
        <f t="shared" si="129"/>
        <v>0</v>
      </c>
      <c r="I2081" s="204">
        <f t="shared" si="130"/>
        <v>5303.5</v>
      </c>
      <c r="J2081" s="205">
        <f t="shared" si="131"/>
        <v>-671.52999999999258</v>
      </c>
    </row>
    <row r="2082" spans="2:10" ht="12.75" customHeight="1" x14ac:dyDescent="0.25">
      <c r="B2082" s="198">
        <v>2069</v>
      </c>
      <c r="C2082" s="199" t="s">
        <v>4284</v>
      </c>
      <c r="D2082" s="199"/>
      <c r="E2082" s="199" t="s">
        <v>4285</v>
      </c>
      <c r="F2082" s="200">
        <v>21.28</v>
      </c>
      <c r="G2082" s="201">
        <f t="shared" si="128"/>
        <v>-650.24999999999261</v>
      </c>
      <c r="H2082" s="204">
        <f t="shared" si="129"/>
        <v>0</v>
      </c>
      <c r="I2082" s="204">
        <f t="shared" si="130"/>
        <v>5303.5</v>
      </c>
      <c r="J2082" s="205">
        <f t="shared" si="131"/>
        <v>-650.24999999999261</v>
      </c>
    </row>
    <row r="2083" spans="2:10" ht="12.75" customHeight="1" x14ac:dyDescent="0.25">
      <c r="B2083" s="198">
        <v>2070</v>
      </c>
      <c r="C2083" s="199" t="s">
        <v>4286</v>
      </c>
      <c r="D2083" s="199"/>
      <c r="E2083" s="199" t="s">
        <v>4287</v>
      </c>
      <c r="F2083" s="200">
        <v>1.83</v>
      </c>
      <c r="G2083" s="201">
        <f t="shared" si="128"/>
        <v>-648.41999999999257</v>
      </c>
      <c r="H2083" s="204">
        <f t="shared" si="129"/>
        <v>0</v>
      </c>
      <c r="I2083" s="204">
        <f t="shared" si="130"/>
        <v>5303.5</v>
      </c>
      <c r="J2083" s="205">
        <f t="shared" si="131"/>
        <v>-648.41999999999257</v>
      </c>
    </row>
    <row r="2084" spans="2:10" ht="12.75" customHeight="1" x14ac:dyDescent="0.25">
      <c r="B2084" s="198">
        <v>2071</v>
      </c>
      <c r="C2084" s="199" t="s">
        <v>4288</v>
      </c>
      <c r="D2084" s="199"/>
      <c r="E2084" s="199" t="s">
        <v>4289</v>
      </c>
      <c r="F2084" s="200">
        <v>51.66</v>
      </c>
      <c r="G2084" s="201">
        <f t="shared" si="128"/>
        <v>-596.7599999999926</v>
      </c>
      <c r="H2084" s="204">
        <f t="shared" si="129"/>
        <v>0</v>
      </c>
      <c r="I2084" s="204">
        <f t="shared" si="130"/>
        <v>5303.5</v>
      </c>
      <c r="J2084" s="205">
        <f t="shared" si="131"/>
        <v>-596.7599999999926</v>
      </c>
    </row>
    <row r="2085" spans="2:10" ht="12.75" customHeight="1" x14ac:dyDescent="0.25">
      <c r="B2085" s="198">
        <v>2072</v>
      </c>
      <c r="C2085" s="199" t="s">
        <v>4290</v>
      </c>
      <c r="D2085" s="199"/>
      <c r="E2085" s="199" t="s">
        <v>4291</v>
      </c>
      <c r="F2085" s="200">
        <v>17.62</v>
      </c>
      <c r="G2085" s="201">
        <f t="shared" si="128"/>
        <v>-579.1399999999926</v>
      </c>
      <c r="H2085" s="204">
        <f t="shared" si="129"/>
        <v>0</v>
      </c>
      <c r="I2085" s="204">
        <f t="shared" si="130"/>
        <v>5303.5</v>
      </c>
      <c r="J2085" s="205">
        <f t="shared" si="131"/>
        <v>-579.1399999999926</v>
      </c>
    </row>
    <row r="2086" spans="2:10" ht="12.75" customHeight="1" x14ac:dyDescent="0.25">
      <c r="B2086" s="198">
        <v>2073</v>
      </c>
      <c r="C2086" s="199" t="s">
        <v>4292</v>
      </c>
      <c r="D2086" s="199"/>
      <c r="E2086" s="199" t="s">
        <v>4293</v>
      </c>
      <c r="F2086" s="200">
        <v>34.92</v>
      </c>
      <c r="G2086" s="201">
        <f t="shared" si="128"/>
        <v>-544.21999999999264</v>
      </c>
      <c r="H2086" s="204">
        <f t="shared" si="129"/>
        <v>0</v>
      </c>
      <c r="I2086" s="204">
        <f t="shared" si="130"/>
        <v>5303.5</v>
      </c>
      <c r="J2086" s="205">
        <f t="shared" si="131"/>
        <v>-544.21999999999264</v>
      </c>
    </row>
    <row r="2087" spans="2:10" ht="12.75" customHeight="1" x14ac:dyDescent="0.25">
      <c r="B2087" s="198">
        <v>2074</v>
      </c>
      <c r="C2087" s="199" t="s">
        <v>4294</v>
      </c>
      <c r="D2087" s="199"/>
      <c r="E2087" s="199" t="s">
        <v>4295</v>
      </c>
      <c r="F2087" s="200">
        <v>20.010000000000002</v>
      </c>
      <c r="G2087" s="201">
        <f t="shared" si="128"/>
        <v>-524.20999999999265</v>
      </c>
      <c r="H2087" s="204">
        <f t="shared" si="129"/>
        <v>0</v>
      </c>
      <c r="I2087" s="204">
        <f t="shared" si="130"/>
        <v>5303.5</v>
      </c>
      <c r="J2087" s="205">
        <f t="shared" si="131"/>
        <v>-524.20999999999265</v>
      </c>
    </row>
    <row r="2088" spans="2:10" ht="12.75" customHeight="1" x14ac:dyDescent="0.25">
      <c r="B2088" s="198">
        <v>2075</v>
      </c>
      <c r="C2088" s="199" t="s">
        <v>4296</v>
      </c>
      <c r="D2088" s="199"/>
      <c r="E2088" s="199" t="s">
        <v>4297</v>
      </c>
      <c r="F2088" s="200">
        <v>3.49</v>
      </c>
      <c r="G2088" s="201">
        <f t="shared" si="128"/>
        <v>-520.71999999999264</v>
      </c>
      <c r="H2088" s="204">
        <f t="shared" si="129"/>
        <v>0</v>
      </c>
      <c r="I2088" s="204">
        <f t="shared" si="130"/>
        <v>5303.5</v>
      </c>
      <c r="J2088" s="205">
        <f t="shared" si="131"/>
        <v>-520.71999999999264</v>
      </c>
    </row>
    <row r="2089" spans="2:10" ht="12.75" customHeight="1" x14ac:dyDescent="0.25">
      <c r="B2089" s="198">
        <v>2076</v>
      </c>
      <c r="C2089" s="199" t="s">
        <v>4298</v>
      </c>
      <c r="D2089" s="199"/>
      <c r="E2089" s="199" t="s">
        <v>4299</v>
      </c>
      <c r="F2089" s="200">
        <v>17.600000000000001</v>
      </c>
      <c r="G2089" s="201">
        <f t="shared" si="128"/>
        <v>-503.11999999999261</v>
      </c>
      <c r="H2089" s="204">
        <f t="shared" si="129"/>
        <v>0</v>
      </c>
      <c r="I2089" s="204">
        <f t="shared" si="130"/>
        <v>5303.5</v>
      </c>
      <c r="J2089" s="205">
        <f t="shared" si="131"/>
        <v>-503.11999999999261</v>
      </c>
    </row>
    <row r="2090" spans="2:10" ht="12.75" customHeight="1" x14ac:dyDescent="0.25">
      <c r="B2090" s="198">
        <v>2077</v>
      </c>
      <c r="C2090" s="199" t="s">
        <v>4300</v>
      </c>
      <c r="D2090" s="199"/>
      <c r="E2090" s="199" t="s">
        <v>4301</v>
      </c>
      <c r="F2090" s="200">
        <v>16.28</v>
      </c>
      <c r="G2090" s="201">
        <f t="shared" si="128"/>
        <v>-486.83999999999264</v>
      </c>
      <c r="H2090" s="204">
        <f t="shared" si="129"/>
        <v>0</v>
      </c>
      <c r="I2090" s="204">
        <f t="shared" si="130"/>
        <v>5303.5</v>
      </c>
      <c r="J2090" s="205">
        <f t="shared" si="131"/>
        <v>-486.83999999999264</v>
      </c>
    </row>
    <row r="2091" spans="2:10" ht="12.75" customHeight="1" x14ac:dyDescent="0.25">
      <c r="B2091" s="198">
        <v>2078</v>
      </c>
      <c r="C2091" s="199" t="s">
        <v>4302</v>
      </c>
      <c r="D2091" s="199"/>
      <c r="E2091" s="199" t="s">
        <v>4303</v>
      </c>
      <c r="F2091" s="200">
        <v>7.65</v>
      </c>
      <c r="G2091" s="201">
        <f t="shared" si="128"/>
        <v>-479.18999999999266</v>
      </c>
      <c r="H2091" s="204">
        <f t="shared" si="129"/>
        <v>0</v>
      </c>
      <c r="I2091" s="204">
        <f t="shared" si="130"/>
        <v>5303.5</v>
      </c>
      <c r="J2091" s="205">
        <f t="shared" si="131"/>
        <v>-479.18999999999266</v>
      </c>
    </row>
    <row r="2092" spans="2:10" ht="12.75" customHeight="1" x14ac:dyDescent="0.25">
      <c r="B2092" s="198">
        <v>2079</v>
      </c>
      <c r="C2092" s="199" t="s">
        <v>4304</v>
      </c>
      <c r="D2092" s="199"/>
      <c r="E2092" s="199" t="s">
        <v>4305</v>
      </c>
      <c r="F2092" s="200">
        <v>0.93</v>
      </c>
      <c r="G2092" s="201">
        <f t="shared" si="128"/>
        <v>-478.25999999999266</v>
      </c>
      <c r="H2092" s="204">
        <f t="shared" si="129"/>
        <v>0</v>
      </c>
      <c r="I2092" s="204">
        <f t="shared" si="130"/>
        <v>5303.5</v>
      </c>
      <c r="J2092" s="205">
        <f t="shared" si="131"/>
        <v>-478.25999999999266</v>
      </c>
    </row>
    <row r="2093" spans="2:10" ht="12.75" customHeight="1" x14ac:dyDescent="0.25">
      <c r="B2093" s="198">
        <v>2080</v>
      </c>
      <c r="C2093" s="199" t="s">
        <v>4306</v>
      </c>
      <c r="D2093" s="199"/>
      <c r="E2093" s="199" t="s">
        <v>4307</v>
      </c>
      <c r="F2093" s="200">
        <v>10</v>
      </c>
      <c r="G2093" s="201">
        <f t="shared" si="128"/>
        <v>-468.25999999999266</v>
      </c>
      <c r="H2093" s="204">
        <f t="shared" si="129"/>
        <v>0</v>
      </c>
      <c r="I2093" s="204">
        <f t="shared" si="130"/>
        <v>5303.5</v>
      </c>
      <c r="J2093" s="205">
        <f t="shared" si="131"/>
        <v>-468.25999999999266</v>
      </c>
    </row>
    <row r="2094" spans="2:10" ht="12.75" customHeight="1" x14ac:dyDescent="0.25">
      <c r="B2094" s="198">
        <v>2081</v>
      </c>
      <c r="C2094" s="199" t="s">
        <v>4308</v>
      </c>
      <c r="D2094" s="199"/>
      <c r="E2094" s="199" t="s">
        <v>4309</v>
      </c>
      <c r="F2094" s="200">
        <v>2.17</v>
      </c>
      <c r="G2094" s="201">
        <f t="shared" si="128"/>
        <v>-466.08999999999264</v>
      </c>
      <c r="H2094" s="204">
        <f t="shared" si="129"/>
        <v>0</v>
      </c>
      <c r="I2094" s="204">
        <f t="shared" si="130"/>
        <v>5303.5</v>
      </c>
      <c r="J2094" s="205">
        <f t="shared" si="131"/>
        <v>-466.08999999999264</v>
      </c>
    </row>
    <row r="2095" spans="2:10" ht="12.75" customHeight="1" x14ac:dyDescent="0.25">
      <c r="B2095" s="198">
        <v>2082</v>
      </c>
      <c r="C2095" s="199" t="s">
        <v>4310</v>
      </c>
      <c r="D2095" s="199"/>
      <c r="E2095" s="199" t="s">
        <v>4311</v>
      </c>
      <c r="F2095" s="200">
        <v>6.72</v>
      </c>
      <c r="G2095" s="201">
        <f t="shared" si="128"/>
        <v>-459.36999999999261</v>
      </c>
      <c r="H2095" s="204">
        <f t="shared" si="129"/>
        <v>0</v>
      </c>
      <c r="I2095" s="204">
        <f t="shared" si="130"/>
        <v>5303.5</v>
      </c>
      <c r="J2095" s="205">
        <f t="shared" si="131"/>
        <v>-459.36999999999261</v>
      </c>
    </row>
    <row r="2096" spans="2:10" ht="12.75" customHeight="1" x14ac:dyDescent="0.25">
      <c r="B2096" s="198">
        <v>2083</v>
      </c>
      <c r="C2096" s="199" t="s">
        <v>4312</v>
      </c>
      <c r="D2096" s="199"/>
      <c r="E2096" s="199" t="s">
        <v>4313</v>
      </c>
      <c r="F2096" s="200">
        <v>16.3</v>
      </c>
      <c r="G2096" s="201">
        <f t="shared" si="128"/>
        <v>-443.0699999999926</v>
      </c>
      <c r="H2096" s="204">
        <f t="shared" si="129"/>
        <v>0</v>
      </c>
      <c r="I2096" s="204">
        <f t="shared" si="130"/>
        <v>5303.5</v>
      </c>
      <c r="J2096" s="205">
        <f t="shared" si="131"/>
        <v>-443.0699999999926</v>
      </c>
    </row>
    <row r="2097" spans="2:10" ht="12.75" customHeight="1" x14ac:dyDescent="0.25">
      <c r="B2097" s="198">
        <v>2084</v>
      </c>
      <c r="C2097" s="199" t="s">
        <v>4314</v>
      </c>
      <c r="D2097" s="199"/>
      <c r="E2097" s="199" t="s">
        <v>4315</v>
      </c>
      <c r="F2097" s="200">
        <v>37.71</v>
      </c>
      <c r="G2097" s="201">
        <f t="shared" si="128"/>
        <v>-405.35999999999262</v>
      </c>
      <c r="H2097" s="204">
        <f t="shared" si="129"/>
        <v>0</v>
      </c>
      <c r="I2097" s="204">
        <f t="shared" si="130"/>
        <v>5303.5</v>
      </c>
      <c r="J2097" s="205">
        <f t="shared" si="131"/>
        <v>-405.35999999999262</v>
      </c>
    </row>
    <row r="2098" spans="2:10" ht="12.75" customHeight="1" x14ac:dyDescent="0.25">
      <c r="B2098" s="198">
        <v>2085</v>
      </c>
      <c r="C2098" s="199" t="s">
        <v>4316</v>
      </c>
      <c r="D2098" s="199"/>
      <c r="E2098" s="199" t="s">
        <v>4317</v>
      </c>
      <c r="F2098" s="200">
        <v>58.93</v>
      </c>
      <c r="G2098" s="201">
        <f t="shared" si="128"/>
        <v>-346.42999999999262</v>
      </c>
      <c r="H2098" s="204">
        <f t="shared" si="129"/>
        <v>0</v>
      </c>
      <c r="I2098" s="204">
        <f t="shared" si="130"/>
        <v>5303.5</v>
      </c>
      <c r="J2098" s="205">
        <f t="shared" si="131"/>
        <v>-346.42999999999262</v>
      </c>
    </row>
    <row r="2099" spans="2:10" ht="12.75" customHeight="1" x14ac:dyDescent="0.25">
      <c r="B2099" s="198">
        <v>2086</v>
      </c>
      <c r="C2099" s="199" t="s">
        <v>4318</v>
      </c>
      <c r="D2099" s="199"/>
      <c r="E2099" s="199" t="s">
        <v>4319</v>
      </c>
      <c r="F2099" s="200">
        <v>27.5</v>
      </c>
      <c r="G2099" s="201">
        <f t="shared" si="128"/>
        <v>-318.92999999999262</v>
      </c>
      <c r="H2099" s="204">
        <f t="shared" si="129"/>
        <v>0</v>
      </c>
      <c r="I2099" s="204">
        <f t="shared" si="130"/>
        <v>5303.5</v>
      </c>
      <c r="J2099" s="205">
        <f t="shared" si="131"/>
        <v>-318.92999999999262</v>
      </c>
    </row>
    <row r="2100" spans="2:10" ht="12.75" customHeight="1" x14ac:dyDescent="0.25">
      <c r="B2100" s="198">
        <v>2087</v>
      </c>
      <c r="C2100" s="199" t="s">
        <v>4320</v>
      </c>
      <c r="D2100" s="199"/>
      <c r="E2100" s="199" t="s">
        <v>4321</v>
      </c>
      <c r="F2100" s="200">
        <v>30.51</v>
      </c>
      <c r="G2100" s="201">
        <f t="shared" si="128"/>
        <v>-288.41999999999263</v>
      </c>
      <c r="H2100" s="204">
        <f t="shared" si="129"/>
        <v>0</v>
      </c>
      <c r="I2100" s="204">
        <f t="shared" si="130"/>
        <v>5303.5</v>
      </c>
      <c r="J2100" s="205">
        <f t="shared" si="131"/>
        <v>-288.41999999999263</v>
      </c>
    </row>
    <row r="2101" spans="2:10" ht="12.75" customHeight="1" x14ac:dyDescent="0.25">
      <c r="B2101" s="198">
        <v>2088</v>
      </c>
      <c r="C2101" s="199" t="s">
        <v>4322</v>
      </c>
      <c r="D2101" s="199"/>
      <c r="E2101" s="199" t="s">
        <v>4323</v>
      </c>
      <c r="F2101" s="200">
        <v>5.27</v>
      </c>
      <c r="G2101" s="201">
        <f t="shared" si="128"/>
        <v>-283.14999999999264</v>
      </c>
      <c r="H2101" s="204">
        <f t="shared" si="129"/>
        <v>0</v>
      </c>
      <c r="I2101" s="204">
        <f t="shared" si="130"/>
        <v>5303.5</v>
      </c>
      <c r="J2101" s="205">
        <f t="shared" si="131"/>
        <v>-283.14999999999264</v>
      </c>
    </row>
    <row r="2102" spans="2:10" ht="12.75" customHeight="1" x14ac:dyDescent="0.25">
      <c r="B2102" s="198">
        <v>2089</v>
      </c>
      <c r="C2102" s="199" t="s">
        <v>4324</v>
      </c>
      <c r="D2102" s="199"/>
      <c r="E2102" s="199" t="s">
        <v>4325</v>
      </c>
      <c r="F2102" s="200">
        <v>9.43</v>
      </c>
      <c r="G2102" s="201">
        <f t="shared" si="128"/>
        <v>-273.71999999999264</v>
      </c>
      <c r="H2102" s="204">
        <f t="shared" si="129"/>
        <v>0</v>
      </c>
      <c r="I2102" s="204">
        <f t="shared" si="130"/>
        <v>5303.5</v>
      </c>
      <c r="J2102" s="205">
        <f t="shared" si="131"/>
        <v>-273.71999999999264</v>
      </c>
    </row>
    <row r="2103" spans="2:10" ht="12.75" customHeight="1" x14ac:dyDescent="0.25">
      <c r="B2103" s="198">
        <v>2090</v>
      </c>
      <c r="C2103" s="199" t="s">
        <v>4326</v>
      </c>
      <c r="D2103" s="199"/>
      <c r="E2103" s="199" t="s">
        <v>4327</v>
      </c>
      <c r="F2103" s="200">
        <v>16.71</v>
      </c>
      <c r="G2103" s="201">
        <f t="shared" si="128"/>
        <v>-257.00999999999266</v>
      </c>
      <c r="H2103" s="204">
        <f t="shared" si="129"/>
        <v>0</v>
      </c>
      <c r="I2103" s="204">
        <f t="shared" si="130"/>
        <v>5303.5</v>
      </c>
      <c r="J2103" s="205">
        <f t="shared" si="131"/>
        <v>-257.00999999999266</v>
      </c>
    </row>
    <row r="2104" spans="2:10" ht="12.75" customHeight="1" x14ac:dyDescent="0.25">
      <c r="B2104" s="198">
        <v>2091</v>
      </c>
      <c r="C2104" s="199" t="s">
        <v>4328</v>
      </c>
      <c r="D2104" s="199"/>
      <c r="E2104" s="199" t="s">
        <v>4329</v>
      </c>
      <c r="F2104" s="200">
        <v>29.89</v>
      </c>
      <c r="G2104" s="201">
        <f t="shared" si="128"/>
        <v>-227.11999999999267</v>
      </c>
      <c r="H2104" s="204">
        <f t="shared" si="129"/>
        <v>0</v>
      </c>
      <c r="I2104" s="204">
        <f t="shared" si="130"/>
        <v>5303.5</v>
      </c>
      <c r="J2104" s="205">
        <f t="shared" si="131"/>
        <v>-227.11999999999267</v>
      </c>
    </row>
    <row r="2105" spans="2:10" ht="12.75" customHeight="1" x14ac:dyDescent="0.25">
      <c r="B2105" s="198">
        <v>2092</v>
      </c>
      <c r="C2105" s="199" t="s">
        <v>4330</v>
      </c>
      <c r="D2105" s="199"/>
      <c r="E2105" s="199" t="s">
        <v>4331</v>
      </c>
      <c r="F2105" s="200">
        <v>20.2</v>
      </c>
      <c r="G2105" s="201">
        <f t="shared" si="128"/>
        <v>-206.91999999999268</v>
      </c>
      <c r="H2105" s="204">
        <f t="shared" si="129"/>
        <v>0</v>
      </c>
      <c r="I2105" s="204">
        <f t="shared" si="130"/>
        <v>5303.5</v>
      </c>
      <c r="J2105" s="205">
        <f t="shared" si="131"/>
        <v>-206.91999999999268</v>
      </c>
    </row>
    <row r="2106" spans="2:10" ht="12.75" customHeight="1" x14ac:dyDescent="0.25">
      <c r="B2106" s="198">
        <v>2093</v>
      </c>
      <c r="C2106" s="199" t="s">
        <v>4332</v>
      </c>
      <c r="D2106" s="199"/>
      <c r="E2106" s="199" t="s">
        <v>4333</v>
      </c>
      <c r="F2106" s="200">
        <v>5.04</v>
      </c>
      <c r="G2106" s="201">
        <f t="shared" si="128"/>
        <v>-201.87999999999269</v>
      </c>
      <c r="H2106" s="204">
        <f t="shared" si="129"/>
        <v>0</v>
      </c>
      <c r="I2106" s="204">
        <f t="shared" si="130"/>
        <v>5303.5</v>
      </c>
      <c r="J2106" s="205">
        <f t="shared" si="131"/>
        <v>-201.87999999999269</v>
      </c>
    </row>
    <row r="2107" spans="2:10" ht="12.75" customHeight="1" x14ac:dyDescent="0.25">
      <c r="B2107" s="198">
        <v>2094</v>
      </c>
      <c r="C2107" s="199" t="s">
        <v>4334</v>
      </c>
      <c r="D2107" s="199"/>
      <c r="E2107" s="199" t="s">
        <v>4335</v>
      </c>
      <c r="F2107" s="200">
        <v>36.880000000000003</v>
      </c>
      <c r="G2107" s="201">
        <f t="shared" si="128"/>
        <v>-164.9999999999927</v>
      </c>
      <c r="H2107" s="204">
        <f t="shared" si="129"/>
        <v>0</v>
      </c>
      <c r="I2107" s="204">
        <f t="shared" si="130"/>
        <v>5303.5</v>
      </c>
      <c r="J2107" s="205">
        <f t="shared" si="131"/>
        <v>-164.9999999999927</v>
      </c>
    </row>
    <row r="2108" spans="2:10" ht="12.75" customHeight="1" x14ac:dyDescent="0.25">
      <c r="B2108" s="198">
        <v>2095</v>
      </c>
      <c r="C2108" s="199" t="s">
        <v>4336</v>
      </c>
      <c r="D2108" s="199"/>
      <c r="E2108" s="199" t="s">
        <v>4337</v>
      </c>
      <c r="F2108" s="200">
        <v>4.8099999999999996</v>
      </c>
      <c r="G2108" s="201">
        <f t="shared" si="128"/>
        <v>-160.18999999999269</v>
      </c>
      <c r="H2108" s="204">
        <f t="shared" si="129"/>
        <v>0</v>
      </c>
      <c r="I2108" s="204">
        <f t="shared" si="130"/>
        <v>5303.5</v>
      </c>
      <c r="J2108" s="205">
        <f t="shared" si="131"/>
        <v>-160.18999999999269</v>
      </c>
    </row>
    <row r="2109" spans="2:10" ht="12.75" customHeight="1" x14ac:dyDescent="0.25">
      <c r="B2109" s="198">
        <v>2096</v>
      </c>
      <c r="C2109" s="199" t="s">
        <v>4338</v>
      </c>
      <c r="D2109" s="199"/>
      <c r="E2109" s="199" t="s">
        <v>4339</v>
      </c>
      <c r="F2109" s="200">
        <v>5.04</v>
      </c>
      <c r="G2109" s="201">
        <f t="shared" si="128"/>
        <v>-155.1499999999927</v>
      </c>
      <c r="H2109" s="204">
        <f t="shared" si="129"/>
        <v>0</v>
      </c>
      <c r="I2109" s="204">
        <f t="shared" si="130"/>
        <v>5303.5</v>
      </c>
      <c r="J2109" s="205">
        <f t="shared" si="131"/>
        <v>-155.1499999999927</v>
      </c>
    </row>
    <row r="2110" spans="2:10" ht="12.75" customHeight="1" x14ac:dyDescent="0.25">
      <c r="B2110" s="198">
        <v>2097</v>
      </c>
      <c r="C2110" s="199" t="s">
        <v>4340</v>
      </c>
      <c r="D2110" s="199"/>
      <c r="E2110" s="199" t="s">
        <v>4341</v>
      </c>
      <c r="F2110" s="200">
        <v>18.47</v>
      </c>
      <c r="G2110" s="201">
        <f t="shared" si="128"/>
        <v>-136.6799999999927</v>
      </c>
      <c r="H2110" s="204">
        <f t="shared" si="129"/>
        <v>0</v>
      </c>
      <c r="I2110" s="204">
        <f t="shared" si="130"/>
        <v>5303.5</v>
      </c>
      <c r="J2110" s="205">
        <f t="shared" si="131"/>
        <v>-136.6799999999927</v>
      </c>
    </row>
    <row r="2111" spans="2:10" ht="12.75" customHeight="1" x14ac:dyDescent="0.25">
      <c r="B2111" s="198">
        <v>2098</v>
      </c>
      <c r="C2111" s="199" t="s">
        <v>4342</v>
      </c>
      <c r="D2111" s="199"/>
      <c r="E2111" s="199" t="s">
        <v>4343</v>
      </c>
      <c r="F2111" s="200">
        <v>1</v>
      </c>
      <c r="G2111" s="201">
        <f t="shared" si="128"/>
        <v>-135.6799999999927</v>
      </c>
      <c r="H2111" s="204">
        <f t="shared" si="129"/>
        <v>0</v>
      </c>
      <c r="I2111" s="204">
        <f t="shared" si="130"/>
        <v>5303.5</v>
      </c>
      <c r="J2111" s="205">
        <f t="shared" si="131"/>
        <v>-135.6799999999927</v>
      </c>
    </row>
    <row r="2112" spans="2:10" ht="12.75" customHeight="1" x14ac:dyDescent="0.25">
      <c r="B2112" s="198">
        <v>2099</v>
      </c>
      <c r="C2112" s="199" t="s">
        <v>4344</v>
      </c>
      <c r="D2112" s="199"/>
      <c r="E2112" s="199" t="s">
        <v>4345</v>
      </c>
      <c r="F2112" s="200">
        <v>1.0900000000000001</v>
      </c>
      <c r="G2112" s="201">
        <f t="shared" si="128"/>
        <v>-134.5899999999927</v>
      </c>
      <c r="H2112" s="204">
        <f t="shared" si="129"/>
        <v>0</v>
      </c>
      <c r="I2112" s="204">
        <f t="shared" si="130"/>
        <v>5303.5</v>
      </c>
      <c r="J2112" s="205">
        <f t="shared" si="131"/>
        <v>-134.5899999999927</v>
      </c>
    </row>
    <row r="2113" spans="2:10" ht="12.75" customHeight="1" x14ac:dyDescent="0.25">
      <c r="B2113" s="198">
        <v>2100</v>
      </c>
      <c r="C2113" s="199" t="s">
        <v>4346</v>
      </c>
      <c r="D2113" s="199"/>
      <c r="E2113" s="199" t="s">
        <v>4347</v>
      </c>
      <c r="F2113" s="200">
        <v>1.93</v>
      </c>
      <c r="G2113" s="201">
        <f t="shared" si="128"/>
        <v>-132.65999999999269</v>
      </c>
      <c r="H2113" s="204">
        <f t="shared" si="129"/>
        <v>0</v>
      </c>
      <c r="I2113" s="204">
        <f t="shared" si="130"/>
        <v>5303.5</v>
      </c>
      <c r="J2113" s="205">
        <f t="shared" si="131"/>
        <v>-132.65999999999269</v>
      </c>
    </row>
    <row r="2114" spans="2:10" ht="12.75" customHeight="1" x14ac:dyDescent="0.25">
      <c r="B2114" s="198">
        <v>2101</v>
      </c>
      <c r="C2114" s="199" t="s">
        <v>4348</v>
      </c>
      <c r="D2114" s="199"/>
      <c r="E2114" s="199" t="s">
        <v>4349</v>
      </c>
      <c r="F2114" s="200">
        <v>10.74</v>
      </c>
      <c r="G2114" s="201">
        <f t="shared" si="128"/>
        <v>-121.9199999999927</v>
      </c>
      <c r="H2114" s="204">
        <f t="shared" si="129"/>
        <v>0</v>
      </c>
      <c r="I2114" s="204">
        <f t="shared" si="130"/>
        <v>5303.5</v>
      </c>
      <c r="J2114" s="205">
        <f t="shared" si="131"/>
        <v>-121.9199999999927</v>
      </c>
    </row>
    <row r="2115" spans="2:10" ht="12.75" customHeight="1" x14ac:dyDescent="0.25">
      <c r="B2115" s="198">
        <v>2102</v>
      </c>
      <c r="C2115" s="199" t="s">
        <v>4350</v>
      </c>
      <c r="D2115" s="199"/>
      <c r="E2115" s="199" t="s">
        <v>4351</v>
      </c>
      <c r="F2115" s="200">
        <v>19.12</v>
      </c>
      <c r="G2115" s="201">
        <f t="shared" si="128"/>
        <v>-102.79999999999269</v>
      </c>
      <c r="H2115" s="204">
        <f t="shared" si="129"/>
        <v>0</v>
      </c>
      <c r="I2115" s="204">
        <f t="shared" si="130"/>
        <v>5303.5</v>
      </c>
      <c r="J2115" s="205">
        <f t="shared" si="131"/>
        <v>-102.79999999999269</v>
      </c>
    </row>
    <row r="2116" spans="2:10" ht="12.75" customHeight="1" x14ac:dyDescent="0.25">
      <c r="B2116" s="198">
        <v>2103</v>
      </c>
      <c r="C2116" s="199" t="s">
        <v>4352</v>
      </c>
      <c r="D2116" s="199"/>
      <c r="E2116" s="199" t="s">
        <v>4353</v>
      </c>
      <c r="F2116" s="200">
        <v>39.340000000000003</v>
      </c>
      <c r="G2116" s="201">
        <f t="shared" si="128"/>
        <v>-63.459999999992689</v>
      </c>
      <c r="H2116" s="204">
        <f t="shared" si="129"/>
        <v>0</v>
      </c>
      <c r="I2116" s="204">
        <f t="shared" si="130"/>
        <v>5303.5</v>
      </c>
      <c r="J2116" s="205">
        <f t="shared" si="131"/>
        <v>-63.459999999992689</v>
      </c>
    </row>
    <row r="2117" spans="2:10" ht="12.75" customHeight="1" x14ac:dyDescent="0.25">
      <c r="B2117" s="198">
        <v>2104</v>
      </c>
      <c r="C2117" s="199" t="s">
        <v>4354</v>
      </c>
      <c r="D2117" s="199"/>
      <c r="E2117" s="199" t="s">
        <v>4355</v>
      </c>
      <c r="F2117" s="200">
        <v>18.71</v>
      </c>
      <c r="G2117" s="201">
        <f t="shared" si="128"/>
        <v>-44.749999999992689</v>
      </c>
      <c r="H2117" s="204">
        <f t="shared" si="129"/>
        <v>0</v>
      </c>
      <c r="I2117" s="204">
        <f t="shared" si="130"/>
        <v>5303.5</v>
      </c>
      <c r="J2117" s="205">
        <f t="shared" si="131"/>
        <v>-44.749999999992689</v>
      </c>
    </row>
    <row r="2118" spans="2:10" ht="12.75" customHeight="1" x14ac:dyDescent="0.25">
      <c r="B2118" s="198">
        <v>2105</v>
      </c>
      <c r="C2118" s="199" t="s">
        <v>4356</v>
      </c>
      <c r="D2118" s="199"/>
      <c r="E2118" s="199" t="s">
        <v>4357</v>
      </c>
      <c r="F2118" s="200">
        <v>4.3099999999999996</v>
      </c>
      <c r="G2118" s="201">
        <f t="shared" si="128"/>
        <v>-40.439999999992686</v>
      </c>
      <c r="H2118" s="204">
        <f t="shared" si="129"/>
        <v>0</v>
      </c>
      <c r="I2118" s="204">
        <f t="shared" si="130"/>
        <v>5303.5</v>
      </c>
      <c r="J2118" s="205">
        <f t="shared" si="131"/>
        <v>-40.439999999992686</v>
      </c>
    </row>
    <row r="2119" spans="2:10" ht="12.75" customHeight="1" x14ac:dyDescent="0.25">
      <c r="B2119" s="198">
        <v>2106</v>
      </c>
      <c r="C2119" s="199" t="s">
        <v>4358</v>
      </c>
      <c r="D2119" s="199"/>
      <c r="E2119" s="199" t="s">
        <v>4359</v>
      </c>
      <c r="F2119" s="200">
        <v>3.39</v>
      </c>
      <c r="G2119" s="201">
        <f t="shared" si="128"/>
        <v>-37.049999999992686</v>
      </c>
      <c r="H2119" s="204">
        <f t="shared" si="129"/>
        <v>0</v>
      </c>
      <c r="I2119" s="204">
        <f t="shared" si="130"/>
        <v>5303.5</v>
      </c>
      <c r="J2119" s="205">
        <f t="shared" si="131"/>
        <v>-37.049999999992686</v>
      </c>
    </row>
    <row r="2120" spans="2:10" ht="12.75" customHeight="1" x14ac:dyDescent="0.25">
      <c r="B2120" s="198">
        <v>2107</v>
      </c>
      <c r="C2120" s="199" t="s">
        <v>4360</v>
      </c>
      <c r="D2120" s="199"/>
      <c r="E2120" s="199" t="s">
        <v>4361</v>
      </c>
      <c r="F2120" s="200">
        <v>23.25</v>
      </c>
      <c r="G2120" s="201">
        <f t="shared" si="128"/>
        <v>-13.799999999992686</v>
      </c>
      <c r="H2120" s="204">
        <f t="shared" si="129"/>
        <v>0</v>
      </c>
      <c r="I2120" s="204">
        <f t="shared" si="130"/>
        <v>5303.5</v>
      </c>
      <c r="J2120" s="205">
        <f t="shared" si="131"/>
        <v>-13.799999999992686</v>
      </c>
    </row>
    <row r="2121" spans="2:10" ht="12.75" customHeight="1" x14ac:dyDescent="0.25">
      <c r="B2121" s="198">
        <v>2108</v>
      </c>
      <c r="C2121" s="199" t="s">
        <v>4362</v>
      </c>
      <c r="D2121" s="199"/>
      <c r="E2121" s="199" t="s">
        <v>4363</v>
      </c>
      <c r="F2121" s="200">
        <v>16.100000000000001</v>
      </c>
      <c r="G2121" s="201">
        <f t="shared" si="128"/>
        <v>2.3000000000073157</v>
      </c>
      <c r="H2121" s="204">
        <f t="shared" si="129"/>
        <v>1</v>
      </c>
      <c r="I2121" s="204">
        <f t="shared" si="130"/>
        <v>5303.5</v>
      </c>
      <c r="J2121" s="205">
        <f t="shared" si="131"/>
        <v>-5301.1999999999925</v>
      </c>
    </row>
    <row r="2122" spans="2:10" ht="12.75" customHeight="1" x14ac:dyDescent="0.25">
      <c r="B2122" s="198">
        <v>2109</v>
      </c>
      <c r="C2122" s="199" t="s">
        <v>4364</v>
      </c>
      <c r="D2122" s="199"/>
      <c r="E2122" s="199" t="s">
        <v>4365</v>
      </c>
      <c r="F2122" s="200">
        <v>13.72</v>
      </c>
      <c r="G2122" s="201">
        <f t="shared" si="128"/>
        <v>-5287.4799999999923</v>
      </c>
      <c r="H2122" s="204">
        <f t="shared" si="129"/>
        <v>0</v>
      </c>
      <c r="I2122" s="204">
        <f t="shared" si="130"/>
        <v>5303.5</v>
      </c>
      <c r="J2122" s="205">
        <f t="shared" si="131"/>
        <v>-5287.4799999999923</v>
      </c>
    </row>
    <row r="2123" spans="2:10" ht="12.75" customHeight="1" x14ac:dyDescent="0.25">
      <c r="B2123" s="198">
        <v>2110</v>
      </c>
      <c r="C2123" s="199" t="s">
        <v>4366</v>
      </c>
      <c r="D2123" s="199"/>
      <c r="E2123" s="199" t="s">
        <v>4367</v>
      </c>
      <c r="F2123" s="200">
        <v>68.59</v>
      </c>
      <c r="G2123" s="201">
        <f t="shared" si="128"/>
        <v>-5218.8899999999921</v>
      </c>
      <c r="H2123" s="204">
        <f t="shared" si="129"/>
        <v>0</v>
      </c>
      <c r="I2123" s="204">
        <f t="shared" si="130"/>
        <v>5303.5</v>
      </c>
      <c r="J2123" s="205">
        <f t="shared" si="131"/>
        <v>-5218.8899999999921</v>
      </c>
    </row>
    <row r="2124" spans="2:10" ht="12.75" customHeight="1" x14ac:dyDescent="0.25">
      <c r="B2124" s="198">
        <v>2111</v>
      </c>
      <c r="C2124" s="199" t="s">
        <v>4368</v>
      </c>
      <c r="D2124" s="199"/>
      <c r="E2124" s="199" t="s">
        <v>4369</v>
      </c>
      <c r="F2124" s="200">
        <v>17.809999999999999</v>
      </c>
      <c r="G2124" s="201">
        <f t="shared" si="128"/>
        <v>-5201.0799999999917</v>
      </c>
      <c r="H2124" s="204">
        <f t="shared" si="129"/>
        <v>0</v>
      </c>
      <c r="I2124" s="204">
        <f t="shared" si="130"/>
        <v>5303.5</v>
      </c>
      <c r="J2124" s="205">
        <f t="shared" si="131"/>
        <v>-5201.0799999999917</v>
      </c>
    </row>
    <row r="2125" spans="2:10" ht="12.75" customHeight="1" x14ac:dyDescent="0.25">
      <c r="B2125" s="198">
        <v>2112</v>
      </c>
      <c r="C2125" s="199" t="s">
        <v>4370</v>
      </c>
      <c r="D2125" s="199"/>
      <c r="E2125" s="199" t="s">
        <v>4371</v>
      </c>
      <c r="F2125" s="200">
        <v>17.43</v>
      </c>
      <c r="G2125" s="201">
        <f t="shared" si="128"/>
        <v>-5183.6499999999915</v>
      </c>
      <c r="H2125" s="204">
        <f t="shared" si="129"/>
        <v>0</v>
      </c>
      <c r="I2125" s="204">
        <f t="shared" si="130"/>
        <v>5303.5</v>
      </c>
      <c r="J2125" s="205">
        <f t="shared" si="131"/>
        <v>-5183.6499999999915</v>
      </c>
    </row>
    <row r="2126" spans="2:10" ht="12.75" customHeight="1" x14ac:dyDescent="0.25">
      <c r="B2126" s="198">
        <v>2113</v>
      </c>
      <c r="C2126" s="199" t="s">
        <v>4372</v>
      </c>
      <c r="D2126" s="199"/>
      <c r="E2126" s="199" t="s">
        <v>4373</v>
      </c>
      <c r="F2126" s="200">
        <v>-4.74</v>
      </c>
      <c r="G2126" s="201">
        <f t="shared" ref="G2126:G2189" si="132">F2126+J2125</f>
        <v>-5188.3899999999912</v>
      </c>
      <c r="H2126" s="204">
        <f t="shared" ref="H2126:H2189" si="133">IF(G2126&gt;0,ROUND(G2126/I2126+0.5,0),0)</f>
        <v>0</v>
      </c>
      <c r="I2126" s="204">
        <f t="shared" ref="I2126:I2189" si="134">$C$10</f>
        <v>5303.5</v>
      </c>
      <c r="J2126" s="205">
        <f t="shared" ref="J2126:J2189" si="135">G2126-(H2126*I2126)</f>
        <v>-5188.3899999999912</v>
      </c>
    </row>
    <row r="2127" spans="2:10" ht="12.75" customHeight="1" x14ac:dyDescent="0.25">
      <c r="B2127" s="198">
        <v>2114</v>
      </c>
      <c r="C2127" s="199" t="s">
        <v>4374</v>
      </c>
      <c r="D2127" s="199"/>
      <c r="E2127" s="199" t="s">
        <v>4375</v>
      </c>
      <c r="F2127" s="200">
        <v>8.16</v>
      </c>
      <c r="G2127" s="201">
        <f t="shared" si="132"/>
        <v>-5180.2299999999914</v>
      </c>
      <c r="H2127" s="204">
        <f t="shared" si="133"/>
        <v>0</v>
      </c>
      <c r="I2127" s="204">
        <f t="shared" si="134"/>
        <v>5303.5</v>
      </c>
      <c r="J2127" s="205">
        <f t="shared" si="135"/>
        <v>-5180.2299999999914</v>
      </c>
    </row>
    <row r="2128" spans="2:10" ht="12.75" customHeight="1" x14ac:dyDescent="0.25">
      <c r="B2128" s="198">
        <v>2115</v>
      </c>
      <c r="C2128" s="199" t="s">
        <v>4376</v>
      </c>
      <c r="D2128" s="199"/>
      <c r="E2128" s="199" t="s">
        <v>4377</v>
      </c>
      <c r="F2128" s="200">
        <v>3.82</v>
      </c>
      <c r="G2128" s="201">
        <f t="shared" si="132"/>
        <v>-5176.4099999999917</v>
      </c>
      <c r="H2128" s="204">
        <f t="shared" si="133"/>
        <v>0</v>
      </c>
      <c r="I2128" s="204">
        <f t="shared" si="134"/>
        <v>5303.5</v>
      </c>
      <c r="J2128" s="205">
        <f t="shared" si="135"/>
        <v>-5176.4099999999917</v>
      </c>
    </row>
    <row r="2129" spans="2:10" ht="12.75" customHeight="1" x14ac:dyDescent="0.25">
      <c r="B2129" s="198">
        <v>2116</v>
      </c>
      <c r="C2129" s="199" t="s">
        <v>4378</v>
      </c>
      <c r="D2129" s="199"/>
      <c r="E2129" s="199" t="s">
        <v>4379</v>
      </c>
      <c r="F2129" s="200">
        <v>31.35</v>
      </c>
      <c r="G2129" s="201">
        <f t="shared" si="132"/>
        <v>-5145.0599999999913</v>
      </c>
      <c r="H2129" s="204">
        <f t="shared" si="133"/>
        <v>0</v>
      </c>
      <c r="I2129" s="204">
        <f t="shared" si="134"/>
        <v>5303.5</v>
      </c>
      <c r="J2129" s="205">
        <f t="shared" si="135"/>
        <v>-5145.0599999999913</v>
      </c>
    </row>
    <row r="2130" spans="2:10" ht="12.75" customHeight="1" x14ac:dyDescent="0.25">
      <c r="B2130" s="198">
        <v>2117</v>
      </c>
      <c r="C2130" s="199" t="s">
        <v>4380</v>
      </c>
      <c r="D2130" s="199"/>
      <c r="E2130" s="199" t="s">
        <v>4381</v>
      </c>
      <c r="F2130" s="200">
        <v>17.53</v>
      </c>
      <c r="G2130" s="201">
        <f t="shared" si="132"/>
        <v>-5127.5299999999916</v>
      </c>
      <c r="H2130" s="204">
        <f t="shared" si="133"/>
        <v>0</v>
      </c>
      <c r="I2130" s="204">
        <f t="shared" si="134"/>
        <v>5303.5</v>
      </c>
      <c r="J2130" s="205">
        <f t="shared" si="135"/>
        <v>-5127.5299999999916</v>
      </c>
    </row>
    <row r="2131" spans="2:10" ht="12.75" customHeight="1" x14ac:dyDescent="0.25">
      <c r="B2131" s="198">
        <v>2118</v>
      </c>
      <c r="C2131" s="199" t="s">
        <v>4382</v>
      </c>
      <c r="D2131" s="199"/>
      <c r="E2131" s="199" t="s">
        <v>4383</v>
      </c>
      <c r="F2131" s="200">
        <v>6.54</v>
      </c>
      <c r="G2131" s="201">
        <f t="shared" si="132"/>
        <v>-5120.9899999999916</v>
      </c>
      <c r="H2131" s="204">
        <f t="shared" si="133"/>
        <v>0</v>
      </c>
      <c r="I2131" s="204">
        <f t="shared" si="134"/>
        <v>5303.5</v>
      </c>
      <c r="J2131" s="205">
        <f t="shared" si="135"/>
        <v>-5120.9899999999916</v>
      </c>
    </row>
    <row r="2132" spans="2:10" ht="12.75" customHeight="1" x14ac:dyDescent="0.25">
      <c r="B2132" s="198">
        <v>2119</v>
      </c>
      <c r="C2132" s="199" t="s">
        <v>4384</v>
      </c>
      <c r="D2132" s="199"/>
      <c r="E2132" s="199" t="s">
        <v>4385</v>
      </c>
      <c r="F2132" s="200">
        <v>33.130000000000003</v>
      </c>
      <c r="G2132" s="201">
        <f t="shared" si="132"/>
        <v>-5087.8599999999915</v>
      </c>
      <c r="H2132" s="204">
        <f t="shared" si="133"/>
        <v>0</v>
      </c>
      <c r="I2132" s="204">
        <f t="shared" si="134"/>
        <v>5303.5</v>
      </c>
      <c r="J2132" s="205">
        <f t="shared" si="135"/>
        <v>-5087.8599999999915</v>
      </c>
    </row>
    <row r="2133" spans="2:10" ht="12.75" customHeight="1" x14ac:dyDescent="0.25">
      <c r="B2133" s="198">
        <v>2120</v>
      </c>
      <c r="C2133" s="199" t="s">
        <v>4386</v>
      </c>
      <c r="D2133" s="199"/>
      <c r="E2133" s="199" t="s">
        <v>4387</v>
      </c>
      <c r="F2133" s="200">
        <v>3.28</v>
      </c>
      <c r="G2133" s="201">
        <f t="shared" si="132"/>
        <v>-5084.5799999999917</v>
      </c>
      <c r="H2133" s="204">
        <f t="shared" si="133"/>
        <v>0</v>
      </c>
      <c r="I2133" s="204">
        <f t="shared" si="134"/>
        <v>5303.5</v>
      </c>
      <c r="J2133" s="205">
        <f t="shared" si="135"/>
        <v>-5084.5799999999917</v>
      </c>
    </row>
    <row r="2134" spans="2:10" ht="12.75" customHeight="1" x14ac:dyDescent="0.25">
      <c r="B2134" s="198">
        <v>2121</v>
      </c>
      <c r="C2134" s="199" t="s">
        <v>4388</v>
      </c>
      <c r="D2134" s="199"/>
      <c r="E2134" s="199" t="s">
        <v>4389</v>
      </c>
      <c r="F2134" s="200">
        <v>32.89</v>
      </c>
      <c r="G2134" s="201">
        <f t="shared" si="132"/>
        <v>-5051.6899999999914</v>
      </c>
      <c r="H2134" s="204">
        <f t="shared" si="133"/>
        <v>0</v>
      </c>
      <c r="I2134" s="204">
        <f t="shared" si="134"/>
        <v>5303.5</v>
      </c>
      <c r="J2134" s="205">
        <f t="shared" si="135"/>
        <v>-5051.6899999999914</v>
      </c>
    </row>
    <row r="2135" spans="2:10" ht="12.75" customHeight="1" x14ac:dyDescent="0.25">
      <c r="B2135" s="198">
        <v>2122</v>
      </c>
      <c r="C2135" s="199" t="s">
        <v>4390</v>
      </c>
      <c r="D2135" s="199"/>
      <c r="E2135" s="199" t="s">
        <v>4391</v>
      </c>
      <c r="F2135" s="200">
        <v>5.04</v>
      </c>
      <c r="G2135" s="201">
        <f t="shared" si="132"/>
        <v>-5046.6499999999915</v>
      </c>
      <c r="H2135" s="204">
        <f t="shared" si="133"/>
        <v>0</v>
      </c>
      <c r="I2135" s="204">
        <f t="shared" si="134"/>
        <v>5303.5</v>
      </c>
      <c r="J2135" s="205">
        <f t="shared" si="135"/>
        <v>-5046.6499999999915</v>
      </c>
    </row>
    <row r="2136" spans="2:10" ht="12.75" customHeight="1" x14ac:dyDescent="0.25">
      <c r="B2136" s="198">
        <v>2123</v>
      </c>
      <c r="C2136" s="199" t="s">
        <v>4392</v>
      </c>
      <c r="D2136" s="199"/>
      <c r="E2136" s="199" t="s">
        <v>4393</v>
      </c>
      <c r="F2136" s="200">
        <v>1.89</v>
      </c>
      <c r="G2136" s="201">
        <f t="shared" si="132"/>
        <v>-5044.7599999999911</v>
      </c>
      <c r="H2136" s="204">
        <f t="shared" si="133"/>
        <v>0</v>
      </c>
      <c r="I2136" s="204">
        <f t="shared" si="134"/>
        <v>5303.5</v>
      </c>
      <c r="J2136" s="205">
        <f t="shared" si="135"/>
        <v>-5044.7599999999911</v>
      </c>
    </row>
    <row r="2137" spans="2:10" ht="12.75" customHeight="1" x14ac:dyDescent="0.25">
      <c r="B2137" s="198">
        <v>2124</v>
      </c>
      <c r="C2137" s="199" t="s">
        <v>4394</v>
      </c>
      <c r="D2137" s="199"/>
      <c r="E2137" s="199" t="s">
        <v>4395</v>
      </c>
      <c r="F2137" s="200">
        <v>5.66</v>
      </c>
      <c r="G2137" s="201">
        <f t="shared" si="132"/>
        <v>-5039.0999999999913</v>
      </c>
      <c r="H2137" s="204">
        <f t="shared" si="133"/>
        <v>0</v>
      </c>
      <c r="I2137" s="204">
        <f t="shared" si="134"/>
        <v>5303.5</v>
      </c>
      <c r="J2137" s="205">
        <f t="shared" si="135"/>
        <v>-5039.0999999999913</v>
      </c>
    </row>
    <row r="2138" spans="2:10" ht="12.75" customHeight="1" x14ac:dyDescent="0.25">
      <c r="B2138" s="198">
        <v>2125</v>
      </c>
      <c r="C2138" s="199" t="s">
        <v>4396</v>
      </c>
      <c r="D2138" s="199"/>
      <c r="E2138" s="199" t="s">
        <v>4397</v>
      </c>
      <c r="F2138" s="200">
        <v>26.76</v>
      </c>
      <c r="G2138" s="201">
        <f t="shared" si="132"/>
        <v>-5012.3399999999911</v>
      </c>
      <c r="H2138" s="204">
        <f t="shared" si="133"/>
        <v>0</v>
      </c>
      <c r="I2138" s="204">
        <f t="shared" si="134"/>
        <v>5303.5</v>
      </c>
      <c r="J2138" s="205">
        <f t="shared" si="135"/>
        <v>-5012.3399999999911</v>
      </c>
    </row>
    <row r="2139" spans="2:10" ht="12.75" customHeight="1" x14ac:dyDescent="0.25">
      <c r="B2139" s="198">
        <v>2126</v>
      </c>
      <c r="C2139" s="199" t="s">
        <v>4398</v>
      </c>
      <c r="D2139" s="199"/>
      <c r="E2139" s="199" t="s">
        <v>4399</v>
      </c>
      <c r="F2139" s="200">
        <v>61.01</v>
      </c>
      <c r="G2139" s="201">
        <f t="shared" si="132"/>
        <v>-4951.3299999999908</v>
      </c>
      <c r="H2139" s="204">
        <f t="shared" si="133"/>
        <v>0</v>
      </c>
      <c r="I2139" s="204">
        <f t="shared" si="134"/>
        <v>5303.5</v>
      </c>
      <c r="J2139" s="205">
        <f t="shared" si="135"/>
        <v>-4951.3299999999908</v>
      </c>
    </row>
    <row r="2140" spans="2:10" ht="12.75" customHeight="1" x14ac:dyDescent="0.25">
      <c r="B2140" s="198">
        <v>2127</v>
      </c>
      <c r="C2140" s="199" t="s">
        <v>4400</v>
      </c>
      <c r="D2140" s="199"/>
      <c r="E2140" s="199" t="s">
        <v>4401</v>
      </c>
      <c r="F2140" s="200">
        <v>2.52</v>
      </c>
      <c r="G2140" s="201">
        <f t="shared" si="132"/>
        <v>-4948.8099999999904</v>
      </c>
      <c r="H2140" s="204">
        <f t="shared" si="133"/>
        <v>0</v>
      </c>
      <c r="I2140" s="204">
        <f t="shared" si="134"/>
        <v>5303.5</v>
      </c>
      <c r="J2140" s="205">
        <f t="shared" si="135"/>
        <v>-4948.8099999999904</v>
      </c>
    </row>
    <row r="2141" spans="2:10" ht="12.75" customHeight="1" x14ac:dyDescent="0.25">
      <c r="B2141" s="198">
        <v>2128</v>
      </c>
      <c r="C2141" s="199" t="s">
        <v>4402</v>
      </c>
      <c r="D2141" s="199"/>
      <c r="E2141" s="199" t="s">
        <v>4403</v>
      </c>
      <c r="F2141" s="200">
        <v>89.61</v>
      </c>
      <c r="G2141" s="201">
        <f t="shared" si="132"/>
        <v>-4859.1999999999907</v>
      </c>
      <c r="H2141" s="204">
        <f t="shared" si="133"/>
        <v>0</v>
      </c>
      <c r="I2141" s="204">
        <f t="shared" si="134"/>
        <v>5303.5</v>
      </c>
      <c r="J2141" s="205">
        <f t="shared" si="135"/>
        <v>-4859.1999999999907</v>
      </c>
    </row>
    <row r="2142" spans="2:10" ht="12.75" customHeight="1" x14ac:dyDescent="0.25">
      <c r="B2142" s="198">
        <v>2129</v>
      </c>
      <c r="C2142" s="199" t="s">
        <v>4404</v>
      </c>
      <c r="D2142" s="199"/>
      <c r="E2142" s="199" t="s">
        <v>4405</v>
      </c>
      <c r="F2142" s="200">
        <v>27.55</v>
      </c>
      <c r="G2142" s="201">
        <f t="shared" si="132"/>
        <v>-4831.6499999999905</v>
      </c>
      <c r="H2142" s="204">
        <f t="shared" si="133"/>
        <v>0</v>
      </c>
      <c r="I2142" s="204">
        <f t="shared" si="134"/>
        <v>5303.5</v>
      </c>
      <c r="J2142" s="205">
        <f t="shared" si="135"/>
        <v>-4831.6499999999905</v>
      </c>
    </row>
    <row r="2143" spans="2:10" ht="12.75" customHeight="1" x14ac:dyDescent="0.25">
      <c r="B2143" s="198">
        <v>2130</v>
      </c>
      <c r="C2143" s="199" t="s">
        <v>4406</v>
      </c>
      <c r="D2143" s="199"/>
      <c r="E2143" s="199" t="s">
        <v>4407</v>
      </c>
      <c r="F2143" s="200">
        <v>10.07</v>
      </c>
      <c r="G2143" s="201">
        <f t="shared" si="132"/>
        <v>-4821.5799999999908</v>
      </c>
      <c r="H2143" s="204">
        <f t="shared" si="133"/>
        <v>0</v>
      </c>
      <c r="I2143" s="204">
        <f t="shared" si="134"/>
        <v>5303.5</v>
      </c>
      <c r="J2143" s="205">
        <f t="shared" si="135"/>
        <v>-4821.5799999999908</v>
      </c>
    </row>
    <row r="2144" spans="2:10" ht="12.75" customHeight="1" x14ac:dyDescent="0.25">
      <c r="B2144" s="198">
        <v>2131</v>
      </c>
      <c r="C2144" s="199" t="s">
        <v>4408</v>
      </c>
      <c r="D2144" s="199"/>
      <c r="E2144" s="199" t="s">
        <v>4409</v>
      </c>
      <c r="F2144" s="200">
        <v>58.22</v>
      </c>
      <c r="G2144" s="201">
        <f t="shared" si="132"/>
        <v>-4763.3599999999906</v>
      </c>
      <c r="H2144" s="204">
        <f t="shared" si="133"/>
        <v>0</v>
      </c>
      <c r="I2144" s="204">
        <f t="shared" si="134"/>
        <v>5303.5</v>
      </c>
      <c r="J2144" s="205">
        <f t="shared" si="135"/>
        <v>-4763.3599999999906</v>
      </c>
    </row>
    <row r="2145" spans="2:10" ht="12.75" customHeight="1" x14ac:dyDescent="0.25">
      <c r="B2145" s="198">
        <v>2132</v>
      </c>
      <c r="C2145" s="199" t="s">
        <v>4410</v>
      </c>
      <c r="D2145" s="199"/>
      <c r="E2145" s="199" t="s">
        <v>4411</v>
      </c>
      <c r="F2145" s="200">
        <v>70.36</v>
      </c>
      <c r="G2145" s="201">
        <f t="shared" si="132"/>
        <v>-4692.9999999999909</v>
      </c>
      <c r="H2145" s="204">
        <f t="shared" si="133"/>
        <v>0</v>
      </c>
      <c r="I2145" s="204">
        <f t="shared" si="134"/>
        <v>5303.5</v>
      </c>
      <c r="J2145" s="205">
        <f t="shared" si="135"/>
        <v>-4692.9999999999909</v>
      </c>
    </row>
    <row r="2146" spans="2:10" ht="12.75" customHeight="1" x14ac:dyDescent="0.25">
      <c r="B2146" s="198">
        <v>2133</v>
      </c>
      <c r="C2146" s="199" t="s">
        <v>4412</v>
      </c>
      <c r="D2146" s="199"/>
      <c r="E2146" s="199" t="s">
        <v>4413</v>
      </c>
      <c r="F2146" s="200">
        <v>3.38</v>
      </c>
      <c r="G2146" s="201">
        <f t="shared" si="132"/>
        <v>-4689.6199999999908</v>
      </c>
      <c r="H2146" s="204">
        <f t="shared" si="133"/>
        <v>0</v>
      </c>
      <c r="I2146" s="204">
        <f t="shared" si="134"/>
        <v>5303.5</v>
      </c>
      <c r="J2146" s="205">
        <f t="shared" si="135"/>
        <v>-4689.6199999999908</v>
      </c>
    </row>
    <row r="2147" spans="2:10" ht="12.75" customHeight="1" x14ac:dyDescent="0.25">
      <c r="B2147" s="198">
        <v>2134</v>
      </c>
      <c r="C2147" s="199" t="s">
        <v>4414</v>
      </c>
      <c r="D2147" s="199"/>
      <c r="E2147" s="199" t="s">
        <v>4415</v>
      </c>
      <c r="F2147" s="200">
        <v>3.14</v>
      </c>
      <c r="G2147" s="201">
        <f t="shared" si="132"/>
        <v>-4686.4799999999905</v>
      </c>
      <c r="H2147" s="204">
        <f t="shared" si="133"/>
        <v>0</v>
      </c>
      <c r="I2147" s="204">
        <f t="shared" si="134"/>
        <v>5303.5</v>
      </c>
      <c r="J2147" s="205">
        <f t="shared" si="135"/>
        <v>-4686.4799999999905</v>
      </c>
    </row>
    <row r="2148" spans="2:10" ht="12.75" customHeight="1" x14ac:dyDescent="0.25">
      <c r="B2148" s="198">
        <v>2135</v>
      </c>
      <c r="C2148" s="199" t="s">
        <v>4416</v>
      </c>
      <c r="D2148" s="199"/>
      <c r="E2148" s="199" t="s">
        <v>4417</v>
      </c>
      <c r="F2148" s="200">
        <v>80.7</v>
      </c>
      <c r="G2148" s="201">
        <f t="shared" si="132"/>
        <v>-4605.7799999999907</v>
      </c>
      <c r="H2148" s="204">
        <f t="shared" si="133"/>
        <v>0</v>
      </c>
      <c r="I2148" s="204">
        <f t="shared" si="134"/>
        <v>5303.5</v>
      </c>
      <c r="J2148" s="205">
        <f t="shared" si="135"/>
        <v>-4605.7799999999907</v>
      </c>
    </row>
    <row r="2149" spans="2:10" ht="12.75" customHeight="1" x14ac:dyDescent="0.25">
      <c r="B2149" s="198">
        <v>2136</v>
      </c>
      <c r="C2149" s="199" t="s">
        <v>4418</v>
      </c>
      <c r="D2149" s="199"/>
      <c r="E2149" s="199" t="s">
        <v>4419</v>
      </c>
      <c r="F2149" s="200">
        <v>2.11</v>
      </c>
      <c r="G2149" s="201">
        <f t="shared" si="132"/>
        <v>-4603.669999999991</v>
      </c>
      <c r="H2149" s="204">
        <f t="shared" si="133"/>
        <v>0</v>
      </c>
      <c r="I2149" s="204">
        <f t="shared" si="134"/>
        <v>5303.5</v>
      </c>
      <c r="J2149" s="205">
        <f t="shared" si="135"/>
        <v>-4603.669999999991</v>
      </c>
    </row>
    <row r="2150" spans="2:10" ht="12.75" customHeight="1" x14ac:dyDescent="0.25">
      <c r="B2150" s="198">
        <v>2137</v>
      </c>
      <c r="C2150" s="199" t="s">
        <v>4420</v>
      </c>
      <c r="D2150" s="199"/>
      <c r="E2150" s="199" t="s">
        <v>4421</v>
      </c>
      <c r="F2150" s="200">
        <v>4</v>
      </c>
      <c r="G2150" s="201">
        <f t="shared" si="132"/>
        <v>-4599.669999999991</v>
      </c>
      <c r="H2150" s="204">
        <f t="shared" si="133"/>
        <v>0</v>
      </c>
      <c r="I2150" s="204">
        <f t="shared" si="134"/>
        <v>5303.5</v>
      </c>
      <c r="J2150" s="205">
        <f t="shared" si="135"/>
        <v>-4599.669999999991</v>
      </c>
    </row>
    <row r="2151" spans="2:10" ht="12.75" customHeight="1" x14ac:dyDescent="0.25">
      <c r="B2151" s="198">
        <v>2138</v>
      </c>
      <c r="C2151" s="199" t="s">
        <v>4422</v>
      </c>
      <c r="D2151" s="199"/>
      <c r="E2151" s="199" t="s">
        <v>4423</v>
      </c>
      <c r="F2151" s="200">
        <v>1.64</v>
      </c>
      <c r="G2151" s="201">
        <f t="shared" si="132"/>
        <v>-4598.0299999999907</v>
      </c>
      <c r="H2151" s="204">
        <f t="shared" si="133"/>
        <v>0</v>
      </c>
      <c r="I2151" s="204">
        <f t="shared" si="134"/>
        <v>5303.5</v>
      </c>
      <c r="J2151" s="205">
        <f t="shared" si="135"/>
        <v>-4598.0299999999907</v>
      </c>
    </row>
    <row r="2152" spans="2:10" ht="12.75" customHeight="1" x14ac:dyDescent="0.25">
      <c r="B2152" s="198">
        <v>2139</v>
      </c>
      <c r="C2152" s="199" t="s">
        <v>4424</v>
      </c>
      <c r="D2152" s="199"/>
      <c r="E2152" s="199" t="s">
        <v>4425</v>
      </c>
      <c r="F2152" s="200">
        <v>2.64</v>
      </c>
      <c r="G2152" s="201">
        <f t="shared" si="132"/>
        <v>-4595.3899999999903</v>
      </c>
      <c r="H2152" s="204">
        <f t="shared" si="133"/>
        <v>0</v>
      </c>
      <c r="I2152" s="204">
        <f t="shared" si="134"/>
        <v>5303.5</v>
      </c>
      <c r="J2152" s="205">
        <f t="shared" si="135"/>
        <v>-4595.3899999999903</v>
      </c>
    </row>
    <row r="2153" spans="2:10" ht="12.75" customHeight="1" x14ac:dyDescent="0.25">
      <c r="B2153" s="198">
        <v>2140</v>
      </c>
      <c r="C2153" s="199" t="s">
        <v>4426</v>
      </c>
      <c r="D2153" s="199"/>
      <c r="E2153" s="199" t="s">
        <v>4427</v>
      </c>
      <c r="F2153" s="200">
        <v>25.64</v>
      </c>
      <c r="G2153" s="201">
        <f t="shared" si="132"/>
        <v>-4569.74999999999</v>
      </c>
      <c r="H2153" s="204">
        <f t="shared" si="133"/>
        <v>0</v>
      </c>
      <c r="I2153" s="204">
        <f t="shared" si="134"/>
        <v>5303.5</v>
      </c>
      <c r="J2153" s="205">
        <f t="shared" si="135"/>
        <v>-4569.74999999999</v>
      </c>
    </row>
    <row r="2154" spans="2:10" ht="12.75" customHeight="1" x14ac:dyDescent="0.25">
      <c r="B2154" s="198">
        <v>2141</v>
      </c>
      <c r="C2154" s="199" t="s">
        <v>4428</v>
      </c>
      <c r="D2154" s="199"/>
      <c r="E2154" s="199" t="s">
        <v>4429</v>
      </c>
      <c r="F2154" s="200">
        <v>14.34</v>
      </c>
      <c r="G2154" s="201">
        <f t="shared" si="132"/>
        <v>-4555.4099999999899</v>
      </c>
      <c r="H2154" s="204">
        <f t="shared" si="133"/>
        <v>0</v>
      </c>
      <c r="I2154" s="204">
        <f t="shared" si="134"/>
        <v>5303.5</v>
      </c>
      <c r="J2154" s="205">
        <f t="shared" si="135"/>
        <v>-4555.4099999999899</v>
      </c>
    </row>
    <row r="2155" spans="2:10" ht="12.75" customHeight="1" x14ac:dyDescent="0.25">
      <c r="B2155" s="198">
        <v>2142</v>
      </c>
      <c r="C2155" s="199" t="s">
        <v>4430</v>
      </c>
      <c r="D2155" s="199"/>
      <c r="E2155" s="199" t="s">
        <v>4431</v>
      </c>
      <c r="F2155" s="200">
        <v>16.8</v>
      </c>
      <c r="G2155" s="201">
        <f t="shared" si="132"/>
        <v>-4538.6099999999897</v>
      </c>
      <c r="H2155" s="204">
        <f t="shared" si="133"/>
        <v>0</v>
      </c>
      <c r="I2155" s="204">
        <f t="shared" si="134"/>
        <v>5303.5</v>
      </c>
      <c r="J2155" s="205">
        <f t="shared" si="135"/>
        <v>-4538.6099999999897</v>
      </c>
    </row>
    <row r="2156" spans="2:10" ht="12.75" customHeight="1" x14ac:dyDescent="0.25">
      <c r="B2156" s="198">
        <v>2143</v>
      </c>
      <c r="C2156" s="199" t="s">
        <v>4432</v>
      </c>
      <c r="D2156" s="199"/>
      <c r="E2156" s="199" t="s">
        <v>4433</v>
      </c>
      <c r="F2156" s="200">
        <v>3.36</v>
      </c>
      <c r="G2156" s="201">
        <f t="shared" si="132"/>
        <v>-4535.24999999999</v>
      </c>
      <c r="H2156" s="204">
        <f t="shared" si="133"/>
        <v>0</v>
      </c>
      <c r="I2156" s="204">
        <f t="shared" si="134"/>
        <v>5303.5</v>
      </c>
      <c r="J2156" s="205">
        <f t="shared" si="135"/>
        <v>-4535.24999999999</v>
      </c>
    </row>
    <row r="2157" spans="2:10" ht="12.75" customHeight="1" x14ac:dyDescent="0.25">
      <c r="B2157" s="198">
        <v>2144</v>
      </c>
      <c r="C2157" s="199" t="s">
        <v>4434</v>
      </c>
      <c r="D2157" s="199"/>
      <c r="E2157" s="199" t="s">
        <v>4435</v>
      </c>
      <c r="F2157" s="200">
        <v>26.64</v>
      </c>
      <c r="G2157" s="201">
        <f t="shared" si="132"/>
        <v>-4508.6099999999897</v>
      </c>
      <c r="H2157" s="204">
        <f t="shared" si="133"/>
        <v>0</v>
      </c>
      <c r="I2157" s="204">
        <f t="shared" si="134"/>
        <v>5303.5</v>
      </c>
      <c r="J2157" s="205">
        <f t="shared" si="135"/>
        <v>-4508.6099999999897</v>
      </c>
    </row>
    <row r="2158" spans="2:10" ht="12.75" customHeight="1" x14ac:dyDescent="0.25">
      <c r="B2158" s="198">
        <v>2145</v>
      </c>
      <c r="C2158" s="199" t="s">
        <v>4436</v>
      </c>
      <c r="D2158" s="199"/>
      <c r="E2158" s="199" t="s">
        <v>4437</v>
      </c>
      <c r="F2158" s="200">
        <v>22.35</v>
      </c>
      <c r="G2158" s="201">
        <f t="shared" si="132"/>
        <v>-4486.2599999999893</v>
      </c>
      <c r="H2158" s="204">
        <f t="shared" si="133"/>
        <v>0</v>
      </c>
      <c r="I2158" s="204">
        <f t="shared" si="134"/>
        <v>5303.5</v>
      </c>
      <c r="J2158" s="205">
        <f t="shared" si="135"/>
        <v>-4486.2599999999893</v>
      </c>
    </row>
    <row r="2159" spans="2:10" ht="12.75" customHeight="1" x14ac:dyDescent="0.25">
      <c r="B2159" s="198">
        <v>2146</v>
      </c>
      <c r="C2159" s="199" t="s">
        <v>4438</v>
      </c>
      <c r="D2159" s="199"/>
      <c r="E2159" s="199" t="s">
        <v>4439</v>
      </c>
      <c r="F2159" s="200">
        <v>56.97</v>
      </c>
      <c r="G2159" s="201">
        <f t="shared" si="132"/>
        <v>-4429.289999999989</v>
      </c>
      <c r="H2159" s="204">
        <f t="shared" si="133"/>
        <v>0</v>
      </c>
      <c r="I2159" s="204">
        <f t="shared" si="134"/>
        <v>5303.5</v>
      </c>
      <c r="J2159" s="205">
        <f t="shared" si="135"/>
        <v>-4429.289999999989</v>
      </c>
    </row>
    <row r="2160" spans="2:10" ht="12.75" customHeight="1" x14ac:dyDescent="0.25">
      <c r="B2160" s="198">
        <v>2147</v>
      </c>
      <c r="C2160" s="199" t="s">
        <v>4440</v>
      </c>
      <c r="D2160" s="199"/>
      <c r="E2160" s="199" t="s">
        <v>4441</v>
      </c>
      <c r="F2160" s="200">
        <v>9.99</v>
      </c>
      <c r="G2160" s="201">
        <f t="shared" si="132"/>
        <v>-4419.2999999999893</v>
      </c>
      <c r="H2160" s="204">
        <f t="shared" si="133"/>
        <v>0</v>
      </c>
      <c r="I2160" s="204">
        <f t="shared" si="134"/>
        <v>5303.5</v>
      </c>
      <c r="J2160" s="205">
        <f t="shared" si="135"/>
        <v>-4419.2999999999893</v>
      </c>
    </row>
    <row r="2161" spans="2:10" ht="12.75" customHeight="1" x14ac:dyDescent="0.25">
      <c r="B2161" s="198">
        <v>2148</v>
      </c>
      <c r="C2161" s="199" t="s">
        <v>4442</v>
      </c>
      <c r="D2161" s="199"/>
      <c r="E2161" s="199" t="s">
        <v>4443</v>
      </c>
      <c r="F2161" s="200">
        <v>58.12</v>
      </c>
      <c r="G2161" s="201">
        <f t="shared" si="132"/>
        <v>-4361.1799999999894</v>
      </c>
      <c r="H2161" s="204">
        <f t="shared" si="133"/>
        <v>0</v>
      </c>
      <c r="I2161" s="204">
        <f t="shared" si="134"/>
        <v>5303.5</v>
      </c>
      <c r="J2161" s="205">
        <f t="shared" si="135"/>
        <v>-4361.1799999999894</v>
      </c>
    </row>
    <row r="2162" spans="2:10" ht="12.75" customHeight="1" x14ac:dyDescent="0.25">
      <c r="B2162" s="198">
        <v>2149</v>
      </c>
      <c r="C2162" s="199" t="s">
        <v>4444</v>
      </c>
      <c r="D2162" s="199"/>
      <c r="E2162" s="199" t="s">
        <v>4445</v>
      </c>
      <c r="F2162" s="200">
        <v>11.76</v>
      </c>
      <c r="G2162" s="201">
        <f t="shared" si="132"/>
        <v>-4349.4199999999892</v>
      </c>
      <c r="H2162" s="204">
        <f t="shared" si="133"/>
        <v>0</v>
      </c>
      <c r="I2162" s="204">
        <f t="shared" si="134"/>
        <v>5303.5</v>
      </c>
      <c r="J2162" s="205">
        <f t="shared" si="135"/>
        <v>-4349.4199999999892</v>
      </c>
    </row>
    <row r="2163" spans="2:10" ht="12.75" customHeight="1" x14ac:dyDescent="0.25">
      <c r="B2163" s="198">
        <v>2150</v>
      </c>
      <c r="C2163" s="199" t="s">
        <v>4446</v>
      </c>
      <c r="D2163" s="199"/>
      <c r="E2163" s="199" t="s">
        <v>4447</v>
      </c>
      <c r="F2163" s="200">
        <v>33.08</v>
      </c>
      <c r="G2163" s="201">
        <f t="shared" si="132"/>
        <v>-4316.3399999999892</v>
      </c>
      <c r="H2163" s="204">
        <f t="shared" si="133"/>
        <v>0</v>
      </c>
      <c r="I2163" s="204">
        <f t="shared" si="134"/>
        <v>5303.5</v>
      </c>
      <c r="J2163" s="205">
        <f t="shared" si="135"/>
        <v>-4316.3399999999892</v>
      </c>
    </row>
    <row r="2164" spans="2:10" ht="12.75" customHeight="1" x14ac:dyDescent="0.25">
      <c r="B2164" s="198">
        <v>2151</v>
      </c>
      <c r="C2164" s="199" t="s">
        <v>4448</v>
      </c>
      <c r="D2164" s="199"/>
      <c r="E2164" s="199" t="s">
        <v>4449</v>
      </c>
      <c r="F2164" s="200">
        <v>9.64</v>
      </c>
      <c r="G2164" s="201">
        <f t="shared" si="132"/>
        <v>-4306.6999999999889</v>
      </c>
      <c r="H2164" s="204">
        <f t="shared" si="133"/>
        <v>0</v>
      </c>
      <c r="I2164" s="204">
        <f t="shared" si="134"/>
        <v>5303.5</v>
      </c>
      <c r="J2164" s="205">
        <f t="shared" si="135"/>
        <v>-4306.6999999999889</v>
      </c>
    </row>
    <row r="2165" spans="2:10" ht="12.75" customHeight="1" x14ac:dyDescent="0.25">
      <c r="B2165" s="198">
        <v>2152</v>
      </c>
      <c r="C2165" s="199" t="s">
        <v>4450</v>
      </c>
      <c r="D2165" s="199"/>
      <c r="E2165" s="199" t="s">
        <v>4451</v>
      </c>
      <c r="F2165" s="200">
        <v>2.2000000000000002</v>
      </c>
      <c r="G2165" s="201">
        <f t="shared" si="132"/>
        <v>-4304.4999999999891</v>
      </c>
      <c r="H2165" s="204">
        <f t="shared" si="133"/>
        <v>0</v>
      </c>
      <c r="I2165" s="204">
        <f t="shared" si="134"/>
        <v>5303.5</v>
      </c>
      <c r="J2165" s="205">
        <f t="shared" si="135"/>
        <v>-4304.4999999999891</v>
      </c>
    </row>
    <row r="2166" spans="2:10" ht="12.75" customHeight="1" x14ac:dyDescent="0.25">
      <c r="B2166" s="198">
        <v>2153</v>
      </c>
      <c r="C2166" s="199" t="s">
        <v>4452</v>
      </c>
      <c r="D2166" s="199"/>
      <c r="E2166" s="199" t="s">
        <v>4453</v>
      </c>
      <c r="F2166" s="200">
        <v>24.92</v>
      </c>
      <c r="G2166" s="201">
        <f t="shared" si="132"/>
        <v>-4279.579999999989</v>
      </c>
      <c r="H2166" s="204">
        <f t="shared" si="133"/>
        <v>0</v>
      </c>
      <c r="I2166" s="204">
        <f t="shared" si="134"/>
        <v>5303.5</v>
      </c>
      <c r="J2166" s="205">
        <f t="shared" si="135"/>
        <v>-4279.579999999989</v>
      </c>
    </row>
    <row r="2167" spans="2:10" ht="12.75" customHeight="1" x14ac:dyDescent="0.25">
      <c r="B2167" s="198">
        <v>2154</v>
      </c>
      <c r="C2167" s="199" t="s">
        <v>4454</v>
      </c>
      <c r="D2167" s="199"/>
      <c r="E2167" s="199" t="s">
        <v>4455</v>
      </c>
      <c r="F2167" s="200">
        <v>5.92</v>
      </c>
      <c r="G2167" s="201">
        <f t="shared" si="132"/>
        <v>-4273.6599999999889</v>
      </c>
      <c r="H2167" s="204">
        <f t="shared" si="133"/>
        <v>0</v>
      </c>
      <c r="I2167" s="204">
        <f t="shared" si="134"/>
        <v>5303.5</v>
      </c>
      <c r="J2167" s="205">
        <f t="shared" si="135"/>
        <v>-4273.6599999999889</v>
      </c>
    </row>
    <row r="2168" spans="2:10" ht="12.75" customHeight="1" x14ac:dyDescent="0.25">
      <c r="B2168" s="198">
        <v>2155</v>
      </c>
      <c r="C2168" s="199" t="s">
        <v>4456</v>
      </c>
      <c r="D2168" s="199"/>
      <c r="E2168" s="199" t="s">
        <v>4457</v>
      </c>
      <c r="F2168" s="200">
        <v>8.2100000000000009</v>
      </c>
      <c r="G2168" s="201">
        <f t="shared" si="132"/>
        <v>-4265.4499999999889</v>
      </c>
      <c r="H2168" s="204">
        <f t="shared" si="133"/>
        <v>0</v>
      </c>
      <c r="I2168" s="204">
        <f t="shared" si="134"/>
        <v>5303.5</v>
      </c>
      <c r="J2168" s="205">
        <f t="shared" si="135"/>
        <v>-4265.4499999999889</v>
      </c>
    </row>
    <row r="2169" spans="2:10" ht="12.75" customHeight="1" x14ac:dyDescent="0.25">
      <c r="B2169" s="198">
        <v>2156</v>
      </c>
      <c r="C2169" s="199" t="s">
        <v>4458</v>
      </c>
      <c r="D2169" s="199"/>
      <c r="E2169" s="199" t="s">
        <v>4459</v>
      </c>
      <c r="F2169" s="200">
        <v>4.87</v>
      </c>
      <c r="G2169" s="201">
        <f t="shared" si="132"/>
        <v>-4260.579999999989</v>
      </c>
      <c r="H2169" s="204">
        <f t="shared" si="133"/>
        <v>0</v>
      </c>
      <c r="I2169" s="204">
        <f t="shared" si="134"/>
        <v>5303.5</v>
      </c>
      <c r="J2169" s="205">
        <f t="shared" si="135"/>
        <v>-4260.579999999989</v>
      </c>
    </row>
    <row r="2170" spans="2:10" ht="12.75" customHeight="1" x14ac:dyDescent="0.25">
      <c r="B2170" s="198">
        <v>2157</v>
      </c>
      <c r="C2170" s="199" t="s">
        <v>4460</v>
      </c>
      <c r="D2170" s="199"/>
      <c r="E2170" s="199" t="s">
        <v>4461</v>
      </c>
      <c r="F2170" s="200">
        <v>17.32</v>
      </c>
      <c r="G2170" s="201">
        <f t="shared" si="132"/>
        <v>-4243.2599999999893</v>
      </c>
      <c r="H2170" s="204">
        <f t="shared" si="133"/>
        <v>0</v>
      </c>
      <c r="I2170" s="204">
        <f t="shared" si="134"/>
        <v>5303.5</v>
      </c>
      <c r="J2170" s="205">
        <f t="shared" si="135"/>
        <v>-4243.2599999999893</v>
      </c>
    </row>
    <row r="2171" spans="2:10" ht="12.75" customHeight="1" x14ac:dyDescent="0.25">
      <c r="B2171" s="198">
        <v>2158</v>
      </c>
      <c r="C2171" s="199" t="s">
        <v>4462</v>
      </c>
      <c r="D2171" s="199"/>
      <c r="E2171" s="199" t="s">
        <v>4463</v>
      </c>
      <c r="F2171" s="200">
        <v>8.17</v>
      </c>
      <c r="G2171" s="201">
        <f t="shared" si="132"/>
        <v>-4235.0899999999892</v>
      </c>
      <c r="H2171" s="204">
        <f t="shared" si="133"/>
        <v>0</v>
      </c>
      <c r="I2171" s="204">
        <f t="shared" si="134"/>
        <v>5303.5</v>
      </c>
      <c r="J2171" s="205">
        <f t="shared" si="135"/>
        <v>-4235.0899999999892</v>
      </c>
    </row>
    <row r="2172" spans="2:10" ht="12.75" customHeight="1" x14ac:dyDescent="0.25">
      <c r="B2172" s="198">
        <v>2159</v>
      </c>
      <c r="C2172" s="199" t="s">
        <v>4464</v>
      </c>
      <c r="D2172" s="199"/>
      <c r="E2172" s="199" t="s">
        <v>4465</v>
      </c>
      <c r="F2172" s="200">
        <v>16.8</v>
      </c>
      <c r="G2172" s="201">
        <f t="shared" si="132"/>
        <v>-4218.289999999989</v>
      </c>
      <c r="H2172" s="204">
        <f t="shared" si="133"/>
        <v>0</v>
      </c>
      <c r="I2172" s="204">
        <f t="shared" si="134"/>
        <v>5303.5</v>
      </c>
      <c r="J2172" s="205">
        <f t="shared" si="135"/>
        <v>-4218.289999999989</v>
      </c>
    </row>
    <row r="2173" spans="2:10" ht="12.75" customHeight="1" x14ac:dyDescent="0.25">
      <c r="B2173" s="198">
        <v>2160</v>
      </c>
      <c r="C2173" s="199" t="s">
        <v>4466</v>
      </c>
      <c r="D2173" s="199"/>
      <c r="E2173" s="199" t="s">
        <v>4467</v>
      </c>
      <c r="F2173" s="200">
        <v>13.2</v>
      </c>
      <c r="G2173" s="201">
        <f t="shared" si="132"/>
        <v>-4205.0899999999892</v>
      </c>
      <c r="H2173" s="204">
        <f t="shared" si="133"/>
        <v>0</v>
      </c>
      <c r="I2173" s="204">
        <f t="shared" si="134"/>
        <v>5303.5</v>
      </c>
      <c r="J2173" s="205">
        <f t="shared" si="135"/>
        <v>-4205.0899999999892</v>
      </c>
    </row>
    <row r="2174" spans="2:10" ht="12.75" customHeight="1" x14ac:dyDescent="0.25">
      <c r="B2174" s="198">
        <v>2161</v>
      </c>
      <c r="C2174" s="199" t="s">
        <v>4468</v>
      </c>
      <c r="D2174" s="199"/>
      <c r="E2174" s="199" t="s">
        <v>4469</v>
      </c>
      <c r="F2174" s="200">
        <v>3.25</v>
      </c>
      <c r="G2174" s="201">
        <f t="shared" si="132"/>
        <v>-4201.8399999999892</v>
      </c>
      <c r="H2174" s="204">
        <f t="shared" si="133"/>
        <v>0</v>
      </c>
      <c r="I2174" s="204">
        <f t="shared" si="134"/>
        <v>5303.5</v>
      </c>
      <c r="J2174" s="205">
        <f t="shared" si="135"/>
        <v>-4201.8399999999892</v>
      </c>
    </row>
    <row r="2175" spans="2:10" ht="12.75" customHeight="1" x14ac:dyDescent="0.25">
      <c r="B2175" s="198">
        <v>2162</v>
      </c>
      <c r="C2175" s="199" t="s">
        <v>4470</v>
      </c>
      <c r="D2175" s="199"/>
      <c r="E2175" s="199" t="s">
        <v>4471</v>
      </c>
      <c r="F2175" s="200">
        <v>3.43</v>
      </c>
      <c r="G2175" s="201">
        <f t="shared" si="132"/>
        <v>-4198.4099999999889</v>
      </c>
      <c r="H2175" s="204">
        <f t="shared" si="133"/>
        <v>0</v>
      </c>
      <c r="I2175" s="204">
        <f t="shared" si="134"/>
        <v>5303.5</v>
      </c>
      <c r="J2175" s="205">
        <f t="shared" si="135"/>
        <v>-4198.4099999999889</v>
      </c>
    </row>
    <row r="2176" spans="2:10" ht="12.75" customHeight="1" x14ac:dyDescent="0.25">
      <c r="B2176" s="198">
        <v>2163</v>
      </c>
      <c r="C2176" s="199" t="s">
        <v>4472</v>
      </c>
      <c r="D2176" s="199"/>
      <c r="E2176" s="199" t="s">
        <v>4473</v>
      </c>
      <c r="F2176" s="200">
        <v>53.31</v>
      </c>
      <c r="G2176" s="201">
        <f t="shared" si="132"/>
        <v>-4145.0999999999885</v>
      </c>
      <c r="H2176" s="204">
        <f t="shared" si="133"/>
        <v>0</v>
      </c>
      <c r="I2176" s="204">
        <f t="shared" si="134"/>
        <v>5303.5</v>
      </c>
      <c r="J2176" s="205">
        <f t="shared" si="135"/>
        <v>-4145.0999999999885</v>
      </c>
    </row>
    <row r="2177" spans="2:10" ht="12.75" customHeight="1" x14ac:dyDescent="0.25">
      <c r="B2177" s="198">
        <v>2164</v>
      </c>
      <c r="C2177" s="199" t="s">
        <v>4474</v>
      </c>
      <c r="D2177" s="199"/>
      <c r="E2177" s="199" t="s">
        <v>4475</v>
      </c>
      <c r="F2177" s="200">
        <v>3.02</v>
      </c>
      <c r="G2177" s="201">
        <f t="shared" si="132"/>
        <v>-4142.0799999999881</v>
      </c>
      <c r="H2177" s="204">
        <f t="shared" si="133"/>
        <v>0</v>
      </c>
      <c r="I2177" s="204">
        <f t="shared" si="134"/>
        <v>5303.5</v>
      </c>
      <c r="J2177" s="205">
        <f t="shared" si="135"/>
        <v>-4142.0799999999881</v>
      </c>
    </row>
    <row r="2178" spans="2:10" ht="12.75" customHeight="1" x14ac:dyDescent="0.25">
      <c r="B2178" s="198">
        <v>2165</v>
      </c>
      <c r="C2178" s="199" t="s">
        <v>4476</v>
      </c>
      <c r="D2178" s="199"/>
      <c r="E2178" s="199" t="s">
        <v>4477</v>
      </c>
      <c r="F2178" s="200">
        <v>3.35</v>
      </c>
      <c r="G2178" s="201">
        <f t="shared" si="132"/>
        <v>-4138.7299999999877</v>
      </c>
      <c r="H2178" s="204">
        <f t="shared" si="133"/>
        <v>0</v>
      </c>
      <c r="I2178" s="204">
        <f t="shared" si="134"/>
        <v>5303.5</v>
      </c>
      <c r="J2178" s="205">
        <f t="shared" si="135"/>
        <v>-4138.7299999999877</v>
      </c>
    </row>
    <row r="2179" spans="2:10" ht="12.75" customHeight="1" x14ac:dyDescent="0.25">
      <c r="B2179" s="198">
        <v>2166</v>
      </c>
      <c r="C2179" s="199" t="s">
        <v>4478</v>
      </c>
      <c r="D2179" s="199"/>
      <c r="E2179" s="199" t="s">
        <v>4479</v>
      </c>
      <c r="F2179" s="200">
        <v>44.92</v>
      </c>
      <c r="G2179" s="201">
        <f t="shared" si="132"/>
        <v>-4093.8099999999877</v>
      </c>
      <c r="H2179" s="204">
        <f t="shared" si="133"/>
        <v>0</v>
      </c>
      <c r="I2179" s="204">
        <f t="shared" si="134"/>
        <v>5303.5</v>
      </c>
      <c r="J2179" s="205">
        <f t="shared" si="135"/>
        <v>-4093.8099999999877</v>
      </c>
    </row>
    <row r="2180" spans="2:10" ht="12.75" customHeight="1" x14ac:dyDescent="0.25">
      <c r="B2180" s="198">
        <v>2167</v>
      </c>
      <c r="C2180" s="199" t="s">
        <v>4480</v>
      </c>
      <c r="D2180" s="199"/>
      <c r="E2180" s="199" t="s">
        <v>4481</v>
      </c>
      <c r="F2180" s="200">
        <v>0.26</v>
      </c>
      <c r="G2180" s="201">
        <f t="shared" si="132"/>
        <v>-4093.5499999999874</v>
      </c>
      <c r="H2180" s="204">
        <f t="shared" si="133"/>
        <v>0</v>
      </c>
      <c r="I2180" s="204">
        <f t="shared" si="134"/>
        <v>5303.5</v>
      </c>
      <c r="J2180" s="205">
        <f t="shared" si="135"/>
        <v>-4093.5499999999874</v>
      </c>
    </row>
    <row r="2181" spans="2:10" ht="12.75" customHeight="1" x14ac:dyDescent="0.25">
      <c r="B2181" s="198">
        <v>2168</v>
      </c>
      <c r="C2181" s="199" t="s">
        <v>4482</v>
      </c>
      <c r="D2181" s="199"/>
      <c r="E2181" s="199" t="s">
        <v>4483</v>
      </c>
      <c r="F2181" s="200">
        <v>39.28</v>
      </c>
      <c r="G2181" s="201">
        <f t="shared" si="132"/>
        <v>-4054.2699999999872</v>
      </c>
      <c r="H2181" s="204">
        <f t="shared" si="133"/>
        <v>0</v>
      </c>
      <c r="I2181" s="204">
        <f t="shared" si="134"/>
        <v>5303.5</v>
      </c>
      <c r="J2181" s="205">
        <f t="shared" si="135"/>
        <v>-4054.2699999999872</v>
      </c>
    </row>
    <row r="2182" spans="2:10" ht="12.75" customHeight="1" x14ac:dyDescent="0.25">
      <c r="B2182" s="198">
        <v>2169</v>
      </c>
      <c r="C2182" s="199" t="s">
        <v>4484</v>
      </c>
      <c r="D2182" s="199"/>
      <c r="E2182" s="199" t="s">
        <v>4485</v>
      </c>
      <c r="F2182" s="200">
        <v>28.35</v>
      </c>
      <c r="G2182" s="201">
        <f t="shared" si="132"/>
        <v>-4025.9199999999873</v>
      </c>
      <c r="H2182" s="204">
        <f t="shared" si="133"/>
        <v>0</v>
      </c>
      <c r="I2182" s="204">
        <f t="shared" si="134"/>
        <v>5303.5</v>
      </c>
      <c r="J2182" s="205">
        <f t="shared" si="135"/>
        <v>-4025.9199999999873</v>
      </c>
    </row>
    <row r="2183" spans="2:10" ht="12.75" customHeight="1" x14ac:dyDescent="0.25">
      <c r="B2183" s="198">
        <v>2170</v>
      </c>
      <c r="C2183" s="199" t="s">
        <v>4486</v>
      </c>
      <c r="D2183" s="199"/>
      <c r="E2183" s="199" t="s">
        <v>4487</v>
      </c>
      <c r="F2183" s="200">
        <v>6.46</v>
      </c>
      <c r="G2183" s="201">
        <f t="shared" si="132"/>
        <v>-4019.4599999999873</v>
      </c>
      <c r="H2183" s="204">
        <f t="shared" si="133"/>
        <v>0</v>
      </c>
      <c r="I2183" s="204">
        <f t="shared" si="134"/>
        <v>5303.5</v>
      </c>
      <c r="J2183" s="205">
        <f t="shared" si="135"/>
        <v>-4019.4599999999873</v>
      </c>
    </row>
    <row r="2184" spans="2:10" ht="12.75" customHeight="1" x14ac:dyDescent="0.25">
      <c r="B2184" s="198">
        <v>2171</v>
      </c>
      <c r="C2184" s="199" t="s">
        <v>4488</v>
      </c>
      <c r="D2184" s="199"/>
      <c r="E2184" s="199" t="s">
        <v>4489</v>
      </c>
      <c r="F2184" s="200">
        <v>18.940000000000001</v>
      </c>
      <c r="G2184" s="201">
        <f t="shared" si="132"/>
        <v>-4000.5199999999872</v>
      </c>
      <c r="H2184" s="204">
        <f t="shared" si="133"/>
        <v>0</v>
      </c>
      <c r="I2184" s="204">
        <f t="shared" si="134"/>
        <v>5303.5</v>
      </c>
      <c r="J2184" s="205">
        <f t="shared" si="135"/>
        <v>-4000.5199999999872</v>
      </c>
    </row>
    <row r="2185" spans="2:10" ht="12.75" customHeight="1" x14ac:dyDescent="0.25">
      <c r="B2185" s="198">
        <v>2172</v>
      </c>
      <c r="C2185" s="199" t="s">
        <v>4490</v>
      </c>
      <c r="D2185" s="199"/>
      <c r="E2185" s="199" t="s">
        <v>4491</v>
      </c>
      <c r="F2185" s="200">
        <v>985.52</v>
      </c>
      <c r="G2185" s="201">
        <f t="shared" si="132"/>
        <v>-3014.9999999999873</v>
      </c>
      <c r="H2185" s="204">
        <f t="shared" si="133"/>
        <v>0</v>
      </c>
      <c r="I2185" s="204">
        <f t="shared" si="134"/>
        <v>5303.5</v>
      </c>
      <c r="J2185" s="205">
        <f t="shared" si="135"/>
        <v>-3014.9999999999873</v>
      </c>
    </row>
    <row r="2186" spans="2:10" ht="12.75" customHeight="1" x14ac:dyDescent="0.25">
      <c r="B2186" s="198">
        <v>2173</v>
      </c>
      <c r="C2186" s="199" t="s">
        <v>4492</v>
      </c>
      <c r="D2186" s="199"/>
      <c r="E2186" s="199" t="s">
        <v>4493</v>
      </c>
      <c r="F2186" s="200">
        <v>13.96</v>
      </c>
      <c r="G2186" s="201">
        <f t="shared" si="132"/>
        <v>-3001.0399999999872</v>
      </c>
      <c r="H2186" s="204">
        <f t="shared" si="133"/>
        <v>0</v>
      </c>
      <c r="I2186" s="204">
        <f t="shared" si="134"/>
        <v>5303.5</v>
      </c>
      <c r="J2186" s="205">
        <f t="shared" si="135"/>
        <v>-3001.0399999999872</v>
      </c>
    </row>
    <row r="2187" spans="2:10" ht="12.75" customHeight="1" x14ac:dyDescent="0.25">
      <c r="B2187" s="198">
        <v>2174</v>
      </c>
      <c r="C2187" s="199" t="s">
        <v>4494</v>
      </c>
      <c r="D2187" s="199"/>
      <c r="E2187" s="199" t="s">
        <v>4495</v>
      </c>
      <c r="F2187" s="200">
        <v>10.24</v>
      </c>
      <c r="G2187" s="201">
        <f t="shared" si="132"/>
        <v>-2990.7999999999874</v>
      </c>
      <c r="H2187" s="204">
        <f t="shared" si="133"/>
        <v>0</v>
      </c>
      <c r="I2187" s="204">
        <f t="shared" si="134"/>
        <v>5303.5</v>
      </c>
      <c r="J2187" s="205">
        <f t="shared" si="135"/>
        <v>-2990.7999999999874</v>
      </c>
    </row>
    <row r="2188" spans="2:10" ht="12.75" customHeight="1" x14ac:dyDescent="0.25">
      <c r="B2188" s="198">
        <v>2175</v>
      </c>
      <c r="C2188" s="199" t="s">
        <v>4496</v>
      </c>
      <c r="D2188" s="199"/>
      <c r="E2188" s="199" t="s">
        <v>4497</v>
      </c>
      <c r="F2188" s="200">
        <v>44.73</v>
      </c>
      <c r="G2188" s="201">
        <f t="shared" si="132"/>
        <v>-2946.0699999999874</v>
      </c>
      <c r="H2188" s="204">
        <f t="shared" si="133"/>
        <v>0</v>
      </c>
      <c r="I2188" s="204">
        <f t="shared" si="134"/>
        <v>5303.5</v>
      </c>
      <c r="J2188" s="205">
        <f t="shared" si="135"/>
        <v>-2946.0699999999874</v>
      </c>
    </row>
    <row r="2189" spans="2:10" ht="12.75" customHeight="1" x14ac:dyDescent="0.25">
      <c r="B2189" s="198">
        <v>2176</v>
      </c>
      <c r="C2189" s="199" t="s">
        <v>4498</v>
      </c>
      <c r="D2189" s="199"/>
      <c r="E2189" s="199" t="s">
        <v>4499</v>
      </c>
      <c r="F2189" s="200">
        <v>5.33</v>
      </c>
      <c r="G2189" s="201">
        <f t="shared" si="132"/>
        <v>-2940.7399999999875</v>
      </c>
      <c r="H2189" s="204">
        <f t="shared" si="133"/>
        <v>0</v>
      </c>
      <c r="I2189" s="204">
        <f t="shared" si="134"/>
        <v>5303.5</v>
      </c>
      <c r="J2189" s="205">
        <f t="shared" si="135"/>
        <v>-2940.7399999999875</v>
      </c>
    </row>
    <row r="2190" spans="2:10" ht="12.75" customHeight="1" x14ac:dyDescent="0.25">
      <c r="B2190" s="198">
        <v>2177</v>
      </c>
      <c r="C2190" s="199" t="s">
        <v>4500</v>
      </c>
      <c r="D2190" s="199"/>
      <c r="E2190" s="199" t="s">
        <v>4501</v>
      </c>
      <c r="F2190" s="200">
        <v>15.13</v>
      </c>
      <c r="G2190" s="201">
        <f t="shared" ref="G2190:G2253" si="136">F2190+J2189</f>
        <v>-2925.6099999999874</v>
      </c>
      <c r="H2190" s="204">
        <f t="shared" ref="H2190:H2253" si="137">IF(G2190&gt;0,ROUND(G2190/I2190+0.5,0),0)</f>
        <v>0</v>
      </c>
      <c r="I2190" s="204">
        <f t="shared" ref="I2190:I2253" si="138">$C$10</f>
        <v>5303.5</v>
      </c>
      <c r="J2190" s="205">
        <f t="shared" ref="J2190:J2253" si="139">G2190-(H2190*I2190)</f>
        <v>-2925.6099999999874</v>
      </c>
    </row>
    <row r="2191" spans="2:10" ht="12.75" customHeight="1" x14ac:dyDescent="0.25">
      <c r="B2191" s="198">
        <v>2178</v>
      </c>
      <c r="C2191" s="199" t="s">
        <v>4502</v>
      </c>
      <c r="D2191" s="199"/>
      <c r="E2191" s="199" t="s">
        <v>4503</v>
      </c>
      <c r="F2191" s="200">
        <v>9.16</v>
      </c>
      <c r="G2191" s="201">
        <f t="shared" si="136"/>
        <v>-2916.4499999999875</v>
      </c>
      <c r="H2191" s="204">
        <f t="shared" si="137"/>
        <v>0</v>
      </c>
      <c r="I2191" s="204">
        <f t="shared" si="138"/>
        <v>5303.5</v>
      </c>
      <c r="J2191" s="205">
        <f t="shared" si="139"/>
        <v>-2916.4499999999875</v>
      </c>
    </row>
    <row r="2192" spans="2:10" ht="12.75" customHeight="1" x14ac:dyDescent="0.25">
      <c r="B2192" s="198">
        <v>2179</v>
      </c>
      <c r="C2192" s="199" t="s">
        <v>4504</v>
      </c>
      <c r="D2192" s="199"/>
      <c r="E2192" s="199" t="s">
        <v>4505</v>
      </c>
      <c r="F2192" s="200">
        <v>9.2100000000000009</v>
      </c>
      <c r="G2192" s="201">
        <f t="shared" si="136"/>
        <v>-2907.2399999999875</v>
      </c>
      <c r="H2192" s="204">
        <f t="shared" si="137"/>
        <v>0</v>
      </c>
      <c r="I2192" s="204">
        <f t="shared" si="138"/>
        <v>5303.5</v>
      </c>
      <c r="J2192" s="205">
        <f t="shared" si="139"/>
        <v>-2907.2399999999875</v>
      </c>
    </row>
    <row r="2193" spans="2:10" ht="12.75" customHeight="1" x14ac:dyDescent="0.25">
      <c r="B2193" s="198">
        <v>2180</v>
      </c>
      <c r="C2193" s="199" t="s">
        <v>4506</v>
      </c>
      <c r="D2193" s="199"/>
      <c r="E2193" s="199" t="s">
        <v>4507</v>
      </c>
      <c r="F2193" s="200">
        <v>71.52</v>
      </c>
      <c r="G2193" s="201">
        <f t="shared" si="136"/>
        <v>-2835.7199999999875</v>
      </c>
      <c r="H2193" s="204">
        <f t="shared" si="137"/>
        <v>0</v>
      </c>
      <c r="I2193" s="204">
        <f t="shared" si="138"/>
        <v>5303.5</v>
      </c>
      <c r="J2193" s="205">
        <f t="shared" si="139"/>
        <v>-2835.7199999999875</v>
      </c>
    </row>
    <row r="2194" spans="2:10" ht="12.75" customHeight="1" x14ac:dyDescent="0.25">
      <c r="B2194" s="198">
        <v>2181</v>
      </c>
      <c r="C2194" s="199" t="s">
        <v>4508</v>
      </c>
      <c r="D2194" s="199"/>
      <c r="E2194" s="199" t="s">
        <v>4509</v>
      </c>
      <c r="F2194" s="200">
        <v>65.290000000000006</v>
      </c>
      <c r="G2194" s="201">
        <f t="shared" si="136"/>
        <v>-2770.4299999999876</v>
      </c>
      <c r="H2194" s="204">
        <f t="shared" si="137"/>
        <v>0</v>
      </c>
      <c r="I2194" s="204">
        <f t="shared" si="138"/>
        <v>5303.5</v>
      </c>
      <c r="J2194" s="205">
        <f t="shared" si="139"/>
        <v>-2770.4299999999876</v>
      </c>
    </row>
    <row r="2195" spans="2:10" ht="12.75" customHeight="1" x14ac:dyDescent="0.25">
      <c r="B2195" s="198">
        <v>2182</v>
      </c>
      <c r="C2195" s="199" t="s">
        <v>4510</v>
      </c>
      <c r="D2195" s="199"/>
      <c r="E2195" s="199" t="s">
        <v>4511</v>
      </c>
      <c r="F2195" s="200">
        <v>15.35</v>
      </c>
      <c r="G2195" s="201">
        <f t="shared" si="136"/>
        <v>-2755.0799999999876</v>
      </c>
      <c r="H2195" s="204">
        <f t="shared" si="137"/>
        <v>0</v>
      </c>
      <c r="I2195" s="204">
        <f t="shared" si="138"/>
        <v>5303.5</v>
      </c>
      <c r="J2195" s="205">
        <f t="shared" si="139"/>
        <v>-2755.0799999999876</v>
      </c>
    </row>
    <row r="2196" spans="2:10" ht="12.75" customHeight="1" x14ac:dyDescent="0.25">
      <c r="B2196" s="198">
        <v>2183</v>
      </c>
      <c r="C2196" s="199" t="s">
        <v>4512</v>
      </c>
      <c r="D2196" s="199"/>
      <c r="E2196" s="199" t="s">
        <v>4513</v>
      </c>
      <c r="F2196" s="200">
        <v>0.1</v>
      </c>
      <c r="G2196" s="201">
        <f t="shared" si="136"/>
        <v>-2754.9799999999877</v>
      </c>
      <c r="H2196" s="204">
        <f t="shared" si="137"/>
        <v>0</v>
      </c>
      <c r="I2196" s="204">
        <f t="shared" si="138"/>
        <v>5303.5</v>
      </c>
      <c r="J2196" s="205">
        <f t="shared" si="139"/>
        <v>-2754.9799999999877</v>
      </c>
    </row>
    <row r="2197" spans="2:10" ht="12.75" customHeight="1" x14ac:dyDescent="0.25">
      <c r="B2197" s="198">
        <v>2184</v>
      </c>
      <c r="C2197" s="199" t="s">
        <v>4514</v>
      </c>
      <c r="D2197" s="199"/>
      <c r="E2197" s="199" t="s">
        <v>4515</v>
      </c>
      <c r="F2197" s="200">
        <v>8.2799999999999994</v>
      </c>
      <c r="G2197" s="201">
        <f t="shared" si="136"/>
        <v>-2746.6999999999875</v>
      </c>
      <c r="H2197" s="204">
        <f t="shared" si="137"/>
        <v>0</v>
      </c>
      <c r="I2197" s="204">
        <f t="shared" si="138"/>
        <v>5303.5</v>
      </c>
      <c r="J2197" s="205">
        <f t="shared" si="139"/>
        <v>-2746.6999999999875</v>
      </c>
    </row>
    <row r="2198" spans="2:10" ht="12.75" customHeight="1" x14ac:dyDescent="0.25">
      <c r="B2198" s="198">
        <v>2185</v>
      </c>
      <c r="C2198" s="199" t="s">
        <v>4516</v>
      </c>
      <c r="D2198" s="199"/>
      <c r="E2198" s="199" t="s">
        <v>4517</v>
      </c>
      <c r="F2198" s="200">
        <v>26.55</v>
      </c>
      <c r="G2198" s="201">
        <f t="shared" si="136"/>
        <v>-2720.1499999999874</v>
      </c>
      <c r="H2198" s="204">
        <f t="shared" si="137"/>
        <v>0</v>
      </c>
      <c r="I2198" s="204">
        <f t="shared" si="138"/>
        <v>5303.5</v>
      </c>
      <c r="J2198" s="205">
        <f t="shared" si="139"/>
        <v>-2720.1499999999874</v>
      </c>
    </row>
    <row r="2199" spans="2:10" ht="12.75" customHeight="1" x14ac:dyDescent="0.25">
      <c r="B2199" s="198">
        <v>2186</v>
      </c>
      <c r="C2199" s="199" t="s">
        <v>4518</v>
      </c>
      <c r="D2199" s="199"/>
      <c r="E2199" s="199" t="s">
        <v>4519</v>
      </c>
      <c r="F2199" s="200">
        <v>191.88</v>
      </c>
      <c r="G2199" s="201">
        <f t="shared" si="136"/>
        <v>-2528.2699999999872</v>
      </c>
      <c r="H2199" s="204">
        <f t="shared" si="137"/>
        <v>0</v>
      </c>
      <c r="I2199" s="204">
        <f t="shared" si="138"/>
        <v>5303.5</v>
      </c>
      <c r="J2199" s="205">
        <f t="shared" si="139"/>
        <v>-2528.2699999999872</v>
      </c>
    </row>
    <row r="2200" spans="2:10" ht="12.75" customHeight="1" x14ac:dyDescent="0.25">
      <c r="B2200" s="198">
        <v>2187</v>
      </c>
      <c r="C2200" s="199" t="s">
        <v>4520</v>
      </c>
      <c r="D2200" s="199"/>
      <c r="E2200" s="199" t="s">
        <v>4521</v>
      </c>
      <c r="F2200" s="200">
        <v>19.02</v>
      </c>
      <c r="G2200" s="201">
        <f t="shared" si="136"/>
        <v>-2509.2499999999873</v>
      </c>
      <c r="H2200" s="204">
        <f t="shared" si="137"/>
        <v>0</v>
      </c>
      <c r="I2200" s="204">
        <f t="shared" si="138"/>
        <v>5303.5</v>
      </c>
      <c r="J2200" s="205">
        <f t="shared" si="139"/>
        <v>-2509.2499999999873</v>
      </c>
    </row>
    <row r="2201" spans="2:10" ht="12.75" customHeight="1" x14ac:dyDescent="0.25">
      <c r="B2201" s="198">
        <v>2188</v>
      </c>
      <c r="C2201" s="199" t="s">
        <v>4522</v>
      </c>
      <c r="D2201" s="199"/>
      <c r="E2201" s="199" t="s">
        <v>4523</v>
      </c>
      <c r="F2201" s="200">
        <v>6.96</v>
      </c>
      <c r="G2201" s="201">
        <f t="shared" si="136"/>
        <v>-2502.2899999999872</v>
      </c>
      <c r="H2201" s="204">
        <f t="shared" si="137"/>
        <v>0</v>
      </c>
      <c r="I2201" s="204">
        <f t="shared" si="138"/>
        <v>5303.5</v>
      </c>
      <c r="J2201" s="205">
        <f t="shared" si="139"/>
        <v>-2502.2899999999872</v>
      </c>
    </row>
    <row r="2202" spans="2:10" ht="12.75" customHeight="1" x14ac:dyDescent="0.25">
      <c r="B2202" s="198">
        <v>2189</v>
      </c>
      <c r="C2202" s="199" t="s">
        <v>4524</v>
      </c>
      <c r="D2202" s="199"/>
      <c r="E2202" s="199" t="s">
        <v>4525</v>
      </c>
      <c r="F2202" s="200">
        <v>1.39</v>
      </c>
      <c r="G2202" s="201">
        <f t="shared" si="136"/>
        <v>-2500.8999999999874</v>
      </c>
      <c r="H2202" s="204">
        <f t="shared" si="137"/>
        <v>0</v>
      </c>
      <c r="I2202" s="204">
        <f t="shared" si="138"/>
        <v>5303.5</v>
      </c>
      <c r="J2202" s="205">
        <f t="shared" si="139"/>
        <v>-2500.8999999999874</v>
      </c>
    </row>
    <row r="2203" spans="2:10" ht="12.75" customHeight="1" x14ac:dyDescent="0.25">
      <c r="B2203" s="198">
        <v>2190</v>
      </c>
      <c r="C2203" s="199" t="s">
        <v>4526</v>
      </c>
      <c r="D2203" s="199"/>
      <c r="E2203" s="199" t="s">
        <v>4527</v>
      </c>
      <c r="F2203" s="200">
        <v>12.86</v>
      </c>
      <c r="G2203" s="201">
        <f t="shared" si="136"/>
        <v>-2488.0399999999872</v>
      </c>
      <c r="H2203" s="204">
        <f t="shared" si="137"/>
        <v>0</v>
      </c>
      <c r="I2203" s="204">
        <f t="shared" si="138"/>
        <v>5303.5</v>
      </c>
      <c r="J2203" s="205">
        <f t="shared" si="139"/>
        <v>-2488.0399999999872</v>
      </c>
    </row>
    <row r="2204" spans="2:10" ht="12.75" customHeight="1" x14ac:dyDescent="0.25">
      <c r="B2204" s="198">
        <v>2191</v>
      </c>
      <c r="C2204" s="199" t="s">
        <v>4528</v>
      </c>
      <c r="D2204" s="199"/>
      <c r="E2204" s="199" t="s">
        <v>4529</v>
      </c>
      <c r="F2204" s="200">
        <v>9.67</v>
      </c>
      <c r="G2204" s="201">
        <f t="shared" si="136"/>
        <v>-2478.3699999999872</v>
      </c>
      <c r="H2204" s="204">
        <f t="shared" si="137"/>
        <v>0</v>
      </c>
      <c r="I2204" s="204">
        <f t="shared" si="138"/>
        <v>5303.5</v>
      </c>
      <c r="J2204" s="205">
        <f t="shared" si="139"/>
        <v>-2478.3699999999872</v>
      </c>
    </row>
    <row r="2205" spans="2:10" ht="12.75" customHeight="1" x14ac:dyDescent="0.25">
      <c r="B2205" s="198">
        <v>2192</v>
      </c>
      <c r="C2205" s="199" t="s">
        <v>4530</v>
      </c>
      <c r="D2205" s="199"/>
      <c r="E2205" s="199" t="s">
        <v>4531</v>
      </c>
      <c r="F2205" s="200">
        <v>29.53</v>
      </c>
      <c r="G2205" s="201">
        <f t="shared" si="136"/>
        <v>-2448.839999999987</v>
      </c>
      <c r="H2205" s="204">
        <f t="shared" si="137"/>
        <v>0</v>
      </c>
      <c r="I2205" s="204">
        <f t="shared" si="138"/>
        <v>5303.5</v>
      </c>
      <c r="J2205" s="205">
        <f t="shared" si="139"/>
        <v>-2448.839999999987</v>
      </c>
    </row>
    <row r="2206" spans="2:10" ht="12.75" customHeight="1" x14ac:dyDescent="0.25">
      <c r="B2206" s="198">
        <v>2193</v>
      </c>
      <c r="C2206" s="199" t="s">
        <v>4532</v>
      </c>
      <c r="D2206" s="199"/>
      <c r="E2206" s="199" t="s">
        <v>4533</v>
      </c>
      <c r="F2206" s="200">
        <v>2.93</v>
      </c>
      <c r="G2206" s="201">
        <f t="shared" si="136"/>
        <v>-2445.9099999999871</v>
      </c>
      <c r="H2206" s="204">
        <f t="shared" si="137"/>
        <v>0</v>
      </c>
      <c r="I2206" s="204">
        <f t="shared" si="138"/>
        <v>5303.5</v>
      </c>
      <c r="J2206" s="205">
        <f t="shared" si="139"/>
        <v>-2445.9099999999871</v>
      </c>
    </row>
    <row r="2207" spans="2:10" ht="12.75" customHeight="1" x14ac:dyDescent="0.25">
      <c r="B2207" s="198">
        <v>2194</v>
      </c>
      <c r="C2207" s="199" t="s">
        <v>4534</v>
      </c>
      <c r="D2207" s="199"/>
      <c r="E2207" s="199" t="s">
        <v>4157</v>
      </c>
      <c r="F2207" s="200">
        <v>18.920000000000002</v>
      </c>
      <c r="G2207" s="201">
        <f t="shared" si="136"/>
        <v>-2426.989999999987</v>
      </c>
      <c r="H2207" s="204">
        <f t="shared" si="137"/>
        <v>0</v>
      </c>
      <c r="I2207" s="204">
        <f t="shared" si="138"/>
        <v>5303.5</v>
      </c>
      <c r="J2207" s="205">
        <f t="shared" si="139"/>
        <v>-2426.989999999987</v>
      </c>
    </row>
    <row r="2208" spans="2:10" ht="12.75" customHeight="1" x14ac:dyDescent="0.25">
      <c r="B2208" s="198">
        <v>2195</v>
      </c>
      <c r="C2208" s="199" t="s">
        <v>4535</v>
      </c>
      <c r="D2208" s="199"/>
      <c r="E2208" s="199" t="s">
        <v>4536</v>
      </c>
      <c r="F2208" s="200">
        <v>-0.87</v>
      </c>
      <c r="G2208" s="201">
        <f t="shared" si="136"/>
        <v>-2427.8599999999869</v>
      </c>
      <c r="H2208" s="204">
        <f t="shared" si="137"/>
        <v>0</v>
      </c>
      <c r="I2208" s="204">
        <f t="shared" si="138"/>
        <v>5303.5</v>
      </c>
      <c r="J2208" s="205">
        <f t="shared" si="139"/>
        <v>-2427.8599999999869</v>
      </c>
    </row>
    <row r="2209" spans="2:10" ht="12.75" customHeight="1" x14ac:dyDescent="0.25">
      <c r="B2209" s="198">
        <v>2196</v>
      </c>
      <c r="C2209" s="199" t="s">
        <v>4537</v>
      </c>
      <c r="D2209" s="199"/>
      <c r="E2209" s="199" t="s">
        <v>4538</v>
      </c>
      <c r="F2209" s="200">
        <v>37.64</v>
      </c>
      <c r="G2209" s="201">
        <f t="shared" si="136"/>
        <v>-2390.2199999999871</v>
      </c>
      <c r="H2209" s="204">
        <f t="shared" si="137"/>
        <v>0</v>
      </c>
      <c r="I2209" s="204">
        <f t="shared" si="138"/>
        <v>5303.5</v>
      </c>
      <c r="J2209" s="205">
        <f t="shared" si="139"/>
        <v>-2390.2199999999871</v>
      </c>
    </row>
    <row r="2210" spans="2:10" ht="12.75" customHeight="1" x14ac:dyDescent="0.25">
      <c r="B2210" s="198">
        <v>2197</v>
      </c>
      <c r="C2210" s="199" t="s">
        <v>4539</v>
      </c>
      <c r="D2210" s="199"/>
      <c r="E2210" s="199" t="s">
        <v>4540</v>
      </c>
      <c r="F2210" s="200">
        <v>29.45</v>
      </c>
      <c r="G2210" s="201">
        <f t="shared" si="136"/>
        <v>-2360.7699999999872</v>
      </c>
      <c r="H2210" s="204">
        <f t="shared" si="137"/>
        <v>0</v>
      </c>
      <c r="I2210" s="204">
        <f t="shared" si="138"/>
        <v>5303.5</v>
      </c>
      <c r="J2210" s="205">
        <f t="shared" si="139"/>
        <v>-2360.7699999999872</v>
      </c>
    </row>
    <row r="2211" spans="2:10" ht="12.75" customHeight="1" x14ac:dyDescent="0.25">
      <c r="B2211" s="198">
        <v>2198</v>
      </c>
      <c r="C2211" s="199" t="s">
        <v>4541</v>
      </c>
      <c r="D2211" s="199"/>
      <c r="E2211" s="199" t="s">
        <v>4542</v>
      </c>
      <c r="F2211" s="200">
        <v>5.54</v>
      </c>
      <c r="G2211" s="201">
        <f t="shared" si="136"/>
        <v>-2355.2299999999873</v>
      </c>
      <c r="H2211" s="204">
        <f t="shared" si="137"/>
        <v>0</v>
      </c>
      <c r="I2211" s="204">
        <f t="shared" si="138"/>
        <v>5303.5</v>
      </c>
      <c r="J2211" s="205">
        <f t="shared" si="139"/>
        <v>-2355.2299999999873</v>
      </c>
    </row>
    <row r="2212" spans="2:10" ht="12.75" customHeight="1" x14ac:dyDescent="0.25">
      <c r="B2212" s="198">
        <v>2199</v>
      </c>
      <c r="C2212" s="199" t="s">
        <v>4543</v>
      </c>
      <c r="D2212" s="199"/>
      <c r="E2212" s="199" t="s">
        <v>4544</v>
      </c>
      <c r="F2212" s="200">
        <v>56.6</v>
      </c>
      <c r="G2212" s="201">
        <f t="shared" si="136"/>
        <v>-2298.6299999999874</v>
      </c>
      <c r="H2212" s="204">
        <f t="shared" si="137"/>
        <v>0</v>
      </c>
      <c r="I2212" s="204">
        <f t="shared" si="138"/>
        <v>5303.5</v>
      </c>
      <c r="J2212" s="205">
        <f t="shared" si="139"/>
        <v>-2298.6299999999874</v>
      </c>
    </row>
    <row r="2213" spans="2:10" ht="12.75" customHeight="1" x14ac:dyDescent="0.25">
      <c r="B2213" s="198">
        <v>2200</v>
      </c>
      <c r="C2213" s="199" t="s">
        <v>4545</v>
      </c>
      <c r="D2213" s="199"/>
      <c r="E2213" s="199" t="s">
        <v>4546</v>
      </c>
      <c r="F2213" s="200">
        <v>64.19</v>
      </c>
      <c r="G2213" s="201">
        <f t="shared" si="136"/>
        <v>-2234.4399999999873</v>
      </c>
      <c r="H2213" s="204">
        <f t="shared" si="137"/>
        <v>0</v>
      </c>
      <c r="I2213" s="204">
        <f t="shared" si="138"/>
        <v>5303.5</v>
      </c>
      <c r="J2213" s="205">
        <f t="shared" si="139"/>
        <v>-2234.4399999999873</v>
      </c>
    </row>
    <row r="2214" spans="2:10" ht="12.75" customHeight="1" x14ac:dyDescent="0.25">
      <c r="B2214" s="198">
        <v>2201</v>
      </c>
      <c r="C2214" s="199" t="s">
        <v>4547</v>
      </c>
      <c r="D2214" s="199"/>
      <c r="E2214" s="199" t="s">
        <v>4548</v>
      </c>
      <c r="F2214" s="200">
        <v>55.52</v>
      </c>
      <c r="G2214" s="201">
        <f t="shared" si="136"/>
        <v>-2178.9199999999873</v>
      </c>
      <c r="H2214" s="204">
        <f t="shared" si="137"/>
        <v>0</v>
      </c>
      <c r="I2214" s="204">
        <f t="shared" si="138"/>
        <v>5303.5</v>
      </c>
      <c r="J2214" s="205">
        <f t="shared" si="139"/>
        <v>-2178.9199999999873</v>
      </c>
    </row>
    <row r="2215" spans="2:10" ht="12.75" customHeight="1" x14ac:dyDescent="0.25">
      <c r="B2215" s="198">
        <v>2202</v>
      </c>
      <c r="C2215" s="199" t="s">
        <v>4549</v>
      </c>
      <c r="D2215" s="199"/>
      <c r="E2215" s="199" t="s">
        <v>4550</v>
      </c>
      <c r="F2215" s="200">
        <v>-0.37</v>
      </c>
      <c r="G2215" s="201">
        <f t="shared" si="136"/>
        <v>-2179.2899999999872</v>
      </c>
      <c r="H2215" s="204">
        <f t="shared" si="137"/>
        <v>0</v>
      </c>
      <c r="I2215" s="204">
        <f t="shared" si="138"/>
        <v>5303.5</v>
      </c>
      <c r="J2215" s="205">
        <f t="shared" si="139"/>
        <v>-2179.2899999999872</v>
      </c>
    </row>
    <row r="2216" spans="2:10" ht="12.75" customHeight="1" x14ac:dyDescent="0.25">
      <c r="B2216" s="198">
        <v>2203</v>
      </c>
      <c r="C2216" s="199" t="s">
        <v>4551</v>
      </c>
      <c r="D2216" s="199"/>
      <c r="E2216" s="199" t="s">
        <v>4552</v>
      </c>
      <c r="F2216" s="200">
        <v>3.74</v>
      </c>
      <c r="G2216" s="201">
        <f t="shared" si="136"/>
        <v>-2175.5499999999874</v>
      </c>
      <c r="H2216" s="204">
        <f t="shared" si="137"/>
        <v>0</v>
      </c>
      <c r="I2216" s="204">
        <f t="shared" si="138"/>
        <v>5303.5</v>
      </c>
      <c r="J2216" s="205">
        <f t="shared" si="139"/>
        <v>-2175.5499999999874</v>
      </c>
    </row>
    <row r="2217" spans="2:10" ht="12.75" customHeight="1" x14ac:dyDescent="0.25">
      <c r="B2217" s="198">
        <v>2204</v>
      </c>
      <c r="C2217" s="199" t="s">
        <v>4553</v>
      </c>
      <c r="D2217" s="199"/>
      <c r="E2217" s="199" t="s">
        <v>4554</v>
      </c>
      <c r="F2217" s="200">
        <v>19.2</v>
      </c>
      <c r="G2217" s="201">
        <f t="shared" si="136"/>
        <v>-2156.3499999999876</v>
      </c>
      <c r="H2217" s="204">
        <f t="shared" si="137"/>
        <v>0</v>
      </c>
      <c r="I2217" s="204">
        <f t="shared" si="138"/>
        <v>5303.5</v>
      </c>
      <c r="J2217" s="205">
        <f t="shared" si="139"/>
        <v>-2156.3499999999876</v>
      </c>
    </row>
    <row r="2218" spans="2:10" ht="12.75" customHeight="1" x14ac:dyDescent="0.25">
      <c r="B2218" s="198">
        <v>2205</v>
      </c>
      <c r="C2218" s="199" t="s">
        <v>4555</v>
      </c>
      <c r="D2218" s="199"/>
      <c r="E2218" s="199" t="s">
        <v>4556</v>
      </c>
      <c r="F2218" s="200">
        <v>1.8</v>
      </c>
      <c r="G2218" s="201">
        <f t="shared" si="136"/>
        <v>-2154.5499999999874</v>
      </c>
      <c r="H2218" s="204">
        <f t="shared" si="137"/>
        <v>0</v>
      </c>
      <c r="I2218" s="204">
        <f t="shared" si="138"/>
        <v>5303.5</v>
      </c>
      <c r="J2218" s="205">
        <f t="shared" si="139"/>
        <v>-2154.5499999999874</v>
      </c>
    </row>
    <row r="2219" spans="2:10" ht="12.75" customHeight="1" x14ac:dyDescent="0.25">
      <c r="B2219" s="198">
        <v>2206</v>
      </c>
      <c r="C2219" s="199" t="s">
        <v>4557</v>
      </c>
      <c r="D2219" s="199"/>
      <c r="E2219" s="199" t="s">
        <v>4558</v>
      </c>
      <c r="F2219" s="200">
        <v>6.01</v>
      </c>
      <c r="G2219" s="201">
        <f t="shared" si="136"/>
        <v>-2148.5399999999872</v>
      </c>
      <c r="H2219" s="204">
        <f t="shared" si="137"/>
        <v>0</v>
      </c>
      <c r="I2219" s="204">
        <f t="shared" si="138"/>
        <v>5303.5</v>
      </c>
      <c r="J2219" s="205">
        <f t="shared" si="139"/>
        <v>-2148.5399999999872</v>
      </c>
    </row>
    <row r="2220" spans="2:10" ht="12.75" customHeight="1" x14ac:dyDescent="0.25">
      <c r="B2220" s="198">
        <v>2207</v>
      </c>
      <c r="C2220" s="199" t="s">
        <v>4559</v>
      </c>
      <c r="D2220" s="199"/>
      <c r="E2220" s="199" t="s">
        <v>4560</v>
      </c>
      <c r="F2220" s="200">
        <v>4.1500000000000004</v>
      </c>
      <c r="G2220" s="201">
        <f t="shared" si="136"/>
        <v>-2144.3899999999871</v>
      </c>
      <c r="H2220" s="204">
        <f t="shared" si="137"/>
        <v>0</v>
      </c>
      <c r="I2220" s="204">
        <f t="shared" si="138"/>
        <v>5303.5</v>
      </c>
      <c r="J2220" s="205">
        <f t="shared" si="139"/>
        <v>-2144.3899999999871</v>
      </c>
    </row>
    <row r="2221" spans="2:10" ht="12.75" customHeight="1" x14ac:dyDescent="0.25">
      <c r="B2221" s="198">
        <v>2208</v>
      </c>
      <c r="C2221" s="199" t="s">
        <v>4561</v>
      </c>
      <c r="D2221" s="199"/>
      <c r="E2221" s="199" t="s">
        <v>4562</v>
      </c>
      <c r="F2221" s="200">
        <v>43.4</v>
      </c>
      <c r="G2221" s="201">
        <f t="shared" si="136"/>
        <v>-2100.989999999987</v>
      </c>
      <c r="H2221" s="204">
        <f t="shared" si="137"/>
        <v>0</v>
      </c>
      <c r="I2221" s="204">
        <f t="shared" si="138"/>
        <v>5303.5</v>
      </c>
      <c r="J2221" s="205">
        <f t="shared" si="139"/>
        <v>-2100.989999999987</v>
      </c>
    </row>
    <row r="2222" spans="2:10" ht="12.75" customHeight="1" x14ac:dyDescent="0.25">
      <c r="B2222" s="198">
        <v>2209</v>
      </c>
      <c r="C2222" s="199" t="s">
        <v>4563</v>
      </c>
      <c r="D2222" s="199"/>
      <c r="E2222" s="199" t="s">
        <v>4564</v>
      </c>
      <c r="F2222" s="200">
        <v>20.51</v>
      </c>
      <c r="G2222" s="201">
        <f t="shared" si="136"/>
        <v>-2080.4799999999868</v>
      </c>
      <c r="H2222" s="204">
        <f t="shared" si="137"/>
        <v>0</v>
      </c>
      <c r="I2222" s="204">
        <f t="shared" si="138"/>
        <v>5303.5</v>
      </c>
      <c r="J2222" s="205">
        <f t="shared" si="139"/>
        <v>-2080.4799999999868</v>
      </c>
    </row>
    <row r="2223" spans="2:10" ht="12.75" customHeight="1" x14ac:dyDescent="0.25">
      <c r="B2223" s="198">
        <v>2210</v>
      </c>
      <c r="C2223" s="199" t="s">
        <v>4565</v>
      </c>
      <c r="D2223" s="199"/>
      <c r="E2223" s="199" t="s">
        <v>4566</v>
      </c>
      <c r="F2223" s="200">
        <v>5.04</v>
      </c>
      <c r="G2223" s="201">
        <f t="shared" si="136"/>
        <v>-2075.4399999999869</v>
      </c>
      <c r="H2223" s="204">
        <f t="shared" si="137"/>
        <v>0</v>
      </c>
      <c r="I2223" s="204">
        <f t="shared" si="138"/>
        <v>5303.5</v>
      </c>
      <c r="J2223" s="205">
        <f t="shared" si="139"/>
        <v>-2075.4399999999869</v>
      </c>
    </row>
    <row r="2224" spans="2:10" ht="12.75" customHeight="1" x14ac:dyDescent="0.25">
      <c r="B2224" s="198">
        <v>2211</v>
      </c>
      <c r="C2224" s="199" t="s">
        <v>4567</v>
      </c>
      <c r="D2224" s="199"/>
      <c r="E2224" s="199" t="s">
        <v>4568</v>
      </c>
      <c r="F2224" s="200">
        <v>22.99</v>
      </c>
      <c r="G2224" s="201">
        <f t="shared" si="136"/>
        <v>-2052.4499999999871</v>
      </c>
      <c r="H2224" s="204">
        <f t="shared" si="137"/>
        <v>0</v>
      </c>
      <c r="I2224" s="204">
        <f t="shared" si="138"/>
        <v>5303.5</v>
      </c>
      <c r="J2224" s="205">
        <f t="shared" si="139"/>
        <v>-2052.4499999999871</v>
      </c>
    </row>
    <row r="2225" spans="2:10" ht="12.75" customHeight="1" x14ac:dyDescent="0.25">
      <c r="B2225" s="198">
        <v>2212</v>
      </c>
      <c r="C2225" s="199" t="s">
        <v>4569</v>
      </c>
      <c r="D2225" s="199"/>
      <c r="E2225" s="199" t="s">
        <v>4570</v>
      </c>
      <c r="F2225" s="200">
        <v>24.86</v>
      </c>
      <c r="G2225" s="201">
        <f t="shared" si="136"/>
        <v>-2027.5899999999872</v>
      </c>
      <c r="H2225" s="204">
        <f t="shared" si="137"/>
        <v>0</v>
      </c>
      <c r="I2225" s="204">
        <f t="shared" si="138"/>
        <v>5303.5</v>
      </c>
      <c r="J2225" s="205">
        <f t="shared" si="139"/>
        <v>-2027.5899999999872</v>
      </c>
    </row>
    <row r="2226" spans="2:10" ht="12.75" customHeight="1" x14ac:dyDescent="0.25">
      <c r="B2226" s="198">
        <v>2213</v>
      </c>
      <c r="C2226" s="199" t="s">
        <v>4571</v>
      </c>
      <c r="D2226" s="199"/>
      <c r="E2226" s="199" t="s">
        <v>4572</v>
      </c>
      <c r="F2226" s="200">
        <v>6.85</v>
      </c>
      <c r="G2226" s="201">
        <f t="shared" si="136"/>
        <v>-2020.7399999999873</v>
      </c>
      <c r="H2226" s="204">
        <f t="shared" si="137"/>
        <v>0</v>
      </c>
      <c r="I2226" s="204">
        <f t="shared" si="138"/>
        <v>5303.5</v>
      </c>
      <c r="J2226" s="205">
        <f t="shared" si="139"/>
        <v>-2020.7399999999873</v>
      </c>
    </row>
    <row r="2227" spans="2:10" ht="12.75" customHeight="1" x14ac:dyDescent="0.25">
      <c r="B2227" s="198">
        <v>2214</v>
      </c>
      <c r="C2227" s="199" t="s">
        <v>4573</v>
      </c>
      <c r="D2227" s="199"/>
      <c r="E2227" s="199" t="s">
        <v>4574</v>
      </c>
      <c r="F2227" s="200">
        <v>39.81</v>
      </c>
      <c r="G2227" s="201">
        <f t="shared" si="136"/>
        <v>-1980.9299999999873</v>
      </c>
      <c r="H2227" s="204">
        <f t="shared" si="137"/>
        <v>0</v>
      </c>
      <c r="I2227" s="204">
        <f t="shared" si="138"/>
        <v>5303.5</v>
      </c>
      <c r="J2227" s="205">
        <f t="shared" si="139"/>
        <v>-1980.9299999999873</v>
      </c>
    </row>
    <row r="2228" spans="2:10" ht="12.75" customHeight="1" x14ac:dyDescent="0.25">
      <c r="B2228" s="198">
        <v>2215</v>
      </c>
      <c r="C2228" s="199" t="s">
        <v>4575</v>
      </c>
      <c r="D2228" s="199"/>
      <c r="E2228" s="199" t="s">
        <v>4576</v>
      </c>
      <c r="F2228" s="200">
        <v>1.69</v>
      </c>
      <c r="G2228" s="201">
        <f t="shared" si="136"/>
        <v>-1979.2399999999873</v>
      </c>
      <c r="H2228" s="204">
        <f t="shared" si="137"/>
        <v>0</v>
      </c>
      <c r="I2228" s="204">
        <f t="shared" si="138"/>
        <v>5303.5</v>
      </c>
      <c r="J2228" s="205">
        <f t="shared" si="139"/>
        <v>-1979.2399999999873</v>
      </c>
    </row>
    <row r="2229" spans="2:10" ht="12.75" customHeight="1" x14ac:dyDescent="0.25">
      <c r="B2229" s="198">
        <v>2216</v>
      </c>
      <c r="C2229" s="199" t="s">
        <v>4577</v>
      </c>
      <c r="D2229" s="199"/>
      <c r="E2229" s="199" t="s">
        <v>4578</v>
      </c>
      <c r="F2229" s="200">
        <v>22.13</v>
      </c>
      <c r="G2229" s="201">
        <f t="shared" si="136"/>
        <v>-1957.1099999999872</v>
      </c>
      <c r="H2229" s="204">
        <f t="shared" si="137"/>
        <v>0</v>
      </c>
      <c r="I2229" s="204">
        <f t="shared" si="138"/>
        <v>5303.5</v>
      </c>
      <c r="J2229" s="205">
        <f t="shared" si="139"/>
        <v>-1957.1099999999872</v>
      </c>
    </row>
    <row r="2230" spans="2:10" ht="12.75" customHeight="1" x14ac:dyDescent="0.25">
      <c r="B2230" s="198">
        <v>2217</v>
      </c>
      <c r="C2230" s="199" t="s">
        <v>4579</v>
      </c>
      <c r="D2230" s="199"/>
      <c r="E2230" s="199" t="s">
        <v>4580</v>
      </c>
      <c r="F2230" s="200">
        <v>32.590000000000003</v>
      </c>
      <c r="G2230" s="201">
        <f t="shared" si="136"/>
        <v>-1924.5199999999872</v>
      </c>
      <c r="H2230" s="204">
        <f t="shared" si="137"/>
        <v>0</v>
      </c>
      <c r="I2230" s="204">
        <f t="shared" si="138"/>
        <v>5303.5</v>
      </c>
      <c r="J2230" s="205">
        <f t="shared" si="139"/>
        <v>-1924.5199999999872</v>
      </c>
    </row>
    <row r="2231" spans="2:10" ht="12.75" customHeight="1" x14ac:dyDescent="0.25">
      <c r="B2231" s="198">
        <v>2218</v>
      </c>
      <c r="C2231" s="199" t="s">
        <v>4581</v>
      </c>
      <c r="D2231" s="199"/>
      <c r="E2231" s="199" t="s">
        <v>4582</v>
      </c>
      <c r="F2231" s="200">
        <v>13.11</v>
      </c>
      <c r="G2231" s="201">
        <f t="shared" si="136"/>
        <v>-1911.4099999999873</v>
      </c>
      <c r="H2231" s="204">
        <f t="shared" si="137"/>
        <v>0</v>
      </c>
      <c r="I2231" s="204">
        <f t="shared" si="138"/>
        <v>5303.5</v>
      </c>
      <c r="J2231" s="205">
        <f t="shared" si="139"/>
        <v>-1911.4099999999873</v>
      </c>
    </row>
    <row r="2232" spans="2:10" ht="12.75" customHeight="1" x14ac:dyDescent="0.25">
      <c r="B2232" s="198">
        <v>2219</v>
      </c>
      <c r="C2232" s="199" t="s">
        <v>4583</v>
      </c>
      <c r="D2232" s="199"/>
      <c r="E2232" s="199" t="s">
        <v>4584</v>
      </c>
      <c r="F2232" s="200">
        <v>75.64</v>
      </c>
      <c r="G2232" s="201">
        <f t="shared" si="136"/>
        <v>-1835.7699999999872</v>
      </c>
      <c r="H2232" s="204">
        <f t="shared" si="137"/>
        <v>0</v>
      </c>
      <c r="I2232" s="204">
        <f t="shared" si="138"/>
        <v>5303.5</v>
      </c>
      <c r="J2232" s="205">
        <f t="shared" si="139"/>
        <v>-1835.7699999999872</v>
      </c>
    </row>
    <row r="2233" spans="2:10" ht="12.75" customHeight="1" x14ac:dyDescent="0.25">
      <c r="B2233" s="198">
        <v>2220</v>
      </c>
      <c r="C2233" s="199" t="s">
        <v>4585</v>
      </c>
      <c r="D2233" s="199"/>
      <c r="E2233" s="199" t="s">
        <v>4586</v>
      </c>
      <c r="F2233" s="200">
        <v>34.909999999999997</v>
      </c>
      <c r="G2233" s="201">
        <f t="shared" si="136"/>
        <v>-1800.8599999999872</v>
      </c>
      <c r="H2233" s="204">
        <f t="shared" si="137"/>
        <v>0</v>
      </c>
      <c r="I2233" s="204">
        <f t="shared" si="138"/>
        <v>5303.5</v>
      </c>
      <c r="J2233" s="205">
        <f t="shared" si="139"/>
        <v>-1800.8599999999872</v>
      </c>
    </row>
    <row r="2234" spans="2:10" ht="12.75" customHeight="1" x14ac:dyDescent="0.25">
      <c r="B2234" s="198">
        <v>2221</v>
      </c>
      <c r="C2234" s="199" t="s">
        <v>4587</v>
      </c>
      <c r="D2234" s="199"/>
      <c r="E2234" s="199" t="s">
        <v>4588</v>
      </c>
      <c r="F2234" s="200">
        <v>30.61</v>
      </c>
      <c r="G2234" s="201">
        <f t="shared" si="136"/>
        <v>-1770.2499999999873</v>
      </c>
      <c r="H2234" s="204">
        <f t="shared" si="137"/>
        <v>0</v>
      </c>
      <c r="I2234" s="204">
        <f t="shared" si="138"/>
        <v>5303.5</v>
      </c>
      <c r="J2234" s="205">
        <f t="shared" si="139"/>
        <v>-1770.2499999999873</v>
      </c>
    </row>
    <row r="2235" spans="2:10" ht="12.75" customHeight="1" x14ac:dyDescent="0.25">
      <c r="B2235" s="198">
        <v>2222</v>
      </c>
      <c r="C2235" s="199" t="s">
        <v>4589</v>
      </c>
      <c r="D2235" s="199"/>
      <c r="E2235" s="199" t="s">
        <v>4590</v>
      </c>
      <c r="F2235" s="200">
        <v>1.68</v>
      </c>
      <c r="G2235" s="201">
        <f t="shared" si="136"/>
        <v>-1768.5699999999872</v>
      </c>
      <c r="H2235" s="204">
        <f t="shared" si="137"/>
        <v>0</v>
      </c>
      <c r="I2235" s="204">
        <f t="shared" si="138"/>
        <v>5303.5</v>
      </c>
      <c r="J2235" s="205">
        <f t="shared" si="139"/>
        <v>-1768.5699999999872</v>
      </c>
    </row>
    <row r="2236" spans="2:10" ht="12.75" customHeight="1" x14ac:dyDescent="0.25">
      <c r="B2236" s="198">
        <v>2223</v>
      </c>
      <c r="C2236" s="199" t="s">
        <v>4591</v>
      </c>
      <c r="D2236" s="199"/>
      <c r="E2236" s="199" t="s">
        <v>4592</v>
      </c>
      <c r="F2236" s="200">
        <v>8.1999999999999993</v>
      </c>
      <c r="G2236" s="201">
        <f t="shared" si="136"/>
        <v>-1760.3699999999872</v>
      </c>
      <c r="H2236" s="204">
        <f t="shared" si="137"/>
        <v>0</v>
      </c>
      <c r="I2236" s="204">
        <f t="shared" si="138"/>
        <v>5303.5</v>
      </c>
      <c r="J2236" s="205">
        <f t="shared" si="139"/>
        <v>-1760.3699999999872</v>
      </c>
    </row>
    <row r="2237" spans="2:10" ht="12.75" customHeight="1" x14ac:dyDescent="0.25">
      <c r="B2237" s="198">
        <v>2224</v>
      </c>
      <c r="C2237" s="199" t="s">
        <v>4593</v>
      </c>
      <c r="D2237" s="199"/>
      <c r="E2237" s="199" t="s">
        <v>4594</v>
      </c>
      <c r="F2237" s="200">
        <v>12.34</v>
      </c>
      <c r="G2237" s="201">
        <f t="shared" si="136"/>
        <v>-1748.0299999999872</v>
      </c>
      <c r="H2237" s="204">
        <f t="shared" si="137"/>
        <v>0</v>
      </c>
      <c r="I2237" s="204">
        <f t="shared" si="138"/>
        <v>5303.5</v>
      </c>
      <c r="J2237" s="205">
        <f t="shared" si="139"/>
        <v>-1748.0299999999872</v>
      </c>
    </row>
    <row r="2238" spans="2:10" ht="12.75" customHeight="1" x14ac:dyDescent="0.25">
      <c r="B2238" s="198">
        <v>2225</v>
      </c>
      <c r="C2238" s="199" t="s">
        <v>4595</v>
      </c>
      <c r="D2238" s="199"/>
      <c r="E2238" s="199" t="s">
        <v>4596</v>
      </c>
      <c r="F2238" s="200">
        <v>-0.2</v>
      </c>
      <c r="G2238" s="201">
        <f t="shared" si="136"/>
        <v>-1748.2299999999873</v>
      </c>
      <c r="H2238" s="204">
        <f t="shared" si="137"/>
        <v>0</v>
      </c>
      <c r="I2238" s="204">
        <f t="shared" si="138"/>
        <v>5303.5</v>
      </c>
      <c r="J2238" s="205">
        <f t="shared" si="139"/>
        <v>-1748.2299999999873</v>
      </c>
    </row>
    <row r="2239" spans="2:10" ht="12.75" customHeight="1" x14ac:dyDescent="0.25">
      <c r="B2239" s="198">
        <v>2226</v>
      </c>
      <c r="C2239" s="199" t="s">
        <v>4597</v>
      </c>
      <c r="D2239" s="199"/>
      <c r="E2239" s="199" t="s">
        <v>4598</v>
      </c>
      <c r="F2239" s="200">
        <v>8.23</v>
      </c>
      <c r="G2239" s="201">
        <f t="shared" si="136"/>
        <v>-1739.9999999999873</v>
      </c>
      <c r="H2239" s="204">
        <f t="shared" si="137"/>
        <v>0</v>
      </c>
      <c r="I2239" s="204">
        <f t="shared" si="138"/>
        <v>5303.5</v>
      </c>
      <c r="J2239" s="205">
        <f t="shared" si="139"/>
        <v>-1739.9999999999873</v>
      </c>
    </row>
    <row r="2240" spans="2:10" ht="12.75" customHeight="1" x14ac:dyDescent="0.25">
      <c r="B2240" s="198">
        <v>2227</v>
      </c>
      <c r="C2240" s="199" t="s">
        <v>4599</v>
      </c>
      <c r="D2240" s="199"/>
      <c r="E2240" s="199" t="s">
        <v>4600</v>
      </c>
      <c r="F2240" s="200">
        <v>1.8</v>
      </c>
      <c r="G2240" s="201">
        <f t="shared" si="136"/>
        <v>-1738.1999999999873</v>
      </c>
      <c r="H2240" s="204">
        <f t="shared" si="137"/>
        <v>0</v>
      </c>
      <c r="I2240" s="204">
        <f t="shared" si="138"/>
        <v>5303.5</v>
      </c>
      <c r="J2240" s="205">
        <f t="shared" si="139"/>
        <v>-1738.1999999999873</v>
      </c>
    </row>
    <row r="2241" spans="2:10" ht="12.75" customHeight="1" x14ac:dyDescent="0.25">
      <c r="B2241" s="198">
        <v>2228</v>
      </c>
      <c r="C2241" s="199" t="s">
        <v>4601</v>
      </c>
      <c r="D2241" s="199"/>
      <c r="E2241" s="199" t="s">
        <v>4602</v>
      </c>
      <c r="F2241" s="200">
        <v>1.69</v>
      </c>
      <c r="G2241" s="201">
        <f t="shared" si="136"/>
        <v>-1736.5099999999873</v>
      </c>
      <c r="H2241" s="204">
        <f t="shared" si="137"/>
        <v>0</v>
      </c>
      <c r="I2241" s="204">
        <f t="shared" si="138"/>
        <v>5303.5</v>
      </c>
      <c r="J2241" s="205">
        <f t="shared" si="139"/>
        <v>-1736.5099999999873</v>
      </c>
    </row>
    <row r="2242" spans="2:10" ht="12.75" customHeight="1" x14ac:dyDescent="0.25">
      <c r="B2242" s="198">
        <v>2229</v>
      </c>
      <c r="C2242" s="199" t="s">
        <v>4603</v>
      </c>
      <c r="D2242" s="199"/>
      <c r="E2242" s="199" t="s">
        <v>4604</v>
      </c>
      <c r="F2242" s="200">
        <v>12.21</v>
      </c>
      <c r="G2242" s="201">
        <f t="shared" si="136"/>
        <v>-1724.2999999999872</v>
      </c>
      <c r="H2242" s="204">
        <f t="shared" si="137"/>
        <v>0</v>
      </c>
      <c r="I2242" s="204">
        <f t="shared" si="138"/>
        <v>5303.5</v>
      </c>
      <c r="J2242" s="205">
        <f t="shared" si="139"/>
        <v>-1724.2999999999872</v>
      </c>
    </row>
    <row r="2243" spans="2:10" ht="12.75" customHeight="1" x14ac:dyDescent="0.25">
      <c r="B2243" s="198">
        <v>2230</v>
      </c>
      <c r="C2243" s="199" t="s">
        <v>4605</v>
      </c>
      <c r="D2243" s="199"/>
      <c r="E2243" s="199" t="s">
        <v>4606</v>
      </c>
      <c r="F2243" s="200">
        <v>11.53</v>
      </c>
      <c r="G2243" s="201">
        <f t="shared" si="136"/>
        <v>-1712.7699999999872</v>
      </c>
      <c r="H2243" s="204">
        <f t="shared" si="137"/>
        <v>0</v>
      </c>
      <c r="I2243" s="204">
        <f t="shared" si="138"/>
        <v>5303.5</v>
      </c>
      <c r="J2243" s="205">
        <f t="shared" si="139"/>
        <v>-1712.7699999999872</v>
      </c>
    </row>
    <row r="2244" spans="2:10" ht="12.75" customHeight="1" x14ac:dyDescent="0.25">
      <c r="B2244" s="198">
        <v>2231</v>
      </c>
      <c r="C2244" s="199" t="s">
        <v>4607</v>
      </c>
      <c r="D2244" s="199"/>
      <c r="E2244" s="199" t="s">
        <v>4608</v>
      </c>
      <c r="F2244" s="200">
        <v>35.71</v>
      </c>
      <c r="G2244" s="201">
        <f t="shared" si="136"/>
        <v>-1677.0599999999872</v>
      </c>
      <c r="H2244" s="204">
        <f t="shared" si="137"/>
        <v>0</v>
      </c>
      <c r="I2244" s="204">
        <f t="shared" si="138"/>
        <v>5303.5</v>
      </c>
      <c r="J2244" s="205">
        <f t="shared" si="139"/>
        <v>-1677.0599999999872</v>
      </c>
    </row>
    <row r="2245" spans="2:10" ht="12.75" customHeight="1" x14ac:dyDescent="0.25">
      <c r="B2245" s="198">
        <v>2232</v>
      </c>
      <c r="C2245" s="199" t="s">
        <v>4609</v>
      </c>
      <c r="D2245" s="199"/>
      <c r="E2245" s="199" t="s">
        <v>4610</v>
      </c>
      <c r="F2245" s="200">
        <v>2.14</v>
      </c>
      <c r="G2245" s="201">
        <f t="shared" si="136"/>
        <v>-1674.9199999999871</v>
      </c>
      <c r="H2245" s="204">
        <f t="shared" si="137"/>
        <v>0</v>
      </c>
      <c r="I2245" s="204">
        <f t="shared" si="138"/>
        <v>5303.5</v>
      </c>
      <c r="J2245" s="205">
        <f t="shared" si="139"/>
        <v>-1674.9199999999871</v>
      </c>
    </row>
    <row r="2246" spans="2:10" ht="12.75" customHeight="1" x14ac:dyDescent="0.25">
      <c r="B2246" s="198">
        <v>2233</v>
      </c>
      <c r="C2246" s="199" t="s">
        <v>4611</v>
      </c>
      <c r="D2246" s="199"/>
      <c r="E2246" s="199" t="s">
        <v>4612</v>
      </c>
      <c r="F2246" s="200">
        <v>20.92</v>
      </c>
      <c r="G2246" s="201">
        <f t="shared" si="136"/>
        <v>-1653.999999999987</v>
      </c>
      <c r="H2246" s="204">
        <f t="shared" si="137"/>
        <v>0</v>
      </c>
      <c r="I2246" s="204">
        <f t="shared" si="138"/>
        <v>5303.5</v>
      </c>
      <c r="J2246" s="205">
        <f t="shared" si="139"/>
        <v>-1653.999999999987</v>
      </c>
    </row>
    <row r="2247" spans="2:10" ht="12.75" customHeight="1" x14ac:dyDescent="0.25">
      <c r="B2247" s="198">
        <v>2234</v>
      </c>
      <c r="C2247" s="199" t="s">
        <v>4613</v>
      </c>
      <c r="D2247" s="199"/>
      <c r="E2247" s="199" t="s">
        <v>4614</v>
      </c>
      <c r="F2247" s="200">
        <v>2.39</v>
      </c>
      <c r="G2247" s="201">
        <f t="shared" si="136"/>
        <v>-1651.6099999999869</v>
      </c>
      <c r="H2247" s="204">
        <f t="shared" si="137"/>
        <v>0</v>
      </c>
      <c r="I2247" s="204">
        <f t="shared" si="138"/>
        <v>5303.5</v>
      </c>
      <c r="J2247" s="205">
        <f t="shared" si="139"/>
        <v>-1651.6099999999869</v>
      </c>
    </row>
    <row r="2248" spans="2:10" ht="12.75" customHeight="1" x14ac:dyDescent="0.25">
      <c r="B2248" s="198">
        <v>2235</v>
      </c>
      <c r="C2248" s="199" t="s">
        <v>4615</v>
      </c>
      <c r="D2248" s="199"/>
      <c r="E2248" s="199" t="s">
        <v>4616</v>
      </c>
      <c r="F2248" s="200">
        <v>4.33</v>
      </c>
      <c r="G2248" s="201">
        <f t="shared" si="136"/>
        <v>-1647.279999999987</v>
      </c>
      <c r="H2248" s="204">
        <f t="shared" si="137"/>
        <v>0</v>
      </c>
      <c r="I2248" s="204">
        <f t="shared" si="138"/>
        <v>5303.5</v>
      </c>
      <c r="J2248" s="205">
        <f t="shared" si="139"/>
        <v>-1647.279999999987</v>
      </c>
    </row>
    <row r="2249" spans="2:10" ht="12.75" customHeight="1" x14ac:dyDescent="0.25">
      <c r="B2249" s="198">
        <v>2236</v>
      </c>
      <c r="C2249" s="199" t="s">
        <v>4617</v>
      </c>
      <c r="D2249" s="199"/>
      <c r="E2249" s="199" t="s">
        <v>4618</v>
      </c>
      <c r="F2249" s="200">
        <v>21.45</v>
      </c>
      <c r="G2249" s="201">
        <f t="shared" si="136"/>
        <v>-1625.829999999987</v>
      </c>
      <c r="H2249" s="204">
        <f t="shared" si="137"/>
        <v>0</v>
      </c>
      <c r="I2249" s="204">
        <f t="shared" si="138"/>
        <v>5303.5</v>
      </c>
      <c r="J2249" s="205">
        <f t="shared" si="139"/>
        <v>-1625.829999999987</v>
      </c>
    </row>
    <row r="2250" spans="2:10" ht="12.75" customHeight="1" x14ac:dyDescent="0.25">
      <c r="B2250" s="198">
        <v>2237</v>
      </c>
      <c r="C2250" s="199" t="s">
        <v>4619</v>
      </c>
      <c r="D2250" s="199"/>
      <c r="E2250" s="199" t="s">
        <v>4620</v>
      </c>
      <c r="F2250" s="200">
        <v>4.09</v>
      </c>
      <c r="G2250" s="201">
        <f t="shared" si="136"/>
        <v>-1621.739999999987</v>
      </c>
      <c r="H2250" s="204">
        <f t="shared" si="137"/>
        <v>0</v>
      </c>
      <c r="I2250" s="204">
        <f t="shared" si="138"/>
        <v>5303.5</v>
      </c>
      <c r="J2250" s="205">
        <f t="shared" si="139"/>
        <v>-1621.739999999987</v>
      </c>
    </row>
    <row r="2251" spans="2:10" ht="12.75" customHeight="1" x14ac:dyDescent="0.25">
      <c r="B2251" s="198">
        <v>2238</v>
      </c>
      <c r="C2251" s="199" t="s">
        <v>4621</v>
      </c>
      <c r="D2251" s="199"/>
      <c r="E2251" s="199" t="s">
        <v>4622</v>
      </c>
      <c r="F2251" s="200">
        <v>49.72</v>
      </c>
      <c r="G2251" s="201">
        <f t="shared" si="136"/>
        <v>-1572.019999999987</v>
      </c>
      <c r="H2251" s="204">
        <f t="shared" si="137"/>
        <v>0</v>
      </c>
      <c r="I2251" s="204">
        <f t="shared" si="138"/>
        <v>5303.5</v>
      </c>
      <c r="J2251" s="205">
        <f t="shared" si="139"/>
        <v>-1572.019999999987</v>
      </c>
    </row>
    <row r="2252" spans="2:10" ht="12.75" customHeight="1" x14ac:dyDescent="0.25">
      <c r="B2252" s="198">
        <v>2239</v>
      </c>
      <c r="C2252" s="199" t="s">
        <v>4623</v>
      </c>
      <c r="D2252" s="199"/>
      <c r="E2252" s="199" t="s">
        <v>4624</v>
      </c>
      <c r="F2252" s="200">
        <v>1.72</v>
      </c>
      <c r="G2252" s="201">
        <f t="shared" si="136"/>
        <v>-1570.299999999987</v>
      </c>
      <c r="H2252" s="204">
        <f t="shared" si="137"/>
        <v>0</v>
      </c>
      <c r="I2252" s="204">
        <f t="shared" si="138"/>
        <v>5303.5</v>
      </c>
      <c r="J2252" s="205">
        <f t="shared" si="139"/>
        <v>-1570.299999999987</v>
      </c>
    </row>
    <row r="2253" spans="2:10" ht="12.75" customHeight="1" x14ac:dyDescent="0.25">
      <c r="B2253" s="198">
        <v>2240</v>
      </c>
      <c r="C2253" s="199" t="s">
        <v>4625</v>
      </c>
      <c r="D2253" s="199"/>
      <c r="E2253" s="199" t="s">
        <v>4626</v>
      </c>
      <c r="F2253" s="200">
        <v>5.04</v>
      </c>
      <c r="G2253" s="201">
        <f t="shared" si="136"/>
        <v>-1565.259999999987</v>
      </c>
      <c r="H2253" s="204">
        <f t="shared" si="137"/>
        <v>0</v>
      </c>
      <c r="I2253" s="204">
        <f t="shared" si="138"/>
        <v>5303.5</v>
      </c>
      <c r="J2253" s="205">
        <f t="shared" si="139"/>
        <v>-1565.259999999987</v>
      </c>
    </row>
    <row r="2254" spans="2:10" ht="12.75" customHeight="1" x14ac:dyDescent="0.25">
      <c r="B2254" s="198">
        <v>2241</v>
      </c>
      <c r="C2254" s="199" t="s">
        <v>4627</v>
      </c>
      <c r="D2254" s="199"/>
      <c r="E2254" s="199" t="s">
        <v>4628</v>
      </c>
      <c r="F2254" s="200">
        <v>5.69</v>
      </c>
      <c r="G2254" s="201">
        <f t="shared" ref="G2254:G2317" si="140">F2254+J2253</f>
        <v>-1559.569999999987</v>
      </c>
      <c r="H2254" s="204">
        <f t="shared" ref="H2254:H2317" si="141">IF(G2254&gt;0,ROUND(G2254/I2254+0.5,0),0)</f>
        <v>0</v>
      </c>
      <c r="I2254" s="204">
        <f t="shared" ref="I2254:I2317" si="142">$C$10</f>
        <v>5303.5</v>
      </c>
      <c r="J2254" s="205">
        <f t="shared" ref="J2254:J2317" si="143">G2254-(H2254*I2254)</f>
        <v>-1559.569999999987</v>
      </c>
    </row>
    <row r="2255" spans="2:10" ht="12.75" customHeight="1" x14ac:dyDescent="0.25">
      <c r="B2255" s="198">
        <v>2242</v>
      </c>
      <c r="C2255" s="199" t="s">
        <v>4629</v>
      </c>
      <c r="D2255" s="199"/>
      <c r="E2255" s="199" t="s">
        <v>4630</v>
      </c>
      <c r="F2255" s="200">
        <v>7.01</v>
      </c>
      <c r="G2255" s="201">
        <f t="shared" si="140"/>
        <v>-1552.559999999987</v>
      </c>
      <c r="H2255" s="204">
        <f t="shared" si="141"/>
        <v>0</v>
      </c>
      <c r="I2255" s="204">
        <f t="shared" si="142"/>
        <v>5303.5</v>
      </c>
      <c r="J2255" s="205">
        <f t="shared" si="143"/>
        <v>-1552.559999999987</v>
      </c>
    </row>
    <row r="2256" spans="2:10" ht="12.75" customHeight="1" x14ac:dyDescent="0.25">
      <c r="B2256" s="198">
        <v>2243</v>
      </c>
      <c r="C2256" s="199" t="s">
        <v>4631</v>
      </c>
      <c r="D2256" s="199"/>
      <c r="E2256" s="199" t="s">
        <v>4632</v>
      </c>
      <c r="F2256" s="200">
        <v>141</v>
      </c>
      <c r="G2256" s="201">
        <f t="shared" si="140"/>
        <v>-1411.559999999987</v>
      </c>
      <c r="H2256" s="204">
        <f t="shared" si="141"/>
        <v>0</v>
      </c>
      <c r="I2256" s="204">
        <f t="shared" si="142"/>
        <v>5303.5</v>
      </c>
      <c r="J2256" s="205">
        <f t="shared" si="143"/>
        <v>-1411.559999999987</v>
      </c>
    </row>
    <row r="2257" spans="2:10" ht="12.75" customHeight="1" x14ac:dyDescent="0.25">
      <c r="B2257" s="198">
        <v>2244</v>
      </c>
      <c r="C2257" s="199" t="s">
        <v>4633</v>
      </c>
      <c r="D2257" s="199"/>
      <c r="E2257" s="199" t="s">
        <v>4634</v>
      </c>
      <c r="F2257" s="200">
        <v>17.86</v>
      </c>
      <c r="G2257" s="201">
        <f t="shared" si="140"/>
        <v>-1393.6999999999871</v>
      </c>
      <c r="H2257" s="204">
        <f t="shared" si="141"/>
        <v>0</v>
      </c>
      <c r="I2257" s="204">
        <f t="shared" si="142"/>
        <v>5303.5</v>
      </c>
      <c r="J2257" s="205">
        <f t="shared" si="143"/>
        <v>-1393.6999999999871</v>
      </c>
    </row>
    <row r="2258" spans="2:10" ht="12.75" customHeight="1" x14ac:dyDescent="0.25">
      <c r="B2258" s="198">
        <v>2245</v>
      </c>
      <c r="C2258" s="199" t="s">
        <v>4635</v>
      </c>
      <c r="D2258" s="199"/>
      <c r="E2258" s="199" t="s">
        <v>4636</v>
      </c>
      <c r="F2258" s="200">
        <v>43.64</v>
      </c>
      <c r="G2258" s="201">
        <f t="shared" si="140"/>
        <v>-1350.059999999987</v>
      </c>
      <c r="H2258" s="204">
        <f t="shared" si="141"/>
        <v>0</v>
      </c>
      <c r="I2258" s="204">
        <f t="shared" si="142"/>
        <v>5303.5</v>
      </c>
      <c r="J2258" s="205">
        <f t="shared" si="143"/>
        <v>-1350.059999999987</v>
      </c>
    </row>
    <row r="2259" spans="2:10" ht="12.75" customHeight="1" x14ac:dyDescent="0.25">
      <c r="B2259" s="198">
        <v>2246</v>
      </c>
      <c r="C2259" s="199" t="s">
        <v>4637</v>
      </c>
      <c r="D2259" s="199"/>
      <c r="E2259" s="199" t="s">
        <v>4638</v>
      </c>
      <c r="F2259" s="200">
        <v>11.16</v>
      </c>
      <c r="G2259" s="201">
        <f t="shared" si="140"/>
        <v>-1338.8999999999869</v>
      </c>
      <c r="H2259" s="204">
        <f t="shared" si="141"/>
        <v>0</v>
      </c>
      <c r="I2259" s="204">
        <f t="shared" si="142"/>
        <v>5303.5</v>
      </c>
      <c r="J2259" s="205">
        <f t="shared" si="143"/>
        <v>-1338.8999999999869</v>
      </c>
    </row>
    <row r="2260" spans="2:10" ht="12.75" customHeight="1" x14ac:dyDescent="0.25">
      <c r="B2260" s="198">
        <v>2247</v>
      </c>
      <c r="C2260" s="199" t="s">
        <v>4639</v>
      </c>
      <c r="D2260" s="199"/>
      <c r="E2260" s="199" t="s">
        <v>4640</v>
      </c>
      <c r="F2260" s="200">
        <v>72.61</v>
      </c>
      <c r="G2260" s="201">
        <f t="shared" si="140"/>
        <v>-1266.289999999987</v>
      </c>
      <c r="H2260" s="204">
        <f t="shared" si="141"/>
        <v>0</v>
      </c>
      <c r="I2260" s="204">
        <f t="shared" si="142"/>
        <v>5303.5</v>
      </c>
      <c r="J2260" s="205">
        <f t="shared" si="143"/>
        <v>-1266.289999999987</v>
      </c>
    </row>
    <row r="2261" spans="2:10" ht="12.75" customHeight="1" x14ac:dyDescent="0.25">
      <c r="B2261" s="198">
        <v>2248</v>
      </c>
      <c r="C2261" s="199" t="s">
        <v>4641</v>
      </c>
      <c r="D2261" s="199"/>
      <c r="E2261" s="199" t="s">
        <v>4642</v>
      </c>
      <c r="F2261" s="200">
        <v>8.2799999999999994</v>
      </c>
      <c r="G2261" s="201">
        <f t="shared" si="140"/>
        <v>-1258.009999999987</v>
      </c>
      <c r="H2261" s="204">
        <f t="shared" si="141"/>
        <v>0</v>
      </c>
      <c r="I2261" s="204">
        <f t="shared" si="142"/>
        <v>5303.5</v>
      </c>
      <c r="J2261" s="205">
        <f t="shared" si="143"/>
        <v>-1258.009999999987</v>
      </c>
    </row>
    <row r="2262" spans="2:10" ht="12.75" customHeight="1" x14ac:dyDescent="0.25">
      <c r="B2262" s="198">
        <v>2249</v>
      </c>
      <c r="C2262" s="199" t="s">
        <v>4643</v>
      </c>
      <c r="D2262" s="199"/>
      <c r="E2262" s="199" t="s">
        <v>4644</v>
      </c>
      <c r="F2262" s="200">
        <v>1.68</v>
      </c>
      <c r="G2262" s="201">
        <f t="shared" si="140"/>
        <v>-1256.329999999987</v>
      </c>
      <c r="H2262" s="204">
        <f t="shared" si="141"/>
        <v>0</v>
      </c>
      <c r="I2262" s="204">
        <f t="shared" si="142"/>
        <v>5303.5</v>
      </c>
      <c r="J2262" s="205">
        <f t="shared" si="143"/>
        <v>-1256.329999999987</v>
      </c>
    </row>
    <row r="2263" spans="2:10" ht="12.75" customHeight="1" x14ac:dyDescent="0.25">
      <c r="B2263" s="198">
        <v>2250</v>
      </c>
      <c r="C2263" s="199" t="s">
        <v>4645</v>
      </c>
      <c r="D2263" s="199"/>
      <c r="E2263" s="199" t="s">
        <v>4646</v>
      </c>
      <c r="F2263" s="200">
        <v>6.03</v>
      </c>
      <c r="G2263" s="201">
        <f t="shared" si="140"/>
        <v>-1250.299999999987</v>
      </c>
      <c r="H2263" s="204">
        <f t="shared" si="141"/>
        <v>0</v>
      </c>
      <c r="I2263" s="204">
        <f t="shared" si="142"/>
        <v>5303.5</v>
      </c>
      <c r="J2263" s="205">
        <f t="shared" si="143"/>
        <v>-1250.299999999987</v>
      </c>
    </row>
    <row r="2264" spans="2:10" ht="12.75" customHeight="1" x14ac:dyDescent="0.25">
      <c r="B2264" s="198">
        <v>2251</v>
      </c>
      <c r="C2264" s="199" t="s">
        <v>4647</v>
      </c>
      <c r="D2264" s="199"/>
      <c r="E2264" s="199" t="s">
        <v>4648</v>
      </c>
      <c r="F2264" s="200">
        <v>115.29</v>
      </c>
      <c r="G2264" s="201">
        <f t="shared" si="140"/>
        <v>-1135.009999999987</v>
      </c>
      <c r="H2264" s="204">
        <f t="shared" si="141"/>
        <v>0</v>
      </c>
      <c r="I2264" s="204">
        <f t="shared" si="142"/>
        <v>5303.5</v>
      </c>
      <c r="J2264" s="205">
        <f t="shared" si="143"/>
        <v>-1135.009999999987</v>
      </c>
    </row>
    <row r="2265" spans="2:10" ht="12.75" customHeight="1" x14ac:dyDescent="0.25">
      <c r="B2265" s="198">
        <v>2252</v>
      </c>
      <c r="C2265" s="199" t="s">
        <v>4649</v>
      </c>
      <c r="D2265" s="199"/>
      <c r="E2265" s="199" t="s">
        <v>4650</v>
      </c>
      <c r="F2265" s="200">
        <v>54.37</v>
      </c>
      <c r="G2265" s="201">
        <f t="shared" si="140"/>
        <v>-1080.6399999999871</v>
      </c>
      <c r="H2265" s="204">
        <f t="shared" si="141"/>
        <v>0</v>
      </c>
      <c r="I2265" s="204">
        <f t="shared" si="142"/>
        <v>5303.5</v>
      </c>
      <c r="J2265" s="205">
        <f t="shared" si="143"/>
        <v>-1080.6399999999871</v>
      </c>
    </row>
    <row r="2266" spans="2:10" ht="12.75" customHeight="1" x14ac:dyDescent="0.25">
      <c r="B2266" s="198">
        <v>2253</v>
      </c>
      <c r="C2266" s="199" t="s">
        <v>4651</v>
      </c>
      <c r="D2266" s="199"/>
      <c r="E2266" s="199" t="s">
        <v>4652</v>
      </c>
      <c r="F2266" s="200">
        <v>78.989999999999995</v>
      </c>
      <c r="G2266" s="201">
        <f t="shared" si="140"/>
        <v>-1001.6499999999871</v>
      </c>
      <c r="H2266" s="204">
        <f t="shared" si="141"/>
        <v>0</v>
      </c>
      <c r="I2266" s="204">
        <f t="shared" si="142"/>
        <v>5303.5</v>
      </c>
      <c r="J2266" s="205">
        <f t="shared" si="143"/>
        <v>-1001.6499999999871</v>
      </c>
    </row>
    <row r="2267" spans="2:10" ht="12.75" customHeight="1" x14ac:dyDescent="0.25">
      <c r="B2267" s="198">
        <v>2254</v>
      </c>
      <c r="C2267" s="199" t="s">
        <v>4653</v>
      </c>
      <c r="D2267" s="199"/>
      <c r="E2267" s="199" t="s">
        <v>4654</v>
      </c>
      <c r="F2267" s="200">
        <v>44.8</v>
      </c>
      <c r="G2267" s="201">
        <f t="shared" si="140"/>
        <v>-956.84999999998718</v>
      </c>
      <c r="H2267" s="204">
        <f t="shared" si="141"/>
        <v>0</v>
      </c>
      <c r="I2267" s="204">
        <f t="shared" si="142"/>
        <v>5303.5</v>
      </c>
      <c r="J2267" s="205">
        <f t="shared" si="143"/>
        <v>-956.84999999998718</v>
      </c>
    </row>
    <row r="2268" spans="2:10" ht="12.75" customHeight="1" x14ac:dyDescent="0.25">
      <c r="B2268" s="198">
        <v>2255</v>
      </c>
      <c r="C2268" s="199" t="s">
        <v>4655</v>
      </c>
      <c r="D2268" s="199"/>
      <c r="E2268" s="199" t="s">
        <v>4656</v>
      </c>
      <c r="F2268" s="200">
        <v>5.52</v>
      </c>
      <c r="G2268" s="201">
        <f t="shared" si="140"/>
        <v>-951.32999999998719</v>
      </c>
      <c r="H2268" s="204">
        <f t="shared" si="141"/>
        <v>0</v>
      </c>
      <c r="I2268" s="204">
        <f t="shared" si="142"/>
        <v>5303.5</v>
      </c>
      <c r="J2268" s="205">
        <f t="shared" si="143"/>
        <v>-951.32999999998719</v>
      </c>
    </row>
    <row r="2269" spans="2:10" ht="12.75" customHeight="1" x14ac:dyDescent="0.25">
      <c r="B2269" s="198">
        <v>2256</v>
      </c>
      <c r="C2269" s="199" t="s">
        <v>4657</v>
      </c>
      <c r="D2269" s="199"/>
      <c r="E2269" s="199" t="s">
        <v>4658</v>
      </c>
      <c r="F2269" s="200">
        <v>5.9</v>
      </c>
      <c r="G2269" s="201">
        <f t="shared" si="140"/>
        <v>-945.42999999998722</v>
      </c>
      <c r="H2269" s="204">
        <f t="shared" si="141"/>
        <v>0</v>
      </c>
      <c r="I2269" s="204">
        <f t="shared" si="142"/>
        <v>5303.5</v>
      </c>
      <c r="J2269" s="205">
        <f t="shared" si="143"/>
        <v>-945.42999999998722</v>
      </c>
    </row>
    <row r="2270" spans="2:10" ht="12.75" customHeight="1" x14ac:dyDescent="0.25">
      <c r="B2270" s="198">
        <v>2257</v>
      </c>
      <c r="C2270" s="199" t="s">
        <v>4659</v>
      </c>
      <c r="D2270" s="199"/>
      <c r="E2270" s="199" t="s">
        <v>4660</v>
      </c>
      <c r="F2270" s="200">
        <v>39.619999999999997</v>
      </c>
      <c r="G2270" s="201">
        <f t="shared" si="140"/>
        <v>-905.80999999998721</v>
      </c>
      <c r="H2270" s="204">
        <f t="shared" si="141"/>
        <v>0</v>
      </c>
      <c r="I2270" s="204">
        <f t="shared" si="142"/>
        <v>5303.5</v>
      </c>
      <c r="J2270" s="205">
        <f t="shared" si="143"/>
        <v>-905.80999999998721</v>
      </c>
    </row>
    <row r="2271" spans="2:10" ht="12.75" customHeight="1" x14ac:dyDescent="0.25">
      <c r="B2271" s="198">
        <v>2258</v>
      </c>
      <c r="C2271" s="199" t="s">
        <v>4661</v>
      </c>
      <c r="D2271" s="199"/>
      <c r="E2271" s="199" t="s">
        <v>4662</v>
      </c>
      <c r="F2271" s="200">
        <v>5.04</v>
      </c>
      <c r="G2271" s="201">
        <f t="shared" si="140"/>
        <v>-900.76999999998725</v>
      </c>
      <c r="H2271" s="204">
        <f t="shared" si="141"/>
        <v>0</v>
      </c>
      <c r="I2271" s="204">
        <f t="shared" si="142"/>
        <v>5303.5</v>
      </c>
      <c r="J2271" s="205">
        <f t="shared" si="143"/>
        <v>-900.76999999998725</v>
      </c>
    </row>
    <row r="2272" spans="2:10" ht="12.75" customHeight="1" x14ac:dyDescent="0.25">
      <c r="B2272" s="198">
        <v>2259</v>
      </c>
      <c r="C2272" s="199" t="s">
        <v>4663</v>
      </c>
      <c r="D2272" s="199"/>
      <c r="E2272" s="199" t="s">
        <v>4664</v>
      </c>
      <c r="F2272" s="200">
        <v>5.04</v>
      </c>
      <c r="G2272" s="201">
        <f t="shared" si="140"/>
        <v>-895.72999999998729</v>
      </c>
      <c r="H2272" s="204">
        <f t="shared" si="141"/>
        <v>0</v>
      </c>
      <c r="I2272" s="204">
        <f t="shared" si="142"/>
        <v>5303.5</v>
      </c>
      <c r="J2272" s="205">
        <f t="shared" si="143"/>
        <v>-895.72999999998729</v>
      </c>
    </row>
    <row r="2273" spans="2:10" ht="12.75" customHeight="1" x14ac:dyDescent="0.25">
      <c r="B2273" s="198">
        <v>2260</v>
      </c>
      <c r="C2273" s="199" t="s">
        <v>4665</v>
      </c>
      <c r="D2273" s="199"/>
      <c r="E2273" s="199" t="s">
        <v>4666</v>
      </c>
      <c r="F2273" s="200">
        <v>17.68</v>
      </c>
      <c r="G2273" s="201">
        <f t="shared" si="140"/>
        <v>-878.04999999998734</v>
      </c>
      <c r="H2273" s="204">
        <f t="shared" si="141"/>
        <v>0</v>
      </c>
      <c r="I2273" s="204">
        <f t="shared" si="142"/>
        <v>5303.5</v>
      </c>
      <c r="J2273" s="205">
        <f t="shared" si="143"/>
        <v>-878.04999999998734</v>
      </c>
    </row>
    <row r="2274" spans="2:10" ht="12.75" customHeight="1" x14ac:dyDescent="0.25">
      <c r="B2274" s="198">
        <v>2261</v>
      </c>
      <c r="C2274" s="199" t="s">
        <v>4667</v>
      </c>
      <c r="D2274" s="199"/>
      <c r="E2274" s="199" t="s">
        <v>4668</v>
      </c>
      <c r="F2274" s="200">
        <v>8.2100000000000009</v>
      </c>
      <c r="G2274" s="201">
        <f t="shared" si="140"/>
        <v>-869.8399999999873</v>
      </c>
      <c r="H2274" s="204">
        <f t="shared" si="141"/>
        <v>0</v>
      </c>
      <c r="I2274" s="204">
        <f t="shared" si="142"/>
        <v>5303.5</v>
      </c>
      <c r="J2274" s="205">
        <f t="shared" si="143"/>
        <v>-869.8399999999873</v>
      </c>
    </row>
    <row r="2275" spans="2:10" ht="12.75" customHeight="1" x14ac:dyDescent="0.25">
      <c r="B2275" s="198">
        <v>2262</v>
      </c>
      <c r="C2275" s="199" t="s">
        <v>4669</v>
      </c>
      <c r="D2275" s="199"/>
      <c r="E2275" s="199" t="s">
        <v>4670</v>
      </c>
      <c r="F2275" s="200">
        <v>8.17</v>
      </c>
      <c r="G2275" s="201">
        <f t="shared" si="140"/>
        <v>-861.66999999998734</v>
      </c>
      <c r="H2275" s="204">
        <f t="shared" si="141"/>
        <v>0</v>
      </c>
      <c r="I2275" s="204">
        <f t="shared" si="142"/>
        <v>5303.5</v>
      </c>
      <c r="J2275" s="205">
        <f t="shared" si="143"/>
        <v>-861.66999999998734</v>
      </c>
    </row>
    <row r="2276" spans="2:10" ht="12.75" customHeight="1" x14ac:dyDescent="0.25">
      <c r="B2276" s="198">
        <v>2263</v>
      </c>
      <c r="C2276" s="199" t="s">
        <v>4671</v>
      </c>
      <c r="D2276" s="199"/>
      <c r="E2276" s="199" t="s">
        <v>4672</v>
      </c>
      <c r="F2276" s="200">
        <v>3.76</v>
      </c>
      <c r="G2276" s="201">
        <f t="shared" si="140"/>
        <v>-857.90999999998735</v>
      </c>
      <c r="H2276" s="204">
        <f t="shared" si="141"/>
        <v>0</v>
      </c>
      <c r="I2276" s="204">
        <f t="shared" si="142"/>
        <v>5303.5</v>
      </c>
      <c r="J2276" s="205">
        <f t="shared" si="143"/>
        <v>-857.90999999998735</v>
      </c>
    </row>
    <row r="2277" spans="2:10" ht="12.75" customHeight="1" x14ac:dyDescent="0.25">
      <c r="B2277" s="198">
        <v>2264</v>
      </c>
      <c r="C2277" s="199" t="s">
        <v>4673</v>
      </c>
      <c r="D2277" s="199"/>
      <c r="E2277" s="199" t="s">
        <v>4674</v>
      </c>
      <c r="F2277" s="200">
        <v>21.07</v>
      </c>
      <c r="G2277" s="201">
        <f t="shared" si="140"/>
        <v>-836.8399999999873</v>
      </c>
      <c r="H2277" s="204">
        <f t="shared" si="141"/>
        <v>0</v>
      </c>
      <c r="I2277" s="204">
        <f t="shared" si="142"/>
        <v>5303.5</v>
      </c>
      <c r="J2277" s="205">
        <f t="shared" si="143"/>
        <v>-836.8399999999873</v>
      </c>
    </row>
    <row r="2278" spans="2:10" ht="12.75" customHeight="1" x14ac:dyDescent="0.25">
      <c r="B2278" s="198">
        <v>2265</v>
      </c>
      <c r="C2278" s="199" t="s">
        <v>4675</v>
      </c>
      <c r="D2278" s="199"/>
      <c r="E2278" s="199" t="s">
        <v>4676</v>
      </c>
      <c r="F2278" s="200">
        <v>11</v>
      </c>
      <c r="G2278" s="201">
        <f t="shared" si="140"/>
        <v>-825.8399999999873</v>
      </c>
      <c r="H2278" s="204">
        <f t="shared" si="141"/>
        <v>0</v>
      </c>
      <c r="I2278" s="204">
        <f t="shared" si="142"/>
        <v>5303.5</v>
      </c>
      <c r="J2278" s="205">
        <f t="shared" si="143"/>
        <v>-825.8399999999873</v>
      </c>
    </row>
    <row r="2279" spans="2:10" ht="12.75" customHeight="1" x14ac:dyDescent="0.25">
      <c r="B2279" s="198">
        <v>2266</v>
      </c>
      <c r="C2279" s="199" t="s">
        <v>4677</v>
      </c>
      <c r="D2279" s="199"/>
      <c r="E2279" s="199" t="s">
        <v>4678</v>
      </c>
      <c r="F2279" s="200">
        <v>20.62</v>
      </c>
      <c r="G2279" s="201">
        <f t="shared" si="140"/>
        <v>-805.21999999998729</v>
      </c>
      <c r="H2279" s="204">
        <f t="shared" si="141"/>
        <v>0</v>
      </c>
      <c r="I2279" s="204">
        <f t="shared" si="142"/>
        <v>5303.5</v>
      </c>
      <c r="J2279" s="205">
        <f t="shared" si="143"/>
        <v>-805.21999999998729</v>
      </c>
    </row>
    <row r="2280" spans="2:10" ht="12.75" customHeight="1" x14ac:dyDescent="0.25">
      <c r="B2280" s="198">
        <v>2267</v>
      </c>
      <c r="C2280" s="199" t="s">
        <v>4679</v>
      </c>
      <c r="D2280" s="199"/>
      <c r="E2280" s="199" t="s">
        <v>4680</v>
      </c>
      <c r="F2280" s="200">
        <v>7.0000000000000007E-2</v>
      </c>
      <c r="G2280" s="201">
        <f t="shared" si="140"/>
        <v>-805.14999999998724</v>
      </c>
      <c r="H2280" s="204">
        <f t="shared" si="141"/>
        <v>0</v>
      </c>
      <c r="I2280" s="204">
        <f t="shared" si="142"/>
        <v>5303.5</v>
      </c>
      <c r="J2280" s="205">
        <f t="shared" si="143"/>
        <v>-805.14999999998724</v>
      </c>
    </row>
    <row r="2281" spans="2:10" ht="12.75" customHeight="1" x14ac:dyDescent="0.25">
      <c r="B2281" s="198">
        <v>2268</v>
      </c>
      <c r="C2281" s="199" t="s">
        <v>4681</v>
      </c>
      <c r="D2281" s="199"/>
      <c r="E2281" s="199" t="s">
        <v>4682</v>
      </c>
      <c r="F2281" s="200">
        <v>34.590000000000003</v>
      </c>
      <c r="G2281" s="201">
        <f t="shared" si="140"/>
        <v>-770.55999999998721</v>
      </c>
      <c r="H2281" s="204">
        <f t="shared" si="141"/>
        <v>0</v>
      </c>
      <c r="I2281" s="204">
        <f t="shared" si="142"/>
        <v>5303.5</v>
      </c>
      <c r="J2281" s="205">
        <f t="shared" si="143"/>
        <v>-770.55999999998721</v>
      </c>
    </row>
    <row r="2282" spans="2:10" ht="12.75" customHeight="1" x14ac:dyDescent="0.25">
      <c r="B2282" s="198">
        <v>2269</v>
      </c>
      <c r="C2282" s="199" t="s">
        <v>4683</v>
      </c>
      <c r="D2282" s="199"/>
      <c r="E2282" s="199" t="s">
        <v>4684</v>
      </c>
      <c r="F2282" s="200">
        <v>15.12</v>
      </c>
      <c r="G2282" s="201">
        <f t="shared" si="140"/>
        <v>-755.43999999998721</v>
      </c>
      <c r="H2282" s="204">
        <f t="shared" si="141"/>
        <v>0</v>
      </c>
      <c r="I2282" s="204">
        <f t="shared" si="142"/>
        <v>5303.5</v>
      </c>
      <c r="J2282" s="205">
        <f t="shared" si="143"/>
        <v>-755.43999999998721</v>
      </c>
    </row>
    <row r="2283" spans="2:10" ht="12.75" customHeight="1" x14ac:dyDescent="0.25">
      <c r="B2283" s="198">
        <v>2270</v>
      </c>
      <c r="C2283" s="199" t="s">
        <v>4685</v>
      </c>
      <c r="D2283" s="199"/>
      <c r="E2283" s="199" t="s">
        <v>4686</v>
      </c>
      <c r="F2283" s="200">
        <v>8.4</v>
      </c>
      <c r="G2283" s="201">
        <f t="shared" si="140"/>
        <v>-747.03999999998723</v>
      </c>
      <c r="H2283" s="204">
        <f t="shared" si="141"/>
        <v>0</v>
      </c>
      <c r="I2283" s="204">
        <f t="shared" si="142"/>
        <v>5303.5</v>
      </c>
      <c r="J2283" s="205">
        <f t="shared" si="143"/>
        <v>-747.03999999998723</v>
      </c>
    </row>
    <row r="2284" spans="2:10" ht="12.75" customHeight="1" x14ac:dyDescent="0.25">
      <c r="B2284" s="198">
        <v>2271</v>
      </c>
      <c r="C2284" s="199" t="s">
        <v>4687</v>
      </c>
      <c r="D2284" s="199"/>
      <c r="E2284" s="199" t="s">
        <v>4688</v>
      </c>
      <c r="F2284" s="200">
        <v>5.61</v>
      </c>
      <c r="G2284" s="201">
        <f t="shared" si="140"/>
        <v>-741.42999999998722</v>
      </c>
      <c r="H2284" s="204">
        <f t="shared" si="141"/>
        <v>0</v>
      </c>
      <c r="I2284" s="204">
        <f t="shared" si="142"/>
        <v>5303.5</v>
      </c>
      <c r="J2284" s="205">
        <f t="shared" si="143"/>
        <v>-741.42999999998722</v>
      </c>
    </row>
    <row r="2285" spans="2:10" ht="12.75" customHeight="1" x14ac:dyDescent="0.25">
      <c r="B2285" s="198">
        <v>2272</v>
      </c>
      <c r="C2285" s="199" t="s">
        <v>4689</v>
      </c>
      <c r="D2285" s="199"/>
      <c r="E2285" s="199" t="s">
        <v>4690</v>
      </c>
      <c r="F2285" s="200">
        <v>29</v>
      </c>
      <c r="G2285" s="201">
        <f t="shared" si="140"/>
        <v>-712.42999999998722</v>
      </c>
      <c r="H2285" s="204">
        <f t="shared" si="141"/>
        <v>0</v>
      </c>
      <c r="I2285" s="204">
        <f t="shared" si="142"/>
        <v>5303.5</v>
      </c>
      <c r="J2285" s="205">
        <f t="shared" si="143"/>
        <v>-712.42999999998722</v>
      </c>
    </row>
    <row r="2286" spans="2:10" ht="12.75" customHeight="1" x14ac:dyDescent="0.25">
      <c r="B2286" s="198">
        <v>2273</v>
      </c>
      <c r="C2286" s="199" t="s">
        <v>4691</v>
      </c>
      <c r="D2286" s="199"/>
      <c r="E2286" s="199" t="s">
        <v>4692</v>
      </c>
      <c r="F2286" s="200">
        <v>5.04</v>
      </c>
      <c r="G2286" s="201">
        <f t="shared" si="140"/>
        <v>-707.38999999998725</v>
      </c>
      <c r="H2286" s="204">
        <f t="shared" si="141"/>
        <v>0</v>
      </c>
      <c r="I2286" s="204">
        <f t="shared" si="142"/>
        <v>5303.5</v>
      </c>
      <c r="J2286" s="205">
        <f t="shared" si="143"/>
        <v>-707.38999999998725</v>
      </c>
    </row>
    <row r="2287" spans="2:10" ht="12.75" customHeight="1" x14ac:dyDescent="0.25">
      <c r="B2287" s="198">
        <v>2274</v>
      </c>
      <c r="C2287" s="199" t="s">
        <v>4693</v>
      </c>
      <c r="D2287" s="199"/>
      <c r="E2287" s="199" t="s">
        <v>4694</v>
      </c>
      <c r="F2287" s="200">
        <v>10.14</v>
      </c>
      <c r="G2287" s="201">
        <f t="shared" si="140"/>
        <v>-697.24999999998727</v>
      </c>
      <c r="H2287" s="204">
        <f t="shared" si="141"/>
        <v>0</v>
      </c>
      <c r="I2287" s="204">
        <f t="shared" si="142"/>
        <v>5303.5</v>
      </c>
      <c r="J2287" s="205">
        <f t="shared" si="143"/>
        <v>-697.24999999998727</v>
      </c>
    </row>
    <row r="2288" spans="2:10" ht="12.75" customHeight="1" x14ac:dyDescent="0.25">
      <c r="B2288" s="198">
        <v>2275</v>
      </c>
      <c r="C2288" s="199" t="s">
        <v>4695</v>
      </c>
      <c r="D2288" s="199"/>
      <c r="E2288" s="199" t="s">
        <v>4696</v>
      </c>
      <c r="F2288" s="200">
        <v>5.04</v>
      </c>
      <c r="G2288" s="201">
        <f t="shared" si="140"/>
        <v>-692.2099999999873</v>
      </c>
      <c r="H2288" s="204">
        <f t="shared" si="141"/>
        <v>0</v>
      </c>
      <c r="I2288" s="204">
        <f t="shared" si="142"/>
        <v>5303.5</v>
      </c>
      <c r="J2288" s="205">
        <f t="shared" si="143"/>
        <v>-692.2099999999873</v>
      </c>
    </row>
    <row r="2289" spans="2:10" ht="12.75" customHeight="1" x14ac:dyDescent="0.25">
      <c r="B2289" s="198">
        <v>2276</v>
      </c>
      <c r="C2289" s="199" t="s">
        <v>4697</v>
      </c>
      <c r="D2289" s="199"/>
      <c r="E2289" s="199" t="s">
        <v>4698</v>
      </c>
      <c r="F2289" s="200">
        <v>17.170000000000002</v>
      </c>
      <c r="G2289" s="201">
        <f t="shared" si="140"/>
        <v>-675.03999999998734</v>
      </c>
      <c r="H2289" s="204">
        <f t="shared" si="141"/>
        <v>0</v>
      </c>
      <c r="I2289" s="204">
        <f t="shared" si="142"/>
        <v>5303.5</v>
      </c>
      <c r="J2289" s="205">
        <f t="shared" si="143"/>
        <v>-675.03999999998734</v>
      </c>
    </row>
    <row r="2290" spans="2:10" ht="12.75" customHeight="1" x14ac:dyDescent="0.25">
      <c r="B2290" s="198">
        <v>2277</v>
      </c>
      <c r="C2290" s="199" t="s">
        <v>4699</v>
      </c>
      <c r="D2290" s="199"/>
      <c r="E2290" s="199" t="s">
        <v>4700</v>
      </c>
      <c r="F2290" s="200">
        <v>24.59</v>
      </c>
      <c r="G2290" s="201">
        <f t="shared" si="140"/>
        <v>-650.44999999998731</v>
      </c>
      <c r="H2290" s="204">
        <f t="shared" si="141"/>
        <v>0</v>
      </c>
      <c r="I2290" s="204">
        <f t="shared" si="142"/>
        <v>5303.5</v>
      </c>
      <c r="J2290" s="205">
        <f t="shared" si="143"/>
        <v>-650.44999999998731</v>
      </c>
    </row>
    <row r="2291" spans="2:10" ht="12.75" customHeight="1" x14ac:dyDescent="0.25">
      <c r="B2291" s="198">
        <v>2278</v>
      </c>
      <c r="C2291" s="199" t="s">
        <v>4701</v>
      </c>
      <c r="D2291" s="199"/>
      <c r="E2291" s="199" t="s">
        <v>4702</v>
      </c>
      <c r="F2291" s="200">
        <v>20.18</v>
      </c>
      <c r="G2291" s="201">
        <f t="shared" si="140"/>
        <v>-630.26999999998736</v>
      </c>
      <c r="H2291" s="204">
        <f t="shared" si="141"/>
        <v>0</v>
      </c>
      <c r="I2291" s="204">
        <f t="shared" si="142"/>
        <v>5303.5</v>
      </c>
      <c r="J2291" s="205">
        <f t="shared" si="143"/>
        <v>-630.26999999998736</v>
      </c>
    </row>
    <row r="2292" spans="2:10" ht="12.75" customHeight="1" x14ac:dyDescent="0.25">
      <c r="B2292" s="198">
        <v>2279</v>
      </c>
      <c r="C2292" s="199" t="s">
        <v>4703</v>
      </c>
      <c r="D2292" s="199"/>
      <c r="E2292" s="199" t="s">
        <v>4704</v>
      </c>
      <c r="F2292" s="200">
        <v>22.61</v>
      </c>
      <c r="G2292" s="201">
        <f t="shared" si="140"/>
        <v>-607.65999999998735</v>
      </c>
      <c r="H2292" s="204">
        <f t="shared" si="141"/>
        <v>0</v>
      </c>
      <c r="I2292" s="204">
        <f t="shared" si="142"/>
        <v>5303.5</v>
      </c>
      <c r="J2292" s="205">
        <f t="shared" si="143"/>
        <v>-607.65999999998735</v>
      </c>
    </row>
    <row r="2293" spans="2:10" ht="12.75" customHeight="1" x14ac:dyDescent="0.25">
      <c r="B2293" s="198">
        <v>2280</v>
      </c>
      <c r="C2293" s="199" t="s">
        <v>4705</v>
      </c>
      <c r="D2293" s="199"/>
      <c r="E2293" s="199" t="s">
        <v>4706</v>
      </c>
      <c r="F2293" s="200">
        <v>27.75</v>
      </c>
      <c r="G2293" s="201">
        <f t="shared" si="140"/>
        <v>-579.90999999998735</v>
      </c>
      <c r="H2293" s="204">
        <f t="shared" si="141"/>
        <v>0</v>
      </c>
      <c r="I2293" s="204">
        <f t="shared" si="142"/>
        <v>5303.5</v>
      </c>
      <c r="J2293" s="205">
        <f t="shared" si="143"/>
        <v>-579.90999999998735</v>
      </c>
    </row>
    <row r="2294" spans="2:10" ht="12.75" customHeight="1" x14ac:dyDescent="0.25">
      <c r="B2294" s="198">
        <v>2281</v>
      </c>
      <c r="C2294" s="199" t="s">
        <v>4707</v>
      </c>
      <c r="D2294" s="199"/>
      <c r="E2294" s="199" t="s">
        <v>4708</v>
      </c>
      <c r="F2294" s="200">
        <v>0.76</v>
      </c>
      <c r="G2294" s="201">
        <f t="shared" si="140"/>
        <v>-579.14999999998736</v>
      </c>
      <c r="H2294" s="204">
        <f t="shared" si="141"/>
        <v>0</v>
      </c>
      <c r="I2294" s="204">
        <f t="shared" si="142"/>
        <v>5303.5</v>
      </c>
      <c r="J2294" s="205">
        <f t="shared" si="143"/>
        <v>-579.14999999998736</v>
      </c>
    </row>
    <row r="2295" spans="2:10" ht="12.75" customHeight="1" x14ac:dyDescent="0.25">
      <c r="B2295" s="198">
        <v>2282</v>
      </c>
      <c r="C2295" s="199" t="s">
        <v>4709</v>
      </c>
      <c r="D2295" s="199"/>
      <c r="E2295" s="199" t="s">
        <v>4710</v>
      </c>
      <c r="F2295" s="200">
        <v>1.43</v>
      </c>
      <c r="G2295" s="201">
        <f t="shared" si="140"/>
        <v>-577.71999999998741</v>
      </c>
      <c r="H2295" s="204">
        <f t="shared" si="141"/>
        <v>0</v>
      </c>
      <c r="I2295" s="204">
        <f t="shared" si="142"/>
        <v>5303.5</v>
      </c>
      <c r="J2295" s="205">
        <f t="shared" si="143"/>
        <v>-577.71999999998741</v>
      </c>
    </row>
    <row r="2296" spans="2:10" ht="12.75" customHeight="1" x14ac:dyDescent="0.25">
      <c r="B2296" s="198">
        <v>2283</v>
      </c>
      <c r="C2296" s="199" t="s">
        <v>4711</v>
      </c>
      <c r="D2296" s="199"/>
      <c r="E2296" s="199" t="s">
        <v>4712</v>
      </c>
      <c r="F2296" s="200">
        <v>15.1</v>
      </c>
      <c r="G2296" s="201">
        <f t="shared" si="140"/>
        <v>-562.61999999998739</v>
      </c>
      <c r="H2296" s="204">
        <f t="shared" si="141"/>
        <v>0</v>
      </c>
      <c r="I2296" s="204">
        <f t="shared" si="142"/>
        <v>5303.5</v>
      </c>
      <c r="J2296" s="205">
        <f t="shared" si="143"/>
        <v>-562.61999999998739</v>
      </c>
    </row>
    <row r="2297" spans="2:10" ht="12.75" customHeight="1" x14ac:dyDescent="0.25">
      <c r="B2297" s="198">
        <v>2284</v>
      </c>
      <c r="C2297" s="199" t="s">
        <v>4713</v>
      </c>
      <c r="D2297" s="199"/>
      <c r="E2297" s="199" t="s">
        <v>4714</v>
      </c>
      <c r="F2297" s="200">
        <v>15.4</v>
      </c>
      <c r="G2297" s="201">
        <f t="shared" si="140"/>
        <v>-547.21999999998741</v>
      </c>
      <c r="H2297" s="204">
        <f t="shared" si="141"/>
        <v>0</v>
      </c>
      <c r="I2297" s="204">
        <f t="shared" si="142"/>
        <v>5303.5</v>
      </c>
      <c r="J2297" s="205">
        <f t="shared" si="143"/>
        <v>-547.21999999998741</v>
      </c>
    </row>
    <row r="2298" spans="2:10" ht="12.75" customHeight="1" x14ac:dyDescent="0.25">
      <c r="B2298" s="198">
        <v>2285</v>
      </c>
      <c r="C2298" s="199" t="s">
        <v>4715</v>
      </c>
      <c r="D2298" s="199"/>
      <c r="E2298" s="199" t="s">
        <v>4716</v>
      </c>
      <c r="F2298" s="200">
        <v>15.78</v>
      </c>
      <c r="G2298" s="201">
        <f t="shared" si="140"/>
        <v>-531.43999999998744</v>
      </c>
      <c r="H2298" s="204">
        <f t="shared" si="141"/>
        <v>0</v>
      </c>
      <c r="I2298" s="204">
        <f t="shared" si="142"/>
        <v>5303.5</v>
      </c>
      <c r="J2298" s="205">
        <f t="shared" si="143"/>
        <v>-531.43999999998744</v>
      </c>
    </row>
    <row r="2299" spans="2:10" ht="12.75" customHeight="1" x14ac:dyDescent="0.25">
      <c r="B2299" s="198">
        <v>2286</v>
      </c>
      <c r="C2299" s="199" t="s">
        <v>4717</v>
      </c>
      <c r="D2299" s="199"/>
      <c r="E2299" s="199" t="s">
        <v>4718</v>
      </c>
      <c r="F2299" s="200">
        <v>71.45</v>
      </c>
      <c r="G2299" s="201">
        <f t="shared" si="140"/>
        <v>-459.98999999998745</v>
      </c>
      <c r="H2299" s="204">
        <f t="shared" si="141"/>
        <v>0</v>
      </c>
      <c r="I2299" s="204">
        <f t="shared" si="142"/>
        <v>5303.5</v>
      </c>
      <c r="J2299" s="205">
        <f t="shared" si="143"/>
        <v>-459.98999999998745</v>
      </c>
    </row>
    <row r="2300" spans="2:10" ht="12.75" customHeight="1" x14ac:dyDescent="0.25">
      <c r="B2300" s="198">
        <v>2287</v>
      </c>
      <c r="C2300" s="199" t="s">
        <v>4719</v>
      </c>
      <c r="D2300" s="199"/>
      <c r="E2300" s="199" t="s">
        <v>4720</v>
      </c>
      <c r="F2300" s="200">
        <v>8.31</v>
      </c>
      <c r="G2300" s="201">
        <f t="shared" si="140"/>
        <v>-451.67999999998744</v>
      </c>
      <c r="H2300" s="204">
        <f t="shared" si="141"/>
        <v>0</v>
      </c>
      <c r="I2300" s="204">
        <f t="shared" si="142"/>
        <v>5303.5</v>
      </c>
      <c r="J2300" s="205">
        <f t="shared" si="143"/>
        <v>-451.67999999998744</v>
      </c>
    </row>
    <row r="2301" spans="2:10" ht="12.75" customHeight="1" x14ac:dyDescent="0.25">
      <c r="B2301" s="198">
        <v>2288</v>
      </c>
      <c r="C2301" s="199" t="s">
        <v>4721</v>
      </c>
      <c r="D2301" s="199"/>
      <c r="E2301" s="199" t="s">
        <v>4722</v>
      </c>
      <c r="F2301" s="200">
        <v>5.04</v>
      </c>
      <c r="G2301" s="201">
        <f t="shared" si="140"/>
        <v>-446.63999999998742</v>
      </c>
      <c r="H2301" s="204">
        <f t="shared" si="141"/>
        <v>0</v>
      </c>
      <c r="I2301" s="204">
        <f t="shared" si="142"/>
        <v>5303.5</v>
      </c>
      <c r="J2301" s="205">
        <f t="shared" si="143"/>
        <v>-446.63999999998742</v>
      </c>
    </row>
    <row r="2302" spans="2:10" ht="12.75" customHeight="1" x14ac:dyDescent="0.25">
      <c r="B2302" s="198">
        <v>2289</v>
      </c>
      <c r="C2302" s="199" t="s">
        <v>4723</v>
      </c>
      <c r="D2302" s="199"/>
      <c r="E2302" s="199" t="s">
        <v>4724</v>
      </c>
      <c r="F2302" s="200">
        <v>4.74</v>
      </c>
      <c r="G2302" s="201">
        <f t="shared" si="140"/>
        <v>-441.89999999998741</v>
      </c>
      <c r="H2302" s="204">
        <f t="shared" si="141"/>
        <v>0</v>
      </c>
      <c r="I2302" s="204">
        <f t="shared" si="142"/>
        <v>5303.5</v>
      </c>
      <c r="J2302" s="205">
        <f t="shared" si="143"/>
        <v>-441.89999999998741</v>
      </c>
    </row>
    <row r="2303" spans="2:10" ht="12.75" customHeight="1" x14ac:dyDescent="0.25">
      <c r="B2303" s="198">
        <v>2290</v>
      </c>
      <c r="C2303" s="199" t="s">
        <v>4725</v>
      </c>
      <c r="D2303" s="199"/>
      <c r="E2303" s="199" t="s">
        <v>4726</v>
      </c>
      <c r="F2303" s="200">
        <v>99.03</v>
      </c>
      <c r="G2303" s="201">
        <f t="shared" si="140"/>
        <v>-342.86999999998739</v>
      </c>
      <c r="H2303" s="204">
        <f t="shared" si="141"/>
        <v>0</v>
      </c>
      <c r="I2303" s="204">
        <f t="shared" si="142"/>
        <v>5303.5</v>
      </c>
      <c r="J2303" s="205">
        <f t="shared" si="143"/>
        <v>-342.86999999998739</v>
      </c>
    </row>
    <row r="2304" spans="2:10" ht="12.75" customHeight="1" x14ac:dyDescent="0.25">
      <c r="B2304" s="198">
        <v>2291</v>
      </c>
      <c r="C2304" s="199" t="s">
        <v>4727</v>
      </c>
      <c r="D2304" s="199"/>
      <c r="E2304" s="199" t="s">
        <v>4728</v>
      </c>
      <c r="F2304" s="200">
        <v>26.91</v>
      </c>
      <c r="G2304" s="201">
        <f t="shared" si="140"/>
        <v>-315.95999999998736</v>
      </c>
      <c r="H2304" s="204">
        <f t="shared" si="141"/>
        <v>0</v>
      </c>
      <c r="I2304" s="204">
        <f t="shared" si="142"/>
        <v>5303.5</v>
      </c>
      <c r="J2304" s="205">
        <f t="shared" si="143"/>
        <v>-315.95999999998736</v>
      </c>
    </row>
    <row r="2305" spans="2:10" ht="12.75" customHeight="1" x14ac:dyDescent="0.25">
      <c r="B2305" s="198">
        <v>2292</v>
      </c>
      <c r="C2305" s="199" t="s">
        <v>4729</v>
      </c>
      <c r="D2305" s="199"/>
      <c r="E2305" s="199" t="s">
        <v>4730</v>
      </c>
      <c r="F2305" s="200">
        <v>23.45</v>
      </c>
      <c r="G2305" s="201">
        <f t="shared" si="140"/>
        <v>-292.50999999998737</v>
      </c>
      <c r="H2305" s="204">
        <f t="shared" si="141"/>
        <v>0</v>
      </c>
      <c r="I2305" s="204">
        <f t="shared" si="142"/>
        <v>5303.5</v>
      </c>
      <c r="J2305" s="205">
        <f t="shared" si="143"/>
        <v>-292.50999999998737</v>
      </c>
    </row>
    <row r="2306" spans="2:10" ht="12.75" customHeight="1" x14ac:dyDescent="0.25">
      <c r="B2306" s="198">
        <v>2293</v>
      </c>
      <c r="C2306" s="199" t="s">
        <v>4731</v>
      </c>
      <c r="D2306" s="199"/>
      <c r="E2306" s="199" t="s">
        <v>4732</v>
      </c>
      <c r="F2306" s="200">
        <v>13.44</v>
      </c>
      <c r="G2306" s="201">
        <f t="shared" si="140"/>
        <v>-279.06999999998737</v>
      </c>
      <c r="H2306" s="204">
        <f t="shared" si="141"/>
        <v>0</v>
      </c>
      <c r="I2306" s="204">
        <f t="shared" si="142"/>
        <v>5303.5</v>
      </c>
      <c r="J2306" s="205">
        <f t="shared" si="143"/>
        <v>-279.06999999998737</v>
      </c>
    </row>
    <row r="2307" spans="2:10" ht="12.75" customHeight="1" x14ac:dyDescent="0.25">
      <c r="B2307" s="198">
        <v>2294</v>
      </c>
      <c r="C2307" s="199" t="s">
        <v>4733</v>
      </c>
      <c r="D2307" s="199"/>
      <c r="E2307" s="199" t="s">
        <v>4734</v>
      </c>
      <c r="F2307" s="200">
        <v>37.909999999999997</v>
      </c>
      <c r="G2307" s="201">
        <f t="shared" si="140"/>
        <v>-241.15999999998738</v>
      </c>
      <c r="H2307" s="204">
        <f t="shared" si="141"/>
        <v>0</v>
      </c>
      <c r="I2307" s="204">
        <f t="shared" si="142"/>
        <v>5303.5</v>
      </c>
      <c r="J2307" s="205">
        <f t="shared" si="143"/>
        <v>-241.15999999998738</v>
      </c>
    </row>
    <row r="2308" spans="2:10" ht="12.75" customHeight="1" x14ac:dyDescent="0.25">
      <c r="B2308" s="198">
        <v>2295</v>
      </c>
      <c r="C2308" s="199" t="s">
        <v>4735</v>
      </c>
      <c r="D2308" s="199"/>
      <c r="E2308" s="199" t="s">
        <v>4736</v>
      </c>
      <c r="F2308" s="200">
        <v>38.53</v>
      </c>
      <c r="G2308" s="201">
        <f t="shared" si="140"/>
        <v>-202.62999999998738</v>
      </c>
      <c r="H2308" s="204">
        <f t="shared" si="141"/>
        <v>0</v>
      </c>
      <c r="I2308" s="204">
        <f t="shared" si="142"/>
        <v>5303.5</v>
      </c>
      <c r="J2308" s="205">
        <f t="shared" si="143"/>
        <v>-202.62999999998738</v>
      </c>
    </row>
    <row r="2309" spans="2:10" ht="12.75" customHeight="1" x14ac:dyDescent="0.25">
      <c r="B2309" s="198">
        <v>2296</v>
      </c>
      <c r="C2309" s="199" t="s">
        <v>4737</v>
      </c>
      <c r="D2309" s="199"/>
      <c r="E2309" s="199" t="s">
        <v>4738</v>
      </c>
      <c r="F2309" s="200">
        <v>86.46</v>
      </c>
      <c r="G2309" s="201">
        <f t="shared" si="140"/>
        <v>-116.16999999998738</v>
      </c>
      <c r="H2309" s="204">
        <f t="shared" si="141"/>
        <v>0</v>
      </c>
      <c r="I2309" s="204">
        <f t="shared" si="142"/>
        <v>5303.5</v>
      </c>
      <c r="J2309" s="205">
        <f t="shared" si="143"/>
        <v>-116.16999999998738</v>
      </c>
    </row>
    <row r="2310" spans="2:10" ht="12.75" customHeight="1" x14ac:dyDescent="0.25">
      <c r="B2310" s="198">
        <v>2297</v>
      </c>
      <c r="C2310" s="199" t="s">
        <v>4739</v>
      </c>
      <c r="D2310" s="199"/>
      <c r="E2310" s="199" t="s">
        <v>4740</v>
      </c>
      <c r="F2310" s="200">
        <v>40.57</v>
      </c>
      <c r="G2310" s="201">
        <f t="shared" si="140"/>
        <v>-75.599999999987375</v>
      </c>
      <c r="H2310" s="204">
        <f t="shared" si="141"/>
        <v>0</v>
      </c>
      <c r="I2310" s="204">
        <f t="shared" si="142"/>
        <v>5303.5</v>
      </c>
      <c r="J2310" s="205">
        <f t="shared" si="143"/>
        <v>-75.599999999987375</v>
      </c>
    </row>
    <row r="2311" spans="2:10" ht="12.75" customHeight="1" x14ac:dyDescent="0.25">
      <c r="B2311" s="198">
        <v>2298</v>
      </c>
      <c r="C2311" s="199" t="s">
        <v>4741</v>
      </c>
      <c r="D2311" s="199"/>
      <c r="E2311" s="199" t="s">
        <v>4742</v>
      </c>
      <c r="F2311" s="200">
        <v>1.2</v>
      </c>
      <c r="G2311" s="201">
        <f t="shared" si="140"/>
        <v>-74.399999999987372</v>
      </c>
      <c r="H2311" s="204">
        <f t="shared" si="141"/>
        <v>0</v>
      </c>
      <c r="I2311" s="204">
        <f t="shared" si="142"/>
        <v>5303.5</v>
      </c>
      <c r="J2311" s="205">
        <f t="shared" si="143"/>
        <v>-74.399999999987372</v>
      </c>
    </row>
    <row r="2312" spans="2:10" ht="12.75" customHeight="1" x14ac:dyDescent="0.25">
      <c r="B2312" s="198">
        <v>2299</v>
      </c>
      <c r="C2312" s="199" t="s">
        <v>4743</v>
      </c>
      <c r="D2312" s="199"/>
      <c r="E2312" s="199" t="s">
        <v>4744</v>
      </c>
      <c r="F2312" s="200">
        <v>4.49</v>
      </c>
      <c r="G2312" s="201">
        <f t="shared" si="140"/>
        <v>-69.909999999987377</v>
      </c>
      <c r="H2312" s="204">
        <f t="shared" si="141"/>
        <v>0</v>
      </c>
      <c r="I2312" s="204">
        <f t="shared" si="142"/>
        <v>5303.5</v>
      </c>
      <c r="J2312" s="205">
        <f t="shared" si="143"/>
        <v>-69.909999999987377</v>
      </c>
    </row>
    <row r="2313" spans="2:10" ht="12.75" customHeight="1" x14ac:dyDescent="0.25">
      <c r="B2313" s="198">
        <v>2300</v>
      </c>
      <c r="C2313" s="199" t="s">
        <v>4745</v>
      </c>
      <c r="D2313" s="199"/>
      <c r="E2313" s="199" t="s">
        <v>4746</v>
      </c>
      <c r="F2313" s="200">
        <v>5.04</v>
      </c>
      <c r="G2313" s="201">
        <f t="shared" si="140"/>
        <v>-64.869999999987371</v>
      </c>
      <c r="H2313" s="204">
        <f t="shared" si="141"/>
        <v>0</v>
      </c>
      <c r="I2313" s="204">
        <f t="shared" si="142"/>
        <v>5303.5</v>
      </c>
      <c r="J2313" s="205">
        <f t="shared" si="143"/>
        <v>-64.869999999987371</v>
      </c>
    </row>
    <row r="2314" spans="2:10" ht="12.75" customHeight="1" x14ac:dyDescent="0.25">
      <c r="B2314" s="198">
        <v>2301</v>
      </c>
      <c r="C2314" s="199" t="s">
        <v>4747</v>
      </c>
      <c r="D2314" s="199"/>
      <c r="E2314" s="199" t="s">
        <v>4748</v>
      </c>
      <c r="F2314" s="200">
        <v>5.04</v>
      </c>
      <c r="G2314" s="201">
        <f t="shared" si="140"/>
        <v>-59.829999999987372</v>
      </c>
      <c r="H2314" s="204">
        <f t="shared" si="141"/>
        <v>0</v>
      </c>
      <c r="I2314" s="204">
        <f t="shared" si="142"/>
        <v>5303.5</v>
      </c>
      <c r="J2314" s="205">
        <f t="shared" si="143"/>
        <v>-59.829999999987372</v>
      </c>
    </row>
    <row r="2315" spans="2:10" ht="12.75" customHeight="1" x14ac:dyDescent="0.25">
      <c r="B2315" s="198">
        <v>2302</v>
      </c>
      <c r="C2315" s="199" t="s">
        <v>4749</v>
      </c>
      <c r="D2315" s="199"/>
      <c r="E2315" s="199" t="s">
        <v>4750</v>
      </c>
      <c r="F2315" s="200">
        <v>45.48</v>
      </c>
      <c r="G2315" s="201">
        <f t="shared" si="140"/>
        <v>-14.349999999987375</v>
      </c>
      <c r="H2315" s="204">
        <f t="shared" si="141"/>
        <v>0</v>
      </c>
      <c r="I2315" s="204">
        <f t="shared" si="142"/>
        <v>5303.5</v>
      </c>
      <c r="J2315" s="205">
        <f t="shared" si="143"/>
        <v>-14.349999999987375</v>
      </c>
    </row>
    <row r="2316" spans="2:10" ht="12.75" customHeight="1" x14ac:dyDescent="0.25">
      <c r="B2316" s="198">
        <v>2303</v>
      </c>
      <c r="C2316" s="199" t="s">
        <v>4751</v>
      </c>
      <c r="D2316" s="199"/>
      <c r="E2316" s="199" t="s">
        <v>4752</v>
      </c>
      <c r="F2316" s="200">
        <v>0.64</v>
      </c>
      <c r="G2316" s="201">
        <f t="shared" si="140"/>
        <v>-13.709999999987375</v>
      </c>
      <c r="H2316" s="204">
        <f t="shared" si="141"/>
        <v>0</v>
      </c>
      <c r="I2316" s="204">
        <f t="shared" si="142"/>
        <v>5303.5</v>
      </c>
      <c r="J2316" s="205">
        <f t="shared" si="143"/>
        <v>-13.709999999987375</v>
      </c>
    </row>
    <row r="2317" spans="2:10" ht="12.75" customHeight="1" x14ac:dyDescent="0.25">
      <c r="B2317" s="198">
        <v>2304</v>
      </c>
      <c r="C2317" s="199" t="s">
        <v>4753</v>
      </c>
      <c r="D2317" s="199"/>
      <c r="E2317" s="199" t="s">
        <v>4754</v>
      </c>
      <c r="F2317" s="200">
        <v>56.37</v>
      </c>
      <c r="G2317" s="201">
        <f t="shared" si="140"/>
        <v>42.660000000012623</v>
      </c>
      <c r="H2317" s="204">
        <f t="shared" si="141"/>
        <v>1</v>
      </c>
      <c r="I2317" s="204">
        <f t="shared" si="142"/>
        <v>5303.5</v>
      </c>
      <c r="J2317" s="205">
        <f t="shared" si="143"/>
        <v>-5260.8399999999874</v>
      </c>
    </row>
    <row r="2318" spans="2:10" ht="12.75" customHeight="1" x14ac:dyDescent="0.25">
      <c r="B2318" s="198">
        <v>2305</v>
      </c>
      <c r="C2318" s="199" t="s">
        <v>4755</v>
      </c>
      <c r="D2318" s="199"/>
      <c r="E2318" s="199" t="s">
        <v>4756</v>
      </c>
      <c r="F2318" s="200">
        <v>31.46</v>
      </c>
      <c r="G2318" s="201">
        <f t="shared" ref="G2318:G2381" si="144">F2318+J2317</f>
        <v>-5229.3799999999874</v>
      </c>
      <c r="H2318" s="204">
        <f t="shared" ref="H2318:H2381" si="145">IF(G2318&gt;0,ROUND(G2318/I2318+0.5,0),0)</f>
        <v>0</v>
      </c>
      <c r="I2318" s="204">
        <f t="shared" ref="I2318:I2381" si="146">$C$10</f>
        <v>5303.5</v>
      </c>
      <c r="J2318" s="205">
        <f t="shared" ref="J2318:J2381" si="147">G2318-(H2318*I2318)</f>
        <v>-5229.3799999999874</v>
      </c>
    </row>
    <row r="2319" spans="2:10" ht="12.75" customHeight="1" x14ac:dyDescent="0.25">
      <c r="B2319" s="198">
        <v>2306</v>
      </c>
      <c r="C2319" s="199" t="s">
        <v>4757</v>
      </c>
      <c r="D2319" s="199"/>
      <c r="E2319" s="199" t="s">
        <v>4758</v>
      </c>
      <c r="F2319" s="200">
        <v>11.74</v>
      </c>
      <c r="G2319" s="201">
        <f t="shared" si="144"/>
        <v>-5217.6399999999876</v>
      </c>
      <c r="H2319" s="204">
        <f t="shared" si="145"/>
        <v>0</v>
      </c>
      <c r="I2319" s="204">
        <f t="shared" si="146"/>
        <v>5303.5</v>
      </c>
      <c r="J2319" s="205">
        <f t="shared" si="147"/>
        <v>-5217.6399999999876</v>
      </c>
    </row>
    <row r="2320" spans="2:10" ht="12.75" customHeight="1" x14ac:dyDescent="0.25">
      <c r="B2320" s="198">
        <v>2307</v>
      </c>
      <c r="C2320" s="199" t="s">
        <v>4759</v>
      </c>
      <c r="D2320" s="199"/>
      <c r="E2320" s="199" t="s">
        <v>4760</v>
      </c>
      <c r="F2320" s="200">
        <v>2.4700000000000002</v>
      </c>
      <c r="G2320" s="201">
        <f t="shared" si="144"/>
        <v>-5215.1699999999873</v>
      </c>
      <c r="H2320" s="204">
        <f t="shared" si="145"/>
        <v>0</v>
      </c>
      <c r="I2320" s="204">
        <f t="shared" si="146"/>
        <v>5303.5</v>
      </c>
      <c r="J2320" s="205">
        <f t="shared" si="147"/>
        <v>-5215.1699999999873</v>
      </c>
    </row>
    <row r="2321" spans="2:10" ht="12.75" customHeight="1" x14ac:dyDescent="0.25">
      <c r="B2321" s="198">
        <v>2308</v>
      </c>
      <c r="C2321" s="199" t="s">
        <v>4761</v>
      </c>
      <c r="D2321" s="199"/>
      <c r="E2321" s="199" t="s">
        <v>4762</v>
      </c>
      <c r="F2321" s="200">
        <v>6.2</v>
      </c>
      <c r="G2321" s="201">
        <f t="shared" si="144"/>
        <v>-5208.9699999999875</v>
      </c>
      <c r="H2321" s="204">
        <f t="shared" si="145"/>
        <v>0</v>
      </c>
      <c r="I2321" s="204">
        <f t="shared" si="146"/>
        <v>5303.5</v>
      </c>
      <c r="J2321" s="205">
        <f t="shared" si="147"/>
        <v>-5208.9699999999875</v>
      </c>
    </row>
    <row r="2322" spans="2:10" ht="12.75" customHeight="1" x14ac:dyDescent="0.25">
      <c r="B2322" s="198">
        <v>2309</v>
      </c>
      <c r="C2322" s="199" t="s">
        <v>4763</v>
      </c>
      <c r="D2322" s="199"/>
      <c r="E2322" s="199" t="s">
        <v>4764</v>
      </c>
      <c r="F2322" s="200">
        <v>5.04</v>
      </c>
      <c r="G2322" s="201">
        <f t="shared" si="144"/>
        <v>-5203.9299999999876</v>
      </c>
      <c r="H2322" s="204">
        <f t="shared" si="145"/>
        <v>0</v>
      </c>
      <c r="I2322" s="204">
        <f t="shared" si="146"/>
        <v>5303.5</v>
      </c>
      <c r="J2322" s="205">
        <f t="shared" si="147"/>
        <v>-5203.9299999999876</v>
      </c>
    </row>
    <row r="2323" spans="2:10" ht="12.75" customHeight="1" x14ac:dyDescent="0.25">
      <c r="B2323" s="198">
        <v>2310</v>
      </c>
      <c r="C2323" s="199" t="s">
        <v>4765</v>
      </c>
      <c r="D2323" s="199"/>
      <c r="E2323" s="199" t="s">
        <v>4766</v>
      </c>
      <c r="F2323" s="200">
        <v>12.19</v>
      </c>
      <c r="G2323" s="201">
        <f t="shared" si="144"/>
        <v>-5191.739999999988</v>
      </c>
      <c r="H2323" s="204">
        <f t="shared" si="145"/>
        <v>0</v>
      </c>
      <c r="I2323" s="204">
        <f t="shared" si="146"/>
        <v>5303.5</v>
      </c>
      <c r="J2323" s="205">
        <f t="shared" si="147"/>
        <v>-5191.739999999988</v>
      </c>
    </row>
    <row r="2324" spans="2:10" ht="12.75" customHeight="1" x14ac:dyDescent="0.25">
      <c r="B2324" s="198">
        <v>2311</v>
      </c>
      <c r="C2324" s="199" t="s">
        <v>4767</v>
      </c>
      <c r="D2324" s="199"/>
      <c r="E2324" s="199" t="s">
        <v>4768</v>
      </c>
      <c r="F2324" s="200">
        <v>8.4</v>
      </c>
      <c r="G2324" s="201">
        <f t="shared" si="144"/>
        <v>-5183.3399999999883</v>
      </c>
      <c r="H2324" s="204">
        <f t="shared" si="145"/>
        <v>0</v>
      </c>
      <c r="I2324" s="204">
        <f t="shared" si="146"/>
        <v>5303.5</v>
      </c>
      <c r="J2324" s="205">
        <f t="shared" si="147"/>
        <v>-5183.3399999999883</v>
      </c>
    </row>
    <row r="2325" spans="2:10" ht="12.75" customHeight="1" x14ac:dyDescent="0.25">
      <c r="B2325" s="198">
        <v>2312</v>
      </c>
      <c r="C2325" s="199" t="s">
        <v>4769</v>
      </c>
      <c r="D2325" s="199"/>
      <c r="E2325" s="199" t="s">
        <v>4770</v>
      </c>
      <c r="F2325" s="200">
        <v>5.15</v>
      </c>
      <c r="G2325" s="201">
        <f t="shared" si="144"/>
        <v>-5178.1899999999887</v>
      </c>
      <c r="H2325" s="204">
        <f t="shared" si="145"/>
        <v>0</v>
      </c>
      <c r="I2325" s="204">
        <f t="shared" si="146"/>
        <v>5303.5</v>
      </c>
      <c r="J2325" s="205">
        <f t="shared" si="147"/>
        <v>-5178.1899999999887</v>
      </c>
    </row>
    <row r="2326" spans="2:10" ht="12.75" customHeight="1" x14ac:dyDescent="0.25">
      <c r="B2326" s="198">
        <v>2313</v>
      </c>
      <c r="C2326" s="199" t="s">
        <v>4771</v>
      </c>
      <c r="D2326" s="199"/>
      <c r="E2326" s="199" t="s">
        <v>4772</v>
      </c>
      <c r="F2326" s="200">
        <v>3.51</v>
      </c>
      <c r="G2326" s="201">
        <f t="shared" si="144"/>
        <v>-5174.6799999999885</v>
      </c>
      <c r="H2326" s="204">
        <f t="shared" si="145"/>
        <v>0</v>
      </c>
      <c r="I2326" s="204">
        <f t="shared" si="146"/>
        <v>5303.5</v>
      </c>
      <c r="J2326" s="205">
        <f t="shared" si="147"/>
        <v>-5174.6799999999885</v>
      </c>
    </row>
    <row r="2327" spans="2:10" ht="12.75" customHeight="1" x14ac:dyDescent="0.25">
      <c r="B2327" s="198">
        <v>2314</v>
      </c>
      <c r="C2327" s="199" t="s">
        <v>4773</v>
      </c>
      <c r="D2327" s="199"/>
      <c r="E2327" s="199" t="s">
        <v>4774</v>
      </c>
      <c r="F2327" s="200">
        <v>5.04</v>
      </c>
      <c r="G2327" s="201">
        <f t="shared" si="144"/>
        <v>-5169.6399999999885</v>
      </c>
      <c r="H2327" s="204">
        <f t="shared" si="145"/>
        <v>0</v>
      </c>
      <c r="I2327" s="204">
        <f t="shared" si="146"/>
        <v>5303.5</v>
      </c>
      <c r="J2327" s="205">
        <f t="shared" si="147"/>
        <v>-5169.6399999999885</v>
      </c>
    </row>
    <row r="2328" spans="2:10" ht="12.75" customHeight="1" x14ac:dyDescent="0.25">
      <c r="B2328" s="198">
        <v>2315</v>
      </c>
      <c r="C2328" s="199" t="s">
        <v>4775</v>
      </c>
      <c r="D2328" s="199"/>
      <c r="E2328" s="199" t="s">
        <v>4776</v>
      </c>
      <c r="F2328" s="200">
        <v>139.84</v>
      </c>
      <c r="G2328" s="201">
        <f t="shared" si="144"/>
        <v>-5029.7999999999884</v>
      </c>
      <c r="H2328" s="204">
        <f t="shared" si="145"/>
        <v>0</v>
      </c>
      <c r="I2328" s="204">
        <f t="shared" si="146"/>
        <v>5303.5</v>
      </c>
      <c r="J2328" s="205">
        <f t="shared" si="147"/>
        <v>-5029.7999999999884</v>
      </c>
    </row>
    <row r="2329" spans="2:10" ht="12.75" customHeight="1" x14ac:dyDescent="0.25">
      <c r="B2329" s="198">
        <v>2316</v>
      </c>
      <c r="C2329" s="199" t="s">
        <v>4777</v>
      </c>
      <c r="D2329" s="199"/>
      <c r="E2329" s="199" t="s">
        <v>4778</v>
      </c>
      <c r="F2329" s="200">
        <v>114.23</v>
      </c>
      <c r="G2329" s="201">
        <f t="shared" si="144"/>
        <v>-4915.5699999999888</v>
      </c>
      <c r="H2329" s="204">
        <f t="shared" si="145"/>
        <v>0</v>
      </c>
      <c r="I2329" s="204">
        <f t="shared" si="146"/>
        <v>5303.5</v>
      </c>
      <c r="J2329" s="205">
        <f t="shared" si="147"/>
        <v>-4915.5699999999888</v>
      </c>
    </row>
    <row r="2330" spans="2:10" ht="12.75" customHeight="1" x14ac:dyDescent="0.25">
      <c r="B2330" s="198">
        <v>2317</v>
      </c>
      <c r="C2330" s="199" t="s">
        <v>4779</v>
      </c>
      <c r="D2330" s="199"/>
      <c r="E2330" s="199" t="s">
        <v>4780</v>
      </c>
      <c r="F2330" s="200">
        <v>15.42</v>
      </c>
      <c r="G2330" s="201">
        <f t="shared" si="144"/>
        <v>-4900.1499999999887</v>
      </c>
      <c r="H2330" s="204">
        <f t="shared" si="145"/>
        <v>0</v>
      </c>
      <c r="I2330" s="204">
        <f t="shared" si="146"/>
        <v>5303.5</v>
      </c>
      <c r="J2330" s="205">
        <f t="shared" si="147"/>
        <v>-4900.1499999999887</v>
      </c>
    </row>
    <row r="2331" spans="2:10" ht="12.75" customHeight="1" x14ac:dyDescent="0.25">
      <c r="B2331" s="198">
        <v>2318</v>
      </c>
      <c r="C2331" s="199" t="s">
        <v>4781</v>
      </c>
      <c r="D2331" s="199"/>
      <c r="E2331" s="199" t="s">
        <v>4782</v>
      </c>
      <c r="F2331" s="200">
        <v>22.56</v>
      </c>
      <c r="G2331" s="201">
        <f t="shared" si="144"/>
        <v>-4877.5899999999883</v>
      </c>
      <c r="H2331" s="204">
        <f t="shared" si="145"/>
        <v>0</v>
      </c>
      <c r="I2331" s="204">
        <f t="shared" si="146"/>
        <v>5303.5</v>
      </c>
      <c r="J2331" s="205">
        <f t="shared" si="147"/>
        <v>-4877.5899999999883</v>
      </c>
    </row>
    <row r="2332" spans="2:10" ht="12.75" customHeight="1" x14ac:dyDescent="0.25">
      <c r="B2332" s="198">
        <v>2319</v>
      </c>
      <c r="C2332" s="199" t="s">
        <v>4783</v>
      </c>
      <c r="D2332" s="199"/>
      <c r="E2332" s="199" t="s">
        <v>4784</v>
      </c>
      <c r="F2332" s="200">
        <v>15.13</v>
      </c>
      <c r="G2332" s="201">
        <f t="shared" si="144"/>
        <v>-4862.4599999999882</v>
      </c>
      <c r="H2332" s="204">
        <f t="shared" si="145"/>
        <v>0</v>
      </c>
      <c r="I2332" s="204">
        <f t="shared" si="146"/>
        <v>5303.5</v>
      </c>
      <c r="J2332" s="205">
        <f t="shared" si="147"/>
        <v>-4862.4599999999882</v>
      </c>
    </row>
    <row r="2333" spans="2:10" ht="12.75" customHeight="1" x14ac:dyDescent="0.25">
      <c r="B2333" s="198">
        <v>2320</v>
      </c>
      <c r="C2333" s="199" t="s">
        <v>4785</v>
      </c>
      <c r="D2333" s="199"/>
      <c r="E2333" s="199" t="s">
        <v>4786</v>
      </c>
      <c r="F2333" s="200">
        <v>0.97</v>
      </c>
      <c r="G2333" s="201">
        <f t="shared" si="144"/>
        <v>-4861.489999999988</v>
      </c>
      <c r="H2333" s="204">
        <f t="shared" si="145"/>
        <v>0</v>
      </c>
      <c r="I2333" s="204">
        <f t="shared" si="146"/>
        <v>5303.5</v>
      </c>
      <c r="J2333" s="205">
        <f t="shared" si="147"/>
        <v>-4861.489999999988</v>
      </c>
    </row>
    <row r="2334" spans="2:10" ht="12.75" customHeight="1" x14ac:dyDescent="0.25">
      <c r="B2334" s="198">
        <v>2321</v>
      </c>
      <c r="C2334" s="199" t="s">
        <v>4787</v>
      </c>
      <c r="D2334" s="199"/>
      <c r="E2334" s="199" t="s">
        <v>4788</v>
      </c>
      <c r="F2334" s="200">
        <v>20.76</v>
      </c>
      <c r="G2334" s="201">
        <f t="shared" si="144"/>
        <v>-4840.7299999999877</v>
      </c>
      <c r="H2334" s="204">
        <f t="shared" si="145"/>
        <v>0</v>
      </c>
      <c r="I2334" s="204">
        <f t="shared" si="146"/>
        <v>5303.5</v>
      </c>
      <c r="J2334" s="205">
        <f t="shared" si="147"/>
        <v>-4840.7299999999877</v>
      </c>
    </row>
    <row r="2335" spans="2:10" ht="12.75" customHeight="1" x14ac:dyDescent="0.25">
      <c r="B2335" s="198">
        <v>2322</v>
      </c>
      <c r="C2335" s="199" t="s">
        <v>4789</v>
      </c>
      <c r="D2335" s="199"/>
      <c r="E2335" s="199" t="s">
        <v>4790</v>
      </c>
      <c r="F2335" s="200">
        <v>5.16</v>
      </c>
      <c r="G2335" s="201">
        <f t="shared" si="144"/>
        <v>-4835.5699999999879</v>
      </c>
      <c r="H2335" s="204">
        <f t="shared" si="145"/>
        <v>0</v>
      </c>
      <c r="I2335" s="204">
        <f t="shared" si="146"/>
        <v>5303.5</v>
      </c>
      <c r="J2335" s="205">
        <f t="shared" si="147"/>
        <v>-4835.5699999999879</v>
      </c>
    </row>
    <row r="2336" spans="2:10" ht="12.75" customHeight="1" x14ac:dyDescent="0.25">
      <c r="B2336" s="198">
        <v>2323</v>
      </c>
      <c r="C2336" s="199" t="s">
        <v>4791</v>
      </c>
      <c r="D2336" s="199"/>
      <c r="E2336" s="199" t="s">
        <v>4792</v>
      </c>
      <c r="F2336" s="200">
        <v>70.540000000000006</v>
      </c>
      <c r="G2336" s="201">
        <f t="shared" si="144"/>
        <v>-4765.0299999999879</v>
      </c>
      <c r="H2336" s="204">
        <f t="shared" si="145"/>
        <v>0</v>
      </c>
      <c r="I2336" s="204">
        <f t="shared" si="146"/>
        <v>5303.5</v>
      </c>
      <c r="J2336" s="205">
        <f t="shared" si="147"/>
        <v>-4765.0299999999879</v>
      </c>
    </row>
    <row r="2337" spans="2:10" ht="12.75" customHeight="1" x14ac:dyDescent="0.25">
      <c r="B2337" s="198">
        <v>2324</v>
      </c>
      <c r="C2337" s="199" t="s">
        <v>4793</v>
      </c>
      <c r="D2337" s="199"/>
      <c r="E2337" s="199" t="s">
        <v>4794</v>
      </c>
      <c r="F2337" s="200">
        <v>15.12</v>
      </c>
      <c r="G2337" s="201">
        <f t="shared" si="144"/>
        <v>-4749.909999999988</v>
      </c>
      <c r="H2337" s="204">
        <f t="shared" si="145"/>
        <v>0</v>
      </c>
      <c r="I2337" s="204">
        <f t="shared" si="146"/>
        <v>5303.5</v>
      </c>
      <c r="J2337" s="205">
        <f t="shared" si="147"/>
        <v>-4749.909999999988</v>
      </c>
    </row>
    <row r="2338" spans="2:10" ht="12.75" customHeight="1" x14ac:dyDescent="0.25">
      <c r="B2338" s="198">
        <v>2325</v>
      </c>
      <c r="C2338" s="199" t="s">
        <v>4795</v>
      </c>
      <c r="D2338" s="199"/>
      <c r="E2338" s="199" t="s">
        <v>4796</v>
      </c>
      <c r="F2338" s="200">
        <v>5.46</v>
      </c>
      <c r="G2338" s="201">
        <f t="shared" si="144"/>
        <v>-4744.449999999988</v>
      </c>
      <c r="H2338" s="204">
        <f t="shared" si="145"/>
        <v>0</v>
      </c>
      <c r="I2338" s="204">
        <f t="shared" si="146"/>
        <v>5303.5</v>
      </c>
      <c r="J2338" s="205">
        <f t="shared" si="147"/>
        <v>-4744.449999999988</v>
      </c>
    </row>
    <row r="2339" spans="2:10" ht="12.75" customHeight="1" x14ac:dyDescent="0.25">
      <c r="B2339" s="198">
        <v>2326</v>
      </c>
      <c r="C2339" s="199" t="s">
        <v>4797</v>
      </c>
      <c r="D2339" s="199"/>
      <c r="E2339" s="199" t="s">
        <v>4798</v>
      </c>
      <c r="F2339" s="200">
        <v>4.26</v>
      </c>
      <c r="G2339" s="201">
        <f t="shared" si="144"/>
        <v>-4740.1899999999878</v>
      </c>
      <c r="H2339" s="204">
        <f t="shared" si="145"/>
        <v>0</v>
      </c>
      <c r="I2339" s="204">
        <f t="shared" si="146"/>
        <v>5303.5</v>
      </c>
      <c r="J2339" s="205">
        <f t="shared" si="147"/>
        <v>-4740.1899999999878</v>
      </c>
    </row>
    <row r="2340" spans="2:10" ht="12.75" customHeight="1" x14ac:dyDescent="0.25">
      <c r="B2340" s="198">
        <v>2327</v>
      </c>
      <c r="C2340" s="199" t="s">
        <v>4799</v>
      </c>
      <c r="D2340" s="199"/>
      <c r="E2340" s="199" t="s">
        <v>4800</v>
      </c>
      <c r="F2340" s="200">
        <v>5.04</v>
      </c>
      <c r="G2340" s="201">
        <f t="shared" si="144"/>
        <v>-4735.1499999999878</v>
      </c>
      <c r="H2340" s="204">
        <f t="shared" si="145"/>
        <v>0</v>
      </c>
      <c r="I2340" s="204">
        <f t="shared" si="146"/>
        <v>5303.5</v>
      </c>
      <c r="J2340" s="205">
        <f t="shared" si="147"/>
        <v>-4735.1499999999878</v>
      </c>
    </row>
    <row r="2341" spans="2:10" ht="12.75" customHeight="1" x14ac:dyDescent="0.25">
      <c r="B2341" s="198">
        <v>2328</v>
      </c>
      <c r="C2341" s="199" t="s">
        <v>4801</v>
      </c>
      <c r="D2341" s="199"/>
      <c r="E2341" s="199" t="s">
        <v>4802</v>
      </c>
      <c r="F2341" s="200">
        <v>5.35</v>
      </c>
      <c r="G2341" s="201">
        <f t="shared" si="144"/>
        <v>-4729.7999999999874</v>
      </c>
      <c r="H2341" s="204">
        <f t="shared" si="145"/>
        <v>0</v>
      </c>
      <c r="I2341" s="204">
        <f t="shared" si="146"/>
        <v>5303.5</v>
      </c>
      <c r="J2341" s="205">
        <f t="shared" si="147"/>
        <v>-4729.7999999999874</v>
      </c>
    </row>
    <row r="2342" spans="2:10" ht="12.75" customHeight="1" x14ac:dyDescent="0.25">
      <c r="B2342" s="198">
        <v>2329</v>
      </c>
      <c r="C2342" s="199" t="s">
        <v>4803</v>
      </c>
      <c r="D2342" s="199"/>
      <c r="E2342" s="199" t="s">
        <v>4804</v>
      </c>
      <c r="F2342" s="200">
        <v>10.32</v>
      </c>
      <c r="G2342" s="201">
        <f t="shared" si="144"/>
        <v>-4719.4799999999877</v>
      </c>
      <c r="H2342" s="204">
        <f t="shared" si="145"/>
        <v>0</v>
      </c>
      <c r="I2342" s="204">
        <f t="shared" si="146"/>
        <v>5303.5</v>
      </c>
      <c r="J2342" s="205">
        <f t="shared" si="147"/>
        <v>-4719.4799999999877</v>
      </c>
    </row>
    <row r="2343" spans="2:10" ht="12.75" customHeight="1" x14ac:dyDescent="0.25">
      <c r="B2343" s="198">
        <v>2330</v>
      </c>
      <c r="C2343" s="199" t="s">
        <v>4805</v>
      </c>
      <c r="D2343" s="199"/>
      <c r="E2343" s="199" t="s">
        <v>4806</v>
      </c>
      <c r="F2343" s="200">
        <v>3.36</v>
      </c>
      <c r="G2343" s="201">
        <f t="shared" si="144"/>
        <v>-4716.1199999999881</v>
      </c>
      <c r="H2343" s="204">
        <f t="shared" si="145"/>
        <v>0</v>
      </c>
      <c r="I2343" s="204">
        <f t="shared" si="146"/>
        <v>5303.5</v>
      </c>
      <c r="J2343" s="205">
        <f t="shared" si="147"/>
        <v>-4716.1199999999881</v>
      </c>
    </row>
    <row r="2344" spans="2:10" ht="12.75" customHeight="1" x14ac:dyDescent="0.25">
      <c r="B2344" s="198">
        <v>2331</v>
      </c>
      <c r="C2344" s="199" t="s">
        <v>4807</v>
      </c>
      <c r="D2344" s="199"/>
      <c r="E2344" s="199" t="s">
        <v>4808</v>
      </c>
      <c r="F2344" s="200">
        <v>1.68</v>
      </c>
      <c r="G2344" s="201">
        <f t="shared" si="144"/>
        <v>-4714.4399999999878</v>
      </c>
      <c r="H2344" s="204">
        <f t="shared" si="145"/>
        <v>0</v>
      </c>
      <c r="I2344" s="204">
        <f t="shared" si="146"/>
        <v>5303.5</v>
      </c>
      <c r="J2344" s="205">
        <f t="shared" si="147"/>
        <v>-4714.4399999999878</v>
      </c>
    </row>
    <row r="2345" spans="2:10" ht="12.75" customHeight="1" x14ac:dyDescent="0.25">
      <c r="B2345" s="198">
        <v>2332</v>
      </c>
      <c r="C2345" s="199" t="s">
        <v>4809</v>
      </c>
      <c r="D2345" s="199"/>
      <c r="E2345" s="199" t="s">
        <v>4810</v>
      </c>
      <c r="F2345" s="200">
        <v>28.13</v>
      </c>
      <c r="G2345" s="201">
        <f t="shared" si="144"/>
        <v>-4686.3099999999877</v>
      </c>
      <c r="H2345" s="204">
        <f t="shared" si="145"/>
        <v>0</v>
      </c>
      <c r="I2345" s="204">
        <f t="shared" si="146"/>
        <v>5303.5</v>
      </c>
      <c r="J2345" s="205">
        <f t="shared" si="147"/>
        <v>-4686.3099999999877</v>
      </c>
    </row>
    <row r="2346" spans="2:10" ht="12.75" customHeight="1" x14ac:dyDescent="0.25">
      <c r="B2346" s="198">
        <v>2333</v>
      </c>
      <c r="C2346" s="199" t="s">
        <v>4811</v>
      </c>
      <c r="D2346" s="199"/>
      <c r="E2346" s="199" t="s">
        <v>4812</v>
      </c>
      <c r="F2346" s="200">
        <v>13.64</v>
      </c>
      <c r="G2346" s="201">
        <f t="shared" si="144"/>
        <v>-4672.6699999999873</v>
      </c>
      <c r="H2346" s="204">
        <f t="shared" si="145"/>
        <v>0</v>
      </c>
      <c r="I2346" s="204">
        <f t="shared" si="146"/>
        <v>5303.5</v>
      </c>
      <c r="J2346" s="205">
        <f t="shared" si="147"/>
        <v>-4672.6699999999873</v>
      </c>
    </row>
    <row r="2347" spans="2:10" ht="12.75" customHeight="1" x14ac:dyDescent="0.25">
      <c r="B2347" s="198">
        <v>2334</v>
      </c>
      <c r="C2347" s="199" t="s">
        <v>4813</v>
      </c>
      <c r="D2347" s="199"/>
      <c r="E2347" s="199" t="s">
        <v>4814</v>
      </c>
      <c r="F2347" s="200">
        <v>11.2</v>
      </c>
      <c r="G2347" s="201">
        <f t="shared" si="144"/>
        <v>-4661.4699999999875</v>
      </c>
      <c r="H2347" s="204">
        <f t="shared" si="145"/>
        <v>0</v>
      </c>
      <c r="I2347" s="204">
        <f t="shared" si="146"/>
        <v>5303.5</v>
      </c>
      <c r="J2347" s="205">
        <f t="shared" si="147"/>
        <v>-4661.4699999999875</v>
      </c>
    </row>
    <row r="2348" spans="2:10" ht="12.75" customHeight="1" x14ac:dyDescent="0.25">
      <c r="B2348" s="198">
        <v>2335</v>
      </c>
      <c r="C2348" s="199" t="s">
        <v>4815</v>
      </c>
      <c r="D2348" s="199"/>
      <c r="E2348" s="199" t="s">
        <v>4816</v>
      </c>
      <c r="F2348" s="200">
        <v>17.989999999999998</v>
      </c>
      <c r="G2348" s="201">
        <f t="shared" si="144"/>
        <v>-4643.4799999999877</v>
      </c>
      <c r="H2348" s="204">
        <f t="shared" si="145"/>
        <v>0</v>
      </c>
      <c r="I2348" s="204">
        <f t="shared" si="146"/>
        <v>5303.5</v>
      </c>
      <c r="J2348" s="205">
        <f t="shared" si="147"/>
        <v>-4643.4799999999877</v>
      </c>
    </row>
    <row r="2349" spans="2:10" ht="12.75" customHeight="1" x14ac:dyDescent="0.25">
      <c r="B2349" s="198">
        <v>2336</v>
      </c>
      <c r="C2349" s="199" t="s">
        <v>4817</v>
      </c>
      <c r="D2349" s="199"/>
      <c r="E2349" s="199" t="s">
        <v>4818</v>
      </c>
      <c r="F2349" s="200">
        <v>51.31</v>
      </c>
      <c r="G2349" s="201">
        <f t="shared" si="144"/>
        <v>-4592.1699999999873</v>
      </c>
      <c r="H2349" s="204">
        <f t="shared" si="145"/>
        <v>0</v>
      </c>
      <c r="I2349" s="204">
        <f t="shared" si="146"/>
        <v>5303.5</v>
      </c>
      <c r="J2349" s="205">
        <f t="shared" si="147"/>
        <v>-4592.1699999999873</v>
      </c>
    </row>
    <row r="2350" spans="2:10" ht="12.75" customHeight="1" x14ac:dyDescent="0.25">
      <c r="B2350" s="198">
        <v>2337</v>
      </c>
      <c r="C2350" s="199" t="s">
        <v>4819</v>
      </c>
      <c r="D2350" s="199"/>
      <c r="E2350" s="199" t="s">
        <v>4820</v>
      </c>
      <c r="F2350" s="200">
        <v>21.75</v>
      </c>
      <c r="G2350" s="201">
        <f t="shared" si="144"/>
        <v>-4570.4199999999873</v>
      </c>
      <c r="H2350" s="204">
        <f t="shared" si="145"/>
        <v>0</v>
      </c>
      <c r="I2350" s="204">
        <f t="shared" si="146"/>
        <v>5303.5</v>
      </c>
      <c r="J2350" s="205">
        <f t="shared" si="147"/>
        <v>-4570.4199999999873</v>
      </c>
    </row>
    <row r="2351" spans="2:10" ht="12.75" customHeight="1" x14ac:dyDescent="0.25">
      <c r="B2351" s="198">
        <v>2338</v>
      </c>
      <c r="C2351" s="199" t="s">
        <v>4821</v>
      </c>
      <c r="D2351" s="199"/>
      <c r="E2351" s="199" t="s">
        <v>4822</v>
      </c>
      <c r="F2351" s="200">
        <v>23.3</v>
      </c>
      <c r="G2351" s="201">
        <f t="shared" si="144"/>
        <v>-4547.1199999999872</v>
      </c>
      <c r="H2351" s="204">
        <f t="shared" si="145"/>
        <v>0</v>
      </c>
      <c r="I2351" s="204">
        <f t="shared" si="146"/>
        <v>5303.5</v>
      </c>
      <c r="J2351" s="205">
        <f t="shared" si="147"/>
        <v>-4547.1199999999872</v>
      </c>
    </row>
    <row r="2352" spans="2:10" ht="12.75" customHeight="1" x14ac:dyDescent="0.25">
      <c r="B2352" s="198">
        <v>2339</v>
      </c>
      <c r="C2352" s="199" t="s">
        <v>4823</v>
      </c>
      <c r="D2352" s="199"/>
      <c r="E2352" s="199" t="s">
        <v>4824</v>
      </c>
      <c r="F2352" s="200">
        <v>82.41</v>
      </c>
      <c r="G2352" s="201">
        <f t="shared" si="144"/>
        <v>-4464.7099999999873</v>
      </c>
      <c r="H2352" s="204">
        <f t="shared" si="145"/>
        <v>0</v>
      </c>
      <c r="I2352" s="204">
        <f t="shared" si="146"/>
        <v>5303.5</v>
      </c>
      <c r="J2352" s="205">
        <f t="shared" si="147"/>
        <v>-4464.7099999999873</v>
      </c>
    </row>
    <row r="2353" spans="2:10" ht="12.75" customHeight="1" x14ac:dyDescent="0.25">
      <c r="B2353" s="198">
        <v>2340</v>
      </c>
      <c r="C2353" s="199" t="s">
        <v>4825</v>
      </c>
      <c r="D2353" s="199"/>
      <c r="E2353" s="199" t="s">
        <v>4826</v>
      </c>
      <c r="F2353" s="200">
        <v>16.329999999999998</v>
      </c>
      <c r="G2353" s="201">
        <f t="shared" si="144"/>
        <v>-4448.3799999999874</v>
      </c>
      <c r="H2353" s="204">
        <f t="shared" si="145"/>
        <v>0</v>
      </c>
      <c r="I2353" s="204">
        <f t="shared" si="146"/>
        <v>5303.5</v>
      </c>
      <c r="J2353" s="205">
        <f t="shared" si="147"/>
        <v>-4448.3799999999874</v>
      </c>
    </row>
    <row r="2354" spans="2:10" ht="12.75" customHeight="1" x14ac:dyDescent="0.25">
      <c r="B2354" s="198">
        <v>2341</v>
      </c>
      <c r="C2354" s="199" t="s">
        <v>4827</v>
      </c>
      <c r="D2354" s="199"/>
      <c r="E2354" s="199" t="s">
        <v>4828</v>
      </c>
      <c r="F2354" s="200">
        <v>26.88</v>
      </c>
      <c r="G2354" s="201">
        <f t="shared" si="144"/>
        <v>-4421.4999999999873</v>
      </c>
      <c r="H2354" s="204">
        <f t="shared" si="145"/>
        <v>0</v>
      </c>
      <c r="I2354" s="204">
        <f t="shared" si="146"/>
        <v>5303.5</v>
      </c>
      <c r="J2354" s="205">
        <f t="shared" si="147"/>
        <v>-4421.4999999999873</v>
      </c>
    </row>
    <row r="2355" spans="2:10" ht="12.75" customHeight="1" x14ac:dyDescent="0.25">
      <c r="B2355" s="198">
        <v>2342</v>
      </c>
      <c r="C2355" s="199" t="s">
        <v>4829</v>
      </c>
      <c r="D2355" s="199"/>
      <c r="E2355" s="199" t="s">
        <v>4830</v>
      </c>
      <c r="F2355" s="200">
        <v>-1.68</v>
      </c>
      <c r="G2355" s="201">
        <f t="shared" si="144"/>
        <v>-4423.1799999999876</v>
      </c>
      <c r="H2355" s="204">
        <f t="shared" si="145"/>
        <v>0</v>
      </c>
      <c r="I2355" s="204">
        <f t="shared" si="146"/>
        <v>5303.5</v>
      </c>
      <c r="J2355" s="205">
        <f t="shared" si="147"/>
        <v>-4423.1799999999876</v>
      </c>
    </row>
    <row r="2356" spans="2:10" ht="12.75" customHeight="1" x14ac:dyDescent="0.25">
      <c r="B2356" s="198">
        <v>2343</v>
      </c>
      <c r="C2356" s="199" t="s">
        <v>4831</v>
      </c>
      <c r="D2356" s="199"/>
      <c r="E2356" s="199" t="s">
        <v>4832</v>
      </c>
      <c r="F2356" s="200">
        <v>0.01</v>
      </c>
      <c r="G2356" s="201">
        <f t="shared" si="144"/>
        <v>-4423.1699999999873</v>
      </c>
      <c r="H2356" s="204">
        <f t="shared" si="145"/>
        <v>0</v>
      </c>
      <c r="I2356" s="204">
        <f t="shared" si="146"/>
        <v>5303.5</v>
      </c>
      <c r="J2356" s="205">
        <f t="shared" si="147"/>
        <v>-4423.1699999999873</v>
      </c>
    </row>
    <row r="2357" spans="2:10" ht="12.75" customHeight="1" x14ac:dyDescent="0.25">
      <c r="B2357" s="198">
        <v>2344</v>
      </c>
      <c r="C2357" s="199" t="s">
        <v>4833</v>
      </c>
      <c r="D2357" s="199"/>
      <c r="E2357" s="199" t="s">
        <v>4834</v>
      </c>
      <c r="F2357" s="200">
        <v>-0.04</v>
      </c>
      <c r="G2357" s="201">
        <f t="shared" si="144"/>
        <v>-4423.2099999999873</v>
      </c>
      <c r="H2357" s="204">
        <f t="shared" si="145"/>
        <v>0</v>
      </c>
      <c r="I2357" s="204">
        <f t="shared" si="146"/>
        <v>5303.5</v>
      </c>
      <c r="J2357" s="205">
        <f t="shared" si="147"/>
        <v>-4423.2099999999873</v>
      </c>
    </row>
    <row r="2358" spans="2:10" ht="12.75" customHeight="1" x14ac:dyDescent="0.25">
      <c r="B2358" s="198">
        <v>2345</v>
      </c>
      <c r="C2358" s="199" t="s">
        <v>4835</v>
      </c>
      <c r="D2358" s="199"/>
      <c r="E2358" s="199" t="s">
        <v>4836</v>
      </c>
      <c r="F2358" s="200">
        <v>58.73</v>
      </c>
      <c r="G2358" s="201">
        <f t="shared" si="144"/>
        <v>-4364.4799999999877</v>
      </c>
      <c r="H2358" s="204">
        <f t="shared" si="145"/>
        <v>0</v>
      </c>
      <c r="I2358" s="204">
        <f t="shared" si="146"/>
        <v>5303.5</v>
      </c>
      <c r="J2358" s="205">
        <f t="shared" si="147"/>
        <v>-4364.4799999999877</v>
      </c>
    </row>
    <row r="2359" spans="2:10" ht="12.75" customHeight="1" x14ac:dyDescent="0.25">
      <c r="B2359" s="198">
        <v>2346</v>
      </c>
      <c r="C2359" s="199" t="s">
        <v>4837</v>
      </c>
      <c r="D2359" s="199"/>
      <c r="E2359" s="199" t="s">
        <v>4838</v>
      </c>
      <c r="F2359" s="200">
        <v>45.88</v>
      </c>
      <c r="G2359" s="201">
        <f t="shared" si="144"/>
        <v>-4318.5999999999876</v>
      </c>
      <c r="H2359" s="204">
        <f t="shared" si="145"/>
        <v>0</v>
      </c>
      <c r="I2359" s="204">
        <f t="shared" si="146"/>
        <v>5303.5</v>
      </c>
      <c r="J2359" s="205">
        <f t="shared" si="147"/>
        <v>-4318.5999999999876</v>
      </c>
    </row>
    <row r="2360" spans="2:10" ht="12.75" customHeight="1" x14ac:dyDescent="0.25">
      <c r="B2360" s="198">
        <v>2347</v>
      </c>
      <c r="C2360" s="199" t="s">
        <v>4839</v>
      </c>
      <c r="D2360" s="199"/>
      <c r="E2360" s="199" t="s">
        <v>4840</v>
      </c>
      <c r="F2360" s="200">
        <v>8.57</v>
      </c>
      <c r="G2360" s="201">
        <f t="shared" si="144"/>
        <v>-4310.0299999999879</v>
      </c>
      <c r="H2360" s="204">
        <f t="shared" si="145"/>
        <v>0</v>
      </c>
      <c r="I2360" s="204">
        <f t="shared" si="146"/>
        <v>5303.5</v>
      </c>
      <c r="J2360" s="205">
        <f t="shared" si="147"/>
        <v>-4310.0299999999879</v>
      </c>
    </row>
    <row r="2361" spans="2:10" ht="12.75" customHeight="1" x14ac:dyDescent="0.25">
      <c r="B2361" s="198">
        <v>2348</v>
      </c>
      <c r="C2361" s="199" t="s">
        <v>4841</v>
      </c>
      <c r="D2361" s="199"/>
      <c r="E2361" s="199" t="s">
        <v>4842</v>
      </c>
      <c r="F2361" s="200">
        <v>62.39</v>
      </c>
      <c r="G2361" s="201">
        <f t="shared" si="144"/>
        <v>-4247.6399999999876</v>
      </c>
      <c r="H2361" s="204">
        <f t="shared" si="145"/>
        <v>0</v>
      </c>
      <c r="I2361" s="204">
        <f t="shared" si="146"/>
        <v>5303.5</v>
      </c>
      <c r="J2361" s="205">
        <f t="shared" si="147"/>
        <v>-4247.6399999999876</v>
      </c>
    </row>
    <row r="2362" spans="2:10" ht="12.75" customHeight="1" x14ac:dyDescent="0.25">
      <c r="B2362" s="198">
        <v>2349</v>
      </c>
      <c r="C2362" s="199" t="s">
        <v>4843</v>
      </c>
      <c r="D2362" s="199"/>
      <c r="E2362" s="199" t="s">
        <v>4844</v>
      </c>
      <c r="F2362" s="200">
        <v>85.95</v>
      </c>
      <c r="G2362" s="201">
        <f t="shared" si="144"/>
        <v>-4161.6899999999878</v>
      </c>
      <c r="H2362" s="204">
        <f t="shared" si="145"/>
        <v>0</v>
      </c>
      <c r="I2362" s="204">
        <f t="shared" si="146"/>
        <v>5303.5</v>
      </c>
      <c r="J2362" s="205">
        <f t="shared" si="147"/>
        <v>-4161.6899999999878</v>
      </c>
    </row>
    <row r="2363" spans="2:10" ht="12.75" customHeight="1" x14ac:dyDescent="0.25">
      <c r="B2363" s="198">
        <v>2350</v>
      </c>
      <c r="C2363" s="199" t="s">
        <v>4845</v>
      </c>
      <c r="D2363" s="199"/>
      <c r="E2363" s="199" t="s">
        <v>4846</v>
      </c>
      <c r="F2363" s="200">
        <v>7.4</v>
      </c>
      <c r="G2363" s="201">
        <f t="shared" si="144"/>
        <v>-4154.2899999999881</v>
      </c>
      <c r="H2363" s="204">
        <f t="shared" si="145"/>
        <v>0</v>
      </c>
      <c r="I2363" s="204">
        <f t="shared" si="146"/>
        <v>5303.5</v>
      </c>
      <c r="J2363" s="205">
        <f t="shared" si="147"/>
        <v>-4154.2899999999881</v>
      </c>
    </row>
    <row r="2364" spans="2:10" ht="12.75" customHeight="1" x14ac:dyDescent="0.25">
      <c r="B2364" s="198">
        <v>2351</v>
      </c>
      <c r="C2364" s="199" t="s">
        <v>4847</v>
      </c>
      <c r="D2364" s="199"/>
      <c r="E2364" s="199" t="s">
        <v>4848</v>
      </c>
      <c r="F2364" s="200">
        <v>10.31</v>
      </c>
      <c r="G2364" s="201">
        <f t="shared" si="144"/>
        <v>-4143.9799999999877</v>
      </c>
      <c r="H2364" s="204">
        <f t="shared" si="145"/>
        <v>0</v>
      </c>
      <c r="I2364" s="204">
        <f t="shared" si="146"/>
        <v>5303.5</v>
      </c>
      <c r="J2364" s="205">
        <f t="shared" si="147"/>
        <v>-4143.9799999999877</v>
      </c>
    </row>
    <row r="2365" spans="2:10" ht="12.75" customHeight="1" x14ac:dyDescent="0.25">
      <c r="B2365" s="198">
        <v>2352</v>
      </c>
      <c r="C2365" s="199" t="s">
        <v>4849</v>
      </c>
      <c r="D2365" s="199"/>
      <c r="E2365" s="199" t="s">
        <v>4850</v>
      </c>
      <c r="F2365" s="200">
        <v>76.63</v>
      </c>
      <c r="G2365" s="201">
        <f t="shared" si="144"/>
        <v>-4067.3499999999876</v>
      </c>
      <c r="H2365" s="204">
        <f t="shared" si="145"/>
        <v>0</v>
      </c>
      <c r="I2365" s="204">
        <f t="shared" si="146"/>
        <v>5303.5</v>
      </c>
      <c r="J2365" s="205">
        <f t="shared" si="147"/>
        <v>-4067.3499999999876</v>
      </c>
    </row>
    <row r="2366" spans="2:10" ht="12.75" customHeight="1" x14ac:dyDescent="0.25">
      <c r="B2366" s="198">
        <v>2353</v>
      </c>
      <c r="C2366" s="199" t="s">
        <v>4851</v>
      </c>
      <c r="D2366" s="199"/>
      <c r="E2366" s="199" t="s">
        <v>4852</v>
      </c>
      <c r="F2366" s="200">
        <v>5.04</v>
      </c>
      <c r="G2366" s="201">
        <f t="shared" si="144"/>
        <v>-4062.3099999999877</v>
      </c>
      <c r="H2366" s="204">
        <f t="shared" si="145"/>
        <v>0</v>
      </c>
      <c r="I2366" s="204">
        <f t="shared" si="146"/>
        <v>5303.5</v>
      </c>
      <c r="J2366" s="205">
        <f t="shared" si="147"/>
        <v>-4062.3099999999877</v>
      </c>
    </row>
    <row r="2367" spans="2:10" ht="12.75" customHeight="1" x14ac:dyDescent="0.25">
      <c r="B2367" s="198">
        <v>2354</v>
      </c>
      <c r="C2367" s="199" t="s">
        <v>4853</v>
      </c>
      <c r="D2367" s="199"/>
      <c r="E2367" s="199" t="s">
        <v>4854</v>
      </c>
      <c r="F2367" s="200">
        <v>5.08</v>
      </c>
      <c r="G2367" s="201">
        <f t="shared" si="144"/>
        <v>-4057.2299999999877</v>
      </c>
      <c r="H2367" s="204">
        <f t="shared" si="145"/>
        <v>0</v>
      </c>
      <c r="I2367" s="204">
        <f t="shared" si="146"/>
        <v>5303.5</v>
      </c>
      <c r="J2367" s="205">
        <f t="shared" si="147"/>
        <v>-4057.2299999999877</v>
      </c>
    </row>
    <row r="2368" spans="2:10" ht="12.75" customHeight="1" x14ac:dyDescent="0.25">
      <c r="B2368" s="198">
        <v>2355</v>
      </c>
      <c r="C2368" s="199" t="s">
        <v>4855</v>
      </c>
      <c r="D2368" s="199"/>
      <c r="E2368" s="199" t="s">
        <v>4856</v>
      </c>
      <c r="F2368" s="200">
        <v>5.04</v>
      </c>
      <c r="G2368" s="201">
        <f t="shared" si="144"/>
        <v>-4052.1899999999878</v>
      </c>
      <c r="H2368" s="204">
        <f t="shared" si="145"/>
        <v>0</v>
      </c>
      <c r="I2368" s="204">
        <f t="shared" si="146"/>
        <v>5303.5</v>
      </c>
      <c r="J2368" s="205">
        <f t="shared" si="147"/>
        <v>-4052.1899999999878</v>
      </c>
    </row>
    <row r="2369" spans="2:10" ht="12.75" customHeight="1" x14ac:dyDescent="0.25">
      <c r="B2369" s="198">
        <v>2356</v>
      </c>
      <c r="C2369" s="199" t="s">
        <v>4857</v>
      </c>
      <c r="D2369" s="199"/>
      <c r="E2369" s="199" t="s">
        <v>4858</v>
      </c>
      <c r="F2369" s="200">
        <v>38.64</v>
      </c>
      <c r="G2369" s="201">
        <f t="shared" si="144"/>
        <v>-4013.5499999999879</v>
      </c>
      <c r="H2369" s="204">
        <f t="shared" si="145"/>
        <v>0</v>
      </c>
      <c r="I2369" s="204">
        <f t="shared" si="146"/>
        <v>5303.5</v>
      </c>
      <c r="J2369" s="205">
        <f t="shared" si="147"/>
        <v>-4013.5499999999879</v>
      </c>
    </row>
    <row r="2370" spans="2:10" ht="12.75" customHeight="1" x14ac:dyDescent="0.25">
      <c r="B2370" s="198">
        <v>2357</v>
      </c>
      <c r="C2370" s="199" t="s">
        <v>4859</v>
      </c>
      <c r="D2370" s="199"/>
      <c r="E2370" s="199" t="s">
        <v>4860</v>
      </c>
      <c r="F2370" s="200">
        <v>56.98</v>
      </c>
      <c r="G2370" s="201">
        <f t="shared" si="144"/>
        <v>-3956.5699999999879</v>
      </c>
      <c r="H2370" s="204">
        <f t="shared" si="145"/>
        <v>0</v>
      </c>
      <c r="I2370" s="204">
        <f t="shared" si="146"/>
        <v>5303.5</v>
      </c>
      <c r="J2370" s="205">
        <f t="shared" si="147"/>
        <v>-3956.5699999999879</v>
      </c>
    </row>
    <row r="2371" spans="2:10" ht="12.75" customHeight="1" x14ac:dyDescent="0.25">
      <c r="B2371" s="198">
        <v>2358</v>
      </c>
      <c r="C2371" s="199" t="s">
        <v>4861</v>
      </c>
      <c r="D2371" s="199"/>
      <c r="E2371" s="199" t="s">
        <v>4862</v>
      </c>
      <c r="F2371" s="200">
        <v>6.27</v>
      </c>
      <c r="G2371" s="201">
        <f t="shared" si="144"/>
        <v>-3950.2999999999879</v>
      </c>
      <c r="H2371" s="204">
        <f t="shared" si="145"/>
        <v>0</v>
      </c>
      <c r="I2371" s="204">
        <f t="shared" si="146"/>
        <v>5303.5</v>
      </c>
      <c r="J2371" s="205">
        <f t="shared" si="147"/>
        <v>-3950.2999999999879</v>
      </c>
    </row>
    <row r="2372" spans="2:10" ht="12.75" customHeight="1" x14ac:dyDescent="0.25">
      <c r="B2372" s="198">
        <v>2359</v>
      </c>
      <c r="C2372" s="199" t="s">
        <v>4863</v>
      </c>
      <c r="D2372" s="199"/>
      <c r="E2372" s="199" t="s">
        <v>4864</v>
      </c>
      <c r="F2372" s="200">
        <v>35.5</v>
      </c>
      <c r="G2372" s="201">
        <f t="shared" si="144"/>
        <v>-3914.7999999999879</v>
      </c>
      <c r="H2372" s="204">
        <f t="shared" si="145"/>
        <v>0</v>
      </c>
      <c r="I2372" s="204">
        <f t="shared" si="146"/>
        <v>5303.5</v>
      </c>
      <c r="J2372" s="205">
        <f t="shared" si="147"/>
        <v>-3914.7999999999879</v>
      </c>
    </row>
    <row r="2373" spans="2:10" ht="12.75" customHeight="1" x14ac:dyDescent="0.25">
      <c r="B2373" s="198">
        <v>2360</v>
      </c>
      <c r="C2373" s="199" t="s">
        <v>4865</v>
      </c>
      <c r="D2373" s="199"/>
      <c r="E2373" s="199" t="s">
        <v>4866</v>
      </c>
      <c r="F2373" s="200">
        <v>15.79</v>
      </c>
      <c r="G2373" s="201">
        <f t="shared" si="144"/>
        <v>-3899.0099999999879</v>
      </c>
      <c r="H2373" s="204">
        <f t="shared" si="145"/>
        <v>0</v>
      </c>
      <c r="I2373" s="204">
        <f t="shared" si="146"/>
        <v>5303.5</v>
      </c>
      <c r="J2373" s="205">
        <f t="shared" si="147"/>
        <v>-3899.0099999999879</v>
      </c>
    </row>
    <row r="2374" spans="2:10" ht="12.75" customHeight="1" x14ac:dyDescent="0.25">
      <c r="B2374" s="198">
        <v>2361</v>
      </c>
      <c r="C2374" s="199" t="s">
        <v>4867</v>
      </c>
      <c r="D2374" s="199"/>
      <c r="E2374" s="199" t="s">
        <v>4868</v>
      </c>
      <c r="F2374" s="200">
        <v>5.04</v>
      </c>
      <c r="G2374" s="201">
        <f t="shared" si="144"/>
        <v>-3893.969999999988</v>
      </c>
      <c r="H2374" s="204">
        <f t="shared" si="145"/>
        <v>0</v>
      </c>
      <c r="I2374" s="204">
        <f t="shared" si="146"/>
        <v>5303.5</v>
      </c>
      <c r="J2374" s="205">
        <f t="shared" si="147"/>
        <v>-3893.969999999988</v>
      </c>
    </row>
    <row r="2375" spans="2:10" ht="12.75" customHeight="1" x14ac:dyDescent="0.25">
      <c r="B2375" s="198">
        <v>2362</v>
      </c>
      <c r="C2375" s="199" t="s">
        <v>4869</v>
      </c>
      <c r="D2375" s="199"/>
      <c r="E2375" s="199" t="s">
        <v>4870</v>
      </c>
      <c r="F2375" s="200">
        <v>8.85</v>
      </c>
      <c r="G2375" s="201">
        <f t="shared" si="144"/>
        <v>-3885.1199999999881</v>
      </c>
      <c r="H2375" s="204">
        <f t="shared" si="145"/>
        <v>0</v>
      </c>
      <c r="I2375" s="204">
        <f t="shared" si="146"/>
        <v>5303.5</v>
      </c>
      <c r="J2375" s="205">
        <f t="shared" si="147"/>
        <v>-3885.1199999999881</v>
      </c>
    </row>
    <row r="2376" spans="2:10" ht="12.75" customHeight="1" x14ac:dyDescent="0.25">
      <c r="B2376" s="198">
        <v>2363</v>
      </c>
      <c r="C2376" s="199" t="s">
        <v>4871</v>
      </c>
      <c r="D2376" s="199"/>
      <c r="E2376" s="199" t="s">
        <v>4872</v>
      </c>
      <c r="F2376" s="200">
        <v>1.97</v>
      </c>
      <c r="G2376" s="201">
        <f t="shared" si="144"/>
        <v>-3883.1499999999883</v>
      </c>
      <c r="H2376" s="204">
        <f t="shared" si="145"/>
        <v>0</v>
      </c>
      <c r="I2376" s="204">
        <f t="shared" si="146"/>
        <v>5303.5</v>
      </c>
      <c r="J2376" s="205">
        <f t="shared" si="147"/>
        <v>-3883.1499999999883</v>
      </c>
    </row>
    <row r="2377" spans="2:10" ht="12.75" customHeight="1" x14ac:dyDescent="0.25">
      <c r="B2377" s="198">
        <v>2364</v>
      </c>
      <c r="C2377" s="199" t="s">
        <v>4873</v>
      </c>
      <c r="D2377" s="199"/>
      <c r="E2377" s="199" t="s">
        <v>4874</v>
      </c>
      <c r="F2377" s="200">
        <v>10.07</v>
      </c>
      <c r="G2377" s="201">
        <f t="shared" si="144"/>
        <v>-3873.0799999999881</v>
      </c>
      <c r="H2377" s="204">
        <f t="shared" si="145"/>
        <v>0</v>
      </c>
      <c r="I2377" s="204">
        <f t="shared" si="146"/>
        <v>5303.5</v>
      </c>
      <c r="J2377" s="205">
        <f t="shared" si="147"/>
        <v>-3873.0799999999881</v>
      </c>
    </row>
    <row r="2378" spans="2:10" ht="12.75" customHeight="1" x14ac:dyDescent="0.25">
      <c r="B2378" s="198">
        <v>2365</v>
      </c>
      <c r="C2378" s="199" t="s">
        <v>4875</v>
      </c>
      <c r="D2378" s="199"/>
      <c r="E2378" s="199" t="s">
        <v>4876</v>
      </c>
      <c r="F2378" s="200">
        <v>9.06</v>
      </c>
      <c r="G2378" s="201">
        <f t="shared" si="144"/>
        <v>-3864.0199999999882</v>
      </c>
      <c r="H2378" s="204">
        <f t="shared" si="145"/>
        <v>0</v>
      </c>
      <c r="I2378" s="204">
        <f t="shared" si="146"/>
        <v>5303.5</v>
      </c>
      <c r="J2378" s="205">
        <f t="shared" si="147"/>
        <v>-3864.0199999999882</v>
      </c>
    </row>
    <row r="2379" spans="2:10" ht="12.75" customHeight="1" x14ac:dyDescent="0.25">
      <c r="B2379" s="198">
        <v>2366</v>
      </c>
      <c r="C2379" s="199" t="s">
        <v>4877</v>
      </c>
      <c r="D2379" s="199"/>
      <c r="E2379" s="199" t="s">
        <v>4878</v>
      </c>
      <c r="F2379" s="200">
        <v>3.36</v>
      </c>
      <c r="G2379" s="201">
        <f t="shared" si="144"/>
        <v>-3860.659999999988</v>
      </c>
      <c r="H2379" s="204">
        <f t="shared" si="145"/>
        <v>0</v>
      </c>
      <c r="I2379" s="204">
        <f t="shared" si="146"/>
        <v>5303.5</v>
      </c>
      <c r="J2379" s="205">
        <f t="shared" si="147"/>
        <v>-3860.659999999988</v>
      </c>
    </row>
    <row r="2380" spans="2:10" ht="12.75" customHeight="1" x14ac:dyDescent="0.25">
      <c r="B2380" s="198">
        <v>2367</v>
      </c>
      <c r="C2380" s="199" t="s">
        <v>4879</v>
      </c>
      <c r="D2380" s="199"/>
      <c r="E2380" s="199" t="s">
        <v>4880</v>
      </c>
      <c r="F2380" s="200">
        <v>5.31</v>
      </c>
      <c r="G2380" s="201">
        <f t="shared" si="144"/>
        <v>-3855.3499999999881</v>
      </c>
      <c r="H2380" s="204">
        <f t="shared" si="145"/>
        <v>0</v>
      </c>
      <c r="I2380" s="204">
        <f t="shared" si="146"/>
        <v>5303.5</v>
      </c>
      <c r="J2380" s="205">
        <f t="shared" si="147"/>
        <v>-3855.3499999999881</v>
      </c>
    </row>
    <row r="2381" spans="2:10" ht="12.75" customHeight="1" x14ac:dyDescent="0.25">
      <c r="B2381" s="198">
        <v>2368</v>
      </c>
      <c r="C2381" s="199" t="s">
        <v>4881</v>
      </c>
      <c r="D2381" s="199"/>
      <c r="E2381" s="199" t="s">
        <v>4882</v>
      </c>
      <c r="F2381" s="200">
        <v>19.29</v>
      </c>
      <c r="G2381" s="201">
        <f t="shared" si="144"/>
        <v>-3836.0599999999881</v>
      </c>
      <c r="H2381" s="204">
        <f t="shared" si="145"/>
        <v>0</v>
      </c>
      <c r="I2381" s="204">
        <f t="shared" si="146"/>
        <v>5303.5</v>
      </c>
      <c r="J2381" s="205">
        <f t="shared" si="147"/>
        <v>-3836.0599999999881</v>
      </c>
    </row>
    <row r="2382" spans="2:10" ht="12.75" customHeight="1" x14ac:dyDescent="0.25">
      <c r="B2382" s="198">
        <v>2369</v>
      </c>
      <c r="C2382" s="199" t="s">
        <v>4883</v>
      </c>
      <c r="D2382" s="199"/>
      <c r="E2382" s="199" t="s">
        <v>4884</v>
      </c>
      <c r="F2382" s="200">
        <v>3.37</v>
      </c>
      <c r="G2382" s="201">
        <f t="shared" ref="G2382:G2445" si="148">F2382+J2381</f>
        <v>-3832.6899999999882</v>
      </c>
      <c r="H2382" s="204">
        <f t="shared" ref="H2382:H2445" si="149">IF(G2382&gt;0,ROUND(G2382/I2382+0.5,0),0)</f>
        <v>0</v>
      </c>
      <c r="I2382" s="204">
        <f t="shared" ref="I2382:I2445" si="150">$C$10</f>
        <v>5303.5</v>
      </c>
      <c r="J2382" s="205">
        <f t="shared" ref="J2382:J2445" si="151">G2382-(H2382*I2382)</f>
        <v>-3832.6899999999882</v>
      </c>
    </row>
    <row r="2383" spans="2:10" ht="12.75" customHeight="1" x14ac:dyDescent="0.25">
      <c r="B2383" s="198">
        <v>2370</v>
      </c>
      <c r="C2383" s="199" t="s">
        <v>4885</v>
      </c>
      <c r="D2383" s="199"/>
      <c r="E2383" s="199" t="s">
        <v>4886</v>
      </c>
      <c r="F2383" s="200">
        <v>19.03</v>
      </c>
      <c r="G2383" s="201">
        <f t="shared" si="148"/>
        <v>-3813.659999999988</v>
      </c>
      <c r="H2383" s="204">
        <f t="shared" si="149"/>
        <v>0</v>
      </c>
      <c r="I2383" s="204">
        <f t="shared" si="150"/>
        <v>5303.5</v>
      </c>
      <c r="J2383" s="205">
        <f t="shared" si="151"/>
        <v>-3813.659999999988</v>
      </c>
    </row>
    <row r="2384" spans="2:10" ht="12.75" customHeight="1" x14ac:dyDescent="0.25">
      <c r="B2384" s="198">
        <v>2371</v>
      </c>
      <c r="C2384" s="199" t="s">
        <v>4887</v>
      </c>
      <c r="D2384" s="199"/>
      <c r="E2384" s="199" t="s">
        <v>4888</v>
      </c>
      <c r="F2384" s="200">
        <v>69.53</v>
      </c>
      <c r="G2384" s="201">
        <f t="shared" si="148"/>
        <v>-3744.1299999999878</v>
      </c>
      <c r="H2384" s="204">
        <f t="shared" si="149"/>
        <v>0</v>
      </c>
      <c r="I2384" s="204">
        <f t="shared" si="150"/>
        <v>5303.5</v>
      </c>
      <c r="J2384" s="205">
        <f t="shared" si="151"/>
        <v>-3744.1299999999878</v>
      </c>
    </row>
    <row r="2385" spans="2:10" ht="12.75" customHeight="1" x14ac:dyDescent="0.25">
      <c r="B2385" s="198">
        <v>2372</v>
      </c>
      <c r="C2385" s="199" t="s">
        <v>4889</v>
      </c>
      <c r="D2385" s="199"/>
      <c r="E2385" s="199" t="s">
        <v>4890</v>
      </c>
      <c r="F2385" s="200">
        <v>3.69</v>
      </c>
      <c r="G2385" s="201">
        <f t="shared" si="148"/>
        <v>-3740.4399999999878</v>
      </c>
      <c r="H2385" s="204">
        <f t="shared" si="149"/>
        <v>0</v>
      </c>
      <c r="I2385" s="204">
        <f t="shared" si="150"/>
        <v>5303.5</v>
      </c>
      <c r="J2385" s="205">
        <f t="shared" si="151"/>
        <v>-3740.4399999999878</v>
      </c>
    </row>
    <row r="2386" spans="2:10" ht="12.75" customHeight="1" x14ac:dyDescent="0.25">
      <c r="B2386" s="198">
        <v>2373</v>
      </c>
      <c r="C2386" s="199" t="s">
        <v>4891</v>
      </c>
      <c r="D2386" s="199"/>
      <c r="E2386" s="199" t="s">
        <v>4892</v>
      </c>
      <c r="F2386" s="200">
        <v>24.26</v>
      </c>
      <c r="G2386" s="201">
        <f t="shared" si="148"/>
        <v>-3716.1799999999876</v>
      </c>
      <c r="H2386" s="204">
        <f t="shared" si="149"/>
        <v>0</v>
      </c>
      <c r="I2386" s="204">
        <f t="shared" si="150"/>
        <v>5303.5</v>
      </c>
      <c r="J2386" s="205">
        <f t="shared" si="151"/>
        <v>-3716.1799999999876</v>
      </c>
    </row>
    <row r="2387" spans="2:10" ht="12.75" customHeight="1" x14ac:dyDescent="0.25">
      <c r="B2387" s="198">
        <v>2374</v>
      </c>
      <c r="C2387" s="199" t="s">
        <v>4893</v>
      </c>
      <c r="D2387" s="199"/>
      <c r="E2387" s="199" t="s">
        <v>4894</v>
      </c>
      <c r="F2387" s="200">
        <v>1.7</v>
      </c>
      <c r="G2387" s="201">
        <f t="shared" si="148"/>
        <v>-3714.4799999999877</v>
      </c>
      <c r="H2387" s="204">
        <f t="shared" si="149"/>
        <v>0</v>
      </c>
      <c r="I2387" s="204">
        <f t="shared" si="150"/>
        <v>5303.5</v>
      </c>
      <c r="J2387" s="205">
        <f t="shared" si="151"/>
        <v>-3714.4799999999877</v>
      </c>
    </row>
    <row r="2388" spans="2:10" ht="12.75" customHeight="1" x14ac:dyDescent="0.25">
      <c r="B2388" s="198">
        <v>2375</v>
      </c>
      <c r="C2388" s="199" t="s">
        <v>4895</v>
      </c>
      <c r="D2388" s="199"/>
      <c r="E2388" s="199" t="s">
        <v>4896</v>
      </c>
      <c r="F2388" s="200">
        <v>8.4</v>
      </c>
      <c r="G2388" s="201">
        <f t="shared" si="148"/>
        <v>-3706.0799999999876</v>
      </c>
      <c r="H2388" s="204">
        <f t="shared" si="149"/>
        <v>0</v>
      </c>
      <c r="I2388" s="204">
        <f t="shared" si="150"/>
        <v>5303.5</v>
      </c>
      <c r="J2388" s="205">
        <f t="shared" si="151"/>
        <v>-3706.0799999999876</v>
      </c>
    </row>
    <row r="2389" spans="2:10" ht="12.75" customHeight="1" x14ac:dyDescent="0.25">
      <c r="B2389" s="198">
        <v>2376</v>
      </c>
      <c r="C2389" s="199" t="s">
        <v>4897</v>
      </c>
      <c r="D2389" s="199"/>
      <c r="E2389" s="199" t="s">
        <v>4898</v>
      </c>
      <c r="F2389" s="200">
        <v>51.2</v>
      </c>
      <c r="G2389" s="201">
        <f t="shared" si="148"/>
        <v>-3654.8799999999878</v>
      </c>
      <c r="H2389" s="204">
        <f t="shared" si="149"/>
        <v>0</v>
      </c>
      <c r="I2389" s="204">
        <f t="shared" si="150"/>
        <v>5303.5</v>
      </c>
      <c r="J2389" s="205">
        <f t="shared" si="151"/>
        <v>-3654.8799999999878</v>
      </c>
    </row>
    <row r="2390" spans="2:10" ht="12.75" customHeight="1" x14ac:dyDescent="0.25">
      <c r="B2390" s="198">
        <v>2377</v>
      </c>
      <c r="C2390" s="199" t="s">
        <v>4899</v>
      </c>
      <c r="D2390" s="199"/>
      <c r="E2390" s="199" t="s">
        <v>4900</v>
      </c>
      <c r="F2390" s="200">
        <v>0.74</v>
      </c>
      <c r="G2390" s="201">
        <f t="shared" si="148"/>
        <v>-3654.139999999988</v>
      </c>
      <c r="H2390" s="204">
        <f t="shared" si="149"/>
        <v>0</v>
      </c>
      <c r="I2390" s="204">
        <f t="shared" si="150"/>
        <v>5303.5</v>
      </c>
      <c r="J2390" s="205">
        <f t="shared" si="151"/>
        <v>-3654.139999999988</v>
      </c>
    </row>
    <row r="2391" spans="2:10" ht="12.75" customHeight="1" x14ac:dyDescent="0.25">
      <c r="B2391" s="198">
        <v>2378</v>
      </c>
      <c r="C2391" s="199" t="s">
        <v>4901</v>
      </c>
      <c r="D2391" s="199"/>
      <c r="E2391" s="199" t="s">
        <v>4902</v>
      </c>
      <c r="F2391" s="200">
        <v>45.89</v>
      </c>
      <c r="G2391" s="201">
        <f t="shared" si="148"/>
        <v>-3608.2499999999882</v>
      </c>
      <c r="H2391" s="204">
        <f t="shared" si="149"/>
        <v>0</v>
      </c>
      <c r="I2391" s="204">
        <f t="shared" si="150"/>
        <v>5303.5</v>
      </c>
      <c r="J2391" s="205">
        <f t="shared" si="151"/>
        <v>-3608.2499999999882</v>
      </c>
    </row>
    <row r="2392" spans="2:10" ht="12.75" customHeight="1" x14ac:dyDescent="0.25">
      <c r="B2392" s="198">
        <v>2379</v>
      </c>
      <c r="C2392" s="199" t="s">
        <v>4903</v>
      </c>
      <c r="D2392" s="199"/>
      <c r="E2392" s="199" t="s">
        <v>4904</v>
      </c>
      <c r="F2392" s="200">
        <v>15.13</v>
      </c>
      <c r="G2392" s="201">
        <f t="shared" si="148"/>
        <v>-3593.1199999999881</v>
      </c>
      <c r="H2392" s="204">
        <f t="shared" si="149"/>
        <v>0</v>
      </c>
      <c r="I2392" s="204">
        <f t="shared" si="150"/>
        <v>5303.5</v>
      </c>
      <c r="J2392" s="205">
        <f t="shared" si="151"/>
        <v>-3593.1199999999881</v>
      </c>
    </row>
    <row r="2393" spans="2:10" ht="12.75" customHeight="1" x14ac:dyDescent="0.25">
      <c r="B2393" s="198">
        <v>2380</v>
      </c>
      <c r="C2393" s="199" t="s">
        <v>4905</v>
      </c>
      <c r="D2393" s="199"/>
      <c r="E2393" s="199" t="s">
        <v>4906</v>
      </c>
      <c r="F2393" s="200">
        <v>31.28</v>
      </c>
      <c r="G2393" s="201">
        <f t="shared" si="148"/>
        <v>-3561.8399999999879</v>
      </c>
      <c r="H2393" s="204">
        <f t="shared" si="149"/>
        <v>0</v>
      </c>
      <c r="I2393" s="204">
        <f t="shared" si="150"/>
        <v>5303.5</v>
      </c>
      <c r="J2393" s="205">
        <f t="shared" si="151"/>
        <v>-3561.8399999999879</v>
      </c>
    </row>
    <row r="2394" spans="2:10" ht="12.75" customHeight="1" x14ac:dyDescent="0.25">
      <c r="B2394" s="198">
        <v>2381</v>
      </c>
      <c r="C2394" s="199" t="s">
        <v>4907</v>
      </c>
      <c r="D2394" s="199"/>
      <c r="E2394" s="199" t="s">
        <v>4908</v>
      </c>
      <c r="F2394" s="200">
        <v>1.99</v>
      </c>
      <c r="G2394" s="201">
        <f t="shared" si="148"/>
        <v>-3559.8499999999881</v>
      </c>
      <c r="H2394" s="204">
        <f t="shared" si="149"/>
        <v>0</v>
      </c>
      <c r="I2394" s="204">
        <f t="shared" si="150"/>
        <v>5303.5</v>
      </c>
      <c r="J2394" s="205">
        <f t="shared" si="151"/>
        <v>-3559.8499999999881</v>
      </c>
    </row>
    <row r="2395" spans="2:10" ht="12.75" customHeight="1" x14ac:dyDescent="0.25">
      <c r="B2395" s="198">
        <v>2382</v>
      </c>
      <c r="C2395" s="199" t="s">
        <v>4909</v>
      </c>
      <c r="D2395" s="199"/>
      <c r="E2395" s="199" t="s">
        <v>4910</v>
      </c>
      <c r="F2395" s="200">
        <v>15.93</v>
      </c>
      <c r="G2395" s="201">
        <f t="shared" si="148"/>
        <v>-3543.9199999999882</v>
      </c>
      <c r="H2395" s="204">
        <f t="shared" si="149"/>
        <v>0</v>
      </c>
      <c r="I2395" s="204">
        <f t="shared" si="150"/>
        <v>5303.5</v>
      </c>
      <c r="J2395" s="205">
        <f t="shared" si="151"/>
        <v>-3543.9199999999882</v>
      </c>
    </row>
    <row r="2396" spans="2:10" ht="12.75" customHeight="1" x14ac:dyDescent="0.25">
      <c r="B2396" s="198">
        <v>2383</v>
      </c>
      <c r="C2396" s="199" t="s">
        <v>4911</v>
      </c>
      <c r="D2396" s="199"/>
      <c r="E2396" s="199" t="s">
        <v>4912</v>
      </c>
      <c r="F2396" s="200">
        <v>18.3</v>
      </c>
      <c r="G2396" s="201">
        <f t="shared" si="148"/>
        <v>-3525.6199999999881</v>
      </c>
      <c r="H2396" s="204">
        <f t="shared" si="149"/>
        <v>0</v>
      </c>
      <c r="I2396" s="204">
        <f t="shared" si="150"/>
        <v>5303.5</v>
      </c>
      <c r="J2396" s="205">
        <f t="shared" si="151"/>
        <v>-3525.6199999999881</v>
      </c>
    </row>
    <row r="2397" spans="2:10" ht="12.75" customHeight="1" x14ac:dyDescent="0.25">
      <c r="B2397" s="198">
        <v>2384</v>
      </c>
      <c r="C2397" s="199" t="s">
        <v>4913</v>
      </c>
      <c r="D2397" s="199"/>
      <c r="E2397" s="199" t="s">
        <v>4914</v>
      </c>
      <c r="F2397" s="200">
        <v>43.48</v>
      </c>
      <c r="G2397" s="201">
        <f t="shared" si="148"/>
        <v>-3482.139999999988</v>
      </c>
      <c r="H2397" s="204">
        <f t="shared" si="149"/>
        <v>0</v>
      </c>
      <c r="I2397" s="204">
        <f t="shared" si="150"/>
        <v>5303.5</v>
      </c>
      <c r="J2397" s="205">
        <f t="shared" si="151"/>
        <v>-3482.139999999988</v>
      </c>
    </row>
    <row r="2398" spans="2:10" ht="12.75" customHeight="1" x14ac:dyDescent="0.25">
      <c r="B2398" s="198">
        <v>2385</v>
      </c>
      <c r="C2398" s="199" t="s">
        <v>4915</v>
      </c>
      <c r="D2398" s="199"/>
      <c r="E2398" s="199" t="s">
        <v>4916</v>
      </c>
      <c r="F2398" s="200">
        <v>5.9</v>
      </c>
      <c r="G2398" s="201">
        <f t="shared" si="148"/>
        <v>-3476.239999999988</v>
      </c>
      <c r="H2398" s="204">
        <f t="shared" si="149"/>
        <v>0</v>
      </c>
      <c r="I2398" s="204">
        <f t="shared" si="150"/>
        <v>5303.5</v>
      </c>
      <c r="J2398" s="205">
        <f t="shared" si="151"/>
        <v>-3476.239999999988</v>
      </c>
    </row>
    <row r="2399" spans="2:10" ht="12.75" customHeight="1" x14ac:dyDescent="0.25">
      <c r="B2399" s="198">
        <v>2386</v>
      </c>
      <c r="C2399" s="199" t="s">
        <v>4917</v>
      </c>
      <c r="D2399" s="199"/>
      <c r="E2399" s="199" t="s">
        <v>4918</v>
      </c>
      <c r="F2399" s="200">
        <v>7.22</v>
      </c>
      <c r="G2399" s="201">
        <f t="shared" si="148"/>
        <v>-3469.0199999999882</v>
      </c>
      <c r="H2399" s="204">
        <f t="shared" si="149"/>
        <v>0</v>
      </c>
      <c r="I2399" s="204">
        <f t="shared" si="150"/>
        <v>5303.5</v>
      </c>
      <c r="J2399" s="205">
        <f t="shared" si="151"/>
        <v>-3469.0199999999882</v>
      </c>
    </row>
    <row r="2400" spans="2:10" ht="12.75" customHeight="1" x14ac:dyDescent="0.25">
      <c r="B2400" s="198">
        <v>2387</v>
      </c>
      <c r="C2400" s="199" t="s">
        <v>4919</v>
      </c>
      <c r="D2400" s="199"/>
      <c r="E2400" s="199" t="s">
        <v>4920</v>
      </c>
      <c r="F2400" s="200">
        <v>18.5</v>
      </c>
      <c r="G2400" s="201">
        <f t="shared" si="148"/>
        <v>-3450.5199999999882</v>
      </c>
      <c r="H2400" s="204">
        <f t="shared" si="149"/>
        <v>0</v>
      </c>
      <c r="I2400" s="204">
        <f t="shared" si="150"/>
        <v>5303.5</v>
      </c>
      <c r="J2400" s="205">
        <f t="shared" si="151"/>
        <v>-3450.5199999999882</v>
      </c>
    </row>
    <row r="2401" spans="2:10" ht="12.75" customHeight="1" x14ac:dyDescent="0.25">
      <c r="B2401" s="198">
        <v>2388</v>
      </c>
      <c r="C2401" s="199" t="s">
        <v>4921</v>
      </c>
      <c r="D2401" s="199"/>
      <c r="E2401" s="199" t="s">
        <v>4922</v>
      </c>
      <c r="F2401" s="200">
        <v>38.39</v>
      </c>
      <c r="G2401" s="201">
        <f t="shared" si="148"/>
        <v>-3412.1299999999883</v>
      </c>
      <c r="H2401" s="204">
        <f t="shared" si="149"/>
        <v>0</v>
      </c>
      <c r="I2401" s="204">
        <f t="shared" si="150"/>
        <v>5303.5</v>
      </c>
      <c r="J2401" s="205">
        <f t="shared" si="151"/>
        <v>-3412.1299999999883</v>
      </c>
    </row>
    <row r="2402" spans="2:10" ht="12.75" customHeight="1" x14ac:dyDescent="0.25">
      <c r="B2402" s="198">
        <v>2389</v>
      </c>
      <c r="C2402" s="199" t="s">
        <v>4923</v>
      </c>
      <c r="D2402" s="199"/>
      <c r="E2402" s="199" t="s">
        <v>4924</v>
      </c>
      <c r="F2402" s="200">
        <v>28.98</v>
      </c>
      <c r="G2402" s="201">
        <f t="shared" si="148"/>
        <v>-3383.1499999999883</v>
      </c>
      <c r="H2402" s="204">
        <f t="shared" si="149"/>
        <v>0</v>
      </c>
      <c r="I2402" s="204">
        <f t="shared" si="150"/>
        <v>5303.5</v>
      </c>
      <c r="J2402" s="205">
        <f t="shared" si="151"/>
        <v>-3383.1499999999883</v>
      </c>
    </row>
    <row r="2403" spans="2:10" ht="12.75" customHeight="1" x14ac:dyDescent="0.25">
      <c r="B2403" s="198">
        <v>2390</v>
      </c>
      <c r="C2403" s="199" t="s">
        <v>4925</v>
      </c>
      <c r="D2403" s="199"/>
      <c r="E2403" s="199" t="s">
        <v>4926</v>
      </c>
      <c r="F2403" s="200">
        <v>0.82</v>
      </c>
      <c r="G2403" s="201">
        <f t="shared" si="148"/>
        <v>-3382.3299999999881</v>
      </c>
      <c r="H2403" s="204">
        <f t="shared" si="149"/>
        <v>0</v>
      </c>
      <c r="I2403" s="204">
        <f t="shared" si="150"/>
        <v>5303.5</v>
      </c>
      <c r="J2403" s="205">
        <f t="shared" si="151"/>
        <v>-3382.3299999999881</v>
      </c>
    </row>
    <row r="2404" spans="2:10" ht="12.75" customHeight="1" x14ac:dyDescent="0.25">
      <c r="B2404" s="198">
        <v>2391</v>
      </c>
      <c r="C2404" s="199" t="s">
        <v>4927</v>
      </c>
      <c r="D2404" s="199"/>
      <c r="E2404" s="199" t="s">
        <v>4928</v>
      </c>
      <c r="F2404" s="200">
        <v>154.13</v>
      </c>
      <c r="G2404" s="201">
        <f t="shared" si="148"/>
        <v>-3228.199999999988</v>
      </c>
      <c r="H2404" s="204">
        <f t="shared" si="149"/>
        <v>0</v>
      </c>
      <c r="I2404" s="204">
        <f t="shared" si="150"/>
        <v>5303.5</v>
      </c>
      <c r="J2404" s="205">
        <f t="shared" si="151"/>
        <v>-3228.199999999988</v>
      </c>
    </row>
    <row r="2405" spans="2:10" ht="12.75" customHeight="1" x14ac:dyDescent="0.25">
      <c r="B2405" s="198">
        <v>2392</v>
      </c>
      <c r="C2405" s="199" t="s">
        <v>4929</v>
      </c>
      <c r="D2405" s="199"/>
      <c r="E2405" s="199" t="s">
        <v>4930</v>
      </c>
      <c r="F2405" s="200">
        <v>1.68</v>
      </c>
      <c r="G2405" s="201">
        <f t="shared" si="148"/>
        <v>-3226.5199999999882</v>
      </c>
      <c r="H2405" s="204">
        <f t="shared" si="149"/>
        <v>0</v>
      </c>
      <c r="I2405" s="204">
        <f t="shared" si="150"/>
        <v>5303.5</v>
      </c>
      <c r="J2405" s="205">
        <f t="shared" si="151"/>
        <v>-3226.5199999999882</v>
      </c>
    </row>
    <row r="2406" spans="2:10" ht="12.75" customHeight="1" x14ac:dyDescent="0.25">
      <c r="B2406" s="198">
        <v>2393</v>
      </c>
      <c r="C2406" s="199" t="s">
        <v>4931</v>
      </c>
      <c r="D2406" s="199"/>
      <c r="E2406" s="199" t="s">
        <v>4932</v>
      </c>
      <c r="F2406" s="200">
        <v>10.47</v>
      </c>
      <c r="G2406" s="201">
        <f t="shared" si="148"/>
        <v>-3216.0499999999884</v>
      </c>
      <c r="H2406" s="204">
        <f t="shared" si="149"/>
        <v>0</v>
      </c>
      <c r="I2406" s="204">
        <f t="shared" si="150"/>
        <v>5303.5</v>
      </c>
      <c r="J2406" s="205">
        <f t="shared" si="151"/>
        <v>-3216.0499999999884</v>
      </c>
    </row>
    <row r="2407" spans="2:10" ht="12.75" customHeight="1" x14ac:dyDescent="0.25">
      <c r="B2407" s="198">
        <v>2394</v>
      </c>
      <c r="C2407" s="199" t="s">
        <v>4933</v>
      </c>
      <c r="D2407" s="199"/>
      <c r="E2407" s="199" t="s">
        <v>4934</v>
      </c>
      <c r="F2407" s="200">
        <v>5.04</v>
      </c>
      <c r="G2407" s="201">
        <f t="shared" si="148"/>
        <v>-3211.0099999999884</v>
      </c>
      <c r="H2407" s="204">
        <f t="shared" si="149"/>
        <v>0</v>
      </c>
      <c r="I2407" s="204">
        <f t="shared" si="150"/>
        <v>5303.5</v>
      </c>
      <c r="J2407" s="205">
        <f t="shared" si="151"/>
        <v>-3211.0099999999884</v>
      </c>
    </row>
    <row r="2408" spans="2:10" ht="12.75" customHeight="1" x14ac:dyDescent="0.25">
      <c r="B2408" s="198">
        <v>2395</v>
      </c>
      <c r="C2408" s="199" t="s">
        <v>4935</v>
      </c>
      <c r="D2408" s="199"/>
      <c r="E2408" s="199" t="s">
        <v>4936</v>
      </c>
      <c r="F2408" s="200">
        <v>25.9</v>
      </c>
      <c r="G2408" s="201">
        <f t="shared" si="148"/>
        <v>-3185.1099999999883</v>
      </c>
      <c r="H2408" s="204">
        <f t="shared" si="149"/>
        <v>0</v>
      </c>
      <c r="I2408" s="204">
        <f t="shared" si="150"/>
        <v>5303.5</v>
      </c>
      <c r="J2408" s="205">
        <f t="shared" si="151"/>
        <v>-3185.1099999999883</v>
      </c>
    </row>
    <row r="2409" spans="2:10" ht="12.75" customHeight="1" x14ac:dyDescent="0.25">
      <c r="B2409" s="198">
        <v>2396</v>
      </c>
      <c r="C2409" s="199" t="s">
        <v>4937</v>
      </c>
      <c r="D2409" s="199"/>
      <c r="E2409" s="199" t="s">
        <v>4938</v>
      </c>
      <c r="F2409" s="200">
        <v>11.56</v>
      </c>
      <c r="G2409" s="201">
        <f t="shared" si="148"/>
        <v>-3173.5499999999884</v>
      </c>
      <c r="H2409" s="204">
        <f t="shared" si="149"/>
        <v>0</v>
      </c>
      <c r="I2409" s="204">
        <f t="shared" si="150"/>
        <v>5303.5</v>
      </c>
      <c r="J2409" s="205">
        <f t="shared" si="151"/>
        <v>-3173.5499999999884</v>
      </c>
    </row>
    <row r="2410" spans="2:10" ht="12.75" customHeight="1" x14ac:dyDescent="0.25">
      <c r="B2410" s="198">
        <v>2397</v>
      </c>
      <c r="C2410" s="199" t="s">
        <v>4939</v>
      </c>
      <c r="D2410" s="199"/>
      <c r="E2410" s="199" t="s">
        <v>4940</v>
      </c>
      <c r="F2410" s="200">
        <v>11.76</v>
      </c>
      <c r="G2410" s="201">
        <f t="shared" si="148"/>
        <v>-3161.7899999999881</v>
      </c>
      <c r="H2410" s="204">
        <f t="shared" si="149"/>
        <v>0</v>
      </c>
      <c r="I2410" s="204">
        <f t="shared" si="150"/>
        <v>5303.5</v>
      </c>
      <c r="J2410" s="205">
        <f t="shared" si="151"/>
        <v>-3161.7899999999881</v>
      </c>
    </row>
    <row r="2411" spans="2:10" ht="12.75" customHeight="1" x14ac:dyDescent="0.25">
      <c r="B2411" s="198">
        <v>2398</v>
      </c>
      <c r="C2411" s="199" t="s">
        <v>4941</v>
      </c>
      <c r="D2411" s="199"/>
      <c r="E2411" s="199" t="s">
        <v>4942</v>
      </c>
      <c r="F2411" s="200">
        <v>5.04</v>
      </c>
      <c r="G2411" s="201">
        <f t="shared" si="148"/>
        <v>-3156.7499999999882</v>
      </c>
      <c r="H2411" s="204">
        <f t="shared" si="149"/>
        <v>0</v>
      </c>
      <c r="I2411" s="204">
        <f t="shared" si="150"/>
        <v>5303.5</v>
      </c>
      <c r="J2411" s="205">
        <f t="shared" si="151"/>
        <v>-3156.7499999999882</v>
      </c>
    </row>
    <row r="2412" spans="2:10" ht="12.75" customHeight="1" x14ac:dyDescent="0.25">
      <c r="B2412" s="198">
        <v>2399</v>
      </c>
      <c r="C2412" s="199" t="s">
        <v>4943</v>
      </c>
      <c r="D2412" s="199"/>
      <c r="E2412" s="199" t="s">
        <v>4944</v>
      </c>
      <c r="F2412" s="200">
        <v>16.97</v>
      </c>
      <c r="G2412" s="201">
        <f t="shared" si="148"/>
        <v>-3139.7799999999884</v>
      </c>
      <c r="H2412" s="204">
        <f t="shared" si="149"/>
        <v>0</v>
      </c>
      <c r="I2412" s="204">
        <f t="shared" si="150"/>
        <v>5303.5</v>
      </c>
      <c r="J2412" s="205">
        <f t="shared" si="151"/>
        <v>-3139.7799999999884</v>
      </c>
    </row>
    <row r="2413" spans="2:10" ht="12.75" customHeight="1" x14ac:dyDescent="0.25">
      <c r="B2413" s="198">
        <v>2400</v>
      </c>
      <c r="C2413" s="199" t="s">
        <v>4945</v>
      </c>
      <c r="D2413" s="199"/>
      <c r="E2413" s="199" t="s">
        <v>4946</v>
      </c>
      <c r="F2413" s="200">
        <v>3.44</v>
      </c>
      <c r="G2413" s="201">
        <f t="shared" si="148"/>
        <v>-3136.3399999999883</v>
      </c>
      <c r="H2413" s="204">
        <f t="shared" si="149"/>
        <v>0</v>
      </c>
      <c r="I2413" s="204">
        <f t="shared" si="150"/>
        <v>5303.5</v>
      </c>
      <c r="J2413" s="205">
        <f t="shared" si="151"/>
        <v>-3136.3399999999883</v>
      </c>
    </row>
    <row r="2414" spans="2:10" ht="12.75" customHeight="1" x14ac:dyDescent="0.25">
      <c r="B2414" s="198">
        <v>2401</v>
      </c>
      <c r="C2414" s="199" t="s">
        <v>4947</v>
      </c>
      <c r="D2414" s="199"/>
      <c r="E2414" s="199" t="s">
        <v>4948</v>
      </c>
      <c r="F2414" s="200">
        <v>131.51</v>
      </c>
      <c r="G2414" s="201">
        <f t="shared" si="148"/>
        <v>-3004.8299999999881</v>
      </c>
      <c r="H2414" s="204">
        <f t="shared" si="149"/>
        <v>0</v>
      </c>
      <c r="I2414" s="204">
        <f t="shared" si="150"/>
        <v>5303.5</v>
      </c>
      <c r="J2414" s="205">
        <f t="shared" si="151"/>
        <v>-3004.8299999999881</v>
      </c>
    </row>
    <row r="2415" spans="2:10" ht="12.75" customHeight="1" x14ac:dyDescent="0.25">
      <c r="B2415" s="198">
        <v>2402</v>
      </c>
      <c r="C2415" s="199" t="s">
        <v>4949</v>
      </c>
      <c r="D2415" s="199"/>
      <c r="E2415" s="199" t="s">
        <v>4950</v>
      </c>
      <c r="F2415" s="200">
        <v>18.2</v>
      </c>
      <c r="G2415" s="201">
        <f t="shared" si="148"/>
        <v>-2986.6299999999883</v>
      </c>
      <c r="H2415" s="204">
        <f t="shared" si="149"/>
        <v>0</v>
      </c>
      <c r="I2415" s="204">
        <f t="shared" si="150"/>
        <v>5303.5</v>
      </c>
      <c r="J2415" s="205">
        <f t="shared" si="151"/>
        <v>-2986.6299999999883</v>
      </c>
    </row>
    <row r="2416" spans="2:10" ht="12.75" customHeight="1" x14ac:dyDescent="0.25">
      <c r="B2416" s="198">
        <v>2403</v>
      </c>
      <c r="C2416" s="199" t="s">
        <v>4951</v>
      </c>
      <c r="D2416" s="199"/>
      <c r="E2416" s="199" t="s">
        <v>4952</v>
      </c>
      <c r="F2416" s="200">
        <v>5.31</v>
      </c>
      <c r="G2416" s="201">
        <f t="shared" si="148"/>
        <v>-2981.3199999999883</v>
      </c>
      <c r="H2416" s="204">
        <f t="shared" si="149"/>
        <v>0</v>
      </c>
      <c r="I2416" s="204">
        <f t="shared" si="150"/>
        <v>5303.5</v>
      </c>
      <c r="J2416" s="205">
        <f t="shared" si="151"/>
        <v>-2981.3199999999883</v>
      </c>
    </row>
    <row r="2417" spans="2:10" ht="12.75" customHeight="1" x14ac:dyDescent="0.25">
      <c r="B2417" s="198">
        <v>2404</v>
      </c>
      <c r="C2417" s="199" t="s">
        <v>4953</v>
      </c>
      <c r="D2417" s="199"/>
      <c r="E2417" s="199" t="s">
        <v>4954</v>
      </c>
      <c r="F2417" s="200">
        <v>29.04</v>
      </c>
      <c r="G2417" s="201">
        <f t="shared" si="148"/>
        <v>-2952.2799999999884</v>
      </c>
      <c r="H2417" s="204">
        <f t="shared" si="149"/>
        <v>0</v>
      </c>
      <c r="I2417" s="204">
        <f t="shared" si="150"/>
        <v>5303.5</v>
      </c>
      <c r="J2417" s="205">
        <f t="shared" si="151"/>
        <v>-2952.2799999999884</v>
      </c>
    </row>
    <row r="2418" spans="2:10" ht="12.75" customHeight="1" x14ac:dyDescent="0.25">
      <c r="B2418" s="198">
        <v>2405</v>
      </c>
      <c r="C2418" s="199" t="s">
        <v>4955</v>
      </c>
      <c r="D2418" s="199"/>
      <c r="E2418" s="199" t="s">
        <v>4956</v>
      </c>
      <c r="F2418" s="200">
        <v>54.27</v>
      </c>
      <c r="G2418" s="201">
        <f t="shared" si="148"/>
        <v>-2898.0099999999884</v>
      </c>
      <c r="H2418" s="204">
        <f t="shared" si="149"/>
        <v>0</v>
      </c>
      <c r="I2418" s="204">
        <f t="shared" si="150"/>
        <v>5303.5</v>
      </c>
      <c r="J2418" s="205">
        <f t="shared" si="151"/>
        <v>-2898.0099999999884</v>
      </c>
    </row>
    <row r="2419" spans="2:10" ht="12.75" customHeight="1" x14ac:dyDescent="0.25">
      <c r="B2419" s="198">
        <v>2406</v>
      </c>
      <c r="C2419" s="199" t="s">
        <v>4957</v>
      </c>
      <c r="D2419" s="199"/>
      <c r="E2419" s="199" t="s">
        <v>4958</v>
      </c>
      <c r="F2419" s="200">
        <v>31.55</v>
      </c>
      <c r="G2419" s="201">
        <f t="shared" si="148"/>
        <v>-2866.4599999999882</v>
      </c>
      <c r="H2419" s="204">
        <f t="shared" si="149"/>
        <v>0</v>
      </c>
      <c r="I2419" s="204">
        <f t="shared" si="150"/>
        <v>5303.5</v>
      </c>
      <c r="J2419" s="205">
        <f t="shared" si="151"/>
        <v>-2866.4599999999882</v>
      </c>
    </row>
    <row r="2420" spans="2:10" ht="12.75" customHeight="1" x14ac:dyDescent="0.25">
      <c r="B2420" s="198">
        <v>2407</v>
      </c>
      <c r="C2420" s="199" t="s">
        <v>4959</v>
      </c>
      <c r="D2420" s="199"/>
      <c r="E2420" s="199" t="s">
        <v>4960</v>
      </c>
      <c r="F2420" s="200">
        <v>36.72</v>
      </c>
      <c r="G2420" s="201">
        <f t="shared" si="148"/>
        <v>-2829.7399999999884</v>
      </c>
      <c r="H2420" s="204">
        <f t="shared" si="149"/>
        <v>0</v>
      </c>
      <c r="I2420" s="204">
        <f t="shared" si="150"/>
        <v>5303.5</v>
      </c>
      <c r="J2420" s="205">
        <f t="shared" si="151"/>
        <v>-2829.7399999999884</v>
      </c>
    </row>
    <row r="2421" spans="2:10" ht="12.75" customHeight="1" x14ac:dyDescent="0.25">
      <c r="B2421" s="198">
        <v>2408</v>
      </c>
      <c r="C2421" s="199" t="s">
        <v>4961</v>
      </c>
      <c r="D2421" s="199"/>
      <c r="E2421" s="199" t="s">
        <v>4962</v>
      </c>
      <c r="F2421" s="200">
        <v>0.28000000000000003</v>
      </c>
      <c r="G2421" s="201">
        <f t="shared" si="148"/>
        <v>-2829.4599999999882</v>
      </c>
      <c r="H2421" s="204">
        <f t="shared" si="149"/>
        <v>0</v>
      </c>
      <c r="I2421" s="204">
        <f t="shared" si="150"/>
        <v>5303.5</v>
      </c>
      <c r="J2421" s="205">
        <f t="shared" si="151"/>
        <v>-2829.4599999999882</v>
      </c>
    </row>
    <row r="2422" spans="2:10" ht="12.75" customHeight="1" x14ac:dyDescent="0.25">
      <c r="B2422" s="198">
        <v>2409</v>
      </c>
      <c r="C2422" s="199" t="s">
        <v>4963</v>
      </c>
      <c r="D2422" s="199"/>
      <c r="E2422" s="199" t="s">
        <v>4964</v>
      </c>
      <c r="F2422" s="200">
        <v>10.98</v>
      </c>
      <c r="G2422" s="201">
        <f t="shared" si="148"/>
        <v>-2818.4799999999882</v>
      </c>
      <c r="H2422" s="204">
        <f t="shared" si="149"/>
        <v>0</v>
      </c>
      <c r="I2422" s="204">
        <f t="shared" si="150"/>
        <v>5303.5</v>
      </c>
      <c r="J2422" s="205">
        <f t="shared" si="151"/>
        <v>-2818.4799999999882</v>
      </c>
    </row>
    <row r="2423" spans="2:10" ht="12.75" customHeight="1" x14ac:dyDescent="0.25">
      <c r="B2423" s="198">
        <v>2410</v>
      </c>
      <c r="C2423" s="199" t="s">
        <v>4965</v>
      </c>
      <c r="D2423" s="199"/>
      <c r="E2423" s="199" t="s">
        <v>4966</v>
      </c>
      <c r="F2423" s="200">
        <v>4.83</v>
      </c>
      <c r="G2423" s="201">
        <f t="shared" si="148"/>
        <v>-2813.6499999999883</v>
      </c>
      <c r="H2423" s="204">
        <f t="shared" si="149"/>
        <v>0</v>
      </c>
      <c r="I2423" s="204">
        <f t="shared" si="150"/>
        <v>5303.5</v>
      </c>
      <c r="J2423" s="205">
        <f t="shared" si="151"/>
        <v>-2813.6499999999883</v>
      </c>
    </row>
    <row r="2424" spans="2:10" ht="12.75" customHeight="1" x14ac:dyDescent="0.25">
      <c r="B2424" s="198">
        <v>2411</v>
      </c>
      <c r="C2424" s="199" t="s">
        <v>4967</v>
      </c>
      <c r="D2424" s="199"/>
      <c r="E2424" s="199" t="s">
        <v>4968</v>
      </c>
      <c r="F2424" s="200">
        <v>53.02</v>
      </c>
      <c r="G2424" s="201">
        <f t="shared" si="148"/>
        <v>-2760.6299999999883</v>
      </c>
      <c r="H2424" s="204">
        <f t="shared" si="149"/>
        <v>0</v>
      </c>
      <c r="I2424" s="204">
        <f t="shared" si="150"/>
        <v>5303.5</v>
      </c>
      <c r="J2424" s="205">
        <f t="shared" si="151"/>
        <v>-2760.6299999999883</v>
      </c>
    </row>
    <row r="2425" spans="2:10" ht="12.75" customHeight="1" x14ac:dyDescent="0.25">
      <c r="B2425" s="198">
        <v>2412</v>
      </c>
      <c r="C2425" s="199" t="s">
        <v>4969</v>
      </c>
      <c r="D2425" s="199"/>
      <c r="E2425" s="199" t="s">
        <v>4970</v>
      </c>
      <c r="F2425" s="200">
        <v>25.22</v>
      </c>
      <c r="G2425" s="201">
        <f t="shared" si="148"/>
        <v>-2735.4099999999885</v>
      </c>
      <c r="H2425" s="204">
        <f t="shared" si="149"/>
        <v>0</v>
      </c>
      <c r="I2425" s="204">
        <f t="shared" si="150"/>
        <v>5303.5</v>
      </c>
      <c r="J2425" s="205">
        <f t="shared" si="151"/>
        <v>-2735.4099999999885</v>
      </c>
    </row>
    <row r="2426" spans="2:10" ht="12.75" customHeight="1" x14ac:dyDescent="0.25">
      <c r="B2426" s="198">
        <v>2413</v>
      </c>
      <c r="C2426" s="199" t="s">
        <v>4971</v>
      </c>
      <c r="D2426" s="199"/>
      <c r="E2426" s="199" t="s">
        <v>4972</v>
      </c>
      <c r="F2426" s="200">
        <v>17.28</v>
      </c>
      <c r="G2426" s="201">
        <f t="shared" si="148"/>
        <v>-2718.1299999999883</v>
      </c>
      <c r="H2426" s="204">
        <f t="shared" si="149"/>
        <v>0</v>
      </c>
      <c r="I2426" s="204">
        <f t="shared" si="150"/>
        <v>5303.5</v>
      </c>
      <c r="J2426" s="205">
        <f t="shared" si="151"/>
        <v>-2718.1299999999883</v>
      </c>
    </row>
    <row r="2427" spans="2:10" ht="12.75" customHeight="1" x14ac:dyDescent="0.25">
      <c r="B2427" s="198">
        <v>2414</v>
      </c>
      <c r="C2427" s="199" t="s">
        <v>4973</v>
      </c>
      <c r="D2427" s="199"/>
      <c r="E2427" s="199" t="s">
        <v>4974</v>
      </c>
      <c r="F2427" s="200">
        <v>4.71</v>
      </c>
      <c r="G2427" s="201">
        <f t="shared" si="148"/>
        <v>-2713.4199999999882</v>
      </c>
      <c r="H2427" s="204">
        <f t="shared" si="149"/>
        <v>0</v>
      </c>
      <c r="I2427" s="204">
        <f t="shared" si="150"/>
        <v>5303.5</v>
      </c>
      <c r="J2427" s="205">
        <f t="shared" si="151"/>
        <v>-2713.4199999999882</v>
      </c>
    </row>
    <row r="2428" spans="2:10" ht="12.75" customHeight="1" x14ac:dyDescent="0.25">
      <c r="B2428" s="198">
        <v>2415</v>
      </c>
      <c r="C2428" s="199" t="s">
        <v>4975</v>
      </c>
      <c r="D2428" s="199"/>
      <c r="E2428" s="199" t="s">
        <v>4976</v>
      </c>
      <c r="F2428" s="200">
        <v>21.87</v>
      </c>
      <c r="G2428" s="201">
        <f t="shared" si="148"/>
        <v>-2691.5499999999884</v>
      </c>
      <c r="H2428" s="204">
        <f t="shared" si="149"/>
        <v>0</v>
      </c>
      <c r="I2428" s="204">
        <f t="shared" si="150"/>
        <v>5303.5</v>
      </c>
      <c r="J2428" s="205">
        <f t="shared" si="151"/>
        <v>-2691.5499999999884</v>
      </c>
    </row>
    <row r="2429" spans="2:10" ht="12.75" customHeight="1" x14ac:dyDescent="0.25">
      <c r="B2429" s="198">
        <v>2416</v>
      </c>
      <c r="C2429" s="199" t="s">
        <v>4977</v>
      </c>
      <c r="D2429" s="199"/>
      <c r="E2429" s="199" t="s">
        <v>4978</v>
      </c>
      <c r="F2429" s="200">
        <v>0.02</v>
      </c>
      <c r="G2429" s="201">
        <f t="shared" si="148"/>
        <v>-2691.5299999999884</v>
      </c>
      <c r="H2429" s="204">
        <f t="shared" si="149"/>
        <v>0</v>
      </c>
      <c r="I2429" s="204">
        <f t="shared" si="150"/>
        <v>5303.5</v>
      </c>
      <c r="J2429" s="205">
        <f t="shared" si="151"/>
        <v>-2691.5299999999884</v>
      </c>
    </row>
    <row r="2430" spans="2:10" ht="12.75" customHeight="1" x14ac:dyDescent="0.25">
      <c r="B2430" s="198">
        <v>2417</v>
      </c>
      <c r="C2430" s="199" t="s">
        <v>4979</v>
      </c>
      <c r="D2430" s="199"/>
      <c r="E2430" s="199" t="s">
        <v>4980</v>
      </c>
      <c r="F2430" s="200">
        <v>21.26</v>
      </c>
      <c r="G2430" s="201">
        <f t="shared" si="148"/>
        <v>-2670.2699999999882</v>
      </c>
      <c r="H2430" s="204">
        <f t="shared" si="149"/>
        <v>0</v>
      </c>
      <c r="I2430" s="204">
        <f t="shared" si="150"/>
        <v>5303.5</v>
      </c>
      <c r="J2430" s="205">
        <f t="shared" si="151"/>
        <v>-2670.2699999999882</v>
      </c>
    </row>
    <row r="2431" spans="2:10" ht="12.75" customHeight="1" x14ac:dyDescent="0.25">
      <c r="B2431" s="198">
        <v>2418</v>
      </c>
      <c r="C2431" s="199" t="s">
        <v>4981</v>
      </c>
      <c r="D2431" s="199"/>
      <c r="E2431" s="199" t="s">
        <v>4982</v>
      </c>
      <c r="F2431" s="200">
        <v>39.53</v>
      </c>
      <c r="G2431" s="201">
        <f t="shared" si="148"/>
        <v>-2630.739999999988</v>
      </c>
      <c r="H2431" s="204">
        <f t="shared" si="149"/>
        <v>0</v>
      </c>
      <c r="I2431" s="204">
        <f t="shared" si="150"/>
        <v>5303.5</v>
      </c>
      <c r="J2431" s="205">
        <f t="shared" si="151"/>
        <v>-2630.739999999988</v>
      </c>
    </row>
    <row r="2432" spans="2:10" ht="12.75" customHeight="1" x14ac:dyDescent="0.25">
      <c r="B2432" s="198">
        <v>2419</v>
      </c>
      <c r="C2432" s="199" t="s">
        <v>4983</v>
      </c>
      <c r="D2432" s="199"/>
      <c r="E2432" s="199" t="s">
        <v>4984</v>
      </c>
      <c r="F2432" s="200">
        <v>3.54</v>
      </c>
      <c r="G2432" s="201">
        <f t="shared" si="148"/>
        <v>-2627.199999999988</v>
      </c>
      <c r="H2432" s="204">
        <f t="shared" si="149"/>
        <v>0</v>
      </c>
      <c r="I2432" s="204">
        <f t="shared" si="150"/>
        <v>5303.5</v>
      </c>
      <c r="J2432" s="205">
        <f t="shared" si="151"/>
        <v>-2627.199999999988</v>
      </c>
    </row>
    <row r="2433" spans="2:10" ht="12.75" customHeight="1" x14ac:dyDescent="0.25">
      <c r="B2433" s="198">
        <v>2420</v>
      </c>
      <c r="C2433" s="199" t="s">
        <v>4985</v>
      </c>
      <c r="D2433" s="199"/>
      <c r="E2433" s="199" t="s">
        <v>4986</v>
      </c>
      <c r="F2433" s="200">
        <v>2.79</v>
      </c>
      <c r="G2433" s="201">
        <f t="shared" si="148"/>
        <v>-2624.409999999988</v>
      </c>
      <c r="H2433" s="204">
        <f t="shared" si="149"/>
        <v>0</v>
      </c>
      <c r="I2433" s="204">
        <f t="shared" si="150"/>
        <v>5303.5</v>
      </c>
      <c r="J2433" s="205">
        <f t="shared" si="151"/>
        <v>-2624.409999999988</v>
      </c>
    </row>
    <row r="2434" spans="2:10" ht="12.75" customHeight="1" x14ac:dyDescent="0.25">
      <c r="B2434" s="198">
        <v>2421</v>
      </c>
      <c r="C2434" s="199" t="s">
        <v>4987</v>
      </c>
      <c r="D2434" s="199"/>
      <c r="E2434" s="199" t="s">
        <v>4988</v>
      </c>
      <c r="F2434" s="200">
        <v>19.72</v>
      </c>
      <c r="G2434" s="201">
        <f t="shared" si="148"/>
        <v>-2604.6899999999882</v>
      </c>
      <c r="H2434" s="204">
        <f t="shared" si="149"/>
        <v>0</v>
      </c>
      <c r="I2434" s="204">
        <f t="shared" si="150"/>
        <v>5303.5</v>
      </c>
      <c r="J2434" s="205">
        <f t="shared" si="151"/>
        <v>-2604.6899999999882</v>
      </c>
    </row>
    <row r="2435" spans="2:10" ht="12.75" customHeight="1" x14ac:dyDescent="0.25">
      <c r="B2435" s="198">
        <v>2422</v>
      </c>
      <c r="C2435" s="199" t="s">
        <v>4989</v>
      </c>
      <c r="D2435" s="199"/>
      <c r="E2435" s="199" t="s">
        <v>4990</v>
      </c>
      <c r="F2435" s="200">
        <v>17.46</v>
      </c>
      <c r="G2435" s="201">
        <f t="shared" si="148"/>
        <v>-2587.2299999999882</v>
      </c>
      <c r="H2435" s="204">
        <f t="shared" si="149"/>
        <v>0</v>
      </c>
      <c r="I2435" s="204">
        <f t="shared" si="150"/>
        <v>5303.5</v>
      </c>
      <c r="J2435" s="205">
        <f t="shared" si="151"/>
        <v>-2587.2299999999882</v>
      </c>
    </row>
    <row r="2436" spans="2:10" ht="12.75" customHeight="1" x14ac:dyDescent="0.25">
      <c r="B2436" s="198">
        <v>2423</v>
      </c>
      <c r="C2436" s="199" t="s">
        <v>4991</v>
      </c>
      <c r="D2436" s="199"/>
      <c r="E2436" s="199" t="s">
        <v>4992</v>
      </c>
      <c r="F2436" s="200">
        <v>15.39</v>
      </c>
      <c r="G2436" s="201">
        <f t="shared" si="148"/>
        <v>-2571.8399999999883</v>
      </c>
      <c r="H2436" s="204">
        <f t="shared" si="149"/>
        <v>0</v>
      </c>
      <c r="I2436" s="204">
        <f t="shared" si="150"/>
        <v>5303.5</v>
      </c>
      <c r="J2436" s="205">
        <f t="shared" si="151"/>
        <v>-2571.8399999999883</v>
      </c>
    </row>
    <row r="2437" spans="2:10" ht="12.75" customHeight="1" x14ac:dyDescent="0.25">
      <c r="B2437" s="198">
        <v>2424</v>
      </c>
      <c r="C2437" s="199" t="s">
        <v>4993</v>
      </c>
      <c r="D2437" s="199"/>
      <c r="E2437" s="199" t="s">
        <v>4994</v>
      </c>
      <c r="F2437" s="200">
        <v>2.2200000000000002</v>
      </c>
      <c r="G2437" s="201">
        <f t="shared" si="148"/>
        <v>-2569.6199999999885</v>
      </c>
      <c r="H2437" s="204">
        <f t="shared" si="149"/>
        <v>0</v>
      </c>
      <c r="I2437" s="204">
        <f t="shared" si="150"/>
        <v>5303.5</v>
      </c>
      <c r="J2437" s="205">
        <f t="shared" si="151"/>
        <v>-2569.6199999999885</v>
      </c>
    </row>
    <row r="2438" spans="2:10" ht="12.75" customHeight="1" x14ac:dyDescent="0.25">
      <c r="B2438" s="198">
        <v>2425</v>
      </c>
      <c r="C2438" s="199" t="s">
        <v>4995</v>
      </c>
      <c r="D2438" s="199"/>
      <c r="E2438" s="199" t="s">
        <v>4996</v>
      </c>
      <c r="F2438" s="200">
        <v>5.1100000000000003</v>
      </c>
      <c r="G2438" s="201">
        <f t="shared" si="148"/>
        <v>-2564.5099999999884</v>
      </c>
      <c r="H2438" s="204">
        <f t="shared" si="149"/>
        <v>0</v>
      </c>
      <c r="I2438" s="204">
        <f t="shared" si="150"/>
        <v>5303.5</v>
      </c>
      <c r="J2438" s="205">
        <f t="shared" si="151"/>
        <v>-2564.5099999999884</v>
      </c>
    </row>
    <row r="2439" spans="2:10" ht="12.75" customHeight="1" x14ac:dyDescent="0.25">
      <c r="B2439" s="198">
        <v>2426</v>
      </c>
      <c r="C2439" s="199" t="s">
        <v>4997</v>
      </c>
      <c r="D2439" s="199"/>
      <c r="E2439" s="199" t="s">
        <v>4998</v>
      </c>
      <c r="F2439" s="200">
        <v>237.44</v>
      </c>
      <c r="G2439" s="201">
        <f t="shared" si="148"/>
        <v>-2327.0699999999883</v>
      </c>
      <c r="H2439" s="204">
        <f t="shared" si="149"/>
        <v>0</v>
      </c>
      <c r="I2439" s="204">
        <f t="shared" si="150"/>
        <v>5303.5</v>
      </c>
      <c r="J2439" s="205">
        <f t="shared" si="151"/>
        <v>-2327.0699999999883</v>
      </c>
    </row>
    <row r="2440" spans="2:10" ht="12.75" customHeight="1" x14ac:dyDescent="0.25">
      <c r="B2440" s="198">
        <v>2427</v>
      </c>
      <c r="C2440" s="199" t="s">
        <v>4999</v>
      </c>
      <c r="D2440" s="199"/>
      <c r="E2440" s="199" t="s">
        <v>5000</v>
      </c>
      <c r="F2440" s="200">
        <v>17.45</v>
      </c>
      <c r="G2440" s="201">
        <f t="shared" si="148"/>
        <v>-2309.6199999999885</v>
      </c>
      <c r="H2440" s="204">
        <f t="shared" si="149"/>
        <v>0</v>
      </c>
      <c r="I2440" s="204">
        <f t="shared" si="150"/>
        <v>5303.5</v>
      </c>
      <c r="J2440" s="205">
        <f t="shared" si="151"/>
        <v>-2309.6199999999885</v>
      </c>
    </row>
    <row r="2441" spans="2:10" ht="12.75" customHeight="1" x14ac:dyDescent="0.25">
      <c r="B2441" s="198">
        <v>2428</v>
      </c>
      <c r="C2441" s="199" t="s">
        <v>5001</v>
      </c>
      <c r="D2441" s="199"/>
      <c r="E2441" s="199" t="s">
        <v>5002</v>
      </c>
      <c r="F2441" s="200">
        <v>0.73</v>
      </c>
      <c r="G2441" s="201">
        <f t="shared" si="148"/>
        <v>-2308.8899999999885</v>
      </c>
      <c r="H2441" s="204">
        <f t="shared" si="149"/>
        <v>0</v>
      </c>
      <c r="I2441" s="204">
        <f t="shared" si="150"/>
        <v>5303.5</v>
      </c>
      <c r="J2441" s="205">
        <f t="shared" si="151"/>
        <v>-2308.8899999999885</v>
      </c>
    </row>
    <row r="2442" spans="2:10" ht="12.75" customHeight="1" x14ac:dyDescent="0.25">
      <c r="B2442" s="198">
        <v>2429</v>
      </c>
      <c r="C2442" s="199" t="s">
        <v>5003</v>
      </c>
      <c r="D2442" s="199"/>
      <c r="E2442" s="199" t="s">
        <v>5004</v>
      </c>
      <c r="F2442" s="200">
        <v>16.8</v>
      </c>
      <c r="G2442" s="201">
        <f t="shared" si="148"/>
        <v>-2292.0899999999883</v>
      </c>
      <c r="H2442" s="204">
        <f t="shared" si="149"/>
        <v>0</v>
      </c>
      <c r="I2442" s="204">
        <f t="shared" si="150"/>
        <v>5303.5</v>
      </c>
      <c r="J2442" s="205">
        <f t="shared" si="151"/>
        <v>-2292.0899999999883</v>
      </c>
    </row>
    <row r="2443" spans="2:10" ht="12.75" customHeight="1" x14ac:dyDescent="0.25">
      <c r="B2443" s="198">
        <v>2430</v>
      </c>
      <c r="C2443" s="199" t="s">
        <v>5005</v>
      </c>
      <c r="D2443" s="199"/>
      <c r="E2443" s="199" t="s">
        <v>5006</v>
      </c>
      <c r="F2443" s="200">
        <v>6.72</v>
      </c>
      <c r="G2443" s="201">
        <f t="shared" si="148"/>
        <v>-2285.3699999999885</v>
      </c>
      <c r="H2443" s="204">
        <f t="shared" si="149"/>
        <v>0</v>
      </c>
      <c r="I2443" s="204">
        <f t="shared" si="150"/>
        <v>5303.5</v>
      </c>
      <c r="J2443" s="205">
        <f t="shared" si="151"/>
        <v>-2285.3699999999885</v>
      </c>
    </row>
    <row r="2444" spans="2:10" ht="12.75" customHeight="1" x14ac:dyDescent="0.25">
      <c r="B2444" s="198">
        <v>2431</v>
      </c>
      <c r="C2444" s="199" t="s">
        <v>5007</v>
      </c>
      <c r="D2444" s="199"/>
      <c r="E2444" s="199" t="s">
        <v>5008</v>
      </c>
      <c r="F2444" s="200">
        <v>5.96</v>
      </c>
      <c r="G2444" s="201">
        <f t="shared" si="148"/>
        <v>-2279.4099999999885</v>
      </c>
      <c r="H2444" s="204">
        <f t="shared" si="149"/>
        <v>0</v>
      </c>
      <c r="I2444" s="204">
        <f t="shared" si="150"/>
        <v>5303.5</v>
      </c>
      <c r="J2444" s="205">
        <f t="shared" si="151"/>
        <v>-2279.4099999999885</v>
      </c>
    </row>
    <row r="2445" spans="2:10" ht="12.75" customHeight="1" x14ac:dyDescent="0.25">
      <c r="B2445" s="198">
        <v>2432</v>
      </c>
      <c r="C2445" s="199" t="s">
        <v>5009</v>
      </c>
      <c r="D2445" s="199"/>
      <c r="E2445" s="199" t="s">
        <v>5010</v>
      </c>
      <c r="F2445" s="200">
        <v>37.619999999999997</v>
      </c>
      <c r="G2445" s="201">
        <f t="shared" si="148"/>
        <v>-2241.7899999999886</v>
      </c>
      <c r="H2445" s="204">
        <f t="shared" si="149"/>
        <v>0</v>
      </c>
      <c r="I2445" s="204">
        <f t="shared" si="150"/>
        <v>5303.5</v>
      </c>
      <c r="J2445" s="205">
        <f t="shared" si="151"/>
        <v>-2241.7899999999886</v>
      </c>
    </row>
    <row r="2446" spans="2:10" ht="12.75" customHeight="1" x14ac:dyDescent="0.25">
      <c r="B2446" s="198">
        <v>2433</v>
      </c>
      <c r="C2446" s="199" t="s">
        <v>5011</v>
      </c>
      <c r="D2446" s="199"/>
      <c r="E2446" s="199" t="s">
        <v>5012</v>
      </c>
      <c r="F2446" s="200">
        <v>10.33</v>
      </c>
      <c r="G2446" s="201">
        <f t="shared" ref="G2446:G2509" si="152">F2446+J2445</f>
        <v>-2231.4599999999887</v>
      </c>
      <c r="H2446" s="204">
        <f t="shared" ref="H2446:H2509" si="153">IF(G2446&gt;0,ROUND(G2446/I2446+0.5,0),0)</f>
        <v>0</v>
      </c>
      <c r="I2446" s="204">
        <f t="shared" ref="I2446:I2509" si="154">$C$10</f>
        <v>5303.5</v>
      </c>
      <c r="J2446" s="205">
        <f t="shared" ref="J2446:J2509" si="155">G2446-(H2446*I2446)</f>
        <v>-2231.4599999999887</v>
      </c>
    </row>
    <row r="2447" spans="2:10" ht="12.75" customHeight="1" x14ac:dyDescent="0.25">
      <c r="B2447" s="198">
        <v>2434</v>
      </c>
      <c r="C2447" s="199" t="s">
        <v>5013</v>
      </c>
      <c r="D2447" s="199"/>
      <c r="E2447" s="199" t="s">
        <v>5014</v>
      </c>
      <c r="F2447" s="200">
        <v>7.91</v>
      </c>
      <c r="G2447" s="201">
        <f t="shared" si="152"/>
        <v>-2223.5499999999888</v>
      </c>
      <c r="H2447" s="204">
        <f t="shared" si="153"/>
        <v>0</v>
      </c>
      <c r="I2447" s="204">
        <f t="shared" si="154"/>
        <v>5303.5</v>
      </c>
      <c r="J2447" s="205">
        <f t="shared" si="155"/>
        <v>-2223.5499999999888</v>
      </c>
    </row>
    <row r="2448" spans="2:10" ht="12.75" customHeight="1" x14ac:dyDescent="0.25">
      <c r="B2448" s="198">
        <v>2435</v>
      </c>
      <c r="C2448" s="199" t="s">
        <v>5015</v>
      </c>
      <c r="D2448" s="199"/>
      <c r="E2448" s="199" t="s">
        <v>5016</v>
      </c>
      <c r="F2448" s="200">
        <v>36.840000000000003</v>
      </c>
      <c r="G2448" s="201">
        <f t="shared" si="152"/>
        <v>-2186.7099999999887</v>
      </c>
      <c r="H2448" s="204">
        <f t="shared" si="153"/>
        <v>0</v>
      </c>
      <c r="I2448" s="204">
        <f t="shared" si="154"/>
        <v>5303.5</v>
      </c>
      <c r="J2448" s="205">
        <f t="shared" si="155"/>
        <v>-2186.7099999999887</v>
      </c>
    </row>
    <row r="2449" spans="2:10" ht="12.75" customHeight="1" x14ac:dyDescent="0.25">
      <c r="B2449" s="198">
        <v>2436</v>
      </c>
      <c r="C2449" s="199" t="s">
        <v>5017</v>
      </c>
      <c r="D2449" s="199"/>
      <c r="E2449" s="199" t="s">
        <v>5018</v>
      </c>
      <c r="F2449" s="200">
        <v>15.55</v>
      </c>
      <c r="G2449" s="201">
        <f t="shared" si="152"/>
        <v>-2171.1599999999885</v>
      </c>
      <c r="H2449" s="204">
        <f t="shared" si="153"/>
        <v>0</v>
      </c>
      <c r="I2449" s="204">
        <f t="shared" si="154"/>
        <v>5303.5</v>
      </c>
      <c r="J2449" s="205">
        <f t="shared" si="155"/>
        <v>-2171.1599999999885</v>
      </c>
    </row>
    <row r="2450" spans="2:10" ht="12.75" customHeight="1" x14ac:dyDescent="0.25">
      <c r="B2450" s="198">
        <v>2437</v>
      </c>
      <c r="C2450" s="199" t="s">
        <v>5019</v>
      </c>
      <c r="D2450" s="199"/>
      <c r="E2450" s="199" t="s">
        <v>5020</v>
      </c>
      <c r="F2450" s="200">
        <v>13.44</v>
      </c>
      <c r="G2450" s="201">
        <f t="shared" si="152"/>
        <v>-2157.7199999999884</v>
      </c>
      <c r="H2450" s="204">
        <f t="shared" si="153"/>
        <v>0</v>
      </c>
      <c r="I2450" s="204">
        <f t="shared" si="154"/>
        <v>5303.5</v>
      </c>
      <c r="J2450" s="205">
        <f t="shared" si="155"/>
        <v>-2157.7199999999884</v>
      </c>
    </row>
    <row r="2451" spans="2:10" ht="12.75" customHeight="1" x14ac:dyDescent="0.25">
      <c r="B2451" s="198">
        <v>2438</v>
      </c>
      <c r="C2451" s="199" t="s">
        <v>5021</v>
      </c>
      <c r="D2451" s="199"/>
      <c r="E2451" s="199" t="s">
        <v>5022</v>
      </c>
      <c r="F2451" s="200">
        <v>18.78</v>
      </c>
      <c r="G2451" s="201">
        <f t="shared" si="152"/>
        <v>-2138.9399999999882</v>
      </c>
      <c r="H2451" s="204">
        <f t="shared" si="153"/>
        <v>0</v>
      </c>
      <c r="I2451" s="204">
        <f t="shared" si="154"/>
        <v>5303.5</v>
      </c>
      <c r="J2451" s="205">
        <f t="shared" si="155"/>
        <v>-2138.9399999999882</v>
      </c>
    </row>
    <row r="2452" spans="2:10" ht="12.75" customHeight="1" x14ac:dyDescent="0.25">
      <c r="B2452" s="198">
        <v>2439</v>
      </c>
      <c r="C2452" s="199" t="s">
        <v>5023</v>
      </c>
      <c r="D2452" s="199"/>
      <c r="E2452" s="199" t="s">
        <v>5024</v>
      </c>
      <c r="F2452" s="200">
        <v>9.7200000000000006</v>
      </c>
      <c r="G2452" s="201">
        <f t="shared" si="152"/>
        <v>-2129.2199999999884</v>
      </c>
      <c r="H2452" s="204">
        <f t="shared" si="153"/>
        <v>0</v>
      </c>
      <c r="I2452" s="204">
        <f t="shared" si="154"/>
        <v>5303.5</v>
      </c>
      <c r="J2452" s="205">
        <f t="shared" si="155"/>
        <v>-2129.2199999999884</v>
      </c>
    </row>
    <row r="2453" spans="2:10" ht="12.75" customHeight="1" x14ac:dyDescent="0.25">
      <c r="B2453" s="198">
        <v>2440</v>
      </c>
      <c r="C2453" s="199" t="s">
        <v>5025</v>
      </c>
      <c r="D2453" s="199"/>
      <c r="E2453" s="199" t="s">
        <v>5026</v>
      </c>
      <c r="F2453" s="200">
        <v>35.28</v>
      </c>
      <c r="G2453" s="201">
        <f t="shared" si="152"/>
        <v>-2093.9399999999882</v>
      </c>
      <c r="H2453" s="204">
        <f t="shared" si="153"/>
        <v>0</v>
      </c>
      <c r="I2453" s="204">
        <f t="shared" si="154"/>
        <v>5303.5</v>
      </c>
      <c r="J2453" s="205">
        <f t="shared" si="155"/>
        <v>-2093.9399999999882</v>
      </c>
    </row>
    <row r="2454" spans="2:10" ht="12.75" customHeight="1" x14ac:dyDescent="0.25">
      <c r="B2454" s="198">
        <v>2441</v>
      </c>
      <c r="C2454" s="199" t="s">
        <v>5027</v>
      </c>
      <c r="D2454" s="199"/>
      <c r="E2454" s="199" t="s">
        <v>5028</v>
      </c>
      <c r="F2454" s="200">
        <v>38.229999999999997</v>
      </c>
      <c r="G2454" s="201">
        <f t="shared" si="152"/>
        <v>-2055.7099999999882</v>
      </c>
      <c r="H2454" s="204">
        <f t="shared" si="153"/>
        <v>0</v>
      </c>
      <c r="I2454" s="204">
        <f t="shared" si="154"/>
        <v>5303.5</v>
      </c>
      <c r="J2454" s="205">
        <f t="shared" si="155"/>
        <v>-2055.7099999999882</v>
      </c>
    </row>
    <row r="2455" spans="2:10" ht="12.75" customHeight="1" x14ac:dyDescent="0.25">
      <c r="B2455" s="198">
        <v>2442</v>
      </c>
      <c r="C2455" s="199" t="s">
        <v>5029</v>
      </c>
      <c r="D2455" s="199"/>
      <c r="E2455" s="199" t="s">
        <v>5030</v>
      </c>
      <c r="F2455" s="200">
        <v>3.26</v>
      </c>
      <c r="G2455" s="201">
        <f t="shared" si="152"/>
        <v>-2052.449999999988</v>
      </c>
      <c r="H2455" s="204">
        <f t="shared" si="153"/>
        <v>0</v>
      </c>
      <c r="I2455" s="204">
        <f t="shared" si="154"/>
        <v>5303.5</v>
      </c>
      <c r="J2455" s="205">
        <f t="shared" si="155"/>
        <v>-2052.449999999988</v>
      </c>
    </row>
    <row r="2456" spans="2:10" ht="12.75" customHeight="1" x14ac:dyDescent="0.25">
      <c r="B2456" s="198">
        <v>2443</v>
      </c>
      <c r="C2456" s="199" t="s">
        <v>5031</v>
      </c>
      <c r="D2456" s="199"/>
      <c r="E2456" s="199" t="s">
        <v>5032</v>
      </c>
      <c r="F2456" s="200">
        <v>0.24</v>
      </c>
      <c r="G2456" s="201">
        <f t="shared" si="152"/>
        <v>-2052.2099999999882</v>
      </c>
      <c r="H2456" s="204">
        <f t="shared" si="153"/>
        <v>0</v>
      </c>
      <c r="I2456" s="204">
        <f t="shared" si="154"/>
        <v>5303.5</v>
      </c>
      <c r="J2456" s="205">
        <f t="shared" si="155"/>
        <v>-2052.2099999999882</v>
      </c>
    </row>
    <row r="2457" spans="2:10" ht="12.75" customHeight="1" x14ac:dyDescent="0.25">
      <c r="B2457" s="198">
        <v>2444</v>
      </c>
      <c r="C2457" s="199" t="s">
        <v>5033</v>
      </c>
      <c r="D2457" s="199"/>
      <c r="E2457" s="199" t="s">
        <v>5034</v>
      </c>
      <c r="F2457" s="200">
        <v>8.4</v>
      </c>
      <c r="G2457" s="201">
        <f t="shared" si="152"/>
        <v>-2043.8099999999881</v>
      </c>
      <c r="H2457" s="204">
        <f t="shared" si="153"/>
        <v>0</v>
      </c>
      <c r="I2457" s="204">
        <f t="shared" si="154"/>
        <v>5303.5</v>
      </c>
      <c r="J2457" s="205">
        <f t="shared" si="155"/>
        <v>-2043.8099999999881</v>
      </c>
    </row>
    <row r="2458" spans="2:10" ht="12.75" customHeight="1" x14ac:dyDescent="0.25">
      <c r="B2458" s="198">
        <v>2445</v>
      </c>
      <c r="C2458" s="199" t="s">
        <v>5035</v>
      </c>
      <c r="D2458" s="199"/>
      <c r="E2458" s="199" t="s">
        <v>5036</v>
      </c>
      <c r="F2458" s="200">
        <v>5.57</v>
      </c>
      <c r="G2458" s="201">
        <f t="shared" si="152"/>
        <v>-2038.2399999999882</v>
      </c>
      <c r="H2458" s="204">
        <f t="shared" si="153"/>
        <v>0</v>
      </c>
      <c r="I2458" s="204">
        <f t="shared" si="154"/>
        <v>5303.5</v>
      </c>
      <c r="J2458" s="205">
        <f t="shared" si="155"/>
        <v>-2038.2399999999882</v>
      </c>
    </row>
    <row r="2459" spans="2:10" ht="12.75" customHeight="1" x14ac:dyDescent="0.25">
      <c r="B2459" s="198">
        <v>2446</v>
      </c>
      <c r="C2459" s="199" t="s">
        <v>5037</v>
      </c>
      <c r="D2459" s="199"/>
      <c r="E2459" s="199" t="s">
        <v>5038</v>
      </c>
      <c r="F2459" s="200">
        <v>42</v>
      </c>
      <c r="G2459" s="201">
        <f t="shared" si="152"/>
        <v>-1996.2399999999882</v>
      </c>
      <c r="H2459" s="204">
        <f t="shared" si="153"/>
        <v>0</v>
      </c>
      <c r="I2459" s="204">
        <f t="shared" si="154"/>
        <v>5303.5</v>
      </c>
      <c r="J2459" s="205">
        <f t="shared" si="155"/>
        <v>-1996.2399999999882</v>
      </c>
    </row>
    <row r="2460" spans="2:10" ht="12.75" customHeight="1" x14ac:dyDescent="0.25">
      <c r="B2460" s="198">
        <v>2447</v>
      </c>
      <c r="C2460" s="199" t="s">
        <v>5039</v>
      </c>
      <c r="D2460" s="199"/>
      <c r="E2460" s="199" t="s">
        <v>5040</v>
      </c>
      <c r="F2460" s="200">
        <v>79.53</v>
      </c>
      <c r="G2460" s="201">
        <f t="shared" si="152"/>
        <v>-1916.7099999999882</v>
      </c>
      <c r="H2460" s="204">
        <f t="shared" si="153"/>
        <v>0</v>
      </c>
      <c r="I2460" s="204">
        <f t="shared" si="154"/>
        <v>5303.5</v>
      </c>
      <c r="J2460" s="205">
        <f t="shared" si="155"/>
        <v>-1916.7099999999882</v>
      </c>
    </row>
    <row r="2461" spans="2:10" ht="12.75" customHeight="1" x14ac:dyDescent="0.25">
      <c r="B2461" s="198">
        <v>2448</v>
      </c>
      <c r="C2461" s="199" t="s">
        <v>5041</v>
      </c>
      <c r="D2461" s="199"/>
      <c r="E2461" s="199" t="s">
        <v>5042</v>
      </c>
      <c r="F2461" s="200">
        <v>7.25</v>
      </c>
      <c r="G2461" s="201">
        <f t="shared" si="152"/>
        <v>-1909.4599999999882</v>
      </c>
      <c r="H2461" s="204">
        <f t="shared" si="153"/>
        <v>0</v>
      </c>
      <c r="I2461" s="204">
        <f t="shared" si="154"/>
        <v>5303.5</v>
      </c>
      <c r="J2461" s="205">
        <f t="shared" si="155"/>
        <v>-1909.4599999999882</v>
      </c>
    </row>
    <row r="2462" spans="2:10" ht="12.75" customHeight="1" x14ac:dyDescent="0.25">
      <c r="B2462" s="198">
        <v>2449</v>
      </c>
      <c r="C2462" s="199" t="s">
        <v>5043</v>
      </c>
      <c r="D2462" s="199"/>
      <c r="E2462" s="199" t="s">
        <v>5044</v>
      </c>
      <c r="F2462" s="200">
        <v>14.2</v>
      </c>
      <c r="G2462" s="201">
        <f t="shared" si="152"/>
        <v>-1895.2599999999882</v>
      </c>
      <c r="H2462" s="204">
        <f t="shared" si="153"/>
        <v>0</v>
      </c>
      <c r="I2462" s="204">
        <f t="shared" si="154"/>
        <v>5303.5</v>
      </c>
      <c r="J2462" s="205">
        <f t="shared" si="155"/>
        <v>-1895.2599999999882</v>
      </c>
    </row>
    <row r="2463" spans="2:10" ht="12.75" customHeight="1" x14ac:dyDescent="0.25">
      <c r="B2463" s="198">
        <v>2450</v>
      </c>
      <c r="C2463" s="199" t="s">
        <v>5045</v>
      </c>
      <c r="D2463" s="199"/>
      <c r="E2463" s="199" t="s">
        <v>5046</v>
      </c>
      <c r="F2463" s="200">
        <v>22.72</v>
      </c>
      <c r="G2463" s="201">
        <f t="shared" si="152"/>
        <v>-1872.5399999999881</v>
      </c>
      <c r="H2463" s="204">
        <f t="shared" si="153"/>
        <v>0</v>
      </c>
      <c r="I2463" s="204">
        <f t="shared" si="154"/>
        <v>5303.5</v>
      </c>
      <c r="J2463" s="205">
        <f t="shared" si="155"/>
        <v>-1872.5399999999881</v>
      </c>
    </row>
    <row r="2464" spans="2:10" ht="12.75" customHeight="1" x14ac:dyDescent="0.25">
      <c r="B2464" s="198">
        <v>2451</v>
      </c>
      <c r="C2464" s="199" t="s">
        <v>5047</v>
      </c>
      <c r="D2464" s="199"/>
      <c r="E2464" s="199" t="s">
        <v>5048</v>
      </c>
      <c r="F2464" s="200">
        <v>10.41</v>
      </c>
      <c r="G2464" s="201">
        <f t="shared" si="152"/>
        <v>-1862.1299999999881</v>
      </c>
      <c r="H2464" s="204">
        <f t="shared" si="153"/>
        <v>0</v>
      </c>
      <c r="I2464" s="204">
        <f t="shared" si="154"/>
        <v>5303.5</v>
      </c>
      <c r="J2464" s="205">
        <f t="shared" si="155"/>
        <v>-1862.1299999999881</v>
      </c>
    </row>
    <row r="2465" spans="2:10" ht="12.75" customHeight="1" x14ac:dyDescent="0.25">
      <c r="B2465" s="198">
        <v>2452</v>
      </c>
      <c r="C2465" s="199" t="s">
        <v>5049</v>
      </c>
      <c r="D2465" s="199"/>
      <c r="E2465" s="199" t="s">
        <v>5050</v>
      </c>
      <c r="F2465" s="200">
        <v>90.31</v>
      </c>
      <c r="G2465" s="201">
        <f t="shared" si="152"/>
        <v>-1771.8199999999881</v>
      </c>
      <c r="H2465" s="204">
        <f t="shared" si="153"/>
        <v>0</v>
      </c>
      <c r="I2465" s="204">
        <f t="shared" si="154"/>
        <v>5303.5</v>
      </c>
      <c r="J2465" s="205">
        <f t="shared" si="155"/>
        <v>-1771.8199999999881</v>
      </c>
    </row>
    <row r="2466" spans="2:10" ht="12.75" customHeight="1" x14ac:dyDescent="0.25">
      <c r="B2466" s="198">
        <v>2453</v>
      </c>
      <c r="C2466" s="199" t="s">
        <v>5051</v>
      </c>
      <c r="D2466" s="199"/>
      <c r="E2466" s="199" t="s">
        <v>5052</v>
      </c>
      <c r="F2466" s="200">
        <v>1.68</v>
      </c>
      <c r="G2466" s="201">
        <f t="shared" si="152"/>
        <v>-1770.139999999988</v>
      </c>
      <c r="H2466" s="204">
        <f t="shared" si="153"/>
        <v>0</v>
      </c>
      <c r="I2466" s="204">
        <f t="shared" si="154"/>
        <v>5303.5</v>
      </c>
      <c r="J2466" s="205">
        <f t="shared" si="155"/>
        <v>-1770.139999999988</v>
      </c>
    </row>
    <row r="2467" spans="2:10" ht="12.75" customHeight="1" x14ac:dyDescent="0.25">
      <c r="B2467" s="198">
        <v>2454</v>
      </c>
      <c r="C2467" s="199" t="s">
        <v>5053</v>
      </c>
      <c r="D2467" s="199"/>
      <c r="E2467" s="199" t="s">
        <v>5054</v>
      </c>
      <c r="F2467" s="200">
        <v>18.22</v>
      </c>
      <c r="G2467" s="201">
        <f t="shared" si="152"/>
        <v>-1751.919999999988</v>
      </c>
      <c r="H2467" s="204">
        <f t="shared" si="153"/>
        <v>0</v>
      </c>
      <c r="I2467" s="204">
        <f t="shared" si="154"/>
        <v>5303.5</v>
      </c>
      <c r="J2467" s="205">
        <f t="shared" si="155"/>
        <v>-1751.919999999988</v>
      </c>
    </row>
    <row r="2468" spans="2:10" ht="12.75" customHeight="1" x14ac:dyDescent="0.25">
      <c r="B2468" s="198">
        <v>2455</v>
      </c>
      <c r="C2468" s="199" t="s">
        <v>5055</v>
      </c>
      <c r="D2468" s="199"/>
      <c r="E2468" s="199" t="s">
        <v>5056</v>
      </c>
      <c r="F2468" s="200">
        <v>159.66</v>
      </c>
      <c r="G2468" s="201">
        <f t="shared" si="152"/>
        <v>-1592.2599999999879</v>
      </c>
      <c r="H2468" s="204">
        <f t="shared" si="153"/>
        <v>0</v>
      </c>
      <c r="I2468" s="204">
        <f t="shared" si="154"/>
        <v>5303.5</v>
      </c>
      <c r="J2468" s="205">
        <f t="shared" si="155"/>
        <v>-1592.2599999999879</v>
      </c>
    </row>
    <row r="2469" spans="2:10" ht="12.75" customHeight="1" x14ac:dyDescent="0.25">
      <c r="B2469" s="198">
        <v>2456</v>
      </c>
      <c r="C2469" s="199" t="s">
        <v>5057</v>
      </c>
      <c r="D2469" s="199"/>
      <c r="E2469" s="199" t="s">
        <v>5058</v>
      </c>
      <c r="F2469" s="200">
        <v>11.31</v>
      </c>
      <c r="G2469" s="201">
        <f t="shared" si="152"/>
        <v>-1580.949999999988</v>
      </c>
      <c r="H2469" s="204">
        <f t="shared" si="153"/>
        <v>0</v>
      </c>
      <c r="I2469" s="204">
        <f t="shared" si="154"/>
        <v>5303.5</v>
      </c>
      <c r="J2469" s="205">
        <f t="shared" si="155"/>
        <v>-1580.949999999988</v>
      </c>
    </row>
    <row r="2470" spans="2:10" ht="12.75" customHeight="1" x14ac:dyDescent="0.25">
      <c r="B2470" s="198">
        <v>2457</v>
      </c>
      <c r="C2470" s="199" t="s">
        <v>5059</v>
      </c>
      <c r="D2470" s="199"/>
      <c r="E2470" s="199" t="s">
        <v>5060</v>
      </c>
      <c r="F2470" s="200">
        <v>6.07</v>
      </c>
      <c r="G2470" s="201">
        <f t="shared" si="152"/>
        <v>-1574.8799999999881</v>
      </c>
      <c r="H2470" s="204">
        <f t="shared" si="153"/>
        <v>0</v>
      </c>
      <c r="I2470" s="204">
        <f t="shared" si="154"/>
        <v>5303.5</v>
      </c>
      <c r="J2470" s="205">
        <f t="shared" si="155"/>
        <v>-1574.8799999999881</v>
      </c>
    </row>
    <row r="2471" spans="2:10" ht="12.75" customHeight="1" x14ac:dyDescent="0.25">
      <c r="B2471" s="198">
        <v>2458</v>
      </c>
      <c r="C2471" s="199" t="s">
        <v>5061</v>
      </c>
      <c r="D2471" s="199"/>
      <c r="E2471" s="199" t="s">
        <v>5062</v>
      </c>
      <c r="F2471" s="200">
        <v>-6.68</v>
      </c>
      <c r="G2471" s="201">
        <f t="shared" si="152"/>
        <v>-1581.5599999999881</v>
      </c>
      <c r="H2471" s="204">
        <f t="shared" si="153"/>
        <v>0</v>
      </c>
      <c r="I2471" s="204">
        <f t="shared" si="154"/>
        <v>5303.5</v>
      </c>
      <c r="J2471" s="205">
        <f t="shared" si="155"/>
        <v>-1581.5599999999881</v>
      </c>
    </row>
    <row r="2472" spans="2:10" ht="12.75" customHeight="1" x14ac:dyDescent="0.25">
      <c r="B2472" s="198">
        <v>2459</v>
      </c>
      <c r="C2472" s="199" t="s">
        <v>5063</v>
      </c>
      <c r="D2472" s="199"/>
      <c r="E2472" s="199" t="s">
        <v>5064</v>
      </c>
      <c r="F2472" s="200">
        <v>6.94</v>
      </c>
      <c r="G2472" s="201">
        <f t="shared" si="152"/>
        <v>-1574.6199999999881</v>
      </c>
      <c r="H2472" s="204">
        <f t="shared" si="153"/>
        <v>0</v>
      </c>
      <c r="I2472" s="204">
        <f t="shared" si="154"/>
        <v>5303.5</v>
      </c>
      <c r="J2472" s="205">
        <f t="shared" si="155"/>
        <v>-1574.6199999999881</v>
      </c>
    </row>
    <row r="2473" spans="2:10" ht="12.75" customHeight="1" x14ac:dyDescent="0.25">
      <c r="B2473" s="198">
        <v>2460</v>
      </c>
      <c r="C2473" s="199" t="s">
        <v>5065</v>
      </c>
      <c r="D2473" s="199"/>
      <c r="E2473" s="199" t="s">
        <v>5066</v>
      </c>
      <c r="F2473" s="200">
        <v>21.21</v>
      </c>
      <c r="G2473" s="201">
        <f t="shared" si="152"/>
        <v>-1553.409999999988</v>
      </c>
      <c r="H2473" s="204">
        <f t="shared" si="153"/>
        <v>0</v>
      </c>
      <c r="I2473" s="204">
        <f t="shared" si="154"/>
        <v>5303.5</v>
      </c>
      <c r="J2473" s="205">
        <f t="shared" si="155"/>
        <v>-1553.409999999988</v>
      </c>
    </row>
    <row r="2474" spans="2:10" ht="12.75" customHeight="1" x14ac:dyDescent="0.25">
      <c r="B2474" s="198">
        <v>2461</v>
      </c>
      <c r="C2474" s="199" t="s">
        <v>5067</v>
      </c>
      <c r="D2474" s="199"/>
      <c r="E2474" s="199" t="s">
        <v>5068</v>
      </c>
      <c r="F2474" s="200">
        <v>-2</v>
      </c>
      <c r="G2474" s="201">
        <f t="shared" si="152"/>
        <v>-1555.409999999988</v>
      </c>
      <c r="H2474" s="204">
        <f t="shared" si="153"/>
        <v>0</v>
      </c>
      <c r="I2474" s="204">
        <f t="shared" si="154"/>
        <v>5303.5</v>
      </c>
      <c r="J2474" s="205">
        <f t="shared" si="155"/>
        <v>-1555.409999999988</v>
      </c>
    </row>
    <row r="2475" spans="2:10" ht="12.75" customHeight="1" x14ac:dyDescent="0.25">
      <c r="B2475" s="198">
        <v>2462</v>
      </c>
      <c r="C2475" s="199" t="s">
        <v>5069</v>
      </c>
      <c r="D2475" s="199"/>
      <c r="E2475" s="199" t="s">
        <v>5070</v>
      </c>
      <c r="F2475" s="200">
        <v>69.22</v>
      </c>
      <c r="G2475" s="201">
        <f t="shared" si="152"/>
        <v>-1486.189999999988</v>
      </c>
      <c r="H2475" s="204">
        <f t="shared" si="153"/>
        <v>0</v>
      </c>
      <c r="I2475" s="204">
        <f t="shared" si="154"/>
        <v>5303.5</v>
      </c>
      <c r="J2475" s="205">
        <f t="shared" si="155"/>
        <v>-1486.189999999988</v>
      </c>
    </row>
    <row r="2476" spans="2:10" ht="12.75" customHeight="1" x14ac:dyDescent="0.25">
      <c r="B2476" s="198">
        <v>2463</v>
      </c>
      <c r="C2476" s="199" t="s">
        <v>5071</v>
      </c>
      <c r="D2476" s="199"/>
      <c r="E2476" s="199" t="s">
        <v>5072</v>
      </c>
      <c r="F2476" s="200">
        <v>6.94</v>
      </c>
      <c r="G2476" s="201">
        <f t="shared" si="152"/>
        <v>-1479.2499999999879</v>
      </c>
      <c r="H2476" s="204">
        <f t="shared" si="153"/>
        <v>0</v>
      </c>
      <c r="I2476" s="204">
        <f t="shared" si="154"/>
        <v>5303.5</v>
      </c>
      <c r="J2476" s="205">
        <f t="shared" si="155"/>
        <v>-1479.2499999999879</v>
      </c>
    </row>
    <row r="2477" spans="2:10" ht="12.75" customHeight="1" x14ac:dyDescent="0.25">
      <c r="B2477" s="198">
        <v>2464</v>
      </c>
      <c r="C2477" s="199" t="s">
        <v>5073</v>
      </c>
      <c r="D2477" s="199"/>
      <c r="E2477" s="199" t="s">
        <v>5074</v>
      </c>
      <c r="F2477" s="200">
        <v>7.42</v>
      </c>
      <c r="G2477" s="201">
        <f t="shared" si="152"/>
        <v>-1471.8299999999879</v>
      </c>
      <c r="H2477" s="204">
        <f t="shared" si="153"/>
        <v>0</v>
      </c>
      <c r="I2477" s="204">
        <f t="shared" si="154"/>
        <v>5303.5</v>
      </c>
      <c r="J2477" s="205">
        <f t="shared" si="155"/>
        <v>-1471.8299999999879</v>
      </c>
    </row>
    <row r="2478" spans="2:10" ht="12.75" customHeight="1" x14ac:dyDescent="0.25">
      <c r="B2478" s="198">
        <v>2465</v>
      </c>
      <c r="C2478" s="199" t="s">
        <v>5075</v>
      </c>
      <c r="D2478" s="199"/>
      <c r="E2478" s="199" t="s">
        <v>5076</v>
      </c>
      <c r="F2478" s="200">
        <v>6.94</v>
      </c>
      <c r="G2478" s="201">
        <f t="shared" si="152"/>
        <v>-1464.8899999999878</v>
      </c>
      <c r="H2478" s="204">
        <f t="shared" si="153"/>
        <v>0</v>
      </c>
      <c r="I2478" s="204">
        <f t="shared" si="154"/>
        <v>5303.5</v>
      </c>
      <c r="J2478" s="205">
        <f t="shared" si="155"/>
        <v>-1464.8899999999878</v>
      </c>
    </row>
    <row r="2479" spans="2:10" ht="12.75" customHeight="1" x14ac:dyDescent="0.25">
      <c r="B2479" s="198">
        <v>2466</v>
      </c>
      <c r="C2479" s="199" t="s">
        <v>5077</v>
      </c>
      <c r="D2479" s="199"/>
      <c r="E2479" s="199" t="s">
        <v>5078</v>
      </c>
      <c r="F2479" s="200">
        <v>-34.74</v>
      </c>
      <c r="G2479" s="201">
        <f t="shared" si="152"/>
        <v>-1499.6299999999878</v>
      </c>
      <c r="H2479" s="204">
        <f t="shared" si="153"/>
        <v>0</v>
      </c>
      <c r="I2479" s="204">
        <f t="shared" si="154"/>
        <v>5303.5</v>
      </c>
      <c r="J2479" s="205">
        <f t="shared" si="155"/>
        <v>-1499.6299999999878</v>
      </c>
    </row>
    <row r="2480" spans="2:10" ht="12.75" customHeight="1" x14ac:dyDescent="0.25">
      <c r="B2480" s="198">
        <v>2467</v>
      </c>
      <c r="C2480" s="199" t="s">
        <v>5079</v>
      </c>
      <c r="D2480" s="199"/>
      <c r="E2480" s="199" t="s">
        <v>5080</v>
      </c>
      <c r="F2480" s="200">
        <v>6.94</v>
      </c>
      <c r="G2480" s="201">
        <f t="shared" si="152"/>
        <v>-1492.6899999999878</v>
      </c>
      <c r="H2480" s="204">
        <f t="shared" si="153"/>
        <v>0</v>
      </c>
      <c r="I2480" s="204">
        <f t="shared" si="154"/>
        <v>5303.5</v>
      </c>
      <c r="J2480" s="205">
        <f t="shared" si="155"/>
        <v>-1492.6899999999878</v>
      </c>
    </row>
    <row r="2481" spans="2:10" ht="12.75" customHeight="1" x14ac:dyDescent="0.25">
      <c r="B2481" s="198">
        <v>2468</v>
      </c>
      <c r="C2481" s="199" t="s">
        <v>5081</v>
      </c>
      <c r="D2481" s="199"/>
      <c r="E2481" s="199" t="s">
        <v>5082</v>
      </c>
      <c r="F2481" s="200">
        <v>20.82</v>
      </c>
      <c r="G2481" s="201">
        <f t="shared" si="152"/>
        <v>-1471.8699999999878</v>
      </c>
      <c r="H2481" s="204">
        <f t="shared" si="153"/>
        <v>0</v>
      </c>
      <c r="I2481" s="204">
        <f t="shared" si="154"/>
        <v>5303.5</v>
      </c>
      <c r="J2481" s="205">
        <f t="shared" si="155"/>
        <v>-1471.8699999999878</v>
      </c>
    </row>
    <row r="2482" spans="2:10" ht="12.75" customHeight="1" x14ac:dyDescent="0.25">
      <c r="B2482" s="198">
        <v>2469</v>
      </c>
      <c r="C2482" s="199" t="s">
        <v>5083</v>
      </c>
      <c r="D2482" s="199"/>
      <c r="E2482" s="199" t="s">
        <v>5084</v>
      </c>
      <c r="F2482" s="200">
        <v>-6.94</v>
      </c>
      <c r="G2482" s="201">
        <f t="shared" si="152"/>
        <v>-1478.8099999999879</v>
      </c>
      <c r="H2482" s="204">
        <f t="shared" si="153"/>
        <v>0</v>
      </c>
      <c r="I2482" s="204">
        <f t="shared" si="154"/>
        <v>5303.5</v>
      </c>
      <c r="J2482" s="205">
        <f t="shared" si="155"/>
        <v>-1478.8099999999879</v>
      </c>
    </row>
    <row r="2483" spans="2:10" ht="12.75" customHeight="1" x14ac:dyDescent="0.25">
      <c r="B2483" s="198">
        <v>2470</v>
      </c>
      <c r="C2483" s="199" t="s">
        <v>5085</v>
      </c>
      <c r="D2483" s="199"/>
      <c r="E2483" s="199" t="s">
        <v>5086</v>
      </c>
      <c r="F2483" s="200">
        <v>20.82</v>
      </c>
      <c r="G2483" s="201">
        <f t="shared" si="152"/>
        <v>-1457.989999999988</v>
      </c>
      <c r="H2483" s="204">
        <f t="shared" si="153"/>
        <v>0</v>
      </c>
      <c r="I2483" s="204">
        <f t="shared" si="154"/>
        <v>5303.5</v>
      </c>
      <c r="J2483" s="205">
        <f t="shared" si="155"/>
        <v>-1457.989999999988</v>
      </c>
    </row>
    <row r="2484" spans="2:10" ht="12.75" customHeight="1" x14ac:dyDescent="0.25">
      <c r="B2484" s="198">
        <v>2471</v>
      </c>
      <c r="C2484" s="199" t="s">
        <v>5087</v>
      </c>
      <c r="D2484" s="199"/>
      <c r="E2484" s="199" t="s">
        <v>5088</v>
      </c>
      <c r="F2484" s="200">
        <v>23.32</v>
      </c>
      <c r="G2484" s="201">
        <f t="shared" si="152"/>
        <v>-1434.669999999988</v>
      </c>
      <c r="H2484" s="204">
        <f t="shared" si="153"/>
        <v>0</v>
      </c>
      <c r="I2484" s="204">
        <f t="shared" si="154"/>
        <v>5303.5</v>
      </c>
      <c r="J2484" s="205">
        <f t="shared" si="155"/>
        <v>-1434.669999999988</v>
      </c>
    </row>
    <row r="2485" spans="2:10" ht="12.75" customHeight="1" x14ac:dyDescent="0.25">
      <c r="B2485" s="198">
        <v>2472</v>
      </c>
      <c r="C2485" s="199" t="s">
        <v>5089</v>
      </c>
      <c r="D2485" s="199"/>
      <c r="E2485" s="199" t="s">
        <v>5090</v>
      </c>
      <c r="F2485" s="200">
        <v>48.83</v>
      </c>
      <c r="G2485" s="201">
        <f t="shared" si="152"/>
        <v>-1385.8399999999881</v>
      </c>
      <c r="H2485" s="204">
        <f t="shared" si="153"/>
        <v>0</v>
      </c>
      <c r="I2485" s="204">
        <f t="shared" si="154"/>
        <v>5303.5</v>
      </c>
      <c r="J2485" s="205">
        <f t="shared" si="155"/>
        <v>-1385.8399999999881</v>
      </c>
    </row>
    <row r="2486" spans="2:10" ht="12.75" customHeight="1" x14ac:dyDescent="0.25">
      <c r="B2486" s="198">
        <v>2473</v>
      </c>
      <c r="C2486" s="199" t="s">
        <v>5091</v>
      </c>
      <c r="D2486" s="199"/>
      <c r="E2486" s="199" t="s">
        <v>5092</v>
      </c>
      <c r="F2486" s="200">
        <v>42.93</v>
      </c>
      <c r="G2486" s="201">
        <f t="shared" si="152"/>
        <v>-1342.909999999988</v>
      </c>
      <c r="H2486" s="204">
        <f t="shared" si="153"/>
        <v>0</v>
      </c>
      <c r="I2486" s="204">
        <f t="shared" si="154"/>
        <v>5303.5</v>
      </c>
      <c r="J2486" s="205">
        <f t="shared" si="155"/>
        <v>-1342.909999999988</v>
      </c>
    </row>
    <row r="2487" spans="2:10" ht="12.75" customHeight="1" x14ac:dyDescent="0.25">
      <c r="B2487" s="198">
        <v>2474</v>
      </c>
      <c r="C2487" s="199" t="s">
        <v>5093</v>
      </c>
      <c r="D2487" s="199"/>
      <c r="E2487" s="199" t="s">
        <v>5094</v>
      </c>
      <c r="F2487" s="200">
        <v>13.88</v>
      </c>
      <c r="G2487" s="201">
        <f t="shared" si="152"/>
        <v>-1329.0299999999879</v>
      </c>
      <c r="H2487" s="204">
        <f t="shared" si="153"/>
        <v>0</v>
      </c>
      <c r="I2487" s="204">
        <f t="shared" si="154"/>
        <v>5303.5</v>
      </c>
      <c r="J2487" s="205">
        <f t="shared" si="155"/>
        <v>-1329.0299999999879</v>
      </c>
    </row>
    <row r="2488" spans="2:10" ht="12.75" customHeight="1" x14ac:dyDescent="0.25">
      <c r="B2488" s="198">
        <v>2475</v>
      </c>
      <c r="C2488" s="199" t="s">
        <v>5095</v>
      </c>
      <c r="D2488" s="199"/>
      <c r="E2488" s="199" t="s">
        <v>5096</v>
      </c>
      <c r="F2488" s="200">
        <v>193.11</v>
      </c>
      <c r="G2488" s="201">
        <f t="shared" si="152"/>
        <v>-1135.9199999999878</v>
      </c>
      <c r="H2488" s="204">
        <f t="shared" si="153"/>
        <v>0</v>
      </c>
      <c r="I2488" s="204">
        <f t="shared" si="154"/>
        <v>5303.5</v>
      </c>
      <c r="J2488" s="205">
        <f t="shared" si="155"/>
        <v>-1135.9199999999878</v>
      </c>
    </row>
    <row r="2489" spans="2:10" ht="12.75" customHeight="1" x14ac:dyDescent="0.25">
      <c r="B2489" s="198">
        <v>2476</v>
      </c>
      <c r="C2489" s="199" t="s">
        <v>5097</v>
      </c>
      <c r="D2489" s="199"/>
      <c r="E2489" s="199" t="s">
        <v>5098</v>
      </c>
      <c r="F2489" s="200">
        <v>5.04</v>
      </c>
      <c r="G2489" s="201">
        <f t="shared" si="152"/>
        <v>-1130.8799999999878</v>
      </c>
      <c r="H2489" s="204">
        <f t="shared" si="153"/>
        <v>0</v>
      </c>
      <c r="I2489" s="204">
        <f t="shared" si="154"/>
        <v>5303.5</v>
      </c>
      <c r="J2489" s="205">
        <f t="shared" si="155"/>
        <v>-1130.8799999999878</v>
      </c>
    </row>
    <row r="2490" spans="2:10" ht="12.75" customHeight="1" x14ac:dyDescent="0.25">
      <c r="B2490" s="198">
        <v>2477</v>
      </c>
      <c r="C2490" s="199" t="s">
        <v>5099</v>
      </c>
      <c r="D2490" s="199"/>
      <c r="E2490" s="199" t="s">
        <v>5100</v>
      </c>
      <c r="F2490" s="200">
        <v>-8.6</v>
      </c>
      <c r="G2490" s="201">
        <f t="shared" si="152"/>
        <v>-1139.4799999999877</v>
      </c>
      <c r="H2490" s="204">
        <f t="shared" si="153"/>
        <v>0</v>
      </c>
      <c r="I2490" s="204">
        <f t="shared" si="154"/>
        <v>5303.5</v>
      </c>
      <c r="J2490" s="205">
        <f t="shared" si="155"/>
        <v>-1139.4799999999877</v>
      </c>
    </row>
    <row r="2491" spans="2:10" ht="12.75" customHeight="1" x14ac:dyDescent="0.25">
      <c r="B2491" s="198">
        <v>2478</v>
      </c>
      <c r="C2491" s="199" t="s">
        <v>5101</v>
      </c>
      <c r="D2491" s="199"/>
      <c r="E2491" s="199" t="s">
        <v>5102</v>
      </c>
      <c r="F2491" s="200">
        <v>23.48</v>
      </c>
      <c r="G2491" s="201">
        <f t="shared" si="152"/>
        <v>-1115.9999999999877</v>
      </c>
      <c r="H2491" s="204">
        <f t="shared" si="153"/>
        <v>0</v>
      </c>
      <c r="I2491" s="204">
        <f t="shared" si="154"/>
        <v>5303.5</v>
      </c>
      <c r="J2491" s="205">
        <f t="shared" si="155"/>
        <v>-1115.9999999999877</v>
      </c>
    </row>
    <row r="2492" spans="2:10" ht="12.75" customHeight="1" x14ac:dyDescent="0.25">
      <c r="B2492" s="198">
        <v>2479</v>
      </c>
      <c r="C2492" s="199" t="s">
        <v>5103</v>
      </c>
      <c r="D2492" s="199"/>
      <c r="E2492" s="199" t="s">
        <v>5104</v>
      </c>
      <c r="F2492" s="200">
        <v>2.23</v>
      </c>
      <c r="G2492" s="201">
        <f t="shared" si="152"/>
        <v>-1113.7699999999877</v>
      </c>
      <c r="H2492" s="204">
        <f t="shared" si="153"/>
        <v>0</v>
      </c>
      <c r="I2492" s="204">
        <f t="shared" si="154"/>
        <v>5303.5</v>
      </c>
      <c r="J2492" s="205">
        <f t="shared" si="155"/>
        <v>-1113.7699999999877</v>
      </c>
    </row>
    <row r="2493" spans="2:10" ht="12.75" customHeight="1" x14ac:dyDescent="0.25">
      <c r="B2493" s="198">
        <v>2480</v>
      </c>
      <c r="C2493" s="199" t="s">
        <v>5105</v>
      </c>
      <c r="D2493" s="199"/>
      <c r="E2493" s="199" t="s">
        <v>5106</v>
      </c>
      <c r="F2493" s="200">
        <v>7.82</v>
      </c>
      <c r="G2493" s="201">
        <f t="shared" si="152"/>
        <v>-1105.9499999999878</v>
      </c>
      <c r="H2493" s="204">
        <f t="shared" si="153"/>
        <v>0</v>
      </c>
      <c r="I2493" s="204">
        <f t="shared" si="154"/>
        <v>5303.5</v>
      </c>
      <c r="J2493" s="205">
        <f t="shared" si="155"/>
        <v>-1105.9499999999878</v>
      </c>
    </row>
    <row r="2494" spans="2:10" ht="12.75" customHeight="1" x14ac:dyDescent="0.25">
      <c r="B2494" s="198">
        <v>2481</v>
      </c>
      <c r="C2494" s="199" t="s">
        <v>5107</v>
      </c>
      <c r="D2494" s="199"/>
      <c r="E2494" s="199" t="s">
        <v>5108</v>
      </c>
      <c r="F2494" s="200">
        <v>2.23</v>
      </c>
      <c r="G2494" s="201">
        <f t="shared" si="152"/>
        <v>-1103.7199999999877</v>
      </c>
      <c r="H2494" s="204">
        <f t="shared" si="153"/>
        <v>0</v>
      </c>
      <c r="I2494" s="204">
        <f t="shared" si="154"/>
        <v>5303.5</v>
      </c>
      <c r="J2494" s="205">
        <f t="shared" si="155"/>
        <v>-1103.7199999999877</v>
      </c>
    </row>
    <row r="2495" spans="2:10" ht="12.75" customHeight="1" x14ac:dyDescent="0.25">
      <c r="B2495" s="198">
        <v>2482</v>
      </c>
      <c r="C2495" s="199" t="s">
        <v>5109</v>
      </c>
      <c r="D2495" s="199"/>
      <c r="E2495" s="199" t="s">
        <v>5110</v>
      </c>
      <c r="F2495" s="200">
        <v>2.0499999999999998</v>
      </c>
      <c r="G2495" s="201">
        <f t="shared" si="152"/>
        <v>-1101.6699999999878</v>
      </c>
      <c r="H2495" s="204">
        <f t="shared" si="153"/>
        <v>0</v>
      </c>
      <c r="I2495" s="204">
        <f t="shared" si="154"/>
        <v>5303.5</v>
      </c>
      <c r="J2495" s="205">
        <f t="shared" si="155"/>
        <v>-1101.6699999999878</v>
      </c>
    </row>
    <row r="2496" spans="2:10" ht="12.75" customHeight="1" x14ac:dyDescent="0.25">
      <c r="B2496" s="198">
        <v>2483</v>
      </c>
      <c r="C2496" s="199" t="s">
        <v>5111</v>
      </c>
      <c r="D2496" s="199"/>
      <c r="E2496" s="199" t="s">
        <v>5112</v>
      </c>
      <c r="F2496" s="200">
        <v>5.04</v>
      </c>
      <c r="G2496" s="201">
        <f t="shared" si="152"/>
        <v>-1096.6299999999878</v>
      </c>
      <c r="H2496" s="204">
        <f t="shared" si="153"/>
        <v>0</v>
      </c>
      <c r="I2496" s="204">
        <f t="shared" si="154"/>
        <v>5303.5</v>
      </c>
      <c r="J2496" s="205">
        <f t="shared" si="155"/>
        <v>-1096.6299999999878</v>
      </c>
    </row>
    <row r="2497" spans="2:10" ht="12.75" customHeight="1" x14ac:dyDescent="0.25">
      <c r="B2497" s="198">
        <v>2484</v>
      </c>
      <c r="C2497" s="199" t="s">
        <v>5113</v>
      </c>
      <c r="D2497" s="199"/>
      <c r="E2497" s="199" t="s">
        <v>5114</v>
      </c>
      <c r="F2497" s="200">
        <v>-1.4</v>
      </c>
      <c r="G2497" s="201">
        <f t="shared" si="152"/>
        <v>-1098.0299999999879</v>
      </c>
      <c r="H2497" s="204">
        <f t="shared" si="153"/>
        <v>0</v>
      </c>
      <c r="I2497" s="204">
        <f t="shared" si="154"/>
        <v>5303.5</v>
      </c>
      <c r="J2497" s="205">
        <f t="shared" si="155"/>
        <v>-1098.0299999999879</v>
      </c>
    </row>
    <row r="2498" spans="2:10" ht="12.75" customHeight="1" x14ac:dyDescent="0.25">
      <c r="B2498" s="198">
        <v>2485</v>
      </c>
      <c r="C2498" s="199" t="s">
        <v>5115</v>
      </c>
      <c r="D2498" s="199"/>
      <c r="E2498" s="199" t="s">
        <v>5116</v>
      </c>
      <c r="F2498" s="200">
        <v>3.09</v>
      </c>
      <c r="G2498" s="201">
        <f t="shared" si="152"/>
        <v>-1094.939999999988</v>
      </c>
      <c r="H2498" s="204">
        <f t="shared" si="153"/>
        <v>0</v>
      </c>
      <c r="I2498" s="204">
        <f t="shared" si="154"/>
        <v>5303.5</v>
      </c>
      <c r="J2498" s="205">
        <f t="shared" si="155"/>
        <v>-1094.939999999988</v>
      </c>
    </row>
    <row r="2499" spans="2:10" ht="12.75" customHeight="1" x14ac:dyDescent="0.25">
      <c r="B2499" s="198">
        <v>2486</v>
      </c>
      <c r="C2499" s="199" t="s">
        <v>5117</v>
      </c>
      <c r="D2499" s="199"/>
      <c r="E2499" s="199" t="s">
        <v>5118</v>
      </c>
      <c r="F2499" s="200">
        <v>26.58</v>
      </c>
      <c r="G2499" s="201">
        <f t="shared" si="152"/>
        <v>-1068.3599999999881</v>
      </c>
      <c r="H2499" s="204">
        <f t="shared" si="153"/>
        <v>0</v>
      </c>
      <c r="I2499" s="204">
        <f t="shared" si="154"/>
        <v>5303.5</v>
      </c>
      <c r="J2499" s="205">
        <f t="shared" si="155"/>
        <v>-1068.3599999999881</v>
      </c>
    </row>
    <row r="2500" spans="2:10" ht="12.75" customHeight="1" x14ac:dyDescent="0.25">
      <c r="B2500" s="198">
        <v>2487</v>
      </c>
      <c r="C2500" s="199" t="s">
        <v>5119</v>
      </c>
      <c r="D2500" s="199"/>
      <c r="E2500" s="199" t="s">
        <v>5120</v>
      </c>
      <c r="F2500" s="200">
        <v>1.71</v>
      </c>
      <c r="G2500" s="201">
        <f t="shared" si="152"/>
        <v>-1066.649999999988</v>
      </c>
      <c r="H2500" s="204">
        <f t="shared" si="153"/>
        <v>0</v>
      </c>
      <c r="I2500" s="204">
        <f t="shared" si="154"/>
        <v>5303.5</v>
      </c>
      <c r="J2500" s="205">
        <f t="shared" si="155"/>
        <v>-1066.649999999988</v>
      </c>
    </row>
    <row r="2501" spans="2:10" ht="12.75" customHeight="1" x14ac:dyDescent="0.25">
      <c r="B2501" s="198">
        <v>2488</v>
      </c>
      <c r="C2501" s="199" t="s">
        <v>5121</v>
      </c>
      <c r="D2501" s="199"/>
      <c r="E2501" s="199" t="s">
        <v>5122</v>
      </c>
      <c r="F2501" s="200">
        <v>1.83</v>
      </c>
      <c r="G2501" s="201">
        <f t="shared" si="152"/>
        <v>-1064.8199999999881</v>
      </c>
      <c r="H2501" s="204">
        <f t="shared" si="153"/>
        <v>0</v>
      </c>
      <c r="I2501" s="204">
        <f t="shared" si="154"/>
        <v>5303.5</v>
      </c>
      <c r="J2501" s="205">
        <f t="shared" si="155"/>
        <v>-1064.8199999999881</v>
      </c>
    </row>
    <row r="2502" spans="2:10" ht="12.75" customHeight="1" x14ac:dyDescent="0.25">
      <c r="B2502" s="198">
        <v>2489</v>
      </c>
      <c r="C2502" s="199" t="s">
        <v>5123</v>
      </c>
      <c r="D2502" s="199"/>
      <c r="E2502" s="199" t="s">
        <v>5124</v>
      </c>
      <c r="F2502" s="200">
        <v>-0.02</v>
      </c>
      <c r="G2502" s="201">
        <f t="shared" si="152"/>
        <v>-1064.8399999999881</v>
      </c>
      <c r="H2502" s="204">
        <f t="shared" si="153"/>
        <v>0</v>
      </c>
      <c r="I2502" s="204">
        <f t="shared" si="154"/>
        <v>5303.5</v>
      </c>
      <c r="J2502" s="205">
        <f t="shared" si="155"/>
        <v>-1064.8399999999881</v>
      </c>
    </row>
    <row r="2503" spans="2:10" ht="12.75" customHeight="1" x14ac:dyDescent="0.25">
      <c r="B2503" s="198">
        <v>2490</v>
      </c>
      <c r="C2503" s="199" t="s">
        <v>5125</v>
      </c>
      <c r="D2503" s="199"/>
      <c r="E2503" s="199" t="s">
        <v>5126</v>
      </c>
      <c r="F2503" s="200">
        <v>5.04</v>
      </c>
      <c r="G2503" s="201">
        <f t="shared" si="152"/>
        <v>-1059.7999999999881</v>
      </c>
      <c r="H2503" s="204">
        <f t="shared" si="153"/>
        <v>0</v>
      </c>
      <c r="I2503" s="204">
        <f t="shared" si="154"/>
        <v>5303.5</v>
      </c>
      <c r="J2503" s="205">
        <f t="shared" si="155"/>
        <v>-1059.7999999999881</v>
      </c>
    </row>
    <row r="2504" spans="2:10" ht="12.75" customHeight="1" x14ac:dyDescent="0.25">
      <c r="B2504" s="198">
        <v>2491</v>
      </c>
      <c r="C2504" s="199" t="s">
        <v>5127</v>
      </c>
      <c r="D2504" s="199"/>
      <c r="E2504" s="199" t="s">
        <v>5128</v>
      </c>
      <c r="F2504" s="200">
        <v>5.04</v>
      </c>
      <c r="G2504" s="201">
        <f t="shared" si="152"/>
        <v>-1054.7599999999882</v>
      </c>
      <c r="H2504" s="204">
        <f t="shared" si="153"/>
        <v>0</v>
      </c>
      <c r="I2504" s="204">
        <f t="shared" si="154"/>
        <v>5303.5</v>
      </c>
      <c r="J2504" s="205">
        <f t="shared" si="155"/>
        <v>-1054.7599999999882</v>
      </c>
    </row>
    <row r="2505" spans="2:10" ht="12.75" customHeight="1" x14ac:dyDescent="0.25">
      <c r="B2505" s="198">
        <v>2492</v>
      </c>
      <c r="C2505" s="199" t="s">
        <v>5129</v>
      </c>
      <c r="D2505" s="199"/>
      <c r="E2505" s="199" t="s">
        <v>5130</v>
      </c>
      <c r="F2505" s="200">
        <v>26.98</v>
      </c>
      <c r="G2505" s="201">
        <f t="shared" si="152"/>
        <v>-1027.7799999999881</v>
      </c>
      <c r="H2505" s="204">
        <f t="shared" si="153"/>
        <v>0</v>
      </c>
      <c r="I2505" s="204">
        <f t="shared" si="154"/>
        <v>5303.5</v>
      </c>
      <c r="J2505" s="205">
        <f t="shared" si="155"/>
        <v>-1027.7799999999881</v>
      </c>
    </row>
    <row r="2506" spans="2:10" ht="12.75" customHeight="1" x14ac:dyDescent="0.25">
      <c r="B2506" s="198">
        <v>2493</v>
      </c>
      <c r="C2506" s="199" t="s">
        <v>5131</v>
      </c>
      <c r="D2506" s="199"/>
      <c r="E2506" s="199" t="s">
        <v>5132</v>
      </c>
      <c r="F2506" s="200">
        <v>5.04</v>
      </c>
      <c r="G2506" s="201">
        <f t="shared" si="152"/>
        <v>-1022.7399999999882</v>
      </c>
      <c r="H2506" s="204">
        <f t="shared" si="153"/>
        <v>0</v>
      </c>
      <c r="I2506" s="204">
        <f t="shared" si="154"/>
        <v>5303.5</v>
      </c>
      <c r="J2506" s="205">
        <f t="shared" si="155"/>
        <v>-1022.7399999999882</v>
      </c>
    </row>
    <row r="2507" spans="2:10" ht="12.75" customHeight="1" x14ac:dyDescent="0.25">
      <c r="B2507" s="198">
        <v>2494</v>
      </c>
      <c r="C2507" s="199" t="s">
        <v>5133</v>
      </c>
      <c r="D2507" s="199"/>
      <c r="E2507" s="199" t="s">
        <v>5134</v>
      </c>
      <c r="F2507" s="200">
        <v>6.28</v>
      </c>
      <c r="G2507" s="201">
        <f t="shared" si="152"/>
        <v>-1016.4599999999882</v>
      </c>
      <c r="H2507" s="204">
        <f t="shared" si="153"/>
        <v>0</v>
      </c>
      <c r="I2507" s="204">
        <f t="shared" si="154"/>
        <v>5303.5</v>
      </c>
      <c r="J2507" s="205">
        <f t="shared" si="155"/>
        <v>-1016.4599999999882</v>
      </c>
    </row>
    <row r="2508" spans="2:10" ht="12.75" customHeight="1" x14ac:dyDescent="0.25">
      <c r="B2508" s="198">
        <v>2495</v>
      </c>
      <c r="C2508" s="199" t="s">
        <v>5135</v>
      </c>
      <c r="D2508" s="199"/>
      <c r="E2508" s="199" t="s">
        <v>5136</v>
      </c>
      <c r="F2508" s="200">
        <v>1.69</v>
      </c>
      <c r="G2508" s="201">
        <f t="shared" si="152"/>
        <v>-1014.7699999999882</v>
      </c>
      <c r="H2508" s="204">
        <f t="shared" si="153"/>
        <v>0</v>
      </c>
      <c r="I2508" s="204">
        <f t="shared" si="154"/>
        <v>5303.5</v>
      </c>
      <c r="J2508" s="205">
        <f t="shared" si="155"/>
        <v>-1014.7699999999882</v>
      </c>
    </row>
    <row r="2509" spans="2:10" ht="12.75" customHeight="1" x14ac:dyDescent="0.25">
      <c r="B2509" s="198">
        <v>2496</v>
      </c>
      <c r="C2509" s="199" t="s">
        <v>5137</v>
      </c>
      <c r="D2509" s="199"/>
      <c r="E2509" s="199" t="s">
        <v>5138</v>
      </c>
      <c r="F2509" s="200">
        <v>7.83</v>
      </c>
      <c r="G2509" s="201">
        <f t="shared" si="152"/>
        <v>-1006.9399999999881</v>
      </c>
      <c r="H2509" s="204">
        <f t="shared" si="153"/>
        <v>0</v>
      </c>
      <c r="I2509" s="204">
        <f t="shared" si="154"/>
        <v>5303.5</v>
      </c>
      <c r="J2509" s="205">
        <f t="shared" si="155"/>
        <v>-1006.9399999999881</v>
      </c>
    </row>
    <row r="2510" spans="2:10" ht="12.75" customHeight="1" x14ac:dyDescent="0.25">
      <c r="B2510" s="198">
        <v>2497</v>
      </c>
      <c r="C2510" s="199" t="s">
        <v>5139</v>
      </c>
      <c r="D2510" s="199"/>
      <c r="E2510" s="199" t="s">
        <v>5140</v>
      </c>
      <c r="F2510" s="200">
        <v>1.68</v>
      </c>
      <c r="G2510" s="201">
        <f t="shared" ref="G2510:G2573" si="156">F2510+J2509</f>
        <v>-1005.2599999999882</v>
      </c>
      <c r="H2510" s="204">
        <f t="shared" ref="H2510:H2573" si="157">IF(G2510&gt;0,ROUND(G2510/I2510+0.5,0),0)</f>
        <v>0</v>
      </c>
      <c r="I2510" s="204">
        <f t="shared" ref="I2510:I2573" si="158">$C$10</f>
        <v>5303.5</v>
      </c>
      <c r="J2510" s="205">
        <f t="shared" ref="J2510:J2573" si="159">G2510-(H2510*I2510)</f>
        <v>-1005.2599999999882</v>
      </c>
    </row>
    <row r="2511" spans="2:10" ht="12.75" customHeight="1" x14ac:dyDescent="0.25">
      <c r="B2511" s="198">
        <v>2498</v>
      </c>
      <c r="C2511" s="199" t="s">
        <v>5141</v>
      </c>
      <c r="D2511" s="199"/>
      <c r="E2511" s="199" t="s">
        <v>5142</v>
      </c>
      <c r="F2511" s="200">
        <v>61.23</v>
      </c>
      <c r="G2511" s="201">
        <f t="shared" si="156"/>
        <v>-944.02999999998815</v>
      </c>
      <c r="H2511" s="204">
        <f t="shared" si="157"/>
        <v>0</v>
      </c>
      <c r="I2511" s="204">
        <f t="shared" si="158"/>
        <v>5303.5</v>
      </c>
      <c r="J2511" s="205">
        <f t="shared" si="159"/>
        <v>-944.02999999998815</v>
      </c>
    </row>
    <row r="2512" spans="2:10" ht="12.75" customHeight="1" x14ac:dyDescent="0.25">
      <c r="B2512" s="198">
        <v>2499</v>
      </c>
      <c r="C2512" s="199" t="s">
        <v>5143</v>
      </c>
      <c r="D2512" s="199"/>
      <c r="E2512" s="199" t="s">
        <v>5144</v>
      </c>
      <c r="F2512" s="200">
        <v>-4.53</v>
      </c>
      <c r="G2512" s="201">
        <f t="shared" si="156"/>
        <v>-948.55999999998812</v>
      </c>
      <c r="H2512" s="204">
        <f t="shared" si="157"/>
        <v>0</v>
      </c>
      <c r="I2512" s="204">
        <f t="shared" si="158"/>
        <v>5303.5</v>
      </c>
      <c r="J2512" s="205">
        <f t="shared" si="159"/>
        <v>-948.55999999998812</v>
      </c>
    </row>
    <row r="2513" spans="2:10" ht="12.75" customHeight="1" x14ac:dyDescent="0.25">
      <c r="B2513" s="198">
        <v>2500</v>
      </c>
      <c r="C2513" s="199" t="s">
        <v>5145</v>
      </c>
      <c r="D2513" s="199"/>
      <c r="E2513" s="199" t="s">
        <v>5146</v>
      </c>
      <c r="F2513" s="200">
        <v>5.04</v>
      </c>
      <c r="G2513" s="201">
        <f t="shared" si="156"/>
        <v>-943.51999999998816</v>
      </c>
      <c r="H2513" s="204">
        <f t="shared" si="157"/>
        <v>0</v>
      </c>
      <c r="I2513" s="204">
        <f t="shared" si="158"/>
        <v>5303.5</v>
      </c>
      <c r="J2513" s="205">
        <f t="shared" si="159"/>
        <v>-943.51999999998816</v>
      </c>
    </row>
    <row r="2514" spans="2:10" ht="12.75" customHeight="1" x14ac:dyDescent="0.25">
      <c r="B2514" s="198">
        <v>2501</v>
      </c>
      <c r="C2514" s="199" t="s">
        <v>5147</v>
      </c>
      <c r="D2514" s="199"/>
      <c r="E2514" s="199" t="s">
        <v>5148</v>
      </c>
      <c r="F2514" s="200">
        <v>-1.65</v>
      </c>
      <c r="G2514" s="201">
        <f t="shared" si="156"/>
        <v>-945.16999999998814</v>
      </c>
      <c r="H2514" s="204">
        <f t="shared" si="157"/>
        <v>0</v>
      </c>
      <c r="I2514" s="204">
        <f t="shared" si="158"/>
        <v>5303.5</v>
      </c>
      <c r="J2514" s="205">
        <f t="shared" si="159"/>
        <v>-945.16999999998814</v>
      </c>
    </row>
    <row r="2515" spans="2:10" ht="12.75" customHeight="1" x14ac:dyDescent="0.25">
      <c r="B2515" s="198">
        <v>2502</v>
      </c>
      <c r="C2515" s="199" t="s">
        <v>5149</v>
      </c>
      <c r="D2515" s="199"/>
      <c r="E2515" s="199" t="s">
        <v>5150</v>
      </c>
      <c r="F2515" s="200">
        <v>2.14</v>
      </c>
      <c r="G2515" s="201">
        <f t="shared" si="156"/>
        <v>-943.02999999998815</v>
      </c>
      <c r="H2515" s="204">
        <f t="shared" si="157"/>
        <v>0</v>
      </c>
      <c r="I2515" s="204">
        <f t="shared" si="158"/>
        <v>5303.5</v>
      </c>
      <c r="J2515" s="205">
        <f t="shared" si="159"/>
        <v>-943.02999999998815</v>
      </c>
    </row>
    <row r="2516" spans="2:10" ht="12.75" customHeight="1" x14ac:dyDescent="0.25">
      <c r="B2516" s="198">
        <v>2503</v>
      </c>
      <c r="C2516" s="199" t="s">
        <v>5151</v>
      </c>
      <c r="D2516" s="199"/>
      <c r="E2516" s="199" t="s">
        <v>5152</v>
      </c>
      <c r="F2516" s="200">
        <v>14.06</v>
      </c>
      <c r="G2516" s="201">
        <f t="shared" si="156"/>
        <v>-928.9699999999882</v>
      </c>
      <c r="H2516" s="204">
        <f t="shared" si="157"/>
        <v>0</v>
      </c>
      <c r="I2516" s="204">
        <f t="shared" si="158"/>
        <v>5303.5</v>
      </c>
      <c r="J2516" s="205">
        <f t="shared" si="159"/>
        <v>-928.9699999999882</v>
      </c>
    </row>
    <row r="2517" spans="2:10" ht="12.75" customHeight="1" x14ac:dyDescent="0.25">
      <c r="B2517" s="198">
        <v>2504</v>
      </c>
      <c r="C2517" s="199" t="s">
        <v>5153</v>
      </c>
      <c r="D2517" s="199"/>
      <c r="E2517" s="199" t="s">
        <v>5154</v>
      </c>
      <c r="F2517" s="200">
        <v>1.81</v>
      </c>
      <c r="G2517" s="201">
        <f t="shared" si="156"/>
        <v>-927.15999999998826</v>
      </c>
      <c r="H2517" s="204">
        <f t="shared" si="157"/>
        <v>0</v>
      </c>
      <c r="I2517" s="204">
        <f t="shared" si="158"/>
        <v>5303.5</v>
      </c>
      <c r="J2517" s="205">
        <f t="shared" si="159"/>
        <v>-927.15999999998826</v>
      </c>
    </row>
    <row r="2518" spans="2:10" ht="12.75" customHeight="1" x14ac:dyDescent="0.25">
      <c r="B2518" s="198">
        <v>2505</v>
      </c>
      <c r="C2518" s="199" t="s">
        <v>5155</v>
      </c>
      <c r="D2518" s="199"/>
      <c r="E2518" s="199" t="s">
        <v>5156</v>
      </c>
      <c r="F2518" s="200">
        <v>4.3099999999999996</v>
      </c>
      <c r="G2518" s="201">
        <f t="shared" si="156"/>
        <v>-922.84999999998831</v>
      </c>
      <c r="H2518" s="204">
        <f t="shared" si="157"/>
        <v>0</v>
      </c>
      <c r="I2518" s="204">
        <f t="shared" si="158"/>
        <v>5303.5</v>
      </c>
      <c r="J2518" s="205">
        <f t="shared" si="159"/>
        <v>-922.84999999998831</v>
      </c>
    </row>
    <row r="2519" spans="2:10" ht="12.75" customHeight="1" x14ac:dyDescent="0.25">
      <c r="B2519" s="198">
        <v>2506</v>
      </c>
      <c r="C2519" s="199" t="s">
        <v>5157</v>
      </c>
      <c r="D2519" s="199"/>
      <c r="E2519" s="199" t="s">
        <v>5158</v>
      </c>
      <c r="F2519" s="200">
        <v>1.68</v>
      </c>
      <c r="G2519" s="201">
        <f t="shared" si="156"/>
        <v>-921.16999999998836</v>
      </c>
      <c r="H2519" s="204">
        <f t="shared" si="157"/>
        <v>0</v>
      </c>
      <c r="I2519" s="204">
        <f t="shared" si="158"/>
        <v>5303.5</v>
      </c>
      <c r="J2519" s="205">
        <f t="shared" si="159"/>
        <v>-921.16999999998836</v>
      </c>
    </row>
    <row r="2520" spans="2:10" ht="12.75" customHeight="1" x14ac:dyDescent="0.25">
      <c r="B2520" s="198">
        <v>2507</v>
      </c>
      <c r="C2520" s="199" t="s">
        <v>5159</v>
      </c>
      <c r="D2520" s="199"/>
      <c r="E2520" s="199" t="s">
        <v>5160</v>
      </c>
      <c r="F2520" s="200">
        <v>5.04</v>
      </c>
      <c r="G2520" s="201">
        <f t="shared" si="156"/>
        <v>-916.1299999999884</v>
      </c>
      <c r="H2520" s="204">
        <f t="shared" si="157"/>
        <v>0</v>
      </c>
      <c r="I2520" s="204">
        <f t="shared" si="158"/>
        <v>5303.5</v>
      </c>
      <c r="J2520" s="205">
        <f t="shared" si="159"/>
        <v>-916.1299999999884</v>
      </c>
    </row>
    <row r="2521" spans="2:10" ht="12.75" customHeight="1" x14ac:dyDescent="0.25">
      <c r="B2521" s="198">
        <v>2508</v>
      </c>
      <c r="C2521" s="199" t="s">
        <v>5161</v>
      </c>
      <c r="D2521" s="199"/>
      <c r="E2521" s="199" t="s">
        <v>5162</v>
      </c>
      <c r="F2521" s="200">
        <v>0.83</v>
      </c>
      <c r="G2521" s="201">
        <f t="shared" si="156"/>
        <v>-915.29999999998836</v>
      </c>
      <c r="H2521" s="204">
        <f t="shared" si="157"/>
        <v>0</v>
      </c>
      <c r="I2521" s="204">
        <f t="shared" si="158"/>
        <v>5303.5</v>
      </c>
      <c r="J2521" s="205">
        <f t="shared" si="159"/>
        <v>-915.29999999998836</v>
      </c>
    </row>
    <row r="2522" spans="2:10" ht="12.75" customHeight="1" x14ac:dyDescent="0.25">
      <c r="B2522" s="198">
        <v>2509</v>
      </c>
      <c r="C2522" s="199" t="s">
        <v>5163</v>
      </c>
      <c r="D2522" s="199"/>
      <c r="E2522" s="199" t="s">
        <v>5164</v>
      </c>
      <c r="F2522" s="200">
        <v>22.65</v>
      </c>
      <c r="G2522" s="201">
        <f t="shared" si="156"/>
        <v>-892.64999999998838</v>
      </c>
      <c r="H2522" s="204">
        <f t="shared" si="157"/>
        <v>0</v>
      </c>
      <c r="I2522" s="204">
        <f t="shared" si="158"/>
        <v>5303.5</v>
      </c>
      <c r="J2522" s="205">
        <f t="shared" si="159"/>
        <v>-892.64999999998838</v>
      </c>
    </row>
    <row r="2523" spans="2:10" ht="12.75" customHeight="1" x14ac:dyDescent="0.25">
      <c r="B2523" s="198">
        <v>2510</v>
      </c>
      <c r="C2523" s="199" t="s">
        <v>5165</v>
      </c>
      <c r="D2523" s="199"/>
      <c r="E2523" s="199" t="s">
        <v>5166</v>
      </c>
      <c r="F2523" s="200">
        <v>1.68</v>
      </c>
      <c r="G2523" s="201">
        <f t="shared" si="156"/>
        <v>-890.96999999998843</v>
      </c>
      <c r="H2523" s="204">
        <f t="shared" si="157"/>
        <v>0</v>
      </c>
      <c r="I2523" s="204">
        <f t="shared" si="158"/>
        <v>5303.5</v>
      </c>
      <c r="J2523" s="205">
        <f t="shared" si="159"/>
        <v>-890.96999999998843</v>
      </c>
    </row>
    <row r="2524" spans="2:10" ht="12.75" customHeight="1" x14ac:dyDescent="0.25">
      <c r="B2524" s="198">
        <v>2511</v>
      </c>
      <c r="C2524" s="199" t="s">
        <v>5167</v>
      </c>
      <c r="D2524" s="199"/>
      <c r="E2524" s="199" t="s">
        <v>5168</v>
      </c>
      <c r="F2524" s="200">
        <v>1.96</v>
      </c>
      <c r="G2524" s="201">
        <f t="shared" si="156"/>
        <v>-889.00999999998839</v>
      </c>
      <c r="H2524" s="204">
        <f t="shared" si="157"/>
        <v>0</v>
      </c>
      <c r="I2524" s="204">
        <f t="shared" si="158"/>
        <v>5303.5</v>
      </c>
      <c r="J2524" s="205">
        <f t="shared" si="159"/>
        <v>-889.00999999998839</v>
      </c>
    </row>
    <row r="2525" spans="2:10" ht="12.75" customHeight="1" x14ac:dyDescent="0.25">
      <c r="B2525" s="198">
        <v>2512</v>
      </c>
      <c r="C2525" s="199" t="s">
        <v>5169</v>
      </c>
      <c r="D2525" s="199"/>
      <c r="E2525" s="199" t="s">
        <v>5170</v>
      </c>
      <c r="F2525" s="200">
        <v>386.4</v>
      </c>
      <c r="G2525" s="201">
        <f t="shared" si="156"/>
        <v>-502.60999999998842</v>
      </c>
      <c r="H2525" s="204">
        <f t="shared" si="157"/>
        <v>0</v>
      </c>
      <c r="I2525" s="204">
        <f t="shared" si="158"/>
        <v>5303.5</v>
      </c>
      <c r="J2525" s="205">
        <f t="shared" si="159"/>
        <v>-502.60999999998842</v>
      </c>
    </row>
    <row r="2526" spans="2:10" ht="12.75" customHeight="1" x14ac:dyDescent="0.25">
      <c r="B2526" s="198">
        <v>2513</v>
      </c>
      <c r="C2526" s="199" t="s">
        <v>5171</v>
      </c>
      <c r="D2526" s="199"/>
      <c r="E2526" s="199" t="s">
        <v>5172</v>
      </c>
      <c r="F2526" s="200">
        <v>11.62</v>
      </c>
      <c r="G2526" s="201">
        <f t="shared" si="156"/>
        <v>-490.98999999998841</v>
      </c>
      <c r="H2526" s="204">
        <f t="shared" si="157"/>
        <v>0</v>
      </c>
      <c r="I2526" s="204">
        <f t="shared" si="158"/>
        <v>5303.5</v>
      </c>
      <c r="J2526" s="205">
        <f t="shared" si="159"/>
        <v>-490.98999999998841</v>
      </c>
    </row>
    <row r="2527" spans="2:10" ht="12.75" customHeight="1" x14ac:dyDescent="0.25">
      <c r="B2527" s="198">
        <v>2514</v>
      </c>
      <c r="C2527" s="199" t="s">
        <v>5173</v>
      </c>
      <c r="D2527" s="199"/>
      <c r="E2527" s="199" t="s">
        <v>5174</v>
      </c>
      <c r="F2527" s="200">
        <v>1.81</v>
      </c>
      <c r="G2527" s="201">
        <f t="shared" si="156"/>
        <v>-489.17999999998841</v>
      </c>
      <c r="H2527" s="204">
        <f t="shared" si="157"/>
        <v>0</v>
      </c>
      <c r="I2527" s="204">
        <f t="shared" si="158"/>
        <v>5303.5</v>
      </c>
      <c r="J2527" s="205">
        <f t="shared" si="159"/>
        <v>-489.17999999998841</v>
      </c>
    </row>
    <row r="2528" spans="2:10" ht="12.75" customHeight="1" x14ac:dyDescent="0.25">
      <c r="B2528" s="198">
        <v>2515</v>
      </c>
      <c r="C2528" s="199" t="s">
        <v>5175</v>
      </c>
      <c r="D2528" s="199"/>
      <c r="E2528" s="199" t="s">
        <v>5176</v>
      </c>
      <c r="F2528" s="200">
        <v>3.12</v>
      </c>
      <c r="G2528" s="201">
        <f t="shared" si="156"/>
        <v>-486.05999999998841</v>
      </c>
      <c r="H2528" s="204">
        <f t="shared" si="157"/>
        <v>0</v>
      </c>
      <c r="I2528" s="204">
        <f t="shared" si="158"/>
        <v>5303.5</v>
      </c>
      <c r="J2528" s="205">
        <f t="shared" si="159"/>
        <v>-486.05999999998841</v>
      </c>
    </row>
    <row r="2529" spans="2:10" ht="12.75" customHeight="1" x14ac:dyDescent="0.25">
      <c r="B2529" s="198">
        <v>2516</v>
      </c>
      <c r="C2529" s="199" t="s">
        <v>5177</v>
      </c>
      <c r="D2529" s="199"/>
      <c r="E2529" s="199" t="s">
        <v>5178</v>
      </c>
      <c r="F2529" s="200">
        <v>1.68</v>
      </c>
      <c r="G2529" s="201">
        <f t="shared" si="156"/>
        <v>-484.3799999999884</v>
      </c>
      <c r="H2529" s="204">
        <f t="shared" si="157"/>
        <v>0</v>
      </c>
      <c r="I2529" s="204">
        <f t="shared" si="158"/>
        <v>5303.5</v>
      </c>
      <c r="J2529" s="205">
        <f t="shared" si="159"/>
        <v>-484.3799999999884</v>
      </c>
    </row>
    <row r="2530" spans="2:10" ht="12.75" customHeight="1" x14ac:dyDescent="0.25">
      <c r="B2530" s="198">
        <v>2517</v>
      </c>
      <c r="C2530" s="199" t="s">
        <v>5179</v>
      </c>
      <c r="D2530" s="199"/>
      <c r="E2530" s="199" t="s">
        <v>5180</v>
      </c>
      <c r="F2530" s="200">
        <v>1.68</v>
      </c>
      <c r="G2530" s="201">
        <f t="shared" si="156"/>
        <v>-482.69999999998839</v>
      </c>
      <c r="H2530" s="204">
        <f t="shared" si="157"/>
        <v>0</v>
      </c>
      <c r="I2530" s="204">
        <f t="shared" si="158"/>
        <v>5303.5</v>
      </c>
      <c r="J2530" s="205">
        <f t="shared" si="159"/>
        <v>-482.69999999998839</v>
      </c>
    </row>
    <row r="2531" spans="2:10" ht="12.75" customHeight="1" x14ac:dyDescent="0.25">
      <c r="B2531" s="198">
        <v>2518</v>
      </c>
      <c r="C2531" s="199" t="s">
        <v>5181</v>
      </c>
      <c r="D2531" s="199"/>
      <c r="E2531" s="199" t="s">
        <v>5182</v>
      </c>
      <c r="F2531" s="200">
        <v>2.39</v>
      </c>
      <c r="G2531" s="201">
        <f t="shared" si="156"/>
        <v>-480.30999999998841</v>
      </c>
      <c r="H2531" s="204">
        <f t="shared" si="157"/>
        <v>0</v>
      </c>
      <c r="I2531" s="204">
        <f t="shared" si="158"/>
        <v>5303.5</v>
      </c>
      <c r="J2531" s="205">
        <f t="shared" si="159"/>
        <v>-480.30999999998841</v>
      </c>
    </row>
    <row r="2532" spans="2:10" ht="12.75" customHeight="1" x14ac:dyDescent="0.25">
      <c r="B2532" s="198">
        <v>2519</v>
      </c>
      <c r="C2532" s="199" t="s">
        <v>5183</v>
      </c>
      <c r="D2532" s="199"/>
      <c r="E2532" s="199" t="s">
        <v>5184</v>
      </c>
      <c r="F2532" s="200">
        <v>3.62</v>
      </c>
      <c r="G2532" s="201">
        <f t="shared" si="156"/>
        <v>-476.6899999999884</v>
      </c>
      <c r="H2532" s="204">
        <f t="shared" si="157"/>
        <v>0</v>
      </c>
      <c r="I2532" s="204">
        <f t="shared" si="158"/>
        <v>5303.5</v>
      </c>
      <c r="J2532" s="205">
        <f t="shared" si="159"/>
        <v>-476.6899999999884</v>
      </c>
    </row>
    <row r="2533" spans="2:10" ht="12.75" customHeight="1" x14ac:dyDescent="0.25">
      <c r="B2533" s="198">
        <v>2520</v>
      </c>
      <c r="C2533" s="199" t="s">
        <v>5185</v>
      </c>
      <c r="D2533" s="199"/>
      <c r="E2533" s="199" t="s">
        <v>5186</v>
      </c>
      <c r="F2533" s="200">
        <v>21.26</v>
      </c>
      <c r="G2533" s="201">
        <f t="shared" si="156"/>
        <v>-455.42999999998841</v>
      </c>
      <c r="H2533" s="204">
        <f t="shared" si="157"/>
        <v>0</v>
      </c>
      <c r="I2533" s="204">
        <f t="shared" si="158"/>
        <v>5303.5</v>
      </c>
      <c r="J2533" s="205">
        <f t="shared" si="159"/>
        <v>-455.42999999998841</v>
      </c>
    </row>
    <row r="2534" spans="2:10" ht="12.75" customHeight="1" x14ac:dyDescent="0.25">
      <c r="B2534" s="198">
        <v>2521</v>
      </c>
      <c r="C2534" s="199" t="s">
        <v>5187</v>
      </c>
      <c r="D2534" s="199"/>
      <c r="E2534" s="199" t="s">
        <v>5188</v>
      </c>
      <c r="F2534" s="200">
        <v>2.46</v>
      </c>
      <c r="G2534" s="201">
        <f t="shared" si="156"/>
        <v>-452.96999999998843</v>
      </c>
      <c r="H2534" s="204">
        <f t="shared" si="157"/>
        <v>0</v>
      </c>
      <c r="I2534" s="204">
        <f t="shared" si="158"/>
        <v>5303.5</v>
      </c>
      <c r="J2534" s="205">
        <f t="shared" si="159"/>
        <v>-452.96999999998843</v>
      </c>
    </row>
    <row r="2535" spans="2:10" ht="12.75" customHeight="1" x14ac:dyDescent="0.25">
      <c r="B2535" s="198">
        <v>2522</v>
      </c>
      <c r="C2535" s="199" t="s">
        <v>5189</v>
      </c>
      <c r="D2535" s="199"/>
      <c r="E2535" s="199" t="s">
        <v>5190</v>
      </c>
      <c r="F2535" s="200">
        <v>5.15</v>
      </c>
      <c r="G2535" s="201">
        <f t="shared" si="156"/>
        <v>-447.81999999998845</v>
      </c>
      <c r="H2535" s="204">
        <f t="shared" si="157"/>
        <v>0</v>
      </c>
      <c r="I2535" s="204">
        <f t="shared" si="158"/>
        <v>5303.5</v>
      </c>
      <c r="J2535" s="205">
        <f t="shared" si="159"/>
        <v>-447.81999999998845</v>
      </c>
    </row>
    <row r="2536" spans="2:10" ht="12.75" customHeight="1" x14ac:dyDescent="0.25">
      <c r="B2536" s="198">
        <v>2523</v>
      </c>
      <c r="C2536" s="199" t="s">
        <v>5191</v>
      </c>
      <c r="D2536" s="199"/>
      <c r="E2536" s="199" t="s">
        <v>1190</v>
      </c>
      <c r="F2536" s="200">
        <v>5.75</v>
      </c>
      <c r="G2536" s="201">
        <f t="shared" si="156"/>
        <v>-442.06999999998845</v>
      </c>
      <c r="H2536" s="204">
        <f t="shared" si="157"/>
        <v>0</v>
      </c>
      <c r="I2536" s="204">
        <f t="shared" si="158"/>
        <v>5303.5</v>
      </c>
      <c r="J2536" s="205">
        <f t="shared" si="159"/>
        <v>-442.06999999998845</v>
      </c>
    </row>
    <row r="2537" spans="2:10" ht="12.75" customHeight="1" x14ac:dyDescent="0.25">
      <c r="B2537" s="198">
        <v>2524</v>
      </c>
      <c r="C2537" s="199" t="s">
        <v>5192</v>
      </c>
      <c r="D2537" s="199"/>
      <c r="E2537" s="199" t="s">
        <v>5193</v>
      </c>
      <c r="F2537" s="200">
        <v>1.69</v>
      </c>
      <c r="G2537" s="201">
        <f t="shared" si="156"/>
        <v>-440.37999999998846</v>
      </c>
      <c r="H2537" s="204">
        <f t="shared" si="157"/>
        <v>0</v>
      </c>
      <c r="I2537" s="204">
        <f t="shared" si="158"/>
        <v>5303.5</v>
      </c>
      <c r="J2537" s="205">
        <f t="shared" si="159"/>
        <v>-440.37999999998846</v>
      </c>
    </row>
    <row r="2538" spans="2:10" ht="12.75" customHeight="1" x14ac:dyDescent="0.25">
      <c r="B2538" s="198">
        <v>2525</v>
      </c>
      <c r="C2538" s="199" t="s">
        <v>5194</v>
      </c>
      <c r="D2538" s="199"/>
      <c r="E2538" s="199" t="s">
        <v>5195</v>
      </c>
      <c r="F2538" s="200">
        <v>47.24</v>
      </c>
      <c r="G2538" s="201">
        <f t="shared" si="156"/>
        <v>-393.13999999998845</v>
      </c>
      <c r="H2538" s="204">
        <f t="shared" si="157"/>
        <v>0</v>
      </c>
      <c r="I2538" s="204">
        <f t="shared" si="158"/>
        <v>5303.5</v>
      </c>
      <c r="J2538" s="205">
        <f t="shared" si="159"/>
        <v>-393.13999999998845</v>
      </c>
    </row>
    <row r="2539" spans="2:10" ht="12.75" customHeight="1" x14ac:dyDescent="0.25">
      <c r="B2539" s="198">
        <v>2526</v>
      </c>
      <c r="C2539" s="199" t="s">
        <v>5196</v>
      </c>
      <c r="D2539" s="199"/>
      <c r="E2539" s="199" t="s">
        <v>5197</v>
      </c>
      <c r="F2539" s="200">
        <v>1.68</v>
      </c>
      <c r="G2539" s="201">
        <f t="shared" si="156"/>
        <v>-391.45999999998844</v>
      </c>
      <c r="H2539" s="204">
        <f t="shared" si="157"/>
        <v>0</v>
      </c>
      <c r="I2539" s="204">
        <f t="shared" si="158"/>
        <v>5303.5</v>
      </c>
      <c r="J2539" s="205">
        <f t="shared" si="159"/>
        <v>-391.45999999998844</v>
      </c>
    </row>
    <row r="2540" spans="2:10" ht="12.75" customHeight="1" x14ac:dyDescent="0.25">
      <c r="B2540" s="198">
        <v>2527</v>
      </c>
      <c r="C2540" s="199" t="s">
        <v>5198</v>
      </c>
      <c r="D2540" s="199"/>
      <c r="E2540" s="199" t="s">
        <v>5199</v>
      </c>
      <c r="F2540" s="200">
        <v>6.71</v>
      </c>
      <c r="G2540" s="201">
        <f t="shared" si="156"/>
        <v>-384.74999999998846</v>
      </c>
      <c r="H2540" s="204">
        <f t="shared" si="157"/>
        <v>0</v>
      </c>
      <c r="I2540" s="204">
        <f t="shared" si="158"/>
        <v>5303.5</v>
      </c>
      <c r="J2540" s="205">
        <f t="shared" si="159"/>
        <v>-384.74999999998846</v>
      </c>
    </row>
    <row r="2541" spans="2:10" ht="12.75" customHeight="1" x14ac:dyDescent="0.25">
      <c r="B2541" s="198">
        <v>2528</v>
      </c>
      <c r="C2541" s="199" t="s">
        <v>5200</v>
      </c>
      <c r="D2541" s="199"/>
      <c r="E2541" s="199" t="s">
        <v>5201</v>
      </c>
      <c r="F2541" s="200">
        <v>35.840000000000003</v>
      </c>
      <c r="G2541" s="201">
        <f t="shared" si="156"/>
        <v>-348.90999999998849</v>
      </c>
      <c r="H2541" s="204">
        <f t="shared" si="157"/>
        <v>0</v>
      </c>
      <c r="I2541" s="204">
        <f t="shared" si="158"/>
        <v>5303.5</v>
      </c>
      <c r="J2541" s="205">
        <f t="shared" si="159"/>
        <v>-348.90999999998849</v>
      </c>
    </row>
    <row r="2542" spans="2:10" ht="12.75" customHeight="1" x14ac:dyDescent="0.25">
      <c r="B2542" s="198">
        <v>2529</v>
      </c>
      <c r="C2542" s="199" t="s">
        <v>5202</v>
      </c>
      <c r="D2542" s="199"/>
      <c r="E2542" s="199" t="s">
        <v>5203</v>
      </c>
      <c r="F2542" s="200">
        <v>7.31</v>
      </c>
      <c r="G2542" s="201">
        <f t="shared" si="156"/>
        <v>-341.59999999998848</v>
      </c>
      <c r="H2542" s="204">
        <f t="shared" si="157"/>
        <v>0</v>
      </c>
      <c r="I2542" s="204">
        <f t="shared" si="158"/>
        <v>5303.5</v>
      </c>
      <c r="J2542" s="205">
        <f t="shared" si="159"/>
        <v>-341.59999999998848</v>
      </c>
    </row>
    <row r="2543" spans="2:10" ht="12.75" customHeight="1" x14ac:dyDescent="0.25">
      <c r="B2543" s="198">
        <v>2530</v>
      </c>
      <c r="C2543" s="199" t="s">
        <v>5204</v>
      </c>
      <c r="D2543" s="199"/>
      <c r="E2543" s="199" t="s">
        <v>5205</v>
      </c>
      <c r="F2543" s="200">
        <v>1.79</v>
      </c>
      <c r="G2543" s="201">
        <f t="shared" si="156"/>
        <v>-339.80999999998846</v>
      </c>
      <c r="H2543" s="204">
        <f t="shared" si="157"/>
        <v>0</v>
      </c>
      <c r="I2543" s="204">
        <f t="shared" si="158"/>
        <v>5303.5</v>
      </c>
      <c r="J2543" s="205">
        <f t="shared" si="159"/>
        <v>-339.80999999998846</v>
      </c>
    </row>
    <row r="2544" spans="2:10" ht="12.75" customHeight="1" x14ac:dyDescent="0.25">
      <c r="B2544" s="198">
        <v>2531</v>
      </c>
      <c r="C2544" s="199" t="s">
        <v>5206</v>
      </c>
      <c r="D2544" s="199"/>
      <c r="E2544" s="199" t="s">
        <v>5207</v>
      </c>
      <c r="F2544" s="200">
        <v>1.7</v>
      </c>
      <c r="G2544" s="201">
        <f t="shared" si="156"/>
        <v>-338.10999999998847</v>
      </c>
      <c r="H2544" s="204">
        <f t="shared" si="157"/>
        <v>0</v>
      </c>
      <c r="I2544" s="204">
        <f t="shared" si="158"/>
        <v>5303.5</v>
      </c>
      <c r="J2544" s="205">
        <f t="shared" si="159"/>
        <v>-338.10999999998847</v>
      </c>
    </row>
    <row r="2545" spans="2:10" ht="12.75" customHeight="1" x14ac:dyDescent="0.25">
      <c r="B2545" s="198">
        <v>2532</v>
      </c>
      <c r="C2545" s="199" t="s">
        <v>5208</v>
      </c>
      <c r="D2545" s="199"/>
      <c r="E2545" s="199" t="s">
        <v>5209</v>
      </c>
      <c r="F2545" s="200">
        <v>1.68</v>
      </c>
      <c r="G2545" s="201">
        <f t="shared" si="156"/>
        <v>-336.42999999998847</v>
      </c>
      <c r="H2545" s="204">
        <f t="shared" si="157"/>
        <v>0</v>
      </c>
      <c r="I2545" s="204">
        <f t="shared" si="158"/>
        <v>5303.5</v>
      </c>
      <c r="J2545" s="205">
        <f t="shared" si="159"/>
        <v>-336.42999999998847</v>
      </c>
    </row>
    <row r="2546" spans="2:10" ht="12.75" customHeight="1" x14ac:dyDescent="0.25">
      <c r="B2546" s="198">
        <v>2533</v>
      </c>
      <c r="C2546" s="199" t="s">
        <v>5210</v>
      </c>
      <c r="D2546" s="199"/>
      <c r="E2546" s="199" t="s">
        <v>5211</v>
      </c>
      <c r="F2546" s="200">
        <v>6.27</v>
      </c>
      <c r="G2546" s="201">
        <f t="shared" si="156"/>
        <v>-330.15999999998849</v>
      </c>
      <c r="H2546" s="204">
        <f t="shared" si="157"/>
        <v>0</v>
      </c>
      <c r="I2546" s="204">
        <f t="shared" si="158"/>
        <v>5303.5</v>
      </c>
      <c r="J2546" s="205">
        <f t="shared" si="159"/>
        <v>-330.15999999998849</v>
      </c>
    </row>
    <row r="2547" spans="2:10" ht="12.75" customHeight="1" x14ac:dyDescent="0.25">
      <c r="B2547" s="198">
        <v>2534</v>
      </c>
      <c r="C2547" s="199" t="s">
        <v>5212</v>
      </c>
      <c r="D2547" s="199"/>
      <c r="E2547" s="199" t="s">
        <v>5213</v>
      </c>
      <c r="F2547" s="200">
        <v>5.82</v>
      </c>
      <c r="G2547" s="201">
        <f t="shared" si="156"/>
        <v>-324.33999999998849</v>
      </c>
      <c r="H2547" s="204">
        <f t="shared" si="157"/>
        <v>0</v>
      </c>
      <c r="I2547" s="204">
        <f t="shared" si="158"/>
        <v>5303.5</v>
      </c>
      <c r="J2547" s="205">
        <f t="shared" si="159"/>
        <v>-324.33999999998849</v>
      </c>
    </row>
    <row r="2548" spans="2:10" ht="12.75" customHeight="1" x14ac:dyDescent="0.25">
      <c r="B2548" s="198">
        <v>2535</v>
      </c>
      <c r="C2548" s="199" t="s">
        <v>5214</v>
      </c>
      <c r="D2548" s="199"/>
      <c r="E2548" s="199" t="s">
        <v>5215</v>
      </c>
      <c r="F2548" s="200">
        <v>8.41</v>
      </c>
      <c r="G2548" s="201">
        <f t="shared" si="156"/>
        <v>-315.92999999998847</v>
      </c>
      <c r="H2548" s="204">
        <f t="shared" si="157"/>
        <v>0</v>
      </c>
      <c r="I2548" s="204">
        <f t="shared" si="158"/>
        <v>5303.5</v>
      </c>
      <c r="J2548" s="205">
        <f t="shared" si="159"/>
        <v>-315.92999999998847</v>
      </c>
    </row>
    <row r="2549" spans="2:10" ht="12.75" customHeight="1" x14ac:dyDescent="0.25">
      <c r="B2549" s="198">
        <v>2536</v>
      </c>
      <c r="C2549" s="199" t="s">
        <v>5216</v>
      </c>
      <c r="D2549" s="199"/>
      <c r="E2549" s="199" t="s">
        <v>5217</v>
      </c>
      <c r="F2549" s="200">
        <v>2.23</v>
      </c>
      <c r="G2549" s="201">
        <f t="shared" si="156"/>
        <v>-313.69999999998845</v>
      </c>
      <c r="H2549" s="204">
        <f t="shared" si="157"/>
        <v>0</v>
      </c>
      <c r="I2549" s="204">
        <f t="shared" si="158"/>
        <v>5303.5</v>
      </c>
      <c r="J2549" s="205">
        <f t="shared" si="159"/>
        <v>-313.69999999998845</v>
      </c>
    </row>
    <row r="2550" spans="2:10" ht="12.75" customHeight="1" x14ac:dyDescent="0.25">
      <c r="B2550" s="198">
        <v>2537</v>
      </c>
      <c r="C2550" s="199" t="s">
        <v>5218</v>
      </c>
      <c r="D2550" s="199"/>
      <c r="E2550" s="199" t="s">
        <v>5219</v>
      </c>
      <c r="F2550" s="200">
        <v>18.21</v>
      </c>
      <c r="G2550" s="201">
        <f t="shared" si="156"/>
        <v>-295.48999999998847</v>
      </c>
      <c r="H2550" s="204">
        <f t="shared" si="157"/>
        <v>0</v>
      </c>
      <c r="I2550" s="204">
        <f t="shared" si="158"/>
        <v>5303.5</v>
      </c>
      <c r="J2550" s="205">
        <f t="shared" si="159"/>
        <v>-295.48999999998847</v>
      </c>
    </row>
    <row r="2551" spans="2:10" ht="12.75" customHeight="1" x14ac:dyDescent="0.25">
      <c r="B2551" s="198">
        <v>2538</v>
      </c>
      <c r="C2551" s="199" t="s">
        <v>5220</v>
      </c>
      <c r="D2551" s="199"/>
      <c r="E2551" s="199" t="s">
        <v>5221</v>
      </c>
      <c r="F2551" s="200">
        <v>1.68</v>
      </c>
      <c r="G2551" s="201">
        <f t="shared" si="156"/>
        <v>-293.80999999998846</v>
      </c>
      <c r="H2551" s="204">
        <f t="shared" si="157"/>
        <v>0</v>
      </c>
      <c r="I2551" s="204">
        <f t="shared" si="158"/>
        <v>5303.5</v>
      </c>
      <c r="J2551" s="205">
        <f t="shared" si="159"/>
        <v>-293.80999999998846</v>
      </c>
    </row>
    <row r="2552" spans="2:10" ht="12.75" customHeight="1" x14ac:dyDescent="0.25">
      <c r="B2552" s="198">
        <v>2539</v>
      </c>
      <c r="C2552" s="199" t="s">
        <v>5222</v>
      </c>
      <c r="D2552" s="199"/>
      <c r="E2552" s="199" t="s">
        <v>5223</v>
      </c>
      <c r="F2552" s="200">
        <v>1.84</v>
      </c>
      <c r="G2552" s="201">
        <f t="shared" si="156"/>
        <v>-291.96999999998849</v>
      </c>
      <c r="H2552" s="204">
        <f t="shared" si="157"/>
        <v>0</v>
      </c>
      <c r="I2552" s="204">
        <f t="shared" si="158"/>
        <v>5303.5</v>
      </c>
      <c r="J2552" s="205">
        <f t="shared" si="159"/>
        <v>-291.96999999998849</v>
      </c>
    </row>
    <row r="2553" spans="2:10" ht="12.75" customHeight="1" x14ac:dyDescent="0.25">
      <c r="B2553" s="198">
        <v>2540</v>
      </c>
      <c r="C2553" s="199" t="s">
        <v>5224</v>
      </c>
      <c r="D2553" s="199"/>
      <c r="E2553" s="199" t="s">
        <v>5225</v>
      </c>
      <c r="F2553" s="200">
        <v>0.35</v>
      </c>
      <c r="G2553" s="201">
        <f t="shared" si="156"/>
        <v>-291.61999999998847</v>
      </c>
      <c r="H2553" s="204">
        <f t="shared" si="157"/>
        <v>0</v>
      </c>
      <c r="I2553" s="204">
        <f t="shared" si="158"/>
        <v>5303.5</v>
      </c>
      <c r="J2553" s="205">
        <f t="shared" si="159"/>
        <v>-291.61999999998847</v>
      </c>
    </row>
    <row r="2554" spans="2:10" ht="12.75" customHeight="1" x14ac:dyDescent="0.25">
      <c r="B2554" s="198">
        <v>2541</v>
      </c>
      <c r="C2554" s="199" t="s">
        <v>5226</v>
      </c>
      <c r="D2554" s="199"/>
      <c r="E2554" s="199" t="s">
        <v>5227</v>
      </c>
      <c r="F2554" s="200">
        <v>4.17</v>
      </c>
      <c r="G2554" s="201">
        <f t="shared" si="156"/>
        <v>-287.44999999998845</v>
      </c>
      <c r="H2554" s="204">
        <f t="shared" si="157"/>
        <v>0</v>
      </c>
      <c r="I2554" s="204">
        <f t="shared" si="158"/>
        <v>5303.5</v>
      </c>
      <c r="J2554" s="205">
        <f t="shared" si="159"/>
        <v>-287.44999999998845</v>
      </c>
    </row>
    <row r="2555" spans="2:10" ht="12.75" customHeight="1" x14ac:dyDescent="0.25">
      <c r="B2555" s="198">
        <v>2542</v>
      </c>
      <c r="C2555" s="199" t="s">
        <v>5228</v>
      </c>
      <c r="D2555" s="199"/>
      <c r="E2555" s="199" t="s">
        <v>5229</v>
      </c>
      <c r="F2555" s="200">
        <v>-6.26</v>
      </c>
      <c r="G2555" s="201">
        <f t="shared" si="156"/>
        <v>-293.70999999998844</v>
      </c>
      <c r="H2555" s="204">
        <f t="shared" si="157"/>
        <v>0</v>
      </c>
      <c r="I2555" s="204">
        <f t="shared" si="158"/>
        <v>5303.5</v>
      </c>
      <c r="J2555" s="205">
        <f t="shared" si="159"/>
        <v>-293.70999999998844</v>
      </c>
    </row>
    <row r="2556" spans="2:10" ht="12.75" customHeight="1" x14ac:dyDescent="0.25">
      <c r="B2556" s="198">
        <v>2543</v>
      </c>
      <c r="C2556" s="199" t="s">
        <v>5230</v>
      </c>
      <c r="D2556" s="199"/>
      <c r="E2556" s="199" t="s">
        <v>5231</v>
      </c>
      <c r="F2556" s="200">
        <v>334.69</v>
      </c>
      <c r="G2556" s="201">
        <f t="shared" si="156"/>
        <v>40.980000000011557</v>
      </c>
      <c r="H2556" s="204">
        <f t="shared" si="157"/>
        <v>1</v>
      </c>
      <c r="I2556" s="204">
        <f t="shared" si="158"/>
        <v>5303.5</v>
      </c>
      <c r="J2556" s="205">
        <f t="shared" si="159"/>
        <v>-5262.5199999999886</v>
      </c>
    </row>
    <row r="2557" spans="2:10" ht="12.75" customHeight="1" x14ac:dyDescent="0.25">
      <c r="B2557" s="198">
        <v>2544</v>
      </c>
      <c r="C2557" s="199" t="s">
        <v>5232</v>
      </c>
      <c r="D2557" s="199"/>
      <c r="E2557" s="199" t="s">
        <v>5233</v>
      </c>
      <c r="F2557" s="200">
        <v>6.72</v>
      </c>
      <c r="G2557" s="201">
        <f t="shared" si="156"/>
        <v>-5255.7999999999884</v>
      </c>
      <c r="H2557" s="204">
        <f t="shared" si="157"/>
        <v>0</v>
      </c>
      <c r="I2557" s="204">
        <f t="shared" si="158"/>
        <v>5303.5</v>
      </c>
      <c r="J2557" s="205">
        <f t="shared" si="159"/>
        <v>-5255.7999999999884</v>
      </c>
    </row>
    <row r="2558" spans="2:10" ht="12.75" customHeight="1" x14ac:dyDescent="0.25">
      <c r="B2558" s="198">
        <v>2545</v>
      </c>
      <c r="C2558" s="199" t="s">
        <v>5234</v>
      </c>
      <c r="D2558" s="199"/>
      <c r="E2558" s="199" t="s">
        <v>5235</v>
      </c>
      <c r="F2558" s="200">
        <v>1.7</v>
      </c>
      <c r="G2558" s="201">
        <f t="shared" si="156"/>
        <v>-5254.0999999999885</v>
      </c>
      <c r="H2558" s="204">
        <f t="shared" si="157"/>
        <v>0</v>
      </c>
      <c r="I2558" s="204">
        <f t="shared" si="158"/>
        <v>5303.5</v>
      </c>
      <c r="J2558" s="205">
        <f t="shared" si="159"/>
        <v>-5254.0999999999885</v>
      </c>
    </row>
    <row r="2559" spans="2:10" ht="12.75" customHeight="1" x14ac:dyDescent="0.25">
      <c r="B2559" s="198">
        <v>2546</v>
      </c>
      <c r="C2559" s="199" t="s">
        <v>5236</v>
      </c>
      <c r="D2559" s="199"/>
      <c r="E2559" s="199" t="s">
        <v>5237</v>
      </c>
      <c r="F2559" s="200">
        <v>1.68</v>
      </c>
      <c r="G2559" s="201">
        <f t="shared" si="156"/>
        <v>-5252.4199999999882</v>
      </c>
      <c r="H2559" s="204">
        <f t="shared" si="157"/>
        <v>0</v>
      </c>
      <c r="I2559" s="204">
        <f t="shared" si="158"/>
        <v>5303.5</v>
      </c>
      <c r="J2559" s="205">
        <f t="shared" si="159"/>
        <v>-5252.4199999999882</v>
      </c>
    </row>
    <row r="2560" spans="2:10" ht="12.75" customHeight="1" x14ac:dyDescent="0.25">
      <c r="B2560" s="198">
        <v>2547</v>
      </c>
      <c r="C2560" s="199" t="s">
        <v>5238</v>
      </c>
      <c r="D2560" s="199"/>
      <c r="E2560" s="199" t="s">
        <v>5239</v>
      </c>
      <c r="F2560" s="200">
        <v>5.3</v>
      </c>
      <c r="G2560" s="201">
        <f t="shared" si="156"/>
        <v>-5247.1199999999881</v>
      </c>
      <c r="H2560" s="204">
        <f t="shared" si="157"/>
        <v>0</v>
      </c>
      <c r="I2560" s="204">
        <f t="shared" si="158"/>
        <v>5303.5</v>
      </c>
      <c r="J2560" s="205">
        <f t="shared" si="159"/>
        <v>-5247.1199999999881</v>
      </c>
    </row>
    <row r="2561" spans="2:10" ht="12.75" customHeight="1" x14ac:dyDescent="0.25">
      <c r="B2561" s="198">
        <v>2548</v>
      </c>
      <c r="C2561" s="199" t="s">
        <v>5240</v>
      </c>
      <c r="D2561" s="199"/>
      <c r="E2561" s="199" t="s">
        <v>5241</v>
      </c>
      <c r="F2561" s="200">
        <v>7.22</v>
      </c>
      <c r="G2561" s="201">
        <f t="shared" si="156"/>
        <v>-5239.8999999999878</v>
      </c>
      <c r="H2561" s="204">
        <f t="shared" si="157"/>
        <v>0</v>
      </c>
      <c r="I2561" s="204">
        <f t="shared" si="158"/>
        <v>5303.5</v>
      </c>
      <c r="J2561" s="205">
        <f t="shared" si="159"/>
        <v>-5239.8999999999878</v>
      </c>
    </row>
    <row r="2562" spans="2:10" ht="12.75" customHeight="1" x14ac:dyDescent="0.25">
      <c r="B2562" s="198">
        <v>2549</v>
      </c>
      <c r="C2562" s="199" t="s">
        <v>5242</v>
      </c>
      <c r="D2562" s="199"/>
      <c r="E2562" s="199" t="s">
        <v>5243</v>
      </c>
      <c r="F2562" s="200">
        <v>2.62</v>
      </c>
      <c r="G2562" s="201">
        <f t="shared" si="156"/>
        <v>-5237.2799999999879</v>
      </c>
      <c r="H2562" s="204">
        <f t="shared" si="157"/>
        <v>0</v>
      </c>
      <c r="I2562" s="204">
        <f t="shared" si="158"/>
        <v>5303.5</v>
      </c>
      <c r="J2562" s="205">
        <f t="shared" si="159"/>
        <v>-5237.2799999999879</v>
      </c>
    </row>
    <row r="2563" spans="2:10" ht="12.75" customHeight="1" x14ac:dyDescent="0.25">
      <c r="B2563" s="198">
        <v>2550</v>
      </c>
      <c r="C2563" s="199" t="s">
        <v>5244</v>
      </c>
      <c r="D2563" s="199"/>
      <c r="E2563" s="199" t="s">
        <v>5245</v>
      </c>
      <c r="F2563" s="200">
        <v>3.2</v>
      </c>
      <c r="G2563" s="201">
        <f t="shared" si="156"/>
        <v>-5234.0799999999881</v>
      </c>
      <c r="H2563" s="204">
        <f t="shared" si="157"/>
        <v>0</v>
      </c>
      <c r="I2563" s="204">
        <f t="shared" si="158"/>
        <v>5303.5</v>
      </c>
      <c r="J2563" s="205">
        <f t="shared" si="159"/>
        <v>-5234.0799999999881</v>
      </c>
    </row>
    <row r="2564" spans="2:10" ht="12.75" customHeight="1" x14ac:dyDescent="0.25">
      <c r="B2564" s="198">
        <v>2551</v>
      </c>
      <c r="C2564" s="199" t="s">
        <v>5246</v>
      </c>
      <c r="D2564" s="199"/>
      <c r="E2564" s="199" t="s">
        <v>5247</v>
      </c>
      <c r="F2564" s="200">
        <v>13.32</v>
      </c>
      <c r="G2564" s="201">
        <f t="shared" si="156"/>
        <v>-5220.7599999999884</v>
      </c>
      <c r="H2564" s="204">
        <f t="shared" si="157"/>
        <v>0</v>
      </c>
      <c r="I2564" s="204">
        <f t="shared" si="158"/>
        <v>5303.5</v>
      </c>
      <c r="J2564" s="205">
        <f t="shared" si="159"/>
        <v>-5220.7599999999884</v>
      </c>
    </row>
    <row r="2565" spans="2:10" ht="12.75" customHeight="1" x14ac:dyDescent="0.25">
      <c r="B2565" s="198">
        <v>2552</v>
      </c>
      <c r="C2565" s="199" t="s">
        <v>5248</v>
      </c>
      <c r="D2565" s="199"/>
      <c r="E2565" s="199" t="s">
        <v>5249</v>
      </c>
      <c r="F2565" s="200">
        <v>1.68</v>
      </c>
      <c r="G2565" s="201">
        <f t="shared" si="156"/>
        <v>-5219.0799999999881</v>
      </c>
      <c r="H2565" s="204">
        <f t="shared" si="157"/>
        <v>0</v>
      </c>
      <c r="I2565" s="204">
        <f t="shared" si="158"/>
        <v>5303.5</v>
      </c>
      <c r="J2565" s="205">
        <f t="shared" si="159"/>
        <v>-5219.0799999999881</v>
      </c>
    </row>
    <row r="2566" spans="2:10" ht="12.75" customHeight="1" x14ac:dyDescent="0.25">
      <c r="B2566" s="198">
        <v>2553</v>
      </c>
      <c r="C2566" s="199" t="s">
        <v>5250</v>
      </c>
      <c r="D2566" s="199"/>
      <c r="E2566" s="199" t="s">
        <v>5251</v>
      </c>
      <c r="F2566" s="200">
        <v>5.82</v>
      </c>
      <c r="G2566" s="201">
        <f t="shared" si="156"/>
        <v>-5213.2599999999884</v>
      </c>
      <c r="H2566" s="204">
        <f t="shared" si="157"/>
        <v>0</v>
      </c>
      <c r="I2566" s="204">
        <f t="shared" si="158"/>
        <v>5303.5</v>
      </c>
      <c r="J2566" s="205">
        <f t="shared" si="159"/>
        <v>-5213.2599999999884</v>
      </c>
    </row>
    <row r="2567" spans="2:10" ht="12.75" customHeight="1" x14ac:dyDescent="0.25">
      <c r="B2567" s="198">
        <v>2554</v>
      </c>
      <c r="C2567" s="199" t="s">
        <v>5252</v>
      </c>
      <c r="D2567" s="199"/>
      <c r="E2567" s="199" t="s">
        <v>5253</v>
      </c>
      <c r="F2567" s="200">
        <v>3.89</v>
      </c>
      <c r="G2567" s="201">
        <f t="shared" si="156"/>
        <v>-5209.3699999999881</v>
      </c>
      <c r="H2567" s="204">
        <f t="shared" si="157"/>
        <v>0</v>
      </c>
      <c r="I2567" s="204">
        <f t="shared" si="158"/>
        <v>5303.5</v>
      </c>
      <c r="J2567" s="205">
        <f t="shared" si="159"/>
        <v>-5209.3699999999881</v>
      </c>
    </row>
    <row r="2568" spans="2:10" ht="12.75" customHeight="1" x14ac:dyDescent="0.25">
      <c r="B2568" s="198">
        <v>2555</v>
      </c>
      <c r="C2568" s="199" t="s">
        <v>5254</v>
      </c>
      <c r="D2568" s="199"/>
      <c r="E2568" s="199" t="s">
        <v>5255</v>
      </c>
      <c r="F2568" s="200">
        <v>8.25</v>
      </c>
      <c r="G2568" s="201">
        <f t="shared" si="156"/>
        <v>-5201.1199999999881</v>
      </c>
      <c r="H2568" s="204">
        <f t="shared" si="157"/>
        <v>0</v>
      </c>
      <c r="I2568" s="204">
        <f t="shared" si="158"/>
        <v>5303.5</v>
      </c>
      <c r="J2568" s="205">
        <f t="shared" si="159"/>
        <v>-5201.1199999999881</v>
      </c>
    </row>
    <row r="2569" spans="2:10" ht="12.75" customHeight="1" x14ac:dyDescent="0.25">
      <c r="B2569" s="198">
        <v>2556</v>
      </c>
      <c r="C2569" s="199" t="s">
        <v>5256</v>
      </c>
      <c r="D2569" s="199"/>
      <c r="E2569" s="199" t="s">
        <v>5257</v>
      </c>
      <c r="F2569" s="200">
        <v>14.49</v>
      </c>
      <c r="G2569" s="201">
        <f t="shared" si="156"/>
        <v>-5186.6299999999883</v>
      </c>
      <c r="H2569" s="204">
        <f t="shared" si="157"/>
        <v>0</v>
      </c>
      <c r="I2569" s="204">
        <f t="shared" si="158"/>
        <v>5303.5</v>
      </c>
      <c r="J2569" s="205">
        <f t="shared" si="159"/>
        <v>-5186.6299999999883</v>
      </c>
    </row>
    <row r="2570" spans="2:10" ht="12.75" customHeight="1" x14ac:dyDescent="0.25">
      <c r="B2570" s="198">
        <v>2557</v>
      </c>
      <c r="C2570" s="199" t="s">
        <v>5258</v>
      </c>
      <c r="D2570" s="199"/>
      <c r="E2570" s="199" t="s">
        <v>5259</v>
      </c>
      <c r="F2570" s="200">
        <v>3.78</v>
      </c>
      <c r="G2570" s="201">
        <f t="shared" si="156"/>
        <v>-5182.8499999999885</v>
      </c>
      <c r="H2570" s="204">
        <f t="shared" si="157"/>
        <v>0</v>
      </c>
      <c r="I2570" s="204">
        <f t="shared" si="158"/>
        <v>5303.5</v>
      </c>
      <c r="J2570" s="205">
        <f t="shared" si="159"/>
        <v>-5182.8499999999885</v>
      </c>
    </row>
    <row r="2571" spans="2:10" ht="12.75" customHeight="1" x14ac:dyDescent="0.25">
      <c r="B2571" s="198">
        <v>2558</v>
      </c>
      <c r="C2571" s="199" t="s">
        <v>5260</v>
      </c>
      <c r="D2571" s="199"/>
      <c r="E2571" s="199" t="s">
        <v>5261</v>
      </c>
      <c r="F2571" s="200">
        <v>4.38</v>
      </c>
      <c r="G2571" s="201">
        <f t="shared" si="156"/>
        <v>-5178.4699999999884</v>
      </c>
      <c r="H2571" s="204">
        <f t="shared" si="157"/>
        <v>0</v>
      </c>
      <c r="I2571" s="204">
        <f t="shared" si="158"/>
        <v>5303.5</v>
      </c>
      <c r="J2571" s="205">
        <f t="shared" si="159"/>
        <v>-5178.4699999999884</v>
      </c>
    </row>
    <row r="2572" spans="2:10" ht="12.75" customHeight="1" x14ac:dyDescent="0.25">
      <c r="B2572" s="198">
        <v>2559</v>
      </c>
      <c r="C2572" s="199" t="s">
        <v>5262</v>
      </c>
      <c r="D2572" s="199"/>
      <c r="E2572" s="199" t="s">
        <v>5263</v>
      </c>
      <c r="F2572" s="200">
        <v>-0.28999999999999998</v>
      </c>
      <c r="G2572" s="201">
        <f t="shared" si="156"/>
        <v>-5178.7599999999884</v>
      </c>
      <c r="H2572" s="204">
        <f t="shared" si="157"/>
        <v>0</v>
      </c>
      <c r="I2572" s="204">
        <f t="shared" si="158"/>
        <v>5303.5</v>
      </c>
      <c r="J2572" s="205">
        <f t="shared" si="159"/>
        <v>-5178.7599999999884</v>
      </c>
    </row>
    <row r="2573" spans="2:10" ht="12.75" customHeight="1" x14ac:dyDescent="0.25">
      <c r="B2573" s="198">
        <v>2560</v>
      </c>
      <c r="C2573" s="199" t="s">
        <v>5264</v>
      </c>
      <c r="D2573" s="199"/>
      <c r="E2573" s="199" t="s">
        <v>5265</v>
      </c>
      <c r="F2573" s="200">
        <v>5.04</v>
      </c>
      <c r="G2573" s="201">
        <f t="shared" si="156"/>
        <v>-5173.7199999999884</v>
      </c>
      <c r="H2573" s="204">
        <f t="shared" si="157"/>
        <v>0</v>
      </c>
      <c r="I2573" s="204">
        <f t="shared" si="158"/>
        <v>5303.5</v>
      </c>
      <c r="J2573" s="205">
        <f t="shared" si="159"/>
        <v>-5173.7199999999884</v>
      </c>
    </row>
    <row r="2574" spans="2:10" ht="12.75" customHeight="1" x14ac:dyDescent="0.25">
      <c r="B2574" s="198">
        <v>2561</v>
      </c>
      <c r="C2574" s="199" t="s">
        <v>5266</v>
      </c>
      <c r="D2574" s="199"/>
      <c r="E2574" s="199" t="s">
        <v>5267</v>
      </c>
      <c r="F2574" s="200">
        <v>1.68</v>
      </c>
      <c r="G2574" s="201">
        <f t="shared" ref="G2574:G2637" si="160">F2574+J2573</f>
        <v>-5172.0399999999881</v>
      </c>
      <c r="H2574" s="204">
        <f t="shared" ref="H2574:H2637" si="161">IF(G2574&gt;0,ROUND(G2574/I2574+0.5,0),0)</f>
        <v>0</v>
      </c>
      <c r="I2574" s="204">
        <f t="shared" ref="I2574:I2637" si="162">$C$10</f>
        <v>5303.5</v>
      </c>
      <c r="J2574" s="205">
        <f t="shared" ref="J2574:J2637" si="163">G2574-(H2574*I2574)</f>
        <v>-5172.0399999999881</v>
      </c>
    </row>
    <row r="2575" spans="2:10" ht="12.75" customHeight="1" x14ac:dyDescent="0.25">
      <c r="B2575" s="198">
        <v>2562</v>
      </c>
      <c r="C2575" s="199" t="s">
        <v>5268</v>
      </c>
      <c r="D2575" s="199"/>
      <c r="E2575" s="199" t="s">
        <v>5269</v>
      </c>
      <c r="F2575" s="200">
        <v>5.82</v>
      </c>
      <c r="G2575" s="201">
        <f t="shared" si="160"/>
        <v>-5166.2199999999884</v>
      </c>
      <c r="H2575" s="204">
        <f t="shared" si="161"/>
        <v>0</v>
      </c>
      <c r="I2575" s="204">
        <f t="shared" si="162"/>
        <v>5303.5</v>
      </c>
      <c r="J2575" s="205">
        <f t="shared" si="163"/>
        <v>-5166.2199999999884</v>
      </c>
    </row>
    <row r="2576" spans="2:10" ht="12.75" customHeight="1" x14ac:dyDescent="0.25">
      <c r="B2576" s="198">
        <v>2563</v>
      </c>
      <c r="C2576" s="199" t="s">
        <v>5270</v>
      </c>
      <c r="D2576" s="199"/>
      <c r="E2576" s="199" t="s">
        <v>5271</v>
      </c>
      <c r="F2576" s="200">
        <v>5.04</v>
      </c>
      <c r="G2576" s="201">
        <f t="shared" si="160"/>
        <v>-5161.1799999999885</v>
      </c>
      <c r="H2576" s="204">
        <f t="shared" si="161"/>
        <v>0</v>
      </c>
      <c r="I2576" s="204">
        <f t="shared" si="162"/>
        <v>5303.5</v>
      </c>
      <c r="J2576" s="205">
        <f t="shared" si="163"/>
        <v>-5161.1799999999885</v>
      </c>
    </row>
    <row r="2577" spans="2:10" ht="12.75" customHeight="1" x14ac:dyDescent="0.25">
      <c r="B2577" s="198">
        <v>2564</v>
      </c>
      <c r="C2577" s="199" t="s">
        <v>5272</v>
      </c>
      <c r="D2577" s="199"/>
      <c r="E2577" s="199" t="s">
        <v>5273</v>
      </c>
      <c r="F2577" s="200">
        <v>5.04</v>
      </c>
      <c r="G2577" s="201">
        <f t="shared" si="160"/>
        <v>-5156.1399999999885</v>
      </c>
      <c r="H2577" s="204">
        <f t="shared" si="161"/>
        <v>0</v>
      </c>
      <c r="I2577" s="204">
        <f t="shared" si="162"/>
        <v>5303.5</v>
      </c>
      <c r="J2577" s="205">
        <f t="shared" si="163"/>
        <v>-5156.1399999999885</v>
      </c>
    </row>
    <row r="2578" spans="2:10" ht="12.75" customHeight="1" x14ac:dyDescent="0.25">
      <c r="B2578" s="198">
        <v>2565</v>
      </c>
      <c r="C2578" s="199" t="s">
        <v>5274</v>
      </c>
      <c r="D2578" s="199"/>
      <c r="E2578" s="199" t="s">
        <v>5275</v>
      </c>
      <c r="F2578" s="200">
        <v>6.5</v>
      </c>
      <c r="G2578" s="201">
        <f t="shared" si="160"/>
        <v>-5149.6399999999885</v>
      </c>
      <c r="H2578" s="204">
        <f t="shared" si="161"/>
        <v>0</v>
      </c>
      <c r="I2578" s="204">
        <f t="shared" si="162"/>
        <v>5303.5</v>
      </c>
      <c r="J2578" s="205">
        <f t="shared" si="163"/>
        <v>-5149.6399999999885</v>
      </c>
    </row>
    <row r="2579" spans="2:10" ht="12.75" customHeight="1" x14ac:dyDescent="0.25">
      <c r="B2579" s="198">
        <v>2566</v>
      </c>
      <c r="C2579" s="199" t="s">
        <v>5276</v>
      </c>
      <c r="D2579" s="199"/>
      <c r="E2579" s="199" t="s">
        <v>5277</v>
      </c>
      <c r="F2579" s="200">
        <v>1.68</v>
      </c>
      <c r="G2579" s="201">
        <f t="shared" si="160"/>
        <v>-5147.9599999999882</v>
      </c>
      <c r="H2579" s="204">
        <f t="shared" si="161"/>
        <v>0</v>
      </c>
      <c r="I2579" s="204">
        <f t="shared" si="162"/>
        <v>5303.5</v>
      </c>
      <c r="J2579" s="205">
        <f t="shared" si="163"/>
        <v>-5147.9599999999882</v>
      </c>
    </row>
    <row r="2580" spans="2:10" ht="12.75" customHeight="1" x14ac:dyDescent="0.25">
      <c r="B2580" s="198">
        <v>2567</v>
      </c>
      <c r="C2580" s="199" t="s">
        <v>5278</v>
      </c>
      <c r="D2580" s="199"/>
      <c r="E2580" s="199" t="s">
        <v>5279</v>
      </c>
      <c r="F2580" s="200">
        <v>8.43</v>
      </c>
      <c r="G2580" s="201">
        <f t="shared" si="160"/>
        <v>-5139.5299999999879</v>
      </c>
      <c r="H2580" s="204">
        <f t="shared" si="161"/>
        <v>0</v>
      </c>
      <c r="I2580" s="204">
        <f t="shared" si="162"/>
        <v>5303.5</v>
      </c>
      <c r="J2580" s="205">
        <f t="shared" si="163"/>
        <v>-5139.5299999999879</v>
      </c>
    </row>
    <row r="2581" spans="2:10" ht="12.75" customHeight="1" x14ac:dyDescent="0.25">
      <c r="B2581" s="198">
        <v>2568</v>
      </c>
      <c r="C2581" s="199" t="s">
        <v>5280</v>
      </c>
      <c r="D2581" s="199"/>
      <c r="E2581" s="199" t="s">
        <v>5281</v>
      </c>
      <c r="F2581" s="200">
        <v>1.71</v>
      </c>
      <c r="G2581" s="201">
        <f t="shared" si="160"/>
        <v>-5137.8199999999879</v>
      </c>
      <c r="H2581" s="204">
        <f t="shared" si="161"/>
        <v>0</v>
      </c>
      <c r="I2581" s="204">
        <f t="shared" si="162"/>
        <v>5303.5</v>
      </c>
      <c r="J2581" s="205">
        <f t="shared" si="163"/>
        <v>-5137.8199999999879</v>
      </c>
    </row>
    <row r="2582" spans="2:10" ht="12.75" customHeight="1" x14ac:dyDescent="0.25">
      <c r="B2582" s="198">
        <v>2569</v>
      </c>
      <c r="C2582" s="199" t="s">
        <v>5282</v>
      </c>
      <c r="D2582" s="199"/>
      <c r="E2582" s="199" t="s">
        <v>5283</v>
      </c>
      <c r="F2582" s="200">
        <v>-4.93</v>
      </c>
      <c r="G2582" s="201">
        <f t="shared" si="160"/>
        <v>-5142.7499999999882</v>
      </c>
      <c r="H2582" s="204">
        <f t="shared" si="161"/>
        <v>0</v>
      </c>
      <c r="I2582" s="204">
        <f t="shared" si="162"/>
        <v>5303.5</v>
      </c>
      <c r="J2582" s="205">
        <f t="shared" si="163"/>
        <v>-5142.7499999999882</v>
      </c>
    </row>
    <row r="2583" spans="2:10" ht="12.75" customHeight="1" x14ac:dyDescent="0.25">
      <c r="B2583" s="198">
        <v>2570</v>
      </c>
      <c r="C2583" s="199" t="s">
        <v>5284</v>
      </c>
      <c r="D2583" s="199"/>
      <c r="E2583" s="199" t="s">
        <v>5285</v>
      </c>
      <c r="F2583" s="200">
        <v>33.270000000000003</v>
      </c>
      <c r="G2583" s="201">
        <f t="shared" si="160"/>
        <v>-5109.4799999999877</v>
      </c>
      <c r="H2583" s="204">
        <f t="shared" si="161"/>
        <v>0</v>
      </c>
      <c r="I2583" s="204">
        <f t="shared" si="162"/>
        <v>5303.5</v>
      </c>
      <c r="J2583" s="205">
        <f t="shared" si="163"/>
        <v>-5109.4799999999877</v>
      </c>
    </row>
    <row r="2584" spans="2:10" ht="12.75" customHeight="1" x14ac:dyDescent="0.25">
      <c r="B2584" s="198">
        <v>2571</v>
      </c>
      <c r="C2584" s="199" t="s">
        <v>5286</v>
      </c>
      <c r="D2584" s="199"/>
      <c r="E2584" s="199" t="s">
        <v>5287</v>
      </c>
      <c r="F2584" s="200">
        <v>18.149999999999999</v>
      </c>
      <c r="G2584" s="201">
        <f t="shared" si="160"/>
        <v>-5091.3299999999881</v>
      </c>
      <c r="H2584" s="204">
        <f t="shared" si="161"/>
        <v>0</v>
      </c>
      <c r="I2584" s="204">
        <f t="shared" si="162"/>
        <v>5303.5</v>
      </c>
      <c r="J2584" s="205">
        <f t="shared" si="163"/>
        <v>-5091.3299999999881</v>
      </c>
    </row>
    <row r="2585" spans="2:10" ht="12.75" customHeight="1" x14ac:dyDescent="0.25">
      <c r="B2585" s="198">
        <v>2572</v>
      </c>
      <c r="C2585" s="199" t="s">
        <v>5288</v>
      </c>
      <c r="D2585" s="199"/>
      <c r="E2585" s="199" t="s">
        <v>5289</v>
      </c>
      <c r="F2585" s="200">
        <v>-0.01</v>
      </c>
      <c r="G2585" s="201">
        <f t="shared" si="160"/>
        <v>-5091.3399999999883</v>
      </c>
      <c r="H2585" s="204">
        <f t="shared" si="161"/>
        <v>0</v>
      </c>
      <c r="I2585" s="204">
        <f t="shared" si="162"/>
        <v>5303.5</v>
      </c>
      <c r="J2585" s="205">
        <f t="shared" si="163"/>
        <v>-5091.3399999999883</v>
      </c>
    </row>
    <row r="2586" spans="2:10" ht="12.75" customHeight="1" x14ac:dyDescent="0.25">
      <c r="B2586" s="198">
        <v>2573</v>
      </c>
      <c r="C2586" s="199" t="s">
        <v>5290</v>
      </c>
      <c r="D2586" s="199"/>
      <c r="E2586" s="199" t="s">
        <v>5291</v>
      </c>
      <c r="F2586" s="200">
        <v>22.39</v>
      </c>
      <c r="G2586" s="201">
        <f t="shared" si="160"/>
        <v>-5068.949999999988</v>
      </c>
      <c r="H2586" s="204">
        <f t="shared" si="161"/>
        <v>0</v>
      </c>
      <c r="I2586" s="204">
        <f t="shared" si="162"/>
        <v>5303.5</v>
      </c>
      <c r="J2586" s="205">
        <f t="shared" si="163"/>
        <v>-5068.949999999988</v>
      </c>
    </row>
    <row r="2587" spans="2:10" ht="12.75" customHeight="1" x14ac:dyDescent="0.25">
      <c r="B2587" s="198">
        <v>2574</v>
      </c>
      <c r="C2587" s="199" t="s">
        <v>5292</v>
      </c>
      <c r="D2587" s="199"/>
      <c r="E2587" s="199" t="s">
        <v>5293</v>
      </c>
      <c r="F2587" s="200">
        <v>100.01</v>
      </c>
      <c r="G2587" s="201">
        <f t="shared" si="160"/>
        <v>-4968.9399999999878</v>
      </c>
      <c r="H2587" s="204">
        <f t="shared" si="161"/>
        <v>0</v>
      </c>
      <c r="I2587" s="204">
        <f t="shared" si="162"/>
        <v>5303.5</v>
      </c>
      <c r="J2587" s="205">
        <f t="shared" si="163"/>
        <v>-4968.9399999999878</v>
      </c>
    </row>
    <row r="2588" spans="2:10" ht="12.75" customHeight="1" x14ac:dyDescent="0.25">
      <c r="B2588" s="198">
        <v>2575</v>
      </c>
      <c r="C2588" s="199" t="s">
        <v>5294</v>
      </c>
      <c r="D2588" s="199"/>
      <c r="E2588" s="199" t="s">
        <v>5295</v>
      </c>
      <c r="F2588" s="200">
        <v>2.52</v>
      </c>
      <c r="G2588" s="201">
        <f t="shared" si="160"/>
        <v>-4966.4199999999873</v>
      </c>
      <c r="H2588" s="204">
        <f t="shared" si="161"/>
        <v>0</v>
      </c>
      <c r="I2588" s="204">
        <f t="shared" si="162"/>
        <v>5303.5</v>
      </c>
      <c r="J2588" s="205">
        <f t="shared" si="163"/>
        <v>-4966.4199999999873</v>
      </c>
    </row>
    <row r="2589" spans="2:10" ht="12.75" customHeight="1" x14ac:dyDescent="0.25">
      <c r="B2589" s="198">
        <v>2576</v>
      </c>
      <c r="C2589" s="199" t="s">
        <v>5296</v>
      </c>
      <c r="D2589" s="199"/>
      <c r="E2589" s="199" t="s">
        <v>5297</v>
      </c>
      <c r="F2589" s="200">
        <v>2.86</v>
      </c>
      <c r="G2589" s="201">
        <f t="shared" si="160"/>
        <v>-4963.5599999999877</v>
      </c>
      <c r="H2589" s="204">
        <f t="shared" si="161"/>
        <v>0</v>
      </c>
      <c r="I2589" s="204">
        <f t="shared" si="162"/>
        <v>5303.5</v>
      </c>
      <c r="J2589" s="205">
        <f t="shared" si="163"/>
        <v>-4963.5599999999877</v>
      </c>
    </row>
    <row r="2590" spans="2:10" ht="12.75" customHeight="1" x14ac:dyDescent="0.25">
      <c r="B2590" s="198">
        <v>2577</v>
      </c>
      <c r="C2590" s="199" t="s">
        <v>5298</v>
      </c>
      <c r="D2590" s="199"/>
      <c r="E2590" s="199" t="s">
        <v>5299</v>
      </c>
      <c r="F2590" s="200">
        <v>19.670000000000002</v>
      </c>
      <c r="G2590" s="201">
        <f t="shared" si="160"/>
        <v>-4943.8899999999876</v>
      </c>
      <c r="H2590" s="204">
        <f t="shared" si="161"/>
        <v>0</v>
      </c>
      <c r="I2590" s="204">
        <f t="shared" si="162"/>
        <v>5303.5</v>
      </c>
      <c r="J2590" s="205">
        <f t="shared" si="163"/>
        <v>-4943.8899999999876</v>
      </c>
    </row>
    <row r="2591" spans="2:10" ht="12.75" customHeight="1" x14ac:dyDescent="0.25">
      <c r="B2591" s="198">
        <v>2578</v>
      </c>
      <c r="C2591" s="199" t="s">
        <v>5300</v>
      </c>
      <c r="D2591" s="199"/>
      <c r="E2591" s="199" t="s">
        <v>5301</v>
      </c>
      <c r="F2591" s="200">
        <v>1.68</v>
      </c>
      <c r="G2591" s="201">
        <f t="shared" si="160"/>
        <v>-4942.2099999999873</v>
      </c>
      <c r="H2591" s="204">
        <f t="shared" si="161"/>
        <v>0</v>
      </c>
      <c r="I2591" s="204">
        <f t="shared" si="162"/>
        <v>5303.5</v>
      </c>
      <c r="J2591" s="205">
        <f t="shared" si="163"/>
        <v>-4942.2099999999873</v>
      </c>
    </row>
    <row r="2592" spans="2:10" ht="12.75" customHeight="1" x14ac:dyDescent="0.25">
      <c r="B2592" s="198">
        <v>2579</v>
      </c>
      <c r="C2592" s="199" t="s">
        <v>5302</v>
      </c>
      <c r="D2592" s="199"/>
      <c r="E2592" s="199" t="s">
        <v>5303</v>
      </c>
      <c r="F2592" s="200">
        <v>5.47</v>
      </c>
      <c r="G2592" s="201">
        <f t="shared" si="160"/>
        <v>-4936.739999999987</v>
      </c>
      <c r="H2592" s="204">
        <f t="shared" si="161"/>
        <v>0</v>
      </c>
      <c r="I2592" s="204">
        <f t="shared" si="162"/>
        <v>5303.5</v>
      </c>
      <c r="J2592" s="205">
        <f t="shared" si="163"/>
        <v>-4936.739999999987</v>
      </c>
    </row>
    <row r="2593" spans="2:10" ht="12.75" customHeight="1" x14ac:dyDescent="0.25">
      <c r="B2593" s="198">
        <v>2580</v>
      </c>
      <c r="C2593" s="199" t="s">
        <v>5304</v>
      </c>
      <c r="D2593" s="199"/>
      <c r="E2593" s="199" t="s">
        <v>5305</v>
      </c>
      <c r="F2593" s="200">
        <v>5.04</v>
      </c>
      <c r="G2593" s="201">
        <f t="shared" si="160"/>
        <v>-4931.6999999999871</v>
      </c>
      <c r="H2593" s="204">
        <f t="shared" si="161"/>
        <v>0</v>
      </c>
      <c r="I2593" s="204">
        <f t="shared" si="162"/>
        <v>5303.5</v>
      </c>
      <c r="J2593" s="205">
        <f t="shared" si="163"/>
        <v>-4931.6999999999871</v>
      </c>
    </row>
    <row r="2594" spans="2:10" ht="12.75" customHeight="1" x14ac:dyDescent="0.25">
      <c r="B2594" s="198">
        <v>2581</v>
      </c>
      <c r="C2594" s="199" t="s">
        <v>5306</v>
      </c>
      <c r="D2594" s="199"/>
      <c r="E2594" s="199" t="s">
        <v>5307</v>
      </c>
      <c r="F2594" s="200">
        <v>1.77</v>
      </c>
      <c r="G2594" s="201">
        <f t="shared" si="160"/>
        <v>-4929.9299999999866</v>
      </c>
      <c r="H2594" s="204">
        <f t="shared" si="161"/>
        <v>0</v>
      </c>
      <c r="I2594" s="204">
        <f t="shared" si="162"/>
        <v>5303.5</v>
      </c>
      <c r="J2594" s="205">
        <f t="shared" si="163"/>
        <v>-4929.9299999999866</v>
      </c>
    </row>
    <row r="2595" spans="2:10" ht="12.75" customHeight="1" x14ac:dyDescent="0.25">
      <c r="B2595" s="198">
        <v>2582</v>
      </c>
      <c r="C2595" s="199" t="s">
        <v>5308</v>
      </c>
      <c r="D2595" s="199"/>
      <c r="E2595" s="199" t="s">
        <v>5309</v>
      </c>
      <c r="F2595" s="200">
        <v>5.04</v>
      </c>
      <c r="G2595" s="201">
        <f t="shared" si="160"/>
        <v>-4924.8899999999867</v>
      </c>
      <c r="H2595" s="204">
        <f t="shared" si="161"/>
        <v>0</v>
      </c>
      <c r="I2595" s="204">
        <f t="shared" si="162"/>
        <v>5303.5</v>
      </c>
      <c r="J2595" s="205">
        <f t="shared" si="163"/>
        <v>-4924.8899999999867</v>
      </c>
    </row>
    <row r="2596" spans="2:10" ht="12.75" customHeight="1" x14ac:dyDescent="0.25">
      <c r="B2596" s="198">
        <v>2583</v>
      </c>
      <c r="C2596" s="199" t="s">
        <v>5310</v>
      </c>
      <c r="D2596" s="199"/>
      <c r="E2596" s="199" t="s">
        <v>5311</v>
      </c>
      <c r="F2596" s="200">
        <v>1.68</v>
      </c>
      <c r="G2596" s="201">
        <f t="shared" si="160"/>
        <v>-4923.2099999999864</v>
      </c>
      <c r="H2596" s="204">
        <f t="shared" si="161"/>
        <v>0</v>
      </c>
      <c r="I2596" s="204">
        <f t="shared" si="162"/>
        <v>5303.5</v>
      </c>
      <c r="J2596" s="205">
        <f t="shared" si="163"/>
        <v>-4923.2099999999864</v>
      </c>
    </row>
    <row r="2597" spans="2:10" ht="12.75" customHeight="1" x14ac:dyDescent="0.25">
      <c r="B2597" s="198">
        <v>2584</v>
      </c>
      <c r="C2597" s="199" t="s">
        <v>5312</v>
      </c>
      <c r="D2597" s="199"/>
      <c r="E2597" s="199" t="s">
        <v>5313</v>
      </c>
      <c r="F2597" s="200">
        <v>5.04</v>
      </c>
      <c r="G2597" s="201">
        <f t="shared" si="160"/>
        <v>-4918.1699999999864</v>
      </c>
      <c r="H2597" s="204">
        <f t="shared" si="161"/>
        <v>0</v>
      </c>
      <c r="I2597" s="204">
        <f t="shared" si="162"/>
        <v>5303.5</v>
      </c>
      <c r="J2597" s="205">
        <f t="shared" si="163"/>
        <v>-4918.1699999999864</v>
      </c>
    </row>
    <row r="2598" spans="2:10" ht="12.75" customHeight="1" x14ac:dyDescent="0.25">
      <c r="B2598" s="198">
        <v>2585</v>
      </c>
      <c r="C2598" s="199" t="s">
        <v>5314</v>
      </c>
      <c r="D2598" s="199"/>
      <c r="E2598" s="199" t="s">
        <v>5315</v>
      </c>
      <c r="F2598" s="200">
        <v>13.45</v>
      </c>
      <c r="G2598" s="201">
        <f t="shared" si="160"/>
        <v>-4904.7199999999866</v>
      </c>
      <c r="H2598" s="204">
        <f t="shared" si="161"/>
        <v>0</v>
      </c>
      <c r="I2598" s="204">
        <f t="shared" si="162"/>
        <v>5303.5</v>
      </c>
      <c r="J2598" s="205">
        <f t="shared" si="163"/>
        <v>-4904.7199999999866</v>
      </c>
    </row>
    <row r="2599" spans="2:10" ht="12.75" customHeight="1" x14ac:dyDescent="0.25">
      <c r="B2599" s="198">
        <v>2586</v>
      </c>
      <c r="C2599" s="199" t="s">
        <v>5316</v>
      </c>
      <c r="D2599" s="199"/>
      <c r="E2599" s="199" t="s">
        <v>5317</v>
      </c>
      <c r="F2599" s="200">
        <v>1.95</v>
      </c>
      <c r="G2599" s="201">
        <f t="shared" si="160"/>
        <v>-4902.7699999999868</v>
      </c>
      <c r="H2599" s="204">
        <f t="shared" si="161"/>
        <v>0</v>
      </c>
      <c r="I2599" s="204">
        <f t="shared" si="162"/>
        <v>5303.5</v>
      </c>
      <c r="J2599" s="205">
        <f t="shared" si="163"/>
        <v>-4902.7699999999868</v>
      </c>
    </row>
    <row r="2600" spans="2:10" ht="12.75" customHeight="1" x14ac:dyDescent="0.25">
      <c r="B2600" s="198">
        <v>2587</v>
      </c>
      <c r="C2600" s="199" t="s">
        <v>5318</v>
      </c>
      <c r="D2600" s="199"/>
      <c r="E2600" s="199" t="s">
        <v>5319</v>
      </c>
      <c r="F2600" s="200">
        <v>3.34</v>
      </c>
      <c r="G2600" s="201">
        <f t="shared" si="160"/>
        <v>-4899.4299999999866</v>
      </c>
      <c r="H2600" s="204">
        <f t="shared" si="161"/>
        <v>0</v>
      </c>
      <c r="I2600" s="204">
        <f t="shared" si="162"/>
        <v>5303.5</v>
      </c>
      <c r="J2600" s="205">
        <f t="shared" si="163"/>
        <v>-4899.4299999999866</v>
      </c>
    </row>
    <row r="2601" spans="2:10" ht="12.75" customHeight="1" x14ac:dyDescent="0.25">
      <c r="B2601" s="198">
        <v>2588</v>
      </c>
      <c r="C2601" s="199" t="s">
        <v>5320</v>
      </c>
      <c r="D2601" s="199"/>
      <c r="E2601" s="199" t="s">
        <v>5321</v>
      </c>
      <c r="F2601" s="200">
        <v>3.38</v>
      </c>
      <c r="G2601" s="201">
        <f t="shared" si="160"/>
        <v>-4896.0499999999865</v>
      </c>
      <c r="H2601" s="204">
        <f t="shared" si="161"/>
        <v>0</v>
      </c>
      <c r="I2601" s="204">
        <f t="shared" si="162"/>
        <v>5303.5</v>
      </c>
      <c r="J2601" s="205">
        <f t="shared" si="163"/>
        <v>-4896.0499999999865</v>
      </c>
    </row>
    <row r="2602" spans="2:10" ht="12.75" customHeight="1" x14ac:dyDescent="0.25">
      <c r="B2602" s="198">
        <v>2589</v>
      </c>
      <c r="C2602" s="199" t="s">
        <v>5322</v>
      </c>
      <c r="D2602" s="199"/>
      <c r="E2602" s="199" t="s">
        <v>5323</v>
      </c>
      <c r="F2602" s="200">
        <v>1.91</v>
      </c>
      <c r="G2602" s="201">
        <f t="shared" si="160"/>
        <v>-4894.1399999999867</v>
      </c>
      <c r="H2602" s="204">
        <f t="shared" si="161"/>
        <v>0</v>
      </c>
      <c r="I2602" s="204">
        <f t="shared" si="162"/>
        <v>5303.5</v>
      </c>
      <c r="J2602" s="205">
        <f t="shared" si="163"/>
        <v>-4894.1399999999867</v>
      </c>
    </row>
    <row r="2603" spans="2:10" ht="12.75" customHeight="1" x14ac:dyDescent="0.25">
      <c r="B2603" s="198">
        <v>2590</v>
      </c>
      <c r="C2603" s="199" t="s">
        <v>5324</v>
      </c>
      <c r="D2603" s="199"/>
      <c r="E2603" s="199" t="s">
        <v>5325</v>
      </c>
      <c r="F2603" s="200">
        <v>-4.2699999999999996</v>
      </c>
      <c r="G2603" s="201">
        <f t="shared" si="160"/>
        <v>-4898.4099999999871</v>
      </c>
      <c r="H2603" s="204">
        <f t="shared" si="161"/>
        <v>0</v>
      </c>
      <c r="I2603" s="204">
        <f t="shared" si="162"/>
        <v>5303.5</v>
      </c>
      <c r="J2603" s="205">
        <f t="shared" si="163"/>
        <v>-4898.4099999999871</v>
      </c>
    </row>
    <row r="2604" spans="2:10" ht="12.75" customHeight="1" x14ac:dyDescent="0.25">
      <c r="B2604" s="198">
        <v>2591</v>
      </c>
      <c r="C2604" s="199" t="s">
        <v>5326</v>
      </c>
      <c r="D2604" s="199"/>
      <c r="E2604" s="199" t="s">
        <v>5327</v>
      </c>
      <c r="F2604" s="200">
        <v>2.15</v>
      </c>
      <c r="G2604" s="201">
        <f t="shared" si="160"/>
        <v>-4896.2599999999875</v>
      </c>
      <c r="H2604" s="204">
        <f t="shared" si="161"/>
        <v>0</v>
      </c>
      <c r="I2604" s="204">
        <f t="shared" si="162"/>
        <v>5303.5</v>
      </c>
      <c r="J2604" s="205">
        <f t="shared" si="163"/>
        <v>-4896.2599999999875</v>
      </c>
    </row>
    <row r="2605" spans="2:10" ht="12.75" customHeight="1" x14ac:dyDescent="0.25">
      <c r="B2605" s="198">
        <v>2592</v>
      </c>
      <c r="C2605" s="199" t="s">
        <v>5328</v>
      </c>
      <c r="D2605" s="199"/>
      <c r="E2605" s="199" t="s">
        <v>5329</v>
      </c>
      <c r="F2605" s="200">
        <v>9.0399999999999991</v>
      </c>
      <c r="G2605" s="201">
        <f t="shared" si="160"/>
        <v>-4887.2199999999875</v>
      </c>
      <c r="H2605" s="204">
        <f t="shared" si="161"/>
        <v>0</v>
      </c>
      <c r="I2605" s="204">
        <f t="shared" si="162"/>
        <v>5303.5</v>
      </c>
      <c r="J2605" s="205">
        <f t="shared" si="163"/>
        <v>-4887.2199999999875</v>
      </c>
    </row>
    <row r="2606" spans="2:10" ht="12.75" customHeight="1" x14ac:dyDescent="0.25">
      <c r="B2606" s="198">
        <v>2593</v>
      </c>
      <c r="C2606" s="199" t="s">
        <v>5330</v>
      </c>
      <c r="D2606" s="199"/>
      <c r="E2606" s="199" t="s">
        <v>5331</v>
      </c>
      <c r="F2606" s="200">
        <v>28.75</v>
      </c>
      <c r="G2606" s="201">
        <f t="shared" si="160"/>
        <v>-4858.4699999999875</v>
      </c>
      <c r="H2606" s="204">
        <f t="shared" si="161"/>
        <v>0</v>
      </c>
      <c r="I2606" s="204">
        <f t="shared" si="162"/>
        <v>5303.5</v>
      </c>
      <c r="J2606" s="205">
        <f t="shared" si="163"/>
        <v>-4858.4699999999875</v>
      </c>
    </row>
    <row r="2607" spans="2:10" ht="12.75" customHeight="1" x14ac:dyDescent="0.25">
      <c r="B2607" s="198">
        <v>2594</v>
      </c>
      <c r="C2607" s="199" t="s">
        <v>5332</v>
      </c>
      <c r="D2607" s="199"/>
      <c r="E2607" s="199" t="s">
        <v>5333</v>
      </c>
      <c r="F2607" s="200">
        <v>5.04</v>
      </c>
      <c r="G2607" s="201">
        <f t="shared" si="160"/>
        <v>-4853.4299999999876</v>
      </c>
      <c r="H2607" s="204">
        <f t="shared" si="161"/>
        <v>0</v>
      </c>
      <c r="I2607" s="204">
        <f t="shared" si="162"/>
        <v>5303.5</v>
      </c>
      <c r="J2607" s="205">
        <f t="shared" si="163"/>
        <v>-4853.4299999999876</v>
      </c>
    </row>
    <row r="2608" spans="2:10" ht="12.75" customHeight="1" x14ac:dyDescent="0.25">
      <c r="B2608" s="198">
        <v>2595</v>
      </c>
      <c r="C2608" s="199" t="s">
        <v>5334</v>
      </c>
      <c r="D2608" s="199"/>
      <c r="E2608" s="199" t="s">
        <v>5335</v>
      </c>
      <c r="F2608" s="200">
        <v>3.24</v>
      </c>
      <c r="G2608" s="201">
        <f t="shared" si="160"/>
        <v>-4850.1899999999878</v>
      </c>
      <c r="H2608" s="204">
        <f t="shared" si="161"/>
        <v>0</v>
      </c>
      <c r="I2608" s="204">
        <f t="shared" si="162"/>
        <v>5303.5</v>
      </c>
      <c r="J2608" s="205">
        <f t="shared" si="163"/>
        <v>-4850.1899999999878</v>
      </c>
    </row>
    <row r="2609" spans="2:10" ht="12.75" customHeight="1" x14ac:dyDescent="0.25">
      <c r="B2609" s="198">
        <v>2596</v>
      </c>
      <c r="C2609" s="199" t="s">
        <v>5336</v>
      </c>
      <c r="D2609" s="199"/>
      <c r="E2609" s="199" t="s">
        <v>5337</v>
      </c>
      <c r="F2609" s="200">
        <v>4.01</v>
      </c>
      <c r="G2609" s="201">
        <f t="shared" si="160"/>
        <v>-4846.1799999999876</v>
      </c>
      <c r="H2609" s="204">
        <f t="shared" si="161"/>
        <v>0</v>
      </c>
      <c r="I2609" s="204">
        <f t="shared" si="162"/>
        <v>5303.5</v>
      </c>
      <c r="J2609" s="205">
        <f t="shared" si="163"/>
        <v>-4846.1799999999876</v>
      </c>
    </row>
    <row r="2610" spans="2:10" ht="12.75" customHeight="1" x14ac:dyDescent="0.25">
      <c r="B2610" s="198">
        <v>2597</v>
      </c>
      <c r="C2610" s="199" t="s">
        <v>5338</v>
      </c>
      <c r="D2610" s="199"/>
      <c r="E2610" s="199" t="s">
        <v>5339</v>
      </c>
      <c r="F2610" s="200">
        <v>17.45</v>
      </c>
      <c r="G2610" s="201">
        <f t="shared" si="160"/>
        <v>-4828.7299999999877</v>
      </c>
      <c r="H2610" s="204">
        <f t="shared" si="161"/>
        <v>0</v>
      </c>
      <c r="I2610" s="204">
        <f t="shared" si="162"/>
        <v>5303.5</v>
      </c>
      <c r="J2610" s="205">
        <f t="shared" si="163"/>
        <v>-4828.7299999999877</v>
      </c>
    </row>
    <row r="2611" spans="2:10" ht="12.75" customHeight="1" x14ac:dyDescent="0.25">
      <c r="B2611" s="198">
        <v>2598</v>
      </c>
      <c r="C2611" s="199" t="s">
        <v>5340</v>
      </c>
      <c r="D2611" s="199"/>
      <c r="E2611" s="199" t="s">
        <v>5341</v>
      </c>
      <c r="F2611" s="200">
        <v>5.04</v>
      </c>
      <c r="G2611" s="201">
        <f t="shared" si="160"/>
        <v>-4823.6899999999878</v>
      </c>
      <c r="H2611" s="204">
        <f t="shared" si="161"/>
        <v>0</v>
      </c>
      <c r="I2611" s="204">
        <f t="shared" si="162"/>
        <v>5303.5</v>
      </c>
      <c r="J2611" s="205">
        <f t="shared" si="163"/>
        <v>-4823.6899999999878</v>
      </c>
    </row>
    <row r="2612" spans="2:10" ht="12.75" customHeight="1" x14ac:dyDescent="0.25">
      <c r="B2612" s="198">
        <v>2599</v>
      </c>
      <c r="C2612" s="199" t="s">
        <v>5342</v>
      </c>
      <c r="D2612" s="199"/>
      <c r="E2612" s="199" t="s">
        <v>5343</v>
      </c>
      <c r="F2612" s="200">
        <v>29.12</v>
      </c>
      <c r="G2612" s="201">
        <f t="shared" si="160"/>
        <v>-4794.5699999999879</v>
      </c>
      <c r="H2612" s="204">
        <f t="shared" si="161"/>
        <v>0</v>
      </c>
      <c r="I2612" s="204">
        <f t="shared" si="162"/>
        <v>5303.5</v>
      </c>
      <c r="J2612" s="205">
        <f t="shared" si="163"/>
        <v>-4794.5699999999879</v>
      </c>
    </row>
    <row r="2613" spans="2:10" ht="12.75" customHeight="1" x14ac:dyDescent="0.25">
      <c r="B2613" s="198">
        <v>2600</v>
      </c>
      <c r="C2613" s="199" t="s">
        <v>5344</v>
      </c>
      <c r="D2613" s="199"/>
      <c r="E2613" s="199" t="s">
        <v>5345</v>
      </c>
      <c r="F2613" s="200">
        <v>1.77</v>
      </c>
      <c r="G2613" s="201">
        <f t="shared" si="160"/>
        <v>-4792.7999999999874</v>
      </c>
      <c r="H2613" s="204">
        <f t="shared" si="161"/>
        <v>0</v>
      </c>
      <c r="I2613" s="204">
        <f t="shared" si="162"/>
        <v>5303.5</v>
      </c>
      <c r="J2613" s="205">
        <f t="shared" si="163"/>
        <v>-4792.7999999999874</v>
      </c>
    </row>
    <row r="2614" spans="2:10" ht="12.75" customHeight="1" x14ac:dyDescent="0.25">
      <c r="B2614" s="198">
        <v>2601</v>
      </c>
      <c r="C2614" s="199" t="s">
        <v>5346</v>
      </c>
      <c r="D2614" s="199"/>
      <c r="E2614" s="199" t="s">
        <v>5347</v>
      </c>
      <c r="F2614" s="200">
        <v>2.52</v>
      </c>
      <c r="G2614" s="201">
        <f t="shared" si="160"/>
        <v>-4790.279999999987</v>
      </c>
      <c r="H2614" s="204">
        <f t="shared" si="161"/>
        <v>0</v>
      </c>
      <c r="I2614" s="204">
        <f t="shared" si="162"/>
        <v>5303.5</v>
      </c>
      <c r="J2614" s="205">
        <f t="shared" si="163"/>
        <v>-4790.279999999987</v>
      </c>
    </row>
    <row r="2615" spans="2:10" ht="12.75" customHeight="1" x14ac:dyDescent="0.25">
      <c r="B2615" s="198">
        <v>2602</v>
      </c>
      <c r="C2615" s="199" t="s">
        <v>5348</v>
      </c>
      <c r="D2615" s="199"/>
      <c r="E2615" s="199" t="s">
        <v>5349</v>
      </c>
      <c r="F2615" s="200">
        <v>1.71</v>
      </c>
      <c r="G2615" s="201">
        <f t="shared" si="160"/>
        <v>-4788.569999999987</v>
      </c>
      <c r="H2615" s="204">
        <f t="shared" si="161"/>
        <v>0</v>
      </c>
      <c r="I2615" s="204">
        <f t="shared" si="162"/>
        <v>5303.5</v>
      </c>
      <c r="J2615" s="205">
        <f t="shared" si="163"/>
        <v>-4788.569999999987</v>
      </c>
    </row>
    <row r="2616" spans="2:10" ht="12.75" customHeight="1" x14ac:dyDescent="0.25">
      <c r="B2616" s="198">
        <v>2603</v>
      </c>
      <c r="C2616" s="199" t="s">
        <v>5350</v>
      </c>
      <c r="D2616" s="199"/>
      <c r="E2616" s="199" t="s">
        <v>5351</v>
      </c>
      <c r="F2616" s="200">
        <v>3.01</v>
      </c>
      <c r="G2616" s="201">
        <f t="shared" si="160"/>
        <v>-4785.5599999999868</v>
      </c>
      <c r="H2616" s="204">
        <f t="shared" si="161"/>
        <v>0</v>
      </c>
      <c r="I2616" s="204">
        <f t="shared" si="162"/>
        <v>5303.5</v>
      </c>
      <c r="J2616" s="205">
        <f t="shared" si="163"/>
        <v>-4785.5599999999868</v>
      </c>
    </row>
    <row r="2617" spans="2:10" ht="12.75" customHeight="1" x14ac:dyDescent="0.25">
      <c r="B2617" s="198">
        <v>2604</v>
      </c>
      <c r="C2617" s="199" t="s">
        <v>5352</v>
      </c>
      <c r="D2617" s="199"/>
      <c r="E2617" s="199" t="s">
        <v>5353</v>
      </c>
      <c r="F2617" s="200">
        <v>11.1</v>
      </c>
      <c r="G2617" s="201">
        <f t="shared" si="160"/>
        <v>-4774.4599999999864</v>
      </c>
      <c r="H2617" s="204">
        <f t="shared" si="161"/>
        <v>0</v>
      </c>
      <c r="I2617" s="204">
        <f t="shared" si="162"/>
        <v>5303.5</v>
      </c>
      <c r="J2617" s="205">
        <f t="shared" si="163"/>
        <v>-4774.4599999999864</v>
      </c>
    </row>
    <row r="2618" spans="2:10" ht="12.75" customHeight="1" x14ac:dyDescent="0.25">
      <c r="B2618" s="198">
        <v>2605</v>
      </c>
      <c r="C2618" s="199" t="s">
        <v>5354</v>
      </c>
      <c r="D2618" s="199"/>
      <c r="E2618" s="199" t="s">
        <v>5355</v>
      </c>
      <c r="F2618" s="200">
        <v>3.48</v>
      </c>
      <c r="G2618" s="201">
        <f t="shared" si="160"/>
        <v>-4770.9799999999868</v>
      </c>
      <c r="H2618" s="204">
        <f t="shared" si="161"/>
        <v>0</v>
      </c>
      <c r="I2618" s="204">
        <f t="shared" si="162"/>
        <v>5303.5</v>
      </c>
      <c r="J2618" s="205">
        <f t="shared" si="163"/>
        <v>-4770.9799999999868</v>
      </c>
    </row>
    <row r="2619" spans="2:10" ht="12.75" customHeight="1" x14ac:dyDescent="0.25">
      <c r="B2619" s="198">
        <v>2606</v>
      </c>
      <c r="C2619" s="199" t="s">
        <v>5356</v>
      </c>
      <c r="D2619" s="199"/>
      <c r="E2619" s="199" t="s">
        <v>5357</v>
      </c>
      <c r="F2619" s="200">
        <v>1.68</v>
      </c>
      <c r="G2619" s="201">
        <f t="shared" si="160"/>
        <v>-4769.2999999999865</v>
      </c>
      <c r="H2619" s="204">
        <f t="shared" si="161"/>
        <v>0</v>
      </c>
      <c r="I2619" s="204">
        <f t="shared" si="162"/>
        <v>5303.5</v>
      </c>
      <c r="J2619" s="205">
        <f t="shared" si="163"/>
        <v>-4769.2999999999865</v>
      </c>
    </row>
    <row r="2620" spans="2:10" ht="12.75" customHeight="1" x14ac:dyDescent="0.25">
      <c r="B2620" s="198">
        <v>2607</v>
      </c>
      <c r="C2620" s="199" t="s">
        <v>5358</v>
      </c>
      <c r="D2620" s="199"/>
      <c r="E2620" s="199" t="s">
        <v>5359</v>
      </c>
      <c r="F2620" s="200">
        <v>15.14</v>
      </c>
      <c r="G2620" s="201">
        <f t="shared" si="160"/>
        <v>-4754.1599999999862</v>
      </c>
      <c r="H2620" s="204">
        <f t="shared" si="161"/>
        <v>0</v>
      </c>
      <c r="I2620" s="204">
        <f t="shared" si="162"/>
        <v>5303.5</v>
      </c>
      <c r="J2620" s="205">
        <f t="shared" si="163"/>
        <v>-4754.1599999999862</v>
      </c>
    </row>
    <row r="2621" spans="2:10" ht="12.75" customHeight="1" x14ac:dyDescent="0.25">
      <c r="B2621" s="198">
        <v>2608</v>
      </c>
      <c r="C2621" s="199" t="s">
        <v>5360</v>
      </c>
      <c r="D2621" s="199"/>
      <c r="E2621" s="199" t="s">
        <v>5361</v>
      </c>
      <c r="F2621" s="200">
        <v>142.30000000000001</v>
      </c>
      <c r="G2621" s="201">
        <f t="shared" si="160"/>
        <v>-4611.859999999986</v>
      </c>
      <c r="H2621" s="204">
        <f t="shared" si="161"/>
        <v>0</v>
      </c>
      <c r="I2621" s="204">
        <f t="shared" si="162"/>
        <v>5303.5</v>
      </c>
      <c r="J2621" s="205">
        <f t="shared" si="163"/>
        <v>-4611.859999999986</v>
      </c>
    </row>
    <row r="2622" spans="2:10" ht="12.75" customHeight="1" x14ac:dyDescent="0.25">
      <c r="B2622" s="198">
        <v>2609</v>
      </c>
      <c r="C2622" s="199" t="s">
        <v>5362</v>
      </c>
      <c r="D2622" s="199"/>
      <c r="E2622" s="199" t="s">
        <v>5363</v>
      </c>
      <c r="F2622" s="200">
        <v>4.33</v>
      </c>
      <c r="G2622" s="201">
        <f t="shared" si="160"/>
        <v>-4607.5299999999861</v>
      </c>
      <c r="H2622" s="204">
        <f t="shared" si="161"/>
        <v>0</v>
      </c>
      <c r="I2622" s="204">
        <f t="shared" si="162"/>
        <v>5303.5</v>
      </c>
      <c r="J2622" s="205">
        <f t="shared" si="163"/>
        <v>-4607.5299999999861</v>
      </c>
    </row>
    <row r="2623" spans="2:10" ht="12.75" customHeight="1" x14ac:dyDescent="0.25">
      <c r="B2623" s="198">
        <v>2610</v>
      </c>
      <c r="C2623" s="199" t="s">
        <v>5364</v>
      </c>
      <c r="D2623" s="199"/>
      <c r="E2623" s="199" t="s">
        <v>5365</v>
      </c>
      <c r="F2623" s="200">
        <v>5.56</v>
      </c>
      <c r="G2623" s="201">
        <f t="shared" si="160"/>
        <v>-4601.9699999999857</v>
      </c>
      <c r="H2623" s="204">
        <f t="shared" si="161"/>
        <v>0</v>
      </c>
      <c r="I2623" s="204">
        <f t="shared" si="162"/>
        <v>5303.5</v>
      </c>
      <c r="J2623" s="205">
        <f t="shared" si="163"/>
        <v>-4601.9699999999857</v>
      </c>
    </row>
    <row r="2624" spans="2:10" ht="12.75" customHeight="1" x14ac:dyDescent="0.25">
      <c r="B2624" s="198">
        <v>2611</v>
      </c>
      <c r="C2624" s="199" t="s">
        <v>5366</v>
      </c>
      <c r="D2624" s="199"/>
      <c r="E2624" s="199" t="s">
        <v>5367</v>
      </c>
      <c r="F2624" s="200">
        <v>84.81</v>
      </c>
      <c r="G2624" s="201">
        <f t="shared" si="160"/>
        <v>-4517.1599999999853</v>
      </c>
      <c r="H2624" s="204">
        <f t="shared" si="161"/>
        <v>0</v>
      </c>
      <c r="I2624" s="204">
        <f t="shared" si="162"/>
        <v>5303.5</v>
      </c>
      <c r="J2624" s="205">
        <f t="shared" si="163"/>
        <v>-4517.1599999999853</v>
      </c>
    </row>
    <row r="2625" spans="2:10" ht="12.75" customHeight="1" x14ac:dyDescent="0.25">
      <c r="B2625" s="198">
        <v>2612</v>
      </c>
      <c r="C2625" s="199" t="s">
        <v>5368</v>
      </c>
      <c r="D2625" s="199"/>
      <c r="E2625" s="199" t="s">
        <v>5369</v>
      </c>
      <c r="F2625" s="200">
        <v>14.18</v>
      </c>
      <c r="G2625" s="201">
        <f t="shared" si="160"/>
        <v>-4502.979999999985</v>
      </c>
      <c r="H2625" s="204">
        <f t="shared" si="161"/>
        <v>0</v>
      </c>
      <c r="I2625" s="204">
        <f t="shared" si="162"/>
        <v>5303.5</v>
      </c>
      <c r="J2625" s="205">
        <f t="shared" si="163"/>
        <v>-4502.979999999985</v>
      </c>
    </row>
    <row r="2626" spans="2:10" ht="12.75" customHeight="1" x14ac:dyDescent="0.25">
      <c r="B2626" s="198">
        <v>2613</v>
      </c>
      <c r="C2626" s="199" t="s">
        <v>5370</v>
      </c>
      <c r="D2626" s="199"/>
      <c r="E2626" s="199" t="s">
        <v>5371</v>
      </c>
      <c r="F2626" s="200">
        <v>12.82</v>
      </c>
      <c r="G2626" s="201">
        <f t="shared" si="160"/>
        <v>-4490.1599999999853</v>
      </c>
      <c r="H2626" s="204">
        <f t="shared" si="161"/>
        <v>0</v>
      </c>
      <c r="I2626" s="204">
        <f t="shared" si="162"/>
        <v>5303.5</v>
      </c>
      <c r="J2626" s="205">
        <f t="shared" si="163"/>
        <v>-4490.1599999999853</v>
      </c>
    </row>
    <row r="2627" spans="2:10" ht="12.75" customHeight="1" x14ac:dyDescent="0.25">
      <c r="B2627" s="198">
        <v>2614</v>
      </c>
      <c r="C2627" s="199" t="s">
        <v>5372</v>
      </c>
      <c r="D2627" s="199"/>
      <c r="E2627" s="199" t="s">
        <v>5373</v>
      </c>
      <c r="F2627" s="200">
        <v>25.4</v>
      </c>
      <c r="G2627" s="201">
        <f t="shared" si="160"/>
        <v>-4464.7599999999857</v>
      </c>
      <c r="H2627" s="204">
        <f t="shared" si="161"/>
        <v>0</v>
      </c>
      <c r="I2627" s="204">
        <f t="shared" si="162"/>
        <v>5303.5</v>
      </c>
      <c r="J2627" s="205">
        <f t="shared" si="163"/>
        <v>-4464.7599999999857</v>
      </c>
    </row>
    <row r="2628" spans="2:10" ht="12.75" customHeight="1" x14ac:dyDescent="0.25">
      <c r="B2628" s="198">
        <v>2615</v>
      </c>
      <c r="C2628" s="199" t="s">
        <v>5374</v>
      </c>
      <c r="D2628" s="199"/>
      <c r="E2628" s="199" t="s">
        <v>5375</v>
      </c>
      <c r="F2628" s="200">
        <v>1.68</v>
      </c>
      <c r="G2628" s="201">
        <f t="shared" si="160"/>
        <v>-4463.0799999999854</v>
      </c>
      <c r="H2628" s="204">
        <f t="shared" si="161"/>
        <v>0</v>
      </c>
      <c r="I2628" s="204">
        <f t="shared" si="162"/>
        <v>5303.5</v>
      </c>
      <c r="J2628" s="205">
        <f t="shared" si="163"/>
        <v>-4463.0799999999854</v>
      </c>
    </row>
    <row r="2629" spans="2:10" ht="12.75" customHeight="1" x14ac:dyDescent="0.25">
      <c r="B2629" s="198">
        <v>2616</v>
      </c>
      <c r="C2629" s="199" t="s">
        <v>5376</v>
      </c>
      <c r="D2629" s="199"/>
      <c r="E2629" s="199" t="s">
        <v>5377</v>
      </c>
      <c r="F2629" s="200">
        <v>8.32</v>
      </c>
      <c r="G2629" s="201">
        <f t="shared" si="160"/>
        <v>-4454.7599999999857</v>
      </c>
      <c r="H2629" s="204">
        <f t="shared" si="161"/>
        <v>0</v>
      </c>
      <c r="I2629" s="204">
        <f t="shared" si="162"/>
        <v>5303.5</v>
      </c>
      <c r="J2629" s="205">
        <f t="shared" si="163"/>
        <v>-4454.7599999999857</v>
      </c>
    </row>
    <row r="2630" spans="2:10" ht="12.75" customHeight="1" x14ac:dyDescent="0.25">
      <c r="B2630" s="198">
        <v>2617</v>
      </c>
      <c r="C2630" s="199" t="s">
        <v>5378</v>
      </c>
      <c r="D2630" s="199"/>
      <c r="E2630" s="199" t="s">
        <v>5379</v>
      </c>
      <c r="F2630" s="200">
        <v>1.68</v>
      </c>
      <c r="G2630" s="201">
        <f t="shared" si="160"/>
        <v>-4453.0799999999854</v>
      </c>
      <c r="H2630" s="204">
        <f t="shared" si="161"/>
        <v>0</v>
      </c>
      <c r="I2630" s="204">
        <f t="shared" si="162"/>
        <v>5303.5</v>
      </c>
      <c r="J2630" s="205">
        <f t="shared" si="163"/>
        <v>-4453.0799999999854</v>
      </c>
    </row>
    <row r="2631" spans="2:10" ht="12.75" customHeight="1" x14ac:dyDescent="0.25">
      <c r="B2631" s="198">
        <v>2618</v>
      </c>
      <c r="C2631" s="199" t="s">
        <v>5380</v>
      </c>
      <c r="D2631" s="199"/>
      <c r="E2631" s="199" t="s">
        <v>5381</v>
      </c>
      <c r="F2631" s="200">
        <v>-0.48</v>
      </c>
      <c r="G2631" s="201">
        <f t="shared" si="160"/>
        <v>-4453.5599999999849</v>
      </c>
      <c r="H2631" s="204">
        <f t="shared" si="161"/>
        <v>0</v>
      </c>
      <c r="I2631" s="204">
        <f t="shared" si="162"/>
        <v>5303.5</v>
      </c>
      <c r="J2631" s="205">
        <f t="shared" si="163"/>
        <v>-4453.5599999999849</v>
      </c>
    </row>
    <row r="2632" spans="2:10" ht="12.75" customHeight="1" x14ac:dyDescent="0.25">
      <c r="B2632" s="198">
        <v>2619</v>
      </c>
      <c r="C2632" s="199" t="s">
        <v>5382</v>
      </c>
      <c r="D2632" s="199"/>
      <c r="E2632" s="199" t="s">
        <v>5383</v>
      </c>
      <c r="F2632" s="200">
        <v>0.45</v>
      </c>
      <c r="G2632" s="201">
        <f t="shared" si="160"/>
        <v>-4453.1099999999851</v>
      </c>
      <c r="H2632" s="204">
        <f t="shared" si="161"/>
        <v>0</v>
      </c>
      <c r="I2632" s="204">
        <f t="shared" si="162"/>
        <v>5303.5</v>
      </c>
      <c r="J2632" s="205">
        <f t="shared" si="163"/>
        <v>-4453.1099999999851</v>
      </c>
    </row>
    <row r="2633" spans="2:10" ht="12.75" customHeight="1" x14ac:dyDescent="0.25">
      <c r="B2633" s="198">
        <v>2620</v>
      </c>
      <c r="C2633" s="199" t="s">
        <v>5384</v>
      </c>
      <c r="D2633" s="199"/>
      <c r="E2633" s="199" t="s">
        <v>5385</v>
      </c>
      <c r="F2633" s="200">
        <v>0.45</v>
      </c>
      <c r="G2633" s="201">
        <f t="shared" si="160"/>
        <v>-4452.6599999999853</v>
      </c>
      <c r="H2633" s="204">
        <f t="shared" si="161"/>
        <v>0</v>
      </c>
      <c r="I2633" s="204">
        <f t="shared" si="162"/>
        <v>5303.5</v>
      </c>
      <c r="J2633" s="205">
        <f t="shared" si="163"/>
        <v>-4452.6599999999853</v>
      </c>
    </row>
    <row r="2634" spans="2:10" ht="12.75" customHeight="1" x14ac:dyDescent="0.25">
      <c r="B2634" s="198">
        <v>2621</v>
      </c>
      <c r="C2634" s="199" t="s">
        <v>5386</v>
      </c>
      <c r="D2634" s="199"/>
      <c r="E2634" s="199" t="s">
        <v>5387</v>
      </c>
      <c r="F2634" s="200">
        <v>16.78</v>
      </c>
      <c r="G2634" s="201">
        <f t="shared" si="160"/>
        <v>-4435.8799999999856</v>
      </c>
      <c r="H2634" s="204">
        <f t="shared" si="161"/>
        <v>0</v>
      </c>
      <c r="I2634" s="204">
        <f t="shared" si="162"/>
        <v>5303.5</v>
      </c>
      <c r="J2634" s="205">
        <f t="shared" si="163"/>
        <v>-4435.8799999999856</v>
      </c>
    </row>
    <row r="2635" spans="2:10" ht="12.75" customHeight="1" x14ac:dyDescent="0.25">
      <c r="B2635" s="198">
        <v>2622</v>
      </c>
      <c r="C2635" s="199" t="s">
        <v>5388</v>
      </c>
      <c r="D2635" s="199"/>
      <c r="E2635" s="199" t="s">
        <v>5389</v>
      </c>
      <c r="F2635" s="200">
        <v>14.02</v>
      </c>
      <c r="G2635" s="201">
        <f t="shared" si="160"/>
        <v>-4421.8599999999851</v>
      </c>
      <c r="H2635" s="204">
        <f t="shared" si="161"/>
        <v>0</v>
      </c>
      <c r="I2635" s="204">
        <f t="shared" si="162"/>
        <v>5303.5</v>
      </c>
      <c r="J2635" s="205">
        <f t="shared" si="163"/>
        <v>-4421.8599999999851</v>
      </c>
    </row>
    <row r="2636" spans="2:10" ht="12.75" customHeight="1" x14ac:dyDescent="0.25">
      <c r="B2636" s="198">
        <v>2623</v>
      </c>
      <c r="C2636" s="199" t="s">
        <v>5390</v>
      </c>
      <c r="D2636" s="199"/>
      <c r="E2636" s="199" t="s">
        <v>5391</v>
      </c>
      <c r="F2636" s="200">
        <v>8.4</v>
      </c>
      <c r="G2636" s="201">
        <f t="shared" si="160"/>
        <v>-4413.4599999999855</v>
      </c>
      <c r="H2636" s="204">
        <f t="shared" si="161"/>
        <v>0</v>
      </c>
      <c r="I2636" s="204">
        <f t="shared" si="162"/>
        <v>5303.5</v>
      </c>
      <c r="J2636" s="205">
        <f t="shared" si="163"/>
        <v>-4413.4599999999855</v>
      </c>
    </row>
    <row r="2637" spans="2:10" ht="12.75" customHeight="1" x14ac:dyDescent="0.25">
      <c r="B2637" s="198">
        <v>2624</v>
      </c>
      <c r="C2637" s="199" t="s">
        <v>5392</v>
      </c>
      <c r="D2637" s="199"/>
      <c r="E2637" s="199" t="s">
        <v>5393</v>
      </c>
      <c r="F2637" s="200">
        <v>167.1</v>
      </c>
      <c r="G2637" s="201">
        <f t="shared" si="160"/>
        <v>-4246.3599999999851</v>
      </c>
      <c r="H2637" s="204">
        <f t="shared" si="161"/>
        <v>0</v>
      </c>
      <c r="I2637" s="204">
        <f t="shared" si="162"/>
        <v>5303.5</v>
      </c>
      <c r="J2637" s="205">
        <f t="shared" si="163"/>
        <v>-4246.3599999999851</v>
      </c>
    </row>
    <row r="2638" spans="2:10" ht="12.75" customHeight="1" x14ac:dyDescent="0.25">
      <c r="B2638" s="198">
        <v>2625</v>
      </c>
      <c r="C2638" s="199" t="s">
        <v>5394</v>
      </c>
      <c r="D2638" s="199"/>
      <c r="E2638" s="199" t="s">
        <v>5395</v>
      </c>
      <c r="F2638" s="200">
        <v>1.68</v>
      </c>
      <c r="G2638" s="201">
        <f t="shared" ref="G2638:G2701" si="164">F2638+J2637</f>
        <v>-4244.6799999999848</v>
      </c>
      <c r="H2638" s="204">
        <f t="shared" ref="H2638:H2701" si="165">IF(G2638&gt;0,ROUND(G2638/I2638+0.5,0),0)</f>
        <v>0</v>
      </c>
      <c r="I2638" s="204">
        <f t="shared" ref="I2638:I2701" si="166">$C$10</f>
        <v>5303.5</v>
      </c>
      <c r="J2638" s="205">
        <f t="shared" ref="J2638:J2701" si="167">G2638-(H2638*I2638)</f>
        <v>-4244.6799999999848</v>
      </c>
    </row>
    <row r="2639" spans="2:10" ht="12.75" customHeight="1" x14ac:dyDescent="0.25">
      <c r="B2639" s="198">
        <v>2626</v>
      </c>
      <c r="C2639" s="199" t="s">
        <v>5396</v>
      </c>
      <c r="D2639" s="199"/>
      <c r="E2639" s="199" t="s">
        <v>5397</v>
      </c>
      <c r="F2639" s="200">
        <v>20.2</v>
      </c>
      <c r="G2639" s="201">
        <f t="shared" si="164"/>
        <v>-4224.479999999985</v>
      </c>
      <c r="H2639" s="204">
        <f t="shared" si="165"/>
        <v>0</v>
      </c>
      <c r="I2639" s="204">
        <f t="shared" si="166"/>
        <v>5303.5</v>
      </c>
      <c r="J2639" s="205">
        <f t="shared" si="167"/>
        <v>-4224.479999999985</v>
      </c>
    </row>
    <row r="2640" spans="2:10" ht="12.75" customHeight="1" x14ac:dyDescent="0.25">
      <c r="B2640" s="198">
        <v>2627</v>
      </c>
      <c r="C2640" s="199" t="s">
        <v>5398</v>
      </c>
      <c r="D2640" s="199"/>
      <c r="E2640" s="199" t="s">
        <v>5399</v>
      </c>
      <c r="F2640" s="200">
        <v>4.08</v>
      </c>
      <c r="G2640" s="201">
        <f t="shared" si="164"/>
        <v>-4220.3999999999851</v>
      </c>
      <c r="H2640" s="204">
        <f t="shared" si="165"/>
        <v>0</v>
      </c>
      <c r="I2640" s="204">
        <f t="shared" si="166"/>
        <v>5303.5</v>
      </c>
      <c r="J2640" s="205">
        <f t="shared" si="167"/>
        <v>-4220.3999999999851</v>
      </c>
    </row>
    <row r="2641" spans="2:10" ht="12.75" customHeight="1" x14ac:dyDescent="0.25">
      <c r="B2641" s="198">
        <v>2628</v>
      </c>
      <c r="C2641" s="199" t="s">
        <v>5400</v>
      </c>
      <c r="D2641" s="199"/>
      <c r="E2641" s="199" t="s">
        <v>5401</v>
      </c>
      <c r="F2641" s="200">
        <v>13.52</v>
      </c>
      <c r="G2641" s="201">
        <f t="shared" si="164"/>
        <v>-4206.8799999999846</v>
      </c>
      <c r="H2641" s="204">
        <f t="shared" si="165"/>
        <v>0</v>
      </c>
      <c r="I2641" s="204">
        <f t="shared" si="166"/>
        <v>5303.5</v>
      </c>
      <c r="J2641" s="205">
        <f t="shared" si="167"/>
        <v>-4206.8799999999846</v>
      </c>
    </row>
    <row r="2642" spans="2:10" ht="12.75" customHeight="1" x14ac:dyDescent="0.25">
      <c r="B2642" s="198">
        <v>2629</v>
      </c>
      <c r="C2642" s="199" t="s">
        <v>5402</v>
      </c>
      <c r="D2642" s="199"/>
      <c r="E2642" s="199" t="s">
        <v>5403</v>
      </c>
      <c r="F2642" s="200">
        <v>1.85</v>
      </c>
      <c r="G2642" s="201">
        <f t="shared" si="164"/>
        <v>-4205.0299999999843</v>
      </c>
      <c r="H2642" s="204">
        <f t="shared" si="165"/>
        <v>0</v>
      </c>
      <c r="I2642" s="204">
        <f t="shared" si="166"/>
        <v>5303.5</v>
      </c>
      <c r="J2642" s="205">
        <f t="shared" si="167"/>
        <v>-4205.0299999999843</v>
      </c>
    </row>
    <row r="2643" spans="2:10" ht="12.75" customHeight="1" x14ac:dyDescent="0.25">
      <c r="B2643" s="198">
        <v>2630</v>
      </c>
      <c r="C2643" s="199" t="s">
        <v>5404</v>
      </c>
      <c r="D2643" s="199"/>
      <c r="E2643" s="199" t="s">
        <v>5405</v>
      </c>
      <c r="F2643" s="200">
        <v>5.16</v>
      </c>
      <c r="G2643" s="201">
        <f t="shared" si="164"/>
        <v>-4199.8699999999844</v>
      </c>
      <c r="H2643" s="204">
        <f t="shared" si="165"/>
        <v>0</v>
      </c>
      <c r="I2643" s="204">
        <f t="shared" si="166"/>
        <v>5303.5</v>
      </c>
      <c r="J2643" s="205">
        <f t="shared" si="167"/>
        <v>-4199.8699999999844</v>
      </c>
    </row>
    <row r="2644" spans="2:10" ht="12.75" customHeight="1" x14ac:dyDescent="0.25">
      <c r="B2644" s="198">
        <v>2631</v>
      </c>
      <c r="C2644" s="199" t="s">
        <v>5406</v>
      </c>
      <c r="D2644" s="199"/>
      <c r="E2644" s="199" t="s">
        <v>5407</v>
      </c>
      <c r="F2644" s="200">
        <v>105.25</v>
      </c>
      <c r="G2644" s="201">
        <f t="shared" si="164"/>
        <v>-4094.6199999999844</v>
      </c>
      <c r="H2644" s="204">
        <f t="shared" si="165"/>
        <v>0</v>
      </c>
      <c r="I2644" s="204">
        <f t="shared" si="166"/>
        <v>5303.5</v>
      </c>
      <c r="J2644" s="205">
        <f t="shared" si="167"/>
        <v>-4094.6199999999844</v>
      </c>
    </row>
    <row r="2645" spans="2:10" ht="12.75" customHeight="1" x14ac:dyDescent="0.25">
      <c r="B2645" s="198">
        <v>2632</v>
      </c>
      <c r="C2645" s="199" t="s">
        <v>5408</v>
      </c>
      <c r="D2645" s="199"/>
      <c r="E2645" s="199" t="s">
        <v>5409</v>
      </c>
      <c r="F2645" s="200">
        <v>14.12</v>
      </c>
      <c r="G2645" s="201">
        <f t="shared" si="164"/>
        <v>-4080.4999999999845</v>
      </c>
      <c r="H2645" s="204">
        <f t="shared" si="165"/>
        <v>0</v>
      </c>
      <c r="I2645" s="204">
        <f t="shared" si="166"/>
        <v>5303.5</v>
      </c>
      <c r="J2645" s="205">
        <f t="shared" si="167"/>
        <v>-4080.4999999999845</v>
      </c>
    </row>
    <row r="2646" spans="2:10" ht="12.75" customHeight="1" x14ac:dyDescent="0.25">
      <c r="B2646" s="198">
        <v>2633</v>
      </c>
      <c r="C2646" s="199" t="s">
        <v>5410</v>
      </c>
      <c r="D2646" s="199"/>
      <c r="E2646" s="199" t="s">
        <v>5411</v>
      </c>
      <c r="F2646" s="200">
        <v>80.28</v>
      </c>
      <c r="G2646" s="201">
        <f t="shared" si="164"/>
        <v>-4000.2199999999843</v>
      </c>
      <c r="H2646" s="204">
        <f t="shared" si="165"/>
        <v>0</v>
      </c>
      <c r="I2646" s="204">
        <f t="shared" si="166"/>
        <v>5303.5</v>
      </c>
      <c r="J2646" s="205">
        <f t="shared" si="167"/>
        <v>-4000.2199999999843</v>
      </c>
    </row>
    <row r="2647" spans="2:10" ht="12.75" customHeight="1" x14ac:dyDescent="0.25">
      <c r="B2647" s="198">
        <v>2634</v>
      </c>
      <c r="C2647" s="199" t="s">
        <v>5412</v>
      </c>
      <c r="D2647" s="199"/>
      <c r="E2647" s="199" t="s">
        <v>5413</v>
      </c>
      <c r="F2647" s="200">
        <v>5.04</v>
      </c>
      <c r="G2647" s="201">
        <f t="shared" si="164"/>
        <v>-3995.1799999999844</v>
      </c>
      <c r="H2647" s="204">
        <f t="shared" si="165"/>
        <v>0</v>
      </c>
      <c r="I2647" s="204">
        <f t="shared" si="166"/>
        <v>5303.5</v>
      </c>
      <c r="J2647" s="205">
        <f t="shared" si="167"/>
        <v>-3995.1799999999844</v>
      </c>
    </row>
    <row r="2648" spans="2:10" ht="12.75" customHeight="1" x14ac:dyDescent="0.25">
      <c r="B2648" s="198">
        <v>2635</v>
      </c>
      <c r="C2648" s="199" t="s">
        <v>5414</v>
      </c>
      <c r="D2648" s="199"/>
      <c r="E2648" s="199" t="s">
        <v>5415</v>
      </c>
      <c r="F2648" s="200">
        <v>16.14</v>
      </c>
      <c r="G2648" s="201">
        <f t="shared" si="164"/>
        <v>-3979.0399999999845</v>
      </c>
      <c r="H2648" s="204">
        <f t="shared" si="165"/>
        <v>0</v>
      </c>
      <c r="I2648" s="204">
        <f t="shared" si="166"/>
        <v>5303.5</v>
      </c>
      <c r="J2648" s="205">
        <f t="shared" si="167"/>
        <v>-3979.0399999999845</v>
      </c>
    </row>
    <row r="2649" spans="2:10" ht="12.75" customHeight="1" x14ac:dyDescent="0.25">
      <c r="B2649" s="198">
        <v>2636</v>
      </c>
      <c r="C2649" s="199" t="s">
        <v>5416</v>
      </c>
      <c r="D2649" s="199"/>
      <c r="E2649" s="199" t="s">
        <v>5417</v>
      </c>
      <c r="F2649" s="200">
        <v>4.01</v>
      </c>
      <c r="G2649" s="201">
        <f t="shared" si="164"/>
        <v>-3975.0299999999843</v>
      </c>
      <c r="H2649" s="204">
        <f t="shared" si="165"/>
        <v>0</v>
      </c>
      <c r="I2649" s="204">
        <f t="shared" si="166"/>
        <v>5303.5</v>
      </c>
      <c r="J2649" s="205">
        <f t="shared" si="167"/>
        <v>-3975.0299999999843</v>
      </c>
    </row>
    <row r="2650" spans="2:10" ht="12.75" customHeight="1" x14ac:dyDescent="0.25">
      <c r="B2650" s="198">
        <v>2637</v>
      </c>
      <c r="C2650" s="199" t="s">
        <v>5418</v>
      </c>
      <c r="D2650" s="199"/>
      <c r="E2650" s="199" t="s">
        <v>5419</v>
      </c>
      <c r="F2650" s="200">
        <v>9.76</v>
      </c>
      <c r="G2650" s="201">
        <f t="shared" si="164"/>
        <v>-3965.2699999999841</v>
      </c>
      <c r="H2650" s="204">
        <f t="shared" si="165"/>
        <v>0</v>
      </c>
      <c r="I2650" s="204">
        <f t="shared" si="166"/>
        <v>5303.5</v>
      </c>
      <c r="J2650" s="205">
        <f t="shared" si="167"/>
        <v>-3965.2699999999841</v>
      </c>
    </row>
    <row r="2651" spans="2:10" ht="12.75" customHeight="1" x14ac:dyDescent="0.25">
      <c r="B2651" s="198">
        <v>2638</v>
      </c>
      <c r="C2651" s="199" t="s">
        <v>5420</v>
      </c>
      <c r="D2651" s="199"/>
      <c r="E2651" s="199" t="s">
        <v>5421</v>
      </c>
      <c r="F2651" s="200">
        <v>1.72</v>
      </c>
      <c r="G2651" s="201">
        <f t="shared" si="164"/>
        <v>-3963.5499999999843</v>
      </c>
      <c r="H2651" s="204">
        <f t="shared" si="165"/>
        <v>0</v>
      </c>
      <c r="I2651" s="204">
        <f t="shared" si="166"/>
        <v>5303.5</v>
      </c>
      <c r="J2651" s="205">
        <f t="shared" si="167"/>
        <v>-3963.5499999999843</v>
      </c>
    </row>
    <row r="2652" spans="2:10" ht="12.75" customHeight="1" x14ac:dyDescent="0.25">
      <c r="B2652" s="198">
        <v>2639</v>
      </c>
      <c r="C2652" s="199" t="s">
        <v>5422</v>
      </c>
      <c r="D2652" s="199"/>
      <c r="E2652" s="199" t="s">
        <v>5423</v>
      </c>
      <c r="F2652" s="200">
        <v>13.44</v>
      </c>
      <c r="G2652" s="201">
        <f t="shared" si="164"/>
        <v>-3950.1099999999842</v>
      </c>
      <c r="H2652" s="204">
        <f t="shared" si="165"/>
        <v>0</v>
      </c>
      <c r="I2652" s="204">
        <f t="shared" si="166"/>
        <v>5303.5</v>
      </c>
      <c r="J2652" s="205">
        <f t="shared" si="167"/>
        <v>-3950.1099999999842</v>
      </c>
    </row>
    <row r="2653" spans="2:10" ht="12.75" customHeight="1" x14ac:dyDescent="0.25">
      <c r="B2653" s="198">
        <v>2640</v>
      </c>
      <c r="C2653" s="199" t="s">
        <v>5424</v>
      </c>
      <c r="D2653" s="199"/>
      <c r="E2653" s="199" t="s">
        <v>5425</v>
      </c>
      <c r="F2653" s="200">
        <v>29.41</v>
      </c>
      <c r="G2653" s="201">
        <f t="shared" si="164"/>
        <v>-3920.6999999999844</v>
      </c>
      <c r="H2653" s="204">
        <f t="shared" si="165"/>
        <v>0</v>
      </c>
      <c r="I2653" s="204">
        <f t="shared" si="166"/>
        <v>5303.5</v>
      </c>
      <c r="J2653" s="205">
        <f t="shared" si="167"/>
        <v>-3920.6999999999844</v>
      </c>
    </row>
    <row r="2654" spans="2:10" ht="12.75" customHeight="1" x14ac:dyDescent="0.25">
      <c r="B2654" s="198">
        <v>2641</v>
      </c>
      <c r="C2654" s="199" t="s">
        <v>5426</v>
      </c>
      <c r="D2654" s="199"/>
      <c r="E2654" s="199" t="s">
        <v>5427</v>
      </c>
      <c r="F2654" s="200">
        <v>-0.06</v>
      </c>
      <c r="G2654" s="201">
        <f t="shared" si="164"/>
        <v>-3920.7599999999843</v>
      </c>
      <c r="H2654" s="204">
        <f t="shared" si="165"/>
        <v>0</v>
      </c>
      <c r="I2654" s="204">
        <f t="shared" si="166"/>
        <v>5303.5</v>
      </c>
      <c r="J2654" s="205">
        <f t="shared" si="167"/>
        <v>-3920.7599999999843</v>
      </c>
    </row>
    <row r="2655" spans="2:10" ht="12.75" customHeight="1" x14ac:dyDescent="0.25">
      <c r="B2655" s="198">
        <v>2642</v>
      </c>
      <c r="C2655" s="199" t="s">
        <v>5428</v>
      </c>
      <c r="D2655" s="199"/>
      <c r="E2655" s="199" t="s">
        <v>5429</v>
      </c>
      <c r="F2655" s="200">
        <v>0.47</v>
      </c>
      <c r="G2655" s="201">
        <f t="shared" si="164"/>
        <v>-3920.2899999999845</v>
      </c>
      <c r="H2655" s="204">
        <f t="shared" si="165"/>
        <v>0</v>
      </c>
      <c r="I2655" s="204">
        <f t="shared" si="166"/>
        <v>5303.5</v>
      </c>
      <c r="J2655" s="205">
        <f t="shared" si="167"/>
        <v>-3920.2899999999845</v>
      </c>
    </row>
    <row r="2656" spans="2:10" ht="12.75" customHeight="1" x14ac:dyDescent="0.25">
      <c r="B2656" s="198">
        <v>2643</v>
      </c>
      <c r="C2656" s="199" t="s">
        <v>5430</v>
      </c>
      <c r="D2656" s="199"/>
      <c r="E2656" s="199" t="s">
        <v>5431</v>
      </c>
      <c r="F2656" s="200">
        <v>51.93</v>
      </c>
      <c r="G2656" s="201">
        <f t="shared" si="164"/>
        <v>-3868.3599999999847</v>
      </c>
      <c r="H2656" s="204">
        <f t="shared" si="165"/>
        <v>0</v>
      </c>
      <c r="I2656" s="204">
        <f t="shared" si="166"/>
        <v>5303.5</v>
      </c>
      <c r="J2656" s="205">
        <f t="shared" si="167"/>
        <v>-3868.3599999999847</v>
      </c>
    </row>
    <row r="2657" spans="2:10" ht="12.75" customHeight="1" x14ac:dyDescent="0.25">
      <c r="B2657" s="198">
        <v>2644</v>
      </c>
      <c r="C2657" s="199" t="s">
        <v>5432</v>
      </c>
      <c r="D2657" s="199"/>
      <c r="E2657" s="199" t="s">
        <v>5433</v>
      </c>
      <c r="F2657" s="200">
        <v>112.6</v>
      </c>
      <c r="G2657" s="201">
        <f t="shared" si="164"/>
        <v>-3755.7599999999848</v>
      </c>
      <c r="H2657" s="204">
        <f t="shared" si="165"/>
        <v>0</v>
      </c>
      <c r="I2657" s="204">
        <f t="shared" si="166"/>
        <v>5303.5</v>
      </c>
      <c r="J2657" s="205">
        <f t="shared" si="167"/>
        <v>-3755.7599999999848</v>
      </c>
    </row>
    <row r="2658" spans="2:10" ht="12.75" customHeight="1" x14ac:dyDescent="0.25">
      <c r="B2658" s="198">
        <v>2645</v>
      </c>
      <c r="C2658" s="199" t="s">
        <v>5434</v>
      </c>
      <c r="D2658" s="199"/>
      <c r="E2658" s="199" t="s">
        <v>5435</v>
      </c>
      <c r="F2658" s="200">
        <v>5.88</v>
      </c>
      <c r="G2658" s="201">
        <f t="shared" si="164"/>
        <v>-3749.8799999999846</v>
      </c>
      <c r="H2658" s="204">
        <f t="shared" si="165"/>
        <v>0</v>
      </c>
      <c r="I2658" s="204">
        <f t="shared" si="166"/>
        <v>5303.5</v>
      </c>
      <c r="J2658" s="205">
        <f t="shared" si="167"/>
        <v>-3749.8799999999846</v>
      </c>
    </row>
    <row r="2659" spans="2:10" ht="12.75" customHeight="1" x14ac:dyDescent="0.25">
      <c r="B2659" s="198">
        <v>2646</v>
      </c>
      <c r="C2659" s="199" t="s">
        <v>5436</v>
      </c>
      <c r="D2659" s="199"/>
      <c r="E2659" s="199" t="s">
        <v>5437</v>
      </c>
      <c r="F2659" s="200">
        <v>1.68</v>
      </c>
      <c r="G2659" s="201">
        <f t="shared" si="164"/>
        <v>-3748.1999999999848</v>
      </c>
      <c r="H2659" s="204">
        <f t="shared" si="165"/>
        <v>0</v>
      </c>
      <c r="I2659" s="204">
        <f t="shared" si="166"/>
        <v>5303.5</v>
      </c>
      <c r="J2659" s="205">
        <f t="shared" si="167"/>
        <v>-3748.1999999999848</v>
      </c>
    </row>
    <row r="2660" spans="2:10" ht="12.75" customHeight="1" x14ac:dyDescent="0.25">
      <c r="B2660" s="198">
        <v>2647</v>
      </c>
      <c r="C2660" s="199" t="s">
        <v>5438</v>
      </c>
      <c r="D2660" s="199"/>
      <c r="E2660" s="199" t="s">
        <v>5439</v>
      </c>
      <c r="F2660" s="200">
        <v>28.69</v>
      </c>
      <c r="G2660" s="201">
        <f t="shared" si="164"/>
        <v>-3719.5099999999848</v>
      </c>
      <c r="H2660" s="204">
        <f t="shared" si="165"/>
        <v>0</v>
      </c>
      <c r="I2660" s="204">
        <f t="shared" si="166"/>
        <v>5303.5</v>
      </c>
      <c r="J2660" s="205">
        <f t="shared" si="167"/>
        <v>-3719.5099999999848</v>
      </c>
    </row>
    <row r="2661" spans="2:10" ht="12.75" customHeight="1" x14ac:dyDescent="0.25">
      <c r="B2661" s="198">
        <v>2648</v>
      </c>
      <c r="C2661" s="199" t="s">
        <v>5440</v>
      </c>
      <c r="D2661" s="199"/>
      <c r="E2661" s="199" t="s">
        <v>5441</v>
      </c>
      <c r="F2661" s="200">
        <v>7.54</v>
      </c>
      <c r="G2661" s="201">
        <f t="shared" si="164"/>
        <v>-3711.9699999999848</v>
      </c>
      <c r="H2661" s="204">
        <f t="shared" si="165"/>
        <v>0</v>
      </c>
      <c r="I2661" s="204">
        <f t="shared" si="166"/>
        <v>5303.5</v>
      </c>
      <c r="J2661" s="205">
        <f t="shared" si="167"/>
        <v>-3711.9699999999848</v>
      </c>
    </row>
    <row r="2662" spans="2:10" ht="12.75" customHeight="1" x14ac:dyDescent="0.25">
      <c r="B2662" s="198">
        <v>2649</v>
      </c>
      <c r="C2662" s="199" t="s">
        <v>5442</v>
      </c>
      <c r="D2662" s="199"/>
      <c r="E2662" s="199" t="s">
        <v>5443</v>
      </c>
      <c r="F2662" s="200">
        <v>1.68</v>
      </c>
      <c r="G2662" s="201">
        <f t="shared" si="164"/>
        <v>-3710.289999999985</v>
      </c>
      <c r="H2662" s="204">
        <f t="shared" si="165"/>
        <v>0</v>
      </c>
      <c r="I2662" s="204">
        <f t="shared" si="166"/>
        <v>5303.5</v>
      </c>
      <c r="J2662" s="205">
        <f t="shared" si="167"/>
        <v>-3710.289999999985</v>
      </c>
    </row>
    <row r="2663" spans="2:10" ht="12.75" customHeight="1" x14ac:dyDescent="0.25">
      <c r="B2663" s="198">
        <v>2650</v>
      </c>
      <c r="C2663" s="199" t="s">
        <v>5444</v>
      </c>
      <c r="D2663" s="199"/>
      <c r="E2663" s="199" t="s">
        <v>5445</v>
      </c>
      <c r="F2663" s="200">
        <v>7.76</v>
      </c>
      <c r="G2663" s="201">
        <f t="shared" si="164"/>
        <v>-3702.5299999999847</v>
      </c>
      <c r="H2663" s="204">
        <f t="shared" si="165"/>
        <v>0</v>
      </c>
      <c r="I2663" s="204">
        <f t="shared" si="166"/>
        <v>5303.5</v>
      </c>
      <c r="J2663" s="205">
        <f t="shared" si="167"/>
        <v>-3702.5299999999847</v>
      </c>
    </row>
    <row r="2664" spans="2:10" ht="12.75" customHeight="1" x14ac:dyDescent="0.25">
      <c r="B2664" s="198">
        <v>2651</v>
      </c>
      <c r="C2664" s="199" t="s">
        <v>5446</v>
      </c>
      <c r="D2664" s="199"/>
      <c r="E2664" s="199" t="s">
        <v>5447</v>
      </c>
      <c r="F2664" s="200">
        <v>2.4900000000000002</v>
      </c>
      <c r="G2664" s="201">
        <f t="shared" si="164"/>
        <v>-3700.039999999985</v>
      </c>
      <c r="H2664" s="204">
        <f t="shared" si="165"/>
        <v>0</v>
      </c>
      <c r="I2664" s="204">
        <f t="shared" si="166"/>
        <v>5303.5</v>
      </c>
      <c r="J2664" s="205">
        <f t="shared" si="167"/>
        <v>-3700.039999999985</v>
      </c>
    </row>
    <row r="2665" spans="2:10" ht="12.75" customHeight="1" x14ac:dyDescent="0.25">
      <c r="B2665" s="198">
        <v>2652</v>
      </c>
      <c r="C2665" s="199" t="s">
        <v>5448</v>
      </c>
      <c r="D2665" s="199"/>
      <c r="E2665" s="199" t="s">
        <v>5449</v>
      </c>
      <c r="F2665" s="200">
        <v>65.38</v>
      </c>
      <c r="G2665" s="201">
        <f t="shared" si="164"/>
        <v>-3634.6599999999848</v>
      </c>
      <c r="H2665" s="204">
        <f t="shared" si="165"/>
        <v>0</v>
      </c>
      <c r="I2665" s="204">
        <f t="shared" si="166"/>
        <v>5303.5</v>
      </c>
      <c r="J2665" s="205">
        <f t="shared" si="167"/>
        <v>-3634.6599999999848</v>
      </c>
    </row>
    <row r="2666" spans="2:10" ht="12.75" customHeight="1" x14ac:dyDescent="0.25">
      <c r="B2666" s="198">
        <v>2653</v>
      </c>
      <c r="C2666" s="199" t="s">
        <v>5450</v>
      </c>
      <c r="D2666" s="199"/>
      <c r="E2666" s="199" t="s">
        <v>5451</v>
      </c>
      <c r="F2666" s="200">
        <v>6.2</v>
      </c>
      <c r="G2666" s="201">
        <f t="shared" si="164"/>
        <v>-3628.459999999985</v>
      </c>
      <c r="H2666" s="204">
        <f t="shared" si="165"/>
        <v>0</v>
      </c>
      <c r="I2666" s="204">
        <f t="shared" si="166"/>
        <v>5303.5</v>
      </c>
      <c r="J2666" s="205">
        <f t="shared" si="167"/>
        <v>-3628.459999999985</v>
      </c>
    </row>
    <row r="2667" spans="2:10" ht="12.75" customHeight="1" x14ac:dyDescent="0.25">
      <c r="B2667" s="198">
        <v>2654</v>
      </c>
      <c r="C2667" s="199" t="s">
        <v>5452</v>
      </c>
      <c r="D2667" s="199"/>
      <c r="E2667" s="199" t="s">
        <v>5453</v>
      </c>
      <c r="F2667" s="200">
        <v>8.7799999999999994</v>
      </c>
      <c r="G2667" s="201">
        <f t="shared" si="164"/>
        <v>-3619.6799999999848</v>
      </c>
      <c r="H2667" s="204">
        <f t="shared" si="165"/>
        <v>0</v>
      </c>
      <c r="I2667" s="204">
        <f t="shared" si="166"/>
        <v>5303.5</v>
      </c>
      <c r="J2667" s="205">
        <f t="shared" si="167"/>
        <v>-3619.6799999999848</v>
      </c>
    </row>
    <row r="2668" spans="2:10" ht="12.75" customHeight="1" x14ac:dyDescent="0.25">
      <c r="B2668" s="198">
        <v>2655</v>
      </c>
      <c r="C2668" s="199" t="s">
        <v>5454</v>
      </c>
      <c r="D2668" s="199"/>
      <c r="E2668" s="199" t="s">
        <v>5455</v>
      </c>
      <c r="F2668" s="200">
        <v>8.4</v>
      </c>
      <c r="G2668" s="201">
        <f t="shared" si="164"/>
        <v>-3611.2799999999847</v>
      </c>
      <c r="H2668" s="204">
        <f t="shared" si="165"/>
        <v>0</v>
      </c>
      <c r="I2668" s="204">
        <f t="shared" si="166"/>
        <v>5303.5</v>
      </c>
      <c r="J2668" s="205">
        <f t="shared" si="167"/>
        <v>-3611.2799999999847</v>
      </c>
    </row>
    <row r="2669" spans="2:10" ht="12.75" customHeight="1" x14ac:dyDescent="0.25">
      <c r="B2669" s="198">
        <v>2656</v>
      </c>
      <c r="C2669" s="199" t="s">
        <v>5456</v>
      </c>
      <c r="D2669" s="199"/>
      <c r="E2669" s="199" t="s">
        <v>5457</v>
      </c>
      <c r="F2669" s="200">
        <v>5.2</v>
      </c>
      <c r="G2669" s="201">
        <f t="shared" si="164"/>
        <v>-3606.0799999999849</v>
      </c>
      <c r="H2669" s="204">
        <f t="shared" si="165"/>
        <v>0</v>
      </c>
      <c r="I2669" s="204">
        <f t="shared" si="166"/>
        <v>5303.5</v>
      </c>
      <c r="J2669" s="205">
        <f t="shared" si="167"/>
        <v>-3606.0799999999849</v>
      </c>
    </row>
    <row r="2670" spans="2:10" ht="12.75" customHeight="1" x14ac:dyDescent="0.25">
      <c r="B2670" s="198">
        <v>2657</v>
      </c>
      <c r="C2670" s="199" t="s">
        <v>5458</v>
      </c>
      <c r="D2670" s="199"/>
      <c r="E2670" s="199" t="s">
        <v>5459</v>
      </c>
      <c r="F2670" s="200">
        <v>1.68</v>
      </c>
      <c r="G2670" s="201">
        <f t="shared" si="164"/>
        <v>-3604.3999999999851</v>
      </c>
      <c r="H2670" s="204">
        <f t="shared" si="165"/>
        <v>0</v>
      </c>
      <c r="I2670" s="204">
        <f t="shared" si="166"/>
        <v>5303.5</v>
      </c>
      <c r="J2670" s="205">
        <f t="shared" si="167"/>
        <v>-3604.3999999999851</v>
      </c>
    </row>
    <row r="2671" spans="2:10" ht="12.75" customHeight="1" x14ac:dyDescent="0.25">
      <c r="B2671" s="198">
        <v>2658</v>
      </c>
      <c r="C2671" s="199" t="s">
        <v>5460</v>
      </c>
      <c r="D2671" s="199"/>
      <c r="E2671" s="199" t="s">
        <v>5461</v>
      </c>
      <c r="F2671" s="200">
        <v>11.93</v>
      </c>
      <c r="G2671" s="201">
        <f t="shared" si="164"/>
        <v>-3592.4699999999852</v>
      </c>
      <c r="H2671" s="204">
        <f t="shared" si="165"/>
        <v>0</v>
      </c>
      <c r="I2671" s="204">
        <f t="shared" si="166"/>
        <v>5303.5</v>
      </c>
      <c r="J2671" s="205">
        <f t="shared" si="167"/>
        <v>-3592.4699999999852</v>
      </c>
    </row>
    <row r="2672" spans="2:10" ht="12.75" customHeight="1" x14ac:dyDescent="0.25">
      <c r="B2672" s="198">
        <v>2659</v>
      </c>
      <c r="C2672" s="199" t="s">
        <v>5462</v>
      </c>
      <c r="D2672" s="199"/>
      <c r="E2672" s="199" t="s">
        <v>5463</v>
      </c>
      <c r="F2672" s="200">
        <v>1.68</v>
      </c>
      <c r="G2672" s="201">
        <f t="shared" si="164"/>
        <v>-3590.7899999999854</v>
      </c>
      <c r="H2672" s="204">
        <f t="shared" si="165"/>
        <v>0</v>
      </c>
      <c r="I2672" s="204">
        <f t="shared" si="166"/>
        <v>5303.5</v>
      </c>
      <c r="J2672" s="205">
        <f t="shared" si="167"/>
        <v>-3590.7899999999854</v>
      </c>
    </row>
    <row r="2673" spans="2:10" ht="12.75" customHeight="1" x14ac:dyDescent="0.25">
      <c r="B2673" s="198">
        <v>2660</v>
      </c>
      <c r="C2673" s="199" t="s">
        <v>5464</v>
      </c>
      <c r="D2673" s="199"/>
      <c r="E2673" s="199" t="s">
        <v>5465</v>
      </c>
      <c r="F2673" s="200">
        <v>10.32</v>
      </c>
      <c r="G2673" s="201">
        <f t="shared" si="164"/>
        <v>-3580.4699999999852</v>
      </c>
      <c r="H2673" s="204">
        <f t="shared" si="165"/>
        <v>0</v>
      </c>
      <c r="I2673" s="204">
        <f t="shared" si="166"/>
        <v>5303.5</v>
      </c>
      <c r="J2673" s="205">
        <f t="shared" si="167"/>
        <v>-3580.4699999999852</v>
      </c>
    </row>
    <row r="2674" spans="2:10" ht="12.75" customHeight="1" x14ac:dyDescent="0.25">
      <c r="B2674" s="198">
        <v>2661</v>
      </c>
      <c r="C2674" s="199" t="s">
        <v>5466</v>
      </c>
      <c r="D2674" s="199"/>
      <c r="E2674" s="199" t="s">
        <v>5467</v>
      </c>
      <c r="F2674" s="200">
        <v>3.49</v>
      </c>
      <c r="G2674" s="201">
        <f t="shared" si="164"/>
        <v>-3576.9799999999855</v>
      </c>
      <c r="H2674" s="204">
        <f t="shared" si="165"/>
        <v>0</v>
      </c>
      <c r="I2674" s="204">
        <f t="shared" si="166"/>
        <v>5303.5</v>
      </c>
      <c r="J2674" s="205">
        <f t="shared" si="167"/>
        <v>-3576.9799999999855</v>
      </c>
    </row>
    <row r="2675" spans="2:10" ht="12.75" customHeight="1" x14ac:dyDescent="0.25">
      <c r="B2675" s="198">
        <v>2662</v>
      </c>
      <c r="C2675" s="199" t="s">
        <v>5468</v>
      </c>
      <c r="D2675" s="199"/>
      <c r="E2675" s="199" t="s">
        <v>5469</v>
      </c>
      <c r="F2675" s="200">
        <v>23.34</v>
      </c>
      <c r="G2675" s="201">
        <f t="shared" si="164"/>
        <v>-3553.6399999999853</v>
      </c>
      <c r="H2675" s="204">
        <f t="shared" si="165"/>
        <v>0</v>
      </c>
      <c r="I2675" s="204">
        <f t="shared" si="166"/>
        <v>5303.5</v>
      </c>
      <c r="J2675" s="205">
        <f t="shared" si="167"/>
        <v>-3553.6399999999853</v>
      </c>
    </row>
    <row r="2676" spans="2:10" ht="12.75" customHeight="1" x14ac:dyDescent="0.25">
      <c r="B2676" s="198">
        <v>2663</v>
      </c>
      <c r="C2676" s="199" t="s">
        <v>5470</v>
      </c>
      <c r="D2676" s="199"/>
      <c r="E2676" s="199" t="s">
        <v>5471</v>
      </c>
      <c r="F2676" s="200">
        <v>1.68</v>
      </c>
      <c r="G2676" s="201">
        <f t="shared" si="164"/>
        <v>-3551.9599999999855</v>
      </c>
      <c r="H2676" s="204">
        <f t="shared" si="165"/>
        <v>0</v>
      </c>
      <c r="I2676" s="204">
        <f t="shared" si="166"/>
        <v>5303.5</v>
      </c>
      <c r="J2676" s="205">
        <f t="shared" si="167"/>
        <v>-3551.9599999999855</v>
      </c>
    </row>
    <row r="2677" spans="2:10" ht="12.75" customHeight="1" x14ac:dyDescent="0.25">
      <c r="B2677" s="198">
        <v>2664</v>
      </c>
      <c r="C2677" s="199" t="s">
        <v>5472</v>
      </c>
      <c r="D2677" s="199"/>
      <c r="E2677" s="199" t="s">
        <v>5473</v>
      </c>
      <c r="F2677" s="200">
        <v>7.45</v>
      </c>
      <c r="G2677" s="201">
        <f t="shared" si="164"/>
        <v>-3544.5099999999857</v>
      </c>
      <c r="H2677" s="204">
        <f t="shared" si="165"/>
        <v>0</v>
      </c>
      <c r="I2677" s="204">
        <f t="shared" si="166"/>
        <v>5303.5</v>
      </c>
      <c r="J2677" s="205">
        <f t="shared" si="167"/>
        <v>-3544.5099999999857</v>
      </c>
    </row>
    <row r="2678" spans="2:10" ht="12.75" customHeight="1" x14ac:dyDescent="0.25">
      <c r="B2678" s="198">
        <v>2665</v>
      </c>
      <c r="C2678" s="199" t="s">
        <v>5474</v>
      </c>
      <c r="D2678" s="199"/>
      <c r="E2678" s="199" t="s">
        <v>5475</v>
      </c>
      <c r="F2678" s="200">
        <v>3.29</v>
      </c>
      <c r="G2678" s="201">
        <f t="shared" si="164"/>
        <v>-3541.2199999999857</v>
      </c>
      <c r="H2678" s="204">
        <f t="shared" si="165"/>
        <v>0</v>
      </c>
      <c r="I2678" s="204">
        <f t="shared" si="166"/>
        <v>5303.5</v>
      </c>
      <c r="J2678" s="205">
        <f t="shared" si="167"/>
        <v>-3541.2199999999857</v>
      </c>
    </row>
    <row r="2679" spans="2:10" ht="12.75" customHeight="1" x14ac:dyDescent="0.25">
      <c r="B2679" s="198">
        <v>2666</v>
      </c>
      <c r="C2679" s="199" t="s">
        <v>5476</v>
      </c>
      <c r="D2679" s="199"/>
      <c r="E2679" s="199" t="s">
        <v>5477</v>
      </c>
      <c r="F2679" s="200">
        <v>6.83</v>
      </c>
      <c r="G2679" s="201">
        <f t="shared" si="164"/>
        <v>-3534.3899999999858</v>
      </c>
      <c r="H2679" s="204">
        <f t="shared" si="165"/>
        <v>0</v>
      </c>
      <c r="I2679" s="204">
        <f t="shared" si="166"/>
        <v>5303.5</v>
      </c>
      <c r="J2679" s="205">
        <f t="shared" si="167"/>
        <v>-3534.3899999999858</v>
      </c>
    </row>
    <row r="2680" spans="2:10" ht="12.75" customHeight="1" x14ac:dyDescent="0.25">
      <c r="B2680" s="198">
        <v>2667</v>
      </c>
      <c r="C2680" s="199" t="s">
        <v>5478</v>
      </c>
      <c r="D2680" s="199"/>
      <c r="E2680" s="199" t="s">
        <v>5479</v>
      </c>
      <c r="F2680" s="200">
        <v>5.61</v>
      </c>
      <c r="G2680" s="201">
        <f t="shared" si="164"/>
        <v>-3528.7799999999856</v>
      </c>
      <c r="H2680" s="204">
        <f t="shared" si="165"/>
        <v>0</v>
      </c>
      <c r="I2680" s="204">
        <f t="shared" si="166"/>
        <v>5303.5</v>
      </c>
      <c r="J2680" s="205">
        <f t="shared" si="167"/>
        <v>-3528.7799999999856</v>
      </c>
    </row>
    <row r="2681" spans="2:10" ht="12.75" customHeight="1" x14ac:dyDescent="0.25">
      <c r="B2681" s="198">
        <v>2668</v>
      </c>
      <c r="C2681" s="199" t="s">
        <v>5480</v>
      </c>
      <c r="D2681" s="199"/>
      <c r="E2681" s="199" t="s">
        <v>5481</v>
      </c>
      <c r="F2681" s="200">
        <v>3.46</v>
      </c>
      <c r="G2681" s="201">
        <f t="shared" si="164"/>
        <v>-3525.3199999999856</v>
      </c>
      <c r="H2681" s="204">
        <f t="shared" si="165"/>
        <v>0</v>
      </c>
      <c r="I2681" s="204">
        <f t="shared" si="166"/>
        <v>5303.5</v>
      </c>
      <c r="J2681" s="205">
        <f t="shared" si="167"/>
        <v>-3525.3199999999856</v>
      </c>
    </row>
    <row r="2682" spans="2:10" ht="12.75" customHeight="1" x14ac:dyDescent="0.25">
      <c r="B2682" s="198">
        <v>2669</v>
      </c>
      <c r="C2682" s="199" t="s">
        <v>5482</v>
      </c>
      <c r="D2682" s="199"/>
      <c r="E2682" s="199" t="s">
        <v>5483</v>
      </c>
      <c r="F2682" s="200">
        <v>-0.18</v>
      </c>
      <c r="G2682" s="201">
        <f t="shared" si="164"/>
        <v>-3525.4999999999854</v>
      </c>
      <c r="H2682" s="204">
        <f t="shared" si="165"/>
        <v>0</v>
      </c>
      <c r="I2682" s="204">
        <f t="shared" si="166"/>
        <v>5303.5</v>
      </c>
      <c r="J2682" s="205">
        <f t="shared" si="167"/>
        <v>-3525.4999999999854</v>
      </c>
    </row>
    <row r="2683" spans="2:10" ht="12.75" customHeight="1" x14ac:dyDescent="0.25">
      <c r="B2683" s="198">
        <v>2670</v>
      </c>
      <c r="C2683" s="199" t="s">
        <v>5484</v>
      </c>
      <c r="D2683" s="199"/>
      <c r="E2683" s="199" t="s">
        <v>5485</v>
      </c>
      <c r="F2683" s="200">
        <v>3.55</v>
      </c>
      <c r="G2683" s="201">
        <f t="shared" si="164"/>
        <v>-3521.9499999999853</v>
      </c>
      <c r="H2683" s="204">
        <f t="shared" si="165"/>
        <v>0</v>
      </c>
      <c r="I2683" s="204">
        <f t="shared" si="166"/>
        <v>5303.5</v>
      </c>
      <c r="J2683" s="205">
        <f t="shared" si="167"/>
        <v>-3521.9499999999853</v>
      </c>
    </row>
    <row r="2684" spans="2:10" ht="12.75" customHeight="1" x14ac:dyDescent="0.25">
      <c r="B2684" s="198">
        <v>2671</v>
      </c>
      <c r="C2684" s="199" t="s">
        <v>5486</v>
      </c>
      <c r="D2684" s="199"/>
      <c r="E2684" s="199" t="s">
        <v>5487</v>
      </c>
      <c r="F2684" s="200">
        <v>5.04</v>
      </c>
      <c r="G2684" s="201">
        <f t="shared" si="164"/>
        <v>-3516.9099999999853</v>
      </c>
      <c r="H2684" s="204">
        <f t="shared" si="165"/>
        <v>0</v>
      </c>
      <c r="I2684" s="204">
        <f t="shared" si="166"/>
        <v>5303.5</v>
      </c>
      <c r="J2684" s="205">
        <f t="shared" si="167"/>
        <v>-3516.9099999999853</v>
      </c>
    </row>
    <row r="2685" spans="2:10" ht="12.75" customHeight="1" x14ac:dyDescent="0.25">
      <c r="B2685" s="198">
        <v>2672</v>
      </c>
      <c r="C2685" s="199" t="s">
        <v>5488</v>
      </c>
      <c r="D2685" s="199"/>
      <c r="E2685" s="199" t="s">
        <v>5489</v>
      </c>
      <c r="F2685" s="200">
        <v>-17.329999999999998</v>
      </c>
      <c r="G2685" s="201">
        <f t="shared" si="164"/>
        <v>-3534.2399999999852</v>
      </c>
      <c r="H2685" s="204">
        <f t="shared" si="165"/>
        <v>0</v>
      </c>
      <c r="I2685" s="204">
        <f t="shared" si="166"/>
        <v>5303.5</v>
      </c>
      <c r="J2685" s="205">
        <f t="shared" si="167"/>
        <v>-3534.2399999999852</v>
      </c>
    </row>
    <row r="2686" spans="2:10" ht="12.75" customHeight="1" x14ac:dyDescent="0.25">
      <c r="B2686" s="198">
        <v>2673</v>
      </c>
      <c r="C2686" s="199" t="s">
        <v>5490</v>
      </c>
      <c r="D2686" s="199"/>
      <c r="E2686" s="199" t="s">
        <v>5491</v>
      </c>
      <c r="F2686" s="200">
        <v>5.04</v>
      </c>
      <c r="G2686" s="201">
        <f t="shared" si="164"/>
        <v>-3529.1999999999853</v>
      </c>
      <c r="H2686" s="204">
        <f t="shared" si="165"/>
        <v>0</v>
      </c>
      <c r="I2686" s="204">
        <f t="shared" si="166"/>
        <v>5303.5</v>
      </c>
      <c r="J2686" s="205">
        <f t="shared" si="167"/>
        <v>-3529.1999999999853</v>
      </c>
    </row>
    <row r="2687" spans="2:10" ht="12.75" customHeight="1" x14ac:dyDescent="0.25">
      <c r="B2687" s="198">
        <v>2674</v>
      </c>
      <c r="C2687" s="199" t="s">
        <v>5492</v>
      </c>
      <c r="D2687" s="199"/>
      <c r="E2687" s="199" t="s">
        <v>5493</v>
      </c>
      <c r="F2687" s="200">
        <v>1.68</v>
      </c>
      <c r="G2687" s="201">
        <f t="shared" si="164"/>
        <v>-3527.5199999999854</v>
      </c>
      <c r="H2687" s="204">
        <f t="shared" si="165"/>
        <v>0</v>
      </c>
      <c r="I2687" s="204">
        <f t="shared" si="166"/>
        <v>5303.5</v>
      </c>
      <c r="J2687" s="205">
        <f t="shared" si="167"/>
        <v>-3527.5199999999854</v>
      </c>
    </row>
    <row r="2688" spans="2:10" ht="12.75" customHeight="1" x14ac:dyDescent="0.25">
      <c r="B2688" s="198">
        <v>2675</v>
      </c>
      <c r="C2688" s="199" t="s">
        <v>5494</v>
      </c>
      <c r="D2688" s="199"/>
      <c r="E2688" s="199" t="s">
        <v>5495</v>
      </c>
      <c r="F2688" s="200">
        <v>1.99</v>
      </c>
      <c r="G2688" s="201">
        <f t="shared" si="164"/>
        <v>-3525.5299999999856</v>
      </c>
      <c r="H2688" s="204">
        <f t="shared" si="165"/>
        <v>0</v>
      </c>
      <c r="I2688" s="204">
        <f t="shared" si="166"/>
        <v>5303.5</v>
      </c>
      <c r="J2688" s="205">
        <f t="shared" si="167"/>
        <v>-3525.5299999999856</v>
      </c>
    </row>
    <row r="2689" spans="2:10" ht="12.75" customHeight="1" x14ac:dyDescent="0.25">
      <c r="B2689" s="198">
        <v>2676</v>
      </c>
      <c r="C2689" s="199" t="s">
        <v>5496</v>
      </c>
      <c r="D2689" s="199"/>
      <c r="E2689" s="199" t="s">
        <v>5497</v>
      </c>
      <c r="F2689" s="200">
        <v>24.7</v>
      </c>
      <c r="G2689" s="201">
        <f t="shared" si="164"/>
        <v>-3500.8299999999858</v>
      </c>
      <c r="H2689" s="204">
        <f t="shared" si="165"/>
        <v>0</v>
      </c>
      <c r="I2689" s="204">
        <f t="shared" si="166"/>
        <v>5303.5</v>
      </c>
      <c r="J2689" s="205">
        <f t="shared" si="167"/>
        <v>-3500.8299999999858</v>
      </c>
    </row>
    <row r="2690" spans="2:10" ht="12.75" customHeight="1" x14ac:dyDescent="0.25">
      <c r="B2690" s="198">
        <v>2677</v>
      </c>
      <c r="C2690" s="199" t="s">
        <v>5498</v>
      </c>
      <c r="D2690" s="199"/>
      <c r="E2690" s="199" t="s">
        <v>5499</v>
      </c>
      <c r="F2690" s="200">
        <v>41.29</v>
      </c>
      <c r="G2690" s="201">
        <f t="shared" si="164"/>
        <v>-3459.5399999999859</v>
      </c>
      <c r="H2690" s="204">
        <f t="shared" si="165"/>
        <v>0</v>
      </c>
      <c r="I2690" s="204">
        <f t="shared" si="166"/>
        <v>5303.5</v>
      </c>
      <c r="J2690" s="205">
        <f t="shared" si="167"/>
        <v>-3459.5399999999859</v>
      </c>
    </row>
    <row r="2691" spans="2:10" ht="12.75" customHeight="1" x14ac:dyDescent="0.25">
      <c r="B2691" s="198">
        <v>2678</v>
      </c>
      <c r="C2691" s="199" t="s">
        <v>5500</v>
      </c>
      <c r="D2691" s="199"/>
      <c r="E2691" s="199" t="s">
        <v>5501</v>
      </c>
      <c r="F2691" s="200">
        <v>4.91</v>
      </c>
      <c r="G2691" s="201">
        <f t="shared" si="164"/>
        <v>-3454.629999999986</v>
      </c>
      <c r="H2691" s="204">
        <f t="shared" si="165"/>
        <v>0</v>
      </c>
      <c r="I2691" s="204">
        <f t="shared" si="166"/>
        <v>5303.5</v>
      </c>
      <c r="J2691" s="205">
        <f t="shared" si="167"/>
        <v>-3454.629999999986</v>
      </c>
    </row>
    <row r="2692" spans="2:10" ht="12.75" customHeight="1" x14ac:dyDescent="0.25">
      <c r="B2692" s="198">
        <v>2679</v>
      </c>
      <c r="C2692" s="199" t="s">
        <v>5502</v>
      </c>
      <c r="D2692" s="199"/>
      <c r="E2692" s="199" t="s">
        <v>5503</v>
      </c>
      <c r="F2692" s="200">
        <v>28.83</v>
      </c>
      <c r="G2692" s="201">
        <f t="shared" si="164"/>
        <v>-3425.7999999999861</v>
      </c>
      <c r="H2692" s="204">
        <f t="shared" si="165"/>
        <v>0</v>
      </c>
      <c r="I2692" s="204">
        <f t="shared" si="166"/>
        <v>5303.5</v>
      </c>
      <c r="J2692" s="205">
        <f t="shared" si="167"/>
        <v>-3425.7999999999861</v>
      </c>
    </row>
    <row r="2693" spans="2:10" ht="12.75" customHeight="1" x14ac:dyDescent="0.25">
      <c r="B2693" s="198">
        <v>2680</v>
      </c>
      <c r="C2693" s="199" t="s">
        <v>5504</v>
      </c>
      <c r="D2693" s="199"/>
      <c r="E2693" s="199" t="s">
        <v>5505</v>
      </c>
      <c r="F2693" s="200">
        <v>3.26</v>
      </c>
      <c r="G2693" s="201">
        <f t="shared" si="164"/>
        <v>-3422.5399999999859</v>
      </c>
      <c r="H2693" s="204">
        <f t="shared" si="165"/>
        <v>0</v>
      </c>
      <c r="I2693" s="204">
        <f t="shared" si="166"/>
        <v>5303.5</v>
      </c>
      <c r="J2693" s="205">
        <f t="shared" si="167"/>
        <v>-3422.5399999999859</v>
      </c>
    </row>
    <row r="2694" spans="2:10" ht="12.75" customHeight="1" x14ac:dyDescent="0.25">
      <c r="B2694" s="198">
        <v>2681</v>
      </c>
      <c r="C2694" s="199" t="s">
        <v>5506</v>
      </c>
      <c r="D2694" s="199"/>
      <c r="E2694" s="199" t="s">
        <v>5507</v>
      </c>
      <c r="F2694" s="200">
        <v>5.07</v>
      </c>
      <c r="G2694" s="201">
        <f t="shared" si="164"/>
        <v>-3417.4699999999857</v>
      </c>
      <c r="H2694" s="204">
        <f t="shared" si="165"/>
        <v>0</v>
      </c>
      <c r="I2694" s="204">
        <f t="shared" si="166"/>
        <v>5303.5</v>
      </c>
      <c r="J2694" s="205">
        <f t="shared" si="167"/>
        <v>-3417.4699999999857</v>
      </c>
    </row>
    <row r="2695" spans="2:10" ht="12.75" customHeight="1" x14ac:dyDescent="0.25">
      <c r="B2695" s="198">
        <v>2682</v>
      </c>
      <c r="C2695" s="199" t="s">
        <v>5508</v>
      </c>
      <c r="D2695" s="199"/>
      <c r="E2695" s="199" t="s">
        <v>5509</v>
      </c>
      <c r="F2695" s="200">
        <v>98.37</v>
      </c>
      <c r="G2695" s="201">
        <f t="shared" si="164"/>
        <v>-3319.0999999999858</v>
      </c>
      <c r="H2695" s="204">
        <f t="shared" si="165"/>
        <v>0</v>
      </c>
      <c r="I2695" s="204">
        <f t="shared" si="166"/>
        <v>5303.5</v>
      </c>
      <c r="J2695" s="205">
        <f t="shared" si="167"/>
        <v>-3319.0999999999858</v>
      </c>
    </row>
    <row r="2696" spans="2:10" ht="12.75" customHeight="1" x14ac:dyDescent="0.25">
      <c r="B2696" s="198">
        <v>2683</v>
      </c>
      <c r="C2696" s="199" t="s">
        <v>5510</v>
      </c>
      <c r="D2696" s="199"/>
      <c r="E2696" s="199" t="s">
        <v>5511</v>
      </c>
      <c r="F2696" s="200">
        <v>0.84</v>
      </c>
      <c r="G2696" s="201">
        <f t="shared" si="164"/>
        <v>-3318.2599999999857</v>
      </c>
      <c r="H2696" s="204">
        <f t="shared" si="165"/>
        <v>0</v>
      </c>
      <c r="I2696" s="204">
        <f t="shared" si="166"/>
        <v>5303.5</v>
      </c>
      <c r="J2696" s="205">
        <f t="shared" si="167"/>
        <v>-3318.2599999999857</v>
      </c>
    </row>
    <row r="2697" spans="2:10" ht="12.75" customHeight="1" x14ac:dyDescent="0.25">
      <c r="B2697" s="198">
        <v>2684</v>
      </c>
      <c r="C2697" s="199" t="s">
        <v>5512</v>
      </c>
      <c r="D2697" s="199"/>
      <c r="E2697" s="199" t="s">
        <v>5513</v>
      </c>
      <c r="F2697" s="200">
        <v>3.67</v>
      </c>
      <c r="G2697" s="201">
        <f t="shared" si="164"/>
        <v>-3314.5899999999856</v>
      </c>
      <c r="H2697" s="204">
        <f t="shared" si="165"/>
        <v>0</v>
      </c>
      <c r="I2697" s="204">
        <f t="shared" si="166"/>
        <v>5303.5</v>
      </c>
      <c r="J2697" s="205">
        <f t="shared" si="167"/>
        <v>-3314.5899999999856</v>
      </c>
    </row>
    <row r="2698" spans="2:10" ht="12.75" customHeight="1" x14ac:dyDescent="0.25">
      <c r="B2698" s="198">
        <v>2685</v>
      </c>
      <c r="C2698" s="199" t="s">
        <v>5514</v>
      </c>
      <c r="D2698" s="199"/>
      <c r="E2698" s="199" t="s">
        <v>5515</v>
      </c>
      <c r="F2698" s="200">
        <v>3.66</v>
      </c>
      <c r="G2698" s="201">
        <f t="shared" si="164"/>
        <v>-3310.9299999999857</v>
      </c>
      <c r="H2698" s="204">
        <f t="shared" si="165"/>
        <v>0</v>
      </c>
      <c r="I2698" s="204">
        <f t="shared" si="166"/>
        <v>5303.5</v>
      </c>
      <c r="J2698" s="205">
        <f t="shared" si="167"/>
        <v>-3310.9299999999857</v>
      </c>
    </row>
    <row r="2699" spans="2:10" ht="12.75" customHeight="1" x14ac:dyDescent="0.25">
      <c r="B2699" s="198">
        <v>2686</v>
      </c>
      <c r="C2699" s="199" t="s">
        <v>5516</v>
      </c>
      <c r="D2699" s="199"/>
      <c r="E2699" s="199" t="s">
        <v>5517</v>
      </c>
      <c r="F2699" s="200">
        <v>42.41</v>
      </c>
      <c r="G2699" s="201">
        <f t="shared" si="164"/>
        <v>-3268.5199999999859</v>
      </c>
      <c r="H2699" s="204">
        <f t="shared" si="165"/>
        <v>0</v>
      </c>
      <c r="I2699" s="204">
        <f t="shared" si="166"/>
        <v>5303.5</v>
      </c>
      <c r="J2699" s="205">
        <f t="shared" si="167"/>
        <v>-3268.5199999999859</v>
      </c>
    </row>
    <row r="2700" spans="2:10" ht="12.75" customHeight="1" x14ac:dyDescent="0.25">
      <c r="B2700" s="198">
        <v>2687</v>
      </c>
      <c r="C2700" s="199" t="s">
        <v>5518</v>
      </c>
      <c r="D2700" s="199"/>
      <c r="E2700" s="199" t="s">
        <v>5519</v>
      </c>
      <c r="F2700" s="200">
        <v>8.5500000000000007</v>
      </c>
      <c r="G2700" s="201">
        <f t="shared" si="164"/>
        <v>-3259.9699999999857</v>
      </c>
      <c r="H2700" s="204">
        <f t="shared" si="165"/>
        <v>0</v>
      </c>
      <c r="I2700" s="204">
        <f t="shared" si="166"/>
        <v>5303.5</v>
      </c>
      <c r="J2700" s="205">
        <f t="shared" si="167"/>
        <v>-3259.9699999999857</v>
      </c>
    </row>
    <row r="2701" spans="2:10" ht="12.75" customHeight="1" x14ac:dyDescent="0.25">
      <c r="B2701" s="198">
        <v>2688</v>
      </c>
      <c r="C2701" s="199" t="s">
        <v>5520</v>
      </c>
      <c r="D2701" s="199"/>
      <c r="E2701" s="199" t="s">
        <v>5521</v>
      </c>
      <c r="F2701" s="200">
        <v>-65.55</v>
      </c>
      <c r="G2701" s="201">
        <f t="shared" si="164"/>
        <v>-3325.5199999999859</v>
      </c>
      <c r="H2701" s="204">
        <f t="shared" si="165"/>
        <v>0</v>
      </c>
      <c r="I2701" s="204">
        <f t="shared" si="166"/>
        <v>5303.5</v>
      </c>
      <c r="J2701" s="205">
        <f t="shared" si="167"/>
        <v>-3325.5199999999859</v>
      </c>
    </row>
    <row r="2702" spans="2:10" ht="12.75" customHeight="1" x14ac:dyDescent="0.25">
      <c r="B2702" s="198">
        <v>2689</v>
      </c>
      <c r="C2702" s="199" t="s">
        <v>5522</v>
      </c>
      <c r="D2702" s="199"/>
      <c r="E2702" s="199" t="s">
        <v>5523</v>
      </c>
      <c r="F2702" s="200">
        <v>20.69</v>
      </c>
      <c r="G2702" s="201">
        <f t="shared" ref="G2702:G2765" si="168">F2702+J2701</f>
        <v>-3304.8299999999858</v>
      </c>
      <c r="H2702" s="204">
        <f t="shared" ref="H2702:H2765" si="169">IF(G2702&gt;0,ROUND(G2702/I2702+0.5,0),0)</f>
        <v>0</v>
      </c>
      <c r="I2702" s="204">
        <f t="shared" ref="I2702:I2765" si="170">$C$10</f>
        <v>5303.5</v>
      </c>
      <c r="J2702" s="205">
        <f t="shared" ref="J2702:J2765" si="171">G2702-(H2702*I2702)</f>
        <v>-3304.8299999999858</v>
      </c>
    </row>
    <row r="2703" spans="2:10" ht="12.75" customHeight="1" x14ac:dyDescent="0.25">
      <c r="B2703" s="198">
        <v>2690</v>
      </c>
      <c r="C2703" s="199" t="s">
        <v>5524</v>
      </c>
      <c r="D2703" s="199"/>
      <c r="E2703" s="199" t="s">
        <v>5525</v>
      </c>
      <c r="F2703" s="200">
        <v>4.45</v>
      </c>
      <c r="G2703" s="201">
        <f t="shared" si="168"/>
        <v>-3300.379999999986</v>
      </c>
      <c r="H2703" s="204">
        <f t="shared" si="169"/>
        <v>0</v>
      </c>
      <c r="I2703" s="204">
        <f t="shared" si="170"/>
        <v>5303.5</v>
      </c>
      <c r="J2703" s="205">
        <f t="shared" si="171"/>
        <v>-3300.379999999986</v>
      </c>
    </row>
    <row r="2704" spans="2:10" ht="12.75" customHeight="1" x14ac:dyDescent="0.25">
      <c r="B2704" s="198">
        <v>2691</v>
      </c>
      <c r="C2704" s="199" t="s">
        <v>5526</v>
      </c>
      <c r="D2704" s="199"/>
      <c r="E2704" s="199" t="s">
        <v>5527</v>
      </c>
      <c r="F2704" s="200">
        <v>0.21</v>
      </c>
      <c r="G2704" s="201">
        <f t="shared" si="168"/>
        <v>-3300.169999999986</v>
      </c>
      <c r="H2704" s="204">
        <f t="shared" si="169"/>
        <v>0</v>
      </c>
      <c r="I2704" s="204">
        <f t="shared" si="170"/>
        <v>5303.5</v>
      </c>
      <c r="J2704" s="205">
        <f t="shared" si="171"/>
        <v>-3300.169999999986</v>
      </c>
    </row>
    <row r="2705" spans="2:10" ht="12.75" customHeight="1" x14ac:dyDescent="0.25">
      <c r="B2705" s="198">
        <v>2692</v>
      </c>
      <c r="C2705" s="199" t="s">
        <v>5528</v>
      </c>
      <c r="D2705" s="199"/>
      <c r="E2705" s="199" t="s">
        <v>5529</v>
      </c>
      <c r="F2705" s="200">
        <v>15.85</v>
      </c>
      <c r="G2705" s="201">
        <f t="shared" si="168"/>
        <v>-3284.3199999999861</v>
      </c>
      <c r="H2705" s="204">
        <f t="shared" si="169"/>
        <v>0</v>
      </c>
      <c r="I2705" s="204">
        <f t="shared" si="170"/>
        <v>5303.5</v>
      </c>
      <c r="J2705" s="205">
        <f t="shared" si="171"/>
        <v>-3284.3199999999861</v>
      </c>
    </row>
    <row r="2706" spans="2:10" ht="12.75" customHeight="1" x14ac:dyDescent="0.25">
      <c r="B2706" s="198">
        <v>2693</v>
      </c>
      <c r="C2706" s="199" t="s">
        <v>5530</v>
      </c>
      <c r="D2706" s="199"/>
      <c r="E2706" s="199" t="s">
        <v>5531</v>
      </c>
      <c r="F2706" s="200">
        <v>4</v>
      </c>
      <c r="G2706" s="201">
        <f t="shared" si="168"/>
        <v>-3280.3199999999861</v>
      </c>
      <c r="H2706" s="204">
        <f t="shared" si="169"/>
        <v>0</v>
      </c>
      <c r="I2706" s="204">
        <f t="shared" si="170"/>
        <v>5303.5</v>
      </c>
      <c r="J2706" s="205">
        <f t="shared" si="171"/>
        <v>-3280.3199999999861</v>
      </c>
    </row>
    <row r="2707" spans="2:10" ht="12.75" customHeight="1" x14ac:dyDescent="0.25">
      <c r="B2707" s="198">
        <v>2694</v>
      </c>
      <c r="C2707" s="199" t="s">
        <v>5532</v>
      </c>
      <c r="D2707" s="199"/>
      <c r="E2707" s="199" t="s">
        <v>5533</v>
      </c>
      <c r="F2707" s="200">
        <v>27.46</v>
      </c>
      <c r="G2707" s="201">
        <f t="shared" si="168"/>
        <v>-3252.859999999986</v>
      </c>
      <c r="H2707" s="204">
        <f t="shared" si="169"/>
        <v>0</v>
      </c>
      <c r="I2707" s="204">
        <f t="shared" si="170"/>
        <v>5303.5</v>
      </c>
      <c r="J2707" s="205">
        <f t="shared" si="171"/>
        <v>-3252.859999999986</v>
      </c>
    </row>
    <row r="2708" spans="2:10" ht="12.75" customHeight="1" x14ac:dyDescent="0.25">
      <c r="B2708" s="198">
        <v>2695</v>
      </c>
      <c r="C2708" s="199" t="s">
        <v>5534</v>
      </c>
      <c r="D2708" s="199"/>
      <c r="E2708" s="199" t="s">
        <v>5535</v>
      </c>
      <c r="F2708" s="200">
        <v>6.64</v>
      </c>
      <c r="G2708" s="201">
        <f t="shared" si="168"/>
        <v>-3246.2199999999862</v>
      </c>
      <c r="H2708" s="204">
        <f t="shared" si="169"/>
        <v>0</v>
      </c>
      <c r="I2708" s="204">
        <f t="shared" si="170"/>
        <v>5303.5</v>
      </c>
      <c r="J2708" s="205">
        <f t="shared" si="171"/>
        <v>-3246.2199999999862</v>
      </c>
    </row>
    <row r="2709" spans="2:10" ht="12.75" customHeight="1" x14ac:dyDescent="0.25">
      <c r="B2709" s="198">
        <v>2696</v>
      </c>
      <c r="C2709" s="199" t="s">
        <v>5536</v>
      </c>
      <c r="D2709" s="199"/>
      <c r="E2709" s="199" t="s">
        <v>5537</v>
      </c>
      <c r="F2709" s="200">
        <v>19.68</v>
      </c>
      <c r="G2709" s="201">
        <f t="shared" si="168"/>
        <v>-3226.5399999999863</v>
      </c>
      <c r="H2709" s="204">
        <f t="shared" si="169"/>
        <v>0</v>
      </c>
      <c r="I2709" s="204">
        <f t="shared" si="170"/>
        <v>5303.5</v>
      </c>
      <c r="J2709" s="205">
        <f t="shared" si="171"/>
        <v>-3226.5399999999863</v>
      </c>
    </row>
    <row r="2710" spans="2:10" ht="12.75" customHeight="1" x14ac:dyDescent="0.25">
      <c r="B2710" s="198">
        <v>2697</v>
      </c>
      <c r="C2710" s="199" t="s">
        <v>5538</v>
      </c>
      <c r="D2710" s="199"/>
      <c r="E2710" s="199" t="s">
        <v>5539</v>
      </c>
      <c r="F2710" s="200">
        <v>26.41</v>
      </c>
      <c r="G2710" s="201">
        <f t="shared" si="168"/>
        <v>-3200.1299999999865</v>
      </c>
      <c r="H2710" s="204">
        <f t="shared" si="169"/>
        <v>0</v>
      </c>
      <c r="I2710" s="204">
        <f t="shared" si="170"/>
        <v>5303.5</v>
      </c>
      <c r="J2710" s="205">
        <f t="shared" si="171"/>
        <v>-3200.1299999999865</v>
      </c>
    </row>
    <row r="2711" spans="2:10" ht="12.75" customHeight="1" x14ac:dyDescent="0.25">
      <c r="B2711" s="198">
        <v>2698</v>
      </c>
      <c r="C2711" s="199" t="s">
        <v>5540</v>
      </c>
      <c r="D2711" s="199"/>
      <c r="E2711" s="199" t="s">
        <v>5541</v>
      </c>
      <c r="F2711" s="200">
        <v>5.37</v>
      </c>
      <c r="G2711" s="201">
        <f t="shared" si="168"/>
        <v>-3194.7599999999866</v>
      </c>
      <c r="H2711" s="204">
        <f t="shared" si="169"/>
        <v>0</v>
      </c>
      <c r="I2711" s="204">
        <f t="shared" si="170"/>
        <v>5303.5</v>
      </c>
      <c r="J2711" s="205">
        <f t="shared" si="171"/>
        <v>-3194.7599999999866</v>
      </c>
    </row>
    <row r="2712" spans="2:10" ht="12.75" customHeight="1" x14ac:dyDescent="0.25">
      <c r="B2712" s="198">
        <v>2699</v>
      </c>
      <c r="C2712" s="199" t="s">
        <v>5542</v>
      </c>
      <c r="D2712" s="199"/>
      <c r="E2712" s="199" t="s">
        <v>5543</v>
      </c>
      <c r="F2712" s="200">
        <v>2.12</v>
      </c>
      <c r="G2712" s="201">
        <f t="shared" si="168"/>
        <v>-3192.6399999999867</v>
      </c>
      <c r="H2712" s="204">
        <f t="shared" si="169"/>
        <v>0</v>
      </c>
      <c r="I2712" s="204">
        <f t="shared" si="170"/>
        <v>5303.5</v>
      </c>
      <c r="J2712" s="205">
        <f t="shared" si="171"/>
        <v>-3192.6399999999867</v>
      </c>
    </row>
    <row r="2713" spans="2:10" ht="12.75" customHeight="1" x14ac:dyDescent="0.25">
      <c r="B2713" s="198">
        <v>2700</v>
      </c>
      <c r="C2713" s="199" t="s">
        <v>5544</v>
      </c>
      <c r="D2713" s="199"/>
      <c r="E2713" s="199" t="s">
        <v>5545</v>
      </c>
      <c r="F2713" s="200">
        <v>5.2</v>
      </c>
      <c r="G2713" s="201">
        <f t="shared" si="168"/>
        <v>-3187.4399999999869</v>
      </c>
      <c r="H2713" s="204">
        <f t="shared" si="169"/>
        <v>0</v>
      </c>
      <c r="I2713" s="204">
        <f t="shared" si="170"/>
        <v>5303.5</v>
      </c>
      <c r="J2713" s="205">
        <f t="shared" si="171"/>
        <v>-3187.4399999999869</v>
      </c>
    </row>
    <row r="2714" spans="2:10" ht="12.75" customHeight="1" x14ac:dyDescent="0.25">
      <c r="B2714" s="198">
        <v>2701</v>
      </c>
      <c r="C2714" s="199" t="s">
        <v>5546</v>
      </c>
      <c r="D2714" s="199"/>
      <c r="E2714" s="199" t="s">
        <v>5547</v>
      </c>
      <c r="F2714" s="200">
        <v>15.8</v>
      </c>
      <c r="G2714" s="201">
        <f t="shared" si="168"/>
        <v>-3171.6399999999867</v>
      </c>
      <c r="H2714" s="204">
        <f t="shared" si="169"/>
        <v>0</v>
      </c>
      <c r="I2714" s="204">
        <f t="shared" si="170"/>
        <v>5303.5</v>
      </c>
      <c r="J2714" s="205">
        <f t="shared" si="171"/>
        <v>-3171.6399999999867</v>
      </c>
    </row>
    <row r="2715" spans="2:10" ht="12.75" customHeight="1" x14ac:dyDescent="0.25">
      <c r="B2715" s="198">
        <v>2702</v>
      </c>
      <c r="C2715" s="199" t="s">
        <v>5548</v>
      </c>
      <c r="D2715" s="199"/>
      <c r="E2715" s="199" t="s">
        <v>5549</v>
      </c>
      <c r="F2715" s="200">
        <v>1.8</v>
      </c>
      <c r="G2715" s="201">
        <f t="shared" si="168"/>
        <v>-3169.8399999999865</v>
      </c>
      <c r="H2715" s="204">
        <f t="shared" si="169"/>
        <v>0</v>
      </c>
      <c r="I2715" s="204">
        <f t="shared" si="170"/>
        <v>5303.5</v>
      </c>
      <c r="J2715" s="205">
        <f t="shared" si="171"/>
        <v>-3169.8399999999865</v>
      </c>
    </row>
    <row r="2716" spans="2:10" ht="12.75" customHeight="1" x14ac:dyDescent="0.25">
      <c r="B2716" s="198">
        <v>2703</v>
      </c>
      <c r="C2716" s="199" t="s">
        <v>5550</v>
      </c>
      <c r="D2716" s="199"/>
      <c r="E2716" s="199" t="s">
        <v>5551</v>
      </c>
      <c r="F2716" s="200">
        <v>9.4</v>
      </c>
      <c r="G2716" s="201">
        <f t="shared" si="168"/>
        <v>-3160.4399999999864</v>
      </c>
      <c r="H2716" s="204">
        <f t="shared" si="169"/>
        <v>0</v>
      </c>
      <c r="I2716" s="204">
        <f t="shared" si="170"/>
        <v>5303.5</v>
      </c>
      <c r="J2716" s="205">
        <f t="shared" si="171"/>
        <v>-3160.4399999999864</v>
      </c>
    </row>
    <row r="2717" spans="2:10" ht="12.75" customHeight="1" x14ac:dyDescent="0.25">
      <c r="B2717" s="198">
        <v>2704</v>
      </c>
      <c r="C2717" s="199" t="s">
        <v>5552</v>
      </c>
      <c r="D2717" s="199"/>
      <c r="E2717" s="199" t="s">
        <v>5553</v>
      </c>
      <c r="F2717" s="200">
        <v>6.74</v>
      </c>
      <c r="G2717" s="201">
        <f t="shared" si="168"/>
        <v>-3153.6999999999866</v>
      </c>
      <c r="H2717" s="204">
        <f t="shared" si="169"/>
        <v>0</v>
      </c>
      <c r="I2717" s="204">
        <f t="shared" si="170"/>
        <v>5303.5</v>
      </c>
      <c r="J2717" s="205">
        <f t="shared" si="171"/>
        <v>-3153.6999999999866</v>
      </c>
    </row>
    <row r="2718" spans="2:10" ht="12.75" customHeight="1" x14ac:dyDescent="0.25">
      <c r="B2718" s="198">
        <v>2705</v>
      </c>
      <c r="C2718" s="199" t="s">
        <v>5554</v>
      </c>
      <c r="D2718" s="199"/>
      <c r="E2718" s="199" t="s">
        <v>5555</v>
      </c>
      <c r="F2718" s="200">
        <v>4.9800000000000004</v>
      </c>
      <c r="G2718" s="201">
        <f t="shared" si="168"/>
        <v>-3148.7199999999866</v>
      </c>
      <c r="H2718" s="204">
        <f t="shared" si="169"/>
        <v>0</v>
      </c>
      <c r="I2718" s="204">
        <f t="shared" si="170"/>
        <v>5303.5</v>
      </c>
      <c r="J2718" s="205">
        <f t="shared" si="171"/>
        <v>-3148.7199999999866</v>
      </c>
    </row>
    <row r="2719" spans="2:10" ht="12.75" customHeight="1" x14ac:dyDescent="0.25">
      <c r="B2719" s="198">
        <v>2706</v>
      </c>
      <c r="C2719" s="199" t="s">
        <v>5556</v>
      </c>
      <c r="D2719" s="199"/>
      <c r="E2719" s="199" t="s">
        <v>5557</v>
      </c>
      <c r="F2719" s="200">
        <v>-0.03</v>
      </c>
      <c r="G2719" s="201">
        <f t="shared" si="168"/>
        <v>-3148.7499999999868</v>
      </c>
      <c r="H2719" s="204">
        <f t="shared" si="169"/>
        <v>0</v>
      </c>
      <c r="I2719" s="204">
        <f t="shared" si="170"/>
        <v>5303.5</v>
      </c>
      <c r="J2719" s="205">
        <f t="shared" si="171"/>
        <v>-3148.7499999999868</v>
      </c>
    </row>
    <row r="2720" spans="2:10" ht="12.75" customHeight="1" x14ac:dyDescent="0.25">
      <c r="B2720" s="198">
        <v>2707</v>
      </c>
      <c r="C2720" s="199" t="s">
        <v>5558</v>
      </c>
      <c r="D2720" s="199"/>
      <c r="E2720" s="199" t="s">
        <v>5559</v>
      </c>
      <c r="F2720" s="200">
        <v>24.58</v>
      </c>
      <c r="G2720" s="201">
        <f t="shared" si="168"/>
        <v>-3124.1699999999869</v>
      </c>
      <c r="H2720" s="204">
        <f t="shared" si="169"/>
        <v>0</v>
      </c>
      <c r="I2720" s="204">
        <f t="shared" si="170"/>
        <v>5303.5</v>
      </c>
      <c r="J2720" s="205">
        <f t="shared" si="171"/>
        <v>-3124.1699999999869</v>
      </c>
    </row>
    <row r="2721" spans="2:10" ht="12.75" customHeight="1" x14ac:dyDescent="0.25">
      <c r="B2721" s="198">
        <v>2708</v>
      </c>
      <c r="C2721" s="199" t="s">
        <v>5560</v>
      </c>
      <c r="D2721" s="199"/>
      <c r="E2721" s="199" t="s">
        <v>5561</v>
      </c>
      <c r="F2721" s="200">
        <v>6.14</v>
      </c>
      <c r="G2721" s="201">
        <f t="shared" si="168"/>
        <v>-3118.029999999987</v>
      </c>
      <c r="H2721" s="204">
        <f t="shared" si="169"/>
        <v>0</v>
      </c>
      <c r="I2721" s="204">
        <f t="shared" si="170"/>
        <v>5303.5</v>
      </c>
      <c r="J2721" s="205">
        <f t="shared" si="171"/>
        <v>-3118.029999999987</v>
      </c>
    </row>
    <row r="2722" spans="2:10" ht="12.75" customHeight="1" x14ac:dyDescent="0.25">
      <c r="B2722" s="198">
        <v>2709</v>
      </c>
      <c r="C2722" s="199" t="s">
        <v>5562</v>
      </c>
      <c r="D2722" s="199"/>
      <c r="E2722" s="199" t="s">
        <v>5563</v>
      </c>
      <c r="F2722" s="200">
        <v>5.73</v>
      </c>
      <c r="G2722" s="201">
        <f t="shared" si="168"/>
        <v>-3112.299999999987</v>
      </c>
      <c r="H2722" s="204">
        <f t="shared" si="169"/>
        <v>0</v>
      </c>
      <c r="I2722" s="204">
        <f t="shared" si="170"/>
        <v>5303.5</v>
      </c>
      <c r="J2722" s="205">
        <f t="shared" si="171"/>
        <v>-3112.299999999987</v>
      </c>
    </row>
    <row r="2723" spans="2:10" ht="12.75" customHeight="1" x14ac:dyDescent="0.25">
      <c r="B2723" s="198">
        <v>2710</v>
      </c>
      <c r="C2723" s="199" t="s">
        <v>5564</v>
      </c>
      <c r="D2723" s="199"/>
      <c r="E2723" s="199" t="s">
        <v>5565</v>
      </c>
      <c r="F2723" s="200">
        <v>9.6999999999999993</v>
      </c>
      <c r="G2723" s="201">
        <f t="shared" si="168"/>
        <v>-3102.5999999999872</v>
      </c>
      <c r="H2723" s="204">
        <f t="shared" si="169"/>
        <v>0</v>
      </c>
      <c r="I2723" s="204">
        <f t="shared" si="170"/>
        <v>5303.5</v>
      </c>
      <c r="J2723" s="205">
        <f t="shared" si="171"/>
        <v>-3102.5999999999872</v>
      </c>
    </row>
    <row r="2724" spans="2:10" ht="12.75" customHeight="1" x14ac:dyDescent="0.25">
      <c r="B2724" s="198">
        <v>2711</v>
      </c>
      <c r="C2724" s="199" t="s">
        <v>427</v>
      </c>
      <c r="D2724" s="199"/>
      <c r="E2724" s="199" t="s">
        <v>428</v>
      </c>
      <c r="F2724" s="200">
        <v>348.02</v>
      </c>
      <c r="G2724" s="201">
        <f t="shared" si="168"/>
        <v>-2754.5799999999872</v>
      </c>
      <c r="H2724" s="204">
        <f t="shared" si="169"/>
        <v>0</v>
      </c>
      <c r="I2724" s="204">
        <f t="shared" si="170"/>
        <v>5303.5</v>
      </c>
      <c r="J2724" s="205">
        <f t="shared" si="171"/>
        <v>-2754.5799999999872</v>
      </c>
    </row>
    <row r="2725" spans="2:10" ht="12.75" customHeight="1" x14ac:dyDescent="0.25">
      <c r="B2725" s="198">
        <v>2712</v>
      </c>
      <c r="C2725" s="199" t="s">
        <v>5566</v>
      </c>
      <c r="D2725" s="199"/>
      <c r="E2725" s="199" t="s">
        <v>5567</v>
      </c>
      <c r="F2725" s="200">
        <v>8.4700000000000006</v>
      </c>
      <c r="G2725" s="201">
        <f t="shared" si="168"/>
        <v>-2746.1099999999874</v>
      </c>
      <c r="H2725" s="204">
        <f t="shared" si="169"/>
        <v>0</v>
      </c>
      <c r="I2725" s="204">
        <f t="shared" si="170"/>
        <v>5303.5</v>
      </c>
      <c r="J2725" s="205">
        <f t="shared" si="171"/>
        <v>-2746.1099999999874</v>
      </c>
    </row>
    <row r="2726" spans="2:10" ht="12.75" customHeight="1" x14ac:dyDescent="0.25">
      <c r="B2726" s="198">
        <v>2713</v>
      </c>
      <c r="C2726" s="199" t="s">
        <v>5568</v>
      </c>
      <c r="D2726" s="199"/>
      <c r="E2726" s="199" t="s">
        <v>5569</v>
      </c>
      <c r="F2726" s="200">
        <v>7.05</v>
      </c>
      <c r="G2726" s="201">
        <f t="shared" si="168"/>
        <v>-2739.0599999999872</v>
      </c>
      <c r="H2726" s="204">
        <f t="shared" si="169"/>
        <v>0</v>
      </c>
      <c r="I2726" s="204">
        <f t="shared" si="170"/>
        <v>5303.5</v>
      </c>
      <c r="J2726" s="205">
        <f t="shared" si="171"/>
        <v>-2739.0599999999872</v>
      </c>
    </row>
    <row r="2727" spans="2:10" ht="12.75" customHeight="1" x14ac:dyDescent="0.25">
      <c r="B2727" s="198">
        <v>2714</v>
      </c>
      <c r="C2727" s="199" t="s">
        <v>5570</v>
      </c>
      <c r="D2727" s="199"/>
      <c r="E2727" s="199" t="s">
        <v>5571</v>
      </c>
      <c r="F2727" s="200">
        <v>2.6</v>
      </c>
      <c r="G2727" s="201">
        <f t="shared" si="168"/>
        <v>-2736.4599999999873</v>
      </c>
      <c r="H2727" s="204">
        <f t="shared" si="169"/>
        <v>0</v>
      </c>
      <c r="I2727" s="204">
        <f t="shared" si="170"/>
        <v>5303.5</v>
      </c>
      <c r="J2727" s="205">
        <f t="shared" si="171"/>
        <v>-2736.4599999999873</v>
      </c>
    </row>
    <row r="2728" spans="2:10" ht="12.75" customHeight="1" x14ac:dyDescent="0.25">
      <c r="B2728" s="198">
        <v>2715</v>
      </c>
      <c r="C2728" s="199" t="s">
        <v>5572</v>
      </c>
      <c r="D2728" s="199"/>
      <c r="E2728" s="199" t="s">
        <v>5573</v>
      </c>
      <c r="F2728" s="200">
        <v>1.68</v>
      </c>
      <c r="G2728" s="201">
        <f t="shared" si="168"/>
        <v>-2734.7799999999875</v>
      </c>
      <c r="H2728" s="204">
        <f t="shared" si="169"/>
        <v>0</v>
      </c>
      <c r="I2728" s="204">
        <f t="shared" si="170"/>
        <v>5303.5</v>
      </c>
      <c r="J2728" s="205">
        <f t="shared" si="171"/>
        <v>-2734.7799999999875</v>
      </c>
    </row>
    <row r="2729" spans="2:10" ht="12.75" customHeight="1" x14ac:dyDescent="0.25">
      <c r="B2729" s="198">
        <v>2716</v>
      </c>
      <c r="C2729" s="199" t="s">
        <v>5574</v>
      </c>
      <c r="D2729" s="199"/>
      <c r="E2729" s="199" t="s">
        <v>5575</v>
      </c>
      <c r="F2729" s="200">
        <v>3.37</v>
      </c>
      <c r="G2729" s="201">
        <f t="shared" si="168"/>
        <v>-2731.4099999999876</v>
      </c>
      <c r="H2729" s="204">
        <f t="shared" si="169"/>
        <v>0</v>
      </c>
      <c r="I2729" s="204">
        <f t="shared" si="170"/>
        <v>5303.5</v>
      </c>
      <c r="J2729" s="205">
        <f t="shared" si="171"/>
        <v>-2731.4099999999876</v>
      </c>
    </row>
    <row r="2730" spans="2:10" ht="12.75" customHeight="1" x14ac:dyDescent="0.25">
      <c r="B2730" s="198">
        <v>2717</v>
      </c>
      <c r="C2730" s="199" t="s">
        <v>5576</v>
      </c>
      <c r="D2730" s="199"/>
      <c r="E2730" s="199" t="s">
        <v>5577</v>
      </c>
      <c r="F2730" s="200">
        <v>29.28</v>
      </c>
      <c r="G2730" s="201">
        <f t="shared" si="168"/>
        <v>-2702.1299999999874</v>
      </c>
      <c r="H2730" s="204">
        <f t="shared" si="169"/>
        <v>0</v>
      </c>
      <c r="I2730" s="204">
        <f t="shared" si="170"/>
        <v>5303.5</v>
      </c>
      <c r="J2730" s="205">
        <f t="shared" si="171"/>
        <v>-2702.1299999999874</v>
      </c>
    </row>
    <row r="2731" spans="2:10" ht="12.75" customHeight="1" x14ac:dyDescent="0.25">
      <c r="B2731" s="198">
        <v>2718</v>
      </c>
      <c r="C2731" s="199" t="s">
        <v>5578</v>
      </c>
      <c r="D2731" s="199"/>
      <c r="E2731" s="199" t="s">
        <v>5579</v>
      </c>
      <c r="F2731" s="200">
        <v>1.68</v>
      </c>
      <c r="G2731" s="201">
        <f t="shared" si="168"/>
        <v>-2700.4499999999875</v>
      </c>
      <c r="H2731" s="204">
        <f t="shared" si="169"/>
        <v>0</v>
      </c>
      <c r="I2731" s="204">
        <f t="shared" si="170"/>
        <v>5303.5</v>
      </c>
      <c r="J2731" s="205">
        <f t="shared" si="171"/>
        <v>-2700.4499999999875</v>
      </c>
    </row>
    <row r="2732" spans="2:10" ht="12.75" customHeight="1" x14ac:dyDescent="0.25">
      <c r="B2732" s="198">
        <v>2719</v>
      </c>
      <c r="C2732" s="199" t="s">
        <v>5580</v>
      </c>
      <c r="D2732" s="199"/>
      <c r="E2732" s="199" t="s">
        <v>5581</v>
      </c>
      <c r="F2732" s="200">
        <v>5.04</v>
      </c>
      <c r="G2732" s="201">
        <f t="shared" si="168"/>
        <v>-2695.4099999999876</v>
      </c>
      <c r="H2732" s="204">
        <f t="shared" si="169"/>
        <v>0</v>
      </c>
      <c r="I2732" s="204">
        <f t="shared" si="170"/>
        <v>5303.5</v>
      </c>
      <c r="J2732" s="205">
        <f t="shared" si="171"/>
        <v>-2695.4099999999876</v>
      </c>
    </row>
    <row r="2733" spans="2:10" ht="12.75" customHeight="1" x14ac:dyDescent="0.25">
      <c r="B2733" s="198">
        <v>2720</v>
      </c>
      <c r="C2733" s="199" t="s">
        <v>5582</v>
      </c>
      <c r="D2733" s="199"/>
      <c r="E2733" s="199" t="s">
        <v>5583</v>
      </c>
      <c r="F2733" s="200">
        <v>1.76</v>
      </c>
      <c r="G2733" s="201">
        <f t="shared" si="168"/>
        <v>-2693.6499999999874</v>
      </c>
      <c r="H2733" s="204">
        <f t="shared" si="169"/>
        <v>0</v>
      </c>
      <c r="I2733" s="204">
        <f t="shared" si="170"/>
        <v>5303.5</v>
      </c>
      <c r="J2733" s="205">
        <f t="shared" si="171"/>
        <v>-2693.6499999999874</v>
      </c>
    </row>
    <row r="2734" spans="2:10" ht="12.75" customHeight="1" x14ac:dyDescent="0.25">
      <c r="B2734" s="198">
        <v>2721</v>
      </c>
      <c r="C2734" s="199" t="s">
        <v>5584</v>
      </c>
      <c r="D2734" s="199"/>
      <c r="E2734" s="199" t="s">
        <v>5585</v>
      </c>
      <c r="F2734" s="200">
        <v>1.7</v>
      </c>
      <c r="G2734" s="201">
        <f t="shared" si="168"/>
        <v>-2691.9499999999875</v>
      </c>
      <c r="H2734" s="204">
        <f t="shared" si="169"/>
        <v>0</v>
      </c>
      <c r="I2734" s="204">
        <f t="shared" si="170"/>
        <v>5303.5</v>
      </c>
      <c r="J2734" s="205">
        <f t="shared" si="171"/>
        <v>-2691.9499999999875</v>
      </c>
    </row>
    <row r="2735" spans="2:10" ht="12.75" customHeight="1" x14ac:dyDescent="0.25">
      <c r="B2735" s="198">
        <v>2722</v>
      </c>
      <c r="C2735" s="199" t="s">
        <v>5586</v>
      </c>
      <c r="D2735" s="199"/>
      <c r="E2735" s="199" t="s">
        <v>5587</v>
      </c>
      <c r="F2735" s="200">
        <v>7.49</v>
      </c>
      <c r="G2735" s="201">
        <f t="shared" si="168"/>
        <v>-2684.4599999999878</v>
      </c>
      <c r="H2735" s="204">
        <f t="shared" si="169"/>
        <v>0</v>
      </c>
      <c r="I2735" s="204">
        <f t="shared" si="170"/>
        <v>5303.5</v>
      </c>
      <c r="J2735" s="205">
        <f t="shared" si="171"/>
        <v>-2684.4599999999878</v>
      </c>
    </row>
    <row r="2736" spans="2:10" ht="12.75" customHeight="1" x14ac:dyDescent="0.25">
      <c r="B2736" s="198">
        <v>2723</v>
      </c>
      <c r="C2736" s="199" t="s">
        <v>5588</v>
      </c>
      <c r="D2736" s="199"/>
      <c r="E2736" s="199" t="s">
        <v>5589</v>
      </c>
      <c r="F2736" s="200">
        <v>-40.11</v>
      </c>
      <c r="G2736" s="201">
        <f t="shared" si="168"/>
        <v>-2724.5699999999879</v>
      </c>
      <c r="H2736" s="204">
        <f t="shared" si="169"/>
        <v>0</v>
      </c>
      <c r="I2736" s="204">
        <f t="shared" si="170"/>
        <v>5303.5</v>
      </c>
      <c r="J2736" s="205">
        <f t="shared" si="171"/>
        <v>-2724.5699999999879</v>
      </c>
    </row>
    <row r="2737" spans="2:10" ht="12.75" customHeight="1" x14ac:dyDescent="0.25">
      <c r="B2737" s="198">
        <v>2724</v>
      </c>
      <c r="C2737" s="199" t="s">
        <v>5590</v>
      </c>
      <c r="D2737" s="199"/>
      <c r="E2737" s="199" t="s">
        <v>5591</v>
      </c>
      <c r="F2737" s="200">
        <v>15.12</v>
      </c>
      <c r="G2737" s="201">
        <f t="shared" si="168"/>
        <v>-2709.449999999988</v>
      </c>
      <c r="H2737" s="204">
        <f t="shared" si="169"/>
        <v>0</v>
      </c>
      <c r="I2737" s="204">
        <f t="shared" si="170"/>
        <v>5303.5</v>
      </c>
      <c r="J2737" s="205">
        <f t="shared" si="171"/>
        <v>-2709.449999999988</v>
      </c>
    </row>
    <row r="2738" spans="2:10" ht="12.75" customHeight="1" x14ac:dyDescent="0.25">
      <c r="B2738" s="198">
        <v>2725</v>
      </c>
      <c r="C2738" s="199" t="s">
        <v>5592</v>
      </c>
      <c r="D2738" s="199"/>
      <c r="E2738" s="199" t="s">
        <v>5593</v>
      </c>
      <c r="F2738" s="200">
        <v>10.210000000000001</v>
      </c>
      <c r="G2738" s="201">
        <f t="shared" si="168"/>
        <v>-2699.239999999988</v>
      </c>
      <c r="H2738" s="204">
        <f t="shared" si="169"/>
        <v>0</v>
      </c>
      <c r="I2738" s="204">
        <f t="shared" si="170"/>
        <v>5303.5</v>
      </c>
      <c r="J2738" s="205">
        <f t="shared" si="171"/>
        <v>-2699.239999999988</v>
      </c>
    </row>
    <row r="2739" spans="2:10" ht="12.75" customHeight="1" x14ac:dyDescent="0.25">
      <c r="B2739" s="198">
        <v>2726</v>
      </c>
      <c r="C2739" s="199" t="s">
        <v>5594</v>
      </c>
      <c r="D2739" s="199"/>
      <c r="E2739" s="199" t="s">
        <v>5595</v>
      </c>
      <c r="F2739" s="200">
        <v>15.22</v>
      </c>
      <c r="G2739" s="201">
        <f t="shared" si="168"/>
        <v>-2684.0199999999882</v>
      </c>
      <c r="H2739" s="204">
        <f t="shared" si="169"/>
        <v>0</v>
      </c>
      <c r="I2739" s="204">
        <f t="shared" si="170"/>
        <v>5303.5</v>
      </c>
      <c r="J2739" s="205">
        <f t="shared" si="171"/>
        <v>-2684.0199999999882</v>
      </c>
    </row>
    <row r="2740" spans="2:10" ht="12.75" customHeight="1" x14ac:dyDescent="0.25">
      <c r="B2740" s="198">
        <v>2727</v>
      </c>
      <c r="C2740" s="199" t="s">
        <v>5596</v>
      </c>
      <c r="D2740" s="199"/>
      <c r="E2740" s="199" t="s">
        <v>5597</v>
      </c>
      <c r="F2740" s="200">
        <v>13.58</v>
      </c>
      <c r="G2740" s="201">
        <f t="shared" si="168"/>
        <v>-2670.4399999999882</v>
      </c>
      <c r="H2740" s="204">
        <f t="shared" si="169"/>
        <v>0</v>
      </c>
      <c r="I2740" s="204">
        <f t="shared" si="170"/>
        <v>5303.5</v>
      </c>
      <c r="J2740" s="205">
        <f t="shared" si="171"/>
        <v>-2670.4399999999882</v>
      </c>
    </row>
    <row r="2741" spans="2:10" ht="12.75" customHeight="1" x14ac:dyDescent="0.25">
      <c r="B2741" s="198">
        <v>2728</v>
      </c>
      <c r="C2741" s="199" t="s">
        <v>5598</v>
      </c>
      <c r="D2741" s="199"/>
      <c r="E2741" s="199" t="s">
        <v>5599</v>
      </c>
      <c r="F2741" s="200">
        <v>15.25</v>
      </c>
      <c r="G2741" s="201">
        <f t="shared" si="168"/>
        <v>-2655.1899999999882</v>
      </c>
      <c r="H2741" s="204">
        <f t="shared" si="169"/>
        <v>0</v>
      </c>
      <c r="I2741" s="204">
        <f t="shared" si="170"/>
        <v>5303.5</v>
      </c>
      <c r="J2741" s="205">
        <f t="shared" si="171"/>
        <v>-2655.1899999999882</v>
      </c>
    </row>
    <row r="2742" spans="2:10" ht="12.75" customHeight="1" x14ac:dyDescent="0.25">
      <c r="B2742" s="198">
        <v>2729</v>
      </c>
      <c r="C2742" s="199" t="s">
        <v>5600</v>
      </c>
      <c r="D2742" s="199"/>
      <c r="E2742" s="199" t="s">
        <v>5601</v>
      </c>
      <c r="F2742" s="200">
        <v>13.51</v>
      </c>
      <c r="G2742" s="201">
        <f t="shared" si="168"/>
        <v>-2641.679999999988</v>
      </c>
      <c r="H2742" s="204">
        <f t="shared" si="169"/>
        <v>0</v>
      </c>
      <c r="I2742" s="204">
        <f t="shared" si="170"/>
        <v>5303.5</v>
      </c>
      <c r="J2742" s="205">
        <f t="shared" si="171"/>
        <v>-2641.679999999988</v>
      </c>
    </row>
    <row r="2743" spans="2:10" ht="12.75" customHeight="1" x14ac:dyDescent="0.25">
      <c r="B2743" s="198">
        <v>2730</v>
      </c>
      <c r="C2743" s="199" t="s">
        <v>5602</v>
      </c>
      <c r="D2743" s="199"/>
      <c r="E2743" s="199" t="s">
        <v>5603</v>
      </c>
      <c r="F2743" s="200">
        <v>9.81</v>
      </c>
      <c r="G2743" s="201">
        <f t="shared" si="168"/>
        <v>-2631.8699999999881</v>
      </c>
      <c r="H2743" s="204">
        <f t="shared" si="169"/>
        <v>0</v>
      </c>
      <c r="I2743" s="204">
        <f t="shared" si="170"/>
        <v>5303.5</v>
      </c>
      <c r="J2743" s="205">
        <f t="shared" si="171"/>
        <v>-2631.8699999999881</v>
      </c>
    </row>
    <row r="2744" spans="2:10" ht="12.75" customHeight="1" x14ac:dyDescent="0.25">
      <c r="B2744" s="198">
        <v>2731</v>
      </c>
      <c r="C2744" s="199" t="s">
        <v>5604</v>
      </c>
      <c r="D2744" s="199"/>
      <c r="E2744" s="199" t="s">
        <v>5605</v>
      </c>
      <c r="F2744" s="200">
        <v>19.149999999999999</v>
      </c>
      <c r="G2744" s="201">
        <f t="shared" si="168"/>
        <v>-2612.719999999988</v>
      </c>
      <c r="H2744" s="204">
        <f t="shared" si="169"/>
        <v>0</v>
      </c>
      <c r="I2744" s="204">
        <f t="shared" si="170"/>
        <v>5303.5</v>
      </c>
      <c r="J2744" s="205">
        <f t="shared" si="171"/>
        <v>-2612.719999999988</v>
      </c>
    </row>
    <row r="2745" spans="2:10" ht="12.75" customHeight="1" x14ac:dyDescent="0.25">
      <c r="B2745" s="198">
        <v>2732</v>
      </c>
      <c r="C2745" s="199" t="s">
        <v>5606</v>
      </c>
      <c r="D2745" s="199"/>
      <c r="E2745" s="199" t="s">
        <v>5607</v>
      </c>
      <c r="F2745" s="200">
        <v>3.36</v>
      </c>
      <c r="G2745" s="201">
        <f t="shared" si="168"/>
        <v>-2609.3599999999878</v>
      </c>
      <c r="H2745" s="204">
        <f t="shared" si="169"/>
        <v>0</v>
      </c>
      <c r="I2745" s="204">
        <f t="shared" si="170"/>
        <v>5303.5</v>
      </c>
      <c r="J2745" s="205">
        <f t="shared" si="171"/>
        <v>-2609.3599999999878</v>
      </c>
    </row>
    <row r="2746" spans="2:10" ht="12.75" customHeight="1" x14ac:dyDescent="0.25">
      <c r="B2746" s="198">
        <v>2733</v>
      </c>
      <c r="C2746" s="199" t="s">
        <v>5608</v>
      </c>
      <c r="D2746" s="199"/>
      <c r="E2746" s="199" t="s">
        <v>5609</v>
      </c>
      <c r="F2746" s="200">
        <v>3.04</v>
      </c>
      <c r="G2746" s="201">
        <f t="shared" si="168"/>
        <v>-2606.3199999999879</v>
      </c>
      <c r="H2746" s="204">
        <f t="shared" si="169"/>
        <v>0</v>
      </c>
      <c r="I2746" s="204">
        <f t="shared" si="170"/>
        <v>5303.5</v>
      </c>
      <c r="J2746" s="205">
        <f t="shared" si="171"/>
        <v>-2606.3199999999879</v>
      </c>
    </row>
    <row r="2747" spans="2:10" ht="12.75" customHeight="1" x14ac:dyDescent="0.25">
      <c r="B2747" s="198">
        <v>2734</v>
      </c>
      <c r="C2747" s="199" t="s">
        <v>5610</v>
      </c>
      <c r="D2747" s="199"/>
      <c r="E2747" s="199" t="s">
        <v>5611</v>
      </c>
      <c r="F2747" s="200">
        <v>-0.03</v>
      </c>
      <c r="G2747" s="201">
        <f t="shared" si="168"/>
        <v>-2606.3499999999881</v>
      </c>
      <c r="H2747" s="204">
        <f t="shared" si="169"/>
        <v>0</v>
      </c>
      <c r="I2747" s="204">
        <f t="shared" si="170"/>
        <v>5303.5</v>
      </c>
      <c r="J2747" s="205">
        <f t="shared" si="171"/>
        <v>-2606.3499999999881</v>
      </c>
    </row>
    <row r="2748" spans="2:10" ht="12.75" customHeight="1" x14ac:dyDescent="0.25">
      <c r="B2748" s="198">
        <v>2735</v>
      </c>
      <c r="C2748" s="199" t="s">
        <v>5612</v>
      </c>
      <c r="D2748" s="199"/>
      <c r="E2748" s="199" t="s">
        <v>5613</v>
      </c>
      <c r="F2748" s="200">
        <v>3.93</v>
      </c>
      <c r="G2748" s="201">
        <f t="shared" si="168"/>
        <v>-2602.4199999999882</v>
      </c>
      <c r="H2748" s="204">
        <f t="shared" si="169"/>
        <v>0</v>
      </c>
      <c r="I2748" s="204">
        <f t="shared" si="170"/>
        <v>5303.5</v>
      </c>
      <c r="J2748" s="205">
        <f t="shared" si="171"/>
        <v>-2602.4199999999882</v>
      </c>
    </row>
    <row r="2749" spans="2:10" ht="12.75" customHeight="1" x14ac:dyDescent="0.25">
      <c r="B2749" s="198">
        <v>2736</v>
      </c>
      <c r="C2749" s="199" t="s">
        <v>5614</v>
      </c>
      <c r="D2749" s="199"/>
      <c r="E2749" s="199" t="s">
        <v>5615</v>
      </c>
      <c r="F2749" s="200">
        <v>-2.88</v>
      </c>
      <c r="G2749" s="201">
        <f t="shared" si="168"/>
        <v>-2605.2999999999884</v>
      </c>
      <c r="H2749" s="204">
        <f t="shared" si="169"/>
        <v>0</v>
      </c>
      <c r="I2749" s="204">
        <f t="shared" si="170"/>
        <v>5303.5</v>
      </c>
      <c r="J2749" s="205">
        <f t="shared" si="171"/>
        <v>-2605.2999999999884</v>
      </c>
    </row>
    <row r="2750" spans="2:10" ht="12.75" customHeight="1" x14ac:dyDescent="0.25">
      <c r="B2750" s="198">
        <v>2737</v>
      </c>
      <c r="C2750" s="199" t="s">
        <v>5616</v>
      </c>
      <c r="D2750" s="199"/>
      <c r="E2750" s="199" t="s">
        <v>5617</v>
      </c>
      <c r="F2750" s="200">
        <v>-6.1</v>
      </c>
      <c r="G2750" s="201">
        <f t="shared" si="168"/>
        <v>-2611.3999999999883</v>
      </c>
      <c r="H2750" s="204">
        <f t="shared" si="169"/>
        <v>0</v>
      </c>
      <c r="I2750" s="204">
        <f t="shared" si="170"/>
        <v>5303.5</v>
      </c>
      <c r="J2750" s="205">
        <f t="shared" si="171"/>
        <v>-2611.3999999999883</v>
      </c>
    </row>
    <row r="2751" spans="2:10" ht="12.75" customHeight="1" x14ac:dyDescent="0.25">
      <c r="B2751" s="198">
        <v>2738</v>
      </c>
      <c r="C2751" s="199" t="s">
        <v>5618</v>
      </c>
      <c r="D2751" s="199"/>
      <c r="E2751" s="199" t="s">
        <v>5619</v>
      </c>
      <c r="F2751" s="200">
        <v>1.68</v>
      </c>
      <c r="G2751" s="201">
        <f t="shared" si="168"/>
        <v>-2609.7199999999884</v>
      </c>
      <c r="H2751" s="204">
        <f t="shared" si="169"/>
        <v>0</v>
      </c>
      <c r="I2751" s="204">
        <f t="shared" si="170"/>
        <v>5303.5</v>
      </c>
      <c r="J2751" s="205">
        <f t="shared" si="171"/>
        <v>-2609.7199999999884</v>
      </c>
    </row>
    <row r="2752" spans="2:10" ht="12.75" customHeight="1" x14ac:dyDescent="0.25">
      <c r="B2752" s="198">
        <v>2739</v>
      </c>
      <c r="C2752" s="199" t="s">
        <v>5620</v>
      </c>
      <c r="D2752" s="199"/>
      <c r="E2752" s="199" t="s">
        <v>5621</v>
      </c>
      <c r="F2752" s="200">
        <v>1.41</v>
      </c>
      <c r="G2752" s="201">
        <f t="shared" si="168"/>
        <v>-2608.3099999999886</v>
      </c>
      <c r="H2752" s="204">
        <f t="shared" si="169"/>
        <v>0</v>
      </c>
      <c r="I2752" s="204">
        <f t="shared" si="170"/>
        <v>5303.5</v>
      </c>
      <c r="J2752" s="205">
        <f t="shared" si="171"/>
        <v>-2608.3099999999886</v>
      </c>
    </row>
    <row r="2753" spans="2:10" ht="12.75" customHeight="1" x14ac:dyDescent="0.25">
      <c r="B2753" s="198">
        <v>2740</v>
      </c>
      <c r="C2753" s="199" t="s">
        <v>5622</v>
      </c>
      <c r="D2753" s="199"/>
      <c r="E2753" s="199" t="s">
        <v>5623</v>
      </c>
      <c r="F2753" s="200">
        <v>972.33</v>
      </c>
      <c r="G2753" s="201">
        <f t="shared" si="168"/>
        <v>-1635.9799999999886</v>
      </c>
      <c r="H2753" s="204">
        <f t="shared" si="169"/>
        <v>0</v>
      </c>
      <c r="I2753" s="204">
        <f t="shared" si="170"/>
        <v>5303.5</v>
      </c>
      <c r="J2753" s="205">
        <f t="shared" si="171"/>
        <v>-1635.9799999999886</v>
      </c>
    </row>
    <row r="2754" spans="2:10" ht="12.75" customHeight="1" x14ac:dyDescent="0.25">
      <c r="B2754" s="198">
        <v>2741</v>
      </c>
      <c r="C2754" s="199" t="s">
        <v>5624</v>
      </c>
      <c r="D2754" s="199"/>
      <c r="E2754" s="199" t="s">
        <v>5625</v>
      </c>
      <c r="F2754" s="200">
        <v>46.19</v>
      </c>
      <c r="G2754" s="201">
        <f t="shared" si="168"/>
        <v>-1589.7899999999886</v>
      </c>
      <c r="H2754" s="204">
        <f t="shared" si="169"/>
        <v>0</v>
      </c>
      <c r="I2754" s="204">
        <f t="shared" si="170"/>
        <v>5303.5</v>
      </c>
      <c r="J2754" s="205">
        <f t="shared" si="171"/>
        <v>-1589.7899999999886</v>
      </c>
    </row>
    <row r="2755" spans="2:10" ht="12.75" customHeight="1" x14ac:dyDescent="0.25">
      <c r="B2755" s="198">
        <v>2742</v>
      </c>
      <c r="C2755" s="199" t="s">
        <v>5626</v>
      </c>
      <c r="D2755" s="199"/>
      <c r="E2755" s="199" t="s">
        <v>5627</v>
      </c>
      <c r="F2755" s="200">
        <v>15.65</v>
      </c>
      <c r="G2755" s="201">
        <f t="shared" si="168"/>
        <v>-1574.1399999999885</v>
      </c>
      <c r="H2755" s="204">
        <f t="shared" si="169"/>
        <v>0</v>
      </c>
      <c r="I2755" s="204">
        <f t="shared" si="170"/>
        <v>5303.5</v>
      </c>
      <c r="J2755" s="205">
        <f t="shared" si="171"/>
        <v>-1574.1399999999885</v>
      </c>
    </row>
    <row r="2756" spans="2:10" ht="12.75" customHeight="1" x14ac:dyDescent="0.25">
      <c r="B2756" s="198">
        <v>2743</v>
      </c>
      <c r="C2756" s="199" t="s">
        <v>5628</v>
      </c>
      <c r="D2756" s="199"/>
      <c r="E2756" s="199" t="s">
        <v>5629</v>
      </c>
      <c r="F2756" s="200">
        <v>52.88</v>
      </c>
      <c r="G2756" s="201">
        <f t="shared" si="168"/>
        <v>-1521.2599999999884</v>
      </c>
      <c r="H2756" s="204">
        <f t="shared" si="169"/>
        <v>0</v>
      </c>
      <c r="I2756" s="204">
        <f t="shared" si="170"/>
        <v>5303.5</v>
      </c>
      <c r="J2756" s="205">
        <f t="shared" si="171"/>
        <v>-1521.2599999999884</v>
      </c>
    </row>
    <row r="2757" spans="2:10" ht="12.75" customHeight="1" x14ac:dyDescent="0.25">
      <c r="B2757" s="198">
        <v>2744</v>
      </c>
      <c r="C2757" s="199" t="s">
        <v>5630</v>
      </c>
      <c r="D2757" s="199"/>
      <c r="E2757" s="199" t="s">
        <v>5631</v>
      </c>
      <c r="F2757" s="200">
        <v>2.2999999999999998</v>
      </c>
      <c r="G2757" s="201">
        <f t="shared" si="168"/>
        <v>-1518.9599999999884</v>
      </c>
      <c r="H2757" s="204">
        <f t="shared" si="169"/>
        <v>0</v>
      </c>
      <c r="I2757" s="204">
        <f t="shared" si="170"/>
        <v>5303.5</v>
      </c>
      <c r="J2757" s="205">
        <f t="shared" si="171"/>
        <v>-1518.9599999999884</v>
      </c>
    </row>
    <row r="2758" spans="2:10" ht="12.75" customHeight="1" x14ac:dyDescent="0.25">
      <c r="B2758" s="198">
        <v>2745</v>
      </c>
      <c r="C2758" s="199" t="s">
        <v>5632</v>
      </c>
      <c r="D2758" s="199"/>
      <c r="E2758" s="199" t="s">
        <v>5633</v>
      </c>
      <c r="F2758" s="200">
        <v>68.66</v>
      </c>
      <c r="G2758" s="201">
        <f t="shared" si="168"/>
        <v>-1450.2999999999884</v>
      </c>
      <c r="H2758" s="204">
        <f t="shared" si="169"/>
        <v>0</v>
      </c>
      <c r="I2758" s="204">
        <f t="shared" si="170"/>
        <v>5303.5</v>
      </c>
      <c r="J2758" s="205">
        <f t="shared" si="171"/>
        <v>-1450.2999999999884</v>
      </c>
    </row>
    <row r="2759" spans="2:10" ht="12.75" customHeight="1" x14ac:dyDescent="0.25">
      <c r="B2759" s="198">
        <v>2746</v>
      </c>
      <c r="C2759" s="199" t="s">
        <v>5634</v>
      </c>
      <c r="D2759" s="199"/>
      <c r="E2759" s="199" t="s">
        <v>5635</v>
      </c>
      <c r="F2759" s="200">
        <v>3.08</v>
      </c>
      <c r="G2759" s="201">
        <f t="shared" si="168"/>
        <v>-1447.2199999999884</v>
      </c>
      <c r="H2759" s="204">
        <f t="shared" si="169"/>
        <v>0</v>
      </c>
      <c r="I2759" s="204">
        <f t="shared" si="170"/>
        <v>5303.5</v>
      </c>
      <c r="J2759" s="205">
        <f t="shared" si="171"/>
        <v>-1447.2199999999884</v>
      </c>
    </row>
    <row r="2760" spans="2:10" ht="12.75" customHeight="1" x14ac:dyDescent="0.25">
      <c r="B2760" s="198">
        <v>2747</v>
      </c>
      <c r="C2760" s="199" t="s">
        <v>5636</v>
      </c>
      <c r="D2760" s="199"/>
      <c r="E2760" s="199" t="s">
        <v>5637</v>
      </c>
      <c r="F2760" s="200">
        <v>11.36</v>
      </c>
      <c r="G2760" s="201">
        <f t="shared" si="168"/>
        <v>-1435.8599999999885</v>
      </c>
      <c r="H2760" s="204">
        <f t="shared" si="169"/>
        <v>0</v>
      </c>
      <c r="I2760" s="204">
        <f t="shared" si="170"/>
        <v>5303.5</v>
      </c>
      <c r="J2760" s="205">
        <f t="shared" si="171"/>
        <v>-1435.8599999999885</v>
      </c>
    </row>
    <row r="2761" spans="2:10" ht="12.75" customHeight="1" x14ac:dyDescent="0.25">
      <c r="B2761" s="198">
        <v>2748</v>
      </c>
      <c r="C2761" s="199" t="s">
        <v>5638</v>
      </c>
      <c r="D2761" s="199"/>
      <c r="E2761" s="199" t="s">
        <v>5639</v>
      </c>
      <c r="F2761" s="200">
        <v>1.97</v>
      </c>
      <c r="G2761" s="201">
        <f t="shared" si="168"/>
        <v>-1433.8899999999885</v>
      </c>
      <c r="H2761" s="204">
        <f t="shared" si="169"/>
        <v>0</v>
      </c>
      <c r="I2761" s="204">
        <f t="shared" si="170"/>
        <v>5303.5</v>
      </c>
      <c r="J2761" s="205">
        <f t="shared" si="171"/>
        <v>-1433.8899999999885</v>
      </c>
    </row>
    <row r="2762" spans="2:10" ht="12.75" customHeight="1" x14ac:dyDescent="0.25">
      <c r="B2762" s="198">
        <v>2749</v>
      </c>
      <c r="C2762" s="199" t="s">
        <v>5640</v>
      </c>
      <c r="D2762" s="199"/>
      <c r="E2762" s="199" t="s">
        <v>5641</v>
      </c>
      <c r="F2762" s="200">
        <v>14.46</v>
      </c>
      <c r="G2762" s="201">
        <f t="shared" si="168"/>
        <v>-1419.4299999999885</v>
      </c>
      <c r="H2762" s="204">
        <f t="shared" si="169"/>
        <v>0</v>
      </c>
      <c r="I2762" s="204">
        <f t="shared" si="170"/>
        <v>5303.5</v>
      </c>
      <c r="J2762" s="205">
        <f t="shared" si="171"/>
        <v>-1419.4299999999885</v>
      </c>
    </row>
    <row r="2763" spans="2:10" ht="12.75" customHeight="1" x14ac:dyDescent="0.25">
      <c r="B2763" s="198">
        <v>2750</v>
      </c>
      <c r="C2763" s="199" t="s">
        <v>5642</v>
      </c>
      <c r="D2763" s="199"/>
      <c r="E2763" s="199" t="s">
        <v>5643</v>
      </c>
      <c r="F2763" s="200">
        <v>2.6</v>
      </c>
      <c r="G2763" s="201">
        <f t="shared" si="168"/>
        <v>-1416.8299999999886</v>
      </c>
      <c r="H2763" s="204">
        <f t="shared" si="169"/>
        <v>0</v>
      </c>
      <c r="I2763" s="204">
        <f t="shared" si="170"/>
        <v>5303.5</v>
      </c>
      <c r="J2763" s="205">
        <f t="shared" si="171"/>
        <v>-1416.8299999999886</v>
      </c>
    </row>
    <row r="2764" spans="2:10" ht="12.75" customHeight="1" x14ac:dyDescent="0.25">
      <c r="B2764" s="198">
        <v>2751</v>
      </c>
      <c r="C2764" s="199" t="s">
        <v>5644</v>
      </c>
      <c r="D2764" s="199"/>
      <c r="E2764" s="199" t="s">
        <v>5645</v>
      </c>
      <c r="F2764" s="200">
        <v>1.8</v>
      </c>
      <c r="G2764" s="201">
        <f t="shared" si="168"/>
        <v>-1415.0299999999886</v>
      </c>
      <c r="H2764" s="204">
        <f t="shared" si="169"/>
        <v>0</v>
      </c>
      <c r="I2764" s="204">
        <f t="shared" si="170"/>
        <v>5303.5</v>
      </c>
      <c r="J2764" s="205">
        <f t="shared" si="171"/>
        <v>-1415.0299999999886</v>
      </c>
    </row>
    <row r="2765" spans="2:10" ht="12.75" customHeight="1" x14ac:dyDescent="0.25">
      <c r="B2765" s="198">
        <v>2752</v>
      </c>
      <c r="C2765" s="199" t="s">
        <v>5646</v>
      </c>
      <c r="D2765" s="199"/>
      <c r="E2765" s="199" t="s">
        <v>5647</v>
      </c>
      <c r="F2765" s="200">
        <v>4.92</v>
      </c>
      <c r="G2765" s="201">
        <f t="shared" si="168"/>
        <v>-1410.1099999999885</v>
      </c>
      <c r="H2765" s="204">
        <f t="shared" si="169"/>
        <v>0</v>
      </c>
      <c r="I2765" s="204">
        <f t="shared" si="170"/>
        <v>5303.5</v>
      </c>
      <c r="J2765" s="205">
        <f t="shared" si="171"/>
        <v>-1410.1099999999885</v>
      </c>
    </row>
    <row r="2766" spans="2:10" ht="12.75" customHeight="1" x14ac:dyDescent="0.25">
      <c r="B2766" s="198">
        <v>2753</v>
      </c>
      <c r="C2766" s="199" t="s">
        <v>5648</v>
      </c>
      <c r="D2766" s="199"/>
      <c r="E2766" s="199" t="s">
        <v>5649</v>
      </c>
      <c r="F2766" s="200">
        <v>1.68</v>
      </c>
      <c r="G2766" s="201">
        <f t="shared" ref="G2766:G2829" si="172">F2766+J2765</f>
        <v>-1408.4299999999885</v>
      </c>
      <c r="H2766" s="204">
        <f t="shared" ref="H2766:H2829" si="173">IF(G2766&gt;0,ROUND(G2766/I2766+0.5,0),0)</f>
        <v>0</v>
      </c>
      <c r="I2766" s="204">
        <f t="shared" ref="I2766:I2829" si="174">$C$10</f>
        <v>5303.5</v>
      </c>
      <c r="J2766" s="205">
        <f t="shared" ref="J2766:J2829" si="175">G2766-(H2766*I2766)</f>
        <v>-1408.4299999999885</v>
      </c>
    </row>
    <row r="2767" spans="2:10" ht="12.75" customHeight="1" x14ac:dyDescent="0.25">
      <c r="B2767" s="198">
        <v>2754</v>
      </c>
      <c r="C2767" s="199" t="s">
        <v>5650</v>
      </c>
      <c r="D2767" s="199"/>
      <c r="E2767" s="199" t="s">
        <v>5651</v>
      </c>
      <c r="F2767" s="200">
        <v>12.7</v>
      </c>
      <c r="G2767" s="201">
        <f t="shared" si="172"/>
        <v>-1395.7299999999884</v>
      </c>
      <c r="H2767" s="204">
        <f t="shared" si="173"/>
        <v>0</v>
      </c>
      <c r="I2767" s="204">
        <f t="shared" si="174"/>
        <v>5303.5</v>
      </c>
      <c r="J2767" s="205">
        <f t="shared" si="175"/>
        <v>-1395.7299999999884</v>
      </c>
    </row>
    <row r="2768" spans="2:10" ht="12.75" customHeight="1" x14ac:dyDescent="0.25">
      <c r="B2768" s="198">
        <v>2755</v>
      </c>
      <c r="C2768" s="199" t="s">
        <v>5652</v>
      </c>
      <c r="D2768" s="199"/>
      <c r="E2768" s="199" t="s">
        <v>5653</v>
      </c>
      <c r="F2768" s="200">
        <v>4.7300000000000004</v>
      </c>
      <c r="G2768" s="201">
        <f t="shared" si="172"/>
        <v>-1390.9999999999884</v>
      </c>
      <c r="H2768" s="204">
        <f t="shared" si="173"/>
        <v>0</v>
      </c>
      <c r="I2768" s="204">
        <f t="shared" si="174"/>
        <v>5303.5</v>
      </c>
      <c r="J2768" s="205">
        <f t="shared" si="175"/>
        <v>-1390.9999999999884</v>
      </c>
    </row>
    <row r="2769" spans="2:10" ht="12.75" customHeight="1" x14ac:dyDescent="0.25">
      <c r="B2769" s="198">
        <v>2756</v>
      </c>
      <c r="C2769" s="199" t="s">
        <v>5654</v>
      </c>
      <c r="D2769" s="199"/>
      <c r="E2769" s="199" t="s">
        <v>5655</v>
      </c>
      <c r="F2769" s="200">
        <v>73.180000000000007</v>
      </c>
      <c r="G2769" s="201">
        <f t="shared" si="172"/>
        <v>-1317.8199999999883</v>
      </c>
      <c r="H2769" s="204">
        <f t="shared" si="173"/>
        <v>0</v>
      </c>
      <c r="I2769" s="204">
        <f t="shared" si="174"/>
        <v>5303.5</v>
      </c>
      <c r="J2769" s="205">
        <f t="shared" si="175"/>
        <v>-1317.8199999999883</v>
      </c>
    </row>
    <row r="2770" spans="2:10" ht="12.75" customHeight="1" x14ac:dyDescent="0.25">
      <c r="B2770" s="198">
        <v>2757</v>
      </c>
      <c r="C2770" s="199" t="s">
        <v>5656</v>
      </c>
      <c r="D2770" s="199"/>
      <c r="E2770" s="199" t="s">
        <v>5657</v>
      </c>
      <c r="F2770" s="200">
        <v>-51.18</v>
      </c>
      <c r="G2770" s="201">
        <f t="shared" si="172"/>
        <v>-1368.9999999999884</v>
      </c>
      <c r="H2770" s="204">
        <f t="shared" si="173"/>
        <v>0</v>
      </c>
      <c r="I2770" s="204">
        <f t="shared" si="174"/>
        <v>5303.5</v>
      </c>
      <c r="J2770" s="205">
        <f t="shared" si="175"/>
        <v>-1368.9999999999884</v>
      </c>
    </row>
    <row r="2771" spans="2:10" ht="12.75" customHeight="1" x14ac:dyDescent="0.25">
      <c r="B2771" s="198">
        <v>2758</v>
      </c>
      <c r="C2771" s="199" t="s">
        <v>5658</v>
      </c>
      <c r="D2771" s="199"/>
      <c r="E2771" s="199" t="s">
        <v>5659</v>
      </c>
      <c r="F2771" s="200">
        <v>6.35</v>
      </c>
      <c r="G2771" s="201">
        <f t="shared" si="172"/>
        <v>-1362.6499999999885</v>
      </c>
      <c r="H2771" s="204">
        <f t="shared" si="173"/>
        <v>0</v>
      </c>
      <c r="I2771" s="204">
        <f t="shared" si="174"/>
        <v>5303.5</v>
      </c>
      <c r="J2771" s="205">
        <f t="shared" si="175"/>
        <v>-1362.6499999999885</v>
      </c>
    </row>
    <row r="2772" spans="2:10" ht="12.75" customHeight="1" x14ac:dyDescent="0.25">
      <c r="B2772" s="198">
        <v>2759</v>
      </c>
      <c r="C2772" s="199" t="s">
        <v>5660</v>
      </c>
      <c r="D2772" s="199"/>
      <c r="E2772" s="199" t="s">
        <v>5661</v>
      </c>
      <c r="F2772" s="200">
        <v>11.66</v>
      </c>
      <c r="G2772" s="201">
        <f t="shared" si="172"/>
        <v>-1350.9899999999884</v>
      </c>
      <c r="H2772" s="204">
        <f t="shared" si="173"/>
        <v>0</v>
      </c>
      <c r="I2772" s="204">
        <f t="shared" si="174"/>
        <v>5303.5</v>
      </c>
      <c r="J2772" s="205">
        <f t="shared" si="175"/>
        <v>-1350.9899999999884</v>
      </c>
    </row>
    <row r="2773" spans="2:10" ht="12.75" customHeight="1" x14ac:dyDescent="0.25">
      <c r="B2773" s="198">
        <v>2760</v>
      </c>
      <c r="C2773" s="199" t="s">
        <v>5662</v>
      </c>
      <c r="D2773" s="199"/>
      <c r="E2773" s="199" t="s">
        <v>5663</v>
      </c>
      <c r="F2773" s="200">
        <v>4.8499999999999996</v>
      </c>
      <c r="G2773" s="201">
        <f t="shared" si="172"/>
        <v>-1346.1399999999885</v>
      </c>
      <c r="H2773" s="204">
        <f t="shared" si="173"/>
        <v>0</v>
      </c>
      <c r="I2773" s="204">
        <f t="shared" si="174"/>
        <v>5303.5</v>
      </c>
      <c r="J2773" s="205">
        <f t="shared" si="175"/>
        <v>-1346.1399999999885</v>
      </c>
    </row>
    <row r="2774" spans="2:10" ht="12.75" customHeight="1" x14ac:dyDescent="0.25">
      <c r="B2774" s="198">
        <v>2761</v>
      </c>
      <c r="C2774" s="199" t="s">
        <v>5664</v>
      </c>
      <c r="D2774" s="199"/>
      <c r="E2774" s="199" t="s">
        <v>5665</v>
      </c>
      <c r="F2774" s="200">
        <v>18.27</v>
      </c>
      <c r="G2774" s="201">
        <f t="shared" si="172"/>
        <v>-1327.8699999999885</v>
      </c>
      <c r="H2774" s="204">
        <f t="shared" si="173"/>
        <v>0</v>
      </c>
      <c r="I2774" s="204">
        <f t="shared" si="174"/>
        <v>5303.5</v>
      </c>
      <c r="J2774" s="205">
        <f t="shared" si="175"/>
        <v>-1327.8699999999885</v>
      </c>
    </row>
    <row r="2775" spans="2:10" ht="12.75" customHeight="1" x14ac:dyDescent="0.25">
      <c r="B2775" s="198">
        <v>2762</v>
      </c>
      <c r="C2775" s="199" t="s">
        <v>5666</v>
      </c>
      <c r="D2775" s="199"/>
      <c r="E2775" s="199" t="s">
        <v>5667</v>
      </c>
      <c r="F2775" s="200">
        <v>17.14</v>
      </c>
      <c r="G2775" s="201">
        <f t="shared" si="172"/>
        <v>-1310.7299999999884</v>
      </c>
      <c r="H2775" s="204">
        <f t="shared" si="173"/>
        <v>0</v>
      </c>
      <c r="I2775" s="204">
        <f t="shared" si="174"/>
        <v>5303.5</v>
      </c>
      <c r="J2775" s="205">
        <f t="shared" si="175"/>
        <v>-1310.7299999999884</v>
      </c>
    </row>
    <row r="2776" spans="2:10" ht="12.75" customHeight="1" x14ac:dyDescent="0.25">
      <c r="B2776" s="198">
        <v>2763</v>
      </c>
      <c r="C2776" s="199" t="s">
        <v>5668</v>
      </c>
      <c r="D2776" s="199"/>
      <c r="E2776" s="199" t="s">
        <v>5669</v>
      </c>
      <c r="F2776" s="200">
        <v>8.4</v>
      </c>
      <c r="G2776" s="201">
        <f t="shared" si="172"/>
        <v>-1302.3299999999883</v>
      </c>
      <c r="H2776" s="204">
        <f t="shared" si="173"/>
        <v>0</v>
      </c>
      <c r="I2776" s="204">
        <f t="shared" si="174"/>
        <v>5303.5</v>
      </c>
      <c r="J2776" s="205">
        <f t="shared" si="175"/>
        <v>-1302.3299999999883</v>
      </c>
    </row>
    <row r="2777" spans="2:10" ht="12.75" customHeight="1" x14ac:dyDescent="0.25">
      <c r="B2777" s="198">
        <v>2764</v>
      </c>
      <c r="C2777" s="199" t="s">
        <v>5670</v>
      </c>
      <c r="D2777" s="199"/>
      <c r="E2777" s="199" t="s">
        <v>5671</v>
      </c>
      <c r="F2777" s="200">
        <v>21.31</v>
      </c>
      <c r="G2777" s="201">
        <f t="shared" si="172"/>
        <v>-1281.0199999999884</v>
      </c>
      <c r="H2777" s="204">
        <f t="shared" si="173"/>
        <v>0</v>
      </c>
      <c r="I2777" s="204">
        <f t="shared" si="174"/>
        <v>5303.5</v>
      </c>
      <c r="J2777" s="205">
        <f t="shared" si="175"/>
        <v>-1281.0199999999884</v>
      </c>
    </row>
    <row r="2778" spans="2:10" ht="12.75" customHeight="1" x14ac:dyDescent="0.25">
      <c r="B2778" s="198">
        <v>2765</v>
      </c>
      <c r="C2778" s="199" t="s">
        <v>5672</v>
      </c>
      <c r="D2778" s="199"/>
      <c r="E2778" s="199" t="s">
        <v>5673</v>
      </c>
      <c r="F2778" s="200">
        <v>7.82</v>
      </c>
      <c r="G2778" s="201">
        <f t="shared" si="172"/>
        <v>-1273.1999999999884</v>
      </c>
      <c r="H2778" s="204">
        <f t="shared" si="173"/>
        <v>0</v>
      </c>
      <c r="I2778" s="204">
        <f t="shared" si="174"/>
        <v>5303.5</v>
      </c>
      <c r="J2778" s="205">
        <f t="shared" si="175"/>
        <v>-1273.1999999999884</v>
      </c>
    </row>
    <row r="2779" spans="2:10" ht="12.75" customHeight="1" x14ac:dyDescent="0.25">
      <c r="B2779" s="198">
        <v>2766</v>
      </c>
      <c r="C2779" s="199" t="s">
        <v>5674</v>
      </c>
      <c r="D2779" s="199"/>
      <c r="E2779" s="199" t="s">
        <v>5675</v>
      </c>
      <c r="F2779" s="200">
        <v>18.21</v>
      </c>
      <c r="G2779" s="201">
        <f t="shared" si="172"/>
        <v>-1254.9899999999884</v>
      </c>
      <c r="H2779" s="204">
        <f t="shared" si="173"/>
        <v>0</v>
      </c>
      <c r="I2779" s="204">
        <f t="shared" si="174"/>
        <v>5303.5</v>
      </c>
      <c r="J2779" s="205">
        <f t="shared" si="175"/>
        <v>-1254.9899999999884</v>
      </c>
    </row>
    <row r="2780" spans="2:10" ht="12.75" customHeight="1" x14ac:dyDescent="0.25">
      <c r="B2780" s="198">
        <v>2767</v>
      </c>
      <c r="C2780" s="199" t="s">
        <v>5676</v>
      </c>
      <c r="D2780" s="199"/>
      <c r="E2780" s="199" t="s">
        <v>5677</v>
      </c>
      <c r="F2780" s="200">
        <v>8.5500000000000007</v>
      </c>
      <c r="G2780" s="201">
        <f t="shared" si="172"/>
        <v>-1246.4399999999885</v>
      </c>
      <c r="H2780" s="204">
        <f t="shared" si="173"/>
        <v>0</v>
      </c>
      <c r="I2780" s="204">
        <f t="shared" si="174"/>
        <v>5303.5</v>
      </c>
      <c r="J2780" s="205">
        <f t="shared" si="175"/>
        <v>-1246.4399999999885</v>
      </c>
    </row>
    <row r="2781" spans="2:10" ht="12.75" customHeight="1" x14ac:dyDescent="0.25">
      <c r="B2781" s="198">
        <v>2768</v>
      </c>
      <c r="C2781" s="199" t="s">
        <v>5678</v>
      </c>
      <c r="D2781" s="199"/>
      <c r="E2781" s="199" t="s">
        <v>5679</v>
      </c>
      <c r="F2781" s="200">
        <v>2.39</v>
      </c>
      <c r="G2781" s="201">
        <f t="shared" si="172"/>
        <v>-1244.0499999999884</v>
      </c>
      <c r="H2781" s="204">
        <f t="shared" si="173"/>
        <v>0</v>
      </c>
      <c r="I2781" s="204">
        <f t="shared" si="174"/>
        <v>5303.5</v>
      </c>
      <c r="J2781" s="205">
        <f t="shared" si="175"/>
        <v>-1244.0499999999884</v>
      </c>
    </row>
    <row r="2782" spans="2:10" ht="12.75" customHeight="1" x14ac:dyDescent="0.25">
      <c r="B2782" s="198">
        <v>2769</v>
      </c>
      <c r="C2782" s="199" t="s">
        <v>5680</v>
      </c>
      <c r="D2782" s="199"/>
      <c r="E2782" s="199" t="s">
        <v>5681</v>
      </c>
      <c r="F2782" s="200">
        <v>45.66</v>
      </c>
      <c r="G2782" s="201">
        <f t="shared" si="172"/>
        <v>-1198.3899999999883</v>
      </c>
      <c r="H2782" s="204">
        <f t="shared" si="173"/>
        <v>0</v>
      </c>
      <c r="I2782" s="204">
        <f t="shared" si="174"/>
        <v>5303.5</v>
      </c>
      <c r="J2782" s="205">
        <f t="shared" si="175"/>
        <v>-1198.3899999999883</v>
      </c>
    </row>
    <row r="2783" spans="2:10" ht="12.75" customHeight="1" x14ac:dyDescent="0.25">
      <c r="B2783" s="198">
        <v>2770</v>
      </c>
      <c r="C2783" s="199" t="s">
        <v>5682</v>
      </c>
      <c r="D2783" s="199"/>
      <c r="E2783" s="199" t="s">
        <v>5683</v>
      </c>
      <c r="F2783" s="200">
        <v>2.8</v>
      </c>
      <c r="G2783" s="201">
        <f t="shared" si="172"/>
        <v>-1195.5899999999883</v>
      </c>
      <c r="H2783" s="204">
        <f t="shared" si="173"/>
        <v>0</v>
      </c>
      <c r="I2783" s="204">
        <f t="shared" si="174"/>
        <v>5303.5</v>
      </c>
      <c r="J2783" s="205">
        <f t="shared" si="175"/>
        <v>-1195.5899999999883</v>
      </c>
    </row>
    <row r="2784" spans="2:10" ht="12.75" customHeight="1" x14ac:dyDescent="0.25">
      <c r="B2784" s="198">
        <v>2771</v>
      </c>
      <c r="C2784" s="199" t="s">
        <v>5684</v>
      </c>
      <c r="D2784" s="199"/>
      <c r="E2784" s="199" t="s">
        <v>5685</v>
      </c>
      <c r="F2784" s="200">
        <v>3.38</v>
      </c>
      <c r="G2784" s="201">
        <f t="shared" si="172"/>
        <v>-1192.2099999999882</v>
      </c>
      <c r="H2784" s="204">
        <f t="shared" si="173"/>
        <v>0</v>
      </c>
      <c r="I2784" s="204">
        <f t="shared" si="174"/>
        <v>5303.5</v>
      </c>
      <c r="J2784" s="205">
        <f t="shared" si="175"/>
        <v>-1192.2099999999882</v>
      </c>
    </row>
    <row r="2785" spans="2:10" ht="12.75" customHeight="1" x14ac:dyDescent="0.25">
      <c r="B2785" s="198">
        <v>2772</v>
      </c>
      <c r="C2785" s="199" t="s">
        <v>5686</v>
      </c>
      <c r="D2785" s="199"/>
      <c r="E2785" s="199" t="s">
        <v>5687</v>
      </c>
      <c r="F2785" s="200">
        <v>3.1</v>
      </c>
      <c r="G2785" s="201">
        <f t="shared" si="172"/>
        <v>-1189.1099999999883</v>
      </c>
      <c r="H2785" s="204">
        <f t="shared" si="173"/>
        <v>0</v>
      </c>
      <c r="I2785" s="204">
        <f t="shared" si="174"/>
        <v>5303.5</v>
      </c>
      <c r="J2785" s="205">
        <f t="shared" si="175"/>
        <v>-1189.1099999999883</v>
      </c>
    </row>
    <row r="2786" spans="2:10" ht="12.75" customHeight="1" x14ac:dyDescent="0.25">
      <c r="B2786" s="198">
        <v>2773</v>
      </c>
      <c r="C2786" s="199" t="s">
        <v>5688</v>
      </c>
      <c r="D2786" s="199"/>
      <c r="E2786" s="199" t="s">
        <v>5689</v>
      </c>
      <c r="F2786" s="200">
        <v>17.29</v>
      </c>
      <c r="G2786" s="201">
        <f t="shared" si="172"/>
        <v>-1171.8199999999883</v>
      </c>
      <c r="H2786" s="204">
        <f t="shared" si="173"/>
        <v>0</v>
      </c>
      <c r="I2786" s="204">
        <f t="shared" si="174"/>
        <v>5303.5</v>
      </c>
      <c r="J2786" s="205">
        <f t="shared" si="175"/>
        <v>-1171.8199999999883</v>
      </c>
    </row>
    <row r="2787" spans="2:10" ht="12.75" customHeight="1" x14ac:dyDescent="0.25">
      <c r="B2787" s="198">
        <v>2774</v>
      </c>
      <c r="C2787" s="199" t="s">
        <v>5690</v>
      </c>
      <c r="D2787" s="199"/>
      <c r="E2787" s="199" t="s">
        <v>5691</v>
      </c>
      <c r="F2787" s="200">
        <v>13.17</v>
      </c>
      <c r="G2787" s="201">
        <f t="shared" si="172"/>
        <v>-1158.6499999999883</v>
      </c>
      <c r="H2787" s="204">
        <f t="shared" si="173"/>
        <v>0</v>
      </c>
      <c r="I2787" s="204">
        <f t="shared" si="174"/>
        <v>5303.5</v>
      </c>
      <c r="J2787" s="205">
        <f t="shared" si="175"/>
        <v>-1158.6499999999883</v>
      </c>
    </row>
    <row r="2788" spans="2:10" ht="12.75" customHeight="1" x14ac:dyDescent="0.25">
      <c r="B2788" s="198">
        <v>2775</v>
      </c>
      <c r="C2788" s="199" t="s">
        <v>5692</v>
      </c>
      <c r="D2788" s="199"/>
      <c r="E2788" s="199" t="s">
        <v>5693</v>
      </c>
      <c r="F2788" s="200">
        <v>2.06</v>
      </c>
      <c r="G2788" s="201">
        <f t="shared" si="172"/>
        <v>-1156.5899999999883</v>
      </c>
      <c r="H2788" s="204">
        <f t="shared" si="173"/>
        <v>0</v>
      </c>
      <c r="I2788" s="204">
        <f t="shared" si="174"/>
        <v>5303.5</v>
      </c>
      <c r="J2788" s="205">
        <f t="shared" si="175"/>
        <v>-1156.5899999999883</v>
      </c>
    </row>
    <row r="2789" spans="2:10" ht="12.75" customHeight="1" x14ac:dyDescent="0.25">
      <c r="B2789" s="198">
        <v>2776</v>
      </c>
      <c r="C2789" s="199" t="s">
        <v>5694</v>
      </c>
      <c r="D2789" s="199"/>
      <c r="E2789" s="199" t="s">
        <v>5695</v>
      </c>
      <c r="F2789" s="200">
        <v>11.03</v>
      </c>
      <c r="G2789" s="201">
        <f t="shared" si="172"/>
        <v>-1145.5599999999883</v>
      </c>
      <c r="H2789" s="204">
        <f t="shared" si="173"/>
        <v>0</v>
      </c>
      <c r="I2789" s="204">
        <f t="shared" si="174"/>
        <v>5303.5</v>
      </c>
      <c r="J2789" s="205">
        <f t="shared" si="175"/>
        <v>-1145.5599999999883</v>
      </c>
    </row>
    <row r="2790" spans="2:10" ht="12.75" customHeight="1" x14ac:dyDescent="0.25">
      <c r="B2790" s="198">
        <v>2777</v>
      </c>
      <c r="C2790" s="199" t="s">
        <v>5696</v>
      </c>
      <c r="D2790" s="199"/>
      <c r="E2790" s="199" t="s">
        <v>5697</v>
      </c>
      <c r="F2790" s="200">
        <v>16.64</v>
      </c>
      <c r="G2790" s="201">
        <f t="shared" si="172"/>
        <v>-1128.9199999999882</v>
      </c>
      <c r="H2790" s="204">
        <f t="shared" si="173"/>
        <v>0</v>
      </c>
      <c r="I2790" s="204">
        <f t="shared" si="174"/>
        <v>5303.5</v>
      </c>
      <c r="J2790" s="205">
        <f t="shared" si="175"/>
        <v>-1128.9199999999882</v>
      </c>
    </row>
    <row r="2791" spans="2:10" ht="12.75" customHeight="1" x14ac:dyDescent="0.25">
      <c r="B2791" s="198">
        <v>2778</v>
      </c>
      <c r="C2791" s="199" t="s">
        <v>5698</v>
      </c>
      <c r="D2791" s="199"/>
      <c r="E2791" s="199" t="s">
        <v>5699</v>
      </c>
      <c r="F2791" s="200">
        <v>10.14</v>
      </c>
      <c r="G2791" s="201">
        <f t="shared" si="172"/>
        <v>-1118.7799999999881</v>
      </c>
      <c r="H2791" s="204">
        <f t="shared" si="173"/>
        <v>0</v>
      </c>
      <c r="I2791" s="204">
        <f t="shared" si="174"/>
        <v>5303.5</v>
      </c>
      <c r="J2791" s="205">
        <f t="shared" si="175"/>
        <v>-1118.7799999999881</v>
      </c>
    </row>
    <row r="2792" spans="2:10" ht="12.75" customHeight="1" x14ac:dyDescent="0.25">
      <c r="B2792" s="198">
        <v>2779</v>
      </c>
      <c r="C2792" s="199" t="s">
        <v>5700</v>
      </c>
      <c r="D2792" s="199"/>
      <c r="E2792" s="199" t="s">
        <v>5701</v>
      </c>
      <c r="F2792" s="200">
        <v>8.18</v>
      </c>
      <c r="G2792" s="201">
        <f t="shared" si="172"/>
        <v>-1110.5999999999881</v>
      </c>
      <c r="H2792" s="204">
        <f t="shared" si="173"/>
        <v>0</v>
      </c>
      <c r="I2792" s="204">
        <f t="shared" si="174"/>
        <v>5303.5</v>
      </c>
      <c r="J2792" s="205">
        <f t="shared" si="175"/>
        <v>-1110.5999999999881</v>
      </c>
    </row>
    <row r="2793" spans="2:10" ht="12.75" customHeight="1" x14ac:dyDescent="0.25">
      <c r="B2793" s="198">
        <v>2780</v>
      </c>
      <c r="C2793" s="199" t="s">
        <v>5702</v>
      </c>
      <c r="D2793" s="199"/>
      <c r="E2793" s="199" t="s">
        <v>5703</v>
      </c>
      <c r="F2793" s="200">
        <v>1.68</v>
      </c>
      <c r="G2793" s="201">
        <f t="shared" si="172"/>
        <v>-1108.919999999988</v>
      </c>
      <c r="H2793" s="204">
        <f t="shared" si="173"/>
        <v>0</v>
      </c>
      <c r="I2793" s="204">
        <f t="shared" si="174"/>
        <v>5303.5</v>
      </c>
      <c r="J2793" s="205">
        <f t="shared" si="175"/>
        <v>-1108.919999999988</v>
      </c>
    </row>
    <row r="2794" spans="2:10" ht="12.75" customHeight="1" x14ac:dyDescent="0.25">
      <c r="B2794" s="198">
        <v>2781</v>
      </c>
      <c r="C2794" s="199" t="s">
        <v>5704</v>
      </c>
      <c r="D2794" s="199"/>
      <c r="E2794" s="199" t="s">
        <v>5705</v>
      </c>
      <c r="F2794" s="200">
        <v>21.02</v>
      </c>
      <c r="G2794" s="201">
        <f t="shared" si="172"/>
        <v>-1087.899999999988</v>
      </c>
      <c r="H2794" s="204">
        <f t="shared" si="173"/>
        <v>0</v>
      </c>
      <c r="I2794" s="204">
        <f t="shared" si="174"/>
        <v>5303.5</v>
      </c>
      <c r="J2794" s="205">
        <f t="shared" si="175"/>
        <v>-1087.899999999988</v>
      </c>
    </row>
    <row r="2795" spans="2:10" ht="12.75" customHeight="1" x14ac:dyDescent="0.25">
      <c r="B2795" s="198">
        <v>2782</v>
      </c>
      <c r="C2795" s="199" t="s">
        <v>5706</v>
      </c>
      <c r="D2795" s="199"/>
      <c r="E2795" s="199" t="s">
        <v>5707</v>
      </c>
      <c r="F2795" s="200">
        <v>1.24</v>
      </c>
      <c r="G2795" s="201">
        <f t="shared" si="172"/>
        <v>-1086.659999999988</v>
      </c>
      <c r="H2795" s="204">
        <f t="shared" si="173"/>
        <v>0</v>
      </c>
      <c r="I2795" s="204">
        <f t="shared" si="174"/>
        <v>5303.5</v>
      </c>
      <c r="J2795" s="205">
        <f t="shared" si="175"/>
        <v>-1086.659999999988</v>
      </c>
    </row>
    <row r="2796" spans="2:10" ht="12.75" customHeight="1" x14ac:dyDescent="0.25">
      <c r="B2796" s="198">
        <v>2783</v>
      </c>
      <c r="C2796" s="199" t="s">
        <v>5708</v>
      </c>
      <c r="D2796" s="199"/>
      <c r="E2796" s="199" t="s">
        <v>5709</v>
      </c>
      <c r="F2796" s="200">
        <v>7.75</v>
      </c>
      <c r="G2796" s="201">
        <f t="shared" si="172"/>
        <v>-1078.909999999988</v>
      </c>
      <c r="H2796" s="204">
        <f t="shared" si="173"/>
        <v>0</v>
      </c>
      <c r="I2796" s="204">
        <f t="shared" si="174"/>
        <v>5303.5</v>
      </c>
      <c r="J2796" s="205">
        <f t="shared" si="175"/>
        <v>-1078.909999999988</v>
      </c>
    </row>
    <row r="2797" spans="2:10" ht="12.75" customHeight="1" x14ac:dyDescent="0.25">
      <c r="B2797" s="198">
        <v>2784</v>
      </c>
      <c r="C2797" s="199" t="s">
        <v>5710</v>
      </c>
      <c r="D2797" s="199"/>
      <c r="E2797" s="199" t="s">
        <v>5711</v>
      </c>
      <c r="F2797" s="200">
        <v>0.01</v>
      </c>
      <c r="G2797" s="201">
        <f t="shared" si="172"/>
        <v>-1078.899999999988</v>
      </c>
      <c r="H2797" s="204">
        <f t="shared" si="173"/>
        <v>0</v>
      </c>
      <c r="I2797" s="204">
        <f t="shared" si="174"/>
        <v>5303.5</v>
      </c>
      <c r="J2797" s="205">
        <f t="shared" si="175"/>
        <v>-1078.899999999988</v>
      </c>
    </row>
    <row r="2798" spans="2:10" ht="12.75" customHeight="1" x14ac:dyDescent="0.25">
      <c r="B2798" s="198">
        <v>2785</v>
      </c>
      <c r="C2798" s="199" t="s">
        <v>5712</v>
      </c>
      <c r="D2798" s="199"/>
      <c r="E2798" s="199" t="s">
        <v>5713</v>
      </c>
      <c r="F2798" s="200">
        <v>0.64</v>
      </c>
      <c r="G2798" s="201">
        <f t="shared" si="172"/>
        <v>-1078.2599999999879</v>
      </c>
      <c r="H2798" s="204">
        <f t="shared" si="173"/>
        <v>0</v>
      </c>
      <c r="I2798" s="204">
        <f t="shared" si="174"/>
        <v>5303.5</v>
      </c>
      <c r="J2798" s="205">
        <f t="shared" si="175"/>
        <v>-1078.2599999999879</v>
      </c>
    </row>
    <row r="2799" spans="2:10" ht="12.75" customHeight="1" x14ac:dyDescent="0.25">
      <c r="B2799" s="198">
        <v>2786</v>
      </c>
      <c r="C2799" s="199" t="s">
        <v>5714</v>
      </c>
      <c r="D2799" s="199"/>
      <c r="E2799" s="199" t="s">
        <v>5715</v>
      </c>
      <c r="F2799" s="200">
        <v>1.98</v>
      </c>
      <c r="G2799" s="201">
        <f t="shared" si="172"/>
        <v>-1076.2799999999879</v>
      </c>
      <c r="H2799" s="204">
        <f t="shared" si="173"/>
        <v>0</v>
      </c>
      <c r="I2799" s="204">
        <f t="shared" si="174"/>
        <v>5303.5</v>
      </c>
      <c r="J2799" s="205">
        <f t="shared" si="175"/>
        <v>-1076.2799999999879</v>
      </c>
    </row>
    <row r="2800" spans="2:10" ht="12.75" customHeight="1" x14ac:dyDescent="0.25">
      <c r="B2800" s="198">
        <v>2787</v>
      </c>
      <c r="C2800" s="199" t="s">
        <v>5716</v>
      </c>
      <c r="D2800" s="199"/>
      <c r="E2800" s="199" t="s">
        <v>5717</v>
      </c>
      <c r="F2800" s="200">
        <v>1.88</v>
      </c>
      <c r="G2800" s="201">
        <f t="shared" si="172"/>
        <v>-1074.3999999999878</v>
      </c>
      <c r="H2800" s="204">
        <f t="shared" si="173"/>
        <v>0</v>
      </c>
      <c r="I2800" s="204">
        <f t="shared" si="174"/>
        <v>5303.5</v>
      </c>
      <c r="J2800" s="205">
        <f t="shared" si="175"/>
        <v>-1074.3999999999878</v>
      </c>
    </row>
    <row r="2801" spans="2:10" ht="12.75" customHeight="1" x14ac:dyDescent="0.25">
      <c r="B2801" s="198">
        <v>2788</v>
      </c>
      <c r="C2801" s="199" t="s">
        <v>5718</v>
      </c>
      <c r="D2801" s="199"/>
      <c r="E2801" s="199" t="s">
        <v>5719</v>
      </c>
      <c r="F2801" s="200">
        <v>2.0099999999999998</v>
      </c>
      <c r="G2801" s="201">
        <f t="shared" si="172"/>
        <v>-1072.3899999999878</v>
      </c>
      <c r="H2801" s="204">
        <f t="shared" si="173"/>
        <v>0</v>
      </c>
      <c r="I2801" s="204">
        <f t="shared" si="174"/>
        <v>5303.5</v>
      </c>
      <c r="J2801" s="205">
        <f t="shared" si="175"/>
        <v>-1072.3899999999878</v>
      </c>
    </row>
    <row r="2802" spans="2:10" ht="12.75" customHeight="1" x14ac:dyDescent="0.25">
      <c r="B2802" s="198">
        <v>2789</v>
      </c>
      <c r="C2802" s="199" t="s">
        <v>5720</v>
      </c>
      <c r="D2802" s="199"/>
      <c r="E2802" s="199" t="s">
        <v>5721</v>
      </c>
      <c r="F2802" s="200">
        <v>0.03</v>
      </c>
      <c r="G2802" s="201">
        <f t="shared" si="172"/>
        <v>-1072.3599999999878</v>
      </c>
      <c r="H2802" s="204">
        <f t="shared" si="173"/>
        <v>0</v>
      </c>
      <c r="I2802" s="204">
        <f t="shared" si="174"/>
        <v>5303.5</v>
      </c>
      <c r="J2802" s="205">
        <f t="shared" si="175"/>
        <v>-1072.3599999999878</v>
      </c>
    </row>
    <row r="2803" spans="2:10" ht="12.75" customHeight="1" x14ac:dyDescent="0.25">
      <c r="B2803" s="198">
        <v>2790</v>
      </c>
      <c r="C2803" s="199" t="s">
        <v>5722</v>
      </c>
      <c r="D2803" s="199"/>
      <c r="E2803" s="199" t="s">
        <v>5723</v>
      </c>
      <c r="F2803" s="200">
        <v>5.94</v>
      </c>
      <c r="G2803" s="201">
        <f t="shared" si="172"/>
        <v>-1066.4199999999878</v>
      </c>
      <c r="H2803" s="204">
        <f t="shared" si="173"/>
        <v>0</v>
      </c>
      <c r="I2803" s="204">
        <f t="shared" si="174"/>
        <v>5303.5</v>
      </c>
      <c r="J2803" s="205">
        <f t="shared" si="175"/>
        <v>-1066.4199999999878</v>
      </c>
    </row>
    <row r="2804" spans="2:10" ht="12.75" customHeight="1" x14ac:dyDescent="0.25">
      <c r="B2804" s="198">
        <v>2791</v>
      </c>
      <c r="C2804" s="199" t="s">
        <v>5724</v>
      </c>
      <c r="D2804" s="199"/>
      <c r="E2804" s="199" t="s">
        <v>5725</v>
      </c>
      <c r="F2804" s="200">
        <v>0.85</v>
      </c>
      <c r="G2804" s="201">
        <f t="shared" si="172"/>
        <v>-1065.5699999999879</v>
      </c>
      <c r="H2804" s="204">
        <f t="shared" si="173"/>
        <v>0</v>
      </c>
      <c r="I2804" s="204">
        <f t="shared" si="174"/>
        <v>5303.5</v>
      </c>
      <c r="J2804" s="205">
        <f t="shared" si="175"/>
        <v>-1065.5699999999879</v>
      </c>
    </row>
    <row r="2805" spans="2:10" ht="12.75" customHeight="1" x14ac:dyDescent="0.25">
      <c r="B2805" s="198">
        <v>2792</v>
      </c>
      <c r="C2805" s="199" t="s">
        <v>5726</v>
      </c>
      <c r="D2805" s="199"/>
      <c r="E2805" s="199" t="s">
        <v>5727</v>
      </c>
      <c r="F2805" s="200">
        <v>0.21</v>
      </c>
      <c r="G2805" s="201">
        <f t="shared" si="172"/>
        <v>-1065.3599999999878</v>
      </c>
      <c r="H2805" s="204">
        <f t="shared" si="173"/>
        <v>0</v>
      </c>
      <c r="I2805" s="204">
        <f t="shared" si="174"/>
        <v>5303.5</v>
      </c>
      <c r="J2805" s="205">
        <f t="shared" si="175"/>
        <v>-1065.3599999999878</v>
      </c>
    </row>
    <row r="2806" spans="2:10" ht="12.75" customHeight="1" x14ac:dyDescent="0.25">
      <c r="B2806" s="198">
        <v>2793</v>
      </c>
      <c r="C2806" s="199" t="s">
        <v>5728</v>
      </c>
      <c r="D2806" s="199"/>
      <c r="E2806" s="199" t="s">
        <v>5729</v>
      </c>
      <c r="F2806" s="200">
        <v>6.52</v>
      </c>
      <c r="G2806" s="201">
        <f t="shared" si="172"/>
        <v>-1058.8399999999879</v>
      </c>
      <c r="H2806" s="204">
        <f t="shared" si="173"/>
        <v>0</v>
      </c>
      <c r="I2806" s="204">
        <f t="shared" si="174"/>
        <v>5303.5</v>
      </c>
      <c r="J2806" s="205">
        <f t="shared" si="175"/>
        <v>-1058.8399999999879</v>
      </c>
    </row>
    <row r="2807" spans="2:10" ht="12.75" customHeight="1" x14ac:dyDescent="0.25">
      <c r="B2807" s="198">
        <v>2794</v>
      </c>
      <c r="C2807" s="199" t="s">
        <v>5730</v>
      </c>
      <c r="D2807" s="199"/>
      <c r="E2807" s="199" t="s">
        <v>5731</v>
      </c>
      <c r="F2807" s="200">
        <v>7.1</v>
      </c>
      <c r="G2807" s="201">
        <f t="shared" si="172"/>
        <v>-1051.739999999988</v>
      </c>
      <c r="H2807" s="204">
        <f t="shared" si="173"/>
        <v>0</v>
      </c>
      <c r="I2807" s="204">
        <f t="shared" si="174"/>
        <v>5303.5</v>
      </c>
      <c r="J2807" s="205">
        <f t="shared" si="175"/>
        <v>-1051.739999999988</v>
      </c>
    </row>
    <row r="2808" spans="2:10" ht="12.75" customHeight="1" x14ac:dyDescent="0.25">
      <c r="B2808" s="198">
        <v>2795</v>
      </c>
      <c r="C2808" s="199" t="s">
        <v>5732</v>
      </c>
      <c r="D2808" s="199"/>
      <c r="E2808" s="199" t="s">
        <v>5733</v>
      </c>
      <c r="F2808" s="200">
        <v>6.94</v>
      </c>
      <c r="G2808" s="201">
        <f t="shared" si="172"/>
        <v>-1044.7999999999879</v>
      </c>
      <c r="H2808" s="204">
        <f t="shared" si="173"/>
        <v>0</v>
      </c>
      <c r="I2808" s="204">
        <f t="shared" si="174"/>
        <v>5303.5</v>
      </c>
      <c r="J2808" s="205">
        <f t="shared" si="175"/>
        <v>-1044.7999999999879</v>
      </c>
    </row>
    <row r="2809" spans="2:10" ht="12.75" customHeight="1" x14ac:dyDescent="0.25">
      <c r="B2809" s="198">
        <v>2796</v>
      </c>
      <c r="C2809" s="199" t="s">
        <v>5734</v>
      </c>
      <c r="D2809" s="199"/>
      <c r="E2809" s="199" t="s">
        <v>5735</v>
      </c>
      <c r="F2809" s="200">
        <v>1.32</v>
      </c>
      <c r="G2809" s="201">
        <f t="shared" si="172"/>
        <v>-1043.479999999988</v>
      </c>
      <c r="H2809" s="204">
        <f t="shared" si="173"/>
        <v>0</v>
      </c>
      <c r="I2809" s="204">
        <f t="shared" si="174"/>
        <v>5303.5</v>
      </c>
      <c r="J2809" s="205">
        <f t="shared" si="175"/>
        <v>-1043.479999999988</v>
      </c>
    </row>
    <row r="2810" spans="2:10" ht="12.75" customHeight="1" x14ac:dyDescent="0.25">
      <c r="B2810" s="198">
        <v>2797</v>
      </c>
      <c r="C2810" s="199" t="s">
        <v>5736</v>
      </c>
      <c r="D2810" s="199"/>
      <c r="E2810" s="199" t="s">
        <v>5737</v>
      </c>
      <c r="F2810" s="200">
        <v>2.2799999999999998</v>
      </c>
      <c r="G2810" s="201">
        <f t="shared" si="172"/>
        <v>-1041.199999999988</v>
      </c>
      <c r="H2810" s="204">
        <f t="shared" si="173"/>
        <v>0</v>
      </c>
      <c r="I2810" s="204">
        <f t="shared" si="174"/>
        <v>5303.5</v>
      </c>
      <c r="J2810" s="205">
        <f t="shared" si="175"/>
        <v>-1041.199999999988</v>
      </c>
    </row>
    <row r="2811" spans="2:10" ht="12.75" customHeight="1" x14ac:dyDescent="0.25">
      <c r="B2811" s="198">
        <v>2798</v>
      </c>
      <c r="C2811" s="199" t="s">
        <v>5738</v>
      </c>
      <c r="D2811" s="199"/>
      <c r="E2811" s="199" t="s">
        <v>5739</v>
      </c>
      <c r="F2811" s="200">
        <v>27.76</v>
      </c>
      <c r="G2811" s="201">
        <f t="shared" si="172"/>
        <v>-1013.439999999988</v>
      </c>
      <c r="H2811" s="204">
        <f t="shared" si="173"/>
        <v>0</v>
      </c>
      <c r="I2811" s="204">
        <f t="shared" si="174"/>
        <v>5303.5</v>
      </c>
      <c r="J2811" s="205">
        <f t="shared" si="175"/>
        <v>-1013.439999999988</v>
      </c>
    </row>
    <row r="2812" spans="2:10" ht="12.75" customHeight="1" x14ac:dyDescent="0.25">
      <c r="B2812" s="198">
        <v>2799</v>
      </c>
      <c r="C2812" s="199" t="s">
        <v>5740</v>
      </c>
      <c r="D2812" s="199"/>
      <c r="E2812" s="199" t="s">
        <v>5741</v>
      </c>
      <c r="F2812" s="200">
        <v>27.76</v>
      </c>
      <c r="G2812" s="201">
        <f t="shared" si="172"/>
        <v>-985.67999999998801</v>
      </c>
      <c r="H2812" s="204">
        <f t="shared" si="173"/>
        <v>0</v>
      </c>
      <c r="I2812" s="204">
        <f t="shared" si="174"/>
        <v>5303.5</v>
      </c>
      <c r="J2812" s="205">
        <f t="shared" si="175"/>
        <v>-985.67999999998801</v>
      </c>
    </row>
    <row r="2813" spans="2:10" ht="12.75" customHeight="1" x14ac:dyDescent="0.25">
      <c r="B2813" s="198">
        <v>2800</v>
      </c>
      <c r="C2813" s="199" t="s">
        <v>5742</v>
      </c>
      <c r="D2813" s="199"/>
      <c r="E2813" s="199" t="s">
        <v>5743</v>
      </c>
      <c r="F2813" s="200">
        <v>5.04</v>
      </c>
      <c r="G2813" s="201">
        <f t="shared" si="172"/>
        <v>-980.63999999998805</v>
      </c>
      <c r="H2813" s="204">
        <f t="shared" si="173"/>
        <v>0</v>
      </c>
      <c r="I2813" s="204">
        <f t="shared" si="174"/>
        <v>5303.5</v>
      </c>
      <c r="J2813" s="205">
        <f t="shared" si="175"/>
        <v>-980.63999999998805</v>
      </c>
    </row>
    <row r="2814" spans="2:10" ht="12.75" customHeight="1" x14ac:dyDescent="0.25">
      <c r="B2814" s="198">
        <v>2801</v>
      </c>
      <c r="C2814" s="199" t="s">
        <v>5744</v>
      </c>
      <c r="D2814" s="199"/>
      <c r="E2814" s="199" t="s">
        <v>5745</v>
      </c>
      <c r="F2814" s="200">
        <v>3.02</v>
      </c>
      <c r="G2814" s="201">
        <f t="shared" si="172"/>
        <v>-977.61999999998807</v>
      </c>
      <c r="H2814" s="204">
        <f t="shared" si="173"/>
        <v>0</v>
      </c>
      <c r="I2814" s="204">
        <f t="shared" si="174"/>
        <v>5303.5</v>
      </c>
      <c r="J2814" s="205">
        <f t="shared" si="175"/>
        <v>-977.61999999998807</v>
      </c>
    </row>
    <row r="2815" spans="2:10" ht="12.75" customHeight="1" x14ac:dyDescent="0.25">
      <c r="B2815" s="198">
        <v>2802</v>
      </c>
      <c r="C2815" s="199" t="s">
        <v>5746</v>
      </c>
      <c r="D2815" s="199"/>
      <c r="E2815" s="199" t="s">
        <v>5747</v>
      </c>
      <c r="F2815" s="200">
        <v>8.25</v>
      </c>
      <c r="G2815" s="201">
        <f t="shared" si="172"/>
        <v>-969.36999999998807</v>
      </c>
      <c r="H2815" s="204">
        <f t="shared" si="173"/>
        <v>0</v>
      </c>
      <c r="I2815" s="204">
        <f t="shared" si="174"/>
        <v>5303.5</v>
      </c>
      <c r="J2815" s="205">
        <f t="shared" si="175"/>
        <v>-969.36999999998807</v>
      </c>
    </row>
    <row r="2816" spans="2:10" ht="12.75" customHeight="1" x14ac:dyDescent="0.25">
      <c r="B2816" s="198">
        <v>2803</v>
      </c>
      <c r="C2816" s="199" t="s">
        <v>5748</v>
      </c>
      <c r="D2816" s="199"/>
      <c r="E2816" s="199" t="s">
        <v>5749</v>
      </c>
      <c r="F2816" s="200">
        <v>13.61</v>
      </c>
      <c r="G2816" s="201">
        <f t="shared" si="172"/>
        <v>-955.75999999998805</v>
      </c>
      <c r="H2816" s="204">
        <f t="shared" si="173"/>
        <v>0</v>
      </c>
      <c r="I2816" s="204">
        <f t="shared" si="174"/>
        <v>5303.5</v>
      </c>
      <c r="J2816" s="205">
        <f t="shared" si="175"/>
        <v>-955.75999999998805</v>
      </c>
    </row>
    <row r="2817" spans="2:10" ht="12.75" customHeight="1" x14ac:dyDescent="0.25">
      <c r="B2817" s="198">
        <v>2804</v>
      </c>
      <c r="C2817" s="199" t="s">
        <v>5750</v>
      </c>
      <c r="D2817" s="199"/>
      <c r="E2817" s="199" t="s">
        <v>5751</v>
      </c>
      <c r="F2817" s="200">
        <v>5.75</v>
      </c>
      <c r="G2817" s="201">
        <f t="shared" si="172"/>
        <v>-950.00999999998805</v>
      </c>
      <c r="H2817" s="204">
        <f t="shared" si="173"/>
        <v>0</v>
      </c>
      <c r="I2817" s="204">
        <f t="shared" si="174"/>
        <v>5303.5</v>
      </c>
      <c r="J2817" s="205">
        <f t="shared" si="175"/>
        <v>-950.00999999998805</v>
      </c>
    </row>
    <row r="2818" spans="2:10" ht="12.75" customHeight="1" x14ac:dyDescent="0.25">
      <c r="B2818" s="198">
        <v>2805</v>
      </c>
      <c r="C2818" s="199" t="s">
        <v>5752</v>
      </c>
      <c r="D2818" s="199"/>
      <c r="E2818" s="199" t="s">
        <v>5753</v>
      </c>
      <c r="F2818" s="200">
        <v>6.91</v>
      </c>
      <c r="G2818" s="201">
        <f t="shared" si="172"/>
        <v>-943.09999999998809</v>
      </c>
      <c r="H2818" s="204">
        <f t="shared" si="173"/>
        <v>0</v>
      </c>
      <c r="I2818" s="204">
        <f t="shared" si="174"/>
        <v>5303.5</v>
      </c>
      <c r="J2818" s="205">
        <f t="shared" si="175"/>
        <v>-943.09999999998809</v>
      </c>
    </row>
    <row r="2819" spans="2:10" ht="12.75" customHeight="1" x14ac:dyDescent="0.25">
      <c r="B2819" s="198">
        <v>2806</v>
      </c>
      <c r="C2819" s="199" t="s">
        <v>5754</v>
      </c>
      <c r="D2819" s="199"/>
      <c r="E2819" s="199" t="s">
        <v>5755</v>
      </c>
      <c r="F2819" s="200">
        <v>2.96</v>
      </c>
      <c r="G2819" s="201">
        <f t="shared" si="172"/>
        <v>-940.13999999998805</v>
      </c>
      <c r="H2819" s="204">
        <f t="shared" si="173"/>
        <v>0</v>
      </c>
      <c r="I2819" s="204">
        <f t="shared" si="174"/>
        <v>5303.5</v>
      </c>
      <c r="J2819" s="205">
        <f t="shared" si="175"/>
        <v>-940.13999999998805</v>
      </c>
    </row>
    <row r="2820" spans="2:10" ht="12.75" customHeight="1" x14ac:dyDescent="0.25">
      <c r="B2820" s="198">
        <v>2807</v>
      </c>
      <c r="C2820" s="199" t="s">
        <v>5756</v>
      </c>
      <c r="D2820" s="199"/>
      <c r="E2820" s="199" t="s">
        <v>5757</v>
      </c>
      <c r="F2820" s="200">
        <v>12.08</v>
      </c>
      <c r="G2820" s="201">
        <f t="shared" si="172"/>
        <v>-928.05999999998801</v>
      </c>
      <c r="H2820" s="204">
        <f t="shared" si="173"/>
        <v>0</v>
      </c>
      <c r="I2820" s="204">
        <f t="shared" si="174"/>
        <v>5303.5</v>
      </c>
      <c r="J2820" s="205">
        <f t="shared" si="175"/>
        <v>-928.05999999998801</v>
      </c>
    </row>
    <row r="2821" spans="2:10" ht="12.75" customHeight="1" x14ac:dyDescent="0.25">
      <c r="B2821" s="198">
        <v>2808</v>
      </c>
      <c r="C2821" s="199" t="s">
        <v>5758</v>
      </c>
      <c r="D2821" s="199"/>
      <c r="E2821" s="199" t="s">
        <v>5759</v>
      </c>
      <c r="F2821" s="200">
        <v>4.26</v>
      </c>
      <c r="G2821" s="201">
        <f t="shared" si="172"/>
        <v>-923.79999999998802</v>
      </c>
      <c r="H2821" s="204">
        <f t="shared" si="173"/>
        <v>0</v>
      </c>
      <c r="I2821" s="204">
        <f t="shared" si="174"/>
        <v>5303.5</v>
      </c>
      <c r="J2821" s="205">
        <f t="shared" si="175"/>
        <v>-923.79999999998802</v>
      </c>
    </row>
    <row r="2822" spans="2:10" ht="12.75" customHeight="1" x14ac:dyDescent="0.25">
      <c r="B2822" s="198">
        <v>2809</v>
      </c>
      <c r="C2822" s="199" t="s">
        <v>5760</v>
      </c>
      <c r="D2822" s="199"/>
      <c r="E2822" s="199" t="s">
        <v>5761</v>
      </c>
      <c r="F2822" s="200">
        <v>1.68</v>
      </c>
      <c r="G2822" s="201">
        <f t="shared" si="172"/>
        <v>-922.11999999998807</v>
      </c>
      <c r="H2822" s="204">
        <f t="shared" si="173"/>
        <v>0</v>
      </c>
      <c r="I2822" s="204">
        <f t="shared" si="174"/>
        <v>5303.5</v>
      </c>
      <c r="J2822" s="205">
        <f t="shared" si="175"/>
        <v>-922.11999999998807</v>
      </c>
    </row>
    <row r="2823" spans="2:10" ht="12.75" customHeight="1" x14ac:dyDescent="0.25">
      <c r="B2823" s="198">
        <v>2810</v>
      </c>
      <c r="C2823" s="199" t="s">
        <v>5762</v>
      </c>
      <c r="D2823" s="199"/>
      <c r="E2823" s="199" t="s">
        <v>5763</v>
      </c>
      <c r="F2823" s="200">
        <v>13.96</v>
      </c>
      <c r="G2823" s="201">
        <f t="shared" si="172"/>
        <v>-908.15999999998803</v>
      </c>
      <c r="H2823" s="204">
        <f t="shared" si="173"/>
        <v>0</v>
      </c>
      <c r="I2823" s="204">
        <f t="shared" si="174"/>
        <v>5303.5</v>
      </c>
      <c r="J2823" s="205">
        <f t="shared" si="175"/>
        <v>-908.15999999998803</v>
      </c>
    </row>
    <row r="2824" spans="2:10" ht="12.75" customHeight="1" x14ac:dyDescent="0.25">
      <c r="B2824" s="198">
        <v>2811</v>
      </c>
      <c r="C2824" s="199" t="s">
        <v>5764</v>
      </c>
      <c r="D2824" s="199"/>
      <c r="E2824" s="199" t="s">
        <v>5765</v>
      </c>
      <c r="F2824" s="200">
        <v>23.61</v>
      </c>
      <c r="G2824" s="201">
        <f t="shared" si="172"/>
        <v>-884.54999999998802</v>
      </c>
      <c r="H2824" s="204">
        <f t="shared" si="173"/>
        <v>0</v>
      </c>
      <c r="I2824" s="204">
        <f t="shared" si="174"/>
        <v>5303.5</v>
      </c>
      <c r="J2824" s="205">
        <f t="shared" si="175"/>
        <v>-884.54999999998802</v>
      </c>
    </row>
    <row r="2825" spans="2:10" ht="12.75" customHeight="1" x14ac:dyDescent="0.25">
      <c r="B2825" s="198">
        <v>2812</v>
      </c>
      <c r="C2825" s="199" t="s">
        <v>5766</v>
      </c>
      <c r="D2825" s="199"/>
      <c r="E2825" s="199" t="s">
        <v>5767</v>
      </c>
      <c r="F2825" s="200">
        <v>7.57</v>
      </c>
      <c r="G2825" s="201">
        <f t="shared" si="172"/>
        <v>-876.97999999998797</v>
      </c>
      <c r="H2825" s="204">
        <f t="shared" si="173"/>
        <v>0</v>
      </c>
      <c r="I2825" s="204">
        <f t="shared" si="174"/>
        <v>5303.5</v>
      </c>
      <c r="J2825" s="205">
        <f t="shared" si="175"/>
        <v>-876.97999999998797</v>
      </c>
    </row>
    <row r="2826" spans="2:10" ht="12.75" customHeight="1" x14ac:dyDescent="0.25">
      <c r="B2826" s="198">
        <v>2813</v>
      </c>
      <c r="C2826" s="199" t="s">
        <v>5768</v>
      </c>
      <c r="D2826" s="199"/>
      <c r="E2826" s="199" t="s">
        <v>5769</v>
      </c>
      <c r="F2826" s="200">
        <v>2.37</v>
      </c>
      <c r="G2826" s="201">
        <f t="shared" si="172"/>
        <v>-874.60999999998796</v>
      </c>
      <c r="H2826" s="204">
        <f t="shared" si="173"/>
        <v>0</v>
      </c>
      <c r="I2826" s="204">
        <f t="shared" si="174"/>
        <v>5303.5</v>
      </c>
      <c r="J2826" s="205">
        <f t="shared" si="175"/>
        <v>-874.60999999998796</v>
      </c>
    </row>
    <row r="2827" spans="2:10" ht="12.75" customHeight="1" x14ac:dyDescent="0.25">
      <c r="B2827" s="198">
        <v>2814</v>
      </c>
      <c r="C2827" s="199" t="s">
        <v>5770</v>
      </c>
      <c r="D2827" s="199"/>
      <c r="E2827" s="199" t="s">
        <v>5771</v>
      </c>
      <c r="F2827" s="200">
        <v>15.6</v>
      </c>
      <c r="G2827" s="201">
        <f t="shared" si="172"/>
        <v>-859.00999999998794</v>
      </c>
      <c r="H2827" s="204">
        <f t="shared" si="173"/>
        <v>0</v>
      </c>
      <c r="I2827" s="204">
        <f t="shared" si="174"/>
        <v>5303.5</v>
      </c>
      <c r="J2827" s="205">
        <f t="shared" si="175"/>
        <v>-859.00999999998794</v>
      </c>
    </row>
    <row r="2828" spans="2:10" ht="12.75" customHeight="1" x14ac:dyDescent="0.25">
      <c r="B2828" s="198">
        <v>2815</v>
      </c>
      <c r="C2828" s="199" t="s">
        <v>5772</v>
      </c>
      <c r="D2828" s="199"/>
      <c r="E2828" s="199" t="s">
        <v>5773</v>
      </c>
      <c r="F2828" s="200">
        <v>2.67</v>
      </c>
      <c r="G2828" s="201">
        <f t="shared" si="172"/>
        <v>-856.33999999998798</v>
      </c>
      <c r="H2828" s="204">
        <f t="shared" si="173"/>
        <v>0</v>
      </c>
      <c r="I2828" s="204">
        <f t="shared" si="174"/>
        <v>5303.5</v>
      </c>
      <c r="J2828" s="205">
        <f t="shared" si="175"/>
        <v>-856.33999999998798</v>
      </c>
    </row>
    <row r="2829" spans="2:10" ht="12.75" customHeight="1" x14ac:dyDescent="0.25">
      <c r="B2829" s="198">
        <v>2816</v>
      </c>
      <c r="C2829" s="199" t="s">
        <v>5774</v>
      </c>
      <c r="D2829" s="199"/>
      <c r="E2829" s="199" t="s">
        <v>5775</v>
      </c>
      <c r="F2829" s="200">
        <v>1.68</v>
      </c>
      <c r="G2829" s="201">
        <f t="shared" si="172"/>
        <v>-854.65999999998803</v>
      </c>
      <c r="H2829" s="204">
        <f t="shared" si="173"/>
        <v>0</v>
      </c>
      <c r="I2829" s="204">
        <f t="shared" si="174"/>
        <v>5303.5</v>
      </c>
      <c r="J2829" s="205">
        <f t="shared" si="175"/>
        <v>-854.65999999998803</v>
      </c>
    </row>
    <row r="2830" spans="2:10" ht="12.75" customHeight="1" x14ac:dyDescent="0.25">
      <c r="B2830" s="198">
        <v>2817</v>
      </c>
      <c r="C2830" s="199" t="s">
        <v>5776</v>
      </c>
      <c r="D2830" s="199"/>
      <c r="E2830" s="199" t="s">
        <v>5777</v>
      </c>
      <c r="F2830" s="200">
        <v>6.89</v>
      </c>
      <c r="G2830" s="201">
        <f t="shared" ref="G2830:G2893" si="176">F2830+J2829</f>
        <v>-847.76999999998804</v>
      </c>
      <c r="H2830" s="204">
        <f t="shared" ref="H2830:H2893" si="177">IF(G2830&gt;0,ROUND(G2830/I2830+0.5,0),0)</f>
        <v>0</v>
      </c>
      <c r="I2830" s="204">
        <f t="shared" ref="I2830:I2893" si="178">$C$10</f>
        <v>5303.5</v>
      </c>
      <c r="J2830" s="205">
        <f t="shared" ref="J2830:J2893" si="179">G2830-(H2830*I2830)</f>
        <v>-847.76999999998804</v>
      </c>
    </row>
    <row r="2831" spans="2:10" ht="12.75" customHeight="1" x14ac:dyDescent="0.25">
      <c r="B2831" s="198">
        <v>2818</v>
      </c>
      <c r="C2831" s="199" t="s">
        <v>5778</v>
      </c>
      <c r="D2831" s="199"/>
      <c r="E2831" s="199" t="s">
        <v>5779</v>
      </c>
      <c r="F2831" s="200">
        <v>13.44</v>
      </c>
      <c r="G2831" s="201">
        <f t="shared" si="176"/>
        <v>-834.32999999998799</v>
      </c>
      <c r="H2831" s="204">
        <f t="shared" si="177"/>
        <v>0</v>
      </c>
      <c r="I2831" s="204">
        <f t="shared" si="178"/>
        <v>5303.5</v>
      </c>
      <c r="J2831" s="205">
        <f t="shared" si="179"/>
        <v>-834.32999999998799</v>
      </c>
    </row>
    <row r="2832" spans="2:10" ht="12.75" customHeight="1" x14ac:dyDescent="0.25">
      <c r="B2832" s="198">
        <v>2819</v>
      </c>
      <c r="C2832" s="199" t="s">
        <v>5780</v>
      </c>
      <c r="D2832" s="199"/>
      <c r="E2832" s="199" t="s">
        <v>5781</v>
      </c>
      <c r="F2832" s="200">
        <v>8.4</v>
      </c>
      <c r="G2832" s="201">
        <f t="shared" si="176"/>
        <v>-825.92999999998801</v>
      </c>
      <c r="H2832" s="204">
        <f t="shared" si="177"/>
        <v>0</v>
      </c>
      <c r="I2832" s="204">
        <f t="shared" si="178"/>
        <v>5303.5</v>
      </c>
      <c r="J2832" s="205">
        <f t="shared" si="179"/>
        <v>-825.92999999998801</v>
      </c>
    </row>
    <row r="2833" spans="2:10" ht="12.75" customHeight="1" x14ac:dyDescent="0.25">
      <c r="B2833" s="198">
        <v>2820</v>
      </c>
      <c r="C2833" s="199" t="s">
        <v>5782</v>
      </c>
      <c r="D2833" s="199"/>
      <c r="E2833" s="199" t="s">
        <v>5783</v>
      </c>
      <c r="F2833" s="200">
        <v>2.89</v>
      </c>
      <c r="G2833" s="201">
        <f t="shared" si="176"/>
        <v>-823.03999999998803</v>
      </c>
      <c r="H2833" s="204">
        <f t="shared" si="177"/>
        <v>0</v>
      </c>
      <c r="I2833" s="204">
        <f t="shared" si="178"/>
        <v>5303.5</v>
      </c>
      <c r="J2833" s="205">
        <f t="shared" si="179"/>
        <v>-823.03999999998803</v>
      </c>
    </row>
    <row r="2834" spans="2:10" ht="12.75" customHeight="1" x14ac:dyDescent="0.25">
      <c r="B2834" s="198">
        <v>2821</v>
      </c>
      <c r="C2834" s="199" t="s">
        <v>5784</v>
      </c>
      <c r="D2834" s="199"/>
      <c r="E2834" s="199" t="s">
        <v>5785</v>
      </c>
      <c r="F2834" s="200">
        <v>5.04</v>
      </c>
      <c r="G2834" s="201">
        <f t="shared" si="176"/>
        <v>-817.99999999998806</v>
      </c>
      <c r="H2834" s="204">
        <f t="shared" si="177"/>
        <v>0</v>
      </c>
      <c r="I2834" s="204">
        <f t="shared" si="178"/>
        <v>5303.5</v>
      </c>
      <c r="J2834" s="205">
        <f t="shared" si="179"/>
        <v>-817.99999999998806</v>
      </c>
    </row>
    <row r="2835" spans="2:10" ht="12.75" customHeight="1" x14ac:dyDescent="0.25">
      <c r="B2835" s="198">
        <v>2822</v>
      </c>
      <c r="C2835" s="199" t="s">
        <v>5786</v>
      </c>
      <c r="D2835" s="199"/>
      <c r="E2835" s="199" t="s">
        <v>5787</v>
      </c>
      <c r="F2835" s="200">
        <v>1.68</v>
      </c>
      <c r="G2835" s="201">
        <f t="shared" si="176"/>
        <v>-816.31999999998811</v>
      </c>
      <c r="H2835" s="204">
        <f t="shared" si="177"/>
        <v>0</v>
      </c>
      <c r="I2835" s="204">
        <f t="shared" si="178"/>
        <v>5303.5</v>
      </c>
      <c r="J2835" s="205">
        <f t="shared" si="179"/>
        <v>-816.31999999998811</v>
      </c>
    </row>
    <row r="2836" spans="2:10" ht="12.75" customHeight="1" x14ac:dyDescent="0.25">
      <c r="B2836" s="198">
        <v>2823</v>
      </c>
      <c r="C2836" s="199" t="s">
        <v>5788</v>
      </c>
      <c r="D2836" s="199"/>
      <c r="E2836" s="199" t="s">
        <v>5789</v>
      </c>
      <c r="F2836" s="200">
        <v>1.68</v>
      </c>
      <c r="G2836" s="201">
        <f t="shared" si="176"/>
        <v>-814.63999999998816</v>
      </c>
      <c r="H2836" s="204">
        <f t="shared" si="177"/>
        <v>0</v>
      </c>
      <c r="I2836" s="204">
        <f t="shared" si="178"/>
        <v>5303.5</v>
      </c>
      <c r="J2836" s="205">
        <f t="shared" si="179"/>
        <v>-814.63999999998816</v>
      </c>
    </row>
    <row r="2837" spans="2:10" ht="12.75" customHeight="1" x14ac:dyDescent="0.25">
      <c r="B2837" s="198">
        <v>2824</v>
      </c>
      <c r="C2837" s="199" t="s">
        <v>5790</v>
      </c>
      <c r="D2837" s="199"/>
      <c r="E2837" s="199" t="s">
        <v>5791</v>
      </c>
      <c r="F2837" s="200">
        <v>4.4800000000000004</v>
      </c>
      <c r="G2837" s="201">
        <f t="shared" si="176"/>
        <v>-810.15999999998814</v>
      </c>
      <c r="H2837" s="204">
        <f t="shared" si="177"/>
        <v>0</v>
      </c>
      <c r="I2837" s="204">
        <f t="shared" si="178"/>
        <v>5303.5</v>
      </c>
      <c r="J2837" s="205">
        <f t="shared" si="179"/>
        <v>-810.15999999998814</v>
      </c>
    </row>
    <row r="2838" spans="2:10" ht="12.75" customHeight="1" x14ac:dyDescent="0.25">
      <c r="B2838" s="198">
        <v>2825</v>
      </c>
      <c r="C2838" s="199" t="s">
        <v>5792</v>
      </c>
      <c r="D2838" s="199"/>
      <c r="E2838" s="199" t="s">
        <v>5793</v>
      </c>
      <c r="F2838" s="200">
        <v>11.64</v>
      </c>
      <c r="G2838" s="201">
        <f t="shared" si="176"/>
        <v>-798.51999999998816</v>
      </c>
      <c r="H2838" s="204">
        <f t="shared" si="177"/>
        <v>0</v>
      </c>
      <c r="I2838" s="204">
        <f t="shared" si="178"/>
        <v>5303.5</v>
      </c>
      <c r="J2838" s="205">
        <f t="shared" si="179"/>
        <v>-798.51999999998816</v>
      </c>
    </row>
    <row r="2839" spans="2:10" ht="12.75" customHeight="1" x14ac:dyDescent="0.25">
      <c r="B2839" s="198">
        <v>2826</v>
      </c>
      <c r="C2839" s="199" t="s">
        <v>5794</v>
      </c>
      <c r="D2839" s="199"/>
      <c r="E2839" s="199" t="s">
        <v>5795</v>
      </c>
      <c r="F2839" s="200">
        <v>16.87</v>
      </c>
      <c r="G2839" s="201">
        <f t="shared" si="176"/>
        <v>-781.64999999998815</v>
      </c>
      <c r="H2839" s="204">
        <f t="shared" si="177"/>
        <v>0</v>
      </c>
      <c r="I2839" s="204">
        <f t="shared" si="178"/>
        <v>5303.5</v>
      </c>
      <c r="J2839" s="205">
        <f t="shared" si="179"/>
        <v>-781.64999999998815</v>
      </c>
    </row>
    <row r="2840" spans="2:10" ht="12.75" customHeight="1" x14ac:dyDescent="0.25">
      <c r="B2840" s="198">
        <v>2827</v>
      </c>
      <c r="C2840" s="199" t="s">
        <v>5796</v>
      </c>
      <c r="D2840" s="199"/>
      <c r="E2840" s="199" t="s">
        <v>5797</v>
      </c>
      <c r="F2840" s="200">
        <v>3.92</v>
      </c>
      <c r="G2840" s="201">
        <f t="shared" si="176"/>
        <v>-777.72999999998819</v>
      </c>
      <c r="H2840" s="204">
        <f t="shared" si="177"/>
        <v>0</v>
      </c>
      <c r="I2840" s="204">
        <f t="shared" si="178"/>
        <v>5303.5</v>
      </c>
      <c r="J2840" s="205">
        <f t="shared" si="179"/>
        <v>-777.72999999998819</v>
      </c>
    </row>
    <row r="2841" spans="2:10" ht="12.75" customHeight="1" x14ac:dyDescent="0.25">
      <c r="B2841" s="198">
        <v>2828</v>
      </c>
      <c r="C2841" s="199" t="s">
        <v>5798</v>
      </c>
      <c r="D2841" s="199"/>
      <c r="E2841" s="199" t="s">
        <v>5799</v>
      </c>
      <c r="F2841" s="200">
        <v>4.4400000000000004</v>
      </c>
      <c r="G2841" s="201">
        <f t="shared" si="176"/>
        <v>-773.28999999998814</v>
      </c>
      <c r="H2841" s="204">
        <f t="shared" si="177"/>
        <v>0</v>
      </c>
      <c r="I2841" s="204">
        <f t="shared" si="178"/>
        <v>5303.5</v>
      </c>
      <c r="J2841" s="205">
        <f t="shared" si="179"/>
        <v>-773.28999999998814</v>
      </c>
    </row>
    <row r="2842" spans="2:10" ht="12.75" customHeight="1" x14ac:dyDescent="0.25">
      <c r="B2842" s="198">
        <v>2829</v>
      </c>
      <c r="C2842" s="199" t="s">
        <v>5800</v>
      </c>
      <c r="D2842" s="199"/>
      <c r="E2842" s="199" t="s">
        <v>5801</v>
      </c>
      <c r="F2842" s="200">
        <v>1.68</v>
      </c>
      <c r="G2842" s="201">
        <f t="shared" si="176"/>
        <v>-771.60999999998819</v>
      </c>
      <c r="H2842" s="204">
        <f t="shared" si="177"/>
        <v>0</v>
      </c>
      <c r="I2842" s="204">
        <f t="shared" si="178"/>
        <v>5303.5</v>
      </c>
      <c r="J2842" s="205">
        <f t="shared" si="179"/>
        <v>-771.60999999998819</v>
      </c>
    </row>
    <row r="2843" spans="2:10" ht="12.75" customHeight="1" x14ac:dyDescent="0.25">
      <c r="B2843" s="198">
        <v>2830</v>
      </c>
      <c r="C2843" s="199" t="s">
        <v>5802</v>
      </c>
      <c r="D2843" s="199"/>
      <c r="E2843" s="199" t="s">
        <v>5803</v>
      </c>
      <c r="F2843" s="200">
        <v>1.68</v>
      </c>
      <c r="G2843" s="201">
        <f t="shared" si="176"/>
        <v>-769.92999999998824</v>
      </c>
      <c r="H2843" s="204">
        <f t="shared" si="177"/>
        <v>0</v>
      </c>
      <c r="I2843" s="204">
        <f t="shared" si="178"/>
        <v>5303.5</v>
      </c>
      <c r="J2843" s="205">
        <f t="shared" si="179"/>
        <v>-769.92999999998824</v>
      </c>
    </row>
    <row r="2844" spans="2:10" ht="12.75" customHeight="1" x14ac:dyDescent="0.25">
      <c r="B2844" s="198">
        <v>2831</v>
      </c>
      <c r="C2844" s="199" t="s">
        <v>5804</v>
      </c>
      <c r="D2844" s="199"/>
      <c r="E2844" s="199" t="s">
        <v>5805</v>
      </c>
      <c r="F2844" s="200">
        <v>-4.18</v>
      </c>
      <c r="G2844" s="201">
        <f t="shared" si="176"/>
        <v>-774.10999999998819</v>
      </c>
      <c r="H2844" s="204">
        <f t="shared" si="177"/>
        <v>0</v>
      </c>
      <c r="I2844" s="204">
        <f t="shared" si="178"/>
        <v>5303.5</v>
      </c>
      <c r="J2844" s="205">
        <f t="shared" si="179"/>
        <v>-774.10999999998819</v>
      </c>
    </row>
    <row r="2845" spans="2:10" ht="12.75" customHeight="1" x14ac:dyDescent="0.25">
      <c r="B2845" s="198">
        <v>2832</v>
      </c>
      <c r="C2845" s="199" t="s">
        <v>5806</v>
      </c>
      <c r="D2845" s="199"/>
      <c r="E2845" s="199" t="s">
        <v>5807</v>
      </c>
      <c r="F2845" s="200">
        <v>3.23</v>
      </c>
      <c r="G2845" s="201">
        <f t="shared" si="176"/>
        <v>-770.87999999998817</v>
      </c>
      <c r="H2845" s="204">
        <f t="shared" si="177"/>
        <v>0</v>
      </c>
      <c r="I2845" s="204">
        <f t="shared" si="178"/>
        <v>5303.5</v>
      </c>
      <c r="J2845" s="205">
        <f t="shared" si="179"/>
        <v>-770.87999999998817</v>
      </c>
    </row>
    <row r="2846" spans="2:10" ht="12.75" customHeight="1" x14ac:dyDescent="0.25">
      <c r="B2846" s="198">
        <v>2833</v>
      </c>
      <c r="C2846" s="199" t="s">
        <v>5808</v>
      </c>
      <c r="D2846" s="199"/>
      <c r="E2846" s="199" t="s">
        <v>5809</v>
      </c>
      <c r="F2846" s="200">
        <v>1.85</v>
      </c>
      <c r="G2846" s="201">
        <f t="shared" si="176"/>
        <v>-769.02999999998815</v>
      </c>
      <c r="H2846" s="204">
        <f t="shared" si="177"/>
        <v>0</v>
      </c>
      <c r="I2846" s="204">
        <f t="shared" si="178"/>
        <v>5303.5</v>
      </c>
      <c r="J2846" s="205">
        <f t="shared" si="179"/>
        <v>-769.02999999998815</v>
      </c>
    </row>
    <row r="2847" spans="2:10" ht="12.75" customHeight="1" x14ac:dyDescent="0.25">
      <c r="B2847" s="198">
        <v>2834</v>
      </c>
      <c r="C2847" s="199" t="s">
        <v>5810</v>
      </c>
      <c r="D2847" s="199"/>
      <c r="E2847" s="199" t="s">
        <v>5811</v>
      </c>
      <c r="F2847" s="200">
        <v>2.0699999999999998</v>
      </c>
      <c r="G2847" s="201">
        <f t="shared" si="176"/>
        <v>-766.9599999999881</v>
      </c>
      <c r="H2847" s="204">
        <f t="shared" si="177"/>
        <v>0</v>
      </c>
      <c r="I2847" s="204">
        <f t="shared" si="178"/>
        <v>5303.5</v>
      </c>
      <c r="J2847" s="205">
        <f t="shared" si="179"/>
        <v>-766.9599999999881</v>
      </c>
    </row>
    <row r="2848" spans="2:10" ht="12.75" customHeight="1" x14ac:dyDescent="0.25">
      <c r="B2848" s="198">
        <v>2835</v>
      </c>
      <c r="C2848" s="199" t="s">
        <v>5812</v>
      </c>
      <c r="D2848" s="199"/>
      <c r="E2848" s="199" t="s">
        <v>5813</v>
      </c>
      <c r="F2848" s="200">
        <v>8.6999999999999993</v>
      </c>
      <c r="G2848" s="201">
        <f t="shared" si="176"/>
        <v>-758.25999999998805</v>
      </c>
      <c r="H2848" s="204">
        <f t="shared" si="177"/>
        <v>0</v>
      </c>
      <c r="I2848" s="204">
        <f t="shared" si="178"/>
        <v>5303.5</v>
      </c>
      <c r="J2848" s="205">
        <f t="shared" si="179"/>
        <v>-758.25999999998805</v>
      </c>
    </row>
    <row r="2849" spans="2:10" ht="12.75" customHeight="1" x14ac:dyDescent="0.25">
      <c r="B2849" s="198">
        <v>2836</v>
      </c>
      <c r="C2849" s="199" t="s">
        <v>5814</v>
      </c>
      <c r="D2849" s="199"/>
      <c r="E2849" s="199" t="s">
        <v>5815</v>
      </c>
      <c r="F2849" s="200">
        <v>-0.57999999999999996</v>
      </c>
      <c r="G2849" s="201">
        <f t="shared" si="176"/>
        <v>-758.83999999998809</v>
      </c>
      <c r="H2849" s="204">
        <f t="shared" si="177"/>
        <v>0</v>
      </c>
      <c r="I2849" s="204">
        <f t="shared" si="178"/>
        <v>5303.5</v>
      </c>
      <c r="J2849" s="205">
        <f t="shared" si="179"/>
        <v>-758.83999999998809</v>
      </c>
    </row>
    <row r="2850" spans="2:10" ht="12.75" customHeight="1" x14ac:dyDescent="0.25">
      <c r="B2850" s="198">
        <v>2837</v>
      </c>
      <c r="C2850" s="199" t="s">
        <v>5816</v>
      </c>
      <c r="D2850" s="199"/>
      <c r="E2850" s="199" t="s">
        <v>5817</v>
      </c>
      <c r="F2850" s="200">
        <v>4.55</v>
      </c>
      <c r="G2850" s="201">
        <f t="shared" si="176"/>
        <v>-754.28999999998814</v>
      </c>
      <c r="H2850" s="204">
        <f t="shared" si="177"/>
        <v>0</v>
      </c>
      <c r="I2850" s="204">
        <f t="shared" si="178"/>
        <v>5303.5</v>
      </c>
      <c r="J2850" s="205">
        <f t="shared" si="179"/>
        <v>-754.28999999998814</v>
      </c>
    </row>
    <row r="2851" spans="2:10" ht="12.75" customHeight="1" x14ac:dyDescent="0.25">
      <c r="B2851" s="198">
        <v>2838</v>
      </c>
      <c r="C2851" s="199" t="s">
        <v>5818</v>
      </c>
      <c r="D2851" s="199"/>
      <c r="E2851" s="199" t="s">
        <v>5819</v>
      </c>
      <c r="F2851" s="200">
        <v>9.19</v>
      </c>
      <c r="G2851" s="201">
        <f t="shared" si="176"/>
        <v>-745.09999999998809</v>
      </c>
      <c r="H2851" s="204">
        <f t="shared" si="177"/>
        <v>0</v>
      </c>
      <c r="I2851" s="204">
        <f t="shared" si="178"/>
        <v>5303.5</v>
      </c>
      <c r="J2851" s="205">
        <f t="shared" si="179"/>
        <v>-745.09999999998809</v>
      </c>
    </row>
    <row r="2852" spans="2:10" ht="12.75" customHeight="1" x14ac:dyDescent="0.25">
      <c r="B2852" s="198">
        <v>2839</v>
      </c>
      <c r="C2852" s="199" t="s">
        <v>5820</v>
      </c>
      <c r="D2852" s="199"/>
      <c r="E2852" s="199" t="s">
        <v>5821</v>
      </c>
      <c r="F2852" s="200">
        <v>97.17</v>
      </c>
      <c r="G2852" s="201">
        <f t="shared" si="176"/>
        <v>-647.92999999998813</v>
      </c>
      <c r="H2852" s="204">
        <f t="shared" si="177"/>
        <v>0</v>
      </c>
      <c r="I2852" s="204">
        <f t="shared" si="178"/>
        <v>5303.5</v>
      </c>
      <c r="J2852" s="205">
        <f t="shared" si="179"/>
        <v>-647.92999999998813</v>
      </c>
    </row>
    <row r="2853" spans="2:10" ht="12.75" customHeight="1" x14ac:dyDescent="0.25">
      <c r="B2853" s="198">
        <v>2840</v>
      </c>
      <c r="C2853" s="199" t="s">
        <v>5822</v>
      </c>
      <c r="D2853" s="199"/>
      <c r="E2853" s="199" t="s">
        <v>5823</v>
      </c>
      <c r="F2853" s="200">
        <v>11.2</v>
      </c>
      <c r="G2853" s="201">
        <f t="shared" si="176"/>
        <v>-636.72999999998808</v>
      </c>
      <c r="H2853" s="204">
        <f t="shared" si="177"/>
        <v>0</v>
      </c>
      <c r="I2853" s="204">
        <f t="shared" si="178"/>
        <v>5303.5</v>
      </c>
      <c r="J2853" s="205">
        <f t="shared" si="179"/>
        <v>-636.72999999998808</v>
      </c>
    </row>
    <row r="2854" spans="2:10" ht="12.75" customHeight="1" x14ac:dyDescent="0.25">
      <c r="B2854" s="198">
        <v>2841</v>
      </c>
      <c r="C2854" s="199" t="s">
        <v>5824</v>
      </c>
      <c r="D2854" s="199"/>
      <c r="E2854" s="199" t="s">
        <v>5825</v>
      </c>
      <c r="F2854" s="200">
        <v>2.78</v>
      </c>
      <c r="G2854" s="201">
        <f t="shared" si="176"/>
        <v>-633.94999999998811</v>
      </c>
      <c r="H2854" s="204">
        <f t="shared" si="177"/>
        <v>0</v>
      </c>
      <c r="I2854" s="204">
        <f t="shared" si="178"/>
        <v>5303.5</v>
      </c>
      <c r="J2854" s="205">
        <f t="shared" si="179"/>
        <v>-633.94999999998811</v>
      </c>
    </row>
    <row r="2855" spans="2:10" ht="12.75" customHeight="1" x14ac:dyDescent="0.25">
      <c r="B2855" s="198">
        <v>2842</v>
      </c>
      <c r="C2855" s="199" t="s">
        <v>5826</v>
      </c>
      <c r="D2855" s="199"/>
      <c r="E2855" s="199" t="s">
        <v>5827</v>
      </c>
      <c r="F2855" s="200">
        <v>1.74</v>
      </c>
      <c r="G2855" s="201">
        <f t="shared" si="176"/>
        <v>-632.2099999999881</v>
      </c>
      <c r="H2855" s="204">
        <f t="shared" si="177"/>
        <v>0</v>
      </c>
      <c r="I2855" s="204">
        <f t="shared" si="178"/>
        <v>5303.5</v>
      </c>
      <c r="J2855" s="205">
        <f t="shared" si="179"/>
        <v>-632.2099999999881</v>
      </c>
    </row>
    <row r="2856" spans="2:10" ht="12.75" customHeight="1" x14ac:dyDescent="0.25">
      <c r="B2856" s="198">
        <v>2843</v>
      </c>
      <c r="C2856" s="199" t="s">
        <v>5828</v>
      </c>
      <c r="D2856" s="199"/>
      <c r="E2856" s="199" t="s">
        <v>5829</v>
      </c>
      <c r="F2856" s="200">
        <v>234.42</v>
      </c>
      <c r="G2856" s="201">
        <f t="shared" si="176"/>
        <v>-397.78999999998814</v>
      </c>
      <c r="H2856" s="204">
        <f t="shared" si="177"/>
        <v>0</v>
      </c>
      <c r="I2856" s="204">
        <f t="shared" si="178"/>
        <v>5303.5</v>
      </c>
      <c r="J2856" s="205">
        <f t="shared" si="179"/>
        <v>-397.78999999998814</v>
      </c>
    </row>
    <row r="2857" spans="2:10" ht="12.75" customHeight="1" x14ac:dyDescent="0.25">
      <c r="B2857" s="198">
        <v>2844</v>
      </c>
      <c r="C2857" s="199" t="s">
        <v>5830</v>
      </c>
      <c r="D2857" s="199"/>
      <c r="E2857" s="199" t="s">
        <v>5831</v>
      </c>
      <c r="F2857" s="200">
        <v>3.14</v>
      </c>
      <c r="G2857" s="201">
        <f t="shared" si="176"/>
        <v>-394.64999999998815</v>
      </c>
      <c r="H2857" s="204">
        <f t="shared" si="177"/>
        <v>0</v>
      </c>
      <c r="I2857" s="204">
        <f t="shared" si="178"/>
        <v>5303.5</v>
      </c>
      <c r="J2857" s="205">
        <f t="shared" si="179"/>
        <v>-394.64999999998815</v>
      </c>
    </row>
    <row r="2858" spans="2:10" ht="12.75" customHeight="1" x14ac:dyDescent="0.25">
      <c r="B2858" s="198">
        <v>2845</v>
      </c>
      <c r="C2858" s="199" t="s">
        <v>5832</v>
      </c>
      <c r="D2858" s="199"/>
      <c r="E2858" s="199" t="s">
        <v>5833</v>
      </c>
      <c r="F2858" s="200">
        <v>1.83</v>
      </c>
      <c r="G2858" s="201">
        <f t="shared" si="176"/>
        <v>-392.81999999998817</v>
      </c>
      <c r="H2858" s="204">
        <f t="shared" si="177"/>
        <v>0</v>
      </c>
      <c r="I2858" s="204">
        <f t="shared" si="178"/>
        <v>5303.5</v>
      </c>
      <c r="J2858" s="205">
        <f t="shared" si="179"/>
        <v>-392.81999999998817</v>
      </c>
    </row>
    <row r="2859" spans="2:10" ht="12.75" customHeight="1" x14ac:dyDescent="0.25">
      <c r="B2859" s="198">
        <v>2846</v>
      </c>
      <c r="C2859" s="199" t="s">
        <v>5834</v>
      </c>
      <c r="D2859" s="199"/>
      <c r="E2859" s="199" t="s">
        <v>5835</v>
      </c>
      <c r="F2859" s="200">
        <v>1.68</v>
      </c>
      <c r="G2859" s="201">
        <f t="shared" si="176"/>
        <v>-391.13999999998816</v>
      </c>
      <c r="H2859" s="204">
        <f t="shared" si="177"/>
        <v>0</v>
      </c>
      <c r="I2859" s="204">
        <f t="shared" si="178"/>
        <v>5303.5</v>
      </c>
      <c r="J2859" s="205">
        <f t="shared" si="179"/>
        <v>-391.13999999998816</v>
      </c>
    </row>
    <row r="2860" spans="2:10" ht="12.75" customHeight="1" x14ac:dyDescent="0.25">
      <c r="B2860" s="198">
        <v>2847</v>
      </c>
      <c r="C2860" s="199" t="s">
        <v>5836</v>
      </c>
      <c r="D2860" s="199"/>
      <c r="E2860" s="199" t="s">
        <v>5837</v>
      </c>
      <c r="F2860" s="200">
        <v>48.45</v>
      </c>
      <c r="G2860" s="201">
        <f t="shared" si="176"/>
        <v>-342.68999999998817</v>
      </c>
      <c r="H2860" s="204">
        <f t="shared" si="177"/>
        <v>0</v>
      </c>
      <c r="I2860" s="204">
        <f t="shared" si="178"/>
        <v>5303.5</v>
      </c>
      <c r="J2860" s="205">
        <f t="shared" si="179"/>
        <v>-342.68999999998817</v>
      </c>
    </row>
    <row r="2861" spans="2:10" ht="12.75" customHeight="1" x14ac:dyDescent="0.25">
      <c r="B2861" s="198">
        <v>2848</v>
      </c>
      <c r="C2861" s="199" t="s">
        <v>5838</v>
      </c>
      <c r="D2861" s="199"/>
      <c r="E2861" s="199" t="s">
        <v>5839</v>
      </c>
      <c r="F2861" s="200">
        <v>11.82</v>
      </c>
      <c r="G2861" s="201">
        <f t="shared" si="176"/>
        <v>-330.86999999998818</v>
      </c>
      <c r="H2861" s="204">
        <f t="shared" si="177"/>
        <v>0</v>
      </c>
      <c r="I2861" s="204">
        <f t="shared" si="178"/>
        <v>5303.5</v>
      </c>
      <c r="J2861" s="205">
        <f t="shared" si="179"/>
        <v>-330.86999999998818</v>
      </c>
    </row>
    <row r="2862" spans="2:10" ht="12.75" customHeight="1" x14ac:dyDescent="0.25">
      <c r="B2862" s="198">
        <v>2849</v>
      </c>
      <c r="C2862" s="199" t="s">
        <v>5840</v>
      </c>
      <c r="D2862" s="199"/>
      <c r="E2862" s="199" t="s">
        <v>5841</v>
      </c>
      <c r="F2862" s="200">
        <v>9.41</v>
      </c>
      <c r="G2862" s="201">
        <f t="shared" si="176"/>
        <v>-321.45999999998816</v>
      </c>
      <c r="H2862" s="204">
        <f t="shared" si="177"/>
        <v>0</v>
      </c>
      <c r="I2862" s="204">
        <f t="shared" si="178"/>
        <v>5303.5</v>
      </c>
      <c r="J2862" s="205">
        <f t="shared" si="179"/>
        <v>-321.45999999998816</v>
      </c>
    </row>
    <row r="2863" spans="2:10" ht="12.75" customHeight="1" x14ac:dyDescent="0.25">
      <c r="B2863" s="198">
        <v>2850</v>
      </c>
      <c r="C2863" s="199" t="s">
        <v>5842</v>
      </c>
      <c r="D2863" s="199"/>
      <c r="E2863" s="199" t="s">
        <v>5843</v>
      </c>
      <c r="F2863" s="200">
        <v>3.45</v>
      </c>
      <c r="G2863" s="201">
        <f t="shared" si="176"/>
        <v>-318.00999999998817</v>
      </c>
      <c r="H2863" s="204">
        <f t="shared" si="177"/>
        <v>0</v>
      </c>
      <c r="I2863" s="204">
        <f t="shared" si="178"/>
        <v>5303.5</v>
      </c>
      <c r="J2863" s="205">
        <f t="shared" si="179"/>
        <v>-318.00999999998817</v>
      </c>
    </row>
    <row r="2864" spans="2:10" ht="12.75" customHeight="1" x14ac:dyDescent="0.25">
      <c r="B2864" s="198">
        <v>2851</v>
      </c>
      <c r="C2864" s="199" t="s">
        <v>5844</v>
      </c>
      <c r="D2864" s="199"/>
      <c r="E2864" s="199" t="s">
        <v>5845</v>
      </c>
      <c r="F2864" s="200">
        <v>93.58</v>
      </c>
      <c r="G2864" s="201">
        <f t="shared" si="176"/>
        <v>-224.42999999998818</v>
      </c>
      <c r="H2864" s="204">
        <f t="shared" si="177"/>
        <v>0</v>
      </c>
      <c r="I2864" s="204">
        <f t="shared" si="178"/>
        <v>5303.5</v>
      </c>
      <c r="J2864" s="205">
        <f t="shared" si="179"/>
        <v>-224.42999999998818</v>
      </c>
    </row>
    <row r="2865" spans="2:10" ht="12.75" customHeight="1" x14ac:dyDescent="0.25">
      <c r="B2865" s="198">
        <v>2852</v>
      </c>
      <c r="C2865" s="199" t="s">
        <v>5846</v>
      </c>
      <c r="D2865" s="199"/>
      <c r="E2865" s="199" t="s">
        <v>5847</v>
      </c>
      <c r="F2865" s="200">
        <v>2.82</v>
      </c>
      <c r="G2865" s="201">
        <f t="shared" si="176"/>
        <v>-221.60999999998819</v>
      </c>
      <c r="H2865" s="204">
        <f t="shared" si="177"/>
        <v>0</v>
      </c>
      <c r="I2865" s="204">
        <f t="shared" si="178"/>
        <v>5303.5</v>
      </c>
      <c r="J2865" s="205">
        <f t="shared" si="179"/>
        <v>-221.60999999998819</v>
      </c>
    </row>
    <row r="2866" spans="2:10" ht="12.75" customHeight="1" x14ac:dyDescent="0.25">
      <c r="B2866" s="198">
        <v>2853</v>
      </c>
      <c r="C2866" s="199" t="s">
        <v>5848</v>
      </c>
      <c r="D2866" s="199"/>
      <c r="E2866" s="199" t="s">
        <v>5849</v>
      </c>
      <c r="F2866" s="200">
        <v>22.79</v>
      </c>
      <c r="G2866" s="201">
        <f t="shared" si="176"/>
        <v>-198.8199999999882</v>
      </c>
      <c r="H2866" s="204">
        <f t="shared" si="177"/>
        <v>0</v>
      </c>
      <c r="I2866" s="204">
        <f t="shared" si="178"/>
        <v>5303.5</v>
      </c>
      <c r="J2866" s="205">
        <f t="shared" si="179"/>
        <v>-198.8199999999882</v>
      </c>
    </row>
    <row r="2867" spans="2:10" ht="12.75" customHeight="1" x14ac:dyDescent="0.25">
      <c r="B2867" s="198">
        <v>2854</v>
      </c>
      <c r="C2867" s="199" t="s">
        <v>5850</v>
      </c>
      <c r="D2867" s="199"/>
      <c r="E2867" s="199" t="s">
        <v>5851</v>
      </c>
      <c r="F2867" s="200">
        <v>1.68</v>
      </c>
      <c r="G2867" s="201">
        <f t="shared" si="176"/>
        <v>-197.13999999998819</v>
      </c>
      <c r="H2867" s="204">
        <f t="shared" si="177"/>
        <v>0</v>
      </c>
      <c r="I2867" s="204">
        <f t="shared" si="178"/>
        <v>5303.5</v>
      </c>
      <c r="J2867" s="205">
        <f t="shared" si="179"/>
        <v>-197.13999999998819</v>
      </c>
    </row>
    <row r="2868" spans="2:10" ht="12.75" customHeight="1" x14ac:dyDescent="0.25">
      <c r="B2868" s="198">
        <v>2855</v>
      </c>
      <c r="C2868" s="199" t="s">
        <v>5852</v>
      </c>
      <c r="D2868" s="199"/>
      <c r="E2868" s="199" t="s">
        <v>5853</v>
      </c>
      <c r="F2868" s="200">
        <v>5.32</v>
      </c>
      <c r="G2868" s="201">
        <f t="shared" si="176"/>
        <v>-191.8199999999882</v>
      </c>
      <c r="H2868" s="204">
        <f t="shared" si="177"/>
        <v>0</v>
      </c>
      <c r="I2868" s="204">
        <f t="shared" si="178"/>
        <v>5303.5</v>
      </c>
      <c r="J2868" s="205">
        <f t="shared" si="179"/>
        <v>-191.8199999999882</v>
      </c>
    </row>
    <row r="2869" spans="2:10" ht="12.75" customHeight="1" x14ac:dyDescent="0.25">
      <c r="B2869" s="198">
        <v>2856</v>
      </c>
      <c r="C2869" s="199" t="s">
        <v>5854</v>
      </c>
      <c r="D2869" s="199"/>
      <c r="E2869" s="199" t="s">
        <v>5855</v>
      </c>
      <c r="F2869" s="200">
        <v>1.2</v>
      </c>
      <c r="G2869" s="201">
        <f t="shared" si="176"/>
        <v>-190.61999999998821</v>
      </c>
      <c r="H2869" s="204">
        <f t="shared" si="177"/>
        <v>0</v>
      </c>
      <c r="I2869" s="204">
        <f t="shared" si="178"/>
        <v>5303.5</v>
      </c>
      <c r="J2869" s="205">
        <f t="shared" si="179"/>
        <v>-190.61999999998821</v>
      </c>
    </row>
    <row r="2870" spans="2:10" ht="12.75" customHeight="1" x14ac:dyDescent="0.25">
      <c r="B2870" s="198">
        <v>2857</v>
      </c>
      <c r="C2870" s="199" t="s">
        <v>5856</v>
      </c>
      <c r="D2870" s="199"/>
      <c r="E2870" s="199" t="s">
        <v>5857</v>
      </c>
      <c r="F2870" s="200">
        <v>75.959999999999994</v>
      </c>
      <c r="G2870" s="201">
        <f t="shared" si="176"/>
        <v>-114.65999999998822</v>
      </c>
      <c r="H2870" s="204">
        <f t="shared" si="177"/>
        <v>0</v>
      </c>
      <c r="I2870" s="204">
        <f t="shared" si="178"/>
        <v>5303.5</v>
      </c>
      <c r="J2870" s="205">
        <f t="shared" si="179"/>
        <v>-114.65999999998822</v>
      </c>
    </row>
    <row r="2871" spans="2:10" ht="12.75" customHeight="1" x14ac:dyDescent="0.25">
      <c r="B2871" s="198">
        <v>2858</v>
      </c>
      <c r="C2871" s="199" t="s">
        <v>5858</v>
      </c>
      <c r="D2871" s="199"/>
      <c r="E2871" s="199" t="s">
        <v>5859</v>
      </c>
      <c r="F2871" s="200">
        <v>5.04</v>
      </c>
      <c r="G2871" s="201">
        <f t="shared" si="176"/>
        <v>-109.61999999998821</v>
      </c>
      <c r="H2871" s="204">
        <f t="shared" si="177"/>
        <v>0</v>
      </c>
      <c r="I2871" s="204">
        <f t="shared" si="178"/>
        <v>5303.5</v>
      </c>
      <c r="J2871" s="205">
        <f t="shared" si="179"/>
        <v>-109.61999999998821</v>
      </c>
    </row>
    <row r="2872" spans="2:10" ht="12.75" customHeight="1" x14ac:dyDescent="0.25">
      <c r="B2872" s="198">
        <v>2859</v>
      </c>
      <c r="C2872" s="199" t="s">
        <v>5860</v>
      </c>
      <c r="D2872" s="199"/>
      <c r="E2872" s="199" t="s">
        <v>5861</v>
      </c>
      <c r="F2872" s="200">
        <v>6</v>
      </c>
      <c r="G2872" s="201">
        <f t="shared" si="176"/>
        <v>-103.61999999998821</v>
      </c>
      <c r="H2872" s="204">
        <f t="shared" si="177"/>
        <v>0</v>
      </c>
      <c r="I2872" s="204">
        <f t="shared" si="178"/>
        <v>5303.5</v>
      </c>
      <c r="J2872" s="205">
        <f t="shared" si="179"/>
        <v>-103.61999999998821</v>
      </c>
    </row>
    <row r="2873" spans="2:10" ht="12.75" customHeight="1" x14ac:dyDescent="0.25">
      <c r="B2873" s="198">
        <v>2860</v>
      </c>
      <c r="C2873" s="199" t="s">
        <v>5862</v>
      </c>
      <c r="D2873" s="199"/>
      <c r="E2873" s="199" t="s">
        <v>5863</v>
      </c>
      <c r="F2873" s="200">
        <v>6.04</v>
      </c>
      <c r="G2873" s="201">
        <f t="shared" si="176"/>
        <v>-97.579999999988203</v>
      </c>
      <c r="H2873" s="204">
        <f t="shared" si="177"/>
        <v>0</v>
      </c>
      <c r="I2873" s="204">
        <f t="shared" si="178"/>
        <v>5303.5</v>
      </c>
      <c r="J2873" s="205">
        <f t="shared" si="179"/>
        <v>-97.579999999988203</v>
      </c>
    </row>
    <row r="2874" spans="2:10" ht="12.75" customHeight="1" x14ac:dyDescent="0.25">
      <c r="B2874" s="198">
        <v>2861</v>
      </c>
      <c r="C2874" s="199" t="s">
        <v>5864</v>
      </c>
      <c r="D2874" s="199"/>
      <c r="E2874" s="199" t="s">
        <v>5865</v>
      </c>
      <c r="F2874" s="200">
        <v>-3.36</v>
      </c>
      <c r="G2874" s="201">
        <f t="shared" si="176"/>
        <v>-100.9399999999882</v>
      </c>
      <c r="H2874" s="204">
        <f t="shared" si="177"/>
        <v>0</v>
      </c>
      <c r="I2874" s="204">
        <f t="shared" si="178"/>
        <v>5303.5</v>
      </c>
      <c r="J2874" s="205">
        <f t="shared" si="179"/>
        <v>-100.9399999999882</v>
      </c>
    </row>
    <row r="2875" spans="2:10" ht="12.75" customHeight="1" x14ac:dyDescent="0.25">
      <c r="B2875" s="198">
        <v>2862</v>
      </c>
      <c r="C2875" s="199" t="s">
        <v>5866</v>
      </c>
      <c r="D2875" s="199"/>
      <c r="E2875" s="199" t="s">
        <v>5867</v>
      </c>
      <c r="F2875" s="200">
        <v>13.01</v>
      </c>
      <c r="G2875" s="201">
        <f t="shared" si="176"/>
        <v>-87.929999999988198</v>
      </c>
      <c r="H2875" s="204">
        <f t="shared" si="177"/>
        <v>0</v>
      </c>
      <c r="I2875" s="204">
        <f t="shared" si="178"/>
        <v>5303.5</v>
      </c>
      <c r="J2875" s="205">
        <f t="shared" si="179"/>
        <v>-87.929999999988198</v>
      </c>
    </row>
    <row r="2876" spans="2:10" ht="12.75" customHeight="1" x14ac:dyDescent="0.25">
      <c r="B2876" s="198">
        <v>2863</v>
      </c>
      <c r="C2876" s="199" t="s">
        <v>5868</v>
      </c>
      <c r="D2876" s="199"/>
      <c r="E2876" s="199" t="s">
        <v>5869</v>
      </c>
      <c r="F2876" s="200">
        <v>5.04</v>
      </c>
      <c r="G2876" s="201">
        <f t="shared" si="176"/>
        <v>-82.889999999988191</v>
      </c>
      <c r="H2876" s="204">
        <f t="shared" si="177"/>
        <v>0</v>
      </c>
      <c r="I2876" s="204">
        <f t="shared" si="178"/>
        <v>5303.5</v>
      </c>
      <c r="J2876" s="205">
        <f t="shared" si="179"/>
        <v>-82.889999999988191</v>
      </c>
    </row>
    <row r="2877" spans="2:10" ht="12.75" customHeight="1" x14ac:dyDescent="0.25">
      <c r="B2877" s="198">
        <v>2864</v>
      </c>
      <c r="C2877" s="199" t="s">
        <v>5870</v>
      </c>
      <c r="D2877" s="199"/>
      <c r="E2877" s="199" t="s">
        <v>5871</v>
      </c>
      <c r="F2877" s="200">
        <v>5.04</v>
      </c>
      <c r="G2877" s="201">
        <f t="shared" si="176"/>
        <v>-77.849999999988185</v>
      </c>
      <c r="H2877" s="204">
        <f t="shared" si="177"/>
        <v>0</v>
      </c>
      <c r="I2877" s="204">
        <f t="shared" si="178"/>
        <v>5303.5</v>
      </c>
      <c r="J2877" s="205">
        <f t="shared" si="179"/>
        <v>-77.849999999988185</v>
      </c>
    </row>
    <row r="2878" spans="2:10" ht="12.75" customHeight="1" x14ac:dyDescent="0.25">
      <c r="B2878" s="198">
        <v>2865</v>
      </c>
      <c r="C2878" s="199" t="s">
        <v>5872</v>
      </c>
      <c r="D2878" s="199"/>
      <c r="E2878" s="199" t="s">
        <v>5873</v>
      </c>
      <c r="F2878" s="200">
        <v>6.69</v>
      </c>
      <c r="G2878" s="201">
        <f t="shared" si="176"/>
        <v>-71.159999999988187</v>
      </c>
      <c r="H2878" s="204">
        <f t="shared" si="177"/>
        <v>0</v>
      </c>
      <c r="I2878" s="204">
        <f t="shared" si="178"/>
        <v>5303.5</v>
      </c>
      <c r="J2878" s="205">
        <f t="shared" si="179"/>
        <v>-71.159999999988187</v>
      </c>
    </row>
    <row r="2879" spans="2:10" ht="12.75" customHeight="1" x14ac:dyDescent="0.25">
      <c r="B2879" s="198">
        <v>2866</v>
      </c>
      <c r="C2879" s="199" t="s">
        <v>5874</v>
      </c>
      <c r="D2879" s="199"/>
      <c r="E2879" s="199" t="s">
        <v>5875</v>
      </c>
      <c r="F2879" s="200">
        <v>16.559999999999999</v>
      </c>
      <c r="G2879" s="201">
        <f t="shared" si="176"/>
        <v>-54.599999999988185</v>
      </c>
      <c r="H2879" s="204">
        <f t="shared" si="177"/>
        <v>0</v>
      </c>
      <c r="I2879" s="204">
        <f t="shared" si="178"/>
        <v>5303.5</v>
      </c>
      <c r="J2879" s="205">
        <f t="shared" si="179"/>
        <v>-54.599999999988185</v>
      </c>
    </row>
    <row r="2880" spans="2:10" ht="12.75" customHeight="1" x14ac:dyDescent="0.25">
      <c r="B2880" s="198">
        <v>2867</v>
      </c>
      <c r="C2880" s="199" t="s">
        <v>5876</v>
      </c>
      <c r="D2880" s="199"/>
      <c r="E2880" s="199" t="s">
        <v>5877</v>
      </c>
      <c r="F2880" s="200">
        <v>5.04</v>
      </c>
      <c r="G2880" s="201">
        <f t="shared" si="176"/>
        <v>-49.559999999988186</v>
      </c>
      <c r="H2880" s="204">
        <f t="shared" si="177"/>
        <v>0</v>
      </c>
      <c r="I2880" s="204">
        <f t="shared" si="178"/>
        <v>5303.5</v>
      </c>
      <c r="J2880" s="205">
        <f t="shared" si="179"/>
        <v>-49.559999999988186</v>
      </c>
    </row>
    <row r="2881" spans="2:10" ht="12.75" customHeight="1" x14ac:dyDescent="0.25">
      <c r="B2881" s="198">
        <v>2868</v>
      </c>
      <c r="C2881" s="199" t="s">
        <v>5878</v>
      </c>
      <c r="D2881" s="199"/>
      <c r="E2881" s="199" t="s">
        <v>5879</v>
      </c>
      <c r="F2881" s="200">
        <v>7.02</v>
      </c>
      <c r="G2881" s="201">
        <f t="shared" si="176"/>
        <v>-42.539999999988183</v>
      </c>
      <c r="H2881" s="204">
        <f t="shared" si="177"/>
        <v>0</v>
      </c>
      <c r="I2881" s="204">
        <f t="shared" si="178"/>
        <v>5303.5</v>
      </c>
      <c r="J2881" s="205">
        <f t="shared" si="179"/>
        <v>-42.539999999988183</v>
      </c>
    </row>
    <row r="2882" spans="2:10" ht="12.75" customHeight="1" x14ac:dyDescent="0.25">
      <c r="B2882" s="198">
        <v>2869</v>
      </c>
      <c r="C2882" s="199" t="s">
        <v>5880</v>
      </c>
      <c r="D2882" s="199"/>
      <c r="E2882" s="199" t="s">
        <v>5881</v>
      </c>
      <c r="F2882" s="200">
        <v>1.01</v>
      </c>
      <c r="G2882" s="201">
        <f t="shared" si="176"/>
        <v>-41.529999999988185</v>
      </c>
      <c r="H2882" s="204">
        <f t="shared" si="177"/>
        <v>0</v>
      </c>
      <c r="I2882" s="204">
        <f t="shared" si="178"/>
        <v>5303.5</v>
      </c>
      <c r="J2882" s="205">
        <f t="shared" si="179"/>
        <v>-41.529999999988185</v>
      </c>
    </row>
    <row r="2883" spans="2:10" ht="12.75" customHeight="1" x14ac:dyDescent="0.25">
      <c r="B2883" s="198">
        <v>2870</v>
      </c>
      <c r="C2883" s="199" t="s">
        <v>5882</v>
      </c>
      <c r="D2883" s="199"/>
      <c r="E2883" s="199" t="s">
        <v>5883</v>
      </c>
      <c r="F2883" s="200">
        <v>20.29</v>
      </c>
      <c r="G2883" s="201">
        <f t="shared" si="176"/>
        <v>-21.239999999988186</v>
      </c>
      <c r="H2883" s="204">
        <f t="shared" si="177"/>
        <v>0</v>
      </c>
      <c r="I2883" s="204">
        <f t="shared" si="178"/>
        <v>5303.5</v>
      </c>
      <c r="J2883" s="205">
        <f t="shared" si="179"/>
        <v>-21.239999999988186</v>
      </c>
    </row>
    <row r="2884" spans="2:10" ht="12.75" customHeight="1" x14ac:dyDescent="0.25">
      <c r="B2884" s="198">
        <v>2871</v>
      </c>
      <c r="C2884" s="199" t="s">
        <v>5884</v>
      </c>
      <c r="D2884" s="199"/>
      <c r="E2884" s="199" t="s">
        <v>5885</v>
      </c>
      <c r="F2884" s="200">
        <v>2.04</v>
      </c>
      <c r="G2884" s="201">
        <f t="shared" si="176"/>
        <v>-19.199999999988187</v>
      </c>
      <c r="H2884" s="204">
        <f t="shared" si="177"/>
        <v>0</v>
      </c>
      <c r="I2884" s="204">
        <f t="shared" si="178"/>
        <v>5303.5</v>
      </c>
      <c r="J2884" s="205">
        <f t="shared" si="179"/>
        <v>-19.199999999988187</v>
      </c>
    </row>
    <row r="2885" spans="2:10" ht="12.75" customHeight="1" x14ac:dyDescent="0.25">
      <c r="B2885" s="198">
        <v>2872</v>
      </c>
      <c r="C2885" s="199" t="s">
        <v>5886</v>
      </c>
      <c r="D2885" s="199"/>
      <c r="E2885" s="199" t="s">
        <v>5887</v>
      </c>
      <c r="F2885" s="200">
        <v>3.51</v>
      </c>
      <c r="G2885" s="201">
        <f t="shared" si="176"/>
        <v>-15.689999999988187</v>
      </c>
      <c r="H2885" s="204">
        <f t="shared" si="177"/>
        <v>0</v>
      </c>
      <c r="I2885" s="204">
        <f t="shared" si="178"/>
        <v>5303.5</v>
      </c>
      <c r="J2885" s="205">
        <f t="shared" si="179"/>
        <v>-15.689999999988187</v>
      </c>
    </row>
    <row r="2886" spans="2:10" ht="12.75" customHeight="1" x14ac:dyDescent="0.25">
      <c r="B2886" s="198">
        <v>2873</v>
      </c>
      <c r="C2886" s="199" t="s">
        <v>5888</v>
      </c>
      <c r="D2886" s="199"/>
      <c r="E2886" s="199" t="s">
        <v>5889</v>
      </c>
      <c r="F2886" s="200">
        <v>31.17</v>
      </c>
      <c r="G2886" s="201">
        <f t="shared" si="176"/>
        <v>15.480000000011815</v>
      </c>
      <c r="H2886" s="204">
        <f t="shared" si="177"/>
        <v>1</v>
      </c>
      <c r="I2886" s="204">
        <f t="shared" si="178"/>
        <v>5303.5</v>
      </c>
      <c r="J2886" s="205">
        <f t="shared" si="179"/>
        <v>-5288.0199999999886</v>
      </c>
    </row>
    <row r="2887" spans="2:10" ht="12.75" customHeight="1" x14ac:dyDescent="0.25">
      <c r="B2887" s="198">
        <v>2874</v>
      </c>
      <c r="C2887" s="199" t="s">
        <v>5890</v>
      </c>
      <c r="D2887" s="199"/>
      <c r="E2887" s="199" t="s">
        <v>5891</v>
      </c>
      <c r="F2887" s="200">
        <v>3.89</v>
      </c>
      <c r="G2887" s="201">
        <f t="shared" si="176"/>
        <v>-5284.1299999999883</v>
      </c>
      <c r="H2887" s="204">
        <f t="shared" si="177"/>
        <v>0</v>
      </c>
      <c r="I2887" s="204">
        <f t="shared" si="178"/>
        <v>5303.5</v>
      </c>
      <c r="J2887" s="205">
        <f t="shared" si="179"/>
        <v>-5284.1299999999883</v>
      </c>
    </row>
    <row r="2888" spans="2:10" ht="12.75" customHeight="1" x14ac:dyDescent="0.25">
      <c r="B2888" s="198">
        <v>2875</v>
      </c>
      <c r="C2888" s="199" t="s">
        <v>5892</v>
      </c>
      <c r="D2888" s="199"/>
      <c r="E2888" s="199" t="s">
        <v>5893</v>
      </c>
      <c r="F2888" s="200">
        <v>5.04</v>
      </c>
      <c r="G2888" s="201">
        <f t="shared" si="176"/>
        <v>-5279.0899999999883</v>
      </c>
      <c r="H2888" s="204">
        <f t="shared" si="177"/>
        <v>0</v>
      </c>
      <c r="I2888" s="204">
        <f t="shared" si="178"/>
        <v>5303.5</v>
      </c>
      <c r="J2888" s="205">
        <f t="shared" si="179"/>
        <v>-5279.0899999999883</v>
      </c>
    </row>
    <row r="2889" spans="2:10" ht="12.75" customHeight="1" x14ac:dyDescent="0.25">
      <c r="B2889" s="198">
        <v>2876</v>
      </c>
      <c r="C2889" s="199" t="s">
        <v>5894</v>
      </c>
      <c r="D2889" s="199"/>
      <c r="E2889" s="199" t="s">
        <v>5895</v>
      </c>
      <c r="F2889" s="200">
        <v>13.78</v>
      </c>
      <c r="G2889" s="201">
        <f t="shared" si="176"/>
        <v>-5265.3099999999886</v>
      </c>
      <c r="H2889" s="204">
        <f t="shared" si="177"/>
        <v>0</v>
      </c>
      <c r="I2889" s="204">
        <f t="shared" si="178"/>
        <v>5303.5</v>
      </c>
      <c r="J2889" s="205">
        <f t="shared" si="179"/>
        <v>-5265.3099999999886</v>
      </c>
    </row>
    <row r="2890" spans="2:10" ht="12.75" customHeight="1" x14ac:dyDescent="0.25">
      <c r="B2890" s="198">
        <v>2877</v>
      </c>
      <c r="C2890" s="199" t="s">
        <v>5896</v>
      </c>
      <c r="D2890" s="199"/>
      <c r="E2890" s="199" t="s">
        <v>5897</v>
      </c>
      <c r="F2890" s="200">
        <v>11.76</v>
      </c>
      <c r="G2890" s="201">
        <f t="shared" si="176"/>
        <v>-5253.5499999999884</v>
      </c>
      <c r="H2890" s="204">
        <f t="shared" si="177"/>
        <v>0</v>
      </c>
      <c r="I2890" s="204">
        <f t="shared" si="178"/>
        <v>5303.5</v>
      </c>
      <c r="J2890" s="205">
        <f t="shared" si="179"/>
        <v>-5253.5499999999884</v>
      </c>
    </row>
    <row r="2891" spans="2:10" ht="12.75" customHeight="1" x14ac:dyDescent="0.25">
      <c r="B2891" s="198">
        <v>2878</v>
      </c>
      <c r="C2891" s="199" t="s">
        <v>5898</v>
      </c>
      <c r="D2891" s="199"/>
      <c r="E2891" s="199" t="s">
        <v>5899</v>
      </c>
      <c r="F2891" s="200">
        <v>6.92</v>
      </c>
      <c r="G2891" s="201">
        <f t="shared" si="176"/>
        <v>-5246.6299999999883</v>
      </c>
      <c r="H2891" s="204">
        <f t="shared" si="177"/>
        <v>0</v>
      </c>
      <c r="I2891" s="204">
        <f t="shared" si="178"/>
        <v>5303.5</v>
      </c>
      <c r="J2891" s="205">
        <f t="shared" si="179"/>
        <v>-5246.6299999999883</v>
      </c>
    </row>
    <row r="2892" spans="2:10" ht="12.75" customHeight="1" x14ac:dyDescent="0.25">
      <c r="B2892" s="198">
        <v>2879</v>
      </c>
      <c r="C2892" s="199" t="s">
        <v>5900</v>
      </c>
      <c r="D2892" s="199"/>
      <c r="E2892" s="199" t="s">
        <v>5901</v>
      </c>
      <c r="F2892" s="200">
        <v>1.84</v>
      </c>
      <c r="G2892" s="201">
        <f t="shared" si="176"/>
        <v>-5244.7899999999881</v>
      </c>
      <c r="H2892" s="204">
        <f t="shared" si="177"/>
        <v>0</v>
      </c>
      <c r="I2892" s="204">
        <f t="shared" si="178"/>
        <v>5303.5</v>
      </c>
      <c r="J2892" s="205">
        <f t="shared" si="179"/>
        <v>-5244.7899999999881</v>
      </c>
    </row>
    <row r="2893" spans="2:10" ht="12.75" customHeight="1" x14ac:dyDescent="0.25">
      <c r="B2893" s="198">
        <v>2880</v>
      </c>
      <c r="C2893" s="199" t="s">
        <v>5902</v>
      </c>
      <c r="D2893" s="199"/>
      <c r="E2893" s="199" t="s">
        <v>5903</v>
      </c>
      <c r="F2893" s="200">
        <v>13.45</v>
      </c>
      <c r="G2893" s="201">
        <f t="shared" si="176"/>
        <v>-5231.3399999999883</v>
      </c>
      <c r="H2893" s="204">
        <f t="shared" si="177"/>
        <v>0</v>
      </c>
      <c r="I2893" s="204">
        <f t="shared" si="178"/>
        <v>5303.5</v>
      </c>
      <c r="J2893" s="205">
        <f t="shared" si="179"/>
        <v>-5231.3399999999883</v>
      </c>
    </row>
    <row r="2894" spans="2:10" ht="12.75" customHeight="1" x14ac:dyDescent="0.25">
      <c r="B2894" s="198">
        <v>2881</v>
      </c>
      <c r="C2894" s="199" t="s">
        <v>5904</v>
      </c>
      <c r="D2894" s="199"/>
      <c r="E2894" s="199" t="s">
        <v>5905</v>
      </c>
      <c r="F2894" s="200">
        <v>2.7</v>
      </c>
      <c r="G2894" s="201">
        <f t="shared" ref="G2894:G2957" si="180">F2894+J2893</f>
        <v>-5228.6399999999885</v>
      </c>
      <c r="H2894" s="204">
        <f t="shared" ref="H2894:H2957" si="181">IF(G2894&gt;0,ROUND(G2894/I2894+0.5,0),0)</f>
        <v>0</v>
      </c>
      <c r="I2894" s="204">
        <f t="shared" ref="I2894:I2957" si="182">$C$10</f>
        <v>5303.5</v>
      </c>
      <c r="J2894" s="205">
        <f t="shared" ref="J2894:J2957" si="183">G2894-(H2894*I2894)</f>
        <v>-5228.6399999999885</v>
      </c>
    </row>
    <row r="2895" spans="2:10" ht="12.75" customHeight="1" x14ac:dyDescent="0.25">
      <c r="B2895" s="198">
        <v>2882</v>
      </c>
      <c r="C2895" s="199" t="s">
        <v>5906</v>
      </c>
      <c r="D2895" s="199"/>
      <c r="E2895" s="199" t="s">
        <v>5907</v>
      </c>
      <c r="F2895" s="200">
        <v>277.05</v>
      </c>
      <c r="G2895" s="201">
        <f t="shared" si="180"/>
        <v>-4951.5899999999883</v>
      </c>
      <c r="H2895" s="204">
        <f t="shared" si="181"/>
        <v>0</v>
      </c>
      <c r="I2895" s="204">
        <f t="shared" si="182"/>
        <v>5303.5</v>
      </c>
      <c r="J2895" s="205">
        <f t="shared" si="183"/>
        <v>-4951.5899999999883</v>
      </c>
    </row>
    <row r="2896" spans="2:10" ht="12.75" customHeight="1" x14ac:dyDescent="0.25">
      <c r="B2896" s="198">
        <v>2883</v>
      </c>
      <c r="C2896" s="199" t="s">
        <v>5908</v>
      </c>
      <c r="D2896" s="199"/>
      <c r="E2896" s="199" t="s">
        <v>5909</v>
      </c>
      <c r="F2896" s="200">
        <v>41.76</v>
      </c>
      <c r="G2896" s="201">
        <f t="shared" si="180"/>
        <v>-4909.8299999999881</v>
      </c>
      <c r="H2896" s="204">
        <f t="shared" si="181"/>
        <v>0</v>
      </c>
      <c r="I2896" s="204">
        <f t="shared" si="182"/>
        <v>5303.5</v>
      </c>
      <c r="J2896" s="205">
        <f t="shared" si="183"/>
        <v>-4909.8299999999881</v>
      </c>
    </row>
    <row r="2897" spans="2:10" ht="12.75" customHeight="1" x14ac:dyDescent="0.25">
      <c r="B2897" s="198">
        <v>2884</v>
      </c>
      <c r="C2897" s="199" t="s">
        <v>5910</v>
      </c>
      <c r="D2897" s="199"/>
      <c r="E2897" s="199" t="s">
        <v>5911</v>
      </c>
      <c r="F2897" s="200">
        <v>47.87</v>
      </c>
      <c r="G2897" s="201">
        <f t="shared" si="180"/>
        <v>-4861.9599999999882</v>
      </c>
      <c r="H2897" s="204">
        <f t="shared" si="181"/>
        <v>0</v>
      </c>
      <c r="I2897" s="204">
        <f t="shared" si="182"/>
        <v>5303.5</v>
      </c>
      <c r="J2897" s="205">
        <f t="shared" si="183"/>
        <v>-4861.9599999999882</v>
      </c>
    </row>
    <row r="2898" spans="2:10" ht="12.75" customHeight="1" x14ac:dyDescent="0.25">
      <c r="B2898" s="198">
        <v>2885</v>
      </c>
      <c r="C2898" s="199" t="s">
        <v>5912</v>
      </c>
      <c r="D2898" s="199"/>
      <c r="E2898" s="199" t="s">
        <v>5913</v>
      </c>
      <c r="F2898" s="200">
        <v>6.99</v>
      </c>
      <c r="G2898" s="201">
        <f t="shared" si="180"/>
        <v>-4854.9699999999884</v>
      </c>
      <c r="H2898" s="204">
        <f t="shared" si="181"/>
        <v>0</v>
      </c>
      <c r="I2898" s="204">
        <f t="shared" si="182"/>
        <v>5303.5</v>
      </c>
      <c r="J2898" s="205">
        <f t="shared" si="183"/>
        <v>-4854.9699999999884</v>
      </c>
    </row>
    <row r="2899" spans="2:10" ht="12.75" customHeight="1" x14ac:dyDescent="0.25">
      <c r="B2899" s="198">
        <v>2886</v>
      </c>
      <c r="C2899" s="199" t="s">
        <v>5914</v>
      </c>
      <c r="D2899" s="199"/>
      <c r="E2899" s="199" t="s">
        <v>5915</v>
      </c>
      <c r="F2899" s="200">
        <v>1.95</v>
      </c>
      <c r="G2899" s="201">
        <f t="shared" si="180"/>
        <v>-4853.0199999999886</v>
      </c>
      <c r="H2899" s="204">
        <f t="shared" si="181"/>
        <v>0</v>
      </c>
      <c r="I2899" s="204">
        <f t="shared" si="182"/>
        <v>5303.5</v>
      </c>
      <c r="J2899" s="205">
        <f t="shared" si="183"/>
        <v>-4853.0199999999886</v>
      </c>
    </row>
    <row r="2900" spans="2:10" ht="12.75" customHeight="1" x14ac:dyDescent="0.25">
      <c r="B2900" s="198">
        <v>2887</v>
      </c>
      <c r="C2900" s="199" t="s">
        <v>5916</v>
      </c>
      <c r="D2900" s="199"/>
      <c r="E2900" s="199" t="s">
        <v>5917</v>
      </c>
      <c r="F2900" s="200">
        <v>5.0599999999999996</v>
      </c>
      <c r="G2900" s="201">
        <f t="shared" si="180"/>
        <v>-4847.9599999999882</v>
      </c>
      <c r="H2900" s="204">
        <f t="shared" si="181"/>
        <v>0</v>
      </c>
      <c r="I2900" s="204">
        <f t="shared" si="182"/>
        <v>5303.5</v>
      </c>
      <c r="J2900" s="205">
        <f t="shared" si="183"/>
        <v>-4847.9599999999882</v>
      </c>
    </row>
    <row r="2901" spans="2:10" ht="12.75" customHeight="1" x14ac:dyDescent="0.25">
      <c r="B2901" s="198">
        <v>2888</v>
      </c>
      <c r="C2901" s="199" t="s">
        <v>807</v>
      </c>
      <c r="D2901" s="199"/>
      <c r="E2901" s="199" t="s">
        <v>808</v>
      </c>
      <c r="F2901" s="200">
        <v>1.68</v>
      </c>
      <c r="G2901" s="201">
        <f t="shared" si="180"/>
        <v>-4846.2799999999879</v>
      </c>
      <c r="H2901" s="204">
        <f t="shared" si="181"/>
        <v>0</v>
      </c>
      <c r="I2901" s="204">
        <f t="shared" si="182"/>
        <v>5303.5</v>
      </c>
      <c r="J2901" s="205">
        <f t="shared" si="183"/>
        <v>-4846.2799999999879</v>
      </c>
    </row>
    <row r="2902" spans="2:10" ht="12.75" customHeight="1" x14ac:dyDescent="0.25">
      <c r="B2902" s="198">
        <v>2889</v>
      </c>
      <c r="C2902" s="199" t="s">
        <v>5918</v>
      </c>
      <c r="D2902" s="199"/>
      <c r="E2902" s="199" t="s">
        <v>5919</v>
      </c>
      <c r="F2902" s="200">
        <v>14.97</v>
      </c>
      <c r="G2902" s="201">
        <f t="shared" si="180"/>
        <v>-4831.3099999999877</v>
      </c>
      <c r="H2902" s="204">
        <f t="shared" si="181"/>
        <v>0</v>
      </c>
      <c r="I2902" s="204">
        <f t="shared" si="182"/>
        <v>5303.5</v>
      </c>
      <c r="J2902" s="205">
        <f t="shared" si="183"/>
        <v>-4831.3099999999877</v>
      </c>
    </row>
    <row r="2903" spans="2:10" ht="12.75" customHeight="1" x14ac:dyDescent="0.25">
      <c r="B2903" s="198">
        <v>2890</v>
      </c>
      <c r="C2903" s="199" t="s">
        <v>5920</v>
      </c>
      <c r="D2903" s="199"/>
      <c r="E2903" s="199" t="s">
        <v>5921</v>
      </c>
      <c r="F2903" s="200">
        <v>5.04</v>
      </c>
      <c r="G2903" s="201">
        <f t="shared" si="180"/>
        <v>-4826.2699999999877</v>
      </c>
      <c r="H2903" s="204">
        <f t="shared" si="181"/>
        <v>0</v>
      </c>
      <c r="I2903" s="204">
        <f t="shared" si="182"/>
        <v>5303.5</v>
      </c>
      <c r="J2903" s="205">
        <f t="shared" si="183"/>
        <v>-4826.2699999999877</v>
      </c>
    </row>
    <row r="2904" spans="2:10" ht="12.75" customHeight="1" x14ac:dyDescent="0.25">
      <c r="B2904" s="198">
        <v>2891</v>
      </c>
      <c r="C2904" s="199" t="s">
        <v>5922</v>
      </c>
      <c r="D2904" s="199"/>
      <c r="E2904" s="199" t="s">
        <v>5923</v>
      </c>
      <c r="F2904" s="200">
        <v>5.95</v>
      </c>
      <c r="G2904" s="201">
        <f t="shared" si="180"/>
        <v>-4820.3199999999879</v>
      </c>
      <c r="H2904" s="204">
        <f t="shared" si="181"/>
        <v>0</v>
      </c>
      <c r="I2904" s="204">
        <f t="shared" si="182"/>
        <v>5303.5</v>
      </c>
      <c r="J2904" s="205">
        <f t="shared" si="183"/>
        <v>-4820.3199999999879</v>
      </c>
    </row>
    <row r="2905" spans="2:10" ht="12.75" customHeight="1" x14ac:dyDescent="0.25">
      <c r="B2905" s="198">
        <v>2892</v>
      </c>
      <c r="C2905" s="199" t="s">
        <v>5924</v>
      </c>
      <c r="D2905" s="199"/>
      <c r="E2905" s="199" t="s">
        <v>5925</v>
      </c>
      <c r="F2905" s="200">
        <v>1.87</v>
      </c>
      <c r="G2905" s="201">
        <f t="shared" si="180"/>
        <v>-4818.449999999988</v>
      </c>
      <c r="H2905" s="204">
        <f t="shared" si="181"/>
        <v>0</v>
      </c>
      <c r="I2905" s="204">
        <f t="shared" si="182"/>
        <v>5303.5</v>
      </c>
      <c r="J2905" s="205">
        <f t="shared" si="183"/>
        <v>-4818.449999999988</v>
      </c>
    </row>
    <row r="2906" spans="2:10" ht="12.75" customHeight="1" x14ac:dyDescent="0.25">
      <c r="B2906" s="198">
        <v>2893</v>
      </c>
      <c r="C2906" s="199" t="s">
        <v>5926</v>
      </c>
      <c r="D2906" s="199"/>
      <c r="E2906" s="199" t="s">
        <v>5927</v>
      </c>
      <c r="F2906" s="200">
        <v>8.4</v>
      </c>
      <c r="G2906" s="201">
        <f t="shared" si="180"/>
        <v>-4810.0499999999884</v>
      </c>
      <c r="H2906" s="204">
        <f t="shared" si="181"/>
        <v>0</v>
      </c>
      <c r="I2906" s="204">
        <f t="shared" si="182"/>
        <v>5303.5</v>
      </c>
      <c r="J2906" s="205">
        <f t="shared" si="183"/>
        <v>-4810.0499999999884</v>
      </c>
    </row>
    <row r="2907" spans="2:10" ht="12.75" customHeight="1" x14ac:dyDescent="0.25">
      <c r="B2907" s="198">
        <v>2894</v>
      </c>
      <c r="C2907" s="199" t="s">
        <v>5928</v>
      </c>
      <c r="D2907" s="199"/>
      <c r="E2907" s="199" t="s">
        <v>5929</v>
      </c>
      <c r="F2907" s="200">
        <v>1.71</v>
      </c>
      <c r="G2907" s="201">
        <f t="shared" si="180"/>
        <v>-4808.3399999999883</v>
      </c>
      <c r="H2907" s="204">
        <f t="shared" si="181"/>
        <v>0</v>
      </c>
      <c r="I2907" s="204">
        <f t="shared" si="182"/>
        <v>5303.5</v>
      </c>
      <c r="J2907" s="205">
        <f t="shared" si="183"/>
        <v>-4808.3399999999883</v>
      </c>
    </row>
    <row r="2908" spans="2:10" ht="12.75" customHeight="1" x14ac:dyDescent="0.25">
      <c r="B2908" s="198">
        <v>2895</v>
      </c>
      <c r="C2908" s="199" t="s">
        <v>5930</v>
      </c>
      <c r="D2908" s="199"/>
      <c r="E2908" s="199" t="s">
        <v>5931</v>
      </c>
      <c r="F2908" s="200">
        <v>16.079999999999998</v>
      </c>
      <c r="G2908" s="201">
        <f t="shared" si="180"/>
        <v>-4792.2599999999884</v>
      </c>
      <c r="H2908" s="204">
        <f t="shared" si="181"/>
        <v>0</v>
      </c>
      <c r="I2908" s="204">
        <f t="shared" si="182"/>
        <v>5303.5</v>
      </c>
      <c r="J2908" s="205">
        <f t="shared" si="183"/>
        <v>-4792.2599999999884</v>
      </c>
    </row>
    <row r="2909" spans="2:10" ht="12.75" customHeight="1" x14ac:dyDescent="0.25">
      <c r="B2909" s="198">
        <v>2896</v>
      </c>
      <c r="C2909" s="199" t="s">
        <v>5932</v>
      </c>
      <c r="D2909" s="199"/>
      <c r="E2909" s="199" t="s">
        <v>5933</v>
      </c>
      <c r="F2909" s="200">
        <v>15.67</v>
      </c>
      <c r="G2909" s="201">
        <f t="shared" si="180"/>
        <v>-4776.5899999999883</v>
      </c>
      <c r="H2909" s="204">
        <f t="shared" si="181"/>
        <v>0</v>
      </c>
      <c r="I2909" s="204">
        <f t="shared" si="182"/>
        <v>5303.5</v>
      </c>
      <c r="J2909" s="205">
        <f t="shared" si="183"/>
        <v>-4776.5899999999883</v>
      </c>
    </row>
    <row r="2910" spans="2:10" ht="12.75" customHeight="1" x14ac:dyDescent="0.25">
      <c r="B2910" s="198">
        <v>2897</v>
      </c>
      <c r="C2910" s="199" t="s">
        <v>5934</v>
      </c>
      <c r="D2910" s="199"/>
      <c r="E2910" s="199" t="s">
        <v>5935</v>
      </c>
      <c r="F2910" s="200">
        <v>2.33</v>
      </c>
      <c r="G2910" s="201">
        <f t="shared" si="180"/>
        <v>-4774.2599999999884</v>
      </c>
      <c r="H2910" s="204">
        <f t="shared" si="181"/>
        <v>0</v>
      </c>
      <c r="I2910" s="204">
        <f t="shared" si="182"/>
        <v>5303.5</v>
      </c>
      <c r="J2910" s="205">
        <f t="shared" si="183"/>
        <v>-4774.2599999999884</v>
      </c>
    </row>
    <row r="2911" spans="2:10" ht="12.75" customHeight="1" x14ac:dyDescent="0.25">
      <c r="B2911" s="198">
        <v>2898</v>
      </c>
      <c r="C2911" s="199" t="s">
        <v>5936</v>
      </c>
      <c r="D2911" s="199"/>
      <c r="E2911" s="199" t="s">
        <v>5937</v>
      </c>
      <c r="F2911" s="200">
        <v>3.4</v>
      </c>
      <c r="G2911" s="201">
        <f t="shared" si="180"/>
        <v>-4770.8599999999888</v>
      </c>
      <c r="H2911" s="204">
        <f t="shared" si="181"/>
        <v>0</v>
      </c>
      <c r="I2911" s="204">
        <f t="shared" si="182"/>
        <v>5303.5</v>
      </c>
      <c r="J2911" s="205">
        <f t="shared" si="183"/>
        <v>-4770.8599999999888</v>
      </c>
    </row>
    <row r="2912" spans="2:10" ht="12.75" customHeight="1" x14ac:dyDescent="0.25">
      <c r="B2912" s="198">
        <v>2899</v>
      </c>
      <c r="C2912" s="199" t="s">
        <v>5938</v>
      </c>
      <c r="D2912" s="199"/>
      <c r="E2912" s="199" t="s">
        <v>5939</v>
      </c>
      <c r="F2912" s="200">
        <v>-0.98</v>
      </c>
      <c r="G2912" s="201">
        <f t="shared" si="180"/>
        <v>-4771.8399999999883</v>
      </c>
      <c r="H2912" s="204">
        <f t="shared" si="181"/>
        <v>0</v>
      </c>
      <c r="I2912" s="204">
        <f t="shared" si="182"/>
        <v>5303.5</v>
      </c>
      <c r="J2912" s="205">
        <f t="shared" si="183"/>
        <v>-4771.8399999999883</v>
      </c>
    </row>
    <row r="2913" spans="2:10" ht="12.75" customHeight="1" x14ac:dyDescent="0.25">
      <c r="B2913" s="198">
        <v>2900</v>
      </c>
      <c r="C2913" s="199" t="s">
        <v>5940</v>
      </c>
      <c r="D2913" s="199"/>
      <c r="E2913" s="199" t="s">
        <v>5941</v>
      </c>
      <c r="F2913" s="200">
        <v>3.45</v>
      </c>
      <c r="G2913" s="201">
        <f t="shared" si="180"/>
        <v>-4768.3899999999885</v>
      </c>
      <c r="H2913" s="204">
        <f t="shared" si="181"/>
        <v>0</v>
      </c>
      <c r="I2913" s="204">
        <f t="shared" si="182"/>
        <v>5303.5</v>
      </c>
      <c r="J2913" s="205">
        <f t="shared" si="183"/>
        <v>-4768.3899999999885</v>
      </c>
    </row>
    <row r="2914" spans="2:10" ht="12.75" customHeight="1" x14ac:dyDescent="0.25">
      <c r="B2914" s="198">
        <v>2901</v>
      </c>
      <c r="C2914" s="199" t="s">
        <v>5942</v>
      </c>
      <c r="D2914" s="199"/>
      <c r="E2914" s="199" t="s">
        <v>5943</v>
      </c>
      <c r="F2914" s="200">
        <v>1.68</v>
      </c>
      <c r="G2914" s="201">
        <f t="shared" si="180"/>
        <v>-4766.7099999999882</v>
      </c>
      <c r="H2914" s="204">
        <f t="shared" si="181"/>
        <v>0</v>
      </c>
      <c r="I2914" s="204">
        <f t="shared" si="182"/>
        <v>5303.5</v>
      </c>
      <c r="J2914" s="205">
        <f t="shared" si="183"/>
        <v>-4766.7099999999882</v>
      </c>
    </row>
    <row r="2915" spans="2:10" ht="12.75" customHeight="1" x14ac:dyDescent="0.25">
      <c r="B2915" s="198">
        <v>2902</v>
      </c>
      <c r="C2915" s="199" t="s">
        <v>5944</v>
      </c>
      <c r="D2915" s="199"/>
      <c r="E2915" s="199" t="s">
        <v>5945</v>
      </c>
      <c r="F2915" s="200">
        <v>12.44</v>
      </c>
      <c r="G2915" s="201">
        <f t="shared" si="180"/>
        <v>-4754.2699999999886</v>
      </c>
      <c r="H2915" s="204">
        <f t="shared" si="181"/>
        <v>0</v>
      </c>
      <c r="I2915" s="204">
        <f t="shared" si="182"/>
        <v>5303.5</v>
      </c>
      <c r="J2915" s="205">
        <f t="shared" si="183"/>
        <v>-4754.2699999999886</v>
      </c>
    </row>
    <row r="2916" spans="2:10" ht="12.75" customHeight="1" x14ac:dyDescent="0.25">
      <c r="B2916" s="198">
        <v>2903</v>
      </c>
      <c r="C2916" s="199" t="s">
        <v>5946</v>
      </c>
      <c r="D2916" s="199"/>
      <c r="E2916" s="199" t="s">
        <v>5947</v>
      </c>
      <c r="F2916" s="200">
        <v>3.46</v>
      </c>
      <c r="G2916" s="201">
        <f t="shared" si="180"/>
        <v>-4750.8099999999886</v>
      </c>
      <c r="H2916" s="204">
        <f t="shared" si="181"/>
        <v>0</v>
      </c>
      <c r="I2916" s="204">
        <f t="shared" si="182"/>
        <v>5303.5</v>
      </c>
      <c r="J2916" s="205">
        <f t="shared" si="183"/>
        <v>-4750.8099999999886</v>
      </c>
    </row>
    <row r="2917" spans="2:10" ht="12.75" customHeight="1" x14ac:dyDescent="0.25">
      <c r="B2917" s="198">
        <v>2904</v>
      </c>
      <c r="C2917" s="199" t="s">
        <v>5948</v>
      </c>
      <c r="D2917" s="199"/>
      <c r="E2917" s="199" t="s">
        <v>5949</v>
      </c>
      <c r="F2917" s="200">
        <v>14.65</v>
      </c>
      <c r="G2917" s="201">
        <f t="shared" si="180"/>
        <v>-4736.1599999999889</v>
      </c>
      <c r="H2917" s="204">
        <f t="shared" si="181"/>
        <v>0</v>
      </c>
      <c r="I2917" s="204">
        <f t="shared" si="182"/>
        <v>5303.5</v>
      </c>
      <c r="J2917" s="205">
        <f t="shared" si="183"/>
        <v>-4736.1599999999889</v>
      </c>
    </row>
    <row r="2918" spans="2:10" ht="12.75" customHeight="1" x14ac:dyDescent="0.25">
      <c r="B2918" s="198">
        <v>2905</v>
      </c>
      <c r="C2918" s="199" t="s">
        <v>5950</v>
      </c>
      <c r="D2918" s="199"/>
      <c r="E2918" s="199" t="s">
        <v>5951</v>
      </c>
      <c r="F2918" s="200">
        <v>8.66</v>
      </c>
      <c r="G2918" s="201">
        <f t="shared" si="180"/>
        <v>-4727.4999999999891</v>
      </c>
      <c r="H2918" s="204">
        <f t="shared" si="181"/>
        <v>0</v>
      </c>
      <c r="I2918" s="204">
        <f t="shared" si="182"/>
        <v>5303.5</v>
      </c>
      <c r="J2918" s="205">
        <f t="shared" si="183"/>
        <v>-4727.4999999999891</v>
      </c>
    </row>
    <row r="2919" spans="2:10" ht="12.75" customHeight="1" x14ac:dyDescent="0.25">
      <c r="B2919" s="198">
        <v>2906</v>
      </c>
      <c r="C2919" s="199" t="s">
        <v>5952</v>
      </c>
      <c r="D2919" s="199"/>
      <c r="E2919" s="199" t="s">
        <v>5953</v>
      </c>
      <c r="F2919" s="200">
        <v>26.43</v>
      </c>
      <c r="G2919" s="201">
        <f t="shared" si="180"/>
        <v>-4701.0699999999888</v>
      </c>
      <c r="H2919" s="204">
        <f t="shared" si="181"/>
        <v>0</v>
      </c>
      <c r="I2919" s="204">
        <f t="shared" si="182"/>
        <v>5303.5</v>
      </c>
      <c r="J2919" s="205">
        <f t="shared" si="183"/>
        <v>-4701.0699999999888</v>
      </c>
    </row>
    <row r="2920" spans="2:10" ht="12.75" customHeight="1" x14ac:dyDescent="0.25">
      <c r="B2920" s="198">
        <v>2907</v>
      </c>
      <c r="C2920" s="199" t="s">
        <v>5954</v>
      </c>
      <c r="D2920" s="199"/>
      <c r="E2920" s="199" t="s">
        <v>5955</v>
      </c>
      <c r="F2920" s="200">
        <v>4.07</v>
      </c>
      <c r="G2920" s="201">
        <f t="shared" si="180"/>
        <v>-4696.9999999999891</v>
      </c>
      <c r="H2920" s="204">
        <f t="shared" si="181"/>
        <v>0</v>
      </c>
      <c r="I2920" s="204">
        <f t="shared" si="182"/>
        <v>5303.5</v>
      </c>
      <c r="J2920" s="205">
        <f t="shared" si="183"/>
        <v>-4696.9999999999891</v>
      </c>
    </row>
    <row r="2921" spans="2:10" ht="12.75" customHeight="1" x14ac:dyDescent="0.25">
      <c r="B2921" s="198">
        <v>2908</v>
      </c>
      <c r="C2921" s="199" t="s">
        <v>5956</v>
      </c>
      <c r="D2921" s="199"/>
      <c r="E2921" s="199" t="s">
        <v>5957</v>
      </c>
      <c r="F2921" s="200">
        <v>13.51</v>
      </c>
      <c r="G2921" s="201">
        <f t="shared" si="180"/>
        <v>-4683.4899999999889</v>
      </c>
      <c r="H2921" s="204">
        <f t="shared" si="181"/>
        <v>0</v>
      </c>
      <c r="I2921" s="204">
        <f t="shared" si="182"/>
        <v>5303.5</v>
      </c>
      <c r="J2921" s="205">
        <f t="shared" si="183"/>
        <v>-4683.4899999999889</v>
      </c>
    </row>
    <row r="2922" spans="2:10" ht="12.75" customHeight="1" x14ac:dyDescent="0.25">
      <c r="B2922" s="198">
        <v>2909</v>
      </c>
      <c r="C2922" s="199" t="s">
        <v>5958</v>
      </c>
      <c r="D2922" s="199"/>
      <c r="E2922" s="199" t="s">
        <v>5959</v>
      </c>
      <c r="F2922" s="200">
        <v>-4.0599999999999996</v>
      </c>
      <c r="G2922" s="201">
        <f t="shared" si="180"/>
        <v>-4687.5499999999893</v>
      </c>
      <c r="H2922" s="204">
        <f t="shared" si="181"/>
        <v>0</v>
      </c>
      <c r="I2922" s="204">
        <f t="shared" si="182"/>
        <v>5303.5</v>
      </c>
      <c r="J2922" s="205">
        <f t="shared" si="183"/>
        <v>-4687.5499999999893</v>
      </c>
    </row>
    <row r="2923" spans="2:10" ht="12.75" customHeight="1" x14ac:dyDescent="0.25">
      <c r="B2923" s="198">
        <v>2910</v>
      </c>
      <c r="C2923" s="199" t="s">
        <v>5960</v>
      </c>
      <c r="D2923" s="199"/>
      <c r="E2923" s="199" t="s">
        <v>5961</v>
      </c>
      <c r="F2923" s="200">
        <v>11.7</v>
      </c>
      <c r="G2923" s="201">
        <f t="shared" si="180"/>
        <v>-4675.8499999999894</v>
      </c>
      <c r="H2923" s="204">
        <f t="shared" si="181"/>
        <v>0</v>
      </c>
      <c r="I2923" s="204">
        <f t="shared" si="182"/>
        <v>5303.5</v>
      </c>
      <c r="J2923" s="205">
        <f t="shared" si="183"/>
        <v>-4675.8499999999894</v>
      </c>
    </row>
    <row r="2924" spans="2:10" ht="12.75" customHeight="1" x14ac:dyDescent="0.25">
      <c r="B2924" s="198">
        <v>2911</v>
      </c>
      <c r="C2924" s="199" t="s">
        <v>5962</v>
      </c>
      <c r="D2924" s="199"/>
      <c r="E2924" s="199" t="s">
        <v>5963</v>
      </c>
      <c r="F2924" s="200">
        <v>9.2799999999999994</v>
      </c>
      <c r="G2924" s="201">
        <f t="shared" si="180"/>
        <v>-4666.5699999999897</v>
      </c>
      <c r="H2924" s="204">
        <f t="shared" si="181"/>
        <v>0</v>
      </c>
      <c r="I2924" s="204">
        <f t="shared" si="182"/>
        <v>5303.5</v>
      </c>
      <c r="J2924" s="205">
        <f t="shared" si="183"/>
        <v>-4666.5699999999897</v>
      </c>
    </row>
    <row r="2925" spans="2:10" ht="12.75" customHeight="1" x14ac:dyDescent="0.25">
      <c r="B2925" s="198">
        <v>2912</v>
      </c>
      <c r="C2925" s="199" t="s">
        <v>5964</v>
      </c>
      <c r="D2925" s="199"/>
      <c r="E2925" s="199" t="s">
        <v>5965</v>
      </c>
      <c r="F2925" s="200">
        <v>2.36</v>
      </c>
      <c r="G2925" s="201">
        <f t="shared" si="180"/>
        <v>-4664.20999999999</v>
      </c>
      <c r="H2925" s="204">
        <f t="shared" si="181"/>
        <v>0</v>
      </c>
      <c r="I2925" s="204">
        <f t="shared" si="182"/>
        <v>5303.5</v>
      </c>
      <c r="J2925" s="205">
        <f t="shared" si="183"/>
        <v>-4664.20999999999</v>
      </c>
    </row>
    <row r="2926" spans="2:10" ht="12.75" customHeight="1" x14ac:dyDescent="0.25">
      <c r="B2926" s="198">
        <v>2913</v>
      </c>
      <c r="C2926" s="199" t="s">
        <v>5966</v>
      </c>
      <c r="D2926" s="199"/>
      <c r="E2926" s="199" t="s">
        <v>5967</v>
      </c>
      <c r="F2926" s="200">
        <v>3.36</v>
      </c>
      <c r="G2926" s="201">
        <f t="shared" si="180"/>
        <v>-4660.8499999999904</v>
      </c>
      <c r="H2926" s="204">
        <f t="shared" si="181"/>
        <v>0</v>
      </c>
      <c r="I2926" s="204">
        <f t="shared" si="182"/>
        <v>5303.5</v>
      </c>
      <c r="J2926" s="205">
        <f t="shared" si="183"/>
        <v>-4660.8499999999904</v>
      </c>
    </row>
    <row r="2927" spans="2:10" ht="12.75" customHeight="1" x14ac:dyDescent="0.25">
      <c r="B2927" s="198">
        <v>2914</v>
      </c>
      <c r="C2927" s="199" t="s">
        <v>5968</v>
      </c>
      <c r="D2927" s="199"/>
      <c r="E2927" s="199" t="s">
        <v>5969</v>
      </c>
      <c r="F2927" s="200">
        <v>1.92</v>
      </c>
      <c r="G2927" s="201">
        <f t="shared" si="180"/>
        <v>-4658.9299999999903</v>
      </c>
      <c r="H2927" s="204">
        <f t="shared" si="181"/>
        <v>0</v>
      </c>
      <c r="I2927" s="204">
        <f t="shared" si="182"/>
        <v>5303.5</v>
      </c>
      <c r="J2927" s="205">
        <f t="shared" si="183"/>
        <v>-4658.9299999999903</v>
      </c>
    </row>
    <row r="2928" spans="2:10" ht="12.75" customHeight="1" x14ac:dyDescent="0.25">
      <c r="B2928" s="198">
        <v>2915</v>
      </c>
      <c r="C2928" s="199" t="s">
        <v>5970</v>
      </c>
      <c r="D2928" s="199"/>
      <c r="E2928" s="199" t="s">
        <v>5971</v>
      </c>
      <c r="F2928" s="200">
        <v>17.7</v>
      </c>
      <c r="G2928" s="201">
        <f t="shared" si="180"/>
        <v>-4641.2299999999905</v>
      </c>
      <c r="H2928" s="204">
        <f t="shared" si="181"/>
        <v>0</v>
      </c>
      <c r="I2928" s="204">
        <f t="shared" si="182"/>
        <v>5303.5</v>
      </c>
      <c r="J2928" s="205">
        <f t="shared" si="183"/>
        <v>-4641.2299999999905</v>
      </c>
    </row>
    <row r="2929" spans="2:10" ht="12.75" customHeight="1" x14ac:dyDescent="0.25">
      <c r="B2929" s="198">
        <v>2916</v>
      </c>
      <c r="C2929" s="199" t="s">
        <v>5972</v>
      </c>
      <c r="D2929" s="199"/>
      <c r="E2929" s="199" t="s">
        <v>5973</v>
      </c>
      <c r="F2929" s="200">
        <v>2.64</v>
      </c>
      <c r="G2929" s="201">
        <f t="shared" si="180"/>
        <v>-4638.5899999999901</v>
      </c>
      <c r="H2929" s="204">
        <f t="shared" si="181"/>
        <v>0</v>
      </c>
      <c r="I2929" s="204">
        <f t="shared" si="182"/>
        <v>5303.5</v>
      </c>
      <c r="J2929" s="205">
        <f t="shared" si="183"/>
        <v>-4638.5899999999901</v>
      </c>
    </row>
    <row r="2930" spans="2:10" ht="12.75" customHeight="1" x14ac:dyDescent="0.25">
      <c r="B2930" s="198">
        <v>2917</v>
      </c>
      <c r="C2930" s="199" t="s">
        <v>5974</v>
      </c>
      <c r="D2930" s="199"/>
      <c r="E2930" s="199" t="s">
        <v>5975</v>
      </c>
      <c r="F2930" s="200">
        <v>32.72</v>
      </c>
      <c r="G2930" s="201">
        <f t="shared" si="180"/>
        <v>-4605.8699999999899</v>
      </c>
      <c r="H2930" s="204">
        <f t="shared" si="181"/>
        <v>0</v>
      </c>
      <c r="I2930" s="204">
        <f t="shared" si="182"/>
        <v>5303.5</v>
      </c>
      <c r="J2930" s="205">
        <f t="shared" si="183"/>
        <v>-4605.8699999999899</v>
      </c>
    </row>
    <row r="2931" spans="2:10" ht="12.75" customHeight="1" x14ac:dyDescent="0.25">
      <c r="B2931" s="198">
        <v>2918</v>
      </c>
      <c r="C2931" s="199" t="s">
        <v>5976</v>
      </c>
      <c r="D2931" s="199"/>
      <c r="E2931" s="199" t="s">
        <v>5977</v>
      </c>
      <c r="F2931" s="200">
        <v>57.26</v>
      </c>
      <c r="G2931" s="201">
        <f t="shared" si="180"/>
        <v>-4548.6099999999897</v>
      </c>
      <c r="H2931" s="204">
        <f t="shared" si="181"/>
        <v>0</v>
      </c>
      <c r="I2931" s="204">
        <f t="shared" si="182"/>
        <v>5303.5</v>
      </c>
      <c r="J2931" s="205">
        <f t="shared" si="183"/>
        <v>-4548.6099999999897</v>
      </c>
    </row>
    <row r="2932" spans="2:10" ht="12.75" customHeight="1" x14ac:dyDescent="0.25">
      <c r="B2932" s="198">
        <v>2919</v>
      </c>
      <c r="C2932" s="199" t="s">
        <v>5978</v>
      </c>
      <c r="D2932" s="199"/>
      <c r="E2932" s="199" t="s">
        <v>5979</v>
      </c>
      <c r="F2932" s="200">
        <v>3.36</v>
      </c>
      <c r="G2932" s="201">
        <f t="shared" si="180"/>
        <v>-4545.24999999999</v>
      </c>
      <c r="H2932" s="204">
        <f t="shared" si="181"/>
        <v>0</v>
      </c>
      <c r="I2932" s="204">
        <f t="shared" si="182"/>
        <v>5303.5</v>
      </c>
      <c r="J2932" s="205">
        <f t="shared" si="183"/>
        <v>-4545.24999999999</v>
      </c>
    </row>
    <row r="2933" spans="2:10" ht="12.75" customHeight="1" x14ac:dyDescent="0.25">
      <c r="B2933" s="198">
        <v>2920</v>
      </c>
      <c r="C2933" s="199" t="s">
        <v>5980</v>
      </c>
      <c r="D2933" s="199"/>
      <c r="E2933" s="199" t="s">
        <v>5981</v>
      </c>
      <c r="F2933" s="200">
        <v>4.6900000000000004</v>
      </c>
      <c r="G2933" s="201">
        <f t="shared" si="180"/>
        <v>-4540.5599999999904</v>
      </c>
      <c r="H2933" s="204">
        <f t="shared" si="181"/>
        <v>0</v>
      </c>
      <c r="I2933" s="204">
        <f t="shared" si="182"/>
        <v>5303.5</v>
      </c>
      <c r="J2933" s="205">
        <f t="shared" si="183"/>
        <v>-4540.5599999999904</v>
      </c>
    </row>
    <row r="2934" spans="2:10" ht="12.75" customHeight="1" x14ac:dyDescent="0.25">
      <c r="B2934" s="198">
        <v>2921</v>
      </c>
      <c r="C2934" s="199" t="s">
        <v>5982</v>
      </c>
      <c r="D2934" s="199"/>
      <c r="E2934" s="199" t="s">
        <v>5983</v>
      </c>
      <c r="F2934" s="200">
        <v>132.69</v>
      </c>
      <c r="G2934" s="201">
        <f t="shared" si="180"/>
        <v>-4407.8699999999908</v>
      </c>
      <c r="H2934" s="204">
        <f t="shared" si="181"/>
        <v>0</v>
      </c>
      <c r="I2934" s="204">
        <f t="shared" si="182"/>
        <v>5303.5</v>
      </c>
      <c r="J2934" s="205">
        <f t="shared" si="183"/>
        <v>-4407.8699999999908</v>
      </c>
    </row>
    <row r="2935" spans="2:10" ht="12.75" customHeight="1" x14ac:dyDescent="0.25">
      <c r="B2935" s="198">
        <v>2922</v>
      </c>
      <c r="C2935" s="199" t="s">
        <v>5984</v>
      </c>
      <c r="D2935" s="199"/>
      <c r="E2935" s="199" t="s">
        <v>5985</v>
      </c>
      <c r="F2935" s="200">
        <v>-9.9</v>
      </c>
      <c r="G2935" s="201">
        <f t="shared" si="180"/>
        <v>-4417.7699999999904</v>
      </c>
      <c r="H2935" s="204">
        <f t="shared" si="181"/>
        <v>0</v>
      </c>
      <c r="I2935" s="204">
        <f t="shared" si="182"/>
        <v>5303.5</v>
      </c>
      <c r="J2935" s="205">
        <f t="shared" si="183"/>
        <v>-4417.7699999999904</v>
      </c>
    </row>
    <row r="2936" spans="2:10" ht="12.75" customHeight="1" x14ac:dyDescent="0.25">
      <c r="B2936" s="198">
        <v>2923</v>
      </c>
      <c r="C2936" s="199" t="s">
        <v>5986</v>
      </c>
      <c r="D2936" s="199"/>
      <c r="E2936" s="199" t="s">
        <v>5987</v>
      </c>
      <c r="F2936" s="200">
        <v>5.04</v>
      </c>
      <c r="G2936" s="201">
        <f t="shared" si="180"/>
        <v>-4412.7299999999905</v>
      </c>
      <c r="H2936" s="204">
        <f t="shared" si="181"/>
        <v>0</v>
      </c>
      <c r="I2936" s="204">
        <f t="shared" si="182"/>
        <v>5303.5</v>
      </c>
      <c r="J2936" s="205">
        <f t="shared" si="183"/>
        <v>-4412.7299999999905</v>
      </c>
    </row>
    <row r="2937" spans="2:10" ht="12.75" customHeight="1" x14ac:dyDescent="0.25">
      <c r="B2937" s="198">
        <v>2924</v>
      </c>
      <c r="C2937" s="199" t="s">
        <v>5988</v>
      </c>
      <c r="D2937" s="199"/>
      <c r="E2937" s="199" t="s">
        <v>5989</v>
      </c>
      <c r="F2937" s="200">
        <v>5.04</v>
      </c>
      <c r="G2937" s="201">
        <f t="shared" si="180"/>
        <v>-4407.6899999999905</v>
      </c>
      <c r="H2937" s="204">
        <f t="shared" si="181"/>
        <v>0</v>
      </c>
      <c r="I2937" s="204">
        <f t="shared" si="182"/>
        <v>5303.5</v>
      </c>
      <c r="J2937" s="205">
        <f t="shared" si="183"/>
        <v>-4407.6899999999905</v>
      </c>
    </row>
    <row r="2938" spans="2:10" ht="12.75" customHeight="1" x14ac:dyDescent="0.25">
      <c r="B2938" s="198">
        <v>2925</v>
      </c>
      <c r="C2938" s="199" t="s">
        <v>5990</v>
      </c>
      <c r="D2938" s="199"/>
      <c r="E2938" s="199" t="s">
        <v>5991</v>
      </c>
      <c r="F2938" s="200">
        <v>21.78</v>
      </c>
      <c r="G2938" s="201">
        <f t="shared" si="180"/>
        <v>-4385.9099999999908</v>
      </c>
      <c r="H2938" s="204">
        <f t="shared" si="181"/>
        <v>0</v>
      </c>
      <c r="I2938" s="204">
        <f t="shared" si="182"/>
        <v>5303.5</v>
      </c>
      <c r="J2938" s="205">
        <f t="shared" si="183"/>
        <v>-4385.9099999999908</v>
      </c>
    </row>
    <row r="2939" spans="2:10" ht="12.75" customHeight="1" x14ac:dyDescent="0.25">
      <c r="B2939" s="198">
        <v>2926</v>
      </c>
      <c r="C2939" s="199" t="s">
        <v>5992</v>
      </c>
      <c r="D2939" s="199"/>
      <c r="E2939" s="199" t="s">
        <v>5993</v>
      </c>
      <c r="F2939" s="200">
        <v>2.2599999999999998</v>
      </c>
      <c r="G2939" s="201">
        <f t="shared" si="180"/>
        <v>-4383.6499999999905</v>
      </c>
      <c r="H2939" s="204">
        <f t="shared" si="181"/>
        <v>0</v>
      </c>
      <c r="I2939" s="204">
        <f t="shared" si="182"/>
        <v>5303.5</v>
      </c>
      <c r="J2939" s="205">
        <f t="shared" si="183"/>
        <v>-4383.6499999999905</v>
      </c>
    </row>
    <row r="2940" spans="2:10" ht="12.75" customHeight="1" x14ac:dyDescent="0.25">
      <c r="B2940" s="198">
        <v>2927</v>
      </c>
      <c r="C2940" s="199" t="s">
        <v>5994</v>
      </c>
      <c r="D2940" s="199"/>
      <c r="E2940" s="199" t="s">
        <v>5995</v>
      </c>
      <c r="F2940" s="200">
        <v>1.7</v>
      </c>
      <c r="G2940" s="201">
        <f t="shared" si="180"/>
        <v>-4381.9499999999907</v>
      </c>
      <c r="H2940" s="204">
        <f t="shared" si="181"/>
        <v>0</v>
      </c>
      <c r="I2940" s="204">
        <f t="shared" si="182"/>
        <v>5303.5</v>
      </c>
      <c r="J2940" s="205">
        <f t="shared" si="183"/>
        <v>-4381.9499999999907</v>
      </c>
    </row>
    <row r="2941" spans="2:10" ht="12.75" customHeight="1" x14ac:dyDescent="0.25">
      <c r="B2941" s="198">
        <v>2928</v>
      </c>
      <c r="C2941" s="199" t="s">
        <v>5996</v>
      </c>
      <c r="D2941" s="199"/>
      <c r="E2941" s="199" t="s">
        <v>5997</v>
      </c>
      <c r="F2941" s="200">
        <v>5.04</v>
      </c>
      <c r="G2941" s="201">
        <f t="shared" si="180"/>
        <v>-4376.9099999999908</v>
      </c>
      <c r="H2941" s="204">
        <f t="shared" si="181"/>
        <v>0</v>
      </c>
      <c r="I2941" s="204">
        <f t="shared" si="182"/>
        <v>5303.5</v>
      </c>
      <c r="J2941" s="205">
        <f t="shared" si="183"/>
        <v>-4376.9099999999908</v>
      </c>
    </row>
    <row r="2942" spans="2:10" ht="12.75" customHeight="1" x14ac:dyDescent="0.25">
      <c r="B2942" s="198">
        <v>2929</v>
      </c>
      <c r="C2942" s="199" t="s">
        <v>5998</v>
      </c>
      <c r="D2942" s="199"/>
      <c r="E2942" s="199" t="s">
        <v>5999</v>
      </c>
      <c r="F2942" s="200">
        <v>17.47</v>
      </c>
      <c r="G2942" s="201">
        <f t="shared" si="180"/>
        <v>-4359.4399999999905</v>
      </c>
      <c r="H2942" s="204">
        <f t="shared" si="181"/>
        <v>0</v>
      </c>
      <c r="I2942" s="204">
        <f t="shared" si="182"/>
        <v>5303.5</v>
      </c>
      <c r="J2942" s="205">
        <f t="shared" si="183"/>
        <v>-4359.4399999999905</v>
      </c>
    </row>
    <row r="2943" spans="2:10" ht="12.75" customHeight="1" x14ac:dyDescent="0.25">
      <c r="B2943" s="198">
        <v>2930</v>
      </c>
      <c r="C2943" s="199" t="s">
        <v>6000</v>
      </c>
      <c r="D2943" s="199"/>
      <c r="E2943" s="199" t="s">
        <v>6001</v>
      </c>
      <c r="F2943" s="200">
        <v>3.79</v>
      </c>
      <c r="G2943" s="201">
        <f t="shared" si="180"/>
        <v>-4355.6499999999905</v>
      </c>
      <c r="H2943" s="204">
        <f t="shared" si="181"/>
        <v>0</v>
      </c>
      <c r="I2943" s="204">
        <f t="shared" si="182"/>
        <v>5303.5</v>
      </c>
      <c r="J2943" s="205">
        <f t="shared" si="183"/>
        <v>-4355.6499999999905</v>
      </c>
    </row>
    <row r="2944" spans="2:10" ht="12.75" customHeight="1" x14ac:dyDescent="0.25">
      <c r="B2944" s="198">
        <v>2931</v>
      </c>
      <c r="C2944" s="199" t="s">
        <v>6002</v>
      </c>
      <c r="D2944" s="199"/>
      <c r="E2944" s="199" t="s">
        <v>6003</v>
      </c>
      <c r="F2944" s="200">
        <v>13.11</v>
      </c>
      <c r="G2944" s="201">
        <f t="shared" si="180"/>
        <v>-4342.5399999999909</v>
      </c>
      <c r="H2944" s="204">
        <f t="shared" si="181"/>
        <v>0</v>
      </c>
      <c r="I2944" s="204">
        <f t="shared" si="182"/>
        <v>5303.5</v>
      </c>
      <c r="J2944" s="205">
        <f t="shared" si="183"/>
        <v>-4342.5399999999909</v>
      </c>
    </row>
    <row r="2945" spans="2:10" ht="12.75" customHeight="1" x14ac:dyDescent="0.25">
      <c r="B2945" s="198">
        <v>2932</v>
      </c>
      <c r="C2945" s="199" t="s">
        <v>6004</v>
      </c>
      <c r="D2945" s="199"/>
      <c r="E2945" s="199" t="s">
        <v>6005</v>
      </c>
      <c r="F2945" s="200">
        <v>3.36</v>
      </c>
      <c r="G2945" s="201">
        <f t="shared" si="180"/>
        <v>-4339.1799999999912</v>
      </c>
      <c r="H2945" s="204">
        <f t="shared" si="181"/>
        <v>0</v>
      </c>
      <c r="I2945" s="204">
        <f t="shared" si="182"/>
        <v>5303.5</v>
      </c>
      <c r="J2945" s="205">
        <f t="shared" si="183"/>
        <v>-4339.1799999999912</v>
      </c>
    </row>
    <row r="2946" spans="2:10" ht="12.75" customHeight="1" x14ac:dyDescent="0.25">
      <c r="B2946" s="198">
        <v>2933</v>
      </c>
      <c r="C2946" s="199" t="s">
        <v>6006</v>
      </c>
      <c r="D2946" s="199"/>
      <c r="E2946" s="199" t="s">
        <v>6007</v>
      </c>
      <c r="F2946" s="200">
        <v>6.05</v>
      </c>
      <c r="G2946" s="201">
        <f t="shared" si="180"/>
        <v>-4333.129999999991</v>
      </c>
      <c r="H2946" s="204">
        <f t="shared" si="181"/>
        <v>0</v>
      </c>
      <c r="I2946" s="204">
        <f t="shared" si="182"/>
        <v>5303.5</v>
      </c>
      <c r="J2946" s="205">
        <f t="shared" si="183"/>
        <v>-4333.129999999991</v>
      </c>
    </row>
    <row r="2947" spans="2:10" ht="12.75" customHeight="1" x14ac:dyDescent="0.25">
      <c r="B2947" s="198">
        <v>2934</v>
      </c>
      <c r="C2947" s="199" t="s">
        <v>6008</v>
      </c>
      <c r="D2947" s="199"/>
      <c r="E2947" s="199" t="s">
        <v>6009</v>
      </c>
      <c r="F2947" s="200">
        <v>5.92</v>
      </c>
      <c r="G2947" s="201">
        <f t="shared" si="180"/>
        <v>-4327.2099999999909</v>
      </c>
      <c r="H2947" s="204">
        <f t="shared" si="181"/>
        <v>0</v>
      </c>
      <c r="I2947" s="204">
        <f t="shared" si="182"/>
        <v>5303.5</v>
      </c>
      <c r="J2947" s="205">
        <f t="shared" si="183"/>
        <v>-4327.2099999999909</v>
      </c>
    </row>
    <row r="2948" spans="2:10" ht="12.75" customHeight="1" x14ac:dyDescent="0.25">
      <c r="B2948" s="198">
        <v>2935</v>
      </c>
      <c r="C2948" s="199" t="s">
        <v>6010</v>
      </c>
      <c r="D2948" s="199"/>
      <c r="E2948" s="199" t="s">
        <v>6011</v>
      </c>
      <c r="F2948" s="200">
        <v>2.0099999999999998</v>
      </c>
      <c r="G2948" s="201">
        <f t="shared" si="180"/>
        <v>-4325.1999999999907</v>
      </c>
      <c r="H2948" s="204">
        <f t="shared" si="181"/>
        <v>0</v>
      </c>
      <c r="I2948" s="204">
        <f t="shared" si="182"/>
        <v>5303.5</v>
      </c>
      <c r="J2948" s="205">
        <f t="shared" si="183"/>
        <v>-4325.1999999999907</v>
      </c>
    </row>
    <row r="2949" spans="2:10" ht="12.75" customHeight="1" x14ac:dyDescent="0.25">
      <c r="B2949" s="198">
        <v>2936</v>
      </c>
      <c r="C2949" s="199" t="s">
        <v>6012</v>
      </c>
      <c r="D2949" s="199"/>
      <c r="E2949" s="199" t="s">
        <v>6013</v>
      </c>
      <c r="F2949" s="200">
        <v>1.71</v>
      </c>
      <c r="G2949" s="201">
        <f t="shared" si="180"/>
        <v>-4323.4899999999907</v>
      </c>
      <c r="H2949" s="204">
        <f t="shared" si="181"/>
        <v>0</v>
      </c>
      <c r="I2949" s="204">
        <f t="shared" si="182"/>
        <v>5303.5</v>
      </c>
      <c r="J2949" s="205">
        <f t="shared" si="183"/>
        <v>-4323.4899999999907</v>
      </c>
    </row>
    <row r="2950" spans="2:10" ht="12.75" customHeight="1" x14ac:dyDescent="0.25">
      <c r="B2950" s="198">
        <v>2937</v>
      </c>
      <c r="C2950" s="199" t="s">
        <v>6014</v>
      </c>
      <c r="D2950" s="199"/>
      <c r="E2950" s="199" t="s">
        <v>6015</v>
      </c>
      <c r="F2950" s="200">
        <v>17.12</v>
      </c>
      <c r="G2950" s="201">
        <f t="shared" si="180"/>
        <v>-4306.3699999999908</v>
      </c>
      <c r="H2950" s="204">
        <f t="shared" si="181"/>
        <v>0</v>
      </c>
      <c r="I2950" s="204">
        <f t="shared" si="182"/>
        <v>5303.5</v>
      </c>
      <c r="J2950" s="205">
        <f t="shared" si="183"/>
        <v>-4306.3699999999908</v>
      </c>
    </row>
    <row r="2951" spans="2:10" ht="12.75" customHeight="1" x14ac:dyDescent="0.25">
      <c r="B2951" s="198">
        <v>2938</v>
      </c>
      <c r="C2951" s="199" t="s">
        <v>6016</v>
      </c>
      <c r="D2951" s="199"/>
      <c r="E2951" s="199" t="s">
        <v>6017</v>
      </c>
      <c r="F2951" s="200">
        <v>1.68</v>
      </c>
      <c r="G2951" s="201">
        <f t="shared" si="180"/>
        <v>-4304.6899999999905</v>
      </c>
      <c r="H2951" s="204">
        <f t="shared" si="181"/>
        <v>0</v>
      </c>
      <c r="I2951" s="204">
        <f t="shared" si="182"/>
        <v>5303.5</v>
      </c>
      <c r="J2951" s="205">
        <f t="shared" si="183"/>
        <v>-4304.6899999999905</v>
      </c>
    </row>
    <row r="2952" spans="2:10" ht="12.75" customHeight="1" x14ac:dyDescent="0.25">
      <c r="B2952" s="198">
        <v>2939</v>
      </c>
      <c r="C2952" s="199" t="s">
        <v>6018</v>
      </c>
      <c r="D2952" s="199"/>
      <c r="E2952" s="199" t="s">
        <v>6019</v>
      </c>
      <c r="F2952" s="200">
        <v>86.72</v>
      </c>
      <c r="G2952" s="201">
        <f t="shared" si="180"/>
        <v>-4217.9699999999903</v>
      </c>
      <c r="H2952" s="204">
        <f t="shared" si="181"/>
        <v>0</v>
      </c>
      <c r="I2952" s="204">
        <f t="shared" si="182"/>
        <v>5303.5</v>
      </c>
      <c r="J2952" s="205">
        <f t="shared" si="183"/>
        <v>-4217.9699999999903</v>
      </c>
    </row>
    <row r="2953" spans="2:10" ht="12.75" customHeight="1" x14ac:dyDescent="0.25">
      <c r="B2953" s="198">
        <v>2940</v>
      </c>
      <c r="C2953" s="199" t="s">
        <v>6020</v>
      </c>
      <c r="D2953" s="199"/>
      <c r="E2953" s="199" t="s">
        <v>6021</v>
      </c>
      <c r="F2953" s="200">
        <v>2.11</v>
      </c>
      <c r="G2953" s="201">
        <f t="shared" si="180"/>
        <v>-4215.8599999999906</v>
      </c>
      <c r="H2953" s="204">
        <f t="shared" si="181"/>
        <v>0</v>
      </c>
      <c r="I2953" s="204">
        <f t="shared" si="182"/>
        <v>5303.5</v>
      </c>
      <c r="J2953" s="205">
        <f t="shared" si="183"/>
        <v>-4215.8599999999906</v>
      </c>
    </row>
    <row r="2954" spans="2:10" ht="12.75" customHeight="1" x14ac:dyDescent="0.25">
      <c r="B2954" s="198">
        <v>2941</v>
      </c>
      <c r="C2954" s="199" t="s">
        <v>6022</v>
      </c>
      <c r="D2954" s="199"/>
      <c r="E2954" s="199" t="s">
        <v>6023</v>
      </c>
      <c r="F2954" s="200">
        <v>1.68</v>
      </c>
      <c r="G2954" s="201">
        <f t="shared" si="180"/>
        <v>-4214.1799999999903</v>
      </c>
      <c r="H2954" s="204">
        <f t="shared" si="181"/>
        <v>0</v>
      </c>
      <c r="I2954" s="204">
        <f t="shared" si="182"/>
        <v>5303.5</v>
      </c>
      <c r="J2954" s="205">
        <f t="shared" si="183"/>
        <v>-4214.1799999999903</v>
      </c>
    </row>
    <row r="2955" spans="2:10" ht="12.75" customHeight="1" x14ac:dyDescent="0.25">
      <c r="B2955" s="198">
        <v>2942</v>
      </c>
      <c r="C2955" s="199" t="s">
        <v>6024</v>
      </c>
      <c r="D2955" s="199"/>
      <c r="E2955" s="199" t="s">
        <v>6025</v>
      </c>
      <c r="F2955" s="200">
        <v>8.31</v>
      </c>
      <c r="G2955" s="201">
        <f t="shared" si="180"/>
        <v>-4205.8699999999899</v>
      </c>
      <c r="H2955" s="204">
        <f t="shared" si="181"/>
        <v>0</v>
      </c>
      <c r="I2955" s="204">
        <f t="shared" si="182"/>
        <v>5303.5</v>
      </c>
      <c r="J2955" s="205">
        <f t="shared" si="183"/>
        <v>-4205.8699999999899</v>
      </c>
    </row>
    <row r="2956" spans="2:10" ht="12.75" customHeight="1" x14ac:dyDescent="0.25">
      <c r="B2956" s="198">
        <v>2943</v>
      </c>
      <c r="C2956" s="199" t="s">
        <v>6026</v>
      </c>
      <c r="D2956" s="199"/>
      <c r="E2956" s="199" t="s">
        <v>6027</v>
      </c>
      <c r="F2956" s="200">
        <v>2.62</v>
      </c>
      <c r="G2956" s="201">
        <f t="shared" si="180"/>
        <v>-4203.24999999999</v>
      </c>
      <c r="H2956" s="204">
        <f t="shared" si="181"/>
        <v>0</v>
      </c>
      <c r="I2956" s="204">
        <f t="shared" si="182"/>
        <v>5303.5</v>
      </c>
      <c r="J2956" s="205">
        <f t="shared" si="183"/>
        <v>-4203.24999999999</v>
      </c>
    </row>
    <row r="2957" spans="2:10" ht="12.75" customHeight="1" x14ac:dyDescent="0.25">
      <c r="B2957" s="198">
        <v>2944</v>
      </c>
      <c r="C2957" s="199" t="s">
        <v>6028</v>
      </c>
      <c r="D2957" s="199"/>
      <c r="E2957" s="199" t="s">
        <v>6029</v>
      </c>
      <c r="F2957" s="200">
        <v>10.96</v>
      </c>
      <c r="G2957" s="201">
        <f t="shared" si="180"/>
        <v>-4192.28999999999</v>
      </c>
      <c r="H2957" s="204">
        <f t="shared" si="181"/>
        <v>0</v>
      </c>
      <c r="I2957" s="204">
        <f t="shared" si="182"/>
        <v>5303.5</v>
      </c>
      <c r="J2957" s="205">
        <f t="shared" si="183"/>
        <v>-4192.28999999999</v>
      </c>
    </row>
    <row r="2958" spans="2:10" ht="12.75" customHeight="1" x14ac:dyDescent="0.25">
      <c r="B2958" s="198">
        <v>2945</v>
      </c>
      <c r="C2958" s="199" t="s">
        <v>6030</v>
      </c>
      <c r="D2958" s="199"/>
      <c r="E2958" s="199" t="s">
        <v>6031</v>
      </c>
      <c r="F2958" s="200">
        <v>4.75</v>
      </c>
      <c r="G2958" s="201">
        <f t="shared" ref="G2958:G3021" si="184">F2958+J2957</f>
        <v>-4187.53999999999</v>
      </c>
      <c r="H2958" s="204">
        <f t="shared" ref="H2958:H3021" si="185">IF(G2958&gt;0,ROUND(G2958/I2958+0.5,0),0)</f>
        <v>0</v>
      </c>
      <c r="I2958" s="204">
        <f t="shared" ref="I2958:I3021" si="186">$C$10</f>
        <v>5303.5</v>
      </c>
      <c r="J2958" s="205">
        <f t="shared" ref="J2958:J3021" si="187">G2958-(H2958*I2958)</f>
        <v>-4187.53999999999</v>
      </c>
    </row>
    <row r="2959" spans="2:10" ht="12.75" customHeight="1" x14ac:dyDescent="0.25">
      <c r="B2959" s="198">
        <v>2946</v>
      </c>
      <c r="C2959" s="199" t="s">
        <v>6032</v>
      </c>
      <c r="D2959" s="199"/>
      <c r="E2959" s="199" t="s">
        <v>6033</v>
      </c>
      <c r="F2959" s="200">
        <v>10.98</v>
      </c>
      <c r="G2959" s="201">
        <f t="shared" si="184"/>
        <v>-4176.5599999999904</v>
      </c>
      <c r="H2959" s="204">
        <f t="shared" si="185"/>
        <v>0</v>
      </c>
      <c r="I2959" s="204">
        <f t="shared" si="186"/>
        <v>5303.5</v>
      </c>
      <c r="J2959" s="205">
        <f t="shared" si="187"/>
        <v>-4176.5599999999904</v>
      </c>
    </row>
    <row r="2960" spans="2:10" ht="12.75" customHeight="1" x14ac:dyDescent="0.25">
      <c r="B2960" s="198">
        <v>2947</v>
      </c>
      <c r="C2960" s="199" t="s">
        <v>6034</v>
      </c>
      <c r="D2960" s="199"/>
      <c r="E2960" s="199" t="s">
        <v>6035</v>
      </c>
      <c r="F2960" s="200">
        <v>4.1900000000000004</v>
      </c>
      <c r="G2960" s="201">
        <f t="shared" si="184"/>
        <v>-4172.3699999999908</v>
      </c>
      <c r="H2960" s="204">
        <f t="shared" si="185"/>
        <v>0</v>
      </c>
      <c r="I2960" s="204">
        <f t="shared" si="186"/>
        <v>5303.5</v>
      </c>
      <c r="J2960" s="205">
        <f t="shared" si="187"/>
        <v>-4172.3699999999908</v>
      </c>
    </row>
    <row r="2961" spans="2:10" ht="12.75" customHeight="1" x14ac:dyDescent="0.25">
      <c r="B2961" s="198">
        <v>2948</v>
      </c>
      <c r="C2961" s="199" t="s">
        <v>6036</v>
      </c>
      <c r="D2961" s="199"/>
      <c r="E2961" s="199" t="s">
        <v>6037</v>
      </c>
      <c r="F2961" s="200">
        <v>1.78</v>
      </c>
      <c r="G2961" s="201">
        <f t="shared" si="184"/>
        <v>-4170.5899999999911</v>
      </c>
      <c r="H2961" s="204">
        <f t="shared" si="185"/>
        <v>0</v>
      </c>
      <c r="I2961" s="204">
        <f t="shared" si="186"/>
        <v>5303.5</v>
      </c>
      <c r="J2961" s="205">
        <f t="shared" si="187"/>
        <v>-4170.5899999999911</v>
      </c>
    </row>
    <row r="2962" spans="2:10" ht="12.75" customHeight="1" x14ac:dyDescent="0.25">
      <c r="B2962" s="198">
        <v>2949</v>
      </c>
      <c r="C2962" s="199" t="s">
        <v>6038</v>
      </c>
      <c r="D2962" s="199"/>
      <c r="E2962" s="199" t="s">
        <v>6039</v>
      </c>
      <c r="F2962" s="200">
        <v>35.69</v>
      </c>
      <c r="G2962" s="201">
        <f t="shared" si="184"/>
        <v>-4134.8999999999915</v>
      </c>
      <c r="H2962" s="204">
        <f t="shared" si="185"/>
        <v>0</v>
      </c>
      <c r="I2962" s="204">
        <f t="shared" si="186"/>
        <v>5303.5</v>
      </c>
      <c r="J2962" s="205">
        <f t="shared" si="187"/>
        <v>-4134.8999999999915</v>
      </c>
    </row>
    <row r="2963" spans="2:10" ht="12.75" customHeight="1" x14ac:dyDescent="0.25">
      <c r="B2963" s="198">
        <v>2950</v>
      </c>
      <c r="C2963" s="199" t="s">
        <v>6040</v>
      </c>
      <c r="D2963" s="199"/>
      <c r="E2963" s="199" t="s">
        <v>6041</v>
      </c>
      <c r="F2963" s="200">
        <v>11.91</v>
      </c>
      <c r="G2963" s="201">
        <f t="shared" si="184"/>
        <v>-4122.9899999999916</v>
      </c>
      <c r="H2963" s="204">
        <f t="shared" si="185"/>
        <v>0</v>
      </c>
      <c r="I2963" s="204">
        <f t="shared" si="186"/>
        <v>5303.5</v>
      </c>
      <c r="J2963" s="205">
        <f t="shared" si="187"/>
        <v>-4122.9899999999916</v>
      </c>
    </row>
    <row r="2964" spans="2:10" ht="12.75" customHeight="1" x14ac:dyDescent="0.25">
      <c r="B2964" s="198">
        <v>2951</v>
      </c>
      <c r="C2964" s="199" t="s">
        <v>6042</v>
      </c>
      <c r="D2964" s="199"/>
      <c r="E2964" s="199" t="s">
        <v>4503</v>
      </c>
      <c r="F2964" s="200">
        <v>26.1</v>
      </c>
      <c r="G2964" s="201">
        <f t="shared" si="184"/>
        <v>-4096.8899999999912</v>
      </c>
      <c r="H2964" s="204">
        <f t="shared" si="185"/>
        <v>0</v>
      </c>
      <c r="I2964" s="204">
        <f t="shared" si="186"/>
        <v>5303.5</v>
      </c>
      <c r="J2964" s="205">
        <f t="shared" si="187"/>
        <v>-4096.8899999999912</v>
      </c>
    </row>
    <row r="2965" spans="2:10" ht="12.75" customHeight="1" x14ac:dyDescent="0.25">
      <c r="B2965" s="198">
        <v>2952</v>
      </c>
      <c r="C2965" s="199" t="s">
        <v>6043</v>
      </c>
      <c r="D2965" s="199"/>
      <c r="E2965" s="199" t="s">
        <v>6044</v>
      </c>
      <c r="F2965" s="200">
        <v>2.04</v>
      </c>
      <c r="G2965" s="201">
        <f t="shared" si="184"/>
        <v>-4094.8499999999913</v>
      </c>
      <c r="H2965" s="204">
        <f t="shared" si="185"/>
        <v>0</v>
      </c>
      <c r="I2965" s="204">
        <f t="shared" si="186"/>
        <v>5303.5</v>
      </c>
      <c r="J2965" s="205">
        <f t="shared" si="187"/>
        <v>-4094.8499999999913</v>
      </c>
    </row>
    <row r="2966" spans="2:10" ht="12.75" customHeight="1" x14ac:dyDescent="0.25">
      <c r="B2966" s="198">
        <v>2953</v>
      </c>
      <c r="C2966" s="199" t="s">
        <v>6045</v>
      </c>
      <c r="D2966" s="199"/>
      <c r="E2966" s="199" t="s">
        <v>6046</v>
      </c>
      <c r="F2966" s="200">
        <v>5.12</v>
      </c>
      <c r="G2966" s="201">
        <f t="shared" si="184"/>
        <v>-4089.7299999999914</v>
      </c>
      <c r="H2966" s="204">
        <f t="shared" si="185"/>
        <v>0</v>
      </c>
      <c r="I2966" s="204">
        <f t="shared" si="186"/>
        <v>5303.5</v>
      </c>
      <c r="J2966" s="205">
        <f t="shared" si="187"/>
        <v>-4089.7299999999914</v>
      </c>
    </row>
    <row r="2967" spans="2:10" ht="12.75" customHeight="1" x14ac:dyDescent="0.25">
      <c r="B2967" s="198">
        <v>2954</v>
      </c>
      <c r="C2967" s="199" t="s">
        <v>6047</v>
      </c>
      <c r="D2967" s="199"/>
      <c r="E2967" s="199" t="s">
        <v>6048</v>
      </c>
      <c r="F2967" s="200">
        <v>-0.15</v>
      </c>
      <c r="G2967" s="201">
        <f t="shared" si="184"/>
        <v>-4089.8799999999915</v>
      </c>
      <c r="H2967" s="204">
        <f t="shared" si="185"/>
        <v>0</v>
      </c>
      <c r="I2967" s="204">
        <f t="shared" si="186"/>
        <v>5303.5</v>
      </c>
      <c r="J2967" s="205">
        <f t="shared" si="187"/>
        <v>-4089.8799999999915</v>
      </c>
    </row>
    <row r="2968" spans="2:10" ht="12.75" customHeight="1" x14ac:dyDescent="0.25">
      <c r="B2968" s="198">
        <v>2955</v>
      </c>
      <c r="C2968" s="199" t="s">
        <v>6049</v>
      </c>
      <c r="D2968" s="199"/>
      <c r="E2968" s="199" t="s">
        <v>4249</v>
      </c>
      <c r="F2968" s="200">
        <v>5.14</v>
      </c>
      <c r="G2968" s="201">
        <f t="shared" si="184"/>
        <v>-4084.7399999999916</v>
      </c>
      <c r="H2968" s="204">
        <f t="shared" si="185"/>
        <v>0</v>
      </c>
      <c r="I2968" s="204">
        <f t="shared" si="186"/>
        <v>5303.5</v>
      </c>
      <c r="J2968" s="205">
        <f t="shared" si="187"/>
        <v>-4084.7399999999916</v>
      </c>
    </row>
    <row r="2969" spans="2:10" ht="12.75" customHeight="1" x14ac:dyDescent="0.25">
      <c r="B2969" s="198">
        <v>2956</v>
      </c>
      <c r="C2969" s="199" t="s">
        <v>6050</v>
      </c>
      <c r="D2969" s="199"/>
      <c r="E2969" s="199" t="s">
        <v>6051</v>
      </c>
      <c r="F2969" s="200">
        <v>22.02</v>
      </c>
      <c r="G2969" s="201">
        <f t="shared" si="184"/>
        <v>-4062.7199999999916</v>
      </c>
      <c r="H2969" s="204">
        <f t="shared" si="185"/>
        <v>0</v>
      </c>
      <c r="I2969" s="204">
        <f t="shared" si="186"/>
        <v>5303.5</v>
      </c>
      <c r="J2969" s="205">
        <f t="shared" si="187"/>
        <v>-4062.7199999999916</v>
      </c>
    </row>
    <row r="2970" spans="2:10" ht="12.75" customHeight="1" x14ac:dyDescent="0.25">
      <c r="B2970" s="198">
        <v>2957</v>
      </c>
      <c r="C2970" s="199" t="s">
        <v>6052</v>
      </c>
      <c r="D2970" s="199"/>
      <c r="E2970" s="199" t="s">
        <v>6053</v>
      </c>
      <c r="F2970" s="200">
        <v>108.14</v>
      </c>
      <c r="G2970" s="201">
        <f t="shared" si="184"/>
        <v>-3954.5799999999917</v>
      </c>
      <c r="H2970" s="204">
        <f t="shared" si="185"/>
        <v>0</v>
      </c>
      <c r="I2970" s="204">
        <f t="shared" si="186"/>
        <v>5303.5</v>
      </c>
      <c r="J2970" s="205">
        <f t="shared" si="187"/>
        <v>-3954.5799999999917</v>
      </c>
    </row>
    <row r="2971" spans="2:10" ht="12.75" customHeight="1" x14ac:dyDescent="0.25">
      <c r="B2971" s="198">
        <v>2958</v>
      </c>
      <c r="C2971" s="199" t="s">
        <v>6054</v>
      </c>
      <c r="D2971" s="199"/>
      <c r="E2971" s="199" t="s">
        <v>6055</v>
      </c>
      <c r="F2971" s="200">
        <v>16.309999999999999</v>
      </c>
      <c r="G2971" s="201">
        <f t="shared" si="184"/>
        <v>-3938.2699999999918</v>
      </c>
      <c r="H2971" s="204">
        <f t="shared" si="185"/>
        <v>0</v>
      </c>
      <c r="I2971" s="204">
        <f t="shared" si="186"/>
        <v>5303.5</v>
      </c>
      <c r="J2971" s="205">
        <f t="shared" si="187"/>
        <v>-3938.2699999999918</v>
      </c>
    </row>
    <row r="2972" spans="2:10" ht="12.75" customHeight="1" x14ac:dyDescent="0.25">
      <c r="B2972" s="198">
        <v>2959</v>
      </c>
      <c r="C2972" s="199" t="s">
        <v>6056</v>
      </c>
      <c r="D2972" s="199"/>
      <c r="E2972" s="199" t="s">
        <v>6057</v>
      </c>
      <c r="F2972" s="200">
        <v>2.87</v>
      </c>
      <c r="G2972" s="201">
        <f t="shared" si="184"/>
        <v>-3935.3999999999919</v>
      </c>
      <c r="H2972" s="204">
        <f t="shared" si="185"/>
        <v>0</v>
      </c>
      <c r="I2972" s="204">
        <f t="shared" si="186"/>
        <v>5303.5</v>
      </c>
      <c r="J2972" s="205">
        <f t="shared" si="187"/>
        <v>-3935.3999999999919</v>
      </c>
    </row>
    <row r="2973" spans="2:10" ht="12.75" customHeight="1" x14ac:dyDescent="0.25">
      <c r="B2973" s="198">
        <v>2960</v>
      </c>
      <c r="C2973" s="199" t="s">
        <v>6058</v>
      </c>
      <c r="D2973" s="199"/>
      <c r="E2973" s="199" t="s">
        <v>6059</v>
      </c>
      <c r="F2973" s="200">
        <v>6.19</v>
      </c>
      <c r="G2973" s="201">
        <f t="shared" si="184"/>
        <v>-3929.2099999999919</v>
      </c>
      <c r="H2973" s="204">
        <f t="shared" si="185"/>
        <v>0</v>
      </c>
      <c r="I2973" s="204">
        <f t="shared" si="186"/>
        <v>5303.5</v>
      </c>
      <c r="J2973" s="205">
        <f t="shared" si="187"/>
        <v>-3929.2099999999919</v>
      </c>
    </row>
    <row r="2974" spans="2:10" ht="12.75" customHeight="1" x14ac:dyDescent="0.25">
      <c r="B2974" s="198">
        <v>2961</v>
      </c>
      <c r="C2974" s="199" t="s">
        <v>6060</v>
      </c>
      <c r="D2974" s="199"/>
      <c r="E2974" s="199" t="s">
        <v>6061</v>
      </c>
      <c r="F2974" s="200">
        <v>2.25</v>
      </c>
      <c r="G2974" s="201">
        <f t="shared" si="184"/>
        <v>-3926.9599999999919</v>
      </c>
      <c r="H2974" s="204">
        <f t="shared" si="185"/>
        <v>0</v>
      </c>
      <c r="I2974" s="204">
        <f t="shared" si="186"/>
        <v>5303.5</v>
      </c>
      <c r="J2974" s="205">
        <f t="shared" si="187"/>
        <v>-3926.9599999999919</v>
      </c>
    </row>
    <row r="2975" spans="2:10" ht="12.75" customHeight="1" x14ac:dyDescent="0.25">
      <c r="B2975" s="198">
        <v>2962</v>
      </c>
      <c r="C2975" s="199" t="s">
        <v>6062</v>
      </c>
      <c r="D2975" s="199"/>
      <c r="E2975" s="199" t="s">
        <v>6063</v>
      </c>
      <c r="F2975" s="200">
        <v>3.54</v>
      </c>
      <c r="G2975" s="201">
        <f t="shared" si="184"/>
        <v>-3923.4199999999919</v>
      </c>
      <c r="H2975" s="204">
        <f t="shared" si="185"/>
        <v>0</v>
      </c>
      <c r="I2975" s="204">
        <f t="shared" si="186"/>
        <v>5303.5</v>
      </c>
      <c r="J2975" s="205">
        <f t="shared" si="187"/>
        <v>-3923.4199999999919</v>
      </c>
    </row>
    <row r="2976" spans="2:10" ht="12.75" customHeight="1" x14ac:dyDescent="0.25">
      <c r="B2976" s="198">
        <v>2963</v>
      </c>
      <c r="C2976" s="199" t="s">
        <v>6064</v>
      </c>
      <c r="D2976" s="199"/>
      <c r="E2976" s="199" t="s">
        <v>6065</v>
      </c>
      <c r="F2976" s="200">
        <v>4.7699999999999996</v>
      </c>
      <c r="G2976" s="201">
        <f t="shared" si="184"/>
        <v>-3918.6499999999919</v>
      </c>
      <c r="H2976" s="204">
        <f t="shared" si="185"/>
        <v>0</v>
      </c>
      <c r="I2976" s="204">
        <f t="shared" si="186"/>
        <v>5303.5</v>
      </c>
      <c r="J2976" s="205">
        <f t="shared" si="187"/>
        <v>-3918.6499999999919</v>
      </c>
    </row>
    <row r="2977" spans="2:10" ht="12.75" customHeight="1" x14ac:dyDescent="0.25">
      <c r="B2977" s="198">
        <v>2964</v>
      </c>
      <c r="C2977" s="199" t="s">
        <v>6066</v>
      </c>
      <c r="D2977" s="199"/>
      <c r="E2977" s="199" t="s">
        <v>6067</v>
      </c>
      <c r="F2977" s="200">
        <v>7.0000000000000007E-2</v>
      </c>
      <c r="G2977" s="201">
        <f t="shared" si="184"/>
        <v>-3918.5799999999917</v>
      </c>
      <c r="H2977" s="204">
        <f t="shared" si="185"/>
        <v>0</v>
      </c>
      <c r="I2977" s="204">
        <f t="shared" si="186"/>
        <v>5303.5</v>
      </c>
      <c r="J2977" s="205">
        <f t="shared" si="187"/>
        <v>-3918.5799999999917</v>
      </c>
    </row>
    <row r="2978" spans="2:10" ht="12.75" customHeight="1" x14ac:dyDescent="0.25">
      <c r="B2978" s="198">
        <v>2965</v>
      </c>
      <c r="C2978" s="199" t="s">
        <v>6068</v>
      </c>
      <c r="D2978" s="199"/>
      <c r="E2978" s="199" t="s">
        <v>6069</v>
      </c>
      <c r="F2978" s="200">
        <v>15.62</v>
      </c>
      <c r="G2978" s="201">
        <f t="shared" si="184"/>
        <v>-3902.9599999999919</v>
      </c>
      <c r="H2978" s="204">
        <f t="shared" si="185"/>
        <v>0</v>
      </c>
      <c r="I2978" s="204">
        <f t="shared" si="186"/>
        <v>5303.5</v>
      </c>
      <c r="J2978" s="205">
        <f t="shared" si="187"/>
        <v>-3902.9599999999919</v>
      </c>
    </row>
    <row r="2979" spans="2:10" ht="12.75" customHeight="1" x14ac:dyDescent="0.25">
      <c r="B2979" s="198">
        <v>2966</v>
      </c>
      <c r="C2979" s="199" t="s">
        <v>6070</v>
      </c>
      <c r="D2979" s="199"/>
      <c r="E2979" s="199" t="s">
        <v>6071</v>
      </c>
      <c r="F2979" s="200">
        <v>23.55</v>
      </c>
      <c r="G2979" s="201">
        <f t="shared" si="184"/>
        <v>-3879.4099999999917</v>
      </c>
      <c r="H2979" s="204">
        <f t="shared" si="185"/>
        <v>0</v>
      </c>
      <c r="I2979" s="204">
        <f t="shared" si="186"/>
        <v>5303.5</v>
      </c>
      <c r="J2979" s="205">
        <f t="shared" si="187"/>
        <v>-3879.4099999999917</v>
      </c>
    </row>
    <row r="2980" spans="2:10" ht="12.75" customHeight="1" x14ac:dyDescent="0.25">
      <c r="B2980" s="198">
        <v>2967</v>
      </c>
      <c r="C2980" s="199" t="s">
        <v>6072</v>
      </c>
      <c r="D2980" s="199"/>
      <c r="E2980" s="199" t="s">
        <v>6073</v>
      </c>
      <c r="F2980" s="200">
        <v>1.81</v>
      </c>
      <c r="G2980" s="201">
        <f t="shared" si="184"/>
        <v>-3877.5999999999917</v>
      </c>
      <c r="H2980" s="204">
        <f t="shared" si="185"/>
        <v>0</v>
      </c>
      <c r="I2980" s="204">
        <f t="shared" si="186"/>
        <v>5303.5</v>
      </c>
      <c r="J2980" s="205">
        <f t="shared" si="187"/>
        <v>-3877.5999999999917</v>
      </c>
    </row>
    <row r="2981" spans="2:10" ht="12.75" customHeight="1" x14ac:dyDescent="0.25">
      <c r="B2981" s="198">
        <v>2968</v>
      </c>
      <c r="C2981" s="199" t="s">
        <v>6074</v>
      </c>
      <c r="D2981" s="199"/>
      <c r="E2981" s="199" t="s">
        <v>6075</v>
      </c>
      <c r="F2981" s="200">
        <v>8.24</v>
      </c>
      <c r="G2981" s="201">
        <f t="shared" si="184"/>
        <v>-3869.3599999999919</v>
      </c>
      <c r="H2981" s="204">
        <f t="shared" si="185"/>
        <v>0</v>
      </c>
      <c r="I2981" s="204">
        <f t="shared" si="186"/>
        <v>5303.5</v>
      </c>
      <c r="J2981" s="205">
        <f t="shared" si="187"/>
        <v>-3869.3599999999919</v>
      </c>
    </row>
    <row r="2982" spans="2:10" ht="12.75" customHeight="1" x14ac:dyDescent="0.25">
      <c r="B2982" s="198">
        <v>2969</v>
      </c>
      <c r="C2982" s="199" t="s">
        <v>6076</v>
      </c>
      <c r="D2982" s="199"/>
      <c r="E2982" s="199" t="s">
        <v>6077</v>
      </c>
      <c r="F2982" s="200">
        <v>2.0499999999999998</v>
      </c>
      <c r="G2982" s="201">
        <f t="shared" si="184"/>
        <v>-3867.3099999999918</v>
      </c>
      <c r="H2982" s="204">
        <f t="shared" si="185"/>
        <v>0</v>
      </c>
      <c r="I2982" s="204">
        <f t="shared" si="186"/>
        <v>5303.5</v>
      </c>
      <c r="J2982" s="205">
        <f t="shared" si="187"/>
        <v>-3867.3099999999918</v>
      </c>
    </row>
    <row r="2983" spans="2:10" ht="12.75" customHeight="1" x14ac:dyDescent="0.25">
      <c r="B2983" s="198">
        <v>2970</v>
      </c>
      <c r="C2983" s="199" t="s">
        <v>6078</v>
      </c>
      <c r="D2983" s="199"/>
      <c r="E2983" s="199" t="s">
        <v>6079</v>
      </c>
      <c r="F2983" s="200">
        <v>25.3</v>
      </c>
      <c r="G2983" s="201">
        <f t="shared" si="184"/>
        <v>-3842.0099999999916</v>
      </c>
      <c r="H2983" s="204">
        <f t="shared" si="185"/>
        <v>0</v>
      </c>
      <c r="I2983" s="204">
        <f t="shared" si="186"/>
        <v>5303.5</v>
      </c>
      <c r="J2983" s="205">
        <f t="shared" si="187"/>
        <v>-3842.0099999999916</v>
      </c>
    </row>
    <row r="2984" spans="2:10" ht="12.75" customHeight="1" x14ac:dyDescent="0.25">
      <c r="B2984" s="198">
        <v>2971</v>
      </c>
      <c r="C2984" s="199" t="s">
        <v>6080</v>
      </c>
      <c r="D2984" s="199"/>
      <c r="E2984" s="199" t="s">
        <v>6081</v>
      </c>
      <c r="F2984" s="200">
        <v>1.74</v>
      </c>
      <c r="G2984" s="201">
        <f t="shared" si="184"/>
        <v>-3840.2699999999918</v>
      </c>
      <c r="H2984" s="204">
        <f t="shared" si="185"/>
        <v>0</v>
      </c>
      <c r="I2984" s="204">
        <f t="shared" si="186"/>
        <v>5303.5</v>
      </c>
      <c r="J2984" s="205">
        <f t="shared" si="187"/>
        <v>-3840.2699999999918</v>
      </c>
    </row>
    <row r="2985" spans="2:10" ht="12.75" customHeight="1" x14ac:dyDescent="0.25">
      <c r="B2985" s="198">
        <v>2972</v>
      </c>
      <c r="C2985" s="199" t="s">
        <v>6082</v>
      </c>
      <c r="D2985" s="199"/>
      <c r="E2985" s="199" t="s">
        <v>6083</v>
      </c>
      <c r="F2985" s="200">
        <v>2.06</v>
      </c>
      <c r="G2985" s="201">
        <f t="shared" si="184"/>
        <v>-3838.2099999999919</v>
      </c>
      <c r="H2985" s="204">
        <f t="shared" si="185"/>
        <v>0</v>
      </c>
      <c r="I2985" s="204">
        <f t="shared" si="186"/>
        <v>5303.5</v>
      </c>
      <c r="J2985" s="205">
        <f t="shared" si="187"/>
        <v>-3838.2099999999919</v>
      </c>
    </row>
    <row r="2986" spans="2:10" ht="12.75" customHeight="1" x14ac:dyDescent="0.25">
      <c r="B2986" s="198">
        <v>2973</v>
      </c>
      <c r="C2986" s="199" t="s">
        <v>6084</v>
      </c>
      <c r="D2986" s="199"/>
      <c r="E2986" s="199" t="s">
        <v>6085</v>
      </c>
      <c r="F2986" s="200">
        <v>8.41</v>
      </c>
      <c r="G2986" s="201">
        <f t="shared" si="184"/>
        <v>-3829.799999999992</v>
      </c>
      <c r="H2986" s="204">
        <f t="shared" si="185"/>
        <v>0</v>
      </c>
      <c r="I2986" s="204">
        <f t="shared" si="186"/>
        <v>5303.5</v>
      </c>
      <c r="J2986" s="205">
        <f t="shared" si="187"/>
        <v>-3829.799999999992</v>
      </c>
    </row>
    <row r="2987" spans="2:10" ht="12.75" customHeight="1" x14ac:dyDescent="0.25">
      <c r="B2987" s="198">
        <v>2974</v>
      </c>
      <c r="C2987" s="199" t="s">
        <v>6086</v>
      </c>
      <c r="D2987" s="199"/>
      <c r="E2987" s="199" t="s">
        <v>6087</v>
      </c>
      <c r="F2987" s="200">
        <v>48.35</v>
      </c>
      <c r="G2987" s="201">
        <f t="shared" si="184"/>
        <v>-3781.4499999999921</v>
      </c>
      <c r="H2987" s="204">
        <f t="shared" si="185"/>
        <v>0</v>
      </c>
      <c r="I2987" s="204">
        <f t="shared" si="186"/>
        <v>5303.5</v>
      </c>
      <c r="J2987" s="205">
        <f t="shared" si="187"/>
        <v>-3781.4499999999921</v>
      </c>
    </row>
    <row r="2988" spans="2:10" ht="12.75" customHeight="1" x14ac:dyDescent="0.25">
      <c r="B2988" s="198">
        <v>2975</v>
      </c>
      <c r="C2988" s="199" t="s">
        <v>6088</v>
      </c>
      <c r="D2988" s="199"/>
      <c r="E2988" s="199" t="s">
        <v>6089</v>
      </c>
      <c r="F2988" s="200">
        <v>15.64</v>
      </c>
      <c r="G2988" s="201">
        <f t="shared" si="184"/>
        <v>-3765.8099999999922</v>
      </c>
      <c r="H2988" s="204">
        <f t="shared" si="185"/>
        <v>0</v>
      </c>
      <c r="I2988" s="204">
        <f t="shared" si="186"/>
        <v>5303.5</v>
      </c>
      <c r="J2988" s="205">
        <f t="shared" si="187"/>
        <v>-3765.8099999999922</v>
      </c>
    </row>
    <row r="2989" spans="2:10" ht="12.75" customHeight="1" x14ac:dyDescent="0.25">
      <c r="B2989" s="198">
        <v>2976</v>
      </c>
      <c r="C2989" s="199" t="s">
        <v>6090</v>
      </c>
      <c r="D2989" s="199"/>
      <c r="E2989" s="199" t="s">
        <v>6091</v>
      </c>
      <c r="F2989" s="200">
        <v>96.66</v>
      </c>
      <c r="G2989" s="201">
        <f t="shared" si="184"/>
        <v>-3669.1499999999924</v>
      </c>
      <c r="H2989" s="204">
        <f t="shared" si="185"/>
        <v>0</v>
      </c>
      <c r="I2989" s="204">
        <f t="shared" si="186"/>
        <v>5303.5</v>
      </c>
      <c r="J2989" s="205">
        <f t="shared" si="187"/>
        <v>-3669.1499999999924</v>
      </c>
    </row>
    <row r="2990" spans="2:10" ht="12.75" customHeight="1" x14ac:dyDescent="0.25">
      <c r="B2990" s="198">
        <v>2977</v>
      </c>
      <c r="C2990" s="199" t="s">
        <v>6092</v>
      </c>
      <c r="D2990" s="199"/>
      <c r="E2990" s="199" t="s">
        <v>6093</v>
      </c>
      <c r="F2990" s="200">
        <v>17.8</v>
      </c>
      <c r="G2990" s="201">
        <f t="shared" si="184"/>
        <v>-3651.3499999999922</v>
      </c>
      <c r="H2990" s="204">
        <f t="shared" si="185"/>
        <v>0</v>
      </c>
      <c r="I2990" s="204">
        <f t="shared" si="186"/>
        <v>5303.5</v>
      </c>
      <c r="J2990" s="205">
        <f t="shared" si="187"/>
        <v>-3651.3499999999922</v>
      </c>
    </row>
    <row r="2991" spans="2:10" ht="12.75" customHeight="1" x14ac:dyDescent="0.25">
      <c r="B2991" s="198">
        <v>2978</v>
      </c>
      <c r="C2991" s="199" t="s">
        <v>6094</v>
      </c>
      <c r="D2991" s="199"/>
      <c r="E2991" s="199" t="s">
        <v>6095</v>
      </c>
      <c r="F2991" s="200">
        <v>13.7</v>
      </c>
      <c r="G2991" s="201">
        <f t="shared" si="184"/>
        <v>-3637.6499999999924</v>
      </c>
      <c r="H2991" s="204">
        <f t="shared" si="185"/>
        <v>0</v>
      </c>
      <c r="I2991" s="204">
        <f t="shared" si="186"/>
        <v>5303.5</v>
      </c>
      <c r="J2991" s="205">
        <f t="shared" si="187"/>
        <v>-3637.6499999999924</v>
      </c>
    </row>
    <row r="2992" spans="2:10" ht="12.75" customHeight="1" x14ac:dyDescent="0.25">
      <c r="B2992" s="198">
        <v>2979</v>
      </c>
      <c r="C2992" s="199" t="s">
        <v>6096</v>
      </c>
      <c r="D2992" s="199"/>
      <c r="E2992" s="199" t="s">
        <v>6097</v>
      </c>
      <c r="F2992" s="200">
        <v>6.46</v>
      </c>
      <c r="G2992" s="201">
        <f t="shared" si="184"/>
        <v>-3631.1899999999923</v>
      </c>
      <c r="H2992" s="204">
        <f t="shared" si="185"/>
        <v>0</v>
      </c>
      <c r="I2992" s="204">
        <f t="shared" si="186"/>
        <v>5303.5</v>
      </c>
      <c r="J2992" s="205">
        <f t="shared" si="187"/>
        <v>-3631.1899999999923</v>
      </c>
    </row>
    <row r="2993" spans="2:10" ht="12.75" customHeight="1" x14ac:dyDescent="0.25">
      <c r="B2993" s="198">
        <v>2980</v>
      </c>
      <c r="C2993" s="199" t="s">
        <v>6098</v>
      </c>
      <c r="D2993" s="199"/>
      <c r="E2993" s="199" t="s">
        <v>6099</v>
      </c>
      <c r="F2993" s="200">
        <v>3.99</v>
      </c>
      <c r="G2993" s="201">
        <f t="shared" si="184"/>
        <v>-3627.1999999999925</v>
      </c>
      <c r="H2993" s="204">
        <f t="shared" si="185"/>
        <v>0</v>
      </c>
      <c r="I2993" s="204">
        <f t="shared" si="186"/>
        <v>5303.5</v>
      </c>
      <c r="J2993" s="205">
        <f t="shared" si="187"/>
        <v>-3627.1999999999925</v>
      </c>
    </row>
    <row r="2994" spans="2:10" ht="12.75" customHeight="1" x14ac:dyDescent="0.25">
      <c r="B2994" s="198">
        <v>2981</v>
      </c>
      <c r="C2994" s="199" t="s">
        <v>6100</v>
      </c>
      <c r="D2994" s="199"/>
      <c r="E2994" s="199" t="s">
        <v>6101</v>
      </c>
      <c r="F2994" s="200">
        <v>1.68</v>
      </c>
      <c r="G2994" s="201">
        <f t="shared" si="184"/>
        <v>-3625.5199999999927</v>
      </c>
      <c r="H2994" s="204">
        <f t="shared" si="185"/>
        <v>0</v>
      </c>
      <c r="I2994" s="204">
        <f t="shared" si="186"/>
        <v>5303.5</v>
      </c>
      <c r="J2994" s="205">
        <f t="shared" si="187"/>
        <v>-3625.5199999999927</v>
      </c>
    </row>
    <row r="2995" spans="2:10" ht="12.75" customHeight="1" x14ac:dyDescent="0.25">
      <c r="B2995" s="198">
        <v>2982</v>
      </c>
      <c r="C2995" s="199" t="s">
        <v>6102</v>
      </c>
      <c r="D2995" s="199"/>
      <c r="E2995" s="199" t="s">
        <v>6103</v>
      </c>
      <c r="F2995" s="200">
        <v>93.73</v>
      </c>
      <c r="G2995" s="201">
        <f t="shared" si="184"/>
        <v>-3531.7899999999927</v>
      </c>
      <c r="H2995" s="204">
        <f t="shared" si="185"/>
        <v>0</v>
      </c>
      <c r="I2995" s="204">
        <f t="shared" si="186"/>
        <v>5303.5</v>
      </c>
      <c r="J2995" s="205">
        <f t="shared" si="187"/>
        <v>-3531.7899999999927</v>
      </c>
    </row>
    <row r="2996" spans="2:10" ht="12.75" customHeight="1" x14ac:dyDescent="0.25">
      <c r="B2996" s="198">
        <v>2983</v>
      </c>
      <c r="C2996" s="199" t="s">
        <v>6104</v>
      </c>
      <c r="D2996" s="199"/>
      <c r="E2996" s="199" t="s">
        <v>6105</v>
      </c>
      <c r="F2996" s="200">
        <v>0.59</v>
      </c>
      <c r="G2996" s="201">
        <f t="shared" si="184"/>
        <v>-3531.1999999999925</v>
      </c>
      <c r="H2996" s="204">
        <f t="shared" si="185"/>
        <v>0</v>
      </c>
      <c r="I2996" s="204">
        <f t="shared" si="186"/>
        <v>5303.5</v>
      </c>
      <c r="J2996" s="205">
        <f t="shared" si="187"/>
        <v>-3531.1999999999925</v>
      </c>
    </row>
    <row r="2997" spans="2:10" ht="12.75" customHeight="1" x14ac:dyDescent="0.25">
      <c r="B2997" s="198">
        <v>2984</v>
      </c>
      <c r="C2997" s="199" t="s">
        <v>6106</v>
      </c>
      <c r="D2997" s="199"/>
      <c r="E2997" s="199" t="s">
        <v>6107</v>
      </c>
      <c r="F2997" s="200">
        <v>0.01</v>
      </c>
      <c r="G2997" s="201">
        <f t="shared" si="184"/>
        <v>-3531.1899999999923</v>
      </c>
      <c r="H2997" s="204">
        <f t="shared" si="185"/>
        <v>0</v>
      </c>
      <c r="I2997" s="204">
        <f t="shared" si="186"/>
        <v>5303.5</v>
      </c>
      <c r="J2997" s="205">
        <f t="shared" si="187"/>
        <v>-3531.1899999999923</v>
      </c>
    </row>
    <row r="2998" spans="2:10" ht="12.75" customHeight="1" x14ac:dyDescent="0.25">
      <c r="B2998" s="198">
        <v>2985</v>
      </c>
      <c r="C2998" s="199" t="s">
        <v>6108</v>
      </c>
      <c r="D2998" s="199"/>
      <c r="E2998" s="199" t="s">
        <v>6109</v>
      </c>
      <c r="F2998" s="200">
        <v>24.56</v>
      </c>
      <c r="G2998" s="201">
        <f t="shared" si="184"/>
        <v>-3506.6299999999924</v>
      </c>
      <c r="H2998" s="204">
        <f t="shared" si="185"/>
        <v>0</v>
      </c>
      <c r="I2998" s="204">
        <f t="shared" si="186"/>
        <v>5303.5</v>
      </c>
      <c r="J2998" s="205">
        <f t="shared" si="187"/>
        <v>-3506.6299999999924</v>
      </c>
    </row>
    <row r="2999" spans="2:10" ht="12.75" customHeight="1" x14ac:dyDescent="0.25">
      <c r="B2999" s="198">
        <v>2986</v>
      </c>
      <c r="C2999" s="199" t="s">
        <v>6110</v>
      </c>
      <c r="D2999" s="199"/>
      <c r="E2999" s="199" t="s">
        <v>6111</v>
      </c>
      <c r="F2999" s="200">
        <v>0.01</v>
      </c>
      <c r="G2999" s="201">
        <f t="shared" si="184"/>
        <v>-3506.6199999999922</v>
      </c>
      <c r="H2999" s="204">
        <f t="shared" si="185"/>
        <v>0</v>
      </c>
      <c r="I2999" s="204">
        <f t="shared" si="186"/>
        <v>5303.5</v>
      </c>
      <c r="J2999" s="205">
        <f t="shared" si="187"/>
        <v>-3506.6199999999922</v>
      </c>
    </row>
    <row r="3000" spans="2:10" ht="12.75" customHeight="1" x14ac:dyDescent="0.25">
      <c r="B3000" s="198">
        <v>2987</v>
      </c>
      <c r="C3000" s="199" t="s">
        <v>6112</v>
      </c>
      <c r="D3000" s="199"/>
      <c r="E3000" s="199" t="s">
        <v>6113</v>
      </c>
      <c r="F3000" s="200">
        <v>1.94</v>
      </c>
      <c r="G3000" s="201">
        <f t="shared" si="184"/>
        <v>-3504.6799999999921</v>
      </c>
      <c r="H3000" s="204">
        <f t="shared" si="185"/>
        <v>0</v>
      </c>
      <c r="I3000" s="204">
        <f t="shared" si="186"/>
        <v>5303.5</v>
      </c>
      <c r="J3000" s="205">
        <f t="shared" si="187"/>
        <v>-3504.6799999999921</v>
      </c>
    </row>
    <row r="3001" spans="2:10" ht="12.75" customHeight="1" x14ac:dyDescent="0.25">
      <c r="B3001" s="198">
        <v>2988</v>
      </c>
      <c r="C3001" s="199" t="s">
        <v>6114</v>
      </c>
      <c r="D3001" s="199"/>
      <c r="E3001" s="199" t="s">
        <v>6115</v>
      </c>
      <c r="F3001" s="200">
        <v>5.22</v>
      </c>
      <c r="G3001" s="201">
        <f t="shared" si="184"/>
        <v>-3499.4599999999923</v>
      </c>
      <c r="H3001" s="204">
        <f t="shared" si="185"/>
        <v>0</v>
      </c>
      <c r="I3001" s="204">
        <f t="shared" si="186"/>
        <v>5303.5</v>
      </c>
      <c r="J3001" s="205">
        <f t="shared" si="187"/>
        <v>-3499.4599999999923</v>
      </c>
    </row>
    <row r="3002" spans="2:10" ht="12.75" customHeight="1" x14ac:dyDescent="0.25">
      <c r="B3002" s="198">
        <v>2989</v>
      </c>
      <c r="C3002" s="199" t="s">
        <v>6116</v>
      </c>
      <c r="D3002" s="199"/>
      <c r="E3002" s="199" t="s">
        <v>6117</v>
      </c>
      <c r="F3002" s="200">
        <v>7.0000000000000007E-2</v>
      </c>
      <c r="G3002" s="201">
        <f t="shared" si="184"/>
        <v>-3499.3899999999921</v>
      </c>
      <c r="H3002" s="204">
        <f t="shared" si="185"/>
        <v>0</v>
      </c>
      <c r="I3002" s="204">
        <f t="shared" si="186"/>
        <v>5303.5</v>
      </c>
      <c r="J3002" s="205">
        <f t="shared" si="187"/>
        <v>-3499.3899999999921</v>
      </c>
    </row>
    <row r="3003" spans="2:10" ht="12.75" customHeight="1" x14ac:dyDescent="0.25">
      <c r="B3003" s="198">
        <v>2990</v>
      </c>
      <c r="C3003" s="199" t="s">
        <v>6118</v>
      </c>
      <c r="D3003" s="199"/>
      <c r="E3003" s="199" t="s">
        <v>6119</v>
      </c>
      <c r="F3003" s="200">
        <v>1.65</v>
      </c>
      <c r="G3003" s="201">
        <f t="shared" si="184"/>
        <v>-3497.7399999999921</v>
      </c>
      <c r="H3003" s="204">
        <f t="shared" si="185"/>
        <v>0</v>
      </c>
      <c r="I3003" s="204">
        <f t="shared" si="186"/>
        <v>5303.5</v>
      </c>
      <c r="J3003" s="205">
        <f t="shared" si="187"/>
        <v>-3497.7399999999921</v>
      </c>
    </row>
    <row r="3004" spans="2:10" ht="12.75" customHeight="1" x14ac:dyDescent="0.25">
      <c r="B3004" s="198">
        <v>2991</v>
      </c>
      <c r="C3004" s="199" t="s">
        <v>6120</v>
      </c>
      <c r="D3004" s="199"/>
      <c r="E3004" s="199" t="s">
        <v>6121</v>
      </c>
      <c r="F3004" s="200">
        <v>0.19</v>
      </c>
      <c r="G3004" s="201">
        <f t="shared" si="184"/>
        <v>-3497.549999999992</v>
      </c>
      <c r="H3004" s="204">
        <f t="shared" si="185"/>
        <v>0</v>
      </c>
      <c r="I3004" s="204">
        <f t="shared" si="186"/>
        <v>5303.5</v>
      </c>
      <c r="J3004" s="205">
        <f t="shared" si="187"/>
        <v>-3497.549999999992</v>
      </c>
    </row>
    <row r="3005" spans="2:10" ht="12.75" customHeight="1" x14ac:dyDescent="0.25">
      <c r="B3005" s="198">
        <v>2992</v>
      </c>
      <c r="C3005" s="199" t="s">
        <v>6122</v>
      </c>
      <c r="D3005" s="199"/>
      <c r="E3005" s="199" t="s">
        <v>6123</v>
      </c>
      <c r="F3005" s="200">
        <v>1.23</v>
      </c>
      <c r="G3005" s="201">
        <f t="shared" si="184"/>
        <v>-3496.319999999992</v>
      </c>
      <c r="H3005" s="204">
        <f t="shared" si="185"/>
        <v>0</v>
      </c>
      <c r="I3005" s="204">
        <f t="shared" si="186"/>
        <v>5303.5</v>
      </c>
      <c r="J3005" s="205">
        <f t="shared" si="187"/>
        <v>-3496.319999999992</v>
      </c>
    </row>
    <row r="3006" spans="2:10" ht="12.75" customHeight="1" x14ac:dyDescent="0.25">
      <c r="B3006" s="198">
        <v>2993</v>
      </c>
      <c r="C3006" s="199" t="s">
        <v>6124</v>
      </c>
      <c r="D3006" s="199"/>
      <c r="E3006" s="199" t="s">
        <v>6125</v>
      </c>
      <c r="F3006" s="200">
        <v>0.55000000000000004</v>
      </c>
      <c r="G3006" s="201">
        <f t="shared" si="184"/>
        <v>-3495.7699999999918</v>
      </c>
      <c r="H3006" s="204">
        <f t="shared" si="185"/>
        <v>0</v>
      </c>
      <c r="I3006" s="204">
        <f t="shared" si="186"/>
        <v>5303.5</v>
      </c>
      <c r="J3006" s="205">
        <f t="shared" si="187"/>
        <v>-3495.7699999999918</v>
      </c>
    </row>
    <row r="3007" spans="2:10" ht="12.75" customHeight="1" x14ac:dyDescent="0.25">
      <c r="B3007" s="198">
        <v>2994</v>
      </c>
      <c r="C3007" s="199" t="s">
        <v>6126</v>
      </c>
      <c r="D3007" s="199"/>
      <c r="E3007" s="199" t="s">
        <v>6127</v>
      </c>
      <c r="F3007" s="200">
        <v>0.01</v>
      </c>
      <c r="G3007" s="201">
        <f t="shared" si="184"/>
        <v>-3495.7599999999916</v>
      </c>
      <c r="H3007" s="204">
        <f t="shared" si="185"/>
        <v>0</v>
      </c>
      <c r="I3007" s="204">
        <f t="shared" si="186"/>
        <v>5303.5</v>
      </c>
      <c r="J3007" s="205">
        <f t="shared" si="187"/>
        <v>-3495.7599999999916</v>
      </c>
    </row>
    <row r="3008" spans="2:10" ht="12.75" customHeight="1" x14ac:dyDescent="0.25">
      <c r="B3008" s="198">
        <v>2995</v>
      </c>
      <c r="C3008" s="199" t="s">
        <v>6128</v>
      </c>
      <c r="D3008" s="199"/>
      <c r="E3008" s="199" t="s">
        <v>6129</v>
      </c>
      <c r="F3008" s="200">
        <v>-0.04</v>
      </c>
      <c r="G3008" s="201">
        <f t="shared" si="184"/>
        <v>-3495.7999999999915</v>
      </c>
      <c r="H3008" s="204">
        <f t="shared" si="185"/>
        <v>0</v>
      </c>
      <c r="I3008" s="204">
        <f t="shared" si="186"/>
        <v>5303.5</v>
      </c>
      <c r="J3008" s="205">
        <f t="shared" si="187"/>
        <v>-3495.7999999999915</v>
      </c>
    </row>
    <row r="3009" spans="2:10" ht="12.75" customHeight="1" x14ac:dyDescent="0.25">
      <c r="B3009" s="198">
        <v>2996</v>
      </c>
      <c r="C3009" s="199" t="s">
        <v>6130</v>
      </c>
      <c r="D3009" s="199"/>
      <c r="E3009" s="199" t="s">
        <v>6131</v>
      </c>
      <c r="F3009" s="200">
        <v>4.51</v>
      </c>
      <c r="G3009" s="201">
        <f t="shared" si="184"/>
        <v>-3491.2899999999913</v>
      </c>
      <c r="H3009" s="204">
        <f t="shared" si="185"/>
        <v>0</v>
      </c>
      <c r="I3009" s="204">
        <f t="shared" si="186"/>
        <v>5303.5</v>
      </c>
      <c r="J3009" s="205">
        <f t="shared" si="187"/>
        <v>-3491.2899999999913</v>
      </c>
    </row>
    <row r="3010" spans="2:10" ht="12.75" customHeight="1" x14ac:dyDescent="0.25">
      <c r="B3010" s="198">
        <v>2997</v>
      </c>
      <c r="C3010" s="199" t="s">
        <v>6132</v>
      </c>
      <c r="D3010" s="199"/>
      <c r="E3010" s="199" t="s">
        <v>6133</v>
      </c>
      <c r="F3010" s="200">
        <v>-5.44</v>
      </c>
      <c r="G3010" s="201">
        <f t="shared" si="184"/>
        <v>-3496.7299999999914</v>
      </c>
      <c r="H3010" s="204">
        <f t="shared" si="185"/>
        <v>0</v>
      </c>
      <c r="I3010" s="204">
        <f t="shared" si="186"/>
        <v>5303.5</v>
      </c>
      <c r="J3010" s="205">
        <f t="shared" si="187"/>
        <v>-3496.7299999999914</v>
      </c>
    </row>
    <row r="3011" spans="2:10" ht="12.75" customHeight="1" x14ac:dyDescent="0.25">
      <c r="B3011" s="198">
        <v>2998</v>
      </c>
      <c r="C3011" s="199" t="s">
        <v>6134</v>
      </c>
      <c r="D3011" s="199"/>
      <c r="E3011" s="199" t="s">
        <v>6135</v>
      </c>
      <c r="F3011" s="200">
        <v>452.66</v>
      </c>
      <c r="G3011" s="201">
        <f t="shared" si="184"/>
        <v>-3044.0699999999915</v>
      </c>
      <c r="H3011" s="204">
        <f t="shared" si="185"/>
        <v>0</v>
      </c>
      <c r="I3011" s="204">
        <f t="shared" si="186"/>
        <v>5303.5</v>
      </c>
      <c r="J3011" s="205">
        <f t="shared" si="187"/>
        <v>-3044.0699999999915</v>
      </c>
    </row>
    <row r="3012" spans="2:10" ht="12.75" customHeight="1" x14ac:dyDescent="0.25">
      <c r="B3012" s="198">
        <v>2999</v>
      </c>
      <c r="C3012" s="199" t="s">
        <v>6136</v>
      </c>
      <c r="D3012" s="199"/>
      <c r="E3012" s="199" t="s">
        <v>6137</v>
      </c>
      <c r="F3012" s="200">
        <v>5.04</v>
      </c>
      <c r="G3012" s="201">
        <f t="shared" si="184"/>
        <v>-3039.0299999999916</v>
      </c>
      <c r="H3012" s="204">
        <f t="shared" si="185"/>
        <v>0</v>
      </c>
      <c r="I3012" s="204">
        <f t="shared" si="186"/>
        <v>5303.5</v>
      </c>
      <c r="J3012" s="205">
        <f t="shared" si="187"/>
        <v>-3039.0299999999916</v>
      </c>
    </row>
    <row r="3013" spans="2:10" ht="12.75" customHeight="1" x14ac:dyDescent="0.25">
      <c r="B3013" s="198">
        <v>3000</v>
      </c>
      <c r="C3013" s="199" t="s">
        <v>6138</v>
      </c>
      <c r="D3013" s="199"/>
      <c r="E3013" s="199" t="s">
        <v>6139</v>
      </c>
      <c r="F3013" s="200">
        <v>5.04</v>
      </c>
      <c r="G3013" s="201">
        <f t="shared" si="184"/>
        <v>-3033.9899999999916</v>
      </c>
      <c r="H3013" s="204">
        <f t="shared" si="185"/>
        <v>0</v>
      </c>
      <c r="I3013" s="204">
        <f t="shared" si="186"/>
        <v>5303.5</v>
      </c>
      <c r="J3013" s="205">
        <f t="shared" si="187"/>
        <v>-3033.9899999999916</v>
      </c>
    </row>
    <row r="3014" spans="2:10" ht="12.75" customHeight="1" x14ac:dyDescent="0.25">
      <c r="B3014" s="198">
        <v>3001</v>
      </c>
      <c r="C3014" s="199" t="s">
        <v>6140</v>
      </c>
      <c r="D3014" s="199"/>
      <c r="E3014" s="199" t="s">
        <v>6141</v>
      </c>
      <c r="F3014" s="200">
        <v>15.56</v>
      </c>
      <c r="G3014" s="201">
        <f t="shared" si="184"/>
        <v>-3018.4299999999917</v>
      </c>
      <c r="H3014" s="204">
        <f t="shared" si="185"/>
        <v>0</v>
      </c>
      <c r="I3014" s="204">
        <f t="shared" si="186"/>
        <v>5303.5</v>
      </c>
      <c r="J3014" s="205">
        <f t="shared" si="187"/>
        <v>-3018.4299999999917</v>
      </c>
    </row>
    <row r="3015" spans="2:10" ht="12.75" customHeight="1" x14ac:dyDescent="0.25">
      <c r="B3015" s="198">
        <v>3002</v>
      </c>
      <c r="C3015" s="199" t="s">
        <v>6142</v>
      </c>
      <c r="D3015" s="199"/>
      <c r="E3015" s="199" t="s">
        <v>6143</v>
      </c>
      <c r="F3015" s="200">
        <v>17.37</v>
      </c>
      <c r="G3015" s="201">
        <f t="shared" si="184"/>
        <v>-3001.0599999999918</v>
      </c>
      <c r="H3015" s="204">
        <f t="shared" si="185"/>
        <v>0</v>
      </c>
      <c r="I3015" s="204">
        <f t="shared" si="186"/>
        <v>5303.5</v>
      </c>
      <c r="J3015" s="205">
        <f t="shared" si="187"/>
        <v>-3001.0599999999918</v>
      </c>
    </row>
    <row r="3016" spans="2:10" ht="12.75" customHeight="1" x14ac:dyDescent="0.25">
      <c r="B3016" s="198">
        <v>3003</v>
      </c>
      <c r="C3016" s="199" t="s">
        <v>6144</v>
      </c>
      <c r="D3016" s="199"/>
      <c r="E3016" s="199" t="s">
        <v>6145</v>
      </c>
      <c r="F3016" s="200">
        <v>11.38</v>
      </c>
      <c r="G3016" s="201">
        <f t="shared" si="184"/>
        <v>-2989.6799999999917</v>
      </c>
      <c r="H3016" s="204">
        <f t="shared" si="185"/>
        <v>0</v>
      </c>
      <c r="I3016" s="204">
        <f t="shared" si="186"/>
        <v>5303.5</v>
      </c>
      <c r="J3016" s="205">
        <f t="shared" si="187"/>
        <v>-2989.6799999999917</v>
      </c>
    </row>
    <row r="3017" spans="2:10" ht="12.75" customHeight="1" x14ac:dyDescent="0.25">
      <c r="B3017" s="198">
        <v>3004</v>
      </c>
      <c r="C3017" s="199" t="s">
        <v>6146</v>
      </c>
      <c r="D3017" s="199"/>
      <c r="E3017" s="199" t="s">
        <v>6147</v>
      </c>
      <c r="F3017" s="200">
        <v>24.89</v>
      </c>
      <c r="G3017" s="201">
        <f t="shared" si="184"/>
        <v>-2964.7899999999918</v>
      </c>
      <c r="H3017" s="204">
        <f t="shared" si="185"/>
        <v>0</v>
      </c>
      <c r="I3017" s="204">
        <f t="shared" si="186"/>
        <v>5303.5</v>
      </c>
      <c r="J3017" s="205">
        <f t="shared" si="187"/>
        <v>-2964.7899999999918</v>
      </c>
    </row>
    <row r="3018" spans="2:10" ht="12.75" customHeight="1" x14ac:dyDescent="0.25">
      <c r="B3018" s="198">
        <v>3005</v>
      </c>
      <c r="C3018" s="199" t="s">
        <v>6148</v>
      </c>
      <c r="D3018" s="199"/>
      <c r="E3018" s="199" t="s">
        <v>6149</v>
      </c>
      <c r="F3018" s="200">
        <v>15.12</v>
      </c>
      <c r="G3018" s="201">
        <f t="shared" si="184"/>
        <v>-2949.6699999999919</v>
      </c>
      <c r="H3018" s="204">
        <f t="shared" si="185"/>
        <v>0</v>
      </c>
      <c r="I3018" s="204">
        <f t="shared" si="186"/>
        <v>5303.5</v>
      </c>
      <c r="J3018" s="205">
        <f t="shared" si="187"/>
        <v>-2949.6699999999919</v>
      </c>
    </row>
    <row r="3019" spans="2:10" ht="12.75" customHeight="1" x14ac:dyDescent="0.25">
      <c r="B3019" s="198">
        <v>3006</v>
      </c>
      <c r="C3019" s="199" t="s">
        <v>6150</v>
      </c>
      <c r="D3019" s="199"/>
      <c r="E3019" s="199" t="s">
        <v>6151</v>
      </c>
      <c r="F3019" s="200">
        <v>16.28</v>
      </c>
      <c r="G3019" s="201">
        <f t="shared" si="184"/>
        <v>-2933.3899999999917</v>
      </c>
      <c r="H3019" s="204">
        <f t="shared" si="185"/>
        <v>0</v>
      </c>
      <c r="I3019" s="204">
        <f t="shared" si="186"/>
        <v>5303.5</v>
      </c>
      <c r="J3019" s="205">
        <f t="shared" si="187"/>
        <v>-2933.3899999999917</v>
      </c>
    </row>
    <row r="3020" spans="2:10" ht="12.75" customHeight="1" x14ac:dyDescent="0.25">
      <c r="B3020" s="198">
        <v>3007</v>
      </c>
      <c r="C3020" s="199" t="s">
        <v>6152</v>
      </c>
      <c r="D3020" s="199"/>
      <c r="E3020" s="199" t="s">
        <v>6153</v>
      </c>
      <c r="F3020" s="200">
        <v>5.3</v>
      </c>
      <c r="G3020" s="201">
        <f t="shared" si="184"/>
        <v>-2928.0899999999915</v>
      </c>
      <c r="H3020" s="204">
        <f t="shared" si="185"/>
        <v>0</v>
      </c>
      <c r="I3020" s="204">
        <f t="shared" si="186"/>
        <v>5303.5</v>
      </c>
      <c r="J3020" s="205">
        <f t="shared" si="187"/>
        <v>-2928.0899999999915</v>
      </c>
    </row>
    <row r="3021" spans="2:10" ht="12.75" customHeight="1" x14ac:dyDescent="0.25">
      <c r="B3021" s="198">
        <v>3008</v>
      </c>
      <c r="C3021" s="199" t="s">
        <v>6154</v>
      </c>
      <c r="D3021" s="199"/>
      <c r="E3021" s="199" t="s">
        <v>6155</v>
      </c>
      <c r="F3021" s="200">
        <v>74.22</v>
      </c>
      <c r="G3021" s="201">
        <f t="shared" si="184"/>
        <v>-2853.8699999999917</v>
      </c>
      <c r="H3021" s="204">
        <f t="shared" si="185"/>
        <v>0</v>
      </c>
      <c r="I3021" s="204">
        <f t="shared" si="186"/>
        <v>5303.5</v>
      </c>
      <c r="J3021" s="205">
        <f t="shared" si="187"/>
        <v>-2853.8699999999917</v>
      </c>
    </row>
    <row r="3022" spans="2:10" ht="12.75" customHeight="1" x14ac:dyDescent="0.25">
      <c r="B3022" s="198">
        <v>3009</v>
      </c>
      <c r="C3022" s="199" t="s">
        <v>6156</v>
      </c>
      <c r="D3022" s="199"/>
      <c r="E3022" s="199" t="s">
        <v>6157</v>
      </c>
      <c r="F3022" s="200">
        <v>5.04</v>
      </c>
      <c r="G3022" s="201">
        <f t="shared" ref="G3022:G3085" si="188">F3022+J3021</f>
        <v>-2848.8299999999917</v>
      </c>
      <c r="H3022" s="204">
        <f t="shared" ref="H3022:H3085" si="189">IF(G3022&gt;0,ROUND(G3022/I3022+0.5,0),0)</f>
        <v>0</v>
      </c>
      <c r="I3022" s="204">
        <f t="shared" ref="I3022:I3085" si="190">$C$10</f>
        <v>5303.5</v>
      </c>
      <c r="J3022" s="205">
        <f t="shared" ref="J3022:J3085" si="191">G3022-(H3022*I3022)</f>
        <v>-2848.8299999999917</v>
      </c>
    </row>
    <row r="3023" spans="2:10" ht="12.75" customHeight="1" x14ac:dyDescent="0.25">
      <c r="B3023" s="198">
        <v>3010</v>
      </c>
      <c r="C3023" s="199" t="s">
        <v>6158</v>
      </c>
      <c r="D3023" s="199"/>
      <c r="E3023" s="199" t="s">
        <v>6159</v>
      </c>
      <c r="F3023" s="200">
        <v>4.76</v>
      </c>
      <c r="G3023" s="201">
        <f t="shared" si="188"/>
        <v>-2844.0699999999915</v>
      </c>
      <c r="H3023" s="204">
        <f t="shared" si="189"/>
        <v>0</v>
      </c>
      <c r="I3023" s="204">
        <f t="shared" si="190"/>
        <v>5303.5</v>
      </c>
      <c r="J3023" s="205">
        <f t="shared" si="191"/>
        <v>-2844.0699999999915</v>
      </c>
    </row>
    <row r="3024" spans="2:10" ht="12.75" customHeight="1" x14ac:dyDescent="0.25">
      <c r="B3024" s="198">
        <v>3011</v>
      </c>
      <c r="C3024" s="199" t="s">
        <v>6160</v>
      </c>
      <c r="D3024" s="199"/>
      <c r="E3024" s="199" t="s">
        <v>6161</v>
      </c>
      <c r="F3024" s="200">
        <v>5.04</v>
      </c>
      <c r="G3024" s="201">
        <f t="shared" si="188"/>
        <v>-2839.0299999999916</v>
      </c>
      <c r="H3024" s="204">
        <f t="shared" si="189"/>
        <v>0</v>
      </c>
      <c r="I3024" s="204">
        <f t="shared" si="190"/>
        <v>5303.5</v>
      </c>
      <c r="J3024" s="205">
        <f t="shared" si="191"/>
        <v>-2839.0299999999916</v>
      </c>
    </row>
    <row r="3025" spans="2:10" ht="12.75" customHeight="1" x14ac:dyDescent="0.25">
      <c r="B3025" s="198">
        <v>3012</v>
      </c>
      <c r="C3025" s="199" t="s">
        <v>6162</v>
      </c>
      <c r="D3025" s="199"/>
      <c r="E3025" s="199" t="s">
        <v>6163</v>
      </c>
      <c r="F3025" s="200">
        <v>21.79</v>
      </c>
      <c r="G3025" s="201">
        <f t="shared" si="188"/>
        <v>-2817.2399999999916</v>
      </c>
      <c r="H3025" s="204">
        <f t="shared" si="189"/>
        <v>0</v>
      </c>
      <c r="I3025" s="204">
        <f t="shared" si="190"/>
        <v>5303.5</v>
      </c>
      <c r="J3025" s="205">
        <f t="shared" si="191"/>
        <v>-2817.2399999999916</v>
      </c>
    </row>
    <row r="3026" spans="2:10" ht="12.75" customHeight="1" x14ac:dyDescent="0.25">
      <c r="B3026" s="198">
        <v>3013</v>
      </c>
      <c r="C3026" s="199" t="s">
        <v>6164</v>
      </c>
      <c r="D3026" s="199"/>
      <c r="E3026" s="199" t="s">
        <v>6165</v>
      </c>
      <c r="F3026" s="200">
        <v>1.84</v>
      </c>
      <c r="G3026" s="201">
        <f t="shared" si="188"/>
        <v>-2815.3999999999915</v>
      </c>
      <c r="H3026" s="204">
        <f t="shared" si="189"/>
        <v>0</v>
      </c>
      <c r="I3026" s="204">
        <f t="shared" si="190"/>
        <v>5303.5</v>
      </c>
      <c r="J3026" s="205">
        <f t="shared" si="191"/>
        <v>-2815.3999999999915</v>
      </c>
    </row>
    <row r="3027" spans="2:10" ht="12.75" customHeight="1" x14ac:dyDescent="0.25">
      <c r="B3027" s="198">
        <v>3014</v>
      </c>
      <c r="C3027" s="199" t="s">
        <v>6166</v>
      </c>
      <c r="D3027" s="199"/>
      <c r="E3027" s="199" t="s">
        <v>6167</v>
      </c>
      <c r="F3027" s="200">
        <v>35.36</v>
      </c>
      <c r="G3027" s="201">
        <f t="shared" si="188"/>
        <v>-2780.0399999999913</v>
      </c>
      <c r="H3027" s="204">
        <f t="shared" si="189"/>
        <v>0</v>
      </c>
      <c r="I3027" s="204">
        <f t="shared" si="190"/>
        <v>5303.5</v>
      </c>
      <c r="J3027" s="205">
        <f t="shared" si="191"/>
        <v>-2780.0399999999913</v>
      </c>
    </row>
    <row r="3028" spans="2:10" ht="12.75" customHeight="1" x14ac:dyDescent="0.25">
      <c r="B3028" s="198">
        <v>3015</v>
      </c>
      <c r="C3028" s="199" t="s">
        <v>6168</v>
      </c>
      <c r="D3028" s="199"/>
      <c r="E3028" s="199" t="s">
        <v>6169</v>
      </c>
      <c r="F3028" s="200">
        <v>5.04</v>
      </c>
      <c r="G3028" s="201">
        <f t="shared" si="188"/>
        <v>-2774.9999999999914</v>
      </c>
      <c r="H3028" s="204">
        <f t="shared" si="189"/>
        <v>0</v>
      </c>
      <c r="I3028" s="204">
        <f t="shared" si="190"/>
        <v>5303.5</v>
      </c>
      <c r="J3028" s="205">
        <f t="shared" si="191"/>
        <v>-2774.9999999999914</v>
      </c>
    </row>
    <row r="3029" spans="2:10" ht="12.75" customHeight="1" x14ac:dyDescent="0.25">
      <c r="B3029" s="198">
        <v>3016</v>
      </c>
      <c r="C3029" s="199" t="s">
        <v>6170</v>
      </c>
      <c r="D3029" s="199"/>
      <c r="E3029" s="199" t="s">
        <v>6171</v>
      </c>
      <c r="F3029" s="200">
        <v>7.73</v>
      </c>
      <c r="G3029" s="201">
        <f t="shared" si="188"/>
        <v>-2767.2699999999913</v>
      </c>
      <c r="H3029" s="204">
        <f t="shared" si="189"/>
        <v>0</v>
      </c>
      <c r="I3029" s="204">
        <f t="shared" si="190"/>
        <v>5303.5</v>
      </c>
      <c r="J3029" s="205">
        <f t="shared" si="191"/>
        <v>-2767.2699999999913</v>
      </c>
    </row>
    <row r="3030" spans="2:10" ht="12.75" customHeight="1" x14ac:dyDescent="0.25">
      <c r="B3030" s="198">
        <v>3017</v>
      </c>
      <c r="C3030" s="199" t="s">
        <v>6172</v>
      </c>
      <c r="D3030" s="199"/>
      <c r="E3030" s="199" t="s">
        <v>6173</v>
      </c>
      <c r="F3030" s="200">
        <v>5.04</v>
      </c>
      <c r="G3030" s="201">
        <f t="shared" si="188"/>
        <v>-2762.2299999999914</v>
      </c>
      <c r="H3030" s="204">
        <f t="shared" si="189"/>
        <v>0</v>
      </c>
      <c r="I3030" s="204">
        <f t="shared" si="190"/>
        <v>5303.5</v>
      </c>
      <c r="J3030" s="205">
        <f t="shared" si="191"/>
        <v>-2762.2299999999914</v>
      </c>
    </row>
    <row r="3031" spans="2:10" ht="12.75" customHeight="1" x14ac:dyDescent="0.25">
      <c r="B3031" s="198">
        <v>3018</v>
      </c>
      <c r="C3031" s="199" t="s">
        <v>6174</v>
      </c>
      <c r="D3031" s="199"/>
      <c r="E3031" s="199" t="s">
        <v>6175</v>
      </c>
      <c r="F3031" s="200">
        <v>9.8000000000000007</v>
      </c>
      <c r="G3031" s="201">
        <f t="shared" si="188"/>
        <v>-2752.4299999999912</v>
      </c>
      <c r="H3031" s="204">
        <f t="shared" si="189"/>
        <v>0</v>
      </c>
      <c r="I3031" s="204">
        <f t="shared" si="190"/>
        <v>5303.5</v>
      </c>
      <c r="J3031" s="205">
        <f t="shared" si="191"/>
        <v>-2752.4299999999912</v>
      </c>
    </row>
    <row r="3032" spans="2:10" ht="12.75" customHeight="1" x14ac:dyDescent="0.25">
      <c r="B3032" s="198">
        <v>3019</v>
      </c>
      <c r="C3032" s="199" t="s">
        <v>6176</v>
      </c>
      <c r="D3032" s="199"/>
      <c r="E3032" s="199" t="s">
        <v>6177</v>
      </c>
      <c r="F3032" s="200">
        <v>15.68</v>
      </c>
      <c r="G3032" s="201">
        <f t="shared" si="188"/>
        <v>-2736.7499999999914</v>
      </c>
      <c r="H3032" s="204">
        <f t="shared" si="189"/>
        <v>0</v>
      </c>
      <c r="I3032" s="204">
        <f t="shared" si="190"/>
        <v>5303.5</v>
      </c>
      <c r="J3032" s="205">
        <f t="shared" si="191"/>
        <v>-2736.7499999999914</v>
      </c>
    </row>
    <row r="3033" spans="2:10" ht="12.75" customHeight="1" x14ac:dyDescent="0.25">
      <c r="B3033" s="198">
        <v>3020</v>
      </c>
      <c r="C3033" s="199" t="s">
        <v>6178</v>
      </c>
      <c r="D3033" s="199"/>
      <c r="E3033" s="199" t="s">
        <v>6179</v>
      </c>
      <c r="F3033" s="200">
        <v>5.29</v>
      </c>
      <c r="G3033" s="201">
        <f t="shared" si="188"/>
        <v>-2731.4599999999914</v>
      </c>
      <c r="H3033" s="204">
        <f t="shared" si="189"/>
        <v>0</v>
      </c>
      <c r="I3033" s="204">
        <f t="shared" si="190"/>
        <v>5303.5</v>
      </c>
      <c r="J3033" s="205">
        <f t="shared" si="191"/>
        <v>-2731.4599999999914</v>
      </c>
    </row>
    <row r="3034" spans="2:10" ht="12.75" customHeight="1" x14ac:dyDescent="0.25">
      <c r="B3034" s="198">
        <v>3021</v>
      </c>
      <c r="C3034" s="199" t="s">
        <v>6180</v>
      </c>
      <c r="D3034" s="199"/>
      <c r="E3034" s="199" t="s">
        <v>6181</v>
      </c>
      <c r="F3034" s="200">
        <v>3.21</v>
      </c>
      <c r="G3034" s="201">
        <f t="shared" si="188"/>
        <v>-2728.2499999999914</v>
      </c>
      <c r="H3034" s="204">
        <f t="shared" si="189"/>
        <v>0</v>
      </c>
      <c r="I3034" s="204">
        <f t="shared" si="190"/>
        <v>5303.5</v>
      </c>
      <c r="J3034" s="205">
        <f t="shared" si="191"/>
        <v>-2728.2499999999914</v>
      </c>
    </row>
    <row r="3035" spans="2:10" ht="12.75" customHeight="1" x14ac:dyDescent="0.25">
      <c r="B3035" s="198">
        <v>3022</v>
      </c>
      <c r="C3035" s="199" t="s">
        <v>6182</v>
      </c>
      <c r="D3035" s="199"/>
      <c r="E3035" s="199" t="s">
        <v>6183</v>
      </c>
      <c r="F3035" s="200">
        <v>0.78</v>
      </c>
      <c r="G3035" s="201">
        <f t="shared" si="188"/>
        <v>-2727.4699999999912</v>
      </c>
      <c r="H3035" s="204">
        <f t="shared" si="189"/>
        <v>0</v>
      </c>
      <c r="I3035" s="204">
        <f t="shared" si="190"/>
        <v>5303.5</v>
      </c>
      <c r="J3035" s="205">
        <f t="shared" si="191"/>
        <v>-2727.4699999999912</v>
      </c>
    </row>
    <row r="3036" spans="2:10" ht="12.75" customHeight="1" x14ac:dyDescent="0.25">
      <c r="B3036" s="198">
        <v>3023</v>
      </c>
      <c r="C3036" s="199" t="s">
        <v>6184</v>
      </c>
      <c r="D3036" s="199"/>
      <c r="E3036" s="199" t="s">
        <v>6185</v>
      </c>
      <c r="F3036" s="200">
        <v>6.94</v>
      </c>
      <c r="G3036" s="201">
        <f t="shared" si="188"/>
        <v>-2720.5299999999911</v>
      </c>
      <c r="H3036" s="204">
        <f t="shared" si="189"/>
        <v>0</v>
      </c>
      <c r="I3036" s="204">
        <f t="shared" si="190"/>
        <v>5303.5</v>
      </c>
      <c r="J3036" s="205">
        <f t="shared" si="191"/>
        <v>-2720.5299999999911</v>
      </c>
    </row>
    <row r="3037" spans="2:10" ht="12.75" customHeight="1" x14ac:dyDescent="0.25">
      <c r="B3037" s="198">
        <v>3024</v>
      </c>
      <c r="C3037" s="199" t="s">
        <v>6186</v>
      </c>
      <c r="D3037" s="199"/>
      <c r="E3037" s="199" t="s">
        <v>6187</v>
      </c>
      <c r="F3037" s="200">
        <v>3.36</v>
      </c>
      <c r="G3037" s="201">
        <f t="shared" si="188"/>
        <v>-2717.169999999991</v>
      </c>
      <c r="H3037" s="204">
        <f t="shared" si="189"/>
        <v>0</v>
      </c>
      <c r="I3037" s="204">
        <f t="shared" si="190"/>
        <v>5303.5</v>
      </c>
      <c r="J3037" s="205">
        <f t="shared" si="191"/>
        <v>-2717.169999999991</v>
      </c>
    </row>
    <row r="3038" spans="2:10" ht="12.75" customHeight="1" x14ac:dyDescent="0.25">
      <c r="B3038" s="198">
        <v>3025</v>
      </c>
      <c r="C3038" s="199" t="s">
        <v>6188</v>
      </c>
      <c r="D3038" s="199"/>
      <c r="E3038" s="199" t="s">
        <v>6189</v>
      </c>
      <c r="F3038" s="200">
        <v>26.39</v>
      </c>
      <c r="G3038" s="201">
        <f t="shared" si="188"/>
        <v>-2690.7799999999911</v>
      </c>
      <c r="H3038" s="204">
        <f t="shared" si="189"/>
        <v>0</v>
      </c>
      <c r="I3038" s="204">
        <f t="shared" si="190"/>
        <v>5303.5</v>
      </c>
      <c r="J3038" s="205">
        <f t="shared" si="191"/>
        <v>-2690.7799999999911</v>
      </c>
    </row>
    <row r="3039" spans="2:10" ht="12.75" customHeight="1" x14ac:dyDescent="0.25">
      <c r="B3039" s="198">
        <v>3026</v>
      </c>
      <c r="C3039" s="199" t="s">
        <v>6190</v>
      </c>
      <c r="D3039" s="199"/>
      <c r="E3039" s="199" t="s">
        <v>6191</v>
      </c>
      <c r="F3039" s="200">
        <v>40.79</v>
      </c>
      <c r="G3039" s="201">
        <f t="shared" si="188"/>
        <v>-2649.9899999999911</v>
      </c>
      <c r="H3039" s="204">
        <f t="shared" si="189"/>
        <v>0</v>
      </c>
      <c r="I3039" s="204">
        <f t="shared" si="190"/>
        <v>5303.5</v>
      </c>
      <c r="J3039" s="205">
        <f t="shared" si="191"/>
        <v>-2649.9899999999911</v>
      </c>
    </row>
    <row r="3040" spans="2:10" ht="12.75" customHeight="1" x14ac:dyDescent="0.25">
      <c r="B3040" s="198">
        <v>3027</v>
      </c>
      <c r="C3040" s="199" t="s">
        <v>6192</v>
      </c>
      <c r="D3040" s="199"/>
      <c r="E3040" s="199" t="s">
        <v>6193</v>
      </c>
      <c r="F3040" s="200">
        <v>53.3</v>
      </c>
      <c r="G3040" s="201">
        <f t="shared" si="188"/>
        <v>-2596.689999999991</v>
      </c>
      <c r="H3040" s="204">
        <f t="shared" si="189"/>
        <v>0</v>
      </c>
      <c r="I3040" s="204">
        <f t="shared" si="190"/>
        <v>5303.5</v>
      </c>
      <c r="J3040" s="205">
        <f t="shared" si="191"/>
        <v>-2596.689999999991</v>
      </c>
    </row>
    <row r="3041" spans="2:10" ht="12.75" customHeight="1" x14ac:dyDescent="0.25">
      <c r="B3041" s="198">
        <v>3028</v>
      </c>
      <c r="C3041" s="199" t="s">
        <v>6194</v>
      </c>
      <c r="D3041" s="199"/>
      <c r="E3041" s="199" t="s">
        <v>6195</v>
      </c>
      <c r="F3041" s="200">
        <v>5.04</v>
      </c>
      <c r="G3041" s="201">
        <f t="shared" si="188"/>
        <v>-2591.649999999991</v>
      </c>
      <c r="H3041" s="204">
        <f t="shared" si="189"/>
        <v>0</v>
      </c>
      <c r="I3041" s="204">
        <f t="shared" si="190"/>
        <v>5303.5</v>
      </c>
      <c r="J3041" s="205">
        <f t="shared" si="191"/>
        <v>-2591.649999999991</v>
      </c>
    </row>
    <row r="3042" spans="2:10" ht="12.75" customHeight="1" x14ac:dyDescent="0.25">
      <c r="B3042" s="198">
        <v>3029</v>
      </c>
      <c r="C3042" s="199" t="s">
        <v>6196</v>
      </c>
      <c r="D3042" s="199"/>
      <c r="E3042" s="199" t="s">
        <v>6197</v>
      </c>
      <c r="F3042" s="200">
        <v>7.29</v>
      </c>
      <c r="G3042" s="201">
        <f t="shared" si="188"/>
        <v>-2584.359999999991</v>
      </c>
      <c r="H3042" s="204">
        <f t="shared" si="189"/>
        <v>0</v>
      </c>
      <c r="I3042" s="204">
        <f t="shared" si="190"/>
        <v>5303.5</v>
      </c>
      <c r="J3042" s="205">
        <f t="shared" si="191"/>
        <v>-2584.359999999991</v>
      </c>
    </row>
    <row r="3043" spans="2:10" ht="12.75" customHeight="1" x14ac:dyDescent="0.25">
      <c r="B3043" s="198">
        <v>3030</v>
      </c>
      <c r="C3043" s="199" t="s">
        <v>6198</v>
      </c>
      <c r="D3043" s="199"/>
      <c r="E3043" s="199" t="s">
        <v>6199</v>
      </c>
      <c r="F3043" s="200">
        <v>-2.52</v>
      </c>
      <c r="G3043" s="201">
        <f t="shared" si="188"/>
        <v>-2586.879999999991</v>
      </c>
      <c r="H3043" s="204">
        <f t="shared" si="189"/>
        <v>0</v>
      </c>
      <c r="I3043" s="204">
        <f t="shared" si="190"/>
        <v>5303.5</v>
      </c>
      <c r="J3043" s="205">
        <f t="shared" si="191"/>
        <v>-2586.879999999991</v>
      </c>
    </row>
    <row r="3044" spans="2:10" ht="12.75" customHeight="1" x14ac:dyDescent="0.25">
      <c r="B3044" s="198">
        <v>3031</v>
      </c>
      <c r="C3044" s="199" t="s">
        <v>6200</v>
      </c>
      <c r="D3044" s="199"/>
      <c r="E3044" s="199" t="s">
        <v>6201</v>
      </c>
      <c r="F3044" s="200">
        <v>3.05</v>
      </c>
      <c r="G3044" s="201">
        <f t="shared" si="188"/>
        <v>-2583.8299999999908</v>
      </c>
      <c r="H3044" s="204">
        <f t="shared" si="189"/>
        <v>0</v>
      </c>
      <c r="I3044" s="204">
        <f t="shared" si="190"/>
        <v>5303.5</v>
      </c>
      <c r="J3044" s="205">
        <f t="shared" si="191"/>
        <v>-2583.8299999999908</v>
      </c>
    </row>
    <row r="3045" spans="2:10" ht="12.75" customHeight="1" x14ac:dyDescent="0.25">
      <c r="B3045" s="198">
        <v>3032</v>
      </c>
      <c r="C3045" s="199" t="s">
        <v>6202</v>
      </c>
      <c r="D3045" s="199"/>
      <c r="E3045" s="199" t="s">
        <v>6203</v>
      </c>
      <c r="F3045" s="200">
        <v>7.19</v>
      </c>
      <c r="G3045" s="201">
        <f t="shared" si="188"/>
        <v>-2576.6399999999908</v>
      </c>
      <c r="H3045" s="204">
        <f t="shared" si="189"/>
        <v>0</v>
      </c>
      <c r="I3045" s="204">
        <f t="shared" si="190"/>
        <v>5303.5</v>
      </c>
      <c r="J3045" s="205">
        <f t="shared" si="191"/>
        <v>-2576.6399999999908</v>
      </c>
    </row>
    <row r="3046" spans="2:10" ht="12.75" customHeight="1" x14ac:dyDescent="0.25">
      <c r="B3046" s="198">
        <v>3033</v>
      </c>
      <c r="C3046" s="199" t="s">
        <v>6204</v>
      </c>
      <c r="D3046" s="199"/>
      <c r="E3046" s="199" t="s">
        <v>6205</v>
      </c>
      <c r="F3046" s="200">
        <v>5.04</v>
      </c>
      <c r="G3046" s="201">
        <f t="shared" si="188"/>
        <v>-2571.5999999999908</v>
      </c>
      <c r="H3046" s="204">
        <f t="shared" si="189"/>
        <v>0</v>
      </c>
      <c r="I3046" s="204">
        <f t="shared" si="190"/>
        <v>5303.5</v>
      </c>
      <c r="J3046" s="205">
        <f t="shared" si="191"/>
        <v>-2571.5999999999908</v>
      </c>
    </row>
    <row r="3047" spans="2:10" ht="12.75" customHeight="1" x14ac:dyDescent="0.25">
      <c r="B3047" s="198">
        <v>3034</v>
      </c>
      <c r="C3047" s="199" t="s">
        <v>6206</v>
      </c>
      <c r="D3047" s="199"/>
      <c r="E3047" s="199" t="s">
        <v>6207</v>
      </c>
      <c r="F3047" s="200">
        <v>27.06</v>
      </c>
      <c r="G3047" s="201">
        <f t="shared" si="188"/>
        <v>-2544.5399999999909</v>
      </c>
      <c r="H3047" s="204">
        <f t="shared" si="189"/>
        <v>0</v>
      </c>
      <c r="I3047" s="204">
        <f t="shared" si="190"/>
        <v>5303.5</v>
      </c>
      <c r="J3047" s="205">
        <f t="shared" si="191"/>
        <v>-2544.5399999999909</v>
      </c>
    </row>
    <row r="3048" spans="2:10" ht="12.75" customHeight="1" x14ac:dyDescent="0.25">
      <c r="B3048" s="198">
        <v>3035</v>
      </c>
      <c r="C3048" s="199" t="s">
        <v>6208</v>
      </c>
      <c r="D3048" s="199"/>
      <c r="E3048" s="199" t="s">
        <v>6209</v>
      </c>
      <c r="F3048" s="200">
        <v>7.61</v>
      </c>
      <c r="G3048" s="201">
        <f t="shared" si="188"/>
        <v>-2536.9299999999907</v>
      </c>
      <c r="H3048" s="204">
        <f t="shared" si="189"/>
        <v>0</v>
      </c>
      <c r="I3048" s="204">
        <f t="shared" si="190"/>
        <v>5303.5</v>
      </c>
      <c r="J3048" s="205">
        <f t="shared" si="191"/>
        <v>-2536.9299999999907</v>
      </c>
    </row>
    <row r="3049" spans="2:10" ht="12.75" customHeight="1" x14ac:dyDescent="0.25">
      <c r="B3049" s="198">
        <v>3036</v>
      </c>
      <c r="C3049" s="199" t="s">
        <v>6210</v>
      </c>
      <c r="D3049" s="199"/>
      <c r="E3049" s="199" t="s">
        <v>6211</v>
      </c>
      <c r="F3049" s="200">
        <v>25.02</v>
      </c>
      <c r="G3049" s="201">
        <f t="shared" si="188"/>
        <v>-2511.9099999999908</v>
      </c>
      <c r="H3049" s="204">
        <f t="shared" si="189"/>
        <v>0</v>
      </c>
      <c r="I3049" s="204">
        <f t="shared" si="190"/>
        <v>5303.5</v>
      </c>
      <c r="J3049" s="205">
        <f t="shared" si="191"/>
        <v>-2511.9099999999908</v>
      </c>
    </row>
    <row r="3050" spans="2:10" ht="12.75" customHeight="1" x14ac:dyDescent="0.25">
      <c r="B3050" s="198">
        <v>3037</v>
      </c>
      <c r="C3050" s="199" t="s">
        <v>6212</v>
      </c>
      <c r="D3050" s="199"/>
      <c r="E3050" s="199" t="s">
        <v>6213</v>
      </c>
      <c r="F3050" s="200">
        <v>20.53</v>
      </c>
      <c r="G3050" s="201">
        <f t="shared" si="188"/>
        <v>-2491.3799999999906</v>
      </c>
      <c r="H3050" s="204">
        <f t="shared" si="189"/>
        <v>0</v>
      </c>
      <c r="I3050" s="204">
        <f t="shared" si="190"/>
        <v>5303.5</v>
      </c>
      <c r="J3050" s="205">
        <f t="shared" si="191"/>
        <v>-2491.3799999999906</v>
      </c>
    </row>
    <row r="3051" spans="2:10" ht="12.75" customHeight="1" x14ac:dyDescent="0.25">
      <c r="B3051" s="198">
        <v>3038</v>
      </c>
      <c r="C3051" s="199" t="s">
        <v>6214</v>
      </c>
      <c r="D3051" s="199"/>
      <c r="E3051" s="199" t="s">
        <v>6215</v>
      </c>
      <c r="F3051" s="200">
        <v>22.33</v>
      </c>
      <c r="G3051" s="201">
        <f t="shared" si="188"/>
        <v>-2469.0499999999906</v>
      </c>
      <c r="H3051" s="204">
        <f t="shared" si="189"/>
        <v>0</v>
      </c>
      <c r="I3051" s="204">
        <f t="shared" si="190"/>
        <v>5303.5</v>
      </c>
      <c r="J3051" s="205">
        <f t="shared" si="191"/>
        <v>-2469.0499999999906</v>
      </c>
    </row>
    <row r="3052" spans="2:10" ht="12.75" customHeight="1" x14ac:dyDescent="0.25">
      <c r="B3052" s="198">
        <v>3039</v>
      </c>
      <c r="C3052" s="199" t="s">
        <v>6216</v>
      </c>
      <c r="D3052" s="199"/>
      <c r="E3052" s="199" t="s">
        <v>6217</v>
      </c>
      <c r="F3052" s="200">
        <v>-5.23</v>
      </c>
      <c r="G3052" s="201">
        <f t="shared" si="188"/>
        <v>-2474.2799999999907</v>
      </c>
      <c r="H3052" s="204">
        <f t="shared" si="189"/>
        <v>0</v>
      </c>
      <c r="I3052" s="204">
        <f t="shared" si="190"/>
        <v>5303.5</v>
      </c>
      <c r="J3052" s="205">
        <f t="shared" si="191"/>
        <v>-2474.2799999999907</v>
      </c>
    </row>
    <row r="3053" spans="2:10" ht="12.75" customHeight="1" x14ac:dyDescent="0.25">
      <c r="B3053" s="198">
        <v>3040</v>
      </c>
      <c r="C3053" s="199" t="s">
        <v>6218</v>
      </c>
      <c r="D3053" s="199"/>
      <c r="E3053" s="199" t="s">
        <v>6219</v>
      </c>
      <c r="F3053" s="200">
        <v>10.14</v>
      </c>
      <c r="G3053" s="201">
        <f t="shared" si="188"/>
        <v>-2464.1399999999908</v>
      </c>
      <c r="H3053" s="204">
        <f t="shared" si="189"/>
        <v>0</v>
      </c>
      <c r="I3053" s="204">
        <f t="shared" si="190"/>
        <v>5303.5</v>
      </c>
      <c r="J3053" s="205">
        <f t="shared" si="191"/>
        <v>-2464.1399999999908</v>
      </c>
    </row>
    <row r="3054" spans="2:10" ht="12.75" customHeight="1" x14ac:dyDescent="0.25">
      <c r="B3054" s="198">
        <v>3041</v>
      </c>
      <c r="C3054" s="199" t="s">
        <v>6220</v>
      </c>
      <c r="D3054" s="199"/>
      <c r="E3054" s="199" t="s">
        <v>6221</v>
      </c>
      <c r="F3054" s="200">
        <v>1.72</v>
      </c>
      <c r="G3054" s="201">
        <f t="shared" si="188"/>
        <v>-2462.419999999991</v>
      </c>
      <c r="H3054" s="204">
        <f t="shared" si="189"/>
        <v>0</v>
      </c>
      <c r="I3054" s="204">
        <f t="shared" si="190"/>
        <v>5303.5</v>
      </c>
      <c r="J3054" s="205">
        <f t="shared" si="191"/>
        <v>-2462.419999999991</v>
      </c>
    </row>
    <row r="3055" spans="2:10" ht="12.75" customHeight="1" x14ac:dyDescent="0.25">
      <c r="B3055" s="198">
        <v>3042</v>
      </c>
      <c r="C3055" s="199" t="s">
        <v>6222</v>
      </c>
      <c r="D3055" s="199"/>
      <c r="E3055" s="199" t="s">
        <v>6223</v>
      </c>
      <c r="F3055" s="200">
        <v>33.369999999999997</v>
      </c>
      <c r="G3055" s="201">
        <f t="shared" si="188"/>
        <v>-2429.0499999999911</v>
      </c>
      <c r="H3055" s="204">
        <f t="shared" si="189"/>
        <v>0</v>
      </c>
      <c r="I3055" s="204">
        <f t="shared" si="190"/>
        <v>5303.5</v>
      </c>
      <c r="J3055" s="205">
        <f t="shared" si="191"/>
        <v>-2429.0499999999911</v>
      </c>
    </row>
    <row r="3056" spans="2:10" ht="12.75" customHeight="1" x14ac:dyDescent="0.25">
      <c r="B3056" s="198">
        <v>3043</v>
      </c>
      <c r="C3056" s="199" t="s">
        <v>6224</v>
      </c>
      <c r="D3056" s="199"/>
      <c r="E3056" s="199" t="s">
        <v>6225</v>
      </c>
      <c r="F3056" s="200">
        <v>20.71</v>
      </c>
      <c r="G3056" s="201">
        <f t="shared" si="188"/>
        <v>-2408.3399999999911</v>
      </c>
      <c r="H3056" s="204">
        <f t="shared" si="189"/>
        <v>0</v>
      </c>
      <c r="I3056" s="204">
        <f t="shared" si="190"/>
        <v>5303.5</v>
      </c>
      <c r="J3056" s="205">
        <f t="shared" si="191"/>
        <v>-2408.3399999999911</v>
      </c>
    </row>
    <row r="3057" spans="2:10" ht="12.75" customHeight="1" x14ac:dyDescent="0.25">
      <c r="B3057" s="198">
        <v>3044</v>
      </c>
      <c r="C3057" s="199" t="s">
        <v>6226</v>
      </c>
      <c r="D3057" s="199"/>
      <c r="E3057" s="199" t="s">
        <v>6227</v>
      </c>
      <c r="F3057" s="200">
        <v>18.010000000000002</v>
      </c>
      <c r="G3057" s="201">
        <f t="shared" si="188"/>
        <v>-2390.3299999999908</v>
      </c>
      <c r="H3057" s="204">
        <f t="shared" si="189"/>
        <v>0</v>
      </c>
      <c r="I3057" s="204">
        <f t="shared" si="190"/>
        <v>5303.5</v>
      </c>
      <c r="J3057" s="205">
        <f t="shared" si="191"/>
        <v>-2390.3299999999908</v>
      </c>
    </row>
    <row r="3058" spans="2:10" ht="12.75" customHeight="1" x14ac:dyDescent="0.25">
      <c r="B3058" s="198">
        <v>3045</v>
      </c>
      <c r="C3058" s="199" t="s">
        <v>6228</v>
      </c>
      <c r="D3058" s="199"/>
      <c r="E3058" s="199" t="s">
        <v>6229</v>
      </c>
      <c r="F3058" s="200">
        <v>86.06</v>
      </c>
      <c r="G3058" s="201">
        <f t="shared" si="188"/>
        <v>-2304.2699999999909</v>
      </c>
      <c r="H3058" s="204">
        <f t="shared" si="189"/>
        <v>0</v>
      </c>
      <c r="I3058" s="204">
        <f t="shared" si="190"/>
        <v>5303.5</v>
      </c>
      <c r="J3058" s="205">
        <f t="shared" si="191"/>
        <v>-2304.2699999999909</v>
      </c>
    </row>
    <row r="3059" spans="2:10" ht="12.75" customHeight="1" x14ac:dyDescent="0.25">
      <c r="B3059" s="198">
        <v>3046</v>
      </c>
      <c r="C3059" s="199" t="s">
        <v>6230</v>
      </c>
      <c r="D3059" s="199"/>
      <c r="E3059" s="199" t="s">
        <v>6231</v>
      </c>
      <c r="F3059" s="200">
        <v>11.17</v>
      </c>
      <c r="G3059" s="201">
        <f t="shared" si="188"/>
        <v>-2293.0999999999908</v>
      </c>
      <c r="H3059" s="204">
        <f t="shared" si="189"/>
        <v>0</v>
      </c>
      <c r="I3059" s="204">
        <f t="shared" si="190"/>
        <v>5303.5</v>
      </c>
      <c r="J3059" s="205">
        <f t="shared" si="191"/>
        <v>-2293.0999999999908</v>
      </c>
    </row>
    <row r="3060" spans="2:10" ht="12.75" customHeight="1" x14ac:dyDescent="0.25">
      <c r="B3060" s="198">
        <v>3047</v>
      </c>
      <c r="C3060" s="199" t="s">
        <v>6232</v>
      </c>
      <c r="D3060" s="199"/>
      <c r="E3060" s="199" t="s">
        <v>6233</v>
      </c>
      <c r="F3060" s="200">
        <v>1.44</v>
      </c>
      <c r="G3060" s="201">
        <f t="shared" si="188"/>
        <v>-2291.6599999999908</v>
      </c>
      <c r="H3060" s="204">
        <f t="shared" si="189"/>
        <v>0</v>
      </c>
      <c r="I3060" s="204">
        <f t="shared" si="190"/>
        <v>5303.5</v>
      </c>
      <c r="J3060" s="205">
        <f t="shared" si="191"/>
        <v>-2291.6599999999908</v>
      </c>
    </row>
    <row r="3061" spans="2:10" ht="12.75" customHeight="1" x14ac:dyDescent="0.25">
      <c r="B3061" s="198">
        <v>3048</v>
      </c>
      <c r="C3061" s="199" t="s">
        <v>6234</v>
      </c>
      <c r="D3061" s="199"/>
      <c r="E3061" s="199" t="s">
        <v>6235</v>
      </c>
      <c r="F3061" s="200">
        <v>6.71</v>
      </c>
      <c r="G3061" s="201">
        <f t="shared" si="188"/>
        <v>-2284.9499999999907</v>
      </c>
      <c r="H3061" s="204">
        <f t="shared" si="189"/>
        <v>0</v>
      </c>
      <c r="I3061" s="204">
        <f t="shared" si="190"/>
        <v>5303.5</v>
      </c>
      <c r="J3061" s="205">
        <f t="shared" si="191"/>
        <v>-2284.9499999999907</v>
      </c>
    </row>
    <row r="3062" spans="2:10" ht="12.75" customHeight="1" x14ac:dyDescent="0.25">
      <c r="B3062" s="198">
        <v>3049</v>
      </c>
      <c r="C3062" s="199" t="s">
        <v>6236</v>
      </c>
      <c r="D3062" s="199"/>
      <c r="E3062" s="199" t="s">
        <v>6237</v>
      </c>
      <c r="F3062" s="200">
        <v>6.15</v>
      </c>
      <c r="G3062" s="201">
        <f t="shared" si="188"/>
        <v>-2278.7999999999906</v>
      </c>
      <c r="H3062" s="204">
        <f t="shared" si="189"/>
        <v>0</v>
      </c>
      <c r="I3062" s="204">
        <f t="shared" si="190"/>
        <v>5303.5</v>
      </c>
      <c r="J3062" s="205">
        <f t="shared" si="191"/>
        <v>-2278.7999999999906</v>
      </c>
    </row>
    <row r="3063" spans="2:10" ht="12.75" customHeight="1" x14ac:dyDescent="0.25">
      <c r="B3063" s="198">
        <v>3050</v>
      </c>
      <c r="C3063" s="199" t="s">
        <v>6238</v>
      </c>
      <c r="D3063" s="199"/>
      <c r="E3063" s="199" t="s">
        <v>6239</v>
      </c>
      <c r="F3063" s="200">
        <v>5.04</v>
      </c>
      <c r="G3063" s="201">
        <f t="shared" si="188"/>
        <v>-2273.7599999999907</v>
      </c>
      <c r="H3063" s="204">
        <f t="shared" si="189"/>
        <v>0</v>
      </c>
      <c r="I3063" s="204">
        <f t="shared" si="190"/>
        <v>5303.5</v>
      </c>
      <c r="J3063" s="205">
        <f t="shared" si="191"/>
        <v>-2273.7599999999907</v>
      </c>
    </row>
    <row r="3064" spans="2:10" ht="12.75" customHeight="1" x14ac:dyDescent="0.25">
      <c r="B3064" s="198">
        <v>3051</v>
      </c>
      <c r="C3064" s="199" t="s">
        <v>6240</v>
      </c>
      <c r="D3064" s="199"/>
      <c r="E3064" s="199" t="s">
        <v>6241</v>
      </c>
      <c r="F3064" s="200">
        <v>44.98</v>
      </c>
      <c r="G3064" s="201">
        <f t="shared" si="188"/>
        <v>-2228.7799999999907</v>
      </c>
      <c r="H3064" s="204">
        <f t="shared" si="189"/>
        <v>0</v>
      </c>
      <c r="I3064" s="204">
        <f t="shared" si="190"/>
        <v>5303.5</v>
      </c>
      <c r="J3064" s="205">
        <f t="shared" si="191"/>
        <v>-2228.7799999999907</v>
      </c>
    </row>
    <row r="3065" spans="2:10" ht="12.75" customHeight="1" x14ac:dyDescent="0.25">
      <c r="B3065" s="198">
        <v>3052</v>
      </c>
      <c r="C3065" s="199" t="s">
        <v>6242</v>
      </c>
      <c r="D3065" s="199"/>
      <c r="E3065" s="199" t="s">
        <v>6243</v>
      </c>
      <c r="F3065" s="200">
        <v>5.63</v>
      </c>
      <c r="G3065" s="201">
        <f t="shared" si="188"/>
        <v>-2223.1499999999905</v>
      </c>
      <c r="H3065" s="204">
        <f t="shared" si="189"/>
        <v>0</v>
      </c>
      <c r="I3065" s="204">
        <f t="shared" si="190"/>
        <v>5303.5</v>
      </c>
      <c r="J3065" s="205">
        <f t="shared" si="191"/>
        <v>-2223.1499999999905</v>
      </c>
    </row>
    <row r="3066" spans="2:10" ht="12.75" customHeight="1" x14ac:dyDescent="0.25">
      <c r="B3066" s="198">
        <v>3053</v>
      </c>
      <c r="C3066" s="199" t="s">
        <v>6244</v>
      </c>
      <c r="D3066" s="199"/>
      <c r="E3066" s="199" t="s">
        <v>6245</v>
      </c>
      <c r="F3066" s="200">
        <v>2.15</v>
      </c>
      <c r="G3066" s="201">
        <f t="shared" si="188"/>
        <v>-2220.9999999999905</v>
      </c>
      <c r="H3066" s="204">
        <f t="shared" si="189"/>
        <v>0</v>
      </c>
      <c r="I3066" s="204">
        <f t="shared" si="190"/>
        <v>5303.5</v>
      </c>
      <c r="J3066" s="205">
        <f t="shared" si="191"/>
        <v>-2220.9999999999905</v>
      </c>
    </row>
    <row r="3067" spans="2:10" ht="12.75" customHeight="1" x14ac:dyDescent="0.25">
      <c r="B3067" s="198">
        <v>3054</v>
      </c>
      <c r="C3067" s="199" t="s">
        <v>6246</v>
      </c>
      <c r="D3067" s="199"/>
      <c r="E3067" s="199" t="s">
        <v>6247</v>
      </c>
      <c r="F3067" s="200">
        <v>5.04</v>
      </c>
      <c r="G3067" s="201">
        <f t="shared" si="188"/>
        <v>-2215.9599999999905</v>
      </c>
      <c r="H3067" s="204">
        <f t="shared" si="189"/>
        <v>0</v>
      </c>
      <c r="I3067" s="204">
        <f t="shared" si="190"/>
        <v>5303.5</v>
      </c>
      <c r="J3067" s="205">
        <f t="shared" si="191"/>
        <v>-2215.9599999999905</v>
      </c>
    </row>
    <row r="3068" spans="2:10" ht="12.75" customHeight="1" x14ac:dyDescent="0.25">
      <c r="B3068" s="198">
        <v>3055</v>
      </c>
      <c r="C3068" s="199" t="s">
        <v>6248</v>
      </c>
      <c r="D3068" s="199"/>
      <c r="E3068" s="199" t="s">
        <v>6249</v>
      </c>
      <c r="F3068" s="200">
        <v>20.21</v>
      </c>
      <c r="G3068" s="201">
        <f t="shared" si="188"/>
        <v>-2195.7499999999905</v>
      </c>
      <c r="H3068" s="204">
        <f t="shared" si="189"/>
        <v>0</v>
      </c>
      <c r="I3068" s="204">
        <f t="shared" si="190"/>
        <v>5303.5</v>
      </c>
      <c r="J3068" s="205">
        <f t="shared" si="191"/>
        <v>-2195.7499999999905</v>
      </c>
    </row>
    <row r="3069" spans="2:10" ht="12.75" customHeight="1" x14ac:dyDescent="0.25">
      <c r="B3069" s="198">
        <v>3056</v>
      </c>
      <c r="C3069" s="199" t="s">
        <v>6250</v>
      </c>
      <c r="D3069" s="199"/>
      <c r="E3069" s="199" t="s">
        <v>6251</v>
      </c>
      <c r="F3069" s="200">
        <v>7.42</v>
      </c>
      <c r="G3069" s="201">
        <f t="shared" si="188"/>
        <v>-2188.3299999999904</v>
      </c>
      <c r="H3069" s="204">
        <f t="shared" si="189"/>
        <v>0</v>
      </c>
      <c r="I3069" s="204">
        <f t="shared" si="190"/>
        <v>5303.5</v>
      </c>
      <c r="J3069" s="205">
        <f t="shared" si="191"/>
        <v>-2188.3299999999904</v>
      </c>
    </row>
    <row r="3070" spans="2:10" ht="12.75" customHeight="1" x14ac:dyDescent="0.25">
      <c r="B3070" s="198">
        <v>3057</v>
      </c>
      <c r="C3070" s="199" t="s">
        <v>6252</v>
      </c>
      <c r="D3070" s="199"/>
      <c r="E3070" s="199" t="s">
        <v>6253</v>
      </c>
      <c r="F3070" s="200">
        <v>22.48</v>
      </c>
      <c r="G3070" s="201">
        <f t="shared" si="188"/>
        <v>-2165.8499999999904</v>
      </c>
      <c r="H3070" s="204">
        <f t="shared" si="189"/>
        <v>0</v>
      </c>
      <c r="I3070" s="204">
        <f t="shared" si="190"/>
        <v>5303.5</v>
      </c>
      <c r="J3070" s="205">
        <f t="shared" si="191"/>
        <v>-2165.8499999999904</v>
      </c>
    </row>
    <row r="3071" spans="2:10" ht="12.75" customHeight="1" x14ac:dyDescent="0.25">
      <c r="B3071" s="198">
        <v>3058</v>
      </c>
      <c r="C3071" s="199" t="s">
        <v>6254</v>
      </c>
      <c r="D3071" s="199"/>
      <c r="E3071" s="199" t="s">
        <v>6255</v>
      </c>
      <c r="F3071" s="200">
        <v>33.69</v>
      </c>
      <c r="G3071" s="201">
        <f t="shared" si="188"/>
        <v>-2132.1599999999903</v>
      </c>
      <c r="H3071" s="204">
        <f t="shared" si="189"/>
        <v>0</v>
      </c>
      <c r="I3071" s="204">
        <f t="shared" si="190"/>
        <v>5303.5</v>
      </c>
      <c r="J3071" s="205">
        <f t="shared" si="191"/>
        <v>-2132.1599999999903</v>
      </c>
    </row>
    <row r="3072" spans="2:10" ht="12.75" customHeight="1" x14ac:dyDescent="0.25">
      <c r="B3072" s="198">
        <v>3059</v>
      </c>
      <c r="C3072" s="199" t="s">
        <v>6256</v>
      </c>
      <c r="D3072" s="199"/>
      <c r="E3072" s="199" t="s">
        <v>6257</v>
      </c>
      <c r="F3072" s="200">
        <v>46.47</v>
      </c>
      <c r="G3072" s="201">
        <f t="shared" si="188"/>
        <v>-2085.6899999999905</v>
      </c>
      <c r="H3072" s="204">
        <f t="shared" si="189"/>
        <v>0</v>
      </c>
      <c r="I3072" s="204">
        <f t="shared" si="190"/>
        <v>5303.5</v>
      </c>
      <c r="J3072" s="205">
        <f t="shared" si="191"/>
        <v>-2085.6899999999905</v>
      </c>
    </row>
    <row r="3073" spans="2:10" ht="12.75" customHeight="1" x14ac:dyDescent="0.25">
      <c r="B3073" s="198">
        <v>3060</v>
      </c>
      <c r="C3073" s="199" t="s">
        <v>6258</v>
      </c>
      <c r="D3073" s="199"/>
      <c r="E3073" s="199" t="s">
        <v>6259</v>
      </c>
      <c r="F3073" s="200">
        <v>39.729999999999997</v>
      </c>
      <c r="G3073" s="201">
        <f t="shared" si="188"/>
        <v>-2045.9599999999905</v>
      </c>
      <c r="H3073" s="204">
        <f t="shared" si="189"/>
        <v>0</v>
      </c>
      <c r="I3073" s="204">
        <f t="shared" si="190"/>
        <v>5303.5</v>
      </c>
      <c r="J3073" s="205">
        <f t="shared" si="191"/>
        <v>-2045.9599999999905</v>
      </c>
    </row>
    <row r="3074" spans="2:10" ht="12.75" customHeight="1" x14ac:dyDescent="0.25">
      <c r="B3074" s="198">
        <v>3061</v>
      </c>
      <c r="C3074" s="199" t="s">
        <v>6260</v>
      </c>
      <c r="D3074" s="199"/>
      <c r="E3074" s="199" t="s">
        <v>6261</v>
      </c>
      <c r="F3074" s="200">
        <v>4.93</v>
      </c>
      <c r="G3074" s="201">
        <f t="shared" si="188"/>
        <v>-2041.0299999999904</v>
      </c>
      <c r="H3074" s="204">
        <f t="shared" si="189"/>
        <v>0</v>
      </c>
      <c r="I3074" s="204">
        <f t="shared" si="190"/>
        <v>5303.5</v>
      </c>
      <c r="J3074" s="205">
        <f t="shared" si="191"/>
        <v>-2041.0299999999904</v>
      </c>
    </row>
    <row r="3075" spans="2:10" ht="12.75" customHeight="1" x14ac:dyDescent="0.25">
      <c r="B3075" s="198">
        <v>3062</v>
      </c>
      <c r="C3075" s="199" t="s">
        <v>6262</v>
      </c>
      <c r="D3075" s="199"/>
      <c r="E3075" s="199" t="s">
        <v>6263</v>
      </c>
      <c r="F3075" s="200">
        <v>1.98</v>
      </c>
      <c r="G3075" s="201">
        <f t="shared" si="188"/>
        <v>-2039.0499999999904</v>
      </c>
      <c r="H3075" s="204">
        <f t="shared" si="189"/>
        <v>0</v>
      </c>
      <c r="I3075" s="204">
        <f t="shared" si="190"/>
        <v>5303.5</v>
      </c>
      <c r="J3075" s="205">
        <f t="shared" si="191"/>
        <v>-2039.0499999999904</v>
      </c>
    </row>
    <row r="3076" spans="2:10" ht="12.75" customHeight="1" x14ac:dyDescent="0.25">
      <c r="B3076" s="198">
        <v>3063</v>
      </c>
      <c r="C3076" s="199" t="s">
        <v>6264</v>
      </c>
      <c r="D3076" s="199"/>
      <c r="E3076" s="199" t="s">
        <v>6265</v>
      </c>
      <c r="F3076" s="200">
        <v>15.81</v>
      </c>
      <c r="G3076" s="201">
        <f t="shared" si="188"/>
        <v>-2023.2399999999905</v>
      </c>
      <c r="H3076" s="204">
        <f t="shared" si="189"/>
        <v>0</v>
      </c>
      <c r="I3076" s="204">
        <f t="shared" si="190"/>
        <v>5303.5</v>
      </c>
      <c r="J3076" s="205">
        <f t="shared" si="191"/>
        <v>-2023.2399999999905</v>
      </c>
    </row>
    <row r="3077" spans="2:10" ht="12.75" customHeight="1" x14ac:dyDescent="0.25">
      <c r="B3077" s="198">
        <v>3064</v>
      </c>
      <c r="C3077" s="199" t="s">
        <v>6266</v>
      </c>
      <c r="D3077" s="199"/>
      <c r="E3077" s="199" t="s">
        <v>6267</v>
      </c>
      <c r="F3077" s="200">
        <v>0.56000000000000005</v>
      </c>
      <c r="G3077" s="201">
        <f t="shared" si="188"/>
        <v>-2022.6799999999905</v>
      </c>
      <c r="H3077" s="204">
        <f t="shared" si="189"/>
        <v>0</v>
      </c>
      <c r="I3077" s="204">
        <f t="shared" si="190"/>
        <v>5303.5</v>
      </c>
      <c r="J3077" s="205">
        <f t="shared" si="191"/>
        <v>-2022.6799999999905</v>
      </c>
    </row>
    <row r="3078" spans="2:10" ht="12.75" customHeight="1" x14ac:dyDescent="0.25">
      <c r="B3078" s="198">
        <v>3065</v>
      </c>
      <c r="C3078" s="199" t="s">
        <v>6268</v>
      </c>
      <c r="D3078" s="199"/>
      <c r="E3078" s="199" t="s">
        <v>6269</v>
      </c>
      <c r="F3078" s="200">
        <v>8.4</v>
      </c>
      <c r="G3078" s="201">
        <f t="shared" si="188"/>
        <v>-2014.2799999999904</v>
      </c>
      <c r="H3078" s="204">
        <f t="shared" si="189"/>
        <v>0</v>
      </c>
      <c r="I3078" s="204">
        <f t="shared" si="190"/>
        <v>5303.5</v>
      </c>
      <c r="J3078" s="205">
        <f t="shared" si="191"/>
        <v>-2014.2799999999904</v>
      </c>
    </row>
    <row r="3079" spans="2:10" ht="12.75" customHeight="1" x14ac:dyDescent="0.25">
      <c r="B3079" s="198">
        <v>3066</v>
      </c>
      <c r="C3079" s="199" t="s">
        <v>6270</v>
      </c>
      <c r="D3079" s="199"/>
      <c r="E3079" s="199" t="s">
        <v>6271</v>
      </c>
      <c r="F3079" s="200">
        <v>5.75</v>
      </c>
      <c r="G3079" s="201">
        <f t="shared" si="188"/>
        <v>-2008.5299999999904</v>
      </c>
      <c r="H3079" s="204">
        <f t="shared" si="189"/>
        <v>0</v>
      </c>
      <c r="I3079" s="204">
        <f t="shared" si="190"/>
        <v>5303.5</v>
      </c>
      <c r="J3079" s="205">
        <f t="shared" si="191"/>
        <v>-2008.5299999999904</v>
      </c>
    </row>
    <row r="3080" spans="2:10" ht="12.75" customHeight="1" x14ac:dyDescent="0.25">
      <c r="B3080" s="198">
        <v>3067</v>
      </c>
      <c r="C3080" s="199" t="s">
        <v>6272</v>
      </c>
      <c r="D3080" s="199"/>
      <c r="E3080" s="199" t="s">
        <v>6273</v>
      </c>
      <c r="F3080" s="200">
        <v>6.09</v>
      </c>
      <c r="G3080" s="201">
        <f t="shared" si="188"/>
        <v>-2002.4399999999905</v>
      </c>
      <c r="H3080" s="204">
        <f t="shared" si="189"/>
        <v>0</v>
      </c>
      <c r="I3080" s="204">
        <f t="shared" si="190"/>
        <v>5303.5</v>
      </c>
      <c r="J3080" s="205">
        <f t="shared" si="191"/>
        <v>-2002.4399999999905</v>
      </c>
    </row>
    <row r="3081" spans="2:10" ht="12.75" customHeight="1" x14ac:dyDescent="0.25">
      <c r="B3081" s="198">
        <v>3068</v>
      </c>
      <c r="C3081" s="199" t="s">
        <v>6274</v>
      </c>
      <c r="D3081" s="199"/>
      <c r="E3081" s="199" t="s">
        <v>6275</v>
      </c>
      <c r="F3081" s="200">
        <v>149.68</v>
      </c>
      <c r="G3081" s="201">
        <f t="shared" si="188"/>
        <v>-1852.7599999999904</v>
      </c>
      <c r="H3081" s="204">
        <f t="shared" si="189"/>
        <v>0</v>
      </c>
      <c r="I3081" s="204">
        <f t="shared" si="190"/>
        <v>5303.5</v>
      </c>
      <c r="J3081" s="205">
        <f t="shared" si="191"/>
        <v>-1852.7599999999904</v>
      </c>
    </row>
    <row r="3082" spans="2:10" ht="12.75" customHeight="1" x14ac:dyDescent="0.25">
      <c r="B3082" s="198">
        <v>3069</v>
      </c>
      <c r="C3082" s="199" t="s">
        <v>6276</v>
      </c>
      <c r="D3082" s="199"/>
      <c r="E3082" s="199" t="s">
        <v>6277</v>
      </c>
      <c r="F3082" s="200">
        <v>23.59</v>
      </c>
      <c r="G3082" s="201">
        <f t="shared" si="188"/>
        <v>-1829.1699999999905</v>
      </c>
      <c r="H3082" s="204">
        <f t="shared" si="189"/>
        <v>0</v>
      </c>
      <c r="I3082" s="204">
        <f t="shared" si="190"/>
        <v>5303.5</v>
      </c>
      <c r="J3082" s="205">
        <f t="shared" si="191"/>
        <v>-1829.1699999999905</v>
      </c>
    </row>
    <row r="3083" spans="2:10" ht="12.75" customHeight="1" x14ac:dyDescent="0.25">
      <c r="B3083" s="198">
        <v>3070</v>
      </c>
      <c r="C3083" s="199" t="s">
        <v>6278</v>
      </c>
      <c r="D3083" s="199"/>
      <c r="E3083" s="199" t="s">
        <v>6279</v>
      </c>
      <c r="F3083" s="200">
        <v>20.059999999999999</v>
      </c>
      <c r="G3083" s="201">
        <f t="shared" si="188"/>
        <v>-1809.1099999999906</v>
      </c>
      <c r="H3083" s="204">
        <f t="shared" si="189"/>
        <v>0</v>
      </c>
      <c r="I3083" s="204">
        <f t="shared" si="190"/>
        <v>5303.5</v>
      </c>
      <c r="J3083" s="205">
        <f t="shared" si="191"/>
        <v>-1809.1099999999906</v>
      </c>
    </row>
    <row r="3084" spans="2:10" ht="12.75" customHeight="1" x14ac:dyDescent="0.25">
      <c r="B3084" s="198">
        <v>3071</v>
      </c>
      <c r="C3084" s="199" t="s">
        <v>6280</v>
      </c>
      <c r="D3084" s="199"/>
      <c r="E3084" s="199" t="s">
        <v>6281</v>
      </c>
      <c r="F3084" s="200">
        <v>5.29</v>
      </c>
      <c r="G3084" s="201">
        <f t="shared" si="188"/>
        <v>-1803.8199999999906</v>
      </c>
      <c r="H3084" s="204">
        <f t="shared" si="189"/>
        <v>0</v>
      </c>
      <c r="I3084" s="204">
        <f t="shared" si="190"/>
        <v>5303.5</v>
      </c>
      <c r="J3084" s="205">
        <f t="shared" si="191"/>
        <v>-1803.8199999999906</v>
      </c>
    </row>
    <row r="3085" spans="2:10" ht="12.75" customHeight="1" x14ac:dyDescent="0.25">
      <c r="B3085" s="198">
        <v>3072</v>
      </c>
      <c r="C3085" s="199" t="s">
        <v>6282</v>
      </c>
      <c r="D3085" s="199"/>
      <c r="E3085" s="199" t="s">
        <v>6283</v>
      </c>
      <c r="F3085" s="200">
        <v>67.650000000000006</v>
      </c>
      <c r="G3085" s="201">
        <f t="shared" si="188"/>
        <v>-1736.1699999999905</v>
      </c>
      <c r="H3085" s="204">
        <f t="shared" si="189"/>
        <v>0</v>
      </c>
      <c r="I3085" s="204">
        <f t="shared" si="190"/>
        <v>5303.5</v>
      </c>
      <c r="J3085" s="205">
        <f t="shared" si="191"/>
        <v>-1736.1699999999905</v>
      </c>
    </row>
    <row r="3086" spans="2:10" ht="12.75" customHeight="1" x14ac:dyDescent="0.25">
      <c r="B3086" s="198">
        <v>3073</v>
      </c>
      <c r="C3086" s="199" t="s">
        <v>6284</v>
      </c>
      <c r="D3086" s="199"/>
      <c r="E3086" s="199" t="s">
        <v>6285</v>
      </c>
      <c r="F3086" s="200">
        <v>3.77</v>
      </c>
      <c r="G3086" s="201">
        <f t="shared" ref="G3086:G3149" si="192">F3086+J3085</f>
        <v>-1732.3999999999905</v>
      </c>
      <c r="H3086" s="204">
        <f t="shared" ref="H3086:H3149" si="193">IF(G3086&gt;0,ROUND(G3086/I3086+0.5,0),0)</f>
        <v>0</v>
      </c>
      <c r="I3086" s="204">
        <f t="shared" ref="I3086:I3149" si="194">$C$10</f>
        <v>5303.5</v>
      </c>
      <c r="J3086" s="205">
        <f t="shared" ref="J3086:J3149" si="195">G3086-(H3086*I3086)</f>
        <v>-1732.3999999999905</v>
      </c>
    </row>
    <row r="3087" spans="2:10" ht="12.75" customHeight="1" x14ac:dyDescent="0.25">
      <c r="B3087" s="198">
        <v>3074</v>
      </c>
      <c r="C3087" s="199" t="s">
        <v>6286</v>
      </c>
      <c r="D3087" s="199"/>
      <c r="E3087" s="199" t="s">
        <v>6287</v>
      </c>
      <c r="F3087" s="200">
        <v>13.89</v>
      </c>
      <c r="G3087" s="201">
        <f t="shared" si="192"/>
        <v>-1718.5099999999904</v>
      </c>
      <c r="H3087" s="204">
        <f t="shared" si="193"/>
        <v>0</v>
      </c>
      <c r="I3087" s="204">
        <f t="shared" si="194"/>
        <v>5303.5</v>
      </c>
      <c r="J3087" s="205">
        <f t="shared" si="195"/>
        <v>-1718.5099999999904</v>
      </c>
    </row>
    <row r="3088" spans="2:10" ht="12.75" customHeight="1" x14ac:dyDescent="0.25">
      <c r="B3088" s="198">
        <v>3075</v>
      </c>
      <c r="C3088" s="199" t="s">
        <v>6288</v>
      </c>
      <c r="D3088" s="199"/>
      <c r="E3088" s="199" t="s">
        <v>6289</v>
      </c>
      <c r="F3088" s="200">
        <v>24.1</v>
      </c>
      <c r="G3088" s="201">
        <f t="shared" si="192"/>
        <v>-1694.4099999999905</v>
      </c>
      <c r="H3088" s="204">
        <f t="shared" si="193"/>
        <v>0</v>
      </c>
      <c r="I3088" s="204">
        <f t="shared" si="194"/>
        <v>5303.5</v>
      </c>
      <c r="J3088" s="205">
        <f t="shared" si="195"/>
        <v>-1694.4099999999905</v>
      </c>
    </row>
    <row r="3089" spans="2:10" ht="12.75" customHeight="1" x14ac:dyDescent="0.25">
      <c r="B3089" s="198">
        <v>3076</v>
      </c>
      <c r="C3089" s="199" t="s">
        <v>6290</v>
      </c>
      <c r="D3089" s="199"/>
      <c r="E3089" s="199" t="s">
        <v>6291</v>
      </c>
      <c r="F3089" s="200">
        <v>11.77</v>
      </c>
      <c r="G3089" s="201">
        <f t="shared" si="192"/>
        <v>-1682.6399999999906</v>
      </c>
      <c r="H3089" s="204">
        <f t="shared" si="193"/>
        <v>0</v>
      </c>
      <c r="I3089" s="204">
        <f t="shared" si="194"/>
        <v>5303.5</v>
      </c>
      <c r="J3089" s="205">
        <f t="shared" si="195"/>
        <v>-1682.6399999999906</v>
      </c>
    </row>
    <row r="3090" spans="2:10" ht="12.75" customHeight="1" x14ac:dyDescent="0.25">
      <c r="B3090" s="198">
        <v>3077</v>
      </c>
      <c r="C3090" s="199" t="s">
        <v>6292</v>
      </c>
      <c r="D3090" s="199"/>
      <c r="E3090" s="199" t="s">
        <v>6293</v>
      </c>
      <c r="F3090" s="200">
        <v>11.76</v>
      </c>
      <c r="G3090" s="201">
        <f t="shared" si="192"/>
        <v>-1670.8799999999906</v>
      </c>
      <c r="H3090" s="204">
        <f t="shared" si="193"/>
        <v>0</v>
      </c>
      <c r="I3090" s="204">
        <f t="shared" si="194"/>
        <v>5303.5</v>
      </c>
      <c r="J3090" s="205">
        <f t="shared" si="195"/>
        <v>-1670.8799999999906</v>
      </c>
    </row>
    <row r="3091" spans="2:10" ht="12.75" customHeight="1" x14ac:dyDescent="0.25">
      <c r="B3091" s="198">
        <v>3078</v>
      </c>
      <c r="C3091" s="199" t="s">
        <v>6294</v>
      </c>
      <c r="D3091" s="199"/>
      <c r="E3091" s="199" t="s">
        <v>6295</v>
      </c>
      <c r="F3091" s="200">
        <v>34.729999999999997</v>
      </c>
      <c r="G3091" s="201">
        <f t="shared" si="192"/>
        <v>-1636.1499999999905</v>
      </c>
      <c r="H3091" s="204">
        <f t="shared" si="193"/>
        <v>0</v>
      </c>
      <c r="I3091" s="204">
        <f t="shared" si="194"/>
        <v>5303.5</v>
      </c>
      <c r="J3091" s="205">
        <f t="shared" si="195"/>
        <v>-1636.1499999999905</v>
      </c>
    </row>
    <row r="3092" spans="2:10" ht="12.75" customHeight="1" x14ac:dyDescent="0.25">
      <c r="B3092" s="198">
        <v>3079</v>
      </c>
      <c r="C3092" s="199" t="s">
        <v>6296</v>
      </c>
      <c r="D3092" s="199"/>
      <c r="E3092" s="199" t="s">
        <v>6297</v>
      </c>
      <c r="F3092" s="200">
        <v>3.43</v>
      </c>
      <c r="G3092" s="201">
        <f t="shared" si="192"/>
        <v>-1632.7199999999905</v>
      </c>
      <c r="H3092" s="204">
        <f t="shared" si="193"/>
        <v>0</v>
      </c>
      <c r="I3092" s="204">
        <f t="shared" si="194"/>
        <v>5303.5</v>
      </c>
      <c r="J3092" s="205">
        <f t="shared" si="195"/>
        <v>-1632.7199999999905</v>
      </c>
    </row>
    <row r="3093" spans="2:10" ht="12.75" customHeight="1" x14ac:dyDescent="0.25">
      <c r="B3093" s="198">
        <v>3080</v>
      </c>
      <c r="C3093" s="199" t="s">
        <v>6298</v>
      </c>
      <c r="D3093" s="199"/>
      <c r="E3093" s="199" t="s">
        <v>6299</v>
      </c>
      <c r="F3093" s="200">
        <v>5.52</v>
      </c>
      <c r="G3093" s="201">
        <f t="shared" si="192"/>
        <v>-1627.1999999999905</v>
      </c>
      <c r="H3093" s="204">
        <f t="shared" si="193"/>
        <v>0</v>
      </c>
      <c r="I3093" s="204">
        <f t="shared" si="194"/>
        <v>5303.5</v>
      </c>
      <c r="J3093" s="205">
        <f t="shared" si="195"/>
        <v>-1627.1999999999905</v>
      </c>
    </row>
    <row r="3094" spans="2:10" ht="12.75" customHeight="1" x14ac:dyDescent="0.25">
      <c r="B3094" s="198">
        <v>3081</v>
      </c>
      <c r="C3094" s="199" t="s">
        <v>6300</v>
      </c>
      <c r="D3094" s="199"/>
      <c r="E3094" s="199" t="s">
        <v>6301</v>
      </c>
      <c r="F3094" s="200">
        <v>18.39</v>
      </c>
      <c r="G3094" s="201">
        <f t="shared" si="192"/>
        <v>-1608.8099999999904</v>
      </c>
      <c r="H3094" s="204">
        <f t="shared" si="193"/>
        <v>0</v>
      </c>
      <c r="I3094" s="204">
        <f t="shared" si="194"/>
        <v>5303.5</v>
      </c>
      <c r="J3094" s="205">
        <f t="shared" si="195"/>
        <v>-1608.8099999999904</v>
      </c>
    </row>
    <row r="3095" spans="2:10" ht="12.75" customHeight="1" x14ac:dyDescent="0.25">
      <c r="B3095" s="198">
        <v>3082</v>
      </c>
      <c r="C3095" s="199" t="s">
        <v>6302</v>
      </c>
      <c r="D3095" s="199"/>
      <c r="E3095" s="199" t="s">
        <v>6303</v>
      </c>
      <c r="F3095" s="200">
        <v>43.07</v>
      </c>
      <c r="G3095" s="201">
        <f t="shared" si="192"/>
        <v>-1565.7399999999905</v>
      </c>
      <c r="H3095" s="204">
        <f t="shared" si="193"/>
        <v>0</v>
      </c>
      <c r="I3095" s="204">
        <f t="shared" si="194"/>
        <v>5303.5</v>
      </c>
      <c r="J3095" s="205">
        <f t="shared" si="195"/>
        <v>-1565.7399999999905</v>
      </c>
    </row>
    <row r="3096" spans="2:10" ht="12.75" customHeight="1" x14ac:dyDescent="0.25">
      <c r="B3096" s="198">
        <v>3083</v>
      </c>
      <c r="C3096" s="199" t="s">
        <v>6304</v>
      </c>
      <c r="D3096" s="199"/>
      <c r="E3096" s="199" t="s">
        <v>6305</v>
      </c>
      <c r="F3096" s="200">
        <v>13.42</v>
      </c>
      <c r="G3096" s="201">
        <f t="shared" si="192"/>
        <v>-1552.3199999999904</v>
      </c>
      <c r="H3096" s="204">
        <f t="shared" si="193"/>
        <v>0</v>
      </c>
      <c r="I3096" s="204">
        <f t="shared" si="194"/>
        <v>5303.5</v>
      </c>
      <c r="J3096" s="205">
        <f t="shared" si="195"/>
        <v>-1552.3199999999904</v>
      </c>
    </row>
    <row r="3097" spans="2:10" ht="12.75" customHeight="1" x14ac:dyDescent="0.25">
      <c r="B3097" s="198">
        <v>3084</v>
      </c>
      <c r="C3097" s="199" t="s">
        <v>6306</v>
      </c>
      <c r="D3097" s="199"/>
      <c r="E3097" s="199" t="s">
        <v>6307</v>
      </c>
      <c r="F3097" s="200">
        <v>5.04</v>
      </c>
      <c r="G3097" s="201">
        <f t="shared" si="192"/>
        <v>-1547.2799999999904</v>
      </c>
      <c r="H3097" s="204">
        <f t="shared" si="193"/>
        <v>0</v>
      </c>
      <c r="I3097" s="204">
        <f t="shared" si="194"/>
        <v>5303.5</v>
      </c>
      <c r="J3097" s="205">
        <f t="shared" si="195"/>
        <v>-1547.2799999999904</v>
      </c>
    </row>
    <row r="3098" spans="2:10" ht="12.75" customHeight="1" x14ac:dyDescent="0.25">
      <c r="B3098" s="198">
        <v>3085</v>
      </c>
      <c r="C3098" s="199" t="s">
        <v>6308</v>
      </c>
      <c r="D3098" s="199"/>
      <c r="E3098" s="199" t="s">
        <v>6309</v>
      </c>
      <c r="F3098" s="200">
        <v>142.03</v>
      </c>
      <c r="G3098" s="201">
        <f t="shared" si="192"/>
        <v>-1405.2499999999905</v>
      </c>
      <c r="H3098" s="204">
        <f t="shared" si="193"/>
        <v>0</v>
      </c>
      <c r="I3098" s="204">
        <f t="shared" si="194"/>
        <v>5303.5</v>
      </c>
      <c r="J3098" s="205">
        <f t="shared" si="195"/>
        <v>-1405.2499999999905</v>
      </c>
    </row>
    <row r="3099" spans="2:10" ht="12.75" customHeight="1" x14ac:dyDescent="0.25">
      <c r="B3099" s="198">
        <v>3086</v>
      </c>
      <c r="C3099" s="199" t="s">
        <v>6310</v>
      </c>
      <c r="D3099" s="199"/>
      <c r="E3099" s="199" t="s">
        <v>6311</v>
      </c>
      <c r="F3099" s="200">
        <v>87.47</v>
      </c>
      <c r="G3099" s="201">
        <f t="shared" si="192"/>
        <v>-1317.7799999999904</v>
      </c>
      <c r="H3099" s="204">
        <f t="shared" si="193"/>
        <v>0</v>
      </c>
      <c r="I3099" s="204">
        <f t="shared" si="194"/>
        <v>5303.5</v>
      </c>
      <c r="J3099" s="205">
        <f t="shared" si="195"/>
        <v>-1317.7799999999904</v>
      </c>
    </row>
    <row r="3100" spans="2:10" ht="12.75" customHeight="1" x14ac:dyDescent="0.25">
      <c r="B3100" s="198">
        <v>3087</v>
      </c>
      <c r="C3100" s="199" t="s">
        <v>6312</v>
      </c>
      <c r="D3100" s="199"/>
      <c r="E3100" s="199" t="s">
        <v>6313</v>
      </c>
      <c r="F3100" s="200">
        <v>2.34</v>
      </c>
      <c r="G3100" s="201">
        <f t="shared" si="192"/>
        <v>-1315.4399999999905</v>
      </c>
      <c r="H3100" s="204">
        <f t="shared" si="193"/>
        <v>0</v>
      </c>
      <c r="I3100" s="204">
        <f t="shared" si="194"/>
        <v>5303.5</v>
      </c>
      <c r="J3100" s="205">
        <f t="shared" si="195"/>
        <v>-1315.4399999999905</v>
      </c>
    </row>
    <row r="3101" spans="2:10" ht="12.75" customHeight="1" x14ac:dyDescent="0.25">
      <c r="B3101" s="198">
        <v>3088</v>
      </c>
      <c r="C3101" s="199" t="s">
        <v>6314</v>
      </c>
      <c r="D3101" s="199"/>
      <c r="E3101" s="199" t="s">
        <v>6315</v>
      </c>
      <c r="F3101" s="200">
        <v>1.0900000000000001</v>
      </c>
      <c r="G3101" s="201">
        <f t="shared" si="192"/>
        <v>-1314.3499999999906</v>
      </c>
      <c r="H3101" s="204">
        <f t="shared" si="193"/>
        <v>0</v>
      </c>
      <c r="I3101" s="204">
        <f t="shared" si="194"/>
        <v>5303.5</v>
      </c>
      <c r="J3101" s="205">
        <f t="shared" si="195"/>
        <v>-1314.3499999999906</v>
      </c>
    </row>
    <row r="3102" spans="2:10" ht="12.75" customHeight="1" x14ac:dyDescent="0.25">
      <c r="B3102" s="198">
        <v>3089</v>
      </c>
      <c r="C3102" s="199" t="s">
        <v>6316</v>
      </c>
      <c r="D3102" s="199"/>
      <c r="E3102" s="199" t="s">
        <v>6317</v>
      </c>
      <c r="F3102" s="200">
        <v>18.260000000000002</v>
      </c>
      <c r="G3102" s="201">
        <f t="shared" si="192"/>
        <v>-1296.0899999999906</v>
      </c>
      <c r="H3102" s="204">
        <f t="shared" si="193"/>
        <v>0</v>
      </c>
      <c r="I3102" s="204">
        <f t="shared" si="194"/>
        <v>5303.5</v>
      </c>
      <c r="J3102" s="205">
        <f t="shared" si="195"/>
        <v>-1296.0899999999906</v>
      </c>
    </row>
    <row r="3103" spans="2:10" ht="12.75" customHeight="1" x14ac:dyDescent="0.25">
      <c r="B3103" s="198">
        <v>3090</v>
      </c>
      <c r="C3103" s="199" t="s">
        <v>6318</v>
      </c>
      <c r="D3103" s="199"/>
      <c r="E3103" s="199" t="s">
        <v>6319</v>
      </c>
      <c r="F3103" s="200">
        <v>1.66</v>
      </c>
      <c r="G3103" s="201">
        <f t="shared" si="192"/>
        <v>-1294.4299999999905</v>
      </c>
      <c r="H3103" s="204">
        <f t="shared" si="193"/>
        <v>0</v>
      </c>
      <c r="I3103" s="204">
        <f t="shared" si="194"/>
        <v>5303.5</v>
      </c>
      <c r="J3103" s="205">
        <f t="shared" si="195"/>
        <v>-1294.4299999999905</v>
      </c>
    </row>
    <row r="3104" spans="2:10" ht="12.75" customHeight="1" x14ac:dyDescent="0.25">
      <c r="B3104" s="198">
        <v>3091</v>
      </c>
      <c r="C3104" s="199" t="s">
        <v>6320</v>
      </c>
      <c r="D3104" s="199"/>
      <c r="E3104" s="199" t="s">
        <v>6321</v>
      </c>
      <c r="F3104" s="200">
        <v>0.06</v>
      </c>
      <c r="G3104" s="201">
        <f t="shared" si="192"/>
        <v>-1294.3699999999906</v>
      </c>
      <c r="H3104" s="204">
        <f t="shared" si="193"/>
        <v>0</v>
      </c>
      <c r="I3104" s="204">
        <f t="shared" si="194"/>
        <v>5303.5</v>
      </c>
      <c r="J3104" s="205">
        <f t="shared" si="195"/>
        <v>-1294.3699999999906</v>
      </c>
    </row>
    <row r="3105" spans="2:10" ht="12.75" customHeight="1" x14ac:dyDescent="0.25">
      <c r="B3105" s="198">
        <v>3092</v>
      </c>
      <c r="C3105" s="199" t="s">
        <v>6322</v>
      </c>
      <c r="D3105" s="199"/>
      <c r="E3105" s="199" t="s">
        <v>6323</v>
      </c>
      <c r="F3105" s="200">
        <v>1.02</v>
      </c>
      <c r="G3105" s="201">
        <f t="shared" si="192"/>
        <v>-1293.3499999999906</v>
      </c>
      <c r="H3105" s="204">
        <f t="shared" si="193"/>
        <v>0</v>
      </c>
      <c r="I3105" s="204">
        <f t="shared" si="194"/>
        <v>5303.5</v>
      </c>
      <c r="J3105" s="205">
        <f t="shared" si="195"/>
        <v>-1293.3499999999906</v>
      </c>
    </row>
    <row r="3106" spans="2:10" ht="12.75" customHeight="1" x14ac:dyDescent="0.25">
      <c r="B3106" s="198">
        <v>3093</v>
      </c>
      <c r="C3106" s="199" t="s">
        <v>6324</v>
      </c>
      <c r="D3106" s="199"/>
      <c r="E3106" s="199" t="s">
        <v>6325</v>
      </c>
      <c r="F3106" s="200">
        <v>-4.5999999999999996</v>
      </c>
      <c r="G3106" s="201">
        <f t="shared" si="192"/>
        <v>-1297.9499999999905</v>
      </c>
      <c r="H3106" s="204">
        <f t="shared" si="193"/>
        <v>0</v>
      </c>
      <c r="I3106" s="204">
        <f t="shared" si="194"/>
        <v>5303.5</v>
      </c>
      <c r="J3106" s="205">
        <f t="shared" si="195"/>
        <v>-1297.9499999999905</v>
      </c>
    </row>
    <row r="3107" spans="2:10" ht="12.75" customHeight="1" x14ac:dyDescent="0.25">
      <c r="B3107" s="198">
        <v>3094</v>
      </c>
      <c r="C3107" s="199" t="s">
        <v>6326</v>
      </c>
      <c r="D3107" s="199"/>
      <c r="E3107" s="199" t="s">
        <v>6327</v>
      </c>
      <c r="F3107" s="200">
        <v>6.8</v>
      </c>
      <c r="G3107" s="201">
        <f t="shared" si="192"/>
        <v>-1291.1499999999905</v>
      </c>
      <c r="H3107" s="204">
        <f t="shared" si="193"/>
        <v>0</v>
      </c>
      <c r="I3107" s="204">
        <f t="shared" si="194"/>
        <v>5303.5</v>
      </c>
      <c r="J3107" s="205">
        <f t="shared" si="195"/>
        <v>-1291.1499999999905</v>
      </c>
    </row>
    <row r="3108" spans="2:10" ht="12.75" customHeight="1" x14ac:dyDescent="0.25">
      <c r="B3108" s="198">
        <v>3095</v>
      </c>
      <c r="C3108" s="199" t="s">
        <v>6328</v>
      </c>
      <c r="D3108" s="199"/>
      <c r="E3108" s="199" t="s">
        <v>6329</v>
      </c>
      <c r="F3108" s="200">
        <v>-1.69</v>
      </c>
      <c r="G3108" s="201">
        <f t="shared" si="192"/>
        <v>-1292.8399999999906</v>
      </c>
      <c r="H3108" s="204">
        <f t="shared" si="193"/>
        <v>0</v>
      </c>
      <c r="I3108" s="204">
        <f t="shared" si="194"/>
        <v>5303.5</v>
      </c>
      <c r="J3108" s="205">
        <f t="shared" si="195"/>
        <v>-1292.8399999999906</v>
      </c>
    </row>
    <row r="3109" spans="2:10" ht="12.75" customHeight="1" x14ac:dyDescent="0.25">
      <c r="B3109" s="198">
        <v>3096</v>
      </c>
      <c r="C3109" s="199" t="s">
        <v>6330</v>
      </c>
      <c r="D3109" s="199"/>
      <c r="E3109" s="199" t="s">
        <v>6331</v>
      </c>
      <c r="F3109" s="200">
        <v>-2.0699999999999998</v>
      </c>
      <c r="G3109" s="201">
        <f t="shared" si="192"/>
        <v>-1294.9099999999905</v>
      </c>
      <c r="H3109" s="204">
        <f t="shared" si="193"/>
        <v>0</v>
      </c>
      <c r="I3109" s="204">
        <f t="shared" si="194"/>
        <v>5303.5</v>
      </c>
      <c r="J3109" s="205">
        <f t="shared" si="195"/>
        <v>-1294.9099999999905</v>
      </c>
    </row>
    <row r="3110" spans="2:10" ht="12.75" customHeight="1" x14ac:dyDescent="0.25">
      <c r="B3110" s="198">
        <v>3097</v>
      </c>
      <c r="C3110" s="199" t="s">
        <v>6332</v>
      </c>
      <c r="D3110" s="199"/>
      <c r="E3110" s="199" t="s">
        <v>6333</v>
      </c>
      <c r="F3110" s="200">
        <v>17.079999999999998</v>
      </c>
      <c r="G3110" s="201">
        <f t="shared" si="192"/>
        <v>-1277.8299999999906</v>
      </c>
      <c r="H3110" s="204">
        <f t="shared" si="193"/>
        <v>0</v>
      </c>
      <c r="I3110" s="204">
        <f t="shared" si="194"/>
        <v>5303.5</v>
      </c>
      <c r="J3110" s="205">
        <f t="shared" si="195"/>
        <v>-1277.8299999999906</v>
      </c>
    </row>
    <row r="3111" spans="2:10" ht="12.75" customHeight="1" x14ac:dyDescent="0.25">
      <c r="B3111" s="198">
        <v>3098</v>
      </c>
      <c r="C3111" s="199" t="s">
        <v>6334</v>
      </c>
      <c r="D3111" s="199"/>
      <c r="E3111" s="199" t="s">
        <v>6335</v>
      </c>
      <c r="F3111" s="200">
        <v>8.14</v>
      </c>
      <c r="G3111" s="201">
        <f t="shared" si="192"/>
        <v>-1269.6899999999905</v>
      </c>
      <c r="H3111" s="204">
        <f t="shared" si="193"/>
        <v>0</v>
      </c>
      <c r="I3111" s="204">
        <f t="shared" si="194"/>
        <v>5303.5</v>
      </c>
      <c r="J3111" s="205">
        <f t="shared" si="195"/>
        <v>-1269.6899999999905</v>
      </c>
    </row>
    <row r="3112" spans="2:10" ht="12.75" customHeight="1" x14ac:dyDescent="0.25">
      <c r="B3112" s="198">
        <v>3099</v>
      </c>
      <c r="C3112" s="199" t="s">
        <v>6336</v>
      </c>
      <c r="D3112" s="199"/>
      <c r="E3112" s="199" t="s">
        <v>6337</v>
      </c>
      <c r="F3112" s="200">
        <v>0.75</v>
      </c>
      <c r="G3112" s="201">
        <f t="shared" si="192"/>
        <v>-1268.9399999999905</v>
      </c>
      <c r="H3112" s="204">
        <f t="shared" si="193"/>
        <v>0</v>
      </c>
      <c r="I3112" s="204">
        <f t="shared" si="194"/>
        <v>5303.5</v>
      </c>
      <c r="J3112" s="205">
        <f t="shared" si="195"/>
        <v>-1268.9399999999905</v>
      </c>
    </row>
    <row r="3113" spans="2:10" ht="12.75" customHeight="1" x14ac:dyDescent="0.25">
      <c r="B3113" s="198">
        <v>3100</v>
      </c>
      <c r="C3113" s="199" t="s">
        <v>6338</v>
      </c>
      <c r="D3113" s="199"/>
      <c r="E3113" s="199" t="s">
        <v>6339</v>
      </c>
      <c r="F3113" s="200">
        <v>13.28</v>
      </c>
      <c r="G3113" s="201">
        <f t="shared" si="192"/>
        <v>-1255.6599999999905</v>
      </c>
      <c r="H3113" s="204">
        <f t="shared" si="193"/>
        <v>0</v>
      </c>
      <c r="I3113" s="204">
        <f t="shared" si="194"/>
        <v>5303.5</v>
      </c>
      <c r="J3113" s="205">
        <f t="shared" si="195"/>
        <v>-1255.6599999999905</v>
      </c>
    </row>
    <row r="3114" spans="2:10" ht="12.75" customHeight="1" x14ac:dyDescent="0.25">
      <c r="B3114" s="198">
        <v>3101</v>
      </c>
      <c r="C3114" s="199" t="s">
        <v>6340</v>
      </c>
      <c r="D3114" s="199"/>
      <c r="E3114" s="199" t="s">
        <v>6341</v>
      </c>
      <c r="F3114" s="200">
        <v>3873.28</v>
      </c>
      <c r="G3114" s="201">
        <f t="shared" si="192"/>
        <v>2617.6200000000099</v>
      </c>
      <c r="H3114" s="204">
        <f t="shared" si="193"/>
        <v>1</v>
      </c>
      <c r="I3114" s="204">
        <f t="shared" si="194"/>
        <v>5303.5</v>
      </c>
      <c r="J3114" s="205">
        <f t="shared" si="195"/>
        <v>-2685.8799999999901</v>
      </c>
    </row>
    <row r="3115" spans="2:10" ht="12.75" customHeight="1" x14ac:dyDescent="0.25">
      <c r="B3115" s="198">
        <v>3102</v>
      </c>
      <c r="C3115" s="199" t="s">
        <v>6342</v>
      </c>
      <c r="D3115" s="199"/>
      <c r="E3115" s="199" t="s">
        <v>6343</v>
      </c>
      <c r="F3115" s="200">
        <v>112.52</v>
      </c>
      <c r="G3115" s="201">
        <f t="shared" si="192"/>
        <v>-2573.3599999999901</v>
      </c>
      <c r="H3115" s="204">
        <f t="shared" si="193"/>
        <v>0</v>
      </c>
      <c r="I3115" s="204">
        <f t="shared" si="194"/>
        <v>5303.5</v>
      </c>
      <c r="J3115" s="205">
        <f t="shared" si="195"/>
        <v>-2573.3599999999901</v>
      </c>
    </row>
    <row r="3116" spans="2:10" ht="12.75" customHeight="1" x14ac:dyDescent="0.25">
      <c r="B3116" s="198">
        <v>3103</v>
      </c>
      <c r="C3116" s="199" t="s">
        <v>6344</v>
      </c>
      <c r="D3116" s="199"/>
      <c r="E3116" s="199" t="s">
        <v>6345</v>
      </c>
      <c r="F3116" s="200">
        <v>4.0599999999999996</v>
      </c>
      <c r="G3116" s="201">
        <f t="shared" si="192"/>
        <v>-2569.2999999999902</v>
      </c>
      <c r="H3116" s="204">
        <f t="shared" si="193"/>
        <v>0</v>
      </c>
      <c r="I3116" s="204">
        <f t="shared" si="194"/>
        <v>5303.5</v>
      </c>
      <c r="J3116" s="205">
        <f t="shared" si="195"/>
        <v>-2569.2999999999902</v>
      </c>
    </row>
    <row r="3117" spans="2:10" ht="12.75" customHeight="1" x14ac:dyDescent="0.25">
      <c r="B3117" s="198">
        <v>3104</v>
      </c>
      <c r="C3117" s="199" t="s">
        <v>6346</v>
      </c>
      <c r="D3117" s="199"/>
      <c r="E3117" s="199" t="s">
        <v>5629</v>
      </c>
      <c r="F3117" s="200">
        <v>2.17</v>
      </c>
      <c r="G3117" s="201">
        <f t="shared" si="192"/>
        <v>-2567.1299999999901</v>
      </c>
      <c r="H3117" s="204">
        <f t="shared" si="193"/>
        <v>0</v>
      </c>
      <c r="I3117" s="204">
        <f t="shared" si="194"/>
        <v>5303.5</v>
      </c>
      <c r="J3117" s="205">
        <f t="shared" si="195"/>
        <v>-2567.1299999999901</v>
      </c>
    </row>
    <row r="3118" spans="2:10" ht="12.75" customHeight="1" x14ac:dyDescent="0.25">
      <c r="B3118" s="198">
        <v>3105</v>
      </c>
      <c r="C3118" s="199" t="s">
        <v>6347</v>
      </c>
      <c r="D3118" s="199"/>
      <c r="E3118" s="199" t="s">
        <v>6348</v>
      </c>
      <c r="F3118" s="200">
        <v>-1.99</v>
      </c>
      <c r="G3118" s="201">
        <f t="shared" si="192"/>
        <v>-2569.1199999999899</v>
      </c>
      <c r="H3118" s="204">
        <f t="shared" si="193"/>
        <v>0</v>
      </c>
      <c r="I3118" s="204">
        <f t="shared" si="194"/>
        <v>5303.5</v>
      </c>
      <c r="J3118" s="205">
        <f t="shared" si="195"/>
        <v>-2569.1199999999899</v>
      </c>
    </row>
    <row r="3119" spans="2:10" ht="12.75" customHeight="1" x14ac:dyDescent="0.25">
      <c r="B3119" s="198">
        <v>3106</v>
      </c>
      <c r="C3119" s="199" t="s">
        <v>6349</v>
      </c>
      <c r="D3119" s="199"/>
      <c r="E3119" s="199" t="s">
        <v>6350</v>
      </c>
      <c r="F3119" s="200">
        <v>15.12</v>
      </c>
      <c r="G3119" s="201">
        <f t="shared" si="192"/>
        <v>-2553.99999999999</v>
      </c>
      <c r="H3119" s="204">
        <f t="shared" si="193"/>
        <v>0</v>
      </c>
      <c r="I3119" s="204">
        <f t="shared" si="194"/>
        <v>5303.5</v>
      </c>
      <c r="J3119" s="205">
        <f t="shared" si="195"/>
        <v>-2553.99999999999</v>
      </c>
    </row>
    <row r="3120" spans="2:10" ht="12.75" customHeight="1" x14ac:dyDescent="0.25">
      <c r="B3120" s="198">
        <v>3107</v>
      </c>
      <c r="C3120" s="199" t="s">
        <v>6351</v>
      </c>
      <c r="D3120" s="199"/>
      <c r="E3120" s="199" t="s">
        <v>6352</v>
      </c>
      <c r="F3120" s="200">
        <v>148.44</v>
      </c>
      <c r="G3120" s="201">
        <f t="shared" si="192"/>
        <v>-2405.5599999999899</v>
      </c>
      <c r="H3120" s="204">
        <f t="shared" si="193"/>
        <v>0</v>
      </c>
      <c r="I3120" s="204">
        <f t="shared" si="194"/>
        <v>5303.5</v>
      </c>
      <c r="J3120" s="205">
        <f t="shared" si="195"/>
        <v>-2405.5599999999899</v>
      </c>
    </row>
    <row r="3121" spans="2:10" ht="12.75" customHeight="1" x14ac:dyDescent="0.25">
      <c r="B3121" s="198">
        <v>3108</v>
      </c>
      <c r="C3121" s="199" t="s">
        <v>6353</v>
      </c>
      <c r="D3121" s="199"/>
      <c r="E3121" s="199" t="s">
        <v>6354</v>
      </c>
      <c r="F3121" s="200">
        <v>37.880000000000003</v>
      </c>
      <c r="G3121" s="201">
        <f t="shared" si="192"/>
        <v>-2367.6799999999898</v>
      </c>
      <c r="H3121" s="204">
        <f t="shared" si="193"/>
        <v>0</v>
      </c>
      <c r="I3121" s="204">
        <f t="shared" si="194"/>
        <v>5303.5</v>
      </c>
      <c r="J3121" s="205">
        <f t="shared" si="195"/>
        <v>-2367.6799999999898</v>
      </c>
    </row>
    <row r="3122" spans="2:10" ht="12.75" customHeight="1" x14ac:dyDescent="0.25">
      <c r="B3122" s="198">
        <v>3109</v>
      </c>
      <c r="C3122" s="199" t="s">
        <v>6355</v>
      </c>
      <c r="D3122" s="199"/>
      <c r="E3122" s="199" t="s">
        <v>6356</v>
      </c>
      <c r="F3122" s="200">
        <v>29.88</v>
      </c>
      <c r="G3122" s="201">
        <f t="shared" si="192"/>
        <v>-2337.7999999999897</v>
      </c>
      <c r="H3122" s="204">
        <f t="shared" si="193"/>
        <v>0</v>
      </c>
      <c r="I3122" s="204">
        <f t="shared" si="194"/>
        <v>5303.5</v>
      </c>
      <c r="J3122" s="205">
        <f t="shared" si="195"/>
        <v>-2337.7999999999897</v>
      </c>
    </row>
    <row r="3123" spans="2:10" ht="12.75" customHeight="1" x14ac:dyDescent="0.25">
      <c r="B3123" s="198">
        <v>3110</v>
      </c>
      <c r="C3123" s="199" t="s">
        <v>6357</v>
      </c>
      <c r="D3123" s="199"/>
      <c r="E3123" s="199" t="s">
        <v>6358</v>
      </c>
      <c r="F3123" s="200">
        <v>5.61</v>
      </c>
      <c r="G3123" s="201">
        <f t="shared" si="192"/>
        <v>-2332.1899999999896</v>
      </c>
      <c r="H3123" s="204">
        <f t="shared" si="193"/>
        <v>0</v>
      </c>
      <c r="I3123" s="204">
        <f t="shared" si="194"/>
        <v>5303.5</v>
      </c>
      <c r="J3123" s="205">
        <f t="shared" si="195"/>
        <v>-2332.1899999999896</v>
      </c>
    </row>
    <row r="3124" spans="2:10" ht="12.75" customHeight="1" x14ac:dyDescent="0.25">
      <c r="B3124" s="198">
        <v>3111</v>
      </c>
      <c r="C3124" s="199" t="s">
        <v>6359</v>
      </c>
      <c r="D3124" s="199"/>
      <c r="E3124" s="199" t="s">
        <v>6360</v>
      </c>
      <c r="F3124" s="200">
        <v>8.43</v>
      </c>
      <c r="G3124" s="201">
        <f t="shared" si="192"/>
        <v>-2323.7599999999898</v>
      </c>
      <c r="H3124" s="204">
        <f t="shared" si="193"/>
        <v>0</v>
      </c>
      <c r="I3124" s="204">
        <f t="shared" si="194"/>
        <v>5303.5</v>
      </c>
      <c r="J3124" s="205">
        <f t="shared" si="195"/>
        <v>-2323.7599999999898</v>
      </c>
    </row>
    <row r="3125" spans="2:10" ht="12.75" customHeight="1" x14ac:dyDescent="0.25">
      <c r="B3125" s="198">
        <v>3112</v>
      </c>
      <c r="C3125" s="199" t="s">
        <v>6361</v>
      </c>
      <c r="D3125" s="199"/>
      <c r="E3125" s="199" t="s">
        <v>6362</v>
      </c>
      <c r="F3125" s="200">
        <v>57.52</v>
      </c>
      <c r="G3125" s="201">
        <f t="shared" si="192"/>
        <v>-2266.2399999999898</v>
      </c>
      <c r="H3125" s="204">
        <f t="shared" si="193"/>
        <v>0</v>
      </c>
      <c r="I3125" s="204">
        <f t="shared" si="194"/>
        <v>5303.5</v>
      </c>
      <c r="J3125" s="205">
        <f t="shared" si="195"/>
        <v>-2266.2399999999898</v>
      </c>
    </row>
    <row r="3126" spans="2:10" ht="12.75" customHeight="1" x14ac:dyDescent="0.25">
      <c r="B3126" s="198">
        <v>3113</v>
      </c>
      <c r="C3126" s="199" t="s">
        <v>6363</v>
      </c>
      <c r="D3126" s="199"/>
      <c r="E3126" s="199" t="s">
        <v>6364</v>
      </c>
      <c r="F3126" s="200">
        <v>2.73</v>
      </c>
      <c r="G3126" s="201">
        <f t="shared" si="192"/>
        <v>-2263.5099999999898</v>
      </c>
      <c r="H3126" s="204">
        <f t="shared" si="193"/>
        <v>0</v>
      </c>
      <c r="I3126" s="204">
        <f t="shared" si="194"/>
        <v>5303.5</v>
      </c>
      <c r="J3126" s="205">
        <f t="shared" si="195"/>
        <v>-2263.5099999999898</v>
      </c>
    </row>
    <row r="3127" spans="2:10" ht="12.75" customHeight="1" x14ac:dyDescent="0.25">
      <c r="B3127" s="198">
        <v>3114</v>
      </c>
      <c r="C3127" s="199" t="s">
        <v>6365</v>
      </c>
      <c r="D3127" s="199"/>
      <c r="E3127" s="199" t="s">
        <v>6366</v>
      </c>
      <c r="F3127" s="200">
        <v>1.68</v>
      </c>
      <c r="G3127" s="201">
        <f t="shared" si="192"/>
        <v>-2261.8299999999899</v>
      </c>
      <c r="H3127" s="204">
        <f t="shared" si="193"/>
        <v>0</v>
      </c>
      <c r="I3127" s="204">
        <f t="shared" si="194"/>
        <v>5303.5</v>
      </c>
      <c r="J3127" s="205">
        <f t="shared" si="195"/>
        <v>-2261.8299999999899</v>
      </c>
    </row>
    <row r="3128" spans="2:10" ht="12.75" customHeight="1" x14ac:dyDescent="0.25">
      <c r="B3128" s="198">
        <v>3115</v>
      </c>
      <c r="C3128" s="199" t="s">
        <v>6367</v>
      </c>
      <c r="D3128" s="199"/>
      <c r="E3128" s="199" t="s">
        <v>6368</v>
      </c>
      <c r="F3128" s="200">
        <v>9.66</v>
      </c>
      <c r="G3128" s="201">
        <f t="shared" si="192"/>
        <v>-2252.1699999999901</v>
      </c>
      <c r="H3128" s="204">
        <f t="shared" si="193"/>
        <v>0</v>
      </c>
      <c r="I3128" s="204">
        <f t="shared" si="194"/>
        <v>5303.5</v>
      </c>
      <c r="J3128" s="205">
        <f t="shared" si="195"/>
        <v>-2252.1699999999901</v>
      </c>
    </row>
    <row r="3129" spans="2:10" ht="12.75" customHeight="1" x14ac:dyDescent="0.25">
      <c r="B3129" s="198">
        <v>3116</v>
      </c>
      <c r="C3129" s="199" t="s">
        <v>6369</v>
      </c>
      <c r="D3129" s="199"/>
      <c r="E3129" s="199" t="s">
        <v>6370</v>
      </c>
      <c r="F3129" s="200">
        <v>75.510000000000005</v>
      </c>
      <c r="G3129" s="201">
        <f t="shared" si="192"/>
        <v>-2176.6599999999899</v>
      </c>
      <c r="H3129" s="204">
        <f t="shared" si="193"/>
        <v>0</v>
      </c>
      <c r="I3129" s="204">
        <f t="shared" si="194"/>
        <v>5303.5</v>
      </c>
      <c r="J3129" s="205">
        <f t="shared" si="195"/>
        <v>-2176.6599999999899</v>
      </c>
    </row>
    <row r="3130" spans="2:10" ht="12.75" customHeight="1" x14ac:dyDescent="0.25">
      <c r="B3130" s="198">
        <v>3117</v>
      </c>
      <c r="C3130" s="199" t="s">
        <v>6371</v>
      </c>
      <c r="D3130" s="199"/>
      <c r="E3130" s="199" t="s">
        <v>6372</v>
      </c>
      <c r="F3130" s="200">
        <v>7.15</v>
      </c>
      <c r="G3130" s="201">
        <f t="shared" si="192"/>
        <v>-2169.5099999999898</v>
      </c>
      <c r="H3130" s="204">
        <f t="shared" si="193"/>
        <v>0</v>
      </c>
      <c r="I3130" s="204">
        <f t="shared" si="194"/>
        <v>5303.5</v>
      </c>
      <c r="J3130" s="205">
        <f t="shared" si="195"/>
        <v>-2169.5099999999898</v>
      </c>
    </row>
    <row r="3131" spans="2:10" ht="12.75" customHeight="1" x14ac:dyDescent="0.25">
      <c r="B3131" s="198">
        <v>3118</v>
      </c>
      <c r="C3131" s="199" t="s">
        <v>6373</v>
      </c>
      <c r="D3131" s="199"/>
      <c r="E3131" s="199" t="s">
        <v>6374</v>
      </c>
      <c r="F3131" s="200">
        <v>5.28</v>
      </c>
      <c r="G3131" s="201">
        <f t="shared" si="192"/>
        <v>-2164.2299999999896</v>
      </c>
      <c r="H3131" s="204">
        <f t="shared" si="193"/>
        <v>0</v>
      </c>
      <c r="I3131" s="204">
        <f t="shared" si="194"/>
        <v>5303.5</v>
      </c>
      <c r="J3131" s="205">
        <f t="shared" si="195"/>
        <v>-2164.2299999999896</v>
      </c>
    </row>
    <row r="3132" spans="2:10" ht="12.75" customHeight="1" x14ac:dyDescent="0.25">
      <c r="B3132" s="198">
        <v>3119</v>
      </c>
      <c r="C3132" s="199" t="s">
        <v>6375</v>
      </c>
      <c r="D3132" s="199"/>
      <c r="E3132" s="199" t="s">
        <v>6376</v>
      </c>
      <c r="F3132" s="200">
        <v>26.88</v>
      </c>
      <c r="G3132" s="201">
        <f t="shared" si="192"/>
        <v>-2137.3499999999894</v>
      </c>
      <c r="H3132" s="204">
        <f t="shared" si="193"/>
        <v>0</v>
      </c>
      <c r="I3132" s="204">
        <f t="shared" si="194"/>
        <v>5303.5</v>
      </c>
      <c r="J3132" s="205">
        <f t="shared" si="195"/>
        <v>-2137.3499999999894</v>
      </c>
    </row>
    <row r="3133" spans="2:10" ht="12.75" customHeight="1" x14ac:dyDescent="0.25">
      <c r="B3133" s="198">
        <v>3120</v>
      </c>
      <c r="C3133" s="199" t="s">
        <v>6377</v>
      </c>
      <c r="D3133" s="199"/>
      <c r="E3133" s="199" t="s">
        <v>6378</v>
      </c>
      <c r="F3133" s="200">
        <v>1.68</v>
      </c>
      <c r="G3133" s="201">
        <f t="shared" si="192"/>
        <v>-2135.6699999999896</v>
      </c>
      <c r="H3133" s="204">
        <f t="shared" si="193"/>
        <v>0</v>
      </c>
      <c r="I3133" s="204">
        <f t="shared" si="194"/>
        <v>5303.5</v>
      </c>
      <c r="J3133" s="205">
        <f t="shared" si="195"/>
        <v>-2135.6699999999896</v>
      </c>
    </row>
    <row r="3134" spans="2:10" ht="12.75" customHeight="1" x14ac:dyDescent="0.25">
      <c r="B3134" s="198">
        <v>3121</v>
      </c>
      <c r="C3134" s="199" t="s">
        <v>6379</v>
      </c>
      <c r="D3134" s="199"/>
      <c r="E3134" s="199" t="s">
        <v>6380</v>
      </c>
      <c r="F3134" s="200">
        <v>22.84</v>
      </c>
      <c r="G3134" s="201">
        <f t="shared" si="192"/>
        <v>-2112.8299999999895</v>
      </c>
      <c r="H3134" s="204">
        <f t="shared" si="193"/>
        <v>0</v>
      </c>
      <c r="I3134" s="204">
        <f t="shared" si="194"/>
        <v>5303.5</v>
      </c>
      <c r="J3134" s="205">
        <f t="shared" si="195"/>
        <v>-2112.8299999999895</v>
      </c>
    </row>
    <row r="3135" spans="2:10" ht="12.75" customHeight="1" x14ac:dyDescent="0.25">
      <c r="B3135" s="198">
        <v>3122</v>
      </c>
      <c r="C3135" s="199" t="s">
        <v>6381</v>
      </c>
      <c r="D3135" s="199"/>
      <c r="E3135" s="199" t="s">
        <v>6382</v>
      </c>
      <c r="F3135" s="200">
        <v>7.94</v>
      </c>
      <c r="G3135" s="201">
        <f t="shared" si="192"/>
        <v>-2104.8899999999894</v>
      </c>
      <c r="H3135" s="204">
        <f t="shared" si="193"/>
        <v>0</v>
      </c>
      <c r="I3135" s="204">
        <f t="shared" si="194"/>
        <v>5303.5</v>
      </c>
      <c r="J3135" s="205">
        <f t="shared" si="195"/>
        <v>-2104.8899999999894</v>
      </c>
    </row>
    <row r="3136" spans="2:10" ht="12.75" customHeight="1" x14ac:dyDescent="0.25">
      <c r="B3136" s="198">
        <v>3123</v>
      </c>
      <c r="C3136" s="199" t="s">
        <v>6383</v>
      </c>
      <c r="D3136" s="199"/>
      <c r="E3136" s="199" t="s">
        <v>6384</v>
      </c>
      <c r="F3136" s="200">
        <v>5.72</v>
      </c>
      <c r="G3136" s="201">
        <f t="shared" si="192"/>
        <v>-2099.1699999999896</v>
      </c>
      <c r="H3136" s="204">
        <f t="shared" si="193"/>
        <v>0</v>
      </c>
      <c r="I3136" s="204">
        <f t="shared" si="194"/>
        <v>5303.5</v>
      </c>
      <c r="J3136" s="205">
        <f t="shared" si="195"/>
        <v>-2099.1699999999896</v>
      </c>
    </row>
    <row r="3137" spans="2:10" ht="12.75" customHeight="1" x14ac:dyDescent="0.25">
      <c r="B3137" s="198">
        <v>3124</v>
      </c>
      <c r="C3137" s="199" t="s">
        <v>6385</v>
      </c>
      <c r="D3137" s="199"/>
      <c r="E3137" s="199" t="s">
        <v>6386</v>
      </c>
      <c r="F3137" s="200">
        <v>3.68</v>
      </c>
      <c r="G3137" s="201">
        <f t="shared" si="192"/>
        <v>-2095.4899999999898</v>
      </c>
      <c r="H3137" s="204">
        <f t="shared" si="193"/>
        <v>0</v>
      </c>
      <c r="I3137" s="204">
        <f t="shared" si="194"/>
        <v>5303.5</v>
      </c>
      <c r="J3137" s="205">
        <f t="shared" si="195"/>
        <v>-2095.4899999999898</v>
      </c>
    </row>
    <row r="3138" spans="2:10" ht="12.75" customHeight="1" x14ac:dyDescent="0.25">
      <c r="B3138" s="198">
        <v>3125</v>
      </c>
      <c r="C3138" s="199" t="s">
        <v>6387</v>
      </c>
      <c r="D3138" s="199"/>
      <c r="E3138" s="199" t="s">
        <v>6388</v>
      </c>
      <c r="F3138" s="200">
        <v>1.96</v>
      </c>
      <c r="G3138" s="201">
        <f t="shared" si="192"/>
        <v>-2093.5299999999897</v>
      </c>
      <c r="H3138" s="204">
        <f t="shared" si="193"/>
        <v>0</v>
      </c>
      <c r="I3138" s="204">
        <f t="shared" si="194"/>
        <v>5303.5</v>
      </c>
      <c r="J3138" s="205">
        <f t="shared" si="195"/>
        <v>-2093.5299999999897</v>
      </c>
    </row>
    <row r="3139" spans="2:10" ht="12.75" customHeight="1" x14ac:dyDescent="0.25">
      <c r="B3139" s="198">
        <v>3126</v>
      </c>
      <c r="C3139" s="199" t="s">
        <v>6389</v>
      </c>
      <c r="D3139" s="199"/>
      <c r="E3139" s="199" t="s">
        <v>6390</v>
      </c>
      <c r="F3139" s="200">
        <v>5.04</v>
      </c>
      <c r="G3139" s="201">
        <f t="shared" si="192"/>
        <v>-2088.4899999999898</v>
      </c>
      <c r="H3139" s="204">
        <f t="shared" si="193"/>
        <v>0</v>
      </c>
      <c r="I3139" s="204">
        <f t="shared" si="194"/>
        <v>5303.5</v>
      </c>
      <c r="J3139" s="205">
        <f t="shared" si="195"/>
        <v>-2088.4899999999898</v>
      </c>
    </row>
    <row r="3140" spans="2:10" ht="12.75" customHeight="1" x14ac:dyDescent="0.25">
      <c r="B3140" s="198">
        <v>3127</v>
      </c>
      <c r="C3140" s="199" t="s">
        <v>6391</v>
      </c>
      <c r="D3140" s="199"/>
      <c r="E3140" s="199" t="s">
        <v>6392</v>
      </c>
      <c r="F3140" s="200">
        <v>18.59</v>
      </c>
      <c r="G3140" s="201">
        <f t="shared" si="192"/>
        <v>-2069.8999999999896</v>
      </c>
      <c r="H3140" s="204">
        <f t="shared" si="193"/>
        <v>0</v>
      </c>
      <c r="I3140" s="204">
        <f t="shared" si="194"/>
        <v>5303.5</v>
      </c>
      <c r="J3140" s="205">
        <f t="shared" si="195"/>
        <v>-2069.8999999999896</v>
      </c>
    </row>
    <row r="3141" spans="2:10" ht="12.75" customHeight="1" x14ac:dyDescent="0.25">
      <c r="B3141" s="198">
        <v>3128</v>
      </c>
      <c r="C3141" s="199" t="s">
        <v>6393</v>
      </c>
      <c r="D3141" s="199"/>
      <c r="E3141" s="199" t="s">
        <v>6394</v>
      </c>
      <c r="F3141" s="200">
        <v>5.04</v>
      </c>
      <c r="G3141" s="201">
        <f t="shared" si="192"/>
        <v>-2064.8599999999897</v>
      </c>
      <c r="H3141" s="204">
        <f t="shared" si="193"/>
        <v>0</v>
      </c>
      <c r="I3141" s="204">
        <f t="shared" si="194"/>
        <v>5303.5</v>
      </c>
      <c r="J3141" s="205">
        <f t="shared" si="195"/>
        <v>-2064.8599999999897</v>
      </c>
    </row>
    <row r="3142" spans="2:10" ht="12.75" customHeight="1" x14ac:dyDescent="0.25">
      <c r="B3142" s="198">
        <v>3129</v>
      </c>
      <c r="C3142" s="199" t="s">
        <v>6395</v>
      </c>
      <c r="D3142" s="199"/>
      <c r="E3142" s="199" t="s">
        <v>6396</v>
      </c>
      <c r="F3142" s="200">
        <v>15.43</v>
      </c>
      <c r="G3142" s="201">
        <f t="shared" si="192"/>
        <v>-2049.4299999999898</v>
      </c>
      <c r="H3142" s="204">
        <f t="shared" si="193"/>
        <v>0</v>
      </c>
      <c r="I3142" s="204">
        <f t="shared" si="194"/>
        <v>5303.5</v>
      </c>
      <c r="J3142" s="205">
        <f t="shared" si="195"/>
        <v>-2049.4299999999898</v>
      </c>
    </row>
    <row r="3143" spans="2:10" ht="12.75" customHeight="1" x14ac:dyDescent="0.25">
      <c r="B3143" s="198">
        <v>3130</v>
      </c>
      <c r="C3143" s="199" t="s">
        <v>6397</v>
      </c>
      <c r="D3143" s="199"/>
      <c r="E3143" s="199" t="s">
        <v>6398</v>
      </c>
      <c r="F3143" s="200">
        <v>3.56</v>
      </c>
      <c r="G3143" s="201">
        <f t="shared" si="192"/>
        <v>-2045.8699999999899</v>
      </c>
      <c r="H3143" s="204">
        <f t="shared" si="193"/>
        <v>0</v>
      </c>
      <c r="I3143" s="204">
        <f t="shared" si="194"/>
        <v>5303.5</v>
      </c>
      <c r="J3143" s="205">
        <f t="shared" si="195"/>
        <v>-2045.8699999999899</v>
      </c>
    </row>
    <row r="3144" spans="2:10" ht="12.75" customHeight="1" x14ac:dyDescent="0.25">
      <c r="B3144" s="198">
        <v>3131</v>
      </c>
      <c r="C3144" s="199" t="s">
        <v>6399</v>
      </c>
      <c r="D3144" s="199"/>
      <c r="E3144" s="199" t="s">
        <v>6400</v>
      </c>
      <c r="F3144" s="200">
        <v>29.86</v>
      </c>
      <c r="G3144" s="201">
        <f t="shared" si="192"/>
        <v>-2016.00999999999</v>
      </c>
      <c r="H3144" s="204">
        <f t="shared" si="193"/>
        <v>0</v>
      </c>
      <c r="I3144" s="204">
        <f t="shared" si="194"/>
        <v>5303.5</v>
      </c>
      <c r="J3144" s="205">
        <f t="shared" si="195"/>
        <v>-2016.00999999999</v>
      </c>
    </row>
    <row r="3145" spans="2:10" ht="12.75" customHeight="1" x14ac:dyDescent="0.25">
      <c r="B3145" s="198">
        <v>3132</v>
      </c>
      <c r="C3145" s="199" t="s">
        <v>6401</v>
      </c>
      <c r="D3145" s="199"/>
      <c r="E3145" s="199" t="s">
        <v>6402</v>
      </c>
      <c r="F3145" s="200">
        <v>10.43</v>
      </c>
      <c r="G3145" s="201">
        <f t="shared" si="192"/>
        <v>-2005.5799999999899</v>
      </c>
      <c r="H3145" s="204">
        <f t="shared" si="193"/>
        <v>0</v>
      </c>
      <c r="I3145" s="204">
        <f t="shared" si="194"/>
        <v>5303.5</v>
      </c>
      <c r="J3145" s="205">
        <f t="shared" si="195"/>
        <v>-2005.5799999999899</v>
      </c>
    </row>
    <row r="3146" spans="2:10" ht="12.75" customHeight="1" x14ac:dyDescent="0.25">
      <c r="B3146" s="198">
        <v>3133</v>
      </c>
      <c r="C3146" s="199" t="s">
        <v>6403</v>
      </c>
      <c r="D3146" s="199"/>
      <c r="E3146" s="199" t="s">
        <v>6404</v>
      </c>
      <c r="F3146" s="200">
        <v>23.86</v>
      </c>
      <c r="G3146" s="201">
        <f t="shared" si="192"/>
        <v>-1981.71999999999</v>
      </c>
      <c r="H3146" s="204">
        <f t="shared" si="193"/>
        <v>0</v>
      </c>
      <c r="I3146" s="204">
        <f t="shared" si="194"/>
        <v>5303.5</v>
      </c>
      <c r="J3146" s="205">
        <f t="shared" si="195"/>
        <v>-1981.71999999999</v>
      </c>
    </row>
    <row r="3147" spans="2:10" ht="12.75" customHeight="1" x14ac:dyDescent="0.25">
      <c r="B3147" s="198">
        <v>3134</v>
      </c>
      <c r="C3147" s="199" t="s">
        <v>6405</v>
      </c>
      <c r="D3147" s="199"/>
      <c r="E3147" s="199" t="s">
        <v>6406</v>
      </c>
      <c r="F3147" s="200">
        <v>35.28</v>
      </c>
      <c r="G3147" s="201">
        <f t="shared" si="192"/>
        <v>-1946.4399999999901</v>
      </c>
      <c r="H3147" s="204">
        <f t="shared" si="193"/>
        <v>0</v>
      </c>
      <c r="I3147" s="204">
        <f t="shared" si="194"/>
        <v>5303.5</v>
      </c>
      <c r="J3147" s="205">
        <f t="shared" si="195"/>
        <v>-1946.4399999999901</v>
      </c>
    </row>
    <row r="3148" spans="2:10" ht="12.75" customHeight="1" x14ac:dyDescent="0.25">
      <c r="B3148" s="198">
        <v>3135</v>
      </c>
      <c r="C3148" s="199" t="s">
        <v>6407</v>
      </c>
      <c r="D3148" s="199"/>
      <c r="E3148" s="199" t="s">
        <v>6408</v>
      </c>
      <c r="F3148" s="200">
        <v>0.1</v>
      </c>
      <c r="G3148" s="201">
        <f t="shared" si="192"/>
        <v>-1946.3399999999901</v>
      </c>
      <c r="H3148" s="204">
        <f t="shared" si="193"/>
        <v>0</v>
      </c>
      <c r="I3148" s="204">
        <f t="shared" si="194"/>
        <v>5303.5</v>
      </c>
      <c r="J3148" s="205">
        <f t="shared" si="195"/>
        <v>-1946.3399999999901</v>
      </c>
    </row>
    <row r="3149" spans="2:10" ht="12.75" customHeight="1" x14ac:dyDescent="0.25">
      <c r="B3149" s="198">
        <v>3136</v>
      </c>
      <c r="C3149" s="199" t="s">
        <v>6409</v>
      </c>
      <c r="D3149" s="199"/>
      <c r="E3149" s="199" t="s">
        <v>6410</v>
      </c>
      <c r="F3149" s="200">
        <v>2.72</v>
      </c>
      <c r="G3149" s="201">
        <f t="shared" si="192"/>
        <v>-1943.6199999999901</v>
      </c>
      <c r="H3149" s="204">
        <f t="shared" si="193"/>
        <v>0</v>
      </c>
      <c r="I3149" s="204">
        <f t="shared" si="194"/>
        <v>5303.5</v>
      </c>
      <c r="J3149" s="205">
        <f t="shared" si="195"/>
        <v>-1943.6199999999901</v>
      </c>
    </row>
    <row r="3150" spans="2:10" ht="12.75" customHeight="1" x14ac:dyDescent="0.25">
      <c r="B3150" s="198">
        <v>3137</v>
      </c>
      <c r="C3150" s="199" t="s">
        <v>6411</v>
      </c>
      <c r="D3150" s="199"/>
      <c r="E3150" s="199" t="s">
        <v>6412</v>
      </c>
      <c r="F3150" s="200">
        <v>5.04</v>
      </c>
      <c r="G3150" s="201">
        <f t="shared" ref="G3150:G3213" si="196">F3150+J3149</f>
        <v>-1938.5799999999902</v>
      </c>
      <c r="H3150" s="204">
        <f t="shared" ref="H3150:H3213" si="197">IF(G3150&gt;0,ROUND(G3150/I3150+0.5,0),0)</f>
        <v>0</v>
      </c>
      <c r="I3150" s="204">
        <f t="shared" ref="I3150:I3213" si="198">$C$10</f>
        <v>5303.5</v>
      </c>
      <c r="J3150" s="205">
        <f t="shared" ref="J3150:J3213" si="199">G3150-(H3150*I3150)</f>
        <v>-1938.5799999999902</v>
      </c>
    </row>
    <row r="3151" spans="2:10" ht="12.75" customHeight="1" x14ac:dyDescent="0.25">
      <c r="B3151" s="198">
        <v>3138</v>
      </c>
      <c r="C3151" s="199" t="s">
        <v>6413</v>
      </c>
      <c r="D3151" s="199"/>
      <c r="E3151" s="199" t="s">
        <v>6414</v>
      </c>
      <c r="F3151" s="200">
        <v>5.04</v>
      </c>
      <c r="G3151" s="201">
        <f t="shared" si="196"/>
        <v>-1933.5399999999902</v>
      </c>
      <c r="H3151" s="204">
        <f t="shared" si="197"/>
        <v>0</v>
      </c>
      <c r="I3151" s="204">
        <f t="shared" si="198"/>
        <v>5303.5</v>
      </c>
      <c r="J3151" s="205">
        <f t="shared" si="199"/>
        <v>-1933.5399999999902</v>
      </c>
    </row>
    <row r="3152" spans="2:10" ht="12.75" customHeight="1" x14ac:dyDescent="0.25">
      <c r="B3152" s="198">
        <v>3139</v>
      </c>
      <c r="C3152" s="199" t="s">
        <v>6415</v>
      </c>
      <c r="D3152" s="199"/>
      <c r="E3152" s="199" t="s">
        <v>6416</v>
      </c>
      <c r="F3152" s="200">
        <v>10.47</v>
      </c>
      <c r="G3152" s="201">
        <f t="shared" si="196"/>
        <v>-1923.0699999999902</v>
      </c>
      <c r="H3152" s="204">
        <f t="shared" si="197"/>
        <v>0</v>
      </c>
      <c r="I3152" s="204">
        <f t="shared" si="198"/>
        <v>5303.5</v>
      </c>
      <c r="J3152" s="205">
        <f t="shared" si="199"/>
        <v>-1923.0699999999902</v>
      </c>
    </row>
    <row r="3153" spans="2:10" ht="12.75" customHeight="1" x14ac:dyDescent="0.25">
      <c r="B3153" s="198">
        <v>3140</v>
      </c>
      <c r="C3153" s="199" t="s">
        <v>6417</v>
      </c>
      <c r="D3153" s="199"/>
      <c r="E3153" s="199" t="s">
        <v>6418</v>
      </c>
      <c r="F3153" s="200">
        <v>5.98</v>
      </c>
      <c r="G3153" s="201">
        <f t="shared" si="196"/>
        <v>-1917.0899999999901</v>
      </c>
      <c r="H3153" s="204">
        <f t="shared" si="197"/>
        <v>0</v>
      </c>
      <c r="I3153" s="204">
        <f t="shared" si="198"/>
        <v>5303.5</v>
      </c>
      <c r="J3153" s="205">
        <f t="shared" si="199"/>
        <v>-1917.0899999999901</v>
      </c>
    </row>
    <row r="3154" spans="2:10" ht="12.75" customHeight="1" x14ac:dyDescent="0.25">
      <c r="B3154" s="198">
        <v>3141</v>
      </c>
      <c r="C3154" s="199" t="s">
        <v>6419</v>
      </c>
      <c r="D3154" s="199"/>
      <c r="E3154" s="199" t="s">
        <v>6420</v>
      </c>
      <c r="F3154" s="200">
        <v>1.68</v>
      </c>
      <c r="G3154" s="201">
        <f t="shared" si="196"/>
        <v>-1915.4099999999901</v>
      </c>
      <c r="H3154" s="204">
        <f t="shared" si="197"/>
        <v>0</v>
      </c>
      <c r="I3154" s="204">
        <f t="shared" si="198"/>
        <v>5303.5</v>
      </c>
      <c r="J3154" s="205">
        <f t="shared" si="199"/>
        <v>-1915.4099999999901</v>
      </c>
    </row>
    <row r="3155" spans="2:10" ht="12.75" customHeight="1" x14ac:dyDescent="0.25">
      <c r="B3155" s="198">
        <v>3142</v>
      </c>
      <c r="C3155" s="199" t="s">
        <v>6421</v>
      </c>
      <c r="D3155" s="199"/>
      <c r="E3155" s="199" t="s">
        <v>6422</v>
      </c>
      <c r="F3155" s="200">
        <v>3.47</v>
      </c>
      <c r="G3155" s="201">
        <f t="shared" si="196"/>
        <v>-1911.9399999999901</v>
      </c>
      <c r="H3155" s="204">
        <f t="shared" si="197"/>
        <v>0</v>
      </c>
      <c r="I3155" s="204">
        <f t="shared" si="198"/>
        <v>5303.5</v>
      </c>
      <c r="J3155" s="205">
        <f t="shared" si="199"/>
        <v>-1911.9399999999901</v>
      </c>
    </row>
    <row r="3156" spans="2:10" ht="12.75" customHeight="1" x14ac:dyDescent="0.25">
      <c r="B3156" s="198">
        <v>3143</v>
      </c>
      <c r="C3156" s="199" t="s">
        <v>6423</v>
      </c>
      <c r="D3156" s="199"/>
      <c r="E3156" s="199" t="s">
        <v>6424</v>
      </c>
      <c r="F3156" s="200">
        <v>68.39</v>
      </c>
      <c r="G3156" s="201">
        <f t="shared" si="196"/>
        <v>-1843.54999999999</v>
      </c>
      <c r="H3156" s="204">
        <f t="shared" si="197"/>
        <v>0</v>
      </c>
      <c r="I3156" s="204">
        <f t="shared" si="198"/>
        <v>5303.5</v>
      </c>
      <c r="J3156" s="205">
        <f t="shared" si="199"/>
        <v>-1843.54999999999</v>
      </c>
    </row>
    <row r="3157" spans="2:10" ht="12.75" customHeight="1" x14ac:dyDescent="0.25">
      <c r="B3157" s="198">
        <v>3144</v>
      </c>
      <c r="C3157" s="199" t="s">
        <v>6425</v>
      </c>
      <c r="D3157" s="199"/>
      <c r="E3157" s="199" t="s">
        <v>6426</v>
      </c>
      <c r="F3157" s="200">
        <v>1.97</v>
      </c>
      <c r="G3157" s="201">
        <f t="shared" si="196"/>
        <v>-1841.5799999999899</v>
      </c>
      <c r="H3157" s="204">
        <f t="shared" si="197"/>
        <v>0</v>
      </c>
      <c r="I3157" s="204">
        <f t="shared" si="198"/>
        <v>5303.5</v>
      </c>
      <c r="J3157" s="205">
        <f t="shared" si="199"/>
        <v>-1841.5799999999899</v>
      </c>
    </row>
    <row r="3158" spans="2:10" ht="12.75" customHeight="1" x14ac:dyDescent="0.25">
      <c r="B3158" s="198">
        <v>3145</v>
      </c>
      <c r="C3158" s="199" t="s">
        <v>6427</v>
      </c>
      <c r="D3158" s="199"/>
      <c r="E3158" s="199" t="s">
        <v>6428</v>
      </c>
      <c r="F3158" s="200">
        <v>6.29</v>
      </c>
      <c r="G3158" s="201">
        <f t="shared" si="196"/>
        <v>-1835.28999999999</v>
      </c>
      <c r="H3158" s="204">
        <f t="shared" si="197"/>
        <v>0</v>
      </c>
      <c r="I3158" s="204">
        <f t="shared" si="198"/>
        <v>5303.5</v>
      </c>
      <c r="J3158" s="205">
        <f t="shared" si="199"/>
        <v>-1835.28999999999</v>
      </c>
    </row>
    <row r="3159" spans="2:10" ht="12.75" customHeight="1" x14ac:dyDescent="0.25">
      <c r="B3159" s="198">
        <v>3146</v>
      </c>
      <c r="C3159" s="199" t="s">
        <v>6429</v>
      </c>
      <c r="D3159" s="199"/>
      <c r="E3159" s="199" t="s">
        <v>6430</v>
      </c>
      <c r="F3159" s="200">
        <v>40.19</v>
      </c>
      <c r="G3159" s="201">
        <f t="shared" si="196"/>
        <v>-1795.0999999999899</v>
      </c>
      <c r="H3159" s="204">
        <f t="shared" si="197"/>
        <v>0</v>
      </c>
      <c r="I3159" s="204">
        <f t="shared" si="198"/>
        <v>5303.5</v>
      </c>
      <c r="J3159" s="205">
        <f t="shared" si="199"/>
        <v>-1795.0999999999899</v>
      </c>
    </row>
    <row r="3160" spans="2:10" ht="12.75" customHeight="1" x14ac:dyDescent="0.25">
      <c r="B3160" s="198">
        <v>3147</v>
      </c>
      <c r="C3160" s="199" t="s">
        <v>6431</v>
      </c>
      <c r="D3160" s="199"/>
      <c r="E3160" s="199" t="s">
        <v>6432</v>
      </c>
      <c r="F3160" s="200">
        <v>20.29</v>
      </c>
      <c r="G3160" s="201">
        <f t="shared" si="196"/>
        <v>-1774.8099999999899</v>
      </c>
      <c r="H3160" s="204">
        <f t="shared" si="197"/>
        <v>0</v>
      </c>
      <c r="I3160" s="204">
        <f t="shared" si="198"/>
        <v>5303.5</v>
      </c>
      <c r="J3160" s="205">
        <f t="shared" si="199"/>
        <v>-1774.8099999999899</v>
      </c>
    </row>
    <row r="3161" spans="2:10" ht="12.75" customHeight="1" x14ac:dyDescent="0.25">
      <c r="B3161" s="198">
        <v>3148</v>
      </c>
      <c r="C3161" s="199" t="s">
        <v>6433</v>
      </c>
      <c r="D3161" s="199"/>
      <c r="E3161" s="199" t="s">
        <v>6434</v>
      </c>
      <c r="F3161" s="200">
        <v>7</v>
      </c>
      <c r="G3161" s="201">
        <f t="shared" si="196"/>
        <v>-1767.8099999999899</v>
      </c>
      <c r="H3161" s="204">
        <f t="shared" si="197"/>
        <v>0</v>
      </c>
      <c r="I3161" s="204">
        <f t="shared" si="198"/>
        <v>5303.5</v>
      </c>
      <c r="J3161" s="205">
        <f t="shared" si="199"/>
        <v>-1767.8099999999899</v>
      </c>
    </row>
    <row r="3162" spans="2:10" ht="12.75" customHeight="1" x14ac:dyDescent="0.25">
      <c r="B3162" s="198">
        <v>3149</v>
      </c>
      <c r="C3162" s="199" t="s">
        <v>6435</v>
      </c>
      <c r="D3162" s="199"/>
      <c r="E3162" s="199" t="s">
        <v>6436</v>
      </c>
      <c r="F3162" s="200">
        <v>12.87</v>
      </c>
      <c r="G3162" s="201">
        <f t="shared" si="196"/>
        <v>-1754.9399999999901</v>
      </c>
      <c r="H3162" s="204">
        <f t="shared" si="197"/>
        <v>0</v>
      </c>
      <c r="I3162" s="204">
        <f t="shared" si="198"/>
        <v>5303.5</v>
      </c>
      <c r="J3162" s="205">
        <f t="shared" si="199"/>
        <v>-1754.9399999999901</v>
      </c>
    </row>
    <row r="3163" spans="2:10" ht="12.75" customHeight="1" x14ac:dyDescent="0.25">
      <c r="B3163" s="198">
        <v>3150</v>
      </c>
      <c r="C3163" s="199" t="s">
        <v>6437</v>
      </c>
      <c r="D3163" s="199"/>
      <c r="E3163" s="199" t="s">
        <v>6438</v>
      </c>
      <c r="F3163" s="200">
        <v>15.87</v>
      </c>
      <c r="G3163" s="201">
        <f t="shared" si="196"/>
        <v>-1739.0699999999902</v>
      </c>
      <c r="H3163" s="204">
        <f t="shared" si="197"/>
        <v>0</v>
      </c>
      <c r="I3163" s="204">
        <f t="shared" si="198"/>
        <v>5303.5</v>
      </c>
      <c r="J3163" s="205">
        <f t="shared" si="199"/>
        <v>-1739.0699999999902</v>
      </c>
    </row>
    <row r="3164" spans="2:10" ht="12.75" customHeight="1" x14ac:dyDescent="0.25">
      <c r="B3164" s="198">
        <v>3151</v>
      </c>
      <c r="C3164" s="199" t="s">
        <v>6439</v>
      </c>
      <c r="D3164" s="199"/>
      <c r="E3164" s="199" t="s">
        <v>6440</v>
      </c>
      <c r="F3164" s="200">
        <v>12.62</v>
      </c>
      <c r="G3164" s="201">
        <f t="shared" si="196"/>
        <v>-1726.4499999999903</v>
      </c>
      <c r="H3164" s="204">
        <f t="shared" si="197"/>
        <v>0</v>
      </c>
      <c r="I3164" s="204">
        <f t="shared" si="198"/>
        <v>5303.5</v>
      </c>
      <c r="J3164" s="205">
        <f t="shared" si="199"/>
        <v>-1726.4499999999903</v>
      </c>
    </row>
    <row r="3165" spans="2:10" ht="12.75" customHeight="1" x14ac:dyDescent="0.25">
      <c r="B3165" s="198">
        <v>3152</v>
      </c>
      <c r="C3165" s="199" t="s">
        <v>6441</v>
      </c>
      <c r="D3165" s="199"/>
      <c r="E3165" s="199" t="s">
        <v>6442</v>
      </c>
      <c r="F3165" s="200">
        <v>15.12</v>
      </c>
      <c r="G3165" s="201">
        <f t="shared" si="196"/>
        <v>-1711.3299999999904</v>
      </c>
      <c r="H3165" s="204">
        <f t="shared" si="197"/>
        <v>0</v>
      </c>
      <c r="I3165" s="204">
        <f t="shared" si="198"/>
        <v>5303.5</v>
      </c>
      <c r="J3165" s="205">
        <f t="shared" si="199"/>
        <v>-1711.3299999999904</v>
      </c>
    </row>
    <row r="3166" spans="2:10" ht="12.75" customHeight="1" x14ac:dyDescent="0.25">
      <c r="B3166" s="198">
        <v>3153</v>
      </c>
      <c r="C3166" s="199" t="s">
        <v>6443</v>
      </c>
      <c r="D3166" s="199"/>
      <c r="E3166" s="199" t="s">
        <v>6444</v>
      </c>
      <c r="F3166" s="200">
        <v>12.91</v>
      </c>
      <c r="G3166" s="201">
        <f t="shared" si="196"/>
        <v>-1698.4199999999903</v>
      </c>
      <c r="H3166" s="204">
        <f t="shared" si="197"/>
        <v>0</v>
      </c>
      <c r="I3166" s="204">
        <f t="shared" si="198"/>
        <v>5303.5</v>
      </c>
      <c r="J3166" s="205">
        <f t="shared" si="199"/>
        <v>-1698.4199999999903</v>
      </c>
    </row>
    <row r="3167" spans="2:10" ht="12.75" customHeight="1" x14ac:dyDescent="0.25">
      <c r="B3167" s="198">
        <v>3154</v>
      </c>
      <c r="C3167" s="199" t="s">
        <v>6445</v>
      </c>
      <c r="D3167" s="199"/>
      <c r="E3167" s="199" t="s">
        <v>6446</v>
      </c>
      <c r="F3167" s="200">
        <v>5.04</v>
      </c>
      <c r="G3167" s="201">
        <f t="shared" si="196"/>
        <v>-1693.3799999999903</v>
      </c>
      <c r="H3167" s="204">
        <f t="shared" si="197"/>
        <v>0</v>
      </c>
      <c r="I3167" s="204">
        <f t="shared" si="198"/>
        <v>5303.5</v>
      </c>
      <c r="J3167" s="205">
        <f t="shared" si="199"/>
        <v>-1693.3799999999903</v>
      </c>
    </row>
    <row r="3168" spans="2:10" ht="12.75" customHeight="1" x14ac:dyDescent="0.25">
      <c r="B3168" s="198">
        <v>3155</v>
      </c>
      <c r="C3168" s="199" t="s">
        <v>6447</v>
      </c>
      <c r="D3168" s="199"/>
      <c r="E3168" s="199" t="s">
        <v>6448</v>
      </c>
      <c r="F3168" s="200">
        <v>3.91</v>
      </c>
      <c r="G3168" s="201">
        <f t="shared" si="196"/>
        <v>-1689.4699999999903</v>
      </c>
      <c r="H3168" s="204">
        <f t="shared" si="197"/>
        <v>0</v>
      </c>
      <c r="I3168" s="204">
        <f t="shared" si="198"/>
        <v>5303.5</v>
      </c>
      <c r="J3168" s="205">
        <f t="shared" si="199"/>
        <v>-1689.4699999999903</v>
      </c>
    </row>
    <row r="3169" spans="2:10" ht="12.75" customHeight="1" x14ac:dyDescent="0.25">
      <c r="B3169" s="198">
        <v>3156</v>
      </c>
      <c r="C3169" s="199" t="s">
        <v>6449</v>
      </c>
      <c r="D3169" s="199"/>
      <c r="E3169" s="199" t="s">
        <v>6450</v>
      </c>
      <c r="F3169" s="200">
        <v>8.82</v>
      </c>
      <c r="G3169" s="201">
        <f t="shared" si="196"/>
        <v>-1680.6499999999903</v>
      </c>
      <c r="H3169" s="204">
        <f t="shared" si="197"/>
        <v>0</v>
      </c>
      <c r="I3169" s="204">
        <f t="shared" si="198"/>
        <v>5303.5</v>
      </c>
      <c r="J3169" s="205">
        <f t="shared" si="199"/>
        <v>-1680.6499999999903</v>
      </c>
    </row>
    <row r="3170" spans="2:10" ht="12.75" customHeight="1" x14ac:dyDescent="0.25">
      <c r="B3170" s="198">
        <v>3157</v>
      </c>
      <c r="C3170" s="199" t="s">
        <v>6451</v>
      </c>
      <c r="D3170" s="199"/>
      <c r="E3170" s="199" t="s">
        <v>6452</v>
      </c>
      <c r="F3170" s="200">
        <v>2.23</v>
      </c>
      <c r="G3170" s="201">
        <f t="shared" si="196"/>
        <v>-1678.4199999999903</v>
      </c>
      <c r="H3170" s="204">
        <f t="shared" si="197"/>
        <v>0</v>
      </c>
      <c r="I3170" s="204">
        <f t="shared" si="198"/>
        <v>5303.5</v>
      </c>
      <c r="J3170" s="205">
        <f t="shared" si="199"/>
        <v>-1678.4199999999903</v>
      </c>
    </row>
    <row r="3171" spans="2:10" ht="12.75" customHeight="1" x14ac:dyDescent="0.25">
      <c r="B3171" s="198">
        <v>3158</v>
      </c>
      <c r="C3171" s="199" t="s">
        <v>6453</v>
      </c>
      <c r="D3171" s="199"/>
      <c r="E3171" s="199" t="s">
        <v>6454</v>
      </c>
      <c r="F3171" s="200">
        <v>25.54</v>
      </c>
      <c r="G3171" s="201">
        <f t="shared" si="196"/>
        <v>-1652.8799999999903</v>
      </c>
      <c r="H3171" s="204">
        <f t="shared" si="197"/>
        <v>0</v>
      </c>
      <c r="I3171" s="204">
        <f t="shared" si="198"/>
        <v>5303.5</v>
      </c>
      <c r="J3171" s="205">
        <f t="shared" si="199"/>
        <v>-1652.8799999999903</v>
      </c>
    </row>
    <row r="3172" spans="2:10" ht="12.75" customHeight="1" x14ac:dyDescent="0.25">
      <c r="B3172" s="198">
        <v>3159</v>
      </c>
      <c r="C3172" s="199" t="s">
        <v>6455</v>
      </c>
      <c r="D3172" s="199"/>
      <c r="E3172" s="199" t="s">
        <v>6456</v>
      </c>
      <c r="F3172" s="200">
        <v>4.63</v>
      </c>
      <c r="G3172" s="201">
        <f t="shared" si="196"/>
        <v>-1648.2499999999902</v>
      </c>
      <c r="H3172" s="204">
        <f t="shared" si="197"/>
        <v>0</v>
      </c>
      <c r="I3172" s="204">
        <f t="shared" si="198"/>
        <v>5303.5</v>
      </c>
      <c r="J3172" s="205">
        <f t="shared" si="199"/>
        <v>-1648.2499999999902</v>
      </c>
    </row>
    <row r="3173" spans="2:10" ht="12.75" customHeight="1" x14ac:dyDescent="0.25">
      <c r="B3173" s="198">
        <v>3160</v>
      </c>
      <c r="C3173" s="199" t="s">
        <v>6457</v>
      </c>
      <c r="D3173" s="199"/>
      <c r="E3173" s="199" t="s">
        <v>6458</v>
      </c>
      <c r="F3173" s="200">
        <v>28.36</v>
      </c>
      <c r="G3173" s="201">
        <f t="shared" si="196"/>
        <v>-1619.8899999999903</v>
      </c>
      <c r="H3173" s="204">
        <f t="shared" si="197"/>
        <v>0</v>
      </c>
      <c r="I3173" s="204">
        <f t="shared" si="198"/>
        <v>5303.5</v>
      </c>
      <c r="J3173" s="205">
        <f t="shared" si="199"/>
        <v>-1619.8899999999903</v>
      </c>
    </row>
    <row r="3174" spans="2:10" ht="12.75" customHeight="1" x14ac:dyDescent="0.25">
      <c r="B3174" s="198">
        <v>3161</v>
      </c>
      <c r="C3174" s="199" t="s">
        <v>6459</v>
      </c>
      <c r="D3174" s="199"/>
      <c r="E3174" s="199" t="s">
        <v>6460</v>
      </c>
      <c r="F3174" s="200">
        <v>23.24</v>
      </c>
      <c r="G3174" s="201">
        <f t="shared" si="196"/>
        <v>-1596.6499999999903</v>
      </c>
      <c r="H3174" s="204">
        <f t="shared" si="197"/>
        <v>0</v>
      </c>
      <c r="I3174" s="204">
        <f t="shared" si="198"/>
        <v>5303.5</v>
      </c>
      <c r="J3174" s="205">
        <f t="shared" si="199"/>
        <v>-1596.6499999999903</v>
      </c>
    </row>
    <row r="3175" spans="2:10" ht="12.75" customHeight="1" x14ac:dyDescent="0.25">
      <c r="B3175" s="198">
        <v>3162</v>
      </c>
      <c r="C3175" s="199" t="s">
        <v>6461</v>
      </c>
      <c r="D3175" s="199"/>
      <c r="E3175" s="199" t="s">
        <v>6462</v>
      </c>
      <c r="F3175" s="200">
        <v>10.63</v>
      </c>
      <c r="G3175" s="201">
        <f t="shared" si="196"/>
        <v>-1586.0199999999902</v>
      </c>
      <c r="H3175" s="204">
        <f t="shared" si="197"/>
        <v>0</v>
      </c>
      <c r="I3175" s="204">
        <f t="shared" si="198"/>
        <v>5303.5</v>
      </c>
      <c r="J3175" s="205">
        <f t="shared" si="199"/>
        <v>-1586.0199999999902</v>
      </c>
    </row>
    <row r="3176" spans="2:10" ht="12.75" customHeight="1" x14ac:dyDescent="0.25">
      <c r="B3176" s="198">
        <v>3163</v>
      </c>
      <c r="C3176" s="199" t="s">
        <v>6463</v>
      </c>
      <c r="D3176" s="199"/>
      <c r="E3176" s="199" t="s">
        <v>6464</v>
      </c>
      <c r="F3176" s="200">
        <v>5.82</v>
      </c>
      <c r="G3176" s="201">
        <f t="shared" si="196"/>
        <v>-1580.1999999999903</v>
      </c>
      <c r="H3176" s="204">
        <f t="shared" si="197"/>
        <v>0</v>
      </c>
      <c r="I3176" s="204">
        <f t="shared" si="198"/>
        <v>5303.5</v>
      </c>
      <c r="J3176" s="205">
        <f t="shared" si="199"/>
        <v>-1580.1999999999903</v>
      </c>
    </row>
    <row r="3177" spans="2:10" ht="12.75" customHeight="1" x14ac:dyDescent="0.25">
      <c r="B3177" s="198">
        <v>3164</v>
      </c>
      <c r="C3177" s="199" t="s">
        <v>6465</v>
      </c>
      <c r="D3177" s="199"/>
      <c r="E3177" s="199" t="s">
        <v>6466</v>
      </c>
      <c r="F3177" s="200">
        <v>5.07</v>
      </c>
      <c r="G3177" s="201">
        <f t="shared" si="196"/>
        <v>-1575.1299999999903</v>
      </c>
      <c r="H3177" s="204">
        <f t="shared" si="197"/>
        <v>0</v>
      </c>
      <c r="I3177" s="204">
        <f t="shared" si="198"/>
        <v>5303.5</v>
      </c>
      <c r="J3177" s="205">
        <f t="shared" si="199"/>
        <v>-1575.1299999999903</v>
      </c>
    </row>
    <row r="3178" spans="2:10" ht="12.75" customHeight="1" x14ac:dyDescent="0.25">
      <c r="B3178" s="198">
        <v>3165</v>
      </c>
      <c r="C3178" s="199" t="s">
        <v>6467</v>
      </c>
      <c r="D3178" s="199"/>
      <c r="E3178" s="199" t="s">
        <v>6468</v>
      </c>
      <c r="F3178" s="200">
        <v>22.62</v>
      </c>
      <c r="G3178" s="201">
        <f t="shared" si="196"/>
        <v>-1552.5099999999904</v>
      </c>
      <c r="H3178" s="204">
        <f t="shared" si="197"/>
        <v>0</v>
      </c>
      <c r="I3178" s="204">
        <f t="shared" si="198"/>
        <v>5303.5</v>
      </c>
      <c r="J3178" s="205">
        <f t="shared" si="199"/>
        <v>-1552.5099999999904</v>
      </c>
    </row>
    <row r="3179" spans="2:10" ht="12.75" customHeight="1" x14ac:dyDescent="0.25">
      <c r="B3179" s="198">
        <v>3166</v>
      </c>
      <c r="C3179" s="199" t="s">
        <v>6469</v>
      </c>
      <c r="D3179" s="199"/>
      <c r="E3179" s="199" t="s">
        <v>6470</v>
      </c>
      <c r="F3179" s="200">
        <v>6.66</v>
      </c>
      <c r="G3179" s="201">
        <f t="shared" si="196"/>
        <v>-1545.8499999999904</v>
      </c>
      <c r="H3179" s="204">
        <f t="shared" si="197"/>
        <v>0</v>
      </c>
      <c r="I3179" s="204">
        <f t="shared" si="198"/>
        <v>5303.5</v>
      </c>
      <c r="J3179" s="205">
        <f t="shared" si="199"/>
        <v>-1545.8499999999904</v>
      </c>
    </row>
    <row r="3180" spans="2:10" ht="12.75" customHeight="1" x14ac:dyDescent="0.25">
      <c r="B3180" s="198">
        <v>3167</v>
      </c>
      <c r="C3180" s="199" t="s">
        <v>6471</v>
      </c>
      <c r="D3180" s="199"/>
      <c r="E3180" s="199" t="s">
        <v>6472</v>
      </c>
      <c r="F3180" s="200">
        <v>26.27</v>
      </c>
      <c r="G3180" s="201">
        <f t="shared" si="196"/>
        <v>-1519.5799999999904</v>
      </c>
      <c r="H3180" s="204">
        <f t="shared" si="197"/>
        <v>0</v>
      </c>
      <c r="I3180" s="204">
        <f t="shared" si="198"/>
        <v>5303.5</v>
      </c>
      <c r="J3180" s="205">
        <f t="shared" si="199"/>
        <v>-1519.5799999999904</v>
      </c>
    </row>
    <row r="3181" spans="2:10" ht="12.75" customHeight="1" x14ac:dyDescent="0.25">
      <c r="B3181" s="198">
        <v>3168</v>
      </c>
      <c r="C3181" s="199" t="s">
        <v>6473</v>
      </c>
      <c r="D3181" s="199"/>
      <c r="E3181" s="199" t="s">
        <v>6474</v>
      </c>
      <c r="F3181" s="200">
        <v>138.05000000000001</v>
      </c>
      <c r="G3181" s="201">
        <f t="shared" si="196"/>
        <v>-1381.5299999999904</v>
      </c>
      <c r="H3181" s="204">
        <f t="shared" si="197"/>
        <v>0</v>
      </c>
      <c r="I3181" s="204">
        <f t="shared" si="198"/>
        <v>5303.5</v>
      </c>
      <c r="J3181" s="205">
        <f t="shared" si="199"/>
        <v>-1381.5299999999904</v>
      </c>
    </row>
    <row r="3182" spans="2:10" ht="12.75" customHeight="1" x14ac:dyDescent="0.25">
      <c r="B3182" s="198">
        <v>3169</v>
      </c>
      <c r="C3182" s="199" t="s">
        <v>6475</v>
      </c>
      <c r="D3182" s="199"/>
      <c r="E3182" s="199" t="s">
        <v>6476</v>
      </c>
      <c r="F3182" s="200">
        <v>27.12</v>
      </c>
      <c r="G3182" s="201">
        <f t="shared" si="196"/>
        <v>-1354.4099999999905</v>
      </c>
      <c r="H3182" s="204">
        <f t="shared" si="197"/>
        <v>0</v>
      </c>
      <c r="I3182" s="204">
        <f t="shared" si="198"/>
        <v>5303.5</v>
      </c>
      <c r="J3182" s="205">
        <f t="shared" si="199"/>
        <v>-1354.4099999999905</v>
      </c>
    </row>
    <row r="3183" spans="2:10" ht="12.75" customHeight="1" x14ac:dyDescent="0.25">
      <c r="B3183" s="198">
        <v>3170</v>
      </c>
      <c r="C3183" s="199" t="s">
        <v>6477</v>
      </c>
      <c r="D3183" s="199"/>
      <c r="E3183" s="199" t="s">
        <v>6478</v>
      </c>
      <c r="F3183" s="200">
        <v>23.09</v>
      </c>
      <c r="G3183" s="201">
        <f t="shared" si="196"/>
        <v>-1331.3199999999906</v>
      </c>
      <c r="H3183" s="204">
        <f t="shared" si="197"/>
        <v>0</v>
      </c>
      <c r="I3183" s="204">
        <f t="shared" si="198"/>
        <v>5303.5</v>
      </c>
      <c r="J3183" s="205">
        <f t="shared" si="199"/>
        <v>-1331.3199999999906</v>
      </c>
    </row>
    <row r="3184" spans="2:10" ht="12.75" customHeight="1" x14ac:dyDescent="0.25">
      <c r="B3184" s="198">
        <v>3171</v>
      </c>
      <c r="C3184" s="199" t="s">
        <v>6479</v>
      </c>
      <c r="D3184" s="199"/>
      <c r="E3184" s="199" t="s">
        <v>6480</v>
      </c>
      <c r="F3184" s="200">
        <v>4.49</v>
      </c>
      <c r="G3184" s="201">
        <f t="shared" si="196"/>
        <v>-1326.8299999999906</v>
      </c>
      <c r="H3184" s="204">
        <f t="shared" si="197"/>
        <v>0</v>
      </c>
      <c r="I3184" s="204">
        <f t="shared" si="198"/>
        <v>5303.5</v>
      </c>
      <c r="J3184" s="205">
        <f t="shared" si="199"/>
        <v>-1326.8299999999906</v>
      </c>
    </row>
    <row r="3185" spans="2:10" ht="12.75" customHeight="1" x14ac:dyDescent="0.25">
      <c r="B3185" s="198">
        <v>3172</v>
      </c>
      <c r="C3185" s="199" t="s">
        <v>6481</v>
      </c>
      <c r="D3185" s="199"/>
      <c r="E3185" s="199" t="s">
        <v>6482</v>
      </c>
      <c r="F3185" s="200">
        <v>5.04</v>
      </c>
      <c r="G3185" s="201">
        <f t="shared" si="196"/>
        <v>-1321.7899999999906</v>
      </c>
      <c r="H3185" s="204">
        <f t="shared" si="197"/>
        <v>0</v>
      </c>
      <c r="I3185" s="204">
        <f t="shared" si="198"/>
        <v>5303.5</v>
      </c>
      <c r="J3185" s="205">
        <f t="shared" si="199"/>
        <v>-1321.7899999999906</v>
      </c>
    </row>
    <row r="3186" spans="2:10" ht="12.75" customHeight="1" x14ac:dyDescent="0.25">
      <c r="B3186" s="198">
        <v>3173</v>
      </c>
      <c r="C3186" s="199" t="s">
        <v>6483</v>
      </c>
      <c r="D3186" s="199"/>
      <c r="E3186" s="199" t="s">
        <v>6484</v>
      </c>
      <c r="F3186" s="200">
        <v>73.28</v>
      </c>
      <c r="G3186" s="201">
        <f t="shared" si="196"/>
        <v>-1248.5099999999907</v>
      </c>
      <c r="H3186" s="204">
        <f t="shared" si="197"/>
        <v>0</v>
      </c>
      <c r="I3186" s="204">
        <f t="shared" si="198"/>
        <v>5303.5</v>
      </c>
      <c r="J3186" s="205">
        <f t="shared" si="199"/>
        <v>-1248.5099999999907</v>
      </c>
    </row>
    <row r="3187" spans="2:10" ht="12.75" customHeight="1" x14ac:dyDescent="0.25">
      <c r="B3187" s="198">
        <v>3174</v>
      </c>
      <c r="C3187" s="199" t="s">
        <v>6485</v>
      </c>
      <c r="D3187" s="199"/>
      <c r="E3187" s="199" t="s">
        <v>6486</v>
      </c>
      <c r="F3187" s="200">
        <v>23.59</v>
      </c>
      <c r="G3187" s="201">
        <f t="shared" si="196"/>
        <v>-1224.9199999999908</v>
      </c>
      <c r="H3187" s="204">
        <f t="shared" si="197"/>
        <v>0</v>
      </c>
      <c r="I3187" s="204">
        <f t="shared" si="198"/>
        <v>5303.5</v>
      </c>
      <c r="J3187" s="205">
        <f t="shared" si="199"/>
        <v>-1224.9199999999908</v>
      </c>
    </row>
    <row r="3188" spans="2:10" ht="12.75" customHeight="1" x14ac:dyDescent="0.25">
      <c r="B3188" s="198">
        <v>3175</v>
      </c>
      <c r="C3188" s="199" t="s">
        <v>6487</v>
      </c>
      <c r="D3188" s="199"/>
      <c r="E3188" s="199" t="s">
        <v>6488</v>
      </c>
      <c r="F3188" s="200">
        <v>5.81</v>
      </c>
      <c r="G3188" s="201">
        <f t="shared" si="196"/>
        <v>-1219.1099999999908</v>
      </c>
      <c r="H3188" s="204">
        <f t="shared" si="197"/>
        <v>0</v>
      </c>
      <c r="I3188" s="204">
        <f t="shared" si="198"/>
        <v>5303.5</v>
      </c>
      <c r="J3188" s="205">
        <f t="shared" si="199"/>
        <v>-1219.1099999999908</v>
      </c>
    </row>
    <row r="3189" spans="2:10" ht="12.75" customHeight="1" x14ac:dyDescent="0.25">
      <c r="B3189" s="198">
        <v>3176</v>
      </c>
      <c r="C3189" s="199" t="s">
        <v>6489</v>
      </c>
      <c r="D3189" s="199"/>
      <c r="E3189" s="199" t="s">
        <v>6490</v>
      </c>
      <c r="F3189" s="200">
        <v>6.39</v>
      </c>
      <c r="G3189" s="201">
        <f t="shared" si="196"/>
        <v>-1212.7199999999907</v>
      </c>
      <c r="H3189" s="204">
        <f t="shared" si="197"/>
        <v>0</v>
      </c>
      <c r="I3189" s="204">
        <f t="shared" si="198"/>
        <v>5303.5</v>
      </c>
      <c r="J3189" s="205">
        <f t="shared" si="199"/>
        <v>-1212.7199999999907</v>
      </c>
    </row>
    <row r="3190" spans="2:10" ht="12.75" customHeight="1" x14ac:dyDescent="0.25">
      <c r="B3190" s="198">
        <v>3177</v>
      </c>
      <c r="C3190" s="199" t="s">
        <v>6491</v>
      </c>
      <c r="D3190" s="199"/>
      <c r="E3190" s="199" t="s">
        <v>6492</v>
      </c>
      <c r="F3190" s="200">
        <v>1.68</v>
      </c>
      <c r="G3190" s="201">
        <f t="shared" si="196"/>
        <v>-1211.0399999999906</v>
      </c>
      <c r="H3190" s="204">
        <f t="shared" si="197"/>
        <v>0</v>
      </c>
      <c r="I3190" s="204">
        <f t="shared" si="198"/>
        <v>5303.5</v>
      </c>
      <c r="J3190" s="205">
        <f t="shared" si="199"/>
        <v>-1211.0399999999906</v>
      </c>
    </row>
    <row r="3191" spans="2:10" ht="12.75" customHeight="1" x14ac:dyDescent="0.25">
      <c r="B3191" s="198">
        <v>3178</v>
      </c>
      <c r="C3191" s="199" t="s">
        <v>6493</v>
      </c>
      <c r="D3191" s="199"/>
      <c r="E3191" s="199" t="s">
        <v>6494</v>
      </c>
      <c r="F3191" s="200">
        <v>16.98</v>
      </c>
      <c r="G3191" s="201">
        <f t="shared" si="196"/>
        <v>-1194.0599999999906</v>
      </c>
      <c r="H3191" s="204">
        <f t="shared" si="197"/>
        <v>0</v>
      </c>
      <c r="I3191" s="204">
        <f t="shared" si="198"/>
        <v>5303.5</v>
      </c>
      <c r="J3191" s="205">
        <f t="shared" si="199"/>
        <v>-1194.0599999999906</v>
      </c>
    </row>
    <row r="3192" spans="2:10" ht="12.75" customHeight="1" x14ac:dyDescent="0.25">
      <c r="B3192" s="198">
        <v>3179</v>
      </c>
      <c r="C3192" s="199" t="s">
        <v>6495</v>
      </c>
      <c r="D3192" s="199"/>
      <c r="E3192" s="199" t="s">
        <v>6496</v>
      </c>
      <c r="F3192" s="200">
        <v>8.5500000000000007</v>
      </c>
      <c r="G3192" s="201">
        <f t="shared" si="196"/>
        <v>-1185.5099999999907</v>
      </c>
      <c r="H3192" s="204">
        <f t="shared" si="197"/>
        <v>0</v>
      </c>
      <c r="I3192" s="204">
        <f t="shared" si="198"/>
        <v>5303.5</v>
      </c>
      <c r="J3192" s="205">
        <f t="shared" si="199"/>
        <v>-1185.5099999999907</v>
      </c>
    </row>
    <row r="3193" spans="2:10" ht="12.75" customHeight="1" x14ac:dyDescent="0.25">
      <c r="B3193" s="198">
        <v>3180</v>
      </c>
      <c r="C3193" s="199" t="s">
        <v>6497</v>
      </c>
      <c r="D3193" s="199"/>
      <c r="E3193" s="199" t="s">
        <v>6498</v>
      </c>
      <c r="F3193" s="200">
        <v>32.14</v>
      </c>
      <c r="G3193" s="201">
        <f t="shared" si="196"/>
        <v>-1153.3699999999906</v>
      </c>
      <c r="H3193" s="204">
        <f t="shared" si="197"/>
        <v>0</v>
      </c>
      <c r="I3193" s="204">
        <f t="shared" si="198"/>
        <v>5303.5</v>
      </c>
      <c r="J3193" s="205">
        <f t="shared" si="199"/>
        <v>-1153.3699999999906</v>
      </c>
    </row>
    <row r="3194" spans="2:10" ht="12.75" customHeight="1" x14ac:dyDescent="0.25">
      <c r="B3194" s="198">
        <v>3181</v>
      </c>
      <c r="C3194" s="199" t="s">
        <v>6499</v>
      </c>
      <c r="D3194" s="199"/>
      <c r="E3194" s="199" t="s">
        <v>6500</v>
      </c>
      <c r="F3194" s="200">
        <v>63.91</v>
      </c>
      <c r="G3194" s="201">
        <f t="shared" si="196"/>
        <v>-1089.4599999999905</v>
      </c>
      <c r="H3194" s="204">
        <f t="shared" si="197"/>
        <v>0</v>
      </c>
      <c r="I3194" s="204">
        <f t="shared" si="198"/>
        <v>5303.5</v>
      </c>
      <c r="J3194" s="205">
        <f t="shared" si="199"/>
        <v>-1089.4599999999905</v>
      </c>
    </row>
    <row r="3195" spans="2:10" ht="12.75" customHeight="1" x14ac:dyDescent="0.25">
      <c r="B3195" s="198">
        <v>3182</v>
      </c>
      <c r="C3195" s="199" t="s">
        <v>6501</v>
      </c>
      <c r="D3195" s="199"/>
      <c r="E3195" s="199" t="s">
        <v>6502</v>
      </c>
      <c r="F3195" s="200">
        <v>2.1800000000000002</v>
      </c>
      <c r="G3195" s="201">
        <f t="shared" si="196"/>
        <v>-1087.2799999999904</v>
      </c>
      <c r="H3195" s="204">
        <f t="shared" si="197"/>
        <v>0</v>
      </c>
      <c r="I3195" s="204">
        <f t="shared" si="198"/>
        <v>5303.5</v>
      </c>
      <c r="J3195" s="205">
        <f t="shared" si="199"/>
        <v>-1087.2799999999904</v>
      </c>
    </row>
    <row r="3196" spans="2:10" ht="12.75" customHeight="1" x14ac:dyDescent="0.25">
      <c r="B3196" s="198">
        <v>3183</v>
      </c>
      <c r="C3196" s="199" t="s">
        <v>6503</v>
      </c>
      <c r="D3196" s="199"/>
      <c r="E3196" s="199" t="s">
        <v>6504</v>
      </c>
      <c r="F3196" s="200">
        <v>0.38</v>
      </c>
      <c r="G3196" s="201">
        <f t="shared" si="196"/>
        <v>-1086.8999999999903</v>
      </c>
      <c r="H3196" s="204">
        <f t="shared" si="197"/>
        <v>0</v>
      </c>
      <c r="I3196" s="204">
        <f t="shared" si="198"/>
        <v>5303.5</v>
      </c>
      <c r="J3196" s="205">
        <f t="shared" si="199"/>
        <v>-1086.8999999999903</v>
      </c>
    </row>
    <row r="3197" spans="2:10" ht="12.75" customHeight="1" x14ac:dyDescent="0.25">
      <c r="B3197" s="198">
        <v>3184</v>
      </c>
      <c r="C3197" s="199" t="s">
        <v>6505</v>
      </c>
      <c r="D3197" s="199"/>
      <c r="E3197" s="199" t="s">
        <v>6506</v>
      </c>
      <c r="F3197" s="200">
        <v>115.18</v>
      </c>
      <c r="G3197" s="201">
        <f t="shared" si="196"/>
        <v>-971.71999999999025</v>
      </c>
      <c r="H3197" s="204">
        <f t="shared" si="197"/>
        <v>0</v>
      </c>
      <c r="I3197" s="204">
        <f t="shared" si="198"/>
        <v>5303.5</v>
      </c>
      <c r="J3197" s="205">
        <f t="shared" si="199"/>
        <v>-971.71999999999025</v>
      </c>
    </row>
    <row r="3198" spans="2:10" ht="12.75" customHeight="1" x14ac:dyDescent="0.25">
      <c r="B3198" s="198">
        <v>3185</v>
      </c>
      <c r="C3198" s="199" t="s">
        <v>6507</v>
      </c>
      <c r="D3198" s="199"/>
      <c r="E3198" s="199" t="s">
        <v>6508</v>
      </c>
      <c r="F3198" s="200">
        <v>4.7699999999999996</v>
      </c>
      <c r="G3198" s="201">
        <f t="shared" si="196"/>
        <v>-966.94999999999027</v>
      </c>
      <c r="H3198" s="204">
        <f t="shared" si="197"/>
        <v>0</v>
      </c>
      <c r="I3198" s="204">
        <f t="shared" si="198"/>
        <v>5303.5</v>
      </c>
      <c r="J3198" s="205">
        <f t="shared" si="199"/>
        <v>-966.94999999999027</v>
      </c>
    </row>
    <row r="3199" spans="2:10" ht="12.75" customHeight="1" x14ac:dyDescent="0.25">
      <c r="B3199" s="198">
        <v>3186</v>
      </c>
      <c r="C3199" s="199" t="s">
        <v>6509</v>
      </c>
      <c r="D3199" s="199"/>
      <c r="E3199" s="199" t="s">
        <v>6510</v>
      </c>
      <c r="F3199" s="200">
        <v>1.26</v>
      </c>
      <c r="G3199" s="201">
        <f t="shared" si="196"/>
        <v>-965.68999999999028</v>
      </c>
      <c r="H3199" s="204">
        <f t="shared" si="197"/>
        <v>0</v>
      </c>
      <c r="I3199" s="204">
        <f t="shared" si="198"/>
        <v>5303.5</v>
      </c>
      <c r="J3199" s="205">
        <f t="shared" si="199"/>
        <v>-965.68999999999028</v>
      </c>
    </row>
    <row r="3200" spans="2:10" ht="12.75" customHeight="1" x14ac:dyDescent="0.25">
      <c r="B3200" s="198">
        <v>3187</v>
      </c>
      <c r="C3200" s="199" t="s">
        <v>6511</v>
      </c>
      <c r="D3200" s="199"/>
      <c r="E3200" s="199" t="s">
        <v>6512</v>
      </c>
      <c r="F3200" s="200">
        <v>3.36</v>
      </c>
      <c r="G3200" s="201">
        <f t="shared" si="196"/>
        <v>-962.32999999999026</v>
      </c>
      <c r="H3200" s="204">
        <f t="shared" si="197"/>
        <v>0</v>
      </c>
      <c r="I3200" s="204">
        <f t="shared" si="198"/>
        <v>5303.5</v>
      </c>
      <c r="J3200" s="205">
        <f t="shared" si="199"/>
        <v>-962.32999999999026</v>
      </c>
    </row>
    <row r="3201" spans="2:10" ht="12.75" customHeight="1" x14ac:dyDescent="0.25">
      <c r="B3201" s="198">
        <v>3188</v>
      </c>
      <c r="C3201" s="199" t="s">
        <v>6513</v>
      </c>
      <c r="D3201" s="199"/>
      <c r="E3201" s="199" t="s">
        <v>6514</v>
      </c>
      <c r="F3201" s="200">
        <v>48.92</v>
      </c>
      <c r="G3201" s="201">
        <f t="shared" si="196"/>
        <v>-913.4099999999903</v>
      </c>
      <c r="H3201" s="204">
        <f t="shared" si="197"/>
        <v>0</v>
      </c>
      <c r="I3201" s="204">
        <f t="shared" si="198"/>
        <v>5303.5</v>
      </c>
      <c r="J3201" s="205">
        <f t="shared" si="199"/>
        <v>-913.4099999999903</v>
      </c>
    </row>
    <row r="3202" spans="2:10" ht="12.75" customHeight="1" x14ac:dyDescent="0.25">
      <c r="B3202" s="198">
        <v>3189</v>
      </c>
      <c r="C3202" s="199" t="s">
        <v>6515</v>
      </c>
      <c r="D3202" s="199"/>
      <c r="E3202" s="199" t="s">
        <v>6516</v>
      </c>
      <c r="F3202" s="200">
        <v>10.1</v>
      </c>
      <c r="G3202" s="201">
        <f t="shared" si="196"/>
        <v>-903.30999999999028</v>
      </c>
      <c r="H3202" s="204">
        <f t="shared" si="197"/>
        <v>0</v>
      </c>
      <c r="I3202" s="204">
        <f t="shared" si="198"/>
        <v>5303.5</v>
      </c>
      <c r="J3202" s="205">
        <f t="shared" si="199"/>
        <v>-903.30999999999028</v>
      </c>
    </row>
    <row r="3203" spans="2:10" ht="12.75" customHeight="1" x14ac:dyDescent="0.25">
      <c r="B3203" s="198">
        <v>3190</v>
      </c>
      <c r="C3203" s="199" t="s">
        <v>6517</v>
      </c>
      <c r="D3203" s="199"/>
      <c r="E3203" s="199" t="s">
        <v>6518</v>
      </c>
      <c r="F3203" s="200">
        <v>11.37</v>
      </c>
      <c r="G3203" s="201">
        <f t="shared" si="196"/>
        <v>-891.93999999999028</v>
      </c>
      <c r="H3203" s="204">
        <f t="shared" si="197"/>
        <v>0</v>
      </c>
      <c r="I3203" s="204">
        <f t="shared" si="198"/>
        <v>5303.5</v>
      </c>
      <c r="J3203" s="205">
        <f t="shared" si="199"/>
        <v>-891.93999999999028</v>
      </c>
    </row>
    <row r="3204" spans="2:10" ht="12.75" customHeight="1" x14ac:dyDescent="0.25">
      <c r="B3204" s="198">
        <v>3191</v>
      </c>
      <c r="C3204" s="199" t="s">
        <v>6519</v>
      </c>
      <c r="D3204" s="199"/>
      <c r="E3204" s="199" t="s">
        <v>6520</v>
      </c>
      <c r="F3204" s="200">
        <v>15.05</v>
      </c>
      <c r="G3204" s="201">
        <f t="shared" si="196"/>
        <v>-876.88999999999032</v>
      </c>
      <c r="H3204" s="204">
        <f t="shared" si="197"/>
        <v>0</v>
      </c>
      <c r="I3204" s="204">
        <f t="shared" si="198"/>
        <v>5303.5</v>
      </c>
      <c r="J3204" s="205">
        <f t="shared" si="199"/>
        <v>-876.88999999999032</v>
      </c>
    </row>
    <row r="3205" spans="2:10" ht="12.75" customHeight="1" x14ac:dyDescent="0.25">
      <c r="B3205" s="198">
        <v>3192</v>
      </c>
      <c r="C3205" s="199" t="s">
        <v>6521</v>
      </c>
      <c r="D3205" s="199"/>
      <c r="E3205" s="199" t="s">
        <v>6522</v>
      </c>
      <c r="F3205" s="200">
        <v>2.67</v>
      </c>
      <c r="G3205" s="201">
        <f t="shared" si="196"/>
        <v>-874.21999999999036</v>
      </c>
      <c r="H3205" s="204">
        <f t="shared" si="197"/>
        <v>0</v>
      </c>
      <c r="I3205" s="204">
        <f t="shared" si="198"/>
        <v>5303.5</v>
      </c>
      <c r="J3205" s="205">
        <f t="shared" si="199"/>
        <v>-874.21999999999036</v>
      </c>
    </row>
    <row r="3206" spans="2:10" ht="12.75" customHeight="1" x14ac:dyDescent="0.25">
      <c r="B3206" s="198">
        <v>3193</v>
      </c>
      <c r="C3206" s="199" t="s">
        <v>6523</v>
      </c>
      <c r="D3206" s="199"/>
      <c r="E3206" s="199" t="s">
        <v>6524</v>
      </c>
      <c r="F3206" s="200">
        <v>33.15</v>
      </c>
      <c r="G3206" s="201">
        <f t="shared" si="196"/>
        <v>-841.06999999999039</v>
      </c>
      <c r="H3206" s="204">
        <f t="shared" si="197"/>
        <v>0</v>
      </c>
      <c r="I3206" s="204">
        <f t="shared" si="198"/>
        <v>5303.5</v>
      </c>
      <c r="J3206" s="205">
        <f t="shared" si="199"/>
        <v>-841.06999999999039</v>
      </c>
    </row>
    <row r="3207" spans="2:10" ht="12.75" customHeight="1" x14ac:dyDescent="0.25">
      <c r="B3207" s="198">
        <v>3194</v>
      </c>
      <c r="C3207" s="199" t="s">
        <v>6525</v>
      </c>
      <c r="D3207" s="199"/>
      <c r="E3207" s="199" t="s">
        <v>6526</v>
      </c>
      <c r="F3207" s="200">
        <v>13.55</v>
      </c>
      <c r="G3207" s="201">
        <f t="shared" si="196"/>
        <v>-827.51999999999043</v>
      </c>
      <c r="H3207" s="204">
        <f t="shared" si="197"/>
        <v>0</v>
      </c>
      <c r="I3207" s="204">
        <f t="shared" si="198"/>
        <v>5303.5</v>
      </c>
      <c r="J3207" s="205">
        <f t="shared" si="199"/>
        <v>-827.51999999999043</v>
      </c>
    </row>
    <row r="3208" spans="2:10" ht="12.75" customHeight="1" x14ac:dyDescent="0.25">
      <c r="B3208" s="198">
        <v>3195</v>
      </c>
      <c r="C3208" s="199" t="s">
        <v>6527</v>
      </c>
      <c r="D3208" s="199"/>
      <c r="E3208" s="199" t="s">
        <v>6528</v>
      </c>
      <c r="F3208" s="200">
        <v>1.68</v>
      </c>
      <c r="G3208" s="201">
        <f t="shared" si="196"/>
        <v>-825.83999999999048</v>
      </c>
      <c r="H3208" s="204">
        <f t="shared" si="197"/>
        <v>0</v>
      </c>
      <c r="I3208" s="204">
        <f t="shared" si="198"/>
        <v>5303.5</v>
      </c>
      <c r="J3208" s="205">
        <f t="shared" si="199"/>
        <v>-825.83999999999048</v>
      </c>
    </row>
    <row r="3209" spans="2:10" ht="12.75" customHeight="1" x14ac:dyDescent="0.25">
      <c r="B3209" s="198">
        <v>3196</v>
      </c>
      <c r="C3209" s="199" t="s">
        <v>6529</v>
      </c>
      <c r="D3209" s="199"/>
      <c r="E3209" s="199" t="s">
        <v>6530</v>
      </c>
      <c r="F3209" s="200">
        <v>13.72</v>
      </c>
      <c r="G3209" s="201">
        <f t="shared" si="196"/>
        <v>-812.11999999999045</v>
      </c>
      <c r="H3209" s="204">
        <f t="shared" si="197"/>
        <v>0</v>
      </c>
      <c r="I3209" s="204">
        <f t="shared" si="198"/>
        <v>5303.5</v>
      </c>
      <c r="J3209" s="205">
        <f t="shared" si="199"/>
        <v>-812.11999999999045</v>
      </c>
    </row>
    <row r="3210" spans="2:10" ht="12.75" customHeight="1" x14ac:dyDescent="0.25">
      <c r="B3210" s="198">
        <v>3197</v>
      </c>
      <c r="C3210" s="199" t="s">
        <v>6531</v>
      </c>
      <c r="D3210" s="199"/>
      <c r="E3210" s="199" t="s">
        <v>2380</v>
      </c>
      <c r="F3210" s="200">
        <v>15.78</v>
      </c>
      <c r="G3210" s="201">
        <f t="shared" si="196"/>
        <v>-796.33999999999048</v>
      </c>
      <c r="H3210" s="204">
        <f t="shared" si="197"/>
        <v>0</v>
      </c>
      <c r="I3210" s="204">
        <f t="shared" si="198"/>
        <v>5303.5</v>
      </c>
      <c r="J3210" s="205">
        <f t="shared" si="199"/>
        <v>-796.33999999999048</v>
      </c>
    </row>
    <row r="3211" spans="2:10" ht="12.75" customHeight="1" x14ac:dyDescent="0.25">
      <c r="B3211" s="198">
        <v>3198</v>
      </c>
      <c r="C3211" s="199" t="s">
        <v>6532</v>
      </c>
      <c r="D3211" s="199"/>
      <c r="E3211" s="199" t="s">
        <v>6533</v>
      </c>
      <c r="F3211" s="200">
        <v>6.92</v>
      </c>
      <c r="G3211" s="201">
        <f t="shared" si="196"/>
        <v>-789.41999999999052</v>
      </c>
      <c r="H3211" s="204">
        <f t="shared" si="197"/>
        <v>0</v>
      </c>
      <c r="I3211" s="204">
        <f t="shared" si="198"/>
        <v>5303.5</v>
      </c>
      <c r="J3211" s="205">
        <f t="shared" si="199"/>
        <v>-789.41999999999052</v>
      </c>
    </row>
    <row r="3212" spans="2:10" ht="12.75" customHeight="1" x14ac:dyDescent="0.25">
      <c r="B3212" s="198">
        <v>3199</v>
      </c>
      <c r="C3212" s="199" t="s">
        <v>6534</v>
      </c>
      <c r="D3212" s="199"/>
      <c r="E3212" s="199" t="s">
        <v>6535</v>
      </c>
      <c r="F3212" s="200">
        <v>12.8</v>
      </c>
      <c r="G3212" s="201">
        <f t="shared" si="196"/>
        <v>-776.61999999999057</v>
      </c>
      <c r="H3212" s="204">
        <f t="shared" si="197"/>
        <v>0</v>
      </c>
      <c r="I3212" s="204">
        <f t="shared" si="198"/>
        <v>5303.5</v>
      </c>
      <c r="J3212" s="205">
        <f t="shared" si="199"/>
        <v>-776.61999999999057</v>
      </c>
    </row>
    <row r="3213" spans="2:10" ht="12.75" customHeight="1" x14ac:dyDescent="0.25">
      <c r="B3213" s="198">
        <v>3200</v>
      </c>
      <c r="C3213" s="199" t="s">
        <v>6536</v>
      </c>
      <c r="D3213" s="199"/>
      <c r="E3213" s="199" t="s">
        <v>6537</v>
      </c>
      <c r="F3213" s="200">
        <v>4.3899999999999997</v>
      </c>
      <c r="G3213" s="201">
        <f t="shared" si="196"/>
        <v>-772.22999999999058</v>
      </c>
      <c r="H3213" s="204">
        <f t="shared" si="197"/>
        <v>0</v>
      </c>
      <c r="I3213" s="204">
        <f t="shared" si="198"/>
        <v>5303.5</v>
      </c>
      <c r="J3213" s="205">
        <f t="shared" si="199"/>
        <v>-772.22999999999058</v>
      </c>
    </row>
    <row r="3214" spans="2:10" ht="12.75" customHeight="1" x14ac:dyDescent="0.25">
      <c r="B3214" s="198">
        <v>3201</v>
      </c>
      <c r="C3214" s="199" t="s">
        <v>6538</v>
      </c>
      <c r="D3214" s="199"/>
      <c r="E3214" s="199" t="s">
        <v>6539</v>
      </c>
      <c r="F3214" s="200">
        <v>-0.05</v>
      </c>
      <c r="G3214" s="201">
        <f t="shared" ref="G3214:G3277" si="200">F3214+J3213</f>
        <v>-772.27999999999054</v>
      </c>
      <c r="H3214" s="204">
        <f t="shared" ref="H3214:H3277" si="201">IF(G3214&gt;0,ROUND(G3214/I3214+0.5,0),0)</f>
        <v>0</v>
      </c>
      <c r="I3214" s="204">
        <f t="shared" ref="I3214:I3277" si="202">$C$10</f>
        <v>5303.5</v>
      </c>
      <c r="J3214" s="205">
        <f t="shared" ref="J3214:J3277" si="203">G3214-(H3214*I3214)</f>
        <v>-772.27999999999054</v>
      </c>
    </row>
    <row r="3215" spans="2:10" ht="12.75" customHeight="1" x14ac:dyDescent="0.25">
      <c r="B3215" s="198">
        <v>3202</v>
      </c>
      <c r="C3215" s="199" t="s">
        <v>6540</v>
      </c>
      <c r="D3215" s="199"/>
      <c r="E3215" s="199" t="s">
        <v>6541</v>
      </c>
      <c r="F3215" s="200">
        <v>36.81</v>
      </c>
      <c r="G3215" s="201">
        <f t="shared" si="200"/>
        <v>-735.46999999999048</v>
      </c>
      <c r="H3215" s="204">
        <f t="shared" si="201"/>
        <v>0</v>
      </c>
      <c r="I3215" s="204">
        <f t="shared" si="202"/>
        <v>5303.5</v>
      </c>
      <c r="J3215" s="205">
        <f t="shared" si="203"/>
        <v>-735.46999999999048</v>
      </c>
    </row>
    <row r="3216" spans="2:10" ht="12.75" customHeight="1" x14ac:dyDescent="0.25">
      <c r="B3216" s="198">
        <v>3203</v>
      </c>
      <c r="C3216" s="199" t="s">
        <v>6542</v>
      </c>
      <c r="D3216" s="199"/>
      <c r="E3216" s="199" t="s">
        <v>6543</v>
      </c>
      <c r="F3216" s="200">
        <v>23.25</v>
      </c>
      <c r="G3216" s="201">
        <f t="shared" si="200"/>
        <v>-712.21999999999048</v>
      </c>
      <c r="H3216" s="204">
        <f t="shared" si="201"/>
        <v>0</v>
      </c>
      <c r="I3216" s="204">
        <f t="shared" si="202"/>
        <v>5303.5</v>
      </c>
      <c r="J3216" s="205">
        <f t="shared" si="203"/>
        <v>-712.21999999999048</v>
      </c>
    </row>
    <row r="3217" spans="2:10" ht="12.75" customHeight="1" x14ac:dyDescent="0.25">
      <c r="B3217" s="198">
        <v>3204</v>
      </c>
      <c r="C3217" s="199" t="s">
        <v>6544</v>
      </c>
      <c r="D3217" s="199"/>
      <c r="E3217" s="199" t="s">
        <v>6545</v>
      </c>
      <c r="F3217" s="200">
        <v>21.62</v>
      </c>
      <c r="G3217" s="201">
        <f t="shared" si="200"/>
        <v>-690.59999999999047</v>
      </c>
      <c r="H3217" s="204">
        <f t="shared" si="201"/>
        <v>0</v>
      </c>
      <c r="I3217" s="204">
        <f t="shared" si="202"/>
        <v>5303.5</v>
      </c>
      <c r="J3217" s="205">
        <f t="shared" si="203"/>
        <v>-690.59999999999047</v>
      </c>
    </row>
    <row r="3218" spans="2:10" ht="12.75" customHeight="1" x14ac:dyDescent="0.25">
      <c r="B3218" s="198">
        <v>3205</v>
      </c>
      <c r="C3218" s="199" t="s">
        <v>6546</v>
      </c>
      <c r="D3218" s="199"/>
      <c r="E3218" s="199" t="s">
        <v>6547</v>
      </c>
      <c r="F3218" s="200">
        <v>156.5</v>
      </c>
      <c r="G3218" s="201">
        <f t="shared" si="200"/>
        <v>-534.09999999999047</v>
      </c>
      <c r="H3218" s="204">
        <f t="shared" si="201"/>
        <v>0</v>
      </c>
      <c r="I3218" s="204">
        <f t="shared" si="202"/>
        <v>5303.5</v>
      </c>
      <c r="J3218" s="205">
        <f t="shared" si="203"/>
        <v>-534.09999999999047</v>
      </c>
    </row>
    <row r="3219" spans="2:10" ht="12.75" customHeight="1" x14ac:dyDescent="0.25">
      <c r="B3219" s="198">
        <v>3206</v>
      </c>
      <c r="C3219" s="199" t="s">
        <v>6548</v>
      </c>
      <c r="D3219" s="199"/>
      <c r="E3219" s="199" t="s">
        <v>6549</v>
      </c>
      <c r="F3219" s="200">
        <v>29.65</v>
      </c>
      <c r="G3219" s="201">
        <f t="shared" si="200"/>
        <v>-504.4499999999905</v>
      </c>
      <c r="H3219" s="204">
        <f t="shared" si="201"/>
        <v>0</v>
      </c>
      <c r="I3219" s="204">
        <f t="shared" si="202"/>
        <v>5303.5</v>
      </c>
      <c r="J3219" s="205">
        <f t="shared" si="203"/>
        <v>-504.4499999999905</v>
      </c>
    </row>
    <row r="3220" spans="2:10" ht="12.75" customHeight="1" x14ac:dyDescent="0.25">
      <c r="B3220" s="198">
        <v>3207</v>
      </c>
      <c r="C3220" s="199" t="s">
        <v>6550</v>
      </c>
      <c r="D3220" s="199"/>
      <c r="E3220" s="199" t="s">
        <v>6551</v>
      </c>
      <c r="F3220" s="200">
        <v>1.97</v>
      </c>
      <c r="G3220" s="201">
        <f t="shared" si="200"/>
        <v>-502.47999999999047</v>
      </c>
      <c r="H3220" s="204">
        <f t="shared" si="201"/>
        <v>0</v>
      </c>
      <c r="I3220" s="204">
        <f t="shared" si="202"/>
        <v>5303.5</v>
      </c>
      <c r="J3220" s="205">
        <f t="shared" si="203"/>
        <v>-502.47999999999047</v>
      </c>
    </row>
    <row r="3221" spans="2:10" ht="12.75" customHeight="1" x14ac:dyDescent="0.25">
      <c r="B3221" s="198">
        <v>3208</v>
      </c>
      <c r="C3221" s="199" t="s">
        <v>6552</v>
      </c>
      <c r="D3221" s="199"/>
      <c r="E3221" s="199" t="s">
        <v>6553</v>
      </c>
      <c r="F3221" s="200">
        <v>15.97</v>
      </c>
      <c r="G3221" s="201">
        <f t="shared" si="200"/>
        <v>-486.50999999999044</v>
      </c>
      <c r="H3221" s="204">
        <f t="shared" si="201"/>
        <v>0</v>
      </c>
      <c r="I3221" s="204">
        <f t="shared" si="202"/>
        <v>5303.5</v>
      </c>
      <c r="J3221" s="205">
        <f t="shared" si="203"/>
        <v>-486.50999999999044</v>
      </c>
    </row>
    <row r="3222" spans="2:10" ht="12.75" customHeight="1" x14ac:dyDescent="0.25">
      <c r="B3222" s="198">
        <v>3209</v>
      </c>
      <c r="C3222" s="199" t="s">
        <v>6554</v>
      </c>
      <c r="D3222" s="199"/>
      <c r="E3222" s="199" t="s">
        <v>6555</v>
      </c>
      <c r="F3222" s="200">
        <v>8.9499999999999993</v>
      </c>
      <c r="G3222" s="201">
        <f t="shared" si="200"/>
        <v>-477.55999999999045</v>
      </c>
      <c r="H3222" s="204">
        <f t="shared" si="201"/>
        <v>0</v>
      </c>
      <c r="I3222" s="204">
        <f t="shared" si="202"/>
        <v>5303.5</v>
      </c>
      <c r="J3222" s="205">
        <f t="shared" si="203"/>
        <v>-477.55999999999045</v>
      </c>
    </row>
    <row r="3223" spans="2:10" ht="12.75" customHeight="1" x14ac:dyDescent="0.25">
      <c r="B3223" s="198">
        <v>3210</v>
      </c>
      <c r="C3223" s="199" t="s">
        <v>6556</v>
      </c>
      <c r="D3223" s="199"/>
      <c r="E3223" s="199" t="s">
        <v>6557</v>
      </c>
      <c r="F3223" s="200">
        <v>9.33</v>
      </c>
      <c r="G3223" s="201">
        <f t="shared" si="200"/>
        <v>-468.22999999999047</v>
      </c>
      <c r="H3223" s="204">
        <f t="shared" si="201"/>
        <v>0</v>
      </c>
      <c r="I3223" s="204">
        <f t="shared" si="202"/>
        <v>5303.5</v>
      </c>
      <c r="J3223" s="205">
        <f t="shared" si="203"/>
        <v>-468.22999999999047</v>
      </c>
    </row>
    <row r="3224" spans="2:10" ht="12.75" customHeight="1" x14ac:dyDescent="0.25">
      <c r="B3224" s="198">
        <v>3211</v>
      </c>
      <c r="C3224" s="199" t="s">
        <v>6558</v>
      </c>
      <c r="D3224" s="199"/>
      <c r="E3224" s="199" t="s">
        <v>6559</v>
      </c>
      <c r="F3224" s="200">
        <v>1.68</v>
      </c>
      <c r="G3224" s="201">
        <f t="shared" si="200"/>
        <v>-466.54999999999046</v>
      </c>
      <c r="H3224" s="204">
        <f t="shared" si="201"/>
        <v>0</v>
      </c>
      <c r="I3224" s="204">
        <f t="shared" si="202"/>
        <v>5303.5</v>
      </c>
      <c r="J3224" s="205">
        <f t="shared" si="203"/>
        <v>-466.54999999999046</v>
      </c>
    </row>
    <row r="3225" spans="2:10" ht="12.75" customHeight="1" x14ac:dyDescent="0.25">
      <c r="B3225" s="198">
        <v>3212</v>
      </c>
      <c r="C3225" s="199" t="s">
        <v>6560</v>
      </c>
      <c r="D3225" s="199"/>
      <c r="E3225" s="199" t="s">
        <v>6561</v>
      </c>
      <c r="F3225" s="200">
        <v>1.94</v>
      </c>
      <c r="G3225" s="201">
        <f t="shared" si="200"/>
        <v>-464.60999999999046</v>
      </c>
      <c r="H3225" s="204">
        <f t="shared" si="201"/>
        <v>0</v>
      </c>
      <c r="I3225" s="204">
        <f t="shared" si="202"/>
        <v>5303.5</v>
      </c>
      <c r="J3225" s="205">
        <f t="shared" si="203"/>
        <v>-464.60999999999046</v>
      </c>
    </row>
    <row r="3226" spans="2:10" ht="12.75" customHeight="1" x14ac:dyDescent="0.25">
      <c r="B3226" s="198">
        <v>3213</v>
      </c>
      <c r="C3226" s="199" t="s">
        <v>6562</v>
      </c>
      <c r="D3226" s="199"/>
      <c r="E3226" s="199" t="s">
        <v>6563</v>
      </c>
      <c r="F3226" s="200">
        <v>122.55</v>
      </c>
      <c r="G3226" s="201">
        <f t="shared" si="200"/>
        <v>-342.05999999999045</v>
      </c>
      <c r="H3226" s="204">
        <f t="shared" si="201"/>
        <v>0</v>
      </c>
      <c r="I3226" s="204">
        <f t="shared" si="202"/>
        <v>5303.5</v>
      </c>
      <c r="J3226" s="205">
        <f t="shared" si="203"/>
        <v>-342.05999999999045</v>
      </c>
    </row>
    <row r="3227" spans="2:10" ht="12.75" customHeight="1" x14ac:dyDescent="0.25">
      <c r="B3227" s="198">
        <v>3214</v>
      </c>
      <c r="C3227" s="199" t="s">
        <v>6564</v>
      </c>
      <c r="D3227" s="199"/>
      <c r="E3227" s="199" t="s">
        <v>6565</v>
      </c>
      <c r="F3227" s="200">
        <v>17.77</v>
      </c>
      <c r="G3227" s="201">
        <f t="shared" si="200"/>
        <v>-324.28999999999047</v>
      </c>
      <c r="H3227" s="204">
        <f t="shared" si="201"/>
        <v>0</v>
      </c>
      <c r="I3227" s="204">
        <f t="shared" si="202"/>
        <v>5303.5</v>
      </c>
      <c r="J3227" s="205">
        <f t="shared" si="203"/>
        <v>-324.28999999999047</v>
      </c>
    </row>
    <row r="3228" spans="2:10" ht="12.75" customHeight="1" x14ac:dyDescent="0.25">
      <c r="B3228" s="198">
        <v>3215</v>
      </c>
      <c r="C3228" s="199" t="s">
        <v>6566</v>
      </c>
      <c r="D3228" s="199"/>
      <c r="E3228" s="199" t="s">
        <v>6567</v>
      </c>
      <c r="F3228" s="200">
        <v>7.79</v>
      </c>
      <c r="G3228" s="201">
        <f t="shared" si="200"/>
        <v>-316.49999999999045</v>
      </c>
      <c r="H3228" s="204">
        <f t="shared" si="201"/>
        <v>0</v>
      </c>
      <c r="I3228" s="204">
        <f t="shared" si="202"/>
        <v>5303.5</v>
      </c>
      <c r="J3228" s="205">
        <f t="shared" si="203"/>
        <v>-316.49999999999045</v>
      </c>
    </row>
    <row r="3229" spans="2:10" ht="12.75" customHeight="1" x14ac:dyDescent="0.25">
      <c r="B3229" s="198">
        <v>3216</v>
      </c>
      <c r="C3229" s="199" t="s">
        <v>6568</v>
      </c>
      <c r="D3229" s="199"/>
      <c r="E3229" s="199" t="s">
        <v>6569</v>
      </c>
      <c r="F3229" s="200">
        <v>11.34</v>
      </c>
      <c r="G3229" s="201">
        <f t="shared" si="200"/>
        <v>-305.15999999999048</v>
      </c>
      <c r="H3229" s="204">
        <f t="shared" si="201"/>
        <v>0</v>
      </c>
      <c r="I3229" s="204">
        <f t="shared" si="202"/>
        <v>5303.5</v>
      </c>
      <c r="J3229" s="205">
        <f t="shared" si="203"/>
        <v>-305.15999999999048</v>
      </c>
    </row>
    <row r="3230" spans="2:10" ht="12.75" customHeight="1" x14ac:dyDescent="0.25">
      <c r="B3230" s="198">
        <v>3217</v>
      </c>
      <c r="C3230" s="199" t="s">
        <v>6570</v>
      </c>
      <c r="D3230" s="199"/>
      <c r="E3230" s="199" t="s">
        <v>6571</v>
      </c>
      <c r="F3230" s="200">
        <v>1.39</v>
      </c>
      <c r="G3230" s="201">
        <f t="shared" si="200"/>
        <v>-303.76999999999049</v>
      </c>
      <c r="H3230" s="204">
        <f t="shared" si="201"/>
        <v>0</v>
      </c>
      <c r="I3230" s="204">
        <f t="shared" si="202"/>
        <v>5303.5</v>
      </c>
      <c r="J3230" s="205">
        <f t="shared" si="203"/>
        <v>-303.76999999999049</v>
      </c>
    </row>
    <row r="3231" spans="2:10" ht="12.75" customHeight="1" x14ac:dyDescent="0.25">
      <c r="B3231" s="198">
        <v>3218</v>
      </c>
      <c r="C3231" s="199" t="s">
        <v>6572</v>
      </c>
      <c r="D3231" s="199"/>
      <c r="E3231" s="199" t="s">
        <v>6573</v>
      </c>
      <c r="F3231" s="200">
        <v>84.8</v>
      </c>
      <c r="G3231" s="201">
        <f t="shared" si="200"/>
        <v>-218.96999999999048</v>
      </c>
      <c r="H3231" s="204">
        <f t="shared" si="201"/>
        <v>0</v>
      </c>
      <c r="I3231" s="204">
        <f t="shared" si="202"/>
        <v>5303.5</v>
      </c>
      <c r="J3231" s="205">
        <f t="shared" si="203"/>
        <v>-218.96999999999048</v>
      </c>
    </row>
    <row r="3232" spans="2:10" ht="12.75" customHeight="1" x14ac:dyDescent="0.25">
      <c r="B3232" s="198">
        <v>3219</v>
      </c>
      <c r="C3232" s="199" t="s">
        <v>6574</v>
      </c>
      <c r="D3232" s="199"/>
      <c r="E3232" s="199" t="s">
        <v>6575</v>
      </c>
      <c r="F3232" s="200">
        <v>33.76</v>
      </c>
      <c r="G3232" s="201">
        <f t="shared" si="200"/>
        <v>-185.20999999999049</v>
      </c>
      <c r="H3232" s="204">
        <f t="shared" si="201"/>
        <v>0</v>
      </c>
      <c r="I3232" s="204">
        <f t="shared" si="202"/>
        <v>5303.5</v>
      </c>
      <c r="J3232" s="205">
        <f t="shared" si="203"/>
        <v>-185.20999999999049</v>
      </c>
    </row>
    <row r="3233" spans="2:10" ht="12.75" customHeight="1" x14ac:dyDescent="0.25">
      <c r="B3233" s="198">
        <v>3220</v>
      </c>
      <c r="C3233" s="199" t="s">
        <v>6576</v>
      </c>
      <c r="D3233" s="199"/>
      <c r="E3233" s="199" t="s">
        <v>6577</v>
      </c>
      <c r="F3233" s="200">
        <v>1.68</v>
      </c>
      <c r="G3233" s="201">
        <f t="shared" si="200"/>
        <v>-183.52999999999048</v>
      </c>
      <c r="H3233" s="204">
        <f t="shared" si="201"/>
        <v>0</v>
      </c>
      <c r="I3233" s="204">
        <f t="shared" si="202"/>
        <v>5303.5</v>
      </c>
      <c r="J3233" s="205">
        <f t="shared" si="203"/>
        <v>-183.52999999999048</v>
      </c>
    </row>
    <row r="3234" spans="2:10" ht="12.75" customHeight="1" x14ac:dyDescent="0.25">
      <c r="B3234" s="198">
        <v>3221</v>
      </c>
      <c r="C3234" s="199" t="s">
        <v>6578</v>
      </c>
      <c r="D3234" s="199"/>
      <c r="E3234" s="199" t="s">
        <v>6579</v>
      </c>
      <c r="F3234" s="200">
        <v>7.55</v>
      </c>
      <c r="G3234" s="201">
        <f t="shared" si="200"/>
        <v>-175.97999999999047</v>
      </c>
      <c r="H3234" s="204">
        <f t="shared" si="201"/>
        <v>0</v>
      </c>
      <c r="I3234" s="204">
        <f t="shared" si="202"/>
        <v>5303.5</v>
      </c>
      <c r="J3234" s="205">
        <f t="shared" si="203"/>
        <v>-175.97999999999047</v>
      </c>
    </row>
    <row r="3235" spans="2:10" ht="12.75" customHeight="1" x14ac:dyDescent="0.25">
      <c r="B3235" s="198">
        <v>3222</v>
      </c>
      <c r="C3235" s="199" t="s">
        <v>6580</v>
      </c>
      <c r="D3235" s="199"/>
      <c r="E3235" s="199" t="s">
        <v>6581</v>
      </c>
      <c r="F3235" s="200">
        <v>7.87</v>
      </c>
      <c r="G3235" s="201">
        <f t="shared" si="200"/>
        <v>-168.10999999999046</v>
      </c>
      <c r="H3235" s="204">
        <f t="shared" si="201"/>
        <v>0</v>
      </c>
      <c r="I3235" s="204">
        <f t="shared" si="202"/>
        <v>5303.5</v>
      </c>
      <c r="J3235" s="205">
        <f t="shared" si="203"/>
        <v>-168.10999999999046</v>
      </c>
    </row>
    <row r="3236" spans="2:10" ht="12.75" customHeight="1" x14ac:dyDescent="0.25">
      <c r="B3236" s="198">
        <v>3223</v>
      </c>
      <c r="C3236" s="199" t="s">
        <v>6582</v>
      </c>
      <c r="D3236" s="199"/>
      <c r="E3236" s="199" t="s">
        <v>6583</v>
      </c>
      <c r="F3236" s="200">
        <v>12.8</v>
      </c>
      <c r="G3236" s="201">
        <f t="shared" si="200"/>
        <v>-155.30999999999045</v>
      </c>
      <c r="H3236" s="204">
        <f t="shared" si="201"/>
        <v>0</v>
      </c>
      <c r="I3236" s="204">
        <f t="shared" si="202"/>
        <v>5303.5</v>
      </c>
      <c r="J3236" s="205">
        <f t="shared" si="203"/>
        <v>-155.30999999999045</v>
      </c>
    </row>
    <row r="3237" spans="2:10" ht="12.75" customHeight="1" x14ac:dyDescent="0.25">
      <c r="B3237" s="198">
        <v>3224</v>
      </c>
      <c r="C3237" s="199" t="s">
        <v>6584</v>
      </c>
      <c r="D3237" s="199"/>
      <c r="E3237" s="199" t="s">
        <v>6585</v>
      </c>
      <c r="F3237" s="200">
        <v>6.72</v>
      </c>
      <c r="G3237" s="201">
        <f t="shared" si="200"/>
        <v>-148.58999999999045</v>
      </c>
      <c r="H3237" s="204">
        <f t="shared" si="201"/>
        <v>0</v>
      </c>
      <c r="I3237" s="204">
        <f t="shared" si="202"/>
        <v>5303.5</v>
      </c>
      <c r="J3237" s="205">
        <f t="shared" si="203"/>
        <v>-148.58999999999045</v>
      </c>
    </row>
    <row r="3238" spans="2:10" ht="12.75" customHeight="1" x14ac:dyDescent="0.25">
      <c r="B3238" s="198">
        <v>3225</v>
      </c>
      <c r="C3238" s="199" t="s">
        <v>6586</v>
      </c>
      <c r="D3238" s="199"/>
      <c r="E3238" s="199" t="s">
        <v>6587</v>
      </c>
      <c r="F3238" s="200">
        <v>1.76</v>
      </c>
      <c r="G3238" s="201">
        <f t="shared" si="200"/>
        <v>-146.82999999999046</v>
      </c>
      <c r="H3238" s="204">
        <f t="shared" si="201"/>
        <v>0</v>
      </c>
      <c r="I3238" s="204">
        <f t="shared" si="202"/>
        <v>5303.5</v>
      </c>
      <c r="J3238" s="205">
        <f t="shared" si="203"/>
        <v>-146.82999999999046</v>
      </c>
    </row>
    <row r="3239" spans="2:10" ht="12.75" customHeight="1" x14ac:dyDescent="0.25">
      <c r="B3239" s="198">
        <v>3226</v>
      </c>
      <c r="C3239" s="199" t="s">
        <v>6588</v>
      </c>
      <c r="D3239" s="199"/>
      <c r="E3239" s="199" t="s">
        <v>6589</v>
      </c>
      <c r="F3239" s="200">
        <v>138.93</v>
      </c>
      <c r="G3239" s="201">
        <f t="shared" si="200"/>
        <v>-7.899999999990456</v>
      </c>
      <c r="H3239" s="204">
        <f t="shared" si="201"/>
        <v>0</v>
      </c>
      <c r="I3239" s="204">
        <f t="shared" si="202"/>
        <v>5303.5</v>
      </c>
      <c r="J3239" s="205">
        <f t="shared" si="203"/>
        <v>-7.899999999990456</v>
      </c>
    </row>
    <row r="3240" spans="2:10" ht="12.75" customHeight="1" x14ac:dyDescent="0.25">
      <c r="B3240" s="198">
        <v>3227</v>
      </c>
      <c r="C3240" s="199" t="s">
        <v>6590</v>
      </c>
      <c r="D3240" s="199"/>
      <c r="E3240" s="199" t="s">
        <v>6591</v>
      </c>
      <c r="F3240" s="200">
        <v>6.03</v>
      </c>
      <c r="G3240" s="201">
        <f t="shared" si="200"/>
        <v>-1.8699999999904557</v>
      </c>
      <c r="H3240" s="204">
        <f t="shared" si="201"/>
        <v>0</v>
      </c>
      <c r="I3240" s="204">
        <f t="shared" si="202"/>
        <v>5303.5</v>
      </c>
      <c r="J3240" s="205">
        <f t="shared" si="203"/>
        <v>-1.8699999999904557</v>
      </c>
    </row>
    <row r="3241" spans="2:10" ht="12.75" customHeight="1" x14ac:dyDescent="0.25">
      <c r="B3241" s="198">
        <v>3228</v>
      </c>
      <c r="C3241" s="199" t="s">
        <v>6592</v>
      </c>
      <c r="D3241" s="199"/>
      <c r="E3241" s="199" t="s">
        <v>6593</v>
      </c>
      <c r="F3241" s="200">
        <v>2.04</v>
      </c>
      <c r="G3241" s="201">
        <f t="shared" si="200"/>
        <v>0.17000000000954429</v>
      </c>
      <c r="H3241" s="204">
        <f t="shared" si="201"/>
        <v>1</v>
      </c>
      <c r="I3241" s="204">
        <f t="shared" si="202"/>
        <v>5303.5</v>
      </c>
      <c r="J3241" s="205">
        <f t="shared" si="203"/>
        <v>-5303.3299999999908</v>
      </c>
    </row>
    <row r="3242" spans="2:10" ht="12.75" customHeight="1" x14ac:dyDescent="0.25">
      <c r="B3242" s="198">
        <v>3229</v>
      </c>
      <c r="C3242" s="199" t="s">
        <v>6594</v>
      </c>
      <c r="D3242" s="199"/>
      <c r="E3242" s="199" t="s">
        <v>6595</v>
      </c>
      <c r="F3242" s="200">
        <v>109.27</v>
      </c>
      <c r="G3242" s="201">
        <f t="shared" si="200"/>
        <v>-5194.0599999999904</v>
      </c>
      <c r="H3242" s="204">
        <f t="shared" si="201"/>
        <v>0</v>
      </c>
      <c r="I3242" s="204">
        <f t="shared" si="202"/>
        <v>5303.5</v>
      </c>
      <c r="J3242" s="205">
        <f t="shared" si="203"/>
        <v>-5194.0599999999904</v>
      </c>
    </row>
    <row r="3243" spans="2:10" ht="12.75" customHeight="1" x14ac:dyDescent="0.25">
      <c r="B3243" s="198">
        <v>3230</v>
      </c>
      <c r="C3243" s="199" t="s">
        <v>6596</v>
      </c>
      <c r="D3243" s="199"/>
      <c r="E3243" s="199" t="s">
        <v>6597</v>
      </c>
      <c r="F3243" s="200">
        <v>137.53</v>
      </c>
      <c r="G3243" s="201">
        <f t="shared" si="200"/>
        <v>-5056.5299999999907</v>
      </c>
      <c r="H3243" s="204">
        <f t="shared" si="201"/>
        <v>0</v>
      </c>
      <c r="I3243" s="204">
        <f t="shared" si="202"/>
        <v>5303.5</v>
      </c>
      <c r="J3243" s="205">
        <f t="shared" si="203"/>
        <v>-5056.5299999999907</v>
      </c>
    </row>
    <row r="3244" spans="2:10" ht="12.75" customHeight="1" x14ac:dyDescent="0.25">
      <c r="B3244" s="198">
        <v>3231</v>
      </c>
      <c r="C3244" s="199" t="s">
        <v>6598</v>
      </c>
      <c r="D3244" s="199"/>
      <c r="E3244" s="199" t="s">
        <v>6599</v>
      </c>
      <c r="F3244" s="200">
        <v>16.88</v>
      </c>
      <c r="G3244" s="201">
        <f t="shared" si="200"/>
        <v>-5039.6499999999905</v>
      </c>
      <c r="H3244" s="204">
        <f t="shared" si="201"/>
        <v>0</v>
      </c>
      <c r="I3244" s="204">
        <f t="shared" si="202"/>
        <v>5303.5</v>
      </c>
      <c r="J3244" s="205">
        <f t="shared" si="203"/>
        <v>-5039.6499999999905</v>
      </c>
    </row>
    <row r="3245" spans="2:10" ht="12.75" customHeight="1" x14ac:dyDescent="0.25">
      <c r="B3245" s="198">
        <v>3232</v>
      </c>
      <c r="C3245" s="199" t="s">
        <v>6600</v>
      </c>
      <c r="D3245" s="199"/>
      <c r="E3245" s="199" t="s">
        <v>6601</v>
      </c>
      <c r="F3245" s="200">
        <v>15.72</v>
      </c>
      <c r="G3245" s="201">
        <f t="shared" si="200"/>
        <v>-5023.9299999999903</v>
      </c>
      <c r="H3245" s="204">
        <f t="shared" si="201"/>
        <v>0</v>
      </c>
      <c r="I3245" s="204">
        <f t="shared" si="202"/>
        <v>5303.5</v>
      </c>
      <c r="J3245" s="205">
        <f t="shared" si="203"/>
        <v>-5023.9299999999903</v>
      </c>
    </row>
    <row r="3246" spans="2:10" ht="12.75" customHeight="1" x14ac:dyDescent="0.25">
      <c r="B3246" s="198">
        <v>3233</v>
      </c>
      <c r="C3246" s="199" t="s">
        <v>6602</v>
      </c>
      <c r="D3246" s="199"/>
      <c r="E3246" s="199" t="s">
        <v>6603</v>
      </c>
      <c r="F3246" s="200">
        <v>5.82</v>
      </c>
      <c r="G3246" s="201">
        <f t="shared" si="200"/>
        <v>-5018.1099999999906</v>
      </c>
      <c r="H3246" s="204">
        <f t="shared" si="201"/>
        <v>0</v>
      </c>
      <c r="I3246" s="204">
        <f t="shared" si="202"/>
        <v>5303.5</v>
      </c>
      <c r="J3246" s="205">
        <f t="shared" si="203"/>
        <v>-5018.1099999999906</v>
      </c>
    </row>
    <row r="3247" spans="2:10" ht="12.75" customHeight="1" x14ac:dyDescent="0.25">
      <c r="B3247" s="198">
        <v>3234</v>
      </c>
      <c r="C3247" s="199" t="s">
        <v>6604</v>
      </c>
      <c r="D3247" s="199"/>
      <c r="E3247" s="199" t="s">
        <v>6605</v>
      </c>
      <c r="F3247" s="200">
        <v>25.64</v>
      </c>
      <c r="G3247" s="201">
        <f t="shared" si="200"/>
        <v>-4992.4699999999903</v>
      </c>
      <c r="H3247" s="204">
        <f t="shared" si="201"/>
        <v>0</v>
      </c>
      <c r="I3247" s="204">
        <f t="shared" si="202"/>
        <v>5303.5</v>
      </c>
      <c r="J3247" s="205">
        <f t="shared" si="203"/>
        <v>-4992.4699999999903</v>
      </c>
    </row>
    <row r="3248" spans="2:10" ht="12.75" customHeight="1" x14ac:dyDescent="0.25">
      <c r="B3248" s="198">
        <v>3235</v>
      </c>
      <c r="C3248" s="199" t="s">
        <v>6606</v>
      </c>
      <c r="D3248" s="199"/>
      <c r="E3248" s="199" t="s">
        <v>6607</v>
      </c>
      <c r="F3248" s="200">
        <v>3.36</v>
      </c>
      <c r="G3248" s="201">
        <f t="shared" si="200"/>
        <v>-4989.1099999999906</v>
      </c>
      <c r="H3248" s="204">
        <f t="shared" si="201"/>
        <v>0</v>
      </c>
      <c r="I3248" s="204">
        <f t="shared" si="202"/>
        <v>5303.5</v>
      </c>
      <c r="J3248" s="205">
        <f t="shared" si="203"/>
        <v>-4989.1099999999906</v>
      </c>
    </row>
    <row r="3249" spans="2:10" ht="12.75" customHeight="1" x14ac:dyDescent="0.25">
      <c r="B3249" s="198">
        <v>3236</v>
      </c>
      <c r="C3249" s="199" t="s">
        <v>6608</v>
      </c>
      <c r="D3249" s="199"/>
      <c r="E3249" s="199" t="s">
        <v>6609</v>
      </c>
      <c r="F3249" s="200">
        <v>3.47</v>
      </c>
      <c r="G3249" s="201">
        <f t="shared" si="200"/>
        <v>-4985.6399999999903</v>
      </c>
      <c r="H3249" s="204">
        <f t="shared" si="201"/>
        <v>0</v>
      </c>
      <c r="I3249" s="204">
        <f t="shared" si="202"/>
        <v>5303.5</v>
      </c>
      <c r="J3249" s="205">
        <f t="shared" si="203"/>
        <v>-4985.6399999999903</v>
      </c>
    </row>
    <row r="3250" spans="2:10" ht="12.75" customHeight="1" x14ac:dyDescent="0.25">
      <c r="B3250" s="198">
        <v>3237</v>
      </c>
      <c r="C3250" s="199" t="s">
        <v>6610</v>
      </c>
      <c r="D3250" s="199"/>
      <c r="E3250" s="199" t="s">
        <v>6611</v>
      </c>
      <c r="F3250" s="200">
        <v>16.329999999999998</v>
      </c>
      <c r="G3250" s="201">
        <f t="shared" si="200"/>
        <v>-4969.3099999999904</v>
      </c>
      <c r="H3250" s="204">
        <f t="shared" si="201"/>
        <v>0</v>
      </c>
      <c r="I3250" s="204">
        <f t="shared" si="202"/>
        <v>5303.5</v>
      </c>
      <c r="J3250" s="205">
        <f t="shared" si="203"/>
        <v>-4969.3099999999904</v>
      </c>
    </row>
    <row r="3251" spans="2:10" ht="12.75" customHeight="1" x14ac:dyDescent="0.25">
      <c r="B3251" s="198">
        <v>3238</v>
      </c>
      <c r="C3251" s="199" t="s">
        <v>6612</v>
      </c>
      <c r="D3251" s="199"/>
      <c r="E3251" s="199" t="s">
        <v>6613</v>
      </c>
      <c r="F3251" s="200">
        <v>1.68</v>
      </c>
      <c r="G3251" s="201">
        <f t="shared" si="200"/>
        <v>-4967.6299999999901</v>
      </c>
      <c r="H3251" s="204">
        <f t="shared" si="201"/>
        <v>0</v>
      </c>
      <c r="I3251" s="204">
        <f t="shared" si="202"/>
        <v>5303.5</v>
      </c>
      <c r="J3251" s="205">
        <f t="shared" si="203"/>
        <v>-4967.6299999999901</v>
      </c>
    </row>
    <row r="3252" spans="2:10" ht="12.75" customHeight="1" x14ac:dyDescent="0.25">
      <c r="B3252" s="198">
        <v>3239</v>
      </c>
      <c r="C3252" s="199" t="s">
        <v>6614</v>
      </c>
      <c r="D3252" s="199"/>
      <c r="E3252" s="199" t="s">
        <v>6615</v>
      </c>
      <c r="F3252" s="200">
        <v>5.86</v>
      </c>
      <c r="G3252" s="201">
        <f t="shared" si="200"/>
        <v>-4961.7699999999904</v>
      </c>
      <c r="H3252" s="204">
        <f t="shared" si="201"/>
        <v>0</v>
      </c>
      <c r="I3252" s="204">
        <f t="shared" si="202"/>
        <v>5303.5</v>
      </c>
      <c r="J3252" s="205">
        <f t="shared" si="203"/>
        <v>-4961.7699999999904</v>
      </c>
    </row>
    <row r="3253" spans="2:10" ht="12.75" customHeight="1" x14ac:dyDescent="0.25">
      <c r="B3253" s="198">
        <v>3240</v>
      </c>
      <c r="C3253" s="199" t="s">
        <v>6616</v>
      </c>
      <c r="D3253" s="199"/>
      <c r="E3253" s="199" t="s">
        <v>6617</v>
      </c>
      <c r="F3253" s="200">
        <v>5.57</v>
      </c>
      <c r="G3253" s="201">
        <f t="shared" si="200"/>
        <v>-4956.1999999999907</v>
      </c>
      <c r="H3253" s="204">
        <f t="shared" si="201"/>
        <v>0</v>
      </c>
      <c r="I3253" s="204">
        <f t="shared" si="202"/>
        <v>5303.5</v>
      </c>
      <c r="J3253" s="205">
        <f t="shared" si="203"/>
        <v>-4956.1999999999907</v>
      </c>
    </row>
    <row r="3254" spans="2:10" ht="12.75" customHeight="1" x14ac:dyDescent="0.25">
      <c r="B3254" s="198">
        <v>3241</v>
      </c>
      <c r="C3254" s="199" t="s">
        <v>6618</v>
      </c>
      <c r="D3254" s="199"/>
      <c r="E3254" s="199" t="s">
        <v>6619</v>
      </c>
      <c r="F3254" s="200">
        <v>5.14</v>
      </c>
      <c r="G3254" s="201">
        <f t="shared" si="200"/>
        <v>-4951.0599999999904</v>
      </c>
      <c r="H3254" s="204">
        <f t="shared" si="201"/>
        <v>0</v>
      </c>
      <c r="I3254" s="204">
        <f t="shared" si="202"/>
        <v>5303.5</v>
      </c>
      <c r="J3254" s="205">
        <f t="shared" si="203"/>
        <v>-4951.0599999999904</v>
      </c>
    </row>
    <row r="3255" spans="2:10" ht="12.75" customHeight="1" x14ac:dyDescent="0.25">
      <c r="B3255" s="198">
        <v>3242</v>
      </c>
      <c r="C3255" s="199" t="s">
        <v>6620</v>
      </c>
      <c r="D3255" s="199"/>
      <c r="E3255" s="199" t="s">
        <v>6621</v>
      </c>
      <c r="F3255" s="200">
        <v>6.68</v>
      </c>
      <c r="G3255" s="201">
        <f t="shared" si="200"/>
        <v>-4944.3799999999901</v>
      </c>
      <c r="H3255" s="204">
        <f t="shared" si="201"/>
        <v>0</v>
      </c>
      <c r="I3255" s="204">
        <f t="shared" si="202"/>
        <v>5303.5</v>
      </c>
      <c r="J3255" s="205">
        <f t="shared" si="203"/>
        <v>-4944.3799999999901</v>
      </c>
    </row>
    <row r="3256" spans="2:10" ht="12.75" customHeight="1" x14ac:dyDescent="0.25">
      <c r="B3256" s="198">
        <v>3243</v>
      </c>
      <c r="C3256" s="199" t="s">
        <v>6622</v>
      </c>
      <c r="D3256" s="199"/>
      <c r="E3256" s="199" t="s">
        <v>6623</v>
      </c>
      <c r="F3256" s="200">
        <v>11.85</v>
      </c>
      <c r="G3256" s="201">
        <f t="shared" si="200"/>
        <v>-4932.5299999999897</v>
      </c>
      <c r="H3256" s="204">
        <f t="shared" si="201"/>
        <v>0</v>
      </c>
      <c r="I3256" s="204">
        <f t="shared" si="202"/>
        <v>5303.5</v>
      </c>
      <c r="J3256" s="205">
        <f t="shared" si="203"/>
        <v>-4932.5299999999897</v>
      </c>
    </row>
    <row r="3257" spans="2:10" ht="12.75" customHeight="1" x14ac:dyDescent="0.25">
      <c r="B3257" s="198">
        <v>3244</v>
      </c>
      <c r="C3257" s="199" t="s">
        <v>6624</v>
      </c>
      <c r="D3257" s="199"/>
      <c r="E3257" s="199" t="s">
        <v>6625</v>
      </c>
      <c r="F3257" s="200">
        <v>5.81</v>
      </c>
      <c r="G3257" s="201">
        <f t="shared" si="200"/>
        <v>-4926.7199999999893</v>
      </c>
      <c r="H3257" s="204">
        <f t="shared" si="201"/>
        <v>0</v>
      </c>
      <c r="I3257" s="204">
        <f t="shared" si="202"/>
        <v>5303.5</v>
      </c>
      <c r="J3257" s="205">
        <f t="shared" si="203"/>
        <v>-4926.7199999999893</v>
      </c>
    </row>
    <row r="3258" spans="2:10" ht="12.75" customHeight="1" x14ac:dyDescent="0.25">
      <c r="B3258" s="198">
        <v>3245</v>
      </c>
      <c r="C3258" s="199" t="s">
        <v>6626</v>
      </c>
      <c r="D3258" s="199"/>
      <c r="E3258" s="199" t="s">
        <v>6627</v>
      </c>
      <c r="F3258" s="200">
        <v>24.71</v>
      </c>
      <c r="G3258" s="201">
        <f t="shared" si="200"/>
        <v>-4902.0099999999893</v>
      </c>
      <c r="H3258" s="204">
        <f t="shared" si="201"/>
        <v>0</v>
      </c>
      <c r="I3258" s="204">
        <f t="shared" si="202"/>
        <v>5303.5</v>
      </c>
      <c r="J3258" s="205">
        <f t="shared" si="203"/>
        <v>-4902.0099999999893</v>
      </c>
    </row>
    <row r="3259" spans="2:10" ht="12.75" customHeight="1" x14ac:dyDescent="0.25">
      <c r="B3259" s="198">
        <v>3246</v>
      </c>
      <c r="C3259" s="199" t="s">
        <v>6628</v>
      </c>
      <c r="D3259" s="199"/>
      <c r="E3259" s="199" t="s">
        <v>6629</v>
      </c>
      <c r="F3259" s="200">
        <v>21.1</v>
      </c>
      <c r="G3259" s="201">
        <f t="shared" si="200"/>
        <v>-4880.9099999999889</v>
      </c>
      <c r="H3259" s="204">
        <f t="shared" si="201"/>
        <v>0</v>
      </c>
      <c r="I3259" s="204">
        <f t="shared" si="202"/>
        <v>5303.5</v>
      </c>
      <c r="J3259" s="205">
        <f t="shared" si="203"/>
        <v>-4880.9099999999889</v>
      </c>
    </row>
    <row r="3260" spans="2:10" ht="12.75" customHeight="1" x14ac:dyDescent="0.25">
      <c r="B3260" s="198">
        <v>3247</v>
      </c>
      <c r="C3260" s="199" t="s">
        <v>6630</v>
      </c>
      <c r="D3260" s="199"/>
      <c r="E3260" s="199" t="s">
        <v>6631</v>
      </c>
      <c r="F3260" s="200">
        <v>6.82</v>
      </c>
      <c r="G3260" s="201">
        <f t="shared" si="200"/>
        <v>-4874.0899999999892</v>
      </c>
      <c r="H3260" s="204">
        <f t="shared" si="201"/>
        <v>0</v>
      </c>
      <c r="I3260" s="204">
        <f t="shared" si="202"/>
        <v>5303.5</v>
      </c>
      <c r="J3260" s="205">
        <f t="shared" si="203"/>
        <v>-4874.0899999999892</v>
      </c>
    </row>
    <row r="3261" spans="2:10" ht="12.75" customHeight="1" x14ac:dyDescent="0.25">
      <c r="B3261" s="198">
        <v>3248</v>
      </c>
      <c r="C3261" s="199" t="s">
        <v>6632</v>
      </c>
      <c r="D3261" s="199"/>
      <c r="E3261" s="199" t="s">
        <v>6633</v>
      </c>
      <c r="F3261" s="200">
        <v>0.81</v>
      </c>
      <c r="G3261" s="201">
        <f t="shared" si="200"/>
        <v>-4873.2799999999888</v>
      </c>
      <c r="H3261" s="204">
        <f t="shared" si="201"/>
        <v>0</v>
      </c>
      <c r="I3261" s="204">
        <f t="shared" si="202"/>
        <v>5303.5</v>
      </c>
      <c r="J3261" s="205">
        <f t="shared" si="203"/>
        <v>-4873.2799999999888</v>
      </c>
    </row>
    <row r="3262" spans="2:10" ht="12.75" customHeight="1" x14ac:dyDescent="0.25">
      <c r="B3262" s="198">
        <v>3249</v>
      </c>
      <c r="C3262" s="199" t="s">
        <v>6634</v>
      </c>
      <c r="D3262" s="199"/>
      <c r="E3262" s="199" t="s">
        <v>6635</v>
      </c>
      <c r="F3262" s="200">
        <v>72.75</v>
      </c>
      <c r="G3262" s="201">
        <f t="shared" si="200"/>
        <v>-4800.5299999999888</v>
      </c>
      <c r="H3262" s="204">
        <f t="shared" si="201"/>
        <v>0</v>
      </c>
      <c r="I3262" s="204">
        <f t="shared" si="202"/>
        <v>5303.5</v>
      </c>
      <c r="J3262" s="205">
        <f t="shared" si="203"/>
        <v>-4800.5299999999888</v>
      </c>
    </row>
    <row r="3263" spans="2:10" ht="12.75" customHeight="1" x14ac:dyDescent="0.25">
      <c r="B3263" s="198">
        <v>3250</v>
      </c>
      <c r="C3263" s="199" t="s">
        <v>6636</v>
      </c>
      <c r="D3263" s="199"/>
      <c r="E3263" s="199" t="s">
        <v>6637</v>
      </c>
      <c r="F3263" s="200">
        <v>0.41</v>
      </c>
      <c r="G3263" s="201">
        <f t="shared" si="200"/>
        <v>-4800.119999999989</v>
      </c>
      <c r="H3263" s="204">
        <f t="shared" si="201"/>
        <v>0</v>
      </c>
      <c r="I3263" s="204">
        <f t="shared" si="202"/>
        <v>5303.5</v>
      </c>
      <c r="J3263" s="205">
        <f t="shared" si="203"/>
        <v>-4800.119999999989</v>
      </c>
    </row>
    <row r="3264" spans="2:10" ht="12.75" customHeight="1" x14ac:dyDescent="0.25">
      <c r="B3264" s="198">
        <v>3251</v>
      </c>
      <c r="C3264" s="199" t="s">
        <v>6638</v>
      </c>
      <c r="D3264" s="199"/>
      <c r="E3264" s="199" t="s">
        <v>6639</v>
      </c>
      <c r="F3264" s="200">
        <v>47.28</v>
      </c>
      <c r="G3264" s="201">
        <f t="shared" si="200"/>
        <v>-4752.8399999999892</v>
      </c>
      <c r="H3264" s="204">
        <f t="shared" si="201"/>
        <v>0</v>
      </c>
      <c r="I3264" s="204">
        <f t="shared" si="202"/>
        <v>5303.5</v>
      </c>
      <c r="J3264" s="205">
        <f t="shared" si="203"/>
        <v>-4752.8399999999892</v>
      </c>
    </row>
    <row r="3265" spans="2:10" ht="12.75" customHeight="1" x14ac:dyDescent="0.25">
      <c r="B3265" s="198">
        <v>3252</v>
      </c>
      <c r="C3265" s="199" t="s">
        <v>6640</v>
      </c>
      <c r="D3265" s="199"/>
      <c r="E3265" s="199" t="s">
        <v>6641</v>
      </c>
      <c r="F3265" s="200">
        <v>2.33</v>
      </c>
      <c r="G3265" s="201">
        <f t="shared" si="200"/>
        <v>-4750.5099999999893</v>
      </c>
      <c r="H3265" s="204">
        <f t="shared" si="201"/>
        <v>0</v>
      </c>
      <c r="I3265" s="204">
        <f t="shared" si="202"/>
        <v>5303.5</v>
      </c>
      <c r="J3265" s="205">
        <f t="shared" si="203"/>
        <v>-4750.5099999999893</v>
      </c>
    </row>
    <row r="3266" spans="2:10" ht="12.75" customHeight="1" x14ac:dyDescent="0.25">
      <c r="B3266" s="198">
        <v>3253</v>
      </c>
      <c r="C3266" s="199" t="s">
        <v>6642</v>
      </c>
      <c r="D3266" s="199"/>
      <c r="E3266" s="199" t="s">
        <v>6643</v>
      </c>
      <c r="F3266" s="200">
        <v>16.8</v>
      </c>
      <c r="G3266" s="201">
        <f t="shared" si="200"/>
        <v>-4733.7099999999891</v>
      </c>
      <c r="H3266" s="204">
        <f t="shared" si="201"/>
        <v>0</v>
      </c>
      <c r="I3266" s="204">
        <f t="shared" si="202"/>
        <v>5303.5</v>
      </c>
      <c r="J3266" s="205">
        <f t="shared" si="203"/>
        <v>-4733.7099999999891</v>
      </c>
    </row>
    <row r="3267" spans="2:10" ht="12.75" customHeight="1" x14ac:dyDescent="0.25">
      <c r="B3267" s="198">
        <v>3254</v>
      </c>
      <c r="C3267" s="199" t="s">
        <v>6644</v>
      </c>
      <c r="D3267" s="199"/>
      <c r="E3267" s="199" t="s">
        <v>6645</v>
      </c>
      <c r="F3267" s="200">
        <v>0.62</v>
      </c>
      <c r="G3267" s="201">
        <f t="shared" si="200"/>
        <v>-4733.0899999999892</v>
      </c>
      <c r="H3267" s="204">
        <f t="shared" si="201"/>
        <v>0</v>
      </c>
      <c r="I3267" s="204">
        <f t="shared" si="202"/>
        <v>5303.5</v>
      </c>
      <c r="J3267" s="205">
        <f t="shared" si="203"/>
        <v>-4733.0899999999892</v>
      </c>
    </row>
    <row r="3268" spans="2:10" ht="12.75" customHeight="1" x14ac:dyDescent="0.25">
      <c r="B3268" s="198">
        <v>3255</v>
      </c>
      <c r="C3268" s="199" t="s">
        <v>6646</v>
      </c>
      <c r="D3268" s="199"/>
      <c r="E3268" s="199" t="s">
        <v>6647</v>
      </c>
      <c r="F3268" s="200">
        <v>3.59</v>
      </c>
      <c r="G3268" s="201">
        <f t="shared" si="200"/>
        <v>-4729.4999999999891</v>
      </c>
      <c r="H3268" s="204">
        <f t="shared" si="201"/>
        <v>0</v>
      </c>
      <c r="I3268" s="204">
        <f t="shared" si="202"/>
        <v>5303.5</v>
      </c>
      <c r="J3268" s="205">
        <f t="shared" si="203"/>
        <v>-4729.4999999999891</v>
      </c>
    </row>
    <row r="3269" spans="2:10" ht="12.75" customHeight="1" x14ac:dyDescent="0.25">
      <c r="B3269" s="198">
        <v>3256</v>
      </c>
      <c r="C3269" s="199" t="s">
        <v>6648</v>
      </c>
      <c r="D3269" s="199"/>
      <c r="E3269" s="199" t="s">
        <v>6649</v>
      </c>
      <c r="F3269" s="200">
        <v>0.19</v>
      </c>
      <c r="G3269" s="201">
        <f t="shared" si="200"/>
        <v>-4729.3099999999895</v>
      </c>
      <c r="H3269" s="204">
        <f t="shared" si="201"/>
        <v>0</v>
      </c>
      <c r="I3269" s="204">
        <f t="shared" si="202"/>
        <v>5303.5</v>
      </c>
      <c r="J3269" s="205">
        <f t="shared" si="203"/>
        <v>-4729.3099999999895</v>
      </c>
    </row>
    <row r="3270" spans="2:10" ht="12.75" customHeight="1" x14ac:dyDescent="0.25">
      <c r="B3270" s="198">
        <v>3257</v>
      </c>
      <c r="C3270" s="199" t="s">
        <v>6650</v>
      </c>
      <c r="D3270" s="199"/>
      <c r="E3270" s="199" t="s">
        <v>6651</v>
      </c>
      <c r="F3270" s="200">
        <v>4.84</v>
      </c>
      <c r="G3270" s="201">
        <f t="shared" si="200"/>
        <v>-4724.4699999999893</v>
      </c>
      <c r="H3270" s="204">
        <f t="shared" si="201"/>
        <v>0</v>
      </c>
      <c r="I3270" s="204">
        <f t="shared" si="202"/>
        <v>5303.5</v>
      </c>
      <c r="J3270" s="205">
        <f t="shared" si="203"/>
        <v>-4724.4699999999893</v>
      </c>
    </row>
    <row r="3271" spans="2:10" ht="12.75" customHeight="1" x14ac:dyDescent="0.25">
      <c r="B3271" s="198">
        <v>3258</v>
      </c>
      <c r="C3271" s="199" t="s">
        <v>6652</v>
      </c>
      <c r="D3271" s="199"/>
      <c r="E3271" s="199" t="s">
        <v>6653</v>
      </c>
      <c r="F3271" s="200">
        <v>0.76</v>
      </c>
      <c r="G3271" s="201">
        <f t="shared" si="200"/>
        <v>-4723.7099999999891</v>
      </c>
      <c r="H3271" s="204">
        <f t="shared" si="201"/>
        <v>0</v>
      </c>
      <c r="I3271" s="204">
        <f t="shared" si="202"/>
        <v>5303.5</v>
      </c>
      <c r="J3271" s="205">
        <f t="shared" si="203"/>
        <v>-4723.7099999999891</v>
      </c>
    </row>
    <row r="3272" spans="2:10" ht="12.75" customHeight="1" x14ac:dyDescent="0.25">
      <c r="B3272" s="198">
        <v>3259</v>
      </c>
      <c r="C3272" s="199" t="s">
        <v>6654</v>
      </c>
      <c r="D3272" s="199"/>
      <c r="E3272" s="199" t="s">
        <v>6655</v>
      </c>
      <c r="F3272" s="200">
        <v>52.45</v>
      </c>
      <c r="G3272" s="201">
        <f t="shared" si="200"/>
        <v>-4671.2599999999893</v>
      </c>
      <c r="H3272" s="204">
        <f t="shared" si="201"/>
        <v>0</v>
      </c>
      <c r="I3272" s="204">
        <f t="shared" si="202"/>
        <v>5303.5</v>
      </c>
      <c r="J3272" s="205">
        <f t="shared" si="203"/>
        <v>-4671.2599999999893</v>
      </c>
    </row>
    <row r="3273" spans="2:10" ht="12.75" customHeight="1" x14ac:dyDescent="0.25">
      <c r="B3273" s="198">
        <v>3260</v>
      </c>
      <c r="C3273" s="199" t="s">
        <v>6656</v>
      </c>
      <c r="D3273" s="199"/>
      <c r="E3273" s="199" t="s">
        <v>6657</v>
      </c>
      <c r="F3273" s="200">
        <v>3.15</v>
      </c>
      <c r="G3273" s="201">
        <f t="shared" si="200"/>
        <v>-4668.1099999999897</v>
      </c>
      <c r="H3273" s="204">
        <f t="shared" si="201"/>
        <v>0</v>
      </c>
      <c r="I3273" s="204">
        <f t="shared" si="202"/>
        <v>5303.5</v>
      </c>
      <c r="J3273" s="205">
        <f t="shared" si="203"/>
        <v>-4668.1099999999897</v>
      </c>
    </row>
    <row r="3274" spans="2:10" ht="12.75" customHeight="1" x14ac:dyDescent="0.25">
      <c r="B3274" s="198">
        <v>3261</v>
      </c>
      <c r="C3274" s="199" t="s">
        <v>6658</v>
      </c>
      <c r="D3274" s="199"/>
      <c r="E3274" s="199" t="s">
        <v>6659</v>
      </c>
      <c r="F3274" s="200">
        <v>1.59</v>
      </c>
      <c r="G3274" s="201">
        <f t="shared" si="200"/>
        <v>-4666.5199999999895</v>
      </c>
      <c r="H3274" s="204">
        <f t="shared" si="201"/>
        <v>0</v>
      </c>
      <c r="I3274" s="204">
        <f t="shared" si="202"/>
        <v>5303.5</v>
      </c>
      <c r="J3274" s="205">
        <f t="shared" si="203"/>
        <v>-4666.5199999999895</v>
      </c>
    </row>
    <row r="3275" spans="2:10" ht="12.75" customHeight="1" x14ac:dyDescent="0.25">
      <c r="B3275" s="198">
        <v>3262</v>
      </c>
      <c r="C3275" s="199" t="s">
        <v>6660</v>
      </c>
      <c r="D3275" s="199"/>
      <c r="E3275" s="199" t="s">
        <v>6661</v>
      </c>
      <c r="F3275" s="200">
        <v>2.52</v>
      </c>
      <c r="G3275" s="201">
        <f t="shared" si="200"/>
        <v>-4663.9999999999891</v>
      </c>
      <c r="H3275" s="204">
        <f t="shared" si="201"/>
        <v>0</v>
      </c>
      <c r="I3275" s="204">
        <f t="shared" si="202"/>
        <v>5303.5</v>
      </c>
      <c r="J3275" s="205">
        <f t="shared" si="203"/>
        <v>-4663.9999999999891</v>
      </c>
    </row>
    <row r="3276" spans="2:10" ht="12.75" customHeight="1" x14ac:dyDescent="0.25">
      <c r="B3276" s="198">
        <v>3263</v>
      </c>
      <c r="C3276" s="199" t="s">
        <v>6662</v>
      </c>
      <c r="D3276" s="199"/>
      <c r="E3276" s="199" t="s">
        <v>6663</v>
      </c>
      <c r="F3276" s="200">
        <v>12.66</v>
      </c>
      <c r="G3276" s="201">
        <f t="shared" si="200"/>
        <v>-4651.3399999999892</v>
      </c>
      <c r="H3276" s="204">
        <f t="shared" si="201"/>
        <v>0</v>
      </c>
      <c r="I3276" s="204">
        <f t="shared" si="202"/>
        <v>5303.5</v>
      </c>
      <c r="J3276" s="205">
        <f t="shared" si="203"/>
        <v>-4651.3399999999892</v>
      </c>
    </row>
    <row r="3277" spans="2:10" ht="12.75" customHeight="1" x14ac:dyDescent="0.25">
      <c r="B3277" s="198">
        <v>3264</v>
      </c>
      <c r="C3277" s="199" t="s">
        <v>6664</v>
      </c>
      <c r="D3277" s="199"/>
      <c r="E3277" s="199" t="s">
        <v>6665</v>
      </c>
      <c r="F3277" s="200">
        <v>0.96</v>
      </c>
      <c r="G3277" s="201">
        <f t="shared" si="200"/>
        <v>-4650.3799999999892</v>
      </c>
      <c r="H3277" s="204">
        <f t="shared" si="201"/>
        <v>0</v>
      </c>
      <c r="I3277" s="204">
        <f t="shared" si="202"/>
        <v>5303.5</v>
      </c>
      <c r="J3277" s="205">
        <f t="shared" si="203"/>
        <v>-4650.3799999999892</v>
      </c>
    </row>
    <row r="3278" spans="2:10" ht="12.75" customHeight="1" x14ac:dyDescent="0.25">
      <c r="B3278" s="198">
        <v>3265</v>
      </c>
      <c r="C3278" s="199" t="s">
        <v>6666</v>
      </c>
      <c r="D3278" s="199"/>
      <c r="E3278" s="199" t="s">
        <v>6667</v>
      </c>
      <c r="F3278" s="200">
        <v>3.88</v>
      </c>
      <c r="G3278" s="201">
        <f t="shared" ref="G3278:G3341" si="204">F3278+J3277</f>
        <v>-4646.4999999999891</v>
      </c>
      <c r="H3278" s="204">
        <f t="shared" ref="H3278:H3341" si="205">IF(G3278&gt;0,ROUND(G3278/I3278+0.5,0),0)</f>
        <v>0</v>
      </c>
      <c r="I3278" s="204">
        <f t="shared" ref="I3278:I3341" si="206">$C$10</f>
        <v>5303.5</v>
      </c>
      <c r="J3278" s="205">
        <f t="shared" ref="J3278:J3341" si="207">G3278-(H3278*I3278)</f>
        <v>-4646.4999999999891</v>
      </c>
    </row>
    <row r="3279" spans="2:10" ht="12.75" customHeight="1" x14ac:dyDescent="0.25">
      <c r="B3279" s="198">
        <v>3266</v>
      </c>
      <c r="C3279" s="199" t="s">
        <v>6668</v>
      </c>
      <c r="D3279" s="199"/>
      <c r="E3279" s="199" t="s">
        <v>6669</v>
      </c>
      <c r="F3279" s="200">
        <v>0.24</v>
      </c>
      <c r="G3279" s="201">
        <f t="shared" si="204"/>
        <v>-4646.2599999999893</v>
      </c>
      <c r="H3279" s="204">
        <f t="shared" si="205"/>
        <v>0</v>
      </c>
      <c r="I3279" s="204">
        <f t="shared" si="206"/>
        <v>5303.5</v>
      </c>
      <c r="J3279" s="205">
        <f t="shared" si="207"/>
        <v>-4646.2599999999893</v>
      </c>
    </row>
    <row r="3280" spans="2:10" ht="12.75" customHeight="1" x14ac:dyDescent="0.25">
      <c r="B3280" s="198">
        <v>3267</v>
      </c>
      <c r="C3280" s="199" t="s">
        <v>6670</v>
      </c>
      <c r="D3280" s="199"/>
      <c r="E3280" s="199" t="s">
        <v>6671</v>
      </c>
      <c r="F3280" s="200">
        <v>2.37</v>
      </c>
      <c r="G3280" s="201">
        <f t="shared" si="204"/>
        <v>-4643.8899999999894</v>
      </c>
      <c r="H3280" s="204">
        <f t="shared" si="205"/>
        <v>0</v>
      </c>
      <c r="I3280" s="204">
        <f t="shared" si="206"/>
        <v>5303.5</v>
      </c>
      <c r="J3280" s="205">
        <f t="shared" si="207"/>
        <v>-4643.8899999999894</v>
      </c>
    </row>
    <row r="3281" spans="2:10" ht="12.75" customHeight="1" x14ac:dyDescent="0.25">
      <c r="B3281" s="198">
        <v>3268</v>
      </c>
      <c r="C3281" s="199" t="s">
        <v>6672</v>
      </c>
      <c r="D3281" s="199"/>
      <c r="E3281" s="199" t="s">
        <v>6673</v>
      </c>
      <c r="F3281" s="200">
        <v>4.79</v>
      </c>
      <c r="G3281" s="201">
        <f t="shared" si="204"/>
        <v>-4639.0999999999894</v>
      </c>
      <c r="H3281" s="204">
        <f t="shared" si="205"/>
        <v>0</v>
      </c>
      <c r="I3281" s="204">
        <f t="shared" si="206"/>
        <v>5303.5</v>
      </c>
      <c r="J3281" s="205">
        <f t="shared" si="207"/>
        <v>-4639.0999999999894</v>
      </c>
    </row>
    <row r="3282" spans="2:10" ht="12.75" customHeight="1" x14ac:dyDescent="0.25">
      <c r="B3282" s="198">
        <v>3269</v>
      </c>
      <c r="C3282" s="199" t="s">
        <v>6674</v>
      </c>
      <c r="D3282" s="199"/>
      <c r="E3282" s="199" t="s">
        <v>6675</v>
      </c>
      <c r="F3282" s="200">
        <v>0.27</v>
      </c>
      <c r="G3282" s="201">
        <f t="shared" si="204"/>
        <v>-4638.829999999989</v>
      </c>
      <c r="H3282" s="204">
        <f t="shared" si="205"/>
        <v>0</v>
      </c>
      <c r="I3282" s="204">
        <f t="shared" si="206"/>
        <v>5303.5</v>
      </c>
      <c r="J3282" s="205">
        <f t="shared" si="207"/>
        <v>-4638.829999999989</v>
      </c>
    </row>
    <row r="3283" spans="2:10" ht="12.75" customHeight="1" x14ac:dyDescent="0.25">
      <c r="B3283" s="198">
        <v>3270</v>
      </c>
      <c r="C3283" s="199" t="s">
        <v>6676</v>
      </c>
      <c r="D3283" s="199"/>
      <c r="E3283" s="199" t="s">
        <v>6677</v>
      </c>
      <c r="F3283" s="200">
        <v>31.75</v>
      </c>
      <c r="G3283" s="201">
        <f t="shared" si="204"/>
        <v>-4607.079999999989</v>
      </c>
      <c r="H3283" s="204">
        <f t="shared" si="205"/>
        <v>0</v>
      </c>
      <c r="I3283" s="204">
        <f t="shared" si="206"/>
        <v>5303.5</v>
      </c>
      <c r="J3283" s="205">
        <f t="shared" si="207"/>
        <v>-4607.079999999989</v>
      </c>
    </row>
    <row r="3284" spans="2:10" ht="12.75" customHeight="1" x14ac:dyDescent="0.25">
      <c r="B3284" s="198">
        <v>3271</v>
      </c>
      <c r="C3284" s="199" t="s">
        <v>6678</v>
      </c>
      <c r="D3284" s="199"/>
      <c r="E3284" s="199" t="s">
        <v>6679</v>
      </c>
      <c r="F3284" s="200">
        <v>6.7</v>
      </c>
      <c r="G3284" s="201">
        <f t="shared" si="204"/>
        <v>-4600.3799999999892</v>
      </c>
      <c r="H3284" s="204">
        <f t="shared" si="205"/>
        <v>0</v>
      </c>
      <c r="I3284" s="204">
        <f t="shared" si="206"/>
        <v>5303.5</v>
      </c>
      <c r="J3284" s="205">
        <f t="shared" si="207"/>
        <v>-4600.3799999999892</v>
      </c>
    </row>
    <row r="3285" spans="2:10" ht="12.75" customHeight="1" x14ac:dyDescent="0.25">
      <c r="B3285" s="198">
        <v>3272</v>
      </c>
      <c r="C3285" s="199" t="s">
        <v>6680</v>
      </c>
      <c r="D3285" s="199"/>
      <c r="E3285" s="199" t="s">
        <v>6681</v>
      </c>
      <c r="F3285" s="200">
        <v>20.420000000000002</v>
      </c>
      <c r="G3285" s="201">
        <f t="shared" si="204"/>
        <v>-4579.9599999999891</v>
      </c>
      <c r="H3285" s="204">
        <f t="shared" si="205"/>
        <v>0</v>
      </c>
      <c r="I3285" s="204">
        <f t="shared" si="206"/>
        <v>5303.5</v>
      </c>
      <c r="J3285" s="205">
        <f t="shared" si="207"/>
        <v>-4579.9599999999891</v>
      </c>
    </row>
    <row r="3286" spans="2:10" ht="12.75" customHeight="1" x14ac:dyDescent="0.25">
      <c r="B3286" s="198">
        <v>3273</v>
      </c>
      <c r="C3286" s="199" t="s">
        <v>6682</v>
      </c>
      <c r="D3286" s="199"/>
      <c r="E3286" s="199" t="s">
        <v>6683</v>
      </c>
      <c r="F3286" s="200">
        <v>12.9</v>
      </c>
      <c r="G3286" s="201">
        <f t="shared" si="204"/>
        <v>-4567.0599999999895</v>
      </c>
      <c r="H3286" s="204">
        <f t="shared" si="205"/>
        <v>0</v>
      </c>
      <c r="I3286" s="204">
        <f t="shared" si="206"/>
        <v>5303.5</v>
      </c>
      <c r="J3286" s="205">
        <f t="shared" si="207"/>
        <v>-4567.0599999999895</v>
      </c>
    </row>
    <row r="3287" spans="2:10" ht="12.75" customHeight="1" x14ac:dyDescent="0.25">
      <c r="B3287" s="198">
        <v>3274</v>
      </c>
      <c r="C3287" s="199" t="s">
        <v>6684</v>
      </c>
      <c r="D3287" s="199"/>
      <c r="E3287" s="199" t="s">
        <v>4143</v>
      </c>
      <c r="F3287" s="200">
        <v>0.09</v>
      </c>
      <c r="G3287" s="201">
        <f t="shared" si="204"/>
        <v>-4566.9699999999893</v>
      </c>
      <c r="H3287" s="204">
        <f t="shared" si="205"/>
        <v>0</v>
      </c>
      <c r="I3287" s="204">
        <f t="shared" si="206"/>
        <v>5303.5</v>
      </c>
      <c r="J3287" s="205">
        <f t="shared" si="207"/>
        <v>-4566.9699999999893</v>
      </c>
    </row>
    <row r="3288" spans="2:10" ht="12.75" customHeight="1" x14ac:dyDescent="0.25">
      <c r="B3288" s="198">
        <v>3275</v>
      </c>
      <c r="C3288" s="199" t="s">
        <v>6685</v>
      </c>
      <c r="D3288" s="199"/>
      <c r="E3288" s="199" t="s">
        <v>6686</v>
      </c>
      <c r="F3288" s="200">
        <v>17.96</v>
      </c>
      <c r="G3288" s="201">
        <f t="shared" si="204"/>
        <v>-4549.0099999999893</v>
      </c>
      <c r="H3288" s="204">
        <f t="shared" si="205"/>
        <v>0</v>
      </c>
      <c r="I3288" s="204">
        <f t="shared" si="206"/>
        <v>5303.5</v>
      </c>
      <c r="J3288" s="205">
        <f t="shared" si="207"/>
        <v>-4549.0099999999893</v>
      </c>
    </row>
    <row r="3289" spans="2:10" ht="12.75" customHeight="1" x14ac:dyDescent="0.25">
      <c r="B3289" s="198">
        <v>3276</v>
      </c>
      <c r="C3289" s="199" t="s">
        <v>6687</v>
      </c>
      <c r="D3289" s="199"/>
      <c r="E3289" s="199" t="s">
        <v>6688</v>
      </c>
      <c r="F3289" s="200">
        <v>2.54</v>
      </c>
      <c r="G3289" s="201">
        <f t="shared" si="204"/>
        <v>-4546.4699999999893</v>
      </c>
      <c r="H3289" s="204">
        <f t="shared" si="205"/>
        <v>0</v>
      </c>
      <c r="I3289" s="204">
        <f t="shared" si="206"/>
        <v>5303.5</v>
      </c>
      <c r="J3289" s="205">
        <f t="shared" si="207"/>
        <v>-4546.4699999999893</v>
      </c>
    </row>
    <row r="3290" spans="2:10" ht="12.75" customHeight="1" x14ac:dyDescent="0.25">
      <c r="B3290" s="198">
        <v>3277</v>
      </c>
      <c r="C3290" s="199" t="s">
        <v>6689</v>
      </c>
      <c r="D3290" s="199"/>
      <c r="E3290" s="199" t="s">
        <v>6690</v>
      </c>
      <c r="F3290" s="200">
        <v>1.83</v>
      </c>
      <c r="G3290" s="201">
        <f t="shared" si="204"/>
        <v>-4544.6399999999894</v>
      </c>
      <c r="H3290" s="204">
        <f t="shared" si="205"/>
        <v>0</v>
      </c>
      <c r="I3290" s="204">
        <f t="shared" si="206"/>
        <v>5303.5</v>
      </c>
      <c r="J3290" s="205">
        <f t="shared" si="207"/>
        <v>-4544.6399999999894</v>
      </c>
    </row>
    <row r="3291" spans="2:10" ht="12.75" customHeight="1" x14ac:dyDescent="0.25">
      <c r="B3291" s="198">
        <v>3278</v>
      </c>
      <c r="C3291" s="199" t="s">
        <v>6691</v>
      </c>
      <c r="D3291" s="199"/>
      <c r="E3291" s="199" t="s">
        <v>6692</v>
      </c>
      <c r="F3291" s="200">
        <v>0.04</v>
      </c>
      <c r="G3291" s="201">
        <f t="shared" si="204"/>
        <v>-4544.5999999999894</v>
      </c>
      <c r="H3291" s="204">
        <f t="shared" si="205"/>
        <v>0</v>
      </c>
      <c r="I3291" s="204">
        <f t="shared" si="206"/>
        <v>5303.5</v>
      </c>
      <c r="J3291" s="205">
        <f t="shared" si="207"/>
        <v>-4544.5999999999894</v>
      </c>
    </row>
    <row r="3292" spans="2:10" ht="12.75" customHeight="1" x14ac:dyDescent="0.25">
      <c r="B3292" s="198">
        <v>3279</v>
      </c>
      <c r="C3292" s="199" t="s">
        <v>6693</v>
      </c>
      <c r="D3292" s="199"/>
      <c r="E3292" s="199" t="s">
        <v>6694</v>
      </c>
      <c r="F3292" s="200">
        <v>17.78</v>
      </c>
      <c r="G3292" s="201">
        <f t="shared" si="204"/>
        <v>-4526.8199999999897</v>
      </c>
      <c r="H3292" s="204">
        <f t="shared" si="205"/>
        <v>0</v>
      </c>
      <c r="I3292" s="204">
        <f t="shared" si="206"/>
        <v>5303.5</v>
      </c>
      <c r="J3292" s="205">
        <f t="shared" si="207"/>
        <v>-4526.8199999999897</v>
      </c>
    </row>
    <row r="3293" spans="2:10" ht="12.75" customHeight="1" x14ac:dyDescent="0.25">
      <c r="B3293" s="198">
        <v>3280</v>
      </c>
      <c r="C3293" s="199" t="s">
        <v>6695</v>
      </c>
      <c r="D3293" s="199"/>
      <c r="E3293" s="199" t="s">
        <v>6696</v>
      </c>
      <c r="F3293" s="200">
        <v>1.74</v>
      </c>
      <c r="G3293" s="201">
        <f t="shared" si="204"/>
        <v>-4525.0799999999899</v>
      </c>
      <c r="H3293" s="204">
        <f t="shared" si="205"/>
        <v>0</v>
      </c>
      <c r="I3293" s="204">
        <f t="shared" si="206"/>
        <v>5303.5</v>
      </c>
      <c r="J3293" s="205">
        <f t="shared" si="207"/>
        <v>-4525.0799999999899</v>
      </c>
    </row>
    <row r="3294" spans="2:10" ht="12.75" customHeight="1" x14ac:dyDescent="0.25">
      <c r="B3294" s="198">
        <v>3281</v>
      </c>
      <c r="C3294" s="199" t="s">
        <v>6697</v>
      </c>
      <c r="D3294" s="199"/>
      <c r="E3294" s="199" t="s">
        <v>6698</v>
      </c>
      <c r="F3294" s="200">
        <v>2.11</v>
      </c>
      <c r="G3294" s="201">
        <f t="shared" si="204"/>
        <v>-4522.9699999999903</v>
      </c>
      <c r="H3294" s="204">
        <f t="shared" si="205"/>
        <v>0</v>
      </c>
      <c r="I3294" s="204">
        <f t="shared" si="206"/>
        <v>5303.5</v>
      </c>
      <c r="J3294" s="205">
        <f t="shared" si="207"/>
        <v>-4522.9699999999903</v>
      </c>
    </row>
    <row r="3295" spans="2:10" ht="12.75" customHeight="1" x14ac:dyDescent="0.25">
      <c r="B3295" s="198">
        <v>3282</v>
      </c>
      <c r="C3295" s="199" t="s">
        <v>6699</v>
      </c>
      <c r="D3295" s="199"/>
      <c r="E3295" s="199" t="s">
        <v>6700</v>
      </c>
      <c r="F3295" s="200">
        <v>17.79</v>
      </c>
      <c r="G3295" s="201">
        <f t="shared" si="204"/>
        <v>-4505.1799999999903</v>
      </c>
      <c r="H3295" s="204">
        <f t="shared" si="205"/>
        <v>0</v>
      </c>
      <c r="I3295" s="204">
        <f t="shared" si="206"/>
        <v>5303.5</v>
      </c>
      <c r="J3295" s="205">
        <f t="shared" si="207"/>
        <v>-4505.1799999999903</v>
      </c>
    </row>
    <row r="3296" spans="2:10" ht="12.75" customHeight="1" x14ac:dyDescent="0.25">
      <c r="B3296" s="198">
        <v>3283</v>
      </c>
      <c r="C3296" s="199" t="s">
        <v>6701</v>
      </c>
      <c r="D3296" s="199"/>
      <c r="E3296" s="199" t="s">
        <v>6702</v>
      </c>
      <c r="F3296" s="200">
        <v>4.2</v>
      </c>
      <c r="G3296" s="201">
        <f t="shared" si="204"/>
        <v>-4500.9799999999905</v>
      </c>
      <c r="H3296" s="204">
        <f t="shared" si="205"/>
        <v>0</v>
      </c>
      <c r="I3296" s="204">
        <f t="shared" si="206"/>
        <v>5303.5</v>
      </c>
      <c r="J3296" s="205">
        <f t="shared" si="207"/>
        <v>-4500.9799999999905</v>
      </c>
    </row>
    <row r="3297" spans="2:10" ht="12.75" customHeight="1" x14ac:dyDescent="0.25">
      <c r="B3297" s="198">
        <v>3284</v>
      </c>
      <c r="C3297" s="199" t="s">
        <v>6703</v>
      </c>
      <c r="D3297" s="199"/>
      <c r="E3297" s="199" t="s">
        <v>6704</v>
      </c>
      <c r="F3297" s="200">
        <v>2.56</v>
      </c>
      <c r="G3297" s="201">
        <f t="shared" si="204"/>
        <v>-4498.4199999999901</v>
      </c>
      <c r="H3297" s="204">
        <f t="shared" si="205"/>
        <v>0</v>
      </c>
      <c r="I3297" s="204">
        <f t="shared" si="206"/>
        <v>5303.5</v>
      </c>
      <c r="J3297" s="205">
        <f t="shared" si="207"/>
        <v>-4498.4199999999901</v>
      </c>
    </row>
    <row r="3298" spans="2:10" ht="12.75" customHeight="1" x14ac:dyDescent="0.25">
      <c r="B3298" s="198">
        <v>3285</v>
      </c>
      <c r="C3298" s="199" t="s">
        <v>6705</v>
      </c>
      <c r="D3298" s="199"/>
      <c r="E3298" s="199" t="s">
        <v>6706</v>
      </c>
      <c r="F3298" s="200">
        <v>1.68</v>
      </c>
      <c r="G3298" s="201">
        <f t="shared" si="204"/>
        <v>-4496.7399999999898</v>
      </c>
      <c r="H3298" s="204">
        <f t="shared" si="205"/>
        <v>0</v>
      </c>
      <c r="I3298" s="204">
        <f t="shared" si="206"/>
        <v>5303.5</v>
      </c>
      <c r="J3298" s="205">
        <f t="shared" si="207"/>
        <v>-4496.7399999999898</v>
      </c>
    </row>
    <row r="3299" spans="2:10" ht="12.75" customHeight="1" x14ac:dyDescent="0.25">
      <c r="B3299" s="198">
        <v>3286</v>
      </c>
      <c r="C3299" s="199" t="s">
        <v>6707</v>
      </c>
      <c r="D3299" s="199"/>
      <c r="E3299" s="199" t="s">
        <v>6708</v>
      </c>
      <c r="F3299" s="200">
        <v>28.78</v>
      </c>
      <c r="G3299" s="201">
        <f t="shared" si="204"/>
        <v>-4467.95999999999</v>
      </c>
      <c r="H3299" s="204">
        <f t="shared" si="205"/>
        <v>0</v>
      </c>
      <c r="I3299" s="204">
        <f t="shared" si="206"/>
        <v>5303.5</v>
      </c>
      <c r="J3299" s="205">
        <f t="shared" si="207"/>
        <v>-4467.95999999999</v>
      </c>
    </row>
    <row r="3300" spans="2:10" ht="12.75" customHeight="1" x14ac:dyDescent="0.25">
      <c r="B3300" s="198">
        <v>3287</v>
      </c>
      <c r="C3300" s="199" t="s">
        <v>6709</v>
      </c>
      <c r="D3300" s="199"/>
      <c r="E3300" s="199" t="s">
        <v>6710</v>
      </c>
      <c r="F3300" s="200">
        <v>3.49</v>
      </c>
      <c r="G3300" s="201">
        <f t="shared" si="204"/>
        <v>-4464.4699999999903</v>
      </c>
      <c r="H3300" s="204">
        <f t="shared" si="205"/>
        <v>0</v>
      </c>
      <c r="I3300" s="204">
        <f t="shared" si="206"/>
        <v>5303.5</v>
      </c>
      <c r="J3300" s="205">
        <f t="shared" si="207"/>
        <v>-4464.4699999999903</v>
      </c>
    </row>
    <row r="3301" spans="2:10" ht="12.75" customHeight="1" x14ac:dyDescent="0.25">
      <c r="B3301" s="198">
        <v>3288</v>
      </c>
      <c r="C3301" s="199" t="s">
        <v>6711</v>
      </c>
      <c r="D3301" s="199"/>
      <c r="E3301" s="199" t="s">
        <v>6712</v>
      </c>
      <c r="F3301" s="200">
        <v>2.31</v>
      </c>
      <c r="G3301" s="201">
        <f t="shared" si="204"/>
        <v>-4462.1599999999899</v>
      </c>
      <c r="H3301" s="204">
        <f t="shared" si="205"/>
        <v>0</v>
      </c>
      <c r="I3301" s="204">
        <f t="shared" si="206"/>
        <v>5303.5</v>
      </c>
      <c r="J3301" s="205">
        <f t="shared" si="207"/>
        <v>-4462.1599999999899</v>
      </c>
    </row>
    <row r="3302" spans="2:10" ht="12.75" customHeight="1" x14ac:dyDescent="0.25">
      <c r="B3302" s="198">
        <v>3289</v>
      </c>
      <c r="C3302" s="199" t="s">
        <v>6713</v>
      </c>
      <c r="D3302" s="199"/>
      <c r="E3302" s="199" t="s">
        <v>6714</v>
      </c>
      <c r="F3302" s="200">
        <v>7.63</v>
      </c>
      <c r="G3302" s="201">
        <f t="shared" si="204"/>
        <v>-4454.5299999999897</v>
      </c>
      <c r="H3302" s="204">
        <f t="shared" si="205"/>
        <v>0</v>
      </c>
      <c r="I3302" s="204">
        <f t="shared" si="206"/>
        <v>5303.5</v>
      </c>
      <c r="J3302" s="205">
        <f t="shared" si="207"/>
        <v>-4454.5299999999897</v>
      </c>
    </row>
    <row r="3303" spans="2:10" ht="12.75" customHeight="1" x14ac:dyDescent="0.25">
      <c r="B3303" s="198">
        <v>3290</v>
      </c>
      <c r="C3303" s="199" t="s">
        <v>6715</v>
      </c>
      <c r="D3303" s="199"/>
      <c r="E3303" s="199" t="s">
        <v>6716</v>
      </c>
      <c r="F3303" s="200">
        <v>5.86</v>
      </c>
      <c r="G3303" s="201">
        <f t="shared" si="204"/>
        <v>-4448.6699999999901</v>
      </c>
      <c r="H3303" s="204">
        <f t="shared" si="205"/>
        <v>0</v>
      </c>
      <c r="I3303" s="204">
        <f t="shared" si="206"/>
        <v>5303.5</v>
      </c>
      <c r="J3303" s="205">
        <f t="shared" si="207"/>
        <v>-4448.6699999999901</v>
      </c>
    </row>
    <row r="3304" spans="2:10" ht="12.75" customHeight="1" x14ac:dyDescent="0.25">
      <c r="B3304" s="198">
        <v>3291</v>
      </c>
      <c r="C3304" s="199" t="s">
        <v>6717</v>
      </c>
      <c r="D3304" s="199"/>
      <c r="E3304" s="199" t="s">
        <v>6718</v>
      </c>
      <c r="F3304" s="200">
        <v>2.2000000000000002</v>
      </c>
      <c r="G3304" s="201">
        <f t="shared" si="204"/>
        <v>-4446.4699999999903</v>
      </c>
      <c r="H3304" s="204">
        <f t="shared" si="205"/>
        <v>0</v>
      </c>
      <c r="I3304" s="204">
        <f t="shared" si="206"/>
        <v>5303.5</v>
      </c>
      <c r="J3304" s="205">
        <f t="shared" si="207"/>
        <v>-4446.4699999999903</v>
      </c>
    </row>
    <row r="3305" spans="2:10" ht="12.75" customHeight="1" x14ac:dyDescent="0.25">
      <c r="B3305" s="198">
        <v>3292</v>
      </c>
      <c r="C3305" s="199" t="s">
        <v>6719</v>
      </c>
      <c r="D3305" s="199"/>
      <c r="E3305" s="199" t="s">
        <v>6720</v>
      </c>
      <c r="F3305" s="200">
        <v>3.36</v>
      </c>
      <c r="G3305" s="201">
        <f t="shared" si="204"/>
        <v>-4443.1099999999906</v>
      </c>
      <c r="H3305" s="204">
        <f t="shared" si="205"/>
        <v>0</v>
      </c>
      <c r="I3305" s="204">
        <f t="shared" si="206"/>
        <v>5303.5</v>
      </c>
      <c r="J3305" s="205">
        <f t="shared" si="207"/>
        <v>-4443.1099999999906</v>
      </c>
    </row>
    <row r="3306" spans="2:10" ht="12.75" customHeight="1" x14ac:dyDescent="0.25">
      <c r="B3306" s="198">
        <v>3293</v>
      </c>
      <c r="C3306" s="199" t="s">
        <v>6721</v>
      </c>
      <c r="D3306" s="199"/>
      <c r="E3306" s="199" t="s">
        <v>6722</v>
      </c>
      <c r="F3306" s="200">
        <v>3.42</v>
      </c>
      <c r="G3306" s="201">
        <f t="shared" si="204"/>
        <v>-4439.6899999999905</v>
      </c>
      <c r="H3306" s="204">
        <f t="shared" si="205"/>
        <v>0</v>
      </c>
      <c r="I3306" s="204">
        <f t="shared" si="206"/>
        <v>5303.5</v>
      </c>
      <c r="J3306" s="205">
        <f t="shared" si="207"/>
        <v>-4439.6899999999905</v>
      </c>
    </row>
    <row r="3307" spans="2:10" ht="12.75" customHeight="1" x14ac:dyDescent="0.25">
      <c r="B3307" s="198">
        <v>3294</v>
      </c>
      <c r="C3307" s="199" t="s">
        <v>6723</v>
      </c>
      <c r="D3307" s="199"/>
      <c r="E3307" s="199" t="s">
        <v>6724</v>
      </c>
      <c r="F3307" s="200">
        <v>16.260000000000002</v>
      </c>
      <c r="G3307" s="201">
        <f t="shared" si="204"/>
        <v>-4423.4299999999903</v>
      </c>
      <c r="H3307" s="204">
        <f t="shared" si="205"/>
        <v>0</v>
      </c>
      <c r="I3307" s="204">
        <f t="shared" si="206"/>
        <v>5303.5</v>
      </c>
      <c r="J3307" s="205">
        <f t="shared" si="207"/>
        <v>-4423.4299999999903</v>
      </c>
    </row>
    <row r="3308" spans="2:10" ht="12.75" customHeight="1" x14ac:dyDescent="0.25">
      <c r="B3308" s="198">
        <v>3295</v>
      </c>
      <c r="C3308" s="199" t="s">
        <v>6725</v>
      </c>
      <c r="D3308" s="199"/>
      <c r="E3308" s="199" t="s">
        <v>6726</v>
      </c>
      <c r="F3308" s="200">
        <v>1.8</v>
      </c>
      <c r="G3308" s="201">
        <f t="shared" si="204"/>
        <v>-4421.6299999999901</v>
      </c>
      <c r="H3308" s="204">
        <f t="shared" si="205"/>
        <v>0</v>
      </c>
      <c r="I3308" s="204">
        <f t="shared" si="206"/>
        <v>5303.5</v>
      </c>
      <c r="J3308" s="205">
        <f t="shared" si="207"/>
        <v>-4421.6299999999901</v>
      </c>
    </row>
    <row r="3309" spans="2:10" ht="12.75" customHeight="1" x14ac:dyDescent="0.25">
      <c r="B3309" s="198">
        <v>3296</v>
      </c>
      <c r="C3309" s="199" t="s">
        <v>6727</v>
      </c>
      <c r="D3309" s="199"/>
      <c r="E3309" s="199" t="s">
        <v>6728</v>
      </c>
      <c r="F3309" s="200">
        <v>1.68</v>
      </c>
      <c r="G3309" s="201">
        <f t="shared" si="204"/>
        <v>-4419.9499999999898</v>
      </c>
      <c r="H3309" s="204">
        <f t="shared" si="205"/>
        <v>0</v>
      </c>
      <c r="I3309" s="204">
        <f t="shared" si="206"/>
        <v>5303.5</v>
      </c>
      <c r="J3309" s="205">
        <f t="shared" si="207"/>
        <v>-4419.9499999999898</v>
      </c>
    </row>
    <row r="3310" spans="2:10" ht="12.75" customHeight="1" x14ac:dyDescent="0.25">
      <c r="B3310" s="198">
        <v>3297</v>
      </c>
      <c r="C3310" s="199" t="s">
        <v>6729</v>
      </c>
      <c r="D3310" s="199"/>
      <c r="E3310" s="199" t="s">
        <v>6730</v>
      </c>
      <c r="F3310" s="200">
        <v>5.3</v>
      </c>
      <c r="G3310" s="201">
        <f t="shared" si="204"/>
        <v>-4414.6499999999896</v>
      </c>
      <c r="H3310" s="204">
        <f t="shared" si="205"/>
        <v>0</v>
      </c>
      <c r="I3310" s="204">
        <f t="shared" si="206"/>
        <v>5303.5</v>
      </c>
      <c r="J3310" s="205">
        <f t="shared" si="207"/>
        <v>-4414.6499999999896</v>
      </c>
    </row>
    <row r="3311" spans="2:10" ht="12.75" customHeight="1" x14ac:dyDescent="0.25">
      <c r="B3311" s="198">
        <v>3298</v>
      </c>
      <c r="C3311" s="199" t="s">
        <v>6731</v>
      </c>
      <c r="D3311" s="199"/>
      <c r="E3311" s="199" t="s">
        <v>6732</v>
      </c>
      <c r="F3311" s="200">
        <v>5.63</v>
      </c>
      <c r="G3311" s="201">
        <f t="shared" si="204"/>
        <v>-4409.0199999999895</v>
      </c>
      <c r="H3311" s="204">
        <f t="shared" si="205"/>
        <v>0</v>
      </c>
      <c r="I3311" s="204">
        <f t="shared" si="206"/>
        <v>5303.5</v>
      </c>
      <c r="J3311" s="205">
        <f t="shared" si="207"/>
        <v>-4409.0199999999895</v>
      </c>
    </row>
    <row r="3312" spans="2:10" ht="12.75" customHeight="1" x14ac:dyDescent="0.25">
      <c r="B3312" s="198">
        <v>3299</v>
      </c>
      <c r="C3312" s="199" t="s">
        <v>6733</v>
      </c>
      <c r="D3312" s="199"/>
      <c r="E3312" s="199" t="s">
        <v>6734</v>
      </c>
      <c r="F3312" s="200">
        <v>20.96</v>
      </c>
      <c r="G3312" s="201">
        <f t="shared" si="204"/>
        <v>-4388.0599999999895</v>
      </c>
      <c r="H3312" s="204">
        <f t="shared" si="205"/>
        <v>0</v>
      </c>
      <c r="I3312" s="204">
        <f t="shared" si="206"/>
        <v>5303.5</v>
      </c>
      <c r="J3312" s="205">
        <f t="shared" si="207"/>
        <v>-4388.0599999999895</v>
      </c>
    </row>
    <row r="3313" spans="2:10" ht="12.75" customHeight="1" x14ac:dyDescent="0.25">
      <c r="B3313" s="198">
        <v>3300</v>
      </c>
      <c r="C3313" s="199" t="s">
        <v>6735</v>
      </c>
      <c r="D3313" s="199"/>
      <c r="E3313" s="199" t="s">
        <v>6736</v>
      </c>
      <c r="F3313" s="200">
        <v>65.599999999999994</v>
      </c>
      <c r="G3313" s="201">
        <f t="shared" si="204"/>
        <v>-4322.4599999999891</v>
      </c>
      <c r="H3313" s="204">
        <f t="shared" si="205"/>
        <v>0</v>
      </c>
      <c r="I3313" s="204">
        <f t="shared" si="206"/>
        <v>5303.5</v>
      </c>
      <c r="J3313" s="205">
        <f t="shared" si="207"/>
        <v>-4322.4599999999891</v>
      </c>
    </row>
    <row r="3314" spans="2:10" ht="12.75" customHeight="1" x14ac:dyDescent="0.25">
      <c r="B3314" s="198">
        <v>3301</v>
      </c>
      <c r="C3314" s="199" t="s">
        <v>6737</v>
      </c>
      <c r="D3314" s="199"/>
      <c r="E3314" s="199" t="s">
        <v>6738</v>
      </c>
      <c r="F3314" s="200">
        <v>131.08000000000001</v>
      </c>
      <c r="G3314" s="201">
        <f t="shared" si="204"/>
        <v>-4191.3799999999892</v>
      </c>
      <c r="H3314" s="204">
        <f t="shared" si="205"/>
        <v>0</v>
      </c>
      <c r="I3314" s="204">
        <f t="shared" si="206"/>
        <v>5303.5</v>
      </c>
      <c r="J3314" s="205">
        <f t="shared" si="207"/>
        <v>-4191.3799999999892</v>
      </c>
    </row>
    <row r="3315" spans="2:10" ht="12.75" customHeight="1" x14ac:dyDescent="0.25">
      <c r="B3315" s="198">
        <v>3302</v>
      </c>
      <c r="C3315" s="199" t="s">
        <v>6739</v>
      </c>
      <c r="D3315" s="199"/>
      <c r="E3315" s="199" t="s">
        <v>6740</v>
      </c>
      <c r="F3315" s="200">
        <v>5.77</v>
      </c>
      <c r="G3315" s="201">
        <f t="shared" si="204"/>
        <v>-4185.6099999999888</v>
      </c>
      <c r="H3315" s="204">
        <f t="shared" si="205"/>
        <v>0</v>
      </c>
      <c r="I3315" s="204">
        <f t="shared" si="206"/>
        <v>5303.5</v>
      </c>
      <c r="J3315" s="205">
        <f t="shared" si="207"/>
        <v>-4185.6099999999888</v>
      </c>
    </row>
    <row r="3316" spans="2:10" ht="12.75" customHeight="1" x14ac:dyDescent="0.25">
      <c r="B3316" s="198">
        <v>3303</v>
      </c>
      <c r="C3316" s="199" t="s">
        <v>6741</v>
      </c>
      <c r="D3316" s="199"/>
      <c r="E3316" s="199" t="s">
        <v>6742</v>
      </c>
      <c r="F3316" s="200">
        <v>3.54</v>
      </c>
      <c r="G3316" s="201">
        <f t="shared" si="204"/>
        <v>-4182.0699999999888</v>
      </c>
      <c r="H3316" s="204">
        <f t="shared" si="205"/>
        <v>0</v>
      </c>
      <c r="I3316" s="204">
        <f t="shared" si="206"/>
        <v>5303.5</v>
      </c>
      <c r="J3316" s="205">
        <f t="shared" si="207"/>
        <v>-4182.0699999999888</v>
      </c>
    </row>
    <row r="3317" spans="2:10" ht="12.75" customHeight="1" x14ac:dyDescent="0.25">
      <c r="B3317" s="198">
        <v>3304</v>
      </c>
      <c r="C3317" s="199" t="s">
        <v>6743</v>
      </c>
      <c r="D3317" s="199"/>
      <c r="E3317" s="199" t="s">
        <v>6744</v>
      </c>
      <c r="F3317" s="200">
        <v>14.73</v>
      </c>
      <c r="G3317" s="201">
        <f t="shared" si="204"/>
        <v>-4167.3399999999892</v>
      </c>
      <c r="H3317" s="204">
        <f t="shared" si="205"/>
        <v>0</v>
      </c>
      <c r="I3317" s="204">
        <f t="shared" si="206"/>
        <v>5303.5</v>
      </c>
      <c r="J3317" s="205">
        <f t="shared" si="207"/>
        <v>-4167.3399999999892</v>
      </c>
    </row>
    <row r="3318" spans="2:10" ht="12.75" customHeight="1" x14ac:dyDescent="0.25">
      <c r="B3318" s="198">
        <v>3305</v>
      </c>
      <c r="C3318" s="199" t="s">
        <v>6745</v>
      </c>
      <c r="D3318" s="199"/>
      <c r="E3318" s="199" t="s">
        <v>6746</v>
      </c>
      <c r="F3318" s="200">
        <v>0.79</v>
      </c>
      <c r="G3318" s="201">
        <f t="shared" si="204"/>
        <v>-4166.5499999999893</v>
      </c>
      <c r="H3318" s="204">
        <f t="shared" si="205"/>
        <v>0</v>
      </c>
      <c r="I3318" s="204">
        <f t="shared" si="206"/>
        <v>5303.5</v>
      </c>
      <c r="J3318" s="205">
        <f t="shared" si="207"/>
        <v>-4166.5499999999893</v>
      </c>
    </row>
    <row r="3319" spans="2:10" ht="12.75" customHeight="1" x14ac:dyDescent="0.25">
      <c r="B3319" s="198">
        <v>3306</v>
      </c>
      <c r="C3319" s="199" t="s">
        <v>6747</v>
      </c>
      <c r="D3319" s="199"/>
      <c r="E3319" s="199" t="s">
        <v>6748</v>
      </c>
      <c r="F3319" s="200">
        <v>5.04</v>
      </c>
      <c r="G3319" s="201">
        <f t="shared" si="204"/>
        <v>-4161.5099999999893</v>
      </c>
      <c r="H3319" s="204">
        <f t="shared" si="205"/>
        <v>0</v>
      </c>
      <c r="I3319" s="204">
        <f t="shared" si="206"/>
        <v>5303.5</v>
      </c>
      <c r="J3319" s="205">
        <f t="shared" si="207"/>
        <v>-4161.5099999999893</v>
      </c>
    </row>
    <row r="3320" spans="2:10" ht="12.75" customHeight="1" x14ac:dyDescent="0.25">
      <c r="B3320" s="198">
        <v>3307</v>
      </c>
      <c r="C3320" s="199" t="s">
        <v>6749</v>
      </c>
      <c r="D3320" s="199"/>
      <c r="E3320" s="199" t="s">
        <v>6750</v>
      </c>
      <c r="F3320" s="200">
        <v>10.36</v>
      </c>
      <c r="G3320" s="201">
        <f t="shared" si="204"/>
        <v>-4151.1499999999896</v>
      </c>
      <c r="H3320" s="204">
        <f t="shared" si="205"/>
        <v>0</v>
      </c>
      <c r="I3320" s="204">
        <f t="shared" si="206"/>
        <v>5303.5</v>
      </c>
      <c r="J3320" s="205">
        <f t="shared" si="207"/>
        <v>-4151.1499999999896</v>
      </c>
    </row>
    <row r="3321" spans="2:10" ht="12.75" customHeight="1" x14ac:dyDescent="0.25">
      <c r="B3321" s="198">
        <v>3308</v>
      </c>
      <c r="C3321" s="199" t="s">
        <v>6751</v>
      </c>
      <c r="D3321" s="199"/>
      <c r="E3321" s="199" t="s">
        <v>6752</v>
      </c>
      <c r="F3321" s="200">
        <v>19.350000000000001</v>
      </c>
      <c r="G3321" s="201">
        <f t="shared" si="204"/>
        <v>-4131.7999999999893</v>
      </c>
      <c r="H3321" s="204">
        <f t="shared" si="205"/>
        <v>0</v>
      </c>
      <c r="I3321" s="204">
        <f t="shared" si="206"/>
        <v>5303.5</v>
      </c>
      <c r="J3321" s="205">
        <f t="shared" si="207"/>
        <v>-4131.7999999999893</v>
      </c>
    </row>
    <row r="3322" spans="2:10" ht="12.75" customHeight="1" x14ac:dyDescent="0.25">
      <c r="B3322" s="198">
        <v>3309</v>
      </c>
      <c r="C3322" s="199" t="s">
        <v>6753</v>
      </c>
      <c r="D3322" s="199"/>
      <c r="E3322" s="199" t="s">
        <v>6754</v>
      </c>
      <c r="F3322" s="200">
        <v>51.95</v>
      </c>
      <c r="G3322" s="201">
        <f t="shared" si="204"/>
        <v>-4079.8499999999894</v>
      </c>
      <c r="H3322" s="204">
        <f t="shared" si="205"/>
        <v>0</v>
      </c>
      <c r="I3322" s="204">
        <f t="shared" si="206"/>
        <v>5303.5</v>
      </c>
      <c r="J3322" s="205">
        <f t="shared" si="207"/>
        <v>-4079.8499999999894</v>
      </c>
    </row>
    <row r="3323" spans="2:10" ht="12.75" customHeight="1" x14ac:dyDescent="0.25">
      <c r="B3323" s="198">
        <v>3310</v>
      </c>
      <c r="C3323" s="199" t="s">
        <v>6755</v>
      </c>
      <c r="D3323" s="199"/>
      <c r="E3323" s="199" t="s">
        <v>6756</v>
      </c>
      <c r="F3323" s="200">
        <v>107.85</v>
      </c>
      <c r="G3323" s="201">
        <f t="shared" si="204"/>
        <v>-3971.9999999999895</v>
      </c>
      <c r="H3323" s="204">
        <f t="shared" si="205"/>
        <v>0</v>
      </c>
      <c r="I3323" s="204">
        <f t="shared" si="206"/>
        <v>5303.5</v>
      </c>
      <c r="J3323" s="205">
        <f t="shared" si="207"/>
        <v>-3971.9999999999895</v>
      </c>
    </row>
    <row r="3324" spans="2:10" ht="12.75" customHeight="1" x14ac:dyDescent="0.25">
      <c r="B3324" s="198">
        <v>3311</v>
      </c>
      <c r="C3324" s="199" t="s">
        <v>6757</v>
      </c>
      <c r="D3324" s="199"/>
      <c r="E3324" s="199" t="s">
        <v>6758</v>
      </c>
      <c r="F3324" s="200">
        <v>9.23</v>
      </c>
      <c r="G3324" s="201">
        <f t="shared" si="204"/>
        <v>-3962.7699999999895</v>
      </c>
      <c r="H3324" s="204">
        <f t="shared" si="205"/>
        <v>0</v>
      </c>
      <c r="I3324" s="204">
        <f t="shared" si="206"/>
        <v>5303.5</v>
      </c>
      <c r="J3324" s="205">
        <f t="shared" si="207"/>
        <v>-3962.7699999999895</v>
      </c>
    </row>
    <row r="3325" spans="2:10" ht="12.75" customHeight="1" x14ac:dyDescent="0.25">
      <c r="B3325" s="198">
        <v>3312</v>
      </c>
      <c r="C3325" s="199" t="s">
        <v>6759</v>
      </c>
      <c r="D3325" s="199"/>
      <c r="E3325" s="199" t="s">
        <v>6760</v>
      </c>
      <c r="F3325" s="200">
        <v>5.04</v>
      </c>
      <c r="G3325" s="201">
        <f t="shared" si="204"/>
        <v>-3957.7299999999896</v>
      </c>
      <c r="H3325" s="204">
        <f t="shared" si="205"/>
        <v>0</v>
      </c>
      <c r="I3325" s="204">
        <f t="shared" si="206"/>
        <v>5303.5</v>
      </c>
      <c r="J3325" s="205">
        <f t="shared" si="207"/>
        <v>-3957.7299999999896</v>
      </c>
    </row>
    <row r="3326" spans="2:10" ht="12.75" customHeight="1" x14ac:dyDescent="0.25">
      <c r="B3326" s="198">
        <v>3313</v>
      </c>
      <c r="C3326" s="199" t="s">
        <v>6761</v>
      </c>
      <c r="D3326" s="199"/>
      <c r="E3326" s="199" t="s">
        <v>6762</v>
      </c>
      <c r="F3326" s="200">
        <v>25.89</v>
      </c>
      <c r="G3326" s="201">
        <f t="shared" si="204"/>
        <v>-3931.8399999999897</v>
      </c>
      <c r="H3326" s="204">
        <f t="shared" si="205"/>
        <v>0</v>
      </c>
      <c r="I3326" s="204">
        <f t="shared" si="206"/>
        <v>5303.5</v>
      </c>
      <c r="J3326" s="205">
        <f t="shared" si="207"/>
        <v>-3931.8399999999897</v>
      </c>
    </row>
    <row r="3327" spans="2:10" ht="12.75" customHeight="1" x14ac:dyDescent="0.25">
      <c r="B3327" s="198">
        <v>3314</v>
      </c>
      <c r="C3327" s="199" t="s">
        <v>6763</v>
      </c>
      <c r="D3327" s="199"/>
      <c r="E3327" s="199" t="s">
        <v>6764</v>
      </c>
      <c r="F3327" s="200">
        <v>7.57</v>
      </c>
      <c r="G3327" s="201">
        <f t="shared" si="204"/>
        <v>-3924.2699999999895</v>
      </c>
      <c r="H3327" s="204">
        <f t="shared" si="205"/>
        <v>0</v>
      </c>
      <c r="I3327" s="204">
        <f t="shared" si="206"/>
        <v>5303.5</v>
      </c>
      <c r="J3327" s="205">
        <f t="shared" si="207"/>
        <v>-3924.2699999999895</v>
      </c>
    </row>
    <row r="3328" spans="2:10" ht="12.75" customHeight="1" x14ac:dyDescent="0.25">
      <c r="B3328" s="198">
        <v>3315</v>
      </c>
      <c r="C3328" s="199" t="s">
        <v>6765</v>
      </c>
      <c r="D3328" s="199"/>
      <c r="E3328" s="199" t="s">
        <v>6766</v>
      </c>
      <c r="F3328" s="200">
        <v>89.99</v>
      </c>
      <c r="G3328" s="201">
        <f t="shared" si="204"/>
        <v>-3834.2799999999897</v>
      </c>
      <c r="H3328" s="204">
        <f t="shared" si="205"/>
        <v>0</v>
      </c>
      <c r="I3328" s="204">
        <f t="shared" si="206"/>
        <v>5303.5</v>
      </c>
      <c r="J3328" s="205">
        <f t="shared" si="207"/>
        <v>-3834.2799999999897</v>
      </c>
    </row>
    <row r="3329" spans="2:10" ht="12.75" customHeight="1" x14ac:dyDescent="0.25">
      <c r="B3329" s="198">
        <v>3316</v>
      </c>
      <c r="C3329" s="199" t="s">
        <v>6767</v>
      </c>
      <c r="D3329" s="199"/>
      <c r="E3329" s="199" t="s">
        <v>6768</v>
      </c>
      <c r="F3329" s="200">
        <v>6.36</v>
      </c>
      <c r="G3329" s="201">
        <f t="shared" si="204"/>
        <v>-3827.9199999999896</v>
      </c>
      <c r="H3329" s="204">
        <f t="shared" si="205"/>
        <v>0</v>
      </c>
      <c r="I3329" s="204">
        <f t="shared" si="206"/>
        <v>5303.5</v>
      </c>
      <c r="J3329" s="205">
        <f t="shared" si="207"/>
        <v>-3827.9199999999896</v>
      </c>
    </row>
    <row r="3330" spans="2:10" ht="12.75" customHeight="1" x14ac:dyDescent="0.25">
      <c r="B3330" s="198">
        <v>3317</v>
      </c>
      <c r="C3330" s="199" t="s">
        <v>6769</v>
      </c>
      <c r="D3330" s="199"/>
      <c r="E3330" s="199" t="s">
        <v>6770</v>
      </c>
      <c r="F3330" s="200">
        <v>5.22</v>
      </c>
      <c r="G3330" s="201">
        <f t="shared" si="204"/>
        <v>-3822.6999999999898</v>
      </c>
      <c r="H3330" s="204">
        <f t="shared" si="205"/>
        <v>0</v>
      </c>
      <c r="I3330" s="204">
        <f t="shared" si="206"/>
        <v>5303.5</v>
      </c>
      <c r="J3330" s="205">
        <f t="shared" si="207"/>
        <v>-3822.6999999999898</v>
      </c>
    </row>
    <row r="3331" spans="2:10" ht="12.75" customHeight="1" x14ac:dyDescent="0.25">
      <c r="B3331" s="198">
        <v>3318</v>
      </c>
      <c r="C3331" s="199" t="s">
        <v>6771</v>
      </c>
      <c r="D3331" s="199"/>
      <c r="E3331" s="199" t="s">
        <v>6772</v>
      </c>
      <c r="F3331" s="200">
        <v>6.02</v>
      </c>
      <c r="G3331" s="201">
        <f t="shared" si="204"/>
        <v>-3816.6799999999898</v>
      </c>
      <c r="H3331" s="204">
        <f t="shared" si="205"/>
        <v>0</v>
      </c>
      <c r="I3331" s="204">
        <f t="shared" si="206"/>
        <v>5303.5</v>
      </c>
      <c r="J3331" s="205">
        <f t="shared" si="207"/>
        <v>-3816.6799999999898</v>
      </c>
    </row>
    <row r="3332" spans="2:10" ht="12.75" customHeight="1" x14ac:dyDescent="0.25">
      <c r="B3332" s="198">
        <v>3319</v>
      </c>
      <c r="C3332" s="199" t="s">
        <v>6773</v>
      </c>
      <c r="D3332" s="199"/>
      <c r="E3332" s="199" t="s">
        <v>6774</v>
      </c>
      <c r="F3332" s="200">
        <v>5.04</v>
      </c>
      <c r="G3332" s="201">
        <f t="shared" si="204"/>
        <v>-3811.6399999999899</v>
      </c>
      <c r="H3332" s="204">
        <f t="shared" si="205"/>
        <v>0</v>
      </c>
      <c r="I3332" s="204">
        <f t="shared" si="206"/>
        <v>5303.5</v>
      </c>
      <c r="J3332" s="205">
        <f t="shared" si="207"/>
        <v>-3811.6399999999899</v>
      </c>
    </row>
    <row r="3333" spans="2:10" ht="12.75" customHeight="1" x14ac:dyDescent="0.25">
      <c r="B3333" s="198">
        <v>3320</v>
      </c>
      <c r="C3333" s="199" t="s">
        <v>6775</v>
      </c>
      <c r="D3333" s="199"/>
      <c r="E3333" s="199" t="s">
        <v>6776</v>
      </c>
      <c r="F3333" s="200">
        <v>13.78</v>
      </c>
      <c r="G3333" s="201">
        <f t="shared" si="204"/>
        <v>-3797.8599999999897</v>
      </c>
      <c r="H3333" s="204">
        <f t="shared" si="205"/>
        <v>0</v>
      </c>
      <c r="I3333" s="204">
        <f t="shared" si="206"/>
        <v>5303.5</v>
      </c>
      <c r="J3333" s="205">
        <f t="shared" si="207"/>
        <v>-3797.8599999999897</v>
      </c>
    </row>
    <row r="3334" spans="2:10" ht="12.75" customHeight="1" x14ac:dyDescent="0.25">
      <c r="B3334" s="198">
        <v>3321</v>
      </c>
      <c r="C3334" s="199" t="s">
        <v>6777</v>
      </c>
      <c r="D3334" s="199"/>
      <c r="E3334" s="199" t="s">
        <v>6778</v>
      </c>
      <c r="F3334" s="200">
        <v>18.46</v>
      </c>
      <c r="G3334" s="201">
        <f t="shared" si="204"/>
        <v>-3779.3999999999896</v>
      </c>
      <c r="H3334" s="204">
        <f t="shared" si="205"/>
        <v>0</v>
      </c>
      <c r="I3334" s="204">
        <f t="shared" si="206"/>
        <v>5303.5</v>
      </c>
      <c r="J3334" s="205">
        <f t="shared" si="207"/>
        <v>-3779.3999999999896</v>
      </c>
    </row>
    <row r="3335" spans="2:10" ht="12.75" customHeight="1" x14ac:dyDescent="0.25">
      <c r="B3335" s="198">
        <v>3322</v>
      </c>
      <c r="C3335" s="199" t="s">
        <v>6779</v>
      </c>
      <c r="D3335" s="199"/>
      <c r="E3335" s="199" t="s">
        <v>6780</v>
      </c>
      <c r="F3335" s="200">
        <v>53.55</v>
      </c>
      <c r="G3335" s="201">
        <f t="shared" si="204"/>
        <v>-3725.8499999999894</v>
      </c>
      <c r="H3335" s="204">
        <f t="shared" si="205"/>
        <v>0</v>
      </c>
      <c r="I3335" s="204">
        <f t="shared" si="206"/>
        <v>5303.5</v>
      </c>
      <c r="J3335" s="205">
        <f t="shared" si="207"/>
        <v>-3725.8499999999894</v>
      </c>
    </row>
    <row r="3336" spans="2:10" ht="12.75" customHeight="1" x14ac:dyDescent="0.25">
      <c r="B3336" s="198">
        <v>3323</v>
      </c>
      <c r="C3336" s="199" t="s">
        <v>6781</v>
      </c>
      <c r="D3336" s="199"/>
      <c r="E3336" s="199" t="s">
        <v>6782</v>
      </c>
      <c r="F3336" s="200">
        <v>47.63</v>
      </c>
      <c r="G3336" s="201">
        <f t="shared" si="204"/>
        <v>-3678.2199999999893</v>
      </c>
      <c r="H3336" s="204">
        <f t="shared" si="205"/>
        <v>0</v>
      </c>
      <c r="I3336" s="204">
        <f t="shared" si="206"/>
        <v>5303.5</v>
      </c>
      <c r="J3336" s="205">
        <f t="shared" si="207"/>
        <v>-3678.2199999999893</v>
      </c>
    </row>
    <row r="3337" spans="2:10" ht="12.75" customHeight="1" x14ac:dyDescent="0.25">
      <c r="B3337" s="198">
        <v>3324</v>
      </c>
      <c r="C3337" s="199" t="s">
        <v>6783</v>
      </c>
      <c r="D3337" s="199"/>
      <c r="E3337" s="199" t="s">
        <v>6784</v>
      </c>
      <c r="F3337" s="200">
        <v>41.24</v>
      </c>
      <c r="G3337" s="201">
        <f t="shared" si="204"/>
        <v>-3636.9799999999896</v>
      </c>
      <c r="H3337" s="204">
        <f t="shared" si="205"/>
        <v>0</v>
      </c>
      <c r="I3337" s="204">
        <f t="shared" si="206"/>
        <v>5303.5</v>
      </c>
      <c r="J3337" s="205">
        <f t="shared" si="207"/>
        <v>-3636.9799999999896</v>
      </c>
    </row>
    <row r="3338" spans="2:10" ht="12.75" customHeight="1" x14ac:dyDescent="0.25">
      <c r="B3338" s="198">
        <v>3325</v>
      </c>
      <c r="C3338" s="199" t="s">
        <v>6785</v>
      </c>
      <c r="D3338" s="199"/>
      <c r="E3338" s="199" t="s">
        <v>6786</v>
      </c>
      <c r="F3338" s="200">
        <v>8.51</v>
      </c>
      <c r="G3338" s="201">
        <f t="shared" si="204"/>
        <v>-3628.4699999999893</v>
      </c>
      <c r="H3338" s="204">
        <f t="shared" si="205"/>
        <v>0</v>
      </c>
      <c r="I3338" s="204">
        <f t="shared" si="206"/>
        <v>5303.5</v>
      </c>
      <c r="J3338" s="205">
        <f t="shared" si="207"/>
        <v>-3628.4699999999893</v>
      </c>
    </row>
    <row r="3339" spans="2:10" ht="12.75" customHeight="1" x14ac:dyDescent="0.25">
      <c r="B3339" s="198">
        <v>3326</v>
      </c>
      <c r="C3339" s="199" t="s">
        <v>6787</v>
      </c>
      <c r="D3339" s="199"/>
      <c r="E3339" s="199" t="s">
        <v>6788</v>
      </c>
      <c r="F3339" s="200">
        <v>3.36</v>
      </c>
      <c r="G3339" s="201">
        <f t="shared" si="204"/>
        <v>-3625.1099999999892</v>
      </c>
      <c r="H3339" s="204">
        <f t="shared" si="205"/>
        <v>0</v>
      </c>
      <c r="I3339" s="204">
        <f t="shared" si="206"/>
        <v>5303.5</v>
      </c>
      <c r="J3339" s="205">
        <f t="shared" si="207"/>
        <v>-3625.1099999999892</v>
      </c>
    </row>
    <row r="3340" spans="2:10" ht="12.75" customHeight="1" x14ac:dyDescent="0.25">
      <c r="B3340" s="198">
        <v>3327</v>
      </c>
      <c r="C3340" s="199" t="s">
        <v>6789</v>
      </c>
      <c r="D3340" s="199"/>
      <c r="E3340" s="199" t="s">
        <v>6790</v>
      </c>
      <c r="F3340" s="200">
        <v>17.84</v>
      </c>
      <c r="G3340" s="201">
        <f t="shared" si="204"/>
        <v>-3607.2699999999891</v>
      </c>
      <c r="H3340" s="204">
        <f t="shared" si="205"/>
        <v>0</v>
      </c>
      <c r="I3340" s="204">
        <f t="shared" si="206"/>
        <v>5303.5</v>
      </c>
      <c r="J3340" s="205">
        <f t="shared" si="207"/>
        <v>-3607.2699999999891</v>
      </c>
    </row>
    <row r="3341" spans="2:10" ht="12.75" customHeight="1" x14ac:dyDescent="0.25">
      <c r="B3341" s="198">
        <v>3328</v>
      </c>
      <c r="C3341" s="199" t="s">
        <v>6791</v>
      </c>
      <c r="D3341" s="199"/>
      <c r="E3341" s="199" t="s">
        <v>6792</v>
      </c>
      <c r="F3341" s="200">
        <v>5.04</v>
      </c>
      <c r="G3341" s="201">
        <f t="shared" si="204"/>
        <v>-3602.2299999999891</v>
      </c>
      <c r="H3341" s="204">
        <f t="shared" si="205"/>
        <v>0</v>
      </c>
      <c r="I3341" s="204">
        <f t="shared" si="206"/>
        <v>5303.5</v>
      </c>
      <c r="J3341" s="205">
        <f t="shared" si="207"/>
        <v>-3602.2299999999891</v>
      </c>
    </row>
    <row r="3342" spans="2:10" ht="12.75" customHeight="1" x14ac:dyDescent="0.25">
      <c r="B3342" s="198">
        <v>3329</v>
      </c>
      <c r="C3342" s="199" t="s">
        <v>6793</v>
      </c>
      <c r="D3342" s="199"/>
      <c r="E3342" s="199" t="s">
        <v>6794</v>
      </c>
      <c r="F3342" s="200">
        <v>16.8</v>
      </c>
      <c r="G3342" s="201">
        <f t="shared" ref="G3342:G3405" si="208">F3342+J3341</f>
        <v>-3585.4299999999889</v>
      </c>
      <c r="H3342" s="204">
        <f t="shared" ref="H3342:H3405" si="209">IF(G3342&gt;0,ROUND(G3342/I3342+0.5,0),0)</f>
        <v>0</v>
      </c>
      <c r="I3342" s="204">
        <f t="shared" ref="I3342:I3405" si="210">$C$10</f>
        <v>5303.5</v>
      </c>
      <c r="J3342" s="205">
        <f t="shared" ref="J3342:J3405" si="211">G3342-(H3342*I3342)</f>
        <v>-3585.4299999999889</v>
      </c>
    </row>
    <row r="3343" spans="2:10" ht="12.75" customHeight="1" x14ac:dyDescent="0.25">
      <c r="B3343" s="198">
        <v>3330</v>
      </c>
      <c r="C3343" s="199" t="s">
        <v>6795</v>
      </c>
      <c r="D3343" s="199"/>
      <c r="E3343" s="199" t="s">
        <v>6796</v>
      </c>
      <c r="F3343" s="200">
        <v>3.16</v>
      </c>
      <c r="G3343" s="201">
        <f t="shared" si="208"/>
        <v>-3582.2699999999891</v>
      </c>
      <c r="H3343" s="204">
        <f t="shared" si="209"/>
        <v>0</v>
      </c>
      <c r="I3343" s="204">
        <f t="shared" si="210"/>
        <v>5303.5</v>
      </c>
      <c r="J3343" s="205">
        <f t="shared" si="211"/>
        <v>-3582.2699999999891</v>
      </c>
    </row>
    <row r="3344" spans="2:10" ht="12.75" customHeight="1" x14ac:dyDescent="0.25">
      <c r="B3344" s="198">
        <v>3331</v>
      </c>
      <c r="C3344" s="199" t="s">
        <v>6797</v>
      </c>
      <c r="D3344" s="199"/>
      <c r="E3344" s="199" t="s">
        <v>6798</v>
      </c>
      <c r="F3344" s="200">
        <v>1.68</v>
      </c>
      <c r="G3344" s="201">
        <f t="shared" si="208"/>
        <v>-3580.5899999999892</v>
      </c>
      <c r="H3344" s="204">
        <f t="shared" si="209"/>
        <v>0</v>
      </c>
      <c r="I3344" s="204">
        <f t="shared" si="210"/>
        <v>5303.5</v>
      </c>
      <c r="J3344" s="205">
        <f t="shared" si="211"/>
        <v>-3580.5899999999892</v>
      </c>
    </row>
    <row r="3345" spans="2:10" ht="12.75" customHeight="1" x14ac:dyDescent="0.25">
      <c r="B3345" s="198">
        <v>3332</v>
      </c>
      <c r="C3345" s="199" t="s">
        <v>6799</v>
      </c>
      <c r="D3345" s="199"/>
      <c r="E3345" s="199" t="s">
        <v>6800</v>
      </c>
      <c r="F3345" s="200">
        <v>26.7</v>
      </c>
      <c r="G3345" s="201">
        <f t="shared" si="208"/>
        <v>-3553.8899999999894</v>
      </c>
      <c r="H3345" s="204">
        <f t="shared" si="209"/>
        <v>0</v>
      </c>
      <c r="I3345" s="204">
        <f t="shared" si="210"/>
        <v>5303.5</v>
      </c>
      <c r="J3345" s="205">
        <f t="shared" si="211"/>
        <v>-3553.8899999999894</v>
      </c>
    </row>
    <row r="3346" spans="2:10" ht="12.75" customHeight="1" x14ac:dyDescent="0.25">
      <c r="B3346" s="198">
        <v>3333</v>
      </c>
      <c r="C3346" s="199" t="s">
        <v>6801</v>
      </c>
      <c r="D3346" s="199"/>
      <c r="E3346" s="199" t="s">
        <v>6802</v>
      </c>
      <c r="F3346" s="200">
        <v>5.04</v>
      </c>
      <c r="G3346" s="201">
        <f t="shared" si="208"/>
        <v>-3548.8499999999894</v>
      </c>
      <c r="H3346" s="204">
        <f t="shared" si="209"/>
        <v>0</v>
      </c>
      <c r="I3346" s="204">
        <f t="shared" si="210"/>
        <v>5303.5</v>
      </c>
      <c r="J3346" s="205">
        <f t="shared" si="211"/>
        <v>-3548.8499999999894</v>
      </c>
    </row>
    <row r="3347" spans="2:10" ht="12.75" customHeight="1" x14ac:dyDescent="0.25">
      <c r="B3347" s="198">
        <v>3334</v>
      </c>
      <c r="C3347" s="199" t="s">
        <v>6803</v>
      </c>
      <c r="D3347" s="199"/>
      <c r="E3347" s="199" t="s">
        <v>6804</v>
      </c>
      <c r="F3347" s="200">
        <v>4.91</v>
      </c>
      <c r="G3347" s="201">
        <f t="shared" si="208"/>
        <v>-3543.9399999999896</v>
      </c>
      <c r="H3347" s="204">
        <f t="shared" si="209"/>
        <v>0</v>
      </c>
      <c r="I3347" s="204">
        <f t="shared" si="210"/>
        <v>5303.5</v>
      </c>
      <c r="J3347" s="205">
        <f t="shared" si="211"/>
        <v>-3543.9399999999896</v>
      </c>
    </row>
    <row r="3348" spans="2:10" ht="12.75" customHeight="1" x14ac:dyDescent="0.25">
      <c r="B3348" s="198">
        <v>3335</v>
      </c>
      <c r="C3348" s="199" t="s">
        <v>6805</v>
      </c>
      <c r="D3348" s="199"/>
      <c r="E3348" s="199" t="s">
        <v>6806</v>
      </c>
      <c r="F3348" s="200">
        <v>9.02</v>
      </c>
      <c r="G3348" s="201">
        <f t="shared" si="208"/>
        <v>-3534.9199999999896</v>
      </c>
      <c r="H3348" s="204">
        <f t="shared" si="209"/>
        <v>0</v>
      </c>
      <c r="I3348" s="204">
        <f t="shared" si="210"/>
        <v>5303.5</v>
      </c>
      <c r="J3348" s="205">
        <f t="shared" si="211"/>
        <v>-3534.9199999999896</v>
      </c>
    </row>
    <row r="3349" spans="2:10" ht="12.75" customHeight="1" x14ac:dyDescent="0.25">
      <c r="B3349" s="198">
        <v>3336</v>
      </c>
      <c r="C3349" s="199" t="s">
        <v>6807</v>
      </c>
      <c r="D3349" s="199"/>
      <c r="E3349" s="199" t="s">
        <v>6808</v>
      </c>
      <c r="F3349" s="200">
        <v>49.91</v>
      </c>
      <c r="G3349" s="201">
        <f t="shared" si="208"/>
        <v>-3485.0099999999898</v>
      </c>
      <c r="H3349" s="204">
        <f t="shared" si="209"/>
        <v>0</v>
      </c>
      <c r="I3349" s="204">
        <f t="shared" si="210"/>
        <v>5303.5</v>
      </c>
      <c r="J3349" s="205">
        <f t="shared" si="211"/>
        <v>-3485.0099999999898</v>
      </c>
    </row>
    <row r="3350" spans="2:10" ht="12.75" customHeight="1" x14ac:dyDescent="0.25">
      <c r="B3350" s="198">
        <v>3337</v>
      </c>
      <c r="C3350" s="199" t="s">
        <v>6809</v>
      </c>
      <c r="D3350" s="199"/>
      <c r="E3350" s="199" t="s">
        <v>6810</v>
      </c>
      <c r="F3350" s="200">
        <v>1.05</v>
      </c>
      <c r="G3350" s="201">
        <f t="shared" si="208"/>
        <v>-3483.9599999999896</v>
      </c>
      <c r="H3350" s="204">
        <f t="shared" si="209"/>
        <v>0</v>
      </c>
      <c r="I3350" s="204">
        <f t="shared" si="210"/>
        <v>5303.5</v>
      </c>
      <c r="J3350" s="205">
        <f t="shared" si="211"/>
        <v>-3483.9599999999896</v>
      </c>
    </row>
    <row r="3351" spans="2:10" ht="12.75" customHeight="1" x14ac:dyDescent="0.25">
      <c r="B3351" s="198">
        <v>3338</v>
      </c>
      <c r="C3351" s="199" t="s">
        <v>6811</v>
      </c>
      <c r="D3351" s="199"/>
      <c r="E3351" s="199" t="s">
        <v>6812</v>
      </c>
      <c r="F3351" s="200">
        <v>4.79</v>
      </c>
      <c r="G3351" s="201">
        <f t="shared" si="208"/>
        <v>-3479.1699999999896</v>
      </c>
      <c r="H3351" s="204">
        <f t="shared" si="209"/>
        <v>0</v>
      </c>
      <c r="I3351" s="204">
        <f t="shared" si="210"/>
        <v>5303.5</v>
      </c>
      <c r="J3351" s="205">
        <f t="shared" si="211"/>
        <v>-3479.1699999999896</v>
      </c>
    </row>
    <row r="3352" spans="2:10" ht="12.75" customHeight="1" x14ac:dyDescent="0.25">
      <c r="B3352" s="198">
        <v>3339</v>
      </c>
      <c r="C3352" s="199" t="s">
        <v>6813</v>
      </c>
      <c r="D3352" s="199"/>
      <c r="E3352" s="199" t="s">
        <v>6814</v>
      </c>
      <c r="F3352" s="200">
        <v>16.71</v>
      </c>
      <c r="G3352" s="201">
        <f t="shared" si="208"/>
        <v>-3462.4599999999896</v>
      </c>
      <c r="H3352" s="204">
        <f t="shared" si="209"/>
        <v>0</v>
      </c>
      <c r="I3352" s="204">
        <f t="shared" si="210"/>
        <v>5303.5</v>
      </c>
      <c r="J3352" s="205">
        <f t="shared" si="211"/>
        <v>-3462.4599999999896</v>
      </c>
    </row>
    <row r="3353" spans="2:10" ht="12.75" customHeight="1" x14ac:dyDescent="0.25">
      <c r="B3353" s="198">
        <v>3340</v>
      </c>
      <c r="C3353" s="199" t="s">
        <v>6815</v>
      </c>
      <c r="D3353" s="199"/>
      <c r="E3353" s="199" t="s">
        <v>6816</v>
      </c>
      <c r="F3353" s="200">
        <v>11.66</v>
      </c>
      <c r="G3353" s="201">
        <f t="shared" si="208"/>
        <v>-3450.7999999999897</v>
      </c>
      <c r="H3353" s="204">
        <f t="shared" si="209"/>
        <v>0</v>
      </c>
      <c r="I3353" s="204">
        <f t="shared" si="210"/>
        <v>5303.5</v>
      </c>
      <c r="J3353" s="205">
        <f t="shared" si="211"/>
        <v>-3450.7999999999897</v>
      </c>
    </row>
    <row r="3354" spans="2:10" ht="12.75" customHeight="1" x14ac:dyDescent="0.25">
      <c r="B3354" s="198">
        <v>3341</v>
      </c>
      <c r="C3354" s="199" t="s">
        <v>6817</v>
      </c>
      <c r="D3354" s="199"/>
      <c r="E3354" s="199" t="s">
        <v>6818</v>
      </c>
      <c r="F3354" s="200">
        <v>29.53</v>
      </c>
      <c r="G3354" s="201">
        <f t="shared" si="208"/>
        <v>-3421.2699999999895</v>
      </c>
      <c r="H3354" s="204">
        <f t="shared" si="209"/>
        <v>0</v>
      </c>
      <c r="I3354" s="204">
        <f t="shared" si="210"/>
        <v>5303.5</v>
      </c>
      <c r="J3354" s="205">
        <f t="shared" si="211"/>
        <v>-3421.2699999999895</v>
      </c>
    </row>
    <row r="3355" spans="2:10" ht="12.75" customHeight="1" x14ac:dyDescent="0.25">
      <c r="B3355" s="198">
        <v>3342</v>
      </c>
      <c r="C3355" s="199" t="s">
        <v>6819</v>
      </c>
      <c r="D3355" s="199"/>
      <c r="E3355" s="199" t="s">
        <v>6820</v>
      </c>
      <c r="F3355" s="200">
        <v>76.150000000000006</v>
      </c>
      <c r="G3355" s="201">
        <f t="shared" si="208"/>
        <v>-3345.1199999999894</v>
      </c>
      <c r="H3355" s="204">
        <f t="shared" si="209"/>
        <v>0</v>
      </c>
      <c r="I3355" s="204">
        <f t="shared" si="210"/>
        <v>5303.5</v>
      </c>
      <c r="J3355" s="205">
        <f t="shared" si="211"/>
        <v>-3345.1199999999894</v>
      </c>
    </row>
    <row r="3356" spans="2:10" ht="12.75" customHeight="1" x14ac:dyDescent="0.25">
      <c r="B3356" s="198">
        <v>3343</v>
      </c>
      <c r="C3356" s="199" t="s">
        <v>6821</v>
      </c>
      <c r="D3356" s="199"/>
      <c r="E3356" s="199" t="s">
        <v>6822</v>
      </c>
      <c r="F3356" s="200">
        <v>12.76</v>
      </c>
      <c r="G3356" s="201">
        <f t="shared" si="208"/>
        <v>-3332.3599999999892</v>
      </c>
      <c r="H3356" s="204">
        <f t="shared" si="209"/>
        <v>0</v>
      </c>
      <c r="I3356" s="204">
        <f t="shared" si="210"/>
        <v>5303.5</v>
      </c>
      <c r="J3356" s="205">
        <f t="shared" si="211"/>
        <v>-3332.3599999999892</v>
      </c>
    </row>
    <row r="3357" spans="2:10" ht="12.75" customHeight="1" x14ac:dyDescent="0.25">
      <c r="B3357" s="198">
        <v>3344</v>
      </c>
      <c r="C3357" s="199" t="s">
        <v>6823</v>
      </c>
      <c r="D3357" s="199"/>
      <c r="E3357" s="199" t="s">
        <v>6824</v>
      </c>
      <c r="F3357" s="200">
        <v>35.520000000000003</v>
      </c>
      <c r="G3357" s="201">
        <f t="shared" si="208"/>
        <v>-3296.8399999999892</v>
      </c>
      <c r="H3357" s="204">
        <f t="shared" si="209"/>
        <v>0</v>
      </c>
      <c r="I3357" s="204">
        <f t="shared" si="210"/>
        <v>5303.5</v>
      </c>
      <c r="J3357" s="205">
        <f t="shared" si="211"/>
        <v>-3296.8399999999892</v>
      </c>
    </row>
    <row r="3358" spans="2:10" ht="12.75" customHeight="1" x14ac:dyDescent="0.25">
      <c r="B3358" s="198">
        <v>3345</v>
      </c>
      <c r="C3358" s="199" t="s">
        <v>6825</v>
      </c>
      <c r="D3358" s="199"/>
      <c r="E3358" s="199" t="s">
        <v>6826</v>
      </c>
      <c r="F3358" s="200">
        <v>48.9</v>
      </c>
      <c r="G3358" s="201">
        <f t="shared" si="208"/>
        <v>-3247.9399999999891</v>
      </c>
      <c r="H3358" s="204">
        <f t="shared" si="209"/>
        <v>0</v>
      </c>
      <c r="I3358" s="204">
        <f t="shared" si="210"/>
        <v>5303.5</v>
      </c>
      <c r="J3358" s="205">
        <f t="shared" si="211"/>
        <v>-3247.9399999999891</v>
      </c>
    </row>
    <row r="3359" spans="2:10" ht="12.75" customHeight="1" x14ac:dyDescent="0.25">
      <c r="B3359" s="198">
        <v>3346</v>
      </c>
      <c r="C3359" s="199" t="s">
        <v>6827</v>
      </c>
      <c r="D3359" s="199"/>
      <c r="E3359" s="199" t="s">
        <v>6828</v>
      </c>
      <c r="F3359" s="200">
        <v>12.55</v>
      </c>
      <c r="G3359" s="201">
        <f t="shared" si="208"/>
        <v>-3235.389999999989</v>
      </c>
      <c r="H3359" s="204">
        <f t="shared" si="209"/>
        <v>0</v>
      </c>
      <c r="I3359" s="204">
        <f t="shared" si="210"/>
        <v>5303.5</v>
      </c>
      <c r="J3359" s="205">
        <f t="shared" si="211"/>
        <v>-3235.389999999989</v>
      </c>
    </row>
    <row r="3360" spans="2:10" ht="12.75" customHeight="1" x14ac:dyDescent="0.25">
      <c r="B3360" s="198">
        <v>3347</v>
      </c>
      <c r="C3360" s="199" t="s">
        <v>6829</v>
      </c>
      <c r="D3360" s="199"/>
      <c r="E3360" s="199" t="s">
        <v>6830</v>
      </c>
      <c r="F3360" s="200">
        <v>1.92</v>
      </c>
      <c r="G3360" s="201">
        <f t="shared" si="208"/>
        <v>-3233.4699999999889</v>
      </c>
      <c r="H3360" s="204">
        <f t="shared" si="209"/>
        <v>0</v>
      </c>
      <c r="I3360" s="204">
        <f t="shared" si="210"/>
        <v>5303.5</v>
      </c>
      <c r="J3360" s="205">
        <f t="shared" si="211"/>
        <v>-3233.4699999999889</v>
      </c>
    </row>
    <row r="3361" spans="2:10" ht="12.75" customHeight="1" x14ac:dyDescent="0.25">
      <c r="B3361" s="198">
        <v>3348</v>
      </c>
      <c r="C3361" s="199" t="s">
        <v>6831</v>
      </c>
      <c r="D3361" s="199"/>
      <c r="E3361" s="199" t="s">
        <v>6832</v>
      </c>
      <c r="F3361" s="200">
        <v>8.4</v>
      </c>
      <c r="G3361" s="201">
        <f t="shared" si="208"/>
        <v>-3225.0699999999888</v>
      </c>
      <c r="H3361" s="204">
        <f t="shared" si="209"/>
        <v>0</v>
      </c>
      <c r="I3361" s="204">
        <f t="shared" si="210"/>
        <v>5303.5</v>
      </c>
      <c r="J3361" s="205">
        <f t="shared" si="211"/>
        <v>-3225.0699999999888</v>
      </c>
    </row>
    <row r="3362" spans="2:10" ht="12.75" customHeight="1" x14ac:dyDescent="0.25">
      <c r="B3362" s="198">
        <v>3349</v>
      </c>
      <c r="C3362" s="199" t="s">
        <v>6833</v>
      </c>
      <c r="D3362" s="199"/>
      <c r="E3362" s="199" t="s">
        <v>6834</v>
      </c>
      <c r="F3362" s="200">
        <v>1.79</v>
      </c>
      <c r="G3362" s="201">
        <f t="shared" si="208"/>
        <v>-3223.2799999999888</v>
      </c>
      <c r="H3362" s="204">
        <f t="shared" si="209"/>
        <v>0</v>
      </c>
      <c r="I3362" s="204">
        <f t="shared" si="210"/>
        <v>5303.5</v>
      </c>
      <c r="J3362" s="205">
        <f t="shared" si="211"/>
        <v>-3223.2799999999888</v>
      </c>
    </row>
    <row r="3363" spans="2:10" ht="12.75" customHeight="1" x14ac:dyDescent="0.25">
      <c r="B3363" s="198">
        <v>3350</v>
      </c>
      <c r="C3363" s="199" t="s">
        <v>6835</v>
      </c>
      <c r="D3363" s="199"/>
      <c r="E3363" s="199" t="s">
        <v>6836</v>
      </c>
      <c r="F3363" s="200">
        <v>32.880000000000003</v>
      </c>
      <c r="G3363" s="201">
        <f t="shared" si="208"/>
        <v>-3190.3999999999887</v>
      </c>
      <c r="H3363" s="204">
        <f t="shared" si="209"/>
        <v>0</v>
      </c>
      <c r="I3363" s="204">
        <f t="shared" si="210"/>
        <v>5303.5</v>
      </c>
      <c r="J3363" s="205">
        <f t="shared" si="211"/>
        <v>-3190.3999999999887</v>
      </c>
    </row>
    <row r="3364" spans="2:10" ht="12.75" customHeight="1" x14ac:dyDescent="0.25">
      <c r="B3364" s="198">
        <v>3351</v>
      </c>
      <c r="C3364" s="199" t="s">
        <v>6837</v>
      </c>
      <c r="D3364" s="199"/>
      <c r="E3364" s="199" t="s">
        <v>6838</v>
      </c>
      <c r="F3364" s="200">
        <v>4.0999999999999996</v>
      </c>
      <c r="G3364" s="201">
        <f t="shared" si="208"/>
        <v>-3186.2999999999888</v>
      </c>
      <c r="H3364" s="204">
        <f t="shared" si="209"/>
        <v>0</v>
      </c>
      <c r="I3364" s="204">
        <f t="shared" si="210"/>
        <v>5303.5</v>
      </c>
      <c r="J3364" s="205">
        <f t="shared" si="211"/>
        <v>-3186.2999999999888</v>
      </c>
    </row>
    <row r="3365" spans="2:10" ht="12.75" customHeight="1" x14ac:dyDescent="0.25">
      <c r="B3365" s="198">
        <v>3352</v>
      </c>
      <c r="C3365" s="199" t="s">
        <v>6839</v>
      </c>
      <c r="D3365" s="199"/>
      <c r="E3365" s="199" t="s">
        <v>6840</v>
      </c>
      <c r="F3365" s="200">
        <v>18.38</v>
      </c>
      <c r="G3365" s="201">
        <f t="shared" si="208"/>
        <v>-3167.9199999999887</v>
      </c>
      <c r="H3365" s="204">
        <f t="shared" si="209"/>
        <v>0</v>
      </c>
      <c r="I3365" s="204">
        <f t="shared" si="210"/>
        <v>5303.5</v>
      </c>
      <c r="J3365" s="205">
        <f t="shared" si="211"/>
        <v>-3167.9199999999887</v>
      </c>
    </row>
    <row r="3366" spans="2:10" ht="12.75" customHeight="1" x14ac:dyDescent="0.25">
      <c r="B3366" s="198">
        <v>3353</v>
      </c>
      <c r="C3366" s="199" t="s">
        <v>6841</v>
      </c>
      <c r="D3366" s="199"/>
      <c r="E3366" s="199" t="s">
        <v>6842</v>
      </c>
      <c r="F3366" s="200">
        <v>20.059999999999999</v>
      </c>
      <c r="G3366" s="201">
        <f t="shared" si="208"/>
        <v>-3147.8599999999888</v>
      </c>
      <c r="H3366" s="204">
        <f t="shared" si="209"/>
        <v>0</v>
      </c>
      <c r="I3366" s="204">
        <f t="shared" si="210"/>
        <v>5303.5</v>
      </c>
      <c r="J3366" s="205">
        <f t="shared" si="211"/>
        <v>-3147.8599999999888</v>
      </c>
    </row>
    <row r="3367" spans="2:10" ht="12.75" customHeight="1" x14ac:dyDescent="0.25">
      <c r="B3367" s="198">
        <v>3354</v>
      </c>
      <c r="C3367" s="199" t="s">
        <v>6843</v>
      </c>
      <c r="D3367" s="199"/>
      <c r="E3367" s="199" t="s">
        <v>6844</v>
      </c>
      <c r="F3367" s="200">
        <v>20.28</v>
      </c>
      <c r="G3367" s="201">
        <f t="shared" si="208"/>
        <v>-3127.5799999999886</v>
      </c>
      <c r="H3367" s="204">
        <f t="shared" si="209"/>
        <v>0</v>
      </c>
      <c r="I3367" s="204">
        <f t="shared" si="210"/>
        <v>5303.5</v>
      </c>
      <c r="J3367" s="205">
        <f t="shared" si="211"/>
        <v>-3127.5799999999886</v>
      </c>
    </row>
    <row r="3368" spans="2:10" ht="12.75" customHeight="1" x14ac:dyDescent="0.25">
      <c r="B3368" s="198">
        <v>3355</v>
      </c>
      <c r="C3368" s="199" t="s">
        <v>6845</v>
      </c>
      <c r="D3368" s="199"/>
      <c r="E3368" s="199" t="s">
        <v>6846</v>
      </c>
      <c r="F3368" s="200">
        <v>6.89</v>
      </c>
      <c r="G3368" s="201">
        <f t="shared" si="208"/>
        <v>-3120.6899999999887</v>
      </c>
      <c r="H3368" s="204">
        <f t="shared" si="209"/>
        <v>0</v>
      </c>
      <c r="I3368" s="204">
        <f t="shared" si="210"/>
        <v>5303.5</v>
      </c>
      <c r="J3368" s="205">
        <f t="shared" si="211"/>
        <v>-3120.6899999999887</v>
      </c>
    </row>
    <row r="3369" spans="2:10" ht="12.75" customHeight="1" x14ac:dyDescent="0.25">
      <c r="B3369" s="198">
        <v>3356</v>
      </c>
      <c r="C3369" s="199" t="s">
        <v>6847</v>
      </c>
      <c r="D3369" s="199"/>
      <c r="E3369" s="199" t="s">
        <v>6848</v>
      </c>
      <c r="F3369" s="200">
        <v>5.91</v>
      </c>
      <c r="G3369" s="201">
        <f t="shared" si="208"/>
        <v>-3114.7799999999888</v>
      </c>
      <c r="H3369" s="204">
        <f t="shared" si="209"/>
        <v>0</v>
      </c>
      <c r="I3369" s="204">
        <f t="shared" si="210"/>
        <v>5303.5</v>
      </c>
      <c r="J3369" s="205">
        <f t="shared" si="211"/>
        <v>-3114.7799999999888</v>
      </c>
    </row>
    <row r="3370" spans="2:10" ht="12.75" customHeight="1" x14ac:dyDescent="0.25">
      <c r="B3370" s="198">
        <v>3357</v>
      </c>
      <c r="C3370" s="199" t="s">
        <v>6849</v>
      </c>
      <c r="D3370" s="199"/>
      <c r="E3370" s="199" t="s">
        <v>6850</v>
      </c>
      <c r="F3370" s="200">
        <v>27.71</v>
      </c>
      <c r="G3370" s="201">
        <f t="shared" si="208"/>
        <v>-3087.0699999999888</v>
      </c>
      <c r="H3370" s="204">
        <f t="shared" si="209"/>
        <v>0</v>
      </c>
      <c r="I3370" s="204">
        <f t="shared" si="210"/>
        <v>5303.5</v>
      </c>
      <c r="J3370" s="205">
        <f t="shared" si="211"/>
        <v>-3087.0699999999888</v>
      </c>
    </row>
    <row r="3371" spans="2:10" ht="12.75" customHeight="1" x14ac:dyDescent="0.25">
      <c r="B3371" s="198">
        <v>3358</v>
      </c>
      <c r="C3371" s="199" t="s">
        <v>6851</v>
      </c>
      <c r="D3371" s="199"/>
      <c r="E3371" s="199" t="s">
        <v>6852</v>
      </c>
      <c r="F3371" s="200">
        <v>9.42</v>
      </c>
      <c r="G3371" s="201">
        <f t="shared" si="208"/>
        <v>-3077.6499999999887</v>
      </c>
      <c r="H3371" s="204">
        <f t="shared" si="209"/>
        <v>0</v>
      </c>
      <c r="I3371" s="204">
        <f t="shared" si="210"/>
        <v>5303.5</v>
      </c>
      <c r="J3371" s="205">
        <f t="shared" si="211"/>
        <v>-3077.6499999999887</v>
      </c>
    </row>
    <row r="3372" spans="2:10" ht="12.75" customHeight="1" x14ac:dyDescent="0.25">
      <c r="B3372" s="198">
        <v>3359</v>
      </c>
      <c r="C3372" s="199" t="s">
        <v>6853</v>
      </c>
      <c r="D3372" s="199"/>
      <c r="E3372" s="199" t="s">
        <v>6854</v>
      </c>
      <c r="F3372" s="200">
        <v>49.46</v>
      </c>
      <c r="G3372" s="201">
        <f t="shared" si="208"/>
        <v>-3028.1899999999887</v>
      </c>
      <c r="H3372" s="204">
        <f t="shared" si="209"/>
        <v>0</v>
      </c>
      <c r="I3372" s="204">
        <f t="shared" si="210"/>
        <v>5303.5</v>
      </c>
      <c r="J3372" s="205">
        <f t="shared" si="211"/>
        <v>-3028.1899999999887</v>
      </c>
    </row>
    <row r="3373" spans="2:10" ht="12.75" customHeight="1" x14ac:dyDescent="0.25">
      <c r="B3373" s="198">
        <v>3360</v>
      </c>
      <c r="C3373" s="199" t="s">
        <v>6855</v>
      </c>
      <c r="D3373" s="199"/>
      <c r="E3373" s="199" t="s">
        <v>6856</v>
      </c>
      <c r="F3373" s="200">
        <v>5.04</v>
      </c>
      <c r="G3373" s="201">
        <f t="shared" si="208"/>
        <v>-3023.1499999999887</v>
      </c>
      <c r="H3373" s="204">
        <f t="shared" si="209"/>
        <v>0</v>
      </c>
      <c r="I3373" s="204">
        <f t="shared" si="210"/>
        <v>5303.5</v>
      </c>
      <c r="J3373" s="205">
        <f t="shared" si="211"/>
        <v>-3023.1499999999887</v>
      </c>
    </row>
    <row r="3374" spans="2:10" ht="12.75" customHeight="1" x14ac:dyDescent="0.25">
      <c r="B3374" s="198">
        <v>3361</v>
      </c>
      <c r="C3374" s="199" t="s">
        <v>6857</v>
      </c>
      <c r="D3374" s="199"/>
      <c r="E3374" s="199" t="s">
        <v>6858</v>
      </c>
      <c r="F3374" s="200">
        <v>3.31</v>
      </c>
      <c r="G3374" s="201">
        <f t="shared" si="208"/>
        <v>-3019.8399999999888</v>
      </c>
      <c r="H3374" s="204">
        <f t="shared" si="209"/>
        <v>0</v>
      </c>
      <c r="I3374" s="204">
        <f t="shared" si="210"/>
        <v>5303.5</v>
      </c>
      <c r="J3374" s="205">
        <f t="shared" si="211"/>
        <v>-3019.8399999999888</v>
      </c>
    </row>
    <row r="3375" spans="2:10" ht="12.75" customHeight="1" x14ac:dyDescent="0.25">
      <c r="B3375" s="198">
        <v>3362</v>
      </c>
      <c r="C3375" s="199" t="s">
        <v>6859</v>
      </c>
      <c r="D3375" s="199"/>
      <c r="E3375" s="199" t="s">
        <v>6860</v>
      </c>
      <c r="F3375" s="200">
        <v>25.06</v>
      </c>
      <c r="G3375" s="201">
        <f t="shared" si="208"/>
        <v>-2994.7799999999888</v>
      </c>
      <c r="H3375" s="204">
        <f t="shared" si="209"/>
        <v>0</v>
      </c>
      <c r="I3375" s="204">
        <f t="shared" si="210"/>
        <v>5303.5</v>
      </c>
      <c r="J3375" s="205">
        <f t="shared" si="211"/>
        <v>-2994.7799999999888</v>
      </c>
    </row>
    <row r="3376" spans="2:10" ht="12.75" customHeight="1" x14ac:dyDescent="0.25">
      <c r="B3376" s="198">
        <v>3363</v>
      </c>
      <c r="C3376" s="199" t="s">
        <v>6861</v>
      </c>
      <c r="D3376" s="199"/>
      <c r="E3376" s="199" t="s">
        <v>6862</v>
      </c>
      <c r="F3376" s="200">
        <v>33.04</v>
      </c>
      <c r="G3376" s="201">
        <f t="shared" si="208"/>
        <v>-2961.7399999999889</v>
      </c>
      <c r="H3376" s="204">
        <f t="shared" si="209"/>
        <v>0</v>
      </c>
      <c r="I3376" s="204">
        <f t="shared" si="210"/>
        <v>5303.5</v>
      </c>
      <c r="J3376" s="205">
        <f t="shared" si="211"/>
        <v>-2961.7399999999889</v>
      </c>
    </row>
    <row r="3377" spans="2:10" ht="12.75" customHeight="1" x14ac:dyDescent="0.25">
      <c r="B3377" s="198">
        <v>3364</v>
      </c>
      <c r="C3377" s="199" t="s">
        <v>6863</v>
      </c>
      <c r="D3377" s="199"/>
      <c r="E3377" s="199" t="s">
        <v>6864</v>
      </c>
      <c r="F3377" s="200">
        <v>1.93</v>
      </c>
      <c r="G3377" s="201">
        <f t="shared" si="208"/>
        <v>-2959.809999999989</v>
      </c>
      <c r="H3377" s="204">
        <f t="shared" si="209"/>
        <v>0</v>
      </c>
      <c r="I3377" s="204">
        <f t="shared" si="210"/>
        <v>5303.5</v>
      </c>
      <c r="J3377" s="205">
        <f t="shared" si="211"/>
        <v>-2959.809999999989</v>
      </c>
    </row>
    <row r="3378" spans="2:10" ht="12.75" customHeight="1" x14ac:dyDescent="0.25">
      <c r="B3378" s="198">
        <v>3365</v>
      </c>
      <c r="C3378" s="199" t="s">
        <v>6865</v>
      </c>
      <c r="D3378" s="199"/>
      <c r="E3378" s="199" t="s">
        <v>6866</v>
      </c>
      <c r="F3378" s="200">
        <v>17.399999999999999</v>
      </c>
      <c r="G3378" s="201">
        <f t="shared" si="208"/>
        <v>-2942.4099999999889</v>
      </c>
      <c r="H3378" s="204">
        <f t="shared" si="209"/>
        <v>0</v>
      </c>
      <c r="I3378" s="204">
        <f t="shared" si="210"/>
        <v>5303.5</v>
      </c>
      <c r="J3378" s="205">
        <f t="shared" si="211"/>
        <v>-2942.4099999999889</v>
      </c>
    </row>
    <row r="3379" spans="2:10" ht="12.75" customHeight="1" x14ac:dyDescent="0.25">
      <c r="B3379" s="198">
        <v>3366</v>
      </c>
      <c r="C3379" s="199" t="s">
        <v>6867</v>
      </c>
      <c r="D3379" s="199"/>
      <c r="E3379" s="199" t="s">
        <v>6868</v>
      </c>
      <c r="F3379" s="200">
        <v>41.6</v>
      </c>
      <c r="G3379" s="201">
        <f t="shared" si="208"/>
        <v>-2900.809999999989</v>
      </c>
      <c r="H3379" s="204">
        <f t="shared" si="209"/>
        <v>0</v>
      </c>
      <c r="I3379" s="204">
        <f t="shared" si="210"/>
        <v>5303.5</v>
      </c>
      <c r="J3379" s="205">
        <f t="shared" si="211"/>
        <v>-2900.809999999989</v>
      </c>
    </row>
    <row r="3380" spans="2:10" ht="12.75" customHeight="1" x14ac:dyDescent="0.25">
      <c r="B3380" s="198">
        <v>3367</v>
      </c>
      <c r="C3380" s="199" t="s">
        <v>6869</v>
      </c>
      <c r="D3380" s="199"/>
      <c r="E3380" s="199" t="s">
        <v>6870</v>
      </c>
      <c r="F3380" s="200">
        <v>10.210000000000001</v>
      </c>
      <c r="G3380" s="201">
        <f t="shared" si="208"/>
        <v>-2890.599999999989</v>
      </c>
      <c r="H3380" s="204">
        <f t="shared" si="209"/>
        <v>0</v>
      </c>
      <c r="I3380" s="204">
        <f t="shared" si="210"/>
        <v>5303.5</v>
      </c>
      <c r="J3380" s="205">
        <f t="shared" si="211"/>
        <v>-2890.599999999989</v>
      </c>
    </row>
    <row r="3381" spans="2:10" ht="12.75" customHeight="1" x14ac:dyDescent="0.25">
      <c r="B3381" s="198">
        <v>3368</v>
      </c>
      <c r="C3381" s="199" t="s">
        <v>6871</v>
      </c>
      <c r="D3381" s="199"/>
      <c r="E3381" s="199" t="s">
        <v>6872</v>
      </c>
      <c r="F3381" s="200">
        <v>5.43</v>
      </c>
      <c r="G3381" s="201">
        <f t="shared" si="208"/>
        <v>-2885.1699999999892</v>
      </c>
      <c r="H3381" s="204">
        <f t="shared" si="209"/>
        <v>0</v>
      </c>
      <c r="I3381" s="204">
        <f t="shared" si="210"/>
        <v>5303.5</v>
      </c>
      <c r="J3381" s="205">
        <f t="shared" si="211"/>
        <v>-2885.1699999999892</v>
      </c>
    </row>
    <row r="3382" spans="2:10" ht="12.75" customHeight="1" x14ac:dyDescent="0.25">
      <c r="B3382" s="198">
        <v>3369</v>
      </c>
      <c r="C3382" s="199" t="s">
        <v>6873</v>
      </c>
      <c r="D3382" s="199"/>
      <c r="E3382" s="199" t="s">
        <v>6874</v>
      </c>
      <c r="F3382" s="200">
        <v>5.04</v>
      </c>
      <c r="G3382" s="201">
        <f t="shared" si="208"/>
        <v>-2880.1299999999892</v>
      </c>
      <c r="H3382" s="204">
        <f t="shared" si="209"/>
        <v>0</v>
      </c>
      <c r="I3382" s="204">
        <f t="shared" si="210"/>
        <v>5303.5</v>
      </c>
      <c r="J3382" s="205">
        <f t="shared" si="211"/>
        <v>-2880.1299999999892</v>
      </c>
    </row>
    <row r="3383" spans="2:10" ht="12.75" customHeight="1" x14ac:dyDescent="0.25">
      <c r="B3383" s="198">
        <v>3370</v>
      </c>
      <c r="C3383" s="199" t="s">
        <v>6875</v>
      </c>
      <c r="D3383" s="199"/>
      <c r="E3383" s="199" t="s">
        <v>6876</v>
      </c>
      <c r="F3383" s="200">
        <v>14.4</v>
      </c>
      <c r="G3383" s="201">
        <f t="shared" si="208"/>
        <v>-2865.7299999999891</v>
      </c>
      <c r="H3383" s="204">
        <f t="shared" si="209"/>
        <v>0</v>
      </c>
      <c r="I3383" s="204">
        <f t="shared" si="210"/>
        <v>5303.5</v>
      </c>
      <c r="J3383" s="205">
        <f t="shared" si="211"/>
        <v>-2865.7299999999891</v>
      </c>
    </row>
    <row r="3384" spans="2:10" ht="12.75" customHeight="1" x14ac:dyDescent="0.25">
      <c r="B3384" s="198">
        <v>3371</v>
      </c>
      <c r="C3384" s="199" t="s">
        <v>6877</v>
      </c>
      <c r="D3384" s="199"/>
      <c r="E3384" s="199" t="s">
        <v>6878</v>
      </c>
      <c r="F3384" s="200">
        <v>6.42</v>
      </c>
      <c r="G3384" s="201">
        <f t="shared" si="208"/>
        <v>-2859.309999999989</v>
      </c>
      <c r="H3384" s="204">
        <f t="shared" si="209"/>
        <v>0</v>
      </c>
      <c r="I3384" s="204">
        <f t="shared" si="210"/>
        <v>5303.5</v>
      </c>
      <c r="J3384" s="205">
        <f t="shared" si="211"/>
        <v>-2859.309999999989</v>
      </c>
    </row>
    <row r="3385" spans="2:10" ht="12.75" customHeight="1" x14ac:dyDescent="0.25">
      <c r="B3385" s="198">
        <v>3372</v>
      </c>
      <c r="C3385" s="199" t="s">
        <v>6879</v>
      </c>
      <c r="D3385" s="199"/>
      <c r="E3385" s="199" t="s">
        <v>6880</v>
      </c>
      <c r="F3385" s="200">
        <v>3.46</v>
      </c>
      <c r="G3385" s="201">
        <f t="shared" si="208"/>
        <v>-2855.849999999989</v>
      </c>
      <c r="H3385" s="204">
        <f t="shared" si="209"/>
        <v>0</v>
      </c>
      <c r="I3385" s="204">
        <f t="shared" si="210"/>
        <v>5303.5</v>
      </c>
      <c r="J3385" s="205">
        <f t="shared" si="211"/>
        <v>-2855.849999999989</v>
      </c>
    </row>
    <row r="3386" spans="2:10" ht="12.75" customHeight="1" x14ac:dyDescent="0.25">
      <c r="B3386" s="198">
        <v>3373</v>
      </c>
      <c r="C3386" s="199" t="s">
        <v>6881</v>
      </c>
      <c r="D3386" s="199"/>
      <c r="E3386" s="199" t="s">
        <v>6882</v>
      </c>
      <c r="F3386" s="200">
        <v>74.78</v>
      </c>
      <c r="G3386" s="201">
        <f t="shared" si="208"/>
        <v>-2781.0699999999888</v>
      </c>
      <c r="H3386" s="204">
        <f t="shared" si="209"/>
        <v>0</v>
      </c>
      <c r="I3386" s="204">
        <f t="shared" si="210"/>
        <v>5303.5</v>
      </c>
      <c r="J3386" s="205">
        <f t="shared" si="211"/>
        <v>-2781.0699999999888</v>
      </c>
    </row>
    <row r="3387" spans="2:10" ht="12.75" customHeight="1" x14ac:dyDescent="0.25">
      <c r="B3387" s="198">
        <v>3374</v>
      </c>
      <c r="C3387" s="199" t="s">
        <v>6883</v>
      </c>
      <c r="D3387" s="199"/>
      <c r="E3387" s="199" t="s">
        <v>6884</v>
      </c>
      <c r="F3387" s="200">
        <v>1.91</v>
      </c>
      <c r="G3387" s="201">
        <f t="shared" si="208"/>
        <v>-2779.1599999999889</v>
      </c>
      <c r="H3387" s="204">
        <f t="shared" si="209"/>
        <v>0</v>
      </c>
      <c r="I3387" s="204">
        <f t="shared" si="210"/>
        <v>5303.5</v>
      </c>
      <c r="J3387" s="205">
        <f t="shared" si="211"/>
        <v>-2779.1599999999889</v>
      </c>
    </row>
    <row r="3388" spans="2:10" ht="12.75" customHeight="1" x14ac:dyDescent="0.25">
      <c r="B3388" s="198">
        <v>3375</v>
      </c>
      <c r="C3388" s="199" t="s">
        <v>6885</v>
      </c>
      <c r="D3388" s="199"/>
      <c r="E3388" s="199" t="s">
        <v>6886</v>
      </c>
      <c r="F3388" s="200">
        <v>34.159999999999997</v>
      </c>
      <c r="G3388" s="201">
        <f t="shared" si="208"/>
        <v>-2744.9999999999891</v>
      </c>
      <c r="H3388" s="204">
        <f t="shared" si="209"/>
        <v>0</v>
      </c>
      <c r="I3388" s="204">
        <f t="shared" si="210"/>
        <v>5303.5</v>
      </c>
      <c r="J3388" s="205">
        <f t="shared" si="211"/>
        <v>-2744.9999999999891</v>
      </c>
    </row>
    <row r="3389" spans="2:10" ht="12.75" customHeight="1" x14ac:dyDescent="0.25">
      <c r="B3389" s="198">
        <v>3376</v>
      </c>
      <c r="C3389" s="199" t="s">
        <v>6887</v>
      </c>
      <c r="D3389" s="199"/>
      <c r="E3389" s="199" t="s">
        <v>6888</v>
      </c>
      <c r="F3389" s="200">
        <v>16.8</v>
      </c>
      <c r="G3389" s="201">
        <f t="shared" si="208"/>
        <v>-2728.1999999999889</v>
      </c>
      <c r="H3389" s="204">
        <f t="shared" si="209"/>
        <v>0</v>
      </c>
      <c r="I3389" s="204">
        <f t="shared" si="210"/>
        <v>5303.5</v>
      </c>
      <c r="J3389" s="205">
        <f t="shared" si="211"/>
        <v>-2728.1999999999889</v>
      </c>
    </row>
    <row r="3390" spans="2:10" ht="12.75" customHeight="1" x14ac:dyDescent="0.25">
      <c r="B3390" s="198">
        <v>3377</v>
      </c>
      <c r="C3390" s="199" t="s">
        <v>6889</v>
      </c>
      <c r="D3390" s="199"/>
      <c r="E3390" s="199" t="s">
        <v>6890</v>
      </c>
      <c r="F3390" s="200">
        <v>5.04</v>
      </c>
      <c r="G3390" s="201">
        <f t="shared" si="208"/>
        <v>-2723.1599999999889</v>
      </c>
      <c r="H3390" s="204">
        <f t="shared" si="209"/>
        <v>0</v>
      </c>
      <c r="I3390" s="204">
        <f t="shared" si="210"/>
        <v>5303.5</v>
      </c>
      <c r="J3390" s="205">
        <f t="shared" si="211"/>
        <v>-2723.1599999999889</v>
      </c>
    </row>
    <row r="3391" spans="2:10" ht="12.75" customHeight="1" x14ac:dyDescent="0.25">
      <c r="B3391" s="198">
        <v>3378</v>
      </c>
      <c r="C3391" s="199" t="s">
        <v>6891</v>
      </c>
      <c r="D3391" s="199"/>
      <c r="E3391" s="199" t="s">
        <v>6892</v>
      </c>
      <c r="F3391" s="200">
        <v>158.78</v>
      </c>
      <c r="G3391" s="201">
        <f t="shared" si="208"/>
        <v>-2564.3799999999887</v>
      </c>
      <c r="H3391" s="204">
        <f t="shared" si="209"/>
        <v>0</v>
      </c>
      <c r="I3391" s="204">
        <f t="shared" si="210"/>
        <v>5303.5</v>
      </c>
      <c r="J3391" s="205">
        <f t="shared" si="211"/>
        <v>-2564.3799999999887</v>
      </c>
    </row>
    <row r="3392" spans="2:10" ht="12.75" customHeight="1" x14ac:dyDescent="0.25">
      <c r="B3392" s="198">
        <v>3379</v>
      </c>
      <c r="C3392" s="199" t="s">
        <v>6893</v>
      </c>
      <c r="D3392" s="199"/>
      <c r="E3392" s="199" t="s">
        <v>6894</v>
      </c>
      <c r="F3392" s="200">
        <v>134.04</v>
      </c>
      <c r="G3392" s="201">
        <f t="shared" si="208"/>
        <v>-2430.3399999999888</v>
      </c>
      <c r="H3392" s="204">
        <f t="shared" si="209"/>
        <v>0</v>
      </c>
      <c r="I3392" s="204">
        <f t="shared" si="210"/>
        <v>5303.5</v>
      </c>
      <c r="J3392" s="205">
        <f t="shared" si="211"/>
        <v>-2430.3399999999888</v>
      </c>
    </row>
    <row r="3393" spans="2:10" ht="12.75" customHeight="1" x14ac:dyDescent="0.25">
      <c r="B3393" s="198">
        <v>3380</v>
      </c>
      <c r="C3393" s="199" t="s">
        <v>6895</v>
      </c>
      <c r="D3393" s="199"/>
      <c r="E3393" s="199" t="s">
        <v>6896</v>
      </c>
      <c r="F3393" s="200">
        <v>74.69</v>
      </c>
      <c r="G3393" s="201">
        <f t="shared" si="208"/>
        <v>-2355.6499999999887</v>
      </c>
      <c r="H3393" s="204">
        <f t="shared" si="209"/>
        <v>0</v>
      </c>
      <c r="I3393" s="204">
        <f t="shared" si="210"/>
        <v>5303.5</v>
      </c>
      <c r="J3393" s="205">
        <f t="shared" si="211"/>
        <v>-2355.6499999999887</v>
      </c>
    </row>
    <row r="3394" spans="2:10" ht="12.75" customHeight="1" x14ac:dyDescent="0.25">
      <c r="B3394" s="198">
        <v>3381</v>
      </c>
      <c r="C3394" s="199" t="s">
        <v>6897</v>
      </c>
      <c r="D3394" s="199"/>
      <c r="E3394" s="199" t="s">
        <v>6898</v>
      </c>
      <c r="F3394" s="200">
        <v>3.06</v>
      </c>
      <c r="G3394" s="201">
        <f t="shared" si="208"/>
        <v>-2352.5899999999888</v>
      </c>
      <c r="H3394" s="204">
        <f t="shared" si="209"/>
        <v>0</v>
      </c>
      <c r="I3394" s="204">
        <f t="shared" si="210"/>
        <v>5303.5</v>
      </c>
      <c r="J3394" s="205">
        <f t="shared" si="211"/>
        <v>-2352.5899999999888</v>
      </c>
    </row>
    <row r="3395" spans="2:10" ht="12.75" customHeight="1" x14ac:dyDescent="0.25">
      <c r="B3395" s="198">
        <v>3382</v>
      </c>
      <c r="C3395" s="199" t="s">
        <v>6899</v>
      </c>
      <c r="D3395" s="199"/>
      <c r="E3395" s="199" t="s">
        <v>6900</v>
      </c>
      <c r="F3395" s="200">
        <v>32.01</v>
      </c>
      <c r="G3395" s="201">
        <f t="shared" si="208"/>
        <v>-2320.5799999999886</v>
      </c>
      <c r="H3395" s="204">
        <f t="shared" si="209"/>
        <v>0</v>
      </c>
      <c r="I3395" s="204">
        <f t="shared" si="210"/>
        <v>5303.5</v>
      </c>
      <c r="J3395" s="205">
        <f t="shared" si="211"/>
        <v>-2320.5799999999886</v>
      </c>
    </row>
    <row r="3396" spans="2:10" ht="12.75" customHeight="1" x14ac:dyDescent="0.25">
      <c r="B3396" s="198">
        <v>3383</v>
      </c>
      <c r="C3396" s="199" t="s">
        <v>6901</v>
      </c>
      <c r="D3396" s="199"/>
      <c r="E3396" s="199" t="s">
        <v>6902</v>
      </c>
      <c r="F3396" s="200">
        <v>0.53</v>
      </c>
      <c r="G3396" s="201">
        <f t="shared" si="208"/>
        <v>-2320.0499999999884</v>
      </c>
      <c r="H3396" s="204">
        <f t="shared" si="209"/>
        <v>0</v>
      </c>
      <c r="I3396" s="204">
        <f t="shared" si="210"/>
        <v>5303.5</v>
      </c>
      <c r="J3396" s="205">
        <f t="shared" si="211"/>
        <v>-2320.0499999999884</v>
      </c>
    </row>
    <row r="3397" spans="2:10" ht="12.75" customHeight="1" x14ac:dyDescent="0.25">
      <c r="B3397" s="198">
        <v>3384</v>
      </c>
      <c r="C3397" s="199" t="s">
        <v>6903</v>
      </c>
      <c r="D3397" s="199"/>
      <c r="E3397" s="199" t="s">
        <v>6904</v>
      </c>
      <c r="F3397" s="200">
        <v>7.01</v>
      </c>
      <c r="G3397" s="201">
        <f t="shared" si="208"/>
        <v>-2313.0399999999881</v>
      </c>
      <c r="H3397" s="204">
        <f t="shared" si="209"/>
        <v>0</v>
      </c>
      <c r="I3397" s="204">
        <f t="shared" si="210"/>
        <v>5303.5</v>
      </c>
      <c r="J3397" s="205">
        <f t="shared" si="211"/>
        <v>-2313.0399999999881</v>
      </c>
    </row>
    <row r="3398" spans="2:10" ht="12.75" customHeight="1" x14ac:dyDescent="0.25">
      <c r="B3398" s="198">
        <v>3385</v>
      </c>
      <c r="C3398" s="199" t="s">
        <v>6905</v>
      </c>
      <c r="D3398" s="199"/>
      <c r="E3398" s="199" t="s">
        <v>6906</v>
      </c>
      <c r="F3398" s="200">
        <v>45.3</v>
      </c>
      <c r="G3398" s="201">
        <f t="shared" si="208"/>
        <v>-2267.739999999988</v>
      </c>
      <c r="H3398" s="204">
        <f t="shared" si="209"/>
        <v>0</v>
      </c>
      <c r="I3398" s="204">
        <f t="shared" si="210"/>
        <v>5303.5</v>
      </c>
      <c r="J3398" s="205">
        <f t="shared" si="211"/>
        <v>-2267.739999999988</v>
      </c>
    </row>
    <row r="3399" spans="2:10" ht="12.75" customHeight="1" x14ac:dyDescent="0.25">
      <c r="B3399" s="198">
        <v>3386</v>
      </c>
      <c r="C3399" s="199" t="s">
        <v>6907</v>
      </c>
      <c r="D3399" s="199"/>
      <c r="E3399" s="199" t="s">
        <v>6908</v>
      </c>
      <c r="F3399" s="200">
        <v>22.79</v>
      </c>
      <c r="G3399" s="201">
        <f t="shared" si="208"/>
        <v>-2244.949999999988</v>
      </c>
      <c r="H3399" s="204">
        <f t="shared" si="209"/>
        <v>0</v>
      </c>
      <c r="I3399" s="204">
        <f t="shared" si="210"/>
        <v>5303.5</v>
      </c>
      <c r="J3399" s="205">
        <f t="shared" si="211"/>
        <v>-2244.949999999988</v>
      </c>
    </row>
    <row r="3400" spans="2:10" ht="12.75" customHeight="1" x14ac:dyDescent="0.25">
      <c r="B3400" s="198">
        <v>3387</v>
      </c>
      <c r="C3400" s="199" t="s">
        <v>6909</v>
      </c>
      <c r="D3400" s="199"/>
      <c r="E3400" s="199" t="s">
        <v>6910</v>
      </c>
      <c r="F3400" s="200">
        <v>1.69</v>
      </c>
      <c r="G3400" s="201">
        <f t="shared" si="208"/>
        <v>-2243.2599999999879</v>
      </c>
      <c r="H3400" s="204">
        <f t="shared" si="209"/>
        <v>0</v>
      </c>
      <c r="I3400" s="204">
        <f t="shared" si="210"/>
        <v>5303.5</v>
      </c>
      <c r="J3400" s="205">
        <f t="shared" si="211"/>
        <v>-2243.2599999999879</v>
      </c>
    </row>
    <row r="3401" spans="2:10" ht="12.75" customHeight="1" x14ac:dyDescent="0.25">
      <c r="B3401" s="198">
        <v>3388</v>
      </c>
      <c r="C3401" s="199" t="s">
        <v>6911</v>
      </c>
      <c r="D3401" s="199"/>
      <c r="E3401" s="199" t="s">
        <v>6912</v>
      </c>
      <c r="F3401" s="200">
        <v>30.71</v>
      </c>
      <c r="G3401" s="201">
        <f t="shared" si="208"/>
        <v>-2212.5499999999879</v>
      </c>
      <c r="H3401" s="204">
        <f t="shared" si="209"/>
        <v>0</v>
      </c>
      <c r="I3401" s="204">
        <f t="shared" si="210"/>
        <v>5303.5</v>
      </c>
      <c r="J3401" s="205">
        <f t="shared" si="211"/>
        <v>-2212.5499999999879</v>
      </c>
    </row>
    <row r="3402" spans="2:10" ht="12.75" customHeight="1" x14ac:dyDescent="0.25">
      <c r="B3402" s="198">
        <v>3389</v>
      </c>
      <c r="C3402" s="199" t="s">
        <v>6913</v>
      </c>
      <c r="D3402" s="199"/>
      <c r="E3402" s="199" t="s">
        <v>6914</v>
      </c>
      <c r="F3402" s="200">
        <v>10.28</v>
      </c>
      <c r="G3402" s="201">
        <f t="shared" si="208"/>
        <v>-2202.2699999999877</v>
      </c>
      <c r="H3402" s="204">
        <f t="shared" si="209"/>
        <v>0</v>
      </c>
      <c r="I3402" s="204">
        <f t="shared" si="210"/>
        <v>5303.5</v>
      </c>
      <c r="J3402" s="205">
        <f t="shared" si="211"/>
        <v>-2202.2699999999877</v>
      </c>
    </row>
    <row r="3403" spans="2:10" ht="12.75" customHeight="1" x14ac:dyDescent="0.25">
      <c r="B3403" s="198">
        <v>3390</v>
      </c>
      <c r="C3403" s="199" t="s">
        <v>6915</v>
      </c>
      <c r="D3403" s="199"/>
      <c r="E3403" s="199" t="s">
        <v>6916</v>
      </c>
      <c r="F3403" s="200">
        <v>7.52</v>
      </c>
      <c r="G3403" s="201">
        <f t="shared" si="208"/>
        <v>-2194.7499999999877</v>
      </c>
      <c r="H3403" s="204">
        <f t="shared" si="209"/>
        <v>0</v>
      </c>
      <c r="I3403" s="204">
        <f t="shared" si="210"/>
        <v>5303.5</v>
      </c>
      <c r="J3403" s="205">
        <f t="shared" si="211"/>
        <v>-2194.7499999999877</v>
      </c>
    </row>
    <row r="3404" spans="2:10" ht="12.75" customHeight="1" x14ac:dyDescent="0.25">
      <c r="B3404" s="198">
        <v>3391</v>
      </c>
      <c r="C3404" s="199" t="s">
        <v>6917</v>
      </c>
      <c r="D3404" s="199"/>
      <c r="E3404" s="199" t="s">
        <v>6918</v>
      </c>
      <c r="F3404" s="200">
        <v>202.99</v>
      </c>
      <c r="G3404" s="201">
        <f t="shared" si="208"/>
        <v>-1991.7599999999877</v>
      </c>
      <c r="H3404" s="204">
        <f t="shared" si="209"/>
        <v>0</v>
      </c>
      <c r="I3404" s="204">
        <f t="shared" si="210"/>
        <v>5303.5</v>
      </c>
      <c r="J3404" s="205">
        <f t="shared" si="211"/>
        <v>-1991.7599999999877</v>
      </c>
    </row>
    <row r="3405" spans="2:10" ht="12.75" customHeight="1" x14ac:dyDescent="0.25">
      <c r="B3405" s="198">
        <v>3392</v>
      </c>
      <c r="C3405" s="199" t="s">
        <v>6919</v>
      </c>
      <c r="D3405" s="199"/>
      <c r="E3405" s="199" t="s">
        <v>6920</v>
      </c>
      <c r="F3405" s="200">
        <v>8.39</v>
      </c>
      <c r="G3405" s="201">
        <f t="shared" si="208"/>
        <v>-1983.3699999999876</v>
      </c>
      <c r="H3405" s="204">
        <f t="shared" si="209"/>
        <v>0</v>
      </c>
      <c r="I3405" s="204">
        <f t="shared" si="210"/>
        <v>5303.5</v>
      </c>
      <c r="J3405" s="205">
        <f t="shared" si="211"/>
        <v>-1983.3699999999876</v>
      </c>
    </row>
    <row r="3406" spans="2:10" ht="12.75" customHeight="1" x14ac:dyDescent="0.25">
      <c r="B3406" s="198">
        <v>3393</v>
      </c>
      <c r="C3406" s="199" t="s">
        <v>6921</v>
      </c>
      <c r="D3406" s="199"/>
      <c r="E3406" s="199" t="s">
        <v>6922</v>
      </c>
      <c r="F3406" s="200">
        <v>2.54</v>
      </c>
      <c r="G3406" s="201">
        <f t="shared" ref="G3406:G3469" si="212">F3406+J3405</f>
        <v>-1980.8299999999876</v>
      </c>
      <c r="H3406" s="204">
        <f t="shared" ref="H3406:H3469" si="213">IF(G3406&gt;0,ROUND(G3406/I3406+0.5,0),0)</f>
        <v>0</v>
      </c>
      <c r="I3406" s="204">
        <f t="shared" ref="I3406:I3469" si="214">$C$10</f>
        <v>5303.5</v>
      </c>
      <c r="J3406" s="205">
        <f t="shared" ref="J3406:J3469" si="215">G3406-(H3406*I3406)</f>
        <v>-1980.8299999999876</v>
      </c>
    </row>
    <row r="3407" spans="2:10" ht="12.75" customHeight="1" x14ac:dyDescent="0.25">
      <c r="B3407" s="198">
        <v>3394</v>
      </c>
      <c r="C3407" s="199" t="s">
        <v>6923</v>
      </c>
      <c r="D3407" s="199"/>
      <c r="E3407" s="199" t="s">
        <v>6924</v>
      </c>
      <c r="F3407" s="200">
        <v>6.08</v>
      </c>
      <c r="G3407" s="201">
        <f t="shared" si="212"/>
        <v>-1974.7499999999877</v>
      </c>
      <c r="H3407" s="204">
        <f t="shared" si="213"/>
        <v>0</v>
      </c>
      <c r="I3407" s="204">
        <f t="shared" si="214"/>
        <v>5303.5</v>
      </c>
      <c r="J3407" s="205">
        <f t="shared" si="215"/>
        <v>-1974.7499999999877</v>
      </c>
    </row>
    <row r="3408" spans="2:10" ht="12.75" customHeight="1" x14ac:dyDescent="0.25">
      <c r="B3408" s="198">
        <v>3395</v>
      </c>
      <c r="C3408" s="199" t="s">
        <v>6925</v>
      </c>
      <c r="D3408" s="199"/>
      <c r="E3408" s="199" t="s">
        <v>6926</v>
      </c>
      <c r="F3408" s="200">
        <v>6.2</v>
      </c>
      <c r="G3408" s="201">
        <f t="shared" si="212"/>
        <v>-1968.5499999999877</v>
      </c>
      <c r="H3408" s="204">
        <f t="shared" si="213"/>
        <v>0</v>
      </c>
      <c r="I3408" s="204">
        <f t="shared" si="214"/>
        <v>5303.5</v>
      </c>
      <c r="J3408" s="205">
        <f t="shared" si="215"/>
        <v>-1968.5499999999877</v>
      </c>
    </row>
    <row r="3409" spans="2:10" ht="12.75" customHeight="1" x14ac:dyDescent="0.25">
      <c r="B3409" s="198">
        <v>3396</v>
      </c>
      <c r="C3409" s="199" t="s">
        <v>6927</v>
      </c>
      <c r="D3409" s="199"/>
      <c r="E3409" s="199" t="s">
        <v>6928</v>
      </c>
      <c r="F3409" s="200">
        <v>3.36</v>
      </c>
      <c r="G3409" s="201">
        <f t="shared" si="212"/>
        <v>-1965.1899999999878</v>
      </c>
      <c r="H3409" s="204">
        <f t="shared" si="213"/>
        <v>0</v>
      </c>
      <c r="I3409" s="204">
        <f t="shared" si="214"/>
        <v>5303.5</v>
      </c>
      <c r="J3409" s="205">
        <f t="shared" si="215"/>
        <v>-1965.1899999999878</v>
      </c>
    </row>
    <row r="3410" spans="2:10" ht="12.75" customHeight="1" x14ac:dyDescent="0.25">
      <c r="B3410" s="198">
        <v>3397</v>
      </c>
      <c r="C3410" s="199" t="s">
        <v>6929</v>
      </c>
      <c r="D3410" s="199"/>
      <c r="E3410" s="199" t="s">
        <v>6930</v>
      </c>
      <c r="F3410" s="200">
        <v>35.54</v>
      </c>
      <c r="G3410" s="201">
        <f t="shared" si="212"/>
        <v>-1929.6499999999878</v>
      </c>
      <c r="H3410" s="204">
        <f t="shared" si="213"/>
        <v>0</v>
      </c>
      <c r="I3410" s="204">
        <f t="shared" si="214"/>
        <v>5303.5</v>
      </c>
      <c r="J3410" s="205">
        <f t="shared" si="215"/>
        <v>-1929.6499999999878</v>
      </c>
    </row>
    <row r="3411" spans="2:10" ht="12.75" customHeight="1" x14ac:dyDescent="0.25">
      <c r="B3411" s="198">
        <v>3398</v>
      </c>
      <c r="C3411" s="199" t="s">
        <v>6931</v>
      </c>
      <c r="D3411" s="199"/>
      <c r="E3411" s="199" t="s">
        <v>6932</v>
      </c>
      <c r="F3411" s="200">
        <v>16.850000000000001</v>
      </c>
      <c r="G3411" s="201">
        <f t="shared" si="212"/>
        <v>-1912.7999999999879</v>
      </c>
      <c r="H3411" s="204">
        <f t="shared" si="213"/>
        <v>0</v>
      </c>
      <c r="I3411" s="204">
        <f t="shared" si="214"/>
        <v>5303.5</v>
      </c>
      <c r="J3411" s="205">
        <f t="shared" si="215"/>
        <v>-1912.7999999999879</v>
      </c>
    </row>
    <row r="3412" spans="2:10" ht="12.75" customHeight="1" x14ac:dyDescent="0.25">
      <c r="B3412" s="198">
        <v>3399</v>
      </c>
      <c r="C3412" s="199" t="s">
        <v>6933</v>
      </c>
      <c r="D3412" s="199"/>
      <c r="E3412" s="199" t="s">
        <v>6934</v>
      </c>
      <c r="F3412" s="200">
        <v>6.7</v>
      </c>
      <c r="G3412" s="201">
        <f t="shared" si="212"/>
        <v>-1906.0999999999879</v>
      </c>
      <c r="H3412" s="204">
        <f t="shared" si="213"/>
        <v>0</v>
      </c>
      <c r="I3412" s="204">
        <f t="shared" si="214"/>
        <v>5303.5</v>
      </c>
      <c r="J3412" s="205">
        <f t="shared" si="215"/>
        <v>-1906.0999999999879</v>
      </c>
    </row>
    <row r="3413" spans="2:10" ht="12.75" customHeight="1" x14ac:dyDescent="0.25">
      <c r="B3413" s="198">
        <v>3400</v>
      </c>
      <c r="C3413" s="199" t="s">
        <v>6935</v>
      </c>
      <c r="D3413" s="199"/>
      <c r="E3413" s="199" t="s">
        <v>6936</v>
      </c>
      <c r="F3413" s="200">
        <v>5.04</v>
      </c>
      <c r="G3413" s="201">
        <f t="shared" si="212"/>
        <v>-1901.0599999999879</v>
      </c>
      <c r="H3413" s="204">
        <f t="shared" si="213"/>
        <v>0</v>
      </c>
      <c r="I3413" s="204">
        <f t="shared" si="214"/>
        <v>5303.5</v>
      </c>
      <c r="J3413" s="205">
        <f t="shared" si="215"/>
        <v>-1901.0599999999879</v>
      </c>
    </row>
    <row r="3414" spans="2:10" ht="12.75" customHeight="1" x14ac:dyDescent="0.25">
      <c r="B3414" s="198">
        <v>3401</v>
      </c>
      <c r="C3414" s="199" t="s">
        <v>6937</v>
      </c>
      <c r="D3414" s="199"/>
      <c r="E3414" s="199" t="s">
        <v>6938</v>
      </c>
      <c r="F3414" s="200">
        <v>14.29</v>
      </c>
      <c r="G3414" s="201">
        <f t="shared" si="212"/>
        <v>-1886.7699999999879</v>
      </c>
      <c r="H3414" s="204">
        <f t="shared" si="213"/>
        <v>0</v>
      </c>
      <c r="I3414" s="204">
        <f t="shared" si="214"/>
        <v>5303.5</v>
      </c>
      <c r="J3414" s="205">
        <f t="shared" si="215"/>
        <v>-1886.7699999999879</v>
      </c>
    </row>
    <row r="3415" spans="2:10" ht="12.75" customHeight="1" x14ac:dyDescent="0.25">
      <c r="B3415" s="198">
        <v>3402</v>
      </c>
      <c r="C3415" s="199" t="s">
        <v>6939</v>
      </c>
      <c r="D3415" s="199"/>
      <c r="E3415" s="199" t="s">
        <v>6940</v>
      </c>
      <c r="F3415" s="200">
        <v>1.68</v>
      </c>
      <c r="G3415" s="201">
        <f t="shared" si="212"/>
        <v>-1885.0899999999879</v>
      </c>
      <c r="H3415" s="204">
        <f t="shared" si="213"/>
        <v>0</v>
      </c>
      <c r="I3415" s="204">
        <f t="shared" si="214"/>
        <v>5303.5</v>
      </c>
      <c r="J3415" s="205">
        <f t="shared" si="215"/>
        <v>-1885.0899999999879</v>
      </c>
    </row>
    <row r="3416" spans="2:10" ht="12.75" customHeight="1" x14ac:dyDescent="0.25">
      <c r="B3416" s="198">
        <v>3403</v>
      </c>
      <c r="C3416" s="199" t="s">
        <v>6941</v>
      </c>
      <c r="D3416" s="199"/>
      <c r="E3416" s="199" t="s">
        <v>6942</v>
      </c>
      <c r="F3416" s="200">
        <v>5.04</v>
      </c>
      <c r="G3416" s="201">
        <f t="shared" si="212"/>
        <v>-1880.0499999999879</v>
      </c>
      <c r="H3416" s="204">
        <f t="shared" si="213"/>
        <v>0</v>
      </c>
      <c r="I3416" s="204">
        <f t="shared" si="214"/>
        <v>5303.5</v>
      </c>
      <c r="J3416" s="205">
        <f t="shared" si="215"/>
        <v>-1880.0499999999879</v>
      </c>
    </row>
    <row r="3417" spans="2:10" ht="12.75" customHeight="1" x14ac:dyDescent="0.25">
      <c r="B3417" s="198">
        <v>3404</v>
      </c>
      <c r="C3417" s="199" t="s">
        <v>6943</v>
      </c>
      <c r="D3417" s="199"/>
      <c r="E3417" s="199" t="s">
        <v>6944</v>
      </c>
      <c r="F3417" s="200">
        <v>18.61</v>
      </c>
      <c r="G3417" s="201">
        <f t="shared" si="212"/>
        <v>-1861.439999999988</v>
      </c>
      <c r="H3417" s="204">
        <f t="shared" si="213"/>
        <v>0</v>
      </c>
      <c r="I3417" s="204">
        <f t="shared" si="214"/>
        <v>5303.5</v>
      </c>
      <c r="J3417" s="205">
        <f t="shared" si="215"/>
        <v>-1861.439999999988</v>
      </c>
    </row>
    <row r="3418" spans="2:10" ht="12.75" customHeight="1" x14ac:dyDescent="0.25">
      <c r="B3418" s="198">
        <v>3405</v>
      </c>
      <c r="C3418" s="199" t="s">
        <v>6945</v>
      </c>
      <c r="D3418" s="199"/>
      <c r="E3418" s="199" t="s">
        <v>6946</v>
      </c>
      <c r="F3418" s="200">
        <v>4.3499999999999996</v>
      </c>
      <c r="G3418" s="201">
        <f t="shared" si="212"/>
        <v>-1857.0899999999881</v>
      </c>
      <c r="H3418" s="204">
        <f t="shared" si="213"/>
        <v>0</v>
      </c>
      <c r="I3418" s="204">
        <f t="shared" si="214"/>
        <v>5303.5</v>
      </c>
      <c r="J3418" s="205">
        <f t="shared" si="215"/>
        <v>-1857.0899999999881</v>
      </c>
    </row>
    <row r="3419" spans="2:10" ht="12.75" customHeight="1" x14ac:dyDescent="0.25">
      <c r="B3419" s="198">
        <v>3406</v>
      </c>
      <c r="C3419" s="199" t="s">
        <v>6947</v>
      </c>
      <c r="D3419" s="199"/>
      <c r="E3419" s="199" t="s">
        <v>6948</v>
      </c>
      <c r="F3419" s="200">
        <v>28.94</v>
      </c>
      <c r="G3419" s="201">
        <f t="shared" si="212"/>
        <v>-1828.149999999988</v>
      </c>
      <c r="H3419" s="204">
        <f t="shared" si="213"/>
        <v>0</v>
      </c>
      <c r="I3419" s="204">
        <f t="shared" si="214"/>
        <v>5303.5</v>
      </c>
      <c r="J3419" s="205">
        <f t="shared" si="215"/>
        <v>-1828.149999999988</v>
      </c>
    </row>
    <row r="3420" spans="2:10" ht="12.75" customHeight="1" x14ac:dyDescent="0.25">
      <c r="B3420" s="198">
        <v>3407</v>
      </c>
      <c r="C3420" s="199" t="s">
        <v>6949</v>
      </c>
      <c r="D3420" s="199"/>
      <c r="E3420" s="199" t="s">
        <v>6950</v>
      </c>
      <c r="F3420" s="200">
        <v>8.4</v>
      </c>
      <c r="G3420" s="201">
        <f t="shared" si="212"/>
        <v>-1819.7499999999879</v>
      </c>
      <c r="H3420" s="204">
        <f t="shared" si="213"/>
        <v>0</v>
      </c>
      <c r="I3420" s="204">
        <f t="shared" si="214"/>
        <v>5303.5</v>
      </c>
      <c r="J3420" s="205">
        <f t="shared" si="215"/>
        <v>-1819.7499999999879</v>
      </c>
    </row>
    <row r="3421" spans="2:10" ht="12.75" customHeight="1" x14ac:dyDescent="0.25">
      <c r="B3421" s="198">
        <v>3408</v>
      </c>
      <c r="C3421" s="199" t="s">
        <v>6951</v>
      </c>
      <c r="D3421" s="199"/>
      <c r="E3421" s="199" t="s">
        <v>6952</v>
      </c>
      <c r="F3421" s="200">
        <v>5.04</v>
      </c>
      <c r="G3421" s="201">
        <f t="shared" si="212"/>
        <v>-1814.709999999988</v>
      </c>
      <c r="H3421" s="204">
        <f t="shared" si="213"/>
        <v>0</v>
      </c>
      <c r="I3421" s="204">
        <f t="shared" si="214"/>
        <v>5303.5</v>
      </c>
      <c r="J3421" s="205">
        <f t="shared" si="215"/>
        <v>-1814.709999999988</v>
      </c>
    </row>
    <row r="3422" spans="2:10" ht="12.75" customHeight="1" x14ac:dyDescent="0.25">
      <c r="B3422" s="198">
        <v>3409</v>
      </c>
      <c r="C3422" s="199" t="s">
        <v>6953</v>
      </c>
      <c r="D3422" s="199"/>
      <c r="E3422" s="199" t="s">
        <v>6954</v>
      </c>
      <c r="F3422" s="200">
        <v>6.9</v>
      </c>
      <c r="G3422" s="201">
        <f t="shared" si="212"/>
        <v>-1807.8099999999879</v>
      </c>
      <c r="H3422" s="204">
        <f t="shared" si="213"/>
        <v>0</v>
      </c>
      <c r="I3422" s="204">
        <f t="shared" si="214"/>
        <v>5303.5</v>
      </c>
      <c r="J3422" s="205">
        <f t="shared" si="215"/>
        <v>-1807.8099999999879</v>
      </c>
    </row>
    <row r="3423" spans="2:10" ht="12.75" customHeight="1" x14ac:dyDescent="0.25">
      <c r="B3423" s="198">
        <v>3410</v>
      </c>
      <c r="C3423" s="199" t="s">
        <v>6955</v>
      </c>
      <c r="D3423" s="199"/>
      <c r="E3423" s="199" t="s">
        <v>6956</v>
      </c>
      <c r="F3423" s="200">
        <v>40.5</v>
      </c>
      <c r="G3423" s="201">
        <f t="shared" si="212"/>
        <v>-1767.3099999999879</v>
      </c>
      <c r="H3423" s="204">
        <f t="shared" si="213"/>
        <v>0</v>
      </c>
      <c r="I3423" s="204">
        <f t="shared" si="214"/>
        <v>5303.5</v>
      </c>
      <c r="J3423" s="205">
        <f t="shared" si="215"/>
        <v>-1767.3099999999879</v>
      </c>
    </row>
    <row r="3424" spans="2:10" ht="12.75" customHeight="1" x14ac:dyDescent="0.25">
      <c r="B3424" s="198">
        <v>3411</v>
      </c>
      <c r="C3424" s="199" t="s">
        <v>6957</v>
      </c>
      <c r="D3424" s="199"/>
      <c r="E3424" s="199" t="s">
        <v>6958</v>
      </c>
      <c r="F3424" s="200">
        <v>15.18</v>
      </c>
      <c r="G3424" s="201">
        <f t="shared" si="212"/>
        <v>-1752.1299999999878</v>
      </c>
      <c r="H3424" s="204">
        <f t="shared" si="213"/>
        <v>0</v>
      </c>
      <c r="I3424" s="204">
        <f t="shared" si="214"/>
        <v>5303.5</v>
      </c>
      <c r="J3424" s="205">
        <f t="shared" si="215"/>
        <v>-1752.1299999999878</v>
      </c>
    </row>
    <row r="3425" spans="2:10" ht="12.75" customHeight="1" x14ac:dyDescent="0.25">
      <c r="B3425" s="198">
        <v>3412</v>
      </c>
      <c r="C3425" s="199" t="s">
        <v>6959</v>
      </c>
      <c r="D3425" s="199"/>
      <c r="E3425" s="199" t="s">
        <v>6960</v>
      </c>
      <c r="F3425" s="200">
        <v>6.89</v>
      </c>
      <c r="G3425" s="201">
        <f t="shared" si="212"/>
        <v>-1745.2399999999877</v>
      </c>
      <c r="H3425" s="204">
        <f t="shared" si="213"/>
        <v>0</v>
      </c>
      <c r="I3425" s="204">
        <f t="shared" si="214"/>
        <v>5303.5</v>
      </c>
      <c r="J3425" s="205">
        <f t="shared" si="215"/>
        <v>-1745.2399999999877</v>
      </c>
    </row>
    <row r="3426" spans="2:10" ht="12.75" customHeight="1" x14ac:dyDescent="0.25">
      <c r="B3426" s="198">
        <v>3413</v>
      </c>
      <c r="C3426" s="199" t="s">
        <v>6961</v>
      </c>
      <c r="D3426" s="199"/>
      <c r="E3426" s="199" t="s">
        <v>6962</v>
      </c>
      <c r="F3426" s="200">
        <v>23.11</v>
      </c>
      <c r="G3426" s="201">
        <f t="shared" si="212"/>
        <v>-1722.1299999999878</v>
      </c>
      <c r="H3426" s="204">
        <f t="shared" si="213"/>
        <v>0</v>
      </c>
      <c r="I3426" s="204">
        <f t="shared" si="214"/>
        <v>5303.5</v>
      </c>
      <c r="J3426" s="205">
        <f t="shared" si="215"/>
        <v>-1722.1299999999878</v>
      </c>
    </row>
    <row r="3427" spans="2:10" ht="12.75" customHeight="1" x14ac:dyDescent="0.25">
      <c r="B3427" s="198">
        <v>3414</v>
      </c>
      <c r="C3427" s="199" t="s">
        <v>6963</v>
      </c>
      <c r="D3427" s="199"/>
      <c r="E3427" s="199" t="s">
        <v>6964</v>
      </c>
      <c r="F3427" s="200">
        <v>5.05</v>
      </c>
      <c r="G3427" s="201">
        <f t="shared" si="212"/>
        <v>-1717.0799999999879</v>
      </c>
      <c r="H3427" s="204">
        <f t="shared" si="213"/>
        <v>0</v>
      </c>
      <c r="I3427" s="204">
        <f t="shared" si="214"/>
        <v>5303.5</v>
      </c>
      <c r="J3427" s="205">
        <f t="shared" si="215"/>
        <v>-1717.0799999999879</v>
      </c>
    </row>
    <row r="3428" spans="2:10" ht="12.75" customHeight="1" x14ac:dyDescent="0.25">
      <c r="B3428" s="198">
        <v>3415</v>
      </c>
      <c r="C3428" s="199" t="s">
        <v>6965</v>
      </c>
      <c r="D3428" s="199"/>
      <c r="E3428" s="199" t="s">
        <v>6966</v>
      </c>
      <c r="F3428" s="200">
        <v>2.5099999999999998</v>
      </c>
      <c r="G3428" s="201">
        <f t="shared" si="212"/>
        <v>-1714.5699999999879</v>
      </c>
      <c r="H3428" s="204">
        <f t="shared" si="213"/>
        <v>0</v>
      </c>
      <c r="I3428" s="204">
        <f t="shared" si="214"/>
        <v>5303.5</v>
      </c>
      <c r="J3428" s="205">
        <f t="shared" si="215"/>
        <v>-1714.5699999999879</v>
      </c>
    </row>
    <row r="3429" spans="2:10" ht="12.75" customHeight="1" x14ac:dyDescent="0.25">
      <c r="B3429" s="198">
        <v>3416</v>
      </c>
      <c r="C3429" s="199" t="s">
        <v>6967</v>
      </c>
      <c r="D3429" s="199"/>
      <c r="E3429" s="199" t="s">
        <v>6968</v>
      </c>
      <c r="F3429" s="200">
        <v>18.25</v>
      </c>
      <c r="G3429" s="201">
        <f t="shared" si="212"/>
        <v>-1696.3199999999879</v>
      </c>
      <c r="H3429" s="204">
        <f t="shared" si="213"/>
        <v>0</v>
      </c>
      <c r="I3429" s="204">
        <f t="shared" si="214"/>
        <v>5303.5</v>
      </c>
      <c r="J3429" s="205">
        <f t="shared" si="215"/>
        <v>-1696.3199999999879</v>
      </c>
    </row>
    <row r="3430" spans="2:10" ht="12.75" customHeight="1" x14ac:dyDescent="0.25">
      <c r="B3430" s="198">
        <v>3417</v>
      </c>
      <c r="C3430" s="199" t="s">
        <v>6969</v>
      </c>
      <c r="D3430" s="199"/>
      <c r="E3430" s="199" t="s">
        <v>6970</v>
      </c>
      <c r="F3430" s="200">
        <v>178.27</v>
      </c>
      <c r="G3430" s="201">
        <f t="shared" si="212"/>
        <v>-1518.0499999999879</v>
      </c>
      <c r="H3430" s="204">
        <f t="shared" si="213"/>
        <v>0</v>
      </c>
      <c r="I3430" s="204">
        <f t="shared" si="214"/>
        <v>5303.5</v>
      </c>
      <c r="J3430" s="205">
        <f t="shared" si="215"/>
        <v>-1518.0499999999879</v>
      </c>
    </row>
    <row r="3431" spans="2:10" ht="12.75" customHeight="1" x14ac:dyDescent="0.25">
      <c r="B3431" s="198">
        <v>3418</v>
      </c>
      <c r="C3431" s="199" t="s">
        <v>6971</v>
      </c>
      <c r="D3431" s="199"/>
      <c r="E3431" s="199" t="s">
        <v>6972</v>
      </c>
      <c r="F3431" s="200">
        <v>35.57</v>
      </c>
      <c r="G3431" s="201">
        <f t="shared" si="212"/>
        <v>-1482.479999999988</v>
      </c>
      <c r="H3431" s="204">
        <f t="shared" si="213"/>
        <v>0</v>
      </c>
      <c r="I3431" s="204">
        <f t="shared" si="214"/>
        <v>5303.5</v>
      </c>
      <c r="J3431" s="205">
        <f t="shared" si="215"/>
        <v>-1482.479999999988</v>
      </c>
    </row>
    <row r="3432" spans="2:10" ht="12.75" customHeight="1" x14ac:dyDescent="0.25">
      <c r="B3432" s="198">
        <v>3419</v>
      </c>
      <c r="C3432" s="199" t="s">
        <v>6973</v>
      </c>
      <c r="D3432" s="199"/>
      <c r="E3432" s="199" t="s">
        <v>6974</v>
      </c>
      <c r="F3432" s="200">
        <v>122.13</v>
      </c>
      <c r="G3432" s="201">
        <f t="shared" si="212"/>
        <v>-1360.3499999999881</v>
      </c>
      <c r="H3432" s="204">
        <f t="shared" si="213"/>
        <v>0</v>
      </c>
      <c r="I3432" s="204">
        <f t="shared" si="214"/>
        <v>5303.5</v>
      </c>
      <c r="J3432" s="205">
        <f t="shared" si="215"/>
        <v>-1360.3499999999881</v>
      </c>
    </row>
    <row r="3433" spans="2:10" ht="12.75" customHeight="1" x14ac:dyDescent="0.25">
      <c r="B3433" s="198">
        <v>3420</v>
      </c>
      <c r="C3433" s="199" t="s">
        <v>6975</v>
      </c>
      <c r="D3433" s="199"/>
      <c r="E3433" s="199" t="s">
        <v>6976</v>
      </c>
      <c r="F3433" s="200">
        <v>5.22</v>
      </c>
      <c r="G3433" s="201">
        <f t="shared" si="212"/>
        <v>-1355.1299999999881</v>
      </c>
      <c r="H3433" s="204">
        <f t="shared" si="213"/>
        <v>0</v>
      </c>
      <c r="I3433" s="204">
        <f t="shared" si="214"/>
        <v>5303.5</v>
      </c>
      <c r="J3433" s="205">
        <f t="shared" si="215"/>
        <v>-1355.1299999999881</v>
      </c>
    </row>
    <row r="3434" spans="2:10" ht="12.75" customHeight="1" x14ac:dyDescent="0.25">
      <c r="B3434" s="198">
        <v>3421</v>
      </c>
      <c r="C3434" s="199" t="s">
        <v>6977</v>
      </c>
      <c r="D3434" s="199"/>
      <c r="E3434" s="199" t="s">
        <v>6978</v>
      </c>
      <c r="F3434" s="200">
        <v>5.04</v>
      </c>
      <c r="G3434" s="201">
        <f t="shared" si="212"/>
        <v>-1350.0899999999881</v>
      </c>
      <c r="H3434" s="204">
        <f t="shared" si="213"/>
        <v>0</v>
      </c>
      <c r="I3434" s="204">
        <f t="shared" si="214"/>
        <v>5303.5</v>
      </c>
      <c r="J3434" s="205">
        <f t="shared" si="215"/>
        <v>-1350.0899999999881</v>
      </c>
    </row>
    <row r="3435" spans="2:10" ht="12.75" customHeight="1" x14ac:dyDescent="0.25">
      <c r="B3435" s="198">
        <v>3422</v>
      </c>
      <c r="C3435" s="199" t="s">
        <v>6979</v>
      </c>
      <c r="D3435" s="199"/>
      <c r="E3435" s="199" t="s">
        <v>6980</v>
      </c>
      <c r="F3435" s="200">
        <v>14.07</v>
      </c>
      <c r="G3435" s="201">
        <f t="shared" si="212"/>
        <v>-1336.0199999999882</v>
      </c>
      <c r="H3435" s="204">
        <f t="shared" si="213"/>
        <v>0</v>
      </c>
      <c r="I3435" s="204">
        <f t="shared" si="214"/>
        <v>5303.5</v>
      </c>
      <c r="J3435" s="205">
        <f t="shared" si="215"/>
        <v>-1336.0199999999882</v>
      </c>
    </row>
    <row r="3436" spans="2:10" ht="12.75" customHeight="1" x14ac:dyDescent="0.25">
      <c r="B3436" s="198">
        <v>3423</v>
      </c>
      <c r="C3436" s="199" t="s">
        <v>6981</v>
      </c>
      <c r="D3436" s="199"/>
      <c r="E3436" s="199" t="s">
        <v>6982</v>
      </c>
      <c r="F3436" s="200">
        <v>3.84</v>
      </c>
      <c r="G3436" s="201">
        <f t="shared" si="212"/>
        <v>-1332.1799999999882</v>
      </c>
      <c r="H3436" s="204">
        <f t="shared" si="213"/>
        <v>0</v>
      </c>
      <c r="I3436" s="204">
        <f t="shared" si="214"/>
        <v>5303.5</v>
      </c>
      <c r="J3436" s="205">
        <f t="shared" si="215"/>
        <v>-1332.1799999999882</v>
      </c>
    </row>
    <row r="3437" spans="2:10" ht="12.75" customHeight="1" x14ac:dyDescent="0.25">
      <c r="B3437" s="198">
        <v>3424</v>
      </c>
      <c r="C3437" s="199" t="s">
        <v>6983</v>
      </c>
      <c r="D3437" s="199"/>
      <c r="E3437" s="199" t="s">
        <v>6984</v>
      </c>
      <c r="F3437" s="200">
        <v>5.04</v>
      </c>
      <c r="G3437" s="201">
        <f t="shared" si="212"/>
        <v>-1327.1399999999883</v>
      </c>
      <c r="H3437" s="204">
        <f t="shared" si="213"/>
        <v>0</v>
      </c>
      <c r="I3437" s="204">
        <f t="shared" si="214"/>
        <v>5303.5</v>
      </c>
      <c r="J3437" s="205">
        <f t="shared" si="215"/>
        <v>-1327.1399999999883</v>
      </c>
    </row>
    <row r="3438" spans="2:10" ht="12.75" customHeight="1" x14ac:dyDescent="0.25">
      <c r="B3438" s="198">
        <v>3425</v>
      </c>
      <c r="C3438" s="199" t="s">
        <v>6985</v>
      </c>
      <c r="D3438" s="199"/>
      <c r="E3438" s="199" t="s">
        <v>6986</v>
      </c>
      <c r="F3438" s="200">
        <v>20.12</v>
      </c>
      <c r="G3438" s="201">
        <f t="shared" si="212"/>
        <v>-1307.0199999999884</v>
      </c>
      <c r="H3438" s="204">
        <f t="shared" si="213"/>
        <v>0</v>
      </c>
      <c r="I3438" s="204">
        <f t="shared" si="214"/>
        <v>5303.5</v>
      </c>
      <c r="J3438" s="205">
        <f t="shared" si="215"/>
        <v>-1307.0199999999884</v>
      </c>
    </row>
    <row r="3439" spans="2:10" ht="12.75" customHeight="1" x14ac:dyDescent="0.25">
      <c r="B3439" s="198">
        <v>3426</v>
      </c>
      <c r="C3439" s="199" t="s">
        <v>6987</v>
      </c>
      <c r="D3439" s="199"/>
      <c r="E3439" s="199" t="s">
        <v>6988</v>
      </c>
      <c r="F3439" s="200">
        <v>13.62</v>
      </c>
      <c r="G3439" s="201">
        <f t="shared" si="212"/>
        <v>-1293.3999999999885</v>
      </c>
      <c r="H3439" s="204">
        <f t="shared" si="213"/>
        <v>0</v>
      </c>
      <c r="I3439" s="204">
        <f t="shared" si="214"/>
        <v>5303.5</v>
      </c>
      <c r="J3439" s="205">
        <f t="shared" si="215"/>
        <v>-1293.3999999999885</v>
      </c>
    </row>
    <row r="3440" spans="2:10" ht="12.75" customHeight="1" x14ac:dyDescent="0.25">
      <c r="B3440" s="198">
        <v>3427</v>
      </c>
      <c r="C3440" s="199" t="s">
        <v>6989</v>
      </c>
      <c r="D3440" s="199"/>
      <c r="E3440" s="199" t="s">
        <v>6990</v>
      </c>
      <c r="F3440" s="200">
        <v>29.75</v>
      </c>
      <c r="G3440" s="201">
        <f t="shared" si="212"/>
        <v>-1263.6499999999885</v>
      </c>
      <c r="H3440" s="204">
        <f t="shared" si="213"/>
        <v>0</v>
      </c>
      <c r="I3440" s="204">
        <f t="shared" si="214"/>
        <v>5303.5</v>
      </c>
      <c r="J3440" s="205">
        <f t="shared" si="215"/>
        <v>-1263.6499999999885</v>
      </c>
    </row>
    <row r="3441" spans="2:10" ht="12.75" customHeight="1" x14ac:dyDescent="0.25">
      <c r="B3441" s="198">
        <v>3428</v>
      </c>
      <c r="C3441" s="199" t="s">
        <v>6991</v>
      </c>
      <c r="D3441" s="199"/>
      <c r="E3441" s="199" t="s">
        <v>6992</v>
      </c>
      <c r="F3441" s="200">
        <v>4.4000000000000004</v>
      </c>
      <c r="G3441" s="201">
        <f t="shared" si="212"/>
        <v>-1259.2499999999884</v>
      </c>
      <c r="H3441" s="204">
        <f t="shared" si="213"/>
        <v>0</v>
      </c>
      <c r="I3441" s="204">
        <f t="shared" si="214"/>
        <v>5303.5</v>
      </c>
      <c r="J3441" s="205">
        <f t="shared" si="215"/>
        <v>-1259.2499999999884</v>
      </c>
    </row>
    <row r="3442" spans="2:10" ht="12.75" customHeight="1" x14ac:dyDescent="0.25">
      <c r="B3442" s="198">
        <v>3429</v>
      </c>
      <c r="C3442" s="199" t="s">
        <v>6993</v>
      </c>
      <c r="D3442" s="199"/>
      <c r="E3442" s="199" t="s">
        <v>6994</v>
      </c>
      <c r="F3442" s="200">
        <v>42.84</v>
      </c>
      <c r="G3442" s="201">
        <f t="shared" si="212"/>
        <v>-1216.4099999999885</v>
      </c>
      <c r="H3442" s="204">
        <f t="shared" si="213"/>
        <v>0</v>
      </c>
      <c r="I3442" s="204">
        <f t="shared" si="214"/>
        <v>5303.5</v>
      </c>
      <c r="J3442" s="205">
        <f t="shared" si="215"/>
        <v>-1216.4099999999885</v>
      </c>
    </row>
    <row r="3443" spans="2:10" ht="12.75" customHeight="1" x14ac:dyDescent="0.25">
      <c r="B3443" s="198">
        <v>3430</v>
      </c>
      <c r="C3443" s="199" t="s">
        <v>6995</v>
      </c>
      <c r="D3443" s="199"/>
      <c r="E3443" s="199" t="s">
        <v>6996</v>
      </c>
      <c r="F3443" s="200">
        <v>24.63</v>
      </c>
      <c r="G3443" s="201">
        <f t="shared" si="212"/>
        <v>-1191.7799999999884</v>
      </c>
      <c r="H3443" s="204">
        <f t="shared" si="213"/>
        <v>0</v>
      </c>
      <c r="I3443" s="204">
        <f t="shared" si="214"/>
        <v>5303.5</v>
      </c>
      <c r="J3443" s="205">
        <f t="shared" si="215"/>
        <v>-1191.7799999999884</v>
      </c>
    </row>
    <row r="3444" spans="2:10" ht="12.75" customHeight="1" x14ac:dyDescent="0.25">
      <c r="B3444" s="198">
        <v>3431</v>
      </c>
      <c r="C3444" s="199" t="s">
        <v>6997</v>
      </c>
      <c r="D3444" s="199"/>
      <c r="E3444" s="199" t="s">
        <v>6998</v>
      </c>
      <c r="F3444" s="200">
        <v>1.75</v>
      </c>
      <c r="G3444" s="201">
        <f t="shared" si="212"/>
        <v>-1190.0299999999884</v>
      </c>
      <c r="H3444" s="204">
        <f t="shared" si="213"/>
        <v>0</v>
      </c>
      <c r="I3444" s="204">
        <f t="shared" si="214"/>
        <v>5303.5</v>
      </c>
      <c r="J3444" s="205">
        <f t="shared" si="215"/>
        <v>-1190.0299999999884</v>
      </c>
    </row>
    <row r="3445" spans="2:10" ht="12.75" customHeight="1" x14ac:dyDescent="0.25">
      <c r="B3445" s="198">
        <v>3432</v>
      </c>
      <c r="C3445" s="199" t="s">
        <v>6999</v>
      </c>
      <c r="D3445" s="199"/>
      <c r="E3445" s="199" t="s">
        <v>7000</v>
      </c>
      <c r="F3445" s="200">
        <v>0.61</v>
      </c>
      <c r="G3445" s="201">
        <f t="shared" si="212"/>
        <v>-1189.4199999999885</v>
      </c>
      <c r="H3445" s="204">
        <f t="shared" si="213"/>
        <v>0</v>
      </c>
      <c r="I3445" s="204">
        <f t="shared" si="214"/>
        <v>5303.5</v>
      </c>
      <c r="J3445" s="205">
        <f t="shared" si="215"/>
        <v>-1189.4199999999885</v>
      </c>
    </row>
    <row r="3446" spans="2:10" ht="12.75" customHeight="1" x14ac:dyDescent="0.25">
      <c r="B3446" s="198">
        <v>3433</v>
      </c>
      <c r="C3446" s="199" t="s">
        <v>7001</v>
      </c>
      <c r="D3446" s="199"/>
      <c r="E3446" s="199" t="s">
        <v>7002</v>
      </c>
      <c r="F3446" s="200">
        <v>11.15</v>
      </c>
      <c r="G3446" s="201">
        <f t="shared" si="212"/>
        <v>-1178.2699999999884</v>
      </c>
      <c r="H3446" s="204">
        <f t="shared" si="213"/>
        <v>0</v>
      </c>
      <c r="I3446" s="204">
        <f t="shared" si="214"/>
        <v>5303.5</v>
      </c>
      <c r="J3446" s="205">
        <f t="shared" si="215"/>
        <v>-1178.2699999999884</v>
      </c>
    </row>
    <row r="3447" spans="2:10" ht="12.75" customHeight="1" x14ac:dyDescent="0.25">
      <c r="B3447" s="198">
        <v>3434</v>
      </c>
      <c r="C3447" s="199" t="s">
        <v>7003</v>
      </c>
      <c r="D3447" s="199"/>
      <c r="E3447" s="199" t="s">
        <v>7004</v>
      </c>
      <c r="F3447" s="200">
        <v>5.26</v>
      </c>
      <c r="G3447" s="201">
        <f t="shared" si="212"/>
        <v>-1173.0099999999884</v>
      </c>
      <c r="H3447" s="204">
        <f t="shared" si="213"/>
        <v>0</v>
      </c>
      <c r="I3447" s="204">
        <f t="shared" si="214"/>
        <v>5303.5</v>
      </c>
      <c r="J3447" s="205">
        <f t="shared" si="215"/>
        <v>-1173.0099999999884</v>
      </c>
    </row>
    <row r="3448" spans="2:10" ht="12.75" customHeight="1" x14ac:dyDescent="0.25">
      <c r="B3448" s="198">
        <v>3435</v>
      </c>
      <c r="C3448" s="199" t="s">
        <v>7005</v>
      </c>
      <c r="D3448" s="199"/>
      <c r="E3448" s="199" t="s">
        <v>7006</v>
      </c>
      <c r="F3448" s="200">
        <v>6.93</v>
      </c>
      <c r="G3448" s="201">
        <f t="shared" si="212"/>
        <v>-1166.0799999999883</v>
      </c>
      <c r="H3448" s="204">
        <f t="shared" si="213"/>
        <v>0</v>
      </c>
      <c r="I3448" s="204">
        <f t="shared" si="214"/>
        <v>5303.5</v>
      </c>
      <c r="J3448" s="205">
        <f t="shared" si="215"/>
        <v>-1166.0799999999883</v>
      </c>
    </row>
    <row r="3449" spans="2:10" ht="12.75" customHeight="1" x14ac:dyDescent="0.25">
      <c r="B3449" s="198">
        <v>3436</v>
      </c>
      <c r="C3449" s="199" t="s">
        <v>7007</v>
      </c>
      <c r="D3449" s="199"/>
      <c r="E3449" s="199" t="s">
        <v>7008</v>
      </c>
      <c r="F3449" s="200">
        <v>16.36</v>
      </c>
      <c r="G3449" s="201">
        <f t="shared" si="212"/>
        <v>-1149.7199999999884</v>
      </c>
      <c r="H3449" s="204">
        <f t="shared" si="213"/>
        <v>0</v>
      </c>
      <c r="I3449" s="204">
        <f t="shared" si="214"/>
        <v>5303.5</v>
      </c>
      <c r="J3449" s="205">
        <f t="shared" si="215"/>
        <v>-1149.7199999999884</v>
      </c>
    </row>
    <row r="3450" spans="2:10" ht="12.75" customHeight="1" x14ac:dyDescent="0.25">
      <c r="B3450" s="198">
        <v>3437</v>
      </c>
      <c r="C3450" s="199" t="s">
        <v>7009</v>
      </c>
      <c r="D3450" s="199"/>
      <c r="E3450" s="199" t="s">
        <v>7010</v>
      </c>
      <c r="F3450" s="200">
        <v>70.38</v>
      </c>
      <c r="G3450" s="201">
        <f t="shared" si="212"/>
        <v>-1079.3399999999883</v>
      </c>
      <c r="H3450" s="204">
        <f t="shared" si="213"/>
        <v>0</v>
      </c>
      <c r="I3450" s="204">
        <f t="shared" si="214"/>
        <v>5303.5</v>
      </c>
      <c r="J3450" s="205">
        <f t="shared" si="215"/>
        <v>-1079.3399999999883</v>
      </c>
    </row>
    <row r="3451" spans="2:10" ht="12.75" customHeight="1" x14ac:dyDescent="0.25">
      <c r="B3451" s="198">
        <v>3438</v>
      </c>
      <c r="C3451" s="199" t="s">
        <v>7011</v>
      </c>
      <c r="D3451" s="199"/>
      <c r="E3451" s="199" t="s">
        <v>7012</v>
      </c>
      <c r="F3451" s="200">
        <v>-0.01</v>
      </c>
      <c r="G3451" s="201">
        <f t="shared" si="212"/>
        <v>-1079.3499999999883</v>
      </c>
      <c r="H3451" s="204">
        <f t="shared" si="213"/>
        <v>0</v>
      </c>
      <c r="I3451" s="204">
        <f t="shared" si="214"/>
        <v>5303.5</v>
      </c>
      <c r="J3451" s="205">
        <f t="shared" si="215"/>
        <v>-1079.3499999999883</v>
      </c>
    </row>
    <row r="3452" spans="2:10" ht="12.75" customHeight="1" x14ac:dyDescent="0.25">
      <c r="B3452" s="198">
        <v>3439</v>
      </c>
      <c r="C3452" s="199" t="s">
        <v>7013</v>
      </c>
      <c r="D3452" s="199"/>
      <c r="E3452" s="199" t="s">
        <v>7014</v>
      </c>
      <c r="F3452" s="200">
        <v>11.6</v>
      </c>
      <c r="G3452" s="201">
        <f t="shared" si="212"/>
        <v>-1067.7499999999884</v>
      </c>
      <c r="H3452" s="204">
        <f t="shared" si="213"/>
        <v>0</v>
      </c>
      <c r="I3452" s="204">
        <f t="shared" si="214"/>
        <v>5303.5</v>
      </c>
      <c r="J3452" s="205">
        <f t="shared" si="215"/>
        <v>-1067.7499999999884</v>
      </c>
    </row>
    <row r="3453" spans="2:10" ht="12.75" customHeight="1" x14ac:dyDescent="0.25">
      <c r="B3453" s="198">
        <v>3440</v>
      </c>
      <c r="C3453" s="199" t="s">
        <v>7015</v>
      </c>
      <c r="D3453" s="199"/>
      <c r="E3453" s="199" t="s">
        <v>7016</v>
      </c>
      <c r="F3453" s="200">
        <v>15.12</v>
      </c>
      <c r="G3453" s="201">
        <f t="shared" si="212"/>
        <v>-1052.6299999999885</v>
      </c>
      <c r="H3453" s="204">
        <f t="shared" si="213"/>
        <v>0</v>
      </c>
      <c r="I3453" s="204">
        <f t="shared" si="214"/>
        <v>5303.5</v>
      </c>
      <c r="J3453" s="205">
        <f t="shared" si="215"/>
        <v>-1052.6299999999885</v>
      </c>
    </row>
    <row r="3454" spans="2:10" ht="12.75" customHeight="1" x14ac:dyDescent="0.25">
      <c r="B3454" s="198">
        <v>3441</v>
      </c>
      <c r="C3454" s="199" t="s">
        <v>7017</v>
      </c>
      <c r="D3454" s="199"/>
      <c r="E3454" s="199" t="s">
        <v>7018</v>
      </c>
      <c r="F3454" s="200">
        <v>16.47</v>
      </c>
      <c r="G3454" s="201">
        <f t="shared" si="212"/>
        <v>-1036.1599999999885</v>
      </c>
      <c r="H3454" s="204">
        <f t="shared" si="213"/>
        <v>0</v>
      </c>
      <c r="I3454" s="204">
        <f t="shared" si="214"/>
        <v>5303.5</v>
      </c>
      <c r="J3454" s="205">
        <f t="shared" si="215"/>
        <v>-1036.1599999999885</v>
      </c>
    </row>
    <row r="3455" spans="2:10" ht="12.75" customHeight="1" x14ac:dyDescent="0.25">
      <c r="B3455" s="198">
        <v>3442</v>
      </c>
      <c r="C3455" s="199" t="s">
        <v>7019</v>
      </c>
      <c r="D3455" s="199"/>
      <c r="E3455" s="199" t="s">
        <v>7020</v>
      </c>
      <c r="F3455" s="200">
        <v>16.170000000000002</v>
      </c>
      <c r="G3455" s="201">
        <f t="shared" si="212"/>
        <v>-1019.9899999999885</v>
      </c>
      <c r="H3455" s="204">
        <f t="shared" si="213"/>
        <v>0</v>
      </c>
      <c r="I3455" s="204">
        <f t="shared" si="214"/>
        <v>5303.5</v>
      </c>
      <c r="J3455" s="205">
        <f t="shared" si="215"/>
        <v>-1019.9899999999885</v>
      </c>
    </row>
    <row r="3456" spans="2:10" ht="12.75" customHeight="1" x14ac:dyDescent="0.25">
      <c r="B3456" s="198">
        <v>3443</v>
      </c>
      <c r="C3456" s="199" t="s">
        <v>7021</v>
      </c>
      <c r="D3456" s="199"/>
      <c r="E3456" s="199" t="s">
        <v>7022</v>
      </c>
      <c r="F3456" s="200">
        <v>13.77</v>
      </c>
      <c r="G3456" s="201">
        <f t="shared" si="212"/>
        <v>-1006.2199999999885</v>
      </c>
      <c r="H3456" s="204">
        <f t="shared" si="213"/>
        <v>0</v>
      </c>
      <c r="I3456" s="204">
        <f t="shared" si="214"/>
        <v>5303.5</v>
      </c>
      <c r="J3456" s="205">
        <f t="shared" si="215"/>
        <v>-1006.2199999999885</v>
      </c>
    </row>
    <row r="3457" spans="2:10" ht="12.75" customHeight="1" x14ac:dyDescent="0.25">
      <c r="B3457" s="198">
        <v>3444</v>
      </c>
      <c r="C3457" s="199" t="s">
        <v>7023</v>
      </c>
      <c r="D3457" s="199"/>
      <c r="E3457" s="199" t="s">
        <v>7024</v>
      </c>
      <c r="F3457" s="200">
        <v>28.71</v>
      </c>
      <c r="G3457" s="201">
        <f t="shared" si="212"/>
        <v>-977.50999999998851</v>
      </c>
      <c r="H3457" s="204">
        <f t="shared" si="213"/>
        <v>0</v>
      </c>
      <c r="I3457" s="204">
        <f t="shared" si="214"/>
        <v>5303.5</v>
      </c>
      <c r="J3457" s="205">
        <f t="shared" si="215"/>
        <v>-977.50999999998851</v>
      </c>
    </row>
    <row r="3458" spans="2:10" ht="12.75" customHeight="1" x14ac:dyDescent="0.25">
      <c r="B3458" s="198">
        <v>3445</v>
      </c>
      <c r="C3458" s="199" t="s">
        <v>7025</v>
      </c>
      <c r="D3458" s="199"/>
      <c r="E3458" s="199" t="s">
        <v>7026</v>
      </c>
      <c r="F3458" s="200">
        <v>5.05</v>
      </c>
      <c r="G3458" s="201">
        <f t="shared" si="212"/>
        <v>-972.45999999998855</v>
      </c>
      <c r="H3458" s="204">
        <f t="shared" si="213"/>
        <v>0</v>
      </c>
      <c r="I3458" s="204">
        <f t="shared" si="214"/>
        <v>5303.5</v>
      </c>
      <c r="J3458" s="205">
        <f t="shared" si="215"/>
        <v>-972.45999999998855</v>
      </c>
    </row>
    <row r="3459" spans="2:10" ht="12.75" customHeight="1" x14ac:dyDescent="0.25">
      <c r="B3459" s="198">
        <v>3446</v>
      </c>
      <c r="C3459" s="199" t="s">
        <v>7027</v>
      </c>
      <c r="D3459" s="199"/>
      <c r="E3459" s="199" t="s">
        <v>7028</v>
      </c>
      <c r="F3459" s="200">
        <v>5.14</v>
      </c>
      <c r="G3459" s="201">
        <f t="shared" si="212"/>
        <v>-967.31999999998857</v>
      </c>
      <c r="H3459" s="204">
        <f t="shared" si="213"/>
        <v>0</v>
      </c>
      <c r="I3459" s="204">
        <f t="shared" si="214"/>
        <v>5303.5</v>
      </c>
      <c r="J3459" s="205">
        <f t="shared" si="215"/>
        <v>-967.31999999998857</v>
      </c>
    </row>
    <row r="3460" spans="2:10" ht="12.75" customHeight="1" x14ac:dyDescent="0.25">
      <c r="B3460" s="198">
        <v>3447</v>
      </c>
      <c r="C3460" s="199" t="s">
        <v>7029</v>
      </c>
      <c r="D3460" s="199"/>
      <c r="E3460" s="199" t="s">
        <v>7030</v>
      </c>
      <c r="F3460" s="200">
        <v>1.36</v>
      </c>
      <c r="G3460" s="201">
        <f t="shared" si="212"/>
        <v>-965.95999999998855</v>
      </c>
      <c r="H3460" s="204">
        <f t="shared" si="213"/>
        <v>0</v>
      </c>
      <c r="I3460" s="204">
        <f t="shared" si="214"/>
        <v>5303.5</v>
      </c>
      <c r="J3460" s="205">
        <f t="shared" si="215"/>
        <v>-965.95999999998855</v>
      </c>
    </row>
    <row r="3461" spans="2:10" ht="12.75" customHeight="1" x14ac:dyDescent="0.25">
      <c r="B3461" s="198">
        <v>3448</v>
      </c>
      <c r="C3461" s="199" t="s">
        <v>7031</v>
      </c>
      <c r="D3461" s="199"/>
      <c r="E3461" s="199" t="s">
        <v>7032</v>
      </c>
      <c r="F3461" s="200">
        <v>1.77</v>
      </c>
      <c r="G3461" s="201">
        <f t="shared" si="212"/>
        <v>-964.18999999998857</v>
      </c>
      <c r="H3461" s="204">
        <f t="shared" si="213"/>
        <v>0</v>
      </c>
      <c r="I3461" s="204">
        <f t="shared" si="214"/>
        <v>5303.5</v>
      </c>
      <c r="J3461" s="205">
        <f t="shared" si="215"/>
        <v>-964.18999999998857</v>
      </c>
    </row>
    <row r="3462" spans="2:10" ht="12.75" customHeight="1" x14ac:dyDescent="0.25">
      <c r="B3462" s="198">
        <v>3449</v>
      </c>
      <c r="C3462" s="199" t="s">
        <v>7033</v>
      </c>
      <c r="D3462" s="199"/>
      <c r="E3462" s="199" t="s">
        <v>7034</v>
      </c>
      <c r="F3462" s="200">
        <v>5.04</v>
      </c>
      <c r="G3462" s="201">
        <f t="shared" si="212"/>
        <v>-959.14999999998861</v>
      </c>
      <c r="H3462" s="204">
        <f t="shared" si="213"/>
        <v>0</v>
      </c>
      <c r="I3462" s="204">
        <f t="shared" si="214"/>
        <v>5303.5</v>
      </c>
      <c r="J3462" s="205">
        <f t="shared" si="215"/>
        <v>-959.14999999998861</v>
      </c>
    </row>
    <row r="3463" spans="2:10" ht="12.75" customHeight="1" x14ac:dyDescent="0.25">
      <c r="B3463" s="198">
        <v>3450</v>
      </c>
      <c r="C3463" s="199" t="s">
        <v>7035</v>
      </c>
      <c r="D3463" s="199"/>
      <c r="E3463" s="199" t="s">
        <v>7036</v>
      </c>
      <c r="F3463" s="200">
        <v>5.26</v>
      </c>
      <c r="G3463" s="201">
        <f t="shared" si="212"/>
        <v>-953.88999999998862</v>
      </c>
      <c r="H3463" s="204">
        <f t="shared" si="213"/>
        <v>0</v>
      </c>
      <c r="I3463" s="204">
        <f t="shared" si="214"/>
        <v>5303.5</v>
      </c>
      <c r="J3463" s="205">
        <f t="shared" si="215"/>
        <v>-953.88999999998862</v>
      </c>
    </row>
    <row r="3464" spans="2:10" ht="12.75" customHeight="1" x14ac:dyDescent="0.25">
      <c r="B3464" s="198">
        <v>3451</v>
      </c>
      <c r="C3464" s="199" t="s">
        <v>7037</v>
      </c>
      <c r="D3464" s="199"/>
      <c r="E3464" s="199" t="s">
        <v>7038</v>
      </c>
      <c r="F3464" s="200">
        <v>8.64</v>
      </c>
      <c r="G3464" s="201">
        <f t="shared" si="212"/>
        <v>-945.24999999998863</v>
      </c>
      <c r="H3464" s="204">
        <f t="shared" si="213"/>
        <v>0</v>
      </c>
      <c r="I3464" s="204">
        <f t="shared" si="214"/>
        <v>5303.5</v>
      </c>
      <c r="J3464" s="205">
        <f t="shared" si="215"/>
        <v>-945.24999999998863</v>
      </c>
    </row>
    <row r="3465" spans="2:10" ht="12.75" customHeight="1" x14ac:dyDescent="0.25">
      <c r="B3465" s="198">
        <v>3452</v>
      </c>
      <c r="C3465" s="199" t="s">
        <v>7039</v>
      </c>
      <c r="D3465" s="199"/>
      <c r="E3465" s="199" t="s">
        <v>7040</v>
      </c>
      <c r="F3465" s="200">
        <v>15.13</v>
      </c>
      <c r="G3465" s="201">
        <f t="shared" si="212"/>
        <v>-930.11999999998864</v>
      </c>
      <c r="H3465" s="204">
        <f t="shared" si="213"/>
        <v>0</v>
      </c>
      <c r="I3465" s="204">
        <f t="shared" si="214"/>
        <v>5303.5</v>
      </c>
      <c r="J3465" s="205">
        <f t="shared" si="215"/>
        <v>-930.11999999998864</v>
      </c>
    </row>
    <row r="3466" spans="2:10" ht="12.75" customHeight="1" x14ac:dyDescent="0.25">
      <c r="B3466" s="198">
        <v>3453</v>
      </c>
      <c r="C3466" s="199" t="s">
        <v>7041</v>
      </c>
      <c r="D3466" s="199"/>
      <c r="E3466" s="199" t="s">
        <v>7042</v>
      </c>
      <c r="F3466" s="200">
        <v>18.170000000000002</v>
      </c>
      <c r="G3466" s="201">
        <f t="shared" si="212"/>
        <v>-911.94999999998868</v>
      </c>
      <c r="H3466" s="204">
        <f t="shared" si="213"/>
        <v>0</v>
      </c>
      <c r="I3466" s="204">
        <f t="shared" si="214"/>
        <v>5303.5</v>
      </c>
      <c r="J3466" s="205">
        <f t="shared" si="215"/>
        <v>-911.94999999998868</v>
      </c>
    </row>
    <row r="3467" spans="2:10" ht="12.75" customHeight="1" x14ac:dyDescent="0.25">
      <c r="B3467" s="198">
        <v>3454</v>
      </c>
      <c r="C3467" s="199" t="s">
        <v>7043</v>
      </c>
      <c r="D3467" s="199"/>
      <c r="E3467" s="199" t="s">
        <v>7044</v>
      </c>
      <c r="F3467" s="200">
        <v>8.0500000000000007</v>
      </c>
      <c r="G3467" s="201">
        <f t="shared" si="212"/>
        <v>-903.89999999998872</v>
      </c>
      <c r="H3467" s="204">
        <f t="shared" si="213"/>
        <v>0</v>
      </c>
      <c r="I3467" s="204">
        <f t="shared" si="214"/>
        <v>5303.5</v>
      </c>
      <c r="J3467" s="205">
        <f t="shared" si="215"/>
        <v>-903.89999999998872</v>
      </c>
    </row>
    <row r="3468" spans="2:10" ht="12.75" customHeight="1" x14ac:dyDescent="0.25">
      <c r="B3468" s="198">
        <v>3455</v>
      </c>
      <c r="C3468" s="199" t="s">
        <v>7045</v>
      </c>
      <c r="D3468" s="199"/>
      <c r="E3468" s="199" t="s">
        <v>7046</v>
      </c>
      <c r="F3468" s="200">
        <v>15.15</v>
      </c>
      <c r="G3468" s="201">
        <f t="shared" si="212"/>
        <v>-888.74999999998875</v>
      </c>
      <c r="H3468" s="204">
        <f t="shared" si="213"/>
        <v>0</v>
      </c>
      <c r="I3468" s="204">
        <f t="shared" si="214"/>
        <v>5303.5</v>
      </c>
      <c r="J3468" s="205">
        <f t="shared" si="215"/>
        <v>-888.74999999998875</v>
      </c>
    </row>
    <row r="3469" spans="2:10" ht="12.75" customHeight="1" x14ac:dyDescent="0.25">
      <c r="B3469" s="198">
        <v>3456</v>
      </c>
      <c r="C3469" s="199" t="s">
        <v>7047</v>
      </c>
      <c r="D3469" s="199"/>
      <c r="E3469" s="199" t="s">
        <v>7048</v>
      </c>
      <c r="F3469" s="200">
        <v>6.01</v>
      </c>
      <c r="G3469" s="201">
        <f t="shared" si="212"/>
        <v>-882.73999999998875</v>
      </c>
      <c r="H3469" s="204">
        <f t="shared" si="213"/>
        <v>0</v>
      </c>
      <c r="I3469" s="204">
        <f t="shared" si="214"/>
        <v>5303.5</v>
      </c>
      <c r="J3469" s="205">
        <f t="shared" si="215"/>
        <v>-882.73999999998875</v>
      </c>
    </row>
    <row r="3470" spans="2:10" ht="12.75" customHeight="1" x14ac:dyDescent="0.25">
      <c r="B3470" s="198">
        <v>3457</v>
      </c>
      <c r="C3470" s="199" t="s">
        <v>7049</v>
      </c>
      <c r="D3470" s="199"/>
      <c r="E3470" s="199" t="s">
        <v>7050</v>
      </c>
      <c r="F3470" s="200">
        <v>29.51</v>
      </c>
      <c r="G3470" s="201">
        <f t="shared" ref="G3470:G3533" si="216">F3470+J3469</f>
        <v>-853.22999999998876</v>
      </c>
      <c r="H3470" s="204">
        <f t="shared" ref="H3470:H3533" si="217">IF(G3470&gt;0,ROUND(G3470/I3470+0.5,0),0)</f>
        <v>0</v>
      </c>
      <c r="I3470" s="204">
        <f t="shared" ref="I3470:I3533" si="218">$C$10</f>
        <v>5303.5</v>
      </c>
      <c r="J3470" s="205">
        <f t="shared" ref="J3470:J3533" si="219">G3470-(H3470*I3470)</f>
        <v>-853.22999999998876</v>
      </c>
    </row>
    <row r="3471" spans="2:10" ht="12.75" customHeight="1" x14ac:dyDescent="0.25">
      <c r="B3471" s="198">
        <v>3458</v>
      </c>
      <c r="C3471" s="199" t="s">
        <v>7051</v>
      </c>
      <c r="D3471" s="199"/>
      <c r="E3471" s="199" t="s">
        <v>7052</v>
      </c>
      <c r="F3471" s="200">
        <v>1.61</v>
      </c>
      <c r="G3471" s="201">
        <f t="shared" si="216"/>
        <v>-851.61999999998875</v>
      </c>
      <c r="H3471" s="204">
        <f t="shared" si="217"/>
        <v>0</v>
      </c>
      <c r="I3471" s="204">
        <f t="shared" si="218"/>
        <v>5303.5</v>
      </c>
      <c r="J3471" s="205">
        <f t="shared" si="219"/>
        <v>-851.61999999998875</v>
      </c>
    </row>
    <row r="3472" spans="2:10" ht="12.75" customHeight="1" x14ac:dyDescent="0.25">
      <c r="B3472" s="198">
        <v>3459</v>
      </c>
      <c r="C3472" s="199" t="s">
        <v>7053</v>
      </c>
      <c r="D3472" s="199"/>
      <c r="E3472" s="199" t="s">
        <v>7054</v>
      </c>
      <c r="F3472" s="200">
        <v>6.54</v>
      </c>
      <c r="G3472" s="201">
        <f t="shared" si="216"/>
        <v>-845.07999999998879</v>
      </c>
      <c r="H3472" s="204">
        <f t="shared" si="217"/>
        <v>0</v>
      </c>
      <c r="I3472" s="204">
        <f t="shared" si="218"/>
        <v>5303.5</v>
      </c>
      <c r="J3472" s="205">
        <f t="shared" si="219"/>
        <v>-845.07999999998879</v>
      </c>
    </row>
    <row r="3473" spans="2:10" ht="12.75" customHeight="1" x14ac:dyDescent="0.25">
      <c r="B3473" s="198">
        <v>3460</v>
      </c>
      <c r="C3473" s="199" t="s">
        <v>7055</v>
      </c>
      <c r="D3473" s="199"/>
      <c r="E3473" s="199" t="s">
        <v>7056</v>
      </c>
      <c r="F3473" s="200">
        <v>1.92</v>
      </c>
      <c r="G3473" s="201">
        <f t="shared" si="216"/>
        <v>-843.15999999998883</v>
      </c>
      <c r="H3473" s="204">
        <f t="shared" si="217"/>
        <v>0</v>
      </c>
      <c r="I3473" s="204">
        <f t="shared" si="218"/>
        <v>5303.5</v>
      </c>
      <c r="J3473" s="205">
        <f t="shared" si="219"/>
        <v>-843.15999999998883</v>
      </c>
    </row>
    <row r="3474" spans="2:10" ht="12.75" customHeight="1" x14ac:dyDescent="0.25">
      <c r="B3474" s="198">
        <v>3461</v>
      </c>
      <c r="C3474" s="199" t="s">
        <v>7057</v>
      </c>
      <c r="D3474" s="199"/>
      <c r="E3474" s="199" t="s">
        <v>7058</v>
      </c>
      <c r="F3474" s="200">
        <v>12.1</v>
      </c>
      <c r="G3474" s="201">
        <f t="shared" si="216"/>
        <v>-831.0599999999888</v>
      </c>
      <c r="H3474" s="204">
        <f t="shared" si="217"/>
        <v>0</v>
      </c>
      <c r="I3474" s="204">
        <f t="shared" si="218"/>
        <v>5303.5</v>
      </c>
      <c r="J3474" s="205">
        <f t="shared" si="219"/>
        <v>-831.0599999999888</v>
      </c>
    </row>
    <row r="3475" spans="2:10" ht="12.75" customHeight="1" x14ac:dyDescent="0.25">
      <c r="B3475" s="198">
        <v>3462</v>
      </c>
      <c r="C3475" s="199" t="s">
        <v>7059</v>
      </c>
      <c r="D3475" s="199"/>
      <c r="E3475" s="199" t="s">
        <v>7060</v>
      </c>
      <c r="F3475" s="200">
        <v>580.94000000000005</v>
      </c>
      <c r="G3475" s="201">
        <f t="shared" si="216"/>
        <v>-250.11999999998875</v>
      </c>
      <c r="H3475" s="204">
        <f t="shared" si="217"/>
        <v>0</v>
      </c>
      <c r="I3475" s="204">
        <f t="shared" si="218"/>
        <v>5303.5</v>
      </c>
      <c r="J3475" s="205">
        <f t="shared" si="219"/>
        <v>-250.11999999998875</v>
      </c>
    </row>
    <row r="3476" spans="2:10" ht="12.75" customHeight="1" x14ac:dyDescent="0.25">
      <c r="B3476" s="198">
        <v>3463</v>
      </c>
      <c r="C3476" s="199" t="s">
        <v>7061</v>
      </c>
      <c r="D3476" s="199"/>
      <c r="E3476" s="199" t="s">
        <v>7062</v>
      </c>
      <c r="F3476" s="200">
        <v>80.94</v>
      </c>
      <c r="G3476" s="201">
        <f t="shared" si="216"/>
        <v>-169.17999999998875</v>
      </c>
      <c r="H3476" s="204">
        <f t="shared" si="217"/>
        <v>0</v>
      </c>
      <c r="I3476" s="204">
        <f t="shared" si="218"/>
        <v>5303.5</v>
      </c>
      <c r="J3476" s="205">
        <f t="shared" si="219"/>
        <v>-169.17999999998875</v>
      </c>
    </row>
    <row r="3477" spans="2:10" ht="12.75" customHeight="1" x14ac:dyDescent="0.25">
      <c r="B3477" s="198">
        <v>3464</v>
      </c>
      <c r="C3477" s="199" t="s">
        <v>7063</v>
      </c>
      <c r="D3477" s="199"/>
      <c r="E3477" s="199" t="s">
        <v>7064</v>
      </c>
      <c r="F3477" s="200">
        <v>154.63999999999999</v>
      </c>
      <c r="G3477" s="201">
        <f t="shared" si="216"/>
        <v>-14.539999999988765</v>
      </c>
      <c r="H3477" s="204">
        <f t="shared" si="217"/>
        <v>0</v>
      </c>
      <c r="I3477" s="204">
        <f t="shared" si="218"/>
        <v>5303.5</v>
      </c>
      <c r="J3477" s="205">
        <f t="shared" si="219"/>
        <v>-14.539999999988765</v>
      </c>
    </row>
    <row r="3478" spans="2:10" ht="12.75" customHeight="1" x14ac:dyDescent="0.25">
      <c r="B3478" s="198">
        <v>3465</v>
      </c>
      <c r="C3478" s="199" t="s">
        <v>7065</v>
      </c>
      <c r="D3478" s="199"/>
      <c r="E3478" s="199" t="s">
        <v>7066</v>
      </c>
      <c r="F3478" s="200">
        <v>105.87</v>
      </c>
      <c r="G3478" s="201">
        <f t="shared" si="216"/>
        <v>91.330000000011239</v>
      </c>
      <c r="H3478" s="204">
        <f t="shared" si="217"/>
        <v>1</v>
      </c>
      <c r="I3478" s="204">
        <f t="shared" si="218"/>
        <v>5303.5</v>
      </c>
      <c r="J3478" s="205">
        <f t="shared" si="219"/>
        <v>-5212.1699999999892</v>
      </c>
    </row>
    <row r="3479" spans="2:10" ht="12.75" customHeight="1" x14ac:dyDescent="0.25">
      <c r="B3479" s="198">
        <v>3466</v>
      </c>
      <c r="C3479" s="199" t="s">
        <v>7067</v>
      </c>
      <c r="D3479" s="199"/>
      <c r="E3479" s="199" t="s">
        <v>7068</v>
      </c>
      <c r="F3479" s="200">
        <v>80.72</v>
      </c>
      <c r="G3479" s="201">
        <f t="shared" si="216"/>
        <v>-5131.4499999999889</v>
      </c>
      <c r="H3479" s="204">
        <f t="shared" si="217"/>
        <v>0</v>
      </c>
      <c r="I3479" s="204">
        <f t="shared" si="218"/>
        <v>5303.5</v>
      </c>
      <c r="J3479" s="205">
        <f t="shared" si="219"/>
        <v>-5131.4499999999889</v>
      </c>
    </row>
    <row r="3480" spans="2:10" ht="12.75" customHeight="1" x14ac:dyDescent="0.25">
      <c r="B3480" s="198">
        <v>3467</v>
      </c>
      <c r="C3480" s="199" t="s">
        <v>7069</v>
      </c>
      <c r="D3480" s="199"/>
      <c r="E3480" s="199" t="s">
        <v>7070</v>
      </c>
      <c r="F3480" s="200">
        <v>5.04</v>
      </c>
      <c r="G3480" s="201">
        <f t="shared" si="216"/>
        <v>-5126.4099999999889</v>
      </c>
      <c r="H3480" s="204">
        <f t="shared" si="217"/>
        <v>0</v>
      </c>
      <c r="I3480" s="204">
        <f t="shared" si="218"/>
        <v>5303.5</v>
      </c>
      <c r="J3480" s="205">
        <f t="shared" si="219"/>
        <v>-5126.4099999999889</v>
      </c>
    </row>
    <row r="3481" spans="2:10" ht="12.75" customHeight="1" x14ac:dyDescent="0.25">
      <c r="B3481" s="198">
        <v>3468</v>
      </c>
      <c r="C3481" s="199" t="s">
        <v>7071</v>
      </c>
      <c r="D3481" s="199"/>
      <c r="E3481" s="199" t="s">
        <v>7072</v>
      </c>
      <c r="F3481" s="200">
        <v>4.57</v>
      </c>
      <c r="G3481" s="201">
        <f t="shared" si="216"/>
        <v>-5121.8399999999892</v>
      </c>
      <c r="H3481" s="204">
        <f t="shared" si="217"/>
        <v>0</v>
      </c>
      <c r="I3481" s="204">
        <f t="shared" si="218"/>
        <v>5303.5</v>
      </c>
      <c r="J3481" s="205">
        <f t="shared" si="219"/>
        <v>-5121.8399999999892</v>
      </c>
    </row>
    <row r="3482" spans="2:10" ht="12.75" customHeight="1" x14ac:dyDescent="0.25">
      <c r="B3482" s="198">
        <v>3469</v>
      </c>
      <c r="C3482" s="199" t="s">
        <v>7073</v>
      </c>
      <c r="D3482" s="199"/>
      <c r="E3482" s="199" t="s">
        <v>7074</v>
      </c>
      <c r="F3482" s="200">
        <v>6.74</v>
      </c>
      <c r="G3482" s="201">
        <f t="shared" si="216"/>
        <v>-5115.0999999999894</v>
      </c>
      <c r="H3482" s="204">
        <f t="shared" si="217"/>
        <v>0</v>
      </c>
      <c r="I3482" s="204">
        <f t="shared" si="218"/>
        <v>5303.5</v>
      </c>
      <c r="J3482" s="205">
        <f t="shared" si="219"/>
        <v>-5115.0999999999894</v>
      </c>
    </row>
    <row r="3483" spans="2:10" ht="12.75" customHeight="1" x14ac:dyDescent="0.25">
      <c r="B3483" s="198">
        <v>3470</v>
      </c>
      <c r="C3483" s="199" t="s">
        <v>7075</v>
      </c>
      <c r="D3483" s="199"/>
      <c r="E3483" s="199" t="s">
        <v>7076</v>
      </c>
      <c r="F3483" s="200">
        <v>5.0999999999999996</v>
      </c>
      <c r="G3483" s="201">
        <f t="shared" si="216"/>
        <v>-5109.9999999999891</v>
      </c>
      <c r="H3483" s="204">
        <f t="shared" si="217"/>
        <v>0</v>
      </c>
      <c r="I3483" s="204">
        <f t="shared" si="218"/>
        <v>5303.5</v>
      </c>
      <c r="J3483" s="205">
        <f t="shared" si="219"/>
        <v>-5109.9999999999891</v>
      </c>
    </row>
    <row r="3484" spans="2:10" ht="12.75" customHeight="1" x14ac:dyDescent="0.25">
      <c r="B3484" s="198">
        <v>3471</v>
      </c>
      <c r="C3484" s="199" t="s">
        <v>7077</v>
      </c>
      <c r="D3484" s="199"/>
      <c r="E3484" s="199" t="s">
        <v>7078</v>
      </c>
      <c r="F3484" s="200">
        <v>5.04</v>
      </c>
      <c r="G3484" s="201">
        <f t="shared" si="216"/>
        <v>-5104.9599999999891</v>
      </c>
      <c r="H3484" s="204">
        <f t="shared" si="217"/>
        <v>0</v>
      </c>
      <c r="I3484" s="204">
        <f t="shared" si="218"/>
        <v>5303.5</v>
      </c>
      <c r="J3484" s="205">
        <f t="shared" si="219"/>
        <v>-5104.9599999999891</v>
      </c>
    </row>
    <row r="3485" spans="2:10" ht="12.75" customHeight="1" x14ac:dyDescent="0.25">
      <c r="B3485" s="198">
        <v>3472</v>
      </c>
      <c r="C3485" s="199" t="s">
        <v>7079</v>
      </c>
      <c r="D3485" s="199"/>
      <c r="E3485" s="199" t="s">
        <v>7080</v>
      </c>
      <c r="F3485" s="200">
        <v>20.77</v>
      </c>
      <c r="G3485" s="201">
        <f t="shared" si="216"/>
        <v>-5084.1899999999887</v>
      </c>
      <c r="H3485" s="204">
        <f t="shared" si="217"/>
        <v>0</v>
      </c>
      <c r="I3485" s="204">
        <f t="shared" si="218"/>
        <v>5303.5</v>
      </c>
      <c r="J3485" s="205">
        <f t="shared" si="219"/>
        <v>-5084.1899999999887</v>
      </c>
    </row>
    <row r="3486" spans="2:10" ht="12.75" customHeight="1" x14ac:dyDescent="0.25">
      <c r="B3486" s="198">
        <v>3473</v>
      </c>
      <c r="C3486" s="199" t="s">
        <v>7081</v>
      </c>
      <c r="D3486" s="199"/>
      <c r="E3486" s="199" t="s">
        <v>7082</v>
      </c>
      <c r="F3486" s="200">
        <v>28.87</v>
      </c>
      <c r="G3486" s="201">
        <f t="shared" si="216"/>
        <v>-5055.3199999999888</v>
      </c>
      <c r="H3486" s="204">
        <f t="shared" si="217"/>
        <v>0</v>
      </c>
      <c r="I3486" s="204">
        <f t="shared" si="218"/>
        <v>5303.5</v>
      </c>
      <c r="J3486" s="205">
        <f t="shared" si="219"/>
        <v>-5055.3199999999888</v>
      </c>
    </row>
    <row r="3487" spans="2:10" ht="12.75" customHeight="1" x14ac:dyDescent="0.25">
      <c r="B3487" s="198">
        <v>3474</v>
      </c>
      <c r="C3487" s="199" t="s">
        <v>7083</v>
      </c>
      <c r="D3487" s="199"/>
      <c r="E3487" s="199" t="s">
        <v>7084</v>
      </c>
      <c r="F3487" s="200">
        <v>-0.77</v>
      </c>
      <c r="G3487" s="201">
        <f t="shared" si="216"/>
        <v>-5056.0899999999892</v>
      </c>
      <c r="H3487" s="204">
        <f t="shared" si="217"/>
        <v>0</v>
      </c>
      <c r="I3487" s="204">
        <f t="shared" si="218"/>
        <v>5303.5</v>
      </c>
      <c r="J3487" s="205">
        <f t="shared" si="219"/>
        <v>-5056.0899999999892</v>
      </c>
    </row>
    <row r="3488" spans="2:10" ht="12.75" customHeight="1" x14ac:dyDescent="0.25">
      <c r="B3488" s="198">
        <v>3475</v>
      </c>
      <c r="C3488" s="199" t="s">
        <v>7085</v>
      </c>
      <c r="D3488" s="199"/>
      <c r="E3488" s="199" t="s">
        <v>7086</v>
      </c>
      <c r="F3488" s="200">
        <v>82.16</v>
      </c>
      <c r="G3488" s="201">
        <f t="shared" si="216"/>
        <v>-4973.9299999999894</v>
      </c>
      <c r="H3488" s="204">
        <f t="shared" si="217"/>
        <v>0</v>
      </c>
      <c r="I3488" s="204">
        <f t="shared" si="218"/>
        <v>5303.5</v>
      </c>
      <c r="J3488" s="205">
        <f t="shared" si="219"/>
        <v>-4973.9299999999894</v>
      </c>
    </row>
    <row r="3489" spans="2:10" ht="12.75" customHeight="1" x14ac:dyDescent="0.25">
      <c r="B3489" s="198">
        <v>3476</v>
      </c>
      <c r="C3489" s="199" t="s">
        <v>7087</v>
      </c>
      <c r="D3489" s="199"/>
      <c r="E3489" s="199" t="s">
        <v>7088</v>
      </c>
      <c r="F3489" s="200">
        <v>5.04</v>
      </c>
      <c r="G3489" s="201">
        <f t="shared" si="216"/>
        <v>-4968.8899999999894</v>
      </c>
      <c r="H3489" s="204">
        <f t="shared" si="217"/>
        <v>0</v>
      </c>
      <c r="I3489" s="204">
        <f t="shared" si="218"/>
        <v>5303.5</v>
      </c>
      <c r="J3489" s="205">
        <f t="shared" si="219"/>
        <v>-4968.8899999999894</v>
      </c>
    </row>
    <row r="3490" spans="2:10" ht="12.75" customHeight="1" x14ac:dyDescent="0.25">
      <c r="B3490" s="198">
        <v>3477</v>
      </c>
      <c r="C3490" s="199" t="s">
        <v>7089</v>
      </c>
      <c r="D3490" s="199"/>
      <c r="E3490" s="199" t="s">
        <v>7090</v>
      </c>
      <c r="F3490" s="200">
        <v>3.33</v>
      </c>
      <c r="G3490" s="201">
        <f t="shared" si="216"/>
        <v>-4965.5599999999895</v>
      </c>
      <c r="H3490" s="204">
        <f t="shared" si="217"/>
        <v>0</v>
      </c>
      <c r="I3490" s="204">
        <f t="shared" si="218"/>
        <v>5303.5</v>
      </c>
      <c r="J3490" s="205">
        <f t="shared" si="219"/>
        <v>-4965.5599999999895</v>
      </c>
    </row>
    <row r="3491" spans="2:10" ht="12.75" customHeight="1" x14ac:dyDescent="0.25">
      <c r="B3491" s="198">
        <v>3478</v>
      </c>
      <c r="C3491" s="199" t="s">
        <v>7091</v>
      </c>
      <c r="D3491" s="199"/>
      <c r="E3491" s="199" t="s">
        <v>7092</v>
      </c>
      <c r="F3491" s="200">
        <v>6.78</v>
      </c>
      <c r="G3491" s="201">
        <f t="shared" si="216"/>
        <v>-4958.7799999999897</v>
      </c>
      <c r="H3491" s="204">
        <f t="shared" si="217"/>
        <v>0</v>
      </c>
      <c r="I3491" s="204">
        <f t="shared" si="218"/>
        <v>5303.5</v>
      </c>
      <c r="J3491" s="205">
        <f t="shared" si="219"/>
        <v>-4958.7799999999897</v>
      </c>
    </row>
    <row r="3492" spans="2:10" ht="12.75" customHeight="1" x14ac:dyDescent="0.25">
      <c r="B3492" s="198">
        <v>3479</v>
      </c>
      <c r="C3492" s="199" t="s">
        <v>7093</v>
      </c>
      <c r="D3492" s="199"/>
      <c r="E3492" s="199" t="s">
        <v>7094</v>
      </c>
      <c r="F3492" s="200">
        <v>5.74</v>
      </c>
      <c r="G3492" s="201">
        <f t="shared" si="216"/>
        <v>-4953.03999999999</v>
      </c>
      <c r="H3492" s="204">
        <f t="shared" si="217"/>
        <v>0</v>
      </c>
      <c r="I3492" s="204">
        <f t="shared" si="218"/>
        <v>5303.5</v>
      </c>
      <c r="J3492" s="205">
        <f t="shared" si="219"/>
        <v>-4953.03999999999</v>
      </c>
    </row>
    <row r="3493" spans="2:10" ht="12.75" customHeight="1" x14ac:dyDescent="0.25">
      <c r="B3493" s="198">
        <v>3480</v>
      </c>
      <c r="C3493" s="199" t="s">
        <v>7095</v>
      </c>
      <c r="D3493" s="199"/>
      <c r="E3493" s="199" t="s">
        <v>7096</v>
      </c>
      <c r="F3493" s="200">
        <v>1.68</v>
      </c>
      <c r="G3493" s="201">
        <f t="shared" si="216"/>
        <v>-4951.3599999999897</v>
      </c>
      <c r="H3493" s="204">
        <f t="shared" si="217"/>
        <v>0</v>
      </c>
      <c r="I3493" s="204">
        <f t="shared" si="218"/>
        <v>5303.5</v>
      </c>
      <c r="J3493" s="205">
        <f t="shared" si="219"/>
        <v>-4951.3599999999897</v>
      </c>
    </row>
    <row r="3494" spans="2:10" ht="12.75" customHeight="1" x14ac:dyDescent="0.25">
      <c r="B3494" s="198">
        <v>3481</v>
      </c>
      <c r="C3494" s="199" t="s">
        <v>7097</v>
      </c>
      <c r="D3494" s="199"/>
      <c r="E3494" s="199" t="s">
        <v>7098</v>
      </c>
      <c r="F3494" s="200">
        <v>5.04</v>
      </c>
      <c r="G3494" s="201">
        <f t="shared" si="216"/>
        <v>-4946.3199999999897</v>
      </c>
      <c r="H3494" s="204">
        <f t="shared" si="217"/>
        <v>0</v>
      </c>
      <c r="I3494" s="204">
        <f t="shared" si="218"/>
        <v>5303.5</v>
      </c>
      <c r="J3494" s="205">
        <f t="shared" si="219"/>
        <v>-4946.3199999999897</v>
      </c>
    </row>
    <row r="3495" spans="2:10" ht="12.75" customHeight="1" x14ac:dyDescent="0.25">
      <c r="B3495" s="198">
        <v>3482</v>
      </c>
      <c r="C3495" s="199" t="s">
        <v>7099</v>
      </c>
      <c r="D3495" s="199"/>
      <c r="E3495" s="199" t="s">
        <v>7100</v>
      </c>
      <c r="F3495" s="200">
        <v>5.27</v>
      </c>
      <c r="G3495" s="201">
        <f t="shared" si="216"/>
        <v>-4941.0499999999893</v>
      </c>
      <c r="H3495" s="204">
        <f t="shared" si="217"/>
        <v>0</v>
      </c>
      <c r="I3495" s="204">
        <f t="shared" si="218"/>
        <v>5303.5</v>
      </c>
      <c r="J3495" s="205">
        <f t="shared" si="219"/>
        <v>-4941.0499999999893</v>
      </c>
    </row>
    <row r="3496" spans="2:10" ht="12.75" customHeight="1" x14ac:dyDescent="0.25">
      <c r="B3496" s="198">
        <v>3483</v>
      </c>
      <c r="C3496" s="199" t="s">
        <v>7101</v>
      </c>
      <c r="D3496" s="199"/>
      <c r="E3496" s="199" t="s">
        <v>7102</v>
      </c>
      <c r="F3496" s="200">
        <v>7.04</v>
      </c>
      <c r="G3496" s="201">
        <f t="shared" si="216"/>
        <v>-4934.0099999999893</v>
      </c>
      <c r="H3496" s="204">
        <f t="shared" si="217"/>
        <v>0</v>
      </c>
      <c r="I3496" s="204">
        <f t="shared" si="218"/>
        <v>5303.5</v>
      </c>
      <c r="J3496" s="205">
        <f t="shared" si="219"/>
        <v>-4934.0099999999893</v>
      </c>
    </row>
    <row r="3497" spans="2:10" ht="12.75" customHeight="1" x14ac:dyDescent="0.25">
      <c r="B3497" s="198">
        <v>3484</v>
      </c>
      <c r="C3497" s="199" t="s">
        <v>7103</v>
      </c>
      <c r="D3497" s="199"/>
      <c r="E3497" s="199" t="s">
        <v>7104</v>
      </c>
      <c r="F3497" s="200">
        <v>-0.37</v>
      </c>
      <c r="G3497" s="201">
        <f t="shared" si="216"/>
        <v>-4934.3799999999892</v>
      </c>
      <c r="H3497" s="204">
        <f t="shared" si="217"/>
        <v>0</v>
      </c>
      <c r="I3497" s="204">
        <f t="shared" si="218"/>
        <v>5303.5</v>
      </c>
      <c r="J3497" s="205">
        <f t="shared" si="219"/>
        <v>-4934.3799999999892</v>
      </c>
    </row>
    <row r="3498" spans="2:10" ht="12.75" customHeight="1" x14ac:dyDescent="0.25">
      <c r="B3498" s="198">
        <v>3485</v>
      </c>
      <c r="C3498" s="199" t="s">
        <v>7105</v>
      </c>
      <c r="D3498" s="199"/>
      <c r="E3498" s="199" t="s">
        <v>7106</v>
      </c>
      <c r="F3498" s="200">
        <v>1.68</v>
      </c>
      <c r="G3498" s="201">
        <f t="shared" si="216"/>
        <v>-4932.6999999999889</v>
      </c>
      <c r="H3498" s="204">
        <f t="shared" si="217"/>
        <v>0</v>
      </c>
      <c r="I3498" s="204">
        <f t="shared" si="218"/>
        <v>5303.5</v>
      </c>
      <c r="J3498" s="205">
        <f t="shared" si="219"/>
        <v>-4932.6999999999889</v>
      </c>
    </row>
    <row r="3499" spans="2:10" ht="12.75" customHeight="1" x14ac:dyDescent="0.25">
      <c r="B3499" s="198">
        <v>3486</v>
      </c>
      <c r="C3499" s="199" t="s">
        <v>7107</v>
      </c>
      <c r="D3499" s="199"/>
      <c r="E3499" s="199" t="s">
        <v>7108</v>
      </c>
      <c r="F3499" s="200">
        <v>3.14</v>
      </c>
      <c r="G3499" s="201">
        <f t="shared" si="216"/>
        <v>-4929.5599999999886</v>
      </c>
      <c r="H3499" s="204">
        <f t="shared" si="217"/>
        <v>0</v>
      </c>
      <c r="I3499" s="204">
        <f t="shared" si="218"/>
        <v>5303.5</v>
      </c>
      <c r="J3499" s="205">
        <f t="shared" si="219"/>
        <v>-4929.5599999999886</v>
      </c>
    </row>
    <row r="3500" spans="2:10" ht="12.75" customHeight="1" x14ac:dyDescent="0.25">
      <c r="B3500" s="198">
        <v>3487</v>
      </c>
      <c r="C3500" s="199" t="s">
        <v>7109</v>
      </c>
      <c r="D3500" s="199"/>
      <c r="E3500" s="199" t="s">
        <v>7110</v>
      </c>
      <c r="F3500" s="200">
        <v>16.8</v>
      </c>
      <c r="G3500" s="201">
        <f t="shared" si="216"/>
        <v>-4912.7599999999884</v>
      </c>
      <c r="H3500" s="204">
        <f t="shared" si="217"/>
        <v>0</v>
      </c>
      <c r="I3500" s="204">
        <f t="shared" si="218"/>
        <v>5303.5</v>
      </c>
      <c r="J3500" s="205">
        <f t="shared" si="219"/>
        <v>-4912.7599999999884</v>
      </c>
    </row>
    <row r="3501" spans="2:10" ht="12.75" customHeight="1" x14ac:dyDescent="0.25">
      <c r="B3501" s="198">
        <v>3488</v>
      </c>
      <c r="C3501" s="199" t="s">
        <v>7111</v>
      </c>
      <c r="D3501" s="199"/>
      <c r="E3501" s="199" t="s">
        <v>7112</v>
      </c>
      <c r="F3501" s="200">
        <v>25.2</v>
      </c>
      <c r="G3501" s="201">
        <f t="shared" si="216"/>
        <v>-4887.5599999999886</v>
      </c>
      <c r="H3501" s="204">
        <f t="shared" si="217"/>
        <v>0</v>
      </c>
      <c r="I3501" s="204">
        <f t="shared" si="218"/>
        <v>5303.5</v>
      </c>
      <c r="J3501" s="205">
        <f t="shared" si="219"/>
        <v>-4887.5599999999886</v>
      </c>
    </row>
    <row r="3502" spans="2:10" ht="12.75" customHeight="1" x14ac:dyDescent="0.25">
      <c r="B3502" s="198">
        <v>3489</v>
      </c>
      <c r="C3502" s="199" t="s">
        <v>7113</v>
      </c>
      <c r="D3502" s="199"/>
      <c r="E3502" s="199" t="s">
        <v>7114</v>
      </c>
      <c r="F3502" s="200">
        <v>33.9</v>
      </c>
      <c r="G3502" s="201">
        <f t="shared" si="216"/>
        <v>-4853.6599999999889</v>
      </c>
      <c r="H3502" s="204">
        <f t="shared" si="217"/>
        <v>0</v>
      </c>
      <c r="I3502" s="204">
        <f t="shared" si="218"/>
        <v>5303.5</v>
      </c>
      <c r="J3502" s="205">
        <f t="shared" si="219"/>
        <v>-4853.6599999999889</v>
      </c>
    </row>
    <row r="3503" spans="2:10" ht="12.75" customHeight="1" x14ac:dyDescent="0.25">
      <c r="B3503" s="198">
        <v>3490</v>
      </c>
      <c r="C3503" s="199" t="s">
        <v>7115</v>
      </c>
      <c r="D3503" s="199"/>
      <c r="E3503" s="199" t="s">
        <v>7116</v>
      </c>
      <c r="F3503" s="200">
        <v>274.88</v>
      </c>
      <c r="G3503" s="201">
        <f t="shared" si="216"/>
        <v>-4578.7799999999888</v>
      </c>
      <c r="H3503" s="204">
        <f t="shared" si="217"/>
        <v>0</v>
      </c>
      <c r="I3503" s="204">
        <f t="shared" si="218"/>
        <v>5303.5</v>
      </c>
      <c r="J3503" s="205">
        <f t="shared" si="219"/>
        <v>-4578.7799999999888</v>
      </c>
    </row>
    <row r="3504" spans="2:10" ht="12.75" customHeight="1" x14ac:dyDescent="0.25">
      <c r="B3504" s="198">
        <v>3491</v>
      </c>
      <c r="C3504" s="199" t="s">
        <v>7117</v>
      </c>
      <c r="D3504" s="199"/>
      <c r="E3504" s="199" t="s">
        <v>7118</v>
      </c>
      <c r="F3504" s="200">
        <v>9.83</v>
      </c>
      <c r="G3504" s="201">
        <f t="shared" si="216"/>
        <v>-4568.9499999999889</v>
      </c>
      <c r="H3504" s="204">
        <f t="shared" si="217"/>
        <v>0</v>
      </c>
      <c r="I3504" s="204">
        <f t="shared" si="218"/>
        <v>5303.5</v>
      </c>
      <c r="J3504" s="205">
        <f t="shared" si="219"/>
        <v>-4568.9499999999889</v>
      </c>
    </row>
    <row r="3505" spans="2:10" ht="12.75" customHeight="1" x14ac:dyDescent="0.25">
      <c r="B3505" s="198">
        <v>3492</v>
      </c>
      <c r="C3505" s="199" t="s">
        <v>7119</v>
      </c>
      <c r="D3505" s="199"/>
      <c r="E3505" s="199" t="s">
        <v>7120</v>
      </c>
      <c r="F3505" s="200">
        <v>5.04</v>
      </c>
      <c r="G3505" s="201">
        <f t="shared" si="216"/>
        <v>-4563.9099999999889</v>
      </c>
      <c r="H3505" s="204">
        <f t="shared" si="217"/>
        <v>0</v>
      </c>
      <c r="I3505" s="204">
        <f t="shared" si="218"/>
        <v>5303.5</v>
      </c>
      <c r="J3505" s="205">
        <f t="shared" si="219"/>
        <v>-4563.9099999999889</v>
      </c>
    </row>
    <row r="3506" spans="2:10" ht="12.75" customHeight="1" x14ac:dyDescent="0.25">
      <c r="B3506" s="198">
        <v>3493</v>
      </c>
      <c r="C3506" s="199" t="s">
        <v>7121</v>
      </c>
      <c r="D3506" s="199"/>
      <c r="E3506" s="199" t="s">
        <v>7122</v>
      </c>
      <c r="F3506" s="200">
        <v>6.02</v>
      </c>
      <c r="G3506" s="201">
        <f t="shared" si="216"/>
        <v>-4557.8899999999885</v>
      </c>
      <c r="H3506" s="204">
        <f t="shared" si="217"/>
        <v>0</v>
      </c>
      <c r="I3506" s="204">
        <f t="shared" si="218"/>
        <v>5303.5</v>
      </c>
      <c r="J3506" s="205">
        <f t="shared" si="219"/>
        <v>-4557.8899999999885</v>
      </c>
    </row>
    <row r="3507" spans="2:10" ht="12.75" customHeight="1" x14ac:dyDescent="0.25">
      <c r="B3507" s="198">
        <v>3494</v>
      </c>
      <c r="C3507" s="199" t="s">
        <v>7123</v>
      </c>
      <c r="D3507" s="199"/>
      <c r="E3507" s="199" t="s">
        <v>7124</v>
      </c>
      <c r="F3507" s="200">
        <v>2.38</v>
      </c>
      <c r="G3507" s="201">
        <f t="shared" si="216"/>
        <v>-4555.5099999999884</v>
      </c>
      <c r="H3507" s="204">
        <f t="shared" si="217"/>
        <v>0</v>
      </c>
      <c r="I3507" s="204">
        <f t="shared" si="218"/>
        <v>5303.5</v>
      </c>
      <c r="J3507" s="205">
        <f t="shared" si="219"/>
        <v>-4555.5099999999884</v>
      </c>
    </row>
    <row r="3508" spans="2:10" ht="12.75" customHeight="1" x14ac:dyDescent="0.25">
      <c r="B3508" s="198">
        <v>3495</v>
      </c>
      <c r="C3508" s="199" t="s">
        <v>7125</v>
      </c>
      <c r="D3508" s="199"/>
      <c r="E3508" s="199" t="s">
        <v>7126</v>
      </c>
      <c r="F3508" s="200">
        <v>19</v>
      </c>
      <c r="G3508" s="201">
        <f t="shared" si="216"/>
        <v>-4536.5099999999884</v>
      </c>
      <c r="H3508" s="204">
        <f t="shared" si="217"/>
        <v>0</v>
      </c>
      <c r="I3508" s="204">
        <f t="shared" si="218"/>
        <v>5303.5</v>
      </c>
      <c r="J3508" s="205">
        <f t="shared" si="219"/>
        <v>-4536.5099999999884</v>
      </c>
    </row>
    <row r="3509" spans="2:10" ht="12.75" customHeight="1" x14ac:dyDescent="0.25">
      <c r="B3509" s="198">
        <v>3496</v>
      </c>
      <c r="C3509" s="199" t="s">
        <v>7127</v>
      </c>
      <c r="D3509" s="199"/>
      <c r="E3509" s="199" t="s">
        <v>7128</v>
      </c>
      <c r="F3509" s="200">
        <v>1.68</v>
      </c>
      <c r="G3509" s="201">
        <f t="shared" si="216"/>
        <v>-4534.8299999999881</v>
      </c>
      <c r="H3509" s="204">
        <f t="shared" si="217"/>
        <v>0</v>
      </c>
      <c r="I3509" s="204">
        <f t="shared" si="218"/>
        <v>5303.5</v>
      </c>
      <c r="J3509" s="205">
        <f t="shared" si="219"/>
        <v>-4534.8299999999881</v>
      </c>
    </row>
    <row r="3510" spans="2:10" ht="12.75" customHeight="1" x14ac:dyDescent="0.25">
      <c r="B3510" s="198">
        <v>3497</v>
      </c>
      <c r="C3510" s="199" t="s">
        <v>7129</v>
      </c>
      <c r="D3510" s="199"/>
      <c r="E3510" s="199" t="s">
        <v>7130</v>
      </c>
      <c r="F3510" s="200">
        <v>81.63</v>
      </c>
      <c r="G3510" s="201">
        <f t="shared" si="216"/>
        <v>-4453.199999999988</v>
      </c>
      <c r="H3510" s="204">
        <f t="shared" si="217"/>
        <v>0</v>
      </c>
      <c r="I3510" s="204">
        <f t="shared" si="218"/>
        <v>5303.5</v>
      </c>
      <c r="J3510" s="205">
        <f t="shared" si="219"/>
        <v>-4453.199999999988</v>
      </c>
    </row>
    <row r="3511" spans="2:10" ht="12.75" customHeight="1" x14ac:dyDescent="0.25">
      <c r="B3511" s="198">
        <v>3498</v>
      </c>
      <c r="C3511" s="199" t="s">
        <v>7131</v>
      </c>
      <c r="D3511" s="199"/>
      <c r="E3511" s="199" t="s">
        <v>7132</v>
      </c>
      <c r="F3511" s="200">
        <v>5.04</v>
      </c>
      <c r="G3511" s="201">
        <f t="shared" si="216"/>
        <v>-4448.159999999988</v>
      </c>
      <c r="H3511" s="204">
        <f t="shared" si="217"/>
        <v>0</v>
      </c>
      <c r="I3511" s="204">
        <f t="shared" si="218"/>
        <v>5303.5</v>
      </c>
      <c r="J3511" s="205">
        <f t="shared" si="219"/>
        <v>-4448.159999999988</v>
      </c>
    </row>
    <row r="3512" spans="2:10" ht="12.75" customHeight="1" x14ac:dyDescent="0.25">
      <c r="B3512" s="198">
        <v>3499</v>
      </c>
      <c r="C3512" s="199" t="s">
        <v>7133</v>
      </c>
      <c r="D3512" s="199"/>
      <c r="E3512" s="199" t="s">
        <v>7134</v>
      </c>
      <c r="F3512" s="200">
        <v>5.0999999999999996</v>
      </c>
      <c r="G3512" s="201">
        <f t="shared" si="216"/>
        <v>-4443.0599999999877</v>
      </c>
      <c r="H3512" s="204">
        <f t="shared" si="217"/>
        <v>0</v>
      </c>
      <c r="I3512" s="204">
        <f t="shared" si="218"/>
        <v>5303.5</v>
      </c>
      <c r="J3512" s="205">
        <f t="shared" si="219"/>
        <v>-4443.0599999999877</v>
      </c>
    </row>
    <row r="3513" spans="2:10" ht="12.75" customHeight="1" x14ac:dyDescent="0.25">
      <c r="B3513" s="198">
        <v>3500</v>
      </c>
      <c r="C3513" s="199" t="s">
        <v>7135</v>
      </c>
      <c r="D3513" s="199"/>
      <c r="E3513" s="199" t="s">
        <v>7136</v>
      </c>
      <c r="F3513" s="200">
        <v>15.12</v>
      </c>
      <c r="G3513" s="201">
        <f t="shared" si="216"/>
        <v>-4427.9399999999878</v>
      </c>
      <c r="H3513" s="204">
        <f t="shared" si="217"/>
        <v>0</v>
      </c>
      <c r="I3513" s="204">
        <f t="shared" si="218"/>
        <v>5303.5</v>
      </c>
      <c r="J3513" s="205">
        <f t="shared" si="219"/>
        <v>-4427.9399999999878</v>
      </c>
    </row>
    <row r="3514" spans="2:10" ht="12.75" customHeight="1" x14ac:dyDescent="0.25">
      <c r="B3514" s="198">
        <v>3501</v>
      </c>
      <c r="C3514" s="199" t="s">
        <v>7137</v>
      </c>
      <c r="D3514" s="199"/>
      <c r="E3514" s="199" t="s">
        <v>7138</v>
      </c>
      <c r="F3514" s="200">
        <v>1.74</v>
      </c>
      <c r="G3514" s="201">
        <f t="shared" si="216"/>
        <v>-4426.199999999988</v>
      </c>
      <c r="H3514" s="204">
        <f t="shared" si="217"/>
        <v>0</v>
      </c>
      <c r="I3514" s="204">
        <f t="shared" si="218"/>
        <v>5303.5</v>
      </c>
      <c r="J3514" s="205">
        <f t="shared" si="219"/>
        <v>-4426.199999999988</v>
      </c>
    </row>
    <row r="3515" spans="2:10" ht="12.75" customHeight="1" x14ac:dyDescent="0.25">
      <c r="B3515" s="198">
        <v>3502</v>
      </c>
      <c r="C3515" s="199" t="s">
        <v>7139</v>
      </c>
      <c r="D3515" s="199"/>
      <c r="E3515" s="199" t="s">
        <v>7140</v>
      </c>
      <c r="F3515" s="200">
        <v>5.0199999999999996</v>
      </c>
      <c r="G3515" s="201">
        <f t="shared" si="216"/>
        <v>-4421.1799999999876</v>
      </c>
      <c r="H3515" s="204">
        <f t="shared" si="217"/>
        <v>0</v>
      </c>
      <c r="I3515" s="204">
        <f t="shared" si="218"/>
        <v>5303.5</v>
      </c>
      <c r="J3515" s="205">
        <f t="shared" si="219"/>
        <v>-4421.1799999999876</v>
      </c>
    </row>
    <row r="3516" spans="2:10" ht="12.75" customHeight="1" x14ac:dyDescent="0.25">
      <c r="B3516" s="198">
        <v>3503</v>
      </c>
      <c r="C3516" s="199" t="s">
        <v>7141</v>
      </c>
      <c r="D3516" s="199"/>
      <c r="E3516" s="199" t="s">
        <v>7142</v>
      </c>
      <c r="F3516" s="200">
        <v>6.29</v>
      </c>
      <c r="G3516" s="201">
        <f t="shared" si="216"/>
        <v>-4414.8899999999876</v>
      </c>
      <c r="H3516" s="204">
        <f t="shared" si="217"/>
        <v>0</v>
      </c>
      <c r="I3516" s="204">
        <f t="shared" si="218"/>
        <v>5303.5</v>
      </c>
      <c r="J3516" s="205">
        <f t="shared" si="219"/>
        <v>-4414.8899999999876</v>
      </c>
    </row>
    <row r="3517" spans="2:10" ht="12.75" customHeight="1" x14ac:dyDescent="0.25">
      <c r="B3517" s="198">
        <v>3504</v>
      </c>
      <c r="C3517" s="199" t="s">
        <v>7143</v>
      </c>
      <c r="D3517" s="199"/>
      <c r="E3517" s="199" t="s">
        <v>7144</v>
      </c>
      <c r="F3517" s="200">
        <v>5.0599999999999996</v>
      </c>
      <c r="G3517" s="201">
        <f t="shared" si="216"/>
        <v>-4409.8299999999872</v>
      </c>
      <c r="H3517" s="204">
        <f t="shared" si="217"/>
        <v>0</v>
      </c>
      <c r="I3517" s="204">
        <f t="shared" si="218"/>
        <v>5303.5</v>
      </c>
      <c r="J3517" s="205">
        <f t="shared" si="219"/>
        <v>-4409.8299999999872</v>
      </c>
    </row>
    <row r="3518" spans="2:10" ht="12.75" customHeight="1" x14ac:dyDescent="0.25">
      <c r="B3518" s="198">
        <v>3505</v>
      </c>
      <c r="C3518" s="199" t="s">
        <v>7145</v>
      </c>
      <c r="D3518" s="199"/>
      <c r="E3518" s="199" t="s">
        <v>7146</v>
      </c>
      <c r="F3518" s="200">
        <v>3.62</v>
      </c>
      <c r="G3518" s="201">
        <f t="shared" si="216"/>
        <v>-4406.2099999999873</v>
      </c>
      <c r="H3518" s="204">
        <f t="shared" si="217"/>
        <v>0</v>
      </c>
      <c r="I3518" s="204">
        <f t="shared" si="218"/>
        <v>5303.5</v>
      </c>
      <c r="J3518" s="205">
        <f t="shared" si="219"/>
        <v>-4406.2099999999873</v>
      </c>
    </row>
    <row r="3519" spans="2:10" ht="12.75" customHeight="1" x14ac:dyDescent="0.25">
      <c r="B3519" s="198">
        <v>3506</v>
      </c>
      <c r="C3519" s="199" t="s">
        <v>7147</v>
      </c>
      <c r="D3519" s="199"/>
      <c r="E3519" s="199" t="s">
        <v>7148</v>
      </c>
      <c r="F3519" s="200">
        <v>7.33</v>
      </c>
      <c r="G3519" s="201">
        <f t="shared" si="216"/>
        <v>-4398.8799999999874</v>
      </c>
      <c r="H3519" s="204">
        <f t="shared" si="217"/>
        <v>0</v>
      </c>
      <c r="I3519" s="204">
        <f t="shared" si="218"/>
        <v>5303.5</v>
      </c>
      <c r="J3519" s="205">
        <f t="shared" si="219"/>
        <v>-4398.8799999999874</v>
      </c>
    </row>
    <row r="3520" spans="2:10" ht="12.75" customHeight="1" x14ac:dyDescent="0.25">
      <c r="B3520" s="198">
        <v>3507</v>
      </c>
      <c r="C3520" s="199" t="s">
        <v>7149</v>
      </c>
      <c r="D3520" s="199"/>
      <c r="E3520" s="199" t="s">
        <v>7150</v>
      </c>
      <c r="F3520" s="200">
        <v>7.3</v>
      </c>
      <c r="G3520" s="201">
        <f t="shared" si="216"/>
        <v>-4391.5799999999872</v>
      </c>
      <c r="H3520" s="204">
        <f t="shared" si="217"/>
        <v>0</v>
      </c>
      <c r="I3520" s="204">
        <f t="shared" si="218"/>
        <v>5303.5</v>
      </c>
      <c r="J3520" s="205">
        <f t="shared" si="219"/>
        <v>-4391.5799999999872</v>
      </c>
    </row>
    <row r="3521" spans="2:10" ht="12.75" customHeight="1" x14ac:dyDescent="0.25">
      <c r="B3521" s="198">
        <v>3508</v>
      </c>
      <c r="C3521" s="199" t="s">
        <v>7151</v>
      </c>
      <c r="D3521" s="199"/>
      <c r="E3521" s="199" t="s">
        <v>7152</v>
      </c>
      <c r="F3521" s="200">
        <v>5.04</v>
      </c>
      <c r="G3521" s="201">
        <f t="shared" si="216"/>
        <v>-4386.5399999999872</v>
      </c>
      <c r="H3521" s="204">
        <f t="shared" si="217"/>
        <v>0</v>
      </c>
      <c r="I3521" s="204">
        <f t="shared" si="218"/>
        <v>5303.5</v>
      </c>
      <c r="J3521" s="205">
        <f t="shared" si="219"/>
        <v>-4386.5399999999872</v>
      </c>
    </row>
    <row r="3522" spans="2:10" ht="12.75" customHeight="1" x14ac:dyDescent="0.25">
      <c r="B3522" s="198">
        <v>3509</v>
      </c>
      <c r="C3522" s="199" t="s">
        <v>7153</v>
      </c>
      <c r="D3522" s="199"/>
      <c r="E3522" s="199" t="s">
        <v>7154</v>
      </c>
      <c r="F3522" s="200">
        <v>1.68</v>
      </c>
      <c r="G3522" s="201">
        <f t="shared" si="216"/>
        <v>-4384.8599999999869</v>
      </c>
      <c r="H3522" s="204">
        <f t="shared" si="217"/>
        <v>0</v>
      </c>
      <c r="I3522" s="204">
        <f t="shared" si="218"/>
        <v>5303.5</v>
      </c>
      <c r="J3522" s="205">
        <f t="shared" si="219"/>
        <v>-4384.8599999999869</v>
      </c>
    </row>
    <row r="3523" spans="2:10" ht="12.75" customHeight="1" x14ac:dyDescent="0.25">
      <c r="B3523" s="198">
        <v>3510</v>
      </c>
      <c r="C3523" s="199" t="s">
        <v>7155</v>
      </c>
      <c r="D3523" s="199"/>
      <c r="E3523" s="199" t="s">
        <v>7156</v>
      </c>
      <c r="F3523" s="200">
        <v>12.53</v>
      </c>
      <c r="G3523" s="201">
        <f t="shared" si="216"/>
        <v>-4372.3299999999872</v>
      </c>
      <c r="H3523" s="204">
        <f t="shared" si="217"/>
        <v>0</v>
      </c>
      <c r="I3523" s="204">
        <f t="shared" si="218"/>
        <v>5303.5</v>
      </c>
      <c r="J3523" s="205">
        <f t="shared" si="219"/>
        <v>-4372.3299999999872</v>
      </c>
    </row>
    <row r="3524" spans="2:10" ht="12.75" customHeight="1" x14ac:dyDescent="0.25">
      <c r="B3524" s="198">
        <v>3511</v>
      </c>
      <c r="C3524" s="199" t="s">
        <v>7157</v>
      </c>
      <c r="D3524" s="199"/>
      <c r="E3524" s="199" t="s">
        <v>7158</v>
      </c>
      <c r="F3524" s="200">
        <v>10.72</v>
      </c>
      <c r="G3524" s="201">
        <f t="shared" si="216"/>
        <v>-4361.6099999999869</v>
      </c>
      <c r="H3524" s="204">
        <f t="shared" si="217"/>
        <v>0</v>
      </c>
      <c r="I3524" s="204">
        <f t="shared" si="218"/>
        <v>5303.5</v>
      </c>
      <c r="J3524" s="205">
        <f t="shared" si="219"/>
        <v>-4361.6099999999869</v>
      </c>
    </row>
    <row r="3525" spans="2:10" ht="12.75" customHeight="1" x14ac:dyDescent="0.25">
      <c r="B3525" s="198">
        <v>3512</v>
      </c>
      <c r="C3525" s="199" t="s">
        <v>7159</v>
      </c>
      <c r="D3525" s="199"/>
      <c r="E3525" s="199" t="s">
        <v>7160</v>
      </c>
      <c r="F3525" s="200">
        <v>121.65</v>
      </c>
      <c r="G3525" s="201">
        <f t="shared" si="216"/>
        <v>-4239.9599999999873</v>
      </c>
      <c r="H3525" s="204">
        <f t="shared" si="217"/>
        <v>0</v>
      </c>
      <c r="I3525" s="204">
        <f t="shared" si="218"/>
        <v>5303.5</v>
      </c>
      <c r="J3525" s="205">
        <f t="shared" si="219"/>
        <v>-4239.9599999999873</v>
      </c>
    </row>
    <row r="3526" spans="2:10" ht="12.75" customHeight="1" x14ac:dyDescent="0.25">
      <c r="B3526" s="198">
        <v>3513</v>
      </c>
      <c r="C3526" s="199" t="s">
        <v>7161</v>
      </c>
      <c r="D3526" s="199"/>
      <c r="E3526" s="199" t="s">
        <v>7162</v>
      </c>
      <c r="F3526" s="200">
        <v>15.06</v>
      </c>
      <c r="G3526" s="201">
        <f t="shared" si="216"/>
        <v>-4224.8999999999869</v>
      </c>
      <c r="H3526" s="204">
        <f t="shared" si="217"/>
        <v>0</v>
      </c>
      <c r="I3526" s="204">
        <f t="shared" si="218"/>
        <v>5303.5</v>
      </c>
      <c r="J3526" s="205">
        <f t="shared" si="219"/>
        <v>-4224.8999999999869</v>
      </c>
    </row>
    <row r="3527" spans="2:10" ht="12.75" customHeight="1" x14ac:dyDescent="0.25">
      <c r="B3527" s="198">
        <v>3514</v>
      </c>
      <c r="C3527" s="199" t="s">
        <v>7163</v>
      </c>
      <c r="D3527" s="199"/>
      <c r="E3527" s="199" t="s">
        <v>7164</v>
      </c>
      <c r="F3527" s="200">
        <v>10.16</v>
      </c>
      <c r="G3527" s="201">
        <f t="shared" si="216"/>
        <v>-4214.739999999987</v>
      </c>
      <c r="H3527" s="204">
        <f t="shared" si="217"/>
        <v>0</v>
      </c>
      <c r="I3527" s="204">
        <f t="shared" si="218"/>
        <v>5303.5</v>
      </c>
      <c r="J3527" s="205">
        <f t="shared" si="219"/>
        <v>-4214.739999999987</v>
      </c>
    </row>
    <row r="3528" spans="2:10" ht="12.75" customHeight="1" x14ac:dyDescent="0.25">
      <c r="B3528" s="198">
        <v>3515</v>
      </c>
      <c r="C3528" s="199" t="s">
        <v>7165</v>
      </c>
      <c r="D3528" s="199"/>
      <c r="E3528" s="199" t="s">
        <v>7166</v>
      </c>
      <c r="F3528" s="200">
        <v>2.2599999999999998</v>
      </c>
      <c r="G3528" s="201">
        <f t="shared" si="216"/>
        <v>-4212.4799999999868</v>
      </c>
      <c r="H3528" s="204">
        <f t="shared" si="217"/>
        <v>0</v>
      </c>
      <c r="I3528" s="204">
        <f t="shared" si="218"/>
        <v>5303.5</v>
      </c>
      <c r="J3528" s="205">
        <f t="shared" si="219"/>
        <v>-4212.4799999999868</v>
      </c>
    </row>
    <row r="3529" spans="2:10" ht="12.75" customHeight="1" x14ac:dyDescent="0.25">
      <c r="B3529" s="198">
        <v>3516</v>
      </c>
      <c r="C3529" s="199" t="s">
        <v>7167</v>
      </c>
      <c r="D3529" s="199"/>
      <c r="E3529" s="199" t="s">
        <v>7168</v>
      </c>
      <c r="F3529" s="200">
        <v>5.04</v>
      </c>
      <c r="G3529" s="201">
        <f t="shared" si="216"/>
        <v>-4207.4399999999869</v>
      </c>
      <c r="H3529" s="204">
        <f t="shared" si="217"/>
        <v>0</v>
      </c>
      <c r="I3529" s="204">
        <f t="shared" si="218"/>
        <v>5303.5</v>
      </c>
      <c r="J3529" s="205">
        <f t="shared" si="219"/>
        <v>-4207.4399999999869</v>
      </c>
    </row>
    <row r="3530" spans="2:10" ht="12.75" customHeight="1" x14ac:dyDescent="0.25">
      <c r="B3530" s="198">
        <v>3517</v>
      </c>
      <c r="C3530" s="199" t="s">
        <v>7169</v>
      </c>
      <c r="D3530" s="199"/>
      <c r="E3530" s="199" t="s">
        <v>7170</v>
      </c>
      <c r="F3530" s="200">
        <v>7.15</v>
      </c>
      <c r="G3530" s="201">
        <f t="shared" si="216"/>
        <v>-4200.2899999999872</v>
      </c>
      <c r="H3530" s="204">
        <f t="shared" si="217"/>
        <v>0</v>
      </c>
      <c r="I3530" s="204">
        <f t="shared" si="218"/>
        <v>5303.5</v>
      </c>
      <c r="J3530" s="205">
        <f t="shared" si="219"/>
        <v>-4200.2899999999872</v>
      </c>
    </row>
    <row r="3531" spans="2:10" ht="12.75" customHeight="1" x14ac:dyDescent="0.25">
      <c r="B3531" s="198">
        <v>3518</v>
      </c>
      <c r="C3531" s="199" t="s">
        <v>7171</v>
      </c>
      <c r="D3531" s="199"/>
      <c r="E3531" s="199" t="s">
        <v>7172</v>
      </c>
      <c r="F3531" s="200">
        <v>23.23</v>
      </c>
      <c r="G3531" s="201">
        <f t="shared" si="216"/>
        <v>-4177.0599999999877</v>
      </c>
      <c r="H3531" s="204">
        <f t="shared" si="217"/>
        <v>0</v>
      </c>
      <c r="I3531" s="204">
        <f t="shared" si="218"/>
        <v>5303.5</v>
      </c>
      <c r="J3531" s="205">
        <f t="shared" si="219"/>
        <v>-4177.0599999999877</v>
      </c>
    </row>
    <row r="3532" spans="2:10" ht="12.75" customHeight="1" x14ac:dyDescent="0.25">
      <c r="B3532" s="198">
        <v>3519</v>
      </c>
      <c r="C3532" s="199" t="s">
        <v>7173</v>
      </c>
      <c r="D3532" s="199"/>
      <c r="E3532" s="199" t="s">
        <v>7174</v>
      </c>
      <c r="F3532" s="200">
        <v>57.14</v>
      </c>
      <c r="G3532" s="201">
        <f t="shared" si="216"/>
        <v>-4119.9199999999873</v>
      </c>
      <c r="H3532" s="204">
        <f t="shared" si="217"/>
        <v>0</v>
      </c>
      <c r="I3532" s="204">
        <f t="shared" si="218"/>
        <v>5303.5</v>
      </c>
      <c r="J3532" s="205">
        <f t="shared" si="219"/>
        <v>-4119.9199999999873</v>
      </c>
    </row>
    <row r="3533" spans="2:10" ht="12.75" customHeight="1" x14ac:dyDescent="0.25">
      <c r="B3533" s="198">
        <v>3520</v>
      </c>
      <c r="C3533" s="199" t="s">
        <v>7175</v>
      </c>
      <c r="D3533" s="199"/>
      <c r="E3533" s="199" t="s">
        <v>7176</v>
      </c>
      <c r="F3533" s="200">
        <v>20.97</v>
      </c>
      <c r="G3533" s="201">
        <f t="shared" si="216"/>
        <v>-4098.9499999999871</v>
      </c>
      <c r="H3533" s="204">
        <f t="shared" si="217"/>
        <v>0</v>
      </c>
      <c r="I3533" s="204">
        <f t="shared" si="218"/>
        <v>5303.5</v>
      </c>
      <c r="J3533" s="205">
        <f t="shared" si="219"/>
        <v>-4098.9499999999871</v>
      </c>
    </row>
    <row r="3534" spans="2:10" ht="12.75" customHeight="1" x14ac:dyDescent="0.25">
      <c r="B3534" s="198">
        <v>3521</v>
      </c>
      <c r="C3534" s="199" t="s">
        <v>7177</v>
      </c>
      <c r="D3534" s="199"/>
      <c r="E3534" s="199" t="s">
        <v>7178</v>
      </c>
      <c r="F3534" s="200">
        <v>5.15</v>
      </c>
      <c r="G3534" s="201">
        <f t="shared" ref="G3534:G3597" si="220">F3534+J3533</f>
        <v>-4093.799999999987</v>
      </c>
      <c r="H3534" s="204">
        <f t="shared" ref="H3534:H3597" si="221">IF(G3534&gt;0,ROUND(G3534/I3534+0.5,0),0)</f>
        <v>0</v>
      </c>
      <c r="I3534" s="204">
        <f t="shared" ref="I3534:I3597" si="222">$C$10</f>
        <v>5303.5</v>
      </c>
      <c r="J3534" s="205">
        <f t="shared" ref="J3534:J3597" si="223">G3534-(H3534*I3534)</f>
        <v>-4093.799999999987</v>
      </c>
    </row>
    <row r="3535" spans="2:10" ht="12.75" customHeight="1" x14ac:dyDescent="0.25">
      <c r="B3535" s="198">
        <v>3522</v>
      </c>
      <c r="C3535" s="199" t="s">
        <v>7179</v>
      </c>
      <c r="D3535" s="199"/>
      <c r="E3535" s="199" t="s">
        <v>7180</v>
      </c>
      <c r="F3535" s="200">
        <v>16.82</v>
      </c>
      <c r="G3535" s="201">
        <f t="shared" si="220"/>
        <v>-4076.9799999999868</v>
      </c>
      <c r="H3535" s="204">
        <f t="shared" si="221"/>
        <v>0</v>
      </c>
      <c r="I3535" s="204">
        <f t="shared" si="222"/>
        <v>5303.5</v>
      </c>
      <c r="J3535" s="205">
        <f t="shared" si="223"/>
        <v>-4076.9799999999868</v>
      </c>
    </row>
    <row r="3536" spans="2:10" ht="12.75" customHeight="1" x14ac:dyDescent="0.25">
      <c r="B3536" s="198">
        <v>3523</v>
      </c>
      <c r="C3536" s="199" t="s">
        <v>7181</v>
      </c>
      <c r="D3536" s="199"/>
      <c r="E3536" s="199" t="s">
        <v>7182</v>
      </c>
      <c r="F3536" s="200">
        <v>8.4</v>
      </c>
      <c r="G3536" s="201">
        <f t="shared" si="220"/>
        <v>-4068.5799999999867</v>
      </c>
      <c r="H3536" s="204">
        <f t="shared" si="221"/>
        <v>0</v>
      </c>
      <c r="I3536" s="204">
        <f t="shared" si="222"/>
        <v>5303.5</v>
      </c>
      <c r="J3536" s="205">
        <f t="shared" si="223"/>
        <v>-4068.5799999999867</v>
      </c>
    </row>
    <row r="3537" spans="2:10" ht="12.75" customHeight="1" x14ac:dyDescent="0.25">
      <c r="B3537" s="198">
        <v>3524</v>
      </c>
      <c r="C3537" s="199" t="s">
        <v>7183</v>
      </c>
      <c r="D3537" s="199"/>
      <c r="E3537" s="199" t="s">
        <v>7184</v>
      </c>
      <c r="F3537" s="200">
        <v>8.27</v>
      </c>
      <c r="G3537" s="201">
        <f t="shared" si="220"/>
        <v>-4060.3099999999868</v>
      </c>
      <c r="H3537" s="204">
        <f t="shared" si="221"/>
        <v>0</v>
      </c>
      <c r="I3537" s="204">
        <f t="shared" si="222"/>
        <v>5303.5</v>
      </c>
      <c r="J3537" s="205">
        <f t="shared" si="223"/>
        <v>-4060.3099999999868</v>
      </c>
    </row>
    <row r="3538" spans="2:10" ht="12.75" customHeight="1" x14ac:dyDescent="0.25">
      <c r="B3538" s="198">
        <v>3525</v>
      </c>
      <c r="C3538" s="199" t="s">
        <v>7185</v>
      </c>
      <c r="D3538" s="199"/>
      <c r="E3538" s="199" t="s">
        <v>7186</v>
      </c>
      <c r="F3538" s="200">
        <v>78.91</v>
      </c>
      <c r="G3538" s="201">
        <f t="shared" si="220"/>
        <v>-3981.3999999999869</v>
      </c>
      <c r="H3538" s="204">
        <f t="shared" si="221"/>
        <v>0</v>
      </c>
      <c r="I3538" s="204">
        <f t="shared" si="222"/>
        <v>5303.5</v>
      </c>
      <c r="J3538" s="205">
        <f t="shared" si="223"/>
        <v>-3981.3999999999869</v>
      </c>
    </row>
    <row r="3539" spans="2:10" ht="12.75" customHeight="1" x14ac:dyDescent="0.25">
      <c r="B3539" s="198">
        <v>3526</v>
      </c>
      <c r="C3539" s="199" t="s">
        <v>7187</v>
      </c>
      <c r="D3539" s="199"/>
      <c r="E3539" s="199" t="s">
        <v>7188</v>
      </c>
      <c r="F3539" s="200">
        <v>1.38</v>
      </c>
      <c r="G3539" s="201">
        <f t="shared" si="220"/>
        <v>-3980.0199999999868</v>
      </c>
      <c r="H3539" s="204">
        <f t="shared" si="221"/>
        <v>0</v>
      </c>
      <c r="I3539" s="204">
        <f t="shared" si="222"/>
        <v>5303.5</v>
      </c>
      <c r="J3539" s="205">
        <f t="shared" si="223"/>
        <v>-3980.0199999999868</v>
      </c>
    </row>
    <row r="3540" spans="2:10" ht="12.75" customHeight="1" x14ac:dyDescent="0.25">
      <c r="B3540" s="198">
        <v>3527</v>
      </c>
      <c r="C3540" s="199" t="s">
        <v>7189</v>
      </c>
      <c r="D3540" s="199"/>
      <c r="E3540" s="199" t="s">
        <v>7190</v>
      </c>
      <c r="F3540" s="200">
        <v>1.98</v>
      </c>
      <c r="G3540" s="201">
        <f t="shared" si="220"/>
        <v>-3978.0399999999868</v>
      </c>
      <c r="H3540" s="204">
        <f t="shared" si="221"/>
        <v>0</v>
      </c>
      <c r="I3540" s="204">
        <f t="shared" si="222"/>
        <v>5303.5</v>
      </c>
      <c r="J3540" s="205">
        <f t="shared" si="223"/>
        <v>-3978.0399999999868</v>
      </c>
    </row>
    <row r="3541" spans="2:10" ht="12.75" customHeight="1" x14ac:dyDescent="0.25">
      <c r="B3541" s="198">
        <v>3528</v>
      </c>
      <c r="C3541" s="199" t="s">
        <v>7191</v>
      </c>
      <c r="D3541" s="199"/>
      <c r="E3541" s="199" t="s">
        <v>7192</v>
      </c>
      <c r="F3541" s="200">
        <v>14.87</v>
      </c>
      <c r="G3541" s="201">
        <f t="shared" si="220"/>
        <v>-3963.1699999999869</v>
      </c>
      <c r="H3541" s="204">
        <f t="shared" si="221"/>
        <v>0</v>
      </c>
      <c r="I3541" s="204">
        <f t="shared" si="222"/>
        <v>5303.5</v>
      </c>
      <c r="J3541" s="205">
        <f t="shared" si="223"/>
        <v>-3963.1699999999869</v>
      </c>
    </row>
    <row r="3542" spans="2:10" ht="12.75" customHeight="1" x14ac:dyDescent="0.25">
      <c r="B3542" s="198">
        <v>3529</v>
      </c>
      <c r="C3542" s="199" t="s">
        <v>7193</v>
      </c>
      <c r="D3542" s="199"/>
      <c r="E3542" s="199" t="s">
        <v>7194</v>
      </c>
      <c r="F3542" s="200">
        <v>46.22</v>
      </c>
      <c r="G3542" s="201">
        <f t="shared" si="220"/>
        <v>-3916.9499999999871</v>
      </c>
      <c r="H3542" s="204">
        <f t="shared" si="221"/>
        <v>0</v>
      </c>
      <c r="I3542" s="204">
        <f t="shared" si="222"/>
        <v>5303.5</v>
      </c>
      <c r="J3542" s="205">
        <f t="shared" si="223"/>
        <v>-3916.9499999999871</v>
      </c>
    </row>
    <row r="3543" spans="2:10" ht="12.75" customHeight="1" x14ac:dyDescent="0.25">
      <c r="B3543" s="198">
        <v>3530</v>
      </c>
      <c r="C3543" s="199" t="s">
        <v>7195</v>
      </c>
      <c r="D3543" s="199"/>
      <c r="E3543" s="199" t="s">
        <v>7196</v>
      </c>
      <c r="F3543" s="200">
        <v>6.36</v>
      </c>
      <c r="G3543" s="201">
        <f t="shared" si="220"/>
        <v>-3910.589999999987</v>
      </c>
      <c r="H3543" s="204">
        <f t="shared" si="221"/>
        <v>0</v>
      </c>
      <c r="I3543" s="204">
        <f t="shared" si="222"/>
        <v>5303.5</v>
      </c>
      <c r="J3543" s="205">
        <f t="shared" si="223"/>
        <v>-3910.589999999987</v>
      </c>
    </row>
    <row r="3544" spans="2:10" ht="12.75" customHeight="1" x14ac:dyDescent="0.25">
      <c r="B3544" s="198">
        <v>3531</v>
      </c>
      <c r="C3544" s="199" t="s">
        <v>7197</v>
      </c>
      <c r="D3544" s="199"/>
      <c r="E3544" s="199" t="s">
        <v>7198</v>
      </c>
      <c r="F3544" s="200">
        <v>9.7100000000000009</v>
      </c>
      <c r="G3544" s="201">
        <f t="shared" si="220"/>
        <v>-3900.8799999999869</v>
      </c>
      <c r="H3544" s="204">
        <f t="shared" si="221"/>
        <v>0</v>
      </c>
      <c r="I3544" s="204">
        <f t="shared" si="222"/>
        <v>5303.5</v>
      </c>
      <c r="J3544" s="205">
        <f t="shared" si="223"/>
        <v>-3900.8799999999869</v>
      </c>
    </row>
    <row r="3545" spans="2:10" ht="12.75" customHeight="1" x14ac:dyDescent="0.25">
      <c r="B3545" s="198">
        <v>3532</v>
      </c>
      <c r="C3545" s="199" t="s">
        <v>7199</v>
      </c>
      <c r="D3545" s="199"/>
      <c r="E3545" s="199" t="s">
        <v>7200</v>
      </c>
      <c r="F3545" s="200">
        <v>11.96</v>
      </c>
      <c r="G3545" s="201">
        <f t="shared" si="220"/>
        <v>-3888.9199999999869</v>
      </c>
      <c r="H3545" s="204">
        <f t="shared" si="221"/>
        <v>0</v>
      </c>
      <c r="I3545" s="204">
        <f t="shared" si="222"/>
        <v>5303.5</v>
      </c>
      <c r="J3545" s="205">
        <f t="shared" si="223"/>
        <v>-3888.9199999999869</v>
      </c>
    </row>
    <row r="3546" spans="2:10" ht="12.75" customHeight="1" x14ac:dyDescent="0.25">
      <c r="B3546" s="198">
        <v>3533</v>
      </c>
      <c r="C3546" s="199" t="s">
        <v>7201</v>
      </c>
      <c r="D3546" s="199"/>
      <c r="E3546" s="199" t="s">
        <v>7202</v>
      </c>
      <c r="F3546" s="200">
        <v>7.83</v>
      </c>
      <c r="G3546" s="201">
        <f t="shared" si="220"/>
        <v>-3881.089999999987</v>
      </c>
      <c r="H3546" s="204">
        <f t="shared" si="221"/>
        <v>0</v>
      </c>
      <c r="I3546" s="204">
        <f t="shared" si="222"/>
        <v>5303.5</v>
      </c>
      <c r="J3546" s="205">
        <f t="shared" si="223"/>
        <v>-3881.089999999987</v>
      </c>
    </row>
    <row r="3547" spans="2:10" ht="12.75" customHeight="1" x14ac:dyDescent="0.25">
      <c r="B3547" s="198">
        <v>3534</v>
      </c>
      <c r="C3547" s="199" t="s">
        <v>7203</v>
      </c>
      <c r="D3547" s="199"/>
      <c r="E3547" s="199" t="s">
        <v>7204</v>
      </c>
      <c r="F3547" s="200">
        <v>1.77</v>
      </c>
      <c r="G3547" s="201">
        <f t="shared" si="220"/>
        <v>-3879.319999999987</v>
      </c>
      <c r="H3547" s="204">
        <f t="shared" si="221"/>
        <v>0</v>
      </c>
      <c r="I3547" s="204">
        <f t="shared" si="222"/>
        <v>5303.5</v>
      </c>
      <c r="J3547" s="205">
        <f t="shared" si="223"/>
        <v>-3879.319999999987</v>
      </c>
    </row>
    <row r="3548" spans="2:10" ht="12.75" customHeight="1" x14ac:dyDescent="0.25">
      <c r="B3548" s="198">
        <v>3535</v>
      </c>
      <c r="C3548" s="199" t="s">
        <v>7205</v>
      </c>
      <c r="D3548" s="199"/>
      <c r="E3548" s="199" t="s">
        <v>7206</v>
      </c>
      <c r="F3548" s="200">
        <v>8.9</v>
      </c>
      <c r="G3548" s="201">
        <f t="shared" si="220"/>
        <v>-3870.4199999999869</v>
      </c>
      <c r="H3548" s="204">
        <f t="shared" si="221"/>
        <v>0</v>
      </c>
      <c r="I3548" s="204">
        <f t="shared" si="222"/>
        <v>5303.5</v>
      </c>
      <c r="J3548" s="205">
        <f t="shared" si="223"/>
        <v>-3870.4199999999869</v>
      </c>
    </row>
    <row r="3549" spans="2:10" ht="12.75" customHeight="1" x14ac:dyDescent="0.25">
      <c r="B3549" s="198">
        <v>3536</v>
      </c>
      <c r="C3549" s="199" t="s">
        <v>7207</v>
      </c>
      <c r="D3549" s="199"/>
      <c r="E3549" s="199" t="s">
        <v>7208</v>
      </c>
      <c r="F3549" s="200">
        <v>6.05</v>
      </c>
      <c r="G3549" s="201">
        <f t="shared" si="220"/>
        <v>-3864.3699999999867</v>
      </c>
      <c r="H3549" s="204">
        <f t="shared" si="221"/>
        <v>0</v>
      </c>
      <c r="I3549" s="204">
        <f t="shared" si="222"/>
        <v>5303.5</v>
      </c>
      <c r="J3549" s="205">
        <f t="shared" si="223"/>
        <v>-3864.3699999999867</v>
      </c>
    </row>
    <row r="3550" spans="2:10" ht="12.75" customHeight="1" x14ac:dyDescent="0.25">
      <c r="B3550" s="198">
        <v>3537</v>
      </c>
      <c r="C3550" s="199" t="s">
        <v>7209</v>
      </c>
      <c r="D3550" s="199"/>
      <c r="E3550" s="199" t="s">
        <v>7210</v>
      </c>
      <c r="F3550" s="200">
        <v>34.590000000000003</v>
      </c>
      <c r="G3550" s="201">
        <f t="shared" si="220"/>
        <v>-3829.7799999999866</v>
      </c>
      <c r="H3550" s="204">
        <f t="shared" si="221"/>
        <v>0</v>
      </c>
      <c r="I3550" s="204">
        <f t="shared" si="222"/>
        <v>5303.5</v>
      </c>
      <c r="J3550" s="205">
        <f t="shared" si="223"/>
        <v>-3829.7799999999866</v>
      </c>
    </row>
    <row r="3551" spans="2:10" ht="12.75" customHeight="1" x14ac:dyDescent="0.25">
      <c r="B3551" s="198">
        <v>3538</v>
      </c>
      <c r="C3551" s="199" t="s">
        <v>7211</v>
      </c>
      <c r="D3551" s="199"/>
      <c r="E3551" s="199" t="s">
        <v>7212</v>
      </c>
      <c r="F3551" s="200">
        <v>7.76</v>
      </c>
      <c r="G3551" s="201">
        <f t="shared" si="220"/>
        <v>-3822.0199999999863</v>
      </c>
      <c r="H3551" s="204">
        <f t="shared" si="221"/>
        <v>0</v>
      </c>
      <c r="I3551" s="204">
        <f t="shared" si="222"/>
        <v>5303.5</v>
      </c>
      <c r="J3551" s="205">
        <f t="shared" si="223"/>
        <v>-3822.0199999999863</v>
      </c>
    </row>
    <row r="3552" spans="2:10" ht="12.75" customHeight="1" x14ac:dyDescent="0.25">
      <c r="B3552" s="198">
        <v>3539</v>
      </c>
      <c r="C3552" s="199" t="s">
        <v>7213</v>
      </c>
      <c r="D3552" s="199"/>
      <c r="E3552" s="199" t="s">
        <v>7214</v>
      </c>
      <c r="F3552" s="200">
        <v>8.48</v>
      </c>
      <c r="G3552" s="201">
        <f t="shared" si="220"/>
        <v>-3813.5399999999863</v>
      </c>
      <c r="H3552" s="204">
        <f t="shared" si="221"/>
        <v>0</v>
      </c>
      <c r="I3552" s="204">
        <f t="shared" si="222"/>
        <v>5303.5</v>
      </c>
      <c r="J3552" s="205">
        <f t="shared" si="223"/>
        <v>-3813.5399999999863</v>
      </c>
    </row>
    <row r="3553" spans="2:10" ht="12.75" customHeight="1" x14ac:dyDescent="0.25">
      <c r="B3553" s="198">
        <v>3540</v>
      </c>
      <c r="C3553" s="199" t="s">
        <v>7215</v>
      </c>
      <c r="D3553" s="199"/>
      <c r="E3553" s="199" t="s">
        <v>7216</v>
      </c>
      <c r="F3553" s="200">
        <v>5.91</v>
      </c>
      <c r="G3553" s="201">
        <f t="shared" si="220"/>
        <v>-3807.6299999999865</v>
      </c>
      <c r="H3553" s="204">
        <f t="shared" si="221"/>
        <v>0</v>
      </c>
      <c r="I3553" s="204">
        <f t="shared" si="222"/>
        <v>5303.5</v>
      </c>
      <c r="J3553" s="205">
        <f t="shared" si="223"/>
        <v>-3807.6299999999865</v>
      </c>
    </row>
    <row r="3554" spans="2:10" ht="12.75" customHeight="1" x14ac:dyDescent="0.25">
      <c r="B3554" s="198">
        <v>3541</v>
      </c>
      <c r="C3554" s="199" t="s">
        <v>7217</v>
      </c>
      <c r="D3554" s="199"/>
      <c r="E3554" s="199" t="s">
        <v>7218</v>
      </c>
      <c r="F3554" s="200">
        <v>150.55000000000001</v>
      </c>
      <c r="G3554" s="201">
        <f t="shared" si="220"/>
        <v>-3657.0799999999863</v>
      </c>
      <c r="H3554" s="204">
        <f t="shared" si="221"/>
        <v>0</v>
      </c>
      <c r="I3554" s="204">
        <f t="shared" si="222"/>
        <v>5303.5</v>
      </c>
      <c r="J3554" s="205">
        <f t="shared" si="223"/>
        <v>-3657.0799999999863</v>
      </c>
    </row>
    <row r="3555" spans="2:10" ht="12.75" customHeight="1" x14ac:dyDescent="0.25">
      <c r="B3555" s="198">
        <v>3542</v>
      </c>
      <c r="C3555" s="199" t="s">
        <v>7219</v>
      </c>
      <c r="D3555" s="199"/>
      <c r="E3555" s="199" t="s">
        <v>7220</v>
      </c>
      <c r="F3555" s="200">
        <v>3.44</v>
      </c>
      <c r="G3555" s="201">
        <f t="shared" si="220"/>
        <v>-3653.6399999999862</v>
      </c>
      <c r="H3555" s="204">
        <f t="shared" si="221"/>
        <v>0</v>
      </c>
      <c r="I3555" s="204">
        <f t="shared" si="222"/>
        <v>5303.5</v>
      </c>
      <c r="J3555" s="205">
        <f t="shared" si="223"/>
        <v>-3653.6399999999862</v>
      </c>
    </row>
    <row r="3556" spans="2:10" ht="12.75" customHeight="1" x14ac:dyDescent="0.25">
      <c r="B3556" s="198">
        <v>3543</v>
      </c>
      <c r="C3556" s="199" t="s">
        <v>7221</v>
      </c>
      <c r="D3556" s="199"/>
      <c r="E3556" s="199" t="s">
        <v>7222</v>
      </c>
      <c r="F3556" s="200">
        <v>5.04</v>
      </c>
      <c r="G3556" s="201">
        <f t="shared" si="220"/>
        <v>-3648.5999999999863</v>
      </c>
      <c r="H3556" s="204">
        <f t="shared" si="221"/>
        <v>0</v>
      </c>
      <c r="I3556" s="204">
        <f t="shared" si="222"/>
        <v>5303.5</v>
      </c>
      <c r="J3556" s="205">
        <f t="shared" si="223"/>
        <v>-3648.5999999999863</v>
      </c>
    </row>
    <row r="3557" spans="2:10" ht="12.75" customHeight="1" x14ac:dyDescent="0.25">
      <c r="B3557" s="198">
        <v>3544</v>
      </c>
      <c r="C3557" s="199" t="s">
        <v>7223</v>
      </c>
      <c r="D3557" s="199"/>
      <c r="E3557" s="199" t="s">
        <v>7224</v>
      </c>
      <c r="F3557" s="200">
        <v>6.3</v>
      </c>
      <c r="G3557" s="201">
        <f t="shared" si="220"/>
        <v>-3642.2999999999861</v>
      </c>
      <c r="H3557" s="204">
        <f t="shared" si="221"/>
        <v>0</v>
      </c>
      <c r="I3557" s="204">
        <f t="shared" si="222"/>
        <v>5303.5</v>
      </c>
      <c r="J3557" s="205">
        <f t="shared" si="223"/>
        <v>-3642.2999999999861</v>
      </c>
    </row>
    <row r="3558" spans="2:10" ht="12.75" customHeight="1" x14ac:dyDescent="0.25">
      <c r="B3558" s="198">
        <v>3545</v>
      </c>
      <c r="C3558" s="199" t="s">
        <v>7225</v>
      </c>
      <c r="D3558" s="199"/>
      <c r="E3558" s="199" t="s">
        <v>7226</v>
      </c>
      <c r="F3558" s="200">
        <v>2.27</v>
      </c>
      <c r="G3558" s="201">
        <f t="shared" si="220"/>
        <v>-3640.0299999999861</v>
      </c>
      <c r="H3558" s="204">
        <f t="shared" si="221"/>
        <v>0</v>
      </c>
      <c r="I3558" s="204">
        <f t="shared" si="222"/>
        <v>5303.5</v>
      </c>
      <c r="J3558" s="205">
        <f t="shared" si="223"/>
        <v>-3640.0299999999861</v>
      </c>
    </row>
    <row r="3559" spans="2:10" ht="12.75" customHeight="1" x14ac:dyDescent="0.25">
      <c r="B3559" s="198">
        <v>3546</v>
      </c>
      <c r="C3559" s="199" t="s">
        <v>7227</v>
      </c>
      <c r="D3559" s="199"/>
      <c r="E3559" s="199" t="s">
        <v>7228</v>
      </c>
      <c r="F3559" s="200">
        <v>5.1100000000000003</v>
      </c>
      <c r="G3559" s="201">
        <f t="shared" si="220"/>
        <v>-3634.919999999986</v>
      </c>
      <c r="H3559" s="204">
        <f t="shared" si="221"/>
        <v>0</v>
      </c>
      <c r="I3559" s="204">
        <f t="shared" si="222"/>
        <v>5303.5</v>
      </c>
      <c r="J3559" s="205">
        <f t="shared" si="223"/>
        <v>-3634.919999999986</v>
      </c>
    </row>
    <row r="3560" spans="2:10" ht="12.75" customHeight="1" x14ac:dyDescent="0.25">
      <c r="B3560" s="198">
        <v>3547</v>
      </c>
      <c r="C3560" s="199" t="s">
        <v>7229</v>
      </c>
      <c r="D3560" s="199"/>
      <c r="E3560" s="199" t="s">
        <v>7230</v>
      </c>
      <c r="F3560" s="200">
        <v>3.88</v>
      </c>
      <c r="G3560" s="201">
        <f t="shared" si="220"/>
        <v>-3631.0399999999859</v>
      </c>
      <c r="H3560" s="204">
        <f t="shared" si="221"/>
        <v>0</v>
      </c>
      <c r="I3560" s="204">
        <f t="shared" si="222"/>
        <v>5303.5</v>
      </c>
      <c r="J3560" s="205">
        <f t="shared" si="223"/>
        <v>-3631.0399999999859</v>
      </c>
    </row>
    <row r="3561" spans="2:10" ht="12.75" customHeight="1" x14ac:dyDescent="0.25">
      <c r="B3561" s="198">
        <v>3548</v>
      </c>
      <c r="C3561" s="199" t="s">
        <v>7231</v>
      </c>
      <c r="D3561" s="199"/>
      <c r="E3561" s="199" t="s">
        <v>7232</v>
      </c>
      <c r="F3561" s="200">
        <v>5.71</v>
      </c>
      <c r="G3561" s="201">
        <f t="shared" si="220"/>
        <v>-3625.3299999999858</v>
      </c>
      <c r="H3561" s="204">
        <f t="shared" si="221"/>
        <v>0</v>
      </c>
      <c r="I3561" s="204">
        <f t="shared" si="222"/>
        <v>5303.5</v>
      </c>
      <c r="J3561" s="205">
        <f t="shared" si="223"/>
        <v>-3625.3299999999858</v>
      </c>
    </row>
    <row r="3562" spans="2:10" ht="12.75" customHeight="1" x14ac:dyDescent="0.25">
      <c r="B3562" s="198">
        <v>3549</v>
      </c>
      <c r="C3562" s="199" t="s">
        <v>7233</v>
      </c>
      <c r="D3562" s="199"/>
      <c r="E3562" s="199" t="s">
        <v>7234</v>
      </c>
      <c r="F3562" s="200">
        <v>19.600000000000001</v>
      </c>
      <c r="G3562" s="201">
        <f t="shared" si="220"/>
        <v>-3605.7299999999859</v>
      </c>
      <c r="H3562" s="204">
        <f t="shared" si="221"/>
        <v>0</v>
      </c>
      <c r="I3562" s="204">
        <f t="shared" si="222"/>
        <v>5303.5</v>
      </c>
      <c r="J3562" s="205">
        <f t="shared" si="223"/>
        <v>-3605.7299999999859</v>
      </c>
    </row>
    <row r="3563" spans="2:10" ht="12.75" customHeight="1" x14ac:dyDescent="0.25">
      <c r="B3563" s="198">
        <v>3550</v>
      </c>
      <c r="C3563" s="199" t="s">
        <v>7235</v>
      </c>
      <c r="D3563" s="199"/>
      <c r="E3563" s="199" t="s">
        <v>7236</v>
      </c>
      <c r="F3563" s="200">
        <v>14.23</v>
      </c>
      <c r="G3563" s="201">
        <f t="shared" si="220"/>
        <v>-3591.4999999999859</v>
      </c>
      <c r="H3563" s="204">
        <f t="shared" si="221"/>
        <v>0</v>
      </c>
      <c r="I3563" s="204">
        <f t="shared" si="222"/>
        <v>5303.5</v>
      </c>
      <c r="J3563" s="205">
        <f t="shared" si="223"/>
        <v>-3591.4999999999859</v>
      </c>
    </row>
    <row r="3564" spans="2:10" ht="12.75" customHeight="1" x14ac:dyDescent="0.25">
      <c r="B3564" s="198">
        <v>3551</v>
      </c>
      <c r="C3564" s="199" t="s">
        <v>7237</v>
      </c>
      <c r="D3564" s="199"/>
      <c r="E3564" s="199" t="s">
        <v>7238</v>
      </c>
      <c r="F3564" s="200">
        <v>17.829999999999998</v>
      </c>
      <c r="G3564" s="201">
        <f t="shared" si="220"/>
        <v>-3573.669999999986</v>
      </c>
      <c r="H3564" s="204">
        <f t="shared" si="221"/>
        <v>0</v>
      </c>
      <c r="I3564" s="204">
        <f t="shared" si="222"/>
        <v>5303.5</v>
      </c>
      <c r="J3564" s="205">
        <f t="shared" si="223"/>
        <v>-3573.669999999986</v>
      </c>
    </row>
    <row r="3565" spans="2:10" ht="12.75" customHeight="1" x14ac:dyDescent="0.25">
      <c r="B3565" s="198">
        <v>3552</v>
      </c>
      <c r="C3565" s="199" t="s">
        <v>7239</v>
      </c>
      <c r="D3565" s="199"/>
      <c r="E3565" s="199" t="s">
        <v>7240</v>
      </c>
      <c r="F3565" s="200">
        <v>5.98</v>
      </c>
      <c r="G3565" s="201">
        <f t="shared" si="220"/>
        <v>-3567.689999999986</v>
      </c>
      <c r="H3565" s="204">
        <f t="shared" si="221"/>
        <v>0</v>
      </c>
      <c r="I3565" s="204">
        <f t="shared" si="222"/>
        <v>5303.5</v>
      </c>
      <c r="J3565" s="205">
        <f t="shared" si="223"/>
        <v>-3567.689999999986</v>
      </c>
    </row>
    <row r="3566" spans="2:10" ht="12.75" customHeight="1" x14ac:dyDescent="0.25">
      <c r="B3566" s="198">
        <v>3553</v>
      </c>
      <c r="C3566" s="199" t="s">
        <v>7241</v>
      </c>
      <c r="D3566" s="199"/>
      <c r="E3566" s="199" t="s">
        <v>7242</v>
      </c>
      <c r="F3566" s="200">
        <v>5.04</v>
      </c>
      <c r="G3566" s="201">
        <f t="shared" si="220"/>
        <v>-3562.649999999986</v>
      </c>
      <c r="H3566" s="204">
        <f t="shared" si="221"/>
        <v>0</v>
      </c>
      <c r="I3566" s="204">
        <f t="shared" si="222"/>
        <v>5303.5</v>
      </c>
      <c r="J3566" s="205">
        <f t="shared" si="223"/>
        <v>-3562.649999999986</v>
      </c>
    </row>
    <row r="3567" spans="2:10" ht="12.75" customHeight="1" x14ac:dyDescent="0.25">
      <c r="B3567" s="198">
        <v>3554</v>
      </c>
      <c r="C3567" s="199" t="s">
        <v>7243</v>
      </c>
      <c r="D3567" s="199"/>
      <c r="E3567" s="199" t="s">
        <v>7244</v>
      </c>
      <c r="F3567" s="200">
        <v>3.37</v>
      </c>
      <c r="G3567" s="201">
        <f t="shared" si="220"/>
        <v>-3559.2799999999861</v>
      </c>
      <c r="H3567" s="204">
        <f t="shared" si="221"/>
        <v>0</v>
      </c>
      <c r="I3567" s="204">
        <f t="shared" si="222"/>
        <v>5303.5</v>
      </c>
      <c r="J3567" s="205">
        <f t="shared" si="223"/>
        <v>-3559.2799999999861</v>
      </c>
    </row>
    <row r="3568" spans="2:10" ht="12.75" customHeight="1" x14ac:dyDescent="0.25">
      <c r="B3568" s="198">
        <v>3555</v>
      </c>
      <c r="C3568" s="199" t="s">
        <v>7245</v>
      </c>
      <c r="D3568" s="199"/>
      <c r="E3568" s="199" t="s">
        <v>7246</v>
      </c>
      <c r="F3568" s="200">
        <v>5.2</v>
      </c>
      <c r="G3568" s="201">
        <f t="shared" si="220"/>
        <v>-3554.0799999999863</v>
      </c>
      <c r="H3568" s="204">
        <f t="shared" si="221"/>
        <v>0</v>
      </c>
      <c r="I3568" s="204">
        <f t="shared" si="222"/>
        <v>5303.5</v>
      </c>
      <c r="J3568" s="205">
        <f t="shared" si="223"/>
        <v>-3554.0799999999863</v>
      </c>
    </row>
    <row r="3569" spans="2:10" ht="12.75" customHeight="1" x14ac:dyDescent="0.25">
      <c r="B3569" s="198">
        <v>3556</v>
      </c>
      <c r="C3569" s="199" t="s">
        <v>7247</v>
      </c>
      <c r="D3569" s="199"/>
      <c r="E3569" s="199" t="s">
        <v>7248</v>
      </c>
      <c r="F3569" s="200">
        <v>61.98</v>
      </c>
      <c r="G3569" s="201">
        <f t="shared" si="220"/>
        <v>-3492.0999999999863</v>
      </c>
      <c r="H3569" s="204">
        <f t="shared" si="221"/>
        <v>0</v>
      </c>
      <c r="I3569" s="204">
        <f t="shared" si="222"/>
        <v>5303.5</v>
      </c>
      <c r="J3569" s="205">
        <f t="shared" si="223"/>
        <v>-3492.0999999999863</v>
      </c>
    </row>
    <row r="3570" spans="2:10" ht="12.75" customHeight="1" x14ac:dyDescent="0.25">
      <c r="B3570" s="198">
        <v>3557</v>
      </c>
      <c r="C3570" s="199" t="s">
        <v>7249</v>
      </c>
      <c r="D3570" s="199"/>
      <c r="E3570" s="199" t="s">
        <v>7250</v>
      </c>
      <c r="F3570" s="200">
        <v>40.409999999999997</v>
      </c>
      <c r="G3570" s="201">
        <f t="shared" si="220"/>
        <v>-3451.6899999999864</v>
      </c>
      <c r="H3570" s="204">
        <f t="shared" si="221"/>
        <v>0</v>
      </c>
      <c r="I3570" s="204">
        <f t="shared" si="222"/>
        <v>5303.5</v>
      </c>
      <c r="J3570" s="205">
        <f t="shared" si="223"/>
        <v>-3451.6899999999864</v>
      </c>
    </row>
    <row r="3571" spans="2:10" ht="12.75" customHeight="1" x14ac:dyDescent="0.25">
      <c r="B3571" s="198">
        <v>3558</v>
      </c>
      <c r="C3571" s="199" t="s">
        <v>7251</v>
      </c>
      <c r="D3571" s="199"/>
      <c r="E3571" s="199" t="s">
        <v>7252</v>
      </c>
      <c r="F3571" s="200">
        <v>3.24</v>
      </c>
      <c r="G3571" s="201">
        <f t="shared" si="220"/>
        <v>-3448.4499999999866</v>
      </c>
      <c r="H3571" s="204">
        <f t="shared" si="221"/>
        <v>0</v>
      </c>
      <c r="I3571" s="204">
        <f t="shared" si="222"/>
        <v>5303.5</v>
      </c>
      <c r="J3571" s="205">
        <f t="shared" si="223"/>
        <v>-3448.4499999999866</v>
      </c>
    </row>
    <row r="3572" spans="2:10" ht="12.75" customHeight="1" x14ac:dyDescent="0.25">
      <c r="B3572" s="198">
        <v>3559</v>
      </c>
      <c r="C3572" s="199" t="s">
        <v>7253</v>
      </c>
      <c r="D3572" s="199"/>
      <c r="E3572" s="199" t="s">
        <v>7254</v>
      </c>
      <c r="F3572" s="200">
        <v>12.83</v>
      </c>
      <c r="G3572" s="201">
        <f t="shared" si="220"/>
        <v>-3435.6199999999867</v>
      </c>
      <c r="H3572" s="204">
        <f t="shared" si="221"/>
        <v>0</v>
      </c>
      <c r="I3572" s="204">
        <f t="shared" si="222"/>
        <v>5303.5</v>
      </c>
      <c r="J3572" s="205">
        <f t="shared" si="223"/>
        <v>-3435.6199999999867</v>
      </c>
    </row>
    <row r="3573" spans="2:10" ht="12.75" customHeight="1" x14ac:dyDescent="0.25">
      <c r="B3573" s="198">
        <v>3560</v>
      </c>
      <c r="C3573" s="199" t="s">
        <v>7255</v>
      </c>
      <c r="D3573" s="199"/>
      <c r="E3573" s="199" t="s">
        <v>7256</v>
      </c>
      <c r="F3573" s="200">
        <v>7.01</v>
      </c>
      <c r="G3573" s="201">
        <f t="shared" si="220"/>
        <v>-3428.6099999999865</v>
      </c>
      <c r="H3573" s="204">
        <f t="shared" si="221"/>
        <v>0</v>
      </c>
      <c r="I3573" s="204">
        <f t="shared" si="222"/>
        <v>5303.5</v>
      </c>
      <c r="J3573" s="205">
        <f t="shared" si="223"/>
        <v>-3428.6099999999865</v>
      </c>
    </row>
    <row r="3574" spans="2:10" ht="12.75" customHeight="1" x14ac:dyDescent="0.25">
      <c r="B3574" s="198">
        <v>3561</v>
      </c>
      <c r="C3574" s="199" t="s">
        <v>7257</v>
      </c>
      <c r="D3574" s="199"/>
      <c r="E3574" s="199" t="s">
        <v>7258</v>
      </c>
      <c r="F3574" s="200">
        <v>1.68</v>
      </c>
      <c r="G3574" s="201">
        <f t="shared" si="220"/>
        <v>-3426.9299999999866</v>
      </c>
      <c r="H3574" s="204">
        <f t="shared" si="221"/>
        <v>0</v>
      </c>
      <c r="I3574" s="204">
        <f t="shared" si="222"/>
        <v>5303.5</v>
      </c>
      <c r="J3574" s="205">
        <f t="shared" si="223"/>
        <v>-3426.9299999999866</v>
      </c>
    </row>
    <row r="3575" spans="2:10" ht="12.75" customHeight="1" x14ac:dyDescent="0.25">
      <c r="B3575" s="198">
        <v>3562</v>
      </c>
      <c r="C3575" s="199" t="s">
        <v>7259</v>
      </c>
      <c r="D3575" s="199"/>
      <c r="E3575" s="199" t="s">
        <v>7260</v>
      </c>
      <c r="F3575" s="200">
        <v>5.04</v>
      </c>
      <c r="G3575" s="201">
        <f t="shared" si="220"/>
        <v>-3421.8899999999867</v>
      </c>
      <c r="H3575" s="204">
        <f t="shared" si="221"/>
        <v>0</v>
      </c>
      <c r="I3575" s="204">
        <f t="shared" si="222"/>
        <v>5303.5</v>
      </c>
      <c r="J3575" s="205">
        <f t="shared" si="223"/>
        <v>-3421.8899999999867</v>
      </c>
    </row>
    <row r="3576" spans="2:10" ht="12.75" customHeight="1" x14ac:dyDescent="0.25">
      <c r="B3576" s="198">
        <v>3563</v>
      </c>
      <c r="C3576" s="199" t="s">
        <v>7261</v>
      </c>
      <c r="D3576" s="199"/>
      <c r="E3576" s="199" t="s">
        <v>7262</v>
      </c>
      <c r="F3576" s="200">
        <v>26.78</v>
      </c>
      <c r="G3576" s="201">
        <f t="shared" si="220"/>
        <v>-3395.1099999999865</v>
      </c>
      <c r="H3576" s="204">
        <f t="shared" si="221"/>
        <v>0</v>
      </c>
      <c r="I3576" s="204">
        <f t="shared" si="222"/>
        <v>5303.5</v>
      </c>
      <c r="J3576" s="205">
        <f t="shared" si="223"/>
        <v>-3395.1099999999865</v>
      </c>
    </row>
    <row r="3577" spans="2:10" ht="12.75" customHeight="1" x14ac:dyDescent="0.25">
      <c r="B3577" s="198">
        <v>3564</v>
      </c>
      <c r="C3577" s="199" t="s">
        <v>7263</v>
      </c>
      <c r="D3577" s="199"/>
      <c r="E3577" s="199" t="s">
        <v>7264</v>
      </c>
      <c r="F3577" s="200">
        <v>16.09</v>
      </c>
      <c r="G3577" s="201">
        <f t="shared" si="220"/>
        <v>-3379.0199999999863</v>
      </c>
      <c r="H3577" s="204">
        <f t="shared" si="221"/>
        <v>0</v>
      </c>
      <c r="I3577" s="204">
        <f t="shared" si="222"/>
        <v>5303.5</v>
      </c>
      <c r="J3577" s="205">
        <f t="shared" si="223"/>
        <v>-3379.0199999999863</v>
      </c>
    </row>
    <row r="3578" spans="2:10" ht="12.75" customHeight="1" x14ac:dyDescent="0.25">
      <c r="B3578" s="198">
        <v>3565</v>
      </c>
      <c r="C3578" s="199" t="s">
        <v>7265</v>
      </c>
      <c r="D3578" s="199"/>
      <c r="E3578" s="199" t="s">
        <v>6613</v>
      </c>
      <c r="F3578" s="200">
        <v>1.51</v>
      </c>
      <c r="G3578" s="201">
        <f t="shared" si="220"/>
        <v>-3377.5099999999861</v>
      </c>
      <c r="H3578" s="204">
        <f t="shared" si="221"/>
        <v>0</v>
      </c>
      <c r="I3578" s="204">
        <f t="shared" si="222"/>
        <v>5303.5</v>
      </c>
      <c r="J3578" s="205">
        <f t="shared" si="223"/>
        <v>-3377.5099999999861</v>
      </c>
    </row>
    <row r="3579" spans="2:10" ht="12.75" customHeight="1" x14ac:dyDescent="0.25">
      <c r="B3579" s="198">
        <v>3566</v>
      </c>
      <c r="C3579" s="199" t="s">
        <v>7266</v>
      </c>
      <c r="D3579" s="199"/>
      <c r="E3579" s="199" t="s">
        <v>7267</v>
      </c>
      <c r="F3579" s="200">
        <v>109.82</v>
      </c>
      <c r="G3579" s="201">
        <f t="shared" si="220"/>
        <v>-3267.689999999986</v>
      </c>
      <c r="H3579" s="204">
        <f t="shared" si="221"/>
        <v>0</v>
      </c>
      <c r="I3579" s="204">
        <f t="shared" si="222"/>
        <v>5303.5</v>
      </c>
      <c r="J3579" s="205">
        <f t="shared" si="223"/>
        <v>-3267.689999999986</v>
      </c>
    </row>
    <row r="3580" spans="2:10" ht="12.75" customHeight="1" x14ac:dyDescent="0.25">
      <c r="B3580" s="198">
        <v>3567</v>
      </c>
      <c r="C3580" s="199" t="s">
        <v>7268</v>
      </c>
      <c r="D3580" s="199"/>
      <c r="E3580" s="199" t="s">
        <v>7269</v>
      </c>
      <c r="F3580" s="200">
        <v>160.38</v>
      </c>
      <c r="G3580" s="201">
        <f t="shared" si="220"/>
        <v>-3107.3099999999858</v>
      </c>
      <c r="H3580" s="204">
        <f t="shared" si="221"/>
        <v>0</v>
      </c>
      <c r="I3580" s="204">
        <f t="shared" si="222"/>
        <v>5303.5</v>
      </c>
      <c r="J3580" s="205">
        <f t="shared" si="223"/>
        <v>-3107.3099999999858</v>
      </c>
    </row>
    <row r="3581" spans="2:10" ht="12.75" customHeight="1" x14ac:dyDescent="0.25">
      <c r="B3581" s="198">
        <v>3568</v>
      </c>
      <c r="C3581" s="199" t="s">
        <v>7270</v>
      </c>
      <c r="D3581" s="199"/>
      <c r="E3581" s="199" t="s">
        <v>7271</v>
      </c>
      <c r="F3581" s="200">
        <v>0.65</v>
      </c>
      <c r="G3581" s="201">
        <f t="shared" si="220"/>
        <v>-3106.6599999999858</v>
      </c>
      <c r="H3581" s="204">
        <f t="shared" si="221"/>
        <v>0</v>
      </c>
      <c r="I3581" s="204">
        <f t="shared" si="222"/>
        <v>5303.5</v>
      </c>
      <c r="J3581" s="205">
        <f t="shared" si="223"/>
        <v>-3106.6599999999858</v>
      </c>
    </row>
    <row r="3582" spans="2:10" ht="12.75" customHeight="1" x14ac:dyDescent="0.25">
      <c r="B3582" s="198">
        <v>3569</v>
      </c>
      <c r="C3582" s="199" t="s">
        <v>7272</v>
      </c>
      <c r="D3582" s="199"/>
      <c r="E3582" s="199" t="s">
        <v>7273</v>
      </c>
      <c r="F3582" s="200">
        <v>31.91</v>
      </c>
      <c r="G3582" s="201">
        <f t="shared" si="220"/>
        <v>-3074.7499999999859</v>
      </c>
      <c r="H3582" s="204">
        <f t="shared" si="221"/>
        <v>0</v>
      </c>
      <c r="I3582" s="204">
        <f t="shared" si="222"/>
        <v>5303.5</v>
      </c>
      <c r="J3582" s="205">
        <f t="shared" si="223"/>
        <v>-3074.7499999999859</v>
      </c>
    </row>
    <row r="3583" spans="2:10" ht="12.75" customHeight="1" x14ac:dyDescent="0.25">
      <c r="B3583" s="198">
        <v>3570</v>
      </c>
      <c r="C3583" s="199" t="s">
        <v>7274</v>
      </c>
      <c r="D3583" s="199"/>
      <c r="E3583" s="199" t="s">
        <v>7275</v>
      </c>
      <c r="F3583" s="200">
        <v>6.75</v>
      </c>
      <c r="G3583" s="201">
        <f t="shared" si="220"/>
        <v>-3067.9999999999859</v>
      </c>
      <c r="H3583" s="204">
        <f t="shared" si="221"/>
        <v>0</v>
      </c>
      <c r="I3583" s="204">
        <f t="shared" si="222"/>
        <v>5303.5</v>
      </c>
      <c r="J3583" s="205">
        <f t="shared" si="223"/>
        <v>-3067.9999999999859</v>
      </c>
    </row>
    <row r="3584" spans="2:10" ht="12.75" customHeight="1" x14ac:dyDescent="0.25">
      <c r="B3584" s="198">
        <v>3571</v>
      </c>
      <c r="C3584" s="199" t="s">
        <v>7276</v>
      </c>
      <c r="D3584" s="199"/>
      <c r="E3584" s="199" t="s">
        <v>7277</v>
      </c>
      <c r="F3584" s="200">
        <v>5.04</v>
      </c>
      <c r="G3584" s="201">
        <f t="shared" si="220"/>
        <v>-3062.9599999999859</v>
      </c>
      <c r="H3584" s="204">
        <f t="shared" si="221"/>
        <v>0</v>
      </c>
      <c r="I3584" s="204">
        <f t="shared" si="222"/>
        <v>5303.5</v>
      </c>
      <c r="J3584" s="205">
        <f t="shared" si="223"/>
        <v>-3062.9599999999859</v>
      </c>
    </row>
    <row r="3585" spans="2:10" ht="12.75" customHeight="1" x14ac:dyDescent="0.25">
      <c r="B3585" s="198">
        <v>3572</v>
      </c>
      <c r="C3585" s="199" t="s">
        <v>7278</v>
      </c>
      <c r="D3585" s="199"/>
      <c r="E3585" s="199" t="s">
        <v>7279</v>
      </c>
      <c r="F3585" s="200">
        <v>2.4900000000000002</v>
      </c>
      <c r="G3585" s="201">
        <f t="shared" si="220"/>
        <v>-3060.4699999999862</v>
      </c>
      <c r="H3585" s="204">
        <f t="shared" si="221"/>
        <v>0</v>
      </c>
      <c r="I3585" s="204">
        <f t="shared" si="222"/>
        <v>5303.5</v>
      </c>
      <c r="J3585" s="205">
        <f t="shared" si="223"/>
        <v>-3060.4699999999862</v>
      </c>
    </row>
    <row r="3586" spans="2:10" ht="12.75" customHeight="1" x14ac:dyDescent="0.25">
      <c r="B3586" s="198">
        <v>3573</v>
      </c>
      <c r="C3586" s="199" t="s">
        <v>7280</v>
      </c>
      <c r="D3586" s="199"/>
      <c r="E3586" s="199" t="s">
        <v>7281</v>
      </c>
      <c r="F3586" s="200">
        <v>1.19</v>
      </c>
      <c r="G3586" s="201">
        <f t="shared" si="220"/>
        <v>-3059.2799999999861</v>
      </c>
      <c r="H3586" s="204">
        <f t="shared" si="221"/>
        <v>0</v>
      </c>
      <c r="I3586" s="204">
        <f t="shared" si="222"/>
        <v>5303.5</v>
      </c>
      <c r="J3586" s="205">
        <f t="shared" si="223"/>
        <v>-3059.2799999999861</v>
      </c>
    </row>
    <row r="3587" spans="2:10" ht="12.75" customHeight="1" x14ac:dyDescent="0.25">
      <c r="B3587" s="198">
        <v>3574</v>
      </c>
      <c r="C3587" s="199" t="s">
        <v>7282</v>
      </c>
      <c r="D3587" s="199"/>
      <c r="E3587" s="199" t="s">
        <v>7283</v>
      </c>
      <c r="F3587" s="200">
        <v>0.8</v>
      </c>
      <c r="G3587" s="201">
        <f t="shared" si="220"/>
        <v>-3058.4799999999859</v>
      </c>
      <c r="H3587" s="204">
        <f t="shared" si="221"/>
        <v>0</v>
      </c>
      <c r="I3587" s="204">
        <f t="shared" si="222"/>
        <v>5303.5</v>
      </c>
      <c r="J3587" s="205">
        <f t="shared" si="223"/>
        <v>-3058.4799999999859</v>
      </c>
    </row>
    <row r="3588" spans="2:10" ht="12.75" customHeight="1" x14ac:dyDescent="0.25">
      <c r="B3588" s="198">
        <v>3575</v>
      </c>
      <c r="C3588" s="199" t="s">
        <v>7284</v>
      </c>
      <c r="D3588" s="199"/>
      <c r="E3588" s="199" t="s">
        <v>7285</v>
      </c>
      <c r="F3588" s="200">
        <v>7.25</v>
      </c>
      <c r="G3588" s="201">
        <f t="shared" si="220"/>
        <v>-3051.2299999999859</v>
      </c>
      <c r="H3588" s="204">
        <f t="shared" si="221"/>
        <v>0</v>
      </c>
      <c r="I3588" s="204">
        <f t="shared" si="222"/>
        <v>5303.5</v>
      </c>
      <c r="J3588" s="205">
        <f t="shared" si="223"/>
        <v>-3051.2299999999859</v>
      </c>
    </row>
    <row r="3589" spans="2:10" ht="12.75" customHeight="1" x14ac:dyDescent="0.25">
      <c r="B3589" s="198">
        <v>3576</v>
      </c>
      <c r="C3589" s="199" t="s">
        <v>7286</v>
      </c>
      <c r="D3589" s="199"/>
      <c r="E3589" s="199" t="s">
        <v>7287</v>
      </c>
      <c r="F3589" s="200">
        <v>6.7</v>
      </c>
      <c r="G3589" s="201">
        <f t="shared" si="220"/>
        <v>-3044.5299999999861</v>
      </c>
      <c r="H3589" s="204">
        <f t="shared" si="221"/>
        <v>0</v>
      </c>
      <c r="I3589" s="204">
        <f t="shared" si="222"/>
        <v>5303.5</v>
      </c>
      <c r="J3589" s="205">
        <f t="shared" si="223"/>
        <v>-3044.5299999999861</v>
      </c>
    </row>
    <row r="3590" spans="2:10" ht="12.75" customHeight="1" x14ac:dyDescent="0.25">
      <c r="B3590" s="198">
        <v>3577</v>
      </c>
      <c r="C3590" s="199" t="s">
        <v>7288</v>
      </c>
      <c r="D3590" s="199"/>
      <c r="E3590" s="199" t="s">
        <v>7289</v>
      </c>
      <c r="F3590" s="200">
        <v>12.83</v>
      </c>
      <c r="G3590" s="201">
        <f t="shared" si="220"/>
        <v>-3031.6999999999862</v>
      </c>
      <c r="H3590" s="204">
        <f t="shared" si="221"/>
        <v>0</v>
      </c>
      <c r="I3590" s="204">
        <f t="shared" si="222"/>
        <v>5303.5</v>
      </c>
      <c r="J3590" s="205">
        <f t="shared" si="223"/>
        <v>-3031.6999999999862</v>
      </c>
    </row>
    <row r="3591" spans="2:10" ht="12.75" customHeight="1" x14ac:dyDescent="0.25">
      <c r="B3591" s="198">
        <v>3578</v>
      </c>
      <c r="C3591" s="199" t="s">
        <v>7290</v>
      </c>
      <c r="D3591" s="199"/>
      <c r="E3591" s="199" t="s">
        <v>7291</v>
      </c>
      <c r="F3591" s="200">
        <v>1.35</v>
      </c>
      <c r="G3591" s="201">
        <f t="shared" si="220"/>
        <v>-3030.3499999999863</v>
      </c>
      <c r="H3591" s="204">
        <f t="shared" si="221"/>
        <v>0</v>
      </c>
      <c r="I3591" s="204">
        <f t="shared" si="222"/>
        <v>5303.5</v>
      </c>
      <c r="J3591" s="205">
        <f t="shared" si="223"/>
        <v>-3030.3499999999863</v>
      </c>
    </row>
    <row r="3592" spans="2:10" ht="12.75" customHeight="1" x14ac:dyDescent="0.25">
      <c r="B3592" s="198">
        <v>3579</v>
      </c>
      <c r="C3592" s="199" t="s">
        <v>7292</v>
      </c>
      <c r="D3592" s="199"/>
      <c r="E3592" s="199" t="s">
        <v>7293</v>
      </c>
      <c r="F3592" s="200">
        <v>21.55</v>
      </c>
      <c r="G3592" s="201">
        <f t="shared" si="220"/>
        <v>-3008.7999999999861</v>
      </c>
      <c r="H3592" s="204">
        <f t="shared" si="221"/>
        <v>0</v>
      </c>
      <c r="I3592" s="204">
        <f t="shared" si="222"/>
        <v>5303.5</v>
      </c>
      <c r="J3592" s="205">
        <f t="shared" si="223"/>
        <v>-3008.7999999999861</v>
      </c>
    </row>
    <row r="3593" spans="2:10" ht="12.75" customHeight="1" x14ac:dyDescent="0.25">
      <c r="B3593" s="198">
        <v>3580</v>
      </c>
      <c r="C3593" s="199" t="s">
        <v>7294</v>
      </c>
      <c r="D3593" s="199"/>
      <c r="E3593" s="199" t="s">
        <v>7295</v>
      </c>
      <c r="F3593" s="200">
        <v>1.7</v>
      </c>
      <c r="G3593" s="201">
        <f t="shared" si="220"/>
        <v>-3007.0999999999863</v>
      </c>
      <c r="H3593" s="204">
        <f t="shared" si="221"/>
        <v>0</v>
      </c>
      <c r="I3593" s="204">
        <f t="shared" si="222"/>
        <v>5303.5</v>
      </c>
      <c r="J3593" s="205">
        <f t="shared" si="223"/>
        <v>-3007.0999999999863</v>
      </c>
    </row>
    <row r="3594" spans="2:10" ht="12.75" customHeight="1" x14ac:dyDescent="0.25">
      <c r="B3594" s="198">
        <v>3581</v>
      </c>
      <c r="C3594" s="199" t="s">
        <v>7296</v>
      </c>
      <c r="D3594" s="199"/>
      <c r="E3594" s="199" t="s">
        <v>7297</v>
      </c>
      <c r="F3594" s="200">
        <v>1.68</v>
      </c>
      <c r="G3594" s="201">
        <f t="shared" si="220"/>
        <v>-3005.4199999999864</v>
      </c>
      <c r="H3594" s="204">
        <f t="shared" si="221"/>
        <v>0</v>
      </c>
      <c r="I3594" s="204">
        <f t="shared" si="222"/>
        <v>5303.5</v>
      </c>
      <c r="J3594" s="205">
        <f t="shared" si="223"/>
        <v>-3005.4199999999864</v>
      </c>
    </row>
    <row r="3595" spans="2:10" ht="12.75" customHeight="1" x14ac:dyDescent="0.25">
      <c r="B3595" s="198">
        <v>3582</v>
      </c>
      <c r="C3595" s="199" t="s">
        <v>7298</v>
      </c>
      <c r="D3595" s="199"/>
      <c r="E3595" s="199" t="s">
        <v>7299</v>
      </c>
      <c r="F3595" s="200">
        <v>4.95</v>
      </c>
      <c r="G3595" s="201">
        <f t="shared" si="220"/>
        <v>-3000.4699999999866</v>
      </c>
      <c r="H3595" s="204">
        <f t="shared" si="221"/>
        <v>0</v>
      </c>
      <c r="I3595" s="204">
        <f t="shared" si="222"/>
        <v>5303.5</v>
      </c>
      <c r="J3595" s="205">
        <f t="shared" si="223"/>
        <v>-3000.4699999999866</v>
      </c>
    </row>
    <row r="3596" spans="2:10" ht="12.75" customHeight="1" x14ac:dyDescent="0.25">
      <c r="B3596" s="198">
        <v>3583</v>
      </c>
      <c r="C3596" s="199" t="s">
        <v>7300</v>
      </c>
      <c r="D3596" s="199"/>
      <c r="E3596" s="199" t="s">
        <v>7301</v>
      </c>
      <c r="F3596" s="200">
        <v>8.1</v>
      </c>
      <c r="G3596" s="201">
        <f t="shared" si="220"/>
        <v>-2992.3699999999867</v>
      </c>
      <c r="H3596" s="204">
        <f t="shared" si="221"/>
        <v>0</v>
      </c>
      <c r="I3596" s="204">
        <f t="shared" si="222"/>
        <v>5303.5</v>
      </c>
      <c r="J3596" s="205">
        <f t="shared" si="223"/>
        <v>-2992.3699999999867</v>
      </c>
    </row>
    <row r="3597" spans="2:10" ht="12.75" customHeight="1" x14ac:dyDescent="0.25">
      <c r="B3597" s="198">
        <v>3584</v>
      </c>
      <c r="C3597" s="199" t="s">
        <v>7302</v>
      </c>
      <c r="D3597" s="199"/>
      <c r="E3597" s="199" t="s">
        <v>7303</v>
      </c>
      <c r="F3597" s="200">
        <v>5.33</v>
      </c>
      <c r="G3597" s="201">
        <f t="shared" si="220"/>
        <v>-2987.0399999999868</v>
      </c>
      <c r="H3597" s="204">
        <f t="shared" si="221"/>
        <v>0</v>
      </c>
      <c r="I3597" s="204">
        <f t="shared" si="222"/>
        <v>5303.5</v>
      </c>
      <c r="J3597" s="205">
        <f t="shared" si="223"/>
        <v>-2987.0399999999868</v>
      </c>
    </row>
    <row r="3598" spans="2:10" ht="12.75" customHeight="1" x14ac:dyDescent="0.25">
      <c r="B3598" s="198">
        <v>3585</v>
      </c>
      <c r="C3598" s="199" t="s">
        <v>7304</v>
      </c>
      <c r="D3598" s="199"/>
      <c r="E3598" s="199" t="s">
        <v>7305</v>
      </c>
      <c r="F3598" s="200">
        <v>18.7</v>
      </c>
      <c r="G3598" s="201">
        <f t="shared" ref="G3598:G3661" si="224">F3598+J3597</f>
        <v>-2968.339999999987</v>
      </c>
      <c r="H3598" s="204">
        <f t="shared" ref="H3598:H3661" si="225">IF(G3598&gt;0,ROUND(G3598/I3598+0.5,0),0)</f>
        <v>0</v>
      </c>
      <c r="I3598" s="204">
        <f t="shared" ref="I3598:I3661" si="226">$C$10</f>
        <v>5303.5</v>
      </c>
      <c r="J3598" s="205">
        <f t="shared" ref="J3598:J3661" si="227">G3598-(H3598*I3598)</f>
        <v>-2968.339999999987</v>
      </c>
    </row>
    <row r="3599" spans="2:10" ht="12.75" customHeight="1" x14ac:dyDescent="0.25">
      <c r="B3599" s="198">
        <v>3586</v>
      </c>
      <c r="C3599" s="199" t="s">
        <v>7306</v>
      </c>
      <c r="D3599" s="199"/>
      <c r="E3599" s="199" t="s">
        <v>7307</v>
      </c>
      <c r="F3599" s="200">
        <v>113.77</v>
      </c>
      <c r="G3599" s="201">
        <f t="shared" si="224"/>
        <v>-2854.569999999987</v>
      </c>
      <c r="H3599" s="204">
        <f t="shared" si="225"/>
        <v>0</v>
      </c>
      <c r="I3599" s="204">
        <f t="shared" si="226"/>
        <v>5303.5</v>
      </c>
      <c r="J3599" s="205">
        <f t="shared" si="227"/>
        <v>-2854.569999999987</v>
      </c>
    </row>
    <row r="3600" spans="2:10" ht="12.75" customHeight="1" x14ac:dyDescent="0.25">
      <c r="B3600" s="198">
        <v>3587</v>
      </c>
      <c r="C3600" s="199" t="s">
        <v>7308</v>
      </c>
      <c r="D3600" s="199"/>
      <c r="E3600" s="199" t="s">
        <v>7309</v>
      </c>
      <c r="F3600" s="200">
        <v>15.11</v>
      </c>
      <c r="G3600" s="201">
        <f t="shared" si="224"/>
        <v>-2839.4599999999868</v>
      </c>
      <c r="H3600" s="204">
        <f t="shared" si="225"/>
        <v>0</v>
      </c>
      <c r="I3600" s="204">
        <f t="shared" si="226"/>
        <v>5303.5</v>
      </c>
      <c r="J3600" s="205">
        <f t="shared" si="227"/>
        <v>-2839.4599999999868</v>
      </c>
    </row>
    <row r="3601" spans="2:10" ht="12.75" customHeight="1" x14ac:dyDescent="0.25">
      <c r="B3601" s="198">
        <v>3588</v>
      </c>
      <c r="C3601" s="199" t="s">
        <v>7310</v>
      </c>
      <c r="D3601" s="199"/>
      <c r="E3601" s="199" t="s">
        <v>7311</v>
      </c>
      <c r="F3601" s="200">
        <v>1.68</v>
      </c>
      <c r="G3601" s="201">
        <f t="shared" si="224"/>
        <v>-2837.779999999987</v>
      </c>
      <c r="H3601" s="204">
        <f t="shared" si="225"/>
        <v>0</v>
      </c>
      <c r="I3601" s="204">
        <f t="shared" si="226"/>
        <v>5303.5</v>
      </c>
      <c r="J3601" s="205">
        <f t="shared" si="227"/>
        <v>-2837.779999999987</v>
      </c>
    </row>
    <row r="3602" spans="2:10" ht="12.75" customHeight="1" x14ac:dyDescent="0.25">
      <c r="B3602" s="198">
        <v>3589</v>
      </c>
      <c r="C3602" s="199" t="s">
        <v>7312</v>
      </c>
      <c r="D3602" s="199"/>
      <c r="E3602" s="199" t="s">
        <v>7313</v>
      </c>
      <c r="F3602" s="200">
        <v>21.23</v>
      </c>
      <c r="G3602" s="201">
        <f t="shared" si="224"/>
        <v>-2816.549999999987</v>
      </c>
      <c r="H3602" s="204">
        <f t="shared" si="225"/>
        <v>0</v>
      </c>
      <c r="I3602" s="204">
        <f t="shared" si="226"/>
        <v>5303.5</v>
      </c>
      <c r="J3602" s="205">
        <f t="shared" si="227"/>
        <v>-2816.549999999987</v>
      </c>
    </row>
    <row r="3603" spans="2:10" ht="12.75" customHeight="1" x14ac:dyDescent="0.25">
      <c r="B3603" s="198">
        <v>3590</v>
      </c>
      <c r="C3603" s="199" t="s">
        <v>7314</v>
      </c>
      <c r="D3603" s="199"/>
      <c r="E3603" s="199" t="s">
        <v>7315</v>
      </c>
      <c r="F3603" s="200">
        <v>8.43</v>
      </c>
      <c r="G3603" s="201">
        <f t="shared" si="224"/>
        <v>-2808.1199999999872</v>
      </c>
      <c r="H3603" s="204">
        <f t="shared" si="225"/>
        <v>0</v>
      </c>
      <c r="I3603" s="204">
        <f t="shared" si="226"/>
        <v>5303.5</v>
      </c>
      <c r="J3603" s="205">
        <f t="shared" si="227"/>
        <v>-2808.1199999999872</v>
      </c>
    </row>
    <row r="3604" spans="2:10" ht="12.75" customHeight="1" x14ac:dyDescent="0.25">
      <c r="B3604" s="198">
        <v>3591</v>
      </c>
      <c r="C3604" s="199" t="s">
        <v>7316</v>
      </c>
      <c r="D3604" s="199"/>
      <c r="E3604" s="199" t="s">
        <v>7317</v>
      </c>
      <c r="F3604" s="200">
        <v>58.07</v>
      </c>
      <c r="G3604" s="201">
        <f t="shared" si="224"/>
        <v>-2750.049999999987</v>
      </c>
      <c r="H3604" s="204">
        <f t="shared" si="225"/>
        <v>0</v>
      </c>
      <c r="I3604" s="204">
        <f t="shared" si="226"/>
        <v>5303.5</v>
      </c>
      <c r="J3604" s="205">
        <f t="shared" si="227"/>
        <v>-2750.049999999987</v>
      </c>
    </row>
    <row r="3605" spans="2:10" ht="12.75" customHeight="1" x14ac:dyDescent="0.25">
      <c r="B3605" s="198">
        <v>3592</v>
      </c>
      <c r="C3605" s="199" t="s">
        <v>7318</v>
      </c>
      <c r="D3605" s="199"/>
      <c r="E3605" s="199" t="s">
        <v>7319</v>
      </c>
      <c r="F3605" s="200">
        <v>98.51</v>
      </c>
      <c r="G3605" s="201">
        <f t="shared" si="224"/>
        <v>-2651.5399999999868</v>
      </c>
      <c r="H3605" s="204">
        <f t="shared" si="225"/>
        <v>0</v>
      </c>
      <c r="I3605" s="204">
        <f t="shared" si="226"/>
        <v>5303.5</v>
      </c>
      <c r="J3605" s="205">
        <f t="shared" si="227"/>
        <v>-2651.5399999999868</v>
      </c>
    </row>
    <row r="3606" spans="2:10" ht="12.75" customHeight="1" x14ac:dyDescent="0.25">
      <c r="B3606" s="198">
        <v>3593</v>
      </c>
      <c r="C3606" s="199" t="s">
        <v>7320</v>
      </c>
      <c r="D3606" s="199"/>
      <c r="E3606" s="199" t="s">
        <v>7321</v>
      </c>
      <c r="F3606" s="200">
        <v>5.04</v>
      </c>
      <c r="G3606" s="201">
        <f t="shared" si="224"/>
        <v>-2646.4999999999868</v>
      </c>
      <c r="H3606" s="204">
        <f t="shared" si="225"/>
        <v>0</v>
      </c>
      <c r="I3606" s="204">
        <f t="shared" si="226"/>
        <v>5303.5</v>
      </c>
      <c r="J3606" s="205">
        <f t="shared" si="227"/>
        <v>-2646.4999999999868</v>
      </c>
    </row>
    <row r="3607" spans="2:10" ht="12.75" customHeight="1" x14ac:dyDescent="0.25">
      <c r="B3607" s="198">
        <v>3594</v>
      </c>
      <c r="C3607" s="199" t="s">
        <v>7322</v>
      </c>
      <c r="D3607" s="199"/>
      <c r="E3607" s="199" t="s">
        <v>7323</v>
      </c>
      <c r="F3607" s="200">
        <v>1.68</v>
      </c>
      <c r="G3607" s="201">
        <f t="shared" si="224"/>
        <v>-2644.819999999987</v>
      </c>
      <c r="H3607" s="204">
        <f t="shared" si="225"/>
        <v>0</v>
      </c>
      <c r="I3607" s="204">
        <f t="shared" si="226"/>
        <v>5303.5</v>
      </c>
      <c r="J3607" s="205">
        <f t="shared" si="227"/>
        <v>-2644.819999999987</v>
      </c>
    </row>
    <row r="3608" spans="2:10" ht="12.75" customHeight="1" x14ac:dyDescent="0.25">
      <c r="B3608" s="198">
        <v>3595</v>
      </c>
      <c r="C3608" s="199" t="s">
        <v>7324</v>
      </c>
      <c r="D3608" s="199"/>
      <c r="E3608" s="199" t="s">
        <v>7325</v>
      </c>
      <c r="F3608" s="200">
        <v>13.44</v>
      </c>
      <c r="G3608" s="201">
        <f t="shared" si="224"/>
        <v>-2631.3799999999869</v>
      </c>
      <c r="H3608" s="204">
        <f t="shared" si="225"/>
        <v>0</v>
      </c>
      <c r="I3608" s="204">
        <f t="shared" si="226"/>
        <v>5303.5</v>
      </c>
      <c r="J3608" s="205">
        <f t="shared" si="227"/>
        <v>-2631.3799999999869</v>
      </c>
    </row>
    <row r="3609" spans="2:10" ht="12.75" customHeight="1" x14ac:dyDescent="0.25">
      <c r="B3609" s="198">
        <v>3596</v>
      </c>
      <c r="C3609" s="199" t="s">
        <v>7326</v>
      </c>
      <c r="D3609" s="199"/>
      <c r="E3609" s="199" t="s">
        <v>2278</v>
      </c>
      <c r="F3609" s="200">
        <v>36.93</v>
      </c>
      <c r="G3609" s="201">
        <f t="shared" si="224"/>
        <v>-2594.4499999999871</v>
      </c>
      <c r="H3609" s="204">
        <f t="shared" si="225"/>
        <v>0</v>
      </c>
      <c r="I3609" s="204">
        <f t="shared" si="226"/>
        <v>5303.5</v>
      </c>
      <c r="J3609" s="205">
        <f t="shared" si="227"/>
        <v>-2594.4499999999871</v>
      </c>
    </row>
    <row r="3610" spans="2:10" ht="12.75" customHeight="1" x14ac:dyDescent="0.25">
      <c r="B3610" s="198">
        <v>3597</v>
      </c>
      <c r="C3610" s="199" t="s">
        <v>7327</v>
      </c>
      <c r="D3610" s="199"/>
      <c r="E3610" s="199" t="s">
        <v>7328</v>
      </c>
      <c r="F3610" s="200">
        <v>5.2</v>
      </c>
      <c r="G3610" s="201">
        <f t="shared" si="224"/>
        <v>-2589.2499999999873</v>
      </c>
      <c r="H3610" s="204">
        <f t="shared" si="225"/>
        <v>0</v>
      </c>
      <c r="I3610" s="204">
        <f t="shared" si="226"/>
        <v>5303.5</v>
      </c>
      <c r="J3610" s="205">
        <f t="shared" si="227"/>
        <v>-2589.2499999999873</v>
      </c>
    </row>
    <row r="3611" spans="2:10" ht="12.75" customHeight="1" x14ac:dyDescent="0.25">
      <c r="B3611" s="198">
        <v>3598</v>
      </c>
      <c r="C3611" s="199" t="s">
        <v>7329</v>
      </c>
      <c r="D3611" s="199"/>
      <c r="E3611" s="199" t="s">
        <v>7330</v>
      </c>
      <c r="F3611" s="200">
        <v>11.23</v>
      </c>
      <c r="G3611" s="201">
        <f t="shared" si="224"/>
        <v>-2578.0199999999872</v>
      </c>
      <c r="H3611" s="204">
        <f t="shared" si="225"/>
        <v>0</v>
      </c>
      <c r="I3611" s="204">
        <f t="shared" si="226"/>
        <v>5303.5</v>
      </c>
      <c r="J3611" s="205">
        <f t="shared" si="227"/>
        <v>-2578.0199999999872</v>
      </c>
    </row>
    <row r="3612" spans="2:10" ht="12.75" customHeight="1" x14ac:dyDescent="0.25">
      <c r="B3612" s="198">
        <v>3599</v>
      </c>
      <c r="C3612" s="199" t="s">
        <v>7331</v>
      </c>
      <c r="D3612" s="199"/>
      <c r="E3612" s="199" t="s">
        <v>7332</v>
      </c>
      <c r="F3612" s="200">
        <v>100.82</v>
      </c>
      <c r="G3612" s="201">
        <f t="shared" si="224"/>
        <v>-2477.1999999999871</v>
      </c>
      <c r="H3612" s="204">
        <f t="shared" si="225"/>
        <v>0</v>
      </c>
      <c r="I3612" s="204">
        <f t="shared" si="226"/>
        <v>5303.5</v>
      </c>
      <c r="J3612" s="205">
        <f t="shared" si="227"/>
        <v>-2477.1999999999871</v>
      </c>
    </row>
    <row r="3613" spans="2:10" ht="12.75" customHeight="1" x14ac:dyDescent="0.25">
      <c r="B3613" s="198">
        <v>3600</v>
      </c>
      <c r="C3613" s="199" t="s">
        <v>7333</v>
      </c>
      <c r="D3613" s="199"/>
      <c r="E3613" s="199" t="s">
        <v>7334</v>
      </c>
      <c r="F3613" s="200">
        <v>1.68</v>
      </c>
      <c r="G3613" s="201">
        <f t="shared" si="224"/>
        <v>-2475.5199999999872</v>
      </c>
      <c r="H3613" s="204">
        <f t="shared" si="225"/>
        <v>0</v>
      </c>
      <c r="I3613" s="204">
        <f t="shared" si="226"/>
        <v>5303.5</v>
      </c>
      <c r="J3613" s="205">
        <f t="shared" si="227"/>
        <v>-2475.5199999999872</v>
      </c>
    </row>
    <row r="3614" spans="2:10" ht="12.75" customHeight="1" x14ac:dyDescent="0.25">
      <c r="B3614" s="198">
        <v>3601</v>
      </c>
      <c r="C3614" s="199" t="s">
        <v>7335</v>
      </c>
      <c r="D3614" s="199"/>
      <c r="E3614" s="199" t="s">
        <v>7336</v>
      </c>
      <c r="F3614" s="200">
        <v>6</v>
      </c>
      <c r="G3614" s="201">
        <f t="shared" si="224"/>
        <v>-2469.5199999999872</v>
      </c>
      <c r="H3614" s="204">
        <f t="shared" si="225"/>
        <v>0</v>
      </c>
      <c r="I3614" s="204">
        <f t="shared" si="226"/>
        <v>5303.5</v>
      </c>
      <c r="J3614" s="205">
        <f t="shared" si="227"/>
        <v>-2469.5199999999872</v>
      </c>
    </row>
    <row r="3615" spans="2:10" ht="12.75" customHeight="1" x14ac:dyDescent="0.25">
      <c r="B3615" s="198">
        <v>3602</v>
      </c>
      <c r="C3615" s="199" t="s">
        <v>7337</v>
      </c>
      <c r="D3615" s="199"/>
      <c r="E3615" s="199" t="s">
        <v>7338</v>
      </c>
      <c r="F3615" s="200">
        <v>5.04</v>
      </c>
      <c r="G3615" s="201">
        <f t="shared" si="224"/>
        <v>-2464.4799999999873</v>
      </c>
      <c r="H3615" s="204">
        <f t="shared" si="225"/>
        <v>0</v>
      </c>
      <c r="I3615" s="204">
        <f t="shared" si="226"/>
        <v>5303.5</v>
      </c>
      <c r="J3615" s="205">
        <f t="shared" si="227"/>
        <v>-2464.4799999999873</v>
      </c>
    </row>
    <row r="3616" spans="2:10" ht="12.75" customHeight="1" x14ac:dyDescent="0.25">
      <c r="B3616" s="198">
        <v>3603</v>
      </c>
      <c r="C3616" s="199" t="s">
        <v>7339</v>
      </c>
      <c r="D3616" s="199"/>
      <c r="E3616" s="199" t="s">
        <v>7340</v>
      </c>
      <c r="F3616" s="200">
        <v>351.82</v>
      </c>
      <c r="G3616" s="201">
        <f t="shared" si="224"/>
        <v>-2112.6599999999871</v>
      </c>
      <c r="H3616" s="204">
        <f t="shared" si="225"/>
        <v>0</v>
      </c>
      <c r="I3616" s="204">
        <f t="shared" si="226"/>
        <v>5303.5</v>
      </c>
      <c r="J3616" s="205">
        <f t="shared" si="227"/>
        <v>-2112.6599999999871</v>
      </c>
    </row>
    <row r="3617" spans="2:10" ht="12.75" customHeight="1" x14ac:dyDescent="0.25">
      <c r="B3617" s="198">
        <v>3604</v>
      </c>
      <c r="C3617" s="199" t="s">
        <v>7341</v>
      </c>
      <c r="D3617" s="199"/>
      <c r="E3617" s="199" t="s">
        <v>7342</v>
      </c>
      <c r="F3617" s="200">
        <v>3.4</v>
      </c>
      <c r="G3617" s="201">
        <f t="shared" si="224"/>
        <v>-2109.259999999987</v>
      </c>
      <c r="H3617" s="204">
        <f t="shared" si="225"/>
        <v>0</v>
      </c>
      <c r="I3617" s="204">
        <f t="shared" si="226"/>
        <v>5303.5</v>
      </c>
      <c r="J3617" s="205">
        <f t="shared" si="227"/>
        <v>-2109.259999999987</v>
      </c>
    </row>
    <row r="3618" spans="2:10" ht="12.75" customHeight="1" x14ac:dyDescent="0.25">
      <c r="B3618" s="198">
        <v>3605</v>
      </c>
      <c r="C3618" s="199" t="s">
        <v>7343</v>
      </c>
      <c r="D3618" s="199"/>
      <c r="E3618" s="199" t="s">
        <v>7344</v>
      </c>
      <c r="F3618" s="200">
        <v>1.68</v>
      </c>
      <c r="G3618" s="201">
        <f t="shared" si="224"/>
        <v>-2107.5799999999872</v>
      </c>
      <c r="H3618" s="204">
        <f t="shared" si="225"/>
        <v>0</v>
      </c>
      <c r="I3618" s="204">
        <f t="shared" si="226"/>
        <v>5303.5</v>
      </c>
      <c r="J3618" s="205">
        <f t="shared" si="227"/>
        <v>-2107.5799999999872</v>
      </c>
    </row>
    <row r="3619" spans="2:10" ht="12.75" customHeight="1" x14ac:dyDescent="0.25">
      <c r="B3619" s="198">
        <v>3606</v>
      </c>
      <c r="C3619" s="199" t="s">
        <v>7345</v>
      </c>
      <c r="D3619" s="199"/>
      <c r="E3619" s="199" t="s">
        <v>7346</v>
      </c>
      <c r="F3619" s="200">
        <v>28.4</v>
      </c>
      <c r="G3619" s="201">
        <f t="shared" si="224"/>
        <v>-2079.1799999999871</v>
      </c>
      <c r="H3619" s="204">
        <f t="shared" si="225"/>
        <v>0</v>
      </c>
      <c r="I3619" s="204">
        <f t="shared" si="226"/>
        <v>5303.5</v>
      </c>
      <c r="J3619" s="205">
        <f t="shared" si="227"/>
        <v>-2079.1799999999871</v>
      </c>
    </row>
    <row r="3620" spans="2:10" ht="12.75" customHeight="1" x14ac:dyDescent="0.25">
      <c r="B3620" s="198">
        <v>3607</v>
      </c>
      <c r="C3620" s="199" t="s">
        <v>7347</v>
      </c>
      <c r="D3620" s="199"/>
      <c r="E3620" s="199" t="s">
        <v>7348</v>
      </c>
      <c r="F3620" s="200">
        <v>11.56</v>
      </c>
      <c r="G3620" s="201">
        <f t="shared" si="224"/>
        <v>-2067.6199999999872</v>
      </c>
      <c r="H3620" s="204">
        <f t="shared" si="225"/>
        <v>0</v>
      </c>
      <c r="I3620" s="204">
        <f t="shared" si="226"/>
        <v>5303.5</v>
      </c>
      <c r="J3620" s="205">
        <f t="shared" si="227"/>
        <v>-2067.6199999999872</v>
      </c>
    </row>
    <row r="3621" spans="2:10" ht="12.75" customHeight="1" x14ac:dyDescent="0.25">
      <c r="B3621" s="198">
        <v>3608</v>
      </c>
      <c r="C3621" s="199" t="s">
        <v>7349</v>
      </c>
      <c r="D3621" s="199"/>
      <c r="E3621" s="199" t="s">
        <v>7350</v>
      </c>
      <c r="F3621" s="200">
        <v>8.4</v>
      </c>
      <c r="G3621" s="201">
        <f t="shared" si="224"/>
        <v>-2059.2199999999871</v>
      </c>
      <c r="H3621" s="204">
        <f t="shared" si="225"/>
        <v>0</v>
      </c>
      <c r="I3621" s="204">
        <f t="shared" si="226"/>
        <v>5303.5</v>
      </c>
      <c r="J3621" s="205">
        <f t="shared" si="227"/>
        <v>-2059.2199999999871</v>
      </c>
    </row>
    <row r="3622" spans="2:10" ht="12.75" customHeight="1" x14ac:dyDescent="0.25">
      <c r="B3622" s="198">
        <v>3609</v>
      </c>
      <c r="C3622" s="199" t="s">
        <v>7351</v>
      </c>
      <c r="D3622" s="199"/>
      <c r="E3622" s="199" t="s">
        <v>7352</v>
      </c>
      <c r="F3622" s="200">
        <v>17.87</v>
      </c>
      <c r="G3622" s="201">
        <f t="shared" si="224"/>
        <v>-2041.3499999999872</v>
      </c>
      <c r="H3622" s="204">
        <f t="shared" si="225"/>
        <v>0</v>
      </c>
      <c r="I3622" s="204">
        <f t="shared" si="226"/>
        <v>5303.5</v>
      </c>
      <c r="J3622" s="205">
        <f t="shared" si="227"/>
        <v>-2041.3499999999872</v>
      </c>
    </row>
    <row r="3623" spans="2:10" ht="12.75" customHeight="1" x14ac:dyDescent="0.25">
      <c r="B3623" s="198">
        <v>3610</v>
      </c>
      <c r="C3623" s="199" t="s">
        <v>7353</v>
      </c>
      <c r="D3623" s="199"/>
      <c r="E3623" s="199" t="s">
        <v>7354</v>
      </c>
      <c r="F3623" s="200">
        <v>5.82</v>
      </c>
      <c r="G3623" s="201">
        <f t="shared" si="224"/>
        <v>-2035.5299999999872</v>
      </c>
      <c r="H3623" s="204">
        <f t="shared" si="225"/>
        <v>0</v>
      </c>
      <c r="I3623" s="204">
        <f t="shared" si="226"/>
        <v>5303.5</v>
      </c>
      <c r="J3623" s="205">
        <f t="shared" si="227"/>
        <v>-2035.5299999999872</v>
      </c>
    </row>
    <row r="3624" spans="2:10" ht="12.75" customHeight="1" x14ac:dyDescent="0.25">
      <c r="B3624" s="198">
        <v>3611</v>
      </c>
      <c r="C3624" s="199" t="s">
        <v>7355</v>
      </c>
      <c r="D3624" s="199"/>
      <c r="E3624" s="199" t="s">
        <v>7356</v>
      </c>
      <c r="F3624" s="200">
        <v>0.42</v>
      </c>
      <c r="G3624" s="201">
        <f t="shared" si="224"/>
        <v>-2035.1099999999872</v>
      </c>
      <c r="H3624" s="204">
        <f t="shared" si="225"/>
        <v>0</v>
      </c>
      <c r="I3624" s="204">
        <f t="shared" si="226"/>
        <v>5303.5</v>
      </c>
      <c r="J3624" s="205">
        <f t="shared" si="227"/>
        <v>-2035.1099999999872</v>
      </c>
    </row>
    <row r="3625" spans="2:10" ht="12.75" customHeight="1" x14ac:dyDescent="0.25">
      <c r="B3625" s="198">
        <v>3612</v>
      </c>
      <c r="C3625" s="199" t="s">
        <v>7357</v>
      </c>
      <c r="D3625" s="199"/>
      <c r="E3625" s="199" t="s">
        <v>7358</v>
      </c>
      <c r="F3625" s="200">
        <v>50.37</v>
      </c>
      <c r="G3625" s="201">
        <f t="shared" si="224"/>
        <v>-1984.7399999999873</v>
      </c>
      <c r="H3625" s="204">
        <f t="shared" si="225"/>
        <v>0</v>
      </c>
      <c r="I3625" s="204">
        <f t="shared" si="226"/>
        <v>5303.5</v>
      </c>
      <c r="J3625" s="205">
        <f t="shared" si="227"/>
        <v>-1984.7399999999873</v>
      </c>
    </row>
    <row r="3626" spans="2:10" ht="12.75" customHeight="1" x14ac:dyDescent="0.25">
      <c r="B3626" s="198">
        <v>3613</v>
      </c>
      <c r="C3626" s="199" t="s">
        <v>7359</v>
      </c>
      <c r="D3626" s="199"/>
      <c r="E3626" s="199" t="s">
        <v>7360</v>
      </c>
      <c r="F3626" s="200">
        <v>3.51</v>
      </c>
      <c r="G3626" s="201">
        <f t="shared" si="224"/>
        <v>-1981.2299999999873</v>
      </c>
      <c r="H3626" s="204">
        <f t="shared" si="225"/>
        <v>0</v>
      </c>
      <c r="I3626" s="204">
        <f t="shared" si="226"/>
        <v>5303.5</v>
      </c>
      <c r="J3626" s="205">
        <f t="shared" si="227"/>
        <v>-1981.2299999999873</v>
      </c>
    </row>
    <row r="3627" spans="2:10" ht="12.75" customHeight="1" x14ac:dyDescent="0.25">
      <c r="B3627" s="198">
        <v>3614</v>
      </c>
      <c r="C3627" s="199" t="s">
        <v>7361</v>
      </c>
      <c r="D3627" s="199"/>
      <c r="E3627" s="199" t="s">
        <v>7362</v>
      </c>
      <c r="F3627" s="200">
        <v>1.68</v>
      </c>
      <c r="G3627" s="201">
        <f t="shared" si="224"/>
        <v>-1979.5499999999872</v>
      </c>
      <c r="H3627" s="204">
        <f t="shared" si="225"/>
        <v>0</v>
      </c>
      <c r="I3627" s="204">
        <f t="shared" si="226"/>
        <v>5303.5</v>
      </c>
      <c r="J3627" s="205">
        <f t="shared" si="227"/>
        <v>-1979.5499999999872</v>
      </c>
    </row>
    <row r="3628" spans="2:10" ht="12.75" customHeight="1" x14ac:dyDescent="0.25">
      <c r="B3628" s="198">
        <v>3615</v>
      </c>
      <c r="C3628" s="199" t="s">
        <v>7363</v>
      </c>
      <c r="D3628" s="199"/>
      <c r="E3628" s="199" t="s">
        <v>7364</v>
      </c>
      <c r="F3628" s="200">
        <v>10.87</v>
      </c>
      <c r="G3628" s="201">
        <f t="shared" si="224"/>
        <v>-1968.6799999999873</v>
      </c>
      <c r="H3628" s="204">
        <f t="shared" si="225"/>
        <v>0</v>
      </c>
      <c r="I3628" s="204">
        <f t="shared" si="226"/>
        <v>5303.5</v>
      </c>
      <c r="J3628" s="205">
        <f t="shared" si="227"/>
        <v>-1968.6799999999873</v>
      </c>
    </row>
    <row r="3629" spans="2:10" ht="12.75" customHeight="1" x14ac:dyDescent="0.25">
      <c r="B3629" s="198">
        <v>3616</v>
      </c>
      <c r="C3629" s="199" t="s">
        <v>7365</v>
      </c>
      <c r="D3629" s="199"/>
      <c r="E3629" s="199" t="s">
        <v>7366</v>
      </c>
      <c r="F3629" s="200">
        <v>1.68</v>
      </c>
      <c r="G3629" s="201">
        <f t="shared" si="224"/>
        <v>-1966.9999999999873</v>
      </c>
      <c r="H3629" s="204">
        <f t="shared" si="225"/>
        <v>0</v>
      </c>
      <c r="I3629" s="204">
        <f t="shared" si="226"/>
        <v>5303.5</v>
      </c>
      <c r="J3629" s="205">
        <f t="shared" si="227"/>
        <v>-1966.9999999999873</v>
      </c>
    </row>
    <row r="3630" spans="2:10" ht="12.75" customHeight="1" x14ac:dyDescent="0.25">
      <c r="B3630" s="198">
        <v>3617</v>
      </c>
      <c r="C3630" s="199" t="s">
        <v>7367</v>
      </c>
      <c r="D3630" s="199"/>
      <c r="E3630" s="199" t="s">
        <v>7368</v>
      </c>
      <c r="F3630" s="200">
        <v>5.04</v>
      </c>
      <c r="G3630" s="201">
        <f t="shared" si="224"/>
        <v>-1961.9599999999873</v>
      </c>
      <c r="H3630" s="204">
        <f t="shared" si="225"/>
        <v>0</v>
      </c>
      <c r="I3630" s="204">
        <f t="shared" si="226"/>
        <v>5303.5</v>
      </c>
      <c r="J3630" s="205">
        <f t="shared" si="227"/>
        <v>-1961.9599999999873</v>
      </c>
    </row>
    <row r="3631" spans="2:10" ht="12.75" customHeight="1" x14ac:dyDescent="0.25">
      <c r="B3631" s="198">
        <v>3618</v>
      </c>
      <c r="C3631" s="199" t="s">
        <v>7369</v>
      </c>
      <c r="D3631" s="199"/>
      <c r="E3631" s="199" t="s">
        <v>7370</v>
      </c>
      <c r="F3631" s="200">
        <v>16.57</v>
      </c>
      <c r="G3631" s="201">
        <f t="shared" si="224"/>
        <v>-1945.3899999999874</v>
      </c>
      <c r="H3631" s="204">
        <f t="shared" si="225"/>
        <v>0</v>
      </c>
      <c r="I3631" s="204">
        <f t="shared" si="226"/>
        <v>5303.5</v>
      </c>
      <c r="J3631" s="205">
        <f t="shared" si="227"/>
        <v>-1945.3899999999874</v>
      </c>
    </row>
    <row r="3632" spans="2:10" ht="12.75" customHeight="1" x14ac:dyDescent="0.25">
      <c r="B3632" s="198">
        <v>3619</v>
      </c>
      <c r="C3632" s="199" t="s">
        <v>7371</v>
      </c>
      <c r="D3632" s="199"/>
      <c r="E3632" s="199" t="s">
        <v>7372</v>
      </c>
      <c r="F3632" s="200">
        <v>4.16</v>
      </c>
      <c r="G3632" s="201">
        <f t="shared" si="224"/>
        <v>-1941.2299999999873</v>
      </c>
      <c r="H3632" s="204">
        <f t="shared" si="225"/>
        <v>0</v>
      </c>
      <c r="I3632" s="204">
        <f t="shared" si="226"/>
        <v>5303.5</v>
      </c>
      <c r="J3632" s="205">
        <f t="shared" si="227"/>
        <v>-1941.2299999999873</v>
      </c>
    </row>
    <row r="3633" spans="2:10" ht="12.75" customHeight="1" x14ac:dyDescent="0.25">
      <c r="B3633" s="198">
        <v>3620</v>
      </c>
      <c r="C3633" s="199" t="s">
        <v>7373</v>
      </c>
      <c r="D3633" s="199"/>
      <c r="E3633" s="199" t="s">
        <v>7374</v>
      </c>
      <c r="F3633" s="200">
        <v>2.0699999999999998</v>
      </c>
      <c r="G3633" s="201">
        <f t="shared" si="224"/>
        <v>-1939.1599999999873</v>
      </c>
      <c r="H3633" s="204">
        <f t="shared" si="225"/>
        <v>0</v>
      </c>
      <c r="I3633" s="204">
        <f t="shared" si="226"/>
        <v>5303.5</v>
      </c>
      <c r="J3633" s="205">
        <f t="shared" si="227"/>
        <v>-1939.1599999999873</v>
      </c>
    </row>
    <row r="3634" spans="2:10" ht="12.75" customHeight="1" x14ac:dyDescent="0.25">
      <c r="B3634" s="198">
        <v>3621</v>
      </c>
      <c r="C3634" s="199" t="s">
        <v>7375</v>
      </c>
      <c r="D3634" s="199"/>
      <c r="E3634" s="199" t="s">
        <v>7376</v>
      </c>
      <c r="F3634" s="200">
        <v>8.24</v>
      </c>
      <c r="G3634" s="201">
        <f t="shared" si="224"/>
        <v>-1930.9199999999873</v>
      </c>
      <c r="H3634" s="204">
        <f t="shared" si="225"/>
        <v>0</v>
      </c>
      <c r="I3634" s="204">
        <f t="shared" si="226"/>
        <v>5303.5</v>
      </c>
      <c r="J3634" s="205">
        <f t="shared" si="227"/>
        <v>-1930.9199999999873</v>
      </c>
    </row>
    <row r="3635" spans="2:10" ht="12.75" customHeight="1" x14ac:dyDescent="0.25">
      <c r="B3635" s="198">
        <v>3622</v>
      </c>
      <c r="C3635" s="199" t="s">
        <v>7377</v>
      </c>
      <c r="D3635" s="199"/>
      <c r="E3635" s="199" t="s">
        <v>7378</v>
      </c>
      <c r="F3635" s="200">
        <v>1.68</v>
      </c>
      <c r="G3635" s="201">
        <f t="shared" si="224"/>
        <v>-1929.2399999999873</v>
      </c>
      <c r="H3635" s="204">
        <f t="shared" si="225"/>
        <v>0</v>
      </c>
      <c r="I3635" s="204">
        <f t="shared" si="226"/>
        <v>5303.5</v>
      </c>
      <c r="J3635" s="205">
        <f t="shared" si="227"/>
        <v>-1929.2399999999873</v>
      </c>
    </row>
    <row r="3636" spans="2:10" ht="12.75" customHeight="1" x14ac:dyDescent="0.25">
      <c r="B3636" s="198">
        <v>3623</v>
      </c>
      <c r="C3636" s="199" t="s">
        <v>7379</v>
      </c>
      <c r="D3636" s="199"/>
      <c r="E3636" s="199" t="s">
        <v>7380</v>
      </c>
      <c r="F3636" s="200">
        <v>2.5099999999999998</v>
      </c>
      <c r="G3636" s="201">
        <f t="shared" si="224"/>
        <v>-1926.7299999999873</v>
      </c>
      <c r="H3636" s="204">
        <f t="shared" si="225"/>
        <v>0</v>
      </c>
      <c r="I3636" s="204">
        <f t="shared" si="226"/>
        <v>5303.5</v>
      </c>
      <c r="J3636" s="205">
        <f t="shared" si="227"/>
        <v>-1926.7299999999873</v>
      </c>
    </row>
    <row r="3637" spans="2:10" ht="12.75" customHeight="1" x14ac:dyDescent="0.25">
      <c r="B3637" s="198">
        <v>3624</v>
      </c>
      <c r="C3637" s="199" t="s">
        <v>7381</v>
      </c>
      <c r="D3637" s="199"/>
      <c r="E3637" s="199" t="s">
        <v>7382</v>
      </c>
      <c r="F3637" s="200">
        <v>46.42</v>
      </c>
      <c r="G3637" s="201">
        <f t="shared" si="224"/>
        <v>-1880.3099999999872</v>
      </c>
      <c r="H3637" s="204">
        <f t="shared" si="225"/>
        <v>0</v>
      </c>
      <c r="I3637" s="204">
        <f t="shared" si="226"/>
        <v>5303.5</v>
      </c>
      <c r="J3637" s="205">
        <f t="shared" si="227"/>
        <v>-1880.3099999999872</v>
      </c>
    </row>
    <row r="3638" spans="2:10" ht="12.75" customHeight="1" x14ac:dyDescent="0.25">
      <c r="B3638" s="198">
        <v>3625</v>
      </c>
      <c r="C3638" s="199" t="s">
        <v>7383</v>
      </c>
      <c r="D3638" s="199"/>
      <c r="E3638" s="199" t="s">
        <v>7384</v>
      </c>
      <c r="F3638" s="200">
        <v>34.42</v>
      </c>
      <c r="G3638" s="201">
        <f t="shared" si="224"/>
        <v>-1845.8899999999871</v>
      </c>
      <c r="H3638" s="204">
        <f t="shared" si="225"/>
        <v>0</v>
      </c>
      <c r="I3638" s="204">
        <f t="shared" si="226"/>
        <v>5303.5</v>
      </c>
      <c r="J3638" s="205">
        <f t="shared" si="227"/>
        <v>-1845.8899999999871</v>
      </c>
    </row>
    <row r="3639" spans="2:10" ht="12.75" customHeight="1" x14ac:dyDescent="0.25">
      <c r="B3639" s="198">
        <v>3626</v>
      </c>
      <c r="C3639" s="199" t="s">
        <v>7385</v>
      </c>
      <c r="D3639" s="199"/>
      <c r="E3639" s="199" t="s">
        <v>7386</v>
      </c>
      <c r="F3639" s="200">
        <v>11.12</v>
      </c>
      <c r="G3639" s="201">
        <f t="shared" si="224"/>
        <v>-1834.7699999999872</v>
      </c>
      <c r="H3639" s="204">
        <f t="shared" si="225"/>
        <v>0</v>
      </c>
      <c r="I3639" s="204">
        <f t="shared" si="226"/>
        <v>5303.5</v>
      </c>
      <c r="J3639" s="205">
        <f t="shared" si="227"/>
        <v>-1834.7699999999872</v>
      </c>
    </row>
    <row r="3640" spans="2:10" ht="12.75" customHeight="1" x14ac:dyDescent="0.25">
      <c r="B3640" s="198">
        <v>3627</v>
      </c>
      <c r="C3640" s="199" t="s">
        <v>7387</v>
      </c>
      <c r="D3640" s="199"/>
      <c r="E3640" s="199" t="s">
        <v>7388</v>
      </c>
      <c r="F3640" s="200">
        <v>2.44</v>
      </c>
      <c r="G3640" s="201">
        <f t="shared" si="224"/>
        <v>-1832.3299999999872</v>
      </c>
      <c r="H3640" s="204">
        <f t="shared" si="225"/>
        <v>0</v>
      </c>
      <c r="I3640" s="204">
        <f t="shared" si="226"/>
        <v>5303.5</v>
      </c>
      <c r="J3640" s="205">
        <f t="shared" si="227"/>
        <v>-1832.3299999999872</v>
      </c>
    </row>
    <row r="3641" spans="2:10" ht="12.75" customHeight="1" x14ac:dyDescent="0.25">
      <c r="B3641" s="198">
        <v>3628</v>
      </c>
      <c r="C3641" s="199" t="s">
        <v>7389</v>
      </c>
      <c r="D3641" s="199"/>
      <c r="E3641" s="199" t="s">
        <v>7390</v>
      </c>
      <c r="F3641" s="200">
        <v>2.99</v>
      </c>
      <c r="G3641" s="201">
        <f t="shared" si="224"/>
        <v>-1829.3399999999872</v>
      </c>
      <c r="H3641" s="204">
        <f t="shared" si="225"/>
        <v>0</v>
      </c>
      <c r="I3641" s="204">
        <f t="shared" si="226"/>
        <v>5303.5</v>
      </c>
      <c r="J3641" s="205">
        <f t="shared" si="227"/>
        <v>-1829.3399999999872</v>
      </c>
    </row>
    <row r="3642" spans="2:10" ht="12.75" customHeight="1" x14ac:dyDescent="0.25">
      <c r="B3642" s="198">
        <v>3629</v>
      </c>
      <c r="C3642" s="199" t="s">
        <v>7391</v>
      </c>
      <c r="D3642" s="199"/>
      <c r="E3642" s="199" t="s">
        <v>7390</v>
      </c>
      <c r="F3642" s="200">
        <v>14.65</v>
      </c>
      <c r="G3642" s="201">
        <f t="shared" si="224"/>
        <v>-1814.6899999999871</v>
      </c>
      <c r="H3642" s="204">
        <f t="shared" si="225"/>
        <v>0</v>
      </c>
      <c r="I3642" s="204">
        <f t="shared" si="226"/>
        <v>5303.5</v>
      </c>
      <c r="J3642" s="205">
        <f t="shared" si="227"/>
        <v>-1814.6899999999871</v>
      </c>
    </row>
    <row r="3643" spans="2:10" ht="12.75" customHeight="1" x14ac:dyDescent="0.25">
      <c r="B3643" s="198">
        <v>3630</v>
      </c>
      <c r="C3643" s="199" t="s">
        <v>7392</v>
      </c>
      <c r="D3643" s="199"/>
      <c r="E3643" s="199" t="s">
        <v>7393</v>
      </c>
      <c r="F3643" s="200">
        <v>24.05</v>
      </c>
      <c r="G3643" s="201">
        <f t="shared" si="224"/>
        <v>-1790.6399999999871</v>
      </c>
      <c r="H3643" s="204">
        <f t="shared" si="225"/>
        <v>0</v>
      </c>
      <c r="I3643" s="204">
        <f t="shared" si="226"/>
        <v>5303.5</v>
      </c>
      <c r="J3643" s="205">
        <f t="shared" si="227"/>
        <v>-1790.6399999999871</v>
      </c>
    </row>
    <row r="3644" spans="2:10" ht="12.75" customHeight="1" x14ac:dyDescent="0.25">
      <c r="B3644" s="198">
        <v>3631</v>
      </c>
      <c r="C3644" s="199" t="s">
        <v>7394</v>
      </c>
      <c r="D3644" s="199"/>
      <c r="E3644" s="199" t="s">
        <v>7395</v>
      </c>
      <c r="F3644" s="200">
        <v>1.74</v>
      </c>
      <c r="G3644" s="201">
        <f t="shared" si="224"/>
        <v>-1788.8999999999871</v>
      </c>
      <c r="H3644" s="204">
        <f t="shared" si="225"/>
        <v>0</v>
      </c>
      <c r="I3644" s="204">
        <f t="shared" si="226"/>
        <v>5303.5</v>
      </c>
      <c r="J3644" s="205">
        <f t="shared" si="227"/>
        <v>-1788.8999999999871</v>
      </c>
    </row>
    <row r="3645" spans="2:10" ht="12.75" customHeight="1" x14ac:dyDescent="0.25">
      <c r="B3645" s="198">
        <v>3632</v>
      </c>
      <c r="C3645" s="199" t="s">
        <v>7396</v>
      </c>
      <c r="D3645" s="199"/>
      <c r="E3645" s="199" t="s">
        <v>7397</v>
      </c>
      <c r="F3645" s="200">
        <v>5.04</v>
      </c>
      <c r="G3645" s="201">
        <f t="shared" si="224"/>
        <v>-1783.8599999999872</v>
      </c>
      <c r="H3645" s="204">
        <f t="shared" si="225"/>
        <v>0</v>
      </c>
      <c r="I3645" s="204">
        <f t="shared" si="226"/>
        <v>5303.5</v>
      </c>
      <c r="J3645" s="205">
        <f t="shared" si="227"/>
        <v>-1783.8599999999872</v>
      </c>
    </row>
    <row r="3646" spans="2:10" ht="12.75" customHeight="1" x14ac:dyDescent="0.25">
      <c r="B3646" s="198">
        <v>3633</v>
      </c>
      <c r="C3646" s="199" t="s">
        <v>7398</v>
      </c>
      <c r="D3646" s="199"/>
      <c r="E3646" s="199" t="s">
        <v>7399</v>
      </c>
      <c r="F3646" s="200">
        <v>8.3800000000000008</v>
      </c>
      <c r="G3646" s="201">
        <f t="shared" si="224"/>
        <v>-1775.4799999999871</v>
      </c>
      <c r="H3646" s="204">
        <f t="shared" si="225"/>
        <v>0</v>
      </c>
      <c r="I3646" s="204">
        <f t="shared" si="226"/>
        <v>5303.5</v>
      </c>
      <c r="J3646" s="205">
        <f t="shared" si="227"/>
        <v>-1775.4799999999871</v>
      </c>
    </row>
    <row r="3647" spans="2:10" ht="12.75" customHeight="1" x14ac:dyDescent="0.25">
      <c r="B3647" s="198">
        <v>3634</v>
      </c>
      <c r="C3647" s="199" t="s">
        <v>7400</v>
      </c>
      <c r="D3647" s="199"/>
      <c r="E3647" s="199" t="s">
        <v>7401</v>
      </c>
      <c r="F3647" s="200">
        <v>9.01</v>
      </c>
      <c r="G3647" s="201">
        <f t="shared" si="224"/>
        <v>-1766.4699999999871</v>
      </c>
      <c r="H3647" s="204">
        <f t="shared" si="225"/>
        <v>0</v>
      </c>
      <c r="I3647" s="204">
        <f t="shared" si="226"/>
        <v>5303.5</v>
      </c>
      <c r="J3647" s="205">
        <f t="shared" si="227"/>
        <v>-1766.4699999999871</v>
      </c>
    </row>
    <row r="3648" spans="2:10" ht="12.75" customHeight="1" x14ac:dyDescent="0.25">
      <c r="B3648" s="198">
        <v>3635</v>
      </c>
      <c r="C3648" s="199" t="s">
        <v>7402</v>
      </c>
      <c r="D3648" s="199"/>
      <c r="E3648" s="199" t="s">
        <v>7403</v>
      </c>
      <c r="F3648" s="200">
        <v>6.2</v>
      </c>
      <c r="G3648" s="201">
        <f t="shared" si="224"/>
        <v>-1760.269999999987</v>
      </c>
      <c r="H3648" s="204">
        <f t="shared" si="225"/>
        <v>0</v>
      </c>
      <c r="I3648" s="204">
        <f t="shared" si="226"/>
        <v>5303.5</v>
      </c>
      <c r="J3648" s="205">
        <f t="shared" si="227"/>
        <v>-1760.269999999987</v>
      </c>
    </row>
    <row r="3649" spans="2:10" ht="12.75" customHeight="1" x14ac:dyDescent="0.25">
      <c r="B3649" s="198">
        <v>3636</v>
      </c>
      <c r="C3649" s="199" t="s">
        <v>7404</v>
      </c>
      <c r="D3649" s="199"/>
      <c r="E3649" s="199" t="s">
        <v>7405</v>
      </c>
      <c r="F3649" s="200">
        <v>1.03</v>
      </c>
      <c r="G3649" s="201">
        <f t="shared" si="224"/>
        <v>-1759.239999999987</v>
      </c>
      <c r="H3649" s="204">
        <f t="shared" si="225"/>
        <v>0</v>
      </c>
      <c r="I3649" s="204">
        <f t="shared" si="226"/>
        <v>5303.5</v>
      </c>
      <c r="J3649" s="205">
        <f t="shared" si="227"/>
        <v>-1759.239999999987</v>
      </c>
    </row>
    <row r="3650" spans="2:10" ht="12.75" customHeight="1" x14ac:dyDescent="0.25">
      <c r="B3650" s="198">
        <v>3637</v>
      </c>
      <c r="C3650" s="199" t="s">
        <v>7406</v>
      </c>
      <c r="D3650" s="199"/>
      <c r="E3650" s="199" t="s">
        <v>7407</v>
      </c>
      <c r="F3650" s="200">
        <v>10.39</v>
      </c>
      <c r="G3650" s="201">
        <f t="shared" si="224"/>
        <v>-1748.8499999999869</v>
      </c>
      <c r="H3650" s="204">
        <f t="shared" si="225"/>
        <v>0</v>
      </c>
      <c r="I3650" s="204">
        <f t="shared" si="226"/>
        <v>5303.5</v>
      </c>
      <c r="J3650" s="205">
        <f t="shared" si="227"/>
        <v>-1748.8499999999869</v>
      </c>
    </row>
    <row r="3651" spans="2:10" ht="12.75" customHeight="1" x14ac:dyDescent="0.25">
      <c r="B3651" s="198">
        <v>3638</v>
      </c>
      <c r="C3651" s="199" t="s">
        <v>7408</v>
      </c>
      <c r="D3651" s="199"/>
      <c r="E3651" s="199" t="s">
        <v>7409</v>
      </c>
      <c r="F3651" s="200">
        <v>13.75</v>
      </c>
      <c r="G3651" s="201">
        <f t="shared" si="224"/>
        <v>-1735.0999999999869</v>
      </c>
      <c r="H3651" s="204">
        <f t="shared" si="225"/>
        <v>0</v>
      </c>
      <c r="I3651" s="204">
        <f t="shared" si="226"/>
        <v>5303.5</v>
      </c>
      <c r="J3651" s="205">
        <f t="shared" si="227"/>
        <v>-1735.0999999999869</v>
      </c>
    </row>
    <row r="3652" spans="2:10" ht="12.75" customHeight="1" x14ac:dyDescent="0.25">
      <c r="B3652" s="198">
        <v>3639</v>
      </c>
      <c r="C3652" s="199" t="s">
        <v>7410</v>
      </c>
      <c r="D3652" s="199"/>
      <c r="E3652" s="199" t="s">
        <v>7411</v>
      </c>
      <c r="F3652" s="200">
        <v>14.03</v>
      </c>
      <c r="G3652" s="201">
        <f t="shared" si="224"/>
        <v>-1721.069999999987</v>
      </c>
      <c r="H3652" s="204">
        <f t="shared" si="225"/>
        <v>0</v>
      </c>
      <c r="I3652" s="204">
        <f t="shared" si="226"/>
        <v>5303.5</v>
      </c>
      <c r="J3652" s="205">
        <f t="shared" si="227"/>
        <v>-1721.069999999987</v>
      </c>
    </row>
    <row r="3653" spans="2:10" ht="12.75" customHeight="1" x14ac:dyDescent="0.25">
      <c r="B3653" s="198">
        <v>3640</v>
      </c>
      <c r="C3653" s="199" t="s">
        <v>7412</v>
      </c>
      <c r="D3653" s="199"/>
      <c r="E3653" s="199" t="s">
        <v>7413</v>
      </c>
      <c r="F3653" s="200">
        <v>13.63</v>
      </c>
      <c r="G3653" s="201">
        <f t="shared" si="224"/>
        <v>-1707.4399999999869</v>
      </c>
      <c r="H3653" s="204">
        <f t="shared" si="225"/>
        <v>0</v>
      </c>
      <c r="I3653" s="204">
        <f t="shared" si="226"/>
        <v>5303.5</v>
      </c>
      <c r="J3653" s="205">
        <f t="shared" si="227"/>
        <v>-1707.4399999999869</v>
      </c>
    </row>
    <row r="3654" spans="2:10" ht="12.75" customHeight="1" x14ac:dyDescent="0.25">
      <c r="B3654" s="198">
        <v>3641</v>
      </c>
      <c r="C3654" s="199" t="s">
        <v>7414</v>
      </c>
      <c r="D3654" s="199"/>
      <c r="E3654" s="199" t="s">
        <v>7415</v>
      </c>
      <c r="F3654" s="200">
        <v>1.9</v>
      </c>
      <c r="G3654" s="201">
        <f t="shared" si="224"/>
        <v>-1705.5399999999868</v>
      </c>
      <c r="H3654" s="204">
        <f t="shared" si="225"/>
        <v>0</v>
      </c>
      <c r="I3654" s="204">
        <f t="shared" si="226"/>
        <v>5303.5</v>
      </c>
      <c r="J3654" s="205">
        <f t="shared" si="227"/>
        <v>-1705.5399999999868</v>
      </c>
    </row>
    <row r="3655" spans="2:10" ht="12.75" customHeight="1" x14ac:dyDescent="0.25">
      <c r="B3655" s="198">
        <v>3642</v>
      </c>
      <c r="C3655" s="199" t="s">
        <v>7416</v>
      </c>
      <c r="D3655" s="199"/>
      <c r="E3655" s="199" t="s">
        <v>7417</v>
      </c>
      <c r="F3655" s="200">
        <v>0.97</v>
      </c>
      <c r="G3655" s="201">
        <f t="shared" si="224"/>
        <v>-1704.5699999999867</v>
      </c>
      <c r="H3655" s="204">
        <f t="shared" si="225"/>
        <v>0</v>
      </c>
      <c r="I3655" s="204">
        <f t="shared" si="226"/>
        <v>5303.5</v>
      </c>
      <c r="J3655" s="205">
        <f t="shared" si="227"/>
        <v>-1704.5699999999867</v>
      </c>
    </row>
    <row r="3656" spans="2:10" ht="12.75" customHeight="1" x14ac:dyDescent="0.25">
      <c r="B3656" s="198">
        <v>3643</v>
      </c>
      <c r="C3656" s="199" t="s">
        <v>7418</v>
      </c>
      <c r="D3656" s="199"/>
      <c r="E3656" s="199" t="s">
        <v>7419</v>
      </c>
      <c r="F3656" s="200">
        <v>5.04</v>
      </c>
      <c r="G3656" s="201">
        <f t="shared" si="224"/>
        <v>-1699.5299999999868</v>
      </c>
      <c r="H3656" s="204">
        <f t="shared" si="225"/>
        <v>0</v>
      </c>
      <c r="I3656" s="204">
        <f t="shared" si="226"/>
        <v>5303.5</v>
      </c>
      <c r="J3656" s="205">
        <f t="shared" si="227"/>
        <v>-1699.5299999999868</v>
      </c>
    </row>
    <row r="3657" spans="2:10" ht="12.75" customHeight="1" x14ac:dyDescent="0.25">
      <c r="B3657" s="198">
        <v>3644</v>
      </c>
      <c r="C3657" s="199" t="s">
        <v>7420</v>
      </c>
      <c r="D3657" s="199"/>
      <c r="E3657" s="199" t="s">
        <v>7421</v>
      </c>
      <c r="F3657" s="200">
        <v>1.68</v>
      </c>
      <c r="G3657" s="201">
        <f t="shared" si="224"/>
        <v>-1697.8499999999867</v>
      </c>
      <c r="H3657" s="204">
        <f t="shared" si="225"/>
        <v>0</v>
      </c>
      <c r="I3657" s="204">
        <f t="shared" si="226"/>
        <v>5303.5</v>
      </c>
      <c r="J3657" s="205">
        <f t="shared" si="227"/>
        <v>-1697.8499999999867</v>
      </c>
    </row>
    <row r="3658" spans="2:10" ht="12.75" customHeight="1" x14ac:dyDescent="0.25">
      <c r="B3658" s="198">
        <v>3645</v>
      </c>
      <c r="C3658" s="199" t="s">
        <v>7422</v>
      </c>
      <c r="D3658" s="199"/>
      <c r="E3658" s="199" t="s">
        <v>7423</v>
      </c>
      <c r="F3658" s="200">
        <v>1.06</v>
      </c>
      <c r="G3658" s="201">
        <f t="shared" si="224"/>
        <v>-1696.7899999999868</v>
      </c>
      <c r="H3658" s="204">
        <f t="shared" si="225"/>
        <v>0</v>
      </c>
      <c r="I3658" s="204">
        <f t="shared" si="226"/>
        <v>5303.5</v>
      </c>
      <c r="J3658" s="205">
        <f t="shared" si="227"/>
        <v>-1696.7899999999868</v>
      </c>
    </row>
    <row r="3659" spans="2:10" ht="12.75" customHeight="1" x14ac:dyDescent="0.25">
      <c r="B3659" s="198">
        <v>3646</v>
      </c>
      <c r="C3659" s="199" t="s">
        <v>7424</v>
      </c>
      <c r="D3659" s="199"/>
      <c r="E3659" s="199" t="s">
        <v>7425</v>
      </c>
      <c r="F3659" s="200">
        <v>24.62</v>
      </c>
      <c r="G3659" s="201">
        <f t="shared" si="224"/>
        <v>-1672.1699999999869</v>
      </c>
      <c r="H3659" s="204">
        <f t="shared" si="225"/>
        <v>0</v>
      </c>
      <c r="I3659" s="204">
        <f t="shared" si="226"/>
        <v>5303.5</v>
      </c>
      <c r="J3659" s="205">
        <f t="shared" si="227"/>
        <v>-1672.1699999999869</v>
      </c>
    </row>
    <row r="3660" spans="2:10" ht="12.75" customHeight="1" x14ac:dyDescent="0.25">
      <c r="B3660" s="198">
        <v>3647</v>
      </c>
      <c r="C3660" s="199" t="s">
        <v>7426</v>
      </c>
      <c r="D3660" s="199"/>
      <c r="E3660" s="199" t="s">
        <v>7427</v>
      </c>
      <c r="F3660" s="200">
        <v>18.420000000000002</v>
      </c>
      <c r="G3660" s="201">
        <f t="shared" si="224"/>
        <v>-1653.7499999999868</v>
      </c>
      <c r="H3660" s="204">
        <f t="shared" si="225"/>
        <v>0</v>
      </c>
      <c r="I3660" s="204">
        <f t="shared" si="226"/>
        <v>5303.5</v>
      </c>
      <c r="J3660" s="205">
        <f t="shared" si="227"/>
        <v>-1653.7499999999868</v>
      </c>
    </row>
    <row r="3661" spans="2:10" ht="12.75" customHeight="1" x14ac:dyDescent="0.25">
      <c r="B3661" s="198">
        <v>3648</v>
      </c>
      <c r="C3661" s="199" t="s">
        <v>7428</v>
      </c>
      <c r="D3661" s="199"/>
      <c r="E3661" s="199" t="s">
        <v>7429</v>
      </c>
      <c r="F3661" s="200">
        <v>13.28</v>
      </c>
      <c r="G3661" s="201">
        <f t="shared" si="224"/>
        <v>-1640.4699999999868</v>
      </c>
      <c r="H3661" s="204">
        <f t="shared" si="225"/>
        <v>0</v>
      </c>
      <c r="I3661" s="204">
        <f t="shared" si="226"/>
        <v>5303.5</v>
      </c>
      <c r="J3661" s="205">
        <f t="shared" si="227"/>
        <v>-1640.4699999999868</v>
      </c>
    </row>
    <row r="3662" spans="2:10" ht="12.75" customHeight="1" x14ac:dyDescent="0.25">
      <c r="B3662" s="198">
        <v>3649</v>
      </c>
      <c r="C3662" s="199" t="s">
        <v>7430</v>
      </c>
      <c r="D3662" s="199"/>
      <c r="E3662" s="199" t="s">
        <v>7431</v>
      </c>
      <c r="F3662" s="200">
        <v>4.7</v>
      </c>
      <c r="G3662" s="201">
        <f t="shared" ref="G3662:G3725" si="228">F3662+J3661</f>
        <v>-1635.7699999999868</v>
      </c>
      <c r="H3662" s="204">
        <f t="shared" ref="H3662:H3725" si="229">IF(G3662&gt;0,ROUND(G3662/I3662+0.5,0),0)</f>
        <v>0</v>
      </c>
      <c r="I3662" s="204">
        <f t="shared" ref="I3662:I3725" si="230">$C$10</f>
        <v>5303.5</v>
      </c>
      <c r="J3662" s="205">
        <f t="shared" ref="J3662:J3725" si="231">G3662-(H3662*I3662)</f>
        <v>-1635.7699999999868</v>
      </c>
    </row>
    <row r="3663" spans="2:10" ht="12.75" customHeight="1" x14ac:dyDescent="0.25">
      <c r="B3663" s="198">
        <v>3650</v>
      </c>
      <c r="C3663" s="199" t="s">
        <v>7432</v>
      </c>
      <c r="D3663" s="199"/>
      <c r="E3663" s="199" t="s">
        <v>7433</v>
      </c>
      <c r="F3663" s="200">
        <v>9.4700000000000006</v>
      </c>
      <c r="G3663" s="201">
        <f t="shared" si="228"/>
        <v>-1626.2999999999868</v>
      </c>
      <c r="H3663" s="204">
        <f t="shared" si="229"/>
        <v>0</v>
      </c>
      <c r="I3663" s="204">
        <f t="shared" si="230"/>
        <v>5303.5</v>
      </c>
      <c r="J3663" s="205">
        <f t="shared" si="231"/>
        <v>-1626.2999999999868</v>
      </c>
    </row>
    <row r="3664" spans="2:10" ht="12.75" customHeight="1" x14ac:dyDescent="0.25">
      <c r="B3664" s="198">
        <v>3651</v>
      </c>
      <c r="C3664" s="199" t="s">
        <v>7434</v>
      </c>
      <c r="D3664" s="199"/>
      <c r="E3664" s="199" t="s">
        <v>7435</v>
      </c>
      <c r="F3664" s="200">
        <v>3.36</v>
      </c>
      <c r="G3664" s="201">
        <f t="shared" si="228"/>
        <v>-1622.9399999999869</v>
      </c>
      <c r="H3664" s="204">
        <f t="shared" si="229"/>
        <v>0</v>
      </c>
      <c r="I3664" s="204">
        <f t="shared" si="230"/>
        <v>5303.5</v>
      </c>
      <c r="J3664" s="205">
        <f t="shared" si="231"/>
        <v>-1622.9399999999869</v>
      </c>
    </row>
    <row r="3665" spans="2:10" ht="12.75" customHeight="1" x14ac:dyDescent="0.25">
      <c r="B3665" s="198">
        <v>3652</v>
      </c>
      <c r="C3665" s="199" t="s">
        <v>7436</v>
      </c>
      <c r="D3665" s="199"/>
      <c r="E3665" s="199" t="s">
        <v>7437</v>
      </c>
      <c r="F3665" s="200">
        <v>5.04</v>
      </c>
      <c r="G3665" s="201">
        <f t="shared" si="228"/>
        <v>-1617.8999999999869</v>
      </c>
      <c r="H3665" s="204">
        <f t="shared" si="229"/>
        <v>0</v>
      </c>
      <c r="I3665" s="204">
        <f t="shared" si="230"/>
        <v>5303.5</v>
      </c>
      <c r="J3665" s="205">
        <f t="shared" si="231"/>
        <v>-1617.8999999999869</v>
      </c>
    </row>
    <row r="3666" spans="2:10" ht="12.75" customHeight="1" x14ac:dyDescent="0.25">
      <c r="B3666" s="198">
        <v>3653</v>
      </c>
      <c r="C3666" s="199" t="s">
        <v>7438</v>
      </c>
      <c r="D3666" s="199"/>
      <c r="E3666" s="199" t="s">
        <v>7439</v>
      </c>
      <c r="F3666" s="200">
        <v>5.13</v>
      </c>
      <c r="G3666" s="201">
        <f t="shared" si="228"/>
        <v>-1612.7699999999868</v>
      </c>
      <c r="H3666" s="204">
        <f t="shared" si="229"/>
        <v>0</v>
      </c>
      <c r="I3666" s="204">
        <f t="shared" si="230"/>
        <v>5303.5</v>
      </c>
      <c r="J3666" s="205">
        <f t="shared" si="231"/>
        <v>-1612.7699999999868</v>
      </c>
    </row>
    <row r="3667" spans="2:10" ht="12.75" customHeight="1" x14ac:dyDescent="0.25">
      <c r="B3667" s="198">
        <v>3654</v>
      </c>
      <c r="C3667" s="199" t="s">
        <v>7440</v>
      </c>
      <c r="D3667" s="199"/>
      <c r="E3667" s="199" t="s">
        <v>7441</v>
      </c>
      <c r="F3667" s="200">
        <v>43.97</v>
      </c>
      <c r="G3667" s="201">
        <f t="shared" si="228"/>
        <v>-1568.7999999999868</v>
      </c>
      <c r="H3667" s="204">
        <f t="shared" si="229"/>
        <v>0</v>
      </c>
      <c r="I3667" s="204">
        <f t="shared" si="230"/>
        <v>5303.5</v>
      </c>
      <c r="J3667" s="205">
        <f t="shared" si="231"/>
        <v>-1568.7999999999868</v>
      </c>
    </row>
    <row r="3668" spans="2:10" ht="12.75" customHeight="1" x14ac:dyDescent="0.25">
      <c r="B3668" s="198">
        <v>3655</v>
      </c>
      <c r="C3668" s="199" t="s">
        <v>7442</v>
      </c>
      <c r="D3668" s="199"/>
      <c r="E3668" s="199" t="s">
        <v>7443</v>
      </c>
      <c r="F3668" s="200">
        <v>-5.07</v>
      </c>
      <c r="G3668" s="201">
        <f t="shared" si="228"/>
        <v>-1573.8699999999867</v>
      </c>
      <c r="H3668" s="204">
        <f t="shared" si="229"/>
        <v>0</v>
      </c>
      <c r="I3668" s="204">
        <f t="shared" si="230"/>
        <v>5303.5</v>
      </c>
      <c r="J3668" s="205">
        <f t="shared" si="231"/>
        <v>-1573.8699999999867</v>
      </c>
    </row>
    <row r="3669" spans="2:10" ht="12.75" customHeight="1" x14ac:dyDescent="0.25">
      <c r="B3669" s="198">
        <v>3656</v>
      </c>
      <c r="C3669" s="199" t="s">
        <v>7444</v>
      </c>
      <c r="D3669" s="199"/>
      <c r="E3669" s="199" t="s">
        <v>7445</v>
      </c>
      <c r="F3669" s="200">
        <v>5.62</v>
      </c>
      <c r="G3669" s="201">
        <f t="shared" si="228"/>
        <v>-1568.2499999999868</v>
      </c>
      <c r="H3669" s="204">
        <f t="shared" si="229"/>
        <v>0</v>
      </c>
      <c r="I3669" s="204">
        <f t="shared" si="230"/>
        <v>5303.5</v>
      </c>
      <c r="J3669" s="205">
        <f t="shared" si="231"/>
        <v>-1568.2499999999868</v>
      </c>
    </row>
    <row r="3670" spans="2:10" ht="12.75" customHeight="1" x14ac:dyDescent="0.25">
      <c r="B3670" s="198">
        <v>3657</v>
      </c>
      <c r="C3670" s="199" t="s">
        <v>7446</v>
      </c>
      <c r="D3670" s="199"/>
      <c r="E3670" s="199" t="s">
        <v>7447</v>
      </c>
      <c r="F3670" s="200">
        <v>3.17</v>
      </c>
      <c r="G3670" s="201">
        <f t="shared" si="228"/>
        <v>-1565.0799999999867</v>
      </c>
      <c r="H3670" s="204">
        <f t="shared" si="229"/>
        <v>0</v>
      </c>
      <c r="I3670" s="204">
        <f t="shared" si="230"/>
        <v>5303.5</v>
      </c>
      <c r="J3670" s="205">
        <f t="shared" si="231"/>
        <v>-1565.0799999999867</v>
      </c>
    </row>
    <row r="3671" spans="2:10" ht="12.75" customHeight="1" x14ac:dyDescent="0.25">
      <c r="B3671" s="198">
        <v>3658</v>
      </c>
      <c r="C3671" s="199" t="s">
        <v>7448</v>
      </c>
      <c r="D3671" s="199"/>
      <c r="E3671" s="199" t="s">
        <v>7449</v>
      </c>
      <c r="F3671" s="200">
        <v>87.34</v>
      </c>
      <c r="G3671" s="201">
        <f t="shared" si="228"/>
        <v>-1477.7399999999868</v>
      </c>
      <c r="H3671" s="204">
        <f t="shared" si="229"/>
        <v>0</v>
      </c>
      <c r="I3671" s="204">
        <f t="shared" si="230"/>
        <v>5303.5</v>
      </c>
      <c r="J3671" s="205">
        <f t="shared" si="231"/>
        <v>-1477.7399999999868</v>
      </c>
    </row>
    <row r="3672" spans="2:10" ht="12.75" customHeight="1" x14ac:dyDescent="0.25">
      <c r="B3672" s="198">
        <v>3659</v>
      </c>
      <c r="C3672" s="199" t="s">
        <v>7450</v>
      </c>
      <c r="D3672" s="199"/>
      <c r="E3672" s="199" t="s">
        <v>7451</v>
      </c>
      <c r="F3672" s="200">
        <v>23.95</v>
      </c>
      <c r="G3672" s="201">
        <f t="shared" si="228"/>
        <v>-1453.7899999999868</v>
      </c>
      <c r="H3672" s="204">
        <f t="shared" si="229"/>
        <v>0</v>
      </c>
      <c r="I3672" s="204">
        <f t="shared" si="230"/>
        <v>5303.5</v>
      </c>
      <c r="J3672" s="205">
        <f t="shared" si="231"/>
        <v>-1453.7899999999868</v>
      </c>
    </row>
    <row r="3673" spans="2:10" ht="12.75" customHeight="1" x14ac:dyDescent="0.25">
      <c r="B3673" s="198">
        <v>3660</v>
      </c>
      <c r="C3673" s="199" t="s">
        <v>7452</v>
      </c>
      <c r="D3673" s="199"/>
      <c r="E3673" s="199" t="s">
        <v>7453</v>
      </c>
      <c r="F3673" s="200">
        <v>18.829999999999998</v>
      </c>
      <c r="G3673" s="201">
        <f t="shared" si="228"/>
        <v>-1434.9599999999868</v>
      </c>
      <c r="H3673" s="204">
        <f t="shared" si="229"/>
        <v>0</v>
      </c>
      <c r="I3673" s="204">
        <f t="shared" si="230"/>
        <v>5303.5</v>
      </c>
      <c r="J3673" s="205">
        <f t="shared" si="231"/>
        <v>-1434.9599999999868</v>
      </c>
    </row>
    <row r="3674" spans="2:10" ht="12.75" customHeight="1" x14ac:dyDescent="0.25">
      <c r="B3674" s="198">
        <v>3661</v>
      </c>
      <c r="C3674" s="199" t="s">
        <v>7454</v>
      </c>
      <c r="D3674" s="199"/>
      <c r="E3674" s="199" t="s">
        <v>7455</v>
      </c>
      <c r="F3674" s="200">
        <v>5.04</v>
      </c>
      <c r="G3674" s="201">
        <f t="shared" si="228"/>
        <v>-1429.9199999999869</v>
      </c>
      <c r="H3674" s="204">
        <f t="shared" si="229"/>
        <v>0</v>
      </c>
      <c r="I3674" s="204">
        <f t="shared" si="230"/>
        <v>5303.5</v>
      </c>
      <c r="J3674" s="205">
        <f t="shared" si="231"/>
        <v>-1429.9199999999869</v>
      </c>
    </row>
    <row r="3675" spans="2:10" ht="12.75" customHeight="1" x14ac:dyDescent="0.25">
      <c r="B3675" s="198">
        <v>3662</v>
      </c>
      <c r="C3675" s="199" t="s">
        <v>7456</v>
      </c>
      <c r="D3675" s="199"/>
      <c r="E3675" s="199" t="s">
        <v>7457</v>
      </c>
      <c r="F3675" s="200">
        <v>15.12</v>
      </c>
      <c r="G3675" s="201">
        <f t="shared" si="228"/>
        <v>-1414.799999999987</v>
      </c>
      <c r="H3675" s="204">
        <f t="shared" si="229"/>
        <v>0</v>
      </c>
      <c r="I3675" s="204">
        <f t="shared" si="230"/>
        <v>5303.5</v>
      </c>
      <c r="J3675" s="205">
        <f t="shared" si="231"/>
        <v>-1414.799999999987</v>
      </c>
    </row>
    <row r="3676" spans="2:10" ht="12.75" customHeight="1" x14ac:dyDescent="0.25">
      <c r="B3676" s="198">
        <v>3663</v>
      </c>
      <c r="C3676" s="199" t="s">
        <v>7458</v>
      </c>
      <c r="D3676" s="199"/>
      <c r="E3676" s="199" t="s">
        <v>7459</v>
      </c>
      <c r="F3676" s="200">
        <v>35.909999999999997</v>
      </c>
      <c r="G3676" s="201">
        <f t="shared" si="228"/>
        <v>-1378.8899999999869</v>
      </c>
      <c r="H3676" s="204">
        <f t="shared" si="229"/>
        <v>0</v>
      </c>
      <c r="I3676" s="204">
        <f t="shared" si="230"/>
        <v>5303.5</v>
      </c>
      <c r="J3676" s="205">
        <f t="shared" si="231"/>
        <v>-1378.8899999999869</v>
      </c>
    </row>
    <row r="3677" spans="2:10" ht="12.75" customHeight="1" x14ac:dyDescent="0.25">
      <c r="B3677" s="198">
        <v>3664</v>
      </c>
      <c r="C3677" s="199" t="s">
        <v>7460</v>
      </c>
      <c r="D3677" s="199"/>
      <c r="E3677" s="199" t="s">
        <v>7461</v>
      </c>
      <c r="F3677" s="200">
        <v>55.61</v>
      </c>
      <c r="G3677" s="201">
        <f t="shared" si="228"/>
        <v>-1323.279999999987</v>
      </c>
      <c r="H3677" s="204">
        <f t="shared" si="229"/>
        <v>0</v>
      </c>
      <c r="I3677" s="204">
        <f t="shared" si="230"/>
        <v>5303.5</v>
      </c>
      <c r="J3677" s="205">
        <f t="shared" si="231"/>
        <v>-1323.279999999987</v>
      </c>
    </row>
    <row r="3678" spans="2:10" ht="12.75" customHeight="1" x14ac:dyDescent="0.25">
      <c r="B3678" s="198">
        <v>3665</v>
      </c>
      <c r="C3678" s="199" t="s">
        <v>7462</v>
      </c>
      <c r="D3678" s="199"/>
      <c r="E3678" s="199" t="s">
        <v>7463</v>
      </c>
      <c r="F3678" s="200">
        <v>27.4</v>
      </c>
      <c r="G3678" s="201">
        <f t="shared" si="228"/>
        <v>-1295.8799999999869</v>
      </c>
      <c r="H3678" s="204">
        <f t="shared" si="229"/>
        <v>0</v>
      </c>
      <c r="I3678" s="204">
        <f t="shared" si="230"/>
        <v>5303.5</v>
      </c>
      <c r="J3678" s="205">
        <f t="shared" si="231"/>
        <v>-1295.8799999999869</v>
      </c>
    </row>
    <row r="3679" spans="2:10" ht="12.75" customHeight="1" x14ac:dyDescent="0.25">
      <c r="B3679" s="198">
        <v>3666</v>
      </c>
      <c r="C3679" s="199" t="s">
        <v>7464</v>
      </c>
      <c r="D3679" s="199"/>
      <c r="E3679" s="199" t="s">
        <v>7465</v>
      </c>
      <c r="F3679" s="200">
        <v>12.05</v>
      </c>
      <c r="G3679" s="201">
        <f t="shared" si="228"/>
        <v>-1283.829999999987</v>
      </c>
      <c r="H3679" s="204">
        <f t="shared" si="229"/>
        <v>0</v>
      </c>
      <c r="I3679" s="204">
        <f t="shared" si="230"/>
        <v>5303.5</v>
      </c>
      <c r="J3679" s="205">
        <f t="shared" si="231"/>
        <v>-1283.829999999987</v>
      </c>
    </row>
    <row r="3680" spans="2:10" ht="12.75" customHeight="1" x14ac:dyDescent="0.25">
      <c r="B3680" s="198">
        <v>3667</v>
      </c>
      <c r="C3680" s="199" t="s">
        <v>7466</v>
      </c>
      <c r="D3680" s="199"/>
      <c r="E3680" s="199" t="s">
        <v>7467</v>
      </c>
      <c r="F3680" s="200">
        <v>26.52</v>
      </c>
      <c r="G3680" s="201">
        <f t="shared" si="228"/>
        <v>-1257.309999999987</v>
      </c>
      <c r="H3680" s="204">
        <f t="shared" si="229"/>
        <v>0</v>
      </c>
      <c r="I3680" s="204">
        <f t="shared" si="230"/>
        <v>5303.5</v>
      </c>
      <c r="J3680" s="205">
        <f t="shared" si="231"/>
        <v>-1257.309999999987</v>
      </c>
    </row>
    <row r="3681" spans="2:10" ht="12.75" customHeight="1" x14ac:dyDescent="0.25">
      <c r="B3681" s="198">
        <v>3668</v>
      </c>
      <c r="C3681" s="199" t="s">
        <v>7468</v>
      </c>
      <c r="D3681" s="199"/>
      <c r="E3681" s="199" t="s">
        <v>7469</v>
      </c>
      <c r="F3681" s="200">
        <v>82.11</v>
      </c>
      <c r="G3681" s="201">
        <f t="shared" si="228"/>
        <v>-1175.1999999999871</v>
      </c>
      <c r="H3681" s="204">
        <f t="shared" si="229"/>
        <v>0</v>
      </c>
      <c r="I3681" s="204">
        <f t="shared" si="230"/>
        <v>5303.5</v>
      </c>
      <c r="J3681" s="205">
        <f t="shared" si="231"/>
        <v>-1175.1999999999871</v>
      </c>
    </row>
    <row r="3682" spans="2:10" ht="12.75" customHeight="1" x14ac:dyDescent="0.25">
      <c r="B3682" s="198">
        <v>3669</v>
      </c>
      <c r="C3682" s="199" t="s">
        <v>7470</v>
      </c>
      <c r="D3682" s="199"/>
      <c r="E3682" s="199" t="s">
        <v>7471</v>
      </c>
      <c r="F3682" s="200">
        <v>32.549999999999997</v>
      </c>
      <c r="G3682" s="201">
        <f t="shared" si="228"/>
        <v>-1142.6499999999871</v>
      </c>
      <c r="H3682" s="204">
        <f t="shared" si="229"/>
        <v>0</v>
      </c>
      <c r="I3682" s="204">
        <f t="shared" si="230"/>
        <v>5303.5</v>
      </c>
      <c r="J3682" s="205">
        <f t="shared" si="231"/>
        <v>-1142.6499999999871</v>
      </c>
    </row>
    <row r="3683" spans="2:10" ht="12.75" customHeight="1" x14ac:dyDescent="0.25">
      <c r="B3683" s="198">
        <v>3670</v>
      </c>
      <c r="C3683" s="199" t="s">
        <v>7472</v>
      </c>
      <c r="D3683" s="199"/>
      <c r="E3683" s="199" t="s">
        <v>7473</v>
      </c>
      <c r="F3683" s="200">
        <v>5.22</v>
      </c>
      <c r="G3683" s="201">
        <f t="shared" si="228"/>
        <v>-1137.4299999999871</v>
      </c>
      <c r="H3683" s="204">
        <f t="shared" si="229"/>
        <v>0</v>
      </c>
      <c r="I3683" s="204">
        <f t="shared" si="230"/>
        <v>5303.5</v>
      </c>
      <c r="J3683" s="205">
        <f t="shared" si="231"/>
        <v>-1137.4299999999871</v>
      </c>
    </row>
    <row r="3684" spans="2:10" ht="12.75" customHeight="1" x14ac:dyDescent="0.25">
      <c r="B3684" s="198">
        <v>3671</v>
      </c>
      <c r="C3684" s="199" t="s">
        <v>7474</v>
      </c>
      <c r="D3684" s="199"/>
      <c r="E3684" s="199" t="s">
        <v>7475</v>
      </c>
      <c r="F3684" s="200">
        <v>5.04</v>
      </c>
      <c r="G3684" s="201">
        <f t="shared" si="228"/>
        <v>-1132.3899999999871</v>
      </c>
      <c r="H3684" s="204">
        <f t="shared" si="229"/>
        <v>0</v>
      </c>
      <c r="I3684" s="204">
        <f t="shared" si="230"/>
        <v>5303.5</v>
      </c>
      <c r="J3684" s="205">
        <f t="shared" si="231"/>
        <v>-1132.3899999999871</v>
      </c>
    </row>
    <row r="3685" spans="2:10" ht="12.75" customHeight="1" x14ac:dyDescent="0.25">
      <c r="B3685" s="198">
        <v>3672</v>
      </c>
      <c r="C3685" s="199" t="s">
        <v>7476</v>
      </c>
      <c r="D3685" s="199"/>
      <c r="E3685" s="199" t="s">
        <v>7477</v>
      </c>
      <c r="F3685" s="200">
        <v>42.74</v>
      </c>
      <c r="G3685" s="201">
        <f t="shared" si="228"/>
        <v>-1089.6499999999871</v>
      </c>
      <c r="H3685" s="204">
        <f t="shared" si="229"/>
        <v>0</v>
      </c>
      <c r="I3685" s="204">
        <f t="shared" si="230"/>
        <v>5303.5</v>
      </c>
      <c r="J3685" s="205">
        <f t="shared" si="231"/>
        <v>-1089.6499999999871</v>
      </c>
    </row>
    <row r="3686" spans="2:10" ht="12.75" customHeight="1" x14ac:dyDescent="0.25">
      <c r="B3686" s="198">
        <v>3673</v>
      </c>
      <c r="C3686" s="199" t="s">
        <v>7478</v>
      </c>
      <c r="D3686" s="199"/>
      <c r="E3686" s="199" t="s">
        <v>7479</v>
      </c>
      <c r="F3686" s="200">
        <v>14.62</v>
      </c>
      <c r="G3686" s="201">
        <f t="shared" si="228"/>
        <v>-1075.0299999999872</v>
      </c>
      <c r="H3686" s="204">
        <f t="shared" si="229"/>
        <v>0</v>
      </c>
      <c r="I3686" s="204">
        <f t="shared" si="230"/>
        <v>5303.5</v>
      </c>
      <c r="J3686" s="205">
        <f t="shared" si="231"/>
        <v>-1075.0299999999872</v>
      </c>
    </row>
    <row r="3687" spans="2:10" ht="12.75" customHeight="1" x14ac:dyDescent="0.25">
      <c r="B3687" s="198">
        <v>3674</v>
      </c>
      <c r="C3687" s="199" t="s">
        <v>7480</v>
      </c>
      <c r="D3687" s="199"/>
      <c r="E3687" s="199" t="s">
        <v>7481</v>
      </c>
      <c r="F3687" s="200">
        <v>12.09</v>
      </c>
      <c r="G3687" s="201">
        <f t="shared" si="228"/>
        <v>-1062.9399999999873</v>
      </c>
      <c r="H3687" s="204">
        <f t="shared" si="229"/>
        <v>0</v>
      </c>
      <c r="I3687" s="204">
        <f t="shared" si="230"/>
        <v>5303.5</v>
      </c>
      <c r="J3687" s="205">
        <f t="shared" si="231"/>
        <v>-1062.9399999999873</v>
      </c>
    </row>
    <row r="3688" spans="2:10" ht="12.75" customHeight="1" x14ac:dyDescent="0.25">
      <c r="B3688" s="198">
        <v>3675</v>
      </c>
      <c r="C3688" s="199" t="s">
        <v>7482</v>
      </c>
      <c r="D3688" s="199"/>
      <c r="E3688" s="199" t="s">
        <v>7483</v>
      </c>
      <c r="F3688" s="200">
        <v>5.8</v>
      </c>
      <c r="G3688" s="201">
        <f t="shared" si="228"/>
        <v>-1057.1399999999874</v>
      </c>
      <c r="H3688" s="204">
        <f t="shared" si="229"/>
        <v>0</v>
      </c>
      <c r="I3688" s="204">
        <f t="shared" si="230"/>
        <v>5303.5</v>
      </c>
      <c r="J3688" s="205">
        <f t="shared" si="231"/>
        <v>-1057.1399999999874</v>
      </c>
    </row>
    <row r="3689" spans="2:10" ht="12.75" customHeight="1" x14ac:dyDescent="0.25">
      <c r="B3689" s="198">
        <v>3676</v>
      </c>
      <c r="C3689" s="199" t="s">
        <v>7484</v>
      </c>
      <c r="D3689" s="199"/>
      <c r="E3689" s="199" t="s">
        <v>7485</v>
      </c>
      <c r="F3689" s="200">
        <v>-0.51</v>
      </c>
      <c r="G3689" s="201">
        <f t="shared" si="228"/>
        <v>-1057.6499999999874</v>
      </c>
      <c r="H3689" s="204">
        <f t="shared" si="229"/>
        <v>0</v>
      </c>
      <c r="I3689" s="204">
        <f t="shared" si="230"/>
        <v>5303.5</v>
      </c>
      <c r="J3689" s="205">
        <f t="shared" si="231"/>
        <v>-1057.6499999999874</v>
      </c>
    </row>
    <row r="3690" spans="2:10" ht="12.75" customHeight="1" x14ac:dyDescent="0.25">
      <c r="B3690" s="198">
        <v>3677</v>
      </c>
      <c r="C3690" s="199" t="s">
        <v>7486</v>
      </c>
      <c r="D3690" s="199"/>
      <c r="E3690" s="199" t="s">
        <v>7487</v>
      </c>
      <c r="F3690" s="200">
        <v>2.72</v>
      </c>
      <c r="G3690" s="201">
        <f t="shared" si="228"/>
        <v>-1054.9299999999873</v>
      </c>
      <c r="H3690" s="204">
        <f t="shared" si="229"/>
        <v>0</v>
      </c>
      <c r="I3690" s="204">
        <f t="shared" si="230"/>
        <v>5303.5</v>
      </c>
      <c r="J3690" s="205">
        <f t="shared" si="231"/>
        <v>-1054.9299999999873</v>
      </c>
    </row>
    <row r="3691" spans="2:10" ht="12.75" customHeight="1" x14ac:dyDescent="0.25">
      <c r="B3691" s="198">
        <v>3678</v>
      </c>
      <c r="C3691" s="199" t="s">
        <v>7488</v>
      </c>
      <c r="D3691" s="199"/>
      <c r="E3691" s="199" t="s">
        <v>7489</v>
      </c>
      <c r="F3691" s="200">
        <v>13.15</v>
      </c>
      <c r="G3691" s="201">
        <f t="shared" si="228"/>
        <v>-1041.7799999999872</v>
      </c>
      <c r="H3691" s="204">
        <f t="shared" si="229"/>
        <v>0</v>
      </c>
      <c r="I3691" s="204">
        <f t="shared" si="230"/>
        <v>5303.5</v>
      </c>
      <c r="J3691" s="205">
        <f t="shared" si="231"/>
        <v>-1041.7799999999872</v>
      </c>
    </row>
    <row r="3692" spans="2:10" ht="12.75" customHeight="1" x14ac:dyDescent="0.25">
      <c r="B3692" s="198">
        <v>3679</v>
      </c>
      <c r="C3692" s="199" t="s">
        <v>7490</v>
      </c>
      <c r="D3692" s="199"/>
      <c r="E3692" s="199" t="s">
        <v>7491</v>
      </c>
      <c r="F3692" s="200">
        <v>0.18</v>
      </c>
      <c r="G3692" s="201">
        <f t="shared" si="228"/>
        <v>-1041.5999999999872</v>
      </c>
      <c r="H3692" s="204">
        <f t="shared" si="229"/>
        <v>0</v>
      </c>
      <c r="I3692" s="204">
        <f t="shared" si="230"/>
        <v>5303.5</v>
      </c>
      <c r="J3692" s="205">
        <f t="shared" si="231"/>
        <v>-1041.5999999999872</v>
      </c>
    </row>
    <row r="3693" spans="2:10" ht="12.75" customHeight="1" x14ac:dyDescent="0.25">
      <c r="B3693" s="198">
        <v>3680</v>
      </c>
      <c r="C3693" s="199" t="s">
        <v>7492</v>
      </c>
      <c r="D3693" s="199"/>
      <c r="E3693" s="199" t="s">
        <v>7493</v>
      </c>
      <c r="F3693" s="200">
        <v>5.04</v>
      </c>
      <c r="G3693" s="201">
        <f t="shared" si="228"/>
        <v>-1036.5599999999872</v>
      </c>
      <c r="H3693" s="204">
        <f t="shared" si="229"/>
        <v>0</v>
      </c>
      <c r="I3693" s="204">
        <f t="shared" si="230"/>
        <v>5303.5</v>
      </c>
      <c r="J3693" s="205">
        <f t="shared" si="231"/>
        <v>-1036.5599999999872</v>
      </c>
    </row>
    <row r="3694" spans="2:10" ht="12.75" customHeight="1" x14ac:dyDescent="0.25">
      <c r="B3694" s="198">
        <v>3681</v>
      </c>
      <c r="C3694" s="199" t="s">
        <v>7494</v>
      </c>
      <c r="D3694" s="199"/>
      <c r="E3694" s="199" t="s">
        <v>7495</v>
      </c>
      <c r="F3694" s="200">
        <v>39.76</v>
      </c>
      <c r="G3694" s="201">
        <f t="shared" si="228"/>
        <v>-996.79999999998722</v>
      </c>
      <c r="H3694" s="204">
        <f t="shared" si="229"/>
        <v>0</v>
      </c>
      <c r="I3694" s="204">
        <f t="shared" si="230"/>
        <v>5303.5</v>
      </c>
      <c r="J3694" s="205">
        <f t="shared" si="231"/>
        <v>-996.79999999998722</v>
      </c>
    </row>
    <row r="3695" spans="2:10" ht="12.75" customHeight="1" x14ac:dyDescent="0.25">
      <c r="B3695" s="198">
        <v>3682</v>
      </c>
      <c r="C3695" s="199" t="s">
        <v>7496</v>
      </c>
      <c r="D3695" s="199"/>
      <c r="E3695" s="199" t="s">
        <v>7497</v>
      </c>
      <c r="F3695" s="200">
        <v>25.19</v>
      </c>
      <c r="G3695" s="201">
        <f t="shared" si="228"/>
        <v>-971.60999999998717</v>
      </c>
      <c r="H3695" s="204">
        <f t="shared" si="229"/>
        <v>0</v>
      </c>
      <c r="I3695" s="204">
        <f t="shared" si="230"/>
        <v>5303.5</v>
      </c>
      <c r="J3695" s="205">
        <f t="shared" si="231"/>
        <v>-971.60999999998717</v>
      </c>
    </row>
    <row r="3696" spans="2:10" ht="12.75" customHeight="1" x14ac:dyDescent="0.25">
      <c r="B3696" s="198">
        <v>3683</v>
      </c>
      <c r="C3696" s="199" t="s">
        <v>7498</v>
      </c>
      <c r="D3696" s="199"/>
      <c r="E3696" s="199" t="s">
        <v>7499</v>
      </c>
      <c r="F3696" s="200">
        <v>5.04</v>
      </c>
      <c r="G3696" s="201">
        <f t="shared" si="228"/>
        <v>-966.5699999999872</v>
      </c>
      <c r="H3696" s="204">
        <f t="shared" si="229"/>
        <v>0</v>
      </c>
      <c r="I3696" s="204">
        <f t="shared" si="230"/>
        <v>5303.5</v>
      </c>
      <c r="J3696" s="205">
        <f t="shared" si="231"/>
        <v>-966.5699999999872</v>
      </c>
    </row>
    <row r="3697" spans="2:10" ht="12.75" customHeight="1" x14ac:dyDescent="0.25">
      <c r="B3697" s="198">
        <v>3684</v>
      </c>
      <c r="C3697" s="199" t="s">
        <v>7500</v>
      </c>
      <c r="D3697" s="199"/>
      <c r="E3697" s="199" t="s">
        <v>7501</v>
      </c>
      <c r="F3697" s="200">
        <v>14.1</v>
      </c>
      <c r="G3697" s="201">
        <f t="shared" si="228"/>
        <v>-952.46999999998718</v>
      </c>
      <c r="H3697" s="204">
        <f t="shared" si="229"/>
        <v>0</v>
      </c>
      <c r="I3697" s="204">
        <f t="shared" si="230"/>
        <v>5303.5</v>
      </c>
      <c r="J3697" s="205">
        <f t="shared" si="231"/>
        <v>-952.46999999998718</v>
      </c>
    </row>
    <row r="3698" spans="2:10" ht="12.75" customHeight="1" x14ac:dyDescent="0.25">
      <c r="B3698" s="198">
        <v>3685</v>
      </c>
      <c r="C3698" s="199" t="s">
        <v>7502</v>
      </c>
      <c r="D3698" s="199"/>
      <c r="E3698" s="199" t="s">
        <v>7503</v>
      </c>
      <c r="F3698" s="200">
        <v>4.6399999999999997</v>
      </c>
      <c r="G3698" s="201">
        <f t="shared" si="228"/>
        <v>-947.82999999998719</v>
      </c>
      <c r="H3698" s="204">
        <f t="shared" si="229"/>
        <v>0</v>
      </c>
      <c r="I3698" s="204">
        <f t="shared" si="230"/>
        <v>5303.5</v>
      </c>
      <c r="J3698" s="205">
        <f t="shared" si="231"/>
        <v>-947.82999999998719</v>
      </c>
    </row>
    <row r="3699" spans="2:10" ht="12.75" customHeight="1" x14ac:dyDescent="0.25">
      <c r="B3699" s="198">
        <v>3686</v>
      </c>
      <c r="C3699" s="199" t="s">
        <v>7504</v>
      </c>
      <c r="D3699" s="199"/>
      <c r="E3699" s="199" t="s">
        <v>7505</v>
      </c>
      <c r="F3699" s="200">
        <v>7.14</v>
      </c>
      <c r="G3699" s="201">
        <f t="shared" si="228"/>
        <v>-940.68999999998721</v>
      </c>
      <c r="H3699" s="204">
        <f t="shared" si="229"/>
        <v>0</v>
      </c>
      <c r="I3699" s="204">
        <f t="shared" si="230"/>
        <v>5303.5</v>
      </c>
      <c r="J3699" s="205">
        <f t="shared" si="231"/>
        <v>-940.68999999998721</v>
      </c>
    </row>
    <row r="3700" spans="2:10" ht="12.75" customHeight="1" x14ac:dyDescent="0.25">
      <c r="B3700" s="198">
        <v>3687</v>
      </c>
      <c r="C3700" s="199" t="s">
        <v>7506</v>
      </c>
      <c r="D3700" s="199"/>
      <c r="E3700" s="199" t="s">
        <v>7507</v>
      </c>
      <c r="F3700" s="200">
        <v>5.04</v>
      </c>
      <c r="G3700" s="201">
        <f t="shared" si="228"/>
        <v>-935.64999999998724</v>
      </c>
      <c r="H3700" s="204">
        <f t="shared" si="229"/>
        <v>0</v>
      </c>
      <c r="I3700" s="204">
        <f t="shared" si="230"/>
        <v>5303.5</v>
      </c>
      <c r="J3700" s="205">
        <f t="shared" si="231"/>
        <v>-935.64999999998724</v>
      </c>
    </row>
    <row r="3701" spans="2:10" ht="12.75" customHeight="1" x14ac:dyDescent="0.25">
      <c r="B3701" s="198">
        <v>3688</v>
      </c>
      <c r="C3701" s="199" t="s">
        <v>7508</v>
      </c>
      <c r="D3701" s="199"/>
      <c r="E3701" s="199" t="s">
        <v>7509</v>
      </c>
      <c r="F3701" s="200">
        <v>6.94</v>
      </c>
      <c r="G3701" s="201">
        <f t="shared" si="228"/>
        <v>-928.70999999998719</v>
      </c>
      <c r="H3701" s="204">
        <f t="shared" si="229"/>
        <v>0</v>
      </c>
      <c r="I3701" s="204">
        <f t="shared" si="230"/>
        <v>5303.5</v>
      </c>
      <c r="J3701" s="205">
        <f t="shared" si="231"/>
        <v>-928.70999999998719</v>
      </c>
    </row>
    <row r="3702" spans="2:10" ht="12.75" customHeight="1" x14ac:dyDescent="0.25">
      <c r="B3702" s="198">
        <v>3689</v>
      </c>
      <c r="C3702" s="199" t="s">
        <v>7510</v>
      </c>
      <c r="D3702" s="199"/>
      <c r="E3702" s="199" t="s">
        <v>7511</v>
      </c>
      <c r="F3702" s="200">
        <v>18.02</v>
      </c>
      <c r="G3702" s="201">
        <f t="shared" si="228"/>
        <v>-910.68999999998721</v>
      </c>
      <c r="H3702" s="204">
        <f t="shared" si="229"/>
        <v>0</v>
      </c>
      <c r="I3702" s="204">
        <f t="shared" si="230"/>
        <v>5303.5</v>
      </c>
      <c r="J3702" s="205">
        <f t="shared" si="231"/>
        <v>-910.68999999998721</v>
      </c>
    </row>
    <row r="3703" spans="2:10" ht="12.75" customHeight="1" x14ac:dyDescent="0.25">
      <c r="B3703" s="198">
        <v>3690</v>
      </c>
      <c r="C3703" s="199" t="s">
        <v>7512</v>
      </c>
      <c r="D3703" s="199"/>
      <c r="E3703" s="199" t="s">
        <v>7513</v>
      </c>
      <c r="F3703" s="200">
        <v>7.07</v>
      </c>
      <c r="G3703" s="201">
        <f t="shared" si="228"/>
        <v>-903.61999999998716</v>
      </c>
      <c r="H3703" s="204">
        <f t="shared" si="229"/>
        <v>0</v>
      </c>
      <c r="I3703" s="204">
        <f t="shared" si="230"/>
        <v>5303.5</v>
      </c>
      <c r="J3703" s="205">
        <f t="shared" si="231"/>
        <v>-903.61999999998716</v>
      </c>
    </row>
    <row r="3704" spans="2:10" ht="12.75" customHeight="1" x14ac:dyDescent="0.25">
      <c r="B3704" s="198">
        <v>3691</v>
      </c>
      <c r="C3704" s="199" t="s">
        <v>7514</v>
      </c>
      <c r="D3704" s="199"/>
      <c r="E3704" s="199" t="s">
        <v>7515</v>
      </c>
      <c r="F3704" s="200">
        <v>11.47</v>
      </c>
      <c r="G3704" s="201">
        <f t="shared" si="228"/>
        <v>-892.14999999998713</v>
      </c>
      <c r="H3704" s="204">
        <f t="shared" si="229"/>
        <v>0</v>
      </c>
      <c r="I3704" s="204">
        <f t="shared" si="230"/>
        <v>5303.5</v>
      </c>
      <c r="J3704" s="205">
        <f t="shared" si="231"/>
        <v>-892.14999999998713</v>
      </c>
    </row>
    <row r="3705" spans="2:10" ht="12.75" customHeight="1" x14ac:dyDescent="0.25">
      <c r="B3705" s="198">
        <v>3692</v>
      </c>
      <c r="C3705" s="199" t="s">
        <v>7516</v>
      </c>
      <c r="D3705" s="199"/>
      <c r="E3705" s="199" t="s">
        <v>7517</v>
      </c>
      <c r="F3705" s="200">
        <v>1.18</v>
      </c>
      <c r="G3705" s="201">
        <f t="shared" si="228"/>
        <v>-890.96999999998718</v>
      </c>
      <c r="H3705" s="204">
        <f t="shared" si="229"/>
        <v>0</v>
      </c>
      <c r="I3705" s="204">
        <f t="shared" si="230"/>
        <v>5303.5</v>
      </c>
      <c r="J3705" s="205">
        <f t="shared" si="231"/>
        <v>-890.96999999998718</v>
      </c>
    </row>
    <row r="3706" spans="2:10" ht="12.75" customHeight="1" x14ac:dyDescent="0.25">
      <c r="B3706" s="198">
        <v>3693</v>
      </c>
      <c r="C3706" s="199" t="s">
        <v>7518</v>
      </c>
      <c r="D3706" s="199"/>
      <c r="E3706" s="199" t="s">
        <v>7519</v>
      </c>
      <c r="F3706" s="200">
        <v>2.42</v>
      </c>
      <c r="G3706" s="201">
        <f t="shared" si="228"/>
        <v>-888.54999999998722</v>
      </c>
      <c r="H3706" s="204">
        <f t="shared" si="229"/>
        <v>0</v>
      </c>
      <c r="I3706" s="204">
        <f t="shared" si="230"/>
        <v>5303.5</v>
      </c>
      <c r="J3706" s="205">
        <f t="shared" si="231"/>
        <v>-888.54999999998722</v>
      </c>
    </row>
    <row r="3707" spans="2:10" ht="12.75" customHeight="1" x14ac:dyDescent="0.25">
      <c r="B3707" s="198">
        <v>3694</v>
      </c>
      <c r="C3707" s="199" t="s">
        <v>7520</v>
      </c>
      <c r="D3707" s="199"/>
      <c r="E3707" s="199" t="s">
        <v>7521</v>
      </c>
      <c r="F3707" s="200">
        <v>1.68</v>
      </c>
      <c r="G3707" s="201">
        <f t="shared" si="228"/>
        <v>-886.86999999998727</v>
      </c>
      <c r="H3707" s="204">
        <f t="shared" si="229"/>
        <v>0</v>
      </c>
      <c r="I3707" s="204">
        <f t="shared" si="230"/>
        <v>5303.5</v>
      </c>
      <c r="J3707" s="205">
        <f t="shared" si="231"/>
        <v>-886.86999999998727</v>
      </c>
    </row>
    <row r="3708" spans="2:10" ht="12.75" customHeight="1" x14ac:dyDescent="0.25">
      <c r="B3708" s="198">
        <v>3695</v>
      </c>
      <c r="C3708" s="199" t="s">
        <v>7522</v>
      </c>
      <c r="D3708" s="199"/>
      <c r="E3708" s="199" t="s">
        <v>7523</v>
      </c>
      <c r="F3708" s="200">
        <v>54.46</v>
      </c>
      <c r="G3708" s="201">
        <f t="shared" si="228"/>
        <v>-832.40999999998724</v>
      </c>
      <c r="H3708" s="204">
        <f t="shared" si="229"/>
        <v>0</v>
      </c>
      <c r="I3708" s="204">
        <f t="shared" si="230"/>
        <v>5303.5</v>
      </c>
      <c r="J3708" s="205">
        <f t="shared" si="231"/>
        <v>-832.40999999998724</v>
      </c>
    </row>
    <row r="3709" spans="2:10" ht="12.75" customHeight="1" x14ac:dyDescent="0.25">
      <c r="B3709" s="198">
        <v>3696</v>
      </c>
      <c r="C3709" s="199" t="s">
        <v>7524</v>
      </c>
      <c r="D3709" s="199"/>
      <c r="E3709" s="199" t="s">
        <v>7525</v>
      </c>
      <c r="F3709" s="200">
        <v>16.68</v>
      </c>
      <c r="G3709" s="201">
        <f t="shared" si="228"/>
        <v>-815.72999999998729</v>
      </c>
      <c r="H3709" s="204">
        <f t="shared" si="229"/>
        <v>0</v>
      </c>
      <c r="I3709" s="204">
        <f t="shared" si="230"/>
        <v>5303.5</v>
      </c>
      <c r="J3709" s="205">
        <f t="shared" si="231"/>
        <v>-815.72999999998729</v>
      </c>
    </row>
    <row r="3710" spans="2:10" ht="12.75" customHeight="1" x14ac:dyDescent="0.25">
      <c r="B3710" s="198">
        <v>3697</v>
      </c>
      <c r="C3710" s="199" t="s">
        <v>7526</v>
      </c>
      <c r="D3710" s="199"/>
      <c r="E3710" s="199" t="s">
        <v>7527</v>
      </c>
      <c r="F3710" s="200">
        <v>5.04</v>
      </c>
      <c r="G3710" s="201">
        <f t="shared" si="228"/>
        <v>-810.68999999998732</v>
      </c>
      <c r="H3710" s="204">
        <f t="shared" si="229"/>
        <v>0</v>
      </c>
      <c r="I3710" s="204">
        <f t="shared" si="230"/>
        <v>5303.5</v>
      </c>
      <c r="J3710" s="205">
        <f t="shared" si="231"/>
        <v>-810.68999999998732</v>
      </c>
    </row>
    <row r="3711" spans="2:10" ht="12.75" customHeight="1" x14ac:dyDescent="0.25">
      <c r="B3711" s="198">
        <v>3698</v>
      </c>
      <c r="C3711" s="199" t="s">
        <v>7528</v>
      </c>
      <c r="D3711" s="199"/>
      <c r="E3711" s="199" t="s">
        <v>7529</v>
      </c>
      <c r="F3711" s="200">
        <v>3.7</v>
      </c>
      <c r="G3711" s="201">
        <f t="shared" si="228"/>
        <v>-806.98999999998728</v>
      </c>
      <c r="H3711" s="204">
        <f t="shared" si="229"/>
        <v>0</v>
      </c>
      <c r="I3711" s="204">
        <f t="shared" si="230"/>
        <v>5303.5</v>
      </c>
      <c r="J3711" s="205">
        <f t="shared" si="231"/>
        <v>-806.98999999998728</v>
      </c>
    </row>
    <row r="3712" spans="2:10" ht="12.75" customHeight="1" x14ac:dyDescent="0.25">
      <c r="B3712" s="198">
        <v>3699</v>
      </c>
      <c r="C3712" s="199" t="s">
        <v>7530</v>
      </c>
      <c r="D3712" s="199"/>
      <c r="E3712" s="199" t="s">
        <v>7531</v>
      </c>
      <c r="F3712" s="200">
        <v>5.99</v>
      </c>
      <c r="G3712" s="201">
        <f t="shared" si="228"/>
        <v>-800.99999999998727</v>
      </c>
      <c r="H3712" s="204">
        <f t="shared" si="229"/>
        <v>0</v>
      </c>
      <c r="I3712" s="204">
        <f t="shared" si="230"/>
        <v>5303.5</v>
      </c>
      <c r="J3712" s="205">
        <f t="shared" si="231"/>
        <v>-800.99999999998727</v>
      </c>
    </row>
    <row r="3713" spans="2:10" ht="12.75" customHeight="1" x14ac:dyDescent="0.25">
      <c r="B3713" s="198">
        <v>3700</v>
      </c>
      <c r="C3713" s="199" t="s">
        <v>7532</v>
      </c>
      <c r="D3713" s="199"/>
      <c r="E3713" s="199" t="s">
        <v>7533</v>
      </c>
      <c r="F3713" s="200">
        <v>10.02</v>
      </c>
      <c r="G3713" s="201">
        <f t="shared" si="228"/>
        <v>-790.97999999998729</v>
      </c>
      <c r="H3713" s="204">
        <f t="shared" si="229"/>
        <v>0</v>
      </c>
      <c r="I3713" s="204">
        <f t="shared" si="230"/>
        <v>5303.5</v>
      </c>
      <c r="J3713" s="205">
        <f t="shared" si="231"/>
        <v>-790.97999999998729</v>
      </c>
    </row>
    <row r="3714" spans="2:10" ht="12.75" customHeight="1" x14ac:dyDescent="0.25">
      <c r="B3714" s="198">
        <v>3701</v>
      </c>
      <c r="C3714" s="199" t="s">
        <v>7534</v>
      </c>
      <c r="D3714" s="199"/>
      <c r="E3714" s="199" t="s">
        <v>7535</v>
      </c>
      <c r="F3714" s="200">
        <v>-9.69</v>
      </c>
      <c r="G3714" s="201">
        <f t="shared" si="228"/>
        <v>-800.66999999998734</v>
      </c>
      <c r="H3714" s="204">
        <f t="shared" si="229"/>
        <v>0</v>
      </c>
      <c r="I3714" s="204">
        <f t="shared" si="230"/>
        <v>5303.5</v>
      </c>
      <c r="J3714" s="205">
        <f t="shared" si="231"/>
        <v>-800.66999999998734</v>
      </c>
    </row>
    <row r="3715" spans="2:10" ht="12.75" customHeight="1" x14ac:dyDescent="0.25">
      <c r="B3715" s="198">
        <v>3702</v>
      </c>
      <c r="C3715" s="199" t="s">
        <v>7536</v>
      </c>
      <c r="D3715" s="199"/>
      <c r="E3715" s="199" t="s">
        <v>7537</v>
      </c>
      <c r="F3715" s="200">
        <v>4.0999999999999996</v>
      </c>
      <c r="G3715" s="201">
        <f t="shared" si="228"/>
        <v>-796.56999999998732</v>
      </c>
      <c r="H3715" s="204">
        <f t="shared" si="229"/>
        <v>0</v>
      </c>
      <c r="I3715" s="204">
        <f t="shared" si="230"/>
        <v>5303.5</v>
      </c>
      <c r="J3715" s="205">
        <f t="shared" si="231"/>
        <v>-796.56999999998732</v>
      </c>
    </row>
    <row r="3716" spans="2:10" ht="12.75" customHeight="1" x14ac:dyDescent="0.25">
      <c r="B3716" s="198">
        <v>3703</v>
      </c>
      <c r="C3716" s="199" t="s">
        <v>7538</v>
      </c>
      <c r="D3716" s="199"/>
      <c r="E3716" s="199" t="s">
        <v>7539</v>
      </c>
      <c r="F3716" s="200">
        <v>-1.68</v>
      </c>
      <c r="G3716" s="201">
        <f t="shared" si="228"/>
        <v>-798.24999999998727</v>
      </c>
      <c r="H3716" s="204">
        <f t="shared" si="229"/>
        <v>0</v>
      </c>
      <c r="I3716" s="204">
        <f t="shared" si="230"/>
        <v>5303.5</v>
      </c>
      <c r="J3716" s="205">
        <f t="shared" si="231"/>
        <v>-798.24999999998727</v>
      </c>
    </row>
    <row r="3717" spans="2:10" ht="12.75" customHeight="1" x14ac:dyDescent="0.25">
      <c r="B3717" s="198">
        <v>3704</v>
      </c>
      <c r="C3717" s="199" t="s">
        <v>7540</v>
      </c>
      <c r="D3717" s="199"/>
      <c r="E3717" s="199" t="s">
        <v>7541</v>
      </c>
      <c r="F3717" s="200">
        <v>3.03</v>
      </c>
      <c r="G3717" s="201">
        <f t="shared" si="228"/>
        <v>-795.21999999998729</v>
      </c>
      <c r="H3717" s="204">
        <f t="shared" si="229"/>
        <v>0</v>
      </c>
      <c r="I3717" s="204">
        <f t="shared" si="230"/>
        <v>5303.5</v>
      </c>
      <c r="J3717" s="205">
        <f t="shared" si="231"/>
        <v>-795.21999999998729</v>
      </c>
    </row>
    <row r="3718" spans="2:10" ht="12.75" customHeight="1" x14ac:dyDescent="0.25">
      <c r="B3718" s="198">
        <v>3705</v>
      </c>
      <c r="C3718" s="199" t="s">
        <v>7542</v>
      </c>
      <c r="D3718" s="199"/>
      <c r="E3718" s="199" t="s">
        <v>7543</v>
      </c>
      <c r="F3718" s="200">
        <v>2.77</v>
      </c>
      <c r="G3718" s="201">
        <f t="shared" si="228"/>
        <v>-792.44999999998731</v>
      </c>
      <c r="H3718" s="204">
        <f t="shared" si="229"/>
        <v>0</v>
      </c>
      <c r="I3718" s="204">
        <f t="shared" si="230"/>
        <v>5303.5</v>
      </c>
      <c r="J3718" s="205">
        <f t="shared" si="231"/>
        <v>-792.44999999998731</v>
      </c>
    </row>
    <row r="3719" spans="2:10" ht="12.75" customHeight="1" x14ac:dyDescent="0.25">
      <c r="B3719" s="198">
        <v>3706</v>
      </c>
      <c r="C3719" s="199" t="s">
        <v>7544</v>
      </c>
      <c r="D3719" s="199"/>
      <c r="E3719" s="199" t="s">
        <v>7545</v>
      </c>
      <c r="F3719" s="200">
        <v>5.56</v>
      </c>
      <c r="G3719" s="201">
        <f t="shared" si="228"/>
        <v>-786.88999999998737</v>
      </c>
      <c r="H3719" s="204">
        <f t="shared" si="229"/>
        <v>0</v>
      </c>
      <c r="I3719" s="204">
        <f t="shared" si="230"/>
        <v>5303.5</v>
      </c>
      <c r="J3719" s="205">
        <f t="shared" si="231"/>
        <v>-786.88999999998737</v>
      </c>
    </row>
    <row r="3720" spans="2:10" ht="12.75" customHeight="1" x14ac:dyDescent="0.25">
      <c r="B3720" s="198">
        <v>3707</v>
      </c>
      <c r="C3720" s="199" t="s">
        <v>7546</v>
      </c>
      <c r="D3720" s="199"/>
      <c r="E3720" s="199" t="s">
        <v>7547</v>
      </c>
      <c r="F3720" s="200">
        <v>2.17</v>
      </c>
      <c r="G3720" s="201">
        <f t="shared" si="228"/>
        <v>-784.71999999998741</v>
      </c>
      <c r="H3720" s="204">
        <f t="shared" si="229"/>
        <v>0</v>
      </c>
      <c r="I3720" s="204">
        <f t="shared" si="230"/>
        <v>5303.5</v>
      </c>
      <c r="J3720" s="205">
        <f t="shared" si="231"/>
        <v>-784.71999999998741</v>
      </c>
    </row>
    <row r="3721" spans="2:10" ht="12.75" customHeight="1" x14ac:dyDescent="0.25">
      <c r="B3721" s="198">
        <v>3708</v>
      </c>
      <c r="C3721" s="199" t="s">
        <v>7548</v>
      </c>
      <c r="D3721" s="199"/>
      <c r="E3721" s="199" t="s">
        <v>7549</v>
      </c>
      <c r="F3721" s="200">
        <v>2.14</v>
      </c>
      <c r="G3721" s="201">
        <f t="shared" si="228"/>
        <v>-782.57999999998742</v>
      </c>
      <c r="H3721" s="204">
        <f t="shared" si="229"/>
        <v>0</v>
      </c>
      <c r="I3721" s="204">
        <f t="shared" si="230"/>
        <v>5303.5</v>
      </c>
      <c r="J3721" s="205">
        <f t="shared" si="231"/>
        <v>-782.57999999998742</v>
      </c>
    </row>
    <row r="3722" spans="2:10" ht="12.75" customHeight="1" x14ac:dyDescent="0.25">
      <c r="B3722" s="198">
        <v>3709</v>
      </c>
      <c r="C3722" s="199" t="s">
        <v>7550</v>
      </c>
      <c r="D3722" s="199"/>
      <c r="E3722" s="199" t="s">
        <v>7551</v>
      </c>
      <c r="F3722" s="200">
        <v>32.35</v>
      </c>
      <c r="G3722" s="201">
        <f t="shared" si="228"/>
        <v>-750.2299999999874</v>
      </c>
      <c r="H3722" s="204">
        <f t="shared" si="229"/>
        <v>0</v>
      </c>
      <c r="I3722" s="204">
        <f t="shared" si="230"/>
        <v>5303.5</v>
      </c>
      <c r="J3722" s="205">
        <f t="shared" si="231"/>
        <v>-750.2299999999874</v>
      </c>
    </row>
    <row r="3723" spans="2:10" ht="12.75" customHeight="1" x14ac:dyDescent="0.25">
      <c r="B3723" s="198">
        <v>3710</v>
      </c>
      <c r="C3723" s="199" t="s">
        <v>7552</v>
      </c>
      <c r="D3723" s="199"/>
      <c r="E3723" s="199" t="s">
        <v>7553</v>
      </c>
      <c r="F3723" s="200">
        <v>5.32</v>
      </c>
      <c r="G3723" s="201">
        <f t="shared" si="228"/>
        <v>-744.90999999998735</v>
      </c>
      <c r="H3723" s="204">
        <f t="shared" si="229"/>
        <v>0</v>
      </c>
      <c r="I3723" s="204">
        <f t="shared" si="230"/>
        <v>5303.5</v>
      </c>
      <c r="J3723" s="205">
        <f t="shared" si="231"/>
        <v>-744.90999999998735</v>
      </c>
    </row>
    <row r="3724" spans="2:10" ht="12.75" customHeight="1" x14ac:dyDescent="0.25">
      <c r="B3724" s="198">
        <v>3711</v>
      </c>
      <c r="C3724" s="199" t="s">
        <v>7554</v>
      </c>
      <c r="D3724" s="199"/>
      <c r="E3724" s="199" t="s">
        <v>7555</v>
      </c>
      <c r="F3724" s="200">
        <v>4.9400000000000004</v>
      </c>
      <c r="G3724" s="201">
        <f t="shared" si="228"/>
        <v>-739.96999999998729</v>
      </c>
      <c r="H3724" s="204">
        <f t="shared" si="229"/>
        <v>0</v>
      </c>
      <c r="I3724" s="204">
        <f t="shared" si="230"/>
        <v>5303.5</v>
      </c>
      <c r="J3724" s="205">
        <f t="shared" si="231"/>
        <v>-739.96999999998729</v>
      </c>
    </row>
    <row r="3725" spans="2:10" ht="12.75" customHeight="1" x14ac:dyDescent="0.25">
      <c r="B3725" s="198">
        <v>3712</v>
      </c>
      <c r="C3725" s="199" t="s">
        <v>7556</v>
      </c>
      <c r="D3725" s="199"/>
      <c r="E3725" s="199" t="s">
        <v>7557</v>
      </c>
      <c r="F3725" s="200">
        <v>5.39</v>
      </c>
      <c r="G3725" s="201">
        <f t="shared" si="228"/>
        <v>-734.57999999998731</v>
      </c>
      <c r="H3725" s="204">
        <f t="shared" si="229"/>
        <v>0</v>
      </c>
      <c r="I3725" s="204">
        <f t="shared" si="230"/>
        <v>5303.5</v>
      </c>
      <c r="J3725" s="205">
        <f t="shared" si="231"/>
        <v>-734.57999999998731</v>
      </c>
    </row>
    <row r="3726" spans="2:10" ht="12.75" customHeight="1" x14ac:dyDescent="0.25">
      <c r="B3726" s="198">
        <v>3713</v>
      </c>
      <c r="C3726" s="199" t="s">
        <v>7558</v>
      </c>
      <c r="D3726" s="199"/>
      <c r="E3726" s="199" t="s">
        <v>7559</v>
      </c>
      <c r="F3726" s="200">
        <v>6.55</v>
      </c>
      <c r="G3726" s="201">
        <f t="shared" ref="G3726:G3789" si="232">F3726+J3725</f>
        <v>-728.02999999998735</v>
      </c>
      <c r="H3726" s="204">
        <f t="shared" ref="H3726:H3789" si="233">IF(G3726&gt;0,ROUND(G3726/I3726+0.5,0),0)</f>
        <v>0</v>
      </c>
      <c r="I3726" s="204">
        <f t="shared" ref="I3726:I3789" si="234">$C$10</f>
        <v>5303.5</v>
      </c>
      <c r="J3726" s="205">
        <f t="shared" ref="J3726:J3789" si="235">G3726-(H3726*I3726)</f>
        <v>-728.02999999998735</v>
      </c>
    </row>
    <row r="3727" spans="2:10" ht="12.75" customHeight="1" x14ac:dyDescent="0.25">
      <c r="B3727" s="198">
        <v>3714</v>
      </c>
      <c r="C3727" s="199" t="s">
        <v>7560</v>
      </c>
      <c r="D3727" s="199"/>
      <c r="E3727" s="199" t="s">
        <v>7561</v>
      </c>
      <c r="F3727" s="200">
        <v>-11.37</v>
      </c>
      <c r="G3727" s="201">
        <f t="shared" si="232"/>
        <v>-739.39999999998736</v>
      </c>
      <c r="H3727" s="204">
        <f t="shared" si="233"/>
        <v>0</v>
      </c>
      <c r="I3727" s="204">
        <f t="shared" si="234"/>
        <v>5303.5</v>
      </c>
      <c r="J3727" s="205">
        <f t="shared" si="235"/>
        <v>-739.39999999998736</v>
      </c>
    </row>
    <row r="3728" spans="2:10" ht="12.75" customHeight="1" x14ac:dyDescent="0.25">
      <c r="B3728" s="198">
        <v>3715</v>
      </c>
      <c r="C3728" s="199" t="s">
        <v>7562</v>
      </c>
      <c r="D3728" s="199"/>
      <c r="E3728" s="199" t="s">
        <v>7563</v>
      </c>
      <c r="F3728" s="200">
        <v>2.85</v>
      </c>
      <c r="G3728" s="201">
        <f t="shared" si="232"/>
        <v>-736.54999999998734</v>
      </c>
      <c r="H3728" s="204">
        <f t="shared" si="233"/>
        <v>0</v>
      </c>
      <c r="I3728" s="204">
        <f t="shared" si="234"/>
        <v>5303.5</v>
      </c>
      <c r="J3728" s="205">
        <f t="shared" si="235"/>
        <v>-736.54999999998734</v>
      </c>
    </row>
    <row r="3729" spans="2:10" ht="12.75" customHeight="1" x14ac:dyDescent="0.25">
      <c r="B3729" s="198">
        <v>3716</v>
      </c>
      <c r="C3729" s="199" t="s">
        <v>7564</v>
      </c>
      <c r="D3729" s="199"/>
      <c r="E3729" s="199" t="s">
        <v>7565</v>
      </c>
      <c r="F3729" s="200">
        <v>11.14</v>
      </c>
      <c r="G3729" s="201">
        <f t="shared" si="232"/>
        <v>-725.40999999998735</v>
      </c>
      <c r="H3729" s="204">
        <f t="shared" si="233"/>
        <v>0</v>
      </c>
      <c r="I3729" s="204">
        <f t="shared" si="234"/>
        <v>5303.5</v>
      </c>
      <c r="J3729" s="205">
        <f t="shared" si="235"/>
        <v>-725.40999999998735</v>
      </c>
    </row>
    <row r="3730" spans="2:10" ht="12.75" customHeight="1" x14ac:dyDescent="0.25">
      <c r="B3730" s="198">
        <v>3717</v>
      </c>
      <c r="C3730" s="199" t="s">
        <v>7566</v>
      </c>
      <c r="D3730" s="199"/>
      <c r="E3730" s="199" t="s">
        <v>7567</v>
      </c>
      <c r="F3730" s="200">
        <v>17.78</v>
      </c>
      <c r="G3730" s="201">
        <f t="shared" si="232"/>
        <v>-707.62999999998738</v>
      </c>
      <c r="H3730" s="204">
        <f t="shared" si="233"/>
        <v>0</v>
      </c>
      <c r="I3730" s="204">
        <f t="shared" si="234"/>
        <v>5303.5</v>
      </c>
      <c r="J3730" s="205">
        <f t="shared" si="235"/>
        <v>-707.62999999998738</v>
      </c>
    </row>
    <row r="3731" spans="2:10" ht="12.75" customHeight="1" x14ac:dyDescent="0.25">
      <c r="B3731" s="198">
        <v>3718</v>
      </c>
      <c r="C3731" s="199" t="s">
        <v>7568</v>
      </c>
      <c r="D3731" s="199"/>
      <c r="E3731" s="199" t="s">
        <v>7569</v>
      </c>
      <c r="F3731" s="200">
        <v>40.86</v>
      </c>
      <c r="G3731" s="201">
        <f t="shared" si="232"/>
        <v>-666.76999999998736</v>
      </c>
      <c r="H3731" s="204">
        <f t="shared" si="233"/>
        <v>0</v>
      </c>
      <c r="I3731" s="204">
        <f t="shared" si="234"/>
        <v>5303.5</v>
      </c>
      <c r="J3731" s="205">
        <f t="shared" si="235"/>
        <v>-666.76999999998736</v>
      </c>
    </row>
    <row r="3732" spans="2:10" ht="12.75" customHeight="1" x14ac:dyDescent="0.25">
      <c r="B3732" s="198">
        <v>3719</v>
      </c>
      <c r="C3732" s="199" t="s">
        <v>7570</v>
      </c>
      <c r="D3732" s="199"/>
      <c r="E3732" s="199" t="s">
        <v>6235</v>
      </c>
      <c r="F3732" s="200">
        <v>5.04</v>
      </c>
      <c r="G3732" s="201">
        <f t="shared" si="232"/>
        <v>-661.7299999999874</v>
      </c>
      <c r="H3732" s="204">
        <f t="shared" si="233"/>
        <v>0</v>
      </c>
      <c r="I3732" s="204">
        <f t="shared" si="234"/>
        <v>5303.5</v>
      </c>
      <c r="J3732" s="205">
        <f t="shared" si="235"/>
        <v>-661.7299999999874</v>
      </c>
    </row>
    <row r="3733" spans="2:10" ht="12.75" customHeight="1" x14ac:dyDescent="0.25">
      <c r="B3733" s="198">
        <v>3720</v>
      </c>
      <c r="C3733" s="199" t="s">
        <v>7571</v>
      </c>
      <c r="D3733" s="199"/>
      <c r="E3733" s="199" t="s">
        <v>7572</v>
      </c>
      <c r="F3733" s="200">
        <v>21.49</v>
      </c>
      <c r="G3733" s="201">
        <f t="shared" si="232"/>
        <v>-640.23999999998739</v>
      </c>
      <c r="H3733" s="204">
        <f t="shared" si="233"/>
        <v>0</v>
      </c>
      <c r="I3733" s="204">
        <f t="shared" si="234"/>
        <v>5303.5</v>
      </c>
      <c r="J3733" s="205">
        <f t="shared" si="235"/>
        <v>-640.23999999998739</v>
      </c>
    </row>
    <row r="3734" spans="2:10" ht="12.75" customHeight="1" x14ac:dyDescent="0.25">
      <c r="B3734" s="198">
        <v>3721</v>
      </c>
      <c r="C3734" s="199" t="s">
        <v>7573</v>
      </c>
      <c r="D3734" s="199"/>
      <c r="E3734" s="199" t="s">
        <v>7574</v>
      </c>
      <c r="F3734" s="200">
        <v>21.2</v>
      </c>
      <c r="G3734" s="201">
        <f t="shared" si="232"/>
        <v>-619.03999999998734</v>
      </c>
      <c r="H3734" s="204">
        <f t="shared" si="233"/>
        <v>0</v>
      </c>
      <c r="I3734" s="204">
        <f t="shared" si="234"/>
        <v>5303.5</v>
      </c>
      <c r="J3734" s="205">
        <f t="shared" si="235"/>
        <v>-619.03999999998734</v>
      </c>
    </row>
    <row r="3735" spans="2:10" ht="12.75" customHeight="1" x14ac:dyDescent="0.25">
      <c r="B3735" s="198">
        <v>3722</v>
      </c>
      <c r="C3735" s="199" t="s">
        <v>7575</v>
      </c>
      <c r="D3735" s="199"/>
      <c r="E3735" s="199" t="s">
        <v>7576</v>
      </c>
      <c r="F3735" s="200">
        <v>4.4400000000000004</v>
      </c>
      <c r="G3735" s="201">
        <f t="shared" si="232"/>
        <v>-614.59999999998729</v>
      </c>
      <c r="H3735" s="204">
        <f t="shared" si="233"/>
        <v>0</v>
      </c>
      <c r="I3735" s="204">
        <f t="shared" si="234"/>
        <v>5303.5</v>
      </c>
      <c r="J3735" s="205">
        <f t="shared" si="235"/>
        <v>-614.59999999998729</v>
      </c>
    </row>
    <row r="3736" spans="2:10" ht="12.75" customHeight="1" x14ac:dyDescent="0.25">
      <c r="B3736" s="198">
        <v>3723</v>
      </c>
      <c r="C3736" s="199" t="s">
        <v>7577</v>
      </c>
      <c r="D3736" s="199"/>
      <c r="E3736" s="199" t="s">
        <v>7578</v>
      </c>
      <c r="F3736" s="200">
        <v>5.4</v>
      </c>
      <c r="G3736" s="201">
        <f t="shared" si="232"/>
        <v>-609.19999999998731</v>
      </c>
      <c r="H3736" s="204">
        <f t="shared" si="233"/>
        <v>0</v>
      </c>
      <c r="I3736" s="204">
        <f t="shared" si="234"/>
        <v>5303.5</v>
      </c>
      <c r="J3736" s="205">
        <f t="shared" si="235"/>
        <v>-609.19999999998731</v>
      </c>
    </row>
    <row r="3737" spans="2:10" ht="12.75" customHeight="1" x14ac:dyDescent="0.25">
      <c r="B3737" s="198">
        <v>3724</v>
      </c>
      <c r="C3737" s="199" t="s">
        <v>7579</v>
      </c>
      <c r="D3737" s="199"/>
      <c r="E3737" s="199" t="s">
        <v>7580</v>
      </c>
      <c r="F3737" s="200">
        <v>4.29</v>
      </c>
      <c r="G3737" s="201">
        <f t="shared" si="232"/>
        <v>-604.90999999998735</v>
      </c>
      <c r="H3737" s="204">
        <f t="shared" si="233"/>
        <v>0</v>
      </c>
      <c r="I3737" s="204">
        <f t="shared" si="234"/>
        <v>5303.5</v>
      </c>
      <c r="J3737" s="205">
        <f t="shared" si="235"/>
        <v>-604.90999999998735</v>
      </c>
    </row>
    <row r="3738" spans="2:10" ht="12.75" customHeight="1" x14ac:dyDescent="0.25">
      <c r="B3738" s="198">
        <v>3725</v>
      </c>
      <c r="C3738" s="199" t="s">
        <v>7581</v>
      </c>
      <c r="D3738" s="199"/>
      <c r="E3738" s="199" t="s">
        <v>7582</v>
      </c>
      <c r="F3738" s="200">
        <v>22.11</v>
      </c>
      <c r="G3738" s="201">
        <f t="shared" si="232"/>
        <v>-582.79999999998734</v>
      </c>
      <c r="H3738" s="204">
        <f t="shared" si="233"/>
        <v>0</v>
      </c>
      <c r="I3738" s="204">
        <f t="shared" si="234"/>
        <v>5303.5</v>
      </c>
      <c r="J3738" s="205">
        <f t="shared" si="235"/>
        <v>-582.79999999998734</v>
      </c>
    </row>
    <row r="3739" spans="2:10" ht="12.75" customHeight="1" x14ac:dyDescent="0.25">
      <c r="B3739" s="198">
        <v>3726</v>
      </c>
      <c r="C3739" s="199" t="s">
        <v>7583</v>
      </c>
      <c r="D3739" s="199"/>
      <c r="E3739" s="199" t="s">
        <v>7584</v>
      </c>
      <c r="F3739" s="200">
        <v>0.86</v>
      </c>
      <c r="G3739" s="201">
        <f t="shared" si="232"/>
        <v>-581.93999999998732</v>
      </c>
      <c r="H3739" s="204">
        <f t="shared" si="233"/>
        <v>0</v>
      </c>
      <c r="I3739" s="204">
        <f t="shared" si="234"/>
        <v>5303.5</v>
      </c>
      <c r="J3739" s="205">
        <f t="shared" si="235"/>
        <v>-581.93999999998732</v>
      </c>
    </row>
    <row r="3740" spans="2:10" ht="12.75" customHeight="1" x14ac:dyDescent="0.25">
      <c r="B3740" s="198">
        <v>3727</v>
      </c>
      <c r="C3740" s="199" t="s">
        <v>7585</v>
      </c>
      <c r="D3740" s="199"/>
      <c r="E3740" s="199" t="s">
        <v>7586</v>
      </c>
      <c r="F3740" s="200">
        <v>26.36</v>
      </c>
      <c r="G3740" s="201">
        <f t="shared" si="232"/>
        <v>-555.57999999998731</v>
      </c>
      <c r="H3740" s="204">
        <f t="shared" si="233"/>
        <v>0</v>
      </c>
      <c r="I3740" s="204">
        <f t="shared" si="234"/>
        <v>5303.5</v>
      </c>
      <c r="J3740" s="205">
        <f t="shared" si="235"/>
        <v>-555.57999999998731</v>
      </c>
    </row>
    <row r="3741" spans="2:10" ht="12.75" customHeight="1" x14ac:dyDescent="0.25">
      <c r="B3741" s="198">
        <v>3728</v>
      </c>
      <c r="C3741" s="199" t="s">
        <v>7587</v>
      </c>
      <c r="D3741" s="199"/>
      <c r="E3741" s="199" t="s">
        <v>7588</v>
      </c>
      <c r="F3741" s="200">
        <v>87.82</v>
      </c>
      <c r="G3741" s="201">
        <f t="shared" si="232"/>
        <v>-467.75999999998731</v>
      </c>
      <c r="H3741" s="204">
        <f t="shared" si="233"/>
        <v>0</v>
      </c>
      <c r="I3741" s="204">
        <f t="shared" si="234"/>
        <v>5303.5</v>
      </c>
      <c r="J3741" s="205">
        <f t="shared" si="235"/>
        <v>-467.75999999998731</v>
      </c>
    </row>
    <row r="3742" spans="2:10" ht="12.75" customHeight="1" x14ac:dyDescent="0.25">
      <c r="B3742" s="198">
        <v>3729</v>
      </c>
      <c r="C3742" s="199" t="s">
        <v>7589</v>
      </c>
      <c r="D3742" s="199"/>
      <c r="E3742" s="199" t="s">
        <v>7590</v>
      </c>
      <c r="F3742" s="200">
        <v>26.47</v>
      </c>
      <c r="G3742" s="201">
        <f t="shared" si="232"/>
        <v>-441.28999999998734</v>
      </c>
      <c r="H3742" s="204">
        <f t="shared" si="233"/>
        <v>0</v>
      </c>
      <c r="I3742" s="204">
        <f t="shared" si="234"/>
        <v>5303.5</v>
      </c>
      <c r="J3742" s="205">
        <f t="shared" si="235"/>
        <v>-441.28999999998734</v>
      </c>
    </row>
    <row r="3743" spans="2:10" ht="12.75" customHeight="1" x14ac:dyDescent="0.25">
      <c r="B3743" s="198">
        <v>3730</v>
      </c>
      <c r="C3743" s="199" t="s">
        <v>7591</v>
      </c>
      <c r="D3743" s="199"/>
      <c r="E3743" s="199" t="s">
        <v>7592</v>
      </c>
      <c r="F3743" s="200">
        <v>27.81</v>
      </c>
      <c r="G3743" s="201">
        <f t="shared" si="232"/>
        <v>-413.47999999998734</v>
      </c>
      <c r="H3743" s="204">
        <f t="shared" si="233"/>
        <v>0</v>
      </c>
      <c r="I3743" s="204">
        <f t="shared" si="234"/>
        <v>5303.5</v>
      </c>
      <c r="J3743" s="205">
        <f t="shared" si="235"/>
        <v>-413.47999999998734</v>
      </c>
    </row>
    <row r="3744" spans="2:10" ht="12.75" customHeight="1" x14ac:dyDescent="0.25">
      <c r="B3744" s="198">
        <v>3731</v>
      </c>
      <c r="C3744" s="199" t="s">
        <v>7593</v>
      </c>
      <c r="D3744" s="199"/>
      <c r="E3744" s="199" t="s">
        <v>7594</v>
      </c>
      <c r="F3744" s="200">
        <v>1.77</v>
      </c>
      <c r="G3744" s="201">
        <f t="shared" si="232"/>
        <v>-411.70999999998736</v>
      </c>
      <c r="H3744" s="204">
        <f t="shared" si="233"/>
        <v>0</v>
      </c>
      <c r="I3744" s="204">
        <f t="shared" si="234"/>
        <v>5303.5</v>
      </c>
      <c r="J3744" s="205">
        <f t="shared" si="235"/>
        <v>-411.70999999998736</v>
      </c>
    </row>
    <row r="3745" spans="2:10" ht="12.75" customHeight="1" x14ac:dyDescent="0.25">
      <c r="B3745" s="198">
        <v>3732</v>
      </c>
      <c r="C3745" s="199" t="s">
        <v>7595</v>
      </c>
      <c r="D3745" s="199"/>
      <c r="E3745" s="199" t="s">
        <v>7596</v>
      </c>
      <c r="F3745" s="200">
        <v>17.920000000000002</v>
      </c>
      <c r="G3745" s="201">
        <f t="shared" si="232"/>
        <v>-393.78999999998734</v>
      </c>
      <c r="H3745" s="204">
        <f t="shared" si="233"/>
        <v>0</v>
      </c>
      <c r="I3745" s="204">
        <f t="shared" si="234"/>
        <v>5303.5</v>
      </c>
      <c r="J3745" s="205">
        <f t="shared" si="235"/>
        <v>-393.78999999998734</v>
      </c>
    </row>
    <row r="3746" spans="2:10" ht="12.75" customHeight="1" x14ac:dyDescent="0.25">
      <c r="B3746" s="198">
        <v>3733</v>
      </c>
      <c r="C3746" s="199" t="s">
        <v>7597</v>
      </c>
      <c r="D3746" s="199"/>
      <c r="E3746" s="199" t="s">
        <v>7598</v>
      </c>
      <c r="F3746" s="200">
        <v>15.53</v>
      </c>
      <c r="G3746" s="201">
        <f t="shared" si="232"/>
        <v>-378.25999999998737</v>
      </c>
      <c r="H3746" s="204">
        <f t="shared" si="233"/>
        <v>0</v>
      </c>
      <c r="I3746" s="204">
        <f t="shared" si="234"/>
        <v>5303.5</v>
      </c>
      <c r="J3746" s="205">
        <f t="shared" si="235"/>
        <v>-378.25999999998737</v>
      </c>
    </row>
    <row r="3747" spans="2:10" ht="12.75" customHeight="1" x14ac:dyDescent="0.25">
      <c r="B3747" s="198">
        <v>3734</v>
      </c>
      <c r="C3747" s="199" t="s">
        <v>7599</v>
      </c>
      <c r="D3747" s="199"/>
      <c r="E3747" s="199" t="s">
        <v>7600</v>
      </c>
      <c r="F3747" s="200">
        <v>39.229999999999997</v>
      </c>
      <c r="G3747" s="201">
        <f t="shared" si="232"/>
        <v>-339.02999999998735</v>
      </c>
      <c r="H3747" s="204">
        <f t="shared" si="233"/>
        <v>0</v>
      </c>
      <c r="I3747" s="204">
        <f t="shared" si="234"/>
        <v>5303.5</v>
      </c>
      <c r="J3747" s="205">
        <f t="shared" si="235"/>
        <v>-339.02999999998735</v>
      </c>
    </row>
    <row r="3748" spans="2:10" ht="12.75" customHeight="1" x14ac:dyDescent="0.25">
      <c r="B3748" s="198">
        <v>3735</v>
      </c>
      <c r="C3748" s="199" t="s">
        <v>7601</v>
      </c>
      <c r="D3748" s="199"/>
      <c r="E3748" s="199" t="s">
        <v>7602</v>
      </c>
      <c r="F3748" s="200">
        <v>96.61</v>
      </c>
      <c r="G3748" s="201">
        <f t="shared" si="232"/>
        <v>-242.41999999998734</v>
      </c>
      <c r="H3748" s="204">
        <f t="shared" si="233"/>
        <v>0</v>
      </c>
      <c r="I3748" s="204">
        <f t="shared" si="234"/>
        <v>5303.5</v>
      </c>
      <c r="J3748" s="205">
        <f t="shared" si="235"/>
        <v>-242.41999999998734</v>
      </c>
    </row>
    <row r="3749" spans="2:10" ht="12.75" customHeight="1" x14ac:dyDescent="0.25">
      <c r="B3749" s="198">
        <v>3736</v>
      </c>
      <c r="C3749" s="199" t="s">
        <v>7603</v>
      </c>
      <c r="D3749" s="199"/>
      <c r="E3749" s="199" t="s">
        <v>7604</v>
      </c>
      <c r="F3749" s="200">
        <v>6.32</v>
      </c>
      <c r="G3749" s="201">
        <f t="shared" si="232"/>
        <v>-236.09999999998735</v>
      </c>
      <c r="H3749" s="204">
        <f t="shared" si="233"/>
        <v>0</v>
      </c>
      <c r="I3749" s="204">
        <f t="shared" si="234"/>
        <v>5303.5</v>
      </c>
      <c r="J3749" s="205">
        <f t="shared" si="235"/>
        <v>-236.09999999998735</v>
      </c>
    </row>
    <row r="3750" spans="2:10" ht="12.75" customHeight="1" x14ac:dyDescent="0.25">
      <c r="B3750" s="198">
        <v>3737</v>
      </c>
      <c r="C3750" s="199" t="s">
        <v>7605</v>
      </c>
      <c r="D3750" s="199"/>
      <c r="E3750" s="199" t="s">
        <v>7606</v>
      </c>
      <c r="F3750" s="200">
        <v>17.79</v>
      </c>
      <c r="G3750" s="201">
        <f t="shared" si="232"/>
        <v>-218.30999999998735</v>
      </c>
      <c r="H3750" s="204">
        <f t="shared" si="233"/>
        <v>0</v>
      </c>
      <c r="I3750" s="204">
        <f t="shared" si="234"/>
        <v>5303.5</v>
      </c>
      <c r="J3750" s="205">
        <f t="shared" si="235"/>
        <v>-218.30999999998735</v>
      </c>
    </row>
    <row r="3751" spans="2:10" ht="12.75" customHeight="1" x14ac:dyDescent="0.25">
      <c r="B3751" s="198">
        <v>3738</v>
      </c>
      <c r="C3751" s="199" t="s">
        <v>7607</v>
      </c>
      <c r="D3751" s="199"/>
      <c r="E3751" s="199" t="s">
        <v>7608</v>
      </c>
      <c r="F3751" s="200">
        <v>22.45</v>
      </c>
      <c r="G3751" s="201">
        <f t="shared" si="232"/>
        <v>-195.85999999998737</v>
      </c>
      <c r="H3751" s="204">
        <f t="shared" si="233"/>
        <v>0</v>
      </c>
      <c r="I3751" s="204">
        <f t="shared" si="234"/>
        <v>5303.5</v>
      </c>
      <c r="J3751" s="205">
        <f t="shared" si="235"/>
        <v>-195.85999999998737</v>
      </c>
    </row>
    <row r="3752" spans="2:10" ht="12.75" customHeight="1" x14ac:dyDescent="0.25">
      <c r="B3752" s="198">
        <v>3739</v>
      </c>
      <c r="C3752" s="199" t="s">
        <v>7609</v>
      </c>
      <c r="D3752" s="199"/>
      <c r="E3752" s="199" t="s">
        <v>7610</v>
      </c>
      <c r="F3752" s="200">
        <v>15.12</v>
      </c>
      <c r="G3752" s="201">
        <f t="shared" si="232"/>
        <v>-180.73999999998736</v>
      </c>
      <c r="H3752" s="204">
        <f t="shared" si="233"/>
        <v>0</v>
      </c>
      <c r="I3752" s="204">
        <f t="shared" si="234"/>
        <v>5303.5</v>
      </c>
      <c r="J3752" s="205">
        <f t="shared" si="235"/>
        <v>-180.73999999998736</v>
      </c>
    </row>
    <row r="3753" spans="2:10" ht="12.75" customHeight="1" x14ac:dyDescent="0.25">
      <c r="B3753" s="198">
        <v>3740</v>
      </c>
      <c r="C3753" s="199" t="s">
        <v>7611</v>
      </c>
      <c r="D3753" s="199"/>
      <c r="E3753" s="199" t="s">
        <v>7612</v>
      </c>
      <c r="F3753" s="200">
        <v>2.44</v>
      </c>
      <c r="G3753" s="201">
        <f t="shared" si="232"/>
        <v>-178.29999999998736</v>
      </c>
      <c r="H3753" s="204">
        <f t="shared" si="233"/>
        <v>0</v>
      </c>
      <c r="I3753" s="204">
        <f t="shared" si="234"/>
        <v>5303.5</v>
      </c>
      <c r="J3753" s="205">
        <f t="shared" si="235"/>
        <v>-178.29999999998736</v>
      </c>
    </row>
    <row r="3754" spans="2:10" ht="12.75" customHeight="1" x14ac:dyDescent="0.25">
      <c r="B3754" s="198">
        <v>3741</v>
      </c>
      <c r="C3754" s="199" t="s">
        <v>7613</v>
      </c>
      <c r="D3754" s="199"/>
      <c r="E3754" s="199" t="s">
        <v>7614</v>
      </c>
      <c r="F3754" s="200">
        <v>14.76</v>
      </c>
      <c r="G3754" s="201">
        <f t="shared" si="232"/>
        <v>-163.53999999998737</v>
      </c>
      <c r="H3754" s="204">
        <f t="shared" si="233"/>
        <v>0</v>
      </c>
      <c r="I3754" s="204">
        <f t="shared" si="234"/>
        <v>5303.5</v>
      </c>
      <c r="J3754" s="205">
        <f t="shared" si="235"/>
        <v>-163.53999999998737</v>
      </c>
    </row>
    <row r="3755" spans="2:10" ht="12.75" customHeight="1" x14ac:dyDescent="0.25">
      <c r="B3755" s="198">
        <v>3742</v>
      </c>
      <c r="C3755" s="199" t="s">
        <v>7615</v>
      </c>
      <c r="D3755" s="199"/>
      <c r="E3755" s="199" t="s">
        <v>7616</v>
      </c>
      <c r="F3755" s="200">
        <v>8.83</v>
      </c>
      <c r="G3755" s="201">
        <f t="shared" si="232"/>
        <v>-154.70999999998736</v>
      </c>
      <c r="H3755" s="204">
        <f t="shared" si="233"/>
        <v>0</v>
      </c>
      <c r="I3755" s="204">
        <f t="shared" si="234"/>
        <v>5303.5</v>
      </c>
      <c r="J3755" s="205">
        <f t="shared" si="235"/>
        <v>-154.70999999998736</v>
      </c>
    </row>
    <row r="3756" spans="2:10" ht="12.75" customHeight="1" x14ac:dyDescent="0.25">
      <c r="B3756" s="198">
        <v>3743</v>
      </c>
      <c r="C3756" s="199" t="s">
        <v>7617</v>
      </c>
      <c r="D3756" s="199"/>
      <c r="E3756" s="199" t="s">
        <v>7618</v>
      </c>
      <c r="F3756" s="200">
        <v>9.23</v>
      </c>
      <c r="G3756" s="201">
        <f t="shared" si="232"/>
        <v>-145.47999999998737</v>
      </c>
      <c r="H3756" s="204">
        <f t="shared" si="233"/>
        <v>0</v>
      </c>
      <c r="I3756" s="204">
        <f t="shared" si="234"/>
        <v>5303.5</v>
      </c>
      <c r="J3756" s="205">
        <f t="shared" si="235"/>
        <v>-145.47999999998737</v>
      </c>
    </row>
    <row r="3757" spans="2:10" ht="12.75" customHeight="1" x14ac:dyDescent="0.25">
      <c r="B3757" s="198">
        <v>3744</v>
      </c>
      <c r="C3757" s="199" t="s">
        <v>7619</v>
      </c>
      <c r="D3757" s="199"/>
      <c r="E3757" s="199" t="s">
        <v>7620</v>
      </c>
      <c r="F3757" s="200">
        <v>0.51</v>
      </c>
      <c r="G3757" s="201">
        <f t="shared" si="232"/>
        <v>-144.96999999998738</v>
      </c>
      <c r="H3757" s="204">
        <f t="shared" si="233"/>
        <v>0</v>
      </c>
      <c r="I3757" s="204">
        <f t="shared" si="234"/>
        <v>5303.5</v>
      </c>
      <c r="J3757" s="205">
        <f t="shared" si="235"/>
        <v>-144.96999999998738</v>
      </c>
    </row>
    <row r="3758" spans="2:10" ht="12.75" customHeight="1" x14ac:dyDescent="0.25">
      <c r="B3758" s="198">
        <v>3745</v>
      </c>
      <c r="C3758" s="199" t="s">
        <v>7621</v>
      </c>
      <c r="D3758" s="199"/>
      <c r="E3758" s="199" t="s">
        <v>7622</v>
      </c>
      <c r="F3758" s="200">
        <v>5.04</v>
      </c>
      <c r="G3758" s="201">
        <f t="shared" si="232"/>
        <v>-139.92999999998739</v>
      </c>
      <c r="H3758" s="204">
        <f t="shared" si="233"/>
        <v>0</v>
      </c>
      <c r="I3758" s="204">
        <f t="shared" si="234"/>
        <v>5303.5</v>
      </c>
      <c r="J3758" s="205">
        <f t="shared" si="235"/>
        <v>-139.92999999998739</v>
      </c>
    </row>
    <row r="3759" spans="2:10" ht="12.75" customHeight="1" x14ac:dyDescent="0.25">
      <c r="B3759" s="198">
        <v>3746</v>
      </c>
      <c r="C3759" s="199" t="s">
        <v>7623</v>
      </c>
      <c r="D3759" s="199"/>
      <c r="E3759" s="199" t="s">
        <v>7624</v>
      </c>
      <c r="F3759" s="200">
        <v>3.37</v>
      </c>
      <c r="G3759" s="201">
        <f t="shared" si="232"/>
        <v>-136.55999999998738</v>
      </c>
      <c r="H3759" s="204">
        <f t="shared" si="233"/>
        <v>0</v>
      </c>
      <c r="I3759" s="204">
        <f t="shared" si="234"/>
        <v>5303.5</v>
      </c>
      <c r="J3759" s="205">
        <f t="shared" si="235"/>
        <v>-136.55999999998738</v>
      </c>
    </row>
    <row r="3760" spans="2:10" ht="12.75" customHeight="1" x14ac:dyDescent="0.25">
      <c r="B3760" s="198">
        <v>3747</v>
      </c>
      <c r="C3760" s="199" t="s">
        <v>7625</v>
      </c>
      <c r="D3760" s="199"/>
      <c r="E3760" s="199" t="s">
        <v>7626</v>
      </c>
      <c r="F3760" s="200">
        <v>19.43</v>
      </c>
      <c r="G3760" s="201">
        <f t="shared" si="232"/>
        <v>-117.12999999998738</v>
      </c>
      <c r="H3760" s="204">
        <f t="shared" si="233"/>
        <v>0</v>
      </c>
      <c r="I3760" s="204">
        <f t="shared" si="234"/>
        <v>5303.5</v>
      </c>
      <c r="J3760" s="205">
        <f t="shared" si="235"/>
        <v>-117.12999999998738</v>
      </c>
    </row>
    <row r="3761" spans="2:10" ht="12.75" customHeight="1" x14ac:dyDescent="0.25">
      <c r="B3761" s="198">
        <v>3748</v>
      </c>
      <c r="C3761" s="199" t="s">
        <v>7627</v>
      </c>
      <c r="D3761" s="199"/>
      <c r="E3761" s="199" t="s">
        <v>7628</v>
      </c>
      <c r="F3761" s="200">
        <v>3.39</v>
      </c>
      <c r="G3761" s="201">
        <f t="shared" si="232"/>
        <v>-113.73999999998738</v>
      </c>
      <c r="H3761" s="204">
        <f t="shared" si="233"/>
        <v>0</v>
      </c>
      <c r="I3761" s="204">
        <f t="shared" si="234"/>
        <v>5303.5</v>
      </c>
      <c r="J3761" s="205">
        <f t="shared" si="235"/>
        <v>-113.73999999998738</v>
      </c>
    </row>
    <row r="3762" spans="2:10" ht="12.75" customHeight="1" x14ac:dyDescent="0.25">
      <c r="B3762" s="198">
        <v>3749</v>
      </c>
      <c r="C3762" s="199" t="s">
        <v>7629</v>
      </c>
      <c r="D3762" s="199"/>
      <c r="E3762" s="199" t="s">
        <v>7630</v>
      </c>
      <c r="F3762" s="200">
        <v>20.94</v>
      </c>
      <c r="G3762" s="201">
        <f t="shared" si="232"/>
        <v>-92.799999999987378</v>
      </c>
      <c r="H3762" s="204">
        <f t="shared" si="233"/>
        <v>0</v>
      </c>
      <c r="I3762" s="204">
        <f t="shared" si="234"/>
        <v>5303.5</v>
      </c>
      <c r="J3762" s="205">
        <f t="shared" si="235"/>
        <v>-92.799999999987378</v>
      </c>
    </row>
    <row r="3763" spans="2:10" ht="12.75" customHeight="1" x14ac:dyDescent="0.25">
      <c r="B3763" s="198">
        <v>3750</v>
      </c>
      <c r="C3763" s="199" t="s">
        <v>7631</v>
      </c>
      <c r="D3763" s="199"/>
      <c r="E3763" s="199" t="s">
        <v>7632</v>
      </c>
      <c r="F3763" s="200">
        <v>7.03</v>
      </c>
      <c r="G3763" s="201">
        <f t="shared" si="232"/>
        <v>-85.769999999987377</v>
      </c>
      <c r="H3763" s="204">
        <f t="shared" si="233"/>
        <v>0</v>
      </c>
      <c r="I3763" s="204">
        <f t="shared" si="234"/>
        <v>5303.5</v>
      </c>
      <c r="J3763" s="205">
        <f t="shared" si="235"/>
        <v>-85.769999999987377</v>
      </c>
    </row>
    <row r="3764" spans="2:10" ht="12.75" customHeight="1" x14ac:dyDescent="0.25">
      <c r="B3764" s="198">
        <v>3751</v>
      </c>
      <c r="C3764" s="199" t="s">
        <v>7633</v>
      </c>
      <c r="D3764" s="199"/>
      <c r="E3764" s="199" t="s">
        <v>7634</v>
      </c>
      <c r="F3764" s="200">
        <v>26.34</v>
      </c>
      <c r="G3764" s="201">
        <f t="shared" si="232"/>
        <v>-59.429999999987373</v>
      </c>
      <c r="H3764" s="204">
        <f t="shared" si="233"/>
        <v>0</v>
      </c>
      <c r="I3764" s="204">
        <f t="shared" si="234"/>
        <v>5303.5</v>
      </c>
      <c r="J3764" s="205">
        <f t="shared" si="235"/>
        <v>-59.429999999987373</v>
      </c>
    </row>
    <row r="3765" spans="2:10" ht="12.75" customHeight="1" x14ac:dyDescent="0.25">
      <c r="B3765" s="198">
        <v>3752</v>
      </c>
      <c r="C3765" s="199" t="s">
        <v>7635</v>
      </c>
      <c r="D3765" s="199"/>
      <c r="E3765" s="199" t="s">
        <v>7636</v>
      </c>
      <c r="F3765" s="200">
        <v>1.51</v>
      </c>
      <c r="G3765" s="201">
        <f t="shared" si="232"/>
        <v>-57.919999999987375</v>
      </c>
      <c r="H3765" s="204">
        <f t="shared" si="233"/>
        <v>0</v>
      </c>
      <c r="I3765" s="204">
        <f t="shared" si="234"/>
        <v>5303.5</v>
      </c>
      <c r="J3765" s="205">
        <f t="shared" si="235"/>
        <v>-57.919999999987375</v>
      </c>
    </row>
    <row r="3766" spans="2:10" ht="12.75" customHeight="1" x14ac:dyDescent="0.25">
      <c r="B3766" s="198">
        <v>3753</v>
      </c>
      <c r="C3766" s="199" t="s">
        <v>7637</v>
      </c>
      <c r="D3766" s="199"/>
      <c r="E3766" s="199" t="s">
        <v>7638</v>
      </c>
      <c r="F3766" s="200">
        <v>25.09</v>
      </c>
      <c r="G3766" s="201">
        <f t="shared" si="232"/>
        <v>-32.829999999987379</v>
      </c>
      <c r="H3766" s="204">
        <f t="shared" si="233"/>
        <v>0</v>
      </c>
      <c r="I3766" s="204">
        <f t="shared" si="234"/>
        <v>5303.5</v>
      </c>
      <c r="J3766" s="205">
        <f t="shared" si="235"/>
        <v>-32.829999999987379</v>
      </c>
    </row>
    <row r="3767" spans="2:10" ht="12.75" customHeight="1" x14ac:dyDescent="0.25">
      <c r="B3767" s="198">
        <v>3754</v>
      </c>
      <c r="C3767" s="199" t="s">
        <v>7639</v>
      </c>
      <c r="D3767" s="199"/>
      <c r="E3767" s="199" t="s">
        <v>7640</v>
      </c>
      <c r="F3767" s="200">
        <v>7.78</v>
      </c>
      <c r="G3767" s="201">
        <f t="shared" si="232"/>
        <v>-25.049999999987378</v>
      </c>
      <c r="H3767" s="204">
        <f t="shared" si="233"/>
        <v>0</v>
      </c>
      <c r="I3767" s="204">
        <f t="shared" si="234"/>
        <v>5303.5</v>
      </c>
      <c r="J3767" s="205">
        <f t="shared" si="235"/>
        <v>-25.049999999987378</v>
      </c>
    </row>
    <row r="3768" spans="2:10" ht="12.75" customHeight="1" x14ac:dyDescent="0.25">
      <c r="B3768" s="198">
        <v>3755</v>
      </c>
      <c r="C3768" s="199" t="s">
        <v>7641</v>
      </c>
      <c r="D3768" s="199"/>
      <c r="E3768" s="199" t="s">
        <v>7642</v>
      </c>
      <c r="F3768" s="200">
        <v>0.25</v>
      </c>
      <c r="G3768" s="201">
        <f t="shared" si="232"/>
        <v>-24.799999999987378</v>
      </c>
      <c r="H3768" s="204">
        <f t="shared" si="233"/>
        <v>0</v>
      </c>
      <c r="I3768" s="204">
        <f t="shared" si="234"/>
        <v>5303.5</v>
      </c>
      <c r="J3768" s="205">
        <f t="shared" si="235"/>
        <v>-24.799999999987378</v>
      </c>
    </row>
    <row r="3769" spans="2:10" ht="12.75" customHeight="1" x14ac:dyDescent="0.25">
      <c r="B3769" s="198">
        <v>3756</v>
      </c>
      <c r="C3769" s="199" t="s">
        <v>7643</v>
      </c>
      <c r="D3769" s="199"/>
      <c r="E3769" s="199" t="s">
        <v>7644</v>
      </c>
      <c r="F3769" s="200">
        <v>3.96</v>
      </c>
      <c r="G3769" s="201">
        <f t="shared" si="232"/>
        <v>-20.839999999987377</v>
      </c>
      <c r="H3769" s="204">
        <f t="shared" si="233"/>
        <v>0</v>
      </c>
      <c r="I3769" s="204">
        <f t="shared" si="234"/>
        <v>5303.5</v>
      </c>
      <c r="J3769" s="205">
        <f t="shared" si="235"/>
        <v>-20.839999999987377</v>
      </c>
    </row>
    <row r="3770" spans="2:10" ht="12.75" customHeight="1" x14ac:dyDescent="0.25">
      <c r="B3770" s="198">
        <v>3757</v>
      </c>
      <c r="C3770" s="199" t="s">
        <v>7645</v>
      </c>
      <c r="D3770" s="199"/>
      <c r="E3770" s="199" t="s">
        <v>7646</v>
      </c>
      <c r="F3770" s="200">
        <v>5.19</v>
      </c>
      <c r="G3770" s="201">
        <f t="shared" si="232"/>
        <v>-15.649999999987376</v>
      </c>
      <c r="H3770" s="204">
        <f t="shared" si="233"/>
        <v>0</v>
      </c>
      <c r="I3770" s="204">
        <f t="shared" si="234"/>
        <v>5303.5</v>
      </c>
      <c r="J3770" s="205">
        <f t="shared" si="235"/>
        <v>-15.649999999987376</v>
      </c>
    </row>
    <row r="3771" spans="2:10" ht="12.75" customHeight="1" x14ac:dyDescent="0.25">
      <c r="B3771" s="198">
        <v>3758</v>
      </c>
      <c r="C3771" s="199" t="s">
        <v>7647</v>
      </c>
      <c r="D3771" s="199"/>
      <c r="E3771" s="199" t="s">
        <v>7648</v>
      </c>
      <c r="F3771" s="200">
        <v>3.28</v>
      </c>
      <c r="G3771" s="201">
        <f t="shared" si="232"/>
        <v>-12.369999999987376</v>
      </c>
      <c r="H3771" s="204">
        <f t="shared" si="233"/>
        <v>0</v>
      </c>
      <c r="I3771" s="204">
        <f t="shared" si="234"/>
        <v>5303.5</v>
      </c>
      <c r="J3771" s="205">
        <f t="shared" si="235"/>
        <v>-12.369999999987376</v>
      </c>
    </row>
    <row r="3772" spans="2:10" ht="12.75" customHeight="1" x14ac:dyDescent="0.25">
      <c r="B3772" s="198">
        <v>3759</v>
      </c>
      <c r="C3772" s="199" t="s">
        <v>7649</v>
      </c>
      <c r="D3772" s="199"/>
      <c r="E3772" s="199" t="s">
        <v>7650</v>
      </c>
      <c r="F3772" s="200">
        <v>4.54</v>
      </c>
      <c r="G3772" s="201">
        <f t="shared" si="232"/>
        <v>-7.8299999999873764</v>
      </c>
      <c r="H3772" s="204">
        <f t="shared" si="233"/>
        <v>0</v>
      </c>
      <c r="I3772" s="204">
        <f t="shared" si="234"/>
        <v>5303.5</v>
      </c>
      <c r="J3772" s="205">
        <f t="shared" si="235"/>
        <v>-7.8299999999873764</v>
      </c>
    </row>
    <row r="3773" spans="2:10" ht="12.75" customHeight="1" x14ac:dyDescent="0.25">
      <c r="B3773" s="198">
        <v>3760</v>
      </c>
      <c r="C3773" s="199" t="s">
        <v>7651</v>
      </c>
      <c r="D3773" s="199"/>
      <c r="E3773" s="199" t="s">
        <v>7652</v>
      </c>
      <c r="F3773" s="200">
        <v>5.91</v>
      </c>
      <c r="G3773" s="201">
        <f t="shared" si="232"/>
        <v>-1.9199999999873762</v>
      </c>
      <c r="H3773" s="204">
        <f t="shared" si="233"/>
        <v>0</v>
      </c>
      <c r="I3773" s="204">
        <f t="shared" si="234"/>
        <v>5303.5</v>
      </c>
      <c r="J3773" s="205">
        <f t="shared" si="235"/>
        <v>-1.9199999999873762</v>
      </c>
    </row>
    <row r="3774" spans="2:10" ht="12.75" customHeight="1" x14ac:dyDescent="0.25">
      <c r="B3774" s="198">
        <v>3761</v>
      </c>
      <c r="C3774" s="199" t="s">
        <v>7653</v>
      </c>
      <c r="D3774" s="199"/>
      <c r="E3774" s="199" t="s">
        <v>7654</v>
      </c>
      <c r="F3774" s="200">
        <v>409.34</v>
      </c>
      <c r="G3774" s="201">
        <f t="shared" si="232"/>
        <v>407.42000000001258</v>
      </c>
      <c r="H3774" s="204">
        <f t="shared" si="233"/>
        <v>1</v>
      </c>
      <c r="I3774" s="204">
        <f t="shared" si="234"/>
        <v>5303.5</v>
      </c>
      <c r="J3774" s="205">
        <f t="shared" si="235"/>
        <v>-4896.0799999999872</v>
      </c>
    </row>
    <row r="3775" spans="2:10" ht="12.75" customHeight="1" x14ac:dyDescent="0.25">
      <c r="B3775" s="198">
        <v>3762</v>
      </c>
      <c r="C3775" s="199" t="s">
        <v>7655</v>
      </c>
      <c r="D3775" s="199"/>
      <c r="E3775" s="199" t="s">
        <v>7656</v>
      </c>
      <c r="F3775" s="200">
        <v>13.64</v>
      </c>
      <c r="G3775" s="201">
        <f t="shared" si="232"/>
        <v>-4882.4399999999869</v>
      </c>
      <c r="H3775" s="204">
        <f t="shared" si="233"/>
        <v>0</v>
      </c>
      <c r="I3775" s="204">
        <f t="shared" si="234"/>
        <v>5303.5</v>
      </c>
      <c r="J3775" s="205">
        <f t="shared" si="235"/>
        <v>-4882.4399999999869</v>
      </c>
    </row>
    <row r="3776" spans="2:10" ht="12.75" customHeight="1" x14ac:dyDescent="0.25">
      <c r="B3776" s="198">
        <v>3763</v>
      </c>
      <c r="C3776" s="199" t="s">
        <v>7657</v>
      </c>
      <c r="D3776" s="199"/>
      <c r="E3776" s="199" t="s">
        <v>7658</v>
      </c>
      <c r="F3776" s="200">
        <v>45.43</v>
      </c>
      <c r="G3776" s="201">
        <f t="shared" si="232"/>
        <v>-4837.0099999999866</v>
      </c>
      <c r="H3776" s="204">
        <f t="shared" si="233"/>
        <v>0</v>
      </c>
      <c r="I3776" s="204">
        <f t="shared" si="234"/>
        <v>5303.5</v>
      </c>
      <c r="J3776" s="205">
        <f t="shared" si="235"/>
        <v>-4837.0099999999866</v>
      </c>
    </row>
    <row r="3777" spans="2:10" ht="12.75" customHeight="1" x14ac:dyDescent="0.25">
      <c r="B3777" s="198">
        <v>3764</v>
      </c>
      <c r="C3777" s="199" t="s">
        <v>7659</v>
      </c>
      <c r="D3777" s="199"/>
      <c r="E3777" s="199" t="s">
        <v>7660</v>
      </c>
      <c r="F3777" s="200">
        <v>25.62</v>
      </c>
      <c r="G3777" s="201">
        <f t="shared" si="232"/>
        <v>-4811.3899999999867</v>
      </c>
      <c r="H3777" s="204">
        <f t="shared" si="233"/>
        <v>0</v>
      </c>
      <c r="I3777" s="204">
        <f t="shared" si="234"/>
        <v>5303.5</v>
      </c>
      <c r="J3777" s="205">
        <f t="shared" si="235"/>
        <v>-4811.3899999999867</v>
      </c>
    </row>
    <row r="3778" spans="2:10" ht="12.75" customHeight="1" x14ac:dyDescent="0.25">
      <c r="B3778" s="198">
        <v>3765</v>
      </c>
      <c r="C3778" s="199" t="s">
        <v>7661</v>
      </c>
      <c r="D3778" s="199"/>
      <c r="E3778" s="199" t="s">
        <v>7662</v>
      </c>
      <c r="F3778" s="200">
        <v>3.09</v>
      </c>
      <c r="G3778" s="201">
        <f t="shared" si="232"/>
        <v>-4808.2999999999865</v>
      </c>
      <c r="H3778" s="204">
        <f t="shared" si="233"/>
        <v>0</v>
      </c>
      <c r="I3778" s="204">
        <f t="shared" si="234"/>
        <v>5303.5</v>
      </c>
      <c r="J3778" s="205">
        <f t="shared" si="235"/>
        <v>-4808.2999999999865</v>
      </c>
    </row>
    <row r="3779" spans="2:10" ht="12.75" customHeight="1" x14ac:dyDescent="0.25">
      <c r="B3779" s="198">
        <v>3766</v>
      </c>
      <c r="C3779" s="199" t="s">
        <v>7663</v>
      </c>
      <c r="D3779" s="199"/>
      <c r="E3779" s="199" t="s">
        <v>7664</v>
      </c>
      <c r="F3779" s="200">
        <v>2.64</v>
      </c>
      <c r="G3779" s="201">
        <f t="shared" si="232"/>
        <v>-4805.6599999999862</v>
      </c>
      <c r="H3779" s="204">
        <f t="shared" si="233"/>
        <v>0</v>
      </c>
      <c r="I3779" s="204">
        <f t="shared" si="234"/>
        <v>5303.5</v>
      </c>
      <c r="J3779" s="205">
        <f t="shared" si="235"/>
        <v>-4805.6599999999862</v>
      </c>
    </row>
    <row r="3780" spans="2:10" ht="12.75" customHeight="1" x14ac:dyDescent="0.25">
      <c r="B3780" s="198">
        <v>3767</v>
      </c>
      <c r="C3780" s="199" t="s">
        <v>7665</v>
      </c>
      <c r="D3780" s="199"/>
      <c r="E3780" s="199" t="s">
        <v>7666</v>
      </c>
      <c r="F3780" s="200">
        <v>6.04</v>
      </c>
      <c r="G3780" s="201">
        <f t="shared" si="232"/>
        <v>-4799.6199999999862</v>
      </c>
      <c r="H3780" s="204">
        <f t="shared" si="233"/>
        <v>0</v>
      </c>
      <c r="I3780" s="204">
        <f t="shared" si="234"/>
        <v>5303.5</v>
      </c>
      <c r="J3780" s="205">
        <f t="shared" si="235"/>
        <v>-4799.6199999999862</v>
      </c>
    </row>
    <row r="3781" spans="2:10" ht="12.75" customHeight="1" x14ac:dyDescent="0.25">
      <c r="B3781" s="198">
        <v>3768</v>
      </c>
      <c r="C3781" s="199" t="s">
        <v>7667</v>
      </c>
      <c r="D3781" s="199"/>
      <c r="E3781" s="199" t="s">
        <v>7668</v>
      </c>
      <c r="F3781" s="200">
        <v>19.899999999999999</v>
      </c>
      <c r="G3781" s="201">
        <f t="shared" si="232"/>
        <v>-4779.7199999999866</v>
      </c>
      <c r="H3781" s="204">
        <f t="shared" si="233"/>
        <v>0</v>
      </c>
      <c r="I3781" s="204">
        <f t="shared" si="234"/>
        <v>5303.5</v>
      </c>
      <c r="J3781" s="205">
        <f t="shared" si="235"/>
        <v>-4779.7199999999866</v>
      </c>
    </row>
    <row r="3782" spans="2:10" ht="12.75" customHeight="1" x14ac:dyDescent="0.25">
      <c r="B3782" s="198">
        <v>3769</v>
      </c>
      <c r="C3782" s="199" t="s">
        <v>7669</v>
      </c>
      <c r="D3782" s="199"/>
      <c r="E3782" s="199" t="s">
        <v>7670</v>
      </c>
      <c r="F3782" s="200">
        <v>3.62</v>
      </c>
      <c r="G3782" s="201">
        <f t="shared" si="232"/>
        <v>-4776.0999999999867</v>
      </c>
      <c r="H3782" s="204">
        <f t="shared" si="233"/>
        <v>0</v>
      </c>
      <c r="I3782" s="204">
        <f t="shared" si="234"/>
        <v>5303.5</v>
      </c>
      <c r="J3782" s="205">
        <f t="shared" si="235"/>
        <v>-4776.0999999999867</v>
      </c>
    </row>
    <row r="3783" spans="2:10" ht="12.75" customHeight="1" x14ac:dyDescent="0.25">
      <c r="B3783" s="198">
        <v>3770</v>
      </c>
      <c r="C3783" s="199" t="s">
        <v>7671</v>
      </c>
      <c r="D3783" s="199"/>
      <c r="E3783" s="199" t="s">
        <v>7672</v>
      </c>
      <c r="F3783" s="200">
        <v>3.47</v>
      </c>
      <c r="G3783" s="201">
        <f t="shared" si="232"/>
        <v>-4772.6299999999865</v>
      </c>
      <c r="H3783" s="204">
        <f t="shared" si="233"/>
        <v>0</v>
      </c>
      <c r="I3783" s="204">
        <f t="shared" si="234"/>
        <v>5303.5</v>
      </c>
      <c r="J3783" s="205">
        <f t="shared" si="235"/>
        <v>-4772.6299999999865</v>
      </c>
    </row>
    <row r="3784" spans="2:10" ht="12.75" customHeight="1" x14ac:dyDescent="0.25">
      <c r="B3784" s="198">
        <v>3771</v>
      </c>
      <c r="C3784" s="199" t="s">
        <v>7673</v>
      </c>
      <c r="D3784" s="199"/>
      <c r="E3784" s="199" t="s">
        <v>7674</v>
      </c>
      <c r="F3784" s="200">
        <v>49.36</v>
      </c>
      <c r="G3784" s="201">
        <f t="shared" si="232"/>
        <v>-4723.2699999999868</v>
      </c>
      <c r="H3784" s="204">
        <f t="shared" si="233"/>
        <v>0</v>
      </c>
      <c r="I3784" s="204">
        <f t="shared" si="234"/>
        <v>5303.5</v>
      </c>
      <c r="J3784" s="205">
        <f t="shared" si="235"/>
        <v>-4723.2699999999868</v>
      </c>
    </row>
    <row r="3785" spans="2:10" ht="12.75" customHeight="1" x14ac:dyDescent="0.25">
      <c r="B3785" s="198">
        <v>3772</v>
      </c>
      <c r="C3785" s="199" t="s">
        <v>7675</v>
      </c>
      <c r="D3785" s="199"/>
      <c r="E3785" s="199" t="s">
        <v>7676</v>
      </c>
      <c r="F3785" s="200">
        <v>4.2699999999999996</v>
      </c>
      <c r="G3785" s="201">
        <f t="shared" si="232"/>
        <v>-4718.9999999999864</v>
      </c>
      <c r="H3785" s="204">
        <f t="shared" si="233"/>
        <v>0</v>
      </c>
      <c r="I3785" s="204">
        <f t="shared" si="234"/>
        <v>5303.5</v>
      </c>
      <c r="J3785" s="205">
        <f t="shared" si="235"/>
        <v>-4718.9999999999864</v>
      </c>
    </row>
    <row r="3786" spans="2:10" ht="12.75" customHeight="1" x14ac:dyDescent="0.25">
      <c r="B3786" s="198">
        <v>3773</v>
      </c>
      <c r="C3786" s="199" t="s">
        <v>7677</v>
      </c>
      <c r="D3786" s="199"/>
      <c r="E3786" s="199" t="s">
        <v>7678</v>
      </c>
      <c r="F3786" s="200">
        <v>29.61</v>
      </c>
      <c r="G3786" s="201">
        <f t="shared" si="232"/>
        <v>-4689.3899999999867</v>
      </c>
      <c r="H3786" s="204">
        <f t="shared" si="233"/>
        <v>0</v>
      </c>
      <c r="I3786" s="204">
        <f t="shared" si="234"/>
        <v>5303.5</v>
      </c>
      <c r="J3786" s="205">
        <f t="shared" si="235"/>
        <v>-4689.3899999999867</v>
      </c>
    </row>
    <row r="3787" spans="2:10" ht="12.75" customHeight="1" x14ac:dyDescent="0.25">
      <c r="B3787" s="198">
        <v>3774</v>
      </c>
      <c r="C3787" s="199" t="s">
        <v>7679</v>
      </c>
      <c r="D3787" s="199"/>
      <c r="E3787" s="199" t="s">
        <v>7680</v>
      </c>
      <c r="F3787" s="200">
        <v>1.31</v>
      </c>
      <c r="G3787" s="201">
        <f t="shared" si="232"/>
        <v>-4688.0799999999863</v>
      </c>
      <c r="H3787" s="204">
        <f t="shared" si="233"/>
        <v>0</v>
      </c>
      <c r="I3787" s="204">
        <f t="shared" si="234"/>
        <v>5303.5</v>
      </c>
      <c r="J3787" s="205">
        <f t="shared" si="235"/>
        <v>-4688.0799999999863</v>
      </c>
    </row>
    <row r="3788" spans="2:10" ht="12.75" customHeight="1" x14ac:dyDescent="0.25">
      <c r="B3788" s="198">
        <v>3775</v>
      </c>
      <c r="C3788" s="199" t="s">
        <v>7681</v>
      </c>
      <c r="D3788" s="199"/>
      <c r="E3788" s="199" t="s">
        <v>7682</v>
      </c>
      <c r="F3788" s="200">
        <v>2.83</v>
      </c>
      <c r="G3788" s="201">
        <f t="shared" si="232"/>
        <v>-4685.2499999999864</v>
      </c>
      <c r="H3788" s="204">
        <f t="shared" si="233"/>
        <v>0</v>
      </c>
      <c r="I3788" s="204">
        <f t="shared" si="234"/>
        <v>5303.5</v>
      </c>
      <c r="J3788" s="205">
        <f t="shared" si="235"/>
        <v>-4685.2499999999864</v>
      </c>
    </row>
    <row r="3789" spans="2:10" ht="12.75" customHeight="1" x14ac:dyDescent="0.25">
      <c r="B3789" s="198">
        <v>3776</v>
      </c>
      <c r="C3789" s="199" t="s">
        <v>7683</v>
      </c>
      <c r="D3789" s="199"/>
      <c r="E3789" s="199" t="s">
        <v>7684</v>
      </c>
      <c r="F3789" s="200">
        <v>15.12</v>
      </c>
      <c r="G3789" s="201">
        <f t="shared" si="232"/>
        <v>-4670.1299999999865</v>
      </c>
      <c r="H3789" s="204">
        <f t="shared" si="233"/>
        <v>0</v>
      </c>
      <c r="I3789" s="204">
        <f t="shared" si="234"/>
        <v>5303.5</v>
      </c>
      <c r="J3789" s="205">
        <f t="shared" si="235"/>
        <v>-4670.1299999999865</v>
      </c>
    </row>
    <row r="3790" spans="2:10" ht="12.75" customHeight="1" x14ac:dyDescent="0.25">
      <c r="B3790" s="198">
        <v>3777</v>
      </c>
      <c r="C3790" s="199" t="s">
        <v>7685</v>
      </c>
      <c r="D3790" s="199"/>
      <c r="E3790" s="199" t="s">
        <v>7686</v>
      </c>
      <c r="F3790" s="200">
        <v>3.85</v>
      </c>
      <c r="G3790" s="201">
        <f t="shared" ref="G3790:G3853" si="236">F3790+J3789</f>
        <v>-4666.2799999999861</v>
      </c>
      <c r="H3790" s="204">
        <f t="shared" ref="H3790:H3853" si="237">IF(G3790&gt;0,ROUND(G3790/I3790+0.5,0),0)</f>
        <v>0</v>
      </c>
      <c r="I3790" s="204">
        <f t="shared" ref="I3790:I3853" si="238">$C$10</f>
        <v>5303.5</v>
      </c>
      <c r="J3790" s="205">
        <f t="shared" ref="J3790:J3853" si="239">G3790-(H3790*I3790)</f>
        <v>-4666.2799999999861</v>
      </c>
    </row>
    <row r="3791" spans="2:10" ht="12.75" customHeight="1" x14ac:dyDescent="0.25">
      <c r="B3791" s="198">
        <v>3778</v>
      </c>
      <c r="C3791" s="199" t="s">
        <v>7687</v>
      </c>
      <c r="D3791" s="199"/>
      <c r="E3791" s="199" t="s">
        <v>7688</v>
      </c>
      <c r="F3791" s="200">
        <v>15.12</v>
      </c>
      <c r="G3791" s="201">
        <f t="shared" si="236"/>
        <v>-4651.1599999999862</v>
      </c>
      <c r="H3791" s="204">
        <f t="shared" si="237"/>
        <v>0</v>
      </c>
      <c r="I3791" s="204">
        <f t="shared" si="238"/>
        <v>5303.5</v>
      </c>
      <c r="J3791" s="205">
        <f t="shared" si="239"/>
        <v>-4651.1599999999862</v>
      </c>
    </row>
    <row r="3792" spans="2:10" ht="12.75" customHeight="1" x14ac:dyDescent="0.25">
      <c r="B3792" s="198">
        <v>3779</v>
      </c>
      <c r="C3792" s="199" t="s">
        <v>7689</v>
      </c>
      <c r="D3792" s="199"/>
      <c r="E3792" s="199" t="s">
        <v>7690</v>
      </c>
      <c r="F3792" s="200">
        <v>25.33</v>
      </c>
      <c r="G3792" s="201">
        <f t="shared" si="236"/>
        <v>-4625.8299999999863</v>
      </c>
      <c r="H3792" s="204">
        <f t="shared" si="237"/>
        <v>0</v>
      </c>
      <c r="I3792" s="204">
        <f t="shared" si="238"/>
        <v>5303.5</v>
      </c>
      <c r="J3792" s="205">
        <f t="shared" si="239"/>
        <v>-4625.8299999999863</v>
      </c>
    </row>
    <row r="3793" spans="2:10" ht="12.75" customHeight="1" x14ac:dyDescent="0.25">
      <c r="B3793" s="198">
        <v>3780</v>
      </c>
      <c r="C3793" s="199" t="s">
        <v>7691</v>
      </c>
      <c r="D3793" s="199"/>
      <c r="E3793" s="199" t="s">
        <v>7692</v>
      </c>
      <c r="F3793" s="200">
        <v>21.77</v>
      </c>
      <c r="G3793" s="201">
        <f t="shared" si="236"/>
        <v>-4604.0599999999858</v>
      </c>
      <c r="H3793" s="204">
        <f t="shared" si="237"/>
        <v>0</v>
      </c>
      <c r="I3793" s="204">
        <f t="shared" si="238"/>
        <v>5303.5</v>
      </c>
      <c r="J3793" s="205">
        <f t="shared" si="239"/>
        <v>-4604.0599999999858</v>
      </c>
    </row>
    <row r="3794" spans="2:10" ht="12.75" customHeight="1" x14ac:dyDescent="0.25">
      <c r="B3794" s="198">
        <v>3781</v>
      </c>
      <c r="C3794" s="199" t="s">
        <v>7693</v>
      </c>
      <c r="D3794" s="199"/>
      <c r="E3794" s="199" t="s">
        <v>7694</v>
      </c>
      <c r="F3794" s="200">
        <v>0.12</v>
      </c>
      <c r="G3794" s="201">
        <f t="shared" si="236"/>
        <v>-4603.939999999986</v>
      </c>
      <c r="H3794" s="204">
        <f t="shared" si="237"/>
        <v>0</v>
      </c>
      <c r="I3794" s="204">
        <f t="shared" si="238"/>
        <v>5303.5</v>
      </c>
      <c r="J3794" s="205">
        <f t="shared" si="239"/>
        <v>-4603.939999999986</v>
      </c>
    </row>
    <row r="3795" spans="2:10" ht="12.75" customHeight="1" x14ac:dyDescent="0.25">
      <c r="B3795" s="198">
        <v>3782</v>
      </c>
      <c r="C3795" s="199" t="s">
        <v>7695</v>
      </c>
      <c r="D3795" s="199"/>
      <c r="E3795" s="199" t="s">
        <v>7696</v>
      </c>
      <c r="F3795" s="200">
        <v>3.37</v>
      </c>
      <c r="G3795" s="201">
        <f t="shared" si="236"/>
        <v>-4600.5699999999861</v>
      </c>
      <c r="H3795" s="204">
        <f t="shared" si="237"/>
        <v>0</v>
      </c>
      <c r="I3795" s="204">
        <f t="shared" si="238"/>
        <v>5303.5</v>
      </c>
      <c r="J3795" s="205">
        <f t="shared" si="239"/>
        <v>-4600.5699999999861</v>
      </c>
    </row>
    <row r="3796" spans="2:10" ht="12.75" customHeight="1" x14ac:dyDescent="0.25">
      <c r="B3796" s="198">
        <v>3783</v>
      </c>
      <c r="C3796" s="199" t="s">
        <v>7697</v>
      </c>
      <c r="D3796" s="199"/>
      <c r="E3796" s="199" t="s">
        <v>7698</v>
      </c>
      <c r="F3796" s="200">
        <v>2.76</v>
      </c>
      <c r="G3796" s="201">
        <f t="shared" si="236"/>
        <v>-4597.8099999999858</v>
      </c>
      <c r="H3796" s="204">
        <f t="shared" si="237"/>
        <v>0</v>
      </c>
      <c r="I3796" s="204">
        <f t="shared" si="238"/>
        <v>5303.5</v>
      </c>
      <c r="J3796" s="205">
        <f t="shared" si="239"/>
        <v>-4597.8099999999858</v>
      </c>
    </row>
    <row r="3797" spans="2:10" ht="12.75" customHeight="1" x14ac:dyDescent="0.25">
      <c r="B3797" s="198">
        <v>3784</v>
      </c>
      <c r="C3797" s="199" t="s">
        <v>7699</v>
      </c>
      <c r="D3797" s="199"/>
      <c r="E3797" s="199" t="s">
        <v>7700</v>
      </c>
      <c r="F3797" s="200">
        <v>8.4</v>
      </c>
      <c r="G3797" s="201">
        <f t="shared" si="236"/>
        <v>-4589.4099999999862</v>
      </c>
      <c r="H3797" s="204">
        <f t="shared" si="237"/>
        <v>0</v>
      </c>
      <c r="I3797" s="204">
        <f t="shared" si="238"/>
        <v>5303.5</v>
      </c>
      <c r="J3797" s="205">
        <f t="shared" si="239"/>
        <v>-4589.4099999999862</v>
      </c>
    </row>
    <row r="3798" spans="2:10" ht="12.75" customHeight="1" x14ac:dyDescent="0.25">
      <c r="B3798" s="198">
        <v>3785</v>
      </c>
      <c r="C3798" s="199" t="s">
        <v>7701</v>
      </c>
      <c r="D3798" s="199"/>
      <c r="E3798" s="199" t="s">
        <v>7702</v>
      </c>
      <c r="F3798" s="200">
        <v>2.52</v>
      </c>
      <c r="G3798" s="201">
        <f t="shared" si="236"/>
        <v>-4586.8899999999858</v>
      </c>
      <c r="H3798" s="204">
        <f t="shared" si="237"/>
        <v>0</v>
      </c>
      <c r="I3798" s="204">
        <f t="shared" si="238"/>
        <v>5303.5</v>
      </c>
      <c r="J3798" s="205">
        <f t="shared" si="239"/>
        <v>-4586.8899999999858</v>
      </c>
    </row>
    <row r="3799" spans="2:10" ht="12.75" customHeight="1" x14ac:dyDescent="0.25">
      <c r="B3799" s="198">
        <v>3786</v>
      </c>
      <c r="C3799" s="199" t="s">
        <v>7703</v>
      </c>
      <c r="D3799" s="199"/>
      <c r="E3799" s="199" t="s">
        <v>7704</v>
      </c>
      <c r="F3799" s="200">
        <v>5.09</v>
      </c>
      <c r="G3799" s="201">
        <f t="shared" si="236"/>
        <v>-4581.7999999999856</v>
      </c>
      <c r="H3799" s="204">
        <f t="shared" si="237"/>
        <v>0</v>
      </c>
      <c r="I3799" s="204">
        <f t="shared" si="238"/>
        <v>5303.5</v>
      </c>
      <c r="J3799" s="205">
        <f t="shared" si="239"/>
        <v>-4581.7999999999856</v>
      </c>
    </row>
    <row r="3800" spans="2:10" ht="12.75" customHeight="1" x14ac:dyDescent="0.25">
      <c r="B3800" s="198">
        <v>3787</v>
      </c>
      <c r="C3800" s="199" t="s">
        <v>7705</v>
      </c>
      <c r="D3800" s="199"/>
      <c r="E3800" s="199" t="s">
        <v>7706</v>
      </c>
      <c r="F3800" s="200">
        <v>8.14</v>
      </c>
      <c r="G3800" s="201">
        <f t="shared" si="236"/>
        <v>-4573.6599999999853</v>
      </c>
      <c r="H3800" s="204">
        <f t="shared" si="237"/>
        <v>0</v>
      </c>
      <c r="I3800" s="204">
        <f t="shared" si="238"/>
        <v>5303.5</v>
      </c>
      <c r="J3800" s="205">
        <f t="shared" si="239"/>
        <v>-4573.6599999999853</v>
      </c>
    </row>
    <row r="3801" spans="2:10" ht="12.75" customHeight="1" x14ac:dyDescent="0.25">
      <c r="B3801" s="198">
        <v>3788</v>
      </c>
      <c r="C3801" s="199" t="s">
        <v>7707</v>
      </c>
      <c r="D3801" s="199"/>
      <c r="E3801" s="199" t="s">
        <v>7708</v>
      </c>
      <c r="F3801" s="200">
        <v>1.94</v>
      </c>
      <c r="G3801" s="201">
        <f t="shared" si="236"/>
        <v>-4571.7199999999857</v>
      </c>
      <c r="H3801" s="204">
        <f t="shared" si="237"/>
        <v>0</v>
      </c>
      <c r="I3801" s="204">
        <f t="shared" si="238"/>
        <v>5303.5</v>
      </c>
      <c r="J3801" s="205">
        <f t="shared" si="239"/>
        <v>-4571.7199999999857</v>
      </c>
    </row>
    <row r="3802" spans="2:10" ht="12.75" customHeight="1" x14ac:dyDescent="0.25">
      <c r="B3802" s="198">
        <v>3789</v>
      </c>
      <c r="C3802" s="199" t="s">
        <v>7709</v>
      </c>
      <c r="D3802" s="199"/>
      <c r="E3802" s="199" t="s">
        <v>7710</v>
      </c>
      <c r="F3802" s="200">
        <v>172.48</v>
      </c>
      <c r="G3802" s="201">
        <f t="shared" si="236"/>
        <v>-4399.2399999999861</v>
      </c>
      <c r="H3802" s="204">
        <f t="shared" si="237"/>
        <v>0</v>
      </c>
      <c r="I3802" s="204">
        <f t="shared" si="238"/>
        <v>5303.5</v>
      </c>
      <c r="J3802" s="205">
        <f t="shared" si="239"/>
        <v>-4399.2399999999861</v>
      </c>
    </row>
    <row r="3803" spans="2:10" ht="12.75" customHeight="1" x14ac:dyDescent="0.25">
      <c r="B3803" s="198">
        <v>3790</v>
      </c>
      <c r="C3803" s="199" t="s">
        <v>7711</v>
      </c>
      <c r="D3803" s="199"/>
      <c r="E3803" s="199" t="s">
        <v>7712</v>
      </c>
      <c r="F3803" s="200">
        <v>4.5999999999999996</v>
      </c>
      <c r="G3803" s="201">
        <f t="shared" si="236"/>
        <v>-4394.6399999999858</v>
      </c>
      <c r="H3803" s="204">
        <f t="shared" si="237"/>
        <v>0</v>
      </c>
      <c r="I3803" s="204">
        <f t="shared" si="238"/>
        <v>5303.5</v>
      </c>
      <c r="J3803" s="205">
        <f t="shared" si="239"/>
        <v>-4394.6399999999858</v>
      </c>
    </row>
    <row r="3804" spans="2:10" ht="12.75" customHeight="1" x14ac:dyDescent="0.25">
      <c r="B3804" s="198">
        <v>3791</v>
      </c>
      <c r="C3804" s="199" t="s">
        <v>7713</v>
      </c>
      <c r="D3804" s="199"/>
      <c r="E3804" s="199" t="s">
        <v>7714</v>
      </c>
      <c r="F3804" s="200">
        <v>1.45</v>
      </c>
      <c r="G3804" s="201">
        <f t="shared" si="236"/>
        <v>-4393.189999999986</v>
      </c>
      <c r="H3804" s="204">
        <f t="shared" si="237"/>
        <v>0</v>
      </c>
      <c r="I3804" s="204">
        <f t="shared" si="238"/>
        <v>5303.5</v>
      </c>
      <c r="J3804" s="205">
        <f t="shared" si="239"/>
        <v>-4393.189999999986</v>
      </c>
    </row>
    <row r="3805" spans="2:10" ht="12.75" customHeight="1" x14ac:dyDescent="0.25">
      <c r="B3805" s="198">
        <v>3792</v>
      </c>
      <c r="C3805" s="199" t="s">
        <v>7715</v>
      </c>
      <c r="D3805" s="199"/>
      <c r="E3805" s="199" t="s">
        <v>7716</v>
      </c>
      <c r="F3805" s="200">
        <v>12.33</v>
      </c>
      <c r="G3805" s="201">
        <f t="shared" si="236"/>
        <v>-4380.859999999986</v>
      </c>
      <c r="H3805" s="204">
        <f t="shared" si="237"/>
        <v>0</v>
      </c>
      <c r="I3805" s="204">
        <f t="shared" si="238"/>
        <v>5303.5</v>
      </c>
      <c r="J3805" s="205">
        <f t="shared" si="239"/>
        <v>-4380.859999999986</v>
      </c>
    </row>
    <row r="3806" spans="2:10" ht="12.75" customHeight="1" x14ac:dyDescent="0.25">
      <c r="B3806" s="198">
        <v>3793</v>
      </c>
      <c r="C3806" s="199" t="s">
        <v>7717</v>
      </c>
      <c r="D3806" s="199"/>
      <c r="E3806" s="199" t="s">
        <v>7718</v>
      </c>
      <c r="F3806" s="200">
        <v>99.92</v>
      </c>
      <c r="G3806" s="201">
        <f t="shared" si="236"/>
        <v>-4280.939999999986</v>
      </c>
      <c r="H3806" s="204">
        <f t="shared" si="237"/>
        <v>0</v>
      </c>
      <c r="I3806" s="204">
        <f t="shared" si="238"/>
        <v>5303.5</v>
      </c>
      <c r="J3806" s="205">
        <f t="shared" si="239"/>
        <v>-4280.939999999986</v>
      </c>
    </row>
    <row r="3807" spans="2:10" ht="12.75" customHeight="1" x14ac:dyDescent="0.25">
      <c r="B3807" s="198">
        <v>3794</v>
      </c>
      <c r="C3807" s="199" t="s">
        <v>7719</v>
      </c>
      <c r="D3807" s="199"/>
      <c r="E3807" s="199" t="s">
        <v>7720</v>
      </c>
      <c r="F3807" s="200">
        <v>1.0900000000000001</v>
      </c>
      <c r="G3807" s="201">
        <f t="shared" si="236"/>
        <v>-4279.8499999999858</v>
      </c>
      <c r="H3807" s="204">
        <f t="shared" si="237"/>
        <v>0</v>
      </c>
      <c r="I3807" s="204">
        <f t="shared" si="238"/>
        <v>5303.5</v>
      </c>
      <c r="J3807" s="205">
        <f t="shared" si="239"/>
        <v>-4279.8499999999858</v>
      </c>
    </row>
    <row r="3808" spans="2:10" ht="12.75" customHeight="1" x14ac:dyDescent="0.25">
      <c r="B3808" s="198">
        <v>3795</v>
      </c>
      <c r="C3808" s="199" t="s">
        <v>7721</v>
      </c>
      <c r="D3808" s="199"/>
      <c r="E3808" s="199" t="s">
        <v>7722</v>
      </c>
      <c r="F3808" s="200">
        <v>1.92</v>
      </c>
      <c r="G3808" s="201">
        <f t="shared" si="236"/>
        <v>-4277.9299999999857</v>
      </c>
      <c r="H3808" s="204">
        <f t="shared" si="237"/>
        <v>0</v>
      </c>
      <c r="I3808" s="204">
        <f t="shared" si="238"/>
        <v>5303.5</v>
      </c>
      <c r="J3808" s="205">
        <f t="shared" si="239"/>
        <v>-4277.9299999999857</v>
      </c>
    </row>
    <row r="3809" spans="2:10" ht="12.75" customHeight="1" x14ac:dyDescent="0.25">
      <c r="B3809" s="198">
        <v>3796</v>
      </c>
      <c r="C3809" s="199" t="s">
        <v>7723</v>
      </c>
      <c r="D3809" s="199"/>
      <c r="E3809" s="199" t="s">
        <v>7724</v>
      </c>
      <c r="F3809" s="200">
        <v>3.45</v>
      </c>
      <c r="G3809" s="201">
        <f t="shared" si="236"/>
        <v>-4274.4799999999859</v>
      </c>
      <c r="H3809" s="204">
        <f t="shared" si="237"/>
        <v>0</v>
      </c>
      <c r="I3809" s="204">
        <f t="shared" si="238"/>
        <v>5303.5</v>
      </c>
      <c r="J3809" s="205">
        <f t="shared" si="239"/>
        <v>-4274.4799999999859</v>
      </c>
    </row>
    <row r="3810" spans="2:10" ht="12.75" customHeight="1" x14ac:dyDescent="0.25">
      <c r="B3810" s="198">
        <v>3797</v>
      </c>
      <c r="C3810" s="199" t="s">
        <v>7725</v>
      </c>
      <c r="D3810" s="199"/>
      <c r="E3810" s="199" t="s">
        <v>7726</v>
      </c>
      <c r="F3810" s="200">
        <v>5.27</v>
      </c>
      <c r="G3810" s="201">
        <f t="shared" si="236"/>
        <v>-4269.2099999999855</v>
      </c>
      <c r="H3810" s="204">
        <f t="shared" si="237"/>
        <v>0</v>
      </c>
      <c r="I3810" s="204">
        <f t="shared" si="238"/>
        <v>5303.5</v>
      </c>
      <c r="J3810" s="205">
        <f t="shared" si="239"/>
        <v>-4269.2099999999855</v>
      </c>
    </row>
    <row r="3811" spans="2:10" ht="12.75" customHeight="1" x14ac:dyDescent="0.25">
      <c r="B3811" s="198">
        <v>3798</v>
      </c>
      <c r="C3811" s="199" t="s">
        <v>7727</v>
      </c>
      <c r="D3811" s="199"/>
      <c r="E3811" s="199" t="s">
        <v>7728</v>
      </c>
      <c r="F3811" s="200">
        <v>16.600000000000001</v>
      </c>
      <c r="G3811" s="201">
        <f t="shared" si="236"/>
        <v>-4252.6099999999851</v>
      </c>
      <c r="H3811" s="204">
        <f t="shared" si="237"/>
        <v>0</v>
      </c>
      <c r="I3811" s="204">
        <f t="shared" si="238"/>
        <v>5303.5</v>
      </c>
      <c r="J3811" s="205">
        <f t="shared" si="239"/>
        <v>-4252.6099999999851</v>
      </c>
    </row>
    <row r="3812" spans="2:10" ht="12.75" customHeight="1" x14ac:dyDescent="0.25">
      <c r="B3812" s="198">
        <v>3799</v>
      </c>
      <c r="C3812" s="199" t="s">
        <v>7729</v>
      </c>
      <c r="D3812" s="199"/>
      <c r="E3812" s="199" t="s">
        <v>7730</v>
      </c>
      <c r="F3812" s="200">
        <v>28.32</v>
      </c>
      <c r="G3812" s="201">
        <f t="shared" si="236"/>
        <v>-4224.2899999999854</v>
      </c>
      <c r="H3812" s="204">
        <f t="shared" si="237"/>
        <v>0</v>
      </c>
      <c r="I3812" s="204">
        <f t="shared" si="238"/>
        <v>5303.5</v>
      </c>
      <c r="J3812" s="205">
        <f t="shared" si="239"/>
        <v>-4224.2899999999854</v>
      </c>
    </row>
    <row r="3813" spans="2:10" ht="12.75" customHeight="1" x14ac:dyDescent="0.25">
      <c r="B3813" s="198">
        <v>3800</v>
      </c>
      <c r="C3813" s="199" t="s">
        <v>7731</v>
      </c>
      <c r="D3813" s="199"/>
      <c r="E3813" s="199" t="s">
        <v>7732</v>
      </c>
      <c r="F3813" s="200">
        <v>7.11</v>
      </c>
      <c r="G3813" s="201">
        <f t="shared" si="236"/>
        <v>-4217.1799999999857</v>
      </c>
      <c r="H3813" s="204">
        <f t="shared" si="237"/>
        <v>0</v>
      </c>
      <c r="I3813" s="204">
        <f t="shared" si="238"/>
        <v>5303.5</v>
      </c>
      <c r="J3813" s="205">
        <f t="shared" si="239"/>
        <v>-4217.1799999999857</v>
      </c>
    </row>
    <row r="3814" spans="2:10" ht="12.75" customHeight="1" x14ac:dyDescent="0.25">
      <c r="B3814" s="198">
        <v>3801</v>
      </c>
      <c r="C3814" s="199" t="s">
        <v>7733</v>
      </c>
      <c r="D3814" s="199"/>
      <c r="E3814" s="199" t="s">
        <v>7734</v>
      </c>
      <c r="F3814" s="200">
        <v>56.43</v>
      </c>
      <c r="G3814" s="201">
        <f t="shared" si="236"/>
        <v>-4160.7499999999854</v>
      </c>
      <c r="H3814" s="204">
        <f t="shared" si="237"/>
        <v>0</v>
      </c>
      <c r="I3814" s="204">
        <f t="shared" si="238"/>
        <v>5303.5</v>
      </c>
      <c r="J3814" s="205">
        <f t="shared" si="239"/>
        <v>-4160.7499999999854</v>
      </c>
    </row>
    <row r="3815" spans="2:10" ht="12.75" customHeight="1" x14ac:dyDescent="0.25">
      <c r="B3815" s="198">
        <v>3802</v>
      </c>
      <c r="C3815" s="199" t="s">
        <v>7735</v>
      </c>
      <c r="D3815" s="199"/>
      <c r="E3815" s="199" t="s">
        <v>7736</v>
      </c>
      <c r="F3815" s="200">
        <v>5.04</v>
      </c>
      <c r="G3815" s="201">
        <f t="shared" si="236"/>
        <v>-4155.7099999999855</v>
      </c>
      <c r="H3815" s="204">
        <f t="shared" si="237"/>
        <v>0</v>
      </c>
      <c r="I3815" s="204">
        <f t="shared" si="238"/>
        <v>5303.5</v>
      </c>
      <c r="J3815" s="205">
        <f t="shared" si="239"/>
        <v>-4155.7099999999855</v>
      </c>
    </row>
    <row r="3816" spans="2:10" ht="12.75" customHeight="1" x14ac:dyDescent="0.25">
      <c r="B3816" s="198">
        <v>3803</v>
      </c>
      <c r="C3816" s="199" t="s">
        <v>7737</v>
      </c>
      <c r="D3816" s="199"/>
      <c r="E3816" s="199" t="s">
        <v>7738</v>
      </c>
      <c r="F3816" s="200">
        <v>5.62</v>
      </c>
      <c r="G3816" s="201">
        <f t="shared" si="236"/>
        <v>-4150.0899999999856</v>
      </c>
      <c r="H3816" s="204">
        <f t="shared" si="237"/>
        <v>0</v>
      </c>
      <c r="I3816" s="204">
        <f t="shared" si="238"/>
        <v>5303.5</v>
      </c>
      <c r="J3816" s="205">
        <f t="shared" si="239"/>
        <v>-4150.0899999999856</v>
      </c>
    </row>
    <row r="3817" spans="2:10" ht="12.75" customHeight="1" x14ac:dyDescent="0.25">
      <c r="B3817" s="198">
        <v>3804</v>
      </c>
      <c r="C3817" s="199" t="s">
        <v>7739</v>
      </c>
      <c r="D3817" s="199"/>
      <c r="E3817" s="199" t="s">
        <v>7740</v>
      </c>
      <c r="F3817" s="200">
        <v>7.72</v>
      </c>
      <c r="G3817" s="201">
        <f t="shared" si="236"/>
        <v>-4142.3699999999853</v>
      </c>
      <c r="H3817" s="204">
        <f t="shared" si="237"/>
        <v>0</v>
      </c>
      <c r="I3817" s="204">
        <f t="shared" si="238"/>
        <v>5303.5</v>
      </c>
      <c r="J3817" s="205">
        <f t="shared" si="239"/>
        <v>-4142.3699999999853</v>
      </c>
    </row>
    <row r="3818" spans="2:10" ht="12.75" customHeight="1" x14ac:dyDescent="0.25">
      <c r="B3818" s="198">
        <v>3805</v>
      </c>
      <c r="C3818" s="199" t="s">
        <v>7741</v>
      </c>
      <c r="D3818" s="199"/>
      <c r="E3818" s="199" t="s">
        <v>7742</v>
      </c>
      <c r="F3818" s="200">
        <v>17.46</v>
      </c>
      <c r="G3818" s="201">
        <f t="shared" si="236"/>
        <v>-4124.9099999999853</v>
      </c>
      <c r="H3818" s="204">
        <f t="shared" si="237"/>
        <v>0</v>
      </c>
      <c r="I3818" s="204">
        <f t="shared" si="238"/>
        <v>5303.5</v>
      </c>
      <c r="J3818" s="205">
        <f t="shared" si="239"/>
        <v>-4124.9099999999853</v>
      </c>
    </row>
    <row r="3819" spans="2:10" ht="12.75" customHeight="1" x14ac:dyDescent="0.25">
      <c r="B3819" s="198">
        <v>3806</v>
      </c>
      <c r="C3819" s="199" t="s">
        <v>7743</v>
      </c>
      <c r="D3819" s="199"/>
      <c r="E3819" s="199" t="s">
        <v>7744</v>
      </c>
      <c r="F3819" s="200">
        <v>7.59</v>
      </c>
      <c r="G3819" s="201">
        <f t="shared" si="236"/>
        <v>-4117.3199999999852</v>
      </c>
      <c r="H3819" s="204">
        <f t="shared" si="237"/>
        <v>0</v>
      </c>
      <c r="I3819" s="204">
        <f t="shared" si="238"/>
        <v>5303.5</v>
      </c>
      <c r="J3819" s="205">
        <f t="shared" si="239"/>
        <v>-4117.3199999999852</v>
      </c>
    </row>
    <row r="3820" spans="2:10" ht="12.75" customHeight="1" x14ac:dyDescent="0.25">
      <c r="B3820" s="198">
        <v>3807</v>
      </c>
      <c r="C3820" s="199" t="s">
        <v>7745</v>
      </c>
      <c r="D3820" s="199"/>
      <c r="E3820" s="199" t="s">
        <v>7746</v>
      </c>
      <c r="F3820" s="200">
        <v>8.41</v>
      </c>
      <c r="G3820" s="201">
        <f t="shared" si="236"/>
        <v>-4108.9099999999853</v>
      </c>
      <c r="H3820" s="204">
        <f t="shared" si="237"/>
        <v>0</v>
      </c>
      <c r="I3820" s="204">
        <f t="shared" si="238"/>
        <v>5303.5</v>
      </c>
      <c r="J3820" s="205">
        <f t="shared" si="239"/>
        <v>-4108.9099999999853</v>
      </c>
    </row>
    <row r="3821" spans="2:10" ht="12.75" customHeight="1" x14ac:dyDescent="0.25">
      <c r="B3821" s="198">
        <v>3808</v>
      </c>
      <c r="C3821" s="199" t="s">
        <v>7747</v>
      </c>
      <c r="D3821" s="199"/>
      <c r="E3821" s="199" t="s">
        <v>7748</v>
      </c>
      <c r="F3821" s="200">
        <v>2.61</v>
      </c>
      <c r="G3821" s="201">
        <f t="shared" si="236"/>
        <v>-4106.2999999999856</v>
      </c>
      <c r="H3821" s="204">
        <f t="shared" si="237"/>
        <v>0</v>
      </c>
      <c r="I3821" s="204">
        <f t="shared" si="238"/>
        <v>5303.5</v>
      </c>
      <c r="J3821" s="205">
        <f t="shared" si="239"/>
        <v>-4106.2999999999856</v>
      </c>
    </row>
    <row r="3822" spans="2:10" ht="12.75" customHeight="1" x14ac:dyDescent="0.25">
      <c r="B3822" s="198">
        <v>3809</v>
      </c>
      <c r="C3822" s="199" t="s">
        <v>7749</v>
      </c>
      <c r="D3822" s="199"/>
      <c r="E3822" s="199" t="s">
        <v>7750</v>
      </c>
      <c r="F3822" s="200">
        <v>-7.48</v>
      </c>
      <c r="G3822" s="201">
        <f t="shared" si="236"/>
        <v>-4113.7799999999852</v>
      </c>
      <c r="H3822" s="204">
        <f t="shared" si="237"/>
        <v>0</v>
      </c>
      <c r="I3822" s="204">
        <f t="shared" si="238"/>
        <v>5303.5</v>
      </c>
      <c r="J3822" s="205">
        <f t="shared" si="239"/>
        <v>-4113.7799999999852</v>
      </c>
    </row>
    <row r="3823" spans="2:10" ht="12.75" customHeight="1" x14ac:dyDescent="0.25">
      <c r="B3823" s="198">
        <v>3810</v>
      </c>
      <c r="C3823" s="199" t="s">
        <v>7751</v>
      </c>
      <c r="D3823" s="199"/>
      <c r="E3823" s="199" t="s">
        <v>7752</v>
      </c>
      <c r="F3823" s="200">
        <v>15.47</v>
      </c>
      <c r="G3823" s="201">
        <f t="shared" si="236"/>
        <v>-4098.3099999999849</v>
      </c>
      <c r="H3823" s="204">
        <f t="shared" si="237"/>
        <v>0</v>
      </c>
      <c r="I3823" s="204">
        <f t="shared" si="238"/>
        <v>5303.5</v>
      </c>
      <c r="J3823" s="205">
        <f t="shared" si="239"/>
        <v>-4098.3099999999849</v>
      </c>
    </row>
    <row r="3824" spans="2:10" ht="12.75" customHeight="1" x14ac:dyDescent="0.25">
      <c r="B3824" s="198">
        <v>3811</v>
      </c>
      <c r="C3824" s="199" t="s">
        <v>7753</v>
      </c>
      <c r="D3824" s="199"/>
      <c r="E3824" s="199" t="s">
        <v>7754</v>
      </c>
      <c r="F3824" s="200">
        <v>28.66</v>
      </c>
      <c r="G3824" s="201">
        <f t="shared" si="236"/>
        <v>-4069.6499999999851</v>
      </c>
      <c r="H3824" s="204">
        <f t="shared" si="237"/>
        <v>0</v>
      </c>
      <c r="I3824" s="204">
        <f t="shared" si="238"/>
        <v>5303.5</v>
      </c>
      <c r="J3824" s="205">
        <f t="shared" si="239"/>
        <v>-4069.6499999999851</v>
      </c>
    </row>
    <row r="3825" spans="2:10" ht="12.75" customHeight="1" x14ac:dyDescent="0.25">
      <c r="B3825" s="198">
        <v>3812</v>
      </c>
      <c r="C3825" s="199" t="s">
        <v>7755</v>
      </c>
      <c r="D3825" s="199"/>
      <c r="E3825" s="199" t="s">
        <v>7756</v>
      </c>
      <c r="F3825" s="200">
        <v>16.62</v>
      </c>
      <c r="G3825" s="201">
        <f t="shared" si="236"/>
        <v>-4053.0299999999852</v>
      </c>
      <c r="H3825" s="204">
        <f t="shared" si="237"/>
        <v>0</v>
      </c>
      <c r="I3825" s="204">
        <f t="shared" si="238"/>
        <v>5303.5</v>
      </c>
      <c r="J3825" s="205">
        <f t="shared" si="239"/>
        <v>-4053.0299999999852</v>
      </c>
    </row>
    <row r="3826" spans="2:10" ht="12.75" customHeight="1" x14ac:dyDescent="0.25">
      <c r="B3826" s="198">
        <v>3813</v>
      </c>
      <c r="C3826" s="199" t="s">
        <v>7757</v>
      </c>
      <c r="D3826" s="199"/>
      <c r="E3826" s="199" t="s">
        <v>7648</v>
      </c>
      <c r="F3826" s="200">
        <v>19.010000000000002</v>
      </c>
      <c r="G3826" s="201">
        <f t="shared" si="236"/>
        <v>-4034.019999999985</v>
      </c>
      <c r="H3826" s="204">
        <f t="shared" si="237"/>
        <v>0</v>
      </c>
      <c r="I3826" s="204">
        <f t="shared" si="238"/>
        <v>5303.5</v>
      </c>
      <c r="J3826" s="205">
        <f t="shared" si="239"/>
        <v>-4034.019999999985</v>
      </c>
    </row>
    <row r="3827" spans="2:10" ht="12.75" customHeight="1" x14ac:dyDescent="0.25">
      <c r="B3827" s="198">
        <v>3814</v>
      </c>
      <c r="C3827" s="199" t="s">
        <v>7758</v>
      </c>
      <c r="D3827" s="199"/>
      <c r="E3827" s="199" t="s">
        <v>6247</v>
      </c>
      <c r="F3827" s="200">
        <v>19.38</v>
      </c>
      <c r="G3827" s="201">
        <f t="shared" si="236"/>
        <v>-4014.6399999999849</v>
      </c>
      <c r="H3827" s="204">
        <f t="shared" si="237"/>
        <v>0</v>
      </c>
      <c r="I3827" s="204">
        <f t="shared" si="238"/>
        <v>5303.5</v>
      </c>
      <c r="J3827" s="205">
        <f t="shared" si="239"/>
        <v>-4014.6399999999849</v>
      </c>
    </row>
    <row r="3828" spans="2:10" ht="12.75" customHeight="1" x14ac:dyDescent="0.25">
      <c r="B3828" s="198">
        <v>3815</v>
      </c>
      <c r="C3828" s="199" t="s">
        <v>7759</v>
      </c>
      <c r="D3828" s="199"/>
      <c r="E3828" s="199" t="s">
        <v>7760</v>
      </c>
      <c r="F3828" s="200">
        <v>4.28</v>
      </c>
      <c r="G3828" s="201">
        <f t="shared" si="236"/>
        <v>-4010.3599999999847</v>
      </c>
      <c r="H3828" s="204">
        <f t="shared" si="237"/>
        <v>0</v>
      </c>
      <c r="I3828" s="204">
        <f t="shared" si="238"/>
        <v>5303.5</v>
      </c>
      <c r="J3828" s="205">
        <f t="shared" si="239"/>
        <v>-4010.3599999999847</v>
      </c>
    </row>
    <row r="3829" spans="2:10" ht="12.75" customHeight="1" x14ac:dyDescent="0.25">
      <c r="B3829" s="198">
        <v>3816</v>
      </c>
      <c r="C3829" s="199" t="s">
        <v>7761</v>
      </c>
      <c r="D3829" s="199"/>
      <c r="E3829" s="199" t="s">
        <v>7762</v>
      </c>
      <c r="F3829" s="200">
        <v>63.17</v>
      </c>
      <c r="G3829" s="201">
        <f t="shared" si="236"/>
        <v>-3947.1899999999846</v>
      </c>
      <c r="H3829" s="204">
        <f t="shared" si="237"/>
        <v>0</v>
      </c>
      <c r="I3829" s="204">
        <f t="shared" si="238"/>
        <v>5303.5</v>
      </c>
      <c r="J3829" s="205">
        <f t="shared" si="239"/>
        <v>-3947.1899999999846</v>
      </c>
    </row>
    <row r="3830" spans="2:10" ht="12.75" customHeight="1" x14ac:dyDescent="0.25">
      <c r="B3830" s="198">
        <v>3817</v>
      </c>
      <c r="C3830" s="199" t="s">
        <v>7763</v>
      </c>
      <c r="D3830" s="199"/>
      <c r="E3830" s="199" t="s">
        <v>7764</v>
      </c>
      <c r="F3830" s="200">
        <v>31.75</v>
      </c>
      <c r="G3830" s="201">
        <f t="shared" si="236"/>
        <v>-3915.4399999999846</v>
      </c>
      <c r="H3830" s="204">
        <f t="shared" si="237"/>
        <v>0</v>
      </c>
      <c r="I3830" s="204">
        <f t="shared" si="238"/>
        <v>5303.5</v>
      </c>
      <c r="J3830" s="205">
        <f t="shared" si="239"/>
        <v>-3915.4399999999846</v>
      </c>
    </row>
    <row r="3831" spans="2:10" ht="12.75" customHeight="1" x14ac:dyDescent="0.25">
      <c r="B3831" s="198">
        <v>3818</v>
      </c>
      <c r="C3831" s="199" t="s">
        <v>7765</v>
      </c>
      <c r="D3831" s="199"/>
      <c r="E3831" s="199" t="s">
        <v>7766</v>
      </c>
      <c r="F3831" s="200">
        <v>4.4800000000000004</v>
      </c>
      <c r="G3831" s="201">
        <f t="shared" si="236"/>
        <v>-3910.9599999999846</v>
      </c>
      <c r="H3831" s="204">
        <f t="shared" si="237"/>
        <v>0</v>
      </c>
      <c r="I3831" s="204">
        <f t="shared" si="238"/>
        <v>5303.5</v>
      </c>
      <c r="J3831" s="205">
        <f t="shared" si="239"/>
        <v>-3910.9599999999846</v>
      </c>
    </row>
    <row r="3832" spans="2:10" ht="12.75" customHeight="1" x14ac:dyDescent="0.25">
      <c r="B3832" s="198">
        <v>3819</v>
      </c>
      <c r="C3832" s="199" t="s">
        <v>7767</v>
      </c>
      <c r="D3832" s="199"/>
      <c r="E3832" s="199" t="s">
        <v>7768</v>
      </c>
      <c r="F3832" s="200">
        <v>16.829999999999998</v>
      </c>
      <c r="G3832" s="201">
        <f t="shared" si="236"/>
        <v>-3894.1299999999846</v>
      </c>
      <c r="H3832" s="204">
        <f t="shared" si="237"/>
        <v>0</v>
      </c>
      <c r="I3832" s="204">
        <f t="shared" si="238"/>
        <v>5303.5</v>
      </c>
      <c r="J3832" s="205">
        <f t="shared" si="239"/>
        <v>-3894.1299999999846</v>
      </c>
    </row>
    <row r="3833" spans="2:10" ht="12.75" customHeight="1" x14ac:dyDescent="0.25">
      <c r="B3833" s="198">
        <v>3820</v>
      </c>
      <c r="C3833" s="199" t="s">
        <v>7769</v>
      </c>
      <c r="D3833" s="199"/>
      <c r="E3833" s="199" t="s">
        <v>7770</v>
      </c>
      <c r="F3833" s="200">
        <v>85.15</v>
      </c>
      <c r="G3833" s="201">
        <f t="shared" si="236"/>
        <v>-3808.9799999999846</v>
      </c>
      <c r="H3833" s="204">
        <f t="shared" si="237"/>
        <v>0</v>
      </c>
      <c r="I3833" s="204">
        <f t="shared" si="238"/>
        <v>5303.5</v>
      </c>
      <c r="J3833" s="205">
        <f t="shared" si="239"/>
        <v>-3808.9799999999846</v>
      </c>
    </row>
    <row r="3834" spans="2:10" ht="12.75" customHeight="1" x14ac:dyDescent="0.25">
      <c r="B3834" s="198">
        <v>3821</v>
      </c>
      <c r="C3834" s="199" t="s">
        <v>7771</v>
      </c>
      <c r="D3834" s="199"/>
      <c r="E3834" s="199" t="s">
        <v>4217</v>
      </c>
      <c r="F3834" s="200">
        <v>10.82</v>
      </c>
      <c r="G3834" s="201">
        <f t="shared" si="236"/>
        <v>-3798.1599999999844</v>
      </c>
      <c r="H3834" s="204">
        <f t="shared" si="237"/>
        <v>0</v>
      </c>
      <c r="I3834" s="204">
        <f t="shared" si="238"/>
        <v>5303.5</v>
      </c>
      <c r="J3834" s="205">
        <f t="shared" si="239"/>
        <v>-3798.1599999999844</v>
      </c>
    </row>
    <row r="3835" spans="2:10" ht="12.75" customHeight="1" x14ac:dyDescent="0.25">
      <c r="B3835" s="198">
        <v>3822</v>
      </c>
      <c r="C3835" s="199" t="s">
        <v>7772</v>
      </c>
      <c r="D3835" s="199"/>
      <c r="E3835" s="199" t="s">
        <v>7773</v>
      </c>
      <c r="F3835" s="200">
        <v>8.4700000000000006</v>
      </c>
      <c r="G3835" s="201">
        <f t="shared" si="236"/>
        <v>-3789.6899999999846</v>
      </c>
      <c r="H3835" s="204">
        <f t="shared" si="237"/>
        <v>0</v>
      </c>
      <c r="I3835" s="204">
        <f t="shared" si="238"/>
        <v>5303.5</v>
      </c>
      <c r="J3835" s="205">
        <f t="shared" si="239"/>
        <v>-3789.6899999999846</v>
      </c>
    </row>
    <row r="3836" spans="2:10" ht="12.75" customHeight="1" x14ac:dyDescent="0.25">
      <c r="B3836" s="198">
        <v>3823</v>
      </c>
      <c r="C3836" s="199" t="s">
        <v>7774</v>
      </c>
      <c r="D3836" s="199"/>
      <c r="E3836" s="199" t="s">
        <v>7775</v>
      </c>
      <c r="F3836" s="200">
        <v>13.93</v>
      </c>
      <c r="G3836" s="201">
        <f t="shared" si="236"/>
        <v>-3775.7599999999848</v>
      </c>
      <c r="H3836" s="204">
        <f t="shared" si="237"/>
        <v>0</v>
      </c>
      <c r="I3836" s="204">
        <f t="shared" si="238"/>
        <v>5303.5</v>
      </c>
      <c r="J3836" s="205">
        <f t="shared" si="239"/>
        <v>-3775.7599999999848</v>
      </c>
    </row>
    <row r="3837" spans="2:10" ht="12.75" customHeight="1" x14ac:dyDescent="0.25">
      <c r="B3837" s="198">
        <v>3824</v>
      </c>
      <c r="C3837" s="199" t="s">
        <v>7776</v>
      </c>
      <c r="D3837" s="199"/>
      <c r="E3837" s="199" t="s">
        <v>7777</v>
      </c>
      <c r="F3837" s="200">
        <v>6.84</v>
      </c>
      <c r="G3837" s="201">
        <f t="shared" si="236"/>
        <v>-3768.9199999999846</v>
      </c>
      <c r="H3837" s="204">
        <f t="shared" si="237"/>
        <v>0</v>
      </c>
      <c r="I3837" s="204">
        <f t="shared" si="238"/>
        <v>5303.5</v>
      </c>
      <c r="J3837" s="205">
        <f t="shared" si="239"/>
        <v>-3768.9199999999846</v>
      </c>
    </row>
    <row r="3838" spans="2:10" ht="12.75" customHeight="1" x14ac:dyDescent="0.25">
      <c r="B3838" s="198">
        <v>3825</v>
      </c>
      <c r="C3838" s="199" t="s">
        <v>7778</v>
      </c>
      <c r="D3838" s="199"/>
      <c r="E3838" s="199" t="s">
        <v>7779</v>
      </c>
      <c r="F3838" s="200">
        <v>62.77</v>
      </c>
      <c r="G3838" s="201">
        <f t="shared" si="236"/>
        <v>-3706.1499999999846</v>
      </c>
      <c r="H3838" s="204">
        <f t="shared" si="237"/>
        <v>0</v>
      </c>
      <c r="I3838" s="204">
        <f t="shared" si="238"/>
        <v>5303.5</v>
      </c>
      <c r="J3838" s="205">
        <f t="shared" si="239"/>
        <v>-3706.1499999999846</v>
      </c>
    </row>
    <row r="3839" spans="2:10" ht="12.75" customHeight="1" x14ac:dyDescent="0.25">
      <c r="B3839" s="198">
        <v>3826</v>
      </c>
      <c r="C3839" s="199" t="s">
        <v>7780</v>
      </c>
      <c r="D3839" s="199"/>
      <c r="E3839" s="199" t="s">
        <v>7781</v>
      </c>
      <c r="F3839" s="200">
        <v>25.09</v>
      </c>
      <c r="G3839" s="201">
        <f t="shared" si="236"/>
        <v>-3681.0599999999845</v>
      </c>
      <c r="H3839" s="204">
        <f t="shared" si="237"/>
        <v>0</v>
      </c>
      <c r="I3839" s="204">
        <f t="shared" si="238"/>
        <v>5303.5</v>
      </c>
      <c r="J3839" s="205">
        <f t="shared" si="239"/>
        <v>-3681.0599999999845</v>
      </c>
    </row>
    <row r="3840" spans="2:10" ht="12.75" customHeight="1" x14ac:dyDescent="0.25">
      <c r="B3840" s="198">
        <v>3827</v>
      </c>
      <c r="C3840" s="199" t="s">
        <v>7782</v>
      </c>
      <c r="D3840" s="199"/>
      <c r="E3840" s="199" t="s">
        <v>7783</v>
      </c>
      <c r="F3840" s="200">
        <v>15.12</v>
      </c>
      <c r="G3840" s="201">
        <f t="shared" si="236"/>
        <v>-3665.9399999999846</v>
      </c>
      <c r="H3840" s="204">
        <f t="shared" si="237"/>
        <v>0</v>
      </c>
      <c r="I3840" s="204">
        <f t="shared" si="238"/>
        <v>5303.5</v>
      </c>
      <c r="J3840" s="205">
        <f t="shared" si="239"/>
        <v>-3665.9399999999846</v>
      </c>
    </row>
    <row r="3841" spans="2:10" ht="12.75" customHeight="1" x14ac:dyDescent="0.25">
      <c r="B3841" s="198">
        <v>3828</v>
      </c>
      <c r="C3841" s="199" t="s">
        <v>7784</v>
      </c>
      <c r="D3841" s="199"/>
      <c r="E3841" s="199" t="s">
        <v>7785</v>
      </c>
      <c r="F3841" s="200">
        <v>12.99</v>
      </c>
      <c r="G3841" s="201">
        <f t="shared" si="236"/>
        <v>-3652.9499999999848</v>
      </c>
      <c r="H3841" s="204">
        <f t="shared" si="237"/>
        <v>0</v>
      </c>
      <c r="I3841" s="204">
        <f t="shared" si="238"/>
        <v>5303.5</v>
      </c>
      <c r="J3841" s="205">
        <f t="shared" si="239"/>
        <v>-3652.9499999999848</v>
      </c>
    </row>
    <row r="3842" spans="2:10" ht="12.75" customHeight="1" x14ac:dyDescent="0.25">
      <c r="B3842" s="198">
        <v>3829</v>
      </c>
      <c r="C3842" s="199" t="s">
        <v>7786</v>
      </c>
      <c r="D3842" s="199"/>
      <c r="E3842" s="199" t="s">
        <v>7787</v>
      </c>
      <c r="F3842" s="200">
        <v>1.69</v>
      </c>
      <c r="G3842" s="201">
        <f t="shared" si="236"/>
        <v>-3651.2599999999848</v>
      </c>
      <c r="H3842" s="204">
        <f t="shared" si="237"/>
        <v>0</v>
      </c>
      <c r="I3842" s="204">
        <f t="shared" si="238"/>
        <v>5303.5</v>
      </c>
      <c r="J3842" s="205">
        <f t="shared" si="239"/>
        <v>-3651.2599999999848</v>
      </c>
    </row>
    <row r="3843" spans="2:10" ht="12.75" customHeight="1" x14ac:dyDescent="0.25">
      <c r="B3843" s="198">
        <v>3830</v>
      </c>
      <c r="C3843" s="199" t="s">
        <v>7788</v>
      </c>
      <c r="D3843" s="199"/>
      <c r="E3843" s="199" t="s">
        <v>7789</v>
      </c>
      <c r="F3843" s="200">
        <v>7.06</v>
      </c>
      <c r="G3843" s="201">
        <f t="shared" si="236"/>
        <v>-3644.1999999999848</v>
      </c>
      <c r="H3843" s="204">
        <f t="shared" si="237"/>
        <v>0</v>
      </c>
      <c r="I3843" s="204">
        <f t="shared" si="238"/>
        <v>5303.5</v>
      </c>
      <c r="J3843" s="205">
        <f t="shared" si="239"/>
        <v>-3644.1999999999848</v>
      </c>
    </row>
    <row r="3844" spans="2:10" ht="12.75" customHeight="1" x14ac:dyDescent="0.25">
      <c r="B3844" s="198">
        <v>3831</v>
      </c>
      <c r="C3844" s="199" t="s">
        <v>7790</v>
      </c>
      <c r="D3844" s="199"/>
      <c r="E3844" s="199" t="s">
        <v>7791</v>
      </c>
      <c r="F3844" s="200">
        <v>5.04</v>
      </c>
      <c r="G3844" s="201">
        <f t="shared" si="236"/>
        <v>-3639.1599999999848</v>
      </c>
      <c r="H3844" s="204">
        <f t="shared" si="237"/>
        <v>0</v>
      </c>
      <c r="I3844" s="204">
        <f t="shared" si="238"/>
        <v>5303.5</v>
      </c>
      <c r="J3844" s="205">
        <f t="shared" si="239"/>
        <v>-3639.1599999999848</v>
      </c>
    </row>
    <row r="3845" spans="2:10" ht="12.75" customHeight="1" x14ac:dyDescent="0.25">
      <c r="B3845" s="198">
        <v>3832</v>
      </c>
      <c r="C3845" s="199" t="s">
        <v>7792</v>
      </c>
      <c r="D3845" s="199"/>
      <c r="E3845" s="199" t="s">
        <v>7793</v>
      </c>
      <c r="F3845" s="200">
        <v>1.53</v>
      </c>
      <c r="G3845" s="201">
        <f t="shared" si="236"/>
        <v>-3637.6299999999846</v>
      </c>
      <c r="H3845" s="204">
        <f t="shared" si="237"/>
        <v>0</v>
      </c>
      <c r="I3845" s="204">
        <f t="shared" si="238"/>
        <v>5303.5</v>
      </c>
      <c r="J3845" s="205">
        <f t="shared" si="239"/>
        <v>-3637.6299999999846</v>
      </c>
    </row>
    <row r="3846" spans="2:10" ht="12.75" customHeight="1" x14ac:dyDescent="0.25">
      <c r="B3846" s="198">
        <v>3833</v>
      </c>
      <c r="C3846" s="199" t="s">
        <v>7794</v>
      </c>
      <c r="D3846" s="199"/>
      <c r="E3846" s="199" t="s">
        <v>7795</v>
      </c>
      <c r="F3846" s="200">
        <v>5.04</v>
      </c>
      <c r="G3846" s="201">
        <f t="shared" si="236"/>
        <v>-3632.5899999999847</v>
      </c>
      <c r="H3846" s="204">
        <f t="shared" si="237"/>
        <v>0</v>
      </c>
      <c r="I3846" s="204">
        <f t="shared" si="238"/>
        <v>5303.5</v>
      </c>
      <c r="J3846" s="205">
        <f t="shared" si="239"/>
        <v>-3632.5899999999847</v>
      </c>
    </row>
    <row r="3847" spans="2:10" ht="12.75" customHeight="1" x14ac:dyDescent="0.25">
      <c r="B3847" s="198">
        <v>3834</v>
      </c>
      <c r="C3847" s="199" t="s">
        <v>7796</v>
      </c>
      <c r="D3847" s="199"/>
      <c r="E3847" s="199" t="s">
        <v>7797</v>
      </c>
      <c r="F3847" s="200">
        <v>3.55</v>
      </c>
      <c r="G3847" s="201">
        <f t="shared" si="236"/>
        <v>-3629.0399999999845</v>
      </c>
      <c r="H3847" s="204">
        <f t="shared" si="237"/>
        <v>0</v>
      </c>
      <c r="I3847" s="204">
        <f t="shared" si="238"/>
        <v>5303.5</v>
      </c>
      <c r="J3847" s="205">
        <f t="shared" si="239"/>
        <v>-3629.0399999999845</v>
      </c>
    </row>
    <row r="3848" spans="2:10" ht="12.75" customHeight="1" x14ac:dyDescent="0.25">
      <c r="B3848" s="198">
        <v>3835</v>
      </c>
      <c r="C3848" s="199" t="s">
        <v>7798</v>
      </c>
      <c r="D3848" s="199"/>
      <c r="E3848" s="199" t="s">
        <v>7799</v>
      </c>
      <c r="F3848" s="200">
        <v>1.81</v>
      </c>
      <c r="G3848" s="201">
        <f t="shared" si="236"/>
        <v>-3627.2299999999846</v>
      </c>
      <c r="H3848" s="204">
        <f t="shared" si="237"/>
        <v>0</v>
      </c>
      <c r="I3848" s="204">
        <f t="shared" si="238"/>
        <v>5303.5</v>
      </c>
      <c r="J3848" s="205">
        <f t="shared" si="239"/>
        <v>-3627.2299999999846</v>
      </c>
    </row>
    <row r="3849" spans="2:10" ht="12.75" customHeight="1" x14ac:dyDescent="0.25">
      <c r="B3849" s="198">
        <v>3836</v>
      </c>
      <c r="C3849" s="199" t="s">
        <v>7800</v>
      </c>
      <c r="D3849" s="199"/>
      <c r="E3849" s="199" t="s">
        <v>7801</v>
      </c>
      <c r="F3849" s="200">
        <v>22.92</v>
      </c>
      <c r="G3849" s="201">
        <f t="shared" si="236"/>
        <v>-3604.3099999999845</v>
      </c>
      <c r="H3849" s="204">
        <f t="shared" si="237"/>
        <v>0</v>
      </c>
      <c r="I3849" s="204">
        <f t="shared" si="238"/>
        <v>5303.5</v>
      </c>
      <c r="J3849" s="205">
        <f t="shared" si="239"/>
        <v>-3604.3099999999845</v>
      </c>
    </row>
    <row r="3850" spans="2:10" ht="12.75" customHeight="1" x14ac:dyDescent="0.25">
      <c r="B3850" s="198">
        <v>3837</v>
      </c>
      <c r="C3850" s="199" t="s">
        <v>7802</v>
      </c>
      <c r="D3850" s="199"/>
      <c r="E3850" s="199" t="s">
        <v>7803</v>
      </c>
      <c r="F3850" s="200">
        <v>2.84</v>
      </c>
      <c r="G3850" s="201">
        <f t="shared" si="236"/>
        <v>-3601.4699999999843</v>
      </c>
      <c r="H3850" s="204">
        <f t="shared" si="237"/>
        <v>0</v>
      </c>
      <c r="I3850" s="204">
        <f t="shared" si="238"/>
        <v>5303.5</v>
      </c>
      <c r="J3850" s="205">
        <f t="shared" si="239"/>
        <v>-3601.4699999999843</v>
      </c>
    </row>
    <row r="3851" spans="2:10" ht="12.75" customHeight="1" x14ac:dyDescent="0.25">
      <c r="B3851" s="198">
        <v>3838</v>
      </c>
      <c r="C3851" s="199" t="s">
        <v>7804</v>
      </c>
      <c r="D3851" s="199"/>
      <c r="E3851" s="199" t="s">
        <v>7803</v>
      </c>
      <c r="F3851" s="200">
        <v>37.549999999999997</v>
      </c>
      <c r="G3851" s="201">
        <f t="shared" si="236"/>
        <v>-3563.9199999999842</v>
      </c>
      <c r="H3851" s="204">
        <f t="shared" si="237"/>
        <v>0</v>
      </c>
      <c r="I3851" s="204">
        <f t="shared" si="238"/>
        <v>5303.5</v>
      </c>
      <c r="J3851" s="205">
        <f t="shared" si="239"/>
        <v>-3563.9199999999842</v>
      </c>
    </row>
    <row r="3852" spans="2:10" ht="12.75" customHeight="1" x14ac:dyDescent="0.25">
      <c r="B3852" s="198">
        <v>3839</v>
      </c>
      <c r="C3852" s="199" t="s">
        <v>7805</v>
      </c>
      <c r="D3852" s="199"/>
      <c r="E3852" s="199" t="s">
        <v>7806</v>
      </c>
      <c r="F3852" s="200">
        <v>11.33</v>
      </c>
      <c r="G3852" s="201">
        <f t="shared" si="236"/>
        <v>-3552.5899999999842</v>
      </c>
      <c r="H3852" s="204">
        <f t="shared" si="237"/>
        <v>0</v>
      </c>
      <c r="I3852" s="204">
        <f t="shared" si="238"/>
        <v>5303.5</v>
      </c>
      <c r="J3852" s="205">
        <f t="shared" si="239"/>
        <v>-3552.5899999999842</v>
      </c>
    </row>
    <row r="3853" spans="2:10" ht="12.75" customHeight="1" x14ac:dyDescent="0.25">
      <c r="B3853" s="198">
        <v>3840</v>
      </c>
      <c r="C3853" s="199" t="s">
        <v>7807</v>
      </c>
      <c r="D3853" s="199"/>
      <c r="E3853" s="199" t="s">
        <v>7808</v>
      </c>
      <c r="F3853" s="200">
        <v>5.04</v>
      </c>
      <c r="G3853" s="201">
        <f t="shared" si="236"/>
        <v>-3547.5499999999843</v>
      </c>
      <c r="H3853" s="204">
        <f t="shared" si="237"/>
        <v>0</v>
      </c>
      <c r="I3853" s="204">
        <f t="shared" si="238"/>
        <v>5303.5</v>
      </c>
      <c r="J3853" s="205">
        <f t="shared" si="239"/>
        <v>-3547.5499999999843</v>
      </c>
    </row>
    <row r="3854" spans="2:10" ht="12.75" customHeight="1" x14ac:dyDescent="0.25">
      <c r="B3854" s="198">
        <v>3841</v>
      </c>
      <c r="C3854" s="199" t="s">
        <v>7809</v>
      </c>
      <c r="D3854" s="199"/>
      <c r="E3854" s="199" t="s">
        <v>7810</v>
      </c>
      <c r="F3854" s="200">
        <v>6.6</v>
      </c>
      <c r="G3854" s="201">
        <f t="shared" ref="G3854:G3917" si="240">F3854+J3853</f>
        <v>-3540.9499999999844</v>
      </c>
      <c r="H3854" s="204">
        <f t="shared" ref="H3854:H3917" si="241">IF(G3854&gt;0,ROUND(G3854/I3854+0.5,0),0)</f>
        <v>0</v>
      </c>
      <c r="I3854" s="204">
        <f t="shared" ref="I3854:I3917" si="242">$C$10</f>
        <v>5303.5</v>
      </c>
      <c r="J3854" s="205">
        <f t="shared" ref="J3854:J3917" si="243">G3854-(H3854*I3854)</f>
        <v>-3540.9499999999844</v>
      </c>
    </row>
    <row r="3855" spans="2:10" ht="12.75" customHeight="1" x14ac:dyDescent="0.25">
      <c r="B3855" s="198">
        <v>3842</v>
      </c>
      <c r="C3855" s="199" t="s">
        <v>7811</v>
      </c>
      <c r="D3855" s="199"/>
      <c r="E3855" s="199" t="s">
        <v>7812</v>
      </c>
      <c r="F3855" s="200">
        <v>10.51</v>
      </c>
      <c r="G3855" s="201">
        <f t="shared" si="240"/>
        <v>-3530.4399999999841</v>
      </c>
      <c r="H3855" s="204">
        <f t="shared" si="241"/>
        <v>0</v>
      </c>
      <c r="I3855" s="204">
        <f t="shared" si="242"/>
        <v>5303.5</v>
      </c>
      <c r="J3855" s="205">
        <f t="shared" si="243"/>
        <v>-3530.4399999999841</v>
      </c>
    </row>
    <row r="3856" spans="2:10" ht="12.75" customHeight="1" x14ac:dyDescent="0.25">
      <c r="B3856" s="198">
        <v>3843</v>
      </c>
      <c r="C3856" s="199" t="s">
        <v>7813</v>
      </c>
      <c r="D3856" s="199"/>
      <c r="E3856" s="199" t="s">
        <v>7814</v>
      </c>
      <c r="F3856" s="200">
        <v>11.5</v>
      </c>
      <c r="G3856" s="201">
        <f t="shared" si="240"/>
        <v>-3518.9399999999841</v>
      </c>
      <c r="H3856" s="204">
        <f t="shared" si="241"/>
        <v>0</v>
      </c>
      <c r="I3856" s="204">
        <f t="shared" si="242"/>
        <v>5303.5</v>
      </c>
      <c r="J3856" s="205">
        <f t="shared" si="243"/>
        <v>-3518.9399999999841</v>
      </c>
    </row>
    <row r="3857" spans="2:10" ht="12.75" customHeight="1" x14ac:dyDescent="0.25">
      <c r="B3857" s="198">
        <v>3844</v>
      </c>
      <c r="C3857" s="199" t="s">
        <v>7815</v>
      </c>
      <c r="D3857" s="199"/>
      <c r="E3857" s="199" t="s">
        <v>7816</v>
      </c>
      <c r="F3857" s="200">
        <v>12.77</v>
      </c>
      <c r="G3857" s="201">
        <f t="shared" si="240"/>
        <v>-3506.1699999999842</v>
      </c>
      <c r="H3857" s="204">
        <f t="shared" si="241"/>
        <v>0</v>
      </c>
      <c r="I3857" s="204">
        <f t="shared" si="242"/>
        <v>5303.5</v>
      </c>
      <c r="J3857" s="205">
        <f t="shared" si="243"/>
        <v>-3506.1699999999842</v>
      </c>
    </row>
    <row r="3858" spans="2:10" ht="12.75" customHeight="1" x14ac:dyDescent="0.25">
      <c r="B3858" s="198">
        <v>3845</v>
      </c>
      <c r="C3858" s="199" t="s">
        <v>7817</v>
      </c>
      <c r="D3858" s="199"/>
      <c r="E3858" s="199" t="s">
        <v>7818</v>
      </c>
      <c r="F3858" s="200">
        <v>2.25</v>
      </c>
      <c r="G3858" s="201">
        <f t="shared" si="240"/>
        <v>-3503.9199999999842</v>
      </c>
      <c r="H3858" s="204">
        <f t="shared" si="241"/>
        <v>0</v>
      </c>
      <c r="I3858" s="204">
        <f t="shared" si="242"/>
        <v>5303.5</v>
      </c>
      <c r="J3858" s="205">
        <f t="shared" si="243"/>
        <v>-3503.9199999999842</v>
      </c>
    </row>
    <row r="3859" spans="2:10" ht="12.75" customHeight="1" x14ac:dyDescent="0.25">
      <c r="B3859" s="198">
        <v>3846</v>
      </c>
      <c r="C3859" s="199" t="s">
        <v>7819</v>
      </c>
      <c r="D3859" s="199"/>
      <c r="E3859" s="199" t="s">
        <v>7820</v>
      </c>
      <c r="F3859" s="200">
        <v>1.92</v>
      </c>
      <c r="G3859" s="201">
        <f t="shared" si="240"/>
        <v>-3501.9999999999841</v>
      </c>
      <c r="H3859" s="204">
        <f t="shared" si="241"/>
        <v>0</v>
      </c>
      <c r="I3859" s="204">
        <f t="shared" si="242"/>
        <v>5303.5</v>
      </c>
      <c r="J3859" s="205">
        <f t="shared" si="243"/>
        <v>-3501.9999999999841</v>
      </c>
    </row>
    <row r="3860" spans="2:10" ht="12.75" customHeight="1" x14ac:dyDescent="0.25">
      <c r="B3860" s="198">
        <v>3847</v>
      </c>
      <c r="C3860" s="199" t="s">
        <v>7821</v>
      </c>
      <c r="D3860" s="199"/>
      <c r="E3860" s="199" t="s">
        <v>7822</v>
      </c>
      <c r="F3860" s="200">
        <v>30.78</v>
      </c>
      <c r="G3860" s="201">
        <f t="shared" si="240"/>
        <v>-3471.2199999999839</v>
      </c>
      <c r="H3860" s="204">
        <f t="shared" si="241"/>
        <v>0</v>
      </c>
      <c r="I3860" s="204">
        <f t="shared" si="242"/>
        <v>5303.5</v>
      </c>
      <c r="J3860" s="205">
        <f t="shared" si="243"/>
        <v>-3471.2199999999839</v>
      </c>
    </row>
    <row r="3861" spans="2:10" ht="12.75" customHeight="1" x14ac:dyDescent="0.25">
      <c r="B3861" s="198">
        <v>3848</v>
      </c>
      <c r="C3861" s="199" t="s">
        <v>7823</v>
      </c>
      <c r="D3861" s="199"/>
      <c r="E3861" s="199" t="s">
        <v>7824</v>
      </c>
      <c r="F3861" s="200">
        <v>1.68</v>
      </c>
      <c r="G3861" s="201">
        <f t="shared" si="240"/>
        <v>-3469.539999999984</v>
      </c>
      <c r="H3861" s="204">
        <f t="shared" si="241"/>
        <v>0</v>
      </c>
      <c r="I3861" s="204">
        <f t="shared" si="242"/>
        <v>5303.5</v>
      </c>
      <c r="J3861" s="205">
        <f t="shared" si="243"/>
        <v>-3469.539999999984</v>
      </c>
    </row>
    <row r="3862" spans="2:10" ht="12.75" customHeight="1" x14ac:dyDescent="0.25">
      <c r="B3862" s="198">
        <v>3849</v>
      </c>
      <c r="C3862" s="199" t="s">
        <v>7825</v>
      </c>
      <c r="D3862" s="199"/>
      <c r="E3862" s="199" t="s">
        <v>7826</v>
      </c>
      <c r="F3862" s="200">
        <v>3.57</v>
      </c>
      <c r="G3862" s="201">
        <f t="shared" si="240"/>
        <v>-3465.9699999999839</v>
      </c>
      <c r="H3862" s="204">
        <f t="shared" si="241"/>
        <v>0</v>
      </c>
      <c r="I3862" s="204">
        <f t="shared" si="242"/>
        <v>5303.5</v>
      </c>
      <c r="J3862" s="205">
        <f t="shared" si="243"/>
        <v>-3465.9699999999839</v>
      </c>
    </row>
    <row r="3863" spans="2:10" ht="12.75" customHeight="1" x14ac:dyDescent="0.25">
      <c r="B3863" s="198">
        <v>3850</v>
      </c>
      <c r="C3863" s="199" t="s">
        <v>7827</v>
      </c>
      <c r="D3863" s="199"/>
      <c r="E3863" s="199" t="s">
        <v>7828</v>
      </c>
      <c r="F3863" s="200">
        <v>0.51</v>
      </c>
      <c r="G3863" s="201">
        <f t="shared" si="240"/>
        <v>-3465.4599999999837</v>
      </c>
      <c r="H3863" s="204">
        <f t="shared" si="241"/>
        <v>0</v>
      </c>
      <c r="I3863" s="204">
        <f t="shared" si="242"/>
        <v>5303.5</v>
      </c>
      <c r="J3863" s="205">
        <f t="shared" si="243"/>
        <v>-3465.4599999999837</v>
      </c>
    </row>
    <row r="3864" spans="2:10" ht="12.75" customHeight="1" x14ac:dyDescent="0.25">
      <c r="B3864" s="198">
        <v>3851</v>
      </c>
      <c r="C3864" s="199" t="s">
        <v>7829</v>
      </c>
      <c r="D3864" s="199"/>
      <c r="E3864" s="199" t="s">
        <v>7830</v>
      </c>
      <c r="F3864" s="200">
        <v>4.17</v>
      </c>
      <c r="G3864" s="201">
        <f t="shared" si="240"/>
        <v>-3461.2899999999836</v>
      </c>
      <c r="H3864" s="204">
        <f t="shared" si="241"/>
        <v>0</v>
      </c>
      <c r="I3864" s="204">
        <f t="shared" si="242"/>
        <v>5303.5</v>
      </c>
      <c r="J3864" s="205">
        <f t="shared" si="243"/>
        <v>-3461.2899999999836</v>
      </c>
    </row>
    <row r="3865" spans="2:10" ht="12.75" customHeight="1" x14ac:dyDescent="0.25">
      <c r="B3865" s="198">
        <v>3852</v>
      </c>
      <c r="C3865" s="199" t="s">
        <v>7831</v>
      </c>
      <c r="D3865" s="199"/>
      <c r="E3865" s="199" t="s">
        <v>7832</v>
      </c>
      <c r="F3865" s="200">
        <v>589.25</v>
      </c>
      <c r="G3865" s="201">
        <f t="shared" si="240"/>
        <v>-2872.0399999999836</v>
      </c>
      <c r="H3865" s="204">
        <f t="shared" si="241"/>
        <v>0</v>
      </c>
      <c r="I3865" s="204">
        <f t="shared" si="242"/>
        <v>5303.5</v>
      </c>
      <c r="J3865" s="205">
        <f t="shared" si="243"/>
        <v>-2872.0399999999836</v>
      </c>
    </row>
    <row r="3866" spans="2:10" ht="12.75" customHeight="1" x14ac:dyDescent="0.25">
      <c r="B3866" s="198">
        <v>3853</v>
      </c>
      <c r="C3866" s="199" t="s">
        <v>7833</v>
      </c>
      <c r="D3866" s="199"/>
      <c r="E3866" s="199" t="s">
        <v>7834</v>
      </c>
      <c r="F3866" s="200">
        <v>37.979999999999997</v>
      </c>
      <c r="G3866" s="201">
        <f t="shared" si="240"/>
        <v>-2834.0599999999836</v>
      </c>
      <c r="H3866" s="204">
        <f t="shared" si="241"/>
        <v>0</v>
      </c>
      <c r="I3866" s="204">
        <f t="shared" si="242"/>
        <v>5303.5</v>
      </c>
      <c r="J3866" s="205">
        <f t="shared" si="243"/>
        <v>-2834.0599999999836</v>
      </c>
    </row>
    <row r="3867" spans="2:10" ht="12.75" customHeight="1" x14ac:dyDescent="0.25">
      <c r="B3867" s="198">
        <v>3854</v>
      </c>
      <c r="C3867" s="199" t="s">
        <v>7835</v>
      </c>
      <c r="D3867" s="199"/>
      <c r="E3867" s="199" t="s">
        <v>7836</v>
      </c>
      <c r="F3867" s="200">
        <v>55.89</v>
      </c>
      <c r="G3867" s="201">
        <f t="shared" si="240"/>
        <v>-2778.1699999999837</v>
      </c>
      <c r="H3867" s="204">
        <f t="shared" si="241"/>
        <v>0</v>
      </c>
      <c r="I3867" s="204">
        <f t="shared" si="242"/>
        <v>5303.5</v>
      </c>
      <c r="J3867" s="205">
        <f t="shared" si="243"/>
        <v>-2778.1699999999837</v>
      </c>
    </row>
    <row r="3868" spans="2:10" ht="12.75" customHeight="1" x14ac:dyDescent="0.25">
      <c r="B3868" s="198">
        <v>3855</v>
      </c>
      <c r="C3868" s="199" t="s">
        <v>7837</v>
      </c>
      <c r="D3868" s="199"/>
      <c r="E3868" s="199" t="s">
        <v>7838</v>
      </c>
      <c r="F3868" s="200">
        <v>33.6</v>
      </c>
      <c r="G3868" s="201">
        <f t="shared" si="240"/>
        <v>-2744.5699999999838</v>
      </c>
      <c r="H3868" s="204">
        <f t="shared" si="241"/>
        <v>0</v>
      </c>
      <c r="I3868" s="204">
        <f t="shared" si="242"/>
        <v>5303.5</v>
      </c>
      <c r="J3868" s="205">
        <f t="shared" si="243"/>
        <v>-2744.5699999999838</v>
      </c>
    </row>
    <row r="3869" spans="2:10" ht="12.75" customHeight="1" x14ac:dyDescent="0.25">
      <c r="B3869" s="198">
        <v>3856</v>
      </c>
      <c r="C3869" s="199" t="s">
        <v>7839</v>
      </c>
      <c r="D3869" s="199"/>
      <c r="E3869" s="199" t="s">
        <v>7840</v>
      </c>
      <c r="F3869" s="200">
        <v>5.04</v>
      </c>
      <c r="G3869" s="201">
        <f t="shared" si="240"/>
        <v>-2739.5299999999838</v>
      </c>
      <c r="H3869" s="204">
        <f t="shared" si="241"/>
        <v>0</v>
      </c>
      <c r="I3869" s="204">
        <f t="shared" si="242"/>
        <v>5303.5</v>
      </c>
      <c r="J3869" s="205">
        <f t="shared" si="243"/>
        <v>-2739.5299999999838</v>
      </c>
    </row>
    <row r="3870" spans="2:10" ht="12.75" customHeight="1" x14ac:dyDescent="0.25">
      <c r="B3870" s="198">
        <v>3857</v>
      </c>
      <c r="C3870" s="199" t="s">
        <v>7841</v>
      </c>
      <c r="D3870" s="199"/>
      <c r="E3870" s="199" t="s">
        <v>7842</v>
      </c>
      <c r="F3870" s="200">
        <v>7.88</v>
      </c>
      <c r="G3870" s="201">
        <f t="shared" si="240"/>
        <v>-2731.6499999999837</v>
      </c>
      <c r="H3870" s="204">
        <f t="shared" si="241"/>
        <v>0</v>
      </c>
      <c r="I3870" s="204">
        <f t="shared" si="242"/>
        <v>5303.5</v>
      </c>
      <c r="J3870" s="205">
        <f t="shared" si="243"/>
        <v>-2731.6499999999837</v>
      </c>
    </row>
    <row r="3871" spans="2:10" ht="12.75" customHeight="1" x14ac:dyDescent="0.25">
      <c r="B3871" s="198">
        <v>3858</v>
      </c>
      <c r="C3871" s="199" t="s">
        <v>7843</v>
      </c>
      <c r="D3871" s="199"/>
      <c r="E3871" s="199" t="s">
        <v>7844</v>
      </c>
      <c r="F3871" s="200">
        <v>2.95</v>
      </c>
      <c r="G3871" s="201">
        <f t="shared" si="240"/>
        <v>-2728.6999999999839</v>
      </c>
      <c r="H3871" s="204">
        <f t="shared" si="241"/>
        <v>0</v>
      </c>
      <c r="I3871" s="204">
        <f t="shared" si="242"/>
        <v>5303.5</v>
      </c>
      <c r="J3871" s="205">
        <f t="shared" si="243"/>
        <v>-2728.6999999999839</v>
      </c>
    </row>
    <row r="3872" spans="2:10" ht="12.75" customHeight="1" x14ac:dyDescent="0.25">
      <c r="B3872" s="198">
        <v>3859</v>
      </c>
      <c r="C3872" s="199" t="s">
        <v>7845</v>
      </c>
      <c r="D3872" s="199"/>
      <c r="E3872" s="199" t="s">
        <v>7846</v>
      </c>
      <c r="F3872" s="200">
        <v>2.3199999999999998</v>
      </c>
      <c r="G3872" s="201">
        <f t="shared" si="240"/>
        <v>-2726.3799999999837</v>
      </c>
      <c r="H3872" s="204">
        <f t="shared" si="241"/>
        <v>0</v>
      </c>
      <c r="I3872" s="204">
        <f t="shared" si="242"/>
        <v>5303.5</v>
      </c>
      <c r="J3872" s="205">
        <f t="shared" si="243"/>
        <v>-2726.3799999999837</v>
      </c>
    </row>
    <row r="3873" spans="2:10" ht="12.75" customHeight="1" x14ac:dyDescent="0.25">
      <c r="B3873" s="198">
        <v>3860</v>
      </c>
      <c r="C3873" s="199" t="s">
        <v>7847</v>
      </c>
      <c r="D3873" s="199"/>
      <c r="E3873" s="199" t="s">
        <v>7848</v>
      </c>
      <c r="F3873" s="200">
        <v>7.32</v>
      </c>
      <c r="G3873" s="201">
        <f t="shared" si="240"/>
        <v>-2719.0599999999836</v>
      </c>
      <c r="H3873" s="204">
        <f t="shared" si="241"/>
        <v>0</v>
      </c>
      <c r="I3873" s="204">
        <f t="shared" si="242"/>
        <v>5303.5</v>
      </c>
      <c r="J3873" s="205">
        <f t="shared" si="243"/>
        <v>-2719.0599999999836</v>
      </c>
    </row>
    <row r="3874" spans="2:10" ht="12.75" customHeight="1" x14ac:dyDescent="0.25">
      <c r="B3874" s="198">
        <v>3861</v>
      </c>
      <c r="C3874" s="199" t="s">
        <v>7849</v>
      </c>
      <c r="D3874" s="199"/>
      <c r="E3874" s="199" t="s">
        <v>7850</v>
      </c>
      <c r="F3874" s="200">
        <v>24.9</v>
      </c>
      <c r="G3874" s="201">
        <f t="shared" si="240"/>
        <v>-2694.1599999999835</v>
      </c>
      <c r="H3874" s="204">
        <f t="shared" si="241"/>
        <v>0</v>
      </c>
      <c r="I3874" s="204">
        <f t="shared" si="242"/>
        <v>5303.5</v>
      </c>
      <c r="J3874" s="205">
        <f t="shared" si="243"/>
        <v>-2694.1599999999835</v>
      </c>
    </row>
    <row r="3875" spans="2:10" ht="12.75" customHeight="1" x14ac:dyDescent="0.25">
      <c r="B3875" s="198">
        <v>3862</v>
      </c>
      <c r="C3875" s="199" t="s">
        <v>7851</v>
      </c>
      <c r="D3875" s="199"/>
      <c r="E3875" s="199" t="s">
        <v>7852</v>
      </c>
      <c r="F3875" s="200">
        <v>4.03</v>
      </c>
      <c r="G3875" s="201">
        <f t="shared" si="240"/>
        <v>-2690.1299999999833</v>
      </c>
      <c r="H3875" s="204">
        <f t="shared" si="241"/>
        <v>0</v>
      </c>
      <c r="I3875" s="204">
        <f t="shared" si="242"/>
        <v>5303.5</v>
      </c>
      <c r="J3875" s="205">
        <f t="shared" si="243"/>
        <v>-2690.1299999999833</v>
      </c>
    </row>
    <row r="3876" spans="2:10" ht="12.75" customHeight="1" x14ac:dyDescent="0.25">
      <c r="B3876" s="198">
        <v>3863</v>
      </c>
      <c r="C3876" s="199" t="s">
        <v>7853</v>
      </c>
      <c r="D3876" s="199"/>
      <c r="E3876" s="199" t="s">
        <v>7854</v>
      </c>
      <c r="F3876" s="200">
        <v>3.18</v>
      </c>
      <c r="G3876" s="201">
        <f t="shared" si="240"/>
        <v>-2686.9499999999834</v>
      </c>
      <c r="H3876" s="204">
        <f t="shared" si="241"/>
        <v>0</v>
      </c>
      <c r="I3876" s="204">
        <f t="shared" si="242"/>
        <v>5303.5</v>
      </c>
      <c r="J3876" s="205">
        <f t="shared" si="243"/>
        <v>-2686.9499999999834</v>
      </c>
    </row>
    <row r="3877" spans="2:10" ht="12.75" customHeight="1" x14ac:dyDescent="0.25">
      <c r="B3877" s="198">
        <v>3864</v>
      </c>
      <c r="C3877" s="199" t="s">
        <v>7855</v>
      </c>
      <c r="D3877" s="199"/>
      <c r="E3877" s="199" t="s">
        <v>7856</v>
      </c>
      <c r="F3877" s="200">
        <v>5.04</v>
      </c>
      <c r="G3877" s="201">
        <f t="shared" si="240"/>
        <v>-2681.9099999999835</v>
      </c>
      <c r="H3877" s="204">
        <f t="shared" si="241"/>
        <v>0</v>
      </c>
      <c r="I3877" s="204">
        <f t="shared" si="242"/>
        <v>5303.5</v>
      </c>
      <c r="J3877" s="205">
        <f t="shared" si="243"/>
        <v>-2681.9099999999835</v>
      </c>
    </row>
    <row r="3878" spans="2:10" ht="12.75" customHeight="1" x14ac:dyDescent="0.25">
      <c r="B3878" s="198">
        <v>3865</v>
      </c>
      <c r="C3878" s="199" t="s">
        <v>7857</v>
      </c>
      <c r="D3878" s="199"/>
      <c r="E3878" s="199" t="s">
        <v>4409</v>
      </c>
      <c r="F3878" s="200">
        <v>7.49</v>
      </c>
      <c r="G3878" s="201">
        <f t="shared" si="240"/>
        <v>-2674.4199999999837</v>
      </c>
      <c r="H3878" s="204">
        <f t="shared" si="241"/>
        <v>0</v>
      </c>
      <c r="I3878" s="204">
        <f t="shared" si="242"/>
        <v>5303.5</v>
      </c>
      <c r="J3878" s="205">
        <f t="shared" si="243"/>
        <v>-2674.4199999999837</v>
      </c>
    </row>
    <row r="3879" spans="2:10" ht="12.75" customHeight="1" x14ac:dyDescent="0.25">
      <c r="B3879" s="198">
        <v>3866</v>
      </c>
      <c r="C3879" s="199" t="s">
        <v>7858</v>
      </c>
      <c r="D3879" s="199"/>
      <c r="E3879" s="199" t="s">
        <v>7859</v>
      </c>
      <c r="F3879" s="200">
        <v>26.14</v>
      </c>
      <c r="G3879" s="201">
        <f t="shared" si="240"/>
        <v>-2648.2799999999838</v>
      </c>
      <c r="H3879" s="204">
        <f t="shared" si="241"/>
        <v>0</v>
      </c>
      <c r="I3879" s="204">
        <f t="shared" si="242"/>
        <v>5303.5</v>
      </c>
      <c r="J3879" s="205">
        <f t="shared" si="243"/>
        <v>-2648.2799999999838</v>
      </c>
    </row>
    <row r="3880" spans="2:10" ht="12.75" customHeight="1" x14ac:dyDescent="0.25">
      <c r="B3880" s="198">
        <v>3867</v>
      </c>
      <c r="C3880" s="199" t="s">
        <v>7860</v>
      </c>
      <c r="D3880" s="199"/>
      <c r="E3880" s="199" t="s">
        <v>7861</v>
      </c>
      <c r="F3880" s="200">
        <v>1.68</v>
      </c>
      <c r="G3880" s="201">
        <f t="shared" si="240"/>
        <v>-2646.599999999984</v>
      </c>
      <c r="H3880" s="204">
        <f t="shared" si="241"/>
        <v>0</v>
      </c>
      <c r="I3880" s="204">
        <f t="shared" si="242"/>
        <v>5303.5</v>
      </c>
      <c r="J3880" s="205">
        <f t="shared" si="243"/>
        <v>-2646.599999999984</v>
      </c>
    </row>
    <row r="3881" spans="2:10" ht="12.75" customHeight="1" x14ac:dyDescent="0.25">
      <c r="B3881" s="198">
        <v>3868</v>
      </c>
      <c r="C3881" s="199" t="s">
        <v>7862</v>
      </c>
      <c r="D3881" s="199"/>
      <c r="E3881" s="199" t="s">
        <v>7863</v>
      </c>
      <c r="F3881" s="200">
        <v>13.44</v>
      </c>
      <c r="G3881" s="201">
        <f t="shared" si="240"/>
        <v>-2633.1599999999839</v>
      </c>
      <c r="H3881" s="204">
        <f t="shared" si="241"/>
        <v>0</v>
      </c>
      <c r="I3881" s="204">
        <f t="shared" si="242"/>
        <v>5303.5</v>
      </c>
      <c r="J3881" s="205">
        <f t="shared" si="243"/>
        <v>-2633.1599999999839</v>
      </c>
    </row>
    <row r="3882" spans="2:10" ht="12.75" customHeight="1" x14ac:dyDescent="0.25">
      <c r="B3882" s="198">
        <v>3869</v>
      </c>
      <c r="C3882" s="199" t="s">
        <v>7864</v>
      </c>
      <c r="D3882" s="199"/>
      <c r="E3882" s="199" t="s">
        <v>7865</v>
      </c>
      <c r="F3882" s="200">
        <v>5.28</v>
      </c>
      <c r="G3882" s="201">
        <f t="shared" si="240"/>
        <v>-2627.8799999999837</v>
      </c>
      <c r="H3882" s="204">
        <f t="shared" si="241"/>
        <v>0</v>
      </c>
      <c r="I3882" s="204">
        <f t="shared" si="242"/>
        <v>5303.5</v>
      </c>
      <c r="J3882" s="205">
        <f t="shared" si="243"/>
        <v>-2627.8799999999837</v>
      </c>
    </row>
    <row r="3883" spans="2:10" ht="12.75" customHeight="1" x14ac:dyDescent="0.25">
      <c r="B3883" s="198">
        <v>3870</v>
      </c>
      <c r="C3883" s="199" t="s">
        <v>7866</v>
      </c>
      <c r="D3883" s="199"/>
      <c r="E3883" s="199" t="s">
        <v>7867</v>
      </c>
      <c r="F3883" s="200">
        <v>8.7100000000000009</v>
      </c>
      <c r="G3883" s="201">
        <f t="shared" si="240"/>
        <v>-2619.1699999999837</v>
      </c>
      <c r="H3883" s="204">
        <f t="shared" si="241"/>
        <v>0</v>
      </c>
      <c r="I3883" s="204">
        <f t="shared" si="242"/>
        <v>5303.5</v>
      </c>
      <c r="J3883" s="205">
        <f t="shared" si="243"/>
        <v>-2619.1699999999837</v>
      </c>
    </row>
    <row r="3884" spans="2:10" ht="12.75" customHeight="1" x14ac:dyDescent="0.25">
      <c r="B3884" s="198">
        <v>3871</v>
      </c>
      <c r="C3884" s="199" t="s">
        <v>7868</v>
      </c>
      <c r="D3884" s="199"/>
      <c r="E3884" s="199" t="s">
        <v>7869</v>
      </c>
      <c r="F3884" s="200">
        <v>5.04</v>
      </c>
      <c r="G3884" s="201">
        <f t="shared" si="240"/>
        <v>-2614.1299999999837</v>
      </c>
      <c r="H3884" s="204">
        <f t="shared" si="241"/>
        <v>0</v>
      </c>
      <c r="I3884" s="204">
        <f t="shared" si="242"/>
        <v>5303.5</v>
      </c>
      <c r="J3884" s="205">
        <f t="shared" si="243"/>
        <v>-2614.1299999999837</v>
      </c>
    </row>
    <row r="3885" spans="2:10" ht="12.75" customHeight="1" x14ac:dyDescent="0.25">
      <c r="B3885" s="198">
        <v>3872</v>
      </c>
      <c r="C3885" s="199" t="s">
        <v>7870</v>
      </c>
      <c r="D3885" s="199"/>
      <c r="E3885" s="199" t="s">
        <v>7871</v>
      </c>
      <c r="F3885" s="200">
        <v>3.86</v>
      </c>
      <c r="G3885" s="201">
        <f t="shared" si="240"/>
        <v>-2610.2699999999836</v>
      </c>
      <c r="H3885" s="204">
        <f t="shared" si="241"/>
        <v>0</v>
      </c>
      <c r="I3885" s="204">
        <f t="shared" si="242"/>
        <v>5303.5</v>
      </c>
      <c r="J3885" s="205">
        <f t="shared" si="243"/>
        <v>-2610.2699999999836</v>
      </c>
    </row>
    <row r="3886" spans="2:10" ht="12.75" customHeight="1" x14ac:dyDescent="0.25">
      <c r="B3886" s="198">
        <v>3873</v>
      </c>
      <c r="C3886" s="199" t="s">
        <v>7872</v>
      </c>
      <c r="D3886" s="199"/>
      <c r="E3886" s="199" t="s">
        <v>7873</v>
      </c>
      <c r="F3886" s="200">
        <v>12.95</v>
      </c>
      <c r="G3886" s="201">
        <f t="shared" si="240"/>
        <v>-2597.3199999999838</v>
      </c>
      <c r="H3886" s="204">
        <f t="shared" si="241"/>
        <v>0</v>
      </c>
      <c r="I3886" s="204">
        <f t="shared" si="242"/>
        <v>5303.5</v>
      </c>
      <c r="J3886" s="205">
        <f t="shared" si="243"/>
        <v>-2597.3199999999838</v>
      </c>
    </row>
    <row r="3887" spans="2:10" ht="12.75" customHeight="1" x14ac:dyDescent="0.25">
      <c r="B3887" s="198">
        <v>3874</v>
      </c>
      <c r="C3887" s="199" t="s">
        <v>7874</v>
      </c>
      <c r="D3887" s="199"/>
      <c r="E3887" s="199" t="s">
        <v>7875</v>
      </c>
      <c r="F3887" s="200">
        <v>4.3899999999999997</v>
      </c>
      <c r="G3887" s="201">
        <f t="shared" si="240"/>
        <v>-2592.9299999999839</v>
      </c>
      <c r="H3887" s="204">
        <f t="shared" si="241"/>
        <v>0</v>
      </c>
      <c r="I3887" s="204">
        <f t="shared" si="242"/>
        <v>5303.5</v>
      </c>
      <c r="J3887" s="205">
        <f t="shared" si="243"/>
        <v>-2592.9299999999839</v>
      </c>
    </row>
    <row r="3888" spans="2:10" ht="12.75" customHeight="1" x14ac:dyDescent="0.25">
      <c r="B3888" s="198">
        <v>3875</v>
      </c>
      <c r="C3888" s="199" t="s">
        <v>7876</v>
      </c>
      <c r="D3888" s="199"/>
      <c r="E3888" s="199" t="s">
        <v>7877</v>
      </c>
      <c r="F3888" s="200">
        <v>338.85</v>
      </c>
      <c r="G3888" s="201">
        <f t="shared" si="240"/>
        <v>-2254.079999999984</v>
      </c>
      <c r="H3888" s="204">
        <f t="shared" si="241"/>
        <v>0</v>
      </c>
      <c r="I3888" s="204">
        <f t="shared" si="242"/>
        <v>5303.5</v>
      </c>
      <c r="J3888" s="205">
        <f t="shared" si="243"/>
        <v>-2254.079999999984</v>
      </c>
    </row>
    <row r="3889" spans="2:10" ht="12.75" customHeight="1" x14ac:dyDescent="0.25">
      <c r="B3889" s="198">
        <v>3876</v>
      </c>
      <c r="C3889" s="199" t="s">
        <v>7878</v>
      </c>
      <c r="D3889" s="199"/>
      <c r="E3889" s="199" t="s">
        <v>7879</v>
      </c>
      <c r="F3889" s="200">
        <v>9.91</v>
      </c>
      <c r="G3889" s="201">
        <f t="shared" si="240"/>
        <v>-2244.1699999999842</v>
      </c>
      <c r="H3889" s="204">
        <f t="shared" si="241"/>
        <v>0</v>
      </c>
      <c r="I3889" s="204">
        <f t="shared" si="242"/>
        <v>5303.5</v>
      </c>
      <c r="J3889" s="205">
        <f t="shared" si="243"/>
        <v>-2244.1699999999842</v>
      </c>
    </row>
    <row r="3890" spans="2:10" ht="12.75" customHeight="1" x14ac:dyDescent="0.25">
      <c r="B3890" s="198">
        <v>3877</v>
      </c>
      <c r="C3890" s="199" t="s">
        <v>7880</v>
      </c>
      <c r="D3890" s="199"/>
      <c r="E3890" s="199" t="s">
        <v>7881</v>
      </c>
      <c r="F3890" s="200">
        <v>11.84</v>
      </c>
      <c r="G3890" s="201">
        <f t="shared" si="240"/>
        <v>-2232.329999999984</v>
      </c>
      <c r="H3890" s="204">
        <f t="shared" si="241"/>
        <v>0</v>
      </c>
      <c r="I3890" s="204">
        <f t="shared" si="242"/>
        <v>5303.5</v>
      </c>
      <c r="J3890" s="205">
        <f t="shared" si="243"/>
        <v>-2232.329999999984</v>
      </c>
    </row>
    <row r="3891" spans="2:10" ht="12.75" customHeight="1" x14ac:dyDescent="0.25">
      <c r="B3891" s="198">
        <v>3878</v>
      </c>
      <c r="C3891" s="199" t="s">
        <v>7882</v>
      </c>
      <c r="D3891" s="199"/>
      <c r="E3891" s="199" t="s">
        <v>7883</v>
      </c>
      <c r="F3891" s="200">
        <v>1.97</v>
      </c>
      <c r="G3891" s="201">
        <f t="shared" si="240"/>
        <v>-2230.3599999999842</v>
      </c>
      <c r="H3891" s="204">
        <f t="shared" si="241"/>
        <v>0</v>
      </c>
      <c r="I3891" s="204">
        <f t="shared" si="242"/>
        <v>5303.5</v>
      </c>
      <c r="J3891" s="205">
        <f t="shared" si="243"/>
        <v>-2230.3599999999842</v>
      </c>
    </row>
    <row r="3892" spans="2:10" ht="12.75" customHeight="1" x14ac:dyDescent="0.25">
      <c r="B3892" s="198">
        <v>3879</v>
      </c>
      <c r="C3892" s="199" t="s">
        <v>7884</v>
      </c>
      <c r="D3892" s="199"/>
      <c r="E3892" s="199" t="s">
        <v>7885</v>
      </c>
      <c r="F3892" s="200">
        <v>4.3899999999999997</v>
      </c>
      <c r="G3892" s="201">
        <f t="shared" si="240"/>
        <v>-2225.9699999999843</v>
      </c>
      <c r="H3892" s="204">
        <f t="shared" si="241"/>
        <v>0</v>
      </c>
      <c r="I3892" s="204">
        <f t="shared" si="242"/>
        <v>5303.5</v>
      </c>
      <c r="J3892" s="205">
        <f t="shared" si="243"/>
        <v>-2225.9699999999843</v>
      </c>
    </row>
    <row r="3893" spans="2:10" ht="12.75" customHeight="1" x14ac:dyDescent="0.25">
      <c r="B3893" s="198">
        <v>3880</v>
      </c>
      <c r="C3893" s="199" t="s">
        <v>7886</v>
      </c>
      <c r="D3893" s="199"/>
      <c r="E3893" s="199" t="s">
        <v>7887</v>
      </c>
      <c r="F3893" s="200">
        <v>5.04</v>
      </c>
      <c r="G3893" s="201">
        <f t="shared" si="240"/>
        <v>-2220.9299999999844</v>
      </c>
      <c r="H3893" s="204">
        <f t="shared" si="241"/>
        <v>0</v>
      </c>
      <c r="I3893" s="204">
        <f t="shared" si="242"/>
        <v>5303.5</v>
      </c>
      <c r="J3893" s="205">
        <f t="shared" si="243"/>
        <v>-2220.9299999999844</v>
      </c>
    </row>
    <row r="3894" spans="2:10" ht="12.75" customHeight="1" x14ac:dyDescent="0.25">
      <c r="B3894" s="198">
        <v>3881</v>
      </c>
      <c r="C3894" s="199" t="s">
        <v>7888</v>
      </c>
      <c r="D3894" s="199"/>
      <c r="E3894" s="199" t="s">
        <v>7889</v>
      </c>
      <c r="F3894" s="200">
        <v>10.26</v>
      </c>
      <c r="G3894" s="201">
        <f t="shared" si="240"/>
        <v>-2210.6699999999842</v>
      </c>
      <c r="H3894" s="204">
        <f t="shared" si="241"/>
        <v>0</v>
      </c>
      <c r="I3894" s="204">
        <f t="shared" si="242"/>
        <v>5303.5</v>
      </c>
      <c r="J3894" s="205">
        <f t="shared" si="243"/>
        <v>-2210.6699999999842</v>
      </c>
    </row>
    <row r="3895" spans="2:10" ht="12.75" customHeight="1" x14ac:dyDescent="0.25">
      <c r="B3895" s="198">
        <v>3882</v>
      </c>
      <c r="C3895" s="199" t="s">
        <v>7890</v>
      </c>
      <c r="D3895" s="199"/>
      <c r="E3895" s="199" t="s">
        <v>7891</v>
      </c>
      <c r="F3895" s="200">
        <v>5.84</v>
      </c>
      <c r="G3895" s="201">
        <f t="shared" si="240"/>
        <v>-2204.829999999984</v>
      </c>
      <c r="H3895" s="204">
        <f t="shared" si="241"/>
        <v>0</v>
      </c>
      <c r="I3895" s="204">
        <f t="shared" si="242"/>
        <v>5303.5</v>
      </c>
      <c r="J3895" s="205">
        <f t="shared" si="243"/>
        <v>-2204.829999999984</v>
      </c>
    </row>
    <row r="3896" spans="2:10" ht="12.75" customHeight="1" x14ac:dyDescent="0.25">
      <c r="B3896" s="198">
        <v>3883</v>
      </c>
      <c r="C3896" s="199" t="s">
        <v>7892</v>
      </c>
      <c r="D3896" s="199"/>
      <c r="E3896" s="199" t="s">
        <v>7893</v>
      </c>
      <c r="F3896" s="200">
        <v>0.5</v>
      </c>
      <c r="G3896" s="201">
        <f t="shared" si="240"/>
        <v>-2204.329999999984</v>
      </c>
      <c r="H3896" s="204">
        <f t="shared" si="241"/>
        <v>0</v>
      </c>
      <c r="I3896" s="204">
        <f t="shared" si="242"/>
        <v>5303.5</v>
      </c>
      <c r="J3896" s="205">
        <f t="shared" si="243"/>
        <v>-2204.329999999984</v>
      </c>
    </row>
    <row r="3897" spans="2:10" ht="12.75" customHeight="1" x14ac:dyDescent="0.25">
      <c r="B3897" s="198">
        <v>3884</v>
      </c>
      <c r="C3897" s="199" t="s">
        <v>7894</v>
      </c>
      <c r="D3897" s="199"/>
      <c r="E3897" s="199" t="s">
        <v>7895</v>
      </c>
      <c r="F3897" s="200">
        <v>1.93</v>
      </c>
      <c r="G3897" s="201">
        <f t="shared" si="240"/>
        <v>-2202.3999999999842</v>
      </c>
      <c r="H3897" s="204">
        <f t="shared" si="241"/>
        <v>0</v>
      </c>
      <c r="I3897" s="204">
        <f t="shared" si="242"/>
        <v>5303.5</v>
      </c>
      <c r="J3897" s="205">
        <f t="shared" si="243"/>
        <v>-2202.3999999999842</v>
      </c>
    </row>
    <row r="3898" spans="2:10" ht="12.75" customHeight="1" x14ac:dyDescent="0.25">
      <c r="B3898" s="198">
        <v>3885</v>
      </c>
      <c r="C3898" s="199" t="s">
        <v>7896</v>
      </c>
      <c r="D3898" s="199"/>
      <c r="E3898" s="199" t="s">
        <v>7897</v>
      </c>
      <c r="F3898" s="200">
        <v>32.880000000000003</v>
      </c>
      <c r="G3898" s="201">
        <f t="shared" si="240"/>
        <v>-2169.5199999999841</v>
      </c>
      <c r="H3898" s="204">
        <f t="shared" si="241"/>
        <v>0</v>
      </c>
      <c r="I3898" s="204">
        <f t="shared" si="242"/>
        <v>5303.5</v>
      </c>
      <c r="J3898" s="205">
        <f t="shared" si="243"/>
        <v>-2169.5199999999841</v>
      </c>
    </row>
    <row r="3899" spans="2:10" ht="12.75" customHeight="1" x14ac:dyDescent="0.25">
      <c r="B3899" s="198">
        <v>3886</v>
      </c>
      <c r="C3899" s="199" t="s">
        <v>7898</v>
      </c>
      <c r="D3899" s="199"/>
      <c r="E3899" s="199" t="s">
        <v>7899</v>
      </c>
      <c r="F3899" s="200">
        <v>5.43</v>
      </c>
      <c r="G3899" s="201">
        <f t="shared" si="240"/>
        <v>-2164.0899999999842</v>
      </c>
      <c r="H3899" s="204">
        <f t="shared" si="241"/>
        <v>0</v>
      </c>
      <c r="I3899" s="204">
        <f t="shared" si="242"/>
        <v>5303.5</v>
      </c>
      <c r="J3899" s="205">
        <f t="shared" si="243"/>
        <v>-2164.0899999999842</v>
      </c>
    </row>
    <row r="3900" spans="2:10" ht="12.75" customHeight="1" x14ac:dyDescent="0.25">
      <c r="B3900" s="198">
        <v>3887</v>
      </c>
      <c r="C3900" s="199" t="s">
        <v>7900</v>
      </c>
      <c r="D3900" s="199"/>
      <c r="E3900" s="199" t="s">
        <v>7901</v>
      </c>
      <c r="F3900" s="200">
        <v>18.64</v>
      </c>
      <c r="G3900" s="201">
        <f t="shared" si="240"/>
        <v>-2145.4499999999844</v>
      </c>
      <c r="H3900" s="204">
        <f t="shared" si="241"/>
        <v>0</v>
      </c>
      <c r="I3900" s="204">
        <f t="shared" si="242"/>
        <v>5303.5</v>
      </c>
      <c r="J3900" s="205">
        <f t="shared" si="243"/>
        <v>-2145.4499999999844</v>
      </c>
    </row>
    <row r="3901" spans="2:10" ht="12.75" customHeight="1" x14ac:dyDescent="0.25">
      <c r="B3901" s="198">
        <v>3888</v>
      </c>
      <c r="C3901" s="199" t="s">
        <v>7902</v>
      </c>
      <c r="D3901" s="199"/>
      <c r="E3901" s="199" t="s">
        <v>7903</v>
      </c>
      <c r="F3901" s="200">
        <v>56.63</v>
      </c>
      <c r="G3901" s="201">
        <f t="shared" si="240"/>
        <v>-2088.8199999999842</v>
      </c>
      <c r="H3901" s="204">
        <f t="shared" si="241"/>
        <v>0</v>
      </c>
      <c r="I3901" s="204">
        <f t="shared" si="242"/>
        <v>5303.5</v>
      </c>
      <c r="J3901" s="205">
        <f t="shared" si="243"/>
        <v>-2088.8199999999842</v>
      </c>
    </row>
    <row r="3902" spans="2:10" ht="12.75" customHeight="1" x14ac:dyDescent="0.25">
      <c r="B3902" s="198">
        <v>3889</v>
      </c>
      <c r="C3902" s="199" t="s">
        <v>7904</v>
      </c>
      <c r="D3902" s="199"/>
      <c r="E3902" s="199" t="s">
        <v>7905</v>
      </c>
      <c r="F3902" s="200">
        <v>16.8</v>
      </c>
      <c r="G3902" s="201">
        <f t="shared" si="240"/>
        <v>-2072.0199999999841</v>
      </c>
      <c r="H3902" s="204">
        <f t="shared" si="241"/>
        <v>0</v>
      </c>
      <c r="I3902" s="204">
        <f t="shared" si="242"/>
        <v>5303.5</v>
      </c>
      <c r="J3902" s="205">
        <f t="shared" si="243"/>
        <v>-2072.0199999999841</v>
      </c>
    </row>
    <row r="3903" spans="2:10" ht="12.75" customHeight="1" x14ac:dyDescent="0.25">
      <c r="B3903" s="198">
        <v>3890</v>
      </c>
      <c r="C3903" s="199" t="s">
        <v>7906</v>
      </c>
      <c r="D3903" s="199"/>
      <c r="E3903" s="199" t="s">
        <v>7907</v>
      </c>
      <c r="F3903" s="200">
        <v>11.31</v>
      </c>
      <c r="G3903" s="201">
        <f t="shared" si="240"/>
        <v>-2060.7099999999841</v>
      </c>
      <c r="H3903" s="204">
        <f t="shared" si="241"/>
        <v>0</v>
      </c>
      <c r="I3903" s="204">
        <f t="shared" si="242"/>
        <v>5303.5</v>
      </c>
      <c r="J3903" s="205">
        <f t="shared" si="243"/>
        <v>-2060.7099999999841</v>
      </c>
    </row>
    <row r="3904" spans="2:10" ht="12.75" customHeight="1" x14ac:dyDescent="0.25">
      <c r="B3904" s="198">
        <v>3891</v>
      </c>
      <c r="C3904" s="199" t="s">
        <v>7908</v>
      </c>
      <c r="D3904" s="199"/>
      <c r="E3904" s="199" t="s">
        <v>7909</v>
      </c>
      <c r="F3904" s="200">
        <v>2.4300000000000002</v>
      </c>
      <c r="G3904" s="201">
        <f t="shared" si="240"/>
        <v>-2058.2799999999843</v>
      </c>
      <c r="H3904" s="204">
        <f t="shared" si="241"/>
        <v>0</v>
      </c>
      <c r="I3904" s="204">
        <f t="shared" si="242"/>
        <v>5303.5</v>
      </c>
      <c r="J3904" s="205">
        <f t="shared" si="243"/>
        <v>-2058.2799999999843</v>
      </c>
    </row>
    <row r="3905" spans="2:10" ht="12.75" customHeight="1" x14ac:dyDescent="0.25">
      <c r="B3905" s="198">
        <v>3892</v>
      </c>
      <c r="C3905" s="199" t="s">
        <v>7910</v>
      </c>
      <c r="D3905" s="199"/>
      <c r="E3905" s="199" t="s">
        <v>7911</v>
      </c>
      <c r="F3905" s="200">
        <v>5.05</v>
      </c>
      <c r="G3905" s="201">
        <f t="shared" si="240"/>
        <v>-2053.2299999999841</v>
      </c>
      <c r="H3905" s="204">
        <f t="shared" si="241"/>
        <v>0</v>
      </c>
      <c r="I3905" s="204">
        <f t="shared" si="242"/>
        <v>5303.5</v>
      </c>
      <c r="J3905" s="205">
        <f t="shared" si="243"/>
        <v>-2053.2299999999841</v>
      </c>
    </row>
    <row r="3906" spans="2:10" ht="12.75" customHeight="1" x14ac:dyDescent="0.25">
      <c r="B3906" s="198">
        <v>3893</v>
      </c>
      <c r="C3906" s="199" t="s">
        <v>7912</v>
      </c>
      <c r="D3906" s="199"/>
      <c r="E3906" s="199" t="s">
        <v>7913</v>
      </c>
      <c r="F3906" s="200">
        <v>247.39</v>
      </c>
      <c r="G3906" s="201">
        <f t="shared" si="240"/>
        <v>-1805.8399999999842</v>
      </c>
      <c r="H3906" s="204">
        <f t="shared" si="241"/>
        <v>0</v>
      </c>
      <c r="I3906" s="204">
        <f t="shared" si="242"/>
        <v>5303.5</v>
      </c>
      <c r="J3906" s="205">
        <f t="shared" si="243"/>
        <v>-1805.8399999999842</v>
      </c>
    </row>
    <row r="3907" spans="2:10" ht="12.75" customHeight="1" x14ac:dyDescent="0.25">
      <c r="B3907" s="198">
        <v>3894</v>
      </c>
      <c r="C3907" s="199" t="s">
        <v>7914</v>
      </c>
      <c r="D3907" s="199"/>
      <c r="E3907" s="199" t="s">
        <v>7915</v>
      </c>
      <c r="F3907" s="200">
        <v>1.68</v>
      </c>
      <c r="G3907" s="201">
        <f t="shared" si="240"/>
        <v>-1804.1599999999842</v>
      </c>
      <c r="H3907" s="204">
        <f t="shared" si="241"/>
        <v>0</v>
      </c>
      <c r="I3907" s="204">
        <f t="shared" si="242"/>
        <v>5303.5</v>
      </c>
      <c r="J3907" s="205">
        <f t="shared" si="243"/>
        <v>-1804.1599999999842</v>
      </c>
    </row>
    <row r="3908" spans="2:10" ht="12.75" customHeight="1" x14ac:dyDescent="0.25">
      <c r="B3908" s="198">
        <v>3895</v>
      </c>
      <c r="C3908" s="199" t="s">
        <v>7916</v>
      </c>
      <c r="D3908" s="199"/>
      <c r="E3908" s="199" t="s">
        <v>7917</v>
      </c>
      <c r="F3908" s="200">
        <v>22.69</v>
      </c>
      <c r="G3908" s="201">
        <f t="shared" si="240"/>
        <v>-1781.4699999999841</v>
      </c>
      <c r="H3908" s="204">
        <f t="shared" si="241"/>
        <v>0</v>
      </c>
      <c r="I3908" s="204">
        <f t="shared" si="242"/>
        <v>5303.5</v>
      </c>
      <c r="J3908" s="205">
        <f t="shared" si="243"/>
        <v>-1781.4699999999841</v>
      </c>
    </row>
    <row r="3909" spans="2:10" ht="12.75" customHeight="1" x14ac:dyDescent="0.25">
      <c r="B3909" s="198">
        <v>3896</v>
      </c>
      <c r="C3909" s="199" t="s">
        <v>7918</v>
      </c>
      <c r="D3909" s="199"/>
      <c r="E3909" s="199" t="s">
        <v>7919</v>
      </c>
      <c r="F3909" s="200">
        <v>0.84</v>
      </c>
      <c r="G3909" s="201">
        <f t="shared" si="240"/>
        <v>-1780.6299999999842</v>
      </c>
      <c r="H3909" s="204">
        <f t="shared" si="241"/>
        <v>0</v>
      </c>
      <c r="I3909" s="204">
        <f t="shared" si="242"/>
        <v>5303.5</v>
      </c>
      <c r="J3909" s="205">
        <f t="shared" si="243"/>
        <v>-1780.6299999999842</v>
      </c>
    </row>
    <row r="3910" spans="2:10" ht="12.75" customHeight="1" x14ac:dyDescent="0.25">
      <c r="B3910" s="198">
        <v>3897</v>
      </c>
      <c r="C3910" s="199" t="s">
        <v>7920</v>
      </c>
      <c r="D3910" s="199"/>
      <c r="E3910" s="199" t="s">
        <v>7921</v>
      </c>
      <c r="F3910" s="200">
        <v>13.83</v>
      </c>
      <c r="G3910" s="201">
        <f t="shared" si="240"/>
        <v>-1766.7999999999843</v>
      </c>
      <c r="H3910" s="204">
        <f t="shared" si="241"/>
        <v>0</v>
      </c>
      <c r="I3910" s="204">
        <f t="shared" si="242"/>
        <v>5303.5</v>
      </c>
      <c r="J3910" s="205">
        <f t="shared" si="243"/>
        <v>-1766.7999999999843</v>
      </c>
    </row>
    <row r="3911" spans="2:10" ht="12.75" customHeight="1" x14ac:dyDescent="0.25">
      <c r="B3911" s="198">
        <v>3898</v>
      </c>
      <c r="C3911" s="199" t="s">
        <v>7922</v>
      </c>
      <c r="D3911" s="199"/>
      <c r="E3911" s="199" t="s">
        <v>7923</v>
      </c>
      <c r="F3911" s="200">
        <v>5.04</v>
      </c>
      <c r="G3911" s="201">
        <f t="shared" si="240"/>
        <v>-1761.7599999999843</v>
      </c>
      <c r="H3911" s="204">
        <f t="shared" si="241"/>
        <v>0</v>
      </c>
      <c r="I3911" s="204">
        <f t="shared" si="242"/>
        <v>5303.5</v>
      </c>
      <c r="J3911" s="205">
        <f t="shared" si="243"/>
        <v>-1761.7599999999843</v>
      </c>
    </row>
    <row r="3912" spans="2:10" ht="12.75" customHeight="1" x14ac:dyDescent="0.25">
      <c r="B3912" s="198">
        <v>3899</v>
      </c>
      <c r="C3912" s="199" t="s">
        <v>7924</v>
      </c>
      <c r="D3912" s="199"/>
      <c r="E3912" s="199" t="s">
        <v>7925</v>
      </c>
      <c r="F3912" s="200">
        <v>14.71</v>
      </c>
      <c r="G3912" s="201">
        <f t="shared" si="240"/>
        <v>-1747.0499999999843</v>
      </c>
      <c r="H3912" s="204">
        <f t="shared" si="241"/>
        <v>0</v>
      </c>
      <c r="I3912" s="204">
        <f t="shared" si="242"/>
        <v>5303.5</v>
      </c>
      <c r="J3912" s="205">
        <f t="shared" si="243"/>
        <v>-1747.0499999999843</v>
      </c>
    </row>
    <row r="3913" spans="2:10" ht="12.75" customHeight="1" x14ac:dyDescent="0.25">
      <c r="B3913" s="198">
        <v>3900</v>
      </c>
      <c r="C3913" s="199" t="s">
        <v>7926</v>
      </c>
      <c r="D3913" s="199"/>
      <c r="E3913" s="199" t="s">
        <v>7927</v>
      </c>
      <c r="F3913" s="200">
        <v>1.76</v>
      </c>
      <c r="G3913" s="201">
        <f t="shared" si="240"/>
        <v>-1745.2899999999843</v>
      </c>
      <c r="H3913" s="204">
        <f t="shared" si="241"/>
        <v>0</v>
      </c>
      <c r="I3913" s="204">
        <f t="shared" si="242"/>
        <v>5303.5</v>
      </c>
      <c r="J3913" s="205">
        <f t="shared" si="243"/>
        <v>-1745.2899999999843</v>
      </c>
    </row>
    <row r="3914" spans="2:10" ht="12.75" customHeight="1" x14ac:dyDescent="0.25">
      <c r="B3914" s="198">
        <v>3901</v>
      </c>
      <c r="C3914" s="199" t="s">
        <v>7928</v>
      </c>
      <c r="D3914" s="199"/>
      <c r="E3914" s="199" t="s">
        <v>7929</v>
      </c>
      <c r="F3914" s="200">
        <v>1.68</v>
      </c>
      <c r="G3914" s="201">
        <f t="shared" si="240"/>
        <v>-1743.6099999999842</v>
      </c>
      <c r="H3914" s="204">
        <f t="shared" si="241"/>
        <v>0</v>
      </c>
      <c r="I3914" s="204">
        <f t="shared" si="242"/>
        <v>5303.5</v>
      </c>
      <c r="J3914" s="205">
        <f t="shared" si="243"/>
        <v>-1743.6099999999842</v>
      </c>
    </row>
    <row r="3915" spans="2:10" ht="12.75" customHeight="1" x14ac:dyDescent="0.25">
      <c r="B3915" s="198">
        <v>3902</v>
      </c>
      <c r="C3915" s="199" t="s">
        <v>7930</v>
      </c>
      <c r="D3915" s="199"/>
      <c r="E3915" s="199" t="s">
        <v>7931</v>
      </c>
      <c r="F3915" s="200">
        <v>131.03</v>
      </c>
      <c r="G3915" s="201">
        <f t="shared" si="240"/>
        <v>-1612.5799999999842</v>
      </c>
      <c r="H3915" s="204">
        <f t="shared" si="241"/>
        <v>0</v>
      </c>
      <c r="I3915" s="204">
        <f t="shared" si="242"/>
        <v>5303.5</v>
      </c>
      <c r="J3915" s="205">
        <f t="shared" si="243"/>
        <v>-1612.5799999999842</v>
      </c>
    </row>
    <row r="3916" spans="2:10" ht="12.75" customHeight="1" x14ac:dyDescent="0.25">
      <c r="B3916" s="198">
        <v>3903</v>
      </c>
      <c r="C3916" s="199" t="s">
        <v>7932</v>
      </c>
      <c r="D3916" s="199"/>
      <c r="E3916" s="199" t="s">
        <v>7933</v>
      </c>
      <c r="F3916" s="200">
        <v>5.24</v>
      </c>
      <c r="G3916" s="201">
        <f t="shared" si="240"/>
        <v>-1607.3399999999842</v>
      </c>
      <c r="H3916" s="204">
        <f t="shared" si="241"/>
        <v>0</v>
      </c>
      <c r="I3916" s="204">
        <f t="shared" si="242"/>
        <v>5303.5</v>
      </c>
      <c r="J3916" s="205">
        <f t="shared" si="243"/>
        <v>-1607.3399999999842</v>
      </c>
    </row>
    <row r="3917" spans="2:10" ht="12.75" customHeight="1" x14ac:dyDescent="0.25">
      <c r="B3917" s="198">
        <v>3904</v>
      </c>
      <c r="C3917" s="199" t="s">
        <v>7934</v>
      </c>
      <c r="D3917" s="199"/>
      <c r="E3917" s="199" t="s">
        <v>7935</v>
      </c>
      <c r="F3917" s="200">
        <v>0.21</v>
      </c>
      <c r="G3917" s="201">
        <f t="shared" si="240"/>
        <v>-1607.1299999999842</v>
      </c>
      <c r="H3917" s="204">
        <f t="shared" si="241"/>
        <v>0</v>
      </c>
      <c r="I3917" s="204">
        <f t="shared" si="242"/>
        <v>5303.5</v>
      </c>
      <c r="J3917" s="205">
        <f t="shared" si="243"/>
        <v>-1607.1299999999842</v>
      </c>
    </row>
    <row r="3918" spans="2:10" ht="12.75" customHeight="1" x14ac:dyDescent="0.25">
      <c r="B3918" s="198">
        <v>3905</v>
      </c>
      <c r="C3918" s="199" t="s">
        <v>7936</v>
      </c>
      <c r="D3918" s="199"/>
      <c r="E3918" s="199" t="s">
        <v>7937</v>
      </c>
      <c r="F3918" s="200">
        <v>40.31</v>
      </c>
      <c r="G3918" s="201">
        <f t="shared" ref="G3918:G3981" si="244">F3918+J3917</f>
        <v>-1566.8199999999842</v>
      </c>
      <c r="H3918" s="204">
        <f t="shared" ref="H3918:H3981" si="245">IF(G3918&gt;0,ROUND(G3918/I3918+0.5,0),0)</f>
        <v>0</v>
      </c>
      <c r="I3918" s="204">
        <f t="shared" ref="I3918:I3981" si="246">$C$10</f>
        <v>5303.5</v>
      </c>
      <c r="J3918" s="205">
        <f t="shared" ref="J3918:J3981" si="247">G3918-(H3918*I3918)</f>
        <v>-1566.8199999999842</v>
      </c>
    </row>
    <row r="3919" spans="2:10" ht="12.75" customHeight="1" x14ac:dyDescent="0.25">
      <c r="B3919" s="198">
        <v>3906</v>
      </c>
      <c r="C3919" s="199" t="s">
        <v>7938</v>
      </c>
      <c r="D3919" s="199"/>
      <c r="E3919" s="199" t="s">
        <v>7939</v>
      </c>
      <c r="F3919" s="200">
        <v>18.54</v>
      </c>
      <c r="G3919" s="201">
        <f t="shared" si="244"/>
        <v>-1548.2799999999843</v>
      </c>
      <c r="H3919" s="204">
        <f t="shared" si="245"/>
        <v>0</v>
      </c>
      <c r="I3919" s="204">
        <f t="shared" si="246"/>
        <v>5303.5</v>
      </c>
      <c r="J3919" s="205">
        <f t="shared" si="247"/>
        <v>-1548.2799999999843</v>
      </c>
    </row>
    <row r="3920" spans="2:10" ht="12.75" customHeight="1" x14ac:dyDescent="0.25">
      <c r="B3920" s="198">
        <v>3907</v>
      </c>
      <c r="C3920" s="199" t="s">
        <v>7940</v>
      </c>
      <c r="D3920" s="199"/>
      <c r="E3920" s="199" t="s">
        <v>7941</v>
      </c>
      <c r="F3920" s="200">
        <v>18.100000000000001</v>
      </c>
      <c r="G3920" s="201">
        <f t="shared" si="244"/>
        <v>-1530.1799999999844</v>
      </c>
      <c r="H3920" s="204">
        <f t="shared" si="245"/>
        <v>0</v>
      </c>
      <c r="I3920" s="204">
        <f t="shared" si="246"/>
        <v>5303.5</v>
      </c>
      <c r="J3920" s="205">
        <f t="shared" si="247"/>
        <v>-1530.1799999999844</v>
      </c>
    </row>
    <row r="3921" spans="2:10" ht="12.75" customHeight="1" x14ac:dyDescent="0.25">
      <c r="B3921" s="198">
        <v>3908</v>
      </c>
      <c r="C3921" s="199" t="s">
        <v>7942</v>
      </c>
      <c r="D3921" s="199"/>
      <c r="E3921" s="199" t="s">
        <v>7943</v>
      </c>
      <c r="F3921" s="200">
        <v>10.73</v>
      </c>
      <c r="G3921" s="201">
        <f t="shared" si="244"/>
        <v>-1519.4499999999844</v>
      </c>
      <c r="H3921" s="204">
        <f t="shared" si="245"/>
        <v>0</v>
      </c>
      <c r="I3921" s="204">
        <f t="shared" si="246"/>
        <v>5303.5</v>
      </c>
      <c r="J3921" s="205">
        <f t="shared" si="247"/>
        <v>-1519.4499999999844</v>
      </c>
    </row>
    <row r="3922" spans="2:10" ht="12.75" customHeight="1" x14ac:dyDescent="0.25">
      <c r="B3922" s="198">
        <v>3909</v>
      </c>
      <c r="C3922" s="199" t="s">
        <v>7944</v>
      </c>
      <c r="D3922" s="199"/>
      <c r="E3922" s="199" t="s">
        <v>7945</v>
      </c>
      <c r="F3922" s="200">
        <v>21.21</v>
      </c>
      <c r="G3922" s="201">
        <f t="shared" si="244"/>
        <v>-1498.2399999999843</v>
      </c>
      <c r="H3922" s="204">
        <f t="shared" si="245"/>
        <v>0</v>
      </c>
      <c r="I3922" s="204">
        <f t="shared" si="246"/>
        <v>5303.5</v>
      </c>
      <c r="J3922" s="205">
        <f t="shared" si="247"/>
        <v>-1498.2399999999843</v>
      </c>
    </row>
    <row r="3923" spans="2:10" ht="12.75" customHeight="1" x14ac:dyDescent="0.25">
      <c r="B3923" s="198">
        <v>3910</v>
      </c>
      <c r="C3923" s="199" t="s">
        <v>7946</v>
      </c>
      <c r="D3923" s="199"/>
      <c r="E3923" s="199" t="s">
        <v>7947</v>
      </c>
      <c r="F3923" s="200">
        <v>5.38</v>
      </c>
      <c r="G3923" s="201">
        <f t="shared" si="244"/>
        <v>-1492.8599999999842</v>
      </c>
      <c r="H3923" s="204">
        <f t="shared" si="245"/>
        <v>0</v>
      </c>
      <c r="I3923" s="204">
        <f t="shared" si="246"/>
        <v>5303.5</v>
      </c>
      <c r="J3923" s="205">
        <f t="shared" si="247"/>
        <v>-1492.8599999999842</v>
      </c>
    </row>
    <row r="3924" spans="2:10" ht="12.75" customHeight="1" x14ac:dyDescent="0.25">
      <c r="B3924" s="198">
        <v>3911</v>
      </c>
      <c r="C3924" s="199" t="s">
        <v>7948</v>
      </c>
      <c r="D3924" s="199"/>
      <c r="E3924" s="199" t="s">
        <v>7949</v>
      </c>
      <c r="F3924" s="200">
        <v>18.170000000000002</v>
      </c>
      <c r="G3924" s="201">
        <f t="shared" si="244"/>
        <v>-1474.6899999999841</v>
      </c>
      <c r="H3924" s="204">
        <f t="shared" si="245"/>
        <v>0</v>
      </c>
      <c r="I3924" s="204">
        <f t="shared" si="246"/>
        <v>5303.5</v>
      </c>
      <c r="J3924" s="205">
        <f t="shared" si="247"/>
        <v>-1474.6899999999841</v>
      </c>
    </row>
    <row r="3925" spans="2:10" ht="12.75" customHeight="1" x14ac:dyDescent="0.25">
      <c r="B3925" s="198">
        <v>3912</v>
      </c>
      <c r="C3925" s="199" t="s">
        <v>7950</v>
      </c>
      <c r="D3925" s="199"/>
      <c r="E3925" s="199" t="s">
        <v>7951</v>
      </c>
      <c r="F3925" s="200">
        <v>2.14</v>
      </c>
      <c r="G3925" s="201">
        <f t="shared" si="244"/>
        <v>-1472.549999999984</v>
      </c>
      <c r="H3925" s="204">
        <f t="shared" si="245"/>
        <v>0</v>
      </c>
      <c r="I3925" s="204">
        <f t="shared" si="246"/>
        <v>5303.5</v>
      </c>
      <c r="J3925" s="205">
        <f t="shared" si="247"/>
        <v>-1472.549999999984</v>
      </c>
    </row>
    <row r="3926" spans="2:10" ht="12.75" customHeight="1" x14ac:dyDescent="0.25">
      <c r="B3926" s="198">
        <v>3913</v>
      </c>
      <c r="C3926" s="199" t="s">
        <v>7952</v>
      </c>
      <c r="D3926" s="199"/>
      <c r="E3926" s="199" t="s">
        <v>7953</v>
      </c>
      <c r="F3926" s="200">
        <v>0.11</v>
      </c>
      <c r="G3926" s="201">
        <f t="shared" si="244"/>
        <v>-1472.4399999999841</v>
      </c>
      <c r="H3926" s="204">
        <f t="shared" si="245"/>
        <v>0</v>
      </c>
      <c r="I3926" s="204">
        <f t="shared" si="246"/>
        <v>5303.5</v>
      </c>
      <c r="J3926" s="205">
        <f t="shared" si="247"/>
        <v>-1472.4399999999841</v>
      </c>
    </row>
    <row r="3927" spans="2:10" ht="12.75" customHeight="1" x14ac:dyDescent="0.25">
      <c r="B3927" s="198">
        <v>3914</v>
      </c>
      <c r="C3927" s="199" t="s">
        <v>7954</v>
      </c>
      <c r="D3927" s="199"/>
      <c r="E3927" s="199" t="s">
        <v>7955</v>
      </c>
      <c r="F3927" s="200">
        <v>1.98</v>
      </c>
      <c r="G3927" s="201">
        <f t="shared" si="244"/>
        <v>-1470.4599999999841</v>
      </c>
      <c r="H3927" s="204">
        <f t="shared" si="245"/>
        <v>0</v>
      </c>
      <c r="I3927" s="204">
        <f t="shared" si="246"/>
        <v>5303.5</v>
      </c>
      <c r="J3927" s="205">
        <f t="shared" si="247"/>
        <v>-1470.4599999999841</v>
      </c>
    </row>
    <row r="3928" spans="2:10" ht="12.75" customHeight="1" x14ac:dyDescent="0.25">
      <c r="B3928" s="198">
        <v>3915</v>
      </c>
      <c r="C3928" s="199" t="s">
        <v>7956</v>
      </c>
      <c r="D3928" s="199"/>
      <c r="E3928" s="199" t="s">
        <v>7957</v>
      </c>
      <c r="F3928" s="200">
        <v>0.28999999999999998</v>
      </c>
      <c r="G3928" s="201">
        <f t="shared" si="244"/>
        <v>-1470.1699999999842</v>
      </c>
      <c r="H3928" s="204">
        <f t="shared" si="245"/>
        <v>0</v>
      </c>
      <c r="I3928" s="204">
        <f t="shared" si="246"/>
        <v>5303.5</v>
      </c>
      <c r="J3928" s="205">
        <f t="shared" si="247"/>
        <v>-1470.1699999999842</v>
      </c>
    </row>
    <row r="3929" spans="2:10" ht="12.75" customHeight="1" x14ac:dyDescent="0.25">
      <c r="B3929" s="198">
        <v>3916</v>
      </c>
      <c r="C3929" s="199" t="s">
        <v>7958</v>
      </c>
      <c r="D3929" s="199"/>
      <c r="E3929" s="199" t="s">
        <v>7959</v>
      </c>
      <c r="F3929" s="200">
        <v>6.72</v>
      </c>
      <c r="G3929" s="201">
        <f t="shared" si="244"/>
        <v>-1463.4499999999841</v>
      </c>
      <c r="H3929" s="204">
        <f t="shared" si="245"/>
        <v>0</v>
      </c>
      <c r="I3929" s="204">
        <f t="shared" si="246"/>
        <v>5303.5</v>
      </c>
      <c r="J3929" s="205">
        <f t="shared" si="247"/>
        <v>-1463.4499999999841</v>
      </c>
    </row>
    <row r="3930" spans="2:10" ht="12.75" customHeight="1" x14ac:dyDescent="0.25">
      <c r="B3930" s="198">
        <v>3917</v>
      </c>
      <c r="C3930" s="199" t="s">
        <v>7960</v>
      </c>
      <c r="D3930" s="199"/>
      <c r="E3930" s="199" t="s">
        <v>7961</v>
      </c>
      <c r="F3930" s="200">
        <v>4.7699999999999996</v>
      </c>
      <c r="G3930" s="201">
        <f t="shared" si="244"/>
        <v>-1458.6799999999841</v>
      </c>
      <c r="H3930" s="204">
        <f t="shared" si="245"/>
        <v>0</v>
      </c>
      <c r="I3930" s="204">
        <f t="shared" si="246"/>
        <v>5303.5</v>
      </c>
      <c r="J3930" s="205">
        <f t="shared" si="247"/>
        <v>-1458.6799999999841</v>
      </c>
    </row>
    <row r="3931" spans="2:10" ht="12.75" customHeight="1" x14ac:dyDescent="0.25">
      <c r="B3931" s="198">
        <v>3918</v>
      </c>
      <c r="C3931" s="199" t="s">
        <v>7962</v>
      </c>
      <c r="D3931" s="199"/>
      <c r="E3931" s="199" t="s">
        <v>7963</v>
      </c>
      <c r="F3931" s="200">
        <v>12.95</v>
      </c>
      <c r="G3931" s="201">
        <f t="shared" si="244"/>
        <v>-1445.7299999999841</v>
      </c>
      <c r="H3931" s="204">
        <f t="shared" si="245"/>
        <v>0</v>
      </c>
      <c r="I3931" s="204">
        <f t="shared" si="246"/>
        <v>5303.5</v>
      </c>
      <c r="J3931" s="205">
        <f t="shared" si="247"/>
        <v>-1445.7299999999841</v>
      </c>
    </row>
    <row r="3932" spans="2:10" ht="12.75" customHeight="1" x14ac:dyDescent="0.25">
      <c r="B3932" s="198">
        <v>3919</v>
      </c>
      <c r="C3932" s="199" t="s">
        <v>7964</v>
      </c>
      <c r="D3932" s="199"/>
      <c r="E3932" s="199" t="s">
        <v>7965</v>
      </c>
      <c r="F3932" s="200">
        <v>4.92</v>
      </c>
      <c r="G3932" s="201">
        <f t="shared" si="244"/>
        <v>-1440.809999999984</v>
      </c>
      <c r="H3932" s="204">
        <f t="shared" si="245"/>
        <v>0</v>
      </c>
      <c r="I3932" s="204">
        <f t="shared" si="246"/>
        <v>5303.5</v>
      </c>
      <c r="J3932" s="205">
        <f t="shared" si="247"/>
        <v>-1440.809999999984</v>
      </c>
    </row>
    <row r="3933" spans="2:10" ht="12.75" customHeight="1" x14ac:dyDescent="0.25">
      <c r="B3933" s="198">
        <v>3920</v>
      </c>
      <c r="C3933" s="199" t="s">
        <v>7966</v>
      </c>
      <c r="D3933" s="199"/>
      <c r="E3933" s="199" t="s">
        <v>7967</v>
      </c>
      <c r="F3933" s="200">
        <v>11.67</v>
      </c>
      <c r="G3933" s="201">
        <f t="shared" si="244"/>
        <v>-1429.139999999984</v>
      </c>
      <c r="H3933" s="204">
        <f t="shared" si="245"/>
        <v>0</v>
      </c>
      <c r="I3933" s="204">
        <f t="shared" si="246"/>
        <v>5303.5</v>
      </c>
      <c r="J3933" s="205">
        <f t="shared" si="247"/>
        <v>-1429.139999999984</v>
      </c>
    </row>
    <row r="3934" spans="2:10" ht="12.75" customHeight="1" x14ac:dyDescent="0.25">
      <c r="B3934" s="198">
        <v>3921</v>
      </c>
      <c r="C3934" s="199" t="s">
        <v>7968</v>
      </c>
      <c r="D3934" s="199"/>
      <c r="E3934" s="199" t="s">
        <v>7969</v>
      </c>
      <c r="F3934" s="200">
        <v>15.43</v>
      </c>
      <c r="G3934" s="201">
        <f t="shared" si="244"/>
        <v>-1413.7099999999839</v>
      </c>
      <c r="H3934" s="204">
        <f t="shared" si="245"/>
        <v>0</v>
      </c>
      <c r="I3934" s="204">
        <f t="shared" si="246"/>
        <v>5303.5</v>
      </c>
      <c r="J3934" s="205">
        <f t="shared" si="247"/>
        <v>-1413.7099999999839</v>
      </c>
    </row>
    <row r="3935" spans="2:10" ht="12.75" customHeight="1" x14ac:dyDescent="0.25">
      <c r="B3935" s="198">
        <v>3922</v>
      </c>
      <c r="C3935" s="199" t="s">
        <v>7970</v>
      </c>
      <c r="D3935" s="199"/>
      <c r="E3935" s="199" t="s">
        <v>7971</v>
      </c>
      <c r="F3935" s="200">
        <v>4.83</v>
      </c>
      <c r="G3935" s="201">
        <f t="shared" si="244"/>
        <v>-1408.879999999984</v>
      </c>
      <c r="H3935" s="204">
        <f t="shared" si="245"/>
        <v>0</v>
      </c>
      <c r="I3935" s="204">
        <f t="shared" si="246"/>
        <v>5303.5</v>
      </c>
      <c r="J3935" s="205">
        <f t="shared" si="247"/>
        <v>-1408.879999999984</v>
      </c>
    </row>
    <row r="3936" spans="2:10" ht="12.75" customHeight="1" x14ac:dyDescent="0.25">
      <c r="B3936" s="198">
        <v>3923</v>
      </c>
      <c r="C3936" s="199" t="s">
        <v>7972</v>
      </c>
      <c r="D3936" s="199"/>
      <c r="E3936" s="199" t="s">
        <v>7973</v>
      </c>
      <c r="F3936" s="200">
        <v>2.2999999999999998</v>
      </c>
      <c r="G3936" s="201">
        <f t="shared" si="244"/>
        <v>-1406.579999999984</v>
      </c>
      <c r="H3936" s="204">
        <f t="shared" si="245"/>
        <v>0</v>
      </c>
      <c r="I3936" s="204">
        <f t="shared" si="246"/>
        <v>5303.5</v>
      </c>
      <c r="J3936" s="205">
        <f t="shared" si="247"/>
        <v>-1406.579999999984</v>
      </c>
    </row>
    <row r="3937" spans="2:10" ht="12.75" customHeight="1" x14ac:dyDescent="0.25">
      <c r="B3937" s="198">
        <v>3924</v>
      </c>
      <c r="C3937" s="199" t="s">
        <v>7974</v>
      </c>
      <c r="D3937" s="199"/>
      <c r="E3937" s="199" t="s">
        <v>6046</v>
      </c>
      <c r="F3937" s="200">
        <v>18.07</v>
      </c>
      <c r="G3937" s="201">
        <f t="shared" si="244"/>
        <v>-1388.5099999999841</v>
      </c>
      <c r="H3937" s="204">
        <f t="shared" si="245"/>
        <v>0</v>
      </c>
      <c r="I3937" s="204">
        <f t="shared" si="246"/>
        <v>5303.5</v>
      </c>
      <c r="J3937" s="205">
        <f t="shared" si="247"/>
        <v>-1388.5099999999841</v>
      </c>
    </row>
    <row r="3938" spans="2:10" ht="12.75" customHeight="1" x14ac:dyDescent="0.25">
      <c r="B3938" s="198">
        <v>3925</v>
      </c>
      <c r="C3938" s="199" t="s">
        <v>7975</v>
      </c>
      <c r="D3938" s="199"/>
      <c r="E3938" s="199" t="s">
        <v>7976</v>
      </c>
      <c r="F3938" s="200">
        <v>34.700000000000003</v>
      </c>
      <c r="G3938" s="201">
        <f t="shared" si="244"/>
        <v>-1353.809999999984</v>
      </c>
      <c r="H3938" s="204">
        <f t="shared" si="245"/>
        <v>0</v>
      </c>
      <c r="I3938" s="204">
        <f t="shared" si="246"/>
        <v>5303.5</v>
      </c>
      <c r="J3938" s="205">
        <f t="shared" si="247"/>
        <v>-1353.809999999984</v>
      </c>
    </row>
    <row r="3939" spans="2:10" ht="12.75" customHeight="1" x14ac:dyDescent="0.25">
      <c r="B3939" s="198">
        <v>3926</v>
      </c>
      <c r="C3939" s="199" t="s">
        <v>7977</v>
      </c>
      <c r="D3939" s="199"/>
      <c r="E3939" s="199" t="s">
        <v>7978</v>
      </c>
      <c r="F3939" s="200">
        <v>31.74</v>
      </c>
      <c r="G3939" s="201">
        <f t="shared" si="244"/>
        <v>-1322.069999999984</v>
      </c>
      <c r="H3939" s="204">
        <f t="shared" si="245"/>
        <v>0</v>
      </c>
      <c r="I3939" s="204">
        <f t="shared" si="246"/>
        <v>5303.5</v>
      </c>
      <c r="J3939" s="205">
        <f t="shared" si="247"/>
        <v>-1322.069999999984</v>
      </c>
    </row>
    <row r="3940" spans="2:10" ht="12.75" customHeight="1" x14ac:dyDescent="0.25">
      <c r="B3940" s="198">
        <v>3927</v>
      </c>
      <c r="C3940" s="199" t="s">
        <v>7979</v>
      </c>
      <c r="D3940" s="199"/>
      <c r="E3940" s="199" t="s">
        <v>7980</v>
      </c>
      <c r="F3940" s="200">
        <v>8.41</v>
      </c>
      <c r="G3940" s="201">
        <f t="shared" si="244"/>
        <v>-1313.6599999999839</v>
      </c>
      <c r="H3940" s="204">
        <f t="shared" si="245"/>
        <v>0</v>
      </c>
      <c r="I3940" s="204">
        <f t="shared" si="246"/>
        <v>5303.5</v>
      </c>
      <c r="J3940" s="205">
        <f t="shared" si="247"/>
        <v>-1313.6599999999839</v>
      </c>
    </row>
    <row r="3941" spans="2:10" ht="12.75" customHeight="1" x14ac:dyDescent="0.25">
      <c r="B3941" s="198">
        <v>3928</v>
      </c>
      <c r="C3941" s="199" t="s">
        <v>7981</v>
      </c>
      <c r="D3941" s="199"/>
      <c r="E3941" s="199" t="s">
        <v>7982</v>
      </c>
      <c r="F3941" s="200">
        <v>3.36</v>
      </c>
      <c r="G3941" s="201">
        <f t="shared" si="244"/>
        <v>-1310.299999999984</v>
      </c>
      <c r="H3941" s="204">
        <f t="shared" si="245"/>
        <v>0</v>
      </c>
      <c r="I3941" s="204">
        <f t="shared" si="246"/>
        <v>5303.5</v>
      </c>
      <c r="J3941" s="205">
        <f t="shared" si="247"/>
        <v>-1310.299999999984</v>
      </c>
    </row>
    <row r="3942" spans="2:10" ht="12.75" customHeight="1" x14ac:dyDescent="0.25">
      <c r="B3942" s="198">
        <v>3929</v>
      </c>
      <c r="C3942" s="199" t="s">
        <v>7983</v>
      </c>
      <c r="D3942" s="199"/>
      <c r="E3942" s="199" t="s">
        <v>7984</v>
      </c>
      <c r="F3942" s="200">
        <v>97.1</v>
      </c>
      <c r="G3942" s="201">
        <f t="shared" si="244"/>
        <v>-1213.1999999999841</v>
      </c>
      <c r="H3942" s="204">
        <f t="shared" si="245"/>
        <v>0</v>
      </c>
      <c r="I3942" s="204">
        <f t="shared" si="246"/>
        <v>5303.5</v>
      </c>
      <c r="J3942" s="205">
        <f t="shared" si="247"/>
        <v>-1213.1999999999841</v>
      </c>
    </row>
    <row r="3943" spans="2:10" ht="12.75" customHeight="1" x14ac:dyDescent="0.25">
      <c r="B3943" s="198">
        <v>3930</v>
      </c>
      <c r="C3943" s="199" t="s">
        <v>7985</v>
      </c>
      <c r="D3943" s="199"/>
      <c r="E3943" s="199" t="s">
        <v>7986</v>
      </c>
      <c r="F3943" s="200">
        <v>1.79</v>
      </c>
      <c r="G3943" s="201">
        <f t="shared" si="244"/>
        <v>-1211.4099999999842</v>
      </c>
      <c r="H3943" s="204">
        <f t="shared" si="245"/>
        <v>0</v>
      </c>
      <c r="I3943" s="204">
        <f t="shared" si="246"/>
        <v>5303.5</v>
      </c>
      <c r="J3943" s="205">
        <f t="shared" si="247"/>
        <v>-1211.4099999999842</v>
      </c>
    </row>
    <row r="3944" spans="2:10" ht="12.75" customHeight="1" x14ac:dyDescent="0.25">
      <c r="B3944" s="198">
        <v>3931</v>
      </c>
      <c r="C3944" s="199" t="s">
        <v>7987</v>
      </c>
      <c r="D3944" s="199"/>
      <c r="E3944" s="199" t="s">
        <v>7988</v>
      </c>
      <c r="F3944" s="200">
        <v>1.68</v>
      </c>
      <c r="G3944" s="201">
        <f t="shared" si="244"/>
        <v>-1209.7299999999841</v>
      </c>
      <c r="H3944" s="204">
        <f t="shared" si="245"/>
        <v>0</v>
      </c>
      <c r="I3944" s="204">
        <f t="shared" si="246"/>
        <v>5303.5</v>
      </c>
      <c r="J3944" s="205">
        <f t="shared" si="247"/>
        <v>-1209.7299999999841</v>
      </c>
    </row>
    <row r="3945" spans="2:10" ht="12.75" customHeight="1" x14ac:dyDescent="0.25">
      <c r="B3945" s="198">
        <v>3932</v>
      </c>
      <c r="C3945" s="199" t="s">
        <v>7989</v>
      </c>
      <c r="D3945" s="199"/>
      <c r="E3945" s="199" t="s">
        <v>7990</v>
      </c>
      <c r="F3945" s="200">
        <v>103.12</v>
      </c>
      <c r="G3945" s="201">
        <f t="shared" si="244"/>
        <v>-1106.6099999999842</v>
      </c>
      <c r="H3945" s="204">
        <f t="shared" si="245"/>
        <v>0</v>
      </c>
      <c r="I3945" s="204">
        <f t="shared" si="246"/>
        <v>5303.5</v>
      </c>
      <c r="J3945" s="205">
        <f t="shared" si="247"/>
        <v>-1106.6099999999842</v>
      </c>
    </row>
    <row r="3946" spans="2:10" ht="12.75" customHeight="1" x14ac:dyDescent="0.25">
      <c r="B3946" s="198">
        <v>3933</v>
      </c>
      <c r="C3946" s="199" t="s">
        <v>7991</v>
      </c>
      <c r="D3946" s="199"/>
      <c r="E3946" s="199" t="s">
        <v>7992</v>
      </c>
      <c r="F3946" s="200">
        <v>0.67</v>
      </c>
      <c r="G3946" s="201">
        <f t="shared" si="244"/>
        <v>-1105.9399999999841</v>
      </c>
      <c r="H3946" s="204">
        <f t="shared" si="245"/>
        <v>0</v>
      </c>
      <c r="I3946" s="204">
        <f t="shared" si="246"/>
        <v>5303.5</v>
      </c>
      <c r="J3946" s="205">
        <f t="shared" si="247"/>
        <v>-1105.9399999999841</v>
      </c>
    </row>
    <row r="3947" spans="2:10" ht="12.75" customHeight="1" x14ac:dyDescent="0.25">
      <c r="B3947" s="198">
        <v>3934</v>
      </c>
      <c r="C3947" s="199" t="s">
        <v>7993</v>
      </c>
      <c r="D3947" s="199"/>
      <c r="E3947" s="199" t="s">
        <v>7994</v>
      </c>
      <c r="F3947" s="200">
        <v>11.93</v>
      </c>
      <c r="G3947" s="201">
        <f t="shared" si="244"/>
        <v>-1094.0099999999841</v>
      </c>
      <c r="H3947" s="204">
        <f t="shared" si="245"/>
        <v>0</v>
      </c>
      <c r="I3947" s="204">
        <f t="shared" si="246"/>
        <v>5303.5</v>
      </c>
      <c r="J3947" s="205">
        <f t="shared" si="247"/>
        <v>-1094.0099999999841</v>
      </c>
    </row>
    <row r="3948" spans="2:10" ht="12.75" customHeight="1" x14ac:dyDescent="0.25">
      <c r="B3948" s="198">
        <v>3935</v>
      </c>
      <c r="C3948" s="199" t="s">
        <v>7995</v>
      </c>
      <c r="D3948" s="199"/>
      <c r="E3948" s="199" t="s">
        <v>7996</v>
      </c>
      <c r="F3948" s="200">
        <v>6.72</v>
      </c>
      <c r="G3948" s="201">
        <f t="shared" si="244"/>
        <v>-1087.289999999984</v>
      </c>
      <c r="H3948" s="204">
        <f t="shared" si="245"/>
        <v>0</v>
      </c>
      <c r="I3948" s="204">
        <f t="shared" si="246"/>
        <v>5303.5</v>
      </c>
      <c r="J3948" s="205">
        <f t="shared" si="247"/>
        <v>-1087.289999999984</v>
      </c>
    </row>
    <row r="3949" spans="2:10" ht="12.75" customHeight="1" x14ac:dyDescent="0.25">
      <c r="B3949" s="198">
        <v>3936</v>
      </c>
      <c r="C3949" s="199" t="s">
        <v>7997</v>
      </c>
      <c r="D3949" s="199"/>
      <c r="E3949" s="199" t="s">
        <v>7998</v>
      </c>
      <c r="F3949" s="200">
        <v>34.729999999999997</v>
      </c>
      <c r="G3949" s="201">
        <f t="shared" si="244"/>
        <v>-1052.559999999984</v>
      </c>
      <c r="H3949" s="204">
        <f t="shared" si="245"/>
        <v>0</v>
      </c>
      <c r="I3949" s="204">
        <f t="shared" si="246"/>
        <v>5303.5</v>
      </c>
      <c r="J3949" s="205">
        <f t="shared" si="247"/>
        <v>-1052.559999999984</v>
      </c>
    </row>
    <row r="3950" spans="2:10" ht="12.75" customHeight="1" x14ac:dyDescent="0.25">
      <c r="B3950" s="198">
        <v>3937</v>
      </c>
      <c r="C3950" s="199" t="s">
        <v>7999</v>
      </c>
      <c r="D3950" s="199"/>
      <c r="E3950" s="199" t="s">
        <v>8000</v>
      </c>
      <c r="F3950" s="200">
        <v>1.96</v>
      </c>
      <c r="G3950" s="201">
        <f t="shared" si="244"/>
        <v>-1050.599999999984</v>
      </c>
      <c r="H3950" s="204">
        <f t="shared" si="245"/>
        <v>0</v>
      </c>
      <c r="I3950" s="204">
        <f t="shared" si="246"/>
        <v>5303.5</v>
      </c>
      <c r="J3950" s="205">
        <f t="shared" si="247"/>
        <v>-1050.599999999984</v>
      </c>
    </row>
    <row r="3951" spans="2:10" ht="12.75" customHeight="1" x14ac:dyDescent="0.25">
      <c r="B3951" s="198">
        <v>3938</v>
      </c>
      <c r="C3951" s="199" t="s">
        <v>8001</v>
      </c>
      <c r="D3951" s="199"/>
      <c r="E3951" s="199" t="s">
        <v>8002</v>
      </c>
      <c r="F3951" s="200">
        <v>10.86</v>
      </c>
      <c r="G3951" s="201">
        <f t="shared" si="244"/>
        <v>-1039.7399999999841</v>
      </c>
      <c r="H3951" s="204">
        <f t="shared" si="245"/>
        <v>0</v>
      </c>
      <c r="I3951" s="204">
        <f t="shared" si="246"/>
        <v>5303.5</v>
      </c>
      <c r="J3951" s="205">
        <f t="shared" si="247"/>
        <v>-1039.7399999999841</v>
      </c>
    </row>
    <row r="3952" spans="2:10" ht="12.75" customHeight="1" x14ac:dyDescent="0.25">
      <c r="B3952" s="198">
        <v>3939</v>
      </c>
      <c r="C3952" s="199" t="s">
        <v>8003</v>
      </c>
      <c r="D3952" s="199"/>
      <c r="E3952" s="199" t="s">
        <v>8004</v>
      </c>
      <c r="F3952" s="200">
        <v>38.909999999999997</v>
      </c>
      <c r="G3952" s="201">
        <f t="shared" si="244"/>
        <v>-1000.8299999999841</v>
      </c>
      <c r="H3952" s="204">
        <f t="shared" si="245"/>
        <v>0</v>
      </c>
      <c r="I3952" s="204">
        <f t="shared" si="246"/>
        <v>5303.5</v>
      </c>
      <c r="J3952" s="205">
        <f t="shared" si="247"/>
        <v>-1000.8299999999841</v>
      </c>
    </row>
    <row r="3953" spans="2:10" ht="12.75" customHeight="1" x14ac:dyDescent="0.25">
      <c r="B3953" s="198">
        <v>3940</v>
      </c>
      <c r="C3953" s="199" t="s">
        <v>8005</v>
      </c>
      <c r="D3953" s="199"/>
      <c r="E3953" s="199" t="s">
        <v>8006</v>
      </c>
      <c r="F3953" s="200">
        <v>2.7</v>
      </c>
      <c r="G3953" s="201">
        <f t="shared" si="244"/>
        <v>-998.12999999998408</v>
      </c>
      <c r="H3953" s="204">
        <f t="shared" si="245"/>
        <v>0</v>
      </c>
      <c r="I3953" s="204">
        <f t="shared" si="246"/>
        <v>5303.5</v>
      </c>
      <c r="J3953" s="205">
        <f t="shared" si="247"/>
        <v>-998.12999999998408</v>
      </c>
    </row>
    <row r="3954" spans="2:10" ht="12.75" customHeight="1" x14ac:dyDescent="0.25">
      <c r="B3954" s="198">
        <v>3941</v>
      </c>
      <c r="C3954" s="199" t="s">
        <v>8007</v>
      </c>
      <c r="D3954" s="199"/>
      <c r="E3954" s="199" t="s">
        <v>8008</v>
      </c>
      <c r="F3954" s="200">
        <v>-1.27</v>
      </c>
      <c r="G3954" s="201">
        <f t="shared" si="244"/>
        <v>-999.39999999998406</v>
      </c>
      <c r="H3954" s="204">
        <f t="shared" si="245"/>
        <v>0</v>
      </c>
      <c r="I3954" s="204">
        <f t="shared" si="246"/>
        <v>5303.5</v>
      </c>
      <c r="J3954" s="205">
        <f t="shared" si="247"/>
        <v>-999.39999999998406</v>
      </c>
    </row>
    <row r="3955" spans="2:10" ht="12.75" customHeight="1" x14ac:dyDescent="0.25">
      <c r="B3955" s="198">
        <v>3942</v>
      </c>
      <c r="C3955" s="199" t="s">
        <v>8009</v>
      </c>
      <c r="D3955" s="199"/>
      <c r="E3955" s="199" t="s">
        <v>8010</v>
      </c>
      <c r="F3955" s="200">
        <v>17.329999999999998</v>
      </c>
      <c r="G3955" s="201">
        <f t="shared" si="244"/>
        <v>-982.06999999998402</v>
      </c>
      <c r="H3955" s="204">
        <f t="shared" si="245"/>
        <v>0</v>
      </c>
      <c r="I3955" s="204">
        <f t="shared" si="246"/>
        <v>5303.5</v>
      </c>
      <c r="J3955" s="205">
        <f t="shared" si="247"/>
        <v>-982.06999999998402</v>
      </c>
    </row>
    <row r="3956" spans="2:10" ht="12.75" customHeight="1" x14ac:dyDescent="0.25">
      <c r="B3956" s="198">
        <v>3943</v>
      </c>
      <c r="C3956" s="199" t="s">
        <v>8011</v>
      </c>
      <c r="D3956" s="199"/>
      <c r="E3956" s="199" t="s">
        <v>8012</v>
      </c>
      <c r="F3956" s="200">
        <v>6.26</v>
      </c>
      <c r="G3956" s="201">
        <f t="shared" si="244"/>
        <v>-975.80999999998403</v>
      </c>
      <c r="H3956" s="204">
        <f t="shared" si="245"/>
        <v>0</v>
      </c>
      <c r="I3956" s="204">
        <f t="shared" si="246"/>
        <v>5303.5</v>
      </c>
      <c r="J3956" s="205">
        <f t="shared" si="247"/>
        <v>-975.80999999998403</v>
      </c>
    </row>
    <row r="3957" spans="2:10" ht="12.75" customHeight="1" x14ac:dyDescent="0.25">
      <c r="B3957" s="198">
        <v>3944</v>
      </c>
      <c r="C3957" s="199" t="s">
        <v>8013</v>
      </c>
      <c r="D3957" s="199"/>
      <c r="E3957" s="199" t="s">
        <v>8014</v>
      </c>
      <c r="F3957" s="200">
        <v>6.46</v>
      </c>
      <c r="G3957" s="201">
        <f t="shared" si="244"/>
        <v>-969.34999999998399</v>
      </c>
      <c r="H3957" s="204">
        <f t="shared" si="245"/>
        <v>0</v>
      </c>
      <c r="I3957" s="204">
        <f t="shared" si="246"/>
        <v>5303.5</v>
      </c>
      <c r="J3957" s="205">
        <f t="shared" si="247"/>
        <v>-969.34999999998399</v>
      </c>
    </row>
    <row r="3958" spans="2:10" ht="12.75" customHeight="1" x14ac:dyDescent="0.25">
      <c r="B3958" s="198">
        <v>3945</v>
      </c>
      <c r="C3958" s="199" t="s">
        <v>8015</v>
      </c>
      <c r="D3958" s="199"/>
      <c r="E3958" s="199" t="s">
        <v>8016</v>
      </c>
      <c r="F3958" s="200">
        <v>24.72</v>
      </c>
      <c r="G3958" s="201">
        <f t="shared" si="244"/>
        <v>-944.62999999998397</v>
      </c>
      <c r="H3958" s="204">
        <f t="shared" si="245"/>
        <v>0</v>
      </c>
      <c r="I3958" s="204">
        <f t="shared" si="246"/>
        <v>5303.5</v>
      </c>
      <c r="J3958" s="205">
        <f t="shared" si="247"/>
        <v>-944.62999999998397</v>
      </c>
    </row>
    <row r="3959" spans="2:10" ht="12.75" customHeight="1" x14ac:dyDescent="0.25">
      <c r="B3959" s="198">
        <v>3946</v>
      </c>
      <c r="C3959" s="199" t="s">
        <v>8017</v>
      </c>
      <c r="D3959" s="199"/>
      <c r="E3959" s="199" t="s">
        <v>8018</v>
      </c>
      <c r="F3959" s="200">
        <v>1.68</v>
      </c>
      <c r="G3959" s="201">
        <f t="shared" si="244"/>
        <v>-942.94999999998402</v>
      </c>
      <c r="H3959" s="204">
        <f t="shared" si="245"/>
        <v>0</v>
      </c>
      <c r="I3959" s="204">
        <f t="shared" si="246"/>
        <v>5303.5</v>
      </c>
      <c r="J3959" s="205">
        <f t="shared" si="247"/>
        <v>-942.94999999998402</v>
      </c>
    </row>
    <row r="3960" spans="2:10" ht="12.75" customHeight="1" x14ac:dyDescent="0.25">
      <c r="B3960" s="198">
        <v>3947</v>
      </c>
      <c r="C3960" s="199" t="s">
        <v>8019</v>
      </c>
      <c r="D3960" s="199"/>
      <c r="E3960" s="199" t="s">
        <v>8020</v>
      </c>
      <c r="F3960" s="200">
        <v>90.56</v>
      </c>
      <c r="G3960" s="201">
        <f t="shared" si="244"/>
        <v>-852.38999999998396</v>
      </c>
      <c r="H3960" s="204">
        <f t="shared" si="245"/>
        <v>0</v>
      </c>
      <c r="I3960" s="204">
        <f t="shared" si="246"/>
        <v>5303.5</v>
      </c>
      <c r="J3960" s="205">
        <f t="shared" si="247"/>
        <v>-852.38999999998396</v>
      </c>
    </row>
    <row r="3961" spans="2:10" ht="12.75" customHeight="1" x14ac:dyDescent="0.25">
      <c r="B3961" s="198">
        <v>3948</v>
      </c>
      <c r="C3961" s="199" t="s">
        <v>8021</v>
      </c>
      <c r="D3961" s="199"/>
      <c r="E3961" s="199" t="s">
        <v>8022</v>
      </c>
      <c r="F3961" s="200">
        <v>14.94</v>
      </c>
      <c r="G3961" s="201">
        <f t="shared" si="244"/>
        <v>-837.4499999999839</v>
      </c>
      <c r="H3961" s="204">
        <f t="shared" si="245"/>
        <v>0</v>
      </c>
      <c r="I3961" s="204">
        <f t="shared" si="246"/>
        <v>5303.5</v>
      </c>
      <c r="J3961" s="205">
        <f t="shared" si="247"/>
        <v>-837.4499999999839</v>
      </c>
    </row>
    <row r="3962" spans="2:10" ht="12.75" customHeight="1" x14ac:dyDescent="0.25">
      <c r="B3962" s="198">
        <v>3949</v>
      </c>
      <c r="C3962" s="199" t="s">
        <v>8023</v>
      </c>
      <c r="D3962" s="199"/>
      <c r="E3962" s="199" t="s">
        <v>8024</v>
      </c>
      <c r="F3962" s="200">
        <v>0.33</v>
      </c>
      <c r="G3962" s="201">
        <f t="shared" si="244"/>
        <v>-837.11999999998386</v>
      </c>
      <c r="H3962" s="204">
        <f t="shared" si="245"/>
        <v>0</v>
      </c>
      <c r="I3962" s="204">
        <f t="shared" si="246"/>
        <v>5303.5</v>
      </c>
      <c r="J3962" s="205">
        <f t="shared" si="247"/>
        <v>-837.11999999998386</v>
      </c>
    </row>
    <row r="3963" spans="2:10" ht="12.75" customHeight="1" x14ac:dyDescent="0.25">
      <c r="B3963" s="198">
        <v>3950</v>
      </c>
      <c r="C3963" s="199" t="s">
        <v>8025</v>
      </c>
      <c r="D3963" s="199"/>
      <c r="E3963" s="199" t="s">
        <v>8026</v>
      </c>
      <c r="F3963" s="200">
        <v>5.04</v>
      </c>
      <c r="G3963" s="201">
        <f t="shared" si="244"/>
        <v>-832.0799999999839</v>
      </c>
      <c r="H3963" s="204">
        <f t="shared" si="245"/>
        <v>0</v>
      </c>
      <c r="I3963" s="204">
        <f t="shared" si="246"/>
        <v>5303.5</v>
      </c>
      <c r="J3963" s="205">
        <f t="shared" si="247"/>
        <v>-832.0799999999839</v>
      </c>
    </row>
    <row r="3964" spans="2:10" ht="12.75" customHeight="1" x14ac:dyDescent="0.25">
      <c r="B3964" s="198">
        <v>3951</v>
      </c>
      <c r="C3964" s="199" t="s">
        <v>8027</v>
      </c>
      <c r="D3964" s="199"/>
      <c r="E3964" s="199" t="s">
        <v>8028</v>
      </c>
      <c r="F3964" s="200">
        <v>23.45</v>
      </c>
      <c r="G3964" s="201">
        <f t="shared" si="244"/>
        <v>-808.62999999998385</v>
      </c>
      <c r="H3964" s="204">
        <f t="shared" si="245"/>
        <v>0</v>
      </c>
      <c r="I3964" s="204">
        <f t="shared" si="246"/>
        <v>5303.5</v>
      </c>
      <c r="J3964" s="205">
        <f t="shared" si="247"/>
        <v>-808.62999999998385</v>
      </c>
    </row>
    <row r="3965" spans="2:10" ht="12.75" customHeight="1" x14ac:dyDescent="0.25">
      <c r="B3965" s="198">
        <v>3952</v>
      </c>
      <c r="C3965" s="199" t="s">
        <v>8029</v>
      </c>
      <c r="D3965" s="199"/>
      <c r="E3965" s="199" t="s">
        <v>8030</v>
      </c>
      <c r="F3965" s="200">
        <v>0.54</v>
      </c>
      <c r="G3965" s="201">
        <f t="shared" si="244"/>
        <v>-808.08999999998389</v>
      </c>
      <c r="H3965" s="204">
        <f t="shared" si="245"/>
        <v>0</v>
      </c>
      <c r="I3965" s="204">
        <f t="shared" si="246"/>
        <v>5303.5</v>
      </c>
      <c r="J3965" s="205">
        <f t="shared" si="247"/>
        <v>-808.08999999998389</v>
      </c>
    </row>
    <row r="3966" spans="2:10" ht="12.75" customHeight="1" x14ac:dyDescent="0.25">
      <c r="B3966" s="198">
        <v>3953</v>
      </c>
      <c r="C3966" s="199" t="s">
        <v>8031</v>
      </c>
      <c r="D3966" s="199"/>
      <c r="E3966" s="199" t="s">
        <v>8032</v>
      </c>
      <c r="F3966" s="200">
        <v>3.08</v>
      </c>
      <c r="G3966" s="201">
        <f t="shared" si="244"/>
        <v>-805.00999999998385</v>
      </c>
      <c r="H3966" s="204">
        <f t="shared" si="245"/>
        <v>0</v>
      </c>
      <c r="I3966" s="204">
        <f t="shared" si="246"/>
        <v>5303.5</v>
      </c>
      <c r="J3966" s="205">
        <f t="shared" si="247"/>
        <v>-805.00999999998385</v>
      </c>
    </row>
    <row r="3967" spans="2:10" ht="12.75" customHeight="1" x14ac:dyDescent="0.25">
      <c r="B3967" s="198">
        <v>3954</v>
      </c>
      <c r="C3967" s="199" t="s">
        <v>8033</v>
      </c>
      <c r="D3967" s="199"/>
      <c r="E3967" s="199" t="s">
        <v>8034</v>
      </c>
      <c r="F3967" s="200">
        <v>5.04</v>
      </c>
      <c r="G3967" s="201">
        <f t="shared" si="244"/>
        <v>-799.96999999998388</v>
      </c>
      <c r="H3967" s="204">
        <f t="shared" si="245"/>
        <v>0</v>
      </c>
      <c r="I3967" s="204">
        <f t="shared" si="246"/>
        <v>5303.5</v>
      </c>
      <c r="J3967" s="205">
        <f t="shared" si="247"/>
        <v>-799.96999999998388</v>
      </c>
    </row>
    <row r="3968" spans="2:10" ht="12.75" customHeight="1" x14ac:dyDescent="0.25">
      <c r="B3968" s="198">
        <v>3955</v>
      </c>
      <c r="C3968" s="199" t="s">
        <v>8035</v>
      </c>
      <c r="D3968" s="199"/>
      <c r="E3968" s="199" t="s">
        <v>8036</v>
      </c>
      <c r="F3968" s="200">
        <v>9.51</v>
      </c>
      <c r="G3968" s="201">
        <f t="shared" si="244"/>
        <v>-790.45999999998389</v>
      </c>
      <c r="H3968" s="204">
        <f t="shared" si="245"/>
        <v>0</v>
      </c>
      <c r="I3968" s="204">
        <f t="shared" si="246"/>
        <v>5303.5</v>
      </c>
      <c r="J3968" s="205">
        <f t="shared" si="247"/>
        <v>-790.45999999998389</v>
      </c>
    </row>
    <row r="3969" spans="2:10" ht="12.75" customHeight="1" x14ac:dyDescent="0.25">
      <c r="B3969" s="198">
        <v>3956</v>
      </c>
      <c r="C3969" s="199" t="s">
        <v>8037</v>
      </c>
      <c r="D3969" s="199"/>
      <c r="E3969" s="199" t="s">
        <v>8038</v>
      </c>
      <c r="F3969" s="200">
        <v>47.07</v>
      </c>
      <c r="G3969" s="201">
        <f t="shared" si="244"/>
        <v>-743.38999999998384</v>
      </c>
      <c r="H3969" s="204">
        <f t="shared" si="245"/>
        <v>0</v>
      </c>
      <c r="I3969" s="204">
        <f t="shared" si="246"/>
        <v>5303.5</v>
      </c>
      <c r="J3969" s="205">
        <f t="shared" si="247"/>
        <v>-743.38999999998384</v>
      </c>
    </row>
    <row r="3970" spans="2:10" ht="12.75" customHeight="1" x14ac:dyDescent="0.25">
      <c r="B3970" s="198">
        <v>3957</v>
      </c>
      <c r="C3970" s="199" t="s">
        <v>8039</v>
      </c>
      <c r="D3970" s="199"/>
      <c r="E3970" s="199" t="s">
        <v>8040</v>
      </c>
      <c r="F3970" s="200">
        <v>19.3</v>
      </c>
      <c r="G3970" s="201">
        <f t="shared" si="244"/>
        <v>-724.08999999998389</v>
      </c>
      <c r="H3970" s="204">
        <f t="shared" si="245"/>
        <v>0</v>
      </c>
      <c r="I3970" s="204">
        <f t="shared" si="246"/>
        <v>5303.5</v>
      </c>
      <c r="J3970" s="205">
        <f t="shared" si="247"/>
        <v>-724.08999999998389</v>
      </c>
    </row>
    <row r="3971" spans="2:10" ht="12.75" customHeight="1" x14ac:dyDescent="0.25">
      <c r="B3971" s="198">
        <v>3958</v>
      </c>
      <c r="C3971" s="199" t="s">
        <v>8041</v>
      </c>
      <c r="D3971" s="199"/>
      <c r="E3971" s="199" t="s">
        <v>8042</v>
      </c>
      <c r="F3971" s="200">
        <v>6.72</v>
      </c>
      <c r="G3971" s="201">
        <f t="shared" si="244"/>
        <v>-717.36999999998386</v>
      </c>
      <c r="H3971" s="204">
        <f t="shared" si="245"/>
        <v>0</v>
      </c>
      <c r="I3971" s="204">
        <f t="shared" si="246"/>
        <v>5303.5</v>
      </c>
      <c r="J3971" s="205">
        <f t="shared" si="247"/>
        <v>-717.36999999998386</v>
      </c>
    </row>
    <row r="3972" spans="2:10" ht="12.75" customHeight="1" x14ac:dyDescent="0.25">
      <c r="B3972" s="198">
        <v>3959</v>
      </c>
      <c r="C3972" s="199" t="s">
        <v>8043</v>
      </c>
      <c r="D3972" s="199"/>
      <c r="E3972" s="199" t="s">
        <v>8044</v>
      </c>
      <c r="F3972" s="200">
        <v>44</v>
      </c>
      <c r="G3972" s="201">
        <f t="shared" si="244"/>
        <v>-673.36999999998386</v>
      </c>
      <c r="H3972" s="204">
        <f t="shared" si="245"/>
        <v>0</v>
      </c>
      <c r="I3972" s="204">
        <f t="shared" si="246"/>
        <v>5303.5</v>
      </c>
      <c r="J3972" s="205">
        <f t="shared" si="247"/>
        <v>-673.36999999998386</v>
      </c>
    </row>
    <row r="3973" spans="2:10" ht="12.75" customHeight="1" x14ac:dyDescent="0.25">
      <c r="B3973" s="198">
        <v>3960</v>
      </c>
      <c r="C3973" s="199" t="s">
        <v>8045</v>
      </c>
      <c r="D3973" s="199"/>
      <c r="E3973" s="199" t="s">
        <v>8046</v>
      </c>
      <c r="F3973" s="200">
        <v>0.56999999999999995</v>
      </c>
      <c r="G3973" s="201">
        <f t="shared" si="244"/>
        <v>-672.79999999998381</v>
      </c>
      <c r="H3973" s="204">
        <f t="shared" si="245"/>
        <v>0</v>
      </c>
      <c r="I3973" s="204">
        <f t="shared" si="246"/>
        <v>5303.5</v>
      </c>
      <c r="J3973" s="205">
        <f t="shared" si="247"/>
        <v>-672.79999999998381</v>
      </c>
    </row>
    <row r="3974" spans="2:10" ht="12.75" customHeight="1" x14ac:dyDescent="0.25">
      <c r="B3974" s="198">
        <v>3961</v>
      </c>
      <c r="C3974" s="199" t="s">
        <v>8047</v>
      </c>
      <c r="D3974" s="199"/>
      <c r="E3974" s="199" t="s">
        <v>8048</v>
      </c>
      <c r="F3974" s="200">
        <v>13.16</v>
      </c>
      <c r="G3974" s="201">
        <f t="shared" si="244"/>
        <v>-659.63999999998384</v>
      </c>
      <c r="H3974" s="204">
        <f t="shared" si="245"/>
        <v>0</v>
      </c>
      <c r="I3974" s="204">
        <f t="shared" si="246"/>
        <v>5303.5</v>
      </c>
      <c r="J3974" s="205">
        <f t="shared" si="247"/>
        <v>-659.63999999998384</v>
      </c>
    </row>
    <row r="3975" spans="2:10" ht="12.75" customHeight="1" x14ac:dyDescent="0.25">
      <c r="B3975" s="198">
        <v>3962</v>
      </c>
      <c r="C3975" s="199" t="s">
        <v>8049</v>
      </c>
      <c r="D3975" s="199"/>
      <c r="E3975" s="199" t="s">
        <v>8050</v>
      </c>
      <c r="F3975" s="200">
        <v>2.72</v>
      </c>
      <c r="G3975" s="201">
        <f t="shared" si="244"/>
        <v>-656.91999999998382</v>
      </c>
      <c r="H3975" s="204">
        <f t="shared" si="245"/>
        <v>0</v>
      </c>
      <c r="I3975" s="204">
        <f t="shared" si="246"/>
        <v>5303.5</v>
      </c>
      <c r="J3975" s="205">
        <f t="shared" si="247"/>
        <v>-656.91999999998382</v>
      </c>
    </row>
    <row r="3976" spans="2:10" ht="12.75" customHeight="1" x14ac:dyDescent="0.25">
      <c r="B3976" s="198">
        <v>3963</v>
      </c>
      <c r="C3976" s="199" t="s">
        <v>8051</v>
      </c>
      <c r="D3976" s="199"/>
      <c r="E3976" s="199" t="s">
        <v>8052</v>
      </c>
      <c r="F3976" s="200">
        <v>1.71</v>
      </c>
      <c r="G3976" s="201">
        <f t="shared" si="244"/>
        <v>-655.20999999998378</v>
      </c>
      <c r="H3976" s="204">
        <f t="shared" si="245"/>
        <v>0</v>
      </c>
      <c r="I3976" s="204">
        <f t="shared" si="246"/>
        <v>5303.5</v>
      </c>
      <c r="J3976" s="205">
        <f t="shared" si="247"/>
        <v>-655.20999999998378</v>
      </c>
    </row>
    <row r="3977" spans="2:10" ht="12.75" customHeight="1" x14ac:dyDescent="0.25">
      <c r="B3977" s="198">
        <v>3964</v>
      </c>
      <c r="C3977" s="199" t="s">
        <v>8053</v>
      </c>
      <c r="D3977" s="199"/>
      <c r="E3977" s="199" t="s">
        <v>8054</v>
      </c>
      <c r="F3977" s="200">
        <v>7.32</v>
      </c>
      <c r="G3977" s="201">
        <f t="shared" si="244"/>
        <v>-647.88999999998373</v>
      </c>
      <c r="H3977" s="204">
        <f t="shared" si="245"/>
        <v>0</v>
      </c>
      <c r="I3977" s="204">
        <f t="shared" si="246"/>
        <v>5303.5</v>
      </c>
      <c r="J3977" s="205">
        <f t="shared" si="247"/>
        <v>-647.88999999998373</v>
      </c>
    </row>
    <row r="3978" spans="2:10" ht="12.75" customHeight="1" x14ac:dyDescent="0.25">
      <c r="B3978" s="198">
        <v>3965</v>
      </c>
      <c r="C3978" s="199" t="s">
        <v>8055</v>
      </c>
      <c r="D3978" s="199"/>
      <c r="E3978" s="199" t="s">
        <v>8056</v>
      </c>
      <c r="F3978" s="200">
        <v>22.52</v>
      </c>
      <c r="G3978" s="201">
        <f t="shared" si="244"/>
        <v>-625.36999999998375</v>
      </c>
      <c r="H3978" s="204">
        <f t="shared" si="245"/>
        <v>0</v>
      </c>
      <c r="I3978" s="204">
        <f t="shared" si="246"/>
        <v>5303.5</v>
      </c>
      <c r="J3978" s="205">
        <f t="shared" si="247"/>
        <v>-625.36999999998375</v>
      </c>
    </row>
    <row r="3979" spans="2:10" ht="12.75" customHeight="1" x14ac:dyDescent="0.25">
      <c r="B3979" s="198">
        <v>3966</v>
      </c>
      <c r="C3979" s="199" t="s">
        <v>8057</v>
      </c>
      <c r="D3979" s="199"/>
      <c r="E3979" s="199" t="s">
        <v>8058</v>
      </c>
      <c r="F3979" s="200">
        <v>18.14</v>
      </c>
      <c r="G3979" s="201">
        <f t="shared" si="244"/>
        <v>-607.22999999998376</v>
      </c>
      <c r="H3979" s="204">
        <f t="shared" si="245"/>
        <v>0</v>
      </c>
      <c r="I3979" s="204">
        <f t="shared" si="246"/>
        <v>5303.5</v>
      </c>
      <c r="J3979" s="205">
        <f t="shared" si="247"/>
        <v>-607.22999999998376</v>
      </c>
    </row>
    <row r="3980" spans="2:10" ht="12.75" customHeight="1" x14ac:dyDescent="0.25">
      <c r="B3980" s="198">
        <v>3967</v>
      </c>
      <c r="C3980" s="199" t="s">
        <v>8059</v>
      </c>
      <c r="D3980" s="199"/>
      <c r="E3980" s="199" t="s">
        <v>8060</v>
      </c>
      <c r="F3980" s="200">
        <v>3.14</v>
      </c>
      <c r="G3980" s="201">
        <f t="shared" si="244"/>
        <v>-604.08999999998377</v>
      </c>
      <c r="H3980" s="204">
        <f t="shared" si="245"/>
        <v>0</v>
      </c>
      <c r="I3980" s="204">
        <f t="shared" si="246"/>
        <v>5303.5</v>
      </c>
      <c r="J3980" s="205">
        <f t="shared" si="247"/>
        <v>-604.08999999998377</v>
      </c>
    </row>
    <row r="3981" spans="2:10" ht="12.75" customHeight="1" x14ac:dyDescent="0.25">
      <c r="B3981" s="198">
        <v>3968</v>
      </c>
      <c r="C3981" s="199" t="s">
        <v>8061</v>
      </c>
      <c r="D3981" s="199"/>
      <c r="E3981" s="199" t="s">
        <v>8062</v>
      </c>
      <c r="F3981" s="200">
        <v>174.46</v>
      </c>
      <c r="G3981" s="201">
        <f t="shared" si="244"/>
        <v>-429.62999999998374</v>
      </c>
      <c r="H3981" s="204">
        <f t="shared" si="245"/>
        <v>0</v>
      </c>
      <c r="I3981" s="204">
        <f t="shared" si="246"/>
        <v>5303.5</v>
      </c>
      <c r="J3981" s="205">
        <f t="shared" si="247"/>
        <v>-429.62999999998374</v>
      </c>
    </row>
    <row r="3982" spans="2:10" ht="12.75" customHeight="1" x14ac:dyDescent="0.25">
      <c r="B3982" s="198">
        <v>3969</v>
      </c>
      <c r="C3982" s="199" t="s">
        <v>8063</v>
      </c>
      <c r="D3982" s="199"/>
      <c r="E3982" s="199" t="s">
        <v>8064</v>
      </c>
      <c r="F3982" s="200">
        <v>5.05</v>
      </c>
      <c r="G3982" s="201">
        <f t="shared" ref="G3982:G4045" si="248">F3982+J3981</f>
        <v>-424.57999999998373</v>
      </c>
      <c r="H3982" s="204">
        <f t="shared" ref="H3982:H4045" si="249">IF(G3982&gt;0,ROUND(G3982/I3982+0.5,0),0)</f>
        <v>0</v>
      </c>
      <c r="I3982" s="204">
        <f t="shared" ref="I3982:I4045" si="250">$C$10</f>
        <v>5303.5</v>
      </c>
      <c r="J3982" s="205">
        <f t="shared" ref="J3982:J4045" si="251">G3982-(H3982*I3982)</f>
        <v>-424.57999999998373</v>
      </c>
    </row>
    <row r="3983" spans="2:10" ht="12.75" customHeight="1" x14ac:dyDescent="0.25">
      <c r="B3983" s="198">
        <v>3970</v>
      </c>
      <c r="C3983" s="199" t="s">
        <v>8065</v>
      </c>
      <c r="D3983" s="199"/>
      <c r="E3983" s="199" t="s">
        <v>8066</v>
      </c>
      <c r="F3983" s="200">
        <v>166.8</v>
      </c>
      <c r="G3983" s="201">
        <f t="shared" si="248"/>
        <v>-257.77999999998372</v>
      </c>
      <c r="H3983" s="204">
        <f t="shared" si="249"/>
        <v>0</v>
      </c>
      <c r="I3983" s="204">
        <f t="shared" si="250"/>
        <v>5303.5</v>
      </c>
      <c r="J3983" s="205">
        <f t="shared" si="251"/>
        <v>-257.77999999998372</v>
      </c>
    </row>
    <row r="3984" spans="2:10" ht="12.75" customHeight="1" x14ac:dyDescent="0.25">
      <c r="B3984" s="198">
        <v>3971</v>
      </c>
      <c r="C3984" s="199" t="s">
        <v>8067</v>
      </c>
      <c r="D3984" s="199"/>
      <c r="E3984" s="199" t="s">
        <v>8068</v>
      </c>
      <c r="F3984" s="200">
        <v>15.34</v>
      </c>
      <c r="G3984" s="201">
        <f t="shared" si="248"/>
        <v>-242.43999999998371</v>
      </c>
      <c r="H3984" s="204">
        <f t="shared" si="249"/>
        <v>0</v>
      </c>
      <c r="I3984" s="204">
        <f t="shared" si="250"/>
        <v>5303.5</v>
      </c>
      <c r="J3984" s="205">
        <f t="shared" si="251"/>
        <v>-242.43999999998371</v>
      </c>
    </row>
    <row r="3985" spans="2:10" ht="12.75" customHeight="1" x14ac:dyDescent="0.25">
      <c r="B3985" s="198">
        <v>3972</v>
      </c>
      <c r="C3985" s="199" t="s">
        <v>8069</v>
      </c>
      <c r="D3985" s="199"/>
      <c r="E3985" s="199" t="s">
        <v>8070</v>
      </c>
      <c r="F3985" s="200">
        <v>10.09</v>
      </c>
      <c r="G3985" s="201">
        <f t="shared" si="248"/>
        <v>-232.34999999998371</v>
      </c>
      <c r="H3985" s="204">
        <f t="shared" si="249"/>
        <v>0</v>
      </c>
      <c r="I3985" s="204">
        <f t="shared" si="250"/>
        <v>5303.5</v>
      </c>
      <c r="J3985" s="205">
        <f t="shared" si="251"/>
        <v>-232.34999999998371</v>
      </c>
    </row>
    <row r="3986" spans="2:10" ht="12.75" customHeight="1" x14ac:dyDescent="0.25">
      <c r="B3986" s="198">
        <v>3973</v>
      </c>
      <c r="C3986" s="199" t="s">
        <v>8071</v>
      </c>
      <c r="D3986" s="199"/>
      <c r="E3986" s="199" t="s">
        <v>8072</v>
      </c>
      <c r="F3986" s="200">
        <v>862.78</v>
      </c>
      <c r="G3986" s="201">
        <f t="shared" si="248"/>
        <v>630.43000000001621</v>
      </c>
      <c r="H3986" s="204">
        <f t="shared" si="249"/>
        <v>1</v>
      </c>
      <c r="I3986" s="204">
        <f t="shared" si="250"/>
        <v>5303.5</v>
      </c>
      <c r="J3986" s="205">
        <f t="shared" si="251"/>
        <v>-4673.0699999999833</v>
      </c>
    </row>
    <row r="3987" spans="2:10" ht="12.75" customHeight="1" x14ac:dyDescent="0.25">
      <c r="B3987" s="198">
        <v>3974</v>
      </c>
      <c r="C3987" s="199" t="s">
        <v>8073</v>
      </c>
      <c r="D3987" s="199"/>
      <c r="E3987" s="199" t="s">
        <v>8074</v>
      </c>
      <c r="F3987" s="200">
        <v>10.08</v>
      </c>
      <c r="G3987" s="201">
        <f t="shared" si="248"/>
        <v>-4662.9899999999834</v>
      </c>
      <c r="H3987" s="204">
        <f t="shared" si="249"/>
        <v>0</v>
      </c>
      <c r="I3987" s="204">
        <f t="shared" si="250"/>
        <v>5303.5</v>
      </c>
      <c r="J3987" s="205">
        <f t="shared" si="251"/>
        <v>-4662.9899999999834</v>
      </c>
    </row>
    <row r="3988" spans="2:10" ht="12.75" customHeight="1" x14ac:dyDescent="0.25">
      <c r="B3988" s="198">
        <v>3975</v>
      </c>
      <c r="C3988" s="199" t="s">
        <v>8075</v>
      </c>
      <c r="D3988" s="199"/>
      <c r="E3988" s="199" t="s">
        <v>8076</v>
      </c>
      <c r="F3988" s="200">
        <v>136.78</v>
      </c>
      <c r="G3988" s="201">
        <f t="shared" si="248"/>
        <v>-4526.2099999999837</v>
      </c>
      <c r="H3988" s="204">
        <f t="shared" si="249"/>
        <v>0</v>
      </c>
      <c r="I3988" s="204">
        <f t="shared" si="250"/>
        <v>5303.5</v>
      </c>
      <c r="J3988" s="205">
        <f t="shared" si="251"/>
        <v>-4526.2099999999837</v>
      </c>
    </row>
    <row r="3989" spans="2:10" ht="12.75" customHeight="1" x14ac:dyDescent="0.25">
      <c r="B3989" s="198">
        <v>3976</v>
      </c>
      <c r="C3989" s="199" t="s">
        <v>8077</v>
      </c>
      <c r="D3989" s="199"/>
      <c r="E3989" s="199" t="s">
        <v>8078</v>
      </c>
      <c r="F3989" s="200">
        <v>1.35</v>
      </c>
      <c r="G3989" s="201">
        <f t="shared" si="248"/>
        <v>-4524.8599999999833</v>
      </c>
      <c r="H3989" s="204">
        <f t="shared" si="249"/>
        <v>0</v>
      </c>
      <c r="I3989" s="204">
        <f t="shared" si="250"/>
        <v>5303.5</v>
      </c>
      <c r="J3989" s="205">
        <f t="shared" si="251"/>
        <v>-4524.8599999999833</v>
      </c>
    </row>
    <row r="3990" spans="2:10" ht="12.75" customHeight="1" x14ac:dyDescent="0.25">
      <c r="B3990" s="198">
        <v>3977</v>
      </c>
      <c r="C3990" s="199" t="s">
        <v>8079</v>
      </c>
      <c r="D3990" s="199"/>
      <c r="E3990" s="199" t="s">
        <v>8078</v>
      </c>
      <c r="F3990" s="200">
        <v>3</v>
      </c>
      <c r="G3990" s="201">
        <f t="shared" si="248"/>
        <v>-4521.8599999999833</v>
      </c>
      <c r="H3990" s="204">
        <f t="shared" si="249"/>
        <v>0</v>
      </c>
      <c r="I3990" s="204">
        <f t="shared" si="250"/>
        <v>5303.5</v>
      </c>
      <c r="J3990" s="205">
        <f t="shared" si="251"/>
        <v>-4521.8599999999833</v>
      </c>
    </row>
    <row r="3991" spans="2:10" ht="12.75" customHeight="1" x14ac:dyDescent="0.25">
      <c r="B3991" s="198">
        <v>3978</v>
      </c>
      <c r="C3991" s="199" t="s">
        <v>8080</v>
      </c>
      <c r="D3991" s="199"/>
      <c r="E3991" s="199" t="s">
        <v>8081</v>
      </c>
      <c r="F3991" s="200">
        <v>67.260000000000005</v>
      </c>
      <c r="G3991" s="201">
        <f t="shared" si="248"/>
        <v>-4454.5999999999831</v>
      </c>
      <c r="H3991" s="204">
        <f t="shared" si="249"/>
        <v>0</v>
      </c>
      <c r="I3991" s="204">
        <f t="shared" si="250"/>
        <v>5303.5</v>
      </c>
      <c r="J3991" s="205">
        <f t="shared" si="251"/>
        <v>-4454.5999999999831</v>
      </c>
    </row>
    <row r="3992" spans="2:10" ht="12.75" customHeight="1" x14ac:dyDescent="0.25">
      <c r="B3992" s="198">
        <v>3979</v>
      </c>
      <c r="C3992" s="199" t="s">
        <v>8082</v>
      </c>
      <c r="D3992" s="199"/>
      <c r="E3992" s="199" t="s">
        <v>8083</v>
      </c>
      <c r="F3992" s="200">
        <v>20.72</v>
      </c>
      <c r="G3992" s="201">
        <f t="shared" si="248"/>
        <v>-4433.8799999999828</v>
      </c>
      <c r="H3992" s="204">
        <f t="shared" si="249"/>
        <v>0</v>
      </c>
      <c r="I3992" s="204">
        <f t="shared" si="250"/>
        <v>5303.5</v>
      </c>
      <c r="J3992" s="205">
        <f t="shared" si="251"/>
        <v>-4433.8799999999828</v>
      </c>
    </row>
    <row r="3993" spans="2:10" ht="12.75" customHeight="1" x14ac:dyDescent="0.25">
      <c r="B3993" s="198">
        <v>3980</v>
      </c>
      <c r="C3993" s="199" t="s">
        <v>8084</v>
      </c>
      <c r="D3993" s="199"/>
      <c r="E3993" s="199" t="s">
        <v>8085</v>
      </c>
      <c r="F3993" s="200">
        <v>0.03</v>
      </c>
      <c r="G3993" s="201">
        <f t="shared" si="248"/>
        <v>-4433.8499999999831</v>
      </c>
      <c r="H3993" s="204">
        <f t="shared" si="249"/>
        <v>0</v>
      </c>
      <c r="I3993" s="204">
        <f t="shared" si="250"/>
        <v>5303.5</v>
      </c>
      <c r="J3993" s="205">
        <f t="shared" si="251"/>
        <v>-4433.8499999999831</v>
      </c>
    </row>
    <row r="3994" spans="2:10" ht="12.75" customHeight="1" x14ac:dyDescent="0.25">
      <c r="B3994" s="198">
        <v>3981</v>
      </c>
      <c r="C3994" s="199" t="s">
        <v>8086</v>
      </c>
      <c r="D3994" s="199"/>
      <c r="E3994" s="199" t="s">
        <v>8087</v>
      </c>
      <c r="F3994" s="200">
        <v>13.44</v>
      </c>
      <c r="G3994" s="201">
        <f t="shared" si="248"/>
        <v>-4420.4099999999835</v>
      </c>
      <c r="H3994" s="204">
        <f t="shared" si="249"/>
        <v>0</v>
      </c>
      <c r="I3994" s="204">
        <f t="shared" si="250"/>
        <v>5303.5</v>
      </c>
      <c r="J3994" s="205">
        <f t="shared" si="251"/>
        <v>-4420.4099999999835</v>
      </c>
    </row>
    <row r="3995" spans="2:10" ht="12.75" customHeight="1" x14ac:dyDescent="0.25">
      <c r="B3995" s="198">
        <v>3982</v>
      </c>
      <c r="C3995" s="199" t="s">
        <v>8088</v>
      </c>
      <c r="D3995" s="199"/>
      <c r="E3995" s="199" t="s">
        <v>8089</v>
      </c>
      <c r="F3995" s="200">
        <v>-294.41000000000003</v>
      </c>
      <c r="G3995" s="201">
        <f t="shared" si="248"/>
        <v>-4714.8199999999833</v>
      </c>
      <c r="H3995" s="204">
        <f t="shared" si="249"/>
        <v>0</v>
      </c>
      <c r="I3995" s="204">
        <f t="shared" si="250"/>
        <v>5303.5</v>
      </c>
      <c r="J3995" s="205">
        <f t="shared" si="251"/>
        <v>-4714.8199999999833</v>
      </c>
    </row>
    <row r="3996" spans="2:10" ht="12.75" customHeight="1" x14ac:dyDescent="0.25">
      <c r="B3996" s="198">
        <v>3983</v>
      </c>
      <c r="C3996" s="199" t="s">
        <v>8090</v>
      </c>
      <c r="D3996" s="199"/>
      <c r="E3996" s="199" t="s">
        <v>8091</v>
      </c>
      <c r="F3996" s="200">
        <v>20.97</v>
      </c>
      <c r="G3996" s="201">
        <f t="shared" si="248"/>
        <v>-4693.8499999999831</v>
      </c>
      <c r="H3996" s="204">
        <f t="shared" si="249"/>
        <v>0</v>
      </c>
      <c r="I3996" s="204">
        <f t="shared" si="250"/>
        <v>5303.5</v>
      </c>
      <c r="J3996" s="205">
        <f t="shared" si="251"/>
        <v>-4693.8499999999831</v>
      </c>
    </row>
    <row r="3997" spans="2:10" ht="12.75" customHeight="1" x14ac:dyDescent="0.25">
      <c r="B3997" s="198">
        <v>3984</v>
      </c>
      <c r="C3997" s="199" t="s">
        <v>8092</v>
      </c>
      <c r="D3997" s="199"/>
      <c r="E3997" s="199" t="s">
        <v>8093</v>
      </c>
      <c r="F3997" s="200">
        <v>5.16</v>
      </c>
      <c r="G3997" s="201">
        <f t="shared" si="248"/>
        <v>-4688.6899999999832</v>
      </c>
      <c r="H3997" s="204">
        <f t="shared" si="249"/>
        <v>0</v>
      </c>
      <c r="I3997" s="204">
        <f t="shared" si="250"/>
        <v>5303.5</v>
      </c>
      <c r="J3997" s="205">
        <f t="shared" si="251"/>
        <v>-4688.6899999999832</v>
      </c>
    </row>
    <row r="3998" spans="2:10" ht="12.75" customHeight="1" x14ac:dyDescent="0.25">
      <c r="B3998" s="198">
        <v>3985</v>
      </c>
      <c r="C3998" s="199" t="s">
        <v>8094</v>
      </c>
      <c r="D3998" s="199"/>
      <c r="E3998" s="199" t="s">
        <v>8095</v>
      </c>
      <c r="F3998" s="200">
        <v>9.23</v>
      </c>
      <c r="G3998" s="201">
        <f t="shared" si="248"/>
        <v>-4679.4599999999837</v>
      </c>
      <c r="H3998" s="204">
        <f t="shared" si="249"/>
        <v>0</v>
      </c>
      <c r="I3998" s="204">
        <f t="shared" si="250"/>
        <v>5303.5</v>
      </c>
      <c r="J3998" s="205">
        <f t="shared" si="251"/>
        <v>-4679.4599999999837</v>
      </c>
    </row>
    <row r="3999" spans="2:10" ht="12.75" customHeight="1" x14ac:dyDescent="0.25">
      <c r="B3999" s="198">
        <v>3986</v>
      </c>
      <c r="C3999" s="199" t="s">
        <v>8096</v>
      </c>
      <c r="D3999" s="199"/>
      <c r="E3999" s="199" t="s">
        <v>8097</v>
      </c>
      <c r="F3999" s="200">
        <v>15.56</v>
      </c>
      <c r="G3999" s="201">
        <f t="shared" si="248"/>
        <v>-4663.8999999999833</v>
      </c>
      <c r="H3999" s="204">
        <f t="shared" si="249"/>
        <v>0</v>
      </c>
      <c r="I3999" s="204">
        <f t="shared" si="250"/>
        <v>5303.5</v>
      </c>
      <c r="J3999" s="205">
        <f t="shared" si="251"/>
        <v>-4663.8999999999833</v>
      </c>
    </row>
    <row r="4000" spans="2:10" ht="12.75" customHeight="1" x14ac:dyDescent="0.25">
      <c r="B4000" s="198">
        <v>3987</v>
      </c>
      <c r="C4000" s="199" t="s">
        <v>8098</v>
      </c>
      <c r="D4000" s="199"/>
      <c r="E4000" s="199" t="s">
        <v>8099</v>
      </c>
      <c r="F4000" s="200">
        <v>28.47</v>
      </c>
      <c r="G4000" s="201">
        <f t="shared" si="248"/>
        <v>-4635.429999999983</v>
      </c>
      <c r="H4000" s="204">
        <f t="shared" si="249"/>
        <v>0</v>
      </c>
      <c r="I4000" s="204">
        <f t="shared" si="250"/>
        <v>5303.5</v>
      </c>
      <c r="J4000" s="205">
        <f t="shared" si="251"/>
        <v>-4635.429999999983</v>
      </c>
    </row>
    <row r="4001" spans="2:10" ht="12.75" customHeight="1" x14ac:dyDescent="0.25">
      <c r="B4001" s="198">
        <v>3988</v>
      </c>
      <c r="C4001" s="199" t="s">
        <v>8100</v>
      </c>
      <c r="D4001" s="199"/>
      <c r="E4001" s="199" t="s">
        <v>8101</v>
      </c>
      <c r="F4001" s="200">
        <v>17.579999999999998</v>
      </c>
      <c r="G4001" s="201">
        <f t="shared" si="248"/>
        <v>-4617.8499999999831</v>
      </c>
      <c r="H4001" s="204">
        <f t="shared" si="249"/>
        <v>0</v>
      </c>
      <c r="I4001" s="204">
        <f t="shared" si="250"/>
        <v>5303.5</v>
      </c>
      <c r="J4001" s="205">
        <f t="shared" si="251"/>
        <v>-4617.8499999999831</v>
      </c>
    </row>
    <row r="4002" spans="2:10" ht="12.75" customHeight="1" x14ac:dyDescent="0.25">
      <c r="B4002" s="198">
        <v>3989</v>
      </c>
      <c r="C4002" s="199" t="s">
        <v>8102</v>
      </c>
      <c r="D4002" s="199"/>
      <c r="E4002" s="199" t="s">
        <v>8103</v>
      </c>
      <c r="F4002" s="200">
        <v>6.26</v>
      </c>
      <c r="G4002" s="201">
        <f t="shared" si="248"/>
        <v>-4611.5899999999829</v>
      </c>
      <c r="H4002" s="204">
        <f t="shared" si="249"/>
        <v>0</v>
      </c>
      <c r="I4002" s="204">
        <f t="shared" si="250"/>
        <v>5303.5</v>
      </c>
      <c r="J4002" s="205">
        <f t="shared" si="251"/>
        <v>-4611.5899999999829</v>
      </c>
    </row>
    <row r="4003" spans="2:10" ht="12.75" customHeight="1" x14ac:dyDescent="0.25">
      <c r="B4003" s="198">
        <v>3990</v>
      </c>
      <c r="C4003" s="199" t="s">
        <v>8104</v>
      </c>
      <c r="D4003" s="199"/>
      <c r="E4003" s="199" t="s">
        <v>8105</v>
      </c>
      <c r="F4003" s="200">
        <v>20.82</v>
      </c>
      <c r="G4003" s="201">
        <f t="shared" si="248"/>
        <v>-4590.7699999999832</v>
      </c>
      <c r="H4003" s="204">
        <f t="shared" si="249"/>
        <v>0</v>
      </c>
      <c r="I4003" s="204">
        <f t="shared" si="250"/>
        <v>5303.5</v>
      </c>
      <c r="J4003" s="205">
        <f t="shared" si="251"/>
        <v>-4590.7699999999832</v>
      </c>
    </row>
    <row r="4004" spans="2:10" ht="12.75" customHeight="1" x14ac:dyDescent="0.25">
      <c r="B4004" s="198">
        <v>3991</v>
      </c>
      <c r="C4004" s="199" t="s">
        <v>8106</v>
      </c>
      <c r="D4004" s="199"/>
      <c r="E4004" s="199" t="s">
        <v>8107</v>
      </c>
      <c r="F4004" s="200">
        <v>78.69</v>
      </c>
      <c r="G4004" s="201">
        <f t="shared" si="248"/>
        <v>-4512.0799999999836</v>
      </c>
      <c r="H4004" s="204">
        <f t="shared" si="249"/>
        <v>0</v>
      </c>
      <c r="I4004" s="204">
        <f t="shared" si="250"/>
        <v>5303.5</v>
      </c>
      <c r="J4004" s="205">
        <f t="shared" si="251"/>
        <v>-4512.0799999999836</v>
      </c>
    </row>
    <row r="4005" spans="2:10" ht="12.75" customHeight="1" x14ac:dyDescent="0.25">
      <c r="B4005" s="198">
        <v>3992</v>
      </c>
      <c r="C4005" s="199" t="s">
        <v>8108</v>
      </c>
      <c r="D4005" s="199"/>
      <c r="E4005" s="199" t="s">
        <v>8109</v>
      </c>
      <c r="F4005" s="200">
        <v>6.72</v>
      </c>
      <c r="G4005" s="201">
        <f t="shared" si="248"/>
        <v>-4505.3599999999833</v>
      </c>
      <c r="H4005" s="204">
        <f t="shared" si="249"/>
        <v>0</v>
      </c>
      <c r="I4005" s="204">
        <f t="shared" si="250"/>
        <v>5303.5</v>
      </c>
      <c r="J4005" s="205">
        <f t="shared" si="251"/>
        <v>-4505.3599999999833</v>
      </c>
    </row>
    <row r="4006" spans="2:10" ht="12.75" customHeight="1" x14ac:dyDescent="0.25">
      <c r="B4006" s="198">
        <v>3993</v>
      </c>
      <c r="C4006" s="199" t="s">
        <v>8110</v>
      </c>
      <c r="D4006" s="199"/>
      <c r="E4006" s="199" t="s">
        <v>8111</v>
      </c>
      <c r="F4006" s="200">
        <v>25.13</v>
      </c>
      <c r="G4006" s="201">
        <f t="shared" si="248"/>
        <v>-4480.2299999999832</v>
      </c>
      <c r="H4006" s="204">
        <f t="shared" si="249"/>
        <v>0</v>
      </c>
      <c r="I4006" s="204">
        <f t="shared" si="250"/>
        <v>5303.5</v>
      </c>
      <c r="J4006" s="205">
        <f t="shared" si="251"/>
        <v>-4480.2299999999832</v>
      </c>
    </row>
    <row r="4007" spans="2:10" ht="12.75" customHeight="1" x14ac:dyDescent="0.25">
      <c r="B4007" s="198">
        <v>3994</v>
      </c>
      <c r="C4007" s="199" t="s">
        <v>8112</v>
      </c>
      <c r="D4007" s="199"/>
      <c r="E4007" s="199" t="s">
        <v>8113</v>
      </c>
      <c r="F4007" s="200">
        <v>10.08</v>
      </c>
      <c r="G4007" s="201">
        <f t="shared" si="248"/>
        <v>-4470.1499999999833</v>
      </c>
      <c r="H4007" s="204">
        <f t="shared" si="249"/>
        <v>0</v>
      </c>
      <c r="I4007" s="204">
        <f t="shared" si="250"/>
        <v>5303.5</v>
      </c>
      <c r="J4007" s="205">
        <f t="shared" si="251"/>
        <v>-4470.1499999999833</v>
      </c>
    </row>
    <row r="4008" spans="2:10" ht="12.75" customHeight="1" x14ac:dyDescent="0.25">
      <c r="B4008" s="198">
        <v>3995</v>
      </c>
      <c r="C4008" s="199" t="s">
        <v>8114</v>
      </c>
      <c r="D4008" s="199"/>
      <c r="E4008" s="199" t="s">
        <v>8115</v>
      </c>
      <c r="F4008" s="200">
        <v>4.51</v>
      </c>
      <c r="G4008" s="201">
        <f t="shared" si="248"/>
        <v>-4465.639999999983</v>
      </c>
      <c r="H4008" s="204">
        <f t="shared" si="249"/>
        <v>0</v>
      </c>
      <c r="I4008" s="204">
        <f t="shared" si="250"/>
        <v>5303.5</v>
      </c>
      <c r="J4008" s="205">
        <f t="shared" si="251"/>
        <v>-4465.639999999983</v>
      </c>
    </row>
    <row r="4009" spans="2:10" ht="12.75" customHeight="1" x14ac:dyDescent="0.25">
      <c r="B4009" s="198">
        <v>3996</v>
      </c>
      <c r="C4009" s="199" t="s">
        <v>8116</v>
      </c>
      <c r="D4009" s="199"/>
      <c r="E4009" s="199" t="s">
        <v>8117</v>
      </c>
      <c r="F4009" s="200">
        <v>0.12</v>
      </c>
      <c r="G4009" s="201">
        <f t="shared" si="248"/>
        <v>-4465.5199999999832</v>
      </c>
      <c r="H4009" s="204">
        <f t="shared" si="249"/>
        <v>0</v>
      </c>
      <c r="I4009" s="204">
        <f t="shared" si="250"/>
        <v>5303.5</v>
      </c>
      <c r="J4009" s="205">
        <f t="shared" si="251"/>
        <v>-4465.5199999999832</v>
      </c>
    </row>
    <row r="4010" spans="2:10" ht="12.75" customHeight="1" x14ac:dyDescent="0.25">
      <c r="B4010" s="198">
        <v>3997</v>
      </c>
      <c r="C4010" s="199" t="s">
        <v>8118</v>
      </c>
      <c r="D4010" s="199"/>
      <c r="E4010" s="199" t="s">
        <v>8119</v>
      </c>
      <c r="F4010" s="200">
        <v>5.12</v>
      </c>
      <c r="G4010" s="201">
        <f t="shared" si="248"/>
        <v>-4460.3999999999833</v>
      </c>
      <c r="H4010" s="204">
        <f t="shared" si="249"/>
        <v>0</v>
      </c>
      <c r="I4010" s="204">
        <f t="shared" si="250"/>
        <v>5303.5</v>
      </c>
      <c r="J4010" s="205">
        <f t="shared" si="251"/>
        <v>-4460.3999999999833</v>
      </c>
    </row>
    <row r="4011" spans="2:10" ht="12.75" customHeight="1" x14ac:dyDescent="0.25">
      <c r="B4011" s="198">
        <v>3998</v>
      </c>
      <c r="C4011" s="199" t="s">
        <v>8120</v>
      </c>
      <c r="D4011" s="199"/>
      <c r="E4011" s="199" t="s">
        <v>8121</v>
      </c>
      <c r="F4011" s="200">
        <v>16.79</v>
      </c>
      <c r="G4011" s="201">
        <f t="shared" si="248"/>
        <v>-4443.6099999999833</v>
      </c>
      <c r="H4011" s="204">
        <f t="shared" si="249"/>
        <v>0</v>
      </c>
      <c r="I4011" s="204">
        <f t="shared" si="250"/>
        <v>5303.5</v>
      </c>
      <c r="J4011" s="205">
        <f t="shared" si="251"/>
        <v>-4443.6099999999833</v>
      </c>
    </row>
    <row r="4012" spans="2:10" ht="12.75" customHeight="1" x14ac:dyDescent="0.25">
      <c r="B4012" s="198">
        <v>3999</v>
      </c>
      <c r="C4012" s="199" t="s">
        <v>8122</v>
      </c>
      <c r="D4012" s="199"/>
      <c r="E4012" s="199" t="s">
        <v>8123</v>
      </c>
      <c r="F4012" s="200">
        <v>3.17</v>
      </c>
      <c r="G4012" s="201">
        <f t="shared" si="248"/>
        <v>-4440.4399999999832</v>
      </c>
      <c r="H4012" s="204">
        <f t="shared" si="249"/>
        <v>0</v>
      </c>
      <c r="I4012" s="204">
        <f t="shared" si="250"/>
        <v>5303.5</v>
      </c>
      <c r="J4012" s="205">
        <f t="shared" si="251"/>
        <v>-4440.4399999999832</v>
      </c>
    </row>
    <row r="4013" spans="2:10" ht="12.75" customHeight="1" x14ac:dyDescent="0.25">
      <c r="B4013" s="198">
        <v>4000</v>
      </c>
      <c r="C4013" s="199" t="s">
        <v>8124</v>
      </c>
      <c r="D4013" s="199"/>
      <c r="E4013" s="199" t="s">
        <v>8125</v>
      </c>
      <c r="F4013" s="200">
        <v>29.31</v>
      </c>
      <c r="G4013" s="201">
        <f t="shared" si="248"/>
        <v>-4411.1299999999828</v>
      </c>
      <c r="H4013" s="204">
        <f t="shared" si="249"/>
        <v>0</v>
      </c>
      <c r="I4013" s="204">
        <f t="shared" si="250"/>
        <v>5303.5</v>
      </c>
      <c r="J4013" s="205">
        <f t="shared" si="251"/>
        <v>-4411.1299999999828</v>
      </c>
    </row>
    <row r="4014" spans="2:10" ht="12.75" customHeight="1" x14ac:dyDescent="0.25">
      <c r="B4014" s="198">
        <v>4001</v>
      </c>
      <c r="C4014" s="199" t="s">
        <v>8126</v>
      </c>
      <c r="D4014" s="199"/>
      <c r="E4014" s="199" t="s">
        <v>8127</v>
      </c>
      <c r="F4014" s="200">
        <v>4.95</v>
      </c>
      <c r="G4014" s="201">
        <f t="shared" si="248"/>
        <v>-4406.179999999983</v>
      </c>
      <c r="H4014" s="204">
        <f t="shared" si="249"/>
        <v>0</v>
      </c>
      <c r="I4014" s="204">
        <f t="shared" si="250"/>
        <v>5303.5</v>
      </c>
      <c r="J4014" s="205">
        <f t="shared" si="251"/>
        <v>-4406.179999999983</v>
      </c>
    </row>
    <row r="4015" spans="2:10" ht="12.75" customHeight="1" x14ac:dyDescent="0.25">
      <c r="B4015" s="198">
        <v>4002</v>
      </c>
      <c r="C4015" s="199" t="s">
        <v>8128</v>
      </c>
      <c r="D4015" s="199"/>
      <c r="E4015" s="199" t="s">
        <v>8129</v>
      </c>
      <c r="F4015" s="200">
        <v>5.04</v>
      </c>
      <c r="G4015" s="201">
        <f t="shared" si="248"/>
        <v>-4401.139999999983</v>
      </c>
      <c r="H4015" s="204">
        <f t="shared" si="249"/>
        <v>0</v>
      </c>
      <c r="I4015" s="204">
        <f t="shared" si="250"/>
        <v>5303.5</v>
      </c>
      <c r="J4015" s="205">
        <f t="shared" si="251"/>
        <v>-4401.139999999983</v>
      </c>
    </row>
    <row r="4016" spans="2:10" ht="12.75" customHeight="1" x14ac:dyDescent="0.25">
      <c r="B4016" s="198">
        <v>4003</v>
      </c>
      <c r="C4016" s="199" t="s">
        <v>8130</v>
      </c>
      <c r="D4016" s="199"/>
      <c r="E4016" s="199" t="s">
        <v>8131</v>
      </c>
      <c r="F4016" s="200">
        <v>5.04</v>
      </c>
      <c r="G4016" s="201">
        <f t="shared" si="248"/>
        <v>-4396.0999999999831</v>
      </c>
      <c r="H4016" s="204">
        <f t="shared" si="249"/>
        <v>0</v>
      </c>
      <c r="I4016" s="204">
        <f t="shared" si="250"/>
        <v>5303.5</v>
      </c>
      <c r="J4016" s="205">
        <f t="shared" si="251"/>
        <v>-4396.0999999999831</v>
      </c>
    </row>
    <row r="4017" spans="2:10" ht="12.75" customHeight="1" x14ac:dyDescent="0.25">
      <c r="B4017" s="198">
        <v>4004</v>
      </c>
      <c r="C4017" s="199" t="s">
        <v>8132</v>
      </c>
      <c r="D4017" s="199"/>
      <c r="E4017" s="199" t="s">
        <v>8133</v>
      </c>
      <c r="F4017" s="200">
        <v>11.03</v>
      </c>
      <c r="G4017" s="201">
        <f t="shared" si="248"/>
        <v>-4385.0699999999833</v>
      </c>
      <c r="H4017" s="204">
        <f t="shared" si="249"/>
        <v>0</v>
      </c>
      <c r="I4017" s="204">
        <f t="shared" si="250"/>
        <v>5303.5</v>
      </c>
      <c r="J4017" s="205">
        <f t="shared" si="251"/>
        <v>-4385.0699999999833</v>
      </c>
    </row>
    <row r="4018" spans="2:10" ht="12.75" customHeight="1" x14ac:dyDescent="0.25">
      <c r="B4018" s="198">
        <v>4005</v>
      </c>
      <c r="C4018" s="199" t="s">
        <v>8134</v>
      </c>
      <c r="D4018" s="199"/>
      <c r="E4018" s="199" t="s">
        <v>8135</v>
      </c>
      <c r="F4018" s="200">
        <v>1.85</v>
      </c>
      <c r="G4018" s="201">
        <f t="shared" si="248"/>
        <v>-4383.219999999983</v>
      </c>
      <c r="H4018" s="204">
        <f t="shared" si="249"/>
        <v>0</v>
      </c>
      <c r="I4018" s="204">
        <f t="shared" si="250"/>
        <v>5303.5</v>
      </c>
      <c r="J4018" s="205">
        <f t="shared" si="251"/>
        <v>-4383.219999999983</v>
      </c>
    </row>
    <row r="4019" spans="2:10" ht="12.75" customHeight="1" x14ac:dyDescent="0.25">
      <c r="B4019" s="198">
        <v>4006</v>
      </c>
      <c r="C4019" s="199" t="s">
        <v>8136</v>
      </c>
      <c r="D4019" s="199"/>
      <c r="E4019" s="199" t="s">
        <v>8137</v>
      </c>
      <c r="F4019" s="200">
        <v>5.04</v>
      </c>
      <c r="G4019" s="201">
        <f t="shared" si="248"/>
        <v>-4378.179999999983</v>
      </c>
      <c r="H4019" s="204">
        <f t="shared" si="249"/>
        <v>0</v>
      </c>
      <c r="I4019" s="204">
        <f t="shared" si="250"/>
        <v>5303.5</v>
      </c>
      <c r="J4019" s="205">
        <f t="shared" si="251"/>
        <v>-4378.179999999983</v>
      </c>
    </row>
    <row r="4020" spans="2:10" ht="12.75" customHeight="1" x14ac:dyDescent="0.25">
      <c r="B4020" s="198">
        <v>4007</v>
      </c>
      <c r="C4020" s="199" t="s">
        <v>8138</v>
      </c>
      <c r="D4020" s="199"/>
      <c r="E4020" s="199" t="s">
        <v>8139</v>
      </c>
      <c r="F4020" s="200">
        <v>13.44</v>
      </c>
      <c r="G4020" s="201">
        <f t="shared" si="248"/>
        <v>-4364.7399999999834</v>
      </c>
      <c r="H4020" s="204">
        <f t="shared" si="249"/>
        <v>0</v>
      </c>
      <c r="I4020" s="204">
        <f t="shared" si="250"/>
        <v>5303.5</v>
      </c>
      <c r="J4020" s="205">
        <f t="shared" si="251"/>
        <v>-4364.7399999999834</v>
      </c>
    </row>
    <row r="4021" spans="2:10" ht="12.75" customHeight="1" x14ac:dyDescent="0.25">
      <c r="B4021" s="198">
        <v>4008</v>
      </c>
      <c r="C4021" s="199" t="s">
        <v>8140</v>
      </c>
      <c r="D4021" s="199"/>
      <c r="E4021" s="199" t="s">
        <v>8141</v>
      </c>
      <c r="F4021" s="200">
        <v>2.1800000000000002</v>
      </c>
      <c r="G4021" s="201">
        <f t="shared" si="248"/>
        <v>-4362.5599999999831</v>
      </c>
      <c r="H4021" s="204">
        <f t="shared" si="249"/>
        <v>0</v>
      </c>
      <c r="I4021" s="204">
        <f t="shared" si="250"/>
        <v>5303.5</v>
      </c>
      <c r="J4021" s="205">
        <f t="shared" si="251"/>
        <v>-4362.5599999999831</v>
      </c>
    </row>
    <row r="4022" spans="2:10" ht="12.75" customHeight="1" x14ac:dyDescent="0.25">
      <c r="B4022" s="198">
        <v>4009</v>
      </c>
      <c r="C4022" s="199" t="s">
        <v>8142</v>
      </c>
      <c r="D4022" s="199"/>
      <c r="E4022" s="199" t="s">
        <v>8143</v>
      </c>
      <c r="F4022" s="200">
        <v>10.1</v>
      </c>
      <c r="G4022" s="201">
        <f t="shared" si="248"/>
        <v>-4352.4599999999828</v>
      </c>
      <c r="H4022" s="204">
        <f t="shared" si="249"/>
        <v>0</v>
      </c>
      <c r="I4022" s="204">
        <f t="shared" si="250"/>
        <v>5303.5</v>
      </c>
      <c r="J4022" s="205">
        <f t="shared" si="251"/>
        <v>-4352.4599999999828</v>
      </c>
    </row>
    <row r="4023" spans="2:10" ht="12.75" customHeight="1" x14ac:dyDescent="0.25">
      <c r="B4023" s="198">
        <v>4010</v>
      </c>
      <c r="C4023" s="199" t="s">
        <v>8144</v>
      </c>
      <c r="D4023" s="199"/>
      <c r="E4023" s="199" t="s">
        <v>8145</v>
      </c>
      <c r="F4023" s="200">
        <v>1.88</v>
      </c>
      <c r="G4023" s="201">
        <f t="shared" si="248"/>
        <v>-4350.5799999999826</v>
      </c>
      <c r="H4023" s="204">
        <f t="shared" si="249"/>
        <v>0</v>
      </c>
      <c r="I4023" s="204">
        <f t="shared" si="250"/>
        <v>5303.5</v>
      </c>
      <c r="J4023" s="205">
        <f t="shared" si="251"/>
        <v>-4350.5799999999826</v>
      </c>
    </row>
    <row r="4024" spans="2:10" ht="12.75" customHeight="1" x14ac:dyDescent="0.25">
      <c r="B4024" s="198">
        <v>4011</v>
      </c>
      <c r="C4024" s="199" t="s">
        <v>8146</v>
      </c>
      <c r="D4024" s="199"/>
      <c r="E4024" s="199" t="s">
        <v>8147</v>
      </c>
      <c r="F4024" s="200">
        <v>3.45</v>
      </c>
      <c r="G4024" s="201">
        <f t="shared" si="248"/>
        <v>-4347.1299999999828</v>
      </c>
      <c r="H4024" s="204">
        <f t="shared" si="249"/>
        <v>0</v>
      </c>
      <c r="I4024" s="204">
        <f t="shared" si="250"/>
        <v>5303.5</v>
      </c>
      <c r="J4024" s="205">
        <f t="shared" si="251"/>
        <v>-4347.1299999999828</v>
      </c>
    </row>
    <row r="4025" spans="2:10" ht="12.75" customHeight="1" x14ac:dyDescent="0.25">
      <c r="B4025" s="198">
        <v>4012</v>
      </c>
      <c r="C4025" s="199" t="s">
        <v>8148</v>
      </c>
      <c r="D4025" s="199"/>
      <c r="E4025" s="199" t="s">
        <v>8149</v>
      </c>
      <c r="F4025" s="200">
        <v>7.0000000000000007E-2</v>
      </c>
      <c r="G4025" s="201">
        <f t="shared" si="248"/>
        <v>-4347.0599999999831</v>
      </c>
      <c r="H4025" s="204">
        <f t="shared" si="249"/>
        <v>0</v>
      </c>
      <c r="I4025" s="204">
        <f t="shared" si="250"/>
        <v>5303.5</v>
      </c>
      <c r="J4025" s="205">
        <f t="shared" si="251"/>
        <v>-4347.0599999999831</v>
      </c>
    </row>
    <row r="4026" spans="2:10" ht="12.75" customHeight="1" x14ac:dyDescent="0.25">
      <c r="B4026" s="198">
        <v>4013</v>
      </c>
      <c r="C4026" s="199" t="s">
        <v>8150</v>
      </c>
      <c r="D4026" s="199"/>
      <c r="E4026" s="199" t="s">
        <v>8151</v>
      </c>
      <c r="F4026" s="200">
        <v>1.68</v>
      </c>
      <c r="G4026" s="201">
        <f t="shared" si="248"/>
        <v>-4345.3799999999828</v>
      </c>
      <c r="H4026" s="204">
        <f t="shared" si="249"/>
        <v>0</v>
      </c>
      <c r="I4026" s="204">
        <f t="shared" si="250"/>
        <v>5303.5</v>
      </c>
      <c r="J4026" s="205">
        <f t="shared" si="251"/>
        <v>-4345.3799999999828</v>
      </c>
    </row>
    <row r="4027" spans="2:10" ht="12.75" customHeight="1" x14ac:dyDescent="0.25">
      <c r="B4027" s="198">
        <v>4014</v>
      </c>
      <c r="C4027" s="199" t="s">
        <v>8152</v>
      </c>
      <c r="D4027" s="199"/>
      <c r="E4027" s="199" t="s">
        <v>8153</v>
      </c>
      <c r="F4027" s="200">
        <v>5.75</v>
      </c>
      <c r="G4027" s="201">
        <f t="shared" si="248"/>
        <v>-4339.6299999999828</v>
      </c>
      <c r="H4027" s="204">
        <f t="shared" si="249"/>
        <v>0</v>
      </c>
      <c r="I4027" s="204">
        <f t="shared" si="250"/>
        <v>5303.5</v>
      </c>
      <c r="J4027" s="205">
        <f t="shared" si="251"/>
        <v>-4339.6299999999828</v>
      </c>
    </row>
    <row r="4028" spans="2:10" ht="12.75" customHeight="1" x14ac:dyDescent="0.25">
      <c r="B4028" s="198">
        <v>4015</v>
      </c>
      <c r="C4028" s="199" t="s">
        <v>8154</v>
      </c>
      <c r="D4028" s="199"/>
      <c r="E4028" s="199" t="s">
        <v>8155</v>
      </c>
      <c r="F4028" s="200">
        <v>115.03</v>
      </c>
      <c r="G4028" s="201">
        <f t="shared" si="248"/>
        <v>-4224.5999999999831</v>
      </c>
      <c r="H4028" s="204">
        <f t="shared" si="249"/>
        <v>0</v>
      </c>
      <c r="I4028" s="204">
        <f t="shared" si="250"/>
        <v>5303.5</v>
      </c>
      <c r="J4028" s="205">
        <f t="shared" si="251"/>
        <v>-4224.5999999999831</v>
      </c>
    </row>
    <row r="4029" spans="2:10" ht="12.75" customHeight="1" x14ac:dyDescent="0.25">
      <c r="B4029" s="198">
        <v>4016</v>
      </c>
      <c r="C4029" s="199" t="s">
        <v>8156</v>
      </c>
      <c r="D4029" s="199"/>
      <c r="E4029" s="199" t="s">
        <v>8157</v>
      </c>
      <c r="F4029" s="200">
        <v>14.26</v>
      </c>
      <c r="G4029" s="201">
        <f t="shared" si="248"/>
        <v>-4210.3399999999829</v>
      </c>
      <c r="H4029" s="204">
        <f t="shared" si="249"/>
        <v>0</v>
      </c>
      <c r="I4029" s="204">
        <f t="shared" si="250"/>
        <v>5303.5</v>
      </c>
      <c r="J4029" s="205">
        <f t="shared" si="251"/>
        <v>-4210.3399999999829</v>
      </c>
    </row>
    <row r="4030" spans="2:10" ht="12.75" customHeight="1" x14ac:dyDescent="0.25">
      <c r="B4030" s="198">
        <v>4017</v>
      </c>
      <c r="C4030" s="199" t="s">
        <v>8158</v>
      </c>
      <c r="D4030" s="199"/>
      <c r="E4030" s="199" t="s">
        <v>8159</v>
      </c>
      <c r="F4030" s="200">
        <v>2.0299999999999998</v>
      </c>
      <c r="G4030" s="201">
        <f t="shared" si="248"/>
        <v>-4208.3099999999831</v>
      </c>
      <c r="H4030" s="204">
        <f t="shared" si="249"/>
        <v>0</v>
      </c>
      <c r="I4030" s="204">
        <f t="shared" si="250"/>
        <v>5303.5</v>
      </c>
      <c r="J4030" s="205">
        <f t="shared" si="251"/>
        <v>-4208.3099999999831</v>
      </c>
    </row>
    <row r="4031" spans="2:10" ht="12.75" customHeight="1" x14ac:dyDescent="0.25">
      <c r="B4031" s="198">
        <v>4018</v>
      </c>
      <c r="C4031" s="199" t="s">
        <v>8160</v>
      </c>
      <c r="D4031" s="199"/>
      <c r="E4031" s="199" t="s">
        <v>8161</v>
      </c>
      <c r="F4031" s="200">
        <v>3.61</v>
      </c>
      <c r="G4031" s="201">
        <f t="shared" si="248"/>
        <v>-4204.6999999999834</v>
      </c>
      <c r="H4031" s="204">
        <f t="shared" si="249"/>
        <v>0</v>
      </c>
      <c r="I4031" s="204">
        <f t="shared" si="250"/>
        <v>5303.5</v>
      </c>
      <c r="J4031" s="205">
        <f t="shared" si="251"/>
        <v>-4204.6999999999834</v>
      </c>
    </row>
    <row r="4032" spans="2:10" ht="12.75" customHeight="1" x14ac:dyDescent="0.25">
      <c r="B4032" s="198">
        <v>4019</v>
      </c>
      <c r="C4032" s="199" t="s">
        <v>8162</v>
      </c>
      <c r="D4032" s="199"/>
      <c r="E4032" s="199" t="s">
        <v>8163</v>
      </c>
      <c r="F4032" s="200">
        <v>2.67</v>
      </c>
      <c r="G4032" s="201">
        <f t="shared" si="248"/>
        <v>-4202.0299999999834</v>
      </c>
      <c r="H4032" s="204">
        <f t="shared" si="249"/>
        <v>0</v>
      </c>
      <c r="I4032" s="204">
        <f t="shared" si="250"/>
        <v>5303.5</v>
      </c>
      <c r="J4032" s="205">
        <f t="shared" si="251"/>
        <v>-4202.0299999999834</v>
      </c>
    </row>
    <row r="4033" spans="2:10" ht="12.75" customHeight="1" x14ac:dyDescent="0.25">
      <c r="B4033" s="198">
        <v>4020</v>
      </c>
      <c r="C4033" s="199" t="s">
        <v>8164</v>
      </c>
      <c r="D4033" s="199"/>
      <c r="E4033" s="199" t="s">
        <v>8165</v>
      </c>
      <c r="F4033" s="200">
        <v>5.04</v>
      </c>
      <c r="G4033" s="201">
        <f t="shared" si="248"/>
        <v>-4196.9899999999834</v>
      </c>
      <c r="H4033" s="204">
        <f t="shared" si="249"/>
        <v>0</v>
      </c>
      <c r="I4033" s="204">
        <f t="shared" si="250"/>
        <v>5303.5</v>
      </c>
      <c r="J4033" s="205">
        <f t="shared" si="251"/>
        <v>-4196.9899999999834</v>
      </c>
    </row>
    <row r="4034" spans="2:10" ht="12.75" customHeight="1" x14ac:dyDescent="0.25">
      <c r="B4034" s="198">
        <v>4021</v>
      </c>
      <c r="C4034" s="199" t="s">
        <v>8166</v>
      </c>
      <c r="D4034" s="199"/>
      <c r="E4034" s="199" t="s">
        <v>8167</v>
      </c>
      <c r="F4034" s="200">
        <v>5.7</v>
      </c>
      <c r="G4034" s="201">
        <f t="shared" si="248"/>
        <v>-4191.2899999999836</v>
      </c>
      <c r="H4034" s="204">
        <f t="shared" si="249"/>
        <v>0</v>
      </c>
      <c r="I4034" s="204">
        <f t="shared" si="250"/>
        <v>5303.5</v>
      </c>
      <c r="J4034" s="205">
        <f t="shared" si="251"/>
        <v>-4191.2899999999836</v>
      </c>
    </row>
    <row r="4035" spans="2:10" ht="12.75" customHeight="1" x14ac:dyDescent="0.25">
      <c r="B4035" s="198">
        <v>4022</v>
      </c>
      <c r="C4035" s="199" t="s">
        <v>8168</v>
      </c>
      <c r="D4035" s="199"/>
      <c r="E4035" s="199" t="s">
        <v>8169</v>
      </c>
      <c r="F4035" s="200">
        <v>3.6</v>
      </c>
      <c r="G4035" s="201">
        <f t="shared" si="248"/>
        <v>-4187.6899999999832</v>
      </c>
      <c r="H4035" s="204">
        <f t="shared" si="249"/>
        <v>0</v>
      </c>
      <c r="I4035" s="204">
        <f t="shared" si="250"/>
        <v>5303.5</v>
      </c>
      <c r="J4035" s="205">
        <f t="shared" si="251"/>
        <v>-4187.6899999999832</v>
      </c>
    </row>
    <row r="4036" spans="2:10" ht="12.75" customHeight="1" x14ac:dyDescent="0.25">
      <c r="B4036" s="198">
        <v>4023</v>
      </c>
      <c r="C4036" s="199" t="s">
        <v>8170</v>
      </c>
      <c r="D4036" s="199"/>
      <c r="E4036" s="199" t="s">
        <v>8171</v>
      </c>
      <c r="F4036" s="200">
        <v>5.53</v>
      </c>
      <c r="G4036" s="201">
        <f t="shared" si="248"/>
        <v>-4182.1599999999835</v>
      </c>
      <c r="H4036" s="204">
        <f t="shared" si="249"/>
        <v>0</v>
      </c>
      <c r="I4036" s="204">
        <f t="shared" si="250"/>
        <v>5303.5</v>
      </c>
      <c r="J4036" s="205">
        <f t="shared" si="251"/>
        <v>-4182.1599999999835</v>
      </c>
    </row>
    <row r="4037" spans="2:10" ht="12.75" customHeight="1" x14ac:dyDescent="0.25">
      <c r="B4037" s="198">
        <v>4024</v>
      </c>
      <c r="C4037" s="199" t="s">
        <v>8172</v>
      </c>
      <c r="D4037" s="199"/>
      <c r="E4037" s="199" t="s">
        <v>8173</v>
      </c>
      <c r="F4037" s="200">
        <v>5.25</v>
      </c>
      <c r="G4037" s="201">
        <f t="shared" si="248"/>
        <v>-4176.9099999999835</v>
      </c>
      <c r="H4037" s="204">
        <f t="shared" si="249"/>
        <v>0</v>
      </c>
      <c r="I4037" s="204">
        <f t="shared" si="250"/>
        <v>5303.5</v>
      </c>
      <c r="J4037" s="205">
        <f t="shared" si="251"/>
        <v>-4176.9099999999835</v>
      </c>
    </row>
    <row r="4038" spans="2:10" ht="12.75" customHeight="1" x14ac:dyDescent="0.25">
      <c r="B4038" s="198">
        <v>4025</v>
      </c>
      <c r="C4038" s="199" t="s">
        <v>8174</v>
      </c>
      <c r="D4038" s="199"/>
      <c r="E4038" s="199" t="s">
        <v>8175</v>
      </c>
      <c r="F4038" s="200">
        <v>5.04</v>
      </c>
      <c r="G4038" s="201">
        <f t="shared" si="248"/>
        <v>-4171.8699999999835</v>
      </c>
      <c r="H4038" s="204">
        <f t="shared" si="249"/>
        <v>0</v>
      </c>
      <c r="I4038" s="204">
        <f t="shared" si="250"/>
        <v>5303.5</v>
      </c>
      <c r="J4038" s="205">
        <f t="shared" si="251"/>
        <v>-4171.8699999999835</v>
      </c>
    </row>
    <row r="4039" spans="2:10" ht="12.75" customHeight="1" x14ac:dyDescent="0.25">
      <c r="B4039" s="198">
        <v>4026</v>
      </c>
      <c r="C4039" s="199" t="s">
        <v>8176</v>
      </c>
      <c r="D4039" s="199"/>
      <c r="E4039" s="199" t="s">
        <v>8177</v>
      </c>
      <c r="F4039" s="200">
        <v>5.4</v>
      </c>
      <c r="G4039" s="201">
        <f t="shared" si="248"/>
        <v>-4166.4699999999839</v>
      </c>
      <c r="H4039" s="204">
        <f t="shared" si="249"/>
        <v>0</v>
      </c>
      <c r="I4039" s="204">
        <f t="shared" si="250"/>
        <v>5303.5</v>
      </c>
      <c r="J4039" s="205">
        <f t="shared" si="251"/>
        <v>-4166.4699999999839</v>
      </c>
    </row>
    <row r="4040" spans="2:10" ht="12.75" customHeight="1" x14ac:dyDescent="0.25">
      <c r="B4040" s="198">
        <v>4027</v>
      </c>
      <c r="C4040" s="199" t="s">
        <v>8178</v>
      </c>
      <c r="D4040" s="199"/>
      <c r="E4040" s="199" t="s">
        <v>8179</v>
      </c>
      <c r="F4040" s="200">
        <v>5.86</v>
      </c>
      <c r="G4040" s="201">
        <f t="shared" si="248"/>
        <v>-4160.6099999999842</v>
      </c>
      <c r="H4040" s="204">
        <f t="shared" si="249"/>
        <v>0</v>
      </c>
      <c r="I4040" s="204">
        <f t="shared" si="250"/>
        <v>5303.5</v>
      </c>
      <c r="J4040" s="205">
        <f t="shared" si="251"/>
        <v>-4160.6099999999842</v>
      </c>
    </row>
    <row r="4041" spans="2:10" ht="12.75" customHeight="1" x14ac:dyDescent="0.25">
      <c r="B4041" s="198">
        <v>4028</v>
      </c>
      <c r="C4041" s="199" t="s">
        <v>8180</v>
      </c>
      <c r="D4041" s="199"/>
      <c r="E4041" s="199" t="s">
        <v>8181</v>
      </c>
      <c r="F4041" s="200">
        <v>5.04</v>
      </c>
      <c r="G4041" s="201">
        <f t="shared" si="248"/>
        <v>-4155.5699999999842</v>
      </c>
      <c r="H4041" s="204">
        <f t="shared" si="249"/>
        <v>0</v>
      </c>
      <c r="I4041" s="204">
        <f t="shared" si="250"/>
        <v>5303.5</v>
      </c>
      <c r="J4041" s="205">
        <f t="shared" si="251"/>
        <v>-4155.5699999999842</v>
      </c>
    </row>
    <row r="4042" spans="2:10" ht="12.75" customHeight="1" x14ac:dyDescent="0.25">
      <c r="B4042" s="198">
        <v>4029</v>
      </c>
      <c r="C4042" s="199" t="s">
        <v>8182</v>
      </c>
      <c r="D4042" s="199"/>
      <c r="E4042" s="199" t="s">
        <v>8183</v>
      </c>
      <c r="F4042" s="200">
        <v>5.04</v>
      </c>
      <c r="G4042" s="201">
        <f t="shared" si="248"/>
        <v>-4150.5299999999843</v>
      </c>
      <c r="H4042" s="204">
        <f t="shared" si="249"/>
        <v>0</v>
      </c>
      <c r="I4042" s="204">
        <f t="shared" si="250"/>
        <v>5303.5</v>
      </c>
      <c r="J4042" s="205">
        <f t="shared" si="251"/>
        <v>-4150.5299999999843</v>
      </c>
    </row>
    <row r="4043" spans="2:10" ht="12.75" customHeight="1" x14ac:dyDescent="0.25">
      <c r="B4043" s="198">
        <v>4030</v>
      </c>
      <c r="C4043" s="199" t="s">
        <v>8184</v>
      </c>
      <c r="D4043" s="199"/>
      <c r="E4043" s="199" t="s">
        <v>8185</v>
      </c>
      <c r="F4043" s="200">
        <v>1.68</v>
      </c>
      <c r="G4043" s="201">
        <f t="shared" si="248"/>
        <v>-4148.849999999984</v>
      </c>
      <c r="H4043" s="204">
        <f t="shared" si="249"/>
        <v>0</v>
      </c>
      <c r="I4043" s="204">
        <f t="shared" si="250"/>
        <v>5303.5</v>
      </c>
      <c r="J4043" s="205">
        <f t="shared" si="251"/>
        <v>-4148.849999999984</v>
      </c>
    </row>
    <row r="4044" spans="2:10" ht="12.75" customHeight="1" x14ac:dyDescent="0.25">
      <c r="B4044" s="198">
        <v>4031</v>
      </c>
      <c r="C4044" s="199" t="s">
        <v>8186</v>
      </c>
      <c r="D4044" s="199"/>
      <c r="E4044" s="199" t="s">
        <v>8187</v>
      </c>
      <c r="F4044" s="200">
        <v>33.090000000000003</v>
      </c>
      <c r="G4044" s="201">
        <f t="shared" si="248"/>
        <v>-4115.7599999999838</v>
      </c>
      <c r="H4044" s="204">
        <f t="shared" si="249"/>
        <v>0</v>
      </c>
      <c r="I4044" s="204">
        <f t="shared" si="250"/>
        <v>5303.5</v>
      </c>
      <c r="J4044" s="205">
        <f t="shared" si="251"/>
        <v>-4115.7599999999838</v>
      </c>
    </row>
    <row r="4045" spans="2:10" ht="12.75" customHeight="1" x14ac:dyDescent="0.25">
      <c r="B4045" s="198">
        <v>4032</v>
      </c>
      <c r="C4045" s="199" t="s">
        <v>8188</v>
      </c>
      <c r="D4045" s="199"/>
      <c r="E4045" s="199" t="s">
        <v>8189</v>
      </c>
      <c r="F4045" s="200">
        <v>4.26</v>
      </c>
      <c r="G4045" s="201">
        <f t="shared" si="248"/>
        <v>-4111.4999999999836</v>
      </c>
      <c r="H4045" s="204">
        <f t="shared" si="249"/>
        <v>0</v>
      </c>
      <c r="I4045" s="204">
        <f t="shared" si="250"/>
        <v>5303.5</v>
      </c>
      <c r="J4045" s="205">
        <f t="shared" si="251"/>
        <v>-4111.4999999999836</v>
      </c>
    </row>
    <row r="4046" spans="2:10" ht="12.75" customHeight="1" x14ac:dyDescent="0.25">
      <c r="B4046" s="198">
        <v>4033</v>
      </c>
      <c r="C4046" s="199" t="s">
        <v>8190</v>
      </c>
      <c r="D4046" s="199"/>
      <c r="E4046" s="199" t="s">
        <v>8191</v>
      </c>
      <c r="F4046" s="200">
        <v>9.33</v>
      </c>
      <c r="G4046" s="201">
        <f t="shared" ref="G4046:G4109" si="252">F4046+J4045</f>
        <v>-4102.1699999999837</v>
      </c>
      <c r="H4046" s="204">
        <f t="shared" ref="H4046:H4109" si="253">IF(G4046&gt;0,ROUND(G4046/I4046+0.5,0),0)</f>
        <v>0</v>
      </c>
      <c r="I4046" s="204">
        <f t="shared" ref="I4046:I4109" si="254">$C$10</f>
        <v>5303.5</v>
      </c>
      <c r="J4046" s="205">
        <f t="shared" ref="J4046:J4109" si="255">G4046-(H4046*I4046)</f>
        <v>-4102.1699999999837</v>
      </c>
    </row>
    <row r="4047" spans="2:10" ht="12.75" customHeight="1" x14ac:dyDescent="0.25">
      <c r="B4047" s="198">
        <v>4034</v>
      </c>
      <c r="C4047" s="199" t="s">
        <v>8192</v>
      </c>
      <c r="D4047" s="199"/>
      <c r="E4047" s="199" t="s">
        <v>8193</v>
      </c>
      <c r="F4047" s="200">
        <v>5.04</v>
      </c>
      <c r="G4047" s="201">
        <f t="shared" si="252"/>
        <v>-4097.1299999999837</v>
      </c>
      <c r="H4047" s="204">
        <f t="shared" si="253"/>
        <v>0</v>
      </c>
      <c r="I4047" s="204">
        <f t="shared" si="254"/>
        <v>5303.5</v>
      </c>
      <c r="J4047" s="205">
        <f t="shared" si="255"/>
        <v>-4097.1299999999837</v>
      </c>
    </row>
    <row r="4048" spans="2:10" ht="12.75" customHeight="1" x14ac:dyDescent="0.25">
      <c r="B4048" s="198">
        <v>4035</v>
      </c>
      <c r="C4048" s="199" t="s">
        <v>8194</v>
      </c>
      <c r="D4048" s="199"/>
      <c r="E4048" s="199" t="s">
        <v>8195</v>
      </c>
      <c r="F4048" s="200">
        <v>56.61</v>
      </c>
      <c r="G4048" s="201">
        <f t="shared" si="252"/>
        <v>-4040.5199999999836</v>
      </c>
      <c r="H4048" s="204">
        <f t="shared" si="253"/>
        <v>0</v>
      </c>
      <c r="I4048" s="204">
        <f t="shared" si="254"/>
        <v>5303.5</v>
      </c>
      <c r="J4048" s="205">
        <f t="shared" si="255"/>
        <v>-4040.5199999999836</v>
      </c>
    </row>
    <row r="4049" spans="2:10" ht="12.75" customHeight="1" x14ac:dyDescent="0.25">
      <c r="B4049" s="198">
        <v>4036</v>
      </c>
      <c r="C4049" s="199" t="s">
        <v>8196</v>
      </c>
      <c r="D4049" s="199"/>
      <c r="E4049" s="199" t="s">
        <v>8197</v>
      </c>
      <c r="F4049" s="200">
        <v>2.39</v>
      </c>
      <c r="G4049" s="201">
        <f t="shared" si="252"/>
        <v>-4038.1299999999837</v>
      </c>
      <c r="H4049" s="204">
        <f t="shared" si="253"/>
        <v>0</v>
      </c>
      <c r="I4049" s="204">
        <f t="shared" si="254"/>
        <v>5303.5</v>
      </c>
      <c r="J4049" s="205">
        <f t="shared" si="255"/>
        <v>-4038.1299999999837</v>
      </c>
    </row>
    <row r="4050" spans="2:10" ht="12.75" customHeight="1" x14ac:dyDescent="0.25">
      <c r="B4050" s="198">
        <v>4037</v>
      </c>
      <c r="C4050" s="199" t="s">
        <v>8198</v>
      </c>
      <c r="D4050" s="199"/>
      <c r="E4050" s="199" t="s">
        <v>8199</v>
      </c>
      <c r="F4050" s="200">
        <v>7.29</v>
      </c>
      <c r="G4050" s="201">
        <f t="shared" si="252"/>
        <v>-4030.8399999999838</v>
      </c>
      <c r="H4050" s="204">
        <f t="shared" si="253"/>
        <v>0</v>
      </c>
      <c r="I4050" s="204">
        <f t="shared" si="254"/>
        <v>5303.5</v>
      </c>
      <c r="J4050" s="205">
        <f t="shared" si="255"/>
        <v>-4030.8399999999838</v>
      </c>
    </row>
    <row r="4051" spans="2:10" ht="12.75" customHeight="1" x14ac:dyDescent="0.25">
      <c r="B4051" s="198">
        <v>4038</v>
      </c>
      <c r="C4051" s="199" t="s">
        <v>8200</v>
      </c>
      <c r="D4051" s="199"/>
      <c r="E4051" s="199" t="s">
        <v>8201</v>
      </c>
      <c r="F4051" s="200">
        <v>1.99</v>
      </c>
      <c r="G4051" s="201">
        <f t="shared" si="252"/>
        <v>-4028.849999999984</v>
      </c>
      <c r="H4051" s="204">
        <f t="shared" si="253"/>
        <v>0</v>
      </c>
      <c r="I4051" s="204">
        <f t="shared" si="254"/>
        <v>5303.5</v>
      </c>
      <c r="J4051" s="205">
        <f t="shared" si="255"/>
        <v>-4028.849999999984</v>
      </c>
    </row>
    <row r="4052" spans="2:10" ht="12.75" customHeight="1" x14ac:dyDescent="0.25">
      <c r="B4052" s="198">
        <v>4039</v>
      </c>
      <c r="C4052" s="199" t="s">
        <v>8202</v>
      </c>
      <c r="D4052" s="199"/>
      <c r="E4052" s="199" t="s">
        <v>8203</v>
      </c>
      <c r="F4052" s="200">
        <v>1.77</v>
      </c>
      <c r="G4052" s="201">
        <f t="shared" si="252"/>
        <v>-4027.079999999984</v>
      </c>
      <c r="H4052" s="204">
        <f t="shared" si="253"/>
        <v>0</v>
      </c>
      <c r="I4052" s="204">
        <f t="shared" si="254"/>
        <v>5303.5</v>
      </c>
      <c r="J4052" s="205">
        <f t="shared" si="255"/>
        <v>-4027.079999999984</v>
      </c>
    </row>
    <row r="4053" spans="2:10" ht="12.75" customHeight="1" x14ac:dyDescent="0.25">
      <c r="B4053" s="198">
        <v>4040</v>
      </c>
      <c r="C4053" s="199" t="s">
        <v>8204</v>
      </c>
      <c r="D4053" s="199"/>
      <c r="E4053" s="199" t="s">
        <v>8205</v>
      </c>
      <c r="F4053" s="200">
        <v>1.68</v>
      </c>
      <c r="G4053" s="201">
        <f t="shared" si="252"/>
        <v>-4025.3999999999842</v>
      </c>
      <c r="H4053" s="204">
        <f t="shared" si="253"/>
        <v>0</v>
      </c>
      <c r="I4053" s="204">
        <f t="shared" si="254"/>
        <v>5303.5</v>
      </c>
      <c r="J4053" s="205">
        <f t="shared" si="255"/>
        <v>-4025.3999999999842</v>
      </c>
    </row>
    <row r="4054" spans="2:10" ht="12.75" customHeight="1" x14ac:dyDescent="0.25">
      <c r="B4054" s="198">
        <v>4041</v>
      </c>
      <c r="C4054" s="199" t="s">
        <v>8206</v>
      </c>
      <c r="D4054" s="199"/>
      <c r="E4054" s="199" t="s">
        <v>8207</v>
      </c>
      <c r="F4054" s="200">
        <v>-1.94</v>
      </c>
      <c r="G4054" s="201">
        <f t="shared" si="252"/>
        <v>-4027.3399999999842</v>
      </c>
      <c r="H4054" s="204">
        <f t="shared" si="253"/>
        <v>0</v>
      </c>
      <c r="I4054" s="204">
        <f t="shared" si="254"/>
        <v>5303.5</v>
      </c>
      <c r="J4054" s="205">
        <f t="shared" si="255"/>
        <v>-4027.3399999999842</v>
      </c>
    </row>
    <row r="4055" spans="2:10" ht="12.75" customHeight="1" x14ac:dyDescent="0.25">
      <c r="B4055" s="198">
        <v>4042</v>
      </c>
      <c r="C4055" s="199" t="s">
        <v>8208</v>
      </c>
      <c r="D4055" s="199"/>
      <c r="E4055" s="199" t="s">
        <v>8209</v>
      </c>
      <c r="F4055" s="200">
        <v>6.15</v>
      </c>
      <c r="G4055" s="201">
        <f t="shared" si="252"/>
        <v>-4021.1899999999841</v>
      </c>
      <c r="H4055" s="204">
        <f t="shared" si="253"/>
        <v>0</v>
      </c>
      <c r="I4055" s="204">
        <f t="shared" si="254"/>
        <v>5303.5</v>
      </c>
      <c r="J4055" s="205">
        <f t="shared" si="255"/>
        <v>-4021.1899999999841</v>
      </c>
    </row>
    <row r="4056" spans="2:10" ht="12.75" customHeight="1" x14ac:dyDescent="0.25">
      <c r="B4056" s="198">
        <v>4043</v>
      </c>
      <c r="C4056" s="199" t="s">
        <v>8210</v>
      </c>
      <c r="D4056" s="199"/>
      <c r="E4056" s="199" t="s">
        <v>8211</v>
      </c>
      <c r="F4056" s="200">
        <v>56.64</v>
      </c>
      <c r="G4056" s="201">
        <f t="shared" si="252"/>
        <v>-3964.5499999999843</v>
      </c>
      <c r="H4056" s="204">
        <f t="shared" si="253"/>
        <v>0</v>
      </c>
      <c r="I4056" s="204">
        <f t="shared" si="254"/>
        <v>5303.5</v>
      </c>
      <c r="J4056" s="205">
        <f t="shared" si="255"/>
        <v>-3964.5499999999843</v>
      </c>
    </row>
    <row r="4057" spans="2:10" ht="12.75" customHeight="1" x14ac:dyDescent="0.25">
      <c r="B4057" s="198">
        <v>4044</v>
      </c>
      <c r="C4057" s="199" t="s">
        <v>8212</v>
      </c>
      <c r="D4057" s="199"/>
      <c r="E4057" s="199" t="s">
        <v>8213</v>
      </c>
      <c r="F4057" s="200">
        <v>3.36</v>
      </c>
      <c r="G4057" s="201">
        <f t="shared" si="252"/>
        <v>-3961.1899999999841</v>
      </c>
      <c r="H4057" s="204">
        <f t="shared" si="253"/>
        <v>0</v>
      </c>
      <c r="I4057" s="204">
        <f t="shared" si="254"/>
        <v>5303.5</v>
      </c>
      <c r="J4057" s="205">
        <f t="shared" si="255"/>
        <v>-3961.1899999999841</v>
      </c>
    </row>
    <row r="4058" spans="2:10" ht="12.75" customHeight="1" x14ac:dyDescent="0.25">
      <c r="B4058" s="198">
        <v>4045</v>
      </c>
      <c r="C4058" s="199" t="s">
        <v>8214</v>
      </c>
      <c r="D4058" s="199"/>
      <c r="E4058" s="199" t="s">
        <v>8215</v>
      </c>
      <c r="F4058" s="200">
        <v>3.51</v>
      </c>
      <c r="G4058" s="201">
        <f t="shared" si="252"/>
        <v>-3957.6799999999839</v>
      </c>
      <c r="H4058" s="204">
        <f t="shared" si="253"/>
        <v>0</v>
      </c>
      <c r="I4058" s="204">
        <f t="shared" si="254"/>
        <v>5303.5</v>
      </c>
      <c r="J4058" s="205">
        <f t="shared" si="255"/>
        <v>-3957.6799999999839</v>
      </c>
    </row>
    <row r="4059" spans="2:10" ht="12.75" customHeight="1" x14ac:dyDescent="0.25">
      <c r="B4059" s="198">
        <v>4046</v>
      </c>
      <c r="C4059" s="199" t="s">
        <v>8216</v>
      </c>
      <c r="D4059" s="199"/>
      <c r="E4059" s="199" t="s">
        <v>8217</v>
      </c>
      <c r="F4059" s="200">
        <v>11.8</v>
      </c>
      <c r="G4059" s="201">
        <f t="shared" si="252"/>
        <v>-3945.8799999999837</v>
      </c>
      <c r="H4059" s="204">
        <f t="shared" si="253"/>
        <v>0</v>
      </c>
      <c r="I4059" s="204">
        <f t="shared" si="254"/>
        <v>5303.5</v>
      </c>
      <c r="J4059" s="205">
        <f t="shared" si="255"/>
        <v>-3945.8799999999837</v>
      </c>
    </row>
    <row r="4060" spans="2:10" ht="12.75" customHeight="1" x14ac:dyDescent="0.25">
      <c r="B4060" s="198">
        <v>4047</v>
      </c>
      <c r="C4060" s="199" t="s">
        <v>8218</v>
      </c>
      <c r="D4060" s="199"/>
      <c r="E4060" s="199" t="s">
        <v>8219</v>
      </c>
      <c r="F4060" s="200">
        <v>12.46</v>
      </c>
      <c r="G4060" s="201">
        <f t="shared" si="252"/>
        <v>-3933.4199999999837</v>
      </c>
      <c r="H4060" s="204">
        <f t="shared" si="253"/>
        <v>0</v>
      </c>
      <c r="I4060" s="204">
        <f t="shared" si="254"/>
        <v>5303.5</v>
      </c>
      <c r="J4060" s="205">
        <f t="shared" si="255"/>
        <v>-3933.4199999999837</v>
      </c>
    </row>
    <row r="4061" spans="2:10" ht="12.75" customHeight="1" x14ac:dyDescent="0.25">
      <c r="B4061" s="198">
        <v>4048</v>
      </c>
      <c r="C4061" s="199" t="s">
        <v>8220</v>
      </c>
      <c r="D4061" s="199"/>
      <c r="E4061" s="199" t="s">
        <v>8221</v>
      </c>
      <c r="F4061" s="200">
        <v>14.53</v>
      </c>
      <c r="G4061" s="201">
        <f t="shared" si="252"/>
        <v>-3918.8899999999835</v>
      </c>
      <c r="H4061" s="204">
        <f t="shared" si="253"/>
        <v>0</v>
      </c>
      <c r="I4061" s="204">
        <f t="shared" si="254"/>
        <v>5303.5</v>
      </c>
      <c r="J4061" s="205">
        <f t="shared" si="255"/>
        <v>-3918.8899999999835</v>
      </c>
    </row>
    <row r="4062" spans="2:10" ht="12.75" customHeight="1" x14ac:dyDescent="0.25">
      <c r="B4062" s="198">
        <v>4049</v>
      </c>
      <c r="C4062" s="199" t="s">
        <v>8222</v>
      </c>
      <c r="D4062" s="199"/>
      <c r="E4062" s="199" t="s">
        <v>8223</v>
      </c>
      <c r="F4062" s="200">
        <v>23.11</v>
      </c>
      <c r="G4062" s="201">
        <f t="shared" si="252"/>
        <v>-3895.7799999999834</v>
      </c>
      <c r="H4062" s="204">
        <f t="shared" si="253"/>
        <v>0</v>
      </c>
      <c r="I4062" s="204">
        <f t="shared" si="254"/>
        <v>5303.5</v>
      </c>
      <c r="J4062" s="205">
        <f t="shared" si="255"/>
        <v>-3895.7799999999834</v>
      </c>
    </row>
    <row r="4063" spans="2:10" ht="12.75" customHeight="1" x14ac:dyDescent="0.25">
      <c r="B4063" s="198">
        <v>4050</v>
      </c>
      <c r="C4063" s="199" t="s">
        <v>8224</v>
      </c>
      <c r="D4063" s="199"/>
      <c r="E4063" s="199" t="s">
        <v>8225</v>
      </c>
      <c r="F4063" s="200">
        <v>1.89</v>
      </c>
      <c r="G4063" s="201">
        <f t="shared" si="252"/>
        <v>-3893.8899999999835</v>
      </c>
      <c r="H4063" s="204">
        <f t="shared" si="253"/>
        <v>0</v>
      </c>
      <c r="I4063" s="204">
        <f t="shared" si="254"/>
        <v>5303.5</v>
      </c>
      <c r="J4063" s="205">
        <f t="shared" si="255"/>
        <v>-3893.8899999999835</v>
      </c>
    </row>
    <row r="4064" spans="2:10" ht="12.75" customHeight="1" x14ac:dyDescent="0.25">
      <c r="B4064" s="198">
        <v>4051</v>
      </c>
      <c r="C4064" s="199" t="s">
        <v>8226</v>
      </c>
      <c r="D4064" s="199"/>
      <c r="E4064" s="199" t="s">
        <v>8227</v>
      </c>
      <c r="F4064" s="200">
        <v>5.04</v>
      </c>
      <c r="G4064" s="201">
        <f t="shared" si="252"/>
        <v>-3888.8499999999835</v>
      </c>
      <c r="H4064" s="204">
        <f t="shared" si="253"/>
        <v>0</v>
      </c>
      <c r="I4064" s="204">
        <f t="shared" si="254"/>
        <v>5303.5</v>
      </c>
      <c r="J4064" s="205">
        <f t="shared" si="255"/>
        <v>-3888.8499999999835</v>
      </c>
    </row>
    <row r="4065" spans="2:10" ht="12.75" customHeight="1" x14ac:dyDescent="0.25">
      <c r="B4065" s="198">
        <v>4052</v>
      </c>
      <c r="C4065" s="199" t="s">
        <v>8228</v>
      </c>
      <c r="D4065" s="199"/>
      <c r="E4065" s="199" t="s">
        <v>8229</v>
      </c>
      <c r="F4065" s="200">
        <v>2.02</v>
      </c>
      <c r="G4065" s="201">
        <f t="shared" si="252"/>
        <v>-3886.8299999999836</v>
      </c>
      <c r="H4065" s="204">
        <f t="shared" si="253"/>
        <v>0</v>
      </c>
      <c r="I4065" s="204">
        <f t="shared" si="254"/>
        <v>5303.5</v>
      </c>
      <c r="J4065" s="205">
        <f t="shared" si="255"/>
        <v>-3886.8299999999836</v>
      </c>
    </row>
    <row r="4066" spans="2:10" ht="12.75" customHeight="1" x14ac:dyDescent="0.25">
      <c r="B4066" s="198">
        <v>4053</v>
      </c>
      <c r="C4066" s="199" t="s">
        <v>8230</v>
      </c>
      <c r="D4066" s="199"/>
      <c r="E4066" s="199" t="s">
        <v>8231</v>
      </c>
      <c r="F4066" s="200">
        <v>10.69</v>
      </c>
      <c r="G4066" s="201">
        <f t="shared" si="252"/>
        <v>-3876.1399999999835</v>
      </c>
      <c r="H4066" s="204">
        <f t="shared" si="253"/>
        <v>0</v>
      </c>
      <c r="I4066" s="204">
        <f t="shared" si="254"/>
        <v>5303.5</v>
      </c>
      <c r="J4066" s="205">
        <f t="shared" si="255"/>
        <v>-3876.1399999999835</v>
      </c>
    </row>
    <row r="4067" spans="2:10" ht="12.75" customHeight="1" x14ac:dyDescent="0.25">
      <c r="B4067" s="198">
        <v>4054</v>
      </c>
      <c r="C4067" s="199" t="s">
        <v>8232</v>
      </c>
      <c r="D4067" s="199"/>
      <c r="E4067" s="199" t="s">
        <v>8233</v>
      </c>
      <c r="F4067" s="200">
        <v>6.44</v>
      </c>
      <c r="G4067" s="201">
        <f t="shared" si="252"/>
        <v>-3869.6999999999834</v>
      </c>
      <c r="H4067" s="204">
        <f t="shared" si="253"/>
        <v>0</v>
      </c>
      <c r="I4067" s="204">
        <f t="shared" si="254"/>
        <v>5303.5</v>
      </c>
      <c r="J4067" s="205">
        <f t="shared" si="255"/>
        <v>-3869.6999999999834</v>
      </c>
    </row>
    <row r="4068" spans="2:10" ht="12.75" customHeight="1" x14ac:dyDescent="0.25">
      <c r="B4068" s="198">
        <v>4055</v>
      </c>
      <c r="C4068" s="199" t="s">
        <v>8234</v>
      </c>
      <c r="D4068" s="199"/>
      <c r="E4068" s="199" t="s">
        <v>8235</v>
      </c>
      <c r="F4068" s="200">
        <v>16.8</v>
      </c>
      <c r="G4068" s="201">
        <f t="shared" si="252"/>
        <v>-3852.8999999999833</v>
      </c>
      <c r="H4068" s="204">
        <f t="shared" si="253"/>
        <v>0</v>
      </c>
      <c r="I4068" s="204">
        <f t="shared" si="254"/>
        <v>5303.5</v>
      </c>
      <c r="J4068" s="205">
        <f t="shared" si="255"/>
        <v>-3852.8999999999833</v>
      </c>
    </row>
    <row r="4069" spans="2:10" ht="12.75" customHeight="1" x14ac:dyDescent="0.25">
      <c r="B4069" s="198">
        <v>4056</v>
      </c>
      <c r="C4069" s="199" t="s">
        <v>8236</v>
      </c>
      <c r="D4069" s="199"/>
      <c r="E4069" s="199" t="s">
        <v>8237</v>
      </c>
      <c r="F4069" s="200">
        <v>5.95</v>
      </c>
      <c r="G4069" s="201">
        <f t="shared" si="252"/>
        <v>-3846.9499999999834</v>
      </c>
      <c r="H4069" s="204">
        <f t="shared" si="253"/>
        <v>0</v>
      </c>
      <c r="I4069" s="204">
        <f t="shared" si="254"/>
        <v>5303.5</v>
      </c>
      <c r="J4069" s="205">
        <f t="shared" si="255"/>
        <v>-3846.9499999999834</v>
      </c>
    </row>
    <row r="4070" spans="2:10" ht="12.75" customHeight="1" x14ac:dyDescent="0.25">
      <c r="B4070" s="198">
        <v>4057</v>
      </c>
      <c r="C4070" s="199" t="s">
        <v>8238</v>
      </c>
      <c r="D4070" s="199"/>
      <c r="E4070" s="199" t="s">
        <v>8239</v>
      </c>
      <c r="F4070" s="200">
        <v>0.54</v>
      </c>
      <c r="G4070" s="201">
        <f t="shared" si="252"/>
        <v>-3846.4099999999835</v>
      </c>
      <c r="H4070" s="204">
        <f t="shared" si="253"/>
        <v>0</v>
      </c>
      <c r="I4070" s="204">
        <f t="shared" si="254"/>
        <v>5303.5</v>
      </c>
      <c r="J4070" s="205">
        <f t="shared" si="255"/>
        <v>-3846.4099999999835</v>
      </c>
    </row>
    <row r="4071" spans="2:10" ht="12.75" customHeight="1" x14ac:dyDescent="0.25">
      <c r="B4071" s="198">
        <v>4058</v>
      </c>
      <c r="C4071" s="199" t="s">
        <v>8240</v>
      </c>
      <c r="D4071" s="199"/>
      <c r="E4071" s="199" t="s">
        <v>8241</v>
      </c>
      <c r="F4071" s="200">
        <v>63.15</v>
      </c>
      <c r="G4071" s="201">
        <f t="shared" si="252"/>
        <v>-3783.2599999999834</v>
      </c>
      <c r="H4071" s="204">
        <f t="shared" si="253"/>
        <v>0</v>
      </c>
      <c r="I4071" s="204">
        <f t="shared" si="254"/>
        <v>5303.5</v>
      </c>
      <c r="J4071" s="205">
        <f t="shared" si="255"/>
        <v>-3783.2599999999834</v>
      </c>
    </row>
    <row r="4072" spans="2:10" ht="12.75" customHeight="1" x14ac:dyDescent="0.25">
      <c r="B4072" s="198">
        <v>4059</v>
      </c>
      <c r="C4072" s="199" t="s">
        <v>8242</v>
      </c>
      <c r="D4072" s="199"/>
      <c r="E4072" s="199" t="s">
        <v>8243</v>
      </c>
      <c r="F4072" s="200">
        <v>79.2</v>
      </c>
      <c r="G4072" s="201">
        <f t="shared" si="252"/>
        <v>-3704.0599999999836</v>
      </c>
      <c r="H4072" s="204">
        <f t="shared" si="253"/>
        <v>0</v>
      </c>
      <c r="I4072" s="204">
        <f t="shared" si="254"/>
        <v>5303.5</v>
      </c>
      <c r="J4072" s="205">
        <f t="shared" si="255"/>
        <v>-3704.0599999999836</v>
      </c>
    </row>
    <row r="4073" spans="2:10" ht="12.75" customHeight="1" x14ac:dyDescent="0.25">
      <c r="B4073" s="198">
        <v>4060</v>
      </c>
      <c r="C4073" s="199" t="s">
        <v>8244</v>
      </c>
      <c r="D4073" s="199"/>
      <c r="E4073" s="199" t="s">
        <v>8245</v>
      </c>
      <c r="F4073" s="200">
        <v>-1.9</v>
      </c>
      <c r="G4073" s="201">
        <f t="shared" si="252"/>
        <v>-3705.9599999999837</v>
      </c>
      <c r="H4073" s="204">
        <f t="shared" si="253"/>
        <v>0</v>
      </c>
      <c r="I4073" s="204">
        <f t="shared" si="254"/>
        <v>5303.5</v>
      </c>
      <c r="J4073" s="205">
        <f t="shared" si="255"/>
        <v>-3705.9599999999837</v>
      </c>
    </row>
    <row r="4074" spans="2:10" ht="12.75" customHeight="1" x14ac:dyDescent="0.25">
      <c r="B4074" s="198">
        <v>4061</v>
      </c>
      <c r="C4074" s="199" t="s">
        <v>8246</v>
      </c>
      <c r="D4074" s="199"/>
      <c r="E4074" s="199" t="s">
        <v>8247</v>
      </c>
      <c r="F4074" s="200">
        <v>12.97</v>
      </c>
      <c r="G4074" s="201">
        <f t="shared" si="252"/>
        <v>-3692.9899999999839</v>
      </c>
      <c r="H4074" s="204">
        <f t="shared" si="253"/>
        <v>0</v>
      </c>
      <c r="I4074" s="204">
        <f t="shared" si="254"/>
        <v>5303.5</v>
      </c>
      <c r="J4074" s="205">
        <f t="shared" si="255"/>
        <v>-3692.9899999999839</v>
      </c>
    </row>
    <row r="4075" spans="2:10" ht="12.75" customHeight="1" x14ac:dyDescent="0.25">
      <c r="B4075" s="198">
        <v>4062</v>
      </c>
      <c r="C4075" s="199" t="s">
        <v>8248</v>
      </c>
      <c r="D4075" s="199"/>
      <c r="E4075" s="199" t="s">
        <v>8249</v>
      </c>
      <c r="F4075" s="200">
        <v>8.99</v>
      </c>
      <c r="G4075" s="201">
        <f t="shared" si="252"/>
        <v>-3683.9999999999841</v>
      </c>
      <c r="H4075" s="204">
        <f t="shared" si="253"/>
        <v>0</v>
      </c>
      <c r="I4075" s="204">
        <f t="shared" si="254"/>
        <v>5303.5</v>
      </c>
      <c r="J4075" s="205">
        <f t="shared" si="255"/>
        <v>-3683.9999999999841</v>
      </c>
    </row>
    <row r="4076" spans="2:10" ht="12.75" customHeight="1" x14ac:dyDescent="0.25">
      <c r="B4076" s="198">
        <v>4063</v>
      </c>
      <c r="C4076" s="199" t="s">
        <v>8250</v>
      </c>
      <c r="D4076" s="199"/>
      <c r="E4076" s="199" t="s">
        <v>8251</v>
      </c>
      <c r="F4076" s="200">
        <v>3.41</v>
      </c>
      <c r="G4076" s="201">
        <f t="shared" si="252"/>
        <v>-3680.5899999999842</v>
      </c>
      <c r="H4076" s="204">
        <f t="shared" si="253"/>
        <v>0</v>
      </c>
      <c r="I4076" s="204">
        <f t="shared" si="254"/>
        <v>5303.5</v>
      </c>
      <c r="J4076" s="205">
        <f t="shared" si="255"/>
        <v>-3680.5899999999842</v>
      </c>
    </row>
    <row r="4077" spans="2:10" ht="12.75" customHeight="1" x14ac:dyDescent="0.25">
      <c r="B4077" s="198">
        <v>4064</v>
      </c>
      <c r="C4077" s="199" t="s">
        <v>8252</v>
      </c>
      <c r="D4077" s="199"/>
      <c r="E4077" s="199" t="s">
        <v>8253</v>
      </c>
      <c r="F4077" s="200">
        <v>4</v>
      </c>
      <c r="G4077" s="201">
        <f t="shared" si="252"/>
        <v>-3676.5899999999842</v>
      </c>
      <c r="H4077" s="204">
        <f t="shared" si="253"/>
        <v>0</v>
      </c>
      <c r="I4077" s="204">
        <f t="shared" si="254"/>
        <v>5303.5</v>
      </c>
      <c r="J4077" s="205">
        <f t="shared" si="255"/>
        <v>-3676.5899999999842</v>
      </c>
    </row>
    <row r="4078" spans="2:10" ht="12.75" customHeight="1" x14ac:dyDescent="0.25">
      <c r="B4078" s="198">
        <v>4065</v>
      </c>
      <c r="C4078" s="199" t="s">
        <v>8254</v>
      </c>
      <c r="D4078" s="199"/>
      <c r="E4078" s="199" t="s">
        <v>8255</v>
      </c>
      <c r="F4078" s="200">
        <v>4</v>
      </c>
      <c r="G4078" s="201">
        <f t="shared" si="252"/>
        <v>-3672.5899999999842</v>
      </c>
      <c r="H4078" s="204">
        <f t="shared" si="253"/>
        <v>0</v>
      </c>
      <c r="I4078" s="204">
        <f t="shared" si="254"/>
        <v>5303.5</v>
      </c>
      <c r="J4078" s="205">
        <f t="shared" si="255"/>
        <v>-3672.5899999999842</v>
      </c>
    </row>
    <row r="4079" spans="2:10" ht="12.75" customHeight="1" x14ac:dyDescent="0.25">
      <c r="B4079" s="198">
        <v>4066</v>
      </c>
      <c r="C4079" s="199" t="s">
        <v>8256</v>
      </c>
      <c r="D4079" s="199"/>
      <c r="E4079" s="199" t="s">
        <v>8257</v>
      </c>
      <c r="F4079" s="200">
        <v>1.68</v>
      </c>
      <c r="G4079" s="201">
        <f t="shared" si="252"/>
        <v>-3670.9099999999844</v>
      </c>
      <c r="H4079" s="204">
        <f t="shared" si="253"/>
        <v>0</v>
      </c>
      <c r="I4079" s="204">
        <f t="shared" si="254"/>
        <v>5303.5</v>
      </c>
      <c r="J4079" s="205">
        <f t="shared" si="255"/>
        <v>-3670.9099999999844</v>
      </c>
    </row>
    <row r="4080" spans="2:10" ht="12.75" customHeight="1" x14ac:dyDescent="0.25">
      <c r="B4080" s="198">
        <v>4067</v>
      </c>
      <c r="C4080" s="199" t="s">
        <v>8258</v>
      </c>
      <c r="D4080" s="199"/>
      <c r="E4080" s="199" t="s">
        <v>8259</v>
      </c>
      <c r="F4080" s="200">
        <v>11.84</v>
      </c>
      <c r="G4080" s="201">
        <f t="shared" si="252"/>
        <v>-3659.0699999999842</v>
      </c>
      <c r="H4080" s="204">
        <f t="shared" si="253"/>
        <v>0</v>
      </c>
      <c r="I4080" s="204">
        <f t="shared" si="254"/>
        <v>5303.5</v>
      </c>
      <c r="J4080" s="205">
        <f t="shared" si="255"/>
        <v>-3659.0699999999842</v>
      </c>
    </row>
    <row r="4081" spans="2:10" ht="12.75" customHeight="1" x14ac:dyDescent="0.25">
      <c r="B4081" s="198">
        <v>4068</v>
      </c>
      <c r="C4081" s="199" t="s">
        <v>8260</v>
      </c>
      <c r="D4081" s="199"/>
      <c r="E4081" s="199" t="s">
        <v>8261</v>
      </c>
      <c r="F4081" s="200">
        <v>7.28</v>
      </c>
      <c r="G4081" s="201">
        <f t="shared" si="252"/>
        <v>-3651.789999999984</v>
      </c>
      <c r="H4081" s="204">
        <f t="shared" si="253"/>
        <v>0</v>
      </c>
      <c r="I4081" s="204">
        <f t="shared" si="254"/>
        <v>5303.5</v>
      </c>
      <c r="J4081" s="205">
        <f t="shared" si="255"/>
        <v>-3651.789999999984</v>
      </c>
    </row>
    <row r="4082" spans="2:10" ht="12.75" customHeight="1" x14ac:dyDescent="0.25">
      <c r="B4082" s="198">
        <v>4069</v>
      </c>
      <c r="C4082" s="199" t="s">
        <v>6324</v>
      </c>
      <c r="D4082" s="199"/>
      <c r="E4082" s="199" t="s">
        <v>6325</v>
      </c>
      <c r="F4082" s="200">
        <v>1.78</v>
      </c>
      <c r="G4082" s="201">
        <f t="shared" si="252"/>
        <v>-3650.0099999999838</v>
      </c>
      <c r="H4082" s="204">
        <f t="shared" si="253"/>
        <v>0</v>
      </c>
      <c r="I4082" s="204">
        <f t="shared" si="254"/>
        <v>5303.5</v>
      </c>
      <c r="J4082" s="205">
        <f t="shared" si="255"/>
        <v>-3650.0099999999838</v>
      </c>
    </row>
    <row r="4083" spans="2:10" ht="12.75" customHeight="1" x14ac:dyDescent="0.25">
      <c r="B4083" s="198">
        <v>4070</v>
      </c>
      <c r="C4083" s="199" t="s">
        <v>8262</v>
      </c>
      <c r="D4083" s="199"/>
      <c r="E4083" s="199" t="s">
        <v>8263</v>
      </c>
      <c r="F4083" s="200">
        <v>15.24</v>
      </c>
      <c r="G4083" s="201">
        <f t="shared" si="252"/>
        <v>-3634.7699999999841</v>
      </c>
      <c r="H4083" s="204">
        <f t="shared" si="253"/>
        <v>0</v>
      </c>
      <c r="I4083" s="204">
        <f t="shared" si="254"/>
        <v>5303.5</v>
      </c>
      <c r="J4083" s="205">
        <f t="shared" si="255"/>
        <v>-3634.7699999999841</v>
      </c>
    </row>
    <row r="4084" spans="2:10" ht="12.75" customHeight="1" x14ac:dyDescent="0.25">
      <c r="B4084" s="198">
        <v>4071</v>
      </c>
      <c r="C4084" s="199" t="s">
        <v>8264</v>
      </c>
      <c r="D4084" s="199"/>
      <c r="E4084" s="199" t="s">
        <v>8265</v>
      </c>
      <c r="F4084" s="200">
        <v>3.64</v>
      </c>
      <c r="G4084" s="201">
        <f t="shared" si="252"/>
        <v>-3631.1299999999842</v>
      </c>
      <c r="H4084" s="204">
        <f t="shared" si="253"/>
        <v>0</v>
      </c>
      <c r="I4084" s="204">
        <f t="shared" si="254"/>
        <v>5303.5</v>
      </c>
      <c r="J4084" s="205">
        <f t="shared" si="255"/>
        <v>-3631.1299999999842</v>
      </c>
    </row>
    <row r="4085" spans="2:10" ht="12.75" customHeight="1" x14ac:dyDescent="0.25">
      <c r="B4085" s="198">
        <v>4072</v>
      </c>
      <c r="C4085" s="199" t="s">
        <v>8266</v>
      </c>
      <c r="D4085" s="199"/>
      <c r="E4085" s="199" t="s">
        <v>8267</v>
      </c>
      <c r="F4085" s="200">
        <v>4.12</v>
      </c>
      <c r="G4085" s="201">
        <f t="shared" si="252"/>
        <v>-3627.0099999999843</v>
      </c>
      <c r="H4085" s="204">
        <f t="shared" si="253"/>
        <v>0</v>
      </c>
      <c r="I4085" s="204">
        <f t="shared" si="254"/>
        <v>5303.5</v>
      </c>
      <c r="J4085" s="205">
        <f t="shared" si="255"/>
        <v>-3627.0099999999843</v>
      </c>
    </row>
    <row r="4086" spans="2:10" ht="12.75" customHeight="1" x14ac:dyDescent="0.25">
      <c r="B4086" s="198">
        <v>4073</v>
      </c>
      <c r="C4086" s="199" t="s">
        <v>8268</v>
      </c>
      <c r="D4086" s="199"/>
      <c r="E4086" s="199" t="s">
        <v>8269</v>
      </c>
      <c r="F4086" s="200">
        <v>3.62</v>
      </c>
      <c r="G4086" s="201">
        <f t="shared" si="252"/>
        <v>-3623.3899999999844</v>
      </c>
      <c r="H4086" s="204">
        <f t="shared" si="253"/>
        <v>0</v>
      </c>
      <c r="I4086" s="204">
        <f t="shared" si="254"/>
        <v>5303.5</v>
      </c>
      <c r="J4086" s="205">
        <f t="shared" si="255"/>
        <v>-3623.3899999999844</v>
      </c>
    </row>
    <row r="4087" spans="2:10" ht="12.75" customHeight="1" x14ac:dyDescent="0.25">
      <c r="B4087" s="198">
        <v>4074</v>
      </c>
      <c r="C4087" s="199" t="s">
        <v>8270</v>
      </c>
      <c r="D4087" s="199"/>
      <c r="E4087" s="199" t="s">
        <v>8271</v>
      </c>
      <c r="F4087" s="200">
        <v>7.73</v>
      </c>
      <c r="G4087" s="201">
        <f t="shared" si="252"/>
        <v>-3615.6599999999844</v>
      </c>
      <c r="H4087" s="204">
        <f t="shared" si="253"/>
        <v>0</v>
      </c>
      <c r="I4087" s="204">
        <f t="shared" si="254"/>
        <v>5303.5</v>
      </c>
      <c r="J4087" s="205">
        <f t="shared" si="255"/>
        <v>-3615.6599999999844</v>
      </c>
    </row>
    <row r="4088" spans="2:10" ht="12.75" customHeight="1" x14ac:dyDescent="0.25">
      <c r="B4088" s="198">
        <v>4075</v>
      </c>
      <c r="C4088" s="199" t="s">
        <v>8272</v>
      </c>
      <c r="D4088" s="199"/>
      <c r="E4088" s="199" t="s">
        <v>8273</v>
      </c>
      <c r="F4088" s="200">
        <v>5.16</v>
      </c>
      <c r="G4088" s="201">
        <f t="shared" si="252"/>
        <v>-3610.4999999999845</v>
      </c>
      <c r="H4088" s="204">
        <f t="shared" si="253"/>
        <v>0</v>
      </c>
      <c r="I4088" s="204">
        <f t="shared" si="254"/>
        <v>5303.5</v>
      </c>
      <c r="J4088" s="205">
        <f t="shared" si="255"/>
        <v>-3610.4999999999845</v>
      </c>
    </row>
    <row r="4089" spans="2:10" ht="12.75" customHeight="1" x14ac:dyDescent="0.25">
      <c r="B4089" s="198">
        <v>4076</v>
      </c>
      <c r="C4089" s="199" t="s">
        <v>8274</v>
      </c>
      <c r="D4089" s="199"/>
      <c r="E4089" s="199" t="s">
        <v>8275</v>
      </c>
      <c r="F4089" s="200">
        <v>11.97</v>
      </c>
      <c r="G4089" s="201">
        <f t="shared" si="252"/>
        <v>-3598.5299999999847</v>
      </c>
      <c r="H4089" s="204">
        <f t="shared" si="253"/>
        <v>0</v>
      </c>
      <c r="I4089" s="204">
        <f t="shared" si="254"/>
        <v>5303.5</v>
      </c>
      <c r="J4089" s="205">
        <f t="shared" si="255"/>
        <v>-3598.5299999999847</v>
      </c>
    </row>
    <row r="4090" spans="2:10" ht="12.75" customHeight="1" x14ac:dyDescent="0.25">
      <c r="B4090" s="198">
        <v>4077</v>
      </c>
      <c r="C4090" s="199" t="s">
        <v>8276</v>
      </c>
      <c r="D4090" s="199"/>
      <c r="E4090" s="199" t="s">
        <v>8277</v>
      </c>
      <c r="F4090" s="200">
        <v>3.36</v>
      </c>
      <c r="G4090" s="201">
        <f t="shared" si="252"/>
        <v>-3595.1699999999846</v>
      </c>
      <c r="H4090" s="204">
        <f t="shared" si="253"/>
        <v>0</v>
      </c>
      <c r="I4090" s="204">
        <f t="shared" si="254"/>
        <v>5303.5</v>
      </c>
      <c r="J4090" s="205">
        <f t="shared" si="255"/>
        <v>-3595.1699999999846</v>
      </c>
    </row>
    <row r="4091" spans="2:10" ht="12.75" customHeight="1" x14ac:dyDescent="0.25">
      <c r="B4091" s="198">
        <v>4078</v>
      </c>
      <c r="C4091" s="199" t="s">
        <v>8278</v>
      </c>
      <c r="D4091" s="199"/>
      <c r="E4091" s="199" t="s">
        <v>8279</v>
      </c>
      <c r="F4091" s="200">
        <v>24.75</v>
      </c>
      <c r="G4091" s="201">
        <f t="shared" si="252"/>
        <v>-3570.4199999999846</v>
      </c>
      <c r="H4091" s="204">
        <f t="shared" si="253"/>
        <v>0</v>
      </c>
      <c r="I4091" s="204">
        <f t="shared" si="254"/>
        <v>5303.5</v>
      </c>
      <c r="J4091" s="205">
        <f t="shared" si="255"/>
        <v>-3570.4199999999846</v>
      </c>
    </row>
    <row r="4092" spans="2:10" ht="12.75" customHeight="1" x14ac:dyDescent="0.25">
      <c r="B4092" s="198">
        <v>4079</v>
      </c>
      <c r="C4092" s="199" t="s">
        <v>8280</v>
      </c>
      <c r="D4092" s="199"/>
      <c r="E4092" s="199" t="s">
        <v>8281</v>
      </c>
      <c r="F4092" s="200">
        <v>9.24</v>
      </c>
      <c r="G4092" s="201">
        <f t="shared" si="252"/>
        <v>-3561.1799999999848</v>
      </c>
      <c r="H4092" s="204">
        <f t="shared" si="253"/>
        <v>0</v>
      </c>
      <c r="I4092" s="204">
        <f t="shared" si="254"/>
        <v>5303.5</v>
      </c>
      <c r="J4092" s="205">
        <f t="shared" si="255"/>
        <v>-3561.1799999999848</v>
      </c>
    </row>
    <row r="4093" spans="2:10" ht="12.75" customHeight="1" x14ac:dyDescent="0.25">
      <c r="B4093" s="198">
        <v>4080</v>
      </c>
      <c r="C4093" s="199" t="s">
        <v>8282</v>
      </c>
      <c r="D4093" s="199"/>
      <c r="E4093" s="199" t="s">
        <v>8283</v>
      </c>
      <c r="F4093" s="200">
        <v>5.33</v>
      </c>
      <c r="G4093" s="201">
        <f t="shared" si="252"/>
        <v>-3555.8499999999849</v>
      </c>
      <c r="H4093" s="204">
        <f t="shared" si="253"/>
        <v>0</v>
      </c>
      <c r="I4093" s="204">
        <f t="shared" si="254"/>
        <v>5303.5</v>
      </c>
      <c r="J4093" s="205">
        <f t="shared" si="255"/>
        <v>-3555.8499999999849</v>
      </c>
    </row>
    <row r="4094" spans="2:10" ht="12.75" customHeight="1" x14ac:dyDescent="0.25">
      <c r="B4094" s="198">
        <v>4081</v>
      </c>
      <c r="C4094" s="199" t="s">
        <v>8284</v>
      </c>
      <c r="D4094" s="199"/>
      <c r="E4094" s="199" t="s">
        <v>8285</v>
      </c>
      <c r="F4094" s="200">
        <v>4.18</v>
      </c>
      <c r="G4094" s="201">
        <f t="shared" si="252"/>
        <v>-3551.6699999999851</v>
      </c>
      <c r="H4094" s="204">
        <f t="shared" si="253"/>
        <v>0</v>
      </c>
      <c r="I4094" s="204">
        <f t="shared" si="254"/>
        <v>5303.5</v>
      </c>
      <c r="J4094" s="205">
        <f t="shared" si="255"/>
        <v>-3551.6699999999851</v>
      </c>
    </row>
    <row r="4095" spans="2:10" ht="12.75" customHeight="1" x14ac:dyDescent="0.25">
      <c r="B4095" s="198">
        <v>4082</v>
      </c>
      <c r="C4095" s="199" t="s">
        <v>8286</v>
      </c>
      <c r="D4095" s="199"/>
      <c r="E4095" s="199" t="s">
        <v>8287</v>
      </c>
      <c r="F4095" s="200">
        <v>-3.75</v>
      </c>
      <c r="G4095" s="201">
        <f t="shared" si="252"/>
        <v>-3555.4199999999851</v>
      </c>
      <c r="H4095" s="204">
        <f t="shared" si="253"/>
        <v>0</v>
      </c>
      <c r="I4095" s="204">
        <f t="shared" si="254"/>
        <v>5303.5</v>
      </c>
      <c r="J4095" s="205">
        <f t="shared" si="255"/>
        <v>-3555.4199999999851</v>
      </c>
    </row>
    <row r="4096" spans="2:10" ht="12.75" customHeight="1" x14ac:dyDescent="0.25">
      <c r="B4096" s="198">
        <v>4083</v>
      </c>
      <c r="C4096" s="199" t="s">
        <v>8288</v>
      </c>
      <c r="D4096" s="199"/>
      <c r="E4096" s="199" t="s">
        <v>8289</v>
      </c>
      <c r="F4096" s="200">
        <v>16.68</v>
      </c>
      <c r="G4096" s="201">
        <f t="shared" si="252"/>
        <v>-3538.7399999999852</v>
      </c>
      <c r="H4096" s="204">
        <f t="shared" si="253"/>
        <v>0</v>
      </c>
      <c r="I4096" s="204">
        <f t="shared" si="254"/>
        <v>5303.5</v>
      </c>
      <c r="J4096" s="205">
        <f t="shared" si="255"/>
        <v>-3538.7399999999852</v>
      </c>
    </row>
    <row r="4097" spans="2:10" ht="12.75" customHeight="1" x14ac:dyDescent="0.25">
      <c r="B4097" s="198">
        <v>4084</v>
      </c>
      <c r="C4097" s="199" t="s">
        <v>8290</v>
      </c>
      <c r="D4097" s="199"/>
      <c r="E4097" s="199" t="s">
        <v>8291</v>
      </c>
      <c r="F4097" s="200">
        <v>7.46</v>
      </c>
      <c r="G4097" s="201">
        <f t="shared" si="252"/>
        <v>-3531.2799999999852</v>
      </c>
      <c r="H4097" s="204">
        <f t="shared" si="253"/>
        <v>0</v>
      </c>
      <c r="I4097" s="204">
        <f t="shared" si="254"/>
        <v>5303.5</v>
      </c>
      <c r="J4097" s="205">
        <f t="shared" si="255"/>
        <v>-3531.2799999999852</v>
      </c>
    </row>
    <row r="4098" spans="2:10" ht="12.75" customHeight="1" x14ac:dyDescent="0.25">
      <c r="B4098" s="198">
        <v>4085</v>
      </c>
      <c r="C4098" s="199" t="s">
        <v>8292</v>
      </c>
      <c r="D4098" s="199"/>
      <c r="E4098" s="199" t="s">
        <v>8293</v>
      </c>
      <c r="F4098" s="200">
        <v>114.39</v>
      </c>
      <c r="G4098" s="201">
        <f t="shared" si="252"/>
        <v>-3416.8899999999853</v>
      </c>
      <c r="H4098" s="204">
        <f t="shared" si="253"/>
        <v>0</v>
      </c>
      <c r="I4098" s="204">
        <f t="shared" si="254"/>
        <v>5303.5</v>
      </c>
      <c r="J4098" s="205">
        <f t="shared" si="255"/>
        <v>-3416.8899999999853</v>
      </c>
    </row>
    <row r="4099" spans="2:10" ht="12.75" customHeight="1" x14ac:dyDescent="0.25">
      <c r="B4099" s="198">
        <v>4086</v>
      </c>
      <c r="C4099" s="199" t="s">
        <v>8294</v>
      </c>
      <c r="D4099" s="199"/>
      <c r="E4099" s="199" t="s">
        <v>8295</v>
      </c>
      <c r="F4099" s="200">
        <v>1.98</v>
      </c>
      <c r="G4099" s="201">
        <f t="shared" si="252"/>
        <v>-3414.9099999999853</v>
      </c>
      <c r="H4099" s="204">
        <f t="shared" si="253"/>
        <v>0</v>
      </c>
      <c r="I4099" s="204">
        <f t="shared" si="254"/>
        <v>5303.5</v>
      </c>
      <c r="J4099" s="205">
        <f t="shared" si="255"/>
        <v>-3414.9099999999853</v>
      </c>
    </row>
    <row r="4100" spans="2:10" ht="12.75" customHeight="1" x14ac:dyDescent="0.25">
      <c r="B4100" s="198">
        <v>4087</v>
      </c>
      <c r="C4100" s="199" t="s">
        <v>8296</v>
      </c>
      <c r="D4100" s="199"/>
      <c r="E4100" s="199" t="s">
        <v>8297</v>
      </c>
      <c r="F4100" s="200">
        <v>7.26</v>
      </c>
      <c r="G4100" s="201">
        <f t="shared" si="252"/>
        <v>-3407.6499999999851</v>
      </c>
      <c r="H4100" s="204">
        <f t="shared" si="253"/>
        <v>0</v>
      </c>
      <c r="I4100" s="204">
        <f t="shared" si="254"/>
        <v>5303.5</v>
      </c>
      <c r="J4100" s="205">
        <f t="shared" si="255"/>
        <v>-3407.6499999999851</v>
      </c>
    </row>
    <row r="4101" spans="2:10" ht="12.75" customHeight="1" x14ac:dyDescent="0.25">
      <c r="B4101" s="198">
        <v>4088</v>
      </c>
      <c r="C4101" s="199" t="s">
        <v>8298</v>
      </c>
      <c r="D4101" s="199"/>
      <c r="E4101" s="199" t="s">
        <v>8299</v>
      </c>
      <c r="F4101" s="200">
        <v>56</v>
      </c>
      <c r="G4101" s="201">
        <f t="shared" si="252"/>
        <v>-3351.6499999999851</v>
      </c>
      <c r="H4101" s="204">
        <f t="shared" si="253"/>
        <v>0</v>
      </c>
      <c r="I4101" s="204">
        <f t="shared" si="254"/>
        <v>5303.5</v>
      </c>
      <c r="J4101" s="205">
        <f t="shared" si="255"/>
        <v>-3351.6499999999851</v>
      </c>
    </row>
    <row r="4102" spans="2:10" ht="12.75" customHeight="1" x14ac:dyDescent="0.25">
      <c r="B4102" s="198">
        <v>4089</v>
      </c>
      <c r="C4102" s="199" t="s">
        <v>8300</v>
      </c>
      <c r="D4102" s="199"/>
      <c r="E4102" s="199" t="s">
        <v>8301</v>
      </c>
      <c r="F4102" s="200">
        <v>6.76</v>
      </c>
      <c r="G4102" s="201">
        <f t="shared" si="252"/>
        <v>-3344.8899999999849</v>
      </c>
      <c r="H4102" s="204">
        <f t="shared" si="253"/>
        <v>0</v>
      </c>
      <c r="I4102" s="204">
        <f t="shared" si="254"/>
        <v>5303.5</v>
      </c>
      <c r="J4102" s="205">
        <f t="shared" si="255"/>
        <v>-3344.8899999999849</v>
      </c>
    </row>
    <row r="4103" spans="2:10" ht="12.75" customHeight="1" x14ac:dyDescent="0.25">
      <c r="B4103" s="198">
        <v>4090</v>
      </c>
      <c r="C4103" s="199" t="s">
        <v>8302</v>
      </c>
      <c r="D4103" s="199"/>
      <c r="E4103" s="199" t="s">
        <v>8303</v>
      </c>
      <c r="F4103" s="200">
        <v>8.4</v>
      </c>
      <c r="G4103" s="201">
        <f t="shared" si="252"/>
        <v>-3336.4899999999848</v>
      </c>
      <c r="H4103" s="204">
        <f t="shared" si="253"/>
        <v>0</v>
      </c>
      <c r="I4103" s="204">
        <f t="shared" si="254"/>
        <v>5303.5</v>
      </c>
      <c r="J4103" s="205">
        <f t="shared" si="255"/>
        <v>-3336.4899999999848</v>
      </c>
    </row>
    <row r="4104" spans="2:10" ht="12.75" customHeight="1" x14ac:dyDescent="0.25">
      <c r="B4104" s="198">
        <v>4091</v>
      </c>
      <c r="C4104" s="199" t="s">
        <v>8304</v>
      </c>
      <c r="D4104" s="199"/>
      <c r="E4104" s="199" t="s">
        <v>8305</v>
      </c>
      <c r="F4104" s="200">
        <v>5.77</v>
      </c>
      <c r="G4104" s="201">
        <f t="shared" si="252"/>
        <v>-3330.7199999999848</v>
      </c>
      <c r="H4104" s="204">
        <f t="shared" si="253"/>
        <v>0</v>
      </c>
      <c r="I4104" s="204">
        <f t="shared" si="254"/>
        <v>5303.5</v>
      </c>
      <c r="J4104" s="205">
        <f t="shared" si="255"/>
        <v>-3330.7199999999848</v>
      </c>
    </row>
    <row r="4105" spans="2:10" ht="12.75" customHeight="1" x14ac:dyDescent="0.25">
      <c r="B4105" s="198">
        <v>4092</v>
      </c>
      <c r="C4105" s="199" t="s">
        <v>8306</v>
      </c>
      <c r="D4105" s="199"/>
      <c r="E4105" s="199" t="s">
        <v>8307</v>
      </c>
      <c r="F4105" s="200">
        <v>17.12</v>
      </c>
      <c r="G4105" s="201">
        <f t="shared" si="252"/>
        <v>-3313.5999999999849</v>
      </c>
      <c r="H4105" s="204">
        <f t="shared" si="253"/>
        <v>0</v>
      </c>
      <c r="I4105" s="204">
        <f t="shared" si="254"/>
        <v>5303.5</v>
      </c>
      <c r="J4105" s="205">
        <f t="shared" si="255"/>
        <v>-3313.5999999999849</v>
      </c>
    </row>
    <row r="4106" spans="2:10" ht="12.75" customHeight="1" x14ac:dyDescent="0.25">
      <c r="B4106" s="198">
        <v>4093</v>
      </c>
      <c r="C4106" s="199" t="s">
        <v>8308</v>
      </c>
      <c r="D4106" s="199"/>
      <c r="E4106" s="199" t="s">
        <v>8309</v>
      </c>
      <c r="F4106" s="200">
        <v>16.25</v>
      </c>
      <c r="G4106" s="201">
        <f t="shared" si="252"/>
        <v>-3297.3499999999849</v>
      </c>
      <c r="H4106" s="204">
        <f t="shared" si="253"/>
        <v>0</v>
      </c>
      <c r="I4106" s="204">
        <f t="shared" si="254"/>
        <v>5303.5</v>
      </c>
      <c r="J4106" s="205">
        <f t="shared" si="255"/>
        <v>-3297.3499999999849</v>
      </c>
    </row>
    <row r="4107" spans="2:10" ht="12.75" customHeight="1" x14ac:dyDescent="0.25">
      <c r="B4107" s="198">
        <v>4094</v>
      </c>
      <c r="C4107" s="199" t="s">
        <v>8310</v>
      </c>
      <c r="D4107" s="199"/>
      <c r="E4107" s="199" t="s">
        <v>8311</v>
      </c>
      <c r="F4107" s="200">
        <v>5.93</v>
      </c>
      <c r="G4107" s="201">
        <f t="shared" si="252"/>
        <v>-3291.4199999999851</v>
      </c>
      <c r="H4107" s="204">
        <f t="shared" si="253"/>
        <v>0</v>
      </c>
      <c r="I4107" s="204">
        <f t="shared" si="254"/>
        <v>5303.5</v>
      </c>
      <c r="J4107" s="205">
        <f t="shared" si="255"/>
        <v>-3291.4199999999851</v>
      </c>
    </row>
    <row r="4108" spans="2:10" ht="12.75" customHeight="1" x14ac:dyDescent="0.25">
      <c r="B4108" s="198">
        <v>4095</v>
      </c>
      <c r="C4108" s="199" t="s">
        <v>8312</v>
      </c>
      <c r="D4108" s="199"/>
      <c r="E4108" s="199" t="s">
        <v>8313</v>
      </c>
      <c r="F4108" s="200">
        <v>-1.53</v>
      </c>
      <c r="G4108" s="201">
        <f t="shared" si="252"/>
        <v>-3292.9499999999853</v>
      </c>
      <c r="H4108" s="204">
        <f t="shared" si="253"/>
        <v>0</v>
      </c>
      <c r="I4108" s="204">
        <f t="shared" si="254"/>
        <v>5303.5</v>
      </c>
      <c r="J4108" s="205">
        <f t="shared" si="255"/>
        <v>-3292.9499999999853</v>
      </c>
    </row>
    <row r="4109" spans="2:10" ht="12.75" customHeight="1" x14ac:dyDescent="0.25">
      <c r="B4109" s="198">
        <v>4096</v>
      </c>
      <c r="C4109" s="199" t="s">
        <v>8314</v>
      </c>
      <c r="D4109" s="199"/>
      <c r="E4109" s="199" t="s">
        <v>8315</v>
      </c>
      <c r="F4109" s="200">
        <v>50.28</v>
      </c>
      <c r="G4109" s="201">
        <f t="shared" si="252"/>
        <v>-3242.6699999999851</v>
      </c>
      <c r="H4109" s="204">
        <f t="shared" si="253"/>
        <v>0</v>
      </c>
      <c r="I4109" s="204">
        <f t="shared" si="254"/>
        <v>5303.5</v>
      </c>
      <c r="J4109" s="205">
        <f t="shared" si="255"/>
        <v>-3242.6699999999851</v>
      </c>
    </row>
    <row r="4110" spans="2:10" ht="12.75" customHeight="1" x14ac:dyDescent="0.25">
      <c r="B4110" s="198">
        <v>4097</v>
      </c>
      <c r="C4110" s="199" t="s">
        <v>8316</v>
      </c>
      <c r="D4110" s="199"/>
      <c r="E4110" s="199" t="s">
        <v>8317</v>
      </c>
      <c r="F4110" s="200">
        <v>2.04</v>
      </c>
      <c r="G4110" s="201">
        <f t="shared" ref="G4110:G4173" si="256">F4110+J4109</f>
        <v>-3240.6299999999851</v>
      </c>
      <c r="H4110" s="204">
        <f t="shared" ref="H4110:H4173" si="257">IF(G4110&gt;0,ROUND(G4110/I4110+0.5,0),0)</f>
        <v>0</v>
      </c>
      <c r="I4110" s="204">
        <f t="shared" ref="I4110:I4173" si="258">$C$10</f>
        <v>5303.5</v>
      </c>
      <c r="J4110" s="205">
        <f t="shared" ref="J4110:J4173" si="259">G4110-(H4110*I4110)</f>
        <v>-3240.6299999999851</v>
      </c>
    </row>
    <row r="4111" spans="2:10" ht="12.75" customHeight="1" x14ac:dyDescent="0.25">
      <c r="B4111" s="198">
        <v>4098</v>
      </c>
      <c r="C4111" s="199" t="s">
        <v>8318</v>
      </c>
      <c r="D4111" s="199"/>
      <c r="E4111" s="199" t="s">
        <v>8319</v>
      </c>
      <c r="F4111" s="200">
        <v>7.67</v>
      </c>
      <c r="G4111" s="201">
        <f t="shared" si="256"/>
        <v>-3232.959999999985</v>
      </c>
      <c r="H4111" s="204">
        <f t="shared" si="257"/>
        <v>0</v>
      </c>
      <c r="I4111" s="204">
        <f t="shared" si="258"/>
        <v>5303.5</v>
      </c>
      <c r="J4111" s="205">
        <f t="shared" si="259"/>
        <v>-3232.959999999985</v>
      </c>
    </row>
    <row r="4112" spans="2:10" ht="12.75" customHeight="1" x14ac:dyDescent="0.25">
      <c r="B4112" s="198">
        <v>4099</v>
      </c>
      <c r="C4112" s="199" t="s">
        <v>8320</v>
      </c>
      <c r="D4112" s="199"/>
      <c r="E4112" s="199" t="s">
        <v>8321</v>
      </c>
      <c r="F4112" s="200">
        <v>1.68</v>
      </c>
      <c r="G4112" s="201">
        <f t="shared" si="256"/>
        <v>-3231.2799999999852</v>
      </c>
      <c r="H4112" s="204">
        <f t="shared" si="257"/>
        <v>0</v>
      </c>
      <c r="I4112" s="204">
        <f t="shared" si="258"/>
        <v>5303.5</v>
      </c>
      <c r="J4112" s="205">
        <f t="shared" si="259"/>
        <v>-3231.2799999999852</v>
      </c>
    </row>
    <row r="4113" spans="2:10" ht="12.75" customHeight="1" x14ac:dyDescent="0.25">
      <c r="B4113" s="198">
        <v>4100</v>
      </c>
      <c r="C4113" s="199" t="s">
        <v>8322</v>
      </c>
      <c r="D4113" s="199"/>
      <c r="E4113" s="199" t="s">
        <v>8323</v>
      </c>
      <c r="F4113" s="200">
        <v>7.06</v>
      </c>
      <c r="G4113" s="201">
        <f t="shared" si="256"/>
        <v>-3224.2199999999852</v>
      </c>
      <c r="H4113" s="204">
        <f t="shared" si="257"/>
        <v>0</v>
      </c>
      <c r="I4113" s="204">
        <f t="shared" si="258"/>
        <v>5303.5</v>
      </c>
      <c r="J4113" s="205">
        <f t="shared" si="259"/>
        <v>-3224.2199999999852</v>
      </c>
    </row>
    <row r="4114" spans="2:10" ht="12.75" customHeight="1" x14ac:dyDescent="0.25">
      <c r="B4114" s="198">
        <v>4101</v>
      </c>
      <c r="C4114" s="199" t="s">
        <v>8324</v>
      </c>
      <c r="D4114" s="199"/>
      <c r="E4114" s="199" t="s">
        <v>8325</v>
      </c>
      <c r="F4114" s="200">
        <v>2.04</v>
      </c>
      <c r="G4114" s="201">
        <f t="shared" si="256"/>
        <v>-3222.1799999999853</v>
      </c>
      <c r="H4114" s="204">
        <f t="shared" si="257"/>
        <v>0</v>
      </c>
      <c r="I4114" s="204">
        <f t="shared" si="258"/>
        <v>5303.5</v>
      </c>
      <c r="J4114" s="205">
        <f t="shared" si="259"/>
        <v>-3222.1799999999853</v>
      </c>
    </row>
    <row r="4115" spans="2:10" ht="12.75" customHeight="1" x14ac:dyDescent="0.25">
      <c r="B4115" s="198">
        <v>4102</v>
      </c>
      <c r="C4115" s="199" t="s">
        <v>8326</v>
      </c>
      <c r="D4115" s="199"/>
      <c r="E4115" s="199" t="s">
        <v>8327</v>
      </c>
      <c r="F4115" s="200">
        <v>20.440000000000001</v>
      </c>
      <c r="G4115" s="201">
        <f t="shared" si="256"/>
        <v>-3201.7399999999852</v>
      </c>
      <c r="H4115" s="204">
        <f t="shared" si="257"/>
        <v>0</v>
      </c>
      <c r="I4115" s="204">
        <f t="shared" si="258"/>
        <v>5303.5</v>
      </c>
      <c r="J4115" s="205">
        <f t="shared" si="259"/>
        <v>-3201.7399999999852</v>
      </c>
    </row>
    <row r="4116" spans="2:10" ht="12.75" customHeight="1" x14ac:dyDescent="0.25">
      <c r="B4116" s="198">
        <v>4103</v>
      </c>
      <c r="C4116" s="199" t="s">
        <v>8328</v>
      </c>
      <c r="D4116" s="199"/>
      <c r="E4116" s="199" t="s">
        <v>8329</v>
      </c>
      <c r="F4116" s="200">
        <v>21.23</v>
      </c>
      <c r="G4116" s="201">
        <f t="shared" si="256"/>
        <v>-3180.5099999999852</v>
      </c>
      <c r="H4116" s="204">
        <f t="shared" si="257"/>
        <v>0</v>
      </c>
      <c r="I4116" s="204">
        <f t="shared" si="258"/>
        <v>5303.5</v>
      </c>
      <c r="J4116" s="205">
        <f t="shared" si="259"/>
        <v>-3180.5099999999852</v>
      </c>
    </row>
    <row r="4117" spans="2:10" ht="12.75" customHeight="1" x14ac:dyDescent="0.25">
      <c r="B4117" s="198">
        <v>4104</v>
      </c>
      <c r="C4117" s="199" t="s">
        <v>8330</v>
      </c>
      <c r="D4117" s="199"/>
      <c r="E4117" s="199" t="s">
        <v>8331</v>
      </c>
      <c r="F4117" s="200">
        <v>17.93</v>
      </c>
      <c r="G4117" s="201">
        <f t="shared" si="256"/>
        <v>-3162.5799999999854</v>
      </c>
      <c r="H4117" s="204">
        <f t="shared" si="257"/>
        <v>0</v>
      </c>
      <c r="I4117" s="204">
        <f t="shared" si="258"/>
        <v>5303.5</v>
      </c>
      <c r="J4117" s="205">
        <f t="shared" si="259"/>
        <v>-3162.5799999999854</v>
      </c>
    </row>
    <row r="4118" spans="2:10" ht="12.75" customHeight="1" x14ac:dyDescent="0.25">
      <c r="B4118" s="198">
        <v>4105</v>
      </c>
      <c r="C4118" s="199" t="s">
        <v>8332</v>
      </c>
      <c r="D4118" s="199"/>
      <c r="E4118" s="199" t="s">
        <v>8333</v>
      </c>
      <c r="F4118" s="200">
        <v>5.04</v>
      </c>
      <c r="G4118" s="201">
        <f t="shared" si="256"/>
        <v>-3157.5399999999854</v>
      </c>
      <c r="H4118" s="204">
        <f t="shared" si="257"/>
        <v>0</v>
      </c>
      <c r="I4118" s="204">
        <f t="shared" si="258"/>
        <v>5303.5</v>
      </c>
      <c r="J4118" s="205">
        <f t="shared" si="259"/>
        <v>-3157.5399999999854</v>
      </c>
    </row>
    <row r="4119" spans="2:10" ht="12.75" customHeight="1" x14ac:dyDescent="0.25">
      <c r="B4119" s="198">
        <v>4106</v>
      </c>
      <c r="C4119" s="199" t="s">
        <v>8334</v>
      </c>
      <c r="D4119" s="199"/>
      <c r="E4119" s="199" t="s">
        <v>8335</v>
      </c>
      <c r="F4119" s="200">
        <v>9.59</v>
      </c>
      <c r="G4119" s="201">
        <f t="shared" si="256"/>
        <v>-3147.9499999999853</v>
      </c>
      <c r="H4119" s="204">
        <f t="shared" si="257"/>
        <v>0</v>
      </c>
      <c r="I4119" s="204">
        <f t="shared" si="258"/>
        <v>5303.5</v>
      </c>
      <c r="J4119" s="205">
        <f t="shared" si="259"/>
        <v>-3147.9499999999853</v>
      </c>
    </row>
    <row r="4120" spans="2:10" ht="12.75" customHeight="1" x14ac:dyDescent="0.25">
      <c r="B4120" s="198">
        <v>4107</v>
      </c>
      <c r="C4120" s="199" t="s">
        <v>8336</v>
      </c>
      <c r="D4120" s="199"/>
      <c r="E4120" s="199" t="s">
        <v>8337</v>
      </c>
      <c r="F4120" s="200">
        <v>3.3</v>
      </c>
      <c r="G4120" s="201">
        <f t="shared" si="256"/>
        <v>-3144.6499999999851</v>
      </c>
      <c r="H4120" s="204">
        <f t="shared" si="257"/>
        <v>0</v>
      </c>
      <c r="I4120" s="204">
        <f t="shared" si="258"/>
        <v>5303.5</v>
      </c>
      <c r="J4120" s="205">
        <f t="shared" si="259"/>
        <v>-3144.6499999999851</v>
      </c>
    </row>
    <row r="4121" spans="2:10" ht="12.75" customHeight="1" x14ac:dyDescent="0.25">
      <c r="B4121" s="198">
        <v>4108</v>
      </c>
      <c r="C4121" s="199" t="s">
        <v>8338</v>
      </c>
      <c r="D4121" s="199"/>
      <c r="E4121" s="199" t="s">
        <v>8339</v>
      </c>
      <c r="F4121" s="200">
        <v>30.91</v>
      </c>
      <c r="G4121" s="201">
        <f t="shared" si="256"/>
        <v>-3113.7399999999852</v>
      </c>
      <c r="H4121" s="204">
        <f t="shared" si="257"/>
        <v>0</v>
      </c>
      <c r="I4121" s="204">
        <f t="shared" si="258"/>
        <v>5303.5</v>
      </c>
      <c r="J4121" s="205">
        <f t="shared" si="259"/>
        <v>-3113.7399999999852</v>
      </c>
    </row>
    <row r="4122" spans="2:10" ht="12.75" customHeight="1" x14ac:dyDescent="0.25">
      <c r="B4122" s="198">
        <v>4109</v>
      </c>
      <c r="C4122" s="199" t="s">
        <v>8340</v>
      </c>
      <c r="D4122" s="199"/>
      <c r="E4122" s="199" t="s">
        <v>8341</v>
      </c>
      <c r="F4122" s="200">
        <v>27.62</v>
      </c>
      <c r="G4122" s="201">
        <f t="shared" si="256"/>
        <v>-3086.1199999999853</v>
      </c>
      <c r="H4122" s="204">
        <f t="shared" si="257"/>
        <v>0</v>
      </c>
      <c r="I4122" s="204">
        <f t="shared" si="258"/>
        <v>5303.5</v>
      </c>
      <c r="J4122" s="205">
        <f t="shared" si="259"/>
        <v>-3086.1199999999853</v>
      </c>
    </row>
    <row r="4123" spans="2:10" ht="12.75" customHeight="1" x14ac:dyDescent="0.25">
      <c r="B4123" s="198">
        <v>4110</v>
      </c>
      <c r="C4123" s="199" t="s">
        <v>8342</v>
      </c>
      <c r="D4123" s="199"/>
      <c r="E4123" s="199" t="s">
        <v>8343</v>
      </c>
      <c r="F4123" s="200">
        <v>1.64</v>
      </c>
      <c r="G4123" s="201">
        <f t="shared" si="256"/>
        <v>-3084.4799999999855</v>
      </c>
      <c r="H4123" s="204">
        <f t="shared" si="257"/>
        <v>0</v>
      </c>
      <c r="I4123" s="204">
        <f t="shared" si="258"/>
        <v>5303.5</v>
      </c>
      <c r="J4123" s="205">
        <f t="shared" si="259"/>
        <v>-3084.4799999999855</v>
      </c>
    </row>
    <row r="4124" spans="2:10" ht="12.75" customHeight="1" x14ac:dyDescent="0.25">
      <c r="B4124" s="198">
        <v>4111</v>
      </c>
      <c r="C4124" s="199" t="s">
        <v>8344</v>
      </c>
      <c r="D4124" s="199"/>
      <c r="E4124" s="199" t="s">
        <v>8345</v>
      </c>
      <c r="F4124" s="200">
        <v>1.96</v>
      </c>
      <c r="G4124" s="201">
        <f t="shared" si="256"/>
        <v>-3082.5199999999854</v>
      </c>
      <c r="H4124" s="204">
        <f t="shared" si="257"/>
        <v>0</v>
      </c>
      <c r="I4124" s="204">
        <f t="shared" si="258"/>
        <v>5303.5</v>
      </c>
      <c r="J4124" s="205">
        <f t="shared" si="259"/>
        <v>-3082.5199999999854</v>
      </c>
    </row>
    <row r="4125" spans="2:10" ht="12.75" customHeight="1" x14ac:dyDescent="0.25">
      <c r="B4125" s="198">
        <v>4112</v>
      </c>
      <c r="C4125" s="199" t="s">
        <v>8346</v>
      </c>
      <c r="D4125" s="199"/>
      <c r="E4125" s="199" t="s">
        <v>8347</v>
      </c>
      <c r="F4125" s="200">
        <v>74.569999999999993</v>
      </c>
      <c r="G4125" s="201">
        <f t="shared" si="256"/>
        <v>-3007.9499999999853</v>
      </c>
      <c r="H4125" s="204">
        <f t="shared" si="257"/>
        <v>0</v>
      </c>
      <c r="I4125" s="204">
        <f t="shared" si="258"/>
        <v>5303.5</v>
      </c>
      <c r="J4125" s="205">
        <f t="shared" si="259"/>
        <v>-3007.9499999999853</v>
      </c>
    </row>
    <row r="4126" spans="2:10" ht="12.75" customHeight="1" x14ac:dyDescent="0.25">
      <c r="B4126" s="198">
        <v>4113</v>
      </c>
      <c r="C4126" s="199" t="s">
        <v>8348</v>
      </c>
      <c r="D4126" s="199"/>
      <c r="E4126" s="199" t="s">
        <v>8349</v>
      </c>
      <c r="F4126" s="200">
        <v>5.04</v>
      </c>
      <c r="G4126" s="201">
        <f t="shared" si="256"/>
        <v>-3002.9099999999853</v>
      </c>
      <c r="H4126" s="204">
        <f t="shared" si="257"/>
        <v>0</v>
      </c>
      <c r="I4126" s="204">
        <f t="shared" si="258"/>
        <v>5303.5</v>
      </c>
      <c r="J4126" s="205">
        <f t="shared" si="259"/>
        <v>-3002.9099999999853</v>
      </c>
    </row>
    <row r="4127" spans="2:10" ht="12.75" customHeight="1" x14ac:dyDescent="0.25">
      <c r="B4127" s="198">
        <v>4114</v>
      </c>
      <c r="C4127" s="199" t="s">
        <v>8350</v>
      </c>
      <c r="D4127" s="199"/>
      <c r="E4127" s="199" t="s">
        <v>8351</v>
      </c>
      <c r="F4127" s="200">
        <v>78.27</v>
      </c>
      <c r="G4127" s="201">
        <f t="shared" si="256"/>
        <v>-2924.6399999999853</v>
      </c>
      <c r="H4127" s="204">
        <f t="shared" si="257"/>
        <v>0</v>
      </c>
      <c r="I4127" s="204">
        <f t="shared" si="258"/>
        <v>5303.5</v>
      </c>
      <c r="J4127" s="205">
        <f t="shared" si="259"/>
        <v>-2924.6399999999853</v>
      </c>
    </row>
    <row r="4128" spans="2:10" ht="12.75" customHeight="1" x14ac:dyDescent="0.25">
      <c r="B4128" s="198">
        <v>4115</v>
      </c>
      <c r="C4128" s="199" t="s">
        <v>8352</v>
      </c>
      <c r="D4128" s="199"/>
      <c r="E4128" s="199" t="s">
        <v>8353</v>
      </c>
      <c r="F4128" s="200">
        <v>5.71</v>
      </c>
      <c r="G4128" s="201">
        <f t="shared" si="256"/>
        <v>-2918.9299999999853</v>
      </c>
      <c r="H4128" s="204">
        <f t="shared" si="257"/>
        <v>0</v>
      </c>
      <c r="I4128" s="204">
        <f t="shared" si="258"/>
        <v>5303.5</v>
      </c>
      <c r="J4128" s="205">
        <f t="shared" si="259"/>
        <v>-2918.9299999999853</v>
      </c>
    </row>
    <row r="4129" spans="2:10" ht="12.75" customHeight="1" x14ac:dyDescent="0.25">
      <c r="B4129" s="198">
        <v>4116</v>
      </c>
      <c r="C4129" s="199" t="s">
        <v>8354</v>
      </c>
      <c r="D4129" s="199"/>
      <c r="E4129" s="199" t="s">
        <v>8355</v>
      </c>
      <c r="F4129" s="200">
        <v>1.68</v>
      </c>
      <c r="G4129" s="201">
        <f t="shared" si="256"/>
        <v>-2917.2499999999854</v>
      </c>
      <c r="H4129" s="204">
        <f t="shared" si="257"/>
        <v>0</v>
      </c>
      <c r="I4129" s="204">
        <f t="shared" si="258"/>
        <v>5303.5</v>
      </c>
      <c r="J4129" s="205">
        <f t="shared" si="259"/>
        <v>-2917.2499999999854</v>
      </c>
    </row>
    <row r="4130" spans="2:10" ht="12.75" customHeight="1" x14ac:dyDescent="0.25">
      <c r="B4130" s="198">
        <v>4117</v>
      </c>
      <c r="C4130" s="199" t="s">
        <v>8356</v>
      </c>
      <c r="D4130" s="199"/>
      <c r="E4130" s="199" t="s">
        <v>8357</v>
      </c>
      <c r="F4130" s="200">
        <v>112.79</v>
      </c>
      <c r="G4130" s="201">
        <f t="shared" si="256"/>
        <v>-2804.4599999999855</v>
      </c>
      <c r="H4130" s="204">
        <f t="shared" si="257"/>
        <v>0</v>
      </c>
      <c r="I4130" s="204">
        <f t="shared" si="258"/>
        <v>5303.5</v>
      </c>
      <c r="J4130" s="205">
        <f t="shared" si="259"/>
        <v>-2804.4599999999855</v>
      </c>
    </row>
    <row r="4131" spans="2:10" ht="12.75" customHeight="1" x14ac:dyDescent="0.25">
      <c r="B4131" s="198">
        <v>4118</v>
      </c>
      <c r="C4131" s="199" t="s">
        <v>8358</v>
      </c>
      <c r="D4131" s="199"/>
      <c r="E4131" s="199" t="s">
        <v>8359</v>
      </c>
      <c r="F4131" s="200">
        <v>14.54</v>
      </c>
      <c r="G4131" s="201">
        <f t="shared" si="256"/>
        <v>-2789.9199999999855</v>
      </c>
      <c r="H4131" s="204">
        <f t="shared" si="257"/>
        <v>0</v>
      </c>
      <c r="I4131" s="204">
        <f t="shared" si="258"/>
        <v>5303.5</v>
      </c>
      <c r="J4131" s="205">
        <f t="shared" si="259"/>
        <v>-2789.9199999999855</v>
      </c>
    </row>
    <row r="4132" spans="2:10" ht="12.75" customHeight="1" x14ac:dyDescent="0.25">
      <c r="B4132" s="198">
        <v>4119</v>
      </c>
      <c r="C4132" s="199" t="s">
        <v>8360</v>
      </c>
      <c r="D4132" s="199"/>
      <c r="E4132" s="199" t="s">
        <v>8361</v>
      </c>
      <c r="F4132" s="200">
        <v>1.68</v>
      </c>
      <c r="G4132" s="201">
        <f t="shared" si="256"/>
        <v>-2788.2399999999857</v>
      </c>
      <c r="H4132" s="204">
        <f t="shared" si="257"/>
        <v>0</v>
      </c>
      <c r="I4132" s="204">
        <f t="shared" si="258"/>
        <v>5303.5</v>
      </c>
      <c r="J4132" s="205">
        <f t="shared" si="259"/>
        <v>-2788.2399999999857</v>
      </c>
    </row>
    <row r="4133" spans="2:10" ht="12.75" customHeight="1" x14ac:dyDescent="0.25">
      <c r="B4133" s="198">
        <v>4120</v>
      </c>
      <c r="C4133" s="199" t="s">
        <v>8362</v>
      </c>
      <c r="D4133" s="199"/>
      <c r="E4133" s="199" t="s">
        <v>8363</v>
      </c>
      <c r="F4133" s="200">
        <v>32.29</v>
      </c>
      <c r="G4133" s="201">
        <f t="shared" si="256"/>
        <v>-2755.9499999999857</v>
      </c>
      <c r="H4133" s="204">
        <f t="shared" si="257"/>
        <v>0</v>
      </c>
      <c r="I4133" s="204">
        <f t="shared" si="258"/>
        <v>5303.5</v>
      </c>
      <c r="J4133" s="205">
        <f t="shared" si="259"/>
        <v>-2755.9499999999857</v>
      </c>
    </row>
    <row r="4134" spans="2:10" ht="12.75" customHeight="1" x14ac:dyDescent="0.25">
      <c r="B4134" s="198">
        <v>4121</v>
      </c>
      <c r="C4134" s="199" t="s">
        <v>8364</v>
      </c>
      <c r="D4134" s="199"/>
      <c r="E4134" s="199" t="s">
        <v>8365</v>
      </c>
      <c r="F4134" s="200">
        <v>4.13</v>
      </c>
      <c r="G4134" s="201">
        <f t="shared" si="256"/>
        <v>-2751.8199999999856</v>
      </c>
      <c r="H4134" s="204">
        <f t="shared" si="257"/>
        <v>0</v>
      </c>
      <c r="I4134" s="204">
        <f t="shared" si="258"/>
        <v>5303.5</v>
      </c>
      <c r="J4134" s="205">
        <f t="shared" si="259"/>
        <v>-2751.8199999999856</v>
      </c>
    </row>
    <row r="4135" spans="2:10" ht="12.75" customHeight="1" x14ac:dyDescent="0.25">
      <c r="B4135" s="198">
        <v>4122</v>
      </c>
      <c r="C4135" s="199" t="s">
        <v>8366</v>
      </c>
      <c r="D4135" s="199"/>
      <c r="E4135" s="199" t="s">
        <v>8367</v>
      </c>
      <c r="F4135" s="200">
        <v>2.87</v>
      </c>
      <c r="G4135" s="201">
        <f t="shared" si="256"/>
        <v>-2748.9499999999857</v>
      </c>
      <c r="H4135" s="204">
        <f t="shared" si="257"/>
        <v>0</v>
      </c>
      <c r="I4135" s="204">
        <f t="shared" si="258"/>
        <v>5303.5</v>
      </c>
      <c r="J4135" s="205">
        <f t="shared" si="259"/>
        <v>-2748.9499999999857</v>
      </c>
    </row>
    <row r="4136" spans="2:10" ht="12.75" customHeight="1" x14ac:dyDescent="0.25">
      <c r="B4136" s="198">
        <v>4123</v>
      </c>
      <c r="C4136" s="199" t="s">
        <v>8368</v>
      </c>
      <c r="D4136" s="199"/>
      <c r="E4136" s="199" t="s">
        <v>8369</v>
      </c>
      <c r="F4136" s="200">
        <v>8.89</v>
      </c>
      <c r="G4136" s="201">
        <f t="shared" si="256"/>
        <v>-2740.0599999999858</v>
      </c>
      <c r="H4136" s="204">
        <f t="shared" si="257"/>
        <v>0</v>
      </c>
      <c r="I4136" s="204">
        <f t="shared" si="258"/>
        <v>5303.5</v>
      </c>
      <c r="J4136" s="205">
        <f t="shared" si="259"/>
        <v>-2740.0599999999858</v>
      </c>
    </row>
    <row r="4137" spans="2:10" ht="12.75" customHeight="1" x14ac:dyDescent="0.25">
      <c r="B4137" s="198">
        <v>4124</v>
      </c>
      <c r="C4137" s="199" t="s">
        <v>8370</v>
      </c>
      <c r="D4137" s="199"/>
      <c r="E4137" s="199" t="s">
        <v>8371</v>
      </c>
      <c r="F4137" s="200">
        <v>7.31</v>
      </c>
      <c r="G4137" s="201">
        <f t="shared" si="256"/>
        <v>-2732.7499999999859</v>
      </c>
      <c r="H4137" s="204">
        <f t="shared" si="257"/>
        <v>0</v>
      </c>
      <c r="I4137" s="204">
        <f t="shared" si="258"/>
        <v>5303.5</v>
      </c>
      <c r="J4137" s="205">
        <f t="shared" si="259"/>
        <v>-2732.7499999999859</v>
      </c>
    </row>
    <row r="4138" spans="2:10" ht="12.75" customHeight="1" x14ac:dyDescent="0.25">
      <c r="B4138" s="198">
        <v>4125</v>
      </c>
      <c r="C4138" s="199" t="s">
        <v>8372</v>
      </c>
      <c r="D4138" s="199"/>
      <c r="E4138" s="199" t="s">
        <v>8373</v>
      </c>
      <c r="F4138" s="200">
        <v>3.57</v>
      </c>
      <c r="G4138" s="201">
        <f t="shared" si="256"/>
        <v>-2729.1799999999857</v>
      </c>
      <c r="H4138" s="204">
        <f t="shared" si="257"/>
        <v>0</v>
      </c>
      <c r="I4138" s="204">
        <f t="shared" si="258"/>
        <v>5303.5</v>
      </c>
      <c r="J4138" s="205">
        <f t="shared" si="259"/>
        <v>-2729.1799999999857</v>
      </c>
    </row>
    <row r="4139" spans="2:10" ht="12.75" customHeight="1" x14ac:dyDescent="0.25">
      <c r="B4139" s="198">
        <v>4126</v>
      </c>
      <c r="C4139" s="199" t="s">
        <v>8374</v>
      </c>
      <c r="D4139" s="199"/>
      <c r="E4139" s="199" t="s">
        <v>8375</v>
      </c>
      <c r="F4139" s="200">
        <v>1.68</v>
      </c>
      <c r="G4139" s="201">
        <f t="shared" si="256"/>
        <v>-2727.4999999999859</v>
      </c>
      <c r="H4139" s="204">
        <f t="shared" si="257"/>
        <v>0</v>
      </c>
      <c r="I4139" s="204">
        <f t="shared" si="258"/>
        <v>5303.5</v>
      </c>
      <c r="J4139" s="205">
        <f t="shared" si="259"/>
        <v>-2727.4999999999859</v>
      </c>
    </row>
    <row r="4140" spans="2:10" ht="12.75" customHeight="1" x14ac:dyDescent="0.25">
      <c r="B4140" s="198">
        <v>4127</v>
      </c>
      <c r="C4140" s="199" t="s">
        <v>8376</v>
      </c>
      <c r="D4140" s="199"/>
      <c r="E4140" s="199" t="s">
        <v>8377</v>
      </c>
      <c r="F4140" s="200">
        <v>1.68</v>
      </c>
      <c r="G4140" s="201">
        <f t="shared" si="256"/>
        <v>-2725.8199999999861</v>
      </c>
      <c r="H4140" s="204">
        <f t="shared" si="257"/>
        <v>0</v>
      </c>
      <c r="I4140" s="204">
        <f t="shared" si="258"/>
        <v>5303.5</v>
      </c>
      <c r="J4140" s="205">
        <f t="shared" si="259"/>
        <v>-2725.8199999999861</v>
      </c>
    </row>
    <row r="4141" spans="2:10" ht="12.75" customHeight="1" x14ac:dyDescent="0.25">
      <c r="B4141" s="198">
        <v>4128</v>
      </c>
      <c r="C4141" s="199" t="s">
        <v>8378</v>
      </c>
      <c r="D4141" s="199"/>
      <c r="E4141" s="199" t="s">
        <v>8379</v>
      </c>
      <c r="F4141" s="200">
        <v>5.04</v>
      </c>
      <c r="G4141" s="201">
        <f t="shared" si="256"/>
        <v>-2720.7799999999861</v>
      </c>
      <c r="H4141" s="204">
        <f t="shared" si="257"/>
        <v>0</v>
      </c>
      <c r="I4141" s="204">
        <f t="shared" si="258"/>
        <v>5303.5</v>
      </c>
      <c r="J4141" s="205">
        <f t="shared" si="259"/>
        <v>-2720.7799999999861</v>
      </c>
    </row>
    <row r="4142" spans="2:10" ht="12.75" customHeight="1" x14ac:dyDescent="0.25">
      <c r="B4142" s="198">
        <v>4129</v>
      </c>
      <c r="C4142" s="199" t="s">
        <v>8380</v>
      </c>
      <c r="D4142" s="199"/>
      <c r="E4142" s="199" t="s">
        <v>8381</v>
      </c>
      <c r="F4142" s="200">
        <v>5.59</v>
      </c>
      <c r="G4142" s="201">
        <f t="shared" si="256"/>
        <v>-2715.189999999986</v>
      </c>
      <c r="H4142" s="204">
        <f t="shared" si="257"/>
        <v>0</v>
      </c>
      <c r="I4142" s="204">
        <f t="shared" si="258"/>
        <v>5303.5</v>
      </c>
      <c r="J4142" s="205">
        <f t="shared" si="259"/>
        <v>-2715.189999999986</v>
      </c>
    </row>
    <row r="4143" spans="2:10" ht="12.75" customHeight="1" x14ac:dyDescent="0.25">
      <c r="B4143" s="198">
        <v>4130</v>
      </c>
      <c r="C4143" s="199" t="s">
        <v>8382</v>
      </c>
      <c r="D4143" s="199"/>
      <c r="E4143" s="199" t="s">
        <v>8383</v>
      </c>
      <c r="F4143" s="200">
        <v>-0.43</v>
      </c>
      <c r="G4143" s="201">
        <f t="shared" si="256"/>
        <v>-2715.6199999999858</v>
      </c>
      <c r="H4143" s="204">
        <f t="shared" si="257"/>
        <v>0</v>
      </c>
      <c r="I4143" s="204">
        <f t="shared" si="258"/>
        <v>5303.5</v>
      </c>
      <c r="J4143" s="205">
        <f t="shared" si="259"/>
        <v>-2715.6199999999858</v>
      </c>
    </row>
    <row r="4144" spans="2:10" ht="12.75" customHeight="1" x14ac:dyDescent="0.25">
      <c r="B4144" s="198">
        <v>4131</v>
      </c>
      <c r="C4144" s="199" t="s">
        <v>8384</v>
      </c>
      <c r="D4144" s="199"/>
      <c r="E4144" s="199" t="s">
        <v>8385</v>
      </c>
      <c r="F4144" s="200">
        <v>3.17</v>
      </c>
      <c r="G4144" s="201">
        <f t="shared" si="256"/>
        <v>-2712.4499999999857</v>
      </c>
      <c r="H4144" s="204">
        <f t="shared" si="257"/>
        <v>0</v>
      </c>
      <c r="I4144" s="204">
        <f t="shared" si="258"/>
        <v>5303.5</v>
      </c>
      <c r="J4144" s="205">
        <f t="shared" si="259"/>
        <v>-2712.4499999999857</v>
      </c>
    </row>
    <row r="4145" spans="2:10" ht="12.75" customHeight="1" x14ac:dyDescent="0.25">
      <c r="B4145" s="198">
        <v>4132</v>
      </c>
      <c r="C4145" s="199" t="s">
        <v>8386</v>
      </c>
      <c r="D4145" s="199"/>
      <c r="E4145" s="199" t="s">
        <v>8387</v>
      </c>
      <c r="F4145" s="200">
        <v>4</v>
      </c>
      <c r="G4145" s="201">
        <f t="shared" si="256"/>
        <v>-2708.4499999999857</v>
      </c>
      <c r="H4145" s="204">
        <f t="shared" si="257"/>
        <v>0</v>
      </c>
      <c r="I4145" s="204">
        <f t="shared" si="258"/>
        <v>5303.5</v>
      </c>
      <c r="J4145" s="205">
        <f t="shared" si="259"/>
        <v>-2708.4499999999857</v>
      </c>
    </row>
    <row r="4146" spans="2:10" ht="12.75" customHeight="1" x14ac:dyDescent="0.25">
      <c r="B4146" s="198">
        <v>4133</v>
      </c>
      <c r="C4146" s="199" t="s">
        <v>8388</v>
      </c>
      <c r="D4146" s="199"/>
      <c r="E4146" s="199" t="s">
        <v>8389</v>
      </c>
      <c r="F4146" s="200">
        <v>1.74</v>
      </c>
      <c r="G4146" s="201">
        <f t="shared" si="256"/>
        <v>-2706.7099999999859</v>
      </c>
      <c r="H4146" s="204">
        <f t="shared" si="257"/>
        <v>0</v>
      </c>
      <c r="I4146" s="204">
        <f t="shared" si="258"/>
        <v>5303.5</v>
      </c>
      <c r="J4146" s="205">
        <f t="shared" si="259"/>
        <v>-2706.7099999999859</v>
      </c>
    </row>
    <row r="4147" spans="2:10" ht="12.75" customHeight="1" x14ac:dyDescent="0.25">
      <c r="B4147" s="198">
        <v>4134</v>
      </c>
      <c r="C4147" s="199" t="s">
        <v>8390</v>
      </c>
      <c r="D4147" s="199"/>
      <c r="E4147" s="199" t="s">
        <v>8391</v>
      </c>
      <c r="F4147" s="200">
        <v>8.8699999999999992</v>
      </c>
      <c r="G4147" s="201">
        <f t="shared" si="256"/>
        <v>-2697.839999999986</v>
      </c>
      <c r="H4147" s="204">
        <f t="shared" si="257"/>
        <v>0</v>
      </c>
      <c r="I4147" s="204">
        <f t="shared" si="258"/>
        <v>5303.5</v>
      </c>
      <c r="J4147" s="205">
        <f t="shared" si="259"/>
        <v>-2697.839999999986</v>
      </c>
    </row>
    <row r="4148" spans="2:10" ht="12.75" customHeight="1" x14ac:dyDescent="0.25">
      <c r="B4148" s="198">
        <v>4135</v>
      </c>
      <c r="C4148" s="199" t="s">
        <v>8392</v>
      </c>
      <c r="D4148" s="199"/>
      <c r="E4148" s="199" t="s">
        <v>8393</v>
      </c>
      <c r="F4148" s="200">
        <v>7.17</v>
      </c>
      <c r="G4148" s="201">
        <f t="shared" si="256"/>
        <v>-2690.669999999986</v>
      </c>
      <c r="H4148" s="204">
        <f t="shared" si="257"/>
        <v>0</v>
      </c>
      <c r="I4148" s="204">
        <f t="shared" si="258"/>
        <v>5303.5</v>
      </c>
      <c r="J4148" s="205">
        <f t="shared" si="259"/>
        <v>-2690.669999999986</v>
      </c>
    </row>
    <row r="4149" spans="2:10" ht="12.75" customHeight="1" x14ac:dyDescent="0.25">
      <c r="B4149" s="198">
        <v>4136</v>
      </c>
      <c r="C4149" s="199" t="s">
        <v>8394</v>
      </c>
      <c r="D4149" s="199"/>
      <c r="E4149" s="199" t="s">
        <v>8395</v>
      </c>
      <c r="F4149" s="200">
        <v>2.73</v>
      </c>
      <c r="G4149" s="201">
        <f t="shared" si="256"/>
        <v>-2687.939999999986</v>
      </c>
      <c r="H4149" s="204">
        <f t="shared" si="257"/>
        <v>0</v>
      </c>
      <c r="I4149" s="204">
        <f t="shared" si="258"/>
        <v>5303.5</v>
      </c>
      <c r="J4149" s="205">
        <f t="shared" si="259"/>
        <v>-2687.939999999986</v>
      </c>
    </row>
    <row r="4150" spans="2:10" ht="12.75" customHeight="1" x14ac:dyDescent="0.25">
      <c r="B4150" s="198">
        <v>4137</v>
      </c>
      <c r="C4150" s="199" t="s">
        <v>8396</v>
      </c>
      <c r="D4150" s="199"/>
      <c r="E4150" s="199" t="s">
        <v>8397</v>
      </c>
      <c r="F4150" s="200">
        <v>67.81</v>
      </c>
      <c r="G4150" s="201">
        <f t="shared" si="256"/>
        <v>-2620.129999999986</v>
      </c>
      <c r="H4150" s="204">
        <f t="shared" si="257"/>
        <v>0</v>
      </c>
      <c r="I4150" s="204">
        <f t="shared" si="258"/>
        <v>5303.5</v>
      </c>
      <c r="J4150" s="205">
        <f t="shared" si="259"/>
        <v>-2620.129999999986</v>
      </c>
    </row>
    <row r="4151" spans="2:10" ht="12.75" customHeight="1" x14ac:dyDescent="0.25">
      <c r="B4151" s="198">
        <v>4138</v>
      </c>
      <c r="C4151" s="199" t="s">
        <v>8398</v>
      </c>
      <c r="D4151" s="199"/>
      <c r="E4151" s="199" t="s">
        <v>8399</v>
      </c>
      <c r="F4151" s="200">
        <v>0.56000000000000005</v>
      </c>
      <c r="G4151" s="201">
        <f t="shared" si="256"/>
        <v>-2619.5699999999861</v>
      </c>
      <c r="H4151" s="204">
        <f t="shared" si="257"/>
        <v>0</v>
      </c>
      <c r="I4151" s="204">
        <f t="shared" si="258"/>
        <v>5303.5</v>
      </c>
      <c r="J4151" s="205">
        <f t="shared" si="259"/>
        <v>-2619.5699999999861</v>
      </c>
    </row>
    <row r="4152" spans="2:10" ht="12.75" customHeight="1" x14ac:dyDescent="0.25">
      <c r="B4152" s="198">
        <v>4139</v>
      </c>
      <c r="C4152" s="199" t="s">
        <v>8400</v>
      </c>
      <c r="D4152" s="199"/>
      <c r="E4152" s="199" t="s">
        <v>8401</v>
      </c>
      <c r="F4152" s="200">
        <v>5.48</v>
      </c>
      <c r="G4152" s="201">
        <f t="shared" si="256"/>
        <v>-2614.089999999986</v>
      </c>
      <c r="H4152" s="204">
        <f t="shared" si="257"/>
        <v>0</v>
      </c>
      <c r="I4152" s="204">
        <f t="shared" si="258"/>
        <v>5303.5</v>
      </c>
      <c r="J4152" s="205">
        <f t="shared" si="259"/>
        <v>-2614.089999999986</v>
      </c>
    </row>
    <row r="4153" spans="2:10" ht="12.75" customHeight="1" x14ac:dyDescent="0.25">
      <c r="B4153" s="198">
        <v>4140</v>
      </c>
      <c r="C4153" s="199" t="s">
        <v>8402</v>
      </c>
      <c r="D4153" s="199"/>
      <c r="E4153" s="199" t="s">
        <v>8403</v>
      </c>
      <c r="F4153" s="200">
        <v>7.15</v>
      </c>
      <c r="G4153" s="201">
        <f t="shared" si="256"/>
        <v>-2606.939999999986</v>
      </c>
      <c r="H4153" s="204">
        <f t="shared" si="257"/>
        <v>0</v>
      </c>
      <c r="I4153" s="204">
        <f t="shared" si="258"/>
        <v>5303.5</v>
      </c>
      <c r="J4153" s="205">
        <f t="shared" si="259"/>
        <v>-2606.939999999986</v>
      </c>
    </row>
    <row r="4154" spans="2:10" ht="12.75" customHeight="1" x14ac:dyDescent="0.25">
      <c r="B4154" s="198">
        <v>4141</v>
      </c>
      <c r="C4154" s="199" t="s">
        <v>8404</v>
      </c>
      <c r="D4154" s="199"/>
      <c r="E4154" s="199" t="s">
        <v>8405</v>
      </c>
      <c r="F4154" s="200">
        <v>1.68</v>
      </c>
      <c r="G4154" s="201">
        <f t="shared" si="256"/>
        <v>-2605.2599999999861</v>
      </c>
      <c r="H4154" s="204">
        <f t="shared" si="257"/>
        <v>0</v>
      </c>
      <c r="I4154" s="204">
        <f t="shared" si="258"/>
        <v>5303.5</v>
      </c>
      <c r="J4154" s="205">
        <f t="shared" si="259"/>
        <v>-2605.2599999999861</v>
      </c>
    </row>
    <row r="4155" spans="2:10" ht="12.75" customHeight="1" x14ac:dyDescent="0.25">
      <c r="B4155" s="198">
        <v>4142</v>
      </c>
      <c r="C4155" s="199" t="s">
        <v>8406</v>
      </c>
      <c r="D4155" s="199"/>
      <c r="E4155" s="199" t="s">
        <v>8407</v>
      </c>
      <c r="F4155" s="200">
        <v>0.51</v>
      </c>
      <c r="G4155" s="201">
        <f t="shared" si="256"/>
        <v>-2604.7499999999859</v>
      </c>
      <c r="H4155" s="204">
        <f t="shared" si="257"/>
        <v>0</v>
      </c>
      <c r="I4155" s="204">
        <f t="shared" si="258"/>
        <v>5303.5</v>
      </c>
      <c r="J4155" s="205">
        <f t="shared" si="259"/>
        <v>-2604.7499999999859</v>
      </c>
    </row>
    <row r="4156" spans="2:10" ht="12.75" customHeight="1" x14ac:dyDescent="0.25">
      <c r="B4156" s="198">
        <v>4143</v>
      </c>
      <c r="C4156" s="199" t="s">
        <v>8408</v>
      </c>
      <c r="D4156" s="199"/>
      <c r="E4156" s="199" t="s">
        <v>8409</v>
      </c>
      <c r="F4156" s="200">
        <v>19.71</v>
      </c>
      <c r="G4156" s="201">
        <f t="shared" si="256"/>
        <v>-2585.0399999999859</v>
      </c>
      <c r="H4156" s="204">
        <f t="shared" si="257"/>
        <v>0</v>
      </c>
      <c r="I4156" s="204">
        <f t="shared" si="258"/>
        <v>5303.5</v>
      </c>
      <c r="J4156" s="205">
        <f t="shared" si="259"/>
        <v>-2585.0399999999859</v>
      </c>
    </row>
    <row r="4157" spans="2:10" ht="12.75" customHeight="1" x14ac:dyDescent="0.25">
      <c r="B4157" s="198">
        <v>4144</v>
      </c>
      <c r="C4157" s="199" t="s">
        <v>8410</v>
      </c>
      <c r="D4157" s="199"/>
      <c r="E4157" s="199" t="s">
        <v>8411</v>
      </c>
      <c r="F4157" s="200">
        <v>19.16</v>
      </c>
      <c r="G4157" s="201">
        <f t="shared" si="256"/>
        <v>-2565.879999999986</v>
      </c>
      <c r="H4157" s="204">
        <f t="shared" si="257"/>
        <v>0</v>
      </c>
      <c r="I4157" s="204">
        <f t="shared" si="258"/>
        <v>5303.5</v>
      </c>
      <c r="J4157" s="205">
        <f t="shared" si="259"/>
        <v>-2565.879999999986</v>
      </c>
    </row>
    <row r="4158" spans="2:10" ht="12.75" customHeight="1" x14ac:dyDescent="0.25">
      <c r="B4158" s="198">
        <v>4145</v>
      </c>
      <c r="C4158" s="199" t="s">
        <v>8412</v>
      </c>
      <c r="D4158" s="199"/>
      <c r="E4158" s="199" t="s">
        <v>8413</v>
      </c>
      <c r="F4158" s="200">
        <v>5.08</v>
      </c>
      <c r="G4158" s="201">
        <f t="shared" si="256"/>
        <v>-2560.7999999999861</v>
      </c>
      <c r="H4158" s="204">
        <f t="shared" si="257"/>
        <v>0</v>
      </c>
      <c r="I4158" s="204">
        <f t="shared" si="258"/>
        <v>5303.5</v>
      </c>
      <c r="J4158" s="205">
        <f t="shared" si="259"/>
        <v>-2560.7999999999861</v>
      </c>
    </row>
    <row r="4159" spans="2:10" ht="12.75" customHeight="1" x14ac:dyDescent="0.25">
      <c r="B4159" s="198">
        <v>4146</v>
      </c>
      <c r="C4159" s="199" t="s">
        <v>8414</v>
      </c>
      <c r="D4159" s="199"/>
      <c r="E4159" s="199" t="s">
        <v>8415</v>
      </c>
      <c r="F4159" s="200">
        <v>2.0699999999999998</v>
      </c>
      <c r="G4159" s="201">
        <f t="shared" si="256"/>
        <v>-2558.7299999999859</v>
      </c>
      <c r="H4159" s="204">
        <f t="shared" si="257"/>
        <v>0</v>
      </c>
      <c r="I4159" s="204">
        <f t="shared" si="258"/>
        <v>5303.5</v>
      </c>
      <c r="J4159" s="205">
        <f t="shared" si="259"/>
        <v>-2558.7299999999859</v>
      </c>
    </row>
    <row r="4160" spans="2:10" ht="12.75" customHeight="1" x14ac:dyDescent="0.25">
      <c r="B4160" s="198">
        <v>4147</v>
      </c>
      <c r="C4160" s="199" t="s">
        <v>8416</v>
      </c>
      <c r="D4160" s="199"/>
      <c r="E4160" s="199" t="s">
        <v>8417</v>
      </c>
      <c r="F4160" s="200">
        <v>5.04</v>
      </c>
      <c r="G4160" s="201">
        <f t="shared" si="256"/>
        <v>-2553.689999999986</v>
      </c>
      <c r="H4160" s="204">
        <f t="shared" si="257"/>
        <v>0</v>
      </c>
      <c r="I4160" s="204">
        <f t="shared" si="258"/>
        <v>5303.5</v>
      </c>
      <c r="J4160" s="205">
        <f t="shared" si="259"/>
        <v>-2553.689999999986</v>
      </c>
    </row>
    <row r="4161" spans="2:10" ht="12.75" customHeight="1" x14ac:dyDescent="0.25">
      <c r="B4161" s="198">
        <v>4148</v>
      </c>
      <c r="C4161" s="199" t="s">
        <v>8418</v>
      </c>
      <c r="D4161" s="199"/>
      <c r="E4161" s="199" t="s">
        <v>8419</v>
      </c>
      <c r="F4161" s="200">
        <v>10.08</v>
      </c>
      <c r="G4161" s="201">
        <f t="shared" si="256"/>
        <v>-2543.609999999986</v>
      </c>
      <c r="H4161" s="204">
        <f t="shared" si="257"/>
        <v>0</v>
      </c>
      <c r="I4161" s="204">
        <f t="shared" si="258"/>
        <v>5303.5</v>
      </c>
      <c r="J4161" s="205">
        <f t="shared" si="259"/>
        <v>-2543.609999999986</v>
      </c>
    </row>
    <row r="4162" spans="2:10" ht="12.75" customHeight="1" x14ac:dyDescent="0.25">
      <c r="B4162" s="198">
        <v>4149</v>
      </c>
      <c r="C4162" s="199" t="s">
        <v>8420</v>
      </c>
      <c r="D4162" s="199"/>
      <c r="E4162" s="199" t="s">
        <v>8421</v>
      </c>
      <c r="F4162" s="200">
        <v>9.2799999999999994</v>
      </c>
      <c r="G4162" s="201">
        <f t="shared" si="256"/>
        <v>-2534.3299999999858</v>
      </c>
      <c r="H4162" s="204">
        <f t="shared" si="257"/>
        <v>0</v>
      </c>
      <c r="I4162" s="204">
        <f t="shared" si="258"/>
        <v>5303.5</v>
      </c>
      <c r="J4162" s="205">
        <f t="shared" si="259"/>
        <v>-2534.3299999999858</v>
      </c>
    </row>
    <row r="4163" spans="2:10" ht="12.75" customHeight="1" x14ac:dyDescent="0.25">
      <c r="B4163" s="198">
        <v>4150</v>
      </c>
      <c r="C4163" s="199" t="s">
        <v>8422</v>
      </c>
      <c r="D4163" s="199"/>
      <c r="E4163" s="199" t="s">
        <v>8423</v>
      </c>
      <c r="F4163" s="200">
        <v>57.61</v>
      </c>
      <c r="G4163" s="201">
        <f t="shared" si="256"/>
        <v>-2476.7199999999857</v>
      </c>
      <c r="H4163" s="204">
        <f t="shared" si="257"/>
        <v>0</v>
      </c>
      <c r="I4163" s="204">
        <f t="shared" si="258"/>
        <v>5303.5</v>
      </c>
      <c r="J4163" s="205">
        <f t="shared" si="259"/>
        <v>-2476.7199999999857</v>
      </c>
    </row>
    <row r="4164" spans="2:10" ht="12.75" customHeight="1" x14ac:dyDescent="0.25">
      <c r="B4164" s="198">
        <v>4151</v>
      </c>
      <c r="C4164" s="199" t="s">
        <v>8424</v>
      </c>
      <c r="D4164" s="199"/>
      <c r="E4164" s="199" t="s">
        <v>8425</v>
      </c>
      <c r="F4164" s="200">
        <v>5.04</v>
      </c>
      <c r="G4164" s="201">
        <f t="shared" si="256"/>
        <v>-2471.6799999999857</v>
      </c>
      <c r="H4164" s="204">
        <f t="shared" si="257"/>
        <v>0</v>
      </c>
      <c r="I4164" s="204">
        <f t="shared" si="258"/>
        <v>5303.5</v>
      </c>
      <c r="J4164" s="205">
        <f t="shared" si="259"/>
        <v>-2471.6799999999857</v>
      </c>
    </row>
    <row r="4165" spans="2:10" ht="12.75" customHeight="1" x14ac:dyDescent="0.25">
      <c r="B4165" s="198">
        <v>4152</v>
      </c>
      <c r="C4165" s="199" t="s">
        <v>8426</v>
      </c>
      <c r="D4165" s="199"/>
      <c r="E4165" s="199" t="s">
        <v>8427</v>
      </c>
      <c r="F4165" s="200">
        <v>26.18</v>
      </c>
      <c r="G4165" s="201">
        <f t="shared" si="256"/>
        <v>-2445.4999999999859</v>
      </c>
      <c r="H4165" s="204">
        <f t="shared" si="257"/>
        <v>0</v>
      </c>
      <c r="I4165" s="204">
        <f t="shared" si="258"/>
        <v>5303.5</v>
      </c>
      <c r="J4165" s="205">
        <f t="shared" si="259"/>
        <v>-2445.4999999999859</v>
      </c>
    </row>
    <row r="4166" spans="2:10" ht="12.75" customHeight="1" x14ac:dyDescent="0.25">
      <c r="B4166" s="198">
        <v>4153</v>
      </c>
      <c r="C4166" s="199" t="s">
        <v>8428</v>
      </c>
      <c r="D4166" s="199"/>
      <c r="E4166" s="199" t="s">
        <v>8429</v>
      </c>
      <c r="F4166" s="200">
        <v>8.4</v>
      </c>
      <c r="G4166" s="201">
        <f t="shared" si="256"/>
        <v>-2437.0999999999858</v>
      </c>
      <c r="H4166" s="204">
        <f t="shared" si="257"/>
        <v>0</v>
      </c>
      <c r="I4166" s="204">
        <f t="shared" si="258"/>
        <v>5303.5</v>
      </c>
      <c r="J4166" s="205">
        <f t="shared" si="259"/>
        <v>-2437.0999999999858</v>
      </c>
    </row>
    <row r="4167" spans="2:10" ht="12.75" customHeight="1" x14ac:dyDescent="0.25">
      <c r="B4167" s="198">
        <v>4154</v>
      </c>
      <c r="C4167" s="199" t="s">
        <v>8430</v>
      </c>
      <c r="D4167" s="199"/>
      <c r="E4167" s="199" t="s">
        <v>8431</v>
      </c>
      <c r="F4167" s="200">
        <v>30.92</v>
      </c>
      <c r="G4167" s="201">
        <f t="shared" si="256"/>
        <v>-2406.1799999999857</v>
      </c>
      <c r="H4167" s="204">
        <f t="shared" si="257"/>
        <v>0</v>
      </c>
      <c r="I4167" s="204">
        <f t="shared" si="258"/>
        <v>5303.5</v>
      </c>
      <c r="J4167" s="205">
        <f t="shared" si="259"/>
        <v>-2406.1799999999857</v>
      </c>
    </row>
    <row r="4168" spans="2:10" ht="12.75" customHeight="1" x14ac:dyDescent="0.25">
      <c r="B4168" s="198">
        <v>4155</v>
      </c>
      <c r="C4168" s="199" t="s">
        <v>8432</v>
      </c>
      <c r="D4168" s="199"/>
      <c r="E4168" s="199" t="s">
        <v>8433</v>
      </c>
      <c r="F4168" s="200">
        <v>14.02</v>
      </c>
      <c r="G4168" s="201">
        <f t="shared" si="256"/>
        <v>-2392.1599999999858</v>
      </c>
      <c r="H4168" s="204">
        <f t="shared" si="257"/>
        <v>0</v>
      </c>
      <c r="I4168" s="204">
        <f t="shared" si="258"/>
        <v>5303.5</v>
      </c>
      <c r="J4168" s="205">
        <f t="shared" si="259"/>
        <v>-2392.1599999999858</v>
      </c>
    </row>
    <row r="4169" spans="2:10" ht="12.75" customHeight="1" x14ac:dyDescent="0.25">
      <c r="B4169" s="198">
        <v>4156</v>
      </c>
      <c r="C4169" s="199" t="s">
        <v>8434</v>
      </c>
      <c r="D4169" s="199"/>
      <c r="E4169" s="199" t="s">
        <v>8435</v>
      </c>
      <c r="F4169" s="200">
        <v>3.42</v>
      </c>
      <c r="G4169" s="201">
        <f t="shared" si="256"/>
        <v>-2388.7399999999857</v>
      </c>
      <c r="H4169" s="204">
        <f t="shared" si="257"/>
        <v>0</v>
      </c>
      <c r="I4169" s="204">
        <f t="shared" si="258"/>
        <v>5303.5</v>
      </c>
      <c r="J4169" s="205">
        <f t="shared" si="259"/>
        <v>-2388.7399999999857</v>
      </c>
    </row>
    <row r="4170" spans="2:10" ht="12.75" customHeight="1" x14ac:dyDescent="0.25">
      <c r="B4170" s="198">
        <v>4157</v>
      </c>
      <c r="C4170" s="199" t="s">
        <v>8436</v>
      </c>
      <c r="D4170" s="199"/>
      <c r="E4170" s="199" t="s">
        <v>8437</v>
      </c>
      <c r="F4170" s="200">
        <v>14.48</v>
      </c>
      <c r="G4170" s="201">
        <f t="shared" si="256"/>
        <v>-2374.2599999999857</v>
      </c>
      <c r="H4170" s="204">
        <f t="shared" si="257"/>
        <v>0</v>
      </c>
      <c r="I4170" s="204">
        <f t="shared" si="258"/>
        <v>5303.5</v>
      </c>
      <c r="J4170" s="205">
        <f t="shared" si="259"/>
        <v>-2374.2599999999857</v>
      </c>
    </row>
    <row r="4171" spans="2:10" ht="12.75" customHeight="1" x14ac:dyDescent="0.25">
      <c r="B4171" s="198">
        <v>4158</v>
      </c>
      <c r="C4171" s="199" t="s">
        <v>8438</v>
      </c>
      <c r="D4171" s="199"/>
      <c r="E4171" s="199" t="s">
        <v>8439</v>
      </c>
      <c r="F4171" s="200">
        <v>12.79</v>
      </c>
      <c r="G4171" s="201">
        <f t="shared" si="256"/>
        <v>-2361.4699999999857</v>
      </c>
      <c r="H4171" s="204">
        <f t="shared" si="257"/>
        <v>0</v>
      </c>
      <c r="I4171" s="204">
        <f t="shared" si="258"/>
        <v>5303.5</v>
      </c>
      <c r="J4171" s="205">
        <f t="shared" si="259"/>
        <v>-2361.4699999999857</v>
      </c>
    </row>
    <row r="4172" spans="2:10" ht="12.75" customHeight="1" x14ac:dyDescent="0.25">
      <c r="B4172" s="198">
        <v>4159</v>
      </c>
      <c r="C4172" s="199" t="s">
        <v>8440</v>
      </c>
      <c r="D4172" s="199"/>
      <c r="E4172" s="199" t="s">
        <v>8441</v>
      </c>
      <c r="F4172" s="200">
        <v>16.8</v>
      </c>
      <c r="G4172" s="201">
        <f t="shared" si="256"/>
        <v>-2344.6699999999855</v>
      </c>
      <c r="H4172" s="204">
        <f t="shared" si="257"/>
        <v>0</v>
      </c>
      <c r="I4172" s="204">
        <f t="shared" si="258"/>
        <v>5303.5</v>
      </c>
      <c r="J4172" s="205">
        <f t="shared" si="259"/>
        <v>-2344.6699999999855</v>
      </c>
    </row>
    <row r="4173" spans="2:10" ht="12.75" customHeight="1" x14ac:dyDescent="0.25">
      <c r="B4173" s="198">
        <v>4160</v>
      </c>
      <c r="C4173" s="199" t="s">
        <v>8442</v>
      </c>
      <c r="D4173" s="199"/>
      <c r="E4173" s="199" t="s">
        <v>8443</v>
      </c>
      <c r="F4173" s="200">
        <v>5.2</v>
      </c>
      <c r="G4173" s="201">
        <f t="shared" si="256"/>
        <v>-2339.4699999999857</v>
      </c>
      <c r="H4173" s="204">
        <f t="shared" si="257"/>
        <v>0</v>
      </c>
      <c r="I4173" s="204">
        <f t="shared" si="258"/>
        <v>5303.5</v>
      </c>
      <c r="J4173" s="205">
        <f t="shared" si="259"/>
        <v>-2339.4699999999857</v>
      </c>
    </row>
    <row r="4174" spans="2:10" ht="12.75" customHeight="1" x14ac:dyDescent="0.25">
      <c r="B4174" s="198">
        <v>4161</v>
      </c>
      <c r="C4174" s="199" t="s">
        <v>8444</v>
      </c>
      <c r="D4174" s="199"/>
      <c r="E4174" s="199" t="s">
        <v>8445</v>
      </c>
      <c r="F4174" s="200">
        <v>3.77</v>
      </c>
      <c r="G4174" s="201">
        <f t="shared" ref="G4174:G4237" si="260">F4174+J4173</f>
        <v>-2335.6999999999857</v>
      </c>
      <c r="H4174" s="204">
        <f t="shared" ref="H4174:H4237" si="261">IF(G4174&gt;0,ROUND(G4174/I4174+0.5,0),0)</f>
        <v>0</v>
      </c>
      <c r="I4174" s="204">
        <f t="shared" ref="I4174:I4237" si="262">$C$10</f>
        <v>5303.5</v>
      </c>
      <c r="J4174" s="205">
        <f t="shared" ref="J4174:J4237" si="263">G4174-(H4174*I4174)</f>
        <v>-2335.6999999999857</v>
      </c>
    </row>
    <row r="4175" spans="2:10" ht="12.75" customHeight="1" x14ac:dyDescent="0.25">
      <c r="B4175" s="198">
        <v>4162</v>
      </c>
      <c r="C4175" s="199" t="s">
        <v>8446</v>
      </c>
      <c r="D4175" s="199"/>
      <c r="E4175" s="199" t="s">
        <v>8447</v>
      </c>
      <c r="F4175" s="200">
        <v>3.39</v>
      </c>
      <c r="G4175" s="201">
        <f t="shared" si="260"/>
        <v>-2332.3099999999858</v>
      </c>
      <c r="H4175" s="204">
        <f t="shared" si="261"/>
        <v>0</v>
      </c>
      <c r="I4175" s="204">
        <f t="shared" si="262"/>
        <v>5303.5</v>
      </c>
      <c r="J4175" s="205">
        <f t="shared" si="263"/>
        <v>-2332.3099999999858</v>
      </c>
    </row>
    <row r="4176" spans="2:10" ht="12.75" customHeight="1" x14ac:dyDescent="0.25">
      <c r="B4176" s="198">
        <v>4163</v>
      </c>
      <c r="C4176" s="199" t="s">
        <v>8448</v>
      </c>
      <c r="D4176" s="199"/>
      <c r="E4176" s="199" t="s">
        <v>8449</v>
      </c>
      <c r="F4176" s="200">
        <v>8.4</v>
      </c>
      <c r="G4176" s="201">
        <f t="shared" si="260"/>
        <v>-2323.9099999999858</v>
      </c>
      <c r="H4176" s="204">
        <f t="shared" si="261"/>
        <v>0</v>
      </c>
      <c r="I4176" s="204">
        <f t="shared" si="262"/>
        <v>5303.5</v>
      </c>
      <c r="J4176" s="205">
        <f t="shared" si="263"/>
        <v>-2323.9099999999858</v>
      </c>
    </row>
    <row r="4177" spans="2:10" ht="12.75" customHeight="1" x14ac:dyDescent="0.25">
      <c r="B4177" s="198">
        <v>4164</v>
      </c>
      <c r="C4177" s="199" t="s">
        <v>8450</v>
      </c>
      <c r="D4177" s="199"/>
      <c r="E4177" s="199" t="s">
        <v>8451</v>
      </c>
      <c r="F4177" s="200">
        <v>3.65</v>
      </c>
      <c r="G4177" s="201">
        <f t="shared" si="260"/>
        <v>-2320.2599999999857</v>
      </c>
      <c r="H4177" s="204">
        <f t="shared" si="261"/>
        <v>0</v>
      </c>
      <c r="I4177" s="204">
        <f t="shared" si="262"/>
        <v>5303.5</v>
      </c>
      <c r="J4177" s="205">
        <f t="shared" si="263"/>
        <v>-2320.2599999999857</v>
      </c>
    </row>
    <row r="4178" spans="2:10" ht="12.75" customHeight="1" x14ac:dyDescent="0.25">
      <c r="B4178" s="198">
        <v>4165</v>
      </c>
      <c r="C4178" s="199" t="s">
        <v>8452</v>
      </c>
      <c r="D4178" s="199"/>
      <c r="E4178" s="199" t="s">
        <v>8453</v>
      </c>
      <c r="F4178" s="200">
        <v>3.36</v>
      </c>
      <c r="G4178" s="201">
        <f t="shared" si="260"/>
        <v>-2316.8999999999855</v>
      </c>
      <c r="H4178" s="204">
        <f t="shared" si="261"/>
        <v>0</v>
      </c>
      <c r="I4178" s="204">
        <f t="shared" si="262"/>
        <v>5303.5</v>
      </c>
      <c r="J4178" s="205">
        <f t="shared" si="263"/>
        <v>-2316.8999999999855</v>
      </c>
    </row>
    <row r="4179" spans="2:10" ht="12.75" customHeight="1" x14ac:dyDescent="0.25">
      <c r="B4179" s="198">
        <v>4166</v>
      </c>
      <c r="C4179" s="199" t="s">
        <v>8454</v>
      </c>
      <c r="D4179" s="199"/>
      <c r="E4179" s="199" t="s">
        <v>8455</v>
      </c>
      <c r="F4179" s="200">
        <v>1.68</v>
      </c>
      <c r="G4179" s="201">
        <f t="shared" si="260"/>
        <v>-2315.2199999999857</v>
      </c>
      <c r="H4179" s="204">
        <f t="shared" si="261"/>
        <v>0</v>
      </c>
      <c r="I4179" s="204">
        <f t="shared" si="262"/>
        <v>5303.5</v>
      </c>
      <c r="J4179" s="205">
        <f t="shared" si="263"/>
        <v>-2315.2199999999857</v>
      </c>
    </row>
    <row r="4180" spans="2:10" ht="12.75" customHeight="1" x14ac:dyDescent="0.25">
      <c r="B4180" s="198">
        <v>4167</v>
      </c>
      <c r="C4180" s="199" t="s">
        <v>8456</v>
      </c>
      <c r="D4180" s="199"/>
      <c r="E4180" s="199" t="s">
        <v>8457</v>
      </c>
      <c r="F4180" s="200">
        <v>10.86</v>
      </c>
      <c r="G4180" s="201">
        <f t="shared" si="260"/>
        <v>-2304.3599999999856</v>
      </c>
      <c r="H4180" s="204">
        <f t="shared" si="261"/>
        <v>0</v>
      </c>
      <c r="I4180" s="204">
        <f t="shared" si="262"/>
        <v>5303.5</v>
      </c>
      <c r="J4180" s="205">
        <f t="shared" si="263"/>
        <v>-2304.3599999999856</v>
      </c>
    </row>
    <row r="4181" spans="2:10" ht="12.75" customHeight="1" x14ac:dyDescent="0.25">
      <c r="B4181" s="198">
        <v>4168</v>
      </c>
      <c r="C4181" s="199" t="s">
        <v>8458</v>
      </c>
      <c r="D4181" s="199"/>
      <c r="E4181" s="199" t="s">
        <v>8459</v>
      </c>
      <c r="F4181" s="200">
        <v>8</v>
      </c>
      <c r="G4181" s="201">
        <f t="shared" si="260"/>
        <v>-2296.3599999999856</v>
      </c>
      <c r="H4181" s="204">
        <f t="shared" si="261"/>
        <v>0</v>
      </c>
      <c r="I4181" s="204">
        <f t="shared" si="262"/>
        <v>5303.5</v>
      </c>
      <c r="J4181" s="205">
        <f t="shared" si="263"/>
        <v>-2296.3599999999856</v>
      </c>
    </row>
    <row r="4182" spans="2:10" ht="12.75" customHeight="1" x14ac:dyDescent="0.25">
      <c r="B4182" s="198">
        <v>4169</v>
      </c>
      <c r="C4182" s="199" t="s">
        <v>8460</v>
      </c>
      <c r="D4182" s="199"/>
      <c r="E4182" s="199" t="s">
        <v>8461</v>
      </c>
      <c r="F4182" s="200">
        <v>8.98</v>
      </c>
      <c r="G4182" s="201">
        <f t="shared" si="260"/>
        <v>-2287.3799999999856</v>
      </c>
      <c r="H4182" s="204">
        <f t="shared" si="261"/>
        <v>0</v>
      </c>
      <c r="I4182" s="204">
        <f t="shared" si="262"/>
        <v>5303.5</v>
      </c>
      <c r="J4182" s="205">
        <f t="shared" si="263"/>
        <v>-2287.3799999999856</v>
      </c>
    </row>
    <row r="4183" spans="2:10" ht="12.75" customHeight="1" x14ac:dyDescent="0.25">
      <c r="B4183" s="198">
        <v>4170</v>
      </c>
      <c r="C4183" s="199" t="s">
        <v>8462</v>
      </c>
      <c r="D4183" s="199"/>
      <c r="E4183" s="199" t="s">
        <v>8463</v>
      </c>
      <c r="F4183" s="200">
        <v>12.89</v>
      </c>
      <c r="G4183" s="201">
        <f t="shared" si="260"/>
        <v>-2274.4899999999857</v>
      </c>
      <c r="H4183" s="204">
        <f t="shared" si="261"/>
        <v>0</v>
      </c>
      <c r="I4183" s="204">
        <f t="shared" si="262"/>
        <v>5303.5</v>
      </c>
      <c r="J4183" s="205">
        <f t="shared" si="263"/>
        <v>-2274.4899999999857</v>
      </c>
    </row>
    <row r="4184" spans="2:10" ht="12.75" customHeight="1" x14ac:dyDescent="0.25">
      <c r="B4184" s="198">
        <v>4171</v>
      </c>
      <c r="C4184" s="199" t="s">
        <v>8464</v>
      </c>
      <c r="D4184" s="199"/>
      <c r="E4184" s="199" t="s">
        <v>8465</v>
      </c>
      <c r="F4184" s="200">
        <v>0.31</v>
      </c>
      <c r="G4184" s="201">
        <f t="shared" si="260"/>
        <v>-2274.1799999999857</v>
      </c>
      <c r="H4184" s="204">
        <f t="shared" si="261"/>
        <v>0</v>
      </c>
      <c r="I4184" s="204">
        <f t="shared" si="262"/>
        <v>5303.5</v>
      </c>
      <c r="J4184" s="205">
        <f t="shared" si="263"/>
        <v>-2274.1799999999857</v>
      </c>
    </row>
    <row r="4185" spans="2:10" ht="12.75" customHeight="1" x14ac:dyDescent="0.25">
      <c r="B4185" s="198">
        <v>4172</v>
      </c>
      <c r="C4185" s="199" t="s">
        <v>8466</v>
      </c>
      <c r="D4185" s="199"/>
      <c r="E4185" s="199" t="s">
        <v>8467</v>
      </c>
      <c r="F4185" s="200">
        <v>131.65</v>
      </c>
      <c r="G4185" s="201">
        <f t="shared" si="260"/>
        <v>-2142.5299999999856</v>
      </c>
      <c r="H4185" s="204">
        <f t="shared" si="261"/>
        <v>0</v>
      </c>
      <c r="I4185" s="204">
        <f t="shared" si="262"/>
        <v>5303.5</v>
      </c>
      <c r="J4185" s="205">
        <f t="shared" si="263"/>
        <v>-2142.5299999999856</v>
      </c>
    </row>
    <row r="4186" spans="2:10" ht="12.75" customHeight="1" x14ac:dyDescent="0.25">
      <c r="B4186" s="198">
        <v>4173</v>
      </c>
      <c r="C4186" s="199" t="s">
        <v>8468</v>
      </c>
      <c r="D4186" s="199"/>
      <c r="E4186" s="199" t="s">
        <v>8469</v>
      </c>
      <c r="F4186" s="200">
        <v>3.36</v>
      </c>
      <c r="G4186" s="201">
        <f t="shared" si="260"/>
        <v>-2139.1699999999855</v>
      </c>
      <c r="H4186" s="204">
        <f t="shared" si="261"/>
        <v>0</v>
      </c>
      <c r="I4186" s="204">
        <f t="shared" si="262"/>
        <v>5303.5</v>
      </c>
      <c r="J4186" s="205">
        <f t="shared" si="263"/>
        <v>-2139.1699999999855</v>
      </c>
    </row>
    <row r="4187" spans="2:10" ht="12.75" customHeight="1" x14ac:dyDescent="0.25">
      <c r="B4187" s="198">
        <v>4174</v>
      </c>
      <c r="C4187" s="199" t="s">
        <v>8470</v>
      </c>
      <c r="D4187" s="199"/>
      <c r="E4187" s="199" t="s">
        <v>8471</v>
      </c>
      <c r="F4187" s="200">
        <v>-1.68</v>
      </c>
      <c r="G4187" s="201">
        <f t="shared" si="260"/>
        <v>-2140.8499999999854</v>
      </c>
      <c r="H4187" s="204">
        <f t="shared" si="261"/>
        <v>0</v>
      </c>
      <c r="I4187" s="204">
        <f t="shared" si="262"/>
        <v>5303.5</v>
      </c>
      <c r="J4187" s="205">
        <f t="shared" si="263"/>
        <v>-2140.8499999999854</v>
      </c>
    </row>
    <row r="4188" spans="2:10" ht="12.75" customHeight="1" x14ac:dyDescent="0.25">
      <c r="B4188" s="198">
        <v>4175</v>
      </c>
      <c r="C4188" s="199" t="s">
        <v>8472</v>
      </c>
      <c r="D4188" s="199"/>
      <c r="E4188" s="199" t="s">
        <v>8473</v>
      </c>
      <c r="F4188" s="200">
        <v>2.33</v>
      </c>
      <c r="G4188" s="201">
        <f t="shared" si="260"/>
        <v>-2138.5199999999854</v>
      </c>
      <c r="H4188" s="204">
        <f t="shared" si="261"/>
        <v>0</v>
      </c>
      <c r="I4188" s="204">
        <f t="shared" si="262"/>
        <v>5303.5</v>
      </c>
      <c r="J4188" s="205">
        <f t="shared" si="263"/>
        <v>-2138.5199999999854</v>
      </c>
    </row>
    <row r="4189" spans="2:10" ht="12.75" customHeight="1" x14ac:dyDescent="0.25">
      <c r="B4189" s="198">
        <v>4176</v>
      </c>
      <c r="C4189" s="199" t="s">
        <v>8474</v>
      </c>
      <c r="D4189" s="199"/>
      <c r="E4189" s="199" t="s">
        <v>8475</v>
      </c>
      <c r="F4189" s="200">
        <v>30.59</v>
      </c>
      <c r="G4189" s="201">
        <f t="shared" si="260"/>
        <v>-2107.9299999999853</v>
      </c>
      <c r="H4189" s="204">
        <f t="shared" si="261"/>
        <v>0</v>
      </c>
      <c r="I4189" s="204">
        <f t="shared" si="262"/>
        <v>5303.5</v>
      </c>
      <c r="J4189" s="205">
        <f t="shared" si="263"/>
        <v>-2107.9299999999853</v>
      </c>
    </row>
    <row r="4190" spans="2:10" ht="12.75" customHeight="1" x14ac:dyDescent="0.25">
      <c r="B4190" s="198">
        <v>4177</v>
      </c>
      <c r="C4190" s="199" t="s">
        <v>8476</v>
      </c>
      <c r="D4190" s="199"/>
      <c r="E4190" s="199" t="s">
        <v>8477</v>
      </c>
      <c r="F4190" s="200">
        <v>5.99</v>
      </c>
      <c r="G4190" s="201">
        <f t="shared" si="260"/>
        <v>-2101.9399999999855</v>
      </c>
      <c r="H4190" s="204">
        <f t="shared" si="261"/>
        <v>0</v>
      </c>
      <c r="I4190" s="204">
        <f t="shared" si="262"/>
        <v>5303.5</v>
      </c>
      <c r="J4190" s="205">
        <f t="shared" si="263"/>
        <v>-2101.9399999999855</v>
      </c>
    </row>
    <row r="4191" spans="2:10" ht="12.75" customHeight="1" x14ac:dyDescent="0.25">
      <c r="B4191" s="198">
        <v>4178</v>
      </c>
      <c r="C4191" s="199" t="s">
        <v>8478</v>
      </c>
      <c r="D4191" s="199"/>
      <c r="E4191" s="199" t="s">
        <v>8479</v>
      </c>
      <c r="F4191" s="200">
        <v>1.68</v>
      </c>
      <c r="G4191" s="201">
        <f t="shared" si="260"/>
        <v>-2100.2599999999857</v>
      </c>
      <c r="H4191" s="204">
        <f t="shared" si="261"/>
        <v>0</v>
      </c>
      <c r="I4191" s="204">
        <f t="shared" si="262"/>
        <v>5303.5</v>
      </c>
      <c r="J4191" s="205">
        <f t="shared" si="263"/>
        <v>-2100.2599999999857</v>
      </c>
    </row>
    <row r="4192" spans="2:10" ht="12.75" customHeight="1" x14ac:dyDescent="0.25">
      <c r="B4192" s="198">
        <v>4179</v>
      </c>
      <c r="C4192" s="199" t="s">
        <v>8480</v>
      </c>
      <c r="D4192" s="199"/>
      <c r="E4192" s="199" t="s">
        <v>8481</v>
      </c>
      <c r="F4192" s="200">
        <v>10.38</v>
      </c>
      <c r="G4192" s="201">
        <f t="shared" si="260"/>
        <v>-2089.8799999999856</v>
      </c>
      <c r="H4192" s="204">
        <f t="shared" si="261"/>
        <v>0</v>
      </c>
      <c r="I4192" s="204">
        <f t="shared" si="262"/>
        <v>5303.5</v>
      </c>
      <c r="J4192" s="205">
        <f t="shared" si="263"/>
        <v>-2089.8799999999856</v>
      </c>
    </row>
    <row r="4193" spans="2:10" ht="12.75" customHeight="1" x14ac:dyDescent="0.25">
      <c r="B4193" s="198">
        <v>4180</v>
      </c>
      <c r="C4193" s="199" t="s">
        <v>6328</v>
      </c>
      <c r="D4193" s="199"/>
      <c r="E4193" s="199" t="s">
        <v>6329</v>
      </c>
      <c r="F4193" s="200">
        <v>3.37</v>
      </c>
      <c r="G4193" s="201">
        <f t="shared" si="260"/>
        <v>-2086.5099999999857</v>
      </c>
      <c r="H4193" s="204">
        <f t="shared" si="261"/>
        <v>0</v>
      </c>
      <c r="I4193" s="204">
        <f t="shared" si="262"/>
        <v>5303.5</v>
      </c>
      <c r="J4193" s="205">
        <f t="shared" si="263"/>
        <v>-2086.5099999999857</v>
      </c>
    </row>
    <row r="4194" spans="2:10" ht="12.75" customHeight="1" x14ac:dyDescent="0.25">
      <c r="B4194" s="198">
        <v>4181</v>
      </c>
      <c r="C4194" s="199" t="s">
        <v>6330</v>
      </c>
      <c r="D4194" s="199"/>
      <c r="E4194" s="199" t="s">
        <v>6331</v>
      </c>
      <c r="F4194" s="200">
        <v>11.16</v>
      </c>
      <c r="G4194" s="201">
        <f t="shared" si="260"/>
        <v>-2075.3499999999858</v>
      </c>
      <c r="H4194" s="204">
        <f t="shared" si="261"/>
        <v>0</v>
      </c>
      <c r="I4194" s="204">
        <f t="shared" si="262"/>
        <v>5303.5</v>
      </c>
      <c r="J4194" s="205">
        <f t="shared" si="263"/>
        <v>-2075.3499999999858</v>
      </c>
    </row>
    <row r="4195" spans="2:10" ht="12.75" customHeight="1" x14ac:dyDescent="0.25">
      <c r="B4195" s="198">
        <v>4182</v>
      </c>
      <c r="C4195" s="199" t="s">
        <v>8482</v>
      </c>
      <c r="D4195" s="199"/>
      <c r="E4195" s="199" t="s">
        <v>8483</v>
      </c>
      <c r="F4195" s="200">
        <v>3.36</v>
      </c>
      <c r="G4195" s="201">
        <f t="shared" si="260"/>
        <v>-2071.9899999999857</v>
      </c>
      <c r="H4195" s="204">
        <f t="shared" si="261"/>
        <v>0</v>
      </c>
      <c r="I4195" s="204">
        <f t="shared" si="262"/>
        <v>5303.5</v>
      </c>
      <c r="J4195" s="205">
        <f t="shared" si="263"/>
        <v>-2071.9899999999857</v>
      </c>
    </row>
    <row r="4196" spans="2:10" ht="12.75" customHeight="1" x14ac:dyDescent="0.25">
      <c r="B4196" s="198">
        <v>4183</v>
      </c>
      <c r="C4196" s="199" t="s">
        <v>8484</v>
      </c>
      <c r="D4196" s="199"/>
      <c r="E4196" s="199" t="s">
        <v>8485</v>
      </c>
      <c r="F4196" s="200">
        <v>10.09</v>
      </c>
      <c r="G4196" s="201">
        <f t="shared" si="260"/>
        <v>-2061.8999999999855</v>
      </c>
      <c r="H4196" s="204">
        <f t="shared" si="261"/>
        <v>0</v>
      </c>
      <c r="I4196" s="204">
        <f t="shared" si="262"/>
        <v>5303.5</v>
      </c>
      <c r="J4196" s="205">
        <f t="shared" si="263"/>
        <v>-2061.8999999999855</v>
      </c>
    </row>
    <row r="4197" spans="2:10" ht="12.75" customHeight="1" x14ac:dyDescent="0.25">
      <c r="B4197" s="198">
        <v>4184</v>
      </c>
      <c r="C4197" s="199" t="s">
        <v>8486</v>
      </c>
      <c r="D4197" s="199"/>
      <c r="E4197" s="199" t="s">
        <v>8487</v>
      </c>
      <c r="F4197" s="200">
        <v>4.83</v>
      </c>
      <c r="G4197" s="201">
        <f t="shared" si="260"/>
        <v>-2057.0699999999856</v>
      </c>
      <c r="H4197" s="204">
        <f t="shared" si="261"/>
        <v>0</v>
      </c>
      <c r="I4197" s="204">
        <f t="shared" si="262"/>
        <v>5303.5</v>
      </c>
      <c r="J4197" s="205">
        <f t="shared" si="263"/>
        <v>-2057.0699999999856</v>
      </c>
    </row>
    <row r="4198" spans="2:10" ht="12.75" customHeight="1" x14ac:dyDescent="0.25">
      <c r="B4198" s="198">
        <v>4185</v>
      </c>
      <c r="C4198" s="199" t="s">
        <v>8488</v>
      </c>
      <c r="D4198" s="199"/>
      <c r="E4198" s="199" t="s">
        <v>8489</v>
      </c>
      <c r="F4198" s="200">
        <v>3.49</v>
      </c>
      <c r="G4198" s="201">
        <f t="shared" si="260"/>
        <v>-2053.5799999999858</v>
      </c>
      <c r="H4198" s="204">
        <f t="shared" si="261"/>
        <v>0</v>
      </c>
      <c r="I4198" s="204">
        <f t="shared" si="262"/>
        <v>5303.5</v>
      </c>
      <c r="J4198" s="205">
        <f t="shared" si="263"/>
        <v>-2053.5799999999858</v>
      </c>
    </row>
    <row r="4199" spans="2:10" ht="12.75" customHeight="1" x14ac:dyDescent="0.25">
      <c r="B4199" s="198">
        <v>4186</v>
      </c>
      <c r="C4199" s="199" t="s">
        <v>8490</v>
      </c>
      <c r="D4199" s="199"/>
      <c r="E4199" s="199" t="s">
        <v>8491</v>
      </c>
      <c r="F4199" s="200">
        <v>3.05</v>
      </c>
      <c r="G4199" s="201">
        <f t="shared" si="260"/>
        <v>-2050.5299999999856</v>
      </c>
      <c r="H4199" s="204">
        <f t="shared" si="261"/>
        <v>0</v>
      </c>
      <c r="I4199" s="204">
        <f t="shared" si="262"/>
        <v>5303.5</v>
      </c>
      <c r="J4199" s="205">
        <f t="shared" si="263"/>
        <v>-2050.5299999999856</v>
      </c>
    </row>
    <row r="4200" spans="2:10" ht="12.75" customHeight="1" x14ac:dyDescent="0.25">
      <c r="B4200" s="198">
        <v>4187</v>
      </c>
      <c r="C4200" s="199" t="s">
        <v>8492</v>
      </c>
      <c r="D4200" s="199"/>
      <c r="E4200" s="199" t="s">
        <v>8493</v>
      </c>
      <c r="F4200" s="200">
        <v>5.03</v>
      </c>
      <c r="G4200" s="201">
        <f t="shared" si="260"/>
        <v>-2045.4999999999857</v>
      </c>
      <c r="H4200" s="204">
        <f t="shared" si="261"/>
        <v>0</v>
      </c>
      <c r="I4200" s="204">
        <f t="shared" si="262"/>
        <v>5303.5</v>
      </c>
      <c r="J4200" s="205">
        <f t="shared" si="263"/>
        <v>-2045.4999999999857</v>
      </c>
    </row>
    <row r="4201" spans="2:10" ht="12.75" customHeight="1" x14ac:dyDescent="0.25">
      <c r="B4201" s="198">
        <v>4188</v>
      </c>
      <c r="C4201" s="199" t="s">
        <v>8494</v>
      </c>
      <c r="D4201" s="199"/>
      <c r="E4201" s="199" t="s">
        <v>8495</v>
      </c>
      <c r="F4201" s="200">
        <v>45.23</v>
      </c>
      <c r="G4201" s="201">
        <f t="shared" si="260"/>
        <v>-2000.2699999999857</v>
      </c>
      <c r="H4201" s="204">
        <f t="shared" si="261"/>
        <v>0</v>
      </c>
      <c r="I4201" s="204">
        <f t="shared" si="262"/>
        <v>5303.5</v>
      </c>
      <c r="J4201" s="205">
        <f t="shared" si="263"/>
        <v>-2000.2699999999857</v>
      </c>
    </row>
    <row r="4202" spans="2:10" ht="12.75" customHeight="1" x14ac:dyDescent="0.25">
      <c r="B4202" s="198">
        <v>4189</v>
      </c>
      <c r="C4202" s="199" t="s">
        <v>8496</v>
      </c>
      <c r="D4202" s="199"/>
      <c r="E4202" s="199" t="s">
        <v>8497</v>
      </c>
      <c r="F4202" s="200">
        <v>9.0299999999999994</v>
      </c>
      <c r="G4202" s="201">
        <f t="shared" si="260"/>
        <v>-1991.2399999999857</v>
      </c>
      <c r="H4202" s="204">
        <f t="shared" si="261"/>
        <v>0</v>
      </c>
      <c r="I4202" s="204">
        <f t="shared" si="262"/>
        <v>5303.5</v>
      </c>
      <c r="J4202" s="205">
        <f t="shared" si="263"/>
        <v>-1991.2399999999857</v>
      </c>
    </row>
    <row r="4203" spans="2:10" ht="12.75" customHeight="1" x14ac:dyDescent="0.25">
      <c r="B4203" s="198">
        <v>4190</v>
      </c>
      <c r="C4203" s="199" t="s">
        <v>8498</v>
      </c>
      <c r="D4203" s="199"/>
      <c r="E4203" s="199" t="s">
        <v>8499</v>
      </c>
      <c r="F4203" s="200">
        <v>5.13</v>
      </c>
      <c r="G4203" s="201">
        <f t="shared" si="260"/>
        <v>-1986.1099999999856</v>
      </c>
      <c r="H4203" s="204">
        <f t="shared" si="261"/>
        <v>0</v>
      </c>
      <c r="I4203" s="204">
        <f t="shared" si="262"/>
        <v>5303.5</v>
      </c>
      <c r="J4203" s="205">
        <f t="shared" si="263"/>
        <v>-1986.1099999999856</v>
      </c>
    </row>
    <row r="4204" spans="2:10" ht="12.75" customHeight="1" x14ac:dyDescent="0.25">
      <c r="B4204" s="198">
        <v>4191</v>
      </c>
      <c r="C4204" s="199" t="s">
        <v>8500</v>
      </c>
      <c r="D4204" s="199"/>
      <c r="E4204" s="199" t="s">
        <v>8501</v>
      </c>
      <c r="F4204" s="200">
        <v>5.04</v>
      </c>
      <c r="G4204" s="201">
        <f t="shared" si="260"/>
        <v>-1981.0699999999856</v>
      </c>
      <c r="H4204" s="204">
        <f t="shared" si="261"/>
        <v>0</v>
      </c>
      <c r="I4204" s="204">
        <f t="shared" si="262"/>
        <v>5303.5</v>
      </c>
      <c r="J4204" s="205">
        <f t="shared" si="263"/>
        <v>-1981.0699999999856</v>
      </c>
    </row>
    <row r="4205" spans="2:10" ht="12.75" customHeight="1" x14ac:dyDescent="0.25">
      <c r="B4205" s="198">
        <v>4192</v>
      </c>
      <c r="C4205" s="199" t="s">
        <v>8502</v>
      </c>
      <c r="D4205" s="199"/>
      <c r="E4205" s="199" t="s">
        <v>8503</v>
      </c>
      <c r="F4205" s="200">
        <v>17.600000000000001</v>
      </c>
      <c r="G4205" s="201">
        <f t="shared" si="260"/>
        <v>-1963.4699999999857</v>
      </c>
      <c r="H4205" s="204">
        <f t="shared" si="261"/>
        <v>0</v>
      </c>
      <c r="I4205" s="204">
        <f t="shared" si="262"/>
        <v>5303.5</v>
      </c>
      <c r="J4205" s="205">
        <f t="shared" si="263"/>
        <v>-1963.4699999999857</v>
      </c>
    </row>
    <row r="4206" spans="2:10" ht="12.75" customHeight="1" x14ac:dyDescent="0.25">
      <c r="B4206" s="198">
        <v>4193</v>
      </c>
      <c r="C4206" s="199" t="s">
        <v>8504</v>
      </c>
      <c r="D4206" s="199"/>
      <c r="E4206" s="199" t="s">
        <v>8505</v>
      </c>
      <c r="F4206" s="200">
        <v>5.61</v>
      </c>
      <c r="G4206" s="201">
        <f t="shared" si="260"/>
        <v>-1957.8599999999858</v>
      </c>
      <c r="H4206" s="204">
        <f t="shared" si="261"/>
        <v>0</v>
      </c>
      <c r="I4206" s="204">
        <f t="shared" si="262"/>
        <v>5303.5</v>
      </c>
      <c r="J4206" s="205">
        <f t="shared" si="263"/>
        <v>-1957.8599999999858</v>
      </c>
    </row>
    <row r="4207" spans="2:10" ht="12.75" customHeight="1" x14ac:dyDescent="0.25">
      <c r="B4207" s="198">
        <v>4194</v>
      </c>
      <c r="C4207" s="199" t="s">
        <v>8506</v>
      </c>
      <c r="D4207" s="199"/>
      <c r="E4207" s="199" t="s">
        <v>8507</v>
      </c>
      <c r="F4207" s="200">
        <v>1.89</v>
      </c>
      <c r="G4207" s="201">
        <f t="shared" si="260"/>
        <v>-1955.9699999999857</v>
      </c>
      <c r="H4207" s="204">
        <f t="shared" si="261"/>
        <v>0</v>
      </c>
      <c r="I4207" s="204">
        <f t="shared" si="262"/>
        <v>5303.5</v>
      </c>
      <c r="J4207" s="205">
        <f t="shared" si="263"/>
        <v>-1955.9699999999857</v>
      </c>
    </row>
    <row r="4208" spans="2:10" ht="12.75" customHeight="1" x14ac:dyDescent="0.25">
      <c r="B4208" s="198">
        <v>4195</v>
      </c>
      <c r="C4208" s="199" t="s">
        <v>8508</v>
      </c>
      <c r="D4208" s="199"/>
      <c r="E4208" s="199" t="s">
        <v>8509</v>
      </c>
      <c r="F4208" s="200">
        <v>3.27</v>
      </c>
      <c r="G4208" s="201">
        <f t="shared" si="260"/>
        <v>-1952.6999999999857</v>
      </c>
      <c r="H4208" s="204">
        <f t="shared" si="261"/>
        <v>0</v>
      </c>
      <c r="I4208" s="204">
        <f t="shared" si="262"/>
        <v>5303.5</v>
      </c>
      <c r="J4208" s="205">
        <f t="shared" si="263"/>
        <v>-1952.6999999999857</v>
      </c>
    </row>
    <row r="4209" spans="2:10" ht="12.75" customHeight="1" x14ac:dyDescent="0.25">
      <c r="B4209" s="198">
        <v>4196</v>
      </c>
      <c r="C4209" s="199" t="s">
        <v>8510</v>
      </c>
      <c r="D4209" s="199"/>
      <c r="E4209" s="199" t="s">
        <v>8511</v>
      </c>
      <c r="F4209" s="200">
        <v>1.1200000000000001</v>
      </c>
      <c r="G4209" s="201">
        <f t="shared" si="260"/>
        <v>-1951.5799999999858</v>
      </c>
      <c r="H4209" s="204">
        <f t="shared" si="261"/>
        <v>0</v>
      </c>
      <c r="I4209" s="204">
        <f t="shared" si="262"/>
        <v>5303.5</v>
      </c>
      <c r="J4209" s="205">
        <f t="shared" si="263"/>
        <v>-1951.5799999999858</v>
      </c>
    </row>
    <row r="4210" spans="2:10" ht="12.75" customHeight="1" x14ac:dyDescent="0.25">
      <c r="B4210" s="198">
        <v>4197</v>
      </c>
      <c r="C4210" s="199" t="s">
        <v>8512</v>
      </c>
      <c r="D4210" s="199"/>
      <c r="E4210" s="199" t="s">
        <v>8513</v>
      </c>
      <c r="F4210" s="200">
        <v>28.1</v>
      </c>
      <c r="G4210" s="201">
        <f t="shared" si="260"/>
        <v>-1923.4799999999859</v>
      </c>
      <c r="H4210" s="204">
        <f t="shared" si="261"/>
        <v>0</v>
      </c>
      <c r="I4210" s="204">
        <f t="shared" si="262"/>
        <v>5303.5</v>
      </c>
      <c r="J4210" s="205">
        <f t="shared" si="263"/>
        <v>-1923.4799999999859</v>
      </c>
    </row>
    <row r="4211" spans="2:10" ht="12.75" customHeight="1" x14ac:dyDescent="0.25">
      <c r="B4211" s="198">
        <v>4198</v>
      </c>
      <c r="C4211" s="199" t="s">
        <v>8514</v>
      </c>
      <c r="D4211" s="199"/>
      <c r="E4211" s="199" t="s">
        <v>8515</v>
      </c>
      <c r="F4211" s="200">
        <v>5.04</v>
      </c>
      <c r="G4211" s="201">
        <f t="shared" si="260"/>
        <v>-1918.439999999986</v>
      </c>
      <c r="H4211" s="204">
        <f t="shared" si="261"/>
        <v>0</v>
      </c>
      <c r="I4211" s="204">
        <f t="shared" si="262"/>
        <v>5303.5</v>
      </c>
      <c r="J4211" s="205">
        <f t="shared" si="263"/>
        <v>-1918.439999999986</v>
      </c>
    </row>
    <row r="4212" spans="2:10" ht="12.75" customHeight="1" x14ac:dyDescent="0.25">
      <c r="B4212" s="198">
        <v>4199</v>
      </c>
      <c r="C4212" s="199" t="s">
        <v>8516</v>
      </c>
      <c r="D4212" s="199"/>
      <c r="E4212" s="199" t="s">
        <v>8517</v>
      </c>
      <c r="F4212" s="200">
        <v>16.89</v>
      </c>
      <c r="G4212" s="201">
        <f t="shared" si="260"/>
        <v>-1901.5499999999859</v>
      </c>
      <c r="H4212" s="204">
        <f t="shared" si="261"/>
        <v>0</v>
      </c>
      <c r="I4212" s="204">
        <f t="shared" si="262"/>
        <v>5303.5</v>
      </c>
      <c r="J4212" s="205">
        <f t="shared" si="263"/>
        <v>-1901.5499999999859</v>
      </c>
    </row>
    <row r="4213" spans="2:10" ht="12.75" customHeight="1" x14ac:dyDescent="0.25">
      <c r="B4213" s="198">
        <v>4200</v>
      </c>
      <c r="C4213" s="199" t="s">
        <v>8518</v>
      </c>
      <c r="D4213" s="199"/>
      <c r="E4213" s="199" t="s">
        <v>8519</v>
      </c>
      <c r="F4213" s="200">
        <v>13.88</v>
      </c>
      <c r="G4213" s="201">
        <f t="shared" si="260"/>
        <v>-1887.6699999999857</v>
      </c>
      <c r="H4213" s="204">
        <f t="shared" si="261"/>
        <v>0</v>
      </c>
      <c r="I4213" s="204">
        <f t="shared" si="262"/>
        <v>5303.5</v>
      </c>
      <c r="J4213" s="205">
        <f t="shared" si="263"/>
        <v>-1887.6699999999857</v>
      </c>
    </row>
    <row r="4214" spans="2:10" ht="12.75" customHeight="1" x14ac:dyDescent="0.25">
      <c r="B4214" s="198">
        <v>4201</v>
      </c>
      <c r="C4214" s="199" t="s">
        <v>8520</v>
      </c>
      <c r="D4214" s="199"/>
      <c r="E4214" s="199" t="s">
        <v>8521</v>
      </c>
      <c r="F4214" s="200">
        <v>26.66</v>
      </c>
      <c r="G4214" s="201">
        <f t="shared" si="260"/>
        <v>-1861.0099999999857</v>
      </c>
      <c r="H4214" s="204">
        <f t="shared" si="261"/>
        <v>0</v>
      </c>
      <c r="I4214" s="204">
        <f t="shared" si="262"/>
        <v>5303.5</v>
      </c>
      <c r="J4214" s="205">
        <f t="shared" si="263"/>
        <v>-1861.0099999999857</v>
      </c>
    </row>
    <row r="4215" spans="2:10" ht="12.75" customHeight="1" x14ac:dyDescent="0.25">
      <c r="B4215" s="198">
        <v>4202</v>
      </c>
      <c r="C4215" s="199" t="s">
        <v>8522</v>
      </c>
      <c r="D4215" s="199"/>
      <c r="E4215" s="199" t="s">
        <v>8523</v>
      </c>
      <c r="F4215" s="200">
        <v>5.04</v>
      </c>
      <c r="G4215" s="201">
        <f t="shared" si="260"/>
        <v>-1855.9699999999857</v>
      </c>
      <c r="H4215" s="204">
        <f t="shared" si="261"/>
        <v>0</v>
      </c>
      <c r="I4215" s="204">
        <f t="shared" si="262"/>
        <v>5303.5</v>
      </c>
      <c r="J4215" s="205">
        <f t="shared" si="263"/>
        <v>-1855.9699999999857</v>
      </c>
    </row>
    <row r="4216" spans="2:10" ht="12.75" customHeight="1" x14ac:dyDescent="0.25">
      <c r="B4216" s="198">
        <v>4203</v>
      </c>
      <c r="C4216" s="199" t="s">
        <v>8524</v>
      </c>
      <c r="D4216" s="199"/>
      <c r="E4216" s="199" t="s">
        <v>8525</v>
      </c>
      <c r="F4216" s="200">
        <v>2.33</v>
      </c>
      <c r="G4216" s="201">
        <f t="shared" si="260"/>
        <v>-1853.6399999999858</v>
      </c>
      <c r="H4216" s="204">
        <f t="shared" si="261"/>
        <v>0</v>
      </c>
      <c r="I4216" s="204">
        <f t="shared" si="262"/>
        <v>5303.5</v>
      </c>
      <c r="J4216" s="205">
        <f t="shared" si="263"/>
        <v>-1853.6399999999858</v>
      </c>
    </row>
    <row r="4217" spans="2:10" ht="12.75" customHeight="1" x14ac:dyDescent="0.25">
      <c r="B4217" s="198">
        <v>4204</v>
      </c>
      <c r="C4217" s="199" t="s">
        <v>8526</v>
      </c>
      <c r="D4217" s="199"/>
      <c r="E4217" s="199" t="s">
        <v>8527</v>
      </c>
      <c r="F4217" s="200">
        <v>1.94</v>
      </c>
      <c r="G4217" s="201">
        <f t="shared" si="260"/>
        <v>-1851.6999999999857</v>
      </c>
      <c r="H4217" s="204">
        <f t="shared" si="261"/>
        <v>0</v>
      </c>
      <c r="I4217" s="204">
        <f t="shared" si="262"/>
        <v>5303.5</v>
      </c>
      <c r="J4217" s="205">
        <f t="shared" si="263"/>
        <v>-1851.6999999999857</v>
      </c>
    </row>
    <row r="4218" spans="2:10" ht="12.75" customHeight="1" x14ac:dyDescent="0.25">
      <c r="B4218" s="198">
        <v>4205</v>
      </c>
      <c r="C4218" s="199" t="s">
        <v>8528</v>
      </c>
      <c r="D4218" s="199"/>
      <c r="E4218" s="199" t="s">
        <v>8529</v>
      </c>
      <c r="F4218" s="200">
        <v>3.64</v>
      </c>
      <c r="G4218" s="201">
        <f t="shared" si="260"/>
        <v>-1848.0599999999856</v>
      </c>
      <c r="H4218" s="204">
        <f t="shared" si="261"/>
        <v>0</v>
      </c>
      <c r="I4218" s="204">
        <f t="shared" si="262"/>
        <v>5303.5</v>
      </c>
      <c r="J4218" s="205">
        <f t="shared" si="263"/>
        <v>-1848.0599999999856</v>
      </c>
    </row>
    <row r="4219" spans="2:10" ht="12.75" customHeight="1" x14ac:dyDescent="0.25">
      <c r="B4219" s="198">
        <v>4206</v>
      </c>
      <c r="C4219" s="199" t="s">
        <v>8530</v>
      </c>
      <c r="D4219" s="199"/>
      <c r="E4219" s="199" t="s">
        <v>8531</v>
      </c>
      <c r="F4219" s="200">
        <v>13.35</v>
      </c>
      <c r="G4219" s="201">
        <f t="shared" si="260"/>
        <v>-1834.7099999999857</v>
      </c>
      <c r="H4219" s="204">
        <f t="shared" si="261"/>
        <v>0</v>
      </c>
      <c r="I4219" s="204">
        <f t="shared" si="262"/>
        <v>5303.5</v>
      </c>
      <c r="J4219" s="205">
        <f t="shared" si="263"/>
        <v>-1834.7099999999857</v>
      </c>
    </row>
    <row r="4220" spans="2:10" ht="12.75" customHeight="1" x14ac:dyDescent="0.25">
      <c r="B4220" s="198">
        <v>4207</v>
      </c>
      <c r="C4220" s="199" t="s">
        <v>8532</v>
      </c>
      <c r="D4220" s="199"/>
      <c r="E4220" s="199" t="s">
        <v>8533</v>
      </c>
      <c r="F4220" s="200">
        <v>-5.89</v>
      </c>
      <c r="G4220" s="201">
        <f t="shared" si="260"/>
        <v>-1840.5999999999858</v>
      </c>
      <c r="H4220" s="204">
        <f t="shared" si="261"/>
        <v>0</v>
      </c>
      <c r="I4220" s="204">
        <f t="shared" si="262"/>
        <v>5303.5</v>
      </c>
      <c r="J4220" s="205">
        <f t="shared" si="263"/>
        <v>-1840.5999999999858</v>
      </c>
    </row>
    <row r="4221" spans="2:10" ht="12.75" customHeight="1" x14ac:dyDescent="0.25">
      <c r="B4221" s="198">
        <v>4208</v>
      </c>
      <c r="C4221" s="199" t="s">
        <v>8534</v>
      </c>
      <c r="D4221" s="199"/>
      <c r="E4221" s="199" t="s">
        <v>8535</v>
      </c>
      <c r="F4221" s="200">
        <v>15.12</v>
      </c>
      <c r="G4221" s="201">
        <f t="shared" si="260"/>
        <v>-1825.4799999999859</v>
      </c>
      <c r="H4221" s="204">
        <f t="shared" si="261"/>
        <v>0</v>
      </c>
      <c r="I4221" s="204">
        <f t="shared" si="262"/>
        <v>5303.5</v>
      </c>
      <c r="J4221" s="205">
        <f t="shared" si="263"/>
        <v>-1825.4799999999859</v>
      </c>
    </row>
    <row r="4222" spans="2:10" ht="12.75" customHeight="1" x14ac:dyDescent="0.25">
      <c r="B4222" s="198">
        <v>4209</v>
      </c>
      <c r="C4222" s="199" t="s">
        <v>8536</v>
      </c>
      <c r="D4222" s="199"/>
      <c r="E4222" s="199" t="s">
        <v>8537</v>
      </c>
      <c r="F4222" s="200">
        <v>3.84</v>
      </c>
      <c r="G4222" s="201">
        <f t="shared" si="260"/>
        <v>-1821.639999999986</v>
      </c>
      <c r="H4222" s="204">
        <f t="shared" si="261"/>
        <v>0</v>
      </c>
      <c r="I4222" s="204">
        <f t="shared" si="262"/>
        <v>5303.5</v>
      </c>
      <c r="J4222" s="205">
        <f t="shared" si="263"/>
        <v>-1821.639999999986</v>
      </c>
    </row>
    <row r="4223" spans="2:10" ht="12.75" customHeight="1" x14ac:dyDescent="0.25">
      <c r="B4223" s="198">
        <v>4210</v>
      </c>
      <c r="C4223" s="199" t="s">
        <v>8538</v>
      </c>
      <c r="D4223" s="199"/>
      <c r="E4223" s="199" t="s">
        <v>8539</v>
      </c>
      <c r="F4223" s="200">
        <v>1.68</v>
      </c>
      <c r="G4223" s="201">
        <f t="shared" si="260"/>
        <v>-1819.9599999999859</v>
      </c>
      <c r="H4223" s="204">
        <f t="shared" si="261"/>
        <v>0</v>
      </c>
      <c r="I4223" s="204">
        <f t="shared" si="262"/>
        <v>5303.5</v>
      </c>
      <c r="J4223" s="205">
        <f t="shared" si="263"/>
        <v>-1819.9599999999859</v>
      </c>
    </row>
    <row r="4224" spans="2:10" ht="12.75" customHeight="1" x14ac:dyDescent="0.25">
      <c r="B4224" s="198">
        <v>4211</v>
      </c>
      <c r="C4224" s="199" t="s">
        <v>8540</v>
      </c>
      <c r="D4224" s="199"/>
      <c r="E4224" s="199" t="s">
        <v>8541</v>
      </c>
      <c r="F4224" s="200">
        <v>3.63</v>
      </c>
      <c r="G4224" s="201">
        <f t="shared" si="260"/>
        <v>-1816.3299999999858</v>
      </c>
      <c r="H4224" s="204">
        <f t="shared" si="261"/>
        <v>0</v>
      </c>
      <c r="I4224" s="204">
        <f t="shared" si="262"/>
        <v>5303.5</v>
      </c>
      <c r="J4224" s="205">
        <f t="shared" si="263"/>
        <v>-1816.3299999999858</v>
      </c>
    </row>
    <row r="4225" spans="2:10" ht="12.75" customHeight="1" x14ac:dyDescent="0.25">
      <c r="B4225" s="198">
        <v>4212</v>
      </c>
      <c r="C4225" s="199" t="s">
        <v>8542</v>
      </c>
      <c r="D4225" s="199"/>
      <c r="E4225" s="199" t="s">
        <v>8543</v>
      </c>
      <c r="F4225" s="200">
        <v>3.36</v>
      </c>
      <c r="G4225" s="201">
        <f t="shared" si="260"/>
        <v>-1812.9699999999859</v>
      </c>
      <c r="H4225" s="204">
        <f t="shared" si="261"/>
        <v>0</v>
      </c>
      <c r="I4225" s="204">
        <f t="shared" si="262"/>
        <v>5303.5</v>
      </c>
      <c r="J4225" s="205">
        <f t="shared" si="263"/>
        <v>-1812.9699999999859</v>
      </c>
    </row>
    <row r="4226" spans="2:10" ht="12.75" customHeight="1" x14ac:dyDescent="0.25">
      <c r="B4226" s="198">
        <v>4213</v>
      </c>
      <c r="C4226" s="199" t="s">
        <v>8544</v>
      </c>
      <c r="D4226" s="199"/>
      <c r="E4226" s="199" t="s">
        <v>8545</v>
      </c>
      <c r="F4226" s="200">
        <v>27.34</v>
      </c>
      <c r="G4226" s="201">
        <f t="shared" si="260"/>
        <v>-1785.629999999986</v>
      </c>
      <c r="H4226" s="204">
        <f t="shared" si="261"/>
        <v>0</v>
      </c>
      <c r="I4226" s="204">
        <f t="shared" si="262"/>
        <v>5303.5</v>
      </c>
      <c r="J4226" s="205">
        <f t="shared" si="263"/>
        <v>-1785.629999999986</v>
      </c>
    </row>
    <row r="4227" spans="2:10" ht="12.75" customHeight="1" x14ac:dyDescent="0.25">
      <c r="B4227" s="198">
        <v>4214</v>
      </c>
      <c r="C4227" s="199" t="s">
        <v>8546</v>
      </c>
      <c r="D4227" s="199"/>
      <c r="E4227" s="199" t="s">
        <v>8547</v>
      </c>
      <c r="F4227" s="200">
        <v>1.68</v>
      </c>
      <c r="G4227" s="201">
        <f t="shared" si="260"/>
        <v>-1783.9499999999859</v>
      </c>
      <c r="H4227" s="204">
        <f t="shared" si="261"/>
        <v>0</v>
      </c>
      <c r="I4227" s="204">
        <f t="shared" si="262"/>
        <v>5303.5</v>
      </c>
      <c r="J4227" s="205">
        <f t="shared" si="263"/>
        <v>-1783.9499999999859</v>
      </c>
    </row>
    <row r="4228" spans="2:10" ht="12.75" customHeight="1" x14ac:dyDescent="0.25">
      <c r="B4228" s="198">
        <v>4215</v>
      </c>
      <c r="C4228" s="199" t="s">
        <v>8548</v>
      </c>
      <c r="D4228" s="199"/>
      <c r="E4228" s="199" t="s">
        <v>8549</v>
      </c>
      <c r="F4228" s="200">
        <v>3.36</v>
      </c>
      <c r="G4228" s="201">
        <f t="shared" si="260"/>
        <v>-1780.589999999986</v>
      </c>
      <c r="H4228" s="204">
        <f t="shared" si="261"/>
        <v>0</v>
      </c>
      <c r="I4228" s="204">
        <f t="shared" si="262"/>
        <v>5303.5</v>
      </c>
      <c r="J4228" s="205">
        <f t="shared" si="263"/>
        <v>-1780.589999999986</v>
      </c>
    </row>
    <row r="4229" spans="2:10" ht="12.75" customHeight="1" x14ac:dyDescent="0.25">
      <c r="B4229" s="198">
        <v>4216</v>
      </c>
      <c r="C4229" s="199" t="s">
        <v>8550</v>
      </c>
      <c r="D4229" s="199"/>
      <c r="E4229" s="199" t="s">
        <v>8551</v>
      </c>
      <c r="F4229" s="200">
        <v>2.54</v>
      </c>
      <c r="G4229" s="201">
        <f t="shared" si="260"/>
        <v>-1778.0499999999861</v>
      </c>
      <c r="H4229" s="204">
        <f t="shared" si="261"/>
        <v>0</v>
      </c>
      <c r="I4229" s="204">
        <f t="shared" si="262"/>
        <v>5303.5</v>
      </c>
      <c r="J4229" s="205">
        <f t="shared" si="263"/>
        <v>-1778.0499999999861</v>
      </c>
    </row>
    <row r="4230" spans="2:10" ht="12.75" customHeight="1" x14ac:dyDescent="0.25">
      <c r="B4230" s="198">
        <v>4217</v>
      </c>
      <c r="C4230" s="199" t="s">
        <v>8552</v>
      </c>
      <c r="D4230" s="199"/>
      <c r="E4230" s="199" t="s">
        <v>8553</v>
      </c>
      <c r="F4230" s="200">
        <v>18.16</v>
      </c>
      <c r="G4230" s="201">
        <f t="shared" si="260"/>
        <v>-1759.889999999986</v>
      </c>
      <c r="H4230" s="204">
        <f t="shared" si="261"/>
        <v>0</v>
      </c>
      <c r="I4230" s="204">
        <f t="shared" si="262"/>
        <v>5303.5</v>
      </c>
      <c r="J4230" s="205">
        <f t="shared" si="263"/>
        <v>-1759.889999999986</v>
      </c>
    </row>
    <row r="4231" spans="2:10" ht="12.75" customHeight="1" x14ac:dyDescent="0.25">
      <c r="B4231" s="198">
        <v>4218</v>
      </c>
      <c r="C4231" s="199" t="s">
        <v>8554</v>
      </c>
      <c r="D4231" s="199"/>
      <c r="E4231" s="199" t="s">
        <v>8555</v>
      </c>
      <c r="F4231" s="200">
        <v>1.88</v>
      </c>
      <c r="G4231" s="201">
        <f t="shared" si="260"/>
        <v>-1758.0099999999859</v>
      </c>
      <c r="H4231" s="204">
        <f t="shared" si="261"/>
        <v>0</v>
      </c>
      <c r="I4231" s="204">
        <f t="shared" si="262"/>
        <v>5303.5</v>
      </c>
      <c r="J4231" s="205">
        <f t="shared" si="263"/>
        <v>-1758.0099999999859</v>
      </c>
    </row>
    <row r="4232" spans="2:10" ht="12.75" customHeight="1" x14ac:dyDescent="0.25">
      <c r="B4232" s="198">
        <v>4219</v>
      </c>
      <c r="C4232" s="199" t="s">
        <v>8556</v>
      </c>
      <c r="D4232" s="199"/>
      <c r="E4232" s="199" t="s">
        <v>8557</v>
      </c>
      <c r="F4232" s="200">
        <v>0.18</v>
      </c>
      <c r="G4232" s="201">
        <f t="shared" si="260"/>
        <v>-1757.8299999999858</v>
      </c>
      <c r="H4232" s="204">
        <f t="shared" si="261"/>
        <v>0</v>
      </c>
      <c r="I4232" s="204">
        <f t="shared" si="262"/>
        <v>5303.5</v>
      </c>
      <c r="J4232" s="205">
        <f t="shared" si="263"/>
        <v>-1757.8299999999858</v>
      </c>
    </row>
    <row r="4233" spans="2:10" ht="12.75" customHeight="1" x14ac:dyDescent="0.25">
      <c r="B4233" s="198">
        <v>4220</v>
      </c>
      <c r="C4233" s="199" t="s">
        <v>8558</v>
      </c>
      <c r="D4233" s="199"/>
      <c r="E4233" s="199" t="s">
        <v>8559</v>
      </c>
      <c r="F4233" s="200">
        <v>4.2300000000000004</v>
      </c>
      <c r="G4233" s="201">
        <f t="shared" si="260"/>
        <v>-1753.5999999999858</v>
      </c>
      <c r="H4233" s="204">
        <f t="shared" si="261"/>
        <v>0</v>
      </c>
      <c r="I4233" s="204">
        <f t="shared" si="262"/>
        <v>5303.5</v>
      </c>
      <c r="J4233" s="205">
        <f t="shared" si="263"/>
        <v>-1753.5999999999858</v>
      </c>
    </row>
    <row r="4234" spans="2:10" ht="12.75" customHeight="1" x14ac:dyDescent="0.25">
      <c r="B4234" s="198">
        <v>4221</v>
      </c>
      <c r="C4234" s="199" t="s">
        <v>8560</v>
      </c>
      <c r="D4234" s="199"/>
      <c r="E4234" s="199" t="s">
        <v>8561</v>
      </c>
      <c r="F4234" s="200">
        <v>3.82</v>
      </c>
      <c r="G4234" s="201">
        <f t="shared" si="260"/>
        <v>-1749.7799999999859</v>
      </c>
      <c r="H4234" s="204">
        <f t="shared" si="261"/>
        <v>0</v>
      </c>
      <c r="I4234" s="204">
        <f t="shared" si="262"/>
        <v>5303.5</v>
      </c>
      <c r="J4234" s="205">
        <f t="shared" si="263"/>
        <v>-1749.7799999999859</v>
      </c>
    </row>
    <row r="4235" spans="2:10" ht="12.75" customHeight="1" x14ac:dyDescent="0.25">
      <c r="B4235" s="198">
        <v>4222</v>
      </c>
      <c r="C4235" s="199" t="s">
        <v>8562</v>
      </c>
      <c r="D4235" s="199"/>
      <c r="E4235" s="199" t="s">
        <v>8563</v>
      </c>
      <c r="F4235" s="200">
        <v>2.17</v>
      </c>
      <c r="G4235" s="201">
        <f t="shared" si="260"/>
        <v>-1747.6099999999858</v>
      </c>
      <c r="H4235" s="204">
        <f t="shared" si="261"/>
        <v>0</v>
      </c>
      <c r="I4235" s="204">
        <f t="shared" si="262"/>
        <v>5303.5</v>
      </c>
      <c r="J4235" s="205">
        <f t="shared" si="263"/>
        <v>-1747.6099999999858</v>
      </c>
    </row>
    <row r="4236" spans="2:10" ht="12.75" customHeight="1" x14ac:dyDescent="0.25">
      <c r="B4236" s="198">
        <v>4223</v>
      </c>
      <c r="C4236" s="199" t="s">
        <v>8564</v>
      </c>
      <c r="D4236" s="199"/>
      <c r="E4236" s="199" t="s">
        <v>8565</v>
      </c>
      <c r="F4236" s="200">
        <v>1.75</v>
      </c>
      <c r="G4236" s="201">
        <f t="shared" si="260"/>
        <v>-1745.8599999999858</v>
      </c>
      <c r="H4236" s="204">
        <f t="shared" si="261"/>
        <v>0</v>
      </c>
      <c r="I4236" s="204">
        <f t="shared" si="262"/>
        <v>5303.5</v>
      </c>
      <c r="J4236" s="205">
        <f t="shared" si="263"/>
        <v>-1745.8599999999858</v>
      </c>
    </row>
    <row r="4237" spans="2:10" ht="12.75" customHeight="1" x14ac:dyDescent="0.25">
      <c r="B4237" s="198">
        <v>4224</v>
      </c>
      <c r="C4237" s="199" t="s">
        <v>8566</v>
      </c>
      <c r="D4237" s="199"/>
      <c r="E4237" s="199" t="s">
        <v>8567</v>
      </c>
      <c r="F4237" s="200">
        <v>45.51</v>
      </c>
      <c r="G4237" s="201">
        <f t="shared" si="260"/>
        <v>-1700.3499999999858</v>
      </c>
      <c r="H4237" s="204">
        <f t="shared" si="261"/>
        <v>0</v>
      </c>
      <c r="I4237" s="204">
        <f t="shared" si="262"/>
        <v>5303.5</v>
      </c>
      <c r="J4237" s="205">
        <f t="shared" si="263"/>
        <v>-1700.3499999999858</v>
      </c>
    </row>
    <row r="4238" spans="2:10" ht="12.75" customHeight="1" x14ac:dyDescent="0.25">
      <c r="B4238" s="198">
        <v>4225</v>
      </c>
      <c r="C4238" s="199" t="s">
        <v>8568</v>
      </c>
      <c r="D4238" s="199"/>
      <c r="E4238" s="199" t="s">
        <v>8569</v>
      </c>
      <c r="F4238" s="200">
        <v>6.12</v>
      </c>
      <c r="G4238" s="201">
        <f t="shared" ref="G4238:G4301" si="264">F4238+J4237</f>
        <v>-1694.2299999999859</v>
      </c>
      <c r="H4238" s="204">
        <f t="shared" ref="H4238:H4301" si="265">IF(G4238&gt;0,ROUND(G4238/I4238+0.5,0),0)</f>
        <v>0</v>
      </c>
      <c r="I4238" s="204">
        <f t="shared" ref="I4238:I4301" si="266">$C$10</f>
        <v>5303.5</v>
      </c>
      <c r="J4238" s="205">
        <f t="shared" ref="J4238:J4301" si="267">G4238-(H4238*I4238)</f>
        <v>-1694.2299999999859</v>
      </c>
    </row>
    <row r="4239" spans="2:10" ht="12.75" customHeight="1" x14ac:dyDescent="0.25">
      <c r="B4239" s="198">
        <v>4226</v>
      </c>
      <c r="C4239" s="199" t="s">
        <v>8570</v>
      </c>
      <c r="D4239" s="199"/>
      <c r="E4239" s="199" t="s">
        <v>8571</v>
      </c>
      <c r="F4239" s="200">
        <v>1.74</v>
      </c>
      <c r="G4239" s="201">
        <f t="shared" si="264"/>
        <v>-1692.4899999999859</v>
      </c>
      <c r="H4239" s="204">
        <f t="shared" si="265"/>
        <v>0</v>
      </c>
      <c r="I4239" s="204">
        <f t="shared" si="266"/>
        <v>5303.5</v>
      </c>
      <c r="J4239" s="205">
        <f t="shared" si="267"/>
        <v>-1692.4899999999859</v>
      </c>
    </row>
    <row r="4240" spans="2:10" ht="12.75" customHeight="1" x14ac:dyDescent="0.25">
      <c r="B4240" s="198">
        <v>4227</v>
      </c>
      <c r="C4240" s="199" t="s">
        <v>8572</v>
      </c>
      <c r="D4240" s="199"/>
      <c r="E4240" s="199" t="s">
        <v>8573</v>
      </c>
      <c r="F4240" s="200">
        <v>1.96</v>
      </c>
      <c r="G4240" s="201">
        <f t="shared" si="264"/>
        <v>-1690.5299999999859</v>
      </c>
      <c r="H4240" s="204">
        <f t="shared" si="265"/>
        <v>0</v>
      </c>
      <c r="I4240" s="204">
        <f t="shared" si="266"/>
        <v>5303.5</v>
      </c>
      <c r="J4240" s="205">
        <f t="shared" si="267"/>
        <v>-1690.5299999999859</v>
      </c>
    </row>
    <row r="4241" spans="2:10" ht="12.75" customHeight="1" x14ac:dyDescent="0.25">
      <c r="B4241" s="198">
        <v>4228</v>
      </c>
      <c r="C4241" s="199" t="s">
        <v>8574</v>
      </c>
      <c r="D4241" s="199"/>
      <c r="E4241" s="199" t="s">
        <v>8575</v>
      </c>
      <c r="F4241" s="200">
        <v>1.68</v>
      </c>
      <c r="G4241" s="201">
        <f t="shared" si="264"/>
        <v>-1688.8499999999858</v>
      </c>
      <c r="H4241" s="204">
        <f t="shared" si="265"/>
        <v>0</v>
      </c>
      <c r="I4241" s="204">
        <f t="shared" si="266"/>
        <v>5303.5</v>
      </c>
      <c r="J4241" s="205">
        <f t="shared" si="267"/>
        <v>-1688.8499999999858</v>
      </c>
    </row>
    <row r="4242" spans="2:10" ht="12.75" customHeight="1" x14ac:dyDescent="0.25">
      <c r="B4242" s="198">
        <v>4229</v>
      </c>
      <c r="C4242" s="199" t="s">
        <v>8576</v>
      </c>
      <c r="D4242" s="199"/>
      <c r="E4242" s="199" t="s">
        <v>8577</v>
      </c>
      <c r="F4242" s="200">
        <v>0.94</v>
      </c>
      <c r="G4242" s="201">
        <f t="shared" si="264"/>
        <v>-1687.9099999999858</v>
      </c>
      <c r="H4242" s="204">
        <f t="shared" si="265"/>
        <v>0</v>
      </c>
      <c r="I4242" s="204">
        <f t="shared" si="266"/>
        <v>5303.5</v>
      </c>
      <c r="J4242" s="205">
        <f t="shared" si="267"/>
        <v>-1687.9099999999858</v>
      </c>
    </row>
    <row r="4243" spans="2:10" ht="12.75" customHeight="1" x14ac:dyDescent="0.25">
      <c r="B4243" s="198">
        <v>4230</v>
      </c>
      <c r="C4243" s="199" t="s">
        <v>8578</v>
      </c>
      <c r="D4243" s="199"/>
      <c r="E4243" s="199" t="s">
        <v>8579</v>
      </c>
      <c r="F4243" s="200">
        <v>7.84</v>
      </c>
      <c r="G4243" s="201">
        <f t="shared" si="264"/>
        <v>-1680.0699999999858</v>
      </c>
      <c r="H4243" s="204">
        <f t="shared" si="265"/>
        <v>0</v>
      </c>
      <c r="I4243" s="204">
        <f t="shared" si="266"/>
        <v>5303.5</v>
      </c>
      <c r="J4243" s="205">
        <f t="shared" si="267"/>
        <v>-1680.0699999999858</v>
      </c>
    </row>
    <row r="4244" spans="2:10" ht="12.75" customHeight="1" x14ac:dyDescent="0.25">
      <c r="B4244" s="198">
        <v>4231</v>
      </c>
      <c r="C4244" s="199" t="s">
        <v>8580</v>
      </c>
      <c r="D4244" s="199"/>
      <c r="E4244" s="199" t="s">
        <v>8581</v>
      </c>
      <c r="F4244" s="200">
        <v>5.2</v>
      </c>
      <c r="G4244" s="201">
        <f t="shared" si="264"/>
        <v>-1674.8699999999858</v>
      </c>
      <c r="H4244" s="204">
        <f t="shared" si="265"/>
        <v>0</v>
      </c>
      <c r="I4244" s="204">
        <f t="shared" si="266"/>
        <v>5303.5</v>
      </c>
      <c r="J4244" s="205">
        <f t="shared" si="267"/>
        <v>-1674.8699999999858</v>
      </c>
    </row>
    <row r="4245" spans="2:10" ht="12.75" customHeight="1" x14ac:dyDescent="0.25">
      <c r="B4245" s="198">
        <v>4232</v>
      </c>
      <c r="C4245" s="199" t="s">
        <v>8582</v>
      </c>
      <c r="D4245" s="199"/>
      <c r="E4245" s="199" t="s">
        <v>8583</v>
      </c>
      <c r="F4245" s="200">
        <v>8.4</v>
      </c>
      <c r="G4245" s="201">
        <f t="shared" si="264"/>
        <v>-1666.4699999999857</v>
      </c>
      <c r="H4245" s="204">
        <f t="shared" si="265"/>
        <v>0</v>
      </c>
      <c r="I4245" s="204">
        <f t="shared" si="266"/>
        <v>5303.5</v>
      </c>
      <c r="J4245" s="205">
        <f t="shared" si="267"/>
        <v>-1666.4699999999857</v>
      </c>
    </row>
    <row r="4246" spans="2:10" ht="12.75" customHeight="1" x14ac:dyDescent="0.25">
      <c r="B4246" s="198">
        <v>4233</v>
      </c>
      <c r="C4246" s="199" t="s">
        <v>8584</v>
      </c>
      <c r="D4246" s="199"/>
      <c r="E4246" s="199" t="s">
        <v>8585</v>
      </c>
      <c r="F4246" s="200">
        <v>0.56000000000000005</v>
      </c>
      <c r="G4246" s="201">
        <f t="shared" si="264"/>
        <v>-1665.9099999999858</v>
      </c>
      <c r="H4246" s="204">
        <f t="shared" si="265"/>
        <v>0</v>
      </c>
      <c r="I4246" s="204">
        <f t="shared" si="266"/>
        <v>5303.5</v>
      </c>
      <c r="J4246" s="205">
        <f t="shared" si="267"/>
        <v>-1665.9099999999858</v>
      </c>
    </row>
    <row r="4247" spans="2:10" ht="12.75" customHeight="1" x14ac:dyDescent="0.25">
      <c r="B4247" s="198">
        <v>4234</v>
      </c>
      <c r="C4247" s="199" t="s">
        <v>8586</v>
      </c>
      <c r="D4247" s="199"/>
      <c r="E4247" s="199" t="s">
        <v>8587</v>
      </c>
      <c r="F4247" s="200">
        <v>3.38</v>
      </c>
      <c r="G4247" s="201">
        <f t="shared" si="264"/>
        <v>-1662.5299999999856</v>
      </c>
      <c r="H4247" s="204">
        <f t="shared" si="265"/>
        <v>0</v>
      </c>
      <c r="I4247" s="204">
        <f t="shared" si="266"/>
        <v>5303.5</v>
      </c>
      <c r="J4247" s="205">
        <f t="shared" si="267"/>
        <v>-1662.5299999999856</v>
      </c>
    </row>
    <row r="4248" spans="2:10" ht="12.75" customHeight="1" x14ac:dyDescent="0.25">
      <c r="B4248" s="198">
        <v>4235</v>
      </c>
      <c r="C4248" s="199" t="s">
        <v>8588</v>
      </c>
      <c r="D4248" s="199"/>
      <c r="E4248" s="199" t="s">
        <v>8589</v>
      </c>
      <c r="F4248" s="200">
        <v>42.25</v>
      </c>
      <c r="G4248" s="201">
        <f t="shared" si="264"/>
        <v>-1620.2799999999856</v>
      </c>
      <c r="H4248" s="204">
        <f t="shared" si="265"/>
        <v>0</v>
      </c>
      <c r="I4248" s="204">
        <f t="shared" si="266"/>
        <v>5303.5</v>
      </c>
      <c r="J4248" s="205">
        <f t="shared" si="267"/>
        <v>-1620.2799999999856</v>
      </c>
    </row>
    <row r="4249" spans="2:10" ht="12.75" customHeight="1" x14ac:dyDescent="0.25">
      <c r="B4249" s="198">
        <v>4236</v>
      </c>
      <c r="C4249" s="199" t="s">
        <v>8590</v>
      </c>
      <c r="D4249" s="199"/>
      <c r="E4249" s="199" t="s">
        <v>8591</v>
      </c>
      <c r="F4249" s="200">
        <v>15</v>
      </c>
      <c r="G4249" s="201">
        <f t="shared" si="264"/>
        <v>-1605.2799999999856</v>
      </c>
      <c r="H4249" s="204">
        <f t="shared" si="265"/>
        <v>0</v>
      </c>
      <c r="I4249" s="204">
        <f t="shared" si="266"/>
        <v>5303.5</v>
      </c>
      <c r="J4249" s="205">
        <f t="shared" si="267"/>
        <v>-1605.2799999999856</v>
      </c>
    </row>
    <row r="4250" spans="2:10" ht="12.75" customHeight="1" x14ac:dyDescent="0.25">
      <c r="B4250" s="198">
        <v>4237</v>
      </c>
      <c r="C4250" s="199" t="s">
        <v>8592</v>
      </c>
      <c r="D4250" s="199"/>
      <c r="E4250" s="199" t="s">
        <v>8593</v>
      </c>
      <c r="F4250" s="200">
        <v>5.04</v>
      </c>
      <c r="G4250" s="201">
        <f t="shared" si="264"/>
        <v>-1600.2399999999857</v>
      </c>
      <c r="H4250" s="204">
        <f t="shared" si="265"/>
        <v>0</v>
      </c>
      <c r="I4250" s="204">
        <f t="shared" si="266"/>
        <v>5303.5</v>
      </c>
      <c r="J4250" s="205">
        <f t="shared" si="267"/>
        <v>-1600.2399999999857</v>
      </c>
    </row>
    <row r="4251" spans="2:10" ht="12.75" customHeight="1" x14ac:dyDescent="0.25">
      <c r="B4251" s="198">
        <v>4238</v>
      </c>
      <c r="C4251" s="199" t="s">
        <v>8594</v>
      </c>
      <c r="D4251" s="199"/>
      <c r="E4251" s="199" t="s">
        <v>8595</v>
      </c>
      <c r="F4251" s="200">
        <v>5.43</v>
      </c>
      <c r="G4251" s="201">
        <f t="shared" si="264"/>
        <v>-1594.8099999999856</v>
      </c>
      <c r="H4251" s="204">
        <f t="shared" si="265"/>
        <v>0</v>
      </c>
      <c r="I4251" s="204">
        <f t="shared" si="266"/>
        <v>5303.5</v>
      </c>
      <c r="J4251" s="205">
        <f t="shared" si="267"/>
        <v>-1594.8099999999856</v>
      </c>
    </row>
    <row r="4252" spans="2:10" ht="12.75" customHeight="1" x14ac:dyDescent="0.25">
      <c r="B4252" s="198">
        <v>4239</v>
      </c>
      <c r="C4252" s="199" t="s">
        <v>8596</v>
      </c>
      <c r="D4252" s="199"/>
      <c r="E4252" s="199" t="s">
        <v>8597</v>
      </c>
      <c r="F4252" s="200">
        <v>3.44</v>
      </c>
      <c r="G4252" s="201">
        <f t="shared" si="264"/>
        <v>-1591.3699999999856</v>
      </c>
      <c r="H4252" s="204">
        <f t="shared" si="265"/>
        <v>0</v>
      </c>
      <c r="I4252" s="204">
        <f t="shared" si="266"/>
        <v>5303.5</v>
      </c>
      <c r="J4252" s="205">
        <f t="shared" si="267"/>
        <v>-1591.3699999999856</v>
      </c>
    </row>
    <row r="4253" spans="2:10" ht="12.75" customHeight="1" x14ac:dyDescent="0.25">
      <c r="B4253" s="198">
        <v>4240</v>
      </c>
      <c r="C4253" s="199" t="s">
        <v>8598</v>
      </c>
      <c r="D4253" s="199"/>
      <c r="E4253" s="199" t="s">
        <v>8599</v>
      </c>
      <c r="F4253" s="200">
        <v>0.84</v>
      </c>
      <c r="G4253" s="201">
        <f t="shared" si="264"/>
        <v>-1590.5299999999856</v>
      </c>
      <c r="H4253" s="204">
        <f t="shared" si="265"/>
        <v>0</v>
      </c>
      <c r="I4253" s="204">
        <f t="shared" si="266"/>
        <v>5303.5</v>
      </c>
      <c r="J4253" s="205">
        <f t="shared" si="267"/>
        <v>-1590.5299999999856</v>
      </c>
    </row>
    <row r="4254" spans="2:10" ht="12.75" customHeight="1" x14ac:dyDescent="0.25">
      <c r="B4254" s="198">
        <v>4241</v>
      </c>
      <c r="C4254" s="199" t="s">
        <v>8600</v>
      </c>
      <c r="D4254" s="199"/>
      <c r="E4254" s="199" t="s">
        <v>8601</v>
      </c>
      <c r="F4254" s="200">
        <v>24.78</v>
      </c>
      <c r="G4254" s="201">
        <f t="shared" si="264"/>
        <v>-1565.7499999999857</v>
      </c>
      <c r="H4254" s="204">
        <f t="shared" si="265"/>
        <v>0</v>
      </c>
      <c r="I4254" s="204">
        <f t="shared" si="266"/>
        <v>5303.5</v>
      </c>
      <c r="J4254" s="205">
        <f t="shared" si="267"/>
        <v>-1565.7499999999857</v>
      </c>
    </row>
    <row r="4255" spans="2:10" ht="12.75" customHeight="1" x14ac:dyDescent="0.25">
      <c r="B4255" s="198">
        <v>4242</v>
      </c>
      <c r="C4255" s="199" t="s">
        <v>8602</v>
      </c>
      <c r="D4255" s="199"/>
      <c r="E4255" s="199" t="s">
        <v>8603</v>
      </c>
      <c r="F4255" s="200">
        <v>5.04</v>
      </c>
      <c r="G4255" s="201">
        <f t="shared" si="264"/>
        <v>-1560.7099999999857</v>
      </c>
      <c r="H4255" s="204">
        <f t="shared" si="265"/>
        <v>0</v>
      </c>
      <c r="I4255" s="204">
        <f t="shared" si="266"/>
        <v>5303.5</v>
      </c>
      <c r="J4255" s="205">
        <f t="shared" si="267"/>
        <v>-1560.7099999999857</v>
      </c>
    </row>
    <row r="4256" spans="2:10" ht="12.75" customHeight="1" x14ac:dyDescent="0.25">
      <c r="B4256" s="198">
        <v>4243</v>
      </c>
      <c r="C4256" s="199" t="s">
        <v>8604</v>
      </c>
      <c r="D4256" s="199"/>
      <c r="E4256" s="199" t="s">
        <v>8605</v>
      </c>
      <c r="F4256" s="200">
        <v>1.81</v>
      </c>
      <c r="G4256" s="201">
        <f t="shared" si="264"/>
        <v>-1558.8999999999858</v>
      </c>
      <c r="H4256" s="204">
        <f t="shared" si="265"/>
        <v>0</v>
      </c>
      <c r="I4256" s="204">
        <f t="shared" si="266"/>
        <v>5303.5</v>
      </c>
      <c r="J4256" s="205">
        <f t="shared" si="267"/>
        <v>-1558.8999999999858</v>
      </c>
    </row>
    <row r="4257" spans="2:10" ht="12.75" customHeight="1" x14ac:dyDescent="0.25">
      <c r="B4257" s="198">
        <v>4244</v>
      </c>
      <c r="C4257" s="199" t="s">
        <v>8606</v>
      </c>
      <c r="D4257" s="199"/>
      <c r="E4257" s="199" t="s">
        <v>8607</v>
      </c>
      <c r="F4257" s="200">
        <v>2.11</v>
      </c>
      <c r="G4257" s="201">
        <f t="shared" si="264"/>
        <v>-1556.7899999999859</v>
      </c>
      <c r="H4257" s="204">
        <f t="shared" si="265"/>
        <v>0</v>
      </c>
      <c r="I4257" s="204">
        <f t="shared" si="266"/>
        <v>5303.5</v>
      </c>
      <c r="J4257" s="205">
        <f t="shared" si="267"/>
        <v>-1556.7899999999859</v>
      </c>
    </row>
    <row r="4258" spans="2:10" ht="12.75" customHeight="1" x14ac:dyDescent="0.25">
      <c r="B4258" s="198">
        <v>4245</v>
      </c>
      <c r="C4258" s="199" t="s">
        <v>8608</v>
      </c>
      <c r="D4258" s="199"/>
      <c r="E4258" s="199" t="s">
        <v>8609</v>
      </c>
      <c r="F4258" s="200">
        <v>6.1</v>
      </c>
      <c r="G4258" s="201">
        <f t="shared" si="264"/>
        <v>-1550.689999999986</v>
      </c>
      <c r="H4258" s="204">
        <f t="shared" si="265"/>
        <v>0</v>
      </c>
      <c r="I4258" s="204">
        <f t="shared" si="266"/>
        <v>5303.5</v>
      </c>
      <c r="J4258" s="205">
        <f t="shared" si="267"/>
        <v>-1550.689999999986</v>
      </c>
    </row>
    <row r="4259" spans="2:10" ht="12.75" customHeight="1" x14ac:dyDescent="0.25">
      <c r="B4259" s="198">
        <v>4246</v>
      </c>
      <c r="C4259" s="199" t="s">
        <v>8610</v>
      </c>
      <c r="D4259" s="199"/>
      <c r="E4259" s="199" t="s">
        <v>8611</v>
      </c>
      <c r="F4259" s="200">
        <v>3.58</v>
      </c>
      <c r="G4259" s="201">
        <f t="shared" si="264"/>
        <v>-1547.109999999986</v>
      </c>
      <c r="H4259" s="204">
        <f t="shared" si="265"/>
        <v>0</v>
      </c>
      <c r="I4259" s="204">
        <f t="shared" si="266"/>
        <v>5303.5</v>
      </c>
      <c r="J4259" s="205">
        <f t="shared" si="267"/>
        <v>-1547.109999999986</v>
      </c>
    </row>
    <row r="4260" spans="2:10" ht="12.75" customHeight="1" x14ac:dyDescent="0.25">
      <c r="B4260" s="198">
        <v>4247</v>
      </c>
      <c r="C4260" s="199" t="s">
        <v>8612</v>
      </c>
      <c r="D4260" s="199"/>
      <c r="E4260" s="199" t="s">
        <v>8613</v>
      </c>
      <c r="F4260" s="200">
        <v>1.68</v>
      </c>
      <c r="G4260" s="201">
        <f t="shared" si="264"/>
        <v>-1545.429999999986</v>
      </c>
      <c r="H4260" s="204">
        <f t="shared" si="265"/>
        <v>0</v>
      </c>
      <c r="I4260" s="204">
        <f t="shared" si="266"/>
        <v>5303.5</v>
      </c>
      <c r="J4260" s="205">
        <f t="shared" si="267"/>
        <v>-1545.429999999986</v>
      </c>
    </row>
    <row r="4261" spans="2:10" ht="12.75" customHeight="1" x14ac:dyDescent="0.25">
      <c r="B4261" s="198">
        <v>4248</v>
      </c>
      <c r="C4261" s="199" t="s">
        <v>8614</v>
      </c>
      <c r="D4261" s="199"/>
      <c r="E4261" s="199" t="s">
        <v>8615</v>
      </c>
      <c r="F4261" s="200">
        <v>5.82</v>
      </c>
      <c r="G4261" s="201">
        <f t="shared" si="264"/>
        <v>-1539.609999999986</v>
      </c>
      <c r="H4261" s="204">
        <f t="shared" si="265"/>
        <v>0</v>
      </c>
      <c r="I4261" s="204">
        <f t="shared" si="266"/>
        <v>5303.5</v>
      </c>
      <c r="J4261" s="205">
        <f t="shared" si="267"/>
        <v>-1539.609999999986</v>
      </c>
    </row>
    <row r="4262" spans="2:10" ht="12.75" customHeight="1" x14ac:dyDescent="0.25">
      <c r="B4262" s="198">
        <v>4249</v>
      </c>
      <c r="C4262" s="199" t="s">
        <v>8616</v>
      </c>
      <c r="D4262" s="199"/>
      <c r="E4262" s="199" t="s">
        <v>8617</v>
      </c>
      <c r="F4262" s="200">
        <v>3.77</v>
      </c>
      <c r="G4262" s="201">
        <f t="shared" si="264"/>
        <v>-1535.839999999986</v>
      </c>
      <c r="H4262" s="204">
        <f t="shared" si="265"/>
        <v>0</v>
      </c>
      <c r="I4262" s="204">
        <f t="shared" si="266"/>
        <v>5303.5</v>
      </c>
      <c r="J4262" s="205">
        <f t="shared" si="267"/>
        <v>-1535.839999999986</v>
      </c>
    </row>
    <row r="4263" spans="2:10" ht="12.75" customHeight="1" x14ac:dyDescent="0.25">
      <c r="B4263" s="198">
        <v>4250</v>
      </c>
      <c r="C4263" s="199" t="s">
        <v>8618</v>
      </c>
      <c r="D4263" s="199"/>
      <c r="E4263" s="199" t="s">
        <v>8619</v>
      </c>
      <c r="F4263" s="200">
        <v>8.4</v>
      </c>
      <c r="G4263" s="201">
        <f t="shared" si="264"/>
        <v>-1527.439999999986</v>
      </c>
      <c r="H4263" s="204">
        <f t="shared" si="265"/>
        <v>0</v>
      </c>
      <c r="I4263" s="204">
        <f t="shared" si="266"/>
        <v>5303.5</v>
      </c>
      <c r="J4263" s="205">
        <f t="shared" si="267"/>
        <v>-1527.439999999986</v>
      </c>
    </row>
    <row r="4264" spans="2:10" ht="12.75" customHeight="1" x14ac:dyDescent="0.25">
      <c r="B4264" s="198">
        <v>4251</v>
      </c>
      <c r="C4264" s="199" t="s">
        <v>8620</v>
      </c>
      <c r="D4264" s="199"/>
      <c r="E4264" s="199" t="s">
        <v>8621</v>
      </c>
      <c r="F4264" s="200">
        <v>5.04</v>
      </c>
      <c r="G4264" s="201">
        <f t="shared" si="264"/>
        <v>-1522.399999999986</v>
      </c>
      <c r="H4264" s="204">
        <f t="shared" si="265"/>
        <v>0</v>
      </c>
      <c r="I4264" s="204">
        <f t="shared" si="266"/>
        <v>5303.5</v>
      </c>
      <c r="J4264" s="205">
        <f t="shared" si="267"/>
        <v>-1522.399999999986</v>
      </c>
    </row>
    <row r="4265" spans="2:10" ht="12.75" customHeight="1" x14ac:dyDescent="0.25">
      <c r="B4265" s="198">
        <v>4252</v>
      </c>
      <c r="C4265" s="199" t="s">
        <v>8622</v>
      </c>
      <c r="D4265" s="199"/>
      <c r="E4265" s="199" t="s">
        <v>8623</v>
      </c>
      <c r="F4265" s="200">
        <v>5.87</v>
      </c>
      <c r="G4265" s="201">
        <f t="shared" si="264"/>
        <v>-1516.5299999999861</v>
      </c>
      <c r="H4265" s="204">
        <f t="shared" si="265"/>
        <v>0</v>
      </c>
      <c r="I4265" s="204">
        <f t="shared" si="266"/>
        <v>5303.5</v>
      </c>
      <c r="J4265" s="205">
        <f t="shared" si="267"/>
        <v>-1516.5299999999861</v>
      </c>
    </row>
    <row r="4266" spans="2:10" ht="12.75" customHeight="1" x14ac:dyDescent="0.25">
      <c r="B4266" s="198">
        <v>4253</v>
      </c>
      <c r="C4266" s="199" t="s">
        <v>8624</v>
      </c>
      <c r="D4266" s="199"/>
      <c r="E4266" s="199" t="s">
        <v>8625</v>
      </c>
      <c r="F4266" s="200">
        <v>156.15</v>
      </c>
      <c r="G4266" s="201">
        <f t="shared" si="264"/>
        <v>-1360.379999999986</v>
      </c>
      <c r="H4266" s="204">
        <f t="shared" si="265"/>
        <v>0</v>
      </c>
      <c r="I4266" s="204">
        <f t="shared" si="266"/>
        <v>5303.5</v>
      </c>
      <c r="J4266" s="205">
        <f t="shared" si="267"/>
        <v>-1360.379999999986</v>
      </c>
    </row>
    <row r="4267" spans="2:10" ht="12.75" customHeight="1" x14ac:dyDescent="0.25">
      <c r="B4267" s="198">
        <v>4254</v>
      </c>
      <c r="C4267" s="199" t="s">
        <v>8626</v>
      </c>
      <c r="D4267" s="199"/>
      <c r="E4267" s="199" t="s">
        <v>8627</v>
      </c>
      <c r="F4267" s="200">
        <v>67.2</v>
      </c>
      <c r="G4267" s="201">
        <f t="shared" si="264"/>
        <v>-1293.179999999986</v>
      </c>
      <c r="H4267" s="204">
        <f t="shared" si="265"/>
        <v>0</v>
      </c>
      <c r="I4267" s="204">
        <f t="shared" si="266"/>
        <v>5303.5</v>
      </c>
      <c r="J4267" s="205">
        <f t="shared" si="267"/>
        <v>-1293.179999999986</v>
      </c>
    </row>
    <row r="4268" spans="2:10" ht="12.75" customHeight="1" x14ac:dyDescent="0.25">
      <c r="B4268" s="198">
        <v>4255</v>
      </c>
      <c r="C4268" s="199" t="s">
        <v>8628</v>
      </c>
      <c r="D4268" s="199"/>
      <c r="E4268" s="199" t="s">
        <v>8629</v>
      </c>
      <c r="F4268" s="200">
        <v>2.27</v>
      </c>
      <c r="G4268" s="201">
        <f t="shared" si="264"/>
        <v>-1290.909999999986</v>
      </c>
      <c r="H4268" s="204">
        <f t="shared" si="265"/>
        <v>0</v>
      </c>
      <c r="I4268" s="204">
        <f t="shared" si="266"/>
        <v>5303.5</v>
      </c>
      <c r="J4268" s="205">
        <f t="shared" si="267"/>
        <v>-1290.909999999986</v>
      </c>
    </row>
    <row r="4269" spans="2:10" ht="12.75" customHeight="1" x14ac:dyDescent="0.25">
      <c r="B4269" s="198">
        <v>4256</v>
      </c>
      <c r="C4269" s="199" t="s">
        <v>8630</v>
      </c>
      <c r="D4269" s="199"/>
      <c r="E4269" s="199" t="s">
        <v>8631</v>
      </c>
      <c r="F4269" s="200">
        <v>37.28</v>
      </c>
      <c r="G4269" s="201">
        <f t="shared" si="264"/>
        <v>-1253.629999999986</v>
      </c>
      <c r="H4269" s="204">
        <f t="shared" si="265"/>
        <v>0</v>
      </c>
      <c r="I4269" s="204">
        <f t="shared" si="266"/>
        <v>5303.5</v>
      </c>
      <c r="J4269" s="205">
        <f t="shared" si="267"/>
        <v>-1253.629999999986</v>
      </c>
    </row>
    <row r="4270" spans="2:10" ht="12.75" customHeight="1" x14ac:dyDescent="0.25">
      <c r="B4270" s="198">
        <v>4257</v>
      </c>
      <c r="C4270" s="199" t="s">
        <v>8632</v>
      </c>
      <c r="D4270" s="199"/>
      <c r="E4270" s="199" t="s">
        <v>7915</v>
      </c>
      <c r="F4270" s="200">
        <v>1.68</v>
      </c>
      <c r="G4270" s="201">
        <f t="shared" si="264"/>
        <v>-1251.9499999999859</v>
      </c>
      <c r="H4270" s="204">
        <f t="shared" si="265"/>
        <v>0</v>
      </c>
      <c r="I4270" s="204">
        <f t="shared" si="266"/>
        <v>5303.5</v>
      </c>
      <c r="J4270" s="205">
        <f t="shared" si="267"/>
        <v>-1251.9499999999859</v>
      </c>
    </row>
    <row r="4271" spans="2:10" ht="12.75" customHeight="1" x14ac:dyDescent="0.25">
      <c r="B4271" s="198">
        <v>4258</v>
      </c>
      <c r="C4271" s="199" t="s">
        <v>8633</v>
      </c>
      <c r="D4271" s="199"/>
      <c r="E4271" s="199" t="s">
        <v>8634</v>
      </c>
      <c r="F4271" s="200">
        <v>3.9</v>
      </c>
      <c r="G4271" s="201">
        <f t="shared" si="264"/>
        <v>-1248.0499999999859</v>
      </c>
      <c r="H4271" s="204">
        <f t="shared" si="265"/>
        <v>0</v>
      </c>
      <c r="I4271" s="204">
        <f t="shared" si="266"/>
        <v>5303.5</v>
      </c>
      <c r="J4271" s="205">
        <f t="shared" si="267"/>
        <v>-1248.0499999999859</v>
      </c>
    </row>
    <row r="4272" spans="2:10" ht="12.75" customHeight="1" x14ac:dyDescent="0.25">
      <c r="B4272" s="198">
        <v>4259</v>
      </c>
      <c r="C4272" s="199" t="s">
        <v>8635</v>
      </c>
      <c r="D4272" s="199"/>
      <c r="E4272" s="199" t="s">
        <v>8636</v>
      </c>
      <c r="F4272" s="200">
        <v>-0.08</v>
      </c>
      <c r="G4272" s="201">
        <f t="shared" si="264"/>
        <v>-1248.1299999999858</v>
      </c>
      <c r="H4272" s="204">
        <f t="shared" si="265"/>
        <v>0</v>
      </c>
      <c r="I4272" s="204">
        <f t="shared" si="266"/>
        <v>5303.5</v>
      </c>
      <c r="J4272" s="205">
        <f t="shared" si="267"/>
        <v>-1248.1299999999858</v>
      </c>
    </row>
    <row r="4273" spans="2:10" ht="12.75" customHeight="1" x14ac:dyDescent="0.25">
      <c r="B4273" s="198">
        <v>4260</v>
      </c>
      <c r="C4273" s="199" t="s">
        <v>8637</v>
      </c>
      <c r="D4273" s="199"/>
      <c r="E4273" s="199" t="s">
        <v>8638</v>
      </c>
      <c r="F4273" s="200">
        <v>21.03</v>
      </c>
      <c r="G4273" s="201">
        <f t="shared" si="264"/>
        <v>-1227.0999999999858</v>
      </c>
      <c r="H4273" s="204">
        <f t="shared" si="265"/>
        <v>0</v>
      </c>
      <c r="I4273" s="204">
        <f t="shared" si="266"/>
        <v>5303.5</v>
      </c>
      <c r="J4273" s="205">
        <f t="shared" si="267"/>
        <v>-1227.0999999999858</v>
      </c>
    </row>
    <row r="4274" spans="2:10" ht="12.75" customHeight="1" x14ac:dyDescent="0.25">
      <c r="B4274" s="198">
        <v>4261</v>
      </c>
      <c r="C4274" s="199" t="s">
        <v>8639</v>
      </c>
      <c r="D4274" s="199"/>
      <c r="E4274" s="199" t="s">
        <v>8640</v>
      </c>
      <c r="F4274" s="200">
        <v>15.12</v>
      </c>
      <c r="G4274" s="201">
        <f t="shared" si="264"/>
        <v>-1211.9799999999859</v>
      </c>
      <c r="H4274" s="204">
        <f t="shared" si="265"/>
        <v>0</v>
      </c>
      <c r="I4274" s="204">
        <f t="shared" si="266"/>
        <v>5303.5</v>
      </c>
      <c r="J4274" s="205">
        <f t="shared" si="267"/>
        <v>-1211.9799999999859</v>
      </c>
    </row>
    <row r="4275" spans="2:10" ht="12.75" customHeight="1" x14ac:dyDescent="0.25">
      <c r="B4275" s="198">
        <v>4262</v>
      </c>
      <c r="C4275" s="199" t="s">
        <v>8641</v>
      </c>
      <c r="D4275" s="199"/>
      <c r="E4275" s="199" t="s">
        <v>8642</v>
      </c>
      <c r="F4275" s="200">
        <v>2.4500000000000002</v>
      </c>
      <c r="G4275" s="201">
        <f t="shared" si="264"/>
        <v>-1209.5299999999859</v>
      </c>
      <c r="H4275" s="204">
        <f t="shared" si="265"/>
        <v>0</v>
      </c>
      <c r="I4275" s="204">
        <f t="shared" si="266"/>
        <v>5303.5</v>
      </c>
      <c r="J4275" s="205">
        <f t="shared" si="267"/>
        <v>-1209.5299999999859</v>
      </c>
    </row>
    <row r="4276" spans="2:10" ht="12.75" customHeight="1" x14ac:dyDescent="0.25">
      <c r="B4276" s="198">
        <v>4263</v>
      </c>
      <c r="C4276" s="199" t="s">
        <v>8643</v>
      </c>
      <c r="D4276" s="199"/>
      <c r="E4276" s="199" t="s">
        <v>8644</v>
      </c>
      <c r="F4276" s="200">
        <v>9.4499999999999993</v>
      </c>
      <c r="G4276" s="201">
        <f t="shared" si="264"/>
        <v>-1200.0799999999858</v>
      </c>
      <c r="H4276" s="204">
        <f t="shared" si="265"/>
        <v>0</v>
      </c>
      <c r="I4276" s="204">
        <f t="shared" si="266"/>
        <v>5303.5</v>
      </c>
      <c r="J4276" s="205">
        <f t="shared" si="267"/>
        <v>-1200.0799999999858</v>
      </c>
    </row>
    <row r="4277" spans="2:10" ht="12.75" customHeight="1" x14ac:dyDescent="0.25">
      <c r="B4277" s="198">
        <v>4264</v>
      </c>
      <c r="C4277" s="199" t="s">
        <v>8645</v>
      </c>
      <c r="D4277" s="199"/>
      <c r="E4277" s="199" t="s">
        <v>8646</v>
      </c>
      <c r="F4277" s="200">
        <v>7.81</v>
      </c>
      <c r="G4277" s="201">
        <f t="shared" si="264"/>
        <v>-1192.2699999999859</v>
      </c>
      <c r="H4277" s="204">
        <f t="shared" si="265"/>
        <v>0</v>
      </c>
      <c r="I4277" s="204">
        <f t="shared" si="266"/>
        <v>5303.5</v>
      </c>
      <c r="J4277" s="205">
        <f t="shared" si="267"/>
        <v>-1192.2699999999859</v>
      </c>
    </row>
    <row r="4278" spans="2:10" ht="12.75" customHeight="1" x14ac:dyDescent="0.25">
      <c r="B4278" s="198">
        <v>4265</v>
      </c>
      <c r="C4278" s="199" t="s">
        <v>8647</v>
      </c>
      <c r="D4278" s="199"/>
      <c r="E4278" s="199" t="s">
        <v>8648</v>
      </c>
      <c r="F4278" s="200">
        <v>3.34</v>
      </c>
      <c r="G4278" s="201">
        <f t="shared" si="264"/>
        <v>-1188.929999999986</v>
      </c>
      <c r="H4278" s="204">
        <f t="shared" si="265"/>
        <v>0</v>
      </c>
      <c r="I4278" s="204">
        <f t="shared" si="266"/>
        <v>5303.5</v>
      </c>
      <c r="J4278" s="205">
        <f t="shared" si="267"/>
        <v>-1188.929999999986</v>
      </c>
    </row>
    <row r="4279" spans="2:10" ht="12.75" customHeight="1" x14ac:dyDescent="0.25">
      <c r="B4279" s="198">
        <v>4266</v>
      </c>
      <c r="C4279" s="199" t="s">
        <v>8649</v>
      </c>
      <c r="D4279" s="199"/>
      <c r="E4279" s="199" t="s">
        <v>8650</v>
      </c>
      <c r="F4279" s="200">
        <v>1.7</v>
      </c>
      <c r="G4279" s="201">
        <f t="shared" si="264"/>
        <v>-1187.2299999999859</v>
      </c>
      <c r="H4279" s="204">
        <f t="shared" si="265"/>
        <v>0</v>
      </c>
      <c r="I4279" s="204">
        <f t="shared" si="266"/>
        <v>5303.5</v>
      </c>
      <c r="J4279" s="205">
        <f t="shared" si="267"/>
        <v>-1187.2299999999859</v>
      </c>
    </row>
    <row r="4280" spans="2:10" ht="12.75" customHeight="1" x14ac:dyDescent="0.25">
      <c r="B4280" s="198">
        <v>4267</v>
      </c>
      <c r="C4280" s="199" t="s">
        <v>8651</v>
      </c>
      <c r="D4280" s="199"/>
      <c r="E4280" s="199" t="s">
        <v>8652</v>
      </c>
      <c r="F4280" s="200">
        <v>15.7</v>
      </c>
      <c r="G4280" s="201">
        <f t="shared" si="264"/>
        <v>-1171.5299999999859</v>
      </c>
      <c r="H4280" s="204">
        <f t="shared" si="265"/>
        <v>0</v>
      </c>
      <c r="I4280" s="204">
        <f t="shared" si="266"/>
        <v>5303.5</v>
      </c>
      <c r="J4280" s="205">
        <f t="shared" si="267"/>
        <v>-1171.5299999999859</v>
      </c>
    </row>
    <row r="4281" spans="2:10" ht="12.75" customHeight="1" x14ac:dyDescent="0.25">
      <c r="B4281" s="198">
        <v>4268</v>
      </c>
      <c r="C4281" s="199" t="s">
        <v>8653</v>
      </c>
      <c r="D4281" s="199"/>
      <c r="E4281" s="199" t="s">
        <v>8654</v>
      </c>
      <c r="F4281" s="200">
        <v>7.53</v>
      </c>
      <c r="G4281" s="201">
        <f t="shared" si="264"/>
        <v>-1163.9999999999859</v>
      </c>
      <c r="H4281" s="204">
        <f t="shared" si="265"/>
        <v>0</v>
      </c>
      <c r="I4281" s="204">
        <f t="shared" si="266"/>
        <v>5303.5</v>
      </c>
      <c r="J4281" s="205">
        <f t="shared" si="267"/>
        <v>-1163.9999999999859</v>
      </c>
    </row>
    <row r="4282" spans="2:10" ht="12.75" customHeight="1" x14ac:dyDescent="0.25">
      <c r="B4282" s="198">
        <v>4269</v>
      </c>
      <c r="C4282" s="199" t="s">
        <v>8655</v>
      </c>
      <c r="D4282" s="199"/>
      <c r="E4282" s="199" t="s">
        <v>8656</v>
      </c>
      <c r="F4282" s="200">
        <v>1.68</v>
      </c>
      <c r="G4282" s="201">
        <f t="shared" si="264"/>
        <v>-1162.3199999999858</v>
      </c>
      <c r="H4282" s="204">
        <f t="shared" si="265"/>
        <v>0</v>
      </c>
      <c r="I4282" s="204">
        <f t="shared" si="266"/>
        <v>5303.5</v>
      </c>
      <c r="J4282" s="205">
        <f t="shared" si="267"/>
        <v>-1162.3199999999858</v>
      </c>
    </row>
    <row r="4283" spans="2:10" ht="12.75" customHeight="1" x14ac:dyDescent="0.25">
      <c r="B4283" s="198">
        <v>4270</v>
      </c>
      <c r="C4283" s="199" t="s">
        <v>8657</v>
      </c>
      <c r="D4283" s="199"/>
      <c r="E4283" s="199" t="s">
        <v>8658</v>
      </c>
      <c r="F4283" s="200">
        <v>1.68</v>
      </c>
      <c r="G4283" s="201">
        <f t="shared" si="264"/>
        <v>-1160.6399999999858</v>
      </c>
      <c r="H4283" s="204">
        <f t="shared" si="265"/>
        <v>0</v>
      </c>
      <c r="I4283" s="204">
        <f t="shared" si="266"/>
        <v>5303.5</v>
      </c>
      <c r="J4283" s="205">
        <f t="shared" si="267"/>
        <v>-1160.6399999999858</v>
      </c>
    </row>
    <row r="4284" spans="2:10" ht="12.75" customHeight="1" x14ac:dyDescent="0.25">
      <c r="B4284" s="198">
        <v>4271</v>
      </c>
      <c r="C4284" s="199" t="s">
        <v>8659</v>
      </c>
      <c r="D4284" s="199"/>
      <c r="E4284" s="199" t="s">
        <v>8660</v>
      </c>
      <c r="F4284" s="200">
        <v>1.68</v>
      </c>
      <c r="G4284" s="201">
        <f t="shared" si="264"/>
        <v>-1158.9599999999857</v>
      </c>
      <c r="H4284" s="204">
        <f t="shared" si="265"/>
        <v>0</v>
      </c>
      <c r="I4284" s="204">
        <f t="shared" si="266"/>
        <v>5303.5</v>
      </c>
      <c r="J4284" s="205">
        <f t="shared" si="267"/>
        <v>-1158.9599999999857</v>
      </c>
    </row>
    <row r="4285" spans="2:10" ht="12.75" customHeight="1" x14ac:dyDescent="0.25">
      <c r="B4285" s="198">
        <v>4272</v>
      </c>
      <c r="C4285" s="199" t="s">
        <v>8661</v>
      </c>
      <c r="D4285" s="199"/>
      <c r="E4285" s="199" t="s">
        <v>8662</v>
      </c>
      <c r="F4285" s="200">
        <v>25.17</v>
      </c>
      <c r="G4285" s="201">
        <f t="shared" si="264"/>
        <v>-1133.7899999999856</v>
      </c>
      <c r="H4285" s="204">
        <f t="shared" si="265"/>
        <v>0</v>
      </c>
      <c r="I4285" s="204">
        <f t="shared" si="266"/>
        <v>5303.5</v>
      </c>
      <c r="J4285" s="205">
        <f t="shared" si="267"/>
        <v>-1133.7899999999856</v>
      </c>
    </row>
    <row r="4286" spans="2:10" ht="12.75" customHeight="1" x14ac:dyDescent="0.25">
      <c r="B4286" s="198">
        <v>4273</v>
      </c>
      <c r="C4286" s="199" t="s">
        <v>8663</v>
      </c>
      <c r="D4286" s="199"/>
      <c r="E4286" s="199" t="s">
        <v>8664</v>
      </c>
      <c r="F4286" s="200">
        <v>3.65</v>
      </c>
      <c r="G4286" s="201">
        <f t="shared" si="264"/>
        <v>-1130.1399999999855</v>
      </c>
      <c r="H4286" s="204">
        <f t="shared" si="265"/>
        <v>0</v>
      </c>
      <c r="I4286" s="204">
        <f t="shared" si="266"/>
        <v>5303.5</v>
      </c>
      <c r="J4286" s="205">
        <f t="shared" si="267"/>
        <v>-1130.1399999999855</v>
      </c>
    </row>
    <row r="4287" spans="2:10" ht="12.75" customHeight="1" x14ac:dyDescent="0.25">
      <c r="B4287" s="198">
        <v>4274</v>
      </c>
      <c r="C4287" s="199" t="s">
        <v>8665</v>
      </c>
      <c r="D4287" s="199"/>
      <c r="E4287" s="199" t="s">
        <v>8666</v>
      </c>
      <c r="F4287" s="200">
        <v>23.1</v>
      </c>
      <c r="G4287" s="201">
        <f t="shared" si="264"/>
        <v>-1107.0399999999856</v>
      </c>
      <c r="H4287" s="204">
        <f t="shared" si="265"/>
        <v>0</v>
      </c>
      <c r="I4287" s="204">
        <f t="shared" si="266"/>
        <v>5303.5</v>
      </c>
      <c r="J4287" s="205">
        <f t="shared" si="267"/>
        <v>-1107.0399999999856</v>
      </c>
    </row>
    <row r="4288" spans="2:10" ht="12.75" customHeight="1" x14ac:dyDescent="0.25">
      <c r="B4288" s="198">
        <v>4275</v>
      </c>
      <c r="C4288" s="199" t="s">
        <v>8667</v>
      </c>
      <c r="D4288" s="199"/>
      <c r="E4288" s="199" t="s">
        <v>8668</v>
      </c>
      <c r="F4288" s="200">
        <v>19.38</v>
      </c>
      <c r="G4288" s="201">
        <f t="shared" si="264"/>
        <v>-1087.6599999999855</v>
      </c>
      <c r="H4288" s="204">
        <f t="shared" si="265"/>
        <v>0</v>
      </c>
      <c r="I4288" s="204">
        <f t="shared" si="266"/>
        <v>5303.5</v>
      </c>
      <c r="J4288" s="205">
        <f t="shared" si="267"/>
        <v>-1087.6599999999855</v>
      </c>
    </row>
    <row r="4289" spans="2:10" ht="12.75" customHeight="1" x14ac:dyDescent="0.25">
      <c r="B4289" s="198">
        <v>4276</v>
      </c>
      <c r="C4289" s="199" t="s">
        <v>8669</v>
      </c>
      <c r="D4289" s="199"/>
      <c r="E4289" s="199" t="s">
        <v>8034</v>
      </c>
      <c r="F4289" s="200">
        <v>0.89</v>
      </c>
      <c r="G4289" s="201">
        <f t="shared" si="264"/>
        <v>-1086.7699999999854</v>
      </c>
      <c r="H4289" s="204">
        <f t="shared" si="265"/>
        <v>0</v>
      </c>
      <c r="I4289" s="204">
        <f t="shared" si="266"/>
        <v>5303.5</v>
      </c>
      <c r="J4289" s="205">
        <f t="shared" si="267"/>
        <v>-1086.7699999999854</v>
      </c>
    </row>
    <row r="4290" spans="2:10" ht="12.75" customHeight="1" x14ac:dyDescent="0.25">
      <c r="B4290" s="198">
        <v>4277</v>
      </c>
      <c r="C4290" s="199" t="s">
        <v>8670</v>
      </c>
      <c r="D4290" s="199"/>
      <c r="E4290" s="199" t="s">
        <v>8671</v>
      </c>
      <c r="F4290" s="200">
        <v>0.09</v>
      </c>
      <c r="G4290" s="201">
        <f t="shared" si="264"/>
        <v>-1086.6799999999855</v>
      </c>
      <c r="H4290" s="204">
        <f t="shared" si="265"/>
        <v>0</v>
      </c>
      <c r="I4290" s="204">
        <f t="shared" si="266"/>
        <v>5303.5</v>
      </c>
      <c r="J4290" s="205">
        <f t="shared" si="267"/>
        <v>-1086.6799999999855</v>
      </c>
    </row>
    <row r="4291" spans="2:10" ht="12.75" customHeight="1" x14ac:dyDescent="0.25">
      <c r="B4291" s="198">
        <v>4278</v>
      </c>
      <c r="C4291" s="199" t="s">
        <v>8672</v>
      </c>
      <c r="D4291" s="199"/>
      <c r="E4291" s="199" t="s">
        <v>8673</v>
      </c>
      <c r="F4291" s="200">
        <v>1.68</v>
      </c>
      <c r="G4291" s="201">
        <f t="shared" si="264"/>
        <v>-1084.9999999999854</v>
      </c>
      <c r="H4291" s="204">
        <f t="shared" si="265"/>
        <v>0</v>
      </c>
      <c r="I4291" s="204">
        <f t="shared" si="266"/>
        <v>5303.5</v>
      </c>
      <c r="J4291" s="205">
        <f t="shared" si="267"/>
        <v>-1084.9999999999854</v>
      </c>
    </row>
    <row r="4292" spans="2:10" ht="12.75" customHeight="1" x14ac:dyDescent="0.25">
      <c r="B4292" s="198">
        <v>4279</v>
      </c>
      <c r="C4292" s="199" t="s">
        <v>8674</v>
      </c>
      <c r="D4292" s="199"/>
      <c r="E4292" s="199" t="s">
        <v>8675</v>
      </c>
      <c r="F4292" s="200">
        <v>13.6</v>
      </c>
      <c r="G4292" s="201">
        <f t="shared" si="264"/>
        <v>-1071.3999999999855</v>
      </c>
      <c r="H4292" s="204">
        <f t="shared" si="265"/>
        <v>0</v>
      </c>
      <c r="I4292" s="204">
        <f t="shared" si="266"/>
        <v>5303.5</v>
      </c>
      <c r="J4292" s="205">
        <f t="shared" si="267"/>
        <v>-1071.3999999999855</v>
      </c>
    </row>
    <row r="4293" spans="2:10" ht="12.75" customHeight="1" x14ac:dyDescent="0.25">
      <c r="B4293" s="198">
        <v>4280</v>
      </c>
      <c r="C4293" s="199" t="s">
        <v>8676</v>
      </c>
      <c r="D4293" s="199"/>
      <c r="E4293" s="199" t="s">
        <v>8677</v>
      </c>
      <c r="F4293" s="200">
        <v>16.59</v>
      </c>
      <c r="G4293" s="201">
        <f t="shared" si="264"/>
        <v>-1054.8099999999856</v>
      </c>
      <c r="H4293" s="204">
        <f t="shared" si="265"/>
        <v>0</v>
      </c>
      <c r="I4293" s="204">
        <f t="shared" si="266"/>
        <v>5303.5</v>
      </c>
      <c r="J4293" s="205">
        <f t="shared" si="267"/>
        <v>-1054.8099999999856</v>
      </c>
    </row>
    <row r="4294" spans="2:10" ht="12.75" customHeight="1" x14ac:dyDescent="0.25">
      <c r="B4294" s="198">
        <v>4281</v>
      </c>
      <c r="C4294" s="199" t="s">
        <v>8678</v>
      </c>
      <c r="D4294" s="199"/>
      <c r="E4294" s="199" t="s">
        <v>8679</v>
      </c>
      <c r="F4294" s="200">
        <v>15.39</v>
      </c>
      <c r="G4294" s="201">
        <f t="shared" si="264"/>
        <v>-1039.4199999999855</v>
      </c>
      <c r="H4294" s="204">
        <f t="shared" si="265"/>
        <v>0</v>
      </c>
      <c r="I4294" s="204">
        <f t="shared" si="266"/>
        <v>5303.5</v>
      </c>
      <c r="J4294" s="205">
        <f t="shared" si="267"/>
        <v>-1039.4199999999855</v>
      </c>
    </row>
    <row r="4295" spans="2:10" ht="12.75" customHeight="1" x14ac:dyDescent="0.25">
      <c r="B4295" s="198">
        <v>4282</v>
      </c>
      <c r="C4295" s="199" t="s">
        <v>8680</v>
      </c>
      <c r="D4295" s="199"/>
      <c r="E4295" s="199" t="s">
        <v>8681</v>
      </c>
      <c r="F4295" s="200">
        <v>0.89</v>
      </c>
      <c r="G4295" s="201">
        <f t="shared" si="264"/>
        <v>-1038.5299999999854</v>
      </c>
      <c r="H4295" s="204">
        <f t="shared" si="265"/>
        <v>0</v>
      </c>
      <c r="I4295" s="204">
        <f t="shared" si="266"/>
        <v>5303.5</v>
      </c>
      <c r="J4295" s="205">
        <f t="shared" si="267"/>
        <v>-1038.5299999999854</v>
      </c>
    </row>
    <row r="4296" spans="2:10" ht="12.75" customHeight="1" x14ac:dyDescent="0.25">
      <c r="B4296" s="198">
        <v>4283</v>
      </c>
      <c r="C4296" s="199" t="s">
        <v>8682</v>
      </c>
      <c r="D4296" s="199"/>
      <c r="E4296" s="199" t="s">
        <v>8683</v>
      </c>
      <c r="F4296" s="200">
        <v>30.43</v>
      </c>
      <c r="G4296" s="201">
        <f t="shared" si="264"/>
        <v>-1008.0999999999855</v>
      </c>
      <c r="H4296" s="204">
        <f t="shared" si="265"/>
        <v>0</v>
      </c>
      <c r="I4296" s="204">
        <f t="shared" si="266"/>
        <v>5303.5</v>
      </c>
      <c r="J4296" s="205">
        <f t="shared" si="267"/>
        <v>-1008.0999999999855</v>
      </c>
    </row>
    <row r="4297" spans="2:10" ht="12.75" customHeight="1" x14ac:dyDescent="0.25">
      <c r="B4297" s="198">
        <v>4284</v>
      </c>
      <c r="C4297" s="199" t="s">
        <v>8684</v>
      </c>
      <c r="D4297" s="199"/>
      <c r="E4297" s="199" t="s">
        <v>8685</v>
      </c>
      <c r="F4297" s="200">
        <v>0.16</v>
      </c>
      <c r="G4297" s="201">
        <f t="shared" si="264"/>
        <v>-1007.9399999999855</v>
      </c>
      <c r="H4297" s="204">
        <f t="shared" si="265"/>
        <v>0</v>
      </c>
      <c r="I4297" s="204">
        <f t="shared" si="266"/>
        <v>5303.5</v>
      </c>
      <c r="J4297" s="205">
        <f t="shared" si="267"/>
        <v>-1007.9399999999855</v>
      </c>
    </row>
    <row r="4298" spans="2:10" ht="12.75" customHeight="1" x14ac:dyDescent="0.25">
      <c r="B4298" s="198">
        <v>4285</v>
      </c>
      <c r="C4298" s="199" t="s">
        <v>8686</v>
      </c>
      <c r="D4298" s="199"/>
      <c r="E4298" s="199" t="s">
        <v>8687</v>
      </c>
      <c r="F4298" s="200">
        <v>13.5</v>
      </c>
      <c r="G4298" s="201">
        <f t="shared" si="264"/>
        <v>-994.4399999999855</v>
      </c>
      <c r="H4298" s="204">
        <f t="shared" si="265"/>
        <v>0</v>
      </c>
      <c r="I4298" s="204">
        <f t="shared" si="266"/>
        <v>5303.5</v>
      </c>
      <c r="J4298" s="205">
        <f t="shared" si="267"/>
        <v>-994.4399999999855</v>
      </c>
    </row>
    <row r="4299" spans="2:10" ht="12.75" customHeight="1" x14ac:dyDescent="0.25">
      <c r="B4299" s="198">
        <v>4286</v>
      </c>
      <c r="C4299" s="199" t="s">
        <v>8688</v>
      </c>
      <c r="D4299" s="199"/>
      <c r="E4299" s="199" t="s">
        <v>8689</v>
      </c>
      <c r="F4299" s="200">
        <v>-9.6300000000000008</v>
      </c>
      <c r="G4299" s="201">
        <f t="shared" si="264"/>
        <v>-1004.0699999999855</v>
      </c>
      <c r="H4299" s="204">
        <f t="shared" si="265"/>
        <v>0</v>
      </c>
      <c r="I4299" s="204">
        <f t="shared" si="266"/>
        <v>5303.5</v>
      </c>
      <c r="J4299" s="205">
        <f t="shared" si="267"/>
        <v>-1004.0699999999855</v>
      </c>
    </row>
    <row r="4300" spans="2:10" ht="12.75" customHeight="1" x14ac:dyDescent="0.25">
      <c r="B4300" s="198">
        <v>4287</v>
      </c>
      <c r="C4300" s="199" t="s">
        <v>8690</v>
      </c>
      <c r="D4300" s="199"/>
      <c r="E4300" s="199" t="s">
        <v>8691</v>
      </c>
      <c r="F4300" s="200">
        <v>9.41</v>
      </c>
      <c r="G4300" s="201">
        <f t="shared" si="264"/>
        <v>-994.65999999998553</v>
      </c>
      <c r="H4300" s="204">
        <f t="shared" si="265"/>
        <v>0</v>
      </c>
      <c r="I4300" s="204">
        <f t="shared" si="266"/>
        <v>5303.5</v>
      </c>
      <c r="J4300" s="205">
        <f t="shared" si="267"/>
        <v>-994.65999999998553</v>
      </c>
    </row>
    <row r="4301" spans="2:10" ht="12.75" customHeight="1" x14ac:dyDescent="0.25">
      <c r="B4301" s="198">
        <v>4288</v>
      </c>
      <c r="C4301" s="199" t="s">
        <v>8692</v>
      </c>
      <c r="D4301" s="199"/>
      <c r="E4301" s="199" t="s">
        <v>8693</v>
      </c>
      <c r="F4301" s="200">
        <v>27.11</v>
      </c>
      <c r="G4301" s="201">
        <f t="shared" si="264"/>
        <v>-967.54999999998552</v>
      </c>
      <c r="H4301" s="204">
        <f t="shared" si="265"/>
        <v>0</v>
      </c>
      <c r="I4301" s="204">
        <f t="shared" si="266"/>
        <v>5303.5</v>
      </c>
      <c r="J4301" s="205">
        <f t="shared" si="267"/>
        <v>-967.54999999998552</v>
      </c>
    </row>
    <row r="4302" spans="2:10" ht="12.75" customHeight="1" x14ac:dyDescent="0.25">
      <c r="B4302" s="198">
        <v>4289</v>
      </c>
      <c r="C4302" s="199" t="s">
        <v>8694</v>
      </c>
      <c r="D4302" s="199"/>
      <c r="E4302" s="199" t="s">
        <v>8695</v>
      </c>
      <c r="F4302" s="200">
        <v>39.51</v>
      </c>
      <c r="G4302" s="201">
        <f t="shared" ref="G4302:G4365" si="268">F4302+J4301</f>
        <v>-928.03999999998553</v>
      </c>
      <c r="H4302" s="204">
        <f t="shared" ref="H4302:H4365" si="269">IF(G4302&gt;0,ROUND(G4302/I4302+0.5,0),0)</f>
        <v>0</v>
      </c>
      <c r="I4302" s="204">
        <f t="shared" ref="I4302:I4365" si="270">$C$10</f>
        <v>5303.5</v>
      </c>
      <c r="J4302" s="205">
        <f t="shared" ref="J4302:J4365" si="271">G4302-(H4302*I4302)</f>
        <v>-928.03999999998553</v>
      </c>
    </row>
    <row r="4303" spans="2:10" ht="12.75" customHeight="1" x14ac:dyDescent="0.25">
      <c r="B4303" s="198">
        <v>4290</v>
      </c>
      <c r="C4303" s="199" t="s">
        <v>8696</v>
      </c>
      <c r="D4303" s="199"/>
      <c r="E4303" s="199" t="s">
        <v>8697</v>
      </c>
      <c r="F4303" s="200">
        <v>12.65</v>
      </c>
      <c r="G4303" s="201">
        <f t="shared" si="268"/>
        <v>-915.38999999998555</v>
      </c>
      <c r="H4303" s="204">
        <f t="shared" si="269"/>
        <v>0</v>
      </c>
      <c r="I4303" s="204">
        <f t="shared" si="270"/>
        <v>5303.5</v>
      </c>
      <c r="J4303" s="205">
        <f t="shared" si="271"/>
        <v>-915.38999999998555</v>
      </c>
    </row>
    <row r="4304" spans="2:10" ht="12.75" customHeight="1" x14ac:dyDescent="0.25">
      <c r="B4304" s="198">
        <v>4291</v>
      </c>
      <c r="C4304" s="199" t="s">
        <v>8698</v>
      </c>
      <c r="D4304" s="199"/>
      <c r="E4304" s="199" t="s">
        <v>8699</v>
      </c>
      <c r="F4304" s="200">
        <v>10.08</v>
      </c>
      <c r="G4304" s="201">
        <f t="shared" si="268"/>
        <v>-905.30999999998551</v>
      </c>
      <c r="H4304" s="204">
        <f t="shared" si="269"/>
        <v>0</v>
      </c>
      <c r="I4304" s="204">
        <f t="shared" si="270"/>
        <v>5303.5</v>
      </c>
      <c r="J4304" s="205">
        <f t="shared" si="271"/>
        <v>-905.30999999998551</v>
      </c>
    </row>
    <row r="4305" spans="2:10" ht="12.75" customHeight="1" x14ac:dyDescent="0.25">
      <c r="B4305" s="198">
        <v>4292</v>
      </c>
      <c r="C4305" s="199" t="s">
        <v>8700</v>
      </c>
      <c r="D4305" s="199"/>
      <c r="E4305" s="199" t="s">
        <v>8701</v>
      </c>
      <c r="F4305" s="200">
        <v>-3.07</v>
      </c>
      <c r="G4305" s="201">
        <f t="shared" si="268"/>
        <v>-908.37999999998556</v>
      </c>
      <c r="H4305" s="204">
        <f t="shared" si="269"/>
        <v>0</v>
      </c>
      <c r="I4305" s="204">
        <f t="shared" si="270"/>
        <v>5303.5</v>
      </c>
      <c r="J4305" s="205">
        <f t="shared" si="271"/>
        <v>-908.37999999998556</v>
      </c>
    </row>
    <row r="4306" spans="2:10" ht="12.75" customHeight="1" x14ac:dyDescent="0.25">
      <c r="B4306" s="198">
        <v>4293</v>
      </c>
      <c r="C4306" s="199" t="s">
        <v>8702</v>
      </c>
      <c r="D4306" s="199"/>
      <c r="E4306" s="199" t="s">
        <v>8703</v>
      </c>
      <c r="F4306" s="200">
        <v>37.270000000000003</v>
      </c>
      <c r="G4306" s="201">
        <f t="shared" si="268"/>
        <v>-871.10999999998558</v>
      </c>
      <c r="H4306" s="204">
        <f t="shared" si="269"/>
        <v>0</v>
      </c>
      <c r="I4306" s="204">
        <f t="shared" si="270"/>
        <v>5303.5</v>
      </c>
      <c r="J4306" s="205">
        <f t="shared" si="271"/>
        <v>-871.10999999998558</v>
      </c>
    </row>
    <row r="4307" spans="2:10" ht="12.75" customHeight="1" x14ac:dyDescent="0.25">
      <c r="B4307" s="198">
        <v>4294</v>
      </c>
      <c r="C4307" s="199" t="s">
        <v>8704</v>
      </c>
      <c r="D4307" s="199"/>
      <c r="E4307" s="199" t="s">
        <v>8705</v>
      </c>
      <c r="F4307" s="200">
        <v>1.03</v>
      </c>
      <c r="G4307" s="201">
        <f t="shared" si="268"/>
        <v>-870.0799999999856</v>
      </c>
      <c r="H4307" s="204">
        <f t="shared" si="269"/>
        <v>0</v>
      </c>
      <c r="I4307" s="204">
        <f t="shared" si="270"/>
        <v>5303.5</v>
      </c>
      <c r="J4307" s="205">
        <f t="shared" si="271"/>
        <v>-870.0799999999856</v>
      </c>
    </row>
    <row r="4308" spans="2:10" ht="12.75" customHeight="1" x14ac:dyDescent="0.25">
      <c r="B4308" s="198">
        <v>4295</v>
      </c>
      <c r="C4308" s="199" t="s">
        <v>8706</v>
      </c>
      <c r="D4308" s="199"/>
      <c r="E4308" s="199" t="s">
        <v>8707</v>
      </c>
      <c r="F4308" s="200">
        <v>10.47</v>
      </c>
      <c r="G4308" s="201">
        <f t="shared" si="268"/>
        <v>-859.60999999998558</v>
      </c>
      <c r="H4308" s="204">
        <f t="shared" si="269"/>
        <v>0</v>
      </c>
      <c r="I4308" s="204">
        <f t="shared" si="270"/>
        <v>5303.5</v>
      </c>
      <c r="J4308" s="205">
        <f t="shared" si="271"/>
        <v>-859.60999999998558</v>
      </c>
    </row>
    <row r="4309" spans="2:10" ht="12.75" customHeight="1" x14ac:dyDescent="0.25">
      <c r="B4309" s="198">
        <v>4296</v>
      </c>
      <c r="C4309" s="199" t="s">
        <v>8708</v>
      </c>
      <c r="D4309" s="199"/>
      <c r="E4309" s="199" t="s">
        <v>8709</v>
      </c>
      <c r="F4309" s="200">
        <v>0.71</v>
      </c>
      <c r="G4309" s="201">
        <f t="shared" si="268"/>
        <v>-858.89999999998554</v>
      </c>
      <c r="H4309" s="204">
        <f t="shared" si="269"/>
        <v>0</v>
      </c>
      <c r="I4309" s="204">
        <f t="shared" si="270"/>
        <v>5303.5</v>
      </c>
      <c r="J4309" s="205">
        <f t="shared" si="271"/>
        <v>-858.89999999998554</v>
      </c>
    </row>
    <row r="4310" spans="2:10" ht="12.75" customHeight="1" x14ac:dyDescent="0.25">
      <c r="B4310" s="198">
        <v>4297</v>
      </c>
      <c r="C4310" s="199" t="s">
        <v>8710</v>
      </c>
      <c r="D4310" s="199"/>
      <c r="E4310" s="199" t="s">
        <v>8711</v>
      </c>
      <c r="F4310" s="200">
        <v>12.01</v>
      </c>
      <c r="G4310" s="201">
        <f t="shared" si="268"/>
        <v>-846.88999999998555</v>
      </c>
      <c r="H4310" s="204">
        <f t="shared" si="269"/>
        <v>0</v>
      </c>
      <c r="I4310" s="204">
        <f t="shared" si="270"/>
        <v>5303.5</v>
      </c>
      <c r="J4310" s="205">
        <f t="shared" si="271"/>
        <v>-846.88999999998555</v>
      </c>
    </row>
    <row r="4311" spans="2:10" ht="12.75" customHeight="1" x14ac:dyDescent="0.25">
      <c r="B4311" s="198">
        <v>4298</v>
      </c>
      <c r="C4311" s="199" t="s">
        <v>8712</v>
      </c>
      <c r="D4311" s="199"/>
      <c r="E4311" s="199" t="s">
        <v>8713</v>
      </c>
      <c r="F4311" s="200">
        <v>1.68</v>
      </c>
      <c r="G4311" s="201">
        <f t="shared" si="268"/>
        <v>-845.2099999999856</v>
      </c>
      <c r="H4311" s="204">
        <f t="shared" si="269"/>
        <v>0</v>
      </c>
      <c r="I4311" s="204">
        <f t="shared" si="270"/>
        <v>5303.5</v>
      </c>
      <c r="J4311" s="205">
        <f t="shared" si="271"/>
        <v>-845.2099999999856</v>
      </c>
    </row>
    <row r="4312" spans="2:10" ht="12.75" customHeight="1" x14ac:dyDescent="0.25">
      <c r="B4312" s="198">
        <v>4299</v>
      </c>
      <c r="C4312" s="199" t="s">
        <v>8714</v>
      </c>
      <c r="D4312" s="199"/>
      <c r="E4312" s="199" t="s">
        <v>8715</v>
      </c>
      <c r="F4312" s="200">
        <v>-2.08</v>
      </c>
      <c r="G4312" s="201">
        <f t="shared" si="268"/>
        <v>-847.28999999998564</v>
      </c>
      <c r="H4312" s="204">
        <f t="shared" si="269"/>
        <v>0</v>
      </c>
      <c r="I4312" s="204">
        <f t="shared" si="270"/>
        <v>5303.5</v>
      </c>
      <c r="J4312" s="205">
        <f t="shared" si="271"/>
        <v>-847.28999999998564</v>
      </c>
    </row>
    <row r="4313" spans="2:10" ht="12.75" customHeight="1" x14ac:dyDescent="0.25">
      <c r="B4313" s="198">
        <v>4300</v>
      </c>
      <c r="C4313" s="199" t="s">
        <v>8716</v>
      </c>
      <c r="D4313" s="199"/>
      <c r="E4313" s="199" t="s">
        <v>8717</v>
      </c>
      <c r="F4313" s="200">
        <v>3.62</v>
      </c>
      <c r="G4313" s="201">
        <f t="shared" si="268"/>
        <v>-843.66999999998563</v>
      </c>
      <c r="H4313" s="204">
        <f t="shared" si="269"/>
        <v>0</v>
      </c>
      <c r="I4313" s="204">
        <f t="shared" si="270"/>
        <v>5303.5</v>
      </c>
      <c r="J4313" s="205">
        <f t="shared" si="271"/>
        <v>-843.66999999998563</v>
      </c>
    </row>
    <row r="4314" spans="2:10" ht="12.75" customHeight="1" x14ac:dyDescent="0.25">
      <c r="B4314" s="198">
        <v>4301</v>
      </c>
      <c r="C4314" s="199" t="s">
        <v>8718</v>
      </c>
      <c r="D4314" s="199"/>
      <c r="E4314" s="199" t="s">
        <v>8719</v>
      </c>
      <c r="F4314" s="200">
        <v>3.36</v>
      </c>
      <c r="G4314" s="201">
        <f t="shared" si="268"/>
        <v>-840.30999999998562</v>
      </c>
      <c r="H4314" s="204">
        <f t="shared" si="269"/>
        <v>0</v>
      </c>
      <c r="I4314" s="204">
        <f t="shared" si="270"/>
        <v>5303.5</v>
      </c>
      <c r="J4314" s="205">
        <f t="shared" si="271"/>
        <v>-840.30999999998562</v>
      </c>
    </row>
    <row r="4315" spans="2:10" ht="12.75" customHeight="1" x14ac:dyDescent="0.25">
      <c r="B4315" s="198">
        <v>4302</v>
      </c>
      <c r="C4315" s="199" t="s">
        <v>8720</v>
      </c>
      <c r="D4315" s="199"/>
      <c r="E4315" s="199" t="s">
        <v>8721</v>
      </c>
      <c r="F4315" s="200">
        <v>3.53</v>
      </c>
      <c r="G4315" s="201">
        <f t="shared" si="268"/>
        <v>-836.77999999998565</v>
      </c>
      <c r="H4315" s="204">
        <f t="shared" si="269"/>
        <v>0</v>
      </c>
      <c r="I4315" s="204">
        <f t="shared" si="270"/>
        <v>5303.5</v>
      </c>
      <c r="J4315" s="205">
        <f t="shared" si="271"/>
        <v>-836.77999999998565</v>
      </c>
    </row>
    <row r="4316" spans="2:10" ht="12.75" customHeight="1" x14ac:dyDescent="0.25">
      <c r="B4316" s="198">
        <v>4303</v>
      </c>
      <c r="C4316" s="199" t="s">
        <v>8722</v>
      </c>
      <c r="D4316" s="199"/>
      <c r="E4316" s="199" t="s">
        <v>8723</v>
      </c>
      <c r="F4316" s="200">
        <v>14.14</v>
      </c>
      <c r="G4316" s="201">
        <f t="shared" si="268"/>
        <v>-822.63999999998566</v>
      </c>
      <c r="H4316" s="204">
        <f t="shared" si="269"/>
        <v>0</v>
      </c>
      <c r="I4316" s="204">
        <f t="shared" si="270"/>
        <v>5303.5</v>
      </c>
      <c r="J4316" s="205">
        <f t="shared" si="271"/>
        <v>-822.63999999998566</v>
      </c>
    </row>
    <row r="4317" spans="2:10" ht="12.75" customHeight="1" x14ac:dyDescent="0.25">
      <c r="B4317" s="198">
        <v>4304</v>
      </c>
      <c r="C4317" s="199" t="s">
        <v>8724</v>
      </c>
      <c r="D4317" s="199"/>
      <c r="E4317" s="199" t="s">
        <v>8725</v>
      </c>
      <c r="F4317" s="200">
        <v>10.84</v>
      </c>
      <c r="G4317" s="201">
        <f t="shared" si="268"/>
        <v>-811.79999999998563</v>
      </c>
      <c r="H4317" s="204">
        <f t="shared" si="269"/>
        <v>0</v>
      </c>
      <c r="I4317" s="204">
        <f t="shared" si="270"/>
        <v>5303.5</v>
      </c>
      <c r="J4317" s="205">
        <f t="shared" si="271"/>
        <v>-811.79999999998563</v>
      </c>
    </row>
    <row r="4318" spans="2:10" ht="12.75" customHeight="1" x14ac:dyDescent="0.25">
      <c r="B4318" s="198">
        <v>4305</v>
      </c>
      <c r="C4318" s="199" t="s">
        <v>8726</v>
      </c>
      <c r="D4318" s="199"/>
      <c r="E4318" s="199" t="s">
        <v>8727</v>
      </c>
      <c r="F4318" s="200">
        <v>2</v>
      </c>
      <c r="G4318" s="201">
        <f t="shared" si="268"/>
        <v>-809.79999999998563</v>
      </c>
      <c r="H4318" s="204">
        <f t="shared" si="269"/>
        <v>0</v>
      </c>
      <c r="I4318" s="204">
        <f t="shared" si="270"/>
        <v>5303.5</v>
      </c>
      <c r="J4318" s="205">
        <f t="shared" si="271"/>
        <v>-809.79999999998563</v>
      </c>
    </row>
    <row r="4319" spans="2:10" ht="12.75" customHeight="1" x14ac:dyDescent="0.25">
      <c r="B4319" s="198">
        <v>4306</v>
      </c>
      <c r="C4319" s="199" t="s">
        <v>8728</v>
      </c>
      <c r="D4319" s="199"/>
      <c r="E4319" s="199" t="s">
        <v>8729</v>
      </c>
      <c r="F4319" s="200">
        <v>3.55</v>
      </c>
      <c r="G4319" s="201">
        <f t="shared" si="268"/>
        <v>-806.24999999998568</v>
      </c>
      <c r="H4319" s="204">
        <f t="shared" si="269"/>
        <v>0</v>
      </c>
      <c r="I4319" s="204">
        <f t="shared" si="270"/>
        <v>5303.5</v>
      </c>
      <c r="J4319" s="205">
        <f t="shared" si="271"/>
        <v>-806.24999999998568</v>
      </c>
    </row>
    <row r="4320" spans="2:10" ht="12.75" customHeight="1" x14ac:dyDescent="0.25">
      <c r="B4320" s="198">
        <v>4307</v>
      </c>
      <c r="C4320" s="199" t="s">
        <v>8730</v>
      </c>
      <c r="D4320" s="199"/>
      <c r="E4320" s="199" t="s">
        <v>8731</v>
      </c>
      <c r="F4320" s="200">
        <v>3.07</v>
      </c>
      <c r="G4320" s="201">
        <f t="shared" si="268"/>
        <v>-803.17999999998563</v>
      </c>
      <c r="H4320" s="204">
        <f t="shared" si="269"/>
        <v>0</v>
      </c>
      <c r="I4320" s="204">
        <f t="shared" si="270"/>
        <v>5303.5</v>
      </c>
      <c r="J4320" s="205">
        <f t="shared" si="271"/>
        <v>-803.17999999998563</v>
      </c>
    </row>
    <row r="4321" spans="2:10" ht="12.75" customHeight="1" x14ac:dyDescent="0.25">
      <c r="B4321" s="198">
        <v>4308</v>
      </c>
      <c r="C4321" s="199" t="s">
        <v>8732</v>
      </c>
      <c r="D4321" s="199"/>
      <c r="E4321" s="199" t="s">
        <v>8733</v>
      </c>
      <c r="F4321" s="200">
        <v>-0.27</v>
      </c>
      <c r="G4321" s="201">
        <f t="shared" si="268"/>
        <v>-803.44999999998561</v>
      </c>
      <c r="H4321" s="204">
        <f t="shared" si="269"/>
        <v>0</v>
      </c>
      <c r="I4321" s="204">
        <f t="shared" si="270"/>
        <v>5303.5</v>
      </c>
      <c r="J4321" s="205">
        <f t="shared" si="271"/>
        <v>-803.44999999998561</v>
      </c>
    </row>
    <row r="4322" spans="2:10" ht="12.75" customHeight="1" x14ac:dyDescent="0.25">
      <c r="B4322" s="198">
        <v>4309</v>
      </c>
      <c r="C4322" s="199" t="s">
        <v>8734</v>
      </c>
      <c r="D4322" s="199"/>
      <c r="E4322" s="199" t="s">
        <v>8735</v>
      </c>
      <c r="F4322" s="200">
        <v>24.87</v>
      </c>
      <c r="G4322" s="201">
        <f t="shared" si="268"/>
        <v>-778.5799999999856</v>
      </c>
      <c r="H4322" s="204">
        <f t="shared" si="269"/>
        <v>0</v>
      </c>
      <c r="I4322" s="204">
        <f t="shared" si="270"/>
        <v>5303.5</v>
      </c>
      <c r="J4322" s="205">
        <f t="shared" si="271"/>
        <v>-778.5799999999856</v>
      </c>
    </row>
    <row r="4323" spans="2:10" ht="12.75" customHeight="1" x14ac:dyDescent="0.25">
      <c r="B4323" s="198">
        <v>4310</v>
      </c>
      <c r="C4323" s="199" t="s">
        <v>8736</v>
      </c>
      <c r="D4323" s="199"/>
      <c r="E4323" s="199" t="s">
        <v>8737</v>
      </c>
      <c r="F4323" s="200">
        <v>14.4</v>
      </c>
      <c r="G4323" s="201">
        <f t="shared" si="268"/>
        <v>-764.17999999998563</v>
      </c>
      <c r="H4323" s="204">
        <f t="shared" si="269"/>
        <v>0</v>
      </c>
      <c r="I4323" s="204">
        <f t="shared" si="270"/>
        <v>5303.5</v>
      </c>
      <c r="J4323" s="205">
        <f t="shared" si="271"/>
        <v>-764.17999999998563</v>
      </c>
    </row>
    <row r="4324" spans="2:10" ht="12.75" customHeight="1" x14ac:dyDescent="0.25">
      <c r="B4324" s="198">
        <v>4311</v>
      </c>
      <c r="C4324" s="199" t="s">
        <v>8738</v>
      </c>
      <c r="D4324" s="199"/>
      <c r="E4324" s="199" t="s">
        <v>8739</v>
      </c>
      <c r="F4324" s="200">
        <v>10.15</v>
      </c>
      <c r="G4324" s="201">
        <f t="shared" si="268"/>
        <v>-754.02999999998565</v>
      </c>
      <c r="H4324" s="204">
        <f t="shared" si="269"/>
        <v>0</v>
      </c>
      <c r="I4324" s="204">
        <f t="shared" si="270"/>
        <v>5303.5</v>
      </c>
      <c r="J4324" s="205">
        <f t="shared" si="271"/>
        <v>-754.02999999998565</v>
      </c>
    </row>
    <row r="4325" spans="2:10" ht="12.75" customHeight="1" x14ac:dyDescent="0.25">
      <c r="B4325" s="198">
        <v>4312</v>
      </c>
      <c r="C4325" s="199" t="s">
        <v>8740</v>
      </c>
      <c r="D4325" s="199"/>
      <c r="E4325" s="199" t="s">
        <v>8741</v>
      </c>
      <c r="F4325" s="200">
        <v>-4.95</v>
      </c>
      <c r="G4325" s="201">
        <f t="shared" si="268"/>
        <v>-758.97999999998569</v>
      </c>
      <c r="H4325" s="204">
        <f t="shared" si="269"/>
        <v>0</v>
      </c>
      <c r="I4325" s="204">
        <f t="shared" si="270"/>
        <v>5303.5</v>
      </c>
      <c r="J4325" s="205">
        <f t="shared" si="271"/>
        <v>-758.97999999998569</v>
      </c>
    </row>
    <row r="4326" spans="2:10" ht="12.75" customHeight="1" x14ac:dyDescent="0.25">
      <c r="B4326" s="198">
        <v>4313</v>
      </c>
      <c r="C4326" s="199" t="s">
        <v>8742</v>
      </c>
      <c r="D4326" s="199"/>
      <c r="E4326" s="199" t="s">
        <v>8743</v>
      </c>
      <c r="F4326" s="200">
        <v>39.39</v>
      </c>
      <c r="G4326" s="201">
        <f t="shared" si="268"/>
        <v>-719.58999999998571</v>
      </c>
      <c r="H4326" s="204">
        <f t="shared" si="269"/>
        <v>0</v>
      </c>
      <c r="I4326" s="204">
        <f t="shared" si="270"/>
        <v>5303.5</v>
      </c>
      <c r="J4326" s="205">
        <f t="shared" si="271"/>
        <v>-719.58999999998571</v>
      </c>
    </row>
    <row r="4327" spans="2:10" ht="12.75" customHeight="1" x14ac:dyDescent="0.25">
      <c r="B4327" s="198">
        <v>4314</v>
      </c>
      <c r="C4327" s="199" t="s">
        <v>8744</v>
      </c>
      <c r="D4327" s="199"/>
      <c r="E4327" s="199" t="s">
        <v>8745</v>
      </c>
      <c r="F4327" s="200">
        <v>51.95</v>
      </c>
      <c r="G4327" s="201">
        <f t="shared" si="268"/>
        <v>-667.63999999998566</v>
      </c>
      <c r="H4327" s="204">
        <f t="shared" si="269"/>
        <v>0</v>
      </c>
      <c r="I4327" s="204">
        <f t="shared" si="270"/>
        <v>5303.5</v>
      </c>
      <c r="J4327" s="205">
        <f t="shared" si="271"/>
        <v>-667.63999999998566</v>
      </c>
    </row>
    <row r="4328" spans="2:10" ht="12.75" customHeight="1" x14ac:dyDescent="0.25">
      <c r="B4328" s="198">
        <v>4315</v>
      </c>
      <c r="C4328" s="199" t="s">
        <v>8746</v>
      </c>
      <c r="D4328" s="199"/>
      <c r="E4328" s="199" t="s">
        <v>8747</v>
      </c>
      <c r="F4328" s="200">
        <v>6.32</v>
      </c>
      <c r="G4328" s="201">
        <f t="shared" si="268"/>
        <v>-661.31999999998561</v>
      </c>
      <c r="H4328" s="204">
        <f t="shared" si="269"/>
        <v>0</v>
      </c>
      <c r="I4328" s="204">
        <f t="shared" si="270"/>
        <v>5303.5</v>
      </c>
      <c r="J4328" s="205">
        <f t="shared" si="271"/>
        <v>-661.31999999998561</v>
      </c>
    </row>
    <row r="4329" spans="2:10" ht="12.75" customHeight="1" x14ac:dyDescent="0.25">
      <c r="B4329" s="198">
        <v>4316</v>
      </c>
      <c r="C4329" s="199" t="s">
        <v>8748</v>
      </c>
      <c r="D4329" s="199"/>
      <c r="E4329" s="199" t="s">
        <v>8749</v>
      </c>
      <c r="F4329" s="200">
        <v>2.5499999999999998</v>
      </c>
      <c r="G4329" s="201">
        <f t="shared" si="268"/>
        <v>-658.76999999998566</v>
      </c>
      <c r="H4329" s="204">
        <f t="shared" si="269"/>
        <v>0</v>
      </c>
      <c r="I4329" s="204">
        <f t="shared" si="270"/>
        <v>5303.5</v>
      </c>
      <c r="J4329" s="205">
        <f t="shared" si="271"/>
        <v>-658.76999999998566</v>
      </c>
    </row>
    <row r="4330" spans="2:10" ht="12.75" customHeight="1" x14ac:dyDescent="0.25">
      <c r="B4330" s="198">
        <v>4317</v>
      </c>
      <c r="C4330" s="199" t="s">
        <v>8750</v>
      </c>
      <c r="D4330" s="199"/>
      <c r="E4330" s="199" t="s">
        <v>8751</v>
      </c>
      <c r="F4330" s="200">
        <v>2.89</v>
      </c>
      <c r="G4330" s="201">
        <f t="shared" si="268"/>
        <v>-655.87999999998567</v>
      </c>
      <c r="H4330" s="204">
        <f t="shared" si="269"/>
        <v>0</v>
      </c>
      <c r="I4330" s="204">
        <f t="shared" si="270"/>
        <v>5303.5</v>
      </c>
      <c r="J4330" s="205">
        <f t="shared" si="271"/>
        <v>-655.87999999998567</v>
      </c>
    </row>
    <row r="4331" spans="2:10" ht="12.75" customHeight="1" x14ac:dyDescent="0.25">
      <c r="B4331" s="198">
        <v>4318</v>
      </c>
      <c r="C4331" s="199" t="s">
        <v>8752</v>
      </c>
      <c r="D4331" s="199"/>
      <c r="E4331" s="199" t="s">
        <v>8753</v>
      </c>
      <c r="F4331" s="200">
        <v>4.5</v>
      </c>
      <c r="G4331" s="201">
        <f t="shared" si="268"/>
        <v>-651.37999999998567</v>
      </c>
      <c r="H4331" s="204">
        <f t="shared" si="269"/>
        <v>0</v>
      </c>
      <c r="I4331" s="204">
        <f t="shared" si="270"/>
        <v>5303.5</v>
      </c>
      <c r="J4331" s="205">
        <f t="shared" si="271"/>
        <v>-651.37999999998567</v>
      </c>
    </row>
    <row r="4332" spans="2:10" ht="12.75" customHeight="1" x14ac:dyDescent="0.25">
      <c r="B4332" s="198">
        <v>4319</v>
      </c>
      <c r="C4332" s="199" t="s">
        <v>8754</v>
      </c>
      <c r="D4332" s="199"/>
      <c r="E4332" s="199" t="s">
        <v>8755</v>
      </c>
      <c r="F4332" s="200">
        <v>11.81</v>
      </c>
      <c r="G4332" s="201">
        <f t="shared" si="268"/>
        <v>-639.56999999998573</v>
      </c>
      <c r="H4332" s="204">
        <f t="shared" si="269"/>
        <v>0</v>
      </c>
      <c r="I4332" s="204">
        <f t="shared" si="270"/>
        <v>5303.5</v>
      </c>
      <c r="J4332" s="205">
        <f t="shared" si="271"/>
        <v>-639.56999999998573</v>
      </c>
    </row>
    <row r="4333" spans="2:10" ht="12.75" customHeight="1" x14ac:dyDescent="0.25">
      <c r="B4333" s="198">
        <v>4320</v>
      </c>
      <c r="C4333" s="199" t="s">
        <v>8756</v>
      </c>
      <c r="D4333" s="199"/>
      <c r="E4333" s="199" t="s">
        <v>8757</v>
      </c>
      <c r="F4333" s="200">
        <v>5.04</v>
      </c>
      <c r="G4333" s="201">
        <f t="shared" si="268"/>
        <v>-634.52999999998576</v>
      </c>
      <c r="H4333" s="204">
        <f t="shared" si="269"/>
        <v>0</v>
      </c>
      <c r="I4333" s="204">
        <f t="shared" si="270"/>
        <v>5303.5</v>
      </c>
      <c r="J4333" s="205">
        <f t="shared" si="271"/>
        <v>-634.52999999998576</v>
      </c>
    </row>
    <row r="4334" spans="2:10" ht="12.75" customHeight="1" x14ac:dyDescent="0.25">
      <c r="B4334" s="198">
        <v>4321</v>
      </c>
      <c r="C4334" s="199" t="s">
        <v>8758</v>
      </c>
      <c r="D4334" s="199"/>
      <c r="E4334" s="199" t="s">
        <v>8759</v>
      </c>
      <c r="F4334" s="200">
        <v>5.09</v>
      </c>
      <c r="G4334" s="201">
        <f t="shared" si="268"/>
        <v>-629.43999999998573</v>
      </c>
      <c r="H4334" s="204">
        <f t="shared" si="269"/>
        <v>0</v>
      </c>
      <c r="I4334" s="204">
        <f t="shared" si="270"/>
        <v>5303.5</v>
      </c>
      <c r="J4334" s="205">
        <f t="shared" si="271"/>
        <v>-629.43999999998573</v>
      </c>
    </row>
    <row r="4335" spans="2:10" ht="12.75" customHeight="1" x14ac:dyDescent="0.25">
      <c r="B4335" s="198">
        <v>4322</v>
      </c>
      <c r="C4335" s="199" t="s">
        <v>8760</v>
      </c>
      <c r="D4335" s="199"/>
      <c r="E4335" s="199" t="s">
        <v>8761</v>
      </c>
      <c r="F4335" s="200">
        <v>5.04</v>
      </c>
      <c r="G4335" s="201">
        <f t="shared" si="268"/>
        <v>-624.39999999998577</v>
      </c>
      <c r="H4335" s="204">
        <f t="shared" si="269"/>
        <v>0</v>
      </c>
      <c r="I4335" s="204">
        <f t="shared" si="270"/>
        <v>5303.5</v>
      </c>
      <c r="J4335" s="205">
        <f t="shared" si="271"/>
        <v>-624.39999999998577</v>
      </c>
    </row>
    <row r="4336" spans="2:10" ht="12.75" customHeight="1" x14ac:dyDescent="0.25">
      <c r="B4336" s="198">
        <v>4323</v>
      </c>
      <c r="C4336" s="199" t="s">
        <v>8762</v>
      </c>
      <c r="D4336" s="199"/>
      <c r="E4336" s="199" t="s">
        <v>8763</v>
      </c>
      <c r="F4336" s="200">
        <v>3.92</v>
      </c>
      <c r="G4336" s="201">
        <f t="shared" si="268"/>
        <v>-620.47999999998581</v>
      </c>
      <c r="H4336" s="204">
        <f t="shared" si="269"/>
        <v>0</v>
      </c>
      <c r="I4336" s="204">
        <f t="shared" si="270"/>
        <v>5303.5</v>
      </c>
      <c r="J4336" s="205">
        <f t="shared" si="271"/>
        <v>-620.47999999998581</v>
      </c>
    </row>
    <row r="4337" spans="2:10" ht="12.75" customHeight="1" x14ac:dyDescent="0.25">
      <c r="B4337" s="198">
        <v>4324</v>
      </c>
      <c r="C4337" s="199" t="s">
        <v>8764</v>
      </c>
      <c r="D4337" s="199"/>
      <c r="E4337" s="199" t="s">
        <v>8765</v>
      </c>
      <c r="F4337" s="200">
        <v>6.85</v>
      </c>
      <c r="G4337" s="201">
        <f t="shared" si="268"/>
        <v>-613.62999999998578</v>
      </c>
      <c r="H4337" s="204">
        <f t="shared" si="269"/>
        <v>0</v>
      </c>
      <c r="I4337" s="204">
        <f t="shared" si="270"/>
        <v>5303.5</v>
      </c>
      <c r="J4337" s="205">
        <f t="shared" si="271"/>
        <v>-613.62999999998578</v>
      </c>
    </row>
    <row r="4338" spans="2:10" ht="12.75" customHeight="1" x14ac:dyDescent="0.25">
      <c r="B4338" s="198">
        <v>4325</v>
      </c>
      <c r="C4338" s="199" t="s">
        <v>8766</v>
      </c>
      <c r="D4338" s="199"/>
      <c r="E4338" s="199" t="s">
        <v>8767</v>
      </c>
      <c r="F4338" s="200">
        <v>31.58</v>
      </c>
      <c r="G4338" s="201">
        <f t="shared" si="268"/>
        <v>-582.04999999998574</v>
      </c>
      <c r="H4338" s="204">
        <f t="shared" si="269"/>
        <v>0</v>
      </c>
      <c r="I4338" s="204">
        <f t="shared" si="270"/>
        <v>5303.5</v>
      </c>
      <c r="J4338" s="205">
        <f t="shared" si="271"/>
        <v>-582.04999999998574</v>
      </c>
    </row>
    <row r="4339" spans="2:10" ht="12.75" customHeight="1" x14ac:dyDescent="0.25">
      <c r="B4339" s="198">
        <v>4326</v>
      </c>
      <c r="C4339" s="199" t="s">
        <v>8768</v>
      </c>
      <c r="D4339" s="199"/>
      <c r="E4339" s="199" t="s">
        <v>8769</v>
      </c>
      <c r="F4339" s="200">
        <v>0.78</v>
      </c>
      <c r="G4339" s="201">
        <f t="shared" si="268"/>
        <v>-581.26999999998577</v>
      </c>
      <c r="H4339" s="204">
        <f t="shared" si="269"/>
        <v>0</v>
      </c>
      <c r="I4339" s="204">
        <f t="shared" si="270"/>
        <v>5303.5</v>
      </c>
      <c r="J4339" s="205">
        <f t="shared" si="271"/>
        <v>-581.26999999998577</v>
      </c>
    </row>
    <row r="4340" spans="2:10" ht="12.75" customHeight="1" x14ac:dyDescent="0.25">
      <c r="B4340" s="198">
        <v>4327</v>
      </c>
      <c r="C4340" s="199" t="s">
        <v>8770</v>
      </c>
      <c r="D4340" s="199"/>
      <c r="E4340" s="199" t="s">
        <v>8771</v>
      </c>
      <c r="F4340" s="200">
        <v>1.69</v>
      </c>
      <c r="G4340" s="201">
        <f t="shared" si="268"/>
        <v>-579.57999999998572</v>
      </c>
      <c r="H4340" s="204">
        <f t="shared" si="269"/>
        <v>0</v>
      </c>
      <c r="I4340" s="204">
        <f t="shared" si="270"/>
        <v>5303.5</v>
      </c>
      <c r="J4340" s="205">
        <f t="shared" si="271"/>
        <v>-579.57999999998572</v>
      </c>
    </row>
    <row r="4341" spans="2:10" ht="12.75" customHeight="1" x14ac:dyDescent="0.25">
      <c r="B4341" s="198">
        <v>4328</v>
      </c>
      <c r="C4341" s="199" t="s">
        <v>8772</v>
      </c>
      <c r="D4341" s="199"/>
      <c r="E4341" s="199" t="s">
        <v>8773</v>
      </c>
      <c r="F4341" s="200">
        <v>0.01</v>
      </c>
      <c r="G4341" s="201">
        <f t="shared" si="268"/>
        <v>-579.56999999998573</v>
      </c>
      <c r="H4341" s="204">
        <f t="shared" si="269"/>
        <v>0</v>
      </c>
      <c r="I4341" s="204">
        <f t="shared" si="270"/>
        <v>5303.5</v>
      </c>
      <c r="J4341" s="205">
        <f t="shared" si="271"/>
        <v>-579.56999999998573</v>
      </c>
    </row>
    <row r="4342" spans="2:10" ht="12.75" customHeight="1" x14ac:dyDescent="0.25">
      <c r="B4342" s="198">
        <v>4329</v>
      </c>
      <c r="C4342" s="199" t="s">
        <v>8774</v>
      </c>
      <c r="D4342" s="199"/>
      <c r="E4342" s="199" t="s">
        <v>8775</v>
      </c>
      <c r="F4342" s="200">
        <v>0.71</v>
      </c>
      <c r="G4342" s="201">
        <f t="shared" si="268"/>
        <v>-578.85999999998569</v>
      </c>
      <c r="H4342" s="204">
        <f t="shared" si="269"/>
        <v>0</v>
      </c>
      <c r="I4342" s="204">
        <f t="shared" si="270"/>
        <v>5303.5</v>
      </c>
      <c r="J4342" s="205">
        <f t="shared" si="271"/>
        <v>-578.85999999998569</v>
      </c>
    </row>
    <row r="4343" spans="2:10" ht="12.75" customHeight="1" x14ac:dyDescent="0.25">
      <c r="B4343" s="198">
        <v>4330</v>
      </c>
      <c r="C4343" s="199" t="s">
        <v>8776</v>
      </c>
      <c r="D4343" s="199"/>
      <c r="E4343" s="199" t="s">
        <v>8777</v>
      </c>
      <c r="F4343" s="200">
        <v>1.1599999999999999</v>
      </c>
      <c r="G4343" s="201">
        <f t="shared" si="268"/>
        <v>-577.69999999998572</v>
      </c>
      <c r="H4343" s="204">
        <f t="shared" si="269"/>
        <v>0</v>
      </c>
      <c r="I4343" s="204">
        <f t="shared" si="270"/>
        <v>5303.5</v>
      </c>
      <c r="J4343" s="205">
        <f t="shared" si="271"/>
        <v>-577.69999999998572</v>
      </c>
    </row>
    <row r="4344" spans="2:10" ht="12.75" customHeight="1" x14ac:dyDescent="0.25">
      <c r="B4344" s="198">
        <v>4331</v>
      </c>
      <c r="C4344" s="199" t="s">
        <v>8778</v>
      </c>
      <c r="D4344" s="199"/>
      <c r="E4344" s="199" t="s">
        <v>8779</v>
      </c>
      <c r="F4344" s="200">
        <v>4.4400000000000004</v>
      </c>
      <c r="G4344" s="201">
        <f t="shared" si="268"/>
        <v>-573.25999999998567</v>
      </c>
      <c r="H4344" s="204">
        <f t="shared" si="269"/>
        <v>0</v>
      </c>
      <c r="I4344" s="204">
        <f t="shared" si="270"/>
        <v>5303.5</v>
      </c>
      <c r="J4344" s="205">
        <f t="shared" si="271"/>
        <v>-573.25999999998567</v>
      </c>
    </row>
    <row r="4345" spans="2:10" ht="12.75" customHeight="1" x14ac:dyDescent="0.25">
      <c r="B4345" s="198">
        <v>4332</v>
      </c>
      <c r="C4345" s="199" t="s">
        <v>8780</v>
      </c>
      <c r="D4345" s="199"/>
      <c r="E4345" s="199" t="s">
        <v>8781</v>
      </c>
      <c r="F4345" s="200">
        <v>0.01</v>
      </c>
      <c r="G4345" s="201">
        <f t="shared" si="268"/>
        <v>-573.24999999998568</v>
      </c>
      <c r="H4345" s="204">
        <f t="shared" si="269"/>
        <v>0</v>
      </c>
      <c r="I4345" s="204">
        <f t="shared" si="270"/>
        <v>5303.5</v>
      </c>
      <c r="J4345" s="205">
        <f t="shared" si="271"/>
        <v>-573.24999999998568</v>
      </c>
    </row>
    <row r="4346" spans="2:10" ht="12.75" customHeight="1" x14ac:dyDescent="0.25">
      <c r="B4346" s="198">
        <v>4333</v>
      </c>
      <c r="C4346" s="199" t="s">
        <v>8782</v>
      </c>
      <c r="D4346" s="199"/>
      <c r="E4346" s="199" t="s">
        <v>8783</v>
      </c>
      <c r="F4346" s="200">
        <v>-0.23</v>
      </c>
      <c r="G4346" s="201">
        <f t="shared" si="268"/>
        <v>-573.47999999998569</v>
      </c>
      <c r="H4346" s="204">
        <f t="shared" si="269"/>
        <v>0</v>
      </c>
      <c r="I4346" s="204">
        <f t="shared" si="270"/>
        <v>5303.5</v>
      </c>
      <c r="J4346" s="205">
        <f t="shared" si="271"/>
        <v>-573.47999999998569</v>
      </c>
    </row>
    <row r="4347" spans="2:10" ht="12.75" customHeight="1" x14ac:dyDescent="0.25">
      <c r="B4347" s="198">
        <v>4334</v>
      </c>
      <c r="C4347" s="199" t="s">
        <v>8784</v>
      </c>
      <c r="D4347" s="199"/>
      <c r="E4347" s="199" t="s">
        <v>8785</v>
      </c>
      <c r="F4347" s="200">
        <v>1.95</v>
      </c>
      <c r="G4347" s="201">
        <f t="shared" si="268"/>
        <v>-571.52999999998565</v>
      </c>
      <c r="H4347" s="204">
        <f t="shared" si="269"/>
        <v>0</v>
      </c>
      <c r="I4347" s="204">
        <f t="shared" si="270"/>
        <v>5303.5</v>
      </c>
      <c r="J4347" s="205">
        <f t="shared" si="271"/>
        <v>-571.52999999998565</v>
      </c>
    </row>
    <row r="4348" spans="2:10" ht="12.75" customHeight="1" x14ac:dyDescent="0.25">
      <c r="B4348" s="198">
        <v>4335</v>
      </c>
      <c r="C4348" s="199" t="s">
        <v>8786</v>
      </c>
      <c r="D4348" s="199"/>
      <c r="E4348" s="199" t="s">
        <v>8787</v>
      </c>
      <c r="F4348" s="200">
        <v>0.41</v>
      </c>
      <c r="G4348" s="201">
        <f t="shared" si="268"/>
        <v>-571.11999999998568</v>
      </c>
      <c r="H4348" s="204">
        <f t="shared" si="269"/>
        <v>0</v>
      </c>
      <c r="I4348" s="204">
        <f t="shared" si="270"/>
        <v>5303.5</v>
      </c>
      <c r="J4348" s="205">
        <f t="shared" si="271"/>
        <v>-571.11999999998568</v>
      </c>
    </row>
    <row r="4349" spans="2:10" ht="12.75" customHeight="1" x14ac:dyDescent="0.25">
      <c r="B4349" s="198">
        <v>4336</v>
      </c>
      <c r="C4349" s="199" t="s">
        <v>8788</v>
      </c>
      <c r="D4349" s="199"/>
      <c r="E4349" s="199" t="s">
        <v>8789</v>
      </c>
      <c r="F4349" s="200">
        <v>0.34</v>
      </c>
      <c r="G4349" s="201">
        <f t="shared" si="268"/>
        <v>-570.77999999998565</v>
      </c>
      <c r="H4349" s="204">
        <f t="shared" si="269"/>
        <v>0</v>
      </c>
      <c r="I4349" s="204">
        <f t="shared" si="270"/>
        <v>5303.5</v>
      </c>
      <c r="J4349" s="205">
        <f t="shared" si="271"/>
        <v>-570.77999999998565</v>
      </c>
    </row>
    <row r="4350" spans="2:10" ht="12.75" customHeight="1" x14ac:dyDescent="0.25">
      <c r="B4350" s="198">
        <v>4337</v>
      </c>
      <c r="C4350" s="199" t="s">
        <v>8790</v>
      </c>
      <c r="D4350" s="199"/>
      <c r="E4350" s="199" t="s">
        <v>8791</v>
      </c>
      <c r="F4350" s="200">
        <v>2.79</v>
      </c>
      <c r="G4350" s="201">
        <f t="shared" si="268"/>
        <v>-567.98999999998568</v>
      </c>
      <c r="H4350" s="204">
        <f t="shared" si="269"/>
        <v>0</v>
      </c>
      <c r="I4350" s="204">
        <f t="shared" si="270"/>
        <v>5303.5</v>
      </c>
      <c r="J4350" s="205">
        <f t="shared" si="271"/>
        <v>-567.98999999998568</v>
      </c>
    </row>
    <row r="4351" spans="2:10" ht="12.75" customHeight="1" x14ac:dyDescent="0.25">
      <c r="B4351" s="198">
        <v>4338</v>
      </c>
      <c r="C4351" s="199" t="s">
        <v>8792</v>
      </c>
      <c r="D4351" s="199"/>
      <c r="E4351" s="199" t="s">
        <v>8793</v>
      </c>
      <c r="F4351" s="200">
        <v>0.11</v>
      </c>
      <c r="G4351" s="201">
        <f t="shared" si="268"/>
        <v>-567.87999999998567</v>
      </c>
      <c r="H4351" s="204">
        <f t="shared" si="269"/>
        <v>0</v>
      </c>
      <c r="I4351" s="204">
        <f t="shared" si="270"/>
        <v>5303.5</v>
      </c>
      <c r="J4351" s="205">
        <f t="shared" si="271"/>
        <v>-567.87999999998567</v>
      </c>
    </row>
    <row r="4352" spans="2:10" ht="12.75" customHeight="1" x14ac:dyDescent="0.25">
      <c r="B4352" s="198">
        <v>4339</v>
      </c>
      <c r="C4352" s="199" t="s">
        <v>8794</v>
      </c>
      <c r="D4352" s="199"/>
      <c r="E4352" s="199" t="s">
        <v>8795</v>
      </c>
      <c r="F4352" s="200">
        <v>2.42</v>
      </c>
      <c r="G4352" s="201">
        <f t="shared" si="268"/>
        <v>-565.45999999998571</v>
      </c>
      <c r="H4352" s="204">
        <f t="shared" si="269"/>
        <v>0</v>
      </c>
      <c r="I4352" s="204">
        <f t="shared" si="270"/>
        <v>5303.5</v>
      </c>
      <c r="J4352" s="205">
        <f t="shared" si="271"/>
        <v>-565.45999999998571</v>
      </c>
    </row>
    <row r="4353" spans="2:10" ht="12.75" customHeight="1" x14ac:dyDescent="0.25">
      <c r="B4353" s="198">
        <v>4340</v>
      </c>
      <c r="C4353" s="199" t="s">
        <v>8796</v>
      </c>
      <c r="D4353" s="199"/>
      <c r="E4353" s="199" t="s">
        <v>8797</v>
      </c>
      <c r="F4353" s="200">
        <v>0.82</v>
      </c>
      <c r="G4353" s="201">
        <f t="shared" si="268"/>
        <v>-564.63999999998566</v>
      </c>
      <c r="H4353" s="204">
        <f t="shared" si="269"/>
        <v>0</v>
      </c>
      <c r="I4353" s="204">
        <f t="shared" si="270"/>
        <v>5303.5</v>
      </c>
      <c r="J4353" s="205">
        <f t="shared" si="271"/>
        <v>-564.63999999998566</v>
      </c>
    </row>
    <row r="4354" spans="2:10" ht="12.75" customHeight="1" x14ac:dyDescent="0.25">
      <c r="B4354" s="198">
        <v>4341</v>
      </c>
      <c r="C4354" s="199" t="s">
        <v>8798</v>
      </c>
      <c r="D4354" s="199"/>
      <c r="E4354" s="199" t="s">
        <v>8799</v>
      </c>
      <c r="F4354" s="200">
        <v>-67.2</v>
      </c>
      <c r="G4354" s="201">
        <f t="shared" si="268"/>
        <v>-631.83999999998571</v>
      </c>
      <c r="H4354" s="204">
        <f t="shared" si="269"/>
        <v>0</v>
      </c>
      <c r="I4354" s="204">
        <f t="shared" si="270"/>
        <v>5303.5</v>
      </c>
      <c r="J4354" s="205">
        <f t="shared" si="271"/>
        <v>-631.83999999998571</v>
      </c>
    </row>
    <row r="4355" spans="2:10" ht="12.75" customHeight="1" x14ac:dyDescent="0.25">
      <c r="B4355" s="198">
        <v>4342</v>
      </c>
      <c r="C4355" s="199" t="s">
        <v>8800</v>
      </c>
      <c r="D4355" s="199"/>
      <c r="E4355" s="199" t="s">
        <v>8801</v>
      </c>
      <c r="F4355" s="200">
        <v>0.48</v>
      </c>
      <c r="G4355" s="201">
        <f t="shared" si="268"/>
        <v>-631.35999999998569</v>
      </c>
      <c r="H4355" s="204">
        <f t="shared" si="269"/>
        <v>0</v>
      </c>
      <c r="I4355" s="204">
        <f t="shared" si="270"/>
        <v>5303.5</v>
      </c>
      <c r="J4355" s="205">
        <f t="shared" si="271"/>
        <v>-631.35999999998569</v>
      </c>
    </row>
    <row r="4356" spans="2:10" ht="12.75" customHeight="1" x14ac:dyDescent="0.25">
      <c r="B4356" s="198">
        <v>4343</v>
      </c>
      <c r="C4356" s="199" t="s">
        <v>8802</v>
      </c>
      <c r="D4356" s="199"/>
      <c r="E4356" s="199" t="s">
        <v>8803</v>
      </c>
      <c r="F4356" s="200">
        <v>3.56</v>
      </c>
      <c r="G4356" s="201">
        <f t="shared" si="268"/>
        <v>-627.79999999998574</v>
      </c>
      <c r="H4356" s="204">
        <f t="shared" si="269"/>
        <v>0</v>
      </c>
      <c r="I4356" s="204">
        <f t="shared" si="270"/>
        <v>5303.5</v>
      </c>
      <c r="J4356" s="205">
        <f t="shared" si="271"/>
        <v>-627.79999999998574</v>
      </c>
    </row>
    <row r="4357" spans="2:10" ht="12.75" customHeight="1" x14ac:dyDescent="0.25">
      <c r="B4357" s="198">
        <v>4344</v>
      </c>
      <c r="C4357" s="199" t="s">
        <v>8804</v>
      </c>
      <c r="D4357" s="199"/>
      <c r="E4357" s="199" t="s">
        <v>8805</v>
      </c>
      <c r="F4357" s="200">
        <v>7.28</v>
      </c>
      <c r="G4357" s="201">
        <f t="shared" si="268"/>
        <v>-620.51999999998577</v>
      </c>
      <c r="H4357" s="204">
        <f t="shared" si="269"/>
        <v>0</v>
      </c>
      <c r="I4357" s="204">
        <f t="shared" si="270"/>
        <v>5303.5</v>
      </c>
      <c r="J4357" s="205">
        <f t="shared" si="271"/>
        <v>-620.51999999998577</v>
      </c>
    </row>
    <row r="4358" spans="2:10" ht="12.75" customHeight="1" x14ac:dyDescent="0.25">
      <c r="B4358" s="198">
        <v>4345</v>
      </c>
      <c r="C4358" s="199" t="s">
        <v>8806</v>
      </c>
      <c r="D4358" s="199"/>
      <c r="E4358" s="199" t="s">
        <v>8807</v>
      </c>
      <c r="F4358" s="200">
        <v>7.0000000000000007E-2</v>
      </c>
      <c r="G4358" s="201">
        <f t="shared" si="268"/>
        <v>-620.44999999998572</v>
      </c>
      <c r="H4358" s="204">
        <f t="shared" si="269"/>
        <v>0</v>
      </c>
      <c r="I4358" s="204">
        <f t="shared" si="270"/>
        <v>5303.5</v>
      </c>
      <c r="J4358" s="205">
        <f t="shared" si="271"/>
        <v>-620.44999999998572</v>
      </c>
    </row>
    <row r="4359" spans="2:10" ht="12.75" customHeight="1" x14ac:dyDescent="0.25">
      <c r="B4359" s="198">
        <v>4346</v>
      </c>
      <c r="C4359" s="199" t="s">
        <v>8808</v>
      </c>
      <c r="D4359" s="199"/>
      <c r="E4359" s="199" t="s">
        <v>8809</v>
      </c>
      <c r="F4359" s="200">
        <v>2.13</v>
      </c>
      <c r="G4359" s="201">
        <f t="shared" si="268"/>
        <v>-618.31999999998573</v>
      </c>
      <c r="H4359" s="204">
        <f t="shared" si="269"/>
        <v>0</v>
      </c>
      <c r="I4359" s="204">
        <f t="shared" si="270"/>
        <v>5303.5</v>
      </c>
      <c r="J4359" s="205">
        <f t="shared" si="271"/>
        <v>-618.31999999998573</v>
      </c>
    </row>
    <row r="4360" spans="2:10" ht="12.75" customHeight="1" x14ac:dyDescent="0.25">
      <c r="B4360" s="198">
        <v>4347</v>
      </c>
      <c r="C4360" s="199" t="s">
        <v>8810</v>
      </c>
      <c r="D4360" s="199"/>
      <c r="E4360" s="199" t="s">
        <v>8811</v>
      </c>
      <c r="F4360" s="200">
        <v>5.04</v>
      </c>
      <c r="G4360" s="201">
        <f t="shared" si="268"/>
        <v>-613.27999999998576</v>
      </c>
      <c r="H4360" s="204">
        <f t="shared" si="269"/>
        <v>0</v>
      </c>
      <c r="I4360" s="204">
        <f t="shared" si="270"/>
        <v>5303.5</v>
      </c>
      <c r="J4360" s="205">
        <f t="shared" si="271"/>
        <v>-613.27999999998576</v>
      </c>
    </row>
    <row r="4361" spans="2:10" ht="12.75" customHeight="1" x14ac:dyDescent="0.25">
      <c r="B4361" s="198">
        <v>4348</v>
      </c>
      <c r="C4361" s="199" t="s">
        <v>8812</v>
      </c>
      <c r="D4361" s="199"/>
      <c r="E4361" s="199" t="s">
        <v>8813</v>
      </c>
      <c r="F4361" s="200">
        <v>7.55</v>
      </c>
      <c r="G4361" s="201">
        <f t="shared" si="268"/>
        <v>-605.72999999998581</v>
      </c>
      <c r="H4361" s="204">
        <f t="shared" si="269"/>
        <v>0</v>
      </c>
      <c r="I4361" s="204">
        <f t="shared" si="270"/>
        <v>5303.5</v>
      </c>
      <c r="J4361" s="205">
        <f t="shared" si="271"/>
        <v>-605.72999999998581</v>
      </c>
    </row>
    <row r="4362" spans="2:10" ht="12.75" customHeight="1" x14ac:dyDescent="0.25">
      <c r="B4362" s="198">
        <v>4349</v>
      </c>
      <c r="C4362" s="199" t="s">
        <v>8814</v>
      </c>
      <c r="D4362" s="199"/>
      <c r="E4362" s="199" t="s">
        <v>8815</v>
      </c>
      <c r="F4362" s="200">
        <v>14.33</v>
      </c>
      <c r="G4362" s="201">
        <f t="shared" si="268"/>
        <v>-591.39999999998577</v>
      </c>
      <c r="H4362" s="204">
        <f t="shared" si="269"/>
        <v>0</v>
      </c>
      <c r="I4362" s="204">
        <f t="shared" si="270"/>
        <v>5303.5</v>
      </c>
      <c r="J4362" s="205">
        <f t="shared" si="271"/>
        <v>-591.39999999998577</v>
      </c>
    </row>
    <row r="4363" spans="2:10" ht="12.75" customHeight="1" x14ac:dyDescent="0.25">
      <c r="B4363" s="198">
        <v>4350</v>
      </c>
      <c r="C4363" s="199" t="s">
        <v>8816</v>
      </c>
      <c r="D4363" s="199"/>
      <c r="E4363" s="199" t="s">
        <v>8817</v>
      </c>
      <c r="F4363" s="200">
        <v>22.97</v>
      </c>
      <c r="G4363" s="201">
        <f t="shared" si="268"/>
        <v>-568.42999999998574</v>
      </c>
      <c r="H4363" s="204">
        <f t="shared" si="269"/>
        <v>0</v>
      </c>
      <c r="I4363" s="204">
        <f t="shared" si="270"/>
        <v>5303.5</v>
      </c>
      <c r="J4363" s="205">
        <f t="shared" si="271"/>
        <v>-568.42999999998574</v>
      </c>
    </row>
    <row r="4364" spans="2:10" ht="12.75" customHeight="1" x14ac:dyDescent="0.25">
      <c r="B4364" s="198">
        <v>4351</v>
      </c>
      <c r="C4364" s="199" t="s">
        <v>8818</v>
      </c>
      <c r="D4364" s="199"/>
      <c r="E4364" s="199" t="s">
        <v>8819</v>
      </c>
      <c r="F4364" s="200">
        <v>19.559999999999999</v>
      </c>
      <c r="G4364" s="201">
        <f t="shared" si="268"/>
        <v>-548.86999999998579</v>
      </c>
      <c r="H4364" s="204">
        <f t="shared" si="269"/>
        <v>0</v>
      </c>
      <c r="I4364" s="204">
        <f t="shared" si="270"/>
        <v>5303.5</v>
      </c>
      <c r="J4364" s="205">
        <f t="shared" si="271"/>
        <v>-548.86999999998579</v>
      </c>
    </row>
    <row r="4365" spans="2:10" ht="12.75" customHeight="1" x14ac:dyDescent="0.25">
      <c r="B4365" s="198">
        <v>4352</v>
      </c>
      <c r="C4365" s="199" t="s">
        <v>8820</v>
      </c>
      <c r="D4365" s="199"/>
      <c r="E4365" s="199" t="s">
        <v>8821</v>
      </c>
      <c r="F4365" s="200">
        <v>2.08</v>
      </c>
      <c r="G4365" s="201">
        <f t="shared" si="268"/>
        <v>-546.78999999998575</v>
      </c>
      <c r="H4365" s="204">
        <f t="shared" si="269"/>
        <v>0</v>
      </c>
      <c r="I4365" s="204">
        <f t="shared" si="270"/>
        <v>5303.5</v>
      </c>
      <c r="J4365" s="205">
        <f t="shared" si="271"/>
        <v>-546.78999999998575</v>
      </c>
    </row>
    <row r="4366" spans="2:10" ht="12.75" customHeight="1" x14ac:dyDescent="0.25">
      <c r="B4366" s="198">
        <v>4353</v>
      </c>
      <c r="C4366" s="199" t="s">
        <v>8822</v>
      </c>
      <c r="D4366" s="199"/>
      <c r="E4366" s="199" t="s">
        <v>8823</v>
      </c>
      <c r="F4366" s="200">
        <v>12.71</v>
      </c>
      <c r="G4366" s="201">
        <f t="shared" ref="G4366:G4429" si="272">F4366+J4365</f>
        <v>-534.07999999998572</v>
      </c>
      <c r="H4366" s="204">
        <f t="shared" ref="H4366:H4429" si="273">IF(G4366&gt;0,ROUND(G4366/I4366+0.5,0),0)</f>
        <v>0</v>
      </c>
      <c r="I4366" s="204">
        <f t="shared" ref="I4366:I4429" si="274">$C$10</f>
        <v>5303.5</v>
      </c>
      <c r="J4366" s="205">
        <f t="shared" ref="J4366:J4429" si="275">G4366-(H4366*I4366)</f>
        <v>-534.07999999998572</v>
      </c>
    </row>
    <row r="4367" spans="2:10" ht="12.75" customHeight="1" x14ac:dyDescent="0.25">
      <c r="B4367" s="198">
        <v>4354</v>
      </c>
      <c r="C4367" s="199" t="s">
        <v>8824</v>
      </c>
      <c r="D4367" s="199"/>
      <c r="E4367" s="199" t="s">
        <v>8825</v>
      </c>
      <c r="F4367" s="200">
        <v>8.16</v>
      </c>
      <c r="G4367" s="201">
        <f t="shared" si="272"/>
        <v>-525.91999999998575</v>
      </c>
      <c r="H4367" s="204">
        <f t="shared" si="273"/>
        <v>0</v>
      </c>
      <c r="I4367" s="204">
        <f t="shared" si="274"/>
        <v>5303.5</v>
      </c>
      <c r="J4367" s="205">
        <f t="shared" si="275"/>
        <v>-525.91999999998575</v>
      </c>
    </row>
    <row r="4368" spans="2:10" ht="12.75" customHeight="1" x14ac:dyDescent="0.25">
      <c r="B4368" s="198">
        <v>4355</v>
      </c>
      <c r="C4368" s="199" t="s">
        <v>8826</v>
      </c>
      <c r="D4368" s="199"/>
      <c r="E4368" s="199" t="s">
        <v>8827</v>
      </c>
      <c r="F4368" s="200">
        <v>5.37</v>
      </c>
      <c r="G4368" s="201">
        <f t="shared" si="272"/>
        <v>-520.54999999998574</v>
      </c>
      <c r="H4368" s="204">
        <f t="shared" si="273"/>
        <v>0</v>
      </c>
      <c r="I4368" s="204">
        <f t="shared" si="274"/>
        <v>5303.5</v>
      </c>
      <c r="J4368" s="205">
        <f t="shared" si="275"/>
        <v>-520.54999999998574</v>
      </c>
    </row>
    <row r="4369" spans="2:10" ht="12.75" customHeight="1" x14ac:dyDescent="0.25">
      <c r="B4369" s="198">
        <v>4356</v>
      </c>
      <c r="C4369" s="199" t="s">
        <v>8828</v>
      </c>
      <c r="D4369" s="199"/>
      <c r="E4369" s="199" t="s">
        <v>8829</v>
      </c>
      <c r="F4369" s="200">
        <v>5.04</v>
      </c>
      <c r="G4369" s="201">
        <f t="shared" si="272"/>
        <v>-515.50999999998578</v>
      </c>
      <c r="H4369" s="204">
        <f t="shared" si="273"/>
        <v>0</v>
      </c>
      <c r="I4369" s="204">
        <f t="shared" si="274"/>
        <v>5303.5</v>
      </c>
      <c r="J4369" s="205">
        <f t="shared" si="275"/>
        <v>-515.50999999998578</v>
      </c>
    </row>
    <row r="4370" spans="2:10" ht="12.75" customHeight="1" x14ac:dyDescent="0.25">
      <c r="B4370" s="198">
        <v>4357</v>
      </c>
      <c r="C4370" s="199" t="s">
        <v>8830</v>
      </c>
      <c r="D4370" s="199"/>
      <c r="E4370" s="199" t="s">
        <v>8831</v>
      </c>
      <c r="F4370" s="200">
        <v>3.84</v>
      </c>
      <c r="G4370" s="201">
        <f t="shared" si="272"/>
        <v>-511.66999999998581</v>
      </c>
      <c r="H4370" s="204">
        <f t="shared" si="273"/>
        <v>0</v>
      </c>
      <c r="I4370" s="204">
        <f t="shared" si="274"/>
        <v>5303.5</v>
      </c>
      <c r="J4370" s="205">
        <f t="shared" si="275"/>
        <v>-511.66999999998581</v>
      </c>
    </row>
    <row r="4371" spans="2:10" ht="12.75" customHeight="1" x14ac:dyDescent="0.25">
      <c r="B4371" s="198">
        <v>4358</v>
      </c>
      <c r="C4371" s="199" t="s">
        <v>8832</v>
      </c>
      <c r="D4371" s="199"/>
      <c r="E4371" s="199" t="s">
        <v>8833</v>
      </c>
      <c r="F4371" s="200">
        <v>24.2</v>
      </c>
      <c r="G4371" s="201">
        <f t="shared" si="272"/>
        <v>-487.46999999998582</v>
      </c>
      <c r="H4371" s="204">
        <f t="shared" si="273"/>
        <v>0</v>
      </c>
      <c r="I4371" s="204">
        <f t="shared" si="274"/>
        <v>5303.5</v>
      </c>
      <c r="J4371" s="205">
        <f t="shared" si="275"/>
        <v>-487.46999999998582</v>
      </c>
    </row>
    <row r="4372" spans="2:10" ht="12.75" customHeight="1" x14ac:dyDescent="0.25">
      <c r="B4372" s="198">
        <v>4359</v>
      </c>
      <c r="C4372" s="199" t="s">
        <v>8834</v>
      </c>
      <c r="D4372" s="199"/>
      <c r="E4372" s="199" t="s">
        <v>8835</v>
      </c>
      <c r="F4372" s="200">
        <v>1.37</v>
      </c>
      <c r="G4372" s="201">
        <f t="shared" si="272"/>
        <v>-486.09999999998581</v>
      </c>
      <c r="H4372" s="204">
        <f t="shared" si="273"/>
        <v>0</v>
      </c>
      <c r="I4372" s="204">
        <f t="shared" si="274"/>
        <v>5303.5</v>
      </c>
      <c r="J4372" s="205">
        <f t="shared" si="275"/>
        <v>-486.09999999998581</v>
      </c>
    </row>
    <row r="4373" spans="2:10" ht="12.75" customHeight="1" x14ac:dyDescent="0.25">
      <c r="B4373" s="198">
        <v>4360</v>
      </c>
      <c r="C4373" s="199" t="s">
        <v>8836</v>
      </c>
      <c r="D4373" s="199"/>
      <c r="E4373" s="199" t="s">
        <v>8837</v>
      </c>
      <c r="F4373" s="200">
        <v>7.45</v>
      </c>
      <c r="G4373" s="201">
        <f t="shared" si="272"/>
        <v>-478.64999999998582</v>
      </c>
      <c r="H4373" s="204">
        <f t="shared" si="273"/>
        <v>0</v>
      </c>
      <c r="I4373" s="204">
        <f t="shared" si="274"/>
        <v>5303.5</v>
      </c>
      <c r="J4373" s="205">
        <f t="shared" si="275"/>
        <v>-478.64999999998582</v>
      </c>
    </row>
    <row r="4374" spans="2:10" ht="12.75" customHeight="1" x14ac:dyDescent="0.25">
      <c r="B4374" s="198">
        <v>4361</v>
      </c>
      <c r="C4374" s="199" t="s">
        <v>8838</v>
      </c>
      <c r="D4374" s="199"/>
      <c r="E4374" s="199" t="s">
        <v>8839</v>
      </c>
      <c r="F4374" s="200">
        <v>169.35</v>
      </c>
      <c r="G4374" s="201">
        <f t="shared" si="272"/>
        <v>-309.29999999998586</v>
      </c>
      <c r="H4374" s="204">
        <f t="shared" si="273"/>
        <v>0</v>
      </c>
      <c r="I4374" s="204">
        <f t="shared" si="274"/>
        <v>5303.5</v>
      </c>
      <c r="J4374" s="205">
        <f t="shared" si="275"/>
        <v>-309.29999999998586</v>
      </c>
    </row>
    <row r="4375" spans="2:10" ht="12.75" customHeight="1" x14ac:dyDescent="0.25">
      <c r="B4375" s="198">
        <v>4362</v>
      </c>
      <c r="C4375" s="199" t="s">
        <v>8840</v>
      </c>
      <c r="D4375" s="199"/>
      <c r="E4375" s="199" t="s">
        <v>8841</v>
      </c>
      <c r="F4375" s="200">
        <v>49.28</v>
      </c>
      <c r="G4375" s="201">
        <f t="shared" si="272"/>
        <v>-260.01999999998588</v>
      </c>
      <c r="H4375" s="204">
        <f t="shared" si="273"/>
        <v>0</v>
      </c>
      <c r="I4375" s="204">
        <f t="shared" si="274"/>
        <v>5303.5</v>
      </c>
      <c r="J4375" s="205">
        <f t="shared" si="275"/>
        <v>-260.01999999998588</v>
      </c>
    </row>
    <row r="4376" spans="2:10" ht="12.75" customHeight="1" x14ac:dyDescent="0.25">
      <c r="B4376" s="198">
        <v>4363</v>
      </c>
      <c r="C4376" s="199" t="s">
        <v>8842</v>
      </c>
      <c r="D4376" s="199"/>
      <c r="E4376" s="199" t="s">
        <v>8843</v>
      </c>
      <c r="F4376" s="200">
        <v>2.37</v>
      </c>
      <c r="G4376" s="201">
        <f t="shared" si="272"/>
        <v>-257.64999999998588</v>
      </c>
      <c r="H4376" s="204">
        <f t="shared" si="273"/>
        <v>0</v>
      </c>
      <c r="I4376" s="204">
        <f t="shared" si="274"/>
        <v>5303.5</v>
      </c>
      <c r="J4376" s="205">
        <f t="shared" si="275"/>
        <v>-257.64999999998588</v>
      </c>
    </row>
    <row r="4377" spans="2:10" ht="12.75" customHeight="1" x14ac:dyDescent="0.25">
      <c r="B4377" s="198">
        <v>4364</v>
      </c>
      <c r="C4377" s="199" t="s">
        <v>8844</v>
      </c>
      <c r="D4377" s="199"/>
      <c r="E4377" s="199" t="s">
        <v>8845</v>
      </c>
      <c r="F4377" s="200">
        <v>0.75</v>
      </c>
      <c r="G4377" s="201">
        <f t="shared" si="272"/>
        <v>-256.89999999998588</v>
      </c>
      <c r="H4377" s="204">
        <f t="shared" si="273"/>
        <v>0</v>
      </c>
      <c r="I4377" s="204">
        <f t="shared" si="274"/>
        <v>5303.5</v>
      </c>
      <c r="J4377" s="205">
        <f t="shared" si="275"/>
        <v>-256.89999999998588</v>
      </c>
    </row>
    <row r="4378" spans="2:10" ht="12.75" customHeight="1" x14ac:dyDescent="0.25">
      <c r="B4378" s="198">
        <v>4365</v>
      </c>
      <c r="C4378" s="199" t="s">
        <v>8846</v>
      </c>
      <c r="D4378" s="199"/>
      <c r="E4378" s="199" t="s">
        <v>8847</v>
      </c>
      <c r="F4378" s="200">
        <v>1.83</v>
      </c>
      <c r="G4378" s="201">
        <f t="shared" si="272"/>
        <v>-255.06999999998587</v>
      </c>
      <c r="H4378" s="204">
        <f t="shared" si="273"/>
        <v>0</v>
      </c>
      <c r="I4378" s="204">
        <f t="shared" si="274"/>
        <v>5303.5</v>
      </c>
      <c r="J4378" s="205">
        <f t="shared" si="275"/>
        <v>-255.06999999998587</v>
      </c>
    </row>
    <row r="4379" spans="2:10" ht="12.75" customHeight="1" x14ac:dyDescent="0.25">
      <c r="B4379" s="198">
        <v>4366</v>
      </c>
      <c r="C4379" s="199" t="s">
        <v>8848</v>
      </c>
      <c r="D4379" s="199"/>
      <c r="E4379" s="199" t="s">
        <v>8849</v>
      </c>
      <c r="F4379" s="200">
        <v>13.44</v>
      </c>
      <c r="G4379" s="201">
        <f t="shared" si="272"/>
        <v>-241.62999999998587</v>
      </c>
      <c r="H4379" s="204">
        <f t="shared" si="273"/>
        <v>0</v>
      </c>
      <c r="I4379" s="204">
        <f t="shared" si="274"/>
        <v>5303.5</v>
      </c>
      <c r="J4379" s="205">
        <f t="shared" si="275"/>
        <v>-241.62999999998587</v>
      </c>
    </row>
    <row r="4380" spans="2:10" ht="12.75" customHeight="1" x14ac:dyDescent="0.25">
      <c r="B4380" s="198">
        <v>4367</v>
      </c>
      <c r="C4380" s="199" t="s">
        <v>8850</v>
      </c>
      <c r="D4380" s="199"/>
      <c r="E4380" s="199" t="s">
        <v>8851</v>
      </c>
      <c r="F4380" s="200">
        <v>6.12</v>
      </c>
      <c r="G4380" s="201">
        <f t="shared" si="272"/>
        <v>-235.50999999998587</v>
      </c>
      <c r="H4380" s="204">
        <f t="shared" si="273"/>
        <v>0</v>
      </c>
      <c r="I4380" s="204">
        <f t="shared" si="274"/>
        <v>5303.5</v>
      </c>
      <c r="J4380" s="205">
        <f t="shared" si="275"/>
        <v>-235.50999999998587</v>
      </c>
    </row>
    <row r="4381" spans="2:10" ht="12.75" customHeight="1" x14ac:dyDescent="0.25">
      <c r="B4381" s="198">
        <v>4368</v>
      </c>
      <c r="C4381" s="199" t="s">
        <v>8852</v>
      </c>
      <c r="D4381" s="199"/>
      <c r="E4381" s="199" t="s">
        <v>8853</v>
      </c>
      <c r="F4381" s="200">
        <v>5.04</v>
      </c>
      <c r="G4381" s="201">
        <f t="shared" si="272"/>
        <v>-230.46999999998587</v>
      </c>
      <c r="H4381" s="204">
        <f t="shared" si="273"/>
        <v>0</v>
      </c>
      <c r="I4381" s="204">
        <f t="shared" si="274"/>
        <v>5303.5</v>
      </c>
      <c r="J4381" s="205">
        <f t="shared" si="275"/>
        <v>-230.46999999998587</v>
      </c>
    </row>
    <row r="4382" spans="2:10" ht="12.75" customHeight="1" x14ac:dyDescent="0.25">
      <c r="B4382" s="198">
        <v>4369</v>
      </c>
      <c r="C4382" s="199" t="s">
        <v>8854</v>
      </c>
      <c r="D4382" s="199"/>
      <c r="E4382" s="199" t="s">
        <v>8855</v>
      </c>
      <c r="F4382" s="200">
        <v>7.3</v>
      </c>
      <c r="G4382" s="201">
        <f t="shared" si="272"/>
        <v>-223.16999999998586</v>
      </c>
      <c r="H4382" s="204">
        <f t="shared" si="273"/>
        <v>0</v>
      </c>
      <c r="I4382" s="204">
        <f t="shared" si="274"/>
        <v>5303.5</v>
      </c>
      <c r="J4382" s="205">
        <f t="shared" si="275"/>
        <v>-223.16999999998586</v>
      </c>
    </row>
    <row r="4383" spans="2:10" ht="12.75" customHeight="1" x14ac:dyDescent="0.25">
      <c r="B4383" s="198">
        <v>4370</v>
      </c>
      <c r="C4383" s="199" t="s">
        <v>8856</v>
      </c>
      <c r="D4383" s="199"/>
      <c r="E4383" s="199" t="s">
        <v>8857</v>
      </c>
      <c r="F4383" s="200">
        <v>61.77</v>
      </c>
      <c r="G4383" s="201">
        <f t="shared" si="272"/>
        <v>-161.39999999998585</v>
      </c>
      <c r="H4383" s="204">
        <f t="shared" si="273"/>
        <v>0</v>
      </c>
      <c r="I4383" s="204">
        <f t="shared" si="274"/>
        <v>5303.5</v>
      </c>
      <c r="J4383" s="205">
        <f t="shared" si="275"/>
        <v>-161.39999999998585</v>
      </c>
    </row>
    <row r="4384" spans="2:10" ht="12.75" customHeight="1" x14ac:dyDescent="0.25">
      <c r="B4384" s="198">
        <v>4371</v>
      </c>
      <c r="C4384" s="199" t="s">
        <v>8858</v>
      </c>
      <c r="D4384" s="199"/>
      <c r="E4384" s="199" t="s">
        <v>8859</v>
      </c>
      <c r="F4384" s="200">
        <v>72.67</v>
      </c>
      <c r="G4384" s="201">
        <f t="shared" si="272"/>
        <v>-88.72999999998585</v>
      </c>
      <c r="H4384" s="204">
        <f t="shared" si="273"/>
        <v>0</v>
      </c>
      <c r="I4384" s="204">
        <f t="shared" si="274"/>
        <v>5303.5</v>
      </c>
      <c r="J4384" s="205">
        <f t="shared" si="275"/>
        <v>-88.72999999998585</v>
      </c>
    </row>
    <row r="4385" spans="2:10" ht="12.75" customHeight="1" x14ac:dyDescent="0.25">
      <c r="B4385" s="198">
        <v>4372</v>
      </c>
      <c r="C4385" s="199" t="s">
        <v>8860</v>
      </c>
      <c r="D4385" s="199"/>
      <c r="E4385" s="199" t="s">
        <v>8861</v>
      </c>
      <c r="F4385" s="200">
        <v>16.809999999999999</v>
      </c>
      <c r="G4385" s="201">
        <f t="shared" si="272"/>
        <v>-71.919999999985848</v>
      </c>
      <c r="H4385" s="204">
        <f t="shared" si="273"/>
        <v>0</v>
      </c>
      <c r="I4385" s="204">
        <f t="shared" si="274"/>
        <v>5303.5</v>
      </c>
      <c r="J4385" s="205">
        <f t="shared" si="275"/>
        <v>-71.919999999985848</v>
      </c>
    </row>
    <row r="4386" spans="2:10" ht="12.75" customHeight="1" x14ac:dyDescent="0.25">
      <c r="B4386" s="198">
        <v>4373</v>
      </c>
      <c r="C4386" s="199" t="s">
        <v>8862</v>
      </c>
      <c r="D4386" s="199"/>
      <c r="E4386" s="199" t="s">
        <v>8863</v>
      </c>
      <c r="F4386" s="200">
        <v>5.46</v>
      </c>
      <c r="G4386" s="201">
        <f t="shared" si="272"/>
        <v>-66.459999999985854</v>
      </c>
      <c r="H4386" s="204">
        <f t="shared" si="273"/>
        <v>0</v>
      </c>
      <c r="I4386" s="204">
        <f t="shared" si="274"/>
        <v>5303.5</v>
      </c>
      <c r="J4386" s="205">
        <f t="shared" si="275"/>
        <v>-66.459999999985854</v>
      </c>
    </row>
    <row r="4387" spans="2:10" ht="12.75" customHeight="1" x14ac:dyDescent="0.25">
      <c r="B4387" s="198">
        <v>4374</v>
      </c>
      <c r="C4387" s="199" t="s">
        <v>8864</v>
      </c>
      <c r="D4387" s="199"/>
      <c r="E4387" s="199" t="s">
        <v>8865</v>
      </c>
      <c r="F4387" s="200">
        <v>3.92</v>
      </c>
      <c r="G4387" s="201">
        <f t="shared" si="272"/>
        <v>-62.539999999985852</v>
      </c>
      <c r="H4387" s="204">
        <f t="shared" si="273"/>
        <v>0</v>
      </c>
      <c r="I4387" s="204">
        <f t="shared" si="274"/>
        <v>5303.5</v>
      </c>
      <c r="J4387" s="205">
        <f t="shared" si="275"/>
        <v>-62.539999999985852</v>
      </c>
    </row>
    <row r="4388" spans="2:10" ht="12.75" customHeight="1" x14ac:dyDescent="0.25">
      <c r="B4388" s="198">
        <v>4375</v>
      </c>
      <c r="C4388" s="199" t="s">
        <v>8866</v>
      </c>
      <c r="D4388" s="199"/>
      <c r="E4388" s="199" t="s">
        <v>8867</v>
      </c>
      <c r="F4388" s="200">
        <v>19.149999999999999</v>
      </c>
      <c r="G4388" s="201">
        <f t="shared" si="272"/>
        <v>-43.389999999985854</v>
      </c>
      <c r="H4388" s="204">
        <f t="shared" si="273"/>
        <v>0</v>
      </c>
      <c r="I4388" s="204">
        <f t="shared" si="274"/>
        <v>5303.5</v>
      </c>
      <c r="J4388" s="205">
        <f t="shared" si="275"/>
        <v>-43.389999999985854</v>
      </c>
    </row>
    <row r="4389" spans="2:10" ht="12.75" customHeight="1" x14ac:dyDescent="0.25">
      <c r="B4389" s="198">
        <v>4376</v>
      </c>
      <c r="C4389" s="199" t="s">
        <v>8868</v>
      </c>
      <c r="D4389" s="199"/>
      <c r="E4389" s="199" t="s">
        <v>8869</v>
      </c>
      <c r="F4389" s="200">
        <v>3.36</v>
      </c>
      <c r="G4389" s="201">
        <f t="shared" si="272"/>
        <v>-40.029999999985854</v>
      </c>
      <c r="H4389" s="204">
        <f t="shared" si="273"/>
        <v>0</v>
      </c>
      <c r="I4389" s="204">
        <f t="shared" si="274"/>
        <v>5303.5</v>
      </c>
      <c r="J4389" s="205">
        <f t="shared" si="275"/>
        <v>-40.029999999985854</v>
      </c>
    </row>
    <row r="4390" spans="2:10" ht="12.75" customHeight="1" x14ac:dyDescent="0.25">
      <c r="B4390" s="198">
        <v>4377</v>
      </c>
      <c r="C4390" s="199" t="s">
        <v>8870</v>
      </c>
      <c r="D4390" s="199"/>
      <c r="E4390" s="199" t="s">
        <v>8871</v>
      </c>
      <c r="F4390" s="200">
        <v>23.98</v>
      </c>
      <c r="G4390" s="201">
        <f t="shared" si="272"/>
        <v>-16.049999999985854</v>
      </c>
      <c r="H4390" s="204">
        <f t="shared" si="273"/>
        <v>0</v>
      </c>
      <c r="I4390" s="204">
        <f t="shared" si="274"/>
        <v>5303.5</v>
      </c>
      <c r="J4390" s="205">
        <f t="shared" si="275"/>
        <v>-16.049999999985854</v>
      </c>
    </row>
    <row r="4391" spans="2:10" ht="12.75" customHeight="1" x14ac:dyDescent="0.25">
      <c r="B4391" s="198">
        <v>4378</v>
      </c>
      <c r="C4391" s="199" t="s">
        <v>8872</v>
      </c>
      <c r="D4391" s="199"/>
      <c r="E4391" s="199" t="s">
        <v>8873</v>
      </c>
      <c r="F4391" s="200">
        <v>46.13</v>
      </c>
      <c r="G4391" s="201">
        <f t="shared" si="272"/>
        <v>30.080000000014149</v>
      </c>
      <c r="H4391" s="204">
        <f t="shared" si="273"/>
        <v>1</v>
      </c>
      <c r="I4391" s="204">
        <f t="shared" si="274"/>
        <v>5303.5</v>
      </c>
      <c r="J4391" s="205">
        <f t="shared" si="275"/>
        <v>-5273.4199999999855</v>
      </c>
    </row>
    <row r="4392" spans="2:10" ht="12.75" customHeight="1" x14ac:dyDescent="0.25">
      <c r="B4392" s="198">
        <v>4379</v>
      </c>
      <c r="C4392" s="199" t="s">
        <v>8874</v>
      </c>
      <c r="D4392" s="199"/>
      <c r="E4392" s="199" t="s">
        <v>8875</v>
      </c>
      <c r="F4392" s="200">
        <v>8.61</v>
      </c>
      <c r="G4392" s="201">
        <f t="shared" si="272"/>
        <v>-5264.8099999999858</v>
      </c>
      <c r="H4392" s="204">
        <f t="shared" si="273"/>
        <v>0</v>
      </c>
      <c r="I4392" s="204">
        <f t="shared" si="274"/>
        <v>5303.5</v>
      </c>
      <c r="J4392" s="205">
        <f t="shared" si="275"/>
        <v>-5264.8099999999858</v>
      </c>
    </row>
    <row r="4393" spans="2:10" ht="12.75" customHeight="1" x14ac:dyDescent="0.25">
      <c r="B4393" s="198">
        <v>4380</v>
      </c>
      <c r="C4393" s="199" t="s">
        <v>8876</v>
      </c>
      <c r="D4393" s="199"/>
      <c r="E4393" s="199" t="s">
        <v>8877</v>
      </c>
      <c r="F4393" s="200">
        <v>34.67</v>
      </c>
      <c r="G4393" s="201">
        <f t="shared" si="272"/>
        <v>-5230.1399999999858</v>
      </c>
      <c r="H4393" s="204">
        <f t="shared" si="273"/>
        <v>0</v>
      </c>
      <c r="I4393" s="204">
        <f t="shared" si="274"/>
        <v>5303.5</v>
      </c>
      <c r="J4393" s="205">
        <f t="shared" si="275"/>
        <v>-5230.1399999999858</v>
      </c>
    </row>
    <row r="4394" spans="2:10" ht="12.75" customHeight="1" x14ac:dyDescent="0.25">
      <c r="B4394" s="198">
        <v>4381</v>
      </c>
      <c r="C4394" s="199" t="s">
        <v>8878</v>
      </c>
      <c r="D4394" s="199"/>
      <c r="E4394" s="199" t="s">
        <v>8879</v>
      </c>
      <c r="F4394" s="200">
        <v>2.68</v>
      </c>
      <c r="G4394" s="201">
        <f t="shared" si="272"/>
        <v>-5227.4599999999855</v>
      </c>
      <c r="H4394" s="204">
        <f t="shared" si="273"/>
        <v>0</v>
      </c>
      <c r="I4394" s="204">
        <f t="shared" si="274"/>
        <v>5303.5</v>
      </c>
      <c r="J4394" s="205">
        <f t="shared" si="275"/>
        <v>-5227.4599999999855</v>
      </c>
    </row>
    <row r="4395" spans="2:10" ht="12.75" customHeight="1" x14ac:dyDescent="0.25">
      <c r="B4395" s="198">
        <v>4382</v>
      </c>
      <c r="C4395" s="199" t="s">
        <v>8880</v>
      </c>
      <c r="D4395" s="199"/>
      <c r="E4395" s="199" t="s">
        <v>8881</v>
      </c>
      <c r="F4395" s="200">
        <v>17.43</v>
      </c>
      <c r="G4395" s="201">
        <f t="shared" si="272"/>
        <v>-5210.0299999999852</v>
      </c>
      <c r="H4395" s="204">
        <f t="shared" si="273"/>
        <v>0</v>
      </c>
      <c r="I4395" s="204">
        <f t="shared" si="274"/>
        <v>5303.5</v>
      </c>
      <c r="J4395" s="205">
        <f t="shared" si="275"/>
        <v>-5210.0299999999852</v>
      </c>
    </row>
    <row r="4396" spans="2:10" ht="12.75" customHeight="1" x14ac:dyDescent="0.25">
      <c r="B4396" s="198">
        <v>4383</v>
      </c>
      <c r="C4396" s="199" t="s">
        <v>8882</v>
      </c>
      <c r="D4396" s="199"/>
      <c r="E4396" s="199" t="s">
        <v>8883</v>
      </c>
      <c r="F4396" s="200">
        <v>5.04</v>
      </c>
      <c r="G4396" s="201">
        <f t="shared" si="272"/>
        <v>-5204.9899999999852</v>
      </c>
      <c r="H4396" s="204">
        <f t="shared" si="273"/>
        <v>0</v>
      </c>
      <c r="I4396" s="204">
        <f t="shared" si="274"/>
        <v>5303.5</v>
      </c>
      <c r="J4396" s="205">
        <f t="shared" si="275"/>
        <v>-5204.9899999999852</v>
      </c>
    </row>
    <row r="4397" spans="2:10" ht="12.75" customHeight="1" x14ac:dyDescent="0.25">
      <c r="B4397" s="198">
        <v>4384</v>
      </c>
      <c r="C4397" s="199" t="s">
        <v>8884</v>
      </c>
      <c r="D4397" s="199"/>
      <c r="E4397" s="199" t="s">
        <v>8885</v>
      </c>
      <c r="F4397" s="200">
        <v>7.54</v>
      </c>
      <c r="G4397" s="201">
        <f t="shared" si="272"/>
        <v>-5197.4499999999853</v>
      </c>
      <c r="H4397" s="204">
        <f t="shared" si="273"/>
        <v>0</v>
      </c>
      <c r="I4397" s="204">
        <f t="shared" si="274"/>
        <v>5303.5</v>
      </c>
      <c r="J4397" s="205">
        <f t="shared" si="275"/>
        <v>-5197.4499999999853</v>
      </c>
    </row>
    <row r="4398" spans="2:10" ht="12.75" customHeight="1" x14ac:dyDescent="0.25">
      <c r="B4398" s="198">
        <v>4385</v>
      </c>
      <c r="C4398" s="199" t="s">
        <v>8886</v>
      </c>
      <c r="D4398" s="199"/>
      <c r="E4398" s="199" t="s">
        <v>8887</v>
      </c>
      <c r="F4398" s="200">
        <v>139.78</v>
      </c>
      <c r="G4398" s="201">
        <f t="shared" si="272"/>
        <v>-5057.6699999999855</v>
      </c>
      <c r="H4398" s="204">
        <f t="shared" si="273"/>
        <v>0</v>
      </c>
      <c r="I4398" s="204">
        <f t="shared" si="274"/>
        <v>5303.5</v>
      </c>
      <c r="J4398" s="205">
        <f t="shared" si="275"/>
        <v>-5057.6699999999855</v>
      </c>
    </row>
    <row r="4399" spans="2:10" ht="12.75" customHeight="1" x14ac:dyDescent="0.25">
      <c r="B4399" s="198">
        <v>4386</v>
      </c>
      <c r="C4399" s="199" t="s">
        <v>8888</v>
      </c>
      <c r="D4399" s="199"/>
      <c r="E4399" s="199" t="s">
        <v>8889</v>
      </c>
      <c r="F4399" s="200">
        <v>19.75</v>
      </c>
      <c r="G4399" s="201">
        <f t="shared" si="272"/>
        <v>-5037.9199999999855</v>
      </c>
      <c r="H4399" s="204">
        <f t="shared" si="273"/>
        <v>0</v>
      </c>
      <c r="I4399" s="204">
        <f t="shared" si="274"/>
        <v>5303.5</v>
      </c>
      <c r="J4399" s="205">
        <f t="shared" si="275"/>
        <v>-5037.9199999999855</v>
      </c>
    </row>
    <row r="4400" spans="2:10" ht="12.75" customHeight="1" x14ac:dyDescent="0.25">
      <c r="B4400" s="198">
        <v>4387</v>
      </c>
      <c r="C4400" s="199" t="s">
        <v>8890</v>
      </c>
      <c r="D4400" s="199"/>
      <c r="E4400" s="199" t="s">
        <v>8891</v>
      </c>
      <c r="F4400" s="200">
        <v>12.51</v>
      </c>
      <c r="G4400" s="201">
        <f t="shared" si="272"/>
        <v>-5025.4099999999853</v>
      </c>
      <c r="H4400" s="204">
        <f t="shared" si="273"/>
        <v>0</v>
      </c>
      <c r="I4400" s="204">
        <f t="shared" si="274"/>
        <v>5303.5</v>
      </c>
      <c r="J4400" s="205">
        <f t="shared" si="275"/>
        <v>-5025.4099999999853</v>
      </c>
    </row>
    <row r="4401" spans="2:10" ht="12.75" customHeight="1" x14ac:dyDescent="0.25">
      <c r="B4401" s="198">
        <v>4388</v>
      </c>
      <c r="C4401" s="199" t="s">
        <v>8892</v>
      </c>
      <c r="D4401" s="199"/>
      <c r="E4401" s="199" t="s">
        <v>8893</v>
      </c>
      <c r="F4401" s="200">
        <v>-15.39</v>
      </c>
      <c r="G4401" s="201">
        <f t="shared" si="272"/>
        <v>-5040.7999999999856</v>
      </c>
      <c r="H4401" s="204">
        <f t="shared" si="273"/>
        <v>0</v>
      </c>
      <c r="I4401" s="204">
        <f t="shared" si="274"/>
        <v>5303.5</v>
      </c>
      <c r="J4401" s="205">
        <f t="shared" si="275"/>
        <v>-5040.7999999999856</v>
      </c>
    </row>
    <row r="4402" spans="2:10" ht="12.75" customHeight="1" x14ac:dyDescent="0.25">
      <c r="B4402" s="198">
        <v>4389</v>
      </c>
      <c r="C4402" s="199" t="s">
        <v>8894</v>
      </c>
      <c r="D4402" s="199"/>
      <c r="E4402" s="199" t="s">
        <v>8895</v>
      </c>
      <c r="F4402" s="200">
        <v>7.67</v>
      </c>
      <c r="G4402" s="201">
        <f t="shared" si="272"/>
        <v>-5033.1299999999856</v>
      </c>
      <c r="H4402" s="204">
        <f t="shared" si="273"/>
        <v>0</v>
      </c>
      <c r="I4402" s="204">
        <f t="shared" si="274"/>
        <v>5303.5</v>
      </c>
      <c r="J4402" s="205">
        <f t="shared" si="275"/>
        <v>-5033.1299999999856</v>
      </c>
    </row>
    <row r="4403" spans="2:10" ht="12.75" customHeight="1" x14ac:dyDescent="0.25">
      <c r="B4403" s="198">
        <v>4390</v>
      </c>
      <c r="C4403" s="199" t="s">
        <v>8896</v>
      </c>
      <c r="D4403" s="199"/>
      <c r="E4403" s="199" t="s">
        <v>8897</v>
      </c>
      <c r="F4403" s="200">
        <v>3.37</v>
      </c>
      <c r="G4403" s="201">
        <f t="shared" si="272"/>
        <v>-5029.7599999999857</v>
      </c>
      <c r="H4403" s="204">
        <f t="shared" si="273"/>
        <v>0</v>
      </c>
      <c r="I4403" s="204">
        <f t="shared" si="274"/>
        <v>5303.5</v>
      </c>
      <c r="J4403" s="205">
        <f t="shared" si="275"/>
        <v>-5029.7599999999857</v>
      </c>
    </row>
    <row r="4404" spans="2:10" ht="12.75" customHeight="1" x14ac:dyDescent="0.25">
      <c r="B4404" s="198">
        <v>4391</v>
      </c>
      <c r="C4404" s="199" t="s">
        <v>8898</v>
      </c>
      <c r="D4404" s="199"/>
      <c r="E4404" s="199" t="s">
        <v>8899</v>
      </c>
      <c r="F4404" s="200">
        <v>78.28</v>
      </c>
      <c r="G4404" s="201">
        <f t="shared" si="272"/>
        <v>-4951.4799999999859</v>
      </c>
      <c r="H4404" s="204">
        <f t="shared" si="273"/>
        <v>0</v>
      </c>
      <c r="I4404" s="204">
        <f t="shared" si="274"/>
        <v>5303.5</v>
      </c>
      <c r="J4404" s="205">
        <f t="shared" si="275"/>
        <v>-4951.4799999999859</v>
      </c>
    </row>
    <row r="4405" spans="2:10" ht="12.75" customHeight="1" x14ac:dyDescent="0.25">
      <c r="B4405" s="198">
        <v>4392</v>
      </c>
      <c r="C4405" s="199" t="s">
        <v>8900</v>
      </c>
      <c r="D4405" s="199"/>
      <c r="E4405" s="199" t="s">
        <v>8901</v>
      </c>
      <c r="F4405" s="200">
        <v>45.29</v>
      </c>
      <c r="G4405" s="201">
        <f t="shared" si="272"/>
        <v>-4906.189999999986</v>
      </c>
      <c r="H4405" s="204">
        <f t="shared" si="273"/>
        <v>0</v>
      </c>
      <c r="I4405" s="204">
        <f t="shared" si="274"/>
        <v>5303.5</v>
      </c>
      <c r="J4405" s="205">
        <f t="shared" si="275"/>
        <v>-4906.189999999986</v>
      </c>
    </row>
    <row r="4406" spans="2:10" ht="12.75" customHeight="1" x14ac:dyDescent="0.25">
      <c r="B4406" s="198">
        <v>4393</v>
      </c>
      <c r="C4406" s="199" t="s">
        <v>8902</v>
      </c>
      <c r="D4406" s="199"/>
      <c r="E4406" s="199" t="s">
        <v>8903</v>
      </c>
      <c r="F4406" s="200">
        <v>8.6</v>
      </c>
      <c r="G4406" s="201">
        <f t="shared" si="272"/>
        <v>-4897.5899999999856</v>
      </c>
      <c r="H4406" s="204">
        <f t="shared" si="273"/>
        <v>0</v>
      </c>
      <c r="I4406" s="204">
        <f t="shared" si="274"/>
        <v>5303.5</v>
      </c>
      <c r="J4406" s="205">
        <f t="shared" si="275"/>
        <v>-4897.5899999999856</v>
      </c>
    </row>
    <row r="4407" spans="2:10" ht="12.75" customHeight="1" x14ac:dyDescent="0.25">
      <c r="B4407" s="198">
        <v>4394</v>
      </c>
      <c r="C4407" s="199" t="s">
        <v>8904</v>
      </c>
      <c r="D4407" s="199"/>
      <c r="E4407" s="199" t="s">
        <v>8905</v>
      </c>
      <c r="F4407" s="200">
        <v>26.39</v>
      </c>
      <c r="G4407" s="201">
        <f t="shared" si="272"/>
        <v>-4871.1999999999853</v>
      </c>
      <c r="H4407" s="204">
        <f t="shared" si="273"/>
        <v>0</v>
      </c>
      <c r="I4407" s="204">
        <f t="shared" si="274"/>
        <v>5303.5</v>
      </c>
      <c r="J4407" s="205">
        <f t="shared" si="275"/>
        <v>-4871.1999999999853</v>
      </c>
    </row>
    <row r="4408" spans="2:10" ht="12.75" customHeight="1" x14ac:dyDescent="0.25">
      <c r="B4408" s="198">
        <v>4395</v>
      </c>
      <c r="C4408" s="199" t="s">
        <v>8906</v>
      </c>
      <c r="D4408" s="199"/>
      <c r="E4408" s="199" t="s">
        <v>8907</v>
      </c>
      <c r="F4408" s="200">
        <v>11.27</v>
      </c>
      <c r="G4408" s="201">
        <f t="shared" si="272"/>
        <v>-4859.9299999999848</v>
      </c>
      <c r="H4408" s="204">
        <f t="shared" si="273"/>
        <v>0</v>
      </c>
      <c r="I4408" s="204">
        <f t="shared" si="274"/>
        <v>5303.5</v>
      </c>
      <c r="J4408" s="205">
        <f t="shared" si="275"/>
        <v>-4859.9299999999848</v>
      </c>
    </row>
    <row r="4409" spans="2:10" ht="12.75" customHeight="1" x14ac:dyDescent="0.25">
      <c r="B4409" s="198">
        <v>4396</v>
      </c>
      <c r="C4409" s="199" t="s">
        <v>8908</v>
      </c>
      <c r="D4409" s="199"/>
      <c r="E4409" s="199" t="s">
        <v>8909</v>
      </c>
      <c r="F4409" s="200">
        <v>5.04</v>
      </c>
      <c r="G4409" s="201">
        <f t="shared" si="272"/>
        <v>-4854.8899999999849</v>
      </c>
      <c r="H4409" s="204">
        <f t="shared" si="273"/>
        <v>0</v>
      </c>
      <c r="I4409" s="204">
        <f t="shared" si="274"/>
        <v>5303.5</v>
      </c>
      <c r="J4409" s="205">
        <f t="shared" si="275"/>
        <v>-4854.8899999999849</v>
      </c>
    </row>
    <row r="4410" spans="2:10" ht="12.75" customHeight="1" x14ac:dyDescent="0.25">
      <c r="B4410" s="198">
        <v>4397</v>
      </c>
      <c r="C4410" s="199" t="s">
        <v>8910</v>
      </c>
      <c r="D4410" s="199"/>
      <c r="E4410" s="199" t="s">
        <v>8911</v>
      </c>
      <c r="F4410" s="200">
        <v>61.99</v>
      </c>
      <c r="G4410" s="201">
        <f t="shared" si="272"/>
        <v>-4792.8999999999851</v>
      </c>
      <c r="H4410" s="204">
        <f t="shared" si="273"/>
        <v>0</v>
      </c>
      <c r="I4410" s="204">
        <f t="shared" si="274"/>
        <v>5303.5</v>
      </c>
      <c r="J4410" s="205">
        <f t="shared" si="275"/>
        <v>-4792.8999999999851</v>
      </c>
    </row>
    <row r="4411" spans="2:10" ht="12.75" customHeight="1" x14ac:dyDescent="0.25">
      <c r="B4411" s="198">
        <v>4398</v>
      </c>
      <c r="C4411" s="199" t="s">
        <v>8912</v>
      </c>
      <c r="D4411" s="199"/>
      <c r="E4411" s="199" t="s">
        <v>8913</v>
      </c>
      <c r="F4411" s="200">
        <v>23.11</v>
      </c>
      <c r="G4411" s="201">
        <f t="shared" si="272"/>
        <v>-4769.7899999999854</v>
      </c>
      <c r="H4411" s="204">
        <f t="shared" si="273"/>
        <v>0</v>
      </c>
      <c r="I4411" s="204">
        <f t="shared" si="274"/>
        <v>5303.5</v>
      </c>
      <c r="J4411" s="205">
        <f t="shared" si="275"/>
        <v>-4769.7899999999854</v>
      </c>
    </row>
    <row r="4412" spans="2:10" ht="12.75" customHeight="1" x14ac:dyDescent="0.25">
      <c r="B4412" s="198">
        <v>4399</v>
      </c>
      <c r="C4412" s="199" t="s">
        <v>8914</v>
      </c>
      <c r="D4412" s="199"/>
      <c r="E4412" s="199" t="s">
        <v>8915</v>
      </c>
      <c r="F4412" s="200">
        <v>19.5</v>
      </c>
      <c r="G4412" s="201">
        <f t="shared" si="272"/>
        <v>-4750.2899999999854</v>
      </c>
      <c r="H4412" s="204">
        <f t="shared" si="273"/>
        <v>0</v>
      </c>
      <c r="I4412" s="204">
        <f t="shared" si="274"/>
        <v>5303.5</v>
      </c>
      <c r="J4412" s="205">
        <f t="shared" si="275"/>
        <v>-4750.2899999999854</v>
      </c>
    </row>
    <row r="4413" spans="2:10" ht="12.75" customHeight="1" x14ac:dyDescent="0.25">
      <c r="B4413" s="198">
        <v>4400</v>
      </c>
      <c r="C4413" s="199" t="s">
        <v>8916</v>
      </c>
      <c r="D4413" s="199"/>
      <c r="E4413" s="199" t="s">
        <v>8917</v>
      </c>
      <c r="F4413" s="200">
        <v>0.01</v>
      </c>
      <c r="G4413" s="201">
        <f t="shared" si="272"/>
        <v>-4750.2799999999852</v>
      </c>
      <c r="H4413" s="204">
        <f t="shared" si="273"/>
        <v>0</v>
      </c>
      <c r="I4413" s="204">
        <f t="shared" si="274"/>
        <v>5303.5</v>
      </c>
      <c r="J4413" s="205">
        <f t="shared" si="275"/>
        <v>-4750.2799999999852</v>
      </c>
    </row>
    <row r="4414" spans="2:10" ht="12.75" customHeight="1" x14ac:dyDescent="0.25">
      <c r="B4414" s="198">
        <v>4401</v>
      </c>
      <c r="C4414" s="199" t="s">
        <v>8918</v>
      </c>
      <c r="D4414" s="199"/>
      <c r="E4414" s="199" t="s">
        <v>8919</v>
      </c>
      <c r="F4414" s="200">
        <v>62.95</v>
      </c>
      <c r="G4414" s="201">
        <f t="shared" si="272"/>
        <v>-4687.3299999999854</v>
      </c>
      <c r="H4414" s="204">
        <f t="shared" si="273"/>
        <v>0</v>
      </c>
      <c r="I4414" s="204">
        <f t="shared" si="274"/>
        <v>5303.5</v>
      </c>
      <c r="J4414" s="205">
        <f t="shared" si="275"/>
        <v>-4687.3299999999854</v>
      </c>
    </row>
    <row r="4415" spans="2:10" ht="12.75" customHeight="1" x14ac:dyDescent="0.25">
      <c r="B4415" s="198">
        <v>4402</v>
      </c>
      <c r="C4415" s="199" t="s">
        <v>8920</v>
      </c>
      <c r="D4415" s="199"/>
      <c r="E4415" s="199" t="s">
        <v>8921</v>
      </c>
      <c r="F4415" s="200">
        <v>131.51</v>
      </c>
      <c r="G4415" s="201">
        <f t="shared" si="272"/>
        <v>-4555.8199999999852</v>
      </c>
      <c r="H4415" s="204">
        <f t="shared" si="273"/>
        <v>0</v>
      </c>
      <c r="I4415" s="204">
        <f t="shared" si="274"/>
        <v>5303.5</v>
      </c>
      <c r="J4415" s="205">
        <f t="shared" si="275"/>
        <v>-4555.8199999999852</v>
      </c>
    </row>
    <row r="4416" spans="2:10" ht="12.75" customHeight="1" x14ac:dyDescent="0.25">
      <c r="B4416" s="198">
        <v>4403</v>
      </c>
      <c r="C4416" s="199" t="s">
        <v>8922</v>
      </c>
      <c r="D4416" s="199"/>
      <c r="E4416" s="199" t="s">
        <v>8923</v>
      </c>
      <c r="F4416" s="200">
        <v>2.42</v>
      </c>
      <c r="G4416" s="201">
        <f t="shared" si="272"/>
        <v>-4553.3999999999851</v>
      </c>
      <c r="H4416" s="204">
        <f t="shared" si="273"/>
        <v>0</v>
      </c>
      <c r="I4416" s="204">
        <f t="shared" si="274"/>
        <v>5303.5</v>
      </c>
      <c r="J4416" s="205">
        <f t="shared" si="275"/>
        <v>-4553.3999999999851</v>
      </c>
    </row>
    <row r="4417" spans="2:10" ht="12.75" customHeight="1" x14ac:dyDescent="0.25">
      <c r="B4417" s="198">
        <v>4404</v>
      </c>
      <c r="C4417" s="199" t="s">
        <v>8924</v>
      </c>
      <c r="D4417" s="199"/>
      <c r="E4417" s="199" t="s">
        <v>8925</v>
      </c>
      <c r="F4417" s="200">
        <v>3.89</v>
      </c>
      <c r="G4417" s="201">
        <f t="shared" si="272"/>
        <v>-4549.5099999999848</v>
      </c>
      <c r="H4417" s="204">
        <f t="shared" si="273"/>
        <v>0</v>
      </c>
      <c r="I4417" s="204">
        <f t="shared" si="274"/>
        <v>5303.5</v>
      </c>
      <c r="J4417" s="205">
        <f t="shared" si="275"/>
        <v>-4549.5099999999848</v>
      </c>
    </row>
    <row r="4418" spans="2:10" ht="12.75" customHeight="1" x14ac:dyDescent="0.25">
      <c r="B4418" s="198">
        <v>4405</v>
      </c>
      <c r="C4418" s="199" t="s">
        <v>8926</v>
      </c>
      <c r="D4418" s="199"/>
      <c r="E4418" s="199" t="s">
        <v>8927</v>
      </c>
      <c r="F4418" s="200">
        <v>8.24</v>
      </c>
      <c r="G4418" s="201">
        <f t="shared" si="272"/>
        <v>-4541.269999999985</v>
      </c>
      <c r="H4418" s="204">
        <f t="shared" si="273"/>
        <v>0</v>
      </c>
      <c r="I4418" s="204">
        <f t="shared" si="274"/>
        <v>5303.5</v>
      </c>
      <c r="J4418" s="205">
        <f t="shared" si="275"/>
        <v>-4541.269999999985</v>
      </c>
    </row>
    <row r="4419" spans="2:10" ht="12.75" customHeight="1" x14ac:dyDescent="0.25">
      <c r="B4419" s="198">
        <v>4406</v>
      </c>
      <c r="C4419" s="199" t="s">
        <v>8928</v>
      </c>
      <c r="D4419" s="199"/>
      <c r="E4419" s="199" t="s">
        <v>8929</v>
      </c>
      <c r="F4419" s="200">
        <v>0.19</v>
      </c>
      <c r="G4419" s="201">
        <f t="shared" si="272"/>
        <v>-4541.0799999999854</v>
      </c>
      <c r="H4419" s="204">
        <f t="shared" si="273"/>
        <v>0</v>
      </c>
      <c r="I4419" s="204">
        <f t="shared" si="274"/>
        <v>5303.5</v>
      </c>
      <c r="J4419" s="205">
        <f t="shared" si="275"/>
        <v>-4541.0799999999854</v>
      </c>
    </row>
    <row r="4420" spans="2:10" ht="12.75" customHeight="1" x14ac:dyDescent="0.25">
      <c r="B4420" s="198">
        <v>4407</v>
      </c>
      <c r="C4420" s="199" t="s">
        <v>8930</v>
      </c>
      <c r="D4420" s="199"/>
      <c r="E4420" s="199" t="s">
        <v>8931</v>
      </c>
      <c r="F4420" s="200">
        <v>18.27</v>
      </c>
      <c r="G4420" s="201">
        <f t="shared" si="272"/>
        <v>-4522.8099999999849</v>
      </c>
      <c r="H4420" s="204">
        <f t="shared" si="273"/>
        <v>0</v>
      </c>
      <c r="I4420" s="204">
        <f t="shared" si="274"/>
        <v>5303.5</v>
      </c>
      <c r="J4420" s="205">
        <f t="shared" si="275"/>
        <v>-4522.8099999999849</v>
      </c>
    </row>
    <row r="4421" spans="2:10" ht="12.75" customHeight="1" x14ac:dyDescent="0.25">
      <c r="B4421" s="198">
        <v>4408</v>
      </c>
      <c r="C4421" s="199" t="s">
        <v>8932</v>
      </c>
      <c r="D4421" s="199"/>
      <c r="E4421" s="199" t="s">
        <v>8933</v>
      </c>
      <c r="F4421" s="200">
        <v>65.03</v>
      </c>
      <c r="G4421" s="201">
        <f t="shared" si="272"/>
        <v>-4457.7799999999852</v>
      </c>
      <c r="H4421" s="204">
        <f t="shared" si="273"/>
        <v>0</v>
      </c>
      <c r="I4421" s="204">
        <f t="shared" si="274"/>
        <v>5303.5</v>
      </c>
      <c r="J4421" s="205">
        <f t="shared" si="275"/>
        <v>-4457.7799999999852</v>
      </c>
    </row>
    <row r="4422" spans="2:10" ht="12.75" customHeight="1" x14ac:dyDescent="0.25">
      <c r="B4422" s="198">
        <v>4409</v>
      </c>
      <c r="C4422" s="199" t="s">
        <v>8934</v>
      </c>
      <c r="D4422" s="199"/>
      <c r="E4422" s="199" t="s">
        <v>8935</v>
      </c>
      <c r="F4422" s="200">
        <v>18.170000000000002</v>
      </c>
      <c r="G4422" s="201">
        <f t="shared" si="272"/>
        <v>-4439.6099999999851</v>
      </c>
      <c r="H4422" s="204">
        <f t="shared" si="273"/>
        <v>0</v>
      </c>
      <c r="I4422" s="204">
        <f t="shared" si="274"/>
        <v>5303.5</v>
      </c>
      <c r="J4422" s="205">
        <f t="shared" si="275"/>
        <v>-4439.6099999999851</v>
      </c>
    </row>
    <row r="4423" spans="2:10" ht="12.75" customHeight="1" x14ac:dyDescent="0.25">
      <c r="B4423" s="198">
        <v>4410</v>
      </c>
      <c r="C4423" s="199" t="s">
        <v>8936</v>
      </c>
      <c r="D4423" s="199"/>
      <c r="E4423" s="199" t="s">
        <v>4165</v>
      </c>
      <c r="F4423" s="200">
        <v>5.04</v>
      </c>
      <c r="G4423" s="201">
        <f t="shared" si="272"/>
        <v>-4434.5699999999852</v>
      </c>
      <c r="H4423" s="204">
        <f t="shared" si="273"/>
        <v>0</v>
      </c>
      <c r="I4423" s="204">
        <f t="shared" si="274"/>
        <v>5303.5</v>
      </c>
      <c r="J4423" s="205">
        <f t="shared" si="275"/>
        <v>-4434.5699999999852</v>
      </c>
    </row>
    <row r="4424" spans="2:10" ht="12.75" customHeight="1" x14ac:dyDescent="0.25">
      <c r="B4424" s="198">
        <v>4411</v>
      </c>
      <c r="C4424" s="199" t="s">
        <v>8937</v>
      </c>
      <c r="D4424" s="199"/>
      <c r="E4424" s="199" t="s">
        <v>8938</v>
      </c>
      <c r="F4424" s="200">
        <v>3.63</v>
      </c>
      <c r="G4424" s="201">
        <f t="shared" si="272"/>
        <v>-4430.939999999985</v>
      </c>
      <c r="H4424" s="204">
        <f t="shared" si="273"/>
        <v>0</v>
      </c>
      <c r="I4424" s="204">
        <f t="shared" si="274"/>
        <v>5303.5</v>
      </c>
      <c r="J4424" s="205">
        <f t="shared" si="275"/>
        <v>-4430.939999999985</v>
      </c>
    </row>
    <row r="4425" spans="2:10" ht="12.75" customHeight="1" x14ac:dyDescent="0.25">
      <c r="B4425" s="198">
        <v>4412</v>
      </c>
      <c r="C4425" s="199" t="s">
        <v>8939</v>
      </c>
      <c r="D4425" s="199"/>
      <c r="E4425" s="199" t="s">
        <v>8940</v>
      </c>
      <c r="F4425" s="200">
        <v>-1.74</v>
      </c>
      <c r="G4425" s="201">
        <f t="shared" si="272"/>
        <v>-4432.6799999999848</v>
      </c>
      <c r="H4425" s="204">
        <f t="shared" si="273"/>
        <v>0</v>
      </c>
      <c r="I4425" s="204">
        <f t="shared" si="274"/>
        <v>5303.5</v>
      </c>
      <c r="J4425" s="205">
        <f t="shared" si="275"/>
        <v>-4432.6799999999848</v>
      </c>
    </row>
    <row r="4426" spans="2:10" ht="12.75" customHeight="1" x14ac:dyDescent="0.25">
      <c r="B4426" s="198">
        <v>4413</v>
      </c>
      <c r="C4426" s="199" t="s">
        <v>8941</v>
      </c>
      <c r="D4426" s="199"/>
      <c r="E4426" s="199" t="s">
        <v>8942</v>
      </c>
      <c r="F4426" s="200">
        <v>164.52</v>
      </c>
      <c r="G4426" s="201">
        <f t="shared" si="272"/>
        <v>-4268.1599999999844</v>
      </c>
      <c r="H4426" s="204">
        <f t="shared" si="273"/>
        <v>0</v>
      </c>
      <c r="I4426" s="204">
        <f t="shared" si="274"/>
        <v>5303.5</v>
      </c>
      <c r="J4426" s="205">
        <f t="shared" si="275"/>
        <v>-4268.1599999999844</v>
      </c>
    </row>
    <row r="4427" spans="2:10" ht="12.75" customHeight="1" x14ac:dyDescent="0.25">
      <c r="B4427" s="198">
        <v>4414</v>
      </c>
      <c r="C4427" s="199" t="s">
        <v>8943</v>
      </c>
      <c r="D4427" s="199"/>
      <c r="E4427" s="199" t="s">
        <v>8944</v>
      </c>
      <c r="F4427" s="200">
        <v>5.58</v>
      </c>
      <c r="G4427" s="201">
        <f t="shared" si="272"/>
        <v>-4262.5799999999845</v>
      </c>
      <c r="H4427" s="204">
        <f t="shared" si="273"/>
        <v>0</v>
      </c>
      <c r="I4427" s="204">
        <f t="shared" si="274"/>
        <v>5303.5</v>
      </c>
      <c r="J4427" s="205">
        <f t="shared" si="275"/>
        <v>-4262.5799999999845</v>
      </c>
    </row>
    <row r="4428" spans="2:10" ht="12.75" customHeight="1" x14ac:dyDescent="0.25">
      <c r="B4428" s="198">
        <v>4415</v>
      </c>
      <c r="C4428" s="199" t="s">
        <v>8945</v>
      </c>
      <c r="D4428" s="199"/>
      <c r="E4428" s="199" t="s">
        <v>8933</v>
      </c>
      <c r="F4428" s="200">
        <v>14.66</v>
      </c>
      <c r="G4428" s="201">
        <f t="shared" si="272"/>
        <v>-4247.9199999999846</v>
      </c>
      <c r="H4428" s="204">
        <f t="shared" si="273"/>
        <v>0</v>
      </c>
      <c r="I4428" s="204">
        <f t="shared" si="274"/>
        <v>5303.5</v>
      </c>
      <c r="J4428" s="205">
        <f t="shared" si="275"/>
        <v>-4247.9199999999846</v>
      </c>
    </row>
    <row r="4429" spans="2:10" ht="12.75" customHeight="1" x14ac:dyDescent="0.25">
      <c r="B4429" s="198">
        <v>4416</v>
      </c>
      <c r="C4429" s="199" t="s">
        <v>8946</v>
      </c>
      <c r="D4429" s="199"/>
      <c r="E4429" s="199" t="s">
        <v>8947</v>
      </c>
      <c r="F4429" s="200">
        <v>22.25</v>
      </c>
      <c r="G4429" s="201">
        <f t="shared" si="272"/>
        <v>-4225.6699999999846</v>
      </c>
      <c r="H4429" s="204">
        <f t="shared" si="273"/>
        <v>0</v>
      </c>
      <c r="I4429" s="204">
        <f t="shared" si="274"/>
        <v>5303.5</v>
      </c>
      <c r="J4429" s="205">
        <f t="shared" si="275"/>
        <v>-4225.6699999999846</v>
      </c>
    </row>
    <row r="4430" spans="2:10" ht="12.75" customHeight="1" x14ac:dyDescent="0.25">
      <c r="B4430" s="198">
        <v>4417</v>
      </c>
      <c r="C4430" s="199" t="s">
        <v>8948</v>
      </c>
      <c r="D4430" s="199"/>
      <c r="E4430" s="199" t="s">
        <v>8949</v>
      </c>
      <c r="F4430" s="200">
        <v>10.37</v>
      </c>
      <c r="G4430" s="201">
        <f t="shared" ref="G4430:G4493" si="276">F4430+J4429</f>
        <v>-4215.2999999999847</v>
      </c>
      <c r="H4430" s="204">
        <f t="shared" ref="H4430:H4493" si="277">IF(G4430&gt;0,ROUND(G4430/I4430+0.5,0),0)</f>
        <v>0</v>
      </c>
      <c r="I4430" s="204">
        <f t="shared" ref="I4430:I4493" si="278">$C$10</f>
        <v>5303.5</v>
      </c>
      <c r="J4430" s="205">
        <f t="shared" ref="J4430:J4493" si="279">G4430-(H4430*I4430)</f>
        <v>-4215.2999999999847</v>
      </c>
    </row>
    <row r="4431" spans="2:10" ht="12.75" customHeight="1" x14ac:dyDescent="0.25">
      <c r="B4431" s="198">
        <v>4418</v>
      </c>
      <c r="C4431" s="199" t="s">
        <v>8950</v>
      </c>
      <c r="D4431" s="199"/>
      <c r="E4431" s="199" t="s">
        <v>8951</v>
      </c>
      <c r="F4431" s="200">
        <v>31.51</v>
      </c>
      <c r="G4431" s="201">
        <f t="shared" si="276"/>
        <v>-4183.7899999999845</v>
      </c>
      <c r="H4431" s="204">
        <f t="shared" si="277"/>
        <v>0</v>
      </c>
      <c r="I4431" s="204">
        <f t="shared" si="278"/>
        <v>5303.5</v>
      </c>
      <c r="J4431" s="205">
        <f t="shared" si="279"/>
        <v>-4183.7899999999845</v>
      </c>
    </row>
    <row r="4432" spans="2:10" ht="12.75" customHeight="1" x14ac:dyDescent="0.25">
      <c r="B4432" s="198">
        <v>4419</v>
      </c>
      <c r="C4432" s="199" t="s">
        <v>8952</v>
      </c>
      <c r="D4432" s="199"/>
      <c r="E4432" s="199" t="s">
        <v>8953</v>
      </c>
      <c r="F4432" s="200">
        <v>18.95</v>
      </c>
      <c r="G4432" s="201">
        <f t="shared" si="276"/>
        <v>-4164.8399999999847</v>
      </c>
      <c r="H4432" s="204">
        <f t="shared" si="277"/>
        <v>0</v>
      </c>
      <c r="I4432" s="204">
        <f t="shared" si="278"/>
        <v>5303.5</v>
      </c>
      <c r="J4432" s="205">
        <f t="shared" si="279"/>
        <v>-4164.8399999999847</v>
      </c>
    </row>
    <row r="4433" spans="2:10" ht="12.75" customHeight="1" x14ac:dyDescent="0.25">
      <c r="B4433" s="198">
        <v>4420</v>
      </c>
      <c r="C4433" s="199" t="s">
        <v>8954</v>
      </c>
      <c r="D4433" s="199"/>
      <c r="E4433" s="199" t="s">
        <v>8955</v>
      </c>
      <c r="F4433" s="200">
        <v>41.89</v>
      </c>
      <c r="G4433" s="201">
        <f t="shared" si="276"/>
        <v>-4122.9499999999844</v>
      </c>
      <c r="H4433" s="204">
        <f t="shared" si="277"/>
        <v>0</v>
      </c>
      <c r="I4433" s="204">
        <f t="shared" si="278"/>
        <v>5303.5</v>
      </c>
      <c r="J4433" s="205">
        <f t="shared" si="279"/>
        <v>-4122.9499999999844</v>
      </c>
    </row>
    <row r="4434" spans="2:10" ht="12.75" customHeight="1" x14ac:dyDescent="0.25">
      <c r="B4434" s="198">
        <v>4421</v>
      </c>
      <c r="C4434" s="199" t="s">
        <v>8956</v>
      </c>
      <c r="D4434" s="199"/>
      <c r="E4434" s="199" t="s">
        <v>8957</v>
      </c>
      <c r="F4434" s="200">
        <v>1.94</v>
      </c>
      <c r="G4434" s="201">
        <f t="shared" si="276"/>
        <v>-4121.0099999999848</v>
      </c>
      <c r="H4434" s="204">
        <f t="shared" si="277"/>
        <v>0</v>
      </c>
      <c r="I4434" s="204">
        <f t="shared" si="278"/>
        <v>5303.5</v>
      </c>
      <c r="J4434" s="205">
        <f t="shared" si="279"/>
        <v>-4121.0099999999848</v>
      </c>
    </row>
    <row r="4435" spans="2:10" ht="12.75" customHeight="1" x14ac:dyDescent="0.25">
      <c r="B4435" s="198">
        <v>4422</v>
      </c>
      <c r="C4435" s="199" t="s">
        <v>8958</v>
      </c>
      <c r="D4435" s="199"/>
      <c r="E4435" s="199" t="s">
        <v>8959</v>
      </c>
      <c r="F4435" s="200">
        <v>25.69</v>
      </c>
      <c r="G4435" s="201">
        <f t="shared" si="276"/>
        <v>-4095.3199999999847</v>
      </c>
      <c r="H4435" s="204">
        <f t="shared" si="277"/>
        <v>0</v>
      </c>
      <c r="I4435" s="204">
        <f t="shared" si="278"/>
        <v>5303.5</v>
      </c>
      <c r="J4435" s="205">
        <f t="shared" si="279"/>
        <v>-4095.3199999999847</v>
      </c>
    </row>
    <row r="4436" spans="2:10" ht="12.75" customHeight="1" x14ac:dyDescent="0.25">
      <c r="B4436" s="198">
        <v>4423</v>
      </c>
      <c r="C4436" s="199" t="s">
        <v>8960</v>
      </c>
      <c r="D4436" s="199"/>
      <c r="E4436" s="199" t="s">
        <v>8961</v>
      </c>
      <c r="F4436" s="200">
        <v>7.81</v>
      </c>
      <c r="G4436" s="201">
        <f t="shared" si="276"/>
        <v>-4087.5099999999848</v>
      </c>
      <c r="H4436" s="204">
        <f t="shared" si="277"/>
        <v>0</v>
      </c>
      <c r="I4436" s="204">
        <f t="shared" si="278"/>
        <v>5303.5</v>
      </c>
      <c r="J4436" s="205">
        <f t="shared" si="279"/>
        <v>-4087.5099999999848</v>
      </c>
    </row>
    <row r="4437" spans="2:10" ht="12.75" customHeight="1" x14ac:dyDescent="0.25">
      <c r="B4437" s="198">
        <v>4424</v>
      </c>
      <c r="C4437" s="199" t="s">
        <v>8962</v>
      </c>
      <c r="D4437" s="199"/>
      <c r="E4437" s="199" t="s">
        <v>8963</v>
      </c>
      <c r="F4437" s="200">
        <v>3.37</v>
      </c>
      <c r="G4437" s="201">
        <f t="shared" si="276"/>
        <v>-4084.1399999999849</v>
      </c>
      <c r="H4437" s="204">
        <f t="shared" si="277"/>
        <v>0</v>
      </c>
      <c r="I4437" s="204">
        <f t="shared" si="278"/>
        <v>5303.5</v>
      </c>
      <c r="J4437" s="205">
        <f t="shared" si="279"/>
        <v>-4084.1399999999849</v>
      </c>
    </row>
    <row r="4438" spans="2:10" ht="12.75" customHeight="1" x14ac:dyDescent="0.25">
      <c r="B4438" s="198">
        <v>4425</v>
      </c>
      <c r="C4438" s="199" t="s">
        <v>8964</v>
      </c>
      <c r="D4438" s="199"/>
      <c r="E4438" s="199" t="s">
        <v>8965</v>
      </c>
      <c r="F4438" s="200">
        <v>17.8</v>
      </c>
      <c r="G4438" s="201">
        <f t="shared" si="276"/>
        <v>-4066.3399999999847</v>
      </c>
      <c r="H4438" s="204">
        <f t="shared" si="277"/>
        <v>0</v>
      </c>
      <c r="I4438" s="204">
        <f t="shared" si="278"/>
        <v>5303.5</v>
      </c>
      <c r="J4438" s="205">
        <f t="shared" si="279"/>
        <v>-4066.3399999999847</v>
      </c>
    </row>
    <row r="4439" spans="2:10" ht="12.75" customHeight="1" x14ac:dyDescent="0.25">
      <c r="B4439" s="198">
        <v>4426</v>
      </c>
      <c r="C4439" s="199" t="s">
        <v>8966</v>
      </c>
      <c r="D4439" s="199"/>
      <c r="E4439" s="199" t="s">
        <v>8967</v>
      </c>
      <c r="F4439" s="200">
        <v>21.46</v>
      </c>
      <c r="G4439" s="201">
        <f t="shared" si="276"/>
        <v>-4044.8799999999846</v>
      </c>
      <c r="H4439" s="204">
        <f t="shared" si="277"/>
        <v>0</v>
      </c>
      <c r="I4439" s="204">
        <f t="shared" si="278"/>
        <v>5303.5</v>
      </c>
      <c r="J4439" s="205">
        <f t="shared" si="279"/>
        <v>-4044.8799999999846</v>
      </c>
    </row>
    <row r="4440" spans="2:10" ht="12.75" customHeight="1" x14ac:dyDescent="0.25">
      <c r="B4440" s="198">
        <v>4427</v>
      </c>
      <c r="C4440" s="199" t="s">
        <v>8968</v>
      </c>
      <c r="D4440" s="199"/>
      <c r="E4440" s="199" t="s">
        <v>8969</v>
      </c>
      <c r="F4440" s="200">
        <v>10.06</v>
      </c>
      <c r="G4440" s="201">
        <f t="shared" si="276"/>
        <v>-4034.8199999999847</v>
      </c>
      <c r="H4440" s="204">
        <f t="shared" si="277"/>
        <v>0</v>
      </c>
      <c r="I4440" s="204">
        <f t="shared" si="278"/>
        <v>5303.5</v>
      </c>
      <c r="J4440" s="205">
        <f t="shared" si="279"/>
        <v>-4034.8199999999847</v>
      </c>
    </row>
    <row r="4441" spans="2:10" ht="12.75" customHeight="1" x14ac:dyDescent="0.25">
      <c r="B4441" s="198">
        <v>4428</v>
      </c>
      <c r="C4441" s="199" t="s">
        <v>8970</v>
      </c>
      <c r="D4441" s="199"/>
      <c r="E4441" s="199" t="s">
        <v>8971</v>
      </c>
      <c r="F4441" s="200">
        <v>11</v>
      </c>
      <c r="G4441" s="201">
        <f t="shared" si="276"/>
        <v>-4023.8199999999847</v>
      </c>
      <c r="H4441" s="204">
        <f t="shared" si="277"/>
        <v>0</v>
      </c>
      <c r="I4441" s="204">
        <f t="shared" si="278"/>
        <v>5303.5</v>
      </c>
      <c r="J4441" s="205">
        <f t="shared" si="279"/>
        <v>-4023.8199999999847</v>
      </c>
    </row>
    <row r="4442" spans="2:10" ht="12.75" customHeight="1" x14ac:dyDescent="0.25">
      <c r="B4442" s="198">
        <v>4429</v>
      </c>
      <c r="C4442" s="199" t="s">
        <v>8972</v>
      </c>
      <c r="D4442" s="199"/>
      <c r="E4442" s="199" t="s">
        <v>8973</v>
      </c>
      <c r="F4442" s="200">
        <v>219.75</v>
      </c>
      <c r="G4442" s="201">
        <f t="shared" si="276"/>
        <v>-3804.0699999999847</v>
      </c>
      <c r="H4442" s="204">
        <f t="shared" si="277"/>
        <v>0</v>
      </c>
      <c r="I4442" s="204">
        <f t="shared" si="278"/>
        <v>5303.5</v>
      </c>
      <c r="J4442" s="205">
        <f t="shared" si="279"/>
        <v>-3804.0699999999847</v>
      </c>
    </row>
    <row r="4443" spans="2:10" ht="12.75" customHeight="1" x14ac:dyDescent="0.25">
      <c r="B4443" s="198">
        <v>4430</v>
      </c>
      <c r="C4443" s="199" t="s">
        <v>8974</v>
      </c>
      <c r="D4443" s="199"/>
      <c r="E4443" s="199" t="s">
        <v>8975</v>
      </c>
      <c r="F4443" s="200">
        <v>56.09</v>
      </c>
      <c r="G4443" s="201">
        <f t="shared" si="276"/>
        <v>-3747.9799999999846</v>
      </c>
      <c r="H4443" s="204">
        <f t="shared" si="277"/>
        <v>0</v>
      </c>
      <c r="I4443" s="204">
        <f t="shared" si="278"/>
        <v>5303.5</v>
      </c>
      <c r="J4443" s="205">
        <f t="shared" si="279"/>
        <v>-3747.9799999999846</v>
      </c>
    </row>
    <row r="4444" spans="2:10" ht="12.75" customHeight="1" x14ac:dyDescent="0.25">
      <c r="B4444" s="198">
        <v>4431</v>
      </c>
      <c r="C4444" s="199" t="s">
        <v>8976</v>
      </c>
      <c r="D4444" s="199"/>
      <c r="E4444" s="199" t="s">
        <v>8977</v>
      </c>
      <c r="F4444" s="200">
        <v>15.23</v>
      </c>
      <c r="G4444" s="201">
        <f t="shared" si="276"/>
        <v>-3732.7499999999845</v>
      </c>
      <c r="H4444" s="204">
        <f t="shared" si="277"/>
        <v>0</v>
      </c>
      <c r="I4444" s="204">
        <f t="shared" si="278"/>
        <v>5303.5</v>
      </c>
      <c r="J4444" s="205">
        <f t="shared" si="279"/>
        <v>-3732.7499999999845</v>
      </c>
    </row>
    <row r="4445" spans="2:10" ht="12.75" customHeight="1" x14ac:dyDescent="0.25">
      <c r="B4445" s="198">
        <v>4432</v>
      </c>
      <c r="C4445" s="199" t="s">
        <v>8978</v>
      </c>
      <c r="D4445" s="199"/>
      <c r="E4445" s="199" t="s">
        <v>8979</v>
      </c>
      <c r="F4445" s="200">
        <v>2.48</v>
      </c>
      <c r="G4445" s="201">
        <f t="shared" si="276"/>
        <v>-3730.2699999999845</v>
      </c>
      <c r="H4445" s="204">
        <f t="shared" si="277"/>
        <v>0</v>
      </c>
      <c r="I4445" s="204">
        <f t="shared" si="278"/>
        <v>5303.5</v>
      </c>
      <c r="J4445" s="205">
        <f t="shared" si="279"/>
        <v>-3730.2699999999845</v>
      </c>
    </row>
    <row r="4446" spans="2:10" ht="12.75" customHeight="1" x14ac:dyDescent="0.25">
      <c r="B4446" s="198">
        <v>4433</v>
      </c>
      <c r="C4446" s="199" t="s">
        <v>8980</v>
      </c>
      <c r="D4446" s="199"/>
      <c r="E4446" s="199" t="s">
        <v>8981</v>
      </c>
      <c r="F4446" s="200">
        <v>4.42</v>
      </c>
      <c r="G4446" s="201">
        <f t="shared" si="276"/>
        <v>-3725.8499999999844</v>
      </c>
      <c r="H4446" s="204">
        <f t="shared" si="277"/>
        <v>0</v>
      </c>
      <c r="I4446" s="204">
        <f t="shared" si="278"/>
        <v>5303.5</v>
      </c>
      <c r="J4446" s="205">
        <f t="shared" si="279"/>
        <v>-3725.8499999999844</v>
      </c>
    </row>
    <row r="4447" spans="2:10" ht="12.75" customHeight="1" x14ac:dyDescent="0.25">
      <c r="B4447" s="198">
        <v>4434</v>
      </c>
      <c r="C4447" s="199" t="s">
        <v>8982</v>
      </c>
      <c r="D4447" s="199"/>
      <c r="E4447" s="199" t="s">
        <v>8983</v>
      </c>
      <c r="F4447" s="200">
        <v>25.76</v>
      </c>
      <c r="G4447" s="201">
        <f t="shared" si="276"/>
        <v>-3700.0899999999842</v>
      </c>
      <c r="H4447" s="204">
        <f t="shared" si="277"/>
        <v>0</v>
      </c>
      <c r="I4447" s="204">
        <f t="shared" si="278"/>
        <v>5303.5</v>
      </c>
      <c r="J4447" s="205">
        <f t="shared" si="279"/>
        <v>-3700.0899999999842</v>
      </c>
    </row>
    <row r="4448" spans="2:10" ht="12.75" customHeight="1" x14ac:dyDescent="0.25">
      <c r="B4448" s="198">
        <v>4435</v>
      </c>
      <c r="C4448" s="199" t="s">
        <v>8984</v>
      </c>
      <c r="D4448" s="199"/>
      <c r="E4448" s="199" t="s">
        <v>8985</v>
      </c>
      <c r="F4448" s="200">
        <v>0.33</v>
      </c>
      <c r="G4448" s="201">
        <f t="shared" si="276"/>
        <v>-3699.7599999999843</v>
      </c>
      <c r="H4448" s="204">
        <f t="shared" si="277"/>
        <v>0</v>
      </c>
      <c r="I4448" s="204">
        <f t="shared" si="278"/>
        <v>5303.5</v>
      </c>
      <c r="J4448" s="205">
        <f t="shared" si="279"/>
        <v>-3699.7599999999843</v>
      </c>
    </row>
    <row r="4449" spans="2:10" ht="12.75" customHeight="1" x14ac:dyDescent="0.25">
      <c r="B4449" s="198">
        <v>4436</v>
      </c>
      <c r="C4449" s="199" t="s">
        <v>8986</v>
      </c>
      <c r="D4449" s="199"/>
      <c r="E4449" s="199" t="s">
        <v>8987</v>
      </c>
      <c r="F4449" s="200">
        <v>2.2200000000000002</v>
      </c>
      <c r="G4449" s="201">
        <f t="shared" si="276"/>
        <v>-3697.5399999999845</v>
      </c>
      <c r="H4449" s="204">
        <f t="shared" si="277"/>
        <v>0</v>
      </c>
      <c r="I4449" s="204">
        <f t="shared" si="278"/>
        <v>5303.5</v>
      </c>
      <c r="J4449" s="205">
        <f t="shared" si="279"/>
        <v>-3697.5399999999845</v>
      </c>
    </row>
    <row r="4450" spans="2:10" ht="12.75" customHeight="1" x14ac:dyDescent="0.25">
      <c r="B4450" s="198">
        <v>4437</v>
      </c>
      <c r="C4450" s="199" t="s">
        <v>8988</v>
      </c>
      <c r="D4450" s="199"/>
      <c r="E4450" s="199" t="s">
        <v>8989</v>
      </c>
      <c r="F4450" s="200">
        <v>33.83</v>
      </c>
      <c r="G4450" s="201">
        <f t="shared" si="276"/>
        <v>-3663.7099999999846</v>
      </c>
      <c r="H4450" s="204">
        <f t="shared" si="277"/>
        <v>0</v>
      </c>
      <c r="I4450" s="204">
        <f t="shared" si="278"/>
        <v>5303.5</v>
      </c>
      <c r="J4450" s="205">
        <f t="shared" si="279"/>
        <v>-3663.7099999999846</v>
      </c>
    </row>
    <row r="4451" spans="2:10" ht="12.75" customHeight="1" x14ac:dyDescent="0.25">
      <c r="B4451" s="198">
        <v>4438</v>
      </c>
      <c r="C4451" s="199" t="s">
        <v>8990</v>
      </c>
      <c r="D4451" s="199"/>
      <c r="E4451" s="199" t="s">
        <v>8991</v>
      </c>
      <c r="F4451" s="200">
        <v>18.84</v>
      </c>
      <c r="G4451" s="201">
        <f t="shared" si="276"/>
        <v>-3644.8699999999844</v>
      </c>
      <c r="H4451" s="204">
        <f t="shared" si="277"/>
        <v>0</v>
      </c>
      <c r="I4451" s="204">
        <f t="shared" si="278"/>
        <v>5303.5</v>
      </c>
      <c r="J4451" s="205">
        <f t="shared" si="279"/>
        <v>-3644.8699999999844</v>
      </c>
    </row>
    <row r="4452" spans="2:10" ht="12.75" customHeight="1" x14ac:dyDescent="0.25">
      <c r="B4452" s="198">
        <v>4439</v>
      </c>
      <c r="C4452" s="199" t="s">
        <v>8992</v>
      </c>
      <c r="D4452" s="199"/>
      <c r="E4452" s="199" t="s">
        <v>8993</v>
      </c>
      <c r="F4452" s="200">
        <v>8.69</v>
      </c>
      <c r="G4452" s="201">
        <f t="shared" si="276"/>
        <v>-3636.1799999999844</v>
      </c>
      <c r="H4452" s="204">
        <f t="shared" si="277"/>
        <v>0</v>
      </c>
      <c r="I4452" s="204">
        <f t="shared" si="278"/>
        <v>5303.5</v>
      </c>
      <c r="J4452" s="205">
        <f t="shared" si="279"/>
        <v>-3636.1799999999844</v>
      </c>
    </row>
    <row r="4453" spans="2:10" ht="12.75" customHeight="1" x14ac:dyDescent="0.25">
      <c r="B4453" s="198">
        <v>4440</v>
      </c>
      <c r="C4453" s="199" t="s">
        <v>8994</v>
      </c>
      <c r="D4453" s="199"/>
      <c r="E4453" s="199" t="s">
        <v>8995</v>
      </c>
      <c r="F4453" s="200">
        <v>4.3099999999999996</v>
      </c>
      <c r="G4453" s="201">
        <f t="shared" si="276"/>
        <v>-3631.8699999999844</v>
      </c>
      <c r="H4453" s="204">
        <f t="shared" si="277"/>
        <v>0</v>
      </c>
      <c r="I4453" s="204">
        <f t="shared" si="278"/>
        <v>5303.5</v>
      </c>
      <c r="J4453" s="205">
        <f t="shared" si="279"/>
        <v>-3631.8699999999844</v>
      </c>
    </row>
    <row r="4454" spans="2:10" ht="12.75" customHeight="1" x14ac:dyDescent="0.25">
      <c r="B4454" s="198">
        <v>4441</v>
      </c>
      <c r="C4454" s="199" t="s">
        <v>8996</v>
      </c>
      <c r="D4454" s="199"/>
      <c r="E4454" s="199" t="s">
        <v>8997</v>
      </c>
      <c r="F4454" s="200">
        <v>3.62</v>
      </c>
      <c r="G4454" s="201">
        <f t="shared" si="276"/>
        <v>-3628.2499999999845</v>
      </c>
      <c r="H4454" s="204">
        <f t="shared" si="277"/>
        <v>0</v>
      </c>
      <c r="I4454" s="204">
        <f t="shared" si="278"/>
        <v>5303.5</v>
      </c>
      <c r="J4454" s="205">
        <f t="shared" si="279"/>
        <v>-3628.2499999999845</v>
      </c>
    </row>
    <row r="4455" spans="2:10" ht="12.75" customHeight="1" x14ac:dyDescent="0.25">
      <c r="B4455" s="198">
        <v>4442</v>
      </c>
      <c r="C4455" s="199" t="s">
        <v>8998</v>
      </c>
      <c r="D4455" s="199"/>
      <c r="E4455" s="199" t="s">
        <v>8999</v>
      </c>
      <c r="F4455" s="200">
        <v>2.5299999999999998</v>
      </c>
      <c r="G4455" s="201">
        <f t="shared" si="276"/>
        <v>-3625.7199999999843</v>
      </c>
      <c r="H4455" s="204">
        <f t="shared" si="277"/>
        <v>0</v>
      </c>
      <c r="I4455" s="204">
        <f t="shared" si="278"/>
        <v>5303.5</v>
      </c>
      <c r="J4455" s="205">
        <f t="shared" si="279"/>
        <v>-3625.7199999999843</v>
      </c>
    </row>
    <row r="4456" spans="2:10" ht="12.75" customHeight="1" x14ac:dyDescent="0.25">
      <c r="B4456" s="198">
        <v>4443</v>
      </c>
      <c r="C4456" s="199" t="s">
        <v>9000</v>
      </c>
      <c r="D4456" s="199"/>
      <c r="E4456" s="199" t="s">
        <v>9001</v>
      </c>
      <c r="F4456" s="200">
        <v>5.7</v>
      </c>
      <c r="G4456" s="201">
        <f t="shared" si="276"/>
        <v>-3620.0199999999845</v>
      </c>
      <c r="H4456" s="204">
        <f t="shared" si="277"/>
        <v>0</v>
      </c>
      <c r="I4456" s="204">
        <f t="shared" si="278"/>
        <v>5303.5</v>
      </c>
      <c r="J4456" s="205">
        <f t="shared" si="279"/>
        <v>-3620.0199999999845</v>
      </c>
    </row>
    <row r="4457" spans="2:10" ht="12.75" customHeight="1" x14ac:dyDescent="0.25">
      <c r="B4457" s="198">
        <v>4444</v>
      </c>
      <c r="C4457" s="199" t="s">
        <v>9002</v>
      </c>
      <c r="D4457" s="199"/>
      <c r="E4457" s="199" t="s">
        <v>9003</v>
      </c>
      <c r="F4457" s="200">
        <v>5.04</v>
      </c>
      <c r="G4457" s="201">
        <f t="shared" si="276"/>
        <v>-3614.9799999999846</v>
      </c>
      <c r="H4457" s="204">
        <f t="shared" si="277"/>
        <v>0</v>
      </c>
      <c r="I4457" s="204">
        <f t="shared" si="278"/>
        <v>5303.5</v>
      </c>
      <c r="J4457" s="205">
        <f t="shared" si="279"/>
        <v>-3614.9799999999846</v>
      </c>
    </row>
    <row r="4458" spans="2:10" ht="12.75" customHeight="1" x14ac:dyDescent="0.25">
      <c r="B4458" s="198">
        <v>4445</v>
      </c>
      <c r="C4458" s="199" t="s">
        <v>9004</v>
      </c>
      <c r="D4458" s="199"/>
      <c r="E4458" s="199" t="s">
        <v>9005</v>
      </c>
      <c r="F4458" s="200">
        <v>1.68</v>
      </c>
      <c r="G4458" s="201">
        <f t="shared" si="276"/>
        <v>-3613.2999999999847</v>
      </c>
      <c r="H4458" s="204">
        <f t="shared" si="277"/>
        <v>0</v>
      </c>
      <c r="I4458" s="204">
        <f t="shared" si="278"/>
        <v>5303.5</v>
      </c>
      <c r="J4458" s="205">
        <f t="shared" si="279"/>
        <v>-3613.2999999999847</v>
      </c>
    </row>
    <row r="4459" spans="2:10" ht="12.75" customHeight="1" x14ac:dyDescent="0.25">
      <c r="B4459" s="198">
        <v>4446</v>
      </c>
      <c r="C4459" s="199" t="s">
        <v>9006</v>
      </c>
      <c r="D4459" s="199"/>
      <c r="E4459" s="199" t="s">
        <v>9007</v>
      </c>
      <c r="F4459" s="200">
        <v>36.61</v>
      </c>
      <c r="G4459" s="201">
        <f t="shared" si="276"/>
        <v>-3576.6899999999846</v>
      </c>
      <c r="H4459" s="204">
        <f t="shared" si="277"/>
        <v>0</v>
      </c>
      <c r="I4459" s="204">
        <f t="shared" si="278"/>
        <v>5303.5</v>
      </c>
      <c r="J4459" s="205">
        <f t="shared" si="279"/>
        <v>-3576.6899999999846</v>
      </c>
    </row>
    <row r="4460" spans="2:10" ht="12.75" customHeight="1" x14ac:dyDescent="0.25">
      <c r="B4460" s="198">
        <v>4447</v>
      </c>
      <c r="C4460" s="199" t="s">
        <v>9008</v>
      </c>
      <c r="D4460" s="199"/>
      <c r="E4460" s="199" t="s">
        <v>9009</v>
      </c>
      <c r="F4460" s="200">
        <v>1.68</v>
      </c>
      <c r="G4460" s="201">
        <f t="shared" si="276"/>
        <v>-3575.0099999999848</v>
      </c>
      <c r="H4460" s="204">
        <f t="shared" si="277"/>
        <v>0</v>
      </c>
      <c r="I4460" s="204">
        <f t="shared" si="278"/>
        <v>5303.5</v>
      </c>
      <c r="J4460" s="205">
        <f t="shared" si="279"/>
        <v>-3575.0099999999848</v>
      </c>
    </row>
    <row r="4461" spans="2:10" ht="12.75" customHeight="1" x14ac:dyDescent="0.25">
      <c r="B4461" s="198">
        <v>4448</v>
      </c>
      <c r="C4461" s="199" t="s">
        <v>9010</v>
      </c>
      <c r="D4461" s="199"/>
      <c r="E4461" s="199" t="s">
        <v>9011</v>
      </c>
      <c r="F4461" s="200">
        <v>4.3499999999999996</v>
      </c>
      <c r="G4461" s="201">
        <f t="shared" si="276"/>
        <v>-3570.6599999999848</v>
      </c>
      <c r="H4461" s="204">
        <f t="shared" si="277"/>
        <v>0</v>
      </c>
      <c r="I4461" s="204">
        <f t="shared" si="278"/>
        <v>5303.5</v>
      </c>
      <c r="J4461" s="205">
        <f t="shared" si="279"/>
        <v>-3570.6599999999848</v>
      </c>
    </row>
    <row r="4462" spans="2:10" ht="12.75" customHeight="1" x14ac:dyDescent="0.25">
      <c r="B4462" s="198">
        <v>4449</v>
      </c>
      <c r="C4462" s="199" t="s">
        <v>9012</v>
      </c>
      <c r="D4462" s="199"/>
      <c r="E4462" s="199" t="s">
        <v>9013</v>
      </c>
      <c r="F4462" s="200">
        <v>15.12</v>
      </c>
      <c r="G4462" s="201">
        <f t="shared" si="276"/>
        <v>-3555.539999999985</v>
      </c>
      <c r="H4462" s="204">
        <f t="shared" si="277"/>
        <v>0</v>
      </c>
      <c r="I4462" s="204">
        <f t="shared" si="278"/>
        <v>5303.5</v>
      </c>
      <c r="J4462" s="205">
        <f t="shared" si="279"/>
        <v>-3555.539999999985</v>
      </c>
    </row>
    <row r="4463" spans="2:10" ht="12.75" customHeight="1" x14ac:dyDescent="0.25">
      <c r="B4463" s="198">
        <v>4450</v>
      </c>
      <c r="C4463" s="199" t="s">
        <v>9014</v>
      </c>
      <c r="D4463" s="199"/>
      <c r="E4463" s="199" t="s">
        <v>9015</v>
      </c>
      <c r="F4463" s="200">
        <v>14.91</v>
      </c>
      <c r="G4463" s="201">
        <f t="shared" si="276"/>
        <v>-3540.6299999999851</v>
      </c>
      <c r="H4463" s="204">
        <f t="shared" si="277"/>
        <v>0</v>
      </c>
      <c r="I4463" s="204">
        <f t="shared" si="278"/>
        <v>5303.5</v>
      </c>
      <c r="J4463" s="205">
        <f t="shared" si="279"/>
        <v>-3540.6299999999851</v>
      </c>
    </row>
    <row r="4464" spans="2:10" ht="12.75" customHeight="1" x14ac:dyDescent="0.25">
      <c r="B4464" s="198">
        <v>4451</v>
      </c>
      <c r="C4464" s="199" t="s">
        <v>9016</v>
      </c>
      <c r="D4464" s="199"/>
      <c r="E4464" s="199" t="s">
        <v>9017</v>
      </c>
      <c r="F4464" s="200">
        <v>28.96</v>
      </c>
      <c r="G4464" s="201">
        <f t="shared" si="276"/>
        <v>-3511.6699999999851</v>
      </c>
      <c r="H4464" s="204">
        <f t="shared" si="277"/>
        <v>0</v>
      </c>
      <c r="I4464" s="204">
        <f t="shared" si="278"/>
        <v>5303.5</v>
      </c>
      <c r="J4464" s="205">
        <f t="shared" si="279"/>
        <v>-3511.6699999999851</v>
      </c>
    </row>
    <row r="4465" spans="2:10" ht="12.75" customHeight="1" x14ac:dyDescent="0.25">
      <c r="B4465" s="198">
        <v>4452</v>
      </c>
      <c r="C4465" s="199" t="s">
        <v>9018</v>
      </c>
      <c r="D4465" s="199"/>
      <c r="E4465" s="199" t="s">
        <v>9019</v>
      </c>
      <c r="F4465" s="200">
        <v>0.55000000000000004</v>
      </c>
      <c r="G4465" s="201">
        <f t="shared" si="276"/>
        <v>-3511.1199999999849</v>
      </c>
      <c r="H4465" s="204">
        <f t="shared" si="277"/>
        <v>0</v>
      </c>
      <c r="I4465" s="204">
        <f t="shared" si="278"/>
        <v>5303.5</v>
      </c>
      <c r="J4465" s="205">
        <f t="shared" si="279"/>
        <v>-3511.1199999999849</v>
      </c>
    </row>
    <row r="4466" spans="2:10" ht="12.75" customHeight="1" x14ac:dyDescent="0.25">
      <c r="B4466" s="198">
        <v>4453</v>
      </c>
      <c r="C4466" s="199" t="s">
        <v>9020</v>
      </c>
      <c r="D4466" s="199"/>
      <c r="E4466" s="199" t="s">
        <v>9021</v>
      </c>
      <c r="F4466" s="200">
        <v>10.49</v>
      </c>
      <c r="G4466" s="201">
        <f t="shared" si="276"/>
        <v>-3500.6299999999851</v>
      </c>
      <c r="H4466" s="204">
        <f t="shared" si="277"/>
        <v>0</v>
      </c>
      <c r="I4466" s="204">
        <f t="shared" si="278"/>
        <v>5303.5</v>
      </c>
      <c r="J4466" s="205">
        <f t="shared" si="279"/>
        <v>-3500.6299999999851</v>
      </c>
    </row>
    <row r="4467" spans="2:10" ht="12.75" customHeight="1" x14ac:dyDescent="0.25">
      <c r="B4467" s="198">
        <v>4454</v>
      </c>
      <c r="C4467" s="199" t="s">
        <v>9022</v>
      </c>
      <c r="D4467" s="199"/>
      <c r="E4467" s="199" t="s">
        <v>9023</v>
      </c>
      <c r="F4467" s="200">
        <v>3.36</v>
      </c>
      <c r="G4467" s="201">
        <f t="shared" si="276"/>
        <v>-3497.269999999985</v>
      </c>
      <c r="H4467" s="204">
        <f t="shared" si="277"/>
        <v>0</v>
      </c>
      <c r="I4467" s="204">
        <f t="shared" si="278"/>
        <v>5303.5</v>
      </c>
      <c r="J4467" s="205">
        <f t="shared" si="279"/>
        <v>-3497.269999999985</v>
      </c>
    </row>
    <row r="4468" spans="2:10" ht="12.75" customHeight="1" x14ac:dyDescent="0.25">
      <c r="B4468" s="198">
        <v>4455</v>
      </c>
      <c r="C4468" s="199" t="s">
        <v>9024</v>
      </c>
      <c r="D4468" s="199"/>
      <c r="E4468" s="199" t="s">
        <v>9025</v>
      </c>
      <c r="F4468" s="200">
        <v>6.38</v>
      </c>
      <c r="G4468" s="201">
        <f t="shared" si="276"/>
        <v>-3490.8899999999849</v>
      </c>
      <c r="H4468" s="204">
        <f t="shared" si="277"/>
        <v>0</v>
      </c>
      <c r="I4468" s="204">
        <f t="shared" si="278"/>
        <v>5303.5</v>
      </c>
      <c r="J4468" s="205">
        <f t="shared" si="279"/>
        <v>-3490.8899999999849</v>
      </c>
    </row>
    <row r="4469" spans="2:10" ht="12.75" customHeight="1" x14ac:dyDescent="0.25">
      <c r="B4469" s="198">
        <v>4456</v>
      </c>
      <c r="C4469" s="199" t="s">
        <v>9026</v>
      </c>
      <c r="D4469" s="199"/>
      <c r="E4469" s="199" t="s">
        <v>9027</v>
      </c>
      <c r="F4469" s="200">
        <v>-2.96</v>
      </c>
      <c r="G4469" s="201">
        <f t="shared" si="276"/>
        <v>-3493.8499999999849</v>
      </c>
      <c r="H4469" s="204">
        <f t="shared" si="277"/>
        <v>0</v>
      </c>
      <c r="I4469" s="204">
        <f t="shared" si="278"/>
        <v>5303.5</v>
      </c>
      <c r="J4469" s="205">
        <f t="shared" si="279"/>
        <v>-3493.8499999999849</v>
      </c>
    </row>
    <row r="4470" spans="2:10" ht="12.75" customHeight="1" x14ac:dyDescent="0.25">
      <c r="B4470" s="198">
        <v>4457</v>
      </c>
      <c r="C4470" s="199" t="s">
        <v>9028</v>
      </c>
      <c r="D4470" s="199"/>
      <c r="E4470" s="199" t="s">
        <v>9029</v>
      </c>
      <c r="F4470" s="200">
        <v>15.55</v>
      </c>
      <c r="G4470" s="201">
        <f t="shared" si="276"/>
        <v>-3478.2999999999847</v>
      </c>
      <c r="H4470" s="204">
        <f t="shared" si="277"/>
        <v>0</v>
      </c>
      <c r="I4470" s="204">
        <f t="shared" si="278"/>
        <v>5303.5</v>
      </c>
      <c r="J4470" s="205">
        <f t="shared" si="279"/>
        <v>-3478.2999999999847</v>
      </c>
    </row>
    <row r="4471" spans="2:10" ht="12.75" customHeight="1" x14ac:dyDescent="0.25">
      <c r="B4471" s="198">
        <v>4458</v>
      </c>
      <c r="C4471" s="199" t="s">
        <v>9030</v>
      </c>
      <c r="D4471" s="199"/>
      <c r="E4471" s="199" t="s">
        <v>9031</v>
      </c>
      <c r="F4471" s="200">
        <v>363.08</v>
      </c>
      <c r="G4471" s="201">
        <f t="shared" si="276"/>
        <v>-3115.2199999999848</v>
      </c>
      <c r="H4471" s="204">
        <f t="shared" si="277"/>
        <v>0</v>
      </c>
      <c r="I4471" s="204">
        <f t="shared" si="278"/>
        <v>5303.5</v>
      </c>
      <c r="J4471" s="205">
        <f t="shared" si="279"/>
        <v>-3115.2199999999848</v>
      </c>
    </row>
    <row r="4472" spans="2:10" ht="12.75" customHeight="1" x14ac:dyDescent="0.25">
      <c r="B4472" s="198">
        <v>4459</v>
      </c>
      <c r="C4472" s="199" t="s">
        <v>9032</v>
      </c>
      <c r="D4472" s="199"/>
      <c r="E4472" s="199" t="s">
        <v>9033</v>
      </c>
      <c r="F4472" s="200">
        <v>13.6</v>
      </c>
      <c r="G4472" s="201">
        <f t="shared" si="276"/>
        <v>-3101.6199999999849</v>
      </c>
      <c r="H4472" s="204">
        <f t="shared" si="277"/>
        <v>0</v>
      </c>
      <c r="I4472" s="204">
        <f t="shared" si="278"/>
        <v>5303.5</v>
      </c>
      <c r="J4472" s="205">
        <f t="shared" si="279"/>
        <v>-3101.6199999999849</v>
      </c>
    </row>
    <row r="4473" spans="2:10" ht="12.75" customHeight="1" x14ac:dyDescent="0.25">
      <c r="B4473" s="198">
        <v>4460</v>
      </c>
      <c r="C4473" s="199" t="s">
        <v>9034</v>
      </c>
      <c r="D4473" s="199"/>
      <c r="E4473" s="199" t="s">
        <v>9035</v>
      </c>
      <c r="F4473" s="200">
        <v>3.68</v>
      </c>
      <c r="G4473" s="201">
        <f t="shared" si="276"/>
        <v>-3097.939999999985</v>
      </c>
      <c r="H4473" s="204">
        <f t="shared" si="277"/>
        <v>0</v>
      </c>
      <c r="I4473" s="204">
        <f t="shared" si="278"/>
        <v>5303.5</v>
      </c>
      <c r="J4473" s="205">
        <f t="shared" si="279"/>
        <v>-3097.939999999985</v>
      </c>
    </row>
    <row r="4474" spans="2:10" ht="12.75" customHeight="1" x14ac:dyDescent="0.25">
      <c r="B4474" s="198">
        <v>4461</v>
      </c>
      <c r="C4474" s="199" t="s">
        <v>9036</v>
      </c>
      <c r="D4474" s="199"/>
      <c r="E4474" s="199" t="s">
        <v>9037</v>
      </c>
      <c r="F4474" s="200">
        <v>11.73</v>
      </c>
      <c r="G4474" s="201">
        <f t="shared" si="276"/>
        <v>-3086.209999999985</v>
      </c>
      <c r="H4474" s="204">
        <f t="shared" si="277"/>
        <v>0</v>
      </c>
      <c r="I4474" s="204">
        <f t="shared" si="278"/>
        <v>5303.5</v>
      </c>
      <c r="J4474" s="205">
        <f t="shared" si="279"/>
        <v>-3086.209999999985</v>
      </c>
    </row>
    <row r="4475" spans="2:10" ht="12.75" customHeight="1" x14ac:dyDescent="0.25">
      <c r="B4475" s="198">
        <v>4462</v>
      </c>
      <c r="C4475" s="199" t="s">
        <v>9038</v>
      </c>
      <c r="D4475" s="199"/>
      <c r="E4475" s="199" t="s">
        <v>9039</v>
      </c>
      <c r="F4475" s="200">
        <v>14.4</v>
      </c>
      <c r="G4475" s="201">
        <f t="shared" si="276"/>
        <v>-3071.8099999999849</v>
      </c>
      <c r="H4475" s="204">
        <f t="shared" si="277"/>
        <v>0</v>
      </c>
      <c r="I4475" s="204">
        <f t="shared" si="278"/>
        <v>5303.5</v>
      </c>
      <c r="J4475" s="205">
        <f t="shared" si="279"/>
        <v>-3071.8099999999849</v>
      </c>
    </row>
    <row r="4476" spans="2:10" ht="12.75" customHeight="1" x14ac:dyDescent="0.25">
      <c r="B4476" s="198">
        <v>4463</v>
      </c>
      <c r="C4476" s="199" t="s">
        <v>9040</v>
      </c>
      <c r="D4476" s="199"/>
      <c r="E4476" s="199" t="s">
        <v>9041</v>
      </c>
      <c r="F4476" s="200">
        <v>6.24</v>
      </c>
      <c r="G4476" s="201">
        <f t="shared" si="276"/>
        <v>-3065.5699999999852</v>
      </c>
      <c r="H4476" s="204">
        <f t="shared" si="277"/>
        <v>0</v>
      </c>
      <c r="I4476" s="204">
        <f t="shared" si="278"/>
        <v>5303.5</v>
      </c>
      <c r="J4476" s="205">
        <f t="shared" si="279"/>
        <v>-3065.5699999999852</v>
      </c>
    </row>
    <row r="4477" spans="2:10" ht="12.75" customHeight="1" x14ac:dyDescent="0.25">
      <c r="B4477" s="198">
        <v>4464</v>
      </c>
      <c r="C4477" s="199" t="s">
        <v>9042</v>
      </c>
      <c r="D4477" s="199"/>
      <c r="E4477" s="199" t="s">
        <v>9043</v>
      </c>
      <c r="F4477" s="200">
        <v>0.86</v>
      </c>
      <c r="G4477" s="201">
        <f t="shared" si="276"/>
        <v>-3064.709999999985</v>
      </c>
      <c r="H4477" s="204">
        <f t="shared" si="277"/>
        <v>0</v>
      </c>
      <c r="I4477" s="204">
        <f t="shared" si="278"/>
        <v>5303.5</v>
      </c>
      <c r="J4477" s="205">
        <f t="shared" si="279"/>
        <v>-3064.709999999985</v>
      </c>
    </row>
    <row r="4478" spans="2:10" ht="12.75" customHeight="1" x14ac:dyDescent="0.25">
      <c r="B4478" s="198">
        <v>4465</v>
      </c>
      <c r="C4478" s="199" t="s">
        <v>9044</v>
      </c>
      <c r="D4478" s="199"/>
      <c r="E4478" s="199" t="s">
        <v>9045</v>
      </c>
      <c r="F4478" s="200">
        <v>5.04</v>
      </c>
      <c r="G4478" s="201">
        <f t="shared" si="276"/>
        <v>-3059.6699999999851</v>
      </c>
      <c r="H4478" s="204">
        <f t="shared" si="277"/>
        <v>0</v>
      </c>
      <c r="I4478" s="204">
        <f t="shared" si="278"/>
        <v>5303.5</v>
      </c>
      <c r="J4478" s="205">
        <f t="shared" si="279"/>
        <v>-3059.6699999999851</v>
      </c>
    </row>
    <row r="4479" spans="2:10" ht="12.75" customHeight="1" x14ac:dyDescent="0.25">
      <c r="B4479" s="198">
        <v>4466</v>
      </c>
      <c r="C4479" s="199" t="s">
        <v>9046</v>
      </c>
      <c r="D4479" s="199"/>
      <c r="E4479" s="199" t="s">
        <v>9047</v>
      </c>
      <c r="F4479" s="200">
        <v>9.49</v>
      </c>
      <c r="G4479" s="201">
        <f t="shared" si="276"/>
        <v>-3050.1799999999853</v>
      </c>
      <c r="H4479" s="204">
        <f t="shared" si="277"/>
        <v>0</v>
      </c>
      <c r="I4479" s="204">
        <f t="shared" si="278"/>
        <v>5303.5</v>
      </c>
      <c r="J4479" s="205">
        <f t="shared" si="279"/>
        <v>-3050.1799999999853</v>
      </c>
    </row>
    <row r="4480" spans="2:10" ht="12.75" customHeight="1" x14ac:dyDescent="0.25">
      <c r="B4480" s="198">
        <v>4467</v>
      </c>
      <c r="C4480" s="199" t="s">
        <v>9048</v>
      </c>
      <c r="D4480" s="199"/>
      <c r="E4480" s="199" t="s">
        <v>9049</v>
      </c>
      <c r="F4480" s="200">
        <v>33.340000000000003</v>
      </c>
      <c r="G4480" s="201">
        <f t="shared" si="276"/>
        <v>-3016.8399999999851</v>
      </c>
      <c r="H4480" s="204">
        <f t="shared" si="277"/>
        <v>0</v>
      </c>
      <c r="I4480" s="204">
        <f t="shared" si="278"/>
        <v>5303.5</v>
      </c>
      <c r="J4480" s="205">
        <f t="shared" si="279"/>
        <v>-3016.8399999999851</v>
      </c>
    </row>
    <row r="4481" spans="2:10" ht="12.75" customHeight="1" x14ac:dyDescent="0.25">
      <c r="B4481" s="198">
        <v>4468</v>
      </c>
      <c r="C4481" s="199" t="s">
        <v>9050</v>
      </c>
      <c r="D4481" s="199"/>
      <c r="E4481" s="199" t="s">
        <v>9051</v>
      </c>
      <c r="F4481" s="200">
        <v>16.45</v>
      </c>
      <c r="G4481" s="201">
        <f t="shared" si="276"/>
        <v>-3000.3899999999853</v>
      </c>
      <c r="H4481" s="204">
        <f t="shared" si="277"/>
        <v>0</v>
      </c>
      <c r="I4481" s="204">
        <f t="shared" si="278"/>
        <v>5303.5</v>
      </c>
      <c r="J4481" s="205">
        <f t="shared" si="279"/>
        <v>-3000.3899999999853</v>
      </c>
    </row>
    <row r="4482" spans="2:10" ht="12.75" customHeight="1" x14ac:dyDescent="0.25">
      <c r="B4482" s="198">
        <v>4469</v>
      </c>
      <c r="C4482" s="199" t="s">
        <v>9052</v>
      </c>
      <c r="D4482" s="199"/>
      <c r="E4482" s="199" t="s">
        <v>9053</v>
      </c>
      <c r="F4482" s="200">
        <v>10.49</v>
      </c>
      <c r="G4482" s="201">
        <f t="shared" si="276"/>
        <v>-2989.8999999999855</v>
      </c>
      <c r="H4482" s="204">
        <f t="shared" si="277"/>
        <v>0</v>
      </c>
      <c r="I4482" s="204">
        <f t="shared" si="278"/>
        <v>5303.5</v>
      </c>
      <c r="J4482" s="205">
        <f t="shared" si="279"/>
        <v>-2989.8999999999855</v>
      </c>
    </row>
    <row r="4483" spans="2:10" ht="12.75" customHeight="1" x14ac:dyDescent="0.25">
      <c r="B4483" s="198">
        <v>4470</v>
      </c>
      <c r="C4483" s="199" t="s">
        <v>9054</v>
      </c>
      <c r="D4483" s="199"/>
      <c r="E4483" s="199" t="s">
        <v>9055</v>
      </c>
      <c r="F4483" s="200">
        <v>30.16</v>
      </c>
      <c r="G4483" s="201">
        <f t="shared" si="276"/>
        <v>-2959.7399999999857</v>
      </c>
      <c r="H4483" s="204">
        <f t="shared" si="277"/>
        <v>0</v>
      </c>
      <c r="I4483" s="204">
        <f t="shared" si="278"/>
        <v>5303.5</v>
      </c>
      <c r="J4483" s="205">
        <f t="shared" si="279"/>
        <v>-2959.7399999999857</v>
      </c>
    </row>
    <row r="4484" spans="2:10" ht="12.75" customHeight="1" x14ac:dyDescent="0.25">
      <c r="B4484" s="198">
        <v>4471</v>
      </c>
      <c r="C4484" s="199" t="s">
        <v>9056</v>
      </c>
      <c r="D4484" s="199"/>
      <c r="E4484" s="199" t="s">
        <v>9057</v>
      </c>
      <c r="F4484" s="200">
        <v>5.04</v>
      </c>
      <c r="G4484" s="201">
        <f t="shared" si="276"/>
        <v>-2954.6999999999857</v>
      </c>
      <c r="H4484" s="204">
        <f t="shared" si="277"/>
        <v>0</v>
      </c>
      <c r="I4484" s="204">
        <f t="shared" si="278"/>
        <v>5303.5</v>
      </c>
      <c r="J4484" s="205">
        <f t="shared" si="279"/>
        <v>-2954.6999999999857</v>
      </c>
    </row>
    <row r="4485" spans="2:10" ht="12.75" customHeight="1" x14ac:dyDescent="0.25">
      <c r="B4485" s="198">
        <v>4472</v>
      </c>
      <c r="C4485" s="199" t="s">
        <v>9058</v>
      </c>
      <c r="D4485" s="199"/>
      <c r="E4485" s="199" t="s">
        <v>9059</v>
      </c>
      <c r="F4485" s="200">
        <v>1.69</v>
      </c>
      <c r="G4485" s="201">
        <f t="shared" si="276"/>
        <v>-2953.0099999999857</v>
      </c>
      <c r="H4485" s="204">
        <f t="shared" si="277"/>
        <v>0</v>
      </c>
      <c r="I4485" s="204">
        <f t="shared" si="278"/>
        <v>5303.5</v>
      </c>
      <c r="J4485" s="205">
        <f t="shared" si="279"/>
        <v>-2953.0099999999857</v>
      </c>
    </row>
    <row r="4486" spans="2:10" ht="12.75" customHeight="1" x14ac:dyDescent="0.25">
      <c r="B4486" s="198">
        <v>4473</v>
      </c>
      <c r="C4486" s="199" t="s">
        <v>9060</v>
      </c>
      <c r="D4486" s="199"/>
      <c r="E4486" s="199" t="s">
        <v>9061</v>
      </c>
      <c r="F4486" s="200">
        <v>3.36</v>
      </c>
      <c r="G4486" s="201">
        <f t="shared" si="276"/>
        <v>-2949.6499999999855</v>
      </c>
      <c r="H4486" s="204">
        <f t="shared" si="277"/>
        <v>0</v>
      </c>
      <c r="I4486" s="204">
        <f t="shared" si="278"/>
        <v>5303.5</v>
      </c>
      <c r="J4486" s="205">
        <f t="shared" si="279"/>
        <v>-2949.6499999999855</v>
      </c>
    </row>
    <row r="4487" spans="2:10" ht="12.75" customHeight="1" x14ac:dyDescent="0.25">
      <c r="B4487" s="198">
        <v>4474</v>
      </c>
      <c r="C4487" s="199" t="s">
        <v>9062</v>
      </c>
      <c r="D4487" s="199"/>
      <c r="E4487" s="199" t="s">
        <v>9063</v>
      </c>
      <c r="F4487" s="200">
        <v>2.11</v>
      </c>
      <c r="G4487" s="201">
        <f t="shared" si="276"/>
        <v>-2947.5399999999854</v>
      </c>
      <c r="H4487" s="204">
        <f t="shared" si="277"/>
        <v>0</v>
      </c>
      <c r="I4487" s="204">
        <f t="shared" si="278"/>
        <v>5303.5</v>
      </c>
      <c r="J4487" s="205">
        <f t="shared" si="279"/>
        <v>-2947.5399999999854</v>
      </c>
    </row>
    <row r="4488" spans="2:10" ht="12.75" customHeight="1" x14ac:dyDescent="0.25">
      <c r="B4488" s="198">
        <v>4475</v>
      </c>
      <c r="C4488" s="199" t="s">
        <v>9064</v>
      </c>
      <c r="D4488" s="199"/>
      <c r="E4488" s="199" t="s">
        <v>9065</v>
      </c>
      <c r="F4488" s="200">
        <v>32.22</v>
      </c>
      <c r="G4488" s="201">
        <f t="shared" si="276"/>
        <v>-2915.3199999999856</v>
      </c>
      <c r="H4488" s="204">
        <f t="shared" si="277"/>
        <v>0</v>
      </c>
      <c r="I4488" s="204">
        <f t="shared" si="278"/>
        <v>5303.5</v>
      </c>
      <c r="J4488" s="205">
        <f t="shared" si="279"/>
        <v>-2915.3199999999856</v>
      </c>
    </row>
    <row r="4489" spans="2:10" ht="12.75" customHeight="1" x14ac:dyDescent="0.25">
      <c r="B4489" s="198">
        <v>4476</v>
      </c>
      <c r="C4489" s="199" t="s">
        <v>9066</v>
      </c>
      <c r="D4489" s="199"/>
      <c r="E4489" s="199" t="s">
        <v>9067</v>
      </c>
      <c r="F4489" s="200">
        <v>25.53</v>
      </c>
      <c r="G4489" s="201">
        <f t="shared" si="276"/>
        <v>-2889.7899999999854</v>
      </c>
      <c r="H4489" s="204">
        <f t="shared" si="277"/>
        <v>0</v>
      </c>
      <c r="I4489" s="204">
        <f t="shared" si="278"/>
        <v>5303.5</v>
      </c>
      <c r="J4489" s="205">
        <f t="shared" si="279"/>
        <v>-2889.7899999999854</v>
      </c>
    </row>
    <row r="4490" spans="2:10" ht="12.75" customHeight="1" x14ac:dyDescent="0.25">
      <c r="B4490" s="198">
        <v>4477</v>
      </c>
      <c r="C4490" s="199" t="s">
        <v>9068</v>
      </c>
      <c r="D4490" s="199"/>
      <c r="E4490" s="199" t="s">
        <v>9069</v>
      </c>
      <c r="F4490" s="200">
        <v>6.34</v>
      </c>
      <c r="G4490" s="201">
        <f t="shared" si="276"/>
        <v>-2883.4499999999853</v>
      </c>
      <c r="H4490" s="204">
        <f t="shared" si="277"/>
        <v>0</v>
      </c>
      <c r="I4490" s="204">
        <f t="shared" si="278"/>
        <v>5303.5</v>
      </c>
      <c r="J4490" s="205">
        <f t="shared" si="279"/>
        <v>-2883.4499999999853</v>
      </c>
    </row>
    <row r="4491" spans="2:10" ht="12.75" customHeight="1" x14ac:dyDescent="0.25">
      <c r="B4491" s="198">
        <v>4478</v>
      </c>
      <c r="C4491" s="199" t="s">
        <v>9070</v>
      </c>
      <c r="D4491" s="199"/>
      <c r="E4491" s="199" t="s">
        <v>9071</v>
      </c>
      <c r="F4491" s="200">
        <v>5.0999999999999996</v>
      </c>
      <c r="G4491" s="201">
        <f t="shared" si="276"/>
        <v>-2878.3499999999854</v>
      </c>
      <c r="H4491" s="204">
        <f t="shared" si="277"/>
        <v>0</v>
      </c>
      <c r="I4491" s="204">
        <f t="shared" si="278"/>
        <v>5303.5</v>
      </c>
      <c r="J4491" s="205">
        <f t="shared" si="279"/>
        <v>-2878.3499999999854</v>
      </c>
    </row>
    <row r="4492" spans="2:10" ht="12.75" customHeight="1" x14ac:dyDescent="0.25">
      <c r="B4492" s="198">
        <v>4479</v>
      </c>
      <c r="C4492" s="199" t="s">
        <v>9072</v>
      </c>
      <c r="D4492" s="199"/>
      <c r="E4492" s="199" t="s">
        <v>9073</v>
      </c>
      <c r="F4492" s="200">
        <v>1.72</v>
      </c>
      <c r="G4492" s="201">
        <f t="shared" si="276"/>
        <v>-2876.6299999999856</v>
      </c>
      <c r="H4492" s="204">
        <f t="shared" si="277"/>
        <v>0</v>
      </c>
      <c r="I4492" s="204">
        <f t="shared" si="278"/>
        <v>5303.5</v>
      </c>
      <c r="J4492" s="205">
        <f t="shared" si="279"/>
        <v>-2876.6299999999856</v>
      </c>
    </row>
    <row r="4493" spans="2:10" ht="12.75" customHeight="1" x14ac:dyDescent="0.25">
      <c r="B4493" s="198">
        <v>4480</v>
      </c>
      <c r="C4493" s="199" t="s">
        <v>9074</v>
      </c>
      <c r="D4493" s="199"/>
      <c r="E4493" s="199" t="s">
        <v>9075</v>
      </c>
      <c r="F4493" s="200">
        <v>26.04</v>
      </c>
      <c r="G4493" s="201">
        <f t="shared" si="276"/>
        <v>-2850.5899999999856</v>
      </c>
      <c r="H4493" s="204">
        <f t="shared" si="277"/>
        <v>0</v>
      </c>
      <c r="I4493" s="204">
        <f t="shared" si="278"/>
        <v>5303.5</v>
      </c>
      <c r="J4493" s="205">
        <f t="shared" si="279"/>
        <v>-2850.5899999999856</v>
      </c>
    </row>
    <row r="4494" spans="2:10" ht="12.75" customHeight="1" x14ac:dyDescent="0.25">
      <c r="B4494" s="198">
        <v>4481</v>
      </c>
      <c r="C4494" s="199" t="s">
        <v>9076</v>
      </c>
      <c r="D4494" s="199"/>
      <c r="E4494" s="199" t="s">
        <v>9077</v>
      </c>
      <c r="F4494" s="200">
        <v>13.14</v>
      </c>
      <c r="G4494" s="201">
        <f t="shared" ref="G4494:G4557" si="280">F4494+J4493</f>
        <v>-2837.4499999999857</v>
      </c>
      <c r="H4494" s="204">
        <f t="shared" ref="H4494:H4557" si="281">IF(G4494&gt;0,ROUND(G4494/I4494+0.5,0),0)</f>
        <v>0</v>
      </c>
      <c r="I4494" s="204">
        <f t="shared" ref="I4494:I4557" si="282">$C$10</f>
        <v>5303.5</v>
      </c>
      <c r="J4494" s="205">
        <f t="shared" ref="J4494:J4557" si="283">G4494-(H4494*I4494)</f>
        <v>-2837.4499999999857</v>
      </c>
    </row>
    <row r="4495" spans="2:10" ht="12.75" customHeight="1" x14ac:dyDescent="0.25">
      <c r="B4495" s="198">
        <v>4482</v>
      </c>
      <c r="C4495" s="199" t="s">
        <v>9078</v>
      </c>
      <c r="D4495" s="199"/>
      <c r="E4495" s="199" t="s">
        <v>9079</v>
      </c>
      <c r="F4495" s="200">
        <v>5.04</v>
      </c>
      <c r="G4495" s="201">
        <f t="shared" si="280"/>
        <v>-2832.4099999999858</v>
      </c>
      <c r="H4495" s="204">
        <f t="shared" si="281"/>
        <v>0</v>
      </c>
      <c r="I4495" s="204">
        <f t="shared" si="282"/>
        <v>5303.5</v>
      </c>
      <c r="J4495" s="205">
        <f t="shared" si="283"/>
        <v>-2832.4099999999858</v>
      </c>
    </row>
    <row r="4496" spans="2:10" ht="12.75" customHeight="1" x14ac:dyDescent="0.25">
      <c r="B4496" s="198">
        <v>4483</v>
      </c>
      <c r="C4496" s="199" t="s">
        <v>9080</v>
      </c>
      <c r="D4496" s="199"/>
      <c r="E4496" s="199" t="s">
        <v>9081</v>
      </c>
      <c r="F4496" s="200">
        <v>5.14</v>
      </c>
      <c r="G4496" s="201">
        <f t="shared" si="280"/>
        <v>-2827.2699999999859</v>
      </c>
      <c r="H4496" s="204">
        <f t="shared" si="281"/>
        <v>0</v>
      </c>
      <c r="I4496" s="204">
        <f t="shared" si="282"/>
        <v>5303.5</v>
      </c>
      <c r="J4496" s="205">
        <f t="shared" si="283"/>
        <v>-2827.2699999999859</v>
      </c>
    </row>
    <row r="4497" spans="2:10" ht="12.75" customHeight="1" x14ac:dyDescent="0.25">
      <c r="B4497" s="198">
        <v>4484</v>
      </c>
      <c r="C4497" s="199" t="s">
        <v>9082</v>
      </c>
      <c r="D4497" s="199"/>
      <c r="E4497" s="199" t="s">
        <v>9083</v>
      </c>
      <c r="F4497" s="200">
        <v>7.37</v>
      </c>
      <c r="G4497" s="201">
        <f t="shared" si="280"/>
        <v>-2819.899999999986</v>
      </c>
      <c r="H4497" s="204">
        <f t="shared" si="281"/>
        <v>0</v>
      </c>
      <c r="I4497" s="204">
        <f t="shared" si="282"/>
        <v>5303.5</v>
      </c>
      <c r="J4497" s="205">
        <f t="shared" si="283"/>
        <v>-2819.899999999986</v>
      </c>
    </row>
    <row r="4498" spans="2:10" ht="12.75" customHeight="1" x14ac:dyDescent="0.25">
      <c r="B4498" s="198">
        <v>4485</v>
      </c>
      <c r="C4498" s="199" t="s">
        <v>9084</v>
      </c>
      <c r="D4498" s="199"/>
      <c r="E4498" s="199" t="s">
        <v>9085</v>
      </c>
      <c r="F4498" s="200">
        <v>42.02</v>
      </c>
      <c r="G4498" s="201">
        <f t="shared" si="280"/>
        <v>-2777.879999999986</v>
      </c>
      <c r="H4498" s="204">
        <f t="shared" si="281"/>
        <v>0</v>
      </c>
      <c r="I4498" s="204">
        <f t="shared" si="282"/>
        <v>5303.5</v>
      </c>
      <c r="J4498" s="205">
        <f t="shared" si="283"/>
        <v>-2777.879999999986</v>
      </c>
    </row>
    <row r="4499" spans="2:10" ht="12.75" customHeight="1" x14ac:dyDescent="0.25">
      <c r="B4499" s="198">
        <v>4486</v>
      </c>
      <c r="C4499" s="199" t="s">
        <v>9086</v>
      </c>
      <c r="D4499" s="199"/>
      <c r="E4499" s="199" t="s">
        <v>9087</v>
      </c>
      <c r="F4499" s="200">
        <v>1.86</v>
      </c>
      <c r="G4499" s="201">
        <f t="shared" si="280"/>
        <v>-2776.0199999999859</v>
      </c>
      <c r="H4499" s="204">
        <f t="shared" si="281"/>
        <v>0</v>
      </c>
      <c r="I4499" s="204">
        <f t="shared" si="282"/>
        <v>5303.5</v>
      </c>
      <c r="J4499" s="205">
        <f t="shared" si="283"/>
        <v>-2776.0199999999859</v>
      </c>
    </row>
    <row r="4500" spans="2:10" ht="12.75" customHeight="1" x14ac:dyDescent="0.25">
      <c r="B4500" s="198">
        <v>4487</v>
      </c>
      <c r="C4500" s="199" t="s">
        <v>9088</v>
      </c>
      <c r="D4500" s="199"/>
      <c r="E4500" s="199" t="s">
        <v>9089</v>
      </c>
      <c r="F4500" s="200">
        <v>38.64</v>
      </c>
      <c r="G4500" s="201">
        <f t="shared" si="280"/>
        <v>-2737.379999999986</v>
      </c>
      <c r="H4500" s="204">
        <f t="shared" si="281"/>
        <v>0</v>
      </c>
      <c r="I4500" s="204">
        <f t="shared" si="282"/>
        <v>5303.5</v>
      </c>
      <c r="J4500" s="205">
        <f t="shared" si="283"/>
        <v>-2737.379999999986</v>
      </c>
    </row>
    <row r="4501" spans="2:10" ht="12.75" customHeight="1" x14ac:dyDescent="0.25">
      <c r="B4501" s="198">
        <v>4488</v>
      </c>
      <c r="C4501" s="199" t="s">
        <v>9090</v>
      </c>
      <c r="D4501" s="199"/>
      <c r="E4501" s="199" t="s">
        <v>9091</v>
      </c>
      <c r="F4501" s="200">
        <v>2.77</v>
      </c>
      <c r="G4501" s="201">
        <f t="shared" si="280"/>
        <v>-2734.609999999986</v>
      </c>
      <c r="H4501" s="204">
        <f t="shared" si="281"/>
        <v>0</v>
      </c>
      <c r="I4501" s="204">
        <f t="shared" si="282"/>
        <v>5303.5</v>
      </c>
      <c r="J4501" s="205">
        <f t="shared" si="283"/>
        <v>-2734.609999999986</v>
      </c>
    </row>
    <row r="4502" spans="2:10" ht="12.75" customHeight="1" x14ac:dyDescent="0.25">
      <c r="B4502" s="198">
        <v>4489</v>
      </c>
      <c r="C4502" s="199" t="s">
        <v>9092</v>
      </c>
      <c r="D4502" s="199"/>
      <c r="E4502" s="199" t="s">
        <v>9093</v>
      </c>
      <c r="F4502" s="200">
        <v>1.68</v>
      </c>
      <c r="G4502" s="201">
        <f t="shared" si="280"/>
        <v>-2732.9299999999862</v>
      </c>
      <c r="H4502" s="204">
        <f t="shared" si="281"/>
        <v>0</v>
      </c>
      <c r="I4502" s="204">
        <f t="shared" si="282"/>
        <v>5303.5</v>
      </c>
      <c r="J4502" s="205">
        <f t="shared" si="283"/>
        <v>-2732.9299999999862</v>
      </c>
    </row>
    <row r="4503" spans="2:10" ht="12.75" customHeight="1" x14ac:dyDescent="0.25">
      <c r="B4503" s="198">
        <v>4490</v>
      </c>
      <c r="C4503" s="199" t="s">
        <v>9094</v>
      </c>
      <c r="D4503" s="199"/>
      <c r="E4503" s="199" t="s">
        <v>9095</v>
      </c>
      <c r="F4503" s="200">
        <v>16.27</v>
      </c>
      <c r="G4503" s="201">
        <f t="shared" si="280"/>
        <v>-2716.6599999999862</v>
      </c>
      <c r="H4503" s="204">
        <f t="shared" si="281"/>
        <v>0</v>
      </c>
      <c r="I4503" s="204">
        <f t="shared" si="282"/>
        <v>5303.5</v>
      </c>
      <c r="J4503" s="205">
        <f t="shared" si="283"/>
        <v>-2716.6599999999862</v>
      </c>
    </row>
    <row r="4504" spans="2:10" ht="12.75" customHeight="1" x14ac:dyDescent="0.25">
      <c r="B4504" s="198">
        <v>4491</v>
      </c>
      <c r="C4504" s="199" t="s">
        <v>9096</v>
      </c>
      <c r="D4504" s="199"/>
      <c r="E4504" s="199" t="s">
        <v>9097</v>
      </c>
      <c r="F4504" s="200">
        <v>2.27</v>
      </c>
      <c r="G4504" s="201">
        <f t="shared" si="280"/>
        <v>-2714.3899999999862</v>
      </c>
      <c r="H4504" s="204">
        <f t="shared" si="281"/>
        <v>0</v>
      </c>
      <c r="I4504" s="204">
        <f t="shared" si="282"/>
        <v>5303.5</v>
      </c>
      <c r="J4504" s="205">
        <f t="shared" si="283"/>
        <v>-2714.3899999999862</v>
      </c>
    </row>
    <row r="4505" spans="2:10" ht="12.75" customHeight="1" x14ac:dyDescent="0.25">
      <c r="B4505" s="198">
        <v>4492</v>
      </c>
      <c r="C4505" s="199" t="s">
        <v>9098</v>
      </c>
      <c r="D4505" s="199"/>
      <c r="E4505" s="199" t="s">
        <v>9099</v>
      </c>
      <c r="F4505" s="200">
        <v>6.25</v>
      </c>
      <c r="G4505" s="201">
        <f t="shared" si="280"/>
        <v>-2708.1399999999862</v>
      </c>
      <c r="H4505" s="204">
        <f t="shared" si="281"/>
        <v>0</v>
      </c>
      <c r="I4505" s="204">
        <f t="shared" si="282"/>
        <v>5303.5</v>
      </c>
      <c r="J4505" s="205">
        <f t="shared" si="283"/>
        <v>-2708.1399999999862</v>
      </c>
    </row>
    <row r="4506" spans="2:10" ht="12.75" customHeight="1" x14ac:dyDescent="0.25">
      <c r="B4506" s="198">
        <v>4493</v>
      </c>
      <c r="C4506" s="199" t="s">
        <v>9100</v>
      </c>
      <c r="D4506" s="199"/>
      <c r="E4506" s="199" t="s">
        <v>9101</v>
      </c>
      <c r="F4506" s="200">
        <v>14.28</v>
      </c>
      <c r="G4506" s="201">
        <f t="shared" si="280"/>
        <v>-2693.859999999986</v>
      </c>
      <c r="H4506" s="204">
        <f t="shared" si="281"/>
        <v>0</v>
      </c>
      <c r="I4506" s="204">
        <f t="shared" si="282"/>
        <v>5303.5</v>
      </c>
      <c r="J4506" s="205">
        <f t="shared" si="283"/>
        <v>-2693.859999999986</v>
      </c>
    </row>
    <row r="4507" spans="2:10" ht="12.75" customHeight="1" x14ac:dyDescent="0.25">
      <c r="B4507" s="198">
        <v>4494</v>
      </c>
      <c r="C4507" s="199" t="s">
        <v>9102</v>
      </c>
      <c r="D4507" s="199"/>
      <c r="E4507" s="199" t="s">
        <v>9103</v>
      </c>
      <c r="F4507" s="200">
        <v>3.36</v>
      </c>
      <c r="G4507" s="201">
        <f t="shared" si="280"/>
        <v>-2690.4999999999859</v>
      </c>
      <c r="H4507" s="204">
        <f t="shared" si="281"/>
        <v>0</v>
      </c>
      <c r="I4507" s="204">
        <f t="shared" si="282"/>
        <v>5303.5</v>
      </c>
      <c r="J4507" s="205">
        <f t="shared" si="283"/>
        <v>-2690.4999999999859</v>
      </c>
    </row>
    <row r="4508" spans="2:10" ht="12.75" customHeight="1" x14ac:dyDescent="0.25">
      <c r="B4508" s="198">
        <v>4495</v>
      </c>
      <c r="C4508" s="199" t="s">
        <v>9104</v>
      </c>
      <c r="D4508" s="199"/>
      <c r="E4508" s="199" t="s">
        <v>9105</v>
      </c>
      <c r="F4508" s="200">
        <v>3.62</v>
      </c>
      <c r="G4508" s="201">
        <f t="shared" si="280"/>
        <v>-2686.879999999986</v>
      </c>
      <c r="H4508" s="204">
        <f t="shared" si="281"/>
        <v>0</v>
      </c>
      <c r="I4508" s="204">
        <f t="shared" si="282"/>
        <v>5303.5</v>
      </c>
      <c r="J4508" s="205">
        <f t="shared" si="283"/>
        <v>-2686.879999999986</v>
      </c>
    </row>
    <row r="4509" spans="2:10" ht="12.75" customHeight="1" x14ac:dyDescent="0.25">
      <c r="B4509" s="198">
        <v>4496</v>
      </c>
      <c r="C4509" s="199" t="s">
        <v>9106</v>
      </c>
      <c r="D4509" s="199"/>
      <c r="E4509" s="199" t="s">
        <v>9107</v>
      </c>
      <c r="F4509" s="200">
        <v>1.88</v>
      </c>
      <c r="G4509" s="201">
        <f t="shared" si="280"/>
        <v>-2684.9999999999859</v>
      </c>
      <c r="H4509" s="204">
        <f t="shared" si="281"/>
        <v>0</v>
      </c>
      <c r="I4509" s="204">
        <f t="shared" si="282"/>
        <v>5303.5</v>
      </c>
      <c r="J4509" s="205">
        <f t="shared" si="283"/>
        <v>-2684.9999999999859</v>
      </c>
    </row>
    <row r="4510" spans="2:10" ht="12.75" customHeight="1" x14ac:dyDescent="0.25">
      <c r="B4510" s="198">
        <v>4497</v>
      </c>
      <c r="C4510" s="199" t="s">
        <v>9108</v>
      </c>
      <c r="D4510" s="199"/>
      <c r="E4510" s="199" t="s">
        <v>9109</v>
      </c>
      <c r="F4510" s="200">
        <v>74.5</v>
      </c>
      <c r="G4510" s="201">
        <f t="shared" si="280"/>
        <v>-2610.4999999999859</v>
      </c>
      <c r="H4510" s="204">
        <f t="shared" si="281"/>
        <v>0</v>
      </c>
      <c r="I4510" s="204">
        <f t="shared" si="282"/>
        <v>5303.5</v>
      </c>
      <c r="J4510" s="205">
        <f t="shared" si="283"/>
        <v>-2610.4999999999859</v>
      </c>
    </row>
    <row r="4511" spans="2:10" ht="12.75" customHeight="1" x14ac:dyDescent="0.25">
      <c r="B4511" s="198">
        <v>4498</v>
      </c>
      <c r="C4511" s="199" t="s">
        <v>9110</v>
      </c>
      <c r="D4511" s="199"/>
      <c r="E4511" s="199" t="s">
        <v>9111</v>
      </c>
      <c r="F4511" s="200">
        <v>10.5</v>
      </c>
      <c r="G4511" s="201">
        <f t="shared" si="280"/>
        <v>-2599.9999999999859</v>
      </c>
      <c r="H4511" s="204">
        <f t="shared" si="281"/>
        <v>0</v>
      </c>
      <c r="I4511" s="204">
        <f t="shared" si="282"/>
        <v>5303.5</v>
      </c>
      <c r="J4511" s="205">
        <f t="shared" si="283"/>
        <v>-2599.9999999999859</v>
      </c>
    </row>
    <row r="4512" spans="2:10" ht="12.75" customHeight="1" x14ac:dyDescent="0.25">
      <c r="B4512" s="198">
        <v>4499</v>
      </c>
      <c r="C4512" s="199" t="s">
        <v>9112</v>
      </c>
      <c r="D4512" s="199"/>
      <c r="E4512" s="199" t="s">
        <v>9113</v>
      </c>
      <c r="F4512" s="200">
        <v>13.4</v>
      </c>
      <c r="G4512" s="201">
        <f t="shared" si="280"/>
        <v>-2586.5999999999858</v>
      </c>
      <c r="H4512" s="204">
        <f t="shared" si="281"/>
        <v>0</v>
      </c>
      <c r="I4512" s="204">
        <f t="shared" si="282"/>
        <v>5303.5</v>
      </c>
      <c r="J4512" s="205">
        <f t="shared" si="283"/>
        <v>-2586.5999999999858</v>
      </c>
    </row>
    <row r="4513" spans="2:10" ht="12.75" customHeight="1" x14ac:dyDescent="0.25">
      <c r="B4513" s="198">
        <v>4500</v>
      </c>
      <c r="C4513" s="199" t="s">
        <v>9114</v>
      </c>
      <c r="D4513" s="199"/>
      <c r="E4513" s="199" t="s">
        <v>9115</v>
      </c>
      <c r="F4513" s="200">
        <v>43.02</v>
      </c>
      <c r="G4513" s="201">
        <f t="shared" si="280"/>
        <v>-2543.5799999999858</v>
      </c>
      <c r="H4513" s="204">
        <f t="shared" si="281"/>
        <v>0</v>
      </c>
      <c r="I4513" s="204">
        <f t="shared" si="282"/>
        <v>5303.5</v>
      </c>
      <c r="J4513" s="205">
        <f t="shared" si="283"/>
        <v>-2543.5799999999858</v>
      </c>
    </row>
    <row r="4514" spans="2:10" ht="12.75" customHeight="1" x14ac:dyDescent="0.25">
      <c r="B4514" s="198">
        <v>4501</v>
      </c>
      <c r="C4514" s="199" t="s">
        <v>9116</v>
      </c>
      <c r="D4514" s="199"/>
      <c r="E4514" s="199" t="s">
        <v>9117</v>
      </c>
      <c r="F4514" s="200">
        <v>25.04</v>
      </c>
      <c r="G4514" s="201">
        <f t="shared" si="280"/>
        <v>-2518.5399999999859</v>
      </c>
      <c r="H4514" s="204">
        <f t="shared" si="281"/>
        <v>0</v>
      </c>
      <c r="I4514" s="204">
        <f t="shared" si="282"/>
        <v>5303.5</v>
      </c>
      <c r="J4514" s="205">
        <f t="shared" si="283"/>
        <v>-2518.5399999999859</v>
      </c>
    </row>
    <row r="4515" spans="2:10" ht="12.75" customHeight="1" x14ac:dyDescent="0.25">
      <c r="B4515" s="198">
        <v>4502</v>
      </c>
      <c r="C4515" s="199" t="s">
        <v>9118</v>
      </c>
      <c r="D4515" s="199"/>
      <c r="E4515" s="199" t="s">
        <v>9119</v>
      </c>
      <c r="F4515" s="200">
        <v>4.3899999999999997</v>
      </c>
      <c r="G4515" s="201">
        <f t="shared" si="280"/>
        <v>-2514.149999999986</v>
      </c>
      <c r="H4515" s="204">
        <f t="shared" si="281"/>
        <v>0</v>
      </c>
      <c r="I4515" s="204">
        <f t="shared" si="282"/>
        <v>5303.5</v>
      </c>
      <c r="J4515" s="205">
        <f t="shared" si="283"/>
        <v>-2514.149999999986</v>
      </c>
    </row>
    <row r="4516" spans="2:10" ht="12.75" customHeight="1" x14ac:dyDescent="0.25">
      <c r="B4516" s="198">
        <v>4503</v>
      </c>
      <c r="C4516" s="199" t="s">
        <v>9120</v>
      </c>
      <c r="D4516" s="199"/>
      <c r="E4516" s="199" t="s">
        <v>9121</v>
      </c>
      <c r="F4516" s="200">
        <v>1.92</v>
      </c>
      <c r="G4516" s="201">
        <f t="shared" si="280"/>
        <v>-2512.2299999999859</v>
      </c>
      <c r="H4516" s="204">
        <f t="shared" si="281"/>
        <v>0</v>
      </c>
      <c r="I4516" s="204">
        <f t="shared" si="282"/>
        <v>5303.5</v>
      </c>
      <c r="J4516" s="205">
        <f t="shared" si="283"/>
        <v>-2512.2299999999859</v>
      </c>
    </row>
    <row r="4517" spans="2:10" ht="12.75" customHeight="1" x14ac:dyDescent="0.25">
      <c r="B4517" s="198">
        <v>4504</v>
      </c>
      <c r="C4517" s="199" t="s">
        <v>9122</v>
      </c>
      <c r="D4517" s="199"/>
      <c r="E4517" s="199" t="s">
        <v>9123</v>
      </c>
      <c r="F4517" s="200">
        <v>3.19</v>
      </c>
      <c r="G4517" s="201">
        <f t="shared" si="280"/>
        <v>-2509.0399999999859</v>
      </c>
      <c r="H4517" s="204">
        <f t="shared" si="281"/>
        <v>0</v>
      </c>
      <c r="I4517" s="204">
        <f t="shared" si="282"/>
        <v>5303.5</v>
      </c>
      <c r="J4517" s="205">
        <f t="shared" si="283"/>
        <v>-2509.0399999999859</v>
      </c>
    </row>
    <row r="4518" spans="2:10" ht="12.75" customHeight="1" x14ac:dyDescent="0.25">
      <c r="B4518" s="198">
        <v>4505</v>
      </c>
      <c r="C4518" s="199" t="s">
        <v>9124</v>
      </c>
      <c r="D4518" s="199"/>
      <c r="E4518" s="199" t="s">
        <v>9125</v>
      </c>
      <c r="F4518" s="200">
        <v>-8.66</v>
      </c>
      <c r="G4518" s="201">
        <f t="shared" si="280"/>
        <v>-2517.6999999999857</v>
      </c>
      <c r="H4518" s="204">
        <f t="shared" si="281"/>
        <v>0</v>
      </c>
      <c r="I4518" s="204">
        <f t="shared" si="282"/>
        <v>5303.5</v>
      </c>
      <c r="J4518" s="205">
        <f t="shared" si="283"/>
        <v>-2517.6999999999857</v>
      </c>
    </row>
    <row r="4519" spans="2:10" ht="12.75" customHeight="1" x14ac:dyDescent="0.25">
      <c r="B4519" s="198">
        <v>4506</v>
      </c>
      <c r="C4519" s="199" t="s">
        <v>9126</v>
      </c>
      <c r="D4519" s="199"/>
      <c r="E4519" s="199" t="s">
        <v>9127</v>
      </c>
      <c r="F4519" s="200">
        <v>16.71</v>
      </c>
      <c r="G4519" s="201">
        <f t="shared" si="280"/>
        <v>-2500.9899999999857</v>
      </c>
      <c r="H4519" s="204">
        <f t="shared" si="281"/>
        <v>0</v>
      </c>
      <c r="I4519" s="204">
        <f t="shared" si="282"/>
        <v>5303.5</v>
      </c>
      <c r="J4519" s="205">
        <f t="shared" si="283"/>
        <v>-2500.9899999999857</v>
      </c>
    </row>
    <row r="4520" spans="2:10" ht="12.75" customHeight="1" x14ac:dyDescent="0.25">
      <c r="B4520" s="198">
        <v>4507</v>
      </c>
      <c r="C4520" s="199" t="s">
        <v>9128</v>
      </c>
      <c r="D4520" s="199"/>
      <c r="E4520" s="199" t="s">
        <v>9129</v>
      </c>
      <c r="F4520" s="200">
        <v>5.79</v>
      </c>
      <c r="G4520" s="201">
        <f t="shared" si="280"/>
        <v>-2495.1999999999857</v>
      </c>
      <c r="H4520" s="204">
        <f t="shared" si="281"/>
        <v>0</v>
      </c>
      <c r="I4520" s="204">
        <f t="shared" si="282"/>
        <v>5303.5</v>
      </c>
      <c r="J4520" s="205">
        <f t="shared" si="283"/>
        <v>-2495.1999999999857</v>
      </c>
    </row>
    <row r="4521" spans="2:10" ht="12.75" customHeight="1" x14ac:dyDescent="0.25">
      <c r="B4521" s="198">
        <v>4508</v>
      </c>
      <c r="C4521" s="199" t="s">
        <v>9130</v>
      </c>
      <c r="D4521" s="199"/>
      <c r="E4521" s="199" t="s">
        <v>9131</v>
      </c>
      <c r="F4521" s="200">
        <v>3.37</v>
      </c>
      <c r="G4521" s="201">
        <f t="shared" si="280"/>
        <v>-2491.8299999999858</v>
      </c>
      <c r="H4521" s="204">
        <f t="shared" si="281"/>
        <v>0</v>
      </c>
      <c r="I4521" s="204">
        <f t="shared" si="282"/>
        <v>5303.5</v>
      </c>
      <c r="J4521" s="205">
        <f t="shared" si="283"/>
        <v>-2491.8299999999858</v>
      </c>
    </row>
    <row r="4522" spans="2:10" ht="12.75" customHeight="1" x14ac:dyDescent="0.25">
      <c r="B4522" s="198">
        <v>4509</v>
      </c>
      <c r="C4522" s="199" t="s">
        <v>9132</v>
      </c>
      <c r="D4522" s="199"/>
      <c r="E4522" s="199" t="s">
        <v>9133</v>
      </c>
      <c r="F4522" s="200">
        <v>1.94</v>
      </c>
      <c r="G4522" s="201">
        <f t="shared" si="280"/>
        <v>-2489.8899999999858</v>
      </c>
      <c r="H4522" s="204">
        <f t="shared" si="281"/>
        <v>0</v>
      </c>
      <c r="I4522" s="204">
        <f t="shared" si="282"/>
        <v>5303.5</v>
      </c>
      <c r="J4522" s="205">
        <f t="shared" si="283"/>
        <v>-2489.8899999999858</v>
      </c>
    </row>
    <row r="4523" spans="2:10" ht="12.75" customHeight="1" x14ac:dyDescent="0.25">
      <c r="B4523" s="198">
        <v>4510</v>
      </c>
      <c r="C4523" s="199" t="s">
        <v>9134</v>
      </c>
      <c r="D4523" s="199"/>
      <c r="E4523" s="199" t="s">
        <v>9135</v>
      </c>
      <c r="F4523" s="200">
        <v>6.85</v>
      </c>
      <c r="G4523" s="201">
        <f t="shared" si="280"/>
        <v>-2483.0399999999859</v>
      </c>
      <c r="H4523" s="204">
        <f t="shared" si="281"/>
        <v>0</v>
      </c>
      <c r="I4523" s="204">
        <f t="shared" si="282"/>
        <v>5303.5</v>
      </c>
      <c r="J4523" s="205">
        <f t="shared" si="283"/>
        <v>-2483.0399999999859</v>
      </c>
    </row>
    <row r="4524" spans="2:10" ht="12.75" customHeight="1" x14ac:dyDescent="0.25">
      <c r="B4524" s="198">
        <v>4511</v>
      </c>
      <c r="C4524" s="199" t="s">
        <v>9136</v>
      </c>
      <c r="D4524" s="199"/>
      <c r="E4524" s="199" t="s">
        <v>9137</v>
      </c>
      <c r="F4524" s="200">
        <v>2.15</v>
      </c>
      <c r="G4524" s="201">
        <f t="shared" si="280"/>
        <v>-2480.8899999999858</v>
      </c>
      <c r="H4524" s="204">
        <f t="shared" si="281"/>
        <v>0</v>
      </c>
      <c r="I4524" s="204">
        <f t="shared" si="282"/>
        <v>5303.5</v>
      </c>
      <c r="J4524" s="205">
        <f t="shared" si="283"/>
        <v>-2480.8899999999858</v>
      </c>
    </row>
    <row r="4525" spans="2:10" ht="12.75" customHeight="1" x14ac:dyDescent="0.25">
      <c r="B4525" s="198">
        <v>4512</v>
      </c>
      <c r="C4525" s="199" t="s">
        <v>9138</v>
      </c>
      <c r="D4525" s="199"/>
      <c r="E4525" s="199" t="s">
        <v>9139</v>
      </c>
      <c r="F4525" s="200">
        <v>6.43</v>
      </c>
      <c r="G4525" s="201">
        <f t="shared" si="280"/>
        <v>-2474.4599999999859</v>
      </c>
      <c r="H4525" s="204">
        <f t="shared" si="281"/>
        <v>0</v>
      </c>
      <c r="I4525" s="204">
        <f t="shared" si="282"/>
        <v>5303.5</v>
      </c>
      <c r="J4525" s="205">
        <f t="shared" si="283"/>
        <v>-2474.4599999999859</v>
      </c>
    </row>
    <row r="4526" spans="2:10" ht="12.75" customHeight="1" x14ac:dyDescent="0.25">
      <c r="B4526" s="198">
        <v>4513</v>
      </c>
      <c r="C4526" s="199" t="s">
        <v>9140</v>
      </c>
      <c r="D4526" s="199"/>
      <c r="E4526" s="199" t="s">
        <v>9141</v>
      </c>
      <c r="F4526" s="200">
        <v>12.99</v>
      </c>
      <c r="G4526" s="201">
        <f t="shared" si="280"/>
        <v>-2461.4699999999862</v>
      </c>
      <c r="H4526" s="204">
        <f t="shared" si="281"/>
        <v>0</v>
      </c>
      <c r="I4526" s="204">
        <f t="shared" si="282"/>
        <v>5303.5</v>
      </c>
      <c r="J4526" s="205">
        <f t="shared" si="283"/>
        <v>-2461.4699999999862</v>
      </c>
    </row>
    <row r="4527" spans="2:10" ht="12.75" customHeight="1" x14ac:dyDescent="0.25">
      <c r="B4527" s="198">
        <v>4514</v>
      </c>
      <c r="C4527" s="199" t="s">
        <v>9142</v>
      </c>
      <c r="D4527" s="199"/>
      <c r="E4527" s="199" t="s">
        <v>9143</v>
      </c>
      <c r="F4527" s="200">
        <v>5.04</v>
      </c>
      <c r="G4527" s="201">
        <f t="shared" si="280"/>
        <v>-2456.4299999999862</v>
      </c>
      <c r="H4527" s="204">
        <f t="shared" si="281"/>
        <v>0</v>
      </c>
      <c r="I4527" s="204">
        <f t="shared" si="282"/>
        <v>5303.5</v>
      </c>
      <c r="J4527" s="205">
        <f t="shared" si="283"/>
        <v>-2456.4299999999862</v>
      </c>
    </row>
    <row r="4528" spans="2:10" ht="12.75" customHeight="1" x14ac:dyDescent="0.25">
      <c r="B4528" s="198">
        <v>4515</v>
      </c>
      <c r="C4528" s="199" t="s">
        <v>9144</v>
      </c>
      <c r="D4528" s="199"/>
      <c r="E4528" s="199" t="s">
        <v>9145</v>
      </c>
      <c r="F4528" s="200">
        <v>9.16</v>
      </c>
      <c r="G4528" s="201">
        <f t="shared" si="280"/>
        <v>-2447.2699999999863</v>
      </c>
      <c r="H4528" s="204">
        <f t="shared" si="281"/>
        <v>0</v>
      </c>
      <c r="I4528" s="204">
        <f t="shared" si="282"/>
        <v>5303.5</v>
      </c>
      <c r="J4528" s="205">
        <f t="shared" si="283"/>
        <v>-2447.2699999999863</v>
      </c>
    </row>
    <row r="4529" spans="2:10" ht="12.75" customHeight="1" x14ac:dyDescent="0.25">
      <c r="B4529" s="198">
        <v>4516</v>
      </c>
      <c r="C4529" s="199" t="s">
        <v>9146</v>
      </c>
      <c r="D4529" s="199"/>
      <c r="E4529" s="199" t="s">
        <v>9147</v>
      </c>
      <c r="F4529" s="200">
        <v>2.46</v>
      </c>
      <c r="G4529" s="201">
        <f t="shared" si="280"/>
        <v>-2444.8099999999863</v>
      </c>
      <c r="H4529" s="204">
        <f t="shared" si="281"/>
        <v>0</v>
      </c>
      <c r="I4529" s="204">
        <f t="shared" si="282"/>
        <v>5303.5</v>
      </c>
      <c r="J4529" s="205">
        <f t="shared" si="283"/>
        <v>-2444.8099999999863</v>
      </c>
    </row>
    <row r="4530" spans="2:10" ht="12.75" customHeight="1" x14ac:dyDescent="0.25">
      <c r="B4530" s="198">
        <v>4517</v>
      </c>
      <c r="C4530" s="199" t="s">
        <v>9148</v>
      </c>
      <c r="D4530" s="199"/>
      <c r="E4530" s="199" t="s">
        <v>9149</v>
      </c>
      <c r="F4530" s="200">
        <v>4.6500000000000004</v>
      </c>
      <c r="G4530" s="201">
        <f t="shared" si="280"/>
        <v>-2440.1599999999862</v>
      </c>
      <c r="H4530" s="204">
        <f t="shared" si="281"/>
        <v>0</v>
      </c>
      <c r="I4530" s="204">
        <f t="shared" si="282"/>
        <v>5303.5</v>
      </c>
      <c r="J4530" s="205">
        <f t="shared" si="283"/>
        <v>-2440.1599999999862</v>
      </c>
    </row>
    <row r="4531" spans="2:10" ht="12.75" customHeight="1" x14ac:dyDescent="0.25">
      <c r="B4531" s="198">
        <v>4518</v>
      </c>
      <c r="C4531" s="199" t="s">
        <v>9150</v>
      </c>
      <c r="D4531" s="199"/>
      <c r="E4531" s="199" t="s">
        <v>9151</v>
      </c>
      <c r="F4531" s="200">
        <v>25</v>
      </c>
      <c r="G4531" s="201">
        <f t="shared" si="280"/>
        <v>-2415.1599999999862</v>
      </c>
      <c r="H4531" s="204">
        <f t="shared" si="281"/>
        <v>0</v>
      </c>
      <c r="I4531" s="204">
        <f t="shared" si="282"/>
        <v>5303.5</v>
      </c>
      <c r="J4531" s="205">
        <f t="shared" si="283"/>
        <v>-2415.1599999999862</v>
      </c>
    </row>
    <row r="4532" spans="2:10" ht="12.75" customHeight="1" x14ac:dyDescent="0.25">
      <c r="B4532" s="198">
        <v>4519</v>
      </c>
      <c r="C4532" s="199" t="s">
        <v>9152</v>
      </c>
      <c r="D4532" s="199"/>
      <c r="E4532" s="199" t="s">
        <v>9153</v>
      </c>
      <c r="F4532" s="200">
        <v>23.85</v>
      </c>
      <c r="G4532" s="201">
        <f t="shared" si="280"/>
        <v>-2391.3099999999863</v>
      </c>
      <c r="H4532" s="204">
        <f t="shared" si="281"/>
        <v>0</v>
      </c>
      <c r="I4532" s="204">
        <f t="shared" si="282"/>
        <v>5303.5</v>
      </c>
      <c r="J4532" s="205">
        <f t="shared" si="283"/>
        <v>-2391.3099999999863</v>
      </c>
    </row>
    <row r="4533" spans="2:10" ht="12.75" customHeight="1" x14ac:dyDescent="0.25">
      <c r="B4533" s="198">
        <v>4520</v>
      </c>
      <c r="C4533" s="199" t="s">
        <v>9154</v>
      </c>
      <c r="D4533" s="199"/>
      <c r="E4533" s="199" t="s">
        <v>9155</v>
      </c>
      <c r="F4533" s="200">
        <v>13.44</v>
      </c>
      <c r="G4533" s="201">
        <f t="shared" si="280"/>
        <v>-2377.8699999999862</v>
      </c>
      <c r="H4533" s="204">
        <f t="shared" si="281"/>
        <v>0</v>
      </c>
      <c r="I4533" s="204">
        <f t="shared" si="282"/>
        <v>5303.5</v>
      </c>
      <c r="J4533" s="205">
        <f t="shared" si="283"/>
        <v>-2377.8699999999862</v>
      </c>
    </row>
    <row r="4534" spans="2:10" ht="12.75" customHeight="1" x14ac:dyDescent="0.25">
      <c r="B4534" s="198">
        <v>4521</v>
      </c>
      <c r="C4534" s="199" t="s">
        <v>9156</v>
      </c>
      <c r="D4534" s="199"/>
      <c r="E4534" s="199" t="s">
        <v>9157</v>
      </c>
      <c r="F4534" s="200">
        <v>3.33</v>
      </c>
      <c r="G4534" s="201">
        <f t="shared" si="280"/>
        <v>-2374.5399999999863</v>
      </c>
      <c r="H4534" s="204">
        <f t="shared" si="281"/>
        <v>0</v>
      </c>
      <c r="I4534" s="204">
        <f t="shared" si="282"/>
        <v>5303.5</v>
      </c>
      <c r="J4534" s="205">
        <f t="shared" si="283"/>
        <v>-2374.5399999999863</v>
      </c>
    </row>
    <row r="4535" spans="2:10" ht="12.75" customHeight="1" x14ac:dyDescent="0.25">
      <c r="B4535" s="198">
        <v>4522</v>
      </c>
      <c r="C4535" s="199" t="s">
        <v>9158</v>
      </c>
      <c r="D4535" s="199"/>
      <c r="E4535" s="199" t="s">
        <v>9159</v>
      </c>
      <c r="F4535" s="200">
        <v>1.68</v>
      </c>
      <c r="G4535" s="201">
        <f t="shared" si="280"/>
        <v>-2372.8599999999865</v>
      </c>
      <c r="H4535" s="204">
        <f t="shared" si="281"/>
        <v>0</v>
      </c>
      <c r="I4535" s="204">
        <f t="shared" si="282"/>
        <v>5303.5</v>
      </c>
      <c r="J4535" s="205">
        <f t="shared" si="283"/>
        <v>-2372.8599999999865</v>
      </c>
    </row>
    <row r="4536" spans="2:10" ht="12.75" customHeight="1" x14ac:dyDescent="0.25">
      <c r="B4536" s="198">
        <v>4523</v>
      </c>
      <c r="C4536" s="199" t="s">
        <v>9160</v>
      </c>
      <c r="D4536" s="199"/>
      <c r="E4536" s="199" t="s">
        <v>9161</v>
      </c>
      <c r="F4536" s="200">
        <v>11.12</v>
      </c>
      <c r="G4536" s="201">
        <f t="shared" si="280"/>
        <v>-2361.7399999999866</v>
      </c>
      <c r="H4536" s="204">
        <f t="shared" si="281"/>
        <v>0</v>
      </c>
      <c r="I4536" s="204">
        <f t="shared" si="282"/>
        <v>5303.5</v>
      </c>
      <c r="J4536" s="205">
        <f t="shared" si="283"/>
        <v>-2361.7399999999866</v>
      </c>
    </row>
    <row r="4537" spans="2:10" ht="12.75" customHeight="1" x14ac:dyDescent="0.25">
      <c r="B4537" s="198">
        <v>4524</v>
      </c>
      <c r="C4537" s="199" t="s">
        <v>9162</v>
      </c>
      <c r="D4537" s="199"/>
      <c r="E4537" s="199" t="s">
        <v>8931</v>
      </c>
      <c r="F4537" s="200">
        <v>16.34</v>
      </c>
      <c r="G4537" s="201">
        <f t="shared" si="280"/>
        <v>-2345.3999999999864</v>
      </c>
      <c r="H4537" s="204">
        <f t="shared" si="281"/>
        <v>0</v>
      </c>
      <c r="I4537" s="204">
        <f t="shared" si="282"/>
        <v>5303.5</v>
      </c>
      <c r="J4537" s="205">
        <f t="shared" si="283"/>
        <v>-2345.3999999999864</v>
      </c>
    </row>
    <row r="4538" spans="2:10" ht="12.75" customHeight="1" x14ac:dyDescent="0.25">
      <c r="B4538" s="198">
        <v>4525</v>
      </c>
      <c r="C4538" s="199" t="s">
        <v>9163</v>
      </c>
      <c r="D4538" s="199"/>
      <c r="E4538" s="199" t="s">
        <v>9164</v>
      </c>
      <c r="F4538" s="200">
        <v>8.99</v>
      </c>
      <c r="G4538" s="201">
        <f t="shared" si="280"/>
        <v>-2336.4099999999867</v>
      </c>
      <c r="H4538" s="204">
        <f t="shared" si="281"/>
        <v>0</v>
      </c>
      <c r="I4538" s="204">
        <f t="shared" si="282"/>
        <v>5303.5</v>
      </c>
      <c r="J4538" s="205">
        <f t="shared" si="283"/>
        <v>-2336.4099999999867</v>
      </c>
    </row>
    <row r="4539" spans="2:10" ht="12.75" customHeight="1" x14ac:dyDescent="0.25">
      <c r="B4539" s="198">
        <v>4526</v>
      </c>
      <c r="C4539" s="199" t="s">
        <v>9165</v>
      </c>
      <c r="D4539" s="199"/>
      <c r="E4539" s="199" t="s">
        <v>9166</v>
      </c>
      <c r="F4539" s="200">
        <v>14.03</v>
      </c>
      <c r="G4539" s="201">
        <f t="shared" si="280"/>
        <v>-2322.3799999999865</v>
      </c>
      <c r="H4539" s="204">
        <f t="shared" si="281"/>
        <v>0</v>
      </c>
      <c r="I4539" s="204">
        <f t="shared" si="282"/>
        <v>5303.5</v>
      </c>
      <c r="J4539" s="205">
        <f t="shared" si="283"/>
        <v>-2322.3799999999865</v>
      </c>
    </row>
    <row r="4540" spans="2:10" ht="12.75" customHeight="1" x14ac:dyDescent="0.25">
      <c r="B4540" s="198">
        <v>4527</v>
      </c>
      <c r="C4540" s="199" t="s">
        <v>9167</v>
      </c>
      <c r="D4540" s="199"/>
      <c r="E4540" s="199" t="s">
        <v>9168</v>
      </c>
      <c r="F4540" s="200">
        <v>4.9800000000000004</v>
      </c>
      <c r="G4540" s="201">
        <f t="shared" si="280"/>
        <v>-2317.3999999999864</v>
      </c>
      <c r="H4540" s="204">
        <f t="shared" si="281"/>
        <v>0</v>
      </c>
      <c r="I4540" s="204">
        <f t="shared" si="282"/>
        <v>5303.5</v>
      </c>
      <c r="J4540" s="205">
        <f t="shared" si="283"/>
        <v>-2317.3999999999864</v>
      </c>
    </row>
    <row r="4541" spans="2:10" ht="12.75" customHeight="1" x14ac:dyDescent="0.25">
      <c r="B4541" s="198">
        <v>4528</v>
      </c>
      <c r="C4541" s="199" t="s">
        <v>9169</v>
      </c>
      <c r="D4541" s="199"/>
      <c r="E4541" s="199" t="s">
        <v>9170</v>
      </c>
      <c r="F4541" s="200">
        <v>1.68</v>
      </c>
      <c r="G4541" s="201">
        <f t="shared" si="280"/>
        <v>-2315.7199999999866</v>
      </c>
      <c r="H4541" s="204">
        <f t="shared" si="281"/>
        <v>0</v>
      </c>
      <c r="I4541" s="204">
        <f t="shared" si="282"/>
        <v>5303.5</v>
      </c>
      <c r="J4541" s="205">
        <f t="shared" si="283"/>
        <v>-2315.7199999999866</v>
      </c>
    </row>
    <row r="4542" spans="2:10" ht="12.75" customHeight="1" x14ac:dyDescent="0.25">
      <c r="B4542" s="198">
        <v>4529</v>
      </c>
      <c r="C4542" s="199" t="s">
        <v>9171</v>
      </c>
      <c r="D4542" s="199"/>
      <c r="E4542" s="199" t="s">
        <v>9172</v>
      </c>
      <c r="F4542" s="200">
        <v>4.2</v>
      </c>
      <c r="G4542" s="201">
        <f t="shared" si="280"/>
        <v>-2311.5199999999868</v>
      </c>
      <c r="H4542" s="204">
        <f t="shared" si="281"/>
        <v>0</v>
      </c>
      <c r="I4542" s="204">
        <f t="shared" si="282"/>
        <v>5303.5</v>
      </c>
      <c r="J4542" s="205">
        <f t="shared" si="283"/>
        <v>-2311.5199999999868</v>
      </c>
    </row>
    <row r="4543" spans="2:10" ht="12.75" customHeight="1" x14ac:dyDescent="0.25">
      <c r="B4543" s="198">
        <v>4530</v>
      </c>
      <c r="C4543" s="199" t="s">
        <v>9173</v>
      </c>
      <c r="D4543" s="199"/>
      <c r="E4543" s="199" t="s">
        <v>9174</v>
      </c>
      <c r="F4543" s="200">
        <v>3.64</v>
      </c>
      <c r="G4543" s="201">
        <f t="shared" si="280"/>
        <v>-2307.8799999999869</v>
      </c>
      <c r="H4543" s="204">
        <f t="shared" si="281"/>
        <v>0</v>
      </c>
      <c r="I4543" s="204">
        <f t="shared" si="282"/>
        <v>5303.5</v>
      </c>
      <c r="J4543" s="205">
        <f t="shared" si="283"/>
        <v>-2307.8799999999869</v>
      </c>
    </row>
    <row r="4544" spans="2:10" ht="12.75" customHeight="1" x14ac:dyDescent="0.25">
      <c r="B4544" s="198">
        <v>4531</v>
      </c>
      <c r="C4544" s="199" t="s">
        <v>9175</v>
      </c>
      <c r="D4544" s="199"/>
      <c r="E4544" s="199" t="s">
        <v>9176</v>
      </c>
      <c r="F4544" s="200">
        <v>3.37</v>
      </c>
      <c r="G4544" s="201">
        <f t="shared" si="280"/>
        <v>-2304.509999999987</v>
      </c>
      <c r="H4544" s="204">
        <f t="shared" si="281"/>
        <v>0</v>
      </c>
      <c r="I4544" s="204">
        <f t="shared" si="282"/>
        <v>5303.5</v>
      </c>
      <c r="J4544" s="205">
        <f t="shared" si="283"/>
        <v>-2304.509999999987</v>
      </c>
    </row>
    <row r="4545" spans="2:10" ht="12.75" customHeight="1" x14ac:dyDescent="0.25">
      <c r="B4545" s="198">
        <v>4532</v>
      </c>
      <c r="C4545" s="199" t="s">
        <v>9177</v>
      </c>
      <c r="D4545" s="199"/>
      <c r="E4545" s="199" t="s">
        <v>9178</v>
      </c>
      <c r="F4545" s="200">
        <v>16.239999999999998</v>
      </c>
      <c r="G4545" s="201">
        <f t="shared" si="280"/>
        <v>-2288.2699999999872</v>
      </c>
      <c r="H4545" s="204">
        <f t="shared" si="281"/>
        <v>0</v>
      </c>
      <c r="I4545" s="204">
        <f t="shared" si="282"/>
        <v>5303.5</v>
      </c>
      <c r="J4545" s="205">
        <f t="shared" si="283"/>
        <v>-2288.2699999999872</v>
      </c>
    </row>
    <row r="4546" spans="2:10" ht="12.75" customHeight="1" x14ac:dyDescent="0.25">
      <c r="B4546" s="198">
        <v>4533</v>
      </c>
      <c r="C4546" s="199" t="s">
        <v>9179</v>
      </c>
      <c r="D4546" s="199"/>
      <c r="E4546" s="199" t="s">
        <v>9180</v>
      </c>
      <c r="F4546" s="200">
        <v>18.43</v>
      </c>
      <c r="G4546" s="201">
        <f t="shared" si="280"/>
        <v>-2269.8399999999874</v>
      </c>
      <c r="H4546" s="204">
        <f t="shared" si="281"/>
        <v>0</v>
      </c>
      <c r="I4546" s="204">
        <f t="shared" si="282"/>
        <v>5303.5</v>
      </c>
      <c r="J4546" s="205">
        <f t="shared" si="283"/>
        <v>-2269.8399999999874</v>
      </c>
    </row>
    <row r="4547" spans="2:10" ht="12.75" customHeight="1" x14ac:dyDescent="0.25">
      <c r="B4547" s="198">
        <v>4534</v>
      </c>
      <c r="C4547" s="199" t="s">
        <v>9181</v>
      </c>
      <c r="D4547" s="199"/>
      <c r="E4547" s="199" t="s">
        <v>9182</v>
      </c>
      <c r="F4547" s="200">
        <v>3.21</v>
      </c>
      <c r="G4547" s="201">
        <f t="shared" si="280"/>
        <v>-2266.6299999999874</v>
      </c>
      <c r="H4547" s="204">
        <f t="shared" si="281"/>
        <v>0</v>
      </c>
      <c r="I4547" s="204">
        <f t="shared" si="282"/>
        <v>5303.5</v>
      </c>
      <c r="J4547" s="205">
        <f t="shared" si="283"/>
        <v>-2266.6299999999874</v>
      </c>
    </row>
    <row r="4548" spans="2:10" ht="12.75" customHeight="1" x14ac:dyDescent="0.25">
      <c r="B4548" s="198">
        <v>4535</v>
      </c>
      <c r="C4548" s="199" t="s">
        <v>9183</v>
      </c>
      <c r="D4548" s="199"/>
      <c r="E4548" s="199" t="s">
        <v>9184</v>
      </c>
      <c r="F4548" s="200">
        <v>2.87</v>
      </c>
      <c r="G4548" s="201">
        <f t="shared" si="280"/>
        <v>-2263.7599999999875</v>
      </c>
      <c r="H4548" s="204">
        <f t="shared" si="281"/>
        <v>0</v>
      </c>
      <c r="I4548" s="204">
        <f t="shared" si="282"/>
        <v>5303.5</v>
      </c>
      <c r="J4548" s="205">
        <f t="shared" si="283"/>
        <v>-2263.7599999999875</v>
      </c>
    </row>
    <row r="4549" spans="2:10" ht="12.75" customHeight="1" x14ac:dyDescent="0.25">
      <c r="B4549" s="198">
        <v>4536</v>
      </c>
      <c r="C4549" s="199" t="s">
        <v>9185</v>
      </c>
      <c r="D4549" s="199"/>
      <c r="E4549" s="199" t="s">
        <v>9186</v>
      </c>
      <c r="F4549" s="200">
        <v>102.62</v>
      </c>
      <c r="G4549" s="201">
        <f t="shared" si="280"/>
        <v>-2161.1399999999876</v>
      </c>
      <c r="H4549" s="204">
        <f t="shared" si="281"/>
        <v>0</v>
      </c>
      <c r="I4549" s="204">
        <f t="shared" si="282"/>
        <v>5303.5</v>
      </c>
      <c r="J4549" s="205">
        <f t="shared" si="283"/>
        <v>-2161.1399999999876</v>
      </c>
    </row>
    <row r="4550" spans="2:10" ht="12.75" customHeight="1" x14ac:dyDescent="0.25">
      <c r="B4550" s="198">
        <v>4537</v>
      </c>
      <c r="C4550" s="199" t="s">
        <v>9187</v>
      </c>
      <c r="D4550" s="199"/>
      <c r="E4550" s="199" t="s">
        <v>9188</v>
      </c>
      <c r="F4550" s="200">
        <v>27.23</v>
      </c>
      <c r="G4550" s="201">
        <f t="shared" si="280"/>
        <v>-2133.9099999999876</v>
      </c>
      <c r="H4550" s="204">
        <f t="shared" si="281"/>
        <v>0</v>
      </c>
      <c r="I4550" s="204">
        <f t="shared" si="282"/>
        <v>5303.5</v>
      </c>
      <c r="J4550" s="205">
        <f t="shared" si="283"/>
        <v>-2133.9099999999876</v>
      </c>
    </row>
    <row r="4551" spans="2:10" ht="12.75" customHeight="1" x14ac:dyDescent="0.25">
      <c r="B4551" s="198">
        <v>4538</v>
      </c>
      <c r="C4551" s="199" t="s">
        <v>9189</v>
      </c>
      <c r="D4551" s="199"/>
      <c r="E4551" s="199" t="s">
        <v>9190</v>
      </c>
      <c r="F4551" s="200">
        <v>26.13</v>
      </c>
      <c r="G4551" s="201">
        <f t="shared" si="280"/>
        <v>-2107.7799999999875</v>
      </c>
      <c r="H4551" s="204">
        <f t="shared" si="281"/>
        <v>0</v>
      </c>
      <c r="I4551" s="204">
        <f t="shared" si="282"/>
        <v>5303.5</v>
      </c>
      <c r="J4551" s="205">
        <f t="shared" si="283"/>
        <v>-2107.7799999999875</v>
      </c>
    </row>
    <row r="4552" spans="2:10" ht="12.75" customHeight="1" x14ac:dyDescent="0.25">
      <c r="B4552" s="198">
        <v>4539</v>
      </c>
      <c r="C4552" s="199" t="s">
        <v>9191</v>
      </c>
      <c r="D4552" s="199"/>
      <c r="E4552" s="199" t="s">
        <v>9192</v>
      </c>
      <c r="F4552" s="200">
        <v>17.73</v>
      </c>
      <c r="G4552" s="201">
        <f t="shared" si="280"/>
        <v>-2090.0499999999874</v>
      </c>
      <c r="H4552" s="204">
        <f t="shared" si="281"/>
        <v>0</v>
      </c>
      <c r="I4552" s="204">
        <f t="shared" si="282"/>
        <v>5303.5</v>
      </c>
      <c r="J4552" s="205">
        <f t="shared" si="283"/>
        <v>-2090.0499999999874</v>
      </c>
    </row>
    <row r="4553" spans="2:10" ht="12.75" customHeight="1" x14ac:dyDescent="0.25">
      <c r="B4553" s="198">
        <v>4540</v>
      </c>
      <c r="C4553" s="199" t="s">
        <v>9193</v>
      </c>
      <c r="D4553" s="199"/>
      <c r="E4553" s="199" t="s">
        <v>9194</v>
      </c>
      <c r="F4553" s="200">
        <v>28.86</v>
      </c>
      <c r="G4553" s="201">
        <f t="shared" si="280"/>
        <v>-2061.1899999999873</v>
      </c>
      <c r="H4553" s="204">
        <f t="shared" si="281"/>
        <v>0</v>
      </c>
      <c r="I4553" s="204">
        <f t="shared" si="282"/>
        <v>5303.5</v>
      </c>
      <c r="J4553" s="205">
        <f t="shared" si="283"/>
        <v>-2061.1899999999873</v>
      </c>
    </row>
    <row r="4554" spans="2:10" ht="12.75" customHeight="1" x14ac:dyDescent="0.25">
      <c r="B4554" s="198">
        <v>4541</v>
      </c>
      <c r="C4554" s="199" t="s">
        <v>9195</v>
      </c>
      <c r="D4554" s="199"/>
      <c r="E4554" s="199" t="s">
        <v>9196</v>
      </c>
      <c r="F4554" s="200">
        <v>9.01</v>
      </c>
      <c r="G4554" s="201">
        <f t="shared" si="280"/>
        <v>-2052.1799999999871</v>
      </c>
      <c r="H4554" s="204">
        <f t="shared" si="281"/>
        <v>0</v>
      </c>
      <c r="I4554" s="204">
        <f t="shared" si="282"/>
        <v>5303.5</v>
      </c>
      <c r="J4554" s="205">
        <f t="shared" si="283"/>
        <v>-2052.1799999999871</v>
      </c>
    </row>
    <row r="4555" spans="2:10" ht="12.75" customHeight="1" x14ac:dyDescent="0.25">
      <c r="B4555" s="198">
        <v>4542</v>
      </c>
      <c r="C4555" s="199" t="s">
        <v>9197</v>
      </c>
      <c r="D4555" s="199"/>
      <c r="E4555" s="199" t="s">
        <v>9198</v>
      </c>
      <c r="F4555" s="200">
        <v>156.25</v>
      </c>
      <c r="G4555" s="201">
        <f t="shared" si="280"/>
        <v>-1895.9299999999871</v>
      </c>
      <c r="H4555" s="204">
        <f t="shared" si="281"/>
        <v>0</v>
      </c>
      <c r="I4555" s="204">
        <f t="shared" si="282"/>
        <v>5303.5</v>
      </c>
      <c r="J4555" s="205">
        <f t="shared" si="283"/>
        <v>-1895.9299999999871</v>
      </c>
    </row>
    <row r="4556" spans="2:10" ht="12.75" customHeight="1" x14ac:dyDescent="0.25">
      <c r="B4556" s="198">
        <v>4543</v>
      </c>
      <c r="C4556" s="199" t="s">
        <v>9199</v>
      </c>
      <c r="D4556" s="199"/>
      <c r="E4556" s="199" t="s">
        <v>9200</v>
      </c>
      <c r="F4556" s="200">
        <v>4.72</v>
      </c>
      <c r="G4556" s="201">
        <f t="shared" si="280"/>
        <v>-1891.2099999999871</v>
      </c>
      <c r="H4556" s="204">
        <f t="shared" si="281"/>
        <v>0</v>
      </c>
      <c r="I4556" s="204">
        <f t="shared" si="282"/>
        <v>5303.5</v>
      </c>
      <c r="J4556" s="205">
        <f t="shared" si="283"/>
        <v>-1891.2099999999871</v>
      </c>
    </row>
    <row r="4557" spans="2:10" ht="12.75" customHeight="1" x14ac:dyDescent="0.25">
      <c r="B4557" s="198">
        <v>4544</v>
      </c>
      <c r="C4557" s="199" t="s">
        <v>9201</v>
      </c>
      <c r="D4557" s="199"/>
      <c r="E4557" s="199" t="s">
        <v>9202</v>
      </c>
      <c r="F4557" s="200">
        <v>19.75</v>
      </c>
      <c r="G4557" s="201">
        <f t="shared" si="280"/>
        <v>-1871.4599999999871</v>
      </c>
      <c r="H4557" s="204">
        <f t="shared" si="281"/>
        <v>0</v>
      </c>
      <c r="I4557" s="204">
        <f t="shared" si="282"/>
        <v>5303.5</v>
      </c>
      <c r="J4557" s="205">
        <f t="shared" si="283"/>
        <v>-1871.4599999999871</v>
      </c>
    </row>
    <row r="4558" spans="2:10" ht="12.75" customHeight="1" x14ac:dyDescent="0.25">
      <c r="B4558" s="198">
        <v>4545</v>
      </c>
      <c r="C4558" s="199" t="s">
        <v>9203</v>
      </c>
      <c r="D4558" s="199"/>
      <c r="E4558" s="199" t="s">
        <v>9204</v>
      </c>
      <c r="F4558" s="200">
        <v>5.04</v>
      </c>
      <c r="G4558" s="201">
        <f t="shared" ref="G4558:G4621" si="284">F4558+J4557</f>
        <v>-1866.4199999999871</v>
      </c>
      <c r="H4558" s="204">
        <f t="shared" ref="H4558:H4621" si="285">IF(G4558&gt;0,ROUND(G4558/I4558+0.5,0),0)</f>
        <v>0</v>
      </c>
      <c r="I4558" s="204">
        <f t="shared" ref="I4558:I4621" si="286">$C$10</f>
        <v>5303.5</v>
      </c>
      <c r="J4558" s="205">
        <f t="shared" ref="J4558:J4621" si="287">G4558-(H4558*I4558)</f>
        <v>-1866.4199999999871</v>
      </c>
    </row>
    <row r="4559" spans="2:10" ht="12.75" customHeight="1" x14ac:dyDescent="0.25">
      <c r="B4559" s="198">
        <v>4546</v>
      </c>
      <c r="C4559" s="199" t="s">
        <v>9205</v>
      </c>
      <c r="D4559" s="199"/>
      <c r="E4559" s="199" t="s">
        <v>9206</v>
      </c>
      <c r="F4559" s="200">
        <v>5.04</v>
      </c>
      <c r="G4559" s="201">
        <f t="shared" si="284"/>
        <v>-1861.3799999999871</v>
      </c>
      <c r="H4559" s="204">
        <f t="shared" si="285"/>
        <v>0</v>
      </c>
      <c r="I4559" s="204">
        <f t="shared" si="286"/>
        <v>5303.5</v>
      </c>
      <c r="J4559" s="205">
        <f t="shared" si="287"/>
        <v>-1861.3799999999871</v>
      </c>
    </row>
    <row r="4560" spans="2:10" ht="12.75" customHeight="1" x14ac:dyDescent="0.25">
      <c r="B4560" s="198">
        <v>4547</v>
      </c>
      <c r="C4560" s="199" t="s">
        <v>9207</v>
      </c>
      <c r="D4560" s="199"/>
      <c r="E4560" s="199" t="s">
        <v>9208</v>
      </c>
      <c r="F4560" s="200">
        <v>1.83</v>
      </c>
      <c r="G4560" s="201">
        <f t="shared" si="284"/>
        <v>-1859.5499999999872</v>
      </c>
      <c r="H4560" s="204">
        <f t="shared" si="285"/>
        <v>0</v>
      </c>
      <c r="I4560" s="204">
        <f t="shared" si="286"/>
        <v>5303.5</v>
      </c>
      <c r="J4560" s="205">
        <f t="shared" si="287"/>
        <v>-1859.5499999999872</v>
      </c>
    </row>
    <row r="4561" spans="2:10" ht="12.75" customHeight="1" x14ac:dyDescent="0.25">
      <c r="B4561" s="198">
        <v>4548</v>
      </c>
      <c r="C4561" s="199" t="s">
        <v>9209</v>
      </c>
      <c r="D4561" s="199"/>
      <c r="E4561" s="199" t="s">
        <v>9210</v>
      </c>
      <c r="F4561" s="200">
        <v>19.54</v>
      </c>
      <c r="G4561" s="201">
        <f t="shared" si="284"/>
        <v>-1840.0099999999873</v>
      </c>
      <c r="H4561" s="204">
        <f t="shared" si="285"/>
        <v>0</v>
      </c>
      <c r="I4561" s="204">
        <f t="shared" si="286"/>
        <v>5303.5</v>
      </c>
      <c r="J4561" s="205">
        <f t="shared" si="287"/>
        <v>-1840.0099999999873</v>
      </c>
    </row>
    <row r="4562" spans="2:10" ht="12.75" customHeight="1" x14ac:dyDescent="0.25">
      <c r="B4562" s="198">
        <v>4549</v>
      </c>
      <c r="C4562" s="199" t="s">
        <v>9211</v>
      </c>
      <c r="D4562" s="199"/>
      <c r="E4562" s="199" t="s">
        <v>9212</v>
      </c>
      <c r="F4562" s="200">
        <v>49.86</v>
      </c>
      <c r="G4562" s="201">
        <f t="shared" si="284"/>
        <v>-1790.1499999999874</v>
      </c>
      <c r="H4562" s="204">
        <f t="shared" si="285"/>
        <v>0</v>
      </c>
      <c r="I4562" s="204">
        <f t="shared" si="286"/>
        <v>5303.5</v>
      </c>
      <c r="J4562" s="205">
        <f t="shared" si="287"/>
        <v>-1790.1499999999874</v>
      </c>
    </row>
    <row r="4563" spans="2:10" ht="12.75" customHeight="1" x14ac:dyDescent="0.25">
      <c r="B4563" s="198">
        <v>4550</v>
      </c>
      <c r="C4563" s="199" t="s">
        <v>9213</v>
      </c>
      <c r="D4563" s="199"/>
      <c r="E4563" s="199" t="s">
        <v>9214</v>
      </c>
      <c r="F4563" s="200">
        <v>21.42</v>
      </c>
      <c r="G4563" s="201">
        <f t="shared" si="284"/>
        <v>-1768.7299999999873</v>
      </c>
      <c r="H4563" s="204">
        <f t="shared" si="285"/>
        <v>0</v>
      </c>
      <c r="I4563" s="204">
        <f t="shared" si="286"/>
        <v>5303.5</v>
      </c>
      <c r="J4563" s="205">
        <f t="shared" si="287"/>
        <v>-1768.7299999999873</v>
      </c>
    </row>
    <row r="4564" spans="2:10" ht="12.75" customHeight="1" x14ac:dyDescent="0.25">
      <c r="B4564" s="198">
        <v>4551</v>
      </c>
      <c r="C4564" s="199" t="s">
        <v>9215</v>
      </c>
      <c r="D4564" s="199"/>
      <c r="E4564" s="199" t="s">
        <v>9216</v>
      </c>
      <c r="F4564" s="200">
        <v>0.27</v>
      </c>
      <c r="G4564" s="201">
        <f t="shared" si="284"/>
        <v>-1768.4599999999873</v>
      </c>
      <c r="H4564" s="204">
        <f t="shared" si="285"/>
        <v>0</v>
      </c>
      <c r="I4564" s="204">
        <f t="shared" si="286"/>
        <v>5303.5</v>
      </c>
      <c r="J4564" s="205">
        <f t="shared" si="287"/>
        <v>-1768.4599999999873</v>
      </c>
    </row>
    <row r="4565" spans="2:10" ht="12.75" customHeight="1" x14ac:dyDescent="0.25">
      <c r="B4565" s="198">
        <v>4552</v>
      </c>
      <c r="C4565" s="199" t="s">
        <v>9217</v>
      </c>
      <c r="D4565" s="199"/>
      <c r="E4565" s="199" t="s">
        <v>9218</v>
      </c>
      <c r="F4565" s="200">
        <v>4.71</v>
      </c>
      <c r="G4565" s="201">
        <f t="shared" si="284"/>
        <v>-1763.7499999999873</v>
      </c>
      <c r="H4565" s="204">
        <f t="shared" si="285"/>
        <v>0</v>
      </c>
      <c r="I4565" s="204">
        <f t="shared" si="286"/>
        <v>5303.5</v>
      </c>
      <c r="J4565" s="205">
        <f t="shared" si="287"/>
        <v>-1763.7499999999873</v>
      </c>
    </row>
    <row r="4566" spans="2:10" ht="12.75" customHeight="1" x14ac:dyDescent="0.25">
      <c r="B4566" s="198">
        <v>4553</v>
      </c>
      <c r="C4566" s="199" t="s">
        <v>9219</v>
      </c>
      <c r="D4566" s="199"/>
      <c r="E4566" s="199" t="s">
        <v>9220</v>
      </c>
      <c r="F4566" s="200">
        <v>3.93</v>
      </c>
      <c r="G4566" s="201">
        <f t="shared" si="284"/>
        <v>-1759.8199999999872</v>
      </c>
      <c r="H4566" s="204">
        <f t="shared" si="285"/>
        <v>0</v>
      </c>
      <c r="I4566" s="204">
        <f t="shared" si="286"/>
        <v>5303.5</v>
      </c>
      <c r="J4566" s="205">
        <f t="shared" si="287"/>
        <v>-1759.8199999999872</v>
      </c>
    </row>
    <row r="4567" spans="2:10" ht="12.75" customHeight="1" x14ac:dyDescent="0.25">
      <c r="B4567" s="198">
        <v>4554</v>
      </c>
      <c r="C4567" s="199" t="s">
        <v>9221</v>
      </c>
      <c r="D4567" s="199"/>
      <c r="E4567" s="199" t="s">
        <v>9222</v>
      </c>
      <c r="F4567" s="200">
        <v>15.76</v>
      </c>
      <c r="G4567" s="201">
        <f t="shared" si="284"/>
        <v>-1744.0599999999872</v>
      </c>
      <c r="H4567" s="204">
        <f t="shared" si="285"/>
        <v>0</v>
      </c>
      <c r="I4567" s="204">
        <f t="shared" si="286"/>
        <v>5303.5</v>
      </c>
      <c r="J4567" s="205">
        <f t="shared" si="287"/>
        <v>-1744.0599999999872</v>
      </c>
    </row>
    <row r="4568" spans="2:10" ht="12.75" customHeight="1" x14ac:dyDescent="0.25">
      <c r="B4568" s="198">
        <v>4555</v>
      </c>
      <c r="C4568" s="199" t="s">
        <v>9223</v>
      </c>
      <c r="D4568" s="199"/>
      <c r="E4568" s="199" t="s">
        <v>9224</v>
      </c>
      <c r="F4568" s="200">
        <v>96.77</v>
      </c>
      <c r="G4568" s="201">
        <f t="shared" si="284"/>
        <v>-1647.2899999999872</v>
      </c>
      <c r="H4568" s="204">
        <f t="shared" si="285"/>
        <v>0</v>
      </c>
      <c r="I4568" s="204">
        <f t="shared" si="286"/>
        <v>5303.5</v>
      </c>
      <c r="J4568" s="205">
        <f t="shared" si="287"/>
        <v>-1647.2899999999872</v>
      </c>
    </row>
    <row r="4569" spans="2:10" ht="12.75" customHeight="1" x14ac:dyDescent="0.25">
      <c r="B4569" s="198">
        <v>4556</v>
      </c>
      <c r="C4569" s="199" t="s">
        <v>9225</v>
      </c>
      <c r="D4569" s="199"/>
      <c r="E4569" s="199" t="s">
        <v>9226</v>
      </c>
      <c r="F4569" s="200">
        <v>5.08</v>
      </c>
      <c r="G4569" s="201">
        <f t="shared" si="284"/>
        <v>-1642.2099999999873</v>
      </c>
      <c r="H4569" s="204">
        <f t="shared" si="285"/>
        <v>0</v>
      </c>
      <c r="I4569" s="204">
        <f t="shared" si="286"/>
        <v>5303.5</v>
      </c>
      <c r="J4569" s="205">
        <f t="shared" si="287"/>
        <v>-1642.2099999999873</v>
      </c>
    </row>
    <row r="4570" spans="2:10" ht="12.75" customHeight="1" x14ac:dyDescent="0.25">
      <c r="B4570" s="198">
        <v>4557</v>
      </c>
      <c r="C4570" s="199" t="s">
        <v>9227</v>
      </c>
      <c r="D4570" s="199"/>
      <c r="E4570" s="199" t="s">
        <v>9228</v>
      </c>
      <c r="F4570" s="200">
        <v>0.47</v>
      </c>
      <c r="G4570" s="201">
        <f t="shared" si="284"/>
        <v>-1641.7399999999873</v>
      </c>
      <c r="H4570" s="204">
        <f t="shared" si="285"/>
        <v>0</v>
      </c>
      <c r="I4570" s="204">
        <f t="shared" si="286"/>
        <v>5303.5</v>
      </c>
      <c r="J4570" s="205">
        <f t="shared" si="287"/>
        <v>-1641.7399999999873</v>
      </c>
    </row>
    <row r="4571" spans="2:10" ht="12.75" customHeight="1" x14ac:dyDescent="0.25">
      <c r="B4571" s="198">
        <v>4558</v>
      </c>
      <c r="C4571" s="199" t="s">
        <v>9229</v>
      </c>
      <c r="D4571" s="199"/>
      <c r="E4571" s="199" t="s">
        <v>9230</v>
      </c>
      <c r="F4571" s="200">
        <v>3.51</v>
      </c>
      <c r="G4571" s="201">
        <f t="shared" si="284"/>
        <v>-1638.2299999999873</v>
      </c>
      <c r="H4571" s="204">
        <f t="shared" si="285"/>
        <v>0</v>
      </c>
      <c r="I4571" s="204">
        <f t="shared" si="286"/>
        <v>5303.5</v>
      </c>
      <c r="J4571" s="205">
        <f t="shared" si="287"/>
        <v>-1638.2299999999873</v>
      </c>
    </row>
    <row r="4572" spans="2:10" ht="12.75" customHeight="1" x14ac:dyDescent="0.25">
      <c r="B4572" s="198">
        <v>4559</v>
      </c>
      <c r="C4572" s="199" t="s">
        <v>9231</v>
      </c>
      <c r="D4572" s="199"/>
      <c r="E4572" s="199" t="s">
        <v>9232</v>
      </c>
      <c r="F4572" s="200">
        <v>11.92</v>
      </c>
      <c r="G4572" s="201">
        <f t="shared" si="284"/>
        <v>-1626.3099999999872</v>
      </c>
      <c r="H4572" s="204">
        <f t="shared" si="285"/>
        <v>0</v>
      </c>
      <c r="I4572" s="204">
        <f t="shared" si="286"/>
        <v>5303.5</v>
      </c>
      <c r="J4572" s="205">
        <f t="shared" si="287"/>
        <v>-1626.3099999999872</v>
      </c>
    </row>
    <row r="4573" spans="2:10" ht="12.75" customHeight="1" x14ac:dyDescent="0.25">
      <c r="B4573" s="198">
        <v>4560</v>
      </c>
      <c r="C4573" s="199" t="s">
        <v>9233</v>
      </c>
      <c r="D4573" s="199"/>
      <c r="E4573" s="199" t="s">
        <v>9234</v>
      </c>
      <c r="F4573" s="200">
        <v>48.97</v>
      </c>
      <c r="G4573" s="201">
        <f t="shared" si="284"/>
        <v>-1577.3399999999872</v>
      </c>
      <c r="H4573" s="204">
        <f t="shared" si="285"/>
        <v>0</v>
      </c>
      <c r="I4573" s="204">
        <f t="shared" si="286"/>
        <v>5303.5</v>
      </c>
      <c r="J4573" s="205">
        <f t="shared" si="287"/>
        <v>-1577.3399999999872</v>
      </c>
    </row>
    <row r="4574" spans="2:10" ht="12.75" customHeight="1" x14ac:dyDescent="0.25">
      <c r="B4574" s="198">
        <v>4561</v>
      </c>
      <c r="C4574" s="199" t="s">
        <v>9235</v>
      </c>
      <c r="D4574" s="199"/>
      <c r="E4574" s="199" t="s">
        <v>9236</v>
      </c>
      <c r="F4574" s="200">
        <v>8.19</v>
      </c>
      <c r="G4574" s="201">
        <f t="shared" si="284"/>
        <v>-1569.1499999999871</v>
      </c>
      <c r="H4574" s="204">
        <f t="shared" si="285"/>
        <v>0</v>
      </c>
      <c r="I4574" s="204">
        <f t="shared" si="286"/>
        <v>5303.5</v>
      </c>
      <c r="J4574" s="205">
        <f t="shared" si="287"/>
        <v>-1569.1499999999871</v>
      </c>
    </row>
    <row r="4575" spans="2:10" ht="12.75" customHeight="1" x14ac:dyDescent="0.25">
      <c r="B4575" s="198">
        <v>4562</v>
      </c>
      <c r="C4575" s="199" t="s">
        <v>9237</v>
      </c>
      <c r="D4575" s="199"/>
      <c r="E4575" s="199" t="s">
        <v>9238</v>
      </c>
      <c r="F4575" s="200">
        <v>12.38</v>
      </c>
      <c r="G4575" s="201">
        <f t="shared" si="284"/>
        <v>-1556.769999999987</v>
      </c>
      <c r="H4575" s="204">
        <f t="shared" si="285"/>
        <v>0</v>
      </c>
      <c r="I4575" s="204">
        <f t="shared" si="286"/>
        <v>5303.5</v>
      </c>
      <c r="J4575" s="205">
        <f t="shared" si="287"/>
        <v>-1556.769999999987</v>
      </c>
    </row>
    <row r="4576" spans="2:10" ht="12.75" customHeight="1" x14ac:dyDescent="0.25">
      <c r="B4576" s="198">
        <v>4563</v>
      </c>
      <c r="C4576" s="199" t="s">
        <v>9239</v>
      </c>
      <c r="D4576" s="199"/>
      <c r="E4576" s="199" t="s">
        <v>9240</v>
      </c>
      <c r="F4576" s="200">
        <v>29.74</v>
      </c>
      <c r="G4576" s="201">
        <f t="shared" si="284"/>
        <v>-1527.029999999987</v>
      </c>
      <c r="H4576" s="204">
        <f t="shared" si="285"/>
        <v>0</v>
      </c>
      <c r="I4576" s="204">
        <f t="shared" si="286"/>
        <v>5303.5</v>
      </c>
      <c r="J4576" s="205">
        <f t="shared" si="287"/>
        <v>-1527.029999999987</v>
      </c>
    </row>
    <row r="4577" spans="2:10" ht="12.75" customHeight="1" x14ac:dyDescent="0.25">
      <c r="B4577" s="198">
        <v>4564</v>
      </c>
      <c r="C4577" s="199" t="s">
        <v>9241</v>
      </c>
      <c r="D4577" s="199"/>
      <c r="E4577" s="199" t="s">
        <v>9242</v>
      </c>
      <c r="F4577" s="200">
        <v>6.77</v>
      </c>
      <c r="G4577" s="201">
        <f t="shared" si="284"/>
        <v>-1520.259999999987</v>
      </c>
      <c r="H4577" s="204">
        <f t="shared" si="285"/>
        <v>0</v>
      </c>
      <c r="I4577" s="204">
        <f t="shared" si="286"/>
        <v>5303.5</v>
      </c>
      <c r="J4577" s="205">
        <f t="shared" si="287"/>
        <v>-1520.259999999987</v>
      </c>
    </row>
    <row r="4578" spans="2:10" ht="12.75" customHeight="1" x14ac:dyDescent="0.25">
      <c r="B4578" s="198">
        <v>4565</v>
      </c>
      <c r="C4578" s="199" t="s">
        <v>9243</v>
      </c>
      <c r="D4578" s="199"/>
      <c r="E4578" s="199" t="s">
        <v>9244</v>
      </c>
      <c r="F4578" s="200">
        <v>3.52</v>
      </c>
      <c r="G4578" s="201">
        <f t="shared" si="284"/>
        <v>-1516.739999999987</v>
      </c>
      <c r="H4578" s="204">
        <f t="shared" si="285"/>
        <v>0</v>
      </c>
      <c r="I4578" s="204">
        <f t="shared" si="286"/>
        <v>5303.5</v>
      </c>
      <c r="J4578" s="205">
        <f t="shared" si="287"/>
        <v>-1516.739999999987</v>
      </c>
    </row>
    <row r="4579" spans="2:10" ht="12.75" customHeight="1" x14ac:dyDescent="0.25">
      <c r="B4579" s="198">
        <v>4566</v>
      </c>
      <c r="C4579" s="199" t="s">
        <v>9245</v>
      </c>
      <c r="D4579" s="199"/>
      <c r="E4579" s="199" t="s">
        <v>9246</v>
      </c>
      <c r="F4579" s="200">
        <v>35.9</v>
      </c>
      <c r="G4579" s="201">
        <f t="shared" si="284"/>
        <v>-1480.839999999987</v>
      </c>
      <c r="H4579" s="204">
        <f t="shared" si="285"/>
        <v>0</v>
      </c>
      <c r="I4579" s="204">
        <f t="shared" si="286"/>
        <v>5303.5</v>
      </c>
      <c r="J4579" s="205">
        <f t="shared" si="287"/>
        <v>-1480.839999999987</v>
      </c>
    </row>
    <row r="4580" spans="2:10" ht="12.75" customHeight="1" x14ac:dyDescent="0.25">
      <c r="B4580" s="198">
        <v>4567</v>
      </c>
      <c r="C4580" s="199" t="s">
        <v>9247</v>
      </c>
      <c r="D4580" s="199"/>
      <c r="E4580" s="199" t="s">
        <v>9248</v>
      </c>
      <c r="F4580" s="200">
        <v>15.31</v>
      </c>
      <c r="G4580" s="201">
        <f t="shared" si="284"/>
        <v>-1465.529999999987</v>
      </c>
      <c r="H4580" s="204">
        <f t="shared" si="285"/>
        <v>0</v>
      </c>
      <c r="I4580" s="204">
        <f t="shared" si="286"/>
        <v>5303.5</v>
      </c>
      <c r="J4580" s="205">
        <f t="shared" si="287"/>
        <v>-1465.529999999987</v>
      </c>
    </row>
    <row r="4581" spans="2:10" ht="12.75" customHeight="1" x14ac:dyDescent="0.25">
      <c r="B4581" s="198">
        <v>4568</v>
      </c>
      <c r="C4581" s="199" t="s">
        <v>9249</v>
      </c>
      <c r="D4581" s="199"/>
      <c r="E4581" s="199" t="s">
        <v>9250</v>
      </c>
      <c r="F4581" s="200">
        <v>2.0299999999999998</v>
      </c>
      <c r="G4581" s="201">
        <f t="shared" si="284"/>
        <v>-1463.499999999987</v>
      </c>
      <c r="H4581" s="204">
        <f t="shared" si="285"/>
        <v>0</v>
      </c>
      <c r="I4581" s="204">
        <f t="shared" si="286"/>
        <v>5303.5</v>
      </c>
      <c r="J4581" s="205">
        <f t="shared" si="287"/>
        <v>-1463.499999999987</v>
      </c>
    </row>
    <row r="4582" spans="2:10" ht="12.75" customHeight="1" x14ac:dyDescent="0.25">
      <c r="B4582" s="198">
        <v>4569</v>
      </c>
      <c r="C4582" s="199" t="s">
        <v>9251</v>
      </c>
      <c r="D4582" s="199"/>
      <c r="E4582" s="199" t="s">
        <v>9252</v>
      </c>
      <c r="F4582" s="200">
        <v>14.85</v>
      </c>
      <c r="G4582" s="201">
        <f t="shared" si="284"/>
        <v>-1448.6499999999871</v>
      </c>
      <c r="H4582" s="204">
        <f t="shared" si="285"/>
        <v>0</v>
      </c>
      <c r="I4582" s="204">
        <f t="shared" si="286"/>
        <v>5303.5</v>
      </c>
      <c r="J4582" s="205">
        <f t="shared" si="287"/>
        <v>-1448.6499999999871</v>
      </c>
    </row>
    <row r="4583" spans="2:10" ht="12.75" customHeight="1" x14ac:dyDescent="0.25">
      <c r="B4583" s="198">
        <v>4570</v>
      </c>
      <c r="C4583" s="199" t="s">
        <v>9253</v>
      </c>
      <c r="D4583" s="199"/>
      <c r="E4583" s="199" t="s">
        <v>9254</v>
      </c>
      <c r="F4583" s="200">
        <v>118.35</v>
      </c>
      <c r="G4583" s="201">
        <f t="shared" si="284"/>
        <v>-1330.2999999999872</v>
      </c>
      <c r="H4583" s="204">
        <f t="shared" si="285"/>
        <v>0</v>
      </c>
      <c r="I4583" s="204">
        <f t="shared" si="286"/>
        <v>5303.5</v>
      </c>
      <c r="J4583" s="205">
        <f t="shared" si="287"/>
        <v>-1330.2999999999872</v>
      </c>
    </row>
    <row r="4584" spans="2:10" ht="12.75" customHeight="1" x14ac:dyDescent="0.25">
      <c r="B4584" s="198">
        <v>4571</v>
      </c>
      <c r="C4584" s="199" t="s">
        <v>9255</v>
      </c>
      <c r="D4584" s="199"/>
      <c r="E4584" s="199" t="s">
        <v>9256</v>
      </c>
      <c r="F4584" s="200">
        <v>45.1</v>
      </c>
      <c r="G4584" s="201">
        <f t="shared" si="284"/>
        <v>-1285.1999999999873</v>
      </c>
      <c r="H4584" s="204">
        <f t="shared" si="285"/>
        <v>0</v>
      </c>
      <c r="I4584" s="204">
        <f t="shared" si="286"/>
        <v>5303.5</v>
      </c>
      <c r="J4584" s="205">
        <f t="shared" si="287"/>
        <v>-1285.1999999999873</v>
      </c>
    </row>
    <row r="4585" spans="2:10" ht="12.75" customHeight="1" x14ac:dyDescent="0.25">
      <c r="B4585" s="198">
        <v>4572</v>
      </c>
      <c r="C4585" s="199" t="s">
        <v>9257</v>
      </c>
      <c r="D4585" s="199"/>
      <c r="E4585" s="199" t="s">
        <v>9258</v>
      </c>
      <c r="F4585" s="200">
        <v>1.94</v>
      </c>
      <c r="G4585" s="201">
        <f t="shared" si="284"/>
        <v>-1283.2599999999873</v>
      </c>
      <c r="H4585" s="204">
        <f t="shared" si="285"/>
        <v>0</v>
      </c>
      <c r="I4585" s="204">
        <f t="shared" si="286"/>
        <v>5303.5</v>
      </c>
      <c r="J4585" s="205">
        <f t="shared" si="287"/>
        <v>-1283.2599999999873</v>
      </c>
    </row>
    <row r="4586" spans="2:10" ht="12.75" customHeight="1" x14ac:dyDescent="0.25">
      <c r="B4586" s="198">
        <v>4573</v>
      </c>
      <c r="C4586" s="199" t="s">
        <v>9259</v>
      </c>
      <c r="D4586" s="199"/>
      <c r="E4586" s="199" t="s">
        <v>9260</v>
      </c>
      <c r="F4586" s="200">
        <v>7.48</v>
      </c>
      <c r="G4586" s="201">
        <f t="shared" si="284"/>
        <v>-1275.7799999999872</v>
      </c>
      <c r="H4586" s="204">
        <f t="shared" si="285"/>
        <v>0</v>
      </c>
      <c r="I4586" s="204">
        <f t="shared" si="286"/>
        <v>5303.5</v>
      </c>
      <c r="J4586" s="205">
        <f t="shared" si="287"/>
        <v>-1275.7799999999872</v>
      </c>
    </row>
    <row r="4587" spans="2:10" ht="12.75" customHeight="1" x14ac:dyDescent="0.25">
      <c r="B4587" s="198">
        <v>4574</v>
      </c>
      <c r="C4587" s="199" t="s">
        <v>9261</v>
      </c>
      <c r="D4587" s="199"/>
      <c r="E4587" s="199" t="s">
        <v>9262</v>
      </c>
      <c r="F4587" s="200">
        <v>1.68</v>
      </c>
      <c r="G4587" s="201">
        <f t="shared" si="284"/>
        <v>-1274.0999999999872</v>
      </c>
      <c r="H4587" s="204">
        <f t="shared" si="285"/>
        <v>0</v>
      </c>
      <c r="I4587" s="204">
        <f t="shared" si="286"/>
        <v>5303.5</v>
      </c>
      <c r="J4587" s="205">
        <f t="shared" si="287"/>
        <v>-1274.0999999999872</v>
      </c>
    </row>
    <row r="4588" spans="2:10" ht="12.75" customHeight="1" x14ac:dyDescent="0.25">
      <c r="B4588" s="198">
        <v>4575</v>
      </c>
      <c r="C4588" s="199" t="s">
        <v>9263</v>
      </c>
      <c r="D4588" s="199"/>
      <c r="E4588" s="199" t="s">
        <v>9264</v>
      </c>
      <c r="F4588" s="200">
        <v>99.85</v>
      </c>
      <c r="G4588" s="201">
        <f t="shared" si="284"/>
        <v>-1174.2499999999873</v>
      </c>
      <c r="H4588" s="204">
        <f t="shared" si="285"/>
        <v>0</v>
      </c>
      <c r="I4588" s="204">
        <f t="shared" si="286"/>
        <v>5303.5</v>
      </c>
      <c r="J4588" s="205">
        <f t="shared" si="287"/>
        <v>-1174.2499999999873</v>
      </c>
    </row>
    <row r="4589" spans="2:10" ht="12.75" customHeight="1" x14ac:dyDescent="0.25">
      <c r="B4589" s="198">
        <v>4576</v>
      </c>
      <c r="C4589" s="199" t="s">
        <v>9265</v>
      </c>
      <c r="D4589" s="199"/>
      <c r="E4589" s="199" t="s">
        <v>9266</v>
      </c>
      <c r="F4589" s="200">
        <v>2.34</v>
      </c>
      <c r="G4589" s="201">
        <f t="shared" si="284"/>
        <v>-1171.9099999999873</v>
      </c>
      <c r="H4589" s="204">
        <f t="shared" si="285"/>
        <v>0</v>
      </c>
      <c r="I4589" s="204">
        <f t="shared" si="286"/>
        <v>5303.5</v>
      </c>
      <c r="J4589" s="205">
        <f t="shared" si="287"/>
        <v>-1171.9099999999873</v>
      </c>
    </row>
    <row r="4590" spans="2:10" ht="12.75" customHeight="1" x14ac:dyDescent="0.25">
      <c r="B4590" s="198">
        <v>4577</v>
      </c>
      <c r="C4590" s="199" t="s">
        <v>9267</v>
      </c>
      <c r="D4590" s="199"/>
      <c r="E4590" s="199" t="s">
        <v>9268</v>
      </c>
      <c r="F4590" s="200">
        <v>0.42</v>
      </c>
      <c r="G4590" s="201">
        <f t="shared" si="284"/>
        <v>-1171.4899999999873</v>
      </c>
      <c r="H4590" s="204">
        <f t="shared" si="285"/>
        <v>0</v>
      </c>
      <c r="I4590" s="204">
        <f t="shared" si="286"/>
        <v>5303.5</v>
      </c>
      <c r="J4590" s="205">
        <f t="shared" si="287"/>
        <v>-1171.4899999999873</v>
      </c>
    </row>
    <row r="4591" spans="2:10" ht="12.75" customHeight="1" x14ac:dyDescent="0.25">
      <c r="B4591" s="198">
        <v>4578</v>
      </c>
      <c r="C4591" s="199" t="s">
        <v>9269</v>
      </c>
      <c r="D4591" s="199"/>
      <c r="E4591" s="199" t="s">
        <v>9270</v>
      </c>
      <c r="F4591" s="200">
        <v>0.46</v>
      </c>
      <c r="G4591" s="201">
        <f t="shared" si="284"/>
        <v>-1171.0299999999872</v>
      </c>
      <c r="H4591" s="204">
        <f t="shared" si="285"/>
        <v>0</v>
      </c>
      <c r="I4591" s="204">
        <f t="shared" si="286"/>
        <v>5303.5</v>
      </c>
      <c r="J4591" s="205">
        <f t="shared" si="287"/>
        <v>-1171.0299999999872</v>
      </c>
    </row>
    <row r="4592" spans="2:10" ht="12.75" customHeight="1" x14ac:dyDescent="0.25">
      <c r="B4592" s="198">
        <v>4579</v>
      </c>
      <c r="C4592" s="199" t="s">
        <v>9271</v>
      </c>
      <c r="D4592" s="199"/>
      <c r="E4592" s="199" t="s">
        <v>9272</v>
      </c>
      <c r="F4592" s="200">
        <v>10.130000000000001</v>
      </c>
      <c r="G4592" s="201">
        <f t="shared" si="284"/>
        <v>-1160.8999999999871</v>
      </c>
      <c r="H4592" s="204">
        <f t="shared" si="285"/>
        <v>0</v>
      </c>
      <c r="I4592" s="204">
        <f t="shared" si="286"/>
        <v>5303.5</v>
      </c>
      <c r="J4592" s="205">
        <f t="shared" si="287"/>
        <v>-1160.8999999999871</v>
      </c>
    </row>
    <row r="4593" spans="2:10" ht="12.75" customHeight="1" x14ac:dyDescent="0.25">
      <c r="B4593" s="198">
        <v>4580</v>
      </c>
      <c r="C4593" s="199" t="s">
        <v>9273</v>
      </c>
      <c r="D4593" s="199"/>
      <c r="E4593" s="199" t="s">
        <v>9274</v>
      </c>
      <c r="F4593" s="200">
        <v>1</v>
      </c>
      <c r="G4593" s="201">
        <f t="shared" si="284"/>
        <v>-1159.8999999999871</v>
      </c>
      <c r="H4593" s="204">
        <f t="shared" si="285"/>
        <v>0</v>
      </c>
      <c r="I4593" s="204">
        <f t="shared" si="286"/>
        <v>5303.5</v>
      </c>
      <c r="J4593" s="205">
        <f t="shared" si="287"/>
        <v>-1159.8999999999871</v>
      </c>
    </row>
    <row r="4594" spans="2:10" ht="12.75" customHeight="1" x14ac:dyDescent="0.25">
      <c r="B4594" s="198">
        <v>4581</v>
      </c>
      <c r="C4594" s="199" t="s">
        <v>9275</v>
      </c>
      <c r="D4594" s="199"/>
      <c r="E4594" s="199" t="s">
        <v>9276</v>
      </c>
      <c r="F4594" s="200">
        <v>1.01</v>
      </c>
      <c r="G4594" s="201">
        <f t="shared" si="284"/>
        <v>-1158.8899999999871</v>
      </c>
      <c r="H4594" s="204">
        <f t="shared" si="285"/>
        <v>0</v>
      </c>
      <c r="I4594" s="204">
        <f t="shared" si="286"/>
        <v>5303.5</v>
      </c>
      <c r="J4594" s="205">
        <f t="shared" si="287"/>
        <v>-1158.8899999999871</v>
      </c>
    </row>
    <row r="4595" spans="2:10" ht="12.75" customHeight="1" x14ac:dyDescent="0.25">
      <c r="B4595" s="198">
        <v>4582</v>
      </c>
      <c r="C4595" s="199" t="s">
        <v>8162</v>
      </c>
      <c r="D4595" s="199"/>
      <c r="E4595" s="199" t="s">
        <v>8163</v>
      </c>
      <c r="F4595" s="200">
        <v>28.03</v>
      </c>
      <c r="G4595" s="201">
        <f t="shared" si="284"/>
        <v>-1130.8599999999872</v>
      </c>
      <c r="H4595" s="204">
        <f t="shared" si="285"/>
        <v>0</v>
      </c>
      <c r="I4595" s="204">
        <f t="shared" si="286"/>
        <v>5303.5</v>
      </c>
      <c r="J4595" s="205">
        <f t="shared" si="287"/>
        <v>-1130.8599999999872</v>
      </c>
    </row>
    <row r="4596" spans="2:10" ht="12.75" customHeight="1" x14ac:dyDescent="0.25">
      <c r="B4596" s="198">
        <v>4583</v>
      </c>
      <c r="C4596" s="199" t="s">
        <v>9277</v>
      </c>
      <c r="D4596" s="199"/>
      <c r="E4596" s="199" t="s">
        <v>9278</v>
      </c>
      <c r="F4596" s="200">
        <v>6.91</v>
      </c>
      <c r="G4596" s="201">
        <f t="shared" si="284"/>
        <v>-1123.9499999999871</v>
      </c>
      <c r="H4596" s="204">
        <f t="shared" si="285"/>
        <v>0</v>
      </c>
      <c r="I4596" s="204">
        <f t="shared" si="286"/>
        <v>5303.5</v>
      </c>
      <c r="J4596" s="205">
        <f t="shared" si="287"/>
        <v>-1123.9499999999871</v>
      </c>
    </row>
    <row r="4597" spans="2:10" ht="12.75" customHeight="1" x14ac:dyDescent="0.25">
      <c r="B4597" s="198">
        <v>4584</v>
      </c>
      <c r="C4597" s="199" t="s">
        <v>9279</v>
      </c>
      <c r="D4597" s="199"/>
      <c r="E4597" s="199" t="s">
        <v>9280</v>
      </c>
      <c r="F4597" s="200">
        <v>7.58</v>
      </c>
      <c r="G4597" s="201">
        <f t="shared" si="284"/>
        <v>-1116.3699999999872</v>
      </c>
      <c r="H4597" s="204">
        <f t="shared" si="285"/>
        <v>0</v>
      </c>
      <c r="I4597" s="204">
        <f t="shared" si="286"/>
        <v>5303.5</v>
      </c>
      <c r="J4597" s="205">
        <f t="shared" si="287"/>
        <v>-1116.3699999999872</v>
      </c>
    </row>
    <row r="4598" spans="2:10" ht="12.75" customHeight="1" x14ac:dyDescent="0.25">
      <c r="B4598" s="198">
        <v>4585</v>
      </c>
      <c r="C4598" s="199" t="s">
        <v>9281</v>
      </c>
      <c r="D4598" s="199"/>
      <c r="E4598" s="199" t="s">
        <v>9282</v>
      </c>
      <c r="F4598" s="200">
        <v>12.9</v>
      </c>
      <c r="G4598" s="201">
        <f t="shared" si="284"/>
        <v>-1103.4699999999871</v>
      </c>
      <c r="H4598" s="204">
        <f t="shared" si="285"/>
        <v>0</v>
      </c>
      <c r="I4598" s="204">
        <f t="shared" si="286"/>
        <v>5303.5</v>
      </c>
      <c r="J4598" s="205">
        <f t="shared" si="287"/>
        <v>-1103.4699999999871</v>
      </c>
    </row>
    <row r="4599" spans="2:10" ht="12.75" customHeight="1" x14ac:dyDescent="0.25">
      <c r="B4599" s="198">
        <v>4586</v>
      </c>
      <c r="C4599" s="199" t="s">
        <v>9283</v>
      </c>
      <c r="D4599" s="199"/>
      <c r="E4599" s="199" t="s">
        <v>9284</v>
      </c>
      <c r="F4599" s="200">
        <v>0.83</v>
      </c>
      <c r="G4599" s="201">
        <f t="shared" si="284"/>
        <v>-1102.6399999999871</v>
      </c>
      <c r="H4599" s="204">
        <f t="shared" si="285"/>
        <v>0</v>
      </c>
      <c r="I4599" s="204">
        <f t="shared" si="286"/>
        <v>5303.5</v>
      </c>
      <c r="J4599" s="205">
        <f t="shared" si="287"/>
        <v>-1102.6399999999871</v>
      </c>
    </row>
    <row r="4600" spans="2:10" ht="12.75" customHeight="1" x14ac:dyDescent="0.25">
      <c r="B4600" s="198">
        <v>4587</v>
      </c>
      <c r="C4600" s="199" t="s">
        <v>9285</v>
      </c>
      <c r="D4600" s="199"/>
      <c r="E4600" s="199" t="s">
        <v>9286</v>
      </c>
      <c r="F4600" s="200">
        <v>6</v>
      </c>
      <c r="G4600" s="201">
        <f t="shared" si="284"/>
        <v>-1096.6399999999871</v>
      </c>
      <c r="H4600" s="204">
        <f t="shared" si="285"/>
        <v>0</v>
      </c>
      <c r="I4600" s="204">
        <f t="shared" si="286"/>
        <v>5303.5</v>
      </c>
      <c r="J4600" s="205">
        <f t="shared" si="287"/>
        <v>-1096.6399999999871</v>
      </c>
    </row>
    <row r="4601" spans="2:10" ht="12.75" customHeight="1" x14ac:dyDescent="0.25">
      <c r="B4601" s="198">
        <v>4588</v>
      </c>
      <c r="C4601" s="199" t="s">
        <v>9287</v>
      </c>
      <c r="D4601" s="199"/>
      <c r="E4601" s="199" t="s">
        <v>9288</v>
      </c>
      <c r="F4601" s="200">
        <v>5.87</v>
      </c>
      <c r="G4601" s="201">
        <f t="shared" si="284"/>
        <v>-1090.7699999999872</v>
      </c>
      <c r="H4601" s="204">
        <f t="shared" si="285"/>
        <v>0</v>
      </c>
      <c r="I4601" s="204">
        <f t="shared" si="286"/>
        <v>5303.5</v>
      </c>
      <c r="J4601" s="205">
        <f t="shared" si="287"/>
        <v>-1090.7699999999872</v>
      </c>
    </row>
    <row r="4602" spans="2:10" ht="12.75" customHeight="1" x14ac:dyDescent="0.25">
      <c r="B4602" s="198">
        <v>4589</v>
      </c>
      <c r="C4602" s="199" t="s">
        <v>9289</v>
      </c>
      <c r="D4602" s="199"/>
      <c r="E4602" s="199" t="s">
        <v>9290</v>
      </c>
      <c r="F4602" s="200">
        <v>14.38</v>
      </c>
      <c r="G4602" s="201">
        <f t="shared" si="284"/>
        <v>-1076.3899999999871</v>
      </c>
      <c r="H4602" s="204">
        <f t="shared" si="285"/>
        <v>0</v>
      </c>
      <c r="I4602" s="204">
        <f t="shared" si="286"/>
        <v>5303.5</v>
      </c>
      <c r="J4602" s="205">
        <f t="shared" si="287"/>
        <v>-1076.3899999999871</v>
      </c>
    </row>
    <row r="4603" spans="2:10" ht="12.75" customHeight="1" x14ac:dyDescent="0.25">
      <c r="B4603" s="198">
        <v>4590</v>
      </c>
      <c r="C4603" s="199" t="s">
        <v>9291</v>
      </c>
      <c r="D4603" s="199"/>
      <c r="E4603" s="199" t="s">
        <v>9292</v>
      </c>
      <c r="F4603" s="200">
        <v>10.9</v>
      </c>
      <c r="G4603" s="201">
        <f t="shared" si="284"/>
        <v>-1065.489999999987</v>
      </c>
      <c r="H4603" s="204">
        <f t="shared" si="285"/>
        <v>0</v>
      </c>
      <c r="I4603" s="204">
        <f t="shared" si="286"/>
        <v>5303.5</v>
      </c>
      <c r="J4603" s="205">
        <f t="shared" si="287"/>
        <v>-1065.489999999987</v>
      </c>
    </row>
    <row r="4604" spans="2:10" ht="12.75" customHeight="1" x14ac:dyDescent="0.25">
      <c r="B4604" s="198">
        <v>4591</v>
      </c>
      <c r="C4604" s="199" t="s">
        <v>9293</v>
      </c>
      <c r="D4604" s="199"/>
      <c r="E4604" s="199" t="s">
        <v>9294</v>
      </c>
      <c r="F4604" s="200">
        <v>1.66</v>
      </c>
      <c r="G4604" s="201">
        <f t="shared" si="284"/>
        <v>-1063.829999999987</v>
      </c>
      <c r="H4604" s="204">
        <f t="shared" si="285"/>
        <v>0</v>
      </c>
      <c r="I4604" s="204">
        <f t="shared" si="286"/>
        <v>5303.5</v>
      </c>
      <c r="J4604" s="205">
        <f t="shared" si="287"/>
        <v>-1063.829999999987</v>
      </c>
    </row>
    <row r="4605" spans="2:10" ht="12.75" customHeight="1" x14ac:dyDescent="0.25">
      <c r="B4605" s="198">
        <v>4592</v>
      </c>
      <c r="C4605" s="199" t="s">
        <v>9295</v>
      </c>
      <c r="D4605" s="199"/>
      <c r="E4605" s="199" t="s">
        <v>9296</v>
      </c>
      <c r="F4605" s="200">
        <v>150.94</v>
      </c>
      <c r="G4605" s="201">
        <f t="shared" si="284"/>
        <v>-912.88999999998691</v>
      </c>
      <c r="H4605" s="204">
        <f t="shared" si="285"/>
        <v>0</v>
      </c>
      <c r="I4605" s="204">
        <f t="shared" si="286"/>
        <v>5303.5</v>
      </c>
      <c r="J4605" s="205">
        <f t="shared" si="287"/>
        <v>-912.88999999998691</v>
      </c>
    </row>
    <row r="4606" spans="2:10" ht="12.75" customHeight="1" x14ac:dyDescent="0.25">
      <c r="B4606" s="198">
        <v>4593</v>
      </c>
      <c r="C4606" s="199" t="s">
        <v>9297</v>
      </c>
      <c r="D4606" s="199"/>
      <c r="E4606" s="199" t="s">
        <v>9298</v>
      </c>
      <c r="F4606" s="200">
        <v>-0.18</v>
      </c>
      <c r="G4606" s="201">
        <f t="shared" si="284"/>
        <v>-913.06999999998686</v>
      </c>
      <c r="H4606" s="204">
        <f t="shared" si="285"/>
        <v>0</v>
      </c>
      <c r="I4606" s="204">
        <f t="shared" si="286"/>
        <v>5303.5</v>
      </c>
      <c r="J4606" s="205">
        <f t="shared" si="287"/>
        <v>-913.06999999998686</v>
      </c>
    </row>
    <row r="4607" spans="2:10" ht="12.75" customHeight="1" x14ac:dyDescent="0.25">
      <c r="B4607" s="198">
        <v>4594</v>
      </c>
      <c r="C4607" s="199" t="s">
        <v>9299</v>
      </c>
      <c r="D4607" s="199"/>
      <c r="E4607" s="199" t="s">
        <v>9300</v>
      </c>
      <c r="F4607" s="200">
        <v>10.88</v>
      </c>
      <c r="G4607" s="201">
        <f t="shared" si="284"/>
        <v>-902.18999999998687</v>
      </c>
      <c r="H4607" s="204">
        <f t="shared" si="285"/>
        <v>0</v>
      </c>
      <c r="I4607" s="204">
        <f t="shared" si="286"/>
        <v>5303.5</v>
      </c>
      <c r="J4607" s="205">
        <f t="shared" si="287"/>
        <v>-902.18999999998687</v>
      </c>
    </row>
    <row r="4608" spans="2:10" ht="12.75" customHeight="1" x14ac:dyDescent="0.25">
      <c r="B4608" s="198">
        <v>4595</v>
      </c>
      <c r="C4608" s="199" t="s">
        <v>9301</v>
      </c>
      <c r="D4608" s="199"/>
      <c r="E4608" s="199" t="s">
        <v>9302</v>
      </c>
      <c r="F4608" s="200">
        <v>63.64</v>
      </c>
      <c r="G4608" s="201">
        <f t="shared" si="284"/>
        <v>-838.54999999998688</v>
      </c>
      <c r="H4608" s="204">
        <f t="shared" si="285"/>
        <v>0</v>
      </c>
      <c r="I4608" s="204">
        <f t="shared" si="286"/>
        <v>5303.5</v>
      </c>
      <c r="J4608" s="205">
        <f t="shared" si="287"/>
        <v>-838.54999999998688</v>
      </c>
    </row>
    <row r="4609" spans="2:10" ht="12.75" customHeight="1" x14ac:dyDescent="0.25">
      <c r="B4609" s="198">
        <v>4596</v>
      </c>
      <c r="C4609" s="199" t="s">
        <v>9303</v>
      </c>
      <c r="D4609" s="199"/>
      <c r="E4609" s="199" t="s">
        <v>9304</v>
      </c>
      <c r="F4609" s="200">
        <v>4.55</v>
      </c>
      <c r="G4609" s="201">
        <f t="shared" si="284"/>
        <v>-833.99999999998693</v>
      </c>
      <c r="H4609" s="204">
        <f t="shared" si="285"/>
        <v>0</v>
      </c>
      <c r="I4609" s="204">
        <f t="shared" si="286"/>
        <v>5303.5</v>
      </c>
      <c r="J4609" s="205">
        <f t="shared" si="287"/>
        <v>-833.99999999998693</v>
      </c>
    </row>
    <row r="4610" spans="2:10" ht="12.75" customHeight="1" x14ac:dyDescent="0.25">
      <c r="B4610" s="198">
        <v>4597</v>
      </c>
      <c r="C4610" s="199" t="s">
        <v>9305</v>
      </c>
      <c r="D4610" s="199"/>
      <c r="E4610" s="199" t="s">
        <v>9306</v>
      </c>
      <c r="F4610" s="200">
        <v>2.4300000000000002</v>
      </c>
      <c r="G4610" s="201">
        <f t="shared" si="284"/>
        <v>-831.56999999998698</v>
      </c>
      <c r="H4610" s="204">
        <f t="shared" si="285"/>
        <v>0</v>
      </c>
      <c r="I4610" s="204">
        <f t="shared" si="286"/>
        <v>5303.5</v>
      </c>
      <c r="J4610" s="205">
        <f t="shared" si="287"/>
        <v>-831.56999999998698</v>
      </c>
    </row>
    <row r="4611" spans="2:10" ht="12.75" customHeight="1" x14ac:dyDescent="0.25">
      <c r="B4611" s="198">
        <v>4598</v>
      </c>
      <c r="C4611" s="199" t="s">
        <v>9307</v>
      </c>
      <c r="D4611" s="199"/>
      <c r="E4611" s="199" t="s">
        <v>9308</v>
      </c>
      <c r="F4611" s="200">
        <v>1.68</v>
      </c>
      <c r="G4611" s="201">
        <f t="shared" si="284"/>
        <v>-829.88999999998703</v>
      </c>
      <c r="H4611" s="204">
        <f t="shared" si="285"/>
        <v>0</v>
      </c>
      <c r="I4611" s="204">
        <f t="shared" si="286"/>
        <v>5303.5</v>
      </c>
      <c r="J4611" s="205">
        <f t="shared" si="287"/>
        <v>-829.88999999998703</v>
      </c>
    </row>
    <row r="4612" spans="2:10" ht="12.75" customHeight="1" x14ac:dyDescent="0.25">
      <c r="B4612" s="198">
        <v>4599</v>
      </c>
      <c r="C4612" s="199" t="s">
        <v>9309</v>
      </c>
      <c r="D4612" s="199"/>
      <c r="E4612" s="199" t="s">
        <v>9310</v>
      </c>
      <c r="F4612" s="200">
        <v>3.29</v>
      </c>
      <c r="G4612" s="201">
        <f t="shared" si="284"/>
        <v>-826.59999999998706</v>
      </c>
      <c r="H4612" s="204">
        <f t="shared" si="285"/>
        <v>0</v>
      </c>
      <c r="I4612" s="204">
        <f t="shared" si="286"/>
        <v>5303.5</v>
      </c>
      <c r="J4612" s="205">
        <f t="shared" si="287"/>
        <v>-826.59999999998706</v>
      </c>
    </row>
    <row r="4613" spans="2:10" ht="12.75" customHeight="1" x14ac:dyDescent="0.25">
      <c r="B4613" s="198">
        <v>4600</v>
      </c>
      <c r="C4613" s="199" t="s">
        <v>9311</v>
      </c>
      <c r="D4613" s="199"/>
      <c r="E4613" s="199" t="s">
        <v>9312</v>
      </c>
      <c r="F4613" s="200">
        <v>14.99</v>
      </c>
      <c r="G4613" s="201">
        <f t="shared" si="284"/>
        <v>-811.60999999998705</v>
      </c>
      <c r="H4613" s="204">
        <f t="shared" si="285"/>
        <v>0</v>
      </c>
      <c r="I4613" s="204">
        <f t="shared" si="286"/>
        <v>5303.5</v>
      </c>
      <c r="J4613" s="205">
        <f t="shared" si="287"/>
        <v>-811.60999999998705</v>
      </c>
    </row>
    <row r="4614" spans="2:10" ht="12.75" customHeight="1" x14ac:dyDescent="0.25">
      <c r="B4614" s="198">
        <v>4601</v>
      </c>
      <c r="C4614" s="199" t="s">
        <v>9313</v>
      </c>
      <c r="D4614" s="199"/>
      <c r="E4614" s="199" t="s">
        <v>9314</v>
      </c>
      <c r="F4614" s="200">
        <v>33.85</v>
      </c>
      <c r="G4614" s="201">
        <f t="shared" si="284"/>
        <v>-777.75999999998703</v>
      </c>
      <c r="H4614" s="204">
        <f t="shared" si="285"/>
        <v>0</v>
      </c>
      <c r="I4614" s="204">
        <f t="shared" si="286"/>
        <v>5303.5</v>
      </c>
      <c r="J4614" s="205">
        <f t="shared" si="287"/>
        <v>-777.75999999998703</v>
      </c>
    </row>
    <row r="4615" spans="2:10" ht="12.75" customHeight="1" x14ac:dyDescent="0.25">
      <c r="B4615" s="198">
        <v>4602</v>
      </c>
      <c r="C4615" s="199" t="s">
        <v>9315</v>
      </c>
      <c r="D4615" s="199"/>
      <c r="E4615" s="199" t="s">
        <v>9316</v>
      </c>
      <c r="F4615" s="200">
        <v>0.3</v>
      </c>
      <c r="G4615" s="201">
        <f t="shared" si="284"/>
        <v>-777.45999999998708</v>
      </c>
      <c r="H4615" s="204">
        <f t="shared" si="285"/>
        <v>0</v>
      </c>
      <c r="I4615" s="204">
        <f t="shared" si="286"/>
        <v>5303.5</v>
      </c>
      <c r="J4615" s="205">
        <f t="shared" si="287"/>
        <v>-777.45999999998708</v>
      </c>
    </row>
    <row r="4616" spans="2:10" ht="12.75" customHeight="1" x14ac:dyDescent="0.25">
      <c r="B4616" s="198">
        <v>4603</v>
      </c>
      <c r="C4616" s="199" t="s">
        <v>9317</v>
      </c>
      <c r="D4616" s="199"/>
      <c r="E4616" s="199" t="s">
        <v>9318</v>
      </c>
      <c r="F4616" s="200">
        <v>-6.29</v>
      </c>
      <c r="G4616" s="201">
        <f t="shared" si="284"/>
        <v>-783.74999999998704</v>
      </c>
      <c r="H4616" s="204">
        <f t="shared" si="285"/>
        <v>0</v>
      </c>
      <c r="I4616" s="204">
        <f t="shared" si="286"/>
        <v>5303.5</v>
      </c>
      <c r="J4616" s="205">
        <f t="shared" si="287"/>
        <v>-783.74999999998704</v>
      </c>
    </row>
    <row r="4617" spans="2:10" ht="12.75" customHeight="1" x14ac:dyDescent="0.25">
      <c r="B4617" s="198">
        <v>4604</v>
      </c>
      <c r="C4617" s="199" t="s">
        <v>9319</v>
      </c>
      <c r="D4617" s="199"/>
      <c r="E4617" s="199" t="s">
        <v>9320</v>
      </c>
      <c r="F4617" s="200">
        <v>2.46</v>
      </c>
      <c r="G4617" s="201">
        <f t="shared" si="284"/>
        <v>-781.289999999987</v>
      </c>
      <c r="H4617" s="204">
        <f t="shared" si="285"/>
        <v>0</v>
      </c>
      <c r="I4617" s="204">
        <f t="shared" si="286"/>
        <v>5303.5</v>
      </c>
      <c r="J4617" s="205">
        <f t="shared" si="287"/>
        <v>-781.289999999987</v>
      </c>
    </row>
    <row r="4618" spans="2:10" ht="12.75" customHeight="1" x14ac:dyDescent="0.25">
      <c r="B4618" s="198">
        <v>4605</v>
      </c>
      <c r="C4618" s="199" t="s">
        <v>9321</v>
      </c>
      <c r="D4618" s="199"/>
      <c r="E4618" s="199" t="s">
        <v>9322</v>
      </c>
      <c r="F4618" s="200">
        <v>3.36</v>
      </c>
      <c r="G4618" s="201">
        <f t="shared" si="284"/>
        <v>-777.92999999998699</v>
      </c>
      <c r="H4618" s="204">
        <f t="shared" si="285"/>
        <v>0</v>
      </c>
      <c r="I4618" s="204">
        <f t="shared" si="286"/>
        <v>5303.5</v>
      </c>
      <c r="J4618" s="205">
        <f t="shared" si="287"/>
        <v>-777.92999999998699</v>
      </c>
    </row>
    <row r="4619" spans="2:10" ht="12.75" customHeight="1" x14ac:dyDescent="0.25">
      <c r="B4619" s="198">
        <v>4606</v>
      </c>
      <c r="C4619" s="199" t="s">
        <v>9323</v>
      </c>
      <c r="D4619" s="199"/>
      <c r="E4619" s="199" t="s">
        <v>9324</v>
      </c>
      <c r="F4619" s="200">
        <v>30.12</v>
      </c>
      <c r="G4619" s="201">
        <f t="shared" si="284"/>
        <v>-747.80999999998699</v>
      </c>
      <c r="H4619" s="204">
        <f t="shared" si="285"/>
        <v>0</v>
      </c>
      <c r="I4619" s="204">
        <f t="shared" si="286"/>
        <v>5303.5</v>
      </c>
      <c r="J4619" s="205">
        <f t="shared" si="287"/>
        <v>-747.80999999998699</v>
      </c>
    </row>
    <row r="4620" spans="2:10" ht="12.75" customHeight="1" x14ac:dyDescent="0.25">
      <c r="B4620" s="198">
        <v>4607</v>
      </c>
      <c r="C4620" s="199" t="s">
        <v>9325</v>
      </c>
      <c r="D4620" s="199"/>
      <c r="E4620" s="199" t="s">
        <v>9326</v>
      </c>
      <c r="F4620" s="200">
        <v>10.51</v>
      </c>
      <c r="G4620" s="201">
        <f t="shared" si="284"/>
        <v>-737.29999999998699</v>
      </c>
      <c r="H4620" s="204">
        <f t="shared" si="285"/>
        <v>0</v>
      </c>
      <c r="I4620" s="204">
        <f t="shared" si="286"/>
        <v>5303.5</v>
      </c>
      <c r="J4620" s="205">
        <f t="shared" si="287"/>
        <v>-737.29999999998699</v>
      </c>
    </row>
    <row r="4621" spans="2:10" ht="12.75" customHeight="1" x14ac:dyDescent="0.25">
      <c r="B4621" s="198">
        <v>4608</v>
      </c>
      <c r="C4621" s="199" t="s">
        <v>9327</v>
      </c>
      <c r="D4621" s="199"/>
      <c r="E4621" s="199" t="s">
        <v>9328</v>
      </c>
      <c r="F4621" s="200">
        <v>79.510000000000005</v>
      </c>
      <c r="G4621" s="201">
        <f t="shared" si="284"/>
        <v>-657.789999999987</v>
      </c>
      <c r="H4621" s="204">
        <f t="shared" si="285"/>
        <v>0</v>
      </c>
      <c r="I4621" s="204">
        <f t="shared" si="286"/>
        <v>5303.5</v>
      </c>
      <c r="J4621" s="205">
        <f t="shared" si="287"/>
        <v>-657.789999999987</v>
      </c>
    </row>
    <row r="4622" spans="2:10" ht="12.75" customHeight="1" x14ac:dyDescent="0.25">
      <c r="B4622" s="198">
        <v>4609</v>
      </c>
      <c r="C4622" s="199" t="s">
        <v>9329</v>
      </c>
      <c r="D4622" s="199"/>
      <c r="E4622" s="199" t="s">
        <v>9330</v>
      </c>
      <c r="F4622" s="200">
        <v>5.0999999999999996</v>
      </c>
      <c r="G4622" s="201">
        <f t="shared" ref="G4622:G4685" si="288">F4622+J4621</f>
        <v>-652.68999999998698</v>
      </c>
      <c r="H4622" s="204">
        <f t="shared" ref="H4622:H4685" si="289">IF(G4622&gt;0,ROUND(G4622/I4622+0.5,0),0)</f>
        <v>0</v>
      </c>
      <c r="I4622" s="204">
        <f t="shared" ref="I4622:I4685" si="290">$C$10</f>
        <v>5303.5</v>
      </c>
      <c r="J4622" s="205">
        <f t="shared" ref="J4622:J4685" si="291">G4622-(H4622*I4622)</f>
        <v>-652.68999999998698</v>
      </c>
    </row>
    <row r="4623" spans="2:10" ht="12.75" customHeight="1" x14ac:dyDescent="0.25">
      <c r="B4623" s="198">
        <v>4610</v>
      </c>
      <c r="C4623" s="199" t="s">
        <v>9331</v>
      </c>
      <c r="D4623" s="199"/>
      <c r="E4623" s="199" t="s">
        <v>9332</v>
      </c>
      <c r="F4623" s="200">
        <v>3.33</v>
      </c>
      <c r="G4623" s="201">
        <f t="shared" si="288"/>
        <v>-649.35999999998694</v>
      </c>
      <c r="H4623" s="204">
        <f t="shared" si="289"/>
        <v>0</v>
      </c>
      <c r="I4623" s="204">
        <f t="shared" si="290"/>
        <v>5303.5</v>
      </c>
      <c r="J4623" s="205">
        <f t="shared" si="291"/>
        <v>-649.35999999998694</v>
      </c>
    </row>
    <row r="4624" spans="2:10" ht="12.75" customHeight="1" x14ac:dyDescent="0.25">
      <c r="B4624" s="198">
        <v>4611</v>
      </c>
      <c r="C4624" s="199" t="s">
        <v>9333</v>
      </c>
      <c r="D4624" s="199"/>
      <c r="E4624" s="199" t="s">
        <v>9334</v>
      </c>
      <c r="F4624" s="200">
        <v>23.7</v>
      </c>
      <c r="G4624" s="201">
        <f t="shared" si="288"/>
        <v>-625.65999999998689</v>
      </c>
      <c r="H4624" s="204">
        <f t="shared" si="289"/>
        <v>0</v>
      </c>
      <c r="I4624" s="204">
        <f t="shared" si="290"/>
        <v>5303.5</v>
      </c>
      <c r="J4624" s="205">
        <f t="shared" si="291"/>
        <v>-625.65999999998689</v>
      </c>
    </row>
    <row r="4625" spans="2:10" ht="12.75" customHeight="1" x14ac:dyDescent="0.25">
      <c r="B4625" s="198">
        <v>4612</v>
      </c>
      <c r="C4625" s="199" t="s">
        <v>9335</v>
      </c>
      <c r="D4625" s="199"/>
      <c r="E4625" s="199" t="s">
        <v>9336</v>
      </c>
      <c r="F4625" s="200">
        <v>6.83</v>
      </c>
      <c r="G4625" s="201">
        <f t="shared" si="288"/>
        <v>-618.82999999998685</v>
      </c>
      <c r="H4625" s="204">
        <f t="shared" si="289"/>
        <v>0</v>
      </c>
      <c r="I4625" s="204">
        <f t="shared" si="290"/>
        <v>5303.5</v>
      </c>
      <c r="J4625" s="205">
        <f t="shared" si="291"/>
        <v>-618.82999999998685</v>
      </c>
    </row>
    <row r="4626" spans="2:10" ht="12.75" customHeight="1" x14ac:dyDescent="0.25">
      <c r="B4626" s="198">
        <v>4613</v>
      </c>
      <c r="C4626" s="199" t="s">
        <v>9337</v>
      </c>
      <c r="D4626" s="199"/>
      <c r="E4626" s="199" t="s">
        <v>9338</v>
      </c>
      <c r="F4626" s="200">
        <v>3.63</v>
      </c>
      <c r="G4626" s="201">
        <f t="shared" si="288"/>
        <v>-615.19999999998686</v>
      </c>
      <c r="H4626" s="204">
        <f t="shared" si="289"/>
        <v>0</v>
      </c>
      <c r="I4626" s="204">
        <f t="shared" si="290"/>
        <v>5303.5</v>
      </c>
      <c r="J4626" s="205">
        <f t="shared" si="291"/>
        <v>-615.19999999998686</v>
      </c>
    </row>
    <row r="4627" spans="2:10" ht="12.75" customHeight="1" x14ac:dyDescent="0.25">
      <c r="B4627" s="198">
        <v>4614</v>
      </c>
      <c r="C4627" s="199" t="s">
        <v>9339</v>
      </c>
      <c r="D4627" s="199"/>
      <c r="E4627" s="199" t="s">
        <v>9340</v>
      </c>
      <c r="F4627" s="200">
        <v>45.91</v>
      </c>
      <c r="G4627" s="201">
        <f t="shared" si="288"/>
        <v>-569.28999999998689</v>
      </c>
      <c r="H4627" s="204">
        <f t="shared" si="289"/>
        <v>0</v>
      </c>
      <c r="I4627" s="204">
        <f t="shared" si="290"/>
        <v>5303.5</v>
      </c>
      <c r="J4627" s="205">
        <f t="shared" si="291"/>
        <v>-569.28999999998689</v>
      </c>
    </row>
    <row r="4628" spans="2:10" ht="12.75" customHeight="1" x14ac:dyDescent="0.25">
      <c r="B4628" s="198">
        <v>4615</v>
      </c>
      <c r="C4628" s="199" t="s">
        <v>9341</v>
      </c>
      <c r="D4628" s="199"/>
      <c r="E4628" s="199" t="s">
        <v>9342</v>
      </c>
      <c r="F4628" s="200">
        <v>5.78</v>
      </c>
      <c r="G4628" s="201">
        <f t="shared" si="288"/>
        <v>-563.50999999998692</v>
      </c>
      <c r="H4628" s="204">
        <f t="shared" si="289"/>
        <v>0</v>
      </c>
      <c r="I4628" s="204">
        <f t="shared" si="290"/>
        <v>5303.5</v>
      </c>
      <c r="J4628" s="205">
        <f t="shared" si="291"/>
        <v>-563.50999999998692</v>
      </c>
    </row>
    <row r="4629" spans="2:10" ht="12.75" customHeight="1" x14ac:dyDescent="0.25">
      <c r="B4629" s="198">
        <v>4616</v>
      </c>
      <c r="C4629" s="199" t="s">
        <v>9343</v>
      </c>
      <c r="D4629" s="199"/>
      <c r="E4629" s="199" t="s">
        <v>9344</v>
      </c>
      <c r="F4629" s="200">
        <v>3.36</v>
      </c>
      <c r="G4629" s="201">
        <f t="shared" si="288"/>
        <v>-560.1499999999869</v>
      </c>
      <c r="H4629" s="204">
        <f t="shared" si="289"/>
        <v>0</v>
      </c>
      <c r="I4629" s="204">
        <f t="shared" si="290"/>
        <v>5303.5</v>
      </c>
      <c r="J4629" s="205">
        <f t="shared" si="291"/>
        <v>-560.1499999999869</v>
      </c>
    </row>
    <row r="4630" spans="2:10" ht="12.75" customHeight="1" x14ac:dyDescent="0.25">
      <c r="B4630" s="198">
        <v>4617</v>
      </c>
      <c r="C4630" s="199" t="s">
        <v>9345</v>
      </c>
      <c r="D4630" s="199"/>
      <c r="E4630" s="199" t="s">
        <v>9346</v>
      </c>
      <c r="F4630" s="200">
        <v>4.66</v>
      </c>
      <c r="G4630" s="201">
        <f t="shared" si="288"/>
        <v>-555.48999999998694</v>
      </c>
      <c r="H4630" s="204">
        <f t="shared" si="289"/>
        <v>0</v>
      </c>
      <c r="I4630" s="204">
        <f t="shared" si="290"/>
        <v>5303.5</v>
      </c>
      <c r="J4630" s="205">
        <f t="shared" si="291"/>
        <v>-555.48999999998694</v>
      </c>
    </row>
    <row r="4631" spans="2:10" ht="12.75" customHeight="1" x14ac:dyDescent="0.25">
      <c r="B4631" s="198">
        <v>4618</v>
      </c>
      <c r="C4631" s="199" t="s">
        <v>9347</v>
      </c>
      <c r="D4631" s="199"/>
      <c r="E4631" s="199" t="s">
        <v>9348</v>
      </c>
      <c r="F4631" s="200">
        <v>2.67</v>
      </c>
      <c r="G4631" s="201">
        <f t="shared" si="288"/>
        <v>-552.81999999998698</v>
      </c>
      <c r="H4631" s="204">
        <f t="shared" si="289"/>
        <v>0</v>
      </c>
      <c r="I4631" s="204">
        <f t="shared" si="290"/>
        <v>5303.5</v>
      </c>
      <c r="J4631" s="205">
        <f t="shared" si="291"/>
        <v>-552.81999999998698</v>
      </c>
    </row>
    <row r="4632" spans="2:10" ht="12.75" customHeight="1" x14ac:dyDescent="0.25">
      <c r="B4632" s="198">
        <v>4619</v>
      </c>
      <c r="C4632" s="199" t="s">
        <v>9349</v>
      </c>
      <c r="D4632" s="199"/>
      <c r="E4632" s="199" t="s">
        <v>9350</v>
      </c>
      <c r="F4632" s="200">
        <v>6.37</v>
      </c>
      <c r="G4632" s="201">
        <f t="shared" si="288"/>
        <v>-546.44999999998697</v>
      </c>
      <c r="H4632" s="204">
        <f t="shared" si="289"/>
        <v>0</v>
      </c>
      <c r="I4632" s="204">
        <f t="shared" si="290"/>
        <v>5303.5</v>
      </c>
      <c r="J4632" s="205">
        <f t="shared" si="291"/>
        <v>-546.44999999998697</v>
      </c>
    </row>
    <row r="4633" spans="2:10" ht="12.75" customHeight="1" x14ac:dyDescent="0.25">
      <c r="B4633" s="198">
        <v>4620</v>
      </c>
      <c r="C4633" s="199" t="s">
        <v>9351</v>
      </c>
      <c r="D4633" s="199"/>
      <c r="E4633" s="199" t="s">
        <v>9352</v>
      </c>
      <c r="F4633" s="200">
        <v>5.17</v>
      </c>
      <c r="G4633" s="201">
        <f t="shared" si="288"/>
        <v>-541.27999999998701</v>
      </c>
      <c r="H4633" s="204">
        <f t="shared" si="289"/>
        <v>0</v>
      </c>
      <c r="I4633" s="204">
        <f t="shared" si="290"/>
        <v>5303.5</v>
      </c>
      <c r="J4633" s="205">
        <f t="shared" si="291"/>
        <v>-541.27999999998701</v>
      </c>
    </row>
    <row r="4634" spans="2:10" ht="12.75" customHeight="1" x14ac:dyDescent="0.25">
      <c r="B4634" s="198">
        <v>4621</v>
      </c>
      <c r="C4634" s="199" t="s">
        <v>9353</v>
      </c>
      <c r="D4634" s="199"/>
      <c r="E4634" s="199" t="s">
        <v>9354</v>
      </c>
      <c r="F4634" s="200">
        <v>9.6199999999999992</v>
      </c>
      <c r="G4634" s="201">
        <f t="shared" si="288"/>
        <v>-531.65999999998701</v>
      </c>
      <c r="H4634" s="204">
        <f t="shared" si="289"/>
        <v>0</v>
      </c>
      <c r="I4634" s="204">
        <f t="shared" si="290"/>
        <v>5303.5</v>
      </c>
      <c r="J4634" s="205">
        <f t="shared" si="291"/>
        <v>-531.65999999998701</v>
      </c>
    </row>
    <row r="4635" spans="2:10" ht="12.75" customHeight="1" x14ac:dyDescent="0.25">
      <c r="B4635" s="198">
        <v>4622</v>
      </c>
      <c r="C4635" s="199" t="s">
        <v>9355</v>
      </c>
      <c r="D4635" s="199"/>
      <c r="E4635" s="199" t="s">
        <v>9356</v>
      </c>
      <c r="F4635" s="200">
        <v>2.36</v>
      </c>
      <c r="G4635" s="201">
        <f t="shared" si="288"/>
        <v>-529.29999999998699</v>
      </c>
      <c r="H4635" s="204">
        <f t="shared" si="289"/>
        <v>0</v>
      </c>
      <c r="I4635" s="204">
        <f t="shared" si="290"/>
        <v>5303.5</v>
      </c>
      <c r="J4635" s="205">
        <f t="shared" si="291"/>
        <v>-529.29999999998699</v>
      </c>
    </row>
    <row r="4636" spans="2:10" ht="12.75" customHeight="1" x14ac:dyDescent="0.25">
      <c r="B4636" s="198">
        <v>4623</v>
      </c>
      <c r="C4636" s="199" t="s">
        <v>9357</v>
      </c>
      <c r="D4636" s="199"/>
      <c r="E4636" s="199" t="s">
        <v>9358</v>
      </c>
      <c r="F4636" s="200">
        <v>5.91</v>
      </c>
      <c r="G4636" s="201">
        <f t="shared" si="288"/>
        <v>-523.38999999998703</v>
      </c>
      <c r="H4636" s="204">
        <f t="shared" si="289"/>
        <v>0</v>
      </c>
      <c r="I4636" s="204">
        <f t="shared" si="290"/>
        <v>5303.5</v>
      </c>
      <c r="J4636" s="205">
        <f t="shared" si="291"/>
        <v>-523.38999999998703</v>
      </c>
    </row>
    <row r="4637" spans="2:10" ht="12.75" customHeight="1" x14ac:dyDescent="0.25">
      <c r="B4637" s="198">
        <v>4624</v>
      </c>
      <c r="C4637" s="199" t="s">
        <v>9359</v>
      </c>
      <c r="D4637" s="199"/>
      <c r="E4637" s="199" t="s">
        <v>9322</v>
      </c>
      <c r="F4637" s="200">
        <v>19.27</v>
      </c>
      <c r="G4637" s="201">
        <f t="shared" si="288"/>
        <v>-504.11999999998704</v>
      </c>
      <c r="H4637" s="204">
        <f t="shared" si="289"/>
        <v>0</v>
      </c>
      <c r="I4637" s="204">
        <f t="shared" si="290"/>
        <v>5303.5</v>
      </c>
      <c r="J4637" s="205">
        <f t="shared" si="291"/>
        <v>-504.11999999998704</v>
      </c>
    </row>
    <row r="4638" spans="2:10" ht="12.75" customHeight="1" x14ac:dyDescent="0.25">
      <c r="B4638" s="198">
        <v>4625</v>
      </c>
      <c r="C4638" s="199" t="s">
        <v>9360</v>
      </c>
      <c r="D4638" s="199"/>
      <c r="E4638" s="199" t="s">
        <v>9361</v>
      </c>
      <c r="F4638" s="200">
        <v>5.75</v>
      </c>
      <c r="G4638" s="201">
        <f t="shared" si="288"/>
        <v>-498.36999999998704</v>
      </c>
      <c r="H4638" s="204">
        <f t="shared" si="289"/>
        <v>0</v>
      </c>
      <c r="I4638" s="204">
        <f t="shared" si="290"/>
        <v>5303.5</v>
      </c>
      <c r="J4638" s="205">
        <f t="shared" si="291"/>
        <v>-498.36999999998704</v>
      </c>
    </row>
    <row r="4639" spans="2:10" ht="12.75" customHeight="1" x14ac:dyDescent="0.25">
      <c r="B4639" s="198">
        <v>4626</v>
      </c>
      <c r="C4639" s="199" t="s">
        <v>9362</v>
      </c>
      <c r="D4639" s="199"/>
      <c r="E4639" s="199" t="s">
        <v>9363</v>
      </c>
      <c r="F4639" s="200">
        <v>10.95</v>
      </c>
      <c r="G4639" s="201">
        <f t="shared" si="288"/>
        <v>-487.41999999998706</v>
      </c>
      <c r="H4639" s="204">
        <f t="shared" si="289"/>
        <v>0</v>
      </c>
      <c r="I4639" s="204">
        <f t="shared" si="290"/>
        <v>5303.5</v>
      </c>
      <c r="J4639" s="205">
        <f t="shared" si="291"/>
        <v>-487.41999999998706</v>
      </c>
    </row>
    <row r="4640" spans="2:10" ht="12.75" customHeight="1" x14ac:dyDescent="0.25">
      <c r="B4640" s="198">
        <v>4627</v>
      </c>
      <c r="C4640" s="199" t="s">
        <v>9364</v>
      </c>
      <c r="D4640" s="199"/>
      <c r="E4640" s="199" t="s">
        <v>9365</v>
      </c>
      <c r="F4640" s="200">
        <v>1.1399999999999999</v>
      </c>
      <c r="G4640" s="201">
        <f t="shared" si="288"/>
        <v>-486.27999999998707</v>
      </c>
      <c r="H4640" s="204">
        <f t="shared" si="289"/>
        <v>0</v>
      </c>
      <c r="I4640" s="204">
        <f t="shared" si="290"/>
        <v>5303.5</v>
      </c>
      <c r="J4640" s="205">
        <f t="shared" si="291"/>
        <v>-486.27999999998707</v>
      </c>
    </row>
    <row r="4641" spans="2:10" ht="12.75" customHeight="1" x14ac:dyDescent="0.25">
      <c r="B4641" s="198">
        <v>4628</v>
      </c>
      <c r="C4641" s="199" t="s">
        <v>9366</v>
      </c>
      <c r="D4641" s="199"/>
      <c r="E4641" s="199" t="s">
        <v>9367</v>
      </c>
      <c r="F4641" s="200">
        <v>2.83</v>
      </c>
      <c r="G4641" s="201">
        <f t="shared" si="288"/>
        <v>-483.44999999998709</v>
      </c>
      <c r="H4641" s="204">
        <f t="shared" si="289"/>
        <v>0</v>
      </c>
      <c r="I4641" s="204">
        <f t="shared" si="290"/>
        <v>5303.5</v>
      </c>
      <c r="J4641" s="205">
        <f t="shared" si="291"/>
        <v>-483.44999999998709</v>
      </c>
    </row>
    <row r="4642" spans="2:10" ht="12.75" customHeight="1" x14ac:dyDescent="0.25">
      <c r="B4642" s="198">
        <v>4629</v>
      </c>
      <c r="C4642" s="199" t="s">
        <v>9368</v>
      </c>
      <c r="D4642" s="199"/>
      <c r="E4642" s="199" t="s">
        <v>9369</v>
      </c>
      <c r="F4642" s="200">
        <v>0.08</v>
      </c>
      <c r="G4642" s="201">
        <f t="shared" si="288"/>
        <v>-483.3699999999871</v>
      </c>
      <c r="H4642" s="204">
        <f t="shared" si="289"/>
        <v>0</v>
      </c>
      <c r="I4642" s="204">
        <f t="shared" si="290"/>
        <v>5303.5</v>
      </c>
      <c r="J4642" s="205">
        <f t="shared" si="291"/>
        <v>-483.3699999999871</v>
      </c>
    </row>
    <row r="4643" spans="2:10" ht="12.75" customHeight="1" x14ac:dyDescent="0.25">
      <c r="B4643" s="198">
        <v>4630</v>
      </c>
      <c r="C4643" s="199" t="s">
        <v>9370</v>
      </c>
      <c r="D4643" s="199"/>
      <c r="E4643" s="199" t="s">
        <v>9371</v>
      </c>
      <c r="F4643" s="200">
        <v>12.95</v>
      </c>
      <c r="G4643" s="201">
        <f t="shared" si="288"/>
        <v>-470.41999999998711</v>
      </c>
      <c r="H4643" s="204">
        <f t="shared" si="289"/>
        <v>0</v>
      </c>
      <c r="I4643" s="204">
        <f t="shared" si="290"/>
        <v>5303.5</v>
      </c>
      <c r="J4643" s="205">
        <f t="shared" si="291"/>
        <v>-470.41999999998711</v>
      </c>
    </row>
    <row r="4644" spans="2:10" ht="12.75" customHeight="1" x14ac:dyDescent="0.25">
      <c r="B4644" s="198">
        <v>4631</v>
      </c>
      <c r="C4644" s="199" t="s">
        <v>9372</v>
      </c>
      <c r="D4644" s="199"/>
      <c r="E4644" s="199" t="s">
        <v>9373</v>
      </c>
      <c r="F4644" s="200">
        <v>20.94</v>
      </c>
      <c r="G4644" s="201">
        <f t="shared" si="288"/>
        <v>-449.47999999998711</v>
      </c>
      <c r="H4644" s="204">
        <f t="shared" si="289"/>
        <v>0</v>
      </c>
      <c r="I4644" s="204">
        <f t="shared" si="290"/>
        <v>5303.5</v>
      </c>
      <c r="J4644" s="205">
        <f t="shared" si="291"/>
        <v>-449.47999999998711</v>
      </c>
    </row>
    <row r="4645" spans="2:10" ht="12.75" customHeight="1" x14ac:dyDescent="0.25">
      <c r="B4645" s="198">
        <v>4632</v>
      </c>
      <c r="C4645" s="199" t="s">
        <v>9374</v>
      </c>
      <c r="D4645" s="199"/>
      <c r="E4645" s="199" t="s">
        <v>9375</v>
      </c>
      <c r="F4645" s="200">
        <v>4.2300000000000004</v>
      </c>
      <c r="G4645" s="201">
        <f t="shared" si="288"/>
        <v>-445.2499999999871</v>
      </c>
      <c r="H4645" s="204">
        <f t="shared" si="289"/>
        <v>0</v>
      </c>
      <c r="I4645" s="204">
        <f t="shared" si="290"/>
        <v>5303.5</v>
      </c>
      <c r="J4645" s="205">
        <f t="shared" si="291"/>
        <v>-445.2499999999871</v>
      </c>
    </row>
    <row r="4646" spans="2:10" ht="12.75" customHeight="1" x14ac:dyDescent="0.25">
      <c r="B4646" s="198">
        <v>4633</v>
      </c>
      <c r="C4646" s="199" t="s">
        <v>9376</v>
      </c>
      <c r="D4646" s="199"/>
      <c r="E4646" s="199" t="s">
        <v>9377</v>
      </c>
      <c r="F4646" s="200">
        <v>1.68</v>
      </c>
      <c r="G4646" s="201">
        <f t="shared" si="288"/>
        <v>-443.56999999998709</v>
      </c>
      <c r="H4646" s="204">
        <f t="shared" si="289"/>
        <v>0</v>
      </c>
      <c r="I4646" s="204">
        <f t="shared" si="290"/>
        <v>5303.5</v>
      </c>
      <c r="J4646" s="205">
        <f t="shared" si="291"/>
        <v>-443.56999999998709</v>
      </c>
    </row>
    <row r="4647" spans="2:10" ht="12.75" customHeight="1" x14ac:dyDescent="0.25">
      <c r="B4647" s="198">
        <v>4634</v>
      </c>
      <c r="C4647" s="199" t="s">
        <v>9378</v>
      </c>
      <c r="D4647" s="199"/>
      <c r="E4647" s="199" t="s">
        <v>9379</v>
      </c>
      <c r="F4647" s="200">
        <v>0.6</v>
      </c>
      <c r="G4647" s="201">
        <f t="shared" si="288"/>
        <v>-442.96999999998707</v>
      </c>
      <c r="H4647" s="204">
        <f t="shared" si="289"/>
        <v>0</v>
      </c>
      <c r="I4647" s="204">
        <f t="shared" si="290"/>
        <v>5303.5</v>
      </c>
      <c r="J4647" s="205">
        <f t="shared" si="291"/>
        <v>-442.96999999998707</v>
      </c>
    </row>
    <row r="4648" spans="2:10" ht="12.75" customHeight="1" x14ac:dyDescent="0.25">
      <c r="B4648" s="198">
        <v>4635</v>
      </c>
      <c r="C4648" s="199" t="s">
        <v>9380</v>
      </c>
      <c r="D4648" s="199"/>
      <c r="E4648" s="199" t="s">
        <v>9381</v>
      </c>
      <c r="F4648" s="200">
        <v>7.28</v>
      </c>
      <c r="G4648" s="201">
        <f t="shared" si="288"/>
        <v>-435.68999999998709</v>
      </c>
      <c r="H4648" s="204">
        <f t="shared" si="289"/>
        <v>0</v>
      </c>
      <c r="I4648" s="204">
        <f t="shared" si="290"/>
        <v>5303.5</v>
      </c>
      <c r="J4648" s="205">
        <f t="shared" si="291"/>
        <v>-435.68999999998709</v>
      </c>
    </row>
    <row r="4649" spans="2:10" ht="12.75" customHeight="1" x14ac:dyDescent="0.25">
      <c r="B4649" s="198">
        <v>4636</v>
      </c>
      <c r="C4649" s="199" t="s">
        <v>9382</v>
      </c>
      <c r="D4649" s="199"/>
      <c r="E4649" s="199" t="s">
        <v>9383</v>
      </c>
      <c r="F4649" s="200">
        <v>38.65</v>
      </c>
      <c r="G4649" s="201">
        <f t="shared" si="288"/>
        <v>-397.03999999998712</v>
      </c>
      <c r="H4649" s="204">
        <f t="shared" si="289"/>
        <v>0</v>
      </c>
      <c r="I4649" s="204">
        <f t="shared" si="290"/>
        <v>5303.5</v>
      </c>
      <c r="J4649" s="205">
        <f t="shared" si="291"/>
        <v>-397.03999999998712</v>
      </c>
    </row>
    <row r="4650" spans="2:10" ht="12.75" customHeight="1" x14ac:dyDescent="0.25">
      <c r="B4650" s="198">
        <v>4637</v>
      </c>
      <c r="C4650" s="199" t="s">
        <v>9384</v>
      </c>
      <c r="D4650" s="199"/>
      <c r="E4650" s="199" t="s">
        <v>9385</v>
      </c>
      <c r="F4650" s="200">
        <v>137.59</v>
      </c>
      <c r="G4650" s="201">
        <f t="shared" si="288"/>
        <v>-259.44999999998709</v>
      </c>
      <c r="H4650" s="204">
        <f t="shared" si="289"/>
        <v>0</v>
      </c>
      <c r="I4650" s="204">
        <f t="shared" si="290"/>
        <v>5303.5</v>
      </c>
      <c r="J4650" s="205">
        <f t="shared" si="291"/>
        <v>-259.44999999998709</v>
      </c>
    </row>
    <row r="4651" spans="2:10" ht="12.75" customHeight="1" x14ac:dyDescent="0.25">
      <c r="B4651" s="198">
        <v>4638</v>
      </c>
      <c r="C4651" s="199" t="s">
        <v>9386</v>
      </c>
      <c r="D4651" s="199"/>
      <c r="E4651" s="199" t="s">
        <v>9387</v>
      </c>
      <c r="F4651" s="200">
        <v>0.27</v>
      </c>
      <c r="G4651" s="201">
        <f t="shared" si="288"/>
        <v>-259.1799999999871</v>
      </c>
      <c r="H4651" s="204">
        <f t="shared" si="289"/>
        <v>0</v>
      </c>
      <c r="I4651" s="204">
        <f t="shared" si="290"/>
        <v>5303.5</v>
      </c>
      <c r="J4651" s="205">
        <f t="shared" si="291"/>
        <v>-259.1799999999871</v>
      </c>
    </row>
    <row r="4652" spans="2:10" ht="12.75" customHeight="1" x14ac:dyDescent="0.25">
      <c r="B4652" s="198">
        <v>4639</v>
      </c>
      <c r="C4652" s="199" t="s">
        <v>9388</v>
      </c>
      <c r="D4652" s="199"/>
      <c r="E4652" s="199" t="s">
        <v>9389</v>
      </c>
      <c r="F4652" s="200">
        <v>9.39</v>
      </c>
      <c r="G4652" s="201">
        <f t="shared" si="288"/>
        <v>-249.78999999998712</v>
      </c>
      <c r="H4652" s="204">
        <f t="shared" si="289"/>
        <v>0</v>
      </c>
      <c r="I4652" s="204">
        <f t="shared" si="290"/>
        <v>5303.5</v>
      </c>
      <c r="J4652" s="205">
        <f t="shared" si="291"/>
        <v>-249.78999999998712</v>
      </c>
    </row>
    <row r="4653" spans="2:10" ht="12.75" customHeight="1" x14ac:dyDescent="0.25">
      <c r="B4653" s="198">
        <v>4640</v>
      </c>
      <c r="C4653" s="199" t="s">
        <v>9390</v>
      </c>
      <c r="D4653" s="199"/>
      <c r="E4653" s="199" t="s">
        <v>9391</v>
      </c>
      <c r="F4653" s="200">
        <v>14.36</v>
      </c>
      <c r="G4653" s="201">
        <f t="shared" si="288"/>
        <v>-235.4299999999871</v>
      </c>
      <c r="H4653" s="204">
        <f t="shared" si="289"/>
        <v>0</v>
      </c>
      <c r="I4653" s="204">
        <f t="shared" si="290"/>
        <v>5303.5</v>
      </c>
      <c r="J4653" s="205">
        <f t="shared" si="291"/>
        <v>-235.4299999999871</v>
      </c>
    </row>
    <row r="4654" spans="2:10" ht="12.75" customHeight="1" x14ac:dyDescent="0.25">
      <c r="B4654" s="198">
        <v>4641</v>
      </c>
      <c r="C4654" s="199" t="s">
        <v>9392</v>
      </c>
      <c r="D4654" s="199"/>
      <c r="E4654" s="199" t="s">
        <v>9393</v>
      </c>
      <c r="F4654" s="200">
        <v>0.62</v>
      </c>
      <c r="G4654" s="201">
        <f t="shared" si="288"/>
        <v>-234.8099999999871</v>
      </c>
      <c r="H4654" s="204">
        <f t="shared" si="289"/>
        <v>0</v>
      </c>
      <c r="I4654" s="204">
        <f t="shared" si="290"/>
        <v>5303.5</v>
      </c>
      <c r="J4654" s="205">
        <f t="shared" si="291"/>
        <v>-234.8099999999871</v>
      </c>
    </row>
    <row r="4655" spans="2:10" ht="12.75" customHeight="1" x14ac:dyDescent="0.25">
      <c r="B4655" s="198">
        <v>4642</v>
      </c>
      <c r="C4655" s="199" t="s">
        <v>9394</v>
      </c>
      <c r="D4655" s="199"/>
      <c r="E4655" s="199" t="s">
        <v>9395</v>
      </c>
      <c r="F4655" s="200">
        <v>4.09</v>
      </c>
      <c r="G4655" s="201">
        <f t="shared" si="288"/>
        <v>-230.7199999999871</v>
      </c>
      <c r="H4655" s="204">
        <f t="shared" si="289"/>
        <v>0</v>
      </c>
      <c r="I4655" s="204">
        <f t="shared" si="290"/>
        <v>5303.5</v>
      </c>
      <c r="J4655" s="205">
        <f t="shared" si="291"/>
        <v>-230.7199999999871</v>
      </c>
    </row>
    <row r="4656" spans="2:10" ht="12.75" customHeight="1" x14ac:dyDescent="0.25">
      <c r="B4656" s="198">
        <v>4643</v>
      </c>
      <c r="C4656" s="199" t="s">
        <v>9396</v>
      </c>
      <c r="D4656" s="199"/>
      <c r="E4656" s="199" t="s">
        <v>9397</v>
      </c>
      <c r="F4656" s="200">
        <v>7.78</v>
      </c>
      <c r="G4656" s="201">
        <f t="shared" si="288"/>
        <v>-222.93999999998709</v>
      </c>
      <c r="H4656" s="204">
        <f t="shared" si="289"/>
        <v>0</v>
      </c>
      <c r="I4656" s="204">
        <f t="shared" si="290"/>
        <v>5303.5</v>
      </c>
      <c r="J4656" s="205">
        <f t="shared" si="291"/>
        <v>-222.93999999998709</v>
      </c>
    </row>
    <row r="4657" spans="2:10" ht="12.75" customHeight="1" x14ac:dyDescent="0.25">
      <c r="B4657" s="198">
        <v>4644</v>
      </c>
      <c r="C4657" s="199" t="s">
        <v>9398</v>
      </c>
      <c r="D4657" s="199"/>
      <c r="E4657" s="199" t="s">
        <v>9399</v>
      </c>
      <c r="F4657" s="200">
        <v>7.19</v>
      </c>
      <c r="G4657" s="201">
        <f t="shared" si="288"/>
        <v>-215.7499999999871</v>
      </c>
      <c r="H4657" s="204">
        <f t="shared" si="289"/>
        <v>0</v>
      </c>
      <c r="I4657" s="204">
        <f t="shared" si="290"/>
        <v>5303.5</v>
      </c>
      <c r="J4657" s="205">
        <f t="shared" si="291"/>
        <v>-215.7499999999871</v>
      </c>
    </row>
    <row r="4658" spans="2:10" ht="12.75" customHeight="1" x14ac:dyDescent="0.25">
      <c r="B4658" s="198">
        <v>4645</v>
      </c>
      <c r="C4658" s="199" t="s">
        <v>9400</v>
      </c>
      <c r="D4658" s="199"/>
      <c r="E4658" s="199" t="s">
        <v>9375</v>
      </c>
      <c r="F4658" s="200">
        <v>-4.2300000000000004</v>
      </c>
      <c r="G4658" s="201">
        <f t="shared" si="288"/>
        <v>-219.97999999998709</v>
      </c>
      <c r="H4658" s="204">
        <f t="shared" si="289"/>
        <v>0</v>
      </c>
      <c r="I4658" s="204">
        <f t="shared" si="290"/>
        <v>5303.5</v>
      </c>
      <c r="J4658" s="205">
        <f t="shared" si="291"/>
        <v>-219.97999999998709</v>
      </c>
    </row>
    <row r="4659" spans="2:10" ht="12.75" customHeight="1" x14ac:dyDescent="0.25">
      <c r="B4659" s="198">
        <v>4646</v>
      </c>
      <c r="C4659" s="199" t="s">
        <v>9401</v>
      </c>
      <c r="D4659" s="199"/>
      <c r="E4659" s="199" t="s">
        <v>9402</v>
      </c>
      <c r="F4659" s="200">
        <v>1.68</v>
      </c>
      <c r="G4659" s="201">
        <f t="shared" si="288"/>
        <v>-218.29999999998708</v>
      </c>
      <c r="H4659" s="204">
        <f t="shared" si="289"/>
        <v>0</v>
      </c>
      <c r="I4659" s="204">
        <f t="shared" si="290"/>
        <v>5303.5</v>
      </c>
      <c r="J4659" s="205">
        <f t="shared" si="291"/>
        <v>-218.29999999998708</v>
      </c>
    </row>
    <row r="4660" spans="2:10" ht="12.75" customHeight="1" x14ac:dyDescent="0.25">
      <c r="B4660" s="198">
        <v>4647</v>
      </c>
      <c r="C4660" s="199" t="s">
        <v>9403</v>
      </c>
      <c r="D4660" s="199"/>
      <c r="E4660" s="199" t="s">
        <v>9404</v>
      </c>
      <c r="F4660" s="200">
        <v>1.69</v>
      </c>
      <c r="G4660" s="201">
        <f t="shared" si="288"/>
        <v>-216.60999999998708</v>
      </c>
      <c r="H4660" s="204">
        <f t="shared" si="289"/>
        <v>0</v>
      </c>
      <c r="I4660" s="204">
        <f t="shared" si="290"/>
        <v>5303.5</v>
      </c>
      <c r="J4660" s="205">
        <f t="shared" si="291"/>
        <v>-216.60999999998708</v>
      </c>
    </row>
    <row r="4661" spans="2:10" ht="12.75" customHeight="1" x14ac:dyDescent="0.25">
      <c r="B4661" s="198">
        <v>4648</v>
      </c>
      <c r="C4661" s="199" t="s">
        <v>9405</v>
      </c>
      <c r="D4661" s="199"/>
      <c r="E4661" s="199" t="s">
        <v>9406</v>
      </c>
      <c r="F4661" s="200">
        <v>38.06</v>
      </c>
      <c r="G4661" s="201">
        <f t="shared" si="288"/>
        <v>-178.54999999998708</v>
      </c>
      <c r="H4661" s="204">
        <f t="shared" si="289"/>
        <v>0</v>
      </c>
      <c r="I4661" s="204">
        <f t="shared" si="290"/>
        <v>5303.5</v>
      </c>
      <c r="J4661" s="205">
        <f t="shared" si="291"/>
        <v>-178.54999999998708</v>
      </c>
    </row>
    <row r="4662" spans="2:10" ht="12.75" customHeight="1" x14ac:dyDescent="0.25">
      <c r="B4662" s="198">
        <v>4649</v>
      </c>
      <c r="C4662" s="199" t="s">
        <v>9407</v>
      </c>
      <c r="D4662" s="199"/>
      <c r="E4662" s="199" t="s">
        <v>9408</v>
      </c>
      <c r="F4662" s="200">
        <v>5.04</v>
      </c>
      <c r="G4662" s="201">
        <f t="shared" si="288"/>
        <v>-173.50999999998709</v>
      </c>
      <c r="H4662" s="204">
        <f t="shared" si="289"/>
        <v>0</v>
      </c>
      <c r="I4662" s="204">
        <f t="shared" si="290"/>
        <v>5303.5</v>
      </c>
      <c r="J4662" s="205">
        <f t="shared" si="291"/>
        <v>-173.50999999998709</v>
      </c>
    </row>
    <row r="4663" spans="2:10" ht="12.75" customHeight="1" x14ac:dyDescent="0.25">
      <c r="B4663" s="198">
        <v>4650</v>
      </c>
      <c r="C4663" s="199" t="s">
        <v>9409</v>
      </c>
      <c r="D4663" s="199"/>
      <c r="E4663" s="199" t="s">
        <v>9410</v>
      </c>
      <c r="F4663" s="200">
        <v>14.81</v>
      </c>
      <c r="G4663" s="201">
        <f t="shared" si="288"/>
        <v>-158.69999999998709</v>
      </c>
      <c r="H4663" s="204">
        <f t="shared" si="289"/>
        <v>0</v>
      </c>
      <c r="I4663" s="204">
        <f t="shared" si="290"/>
        <v>5303.5</v>
      </c>
      <c r="J4663" s="205">
        <f t="shared" si="291"/>
        <v>-158.69999999998709</v>
      </c>
    </row>
    <row r="4664" spans="2:10" ht="12.75" customHeight="1" x14ac:dyDescent="0.25">
      <c r="B4664" s="198">
        <v>4651</v>
      </c>
      <c r="C4664" s="199" t="s">
        <v>9411</v>
      </c>
      <c r="D4664" s="199"/>
      <c r="E4664" s="199" t="s">
        <v>9412</v>
      </c>
      <c r="F4664" s="200">
        <v>1.91</v>
      </c>
      <c r="G4664" s="201">
        <f t="shared" si="288"/>
        <v>-156.78999999998709</v>
      </c>
      <c r="H4664" s="204">
        <f t="shared" si="289"/>
        <v>0</v>
      </c>
      <c r="I4664" s="204">
        <f t="shared" si="290"/>
        <v>5303.5</v>
      </c>
      <c r="J4664" s="205">
        <f t="shared" si="291"/>
        <v>-156.78999999998709</v>
      </c>
    </row>
    <row r="4665" spans="2:10" ht="12.75" customHeight="1" x14ac:dyDescent="0.25">
      <c r="B4665" s="198">
        <v>4652</v>
      </c>
      <c r="C4665" s="199" t="s">
        <v>9413</v>
      </c>
      <c r="D4665" s="199"/>
      <c r="E4665" s="199" t="s">
        <v>9414</v>
      </c>
      <c r="F4665" s="200">
        <v>1.58</v>
      </c>
      <c r="G4665" s="201">
        <f t="shared" si="288"/>
        <v>-155.20999999998708</v>
      </c>
      <c r="H4665" s="204">
        <f t="shared" si="289"/>
        <v>0</v>
      </c>
      <c r="I4665" s="204">
        <f t="shared" si="290"/>
        <v>5303.5</v>
      </c>
      <c r="J4665" s="205">
        <f t="shared" si="291"/>
        <v>-155.20999999998708</v>
      </c>
    </row>
    <row r="4666" spans="2:10" ht="12.75" customHeight="1" x14ac:dyDescent="0.25">
      <c r="B4666" s="198">
        <v>4653</v>
      </c>
      <c r="C4666" s="199" t="s">
        <v>9415</v>
      </c>
      <c r="D4666" s="199"/>
      <c r="E4666" s="199" t="s">
        <v>9416</v>
      </c>
      <c r="F4666" s="200">
        <v>8.52</v>
      </c>
      <c r="G4666" s="201">
        <f t="shared" si="288"/>
        <v>-146.68999999998707</v>
      </c>
      <c r="H4666" s="204">
        <f t="shared" si="289"/>
        <v>0</v>
      </c>
      <c r="I4666" s="204">
        <f t="shared" si="290"/>
        <v>5303.5</v>
      </c>
      <c r="J4666" s="205">
        <f t="shared" si="291"/>
        <v>-146.68999999998707</v>
      </c>
    </row>
    <row r="4667" spans="2:10" ht="12.75" customHeight="1" x14ac:dyDescent="0.25">
      <c r="B4667" s="198">
        <v>4654</v>
      </c>
      <c r="C4667" s="199" t="s">
        <v>9417</v>
      </c>
      <c r="D4667" s="199"/>
      <c r="E4667" s="199" t="s">
        <v>9418</v>
      </c>
      <c r="F4667" s="200">
        <v>1.4</v>
      </c>
      <c r="G4667" s="201">
        <f t="shared" si="288"/>
        <v>-145.28999999998706</v>
      </c>
      <c r="H4667" s="204">
        <f t="shared" si="289"/>
        <v>0</v>
      </c>
      <c r="I4667" s="204">
        <f t="shared" si="290"/>
        <v>5303.5</v>
      </c>
      <c r="J4667" s="205">
        <f t="shared" si="291"/>
        <v>-145.28999999998706</v>
      </c>
    </row>
    <row r="4668" spans="2:10" ht="12.75" customHeight="1" x14ac:dyDescent="0.25">
      <c r="B4668" s="198">
        <v>4655</v>
      </c>
      <c r="C4668" s="199" t="s">
        <v>9419</v>
      </c>
      <c r="D4668" s="199"/>
      <c r="E4668" s="199" t="s">
        <v>9420</v>
      </c>
      <c r="F4668" s="200">
        <v>3.91</v>
      </c>
      <c r="G4668" s="201">
        <f t="shared" si="288"/>
        <v>-141.37999999998706</v>
      </c>
      <c r="H4668" s="204">
        <f t="shared" si="289"/>
        <v>0</v>
      </c>
      <c r="I4668" s="204">
        <f t="shared" si="290"/>
        <v>5303.5</v>
      </c>
      <c r="J4668" s="205">
        <f t="shared" si="291"/>
        <v>-141.37999999998706</v>
      </c>
    </row>
    <row r="4669" spans="2:10" ht="12.75" customHeight="1" x14ac:dyDescent="0.25">
      <c r="B4669" s="198">
        <v>4656</v>
      </c>
      <c r="C4669" s="199" t="s">
        <v>9421</v>
      </c>
      <c r="D4669" s="199"/>
      <c r="E4669" s="199" t="s">
        <v>9422</v>
      </c>
      <c r="F4669" s="200">
        <v>2.0499999999999998</v>
      </c>
      <c r="G4669" s="201">
        <f t="shared" si="288"/>
        <v>-139.32999999998705</v>
      </c>
      <c r="H4669" s="204">
        <f t="shared" si="289"/>
        <v>0</v>
      </c>
      <c r="I4669" s="204">
        <f t="shared" si="290"/>
        <v>5303.5</v>
      </c>
      <c r="J4669" s="205">
        <f t="shared" si="291"/>
        <v>-139.32999999998705</v>
      </c>
    </row>
    <row r="4670" spans="2:10" ht="12.75" customHeight="1" x14ac:dyDescent="0.25">
      <c r="B4670" s="198">
        <v>4657</v>
      </c>
      <c r="C4670" s="199" t="s">
        <v>9423</v>
      </c>
      <c r="D4670" s="199"/>
      <c r="E4670" s="199" t="s">
        <v>9424</v>
      </c>
      <c r="F4670" s="200">
        <v>3.42</v>
      </c>
      <c r="G4670" s="201">
        <f t="shared" si="288"/>
        <v>-135.90999999998706</v>
      </c>
      <c r="H4670" s="204">
        <f t="shared" si="289"/>
        <v>0</v>
      </c>
      <c r="I4670" s="204">
        <f t="shared" si="290"/>
        <v>5303.5</v>
      </c>
      <c r="J4670" s="205">
        <f t="shared" si="291"/>
        <v>-135.90999999998706</v>
      </c>
    </row>
    <row r="4671" spans="2:10" ht="12.75" customHeight="1" x14ac:dyDescent="0.25">
      <c r="B4671" s="198">
        <v>4658</v>
      </c>
      <c r="C4671" s="199" t="s">
        <v>9425</v>
      </c>
      <c r="D4671" s="199"/>
      <c r="E4671" s="199" t="s">
        <v>9426</v>
      </c>
      <c r="F4671" s="200">
        <v>2.46</v>
      </c>
      <c r="G4671" s="201">
        <f t="shared" si="288"/>
        <v>-133.44999999998706</v>
      </c>
      <c r="H4671" s="204">
        <f t="shared" si="289"/>
        <v>0</v>
      </c>
      <c r="I4671" s="204">
        <f t="shared" si="290"/>
        <v>5303.5</v>
      </c>
      <c r="J4671" s="205">
        <f t="shared" si="291"/>
        <v>-133.44999999998706</v>
      </c>
    </row>
    <row r="4672" spans="2:10" ht="12.75" customHeight="1" x14ac:dyDescent="0.25">
      <c r="B4672" s="198">
        <v>4659</v>
      </c>
      <c r="C4672" s="199" t="s">
        <v>9427</v>
      </c>
      <c r="D4672" s="199"/>
      <c r="E4672" s="199" t="s">
        <v>9428</v>
      </c>
      <c r="F4672" s="200">
        <v>8.4</v>
      </c>
      <c r="G4672" s="201">
        <f t="shared" si="288"/>
        <v>-125.04999999998705</v>
      </c>
      <c r="H4672" s="204">
        <f t="shared" si="289"/>
        <v>0</v>
      </c>
      <c r="I4672" s="204">
        <f t="shared" si="290"/>
        <v>5303.5</v>
      </c>
      <c r="J4672" s="205">
        <f t="shared" si="291"/>
        <v>-125.04999999998705</v>
      </c>
    </row>
    <row r="4673" spans="2:10" ht="12.75" customHeight="1" x14ac:dyDescent="0.25">
      <c r="B4673" s="198">
        <v>4660</v>
      </c>
      <c r="C4673" s="199" t="s">
        <v>9429</v>
      </c>
      <c r="D4673" s="199"/>
      <c r="E4673" s="199" t="s">
        <v>9430</v>
      </c>
      <c r="F4673" s="200">
        <v>-1.96</v>
      </c>
      <c r="G4673" s="201">
        <f t="shared" si="288"/>
        <v>-127.00999999998704</v>
      </c>
      <c r="H4673" s="204">
        <f t="shared" si="289"/>
        <v>0</v>
      </c>
      <c r="I4673" s="204">
        <f t="shared" si="290"/>
        <v>5303.5</v>
      </c>
      <c r="J4673" s="205">
        <f t="shared" si="291"/>
        <v>-127.00999999998704</v>
      </c>
    </row>
    <row r="4674" spans="2:10" ht="12.75" customHeight="1" x14ac:dyDescent="0.25">
      <c r="B4674" s="198">
        <v>4661</v>
      </c>
      <c r="C4674" s="199" t="s">
        <v>9431</v>
      </c>
      <c r="D4674" s="199"/>
      <c r="E4674" s="199" t="s">
        <v>9432</v>
      </c>
      <c r="F4674" s="200">
        <v>8.4</v>
      </c>
      <c r="G4674" s="201">
        <f t="shared" si="288"/>
        <v>-118.60999999998704</v>
      </c>
      <c r="H4674" s="204">
        <f t="shared" si="289"/>
        <v>0</v>
      </c>
      <c r="I4674" s="204">
        <f t="shared" si="290"/>
        <v>5303.5</v>
      </c>
      <c r="J4674" s="205">
        <f t="shared" si="291"/>
        <v>-118.60999999998704</v>
      </c>
    </row>
    <row r="4675" spans="2:10" ht="12.75" customHeight="1" x14ac:dyDescent="0.25">
      <c r="B4675" s="198">
        <v>4662</v>
      </c>
      <c r="C4675" s="199" t="s">
        <v>9433</v>
      </c>
      <c r="D4675" s="199"/>
      <c r="E4675" s="199" t="s">
        <v>9434</v>
      </c>
      <c r="F4675" s="200">
        <v>2.54</v>
      </c>
      <c r="G4675" s="201">
        <f t="shared" si="288"/>
        <v>-116.06999999998703</v>
      </c>
      <c r="H4675" s="204">
        <f t="shared" si="289"/>
        <v>0</v>
      </c>
      <c r="I4675" s="204">
        <f t="shared" si="290"/>
        <v>5303.5</v>
      </c>
      <c r="J4675" s="205">
        <f t="shared" si="291"/>
        <v>-116.06999999998703</v>
      </c>
    </row>
    <row r="4676" spans="2:10" ht="12.75" customHeight="1" x14ac:dyDescent="0.25">
      <c r="B4676" s="198">
        <v>4663</v>
      </c>
      <c r="C4676" s="199" t="s">
        <v>9435</v>
      </c>
      <c r="D4676" s="199"/>
      <c r="E4676" s="199" t="s">
        <v>9436</v>
      </c>
      <c r="F4676" s="200">
        <v>18.600000000000001</v>
      </c>
      <c r="G4676" s="201">
        <f t="shared" si="288"/>
        <v>-97.469999999987039</v>
      </c>
      <c r="H4676" s="204">
        <f t="shared" si="289"/>
        <v>0</v>
      </c>
      <c r="I4676" s="204">
        <f t="shared" si="290"/>
        <v>5303.5</v>
      </c>
      <c r="J4676" s="205">
        <f t="shared" si="291"/>
        <v>-97.469999999987039</v>
      </c>
    </row>
    <row r="4677" spans="2:10" ht="12.75" customHeight="1" x14ac:dyDescent="0.25">
      <c r="B4677" s="198">
        <v>4664</v>
      </c>
      <c r="C4677" s="199" t="s">
        <v>9437</v>
      </c>
      <c r="D4677" s="199"/>
      <c r="E4677" s="199" t="s">
        <v>9438</v>
      </c>
      <c r="F4677" s="200">
        <v>3.54</v>
      </c>
      <c r="G4677" s="201">
        <f t="shared" si="288"/>
        <v>-93.929999999987032</v>
      </c>
      <c r="H4677" s="204">
        <f t="shared" si="289"/>
        <v>0</v>
      </c>
      <c r="I4677" s="204">
        <f t="shared" si="290"/>
        <v>5303.5</v>
      </c>
      <c r="J4677" s="205">
        <f t="shared" si="291"/>
        <v>-93.929999999987032</v>
      </c>
    </row>
    <row r="4678" spans="2:10" ht="12.75" customHeight="1" x14ac:dyDescent="0.25">
      <c r="B4678" s="198">
        <v>4665</v>
      </c>
      <c r="C4678" s="199" t="s">
        <v>9439</v>
      </c>
      <c r="D4678" s="199"/>
      <c r="E4678" s="199" t="s">
        <v>9440</v>
      </c>
      <c r="F4678" s="200">
        <v>14.9</v>
      </c>
      <c r="G4678" s="201">
        <f t="shared" si="288"/>
        <v>-79.029999999987027</v>
      </c>
      <c r="H4678" s="204">
        <f t="shared" si="289"/>
        <v>0</v>
      </c>
      <c r="I4678" s="204">
        <f t="shared" si="290"/>
        <v>5303.5</v>
      </c>
      <c r="J4678" s="205">
        <f t="shared" si="291"/>
        <v>-79.029999999987027</v>
      </c>
    </row>
    <row r="4679" spans="2:10" ht="12.75" customHeight="1" x14ac:dyDescent="0.25">
      <c r="B4679" s="198">
        <v>4666</v>
      </c>
      <c r="C4679" s="199" t="s">
        <v>9441</v>
      </c>
      <c r="D4679" s="199"/>
      <c r="E4679" s="199" t="s">
        <v>9442</v>
      </c>
      <c r="F4679" s="200">
        <v>14.13</v>
      </c>
      <c r="G4679" s="201">
        <f t="shared" si="288"/>
        <v>-64.899999999987031</v>
      </c>
      <c r="H4679" s="204">
        <f t="shared" si="289"/>
        <v>0</v>
      </c>
      <c r="I4679" s="204">
        <f t="shared" si="290"/>
        <v>5303.5</v>
      </c>
      <c r="J4679" s="205">
        <f t="shared" si="291"/>
        <v>-64.899999999987031</v>
      </c>
    </row>
    <row r="4680" spans="2:10" ht="12.75" customHeight="1" x14ac:dyDescent="0.25">
      <c r="B4680" s="198">
        <v>4667</v>
      </c>
      <c r="C4680" s="199" t="s">
        <v>9443</v>
      </c>
      <c r="D4680" s="199"/>
      <c r="E4680" s="199" t="s">
        <v>9444</v>
      </c>
      <c r="F4680" s="200">
        <v>3.42</v>
      </c>
      <c r="G4680" s="201">
        <f t="shared" si="288"/>
        <v>-61.479999999987029</v>
      </c>
      <c r="H4680" s="204">
        <f t="shared" si="289"/>
        <v>0</v>
      </c>
      <c r="I4680" s="204">
        <f t="shared" si="290"/>
        <v>5303.5</v>
      </c>
      <c r="J4680" s="205">
        <f t="shared" si="291"/>
        <v>-61.479999999987029</v>
      </c>
    </row>
    <row r="4681" spans="2:10" ht="12.75" customHeight="1" x14ac:dyDescent="0.25">
      <c r="B4681" s="198">
        <v>4668</v>
      </c>
      <c r="C4681" s="199" t="s">
        <v>9445</v>
      </c>
      <c r="D4681" s="199"/>
      <c r="E4681" s="199" t="s">
        <v>9446</v>
      </c>
      <c r="F4681" s="200">
        <v>1.8</v>
      </c>
      <c r="G4681" s="201">
        <f t="shared" si="288"/>
        <v>-59.679999999987032</v>
      </c>
      <c r="H4681" s="204">
        <f t="shared" si="289"/>
        <v>0</v>
      </c>
      <c r="I4681" s="204">
        <f t="shared" si="290"/>
        <v>5303.5</v>
      </c>
      <c r="J4681" s="205">
        <f t="shared" si="291"/>
        <v>-59.679999999987032</v>
      </c>
    </row>
    <row r="4682" spans="2:10" ht="12.75" customHeight="1" x14ac:dyDescent="0.25">
      <c r="B4682" s="198">
        <v>4669</v>
      </c>
      <c r="C4682" s="199" t="s">
        <v>9447</v>
      </c>
      <c r="D4682" s="199"/>
      <c r="E4682" s="199" t="s">
        <v>9448</v>
      </c>
      <c r="F4682" s="200">
        <v>41.92</v>
      </c>
      <c r="G4682" s="201">
        <f t="shared" si="288"/>
        <v>-17.759999999987031</v>
      </c>
      <c r="H4682" s="204">
        <f t="shared" si="289"/>
        <v>0</v>
      </c>
      <c r="I4682" s="204">
        <f t="shared" si="290"/>
        <v>5303.5</v>
      </c>
      <c r="J4682" s="205">
        <f t="shared" si="291"/>
        <v>-17.759999999987031</v>
      </c>
    </row>
    <row r="4683" spans="2:10" ht="12.75" customHeight="1" x14ac:dyDescent="0.25">
      <c r="B4683" s="198">
        <v>4670</v>
      </c>
      <c r="C4683" s="199" t="s">
        <v>9449</v>
      </c>
      <c r="D4683" s="199"/>
      <c r="E4683" s="199" t="s">
        <v>9450</v>
      </c>
      <c r="F4683" s="200">
        <v>10.1</v>
      </c>
      <c r="G4683" s="201">
        <f t="shared" si="288"/>
        <v>-7.659999999987031</v>
      </c>
      <c r="H4683" s="204">
        <f t="shared" si="289"/>
        <v>0</v>
      </c>
      <c r="I4683" s="204">
        <f t="shared" si="290"/>
        <v>5303.5</v>
      </c>
      <c r="J4683" s="205">
        <f t="shared" si="291"/>
        <v>-7.659999999987031</v>
      </c>
    </row>
    <row r="4684" spans="2:10" ht="12.75" customHeight="1" x14ac:dyDescent="0.25">
      <c r="B4684" s="198">
        <v>4671</v>
      </c>
      <c r="C4684" s="199" t="s">
        <v>9451</v>
      </c>
      <c r="D4684" s="199"/>
      <c r="E4684" s="199" t="s">
        <v>9452</v>
      </c>
      <c r="F4684" s="200">
        <v>15.76</v>
      </c>
      <c r="G4684" s="201">
        <f t="shared" si="288"/>
        <v>8.1000000000129688</v>
      </c>
      <c r="H4684" s="204">
        <f t="shared" si="289"/>
        <v>1</v>
      </c>
      <c r="I4684" s="204">
        <f t="shared" si="290"/>
        <v>5303.5</v>
      </c>
      <c r="J4684" s="205">
        <f t="shared" si="291"/>
        <v>-5295.3999999999869</v>
      </c>
    </row>
    <row r="4685" spans="2:10" ht="12.75" customHeight="1" x14ac:dyDescent="0.25">
      <c r="B4685" s="198">
        <v>4672</v>
      </c>
      <c r="C4685" s="199" t="s">
        <v>9453</v>
      </c>
      <c r="D4685" s="199"/>
      <c r="E4685" s="199" t="s">
        <v>9454</v>
      </c>
      <c r="F4685" s="200">
        <v>12.94</v>
      </c>
      <c r="G4685" s="201">
        <f t="shared" si="288"/>
        <v>-5282.4599999999873</v>
      </c>
      <c r="H4685" s="204">
        <f t="shared" si="289"/>
        <v>0</v>
      </c>
      <c r="I4685" s="204">
        <f t="shared" si="290"/>
        <v>5303.5</v>
      </c>
      <c r="J4685" s="205">
        <f t="shared" si="291"/>
        <v>-5282.4599999999873</v>
      </c>
    </row>
    <row r="4686" spans="2:10" ht="12.75" customHeight="1" x14ac:dyDescent="0.25">
      <c r="B4686" s="198">
        <v>4673</v>
      </c>
      <c r="C4686" s="199" t="s">
        <v>9455</v>
      </c>
      <c r="D4686" s="199"/>
      <c r="E4686" s="199" t="s">
        <v>9456</v>
      </c>
      <c r="F4686" s="200">
        <v>139.88</v>
      </c>
      <c r="G4686" s="201">
        <f t="shared" ref="G4686:G4749" si="292">F4686+J4685</f>
        <v>-5142.5799999999872</v>
      </c>
      <c r="H4686" s="204">
        <f t="shared" ref="H4686:H4749" si="293">IF(G4686&gt;0,ROUND(G4686/I4686+0.5,0),0)</f>
        <v>0</v>
      </c>
      <c r="I4686" s="204">
        <f t="shared" ref="I4686:I4749" si="294">$C$10</f>
        <v>5303.5</v>
      </c>
      <c r="J4686" s="205">
        <f t="shared" ref="J4686:J4749" si="295">G4686-(H4686*I4686)</f>
        <v>-5142.5799999999872</v>
      </c>
    </row>
    <row r="4687" spans="2:10" ht="12.75" customHeight="1" x14ac:dyDescent="0.25">
      <c r="B4687" s="198">
        <v>4674</v>
      </c>
      <c r="C4687" s="199" t="s">
        <v>9457</v>
      </c>
      <c r="D4687" s="199"/>
      <c r="E4687" s="199" t="s">
        <v>9458</v>
      </c>
      <c r="F4687" s="200">
        <v>2.82</v>
      </c>
      <c r="G4687" s="201">
        <f t="shared" si="292"/>
        <v>-5139.7599999999875</v>
      </c>
      <c r="H4687" s="204">
        <f t="shared" si="293"/>
        <v>0</v>
      </c>
      <c r="I4687" s="204">
        <f t="shared" si="294"/>
        <v>5303.5</v>
      </c>
      <c r="J4687" s="205">
        <f t="shared" si="295"/>
        <v>-5139.7599999999875</v>
      </c>
    </row>
    <row r="4688" spans="2:10" ht="12.75" customHeight="1" x14ac:dyDescent="0.25">
      <c r="B4688" s="198">
        <v>4675</v>
      </c>
      <c r="C4688" s="199" t="s">
        <v>9459</v>
      </c>
      <c r="D4688" s="199"/>
      <c r="E4688" s="199" t="s">
        <v>9460</v>
      </c>
      <c r="F4688" s="200">
        <v>0.01</v>
      </c>
      <c r="G4688" s="201">
        <f t="shared" si="292"/>
        <v>-5139.7499999999873</v>
      </c>
      <c r="H4688" s="204">
        <f t="shared" si="293"/>
        <v>0</v>
      </c>
      <c r="I4688" s="204">
        <f t="shared" si="294"/>
        <v>5303.5</v>
      </c>
      <c r="J4688" s="205">
        <f t="shared" si="295"/>
        <v>-5139.7499999999873</v>
      </c>
    </row>
    <row r="4689" spans="2:10" ht="12.75" customHeight="1" x14ac:dyDescent="0.25">
      <c r="B4689" s="198">
        <v>4676</v>
      </c>
      <c r="C4689" s="199" t="s">
        <v>9461</v>
      </c>
      <c r="D4689" s="199"/>
      <c r="E4689" s="199" t="s">
        <v>9462</v>
      </c>
      <c r="F4689" s="200">
        <v>2.65</v>
      </c>
      <c r="G4689" s="201">
        <f t="shared" si="292"/>
        <v>-5137.0999999999876</v>
      </c>
      <c r="H4689" s="204">
        <f t="shared" si="293"/>
        <v>0</v>
      </c>
      <c r="I4689" s="204">
        <f t="shared" si="294"/>
        <v>5303.5</v>
      </c>
      <c r="J4689" s="205">
        <f t="shared" si="295"/>
        <v>-5137.0999999999876</v>
      </c>
    </row>
    <row r="4690" spans="2:10" ht="12.75" customHeight="1" x14ac:dyDescent="0.25">
      <c r="B4690" s="198">
        <v>4677</v>
      </c>
      <c r="C4690" s="199" t="s">
        <v>9463</v>
      </c>
      <c r="D4690" s="199"/>
      <c r="E4690" s="199" t="s">
        <v>9464</v>
      </c>
      <c r="F4690" s="200">
        <v>7.37</v>
      </c>
      <c r="G4690" s="201">
        <f t="shared" si="292"/>
        <v>-5129.7299999999877</v>
      </c>
      <c r="H4690" s="204">
        <f t="shared" si="293"/>
        <v>0</v>
      </c>
      <c r="I4690" s="204">
        <f t="shared" si="294"/>
        <v>5303.5</v>
      </c>
      <c r="J4690" s="205">
        <f t="shared" si="295"/>
        <v>-5129.7299999999877</v>
      </c>
    </row>
    <row r="4691" spans="2:10" ht="12.75" customHeight="1" x14ac:dyDescent="0.25">
      <c r="B4691" s="198">
        <v>4678</v>
      </c>
      <c r="C4691" s="199" t="s">
        <v>9465</v>
      </c>
      <c r="D4691" s="199"/>
      <c r="E4691" s="199" t="s">
        <v>9466</v>
      </c>
      <c r="F4691" s="200">
        <v>8.0399999999999991</v>
      </c>
      <c r="G4691" s="201">
        <f t="shared" si="292"/>
        <v>-5121.6899999999878</v>
      </c>
      <c r="H4691" s="204">
        <f t="shared" si="293"/>
        <v>0</v>
      </c>
      <c r="I4691" s="204">
        <f t="shared" si="294"/>
        <v>5303.5</v>
      </c>
      <c r="J4691" s="205">
        <f t="shared" si="295"/>
        <v>-5121.6899999999878</v>
      </c>
    </row>
    <row r="4692" spans="2:10" ht="12.75" customHeight="1" x14ac:dyDescent="0.25">
      <c r="B4692" s="198">
        <v>4679</v>
      </c>
      <c r="C4692" s="199" t="s">
        <v>9467</v>
      </c>
      <c r="D4692" s="199"/>
      <c r="E4692" s="199" t="s">
        <v>9468</v>
      </c>
      <c r="F4692" s="200">
        <v>2.76</v>
      </c>
      <c r="G4692" s="201">
        <f t="shared" si="292"/>
        <v>-5118.9299999999876</v>
      </c>
      <c r="H4692" s="204">
        <f t="shared" si="293"/>
        <v>0</v>
      </c>
      <c r="I4692" s="204">
        <f t="shared" si="294"/>
        <v>5303.5</v>
      </c>
      <c r="J4692" s="205">
        <f t="shared" si="295"/>
        <v>-5118.9299999999876</v>
      </c>
    </row>
    <row r="4693" spans="2:10" ht="12.75" customHeight="1" x14ac:dyDescent="0.25">
      <c r="B4693" s="198">
        <v>4680</v>
      </c>
      <c r="C4693" s="199" t="s">
        <v>9469</v>
      </c>
      <c r="D4693" s="199"/>
      <c r="E4693" s="199" t="s">
        <v>9470</v>
      </c>
      <c r="F4693" s="200">
        <v>2.13</v>
      </c>
      <c r="G4693" s="201">
        <f t="shared" si="292"/>
        <v>-5116.7999999999874</v>
      </c>
      <c r="H4693" s="204">
        <f t="shared" si="293"/>
        <v>0</v>
      </c>
      <c r="I4693" s="204">
        <f t="shared" si="294"/>
        <v>5303.5</v>
      </c>
      <c r="J4693" s="205">
        <f t="shared" si="295"/>
        <v>-5116.7999999999874</v>
      </c>
    </row>
    <row r="4694" spans="2:10" ht="12.75" customHeight="1" x14ac:dyDescent="0.25">
      <c r="B4694" s="198">
        <v>4681</v>
      </c>
      <c r="C4694" s="199" t="s">
        <v>9471</v>
      </c>
      <c r="D4694" s="199"/>
      <c r="E4694" s="199" t="s">
        <v>9472</v>
      </c>
      <c r="F4694" s="200">
        <v>14.68</v>
      </c>
      <c r="G4694" s="201">
        <f t="shared" si="292"/>
        <v>-5102.1199999999872</v>
      </c>
      <c r="H4694" s="204">
        <f t="shared" si="293"/>
        <v>0</v>
      </c>
      <c r="I4694" s="204">
        <f t="shared" si="294"/>
        <v>5303.5</v>
      </c>
      <c r="J4694" s="205">
        <f t="shared" si="295"/>
        <v>-5102.1199999999872</v>
      </c>
    </row>
    <row r="4695" spans="2:10" ht="12.75" customHeight="1" x14ac:dyDescent="0.25">
      <c r="B4695" s="198">
        <v>4682</v>
      </c>
      <c r="C4695" s="199" t="s">
        <v>9473</v>
      </c>
      <c r="D4695" s="199"/>
      <c r="E4695" s="199" t="s">
        <v>9474</v>
      </c>
      <c r="F4695" s="200">
        <v>99.85</v>
      </c>
      <c r="G4695" s="201">
        <f t="shared" si="292"/>
        <v>-5002.2699999999868</v>
      </c>
      <c r="H4695" s="204">
        <f t="shared" si="293"/>
        <v>0</v>
      </c>
      <c r="I4695" s="204">
        <f t="shared" si="294"/>
        <v>5303.5</v>
      </c>
      <c r="J4695" s="205">
        <f t="shared" si="295"/>
        <v>-5002.2699999999868</v>
      </c>
    </row>
    <row r="4696" spans="2:10" ht="12.75" customHeight="1" x14ac:dyDescent="0.25">
      <c r="B4696" s="198">
        <v>4683</v>
      </c>
      <c r="C4696" s="199" t="s">
        <v>9475</v>
      </c>
      <c r="D4696" s="199"/>
      <c r="E4696" s="199" t="s">
        <v>9476</v>
      </c>
      <c r="F4696" s="200">
        <v>20.66</v>
      </c>
      <c r="G4696" s="201">
        <f t="shared" si="292"/>
        <v>-4981.6099999999869</v>
      </c>
      <c r="H4696" s="204">
        <f t="shared" si="293"/>
        <v>0</v>
      </c>
      <c r="I4696" s="204">
        <f t="shared" si="294"/>
        <v>5303.5</v>
      </c>
      <c r="J4696" s="205">
        <f t="shared" si="295"/>
        <v>-4981.6099999999869</v>
      </c>
    </row>
    <row r="4697" spans="2:10" ht="12.75" customHeight="1" x14ac:dyDescent="0.25">
      <c r="B4697" s="198">
        <v>4684</v>
      </c>
      <c r="C4697" s="199" t="s">
        <v>9477</v>
      </c>
      <c r="D4697" s="199"/>
      <c r="E4697" s="199" t="s">
        <v>9478</v>
      </c>
      <c r="F4697" s="200">
        <v>38.36</v>
      </c>
      <c r="G4697" s="201">
        <f t="shared" si="292"/>
        <v>-4943.2499999999873</v>
      </c>
      <c r="H4697" s="204">
        <f t="shared" si="293"/>
        <v>0</v>
      </c>
      <c r="I4697" s="204">
        <f t="shared" si="294"/>
        <v>5303.5</v>
      </c>
      <c r="J4697" s="205">
        <f t="shared" si="295"/>
        <v>-4943.2499999999873</v>
      </c>
    </row>
    <row r="4698" spans="2:10" ht="12.75" customHeight="1" x14ac:dyDescent="0.25">
      <c r="B4698" s="198">
        <v>4685</v>
      </c>
      <c r="C4698" s="199" t="s">
        <v>9479</v>
      </c>
      <c r="D4698" s="199"/>
      <c r="E4698" s="199" t="s">
        <v>9480</v>
      </c>
      <c r="F4698" s="200">
        <v>2.04</v>
      </c>
      <c r="G4698" s="201">
        <f t="shared" si="292"/>
        <v>-4941.2099999999873</v>
      </c>
      <c r="H4698" s="204">
        <f t="shared" si="293"/>
        <v>0</v>
      </c>
      <c r="I4698" s="204">
        <f t="shared" si="294"/>
        <v>5303.5</v>
      </c>
      <c r="J4698" s="205">
        <f t="shared" si="295"/>
        <v>-4941.2099999999873</v>
      </c>
    </row>
    <row r="4699" spans="2:10" ht="12.75" customHeight="1" x14ac:dyDescent="0.25">
      <c r="B4699" s="198">
        <v>4686</v>
      </c>
      <c r="C4699" s="199" t="s">
        <v>9481</v>
      </c>
      <c r="D4699" s="199"/>
      <c r="E4699" s="199" t="s">
        <v>9482</v>
      </c>
      <c r="F4699" s="200">
        <v>-2.0699999999999998</v>
      </c>
      <c r="G4699" s="201">
        <f t="shared" si="292"/>
        <v>-4943.279999999987</v>
      </c>
      <c r="H4699" s="204">
        <f t="shared" si="293"/>
        <v>0</v>
      </c>
      <c r="I4699" s="204">
        <f t="shared" si="294"/>
        <v>5303.5</v>
      </c>
      <c r="J4699" s="205">
        <f t="shared" si="295"/>
        <v>-4943.279999999987</v>
      </c>
    </row>
    <row r="4700" spans="2:10" ht="12.75" customHeight="1" x14ac:dyDescent="0.25">
      <c r="B4700" s="198">
        <v>4687</v>
      </c>
      <c r="C4700" s="199" t="s">
        <v>9483</v>
      </c>
      <c r="D4700" s="199"/>
      <c r="E4700" s="199" t="s">
        <v>9484</v>
      </c>
      <c r="F4700" s="200">
        <v>17.63</v>
      </c>
      <c r="G4700" s="201">
        <f t="shared" si="292"/>
        <v>-4925.6499999999869</v>
      </c>
      <c r="H4700" s="204">
        <f t="shared" si="293"/>
        <v>0</v>
      </c>
      <c r="I4700" s="204">
        <f t="shared" si="294"/>
        <v>5303.5</v>
      </c>
      <c r="J4700" s="205">
        <f t="shared" si="295"/>
        <v>-4925.6499999999869</v>
      </c>
    </row>
    <row r="4701" spans="2:10" ht="12.75" customHeight="1" x14ac:dyDescent="0.25">
      <c r="B4701" s="198">
        <v>4688</v>
      </c>
      <c r="C4701" s="199" t="s">
        <v>9485</v>
      </c>
      <c r="D4701" s="199"/>
      <c r="E4701" s="199" t="s">
        <v>9486</v>
      </c>
      <c r="F4701" s="200">
        <v>0.91</v>
      </c>
      <c r="G4701" s="201">
        <f t="shared" si="292"/>
        <v>-4924.739999999987</v>
      </c>
      <c r="H4701" s="204">
        <f t="shared" si="293"/>
        <v>0</v>
      </c>
      <c r="I4701" s="204">
        <f t="shared" si="294"/>
        <v>5303.5</v>
      </c>
      <c r="J4701" s="205">
        <f t="shared" si="295"/>
        <v>-4924.739999999987</v>
      </c>
    </row>
    <row r="4702" spans="2:10" ht="12.75" customHeight="1" x14ac:dyDescent="0.25">
      <c r="B4702" s="198">
        <v>4689</v>
      </c>
      <c r="C4702" s="199" t="s">
        <v>9487</v>
      </c>
      <c r="D4702" s="199"/>
      <c r="E4702" s="199" t="s">
        <v>9488</v>
      </c>
      <c r="F4702" s="200">
        <v>3.76</v>
      </c>
      <c r="G4702" s="201">
        <f t="shared" si="292"/>
        <v>-4920.9799999999868</v>
      </c>
      <c r="H4702" s="204">
        <f t="shared" si="293"/>
        <v>0</v>
      </c>
      <c r="I4702" s="204">
        <f t="shared" si="294"/>
        <v>5303.5</v>
      </c>
      <c r="J4702" s="205">
        <f t="shared" si="295"/>
        <v>-4920.9799999999868</v>
      </c>
    </row>
    <row r="4703" spans="2:10" ht="12.75" customHeight="1" x14ac:dyDescent="0.25">
      <c r="B4703" s="198">
        <v>4690</v>
      </c>
      <c r="C4703" s="199" t="s">
        <v>9489</v>
      </c>
      <c r="D4703" s="199"/>
      <c r="E4703" s="199" t="s">
        <v>9490</v>
      </c>
      <c r="F4703" s="200">
        <v>-13.92</v>
      </c>
      <c r="G4703" s="201">
        <f t="shared" si="292"/>
        <v>-4934.8999999999869</v>
      </c>
      <c r="H4703" s="204">
        <f t="shared" si="293"/>
        <v>0</v>
      </c>
      <c r="I4703" s="204">
        <f t="shared" si="294"/>
        <v>5303.5</v>
      </c>
      <c r="J4703" s="205">
        <f t="shared" si="295"/>
        <v>-4934.8999999999869</v>
      </c>
    </row>
    <row r="4704" spans="2:10" ht="12.75" customHeight="1" x14ac:dyDescent="0.25">
      <c r="B4704" s="198">
        <v>4691</v>
      </c>
      <c r="C4704" s="199" t="s">
        <v>9491</v>
      </c>
      <c r="D4704" s="199"/>
      <c r="E4704" s="199" t="s">
        <v>9492</v>
      </c>
      <c r="F4704" s="200">
        <v>7.49</v>
      </c>
      <c r="G4704" s="201">
        <f t="shared" si="292"/>
        <v>-4927.4099999999871</v>
      </c>
      <c r="H4704" s="204">
        <f t="shared" si="293"/>
        <v>0</v>
      </c>
      <c r="I4704" s="204">
        <f t="shared" si="294"/>
        <v>5303.5</v>
      </c>
      <c r="J4704" s="205">
        <f t="shared" si="295"/>
        <v>-4927.4099999999871</v>
      </c>
    </row>
    <row r="4705" spans="2:10" ht="12.75" customHeight="1" x14ac:dyDescent="0.25">
      <c r="B4705" s="198">
        <v>4692</v>
      </c>
      <c r="C4705" s="199" t="s">
        <v>9493</v>
      </c>
      <c r="D4705" s="199"/>
      <c r="E4705" s="199" t="s">
        <v>9494</v>
      </c>
      <c r="F4705" s="200">
        <v>2.69</v>
      </c>
      <c r="G4705" s="201">
        <f t="shared" si="292"/>
        <v>-4924.7199999999875</v>
      </c>
      <c r="H4705" s="204">
        <f t="shared" si="293"/>
        <v>0</v>
      </c>
      <c r="I4705" s="204">
        <f t="shared" si="294"/>
        <v>5303.5</v>
      </c>
      <c r="J4705" s="205">
        <f t="shared" si="295"/>
        <v>-4924.7199999999875</v>
      </c>
    </row>
    <row r="4706" spans="2:10" ht="12.75" customHeight="1" x14ac:dyDescent="0.25">
      <c r="B4706" s="198">
        <v>4693</v>
      </c>
      <c r="C4706" s="199" t="s">
        <v>9495</v>
      </c>
      <c r="D4706" s="199"/>
      <c r="E4706" s="199" t="s">
        <v>9496</v>
      </c>
      <c r="F4706" s="200">
        <v>10.25</v>
      </c>
      <c r="G4706" s="201">
        <f t="shared" si="292"/>
        <v>-4914.4699999999875</v>
      </c>
      <c r="H4706" s="204">
        <f t="shared" si="293"/>
        <v>0</v>
      </c>
      <c r="I4706" s="204">
        <f t="shared" si="294"/>
        <v>5303.5</v>
      </c>
      <c r="J4706" s="205">
        <f t="shared" si="295"/>
        <v>-4914.4699999999875</v>
      </c>
    </row>
    <row r="4707" spans="2:10" ht="12.75" customHeight="1" x14ac:dyDescent="0.25">
      <c r="B4707" s="198">
        <v>4694</v>
      </c>
      <c r="C4707" s="199" t="s">
        <v>9497</v>
      </c>
      <c r="D4707" s="199"/>
      <c r="E4707" s="199" t="s">
        <v>9498</v>
      </c>
      <c r="F4707" s="200">
        <v>3.42</v>
      </c>
      <c r="G4707" s="201">
        <f t="shared" si="292"/>
        <v>-4911.0499999999874</v>
      </c>
      <c r="H4707" s="204">
        <f t="shared" si="293"/>
        <v>0</v>
      </c>
      <c r="I4707" s="204">
        <f t="shared" si="294"/>
        <v>5303.5</v>
      </c>
      <c r="J4707" s="205">
        <f t="shared" si="295"/>
        <v>-4911.0499999999874</v>
      </c>
    </row>
    <row r="4708" spans="2:10" ht="12.75" customHeight="1" x14ac:dyDescent="0.25">
      <c r="B4708" s="198">
        <v>4695</v>
      </c>
      <c r="C4708" s="199" t="s">
        <v>9499</v>
      </c>
      <c r="D4708" s="199"/>
      <c r="E4708" s="199" t="s">
        <v>9500</v>
      </c>
      <c r="F4708" s="200">
        <v>15.31</v>
      </c>
      <c r="G4708" s="201">
        <f t="shared" si="292"/>
        <v>-4895.739999999987</v>
      </c>
      <c r="H4708" s="204">
        <f t="shared" si="293"/>
        <v>0</v>
      </c>
      <c r="I4708" s="204">
        <f t="shared" si="294"/>
        <v>5303.5</v>
      </c>
      <c r="J4708" s="205">
        <f t="shared" si="295"/>
        <v>-4895.739999999987</v>
      </c>
    </row>
    <row r="4709" spans="2:10" ht="12.75" customHeight="1" x14ac:dyDescent="0.25">
      <c r="B4709" s="198">
        <v>4696</v>
      </c>
      <c r="C4709" s="199" t="s">
        <v>9501</v>
      </c>
      <c r="D4709" s="199"/>
      <c r="E4709" s="199" t="s">
        <v>9502</v>
      </c>
      <c r="F4709" s="200">
        <v>10.44</v>
      </c>
      <c r="G4709" s="201">
        <f t="shared" si="292"/>
        <v>-4885.2999999999874</v>
      </c>
      <c r="H4709" s="204">
        <f t="shared" si="293"/>
        <v>0</v>
      </c>
      <c r="I4709" s="204">
        <f t="shared" si="294"/>
        <v>5303.5</v>
      </c>
      <c r="J4709" s="205">
        <f t="shared" si="295"/>
        <v>-4885.2999999999874</v>
      </c>
    </row>
    <row r="4710" spans="2:10" ht="12.75" customHeight="1" x14ac:dyDescent="0.25">
      <c r="B4710" s="198">
        <v>4697</v>
      </c>
      <c r="C4710" s="199" t="s">
        <v>9503</v>
      </c>
      <c r="D4710" s="199"/>
      <c r="E4710" s="199" t="s">
        <v>9504</v>
      </c>
      <c r="F4710" s="200">
        <v>7.76</v>
      </c>
      <c r="G4710" s="201">
        <f t="shared" si="292"/>
        <v>-4877.5399999999872</v>
      </c>
      <c r="H4710" s="204">
        <f t="shared" si="293"/>
        <v>0</v>
      </c>
      <c r="I4710" s="204">
        <f t="shared" si="294"/>
        <v>5303.5</v>
      </c>
      <c r="J4710" s="205">
        <f t="shared" si="295"/>
        <v>-4877.5399999999872</v>
      </c>
    </row>
    <row r="4711" spans="2:10" ht="12.75" customHeight="1" x14ac:dyDescent="0.25">
      <c r="B4711" s="198">
        <v>4698</v>
      </c>
      <c r="C4711" s="199" t="s">
        <v>9505</v>
      </c>
      <c r="D4711" s="199"/>
      <c r="E4711" s="199" t="s">
        <v>9506</v>
      </c>
      <c r="F4711" s="200">
        <v>7.31</v>
      </c>
      <c r="G4711" s="201">
        <f t="shared" si="292"/>
        <v>-4870.2299999999868</v>
      </c>
      <c r="H4711" s="204">
        <f t="shared" si="293"/>
        <v>0</v>
      </c>
      <c r="I4711" s="204">
        <f t="shared" si="294"/>
        <v>5303.5</v>
      </c>
      <c r="J4711" s="205">
        <f t="shared" si="295"/>
        <v>-4870.2299999999868</v>
      </c>
    </row>
    <row r="4712" spans="2:10" ht="12.75" customHeight="1" x14ac:dyDescent="0.25">
      <c r="B4712" s="198">
        <v>4699</v>
      </c>
      <c r="C4712" s="199" t="s">
        <v>9507</v>
      </c>
      <c r="D4712" s="199"/>
      <c r="E4712" s="199" t="s">
        <v>9508</v>
      </c>
      <c r="F4712" s="200">
        <v>73.400000000000006</v>
      </c>
      <c r="G4712" s="201">
        <f t="shared" si="292"/>
        <v>-4796.8299999999872</v>
      </c>
      <c r="H4712" s="204">
        <f t="shared" si="293"/>
        <v>0</v>
      </c>
      <c r="I4712" s="204">
        <f t="shared" si="294"/>
        <v>5303.5</v>
      </c>
      <c r="J4712" s="205">
        <f t="shared" si="295"/>
        <v>-4796.8299999999872</v>
      </c>
    </row>
    <row r="4713" spans="2:10" ht="12.75" customHeight="1" x14ac:dyDescent="0.25">
      <c r="B4713" s="198">
        <v>4700</v>
      </c>
      <c r="C4713" s="199" t="s">
        <v>9509</v>
      </c>
      <c r="D4713" s="199"/>
      <c r="E4713" s="199" t="s">
        <v>9510</v>
      </c>
      <c r="F4713" s="200">
        <v>5.19</v>
      </c>
      <c r="G4713" s="201">
        <f t="shared" si="292"/>
        <v>-4791.6399999999876</v>
      </c>
      <c r="H4713" s="204">
        <f t="shared" si="293"/>
        <v>0</v>
      </c>
      <c r="I4713" s="204">
        <f t="shared" si="294"/>
        <v>5303.5</v>
      </c>
      <c r="J4713" s="205">
        <f t="shared" si="295"/>
        <v>-4791.6399999999876</v>
      </c>
    </row>
    <row r="4714" spans="2:10" ht="12.75" customHeight="1" x14ac:dyDescent="0.25">
      <c r="B4714" s="198">
        <v>4701</v>
      </c>
      <c r="C4714" s="199" t="s">
        <v>9511</v>
      </c>
      <c r="D4714" s="199"/>
      <c r="E4714" s="199" t="s">
        <v>9512</v>
      </c>
      <c r="F4714" s="200">
        <v>3.37</v>
      </c>
      <c r="G4714" s="201">
        <f t="shared" si="292"/>
        <v>-4788.2699999999877</v>
      </c>
      <c r="H4714" s="204">
        <f t="shared" si="293"/>
        <v>0</v>
      </c>
      <c r="I4714" s="204">
        <f t="shared" si="294"/>
        <v>5303.5</v>
      </c>
      <c r="J4714" s="205">
        <f t="shared" si="295"/>
        <v>-4788.2699999999877</v>
      </c>
    </row>
    <row r="4715" spans="2:10" ht="12.75" customHeight="1" x14ac:dyDescent="0.25">
      <c r="B4715" s="198">
        <v>4702</v>
      </c>
      <c r="C4715" s="199" t="s">
        <v>9513</v>
      </c>
      <c r="D4715" s="199"/>
      <c r="E4715" s="199" t="s">
        <v>9514</v>
      </c>
      <c r="F4715" s="200">
        <v>9.91</v>
      </c>
      <c r="G4715" s="201">
        <f t="shared" si="292"/>
        <v>-4778.3599999999878</v>
      </c>
      <c r="H4715" s="204">
        <f t="shared" si="293"/>
        <v>0</v>
      </c>
      <c r="I4715" s="204">
        <f t="shared" si="294"/>
        <v>5303.5</v>
      </c>
      <c r="J4715" s="205">
        <f t="shared" si="295"/>
        <v>-4778.3599999999878</v>
      </c>
    </row>
    <row r="4716" spans="2:10" ht="12.75" customHeight="1" x14ac:dyDescent="0.25">
      <c r="B4716" s="198">
        <v>4703</v>
      </c>
      <c r="C4716" s="199" t="s">
        <v>9515</v>
      </c>
      <c r="D4716" s="199"/>
      <c r="E4716" s="199" t="s">
        <v>9516</v>
      </c>
      <c r="F4716" s="200">
        <v>1.86</v>
      </c>
      <c r="G4716" s="201">
        <f t="shared" si="292"/>
        <v>-4776.4999999999882</v>
      </c>
      <c r="H4716" s="204">
        <f t="shared" si="293"/>
        <v>0</v>
      </c>
      <c r="I4716" s="204">
        <f t="shared" si="294"/>
        <v>5303.5</v>
      </c>
      <c r="J4716" s="205">
        <f t="shared" si="295"/>
        <v>-4776.4999999999882</v>
      </c>
    </row>
    <row r="4717" spans="2:10" ht="12.75" customHeight="1" x14ac:dyDescent="0.25">
      <c r="B4717" s="198">
        <v>4704</v>
      </c>
      <c r="C4717" s="199" t="s">
        <v>9517</v>
      </c>
      <c r="D4717" s="199"/>
      <c r="E4717" s="199" t="s">
        <v>9518</v>
      </c>
      <c r="F4717" s="200">
        <v>1.78</v>
      </c>
      <c r="G4717" s="201">
        <f t="shared" si="292"/>
        <v>-4774.7199999999884</v>
      </c>
      <c r="H4717" s="204">
        <f t="shared" si="293"/>
        <v>0</v>
      </c>
      <c r="I4717" s="204">
        <f t="shared" si="294"/>
        <v>5303.5</v>
      </c>
      <c r="J4717" s="205">
        <f t="shared" si="295"/>
        <v>-4774.7199999999884</v>
      </c>
    </row>
    <row r="4718" spans="2:10" ht="12.75" customHeight="1" x14ac:dyDescent="0.25">
      <c r="B4718" s="198">
        <v>4705</v>
      </c>
      <c r="C4718" s="199" t="s">
        <v>9519</v>
      </c>
      <c r="D4718" s="199"/>
      <c r="E4718" s="199" t="s">
        <v>9520</v>
      </c>
      <c r="F4718" s="200">
        <v>1.03</v>
      </c>
      <c r="G4718" s="201">
        <f t="shared" si="292"/>
        <v>-4773.6899999999887</v>
      </c>
      <c r="H4718" s="204">
        <f t="shared" si="293"/>
        <v>0</v>
      </c>
      <c r="I4718" s="204">
        <f t="shared" si="294"/>
        <v>5303.5</v>
      </c>
      <c r="J4718" s="205">
        <f t="shared" si="295"/>
        <v>-4773.6899999999887</v>
      </c>
    </row>
    <row r="4719" spans="2:10" ht="12.75" customHeight="1" x14ac:dyDescent="0.25">
      <c r="B4719" s="198">
        <v>4706</v>
      </c>
      <c r="C4719" s="199" t="s">
        <v>9521</v>
      </c>
      <c r="D4719" s="199"/>
      <c r="E4719" s="199" t="s">
        <v>9522</v>
      </c>
      <c r="F4719" s="200">
        <v>3.49</v>
      </c>
      <c r="G4719" s="201">
        <f t="shared" si="292"/>
        <v>-4770.1999999999889</v>
      </c>
      <c r="H4719" s="204">
        <f t="shared" si="293"/>
        <v>0</v>
      </c>
      <c r="I4719" s="204">
        <f t="shared" si="294"/>
        <v>5303.5</v>
      </c>
      <c r="J4719" s="205">
        <f t="shared" si="295"/>
        <v>-4770.1999999999889</v>
      </c>
    </row>
    <row r="4720" spans="2:10" ht="12.75" customHeight="1" x14ac:dyDescent="0.25">
      <c r="B4720" s="198">
        <v>4707</v>
      </c>
      <c r="C4720" s="199" t="s">
        <v>9523</v>
      </c>
      <c r="D4720" s="199"/>
      <c r="E4720" s="199" t="s">
        <v>9524</v>
      </c>
      <c r="F4720" s="200">
        <v>4.18</v>
      </c>
      <c r="G4720" s="201">
        <f t="shared" si="292"/>
        <v>-4766.0199999999886</v>
      </c>
      <c r="H4720" s="204">
        <f t="shared" si="293"/>
        <v>0</v>
      </c>
      <c r="I4720" s="204">
        <f t="shared" si="294"/>
        <v>5303.5</v>
      </c>
      <c r="J4720" s="205">
        <f t="shared" si="295"/>
        <v>-4766.0199999999886</v>
      </c>
    </row>
    <row r="4721" spans="2:10" ht="12.75" customHeight="1" x14ac:dyDescent="0.25">
      <c r="B4721" s="198">
        <v>4708</v>
      </c>
      <c r="C4721" s="199" t="s">
        <v>9525</v>
      </c>
      <c r="D4721" s="199"/>
      <c r="E4721" s="199" t="s">
        <v>9526</v>
      </c>
      <c r="F4721" s="200">
        <v>2.95</v>
      </c>
      <c r="G4721" s="201">
        <f t="shared" si="292"/>
        <v>-4763.0699999999888</v>
      </c>
      <c r="H4721" s="204">
        <f t="shared" si="293"/>
        <v>0</v>
      </c>
      <c r="I4721" s="204">
        <f t="shared" si="294"/>
        <v>5303.5</v>
      </c>
      <c r="J4721" s="205">
        <f t="shared" si="295"/>
        <v>-4763.0699999999888</v>
      </c>
    </row>
    <row r="4722" spans="2:10" ht="12.75" customHeight="1" x14ac:dyDescent="0.25">
      <c r="B4722" s="198">
        <v>4709</v>
      </c>
      <c r="C4722" s="199" t="s">
        <v>9527</v>
      </c>
      <c r="D4722" s="199"/>
      <c r="E4722" s="199" t="s">
        <v>9528</v>
      </c>
      <c r="F4722" s="200">
        <v>5.12</v>
      </c>
      <c r="G4722" s="201">
        <f t="shared" si="292"/>
        <v>-4757.9499999999889</v>
      </c>
      <c r="H4722" s="204">
        <f t="shared" si="293"/>
        <v>0</v>
      </c>
      <c r="I4722" s="204">
        <f t="shared" si="294"/>
        <v>5303.5</v>
      </c>
      <c r="J4722" s="205">
        <f t="shared" si="295"/>
        <v>-4757.9499999999889</v>
      </c>
    </row>
    <row r="4723" spans="2:10" ht="12.75" customHeight="1" x14ac:dyDescent="0.25">
      <c r="B4723" s="198">
        <v>4710</v>
      </c>
      <c r="C4723" s="199" t="s">
        <v>9529</v>
      </c>
      <c r="D4723" s="199"/>
      <c r="E4723" s="199" t="s">
        <v>9530</v>
      </c>
      <c r="F4723" s="200">
        <v>9.7899999999999991</v>
      </c>
      <c r="G4723" s="201">
        <f t="shared" si="292"/>
        <v>-4748.1599999999889</v>
      </c>
      <c r="H4723" s="204">
        <f t="shared" si="293"/>
        <v>0</v>
      </c>
      <c r="I4723" s="204">
        <f t="shared" si="294"/>
        <v>5303.5</v>
      </c>
      <c r="J4723" s="205">
        <f t="shared" si="295"/>
        <v>-4748.1599999999889</v>
      </c>
    </row>
    <row r="4724" spans="2:10" ht="12.75" customHeight="1" x14ac:dyDescent="0.25">
      <c r="B4724" s="198">
        <v>4711</v>
      </c>
      <c r="C4724" s="199" t="s">
        <v>9531</v>
      </c>
      <c r="D4724" s="199"/>
      <c r="E4724" s="199" t="s">
        <v>9532</v>
      </c>
      <c r="F4724" s="200">
        <v>54.63</v>
      </c>
      <c r="G4724" s="201">
        <f t="shared" si="292"/>
        <v>-4693.5299999999888</v>
      </c>
      <c r="H4724" s="204">
        <f t="shared" si="293"/>
        <v>0</v>
      </c>
      <c r="I4724" s="204">
        <f t="shared" si="294"/>
        <v>5303.5</v>
      </c>
      <c r="J4724" s="205">
        <f t="shared" si="295"/>
        <v>-4693.5299999999888</v>
      </c>
    </row>
    <row r="4725" spans="2:10" ht="12.75" customHeight="1" x14ac:dyDescent="0.25">
      <c r="B4725" s="198">
        <v>4712</v>
      </c>
      <c r="C4725" s="199" t="s">
        <v>9533</v>
      </c>
      <c r="D4725" s="199"/>
      <c r="E4725" s="199" t="s">
        <v>9534</v>
      </c>
      <c r="F4725" s="200">
        <v>-1.79</v>
      </c>
      <c r="G4725" s="201">
        <f t="shared" si="292"/>
        <v>-4695.3199999999888</v>
      </c>
      <c r="H4725" s="204">
        <f t="shared" si="293"/>
        <v>0</v>
      </c>
      <c r="I4725" s="204">
        <f t="shared" si="294"/>
        <v>5303.5</v>
      </c>
      <c r="J4725" s="205">
        <f t="shared" si="295"/>
        <v>-4695.3199999999888</v>
      </c>
    </row>
    <row r="4726" spans="2:10" ht="12.75" customHeight="1" x14ac:dyDescent="0.25">
      <c r="B4726" s="198">
        <v>4713</v>
      </c>
      <c r="C4726" s="199" t="s">
        <v>9535</v>
      </c>
      <c r="D4726" s="199"/>
      <c r="E4726" s="199" t="s">
        <v>9536</v>
      </c>
      <c r="F4726" s="200">
        <v>12.31</v>
      </c>
      <c r="G4726" s="201">
        <f t="shared" si="292"/>
        <v>-4683.0099999999884</v>
      </c>
      <c r="H4726" s="204">
        <f t="shared" si="293"/>
        <v>0</v>
      </c>
      <c r="I4726" s="204">
        <f t="shared" si="294"/>
        <v>5303.5</v>
      </c>
      <c r="J4726" s="205">
        <f t="shared" si="295"/>
        <v>-4683.0099999999884</v>
      </c>
    </row>
    <row r="4727" spans="2:10" ht="12.75" customHeight="1" x14ac:dyDescent="0.25">
      <c r="B4727" s="198">
        <v>4714</v>
      </c>
      <c r="C4727" s="199" t="s">
        <v>9537</v>
      </c>
      <c r="D4727" s="199"/>
      <c r="E4727" s="199" t="s">
        <v>9538</v>
      </c>
      <c r="F4727" s="200">
        <v>4.3</v>
      </c>
      <c r="G4727" s="201">
        <f t="shared" si="292"/>
        <v>-4678.7099999999882</v>
      </c>
      <c r="H4727" s="204">
        <f t="shared" si="293"/>
        <v>0</v>
      </c>
      <c r="I4727" s="204">
        <f t="shared" si="294"/>
        <v>5303.5</v>
      </c>
      <c r="J4727" s="205">
        <f t="shared" si="295"/>
        <v>-4678.7099999999882</v>
      </c>
    </row>
    <row r="4728" spans="2:10" ht="12.75" customHeight="1" x14ac:dyDescent="0.25">
      <c r="B4728" s="198">
        <v>4715</v>
      </c>
      <c r="C4728" s="199" t="s">
        <v>9539</v>
      </c>
      <c r="D4728" s="199"/>
      <c r="E4728" s="199" t="s">
        <v>9540</v>
      </c>
      <c r="F4728" s="200">
        <v>3.15</v>
      </c>
      <c r="G4728" s="201">
        <f t="shared" si="292"/>
        <v>-4675.5599999999886</v>
      </c>
      <c r="H4728" s="204">
        <f t="shared" si="293"/>
        <v>0</v>
      </c>
      <c r="I4728" s="204">
        <f t="shared" si="294"/>
        <v>5303.5</v>
      </c>
      <c r="J4728" s="205">
        <f t="shared" si="295"/>
        <v>-4675.5599999999886</v>
      </c>
    </row>
    <row r="4729" spans="2:10" ht="12.75" customHeight="1" x14ac:dyDescent="0.25">
      <c r="B4729" s="198">
        <v>4716</v>
      </c>
      <c r="C4729" s="199" t="s">
        <v>9541</v>
      </c>
      <c r="D4729" s="199"/>
      <c r="E4729" s="199" t="s">
        <v>9542</v>
      </c>
      <c r="F4729" s="200">
        <v>-8.24</v>
      </c>
      <c r="G4729" s="201">
        <f t="shared" si="292"/>
        <v>-4683.7999999999884</v>
      </c>
      <c r="H4729" s="204">
        <f t="shared" si="293"/>
        <v>0</v>
      </c>
      <c r="I4729" s="204">
        <f t="shared" si="294"/>
        <v>5303.5</v>
      </c>
      <c r="J4729" s="205">
        <f t="shared" si="295"/>
        <v>-4683.7999999999884</v>
      </c>
    </row>
    <row r="4730" spans="2:10" ht="12.75" customHeight="1" x14ac:dyDescent="0.25">
      <c r="B4730" s="198">
        <v>4717</v>
      </c>
      <c r="C4730" s="199" t="s">
        <v>9543</v>
      </c>
      <c r="D4730" s="199"/>
      <c r="E4730" s="199" t="s">
        <v>9544</v>
      </c>
      <c r="F4730" s="200">
        <v>5.87</v>
      </c>
      <c r="G4730" s="201">
        <f t="shared" si="292"/>
        <v>-4677.9299999999885</v>
      </c>
      <c r="H4730" s="204">
        <f t="shared" si="293"/>
        <v>0</v>
      </c>
      <c r="I4730" s="204">
        <f t="shared" si="294"/>
        <v>5303.5</v>
      </c>
      <c r="J4730" s="205">
        <f t="shared" si="295"/>
        <v>-4677.9299999999885</v>
      </c>
    </row>
    <row r="4731" spans="2:10" ht="12.75" customHeight="1" x14ac:dyDescent="0.25">
      <c r="B4731" s="198">
        <v>4718</v>
      </c>
      <c r="C4731" s="199" t="s">
        <v>9545</v>
      </c>
      <c r="D4731" s="199"/>
      <c r="E4731" s="199" t="s">
        <v>9546</v>
      </c>
      <c r="F4731" s="200">
        <v>6.72</v>
      </c>
      <c r="G4731" s="201">
        <f t="shared" si="292"/>
        <v>-4671.2099999999882</v>
      </c>
      <c r="H4731" s="204">
        <f t="shared" si="293"/>
        <v>0</v>
      </c>
      <c r="I4731" s="204">
        <f t="shared" si="294"/>
        <v>5303.5</v>
      </c>
      <c r="J4731" s="205">
        <f t="shared" si="295"/>
        <v>-4671.2099999999882</v>
      </c>
    </row>
    <row r="4732" spans="2:10" ht="12.75" customHeight="1" x14ac:dyDescent="0.25">
      <c r="B4732" s="198">
        <v>4719</v>
      </c>
      <c r="C4732" s="199" t="s">
        <v>9547</v>
      </c>
      <c r="D4732" s="199"/>
      <c r="E4732" s="199" t="s">
        <v>9548</v>
      </c>
      <c r="F4732" s="200">
        <v>39.29</v>
      </c>
      <c r="G4732" s="201">
        <f t="shared" si="292"/>
        <v>-4631.9199999999882</v>
      </c>
      <c r="H4732" s="204">
        <f t="shared" si="293"/>
        <v>0</v>
      </c>
      <c r="I4732" s="204">
        <f t="shared" si="294"/>
        <v>5303.5</v>
      </c>
      <c r="J4732" s="205">
        <f t="shared" si="295"/>
        <v>-4631.9199999999882</v>
      </c>
    </row>
    <row r="4733" spans="2:10" ht="12.75" customHeight="1" x14ac:dyDescent="0.25">
      <c r="B4733" s="198">
        <v>4720</v>
      </c>
      <c r="C4733" s="199" t="s">
        <v>9549</v>
      </c>
      <c r="D4733" s="199"/>
      <c r="E4733" s="199" t="s">
        <v>9550</v>
      </c>
      <c r="F4733" s="200">
        <v>5.82</v>
      </c>
      <c r="G4733" s="201">
        <f t="shared" si="292"/>
        <v>-4626.0999999999885</v>
      </c>
      <c r="H4733" s="204">
        <f t="shared" si="293"/>
        <v>0</v>
      </c>
      <c r="I4733" s="204">
        <f t="shared" si="294"/>
        <v>5303.5</v>
      </c>
      <c r="J4733" s="205">
        <f t="shared" si="295"/>
        <v>-4626.0999999999885</v>
      </c>
    </row>
    <row r="4734" spans="2:10" ht="12.75" customHeight="1" x14ac:dyDescent="0.25">
      <c r="B4734" s="198">
        <v>4721</v>
      </c>
      <c r="C4734" s="199" t="s">
        <v>9551</v>
      </c>
      <c r="D4734" s="199"/>
      <c r="E4734" s="199" t="s">
        <v>9552</v>
      </c>
      <c r="F4734" s="200">
        <v>19.91</v>
      </c>
      <c r="G4734" s="201">
        <f t="shared" si="292"/>
        <v>-4606.1899999999887</v>
      </c>
      <c r="H4734" s="204">
        <f t="shared" si="293"/>
        <v>0</v>
      </c>
      <c r="I4734" s="204">
        <f t="shared" si="294"/>
        <v>5303.5</v>
      </c>
      <c r="J4734" s="205">
        <f t="shared" si="295"/>
        <v>-4606.1899999999887</v>
      </c>
    </row>
    <row r="4735" spans="2:10" ht="12.75" customHeight="1" x14ac:dyDescent="0.25">
      <c r="B4735" s="198">
        <v>4722</v>
      </c>
      <c r="C4735" s="199" t="s">
        <v>9553</v>
      </c>
      <c r="D4735" s="199"/>
      <c r="E4735" s="199" t="s">
        <v>9554</v>
      </c>
      <c r="F4735" s="200">
        <v>-4.1399999999999997</v>
      </c>
      <c r="G4735" s="201">
        <f t="shared" si="292"/>
        <v>-4610.329999999989</v>
      </c>
      <c r="H4735" s="204">
        <f t="shared" si="293"/>
        <v>0</v>
      </c>
      <c r="I4735" s="204">
        <f t="shared" si="294"/>
        <v>5303.5</v>
      </c>
      <c r="J4735" s="205">
        <f t="shared" si="295"/>
        <v>-4610.329999999989</v>
      </c>
    </row>
    <row r="4736" spans="2:10" ht="12.75" customHeight="1" x14ac:dyDescent="0.25">
      <c r="B4736" s="198">
        <v>4723</v>
      </c>
      <c r="C4736" s="199" t="s">
        <v>9555</v>
      </c>
      <c r="D4736" s="199"/>
      <c r="E4736" s="199" t="s">
        <v>9556</v>
      </c>
      <c r="F4736" s="200">
        <v>2.61</v>
      </c>
      <c r="G4736" s="201">
        <f t="shared" si="292"/>
        <v>-4607.7199999999893</v>
      </c>
      <c r="H4736" s="204">
        <f t="shared" si="293"/>
        <v>0</v>
      </c>
      <c r="I4736" s="204">
        <f t="shared" si="294"/>
        <v>5303.5</v>
      </c>
      <c r="J4736" s="205">
        <f t="shared" si="295"/>
        <v>-4607.7199999999893</v>
      </c>
    </row>
    <row r="4737" spans="2:10" ht="12.75" customHeight="1" x14ac:dyDescent="0.25">
      <c r="B4737" s="198">
        <v>4724</v>
      </c>
      <c r="C4737" s="199" t="s">
        <v>9557</v>
      </c>
      <c r="D4737" s="199"/>
      <c r="E4737" s="199" t="s">
        <v>9558</v>
      </c>
      <c r="F4737" s="200">
        <v>13.81</v>
      </c>
      <c r="G4737" s="201">
        <f t="shared" si="292"/>
        <v>-4593.9099999999889</v>
      </c>
      <c r="H4737" s="204">
        <f t="shared" si="293"/>
        <v>0</v>
      </c>
      <c r="I4737" s="204">
        <f t="shared" si="294"/>
        <v>5303.5</v>
      </c>
      <c r="J4737" s="205">
        <f t="shared" si="295"/>
        <v>-4593.9099999999889</v>
      </c>
    </row>
    <row r="4738" spans="2:10" ht="12.75" customHeight="1" x14ac:dyDescent="0.25">
      <c r="B4738" s="198">
        <v>4725</v>
      </c>
      <c r="C4738" s="199" t="s">
        <v>9559</v>
      </c>
      <c r="D4738" s="199"/>
      <c r="E4738" s="199" t="s">
        <v>9560</v>
      </c>
      <c r="F4738" s="200">
        <v>5.44</v>
      </c>
      <c r="G4738" s="201">
        <f t="shared" si="292"/>
        <v>-4588.4699999999893</v>
      </c>
      <c r="H4738" s="204">
        <f t="shared" si="293"/>
        <v>0</v>
      </c>
      <c r="I4738" s="204">
        <f t="shared" si="294"/>
        <v>5303.5</v>
      </c>
      <c r="J4738" s="205">
        <f t="shared" si="295"/>
        <v>-4588.4699999999893</v>
      </c>
    </row>
    <row r="4739" spans="2:10" ht="12.75" customHeight="1" x14ac:dyDescent="0.25">
      <c r="B4739" s="198">
        <v>4726</v>
      </c>
      <c r="C4739" s="199" t="s">
        <v>9561</v>
      </c>
      <c r="D4739" s="199"/>
      <c r="E4739" s="199" t="s">
        <v>9562</v>
      </c>
      <c r="F4739" s="200">
        <v>7.06</v>
      </c>
      <c r="G4739" s="201">
        <f t="shared" si="292"/>
        <v>-4581.4099999999889</v>
      </c>
      <c r="H4739" s="204">
        <f t="shared" si="293"/>
        <v>0</v>
      </c>
      <c r="I4739" s="204">
        <f t="shared" si="294"/>
        <v>5303.5</v>
      </c>
      <c r="J4739" s="205">
        <f t="shared" si="295"/>
        <v>-4581.4099999999889</v>
      </c>
    </row>
    <row r="4740" spans="2:10" ht="12.75" customHeight="1" x14ac:dyDescent="0.25">
      <c r="B4740" s="198">
        <v>4727</v>
      </c>
      <c r="C4740" s="199" t="s">
        <v>9563</v>
      </c>
      <c r="D4740" s="199"/>
      <c r="E4740" s="199" t="s">
        <v>9564</v>
      </c>
      <c r="F4740" s="200">
        <v>21</v>
      </c>
      <c r="G4740" s="201">
        <f t="shared" si="292"/>
        <v>-4560.4099999999889</v>
      </c>
      <c r="H4740" s="204">
        <f t="shared" si="293"/>
        <v>0</v>
      </c>
      <c r="I4740" s="204">
        <f t="shared" si="294"/>
        <v>5303.5</v>
      </c>
      <c r="J4740" s="205">
        <f t="shared" si="295"/>
        <v>-4560.4099999999889</v>
      </c>
    </row>
    <row r="4741" spans="2:10" ht="12.75" customHeight="1" x14ac:dyDescent="0.25">
      <c r="B4741" s="198">
        <v>4728</v>
      </c>
      <c r="C4741" s="199" t="s">
        <v>9565</v>
      </c>
      <c r="D4741" s="199"/>
      <c r="E4741" s="199" t="s">
        <v>9566</v>
      </c>
      <c r="F4741" s="200">
        <v>8.66</v>
      </c>
      <c r="G4741" s="201">
        <f t="shared" si="292"/>
        <v>-4551.7499999999891</v>
      </c>
      <c r="H4741" s="204">
        <f t="shared" si="293"/>
        <v>0</v>
      </c>
      <c r="I4741" s="204">
        <f t="shared" si="294"/>
        <v>5303.5</v>
      </c>
      <c r="J4741" s="205">
        <f t="shared" si="295"/>
        <v>-4551.7499999999891</v>
      </c>
    </row>
    <row r="4742" spans="2:10" ht="12.75" customHeight="1" x14ac:dyDescent="0.25">
      <c r="B4742" s="198">
        <v>4729</v>
      </c>
      <c r="C4742" s="199" t="s">
        <v>9567</v>
      </c>
      <c r="D4742" s="199"/>
      <c r="E4742" s="199" t="s">
        <v>9568</v>
      </c>
      <c r="F4742" s="200">
        <v>14.33</v>
      </c>
      <c r="G4742" s="201">
        <f t="shared" si="292"/>
        <v>-4537.4199999999892</v>
      </c>
      <c r="H4742" s="204">
        <f t="shared" si="293"/>
        <v>0</v>
      </c>
      <c r="I4742" s="204">
        <f t="shared" si="294"/>
        <v>5303.5</v>
      </c>
      <c r="J4742" s="205">
        <f t="shared" si="295"/>
        <v>-4537.4199999999892</v>
      </c>
    </row>
    <row r="4743" spans="2:10" ht="12.75" customHeight="1" x14ac:dyDescent="0.25">
      <c r="B4743" s="198">
        <v>4730</v>
      </c>
      <c r="C4743" s="199" t="s">
        <v>9569</v>
      </c>
      <c r="D4743" s="199"/>
      <c r="E4743" s="199" t="s">
        <v>9570</v>
      </c>
      <c r="F4743" s="200">
        <v>9.94</v>
      </c>
      <c r="G4743" s="201">
        <f t="shared" si="292"/>
        <v>-4527.4799999999896</v>
      </c>
      <c r="H4743" s="204">
        <f t="shared" si="293"/>
        <v>0</v>
      </c>
      <c r="I4743" s="204">
        <f t="shared" si="294"/>
        <v>5303.5</v>
      </c>
      <c r="J4743" s="205">
        <f t="shared" si="295"/>
        <v>-4527.4799999999896</v>
      </c>
    </row>
    <row r="4744" spans="2:10" ht="12.75" customHeight="1" x14ac:dyDescent="0.25">
      <c r="B4744" s="198">
        <v>4731</v>
      </c>
      <c r="C4744" s="199" t="s">
        <v>9571</v>
      </c>
      <c r="D4744" s="199"/>
      <c r="E4744" s="199" t="s">
        <v>9572</v>
      </c>
      <c r="F4744" s="200">
        <v>3.1</v>
      </c>
      <c r="G4744" s="201">
        <f t="shared" si="292"/>
        <v>-4524.3799999999892</v>
      </c>
      <c r="H4744" s="204">
        <f t="shared" si="293"/>
        <v>0</v>
      </c>
      <c r="I4744" s="204">
        <f t="shared" si="294"/>
        <v>5303.5</v>
      </c>
      <c r="J4744" s="205">
        <f t="shared" si="295"/>
        <v>-4524.3799999999892</v>
      </c>
    </row>
    <row r="4745" spans="2:10" ht="12.75" customHeight="1" x14ac:dyDescent="0.25">
      <c r="B4745" s="198">
        <v>4732</v>
      </c>
      <c r="C4745" s="199" t="s">
        <v>9573</v>
      </c>
      <c r="D4745" s="199"/>
      <c r="E4745" s="199" t="s">
        <v>9574</v>
      </c>
      <c r="F4745" s="200">
        <v>68.56</v>
      </c>
      <c r="G4745" s="201">
        <f t="shared" si="292"/>
        <v>-4455.8199999999888</v>
      </c>
      <c r="H4745" s="204">
        <f t="shared" si="293"/>
        <v>0</v>
      </c>
      <c r="I4745" s="204">
        <f t="shared" si="294"/>
        <v>5303.5</v>
      </c>
      <c r="J4745" s="205">
        <f t="shared" si="295"/>
        <v>-4455.8199999999888</v>
      </c>
    </row>
    <row r="4746" spans="2:10" ht="12.75" customHeight="1" x14ac:dyDescent="0.25">
      <c r="B4746" s="198">
        <v>4733</v>
      </c>
      <c r="C4746" s="199" t="s">
        <v>9575</v>
      </c>
      <c r="D4746" s="199"/>
      <c r="E4746" s="199" t="s">
        <v>9576</v>
      </c>
      <c r="F4746" s="200">
        <v>97.1</v>
      </c>
      <c r="G4746" s="201">
        <f t="shared" si="292"/>
        <v>-4358.7199999999884</v>
      </c>
      <c r="H4746" s="204">
        <f t="shared" si="293"/>
        <v>0</v>
      </c>
      <c r="I4746" s="204">
        <f t="shared" si="294"/>
        <v>5303.5</v>
      </c>
      <c r="J4746" s="205">
        <f t="shared" si="295"/>
        <v>-4358.7199999999884</v>
      </c>
    </row>
    <row r="4747" spans="2:10" ht="12.75" customHeight="1" x14ac:dyDescent="0.25">
      <c r="B4747" s="198">
        <v>4734</v>
      </c>
      <c r="C4747" s="199" t="s">
        <v>9577</v>
      </c>
      <c r="D4747" s="199"/>
      <c r="E4747" s="199" t="s">
        <v>9578</v>
      </c>
      <c r="F4747" s="200">
        <v>12.88</v>
      </c>
      <c r="G4747" s="201">
        <f t="shared" si="292"/>
        <v>-4345.8399999999883</v>
      </c>
      <c r="H4747" s="204">
        <f t="shared" si="293"/>
        <v>0</v>
      </c>
      <c r="I4747" s="204">
        <f t="shared" si="294"/>
        <v>5303.5</v>
      </c>
      <c r="J4747" s="205">
        <f t="shared" si="295"/>
        <v>-4345.8399999999883</v>
      </c>
    </row>
    <row r="4748" spans="2:10" ht="12.75" customHeight="1" x14ac:dyDescent="0.25">
      <c r="B4748" s="198">
        <v>4735</v>
      </c>
      <c r="C4748" s="199" t="s">
        <v>9579</v>
      </c>
      <c r="D4748" s="199"/>
      <c r="E4748" s="199" t="s">
        <v>9580</v>
      </c>
      <c r="F4748" s="200">
        <v>6.94</v>
      </c>
      <c r="G4748" s="201">
        <f t="shared" si="292"/>
        <v>-4338.8999999999887</v>
      </c>
      <c r="H4748" s="204">
        <f t="shared" si="293"/>
        <v>0</v>
      </c>
      <c r="I4748" s="204">
        <f t="shared" si="294"/>
        <v>5303.5</v>
      </c>
      <c r="J4748" s="205">
        <f t="shared" si="295"/>
        <v>-4338.8999999999887</v>
      </c>
    </row>
    <row r="4749" spans="2:10" ht="12.75" customHeight="1" x14ac:dyDescent="0.25">
      <c r="B4749" s="198">
        <v>4736</v>
      </c>
      <c r="C4749" s="199" t="s">
        <v>9581</v>
      </c>
      <c r="D4749" s="199"/>
      <c r="E4749" s="199" t="s">
        <v>9582</v>
      </c>
      <c r="F4749" s="200">
        <v>1.68</v>
      </c>
      <c r="G4749" s="201">
        <f t="shared" si="292"/>
        <v>-4337.2199999999884</v>
      </c>
      <c r="H4749" s="204">
        <f t="shared" si="293"/>
        <v>0</v>
      </c>
      <c r="I4749" s="204">
        <f t="shared" si="294"/>
        <v>5303.5</v>
      </c>
      <c r="J4749" s="205">
        <f t="shared" si="295"/>
        <v>-4337.2199999999884</v>
      </c>
    </row>
    <row r="4750" spans="2:10" ht="12.75" customHeight="1" x14ac:dyDescent="0.25">
      <c r="B4750" s="198">
        <v>4737</v>
      </c>
      <c r="C4750" s="199" t="s">
        <v>9583</v>
      </c>
      <c r="D4750" s="199"/>
      <c r="E4750" s="199" t="s">
        <v>9584</v>
      </c>
      <c r="F4750" s="200">
        <v>4.24</v>
      </c>
      <c r="G4750" s="201">
        <f t="shared" ref="G4750:G4813" si="296">F4750+J4749</f>
        <v>-4332.9799999999886</v>
      </c>
      <c r="H4750" s="204">
        <f t="shared" ref="H4750:H4813" si="297">IF(G4750&gt;0,ROUND(G4750/I4750+0.5,0),0)</f>
        <v>0</v>
      </c>
      <c r="I4750" s="204">
        <f t="shared" ref="I4750:I4813" si="298">$C$10</f>
        <v>5303.5</v>
      </c>
      <c r="J4750" s="205">
        <f t="shared" ref="J4750:J4813" si="299">G4750-(H4750*I4750)</f>
        <v>-4332.9799999999886</v>
      </c>
    </row>
    <row r="4751" spans="2:10" ht="12.75" customHeight="1" x14ac:dyDescent="0.25">
      <c r="B4751" s="198">
        <v>4738</v>
      </c>
      <c r="C4751" s="199" t="s">
        <v>9585</v>
      </c>
      <c r="D4751" s="199"/>
      <c r="E4751" s="199" t="s">
        <v>9586</v>
      </c>
      <c r="F4751" s="200">
        <v>2.99</v>
      </c>
      <c r="G4751" s="201">
        <f t="shared" si="296"/>
        <v>-4329.9899999999889</v>
      </c>
      <c r="H4751" s="204">
        <f t="shared" si="297"/>
        <v>0</v>
      </c>
      <c r="I4751" s="204">
        <f t="shared" si="298"/>
        <v>5303.5</v>
      </c>
      <c r="J4751" s="205">
        <f t="shared" si="299"/>
        <v>-4329.9899999999889</v>
      </c>
    </row>
    <row r="4752" spans="2:10" ht="12.75" customHeight="1" x14ac:dyDescent="0.25">
      <c r="B4752" s="198">
        <v>4739</v>
      </c>
      <c r="C4752" s="199" t="s">
        <v>9587</v>
      </c>
      <c r="D4752" s="199"/>
      <c r="E4752" s="199" t="s">
        <v>9588</v>
      </c>
      <c r="F4752" s="200">
        <v>5.68</v>
      </c>
      <c r="G4752" s="201">
        <f t="shared" si="296"/>
        <v>-4324.3099999999886</v>
      </c>
      <c r="H4752" s="204">
        <f t="shared" si="297"/>
        <v>0</v>
      </c>
      <c r="I4752" s="204">
        <f t="shared" si="298"/>
        <v>5303.5</v>
      </c>
      <c r="J4752" s="205">
        <f t="shared" si="299"/>
        <v>-4324.3099999999886</v>
      </c>
    </row>
    <row r="4753" spans="2:10" ht="12.75" customHeight="1" x14ac:dyDescent="0.25">
      <c r="B4753" s="198">
        <v>4740</v>
      </c>
      <c r="C4753" s="199" t="s">
        <v>9589</v>
      </c>
      <c r="D4753" s="199"/>
      <c r="E4753" s="199" t="s">
        <v>9590</v>
      </c>
      <c r="F4753" s="200">
        <v>2.09</v>
      </c>
      <c r="G4753" s="201">
        <f t="shared" si="296"/>
        <v>-4322.2199999999884</v>
      </c>
      <c r="H4753" s="204">
        <f t="shared" si="297"/>
        <v>0</v>
      </c>
      <c r="I4753" s="204">
        <f t="shared" si="298"/>
        <v>5303.5</v>
      </c>
      <c r="J4753" s="205">
        <f t="shared" si="299"/>
        <v>-4322.2199999999884</v>
      </c>
    </row>
    <row r="4754" spans="2:10" ht="12.75" customHeight="1" x14ac:dyDescent="0.25">
      <c r="B4754" s="198">
        <v>4741</v>
      </c>
      <c r="C4754" s="199" t="s">
        <v>9591</v>
      </c>
      <c r="D4754" s="199"/>
      <c r="E4754" s="199" t="s">
        <v>9592</v>
      </c>
      <c r="F4754" s="200">
        <v>5.63</v>
      </c>
      <c r="G4754" s="201">
        <f t="shared" si="296"/>
        <v>-4316.5899999999883</v>
      </c>
      <c r="H4754" s="204">
        <f t="shared" si="297"/>
        <v>0</v>
      </c>
      <c r="I4754" s="204">
        <f t="shared" si="298"/>
        <v>5303.5</v>
      </c>
      <c r="J4754" s="205">
        <f t="shared" si="299"/>
        <v>-4316.5899999999883</v>
      </c>
    </row>
    <row r="4755" spans="2:10" ht="12.75" customHeight="1" x14ac:dyDescent="0.25">
      <c r="B4755" s="198">
        <v>4742</v>
      </c>
      <c r="C4755" s="199" t="s">
        <v>9593</v>
      </c>
      <c r="D4755" s="199"/>
      <c r="E4755" s="199" t="s">
        <v>9594</v>
      </c>
      <c r="F4755" s="200">
        <v>1.38</v>
      </c>
      <c r="G4755" s="201">
        <f t="shared" si="296"/>
        <v>-4315.2099999999882</v>
      </c>
      <c r="H4755" s="204">
        <f t="shared" si="297"/>
        <v>0</v>
      </c>
      <c r="I4755" s="204">
        <f t="shared" si="298"/>
        <v>5303.5</v>
      </c>
      <c r="J4755" s="205">
        <f t="shared" si="299"/>
        <v>-4315.2099999999882</v>
      </c>
    </row>
    <row r="4756" spans="2:10" ht="12.75" customHeight="1" x14ac:dyDescent="0.25">
      <c r="B4756" s="198">
        <v>4743</v>
      </c>
      <c r="C4756" s="199" t="s">
        <v>9595</v>
      </c>
      <c r="D4756" s="199"/>
      <c r="E4756" s="199" t="s">
        <v>9596</v>
      </c>
      <c r="F4756" s="200">
        <v>28.04</v>
      </c>
      <c r="G4756" s="201">
        <f t="shared" si="296"/>
        <v>-4287.1699999999882</v>
      </c>
      <c r="H4756" s="204">
        <f t="shared" si="297"/>
        <v>0</v>
      </c>
      <c r="I4756" s="204">
        <f t="shared" si="298"/>
        <v>5303.5</v>
      </c>
      <c r="J4756" s="205">
        <f t="shared" si="299"/>
        <v>-4287.1699999999882</v>
      </c>
    </row>
    <row r="4757" spans="2:10" ht="12.75" customHeight="1" x14ac:dyDescent="0.25">
      <c r="B4757" s="198">
        <v>4744</v>
      </c>
      <c r="C4757" s="199" t="s">
        <v>9597</v>
      </c>
      <c r="D4757" s="199"/>
      <c r="E4757" s="199" t="s">
        <v>9598</v>
      </c>
      <c r="F4757" s="200">
        <v>15.95</v>
      </c>
      <c r="G4757" s="201">
        <f t="shared" si="296"/>
        <v>-4271.2199999999884</v>
      </c>
      <c r="H4757" s="204">
        <f t="shared" si="297"/>
        <v>0</v>
      </c>
      <c r="I4757" s="204">
        <f t="shared" si="298"/>
        <v>5303.5</v>
      </c>
      <c r="J4757" s="205">
        <f t="shared" si="299"/>
        <v>-4271.2199999999884</v>
      </c>
    </row>
    <row r="4758" spans="2:10" ht="12.75" customHeight="1" x14ac:dyDescent="0.25">
      <c r="B4758" s="198">
        <v>4745</v>
      </c>
      <c r="C4758" s="199" t="s">
        <v>9599</v>
      </c>
      <c r="D4758" s="199"/>
      <c r="E4758" s="199" t="s">
        <v>9600</v>
      </c>
      <c r="F4758" s="200">
        <v>4.3</v>
      </c>
      <c r="G4758" s="201">
        <f t="shared" si="296"/>
        <v>-4266.9199999999882</v>
      </c>
      <c r="H4758" s="204">
        <f t="shared" si="297"/>
        <v>0</v>
      </c>
      <c r="I4758" s="204">
        <f t="shared" si="298"/>
        <v>5303.5</v>
      </c>
      <c r="J4758" s="205">
        <f t="shared" si="299"/>
        <v>-4266.9199999999882</v>
      </c>
    </row>
    <row r="4759" spans="2:10" ht="12.75" customHeight="1" x14ac:dyDescent="0.25">
      <c r="B4759" s="198">
        <v>4746</v>
      </c>
      <c r="C4759" s="199" t="s">
        <v>9601</v>
      </c>
      <c r="D4759" s="199"/>
      <c r="E4759" s="199" t="s">
        <v>9602</v>
      </c>
      <c r="F4759" s="200">
        <v>12.31</v>
      </c>
      <c r="G4759" s="201">
        <f t="shared" si="296"/>
        <v>-4254.6099999999878</v>
      </c>
      <c r="H4759" s="204">
        <f t="shared" si="297"/>
        <v>0</v>
      </c>
      <c r="I4759" s="204">
        <f t="shared" si="298"/>
        <v>5303.5</v>
      </c>
      <c r="J4759" s="205">
        <f t="shared" si="299"/>
        <v>-4254.6099999999878</v>
      </c>
    </row>
    <row r="4760" spans="2:10" ht="12.75" customHeight="1" x14ac:dyDescent="0.25">
      <c r="B4760" s="198">
        <v>4747</v>
      </c>
      <c r="C4760" s="199" t="s">
        <v>9603</v>
      </c>
      <c r="D4760" s="199"/>
      <c r="E4760" s="199" t="s">
        <v>9604</v>
      </c>
      <c r="F4760" s="200">
        <v>5.52</v>
      </c>
      <c r="G4760" s="201">
        <f t="shared" si="296"/>
        <v>-4249.0899999999874</v>
      </c>
      <c r="H4760" s="204">
        <f t="shared" si="297"/>
        <v>0</v>
      </c>
      <c r="I4760" s="204">
        <f t="shared" si="298"/>
        <v>5303.5</v>
      </c>
      <c r="J4760" s="205">
        <f t="shared" si="299"/>
        <v>-4249.0899999999874</v>
      </c>
    </row>
    <row r="4761" spans="2:10" ht="12.75" customHeight="1" x14ac:dyDescent="0.25">
      <c r="B4761" s="198">
        <v>4748</v>
      </c>
      <c r="C4761" s="199" t="s">
        <v>9605</v>
      </c>
      <c r="D4761" s="199"/>
      <c r="E4761" s="199" t="s">
        <v>9606</v>
      </c>
      <c r="F4761" s="200">
        <v>3.15</v>
      </c>
      <c r="G4761" s="201">
        <f t="shared" si="296"/>
        <v>-4245.9399999999878</v>
      </c>
      <c r="H4761" s="204">
        <f t="shared" si="297"/>
        <v>0</v>
      </c>
      <c r="I4761" s="204">
        <f t="shared" si="298"/>
        <v>5303.5</v>
      </c>
      <c r="J4761" s="205">
        <f t="shared" si="299"/>
        <v>-4245.9399999999878</v>
      </c>
    </row>
    <row r="4762" spans="2:10" ht="12.75" customHeight="1" x14ac:dyDescent="0.25">
      <c r="B4762" s="198">
        <v>4749</v>
      </c>
      <c r="C4762" s="199" t="s">
        <v>9607</v>
      </c>
      <c r="D4762" s="199"/>
      <c r="E4762" s="199" t="s">
        <v>9608</v>
      </c>
      <c r="F4762" s="200">
        <v>10.09</v>
      </c>
      <c r="G4762" s="201">
        <f t="shared" si="296"/>
        <v>-4235.8499999999876</v>
      </c>
      <c r="H4762" s="204">
        <f t="shared" si="297"/>
        <v>0</v>
      </c>
      <c r="I4762" s="204">
        <f t="shared" si="298"/>
        <v>5303.5</v>
      </c>
      <c r="J4762" s="205">
        <f t="shared" si="299"/>
        <v>-4235.8499999999876</v>
      </c>
    </row>
    <row r="4763" spans="2:10" ht="12.75" customHeight="1" x14ac:dyDescent="0.25">
      <c r="B4763" s="198">
        <v>4750</v>
      </c>
      <c r="C4763" s="199" t="s">
        <v>9609</v>
      </c>
      <c r="D4763" s="199"/>
      <c r="E4763" s="199" t="s">
        <v>9610</v>
      </c>
      <c r="F4763" s="200">
        <v>11.28</v>
      </c>
      <c r="G4763" s="201">
        <f t="shared" si="296"/>
        <v>-4224.5699999999879</v>
      </c>
      <c r="H4763" s="204">
        <f t="shared" si="297"/>
        <v>0</v>
      </c>
      <c r="I4763" s="204">
        <f t="shared" si="298"/>
        <v>5303.5</v>
      </c>
      <c r="J4763" s="205">
        <f t="shared" si="299"/>
        <v>-4224.5699999999879</v>
      </c>
    </row>
    <row r="4764" spans="2:10" ht="12.75" customHeight="1" x14ac:dyDescent="0.25">
      <c r="B4764" s="198">
        <v>4751</v>
      </c>
      <c r="C4764" s="199" t="s">
        <v>9611</v>
      </c>
      <c r="D4764" s="199"/>
      <c r="E4764" s="199" t="s">
        <v>9612</v>
      </c>
      <c r="F4764" s="200">
        <v>0.03</v>
      </c>
      <c r="G4764" s="201">
        <f t="shared" si="296"/>
        <v>-4224.5399999999881</v>
      </c>
      <c r="H4764" s="204">
        <f t="shared" si="297"/>
        <v>0</v>
      </c>
      <c r="I4764" s="204">
        <f t="shared" si="298"/>
        <v>5303.5</v>
      </c>
      <c r="J4764" s="205">
        <f t="shared" si="299"/>
        <v>-4224.5399999999881</v>
      </c>
    </row>
    <row r="4765" spans="2:10" ht="12.75" customHeight="1" x14ac:dyDescent="0.25">
      <c r="B4765" s="198">
        <v>4752</v>
      </c>
      <c r="C4765" s="199" t="s">
        <v>9613</v>
      </c>
      <c r="D4765" s="199"/>
      <c r="E4765" s="199" t="s">
        <v>9614</v>
      </c>
      <c r="F4765" s="200">
        <v>7.56</v>
      </c>
      <c r="G4765" s="201">
        <f t="shared" si="296"/>
        <v>-4216.9799999999877</v>
      </c>
      <c r="H4765" s="204">
        <f t="shared" si="297"/>
        <v>0</v>
      </c>
      <c r="I4765" s="204">
        <f t="shared" si="298"/>
        <v>5303.5</v>
      </c>
      <c r="J4765" s="205">
        <f t="shared" si="299"/>
        <v>-4216.9799999999877</v>
      </c>
    </row>
    <row r="4766" spans="2:10" ht="12.75" customHeight="1" x14ac:dyDescent="0.25">
      <c r="B4766" s="198">
        <v>4753</v>
      </c>
      <c r="C4766" s="199" t="s">
        <v>9615</v>
      </c>
      <c r="D4766" s="199"/>
      <c r="E4766" s="199" t="s">
        <v>9616</v>
      </c>
      <c r="F4766" s="200">
        <v>3.66</v>
      </c>
      <c r="G4766" s="201">
        <f t="shared" si="296"/>
        <v>-4213.3199999999879</v>
      </c>
      <c r="H4766" s="204">
        <f t="shared" si="297"/>
        <v>0</v>
      </c>
      <c r="I4766" s="204">
        <f t="shared" si="298"/>
        <v>5303.5</v>
      </c>
      <c r="J4766" s="205">
        <f t="shared" si="299"/>
        <v>-4213.3199999999879</v>
      </c>
    </row>
    <row r="4767" spans="2:10" ht="12.75" customHeight="1" x14ac:dyDescent="0.25">
      <c r="B4767" s="198">
        <v>4754</v>
      </c>
      <c r="C4767" s="199" t="s">
        <v>9617</v>
      </c>
      <c r="D4767" s="199"/>
      <c r="E4767" s="199" t="s">
        <v>9618</v>
      </c>
      <c r="F4767" s="200">
        <v>11.12</v>
      </c>
      <c r="G4767" s="201">
        <f t="shared" si="296"/>
        <v>-4202.199999999988</v>
      </c>
      <c r="H4767" s="204">
        <f t="shared" si="297"/>
        <v>0</v>
      </c>
      <c r="I4767" s="204">
        <f t="shared" si="298"/>
        <v>5303.5</v>
      </c>
      <c r="J4767" s="205">
        <f t="shared" si="299"/>
        <v>-4202.199999999988</v>
      </c>
    </row>
    <row r="4768" spans="2:10" ht="12.75" customHeight="1" x14ac:dyDescent="0.25">
      <c r="B4768" s="198">
        <v>4755</v>
      </c>
      <c r="C4768" s="199" t="s">
        <v>9619</v>
      </c>
      <c r="D4768" s="199"/>
      <c r="E4768" s="199" t="s">
        <v>9620</v>
      </c>
      <c r="F4768" s="200">
        <v>3.62</v>
      </c>
      <c r="G4768" s="201">
        <f t="shared" si="296"/>
        <v>-4198.5799999999881</v>
      </c>
      <c r="H4768" s="204">
        <f t="shared" si="297"/>
        <v>0</v>
      </c>
      <c r="I4768" s="204">
        <f t="shared" si="298"/>
        <v>5303.5</v>
      </c>
      <c r="J4768" s="205">
        <f t="shared" si="299"/>
        <v>-4198.5799999999881</v>
      </c>
    </row>
    <row r="4769" spans="2:10" ht="12.75" customHeight="1" x14ac:dyDescent="0.25">
      <c r="B4769" s="198">
        <v>4756</v>
      </c>
      <c r="C4769" s="199" t="s">
        <v>9621</v>
      </c>
      <c r="D4769" s="199"/>
      <c r="E4769" s="199" t="s">
        <v>9622</v>
      </c>
      <c r="F4769" s="200">
        <v>9.84</v>
      </c>
      <c r="G4769" s="201">
        <f t="shared" si="296"/>
        <v>-4188.739999999988</v>
      </c>
      <c r="H4769" s="204">
        <f t="shared" si="297"/>
        <v>0</v>
      </c>
      <c r="I4769" s="204">
        <f t="shared" si="298"/>
        <v>5303.5</v>
      </c>
      <c r="J4769" s="205">
        <f t="shared" si="299"/>
        <v>-4188.739999999988</v>
      </c>
    </row>
    <row r="4770" spans="2:10" ht="12.75" customHeight="1" x14ac:dyDescent="0.25">
      <c r="B4770" s="198">
        <v>4757</v>
      </c>
      <c r="C4770" s="199" t="s">
        <v>9623</v>
      </c>
      <c r="D4770" s="199"/>
      <c r="E4770" s="199" t="s">
        <v>9624</v>
      </c>
      <c r="F4770" s="200">
        <v>54.77</v>
      </c>
      <c r="G4770" s="201">
        <f t="shared" si="296"/>
        <v>-4133.9699999999875</v>
      </c>
      <c r="H4770" s="204">
        <f t="shared" si="297"/>
        <v>0</v>
      </c>
      <c r="I4770" s="204">
        <f t="shared" si="298"/>
        <v>5303.5</v>
      </c>
      <c r="J4770" s="205">
        <f t="shared" si="299"/>
        <v>-4133.9699999999875</v>
      </c>
    </row>
    <row r="4771" spans="2:10" ht="12.75" customHeight="1" x14ac:dyDescent="0.25">
      <c r="B4771" s="198">
        <v>4758</v>
      </c>
      <c r="C4771" s="199" t="s">
        <v>9625</v>
      </c>
      <c r="D4771" s="199"/>
      <c r="E4771" s="199" t="s">
        <v>9626</v>
      </c>
      <c r="F4771" s="200">
        <v>0.5</v>
      </c>
      <c r="G4771" s="201">
        <f t="shared" si="296"/>
        <v>-4133.4699999999875</v>
      </c>
      <c r="H4771" s="204">
        <f t="shared" si="297"/>
        <v>0</v>
      </c>
      <c r="I4771" s="204">
        <f t="shared" si="298"/>
        <v>5303.5</v>
      </c>
      <c r="J4771" s="205">
        <f t="shared" si="299"/>
        <v>-4133.4699999999875</v>
      </c>
    </row>
    <row r="4772" spans="2:10" ht="12.75" customHeight="1" x14ac:dyDescent="0.25">
      <c r="B4772" s="198">
        <v>4759</v>
      </c>
      <c r="C4772" s="199" t="s">
        <v>9627</v>
      </c>
      <c r="D4772" s="199"/>
      <c r="E4772" s="199" t="s">
        <v>9628</v>
      </c>
      <c r="F4772" s="200">
        <v>17.55</v>
      </c>
      <c r="G4772" s="201">
        <f t="shared" si="296"/>
        <v>-4115.9199999999873</v>
      </c>
      <c r="H4772" s="204">
        <f t="shared" si="297"/>
        <v>0</v>
      </c>
      <c r="I4772" s="204">
        <f t="shared" si="298"/>
        <v>5303.5</v>
      </c>
      <c r="J4772" s="205">
        <f t="shared" si="299"/>
        <v>-4115.9199999999873</v>
      </c>
    </row>
    <row r="4773" spans="2:10" ht="12.75" customHeight="1" x14ac:dyDescent="0.25">
      <c r="B4773" s="198">
        <v>4760</v>
      </c>
      <c r="C4773" s="199" t="s">
        <v>9629</v>
      </c>
      <c r="D4773" s="199"/>
      <c r="E4773" s="199" t="s">
        <v>9630</v>
      </c>
      <c r="F4773" s="200">
        <v>5.87</v>
      </c>
      <c r="G4773" s="201">
        <f t="shared" si="296"/>
        <v>-4110.0499999999874</v>
      </c>
      <c r="H4773" s="204">
        <f t="shared" si="297"/>
        <v>0</v>
      </c>
      <c r="I4773" s="204">
        <f t="shared" si="298"/>
        <v>5303.5</v>
      </c>
      <c r="J4773" s="205">
        <f t="shared" si="299"/>
        <v>-4110.0499999999874</v>
      </c>
    </row>
    <row r="4774" spans="2:10" ht="12.75" customHeight="1" x14ac:dyDescent="0.25">
      <c r="B4774" s="198">
        <v>4761</v>
      </c>
      <c r="C4774" s="199" t="s">
        <v>9631</v>
      </c>
      <c r="D4774" s="199"/>
      <c r="E4774" s="199" t="s">
        <v>9632</v>
      </c>
      <c r="F4774" s="200">
        <v>-1.34</v>
      </c>
      <c r="G4774" s="201">
        <f t="shared" si="296"/>
        <v>-4111.3899999999876</v>
      </c>
      <c r="H4774" s="204">
        <f t="shared" si="297"/>
        <v>0</v>
      </c>
      <c r="I4774" s="204">
        <f t="shared" si="298"/>
        <v>5303.5</v>
      </c>
      <c r="J4774" s="205">
        <f t="shared" si="299"/>
        <v>-4111.3899999999876</v>
      </c>
    </row>
    <row r="4775" spans="2:10" ht="12.75" customHeight="1" x14ac:dyDescent="0.25">
      <c r="B4775" s="198">
        <v>4762</v>
      </c>
      <c r="C4775" s="199" t="s">
        <v>9633</v>
      </c>
      <c r="D4775" s="199"/>
      <c r="E4775" s="199" t="s">
        <v>9634</v>
      </c>
      <c r="F4775" s="200">
        <v>-0.03</v>
      </c>
      <c r="G4775" s="201">
        <f t="shared" si="296"/>
        <v>-4111.4199999999873</v>
      </c>
      <c r="H4775" s="204">
        <f t="shared" si="297"/>
        <v>0</v>
      </c>
      <c r="I4775" s="204">
        <f t="shared" si="298"/>
        <v>5303.5</v>
      </c>
      <c r="J4775" s="205">
        <f t="shared" si="299"/>
        <v>-4111.4199999999873</v>
      </c>
    </row>
    <row r="4776" spans="2:10" ht="12.75" customHeight="1" x14ac:dyDescent="0.25">
      <c r="B4776" s="198">
        <v>4763</v>
      </c>
      <c r="C4776" s="199" t="s">
        <v>9635</v>
      </c>
      <c r="D4776" s="199"/>
      <c r="E4776" s="199" t="s">
        <v>9636</v>
      </c>
      <c r="F4776" s="200">
        <v>17.09</v>
      </c>
      <c r="G4776" s="201">
        <f t="shared" si="296"/>
        <v>-4094.3299999999872</v>
      </c>
      <c r="H4776" s="204">
        <f t="shared" si="297"/>
        <v>0</v>
      </c>
      <c r="I4776" s="204">
        <f t="shared" si="298"/>
        <v>5303.5</v>
      </c>
      <c r="J4776" s="205">
        <f t="shared" si="299"/>
        <v>-4094.3299999999872</v>
      </c>
    </row>
    <row r="4777" spans="2:10" ht="12.75" customHeight="1" x14ac:dyDescent="0.25">
      <c r="B4777" s="198">
        <v>4764</v>
      </c>
      <c r="C4777" s="199" t="s">
        <v>9637</v>
      </c>
      <c r="D4777" s="199"/>
      <c r="E4777" s="199" t="s">
        <v>9638</v>
      </c>
      <c r="F4777" s="200">
        <v>0.23</v>
      </c>
      <c r="G4777" s="201">
        <f t="shared" si="296"/>
        <v>-4094.0999999999872</v>
      </c>
      <c r="H4777" s="204">
        <f t="shared" si="297"/>
        <v>0</v>
      </c>
      <c r="I4777" s="204">
        <f t="shared" si="298"/>
        <v>5303.5</v>
      </c>
      <c r="J4777" s="205">
        <f t="shared" si="299"/>
        <v>-4094.0999999999872</v>
      </c>
    </row>
    <row r="4778" spans="2:10" ht="12.75" customHeight="1" x14ac:dyDescent="0.25">
      <c r="B4778" s="198">
        <v>4765</v>
      </c>
      <c r="C4778" s="199" t="s">
        <v>9639</v>
      </c>
      <c r="D4778" s="199"/>
      <c r="E4778" s="199" t="s">
        <v>9640</v>
      </c>
      <c r="F4778" s="200">
        <v>12.62</v>
      </c>
      <c r="G4778" s="201">
        <f t="shared" si="296"/>
        <v>-4081.4799999999873</v>
      </c>
      <c r="H4778" s="204">
        <f t="shared" si="297"/>
        <v>0</v>
      </c>
      <c r="I4778" s="204">
        <f t="shared" si="298"/>
        <v>5303.5</v>
      </c>
      <c r="J4778" s="205">
        <f t="shared" si="299"/>
        <v>-4081.4799999999873</v>
      </c>
    </row>
    <row r="4779" spans="2:10" ht="12.75" customHeight="1" x14ac:dyDescent="0.25">
      <c r="B4779" s="198">
        <v>4766</v>
      </c>
      <c r="C4779" s="199" t="s">
        <v>9641</v>
      </c>
      <c r="D4779" s="199"/>
      <c r="E4779" s="199" t="s">
        <v>9642</v>
      </c>
      <c r="F4779" s="200">
        <v>5.32</v>
      </c>
      <c r="G4779" s="201">
        <f t="shared" si="296"/>
        <v>-4076.1599999999871</v>
      </c>
      <c r="H4779" s="204">
        <f t="shared" si="297"/>
        <v>0</v>
      </c>
      <c r="I4779" s="204">
        <f t="shared" si="298"/>
        <v>5303.5</v>
      </c>
      <c r="J4779" s="205">
        <f t="shared" si="299"/>
        <v>-4076.1599999999871</v>
      </c>
    </row>
    <row r="4780" spans="2:10" ht="12.75" customHeight="1" x14ac:dyDescent="0.25">
      <c r="B4780" s="198">
        <v>4767</v>
      </c>
      <c r="C4780" s="199" t="s">
        <v>9643</v>
      </c>
      <c r="D4780" s="199"/>
      <c r="E4780" s="199" t="s">
        <v>9644</v>
      </c>
      <c r="F4780" s="200">
        <v>13.71</v>
      </c>
      <c r="G4780" s="201">
        <f t="shared" si="296"/>
        <v>-4062.4499999999871</v>
      </c>
      <c r="H4780" s="204">
        <f t="shared" si="297"/>
        <v>0</v>
      </c>
      <c r="I4780" s="204">
        <f t="shared" si="298"/>
        <v>5303.5</v>
      </c>
      <c r="J4780" s="205">
        <f t="shared" si="299"/>
        <v>-4062.4499999999871</v>
      </c>
    </row>
    <row r="4781" spans="2:10" ht="12.75" customHeight="1" x14ac:dyDescent="0.25">
      <c r="B4781" s="198">
        <v>4768</v>
      </c>
      <c r="C4781" s="199" t="s">
        <v>9645</v>
      </c>
      <c r="D4781" s="199"/>
      <c r="E4781" s="199" t="s">
        <v>9646</v>
      </c>
      <c r="F4781" s="200">
        <v>5.04</v>
      </c>
      <c r="G4781" s="201">
        <f t="shared" si="296"/>
        <v>-4057.4099999999871</v>
      </c>
      <c r="H4781" s="204">
        <f t="shared" si="297"/>
        <v>0</v>
      </c>
      <c r="I4781" s="204">
        <f t="shared" si="298"/>
        <v>5303.5</v>
      </c>
      <c r="J4781" s="205">
        <f t="shared" si="299"/>
        <v>-4057.4099999999871</v>
      </c>
    </row>
    <row r="4782" spans="2:10" ht="12.75" customHeight="1" x14ac:dyDescent="0.25">
      <c r="B4782" s="198">
        <v>4769</v>
      </c>
      <c r="C4782" s="199" t="s">
        <v>9647</v>
      </c>
      <c r="D4782" s="199"/>
      <c r="E4782" s="199" t="s">
        <v>9648</v>
      </c>
      <c r="F4782" s="200">
        <v>6.72</v>
      </c>
      <c r="G4782" s="201">
        <f t="shared" si="296"/>
        <v>-4050.6899999999873</v>
      </c>
      <c r="H4782" s="204">
        <f t="shared" si="297"/>
        <v>0</v>
      </c>
      <c r="I4782" s="204">
        <f t="shared" si="298"/>
        <v>5303.5</v>
      </c>
      <c r="J4782" s="205">
        <f t="shared" si="299"/>
        <v>-4050.6899999999873</v>
      </c>
    </row>
    <row r="4783" spans="2:10" ht="12.75" customHeight="1" x14ac:dyDescent="0.25">
      <c r="B4783" s="198">
        <v>4770</v>
      </c>
      <c r="C4783" s="199" t="s">
        <v>9649</v>
      </c>
      <c r="D4783" s="199"/>
      <c r="E4783" s="199" t="s">
        <v>9650</v>
      </c>
      <c r="F4783" s="200">
        <v>27.84</v>
      </c>
      <c r="G4783" s="201">
        <f t="shared" si="296"/>
        <v>-4022.8499999999872</v>
      </c>
      <c r="H4783" s="204">
        <f t="shared" si="297"/>
        <v>0</v>
      </c>
      <c r="I4783" s="204">
        <f t="shared" si="298"/>
        <v>5303.5</v>
      </c>
      <c r="J4783" s="205">
        <f t="shared" si="299"/>
        <v>-4022.8499999999872</v>
      </c>
    </row>
    <row r="4784" spans="2:10" ht="12.75" customHeight="1" x14ac:dyDescent="0.25">
      <c r="B4784" s="198">
        <v>4771</v>
      </c>
      <c r="C4784" s="199" t="s">
        <v>9651</v>
      </c>
      <c r="D4784" s="199"/>
      <c r="E4784" s="199" t="s">
        <v>9652</v>
      </c>
      <c r="F4784" s="200">
        <v>26.98</v>
      </c>
      <c r="G4784" s="201">
        <f t="shared" si="296"/>
        <v>-3995.8699999999872</v>
      </c>
      <c r="H4784" s="204">
        <f t="shared" si="297"/>
        <v>0</v>
      </c>
      <c r="I4784" s="204">
        <f t="shared" si="298"/>
        <v>5303.5</v>
      </c>
      <c r="J4784" s="205">
        <f t="shared" si="299"/>
        <v>-3995.8699999999872</v>
      </c>
    </row>
    <row r="4785" spans="2:10" ht="12.75" customHeight="1" x14ac:dyDescent="0.25">
      <c r="B4785" s="198">
        <v>4772</v>
      </c>
      <c r="C4785" s="199" t="s">
        <v>9653</v>
      </c>
      <c r="D4785" s="199"/>
      <c r="E4785" s="199" t="s">
        <v>9654</v>
      </c>
      <c r="F4785" s="200">
        <v>2.81</v>
      </c>
      <c r="G4785" s="201">
        <f t="shared" si="296"/>
        <v>-3993.0599999999872</v>
      </c>
      <c r="H4785" s="204">
        <f t="shared" si="297"/>
        <v>0</v>
      </c>
      <c r="I4785" s="204">
        <f t="shared" si="298"/>
        <v>5303.5</v>
      </c>
      <c r="J4785" s="205">
        <f t="shared" si="299"/>
        <v>-3993.0599999999872</v>
      </c>
    </row>
    <row r="4786" spans="2:10" ht="12.75" customHeight="1" x14ac:dyDescent="0.25">
      <c r="B4786" s="198">
        <v>4773</v>
      </c>
      <c r="C4786" s="199" t="s">
        <v>9655</v>
      </c>
      <c r="D4786" s="199"/>
      <c r="E4786" s="199" t="s">
        <v>9656</v>
      </c>
      <c r="F4786" s="200">
        <v>0.17</v>
      </c>
      <c r="G4786" s="201">
        <f t="shared" si="296"/>
        <v>-3992.8899999999871</v>
      </c>
      <c r="H4786" s="204">
        <f t="shared" si="297"/>
        <v>0</v>
      </c>
      <c r="I4786" s="204">
        <f t="shared" si="298"/>
        <v>5303.5</v>
      </c>
      <c r="J4786" s="205">
        <f t="shared" si="299"/>
        <v>-3992.8899999999871</v>
      </c>
    </row>
    <row r="4787" spans="2:10" ht="12.75" customHeight="1" x14ac:dyDescent="0.25">
      <c r="B4787" s="198">
        <v>4774</v>
      </c>
      <c r="C4787" s="199" t="s">
        <v>9657</v>
      </c>
      <c r="D4787" s="199"/>
      <c r="E4787" s="199" t="s">
        <v>9658</v>
      </c>
      <c r="F4787" s="200">
        <v>5.67</v>
      </c>
      <c r="G4787" s="201">
        <f t="shared" si="296"/>
        <v>-3987.2199999999871</v>
      </c>
      <c r="H4787" s="204">
        <f t="shared" si="297"/>
        <v>0</v>
      </c>
      <c r="I4787" s="204">
        <f t="shared" si="298"/>
        <v>5303.5</v>
      </c>
      <c r="J4787" s="205">
        <f t="shared" si="299"/>
        <v>-3987.2199999999871</v>
      </c>
    </row>
    <row r="4788" spans="2:10" ht="12.75" customHeight="1" x14ac:dyDescent="0.25">
      <c r="B4788" s="198">
        <v>4775</v>
      </c>
      <c r="C4788" s="199" t="s">
        <v>9659</v>
      </c>
      <c r="D4788" s="199"/>
      <c r="E4788" s="199" t="s">
        <v>9660</v>
      </c>
      <c r="F4788" s="200">
        <v>4.45</v>
      </c>
      <c r="G4788" s="201">
        <f t="shared" si="296"/>
        <v>-3982.7699999999872</v>
      </c>
      <c r="H4788" s="204">
        <f t="shared" si="297"/>
        <v>0</v>
      </c>
      <c r="I4788" s="204">
        <f t="shared" si="298"/>
        <v>5303.5</v>
      </c>
      <c r="J4788" s="205">
        <f t="shared" si="299"/>
        <v>-3982.7699999999872</v>
      </c>
    </row>
    <row r="4789" spans="2:10" ht="12.75" customHeight="1" x14ac:dyDescent="0.25">
      <c r="B4789" s="198">
        <v>4776</v>
      </c>
      <c r="C4789" s="199" t="s">
        <v>9661</v>
      </c>
      <c r="D4789" s="199"/>
      <c r="E4789" s="199" t="s">
        <v>9662</v>
      </c>
      <c r="F4789" s="200">
        <v>1.68</v>
      </c>
      <c r="G4789" s="201">
        <f t="shared" si="296"/>
        <v>-3981.0899999999874</v>
      </c>
      <c r="H4789" s="204">
        <f t="shared" si="297"/>
        <v>0</v>
      </c>
      <c r="I4789" s="204">
        <f t="shared" si="298"/>
        <v>5303.5</v>
      </c>
      <c r="J4789" s="205">
        <f t="shared" si="299"/>
        <v>-3981.0899999999874</v>
      </c>
    </row>
    <row r="4790" spans="2:10" ht="12.75" customHeight="1" x14ac:dyDescent="0.25">
      <c r="B4790" s="198">
        <v>4777</v>
      </c>
      <c r="C4790" s="199" t="s">
        <v>9663</v>
      </c>
      <c r="D4790" s="199"/>
      <c r="E4790" s="199" t="s">
        <v>9664</v>
      </c>
      <c r="F4790" s="200">
        <v>5.64</v>
      </c>
      <c r="G4790" s="201">
        <f t="shared" si="296"/>
        <v>-3975.4499999999875</v>
      </c>
      <c r="H4790" s="204">
        <f t="shared" si="297"/>
        <v>0</v>
      </c>
      <c r="I4790" s="204">
        <f t="shared" si="298"/>
        <v>5303.5</v>
      </c>
      <c r="J4790" s="205">
        <f t="shared" si="299"/>
        <v>-3975.4499999999875</v>
      </c>
    </row>
    <row r="4791" spans="2:10" ht="12.75" customHeight="1" x14ac:dyDescent="0.25">
      <c r="B4791" s="198">
        <v>4778</v>
      </c>
      <c r="C4791" s="199" t="s">
        <v>9665</v>
      </c>
      <c r="D4791" s="199"/>
      <c r="E4791" s="199" t="s">
        <v>9666</v>
      </c>
      <c r="F4791" s="200">
        <v>7.79</v>
      </c>
      <c r="G4791" s="201">
        <f t="shared" si="296"/>
        <v>-3967.6599999999876</v>
      </c>
      <c r="H4791" s="204">
        <f t="shared" si="297"/>
        <v>0</v>
      </c>
      <c r="I4791" s="204">
        <f t="shared" si="298"/>
        <v>5303.5</v>
      </c>
      <c r="J4791" s="205">
        <f t="shared" si="299"/>
        <v>-3967.6599999999876</v>
      </c>
    </row>
    <row r="4792" spans="2:10" ht="12.75" customHeight="1" x14ac:dyDescent="0.25">
      <c r="B4792" s="198">
        <v>4779</v>
      </c>
      <c r="C4792" s="199" t="s">
        <v>9667</v>
      </c>
      <c r="D4792" s="199"/>
      <c r="E4792" s="199" t="s">
        <v>9668</v>
      </c>
      <c r="F4792" s="200">
        <v>11.94</v>
      </c>
      <c r="G4792" s="201">
        <f t="shared" si="296"/>
        <v>-3955.7199999999875</v>
      </c>
      <c r="H4792" s="204">
        <f t="shared" si="297"/>
        <v>0</v>
      </c>
      <c r="I4792" s="204">
        <f t="shared" si="298"/>
        <v>5303.5</v>
      </c>
      <c r="J4792" s="205">
        <f t="shared" si="299"/>
        <v>-3955.7199999999875</v>
      </c>
    </row>
    <row r="4793" spans="2:10" ht="12.75" customHeight="1" x14ac:dyDescent="0.25">
      <c r="B4793" s="198">
        <v>4780</v>
      </c>
      <c r="C4793" s="199" t="s">
        <v>9669</v>
      </c>
      <c r="D4793" s="199"/>
      <c r="E4793" s="199" t="s">
        <v>9670</v>
      </c>
      <c r="F4793" s="200">
        <v>4.9400000000000004</v>
      </c>
      <c r="G4793" s="201">
        <f t="shared" si="296"/>
        <v>-3950.7799999999875</v>
      </c>
      <c r="H4793" s="204">
        <f t="shared" si="297"/>
        <v>0</v>
      </c>
      <c r="I4793" s="204">
        <f t="shared" si="298"/>
        <v>5303.5</v>
      </c>
      <c r="J4793" s="205">
        <f t="shared" si="299"/>
        <v>-3950.7799999999875</v>
      </c>
    </row>
    <row r="4794" spans="2:10" ht="12.75" customHeight="1" x14ac:dyDescent="0.25">
      <c r="B4794" s="198">
        <v>4781</v>
      </c>
      <c r="C4794" s="199" t="s">
        <v>9671</v>
      </c>
      <c r="D4794" s="199"/>
      <c r="E4794" s="199" t="s">
        <v>9672</v>
      </c>
      <c r="F4794" s="200">
        <v>1.68</v>
      </c>
      <c r="G4794" s="201">
        <f t="shared" si="296"/>
        <v>-3949.0999999999876</v>
      </c>
      <c r="H4794" s="204">
        <f t="shared" si="297"/>
        <v>0</v>
      </c>
      <c r="I4794" s="204">
        <f t="shared" si="298"/>
        <v>5303.5</v>
      </c>
      <c r="J4794" s="205">
        <f t="shared" si="299"/>
        <v>-3949.0999999999876</v>
      </c>
    </row>
    <row r="4795" spans="2:10" ht="12.75" customHeight="1" x14ac:dyDescent="0.25">
      <c r="B4795" s="198">
        <v>4782</v>
      </c>
      <c r="C4795" s="199" t="s">
        <v>9673</v>
      </c>
      <c r="D4795" s="199"/>
      <c r="E4795" s="199" t="s">
        <v>9674</v>
      </c>
      <c r="F4795" s="200">
        <v>3.49</v>
      </c>
      <c r="G4795" s="201">
        <f t="shared" si="296"/>
        <v>-3945.6099999999878</v>
      </c>
      <c r="H4795" s="204">
        <f t="shared" si="297"/>
        <v>0</v>
      </c>
      <c r="I4795" s="204">
        <f t="shared" si="298"/>
        <v>5303.5</v>
      </c>
      <c r="J4795" s="205">
        <f t="shared" si="299"/>
        <v>-3945.6099999999878</v>
      </c>
    </row>
    <row r="4796" spans="2:10" ht="12.75" customHeight="1" x14ac:dyDescent="0.25">
      <c r="B4796" s="198">
        <v>4783</v>
      </c>
      <c r="C4796" s="199" t="s">
        <v>9675</v>
      </c>
      <c r="D4796" s="199"/>
      <c r="E4796" s="199" t="s">
        <v>9676</v>
      </c>
      <c r="F4796" s="200">
        <v>5.8</v>
      </c>
      <c r="G4796" s="201">
        <f t="shared" si="296"/>
        <v>-3939.8099999999877</v>
      </c>
      <c r="H4796" s="204">
        <f t="shared" si="297"/>
        <v>0</v>
      </c>
      <c r="I4796" s="204">
        <f t="shared" si="298"/>
        <v>5303.5</v>
      </c>
      <c r="J4796" s="205">
        <f t="shared" si="299"/>
        <v>-3939.8099999999877</v>
      </c>
    </row>
    <row r="4797" spans="2:10" ht="12.75" customHeight="1" x14ac:dyDescent="0.25">
      <c r="B4797" s="198">
        <v>4784</v>
      </c>
      <c r="C4797" s="199" t="s">
        <v>9677</v>
      </c>
      <c r="D4797" s="199"/>
      <c r="E4797" s="199" t="s">
        <v>9678</v>
      </c>
      <c r="F4797" s="200">
        <v>1.87</v>
      </c>
      <c r="G4797" s="201">
        <f t="shared" si="296"/>
        <v>-3937.9399999999878</v>
      </c>
      <c r="H4797" s="204">
        <f t="shared" si="297"/>
        <v>0</v>
      </c>
      <c r="I4797" s="204">
        <f t="shared" si="298"/>
        <v>5303.5</v>
      </c>
      <c r="J4797" s="205">
        <f t="shared" si="299"/>
        <v>-3937.9399999999878</v>
      </c>
    </row>
    <row r="4798" spans="2:10" ht="12.75" customHeight="1" x14ac:dyDescent="0.25">
      <c r="B4798" s="198">
        <v>4785</v>
      </c>
      <c r="C4798" s="199" t="s">
        <v>9679</v>
      </c>
      <c r="D4798" s="199"/>
      <c r="E4798" s="199" t="s">
        <v>9680</v>
      </c>
      <c r="F4798" s="200">
        <v>15.21</v>
      </c>
      <c r="G4798" s="201">
        <f t="shared" si="296"/>
        <v>-3922.7299999999877</v>
      </c>
      <c r="H4798" s="204">
        <f t="shared" si="297"/>
        <v>0</v>
      </c>
      <c r="I4798" s="204">
        <f t="shared" si="298"/>
        <v>5303.5</v>
      </c>
      <c r="J4798" s="205">
        <f t="shared" si="299"/>
        <v>-3922.7299999999877</v>
      </c>
    </row>
    <row r="4799" spans="2:10" ht="12.75" customHeight="1" x14ac:dyDescent="0.25">
      <c r="B4799" s="198">
        <v>4786</v>
      </c>
      <c r="C4799" s="199" t="s">
        <v>9681</v>
      </c>
      <c r="D4799" s="199"/>
      <c r="E4799" s="199" t="s">
        <v>9682</v>
      </c>
      <c r="F4799" s="200">
        <v>2.35</v>
      </c>
      <c r="G4799" s="201">
        <f t="shared" si="296"/>
        <v>-3920.3799999999878</v>
      </c>
      <c r="H4799" s="204">
        <f t="shared" si="297"/>
        <v>0</v>
      </c>
      <c r="I4799" s="204">
        <f t="shared" si="298"/>
        <v>5303.5</v>
      </c>
      <c r="J4799" s="205">
        <f t="shared" si="299"/>
        <v>-3920.3799999999878</v>
      </c>
    </row>
    <row r="4800" spans="2:10" ht="12.75" customHeight="1" x14ac:dyDescent="0.25">
      <c r="B4800" s="198">
        <v>4787</v>
      </c>
      <c r="C4800" s="199" t="s">
        <v>9683</v>
      </c>
      <c r="D4800" s="199"/>
      <c r="E4800" s="199" t="s">
        <v>9684</v>
      </c>
      <c r="F4800" s="200">
        <v>11.06</v>
      </c>
      <c r="G4800" s="201">
        <f t="shared" si="296"/>
        <v>-3909.3199999999879</v>
      </c>
      <c r="H4800" s="204">
        <f t="shared" si="297"/>
        <v>0</v>
      </c>
      <c r="I4800" s="204">
        <f t="shared" si="298"/>
        <v>5303.5</v>
      </c>
      <c r="J4800" s="205">
        <f t="shared" si="299"/>
        <v>-3909.3199999999879</v>
      </c>
    </row>
    <row r="4801" spans="2:10" ht="12.75" customHeight="1" x14ac:dyDescent="0.25">
      <c r="B4801" s="198">
        <v>4788</v>
      </c>
      <c r="C4801" s="199" t="s">
        <v>9685</v>
      </c>
      <c r="D4801" s="199"/>
      <c r="E4801" s="199" t="s">
        <v>9686</v>
      </c>
      <c r="F4801" s="200">
        <v>26.35</v>
      </c>
      <c r="G4801" s="201">
        <f t="shared" si="296"/>
        <v>-3882.969999999988</v>
      </c>
      <c r="H4801" s="204">
        <f t="shared" si="297"/>
        <v>0</v>
      </c>
      <c r="I4801" s="204">
        <f t="shared" si="298"/>
        <v>5303.5</v>
      </c>
      <c r="J4801" s="205">
        <f t="shared" si="299"/>
        <v>-3882.969999999988</v>
      </c>
    </row>
    <row r="4802" spans="2:10" ht="12.75" customHeight="1" x14ac:dyDescent="0.25">
      <c r="B4802" s="198">
        <v>4789</v>
      </c>
      <c r="C4802" s="199" t="s">
        <v>9687</v>
      </c>
      <c r="D4802" s="199"/>
      <c r="E4802" s="199" t="s">
        <v>9688</v>
      </c>
      <c r="F4802" s="200">
        <v>22.87</v>
      </c>
      <c r="G4802" s="201">
        <f t="shared" si="296"/>
        <v>-3860.0999999999881</v>
      </c>
      <c r="H4802" s="204">
        <f t="shared" si="297"/>
        <v>0</v>
      </c>
      <c r="I4802" s="204">
        <f t="shared" si="298"/>
        <v>5303.5</v>
      </c>
      <c r="J4802" s="205">
        <f t="shared" si="299"/>
        <v>-3860.0999999999881</v>
      </c>
    </row>
    <row r="4803" spans="2:10" ht="12.75" customHeight="1" x14ac:dyDescent="0.25">
      <c r="B4803" s="198">
        <v>4790</v>
      </c>
      <c r="C4803" s="199" t="s">
        <v>9689</v>
      </c>
      <c r="D4803" s="199"/>
      <c r="E4803" s="199" t="s">
        <v>9690</v>
      </c>
      <c r="F4803" s="200">
        <v>72.08</v>
      </c>
      <c r="G4803" s="201">
        <f t="shared" si="296"/>
        <v>-3788.0199999999882</v>
      </c>
      <c r="H4803" s="204">
        <f t="shared" si="297"/>
        <v>0</v>
      </c>
      <c r="I4803" s="204">
        <f t="shared" si="298"/>
        <v>5303.5</v>
      </c>
      <c r="J4803" s="205">
        <f t="shared" si="299"/>
        <v>-3788.0199999999882</v>
      </c>
    </row>
    <row r="4804" spans="2:10" ht="12.75" customHeight="1" x14ac:dyDescent="0.25">
      <c r="B4804" s="198">
        <v>4791</v>
      </c>
      <c r="C4804" s="199" t="s">
        <v>9691</v>
      </c>
      <c r="D4804" s="199"/>
      <c r="E4804" s="199" t="s">
        <v>9692</v>
      </c>
      <c r="F4804" s="200">
        <v>13.44</v>
      </c>
      <c r="G4804" s="201">
        <f t="shared" si="296"/>
        <v>-3774.5799999999881</v>
      </c>
      <c r="H4804" s="204">
        <f t="shared" si="297"/>
        <v>0</v>
      </c>
      <c r="I4804" s="204">
        <f t="shared" si="298"/>
        <v>5303.5</v>
      </c>
      <c r="J4804" s="205">
        <f t="shared" si="299"/>
        <v>-3774.5799999999881</v>
      </c>
    </row>
    <row r="4805" spans="2:10" ht="12.75" customHeight="1" x14ac:dyDescent="0.25">
      <c r="B4805" s="198">
        <v>4792</v>
      </c>
      <c r="C4805" s="199" t="s">
        <v>9693</v>
      </c>
      <c r="D4805" s="199"/>
      <c r="E4805" s="199" t="s">
        <v>9694</v>
      </c>
      <c r="F4805" s="200">
        <v>15.12</v>
      </c>
      <c r="G4805" s="201">
        <f t="shared" si="296"/>
        <v>-3759.4599999999882</v>
      </c>
      <c r="H4805" s="204">
        <f t="shared" si="297"/>
        <v>0</v>
      </c>
      <c r="I4805" s="204">
        <f t="shared" si="298"/>
        <v>5303.5</v>
      </c>
      <c r="J4805" s="205">
        <f t="shared" si="299"/>
        <v>-3759.4599999999882</v>
      </c>
    </row>
    <row r="4806" spans="2:10" ht="12.75" customHeight="1" x14ac:dyDescent="0.25">
      <c r="B4806" s="198">
        <v>4793</v>
      </c>
      <c r="C4806" s="199" t="s">
        <v>9695</v>
      </c>
      <c r="D4806" s="199"/>
      <c r="E4806" s="199" t="s">
        <v>9696</v>
      </c>
      <c r="F4806" s="200">
        <v>3.19</v>
      </c>
      <c r="G4806" s="201">
        <f t="shared" si="296"/>
        <v>-3756.2699999999882</v>
      </c>
      <c r="H4806" s="204">
        <f t="shared" si="297"/>
        <v>0</v>
      </c>
      <c r="I4806" s="204">
        <f t="shared" si="298"/>
        <v>5303.5</v>
      </c>
      <c r="J4806" s="205">
        <f t="shared" si="299"/>
        <v>-3756.2699999999882</v>
      </c>
    </row>
    <row r="4807" spans="2:10" ht="12.75" customHeight="1" x14ac:dyDescent="0.25">
      <c r="B4807" s="198">
        <v>4794</v>
      </c>
      <c r="C4807" s="199" t="s">
        <v>9697</v>
      </c>
      <c r="D4807" s="199"/>
      <c r="E4807" s="199" t="s">
        <v>9698</v>
      </c>
      <c r="F4807" s="200">
        <v>56.89</v>
      </c>
      <c r="G4807" s="201">
        <f t="shared" si="296"/>
        <v>-3699.3799999999883</v>
      </c>
      <c r="H4807" s="204">
        <f t="shared" si="297"/>
        <v>0</v>
      </c>
      <c r="I4807" s="204">
        <f t="shared" si="298"/>
        <v>5303.5</v>
      </c>
      <c r="J4807" s="205">
        <f t="shared" si="299"/>
        <v>-3699.3799999999883</v>
      </c>
    </row>
    <row r="4808" spans="2:10" ht="12.75" customHeight="1" x14ac:dyDescent="0.25">
      <c r="B4808" s="198">
        <v>4795</v>
      </c>
      <c r="C4808" s="199" t="s">
        <v>9699</v>
      </c>
      <c r="D4808" s="199"/>
      <c r="E4808" s="199" t="s">
        <v>9700</v>
      </c>
      <c r="F4808" s="200">
        <v>2.83</v>
      </c>
      <c r="G4808" s="201">
        <f t="shared" si="296"/>
        <v>-3696.5499999999884</v>
      </c>
      <c r="H4808" s="204">
        <f t="shared" si="297"/>
        <v>0</v>
      </c>
      <c r="I4808" s="204">
        <f t="shared" si="298"/>
        <v>5303.5</v>
      </c>
      <c r="J4808" s="205">
        <f t="shared" si="299"/>
        <v>-3696.5499999999884</v>
      </c>
    </row>
    <row r="4809" spans="2:10" ht="12.75" customHeight="1" x14ac:dyDescent="0.25">
      <c r="B4809" s="198">
        <v>4796</v>
      </c>
      <c r="C4809" s="199" t="s">
        <v>9701</v>
      </c>
      <c r="D4809" s="199"/>
      <c r="E4809" s="199" t="s">
        <v>9702</v>
      </c>
      <c r="F4809" s="200">
        <v>16.59</v>
      </c>
      <c r="G4809" s="201">
        <f t="shared" si="296"/>
        <v>-3679.9599999999882</v>
      </c>
      <c r="H4809" s="204">
        <f t="shared" si="297"/>
        <v>0</v>
      </c>
      <c r="I4809" s="204">
        <f t="shared" si="298"/>
        <v>5303.5</v>
      </c>
      <c r="J4809" s="205">
        <f t="shared" si="299"/>
        <v>-3679.9599999999882</v>
      </c>
    </row>
    <row r="4810" spans="2:10" ht="12.75" customHeight="1" x14ac:dyDescent="0.25">
      <c r="B4810" s="198">
        <v>4797</v>
      </c>
      <c r="C4810" s="199" t="s">
        <v>9703</v>
      </c>
      <c r="D4810" s="199"/>
      <c r="E4810" s="199" t="s">
        <v>9704</v>
      </c>
      <c r="F4810" s="200">
        <v>12.67</v>
      </c>
      <c r="G4810" s="201">
        <f t="shared" si="296"/>
        <v>-3667.2899999999881</v>
      </c>
      <c r="H4810" s="204">
        <f t="shared" si="297"/>
        <v>0</v>
      </c>
      <c r="I4810" s="204">
        <f t="shared" si="298"/>
        <v>5303.5</v>
      </c>
      <c r="J4810" s="205">
        <f t="shared" si="299"/>
        <v>-3667.2899999999881</v>
      </c>
    </row>
    <row r="4811" spans="2:10" ht="12.75" customHeight="1" x14ac:dyDescent="0.25">
      <c r="B4811" s="198">
        <v>4798</v>
      </c>
      <c r="C4811" s="199" t="s">
        <v>9705</v>
      </c>
      <c r="D4811" s="199"/>
      <c r="E4811" s="199" t="s">
        <v>9706</v>
      </c>
      <c r="F4811" s="200">
        <v>81.23</v>
      </c>
      <c r="G4811" s="201">
        <f t="shared" si="296"/>
        <v>-3586.0599999999881</v>
      </c>
      <c r="H4811" s="204">
        <f t="shared" si="297"/>
        <v>0</v>
      </c>
      <c r="I4811" s="204">
        <f t="shared" si="298"/>
        <v>5303.5</v>
      </c>
      <c r="J4811" s="205">
        <f t="shared" si="299"/>
        <v>-3586.0599999999881</v>
      </c>
    </row>
    <row r="4812" spans="2:10" ht="12.75" customHeight="1" x14ac:dyDescent="0.25">
      <c r="B4812" s="198">
        <v>4799</v>
      </c>
      <c r="C4812" s="199" t="s">
        <v>9707</v>
      </c>
      <c r="D4812" s="199"/>
      <c r="E4812" s="199" t="s">
        <v>9708</v>
      </c>
      <c r="F4812" s="200">
        <v>4.0599999999999996</v>
      </c>
      <c r="G4812" s="201">
        <f t="shared" si="296"/>
        <v>-3581.9999999999882</v>
      </c>
      <c r="H4812" s="204">
        <f t="shared" si="297"/>
        <v>0</v>
      </c>
      <c r="I4812" s="204">
        <f t="shared" si="298"/>
        <v>5303.5</v>
      </c>
      <c r="J4812" s="205">
        <f t="shared" si="299"/>
        <v>-3581.9999999999882</v>
      </c>
    </row>
    <row r="4813" spans="2:10" ht="12.75" customHeight="1" x14ac:dyDescent="0.25">
      <c r="B4813" s="198">
        <v>4800</v>
      </c>
      <c r="C4813" s="199" t="s">
        <v>9709</v>
      </c>
      <c r="D4813" s="199"/>
      <c r="E4813" s="199" t="s">
        <v>9710</v>
      </c>
      <c r="F4813" s="200">
        <v>3.99</v>
      </c>
      <c r="G4813" s="201">
        <f t="shared" si="296"/>
        <v>-3578.0099999999884</v>
      </c>
      <c r="H4813" s="204">
        <f t="shared" si="297"/>
        <v>0</v>
      </c>
      <c r="I4813" s="204">
        <f t="shared" si="298"/>
        <v>5303.5</v>
      </c>
      <c r="J4813" s="205">
        <f t="shared" si="299"/>
        <v>-3578.0099999999884</v>
      </c>
    </row>
    <row r="4814" spans="2:10" ht="12.75" customHeight="1" x14ac:dyDescent="0.25">
      <c r="B4814" s="198">
        <v>4801</v>
      </c>
      <c r="C4814" s="199" t="s">
        <v>9711</v>
      </c>
      <c r="D4814" s="199"/>
      <c r="E4814" s="199" t="s">
        <v>9712</v>
      </c>
      <c r="F4814" s="200">
        <v>4.3</v>
      </c>
      <c r="G4814" s="201">
        <f t="shared" ref="G4814:G4843" si="300">F4814+J4813</f>
        <v>-3573.7099999999882</v>
      </c>
      <c r="H4814" s="204">
        <f t="shared" ref="H4814:H4844" si="301">IF(G4814&gt;0,ROUND(G4814/I4814+0.5,0),0)</f>
        <v>0</v>
      </c>
      <c r="I4814" s="204">
        <f t="shared" ref="I4814:I4844" si="302">$C$10</f>
        <v>5303.5</v>
      </c>
      <c r="J4814" s="205">
        <f t="shared" ref="J4814:J4844" si="303">G4814-(H4814*I4814)</f>
        <v>-3573.7099999999882</v>
      </c>
    </row>
    <row r="4815" spans="2:10" ht="12.75" customHeight="1" x14ac:dyDescent="0.25">
      <c r="B4815" s="198">
        <v>4802</v>
      </c>
      <c r="C4815" s="199" t="s">
        <v>9713</v>
      </c>
      <c r="D4815" s="199"/>
      <c r="E4815" s="199" t="s">
        <v>9714</v>
      </c>
      <c r="F4815" s="200">
        <v>0.1</v>
      </c>
      <c r="G4815" s="201">
        <f t="shared" si="300"/>
        <v>-3573.6099999999883</v>
      </c>
      <c r="H4815" s="204">
        <f t="shared" si="301"/>
        <v>0</v>
      </c>
      <c r="I4815" s="204">
        <f t="shared" si="302"/>
        <v>5303.5</v>
      </c>
      <c r="J4815" s="205">
        <f t="shared" si="303"/>
        <v>-3573.6099999999883</v>
      </c>
    </row>
    <row r="4816" spans="2:10" ht="12.75" customHeight="1" x14ac:dyDescent="0.25">
      <c r="B4816" s="198">
        <v>4803</v>
      </c>
      <c r="C4816" s="199" t="s">
        <v>9715</v>
      </c>
      <c r="D4816" s="199"/>
      <c r="E4816" s="199" t="s">
        <v>9716</v>
      </c>
      <c r="F4816" s="200">
        <v>15.12</v>
      </c>
      <c r="G4816" s="201">
        <f t="shared" si="300"/>
        <v>-3558.4899999999884</v>
      </c>
      <c r="H4816" s="204">
        <f t="shared" si="301"/>
        <v>0</v>
      </c>
      <c r="I4816" s="204">
        <f t="shared" si="302"/>
        <v>5303.5</v>
      </c>
      <c r="J4816" s="205">
        <f t="shared" si="303"/>
        <v>-3558.4899999999884</v>
      </c>
    </row>
    <row r="4817" spans="2:10" ht="12.75" customHeight="1" x14ac:dyDescent="0.25">
      <c r="B4817" s="198">
        <v>4804</v>
      </c>
      <c r="C4817" s="199" t="s">
        <v>9717</v>
      </c>
      <c r="D4817" s="199"/>
      <c r="E4817" s="199" t="s">
        <v>9542</v>
      </c>
      <c r="F4817" s="200">
        <v>-16.079999999999998</v>
      </c>
      <c r="G4817" s="201">
        <f t="shared" si="300"/>
        <v>-3574.5699999999883</v>
      </c>
      <c r="H4817" s="204">
        <f t="shared" si="301"/>
        <v>0</v>
      </c>
      <c r="I4817" s="204">
        <f t="shared" si="302"/>
        <v>5303.5</v>
      </c>
      <c r="J4817" s="205">
        <f t="shared" si="303"/>
        <v>-3574.5699999999883</v>
      </c>
    </row>
    <row r="4818" spans="2:10" ht="12.75" customHeight="1" x14ac:dyDescent="0.25">
      <c r="B4818" s="198">
        <v>4805</v>
      </c>
      <c r="C4818" s="199" t="s">
        <v>9718</v>
      </c>
      <c r="D4818" s="199"/>
      <c r="E4818" s="199" t="s">
        <v>9719</v>
      </c>
      <c r="F4818" s="200">
        <v>-0.83</v>
      </c>
      <c r="G4818" s="201">
        <f t="shared" si="300"/>
        <v>-3575.3999999999883</v>
      </c>
      <c r="H4818" s="204">
        <f t="shared" si="301"/>
        <v>0</v>
      </c>
      <c r="I4818" s="204">
        <f t="shared" si="302"/>
        <v>5303.5</v>
      </c>
      <c r="J4818" s="205">
        <f t="shared" si="303"/>
        <v>-3575.3999999999883</v>
      </c>
    </row>
    <row r="4819" spans="2:10" ht="12.75" customHeight="1" x14ac:dyDescent="0.25">
      <c r="B4819" s="198">
        <v>4806</v>
      </c>
      <c r="C4819" s="199" t="s">
        <v>9720</v>
      </c>
      <c r="D4819" s="199"/>
      <c r="E4819" s="199" t="s">
        <v>9721</v>
      </c>
      <c r="F4819" s="200">
        <v>40.130000000000003</v>
      </c>
      <c r="G4819" s="201">
        <f t="shared" si="300"/>
        <v>-3535.2699999999882</v>
      </c>
      <c r="H4819" s="204">
        <f t="shared" si="301"/>
        <v>0</v>
      </c>
      <c r="I4819" s="204">
        <f t="shared" si="302"/>
        <v>5303.5</v>
      </c>
      <c r="J4819" s="205">
        <f t="shared" si="303"/>
        <v>-3535.2699999999882</v>
      </c>
    </row>
    <row r="4820" spans="2:10" ht="12.75" customHeight="1" x14ac:dyDescent="0.25">
      <c r="B4820" s="198">
        <v>4807</v>
      </c>
      <c r="C4820" s="199" t="s">
        <v>9722</v>
      </c>
      <c r="D4820" s="199"/>
      <c r="E4820" s="199" t="s">
        <v>9723</v>
      </c>
      <c r="F4820" s="200">
        <v>2.62</v>
      </c>
      <c r="G4820" s="201">
        <f t="shared" si="300"/>
        <v>-3532.6499999999883</v>
      </c>
      <c r="H4820" s="204">
        <f t="shared" si="301"/>
        <v>0</v>
      </c>
      <c r="I4820" s="204">
        <f t="shared" si="302"/>
        <v>5303.5</v>
      </c>
      <c r="J4820" s="205">
        <f t="shared" si="303"/>
        <v>-3532.6499999999883</v>
      </c>
    </row>
    <row r="4821" spans="2:10" ht="12.75" customHeight="1" x14ac:dyDescent="0.25">
      <c r="B4821" s="198">
        <v>4808</v>
      </c>
      <c r="C4821" s="199" t="s">
        <v>9724</v>
      </c>
      <c r="D4821" s="199"/>
      <c r="E4821" s="199" t="s">
        <v>9725</v>
      </c>
      <c r="F4821" s="200">
        <v>20.16</v>
      </c>
      <c r="G4821" s="201">
        <f t="shared" si="300"/>
        <v>-3512.4899999999884</v>
      </c>
      <c r="H4821" s="204">
        <f t="shared" si="301"/>
        <v>0</v>
      </c>
      <c r="I4821" s="204">
        <f t="shared" si="302"/>
        <v>5303.5</v>
      </c>
      <c r="J4821" s="205">
        <f t="shared" si="303"/>
        <v>-3512.4899999999884</v>
      </c>
    </row>
    <row r="4822" spans="2:10" ht="12.75" customHeight="1" x14ac:dyDescent="0.25">
      <c r="B4822" s="198">
        <v>4809</v>
      </c>
      <c r="C4822" s="199" t="s">
        <v>9726</v>
      </c>
      <c r="D4822" s="199"/>
      <c r="E4822" s="199" t="s">
        <v>9727</v>
      </c>
      <c r="F4822" s="200">
        <v>1.68</v>
      </c>
      <c r="G4822" s="201">
        <f t="shared" si="300"/>
        <v>-3510.8099999999886</v>
      </c>
      <c r="H4822" s="204">
        <f t="shared" si="301"/>
        <v>0</v>
      </c>
      <c r="I4822" s="204">
        <f t="shared" si="302"/>
        <v>5303.5</v>
      </c>
      <c r="J4822" s="205">
        <f t="shared" si="303"/>
        <v>-3510.8099999999886</v>
      </c>
    </row>
    <row r="4823" spans="2:10" ht="12.75" customHeight="1" x14ac:dyDescent="0.25">
      <c r="B4823" s="198">
        <v>4810</v>
      </c>
      <c r="C4823" s="199" t="s">
        <v>9728</v>
      </c>
      <c r="D4823" s="199"/>
      <c r="E4823" s="199" t="s">
        <v>9729</v>
      </c>
      <c r="F4823" s="200">
        <v>1.02</v>
      </c>
      <c r="G4823" s="201">
        <f t="shared" si="300"/>
        <v>-3509.7899999999886</v>
      </c>
      <c r="H4823" s="204">
        <f t="shared" si="301"/>
        <v>0</v>
      </c>
      <c r="I4823" s="204">
        <f t="shared" si="302"/>
        <v>5303.5</v>
      </c>
      <c r="J4823" s="205">
        <f t="shared" si="303"/>
        <v>-3509.7899999999886</v>
      </c>
    </row>
    <row r="4824" spans="2:10" ht="12.75" customHeight="1" x14ac:dyDescent="0.25">
      <c r="B4824" s="198">
        <v>4811</v>
      </c>
      <c r="C4824" s="199" t="s">
        <v>9730</v>
      </c>
      <c r="D4824" s="199"/>
      <c r="E4824" s="199" t="s">
        <v>9731</v>
      </c>
      <c r="F4824" s="200">
        <v>65.66</v>
      </c>
      <c r="G4824" s="201">
        <f t="shared" si="300"/>
        <v>-3444.1299999999887</v>
      </c>
      <c r="H4824" s="204">
        <f t="shared" si="301"/>
        <v>0</v>
      </c>
      <c r="I4824" s="204">
        <f t="shared" si="302"/>
        <v>5303.5</v>
      </c>
      <c r="J4824" s="205">
        <f t="shared" si="303"/>
        <v>-3444.1299999999887</v>
      </c>
    </row>
    <row r="4825" spans="2:10" ht="12.75" customHeight="1" x14ac:dyDescent="0.25">
      <c r="B4825" s="198">
        <v>4812</v>
      </c>
      <c r="C4825" s="199" t="s">
        <v>9732</v>
      </c>
      <c r="D4825" s="199"/>
      <c r="E4825" s="199" t="s">
        <v>9733</v>
      </c>
      <c r="F4825" s="200">
        <v>6.72</v>
      </c>
      <c r="G4825" s="201">
        <f t="shared" si="300"/>
        <v>-3437.4099999999889</v>
      </c>
      <c r="H4825" s="204">
        <f t="shared" si="301"/>
        <v>0</v>
      </c>
      <c r="I4825" s="204">
        <f t="shared" si="302"/>
        <v>5303.5</v>
      </c>
      <c r="J4825" s="205">
        <f t="shared" si="303"/>
        <v>-3437.4099999999889</v>
      </c>
    </row>
    <row r="4826" spans="2:10" ht="12.75" customHeight="1" x14ac:dyDescent="0.25">
      <c r="B4826" s="198">
        <v>4813</v>
      </c>
      <c r="C4826" s="199" t="s">
        <v>9734</v>
      </c>
      <c r="D4826" s="199"/>
      <c r="E4826" s="199" t="s">
        <v>9735</v>
      </c>
      <c r="F4826" s="200">
        <v>7.53</v>
      </c>
      <c r="G4826" s="201">
        <f t="shared" si="300"/>
        <v>-3429.8799999999887</v>
      </c>
      <c r="H4826" s="204">
        <f t="shared" si="301"/>
        <v>0</v>
      </c>
      <c r="I4826" s="204">
        <f t="shared" si="302"/>
        <v>5303.5</v>
      </c>
      <c r="J4826" s="205">
        <f t="shared" si="303"/>
        <v>-3429.8799999999887</v>
      </c>
    </row>
    <row r="4827" spans="2:10" ht="12.75" customHeight="1" x14ac:dyDescent="0.25">
      <c r="B4827" s="198">
        <v>4814</v>
      </c>
      <c r="C4827" s="199" t="s">
        <v>9736</v>
      </c>
      <c r="D4827" s="199"/>
      <c r="E4827" s="199" t="s">
        <v>9737</v>
      </c>
      <c r="F4827" s="200">
        <v>5.04</v>
      </c>
      <c r="G4827" s="201">
        <f t="shared" si="300"/>
        <v>-3424.8399999999888</v>
      </c>
      <c r="H4827" s="204">
        <f t="shared" si="301"/>
        <v>0</v>
      </c>
      <c r="I4827" s="204">
        <f t="shared" si="302"/>
        <v>5303.5</v>
      </c>
      <c r="J4827" s="205">
        <f t="shared" si="303"/>
        <v>-3424.8399999999888</v>
      </c>
    </row>
    <row r="4828" spans="2:10" ht="12.75" customHeight="1" x14ac:dyDescent="0.25">
      <c r="B4828" s="198">
        <v>4815</v>
      </c>
      <c r="C4828" s="199" t="s">
        <v>9738</v>
      </c>
      <c r="D4828" s="199"/>
      <c r="E4828" s="199" t="s">
        <v>9739</v>
      </c>
      <c r="F4828" s="200">
        <v>-2.6</v>
      </c>
      <c r="G4828" s="201">
        <f t="shared" si="300"/>
        <v>-3427.4399999999887</v>
      </c>
      <c r="H4828" s="204">
        <f t="shared" si="301"/>
        <v>0</v>
      </c>
      <c r="I4828" s="204">
        <f t="shared" si="302"/>
        <v>5303.5</v>
      </c>
      <c r="J4828" s="205">
        <f t="shared" si="303"/>
        <v>-3427.4399999999887</v>
      </c>
    </row>
    <row r="4829" spans="2:10" ht="12.75" customHeight="1" x14ac:dyDescent="0.25">
      <c r="B4829" s="198">
        <v>4816</v>
      </c>
      <c r="C4829" s="199" t="s">
        <v>9740</v>
      </c>
      <c r="D4829" s="199"/>
      <c r="E4829" s="199" t="s">
        <v>9741</v>
      </c>
      <c r="F4829" s="200">
        <v>-9.77</v>
      </c>
      <c r="G4829" s="201">
        <f t="shared" si="300"/>
        <v>-3437.2099999999887</v>
      </c>
      <c r="H4829" s="204">
        <f t="shared" si="301"/>
        <v>0</v>
      </c>
      <c r="I4829" s="204">
        <f t="shared" si="302"/>
        <v>5303.5</v>
      </c>
      <c r="J4829" s="205">
        <f t="shared" si="303"/>
        <v>-3437.2099999999887</v>
      </c>
    </row>
    <row r="4830" spans="2:10" ht="12.75" customHeight="1" x14ac:dyDescent="0.25">
      <c r="B4830" s="198">
        <v>4817</v>
      </c>
      <c r="C4830" s="199" t="s">
        <v>9742</v>
      </c>
      <c r="D4830" s="199"/>
      <c r="E4830" s="199" t="s">
        <v>9743</v>
      </c>
      <c r="F4830" s="200">
        <v>40.9</v>
      </c>
      <c r="G4830" s="201">
        <f t="shared" si="300"/>
        <v>-3396.3099999999886</v>
      </c>
      <c r="H4830" s="204">
        <f t="shared" si="301"/>
        <v>0</v>
      </c>
      <c r="I4830" s="204">
        <f t="shared" si="302"/>
        <v>5303.5</v>
      </c>
      <c r="J4830" s="205">
        <f t="shared" si="303"/>
        <v>-3396.3099999999886</v>
      </c>
    </row>
    <row r="4831" spans="2:10" ht="12.75" customHeight="1" x14ac:dyDescent="0.25">
      <c r="B4831" s="198">
        <v>4818</v>
      </c>
      <c r="C4831" s="199" t="s">
        <v>9744</v>
      </c>
      <c r="D4831" s="199"/>
      <c r="E4831" s="199" t="s">
        <v>9745</v>
      </c>
      <c r="F4831" s="200">
        <v>8.8800000000000008</v>
      </c>
      <c r="G4831" s="201">
        <f t="shared" si="300"/>
        <v>-3387.4299999999885</v>
      </c>
      <c r="H4831" s="204">
        <f t="shared" si="301"/>
        <v>0</v>
      </c>
      <c r="I4831" s="204">
        <f t="shared" si="302"/>
        <v>5303.5</v>
      </c>
      <c r="J4831" s="205">
        <f t="shared" si="303"/>
        <v>-3387.4299999999885</v>
      </c>
    </row>
    <row r="4832" spans="2:10" ht="12.75" customHeight="1" x14ac:dyDescent="0.25">
      <c r="B4832" s="198">
        <v>4819</v>
      </c>
      <c r="C4832" s="199" t="s">
        <v>9746</v>
      </c>
      <c r="D4832" s="199"/>
      <c r="E4832" s="199" t="s">
        <v>9747</v>
      </c>
      <c r="F4832" s="200">
        <v>1.68</v>
      </c>
      <c r="G4832" s="201">
        <f t="shared" si="300"/>
        <v>-3385.7499999999886</v>
      </c>
      <c r="H4832" s="204">
        <f t="shared" si="301"/>
        <v>0</v>
      </c>
      <c r="I4832" s="204">
        <f t="shared" si="302"/>
        <v>5303.5</v>
      </c>
      <c r="J4832" s="205">
        <f t="shared" si="303"/>
        <v>-3385.7499999999886</v>
      </c>
    </row>
    <row r="4833" spans="2:10" ht="12.75" customHeight="1" x14ac:dyDescent="0.25">
      <c r="B4833" s="198">
        <v>4820</v>
      </c>
      <c r="C4833" s="199" t="s">
        <v>9748</v>
      </c>
      <c r="D4833" s="199"/>
      <c r="E4833" s="199" t="s">
        <v>9749</v>
      </c>
      <c r="F4833" s="200">
        <v>1.68</v>
      </c>
      <c r="G4833" s="201">
        <f t="shared" si="300"/>
        <v>-3384.0699999999888</v>
      </c>
      <c r="H4833" s="204">
        <f t="shared" si="301"/>
        <v>0</v>
      </c>
      <c r="I4833" s="204">
        <f t="shared" si="302"/>
        <v>5303.5</v>
      </c>
      <c r="J4833" s="205">
        <f t="shared" si="303"/>
        <v>-3384.0699999999888</v>
      </c>
    </row>
    <row r="4834" spans="2:10" ht="12.75" customHeight="1" x14ac:dyDescent="0.25">
      <c r="B4834" s="198">
        <v>4821</v>
      </c>
      <c r="C4834" s="199" t="s">
        <v>9750</v>
      </c>
      <c r="D4834" s="199"/>
      <c r="E4834" s="199" t="s">
        <v>9751</v>
      </c>
      <c r="F4834" s="200">
        <v>1.68</v>
      </c>
      <c r="G4834" s="201">
        <f t="shared" si="300"/>
        <v>-3382.389999999989</v>
      </c>
      <c r="H4834" s="204">
        <f t="shared" si="301"/>
        <v>0</v>
      </c>
      <c r="I4834" s="204">
        <f t="shared" si="302"/>
        <v>5303.5</v>
      </c>
      <c r="J4834" s="205">
        <f t="shared" si="303"/>
        <v>-3382.389999999989</v>
      </c>
    </row>
    <row r="4835" spans="2:10" ht="12.75" customHeight="1" x14ac:dyDescent="0.25">
      <c r="B4835" s="198">
        <v>4822</v>
      </c>
      <c r="C4835" s="199" t="s">
        <v>9752</v>
      </c>
      <c r="D4835" s="199"/>
      <c r="E4835" s="199" t="s">
        <v>9753</v>
      </c>
      <c r="F4835" s="200">
        <v>74.73</v>
      </c>
      <c r="G4835" s="201">
        <f t="shared" si="300"/>
        <v>-3307.6599999999889</v>
      </c>
      <c r="H4835" s="204">
        <f t="shared" si="301"/>
        <v>0</v>
      </c>
      <c r="I4835" s="204">
        <f t="shared" si="302"/>
        <v>5303.5</v>
      </c>
      <c r="J4835" s="205">
        <f t="shared" si="303"/>
        <v>-3307.6599999999889</v>
      </c>
    </row>
    <row r="4836" spans="2:10" ht="12.75" customHeight="1" x14ac:dyDescent="0.25">
      <c r="B4836" s="198">
        <v>4823</v>
      </c>
      <c r="C4836" s="199" t="s">
        <v>9754</v>
      </c>
      <c r="D4836" s="199"/>
      <c r="E4836" s="199" t="s">
        <v>9755</v>
      </c>
      <c r="F4836" s="200">
        <v>1.68</v>
      </c>
      <c r="G4836" s="201">
        <f t="shared" si="300"/>
        <v>-3305.9799999999891</v>
      </c>
      <c r="H4836" s="204">
        <f t="shared" si="301"/>
        <v>0</v>
      </c>
      <c r="I4836" s="204">
        <f t="shared" si="302"/>
        <v>5303.5</v>
      </c>
      <c r="J4836" s="205">
        <f t="shared" si="303"/>
        <v>-3305.9799999999891</v>
      </c>
    </row>
    <row r="4837" spans="2:10" ht="12.75" customHeight="1" x14ac:dyDescent="0.25">
      <c r="B4837" s="198">
        <v>4824</v>
      </c>
      <c r="C4837" s="199" t="s">
        <v>9756</v>
      </c>
      <c r="D4837" s="199"/>
      <c r="E4837" s="199" t="s">
        <v>9757</v>
      </c>
      <c r="F4837" s="200">
        <v>18.25</v>
      </c>
      <c r="G4837" s="201">
        <f t="shared" si="300"/>
        <v>-3287.7299999999891</v>
      </c>
      <c r="H4837" s="204">
        <f t="shared" si="301"/>
        <v>0</v>
      </c>
      <c r="I4837" s="204">
        <f t="shared" si="302"/>
        <v>5303.5</v>
      </c>
      <c r="J4837" s="205">
        <f t="shared" si="303"/>
        <v>-3287.7299999999891</v>
      </c>
    </row>
    <row r="4838" spans="2:10" ht="12.75" customHeight="1" x14ac:dyDescent="0.25">
      <c r="B4838" s="198">
        <v>4825</v>
      </c>
      <c r="C4838" s="199" t="s">
        <v>9758</v>
      </c>
      <c r="D4838" s="199"/>
      <c r="E4838" s="199" t="s">
        <v>9759</v>
      </c>
      <c r="F4838" s="200">
        <v>11.13</v>
      </c>
      <c r="G4838" s="201">
        <f t="shared" si="300"/>
        <v>-3276.599999999989</v>
      </c>
      <c r="H4838" s="204">
        <f t="shared" si="301"/>
        <v>0</v>
      </c>
      <c r="I4838" s="204">
        <f t="shared" si="302"/>
        <v>5303.5</v>
      </c>
      <c r="J4838" s="205">
        <f t="shared" si="303"/>
        <v>-3276.599999999989</v>
      </c>
    </row>
    <row r="4839" spans="2:10" ht="12.75" customHeight="1" x14ac:dyDescent="0.25">
      <c r="B4839" s="198">
        <v>4826</v>
      </c>
      <c r="C4839" s="199" t="s">
        <v>9760</v>
      </c>
      <c r="D4839" s="199"/>
      <c r="E4839" s="199" t="s">
        <v>9761</v>
      </c>
      <c r="F4839" s="200">
        <v>7.41</v>
      </c>
      <c r="G4839" s="201">
        <f t="shared" si="300"/>
        <v>-3269.1899999999891</v>
      </c>
      <c r="H4839" s="204">
        <f t="shared" si="301"/>
        <v>0</v>
      </c>
      <c r="I4839" s="204">
        <f t="shared" si="302"/>
        <v>5303.5</v>
      </c>
      <c r="J4839" s="205">
        <f t="shared" si="303"/>
        <v>-3269.1899999999891</v>
      </c>
    </row>
    <row r="4840" spans="2:10" ht="12.75" customHeight="1" x14ac:dyDescent="0.25">
      <c r="B4840" s="198">
        <v>4827</v>
      </c>
      <c r="C4840" s="199" t="s">
        <v>9762</v>
      </c>
      <c r="D4840" s="199"/>
      <c r="E4840" s="199" t="s">
        <v>9763</v>
      </c>
      <c r="F4840" s="200">
        <v>251.39</v>
      </c>
      <c r="G4840" s="201">
        <f t="shared" si="300"/>
        <v>-3017.7999999999893</v>
      </c>
      <c r="H4840" s="204">
        <f t="shared" si="301"/>
        <v>0</v>
      </c>
      <c r="I4840" s="204">
        <f t="shared" si="302"/>
        <v>5303.5</v>
      </c>
      <c r="J4840" s="205">
        <f t="shared" si="303"/>
        <v>-3017.7999999999893</v>
      </c>
    </row>
    <row r="4841" spans="2:10" ht="12.75" customHeight="1" x14ac:dyDescent="0.25">
      <c r="B4841" s="198">
        <v>4828</v>
      </c>
      <c r="C4841" s="199" t="s">
        <v>9764</v>
      </c>
      <c r="D4841" s="199"/>
      <c r="E4841" s="199" t="s">
        <v>9765</v>
      </c>
      <c r="F4841" s="200">
        <v>3.36</v>
      </c>
      <c r="G4841" s="201">
        <f t="shared" si="300"/>
        <v>-3014.4399999999891</v>
      </c>
      <c r="H4841" s="204">
        <f t="shared" si="301"/>
        <v>0</v>
      </c>
      <c r="I4841" s="204">
        <f t="shared" si="302"/>
        <v>5303.5</v>
      </c>
      <c r="J4841" s="205">
        <f t="shared" si="303"/>
        <v>-3014.4399999999891</v>
      </c>
    </row>
    <row r="4842" spans="2:10" ht="12.75" customHeight="1" x14ac:dyDescent="0.25">
      <c r="B4842" s="206">
        <v>4829</v>
      </c>
      <c r="C4842" s="199" t="s">
        <v>9766</v>
      </c>
      <c r="D4842" s="75"/>
      <c r="E4842" s="199" t="s">
        <v>9767</v>
      </c>
      <c r="F4842" s="207">
        <v>67.790000000000006</v>
      </c>
      <c r="G4842" s="201">
        <f t="shared" si="300"/>
        <v>-2946.6499999999892</v>
      </c>
      <c r="H4842" s="204">
        <f t="shared" si="301"/>
        <v>0</v>
      </c>
      <c r="I4842" s="204">
        <f t="shared" si="302"/>
        <v>5303.5</v>
      </c>
      <c r="J4842" s="205">
        <f t="shared" si="303"/>
        <v>-2946.6499999999892</v>
      </c>
    </row>
    <row r="4843" spans="2:10" ht="12.75" customHeight="1" x14ac:dyDescent="0.25">
      <c r="B4843" s="206">
        <v>4830</v>
      </c>
      <c r="C4843" s="199" t="s">
        <v>8088</v>
      </c>
      <c r="D4843" s="75"/>
      <c r="E4843" s="199" t="s">
        <v>8089</v>
      </c>
      <c r="F4843" s="207">
        <v>294.41000000000003</v>
      </c>
      <c r="G4843" s="201">
        <f t="shared" si="300"/>
        <v>-2652.2399999999893</v>
      </c>
      <c r="H4843" s="204">
        <f t="shared" si="301"/>
        <v>0</v>
      </c>
      <c r="I4843" s="204">
        <f t="shared" si="302"/>
        <v>5303.5</v>
      </c>
      <c r="J4843" s="205">
        <f t="shared" si="303"/>
        <v>-2652.2399999999893</v>
      </c>
    </row>
    <row r="4844" spans="2:10" ht="12.75" customHeight="1" x14ac:dyDescent="0.25">
      <c r="B4844" s="208"/>
      <c r="C4844" s="209"/>
      <c r="D4844" s="210"/>
      <c r="E4844" s="209"/>
      <c r="F4844" s="211"/>
      <c r="G4844" s="201">
        <f>F4844+J279</f>
        <v>-551.29999999999541</v>
      </c>
      <c r="H4844" s="204">
        <f t="shared" si="301"/>
        <v>0</v>
      </c>
      <c r="I4844" s="204">
        <f t="shared" si="302"/>
        <v>5303.5</v>
      </c>
      <c r="J4844" s="205">
        <f t="shared" si="303"/>
        <v>-551.29999999999541</v>
      </c>
    </row>
    <row r="4845" spans="2:10" x14ac:dyDescent="0.25">
      <c r="B4845" s="212" t="s">
        <v>10924</v>
      </c>
      <c r="C4845" s="213"/>
      <c r="D4845" s="213"/>
      <c r="E4845" s="214"/>
      <c r="F4845" s="215"/>
      <c r="G4845" s="216"/>
      <c r="H4845" s="217"/>
      <c r="I4845" s="216"/>
      <c r="J4845" s="218"/>
    </row>
    <row r="4846" spans="2:10" x14ac:dyDescent="0.25">
      <c r="B4846" s="219" t="s">
        <v>10925</v>
      </c>
      <c r="C4846" s="220"/>
      <c r="D4846" s="220"/>
      <c r="E4846" s="221" t="s">
        <v>10926</v>
      </c>
      <c r="F4846" s="222">
        <f>ROUND(SUM(F14:F4845),0)</f>
        <v>148498</v>
      </c>
      <c r="G4846" s="221" t="s">
        <v>10927</v>
      </c>
      <c r="H4846" s="223">
        <f>SUM(H14:H4845)</f>
        <v>28</v>
      </c>
      <c r="I4846" s="224"/>
      <c r="J4846" s="222">
        <f>+J31</f>
        <v>-1775.1499999999996</v>
      </c>
    </row>
    <row r="4847" spans="2:10" x14ac:dyDescent="0.25">
      <c r="F4847" s="225"/>
      <c r="G4847" s="226"/>
    </row>
    <row r="4848" spans="2:10" x14ac:dyDescent="0.25">
      <c r="F4848" s="225"/>
    </row>
    <row r="4849" spans="2:9" ht="15.75" thickBot="1" x14ac:dyDescent="0.3">
      <c r="B4849" s="227" t="s">
        <v>10928</v>
      </c>
      <c r="C4849" s="228"/>
      <c r="D4849" s="229"/>
      <c r="H4849" s="230" t="s">
        <v>10929</v>
      </c>
      <c r="I4849" s="230"/>
    </row>
    <row r="4850" spans="2:9" x14ac:dyDescent="0.25">
      <c r="B4850" s="231"/>
      <c r="C4850" s="232"/>
      <c r="D4850" s="229"/>
      <c r="G4850" s="233"/>
    </row>
    <row r="4851" spans="2:9" x14ac:dyDescent="0.25">
      <c r="B4851" s="234" t="s">
        <v>10914</v>
      </c>
      <c r="C4851" s="235">
        <f>$C$11</f>
        <v>2651.75</v>
      </c>
      <c r="D4851" s="236"/>
      <c r="G4851" s="237"/>
      <c r="H4851" s="238" t="s">
        <v>10910</v>
      </c>
      <c r="I4851" s="239">
        <f>C8</f>
        <v>148498</v>
      </c>
    </row>
    <row r="4852" spans="2:9" ht="26.25" x14ac:dyDescent="0.25">
      <c r="B4852" s="240" t="s">
        <v>10930</v>
      </c>
      <c r="C4852" s="235">
        <f>H4846*$C$10</f>
        <v>148498</v>
      </c>
      <c r="D4852" s="236"/>
      <c r="G4852" s="241"/>
      <c r="H4852" s="242" t="s">
        <v>26</v>
      </c>
      <c r="I4852" s="243">
        <v>14250</v>
      </c>
    </row>
    <row r="4853" spans="2:9" x14ac:dyDescent="0.25">
      <c r="B4853" s="234" t="s">
        <v>10931</v>
      </c>
      <c r="C4853" s="244">
        <v>0</v>
      </c>
      <c r="D4853" s="236"/>
      <c r="G4853" s="245"/>
      <c r="H4853" s="238" t="s">
        <v>10922</v>
      </c>
      <c r="I4853" s="239">
        <v>3</v>
      </c>
    </row>
    <row r="4854" spans="2:9" x14ac:dyDescent="0.25">
      <c r="B4854" s="231"/>
      <c r="C4854" s="235">
        <f>SUM(C4851:C4853)</f>
        <v>151149.75</v>
      </c>
      <c r="D4854" s="236"/>
      <c r="H4854" s="246" t="s">
        <v>10932</v>
      </c>
      <c r="I4854" s="247">
        <f>C9</f>
        <v>28</v>
      </c>
    </row>
    <row r="4855" spans="2:9" x14ac:dyDescent="0.25">
      <c r="B4855" s="234" t="s">
        <v>10933</v>
      </c>
      <c r="C4855" s="244" t="e">
        <f>Total_Population2</f>
        <v>#REF!</v>
      </c>
      <c r="D4855" s="236"/>
      <c r="E4855" s="160"/>
    </row>
    <row r="4856" spans="2:9" x14ac:dyDescent="0.25">
      <c r="B4856" s="248" t="s">
        <v>18</v>
      </c>
      <c r="C4856" s="249" t="e">
        <f>C4854-C4855</f>
        <v>#REF!</v>
      </c>
      <c r="D4856" s="236"/>
      <c r="E4856" s="250"/>
    </row>
  </sheetData>
  <mergeCells count="2">
    <mergeCell ref="B6:J6"/>
    <mergeCell ref="H4849:I484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B41E-9603-4563-9A13-2865E7404800}">
  <dimension ref="A1:E4832"/>
  <sheetViews>
    <sheetView workbookViewId="0">
      <selection activeCell="K11" sqref="K11"/>
    </sheetView>
  </sheetViews>
  <sheetFormatPr defaultColWidth="11.5703125" defaultRowHeight="15" x14ac:dyDescent="0.25"/>
  <cols>
    <col min="1" max="1" width="10.85546875" style="90" customWidth="1"/>
    <col min="2" max="2" width="10.42578125" style="90" customWidth="1"/>
    <col min="3" max="3" width="8.28515625" style="90" customWidth="1"/>
    <col min="4" max="4" width="28.7109375" style="90" customWidth="1"/>
    <col min="5" max="16384" width="11.5703125" style="90"/>
  </cols>
  <sheetData>
    <row r="1" spans="1:5" x14ac:dyDescent="0.25">
      <c r="A1" s="90">
        <v>1</v>
      </c>
      <c r="B1" s="75" t="s">
        <v>149</v>
      </c>
      <c r="C1" s="75"/>
      <c r="D1" s="75" t="s">
        <v>150</v>
      </c>
      <c r="E1" s="83">
        <v>8.1</v>
      </c>
    </row>
    <row r="2" spans="1:5" x14ac:dyDescent="0.25">
      <c r="A2" s="90">
        <v>2</v>
      </c>
      <c r="B2" s="75" t="s">
        <v>151</v>
      </c>
      <c r="C2" s="75"/>
      <c r="D2" s="75" t="s">
        <v>152</v>
      </c>
      <c r="E2" s="83">
        <v>8.3800000000000008</v>
      </c>
    </row>
    <row r="3" spans="1:5" x14ac:dyDescent="0.25">
      <c r="A3" s="90">
        <v>3</v>
      </c>
      <c r="B3" s="75" t="s">
        <v>153</v>
      </c>
      <c r="C3" s="75"/>
      <c r="D3" s="75" t="s">
        <v>154</v>
      </c>
      <c r="E3" s="83">
        <v>7.82</v>
      </c>
    </row>
    <row r="4" spans="1:5" x14ac:dyDescent="0.25">
      <c r="A4" s="90">
        <v>4</v>
      </c>
      <c r="B4" s="75" t="s">
        <v>155</v>
      </c>
      <c r="C4" s="75"/>
      <c r="D4" s="75" t="s">
        <v>156</v>
      </c>
      <c r="E4" s="83">
        <v>25.12</v>
      </c>
    </row>
    <row r="5" spans="1:5" x14ac:dyDescent="0.25">
      <c r="A5" s="90">
        <v>5</v>
      </c>
      <c r="B5" s="75" t="s">
        <v>157</v>
      </c>
      <c r="C5" s="75"/>
      <c r="D5" s="75" t="s">
        <v>158</v>
      </c>
      <c r="E5" s="83">
        <v>8.68</v>
      </c>
    </row>
    <row r="6" spans="1:5" x14ac:dyDescent="0.25">
      <c r="A6" s="90">
        <v>6</v>
      </c>
      <c r="B6" s="75" t="s">
        <v>159</v>
      </c>
      <c r="C6" s="75"/>
      <c r="D6" s="75" t="s">
        <v>160</v>
      </c>
      <c r="E6" s="83">
        <v>-3.13</v>
      </c>
    </row>
    <row r="7" spans="1:5" x14ac:dyDescent="0.25">
      <c r="A7" s="90">
        <v>7</v>
      </c>
      <c r="B7" s="75" t="s">
        <v>161</v>
      </c>
      <c r="C7" s="75"/>
      <c r="D7" s="75" t="s">
        <v>162</v>
      </c>
      <c r="E7" s="83">
        <v>68.48</v>
      </c>
    </row>
    <row r="8" spans="1:5" x14ac:dyDescent="0.25">
      <c r="A8" s="90">
        <v>8</v>
      </c>
      <c r="B8" s="75" t="s">
        <v>163</v>
      </c>
      <c r="C8" s="75"/>
      <c r="D8" s="75" t="s">
        <v>164</v>
      </c>
      <c r="E8" s="83">
        <v>17.899999999999999</v>
      </c>
    </row>
    <row r="9" spans="1:5" x14ac:dyDescent="0.25">
      <c r="A9" s="90">
        <v>9</v>
      </c>
      <c r="B9" s="75" t="s">
        <v>165</v>
      </c>
      <c r="C9" s="75"/>
      <c r="D9" s="75" t="s">
        <v>166</v>
      </c>
      <c r="E9" s="83">
        <v>44.64</v>
      </c>
    </row>
    <row r="10" spans="1:5" x14ac:dyDescent="0.25">
      <c r="A10" s="90">
        <v>10</v>
      </c>
      <c r="B10" s="75" t="s">
        <v>167</v>
      </c>
      <c r="C10" s="75"/>
      <c r="D10" s="75" t="s">
        <v>168</v>
      </c>
      <c r="E10" s="83">
        <v>25.59</v>
      </c>
    </row>
    <row r="11" spans="1:5" x14ac:dyDescent="0.25">
      <c r="A11" s="90">
        <v>11</v>
      </c>
      <c r="B11" s="75" t="s">
        <v>169</v>
      </c>
      <c r="C11" s="75"/>
      <c r="D11" s="75" t="s">
        <v>170</v>
      </c>
      <c r="E11" s="83">
        <v>8.3800000000000008</v>
      </c>
    </row>
    <row r="12" spans="1:5" x14ac:dyDescent="0.25">
      <c r="A12" s="90">
        <v>12</v>
      </c>
      <c r="B12" s="75" t="s">
        <v>171</v>
      </c>
      <c r="C12" s="75"/>
      <c r="D12" s="75" t="s">
        <v>172</v>
      </c>
      <c r="E12" s="83">
        <v>104.1</v>
      </c>
    </row>
    <row r="13" spans="1:5" x14ac:dyDescent="0.25">
      <c r="A13" s="90">
        <v>13</v>
      </c>
      <c r="B13" s="75" t="s">
        <v>173</v>
      </c>
      <c r="C13" s="75"/>
      <c r="D13" s="75" t="s">
        <v>174</v>
      </c>
      <c r="E13" s="83">
        <v>16.760000000000002</v>
      </c>
    </row>
    <row r="14" spans="1:5" x14ac:dyDescent="0.25">
      <c r="A14" s="90">
        <v>14</v>
      </c>
      <c r="B14" s="75" t="s">
        <v>175</v>
      </c>
      <c r="C14" s="75"/>
      <c r="D14" s="75" t="s">
        <v>176</v>
      </c>
      <c r="E14" s="83">
        <v>481.86</v>
      </c>
    </row>
    <row r="15" spans="1:5" x14ac:dyDescent="0.25">
      <c r="A15" s="90">
        <v>15</v>
      </c>
      <c r="B15" s="75" t="s">
        <v>177</v>
      </c>
      <c r="C15" s="75"/>
      <c r="D15" s="75" t="s">
        <v>178</v>
      </c>
      <c r="E15" s="83">
        <v>16.760000000000002</v>
      </c>
    </row>
    <row r="16" spans="1:5" x14ac:dyDescent="0.25">
      <c r="A16" s="90">
        <v>16</v>
      </c>
      <c r="B16" s="75" t="s">
        <v>179</v>
      </c>
      <c r="C16" s="75"/>
      <c r="D16" s="75" t="s">
        <v>180</v>
      </c>
      <c r="E16" s="83">
        <v>10.89</v>
      </c>
    </row>
    <row r="17" spans="1:5" x14ac:dyDescent="0.25">
      <c r="A17" s="90">
        <v>17</v>
      </c>
      <c r="B17" s="75" t="s">
        <v>181</v>
      </c>
      <c r="C17" s="75"/>
      <c r="D17" s="75" t="s">
        <v>182</v>
      </c>
      <c r="E17" s="83">
        <v>18.45</v>
      </c>
    </row>
    <row r="18" spans="1:5" x14ac:dyDescent="0.25">
      <c r="A18" s="90">
        <v>18</v>
      </c>
      <c r="B18" s="75" t="s">
        <v>183</v>
      </c>
      <c r="C18" s="75"/>
      <c r="D18" s="75" t="s">
        <v>184</v>
      </c>
      <c r="E18" s="83">
        <v>7.82</v>
      </c>
    </row>
    <row r="19" spans="1:5" x14ac:dyDescent="0.25">
      <c r="A19" s="90">
        <v>19</v>
      </c>
      <c r="B19" s="75" t="s">
        <v>185</v>
      </c>
      <c r="C19" s="75"/>
      <c r="D19" s="75" t="s">
        <v>186</v>
      </c>
      <c r="E19" s="83">
        <v>79.739999999999995</v>
      </c>
    </row>
    <row r="20" spans="1:5" x14ac:dyDescent="0.25">
      <c r="A20" s="90">
        <v>20</v>
      </c>
      <c r="B20" s="75" t="s">
        <v>187</v>
      </c>
      <c r="C20" s="75"/>
      <c r="D20" s="75" t="s">
        <v>188</v>
      </c>
      <c r="E20" s="83">
        <v>17.899999999999999</v>
      </c>
    </row>
    <row r="21" spans="1:5" x14ac:dyDescent="0.25">
      <c r="A21" s="90">
        <v>21</v>
      </c>
      <c r="B21" s="75" t="s">
        <v>189</v>
      </c>
      <c r="C21" s="75"/>
      <c r="D21" s="75" t="s">
        <v>190</v>
      </c>
      <c r="E21" s="83">
        <v>1.76</v>
      </c>
    </row>
    <row r="22" spans="1:5" x14ac:dyDescent="0.25">
      <c r="A22" s="90">
        <v>22</v>
      </c>
      <c r="B22" s="75" t="s">
        <v>191</v>
      </c>
      <c r="C22" s="75"/>
      <c r="D22" s="75" t="s">
        <v>192</v>
      </c>
      <c r="E22" s="83">
        <v>17.899999999999999</v>
      </c>
    </row>
    <row r="23" spans="1:5" x14ac:dyDescent="0.25">
      <c r="A23" s="90">
        <v>23</v>
      </c>
      <c r="B23" s="75" t="s">
        <v>193</v>
      </c>
      <c r="C23" s="75"/>
      <c r="D23" s="75" t="s">
        <v>194</v>
      </c>
      <c r="E23" s="83">
        <v>37.56</v>
      </c>
    </row>
    <row r="24" spans="1:5" x14ac:dyDescent="0.25">
      <c r="A24" s="90">
        <v>24</v>
      </c>
      <c r="B24" s="75" t="s">
        <v>195</v>
      </c>
      <c r="C24" s="75"/>
      <c r="D24" s="75" t="s">
        <v>196</v>
      </c>
      <c r="E24" s="83">
        <v>7.82</v>
      </c>
    </row>
    <row r="25" spans="1:5" x14ac:dyDescent="0.25">
      <c r="A25" s="90">
        <v>25</v>
      </c>
      <c r="B25" s="75" t="s">
        <v>197</v>
      </c>
      <c r="C25" s="75"/>
      <c r="D25" s="75" t="s">
        <v>198</v>
      </c>
      <c r="E25" s="83">
        <v>75.83</v>
      </c>
    </row>
    <row r="26" spans="1:5" x14ac:dyDescent="0.25">
      <c r="A26" s="90">
        <v>26</v>
      </c>
      <c r="B26" s="75" t="s">
        <v>199</v>
      </c>
      <c r="C26" s="75"/>
      <c r="D26" s="75" t="s">
        <v>200</v>
      </c>
      <c r="E26" s="83">
        <v>23.46</v>
      </c>
    </row>
    <row r="27" spans="1:5" x14ac:dyDescent="0.25">
      <c r="A27" s="90">
        <v>27</v>
      </c>
      <c r="B27" s="75" t="s">
        <v>201</v>
      </c>
      <c r="C27" s="75"/>
      <c r="D27" s="75" t="s">
        <v>202</v>
      </c>
      <c r="E27" s="83">
        <v>77.040000000000006</v>
      </c>
    </row>
    <row r="28" spans="1:5" x14ac:dyDescent="0.25">
      <c r="A28" s="90">
        <v>28</v>
      </c>
      <c r="B28" s="75" t="s">
        <v>203</v>
      </c>
      <c r="C28" s="75"/>
      <c r="D28" s="75" t="s">
        <v>204</v>
      </c>
      <c r="E28" s="83">
        <v>23.69</v>
      </c>
    </row>
    <row r="29" spans="1:5" x14ac:dyDescent="0.25">
      <c r="A29" s="90">
        <v>29</v>
      </c>
      <c r="B29" s="75" t="s">
        <v>205</v>
      </c>
      <c r="C29" s="75"/>
      <c r="D29" s="75" t="s">
        <v>206</v>
      </c>
      <c r="E29" s="83">
        <v>15.67</v>
      </c>
    </row>
    <row r="30" spans="1:5" x14ac:dyDescent="0.25">
      <c r="A30" s="90">
        <v>30</v>
      </c>
      <c r="B30" s="75" t="s">
        <v>207</v>
      </c>
      <c r="C30" s="75"/>
      <c r="D30" s="75" t="s">
        <v>208</v>
      </c>
      <c r="E30" s="83">
        <v>11.73</v>
      </c>
    </row>
    <row r="31" spans="1:5" x14ac:dyDescent="0.25">
      <c r="A31" s="90">
        <v>31</v>
      </c>
      <c r="B31" s="75" t="s">
        <v>209</v>
      </c>
      <c r="C31" s="75"/>
      <c r="D31" s="75" t="s">
        <v>210</v>
      </c>
      <c r="E31" s="83">
        <v>7.82</v>
      </c>
    </row>
    <row r="32" spans="1:5" x14ac:dyDescent="0.25">
      <c r="A32" s="90">
        <v>32</v>
      </c>
      <c r="B32" s="75" t="s">
        <v>211</v>
      </c>
      <c r="C32" s="75"/>
      <c r="D32" s="75" t="s">
        <v>212</v>
      </c>
      <c r="E32" s="83">
        <v>8.3800000000000008</v>
      </c>
    </row>
    <row r="33" spans="1:5" x14ac:dyDescent="0.25">
      <c r="A33" s="90">
        <v>33</v>
      </c>
      <c r="B33" s="75" t="s">
        <v>213</v>
      </c>
      <c r="C33" s="75"/>
      <c r="D33" s="75" t="s">
        <v>214</v>
      </c>
      <c r="E33" s="83">
        <v>3.66</v>
      </c>
    </row>
    <row r="34" spans="1:5" x14ac:dyDescent="0.25">
      <c r="A34" s="90">
        <v>34</v>
      </c>
      <c r="B34" s="75" t="s">
        <v>215</v>
      </c>
      <c r="C34" s="75"/>
      <c r="D34" s="75" t="s">
        <v>216</v>
      </c>
      <c r="E34" s="83">
        <v>24.93</v>
      </c>
    </row>
    <row r="35" spans="1:5" x14ac:dyDescent="0.25">
      <c r="A35" s="90">
        <v>35</v>
      </c>
      <c r="B35" s="75" t="s">
        <v>217</v>
      </c>
      <c r="C35" s="75"/>
      <c r="D35" s="75" t="s">
        <v>218</v>
      </c>
      <c r="E35" s="83">
        <v>96.05</v>
      </c>
    </row>
    <row r="36" spans="1:5" x14ac:dyDescent="0.25">
      <c r="A36" s="90">
        <v>36</v>
      </c>
      <c r="B36" s="75" t="s">
        <v>219</v>
      </c>
      <c r="C36" s="75"/>
      <c r="D36" s="75" t="s">
        <v>220</v>
      </c>
      <c r="E36" s="83">
        <v>83.8</v>
      </c>
    </row>
    <row r="37" spans="1:5" x14ac:dyDescent="0.25">
      <c r="A37" s="90">
        <v>37</v>
      </c>
      <c r="B37" s="75" t="s">
        <v>221</v>
      </c>
      <c r="C37" s="75"/>
      <c r="D37" s="75" t="s">
        <v>222</v>
      </c>
      <c r="E37" s="83">
        <v>25.14</v>
      </c>
    </row>
    <row r="38" spans="1:5" x14ac:dyDescent="0.25">
      <c r="A38" s="90">
        <v>38</v>
      </c>
      <c r="B38" s="75" t="s">
        <v>223</v>
      </c>
      <c r="C38" s="75"/>
      <c r="D38" s="75" t="s">
        <v>224</v>
      </c>
      <c r="E38" s="83">
        <v>26.74</v>
      </c>
    </row>
    <row r="39" spans="1:5" x14ac:dyDescent="0.25">
      <c r="A39" s="90">
        <v>39</v>
      </c>
      <c r="B39" s="75" t="s">
        <v>225</v>
      </c>
      <c r="C39" s="75"/>
      <c r="D39" s="75" t="s">
        <v>226</v>
      </c>
      <c r="E39" s="83">
        <v>25.14</v>
      </c>
    </row>
    <row r="40" spans="1:5" x14ac:dyDescent="0.25">
      <c r="A40" s="90">
        <v>40</v>
      </c>
      <c r="B40" s="75" t="s">
        <v>227</v>
      </c>
      <c r="C40" s="75"/>
      <c r="D40" s="75" t="s">
        <v>228</v>
      </c>
      <c r="E40" s="83">
        <v>24.88</v>
      </c>
    </row>
    <row r="41" spans="1:5" x14ac:dyDescent="0.25">
      <c r="A41" s="90">
        <v>41</v>
      </c>
      <c r="B41" s="75" t="s">
        <v>229</v>
      </c>
      <c r="C41" s="75"/>
      <c r="D41" s="75" t="s">
        <v>230</v>
      </c>
      <c r="E41" s="83">
        <v>8.3800000000000008</v>
      </c>
    </row>
    <row r="42" spans="1:5" x14ac:dyDescent="0.25">
      <c r="A42" s="90">
        <v>42</v>
      </c>
      <c r="B42" s="75" t="s">
        <v>231</v>
      </c>
      <c r="C42" s="75"/>
      <c r="D42" s="75" t="s">
        <v>232</v>
      </c>
      <c r="E42" s="83">
        <v>25.14</v>
      </c>
    </row>
    <row r="43" spans="1:5" x14ac:dyDescent="0.25">
      <c r="A43" s="90">
        <v>43</v>
      </c>
      <c r="B43" s="75" t="s">
        <v>233</v>
      </c>
      <c r="C43" s="75"/>
      <c r="D43" s="75" t="s">
        <v>234</v>
      </c>
      <c r="E43" s="83">
        <v>36.9</v>
      </c>
    </row>
    <row r="44" spans="1:5" x14ac:dyDescent="0.25">
      <c r="A44" s="90">
        <v>44</v>
      </c>
      <c r="B44" s="75" t="s">
        <v>235</v>
      </c>
      <c r="C44" s="75"/>
      <c r="D44" s="75" t="s">
        <v>236</v>
      </c>
      <c r="E44" s="83">
        <v>8.3800000000000008</v>
      </c>
    </row>
    <row r="45" spans="1:5" x14ac:dyDescent="0.25">
      <c r="A45" s="90">
        <v>45</v>
      </c>
      <c r="B45" s="75" t="s">
        <v>237</v>
      </c>
      <c r="C45" s="75"/>
      <c r="D45" s="75" t="s">
        <v>238</v>
      </c>
      <c r="E45" s="83">
        <v>26.61</v>
      </c>
    </row>
    <row r="46" spans="1:5" x14ac:dyDescent="0.25">
      <c r="A46" s="90">
        <v>46</v>
      </c>
      <c r="B46" s="75" t="s">
        <v>239</v>
      </c>
      <c r="C46" s="75"/>
      <c r="D46" s="75" t="s">
        <v>240</v>
      </c>
      <c r="E46" s="83">
        <v>13.9</v>
      </c>
    </row>
    <row r="47" spans="1:5" x14ac:dyDescent="0.25">
      <c r="A47" s="90">
        <v>47</v>
      </c>
      <c r="B47" s="75" t="s">
        <v>241</v>
      </c>
      <c r="C47" s="75"/>
      <c r="D47" s="75" t="s">
        <v>242</v>
      </c>
      <c r="E47" s="83">
        <v>-0.31</v>
      </c>
    </row>
    <row r="48" spans="1:5" x14ac:dyDescent="0.25">
      <c r="A48" s="90">
        <v>48</v>
      </c>
      <c r="B48" s="75" t="s">
        <v>243</v>
      </c>
      <c r="C48" s="75"/>
      <c r="D48" s="75" t="s">
        <v>244</v>
      </c>
      <c r="E48" s="83">
        <v>3.51</v>
      </c>
    </row>
    <row r="49" spans="1:5" x14ac:dyDescent="0.25">
      <c r="A49" s="90">
        <v>49</v>
      </c>
      <c r="B49" s="75" t="s">
        <v>245</v>
      </c>
      <c r="C49" s="75"/>
      <c r="D49" s="75" t="s">
        <v>246</v>
      </c>
      <c r="E49" s="83">
        <v>0.03</v>
      </c>
    </row>
    <row r="50" spans="1:5" x14ac:dyDescent="0.25">
      <c r="A50" s="90">
        <v>50</v>
      </c>
      <c r="B50" s="75" t="s">
        <v>247</v>
      </c>
      <c r="C50" s="75"/>
      <c r="D50" s="75" t="s">
        <v>248</v>
      </c>
      <c r="E50" s="83">
        <v>23.88</v>
      </c>
    </row>
    <row r="51" spans="1:5" x14ac:dyDescent="0.25">
      <c r="A51" s="90">
        <v>51</v>
      </c>
      <c r="B51" s="75" t="s">
        <v>249</v>
      </c>
      <c r="C51" s="75"/>
      <c r="D51" s="75" t="s">
        <v>250</v>
      </c>
      <c r="E51" s="83">
        <v>33.520000000000003</v>
      </c>
    </row>
    <row r="52" spans="1:5" x14ac:dyDescent="0.25">
      <c r="A52" s="90">
        <v>52</v>
      </c>
      <c r="B52" s="75" t="s">
        <v>251</v>
      </c>
      <c r="C52" s="75"/>
      <c r="D52" s="75" t="s">
        <v>252</v>
      </c>
      <c r="E52" s="83">
        <v>-36.9</v>
      </c>
    </row>
    <row r="53" spans="1:5" x14ac:dyDescent="0.25">
      <c r="A53" s="90">
        <v>53</v>
      </c>
      <c r="B53" s="75" t="s">
        <v>253</v>
      </c>
      <c r="C53" s="75"/>
      <c r="D53" s="75" t="s">
        <v>254</v>
      </c>
      <c r="E53" s="83">
        <v>12.34</v>
      </c>
    </row>
    <row r="54" spans="1:5" x14ac:dyDescent="0.25">
      <c r="A54" s="90">
        <v>54</v>
      </c>
      <c r="B54" s="75" t="s">
        <v>255</v>
      </c>
      <c r="C54" s="75"/>
      <c r="D54" s="75" t="s">
        <v>256</v>
      </c>
      <c r="E54" s="83">
        <v>16.760000000000002</v>
      </c>
    </row>
    <row r="55" spans="1:5" x14ac:dyDescent="0.25">
      <c r="A55" s="90">
        <v>55</v>
      </c>
      <c r="B55" s="75" t="s">
        <v>257</v>
      </c>
      <c r="C55" s="75"/>
      <c r="D55" s="75" t="s">
        <v>258</v>
      </c>
      <c r="E55" s="83">
        <v>49.2</v>
      </c>
    </row>
    <row r="56" spans="1:5" x14ac:dyDescent="0.25">
      <c r="A56" s="90">
        <v>56</v>
      </c>
      <c r="B56" s="75" t="s">
        <v>259</v>
      </c>
      <c r="C56" s="75"/>
      <c r="D56" s="75" t="s">
        <v>260</v>
      </c>
      <c r="E56" s="83">
        <v>32.46</v>
      </c>
    </row>
    <row r="57" spans="1:5" x14ac:dyDescent="0.25">
      <c r="A57" s="90">
        <v>57</v>
      </c>
      <c r="B57" s="75" t="s">
        <v>261</v>
      </c>
      <c r="C57" s="75"/>
      <c r="D57" s="75" t="s">
        <v>262</v>
      </c>
      <c r="E57" s="83">
        <v>-4.4800000000000004</v>
      </c>
    </row>
    <row r="58" spans="1:5" x14ac:dyDescent="0.25">
      <c r="A58" s="90">
        <v>58</v>
      </c>
      <c r="B58" s="75" t="s">
        <v>263</v>
      </c>
      <c r="C58" s="75"/>
      <c r="D58" s="75" t="s">
        <v>264</v>
      </c>
      <c r="E58" s="83">
        <v>0.04</v>
      </c>
    </row>
    <row r="59" spans="1:5" x14ac:dyDescent="0.25">
      <c r="A59" s="90">
        <v>59</v>
      </c>
      <c r="B59" s="75" t="s">
        <v>265</v>
      </c>
      <c r="C59" s="75"/>
      <c r="D59" s="75" t="s">
        <v>266</v>
      </c>
      <c r="E59" s="83">
        <v>17.899999999999999</v>
      </c>
    </row>
    <row r="60" spans="1:5" x14ac:dyDescent="0.25">
      <c r="A60" s="90">
        <v>60</v>
      </c>
      <c r="B60" s="75" t="s">
        <v>267</v>
      </c>
      <c r="C60" s="75"/>
      <c r="D60" s="75" t="s">
        <v>268</v>
      </c>
      <c r="E60" s="83">
        <v>-0.01</v>
      </c>
    </row>
    <row r="61" spans="1:5" x14ac:dyDescent="0.25">
      <c r="A61" s="90">
        <v>61</v>
      </c>
      <c r="B61" s="75" t="s">
        <v>269</v>
      </c>
      <c r="C61" s="75"/>
      <c r="D61" s="75" t="s">
        <v>270</v>
      </c>
      <c r="E61" s="83">
        <v>37.56</v>
      </c>
    </row>
    <row r="62" spans="1:5" x14ac:dyDescent="0.25">
      <c r="A62" s="90">
        <v>62</v>
      </c>
      <c r="B62" s="75" t="s">
        <v>271</v>
      </c>
      <c r="C62" s="75"/>
      <c r="D62" s="75" t="s">
        <v>272</v>
      </c>
      <c r="E62" s="83">
        <v>53.7</v>
      </c>
    </row>
    <row r="63" spans="1:5" x14ac:dyDescent="0.25">
      <c r="A63" s="90">
        <v>63</v>
      </c>
      <c r="B63" s="75" t="s">
        <v>273</v>
      </c>
      <c r="C63" s="75"/>
      <c r="D63" s="75" t="s">
        <v>274</v>
      </c>
      <c r="E63" s="83">
        <v>23.46</v>
      </c>
    </row>
    <row r="64" spans="1:5" x14ac:dyDescent="0.25">
      <c r="A64" s="90">
        <v>64</v>
      </c>
      <c r="B64" s="75" t="s">
        <v>275</v>
      </c>
      <c r="C64" s="75"/>
      <c r="D64" s="75" t="s">
        <v>276</v>
      </c>
      <c r="E64" s="83">
        <v>7.82</v>
      </c>
    </row>
    <row r="65" spans="1:5" x14ac:dyDescent="0.25">
      <c r="A65" s="90">
        <v>65</v>
      </c>
      <c r="B65" s="75" t="s">
        <v>277</v>
      </c>
      <c r="C65" s="75"/>
      <c r="D65" s="75" t="s">
        <v>278</v>
      </c>
      <c r="E65" s="83">
        <v>88.01</v>
      </c>
    </row>
    <row r="66" spans="1:5" x14ac:dyDescent="0.25">
      <c r="A66" s="90">
        <v>66</v>
      </c>
      <c r="B66" s="75" t="s">
        <v>279</v>
      </c>
      <c r="C66" s="75"/>
      <c r="D66" s="75" t="s">
        <v>280</v>
      </c>
      <c r="E66" s="83">
        <v>25.73</v>
      </c>
    </row>
    <row r="67" spans="1:5" x14ac:dyDescent="0.25">
      <c r="A67" s="90">
        <v>67</v>
      </c>
      <c r="B67" s="75" t="s">
        <v>281</v>
      </c>
      <c r="C67" s="75"/>
      <c r="D67" s="75" t="s">
        <v>282</v>
      </c>
      <c r="E67" s="83">
        <v>105.75</v>
      </c>
    </row>
    <row r="68" spans="1:5" x14ac:dyDescent="0.25">
      <c r="A68" s="90">
        <v>68</v>
      </c>
      <c r="B68" s="75" t="s">
        <v>283</v>
      </c>
      <c r="C68" s="75"/>
      <c r="D68" s="75" t="s">
        <v>284</v>
      </c>
      <c r="E68" s="83">
        <v>25.24</v>
      </c>
    </row>
    <row r="69" spans="1:5" x14ac:dyDescent="0.25">
      <c r="A69" s="90">
        <v>69</v>
      </c>
      <c r="B69" s="75" t="s">
        <v>285</v>
      </c>
      <c r="C69" s="75"/>
      <c r="D69" s="75" t="s">
        <v>286</v>
      </c>
      <c r="E69" s="83">
        <v>28.35</v>
      </c>
    </row>
    <row r="70" spans="1:5" x14ac:dyDescent="0.25">
      <c r="A70" s="90">
        <v>70</v>
      </c>
      <c r="B70" s="75" t="s">
        <v>287</v>
      </c>
      <c r="C70" s="75"/>
      <c r="D70" s="75" t="s">
        <v>288</v>
      </c>
      <c r="E70" s="83">
        <v>3.57</v>
      </c>
    </row>
    <row r="71" spans="1:5" x14ac:dyDescent="0.25">
      <c r="A71" s="90">
        <v>71</v>
      </c>
      <c r="B71" s="75" t="s">
        <v>289</v>
      </c>
      <c r="C71" s="75"/>
      <c r="D71" s="75" t="s">
        <v>290</v>
      </c>
      <c r="E71" s="83">
        <v>12.3</v>
      </c>
    </row>
    <row r="72" spans="1:5" x14ac:dyDescent="0.25">
      <c r="A72" s="90">
        <v>72</v>
      </c>
      <c r="B72" s="75" t="s">
        <v>291</v>
      </c>
      <c r="C72" s="75"/>
      <c r="D72" s="75" t="s">
        <v>292</v>
      </c>
      <c r="E72" s="83">
        <v>45.23</v>
      </c>
    </row>
    <row r="73" spans="1:5" x14ac:dyDescent="0.25">
      <c r="A73" s="90">
        <v>73</v>
      </c>
      <c r="B73" s="75" t="s">
        <v>293</v>
      </c>
      <c r="C73" s="75"/>
      <c r="D73" s="75" t="s">
        <v>294</v>
      </c>
      <c r="E73" s="83">
        <v>23.46</v>
      </c>
    </row>
    <row r="74" spans="1:5" x14ac:dyDescent="0.25">
      <c r="A74" s="90">
        <v>74</v>
      </c>
      <c r="B74" s="75" t="s">
        <v>295</v>
      </c>
      <c r="C74" s="75"/>
      <c r="D74" s="75" t="s">
        <v>296</v>
      </c>
      <c r="E74" s="83">
        <v>25.14</v>
      </c>
    </row>
    <row r="75" spans="1:5" x14ac:dyDescent="0.25">
      <c r="A75" s="90">
        <v>75</v>
      </c>
      <c r="B75" s="75" t="s">
        <v>297</v>
      </c>
      <c r="C75" s="75"/>
      <c r="D75" s="75" t="s">
        <v>298</v>
      </c>
      <c r="E75" s="83">
        <v>13.32</v>
      </c>
    </row>
    <row r="76" spans="1:5" x14ac:dyDescent="0.25">
      <c r="A76" s="90">
        <v>76</v>
      </c>
      <c r="B76" s="75" t="s">
        <v>299</v>
      </c>
      <c r="C76" s="75"/>
      <c r="D76" s="75" t="s">
        <v>300</v>
      </c>
      <c r="E76" s="83">
        <v>27.14</v>
      </c>
    </row>
    <row r="77" spans="1:5" x14ac:dyDescent="0.25">
      <c r="A77" s="90">
        <v>77</v>
      </c>
      <c r="B77" s="75" t="s">
        <v>301</v>
      </c>
      <c r="C77" s="75"/>
      <c r="D77" s="75" t="s">
        <v>302</v>
      </c>
      <c r="E77" s="83">
        <v>25.14</v>
      </c>
    </row>
    <row r="78" spans="1:5" x14ac:dyDescent="0.25">
      <c r="A78" s="90">
        <v>78</v>
      </c>
      <c r="B78" s="75" t="s">
        <v>303</v>
      </c>
      <c r="C78" s="75"/>
      <c r="D78" s="75" t="s">
        <v>304</v>
      </c>
      <c r="E78" s="83">
        <v>8.3800000000000008</v>
      </c>
    </row>
    <row r="79" spans="1:5" x14ac:dyDescent="0.25">
      <c r="A79" s="90">
        <v>79</v>
      </c>
      <c r="B79" s="75" t="s">
        <v>305</v>
      </c>
      <c r="C79" s="75"/>
      <c r="D79" s="75" t="s">
        <v>306</v>
      </c>
      <c r="E79" s="83">
        <v>25.14</v>
      </c>
    </row>
    <row r="80" spans="1:5" x14ac:dyDescent="0.25">
      <c r="A80" s="90">
        <v>80</v>
      </c>
      <c r="B80" s="75" t="s">
        <v>307</v>
      </c>
      <c r="C80" s="75"/>
      <c r="D80" s="75" t="s">
        <v>308</v>
      </c>
      <c r="E80" s="83">
        <v>25.14</v>
      </c>
    </row>
    <row r="81" spans="1:5" x14ac:dyDescent="0.25">
      <c r="A81" s="90">
        <v>81</v>
      </c>
      <c r="B81" s="75" t="s">
        <v>309</v>
      </c>
      <c r="C81" s="75"/>
      <c r="D81" s="75" t="s">
        <v>310</v>
      </c>
      <c r="E81" s="83">
        <v>25.14</v>
      </c>
    </row>
    <row r="82" spans="1:5" x14ac:dyDescent="0.25">
      <c r="A82" s="90">
        <v>82</v>
      </c>
      <c r="B82" s="75" t="s">
        <v>311</v>
      </c>
      <c r="C82" s="75"/>
      <c r="D82" s="75" t="s">
        <v>312</v>
      </c>
      <c r="E82" s="83">
        <v>29.29</v>
      </c>
    </row>
    <row r="83" spans="1:5" x14ac:dyDescent="0.25">
      <c r="A83" s="90">
        <v>83</v>
      </c>
      <c r="B83" s="75" t="s">
        <v>313</v>
      </c>
      <c r="C83" s="75"/>
      <c r="D83" s="75" t="s">
        <v>314</v>
      </c>
      <c r="E83" s="83">
        <v>8.3800000000000008</v>
      </c>
    </row>
    <row r="84" spans="1:5" x14ac:dyDescent="0.25">
      <c r="A84" s="90">
        <v>84</v>
      </c>
      <c r="B84" s="75" t="s">
        <v>315</v>
      </c>
      <c r="C84" s="75"/>
      <c r="D84" s="75" t="s">
        <v>316</v>
      </c>
      <c r="E84" s="83">
        <v>25.14</v>
      </c>
    </row>
    <row r="85" spans="1:5" x14ac:dyDescent="0.25">
      <c r="A85" s="90">
        <v>85</v>
      </c>
      <c r="B85" s="75" t="s">
        <v>317</v>
      </c>
      <c r="C85" s="75"/>
      <c r="D85" s="75" t="s">
        <v>318</v>
      </c>
      <c r="E85" s="83">
        <v>47.74</v>
      </c>
    </row>
    <row r="86" spans="1:5" x14ac:dyDescent="0.25">
      <c r="A86" s="90">
        <v>86</v>
      </c>
      <c r="B86" s="75" t="s">
        <v>319</v>
      </c>
      <c r="C86" s="75"/>
      <c r="D86" s="75" t="s">
        <v>320</v>
      </c>
      <c r="E86" s="83">
        <v>7.41</v>
      </c>
    </row>
    <row r="87" spans="1:5" x14ac:dyDescent="0.25">
      <c r="A87" s="90">
        <v>87</v>
      </c>
      <c r="B87" s="75" t="s">
        <v>321</v>
      </c>
      <c r="C87" s="75"/>
      <c r="D87" s="75" t="s">
        <v>322</v>
      </c>
      <c r="E87" s="83">
        <v>25.14</v>
      </c>
    </row>
    <row r="88" spans="1:5" x14ac:dyDescent="0.25">
      <c r="A88" s="90">
        <v>88</v>
      </c>
      <c r="B88" s="75" t="s">
        <v>323</v>
      </c>
      <c r="C88" s="75"/>
      <c r="D88" s="75" t="s">
        <v>324</v>
      </c>
      <c r="E88" s="83">
        <v>11.27</v>
      </c>
    </row>
    <row r="89" spans="1:5" x14ac:dyDescent="0.25">
      <c r="A89" s="90">
        <v>89</v>
      </c>
      <c r="B89" s="75" t="s">
        <v>325</v>
      </c>
      <c r="C89" s="75"/>
      <c r="D89" s="75" t="s">
        <v>326</v>
      </c>
      <c r="E89" s="83">
        <v>3.51</v>
      </c>
    </row>
    <row r="90" spans="1:5" x14ac:dyDescent="0.25">
      <c r="A90" s="90">
        <v>90</v>
      </c>
      <c r="B90" s="75" t="s">
        <v>327</v>
      </c>
      <c r="C90" s="75"/>
      <c r="D90" s="75" t="s">
        <v>328</v>
      </c>
      <c r="E90" s="83">
        <v>76.64</v>
      </c>
    </row>
    <row r="91" spans="1:5" x14ac:dyDescent="0.25">
      <c r="A91" s="90">
        <v>91</v>
      </c>
      <c r="B91" s="75" t="s">
        <v>329</v>
      </c>
      <c r="C91" s="75"/>
      <c r="D91" s="75" t="s">
        <v>330</v>
      </c>
      <c r="E91" s="83">
        <v>30.25</v>
      </c>
    </row>
    <row r="92" spans="1:5" x14ac:dyDescent="0.25">
      <c r="A92" s="90">
        <v>92</v>
      </c>
      <c r="B92" s="75" t="s">
        <v>331</v>
      </c>
      <c r="C92" s="75"/>
      <c r="D92" s="75" t="s">
        <v>332</v>
      </c>
      <c r="E92" s="83">
        <v>18.8</v>
      </c>
    </row>
    <row r="93" spans="1:5" x14ac:dyDescent="0.25">
      <c r="A93" s="90">
        <v>93</v>
      </c>
      <c r="B93" s="75" t="s">
        <v>333</v>
      </c>
      <c r="C93" s="75"/>
      <c r="D93" s="75" t="s">
        <v>334</v>
      </c>
      <c r="E93" s="83">
        <v>8.3800000000000008</v>
      </c>
    </row>
    <row r="94" spans="1:5" x14ac:dyDescent="0.25">
      <c r="A94" s="90">
        <v>94</v>
      </c>
      <c r="B94" s="75" t="s">
        <v>335</v>
      </c>
      <c r="C94" s="75"/>
      <c r="D94" s="75" t="s">
        <v>336</v>
      </c>
      <c r="E94" s="83">
        <v>54.45</v>
      </c>
    </row>
    <row r="95" spans="1:5" x14ac:dyDescent="0.25">
      <c r="A95" s="90">
        <v>95</v>
      </c>
      <c r="B95" s="75" t="s">
        <v>337</v>
      </c>
      <c r="C95" s="75"/>
      <c r="D95" s="75" t="s">
        <v>338</v>
      </c>
      <c r="E95" s="83">
        <v>-15.41</v>
      </c>
    </row>
    <row r="96" spans="1:5" x14ac:dyDescent="0.25">
      <c r="A96" s="90">
        <v>96</v>
      </c>
      <c r="B96" s="75" t="s">
        <v>339</v>
      </c>
      <c r="C96" s="75"/>
      <c r="D96" s="75" t="s">
        <v>340</v>
      </c>
      <c r="E96" s="83">
        <v>7.82</v>
      </c>
    </row>
    <row r="97" spans="1:5" x14ac:dyDescent="0.25">
      <c r="A97" s="90">
        <v>97</v>
      </c>
      <c r="B97" s="75" t="s">
        <v>341</v>
      </c>
      <c r="C97" s="75"/>
      <c r="D97" s="75" t="s">
        <v>342</v>
      </c>
      <c r="E97" s="83">
        <v>83.8</v>
      </c>
    </row>
    <row r="98" spans="1:5" x14ac:dyDescent="0.25">
      <c r="A98" s="90">
        <v>98</v>
      </c>
      <c r="B98" s="75" t="s">
        <v>343</v>
      </c>
      <c r="C98" s="75"/>
      <c r="D98" s="75" t="s">
        <v>344</v>
      </c>
      <c r="E98" s="83">
        <v>-8.3800000000000008</v>
      </c>
    </row>
    <row r="99" spans="1:5" x14ac:dyDescent="0.25">
      <c r="A99" s="90">
        <v>99</v>
      </c>
      <c r="B99" s="75" t="s">
        <v>345</v>
      </c>
      <c r="C99" s="75"/>
      <c r="D99" s="75" t="s">
        <v>346</v>
      </c>
      <c r="E99" s="83">
        <v>176.06</v>
      </c>
    </row>
    <row r="100" spans="1:5" x14ac:dyDescent="0.25">
      <c r="A100" s="90">
        <v>100</v>
      </c>
      <c r="B100" s="75" t="s">
        <v>347</v>
      </c>
      <c r="C100" s="75"/>
      <c r="D100" s="75" t="s">
        <v>348</v>
      </c>
      <c r="E100" s="83">
        <v>20.22</v>
      </c>
    </row>
    <row r="101" spans="1:5" x14ac:dyDescent="0.25">
      <c r="A101" s="90">
        <v>101</v>
      </c>
      <c r="B101" s="75" t="s">
        <v>349</v>
      </c>
      <c r="C101" s="75"/>
      <c r="D101" s="75" t="s">
        <v>350</v>
      </c>
      <c r="E101" s="83">
        <v>25.14</v>
      </c>
    </row>
    <row r="102" spans="1:5" x14ac:dyDescent="0.25">
      <c r="A102" s="90">
        <v>102</v>
      </c>
      <c r="B102" s="75" t="s">
        <v>351</v>
      </c>
      <c r="C102" s="75"/>
      <c r="D102" s="75" t="s">
        <v>352</v>
      </c>
      <c r="E102" s="83">
        <v>4.8600000000000003</v>
      </c>
    </row>
    <row r="103" spans="1:5" x14ac:dyDescent="0.25">
      <c r="A103" s="90">
        <v>103</v>
      </c>
      <c r="B103" s="75" t="s">
        <v>353</v>
      </c>
      <c r="C103" s="75"/>
      <c r="D103" s="75" t="s">
        <v>354</v>
      </c>
      <c r="E103" s="83">
        <v>4.8600000000000003</v>
      </c>
    </row>
    <row r="104" spans="1:5" x14ac:dyDescent="0.25">
      <c r="A104" s="90">
        <v>104</v>
      </c>
      <c r="B104" s="75" t="s">
        <v>355</v>
      </c>
      <c r="C104" s="75"/>
      <c r="D104" s="75" t="s">
        <v>356</v>
      </c>
      <c r="E104" s="83">
        <v>31.03</v>
      </c>
    </row>
    <row r="105" spans="1:5" x14ac:dyDescent="0.25">
      <c r="A105" s="90">
        <v>105</v>
      </c>
      <c r="B105" s="75" t="s">
        <v>357</v>
      </c>
      <c r="C105" s="75"/>
      <c r="D105" s="75" t="s">
        <v>358</v>
      </c>
      <c r="E105" s="83">
        <v>16.760000000000002</v>
      </c>
    </row>
    <row r="106" spans="1:5" x14ac:dyDescent="0.25">
      <c r="A106" s="90">
        <v>106</v>
      </c>
      <c r="B106" s="75" t="s">
        <v>359</v>
      </c>
      <c r="C106" s="75"/>
      <c r="D106" s="75" t="s">
        <v>360</v>
      </c>
      <c r="E106" s="83">
        <v>8.43</v>
      </c>
    </row>
    <row r="107" spans="1:5" x14ac:dyDescent="0.25">
      <c r="A107" s="90">
        <v>107</v>
      </c>
      <c r="B107" s="75" t="s">
        <v>361</v>
      </c>
      <c r="C107" s="75"/>
      <c r="D107" s="75" t="s">
        <v>362</v>
      </c>
      <c r="E107" s="83">
        <v>7.0000000000000007E-2</v>
      </c>
    </row>
    <row r="108" spans="1:5" x14ac:dyDescent="0.25">
      <c r="A108" s="90">
        <v>108</v>
      </c>
      <c r="B108" s="75" t="s">
        <v>363</v>
      </c>
      <c r="C108" s="75"/>
      <c r="D108" s="75" t="s">
        <v>364</v>
      </c>
      <c r="E108" s="83">
        <v>8.3800000000000008</v>
      </c>
    </row>
    <row r="109" spans="1:5" x14ac:dyDescent="0.25">
      <c r="A109" s="90">
        <v>109</v>
      </c>
      <c r="B109" s="75" t="s">
        <v>365</v>
      </c>
      <c r="C109" s="75"/>
      <c r="D109" s="75" t="s">
        <v>366</v>
      </c>
      <c r="E109" s="83">
        <v>152.27000000000001</v>
      </c>
    </row>
    <row r="110" spans="1:5" x14ac:dyDescent="0.25">
      <c r="A110" s="90">
        <v>110</v>
      </c>
      <c r="B110" s="75" t="s">
        <v>367</v>
      </c>
      <c r="C110" s="75"/>
      <c r="D110" s="75" t="s">
        <v>368</v>
      </c>
      <c r="E110" s="83">
        <v>25.59</v>
      </c>
    </row>
    <row r="111" spans="1:5" x14ac:dyDescent="0.25">
      <c r="A111" s="90">
        <v>111</v>
      </c>
      <c r="B111" s="75" t="s">
        <v>369</v>
      </c>
      <c r="C111" s="75"/>
      <c r="D111" s="75" t="s">
        <v>370</v>
      </c>
      <c r="E111" s="83">
        <v>0.91</v>
      </c>
    </row>
    <row r="112" spans="1:5" x14ac:dyDescent="0.25">
      <c r="A112" s="90">
        <v>112</v>
      </c>
      <c r="B112" s="75" t="s">
        <v>371</v>
      </c>
      <c r="C112" s="75"/>
      <c r="D112" s="75" t="s">
        <v>372</v>
      </c>
      <c r="E112" s="83">
        <v>1.68</v>
      </c>
    </row>
    <row r="113" spans="1:5" x14ac:dyDescent="0.25">
      <c r="A113" s="90">
        <v>113</v>
      </c>
      <c r="B113" s="75" t="s">
        <v>373</v>
      </c>
      <c r="C113" s="75"/>
      <c r="D113" s="75" t="s">
        <v>374</v>
      </c>
      <c r="E113" s="83">
        <v>5.04</v>
      </c>
    </row>
    <row r="114" spans="1:5" x14ac:dyDescent="0.25">
      <c r="A114" s="90">
        <v>114</v>
      </c>
      <c r="B114" s="75" t="s">
        <v>375</v>
      </c>
      <c r="C114" s="75"/>
      <c r="D114" s="75" t="s">
        <v>376</v>
      </c>
      <c r="E114" s="83">
        <v>41.54</v>
      </c>
    </row>
    <row r="115" spans="1:5" x14ac:dyDescent="0.25">
      <c r="A115" s="90">
        <v>115</v>
      </c>
      <c r="B115" s="75" t="s">
        <v>377</v>
      </c>
      <c r="C115" s="75"/>
      <c r="D115" s="75" t="s">
        <v>378</v>
      </c>
      <c r="E115" s="83">
        <v>5.25</v>
      </c>
    </row>
    <row r="116" spans="1:5" x14ac:dyDescent="0.25">
      <c r="A116" s="90">
        <v>116</v>
      </c>
      <c r="B116" s="75" t="s">
        <v>379</v>
      </c>
      <c r="C116" s="75"/>
      <c r="D116" s="75" t="s">
        <v>380</v>
      </c>
      <c r="E116" s="83">
        <v>16.7</v>
      </c>
    </row>
    <row r="117" spans="1:5" x14ac:dyDescent="0.25">
      <c r="A117" s="90">
        <v>117</v>
      </c>
      <c r="B117" s="75" t="s">
        <v>381</v>
      </c>
      <c r="C117" s="75"/>
      <c r="D117" s="75" t="s">
        <v>382</v>
      </c>
      <c r="E117" s="83">
        <v>3.4</v>
      </c>
    </row>
    <row r="118" spans="1:5" x14ac:dyDescent="0.25">
      <c r="A118" s="90">
        <v>118</v>
      </c>
      <c r="B118" s="75" t="s">
        <v>383</v>
      </c>
      <c r="C118" s="75"/>
      <c r="D118" s="75" t="s">
        <v>384</v>
      </c>
      <c r="E118" s="83">
        <v>10.51</v>
      </c>
    </row>
    <row r="119" spans="1:5" x14ac:dyDescent="0.25">
      <c r="A119" s="90">
        <v>119</v>
      </c>
      <c r="B119" s="75" t="s">
        <v>385</v>
      </c>
      <c r="C119" s="75"/>
      <c r="D119" s="75" t="s">
        <v>386</v>
      </c>
      <c r="E119" s="83">
        <v>5.33</v>
      </c>
    </row>
    <row r="120" spans="1:5" x14ac:dyDescent="0.25">
      <c r="A120" s="90">
        <v>120</v>
      </c>
      <c r="B120" s="75" t="s">
        <v>387</v>
      </c>
      <c r="C120" s="75"/>
      <c r="D120" s="75" t="s">
        <v>388</v>
      </c>
      <c r="E120" s="83">
        <v>1.68</v>
      </c>
    </row>
    <row r="121" spans="1:5" x14ac:dyDescent="0.25">
      <c r="A121" s="90">
        <v>121</v>
      </c>
      <c r="B121" s="75" t="s">
        <v>389</v>
      </c>
      <c r="C121" s="75"/>
      <c r="D121" s="75" t="s">
        <v>390</v>
      </c>
      <c r="E121" s="83">
        <v>5.04</v>
      </c>
    </row>
    <row r="122" spans="1:5" x14ac:dyDescent="0.25">
      <c r="A122" s="90">
        <v>122</v>
      </c>
      <c r="B122" s="75" t="s">
        <v>391</v>
      </c>
      <c r="C122" s="75"/>
      <c r="D122" s="75" t="s">
        <v>392</v>
      </c>
      <c r="E122" s="83">
        <v>8.09</v>
      </c>
    </row>
    <row r="123" spans="1:5" x14ac:dyDescent="0.25">
      <c r="A123" s="90">
        <v>123</v>
      </c>
      <c r="B123" s="75" t="s">
        <v>393</v>
      </c>
      <c r="C123" s="75"/>
      <c r="D123" s="75" t="s">
        <v>394</v>
      </c>
      <c r="E123" s="83">
        <v>1.68</v>
      </c>
    </row>
    <row r="124" spans="1:5" x14ac:dyDescent="0.25">
      <c r="A124" s="90">
        <v>124</v>
      </c>
      <c r="B124" s="75" t="s">
        <v>395</v>
      </c>
      <c r="C124" s="75"/>
      <c r="D124" s="75" t="s">
        <v>396</v>
      </c>
      <c r="E124" s="83">
        <v>8.56</v>
      </c>
    </row>
    <row r="125" spans="1:5" x14ac:dyDescent="0.25">
      <c r="A125" s="90">
        <v>125</v>
      </c>
      <c r="B125" s="75" t="s">
        <v>397</v>
      </c>
      <c r="C125" s="75"/>
      <c r="D125" s="75" t="s">
        <v>398</v>
      </c>
      <c r="E125" s="83">
        <v>5.04</v>
      </c>
    </row>
    <row r="126" spans="1:5" x14ac:dyDescent="0.25">
      <c r="A126" s="90">
        <v>126</v>
      </c>
      <c r="B126" s="75" t="s">
        <v>399</v>
      </c>
      <c r="C126" s="75"/>
      <c r="D126" s="75" t="s">
        <v>400</v>
      </c>
      <c r="E126" s="83">
        <v>5.04</v>
      </c>
    </row>
    <row r="127" spans="1:5" x14ac:dyDescent="0.25">
      <c r="A127" s="90">
        <v>127</v>
      </c>
      <c r="B127" s="75" t="s">
        <v>401</v>
      </c>
      <c r="C127" s="75"/>
      <c r="D127" s="75" t="s">
        <v>402</v>
      </c>
      <c r="E127" s="83">
        <v>1.52</v>
      </c>
    </row>
    <row r="128" spans="1:5" x14ac:dyDescent="0.25">
      <c r="A128" s="90">
        <v>128</v>
      </c>
      <c r="B128" s="75" t="s">
        <v>403</v>
      </c>
      <c r="C128" s="75"/>
      <c r="D128" s="75" t="s">
        <v>404</v>
      </c>
      <c r="E128" s="83">
        <v>11.09</v>
      </c>
    </row>
    <row r="129" spans="1:5" x14ac:dyDescent="0.25">
      <c r="A129" s="90">
        <v>129</v>
      </c>
      <c r="B129" s="75" t="s">
        <v>405</v>
      </c>
      <c r="C129" s="75"/>
      <c r="D129" s="75" t="s">
        <v>406</v>
      </c>
      <c r="E129" s="83">
        <v>1.68</v>
      </c>
    </row>
    <row r="130" spans="1:5" x14ac:dyDescent="0.25">
      <c r="A130" s="90">
        <v>130</v>
      </c>
      <c r="B130" s="75" t="s">
        <v>407</v>
      </c>
      <c r="C130" s="75"/>
      <c r="D130" s="75" t="s">
        <v>408</v>
      </c>
      <c r="E130" s="83">
        <v>2.2999999999999998</v>
      </c>
    </row>
    <row r="131" spans="1:5" x14ac:dyDescent="0.25">
      <c r="A131" s="90">
        <v>131</v>
      </c>
      <c r="B131" s="75" t="s">
        <v>409</v>
      </c>
      <c r="C131" s="75"/>
      <c r="D131" s="75" t="s">
        <v>410</v>
      </c>
      <c r="E131" s="83">
        <v>12.6</v>
      </c>
    </row>
    <row r="132" spans="1:5" x14ac:dyDescent="0.25">
      <c r="A132" s="90">
        <v>132</v>
      </c>
      <c r="B132" s="75" t="s">
        <v>411</v>
      </c>
      <c r="C132" s="75"/>
      <c r="D132" s="75" t="s">
        <v>412</v>
      </c>
      <c r="E132" s="83">
        <v>-1.5</v>
      </c>
    </row>
    <row r="133" spans="1:5" x14ac:dyDescent="0.25">
      <c r="A133" s="90">
        <v>133</v>
      </c>
      <c r="B133" s="75" t="s">
        <v>413</v>
      </c>
      <c r="C133" s="75"/>
      <c r="D133" s="75" t="s">
        <v>414</v>
      </c>
      <c r="E133" s="83">
        <v>392.01</v>
      </c>
    </row>
    <row r="134" spans="1:5" x14ac:dyDescent="0.25">
      <c r="A134" s="90">
        <v>134</v>
      </c>
      <c r="B134" s="75" t="s">
        <v>415</v>
      </c>
      <c r="C134" s="75"/>
      <c r="D134" s="75" t="s">
        <v>416</v>
      </c>
      <c r="E134" s="83">
        <v>1.28</v>
      </c>
    </row>
    <row r="135" spans="1:5" x14ac:dyDescent="0.25">
      <c r="A135" s="90">
        <v>135</v>
      </c>
      <c r="B135" s="75" t="s">
        <v>417</v>
      </c>
      <c r="C135" s="75"/>
      <c r="D135" s="75" t="s">
        <v>418</v>
      </c>
      <c r="E135" s="83">
        <v>10.08</v>
      </c>
    </row>
    <row r="136" spans="1:5" x14ac:dyDescent="0.25">
      <c r="A136" s="90">
        <v>136</v>
      </c>
      <c r="B136" s="75" t="s">
        <v>419</v>
      </c>
      <c r="C136" s="75"/>
      <c r="D136" s="75" t="s">
        <v>420</v>
      </c>
      <c r="E136" s="83">
        <v>5.07</v>
      </c>
    </row>
    <row r="137" spans="1:5" x14ac:dyDescent="0.25">
      <c r="A137" s="90">
        <v>137</v>
      </c>
      <c r="B137" s="75" t="s">
        <v>421</v>
      </c>
      <c r="C137" s="75"/>
      <c r="D137" s="75" t="s">
        <v>422</v>
      </c>
      <c r="E137" s="83">
        <v>23.9</v>
      </c>
    </row>
    <row r="138" spans="1:5" x14ac:dyDescent="0.25">
      <c r="A138" s="90">
        <v>138</v>
      </c>
      <c r="B138" s="75" t="s">
        <v>423</v>
      </c>
      <c r="C138" s="75"/>
      <c r="D138" s="75" t="s">
        <v>424</v>
      </c>
      <c r="E138" s="83">
        <v>5.79</v>
      </c>
    </row>
    <row r="139" spans="1:5" x14ac:dyDescent="0.25">
      <c r="A139" s="90">
        <v>139</v>
      </c>
      <c r="B139" s="75" t="s">
        <v>425</v>
      </c>
      <c r="C139" s="75"/>
      <c r="D139" s="75" t="s">
        <v>426</v>
      </c>
      <c r="E139" s="83">
        <v>-5.45</v>
      </c>
    </row>
    <row r="140" spans="1:5" x14ac:dyDescent="0.25">
      <c r="A140" s="90">
        <v>140</v>
      </c>
      <c r="B140" s="75" t="s">
        <v>427</v>
      </c>
      <c r="C140" s="75"/>
      <c r="D140" s="75" t="s">
        <v>428</v>
      </c>
      <c r="E140" s="83">
        <v>-291.95</v>
      </c>
    </row>
    <row r="141" spans="1:5" x14ac:dyDescent="0.25">
      <c r="A141" s="90">
        <v>141</v>
      </c>
      <c r="B141" s="75" t="s">
        <v>429</v>
      </c>
      <c r="C141" s="75"/>
      <c r="D141" s="75" t="s">
        <v>430</v>
      </c>
      <c r="E141" s="83">
        <v>25.14</v>
      </c>
    </row>
    <row r="142" spans="1:5" x14ac:dyDescent="0.25">
      <c r="A142" s="90">
        <v>142</v>
      </c>
      <c r="B142" s="75" t="s">
        <v>431</v>
      </c>
      <c r="C142" s="75"/>
      <c r="D142" s="75" t="s">
        <v>432</v>
      </c>
      <c r="E142" s="83">
        <v>212.85</v>
      </c>
    </row>
    <row r="143" spans="1:5" x14ac:dyDescent="0.25">
      <c r="A143" s="90">
        <v>143</v>
      </c>
      <c r="B143" s="75" t="s">
        <v>433</v>
      </c>
      <c r="C143" s="75"/>
      <c r="D143" s="75" t="s">
        <v>434</v>
      </c>
      <c r="E143" s="83">
        <v>27.22</v>
      </c>
    </row>
    <row r="144" spans="1:5" x14ac:dyDescent="0.25">
      <c r="A144" s="90">
        <v>144</v>
      </c>
      <c r="B144" s="75" t="s">
        <v>435</v>
      </c>
      <c r="C144" s="75"/>
      <c r="D144" s="75" t="s">
        <v>436</v>
      </c>
      <c r="E144" s="83">
        <v>20.82</v>
      </c>
    </row>
    <row r="145" spans="1:5" x14ac:dyDescent="0.25">
      <c r="A145" s="90">
        <v>145</v>
      </c>
      <c r="B145" s="75" t="s">
        <v>437</v>
      </c>
      <c r="C145" s="75"/>
      <c r="D145" s="75" t="s">
        <v>438</v>
      </c>
      <c r="E145" s="83">
        <v>29.97</v>
      </c>
    </row>
    <row r="146" spans="1:5" x14ac:dyDescent="0.25">
      <c r="A146" s="90">
        <v>146</v>
      </c>
      <c r="B146" s="75" t="s">
        <v>439</v>
      </c>
      <c r="C146" s="75"/>
      <c r="D146" s="75" t="s">
        <v>440</v>
      </c>
      <c r="E146" s="83">
        <v>5.45</v>
      </c>
    </row>
    <row r="147" spans="1:5" x14ac:dyDescent="0.25">
      <c r="A147" s="90">
        <v>147</v>
      </c>
      <c r="B147" s="75" t="s">
        <v>441</v>
      </c>
      <c r="C147" s="75"/>
      <c r="D147" s="75" t="s">
        <v>442</v>
      </c>
      <c r="E147" s="83">
        <v>7.82</v>
      </c>
    </row>
    <row r="148" spans="1:5" x14ac:dyDescent="0.25">
      <c r="A148" s="90">
        <v>148</v>
      </c>
      <c r="B148" s="75" t="s">
        <v>443</v>
      </c>
      <c r="C148" s="75"/>
      <c r="D148" s="75" t="s">
        <v>444</v>
      </c>
      <c r="E148" s="83">
        <v>6.51</v>
      </c>
    </row>
    <row r="149" spans="1:5" x14ac:dyDescent="0.25">
      <c r="A149" s="90">
        <v>149</v>
      </c>
      <c r="B149" s="75" t="s">
        <v>445</v>
      </c>
      <c r="C149" s="75"/>
      <c r="D149" s="75" t="s">
        <v>446</v>
      </c>
      <c r="E149" s="83">
        <v>110.7</v>
      </c>
    </row>
    <row r="150" spans="1:5" x14ac:dyDescent="0.25">
      <c r="A150" s="90">
        <v>150</v>
      </c>
      <c r="B150" s="75" t="s">
        <v>447</v>
      </c>
      <c r="C150" s="75"/>
      <c r="D150" s="75" t="s">
        <v>448</v>
      </c>
      <c r="E150" s="83">
        <v>39.1</v>
      </c>
    </row>
    <row r="151" spans="1:5" x14ac:dyDescent="0.25">
      <c r="A151" s="90">
        <v>151</v>
      </c>
      <c r="B151" s="75" t="s">
        <v>449</v>
      </c>
      <c r="C151" s="75"/>
      <c r="D151" s="75" t="s">
        <v>450</v>
      </c>
      <c r="E151" s="83">
        <v>12.3</v>
      </c>
    </row>
    <row r="152" spans="1:5" x14ac:dyDescent="0.25">
      <c r="A152" s="90">
        <v>152</v>
      </c>
      <c r="B152" s="75" t="s">
        <v>451</v>
      </c>
      <c r="C152" s="75"/>
      <c r="D152" s="75" t="s">
        <v>452</v>
      </c>
      <c r="E152" s="83">
        <v>35.799999999999997</v>
      </c>
    </row>
    <row r="153" spans="1:5" x14ac:dyDescent="0.25">
      <c r="A153" s="90">
        <v>153</v>
      </c>
      <c r="B153" s="75" t="s">
        <v>453</v>
      </c>
      <c r="C153" s="75"/>
      <c r="D153" s="75" t="s">
        <v>454</v>
      </c>
      <c r="E153" s="83">
        <v>6.74</v>
      </c>
    </row>
    <row r="154" spans="1:5" x14ac:dyDescent="0.25">
      <c r="A154" s="90">
        <v>154</v>
      </c>
      <c r="B154" s="75" t="s">
        <v>455</v>
      </c>
      <c r="C154" s="75"/>
      <c r="D154" s="75" t="s">
        <v>456</v>
      </c>
      <c r="E154" s="83">
        <v>3.58</v>
      </c>
    </row>
    <row r="155" spans="1:5" x14ac:dyDescent="0.25">
      <c r="A155" s="90">
        <v>155</v>
      </c>
      <c r="B155" s="75" t="s">
        <v>457</v>
      </c>
      <c r="C155" s="75"/>
      <c r="D155" s="75" t="s">
        <v>458</v>
      </c>
      <c r="E155" s="83">
        <v>15.64</v>
      </c>
    </row>
    <row r="156" spans="1:5" x14ac:dyDescent="0.25">
      <c r="A156" s="90">
        <v>156</v>
      </c>
      <c r="B156" s="75" t="s">
        <v>459</v>
      </c>
      <c r="C156" s="75"/>
      <c r="D156" s="75" t="s">
        <v>460</v>
      </c>
      <c r="E156" s="83">
        <v>36.08</v>
      </c>
    </row>
    <row r="157" spans="1:5" x14ac:dyDescent="0.25">
      <c r="A157" s="90">
        <v>157</v>
      </c>
      <c r="B157" s="75" t="s">
        <v>461</v>
      </c>
      <c r="C157" s="75"/>
      <c r="D157" s="75" t="s">
        <v>462</v>
      </c>
      <c r="E157" s="83">
        <v>17.899999999999999</v>
      </c>
    </row>
    <row r="158" spans="1:5" x14ac:dyDescent="0.25">
      <c r="A158" s="90">
        <v>158</v>
      </c>
      <c r="B158" s="75" t="s">
        <v>463</v>
      </c>
      <c r="C158" s="75"/>
      <c r="D158" s="75" t="s">
        <v>464</v>
      </c>
      <c r="E158" s="83">
        <v>-7.82</v>
      </c>
    </row>
    <row r="159" spans="1:5" x14ac:dyDescent="0.25">
      <c r="A159" s="90">
        <v>159</v>
      </c>
      <c r="B159" s="75" t="s">
        <v>465</v>
      </c>
      <c r="C159" s="75"/>
      <c r="D159" s="75" t="s">
        <v>466</v>
      </c>
      <c r="E159" s="83">
        <v>23.46</v>
      </c>
    </row>
    <row r="160" spans="1:5" x14ac:dyDescent="0.25">
      <c r="A160" s="90">
        <v>160</v>
      </c>
      <c r="B160" s="75" t="s">
        <v>467</v>
      </c>
      <c r="C160" s="75"/>
      <c r="D160" s="75" t="s">
        <v>468</v>
      </c>
      <c r="E160" s="83">
        <v>8.1199999999999992</v>
      </c>
    </row>
    <row r="161" spans="1:5" x14ac:dyDescent="0.25">
      <c r="A161" s="90">
        <v>161</v>
      </c>
      <c r="B161" s="75" t="s">
        <v>469</v>
      </c>
      <c r="C161" s="75"/>
      <c r="D161" s="75" t="s">
        <v>470</v>
      </c>
      <c r="E161" s="83">
        <v>54.66</v>
      </c>
    </row>
    <row r="162" spans="1:5" x14ac:dyDescent="0.25">
      <c r="A162" s="90">
        <v>162</v>
      </c>
      <c r="B162" s="75" t="s">
        <v>471</v>
      </c>
      <c r="C162" s="75"/>
      <c r="D162" s="75" t="s">
        <v>472</v>
      </c>
      <c r="E162" s="83">
        <v>34.68</v>
      </c>
    </row>
    <row r="163" spans="1:5" x14ac:dyDescent="0.25">
      <c r="A163" s="90">
        <v>163</v>
      </c>
      <c r="B163" s="75" t="s">
        <v>473</v>
      </c>
      <c r="C163" s="75"/>
      <c r="D163" s="75" t="s">
        <v>474</v>
      </c>
      <c r="E163" s="83">
        <v>19.2</v>
      </c>
    </row>
    <row r="164" spans="1:5" x14ac:dyDescent="0.25">
      <c r="A164" s="90">
        <v>164</v>
      </c>
      <c r="B164" s="75" t="s">
        <v>475</v>
      </c>
      <c r="C164" s="75"/>
      <c r="D164" s="75" t="s">
        <v>476</v>
      </c>
      <c r="E164" s="83">
        <v>7.85</v>
      </c>
    </row>
    <row r="165" spans="1:5" x14ac:dyDescent="0.25">
      <c r="A165" s="90">
        <v>165</v>
      </c>
      <c r="B165" s="75" t="s">
        <v>477</v>
      </c>
      <c r="C165" s="75"/>
      <c r="D165" s="75" t="s">
        <v>478</v>
      </c>
      <c r="E165" s="83">
        <v>29.55</v>
      </c>
    </row>
    <row r="166" spans="1:5" x14ac:dyDescent="0.25">
      <c r="A166" s="90">
        <v>166</v>
      </c>
      <c r="B166" s="75" t="s">
        <v>479</v>
      </c>
      <c r="C166" s="75"/>
      <c r="D166" s="75" t="s">
        <v>480</v>
      </c>
      <c r="E166" s="83">
        <v>30.6</v>
      </c>
    </row>
    <row r="167" spans="1:5" x14ac:dyDescent="0.25">
      <c r="A167" s="90">
        <v>167</v>
      </c>
      <c r="B167" s="75" t="s">
        <v>481</v>
      </c>
      <c r="C167" s="75"/>
      <c r="D167" s="75" t="s">
        <v>482</v>
      </c>
      <c r="E167" s="83">
        <v>7.82</v>
      </c>
    </row>
    <row r="168" spans="1:5" x14ac:dyDescent="0.25">
      <c r="A168" s="90">
        <v>168</v>
      </c>
      <c r="B168" s="75" t="s">
        <v>483</v>
      </c>
      <c r="C168" s="75"/>
      <c r="D168" s="75" t="s">
        <v>484</v>
      </c>
      <c r="E168" s="83">
        <v>9.2200000000000006</v>
      </c>
    </row>
    <row r="169" spans="1:5" x14ac:dyDescent="0.25">
      <c r="A169" s="90">
        <v>169</v>
      </c>
      <c r="B169" s="75" t="s">
        <v>485</v>
      </c>
      <c r="C169" s="75"/>
      <c r="D169" s="75" t="s">
        <v>486</v>
      </c>
      <c r="E169" s="83">
        <v>25.14</v>
      </c>
    </row>
    <row r="170" spans="1:5" x14ac:dyDescent="0.25">
      <c r="A170" s="90">
        <v>170</v>
      </c>
      <c r="B170" s="75" t="s">
        <v>487</v>
      </c>
      <c r="C170" s="75"/>
      <c r="D170" s="75" t="s">
        <v>488</v>
      </c>
      <c r="E170" s="83">
        <v>25.14</v>
      </c>
    </row>
    <row r="171" spans="1:5" x14ac:dyDescent="0.25">
      <c r="A171" s="90">
        <v>171</v>
      </c>
      <c r="B171" s="75" t="s">
        <v>489</v>
      </c>
      <c r="C171" s="75"/>
      <c r="D171" s="75" t="s">
        <v>490</v>
      </c>
      <c r="E171" s="83">
        <v>87.96</v>
      </c>
    </row>
    <row r="172" spans="1:5" x14ac:dyDescent="0.25">
      <c r="A172" s="90">
        <v>172</v>
      </c>
      <c r="B172" s="75" t="s">
        <v>491</v>
      </c>
      <c r="C172" s="75"/>
      <c r="D172" s="75" t="s">
        <v>492</v>
      </c>
      <c r="E172" s="83">
        <v>50.28</v>
      </c>
    </row>
    <row r="173" spans="1:5" x14ac:dyDescent="0.25">
      <c r="A173" s="90">
        <v>173</v>
      </c>
      <c r="B173" s="75" t="s">
        <v>493</v>
      </c>
      <c r="C173" s="75"/>
      <c r="D173" s="75" t="s">
        <v>494</v>
      </c>
      <c r="E173" s="83">
        <v>25.14</v>
      </c>
    </row>
    <row r="174" spans="1:5" x14ac:dyDescent="0.25">
      <c r="A174" s="90">
        <v>174</v>
      </c>
      <c r="B174" s="75" t="s">
        <v>495</v>
      </c>
      <c r="C174" s="75"/>
      <c r="D174" s="75" t="s">
        <v>496</v>
      </c>
      <c r="E174" s="83">
        <v>89.77</v>
      </c>
    </row>
    <row r="175" spans="1:5" x14ac:dyDescent="0.25">
      <c r="A175" s="90">
        <v>175</v>
      </c>
      <c r="B175" s="75" t="s">
        <v>497</v>
      </c>
      <c r="C175" s="75"/>
      <c r="D175" s="75" t="s">
        <v>498</v>
      </c>
      <c r="E175" s="83">
        <v>-5.95</v>
      </c>
    </row>
    <row r="176" spans="1:5" x14ac:dyDescent="0.25">
      <c r="A176" s="90">
        <v>176</v>
      </c>
      <c r="B176" s="75" t="s">
        <v>499</v>
      </c>
      <c r="C176" s="75"/>
      <c r="D176" s="75" t="s">
        <v>500</v>
      </c>
      <c r="E176" s="83">
        <v>-16.760000000000002</v>
      </c>
    </row>
    <row r="177" spans="1:5" x14ac:dyDescent="0.25">
      <c r="A177" s="90">
        <v>177</v>
      </c>
      <c r="B177" s="75" t="s">
        <v>501</v>
      </c>
      <c r="C177" s="75"/>
      <c r="D177" s="75" t="s">
        <v>502</v>
      </c>
      <c r="E177" s="83">
        <v>37.479999999999997</v>
      </c>
    </row>
    <row r="178" spans="1:5" x14ac:dyDescent="0.25">
      <c r="A178" s="90">
        <v>178</v>
      </c>
      <c r="B178" s="75" t="s">
        <v>503</v>
      </c>
      <c r="C178" s="75"/>
      <c r="D178" s="75" t="s">
        <v>504</v>
      </c>
      <c r="E178" s="83">
        <v>41.64</v>
      </c>
    </row>
    <row r="179" spans="1:5" x14ac:dyDescent="0.25">
      <c r="A179" s="90">
        <v>179</v>
      </c>
      <c r="B179" s="75" t="s">
        <v>505</v>
      </c>
      <c r="C179" s="75"/>
      <c r="D179" s="75" t="s">
        <v>506</v>
      </c>
      <c r="E179" s="83">
        <v>12.3</v>
      </c>
    </row>
    <row r="180" spans="1:5" x14ac:dyDescent="0.25">
      <c r="A180" s="90">
        <v>180</v>
      </c>
      <c r="B180" s="75" t="s">
        <v>507</v>
      </c>
      <c r="C180" s="75"/>
      <c r="D180" s="75" t="s">
        <v>508</v>
      </c>
      <c r="E180" s="83">
        <v>20.39</v>
      </c>
    </row>
    <row r="181" spans="1:5" x14ac:dyDescent="0.25">
      <c r="A181" s="90">
        <v>181</v>
      </c>
      <c r="B181" s="75" t="s">
        <v>509</v>
      </c>
      <c r="C181" s="75"/>
      <c r="D181" s="75" t="s">
        <v>510</v>
      </c>
      <c r="E181" s="83">
        <v>75.790000000000006</v>
      </c>
    </row>
    <row r="182" spans="1:5" x14ac:dyDescent="0.25">
      <c r="A182" s="90">
        <v>182</v>
      </c>
      <c r="B182" s="75" t="s">
        <v>511</v>
      </c>
      <c r="C182" s="75"/>
      <c r="D182" s="75" t="s">
        <v>512</v>
      </c>
      <c r="E182" s="83">
        <v>20.95</v>
      </c>
    </row>
    <row r="183" spans="1:5" x14ac:dyDescent="0.25">
      <c r="A183" s="90">
        <v>183</v>
      </c>
      <c r="B183" s="75" t="s">
        <v>513</v>
      </c>
      <c r="C183" s="75"/>
      <c r="D183" s="75" t="s">
        <v>514</v>
      </c>
      <c r="E183" s="83">
        <v>133.33000000000001</v>
      </c>
    </row>
    <row r="184" spans="1:5" x14ac:dyDescent="0.25">
      <c r="A184" s="90">
        <v>184</v>
      </c>
      <c r="B184" s="75" t="s">
        <v>515</v>
      </c>
      <c r="C184" s="75"/>
      <c r="D184" s="75" t="s">
        <v>516</v>
      </c>
      <c r="E184" s="83">
        <v>5.22</v>
      </c>
    </row>
    <row r="185" spans="1:5" x14ac:dyDescent="0.25">
      <c r="A185" s="90">
        <v>185</v>
      </c>
      <c r="B185" s="75" t="s">
        <v>517</v>
      </c>
      <c r="C185" s="75"/>
      <c r="D185" s="75" t="s">
        <v>518</v>
      </c>
      <c r="E185" s="83">
        <v>51.14</v>
      </c>
    </row>
    <row r="186" spans="1:5" x14ac:dyDescent="0.25">
      <c r="A186" s="90">
        <v>186</v>
      </c>
      <c r="B186" s="75" t="s">
        <v>519</v>
      </c>
      <c r="C186" s="75"/>
      <c r="D186" s="75" t="s">
        <v>520</v>
      </c>
      <c r="E186" s="83">
        <v>32.229999999999997</v>
      </c>
    </row>
    <row r="187" spans="1:5" x14ac:dyDescent="0.25">
      <c r="A187" s="90">
        <v>187</v>
      </c>
      <c r="B187" s="75" t="s">
        <v>521</v>
      </c>
      <c r="C187" s="75"/>
      <c r="D187" s="75" t="s">
        <v>522</v>
      </c>
      <c r="E187" s="83">
        <v>25.14</v>
      </c>
    </row>
    <row r="188" spans="1:5" x14ac:dyDescent="0.25">
      <c r="A188" s="90">
        <v>188</v>
      </c>
      <c r="B188" s="75" t="s">
        <v>523</v>
      </c>
      <c r="C188" s="75"/>
      <c r="D188" s="75" t="s">
        <v>524</v>
      </c>
      <c r="E188" s="83">
        <v>67.040000000000006</v>
      </c>
    </row>
    <row r="189" spans="1:5" x14ac:dyDescent="0.25">
      <c r="A189" s="90">
        <v>189</v>
      </c>
      <c r="B189" s="75" t="s">
        <v>525</v>
      </c>
      <c r="C189" s="75"/>
      <c r="D189" s="75" t="s">
        <v>526</v>
      </c>
      <c r="E189" s="83">
        <v>7.82</v>
      </c>
    </row>
    <row r="190" spans="1:5" x14ac:dyDescent="0.25">
      <c r="A190" s="90">
        <v>190</v>
      </c>
      <c r="B190" s="75" t="s">
        <v>527</v>
      </c>
      <c r="C190" s="75"/>
      <c r="D190" s="75" t="s">
        <v>528</v>
      </c>
      <c r="E190" s="83">
        <v>37.56</v>
      </c>
    </row>
    <row r="191" spans="1:5" x14ac:dyDescent="0.25">
      <c r="A191" s="90">
        <v>191</v>
      </c>
      <c r="B191" s="75" t="s">
        <v>529</v>
      </c>
      <c r="C191" s="75"/>
      <c r="D191" s="75" t="s">
        <v>530</v>
      </c>
      <c r="E191" s="83">
        <v>157.99</v>
      </c>
    </row>
    <row r="192" spans="1:5" x14ac:dyDescent="0.25">
      <c r="A192" s="90">
        <v>192</v>
      </c>
      <c r="B192" s="75" t="s">
        <v>531</v>
      </c>
      <c r="C192" s="75"/>
      <c r="D192" s="75" t="s">
        <v>532</v>
      </c>
      <c r="E192" s="83">
        <v>25.69</v>
      </c>
    </row>
    <row r="193" spans="1:5" x14ac:dyDescent="0.25">
      <c r="A193" s="90">
        <v>193</v>
      </c>
      <c r="B193" s="75" t="s">
        <v>533</v>
      </c>
      <c r="C193" s="75"/>
      <c r="D193" s="75" t="s">
        <v>534</v>
      </c>
      <c r="E193" s="83">
        <v>57.4</v>
      </c>
    </row>
    <row r="194" spans="1:5" x14ac:dyDescent="0.25">
      <c r="A194" s="90">
        <v>194</v>
      </c>
      <c r="B194" s="75" t="s">
        <v>535</v>
      </c>
      <c r="C194" s="75"/>
      <c r="D194" s="75" t="s">
        <v>536</v>
      </c>
      <c r="E194" s="83">
        <v>57.21</v>
      </c>
    </row>
    <row r="195" spans="1:5" x14ac:dyDescent="0.25">
      <c r="A195" s="90">
        <v>195</v>
      </c>
      <c r="B195" s="75" t="s">
        <v>537</v>
      </c>
      <c r="C195" s="75"/>
      <c r="D195" s="75" t="s">
        <v>538</v>
      </c>
      <c r="E195" s="83">
        <v>71.680000000000007</v>
      </c>
    </row>
    <row r="196" spans="1:5" x14ac:dyDescent="0.25">
      <c r="A196" s="90">
        <v>196</v>
      </c>
      <c r="B196" s="75" t="s">
        <v>539</v>
      </c>
      <c r="C196" s="75"/>
      <c r="D196" s="75" t="s">
        <v>540</v>
      </c>
      <c r="E196" s="83">
        <v>8.3800000000000008</v>
      </c>
    </row>
    <row r="197" spans="1:5" x14ac:dyDescent="0.25">
      <c r="A197" s="90">
        <v>197</v>
      </c>
      <c r="B197" s="75" t="s">
        <v>541</v>
      </c>
      <c r="C197" s="75"/>
      <c r="D197" s="75" t="s">
        <v>542</v>
      </c>
      <c r="E197" s="83">
        <v>25.14</v>
      </c>
    </row>
    <row r="198" spans="1:5" x14ac:dyDescent="0.25">
      <c r="A198" s="90">
        <v>198</v>
      </c>
      <c r="B198" s="75" t="s">
        <v>543</v>
      </c>
      <c r="C198" s="75"/>
      <c r="D198" s="75" t="s">
        <v>544</v>
      </c>
      <c r="E198" s="83">
        <v>8.3800000000000008</v>
      </c>
    </row>
    <row r="199" spans="1:5" x14ac:dyDescent="0.25">
      <c r="A199" s="90">
        <v>199</v>
      </c>
      <c r="B199" s="75" t="s">
        <v>545</v>
      </c>
      <c r="C199" s="75"/>
      <c r="D199" s="75" t="s">
        <v>546</v>
      </c>
      <c r="E199" s="83">
        <v>25.14</v>
      </c>
    </row>
    <row r="200" spans="1:5" x14ac:dyDescent="0.25">
      <c r="A200" s="90">
        <v>200</v>
      </c>
      <c r="B200" s="75" t="s">
        <v>547</v>
      </c>
      <c r="C200" s="75"/>
      <c r="D200" s="75" t="s">
        <v>548</v>
      </c>
      <c r="E200" s="83">
        <v>0.02</v>
      </c>
    </row>
    <row r="201" spans="1:5" x14ac:dyDescent="0.25">
      <c r="A201" s="90">
        <v>201</v>
      </c>
      <c r="B201" s="75" t="s">
        <v>549</v>
      </c>
      <c r="C201" s="75"/>
      <c r="D201" s="75" t="s">
        <v>550</v>
      </c>
      <c r="E201" s="83">
        <v>25.14</v>
      </c>
    </row>
    <row r="202" spans="1:5" x14ac:dyDescent="0.25">
      <c r="A202" s="90">
        <v>202</v>
      </c>
      <c r="B202" s="75" t="s">
        <v>551</v>
      </c>
      <c r="C202" s="75"/>
      <c r="D202" s="75" t="s">
        <v>552</v>
      </c>
      <c r="E202" s="83">
        <v>20.81</v>
      </c>
    </row>
    <row r="203" spans="1:5" x14ac:dyDescent="0.25">
      <c r="A203" s="90">
        <v>203</v>
      </c>
      <c r="B203" s="75" t="s">
        <v>553</v>
      </c>
      <c r="C203" s="75"/>
      <c r="D203" s="75" t="s">
        <v>554</v>
      </c>
      <c r="E203" s="83">
        <v>31.27</v>
      </c>
    </row>
    <row r="204" spans="1:5" x14ac:dyDescent="0.25">
      <c r="A204" s="90">
        <v>204</v>
      </c>
      <c r="B204" s="75" t="s">
        <v>555</v>
      </c>
      <c r="C204" s="75"/>
      <c r="D204" s="75" t="s">
        <v>556</v>
      </c>
      <c r="E204" s="83">
        <v>23.26</v>
      </c>
    </row>
    <row r="205" spans="1:5" x14ac:dyDescent="0.25">
      <c r="A205" s="90">
        <v>205</v>
      </c>
      <c r="B205" s="75" t="s">
        <v>557</v>
      </c>
      <c r="C205" s="75"/>
      <c r="D205" s="75" t="s">
        <v>558</v>
      </c>
      <c r="E205" s="83">
        <v>12.3</v>
      </c>
    </row>
    <row r="206" spans="1:5" x14ac:dyDescent="0.25">
      <c r="A206" s="90">
        <v>206</v>
      </c>
      <c r="B206" s="75" t="s">
        <v>559</v>
      </c>
      <c r="C206" s="75"/>
      <c r="D206" s="75" t="s">
        <v>560</v>
      </c>
      <c r="E206" s="83">
        <v>36.9</v>
      </c>
    </row>
    <row r="207" spans="1:5" x14ac:dyDescent="0.25">
      <c r="A207" s="90">
        <v>207</v>
      </c>
      <c r="B207" s="75" t="s">
        <v>561</v>
      </c>
      <c r="C207" s="75"/>
      <c r="D207" s="75" t="s">
        <v>562</v>
      </c>
      <c r="E207" s="83">
        <v>-8.3800000000000008</v>
      </c>
    </row>
    <row r="208" spans="1:5" x14ac:dyDescent="0.25">
      <c r="A208" s="90">
        <v>208</v>
      </c>
      <c r="B208" s="75" t="s">
        <v>563</v>
      </c>
      <c r="C208" s="75"/>
      <c r="D208" s="75" t="s">
        <v>564</v>
      </c>
      <c r="E208" s="83">
        <v>25.14</v>
      </c>
    </row>
    <row r="209" spans="1:5" x14ac:dyDescent="0.25">
      <c r="A209" s="90">
        <v>209</v>
      </c>
      <c r="B209" s="75" t="s">
        <v>565</v>
      </c>
      <c r="C209" s="75"/>
      <c r="D209" s="75" t="s">
        <v>566</v>
      </c>
      <c r="E209" s="83">
        <v>87.67</v>
      </c>
    </row>
    <row r="210" spans="1:5" x14ac:dyDescent="0.25">
      <c r="A210" s="90">
        <v>210</v>
      </c>
      <c r="B210" s="75" t="s">
        <v>567</v>
      </c>
      <c r="C210" s="75"/>
      <c r="D210" s="75" t="s">
        <v>568</v>
      </c>
      <c r="E210" s="83">
        <v>15.67</v>
      </c>
    </row>
    <row r="211" spans="1:5" x14ac:dyDescent="0.25">
      <c r="A211" s="90">
        <v>211</v>
      </c>
      <c r="B211" s="75" t="s">
        <v>569</v>
      </c>
      <c r="C211" s="75"/>
      <c r="D211" s="75" t="s">
        <v>570</v>
      </c>
      <c r="E211" s="83">
        <v>25.34</v>
      </c>
    </row>
    <row r="212" spans="1:5" x14ac:dyDescent="0.25">
      <c r="A212" s="90">
        <v>212</v>
      </c>
      <c r="B212" s="75" t="s">
        <v>571</v>
      </c>
      <c r="C212" s="75"/>
      <c r="D212" s="75" t="s">
        <v>572</v>
      </c>
      <c r="E212" s="83">
        <v>25.14</v>
      </c>
    </row>
    <row r="213" spans="1:5" x14ac:dyDescent="0.25">
      <c r="A213" s="90">
        <v>213</v>
      </c>
      <c r="B213" s="75" t="s">
        <v>573</v>
      </c>
      <c r="C213" s="75"/>
      <c r="D213" s="75" t="s">
        <v>574</v>
      </c>
      <c r="E213" s="83">
        <v>8.3800000000000008</v>
      </c>
    </row>
    <row r="214" spans="1:5" x14ac:dyDescent="0.25">
      <c r="A214" s="90">
        <v>214</v>
      </c>
      <c r="B214" s="75" t="s">
        <v>575</v>
      </c>
      <c r="C214" s="75"/>
      <c r="D214" s="75" t="s">
        <v>576</v>
      </c>
      <c r="E214" s="83">
        <v>16.760000000000002</v>
      </c>
    </row>
    <row r="215" spans="1:5" x14ac:dyDescent="0.25">
      <c r="A215" s="90">
        <v>215</v>
      </c>
      <c r="B215" s="75" t="s">
        <v>577</v>
      </c>
      <c r="C215" s="75"/>
      <c r="D215" s="75" t="s">
        <v>578</v>
      </c>
      <c r="E215" s="83">
        <v>25.71</v>
      </c>
    </row>
    <row r="216" spans="1:5" x14ac:dyDescent="0.25">
      <c r="A216" s="90">
        <v>216</v>
      </c>
      <c r="B216" s="75" t="s">
        <v>579</v>
      </c>
      <c r="C216" s="75"/>
      <c r="D216" s="75" t="s">
        <v>580</v>
      </c>
      <c r="E216" s="83">
        <v>25.14</v>
      </c>
    </row>
    <row r="217" spans="1:5" x14ac:dyDescent="0.25">
      <c r="A217" s="90">
        <v>217</v>
      </c>
      <c r="B217" s="75" t="s">
        <v>581</v>
      </c>
      <c r="C217" s="75"/>
      <c r="D217" s="75" t="s">
        <v>582</v>
      </c>
      <c r="E217" s="83">
        <v>25.14</v>
      </c>
    </row>
    <row r="218" spans="1:5" x14ac:dyDescent="0.25">
      <c r="A218" s="90">
        <v>218</v>
      </c>
      <c r="B218" s="75" t="s">
        <v>583</v>
      </c>
      <c r="C218" s="75"/>
      <c r="D218" s="75" t="s">
        <v>584</v>
      </c>
      <c r="E218" s="83">
        <v>13.38</v>
      </c>
    </row>
    <row r="219" spans="1:5" x14ac:dyDescent="0.25">
      <c r="A219" s="90">
        <v>219</v>
      </c>
      <c r="B219" s="75" t="s">
        <v>585</v>
      </c>
      <c r="C219" s="75"/>
      <c r="D219" s="75" t="s">
        <v>586</v>
      </c>
      <c r="E219" s="83">
        <v>41.8</v>
      </c>
    </row>
    <row r="220" spans="1:5" x14ac:dyDescent="0.25">
      <c r="A220" s="90">
        <v>220</v>
      </c>
      <c r="B220" s="75" t="s">
        <v>587</v>
      </c>
      <c r="C220" s="75"/>
      <c r="D220" s="75" t="s">
        <v>588</v>
      </c>
      <c r="E220" s="83">
        <v>8.3800000000000008</v>
      </c>
    </row>
    <row r="221" spans="1:5" x14ac:dyDescent="0.25">
      <c r="A221" s="90">
        <v>221</v>
      </c>
      <c r="B221" s="75" t="s">
        <v>589</v>
      </c>
      <c r="C221" s="75"/>
      <c r="D221" s="75" t="s">
        <v>590</v>
      </c>
      <c r="E221" s="83">
        <v>8.3800000000000008</v>
      </c>
    </row>
    <row r="222" spans="1:5" x14ac:dyDescent="0.25">
      <c r="A222" s="90">
        <v>222</v>
      </c>
      <c r="B222" s="75" t="s">
        <v>591</v>
      </c>
      <c r="C222" s="75"/>
      <c r="D222" s="75" t="s">
        <v>592</v>
      </c>
      <c r="E222" s="83">
        <v>41.9</v>
      </c>
    </row>
    <row r="223" spans="1:5" x14ac:dyDescent="0.25">
      <c r="A223" s="90">
        <v>223</v>
      </c>
      <c r="B223" s="75" t="s">
        <v>593</v>
      </c>
      <c r="C223" s="75"/>
      <c r="D223" s="75" t="s">
        <v>594</v>
      </c>
      <c r="E223" s="83">
        <v>4.93</v>
      </c>
    </row>
    <row r="224" spans="1:5" x14ac:dyDescent="0.25">
      <c r="A224" s="90">
        <v>224</v>
      </c>
      <c r="B224" s="75" t="s">
        <v>595</v>
      </c>
      <c r="C224" s="75"/>
      <c r="D224" s="75" t="s">
        <v>596</v>
      </c>
      <c r="E224" s="83">
        <v>107.1</v>
      </c>
    </row>
    <row r="225" spans="1:5" x14ac:dyDescent="0.25">
      <c r="A225" s="90">
        <v>225</v>
      </c>
      <c r="B225" s="75" t="s">
        <v>597</v>
      </c>
      <c r="C225" s="75"/>
      <c r="D225" s="75" t="s">
        <v>598</v>
      </c>
      <c r="E225" s="83">
        <v>8.3800000000000008</v>
      </c>
    </row>
    <row r="226" spans="1:5" x14ac:dyDescent="0.25">
      <c r="A226" s="90">
        <v>226</v>
      </c>
      <c r="B226" s="75" t="s">
        <v>599</v>
      </c>
      <c r="C226" s="75"/>
      <c r="D226" s="75" t="s">
        <v>600</v>
      </c>
      <c r="E226" s="83">
        <v>36.9</v>
      </c>
    </row>
    <row r="227" spans="1:5" x14ac:dyDescent="0.25">
      <c r="A227" s="90">
        <v>227</v>
      </c>
      <c r="B227" s="75" t="s">
        <v>601</v>
      </c>
      <c r="C227" s="75"/>
      <c r="D227" s="75" t="s">
        <v>602</v>
      </c>
      <c r="E227" s="83">
        <v>8.3800000000000008</v>
      </c>
    </row>
    <row r="228" spans="1:5" x14ac:dyDescent="0.25">
      <c r="A228" s="90">
        <v>228</v>
      </c>
      <c r="B228" s="75" t="s">
        <v>603</v>
      </c>
      <c r="C228" s="75"/>
      <c r="D228" s="75" t="s">
        <v>604</v>
      </c>
      <c r="E228" s="83">
        <v>20.81</v>
      </c>
    </row>
    <row r="229" spans="1:5" x14ac:dyDescent="0.25">
      <c r="A229" s="90">
        <v>229</v>
      </c>
      <c r="B229" s="75" t="s">
        <v>605</v>
      </c>
      <c r="C229" s="75"/>
      <c r="D229" s="75" t="s">
        <v>606</v>
      </c>
      <c r="E229" s="83">
        <v>50.28</v>
      </c>
    </row>
    <row r="230" spans="1:5" x14ac:dyDescent="0.25">
      <c r="A230" s="90">
        <v>230</v>
      </c>
      <c r="B230" s="75" t="s">
        <v>607</v>
      </c>
      <c r="C230" s="75"/>
      <c r="D230" s="75" t="s">
        <v>608</v>
      </c>
      <c r="E230" s="83">
        <v>27.62</v>
      </c>
    </row>
    <row r="231" spans="1:5" x14ac:dyDescent="0.25">
      <c r="A231" s="90">
        <v>231</v>
      </c>
      <c r="B231" s="75" t="s">
        <v>609</v>
      </c>
      <c r="C231" s="75"/>
      <c r="D231" s="75" t="s">
        <v>610</v>
      </c>
      <c r="E231" s="83">
        <v>16.84</v>
      </c>
    </row>
    <row r="232" spans="1:5" x14ac:dyDescent="0.25">
      <c r="A232" s="90">
        <v>232</v>
      </c>
      <c r="B232" s="75" t="s">
        <v>611</v>
      </c>
      <c r="C232" s="75"/>
      <c r="D232" s="75" t="s">
        <v>612</v>
      </c>
      <c r="E232" s="83">
        <v>33.520000000000003</v>
      </c>
    </row>
    <row r="233" spans="1:5" x14ac:dyDescent="0.25">
      <c r="A233" s="90">
        <v>233</v>
      </c>
      <c r="B233" s="75" t="s">
        <v>613</v>
      </c>
      <c r="C233" s="75"/>
      <c r="D233" s="75" t="s">
        <v>614</v>
      </c>
      <c r="E233" s="83">
        <v>16.760000000000002</v>
      </c>
    </row>
    <row r="234" spans="1:5" x14ac:dyDescent="0.25">
      <c r="A234" s="90">
        <v>234</v>
      </c>
      <c r="B234" s="75" t="s">
        <v>615</v>
      </c>
      <c r="C234" s="75"/>
      <c r="D234" s="75" t="s">
        <v>616</v>
      </c>
      <c r="E234" s="83">
        <v>75.42</v>
      </c>
    </row>
    <row r="235" spans="1:5" x14ac:dyDescent="0.25">
      <c r="A235" s="90">
        <v>235</v>
      </c>
      <c r="B235" s="75" t="s">
        <v>617</v>
      </c>
      <c r="C235" s="75"/>
      <c r="D235" s="75" t="s">
        <v>618</v>
      </c>
      <c r="E235" s="83">
        <v>25.14</v>
      </c>
    </row>
    <row r="236" spans="1:5" x14ac:dyDescent="0.25">
      <c r="A236" s="90">
        <v>236</v>
      </c>
      <c r="B236" s="75" t="s">
        <v>619</v>
      </c>
      <c r="C236" s="75"/>
      <c r="D236" s="75" t="s">
        <v>620</v>
      </c>
      <c r="E236" s="83">
        <v>41.9</v>
      </c>
    </row>
    <row r="237" spans="1:5" x14ac:dyDescent="0.25">
      <c r="A237" s="90">
        <v>237</v>
      </c>
      <c r="B237" s="75" t="s">
        <v>621</v>
      </c>
      <c r="C237" s="75"/>
      <c r="D237" s="75" t="s">
        <v>622</v>
      </c>
      <c r="E237" s="83">
        <v>71.36</v>
      </c>
    </row>
    <row r="238" spans="1:5" x14ac:dyDescent="0.25">
      <c r="A238" s="90">
        <v>238</v>
      </c>
      <c r="B238" s="75" t="s">
        <v>623</v>
      </c>
      <c r="C238" s="75"/>
      <c r="D238" s="75" t="s">
        <v>624</v>
      </c>
      <c r="E238" s="83">
        <v>14.62</v>
      </c>
    </row>
    <row r="239" spans="1:5" x14ac:dyDescent="0.25">
      <c r="A239" s="90">
        <v>239</v>
      </c>
      <c r="B239" s="75" t="s">
        <v>625</v>
      </c>
      <c r="C239" s="75"/>
      <c r="D239" s="75" t="s">
        <v>626</v>
      </c>
      <c r="E239" s="83">
        <v>30.63</v>
      </c>
    </row>
    <row r="240" spans="1:5" x14ac:dyDescent="0.25">
      <c r="A240" s="90">
        <v>240</v>
      </c>
      <c r="B240" s="75" t="s">
        <v>627</v>
      </c>
      <c r="C240" s="75"/>
      <c r="D240" s="75" t="s">
        <v>628</v>
      </c>
      <c r="E240" s="83">
        <v>25.14</v>
      </c>
    </row>
    <row r="241" spans="1:5" x14ac:dyDescent="0.25">
      <c r="A241" s="90">
        <v>241</v>
      </c>
      <c r="B241" s="75" t="s">
        <v>629</v>
      </c>
      <c r="C241" s="75"/>
      <c r="D241" s="75" t="s">
        <v>630</v>
      </c>
      <c r="E241" s="83">
        <v>33.94</v>
      </c>
    </row>
    <row r="242" spans="1:5" x14ac:dyDescent="0.25">
      <c r="A242" s="90">
        <v>242</v>
      </c>
      <c r="B242" s="75" t="s">
        <v>631</v>
      </c>
      <c r="C242" s="75"/>
      <c r="D242" s="75" t="s">
        <v>632</v>
      </c>
      <c r="E242" s="83">
        <v>36.9</v>
      </c>
    </row>
    <row r="243" spans="1:5" x14ac:dyDescent="0.25">
      <c r="A243" s="90">
        <v>243</v>
      </c>
      <c r="B243" s="75" t="s">
        <v>633</v>
      </c>
      <c r="C243" s="75"/>
      <c r="D243" s="75" t="s">
        <v>634</v>
      </c>
      <c r="E243" s="83">
        <v>13.31</v>
      </c>
    </row>
    <row r="244" spans="1:5" x14ac:dyDescent="0.25">
      <c r="A244" s="90">
        <v>244</v>
      </c>
      <c r="B244" s="75" t="s">
        <v>635</v>
      </c>
      <c r="C244" s="75"/>
      <c r="D244" s="75" t="s">
        <v>636</v>
      </c>
      <c r="E244" s="83">
        <v>23.46</v>
      </c>
    </row>
    <row r="245" spans="1:5" x14ac:dyDescent="0.25">
      <c r="A245" s="90">
        <v>245</v>
      </c>
      <c r="B245" s="75" t="s">
        <v>637</v>
      </c>
      <c r="C245" s="75"/>
      <c r="D245" s="75" t="s">
        <v>638</v>
      </c>
      <c r="E245" s="83">
        <v>20.95</v>
      </c>
    </row>
    <row r="246" spans="1:5" x14ac:dyDescent="0.25">
      <c r="A246" s="90">
        <v>246</v>
      </c>
      <c r="B246" s="75" t="s">
        <v>639</v>
      </c>
      <c r="C246" s="75"/>
      <c r="D246" s="75" t="s">
        <v>640</v>
      </c>
      <c r="E246" s="83">
        <v>8.3800000000000008</v>
      </c>
    </row>
    <row r="247" spans="1:5" x14ac:dyDescent="0.25">
      <c r="A247" s="90">
        <v>247</v>
      </c>
      <c r="B247" s="75" t="s">
        <v>641</v>
      </c>
      <c r="C247" s="75"/>
      <c r="D247" s="75" t="s">
        <v>642</v>
      </c>
      <c r="E247" s="83">
        <v>-12.42</v>
      </c>
    </row>
    <row r="248" spans="1:5" x14ac:dyDescent="0.25">
      <c r="A248" s="90">
        <v>248</v>
      </c>
      <c r="B248" s="75" t="s">
        <v>643</v>
      </c>
      <c r="C248" s="75"/>
      <c r="D248" s="75" t="s">
        <v>644</v>
      </c>
      <c r="E248" s="83">
        <v>8.3800000000000008</v>
      </c>
    </row>
    <row r="249" spans="1:5" x14ac:dyDescent="0.25">
      <c r="A249" s="90">
        <v>249</v>
      </c>
      <c r="B249" s="75" t="s">
        <v>645</v>
      </c>
      <c r="C249" s="75"/>
      <c r="D249" s="75" t="s">
        <v>646</v>
      </c>
      <c r="E249" s="83">
        <v>41.41</v>
      </c>
    </row>
    <row r="250" spans="1:5" x14ac:dyDescent="0.25">
      <c r="A250" s="90">
        <v>250</v>
      </c>
      <c r="B250" s="75" t="s">
        <v>647</v>
      </c>
      <c r="C250" s="75"/>
      <c r="D250" s="75" t="s">
        <v>648</v>
      </c>
      <c r="E250" s="83">
        <v>2.4300000000000002</v>
      </c>
    </row>
    <row r="251" spans="1:5" x14ac:dyDescent="0.25">
      <c r="A251" s="90">
        <v>251</v>
      </c>
      <c r="B251" s="75" t="s">
        <v>649</v>
      </c>
      <c r="C251" s="75"/>
      <c r="D251" s="75" t="s">
        <v>650</v>
      </c>
      <c r="E251" s="83">
        <v>28.73</v>
      </c>
    </row>
    <row r="252" spans="1:5" x14ac:dyDescent="0.25">
      <c r="A252" s="90">
        <v>252</v>
      </c>
      <c r="B252" s="75" t="s">
        <v>651</v>
      </c>
      <c r="C252" s="75"/>
      <c r="D252" s="75" t="s">
        <v>652</v>
      </c>
      <c r="E252" s="83">
        <v>25.59</v>
      </c>
    </row>
    <row r="253" spans="1:5" x14ac:dyDescent="0.25">
      <c r="A253" s="90">
        <v>253</v>
      </c>
      <c r="B253" s="75" t="s">
        <v>653</v>
      </c>
      <c r="C253" s="75"/>
      <c r="D253" s="75" t="s">
        <v>654</v>
      </c>
      <c r="E253" s="83">
        <v>6.97</v>
      </c>
    </row>
    <row r="254" spans="1:5" x14ac:dyDescent="0.25">
      <c r="A254" s="90">
        <v>254</v>
      </c>
      <c r="B254" s="75" t="s">
        <v>655</v>
      </c>
      <c r="C254" s="75"/>
      <c r="D254" s="75" t="s">
        <v>656</v>
      </c>
      <c r="E254" s="83">
        <v>8.3800000000000008</v>
      </c>
    </row>
    <row r="255" spans="1:5" x14ac:dyDescent="0.25">
      <c r="A255" s="90">
        <v>255</v>
      </c>
      <c r="B255" s="75" t="s">
        <v>657</v>
      </c>
      <c r="C255" s="75"/>
      <c r="D255" s="75" t="s">
        <v>658</v>
      </c>
      <c r="E255" s="83">
        <v>-79.86</v>
      </c>
    </row>
    <row r="256" spans="1:5" x14ac:dyDescent="0.25">
      <c r="A256" s="90">
        <v>256</v>
      </c>
      <c r="B256" s="75" t="s">
        <v>659</v>
      </c>
      <c r="C256" s="75"/>
      <c r="D256" s="75" t="s">
        <v>660</v>
      </c>
      <c r="E256" s="83">
        <v>25.14</v>
      </c>
    </row>
    <row r="257" spans="1:5" x14ac:dyDescent="0.25">
      <c r="A257" s="90">
        <v>257</v>
      </c>
      <c r="B257" s="75" t="s">
        <v>661</v>
      </c>
      <c r="C257" s="75"/>
      <c r="D257" s="75" t="s">
        <v>662</v>
      </c>
      <c r="E257" s="83">
        <v>18.09</v>
      </c>
    </row>
    <row r="258" spans="1:5" x14ac:dyDescent="0.25">
      <c r="A258" s="90">
        <v>258</v>
      </c>
      <c r="B258" s="75" t="s">
        <v>663</v>
      </c>
      <c r="C258" s="75"/>
      <c r="D258" s="75" t="s">
        <v>664</v>
      </c>
      <c r="E258" s="83">
        <v>2.4300000000000002</v>
      </c>
    </row>
    <row r="259" spans="1:5" x14ac:dyDescent="0.25">
      <c r="A259" s="90">
        <v>259</v>
      </c>
      <c r="B259" s="75" t="s">
        <v>665</v>
      </c>
      <c r="C259" s="75"/>
      <c r="D259" s="75" t="s">
        <v>666</v>
      </c>
      <c r="E259" s="83">
        <v>8.3800000000000008</v>
      </c>
    </row>
    <row r="260" spans="1:5" x14ac:dyDescent="0.25">
      <c r="A260" s="90">
        <v>260</v>
      </c>
      <c r="B260" s="75" t="s">
        <v>667</v>
      </c>
      <c r="C260" s="75"/>
      <c r="D260" s="75" t="s">
        <v>668</v>
      </c>
      <c r="E260" s="83">
        <v>23.46</v>
      </c>
    </row>
    <row r="261" spans="1:5" x14ac:dyDescent="0.25">
      <c r="A261" s="90">
        <v>261</v>
      </c>
      <c r="B261" s="75" t="s">
        <v>669</v>
      </c>
      <c r="C261" s="75"/>
      <c r="D261" s="75" t="s">
        <v>670</v>
      </c>
      <c r="E261" s="83">
        <v>102.26</v>
      </c>
    </row>
    <row r="262" spans="1:5" x14ac:dyDescent="0.25">
      <c r="A262" s="90">
        <v>262</v>
      </c>
      <c r="B262" s="75" t="s">
        <v>671</v>
      </c>
      <c r="C262" s="75"/>
      <c r="D262" s="75" t="s">
        <v>672</v>
      </c>
      <c r="E262" s="83">
        <v>12.57</v>
      </c>
    </row>
    <row r="263" spans="1:5" x14ac:dyDescent="0.25">
      <c r="A263" s="90">
        <v>263</v>
      </c>
      <c r="B263" s="75" t="s">
        <v>673</v>
      </c>
      <c r="C263" s="75"/>
      <c r="D263" s="75" t="s">
        <v>674</v>
      </c>
      <c r="E263" s="83">
        <v>25.14</v>
      </c>
    </row>
    <row r="264" spans="1:5" x14ac:dyDescent="0.25">
      <c r="A264" s="90">
        <v>264</v>
      </c>
      <c r="B264" s="75" t="s">
        <v>675</v>
      </c>
      <c r="C264" s="75"/>
      <c r="D264" s="75" t="s">
        <v>676</v>
      </c>
      <c r="E264" s="83">
        <v>13.31</v>
      </c>
    </row>
    <row r="265" spans="1:5" x14ac:dyDescent="0.25">
      <c r="A265" s="90">
        <v>265</v>
      </c>
      <c r="B265" s="75" t="s">
        <v>677</v>
      </c>
      <c r="C265" s="75"/>
      <c r="D265" s="75" t="s">
        <v>678</v>
      </c>
      <c r="E265" s="83">
        <v>16.760000000000002</v>
      </c>
    </row>
    <row r="266" spans="1:5" x14ac:dyDescent="0.25">
      <c r="A266" s="90">
        <v>266</v>
      </c>
      <c r="B266" s="75" t="s">
        <v>679</v>
      </c>
      <c r="C266" s="75"/>
      <c r="D266" s="75" t="s">
        <v>680</v>
      </c>
      <c r="E266" s="83">
        <v>25.14</v>
      </c>
    </row>
    <row r="267" spans="1:5" x14ac:dyDescent="0.25">
      <c r="A267" s="90">
        <v>267</v>
      </c>
      <c r="B267" s="75" t="s">
        <v>681</v>
      </c>
      <c r="C267" s="75"/>
      <c r="D267" s="75" t="s">
        <v>682</v>
      </c>
      <c r="E267" s="83">
        <v>-16.86</v>
      </c>
    </row>
    <row r="268" spans="1:5" x14ac:dyDescent="0.25">
      <c r="A268" s="90">
        <v>268</v>
      </c>
      <c r="B268" s="75" t="s">
        <v>683</v>
      </c>
      <c r="C268" s="75"/>
      <c r="D268" s="75" t="s">
        <v>684</v>
      </c>
      <c r="E268" s="83">
        <v>16.760000000000002</v>
      </c>
    </row>
    <row r="269" spans="1:5" x14ac:dyDescent="0.25">
      <c r="A269" s="90">
        <v>269</v>
      </c>
      <c r="B269" s="75" t="s">
        <v>685</v>
      </c>
      <c r="C269" s="75"/>
      <c r="D269" s="75" t="s">
        <v>686</v>
      </c>
      <c r="E269" s="83">
        <v>16.760000000000002</v>
      </c>
    </row>
    <row r="270" spans="1:5" x14ac:dyDescent="0.25">
      <c r="A270" s="90">
        <v>270</v>
      </c>
      <c r="B270" s="75" t="s">
        <v>687</v>
      </c>
      <c r="C270" s="75"/>
      <c r="D270" s="75" t="s">
        <v>688</v>
      </c>
      <c r="E270" s="83">
        <v>-16.760000000000002</v>
      </c>
    </row>
    <row r="271" spans="1:5" x14ac:dyDescent="0.25">
      <c r="A271" s="90">
        <v>271</v>
      </c>
      <c r="B271" s="75" t="s">
        <v>689</v>
      </c>
      <c r="C271" s="75"/>
      <c r="D271" s="75" t="s">
        <v>690</v>
      </c>
      <c r="E271" s="83">
        <v>58.66</v>
      </c>
    </row>
    <row r="272" spans="1:5" x14ac:dyDescent="0.25">
      <c r="A272" s="90">
        <v>272</v>
      </c>
      <c r="B272" s="75" t="s">
        <v>691</v>
      </c>
      <c r="C272" s="75"/>
      <c r="D272" s="75" t="s">
        <v>692</v>
      </c>
      <c r="E272" s="83">
        <v>4.1900000000000004</v>
      </c>
    </row>
    <row r="273" spans="1:5" x14ac:dyDescent="0.25">
      <c r="A273" s="90">
        <v>273</v>
      </c>
      <c r="B273" s="75" t="s">
        <v>693</v>
      </c>
      <c r="C273" s="75"/>
      <c r="D273" s="75" t="s">
        <v>694</v>
      </c>
      <c r="E273" s="83">
        <v>2.0499999999999998</v>
      </c>
    </row>
    <row r="274" spans="1:5" x14ac:dyDescent="0.25">
      <c r="A274" s="90">
        <v>274</v>
      </c>
      <c r="B274" s="75" t="s">
        <v>695</v>
      </c>
      <c r="C274" s="75"/>
      <c r="D274" s="75" t="s">
        <v>696</v>
      </c>
      <c r="E274" s="83">
        <v>18.59</v>
      </c>
    </row>
    <row r="275" spans="1:5" x14ac:dyDescent="0.25">
      <c r="A275" s="90">
        <v>275</v>
      </c>
      <c r="B275" s="75" t="s">
        <v>697</v>
      </c>
      <c r="C275" s="75"/>
      <c r="D275" s="75" t="s">
        <v>698</v>
      </c>
      <c r="E275" s="83">
        <v>26.74</v>
      </c>
    </row>
    <row r="276" spans="1:5" x14ac:dyDescent="0.25">
      <c r="A276" s="90">
        <v>276</v>
      </c>
      <c r="B276" s="75" t="s">
        <v>699</v>
      </c>
      <c r="C276" s="75"/>
      <c r="D276" s="75" t="s">
        <v>700</v>
      </c>
      <c r="E276" s="83">
        <v>8.3800000000000008</v>
      </c>
    </row>
    <row r="277" spans="1:5" x14ac:dyDescent="0.25">
      <c r="A277" s="90">
        <v>277</v>
      </c>
      <c r="B277" s="75" t="s">
        <v>701</v>
      </c>
      <c r="C277" s="75"/>
      <c r="D277" s="75" t="s">
        <v>702</v>
      </c>
      <c r="E277" s="83">
        <v>3.61</v>
      </c>
    </row>
    <row r="278" spans="1:5" x14ac:dyDescent="0.25">
      <c r="A278" s="90">
        <v>278</v>
      </c>
      <c r="B278" s="75" t="s">
        <v>703</v>
      </c>
      <c r="C278" s="75"/>
      <c r="D278" s="75" t="s">
        <v>704</v>
      </c>
      <c r="E278" s="83">
        <v>25.59</v>
      </c>
    </row>
    <row r="279" spans="1:5" x14ac:dyDescent="0.25">
      <c r="A279" s="90">
        <v>279</v>
      </c>
      <c r="B279" s="75" t="s">
        <v>705</v>
      </c>
      <c r="C279" s="75"/>
      <c r="D279" s="75" t="s">
        <v>706</v>
      </c>
      <c r="E279" s="83">
        <v>25.14</v>
      </c>
    </row>
    <row r="280" spans="1:5" x14ac:dyDescent="0.25">
      <c r="A280" s="90">
        <v>280</v>
      </c>
      <c r="B280" s="75" t="s">
        <v>707</v>
      </c>
      <c r="C280" s="75"/>
      <c r="D280" s="75" t="s">
        <v>708</v>
      </c>
      <c r="E280" s="83">
        <v>2.4300000000000002</v>
      </c>
    </row>
    <row r="281" spans="1:5" x14ac:dyDescent="0.25">
      <c r="A281" s="90">
        <v>281</v>
      </c>
      <c r="B281" s="75" t="s">
        <v>709</v>
      </c>
      <c r="C281" s="75"/>
      <c r="D281" s="75" t="s">
        <v>710</v>
      </c>
      <c r="E281" s="83">
        <v>26.75</v>
      </c>
    </row>
    <row r="282" spans="1:5" x14ac:dyDescent="0.25">
      <c r="A282" s="90">
        <v>282</v>
      </c>
      <c r="B282" s="75" t="s">
        <v>711</v>
      </c>
      <c r="C282" s="75"/>
      <c r="D282" s="75" t="s">
        <v>712</v>
      </c>
      <c r="E282" s="83">
        <v>25.14</v>
      </c>
    </row>
    <row r="283" spans="1:5" x14ac:dyDescent="0.25">
      <c r="A283" s="90">
        <v>283</v>
      </c>
      <c r="B283" s="75" t="s">
        <v>713</v>
      </c>
      <c r="C283" s="75"/>
      <c r="D283" s="75" t="s">
        <v>714</v>
      </c>
      <c r="E283" s="83">
        <v>25.14</v>
      </c>
    </row>
    <row r="284" spans="1:5" x14ac:dyDescent="0.25">
      <c r="A284" s="90">
        <v>284</v>
      </c>
      <c r="B284" s="75" t="s">
        <v>715</v>
      </c>
      <c r="C284" s="75"/>
      <c r="D284" s="75" t="s">
        <v>716</v>
      </c>
      <c r="E284" s="83">
        <v>24.6</v>
      </c>
    </row>
    <row r="285" spans="1:5" x14ac:dyDescent="0.25">
      <c r="A285" s="90">
        <v>285</v>
      </c>
      <c r="B285" s="75" t="s">
        <v>717</v>
      </c>
      <c r="C285" s="75"/>
      <c r="D285" s="75" t="s">
        <v>718</v>
      </c>
      <c r="E285" s="83">
        <v>-29.22</v>
      </c>
    </row>
    <row r="286" spans="1:5" x14ac:dyDescent="0.25">
      <c r="A286" s="90">
        <v>286</v>
      </c>
      <c r="B286" s="75" t="s">
        <v>719</v>
      </c>
      <c r="C286" s="75"/>
      <c r="D286" s="75" t="s">
        <v>720</v>
      </c>
      <c r="E286" s="83">
        <v>8.3800000000000008</v>
      </c>
    </row>
    <row r="287" spans="1:5" x14ac:dyDescent="0.25">
      <c r="A287" s="90">
        <v>287</v>
      </c>
      <c r="B287" s="75" t="s">
        <v>721</v>
      </c>
      <c r="C287" s="75"/>
      <c r="D287" s="75" t="s">
        <v>722</v>
      </c>
      <c r="E287" s="83">
        <v>10.81</v>
      </c>
    </row>
    <row r="288" spans="1:5" x14ac:dyDescent="0.25">
      <c r="A288" s="90">
        <v>288</v>
      </c>
      <c r="B288" s="75" t="s">
        <v>723</v>
      </c>
      <c r="C288" s="75"/>
      <c r="D288" s="75" t="s">
        <v>724</v>
      </c>
      <c r="E288" s="83">
        <v>25.14</v>
      </c>
    </row>
    <row r="289" spans="1:5" x14ac:dyDescent="0.25">
      <c r="A289" s="90">
        <v>289</v>
      </c>
      <c r="B289" s="75" t="s">
        <v>725</v>
      </c>
      <c r="C289" s="75"/>
      <c r="D289" s="75" t="s">
        <v>726</v>
      </c>
      <c r="E289" s="83">
        <v>52.72</v>
      </c>
    </row>
    <row r="290" spans="1:5" x14ac:dyDescent="0.25">
      <c r="A290" s="90">
        <v>290</v>
      </c>
      <c r="B290" s="75" t="s">
        <v>727</v>
      </c>
      <c r="C290" s="75"/>
      <c r="D290" s="75" t="s">
        <v>728</v>
      </c>
      <c r="E290" s="83">
        <v>13.31</v>
      </c>
    </row>
    <row r="291" spans="1:5" x14ac:dyDescent="0.25">
      <c r="A291" s="90">
        <v>291</v>
      </c>
      <c r="B291" s="75" t="s">
        <v>729</v>
      </c>
      <c r="C291" s="75"/>
      <c r="D291" s="75" t="s">
        <v>730</v>
      </c>
      <c r="E291" s="83">
        <v>23.88</v>
      </c>
    </row>
    <row r="292" spans="1:5" x14ac:dyDescent="0.25">
      <c r="A292" s="90">
        <v>292</v>
      </c>
      <c r="B292" s="75" t="s">
        <v>731</v>
      </c>
      <c r="C292" s="75"/>
      <c r="D292" s="75" t="s">
        <v>732</v>
      </c>
      <c r="E292" s="83">
        <v>34.619999999999997</v>
      </c>
    </row>
    <row r="293" spans="1:5" x14ac:dyDescent="0.25">
      <c r="A293" s="90">
        <v>293</v>
      </c>
      <c r="B293" s="75" t="s">
        <v>733</v>
      </c>
      <c r="C293" s="75"/>
      <c r="D293" s="75" t="s">
        <v>734</v>
      </c>
      <c r="E293" s="83">
        <v>16.760000000000002</v>
      </c>
    </row>
    <row r="294" spans="1:5" x14ac:dyDescent="0.25">
      <c r="A294" s="90">
        <v>294</v>
      </c>
      <c r="B294" s="75" t="s">
        <v>735</v>
      </c>
      <c r="C294" s="75"/>
      <c r="D294" s="75" t="s">
        <v>736</v>
      </c>
      <c r="E294" s="83">
        <v>8.3800000000000008</v>
      </c>
    </row>
    <row r="295" spans="1:5" x14ac:dyDescent="0.25">
      <c r="A295" s="90">
        <v>295</v>
      </c>
      <c r="B295" s="75" t="s">
        <v>737</v>
      </c>
      <c r="C295" s="75"/>
      <c r="D295" s="75" t="s">
        <v>738</v>
      </c>
      <c r="E295" s="83">
        <v>-94.5</v>
      </c>
    </row>
    <row r="296" spans="1:5" x14ac:dyDescent="0.25">
      <c r="A296" s="90">
        <v>296</v>
      </c>
      <c r="B296" s="75" t="s">
        <v>739</v>
      </c>
      <c r="C296" s="75"/>
      <c r="D296" s="75" t="s">
        <v>740</v>
      </c>
      <c r="E296" s="83">
        <v>42.8</v>
      </c>
    </row>
    <row r="297" spans="1:5" x14ac:dyDescent="0.25">
      <c r="A297" s="90">
        <v>297</v>
      </c>
      <c r="B297" s="75" t="s">
        <v>741</v>
      </c>
      <c r="C297" s="75"/>
      <c r="D297" s="75" t="s">
        <v>742</v>
      </c>
      <c r="E297" s="83">
        <v>116.36</v>
      </c>
    </row>
    <row r="298" spans="1:5" x14ac:dyDescent="0.25">
      <c r="A298" s="90">
        <v>298</v>
      </c>
      <c r="B298" s="75" t="s">
        <v>743</v>
      </c>
      <c r="C298" s="75"/>
      <c r="D298" s="75" t="s">
        <v>744</v>
      </c>
      <c r="E298" s="83">
        <v>8.3800000000000008</v>
      </c>
    </row>
    <row r="299" spans="1:5" x14ac:dyDescent="0.25">
      <c r="A299" s="90">
        <v>299</v>
      </c>
      <c r="B299" s="75" t="s">
        <v>745</v>
      </c>
      <c r="C299" s="75"/>
      <c r="D299" s="75" t="s">
        <v>746</v>
      </c>
      <c r="E299" s="83">
        <v>5.4</v>
      </c>
    </row>
    <row r="300" spans="1:5" x14ac:dyDescent="0.25">
      <c r="A300" s="90">
        <v>300</v>
      </c>
      <c r="B300" s="75" t="s">
        <v>747</v>
      </c>
      <c r="C300" s="75"/>
      <c r="D300" s="75" t="s">
        <v>748</v>
      </c>
      <c r="E300" s="83">
        <v>25.14</v>
      </c>
    </row>
    <row r="301" spans="1:5" x14ac:dyDescent="0.25">
      <c r="A301" s="90">
        <v>301</v>
      </c>
      <c r="B301" s="75" t="s">
        <v>749</v>
      </c>
      <c r="C301" s="75"/>
      <c r="D301" s="75" t="s">
        <v>750</v>
      </c>
      <c r="E301" s="83">
        <v>-0.16</v>
      </c>
    </row>
    <row r="302" spans="1:5" x14ac:dyDescent="0.25">
      <c r="A302" s="90">
        <v>302</v>
      </c>
      <c r="B302" s="75" t="s">
        <v>751</v>
      </c>
      <c r="C302" s="75"/>
      <c r="D302" s="75" t="s">
        <v>752</v>
      </c>
      <c r="E302" s="83">
        <v>25.14</v>
      </c>
    </row>
    <row r="303" spans="1:5" x14ac:dyDescent="0.25">
      <c r="A303" s="90">
        <v>303</v>
      </c>
      <c r="B303" s="75" t="s">
        <v>753</v>
      </c>
      <c r="C303" s="75"/>
      <c r="D303" s="75" t="s">
        <v>754</v>
      </c>
      <c r="E303" s="83">
        <v>27.65</v>
      </c>
    </row>
    <row r="304" spans="1:5" x14ac:dyDescent="0.25">
      <c r="A304" s="90">
        <v>304</v>
      </c>
      <c r="B304" s="75" t="s">
        <v>755</v>
      </c>
      <c r="C304" s="75"/>
      <c r="D304" s="75" t="s">
        <v>756</v>
      </c>
      <c r="E304" s="83">
        <v>25.14</v>
      </c>
    </row>
    <row r="305" spans="1:5" x14ac:dyDescent="0.25">
      <c r="A305" s="90">
        <v>305</v>
      </c>
      <c r="B305" s="75" t="s">
        <v>757</v>
      </c>
      <c r="C305" s="75"/>
      <c r="D305" s="75" t="s">
        <v>758</v>
      </c>
      <c r="E305" s="83">
        <v>20.82</v>
      </c>
    </row>
    <row r="306" spans="1:5" x14ac:dyDescent="0.25">
      <c r="A306" s="90">
        <v>306</v>
      </c>
      <c r="B306" s="75" t="s">
        <v>759</v>
      </c>
      <c r="C306" s="75"/>
      <c r="D306" s="75" t="s">
        <v>760</v>
      </c>
      <c r="E306" s="83">
        <v>6.94</v>
      </c>
    </row>
    <row r="307" spans="1:5" x14ac:dyDescent="0.25">
      <c r="A307" s="90">
        <v>307</v>
      </c>
      <c r="B307" s="75" t="s">
        <v>761</v>
      </c>
      <c r="C307" s="75"/>
      <c r="D307" s="75" t="s">
        <v>762</v>
      </c>
      <c r="E307" s="83">
        <v>5.47</v>
      </c>
    </row>
    <row r="308" spans="1:5" x14ac:dyDescent="0.25">
      <c r="A308" s="90">
        <v>308</v>
      </c>
      <c r="B308" s="75" t="s">
        <v>763</v>
      </c>
      <c r="C308" s="75"/>
      <c r="D308" s="75" t="s">
        <v>764</v>
      </c>
      <c r="E308" s="83">
        <v>5.04</v>
      </c>
    </row>
    <row r="309" spans="1:5" x14ac:dyDescent="0.25">
      <c r="A309" s="90">
        <v>309</v>
      </c>
      <c r="B309" s="75" t="s">
        <v>765</v>
      </c>
      <c r="C309" s="75"/>
      <c r="D309" s="75" t="s">
        <v>766</v>
      </c>
      <c r="E309" s="83">
        <v>6.61</v>
      </c>
    </row>
    <row r="310" spans="1:5" x14ac:dyDescent="0.25">
      <c r="A310" s="90">
        <v>310</v>
      </c>
      <c r="B310" s="75" t="s">
        <v>767</v>
      </c>
      <c r="C310" s="75"/>
      <c r="D310" s="75" t="s">
        <v>768</v>
      </c>
      <c r="E310" s="83">
        <v>9.34</v>
      </c>
    </row>
    <row r="311" spans="1:5" x14ac:dyDescent="0.25">
      <c r="A311" s="90">
        <v>311</v>
      </c>
      <c r="B311" s="75" t="s">
        <v>769</v>
      </c>
      <c r="C311" s="75"/>
      <c r="D311" s="75" t="s">
        <v>770</v>
      </c>
      <c r="E311" s="83">
        <v>10.56</v>
      </c>
    </row>
    <row r="312" spans="1:5" x14ac:dyDescent="0.25">
      <c r="A312" s="90">
        <v>312</v>
      </c>
      <c r="B312" s="75" t="s">
        <v>771</v>
      </c>
      <c r="C312" s="75"/>
      <c r="D312" s="75" t="s">
        <v>772</v>
      </c>
      <c r="E312" s="83">
        <v>0.47</v>
      </c>
    </row>
    <row r="313" spans="1:5" x14ac:dyDescent="0.25">
      <c r="A313" s="90">
        <v>313</v>
      </c>
      <c r="B313" s="75" t="s">
        <v>773</v>
      </c>
      <c r="C313" s="75"/>
      <c r="D313" s="75" t="s">
        <v>774</v>
      </c>
      <c r="E313" s="83">
        <v>27.33</v>
      </c>
    </row>
    <row r="314" spans="1:5" x14ac:dyDescent="0.25">
      <c r="A314" s="90">
        <v>314</v>
      </c>
      <c r="B314" s="75" t="s">
        <v>775</v>
      </c>
      <c r="C314" s="75"/>
      <c r="D314" s="75" t="s">
        <v>776</v>
      </c>
      <c r="E314" s="83">
        <v>132.5</v>
      </c>
    </row>
    <row r="315" spans="1:5" x14ac:dyDescent="0.25">
      <c r="A315" s="90">
        <v>315</v>
      </c>
      <c r="B315" s="75" t="s">
        <v>777</v>
      </c>
      <c r="C315" s="75"/>
      <c r="D315" s="75" t="s">
        <v>778</v>
      </c>
      <c r="E315" s="83">
        <v>31.62</v>
      </c>
    </row>
    <row r="316" spans="1:5" x14ac:dyDescent="0.25">
      <c r="A316" s="90">
        <v>316</v>
      </c>
      <c r="B316" s="75" t="s">
        <v>779</v>
      </c>
      <c r="C316" s="75"/>
      <c r="D316" s="75" t="s">
        <v>780</v>
      </c>
      <c r="E316" s="83">
        <v>65.260000000000005</v>
      </c>
    </row>
    <row r="317" spans="1:5" x14ac:dyDescent="0.25">
      <c r="A317" s="90">
        <v>317</v>
      </c>
      <c r="B317" s="75" t="s">
        <v>781</v>
      </c>
      <c r="C317" s="75"/>
      <c r="D317" s="75" t="s">
        <v>782</v>
      </c>
      <c r="E317" s="83">
        <v>4.5999999999999996</v>
      </c>
    </row>
    <row r="318" spans="1:5" x14ac:dyDescent="0.25">
      <c r="A318" s="90">
        <v>318</v>
      </c>
      <c r="B318" s="75" t="s">
        <v>783</v>
      </c>
      <c r="C318" s="75"/>
      <c r="D318" s="75" t="s">
        <v>784</v>
      </c>
      <c r="E318" s="83">
        <v>39.92</v>
      </c>
    </row>
    <row r="319" spans="1:5" x14ac:dyDescent="0.25">
      <c r="A319" s="90">
        <v>319</v>
      </c>
      <c r="B319" s="75" t="s">
        <v>785</v>
      </c>
      <c r="C319" s="75"/>
      <c r="D319" s="75" t="s">
        <v>786</v>
      </c>
      <c r="E319" s="83">
        <v>13.31</v>
      </c>
    </row>
    <row r="320" spans="1:5" x14ac:dyDescent="0.25">
      <c r="A320" s="90">
        <v>320</v>
      </c>
      <c r="B320" s="75" t="s">
        <v>787</v>
      </c>
      <c r="C320" s="75"/>
      <c r="D320" s="75" t="s">
        <v>788</v>
      </c>
      <c r="E320" s="83">
        <v>25.14</v>
      </c>
    </row>
    <row r="321" spans="1:5" x14ac:dyDescent="0.25">
      <c r="A321" s="90">
        <v>321</v>
      </c>
      <c r="B321" s="75" t="s">
        <v>789</v>
      </c>
      <c r="C321" s="75"/>
      <c r="D321" s="75" t="s">
        <v>790</v>
      </c>
      <c r="E321" s="83">
        <v>91.8</v>
      </c>
    </row>
    <row r="322" spans="1:5" x14ac:dyDescent="0.25">
      <c r="A322" s="90">
        <v>322</v>
      </c>
      <c r="B322" s="75" t="s">
        <v>791</v>
      </c>
      <c r="C322" s="75"/>
      <c r="D322" s="75" t="s">
        <v>792</v>
      </c>
      <c r="E322" s="83">
        <v>64.84</v>
      </c>
    </row>
    <row r="323" spans="1:5" x14ac:dyDescent="0.25">
      <c r="A323" s="90">
        <v>323</v>
      </c>
      <c r="B323" s="75" t="s">
        <v>793</v>
      </c>
      <c r="C323" s="75"/>
      <c r="D323" s="75" t="s">
        <v>794</v>
      </c>
      <c r="E323" s="83">
        <v>27.35</v>
      </c>
    </row>
    <row r="324" spans="1:5" x14ac:dyDescent="0.25">
      <c r="A324" s="90">
        <v>324</v>
      </c>
      <c r="B324" s="75" t="s">
        <v>795</v>
      </c>
      <c r="C324" s="75"/>
      <c r="D324" s="75" t="s">
        <v>796</v>
      </c>
      <c r="E324" s="83">
        <v>168.48</v>
      </c>
    </row>
    <row r="325" spans="1:5" x14ac:dyDescent="0.25">
      <c r="A325" s="90">
        <v>325</v>
      </c>
      <c r="B325" s="75" t="s">
        <v>797</v>
      </c>
      <c r="C325" s="75"/>
      <c r="D325" s="75" t="s">
        <v>798</v>
      </c>
      <c r="E325" s="83">
        <v>107.15</v>
      </c>
    </row>
    <row r="326" spans="1:5" x14ac:dyDescent="0.25">
      <c r="A326" s="90">
        <v>326</v>
      </c>
      <c r="B326" s="75" t="s">
        <v>799</v>
      </c>
      <c r="C326" s="75"/>
      <c r="D326" s="75" t="s">
        <v>800</v>
      </c>
      <c r="E326" s="83">
        <v>107.34</v>
      </c>
    </row>
    <row r="327" spans="1:5" x14ac:dyDescent="0.25">
      <c r="A327" s="90">
        <v>327</v>
      </c>
      <c r="B327" s="75" t="s">
        <v>801</v>
      </c>
      <c r="C327" s="75"/>
      <c r="D327" s="75" t="s">
        <v>802</v>
      </c>
      <c r="E327" s="83">
        <v>18.829999999999998</v>
      </c>
    </row>
    <row r="328" spans="1:5" x14ac:dyDescent="0.25">
      <c r="A328" s="90">
        <v>328</v>
      </c>
      <c r="B328" s="75" t="s">
        <v>803</v>
      </c>
      <c r="C328" s="75"/>
      <c r="D328" s="75" t="s">
        <v>804</v>
      </c>
      <c r="E328" s="83">
        <v>155.54</v>
      </c>
    </row>
    <row r="329" spans="1:5" x14ac:dyDescent="0.25">
      <c r="A329" s="90">
        <v>329</v>
      </c>
      <c r="B329" s="75" t="s">
        <v>805</v>
      </c>
      <c r="C329" s="75"/>
      <c r="D329" s="75" t="s">
        <v>806</v>
      </c>
      <c r="E329" s="83">
        <v>59.21</v>
      </c>
    </row>
    <row r="330" spans="1:5" x14ac:dyDescent="0.25">
      <c r="A330" s="90">
        <v>330</v>
      </c>
      <c r="B330" s="75" t="s">
        <v>807</v>
      </c>
      <c r="C330" s="75"/>
      <c r="D330" s="75" t="s">
        <v>808</v>
      </c>
      <c r="E330" s="83">
        <v>-3.12</v>
      </c>
    </row>
    <row r="331" spans="1:5" x14ac:dyDescent="0.25">
      <c r="A331" s="90">
        <v>331</v>
      </c>
      <c r="B331" s="75" t="s">
        <v>809</v>
      </c>
      <c r="C331" s="75"/>
      <c r="D331" s="75" t="s">
        <v>810</v>
      </c>
      <c r="E331" s="83">
        <v>54.26</v>
      </c>
    </row>
    <row r="332" spans="1:5" x14ac:dyDescent="0.25">
      <c r="A332" s="90">
        <v>332</v>
      </c>
      <c r="B332" s="75" t="s">
        <v>811</v>
      </c>
      <c r="C332" s="75"/>
      <c r="D332" s="75" t="s">
        <v>812</v>
      </c>
      <c r="E332" s="83">
        <v>20.149999999999999</v>
      </c>
    </row>
    <row r="333" spans="1:5" x14ac:dyDescent="0.25">
      <c r="A333" s="90">
        <v>333</v>
      </c>
      <c r="B333" s="75" t="s">
        <v>813</v>
      </c>
      <c r="C333" s="75"/>
      <c r="D333" s="75" t="s">
        <v>814</v>
      </c>
      <c r="E333" s="83">
        <v>44.6</v>
      </c>
    </row>
    <row r="334" spans="1:5" x14ac:dyDescent="0.25">
      <c r="A334" s="90">
        <v>334</v>
      </c>
      <c r="B334" s="75" t="s">
        <v>815</v>
      </c>
      <c r="C334" s="75"/>
      <c r="D334" s="75" t="s">
        <v>816</v>
      </c>
      <c r="E334" s="83">
        <v>38.92</v>
      </c>
    </row>
    <row r="335" spans="1:5" x14ac:dyDescent="0.25">
      <c r="A335" s="90">
        <v>335</v>
      </c>
      <c r="B335" s="75" t="s">
        <v>817</v>
      </c>
      <c r="C335" s="75"/>
      <c r="D335" s="75" t="s">
        <v>818</v>
      </c>
      <c r="E335" s="83">
        <v>24.07</v>
      </c>
    </row>
    <row r="336" spans="1:5" x14ac:dyDescent="0.25">
      <c r="A336" s="90">
        <v>336</v>
      </c>
      <c r="B336" s="75" t="s">
        <v>819</v>
      </c>
      <c r="C336" s="75"/>
      <c r="D336" s="75" t="s">
        <v>820</v>
      </c>
      <c r="E336" s="83">
        <v>64.7</v>
      </c>
    </row>
    <row r="337" spans="1:5" x14ac:dyDescent="0.25">
      <c r="A337" s="90">
        <v>337</v>
      </c>
      <c r="B337" s="75" t="s">
        <v>821</v>
      </c>
      <c r="C337" s="75"/>
      <c r="D337" s="75" t="s">
        <v>822</v>
      </c>
      <c r="E337" s="83">
        <v>213.97</v>
      </c>
    </row>
    <row r="338" spans="1:5" x14ac:dyDescent="0.25">
      <c r="A338" s="90">
        <v>338</v>
      </c>
      <c r="B338" s="75" t="s">
        <v>823</v>
      </c>
      <c r="C338" s="75"/>
      <c r="D338" s="75" t="s">
        <v>824</v>
      </c>
      <c r="E338" s="83">
        <v>30.66</v>
      </c>
    </row>
    <row r="339" spans="1:5" x14ac:dyDescent="0.25">
      <c r="A339" s="90">
        <v>339</v>
      </c>
      <c r="B339" s="75" t="s">
        <v>825</v>
      </c>
      <c r="C339" s="75"/>
      <c r="D339" s="75" t="s">
        <v>826</v>
      </c>
      <c r="E339" s="83">
        <v>77.13</v>
      </c>
    </row>
    <row r="340" spans="1:5" x14ac:dyDescent="0.25">
      <c r="A340" s="90">
        <v>340</v>
      </c>
      <c r="B340" s="75" t="s">
        <v>827</v>
      </c>
      <c r="C340" s="75"/>
      <c r="D340" s="75" t="s">
        <v>828</v>
      </c>
      <c r="E340" s="83">
        <v>21.21</v>
      </c>
    </row>
    <row r="341" spans="1:5" x14ac:dyDescent="0.25">
      <c r="A341" s="90">
        <v>341</v>
      </c>
      <c r="B341" s="75" t="s">
        <v>829</v>
      </c>
      <c r="C341" s="75"/>
      <c r="D341" s="75" t="s">
        <v>830</v>
      </c>
      <c r="E341" s="83">
        <v>6.94</v>
      </c>
    </row>
    <row r="342" spans="1:5" x14ac:dyDescent="0.25">
      <c r="A342" s="90">
        <v>342</v>
      </c>
      <c r="B342" s="75" t="s">
        <v>831</v>
      </c>
      <c r="C342" s="75"/>
      <c r="D342" s="75" t="s">
        <v>832</v>
      </c>
      <c r="E342" s="83">
        <v>55.52</v>
      </c>
    </row>
    <row r="343" spans="1:5" x14ac:dyDescent="0.25">
      <c r="A343" s="90">
        <v>343</v>
      </c>
      <c r="B343" s="75" t="s">
        <v>833</v>
      </c>
      <c r="C343" s="75"/>
      <c r="D343" s="75" t="s">
        <v>834</v>
      </c>
      <c r="E343" s="83">
        <v>-46.8</v>
      </c>
    </row>
    <row r="344" spans="1:5" x14ac:dyDescent="0.25">
      <c r="A344" s="90">
        <v>344</v>
      </c>
      <c r="B344" s="75" t="s">
        <v>835</v>
      </c>
      <c r="C344" s="75"/>
      <c r="D344" s="75" t="s">
        <v>836</v>
      </c>
      <c r="E344" s="83">
        <v>-38.69</v>
      </c>
    </row>
    <row r="345" spans="1:5" x14ac:dyDescent="0.25">
      <c r="A345" s="90">
        <v>345</v>
      </c>
      <c r="B345" s="75" t="s">
        <v>837</v>
      </c>
      <c r="C345" s="75"/>
      <c r="D345" s="75" t="s">
        <v>838</v>
      </c>
      <c r="E345" s="83">
        <v>150.16999999999999</v>
      </c>
    </row>
    <row r="346" spans="1:5" x14ac:dyDescent="0.25">
      <c r="A346" s="90">
        <v>346</v>
      </c>
      <c r="B346" s="75" t="s">
        <v>839</v>
      </c>
      <c r="C346" s="75"/>
      <c r="D346" s="75" t="s">
        <v>840</v>
      </c>
      <c r="E346" s="83">
        <v>22.56</v>
      </c>
    </row>
    <row r="347" spans="1:5" x14ac:dyDescent="0.25">
      <c r="A347" s="90">
        <v>347</v>
      </c>
      <c r="B347" s="75" t="s">
        <v>841</v>
      </c>
      <c r="C347" s="75"/>
      <c r="D347" s="75" t="s">
        <v>842</v>
      </c>
      <c r="E347" s="83">
        <v>45.23</v>
      </c>
    </row>
    <row r="348" spans="1:5" x14ac:dyDescent="0.25">
      <c r="A348" s="90">
        <v>348</v>
      </c>
      <c r="B348" s="75" t="s">
        <v>843</v>
      </c>
      <c r="C348" s="75"/>
      <c r="D348" s="75" t="s">
        <v>844</v>
      </c>
      <c r="E348" s="83">
        <v>5.04</v>
      </c>
    </row>
    <row r="349" spans="1:5" x14ac:dyDescent="0.25">
      <c r="A349" s="90">
        <v>349</v>
      </c>
      <c r="B349" s="75" t="s">
        <v>845</v>
      </c>
      <c r="C349" s="75"/>
      <c r="D349" s="75" t="s">
        <v>846</v>
      </c>
      <c r="E349" s="83">
        <v>178.61</v>
      </c>
    </row>
    <row r="350" spans="1:5" x14ac:dyDescent="0.25">
      <c r="A350" s="90">
        <v>350</v>
      </c>
      <c r="B350" s="75" t="s">
        <v>847</v>
      </c>
      <c r="C350" s="75"/>
      <c r="D350" s="75" t="s">
        <v>848</v>
      </c>
      <c r="E350" s="83">
        <v>15.41</v>
      </c>
    </row>
    <row r="351" spans="1:5" x14ac:dyDescent="0.25">
      <c r="A351" s="90">
        <v>351</v>
      </c>
      <c r="B351" s="75" t="s">
        <v>849</v>
      </c>
      <c r="C351" s="75"/>
      <c r="D351" s="75" t="s">
        <v>850</v>
      </c>
      <c r="E351" s="83">
        <v>4.91</v>
      </c>
    </row>
    <row r="352" spans="1:5" x14ac:dyDescent="0.25">
      <c r="A352" s="90">
        <v>352</v>
      </c>
      <c r="B352" s="75" t="s">
        <v>851</v>
      </c>
      <c r="C352" s="75"/>
      <c r="D352" s="75" t="s">
        <v>852</v>
      </c>
      <c r="E352" s="83">
        <v>2.77</v>
      </c>
    </row>
    <row r="353" spans="1:5" x14ac:dyDescent="0.25">
      <c r="A353" s="90">
        <v>353</v>
      </c>
      <c r="B353" s="75" t="s">
        <v>853</v>
      </c>
      <c r="C353" s="75"/>
      <c r="D353" s="75" t="s">
        <v>854</v>
      </c>
      <c r="E353" s="83">
        <v>27.85</v>
      </c>
    </row>
    <row r="354" spans="1:5" x14ac:dyDescent="0.25">
      <c r="A354" s="90">
        <v>354</v>
      </c>
      <c r="B354" s="75" t="s">
        <v>855</v>
      </c>
      <c r="C354" s="75"/>
      <c r="D354" s="75" t="s">
        <v>856</v>
      </c>
      <c r="E354" s="83">
        <v>6.3</v>
      </c>
    </row>
    <row r="355" spans="1:5" x14ac:dyDescent="0.25">
      <c r="A355" s="90">
        <v>355</v>
      </c>
      <c r="B355" s="75" t="s">
        <v>857</v>
      </c>
      <c r="C355" s="75"/>
      <c r="D355" s="75" t="s">
        <v>858</v>
      </c>
      <c r="E355" s="83">
        <v>2.82</v>
      </c>
    </row>
    <row r="356" spans="1:5" x14ac:dyDescent="0.25">
      <c r="A356" s="90">
        <v>356</v>
      </c>
      <c r="B356" s="75" t="s">
        <v>859</v>
      </c>
      <c r="C356" s="75"/>
      <c r="D356" s="75" t="s">
        <v>860</v>
      </c>
      <c r="E356" s="83">
        <v>12.04</v>
      </c>
    </row>
    <row r="357" spans="1:5" x14ac:dyDescent="0.25">
      <c r="A357" s="90">
        <v>357</v>
      </c>
      <c r="B357" s="75" t="s">
        <v>861</v>
      </c>
      <c r="C357" s="75"/>
      <c r="D357" s="75" t="s">
        <v>862</v>
      </c>
      <c r="E357" s="83">
        <v>5.22</v>
      </c>
    </row>
    <row r="358" spans="1:5" x14ac:dyDescent="0.25">
      <c r="A358" s="90">
        <v>358</v>
      </c>
      <c r="B358" s="75" t="s">
        <v>863</v>
      </c>
      <c r="C358" s="75"/>
      <c r="D358" s="75" t="s">
        <v>864</v>
      </c>
      <c r="E358" s="83">
        <v>20.67</v>
      </c>
    </row>
    <row r="359" spans="1:5" x14ac:dyDescent="0.25">
      <c r="A359" s="90">
        <v>359</v>
      </c>
      <c r="B359" s="75" t="s">
        <v>865</v>
      </c>
      <c r="C359" s="75"/>
      <c r="D359" s="75" t="s">
        <v>866</v>
      </c>
      <c r="E359" s="83">
        <v>22.91</v>
      </c>
    </row>
    <row r="360" spans="1:5" x14ac:dyDescent="0.25">
      <c r="A360" s="90">
        <v>360</v>
      </c>
      <c r="B360" s="75" t="s">
        <v>867</v>
      </c>
      <c r="C360" s="75"/>
      <c r="D360" s="75" t="s">
        <v>868</v>
      </c>
      <c r="E360" s="83">
        <v>11.32</v>
      </c>
    </row>
    <row r="361" spans="1:5" x14ac:dyDescent="0.25">
      <c r="A361" s="90">
        <v>361</v>
      </c>
      <c r="B361" s="75" t="s">
        <v>869</v>
      </c>
      <c r="C361" s="75"/>
      <c r="D361" s="75" t="s">
        <v>870</v>
      </c>
      <c r="E361" s="83">
        <v>7.03</v>
      </c>
    </row>
    <row r="362" spans="1:5" x14ac:dyDescent="0.25">
      <c r="A362" s="90">
        <v>362</v>
      </c>
      <c r="B362" s="75" t="s">
        <v>871</v>
      </c>
      <c r="C362" s="75"/>
      <c r="D362" s="75" t="s">
        <v>872</v>
      </c>
      <c r="E362" s="83">
        <v>40.07</v>
      </c>
    </row>
    <row r="363" spans="1:5" x14ac:dyDescent="0.25">
      <c r="A363" s="90">
        <v>363</v>
      </c>
      <c r="B363" s="75" t="s">
        <v>873</v>
      </c>
      <c r="C363" s="75"/>
      <c r="D363" s="75" t="s">
        <v>874</v>
      </c>
      <c r="E363" s="83">
        <v>18.579999999999998</v>
      </c>
    </row>
    <row r="364" spans="1:5" x14ac:dyDescent="0.25">
      <c r="A364" s="90">
        <v>364</v>
      </c>
      <c r="B364" s="75" t="s">
        <v>875</v>
      </c>
      <c r="C364" s="75"/>
      <c r="D364" s="75" t="s">
        <v>876</v>
      </c>
      <c r="E364" s="83">
        <v>6.23</v>
      </c>
    </row>
    <row r="365" spans="1:5" x14ac:dyDescent="0.25">
      <c r="A365" s="90">
        <v>365</v>
      </c>
      <c r="B365" s="75" t="s">
        <v>877</v>
      </c>
      <c r="C365" s="75"/>
      <c r="D365" s="75" t="s">
        <v>878</v>
      </c>
      <c r="E365" s="83">
        <v>0.25</v>
      </c>
    </row>
    <row r="366" spans="1:5" x14ac:dyDescent="0.25">
      <c r="A366" s="90">
        <v>366</v>
      </c>
      <c r="B366" s="75" t="s">
        <v>879</v>
      </c>
      <c r="C366" s="75"/>
      <c r="D366" s="75" t="s">
        <v>880</v>
      </c>
      <c r="E366" s="83">
        <v>1.68</v>
      </c>
    </row>
    <row r="367" spans="1:5" x14ac:dyDescent="0.25">
      <c r="A367" s="90">
        <v>367</v>
      </c>
      <c r="B367" s="75" t="s">
        <v>881</v>
      </c>
      <c r="C367" s="75"/>
      <c r="D367" s="75" t="s">
        <v>882</v>
      </c>
      <c r="E367" s="83">
        <v>10</v>
      </c>
    </row>
    <row r="368" spans="1:5" x14ac:dyDescent="0.25">
      <c r="A368" s="90">
        <v>368</v>
      </c>
      <c r="B368" s="75" t="s">
        <v>883</v>
      </c>
      <c r="C368" s="75"/>
      <c r="D368" s="75" t="s">
        <v>884</v>
      </c>
      <c r="E368" s="83">
        <v>8.4</v>
      </c>
    </row>
    <row r="369" spans="1:5" x14ac:dyDescent="0.25">
      <c r="A369" s="90">
        <v>369</v>
      </c>
      <c r="B369" s="75" t="s">
        <v>885</v>
      </c>
      <c r="C369" s="75"/>
      <c r="D369" s="75" t="s">
        <v>886</v>
      </c>
      <c r="E369" s="83">
        <v>16.059999999999999</v>
      </c>
    </row>
    <row r="370" spans="1:5" x14ac:dyDescent="0.25">
      <c r="A370" s="90">
        <v>370</v>
      </c>
      <c r="B370" s="75" t="s">
        <v>887</v>
      </c>
      <c r="C370" s="75"/>
      <c r="D370" s="75" t="s">
        <v>888</v>
      </c>
      <c r="E370" s="83">
        <v>3.58</v>
      </c>
    </row>
    <row r="371" spans="1:5" x14ac:dyDescent="0.25">
      <c r="A371" s="90">
        <v>371</v>
      </c>
      <c r="B371" s="75" t="s">
        <v>889</v>
      </c>
      <c r="C371" s="75"/>
      <c r="D371" s="75" t="s">
        <v>890</v>
      </c>
      <c r="E371" s="83">
        <v>12.05</v>
      </c>
    </row>
    <row r="372" spans="1:5" x14ac:dyDescent="0.25">
      <c r="A372" s="90">
        <v>372</v>
      </c>
      <c r="B372" s="75" t="s">
        <v>891</v>
      </c>
      <c r="C372" s="75"/>
      <c r="D372" s="75" t="s">
        <v>892</v>
      </c>
      <c r="E372" s="83">
        <v>4.1100000000000003</v>
      </c>
    </row>
    <row r="373" spans="1:5" x14ac:dyDescent="0.25">
      <c r="A373" s="90">
        <v>373</v>
      </c>
      <c r="B373" s="75" t="s">
        <v>893</v>
      </c>
      <c r="C373" s="75"/>
      <c r="D373" s="75" t="s">
        <v>894</v>
      </c>
      <c r="E373" s="83">
        <v>7.8</v>
      </c>
    </row>
    <row r="374" spans="1:5" x14ac:dyDescent="0.25">
      <c r="A374" s="90">
        <v>374</v>
      </c>
      <c r="B374" s="75" t="s">
        <v>895</v>
      </c>
      <c r="C374" s="75"/>
      <c r="D374" s="75" t="s">
        <v>896</v>
      </c>
      <c r="E374" s="83">
        <v>26.41</v>
      </c>
    </row>
    <row r="375" spans="1:5" x14ac:dyDescent="0.25">
      <c r="A375" s="90">
        <v>375</v>
      </c>
      <c r="B375" s="75" t="s">
        <v>897</v>
      </c>
      <c r="C375" s="75"/>
      <c r="D375" s="75" t="s">
        <v>898</v>
      </c>
      <c r="E375" s="83">
        <v>5.04</v>
      </c>
    </row>
    <row r="376" spans="1:5" x14ac:dyDescent="0.25">
      <c r="A376" s="90">
        <v>376</v>
      </c>
      <c r="B376" s="75" t="s">
        <v>899</v>
      </c>
      <c r="C376" s="75"/>
      <c r="D376" s="75" t="s">
        <v>900</v>
      </c>
      <c r="E376" s="83">
        <v>8.42</v>
      </c>
    </row>
    <row r="377" spans="1:5" x14ac:dyDescent="0.25">
      <c r="A377" s="90">
        <v>377</v>
      </c>
      <c r="B377" s="75" t="s">
        <v>901</v>
      </c>
      <c r="C377" s="75"/>
      <c r="D377" s="75" t="s">
        <v>902</v>
      </c>
      <c r="E377" s="83">
        <v>77.819999999999993</v>
      </c>
    </row>
    <row r="378" spans="1:5" x14ac:dyDescent="0.25">
      <c r="A378" s="90">
        <v>378</v>
      </c>
      <c r="B378" s="75" t="s">
        <v>903</v>
      </c>
      <c r="C378" s="75"/>
      <c r="D378" s="75" t="s">
        <v>904</v>
      </c>
      <c r="E378" s="83">
        <v>43.78</v>
      </c>
    </row>
    <row r="379" spans="1:5" x14ac:dyDescent="0.25">
      <c r="A379" s="90">
        <v>379</v>
      </c>
      <c r="B379" s="75" t="s">
        <v>905</v>
      </c>
      <c r="C379" s="75"/>
      <c r="D379" s="75" t="s">
        <v>906</v>
      </c>
      <c r="E379" s="83">
        <v>5.04</v>
      </c>
    </row>
    <row r="380" spans="1:5" x14ac:dyDescent="0.25">
      <c r="A380" s="90">
        <v>380</v>
      </c>
      <c r="B380" s="75" t="s">
        <v>907</v>
      </c>
      <c r="C380" s="75"/>
      <c r="D380" s="75" t="s">
        <v>908</v>
      </c>
      <c r="E380" s="83">
        <v>24.58</v>
      </c>
    </row>
    <row r="381" spans="1:5" x14ac:dyDescent="0.25">
      <c r="A381" s="90">
        <v>381</v>
      </c>
      <c r="B381" s="75" t="s">
        <v>909</v>
      </c>
      <c r="C381" s="75"/>
      <c r="D381" s="75" t="s">
        <v>910</v>
      </c>
      <c r="E381" s="83">
        <v>22.21</v>
      </c>
    </row>
    <row r="382" spans="1:5" x14ac:dyDescent="0.25">
      <c r="A382" s="90">
        <v>382</v>
      </c>
      <c r="B382" s="75" t="s">
        <v>911</v>
      </c>
      <c r="C382" s="75"/>
      <c r="D382" s="75" t="s">
        <v>912</v>
      </c>
      <c r="E382" s="83">
        <v>2.99</v>
      </c>
    </row>
    <row r="383" spans="1:5" x14ac:dyDescent="0.25">
      <c r="A383" s="90">
        <v>383</v>
      </c>
      <c r="B383" s="75" t="s">
        <v>913</v>
      </c>
      <c r="C383" s="75"/>
      <c r="D383" s="75" t="s">
        <v>914</v>
      </c>
      <c r="E383" s="83">
        <v>11.11</v>
      </c>
    </row>
    <row r="384" spans="1:5" x14ac:dyDescent="0.25">
      <c r="A384" s="90">
        <v>384</v>
      </c>
      <c r="B384" s="75" t="s">
        <v>915</v>
      </c>
      <c r="C384" s="75"/>
      <c r="D384" s="75" t="s">
        <v>916</v>
      </c>
      <c r="E384" s="83">
        <v>24.88</v>
      </c>
    </row>
    <row r="385" spans="1:5" x14ac:dyDescent="0.25">
      <c r="A385" s="90">
        <v>385</v>
      </c>
      <c r="B385" s="75" t="s">
        <v>917</v>
      </c>
      <c r="C385" s="75"/>
      <c r="D385" s="75" t="s">
        <v>918</v>
      </c>
      <c r="E385" s="83">
        <v>3.62</v>
      </c>
    </row>
    <row r="386" spans="1:5" x14ac:dyDescent="0.25">
      <c r="A386" s="90">
        <v>386</v>
      </c>
      <c r="B386" s="75" t="s">
        <v>919</v>
      </c>
      <c r="C386" s="75"/>
      <c r="D386" s="75" t="s">
        <v>920</v>
      </c>
      <c r="E386" s="83">
        <v>105.98</v>
      </c>
    </row>
    <row r="387" spans="1:5" x14ac:dyDescent="0.25">
      <c r="A387" s="90">
        <v>387</v>
      </c>
      <c r="B387" s="75" t="s">
        <v>921</v>
      </c>
      <c r="C387" s="75"/>
      <c r="D387" s="75" t="s">
        <v>922</v>
      </c>
      <c r="E387" s="83">
        <v>10.27</v>
      </c>
    </row>
    <row r="388" spans="1:5" x14ac:dyDescent="0.25">
      <c r="A388" s="90">
        <v>388</v>
      </c>
      <c r="B388" s="75" t="s">
        <v>923</v>
      </c>
      <c r="C388" s="75"/>
      <c r="D388" s="75" t="s">
        <v>924</v>
      </c>
      <c r="E388" s="83">
        <v>2.56</v>
      </c>
    </row>
    <row r="389" spans="1:5" x14ac:dyDescent="0.25">
      <c r="A389" s="90">
        <v>389</v>
      </c>
      <c r="B389" s="75" t="s">
        <v>925</v>
      </c>
      <c r="C389" s="75"/>
      <c r="D389" s="75" t="s">
        <v>926</v>
      </c>
      <c r="E389" s="83">
        <v>4.49</v>
      </c>
    </row>
    <row r="390" spans="1:5" x14ac:dyDescent="0.25">
      <c r="A390" s="90">
        <v>390</v>
      </c>
      <c r="B390" s="75" t="s">
        <v>927</v>
      </c>
      <c r="C390" s="75"/>
      <c r="D390" s="75" t="s">
        <v>928</v>
      </c>
      <c r="E390" s="83">
        <v>7.84</v>
      </c>
    </row>
    <row r="391" spans="1:5" x14ac:dyDescent="0.25">
      <c r="A391" s="90">
        <v>391</v>
      </c>
      <c r="B391" s="75" t="s">
        <v>929</v>
      </c>
      <c r="C391" s="75"/>
      <c r="D391" s="75" t="s">
        <v>930</v>
      </c>
      <c r="E391" s="83">
        <v>2.56</v>
      </c>
    </row>
    <row r="392" spans="1:5" x14ac:dyDescent="0.25">
      <c r="A392" s="90">
        <v>392</v>
      </c>
      <c r="B392" s="75" t="s">
        <v>931</v>
      </c>
      <c r="C392" s="75"/>
      <c r="D392" s="75" t="s">
        <v>932</v>
      </c>
      <c r="E392" s="83">
        <v>6.64</v>
      </c>
    </row>
    <row r="393" spans="1:5" x14ac:dyDescent="0.25">
      <c r="A393" s="90">
        <v>393</v>
      </c>
      <c r="B393" s="75" t="s">
        <v>933</v>
      </c>
      <c r="C393" s="75"/>
      <c r="D393" s="75" t="s">
        <v>934</v>
      </c>
      <c r="E393" s="83">
        <v>72.31</v>
      </c>
    </row>
    <row r="394" spans="1:5" x14ac:dyDescent="0.25">
      <c r="A394" s="90">
        <v>394</v>
      </c>
      <c r="B394" s="75" t="s">
        <v>935</v>
      </c>
      <c r="C394" s="75"/>
      <c r="D394" s="75" t="s">
        <v>936</v>
      </c>
      <c r="E394" s="83">
        <v>2.25</v>
      </c>
    </row>
    <row r="395" spans="1:5" x14ac:dyDescent="0.25">
      <c r="A395" s="90">
        <v>395</v>
      </c>
      <c r="B395" s="75" t="s">
        <v>937</v>
      </c>
      <c r="C395" s="75"/>
      <c r="D395" s="75" t="s">
        <v>938</v>
      </c>
      <c r="E395" s="83">
        <v>14.52</v>
      </c>
    </row>
    <row r="396" spans="1:5" x14ac:dyDescent="0.25">
      <c r="A396" s="90">
        <v>396</v>
      </c>
      <c r="B396" s="75" t="s">
        <v>939</v>
      </c>
      <c r="C396" s="75"/>
      <c r="D396" s="75" t="s">
        <v>940</v>
      </c>
      <c r="E396" s="83">
        <v>6.72</v>
      </c>
    </row>
    <row r="397" spans="1:5" x14ac:dyDescent="0.25">
      <c r="A397" s="90">
        <v>397</v>
      </c>
      <c r="B397" s="75" t="s">
        <v>941</v>
      </c>
      <c r="C397" s="75"/>
      <c r="D397" s="75" t="s">
        <v>942</v>
      </c>
      <c r="E397" s="83">
        <v>242.93</v>
      </c>
    </row>
    <row r="398" spans="1:5" x14ac:dyDescent="0.25">
      <c r="A398" s="90">
        <v>398</v>
      </c>
      <c r="B398" s="75" t="s">
        <v>241</v>
      </c>
      <c r="C398" s="75"/>
      <c r="D398" s="75" t="s">
        <v>242</v>
      </c>
      <c r="E398" s="83">
        <v>0.31</v>
      </c>
    </row>
    <row r="399" spans="1:5" x14ac:dyDescent="0.25">
      <c r="A399" s="90">
        <v>399</v>
      </c>
      <c r="B399" s="75" t="s">
        <v>943</v>
      </c>
      <c r="C399" s="75"/>
      <c r="D399" s="75" t="s">
        <v>944</v>
      </c>
      <c r="E399" s="83">
        <v>20.82</v>
      </c>
    </row>
    <row r="400" spans="1:5" x14ac:dyDescent="0.25">
      <c r="A400" s="90">
        <v>400</v>
      </c>
      <c r="B400" s="75" t="s">
        <v>945</v>
      </c>
      <c r="C400" s="75"/>
      <c r="D400" s="75" t="s">
        <v>946</v>
      </c>
      <c r="E400" s="83">
        <v>2.91</v>
      </c>
    </row>
    <row r="401" spans="1:5" x14ac:dyDescent="0.25">
      <c r="A401" s="90">
        <v>401</v>
      </c>
      <c r="B401" s="75" t="s">
        <v>947</v>
      </c>
      <c r="C401" s="75"/>
      <c r="D401" s="75" t="s">
        <v>948</v>
      </c>
      <c r="E401" s="83">
        <v>4.3099999999999996</v>
      </c>
    </row>
    <row r="402" spans="1:5" x14ac:dyDescent="0.25">
      <c r="A402" s="90">
        <v>402</v>
      </c>
      <c r="B402" s="75" t="s">
        <v>949</v>
      </c>
      <c r="C402" s="75"/>
      <c r="D402" s="75" t="s">
        <v>950</v>
      </c>
      <c r="E402" s="83">
        <v>7.82</v>
      </c>
    </row>
    <row r="403" spans="1:5" x14ac:dyDescent="0.25">
      <c r="A403" s="90">
        <v>403</v>
      </c>
      <c r="B403" s="75" t="s">
        <v>951</v>
      </c>
      <c r="C403" s="75"/>
      <c r="D403" s="75" t="s">
        <v>952</v>
      </c>
      <c r="E403" s="83">
        <v>36.9</v>
      </c>
    </row>
    <row r="404" spans="1:5" x14ac:dyDescent="0.25">
      <c r="A404" s="90">
        <v>404</v>
      </c>
      <c r="B404" s="75" t="s">
        <v>953</v>
      </c>
      <c r="C404" s="75"/>
      <c r="D404" s="75" t="s">
        <v>954</v>
      </c>
      <c r="E404" s="83">
        <v>13.31</v>
      </c>
    </row>
    <row r="405" spans="1:5" x14ac:dyDescent="0.25">
      <c r="A405" s="90">
        <v>405</v>
      </c>
      <c r="B405" s="75" t="s">
        <v>955</v>
      </c>
      <c r="C405" s="75"/>
      <c r="D405" s="75" t="s">
        <v>956</v>
      </c>
      <c r="E405" s="83">
        <v>133.05000000000001</v>
      </c>
    </row>
    <row r="406" spans="1:5" x14ac:dyDescent="0.25">
      <c r="A406" s="90">
        <v>406</v>
      </c>
      <c r="B406" s="75" t="s">
        <v>957</v>
      </c>
      <c r="C406" s="75"/>
      <c r="D406" s="75" t="s">
        <v>958</v>
      </c>
      <c r="E406" s="83">
        <v>46.71</v>
      </c>
    </row>
    <row r="407" spans="1:5" x14ac:dyDescent="0.25">
      <c r="A407" s="90">
        <v>407</v>
      </c>
      <c r="B407" s="75" t="s">
        <v>959</v>
      </c>
      <c r="C407" s="75"/>
      <c r="D407" s="75" t="s">
        <v>960</v>
      </c>
      <c r="E407" s="83">
        <v>25.4</v>
      </c>
    </row>
    <row r="408" spans="1:5" x14ac:dyDescent="0.25">
      <c r="A408" s="90">
        <v>408</v>
      </c>
      <c r="B408" s="75" t="s">
        <v>961</v>
      </c>
      <c r="C408" s="75"/>
      <c r="D408" s="75" t="s">
        <v>962</v>
      </c>
      <c r="E408" s="83">
        <v>93.2</v>
      </c>
    </row>
    <row r="409" spans="1:5" x14ac:dyDescent="0.25">
      <c r="A409" s="90">
        <v>409</v>
      </c>
      <c r="B409" s="75" t="s">
        <v>965</v>
      </c>
      <c r="C409" s="75"/>
      <c r="D409" s="75" t="s">
        <v>966</v>
      </c>
      <c r="E409" s="83">
        <v>-25.14</v>
      </c>
    </row>
    <row r="410" spans="1:5" x14ac:dyDescent="0.25">
      <c r="A410" s="90">
        <v>410</v>
      </c>
      <c r="B410" s="75" t="s">
        <v>969</v>
      </c>
      <c r="C410" s="75"/>
      <c r="D410" s="75" t="s">
        <v>970</v>
      </c>
      <c r="E410" s="83">
        <v>14</v>
      </c>
    </row>
    <row r="411" spans="1:5" x14ac:dyDescent="0.25">
      <c r="A411" s="90">
        <v>411</v>
      </c>
      <c r="B411" s="75" t="s">
        <v>971</v>
      </c>
      <c r="C411" s="75"/>
      <c r="D411" s="75" t="s">
        <v>972</v>
      </c>
      <c r="E411" s="83">
        <v>25399.040000000001</v>
      </c>
    </row>
    <row r="412" spans="1:5" x14ac:dyDescent="0.25">
      <c r="A412" s="90">
        <v>412</v>
      </c>
      <c r="B412" s="75" t="s">
        <v>973</v>
      </c>
      <c r="C412" s="75"/>
      <c r="D412" s="75" t="s">
        <v>974</v>
      </c>
      <c r="E412" s="83">
        <v>67.790000000000006</v>
      </c>
    </row>
    <row r="413" spans="1:5" x14ac:dyDescent="0.25">
      <c r="A413" s="90">
        <v>413</v>
      </c>
      <c r="B413" s="75" t="s">
        <v>975</v>
      </c>
      <c r="C413" s="75"/>
      <c r="D413" s="75" t="s">
        <v>976</v>
      </c>
      <c r="E413" s="83">
        <v>1617.01</v>
      </c>
    </row>
    <row r="414" spans="1:5" x14ac:dyDescent="0.25">
      <c r="A414" s="90">
        <v>414</v>
      </c>
      <c r="B414" s="75" t="s">
        <v>977</v>
      </c>
      <c r="C414" s="75"/>
      <c r="D414" s="75" t="s">
        <v>978</v>
      </c>
      <c r="E414" s="83">
        <v>247.1</v>
      </c>
    </row>
    <row r="415" spans="1:5" x14ac:dyDescent="0.25">
      <c r="A415" s="90">
        <v>415</v>
      </c>
      <c r="B415" s="75" t="s">
        <v>979</v>
      </c>
      <c r="C415" s="75"/>
      <c r="D415" s="75" t="s">
        <v>980</v>
      </c>
      <c r="E415" s="83">
        <v>6.33</v>
      </c>
    </row>
    <row r="416" spans="1:5" x14ac:dyDescent="0.25">
      <c r="A416" s="90">
        <v>416</v>
      </c>
      <c r="B416" s="75" t="s">
        <v>981</v>
      </c>
      <c r="C416" s="75"/>
      <c r="D416" s="75" t="s">
        <v>982</v>
      </c>
      <c r="E416" s="83">
        <v>112.51</v>
      </c>
    </row>
    <row r="417" spans="1:5" x14ac:dyDescent="0.25">
      <c r="A417" s="90">
        <v>417</v>
      </c>
      <c r="B417" s="75" t="s">
        <v>983</v>
      </c>
      <c r="C417" s="75"/>
      <c r="D417" s="75" t="s">
        <v>984</v>
      </c>
      <c r="E417" s="83">
        <v>57.06</v>
      </c>
    </row>
    <row r="418" spans="1:5" x14ac:dyDescent="0.25">
      <c r="A418" s="90">
        <v>418</v>
      </c>
      <c r="B418" s="75" t="s">
        <v>985</v>
      </c>
      <c r="C418" s="75"/>
      <c r="D418" s="75" t="s">
        <v>986</v>
      </c>
      <c r="E418" s="83">
        <v>66.53</v>
      </c>
    </row>
    <row r="419" spans="1:5" x14ac:dyDescent="0.25">
      <c r="A419" s="90">
        <v>419</v>
      </c>
      <c r="B419" s="75" t="s">
        <v>987</v>
      </c>
      <c r="C419" s="75"/>
      <c r="D419" s="75" t="s">
        <v>988</v>
      </c>
      <c r="E419" s="83">
        <v>39.92</v>
      </c>
    </row>
    <row r="420" spans="1:5" x14ac:dyDescent="0.25">
      <c r="A420" s="90">
        <v>420</v>
      </c>
      <c r="B420" s="75" t="s">
        <v>989</v>
      </c>
      <c r="C420" s="75"/>
      <c r="D420" s="75" t="s">
        <v>990</v>
      </c>
      <c r="E420" s="83">
        <v>60.79</v>
      </c>
    </row>
    <row r="421" spans="1:5" x14ac:dyDescent="0.25">
      <c r="A421" s="90">
        <v>421</v>
      </c>
      <c r="B421" s="75" t="s">
        <v>991</v>
      </c>
      <c r="C421" s="75"/>
      <c r="D421" s="75" t="s">
        <v>992</v>
      </c>
      <c r="E421" s="83">
        <v>154.94999999999999</v>
      </c>
    </row>
    <row r="422" spans="1:5" x14ac:dyDescent="0.25">
      <c r="A422" s="90">
        <v>422</v>
      </c>
      <c r="B422" s="75" t="s">
        <v>993</v>
      </c>
      <c r="C422" s="75"/>
      <c r="D422" s="75" t="s">
        <v>994</v>
      </c>
      <c r="E422" s="83">
        <v>-8.3800000000000008</v>
      </c>
    </row>
    <row r="423" spans="1:5" x14ac:dyDescent="0.25">
      <c r="A423" s="90">
        <v>423</v>
      </c>
      <c r="B423" s="75" t="s">
        <v>995</v>
      </c>
      <c r="C423" s="75"/>
      <c r="D423" s="75" t="s">
        <v>996</v>
      </c>
      <c r="E423" s="83">
        <v>258.79000000000002</v>
      </c>
    </row>
    <row r="424" spans="1:5" x14ac:dyDescent="0.25">
      <c r="A424" s="90">
        <v>424</v>
      </c>
      <c r="B424" s="75" t="s">
        <v>997</v>
      </c>
      <c r="C424" s="75"/>
      <c r="D424" s="75" t="s">
        <v>998</v>
      </c>
      <c r="E424" s="83">
        <v>62.57</v>
      </c>
    </row>
    <row r="425" spans="1:5" x14ac:dyDescent="0.25">
      <c r="A425" s="90">
        <v>425</v>
      </c>
      <c r="B425" s="75" t="s">
        <v>999</v>
      </c>
      <c r="C425" s="75"/>
      <c r="D425" s="75" t="s">
        <v>1000</v>
      </c>
      <c r="E425" s="83">
        <v>95.2</v>
      </c>
    </row>
    <row r="426" spans="1:5" x14ac:dyDescent="0.25">
      <c r="A426" s="90">
        <v>426</v>
      </c>
      <c r="B426" s="75" t="s">
        <v>1001</v>
      </c>
      <c r="C426" s="75"/>
      <c r="D426" s="75" t="s">
        <v>1002</v>
      </c>
      <c r="E426" s="83">
        <v>75.38</v>
      </c>
    </row>
    <row r="427" spans="1:5" x14ac:dyDescent="0.25">
      <c r="A427" s="90">
        <v>427</v>
      </c>
      <c r="B427" s="75" t="s">
        <v>1003</v>
      </c>
      <c r="C427" s="75"/>
      <c r="D427" s="75" t="s">
        <v>1004</v>
      </c>
      <c r="E427" s="83">
        <v>13.31</v>
      </c>
    </row>
    <row r="428" spans="1:5" x14ac:dyDescent="0.25">
      <c r="A428" s="90">
        <v>428</v>
      </c>
      <c r="B428" s="75" t="s">
        <v>1005</v>
      </c>
      <c r="C428" s="75"/>
      <c r="D428" s="75" t="s">
        <v>1006</v>
      </c>
      <c r="E428" s="83">
        <v>13.31</v>
      </c>
    </row>
    <row r="429" spans="1:5" x14ac:dyDescent="0.25">
      <c r="A429" s="90">
        <v>429</v>
      </c>
      <c r="B429" s="75" t="s">
        <v>1007</v>
      </c>
      <c r="C429" s="75"/>
      <c r="D429" s="75" t="s">
        <v>1008</v>
      </c>
      <c r="E429" s="83">
        <v>133.06</v>
      </c>
    </row>
    <row r="430" spans="1:5" x14ac:dyDescent="0.25">
      <c r="A430" s="90">
        <v>430</v>
      </c>
      <c r="B430" s="75" t="s">
        <v>1009</v>
      </c>
      <c r="C430" s="75"/>
      <c r="D430" s="75" t="s">
        <v>1010</v>
      </c>
      <c r="E430" s="83">
        <v>29.58</v>
      </c>
    </row>
    <row r="431" spans="1:5" x14ac:dyDescent="0.25">
      <c r="A431" s="90">
        <v>431</v>
      </c>
      <c r="B431" s="75" t="s">
        <v>1011</v>
      </c>
      <c r="C431" s="75"/>
      <c r="D431" s="75" t="s">
        <v>1012</v>
      </c>
      <c r="E431" s="83">
        <v>37.08</v>
      </c>
    </row>
    <row r="432" spans="1:5" x14ac:dyDescent="0.25">
      <c r="A432" s="90">
        <v>432</v>
      </c>
      <c r="B432" s="75" t="s">
        <v>1013</v>
      </c>
      <c r="C432" s="75"/>
      <c r="D432" s="75" t="s">
        <v>1014</v>
      </c>
      <c r="E432" s="83">
        <v>27.17</v>
      </c>
    </row>
    <row r="433" spans="1:5" x14ac:dyDescent="0.25">
      <c r="A433" s="90">
        <v>433</v>
      </c>
      <c r="B433" s="75" t="s">
        <v>1015</v>
      </c>
      <c r="C433" s="75"/>
      <c r="D433" s="75" t="s">
        <v>1016</v>
      </c>
      <c r="E433" s="83">
        <v>84.01</v>
      </c>
    </row>
    <row r="434" spans="1:5" x14ac:dyDescent="0.25">
      <c r="A434" s="90">
        <v>434</v>
      </c>
      <c r="B434" s="75" t="s">
        <v>1017</v>
      </c>
      <c r="C434" s="75"/>
      <c r="D434" s="75" t="s">
        <v>1018</v>
      </c>
      <c r="E434" s="83">
        <v>538.88</v>
      </c>
    </row>
    <row r="435" spans="1:5" x14ac:dyDescent="0.25">
      <c r="A435" s="90">
        <v>435</v>
      </c>
      <c r="B435" s="75" t="s">
        <v>1019</v>
      </c>
      <c r="C435" s="75"/>
      <c r="D435" s="75" t="s">
        <v>1020</v>
      </c>
      <c r="E435" s="83">
        <v>38.409999999999997</v>
      </c>
    </row>
    <row r="436" spans="1:5" x14ac:dyDescent="0.25">
      <c r="A436" s="90">
        <v>436</v>
      </c>
      <c r="B436" s="75" t="s">
        <v>1021</v>
      </c>
      <c r="C436" s="75"/>
      <c r="D436" s="75" t="s">
        <v>1022</v>
      </c>
      <c r="E436" s="83">
        <v>111.13</v>
      </c>
    </row>
    <row r="437" spans="1:5" x14ac:dyDescent="0.25">
      <c r="A437" s="90">
        <v>437</v>
      </c>
      <c r="B437" s="75" t="s">
        <v>1023</v>
      </c>
      <c r="C437" s="75"/>
      <c r="D437" s="75" t="s">
        <v>1024</v>
      </c>
      <c r="E437" s="83">
        <v>122.44</v>
      </c>
    </row>
    <row r="438" spans="1:5" x14ac:dyDescent="0.25">
      <c r="A438" s="90">
        <v>438</v>
      </c>
      <c r="B438" s="75" t="s">
        <v>1025</v>
      </c>
      <c r="C438" s="75"/>
      <c r="D438" s="75" t="s">
        <v>1026</v>
      </c>
      <c r="E438" s="83">
        <v>56.49</v>
      </c>
    </row>
    <row r="439" spans="1:5" x14ac:dyDescent="0.25">
      <c r="A439" s="90">
        <v>439</v>
      </c>
      <c r="B439" s="75" t="s">
        <v>1027</v>
      </c>
      <c r="C439" s="75"/>
      <c r="D439" s="75" t="s">
        <v>1028</v>
      </c>
      <c r="E439" s="83">
        <v>31.97</v>
      </c>
    </row>
    <row r="440" spans="1:5" x14ac:dyDescent="0.25">
      <c r="A440" s="90">
        <v>440</v>
      </c>
      <c r="B440" s="75" t="s">
        <v>1029</v>
      </c>
      <c r="C440" s="75"/>
      <c r="D440" s="75" t="s">
        <v>1030</v>
      </c>
      <c r="E440" s="83">
        <v>13.31</v>
      </c>
    </row>
    <row r="441" spans="1:5" x14ac:dyDescent="0.25">
      <c r="A441" s="90">
        <v>441</v>
      </c>
      <c r="B441" s="75" t="s">
        <v>1031</v>
      </c>
      <c r="C441" s="75"/>
      <c r="D441" s="75" t="s">
        <v>1032</v>
      </c>
      <c r="E441" s="83">
        <v>43.25</v>
      </c>
    </row>
    <row r="442" spans="1:5" x14ac:dyDescent="0.25">
      <c r="A442" s="90">
        <v>442</v>
      </c>
      <c r="B442" s="75" t="s">
        <v>1033</v>
      </c>
      <c r="C442" s="75"/>
      <c r="D442" s="75" t="s">
        <v>1034</v>
      </c>
      <c r="E442" s="83">
        <v>55.45</v>
      </c>
    </row>
    <row r="443" spans="1:5" x14ac:dyDescent="0.25">
      <c r="A443" s="90">
        <v>443</v>
      </c>
      <c r="B443" s="75" t="s">
        <v>1035</v>
      </c>
      <c r="C443" s="75"/>
      <c r="D443" s="75" t="s">
        <v>1036</v>
      </c>
      <c r="E443" s="83">
        <v>13.31</v>
      </c>
    </row>
    <row r="444" spans="1:5" x14ac:dyDescent="0.25">
      <c r="A444" s="90">
        <v>444</v>
      </c>
      <c r="B444" s="75" t="s">
        <v>1037</v>
      </c>
      <c r="C444" s="75"/>
      <c r="D444" s="75" t="s">
        <v>1038</v>
      </c>
      <c r="E444" s="83">
        <v>36.47</v>
      </c>
    </row>
    <row r="445" spans="1:5" x14ac:dyDescent="0.25">
      <c r="A445" s="90">
        <v>445</v>
      </c>
      <c r="B445" s="75" t="s">
        <v>1039</v>
      </c>
      <c r="C445" s="75"/>
      <c r="D445" s="75" t="s">
        <v>1040</v>
      </c>
      <c r="E445" s="83">
        <v>155.30000000000001</v>
      </c>
    </row>
    <row r="446" spans="1:5" x14ac:dyDescent="0.25">
      <c r="A446" s="90">
        <v>446</v>
      </c>
      <c r="B446" s="75" t="s">
        <v>1041</v>
      </c>
      <c r="C446" s="75"/>
      <c r="D446" s="75" t="s">
        <v>1042</v>
      </c>
      <c r="E446" s="83">
        <v>20.81</v>
      </c>
    </row>
    <row r="447" spans="1:5" x14ac:dyDescent="0.25">
      <c r="A447" s="90">
        <v>447</v>
      </c>
      <c r="B447" s="75" t="s">
        <v>1043</v>
      </c>
      <c r="C447" s="75"/>
      <c r="D447" s="75" t="s">
        <v>1044</v>
      </c>
      <c r="E447" s="83">
        <v>43.32</v>
      </c>
    </row>
    <row r="448" spans="1:5" x14ac:dyDescent="0.25">
      <c r="A448" s="90">
        <v>448</v>
      </c>
      <c r="B448" s="75" t="s">
        <v>1045</v>
      </c>
      <c r="C448" s="75"/>
      <c r="D448" s="75" t="s">
        <v>1046</v>
      </c>
      <c r="E448" s="83">
        <v>71.040000000000006</v>
      </c>
    </row>
    <row r="449" spans="1:5" x14ac:dyDescent="0.25">
      <c r="A449" s="90">
        <v>449</v>
      </c>
      <c r="B449" s="75" t="s">
        <v>1047</v>
      </c>
      <c r="C449" s="75"/>
      <c r="D449" s="75" t="s">
        <v>1048</v>
      </c>
      <c r="E449" s="83">
        <v>30.7</v>
      </c>
    </row>
    <row r="450" spans="1:5" x14ac:dyDescent="0.25">
      <c r="A450" s="90">
        <v>450</v>
      </c>
      <c r="B450" s="75" t="s">
        <v>1049</v>
      </c>
      <c r="C450" s="75"/>
      <c r="D450" s="75" t="s">
        <v>1050</v>
      </c>
      <c r="E450" s="83">
        <v>39.92</v>
      </c>
    </row>
    <row r="451" spans="1:5" x14ac:dyDescent="0.25">
      <c r="A451" s="90">
        <v>451</v>
      </c>
      <c r="B451" s="75" t="s">
        <v>1051</v>
      </c>
      <c r="C451" s="75"/>
      <c r="D451" s="75" t="s">
        <v>1052</v>
      </c>
      <c r="E451" s="83">
        <v>85.86</v>
      </c>
    </row>
    <row r="452" spans="1:5" x14ac:dyDescent="0.25">
      <c r="A452" s="90">
        <v>452</v>
      </c>
      <c r="B452" s="75" t="s">
        <v>1053</v>
      </c>
      <c r="C452" s="75"/>
      <c r="D452" s="75" t="s">
        <v>1054</v>
      </c>
      <c r="E452" s="83">
        <v>6.7</v>
      </c>
    </row>
    <row r="453" spans="1:5" x14ac:dyDescent="0.25">
      <c r="A453" s="90">
        <v>453</v>
      </c>
      <c r="B453" s="75" t="s">
        <v>1055</v>
      </c>
      <c r="C453" s="75"/>
      <c r="D453" s="75" t="s">
        <v>1056</v>
      </c>
      <c r="E453" s="83">
        <v>123.36</v>
      </c>
    </row>
    <row r="454" spans="1:5" x14ac:dyDescent="0.25">
      <c r="A454" s="90">
        <v>454</v>
      </c>
      <c r="B454" s="75" t="s">
        <v>1057</v>
      </c>
      <c r="C454" s="75"/>
      <c r="D454" s="75" t="s">
        <v>1058</v>
      </c>
      <c r="E454" s="83">
        <v>15.3</v>
      </c>
    </row>
    <row r="455" spans="1:5" x14ac:dyDescent="0.25">
      <c r="A455" s="90">
        <v>455</v>
      </c>
      <c r="B455" s="75" t="s">
        <v>1059</v>
      </c>
      <c r="C455" s="75"/>
      <c r="D455" s="75" t="s">
        <v>1060</v>
      </c>
      <c r="E455" s="83">
        <v>92.22</v>
      </c>
    </row>
    <row r="456" spans="1:5" x14ac:dyDescent="0.25">
      <c r="A456" s="90">
        <v>456</v>
      </c>
      <c r="B456" s="75" t="s">
        <v>1061</v>
      </c>
      <c r="C456" s="75"/>
      <c r="D456" s="75" t="s">
        <v>1062</v>
      </c>
      <c r="E456" s="83">
        <v>28.65</v>
      </c>
    </row>
    <row r="457" spans="1:5" x14ac:dyDescent="0.25">
      <c r="A457" s="90">
        <v>457</v>
      </c>
      <c r="B457" s="75" t="s">
        <v>1063</v>
      </c>
      <c r="C457" s="75"/>
      <c r="D457" s="75" t="s">
        <v>1064</v>
      </c>
      <c r="E457" s="83">
        <v>30.66</v>
      </c>
    </row>
    <row r="458" spans="1:5" x14ac:dyDescent="0.25">
      <c r="A458" s="90">
        <v>458</v>
      </c>
      <c r="B458" s="75" t="s">
        <v>1065</v>
      </c>
      <c r="C458" s="75"/>
      <c r="D458" s="75" t="s">
        <v>1066</v>
      </c>
      <c r="E458" s="83">
        <v>231.39</v>
      </c>
    </row>
    <row r="459" spans="1:5" x14ac:dyDescent="0.25">
      <c r="A459" s="90">
        <v>459</v>
      </c>
      <c r="B459" s="75" t="s">
        <v>1067</v>
      </c>
      <c r="C459" s="75"/>
      <c r="D459" s="75" t="s">
        <v>1068</v>
      </c>
      <c r="E459" s="83">
        <v>13.31</v>
      </c>
    </row>
    <row r="460" spans="1:5" x14ac:dyDescent="0.25">
      <c r="A460" s="90">
        <v>460</v>
      </c>
      <c r="B460" s="75" t="s">
        <v>1069</v>
      </c>
      <c r="C460" s="75"/>
      <c r="D460" s="75" t="s">
        <v>1070</v>
      </c>
      <c r="E460" s="83">
        <v>26.61</v>
      </c>
    </row>
    <row r="461" spans="1:5" x14ac:dyDescent="0.25">
      <c r="A461" s="90">
        <v>461</v>
      </c>
      <c r="B461" s="75" t="s">
        <v>1071</v>
      </c>
      <c r="C461" s="75"/>
      <c r="D461" s="75" t="s">
        <v>1072</v>
      </c>
      <c r="E461" s="83">
        <v>34.96</v>
      </c>
    </row>
    <row r="462" spans="1:5" x14ac:dyDescent="0.25">
      <c r="A462" s="90">
        <v>462</v>
      </c>
      <c r="B462" s="75" t="s">
        <v>1073</v>
      </c>
      <c r="C462" s="75"/>
      <c r="D462" s="75" t="s">
        <v>1074</v>
      </c>
      <c r="E462" s="83">
        <v>116.3</v>
      </c>
    </row>
    <row r="463" spans="1:5" x14ac:dyDescent="0.25">
      <c r="A463" s="90">
        <v>463</v>
      </c>
      <c r="B463" s="75" t="s">
        <v>1075</v>
      </c>
      <c r="C463" s="75"/>
      <c r="D463" s="75" t="s">
        <v>1076</v>
      </c>
      <c r="E463" s="83">
        <v>48.33</v>
      </c>
    </row>
    <row r="464" spans="1:5" x14ac:dyDescent="0.25">
      <c r="A464" s="90">
        <v>464</v>
      </c>
      <c r="B464" s="75" t="s">
        <v>1077</v>
      </c>
      <c r="C464" s="75"/>
      <c r="D464" s="75" t="s">
        <v>1078</v>
      </c>
      <c r="E464" s="83">
        <v>13.31</v>
      </c>
    </row>
    <row r="465" spans="1:5" x14ac:dyDescent="0.25">
      <c r="A465" s="90">
        <v>465</v>
      </c>
      <c r="B465" s="75" t="s">
        <v>1079</v>
      </c>
      <c r="C465" s="75"/>
      <c r="D465" s="75" t="s">
        <v>1080</v>
      </c>
      <c r="E465" s="83">
        <v>13.31</v>
      </c>
    </row>
    <row r="466" spans="1:5" x14ac:dyDescent="0.25">
      <c r="A466" s="90">
        <v>466</v>
      </c>
      <c r="B466" s="75" t="s">
        <v>1081</v>
      </c>
      <c r="C466" s="75"/>
      <c r="D466" s="75" t="s">
        <v>1082</v>
      </c>
      <c r="E466" s="83">
        <v>31.49</v>
      </c>
    </row>
    <row r="467" spans="1:5" x14ac:dyDescent="0.25">
      <c r="A467" s="90">
        <v>467</v>
      </c>
      <c r="B467" s="75" t="s">
        <v>1083</v>
      </c>
      <c r="C467" s="75"/>
      <c r="D467" s="75" t="s">
        <v>1084</v>
      </c>
      <c r="E467" s="83">
        <v>6.15</v>
      </c>
    </row>
    <row r="468" spans="1:5" x14ac:dyDescent="0.25">
      <c r="A468" s="90">
        <v>468</v>
      </c>
      <c r="B468" s="75" t="s">
        <v>1085</v>
      </c>
      <c r="C468" s="75"/>
      <c r="D468" s="75" t="s">
        <v>1086</v>
      </c>
      <c r="E468" s="83">
        <v>13.31</v>
      </c>
    </row>
    <row r="469" spans="1:5" x14ac:dyDescent="0.25">
      <c r="A469" s="90">
        <v>469</v>
      </c>
      <c r="B469" s="75" t="s">
        <v>1087</v>
      </c>
      <c r="C469" s="75"/>
      <c r="D469" s="75" t="s">
        <v>1088</v>
      </c>
      <c r="E469" s="83">
        <v>16.28</v>
      </c>
    </row>
    <row r="470" spans="1:5" x14ac:dyDescent="0.25">
      <c r="A470" s="90">
        <v>470</v>
      </c>
      <c r="B470" s="75" t="s">
        <v>1089</v>
      </c>
      <c r="C470" s="75"/>
      <c r="D470" s="75" t="s">
        <v>1090</v>
      </c>
      <c r="E470" s="83">
        <v>90.89</v>
      </c>
    </row>
    <row r="471" spans="1:5" x14ac:dyDescent="0.25">
      <c r="A471" s="90">
        <v>471</v>
      </c>
      <c r="B471" s="75" t="s">
        <v>1091</v>
      </c>
      <c r="C471" s="75"/>
      <c r="D471" s="75" t="s">
        <v>1092</v>
      </c>
      <c r="E471" s="83">
        <v>13.84</v>
      </c>
    </row>
    <row r="472" spans="1:5" x14ac:dyDescent="0.25">
      <c r="A472" s="90">
        <v>472</v>
      </c>
      <c r="B472" s="75" t="s">
        <v>1093</v>
      </c>
      <c r="C472" s="75"/>
      <c r="D472" s="75" t="s">
        <v>1094</v>
      </c>
      <c r="E472" s="83">
        <v>48.87</v>
      </c>
    </row>
    <row r="473" spans="1:5" x14ac:dyDescent="0.25">
      <c r="A473" s="90">
        <v>473</v>
      </c>
      <c r="B473" s="75" t="s">
        <v>1095</v>
      </c>
      <c r="C473" s="75"/>
      <c r="D473" s="75" t="s">
        <v>1096</v>
      </c>
      <c r="E473" s="83">
        <v>25.14</v>
      </c>
    </row>
    <row r="474" spans="1:5" x14ac:dyDescent="0.25">
      <c r="A474" s="90">
        <v>474</v>
      </c>
      <c r="B474" s="75" t="s">
        <v>1097</v>
      </c>
      <c r="C474" s="75"/>
      <c r="D474" s="75" t="s">
        <v>1098</v>
      </c>
      <c r="E474" s="83">
        <v>69.42</v>
      </c>
    </row>
    <row r="475" spans="1:5" x14ac:dyDescent="0.25">
      <c r="A475" s="90">
        <v>475</v>
      </c>
      <c r="B475" s="75" t="s">
        <v>1099</v>
      </c>
      <c r="C475" s="75"/>
      <c r="D475" s="75" t="s">
        <v>1100</v>
      </c>
      <c r="E475" s="83">
        <v>117.15</v>
      </c>
    </row>
    <row r="476" spans="1:5" x14ac:dyDescent="0.25">
      <c r="A476" s="90">
        <v>476</v>
      </c>
      <c r="B476" s="75" t="s">
        <v>1101</v>
      </c>
      <c r="C476" s="75"/>
      <c r="D476" s="75" t="s">
        <v>1102</v>
      </c>
      <c r="E476" s="83">
        <v>95.93</v>
      </c>
    </row>
    <row r="477" spans="1:5" x14ac:dyDescent="0.25">
      <c r="A477" s="90">
        <v>477</v>
      </c>
      <c r="B477" s="75" t="s">
        <v>1103</v>
      </c>
      <c r="C477" s="75"/>
      <c r="D477" s="75" t="s">
        <v>1104</v>
      </c>
      <c r="E477" s="83">
        <v>77.34</v>
      </c>
    </row>
    <row r="478" spans="1:5" x14ac:dyDescent="0.25">
      <c r="A478" s="90">
        <v>478</v>
      </c>
      <c r="B478" s="75" t="s">
        <v>1105</v>
      </c>
      <c r="C478" s="75"/>
      <c r="D478" s="75" t="s">
        <v>1106</v>
      </c>
      <c r="E478" s="83">
        <v>9.23</v>
      </c>
    </row>
    <row r="479" spans="1:5" x14ac:dyDescent="0.25">
      <c r="A479" s="90">
        <v>479</v>
      </c>
      <c r="B479" s="75" t="s">
        <v>1107</v>
      </c>
      <c r="C479" s="75"/>
      <c r="D479" s="75" t="s">
        <v>1108</v>
      </c>
      <c r="E479" s="83">
        <v>13.31</v>
      </c>
    </row>
    <row r="480" spans="1:5" x14ac:dyDescent="0.25">
      <c r="A480" s="90">
        <v>480</v>
      </c>
      <c r="B480" s="75" t="s">
        <v>1109</v>
      </c>
      <c r="C480" s="75"/>
      <c r="D480" s="75" t="s">
        <v>1110</v>
      </c>
      <c r="E480" s="83">
        <v>59.21</v>
      </c>
    </row>
    <row r="481" spans="1:5" x14ac:dyDescent="0.25">
      <c r="A481" s="90">
        <v>481</v>
      </c>
      <c r="B481" s="75" t="s">
        <v>1111</v>
      </c>
      <c r="C481" s="75"/>
      <c r="D481" s="75" t="s">
        <v>1112</v>
      </c>
      <c r="E481" s="83">
        <v>68.17</v>
      </c>
    </row>
    <row r="482" spans="1:5" x14ac:dyDescent="0.25">
      <c r="A482" s="90">
        <v>482</v>
      </c>
      <c r="B482" s="75" t="s">
        <v>1113</v>
      </c>
      <c r="C482" s="75"/>
      <c r="D482" s="75" t="s">
        <v>1114</v>
      </c>
      <c r="E482" s="83">
        <v>103.68</v>
      </c>
    </row>
    <row r="483" spans="1:5" x14ac:dyDescent="0.25">
      <c r="A483" s="90">
        <v>483</v>
      </c>
      <c r="B483" s="75" t="s">
        <v>1115</v>
      </c>
      <c r="C483" s="75"/>
      <c r="D483" s="75" t="s">
        <v>1116</v>
      </c>
      <c r="E483" s="83">
        <v>-0.46</v>
      </c>
    </row>
    <row r="484" spans="1:5" x14ac:dyDescent="0.25">
      <c r="A484" s="90">
        <v>484</v>
      </c>
      <c r="B484" s="75" t="s">
        <v>1117</v>
      </c>
      <c r="C484" s="75"/>
      <c r="D484" s="75" t="s">
        <v>1118</v>
      </c>
      <c r="E484" s="83">
        <v>116.11</v>
      </c>
    </row>
    <row r="485" spans="1:5" x14ac:dyDescent="0.25">
      <c r="A485" s="90">
        <v>485</v>
      </c>
      <c r="B485" s="75" t="s">
        <v>1119</v>
      </c>
      <c r="C485" s="75"/>
      <c r="D485" s="75" t="s">
        <v>1120</v>
      </c>
      <c r="E485" s="83">
        <v>2.06</v>
      </c>
    </row>
    <row r="486" spans="1:5" x14ac:dyDescent="0.25">
      <c r="A486" s="90">
        <v>486</v>
      </c>
      <c r="B486" s="75" t="s">
        <v>1121</v>
      </c>
      <c r="C486" s="75"/>
      <c r="D486" s="75" t="s">
        <v>1122</v>
      </c>
      <c r="E486" s="83">
        <v>-61.17</v>
      </c>
    </row>
    <row r="487" spans="1:5" x14ac:dyDescent="0.25">
      <c r="A487" s="90">
        <v>487</v>
      </c>
      <c r="B487" s="75" t="s">
        <v>1123</v>
      </c>
      <c r="C487" s="75"/>
      <c r="D487" s="75" t="s">
        <v>1124</v>
      </c>
      <c r="E487" s="83">
        <v>153.68</v>
      </c>
    </row>
    <row r="488" spans="1:5" x14ac:dyDescent="0.25">
      <c r="A488" s="90">
        <v>488</v>
      </c>
      <c r="B488" s="75" t="s">
        <v>1125</v>
      </c>
      <c r="C488" s="75"/>
      <c r="D488" s="75" t="s">
        <v>1126</v>
      </c>
      <c r="E488" s="83">
        <v>0.98</v>
      </c>
    </row>
    <row r="489" spans="1:5" x14ac:dyDescent="0.25">
      <c r="A489" s="90">
        <v>489</v>
      </c>
      <c r="B489" s="75" t="s">
        <v>1127</v>
      </c>
      <c r="C489" s="75"/>
      <c r="D489" s="75" t="s">
        <v>1128</v>
      </c>
      <c r="E489" s="83">
        <v>148.88</v>
      </c>
    </row>
    <row r="490" spans="1:5" x14ac:dyDescent="0.25">
      <c r="A490" s="90">
        <v>490</v>
      </c>
      <c r="B490" s="75" t="s">
        <v>1129</v>
      </c>
      <c r="C490" s="75"/>
      <c r="D490" s="75" t="s">
        <v>1130</v>
      </c>
      <c r="E490" s="83">
        <v>170.08</v>
      </c>
    </row>
    <row r="491" spans="1:5" x14ac:dyDescent="0.25">
      <c r="A491" s="90">
        <v>491</v>
      </c>
      <c r="B491" s="75" t="s">
        <v>1131</v>
      </c>
      <c r="C491" s="75"/>
      <c r="D491" s="75" t="s">
        <v>1132</v>
      </c>
      <c r="E491" s="83">
        <v>146.16</v>
      </c>
    </row>
    <row r="492" spans="1:5" x14ac:dyDescent="0.25">
      <c r="A492" s="90">
        <v>492</v>
      </c>
      <c r="B492" s="75" t="s">
        <v>1133</v>
      </c>
      <c r="C492" s="75"/>
      <c r="D492" s="75" t="s">
        <v>1134</v>
      </c>
      <c r="E492" s="83">
        <v>30.69</v>
      </c>
    </row>
    <row r="493" spans="1:5" x14ac:dyDescent="0.25">
      <c r="A493" s="90">
        <v>493</v>
      </c>
      <c r="B493" s="75" t="s">
        <v>1135</v>
      </c>
      <c r="C493" s="75"/>
      <c r="D493" s="75" t="s">
        <v>1136</v>
      </c>
      <c r="E493" s="83">
        <v>8.3800000000000008</v>
      </c>
    </row>
    <row r="494" spans="1:5" x14ac:dyDescent="0.25">
      <c r="A494" s="90">
        <v>494</v>
      </c>
      <c r="B494" s="75" t="s">
        <v>1137</v>
      </c>
      <c r="C494" s="75"/>
      <c r="D494" s="75" t="s">
        <v>1138</v>
      </c>
      <c r="E494" s="83">
        <v>53.21</v>
      </c>
    </row>
    <row r="495" spans="1:5" x14ac:dyDescent="0.25">
      <c r="A495" s="90">
        <v>495</v>
      </c>
      <c r="B495" s="75" t="s">
        <v>1139</v>
      </c>
      <c r="C495" s="75"/>
      <c r="D495" s="75" t="s">
        <v>1140</v>
      </c>
      <c r="E495" s="83">
        <v>13.31</v>
      </c>
    </row>
    <row r="496" spans="1:5" x14ac:dyDescent="0.25">
      <c r="A496" s="90">
        <v>496</v>
      </c>
      <c r="B496" s="75" t="s">
        <v>1141</v>
      </c>
      <c r="C496" s="75"/>
      <c r="D496" s="75" t="s">
        <v>1142</v>
      </c>
      <c r="E496" s="83">
        <v>12.16</v>
      </c>
    </row>
    <row r="497" spans="1:5" x14ac:dyDescent="0.25">
      <c r="A497" s="90">
        <v>497</v>
      </c>
      <c r="B497" s="75" t="s">
        <v>1143</v>
      </c>
      <c r="C497" s="75"/>
      <c r="D497" s="75" t="s">
        <v>1144</v>
      </c>
      <c r="E497" s="83">
        <v>18.079999999999998</v>
      </c>
    </row>
    <row r="498" spans="1:5" x14ac:dyDescent="0.25">
      <c r="A498" s="90">
        <v>498</v>
      </c>
      <c r="B498" s="75" t="s">
        <v>1145</v>
      </c>
      <c r="C498" s="75"/>
      <c r="D498" s="75" t="s">
        <v>1146</v>
      </c>
      <c r="E498" s="83">
        <v>120.41</v>
      </c>
    </row>
    <row r="499" spans="1:5" x14ac:dyDescent="0.25">
      <c r="A499" s="90">
        <v>499</v>
      </c>
      <c r="B499" s="75" t="s">
        <v>1147</v>
      </c>
      <c r="C499" s="75"/>
      <c r="D499" s="75" t="s">
        <v>1148</v>
      </c>
      <c r="E499" s="83">
        <v>56.21</v>
      </c>
    </row>
    <row r="500" spans="1:5" x14ac:dyDescent="0.25">
      <c r="A500" s="90">
        <v>500</v>
      </c>
      <c r="B500" s="75" t="s">
        <v>1149</v>
      </c>
      <c r="C500" s="75"/>
      <c r="D500" s="75" t="s">
        <v>1150</v>
      </c>
      <c r="E500" s="83">
        <v>26.32</v>
      </c>
    </row>
    <row r="501" spans="1:5" x14ac:dyDescent="0.25">
      <c r="A501" s="90">
        <v>501</v>
      </c>
      <c r="B501" s="75" t="s">
        <v>1151</v>
      </c>
      <c r="C501" s="75"/>
      <c r="D501" s="75" t="s">
        <v>1152</v>
      </c>
      <c r="E501" s="83">
        <v>113.21</v>
      </c>
    </row>
    <row r="502" spans="1:5" x14ac:dyDescent="0.25">
      <c r="A502" s="90">
        <v>502</v>
      </c>
      <c r="B502" s="75" t="s">
        <v>1153</v>
      </c>
      <c r="C502" s="75"/>
      <c r="D502" s="75" t="s">
        <v>1154</v>
      </c>
      <c r="E502" s="83">
        <v>26.41</v>
      </c>
    </row>
    <row r="503" spans="1:5" x14ac:dyDescent="0.25">
      <c r="A503" s="90">
        <v>503</v>
      </c>
      <c r="B503" s="75" t="s">
        <v>1155</v>
      </c>
      <c r="C503" s="75"/>
      <c r="D503" s="75" t="s">
        <v>1156</v>
      </c>
      <c r="E503" s="83">
        <v>69.959999999999994</v>
      </c>
    </row>
    <row r="504" spans="1:5" x14ac:dyDescent="0.25">
      <c r="A504" s="90">
        <v>504</v>
      </c>
      <c r="B504" s="75" t="s">
        <v>1157</v>
      </c>
      <c r="C504" s="75"/>
      <c r="D504" s="75" t="s">
        <v>1158</v>
      </c>
      <c r="E504" s="83">
        <v>26.61</v>
      </c>
    </row>
    <row r="505" spans="1:5" x14ac:dyDescent="0.25">
      <c r="A505" s="90">
        <v>505</v>
      </c>
      <c r="B505" s="75" t="s">
        <v>1159</v>
      </c>
      <c r="C505" s="75"/>
      <c r="D505" s="75" t="s">
        <v>1160</v>
      </c>
      <c r="E505" s="83">
        <v>0.01</v>
      </c>
    </row>
    <row r="506" spans="1:5" x14ac:dyDescent="0.25">
      <c r="A506" s="90">
        <v>506</v>
      </c>
      <c r="B506" s="75" t="s">
        <v>1161</v>
      </c>
      <c r="C506" s="75"/>
      <c r="D506" s="75" t="s">
        <v>1162</v>
      </c>
      <c r="E506" s="83">
        <v>41.9</v>
      </c>
    </row>
    <row r="507" spans="1:5" x14ac:dyDescent="0.25">
      <c r="A507" s="90">
        <v>507</v>
      </c>
      <c r="B507" s="75" t="s">
        <v>1163</v>
      </c>
      <c r="C507" s="75"/>
      <c r="D507" s="75" t="s">
        <v>1164</v>
      </c>
      <c r="E507" s="83">
        <v>8.3800000000000008</v>
      </c>
    </row>
    <row r="508" spans="1:5" x14ac:dyDescent="0.25">
      <c r="A508" s="90">
        <v>508</v>
      </c>
      <c r="B508" s="75" t="s">
        <v>1165</v>
      </c>
      <c r="C508" s="75"/>
      <c r="D508" s="75" t="s">
        <v>1166</v>
      </c>
      <c r="E508" s="83">
        <v>24.09</v>
      </c>
    </row>
    <row r="509" spans="1:5" x14ac:dyDescent="0.25">
      <c r="A509" s="90">
        <v>509</v>
      </c>
      <c r="B509" s="75" t="s">
        <v>1167</v>
      </c>
      <c r="C509" s="75"/>
      <c r="D509" s="75" t="s">
        <v>1168</v>
      </c>
      <c r="E509" s="83">
        <v>13.31</v>
      </c>
    </row>
    <row r="510" spans="1:5" x14ac:dyDescent="0.25">
      <c r="A510" s="90">
        <v>510</v>
      </c>
      <c r="B510" s="75" t="s">
        <v>1169</v>
      </c>
      <c r="C510" s="75"/>
      <c r="D510" s="75" t="s">
        <v>1170</v>
      </c>
      <c r="E510" s="83">
        <v>224.63</v>
      </c>
    </row>
    <row r="511" spans="1:5" x14ac:dyDescent="0.25">
      <c r="A511" s="90">
        <v>511</v>
      </c>
      <c r="B511" s="75" t="s">
        <v>1171</v>
      </c>
      <c r="C511" s="75"/>
      <c r="D511" s="75" t="s">
        <v>1172</v>
      </c>
      <c r="E511" s="83">
        <v>2.19</v>
      </c>
    </row>
    <row r="512" spans="1:5" x14ac:dyDescent="0.25">
      <c r="A512" s="90">
        <v>512</v>
      </c>
      <c r="B512" s="75" t="s">
        <v>1173</v>
      </c>
      <c r="C512" s="75"/>
      <c r="D512" s="75" t="s">
        <v>1174</v>
      </c>
      <c r="E512" s="83">
        <v>13.48</v>
      </c>
    </row>
    <row r="513" spans="1:5" x14ac:dyDescent="0.25">
      <c r="A513" s="90">
        <v>513</v>
      </c>
      <c r="B513" s="75" t="s">
        <v>1175</v>
      </c>
      <c r="C513" s="75"/>
      <c r="D513" s="75" t="s">
        <v>1176</v>
      </c>
      <c r="E513" s="83">
        <v>71.98</v>
      </c>
    </row>
    <row r="514" spans="1:5" x14ac:dyDescent="0.25">
      <c r="A514" s="90">
        <v>514</v>
      </c>
      <c r="B514" s="75" t="s">
        <v>1177</v>
      </c>
      <c r="C514" s="75"/>
      <c r="D514" s="75" t="s">
        <v>1178</v>
      </c>
      <c r="E514" s="83">
        <v>48.35</v>
      </c>
    </row>
    <row r="515" spans="1:5" x14ac:dyDescent="0.25">
      <c r="A515" s="90">
        <v>515</v>
      </c>
      <c r="B515" s="75" t="s">
        <v>1179</v>
      </c>
      <c r="C515" s="75"/>
      <c r="D515" s="75" t="s">
        <v>1180</v>
      </c>
      <c r="E515" s="83">
        <v>130.58000000000001</v>
      </c>
    </row>
    <row r="516" spans="1:5" x14ac:dyDescent="0.25">
      <c r="A516" s="90">
        <v>516</v>
      </c>
      <c r="B516" s="75" t="s">
        <v>1181</v>
      </c>
      <c r="C516" s="75"/>
      <c r="D516" s="75" t="s">
        <v>1182</v>
      </c>
      <c r="E516" s="83">
        <v>13.82</v>
      </c>
    </row>
    <row r="517" spans="1:5" x14ac:dyDescent="0.25">
      <c r="A517" s="90">
        <v>517</v>
      </c>
      <c r="B517" s="75" t="s">
        <v>1183</v>
      </c>
      <c r="C517" s="75"/>
      <c r="D517" s="75" t="s">
        <v>1184</v>
      </c>
      <c r="E517" s="83">
        <v>121.77</v>
      </c>
    </row>
    <row r="518" spans="1:5" x14ac:dyDescent="0.25">
      <c r="A518" s="90">
        <v>518</v>
      </c>
      <c r="B518" s="75" t="s">
        <v>1185</v>
      </c>
      <c r="C518" s="75"/>
      <c r="D518" s="75" t="s">
        <v>1186</v>
      </c>
      <c r="E518" s="83">
        <v>94.35</v>
      </c>
    </row>
    <row r="519" spans="1:5" x14ac:dyDescent="0.25">
      <c r="A519" s="90">
        <v>519</v>
      </c>
      <c r="B519" s="75" t="s">
        <v>1187</v>
      </c>
      <c r="C519" s="75"/>
      <c r="D519" s="75" t="s">
        <v>1188</v>
      </c>
      <c r="E519" s="83">
        <v>52.4</v>
      </c>
    </row>
    <row r="520" spans="1:5" x14ac:dyDescent="0.25">
      <c r="A520" s="90">
        <v>520</v>
      </c>
      <c r="B520" s="75" t="s">
        <v>1189</v>
      </c>
      <c r="C520" s="75"/>
      <c r="D520" s="75" t="s">
        <v>1190</v>
      </c>
      <c r="E520" s="83">
        <v>107.13</v>
      </c>
    </row>
    <row r="521" spans="1:5" x14ac:dyDescent="0.25">
      <c r="A521" s="90">
        <v>521</v>
      </c>
      <c r="B521" s="75" t="s">
        <v>1191</v>
      </c>
      <c r="C521" s="75"/>
      <c r="D521" s="75" t="s">
        <v>1192</v>
      </c>
      <c r="E521" s="83">
        <v>465.7</v>
      </c>
    </row>
    <row r="522" spans="1:5" x14ac:dyDescent="0.25">
      <c r="A522" s="90">
        <v>522</v>
      </c>
      <c r="B522" s="75" t="s">
        <v>1193</v>
      </c>
      <c r="C522" s="75"/>
      <c r="D522" s="75" t="s">
        <v>1194</v>
      </c>
      <c r="E522" s="83">
        <v>798.34</v>
      </c>
    </row>
    <row r="523" spans="1:5" x14ac:dyDescent="0.25">
      <c r="A523" s="90">
        <v>523</v>
      </c>
      <c r="B523" s="75" t="s">
        <v>1195</v>
      </c>
      <c r="C523" s="75"/>
      <c r="D523" s="75" t="s">
        <v>1196</v>
      </c>
      <c r="E523" s="83">
        <v>79.83</v>
      </c>
    </row>
    <row r="524" spans="1:5" x14ac:dyDescent="0.25">
      <c r="A524" s="90">
        <v>524</v>
      </c>
      <c r="B524" s="75" t="s">
        <v>1197</v>
      </c>
      <c r="C524" s="75"/>
      <c r="D524" s="75" t="s">
        <v>1198</v>
      </c>
      <c r="E524" s="83">
        <v>39.92</v>
      </c>
    </row>
    <row r="525" spans="1:5" x14ac:dyDescent="0.25">
      <c r="A525" s="90">
        <v>525</v>
      </c>
      <c r="B525" s="75" t="s">
        <v>1199</v>
      </c>
      <c r="C525" s="75"/>
      <c r="D525" s="75" t="s">
        <v>1200</v>
      </c>
      <c r="E525" s="83">
        <v>39.92</v>
      </c>
    </row>
    <row r="526" spans="1:5" x14ac:dyDescent="0.25">
      <c r="A526" s="90">
        <v>526</v>
      </c>
      <c r="B526" s="75" t="s">
        <v>1201</v>
      </c>
      <c r="C526" s="75"/>
      <c r="D526" s="75" t="s">
        <v>1202</v>
      </c>
      <c r="E526" s="83">
        <v>266.11</v>
      </c>
    </row>
    <row r="527" spans="1:5" x14ac:dyDescent="0.25">
      <c r="A527" s="90">
        <v>527</v>
      </c>
      <c r="B527" s="75" t="s">
        <v>1203</v>
      </c>
      <c r="C527" s="75"/>
      <c r="D527" s="75" t="s">
        <v>1204</v>
      </c>
      <c r="E527" s="83">
        <v>133.06</v>
      </c>
    </row>
    <row r="528" spans="1:5" x14ac:dyDescent="0.25">
      <c r="A528" s="90">
        <v>528</v>
      </c>
      <c r="B528" s="75" t="s">
        <v>1205</v>
      </c>
      <c r="C528" s="75"/>
      <c r="D528" s="75" t="s">
        <v>1206</v>
      </c>
      <c r="E528" s="83">
        <v>133.06</v>
      </c>
    </row>
    <row r="529" spans="1:5" x14ac:dyDescent="0.25">
      <c r="A529" s="90">
        <v>529</v>
      </c>
      <c r="B529" s="75" t="s">
        <v>1207</v>
      </c>
      <c r="C529" s="75"/>
      <c r="D529" s="75" t="s">
        <v>1208</v>
      </c>
      <c r="E529" s="83">
        <v>-2.1</v>
      </c>
    </row>
    <row r="530" spans="1:5" x14ac:dyDescent="0.25">
      <c r="A530" s="90">
        <v>530</v>
      </c>
      <c r="B530" s="75" t="s">
        <v>1209</v>
      </c>
      <c r="C530" s="75"/>
      <c r="D530" s="75" t="s">
        <v>1210</v>
      </c>
      <c r="E530" s="83">
        <v>9.91</v>
      </c>
    </row>
    <row r="531" spans="1:5" x14ac:dyDescent="0.25">
      <c r="A531" s="90">
        <v>531</v>
      </c>
      <c r="B531" s="75" t="s">
        <v>1211</v>
      </c>
      <c r="C531" s="75"/>
      <c r="D531" s="75" t="s">
        <v>1212</v>
      </c>
      <c r="E531" s="83">
        <v>25.13</v>
      </c>
    </row>
    <row r="532" spans="1:5" x14ac:dyDescent="0.25">
      <c r="A532" s="90">
        <v>532</v>
      </c>
      <c r="B532" s="75" t="s">
        <v>1213</v>
      </c>
      <c r="C532" s="75"/>
      <c r="D532" s="75" t="s">
        <v>1214</v>
      </c>
      <c r="E532" s="83">
        <v>8.3800000000000008</v>
      </c>
    </row>
    <row r="533" spans="1:5" x14ac:dyDescent="0.25">
      <c r="A533" s="90">
        <v>533</v>
      </c>
      <c r="B533" s="75" t="s">
        <v>1215</v>
      </c>
      <c r="C533" s="75"/>
      <c r="D533" s="75" t="s">
        <v>1216</v>
      </c>
      <c r="E533" s="83">
        <v>-0.91</v>
      </c>
    </row>
    <row r="534" spans="1:5" x14ac:dyDescent="0.25">
      <c r="A534" s="90">
        <v>534</v>
      </c>
      <c r="B534" s="75" t="s">
        <v>1217</v>
      </c>
      <c r="C534" s="75"/>
      <c r="D534" s="75" t="s">
        <v>1218</v>
      </c>
      <c r="E534" s="83">
        <v>24.76</v>
      </c>
    </row>
    <row r="535" spans="1:5" x14ac:dyDescent="0.25">
      <c r="A535" s="90">
        <v>535</v>
      </c>
      <c r="B535" s="75" t="s">
        <v>1219</v>
      </c>
      <c r="C535" s="75"/>
      <c r="D535" s="75" t="s">
        <v>1220</v>
      </c>
      <c r="E535" s="83">
        <v>567.05999999999995</v>
      </c>
    </row>
    <row r="536" spans="1:5" x14ac:dyDescent="0.25">
      <c r="A536" s="90">
        <v>536</v>
      </c>
      <c r="B536" s="75" t="s">
        <v>1221</v>
      </c>
      <c r="C536" s="75"/>
      <c r="D536" s="75" t="s">
        <v>1222</v>
      </c>
      <c r="E536" s="83">
        <v>4889.04</v>
      </c>
    </row>
    <row r="537" spans="1:5" x14ac:dyDescent="0.25">
      <c r="A537" s="90">
        <v>537</v>
      </c>
      <c r="B537" s="75" t="s">
        <v>1223</v>
      </c>
      <c r="C537" s="75"/>
      <c r="D537" s="75" t="s">
        <v>1224</v>
      </c>
      <c r="E537" s="83">
        <v>-0.04</v>
      </c>
    </row>
    <row r="538" spans="1:5" x14ac:dyDescent="0.25">
      <c r="A538" s="90">
        <v>538</v>
      </c>
      <c r="B538" s="75" t="s">
        <v>1225</v>
      </c>
      <c r="C538" s="75"/>
      <c r="D538" s="75" t="s">
        <v>1226</v>
      </c>
      <c r="E538" s="83">
        <v>7.0000000000000007E-2</v>
      </c>
    </row>
    <row r="539" spans="1:5" x14ac:dyDescent="0.25">
      <c r="A539" s="90">
        <v>539</v>
      </c>
      <c r="B539" s="75" t="s">
        <v>1227</v>
      </c>
      <c r="C539" s="75"/>
      <c r="D539" s="75" t="s">
        <v>1228</v>
      </c>
      <c r="E539" s="83">
        <v>0.01</v>
      </c>
    </row>
    <row r="540" spans="1:5" x14ac:dyDescent="0.25">
      <c r="A540" s="90">
        <v>540</v>
      </c>
      <c r="B540" s="75" t="s">
        <v>1229</v>
      </c>
      <c r="C540" s="75"/>
      <c r="D540" s="75" t="s">
        <v>1230</v>
      </c>
      <c r="E540" s="83">
        <v>139.24</v>
      </c>
    </row>
    <row r="541" spans="1:5" x14ac:dyDescent="0.25">
      <c r="A541" s="90">
        <v>541</v>
      </c>
      <c r="B541" s="75" t="s">
        <v>1231</v>
      </c>
      <c r="C541" s="75"/>
      <c r="D541" s="75" t="s">
        <v>1232</v>
      </c>
      <c r="E541" s="83">
        <v>162.56</v>
      </c>
    </row>
    <row r="542" spans="1:5" x14ac:dyDescent="0.25">
      <c r="A542" s="90">
        <v>542</v>
      </c>
      <c r="B542" s="75" t="s">
        <v>1233</v>
      </c>
      <c r="C542" s="75"/>
      <c r="D542" s="75" t="s">
        <v>1234</v>
      </c>
      <c r="E542" s="83">
        <v>61.44</v>
      </c>
    </row>
    <row r="543" spans="1:5" x14ac:dyDescent="0.25">
      <c r="A543" s="90">
        <v>543</v>
      </c>
      <c r="B543" s="75" t="s">
        <v>1235</v>
      </c>
      <c r="C543" s="75"/>
      <c r="D543" s="75" t="s">
        <v>1236</v>
      </c>
      <c r="E543" s="83">
        <v>81</v>
      </c>
    </row>
    <row r="544" spans="1:5" x14ac:dyDescent="0.25">
      <c r="A544" s="90">
        <v>544</v>
      </c>
      <c r="B544" s="75" t="s">
        <v>1237</v>
      </c>
      <c r="C544" s="75"/>
      <c r="D544" s="75" t="s">
        <v>1238</v>
      </c>
      <c r="E544" s="83">
        <v>29.06</v>
      </c>
    </row>
    <row r="545" spans="1:5" x14ac:dyDescent="0.25">
      <c r="A545" s="90">
        <v>545</v>
      </c>
      <c r="B545" s="75" t="s">
        <v>1239</v>
      </c>
      <c r="C545" s="75"/>
      <c r="D545" s="75" t="s">
        <v>1240</v>
      </c>
      <c r="E545" s="83">
        <v>0.03</v>
      </c>
    </row>
    <row r="546" spans="1:5" x14ac:dyDescent="0.25">
      <c r="A546" s="90">
        <v>546</v>
      </c>
      <c r="B546" s="75" t="s">
        <v>1241</v>
      </c>
      <c r="C546" s="75"/>
      <c r="D546" s="75" t="s">
        <v>1242</v>
      </c>
      <c r="E546" s="83">
        <v>27.47</v>
      </c>
    </row>
    <row r="547" spans="1:5" x14ac:dyDescent="0.25">
      <c r="A547" s="90">
        <v>547</v>
      </c>
      <c r="B547" s="75" t="s">
        <v>1243</v>
      </c>
      <c r="C547" s="75"/>
      <c r="D547" s="75" t="s">
        <v>1244</v>
      </c>
      <c r="E547" s="83">
        <v>6.94</v>
      </c>
    </row>
    <row r="548" spans="1:5" x14ac:dyDescent="0.25">
      <c r="A548" s="90">
        <v>548</v>
      </c>
      <c r="B548" s="75" t="s">
        <v>1245</v>
      </c>
      <c r="C548" s="75"/>
      <c r="D548" s="75" t="s">
        <v>1246</v>
      </c>
      <c r="E548" s="83">
        <v>-0.7</v>
      </c>
    </row>
    <row r="549" spans="1:5" x14ac:dyDescent="0.25">
      <c r="A549" s="90">
        <v>549</v>
      </c>
      <c r="B549" s="75" t="s">
        <v>1247</v>
      </c>
      <c r="C549" s="75"/>
      <c r="D549" s="75" t="s">
        <v>1248</v>
      </c>
      <c r="E549" s="83">
        <v>14.78</v>
      </c>
    </row>
    <row r="550" spans="1:5" x14ac:dyDescent="0.25">
      <c r="A550" s="90">
        <v>550</v>
      </c>
      <c r="B550" s="75" t="s">
        <v>1249</v>
      </c>
      <c r="C550" s="75"/>
      <c r="D550" s="75" t="s">
        <v>1250</v>
      </c>
      <c r="E550" s="83">
        <v>3.47</v>
      </c>
    </row>
    <row r="551" spans="1:5" x14ac:dyDescent="0.25">
      <c r="A551" s="90">
        <v>551</v>
      </c>
      <c r="B551" s="75" t="s">
        <v>1251</v>
      </c>
      <c r="C551" s="75"/>
      <c r="D551" s="75" t="s">
        <v>1252</v>
      </c>
      <c r="E551" s="83">
        <v>14.6</v>
      </c>
    </row>
    <row r="552" spans="1:5" x14ac:dyDescent="0.25">
      <c r="A552" s="90">
        <v>552</v>
      </c>
      <c r="B552" s="75" t="s">
        <v>1253</v>
      </c>
      <c r="C552" s="75"/>
      <c r="D552" s="75" t="s">
        <v>1254</v>
      </c>
      <c r="E552" s="83">
        <v>24.32</v>
      </c>
    </row>
    <row r="553" spans="1:5" x14ac:dyDescent="0.25">
      <c r="A553" s="90">
        <v>553</v>
      </c>
      <c r="B553" s="75" t="s">
        <v>1255</v>
      </c>
      <c r="C553" s="75"/>
      <c r="D553" s="75" t="s">
        <v>1256</v>
      </c>
      <c r="E553" s="83">
        <v>5.32</v>
      </c>
    </row>
    <row r="554" spans="1:5" x14ac:dyDescent="0.25">
      <c r="A554" s="90">
        <v>554</v>
      </c>
      <c r="B554" s="75" t="s">
        <v>1257</v>
      </c>
      <c r="C554" s="75"/>
      <c r="D554" s="75" t="s">
        <v>1258</v>
      </c>
      <c r="E554" s="83">
        <v>27.76</v>
      </c>
    </row>
    <row r="555" spans="1:5" x14ac:dyDescent="0.25">
      <c r="A555" s="90">
        <v>555</v>
      </c>
      <c r="B555" s="75" t="s">
        <v>1259</v>
      </c>
      <c r="C555" s="75"/>
      <c r="D555" s="75" t="s">
        <v>1260</v>
      </c>
      <c r="E555" s="83">
        <v>20.97</v>
      </c>
    </row>
    <row r="556" spans="1:5" x14ac:dyDescent="0.25">
      <c r="A556" s="90">
        <v>556</v>
      </c>
      <c r="B556" s="75" t="s">
        <v>1261</v>
      </c>
      <c r="C556" s="75"/>
      <c r="D556" s="75" t="s">
        <v>1262</v>
      </c>
      <c r="E556" s="83">
        <v>-11.2</v>
      </c>
    </row>
    <row r="557" spans="1:5" x14ac:dyDescent="0.25">
      <c r="A557" s="90">
        <v>557</v>
      </c>
      <c r="B557" s="75" t="s">
        <v>1263</v>
      </c>
      <c r="C557" s="75"/>
      <c r="D557" s="75" t="s">
        <v>1264</v>
      </c>
      <c r="E557" s="83">
        <v>48.58</v>
      </c>
    </row>
    <row r="558" spans="1:5" x14ac:dyDescent="0.25">
      <c r="A558" s="90">
        <v>558</v>
      </c>
      <c r="B558" s="75" t="s">
        <v>1265</v>
      </c>
      <c r="C558" s="75"/>
      <c r="D558" s="75" t="s">
        <v>1266</v>
      </c>
      <c r="E558" s="83">
        <v>6.97</v>
      </c>
    </row>
    <row r="559" spans="1:5" x14ac:dyDescent="0.25">
      <c r="A559" s="90">
        <v>559</v>
      </c>
      <c r="B559" s="75" t="s">
        <v>1267</v>
      </c>
      <c r="C559" s="75"/>
      <c r="D559" s="75" t="s">
        <v>1268</v>
      </c>
      <c r="E559" s="83">
        <v>37.020000000000003</v>
      </c>
    </row>
    <row r="560" spans="1:5" x14ac:dyDescent="0.25">
      <c r="A560" s="90">
        <v>560</v>
      </c>
      <c r="B560" s="75" t="s">
        <v>1269</v>
      </c>
      <c r="C560" s="75"/>
      <c r="D560" s="75" t="s">
        <v>1270</v>
      </c>
      <c r="E560" s="83">
        <v>40.49</v>
      </c>
    </row>
    <row r="561" spans="1:5" x14ac:dyDescent="0.25">
      <c r="A561" s="90">
        <v>561</v>
      </c>
      <c r="B561" s="75" t="s">
        <v>1271</v>
      </c>
      <c r="C561" s="75"/>
      <c r="D561" s="75" t="s">
        <v>1272</v>
      </c>
      <c r="E561" s="83">
        <v>21.21</v>
      </c>
    </row>
    <row r="562" spans="1:5" x14ac:dyDescent="0.25">
      <c r="A562" s="90">
        <v>562</v>
      </c>
      <c r="B562" s="75" t="s">
        <v>1273</v>
      </c>
      <c r="C562" s="75"/>
      <c r="D562" s="75" t="s">
        <v>1274</v>
      </c>
      <c r="E562" s="83">
        <v>32.22</v>
      </c>
    </row>
    <row r="563" spans="1:5" x14ac:dyDescent="0.25">
      <c r="A563" s="90">
        <v>563</v>
      </c>
      <c r="B563" s="75" t="s">
        <v>1275</v>
      </c>
      <c r="C563" s="75"/>
      <c r="D563" s="75" t="s">
        <v>1276</v>
      </c>
      <c r="E563" s="83">
        <v>94.04</v>
      </c>
    </row>
    <row r="564" spans="1:5" x14ac:dyDescent="0.25">
      <c r="A564" s="90">
        <v>564</v>
      </c>
      <c r="B564" s="75" t="s">
        <v>1277</v>
      </c>
      <c r="C564" s="75"/>
      <c r="D564" s="75" t="s">
        <v>1278</v>
      </c>
      <c r="E564" s="83">
        <v>3.31</v>
      </c>
    </row>
    <row r="565" spans="1:5" x14ac:dyDescent="0.25">
      <c r="A565" s="90">
        <v>565</v>
      </c>
      <c r="B565" s="75" t="s">
        <v>1279</v>
      </c>
      <c r="C565" s="75"/>
      <c r="D565" s="75" t="s">
        <v>1280</v>
      </c>
      <c r="E565" s="83">
        <v>-1.94</v>
      </c>
    </row>
    <row r="566" spans="1:5" x14ac:dyDescent="0.25">
      <c r="A566" s="90">
        <v>566</v>
      </c>
      <c r="B566" s="75" t="s">
        <v>1281</v>
      </c>
      <c r="C566" s="75"/>
      <c r="D566" s="75" t="s">
        <v>1282</v>
      </c>
      <c r="E566" s="83">
        <v>20.82</v>
      </c>
    </row>
    <row r="567" spans="1:5" x14ac:dyDescent="0.25">
      <c r="A567" s="90">
        <v>567</v>
      </c>
      <c r="B567" s="75" t="s">
        <v>1283</v>
      </c>
      <c r="C567" s="75"/>
      <c r="D567" s="75" t="s">
        <v>1284</v>
      </c>
      <c r="E567" s="83">
        <v>-0.02</v>
      </c>
    </row>
    <row r="568" spans="1:5" x14ac:dyDescent="0.25">
      <c r="A568" s="90">
        <v>568</v>
      </c>
      <c r="B568" s="75" t="s">
        <v>1285</v>
      </c>
      <c r="C568" s="75"/>
      <c r="D568" s="75" t="s">
        <v>1286</v>
      </c>
      <c r="E568" s="83">
        <v>21.13</v>
      </c>
    </row>
    <row r="569" spans="1:5" x14ac:dyDescent="0.25">
      <c r="A569" s="90">
        <v>569</v>
      </c>
      <c r="B569" s="75" t="s">
        <v>1287</v>
      </c>
      <c r="C569" s="75"/>
      <c r="D569" s="75" t="s">
        <v>1288</v>
      </c>
      <c r="E569" s="83">
        <v>17.21</v>
      </c>
    </row>
    <row r="570" spans="1:5" x14ac:dyDescent="0.25">
      <c r="A570" s="90">
        <v>570</v>
      </c>
      <c r="B570" s="75" t="s">
        <v>1289</v>
      </c>
      <c r="C570" s="75"/>
      <c r="D570" s="75" t="s">
        <v>1290</v>
      </c>
      <c r="E570" s="83">
        <v>54.2</v>
      </c>
    </row>
    <row r="571" spans="1:5" x14ac:dyDescent="0.25">
      <c r="A571" s="90">
        <v>571</v>
      </c>
      <c r="B571" s="75" t="s">
        <v>1291</v>
      </c>
      <c r="C571" s="75"/>
      <c r="D571" s="75" t="s">
        <v>1292</v>
      </c>
      <c r="E571" s="83">
        <v>45.35</v>
      </c>
    </row>
    <row r="572" spans="1:5" x14ac:dyDescent="0.25">
      <c r="A572" s="90">
        <v>572</v>
      </c>
      <c r="B572" s="75" t="s">
        <v>1293</v>
      </c>
      <c r="C572" s="75"/>
      <c r="D572" s="75" t="s">
        <v>1294</v>
      </c>
      <c r="E572" s="83">
        <v>20.82</v>
      </c>
    </row>
    <row r="573" spans="1:5" x14ac:dyDescent="0.25">
      <c r="A573" s="90">
        <v>573</v>
      </c>
      <c r="B573" s="75" t="s">
        <v>1295</v>
      </c>
      <c r="C573" s="75"/>
      <c r="D573" s="75" t="s">
        <v>1296</v>
      </c>
      <c r="E573" s="83">
        <v>31.06</v>
      </c>
    </row>
    <row r="574" spans="1:5" x14ac:dyDescent="0.25">
      <c r="A574" s="90">
        <v>574</v>
      </c>
      <c r="B574" s="75" t="s">
        <v>1297</v>
      </c>
      <c r="C574" s="75"/>
      <c r="D574" s="75" t="s">
        <v>1298</v>
      </c>
      <c r="E574" s="83">
        <v>6.94</v>
      </c>
    </row>
    <row r="575" spans="1:5" x14ac:dyDescent="0.25">
      <c r="A575" s="90">
        <v>575</v>
      </c>
      <c r="B575" s="75" t="s">
        <v>1299</v>
      </c>
      <c r="C575" s="75"/>
      <c r="D575" s="75" t="s">
        <v>1300</v>
      </c>
      <c r="E575" s="83">
        <v>52.09</v>
      </c>
    </row>
    <row r="576" spans="1:5" x14ac:dyDescent="0.25">
      <c r="A576" s="90">
        <v>576</v>
      </c>
      <c r="B576" s="75" t="s">
        <v>1301</v>
      </c>
      <c r="C576" s="75"/>
      <c r="D576" s="75" t="s">
        <v>1302</v>
      </c>
      <c r="E576" s="83">
        <v>6.94</v>
      </c>
    </row>
    <row r="577" spans="1:5" x14ac:dyDescent="0.25">
      <c r="A577" s="90">
        <v>577</v>
      </c>
      <c r="B577" s="75" t="s">
        <v>1303</v>
      </c>
      <c r="C577" s="75"/>
      <c r="D577" s="75" t="s">
        <v>1304</v>
      </c>
      <c r="E577" s="83">
        <v>14.93</v>
      </c>
    </row>
    <row r="578" spans="1:5" x14ac:dyDescent="0.25">
      <c r="A578" s="90">
        <v>578</v>
      </c>
      <c r="B578" s="75" t="s">
        <v>1305</v>
      </c>
      <c r="C578" s="75"/>
      <c r="D578" s="75" t="s">
        <v>1306</v>
      </c>
      <c r="E578" s="83">
        <v>27.91</v>
      </c>
    </row>
    <row r="579" spans="1:5" x14ac:dyDescent="0.25">
      <c r="A579" s="90">
        <v>579</v>
      </c>
      <c r="B579" s="75" t="s">
        <v>1307</v>
      </c>
      <c r="C579" s="75"/>
      <c r="D579" s="75" t="s">
        <v>1308</v>
      </c>
      <c r="E579" s="83">
        <v>20.05</v>
      </c>
    </row>
    <row r="580" spans="1:5" x14ac:dyDescent="0.25">
      <c r="A580" s="90">
        <v>580</v>
      </c>
      <c r="B580" s="75" t="s">
        <v>1309</v>
      </c>
      <c r="C580" s="75"/>
      <c r="D580" s="75" t="s">
        <v>1310</v>
      </c>
      <c r="E580" s="83">
        <v>30.28</v>
      </c>
    </row>
    <row r="581" spans="1:5" x14ac:dyDescent="0.25">
      <c r="A581" s="90">
        <v>581</v>
      </c>
      <c r="B581" s="75" t="s">
        <v>1311</v>
      </c>
      <c r="C581" s="75"/>
      <c r="D581" s="75" t="s">
        <v>1312</v>
      </c>
      <c r="E581" s="83">
        <v>36.31</v>
      </c>
    </row>
    <row r="582" spans="1:5" x14ac:dyDescent="0.25">
      <c r="A582" s="90">
        <v>582</v>
      </c>
      <c r="B582" s="75" t="s">
        <v>1313</v>
      </c>
      <c r="C582" s="75"/>
      <c r="D582" s="75" t="s">
        <v>1314</v>
      </c>
      <c r="E582" s="83">
        <v>20.82</v>
      </c>
    </row>
    <row r="583" spans="1:5" x14ac:dyDescent="0.25">
      <c r="A583" s="90">
        <v>583</v>
      </c>
      <c r="B583" s="75" t="s">
        <v>1315</v>
      </c>
      <c r="C583" s="75"/>
      <c r="D583" s="75" t="s">
        <v>1316</v>
      </c>
      <c r="E583" s="83">
        <v>7.64</v>
      </c>
    </row>
    <row r="584" spans="1:5" x14ac:dyDescent="0.25">
      <c r="A584" s="90">
        <v>584</v>
      </c>
      <c r="B584" s="75" t="s">
        <v>1317</v>
      </c>
      <c r="C584" s="75"/>
      <c r="D584" s="75" t="s">
        <v>1318</v>
      </c>
      <c r="E584" s="83">
        <v>8.6199999999999992</v>
      </c>
    </row>
    <row r="585" spans="1:5" x14ac:dyDescent="0.25">
      <c r="A585" s="90">
        <v>585</v>
      </c>
      <c r="B585" s="75" t="s">
        <v>1319</v>
      </c>
      <c r="C585" s="75"/>
      <c r="D585" s="75" t="s">
        <v>1320</v>
      </c>
      <c r="E585" s="83">
        <v>26.11</v>
      </c>
    </row>
    <row r="586" spans="1:5" x14ac:dyDescent="0.25">
      <c r="A586" s="90">
        <v>586</v>
      </c>
      <c r="B586" s="75" t="s">
        <v>1321</v>
      </c>
      <c r="C586" s="75"/>
      <c r="D586" s="75" t="s">
        <v>1322</v>
      </c>
      <c r="E586" s="83">
        <v>38.64</v>
      </c>
    </row>
    <row r="587" spans="1:5" x14ac:dyDescent="0.25">
      <c r="A587" s="90">
        <v>587</v>
      </c>
      <c r="B587" s="75" t="s">
        <v>1323</v>
      </c>
      <c r="C587" s="75"/>
      <c r="D587" s="75" t="s">
        <v>1324</v>
      </c>
      <c r="E587" s="83">
        <v>13.15</v>
      </c>
    </row>
    <row r="588" spans="1:5" x14ac:dyDescent="0.25">
      <c r="A588" s="90">
        <v>588</v>
      </c>
      <c r="B588" s="75" t="s">
        <v>1325</v>
      </c>
      <c r="C588" s="75"/>
      <c r="D588" s="75" t="s">
        <v>1326</v>
      </c>
      <c r="E588" s="83">
        <v>2.84</v>
      </c>
    </row>
    <row r="589" spans="1:5" x14ac:dyDescent="0.25">
      <c r="A589" s="90">
        <v>589</v>
      </c>
      <c r="B589" s="75" t="s">
        <v>1327</v>
      </c>
      <c r="C589" s="75"/>
      <c r="D589" s="75" t="s">
        <v>1328</v>
      </c>
      <c r="E589" s="83">
        <v>20.82</v>
      </c>
    </row>
    <row r="590" spans="1:5" x14ac:dyDescent="0.25">
      <c r="A590" s="90">
        <v>590</v>
      </c>
      <c r="B590" s="75" t="s">
        <v>1329</v>
      </c>
      <c r="C590" s="75"/>
      <c r="D590" s="75" t="s">
        <v>1330</v>
      </c>
      <c r="E590" s="83">
        <v>31.12</v>
      </c>
    </row>
    <row r="591" spans="1:5" x14ac:dyDescent="0.25">
      <c r="A591" s="90">
        <v>591</v>
      </c>
      <c r="B591" s="75" t="s">
        <v>1331</v>
      </c>
      <c r="C591" s="75"/>
      <c r="D591" s="75" t="s">
        <v>1332</v>
      </c>
      <c r="E591" s="83">
        <v>1100.25</v>
      </c>
    </row>
    <row r="592" spans="1:5" x14ac:dyDescent="0.25">
      <c r="A592" s="90">
        <v>592</v>
      </c>
      <c r="B592" s="75" t="s">
        <v>1333</v>
      </c>
      <c r="C592" s="75"/>
      <c r="D592" s="75" t="s">
        <v>1334</v>
      </c>
      <c r="E592" s="83">
        <v>6.94</v>
      </c>
    </row>
    <row r="593" spans="1:5" x14ac:dyDescent="0.25">
      <c r="A593" s="90">
        <v>593</v>
      </c>
      <c r="B593" s="75" t="s">
        <v>1335</v>
      </c>
      <c r="C593" s="75"/>
      <c r="D593" s="75" t="s">
        <v>1336</v>
      </c>
      <c r="E593" s="83">
        <v>147.43</v>
      </c>
    </row>
    <row r="594" spans="1:5" x14ac:dyDescent="0.25">
      <c r="A594" s="90">
        <v>594</v>
      </c>
      <c r="B594" s="75" t="s">
        <v>1337</v>
      </c>
      <c r="C594" s="75"/>
      <c r="D594" s="75" t="s">
        <v>1338</v>
      </c>
      <c r="E594" s="83">
        <v>-0.39</v>
      </c>
    </row>
    <row r="595" spans="1:5" x14ac:dyDescent="0.25">
      <c r="A595" s="90">
        <v>595</v>
      </c>
      <c r="B595" s="75" t="s">
        <v>1339</v>
      </c>
      <c r="C595" s="75"/>
      <c r="D595" s="75" t="s">
        <v>1340</v>
      </c>
      <c r="E595" s="83">
        <v>5.04</v>
      </c>
    </row>
    <row r="596" spans="1:5" x14ac:dyDescent="0.25">
      <c r="A596" s="90">
        <v>596</v>
      </c>
      <c r="B596" s="75" t="s">
        <v>1341</v>
      </c>
      <c r="C596" s="75"/>
      <c r="D596" s="75" t="s">
        <v>1342</v>
      </c>
      <c r="E596" s="83">
        <v>19.53</v>
      </c>
    </row>
    <row r="597" spans="1:5" x14ac:dyDescent="0.25">
      <c r="A597" s="90">
        <v>597</v>
      </c>
      <c r="B597" s="75" t="s">
        <v>1343</v>
      </c>
      <c r="C597" s="75"/>
      <c r="D597" s="75" t="s">
        <v>1344</v>
      </c>
      <c r="E597" s="83">
        <v>2.69</v>
      </c>
    </row>
    <row r="598" spans="1:5" x14ac:dyDescent="0.25">
      <c r="A598" s="90">
        <v>598</v>
      </c>
      <c r="B598" s="75" t="s">
        <v>1345</v>
      </c>
      <c r="C598" s="75"/>
      <c r="D598" s="75" t="s">
        <v>1346</v>
      </c>
      <c r="E598" s="83">
        <v>5.98</v>
      </c>
    </row>
    <row r="599" spans="1:5" x14ac:dyDescent="0.25">
      <c r="A599" s="90">
        <v>599</v>
      </c>
      <c r="B599" s="75" t="s">
        <v>1347</v>
      </c>
      <c r="C599" s="75"/>
      <c r="D599" s="75" t="s">
        <v>1348</v>
      </c>
      <c r="E599" s="83">
        <v>8.98</v>
      </c>
    </row>
    <row r="600" spans="1:5" x14ac:dyDescent="0.25">
      <c r="A600" s="90">
        <v>600</v>
      </c>
      <c r="B600" s="75" t="s">
        <v>1349</v>
      </c>
      <c r="C600" s="75"/>
      <c r="D600" s="75" t="s">
        <v>1350</v>
      </c>
      <c r="E600" s="83">
        <v>65.45</v>
      </c>
    </row>
    <row r="601" spans="1:5" x14ac:dyDescent="0.25">
      <c r="A601" s="90">
        <v>601</v>
      </c>
      <c r="B601" s="75" t="s">
        <v>1351</v>
      </c>
      <c r="C601" s="75"/>
      <c r="D601" s="75" t="s">
        <v>1352</v>
      </c>
      <c r="E601" s="83">
        <v>4.05</v>
      </c>
    </row>
    <row r="602" spans="1:5" x14ac:dyDescent="0.25">
      <c r="A602" s="90">
        <v>602</v>
      </c>
      <c r="B602" s="75" t="s">
        <v>1353</v>
      </c>
      <c r="C602" s="75"/>
      <c r="D602" s="75" t="s">
        <v>1354</v>
      </c>
      <c r="E602" s="83">
        <v>3.69</v>
      </c>
    </row>
    <row r="603" spans="1:5" x14ac:dyDescent="0.25">
      <c r="A603" s="90">
        <v>603</v>
      </c>
      <c r="B603" s="75" t="s">
        <v>1355</v>
      </c>
      <c r="C603" s="75"/>
      <c r="D603" s="75" t="s">
        <v>1356</v>
      </c>
      <c r="E603" s="83">
        <v>78.63</v>
      </c>
    </row>
    <row r="604" spans="1:5" x14ac:dyDescent="0.25">
      <c r="A604" s="90">
        <v>604</v>
      </c>
      <c r="B604" s="75" t="s">
        <v>1357</v>
      </c>
      <c r="C604" s="75"/>
      <c r="D604" s="75" t="s">
        <v>1358</v>
      </c>
      <c r="E604" s="83">
        <v>11.25</v>
      </c>
    </row>
    <row r="605" spans="1:5" x14ac:dyDescent="0.25">
      <c r="A605" s="90">
        <v>605</v>
      </c>
      <c r="B605" s="75" t="s">
        <v>1359</v>
      </c>
      <c r="C605" s="75"/>
      <c r="D605" s="75" t="s">
        <v>1360</v>
      </c>
      <c r="E605" s="83">
        <v>5.04</v>
      </c>
    </row>
    <row r="606" spans="1:5" x14ac:dyDescent="0.25">
      <c r="A606" s="90">
        <v>606</v>
      </c>
      <c r="B606" s="75" t="s">
        <v>1361</v>
      </c>
      <c r="C606" s="75"/>
      <c r="D606" s="75" t="s">
        <v>1362</v>
      </c>
      <c r="E606" s="83">
        <v>66.31</v>
      </c>
    </row>
    <row r="607" spans="1:5" x14ac:dyDescent="0.25">
      <c r="A607" s="90">
        <v>607</v>
      </c>
      <c r="B607" s="75" t="s">
        <v>1363</v>
      </c>
      <c r="C607" s="75"/>
      <c r="D607" s="75" t="s">
        <v>1364</v>
      </c>
      <c r="E607" s="83">
        <v>5.21</v>
      </c>
    </row>
    <row r="608" spans="1:5" x14ac:dyDescent="0.25">
      <c r="A608" s="90">
        <v>608</v>
      </c>
      <c r="B608" s="75" t="s">
        <v>1365</v>
      </c>
      <c r="C608" s="75"/>
      <c r="D608" s="75" t="s">
        <v>1366</v>
      </c>
      <c r="E608" s="83">
        <v>4.55</v>
      </c>
    </row>
    <row r="609" spans="1:5" x14ac:dyDescent="0.25">
      <c r="A609" s="90">
        <v>609</v>
      </c>
      <c r="B609" s="75" t="s">
        <v>1367</v>
      </c>
      <c r="C609" s="75"/>
      <c r="D609" s="75" t="s">
        <v>1368</v>
      </c>
      <c r="E609" s="83">
        <v>7.58</v>
      </c>
    </row>
    <row r="610" spans="1:5" x14ac:dyDescent="0.25">
      <c r="A610" s="90">
        <v>610</v>
      </c>
      <c r="B610" s="75" t="s">
        <v>1369</v>
      </c>
      <c r="C610" s="75"/>
      <c r="D610" s="75" t="s">
        <v>1370</v>
      </c>
      <c r="E610" s="83">
        <v>3.38</v>
      </c>
    </row>
    <row r="611" spans="1:5" x14ac:dyDescent="0.25">
      <c r="A611" s="90">
        <v>611</v>
      </c>
      <c r="B611" s="75" t="s">
        <v>1371</v>
      </c>
      <c r="C611" s="75"/>
      <c r="D611" s="75" t="s">
        <v>1372</v>
      </c>
      <c r="E611" s="83">
        <v>47.71</v>
      </c>
    </row>
    <row r="612" spans="1:5" x14ac:dyDescent="0.25">
      <c r="A612" s="90">
        <v>612</v>
      </c>
      <c r="B612" s="75" t="s">
        <v>1373</v>
      </c>
      <c r="C612" s="75"/>
      <c r="D612" s="75" t="s">
        <v>1374</v>
      </c>
      <c r="E612" s="83">
        <v>4.5999999999999996</v>
      </c>
    </row>
    <row r="613" spans="1:5" x14ac:dyDescent="0.25">
      <c r="A613" s="90">
        <v>613</v>
      </c>
      <c r="B613" s="75" t="s">
        <v>1375</v>
      </c>
      <c r="C613" s="75"/>
      <c r="D613" s="75" t="s">
        <v>1376</v>
      </c>
      <c r="E613" s="83">
        <v>-17.29</v>
      </c>
    </row>
    <row r="614" spans="1:5" x14ac:dyDescent="0.25">
      <c r="A614" s="90">
        <v>614</v>
      </c>
      <c r="B614" s="75" t="s">
        <v>1377</v>
      </c>
      <c r="C614" s="75"/>
      <c r="D614" s="75" t="s">
        <v>1378</v>
      </c>
      <c r="E614" s="83">
        <v>11.76</v>
      </c>
    </row>
    <row r="615" spans="1:5" x14ac:dyDescent="0.25">
      <c r="A615" s="90">
        <v>615</v>
      </c>
      <c r="B615" s="75" t="s">
        <v>1379</v>
      </c>
      <c r="C615" s="75"/>
      <c r="D615" s="75" t="s">
        <v>1380</v>
      </c>
      <c r="E615" s="83">
        <v>-5.59</v>
      </c>
    </row>
    <row r="616" spans="1:5" x14ac:dyDescent="0.25">
      <c r="A616" s="90">
        <v>616</v>
      </c>
      <c r="B616" s="75" t="s">
        <v>1381</v>
      </c>
      <c r="C616" s="75"/>
      <c r="D616" s="75" t="s">
        <v>1382</v>
      </c>
      <c r="E616" s="83">
        <v>5.82</v>
      </c>
    </row>
    <row r="617" spans="1:5" x14ac:dyDescent="0.25">
      <c r="A617" s="90">
        <v>617</v>
      </c>
      <c r="B617" s="75" t="s">
        <v>1383</v>
      </c>
      <c r="C617" s="75"/>
      <c r="D617" s="75" t="s">
        <v>1384</v>
      </c>
      <c r="E617" s="83">
        <v>5.04</v>
      </c>
    </row>
    <row r="618" spans="1:5" x14ac:dyDescent="0.25">
      <c r="A618" s="90">
        <v>618</v>
      </c>
      <c r="B618" s="75" t="s">
        <v>1385</v>
      </c>
      <c r="C618" s="75"/>
      <c r="D618" s="75" t="s">
        <v>1386</v>
      </c>
      <c r="E618" s="83">
        <v>2.65</v>
      </c>
    </row>
    <row r="619" spans="1:5" x14ac:dyDescent="0.25">
      <c r="A619" s="90">
        <v>619</v>
      </c>
      <c r="B619" s="75" t="s">
        <v>1387</v>
      </c>
      <c r="C619" s="75"/>
      <c r="D619" s="75" t="s">
        <v>1388</v>
      </c>
      <c r="E619" s="83">
        <v>249.99</v>
      </c>
    </row>
    <row r="620" spans="1:5" x14ac:dyDescent="0.25">
      <c r="A620" s="90">
        <v>620</v>
      </c>
      <c r="B620" s="75" t="s">
        <v>1389</v>
      </c>
      <c r="C620" s="75"/>
      <c r="D620" s="75" t="s">
        <v>1390</v>
      </c>
      <c r="E620" s="83">
        <v>-0.12</v>
      </c>
    </row>
    <row r="621" spans="1:5" x14ac:dyDescent="0.25">
      <c r="A621" s="90">
        <v>621</v>
      </c>
      <c r="B621" s="75" t="s">
        <v>1391</v>
      </c>
      <c r="C621" s="75"/>
      <c r="D621" s="75" t="s">
        <v>1392</v>
      </c>
      <c r="E621" s="83">
        <v>22.61</v>
      </c>
    </row>
    <row r="622" spans="1:5" x14ac:dyDescent="0.25">
      <c r="A622" s="90">
        <v>622</v>
      </c>
      <c r="B622" s="75" t="s">
        <v>1393</v>
      </c>
      <c r="C622" s="75"/>
      <c r="D622" s="75" t="s">
        <v>1394</v>
      </c>
      <c r="E622" s="83">
        <v>22.42</v>
      </c>
    </row>
    <row r="623" spans="1:5" x14ac:dyDescent="0.25">
      <c r="A623" s="90">
        <v>623</v>
      </c>
      <c r="B623" s="75" t="s">
        <v>1395</v>
      </c>
      <c r="C623" s="75"/>
      <c r="D623" s="75" t="s">
        <v>1396</v>
      </c>
      <c r="E623" s="83">
        <v>12.43</v>
      </c>
    </row>
    <row r="624" spans="1:5" x14ac:dyDescent="0.25">
      <c r="A624" s="90">
        <v>624</v>
      </c>
      <c r="B624" s="75" t="s">
        <v>1397</v>
      </c>
      <c r="C624" s="75"/>
      <c r="D624" s="75" t="s">
        <v>1398</v>
      </c>
      <c r="E624" s="83">
        <v>4.26</v>
      </c>
    </row>
    <row r="625" spans="1:5" x14ac:dyDescent="0.25">
      <c r="A625" s="90">
        <v>625</v>
      </c>
      <c r="B625" s="75" t="s">
        <v>1399</v>
      </c>
      <c r="C625" s="75"/>
      <c r="D625" s="75" t="s">
        <v>1400</v>
      </c>
      <c r="E625" s="83">
        <v>130.37</v>
      </c>
    </row>
    <row r="626" spans="1:5" x14ac:dyDescent="0.25">
      <c r="A626" s="90">
        <v>626</v>
      </c>
      <c r="B626" s="75" t="s">
        <v>1401</v>
      </c>
      <c r="C626" s="75"/>
      <c r="D626" s="75" t="s">
        <v>1402</v>
      </c>
      <c r="E626" s="83">
        <v>-0.67</v>
      </c>
    </row>
    <row r="627" spans="1:5" x14ac:dyDescent="0.25">
      <c r="A627" s="90">
        <v>627</v>
      </c>
      <c r="B627" s="75" t="s">
        <v>1403</v>
      </c>
      <c r="C627" s="75"/>
      <c r="D627" s="75" t="s">
        <v>1404</v>
      </c>
      <c r="E627" s="83">
        <v>18.09</v>
      </c>
    </row>
    <row r="628" spans="1:5" x14ac:dyDescent="0.25">
      <c r="A628" s="90">
        <v>628</v>
      </c>
      <c r="B628" s="75" t="s">
        <v>1405</v>
      </c>
      <c r="C628" s="75"/>
      <c r="D628" s="75" t="s">
        <v>1406</v>
      </c>
      <c r="E628" s="83">
        <v>17.59</v>
      </c>
    </row>
    <row r="629" spans="1:5" x14ac:dyDescent="0.25">
      <c r="A629" s="90">
        <v>629</v>
      </c>
      <c r="B629" s="75" t="s">
        <v>1407</v>
      </c>
      <c r="C629" s="75"/>
      <c r="D629" s="75" t="s">
        <v>1408</v>
      </c>
      <c r="E629" s="83">
        <v>15.25</v>
      </c>
    </row>
    <row r="630" spans="1:5" x14ac:dyDescent="0.25">
      <c r="A630" s="90">
        <v>630</v>
      </c>
      <c r="B630" s="75" t="s">
        <v>1409</v>
      </c>
      <c r="C630" s="75"/>
      <c r="D630" s="75" t="s">
        <v>1410</v>
      </c>
      <c r="E630" s="83">
        <v>11.1</v>
      </c>
    </row>
    <row r="631" spans="1:5" x14ac:dyDescent="0.25">
      <c r="A631" s="90">
        <v>631</v>
      </c>
      <c r="B631" s="75" t="s">
        <v>1411</v>
      </c>
      <c r="C631" s="75"/>
      <c r="D631" s="75" t="s">
        <v>1412</v>
      </c>
      <c r="E631" s="83">
        <v>3.9</v>
      </c>
    </row>
    <row r="632" spans="1:5" x14ac:dyDescent="0.25">
      <c r="A632" s="90">
        <v>632</v>
      </c>
      <c r="B632" s="75" t="s">
        <v>1413</v>
      </c>
      <c r="C632" s="75"/>
      <c r="D632" s="75" t="s">
        <v>1414</v>
      </c>
      <c r="E632" s="83">
        <v>1.44</v>
      </c>
    </row>
    <row r="633" spans="1:5" x14ac:dyDescent="0.25">
      <c r="A633" s="90">
        <v>633</v>
      </c>
      <c r="B633" s="75" t="s">
        <v>1415</v>
      </c>
      <c r="C633" s="75"/>
      <c r="D633" s="75" t="s">
        <v>1416</v>
      </c>
      <c r="E633" s="83">
        <v>11.84</v>
      </c>
    </row>
    <row r="634" spans="1:5" x14ac:dyDescent="0.25">
      <c r="A634" s="90">
        <v>634</v>
      </c>
      <c r="B634" s="75" t="s">
        <v>1417</v>
      </c>
      <c r="C634" s="75"/>
      <c r="D634" s="75" t="s">
        <v>1418</v>
      </c>
      <c r="E634" s="83">
        <v>2.2799999999999998</v>
      </c>
    </row>
    <row r="635" spans="1:5" x14ac:dyDescent="0.25">
      <c r="A635" s="90">
        <v>635</v>
      </c>
      <c r="B635" s="75" t="s">
        <v>1419</v>
      </c>
      <c r="C635" s="75"/>
      <c r="D635" s="75" t="s">
        <v>1420</v>
      </c>
      <c r="E635" s="83">
        <v>13.97</v>
      </c>
    </row>
    <row r="636" spans="1:5" x14ac:dyDescent="0.25">
      <c r="A636" s="90">
        <v>636</v>
      </c>
      <c r="B636" s="75" t="s">
        <v>1421</v>
      </c>
      <c r="C636" s="75"/>
      <c r="D636" s="75" t="s">
        <v>1422</v>
      </c>
      <c r="E636" s="83">
        <v>5.99</v>
      </c>
    </row>
    <row r="637" spans="1:5" x14ac:dyDescent="0.25">
      <c r="A637" s="90">
        <v>637</v>
      </c>
      <c r="B637" s="75" t="s">
        <v>1423</v>
      </c>
      <c r="C637" s="75"/>
      <c r="D637" s="75" t="s">
        <v>1424</v>
      </c>
      <c r="E637" s="83">
        <v>38.94</v>
      </c>
    </row>
    <row r="638" spans="1:5" x14ac:dyDescent="0.25">
      <c r="A638" s="90">
        <v>638</v>
      </c>
      <c r="B638" s="75" t="s">
        <v>1425</v>
      </c>
      <c r="C638" s="75"/>
      <c r="D638" s="75" t="s">
        <v>1426</v>
      </c>
      <c r="E638" s="83">
        <v>0.46</v>
      </c>
    </row>
    <row r="639" spans="1:5" x14ac:dyDescent="0.25">
      <c r="A639" s="90">
        <v>639</v>
      </c>
      <c r="B639" s="75" t="s">
        <v>1427</v>
      </c>
      <c r="C639" s="75"/>
      <c r="D639" s="75" t="s">
        <v>1428</v>
      </c>
      <c r="E639" s="83">
        <v>20.86</v>
      </c>
    </row>
    <row r="640" spans="1:5" x14ac:dyDescent="0.25">
      <c r="A640" s="90">
        <v>640</v>
      </c>
      <c r="B640" s="75" t="s">
        <v>1429</v>
      </c>
      <c r="C640" s="75"/>
      <c r="D640" s="75" t="s">
        <v>1430</v>
      </c>
      <c r="E640" s="83">
        <v>8.3800000000000008</v>
      </c>
    </row>
    <row r="641" spans="1:5" x14ac:dyDescent="0.25">
      <c r="A641" s="90">
        <v>641</v>
      </c>
      <c r="B641" s="75" t="s">
        <v>1431</v>
      </c>
      <c r="C641" s="75"/>
      <c r="D641" s="75" t="s">
        <v>1432</v>
      </c>
      <c r="E641" s="83">
        <v>3.91</v>
      </c>
    </row>
    <row r="642" spans="1:5" x14ac:dyDescent="0.25">
      <c r="A642" s="90">
        <v>642</v>
      </c>
      <c r="B642" s="75" t="s">
        <v>1433</v>
      </c>
      <c r="C642" s="75"/>
      <c r="D642" s="75" t="s">
        <v>1434</v>
      </c>
      <c r="E642" s="83">
        <v>31.3</v>
      </c>
    </row>
    <row r="643" spans="1:5" x14ac:dyDescent="0.25">
      <c r="A643" s="90">
        <v>643</v>
      </c>
      <c r="B643" s="75" t="s">
        <v>1435</v>
      </c>
      <c r="C643" s="75"/>
      <c r="D643" s="75" t="s">
        <v>1436</v>
      </c>
      <c r="E643" s="83">
        <v>18.63</v>
      </c>
    </row>
    <row r="644" spans="1:5" x14ac:dyDescent="0.25">
      <c r="A644" s="90">
        <v>644</v>
      </c>
      <c r="B644" s="75" t="s">
        <v>1437</v>
      </c>
      <c r="C644" s="75"/>
      <c r="D644" s="75" t="s">
        <v>1438</v>
      </c>
      <c r="E644" s="83">
        <v>8.3800000000000008</v>
      </c>
    </row>
    <row r="645" spans="1:5" x14ac:dyDescent="0.25">
      <c r="A645" s="90">
        <v>645</v>
      </c>
      <c r="B645" s="75" t="s">
        <v>1439</v>
      </c>
      <c r="C645" s="75"/>
      <c r="D645" s="75" t="s">
        <v>1440</v>
      </c>
      <c r="E645" s="83">
        <v>-2.98</v>
      </c>
    </row>
    <row r="646" spans="1:5" x14ac:dyDescent="0.25">
      <c r="A646" s="90">
        <v>646</v>
      </c>
      <c r="B646" s="75" t="s">
        <v>1441</v>
      </c>
      <c r="C646" s="75"/>
      <c r="D646" s="75" t="s">
        <v>1442</v>
      </c>
      <c r="E646" s="83">
        <v>-18.61</v>
      </c>
    </row>
    <row r="647" spans="1:5" x14ac:dyDescent="0.25">
      <c r="A647" s="90">
        <v>647</v>
      </c>
      <c r="B647" s="75" t="s">
        <v>1443</v>
      </c>
      <c r="C647" s="75"/>
      <c r="D647" s="75" t="s">
        <v>1444</v>
      </c>
      <c r="E647" s="83">
        <v>23.46</v>
      </c>
    </row>
    <row r="648" spans="1:5" x14ac:dyDescent="0.25">
      <c r="A648" s="90">
        <v>648</v>
      </c>
      <c r="B648" s="75" t="s">
        <v>1445</v>
      </c>
      <c r="C648" s="75"/>
      <c r="D648" s="75" t="s">
        <v>1446</v>
      </c>
      <c r="E648" s="83">
        <v>12.63</v>
      </c>
    </row>
    <row r="649" spans="1:5" x14ac:dyDescent="0.25">
      <c r="A649" s="90">
        <v>649</v>
      </c>
      <c r="B649" s="75" t="s">
        <v>1447</v>
      </c>
      <c r="C649" s="75"/>
      <c r="D649" s="75" t="s">
        <v>1448</v>
      </c>
      <c r="E649" s="83">
        <v>0.94</v>
      </c>
    </row>
    <row r="650" spans="1:5" x14ac:dyDescent="0.25">
      <c r="A650" s="90">
        <v>650</v>
      </c>
      <c r="B650" s="75" t="s">
        <v>1449</v>
      </c>
      <c r="C650" s="75"/>
      <c r="D650" s="75" t="s">
        <v>1450</v>
      </c>
      <c r="E650" s="83">
        <v>28.33</v>
      </c>
    </row>
    <row r="651" spans="1:5" x14ac:dyDescent="0.25">
      <c r="A651" s="90">
        <v>651</v>
      </c>
      <c r="B651" s="75" t="s">
        <v>1451</v>
      </c>
      <c r="C651" s="75"/>
      <c r="D651" s="75" t="s">
        <v>1452</v>
      </c>
      <c r="E651" s="83">
        <v>36.14</v>
      </c>
    </row>
    <row r="652" spans="1:5" x14ac:dyDescent="0.25">
      <c r="A652" s="90">
        <v>652</v>
      </c>
      <c r="B652" s="75" t="s">
        <v>1453</v>
      </c>
      <c r="C652" s="75"/>
      <c r="D652" s="75" t="s">
        <v>1454</v>
      </c>
      <c r="E652" s="83">
        <v>17.25</v>
      </c>
    </row>
    <row r="653" spans="1:5" x14ac:dyDescent="0.25">
      <c r="A653" s="90">
        <v>653</v>
      </c>
      <c r="B653" s="75" t="s">
        <v>1455</v>
      </c>
      <c r="C653" s="75"/>
      <c r="D653" s="75" t="s">
        <v>1456</v>
      </c>
      <c r="E653" s="83">
        <v>25.14</v>
      </c>
    </row>
    <row r="654" spans="1:5" x14ac:dyDescent="0.25">
      <c r="A654" s="90">
        <v>654</v>
      </c>
      <c r="B654" s="75" t="s">
        <v>1457</v>
      </c>
      <c r="C654" s="75"/>
      <c r="D654" s="75" t="s">
        <v>1458</v>
      </c>
      <c r="E654" s="83">
        <v>73.69</v>
      </c>
    </row>
    <row r="655" spans="1:5" x14ac:dyDescent="0.25">
      <c r="A655" s="90">
        <v>655</v>
      </c>
      <c r="B655" s="75" t="s">
        <v>1459</v>
      </c>
      <c r="C655" s="75"/>
      <c r="D655" s="75" t="s">
        <v>1460</v>
      </c>
      <c r="E655" s="83">
        <v>110.7</v>
      </c>
    </row>
    <row r="656" spans="1:5" x14ac:dyDescent="0.25">
      <c r="A656" s="90">
        <v>656</v>
      </c>
      <c r="B656" s="75" t="s">
        <v>1461</v>
      </c>
      <c r="C656" s="75"/>
      <c r="D656" s="75" t="s">
        <v>1462</v>
      </c>
      <c r="E656" s="83">
        <v>31.84</v>
      </c>
    </row>
    <row r="657" spans="1:5" x14ac:dyDescent="0.25">
      <c r="A657" s="90">
        <v>657</v>
      </c>
      <c r="B657" s="75" t="s">
        <v>1463</v>
      </c>
      <c r="C657" s="75"/>
      <c r="D657" s="75" t="s">
        <v>1464</v>
      </c>
      <c r="E657" s="83">
        <v>-31.84</v>
      </c>
    </row>
    <row r="658" spans="1:5" x14ac:dyDescent="0.25">
      <c r="A658" s="90">
        <v>658</v>
      </c>
      <c r="B658" s="75" t="s">
        <v>1465</v>
      </c>
      <c r="C658" s="75"/>
      <c r="D658" s="75" t="s">
        <v>1466</v>
      </c>
      <c r="E658" s="83">
        <v>30.84</v>
      </c>
    </row>
    <row r="659" spans="1:5" x14ac:dyDescent="0.25">
      <c r="A659" s="90">
        <v>659</v>
      </c>
      <c r="B659" s="75" t="s">
        <v>1467</v>
      </c>
      <c r="C659" s="75"/>
      <c r="D659" s="75" t="s">
        <v>1468</v>
      </c>
      <c r="E659" s="83">
        <v>12.3</v>
      </c>
    </row>
    <row r="660" spans="1:5" x14ac:dyDescent="0.25">
      <c r="A660" s="90">
        <v>660</v>
      </c>
      <c r="B660" s="75" t="s">
        <v>1469</v>
      </c>
      <c r="C660" s="75"/>
      <c r="D660" s="75" t="s">
        <v>1470</v>
      </c>
      <c r="E660" s="83">
        <v>23.88</v>
      </c>
    </row>
    <row r="661" spans="1:5" x14ac:dyDescent="0.25">
      <c r="A661" s="90">
        <v>661</v>
      </c>
      <c r="B661" s="75" t="s">
        <v>1471</v>
      </c>
      <c r="C661" s="75"/>
      <c r="D661" s="75" t="s">
        <v>1472</v>
      </c>
      <c r="E661" s="83">
        <v>36.9</v>
      </c>
    </row>
    <row r="662" spans="1:5" x14ac:dyDescent="0.25">
      <c r="A662" s="90">
        <v>662</v>
      </c>
      <c r="B662" s="75" t="s">
        <v>1473</v>
      </c>
      <c r="C662" s="75"/>
      <c r="D662" s="75" t="s">
        <v>1474</v>
      </c>
      <c r="E662" s="83">
        <v>24.95</v>
      </c>
    </row>
    <row r="663" spans="1:5" x14ac:dyDescent="0.25">
      <c r="A663" s="90">
        <v>663</v>
      </c>
      <c r="B663" s="75" t="s">
        <v>1475</v>
      </c>
      <c r="C663" s="75"/>
      <c r="D663" s="75" t="s">
        <v>1476</v>
      </c>
      <c r="E663" s="83">
        <v>70.38</v>
      </c>
    </row>
    <row r="664" spans="1:5" x14ac:dyDescent="0.25">
      <c r="A664" s="90">
        <v>664</v>
      </c>
      <c r="B664" s="75" t="s">
        <v>1477</v>
      </c>
      <c r="C664" s="75"/>
      <c r="D664" s="75" t="s">
        <v>1478</v>
      </c>
      <c r="E664" s="83">
        <v>11</v>
      </c>
    </row>
    <row r="665" spans="1:5" x14ac:dyDescent="0.25">
      <c r="A665" s="90">
        <v>665</v>
      </c>
      <c r="B665" s="75" t="s">
        <v>1479</v>
      </c>
      <c r="C665" s="75"/>
      <c r="D665" s="75" t="s">
        <v>1480</v>
      </c>
      <c r="E665" s="83">
        <v>-0.08</v>
      </c>
    </row>
    <row r="666" spans="1:5" x14ac:dyDescent="0.25">
      <c r="A666" s="90">
        <v>666</v>
      </c>
      <c r="B666" s="75" t="s">
        <v>1481</v>
      </c>
      <c r="C666" s="75"/>
      <c r="D666" s="75" t="s">
        <v>1482</v>
      </c>
      <c r="E666" s="83">
        <v>-31.47</v>
      </c>
    </row>
    <row r="667" spans="1:5" x14ac:dyDescent="0.25">
      <c r="A667" s="90">
        <v>667</v>
      </c>
      <c r="B667" s="75" t="s">
        <v>1483</v>
      </c>
      <c r="C667" s="75"/>
      <c r="D667" s="75" t="s">
        <v>1484</v>
      </c>
      <c r="E667" s="83">
        <v>15.42</v>
      </c>
    </row>
    <row r="668" spans="1:5" x14ac:dyDescent="0.25">
      <c r="A668" s="90">
        <v>668</v>
      </c>
      <c r="B668" s="75" t="s">
        <v>1485</v>
      </c>
      <c r="C668" s="75"/>
      <c r="D668" s="75" t="s">
        <v>1486</v>
      </c>
      <c r="E668" s="83">
        <v>25.14</v>
      </c>
    </row>
    <row r="669" spans="1:5" x14ac:dyDescent="0.25">
      <c r="A669" s="90">
        <v>669</v>
      </c>
      <c r="B669" s="75" t="s">
        <v>1487</v>
      </c>
      <c r="C669" s="75"/>
      <c r="D669" s="75" t="s">
        <v>1488</v>
      </c>
      <c r="E669" s="83">
        <v>236.4</v>
      </c>
    </row>
    <row r="670" spans="1:5" x14ac:dyDescent="0.25">
      <c r="A670" s="90">
        <v>670</v>
      </c>
      <c r="B670" s="75" t="s">
        <v>1489</v>
      </c>
      <c r="C670" s="75"/>
      <c r="D670" s="75" t="s">
        <v>1490</v>
      </c>
      <c r="E670" s="83">
        <v>26.85</v>
      </c>
    </row>
    <row r="671" spans="1:5" x14ac:dyDescent="0.25">
      <c r="A671" s="90">
        <v>671</v>
      </c>
      <c r="B671" s="75" t="s">
        <v>1491</v>
      </c>
      <c r="C671" s="75"/>
      <c r="D671" s="75" t="s">
        <v>1492</v>
      </c>
      <c r="E671" s="83">
        <v>25.14</v>
      </c>
    </row>
    <row r="672" spans="1:5" x14ac:dyDescent="0.25">
      <c r="A672" s="90">
        <v>672</v>
      </c>
      <c r="B672" s="75" t="s">
        <v>1493</v>
      </c>
      <c r="C672" s="75"/>
      <c r="D672" s="75" t="s">
        <v>1494</v>
      </c>
      <c r="E672" s="83">
        <v>33.520000000000003</v>
      </c>
    </row>
    <row r="673" spans="1:5" x14ac:dyDescent="0.25">
      <c r="A673" s="90">
        <v>673</v>
      </c>
      <c r="B673" s="75" t="s">
        <v>1495</v>
      </c>
      <c r="C673" s="75"/>
      <c r="D673" s="75" t="s">
        <v>1496</v>
      </c>
      <c r="E673" s="83">
        <v>37.03</v>
      </c>
    </row>
    <row r="674" spans="1:5" x14ac:dyDescent="0.25">
      <c r="A674" s="90">
        <v>674</v>
      </c>
      <c r="B674" s="75" t="s">
        <v>1497</v>
      </c>
      <c r="C674" s="75"/>
      <c r="D674" s="75" t="s">
        <v>1498</v>
      </c>
      <c r="E674" s="83">
        <v>25.14</v>
      </c>
    </row>
    <row r="675" spans="1:5" x14ac:dyDescent="0.25">
      <c r="A675" s="90">
        <v>675</v>
      </c>
      <c r="B675" s="75" t="s">
        <v>1499</v>
      </c>
      <c r="C675" s="75"/>
      <c r="D675" s="75" t="s">
        <v>1500</v>
      </c>
      <c r="E675" s="83">
        <v>25.14</v>
      </c>
    </row>
    <row r="676" spans="1:5" x14ac:dyDescent="0.25">
      <c r="A676" s="90">
        <v>676</v>
      </c>
      <c r="B676" s="75" t="s">
        <v>1501</v>
      </c>
      <c r="C676" s="75"/>
      <c r="D676" s="75" t="s">
        <v>1502</v>
      </c>
      <c r="E676" s="83">
        <v>25.14</v>
      </c>
    </row>
    <row r="677" spans="1:5" x14ac:dyDescent="0.25">
      <c r="A677" s="90">
        <v>677</v>
      </c>
      <c r="B677" s="75" t="s">
        <v>1503</v>
      </c>
      <c r="C677" s="75"/>
      <c r="D677" s="75" t="s">
        <v>1504</v>
      </c>
      <c r="E677" s="83">
        <v>25.14</v>
      </c>
    </row>
    <row r="678" spans="1:5" x14ac:dyDescent="0.25">
      <c r="A678" s="90">
        <v>678</v>
      </c>
      <c r="B678" s="75" t="s">
        <v>1505</v>
      </c>
      <c r="C678" s="75"/>
      <c r="D678" s="75" t="s">
        <v>1506</v>
      </c>
      <c r="E678" s="83">
        <v>49.62</v>
      </c>
    </row>
    <row r="679" spans="1:5" x14ac:dyDescent="0.25">
      <c r="A679" s="90">
        <v>679</v>
      </c>
      <c r="B679" s="75" t="s">
        <v>1507</v>
      </c>
      <c r="C679" s="75"/>
      <c r="D679" s="75" t="s">
        <v>1508</v>
      </c>
      <c r="E679" s="83">
        <v>8.3800000000000008</v>
      </c>
    </row>
    <row r="680" spans="1:5" x14ac:dyDescent="0.25">
      <c r="A680" s="90">
        <v>680</v>
      </c>
      <c r="B680" s="75" t="s">
        <v>1509</v>
      </c>
      <c r="C680" s="75"/>
      <c r="D680" s="75" t="s">
        <v>1510</v>
      </c>
      <c r="E680" s="83">
        <v>82.66</v>
      </c>
    </row>
    <row r="681" spans="1:5" x14ac:dyDescent="0.25">
      <c r="A681" s="90">
        <v>681</v>
      </c>
      <c r="B681" s="75" t="s">
        <v>1511</v>
      </c>
      <c r="C681" s="75"/>
      <c r="D681" s="75" t="s">
        <v>1512</v>
      </c>
      <c r="E681" s="83">
        <v>8.3800000000000008</v>
      </c>
    </row>
    <row r="682" spans="1:5" x14ac:dyDescent="0.25">
      <c r="A682" s="90">
        <v>682</v>
      </c>
      <c r="B682" s="75" t="s">
        <v>1513</v>
      </c>
      <c r="C682" s="75"/>
      <c r="D682" s="75" t="s">
        <v>1514</v>
      </c>
      <c r="E682" s="83">
        <v>8.3800000000000008</v>
      </c>
    </row>
    <row r="683" spans="1:5" x14ac:dyDescent="0.25">
      <c r="A683" s="90">
        <v>683</v>
      </c>
      <c r="B683" s="75" t="s">
        <v>1515</v>
      </c>
      <c r="C683" s="75"/>
      <c r="D683" s="75" t="s">
        <v>1516</v>
      </c>
      <c r="E683" s="83">
        <v>8.3800000000000008</v>
      </c>
    </row>
    <row r="684" spans="1:5" x14ac:dyDescent="0.25">
      <c r="A684" s="90">
        <v>684</v>
      </c>
      <c r="B684" s="75" t="s">
        <v>1517</v>
      </c>
      <c r="C684" s="75"/>
      <c r="D684" s="75" t="s">
        <v>1518</v>
      </c>
      <c r="E684" s="83">
        <v>130.36000000000001</v>
      </c>
    </row>
    <row r="685" spans="1:5" x14ac:dyDescent="0.25">
      <c r="A685" s="90">
        <v>685</v>
      </c>
      <c r="B685" s="75" t="s">
        <v>1519</v>
      </c>
      <c r="C685" s="75"/>
      <c r="D685" s="75" t="s">
        <v>1520</v>
      </c>
      <c r="E685" s="83">
        <v>26.61</v>
      </c>
    </row>
    <row r="686" spans="1:5" x14ac:dyDescent="0.25">
      <c r="A686" s="90">
        <v>686</v>
      </c>
      <c r="B686" s="75" t="s">
        <v>1521</v>
      </c>
      <c r="C686" s="75"/>
      <c r="D686" s="75" t="s">
        <v>1522</v>
      </c>
      <c r="E686" s="83">
        <v>10.09</v>
      </c>
    </row>
    <row r="687" spans="1:5" x14ac:dyDescent="0.25">
      <c r="A687" s="90">
        <v>687</v>
      </c>
      <c r="B687" s="75" t="s">
        <v>1523</v>
      </c>
      <c r="C687" s="75"/>
      <c r="D687" s="75" t="s">
        <v>1524</v>
      </c>
      <c r="E687" s="83">
        <v>26.63</v>
      </c>
    </row>
    <row r="688" spans="1:5" x14ac:dyDescent="0.25">
      <c r="A688" s="90">
        <v>688</v>
      </c>
      <c r="B688" s="75" t="s">
        <v>1525</v>
      </c>
      <c r="C688" s="75"/>
      <c r="D688" s="75" t="s">
        <v>1526</v>
      </c>
      <c r="E688" s="83">
        <v>8.3800000000000008</v>
      </c>
    </row>
    <row r="689" spans="1:5" x14ac:dyDescent="0.25">
      <c r="A689" s="90">
        <v>689</v>
      </c>
      <c r="B689" s="75" t="s">
        <v>1527</v>
      </c>
      <c r="C689" s="75"/>
      <c r="D689" s="75" t="s">
        <v>1528</v>
      </c>
      <c r="E689" s="83">
        <v>6.02</v>
      </c>
    </row>
    <row r="690" spans="1:5" x14ac:dyDescent="0.25">
      <c r="A690" s="90">
        <v>690</v>
      </c>
      <c r="B690" s="75" t="s">
        <v>1529</v>
      </c>
      <c r="C690" s="75"/>
      <c r="D690" s="75" t="s">
        <v>1530</v>
      </c>
      <c r="E690" s="83">
        <v>5.04</v>
      </c>
    </row>
    <row r="691" spans="1:5" x14ac:dyDescent="0.25">
      <c r="A691" s="90">
        <v>691</v>
      </c>
      <c r="B691" s="75" t="s">
        <v>1531</v>
      </c>
      <c r="C691" s="75"/>
      <c r="D691" s="75" t="s">
        <v>1532</v>
      </c>
      <c r="E691" s="83">
        <v>7.84</v>
      </c>
    </row>
    <row r="692" spans="1:5" x14ac:dyDescent="0.25">
      <c r="A692" s="90">
        <v>692</v>
      </c>
      <c r="B692" s="75" t="s">
        <v>1533</v>
      </c>
      <c r="C692" s="75"/>
      <c r="D692" s="75" t="s">
        <v>1534</v>
      </c>
      <c r="E692" s="83">
        <v>5.04</v>
      </c>
    </row>
    <row r="693" spans="1:5" x14ac:dyDescent="0.25">
      <c r="A693" s="90">
        <v>693</v>
      </c>
      <c r="B693" s="75" t="s">
        <v>1535</v>
      </c>
      <c r="C693" s="75"/>
      <c r="D693" s="75" t="s">
        <v>1536</v>
      </c>
      <c r="E693" s="83">
        <v>3.91</v>
      </c>
    </row>
    <row r="694" spans="1:5" x14ac:dyDescent="0.25">
      <c r="A694" s="90">
        <v>694</v>
      </c>
      <c r="B694" s="75" t="s">
        <v>1537</v>
      </c>
      <c r="C694" s="75"/>
      <c r="D694" s="75" t="s">
        <v>1538</v>
      </c>
      <c r="E694" s="83">
        <v>35.799999999999997</v>
      </c>
    </row>
    <row r="695" spans="1:5" x14ac:dyDescent="0.25">
      <c r="A695" s="90">
        <v>695</v>
      </c>
      <c r="B695" s="75" t="s">
        <v>1539</v>
      </c>
      <c r="C695" s="75"/>
      <c r="D695" s="75" t="s">
        <v>1540</v>
      </c>
      <c r="E695" s="83">
        <v>4.1900000000000004</v>
      </c>
    </row>
    <row r="696" spans="1:5" x14ac:dyDescent="0.25">
      <c r="A696" s="90">
        <v>696</v>
      </c>
      <c r="B696" s="75" t="s">
        <v>1541</v>
      </c>
      <c r="C696" s="75"/>
      <c r="D696" s="75" t="s">
        <v>1542</v>
      </c>
      <c r="E696" s="83">
        <v>12.3</v>
      </c>
    </row>
    <row r="697" spans="1:5" x14ac:dyDescent="0.25">
      <c r="A697" s="90">
        <v>697</v>
      </c>
      <c r="B697" s="75" t="s">
        <v>1543</v>
      </c>
      <c r="C697" s="75"/>
      <c r="D697" s="75" t="s">
        <v>1544</v>
      </c>
      <c r="E697" s="83">
        <v>12.3</v>
      </c>
    </row>
    <row r="698" spans="1:5" x14ac:dyDescent="0.25">
      <c r="A698" s="90">
        <v>698</v>
      </c>
      <c r="B698" s="75" t="s">
        <v>1545</v>
      </c>
      <c r="C698" s="75"/>
      <c r="D698" s="75" t="s">
        <v>1546</v>
      </c>
      <c r="E698" s="83">
        <v>36.9</v>
      </c>
    </row>
    <row r="699" spans="1:5" x14ac:dyDescent="0.25">
      <c r="A699" s="90">
        <v>699</v>
      </c>
      <c r="B699" s="75" t="s">
        <v>1547</v>
      </c>
      <c r="C699" s="75"/>
      <c r="D699" s="75" t="s">
        <v>1548</v>
      </c>
      <c r="E699" s="83">
        <v>25.14</v>
      </c>
    </row>
    <row r="700" spans="1:5" x14ac:dyDescent="0.25">
      <c r="A700" s="90">
        <v>700</v>
      </c>
      <c r="B700" s="75" t="s">
        <v>1549</v>
      </c>
      <c r="C700" s="75"/>
      <c r="D700" s="75" t="s">
        <v>1550</v>
      </c>
      <c r="E700" s="83">
        <v>23.46</v>
      </c>
    </row>
    <row r="701" spans="1:5" x14ac:dyDescent="0.25">
      <c r="A701" s="90">
        <v>701</v>
      </c>
      <c r="B701" s="75" t="s">
        <v>1551</v>
      </c>
      <c r="C701" s="75"/>
      <c r="D701" s="75" t="s">
        <v>1552</v>
      </c>
      <c r="E701" s="83">
        <v>15.47</v>
      </c>
    </row>
    <row r="702" spans="1:5" x14ac:dyDescent="0.25">
      <c r="A702" s="90">
        <v>702</v>
      </c>
      <c r="B702" s="75" t="s">
        <v>1553</v>
      </c>
      <c r="C702" s="75"/>
      <c r="D702" s="75" t="s">
        <v>1554</v>
      </c>
      <c r="E702" s="83">
        <v>22.43</v>
      </c>
    </row>
    <row r="703" spans="1:5" x14ac:dyDescent="0.25">
      <c r="A703" s="90">
        <v>703</v>
      </c>
      <c r="B703" s="75" t="s">
        <v>1555</v>
      </c>
      <c r="C703" s="75"/>
      <c r="D703" s="75" t="s">
        <v>1556</v>
      </c>
      <c r="E703" s="83">
        <v>2.27</v>
      </c>
    </row>
    <row r="704" spans="1:5" x14ac:dyDescent="0.25">
      <c r="A704" s="90">
        <v>704</v>
      </c>
      <c r="B704" s="75" t="s">
        <v>1557</v>
      </c>
      <c r="C704" s="75"/>
      <c r="D704" s="75" t="s">
        <v>1558</v>
      </c>
      <c r="E704" s="83">
        <v>14.05</v>
      </c>
    </row>
    <row r="705" spans="1:5" x14ac:dyDescent="0.25">
      <c r="A705" s="90">
        <v>705</v>
      </c>
      <c r="B705" s="75" t="s">
        <v>1559</v>
      </c>
      <c r="C705" s="75"/>
      <c r="D705" s="75" t="s">
        <v>1560</v>
      </c>
      <c r="E705" s="83">
        <v>16.760000000000002</v>
      </c>
    </row>
    <row r="706" spans="1:5" x14ac:dyDescent="0.25">
      <c r="A706" s="90">
        <v>706</v>
      </c>
      <c r="B706" s="75" t="s">
        <v>1561</v>
      </c>
      <c r="C706" s="75"/>
      <c r="D706" s="75" t="s">
        <v>1562</v>
      </c>
      <c r="E706" s="83">
        <v>12.3</v>
      </c>
    </row>
    <row r="707" spans="1:5" x14ac:dyDescent="0.25">
      <c r="A707" s="90">
        <v>707</v>
      </c>
      <c r="B707" s="75" t="s">
        <v>1563</v>
      </c>
      <c r="C707" s="75"/>
      <c r="D707" s="75" t="s">
        <v>1564</v>
      </c>
      <c r="E707" s="83">
        <v>25.14</v>
      </c>
    </row>
    <row r="708" spans="1:5" x14ac:dyDescent="0.25">
      <c r="A708" s="90">
        <v>708</v>
      </c>
      <c r="B708" s="75" t="s">
        <v>1565</v>
      </c>
      <c r="C708" s="75"/>
      <c r="D708" s="75" t="s">
        <v>1566</v>
      </c>
      <c r="E708" s="83">
        <v>25.69</v>
      </c>
    </row>
    <row r="709" spans="1:5" x14ac:dyDescent="0.25">
      <c r="A709" s="90">
        <v>709</v>
      </c>
      <c r="B709" s="75" t="s">
        <v>1567</v>
      </c>
      <c r="C709" s="75"/>
      <c r="D709" s="75" t="s">
        <v>1568</v>
      </c>
      <c r="E709" s="83">
        <v>8.3800000000000008</v>
      </c>
    </row>
    <row r="710" spans="1:5" x14ac:dyDescent="0.25">
      <c r="A710" s="90">
        <v>710</v>
      </c>
      <c r="B710" s="75" t="s">
        <v>1569</v>
      </c>
      <c r="C710" s="75"/>
      <c r="D710" s="75" t="s">
        <v>1570</v>
      </c>
      <c r="E710" s="83">
        <v>-13.27</v>
      </c>
    </row>
    <row r="711" spans="1:5" x14ac:dyDescent="0.25">
      <c r="A711" s="90">
        <v>711</v>
      </c>
      <c r="B711" s="75" t="s">
        <v>1571</v>
      </c>
      <c r="C711" s="75"/>
      <c r="D711" s="75" t="s">
        <v>1572</v>
      </c>
      <c r="E711" s="83">
        <v>5.31</v>
      </c>
    </row>
    <row r="712" spans="1:5" x14ac:dyDescent="0.25">
      <c r="A712" s="90">
        <v>712</v>
      </c>
      <c r="B712" s="75" t="s">
        <v>1573</v>
      </c>
      <c r="C712" s="75"/>
      <c r="D712" s="75" t="s">
        <v>1574</v>
      </c>
      <c r="E712" s="83">
        <v>7.44</v>
      </c>
    </row>
    <row r="713" spans="1:5" x14ac:dyDescent="0.25">
      <c r="A713" s="90">
        <v>713</v>
      </c>
      <c r="B713" s="75" t="s">
        <v>1575</v>
      </c>
      <c r="C713" s="75"/>
      <c r="D713" s="75" t="s">
        <v>1576</v>
      </c>
      <c r="E713" s="83">
        <v>5.04</v>
      </c>
    </row>
    <row r="714" spans="1:5" x14ac:dyDescent="0.25">
      <c r="A714" s="90">
        <v>714</v>
      </c>
      <c r="B714" s="75" t="s">
        <v>1577</v>
      </c>
      <c r="C714" s="75"/>
      <c r="D714" s="75" t="s">
        <v>1578</v>
      </c>
      <c r="E714" s="83">
        <v>182.37</v>
      </c>
    </row>
    <row r="715" spans="1:5" x14ac:dyDescent="0.25">
      <c r="A715" s="90">
        <v>715</v>
      </c>
      <c r="B715" s="75" t="s">
        <v>1579</v>
      </c>
      <c r="C715" s="75"/>
      <c r="D715" s="75" t="s">
        <v>1580</v>
      </c>
      <c r="E715" s="83">
        <v>30.76</v>
      </c>
    </row>
    <row r="716" spans="1:5" x14ac:dyDescent="0.25">
      <c r="A716" s="90">
        <v>716</v>
      </c>
      <c r="B716" s="75" t="s">
        <v>1581</v>
      </c>
      <c r="C716" s="75"/>
      <c r="D716" s="75" t="s">
        <v>1582</v>
      </c>
      <c r="E716" s="83">
        <v>9.5500000000000007</v>
      </c>
    </row>
    <row r="717" spans="1:5" x14ac:dyDescent="0.25">
      <c r="A717" s="90">
        <v>717</v>
      </c>
      <c r="B717" s="75" t="s">
        <v>1583</v>
      </c>
      <c r="C717" s="75"/>
      <c r="D717" s="75" t="s">
        <v>1584</v>
      </c>
      <c r="E717" s="83">
        <v>37.06</v>
      </c>
    </row>
    <row r="718" spans="1:5" x14ac:dyDescent="0.25">
      <c r="A718" s="90">
        <v>718</v>
      </c>
      <c r="B718" s="75" t="s">
        <v>1585</v>
      </c>
      <c r="C718" s="75"/>
      <c r="D718" s="75" t="s">
        <v>1586</v>
      </c>
      <c r="E718" s="83">
        <v>18.03</v>
      </c>
    </row>
    <row r="719" spans="1:5" x14ac:dyDescent="0.25">
      <c r="A719" s="90">
        <v>719</v>
      </c>
      <c r="B719" s="75" t="s">
        <v>1587</v>
      </c>
      <c r="C719" s="75"/>
      <c r="D719" s="75" t="s">
        <v>1588</v>
      </c>
      <c r="E719" s="83">
        <v>3.42</v>
      </c>
    </row>
    <row r="720" spans="1:5" x14ac:dyDescent="0.25">
      <c r="A720" s="90">
        <v>720</v>
      </c>
      <c r="B720" s="75" t="s">
        <v>1589</v>
      </c>
      <c r="C720" s="75"/>
      <c r="D720" s="75" t="s">
        <v>1590</v>
      </c>
      <c r="E720" s="83">
        <v>6.09</v>
      </c>
    </row>
    <row r="721" spans="1:5" x14ac:dyDescent="0.25">
      <c r="A721" s="90">
        <v>721</v>
      </c>
      <c r="B721" s="75" t="s">
        <v>457</v>
      </c>
      <c r="C721" s="75"/>
      <c r="D721" s="75" t="s">
        <v>458</v>
      </c>
      <c r="E721" s="83">
        <v>-15.64</v>
      </c>
    </row>
    <row r="722" spans="1:5" x14ac:dyDescent="0.25">
      <c r="A722" s="90">
        <v>722</v>
      </c>
      <c r="B722" s="75" t="s">
        <v>1591</v>
      </c>
      <c r="C722" s="75"/>
      <c r="D722" s="75" t="s">
        <v>1592</v>
      </c>
      <c r="E722" s="83">
        <v>34.81</v>
      </c>
    </row>
    <row r="723" spans="1:5" x14ac:dyDescent="0.25">
      <c r="A723" s="90">
        <v>723</v>
      </c>
      <c r="B723" s="75" t="s">
        <v>1593</v>
      </c>
      <c r="C723" s="75"/>
      <c r="D723" s="75" t="s">
        <v>1594</v>
      </c>
      <c r="E723" s="83">
        <v>689.96</v>
      </c>
    </row>
    <row r="724" spans="1:5" x14ac:dyDescent="0.25">
      <c r="A724" s="90">
        <v>724</v>
      </c>
      <c r="B724" s="75" t="s">
        <v>1595</v>
      </c>
      <c r="C724" s="75"/>
      <c r="D724" s="75" t="s">
        <v>1596</v>
      </c>
      <c r="E724" s="83">
        <v>255.23</v>
      </c>
    </row>
    <row r="725" spans="1:5" x14ac:dyDescent="0.25">
      <c r="A725" s="90">
        <v>725</v>
      </c>
      <c r="B725" s="75" t="s">
        <v>1597</v>
      </c>
      <c r="C725" s="75"/>
      <c r="D725" s="75" t="s">
        <v>1598</v>
      </c>
      <c r="E725" s="83">
        <v>8.9499999999999993</v>
      </c>
    </row>
    <row r="726" spans="1:5" x14ac:dyDescent="0.25">
      <c r="A726" s="90">
        <v>726</v>
      </c>
      <c r="B726" s="75" t="s">
        <v>1599</v>
      </c>
      <c r="C726" s="75"/>
      <c r="D726" s="75" t="s">
        <v>1600</v>
      </c>
      <c r="E726" s="83">
        <v>-689.96</v>
      </c>
    </row>
    <row r="727" spans="1:5" x14ac:dyDescent="0.25">
      <c r="A727" s="90">
        <v>727</v>
      </c>
      <c r="B727" s="75" t="s">
        <v>1601</v>
      </c>
      <c r="C727" s="75"/>
      <c r="D727" s="75" t="s">
        <v>1602</v>
      </c>
      <c r="E727" s="83">
        <v>49.2</v>
      </c>
    </row>
    <row r="728" spans="1:5" x14ac:dyDescent="0.25">
      <c r="A728" s="90">
        <v>728</v>
      </c>
      <c r="B728" s="75" t="s">
        <v>1603</v>
      </c>
      <c r="C728" s="75"/>
      <c r="D728" s="75" t="s">
        <v>1604</v>
      </c>
      <c r="E728" s="83">
        <v>4.26</v>
      </c>
    </row>
    <row r="729" spans="1:5" x14ac:dyDescent="0.25">
      <c r="A729" s="90">
        <v>729</v>
      </c>
      <c r="B729" s="75" t="s">
        <v>1605</v>
      </c>
      <c r="C729" s="75"/>
      <c r="D729" s="75" t="s">
        <v>1606</v>
      </c>
      <c r="E729" s="83">
        <v>27.09</v>
      </c>
    </row>
    <row r="730" spans="1:5" x14ac:dyDescent="0.25">
      <c r="A730" s="90">
        <v>730</v>
      </c>
      <c r="B730" s="75" t="s">
        <v>1607</v>
      </c>
      <c r="C730" s="75"/>
      <c r="D730" s="75" t="s">
        <v>1608</v>
      </c>
      <c r="E730" s="83">
        <v>12.3</v>
      </c>
    </row>
    <row r="731" spans="1:5" x14ac:dyDescent="0.25">
      <c r="A731" s="90">
        <v>731</v>
      </c>
      <c r="B731" s="75" t="s">
        <v>1609</v>
      </c>
      <c r="C731" s="75"/>
      <c r="D731" s="75" t="s">
        <v>1610</v>
      </c>
      <c r="E731" s="83">
        <v>8.3800000000000008</v>
      </c>
    </row>
    <row r="732" spans="1:5" x14ac:dyDescent="0.25">
      <c r="A732" s="90">
        <v>732</v>
      </c>
      <c r="B732" s="75" t="s">
        <v>1611</v>
      </c>
      <c r="C732" s="75"/>
      <c r="D732" s="75" t="s">
        <v>1612</v>
      </c>
      <c r="E732" s="83">
        <v>179</v>
      </c>
    </row>
    <row r="733" spans="1:5" x14ac:dyDescent="0.25">
      <c r="A733" s="90">
        <v>733</v>
      </c>
      <c r="B733" s="75" t="s">
        <v>1613</v>
      </c>
      <c r="C733" s="75"/>
      <c r="D733" s="75" t="s">
        <v>1614</v>
      </c>
      <c r="E733" s="83">
        <v>25.14</v>
      </c>
    </row>
    <row r="734" spans="1:5" x14ac:dyDescent="0.25">
      <c r="A734" s="90">
        <v>734</v>
      </c>
      <c r="B734" s="75" t="s">
        <v>1615</v>
      </c>
      <c r="C734" s="75"/>
      <c r="D734" s="75" t="s">
        <v>1616</v>
      </c>
      <c r="E734" s="83">
        <v>-0.2</v>
      </c>
    </row>
    <row r="735" spans="1:5" x14ac:dyDescent="0.25">
      <c r="A735" s="90">
        <v>735</v>
      </c>
      <c r="B735" s="75" t="s">
        <v>1617</v>
      </c>
      <c r="C735" s="75"/>
      <c r="D735" s="75" t="s">
        <v>1618</v>
      </c>
      <c r="E735" s="83">
        <v>8.3800000000000008</v>
      </c>
    </row>
    <row r="736" spans="1:5" x14ac:dyDescent="0.25">
      <c r="A736" s="90">
        <v>736</v>
      </c>
      <c r="B736" s="75" t="s">
        <v>1619</v>
      </c>
      <c r="C736" s="75"/>
      <c r="D736" s="75" t="s">
        <v>1620</v>
      </c>
      <c r="E736" s="83">
        <v>-8.3800000000000008</v>
      </c>
    </row>
    <row r="737" spans="1:5" x14ac:dyDescent="0.25">
      <c r="A737" s="90">
        <v>737</v>
      </c>
      <c r="B737" s="75" t="s">
        <v>1621</v>
      </c>
      <c r="C737" s="75"/>
      <c r="D737" s="75" t="s">
        <v>1622</v>
      </c>
      <c r="E737" s="83">
        <v>-1.1000000000000001</v>
      </c>
    </row>
    <row r="738" spans="1:5" x14ac:dyDescent="0.25">
      <c r="A738" s="90">
        <v>738</v>
      </c>
      <c r="B738" s="75" t="s">
        <v>1623</v>
      </c>
      <c r="C738" s="75"/>
      <c r="D738" s="75" t="s">
        <v>1624</v>
      </c>
      <c r="E738" s="83">
        <v>39.42</v>
      </c>
    </row>
    <row r="739" spans="1:5" x14ac:dyDescent="0.25">
      <c r="A739" s="90">
        <v>739</v>
      </c>
      <c r="B739" s="75" t="s">
        <v>1625</v>
      </c>
      <c r="C739" s="75"/>
      <c r="D739" s="75" t="s">
        <v>1626</v>
      </c>
      <c r="E739" s="83">
        <v>8.3800000000000008</v>
      </c>
    </row>
    <row r="740" spans="1:5" x14ac:dyDescent="0.25">
      <c r="A740" s="90">
        <v>740</v>
      </c>
      <c r="B740" s="75" t="s">
        <v>1627</v>
      </c>
      <c r="C740" s="75"/>
      <c r="D740" s="75" t="s">
        <v>1628</v>
      </c>
      <c r="E740" s="83">
        <v>100.85</v>
      </c>
    </row>
    <row r="741" spans="1:5" x14ac:dyDescent="0.25">
      <c r="A741" s="90">
        <v>741</v>
      </c>
      <c r="B741" s="75" t="s">
        <v>1629</v>
      </c>
      <c r="C741" s="75"/>
      <c r="D741" s="75" t="s">
        <v>1630</v>
      </c>
      <c r="E741" s="83">
        <v>8.3800000000000008</v>
      </c>
    </row>
    <row r="742" spans="1:5" x14ac:dyDescent="0.25">
      <c r="A742" s="90">
        <v>742</v>
      </c>
      <c r="B742" s="75" t="s">
        <v>1631</v>
      </c>
      <c r="C742" s="75"/>
      <c r="D742" s="75" t="s">
        <v>1632</v>
      </c>
      <c r="E742" s="83">
        <v>11.28</v>
      </c>
    </row>
    <row r="743" spans="1:5" x14ac:dyDescent="0.25">
      <c r="A743" s="90">
        <v>743</v>
      </c>
      <c r="B743" s="75" t="s">
        <v>1633</v>
      </c>
      <c r="C743" s="75"/>
      <c r="D743" s="75" t="s">
        <v>1634</v>
      </c>
      <c r="E743" s="83">
        <v>75.42</v>
      </c>
    </row>
    <row r="744" spans="1:5" x14ac:dyDescent="0.25">
      <c r="A744" s="90">
        <v>744</v>
      </c>
      <c r="B744" s="75" t="s">
        <v>1635</v>
      </c>
      <c r="C744" s="75"/>
      <c r="D744" s="75" t="s">
        <v>1636</v>
      </c>
      <c r="E744" s="83">
        <v>-12.3</v>
      </c>
    </row>
    <row r="745" spans="1:5" x14ac:dyDescent="0.25">
      <c r="A745" s="90">
        <v>745</v>
      </c>
      <c r="B745" s="75" t="s">
        <v>1637</v>
      </c>
      <c r="C745" s="75"/>
      <c r="D745" s="75" t="s">
        <v>1638</v>
      </c>
      <c r="E745" s="83">
        <v>25.14</v>
      </c>
    </row>
    <row r="746" spans="1:5" x14ac:dyDescent="0.25">
      <c r="A746" s="90">
        <v>746</v>
      </c>
      <c r="B746" s="75" t="s">
        <v>1639</v>
      </c>
      <c r="C746" s="75"/>
      <c r="D746" s="75" t="s">
        <v>1640</v>
      </c>
      <c r="E746" s="83">
        <v>9.59</v>
      </c>
    </row>
    <row r="747" spans="1:5" x14ac:dyDescent="0.25">
      <c r="A747" s="90">
        <v>747</v>
      </c>
      <c r="B747" s="75" t="s">
        <v>1641</v>
      </c>
      <c r="C747" s="75"/>
      <c r="D747" s="75" t="s">
        <v>1642</v>
      </c>
      <c r="E747" s="83">
        <v>8.3800000000000008</v>
      </c>
    </row>
    <row r="748" spans="1:5" x14ac:dyDescent="0.25">
      <c r="A748" s="90">
        <v>748</v>
      </c>
      <c r="B748" s="75" t="s">
        <v>1643</v>
      </c>
      <c r="C748" s="75"/>
      <c r="D748" s="75" t="s">
        <v>1644</v>
      </c>
      <c r="E748" s="83">
        <v>0.97</v>
      </c>
    </row>
    <row r="749" spans="1:5" x14ac:dyDescent="0.25">
      <c r="A749" s="90">
        <v>749</v>
      </c>
      <c r="B749" s="75" t="s">
        <v>1645</v>
      </c>
      <c r="C749" s="75"/>
      <c r="D749" s="75" t="s">
        <v>1646</v>
      </c>
      <c r="E749" s="83">
        <v>20.62</v>
      </c>
    </row>
    <row r="750" spans="1:5" x14ac:dyDescent="0.25">
      <c r="A750" s="90">
        <v>750</v>
      </c>
      <c r="B750" s="75" t="s">
        <v>1647</v>
      </c>
      <c r="C750" s="75"/>
      <c r="D750" s="75" t="s">
        <v>1648</v>
      </c>
      <c r="E750" s="83">
        <v>-38.65</v>
      </c>
    </row>
    <row r="751" spans="1:5" x14ac:dyDescent="0.25">
      <c r="A751" s="90">
        <v>751</v>
      </c>
      <c r="B751" s="75" t="s">
        <v>1649</v>
      </c>
      <c r="C751" s="75"/>
      <c r="D751" s="75" t="s">
        <v>1650</v>
      </c>
      <c r="E751" s="83">
        <v>29.9</v>
      </c>
    </row>
    <row r="752" spans="1:5" x14ac:dyDescent="0.25">
      <c r="A752" s="90">
        <v>752</v>
      </c>
      <c r="B752" s="75" t="s">
        <v>1651</v>
      </c>
      <c r="C752" s="75"/>
      <c r="D752" s="75" t="s">
        <v>1652</v>
      </c>
      <c r="E752" s="83">
        <v>25.14</v>
      </c>
    </row>
    <row r="753" spans="1:5" x14ac:dyDescent="0.25">
      <c r="A753" s="90">
        <v>753</v>
      </c>
      <c r="B753" s="75" t="s">
        <v>1653</v>
      </c>
      <c r="C753" s="75"/>
      <c r="D753" s="75" t="s">
        <v>1654</v>
      </c>
      <c r="E753" s="83">
        <v>133.41</v>
      </c>
    </row>
    <row r="754" spans="1:5" x14ac:dyDescent="0.25">
      <c r="A754" s="90">
        <v>754</v>
      </c>
      <c r="B754" s="75" t="s">
        <v>1655</v>
      </c>
      <c r="C754" s="75"/>
      <c r="D754" s="75" t="s">
        <v>1656</v>
      </c>
      <c r="E754" s="83">
        <v>25.14</v>
      </c>
    </row>
    <row r="755" spans="1:5" x14ac:dyDescent="0.25">
      <c r="A755" s="90">
        <v>755</v>
      </c>
      <c r="B755" s="75" t="s">
        <v>1657</v>
      </c>
      <c r="C755" s="75"/>
      <c r="D755" s="75" t="s">
        <v>1658</v>
      </c>
      <c r="E755" s="83">
        <v>25.14</v>
      </c>
    </row>
    <row r="756" spans="1:5" x14ac:dyDescent="0.25">
      <c r="A756" s="90">
        <v>756</v>
      </c>
      <c r="B756" s="75" t="s">
        <v>1659</v>
      </c>
      <c r="C756" s="75"/>
      <c r="D756" s="75" t="s">
        <v>1660</v>
      </c>
      <c r="E756" s="83">
        <v>25.14</v>
      </c>
    </row>
    <row r="757" spans="1:5" x14ac:dyDescent="0.25">
      <c r="A757" s="90">
        <v>757</v>
      </c>
      <c r="B757" s="75" t="s">
        <v>1661</v>
      </c>
      <c r="C757" s="75"/>
      <c r="D757" s="75" t="s">
        <v>1662</v>
      </c>
      <c r="E757" s="83">
        <v>14.92</v>
      </c>
    </row>
    <row r="758" spans="1:5" x14ac:dyDescent="0.25">
      <c r="A758" s="90">
        <v>758</v>
      </c>
      <c r="B758" s="75" t="s">
        <v>1663</v>
      </c>
      <c r="C758" s="75"/>
      <c r="D758" s="75" t="s">
        <v>1664</v>
      </c>
      <c r="E758" s="83">
        <v>-25.14</v>
      </c>
    </row>
    <row r="759" spans="1:5" x14ac:dyDescent="0.25">
      <c r="A759" s="90">
        <v>759</v>
      </c>
      <c r="B759" s="75" t="s">
        <v>1665</v>
      </c>
      <c r="C759" s="75"/>
      <c r="D759" s="75" t="s">
        <v>1666</v>
      </c>
      <c r="E759" s="83">
        <v>10.039999999999999</v>
      </c>
    </row>
    <row r="760" spans="1:5" x14ac:dyDescent="0.25">
      <c r="A760" s="90">
        <v>760</v>
      </c>
      <c r="B760" s="75" t="s">
        <v>1667</v>
      </c>
      <c r="C760" s="75"/>
      <c r="D760" s="75" t="s">
        <v>1668</v>
      </c>
      <c r="E760" s="83">
        <v>63</v>
      </c>
    </row>
    <row r="761" spans="1:5" x14ac:dyDescent="0.25">
      <c r="A761" s="90">
        <v>761</v>
      </c>
      <c r="B761" s="75" t="s">
        <v>1669</v>
      </c>
      <c r="C761" s="75"/>
      <c r="D761" s="75" t="s">
        <v>1670</v>
      </c>
      <c r="E761" s="83">
        <v>4.1900000000000004</v>
      </c>
    </row>
    <row r="762" spans="1:5" x14ac:dyDescent="0.25">
      <c r="A762" s="90">
        <v>762</v>
      </c>
      <c r="B762" s="75" t="s">
        <v>1671</v>
      </c>
      <c r="C762" s="75"/>
      <c r="D762" s="75" t="s">
        <v>1672</v>
      </c>
      <c r="E762" s="83">
        <v>5.98</v>
      </c>
    </row>
    <row r="763" spans="1:5" x14ac:dyDescent="0.25">
      <c r="A763" s="90">
        <v>763</v>
      </c>
      <c r="B763" s="75" t="s">
        <v>1673</v>
      </c>
      <c r="C763" s="75"/>
      <c r="D763" s="75" t="s">
        <v>1674</v>
      </c>
      <c r="E763" s="83">
        <v>10.62</v>
      </c>
    </row>
    <row r="764" spans="1:5" x14ac:dyDescent="0.25">
      <c r="A764" s="90">
        <v>764</v>
      </c>
      <c r="B764" s="75" t="s">
        <v>1675</v>
      </c>
      <c r="C764" s="75"/>
      <c r="D764" s="75" t="s">
        <v>1676</v>
      </c>
      <c r="E764" s="83">
        <v>-247.29</v>
      </c>
    </row>
    <row r="765" spans="1:5" x14ac:dyDescent="0.25">
      <c r="A765" s="90">
        <v>765</v>
      </c>
      <c r="B765" s="75" t="s">
        <v>1677</v>
      </c>
      <c r="C765" s="75"/>
      <c r="D765" s="75" t="s">
        <v>1678</v>
      </c>
      <c r="E765" s="83">
        <v>25.14</v>
      </c>
    </row>
    <row r="766" spans="1:5" x14ac:dyDescent="0.25">
      <c r="A766" s="90">
        <v>766</v>
      </c>
      <c r="B766" s="75" t="s">
        <v>1679</v>
      </c>
      <c r="C766" s="75"/>
      <c r="D766" s="75" t="s">
        <v>1680</v>
      </c>
      <c r="E766" s="83">
        <v>25.24</v>
      </c>
    </row>
    <row r="767" spans="1:5" x14ac:dyDescent="0.25">
      <c r="A767" s="90">
        <v>767</v>
      </c>
      <c r="B767" s="75" t="s">
        <v>1681</v>
      </c>
      <c r="C767" s="75"/>
      <c r="D767" s="75" t="s">
        <v>1682</v>
      </c>
      <c r="E767" s="83">
        <v>0.11</v>
      </c>
    </row>
    <row r="768" spans="1:5" x14ac:dyDescent="0.25">
      <c r="A768" s="90">
        <v>768</v>
      </c>
      <c r="B768" s="75" t="s">
        <v>1683</v>
      </c>
      <c r="C768" s="75"/>
      <c r="D768" s="75" t="s">
        <v>1684</v>
      </c>
      <c r="E768" s="83">
        <v>-84.55</v>
      </c>
    </row>
    <row r="769" spans="1:5" x14ac:dyDescent="0.25">
      <c r="A769" s="90">
        <v>769</v>
      </c>
      <c r="B769" s="75" t="s">
        <v>1685</v>
      </c>
      <c r="C769" s="75"/>
      <c r="D769" s="75" t="s">
        <v>1686</v>
      </c>
      <c r="E769" s="83">
        <v>1.74</v>
      </c>
    </row>
    <row r="770" spans="1:5" x14ac:dyDescent="0.25">
      <c r="A770" s="90">
        <v>770</v>
      </c>
      <c r="B770" s="75" t="s">
        <v>1687</v>
      </c>
      <c r="C770" s="75"/>
      <c r="D770" s="75" t="s">
        <v>1688</v>
      </c>
      <c r="E770" s="83">
        <v>1.7</v>
      </c>
    </row>
    <row r="771" spans="1:5" x14ac:dyDescent="0.25">
      <c r="A771" s="90">
        <v>771</v>
      </c>
      <c r="B771" s="75" t="s">
        <v>1689</v>
      </c>
      <c r="C771" s="75"/>
      <c r="D771" s="75" t="s">
        <v>1690</v>
      </c>
      <c r="E771" s="83">
        <v>1.68</v>
      </c>
    </row>
    <row r="772" spans="1:5" x14ac:dyDescent="0.25">
      <c r="A772" s="90">
        <v>772</v>
      </c>
      <c r="B772" s="75" t="s">
        <v>1691</v>
      </c>
      <c r="C772" s="75"/>
      <c r="D772" s="75" t="s">
        <v>1692</v>
      </c>
      <c r="E772" s="83">
        <v>24.8</v>
      </c>
    </row>
    <row r="773" spans="1:5" x14ac:dyDescent="0.25">
      <c r="A773" s="90">
        <v>773</v>
      </c>
      <c r="B773" s="75" t="s">
        <v>1693</v>
      </c>
      <c r="C773" s="75"/>
      <c r="D773" s="75" t="s">
        <v>1694</v>
      </c>
      <c r="E773" s="83">
        <v>13.52</v>
      </c>
    </row>
    <row r="774" spans="1:5" x14ac:dyDescent="0.25">
      <c r="A774" s="90">
        <v>774</v>
      </c>
      <c r="B774" s="75" t="s">
        <v>1695</v>
      </c>
      <c r="C774" s="75"/>
      <c r="D774" s="75" t="s">
        <v>1696</v>
      </c>
      <c r="E774" s="83">
        <v>1.68</v>
      </c>
    </row>
    <row r="775" spans="1:5" x14ac:dyDescent="0.25">
      <c r="A775" s="90">
        <v>775</v>
      </c>
      <c r="B775" s="75" t="s">
        <v>1697</v>
      </c>
      <c r="C775" s="75"/>
      <c r="D775" s="75" t="s">
        <v>1698</v>
      </c>
      <c r="E775" s="83">
        <v>120.77</v>
      </c>
    </row>
    <row r="776" spans="1:5" x14ac:dyDescent="0.25">
      <c r="A776" s="90">
        <v>776</v>
      </c>
      <c r="B776" s="75" t="s">
        <v>1699</v>
      </c>
      <c r="C776" s="75"/>
      <c r="D776" s="75" t="s">
        <v>1700</v>
      </c>
      <c r="E776" s="83">
        <v>75.52</v>
      </c>
    </row>
    <row r="777" spans="1:5" x14ac:dyDescent="0.25">
      <c r="A777" s="90">
        <v>777</v>
      </c>
      <c r="B777" s="75" t="s">
        <v>1701</v>
      </c>
      <c r="C777" s="75"/>
      <c r="D777" s="75" t="s">
        <v>1702</v>
      </c>
      <c r="E777" s="83">
        <v>66.55</v>
      </c>
    </row>
    <row r="778" spans="1:5" x14ac:dyDescent="0.25">
      <c r="A778" s="90">
        <v>778</v>
      </c>
      <c r="B778" s="75" t="s">
        <v>1703</v>
      </c>
      <c r="C778" s="75"/>
      <c r="D778" s="75" t="s">
        <v>1704</v>
      </c>
      <c r="E778" s="83">
        <v>-8.3800000000000008</v>
      </c>
    </row>
    <row r="779" spans="1:5" x14ac:dyDescent="0.25">
      <c r="A779" s="90">
        <v>779</v>
      </c>
      <c r="B779" s="75" t="s">
        <v>1705</v>
      </c>
      <c r="C779" s="75"/>
      <c r="D779" s="75" t="s">
        <v>1706</v>
      </c>
      <c r="E779" s="83">
        <v>85.35</v>
      </c>
    </row>
    <row r="780" spans="1:5" x14ac:dyDescent="0.25">
      <c r="A780" s="90">
        <v>780</v>
      </c>
      <c r="B780" s="75" t="s">
        <v>1707</v>
      </c>
      <c r="C780" s="75"/>
      <c r="D780" s="75" t="s">
        <v>1708</v>
      </c>
      <c r="E780" s="83">
        <v>54.66</v>
      </c>
    </row>
    <row r="781" spans="1:5" x14ac:dyDescent="0.25">
      <c r="A781" s="90">
        <v>781</v>
      </c>
      <c r="B781" s="75" t="s">
        <v>1709</v>
      </c>
      <c r="C781" s="75"/>
      <c r="D781" s="75" t="s">
        <v>1710</v>
      </c>
      <c r="E781" s="83">
        <v>152.75</v>
      </c>
    </row>
    <row r="782" spans="1:5" x14ac:dyDescent="0.25">
      <c r="A782" s="90">
        <v>782</v>
      </c>
      <c r="B782" s="75" t="s">
        <v>1711</v>
      </c>
      <c r="C782" s="75"/>
      <c r="D782" s="75" t="s">
        <v>1712</v>
      </c>
      <c r="E782" s="83">
        <v>10.33</v>
      </c>
    </row>
    <row r="783" spans="1:5" x14ac:dyDescent="0.25">
      <c r="A783" s="90">
        <v>783</v>
      </c>
      <c r="B783" s="75" t="s">
        <v>1713</v>
      </c>
      <c r="C783" s="75"/>
      <c r="D783" s="75" t="s">
        <v>1714</v>
      </c>
      <c r="E783" s="83">
        <v>68.989999999999995</v>
      </c>
    </row>
    <row r="784" spans="1:5" x14ac:dyDescent="0.25">
      <c r="A784" s="90">
        <v>784</v>
      </c>
      <c r="B784" s="75" t="s">
        <v>1715</v>
      </c>
      <c r="C784" s="75"/>
      <c r="D784" s="75" t="s">
        <v>1716</v>
      </c>
      <c r="E784" s="83">
        <v>8.3800000000000008</v>
      </c>
    </row>
    <row r="785" spans="1:5" x14ac:dyDescent="0.25">
      <c r="A785" s="90">
        <v>785</v>
      </c>
      <c r="B785" s="75" t="s">
        <v>1717</v>
      </c>
      <c r="C785" s="75"/>
      <c r="D785" s="75" t="s">
        <v>1718</v>
      </c>
      <c r="E785" s="83">
        <v>20.100000000000001</v>
      </c>
    </row>
    <row r="786" spans="1:5" x14ac:dyDescent="0.25">
      <c r="A786" s="90">
        <v>786</v>
      </c>
      <c r="B786" s="75" t="s">
        <v>1719</v>
      </c>
      <c r="C786" s="75"/>
      <c r="D786" s="75" t="s">
        <v>1720</v>
      </c>
      <c r="E786" s="83">
        <v>8.3800000000000008</v>
      </c>
    </row>
    <row r="787" spans="1:5" x14ac:dyDescent="0.25">
      <c r="A787" s="90">
        <v>787</v>
      </c>
      <c r="B787" s="75" t="s">
        <v>1721</v>
      </c>
      <c r="C787" s="75"/>
      <c r="D787" s="75" t="s">
        <v>1722</v>
      </c>
      <c r="E787" s="83">
        <v>4.1900000000000004</v>
      </c>
    </row>
    <row r="788" spans="1:5" x14ac:dyDescent="0.25">
      <c r="A788" s="90">
        <v>788</v>
      </c>
      <c r="B788" s="75" t="s">
        <v>1723</v>
      </c>
      <c r="C788" s="75"/>
      <c r="D788" s="75" t="s">
        <v>1724</v>
      </c>
      <c r="E788" s="83">
        <v>8.3800000000000008</v>
      </c>
    </row>
    <row r="789" spans="1:5" x14ac:dyDescent="0.25">
      <c r="A789" s="90">
        <v>789</v>
      </c>
      <c r="B789" s="75" t="s">
        <v>1725</v>
      </c>
      <c r="C789" s="75"/>
      <c r="D789" s="75" t="s">
        <v>1726</v>
      </c>
      <c r="E789" s="83">
        <v>29.55</v>
      </c>
    </row>
    <row r="790" spans="1:5" x14ac:dyDescent="0.25">
      <c r="A790" s="90">
        <v>790</v>
      </c>
      <c r="B790" s="75" t="s">
        <v>1727</v>
      </c>
      <c r="C790" s="75"/>
      <c r="D790" s="75" t="s">
        <v>1728</v>
      </c>
      <c r="E790" s="83">
        <v>8.3800000000000008</v>
      </c>
    </row>
    <row r="791" spans="1:5" x14ac:dyDescent="0.25">
      <c r="A791" s="90">
        <v>791</v>
      </c>
      <c r="B791" s="75" t="s">
        <v>1729</v>
      </c>
      <c r="C791" s="75"/>
      <c r="D791" s="75" t="s">
        <v>1730</v>
      </c>
      <c r="E791" s="83">
        <v>25.14</v>
      </c>
    </row>
    <row r="792" spans="1:5" x14ac:dyDescent="0.25">
      <c r="A792" s="90">
        <v>792</v>
      </c>
      <c r="B792" s="75" t="s">
        <v>1731</v>
      </c>
      <c r="C792" s="75"/>
      <c r="D792" s="75" t="s">
        <v>1732</v>
      </c>
      <c r="E792" s="83">
        <v>33.520000000000003</v>
      </c>
    </row>
    <row r="793" spans="1:5" x14ac:dyDescent="0.25">
      <c r="A793" s="90">
        <v>793</v>
      </c>
      <c r="B793" s="75" t="s">
        <v>1733</v>
      </c>
      <c r="C793" s="75"/>
      <c r="D793" s="75" t="s">
        <v>1734</v>
      </c>
      <c r="E793" s="83">
        <v>107.03</v>
      </c>
    </row>
    <row r="794" spans="1:5" x14ac:dyDescent="0.25">
      <c r="A794" s="90">
        <v>794</v>
      </c>
      <c r="B794" s="75" t="s">
        <v>1735</v>
      </c>
      <c r="C794" s="75"/>
      <c r="D794" s="75" t="s">
        <v>1736</v>
      </c>
      <c r="E794" s="83">
        <v>22.91</v>
      </c>
    </row>
    <row r="795" spans="1:5" x14ac:dyDescent="0.25">
      <c r="A795" s="90">
        <v>795</v>
      </c>
      <c r="B795" s="75" t="s">
        <v>1737</v>
      </c>
      <c r="C795" s="75"/>
      <c r="D795" s="75" t="s">
        <v>1738</v>
      </c>
      <c r="E795" s="83">
        <v>56.31</v>
      </c>
    </row>
    <row r="796" spans="1:5" x14ac:dyDescent="0.25">
      <c r="A796" s="90">
        <v>796</v>
      </c>
      <c r="B796" s="75" t="s">
        <v>1739</v>
      </c>
      <c r="C796" s="75"/>
      <c r="D796" s="75" t="s">
        <v>1740</v>
      </c>
      <c r="E796" s="83">
        <v>17.66</v>
      </c>
    </row>
    <row r="797" spans="1:5" x14ac:dyDescent="0.25">
      <c r="A797" s="90">
        <v>797</v>
      </c>
      <c r="B797" s="75" t="s">
        <v>1741</v>
      </c>
      <c r="C797" s="75"/>
      <c r="D797" s="75" t="s">
        <v>1742</v>
      </c>
      <c r="E797" s="83">
        <v>8.3800000000000008</v>
      </c>
    </row>
    <row r="798" spans="1:5" x14ac:dyDescent="0.25">
      <c r="A798" s="90">
        <v>798</v>
      </c>
      <c r="B798" s="75" t="s">
        <v>1743</v>
      </c>
      <c r="C798" s="75"/>
      <c r="D798" s="75" t="s">
        <v>1744</v>
      </c>
      <c r="E798" s="83">
        <v>25.59</v>
      </c>
    </row>
    <row r="799" spans="1:5" x14ac:dyDescent="0.25">
      <c r="A799" s="90">
        <v>799</v>
      </c>
      <c r="B799" s="75" t="s">
        <v>1745</v>
      </c>
      <c r="C799" s="75"/>
      <c r="D799" s="75" t="s">
        <v>1746</v>
      </c>
      <c r="E799" s="83">
        <v>25.65</v>
      </c>
    </row>
    <row r="800" spans="1:5" x14ac:dyDescent="0.25">
      <c r="A800" s="90">
        <v>800</v>
      </c>
      <c r="B800" s="75" t="s">
        <v>1747</v>
      </c>
      <c r="C800" s="75"/>
      <c r="D800" s="75" t="s">
        <v>1748</v>
      </c>
      <c r="E800" s="83">
        <v>8.3800000000000008</v>
      </c>
    </row>
    <row r="801" spans="1:5" x14ac:dyDescent="0.25">
      <c r="A801" s="90">
        <v>801</v>
      </c>
      <c r="B801" s="75" t="s">
        <v>1749</v>
      </c>
      <c r="C801" s="75"/>
      <c r="D801" s="75" t="s">
        <v>1750</v>
      </c>
      <c r="E801" s="83">
        <v>16.760000000000002</v>
      </c>
    </row>
    <row r="802" spans="1:5" x14ac:dyDescent="0.25">
      <c r="A802" s="90">
        <v>802</v>
      </c>
      <c r="B802" s="75" t="s">
        <v>1751</v>
      </c>
      <c r="C802" s="75"/>
      <c r="D802" s="75" t="s">
        <v>1752</v>
      </c>
      <c r="E802" s="83">
        <v>8.3800000000000008</v>
      </c>
    </row>
    <row r="803" spans="1:5" x14ac:dyDescent="0.25">
      <c r="A803" s="90">
        <v>803</v>
      </c>
      <c r="B803" s="75" t="s">
        <v>1753</v>
      </c>
      <c r="C803" s="75"/>
      <c r="D803" s="75" t="s">
        <v>1754</v>
      </c>
      <c r="E803" s="83">
        <v>8.3800000000000008</v>
      </c>
    </row>
    <row r="804" spans="1:5" x14ac:dyDescent="0.25">
      <c r="A804" s="90">
        <v>804</v>
      </c>
      <c r="B804" s="75" t="s">
        <v>1755</v>
      </c>
      <c r="C804" s="75"/>
      <c r="D804" s="75" t="s">
        <v>1756</v>
      </c>
      <c r="E804" s="83">
        <v>25.14</v>
      </c>
    </row>
    <row r="805" spans="1:5" x14ac:dyDescent="0.25">
      <c r="A805" s="90">
        <v>805</v>
      </c>
      <c r="B805" s="75" t="s">
        <v>1757</v>
      </c>
      <c r="C805" s="75"/>
      <c r="D805" s="75" t="s">
        <v>1758</v>
      </c>
      <c r="E805" s="83">
        <v>8.3800000000000008</v>
      </c>
    </row>
    <row r="806" spans="1:5" x14ac:dyDescent="0.25">
      <c r="A806" s="90">
        <v>806</v>
      </c>
      <c r="B806" s="75" t="s">
        <v>1759</v>
      </c>
      <c r="C806" s="75"/>
      <c r="D806" s="75" t="s">
        <v>1760</v>
      </c>
      <c r="E806" s="83">
        <v>8.3800000000000008</v>
      </c>
    </row>
    <row r="807" spans="1:5" x14ac:dyDescent="0.25">
      <c r="A807" s="90">
        <v>807</v>
      </c>
      <c r="B807" s="75" t="s">
        <v>1761</v>
      </c>
      <c r="C807" s="75"/>
      <c r="D807" s="75" t="s">
        <v>1762</v>
      </c>
      <c r="E807" s="83">
        <v>8.3800000000000008</v>
      </c>
    </row>
    <row r="808" spans="1:5" x14ac:dyDescent="0.25">
      <c r="A808" s="90">
        <v>808</v>
      </c>
      <c r="B808" s="75" t="s">
        <v>1763</v>
      </c>
      <c r="C808" s="75"/>
      <c r="D808" s="75" t="s">
        <v>1764</v>
      </c>
      <c r="E808" s="83">
        <v>8.3800000000000008</v>
      </c>
    </row>
    <row r="809" spans="1:5" x14ac:dyDescent="0.25">
      <c r="A809" s="90">
        <v>809</v>
      </c>
      <c r="B809" s="75" t="s">
        <v>1765</v>
      </c>
      <c r="C809" s="75"/>
      <c r="D809" s="75" t="s">
        <v>1766</v>
      </c>
      <c r="E809" s="83">
        <v>25.14</v>
      </c>
    </row>
    <row r="810" spans="1:5" x14ac:dyDescent="0.25">
      <c r="A810" s="90">
        <v>810</v>
      </c>
      <c r="B810" s="75" t="s">
        <v>1767</v>
      </c>
      <c r="C810" s="75"/>
      <c r="D810" s="75" t="s">
        <v>1768</v>
      </c>
      <c r="E810" s="83">
        <v>25.14</v>
      </c>
    </row>
    <row r="811" spans="1:5" x14ac:dyDescent="0.25">
      <c r="A811" s="90">
        <v>811</v>
      </c>
      <c r="B811" s="75" t="s">
        <v>1769</v>
      </c>
      <c r="C811" s="75"/>
      <c r="D811" s="75" t="s">
        <v>1770</v>
      </c>
      <c r="E811" s="83">
        <v>59.09</v>
      </c>
    </row>
    <row r="812" spans="1:5" x14ac:dyDescent="0.25">
      <c r="A812" s="90">
        <v>812</v>
      </c>
      <c r="B812" s="75" t="s">
        <v>1771</v>
      </c>
      <c r="C812" s="75"/>
      <c r="D812" s="75" t="s">
        <v>1772</v>
      </c>
      <c r="E812" s="83">
        <v>8.3800000000000008</v>
      </c>
    </row>
    <row r="813" spans="1:5" x14ac:dyDescent="0.25">
      <c r="A813" s="90">
        <v>813</v>
      </c>
      <c r="B813" s="75" t="s">
        <v>1773</v>
      </c>
      <c r="C813" s="75"/>
      <c r="D813" s="75" t="s">
        <v>1774</v>
      </c>
      <c r="E813" s="83">
        <v>16.760000000000002</v>
      </c>
    </row>
    <row r="814" spans="1:5" x14ac:dyDescent="0.25">
      <c r="A814" s="90">
        <v>814</v>
      </c>
      <c r="B814" s="75" t="s">
        <v>1775</v>
      </c>
      <c r="C814" s="75"/>
      <c r="D814" s="75" t="s">
        <v>1776</v>
      </c>
      <c r="E814" s="83">
        <v>2.2400000000000002</v>
      </c>
    </row>
    <row r="815" spans="1:5" x14ac:dyDescent="0.25">
      <c r="A815" s="90">
        <v>815</v>
      </c>
      <c r="B815" s="75" t="s">
        <v>1777</v>
      </c>
      <c r="C815" s="75"/>
      <c r="D815" s="75" t="s">
        <v>1778</v>
      </c>
      <c r="E815" s="83">
        <v>25.14</v>
      </c>
    </row>
    <row r="816" spans="1:5" x14ac:dyDescent="0.25">
      <c r="A816" s="90">
        <v>816</v>
      </c>
      <c r="B816" s="75" t="s">
        <v>1779</v>
      </c>
      <c r="C816" s="75"/>
      <c r="D816" s="75" t="s">
        <v>1780</v>
      </c>
      <c r="E816" s="83">
        <v>3.36</v>
      </c>
    </row>
    <row r="817" spans="1:5" x14ac:dyDescent="0.25">
      <c r="A817" s="90">
        <v>817</v>
      </c>
      <c r="B817" s="75" t="s">
        <v>1781</v>
      </c>
      <c r="C817" s="75"/>
      <c r="D817" s="75" t="s">
        <v>1782</v>
      </c>
      <c r="E817" s="83">
        <v>67.31</v>
      </c>
    </row>
    <row r="818" spans="1:5" x14ac:dyDescent="0.25">
      <c r="A818" s="90">
        <v>818</v>
      </c>
      <c r="B818" s="75" t="s">
        <v>1783</v>
      </c>
      <c r="C818" s="75"/>
      <c r="D818" s="75" t="s">
        <v>1784</v>
      </c>
      <c r="E818" s="83">
        <v>75.42</v>
      </c>
    </row>
    <row r="819" spans="1:5" x14ac:dyDescent="0.25">
      <c r="A819" s="90">
        <v>819</v>
      </c>
      <c r="B819" s="75" t="s">
        <v>1785</v>
      </c>
      <c r="C819" s="75"/>
      <c r="D819" s="75" t="s">
        <v>1786</v>
      </c>
      <c r="E819" s="83">
        <v>8.3800000000000008</v>
      </c>
    </row>
    <row r="820" spans="1:5" x14ac:dyDescent="0.25">
      <c r="A820" s="90">
        <v>820</v>
      </c>
      <c r="B820" s="75" t="s">
        <v>1787</v>
      </c>
      <c r="C820" s="75"/>
      <c r="D820" s="75" t="s">
        <v>1788</v>
      </c>
      <c r="E820" s="83">
        <v>8.3800000000000008</v>
      </c>
    </row>
    <row r="821" spans="1:5" x14ac:dyDescent="0.25">
      <c r="A821" s="90">
        <v>821</v>
      </c>
      <c r="B821" s="75" t="s">
        <v>1789</v>
      </c>
      <c r="C821" s="75"/>
      <c r="D821" s="75" t="s">
        <v>1790</v>
      </c>
      <c r="E821" s="83">
        <v>2.5</v>
      </c>
    </row>
    <row r="822" spans="1:5" x14ac:dyDescent="0.25">
      <c r="A822" s="90">
        <v>822</v>
      </c>
      <c r="B822" s="75" t="s">
        <v>1791</v>
      </c>
      <c r="C822" s="75"/>
      <c r="D822" s="75" t="s">
        <v>1792</v>
      </c>
      <c r="E822" s="83">
        <v>2.96</v>
      </c>
    </row>
    <row r="823" spans="1:5" x14ac:dyDescent="0.25">
      <c r="A823" s="90">
        <v>823</v>
      </c>
      <c r="B823" s="75" t="s">
        <v>1793</v>
      </c>
      <c r="C823" s="75"/>
      <c r="D823" s="75" t="s">
        <v>1794</v>
      </c>
      <c r="E823" s="83">
        <v>22.17</v>
      </c>
    </row>
    <row r="824" spans="1:5" x14ac:dyDescent="0.25">
      <c r="A824" s="90">
        <v>824</v>
      </c>
      <c r="B824" s="75" t="s">
        <v>1795</v>
      </c>
      <c r="C824" s="75"/>
      <c r="D824" s="75" t="s">
        <v>1796</v>
      </c>
      <c r="E824" s="83">
        <v>25.59</v>
      </c>
    </row>
    <row r="825" spans="1:5" x14ac:dyDescent="0.25">
      <c r="A825" s="90">
        <v>825</v>
      </c>
      <c r="B825" s="75" t="s">
        <v>1797</v>
      </c>
      <c r="C825" s="75"/>
      <c r="D825" s="75" t="s">
        <v>1798</v>
      </c>
      <c r="E825" s="83">
        <v>26.28</v>
      </c>
    </row>
    <row r="826" spans="1:5" x14ac:dyDescent="0.25">
      <c r="A826" s="90">
        <v>826</v>
      </c>
      <c r="B826" s="75" t="s">
        <v>1799</v>
      </c>
      <c r="C826" s="75"/>
      <c r="D826" s="75" t="s">
        <v>1800</v>
      </c>
      <c r="E826" s="83">
        <v>25.24</v>
      </c>
    </row>
    <row r="827" spans="1:5" x14ac:dyDescent="0.25">
      <c r="A827" s="90">
        <v>827</v>
      </c>
      <c r="B827" s="75" t="s">
        <v>1801</v>
      </c>
      <c r="C827" s="75"/>
      <c r="D827" s="75" t="s">
        <v>1802</v>
      </c>
      <c r="E827" s="83">
        <v>83.8</v>
      </c>
    </row>
    <row r="828" spans="1:5" x14ac:dyDescent="0.25">
      <c r="A828" s="90">
        <v>828</v>
      </c>
      <c r="B828" s="75" t="s">
        <v>1803</v>
      </c>
      <c r="C828" s="75"/>
      <c r="D828" s="75" t="s">
        <v>1804</v>
      </c>
      <c r="E828" s="83">
        <v>-8.3800000000000008</v>
      </c>
    </row>
    <row r="829" spans="1:5" x14ac:dyDescent="0.25">
      <c r="A829" s="90">
        <v>829</v>
      </c>
      <c r="B829" s="75" t="s">
        <v>1805</v>
      </c>
      <c r="C829" s="75"/>
      <c r="D829" s="75" t="s">
        <v>1806</v>
      </c>
      <c r="E829" s="83">
        <v>-1.68</v>
      </c>
    </row>
    <row r="830" spans="1:5" x14ac:dyDescent="0.25">
      <c r="A830" s="90">
        <v>830</v>
      </c>
      <c r="B830" s="75" t="s">
        <v>1807</v>
      </c>
      <c r="C830" s="75"/>
      <c r="D830" s="75" t="s">
        <v>1808</v>
      </c>
      <c r="E830" s="83">
        <v>891.69</v>
      </c>
    </row>
    <row r="831" spans="1:5" x14ac:dyDescent="0.25">
      <c r="A831" s="90">
        <v>831</v>
      </c>
      <c r="B831" s="75" t="s">
        <v>1809</v>
      </c>
      <c r="C831" s="75"/>
      <c r="D831" s="75" t="s">
        <v>1810</v>
      </c>
      <c r="E831" s="83">
        <v>25.14</v>
      </c>
    </row>
    <row r="832" spans="1:5" x14ac:dyDescent="0.25">
      <c r="A832" s="90">
        <v>832</v>
      </c>
      <c r="B832" s="75" t="s">
        <v>1811</v>
      </c>
      <c r="C832" s="75"/>
      <c r="D832" s="75" t="s">
        <v>1812</v>
      </c>
      <c r="E832" s="83">
        <v>3.37</v>
      </c>
    </row>
    <row r="833" spans="1:5" x14ac:dyDescent="0.25">
      <c r="A833" s="90">
        <v>833</v>
      </c>
      <c r="B833" s="75" t="s">
        <v>1813</v>
      </c>
      <c r="C833" s="75"/>
      <c r="D833" s="75" t="s">
        <v>1814</v>
      </c>
      <c r="E833" s="83">
        <v>26.77</v>
      </c>
    </row>
    <row r="834" spans="1:5" x14ac:dyDescent="0.25">
      <c r="A834" s="90">
        <v>834</v>
      </c>
      <c r="B834" s="75" t="s">
        <v>1815</v>
      </c>
      <c r="C834" s="75"/>
      <c r="D834" s="75" t="s">
        <v>1816</v>
      </c>
      <c r="E834" s="83">
        <v>4.1900000000000004</v>
      </c>
    </row>
    <row r="835" spans="1:5" x14ac:dyDescent="0.25">
      <c r="A835" s="90">
        <v>835</v>
      </c>
      <c r="B835" s="75" t="s">
        <v>1817</v>
      </c>
      <c r="C835" s="75"/>
      <c r="D835" s="75" t="s">
        <v>1818</v>
      </c>
      <c r="E835" s="83">
        <v>25.14</v>
      </c>
    </row>
    <row r="836" spans="1:5" x14ac:dyDescent="0.25">
      <c r="A836" s="90">
        <v>836</v>
      </c>
      <c r="B836" s="75" t="s">
        <v>1819</v>
      </c>
      <c r="C836" s="75"/>
      <c r="D836" s="75" t="s">
        <v>1820</v>
      </c>
      <c r="E836" s="83">
        <v>16.760000000000002</v>
      </c>
    </row>
    <row r="837" spans="1:5" x14ac:dyDescent="0.25">
      <c r="A837" s="90">
        <v>837</v>
      </c>
      <c r="B837" s="75" t="s">
        <v>1821</v>
      </c>
      <c r="C837" s="75"/>
      <c r="D837" s="75" t="s">
        <v>1822</v>
      </c>
      <c r="E837" s="83">
        <v>25.14</v>
      </c>
    </row>
    <row r="838" spans="1:5" x14ac:dyDescent="0.25">
      <c r="A838" s="90">
        <v>838</v>
      </c>
      <c r="B838" s="75" t="s">
        <v>1823</v>
      </c>
      <c r="C838" s="75"/>
      <c r="D838" s="75" t="s">
        <v>1824</v>
      </c>
      <c r="E838" s="83">
        <v>6.23</v>
      </c>
    </row>
    <row r="839" spans="1:5" x14ac:dyDescent="0.25">
      <c r="A839" s="90">
        <v>839</v>
      </c>
      <c r="B839" s="75" t="s">
        <v>1825</v>
      </c>
      <c r="C839" s="75"/>
      <c r="D839" s="75" t="s">
        <v>1826</v>
      </c>
      <c r="E839" s="83">
        <v>0.78</v>
      </c>
    </row>
    <row r="840" spans="1:5" x14ac:dyDescent="0.25">
      <c r="A840" s="90">
        <v>840</v>
      </c>
      <c r="B840" s="75" t="s">
        <v>1827</v>
      </c>
      <c r="C840" s="75"/>
      <c r="D840" s="75" t="s">
        <v>1828</v>
      </c>
      <c r="E840" s="83">
        <v>1.4</v>
      </c>
    </row>
    <row r="841" spans="1:5" x14ac:dyDescent="0.25">
      <c r="A841" s="90">
        <v>841</v>
      </c>
      <c r="B841" s="75" t="s">
        <v>1829</v>
      </c>
      <c r="C841" s="75"/>
      <c r="D841" s="75" t="s">
        <v>1830</v>
      </c>
      <c r="E841" s="83">
        <v>35.770000000000003</v>
      </c>
    </row>
    <row r="842" spans="1:5" x14ac:dyDescent="0.25">
      <c r="A842" s="90">
        <v>842</v>
      </c>
      <c r="B842" s="75" t="s">
        <v>1831</v>
      </c>
      <c r="C842" s="75"/>
      <c r="D842" s="75" t="s">
        <v>1832</v>
      </c>
      <c r="E842" s="83">
        <v>25.14</v>
      </c>
    </row>
    <row r="843" spans="1:5" x14ac:dyDescent="0.25">
      <c r="A843" s="90">
        <v>843</v>
      </c>
      <c r="B843" s="75" t="s">
        <v>1833</v>
      </c>
      <c r="C843" s="75"/>
      <c r="D843" s="75" t="s">
        <v>1834</v>
      </c>
      <c r="E843" s="83">
        <v>-8.68</v>
      </c>
    </row>
    <row r="844" spans="1:5" x14ac:dyDescent="0.25">
      <c r="A844" s="90">
        <v>844</v>
      </c>
      <c r="B844" s="75" t="s">
        <v>1835</v>
      </c>
      <c r="C844" s="75"/>
      <c r="D844" s="75" t="s">
        <v>1836</v>
      </c>
      <c r="E844" s="83">
        <v>8.3800000000000008</v>
      </c>
    </row>
    <row r="845" spans="1:5" x14ac:dyDescent="0.25">
      <c r="A845" s="90">
        <v>845</v>
      </c>
      <c r="B845" s="75" t="s">
        <v>1837</v>
      </c>
      <c r="C845" s="75"/>
      <c r="D845" s="75" t="s">
        <v>1838</v>
      </c>
      <c r="E845" s="83">
        <v>8.3800000000000008</v>
      </c>
    </row>
    <row r="846" spans="1:5" x14ac:dyDescent="0.25">
      <c r="A846" s="90">
        <v>846</v>
      </c>
      <c r="B846" s="75" t="s">
        <v>1839</v>
      </c>
      <c r="C846" s="75"/>
      <c r="D846" s="75" t="s">
        <v>1840</v>
      </c>
      <c r="E846" s="83">
        <v>50.28</v>
      </c>
    </row>
    <row r="847" spans="1:5" x14ac:dyDescent="0.25">
      <c r="A847" s="90">
        <v>847</v>
      </c>
      <c r="B847" s="75" t="s">
        <v>1841</v>
      </c>
      <c r="C847" s="75"/>
      <c r="D847" s="75" t="s">
        <v>1842</v>
      </c>
      <c r="E847" s="83">
        <v>8.3800000000000008</v>
      </c>
    </row>
    <row r="848" spans="1:5" x14ac:dyDescent="0.25">
      <c r="A848" s="90">
        <v>848</v>
      </c>
      <c r="B848" s="75" t="s">
        <v>1843</v>
      </c>
      <c r="C848" s="75"/>
      <c r="D848" s="75" t="s">
        <v>1844</v>
      </c>
      <c r="E848" s="83">
        <v>25.25</v>
      </c>
    </row>
    <row r="849" spans="1:5" x14ac:dyDescent="0.25">
      <c r="A849" s="90">
        <v>849</v>
      </c>
      <c r="B849" s="75" t="s">
        <v>1845</v>
      </c>
      <c r="C849" s="75"/>
      <c r="D849" s="75" t="s">
        <v>1846</v>
      </c>
      <c r="E849" s="83">
        <v>75.42</v>
      </c>
    </row>
    <row r="850" spans="1:5" x14ac:dyDescent="0.25">
      <c r="A850" s="90">
        <v>850</v>
      </c>
      <c r="B850" s="75" t="s">
        <v>1847</v>
      </c>
      <c r="C850" s="75"/>
      <c r="D850" s="75" t="s">
        <v>1848</v>
      </c>
      <c r="E850" s="83">
        <v>25.24</v>
      </c>
    </row>
    <row r="851" spans="1:5" x14ac:dyDescent="0.25">
      <c r="A851" s="90">
        <v>851</v>
      </c>
      <c r="B851" s="75" t="s">
        <v>1849</v>
      </c>
      <c r="C851" s="75"/>
      <c r="D851" s="75" t="s">
        <v>1850</v>
      </c>
      <c r="E851" s="83">
        <v>-8.3800000000000008</v>
      </c>
    </row>
    <row r="852" spans="1:5" x14ac:dyDescent="0.25">
      <c r="A852" s="90">
        <v>852</v>
      </c>
      <c r="B852" s="75" t="s">
        <v>1851</v>
      </c>
      <c r="C852" s="75"/>
      <c r="D852" s="75" t="s">
        <v>1852</v>
      </c>
      <c r="E852" s="83">
        <v>25.14</v>
      </c>
    </row>
    <row r="853" spans="1:5" x14ac:dyDescent="0.25">
      <c r="A853" s="90">
        <v>853</v>
      </c>
      <c r="B853" s="75" t="s">
        <v>1853</v>
      </c>
      <c r="C853" s="75"/>
      <c r="D853" s="75" t="s">
        <v>1854</v>
      </c>
      <c r="E853" s="83">
        <v>11.31</v>
      </c>
    </row>
    <row r="854" spans="1:5" x14ac:dyDescent="0.25">
      <c r="A854" s="90">
        <v>854</v>
      </c>
      <c r="B854" s="75" t="s">
        <v>1855</v>
      </c>
      <c r="C854" s="75"/>
      <c r="D854" s="75" t="s">
        <v>1856</v>
      </c>
      <c r="E854" s="83">
        <v>0.32</v>
      </c>
    </row>
    <row r="855" spans="1:5" x14ac:dyDescent="0.25">
      <c r="A855" s="90">
        <v>855</v>
      </c>
      <c r="B855" s="75" t="s">
        <v>1857</v>
      </c>
      <c r="C855" s="75"/>
      <c r="D855" s="75" t="s">
        <v>1858</v>
      </c>
      <c r="E855" s="83">
        <v>6.94</v>
      </c>
    </row>
    <row r="856" spans="1:5" x14ac:dyDescent="0.25">
      <c r="A856" s="90">
        <v>856</v>
      </c>
      <c r="B856" s="75" t="s">
        <v>1859</v>
      </c>
      <c r="C856" s="75"/>
      <c r="D856" s="75" t="s">
        <v>1860</v>
      </c>
      <c r="E856" s="83">
        <v>27.15</v>
      </c>
    </row>
    <row r="857" spans="1:5" x14ac:dyDescent="0.25">
      <c r="A857" s="90">
        <v>857</v>
      </c>
      <c r="B857" s="75" t="s">
        <v>1861</v>
      </c>
      <c r="C857" s="75"/>
      <c r="D857" s="75" t="s">
        <v>1862</v>
      </c>
      <c r="E857" s="83">
        <v>25.14</v>
      </c>
    </row>
    <row r="858" spans="1:5" x14ac:dyDescent="0.25">
      <c r="A858" s="90">
        <v>858</v>
      </c>
      <c r="B858" s="75" t="s">
        <v>1863</v>
      </c>
      <c r="C858" s="75"/>
      <c r="D858" s="75" t="s">
        <v>1864</v>
      </c>
      <c r="E858" s="83">
        <v>0.03</v>
      </c>
    </row>
    <row r="859" spans="1:5" x14ac:dyDescent="0.25">
      <c r="A859" s="90">
        <v>859</v>
      </c>
      <c r="B859" s="75" t="s">
        <v>1865</v>
      </c>
      <c r="C859" s="75"/>
      <c r="D859" s="75" t="s">
        <v>1866</v>
      </c>
      <c r="E859" s="83">
        <v>8.3800000000000008</v>
      </c>
    </row>
    <row r="860" spans="1:5" x14ac:dyDescent="0.25">
      <c r="A860" s="90">
        <v>860</v>
      </c>
      <c r="B860" s="75" t="s">
        <v>1867</v>
      </c>
      <c r="C860" s="75"/>
      <c r="D860" s="75" t="s">
        <v>1868</v>
      </c>
      <c r="E860" s="83">
        <v>73.22</v>
      </c>
    </row>
    <row r="861" spans="1:5" x14ac:dyDescent="0.25">
      <c r="A861" s="90">
        <v>861</v>
      </c>
      <c r="B861" s="75" t="s">
        <v>1869</v>
      </c>
      <c r="C861" s="75"/>
      <c r="D861" s="75" t="s">
        <v>1870</v>
      </c>
      <c r="E861" s="83">
        <v>8.3800000000000008</v>
      </c>
    </row>
    <row r="862" spans="1:5" x14ac:dyDescent="0.25">
      <c r="A862" s="90">
        <v>862</v>
      </c>
      <c r="B862" s="75" t="s">
        <v>1871</v>
      </c>
      <c r="C862" s="75"/>
      <c r="D862" s="75" t="s">
        <v>1872</v>
      </c>
      <c r="E862" s="83">
        <v>0.03</v>
      </c>
    </row>
    <row r="863" spans="1:5" x14ac:dyDescent="0.25">
      <c r="A863" s="90">
        <v>863</v>
      </c>
      <c r="B863" s="75" t="s">
        <v>1873</v>
      </c>
      <c r="C863" s="75"/>
      <c r="D863" s="75" t="s">
        <v>1874</v>
      </c>
      <c r="E863" s="83">
        <v>25.14</v>
      </c>
    </row>
    <row r="864" spans="1:5" x14ac:dyDescent="0.25">
      <c r="A864" s="90">
        <v>864</v>
      </c>
      <c r="B864" s="75" t="s">
        <v>1875</v>
      </c>
      <c r="C864" s="75"/>
      <c r="D864" s="75" t="s">
        <v>1876</v>
      </c>
      <c r="E864" s="83">
        <v>4.1900000000000004</v>
      </c>
    </row>
    <row r="865" spans="1:5" x14ac:dyDescent="0.25">
      <c r="A865" s="90">
        <v>865</v>
      </c>
      <c r="B865" s="75" t="s">
        <v>1877</v>
      </c>
      <c r="C865" s="75"/>
      <c r="D865" s="75" t="s">
        <v>1878</v>
      </c>
      <c r="E865" s="83">
        <v>26.07</v>
      </c>
    </row>
    <row r="866" spans="1:5" x14ac:dyDescent="0.25">
      <c r="A866" s="90">
        <v>866</v>
      </c>
      <c r="B866" s="75" t="s">
        <v>1879</v>
      </c>
      <c r="C866" s="75"/>
      <c r="D866" s="75" t="s">
        <v>1880</v>
      </c>
      <c r="E866" s="83">
        <v>182.33</v>
      </c>
    </row>
    <row r="867" spans="1:5" x14ac:dyDescent="0.25">
      <c r="A867" s="90">
        <v>867</v>
      </c>
      <c r="B867" s="75" t="s">
        <v>1881</v>
      </c>
      <c r="C867" s="75"/>
      <c r="D867" s="75" t="s">
        <v>1882</v>
      </c>
      <c r="E867" s="83">
        <v>8.3800000000000008</v>
      </c>
    </row>
    <row r="868" spans="1:5" x14ac:dyDescent="0.25">
      <c r="A868" s="90">
        <v>868</v>
      </c>
      <c r="B868" s="75" t="s">
        <v>1883</v>
      </c>
      <c r="C868" s="75"/>
      <c r="D868" s="75" t="s">
        <v>1884</v>
      </c>
      <c r="E868" s="83">
        <v>3.98</v>
      </c>
    </row>
    <row r="869" spans="1:5" x14ac:dyDescent="0.25">
      <c r="A869" s="90">
        <v>869</v>
      </c>
      <c r="B869" s="75" t="s">
        <v>1885</v>
      </c>
      <c r="C869" s="75"/>
      <c r="D869" s="75" t="s">
        <v>1886</v>
      </c>
      <c r="E869" s="83">
        <v>18.13</v>
      </c>
    </row>
    <row r="870" spans="1:5" x14ac:dyDescent="0.25">
      <c r="A870" s="90">
        <v>870</v>
      </c>
      <c r="B870" s="75" t="s">
        <v>1887</v>
      </c>
      <c r="C870" s="75"/>
      <c r="D870" s="75" t="s">
        <v>1888</v>
      </c>
      <c r="E870" s="83">
        <v>48.85</v>
      </c>
    </row>
    <row r="871" spans="1:5" x14ac:dyDescent="0.25">
      <c r="A871" s="90">
        <v>871</v>
      </c>
      <c r="B871" s="75" t="s">
        <v>1889</v>
      </c>
      <c r="C871" s="75"/>
      <c r="D871" s="75" t="s">
        <v>1890</v>
      </c>
      <c r="E871" s="83">
        <v>9.69</v>
      </c>
    </row>
    <row r="872" spans="1:5" x14ac:dyDescent="0.25">
      <c r="A872" s="90">
        <v>872</v>
      </c>
      <c r="B872" s="75" t="s">
        <v>1891</v>
      </c>
      <c r="C872" s="75"/>
      <c r="D872" s="75" t="s">
        <v>1892</v>
      </c>
      <c r="E872" s="83">
        <v>11.27</v>
      </c>
    </row>
    <row r="873" spans="1:5" x14ac:dyDescent="0.25">
      <c r="A873" s="90">
        <v>873</v>
      </c>
      <c r="B873" s="75" t="s">
        <v>1893</v>
      </c>
      <c r="C873" s="75"/>
      <c r="D873" s="75" t="s">
        <v>1894</v>
      </c>
      <c r="E873" s="83">
        <v>37.24</v>
      </c>
    </row>
    <row r="874" spans="1:5" x14ac:dyDescent="0.25">
      <c r="A874" s="90">
        <v>874</v>
      </c>
      <c r="B874" s="75" t="s">
        <v>1895</v>
      </c>
      <c r="C874" s="75"/>
      <c r="D874" s="75" t="s">
        <v>1896</v>
      </c>
      <c r="E874" s="83">
        <v>4.1900000000000004</v>
      </c>
    </row>
    <row r="875" spans="1:5" x14ac:dyDescent="0.25">
      <c r="A875" s="90">
        <v>875</v>
      </c>
      <c r="B875" s="75" t="s">
        <v>1897</v>
      </c>
      <c r="C875" s="75"/>
      <c r="D875" s="75" t="s">
        <v>1898</v>
      </c>
      <c r="E875" s="83">
        <v>24.29</v>
      </c>
    </row>
    <row r="876" spans="1:5" x14ac:dyDescent="0.25">
      <c r="A876" s="90">
        <v>876</v>
      </c>
      <c r="B876" s="75" t="s">
        <v>1899</v>
      </c>
      <c r="C876" s="75"/>
      <c r="D876" s="75" t="s">
        <v>1900</v>
      </c>
      <c r="E876" s="83">
        <v>4.1900000000000004</v>
      </c>
    </row>
    <row r="877" spans="1:5" x14ac:dyDescent="0.25">
      <c r="A877" s="90">
        <v>877</v>
      </c>
      <c r="B877" s="75" t="s">
        <v>1901</v>
      </c>
      <c r="C877" s="75"/>
      <c r="D877" s="75" t="s">
        <v>1902</v>
      </c>
      <c r="E877" s="83">
        <v>59.49</v>
      </c>
    </row>
    <row r="878" spans="1:5" x14ac:dyDescent="0.25">
      <c r="A878" s="90">
        <v>878</v>
      </c>
      <c r="B878" s="75" t="s">
        <v>1903</v>
      </c>
      <c r="C878" s="75"/>
      <c r="D878" s="75" t="s">
        <v>1904</v>
      </c>
      <c r="E878" s="83">
        <v>12.25</v>
      </c>
    </row>
    <row r="879" spans="1:5" x14ac:dyDescent="0.25">
      <c r="A879" s="90">
        <v>879</v>
      </c>
      <c r="B879" s="75" t="s">
        <v>1905</v>
      </c>
      <c r="C879" s="75"/>
      <c r="D879" s="75" t="s">
        <v>1906</v>
      </c>
      <c r="E879" s="83">
        <v>25.54</v>
      </c>
    </row>
    <row r="880" spans="1:5" x14ac:dyDescent="0.25">
      <c r="A880" s="90">
        <v>880</v>
      </c>
      <c r="B880" s="75" t="s">
        <v>1907</v>
      </c>
      <c r="C880" s="75"/>
      <c r="D880" s="75" t="s">
        <v>1908</v>
      </c>
      <c r="E880" s="83">
        <v>257.32</v>
      </c>
    </row>
    <row r="881" spans="1:5" x14ac:dyDescent="0.25">
      <c r="A881" s="90">
        <v>881</v>
      </c>
      <c r="B881" s="75" t="s">
        <v>1909</v>
      </c>
      <c r="C881" s="75"/>
      <c r="D881" s="75" t="s">
        <v>1910</v>
      </c>
      <c r="E881" s="83">
        <v>47.97</v>
      </c>
    </row>
    <row r="882" spans="1:5" x14ac:dyDescent="0.25">
      <c r="A882" s="90">
        <v>882</v>
      </c>
      <c r="B882" s="75" t="s">
        <v>1911</v>
      </c>
      <c r="C882" s="75"/>
      <c r="D882" s="75" t="s">
        <v>1912</v>
      </c>
      <c r="E882" s="83">
        <v>9.48</v>
      </c>
    </row>
    <row r="883" spans="1:5" x14ac:dyDescent="0.25">
      <c r="A883" s="90">
        <v>883</v>
      </c>
      <c r="B883" s="75" t="s">
        <v>1913</v>
      </c>
      <c r="C883" s="75"/>
      <c r="D883" s="75" t="s">
        <v>1914</v>
      </c>
      <c r="E883" s="83">
        <v>2.14</v>
      </c>
    </row>
    <row r="884" spans="1:5" x14ac:dyDescent="0.25">
      <c r="A884" s="90">
        <v>884</v>
      </c>
      <c r="B884" s="75" t="s">
        <v>1915</v>
      </c>
      <c r="C884" s="75"/>
      <c r="D884" s="75" t="s">
        <v>1916</v>
      </c>
      <c r="E884" s="83">
        <v>9.14</v>
      </c>
    </row>
    <row r="885" spans="1:5" x14ac:dyDescent="0.25">
      <c r="A885" s="90">
        <v>885</v>
      </c>
      <c r="B885" s="75" t="s">
        <v>1917</v>
      </c>
      <c r="C885" s="75"/>
      <c r="D885" s="75" t="s">
        <v>1918</v>
      </c>
      <c r="E885" s="83">
        <v>5.0599999999999996</v>
      </c>
    </row>
    <row r="886" spans="1:5" x14ac:dyDescent="0.25">
      <c r="A886" s="90">
        <v>886</v>
      </c>
      <c r="B886" s="75" t="s">
        <v>1919</v>
      </c>
      <c r="C886" s="75"/>
      <c r="D886" s="75" t="s">
        <v>1920</v>
      </c>
      <c r="E886" s="83">
        <v>16.96</v>
      </c>
    </row>
    <row r="887" spans="1:5" x14ac:dyDescent="0.25">
      <c r="A887" s="90">
        <v>887</v>
      </c>
      <c r="B887" s="75" t="s">
        <v>1921</v>
      </c>
      <c r="C887" s="75"/>
      <c r="D887" s="75" t="s">
        <v>1922</v>
      </c>
      <c r="E887" s="83">
        <v>7.09</v>
      </c>
    </row>
    <row r="888" spans="1:5" x14ac:dyDescent="0.25">
      <c r="A888" s="90">
        <v>888</v>
      </c>
      <c r="B888" s="75" t="s">
        <v>1923</v>
      </c>
      <c r="C888" s="75"/>
      <c r="D888" s="75" t="s">
        <v>1924</v>
      </c>
      <c r="E888" s="83">
        <v>26.07</v>
      </c>
    </row>
    <row r="889" spans="1:5" x14ac:dyDescent="0.25">
      <c r="A889" s="90">
        <v>889</v>
      </c>
      <c r="B889" s="75" t="s">
        <v>1925</v>
      </c>
      <c r="C889" s="75"/>
      <c r="D889" s="75" t="s">
        <v>1926</v>
      </c>
      <c r="E889" s="83">
        <v>25.14</v>
      </c>
    </row>
    <row r="890" spans="1:5" x14ac:dyDescent="0.25">
      <c r="A890" s="90">
        <v>890</v>
      </c>
      <c r="B890" s="75" t="s">
        <v>1927</v>
      </c>
      <c r="C890" s="75"/>
      <c r="D890" s="75" t="s">
        <v>1928</v>
      </c>
      <c r="E890" s="83">
        <v>8.3800000000000008</v>
      </c>
    </row>
    <row r="891" spans="1:5" x14ac:dyDescent="0.25">
      <c r="A891" s="90">
        <v>891</v>
      </c>
      <c r="B891" s="75" t="s">
        <v>1929</v>
      </c>
      <c r="C891" s="75"/>
      <c r="D891" s="75" t="s">
        <v>1930</v>
      </c>
      <c r="E891" s="83">
        <v>12.57</v>
      </c>
    </row>
    <row r="892" spans="1:5" x14ac:dyDescent="0.25">
      <c r="A892" s="90">
        <v>892</v>
      </c>
      <c r="B892" s="75" t="s">
        <v>1931</v>
      </c>
      <c r="C892" s="75"/>
      <c r="D892" s="75" t="s">
        <v>1932</v>
      </c>
      <c r="E892" s="83">
        <v>25.14</v>
      </c>
    </row>
    <row r="893" spans="1:5" x14ac:dyDescent="0.25">
      <c r="A893" s="90">
        <v>893</v>
      </c>
      <c r="B893" s="75" t="s">
        <v>1933</v>
      </c>
      <c r="C893" s="75"/>
      <c r="D893" s="75" t="s">
        <v>1934</v>
      </c>
      <c r="E893" s="83">
        <v>1.93</v>
      </c>
    </row>
    <row r="894" spans="1:5" x14ac:dyDescent="0.25">
      <c r="A894" s="90">
        <v>894</v>
      </c>
      <c r="B894" s="75" t="s">
        <v>1935</v>
      </c>
      <c r="C894" s="75"/>
      <c r="D894" s="75" t="s">
        <v>1936</v>
      </c>
      <c r="E894" s="83">
        <v>20.12</v>
      </c>
    </row>
    <row r="895" spans="1:5" x14ac:dyDescent="0.25">
      <c r="A895" s="90">
        <v>895</v>
      </c>
      <c r="B895" s="75" t="s">
        <v>1937</v>
      </c>
      <c r="C895" s="75"/>
      <c r="D895" s="75" t="s">
        <v>1938</v>
      </c>
      <c r="E895" s="83">
        <v>104.28</v>
      </c>
    </row>
    <row r="896" spans="1:5" x14ac:dyDescent="0.25">
      <c r="A896" s="90">
        <v>896</v>
      </c>
      <c r="B896" s="75" t="s">
        <v>1939</v>
      </c>
      <c r="C896" s="75"/>
      <c r="D896" s="75" t="s">
        <v>1940</v>
      </c>
      <c r="E896" s="83">
        <v>25.59</v>
      </c>
    </row>
    <row r="897" spans="1:5" x14ac:dyDescent="0.25">
      <c r="A897" s="90">
        <v>897</v>
      </c>
      <c r="B897" s="75" t="s">
        <v>1941</v>
      </c>
      <c r="C897" s="75"/>
      <c r="D897" s="75" t="s">
        <v>1942</v>
      </c>
      <c r="E897" s="83">
        <v>16.760000000000002</v>
      </c>
    </row>
    <row r="898" spans="1:5" x14ac:dyDescent="0.25">
      <c r="A898" s="90">
        <v>898</v>
      </c>
      <c r="B898" s="75" t="s">
        <v>1943</v>
      </c>
      <c r="C898" s="75"/>
      <c r="D898" s="75" t="s">
        <v>1944</v>
      </c>
      <c r="E898" s="83">
        <v>14.35</v>
      </c>
    </row>
    <row r="899" spans="1:5" x14ac:dyDescent="0.25">
      <c r="A899" s="90">
        <v>899</v>
      </c>
      <c r="B899" s="75" t="s">
        <v>1945</v>
      </c>
      <c r="C899" s="75"/>
      <c r="D899" s="75" t="s">
        <v>1946</v>
      </c>
      <c r="E899" s="83">
        <v>33.24</v>
      </c>
    </row>
    <row r="900" spans="1:5" x14ac:dyDescent="0.25">
      <c r="A900" s="90">
        <v>900</v>
      </c>
      <c r="B900" s="75" t="s">
        <v>1947</v>
      </c>
      <c r="C900" s="75"/>
      <c r="D900" s="75" t="s">
        <v>1948</v>
      </c>
      <c r="E900" s="83">
        <v>5.25</v>
      </c>
    </row>
    <row r="901" spans="1:5" x14ac:dyDescent="0.25">
      <c r="A901" s="90">
        <v>901</v>
      </c>
      <c r="B901" s="75" t="s">
        <v>1949</v>
      </c>
      <c r="C901" s="75"/>
      <c r="D901" s="75" t="s">
        <v>1950</v>
      </c>
      <c r="E901" s="83">
        <v>33.950000000000003</v>
      </c>
    </row>
    <row r="902" spans="1:5" x14ac:dyDescent="0.25">
      <c r="A902" s="90">
        <v>902</v>
      </c>
      <c r="B902" s="75" t="s">
        <v>1951</v>
      </c>
      <c r="C902" s="75"/>
      <c r="D902" s="75" t="s">
        <v>1952</v>
      </c>
      <c r="E902" s="83">
        <v>8.3800000000000008</v>
      </c>
    </row>
    <row r="903" spans="1:5" x14ac:dyDescent="0.25">
      <c r="A903" s="90">
        <v>903</v>
      </c>
      <c r="B903" s="75" t="s">
        <v>1953</v>
      </c>
      <c r="C903" s="75"/>
      <c r="D903" s="75" t="s">
        <v>1954</v>
      </c>
      <c r="E903" s="83">
        <v>73.459999999999994</v>
      </c>
    </row>
    <row r="904" spans="1:5" x14ac:dyDescent="0.25">
      <c r="A904" s="90">
        <v>904</v>
      </c>
      <c r="B904" s="75" t="s">
        <v>1955</v>
      </c>
      <c r="C904" s="75"/>
      <c r="D904" s="75" t="s">
        <v>1956</v>
      </c>
      <c r="E904" s="83">
        <v>25.49</v>
      </c>
    </row>
    <row r="905" spans="1:5" x14ac:dyDescent="0.25">
      <c r="A905" s="90">
        <v>905</v>
      </c>
      <c r="B905" s="75" t="s">
        <v>1957</v>
      </c>
      <c r="C905" s="75"/>
      <c r="D905" s="75" t="s">
        <v>1958</v>
      </c>
      <c r="E905" s="83">
        <v>25.14</v>
      </c>
    </row>
    <row r="906" spans="1:5" x14ac:dyDescent="0.25">
      <c r="A906" s="90">
        <v>906</v>
      </c>
      <c r="B906" s="75" t="s">
        <v>1959</v>
      </c>
      <c r="C906" s="75"/>
      <c r="D906" s="75" t="s">
        <v>1960</v>
      </c>
      <c r="E906" s="83">
        <v>305.36</v>
      </c>
    </row>
    <row r="907" spans="1:5" x14ac:dyDescent="0.25">
      <c r="A907" s="90">
        <v>907</v>
      </c>
      <c r="B907" s="75" t="s">
        <v>1961</v>
      </c>
      <c r="C907" s="75"/>
      <c r="D907" s="75" t="s">
        <v>1962</v>
      </c>
      <c r="E907" s="83">
        <v>3.47</v>
      </c>
    </row>
    <row r="908" spans="1:5" x14ac:dyDescent="0.25">
      <c r="A908" s="90">
        <v>908</v>
      </c>
      <c r="B908" s="75" t="s">
        <v>1963</v>
      </c>
      <c r="C908" s="75"/>
      <c r="D908" s="75" t="s">
        <v>1964</v>
      </c>
      <c r="E908" s="83">
        <v>29.69</v>
      </c>
    </row>
    <row r="909" spans="1:5" x14ac:dyDescent="0.25">
      <c r="A909" s="90">
        <v>909</v>
      </c>
      <c r="B909" s="75" t="s">
        <v>1965</v>
      </c>
      <c r="C909" s="75"/>
      <c r="D909" s="75" t="s">
        <v>1966</v>
      </c>
      <c r="E909" s="83">
        <v>8.49</v>
      </c>
    </row>
    <row r="910" spans="1:5" x14ac:dyDescent="0.25">
      <c r="A910" s="90">
        <v>910</v>
      </c>
      <c r="B910" s="75" t="s">
        <v>1967</v>
      </c>
      <c r="C910" s="75"/>
      <c r="D910" s="75" t="s">
        <v>1968</v>
      </c>
      <c r="E910" s="83">
        <v>36.9</v>
      </c>
    </row>
    <row r="911" spans="1:5" x14ac:dyDescent="0.25">
      <c r="A911" s="90">
        <v>911</v>
      </c>
      <c r="B911" s="75" t="s">
        <v>1969</v>
      </c>
      <c r="C911" s="75"/>
      <c r="D911" s="75" t="s">
        <v>1970</v>
      </c>
      <c r="E911" s="83">
        <v>25.14</v>
      </c>
    </row>
    <row r="912" spans="1:5" x14ac:dyDescent="0.25">
      <c r="A912" s="90">
        <v>912</v>
      </c>
      <c r="B912" s="75" t="s">
        <v>1971</v>
      </c>
      <c r="C912" s="75"/>
      <c r="D912" s="75" t="s">
        <v>1972</v>
      </c>
      <c r="E912" s="83">
        <v>25.14</v>
      </c>
    </row>
    <row r="913" spans="1:5" x14ac:dyDescent="0.25">
      <c r="A913" s="90">
        <v>913</v>
      </c>
      <c r="B913" s="75" t="s">
        <v>1973</v>
      </c>
      <c r="C913" s="75"/>
      <c r="D913" s="75" t="s">
        <v>1974</v>
      </c>
      <c r="E913" s="83">
        <v>4.1900000000000004</v>
      </c>
    </row>
    <row r="914" spans="1:5" x14ac:dyDescent="0.25">
      <c r="A914" s="90">
        <v>914</v>
      </c>
      <c r="B914" s="75" t="s">
        <v>1975</v>
      </c>
      <c r="C914" s="75"/>
      <c r="D914" s="75" t="s">
        <v>1976</v>
      </c>
      <c r="E914" s="83">
        <v>13.22</v>
      </c>
    </row>
    <row r="915" spans="1:5" x14ac:dyDescent="0.25">
      <c r="A915" s="90">
        <v>915</v>
      </c>
      <c r="B915" s="75" t="s">
        <v>1977</v>
      </c>
      <c r="C915" s="75"/>
      <c r="D915" s="75" t="s">
        <v>1978</v>
      </c>
      <c r="E915" s="83">
        <v>25.14</v>
      </c>
    </row>
    <row r="916" spans="1:5" x14ac:dyDescent="0.25">
      <c r="A916" s="90">
        <v>916</v>
      </c>
      <c r="B916" s="75" t="s">
        <v>1979</v>
      </c>
      <c r="C916" s="75"/>
      <c r="D916" s="75" t="s">
        <v>1980</v>
      </c>
      <c r="E916" s="83">
        <v>11.14</v>
      </c>
    </row>
    <row r="917" spans="1:5" x14ac:dyDescent="0.25">
      <c r="A917" s="90">
        <v>917</v>
      </c>
      <c r="B917" s="75" t="s">
        <v>1981</v>
      </c>
      <c r="C917" s="75"/>
      <c r="D917" s="75" t="s">
        <v>1982</v>
      </c>
      <c r="E917" s="83">
        <v>21.51</v>
      </c>
    </row>
    <row r="918" spans="1:5" x14ac:dyDescent="0.25">
      <c r="A918" s="90">
        <v>918</v>
      </c>
      <c r="B918" s="75" t="s">
        <v>1983</v>
      </c>
      <c r="C918" s="75"/>
      <c r="D918" s="75" t="s">
        <v>1984</v>
      </c>
      <c r="E918" s="83">
        <v>25.14</v>
      </c>
    </row>
    <row r="919" spans="1:5" x14ac:dyDescent="0.25">
      <c r="A919" s="90">
        <v>919</v>
      </c>
      <c r="B919" s="75" t="s">
        <v>1985</v>
      </c>
      <c r="C919" s="75"/>
      <c r="D919" s="75" t="s">
        <v>1986</v>
      </c>
      <c r="E919" s="83">
        <v>21.51</v>
      </c>
    </row>
    <row r="920" spans="1:5" x14ac:dyDescent="0.25">
      <c r="A920" s="90">
        <v>920</v>
      </c>
      <c r="B920" s="75" t="s">
        <v>1987</v>
      </c>
      <c r="C920" s="75"/>
      <c r="D920" s="75" t="s">
        <v>1988</v>
      </c>
      <c r="E920" s="83">
        <v>8.3800000000000008</v>
      </c>
    </row>
    <row r="921" spans="1:5" x14ac:dyDescent="0.25">
      <c r="A921" s="90">
        <v>921</v>
      </c>
      <c r="B921" s="75" t="s">
        <v>1989</v>
      </c>
      <c r="C921" s="75"/>
      <c r="D921" s="75" t="s">
        <v>1990</v>
      </c>
      <c r="E921" s="83">
        <v>30.75</v>
      </c>
    </row>
    <row r="922" spans="1:5" x14ac:dyDescent="0.25">
      <c r="A922" s="90">
        <v>922</v>
      </c>
      <c r="B922" s="75" t="s">
        <v>1991</v>
      </c>
      <c r="C922" s="75"/>
      <c r="D922" s="75" t="s">
        <v>1992</v>
      </c>
      <c r="E922" s="83">
        <v>-28.32</v>
      </c>
    </row>
    <row r="923" spans="1:5" x14ac:dyDescent="0.25">
      <c r="A923" s="90">
        <v>923</v>
      </c>
      <c r="B923" s="75" t="s">
        <v>1993</v>
      </c>
      <c r="C923" s="75"/>
      <c r="D923" s="75" t="s">
        <v>1994</v>
      </c>
      <c r="E923" s="83">
        <v>-25.14</v>
      </c>
    </row>
    <row r="924" spans="1:5" x14ac:dyDescent="0.25">
      <c r="A924" s="90">
        <v>924</v>
      </c>
      <c r="B924" s="75" t="s">
        <v>1995</v>
      </c>
      <c r="C924" s="75"/>
      <c r="D924" s="75" t="s">
        <v>1996</v>
      </c>
      <c r="E924" s="83">
        <v>16.760000000000002</v>
      </c>
    </row>
    <row r="925" spans="1:5" x14ac:dyDescent="0.25">
      <c r="A925" s="90">
        <v>925</v>
      </c>
      <c r="B925" s="75" t="s">
        <v>1997</v>
      </c>
      <c r="C925" s="75"/>
      <c r="D925" s="75" t="s">
        <v>1998</v>
      </c>
      <c r="E925" s="83">
        <v>57.53</v>
      </c>
    </row>
    <row r="926" spans="1:5" x14ac:dyDescent="0.25">
      <c r="A926" s="90">
        <v>926</v>
      </c>
      <c r="B926" s="75" t="s">
        <v>1999</v>
      </c>
      <c r="C926" s="75"/>
      <c r="D926" s="75" t="s">
        <v>2000</v>
      </c>
      <c r="E926" s="83">
        <v>11.75</v>
      </c>
    </row>
    <row r="927" spans="1:5" x14ac:dyDescent="0.25">
      <c r="A927" s="90">
        <v>927</v>
      </c>
      <c r="B927" s="75" t="s">
        <v>2001</v>
      </c>
      <c r="C927" s="75"/>
      <c r="D927" s="75" t="s">
        <v>2002</v>
      </c>
      <c r="E927" s="83">
        <v>8.3800000000000008</v>
      </c>
    </row>
    <row r="928" spans="1:5" x14ac:dyDescent="0.25">
      <c r="A928" s="90">
        <v>928</v>
      </c>
      <c r="B928" s="75" t="s">
        <v>2003</v>
      </c>
      <c r="C928" s="75"/>
      <c r="D928" s="75" t="s">
        <v>2004</v>
      </c>
      <c r="E928" s="83">
        <v>63.55</v>
      </c>
    </row>
    <row r="929" spans="1:5" x14ac:dyDescent="0.25">
      <c r="A929" s="90">
        <v>929</v>
      </c>
      <c r="B929" s="75" t="s">
        <v>2005</v>
      </c>
      <c r="C929" s="75"/>
      <c r="D929" s="75" t="s">
        <v>2006</v>
      </c>
      <c r="E929" s="83">
        <v>3.93</v>
      </c>
    </row>
    <row r="930" spans="1:5" x14ac:dyDescent="0.25">
      <c r="A930" s="90">
        <v>930</v>
      </c>
      <c r="B930" s="75" t="s">
        <v>2007</v>
      </c>
      <c r="C930" s="75"/>
      <c r="D930" s="75" t="s">
        <v>2008</v>
      </c>
      <c r="E930" s="83">
        <v>32.229999999999997</v>
      </c>
    </row>
    <row r="931" spans="1:5" x14ac:dyDescent="0.25">
      <c r="A931" s="90">
        <v>931</v>
      </c>
      <c r="B931" s="75" t="s">
        <v>2009</v>
      </c>
      <c r="C931" s="75"/>
      <c r="D931" s="75" t="s">
        <v>2010</v>
      </c>
      <c r="E931" s="83">
        <v>26</v>
      </c>
    </row>
    <row r="932" spans="1:5" x14ac:dyDescent="0.25">
      <c r="A932" s="90">
        <v>932</v>
      </c>
      <c r="B932" s="75" t="s">
        <v>2011</v>
      </c>
      <c r="C932" s="75"/>
      <c r="D932" s="75" t="s">
        <v>2012</v>
      </c>
      <c r="E932" s="83">
        <v>25.14</v>
      </c>
    </row>
    <row r="933" spans="1:5" x14ac:dyDescent="0.25">
      <c r="A933" s="90">
        <v>933</v>
      </c>
      <c r="B933" s="75" t="s">
        <v>2013</v>
      </c>
      <c r="C933" s="75"/>
      <c r="D933" s="75" t="s">
        <v>2014</v>
      </c>
      <c r="E933" s="83">
        <v>6.84</v>
      </c>
    </row>
    <row r="934" spans="1:5" x14ac:dyDescent="0.25">
      <c r="A934" s="90">
        <v>934</v>
      </c>
      <c r="B934" s="75" t="s">
        <v>2015</v>
      </c>
      <c r="C934" s="75"/>
      <c r="D934" s="75" t="s">
        <v>2016</v>
      </c>
      <c r="E934" s="83">
        <v>3.67</v>
      </c>
    </row>
    <row r="935" spans="1:5" x14ac:dyDescent="0.25">
      <c r="A935" s="90">
        <v>935</v>
      </c>
      <c r="B935" s="75" t="s">
        <v>2017</v>
      </c>
      <c r="C935" s="75"/>
      <c r="D935" s="75" t="s">
        <v>2018</v>
      </c>
      <c r="E935" s="83">
        <v>21.96</v>
      </c>
    </row>
    <row r="936" spans="1:5" x14ac:dyDescent="0.25">
      <c r="A936" s="90">
        <v>936</v>
      </c>
      <c r="B936" s="75" t="s">
        <v>2019</v>
      </c>
      <c r="C936" s="75"/>
      <c r="D936" s="75" t="s">
        <v>2020</v>
      </c>
      <c r="E936" s="83">
        <v>29.49</v>
      </c>
    </row>
    <row r="937" spans="1:5" x14ac:dyDescent="0.25">
      <c r="A937" s="90">
        <v>937</v>
      </c>
      <c r="B937" s="75" t="s">
        <v>2021</v>
      </c>
      <c r="C937" s="75"/>
      <c r="D937" s="75" t="s">
        <v>2022</v>
      </c>
      <c r="E937" s="83">
        <v>25.14</v>
      </c>
    </row>
    <row r="938" spans="1:5" x14ac:dyDescent="0.25">
      <c r="A938" s="90">
        <v>938</v>
      </c>
      <c r="B938" s="75" t="s">
        <v>2023</v>
      </c>
      <c r="C938" s="75"/>
      <c r="D938" s="75" t="s">
        <v>2024</v>
      </c>
      <c r="E938" s="83">
        <v>12.57</v>
      </c>
    </row>
    <row r="939" spans="1:5" x14ac:dyDescent="0.25">
      <c r="A939" s="90">
        <v>939</v>
      </c>
      <c r="B939" s="75" t="s">
        <v>2025</v>
      </c>
      <c r="C939" s="75"/>
      <c r="D939" s="75" t="s">
        <v>2026</v>
      </c>
      <c r="E939" s="83">
        <v>30</v>
      </c>
    </row>
    <row r="940" spans="1:5" x14ac:dyDescent="0.25">
      <c r="A940" s="90">
        <v>940</v>
      </c>
      <c r="B940" s="75" t="s">
        <v>2027</v>
      </c>
      <c r="C940" s="75"/>
      <c r="D940" s="75" t="s">
        <v>2028</v>
      </c>
      <c r="E940" s="83">
        <v>60</v>
      </c>
    </row>
    <row r="941" spans="1:5" x14ac:dyDescent="0.25">
      <c r="A941" s="90">
        <v>941</v>
      </c>
      <c r="B941" s="75" t="s">
        <v>2029</v>
      </c>
      <c r="C941" s="75"/>
      <c r="D941" s="75" t="s">
        <v>2030</v>
      </c>
      <c r="E941" s="83">
        <v>110</v>
      </c>
    </row>
    <row r="942" spans="1:5" x14ac:dyDescent="0.25">
      <c r="A942" s="90">
        <v>942</v>
      </c>
      <c r="B942" s="75" t="s">
        <v>2031</v>
      </c>
      <c r="C942" s="75"/>
      <c r="D942" s="75" t="s">
        <v>2032</v>
      </c>
      <c r="E942" s="83">
        <v>26.32</v>
      </c>
    </row>
    <row r="943" spans="1:5" x14ac:dyDescent="0.25">
      <c r="A943" s="90">
        <v>943</v>
      </c>
      <c r="B943" s="75" t="s">
        <v>2033</v>
      </c>
      <c r="C943" s="75"/>
      <c r="D943" s="75" t="s">
        <v>2034</v>
      </c>
      <c r="E943" s="83">
        <v>8.4</v>
      </c>
    </row>
    <row r="944" spans="1:5" x14ac:dyDescent="0.25">
      <c r="A944" s="90">
        <v>944</v>
      </c>
      <c r="B944" s="75" t="s">
        <v>2035</v>
      </c>
      <c r="C944" s="75"/>
      <c r="D944" s="75" t="s">
        <v>2036</v>
      </c>
      <c r="E944" s="83">
        <v>40.36</v>
      </c>
    </row>
    <row r="945" spans="1:5" x14ac:dyDescent="0.25">
      <c r="A945" s="90">
        <v>945</v>
      </c>
      <c r="B945" s="75" t="s">
        <v>2037</v>
      </c>
      <c r="C945" s="75"/>
      <c r="D945" s="75" t="s">
        <v>2038</v>
      </c>
      <c r="E945" s="83">
        <v>5.77</v>
      </c>
    </row>
    <row r="946" spans="1:5" x14ac:dyDescent="0.25">
      <c r="A946" s="90">
        <v>946</v>
      </c>
      <c r="B946" s="75" t="s">
        <v>2039</v>
      </c>
      <c r="C946" s="75"/>
      <c r="D946" s="75" t="s">
        <v>2040</v>
      </c>
      <c r="E946" s="83">
        <v>3.28</v>
      </c>
    </row>
    <row r="947" spans="1:5" x14ac:dyDescent="0.25">
      <c r="A947" s="90">
        <v>947</v>
      </c>
      <c r="B947" s="75" t="s">
        <v>2041</v>
      </c>
      <c r="C947" s="75"/>
      <c r="D947" s="75" t="s">
        <v>2042</v>
      </c>
      <c r="E947" s="83">
        <v>-4.12</v>
      </c>
    </row>
    <row r="948" spans="1:5" x14ac:dyDescent="0.25">
      <c r="A948" s="90">
        <v>948</v>
      </c>
      <c r="B948" s="75" t="s">
        <v>2043</v>
      </c>
      <c r="C948" s="75"/>
      <c r="D948" s="75" t="s">
        <v>2044</v>
      </c>
      <c r="E948" s="83">
        <v>5.04</v>
      </c>
    </row>
    <row r="949" spans="1:5" x14ac:dyDescent="0.25">
      <c r="A949" s="90">
        <v>949</v>
      </c>
      <c r="B949" s="75" t="s">
        <v>2045</v>
      </c>
      <c r="C949" s="75"/>
      <c r="D949" s="75" t="s">
        <v>2046</v>
      </c>
      <c r="E949" s="83">
        <v>6.69</v>
      </c>
    </row>
    <row r="950" spans="1:5" x14ac:dyDescent="0.25">
      <c r="A950" s="90">
        <v>950</v>
      </c>
      <c r="B950" s="75" t="s">
        <v>2047</v>
      </c>
      <c r="C950" s="75"/>
      <c r="D950" s="75" t="s">
        <v>2048</v>
      </c>
      <c r="E950" s="83">
        <v>1.68</v>
      </c>
    </row>
    <row r="951" spans="1:5" x14ac:dyDescent="0.25">
      <c r="A951" s="90">
        <v>951</v>
      </c>
      <c r="B951" s="75" t="s">
        <v>2049</v>
      </c>
      <c r="C951" s="75"/>
      <c r="D951" s="75" t="s">
        <v>2050</v>
      </c>
      <c r="E951" s="83">
        <v>50.8</v>
      </c>
    </row>
    <row r="952" spans="1:5" x14ac:dyDescent="0.25">
      <c r="A952" s="90">
        <v>952</v>
      </c>
      <c r="B952" s="75" t="s">
        <v>2051</v>
      </c>
      <c r="C952" s="75"/>
      <c r="D952" s="75" t="s">
        <v>2052</v>
      </c>
      <c r="E952" s="83">
        <v>1.74</v>
      </c>
    </row>
    <row r="953" spans="1:5" x14ac:dyDescent="0.25">
      <c r="A953" s="90">
        <v>953</v>
      </c>
      <c r="B953" s="75" t="s">
        <v>2053</v>
      </c>
      <c r="C953" s="75"/>
      <c r="D953" s="75" t="s">
        <v>2054</v>
      </c>
      <c r="E953" s="83">
        <v>11.58</v>
      </c>
    </row>
    <row r="954" spans="1:5" x14ac:dyDescent="0.25">
      <c r="A954" s="90">
        <v>954</v>
      </c>
      <c r="B954" s="75" t="s">
        <v>2055</v>
      </c>
      <c r="C954" s="75"/>
      <c r="D954" s="75" t="s">
        <v>2056</v>
      </c>
      <c r="E954" s="83">
        <v>10.64</v>
      </c>
    </row>
    <row r="955" spans="1:5" x14ac:dyDescent="0.25">
      <c r="A955" s="90">
        <v>955</v>
      </c>
      <c r="B955" s="75" t="s">
        <v>2057</v>
      </c>
      <c r="C955" s="75"/>
      <c r="D955" s="75" t="s">
        <v>2058</v>
      </c>
      <c r="E955" s="83">
        <v>5.64</v>
      </c>
    </row>
    <row r="956" spans="1:5" x14ac:dyDescent="0.25">
      <c r="A956" s="90">
        <v>956</v>
      </c>
      <c r="B956" s="75" t="s">
        <v>2059</v>
      </c>
      <c r="C956" s="75"/>
      <c r="D956" s="75" t="s">
        <v>2060</v>
      </c>
      <c r="E956" s="83">
        <v>5.04</v>
      </c>
    </row>
    <row r="957" spans="1:5" x14ac:dyDescent="0.25">
      <c r="A957" s="90">
        <v>957</v>
      </c>
      <c r="B957" s="75" t="s">
        <v>2061</v>
      </c>
      <c r="C957" s="75"/>
      <c r="D957" s="75" t="s">
        <v>2062</v>
      </c>
      <c r="E957" s="83">
        <v>4.72</v>
      </c>
    </row>
    <row r="958" spans="1:5" x14ac:dyDescent="0.25">
      <c r="A958" s="90">
        <v>958</v>
      </c>
      <c r="B958" s="75" t="s">
        <v>2063</v>
      </c>
      <c r="C958" s="75"/>
      <c r="D958" s="75" t="s">
        <v>2064</v>
      </c>
      <c r="E958" s="83">
        <v>16.8</v>
      </c>
    </row>
    <row r="959" spans="1:5" x14ac:dyDescent="0.25">
      <c r="A959" s="90">
        <v>959</v>
      </c>
      <c r="B959" s="75" t="s">
        <v>2065</v>
      </c>
      <c r="C959" s="75"/>
      <c r="D959" s="75" t="s">
        <v>2066</v>
      </c>
      <c r="E959" s="83">
        <v>40.72</v>
      </c>
    </row>
    <row r="960" spans="1:5" x14ac:dyDescent="0.25">
      <c r="A960" s="90">
        <v>960</v>
      </c>
      <c r="B960" s="75" t="s">
        <v>2067</v>
      </c>
      <c r="C960" s="75"/>
      <c r="D960" s="75" t="s">
        <v>2068</v>
      </c>
      <c r="E960" s="83">
        <v>5.04</v>
      </c>
    </row>
    <row r="961" spans="1:5" x14ac:dyDescent="0.25">
      <c r="A961" s="90">
        <v>961</v>
      </c>
      <c r="B961" s="75" t="s">
        <v>2069</v>
      </c>
      <c r="C961" s="75"/>
      <c r="D961" s="75" t="s">
        <v>2070</v>
      </c>
      <c r="E961" s="83">
        <v>8.5</v>
      </c>
    </row>
    <row r="962" spans="1:5" x14ac:dyDescent="0.25">
      <c r="A962" s="90">
        <v>962</v>
      </c>
      <c r="B962" s="75" t="s">
        <v>2071</v>
      </c>
      <c r="C962" s="75"/>
      <c r="D962" s="75" t="s">
        <v>2072</v>
      </c>
      <c r="E962" s="83">
        <v>5.04</v>
      </c>
    </row>
    <row r="963" spans="1:5" x14ac:dyDescent="0.25">
      <c r="A963" s="90">
        <v>963</v>
      </c>
      <c r="B963" s="75" t="s">
        <v>2073</v>
      </c>
      <c r="C963" s="75"/>
      <c r="D963" s="75" t="s">
        <v>2074</v>
      </c>
      <c r="E963" s="83">
        <v>42.79</v>
      </c>
    </row>
    <row r="964" spans="1:5" x14ac:dyDescent="0.25">
      <c r="A964" s="90">
        <v>964</v>
      </c>
      <c r="B964" s="75" t="s">
        <v>2075</v>
      </c>
      <c r="C964" s="75"/>
      <c r="D964" s="75" t="s">
        <v>2076</v>
      </c>
      <c r="E964" s="83">
        <v>42.48</v>
      </c>
    </row>
    <row r="965" spans="1:5" x14ac:dyDescent="0.25">
      <c r="A965" s="90">
        <v>965</v>
      </c>
      <c r="B965" s="75" t="s">
        <v>2077</v>
      </c>
      <c r="C965" s="75"/>
      <c r="D965" s="75" t="s">
        <v>2078</v>
      </c>
      <c r="E965" s="83">
        <v>5.86</v>
      </c>
    </row>
    <row r="966" spans="1:5" x14ac:dyDescent="0.25">
      <c r="A966" s="90">
        <v>966</v>
      </c>
      <c r="B966" s="75" t="s">
        <v>2079</v>
      </c>
      <c r="C966" s="75"/>
      <c r="D966" s="75" t="s">
        <v>2080</v>
      </c>
      <c r="E966" s="83">
        <v>-0.46</v>
      </c>
    </row>
    <row r="967" spans="1:5" x14ac:dyDescent="0.25">
      <c r="A967" s="90">
        <v>967</v>
      </c>
      <c r="B967" s="75" t="s">
        <v>2081</v>
      </c>
      <c r="C967" s="75"/>
      <c r="D967" s="75" t="s">
        <v>2082</v>
      </c>
      <c r="E967" s="83">
        <v>6.84</v>
      </c>
    </row>
    <row r="968" spans="1:5" x14ac:dyDescent="0.25">
      <c r="A968" s="90">
        <v>968</v>
      </c>
      <c r="B968" s="75" t="s">
        <v>2083</v>
      </c>
      <c r="C968" s="75"/>
      <c r="D968" s="75" t="s">
        <v>2084</v>
      </c>
      <c r="E968" s="83">
        <v>5.0599999999999996</v>
      </c>
    </row>
    <row r="969" spans="1:5" x14ac:dyDescent="0.25">
      <c r="A969" s="90">
        <v>969</v>
      </c>
      <c r="B969" s="75" t="s">
        <v>2085</v>
      </c>
      <c r="C969" s="75"/>
      <c r="D969" s="75" t="s">
        <v>2086</v>
      </c>
      <c r="E969" s="83">
        <v>5.04</v>
      </c>
    </row>
    <row r="970" spans="1:5" x14ac:dyDescent="0.25">
      <c r="A970" s="90">
        <v>970</v>
      </c>
      <c r="B970" s="75" t="s">
        <v>2087</v>
      </c>
      <c r="C970" s="75"/>
      <c r="D970" s="75" t="s">
        <v>2088</v>
      </c>
      <c r="E970" s="83">
        <v>21.3</v>
      </c>
    </row>
    <row r="971" spans="1:5" x14ac:dyDescent="0.25">
      <c r="A971" s="90">
        <v>971</v>
      </c>
      <c r="B971" s="75" t="s">
        <v>2089</v>
      </c>
      <c r="C971" s="75"/>
      <c r="D971" s="75" t="s">
        <v>2090</v>
      </c>
      <c r="E971" s="83">
        <v>8.2799999999999994</v>
      </c>
    </row>
    <row r="972" spans="1:5" x14ac:dyDescent="0.25">
      <c r="A972" s="90">
        <v>972</v>
      </c>
      <c r="B972" s="75" t="s">
        <v>2091</v>
      </c>
      <c r="C972" s="75"/>
      <c r="D972" s="75" t="s">
        <v>2092</v>
      </c>
      <c r="E972" s="83">
        <v>50.58</v>
      </c>
    </row>
    <row r="973" spans="1:5" x14ac:dyDescent="0.25">
      <c r="A973" s="90">
        <v>973</v>
      </c>
      <c r="B973" s="75" t="s">
        <v>2093</v>
      </c>
      <c r="C973" s="75"/>
      <c r="D973" s="75" t="s">
        <v>2094</v>
      </c>
      <c r="E973" s="83">
        <v>56.47</v>
      </c>
    </row>
    <row r="974" spans="1:5" x14ac:dyDescent="0.25">
      <c r="A974" s="90">
        <v>974</v>
      </c>
      <c r="B974" s="75" t="s">
        <v>2095</v>
      </c>
      <c r="C974" s="75"/>
      <c r="D974" s="75" t="s">
        <v>2096</v>
      </c>
      <c r="E974" s="83">
        <v>20.95</v>
      </c>
    </row>
    <row r="975" spans="1:5" x14ac:dyDescent="0.25">
      <c r="A975" s="90">
        <v>975</v>
      </c>
      <c r="B975" s="75" t="s">
        <v>2097</v>
      </c>
      <c r="C975" s="75"/>
      <c r="D975" s="75" t="s">
        <v>2098</v>
      </c>
      <c r="E975" s="83">
        <v>19.53</v>
      </c>
    </row>
    <row r="976" spans="1:5" x14ac:dyDescent="0.25">
      <c r="A976" s="90">
        <v>976</v>
      </c>
      <c r="B976" s="75" t="s">
        <v>2099</v>
      </c>
      <c r="C976" s="75"/>
      <c r="D976" s="75" t="s">
        <v>2100</v>
      </c>
      <c r="E976" s="83">
        <v>5.69</v>
      </c>
    </row>
    <row r="977" spans="1:5" x14ac:dyDescent="0.25">
      <c r="A977" s="90">
        <v>977</v>
      </c>
      <c r="B977" s="75" t="s">
        <v>2101</v>
      </c>
      <c r="C977" s="75"/>
      <c r="D977" s="75" t="s">
        <v>2102</v>
      </c>
      <c r="E977" s="83">
        <v>3.63</v>
      </c>
    </row>
    <row r="978" spans="1:5" x14ac:dyDescent="0.25">
      <c r="A978" s="90">
        <v>978</v>
      </c>
      <c r="B978" s="75" t="s">
        <v>2103</v>
      </c>
      <c r="C978" s="75"/>
      <c r="D978" s="75" t="s">
        <v>2104</v>
      </c>
      <c r="E978" s="83">
        <v>2.27</v>
      </c>
    </row>
    <row r="979" spans="1:5" x14ac:dyDescent="0.25">
      <c r="A979" s="90">
        <v>979</v>
      </c>
      <c r="B979" s="75" t="s">
        <v>2105</v>
      </c>
      <c r="C979" s="75"/>
      <c r="D979" s="75" t="s">
        <v>2106</v>
      </c>
      <c r="E979" s="83">
        <v>3.93</v>
      </c>
    </row>
    <row r="980" spans="1:5" x14ac:dyDescent="0.25">
      <c r="A980" s="90">
        <v>980</v>
      </c>
      <c r="B980" s="75" t="s">
        <v>2107</v>
      </c>
      <c r="C980" s="75"/>
      <c r="D980" s="75" t="s">
        <v>2108</v>
      </c>
      <c r="E980" s="83">
        <v>3.29</v>
      </c>
    </row>
    <row r="981" spans="1:5" x14ac:dyDescent="0.25">
      <c r="A981" s="90">
        <v>981</v>
      </c>
      <c r="B981" s="75" t="s">
        <v>2109</v>
      </c>
      <c r="C981" s="75"/>
      <c r="D981" s="75" t="s">
        <v>2110</v>
      </c>
      <c r="E981" s="83">
        <v>1.68</v>
      </c>
    </row>
    <row r="982" spans="1:5" x14ac:dyDescent="0.25">
      <c r="A982" s="90">
        <v>982</v>
      </c>
      <c r="B982" s="75" t="s">
        <v>2111</v>
      </c>
      <c r="C982" s="75"/>
      <c r="D982" s="75" t="s">
        <v>2112</v>
      </c>
      <c r="E982" s="83">
        <v>5.04</v>
      </c>
    </row>
    <row r="983" spans="1:5" x14ac:dyDescent="0.25">
      <c r="A983" s="90">
        <v>983</v>
      </c>
      <c r="B983" s="75" t="s">
        <v>2113</v>
      </c>
      <c r="C983" s="75"/>
      <c r="D983" s="75" t="s">
        <v>2114</v>
      </c>
      <c r="E983" s="83">
        <v>23.14</v>
      </c>
    </row>
    <row r="984" spans="1:5" x14ac:dyDescent="0.25">
      <c r="A984" s="90">
        <v>984</v>
      </c>
      <c r="B984" s="75" t="s">
        <v>2115</v>
      </c>
      <c r="C984" s="75"/>
      <c r="D984" s="75" t="s">
        <v>2116</v>
      </c>
      <c r="E984" s="83">
        <v>5.36</v>
      </c>
    </row>
    <row r="985" spans="1:5" x14ac:dyDescent="0.25">
      <c r="A985" s="90">
        <v>985</v>
      </c>
      <c r="B985" s="75" t="s">
        <v>2117</v>
      </c>
      <c r="C985" s="75"/>
      <c r="D985" s="75" t="s">
        <v>2118</v>
      </c>
      <c r="E985" s="83">
        <v>16.87</v>
      </c>
    </row>
    <row r="986" spans="1:5" x14ac:dyDescent="0.25">
      <c r="A986" s="90">
        <v>986</v>
      </c>
      <c r="B986" s="75" t="s">
        <v>2119</v>
      </c>
      <c r="C986" s="75"/>
      <c r="D986" s="75" t="s">
        <v>2120</v>
      </c>
      <c r="E986" s="83">
        <v>16.97</v>
      </c>
    </row>
    <row r="987" spans="1:5" x14ac:dyDescent="0.25">
      <c r="A987" s="90">
        <v>987</v>
      </c>
      <c r="B987" s="75" t="s">
        <v>2121</v>
      </c>
      <c r="C987" s="75"/>
      <c r="D987" s="75" t="s">
        <v>2122</v>
      </c>
      <c r="E987" s="83">
        <v>3.84</v>
      </c>
    </row>
    <row r="988" spans="1:5" x14ac:dyDescent="0.25">
      <c r="A988" s="90">
        <v>988</v>
      </c>
      <c r="B988" s="75" t="s">
        <v>2123</v>
      </c>
      <c r="C988" s="75"/>
      <c r="D988" s="75" t="s">
        <v>2124</v>
      </c>
      <c r="E988" s="83">
        <v>6.93</v>
      </c>
    </row>
    <row r="989" spans="1:5" x14ac:dyDescent="0.25">
      <c r="A989" s="90">
        <v>989</v>
      </c>
      <c r="B989" s="75" t="s">
        <v>2125</v>
      </c>
      <c r="C989" s="75"/>
      <c r="D989" s="75" t="s">
        <v>2126</v>
      </c>
      <c r="E989" s="83">
        <v>3.86</v>
      </c>
    </row>
    <row r="990" spans="1:5" x14ac:dyDescent="0.25">
      <c r="A990" s="90">
        <v>990</v>
      </c>
      <c r="B990" s="75" t="s">
        <v>2127</v>
      </c>
      <c r="C990" s="75"/>
      <c r="D990" s="75" t="s">
        <v>2128</v>
      </c>
      <c r="E990" s="83">
        <v>3.38</v>
      </c>
    </row>
    <row r="991" spans="1:5" x14ac:dyDescent="0.25">
      <c r="A991" s="90">
        <v>991</v>
      </c>
      <c r="B991" s="75" t="s">
        <v>2129</v>
      </c>
      <c r="C991" s="75"/>
      <c r="D991" s="75" t="s">
        <v>2130</v>
      </c>
      <c r="E991" s="83">
        <v>4.79</v>
      </c>
    </row>
    <row r="992" spans="1:5" x14ac:dyDescent="0.25">
      <c r="A992" s="90">
        <v>992</v>
      </c>
      <c r="B992" s="75" t="s">
        <v>2131</v>
      </c>
      <c r="C992" s="75"/>
      <c r="D992" s="75" t="s">
        <v>2132</v>
      </c>
      <c r="E992" s="83">
        <v>8.0500000000000007</v>
      </c>
    </row>
    <row r="993" spans="1:5" x14ac:dyDescent="0.25">
      <c r="A993" s="90">
        <v>993</v>
      </c>
      <c r="B993" s="75" t="s">
        <v>2133</v>
      </c>
      <c r="C993" s="75"/>
      <c r="D993" s="75" t="s">
        <v>2134</v>
      </c>
      <c r="E993" s="83">
        <v>2</v>
      </c>
    </row>
    <row r="994" spans="1:5" x14ac:dyDescent="0.25">
      <c r="A994" s="90">
        <v>994</v>
      </c>
      <c r="B994" s="75" t="s">
        <v>2135</v>
      </c>
      <c r="C994" s="75"/>
      <c r="D994" s="75" t="s">
        <v>2136</v>
      </c>
      <c r="E994" s="83">
        <v>12.03</v>
      </c>
    </row>
    <row r="995" spans="1:5" x14ac:dyDescent="0.25">
      <c r="A995" s="90">
        <v>995</v>
      </c>
      <c r="B995" s="75" t="s">
        <v>2137</v>
      </c>
      <c r="C995" s="75"/>
      <c r="D995" s="75" t="s">
        <v>2138</v>
      </c>
      <c r="E995" s="83">
        <v>0.53</v>
      </c>
    </row>
    <row r="996" spans="1:5" x14ac:dyDescent="0.25">
      <c r="A996" s="90">
        <v>996</v>
      </c>
      <c r="B996" s="75" t="s">
        <v>2139</v>
      </c>
      <c r="C996" s="75"/>
      <c r="D996" s="75" t="s">
        <v>2140</v>
      </c>
      <c r="E996" s="83">
        <v>6.94</v>
      </c>
    </row>
    <row r="997" spans="1:5" x14ac:dyDescent="0.25">
      <c r="A997" s="90">
        <v>997</v>
      </c>
      <c r="B997" s="75" t="s">
        <v>2141</v>
      </c>
      <c r="C997" s="75"/>
      <c r="D997" s="75" t="s">
        <v>2142</v>
      </c>
      <c r="E997" s="83">
        <v>3.6</v>
      </c>
    </row>
    <row r="998" spans="1:5" x14ac:dyDescent="0.25">
      <c r="A998" s="90">
        <v>998</v>
      </c>
      <c r="B998" s="75" t="s">
        <v>2143</v>
      </c>
      <c r="C998" s="75"/>
      <c r="D998" s="75" t="s">
        <v>2144</v>
      </c>
      <c r="E998" s="83">
        <v>8.3800000000000008</v>
      </c>
    </row>
    <row r="999" spans="1:5" x14ac:dyDescent="0.25">
      <c r="A999" s="90">
        <v>999</v>
      </c>
      <c r="B999" s="75" t="s">
        <v>2145</v>
      </c>
      <c r="C999" s="75"/>
      <c r="D999" s="75" t="s">
        <v>2146</v>
      </c>
      <c r="E999" s="83">
        <v>20.91</v>
      </c>
    </row>
    <row r="1000" spans="1:5" x14ac:dyDescent="0.25">
      <c r="A1000" s="90">
        <v>1000</v>
      </c>
      <c r="B1000" s="75" t="s">
        <v>2147</v>
      </c>
      <c r="C1000" s="75"/>
      <c r="D1000" s="75" t="s">
        <v>2148</v>
      </c>
      <c r="E1000" s="83">
        <v>2.12</v>
      </c>
    </row>
    <row r="1001" spans="1:5" x14ac:dyDescent="0.25">
      <c r="A1001" s="90">
        <v>1001</v>
      </c>
      <c r="B1001" s="75" t="s">
        <v>2149</v>
      </c>
      <c r="C1001" s="75"/>
      <c r="D1001" s="75" t="s">
        <v>2150</v>
      </c>
      <c r="E1001" s="83">
        <v>3.6</v>
      </c>
    </row>
    <row r="1002" spans="1:5" x14ac:dyDescent="0.25">
      <c r="A1002" s="90">
        <v>1002</v>
      </c>
      <c r="B1002" s="75" t="s">
        <v>2151</v>
      </c>
      <c r="C1002" s="75"/>
      <c r="D1002" s="75" t="s">
        <v>2152</v>
      </c>
      <c r="E1002" s="83">
        <v>1.18</v>
      </c>
    </row>
    <row r="1003" spans="1:5" x14ac:dyDescent="0.25">
      <c r="A1003" s="90">
        <v>1003</v>
      </c>
      <c r="B1003" s="75" t="s">
        <v>2153</v>
      </c>
      <c r="C1003" s="75"/>
      <c r="D1003" s="75" t="s">
        <v>2154</v>
      </c>
      <c r="E1003" s="83">
        <v>16.809999999999999</v>
      </c>
    </row>
    <row r="1004" spans="1:5" x14ac:dyDescent="0.25">
      <c r="A1004" s="90">
        <v>1004</v>
      </c>
      <c r="B1004" s="75" t="s">
        <v>2155</v>
      </c>
      <c r="C1004" s="75"/>
      <c r="D1004" s="75" t="s">
        <v>2156</v>
      </c>
      <c r="E1004" s="83">
        <v>21.21</v>
      </c>
    </row>
    <row r="1005" spans="1:5" x14ac:dyDescent="0.25">
      <c r="A1005" s="90">
        <v>1005</v>
      </c>
      <c r="B1005" s="75" t="s">
        <v>2157</v>
      </c>
      <c r="C1005" s="75"/>
      <c r="D1005" s="75" t="s">
        <v>2158</v>
      </c>
      <c r="E1005" s="83">
        <v>20.82</v>
      </c>
    </row>
    <row r="1006" spans="1:5" x14ac:dyDescent="0.25">
      <c r="A1006" s="90">
        <v>1006</v>
      </c>
      <c r="B1006" s="75" t="s">
        <v>2159</v>
      </c>
      <c r="C1006" s="75"/>
      <c r="D1006" s="75" t="s">
        <v>2160</v>
      </c>
      <c r="E1006" s="83">
        <v>49.01</v>
      </c>
    </row>
    <row r="1007" spans="1:5" x14ac:dyDescent="0.25">
      <c r="A1007" s="90">
        <v>1007</v>
      </c>
      <c r="B1007" s="75" t="s">
        <v>2161</v>
      </c>
      <c r="C1007" s="75"/>
      <c r="D1007" s="75" t="s">
        <v>2162</v>
      </c>
      <c r="E1007" s="83">
        <v>21</v>
      </c>
    </row>
    <row r="1008" spans="1:5" x14ac:dyDescent="0.25">
      <c r="A1008" s="90">
        <v>1008</v>
      </c>
      <c r="B1008" s="75" t="s">
        <v>2163</v>
      </c>
      <c r="C1008" s="75"/>
      <c r="D1008" s="75" t="s">
        <v>2164</v>
      </c>
      <c r="E1008" s="83">
        <v>15.62</v>
      </c>
    </row>
    <row r="1009" spans="1:5" x14ac:dyDescent="0.25">
      <c r="A1009" s="90">
        <v>1009</v>
      </c>
      <c r="B1009" s="75" t="s">
        <v>2165</v>
      </c>
      <c r="C1009" s="75"/>
      <c r="D1009" s="75" t="s">
        <v>2166</v>
      </c>
      <c r="E1009" s="83">
        <v>21.68</v>
      </c>
    </row>
    <row r="1010" spans="1:5" x14ac:dyDescent="0.25">
      <c r="A1010" s="90">
        <v>1010</v>
      </c>
      <c r="B1010" s="75" t="s">
        <v>2167</v>
      </c>
      <c r="C1010" s="75"/>
      <c r="D1010" s="75" t="s">
        <v>2168</v>
      </c>
      <c r="E1010" s="83">
        <v>69.040000000000006</v>
      </c>
    </row>
    <row r="1011" spans="1:5" x14ac:dyDescent="0.25">
      <c r="A1011" s="90">
        <v>1011</v>
      </c>
      <c r="B1011" s="75" t="s">
        <v>2169</v>
      </c>
      <c r="C1011" s="75"/>
      <c r="D1011" s="75" t="s">
        <v>2170</v>
      </c>
      <c r="E1011" s="83">
        <v>36.090000000000003</v>
      </c>
    </row>
    <row r="1012" spans="1:5" x14ac:dyDescent="0.25">
      <c r="A1012" s="90">
        <v>1012</v>
      </c>
      <c r="B1012" s="75" t="s">
        <v>2171</v>
      </c>
      <c r="C1012" s="75"/>
      <c r="D1012" s="75" t="s">
        <v>2172</v>
      </c>
      <c r="E1012" s="83">
        <v>31.86</v>
      </c>
    </row>
    <row r="1013" spans="1:5" x14ac:dyDescent="0.25">
      <c r="A1013" s="90">
        <v>1013</v>
      </c>
      <c r="B1013" s="75" t="s">
        <v>2173</v>
      </c>
      <c r="C1013" s="75"/>
      <c r="D1013" s="75" t="s">
        <v>2174</v>
      </c>
      <c r="E1013" s="83">
        <v>56.41</v>
      </c>
    </row>
    <row r="1014" spans="1:5" x14ac:dyDescent="0.25">
      <c r="A1014" s="90">
        <v>1014</v>
      </c>
      <c r="B1014" s="75" t="s">
        <v>2175</v>
      </c>
      <c r="C1014" s="75"/>
      <c r="D1014" s="75" t="s">
        <v>2176</v>
      </c>
      <c r="E1014" s="83">
        <v>1.68</v>
      </c>
    </row>
    <row r="1015" spans="1:5" x14ac:dyDescent="0.25">
      <c r="A1015" s="90">
        <v>1015</v>
      </c>
      <c r="B1015" s="75" t="s">
        <v>2177</v>
      </c>
      <c r="C1015" s="75"/>
      <c r="D1015" s="75" t="s">
        <v>2178</v>
      </c>
      <c r="E1015" s="83">
        <v>1.68</v>
      </c>
    </row>
    <row r="1016" spans="1:5" x14ac:dyDescent="0.25">
      <c r="A1016" s="90">
        <v>1016</v>
      </c>
      <c r="B1016" s="75" t="s">
        <v>2179</v>
      </c>
      <c r="C1016" s="75"/>
      <c r="D1016" s="75" t="s">
        <v>2180</v>
      </c>
      <c r="E1016" s="83">
        <v>31.95</v>
      </c>
    </row>
    <row r="1017" spans="1:5" x14ac:dyDescent="0.25">
      <c r="A1017" s="90">
        <v>1017</v>
      </c>
      <c r="B1017" s="75" t="s">
        <v>2181</v>
      </c>
      <c r="C1017" s="75"/>
      <c r="D1017" s="75" t="s">
        <v>2182</v>
      </c>
      <c r="E1017" s="83">
        <v>6.3</v>
      </c>
    </row>
    <row r="1018" spans="1:5" x14ac:dyDescent="0.25">
      <c r="A1018" s="90">
        <v>1018</v>
      </c>
      <c r="B1018" s="75" t="s">
        <v>2183</v>
      </c>
      <c r="C1018" s="75"/>
      <c r="D1018" s="75" t="s">
        <v>2184</v>
      </c>
      <c r="E1018" s="83">
        <v>14</v>
      </c>
    </row>
    <row r="1019" spans="1:5" x14ac:dyDescent="0.25">
      <c r="A1019" s="90">
        <v>1019</v>
      </c>
      <c r="B1019" s="75" t="s">
        <v>2185</v>
      </c>
      <c r="C1019" s="75"/>
      <c r="D1019" s="75" t="s">
        <v>2186</v>
      </c>
      <c r="E1019" s="83">
        <v>4.79</v>
      </c>
    </row>
    <row r="1020" spans="1:5" x14ac:dyDescent="0.25">
      <c r="A1020" s="90">
        <v>1020</v>
      </c>
      <c r="B1020" s="75" t="s">
        <v>2187</v>
      </c>
      <c r="C1020" s="75"/>
      <c r="D1020" s="75" t="s">
        <v>2188</v>
      </c>
      <c r="E1020" s="83">
        <v>14.15</v>
      </c>
    </row>
    <row r="1021" spans="1:5" x14ac:dyDescent="0.25">
      <c r="A1021" s="90">
        <v>1021</v>
      </c>
      <c r="B1021" s="75" t="s">
        <v>2189</v>
      </c>
      <c r="C1021" s="75"/>
      <c r="D1021" s="75" t="s">
        <v>2190</v>
      </c>
      <c r="E1021" s="83">
        <v>1.97</v>
      </c>
    </row>
    <row r="1022" spans="1:5" x14ac:dyDescent="0.25">
      <c r="A1022" s="90">
        <v>1022</v>
      </c>
      <c r="B1022" s="75" t="s">
        <v>2191</v>
      </c>
      <c r="C1022" s="75"/>
      <c r="D1022" s="75" t="s">
        <v>2192</v>
      </c>
      <c r="E1022" s="83">
        <v>2.82</v>
      </c>
    </row>
    <row r="1023" spans="1:5" x14ac:dyDescent="0.25">
      <c r="A1023" s="90">
        <v>1023</v>
      </c>
      <c r="B1023" s="75" t="s">
        <v>2193</v>
      </c>
      <c r="C1023" s="75"/>
      <c r="D1023" s="75" t="s">
        <v>2194</v>
      </c>
      <c r="E1023" s="83">
        <v>23.83</v>
      </c>
    </row>
    <row r="1024" spans="1:5" x14ac:dyDescent="0.25">
      <c r="A1024" s="90">
        <v>1024</v>
      </c>
      <c r="B1024" s="75" t="s">
        <v>2195</v>
      </c>
      <c r="C1024" s="75"/>
      <c r="D1024" s="75" t="s">
        <v>2196</v>
      </c>
      <c r="E1024" s="83">
        <v>1.68</v>
      </c>
    </row>
    <row r="1025" spans="1:5" x14ac:dyDescent="0.25">
      <c r="A1025" s="90">
        <v>1025</v>
      </c>
      <c r="B1025" s="75" t="s">
        <v>2197</v>
      </c>
      <c r="C1025" s="75"/>
      <c r="D1025" s="75" t="s">
        <v>2198</v>
      </c>
      <c r="E1025" s="83">
        <v>13.22</v>
      </c>
    </row>
    <row r="1026" spans="1:5" x14ac:dyDescent="0.25">
      <c r="A1026" s="90">
        <v>1026</v>
      </c>
      <c r="B1026" s="75" t="s">
        <v>2199</v>
      </c>
      <c r="C1026" s="75"/>
      <c r="D1026" s="75" t="s">
        <v>2200</v>
      </c>
      <c r="E1026" s="83">
        <v>9.4499999999999993</v>
      </c>
    </row>
    <row r="1027" spans="1:5" x14ac:dyDescent="0.25">
      <c r="A1027" s="90">
        <v>1027</v>
      </c>
      <c r="B1027" s="75" t="s">
        <v>2201</v>
      </c>
      <c r="C1027" s="75"/>
      <c r="D1027" s="75" t="s">
        <v>2202</v>
      </c>
      <c r="E1027" s="83">
        <v>6.65</v>
      </c>
    </row>
    <row r="1028" spans="1:5" x14ac:dyDescent="0.25">
      <c r="A1028" s="90">
        <v>1028</v>
      </c>
      <c r="B1028" s="75" t="s">
        <v>2203</v>
      </c>
      <c r="C1028" s="75"/>
      <c r="D1028" s="75" t="s">
        <v>2204</v>
      </c>
      <c r="E1028" s="83">
        <v>7.65</v>
      </c>
    </row>
    <row r="1029" spans="1:5" x14ac:dyDescent="0.25">
      <c r="A1029" s="90">
        <v>1029</v>
      </c>
      <c r="B1029" s="75" t="s">
        <v>2205</v>
      </c>
      <c r="C1029" s="75"/>
      <c r="D1029" s="75" t="s">
        <v>2206</v>
      </c>
      <c r="E1029" s="83">
        <v>23.46</v>
      </c>
    </row>
    <row r="1030" spans="1:5" x14ac:dyDescent="0.25">
      <c r="A1030" s="90">
        <v>1030</v>
      </c>
      <c r="B1030" s="75" t="s">
        <v>2207</v>
      </c>
      <c r="C1030" s="75"/>
      <c r="D1030" s="75" t="s">
        <v>2208</v>
      </c>
      <c r="E1030" s="83">
        <v>10.42</v>
      </c>
    </row>
    <row r="1031" spans="1:5" x14ac:dyDescent="0.25">
      <c r="A1031" s="90">
        <v>1031</v>
      </c>
      <c r="B1031" s="75" t="s">
        <v>2209</v>
      </c>
      <c r="C1031" s="75"/>
      <c r="D1031" s="75" t="s">
        <v>2210</v>
      </c>
      <c r="E1031" s="83">
        <v>3.26</v>
      </c>
    </row>
    <row r="1032" spans="1:5" x14ac:dyDescent="0.25">
      <c r="A1032" s="90">
        <v>1032</v>
      </c>
      <c r="B1032" s="75" t="s">
        <v>2211</v>
      </c>
      <c r="C1032" s="75"/>
      <c r="D1032" s="75" t="s">
        <v>2212</v>
      </c>
      <c r="E1032" s="83">
        <v>18.61</v>
      </c>
    </row>
    <row r="1033" spans="1:5" x14ac:dyDescent="0.25">
      <c r="A1033" s="90">
        <v>1033</v>
      </c>
      <c r="B1033" s="75" t="s">
        <v>2213</v>
      </c>
      <c r="C1033" s="75"/>
      <c r="D1033" s="75" t="s">
        <v>2214</v>
      </c>
      <c r="E1033" s="83">
        <v>17.32</v>
      </c>
    </row>
    <row r="1034" spans="1:5" x14ac:dyDescent="0.25">
      <c r="A1034" s="90">
        <v>1034</v>
      </c>
      <c r="B1034" s="75" t="s">
        <v>2215</v>
      </c>
      <c r="C1034" s="75"/>
      <c r="D1034" s="75" t="s">
        <v>2216</v>
      </c>
      <c r="E1034" s="83">
        <v>5.2</v>
      </c>
    </row>
    <row r="1035" spans="1:5" x14ac:dyDescent="0.25">
      <c r="A1035" s="90">
        <v>1035</v>
      </c>
      <c r="B1035" s="75" t="s">
        <v>2217</v>
      </c>
      <c r="C1035" s="75"/>
      <c r="D1035" s="75" t="s">
        <v>2218</v>
      </c>
      <c r="E1035" s="83">
        <v>90.82</v>
      </c>
    </row>
    <row r="1036" spans="1:5" x14ac:dyDescent="0.25">
      <c r="A1036" s="90">
        <v>1036</v>
      </c>
      <c r="B1036" s="75" t="s">
        <v>2219</v>
      </c>
      <c r="C1036" s="75"/>
      <c r="D1036" s="75" t="s">
        <v>2220</v>
      </c>
      <c r="E1036" s="83">
        <v>1.68</v>
      </c>
    </row>
    <row r="1037" spans="1:5" x14ac:dyDescent="0.25">
      <c r="A1037" s="90">
        <v>1037</v>
      </c>
      <c r="B1037" s="75" t="s">
        <v>2221</v>
      </c>
      <c r="C1037" s="75"/>
      <c r="D1037" s="75" t="s">
        <v>2222</v>
      </c>
      <c r="E1037" s="83">
        <v>42.93</v>
      </c>
    </row>
    <row r="1038" spans="1:5" x14ac:dyDescent="0.25">
      <c r="A1038" s="90">
        <v>1038</v>
      </c>
      <c r="B1038" s="75" t="s">
        <v>2223</v>
      </c>
      <c r="C1038" s="75"/>
      <c r="D1038" s="75" t="s">
        <v>2224</v>
      </c>
      <c r="E1038" s="83">
        <v>19.43</v>
      </c>
    </row>
    <row r="1039" spans="1:5" x14ac:dyDescent="0.25">
      <c r="A1039" s="90">
        <v>1039</v>
      </c>
      <c r="B1039" s="75" t="s">
        <v>2225</v>
      </c>
      <c r="C1039" s="75"/>
      <c r="D1039" s="75" t="s">
        <v>2226</v>
      </c>
      <c r="E1039" s="83">
        <v>7.55</v>
      </c>
    </row>
    <row r="1040" spans="1:5" x14ac:dyDescent="0.25">
      <c r="A1040" s="90">
        <v>1040</v>
      </c>
      <c r="B1040" s="75" t="s">
        <v>2227</v>
      </c>
      <c r="C1040" s="75"/>
      <c r="D1040" s="75" t="s">
        <v>2228</v>
      </c>
      <c r="E1040" s="83">
        <v>35.880000000000003</v>
      </c>
    </row>
    <row r="1041" spans="1:5" x14ac:dyDescent="0.25">
      <c r="A1041" s="90">
        <v>1041</v>
      </c>
      <c r="B1041" s="75" t="s">
        <v>2229</v>
      </c>
      <c r="C1041" s="75"/>
      <c r="D1041" s="75" t="s">
        <v>2230</v>
      </c>
      <c r="E1041" s="83">
        <v>48.65</v>
      </c>
    </row>
    <row r="1042" spans="1:5" x14ac:dyDescent="0.25">
      <c r="A1042" s="90">
        <v>1042</v>
      </c>
      <c r="B1042" s="75" t="s">
        <v>2231</v>
      </c>
      <c r="C1042" s="75"/>
      <c r="D1042" s="75" t="s">
        <v>2232</v>
      </c>
      <c r="E1042" s="83">
        <v>5.04</v>
      </c>
    </row>
    <row r="1043" spans="1:5" x14ac:dyDescent="0.25">
      <c r="A1043" s="90">
        <v>1043</v>
      </c>
      <c r="B1043" s="75" t="s">
        <v>2233</v>
      </c>
      <c r="C1043" s="75"/>
      <c r="D1043" s="75" t="s">
        <v>2234</v>
      </c>
      <c r="E1043" s="83">
        <v>7.36</v>
      </c>
    </row>
    <row r="1044" spans="1:5" x14ac:dyDescent="0.25">
      <c r="A1044" s="90">
        <v>1044</v>
      </c>
      <c r="B1044" s="75" t="s">
        <v>2235</v>
      </c>
      <c r="C1044" s="75"/>
      <c r="D1044" s="75" t="s">
        <v>2236</v>
      </c>
      <c r="E1044" s="83">
        <v>9.85</v>
      </c>
    </row>
    <row r="1045" spans="1:5" x14ac:dyDescent="0.25">
      <c r="A1045" s="90">
        <v>1045</v>
      </c>
      <c r="B1045" s="75" t="s">
        <v>2237</v>
      </c>
      <c r="C1045" s="75"/>
      <c r="D1045" s="75" t="s">
        <v>2238</v>
      </c>
      <c r="E1045" s="83">
        <v>6.33</v>
      </c>
    </row>
    <row r="1046" spans="1:5" x14ac:dyDescent="0.25">
      <c r="A1046" s="90">
        <v>1046</v>
      </c>
      <c r="B1046" s="75" t="s">
        <v>2239</v>
      </c>
      <c r="C1046" s="75"/>
      <c r="D1046" s="75" t="s">
        <v>2240</v>
      </c>
      <c r="E1046" s="83">
        <v>27.39</v>
      </c>
    </row>
    <row r="1047" spans="1:5" x14ac:dyDescent="0.25">
      <c r="A1047" s="90">
        <v>1047</v>
      </c>
      <c r="B1047" s="75" t="s">
        <v>2241</v>
      </c>
      <c r="C1047" s="75"/>
      <c r="D1047" s="75" t="s">
        <v>2242</v>
      </c>
      <c r="E1047" s="83">
        <v>18.7</v>
      </c>
    </row>
    <row r="1048" spans="1:5" x14ac:dyDescent="0.25">
      <c r="A1048" s="90">
        <v>1048</v>
      </c>
      <c r="B1048" s="75" t="s">
        <v>2243</v>
      </c>
      <c r="C1048" s="75"/>
      <c r="D1048" s="75" t="s">
        <v>2244</v>
      </c>
      <c r="E1048" s="83">
        <v>6.01</v>
      </c>
    </row>
    <row r="1049" spans="1:5" x14ac:dyDescent="0.25">
      <c r="A1049" s="90">
        <v>1049</v>
      </c>
      <c r="B1049" s="75" t="s">
        <v>2245</v>
      </c>
      <c r="C1049" s="75"/>
      <c r="D1049" s="75" t="s">
        <v>2246</v>
      </c>
      <c r="E1049" s="83">
        <v>22.91</v>
      </c>
    </row>
    <row r="1050" spans="1:5" x14ac:dyDescent="0.25">
      <c r="A1050" s="90">
        <v>1050</v>
      </c>
      <c r="B1050" s="75" t="s">
        <v>2247</v>
      </c>
      <c r="C1050" s="75"/>
      <c r="D1050" s="75" t="s">
        <v>2248</v>
      </c>
      <c r="E1050" s="83">
        <v>17.34</v>
      </c>
    </row>
    <row r="1051" spans="1:5" x14ac:dyDescent="0.25">
      <c r="A1051" s="90">
        <v>1051</v>
      </c>
      <c r="B1051" s="75" t="s">
        <v>2249</v>
      </c>
      <c r="C1051" s="75"/>
      <c r="D1051" s="75" t="s">
        <v>2250</v>
      </c>
      <c r="E1051" s="83">
        <v>5.04</v>
      </c>
    </row>
    <row r="1052" spans="1:5" x14ac:dyDescent="0.25">
      <c r="A1052" s="90">
        <v>1052</v>
      </c>
      <c r="B1052" s="75" t="s">
        <v>2251</v>
      </c>
      <c r="C1052" s="75"/>
      <c r="D1052" s="75" t="s">
        <v>2252</v>
      </c>
      <c r="E1052" s="83">
        <v>-0.24</v>
      </c>
    </row>
    <row r="1053" spans="1:5" x14ac:dyDescent="0.25">
      <c r="A1053" s="90">
        <v>1053</v>
      </c>
      <c r="B1053" s="75" t="s">
        <v>2253</v>
      </c>
      <c r="C1053" s="75"/>
      <c r="D1053" s="75" t="s">
        <v>2254</v>
      </c>
      <c r="E1053" s="83">
        <v>1.68</v>
      </c>
    </row>
    <row r="1054" spans="1:5" x14ac:dyDescent="0.25">
      <c r="A1054" s="90">
        <v>1054</v>
      </c>
      <c r="B1054" s="75" t="s">
        <v>2255</v>
      </c>
      <c r="C1054" s="75"/>
      <c r="D1054" s="75" t="s">
        <v>2256</v>
      </c>
      <c r="E1054" s="83">
        <v>14.2</v>
      </c>
    </row>
    <row r="1055" spans="1:5" x14ac:dyDescent="0.25">
      <c r="A1055" s="90">
        <v>1055</v>
      </c>
      <c r="B1055" s="75" t="s">
        <v>2257</v>
      </c>
      <c r="C1055" s="75"/>
      <c r="D1055" s="75" t="s">
        <v>2258</v>
      </c>
      <c r="E1055" s="83">
        <v>4.0999999999999996</v>
      </c>
    </row>
    <row r="1056" spans="1:5" x14ac:dyDescent="0.25">
      <c r="A1056" s="90">
        <v>1056</v>
      </c>
      <c r="B1056" s="75" t="s">
        <v>2259</v>
      </c>
      <c r="C1056" s="75"/>
      <c r="D1056" s="75" t="s">
        <v>2260</v>
      </c>
      <c r="E1056" s="83">
        <v>7.4</v>
      </c>
    </row>
    <row r="1057" spans="1:5" x14ac:dyDescent="0.25">
      <c r="A1057" s="90">
        <v>1057</v>
      </c>
      <c r="B1057" s="75" t="s">
        <v>2261</v>
      </c>
      <c r="C1057" s="75"/>
      <c r="D1057" s="75" t="s">
        <v>2262</v>
      </c>
      <c r="E1057" s="83">
        <v>17.850000000000001</v>
      </c>
    </row>
    <row r="1058" spans="1:5" x14ac:dyDescent="0.25">
      <c r="A1058" s="90">
        <v>1058</v>
      </c>
      <c r="B1058" s="75" t="s">
        <v>2263</v>
      </c>
      <c r="C1058" s="75"/>
      <c r="D1058" s="75" t="s">
        <v>2264</v>
      </c>
      <c r="E1058" s="83">
        <v>23.99</v>
      </c>
    </row>
    <row r="1059" spans="1:5" x14ac:dyDescent="0.25">
      <c r="A1059" s="90">
        <v>1059</v>
      </c>
      <c r="B1059" s="75" t="s">
        <v>2265</v>
      </c>
      <c r="C1059" s="75"/>
      <c r="D1059" s="75" t="s">
        <v>2266</v>
      </c>
      <c r="E1059" s="83">
        <v>3.86</v>
      </c>
    </row>
    <row r="1060" spans="1:5" x14ac:dyDescent="0.25">
      <c r="A1060" s="90">
        <v>1060</v>
      </c>
      <c r="B1060" s="75" t="s">
        <v>2267</v>
      </c>
      <c r="C1060" s="75"/>
      <c r="D1060" s="75" t="s">
        <v>2268</v>
      </c>
      <c r="E1060" s="83">
        <v>27.93</v>
      </c>
    </row>
    <row r="1061" spans="1:5" x14ac:dyDescent="0.25">
      <c r="A1061" s="90">
        <v>1061</v>
      </c>
      <c r="B1061" s="75" t="s">
        <v>2269</v>
      </c>
      <c r="C1061" s="75"/>
      <c r="D1061" s="75" t="s">
        <v>2270</v>
      </c>
      <c r="E1061" s="83">
        <v>13.85</v>
      </c>
    </row>
    <row r="1062" spans="1:5" x14ac:dyDescent="0.25">
      <c r="A1062" s="90">
        <v>1062</v>
      </c>
      <c r="B1062" s="75" t="s">
        <v>2271</v>
      </c>
      <c r="C1062" s="75"/>
      <c r="D1062" s="75" t="s">
        <v>2272</v>
      </c>
      <c r="E1062" s="83">
        <v>3.96</v>
      </c>
    </row>
    <row r="1063" spans="1:5" x14ac:dyDescent="0.25">
      <c r="A1063" s="90">
        <v>1063</v>
      </c>
      <c r="B1063" s="75" t="s">
        <v>2273</v>
      </c>
      <c r="C1063" s="75"/>
      <c r="D1063" s="75" t="s">
        <v>2274</v>
      </c>
      <c r="E1063" s="83">
        <v>2.4500000000000002</v>
      </c>
    </row>
    <row r="1064" spans="1:5" x14ac:dyDescent="0.25">
      <c r="A1064" s="90">
        <v>1064</v>
      </c>
      <c r="B1064" s="75" t="s">
        <v>2275</v>
      </c>
      <c r="C1064" s="75"/>
      <c r="D1064" s="75" t="s">
        <v>2276</v>
      </c>
      <c r="E1064" s="83">
        <v>5.04</v>
      </c>
    </row>
    <row r="1065" spans="1:5" x14ac:dyDescent="0.25">
      <c r="A1065" s="90">
        <v>1065</v>
      </c>
      <c r="B1065" s="75" t="s">
        <v>2277</v>
      </c>
      <c r="C1065" s="75"/>
      <c r="D1065" s="75" t="s">
        <v>2278</v>
      </c>
      <c r="E1065" s="83">
        <v>11.47</v>
      </c>
    </row>
    <row r="1066" spans="1:5" x14ac:dyDescent="0.25">
      <c r="A1066" s="90">
        <v>1066</v>
      </c>
      <c r="B1066" s="75" t="s">
        <v>2279</v>
      </c>
      <c r="C1066" s="75"/>
      <c r="D1066" s="75" t="s">
        <v>2280</v>
      </c>
      <c r="E1066" s="83">
        <v>58.76</v>
      </c>
    </row>
    <row r="1067" spans="1:5" x14ac:dyDescent="0.25">
      <c r="A1067" s="90">
        <v>1067</v>
      </c>
      <c r="B1067" s="75" t="s">
        <v>2281</v>
      </c>
      <c r="C1067" s="75"/>
      <c r="D1067" s="75" t="s">
        <v>2282</v>
      </c>
      <c r="E1067" s="83">
        <v>5.24</v>
      </c>
    </row>
    <row r="1068" spans="1:5" x14ac:dyDescent="0.25">
      <c r="A1068" s="90">
        <v>1068</v>
      </c>
      <c r="B1068" s="75" t="s">
        <v>2283</v>
      </c>
      <c r="C1068" s="75"/>
      <c r="D1068" s="75" t="s">
        <v>2284</v>
      </c>
      <c r="E1068" s="83">
        <v>19.350000000000001</v>
      </c>
    </row>
    <row r="1069" spans="1:5" x14ac:dyDescent="0.25">
      <c r="A1069" s="90">
        <v>1069</v>
      </c>
      <c r="B1069" s="75" t="s">
        <v>2285</v>
      </c>
      <c r="C1069" s="75"/>
      <c r="D1069" s="75" t="s">
        <v>2286</v>
      </c>
      <c r="E1069" s="83">
        <v>44.24</v>
      </c>
    </row>
    <row r="1070" spans="1:5" x14ac:dyDescent="0.25">
      <c r="A1070" s="90">
        <v>1070</v>
      </c>
      <c r="B1070" s="75" t="s">
        <v>2287</v>
      </c>
      <c r="C1070" s="75"/>
      <c r="D1070" s="75" t="s">
        <v>2288</v>
      </c>
      <c r="E1070" s="83">
        <v>30.79</v>
      </c>
    </row>
    <row r="1071" spans="1:5" x14ac:dyDescent="0.25">
      <c r="A1071" s="90">
        <v>1071</v>
      </c>
      <c r="B1071" s="75" t="s">
        <v>2289</v>
      </c>
      <c r="C1071" s="75"/>
      <c r="D1071" s="75" t="s">
        <v>2290</v>
      </c>
      <c r="E1071" s="83">
        <v>17.53</v>
      </c>
    </row>
    <row r="1072" spans="1:5" x14ac:dyDescent="0.25">
      <c r="A1072" s="90">
        <v>1072</v>
      </c>
      <c r="B1072" s="75" t="s">
        <v>2291</v>
      </c>
      <c r="C1072" s="75"/>
      <c r="D1072" s="75" t="s">
        <v>2292</v>
      </c>
      <c r="E1072" s="83">
        <v>1.68</v>
      </c>
    </row>
    <row r="1073" spans="1:5" x14ac:dyDescent="0.25">
      <c r="A1073" s="90">
        <v>1073</v>
      </c>
      <c r="B1073" s="75" t="s">
        <v>2293</v>
      </c>
      <c r="C1073" s="75"/>
      <c r="D1073" s="75" t="s">
        <v>2294</v>
      </c>
      <c r="E1073" s="83">
        <v>7.58</v>
      </c>
    </row>
    <row r="1074" spans="1:5" x14ac:dyDescent="0.25">
      <c r="A1074" s="90">
        <v>1074</v>
      </c>
      <c r="B1074" s="75" t="s">
        <v>2295</v>
      </c>
      <c r="C1074" s="75"/>
      <c r="D1074" s="75" t="s">
        <v>2296</v>
      </c>
      <c r="E1074" s="83">
        <v>16.79</v>
      </c>
    </row>
    <row r="1075" spans="1:5" x14ac:dyDescent="0.25">
      <c r="A1075" s="90">
        <v>1075</v>
      </c>
      <c r="B1075" s="75" t="s">
        <v>2297</v>
      </c>
      <c r="C1075" s="75"/>
      <c r="D1075" s="75" t="s">
        <v>2298</v>
      </c>
      <c r="E1075" s="83">
        <v>37.14</v>
      </c>
    </row>
    <row r="1076" spans="1:5" x14ac:dyDescent="0.25">
      <c r="A1076" s="90">
        <v>1076</v>
      </c>
      <c r="B1076" s="75" t="s">
        <v>2299</v>
      </c>
      <c r="C1076" s="75"/>
      <c r="D1076" s="75" t="s">
        <v>2300</v>
      </c>
      <c r="E1076" s="83">
        <v>9.7200000000000006</v>
      </c>
    </row>
    <row r="1077" spans="1:5" x14ac:dyDescent="0.25">
      <c r="A1077" s="90">
        <v>1077</v>
      </c>
      <c r="B1077" s="75" t="s">
        <v>2301</v>
      </c>
      <c r="C1077" s="75"/>
      <c r="D1077" s="75" t="s">
        <v>2302</v>
      </c>
      <c r="E1077" s="83">
        <v>8.17</v>
      </c>
    </row>
    <row r="1078" spans="1:5" x14ac:dyDescent="0.25">
      <c r="A1078" s="90">
        <v>1078</v>
      </c>
      <c r="B1078" s="75" t="s">
        <v>2303</v>
      </c>
      <c r="C1078" s="75"/>
      <c r="D1078" s="75" t="s">
        <v>2304</v>
      </c>
      <c r="E1078" s="83">
        <v>3.01</v>
      </c>
    </row>
    <row r="1079" spans="1:5" x14ac:dyDescent="0.25">
      <c r="A1079" s="90">
        <v>1079</v>
      </c>
      <c r="B1079" s="75" t="s">
        <v>2305</v>
      </c>
      <c r="C1079" s="75"/>
      <c r="D1079" s="75" t="s">
        <v>2306</v>
      </c>
      <c r="E1079" s="83">
        <v>23.16</v>
      </c>
    </row>
    <row r="1080" spans="1:5" x14ac:dyDescent="0.25">
      <c r="A1080" s="90">
        <v>1080</v>
      </c>
      <c r="B1080" s="75" t="s">
        <v>2307</v>
      </c>
      <c r="C1080" s="75"/>
      <c r="D1080" s="75" t="s">
        <v>2308</v>
      </c>
      <c r="E1080" s="83">
        <v>2.99</v>
      </c>
    </row>
    <row r="1081" spans="1:5" x14ac:dyDescent="0.25">
      <c r="A1081" s="90">
        <v>1081</v>
      </c>
      <c r="B1081" s="75" t="s">
        <v>2309</v>
      </c>
      <c r="C1081" s="75"/>
      <c r="D1081" s="75" t="s">
        <v>2310</v>
      </c>
      <c r="E1081" s="83">
        <v>9.2200000000000006</v>
      </c>
    </row>
    <row r="1082" spans="1:5" x14ac:dyDescent="0.25">
      <c r="A1082" s="90">
        <v>1082</v>
      </c>
      <c r="B1082" s="75" t="s">
        <v>2311</v>
      </c>
      <c r="C1082" s="75"/>
      <c r="D1082" s="75" t="s">
        <v>2312</v>
      </c>
      <c r="E1082" s="83">
        <v>5.05</v>
      </c>
    </row>
    <row r="1083" spans="1:5" x14ac:dyDescent="0.25">
      <c r="A1083" s="90">
        <v>1083</v>
      </c>
      <c r="B1083" s="75" t="s">
        <v>2313</v>
      </c>
      <c r="C1083" s="75"/>
      <c r="D1083" s="75" t="s">
        <v>2314</v>
      </c>
      <c r="E1083" s="83">
        <v>50.33</v>
      </c>
    </row>
    <row r="1084" spans="1:5" x14ac:dyDescent="0.25">
      <c r="A1084" s="90">
        <v>1084</v>
      </c>
      <c r="B1084" s="75" t="s">
        <v>2315</v>
      </c>
      <c r="C1084" s="75"/>
      <c r="D1084" s="75" t="s">
        <v>2316</v>
      </c>
      <c r="E1084" s="83">
        <v>1.76</v>
      </c>
    </row>
    <row r="1085" spans="1:5" x14ac:dyDescent="0.25">
      <c r="A1085" s="90">
        <v>1085</v>
      </c>
      <c r="B1085" s="75" t="s">
        <v>2317</v>
      </c>
      <c r="C1085" s="75"/>
      <c r="D1085" s="75" t="s">
        <v>2318</v>
      </c>
      <c r="E1085" s="83">
        <v>5.63</v>
      </c>
    </row>
    <row r="1086" spans="1:5" x14ac:dyDescent="0.25">
      <c r="A1086" s="90">
        <v>1086</v>
      </c>
      <c r="B1086" s="75" t="s">
        <v>2319</v>
      </c>
      <c r="C1086" s="75"/>
      <c r="D1086" s="75" t="s">
        <v>2320</v>
      </c>
      <c r="E1086" s="83">
        <v>13.09</v>
      </c>
    </row>
    <row r="1087" spans="1:5" x14ac:dyDescent="0.25">
      <c r="A1087" s="90">
        <v>1087</v>
      </c>
      <c r="B1087" s="75" t="s">
        <v>2321</v>
      </c>
      <c r="C1087" s="75"/>
      <c r="D1087" s="75" t="s">
        <v>2322</v>
      </c>
      <c r="E1087" s="83">
        <v>14.03</v>
      </c>
    </row>
    <row r="1088" spans="1:5" x14ac:dyDescent="0.25">
      <c r="A1088" s="90">
        <v>1088</v>
      </c>
      <c r="B1088" s="75" t="s">
        <v>2323</v>
      </c>
      <c r="C1088" s="75"/>
      <c r="D1088" s="75" t="s">
        <v>2324</v>
      </c>
      <c r="E1088" s="83">
        <v>3.37</v>
      </c>
    </row>
    <row r="1089" spans="1:5" x14ac:dyDescent="0.25">
      <c r="A1089" s="90">
        <v>1089</v>
      </c>
      <c r="B1089" s="75" t="s">
        <v>2325</v>
      </c>
      <c r="C1089" s="75"/>
      <c r="D1089" s="75" t="s">
        <v>2326</v>
      </c>
      <c r="E1089" s="83">
        <v>0.13</v>
      </c>
    </row>
    <row r="1090" spans="1:5" x14ac:dyDescent="0.25">
      <c r="A1090" s="90">
        <v>1090</v>
      </c>
      <c r="B1090" s="75" t="s">
        <v>2327</v>
      </c>
      <c r="C1090" s="75"/>
      <c r="D1090" s="75" t="s">
        <v>2328</v>
      </c>
      <c r="E1090" s="83">
        <v>6.54</v>
      </c>
    </row>
    <row r="1091" spans="1:5" x14ac:dyDescent="0.25">
      <c r="A1091" s="90">
        <v>1091</v>
      </c>
      <c r="B1091" s="75" t="s">
        <v>2329</v>
      </c>
      <c r="C1091" s="75"/>
      <c r="D1091" s="75" t="s">
        <v>2330</v>
      </c>
      <c r="E1091" s="83">
        <v>17.45</v>
      </c>
    </row>
    <row r="1092" spans="1:5" x14ac:dyDescent="0.25">
      <c r="A1092" s="90">
        <v>1092</v>
      </c>
      <c r="B1092" s="75" t="s">
        <v>2331</v>
      </c>
      <c r="C1092" s="75"/>
      <c r="D1092" s="75" t="s">
        <v>2332</v>
      </c>
      <c r="E1092" s="83">
        <v>16.170000000000002</v>
      </c>
    </row>
    <row r="1093" spans="1:5" x14ac:dyDescent="0.25">
      <c r="A1093" s="90">
        <v>1093</v>
      </c>
      <c r="B1093" s="75" t="s">
        <v>2333</v>
      </c>
      <c r="C1093" s="75"/>
      <c r="D1093" s="75" t="s">
        <v>2334</v>
      </c>
      <c r="E1093" s="83">
        <v>8.6300000000000008</v>
      </c>
    </row>
    <row r="1094" spans="1:5" x14ac:dyDescent="0.25">
      <c r="A1094" s="90">
        <v>1094</v>
      </c>
      <c r="B1094" s="75" t="s">
        <v>2335</v>
      </c>
      <c r="C1094" s="75"/>
      <c r="D1094" s="75" t="s">
        <v>2336</v>
      </c>
      <c r="E1094" s="83">
        <v>2.2200000000000002</v>
      </c>
    </row>
    <row r="1095" spans="1:5" x14ac:dyDescent="0.25">
      <c r="A1095" s="90">
        <v>1095</v>
      </c>
      <c r="B1095" s="75" t="s">
        <v>2337</v>
      </c>
      <c r="C1095" s="75"/>
      <c r="D1095" s="75" t="s">
        <v>2338</v>
      </c>
      <c r="E1095" s="83">
        <v>48.58</v>
      </c>
    </row>
    <row r="1096" spans="1:5" x14ac:dyDescent="0.25">
      <c r="A1096" s="90">
        <v>1096</v>
      </c>
      <c r="B1096" s="75" t="s">
        <v>2339</v>
      </c>
      <c r="C1096" s="75"/>
      <c r="D1096" s="75" t="s">
        <v>2340</v>
      </c>
      <c r="E1096" s="83">
        <v>4.13</v>
      </c>
    </row>
    <row r="1097" spans="1:5" x14ac:dyDescent="0.25">
      <c r="A1097" s="90">
        <v>1097</v>
      </c>
      <c r="B1097" s="75" t="s">
        <v>2341</v>
      </c>
      <c r="C1097" s="75"/>
      <c r="D1097" s="75" t="s">
        <v>2342</v>
      </c>
      <c r="E1097" s="83">
        <v>18.600000000000001</v>
      </c>
    </row>
    <row r="1098" spans="1:5" x14ac:dyDescent="0.25">
      <c r="A1098" s="90">
        <v>1098</v>
      </c>
      <c r="B1098" s="75" t="s">
        <v>2343</v>
      </c>
      <c r="C1098" s="75"/>
      <c r="D1098" s="75" t="s">
        <v>2344</v>
      </c>
      <c r="E1098" s="83">
        <v>10.08</v>
      </c>
    </row>
    <row r="1099" spans="1:5" x14ac:dyDescent="0.25">
      <c r="A1099" s="90">
        <v>1099</v>
      </c>
      <c r="B1099" s="75" t="s">
        <v>2345</v>
      </c>
      <c r="C1099" s="75"/>
      <c r="D1099" s="75" t="s">
        <v>2346</v>
      </c>
      <c r="E1099" s="83">
        <v>0.21</v>
      </c>
    </row>
    <row r="1100" spans="1:5" x14ac:dyDescent="0.25">
      <c r="A1100" s="90">
        <v>1100</v>
      </c>
      <c r="B1100" s="75" t="s">
        <v>2347</v>
      </c>
      <c r="C1100" s="75"/>
      <c r="D1100" s="75" t="s">
        <v>2348</v>
      </c>
      <c r="E1100" s="83">
        <v>1.92</v>
      </c>
    </row>
    <row r="1101" spans="1:5" x14ac:dyDescent="0.25">
      <c r="A1101" s="90">
        <v>1101</v>
      </c>
      <c r="B1101" s="75" t="s">
        <v>2349</v>
      </c>
      <c r="C1101" s="75"/>
      <c r="D1101" s="75" t="s">
        <v>2350</v>
      </c>
      <c r="E1101" s="83">
        <v>0.72</v>
      </c>
    </row>
    <row r="1102" spans="1:5" x14ac:dyDescent="0.25">
      <c r="A1102" s="90">
        <v>1102</v>
      </c>
      <c r="B1102" s="75" t="s">
        <v>2351</v>
      </c>
      <c r="C1102" s="75"/>
      <c r="D1102" s="75" t="s">
        <v>2352</v>
      </c>
      <c r="E1102" s="83">
        <v>1.68</v>
      </c>
    </row>
    <row r="1103" spans="1:5" x14ac:dyDescent="0.25">
      <c r="A1103" s="90">
        <v>1103</v>
      </c>
      <c r="B1103" s="75" t="s">
        <v>2353</v>
      </c>
      <c r="C1103" s="75"/>
      <c r="D1103" s="75" t="s">
        <v>2354</v>
      </c>
      <c r="E1103" s="83">
        <v>5.04</v>
      </c>
    </row>
    <row r="1104" spans="1:5" x14ac:dyDescent="0.25">
      <c r="A1104" s="90">
        <v>1104</v>
      </c>
      <c r="B1104" s="75" t="s">
        <v>2355</v>
      </c>
      <c r="C1104" s="75"/>
      <c r="D1104" s="75" t="s">
        <v>2356</v>
      </c>
      <c r="E1104" s="83">
        <v>24.39</v>
      </c>
    </row>
    <row r="1105" spans="1:5" x14ac:dyDescent="0.25">
      <c r="A1105" s="90">
        <v>1105</v>
      </c>
      <c r="B1105" s="75" t="s">
        <v>2357</v>
      </c>
      <c r="C1105" s="75"/>
      <c r="D1105" s="75" t="s">
        <v>2358</v>
      </c>
      <c r="E1105" s="83">
        <v>18.68</v>
      </c>
    </row>
    <row r="1106" spans="1:5" x14ac:dyDescent="0.25">
      <c r="A1106" s="90">
        <v>1106</v>
      </c>
      <c r="B1106" s="75" t="s">
        <v>2359</v>
      </c>
      <c r="C1106" s="75"/>
      <c r="D1106" s="75" t="s">
        <v>2360</v>
      </c>
      <c r="E1106" s="83">
        <v>19.04</v>
      </c>
    </row>
    <row r="1107" spans="1:5" x14ac:dyDescent="0.25">
      <c r="A1107" s="90">
        <v>1107</v>
      </c>
      <c r="B1107" s="75" t="s">
        <v>2361</v>
      </c>
      <c r="C1107" s="75"/>
      <c r="D1107" s="75" t="s">
        <v>2362</v>
      </c>
      <c r="E1107" s="83">
        <v>0.88</v>
      </c>
    </row>
    <row r="1108" spans="1:5" x14ac:dyDescent="0.25">
      <c r="A1108" s="90">
        <v>1108</v>
      </c>
      <c r="B1108" s="75" t="s">
        <v>2363</v>
      </c>
      <c r="C1108" s="75"/>
      <c r="D1108" s="75" t="s">
        <v>2364</v>
      </c>
      <c r="E1108" s="83">
        <v>54.91</v>
      </c>
    </row>
    <row r="1109" spans="1:5" x14ac:dyDescent="0.25">
      <c r="A1109" s="90">
        <v>1109</v>
      </c>
      <c r="B1109" s="75" t="s">
        <v>2365</v>
      </c>
      <c r="C1109" s="75"/>
      <c r="D1109" s="75" t="s">
        <v>2366</v>
      </c>
      <c r="E1109" s="83">
        <v>14.26</v>
      </c>
    </row>
    <row r="1110" spans="1:5" x14ac:dyDescent="0.25">
      <c r="A1110" s="90">
        <v>1110</v>
      </c>
      <c r="B1110" s="75" t="s">
        <v>2367</v>
      </c>
      <c r="C1110" s="75"/>
      <c r="D1110" s="75" t="s">
        <v>2368</v>
      </c>
      <c r="E1110" s="83">
        <v>5.31</v>
      </c>
    </row>
    <row r="1111" spans="1:5" x14ac:dyDescent="0.25">
      <c r="A1111" s="90">
        <v>1111</v>
      </c>
      <c r="B1111" s="75" t="s">
        <v>2369</v>
      </c>
      <c r="C1111" s="75"/>
      <c r="D1111" s="75" t="s">
        <v>2370</v>
      </c>
      <c r="E1111" s="83">
        <v>59.73</v>
      </c>
    </row>
    <row r="1112" spans="1:5" x14ac:dyDescent="0.25">
      <c r="A1112" s="90">
        <v>1112</v>
      </c>
      <c r="B1112" s="75" t="s">
        <v>2371</v>
      </c>
      <c r="C1112" s="75"/>
      <c r="D1112" s="75" t="s">
        <v>2372</v>
      </c>
      <c r="E1112" s="83">
        <v>131.52000000000001</v>
      </c>
    </row>
    <row r="1113" spans="1:5" x14ac:dyDescent="0.25">
      <c r="A1113" s="90">
        <v>1113</v>
      </c>
      <c r="B1113" s="75" t="s">
        <v>2373</v>
      </c>
      <c r="C1113" s="75"/>
      <c r="D1113" s="75" t="s">
        <v>2374</v>
      </c>
      <c r="E1113" s="83">
        <v>26.15</v>
      </c>
    </row>
    <row r="1114" spans="1:5" x14ac:dyDescent="0.25">
      <c r="A1114" s="90">
        <v>1114</v>
      </c>
      <c r="B1114" s="75" t="s">
        <v>2375</v>
      </c>
      <c r="C1114" s="75"/>
      <c r="D1114" s="75" t="s">
        <v>2376</v>
      </c>
      <c r="E1114" s="83">
        <v>52.58</v>
      </c>
    </row>
    <row r="1115" spans="1:5" x14ac:dyDescent="0.25">
      <c r="A1115" s="90">
        <v>1115</v>
      </c>
      <c r="B1115" s="75" t="s">
        <v>2377</v>
      </c>
      <c r="C1115" s="75"/>
      <c r="D1115" s="75" t="s">
        <v>2378</v>
      </c>
      <c r="E1115" s="83">
        <v>25.92</v>
      </c>
    </row>
    <row r="1116" spans="1:5" x14ac:dyDescent="0.25">
      <c r="A1116" s="90">
        <v>1116</v>
      </c>
      <c r="B1116" s="75" t="s">
        <v>2379</v>
      </c>
      <c r="C1116" s="75"/>
      <c r="D1116" s="75" t="s">
        <v>2380</v>
      </c>
      <c r="E1116" s="83">
        <v>10.08</v>
      </c>
    </row>
    <row r="1117" spans="1:5" x14ac:dyDescent="0.25">
      <c r="A1117" s="90">
        <v>1117</v>
      </c>
      <c r="B1117" s="75" t="s">
        <v>2381</v>
      </c>
      <c r="C1117" s="75"/>
      <c r="D1117" s="75" t="s">
        <v>2382</v>
      </c>
      <c r="E1117" s="83">
        <v>18.14</v>
      </c>
    </row>
    <row r="1118" spans="1:5" x14ac:dyDescent="0.25">
      <c r="A1118" s="90">
        <v>1118</v>
      </c>
      <c r="B1118" s="75" t="s">
        <v>2383</v>
      </c>
      <c r="C1118" s="75"/>
      <c r="D1118" s="75" t="s">
        <v>2384</v>
      </c>
      <c r="E1118" s="83">
        <v>0.24</v>
      </c>
    </row>
    <row r="1119" spans="1:5" x14ac:dyDescent="0.25">
      <c r="A1119" s="90">
        <v>1119</v>
      </c>
      <c r="B1119" s="75" t="s">
        <v>2385</v>
      </c>
      <c r="C1119" s="75"/>
      <c r="D1119" s="75" t="s">
        <v>2386</v>
      </c>
      <c r="E1119" s="83">
        <v>24.53</v>
      </c>
    </row>
    <row r="1120" spans="1:5" x14ac:dyDescent="0.25">
      <c r="A1120" s="90">
        <v>1120</v>
      </c>
      <c r="B1120" s="75" t="s">
        <v>2387</v>
      </c>
      <c r="C1120" s="75"/>
      <c r="D1120" s="75" t="s">
        <v>2388</v>
      </c>
      <c r="E1120" s="83">
        <v>8.5299999999999994</v>
      </c>
    </row>
    <row r="1121" spans="1:5" x14ac:dyDescent="0.25">
      <c r="A1121" s="90">
        <v>1121</v>
      </c>
      <c r="B1121" s="75" t="s">
        <v>2389</v>
      </c>
      <c r="C1121" s="75"/>
      <c r="D1121" s="75" t="s">
        <v>2390</v>
      </c>
      <c r="E1121" s="83">
        <v>105.74</v>
      </c>
    </row>
    <row r="1122" spans="1:5" x14ac:dyDescent="0.25">
      <c r="A1122" s="90">
        <v>1122</v>
      </c>
      <c r="B1122" s="75" t="s">
        <v>2391</v>
      </c>
      <c r="C1122" s="75"/>
      <c r="D1122" s="75" t="s">
        <v>2392</v>
      </c>
      <c r="E1122" s="83">
        <v>16.93</v>
      </c>
    </row>
    <row r="1123" spans="1:5" x14ac:dyDescent="0.25">
      <c r="A1123" s="90">
        <v>1123</v>
      </c>
      <c r="B1123" s="75" t="s">
        <v>2393</v>
      </c>
      <c r="C1123" s="75"/>
      <c r="D1123" s="75" t="s">
        <v>2394</v>
      </c>
      <c r="E1123" s="83">
        <v>31.47</v>
      </c>
    </row>
    <row r="1124" spans="1:5" x14ac:dyDescent="0.25">
      <c r="A1124" s="90">
        <v>1124</v>
      </c>
      <c r="B1124" s="75" t="s">
        <v>2395</v>
      </c>
      <c r="C1124" s="75"/>
      <c r="D1124" s="75" t="s">
        <v>2396</v>
      </c>
      <c r="E1124" s="83">
        <v>6.33</v>
      </c>
    </row>
    <row r="1125" spans="1:5" x14ac:dyDescent="0.25">
      <c r="A1125" s="90">
        <v>1125</v>
      </c>
      <c r="B1125" s="75" t="s">
        <v>2397</v>
      </c>
      <c r="C1125" s="75"/>
      <c r="D1125" s="75" t="s">
        <v>2398</v>
      </c>
      <c r="E1125" s="83">
        <v>21.8</v>
      </c>
    </row>
    <row r="1126" spans="1:5" x14ac:dyDescent="0.25">
      <c r="A1126" s="90">
        <v>1126</v>
      </c>
      <c r="B1126" s="75" t="s">
        <v>2399</v>
      </c>
      <c r="C1126" s="75"/>
      <c r="D1126" s="75" t="s">
        <v>2400</v>
      </c>
      <c r="E1126" s="83">
        <v>5.09</v>
      </c>
    </row>
    <row r="1127" spans="1:5" x14ac:dyDescent="0.25">
      <c r="A1127" s="90">
        <v>1127</v>
      </c>
      <c r="B1127" s="75" t="s">
        <v>2401</v>
      </c>
      <c r="C1127" s="75"/>
      <c r="D1127" s="75" t="s">
        <v>2402</v>
      </c>
      <c r="E1127" s="83">
        <v>7.68</v>
      </c>
    </row>
    <row r="1128" spans="1:5" x14ac:dyDescent="0.25">
      <c r="A1128" s="90">
        <v>1128</v>
      </c>
      <c r="B1128" s="75" t="s">
        <v>2403</v>
      </c>
      <c r="C1128" s="75"/>
      <c r="D1128" s="75" t="s">
        <v>2404</v>
      </c>
      <c r="E1128" s="83">
        <v>30.88</v>
      </c>
    </row>
    <row r="1129" spans="1:5" x14ac:dyDescent="0.25">
      <c r="A1129" s="90">
        <v>1129</v>
      </c>
      <c r="B1129" s="75" t="s">
        <v>2405</v>
      </c>
      <c r="C1129" s="75"/>
      <c r="D1129" s="75" t="s">
        <v>2406</v>
      </c>
      <c r="E1129" s="83">
        <v>6.86</v>
      </c>
    </row>
    <row r="1130" spans="1:5" x14ac:dyDescent="0.25">
      <c r="A1130" s="90">
        <v>1130</v>
      </c>
      <c r="B1130" s="75" t="s">
        <v>2407</v>
      </c>
      <c r="C1130" s="75"/>
      <c r="D1130" s="75" t="s">
        <v>2408</v>
      </c>
      <c r="E1130" s="83">
        <v>2.0499999999999998</v>
      </c>
    </row>
    <row r="1131" spans="1:5" x14ac:dyDescent="0.25">
      <c r="A1131" s="90">
        <v>1131</v>
      </c>
      <c r="B1131" s="75" t="s">
        <v>2409</v>
      </c>
      <c r="C1131" s="75"/>
      <c r="D1131" s="75" t="s">
        <v>2410</v>
      </c>
      <c r="E1131" s="83">
        <v>10.71</v>
      </c>
    </row>
    <row r="1132" spans="1:5" x14ac:dyDescent="0.25">
      <c r="A1132" s="90">
        <v>1132</v>
      </c>
      <c r="B1132" s="75" t="s">
        <v>2411</v>
      </c>
      <c r="C1132" s="75"/>
      <c r="D1132" s="75" t="s">
        <v>2412</v>
      </c>
      <c r="E1132" s="83">
        <v>6.56</v>
      </c>
    </row>
    <row r="1133" spans="1:5" x14ac:dyDescent="0.25">
      <c r="A1133" s="90">
        <v>1133</v>
      </c>
      <c r="B1133" s="75" t="s">
        <v>2413</v>
      </c>
      <c r="C1133" s="75"/>
      <c r="D1133" s="75" t="s">
        <v>2414</v>
      </c>
      <c r="E1133" s="83">
        <v>1.53</v>
      </c>
    </row>
    <row r="1134" spans="1:5" x14ac:dyDescent="0.25">
      <c r="A1134" s="90">
        <v>1134</v>
      </c>
      <c r="B1134" s="75" t="s">
        <v>2415</v>
      </c>
      <c r="C1134" s="75"/>
      <c r="D1134" s="75" t="s">
        <v>2416</v>
      </c>
      <c r="E1134" s="83">
        <v>13.91</v>
      </c>
    </row>
    <row r="1135" spans="1:5" x14ac:dyDescent="0.25">
      <c r="A1135" s="90">
        <v>1135</v>
      </c>
      <c r="B1135" s="75" t="s">
        <v>2417</v>
      </c>
      <c r="C1135" s="75"/>
      <c r="D1135" s="75" t="s">
        <v>2418</v>
      </c>
      <c r="E1135" s="83">
        <v>0.11</v>
      </c>
    </row>
    <row r="1136" spans="1:5" x14ac:dyDescent="0.25">
      <c r="A1136" s="90">
        <v>1136</v>
      </c>
      <c r="B1136" s="75" t="s">
        <v>2419</v>
      </c>
      <c r="C1136" s="75"/>
      <c r="D1136" s="75" t="s">
        <v>2420</v>
      </c>
      <c r="E1136" s="83">
        <v>0.09</v>
      </c>
    </row>
    <row r="1137" spans="1:5" x14ac:dyDescent="0.25">
      <c r="A1137" s="90">
        <v>1137</v>
      </c>
      <c r="B1137" s="75" t="s">
        <v>2421</v>
      </c>
      <c r="C1137" s="75"/>
      <c r="D1137" s="75" t="s">
        <v>2422</v>
      </c>
      <c r="E1137" s="83">
        <v>384.23</v>
      </c>
    </row>
    <row r="1138" spans="1:5" x14ac:dyDescent="0.25">
      <c r="A1138" s="90">
        <v>1138</v>
      </c>
      <c r="B1138" s="75" t="s">
        <v>2423</v>
      </c>
      <c r="C1138" s="75"/>
      <c r="D1138" s="75" t="s">
        <v>2424</v>
      </c>
      <c r="E1138" s="83">
        <v>11.28</v>
      </c>
    </row>
    <row r="1139" spans="1:5" x14ac:dyDescent="0.25">
      <c r="A1139" s="90">
        <v>1139</v>
      </c>
      <c r="B1139" s="75" t="s">
        <v>2425</v>
      </c>
      <c r="C1139" s="75"/>
      <c r="D1139" s="75" t="s">
        <v>2426</v>
      </c>
      <c r="E1139" s="83">
        <v>29.33</v>
      </c>
    </row>
    <row r="1140" spans="1:5" x14ac:dyDescent="0.25">
      <c r="A1140" s="90">
        <v>1140</v>
      </c>
      <c r="B1140" s="75" t="s">
        <v>2427</v>
      </c>
      <c r="C1140" s="75"/>
      <c r="D1140" s="75" t="s">
        <v>2428</v>
      </c>
      <c r="E1140" s="83">
        <v>3.47</v>
      </c>
    </row>
    <row r="1141" spans="1:5" x14ac:dyDescent="0.25">
      <c r="A1141" s="90">
        <v>1141</v>
      </c>
      <c r="B1141" s="75" t="s">
        <v>2429</v>
      </c>
      <c r="C1141" s="75"/>
      <c r="D1141" s="75" t="s">
        <v>2430</v>
      </c>
      <c r="E1141" s="83">
        <v>27.11</v>
      </c>
    </row>
    <row r="1142" spans="1:5" x14ac:dyDescent="0.25">
      <c r="A1142" s="90">
        <v>1142</v>
      </c>
      <c r="B1142" s="75" t="s">
        <v>2431</v>
      </c>
      <c r="C1142" s="75"/>
      <c r="D1142" s="75" t="s">
        <v>2432</v>
      </c>
      <c r="E1142" s="83">
        <v>20.82</v>
      </c>
    </row>
    <row r="1143" spans="1:5" x14ac:dyDescent="0.25">
      <c r="A1143" s="90">
        <v>1143</v>
      </c>
      <c r="B1143" s="75" t="s">
        <v>2433</v>
      </c>
      <c r="C1143" s="75"/>
      <c r="D1143" s="75" t="s">
        <v>2434</v>
      </c>
      <c r="E1143" s="83">
        <v>2.17</v>
      </c>
    </row>
    <row r="1144" spans="1:5" x14ac:dyDescent="0.25">
      <c r="A1144" s="90">
        <v>1144</v>
      </c>
      <c r="B1144" s="75" t="s">
        <v>2435</v>
      </c>
      <c r="C1144" s="75"/>
      <c r="D1144" s="75" t="s">
        <v>2436</v>
      </c>
      <c r="E1144" s="83">
        <v>8.14</v>
      </c>
    </row>
    <row r="1145" spans="1:5" x14ac:dyDescent="0.25">
      <c r="A1145" s="90">
        <v>1145</v>
      </c>
      <c r="B1145" s="75" t="s">
        <v>2437</v>
      </c>
      <c r="C1145" s="75"/>
      <c r="D1145" s="75" t="s">
        <v>2438</v>
      </c>
      <c r="E1145" s="83">
        <v>6.89</v>
      </c>
    </row>
    <row r="1146" spans="1:5" x14ac:dyDescent="0.25">
      <c r="A1146" s="90">
        <v>1146</v>
      </c>
      <c r="B1146" s="75" t="s">
        <v>2439</v>
      </c>
      <c r="C1146" s="75"/>
      <c r="D1146" s="75" t="s">
        <v>2440</v>
      </c>
      <c r="E1146" s="83">
        <v>61.57</v>
      </c>
    </row>
    <row r="1147" spans="1:5" x14ac:dyDescent="0.25">
      <c r="A1147" s="90">
        <v>1147</v>
      </c>
      <c r="B1147" s="75" t="s">
        <v>2441</v>
      </c>
      <c r="C1147" s="75"/>
      <c r="D1147" s="75" t="s">
        <v>2442</v>
      </c>
      <c r="E1147" s="83">
        <v>1.9</v>
      </c>
    </row>
    <row r="1148" spans="1:5" x14ac:dyDescent="0.25">
      <c r="A1148" s="90">
        <v>1148</v>
      </c>
      <c r="B1148" s="75" t="s">
        <v>2443</v>
      </c>
      <c r="C1148" s="75"/>
      <c r="D1148" s="75" t="s">
        <v>2444</v>
      </c>
      <c r="E1148" s="83">
        <v>52.07</v>
      </c>
    </row>
    <row r="1149" spans="1:5" x14ac:dyDescent="0.25">
      <c r="A1149" s="90">
        <v>1149</v>
      </c>
      <c r="B1149" s="75" t="s">
        <v>2445</v>
      </c>
      <c r="C1149" s="75"/>
      <c r="D1149" s="75" t="s">
        <v>2446</v>
      </c>
      <c r="E1149" s="83">
        <v>5.04</v>
      </c>
    </row>
    <row r="1150" spans="1:5" x14ac:dyDescent="0.25">
      <c r="A1150" s="90">
        <v>1150</v>
      </c>
      <c r="B1150" s="75" t="s">
        <v>2447</v>
      </c>
      <c r="C1150" s="75"/>
      <c r="D1150" s="75" t="s">
        <v>2448</v>
      </c>
      <c r="E1150" s="83">
        <v>6.73</v>
      </c>
    </row>
    <row r="1151" spans="1:5" x14ac:dyDescent="0.25">
      <c r="A1151" s="90">
        <v>1151</v>
      </c>
      <c r="B1151" s="75" t="s">
        <v>2449</v>
      </c>
      <c r="C1151" s="75"/>
      <c r="D1151" s="75" t="s">
        <v>2450</v>
      </c>
      <c r="E1151" s="83">
        <v>3.44</v>
      </c>
    </row>
    <row r="1152" spans="1:5" x14ac:dyDescent="0.25">
      <c r="A1152" s="90">
        <v>1152</v>
      </c>
      <c r="B1152" s="75" t="s">
        <v>2451</v>
      </c>
      <c r="C1152" s="75"/>
      <c r="D1152" s="75" t="s">
        <v>2452</v>
      </c>
      <c r="E1152" s="83">
        <v>32</v>
      </c>
    </row>
    <row r="1153" spans="1:5" x14ac:dyDescent="0.25">
      <c r="A1153" s="90">
        <v>1153</v>
      </c>
      <c r="B1153" s="75" t="s">
        <v>2453</v>
      </c>
      <c r="C1153" s="75"/>
      <c r="D1153" s="75" t="s">
        <v>2454</v>
      </c>
      <c r="E1153" s="83">
        <v>5.18</v>
      </c>
    </row>
    <row r="1154" spans="1:5" x14ac:dyDescent="0.25">
      <c r="A1154" s="90">
        <v>1154</v>
      </c>
      <c r="B1154" s="75" t="s">
        <v>2455</v>
      </c>
      <c r="C1154" s="75"/>
      <c r="D1154" s="75" t="s">
        <v>2456</v>
      </c>
      <c r="E1154" s="83">
        <v>34.03</v>
      </c>
    </row>
    <row r="1155" spans="1:5" x14ac:dyDescent="0.25">
      <c r="A1155" s="90">
        <v>1155</v>
      </c>
      <c r="B1155" s="75" t="s">
        <v>2457</v>
      </c>
      <c r="C1155" s="75"/>
      <c r="D1155" s="75" t="s">
        <v>2458</v>
      </c>
      <c r="E1155" s="83">
        <v>16.72</v>
      </c>
    </row>
    <row r="1156" spans="1:5" x14ac:dyDescent="0.25">
      <c r="A1156" s="90">
        <v>1156</v>
      </c>
      <c r="B1156" s="75" t="s">
        <v>2459</v>
      </c>
      <c r="C1156" s="75"/>
      <c r="D1156" s="75" t="s">
        <v>2460</v>
      </c>
      <c r="E1156" s="83">
        <v>7.2</v>
      </c>
    </row>
    <row r="1157" spans="1:5" x14ac:dyDescent="0.25">
      <c r="A1157" s="90">
        <v>1157</v>
      </c>
      <c r="B1157" s="75" t="s">
        <v>2461</v>
      </c>
      <c r="C1157" s="75"/>
      <c r="D1157" s="75" t="s">
        <v>2462</v>
      </c>
      <c r="E1157" s="83">
        <v>1.17</v>
      </c>
    </row>
    <row r="1158" spans="1:5" x14ac:dyDescent="0.25">
      <c r="A1158" s="90">
        <v>1158</v>
      </c>
      <c r="B1158" s="75" t="s">
        <v>2463</v>
      </c>
      <c r="C1158" s="75"/>
      <c r="D1158" s="75" t="s">
        <v>2464</v>
      </c>
      <c r="E1158" s="83">
        <v>9.8699999999999992</v>
      </c>
    </row>
    <row r="1159" spans="1:5" x14ac:dyDescent="0.25">
      <c r="A1159" s="90">
        <v>1159</v>
      </c>
      <c r="B1159" s="75" t="s">
        <v>2465</v>
      </c>
      <c r="C1159" s="75"/>
      <c r="D1159" s="75" t="s">
        <v>2466</v>
      </c>
      <c r="E1159" s="83">
        <v>1.88</v>
      </c>
    </row>
    <row r="1160" spans="1:5" x14ac:dyDescent="0.25">
      <c r="A1160" s="90">
        <v>1160</v>
      </c>
      <c r="B1160" s="75" t="s">
        <v>2467</v>
      </c>
      <c r="C1160" s="75"/>
      <c r="D1160" s="75" t="s">
        <v>2468</v>
      </c>
      <c r="E1160" s="83">
        <v>6.47</v>
      </c>
    </row>
    <row r="1161" spans="1:5" x14ac:dyDescent="0.25">
      <c r="A1161" s="90">
        <v>1161</v>
      </c>
      <c r="B1161" s="75" t="s">
        <v>2469</v>
      </c>
      <c r="C1161" s="75"/>
      <c r="D1161" s="75" t="s">
        <v>2470</v>
      </c>
      <c r="E1161" s="83">
        <v>5.1100000000000003</v>
      </c>
    </row>
    <row r="1162" spans="1:5" x14ac:dyDescent="0.25">
      <c r="A1162" s="90">
        <v>1162</v>
      </c>
      <c r="B1162" s="75" t="s">
        <v>2471</v>
      </c>
      <c r="C1162" s="75"/>
      <c r="D1162" s="75" t="s">
        <v>2472</v>
      </c>
      <c r="E1162" s="83">
        <v>161.9</v>
      </c>
    </row>
    <row r="1163" spans="1:5" x14ac:dyDescent="0.25">
      <c r="A1163" s="90">
        <v>1163</v>
      </c>
      <c r="B1163" s="75" t="s">
        <v>2473</v>
      </c>
      <c r="C1163" s="75"/>
      <c r="D1163" s="75" t="s">
        <v>2474</v>
      </c>
      <c r="E1163" s="83">
        <v>1.69</v>
      </c>
    </row>
    <row r="1164" spans="1:5" x14ac:dyDescent="0.25">
      <c r="A1164" s="90">
        <v>1164</v>
      </c>
      <c r="B1164" s="75" t="s">
        <v>2475</v>
      </c>
      <c r="C1164" s="75"/>
      <c r="D1164" s="75" t="s">
        <v>2476</v>
      </c>
      <c r="E1164" s="83">
        <v>-16.239999999999998</v>
      </c>
    </row>
    <row r="1165" spans="1:5" x14ac:dyDescent="0.25">
      <c r="A1165" s="90">
        <v>1165</v>
      </c>
      <c r="B1165" s="75" t="s">
        <v>2477</v>
      </c>
      <c r="C1165" s="75"/>
      <c r="D1165" s="75" t="s">
        <v>2478</v>
      </c>
      <c r="E1165" s="83">
        <v>7.82</v>
      </c>
    </row>
    <row r="1166" spans="1:5" x14ac:dyDescent="0.25">
      <c r="A1166" s="90">
        <v>1166</v>
      </c>
      <c r="B1166" s="75" t="s">
        <v>2479</v>
      </c>
      <c r="C1166" s="75"/>
      <c r="D1166" s="75" t="s">
        <v>2480</v>
      </c>
      <c r="E1166" s="83">
        <v>7.82</v>
      </c>
    </row>
    <row r="1167" spans="1:5" x14ac:dyDescent="0.25">
      <c r="A1167" s="90">
        <v>1167</v>
      </c>
      <c r="B1167" s="75" t="s">
        <v>2481</v>
      </c>
      <c r="C1167" s="75"/>
      <c r="D1167" s="75" t="s">
        <v>2482</v>
      </c>
      <c r="E1167" s="83">
        <v>7.82</v>
      </c>
    </row>
    <row r="1168" spans="1:5" x14ac:dyDescent="0.25">
      <c r="A1168" s="90">
        <v>1168</v>
      </c>
      <c r="B1168" s="75" t="s">
        <v>2483</v>
      </c>
      <c r="C1168" s="75"/>
      <c r="D1168" s="75" t="s">
        <v>2484</v>
      </c>
      <c r="E1168" s="83">
        <v>31.28</v>
      </c>
    </row>
    <row r="1169" spans="1:5" x14ac:dyDescent="0.25">
      <c r="A1169" s="90">
        <v>1169</v>
      </c>
      <c r="B1169" s="75" t="s">
        <v>2485</v>
      </c>
      <c r="C1169" s="75"/>
      <c r="D1169" s="75" t="s">
        <v>2486</v>
      </c>
      <c r="E1169" s="83">
        <v>7.82</v>
      </c>
    </row>
    <row r="1170" spans="1:5" x14ac:dyDescent="0.25">
      <c r="A1170" s="90">
        <v>1170</v>
      </c>
      <c r="B1170" s="75" t="s">
        <v>2487</v>
      </c>
      <c r="C1170" s="75"/>
      <c r="D1170" s="75" t="s">
        <v>2488</v>
      </c>
      <c r="E1170" s="83">
        <v>23.46</v>
      </c>
    </row>
    <row r="1171" spans="1:5" x14ac:dyDescent="0.25">
      <c r="A1171" s="90">
        <v>1171</v>
      </c>
      <c r="B1171" s="75" t="s">
        <v>2489</v>
      </c>
      <c r="C1171" s="75"/>
      <c r="D1171" s="75" t="s">
        <v>2490</v>
      </c>
      <c r="E1171" s="83">
        <v>23.46</v>
      </c>
    </row>
    <row r="1172" spans="1:5" x14ac:dyDescent="0.25">
      <c r="A1172" s="90">
        <v>1172</v>
      </c>
      <c r="B1172" s="75" t="s">
        <v>2491</v>
      </c>
      <c r="C1172" s="75"/>
      <c r="D1172" s="75" t="s">
        <v>2492</v>
      </c>
      <c r="E1172" s="83">
        <v>23.46</v>
      </c>
    </row>
    <row r="1173" spans="1:5" x14ac:dyDescent="0.25">
      <c r="A1173" s="90">
        <v>1173</v>
      </c>
      <c r="B1173" s="75" t="s">
        <v>2493</v>
      </c>
      <c r="C1173" s="75"/>
      <c r="D1173" s="75" t="s">
        <v>2494</v>
      </c>
      <c r="E1173" s="83">
        <v>23.46</v>
      </c>
    </row>
    <row r="1174" spans="1:5" x14ac:dyDescent="0.25">
      <c r="A1174" s="90">
        <v>1174</v>
      </c>
      <c r="B1174" s="75" t="s">
        <v>2495</v>
      </c>
      <c r="C1174" s="75"/>
      <c r="D1174" s="75" t="s">
        <v>2496</v>
      </c>
      <c r="E1174" s="83">
        <v>11.89</v>
      </c>
    </row>
    <row r="1175" spans="1:5" x14ac:dyDescent="0.25">
      <c r="A1175" s="90">
        <v>1175</v>
      </c>
      <c r="B1175" s="75" t="s">
        <v>2497</v>
      </c>
      <c r="C1175" s="75"/>
      <c r="D1175" s="75" t="s">
        <v>2498</v>
      </c>
      <c r="E1175" s="83">
        <v>25.14</v>
      </c>
    </row>
    <row r="1176" spans="1:5" x14ac:dyDescent="0.25">
      <c r="A1176" s="90">
        <v>1176</v>
      </c>
      <c r="B1176" s="75" t="s">
        <v>2499</v>
      </c>
      <c r="C1176" s="75"/>
      <c r="D1176" s="75" t="s">
        <v>2500</v>
      </c>
      <c r="E1176" s="83">
        <v>-6.16</v>
      </c>
    </row>
    <row r="1177" spans="1:5" x14ac:dyDescent="0.25">
      <c r="A1177" s="90">
        <v>1177</v>
      </c>
      <c r="B1177" s="75" t="s">
        <v>2501</v>
      </c>
      <c r="C1177" s="75"/>
      <c r="D1177" s="75" t="s">
        <v>2502</v>
      </c>
      <c r="E1177" s="83">
        <v>22.4</v>
      </c>
    </row>
    <row r="1178" spans="1:5" x14ac:dyDescent="0.25">
      <c r="A1178" s="90">
        <v>1178</v>
      </c>
      <c r="B1178" s="75" t="s">
        <v>2503</v>
      </c>
      <c r="C1178" s="75"/>
      <c r="D1178" s="75" t="s">
        <v>2504</v>
      </c>
      <c r="E1178" s="83">
        <v>1.68</v>
      </c>
    </row>
    <row r="1179" spans="1:5" x14ac:dyDescent="0.25">
      <c r="A1179" s="90">
        <v>1179</v>
      </c>
      <c r="B1179" s="75" t="s">
        <v>2505</v>
      </c>
      <c r="C1179" s="75"/>
      <c r="D1179" s="75" t="s">
        <v>2506</v>
      </c>
      <c r="E1179" s="83">
        <v>78.569999999999993</v>
      </c>
    </row>
    <row r="1180" spans="1:5" x14ac:dyDescent="0.25">
      <c r="A1180" s="90">
        <v>1180</v>
      </c>
      <c r="B1180" s="75" t="s">
        <v>2507</v>
      </c>
      <c r="C1180" s="75"/>
      <c r="D1180" s="75" t="s">
        <v>2508</v>
      </c>
      <c r="E1180" s="83">
        <v>10.43</v>
      </c>
    </row>
    <row r="1181" spans="1:5" x14ac:dyDescent="0.25">
      <c r="A1181" s="90">
        <v>1181</v>
      </c>
      <c r="B1181" s="75" t="s">
        <v>2509</v>
      </c>
      <c r="C1181" s="75"/>
      <c r="D1181" s="75" t="s">
        <v>2510</v>
      </c>
      <c r="E1181" s="83">
        <v>39.54</v>
      </c>
    </row>
    <row r="1182" spans="1:5" x14ac:dyDescent="0.25">
      <c r="A1182" s="90">
        <v>1182</v>
      </c>
      <c r="B1182" s="75" t="s">
        <v>2511</v>
      </c>
      <c r="C1182" s="75"/>
      <c r="D1182" s="75" t="s">
        <v>2512</v>
      </c>
      <c r="E1182" s="83">
        <v>48.3</v>
      </c>
    </row>
    <row r="1183" spans="1:5" x14ac:dyDescent="0.25">
      <c r="A1183" s="90">
        <v>1183</v>
      </c>
      <c r="B1183" s="75" t="s">
        <v>2513</v>
      </c>
      <c r="C1183" s="75"/>
      <c r="D1183" s="75" t="s">
        <v>2514</v>
      </c>
      <c r="E1183" s="83">
        <v>11.98</v>
      </c>
    </row>
    <row r="1184" spans="1:5" x14ac:dyDescent="0.25">
      <c r="A1184" s="90">
        <v>1184</v>
      </c>
      <c r="B1184" s="75" t="s">
        <v>2515</v>
      </c>
      <c r="C1184" s="75"/>
      <c r="D1184" s="75" t="s">
        <v>2516</v>
      </c>
      <c r="E1184" s="83">
        <v>29.93</v>
      </c>
    </row>
    <row r="1185" spans="1:5" x14ac:dyDescent="0.25">
      <c r="A1185" s="90">
        <v>1185</v>
      </c>
      <c r="B1185" s="75" t="s">
        <v>2517</v>
      </c>
      <c r="C1185" s="75"/>
      <c r="D1185" s="75" t="s">
        <v>2518</v>
      </c>
      <c r="E1185" s="83">
        <v>20.37</v>
      </c>
    </row>
    <row r="1186" spans="1:5" x14ac:dyDescent="0.25">
      <c r="A1186" s="90">
        <v>1186</v>
      </c>
      <c r="B1186" s="75" t="s">
        <v>2519</v>
      </c>
      <c r="C1186" s="75"/>
      <c r="D1186" s="75" t="s">
        <v>2520</v>
      </c>
      <c r="E1186" s="83">
        <v>21.21</v>
      </c>
    </row>
    <row r="1187" spans="1:5" x14ac:dyDescent="0.25">
      <c r="A1187" s="90">
        <v>1187</v>
      </c>
      <c r="B1187" s="75" t="s">
        <v>2521</v>
      </c>
      <c r="C1187" s="75"/>
      <c r="D1187" s="75" t="s">
        <v>2522</v>
      </c>
      <c r="E1187" s="83">
        <v>90.63</v>
      </c>
    </row>
    <row r="1188" spans="1:5" x14ac:dyDescent="0.25">
      <c r="A1188" s="90">
        <v>1188</v>
      </c>
      <c r="B1188" s="75" t="s">
        <v>2523</v>
      </c>
      <c r="C1188" s="75"/>
      <c r="D1188" s="75" t="s">
        <v>2524</v>
      </c>
      <c r="E1188" s="83">
        <v>141.71</v>
      </c>
    </row>
    <row r="1189" spans="1:5" x14ac:dyDescent="0.25">
      <c r="A1189" s="90">
        <v>1189</v>
      </c>
      <c r="B1189" s="75" t="s">
        <v>2525</v>
      </c>
      <c r="C1189" s="75"/>
      <c r="D1189" s="75" t="s">
        <v>2526</v>
      </c>
      <c r="E1189" s="83">
        <v>30.45</v>
      </c>
    </row>
    <row r="1190" spans="1:5" x14ac:dyDescent="0.25">
      <c r="A1190" s="90">
        <v>1190</v>
      </c>
      <c r="B1190" s="75" t="s">
        <v>2527</v>
      </c>
      <c r="C1190" s="75"/>
      <c r="D1190" s="75" t="s">
        <v>2528</v>
      </c>
      <c r="E1190" s="83">
        <v>21.21</v>
      </c>
    </row>
    <row r="1191" spans="1:5" x14ac:dyDescent="0.25">
      <c r="A1191" s="90">
        <v>1191</v>
      </c>
      <c r="B1191" s="75" t="s">
        <v>2529</v>
      </c>
      <c r="C1191" s="75"/>
      <c r="D1191" s="75" t="s">
        <v>2530</v>
      </c>
      <c r="E1191" s="83">
        <v>41.76</v>
      </c>
    </row>
    <row r="1192" spans="1:5" x14ac:dyDescent="0.25">
      <c r="A1192" s="90">
        <v>1192</v>
      </c>
      <c r="B1192" s="75" t="s">
        <v>2531</v>
      </c>
      <c r="C1192" s="75"/>
      <c r="D1192" s="75" t="s">
        <v>2532</v>
      </c>
      <c r="E1192" s="83">
        <v>21.95</v>
      </c>
    </row>
    <row r="1193" spans="1:5" x14ac:dyDescent="0.25">
      <c r="A1193" s="90">
        <v>1193</v>
      </c>
      <c r="B1193" s="75" t="s">
        <v>2533</v>
      </c>
      <c r="C1193" s="75"/>
      <c r="D1193" s="75" t="s">
        <v>2534</v>
      </c>
      <c r="E1193" s="83">
        <v>20.82</v>
      </c>
    </row>
    <row r="1194" spans="1:5" x14ac:dyDescent="0.25">
      <c r="A1194" s="90">
        <v>1194</v>
      </c>
      <c r="B1194" s="75" t="s">
        <v>2535</v>
      </c>
      <c r="C1194" s="75"/>
      <c r="D1194" s="75" t="s">
        <v>2536</v>
      </c>
      <c r="E1194" s="83">
        <v>9.8800000000000008</v>
      </c>
    </row>
    <row r="1195" spans="1:5" x14ac:dyDescent="0.25">
      <c r="A1195" s="90">
        <v>1195</v>
      </c>
      <c r="B1195" s="75" t="s">
        <v>2537</v>
      </c>
      <c r="C1195" s="75"/>
      <c r="D1195" s="75" t="s">
        <v>2538</v>
      </c>
      <c r="E1195" s="83">
        <v>131.62</v>
      </c>
    </row>
    <row r="1196" spans="1:5" x14ac:dyDescent="0.25">
      <c r="A1196" s="90">
        <v>1196</v>
      </c>
      <c r="B1196" s="75" t="s">
        <v>2539</v>
      </c>
      <c r="C1196" s="75"/>
      <c r="D1196" s="75" t="s">
        <v>2540</v>
      </c>
      <c r="E1196" s="83">
        <v>79.55</v>
      </c>
    </row>
    <row r="1197" spans="1:5" x14ac:dyDescent="0.25">
      <c r="A1197" s="90">
        <v>1197</v>
      </c>
      <c r="B1197" s="75" t="s">
        <v>2541</v>
      </c>
      <c r="C1197" s="75"/>
      <c r="D1197" s="75" t="s">
        <v>2542</v>
      </c>
      <c r="E1197" s="83">
        <v>21.21</v>
      </c>
    </row>
    <row r="1198" spans="1:5" x14ac:dyDescent="0.25">
      <c r="A1198" s="90">
        <v>1198</v>
      </c>
      <c r="B1198" s="75" t="s">
        <v>2543</v>
      </c>
      <c r="C1198" s="75"/>
      <c r="D1198" s="75" t="s">
        <v>2544</v>
      </c>
      <c r="E1198" s="83">
        <v>19.8</v>
      </c>
    </row>
    <row r="1199" spans="1:5" x14ac:dyDescent="0.25">
      <c r="A1199" s="90">
        <v>1199</v>
      </c>
      <c r="B1199" s="75" t="s">
        <v>2545</v>
      </c>
      <c r="C1199" s="75"/>
      <c r="D1199" s="75" t="s">
        <v>2546</v>
      </c>
      <c r="E1199" s="83">
        <v>21.21</v>
      </c>
    </row>
    <row r="1200" spans="1:5" x14ac:dyDescent="0.25">
      <c r="A1200" s="90">
        <v>1200</v>
      </c>
      <c r="B1200" s="75" t="s">
        <v>2547</v>
      </c>
      <c r="C1200" s="75"/>
      <c r="D1200" s="75" t="s">
        <v>2548</v>
      </c>
      <c r="E1200" s="83">
        <v>18.96</v>
      </c>
    </row>
    <row r="1201" spans="1:5" x14ac:dyDescent="0.25">
      <c r="A1201" s="90">
        <v>1201</v>
      </c>
      <c r="B1201" s="75" t="s">
        <v>2549</v>
      </c>
      <c r="C1201" s="75"/>
      <c r="D1201" s="75" t="s">
        <v>2550</v>
      </c>
      <c r="E1201" s="83">
        <v>63.83</v>
      </c>
    </row>
    <row r="1202" spans="1:5" x14ac:dyDescent="0.25">
      <c r="A1202" s="90">
        <v>1202</v>
      </c>
      <c r="B1202" s="75" t="s">
        <v>2551</v>
      </c>
      <c r="C1202" s="75"/>
      <c r="D1202" s="75" t="s">
        <v>2552</v>
      </c>
      <c r="E1202" s="83">
        <v>69.209999999999994</v>
      </c>
    </row>
    <row r="1203" spans="1:5" x14ac:dyDescent="0.25">
      <c r="A1203" s="90">
        <v>1203</v>
      </c>
      <c r="B1203" s="75" t="s">
        <v>2553</v>
      </c>
      <c r="C1203" s="75"/>
      <c r="D1203" s="75" t="s">
        <v>2554</v>
      </c>
      <c r="E1203" s="83">
        <v>48.58</v>
      </c>
    </row>
    <row r="1204" spans="1:5" x14ac:dyDescent="0.25">
      <c r="A1204" s="90">
        <v>1204</v>
      </c>
      <c r="B1204" s="75" t="s">
        <v>2555</v>
      </c>
      <c r="C1204" s="75"/>
      <c r="D1204" s="75" t="s">
        <v>2556</v>
      </c>
      <c r="E1204" s="83">
        <v>13.88</v>
      </c>
    </row>
    <row r="1205" spans="1:5" x14ac:dyDescent="0.25">
      <c r="A1205" s="90">
        <v>1205</v>
      </c>
      <c r="B1205" s="75" t="s">
        <v>2557</v>
      </c>
      <c r="C1205" s="75"/>
      <c r="D1205" s="75" t="s">
        <v>2558</v>
      </c>
      <c r="E1205" s="83">
        <v>102.44</v>
      </c>
    </row>
    <row r="1206" spans="1:5" x14ac:dyDescent="0.25">
      <c r="A1206" s="90">
        <v>1206</v>
      </c>
      <c r="B1206" s="75" t="s">
        <v>2559</v>
      </c>
      <c r="C1206" s="75"/>
      <c r="D1206" s="75" t="s">
        <v>2560</v>
      </c>
      <c r="E1206" s="83">
        <v>24.52</v>
      </c>
    </row>
    <row r="1207" spans="1:5" x14ac:dyDescent="0.25">
      <c r="A1207" s="90">
        <v>1207</v>
      </c>
      <c r="B1207" s="75" t="s">
        <v>2561</v>
      </c>
      <c r="C1207" s="75"/>
      <c r="D1207" s="75" t="s">
        <v>2562</v>
      </c>
      <c r="E1207" s="83">
        <v>21.21</v>
      </c>
    </row>
    <row r="1208" spans="1:5" x14ac:dyDescent="0.25">
      <c r="A1208" s="90">
        <v>1208</v>
      </c>
      <c r="B1208" s="75" t="s">
        <v>2563</v>
      </c>
      <c r="C1208" s="75"/>
      <c r="D1208" s="75" t="s">
        <v>2564</v>
      </c>
      <c r="E1208" s="83">
        <v>59.92</v>
      </c>
    </row>
    <row r="1209" spans="1:5" x14ac:dyDescent="0.25">
      <c r="A1209" s="90">
        <v>1209</v>
      </c>
      <c r="B1209" s="75" t="s">
        <v>2565</v>
      </c>
      <c r="C1209" s="75"/>
      <c r="D1209" s="75" t="s">
        <v>2566</v>
      </c>
      <c r="E1209" s="83">
        <v>21.21</v>
      </c>
    </row>
    <row r="1210" spans="1:5" x14ac:dyDescent="0.25">
      <c r="A1210" s="90">
        <v>1210</v>
      </c>
      <c r="B1210" s="75" t="s">
        <v>2567</v>
      </c>
      <c r="C1210" s="75"/>
      <c r="D1210" s="75" t="s">
        <v>2568</v>
      </c>
      <c r="E1210" s="83">
        <v>40.950000000000003</v>
      </c>
    </row>
    <row r="1211" spans="1:5" x14ac:dyDescent="0.25">
      <c r="A1211" s="90">
        <v>1211</v>
      </c>
      <c r="B1211" s="75" t="s">
        <v>2569</v>
      </c>
      <c r="C1211" s="75"/>
      <c r="D1211" s="75" t="s">
        <v>2570</v>
      </c>
      <c r="E1211" s="83">
        <v>21.21</v>
      </c>
    </row>
    <row r="1212" spans="1:5" x14ac:dyDescent="0.25">
      <c r="A1212" s="90">
        <v>1212</v>
      </c>
      <c r="B1212" s="75" t="s">
        <v>2571</v>
      </c>
      <c r="C1212" s="75"/>
      <c r="D1212" s="75" t="s">
        <v>2572</v>
      </c>
      <c r="E1212" s="83">
        <v>25.28</v>
      </c>
    </row>
    <row r="1213" spans="1:5" x14ac:dyDescent="0.25">
      <c r="A1213" s="90">
        <v>1213</v>
      </c>
      <c r="B1213" s="75" t="s">
        <v>2573</v>
      </c>
      <c r="C1213" s="75"/>
      <c r="D1213" s="75" t="s">
        <v>2574</v>
      </c>
      <c r="E1213" s="83">
        <v>20.65</v>
      </c>
    </row>
    <row r="1214" spans="1:5" x14ac:dyDescent="0.25">
      <c r="A1214" s="90">
        <v>1214</v>
      </c>
      <c r="B1214" s="75" t="s">
        <v>2575</v>
      </c>
      <c r="C1214" s="75"/>
      <c r="D1214" s="75" t="s">
        <v>2576</v>
      </c>
      <c r="E1214" s="83">
        <v>6.94</v>
      </c>
    </row>
    <row r="1215" spans="1:5" x14ac:dyDescent="0.25">
      <c r="A1215" s="90">
        <v>1215</v>
      </c>
      <c r="B1215" s="75" t="s">
        <v>2577</v>
      </c>
      <c r="C1215" s="75"/>
      <c r="D1215" s="75" t="s">
        <v>2578</v>
      </c>
      <c r="E1215" s="83">
        <v>62.46</v>
      </c>
    </row>
    <row r="1216" spans="1:5" x14ac:dyDescent="0.25">
      <c r="A1216" s="90">
        <v>1216</v>
      </c>
      <c r="B1216" s="75" t="s">
        <v>2579</v>
      </c>
      <c r="C1216" s="75"/>
      <c r="D1216" s="75" t="s">
        <v>2580</v>
      </c>
      <c r="E1216" s="83">
        <v>49.14</v>
      </c>
    </row>
    <row r="1217" spans="1:5" x14ac:dyDescent="0.25">
      <c r="A1217" s="90">
        <v>1217</v>
      </c>
      <c r="B1217" s="75" t="s">
        <v>2581</v>
      </c>
      <c r="C1217" s="75"/>
      <c r="D1217" s="75" t="s">
        <v>2582</v>
      </c>
      <c r="E1217" s="83">
        <v>85.73</v>
      </c>
    </row>
    <row r="1218" spans="1:5" x14ac:dyDescent="0.25">
      <c r="A1218" s="90">
        <v>1218</v>
      </c>
      <c r="B1218" s="75" t="s">
        <v>2583</v>
      </c>
      <c r="C1218" s="75"/>
      <c r="D1218" s="75" t="s">
        <v>2584</v>
      </c>
      <c r="E1218" s="83">
        <v>6.94</v>
      </c>
    </row>
    <row r="1219" spans="1:5" x14ac:dyDescent="0.25">
      <c r="A1219" s="90">
        <v>1219</v>
      </c>
      <c r="B1219" s="75" t="s">
        <v>2585</v>
      </c>
      <c r="C1219" s="75"/>
      <c r="D1219" s="75" t="s">
        <v>2586</v>
      </c>
      <c r="E1219" s="83">
        <v>20.82</v>
      </c>
    </row>
    <row r="1220" spans="1:5" x14ac:dyDescent="0.25">
      <c r="A1220" s="90">
        <v>1220</v>
      </c>
      <c r="B1220" s="75" t="s">
        <v>2587</v>
      </c>
      <c r="C1220" s="75"/>
      <c r="D1220" s="75" t="s">
        <v>2588</v>
      </c>
      <c r="E1220" s="83">
        <v>32.44</v>
      </c>
    </row>
    <row r="1221" spans="1:5" x14ac:dyDescent="0.25">
      <c r="A1221" s="90">
        <v>1221</v>
      </c>
      <c r="B1221" s="75" t="s">
        <v>2589</v>
      </c>
      <c r="C1221" s="75"/>
      <c r="D1221" s="75" t="s">
        <v>2590</v>
      </c>
      <c r="E1221" s="83">
        <v>21.44</v>
      </c>
    </row>
    <row r="1222" spans="1:5" x14ac:dyDescent="0.25">
      <c r="A1222" s="90">
        <v>1222</v>
      </c>
      <c r="B1222" s="75" t="s">
        <v>2591</v>
      </c>
      <c r="C1222" s="75"/>
      <c r="D1222" s="75" t="s">
        <v>2592</v>
      </c>
      <c r="E1222" s="83">
        <v>103.97</v>
      </c>
    </row>
    <row r="1223" spans="1:5" x14ac:dyDescent="0.25">
      <c r="A1223" s="90">
        <v>1223</v>
      </c>
      <c r="B1223" s="75" t="s">
        <v>2593</v>
      </c>
      <c r="C1223" s="75"/>
      <c r="D1223" s="75" t="s">
        <v>2594</v>
      </c>
      <c r="E1223" s="83">
        <v>45.14</v>
      </c>
    </row>
    <row r="1224" spans="1:5" x14ac:dyDescent="0.25">
      <c r="A1224" s="90">
        <v>1224</v>
      </c>
      <c r="B1224" s="75" t="s">
        <v>2595</v>
      </c>
      <c r="C1224" s="75"/>
      <c r="D1224" s="75" t="s">
        <v>2596</v>
      </c>
      <c r="E1224" s="83">
        <v>297.89999999999998</v>
      </c>
    </row>
    <row r="1225" spans="1:5" x14ac:dyDescent="0.25">
      <c r="A1225" s="90">
        <v>1225</v>
      </c>
      <c r="B1225" s="75" t="s">
        <v>2597</v>
      </c>
      <c r="C1225" s="75"/>
      <c r="D1225" s="75" t="s">
        <v>2598</v>
      </c>
      <c r="E1225" s="83">
        <v>6.94</v>
      </c>
    </row>
    <row r="1226" spans="1:5" x14ac:dyDescent="0.25">
      <c r="A1226" s="90">
        <v>1226</v>
      </c>
      <c r="B1226" s="75" t="s">
        <v>2599</v>
      </c>
      <c r="C1226" s="75"/>
      <c r="D1226" s="75" t="s">
        <v>2600</v>
      </c>
      <c r="E1226" s="83">
        <v>21.21</v>
      </c>
    </row>
    <row r="1227" spans="1:5" x14ac:dyDescent="0.25">
      <c r="A1227" s="90">
        <v>1227</v>
      </c>
      <c r="B1227" s="75" t="s">
        <v>2601</v>
      </c>
      <c r="C1227" s="75"/>
      <c r="D1227" s="75" t="s">
        <v>2602</v>
      </c>
      <c r="E1227" s="83">
        <v>19.22</v>
      </c>
    </row>
    <row r="1228" spans="1:5" x14ac:dyDescent="0.25">
      <c r="A1228" s="90">
        <v>1228</v>
      </c>
      <c r="B1228" s="75" t="s">
        <v>2603</v>
      </c>
      <c r="C1228" s="75"/>
      <c r="D1228" s="75" t="s">
        <v>2604</v>
      </c>
      <c r="E1228" s="83">
        <v>21.21</v>
      </c>
    </row>
    <row r="1229" spans="1:5" x14ac:dyDescent="0.25">
      <c r="A1229" s="90">
        <v>1229</v>
      </c>
      <c r="B1229" s="75" t="s">
        <v>2605</v>
      </c>
      <c r="C1229" s="75"/>
      <c r="D1229" s="75" t="s">
        <v>2606</v>
      </c>
      <c r="E1229" s="83">
        <v>21.21</v>
      </c>
    </row>
    <row r="1230" spans="1:5" x14ac:dyDescent="0.25">
      <c r="A1230" s="90">
        <v>1230</v>
      </c>
      <c r="B1230" s="75" t="s">
        <v>2607</v>
      </c>
      <c r="C1230" s="75"/>
      <c r="D1230" s="75" t="s">
        <v>2608</v>
      </c>
      <c r="E1230" s="83">
        <v>43.12</v>
      </c>
    </row>
    <row r="1231" spans="1:5" x14ac:dyDescent="0.25">
      <c r="A1231" s="90">
        <v>1231</v>
      </c>
      <c r="B1231" s="75" t="s">
        <v>2609</v>
      </c>
      <c r="C1231" s="75"/>
      <c r="D1231" s="75" t="s">
        <v>2610</v>
      </c>
      <c r="E1231" s="83">
        <v>68.069999999999993</v>
      </c>
    </row>
    <row r="1232" spans="1:5" x14ac:dyDescent="0.25">
      <c r="A1232" s="90">
        <v>1232</v>
      </c>
      <c r="B1232" s="75" t="s">
        <v>2611</v>
      </c>
      <c r="C1232" s="75"/>
      <c r="D1232" s="75" t="s">
        <v>2612</v>
      </c>
      <c r="E1232" s="83">
        <v>124.55</v>
      </c>
    </row>
    <row r="1233" spans="1:5" x14ac:dyDescent="0.25">
      <c r="A1233" s="90">
        <v>1233</v>
      </c>
      <c r="B1233" s="75" t="s">
        <v>2613</v>
      </c>
      <c r="C1233" s="75"/>
      <c r="D1233" s="75" t="s">
        <v>2614</v>
      </c>
      <c r="E1233" s="83">
        <v>23.83</v>
      </c>
    </row>
    <row r="1234" spans="1:5" x14ac:dyDescent="0.25">
      <c r="A1234" s="90">
        <v>1234</v>
      </c>
      <c r="B1234" s="75" t="s">
        <v>2615</v>
      </c>
      <c r="C1234" s="75"/>
      <c r="D1234" s="75" t="s">
        <v>2616</v>
      </c>
      <c r="E1234" s="83">
        <v>69.400000000000006</v>
      </c>
    </row>
    <row r="1235" spans="1:5" x14ac:dyDescent="0.25">
      <c r="A1235" s="90">
        <v>1235</v>
      </c>
      <c r="B1235" s="75" t="s">
        <v>2617</v>
      </c>
      <c r="C1235" s="75"/>
      <c r="D1235" s="75" t="s">
        <v>2618</v>
      </c>
      <c r="E1235" s="83">
        <v>28.54</v>
      </c>
    </row>
    <row r="1236" spans="1:5" x14ac:dyDescent="0.25">
      <c r="A1236" s="90">
        <v>1236</v>
      </c>
      <c r="B1236" s="75" t="s">
        <v>2619</v>
      </c>
      <c r="C1236" s="75"/>
      <c r="D1236" s="75" t="s">
        <v>2620</v>
      </c>
      <c r="E1236" s="83">
        <v>14.09</v>
      </c>
    </row>
    <row r="1237" spans="1:5" x14ac:dyDescent="0.25">
      <c r="A1237" s="90">
        <v>1237</v>
      </c>
      <c r="B1237" s="75" t="s">
        <v>2621</v>
      </c>
      <c r="C1237" s="75"/>
      <c r="D1237" s="75" t="s">
        <v>2622</v>
      </c>
      <c r="E1237" s="83">
        <v>6.94</v>
      </c>
    </row>
    <row r="1238" spans="1:5" x14ac:dyDescent="0.25">
      <c r="A1238" s="90">
        <v>1238</v>
      </c>
      <c r="B1238" s="75" t="s">
        <v>2623</v>
      </c>
      <c r="C1238" s="75"/>
      <c r="D1238" s="75" t="s">
        <v>2624</v>
      </c>
      <c r="E1238" s="83">
        <v>45.31</v>
      </c>
    </row>
    <row r="1239" spans="1:5" x14ac:dyDescent="0.25">
      <c r="A1239" s="90">
        <v>1239</v>
      </c>
      <c r="B1239" s="75" t="s">
        <v>2625</v>
      </c>
      <c r="C1239" s="75"/>
      <c r="D1239" s="75" t="s">
        <v>2626</v>
      </c>
      <c r="E1239" s="83">
        <v>5.14</v>
      </c>
    </row>
    <row r="1240" spans="1:5" x14ac:dyDescent="0.25">
      <c r="A1240" s="90">
        <v>1240</v>
      </c>
      <c r="B1240" s="75" t="s">
        <v>2627</v>
      </c>
      <c r="C1240" s="75"/>
      <c r="D1240" s="75" t="s">
        <v>2628</v>
      </c>
      <c r="E1240" s="83">
        <v>6.64</v>
      </c>
    </row>
    <row r="1241" spans="1:5" x14ac:dyDescent="0.25">
      <c r="A1241" s="90">
        <v>1241</v>
      </c>
      <c r="B1241" s="75" t="s">
        <v>2629</v>
      </c>
      <c r="C1241" s="75"/>
      <c r="D1241" s="75" t="s">
        <v>2630</v>
      </c>
      <c r="E1241" s="83">
        <v>1.88</v>
      </c>
    </row>
    <row r="1242" spans="1:5" x14ac:dyDescent="0.25">
      <c r="A1242" s="90">
        <v>1242</v>
      </c>
      <c r="B1242" s="75" t="s">
        <v>2631</v>
      </c>
      <c r="C1242" s="75"/>
      <c r="D1242" s="75" t="s">
        <v>2632</v>
      </c>
      <c r="E1242" s="83">
        <v>18.36</v>
      </c>
    </row>
    <row r="1243" spans="1:5" x14ac:dyDescent="0.25">
      <c r="A1243" s="90">
        <v>1243</v>
      </c>
      <c r="B1243" s="75" t="s">
        <v>2633</v>
      </c>
      <c r="C1243" s="75"/>
      <c r="D1243" s="75" t="s">
        <v>2634</v>
      </c>
      <c r="E1243" s="83">
        <v>22.42</v>
      </c>
    </row>
    <row r="1244" spans="1:5" x14ac:dyDescent="0.25">
      <c r="A1244" s="90">
        <v>1244</v>
      </c>
      <c r="B1244" s="75" t="s">
        <v>2635</v>
      </c>
      <c r="C1244" s="75"/>
      <c r="D1244" s="75" t="s">
        <v>2636</v>
      </c>
      <c r="E1244" s="83">
        <v>76.89</v>
      </c>
    </row>
    <row r="1245" spans="1:5" x14ac:dyDescent="0.25">
      <c r="A1245" s="90">
        <v>1245</v>
      </c>
      <c r="B1245" s="75" t="s">
        <v>2637</v>
      </c>
      <c r="C1245" s="75"/>
      <c r="D1245" s="75" t="s">
        <v>2638</v>
      </c>
      <c r="E1245" s="83">
        <v>10.6</v>
      </c>
    </row>
    <row r="1246" spans="1:5" x14ac:dyDescent="0.25">
      <c r="A1246" s="90">
        <v>1246</v>
      </c>
      <c r="B1246" s="75" t="s">
        <v>2639</v>
      </c>
      <c r="C1246" s="75"/>
      <c r="D1246" s="75" t="s">
        <v>2640</v>
      </c>
      <c r="E1246" s="83">
        <v>95.07</v>
      </c>
    </row>
    <row r="1247" spans="1:5" x14ac:dyDescent="0.25">
      <c r="A1247" s="90">
        <v>1247</v>
      </c>
      <c r="B1247" s="75" t="s">
        <v>2641</v>
      </c>
      <c r="C1247" s="75"/>
      <c r="D1247" s="75" t="s">
        <v>2642</v>
      </c>
      <c r="E1247" s="83">
        <v>9.4499999999999993</v>
      </c>
    </row>
    <row r="1248" spans="1:5" x14ac:dyDescent="0.25">
      <c r="A1248" s="90">
        <v>1248</v>
      </c>
      <c r="B1248" s="75" t="s">
        <v>2643</v>
      </c>
      <c r="C1248" s="75"/>
      <c r="D1248" s="75" t="s">
        <v>2644</v>
      </c>
      <c r="E1248" s="83">
        <v>29.1</v>
      </c>
    </row>
    <row r="1249" spans="1:5" x14ac:dyDescent="0.25">
      <c r="A1249" s="90">
        <v>1249</v>
      </c>
      <c r="B1249" s="75" t="s">
        <v>2645</v>
      </c>
      <c r="C1249" s="75"/>
      <c r="D1249" s="75" t="s">
        <v>2646</v>
      </c>
      <c r="E1249" s="83">
        <v>47.71</v>
      </c>
    </row>
    <row r="1250" spans="1:5" x14ac:dyDescent="0.25">
      <c r="A1250" s="90">
        <v>1250</v>
      </c>
      <c r="B1250" s="75" t="s">
        <v>2647</v>
      </c>
      <c r="C1250" s="75"/>
      <c r="D1250" s="75" t="s">
        <v>2648</v>
      </c>
      <c r="E1250" s="83">
        <v>63.79</v>
      </c>
    </row>
    <row r="1251" spans="1:5" x14ac:dyDescent="0.25">
      <c r="A1251" s="90">
        <v>1251</v>
      </c>
      <c r="B1251" s="75" t="s">
        <v>2649</v>
      </c>
      <c r="C1251" s="75"/>
      <c r="D1251" s="75" t="s">
        <v>2650</v>
      </c>
      <c r="E1251" s="83">
        <v>3.71</v>
      </c>
    </row>
    <row r="1252" spans="1:5" x14ac:dyDescent="0.25">
      <c r="A1252" s="90">
        <v>1252</v>
      </c>
      <c r="B1252" s="75" t="s">
        <v>2651</v>
      </c>
      <c r="C1252" s="75"/>
      <c r="D1252" s="75" t="s">
        <v>2652</v>
      </c>
      <c r="E1252" s="83">
        <v>2.09</v>
      </c>
    </row>
    <row r="1253" spans="1:5" x14ac:dyDescent="0.25">
      <c r="A1253" s="90">
        <v>1253</v>
      </c>
      <c r="B1253" s="75" t="s">
        <v>2653</v>
      </c>
      <c r="C1253" s="75"/>
      <c r="D1253" s="75" t="s">
        <v>2654</v>
      </c>
      <c r="E1253" s="83">
        <v>13.58</v>
      </c>
    </row>
    <row r="1254" spans="1:5" x14ac:dyDescent="0.25">
      <c r="A1254" s="90">
        <v>1254</v>
      </c>
      <c r="B1254" s="75" t="s">
        <v>2655</v>
      </c>
      <c r="C1254" s="75"/>
      <c r="D1254" s="75" t="s">
        <v>2656</v>
      </c>
      <c r="E1254" s="83">
        <v>9.67</v>
      </c>
    </row>
    <row r="1255" spans="1:5" x14ac:dyDescent="0.25">
      <c r="A1255" s="90">
        <v>1255</v>
      </c>
      <c r="B1255" s="75" t="s">
        <v>2657</v>
      </c>
      <c r="C1255" s="75"/>
      <c r="D1255" s="75" t="s">
        <v>2658</v>
      </c>
      <c r="E1255" s="83">
        <v>5.04</v>
      </c>
    </row>
    <row r="1256" spans="1:5" x14ac:dyDescent="0.25">
      <c r="A1256" s="90">
        <v>1256</v>
      </c>
      <c r="B1256" s="75" t="s">
        <v>2659</v>
      </c>
      <c r="C1256" s="75"/>
      <c r="D1256" s="75" t="s">
        <v>2660</v>
      </c>
      <c r="E1256" s="83">
        <v>14.07</v>
      </c>
    </row>
    <row r="1257" spans="1:5" x14ac:dyDescent="0.25">
      <c r="A1257" s="90">
        <v>1257</v>
      </c>
      <c r="B1257" s="75" t="s">
        <v>2661</v>
      </c>
      <c r="C1257" s="75"/>
      <c r="D1257" s="75" t="s">
        <v>2662</v>
      </c>
      <c r="E1257" s="83">
        <v>5.04</v>
      </c>
    </row>
    <row r="1258" spans="1:5" x14ac:dyDescent="0.25">
      <c r="A1258" s="90">
        <v>1258</v>
      </c>
      <c r="B1258" s="75" t="s">
        <v>2663</v>
      </c>
      <c r="C1258" s="75"/>
      <c r="D1258" s="75" t="s">
        <v>2664</v>
      </c>
      <c r="E1258" s="83">
        <v>25.25</v>
      </c>
    </row>
    <row r="1259" spans="1:5" x14ac:dyDescent="0.25">
      <c r="A1259" s="90">
        <v>1259</v>
      </c>
      <c r="B1259" s="75" t="s">
        <v>2665</v>
      </c>
      <c r="C1259" s="75"/>
      <c r="D1259" s="75" t="s">
        <v>2666</v>
      </c>
      <c r="E1259" s="83">
        <v>5.04</v>
      </c>
    </row>
    <row r="1260" spans="1:5" x14ac:dyDescent="0.25">
      <c r="A1260" s="90">
        <v>1260</v>
      </c>
      <c r="B1260" s="75" t="s">
        <v>2667</v>
      </c>
      <c r="C1260" s="75"/>
      <c r="D1260" s="75" t="s">
        <v>2668</v>
      </c>
      <c r="E1260" s="83">
        <v>9</v>
      </c>
    </row>
    <row r="1261" spans="1:5" x14ac:dyDescent="0.25">
      <c r="A1261" s="90">
        <v>1261</v>
      </c>
      <c r="B1261" s="75" t="s">
        <v>2669</v>
      </c>
      <c r="C1261" s="75"/>
      <c r="D1261" s="75" t="s">
        <v>2670</v>
      </c>
      <c r="E1261" s="83">
        <v>3.37</v>
      </c>
    </row>
    <row r="1262" spans="1:5" x14ac:dyDescent="0.25">
      <c r="A1262" s="90">
        <v>1262</v>
      </c>
      <c r="B1262" s="75" t="s">
        <v>2671</v>
      </c>
      <c r="C1262" s="75"/>
      <c r="D1262" s="75" t="s">
        <v>2672</v>
      </c>
      <c r="E1262" s="83">
        <v>69.09</v>
      </c>
    </row>
    <row r="1263" spans="1:5" x14ac:dyDescent="0.25">
      <c r="A1263" s="90">
        <v>1263</v>
      </c>
      <c r="B1263" s="75" t="s">
        <v>2673</v>
      </c>
      <c r="C1263" s="75"/>
      <c r="D1263" s="75" t="s">
        <v>2674</v>
      </c>
      <c r="E1263" s="83">
        <v>3.46</v>
      </c>
    </row>
    <row r="1264" spans="1:5" x14ac:dyDescent="0.25">
      <c r="A1264" s="90">
        <v>1264</v>
      </c>
      <c r="B1264" s="75" t="s">
        <v>2675</v>
      </c>
      <c r="C1264" s="75"/>
      <c r="D1264" s="75" t="s">
        <v>2676</v>
      </c>
      <c r="E1264" s="83">
        <v>14.15</v>
      </c>
    </row>
    <row r="1265" spans="1:5" x14ac:dyDescent="0.25">
      <c r="A1265" s="90">
        <v>1265</v>
      </c>
      <c r="B1265" s="75" t="s">
        <v>2677</v>
      </c>
      <c r="C1265" s="75"/>
      <c r="D1265" s="75" t="s">
        <v>2678</v>
      </c>
      <c r="E1265" s="83">
        <v>20.66</v>
      </c>
    </row>
    <row r="1266" spans="1:5" x14ac:dyDescent="0.25">
      <c r="A1266" s="90">
        <v>1266</v>
      </c>
      <c r="B1266" s="75" t="s">
        <v>2679</v>
      </c>
      <c r="C1266" s="75"/>
      <c r="D1266" s="75" t="s">
        <v>2680</v>
      </c>
      <c r="E1266" s="83">
        <v>34.01</v>
      </c>
    </row>
    <row r="1267" spans="1:5" x14ac:dyDescent="0.25">
      <c r="A1267" s="90">
        <v>1267</v>
      </c>
      <c r="B1267" s="75" t="s">
        <v>2681</v>
      </c>
      <c r="C1267" s="75"/>
      <c r="D1267" s="75" t="s">
        <v>2682</v>
      </c>
      <c r="E1267" s="83">
        <v>16.809999999999999</v>
      </c>
    </row>
    <row r="1268" spans="1:5" x14ac:dyDescent="0.25">
      <c r="A1268" s="90">
        <v>1268</v>
      </c>
      <c r="B1268" s="75" t="s">
        <v>2683</v>
      </c>
      <c r="C1268" s="75"/>
      <c r="D1268" s="75" t="s">
        <v>2684</v>
      </c>
      <c r="E1268" s="83">
        <v>34.520000000000003</v>
      </c>
    </row>
    <row r="1269" spans="1:5" x14ac:dyDescent="0.25">
      <c r="A1269" s="90">
        <v>1269</v>
      </c>
      <c r="B1269" s="75" t="s">
        <v>2685</v>
      </c>
      <c r="C1269" s="75"/>
      <c r="D1269" s="75" t="s">
        <v>2686</v>
      </c>
      <c r="E1269" s="83">
        <v>39.58</v>
      </c>
    </row>
    <row r="1270" spans="1:5" x14ac:dyDescent="0.25">
      <c r="A1270" s="90">
        <v>1270</v>
      </c>
      <c r="B1270" s="75" t="s">
        <v>2687</v>
      </c>
      <c r="C1270" s="75"/>
      <c r="D1270" s="75" t="s">
        <v>2688</v>
      </c>
      <c r="E1270" s="83">
        <v>5.04</v>
      </c>
    </row>
    <row r="1271" spans="1:5" x14ac:dyDescent="0.25">
      <c r="A1271" s="90">
        <v>1271</v>
      </c>
      <c r="B1271" s="75" t="s">
        <v>2689</v>
      </c>
      <c r="C1271" s="75"/>
      <c r="D1271" s="75" t="s">
        <v>2690</v>
      </c>
      <c r="E1271" s="83">
        <v>0.77</v>
      </c>
    </row>
    <row r="1272" spans="1:5" x14ac:dyDescent="0.25">
      <c r="A1272" s="90">
        <v>1272</v>
      </c>
      <c r="B1272" s="75" t="s">
        <v>2691</v>
      </c>
      <c r="C1272" s="75"/>
      <c r="D1272" s="75" t="s">
        <v>2692</v>
      </c>
      <c r="E1272" s="83">
        <v>137.94</v>
      </c>
    </row>
    <row r="1273" spans="1:5" x14ac:dyDescent="0.25">
      <c r="A1273" s="90">
        <v>1273</v>
      </c>
      <c r="B1273" s="75" t="s">
        <v>2693</v>
      </c>
      <c r="C1273" s="75"/>
      <c r="D1273" s="75" t="s">
        <v>2694</v>
      </c>
      <c r="E1273" s="83">
        <v>0.69</v>
      </c>
    </row>
    <row r="1274" spans="1:5" x14ac:dyDescent="0.25">
      <c r="A1274" s="90">
        <v>1274</v>
      </c>
      <c r="B1274" s="75" t="s">
        <v>2695</v>
      </c>
      <c r="C1274" s="75"/>
      <c r="D1274" s="75" t="s">
        <v>2696</v>
      </c>
      <c r="E1274" s="83">
        <v>1.68</v>
      </c>
    </row>
    <row r="1275" spans="1:5" x14ac:dyDescent="0.25">
      <c r="A1275" s="90">
        <v>1275</v>
      </c>
      <c r="B1275" s="75" t="s">
        <v>2697</v>
      </c>
      <c r="C1275" s="75"/>
      <c r="D1275" s="75" t="s">
        <v>2698</v>
      </c>
      <c r="E1275" s="83">
        <v>30.74</v>
      </c>
    </row>
    <row r="1276" spans="1:5" x14ac:dyDescent="0.25">
      <c r="A1276" s="90">
        <v>1276</v>
      </c>
      <c r="B1276" s="75" t="s">
        <v>2699</v>
      </c>
      <c r="C1276" s="75"/>
      <c r="D1276" s="75" t="s">
        <v>2700</v>
      </c>
      <c r="E1276" s="83">
        <v>6.53</v>
      </c>
    </row>
    <row r="1277" spans="1:5" x14ac:dyDescent="0.25">
      <c r="A1277" s="90">
        <v>1277</v>
      </c>
      <c r="B1277" s="75" t="s">
        <v>2701</v>
      </c>
      <c r="C1277" s="75"/>
      <c r="D1277" s="75" t="s">
        <v>2702</v>
      </c>
      <c r="E1277" s="83">
        <v>23.29</v>
      </c>
    </row>
    <row r="1278" spans="1:5" x14ac:dyDescent="0.25">
      <c r="A1278" s="90">
        <v>1278</v>
      </c>
      <c r="B1278" s="75" t="s">
        <v>2703</v>
      </c>
      <c r="C1278" s="75"/>
      <c r="D1278" s="75" t="s">
        <v>2704</v>
      </c>
      <c r="E1278" s="83">
        <v>30.92</v>
      </c>
    </row>
    <row r="1279" spans="1:5" x14ac:dyDescent="0.25">
      <c r="A1279" s="90">
        <v>1279</v>
      </c>
      <c r="B1279" s="75" t="s">
        <v>2705</v>
      </c>
      <c r="C1279" s="75"/>
      <c r="D1279" s="75" t="s">
        <v>2706</v>
      </c>
      <c r="E1279" s="83">
        <v>773.4</v>
      </c>
    </row>
    <row r="1280" spans="1:5" x14ac:dyDescent="0.25">
      <c r="A1280" s="90">
        <v>1280</v>
      </c>
      <c r="B1280" s="75" t="s">
        <v>2707</v>
      </c>
      <c r="C1280" s="75"/>
      <c r="D1280" s="75" t="s">
        <v>2708</v>
      </c>
      <c r="E1280" s="83">
        <v>14.37</v>
      </c>
    </row>
    <row r="1281" spans="1:5" x14ac:dyDescent="0.25">
      <c r="A1281" s="90">
        <v>1281</v>
      </c>
      <c r="B1281" s="75" t="s">
        <v>2709</v>
      </c>
      <c r="C1281" s="75"/>
      <c r="D1281" s="75" t="s">
        <v>2710</v>
      </c>
      <c r="E1281" s="83">
        <v>7.22</v>
      </c>
    </row>
    <row r="1282" spans="1:5" x14ac:dyDescent="0.25">
      <c r="A1282" s="90">
        <v>1282</v>
      </c>
      <c r="B1282" s="75" t="s">
        <v>2711</v>
      </c>
      <c r="C1282" s="75"/>
      <c r="D1282" s="75" t="s">
        <v>2712</v>
      </c>
      <c r="E1282" s="83">
        <v>25.74</v>
      </c>
    </row>
    <row r="1283" spans="1:5" x14ac:dyDescent="0.25">
      <c r="A1283" s="90">
        <v>1283</v>
      </c>
      <c r="B1283" s="75" t="s">
        <v>2713</v>
      </c>
      <c r="C1283" s="75"/>
      <c r="D1283" s="75" t="s">
        <v>2714</v>
      </c>
      <c r="E1283" s="83">
        <v>57.85</v>
      </c>
    </row>
    <row r="1284" spans="1:5" x14ac:dyDescent="0.25">
      <c r="A1284" s="90">
        <v>1284</v>
      </c>
      <c r="B1284" s="75" t="s">
        <v>2715</v>
      </c>
      <c r="C1284" s="75"/>
      <c r="D1284" s="75" t="s">
        <v>2716</v>
      </c>
      <c r="E1284" s="83">
        <v>11.69</v>
      </c>
    </row>
    <row r="1285" spans="1:5" x14ac:dyDescent="0.25">
      <c r="A1285" s="90">
        <v>1285</v>
      </c>
      <c r="B1285" s="75" t="s">
        <v>2717</v>
      </c>
      <c r="C1285" s="75"/>
      <c r="D1285" s="75" t="s">
        <v>2718</v>
      </c>
      <c r="E1285" s="83">
        <v>2.6</v>
      </c>
    </row>
    <row r="1286" spans="1:5" x14ac:dyDescent="0.25">
      <c r="A1286" s="90">
        <v>1286</v>
      </c>
      <c r="B1286" s="75" t="s">
        <v>2719</v>
      </c>
      <c r="C1286" s="75"/>
      <c r="D1286" s="75" t="s">
        <v>2720</v>
      </c>
      <c r="E1286" s="83">
        <v>6.83</v>
      </c>
    </row>
    <row r="1287" spans="1:5" x14ac:dyDescent="0.25">
      <c r="A1287" s="90">
        <v>1287</v>
      </c>
      <c r="B1287" s="75" t="s">
        <v>2721</v>
      </c>
      <c r="C1287" s="75"/>
      <c r="D1287" s="75" t="s">
        <v>2722</v>
      </c>
      <c r="E1287" s="83">
        <v>4.6399999999999997</v>
      </c>
    </row>
    <row r="1288" spans="1:5" x14ac:dyDescent="0.25">
      <c r="A1288" s="90">
        <v>1288</v>
      </c>
      <c r="B1288" s="75" t="s">
        <v>2723</v>
      </c>
      <c r="C1288" s="75"/>
      <c r="D1288" s="75" t="s">
        <v>2724</v>
      </c>
      <c r="E1288" s="83">
        <v>2.59</v>
      </c>
    </row>
    <row r="1289" spans="1:5" x14ac:dyDescent="0.25">
      <c r="A1289" s="90">
        <v>1289</v>
      </c>
      <c r="B1289" s="75" t="s">
        <v>2725</v>
      </c>
      <c r="C1289" s="75"/>
      <c r="D1289" s="75" t="s">
        <v>2726</v>
      </c>
      <c r="E1289" s="83">
        <v>44.89</v>
      </c>
    </row>
    <row r="1290" spans="1:5" x14ac:dyDescent="0.25">
      <c r="A1290" s="90">
        <v>1290</v>
      </c>
      <c r="B1290" s="75" t="s">
        <v>2727</v>
      </c>
      <c r="C1290" s="75"/>
      <c r="D1290" s="75" t="s">
        <v>2728</v>
      </c>
      <c r="E1290" s="83">
        <v>14.04</v>
      </c>
    </row>
    <row r="1291" spans="1:5" x14ac:dyDescent="0.25">
      <c r="A1291" s="90">
        <v>1291</v>
      </c>
      <c r="B1291" s="75" t="s">
        <v>2729</v>
      </c>
      <c r="C1291" s="75"/>
      <c r="D1291" s="75" t="s">
        <v>2730</v>
      </c>
      <c r="E1291" s="83">
        <v>5.04</v>
      </c>
    </row>
    <row r="1292" spans="1:5" x14ac:dyDescent="0.25">
      <c r="A1292" s="90">
        <v>1292</v>
      </c>
      <c r="B1292" s="75" t="s">
        <v>2731</v>
      </c>
      <c r="C1292" s="75"/>
      <c r="D1292" s="75" t="s">
        <v>2732</v>
      </c>
      <c r="E1292" s="83">
        <v>4.0599999999999996</v>
      </c>
    </row>
    <row r="1293" spans="1:5" x14ac:dyDescent="0.25">
      <c r="A1293" s="90">
        <v>1293</v>
      </c>
      <c r="B1293" s="75" t="s">
        <v>2733</v>
      </c>
      <c r="C1293" s="75"/>
      <c r="D1293" s="75" t="s">
        <v>2734</v>
      </c>
      <c r="E1293" s="83">
        <v>6.78</v>
      </c>
    </row>
    <row r="1294" spans="1:5" x14ac:dyDescent="0.25">
      <c r="A1294" s="90">
        <v>1294</v>
      </c>
      <c r="B1294" s="75" t="s">
        <v>2735</v>
      </c>
      <c r="C1294" s="75"/>
      <c r="D1294" s="75" t="s">
        <v>2736</v>
      </c>
      <c r="E1294" s="83">
        <v>4.75</v>
      </c>
    </row>
    <row r="1295" spans="1:5" x14ac:dyDescent="0.25">
      <c r="A1295" s="90">
        <v>1295</v>
      </c>
      <c r="B1295" s="75" t="s">
        <v>2737</v>
      </c>
      <c r="C1295" s="75"/>
      <c r="D1295" s="75" t="s">
        <v>2738</v>
      </c>
      <c r="E1295" s="83">
        <v>15.28</v>
      </c>
    </row>
    <row r="1296" spans="1:5" x14ac:dyDescent="0.25">
      <c r="A1296" s="90">
        <v>1296</v>
      </c>
      <c r="B1296" s="75" t="s">
        <v>2739</v>
      </c>
      <c r="C1296" s="75"/>
      <c r="D1296" s="75" t="s">
        <v>2740</v>
      </c>
      <c r="E1296" s="83">
        <v>202.07</v>
      </c>
    </row>
    <row r="1297" spans="1:5" x14ac:dyDescent="0.25">
      <c r="A1297" s="90">
        <v>1297</v>
      </c>
      <c r="B1297" s="75" t="s">
        <v>2741</v>
      </c>
      <c r="C1297" s="75"/>
      <c r="D1297" s="75" t="s">
        <v>2742</v>
      </c>
      <c r="E1297" s="83">
        <v>2.5</v>
      </c>
    </row>
    <row r="1298" spans="1:5" x14ac:dyDescent="0.25">
      <c r="A1298" s="90">
        <v>1298</v>
      </c>
      <c r="B1298" s="75" t="s">
        <v>2743</v>
      </c>
      <c r="C1298" s="75"/>
      <c r="D1298" s="75" t="s">
        <v>2744</v>
      </c>
      <c r="E1298" s="83">
        <v>1.8</v>
      </c>
    </row>
    <row r="1299" spans="1:5" x14ac:dyDescent="0.25">
      <c r="A1299" s="90">
        <v>1299</v>
      </c>
      <c r="B1299" s="75" t="s">
        <v>2745</v>
      </c>
      <c r="C1299" s="75"/>
      <c r="D1299" s="75" t="s">
        <v>2746</v>
      </c>
      <c r="E1299" s="83">
        <v>18.579999999999998</v>
      </c>
    </row>
    <row r="1300" spans="1:5" x14ac:dyDescent="0.25">
      <c r="A1300" s="90">
        <v>1300</v>
      </c>
      <c r="B1300" s="75" t="s">
        <v>2747</v>
      </c>
      <c r="C1300" s="75"/>
      <c r="D1300" s="75" t="s">
        <v>2748</v>
      </c>
      <c r="E1300" s="83">
        <v>58.25</v>
      </c>
    </row>
    <row r="1301" spans="1:5" x14ac:dyDescent="0.25">
      <c r="A1301" s="90">
        <v>1301</v>
      </c>
      <c r="B1301" s="75" t="s">
        <v>2749</v>
      </c>
      <c r="C1301" s="75"/>
      <c r="D1301" s="75" t="s">
        <v>2750</v>
      </c>
      <c r="E1301" s="83">
        <v>10.44</v>
      </c>
    </row>
    <row r="1302" spans="1:5" x14ac:dyDescent="0.25">
      <c r="A1302" s="90">
        <v>1302</v>
      </c>
      <c r="B1302" s="75" t="s">
        <v>2751</v>
      </c>
      <c r="C1302" s="75"/>
      <c r="D1302" s="75" t="s">
        <v>2752</v>
      </c>
      <c r="E1302" s="83">
        <v>3.61</v>
      </c>
    </row>
    <row r="1303" spans="1:5" x14ac:dyDescent="0.25">
      <c r="A1303" s="90">
        <v>1303</v>
      </c>
      <c r="B1303" s="75" t="s">
        <v>2753</v>
      </c>
      <c r="C1303" s="75"/>
      <c r="D1303" s="75" t="s">
        <v>2754</v>
      </c>
      <c r="E1303" s="83">
        <v>14.35</v>
      </c>
    </row>
    <row r="1304" spans="1:5" x14ac:dyDescent="0.25">
      <c r="A1304" s="90">
        <v>1304</v>
      </c>
      <c r="B1304" s="75" t="s">
        <v>2755</v>
      </c>
      <c r="C1304" s="75"/>
      <c r="D1304" s="75" t="s">
        <v>2756</v>
      </c>
      <c r="E1304" s="83">
        <v>4.6500000000000004</v>
      </c>
    </row>
    <row r="1305" spans="1:5" x14ac:dyDescent="0.25">
      <c r="A1305" s="90">
        <v>1305</v>
      </c>
      <c r="B1305" s="75" t="s">
        <v>2757</v>
      </c>
      <c r="C1305" s="75"/>
      <c r="D1305" s="75" t="s">
        <v>2758</v>
      </c>
      <c r="E1305" s="83">
        <v>32.590000000000003</v>
      </c>
    </row>
    <row r="1306" spans="1:5" x14ac:dyDescent="0.25">
      <c r="A1306" s="90">
        <v>1306</v>
      </c>
      <c r="B1306" s="75" t="s">
        <v>2759</v>
      </c>
      <c r="C1306" s="75"/>
      <c r="D1306" s="75" t="s">
        <v>2760</v>
      </c>
      <c r="E1306" s="83">
        <v>9.94</v>
      </c>
    </row>
    <row r="1307" spans="1:5" x14ac:dyDescent="0.25">
      <c r="A1307" s="90">
        <v>1307</v>
      </c>
      <c r="B1307" s="75" t="s">
        <v>2761</v>
      </c>
      <c r="C1307" s="75"/>
      <c r="D1307" s="75" t="s">
        <v>2762</v>
      </c>
      <c r="E1307" s="83">
        <v>16.5</v>
      </c>
    </row>
    <row r="1308" spans="1:5" x14ac:dyDescent="0.25">
      <c r="A1308" s="90">
        <v>1308</v>
      </c>
      <c r="B1308" s="75" t="s">
        <v>2763</v>
      </c>
      <c r="C1308" s="75"/>
      <c r="D1308" s="75" t="s">
        <v>2764</v>
      </c>
      <c r="E1308" s="83">
        <v>4.3</v>
      </c>
    </row>
    <row r="1309" spans="1:5" x14ac:dyDescent="0.25">
      <c r="A1309" s="90">
        <v>1309</v>
      </c>
      <c r="B1309" s="75" t="s">
        <v>2765</v>
      </c>
      <c r="C1309" s="75"/>
      <c r="D1309" s="75" t="s">
        <v>2766</v>
      </c>
      <c r="E1309" s="83">
        <v>20.8</v>
      </c>
    </row>
    <row r="1310" spans="1:5" x14ac:dyDescent="0.25">
      <c r="A1310" s="90">
        <v>1310</v>
      </c>
      <c r="B1310" s="75" t="s">
        <v>2767</v>
      </c>
      <c r="C1310" s="75"/>
      <c r="D1310" s="75" t="s">
        <v>2768</v>
      </c>
      <c r="E1310" s="83">
        <v>6.36</v>
      </c>
    </row>
    <row r="1311" spans="1:5" x14ac:dyDescent="0.25">
      <c r="A1311" s="90">
        <v>1311</v>
      </c>
      <c r="B1311" s="75" t="s">
        <v>2769</v>
      </c>
      <c r="C1311" s="75"/>
      <c r="D1311" s="75" t="s">
        <v>2770</v>
      </c>
      <c r="E1311" s="83">
        <v>115.22</v>
      </c>
    </row>
    <row r="1312" spans="1:5" x14ac:dyDescent="0.25">
      <c r="A1312" s="90">
        <v>1312</v>
      </c>
      <c r="B1312" s="75" t="s">
        <v>2771</v>
      </c>
      <c r="C1312" s="75"/>
      <c r="D1312" s="75" t="s">
        <v>2772</v>
      </c>
      <c r="E1312" s="83">
        <v>26.35</v>
      </c>
    </row>
    <row r="1313" spans="1:5" x14ac:dyDescent="0.25">
      <c r="A1313" s="90">
        <v>1313</v>
      </c>
      <c r="B1313" s="75" t="s">
        <v>2773</v>
      </c>
      <c r="C1313" s="75"/>
      <c r="D1313" s="75" t="s">
        <v>2774</v>
      </c>
      <c r="E1313" s="83">
        <v>62.6</v>
      </c>
    </row>
    <row r="1314" spans="1:5" x14ac:dyDescent="0.25">
      <c r="A1314" s="90">
        <v>1314</v>
      </c>
      <c r="B1314" s="75" t="s">
        <v>2775</v>
      </c>
      <c r="C1314" s="75"/>
      <c r="D1314" s="75" t="s">
        <v>2776</v>
      </c>
      <c r="E1314" s="83">
        <v>22.58</v>
      </c>
    </row>
    <row r="1315" spans="1:5" x14ac:dyDescent="0.25">
      <c r="A1315" s="90">
        <v>1315</v>
      </c>
      <c r="B1315" s="75" t="s">
        <v>2777</v>
      </c>
      <c r="C1315" s="75"/>
      <c r="D1315" s="75" t="s">
        <v>2778</v>
      </c>
      <c r="E1315" s="83">
        <v>128</v>
      </c>
    </row>
    <row r="1316" spans="1:5" x14ac:dyDescent="0.25">
      <c r="A1316" s="90">
        <v>1316</v>
      </c>
      <c r="B1316" s="75" t="s">
        <v>2779</v>
      </c>
      <c r="C1316" s="75"/>
      <c r="D1316" s="75" t="s">
        <v>2780</v>
      </c>
      <c r="E1316" s="83">
        <v>10.78</v>
      </c>
    </row>
    <row r="1317" spans="1:5" x14ac:dyDescent="0.25">
      <c r="A1317" s="90">
        <v>1317</v>
      </c>
      <c r="B1317" s="75" t="s">
        <v>2781</v>
      </c>
      <c r="C1317" s="75"/>
      <c r="D1317" s="75" t="s">
        <v>2782</v>
      </c>
      <c r="E1317" s="83">
        <v>12.8</v>
      </c>
    </row>
    <row r="1318" spans="1:5" x14ac:dyDescent="0.25">
      <c r="A1318" s="90">
        <v>1318</v>
      </c>
      <c r="B1318" s="75" t="s">
        <v>2783</v>
      </c>
      <c r="C1318" s="75"/>
      <c r="D1318" s="75" t="s">
        <v>2784</v>
      </c>
      <c r="E1318" s="83">
        <v>1.83</v>
      </c>
    </row>
    <row r="1319" spans="1:5" x14ac:dyDescent="0.25">
      <c r="A1319" s="90">
        <v>1319</v>
      </c>
      <c r="B1319" s="75" t="s">
        <v>2785</v>
      </c>
      <c r="C1319" s="75"/>
      <c r="D1319" s="75" t="s">
        <v>2786</v>
      </c>
      <c r="E1319" s="83">
        <v>3.36</v>
      </c>
    </row>
    <row r="1320" spans="1:5" x14ac:dyDescent="0.25">
      <c r="A1320" s="90">
        <v>1320</v>
      </c>
      <c r="B1320" s="75" t="s">
        <v>2787</v>
      </c>
      <c r="C1320" s="75"/>
      <c r="D1320" s="75" t="s">
        <v>2788</v>
      </c>
      <c r="E1320" s="83">
        <v>25.1</v>
      </c>
    </row>
    <row r="1321" spans="1:5" x14ac:dyDescent="0.25">
      <c r="A1321" s="90">
        <v>1321</v>
      </c>
      <c r="B1321" s="75" t="s">
        <v>2789</v>
      </c>
      <c r="C1321" s="75"/>
      <c r="D1321" s="75" t="s">
        <v>2790</v>
      </c>
      <c r="E1321" s="83">
        <v>197.53</v>
      </c>
    </row>
    <row r="1322" spans="1:5" x14ac:dyDescent="0.25">
      <c r="A1322" s="90">
        <v>1322</v>
      </c>
      <c r="B1322" s="75" t="s">
        <v>2791</v>
      </c>
      <c r="C1322" s="75"/>
      <c r="D1322" s="75" t="s">
        <v>2792</v>
      </c>
      <c r="E1322" s="83">
        <v>6.02</v>
      </c>
    </row>
    <row r="1323" spans="1:5" x14ac:dyDescent="0.25">
      <c r="A1323" s="90">
        <v>1323</v>
      </c>
      <c r="B1323" s="75" t="s">
        <v>2793</v>
      </c>
      <c r="C1323" s="75"/>
      <c r="D1323" s="75" t="s">
        <v>2794</v>
      </c>
      <c r="E1323" s="83">
        <v>87.29</v>
      </c>
    </row>
    <row r="1324" spans="1:5" x14ac:dyDescent="0.25">
      <c r="A1324" s="90">
        <v>1324</v>
      </c>
      <c r="B1324" s="75" t="s">
        <v>2795</v>
      </c>
      <c r="C1324" s="75"/>
      <c r="D1324" s="75" t="s">
        <v>2796</v>
      </c>
      <c r="E1324" s="83">
        <v>2.09</v>
      </c>
    </row>
    <row r="1325" spans="1:5" x14ac:dyDescent="0.25">
      <c r="A1325" s="90">
        <v>1325</v>
      </c>
      <c r="B1325" s="75" t="s">
        <v>2797</v>
      </c>
      <c r="C1325" s="75"/>
      <c r="D1325" s="75" t="s">
        <v>2798</v>
      </c>
      <c r="E1325" s="83">
        <v>11.76</v>
      </c>
    </row>
    <row r="1326" spans="1:5" x14ac:dyDescent="0.25">
      <c r="A1326" s="90">
        <v>1326</v>
      </c>
      <c r="B1326" s="75" t="s">
        <v>2799</v>
      </c>
      <c r="C1326" s="75"/>
      <c r="D1326" s="75" t="s">
        <v>2800</v>
      </c>
      <c r="E1326" s="83">
        <v>1.37</v>
      </c>
    </row>
    <row r="1327" spans="1:5" x14ac:dyDescent="0.25">
      <c r="A1327" s="90">
        <v>1327</v>
      </c>
      <c r="B1327" s="75" t="s">
        <v>2801</v>
      </c>
      <c r="C1327" s="75"/>
      <c r="D1327" s="75" t="s">
        <v>2802</v>
      </c>
      <c r="E1327" s="83">
        <v>7.27</v>
      </c>
    </row>
    <row r="1328" spans="1:5" x14ac:dyDescent="0.25">
      <c r="A1328" s="90">
        <v>1328</v>
      </c>
      <c r="B1328" s="75" t="s">
        <v>2803</v>
      </c>
      <c r="C1328" s="75"/>
      <c r="D1328" s="75" t="s">
        <v>2804</v>
      </c>
      <c r="E1328" s="83">
        <v>1.68</v>
      </c>
    </row>
    <row r="1329" spans="1:5" x14ac:dyDescent="0.25">
      <c r="A1329" s="90">
        <v>1329</v>
      </c>
      <c r="B1329" s="75" t="s">
        <v>2805</v>
      </c>
      <c r="C1329" s="75"/>
      <c r="D1329" s="75" t="s">
        <v>2806</v>
      </c>
      <c r="E1329" s="83">
        <v>14.44</v>
      </c>
    </row>
    <row r="1330" spans="1:5" x14ac:dyDescent="0.25">
      <c r="A1330" s="90">
        <v>1330</v>
      </c>
      <c r="B1330" s="75" t="s">
        <v>2807</v>
      </c>
      <c r="C1330" s="75"/>
      <c r="D1330" s="75" t="s">
        <v>2808</v>
      </c>
      <c r="E1330" s="83">
        <v>97.4</v>
      </c>
    </row>
    <row r="1331" spans="1:5" x14ac:dyDescent="0.25">
      <c r="A1331" s="90">
        <v>1331</v>
      </c>
      <c r="B1331" s="75" t="s">
        <v>2809</v>
      </c>
      <c r="C1331" s="75"/>
      <c r="D1331" s="75" t="s">
        <v>2810</v>
      </c>
      <c r="E1331" s="83">
        <v>89.4</v>
      </c>
    </row>
    <row r="1332" spans="1:5" x14ac:dyDescent="0.25">
      <c r="A1332" s="90">
        <v>1332</v>
      </c>
      <c r="B1332" s="75" t="s">
        <v>2811</v>
      </c>
      <c r="C1332" s="75"/>
      <c r="D1332" s="75" t="s">
        <v>2812</v>
      </c>
      <c r="E1332" s="83">
        <v>57.86</v>
      </c>
    </row>
    <row r="1333" spans="1:5" x14ac:dyDescent="0.25">
      <c r="A1333" s="90">
        <v>1333</v>
      </c>
      <c r="B1333" s="75" t="s">
        <v>2813</v>
      </c>
      <c r="C1333" s="75"/>
      <c r="D1333" s="75" t="s">
        <v>2814</v>
      </c>
      <c r="E1333" s="83">
        <v>0.76</v>
      </c>
    </row>
    <row r="1334" spans="1:5" x14ac:dyDescent="0.25">
      <c r="A1334" s="90">
        <v>1334</v>
      </c>
      <c r="B1334" s="75" t="s">
        <v>2815</v>
      </c>
      <c r="C1334" s="75"/>
      <c r="D1334" s="75" t="s">
        <v>2816</v>
      </c>
      <c r="E1334" s="83">
        <v>5.53</v>
      </c>
    </row>
    <row r="1335" spans="1:5" x14ac:dyDescent="0.25">
      <c r="A1335" s="90">
        <v>1335</v>
      </c>
      <c r="B1335" s="75" t="s">
        <v>2817</v>
      </c>
      <c r="C1335" s="75"/>
      <c r="D1335" s="75" t="s">
        <v>2818</v>
      </c>
      <c r="E1335" s="83">
        <v>73.98</v>
      </c>
    </row>
    <row r="1336" spans="1:5" x14ac:dyDescent="0.25">
      <c r="A1336" s="90">
        <v>1336</v>
      </c>
      <c r="B1336" s="75" t="s">
        <v>2819</v>
      </c>
      <c r="C1336" s="75"/>
      <c r="D1336" s="75" t="s">
        <v>2820</v>
      </c>
      <c r="E1336" s="83">
        <v>5.15</v>
      </c>
    </row>
    <row r="1337" spans="1:5" x14ac:dyDescent="0.25">
      <c r="A1337" s="90">
        <v>1337</v>
      </c>
      <c r="B1337" s="75" t="s">
        <v>2821</v>
      </c>
      <c r="C1337" s="75"/>
      <c r="D1337" s="75" t="s">
        <v>2822</v>
      </c>
      <c r="E1337" s="83">
        <v>4.9800000000000004</v>
      </c>
    </row>
    <row r="1338" spans="1:5" x14ac:dyDescent="0.25">
      <c r="A1338" s="90">
        <v>1338</v>
      </c>
      <c r="B1338" s="75" t="s">
        <v>2823</v>
      </c>
      <c r="C1338" s="75"/>
      <c r="D1338" s="75" t="s">
        <v>2824</v>
      </c>
      <c r="E1338" s="83">
        <v>8.4</v>
      </c>
    </row>
    <row r="1339" spans="1:5" x14ac:dyDescent="0.25">
      <c r="A1339" s="90">
        <v>1339</v>
      </c>
      <c r="B1339" s="75" t="s">
        <v>2825</v>
      </c>
      <c r="C1339" s="75"/>
      <c r="D1339" s="75" t="s">
        <v>2826</v>
      </c>
      <c r="E1339" s="83">
        <v>3.58</v>
      </c>
    </row>
    <row r="1340" spans="1:5" x14ac:dyDescent="0.25">
      <c r="A1340" s="90">
        <v>1340</v>
      </c>
      <c r="B1340" s="75" t="s">
        <v>2827</v>
      </c>
      <c r="C1340" s="75"/>
      <c r="D1340" s="75" t="s">
        <v>2828</v>
      </c>
      <c r="E1340" s="83">
        <v>7.51</v>
      </c>
    </row>
    <row r="1341" spans="1:5" x14ac:dyDescent="0.25">
      <c r="A1341" s="90">
        <v>1341</v>
      </c>
      <c r="B1341" s="75" t="s">
        <v>2829</v>
      </c>
      <c r="C1341" s="75"/>
      <c r="D1341" s="75" t="s">
        <v>2830</v>
      </c>
      <c r="E1341" s="83">
        <v>11.96</v>
      </c>
    </row>
    <row r="1342" spans="1:5" x14ac:dyDescent="0.25">
      <c r="A1342" s="90">
        <v>1342</v>
      </c>
      <c r="B1342" s="75" t="s">
        <v>2831</v>
      </c>
      <c r="C1342" s="75"/>
      <c r="D1342" s="75" t="s">
        <v>2832</v>
      </c>
      <c r="E1342" s="83">
        <v>24.92</v>
      </c>
    </row>
    <row r="1343" spans="1:5" x14ac:dyDescent="0.25">
      <c r="A1343" s="90">
        <v>1343</v>
      </c>
      <c r="B1343" s="75" t="s">
        <v>2833</v>
      </c>
      <c r="C1343" s="75"/>
      <c r="D1343" s="75" t="s">
        <v>2834</v>
      </c>
      <c r="E1343" s="83">
        <v>7.74</v>
      </c>
    </row>
    <row r="1344" spans="1:5" x14ac:dyDescent="0.25">
      <c r="A1344" s="90">
        <v>1344</v>
      </c>
      <c r="B1344" s="75" t="s">
        <v>2835</v>
      </c>
      <c r="C1344" s="75"/>
      <c r="D1344" s="75" t="s">
        <v>2836</v>
      </c>
      <c r="E1344" s="83">
        <v>3.73</v>
      </c>
    </row>
    <row r="1345" spans="1:5" x14ac:dyDescent="0.25">
      <c r="A1345" s="90">
        <v>1345</v>
      </c>
      <c r="B1345" s="75" t="s">
        <v>2837</v>
      </c>
      <c r="C1345" s="75"/>
      <c r="D1345" s="75" t="s">
        <v>2838</v>
      </c>
      <c r="E1345" s="83">
        <v>22.69</v>
      </c>
    </row>
    <row r="1346" spans="1:5" x14ac:dyDescent="0.25">
      <c r="A1346" s="90">
        <v>1346</v>
      </c>
      <c r="B1346" s="75" t="s">
        <v>2839</v>
      </c>
      <c r="C1346" s="75"/>
      <c r="D1346" s="75" t="s">
        <v>2840</v>
      </c>
      <c r="E1346" s="83">
        <v>24.5</v>
      </c>
    </row>
    <row r="1347" spans="1:5" x14ac:dyDescent="0.25">
      <c r="A1347" s="90">
        <v>1347</v>
      </c>
      <c r="B1347" s="75" t="s">
        <v>2841</v>
      </c>
      <c r="C1347" s="75"/>
      <c r="D1347" s="75" t="s">
        <v>2842</v>
      </c>
      <c r="E1347" s="83">
        <v>38.39</v>
      </c>
    </row>
    <row r="1348" spans="1:5" x14ac:dyDescent="0.25">
      <c r="A1348" s="90">
        <v>1348</v>
      </c>
      <c r="B1348" s="75" t="s">
        <v>2843</v>
      </c>
      <c r="C1348" s="75"/>
      <c r="D1348" s="75" t="s">
        <v>2844</v>
      </c>
      <c r="E1348" s="83">
        <v>34.880000000000003</v>
      </c>
    </row>
    <row r="1349" spans="1:5" x14ac:dyDescent="0.25">
      <c r="A1349" s="90">
        <v>1349</v>
      </c>
      <c r="B1349" s="75" t="s">
        <v>2845</v>
      </c>
      <c r="C1349" s="75"/>
      <c r="D1349" s="75" t="s">
        <v>2846</v>
      </c>
      <c r="E1349" s="83">
        <v>30.14</v>
      </c>
    </row>
    <row r="1350" spans="1:5" x14ac:dyDescent="0.25">
      <c r="A1350" s="90">
        <v>1350</v>
      </c>
      <c r="B1350" s="75" t="s">
        <v>2847</v>
      </c>
      <c r="C1350" s="75"/>
      <c r="D1350" s="75" t="s">
        <v>2848</v>
      </c>
      <c r="E1350" s="83">
        <v>10.1</v>
      </c>
    </row>
    <row r="1351" spans="1:5" x14ac:dyDescent="0.25">
      <c r="A1351" s="90">
        <v>1351</v>
      </c>
      <c r="B1351" s="75" t="s">
        <v>2849</v>
      </c>
      <c r="C1351" s="75"/>
      <c r="D1351" s="75" t="s">
        <v>2850</v>
      </c>
      <c r="E1351" s="83">
        <v>43.84</v>
      </c>
    </row>
    <row r="1352" spans="1:5" x14ac:dyDescent="0.25">
      <c r="A1352" s="90">
        <v>1352</v>
      </c>
      <c r="B1352" s="75" t="s">
        <v>2851</v>
      </c>
      <c r="C1352" s="75"/>
      <c r="D1352" s="75" t="s">
        <v>2852</v>
      </c>
      <c r="E1352" s="83">
        <v>30.16</v>
      </c>
    </row>
    <row r="1353" spans="1:5" x14ac:dyDescent="0.25">
      <c r="A1353" s="90">
        <v>1353</v>
      </c>
      <c r="B1353" s="75" t="s">
        <v>2853</v>
      </c>
      <c r="C1353" s="75"/>
      <c r="D1353" s="75" t="s">
        <v>2854</v>
      </c>
      <c r="E1353" s="83">
        <v>73.31</v>
      </c>
    </row>
    <row r="1354" spans="1:5" x14ac:dyDescent="0.25">
      <c r="A1354" s="90">
        <v>1354</v>
      </c>
      <c r="B1354" s="75" t="s">
        <v>2855</v>
      </c>
      <c r="C1354" s="75"/>
      <c r="D1354" s="75" t="s">
        <v>2856</v>
      </c>
      <c r="E1354" s="83">
        <v>5.55</v>
      </c>
    </row>
    <row r="1355" spans="1:5" x14ac:dyDescent="0.25">
      <c r="A1355" s="90">
        <v>1355</v>
      </c>
      <c r="B1355" s="75" t="s">
        <v>2857</v>
      </c>
      <c r="C1355" s="75"/>
      <c r="D1355" s="75" t="s">
        <v>2858</v>
      </c>
      <c r="E1355" s="83">
        <v>9.14</v>
      </c>
    </row>
    <row r="1356" spans="1:5" x14ac:dyDescent="0.25">
      <c r="A1356" s="90">
        <v>1356</v>
      </c>
      <c r="B1356" s="75" t="s">
        <v>2859</v>
      </c>
      <c r="C1356" s="75"/>
      <c r="D1356" s="75" t="s">
        <v>2860</v>
      </c>
      <c r="E1356" s="83">
        <v>7.32</v>
      </c>
    </row>
    <row r="1357" spans="1:5" x14ac:dyDescent="0.25">
      <c r="A1357" s="90">
        <v>1357</v>
      </c>
      <c r="B1357" s="75" t="s">
        <v>2861</v>
      </c>
      <c r="C1357" s="75"/>
      <c r="D1357" s="75" t="s">
        <v>2862</v>
      </c>
      <c r="E1357" s="83">
        <v>22.99</v>
      </c>
    </row>
    <row r="1358" spans="1:5" x14ac:dyDescent="0.25">
      <c r="A1358" s="90">
        <v>1358</v>
      </c>
      <c r="B1358" s="75" t="s">
        <v>2863</v>
      </c>
      <c r="C1358" s="75"/>
      <c r="D1358" s="75" t="s">
        <v>2864</v>
      </c>
      <c r="E1358" s="83">
        <v>4.79</v>
      </c>
    </row>
    <row r="1359" spans="1:5" x14ac:dyDescent="0.25">
      <c r="A1359" s="90">
        <v>1359</v>
      </c>
      <c r="B1359" s="75" t="s">
        <v>2865</v>
      </c>
      <c r="C1359" s="75"/>
      <c r="D1359" s="75" t="s">
        <v>2866</v>
      </c>
      <c r="E1359" s="83">
        <v>4.3</v>
      </c>
    </row>
    <row r="1360" spans="1:5" x14ac:dyDescent="0.25">
      <c r="A1360" s="90">
        <v>1360</v>
      </c>
      <c r="B1360" s="75" t="s">
        <v>2867</v>
      </c>
      <c r="C1360" s="75"/>
      <c r="D1360" s="75" t="s">
        <v>2868</v>
      </c>
      <c r="E1360" s="83">
        <v>5.04</v>
      </c>
    </row>
    <row r="1361" spans="1:5" x14ac:dyDescent="0.25">
      <c r="A1361" s="90">
        <v>1361</v>
      </c>
      <c r="B1361" s="75" t="s">
        <v>2869</v>
      </c>
      <c r="C1361" s="75"/>
      <c r="D1361" s="75" t="s">
        <v>2870</v>
      </c>
      <c r="E1361" s="83">
        <v>20.100000000000001</v>
      </c>
    </row>
    <row r="1362" spans="1:5" x14ac:dyDescent="0.25">
      <c r="A1362" s="90">
        <v>1362</v>
      </c>
      <c r="B1362" s="75" t="s">
        <v>2871</v>
      </c>
      <c r="C1362" s="75"/>
      <c r="D1362" s="75" t="s">
        <v>2872</v>
      </c>
      <c r="E1362" s="83">
        <v>14</v>
      </c>
    </row>
    <row r="1363" spans="1:5" x14ac:dyDescent="0.25">
      <c r="A1363" s="90">
        <v>1363</v>
      </c>
      <c r="B1363" s="75" t="s">
        <v>2873</v>
      </c>
      <c r="C1363" s="75"/>
      <c r="D1363" s="75" t="s">
        <v>2874</v>
      </c>
      <c r="E1363" s="83">
        <v>12.35</v>
      </c>
    </row>
    <row r="1364" spans="1:5" x14ac:dyDescent="0.25">
      <c r="A1364" s="90">
        <v>1364</v>
      </c>
      <c r="B1364" s="75" t="s">
        <v>2875</v>
      </c>
      <c r="C1364" s="75"/>
      <c r="D1364" s="75" t="s">
        <v>2876</v>
      </c>
      <c r="E1364" s="83">
        <v>1.69</v>
      </c>
    </row>
    <row r="1365" spans="1:5" x14ac:dyDescent="0.25">
      <c r="A1365" s="90">
        <v>1365</v>
      </c>
      <c r="B1365" s="75" t="s">
        <v>2877</v>
      </c>
      <c r="C1365" s="75"/>
      <c r="D1365" s="75" t="s">
        <v>2878</v>
      </c>
      <c r="E1365" s="83">
        <v>17.3</v>
      </c>
    </row>
    <row r="1366" spans="1:5" x14ac:dyDescent="0.25">
      <c r="A1366" s="90">
        <v>1366</v>
      </c>
      <c r="B1366" s="75" t="s">
        <v>2879</v>
      </c>
      <c r="C1366" s="75"/>
      <c r="D1366" s="75" t="s">
        <v>2880</v>
      </c>
      <c r="E1366" s="83">
        <v>8.9499999999999993</v>
      </c>
    </row>
    <row r="1367" spans="1:5" x14ac:dyDescent="0.25">
      <c r="A1367" s="90">
        <v>1367</v>
      </c>
      <c r="B1367" s="75" t="s">
        <v>2881</v>
      </c>
      <c r="C1367" s="75"/>
      <c r="D1367" s="75" t="s">
        <v>2882</v>
      </c>
      <c r="E1367" s="83">
        <v>33.049999999999997</v>
      </c>
    </row>
    <row r="1368" spans="1:5" x14ac:dyDescent="0.25">
      <c r="A1368" s="90">
        <v>1368</v>
      </c>
      <c r="B1368" s="75" t="s">
        <v>2883</v>
      </c>
      <c r="C1368" s="75"/>
      <c r="D1368" s="75" t="s">
        <v>2884</v>
      </c>
      <c r="E1368" s="83">
        <v>12.05</v>
      </c>
    </row>
    <row r="1369" spans="1:5" x14ac:dyDescent="0.25">
      <c r="A1369" s="90">
        <v>1369</v>
      </c>
      <c r="B1369" s="75" t="s">
        <v>2885</v>
      </c>
      <c r="C1369" s="75"/>
      <c r="D1369" s="75" t="s">
        <v>2886</v>
      </c>
      <c r="E1369" s="83">
        <v>450.23</v>
      </c>
    </row>
    <row r="1370" spans="1:5" x14ac:dyDescent="0.25">
      <c r="A1370" s="90">
        <v>1370</v>
      </c>
      <c r="B1370" s="75" t="s">
        <v>2887</v>
      </c>
      <c r="C1370" s="75"/>
      <c r="D1370" s="75" t="s">
        <v>2888</v>
      </c>
      <c r="E1370" s="83">
        <v>25.86</v>
      </c>
    </row>
    <row r="1371" spans="1:5" x14ac:dyDescent="0.25">
      <c r="A1371" s="90">
        <v>1371</v>
      </c>
      <c r="B1371" s="75" t="s">
        <v>2889</v>
      </c>
      <c r="C1371" s="75"/>
      <c r="D1371" s="75" t="s">
        <v>2890</v>
      </c>
      <c r="E1371" s="83">
        <v>20.71</v>
      </c>
    </row>
    <row r="1372" spans="1:5" x14ac:dyDescent="0.25">
      <c r="A1372" s="90">
        <v>1372</v>
      </c>
      <c r="B1372" s="75" t="s">
        <v>2891</v>
      </c>
      <c r="C1372" s="75"/>
      <c r="D1372" s="75" t="s">
        <v>2892</v>
      </c>
      <c r="E1372" s="83">
        <v>3.36</v>
      </c>
    </row>
    <row r="1373" spans="1:5" x14ac:dyDescent="0.25">
      <c r="A1373" s="90">
        <v>1373</v>
      </c>
      <c r="B1373" s="75" t="s">
        <v>2893</v>
      </c>
      <c r="C1373" s="75"/>
      <c r="D1373" s="75" t="s">
        <v>2894</v>
      </c>
      <c r="E1373" s="83">
        <v>15.49</v>
      </c>
    </row>
    <row r="1374" spans="1:5" x14ac:dyDescent="0.25">
      <c r="A1374" s="90">
        <v>1374</v>
      </c>
      <c r="B1374" s="75" t="s">
        <v>2895</v>
      </c>
      <c r="C1374" s="75"/>
      <c r="D1374" s="75" t="s">
        <v>2896</v>
      </c>
      <c r="E1374" s="83">
        <v>25.54</v>
      </c>
    </row>
    <row r="1375" spans="1:5" x14ac:dyDescent="0.25">
      <c r="A1375" s="90">
        <v>1375</v>
      </c>
      <c r="B1375" s="75" t="s">
        <v>2897</v>
      </c>
      <c r="C1375" s="75"/>
      <c r="D1375" s="75" t="s">
        <v>2898</v>
      </c>
      <c r="E1375" s="83">
        <v>6.72</v>
      </c>
    </row>
    <row r="1376" spans="1:5" x14ac:dyDescent="0.25">
      <c r="A1376" s="90">
        <v>1376</v>
      </c>
      <c r="B1376" s="75" t="s">
        <v>2899</v>
      </c>
      <c r="C1376" s="75"/>
      <c r="D1376" s="75" t="s">
        <v>2900</v>
      </c>
      <c r="E1376" s="83">
        <v>1.35</v>
      </c>
    </row>
    <row r="1377" spans="1:5" x14ac:dyDescent="0.25">
      <c r="A1377" s="90">
        <v>1377</v>
      </c>
      <c r="B1377" s="75" t="s">
        <v>2901</v>
      </c>
      <c r="C1377" s="75"/>
      <c r="D1377" s="75" t="s">
        <v>2902</v>
      </c>
      <c r="E1377" s="83">
        <v>0.03</v>
      </c>
    </row>
    <row r="1378" spans="1:5" x14ac:dyDescent="0.25">
      <c r="A1378" s="90">
        <v>1378</v>
      </c>
      <c r="B1378" s="75" t="s">
        <v>2903</v>
      </c>
      <c r="C1378" s="75"/>
      <c r="D1378" s="75" t="s">
        <v>2904</v>
      </c>
      <c r="E1378" s="83">
        <v>10.38</v>
      </c>
    </row>
    <row r="1379" spans="1:5" x14ac:dyDescent="0.25">
      <c r="A1379" s="90">
        <v>1379</v>
      </c>
      <c r="B1379" s="75" t="s">
        <v>2905</v>
      </c>
      <c r="C1379" s="75"/>
      <c r="D1379" s="75" t="s">
        <v>2906</v>
      </c>
      <c r="E1379" s="83">
        <v>19.45</v>
      </c>
    </row>
    <row r="1380" spans="1:5" x14ac:dyDescent="0.25">
      <c r="A1380" s="90">
        <v>1380</v>
      </c>
      <c r="B1380" s="75" t="s">
        <v>2907</v>
      </c>
      <c r="C1380" s="75"/>
      <c r="D1380" s="75" t="s">
        <v>2908</v>
      </c>
      <c r="E1380" s="83">
        <v>20.11</v>
      </c>
    </row>
    <row r="1381" spans="1:5" x14ac:dyDescent="0.25">
      <c r="A1381" s="90">
        <v>1381</v>
      </c>
      <c r="B1381" s="75" t="s">
        <v>2909</v>
      </c>
      <c r="C1381" s="75"/>
      <c r="D1381" s="75" t="s">
        <v>2908</v>
      </c>
      <c r="E1381" s="83">
        <v>7.42</v>
      </c>
    </row>
    <row r="1382" spans="1:5" x14ac:dyDescent="0.25">
      <c r="A1382" s="90">
        <v>1382</v>
      </c>
      <c r="B1382" s="75" t="s">
        <v>2910</v>
      </c>
      <c r="C1382" s="75"/>
      <c r="D1382" s="75" t="s">
        <v>2911</v>
      </c>
      <c r="E1382" s="83">
        <v>0.43</v>
      </c>
    </row>
    <row r="1383" spans="1:5" x14ac:dyDescent="0.25">
      <c r="A1383" s="90">
        <v>1383</v>
      </c>
      <c r="B1383" s="75" t="s">
        <v>2912</v>
      </c>
      <c r="C1383" s="75"/>
      <c r="D1383" s="75" t="s">
        <v>2913</v>
      </c>
      <c r="E1383" s="83">
        <v>3.04</v>
      </c>
    </row>
    <row r="1384" spans="1:5" x14ac:dyDescent="0.25">
      <c r="A1384" s="90">
        <v>1384</v>
      </c>
      <c r="B1384" s="75" t="s">
        <v>2914</v>
      </c>
      <c r="C1384" s="75"/>
      <c r="D1384" s="75" t="s">
        <v>2915</v>
      </c>
      <c r="E1384" s="83">
        <v>0.08</v>
      </c>
    </row>
    <row r="1385" spans="1:5" x14ac:dyDescent="0.25">
      <c r="A1385" s="90">
        <v>1385</v>
      </c>
      <c r="B1385" s="75" t="s">
        <v>2916</v>
      </c>
      <c r="C1385" s="75"/>
      <c r="D1385" s="75" t="s">
        <v>2917</v>
      </c>
      <c r="E1385" s="83">
        <v>1.42</v>
      </c>
    </row>
    <row r="1386" spans="1:5" x14ac:dyDescent="0.25">
      <c r="A1386" s="90">
        <v>1386</v>
      </c>
      <c r="B1386" s="75" t="s">
        <v>2918</v>
      </c>
      <c r="C1386" s="75"/>
      <c r="D1386" s="75" t="s">
        <v>2919</v>
      </c>
      <c r="E1386" s="83">
        <v>2.08</v>
      </c>
    </row>
    <row r="1387" spans="1:5" x14ac:dyDescent="0.25">
      <c r="A1387" s="90">
        <v>1387</v>
      </c>
      <c r="B1387" s="75" t="s">
        <v>2920</v>
      </c>
      <c r="C1387" s="75"/>
      <c r="D1387" s="75" t="s">
        <v>2921</v>
      </c>
      <c r="E1387" s="83">
        <v>43.15</v>
      </c>
    </row>
    <row r="1388" spans="1:5" x14ac:dyDescent="0.25">
      <c r="A1388" s="90">
        <v>1388</v>
      </c>
      <c r="B1388" s="75" t="s">
        <v>2922</v>
      </c>
      <c r="C1388" s="75"/>
      <c r="D1388" s="75" t="s">
        <v>2923</v>
      </c>
      <c r="E1388" s="83">
        <v>3.71</v>
      </c>
    </row>
    <row r="1389" spans="1:5" x14ac:dyDescent="0.25">
      <c r="A1389" s="90">
        <v>1389</v>
      </c>
      <c r="B1389" s="75" t="s">
        <v>2924</v>
      </c>
      <c r="C1389" s="75"/>
      <c r="D1389" s="75" t="s">
        <v>2925</v>
      </c>
      <c r="E1389" s="83">
        <v>3.38</v>
      </c>
    </row>
    <row r="1390" spans="1:5" x14ac:dyDescent="0.25">
      <c r="A1390" s="90">
        <v>1390</v>
      </c>
      <c r="B1390" s="75" t="s">
        <v>2926</v>
      </c>
      <c r="C1390" s="75"/>
      <c r="D1390" s="75" t="s">
        <v>2927</v>
      </c>
      <c r="E1390" s="83">
        <v>1.4</v>
      </c>
    </row>
    <row r="1391" spans="1:5" x14ac:dyDescent="0.25">
      <c r="A1391" s="90">
        <v>1391</v>
      </c>
      <c r="B1391" s="75" t="s">
        <v>2928</v>
      </c>
      <c r="C1391" s="75"/>
      <c r="D1391" s="75" t="s">
        <v>2929</v>
      </c>
      <c r="E1391" s="83">
        <v>3.02</v>
      </c>
    </row>
    <row r="1392" spans="1:5" x14ac:dyDescent="0.25">
      <c r="A1392" s="90">
        <v>1392</v>
      </c>
      <c r="B1392" s="75" t="s">
        <v>2930</v>
      </c>
      <c r="C1392" s="75"/>
      <c r="D1392" s="75" t="s">
        <v>2931</v>
      </c>
      <c r="E1392" s="83">
        <v>27.34</v>
      </c>
    </row>
    <row r="1393" spans="1:5" x14ac:dyDescent="0.25">
      <c r="A1393" s="90">
        <v>1393</v>
      </c>
      <c r="B1393" s="75" t="s">
        <v>2932</v>
      </c>
      <c r="C1393" s="75"/>
      <c r="D1393" s="75" t="s">
        <v>2933</v>
      </c>
      <c r="E1393" s="83">
        <v>0.9</v>
      </c>
    </row>
    <row r="1394" spans="1:5" x14ac:dyDescent="0.25">
      <c r="A1394" s="90">
        <v>1394</v>
      </c>
      <c r="B1394" s="75" t="s">
        <v>2934</v>
      </c>
      <c r="C1394" s="75"/>
      <c r="D1394" s="75" t="s">
        <v>2935</v>
      </c>
      <c r="E1394" s="83">
        <v>0.75</v>
      </c>
    </row>
    <row r="1395" spans="1:5" x14ac:dyDescent="0.25">
      <c r="A1395" s="90">
        <v>1395</v>
      </c>
      <c r="B1395" s="75" t="s">
        <v>2936</v>
      </c>
      <c r="C1395" s="75"/>
      <c r="D1395" s="75" t="s">
        <v>2937</v>
      </c>
      <c r="E1395" s="83">
        <v>0.67</v>
      </c>
    </row>
    <row r="1396" spans="1:5" x14ac:dyDescent="0.25">
      <c r="A1396" s="90">
        <v>1396</v>
      </c>
      <c r="B1396" s="75" t="s">
        <v>2938</v>
      </c>
      <c r="C1396" s="75"/>
      <c r="D1396" s="75" t="s">
        <v>2939</v>
      </c>
      <c r="E1396" s="83">
        <v>15.47</v>
      </c>
    </row>
    <row r="1397" spans="1:5" x14ac:dyDescent="0.25">
      <c r="A1397" s="90">
        <v>1397</v>
      </c>
      <c r="B1397" s="75" t="s">
        <v>2940</v>
      </c>
      <c r="C1397" s="75"/>
      <c r="D1397" s="75" t="s">
        <v>2941</v>
      </c>
      <c r="E1397" s="83">
        <v>4.8099999999999996</v>
      </c>
    </row>
    <row r="1398" spans="1:5" x14ac:dyDescent="0.25">
      <c r="A1398" s="90">
        <v>1398</v>
      </c>
      <c r="B1398" s="75" t="s">
        <v>2942</v>
      </c>
      <c r="C1398" s="75"/>
      <c r="D1398" s="75" t="s">
        <v>2943</v>
      </c>
      <c r="E1398" s="83">
        <v>2.08</v>
      </c>
    </row>
    <row r="1399" spans="1:5" x14ac:dyDescent="0.25">
      <c r="A1399" s="90">
        <v>1399</v>
      </c>
      <c r="B1399" s="75" t="s">
        <v>2944</v>
      </c>
      <c r="C1399" s="75"/>
      <c r="D1399" s="75" t="s">
        <v>2945</v>
      </c>
      <c r="E1399" s="83">
        <v>4.2300000000000004</v>
      </c>
    </row>
    <row r="1400" spans="1:5" x14ac:dyDescent="0.25">
      <c r="A1400" s="90">
        <v>1400</v>
      </c>
      <c r="B1400" s="75" t="s">
        <v>2946</v>
      </c>
      <c r="C1400" s="75"/>
      <c r="D1400" s="75" t="s">
        <v>2947</v>
      </c>
      <c r="E1400" s="83">
        <v>18.71</v>
      </c>
    </row>
    <row r="1401" spans="1:5" x14ac:dyDescent="0.25">
      <c r="A1401" s="90">
        <v>1401</v>
      </c>
      <c r="B1401" s="75" t="s">
        <v>2948</v>
      </c>
      <c r="C1401" s="75"/>
      <c r="D1401" s="75" t="s">
        <v>2949</v>
      </c>
      <c r="E1401" s="83">
        <v>1.75</v>
      </c>
    </row>
    <row r="1402" spans="1:5" x14ac:dyDescent="0.25">
      <c r="A1402" s="90">
        <v>1402</v>
      </c>
      <c r="B1402" s="75" t="s">
        <v>2950</v>
      </c>
      <c r="C1402" s="75"/>
      <c r="D1402" s="75" t="s">
        <v>2951</v>
      </c>
      <c r="E1402" s="83">
        <v>28.72</v>
      </c>
    </row>
    <row r="1403" spans="1:5" x14ac:dyDescent="0.25">
      <c r="A1403" s="90">
        <v>1403</v>
      </c>
      <c r="B1403" s="75" t="s">
        <v>2952</v>
      </c>
      <c r="C1403" s="75"/>
      <c r="D1403" s="75" t="s">
        <v>2953</v>
      </c>
      <c r="E1403" s="83">
        <v>82.43</v>
      </c>
    </row>
    <row r="1404" spans="1:5" x14ac:dyDescent="0.25">
      <c r="A1404" s="90">
        <v>1404</v>
      </c>
      <c r="B1404" s="75" t="s">
        <v>2954</v>
      </c>
      <c r="C1404" s="75"/>
      <c r="D1404" s="75" t="s">
        <v>2955</v>
      </c>
      <c r="E1404" s="83">
        <v>51.6</v>
      </c>
    </row>
    <row r="1405" spans="1:5" x14ac:dyDescent="0.25">
      <c r="A1405" s="90">
        <v>1405</v>
      </c>
      <c r="B1405" s="75" t="s">
        <v>2956</v>
      </c>
      <c r="C1405" s="75"/>
      <c r="D1405" s="75" t="s">
        <v>2957</v>
      </c>
      <c r="E1405" s="83">
        <v>26.88</v>
      </c>
    </row>
    <row r="1406" spans="1:5" x14ac:dyDescent="0.25">
      <c r="A1406" s="90">
        <v>1406</v>
      </c>
      <c r="B1406" s="75" t="s">
        <v>2958</v>
      </c>
      <c r="C1406" s="75"/>
      <c r="D1406" s="75" t="s">
        <v>2959</v>
      </c>
      <c r="E1406" s="83">
        <v>5.04</v>
      </c>
    </row>
    <row r="1407" spans="1:5" x14ac:dyDescent="0.25">
      <c r="A1407" s="90">
        <v>1407</v>
      </c>
      <c r="B1407" s="75" t="s">
        <v>2960</v>
      </c>
      <c r="C1407" s="75"/>
      <c r="D1407" s="75" t="s">
        <v>2961</v>
      </c>
      <c r="E1407" s="83">
        <v>5.04</v>
      </c>
    </row>
    <row r="1408" spans="1:5" x14ac:dyDescent="0.25">
      <c r="A1408" s="90">
        <v>1408</v>
      </c>
      <c r="B1408" s="75" t="s">
        <v>2962</v>
      </c>
      <c r="C1408" s="75"/>
      <c r="D1408" s="75" t="s">
        <v>2963</v>
      </c>
      <c r="E1408" s="83">
        <v>13.95</v>
      </c>
    </row>
    <row r="1409" spans="1:5" x14ac:dyDescent="0.25">
      <c r="A1409" s="90">
        <v>1409</v>
      </c>
      <c r="B1409" s="75" t="s">
        <v>2964</v>
      </c>
      <c r="C1409" s="75"/>
      <c r="D1409" s="75" t="s">
        <v>2965</v>
      </c>
      <c r="E1409" s="83">
        <v>5.04</v>
      </c>
    </row>
    <row r="1410" spans="1:5" x14ac:dyDescent="0.25">
      <c r="A1410" s="90">
        <v>1410</v>
      </c>
      <c r="B1410" s="75" t="s">
        <v>2966</v>
      </c>
      <c r="C1410" s="75"/>
      <c r="D1410" s="75" t="s">
        <v>2967</v>
      </c>
      <c r="E1410" s="83">
        <v>8.6</v>
      </c>
    </row>
    <row r="1411" spans="1:5" x14ac:dyDescent="0.25">
      <c r="A1411" s="90">
        <v>1411</v>
      </c>
      <c r="B1411" s="75" t="s">
        <v>2968</v>
      </c>
      <c r="C1411" s="75"/>
      <c r="D1411" s="75" t="s">
        <v>2969</v>
      </c>
      <c r="E1411" s="83">
        <v>11.44</v>
      </c>
    </row>
    <row r="1412" spans="1:5" x14ac:dyDescent="0.25">
      <c r="A1412" s="90">
        <v>1412</v>
      </c>
      <c r="B1412" s="75" t="s">
        <v>2970</v>
      </c>
      <c r="C1412" s="75"/>
      <c r="D1412" s="75" t="s">
        <v>2971</v>
      </c>
      <c r="E1412" s="83">
        <v>18.5</v>
      </c>
    </row>
    <row r="1413" spans="1:5" x14ac:dyDescent="0.25">
      <c r="A1413" s="90">
        <v>1413</v>
      </c>
      <c r="B1413" s="75" t="s">
        <v>2972</v>
      </c>
      <c r="C1413" s="75"/>
      <c r="D1413" s="75" t="s">
        <v>2973</v>
      </c>
      <c r="E1413" s="83">
        <v>4.1399999999999997</v>
      </c>
    </row>
    <row r="1414" spans="1:5" x14ac:dyDescent="0.25">
      <c r="A1414" s="90">
        <v>1414</v>
      </c>
      <c r="B1414" s="75" t="s">
        <v>2974</v>
      </c>
      <c r="C1414" s="75"/>
      <c r="D1414" s="75" t="s">
        <v>2975</v>
      </c>
      <c r="E1414" s="83">
        <v>13.69</v>
      </c>
    </row>
    <row r="1415" spans="1:5" x14ac:dyDescent="0.25">
      <c r="A1415" s="90">
        <v>1415</v>
      </c>
      <c r="B1415" s="75" t="s">
        <v>2976</v>
      </c>
      <c r="C1415" s="75"/>
      <c r="D1415" s="75" t="s">
        <v>2977</v>
      </c>
      <c r="E1415" s="83">
        <v>58.51</v>
      </c>
    </row>
    <row r="1416" spans="1:5" x14ac:dyDescent="0.25">
      <c r="A1416" s="90">
        <v>1416</v>
      </c>
      <c r="B1416" s="75" t="s">
        <v>2978</v>
      </c>
      <c r="C1416" s="75"/>
      <c r="D1416" s="75" t="s">
        <v>2979</v>
      </c>
      <c r="E1416" s="83">
        <v>64.56</v>
      </c>
    </row>
    <row r="1417" spans="1:5" x14ac:dyDescent="0.25">
      <c r="A1417" s="90">
        <v>1417</v>
      </c>
      <c r="B1417" s="75" t="s">
        <v>2980</v>
      </c>
      <c r="C1417" s="75"/>
      <c r="D1417" s="75" t="s">
        <v>2981</v>
      </c>
      <c r="E1417" s="83">
        <v>38.33</v>
      </c>
    </row>
    <row r="1418" spans="1:5" x14ac:dyDescent="0.25">
      <c r="A1418" s="90">
        <v>1418</v>
      </c>
      <c r="B1418" s="75" t="s">
        <v>2982</v>
      </c>
      <c r="C1418" s="75"/>
      <c r="D1418" s="75" t="s">
        <v>2983</v>
      </c>
      <c r="E1418" s="83">
        <v>58.54</v>
      </c>
    </row>
    <row r="1419" spans="1:5" x14ac:dyDescent="0.25">
      <c r="A1419" s="90">
        <v>1419</v>
      </c>
      <c r="B1419" s="75" t="s">
        <v>2984</v>
      </c>
      <c r="C1419" s="75"/>
      <c r="D1419" s="75" t="s">
        <v>2985</v>
      </c>
      <c r="E1419" s="83">
        <v>11.91</v>
      </c>
    </row>
    <row r="1420" spans="1:5" x14ac:dyDescent="0.25">
      <c r="A1420" s="90">
        <v>1420</v>
      </c>
      <c r="B1420" s="75" t="s">
        <v>2986</v>
      </c>
      <c r="C1420" s="75"/>
      <c r="D1420" s="75" t="s">
        <v>2987</v>
      </c>
      <c r="E1420" s="83">
        <v>238.81</v>
      </c>
    </row>
    <row r="1421" spans="1:5" x14ac:dyDescent="0.25">
      <c r="A1421" s="90">
        <v>1421</v>
      </c>
      <c r="B1421" s="75" t="s">
        <v>2988</v>
      </c>
      <c r="C1421" s="75"/>
      <c r="D1421" s="75" t="s">
        <v>2989</v>
      </c>
      <c r="E1421" s="83">
        <v>19.87</v>
      </c>
    </row>
    <row r="1422" spans="1:5" x14ac:dyDescent="0.25">
      <c r="A1422" s="90">
        <v>1422</v>
      </c>
      <c r="B1422" s="75" t="s">
        <v>2990</v>
      </c>
      <c r="C1422" s="75"/>
      <c r="D1422" s="75" t="s">
        <v>2991</v>
      </c>
      <c r="E1422" s="83">
        <v>29.95</v>
      </c>
    </row>
    <row r="1423" spans="1:5" x14ac:dyDescent="0.25">
      <c r="A1423" s="90">
        <v>1423</v>
      </c>
      <c r="B1423" s="75" t="s">
        <v>2992</v>
      </c>
      <c r="C1423" s="75"/>
      <c r="D1423" s="75" t="s">
        <v>2993</v>
      </c>
      <c r="E1423" s="83">
        <v>12.97</v>
      </c>
    </row>
    <row r="1424" spans="1:5" x14ac:dyDescent="0.25">
      <c r="A1424" s="90">
        <v>1424</v>
      </c>
      <c r="B1424" s="75" t="s">
        <v>2994</v>
      </c>
      <c r="C1424" s="75"/>
      <c r="D1424" s="75" t="s">
        <v>2995</v>
      </c>
      <c r="E1424" s="83">
        <v>25.9</v>
      </c>
    </row>
    <row r="1425" spans="1:5" x14ac:dyDescent="0.25">
      <c r="A1425" s="90">
        <v>1425</v>
      </c>
      <c r="B1425" s="75" t="s">
        <v>2996</v>
      </c>
      <c r="C1425" s="75"/>
      <c r="D1425" s="75" t="s">
        <v>2997</v>
      </c>
      <c r="E1425" s="83">
        <v>5.04</v>
      </c>
    </row>
    <row r="1426" spans="1:5" x14ac:dyDescent="0.25">
      <c r="A1426" s="90">
        <v>1426</v>
      </c>
      <c r="B1426" s="75" t="s">
        <v>2998</v>
      </c>
      <c r="C1426" s="75"/>
      <c r="D1426" s="75" t="s">
        <v>2999</v>
      </c>
      <c r="E1426" s="83">
        <v>5.04</v>
      </c>
    </row>
    <row r="1427" spans="1:5" x14ac:dyDescent="0.25">
      <c r="A1427" s="90">
        <v>1427</v>
      </c>
      <c r="B1427" s="75" t="s">
        <v>3000</v>
      </c>
      <c r="C1427" s="75"/>
      <c r="D1427" s="75" t="s">
        <v>3001</v>
      </c>
      <c r="E1427" s="83">
        <v>19.350000000000001</v>
      </c>
    </row>
    <row r="1428" spans="1:5" x14ac:dyDescent="0.25">
      <c r="A1428" s="90">
        <v>1428</v>
      </c>
      <c r="B1428" s="75" t="s">
        <v>3002</v>
      </c>
      <c r="C1428" s="75"/>
      <c r="D1428" s="75" t="s">
        <v>3003</v>
      </c>
      <c r="E1428" s="83">
        <v>1.68</v>
      </c>
    </row>
    <row r="1429" spans="1:5" x14ac:dyDescent="0.25">
      <c r="A1429" s="90">
        <v>1429</v>
      </c>
      <c r="B1429" s="75" t="s">
        <v>3004</v>
      </c>
      <c r="C1429" s="75"/>
      <c r="D1429" s="75" t="s">
        <v>3005</v>
      </c>
      <c r="E1429" s="83">
        <v>11.13</v>
      </c>
    </row>
    <row r="1430" spans="1:5" x14ac:dyDescent="0.25">
      <c r="A1430" s="90">
        <v>1430</v>
      </c>
      <c r="B1430" s="75" t="s">
        <v>3006</v>
      </c>
      <c r="C1430" s="75"/>
      <c r="D1430" s="75" t="s">
        <v>3007</v>
      </c>
      <c r="E1430" s="83">
        <v>14.11</v>
      </c>
    </row>
    <row r="1431" spans="1:5" x14ac:dyDescent="0.25">
      <c r="A1431" s="90">
        <v>1431</v>
      </c>
      <c r="B1431" s="75" t="s">
        <v>3008</v>
      </c>
      <c r="C1431" s="75"/>
      <c r="D1431" s="75" t="s">
        <v>3009</v>
      </c>
      <c r="E1431" s="83">
        <v>7.22</v>
      </c>
    </row>
    <row r="1432" spans="1:5" x14ac:dyDescent="0.25">
      <c r="A1432" s="90">
        <v>1432</v>
      </c>
      <c r="B1432" s="75" t="s">
        <v>3010</v>
      </c>
      <c r="C1432" s="75"/>
      <c r="D1432" s="75" t="s">
        <v>3011</v>
      </c>
      <c r="E1432" s="83">
        <v>11.41</v>
      </c>
    </row>
    <row r="1433" spans="1:5" x14ac:dyDescent="0.25">
      <c r="A1433" s="90">
        <v>1433</v>
      </c>
      <c r="B1433" s="75" t="s">
        <v>3012</v>
      </c>
      <c r="C1433" s="75"/>
      <c r="D1433" s="75" t="s">
        <v>3013</v>
      </c>
      <c r="E1433" s="83">
        <v>3.02</v>
      </c>
    </row>
    <row r="1434" spans="1:5" x14ac:dyDescent="0.25">
      <c r="A1434" s="90">
        <v>1434</v>
      </c>
      <c r="B1434" s="75" t="s">
        <v>3014</v>
      </c>
      <c r="C1434" s="75"/>
      <c r="D1434" s="75" t="s">
        <v>3015</v>
      </c>
      <c r="E1434" s="83">
        <v>5.04</v>
      </c>
    </row>
    <row r="1435" spans="1:5" x14ac:dyDescent="0.25">
      <c r="A1435" s="90">
        <v>1435</v>
      </c>
      <c r="B1435" s="75" t="s">
        <v>3016</v>
      </c>
      <c r="C1435" s="75"/>
      <c r="D1435" s="75" t="s">
        <v>3017</v>
      </c>
      <c r="E1435" s="83">
        <v>150.22999999999999</v>
      </c>
    </row>
    <row r="1436" spans="1:5" x14ac:dyDescent="0.25">
      <c r="A1436" s="90">
        <v>1436</v>
      </c>
      <c r="B1436" s="75" t="s">
        <v>3018</v>
      </c>
      <c r="C1436" s="75"/>
      <c r="D1436" s="75" t="s">
        <v>3019</v>
      </c>
      <c r="E1436" s="83">
        <v>5.99</v>
      </c>
    </row>
    <row r="1437" spans="1:5" x14ac:dyDescent="0.25">
      <c r="A1437" s="90">
        <v>1437</v>
      </c>
      <c r="B1437" s="75" t="s">
        <v>3020</v>
      </c>
      <c r="C1437" s="75"/>
      <c r="D1437" s="75" t="s">
        <v>3021</v>
      </c>
      <c r="E1437" s="83">
        <v>4.5199999999999996</v>
      </c>
    </row>
    <row r="1438" spans="1:5" x14ac:dyDescent="0.25">
      <c r="A1438" s="90">
        <v>1438</v>
      </c>
      <c r="B1438" s="75" t="s">
        <v>3022</v>
      </c>
      <c r="C1438" s="75"/>
      <c r="D1438" s="75" t="s">
        <v>3023</v>
      </c>
      <c r="E1438" s="83">
        <v>27.89</v>
      </c>
    </row>
    <row r="1439" spans="1:5" x14ac:dyDescent="0.25">
      <c r="A1439" s="90">
        <v>1439</v>
      </c>
      <c r="B1439" s="75" t="s">
        <v>3024</v>
      </c>
      <c r="C1439" s="75"/>
      <c r="D1439" s="75" t="s">
        <v>3025</v>
      </c>
      <c r="E1439" s="83">
        <v>1.87</v>
      </c>
    </row>
    <row r="1440" spans="1:5" x14ac:dyDescent="0.25">
      <c r="A1440" s="90">
        <v>1440</v>
      </c>
      <c r="B1440" s="75" t="s">
        <v>3026</v>
      </c>
      <c r="C1440" s="75"/>
      <c r="D1440" s="75" t="s">
        <v>3027</v>
      </c>
      <c r="E1440" s="83">
        <v>29.9</v>
      </c>
    </row>
    <row r="1441" spans="1:5" x14ac:dyDescent="0.25">
      <c r="A1441" s="90">
        <v>1441</v>
      </c>
      <c r="B1441" s="75" t="s">
        <v>3028</v>
      </c>
      <c r="C1441" s="75"/>
      <c r="D1441" s="75" t="s">
        <v>3029</v>
      </c>
      <c r="E1441" s="83">
        <v>51.73</v>
      </c>
    </row>
    <row r="1442" spans="1:5" x14ac:dyDescent="0.25">
      <c r="A1442" s="90">
        <v>1442</v>
      </c>
      <c r="B1442" s="75" t="s">
        <v>3030</v>
      </c>
      <c r="C1442" s="75"/>
      <c r="D1442" s="75" t="s">
        <v>3031</v>
      </c>
      <c r="E1442" s="83">
        <v>2.02</v>
      </c>
    </row>
    <row r="1443" spans="1:5" x14ac:dyDescent="0.25">
      <c r="A1443" s="90">
        <v>1443</v>
      </c>
      <c r="B1443" s="75" t="s">
        <v>3032</v>
      </c>
      <c r="C1443" s="75"/>
      <c r="D1443" s="75" t="s">
        <v>3033</v>
      </c>
      <c r="E1443" s="83">
        <v>5.04</v>
      </c>
    </row>
    <row r="1444" spans="1:5" x14ac:dyDescent="0.25">
      <c r="A1444" s="90">
        <v>1444</v>
      </c>
      <c r="B1444" s="75" t="s">
        <v>3034</v>
      </c>
      <c r="C1444" s="75"/>
      <c r="D1444" s="75" t="s">
        <v>3035</v>
      </c>
      <c r="E1444" s="83">
        <v>6.49</v>
      </c>
    </row>
    <row r="1445" spans="1:5" x14ac:dyDescent="0.25">
      <c r="A1445" s="90">
        <v>1445</v>
      </c>
      <c r="B1445" s="75" t="s">
        <v>3036</v>
      </c>
      <c r="C1445" s="75"/>
      <c r="D1445" s="75" t="s">
        <v>3037</v>
      </c>
      <c r="E1445" s="83">
        <v>27.21</v>
      </c>
    </row>
    <row r="1446" spans="1:5" x14ac:dyDescent="0.25">
      <c r="A1446" s="90">
        <v>1446</v>
      </c>
      <c r="B1446" s="75" t="s">
        <v>3038</v>
      </c>
      <c r="C1446" s="75"/>
      <c r="D1446" s="75" t="s">
        <v>3039</v>
      </c>
      <c r="E1446" s="83">
        <v>5.04</v>
      </c>
    </row>
    <row r="1447" spans="1:5" x14ac:dyDescent="0.25">
      <c r="A1447" s="90">
        <v>1447</v>
      </c>
      <c r="B1447" s="75" t="s">
        <v>3040</v>
      </c>
      <c r="C1447" s="75"/>
      <c r="D1447" s="75" t="s">
        <v>3041</v>
      </c>
      <c r="E1447" s="83">
        <v>3.07</v>
      </c>
    </row>
    <row r="1448" spans="1:5" x14ac:dyDescent="0.25">
      <c r="A1448" s="90">
        <v>1448</v>
      </c>
      <c r="B1448" s="75" t="s">
        <v>3042</v>
      </c>
      <c r="C1448" s="75"/>
      <c r="D1448" s="75" t="s">
        <v>3043</v>
      </c>
      <c r="E1448" s="83">
        <v>5.29</v>
      </c>
    </row>
    <row r="1449" spans="1:5" x14ac:dyDescent="0.25">
      <c r="A1449" s="90">
        <v>1449</v>
      </c>
      <c r="B1449" s="75" t="s">
        <v>3044</v>
      </c>
      <c r="C1449" s="75"/>
      <c r="D1449" s="75" t="s">
        <v>3045</v>
      </c>
      <c r="E1449" s="83">
        <v>25.18</v>
      </c>
    </row>
    <row r="1450" spans="1:5" x14ac:dyDescent="0.25">
      <c r="A1450" s="90">
        <v>1450</v>
      </c>
      <c r="B1450" s="75" t="s">
        <v>3046</v>
      </c>
      <c r="C1450" s="75"/>
      <c r="D1450" s="75" t="s">
        <v>3047</v>
      </c>
      <c r="E1450" s="83">
        <v>41.87</v>
      </c>
    </row>
    <row r="1451" spans="1:5" x14ac:dyDescent="0.25">
      <c r="A1451" s="90">
        <v>1451</v>
      </c>
      <c r="B1451" s="75" t="s">
        <v>3048</v>
      </c>
      <c r="C1451" s="75"/>
      <c r="D1451" s="75" t="s">
        <v>3049</v>
      </c>
      <c r="E1451" s="83">
        <v>5.0199999999999996</v>
      </c>
    </row>
    <row r="1452" spans="1:5" x14ac:dyDescent="0.25">
      <c r="A1452" s="90">
        <v>1452</v>
      </c>
      <c r="B1452" s="75" t="s">
        <v>3050</v>
      </c>
      <c r="C1452" s="75"/>
      <c r="D1452" s="75" t="s">
        <v>3051</v>
      </c>
      <c r="E1452" s="83">
        <v>7.25</v>
      </c>
    </row>
    <row r="1453" spans="1:5" x14ac:dyDescent="0.25">
      <c r="A1453" s="90">
        <v>1453</v>
      </c>
      <c r="B1453" s="75" t="s">
        <v>3052</v>
      </c>
      <c r="C1453" s="75"/>
      <c r="D1453" s="75" t="s">
        <v>3053</v>
      </c>
      <c r="E1453" s="83">
        <v>3.34</v>
      </c>
    </row>
    <row r="1454" spans="1:5" x14ac:dyDescent="0.25">
      <c r="A1454" s="90">
        <v>1454</v>
      </c>
      <c r="B1454" s="75" t="s">
        <v>3054</v>
      </c>
      <c r="C1454" s="75"/>
      <c r="D1454" s="75" t="s">
        <v>3055</v>
      </c>
      <c r="E1454" s="83">
        <v>5.04</v>
      </c>
    </row>
    <row r="1455" spans="1:5" x14ac:dyDescent="0.25">
      <c r="A1455" s="90">
        <v>1455</v>
      </c>
      <c r="B1455" s="75" t="s">
        <v>3056</v>
      </c>
      <c r="C1455" s="75"/>
      <c r="D1455" s="75" t="s">
        <v>3057</v>
      </c>
      <c r="E1455" s="83">
        <v>28.27</v>
      </c>
    </row>
    <row r="1456" spans="1:5" x14ac:dyDescent="0.25">
      <c r="A1456" s="90">
        <v>1456</v>
      </c>
      <c r="B1456" s="75" t="s">
        <v>3058</v>
      </c>
      <c r="C1456" s="75"/>
      <c r="D1456" s="75" t="s">
        <v>3059</v>
      </c>
      <c r="E1456" s="83">
        <v>14.72</v>
      </c>
    </row>
    <row r="1457" spans="1:5" x14ac:dyDescent="0.25">
      <c r="A1457" s="90">
        <v>1457</v>
      </c>
      <c r="B1457" s="75" t="s">
        <v>3060</v>
      </c>
      <c r="C1457" s="75"/>
      <c r="D1457" s="75" t="s">
        <v>3061</v>
      </c>
      <c r="E1457" s="83">
        <v>9</v>
      </c>
    </row>
    <row r="1458" spans="1:5" x14ac:dyDescent="0.25">
      <c r="A1458" s="90">
        <v>1458</v>
      </c>
      <c r="B1458" s="75" t="s">
        <v>3062</v>
      </c>
      <c r="C1458" s="75"/>
      <c r="D1458" s="75" t="s">
        <v>3063</v>
      </c>
      <c r="E1458" s="83">
        <v>18.71</v>
      </c>
    </row>
    <row r="1459" spans="1:5" x14ac:dyDescent="0.25">
      <c r="A1459" s="90">
        <v>1459</v>
      </c>
      <c r="B1459" s="75" t="s">
        <v>3064</v>
      </c>
      <c r="C1459" s="75"/>
      <c r="D1459" s="75" t="s">
        <v>3065</v>
      </c>
      <c r="E1459" s="83">
        <v>24.73</v>
      </c>
    </row>
    <row r="1460" spans="1:5" x14ac:dyDescent="0.25">
      <c r="A1460" s="90">
        <v>1460</v>
      </c>
      <c r="B1460" s="75" t="s">
        <v>3066</v>
      </c>
      <c r="C1460" s="75"/>
      <c r="D1460" s="75" t="s">
        <v>3067</v>
      </c>
      <c r="E1460" s="83">
        <v>5.04</v>
      </c>
    </row>
    <row r="1461" spans="1:5" x14ac:dyDescent="0.25">
      <c r="A1461" s="90">
        <v>1461</v>
      </c>
      <c r="B1461" s="75" t="s">
        <v>3068</v>
      </c>
      <c r="C1461" s="75"/>
      <c r="D1461" s="75" t="s">
        <v>3069</v>
      </c>
      <c r="E1461" s="83">
        <v>10.06</v>
      </c>
    </row>
    <row r="1462" spans="1:5" x14ac:dyDescent="0.25">
      <c r="A1462" s="90">
        <v>1462</v>
      </c>
      <c r="B1462" s="75" t="s">
        <v>3070</v>
      </c>
      <c r="C1462" s="75"/>
      <c r="D1462" s="75" t="s">
        <v>3071</v>
      </c>
      <c r="E1462" s="83">
        <v>41.15</v>
      </c>
    </row>
    <row r="1463" spans="1:5" x14ac:dyDescent="0.25">
      <c r="A1463" s="90">
        <v>1463</v>
      </c>
      <c r="B1463" s="75" t="s">
        <v>3072</v>
      </c>
      <c r="C1463" s="75"/>
      <c r="D1463" s="75" t="s">
        <v>3073</v>
      </c>
      <c r="E1463" s="83">
        <v>106.59</v>
      </c>
    </row>
    <row r="1464" spans="1:5" x14ac:dyDescent="0.25">
      <c r="A1464" s="90">
        <v>1464</v>
      </c>
      <c r="B1464" s="75" t="s">
        <v>3074</v>
      </c>
      <c r="C1464" s="75"/>
      <c r="D1464" s="75" t="s">
        <v>3075</v>
      </c>
      <c r="E1464" s="83">
        <v>31.13</v>
      </c>
    </row>
    <row r="1465" spans="1:5" x14ac:dyDescent="0.25">
      <c r="A1465" s="90">
        <v>1465</v>
      </c>
      <c r="B1465" s="75" t="s">
        <v>3076</v>
      </c>
      <c r="C1465" s="75"/>
      <c r="D1465" s="75" t="s">
        <v>3077</v>
      </c>
      <c r="E1465" s="83">
        <v>10.67</v>
      </c>
    </row>
    <row r="1466" spans="1:5" x14ac:dyDescent="0.25">
      <c r="A1466" s="90">
        <v>1466</v>
      </c>
      <c r="B1466" s="75" t="s">
        <v>3078</v>
      </c>
      <c r="C1466" s="75"/>
      <c r="D1466" s="75" t="s">
        <v>3079</v>
      </c>
      <c r="E1466" s="83">
        <v>23</v>
      </c>
    </row>
    <row r="1467" spans="1:5" x14ac:dyDescent="0.25">
      <c r="A1467" s="90">
        <v>1467</v>
      </c>
      <c r="B1467" s="75" t="s">
        <v>3080</v>
      </c>
      <c r="C1467" s="75"/>
      <c r="D1467" s="75" t="s">
        <v>3081</v>
      </c>
      <c r="E1467" s="83">
        <v>5.18</v>
      </c>
    </row>
    <row r="1468" spans="1:5" x14ac:dyDescent="0.25">
      <c r="A1468" s="90">
        <v>1468</v>
      </c>
      <c r="B1468" s="75" t="s">
        <v>3082</v>
      </c>
      <c r="C1468" s="75"/>
      <c r="D1468" s="75" t="s">
        <v>3083</v>
      </c>
      <c r="E1468" s="83">
        <v>25.31</v>
      </c>
    </row>
    <row r="1469" spans="1:5" x14ac:dyDescent="0.25">
      <c r="A1469" s="90">
        <v>1469</v>
      </c>
      <c r="B1469" s="75" t="s">
        <v>3084</v>
      </c>
      <c r="C1469" s="75"/>
      <c r="D1469" s="75" t="s">
        <v>3085</v>
      </c>
      <c r="E1469" s="83">
        <v>-4.22</v>
      </c>
    </row>
    <row r="1470" spans="1:5" x14ac:dyDescent="0.25">
      <c r="A1470" s="90">
        <v>1470</v>
      </c>
      <c r="B1470" s="75" t="s">
        <v>3086</v>
      </c>
      <c r="C1470" s="75"/>
      <c r="D1470" s="75" t="s">
        <v>3087</v>
      </c>
      <c r="E1470" s="83">
        <v>9.59</v>
      </c>
    </row>
    <row r="1471" spans="1:5" x14ac:dyDescent="0.25">
      <c r="A1471" s="90">
        <v>1471</v>
      </c>
      <c r="B1471" s="75" t="s">
        <v>3088</v>
      </c>
      <c r="C1471" s="75"/>
      <c r="D1471" s="75" t="s">
        <v>3089</v>
      </c>
      <c r="E1471" s="83">
        <v>75</v>
      </c>
    </row>
    <row r="1472" spans="1:5" x14ac:dyDescent="0.25">
      <c r="A1472" s="90">
        <v>1472</v>
      </c>
      <c r="B1472" s="75" t="s">
        <v>3090</v>
      </c>
      <c r="C1472" s="75"/>
      <c r="D1472" s="75" t="s">
        <v>3091</v>
      </c>
      <c r="E1472" s="83">
        <v>62.29</v>
      </c>
    </row>
    <row r="1473" spans="1:5" x14ac:dyDescent="0.25">
      <c r="A1473" s="90">
        <v>1473</v>
      </c>
      <c r="B1473" s="75" t="s">
        <v>3092</v>
      </c>
      <c r="C1473" s="75"/>
      <c r="D1473" s="75" t="s">
        <v>3093</v>
      </c>
      <c r="E1473" s="83">
        <v>38.380000000000003</v>
      </c>
    </row>
    <row r="1474" spans="1:5" x14ac:dyDescent="0.25">
      <c r="A1474" s="90">
        <v>1474</v>
      </c>
      <c r="B1474" s="75" t="s">
        <v>3094</v>
      </c>
      <c r="C1474" s="75"/>
      <c r="D1474" s="75" t="s">
        <v>3095</v>
      </c>
      <c r="E1474" s="83">
        <v>15.88</v>
      </c>
    </row>
    <row r="1475" spans="1:5" x14ac:dyDescent="0.25">
      <c r="A1475" s="90">
        <v>1475</v>
      </c>
      <c r="B1475" s="75" t="s">
        <v>3096</v>
      </c>
      <c r="C1475" s="75"/>
      <c r="D1475" s="75" t="s">
        <v>3097</v>
      </c>
      <c r="E1475" s="83">
        <v>55.34</v>
      </c>
    </row>
    <row r="1476" spans="1:5" x14ac:dyDescent="0.25">
      <c r="A1476" s="90">
        <v>1476</v>
      </c>
      <c r="B1476" s="75" t="s">
        <v>3098</v>
      </c>
      <c r="C1476" s="75"/>
      <c r="D1476" s="75" t="s">
        <v>3099</v>
      </c>
      <c r="E1476" s="83">
        <v>23.88</v>
      </c>
    </row>
    <row r="1477" spans="1:5" x14ac:dyDescent="0.25">
      <c r="A1477" s="90">
        <v>1477</v>
      </c>
      <c r="B1477" s="75" t="s">
        <v>3100</v>
      </c>
      <c r="C1477" s="75"/>
      <c r="D1477" s="75" t="s">
        <v>3101</v>
      </c>
      <c r="E1477" s="83">
        <v>8.5</v>
      </c>
    </row>
    <row r="1478" spans="1:5" x14ac:dyDescent="0.25">
      <c r="A1478" s="90">
        <v>1478</v>
      </c>
      <c r="B1478" s="75" t="s">
        <v>3102</v>
      </c>
      <c r="C1478" s="75"/>
      <c r="D1478" s="75" t="s">
        <v>3103</v>
      </c>
      <c r="E1478" s="83">
        <v>12.39</v>
      </c>
    </row>
    <row r="1479" spans="1:5" x14ac:dyDescent="0.25">
      <c r="A1479" s="90">
        <v>1479</v>
      </c>
      <c r="B1479" s="75" t="s">
        <v>3104</v>
      </c>
      <c r="C1479" s="75"/>
      <c r="D1479" s="75" t="s">
        <v>3105</v>
      </c>
      <c r="E1479" s="83">
        <v>56.7</v>
      </c>
    </row>
    <row r="1480" spans="1:5" x14ac:dyDescent="0.25">
      <c r="A1480" s="90">
        <v>1480</v>
      </c>
      <c r="B1480" s="75" t="s">
        <v>3106</v>
      </c>
      <c r="C1480" s="75"/>
      <c r="D1480" s="75" t="s">
        <v>3107</v>
      </c>
      <c r="E1480" s="83">
        <v>37.69</v>
      </c>
    </row>
    <row r="1481" spans="1:5" x14ac:dyDescent="0.25">
      <c r="A1481" s="90">
        <v>1481</v>
      </c>
      <c r="B1481" s="75" t="s">
        <v>3108</v>
      </c>
      <c r="C1481" s="75"/>
      <c r="D1481" s="75" t="s">
        <v>3109</v>
      </c>
      <c r="E1481" s="83">
        <v>13.38</v>
      </c>
    </row>
    <row r="1482" spans="1:5" x14ac:dyDescent="0.25">
      <c r="A1482" s="90">
        <v>1482</v>
      </c>
      <c r="B1482" s="75" t="s">
        <v>3110</v>
      </c>
      <c r="C1482" s="75"/>
      <c r="D1482" s="75" t="s">
        <v>3111</v>
      </c>
      <c r="E1482" s="83">
        <v>46.77</v>
      </c>
    </row>
    <row r="1483" spans="1:5" x14ac:dyDescent="0.25">
      <c r="A1483" s="90">
        <v>1483</v>
      </c>
      <c r="B1483" s="75" t="s">
        <v>3112</v>
      </c>
      <c r="C1483" s="75"/>
      <c r="D1483" s="75" t="s">
        <v>3113</v>
      </c>
      <c r="E1483" s="83">
        <v>36.130000000000003</v>
      </c>
    </row>
    <row r="1484" spans="1:5" x14ac:dyDescent="0.25">
      <c r="A1484" s="90">
        <v>1484</v>
      </c>
      <c r="B1484" s="75" t="s">
        <v>3114</v>
      </c>
      <c r="C1484" s="75"/>
      <c r="D1484" s="75" t="s">
        <v>3115</v>
      </c>
      <c r="E1484" s="83">
        <v>72.73</v>
      </c>
    </row>
    <row r="1485" spans="1:5" x14ac:dyDescent="0.25">
      <c r="A1485" s="90">
        <v>1485</v>
      </c>
      <c r="B1485" s="75" t="s">
        <v>3116</v>
      </c>
      <c r="C1485" s="75"/>
      <c r="D1485" s="75" t="s">
        <v>3117</v>
      </c>
      <c r="E1485" s="83">
        <v>1.68</v>
      </c>
    </row>
    <row r="1486" spans="1:5" x14ac:dyDescent="0.25">
      <c r="A1486" s="90">
        <v>1486</v>
      </c>
      <c r="B1486" s="75" t="s">
        <v>3118</v>
      </c>
      <c r="C1486" s="75"/>
      <c r="D1486" s="75" t="s">
        <v>3119</v>
      </c>
      <c r="E1486" s="83">
        <v>3.52</v>
      </c>
    </row>
    <row r="1487" spans="1:5" x14ac:dyDescent="0.25">
      <c r="A1487" s="90">
        <v>1487</v>
      </c>
      <c r="B1487" s="75" t="s">
        <v>3120</v>
      </c>
      <c r="C1487" s="75"/>
      <c r="D1487" s="75" t="s">
        <v>3121</v>
      </c>
      <c r="E1487" s="83">
        <v>3.16</v>
      </c>
    </row>
    <row r="1488" spans="1:5" x14ac:dyDescent="0.25">
      <c r="A1488" s="90">
        <v>1488</v>
      </c>
      <c r="B1488" s="75" t="s">
        <v>3122</v>
      </c>
      <c r="C1488" s="75"/>
      <c r="D1488" s="75" t="s">
        <v>3123</v>
      </c>
      <c r="E1488" s="83">
        <v>64.989999999999995</v>
      </c>
    </row>
    <row r="1489" spans="1:5" x14ac:dyDescent="0.25">
      <c r="A1489" s="90">
        <v>1489</v>
      </c>
      <c r="B1489" s="75" t="s">
        <v>3124</v>
      </c>
      <c r="C1489" s="75"/>
      <c r="D1489" s="75" t="s">
        <v>3125</v>
      </c>
      <c r="E1489" s="83">
        <v>46.48</v>
      </c>
    </row>
    <row r="1490" spans="1:5" x14ac:dyDescent="0.25">
      <c r="A1490" s="90">
        <v>1490</v>
      </c>
      <c r="B1490" s="75" t="s">
        <v>3126</v>
      </c>
      <c r="C1490" s="75"/>
      <c r="D1490" s="75" t="s">
        <v>3127</v>
      </c>
      <c r="E1490" s="83">
        <v>25</v>
      </c>
    </row>
    <row r="1491" spans="1:5" x14ac:dyDescent="0.25">
      <c r="A1491" s="90">
        <v>1491</v>
      </c>
      <c r="B1491" s="75" t="s">
        <v>3128</v>
      </c>
      <c r="C1491" s="75"/>
      <c r="D1491" s="75" t="s">
        <v>3129</v>
      </c>
      <c r="E1491" s="83">
        <v>8.07</v>
      </c>
    </row>
    <row r="1492" spans="1:5" x14ac:dyDescent="0.25">
      <c r="A1492" s="90">
        <v>1492</v>
      </c>
      <c r="B1492" s="75" t="s">
        <v>3130</v>
      </c>
      <c r="C1492" s="75"/>
      <c r="D1492" s="75" t="s">
        <v>3131</v>
      </c>
      <c r="E1492" s="83">
        <v>2.91</v>
      </c>
    </row>
    <row r="1493" spans="1:5" x14ac:dyDescent="0.25">
      <c r="A1493" s="90">
        <v>1493</v>
      </c>
      <c r="B1493" s="75" t="s">
        <v>3132</v>
      </c>
      <c r="C1493" s="75"/>
      <c r="D1493" s="75" t="s">
        <v>3133</v>
      </c>
      <c r="E1493" s="83">
        <v>105.99</v>
      </c>
    </row>
    <row r="1494" spans="1:5" x14ac:dyDescent="0.25">
      <c r="A1494" s="90">
        <v>1494</v>
      </c>
      <c r="B1494" s="75" t="s">
        <v>3134</v>
      </c>
      <c r="C1494" s="75"/>
      <c r="D1494" s="75" t="s">
        <v>3135</v>
      </c>
      <c r="E1494" s="83">
        <v>1.68</v>
      </c>
    </row>
    <row r="1495" spans="1:5" x14ac:dyDescent="0.25">
      <c r="A1495" s="90">
        <v>1495</v>
      </c>
      <c r="B1495" s="75" t="s">
        <v>3136</v>
      </c>
      <c r="C1495" s="75"/>
      <c r="D1495" s="75" t="s">
        <v>3137</v>
      </c>
      <c r="E1495" s="83">
        <v>5.04</v>
      </c>
    </row>
    <row r="1496" spans="1:5" x14ac:dyDescent="0.25">
      <c r="A1496" s="90">
        <v>1496</v>
      </c>
      <c r="B1496" s="75" t="s">
        <v>3138</v>
      </c>
      <c r="C1496" s="75"/>
      <c r="D1496" s="75" t="s">
        <v>3139</v>
      </c>
      <c r="E1496" s="83">
        <v>5.2</v>
      </c>
    </row>
    <row r="1497" spans="1:5" x14ac:dyDescent="0.25">
      <c r="A1497" s="90">
        <v>1497</v>
      </c>
      <c r="B1497" s="75" t="s">
        <v>3140</v>
      </c>
      <c r="C1497" s="75"/>
      <c r="D1497" s="75" t="s">
        <v>3141</v>
      </c>
      <c r="E1497" s="83">
        <v>42.6</v>
      </c>
    </row>
    <row r="1498" spans="1:5" x14ac:dyDescent="0.25">
      <c r="A1498" s="90">
        <v>1498</v>
      </c>
      <c r="B1498" s="75" t="s">
        <v>3142</v>
      </c>
      <c r="C1498" s="75"/>
      <c r="D1498" s="75" t="s">
        <v>3143</v>
      </c>
      <c r="E1498" s="83">
        <v>24.04</v>
      </c>
    </row>
    <row r="1499" spans="1:5" x14ac:dyDescent="0.25">
      <c r="A1499" s="90">
        <v>1499</v>
      </c>
      <c r="B1499" s="75" t="s">
        <v>3144</v>
      </c>
      <c r="C1499" s="75"/>
      <c r="D1499" s="75" t="s">
        <v>3145</v>
      </c>
      <c r="E1499" s="83">
        <v>34.42</v>
      </c>
    </row>
    <row r="1500" spans="1:5" x14ac:dyDescent="0.25">
      <c r="A1500" s="90">
        <v>1500</v>
      </c>
      <c r="B1500" s="75" t="s">
        <v>3146</v>
      </c>
      <c r="C1500" s="75"/>
      <c r="D1500" s="75" t="s">
        <v>3147</v>
      </c>
      <c r="E1500" s="83">
        <v>6.72</v>
      </c>
    </row>
    <row r="1501" spans="1:5" x14ac:dyDescent="0.25">
      <c r="A1501" s="90">
        <v>1501</v>
      </c>
      <c r="B1501" s="75" t="s">
        <v>3148</v>
      </c>
      <c r="C1501" s="75"/>
      <c r="D1501" s="75" t="s">
        <v>3149</v>
      </c>
      <c r="E1501" s="83">
        <v>5.04</v>
      </c>
    </row>
    <row r="1502" spans="1:5" x14ac:dyDescent="0.25">
      <c r="A1502" s="90">
        <v>1502</v>
      </c>
      <c r="B1502" s="75" t="s">
        <v>3150</v>
      </c>
      <c r="C1502" s="75"/>
      <c r="D1502" s="75" t="s">
        <v>3151</v>
      </c>
      <c r="E1502" s="83">
        <v>28.31</v>
      </c>
    </row>
    <row r="1503" spans="1:5" x14ac:dyDescent="0.25">
      <c r="A1503" s="90">
        <v>1503</v>
      </c>
      <c r="B1503" s="75" t="s">
        <v>3152</v>
      </c>
      <c r="C1503" s="75"/>
      <c r="D1503" s="75" t="s">
        <v>3153</v>
      </c>
      <c r="E1503" s="83">
        <v>71.84</v>
      </c>
    </row>
    <row r="1504" spans="1:5" x14ac:dyDescent="0.25">
      <c r="A1504" s="90">
        <v>1504</v>
      </c>
      <c r="B1504" s="75" t="s">
        <v>3154</v>
      </c>
      <c r="C1504" s="75"/>
      <c r="D1504" s="75" t="s">
        <v>3155</v>
      </c>
      <c r="E1504" s="83">
        <v>246.85</v>
      </c>
    </row>
    <row r="1505" spans="1:5" x14ac:dyDescent="0.25">
      <c r="A1505" s="90">
        <v>1505</v>
      </c>
      <c r="B1505" s="75" t="s">
        <v>3156</v>
      </c>
      <c r="C1505" s="75"/>
      <c r="D1505" s="75" t="s">
        <v>3157</v>
      </c>
      <c r="E1505" s="83">
        <v>24.31</v>
      </c>
    </row>
    <row r="1506" spans="1:5" x14ac:dyDescent="0.25">
      <c r="A1506" s="90">
        <v>1506</v>
      </c>
      <c r="B1506" s="75" t="s">
        <v>3158</v>
      </c>
      <c r="C1506" s="75"/>
      <c r="D1506" s="75" t="s">
        <v>3159</v>
      </c>
      <c r="E1506" s="83">
        <v>15.6</v>
      </c>
    </row>
    <row r="1507" spans="1:5" x14ac:dyDescent="0.25">
      <c r="A1507" s="90">
        <v>1507</v>
      </c>
      <c r="B1507" s="75" t="s">
        <v>3160</v>
      </c>
      <c r="C1507" s="75"/>
      <c r="D1507" s="75" t="s">
        <v>3161</v>
      </c>
      <c r="E1507" s="83">
        <v>71.69</v>
      </c>
    </row>
    <row r="1508" spans="1:5" x14ac:dyDescent="0.25">
      <c r="A1508" s="90">
        <v>1508</v>
      </c>
      <c r="B1508" s="75" t="s">
        <v>3162</v>
      </c>
      <c r="C1508" s="75"/>
      <c r="D1508" s="75" t="s">
        <v>3163</v>
      </c>
      <c r="E1508" s="83">
        <v>5.66</v>
      </c>
    </row>
    <row r="1509" spans="1:5" x14ac:dyDescent="0.25">
      <c r="A1509" s="90">
        <v>1509</v>
      </c>
      <c r="B1509" s="75" t="s">
        <v>3164</v>
      </c>
      <c r="C1509" s="75"/>
      <c r="D1509" s="75" t="s">
        <v>3165</v>
      </c>
      <c r="E1509" s="83">
        <v>15.12</v>
      </c>
    </row>
    <row r="1510" spans="1:5" x14ac:dyDescent="0.25">
      <c r="A1510" s="90">
        <v>1510</v>
      </c>
      <c r="B1510" s="75" t="s">
        <v>3166</v>
      </c>
      <c r="C1510" s="75"/>
      <c r="D1510" s="75" t="s">
        <v>3167</v>
      </c>
      <c r="E1510" s="83">
        <v>25.21</v>
      </c>
    </row>
    <row r="1511" spans="1:5" x14ac:dyDescent="0.25">
      <c r="A1511" s="90">
        <v>1511</v>
      </c>
      <c r="B1511" s="75" t="s">
        <v>3168</v>
      </c>
      <c r="C1511" s="75"/>
      <c r="D1511" s="75" t="s">
        <v>3169</v>
      </c>
      <c r="E1511" s="83">
        <v>3.13</v>
      </c>
    </row>
    <row r="1512" spans="1:5" x14ac:dyDescent="0.25">
      <c r="A1512" s="90">
        <v>1512</v>
      </c>
      <c r="B1512" s="75" t="s">
        <v>3170</v>
      </c>
      <c r="C1512" s="75"/>
      <c r="D1512" s="75" t="s">
        <v>3171</v>
      </c>
      <c r="E1512" s="83">
        <v>1.68</v>
      </c>
    </row>
    <row r="1513" spans="1:5" x14ac:dyDescent="0.25">
      <c r="A1513" s="90">
        <v>1513</v>
      </c>
      <c r="B1513" s="75" t="s">
        <v>3172</v>
      </c>
      <c r="C1513" s="75"/>
      <c r="D1513" s="75" t="s">
        <v>3173</v>
      </c>
      <c r="E1513" s="83">
        <v>3.49</v>
      </c>
    </row>
    <row r="1514" spans="1:5" x14ac:dyDescent="0.25">
      <c r="A1514" s="90">
        <v>1514</v>
      </c>
      <c r="B1514" s="75" t="s">
        <v>3174</v>
      </c>
      <c r="C1514" s="75"/>
      <c r="D1514" s="75" t="s">
        <v>3175</v>
      </c>
      <c r="E1514" s="83">
        <v>1.68</v>
      </c>
    </row>
    <row r="1515" spans="1:5" x14ac:dyDescent="0.25">
      <c r="A1515" s="90">
        <v>1515</v>
      </c>
      <c r="B1515" s="75" t="s">
        <v>3176</v>
      </c>
      <c r="C1515" s="75"/>
      <c r="D1515" s="75" t="s">
        <v>3177</v>
      </c>
      <c r="E1515" s="83">
        <v>7.18</v>
      </c>
    </row>
    <row r="1516" spans="1:5" x14ac:dyDescent="0.25">
      <c r="A1516" s="90">
        <v>1516</v>
      </c>
      <c r="B1516" s="75" t="s">
        <v>3178</v>
      </c>
      <c r="C1516" s="75"/>
      <c r="D1516" s="75" t="s">
        <v>3179</v>
      </c>
      <c r="E1516" s="83">
        <v>5.04</v>
      </c>
    </row>
    <row r="1517" spans="1:5" x14ac:dyDescent="0.25">
      <c r="A1517" s="90">
        <v>1517</v>
      </c>
      <c r="B1517" s="75" t="s">
        <v>3180</v>
      </c>
      <c r="C1517" s="75"/>
      <c r="D1517" s="75" t="s">
        <v>3181</v>
      </c>
      <c r="E1517" s="83">
        <v>3.88</v>
      </c>
    </row>
    <row r="1518" spans="1:5" x14ac:dyDescent="0.25">
      <c r="A1518" s="90">
        <v>1518</v>
      </c>
      <c r="B1518" s="75" t="s">
        <v>3182</v>
      </c>
      <c r="C1518" s="75"/>
      <c r="D1518" s="75" t="s">
        <v>3183</v>
      </c>
      <c r="E1518" s="83">
        <v>3.85</v>
      </c>
    </row>
    <row r="1519" spans="1:5" x14ac:dyDescent="0.25">
      <c r="A1519" s="90">
        <v>1519</v>
      </c>
      <c r="B1519" s="75" t="s">
        <v>3184</v>
      </c>
      <c r="C1519" s="75"/>
      <c r="D1519" s="75" t="s">
        <v>3185</v>
      </c>
      <c r="E1519" s="83">
        <v>6.53</v>
      </c>
    </row>
    <row r="1520" spans="1:5" x14ac:dyDescent="0.25">
      <c r="A1520" s="90">
        <v>1520</v>
      </c>
      <c r="B1520" s="75" t="s">
        <v>3186</v>
      </c>
      <c r="C1520" s="75"/>
      <c r="D1520" s="75" t="s">
        <v>3187</v>
      </c>
      <c r="E1520" s="83">
        <v>9.2899999999999991</v>
      </c>
    </row>
    <row r="1521" spans="1:5" x14ac:dyDescent="0.25">
      <c r="A1521" s="90">
        <v>1521</v>
      </c>
      <c r="B1521" s="75" t="s">
        <v>3188</v>
      </c>
      <c r="C1521" s="75"/>
      <c r="D1521" s="75" t="s">
        <v>3189</v>
      </c>
      <c r="E1521" s="83">
        <v>56.31</v>
      </c>
    </row>
    <row r="1522" spans="1:5" x14ac:dyDescent="0.25">
      <c r="A1522" s="90">
        <v>1522</v>
      </c>
      <c r="B1522" s="75" t="s">
        <v>3190</v>
      </c>
      <c r="C1522" s="75"/>
      <c r="D1522" s="75" t="s">
        <v>3191</v>
      </c>
      <c r="E1522" s="83">
        <v>7.96</v>
      </c>
    </row>
    <row r="1523" spans="1:5" x14ac:dyDescent="0.25">
      <c r="A1523" s="90">
        <v>1523</v>
      </c>
      <c r="B1523" s="75" t="s">
        <v>3192</v>
      </c>
      <c r="C1523" s="75"/>
      <c r="D1523" s="75" t="s">
        <v>3193</v>
      </c>
      <c r="E1523" s="83">
        <v>20.78</v>
      </c>
    </row>
    <row r="1524" spans="1:5" x14ac:dyDescent="0.25">
      <c r="A1524" s="90">
        <v>1524</v>
      </c>
      <c r="B1524" s="75" t="s">
        <v>3194</v>
      </c>
      <c r="C1524" s="75"/>
      <c r="D1524" s="75" t="s">
        <v>3195</v>
      </c>
      <c r="E1524" s="83">
        <v>11.64</v>
      </c>
    </row>
    <row r="1525" spans="1:5" x14ac:dyDescent="0.25">
      <c r="A1525" s="90">
        <v>1525</v>
      </c>
      <c r="B1525" s="75" t="s">
        <v>3196</v>
      </c>
      <c r="C1525" s="75"/>
      <c r="D1525" s="75" t="s">
        <v>3197</v>
      </c>
      <c r="E1525" s="83">
        <v>14.27</v>
      </c>
    </row>
    <row r="1526" spans="1:5" x14ac:dyDescent="0.25">
      <c r="A1526" s="90">
        <v>1526</v>
      </c>
      <c r="B1526" s="75" t="s">
        <v>3198</v>
      </c>
      <c r="C1526" s="75"/>
      <c r="D1526" s="75" t="s">
        <v>3199</v>
      </c>
      <c r="E1526" s="83">
        <v>16.53</v>
      </c>
    </row>
    <row r="1527" spans="1:5" x14ac:dyDescent="0.25">
      <c r="A1527" s="90">
        <v>1527</v>
      </c>
      <c r="B1527" s="75" t="s">
        <v>3200</v>
      </c>
      <c r="C1527" s="75"/>
      <c r="D1527" s="75" t="s">
        <v>3201</v>
      </c>
      <c r="E1527" s="83">
        <v>13.78</v>
      </c>
    </row>
    <row r="1528" spans="1:5" x14ac:dyDescent="0.25">
      <c r="A1528" s="90">
        <v>1528</v>
      </c>
      <c r="B1528" s="75" t="s">
        <v>3202</v>
      </c>
      <c r="C1528" s="75"/>
      <c r="D1528" s="75" t="s">
        <v>3203</v>
      </c>
      <c r="E1528" s="83">
        <v>14.11</v>
      </c>
    </row>
    <row r="1529" spans="1:5" x14ac:dyDescent="0.25">
      <c r="A1529" s="90">
        <v>1529</v>
      </c>
      <c r="B1529" s="75" t="s">
        <v>3204</v>
      </c>
      <c r="C1529" s="75"/>
      <c r="D1529" s="75" t="s">
        <v>3205</v>
      </c>
      <c r="E1529" s="83">
        <v>55.06</v>
      </c>
    </row>
    <row r="1530" spans="1:5" x14ac:dyDescent="0.25">
      <c r="A1530" s="90">
        <v>1530</v>
      </c>
      <c r="B1530" s="75" t="s">
        <v>3206</v>
      </c>
      <c r="C1530" s="75"/>
      <c r="D1530" s="75" t="s">
        <v>3207</v>
      </c>
      <c r="E1530" s="83">
        <v>5.04</v>
      </c>
    </row>
    <row r="1531" spans="1:5" x14ac:dyDescent="0.25">
      <c r="A1531" s="90">
        <v>1531</v>
      </c>
      <c r="B1531" s="75" t="s">
        <v>3208</v>
      </c>
      <c r="C1531" s="75"/>
      <c r="D1531" s="75" t="s">
        <v>3209</v>
      </c>
      <c r="E1531" s="83">
        <v>12.9</v>
      </c>
    </row>
    <row r="1532" spans="1:5" x14ac:dyDescent="0.25">
      <c r="A1532" s="90">
        <v>1532</v>
      </c>
      <c r="B1532" s="75" t="s">
        <v>3210</v>
      </c>
      <c r="C1532" s="75"/>
      <c r="D1532" s="75" t="s">
        <v>3211</v>
      </c>
      <c r="E1532" s="83">
        <v>5.04</v>
      </c>
    </row>
    <row r="1533" spans="1:5" x14ac:dyDescent="0.25">
      <c r="A1533" s="90">
        <v>1533</v>
      </c>
      <c r="B1533" s="75" t="s">
        <v>3212</v>
      </c>
      <c r="C1533" s="75"/>
      <c r="D1533" s="75" t="s">
        <v>3213</v>
      </c>
      <c r="E1533" s="83">
        <v>6.87</v>
      </c>
    </row>
    <row r="1534" spans="1:5" x14ac:dyDescent="0.25">
      <c r="A1534" s="90">
        <v>1534</v>
      </c>
      <c r="B1534" s="75" t="s">
        <v>3214</v>
      </c>
      <c r="C1534" s="75"/>
      <c r="D1534" s="75" t="s">
        <v>3215</v>
      </c>
      <c r="E1534" s="83">
        <v>13.71</v>
      </c>
    </row>
    <row r="1535" spans="1:5" x14ac:dyDescent="0.25">
      <c r="A1535" s="90">
        <v>1535</v>
      </c>
      <c r="B1535" s="75" t="s">
        <v>3216</v>
      </c>
      <c r="C1535" s="75"/>
      <c r="D1535" s="75" t="s">
        <v>3217</v>
      </c>
      <c r="E1535" s="83">
        <v>2.2000000000000002</v>
      </c>
    </row>
    <row r="1536" spans="1:5" x14ac:dyDescent="0.25">
      <c r="A1536" s="90">
        <v>1536</v>
      </c>
      <c r="B1536" s="75" t="s">
        <v>3218</v>
      </c>
      <c r="C1536" s="75"/>
      <c r="D1536" s="75" t="s">
        <v>3219</v>
      </c>
      <c r="E1536" s="83">
        <v>12.9</v>
      </c>
    </row>
    <row r="1537" spans="1:5" x14ac:dyDescent="0.25">
      <c r="A1537" s="90">
        <v>1537</v>
      </c>
      <c r="B1537" s="75" t="s">
        <v>3220</v>
      </c>
      <c r="C1537" s="75"/>
      <c r="D1537" s="75" t="s">
        <v>3221</v>
      </c>
      <c r="E1537" s="83">
        <v>8.77</v>
      </c>
    </row>
    <row r="1538" spans="1:5" x14ac:dyDescent="0.25">
      <c r="A1538" s="90">
        <v>1538</v>
      </c>
      <c r="B1538" s="75" t="s">
        <v>3222</v>
      </c>
      <c r="C1538" s="75"/>
      <c r="D1538" s="75" t="s">
        <v>3223</v>
      </c>
      <c r="E1538" s="83">
        <v>38.659999999999997</v>
      </c>
    </row>
    <row r="1539" spans="1:5" x14ac:dyDescent="0.25">
      <c r="A1539" s="90">
        <v>1539</v>
      </c>
      <c r="B1539" s="75" t="s">
        <v>3224</v>
      </c>
      <c r="C1539" s="75"/>
      <c r="D1539" s="75" t="s">
        <v>3225</v>
      </c>
      <c r="E1539" s="83">
        <v>40.299999999999997</v>
      </c>
    </row>
    <row r="1540" spans="1:5" x14ac:dyDescent="0.25">
      <c r="A1540" s="90">
        <v>1540</v>
      </c>
      <c r="B1540" s="75" t="s">
        <v>3226</v>
      </c>
      <c r="C1540" s="75"/>
      <c r="D1540" s="75" t="s">
        <v>3227</v>
      </c>
      <c r="E1540" s="83">
        <v>2.08</v>
      </c>
    </row>
    <row r="1541" spans="1:5" x14ac:dyDescent="0.25">
      <c r="A1541" s="90">
        <v>1541</v>
      </c>
      <c r="B1541" s="75" t="s">
        <v>3228</v>
      </c>
      <c r="C1541" s="75"/>
      <c r="D1541" s="75" t="s">
        <v>3229</v>
      </c>
      <c r="E1541" s="83">
        <v>27.48</v>
      </c>
    </row>
    <row r="1542" spans="1:5" x14ac:dyDescent="0.25">
      <c r="A1542" s="90">
        <v>1542</v>
      </c>
      <c r="B1542" s="75" t="s">
        <v>3230</v>
      </c>
      <c r="C1542" s="75"/>
      <c r="D1542" s="75" t="s">
        <v>3231</v>
      </c>
      <c r="E1542" s="83">
        <v>22.32</v>
      </c>
    </row>
    <row r="1543" spans="1:5" x14ac:dyDescent="0.25">
      <c r="A1543" s="90">
        <v>1543</v>
      </c>
      <c r="B1543" s="75" t="s">
        <v>3232</v>
      </c>
      <c r="C1543" s="75"/>
      <c r="D1543" s="75" t="s">
        <v>3233</v>
      </c>
      <c r="E1543" s="83">
        <v>15.52</v>
      </c>
    </row>
    <row r="1544" spans="1:5" x14ac:dyDescent="0.25">
      <c r="A1544" s="90">
        <v>1544</v>
      </c>
      <c r="B1544" s="75" t="s">
        <v>3234</v>
      </c>
      <c r="C1544" s="75"/>
      <c r="D1544" s="75" t="s">
        <v>3235</v>
      </c>
      <c r="E1544" s="83">
        <v>32.97</v>
      </c>
    </row>
    <row r="1545" spans="1:5" x14ac:dyDescent="0.25">
      <c r="A1545" s="90">
        <v>1545</v>
      </c>
      <c r="B1545" s="75" t="s">
        <v>3236</v>
      </c>
      <c r="C1545" s="75"/>
      <c r="D1545" s="75" t="s">
        <v>3237</v>
      </c>
      <c r="E1545" s="83">
        <v>30.08</v>
      </c>
    </row>
    <row r="1546" spans="1:5" x14ac:dyDescent="0.25">
      <c r="A1546" s="90">
        <v>1546</v>
      </c>
      <c r="B1546" s="75" t="s">
        <v>3238</v>
      </c>
      <c r="C1546" s="75"/>
      <c r="D1546" s="75" t="s">
        <v>3239</v>
      </c>
      <c r="E1546" s="83">
        <v>85.54</v>
      </c>
    </row>
    <row r="1547" spans="1:5" x14ac:dyDescent="0.25">
      <c r="A1547" s="90">
        <v>1547</v>
      </c>
      <c r="B1547" s="75" t="s">
        <v>3240</v>
      </c>
      <c r="C1547" s="75"/>
      <c r="D1547" s="75" t="s">
        <v>3241</v>
      </c>
      <c r="E1547" s="83">
        <v>19.690000000000001</v>
      </c>
    </row>
    <row r="1548" spans="1:5" x14ac:dyDescent="0.25">
      <c r="A1548" s="90">
        <v>1548</v>
      </c>
      <c r="B1548" s="75" t="s">
        <v>3242</v>
      </c>
      <c r="C1548" s="75"/>
      <c r="D1548" s="75" t="s">
        <v>3243</v>
      </c>
      <c r="E1548" s="83">
        <v>5.04</v>
      </c>
    </row>
    <row r="1549" spans="1:5" x14ac:dyDescent="0.25">
      <c r="A1549" s="90">
        <v>1549</v>
      </c>
      <c r="B1549" s="75" t="s">
        <v>3244</v>
      </c>
      <c r="C1549" s="75"/>
      <c r="D1549" s="75" t="s">
        <v>3245</v>
      </c>
      <c r="E1549" s="83">
        <v>10.46</v>
      </c>
    </row>
    <row r="1550" spans="1:5" x14ac:dyDescent="0.25">
      <c r="A1550" s="90">
        <v>1550</v>
      </c>
      <c r="B1550" s="75" t="s">
        <v>3246</v>
      </c>
      <c r="C1550" s="75"/>
      <c r="D1550" s="75" t="s">
        <v>3247</v>
      </c>
      <c r="E1550" s="83">
        <v>4.66</v>
      </c>
    </row>
    <row r="1551" spans="1:5" x14ac:dyDescent="0.25">
      <c r="A1551" s="90">
        <v>1551</v>
      </c>
      <c r="B1551" s="75" t="s">
        <v>3248</v>
      </c>
      <c r="C1551" s="75"/>
      <c r="D1551" s="75" t="s">
        <v>3249</v>
      </c>
      <c r="E1551" s="83">
        <v>11.54</v>
      </c>
    </row>
    <row r="1552" spans="1:5" x14ac:dyDescent="0.25">
      <c r="A1552" s="90">
        <v>1552</v>
      </c>
      <c r="B1552" s="75" t="s">
        <v>3250</v>
      </c>
      <c r="C1552" s="75"/>
      <c r="D1552" s="75" t="s">
        <v>3251</v>
      </c>
      <c r="E1552" s="83">
        <v>5.04</v>
      </c>
    </row>
    <row r="1553" spans="1:5" x14ac:dyDescent="0.25">
      <c r="A1553" s="90">
        <v>1553</v>
      </c>
      <c r="B1553" s="75" t="s">
        <v>3252</v>
      </c>
      <c r="C1553" s="75"/>
      <c r="D1553" s="75" t="s">
        <v>3253</v>
      </c>
      <c r="E1553" s="83">
        <v>1.86</v>
      </c>
    </row>
    <row r="1554" spans="1:5" x14ac:dyDescent="0.25">
      <c r="A1554" s="90">
        <v>1554</v>
      </c>
      <c r="B1554" s="75" t="s">
        <v>3254</v>
      </c>
      <c r="C1554" s="75"/>
      <c r="D1554" s="75" t="s">
        <v>3255</v>
      </c>
      <c r="E1554" s="83">
        <v>5.04</v>
      </c>
    </row>
    <row r="1555" spans="1:5" x14ac:dyDescent="0.25">
      <c r="A1555" s="90">
        <v>1555</v>
      </c>
      <c r="B1555" s="75" t="s">
        <v>3256</v>
      </c>
      <c r="C1555" s="75"/>
      <c r="D1555" s="75" t="s">
        <v>3257</v>
      </c>
      <c r="E1555" s="83">
        <v>25.34</v>
      </c>
    </row>
    <row r="1556" spans="1:5" x14ac:dyDescent="0.25">
      <c r="A1556" s="90">
        <v>1556</v>
      </c>
      <c r="B1556" s="75" t="s">
        <v>3258</v>
      </c>
      <c r="C1556" s="75"/>
      <c r="D1556" s="75" t="s">
        <v>3259</v>
      </c>
      <c r="E1556" s="83">
        <v>9.2200000000000006</v>
      </c>
    </row>
    <row r="1557" spans="1:5" x14ac:dyDescent="0.25">
      <c r="A1557" s="90">
        <v>1557</v>
      </c>
      <c r="B1557" s="75" t="s">
        <v>3260</v>
      </c>
      <c r="C1557" s="75"/>
      <c r="D1557" s="75" t="s">
        <v>3261</v>
      </c>
      <c r="E1557" s="83">
        <v>29.97</v>
      </c>
    </row>
    <row r="1558" spans="1:5" x14ac:dyDescent="0.25">
      <c r="A1558" s="90">
        <v>1558</v>
      </c>
      <c r="B1558" s="75" t="s">
        <v>3262</v>
      </c>
      <c r="C1558" s="75"/>
      <c r="D1558" s="75" t="s">
        <v>3263</v>
      </c>
      <c r="E1558" s="83">
        <v>30.79</v>
      </c>
    </row>
    <row r="1559" spans="1:5" x14ac:dyDescent="0.25">
      <c r="A1559" s="90">
        <v>1559</v>
      </c>
      <c r="B1559" s="75" t="s">
        <v>3264</v>
      </c>
      <c r="C1559" s="75"/>
      <c r="D1559" s="75" t="s">
        <v>3265</v>
      </c>
      <c r="E1559" s="83">
        <v>8.6199999999999992</v>
      </c>
    </row>
    <row r="1560" spans="1:5" x14ac:dyDescent="0.25">
      <c r="A1560" s="90">
        <v>1560</v>
      </c>
      <c r="B1560" s="75" t="s">
        <v>3266</v>
      </c>
      <c r="C1560" s="75"/>
      <c r="D1560" s="75" t="s">
        <v>3267</v>
      </c>
      <c r="E1560" s="83">
        <v>4.79</v>
      </c>
    </row>
    <row r="1561" spans="1:5" x14ac:dyDescent="0.25">
      <c r="A1561" s="90">
        <v>1561</v>
      </c>
      <c r="B1561" s="75" t="s">
        <v>3268</v>
      </c>
      <c r="C1561" s="75"/>
      <c r="D1561" s="75" t="s">
        <v>3269</v>
      </c>
      <c r="E1561" s="83">
        <v>4.9000000000000004</v>
      </c>
    </row>
    <row r="1562" spans="1:5" x14ac:dyDescent="0.25">
      <c r="A1562" s="90">
        <v>1562</v>
      </c>
      <c r="B1562" s="75" t="s">
        <v>3270</v>
      </c>
      <c r="C1562" s="75"/>
      <c r="D1562" s="75" t="s">
        <v>3271</v>
      </c>
      <c r="E1562" s="83">
        <v>1.74</v>
      </c>
    </row>
    <row r="1563" spans="1:5" x14ac:dyDescent="0.25">
      <c r="A1563" s="90">
        <v>1563</v>
      </c>
      <c r="B1563" s="75" t="s">
        <v>3272</v>
      </c>
      <c r="C1563" s="75"/>
      <c r="D1563" s="75" t="s">
        <v>3273</v>
      </c>
      <c r="E1563" s="83">
        <v>44.37</v>
      </c>
    </row>
    <row r="1564" spans="1:5" x14ac:dyDescent="0.25">
      <c r="A1564" s="90">
        <v>1564</v>
      </c>
      <c r="B1564" s="75" t="s">
        <v>3274</v>
      </c>
      <c r="C1564" s="75"/>
      <c r="D1564" s="75" t="s">
        <v>3275</v>
      </c>
      <c r="E1564" s="83">
        <v>5.53</v>
      </c>
    </row>
    <row r="1565" spans="1:5" x14ac:dyDescent="0.25">
      <c r="A1565" s="90">
        <v>1565</v>
      </c>
      <c r="B1565" s="75" t="s">
        <v>3276</v>
      </c>
      <c r="C1565" s="75"/>
      <c r="D1565" s="75" t="s">
        <v>3277</v>
      </c>
      <c r="E1565" s="83">
        <v>5.04</v>
      </c>
    </row>
    <row r="1566" spans="1:5" x14ac:dyDescent="0.25">
      <c r="A1566" s="90">
        <v>1566</v>
      </c>
      <c r="B1566" s="75" t="s">
        <v>3278</v>
      </c>
      <c r="C1566" s="75"/>
      <c r="D1566" s="75" t="s">
        <v>3279</v>
      </c>
      <c r="E1566" s="83">
        <v>2.48</v>
      </c>
    </row>
    <row r="1567" spans="1:5" x14ac:dyDescent="0.25">
      <c r="A1567" s="90">
        <v>1567</v>
      </c>
      <c r="B1567" s="75" t="s">
        <v>3280</v>
      </c>
      <c r="C1567" s="75"/>
      <c r="D1567" s="75" t="s">
        <v>3281</v>
      </c>
      <c r="E1567" s="83">
        <v>10.87</v>
      </c>
    </row>
    <row r="1568" spans="1:5" x14ac:dyDescent="0.25">
      <c r="A1568" s="90">
        <v>1568</v>
      </c>
      <c r="B1568" s="75" t="s">
        <v>3282</v>
      </c>
      <c r="C1568" s="75"/>
      <c r="D1568" s="75" t="s">
        <v>3283</v>
      </c>
      <c r="E1568" s="83">
        <v>50.9</v>
      </c>
    </row>
    <row r="1569" spans="1:5" x14ac:dyDescent="0.25">
      <c r="A1569" s="90">
        <v>1569</v>
      </c>
      <c r="B1569" s="75" t="s">
        <v>3284</v>
      </c>
      <c r="C1569" s="75"/>
      <c r="D1569" s="75" t="s">
        <v>3285</v>
      </c>
      <c r="E1569" s="83">
        <v>3.1</v>
      </c>
    </row>
    <row r="1570" spans="1:5" x14ac:dyDescent="0.25">
      <c r="A1570" s="90">
        <v>1570</v>
      </c>
      <c r="B1570" s="75" t="s">
        <v>3286</v>
      </c>
      <c r="C1570" s="75"/>
      <c r="D1570" s="75" t="s">
        <v>3287</v>
      </c>
      <c r="E1570" s="83">
        <v>5.04</v>
      </c>
    </row>
    <row r="1571" spans="1:5" x14ac:dyDescent="0.25">
      <c r="A1571" s="90">
        <v>1571</v>
      </c>
      <c r="B1571" s="75" t="s">
        <v>3288</v>
      </c>
      <c r="C1571" s="75"/>
      <c r="D1571" s="75" t="s">
        <v>3289</v>
      </c>
      <c r="E1571" s="83">
        <v>11.76</v>
      </c>
    </row>
    <row r="1572" spans="1:5" x14ac:dyDescent="0.25">
      <c r="A1572" s="90">
        <v>1572</v>
      </c>
      <c r="B1572" s="75" t="s">
        <v>3290</v>
      </c>
      <c r="C1572" s="75"/>
      <c r="D1572" s="75" t="s">
        <v>3291</v>
      </c>
      <c r="E1572" s="83">
        <v>2.89</v>
      </c>
    </row>
    <row r="1573" spans="1:5" x14ac:dyDescent="0.25">
      <c r="A1573" s="90">
        <v>1573</v>
      </c>
      <c r="B1573" s="75" t="s">
        <v>3292</v>
      </c>
      <c r="C1573" s="75"/>
      <c r="D1573" s="75" t="s">
        <v>3293</v>
      </c>
      <c r="E1573" s="83">
        <v>15.2</v>
      </c>
    </row>
    <row r="1574" spans="1:5" x14ac:dyDescent="0.25">
      <c r="A1574" s="90">
        <v>1574</v>
      </c>
      <c r="B1574" s="75" t="s">
        <v>3294</v>
      </c>
      <c r="C1574" s="75"/>
      <c r="D1574" s="75" t="s">
        <v>3295</v>
      </c>
      <c r="E1574" s="83">
        <v>65.34</v>
      </c>
    </row>
    <row r="1575" spans="1:5" x14ac:dyDescent="0.25">
      <c r="A1575" s="90">
        <v>1575</v>
      </c>
      <c r="B1575" s="75" t="s">
        <v>3296</v>
      </c>
      <c r="C1575" s="75"/>
      <c r="D1575" s="75" t="s">
        <v>3297</v>
      </c>
      <c r="E1575" s="83">
        <v>5.33</v>
      </c>
    </row>
    <row r="1576" spans="1:5" x14ac:dyDescent="0.25">
      <c r="A1576" s="90">
        <v>1576</v>
      </c>
      <c r="B1576" s="75" t="s">
        <v>3298</v>
      </c>
      <c r="C1576" s="75"/>
      <c r="D1576" s="75" t="s">
        <v>3299</v>
      </c>
      <c r="E1576" s="83">
        <v>5.04</v>
      </c>
    </row>
    <row r="1577" spans="1:5" x14ac:dyDescent="0.25">
      <c r="A1577" s="90">
        <v>1577</v>
      </c>
      <c r="B1577" s="75" t="s">
        <v>3300</v>
      </c>
      <c r="C1577" s="75"/>
      <c r="D1577" s="75" t="s">
        <v>3301</v>
      </c>
      <c r="E1577" s="83">
        <v>20.72</v>
      </c>
    </row>
    <row r="1578" spans="1:5" x14ac:dyDescent="0.25">
      <c r="A1578" s="90">
        <v>1578</v>
      </c>
      <c r="B1578" s="75" t="s">
        <v>3302</v>
      </c>
      <c r="C1578" s="75"/>
      <c r="D1578" s="75" t="s">
        <v>3303</v>
      </c>
      <c r="E1578" s="83">
        <v>7.4</v>
      </c>
    </row>
    <row r="1579" spans="1:5" x14ac:dyDescent="0.25">
      <c r="A1579" s="90">
        <v>1579</v>
      </c>
      <c r="B1579" s="75" t="s">
        <v>3304</v>
      </c>
      <c r="C1579" s="75"/>
      <c r="D1579" s="75" t="s">
        <v>3305</v>
      </c>
      <c r="E1579" s="83">
        <v>7.89</v>
      </c>
    </row>
    <row r="1580" spans="1:5" x14ac:dyDescent="0.25">
      <c r="A1580" s="90">
        <v>1580</v>
      </c>
      <c r="B1580" s="75" t="s">
        <v>3306</v>
      </c>
      <c r="C1580" s="75"/>
      <c r="D1580" s="75" t="s">
        <v>3307</v>
      </c>
      <c r="E1580" s="83">
        <v>39.81</v>
      </c>
    </row>
    <row r="1581" spans="1:5" x14ac:dyDescent="0.25">
      <c r="A1581" s="90">
        <v>1581</v>
      </c>
      <c r="B1581" s="75" t="s">
        <v>3308</v>
      </c>
      <c r="C1581" s="75"/>
      <c r="D1581" s="75" t="s">
        <v>3309</v>
      </c>
      <c r="E1581" s="83">
        <v>-2.98</v>
      </c>
    </row>
    <row r="1582" spans="1:5" x14ac:dyDescent="0.25">
      <c r="A1582" s="90">
        <v>1582</v>
      </c>
      <c r="B1582" s="75" t="s">
        <v>3310</v>
      </c>
      <c r="C1582" s="75"/>
      <c r="D1582" s="75" t="s">
        <v>3311</v>
      </c>
      <c r="E1582" s="83">
        <v>7.67</v>
      </c>
    </row>
    <row r="1583" spans="1:5" x14ac:dyDescent="0.25">
      <c r="A1583" s="90">
        <v>1583</v>
      </c>
      <c r="B1583" s="75" t="s">
        <v>3312</v>
      </c>
      <c r="C1583" s="75"/>
      <c r="D1583" s="75" t="s">
        <v>3313</v>
      </c>
      <c r="E1583" s="83">
        <v>6.76</v>
      </c>
    </row>
    <row r="1584" spans="1:5" x14ac:dyDescent="0.25">
      <c r="A1584" s="90">
        <v>1584</v>
      </c>
      <c r="B1584" s="75" t="s">
        <v>3314</v>
      </c>
      <c r="C1584" s="75"/>
      <c r="D1584" s="75" t="s">
        <v>3315</v>
      </c>
      <c r="E1584" s="83">
        <v>62.72</v>
      </c>
    </row>
    <row r="1585" spans="1:5" x14ac:dyDescent="0.25">
      <c r="A1585" s="90">
        <v>1585</v>
      </c>
      <c r="B1585" s="75" t="s">
        <v>3316</v>
      </c>
      <c r="C1585" s="75"/>
      <c r="D1585" s="75" t="s">
        <v>3317</v>
      </c>
      <c r="E1585" s="83">
        <v>3.46</v>
      </c>
    </row>
    <row r="1586" spans="1:5" x14ac:dyDescent="0.25">
      <c r="A1586" s="90">
        <v>1586</v>
      </c>
      <c r="B1586" s="75" t="s">
        <v>3318</v>
      </c>
      <c r="C1586" s="75"/>
      <c r="D1586" s="75" t="s">
        <v>3319</v>
      </c>
      <c r="E1586" s="83">
        <v>12.82</v>
      </c>
    </row>
    <row r="1587" spans="1:5" x14ac:dyDescent="0.25">
      <c r="A1587" s="90">
        <v>1587</v>
      </c>
      <c r="B1587" s="75" t="s">
        <v>3320</v>
      </c>
      <c r="C1587" s="75"/>
      <c r="D1587" s="75" t="s">
        <v>3321</v>
      </c>
      <c r="E1587" s="83">
        <v>0.63</v>
      </c>
    </row>
    <row r="1588" spans="1:5" x14ac:dyDescent="0.25">
      <c r="A1588" s="90">
        <v>1588</v>
      </c>
      <c r="B1588" s="75" t="s">
        <v>3322</v>
      </c>
      <c r="C1588" s="75"/>
      <c r="D1588" s="75" t="s">
        <v>3323</v>
      </c>
      <c r="E1588" s="83">
        <v>6.47</v>
      </c>
    </row>
    <row r="1589" spans="1:5" x14ac:dyDescent="0.25">
      <c r="A1589" s="90">
        <v>1589</v>
      </c>
      <c r="B1589" s="75" t="s">
        <v>3324</v>
      </c>
      <c r="C1589" s="75"/>
      <c r="D1589" s="75" t="s">
        <v>3325</v>
      </c>
      <c r="E1589" s="83">
        <v>11.21</v>
      </c>
    </row>
    <row r="1590" spans="1:5" x14ac:dyDescent="0.25">
      <c r="A1590" s="90">
        <v>1590</v>
      </c>
      <c r="B1590" s="75" t="s">
        <v>3326</v>
      </c>
      <c r="C1590" s="75"/>
      <c r="D1590" s="75" t="s">
        <v>3327</v>
      </c>
      <c r="E1590" s="83">
        <v>4.2699999999999996</v>
      </c>
    </row>
    <row r="1591" spans="1:5" x14ac:dyDescent="0.25">
      <c r="A1591" s="90">
        <v>1591</v>
      </c>
      <c r="B1591" s="75" t="s">
        <v>3328</v>
      </c>
      <c r="C1591" s="75"/>
      <c r="D1591" s="75" t="s">
        <v>3329</v>
      </c>
      <c r="E1591" s="83">
        <v>17.97</v>
      </c>
    </row>
    <row r="1592" spans="1:5" x14ac:dyDescent="0.25">
      <c r="A1592" s="90">
        <v>1592</v>
      </c>
      <c r="B1592" s="75" t="s">
        <v>3330</v>
      </c>
      <c r="C1592" s="75"/>
      <c r="D1592" s="75" t="s">
        <v>3331</v>
      </c>
      <c r="E1592" s="83">
        <v>38.880000000000003</v>
      </c>
    </row>
    <row r="1593" spans="1:5" x14ac:dyDescent="0.25">
      <c r="A1593" s="90">
        <v>1593</v>
      </c>
      <c r="B1593" s="75" t="s">
        <v>3332</v>
      </c>
      <c r="C1593" s="75"/>
      <c r="D1593" s="75" t="s">
        <v>3333</v>
      </c>
      <c r="E1593" s="83">
        <v>5.04</v>
      </c>
    </row>
    <row r="1594" spans="1:5" x14ac:dyDescent="0.25">
      <c r="A1594" s="90">
        <v>1594</v>
      </c>
      <c r="B1594" s="75" t="s">
        <v>3334</v>
      </c>
      <c r="C1594" s="75"/>
      <c r="D1594" s="75" t="s">
        <v>3335</v>
      </c>
      <c r="E1594" s="83">
        <v>44.44</v>
      </c>
    </row>
    <row r="1595" spans="1:5" x14ac:dyDescent="0.25">
      <c r="A1595" s="90">
        <v>1595</v>
      </c>
      <c r="B1595" s="75" t="s">
        <v>3336</v>
      </c>
      <c r="C1595" s="75"/>
      <c r="D1595" s="75" t="s">
        <v>3337</v>
      </c>
      <c r="E1595" s="83">
        <v>3.62</v>
      </c>
    </row>
    <row r="1596" spans="1:5" x14ac:dyDescent="0.25">
      <c r="A1596" s="90">
        <v>1596</v>
      </c>
      <c r="B1596" s="75" t="s">
        <v>3338</v>
      </c>
      <c r="C1596" s="75"/>
      <c r="D1596" s="75" t="s">
        <v>3339</v>
      </c>
      <c r="E1596" s="83">
        <v>10.130000000000001</v>
      </c>
    </row>
    <row r="1597" spans="1:5" x14ac:dyDescent="0.25">
      <c r="A1597" s="90">
        <v>1597</v>
      </c>
      <c r="B1597" s="75" t="s">
        <v>3340</v>
      </c>
      <c r="C1597" s="75"/>
      <c r="D1597" s="75" t="s">
        <v>3341</v>
      </c>
      <c r="E1597" s="83">
        <v>1.76</v>
      </c>
    </row>
    <row r="1598" spans="1:5" x14ac:dyDescent="0.25">
      <c r="A1598" s="90">
        <v>1598</v>
      </c>
      <c r="B1598" s="75" t="s">
        <v>3342</v>
      </c>
      <c r="C1598" s="75"/>
      <c r="D1598" s="75" t="s">
        <v>3343</v>
      </c>
      <c r="E1598" s="83">
        <v>5.89</v>
      </c>
    </row>
    <row r="1599" spans="1:5" x14ac:dyDescent="0.25">
      <c r="A1599" s="90">
        <v>1599</v>
      </c>
      <c r="B1599" s="75" t="s">
        <v>3344</v>
      </c>
      <c r="C1599" s="75"/>
      <c r="D1599" s="75" t="s">
        <v>3345</v>
      </c>
      <c r="E1599" s="83">
        <v>8.1199999999999992</v>
      </c>
    </row>
    <row r="1600" spans="1:5" x14ac:dyDescent="0.25">
      <c r="A1600" s="90">
        <v>1600</v>
      </c>
      <c r="B1600" s="75" t="s">
        <v>3346</v>
      </c>
      <c r="C1600" s="75"/>
      <c r="D1600" s="75" t="s">
        <v>3347</v>
      </c>
      <c r="E1600" s="83">
        <v>4.46</v>
      </c>
    </row>
    <row r="1601" spans="1:5" x14ac:dyDescent="0.25">
      <c r="A1601" s="90">
        <v>1601</v>
      </c>
      <c r="B1601" s="75" t="s">
        <v>3348</v>
      </c>
      <c r="C1601" s="75"/>
      <c r="D1601" s="75" t="s">
        <v>3349</v>
      </c>
      <c r="E1601" s="83">
        <v>15.53</v>
      </c>
    </row>
    <row r="1602" spans="1:5" x14ac:dyDescent="0.25">
      <c r="A1602" s="90">
        <v>1602</v>
      </c>
      <c r="B1602" s="75" t="s">
        <v>3350</v>
      </c>
      <c r="C1602" s="75"/>
      <c r="D1602" s="75" t="s">
        <v>3351</v>
      </c>
      <c r="E1602" s="83">
        <v>5.26</v>
      </c>
    </row>
    <row r="1603" spans="1:5" x14ac:dyDescent="0.25">
      <c r="A1603" s="90">
        <v>1603</v>
      </c>
      <c r="B1603" s="75" t="s">
        <v>3352</v>
      </c>
      <c r="C1603" s="75"/>
      <c r="D1603" s="75" t="s">
        <v>3353</v>
      </c>
      <c r="E1603" s="83">
        <v>14.55</v>
      </c>
    </row>
    <row r="1604" spans="1:5" x14ac:dyDescent="0.25">
      <c r="A1604" s="90">
        <v>1604</v>
      </c>
      <c r="B1604" s="75" t="s">
        <v>3354</v>
      </c>
      <c r="C1604" s="75"/>
      <c r="D1604" s="75" t="s">
        <v>3355</v>
      </c>
      <c r="E1604" s="83">
        <v>27.86</v>
      </c>
    </row>
    <row r="1605" spans="1:5" x14ac:dyDescent="0.25">
      <c r="A1605" s="90">
        <v>1605</v>
      </c>
      <c r="B1605" s="75" t="s">
        <v>3356</v>
      </c>
      <c r="C1605" s="75"/>
      <c r="D1605" s="75" t="s">
        <v>3357</v>
      </c>
      <c r="E1605" s="83">
        <v>6.98</v>
      </c>
    </row>
    <row r="1606" spans="1:5" x14ac:dyDescent="0.25">
      <c r="A1606" s="90">
        <v>1606</v>
      </c>
      <c r="B1606" s="75" t="s">
        <v>3358</v>
      </c>
      <c r="C1606" s="75"/>
      <c r="D1606" s="75" t="s">
        <v>3359</v>
      </c>
      <c r="E1606" s="83">
        <v>5.04</v>
      </c>
    </row>
    <row r="1607" spans="1:5" x14ac:dyDescent="0.25">
      <c r="A1607" s="90">
        <v>1607</v>
      </c>
      <c r="B1607" s="75" t="s">
        <v>3360</v>
      </c>
      <c r="C1607" s="75"/>
      <c r="D1607" s="75" t="s">
        <v>3361</v>
      </c>
      <c r="E1607" s="83">
        <v>5.04</v>
      </c>
    </row>
    <row r="1608" spans="1:5" x14ac:dyDescent="0.25">
      <c r="A1608" s="90">
        <v>1608</v>
      </c>
      <c r="B1608" s="75" t="s">
        <v>3362</v>
      </c>
      <c r="C1608" s="75"/>
      <c r="D1608" s="75" t="s">
        <v>3363</v>
      </c>
      <c r="E1608" s="83">
        <v>6.72</v>
      </c>
    </row>
    <row r="1609" spans="1:5" x14ac:dyDescent="0.25">
      <c r="A1609" s="90">
        <v>1609</v>
      </c>
      <c r="B1609" s="75" t="s">
        <v>3364</v>
      </c>
      <c r="C1609" s="75"/>
      <c r="D1609" s="75" t="s">
        <v>3365</v>
      </c>
      <c r="E1609" s="83">
        <v>8.8699999999999992</v>
      </c>
    </row>
    <row r="1610" spans="1:5" x14ac:dyDescent="0.25">
      <c r="A1610" s="90">
        <v>1610</v>
      </c>
      <c r="B1610" s="75" t="s">
        <v>3366</v>
      </c>
      <c r="C1610" s="75"/>
      <c r="D1610" s="75" t="s">
        <v>3367</v>
      </c>
      <c r="E1610" s="83">
        <v>16.34</v>
      </c>
    </row>
    <row r="1611" spans="1:5" x14ac:dyDescent="0.25">
      <c r="A1611" s="90">
        <v>1611</v>
      </c>
      <c r="B1611" s="75" t="s">
        <v>3368</v>
      </c>
      <c r="C1611" s="75"/>
      <c r="D1611" s="75" t="s">
        <v>3369</v>
      </c>
      <c r="E1611" s="83">
        <v>4.63</v>
      </c>
    </row>
    <row r="1612" spans="1:5" x14ac:dyDescent="0.25">
      <c r="A1612" s="90">
        <v>1612</v>
      </c>
      <c r="B1612" s="75" t="s">
        <v>3370</v>
      </c>
      <c r="C1612" s="75"/>
      <c r="D1612" s="75" t="s">
        <v>3371</v>
      </c>
      <c r="E1612" s="83">
        <v>66.739999999999995</v>
      </c>
    </row>
    <row r="1613" spans="1:5" x14ac:dyDescent="0.25">
      <c r="A1613" s="90">
        <v>1613</v>
      </c>
      <c r="B1613" s="75" t="s">
        <v>3372</v>
      </c>
      <c r="C1613" s="75"/>
      <c r="D1613" s="75" t="s">
        <v>3373</v>
      </c>
      <c r="E1613" s="83">
        <v>22.06</v>
      </c>
    </row>
    <row r="1614" spans="1:5" x14ac:dyDescent="0.25">
      <c r="A1614" s="90">
        <v>1614</v>
      </c>
      <c r="B1614" s="75" t="s">
        <v>3374</v>
      </c>
      <c r="C1614" s="75"/>
      <c r="D1614" s="75" t="s">
        <v>3375</v>
      </c>
      <c r="E1614" s="83">
        <v>38.28</v>
      </c>
    </row>
    <row r="1615" spans="1:5" x14ac:dyDescent="0.25">
      <c r="A1615" s="90">
        <v>1615</v>
      </c>
      <c r="B1615" s="75" t="s">
        <v>3376</v>
      </c>
      <c r="C1615" s="75"/>
      <c r="D1615" s="75" t="s">
        <v>3377</v>
      </c>
      <c r="E1615" s="83">
        <v>15.99</v>
      </c>
    </row>
    <row r="1616" spans="1:5" x14ac:dyDescent="0.25">
      <c r="A1616" s="90">
        <v>1616</v>
      </c>
      <c r="B1616" s="75" t="s">
        <v>3378</v>
      </c>
      <c r="C1616" s="75"/>
      <c r="D1616" s="75" t="s">
        <v>3379</v>
      </c>
      <c r="E1616" s="83">
        <v>16.489999999999998</v>
      </c>
    </row>
    <row r="1617" spans="1:5" x14ac:dyDescent="0.25">
      <c r="A1617" s="90">
        <v>1617</v>
      </c>
      <c r="B1617" s="75" t="s">
        <v>3380</v>
      </c>
      <c r="C1617" s="75"/>
      <c r="D1617" s="75" t="s">
        <v>3381</v>
      </c>
      <c r="E1617" s="83">
        <v>8.64</v>
      </c>
    </row>
    <row r="1618" spans="1:5" x14ac:dyDescent="0.25">
      <c r="A1618" s="90">
        <v>1618</v>
      </c>
      <c r="B1618" s="75" t="s">
        <v>3382</v>
      </c>
      <c r="C1618" s="75"/>
      <c r="D1618" s="75" t="s">
        <v>3383</v>
      </c>
      <c r="E1618" s="83">
        <v>5.29</v>
      </c>
    </row>
    <row r="1619" spans="1:5" x14ac:dyDescent="0.25">
      <c r="A1619" s="90">
        <v>1619</v>
      </c>
      <c r="B1619" s="75" t="s">
        <v>3384</v>
      </c>
      <c r="C1619" s="75"/>
      <c r="D1619" s="75" t="s">
        <v>3385</v>
      </c>
      <c r="E1619" s="83">
        <v>0.16</v>
      </c>
    </row>
    <row r="1620" spans="1:5" x14ac:dyDescent="0.25">
      <c r="A1620" s="90">
        <v>1620</v>
      </c>
      <c r="B1620" s="75" t="s">
        <v>3386</v>
      </c>
      <c r="C1620" s="75"/>
      <c r="D1620" s="75" t="s">
        <v>3387</v>
      </c>
      <c r="E1620" s="83">
        <v>11.89</v>
      </c>
    </row>
    <row r="1621" spans="1:5" x14ac:dyDescent="0.25">
      <c r="A1621" s="90">
        <v>1621</v>
      </c>
      <c r="B1621" s="75" t="s">
        <v>3388</v>
      </c>
      <c r="C1621" s="75"/>
      <c r="D1621" s="75" t="s">
        <v>3389</v>
      </c>
      <c r="E1621" s="83">
        <v>124.45</v>
      </c>
    </row>
    <row r="1622" spans="1:5" x14ac:dyDescent="0.25">
      <c r="A1622" s="90">
        <v>1622</v>
      </c>
      <c r="B1622" s="75" t="s">
        <v>3390</v>
      </c>
      <c r="C1622" s="75"/>
      <c r="D1622" s="75" t="s">
        <v>3391</v>
      </c>
      <c r="E1622" s="83">
        <v>7.4</v>
      </c>
    </row>
    <row r="1623" spans="1:5" x14ac:dyDescent="0.25">
      <c r="A1623" s="90">
        <v>1623</v>
      </c>
      <c r="B1623" s="75" t="s">
        <v>3392</v>
      </c>
      <c r="C1623" s="75"/>
      <c r="D1623" s="75" t="s">
        <v>3393</v>
      </c>
      <c r="E1623" s="83">
        <v>53.24</v>
      </c>
    </row>
    <row r="1624" spans="1:5" x14ac:dyDescent="0.25">
      <c r="A1624" s="90">
        <v>1624</v>
      </c>
      <c r="B1624" s="75" t="s">
        <v>3394</v>
      </c>
      <c r="C1624" s="75"/>
      <c r="D1624" s="75" t="s">
        <v>3395</v>
      </c>
      <c r="E1624" s="83">
        <v>23.93</v>
      </c>
    </row>
    <row r="1625" spans="1:5" x14ac:dyDescent="0.25">
      <c r="A1625" s="90">
        <v>1625</v>
      </c>
      <c r="B1625" s="75" t="s">
        <v>3396</v>
      </c>
      <c r="C1625" s="75"/>
      <c r="D1625" s="75" t="s">
        <v>3397</v>
      </c>
      <c r="E1625" s="83">
        <v>14.91</v>
      </c>
    </row>
    <row r="1626" spans="1:5" x14ac:dyDescent="0.25">
      <c r="A1626" s="90">
        <v>1626</v>
      </c>
      <c r="B1626" s="75" t="s">
        <v>3398</v>
      </c>
      <c r="C1626" s="75"/>
      <c r="D1626" s="75" t="s">
        <v>3399</v>
      </c>
      <c r="E1626" s="83">
        <v>35.54</v>
      </c>
    </row>
    <row r="1627" spans="1:5" x14ac:dyDescent="0.25">
      <c r="A1627" s="90">
        <v>1627</v>
      </c>
      <c r="B1627" s="75" t="s">
        <v>3400</v>
      </c>
      <c r="C1627" s="75"/>
      <c r="D1627" s="75" t="s">
        <v>3401</v>
      </c>
      <c r="E1627" s="83">
        <v>16.670000000000002</v>
      </c>
    </row>
    <row r="1628" spans="1:5" x14ac:dyDescent="0.25">
      <c r="A1628" s="90">
        <v>1628</v>
      </c>
      <c r="B1628" s="75" t="s">
        <v>3402</v>
      </c>
      <c r="C1628" s="75"/>
      <c r="D1628" s="75" t="s">
        <v>3403</v>
      </c>
      <c r="E1628" s="83">
        <v>5.04</v>
      </c>
    </row>
    <row r="1629" spans="1:5" x14ac:dyDescent="0.25">
      <c r="A1629" s="90">
        <v>1629</v>
      </c>
      <c r="B1629" s="75" t="s">
        <v>3404</v>
      </c>
      <c r="C1629" s="75"/>
      <c r="D1629" s="75" t="s">
        <v>3405</v>
      </c>
      <c r="E1629" s="83">
        <v>5.55</v>
      </c>
    </row>
    <row r="1630" spans="1:5" x14ac:dyDescent="0.25">
      <c r="A1630" s="90">
        <v>1630</v>
      </c>
      <c r="B1630" s="75" t="s">
        <v>3406</v>
      </c>
      <c r="C1630" s="75"/>
      <c r="D1630" s="75" t="s">
        <v>3407</v>
      </c>
      <c r="E1630" s="83">
        <v>24.93</v>
      </c>
    </row>
    <row r="1631" spans="1:5" x14ac:dyDescent="0.25">
      <c r="A1631" s="90">
        <v>1631</v>
      </c>
      <c r="B1631" s="75" t="s">
        <v>3408</v>
      </c>
      <c r="C1631" s="75"/>
      <c r="D1631" s="75" t="s">
        <v>3409</v>
      </c>
      <c r="E1631" s="83">
        <v>1.53</v>
      </c>
    </row>
    <row r="1632" spans="1:5" x14ac:dyDescent="0.25">
      <c r="A1632" s="90">
        <v>1632</v>
      </c>
      <c r="B1632" s="75" t="s">
        <v>3410</v>
      </c>
      <c r="C1632" s="75"/>
      <c r="D1632" s="75" t="s">
        <v>3411</v>
      </c>
      <c r="E1632" s="83">
        <v>18.809999999999999</v>
      </c>
    </row>
    <row r="1633" spans="1:5" x14ac:dyDescent="0.25">
      <c r="A1633" s="90">
        <v>1633</v>
      </c>
      <c r="B1633" s="75" t="s">
        <v>3412</v>
      </c>
      <c r="C1633" s="75"/>
      <c r="D1633" s="75" t="s">
        <v>3413</v>
      </c>
      <c r="E1633" s="83">
        <v>6.85</v>
      </c>
    </row>
    <row r="1634" spans="1:5" x14ac:dyDescent="0.25">
      <c r="A1634" s="90">
        <v>1634</v>
      </c>
      <c r="B1634" s="75" t="s">
        <v>3414</v>
      </c>
      <c r="C1634" s="75"/>
      <c r="D1634" s="75" t="s">
        <v>3415</v>
      </c>
      <c r="E1634" s="83">
        <v>5.13</v>
      </c>
    </row>
    <row r="1635" spans="1:5" x14ac:dyDescent="0.25">
      <c r="A1635" s="90">
        <v>1635</v>
      </c>
      <c r="B1635" s="75" t="s">
        <v>3416</v>
      </c>
      <c r="C1635" s="75"/>
      <c r="D1635" s="75" t="s">
        <v>3417</v>
      </c>
      <c r="E1635" s="83">
        <v>35.04</v>
      </c>
    </row>
    <row r="1636" spans="1:5" x14ac:dyDescent="0.25">
      <c r="A1636" s="90">
        <v>1636</v>
      </c>
      <c r="B1636" s="75" t="s">
        <v>3418</v>
      </c>
      <c r="C1636" s="75"/>
      <c r="D1636" s="75" t="s">
        <v>3419</v>
      </c>
      <c r="E1636" s="83">
        <v>14</v>
      </c>
    </row>
    <row r="1637" spans="1:5" x14ac:dyDescent="0.25">
      <c r="A1637" s="90">
        <v>1637</v>
      </c>
      <c r="B1637" s="75" t="s">
        <v>3420</v>
      </c>
      <c r="C1637" s="75"/>
      <c r="D1637" s="75" t="s">
        <v>3421</v>
      </c>
      <c r="E1637" s="83">
        <v>5.04</v>
      </c>
    </row>
    <row r="1638" spans="1:5" x14ac:dyDescent="0.25">
      <c r="A1638" s="90">
        <v>1638</v>
      </c>
      <c r="B1638" s="75" t="s">
        <v>3422</v>
      </c>
      <c r="C1638" s="75"/>
      <c r="D1638" s="75" t="s">
        <v>3423</v>
      </c>
      <c r="E1638" s="83">
        <v>4.5999999999999996</v>
      </c>
    </row>
    <row r="1639" spans="1:5" x14ac:dyDescent="0.25">
      <c r="A1639" s="90">
        <v>1639</v>
      </c>
      <c r="B1639" s="75" t="s">
        <v>3424</v>
      </c>
      <c r="C1639" s="75"/>
      <c r="D1639" s="75" t="s">
        <v>3425</v>
      </c>
      <c r="E1639" s="83">
        <v>3.34</v>
      </c>
    </row>
    <row r="1640" spans="1:5" x14ac:dyDescent="0.25">
      <c r="A1640" s="90">
        <v>1640</v>
      </c>
      <c r="B1640" s="75" t="s">
        <v>3426</v>
      </c>
      <c r="C1640" s="75"/>
      <c r="D1640" s="75" t="s">
        <v>3427</v>
      </c>
      <c r="E1640" s="83">
        <v>-0.87</v>
      </c>
    </row>
    <row r="1641" spans="1:5" x14ac:dyDescent="0.25">
      <c r="A1641" s="90">
        <v>1641</v>
      </c>
      <c r="B1641" s="75" t="s">
        <v>3428</v>
      </c>
      <c r="C1641" s="75"/>
      <c r="D1641" s="75" t="s">
        <v>3429</v>
      </c>
      <c r="E1641" s="83">
        <v>6.98</v>
      </c>
    </row>
    <row r="1642" spans="1:5" x14ac:dyDescent="0.25">
      <c r="A1642" s="90">
        <v>1642</v>
      </c>
      <c r="B1642" s="75" t="s">
        <v>3430</v>
      </c>
      <c r="C1642" s="75"/>
      <c r="D1642" s="75" t="s">
        <v>3431</v>
      </c>
      <c r="E1642" s="83">
        <v>65.150000000000006</v>
      </c>
    </row>
    <row r="1643" spans="1:5" x14ac:dyDescent="0.25">
      <c r="A1643" s="90">
        <v>1643</v>
      </c>
      <c r="B1643" s="75" t="s">
        <v>3432</v>
      </c>
      <c r="C1643" s="75"/>
      <c r="D1643" s="75" t="s">
        <v>3433</v>
      </c>
      <c r="E1643" s="83">
        <v>150.41</v>
      </c>
    </row>
    <row r="1644" spans="1:5" x14ac:dyDescent="0.25">
      <c r="A1644" s="90">
        <v>1644</v>
      </c>
      <c r="B1644" s="75" t="s">
        <v>3434</v>
      </c>
      <c r="C1644" s="75"/>
      <c r="D1644" s="75" t="s">
        <v>3435</v>
      </c>
      <c r="E1644" s="83">
        <v>38.6</v>
      </c>
    </row>
    <row r="1645" spans="1:5" x14ac:dyDescent="0.25">
      <c r="A1645" s="90">
        <v>1645</v>
      </c>
      <c r="B1645" s="75" t="s">
        <v>3436</v>
      </c>
      <c r="C1645" s="75"/>
      <c r="D1645" s="75" t="s">
        <v>3437</v>
      </c>
      <c r="E1645" s="83">
        <v>29.34</v>
      </c>
    </row>
    <row r="1646" spans="1:5" x14ac:dyDescent="0.25">
      <c r="A1646" s="90">
        <v>1646</v>
      </c>
      <c r="B1646" s="75" t="s">
        <v>3438</v>
      </c>
      <c r="C1646" s="75"/>
      <c r="D1646" s="75" t="s">
        <v>3439</v>
      </c>
      <c r="E1646" s="83">
        <v>120.99</v>
      </c>
    </row>
    <row r="1647" spans="1:5" x14ac:dyDescent="0.25">
      <c r="A1647" s="90">
        <v>1647</v>
      </c>
      <c r="B1647" s="75" t="s">
        <v>3440</v>
      </c>
      <c r="C1647" s="75"/>
      <c r="D1647" s="75" t="s">
        <v>3441</v>
      </c>
      <c r="E1647" s="83">
        <v>57.61</v>
      </c>
    </row>
    <row r="1648" spans="1:5" x14ac:dyDescent="0.25">
      <c r="A1648" s="90">
        <v>1648</v>
      </c>
      <c r="B1648" s="75" t="s">
        <v>3442</v>
      </c>
      <c r="C1648" s="75"/>
      <c r="D1648" s="75" t="s">
        <v>3443</v>
      </c>
      <c r="E1648" s="83">
        <v>43.37</v>
      </c>
    </row>
    <row r="1649" spans="1:5" x14ac:dyDescent="0.25">
      <c r="A1649" s="90">
        <v>1649</v>
      </c>
      <c r="B1649" s="75" t="s">
        <v>3444</v>
      </c>
      <c r="C1649" s="75"/>
      <c r="D1649" s="75" t="s">
        <v>3445</v>
      </c>
      <c r="E1649" s="83">
        <v>21.42</v>
      </c>
    </row>
    <row r="1650" spans="1:5" x14ac:dyDescent="0.25">
      <c r="A1650" s="90">
        <v>1650</v>
      </c>
      <c r="B1650" s="75" t="s">
        <v>3446</v>
      </c>
      <c r="C1650" s="75"/>
      <c r="D1650" s="75" t="s">
        <v>3447</v>
      </c>
      <c r="E1650" s="83">
        <v>5</v>
      </c>
    </row>
    <row r="1651" spans="1:5" x14ac:dyDescent="0.25">
      <c r="A1651" s="90">
        <v>1651</v>
      </c>
      <c r="B1651" s="75" t="s">
        <v>3448</v>
      </c>
      <c r="C1651" s="75"/>
      <c r="D1651" s="75" t="s">
        <v>3449</v>
      </c>
      <c r="E1651" s="83">
        <v>6.22</v>
      </c>
    </row>
    <row r="1652" spans="1:5" x14ac:dyDescent="0.25">
      <c r="A1652" s="90">
        <v>1652</v>
      </c>
      <c r="B1652" s="75" t="s">
        <v>3450</v>
      </c>
      <c r="C1652" s="75"/>
      <c r="D1652" s="75" t="s">
        <v>3451</v>
      </c>
      <c r="E1652" s="83">
        <v>5.04</v>
      </c>
    </row>
    <row r="1653" spans="1:5" x14ac:dyDescent="0.25">
      <c r="A1653" s="90">
        <v>1653</v>
      </c>
      <c r="B1653" s="75" t="s">
        <v>3452</v>
      </c>
      <c r="C1653" s="75"/>
      <c r="D1653" s="75" t="s">
        <v>3453</v>
      </c>
      <c r="E1653" s="83">
        <v>50.03</v>
      </c>
    </row>
    <row r="1654" spans="1:5" x14ac:dyDescent="0.25">
      <c r="A1654" s="90">
        <v>1654</v>
      </c>
      <c r="B1654" s="75" t="s">
        <v>3454</v>
      </c>
      <c r="C1654" s="75"/>
      <c r="D1654" s="75" t="s">
        <v>3455</v>
      </c>
      <c r="E1654" s="83">
        <v>5.04</v>
      </c>
    </row>
    <row r="1655" spans="1:5" x14ac:dyDescent="0.25">
      <c r="A1655" s="90">
        <v>1655</v>
      </c>
      <c r="B1655" s="75" t="s">
        <v>3456</v>
      </c>
      <c r="C1655" s="75"/>
      <c r="D1655" s="75" t="s">
        <v>3457</v>
      </c>
      <c r="E1655" s="83">
        <v>16.03</v>
      </c>
    </row>
    <row r="1656" spans="1:5" x14ac:dyDescent="0.25">
      <c r="A1656" s="90">
        <v>1656</v>
      </c>
      <c r="B1656" s="75" t="s">
        <v>3458</v>
      </c>
      <c r="C1656" s="75"/>
      <c r="D1656" s="75" t="s">
        <v>3459</v>
      </c>
      <c r="E1656" s="83">
        <v>6.85</v>
      </c>
    </row>
    <row r="1657" spans="1:5" x14ac:dyDescent="0.25">
      <c r="A1657" s="90">
        <v>1657</v>
      </c>
      <c r="B1657" s="75" t="s">
        <v>3460</v>
      </c>
      <c r="C1657" s="75"/>
      <c r="D1657" s="75" t="s">
        <v>3461</v>
      </c>
      <c r="E1657" s="83">
        <v>8.0500000000000007</v>
      </c>
    </row>
    <row r="1658" spans="1:5" x14ac:dyDescent="0.25">
      <c r="A1658" s="90">
        <v>1658</v>
      </c>
      <c r="B1658" s="75" t="s">
        <v>3462</v>
      </c>
      <c r="C1658" s="75"/>
      <c r="D1658" s="75" t="s">
        <v>3463</v>
      </c>
      <c r="E1658" s="83">
        <v>4.3600000000000003</v>
      </c>
    </row>
    <row r="1659" spans="1:5" x14ac:dyDescent="0.25">
      <c r="A1659" s="90">
        <v>1659</v>
      </c>
      <c r="B1659" s="75" t="s">
        <v>3464</v>
      </c>
      <c r="C1659" s="75"/>
      <c r="D1659" s="75" t="s">
        <v>3465</v>
      </c>
      <c r="E1659" s="83">
        <v>4.0999999999999996</v>
      </c>
    </row>
    <row r="1660" spans="1:5" x14ac:dyDescent="0.25">
      <c r="A1660" s="90">
        <v>1660</v>
      </c>
      <c r="B1660" s="75" t="s">
        <v>3466</v>
      </c>
      <c r="C1660" s="75"/>
      <c r="D1660" s="75" t="s">
        <v>3467</v>
      </c>
      <c r="E1660" s="83">
        <v>4.5599999999999996</v>
      </c>
    </row>
    <row r="1661" spans="1:5" x14ac:dyDescent="0.25">
      <c r="A1661" s="90">
        <v>1661</v>
      </c>
      <c r="B1661" s="75" t="s">
        <v>3468</v>
      </c>
      <c r="C1661" s="75"/>
      <c r="D1661" s="75" t="s">
        <v>3469</v>
      </c>
      <c r="E1661" s="83">
        <v>11.76</v>
      </c>
    </row>
    <row r="1662" spans="1:5" x14ac:dyDescent="0.25">
      <c r="A1662" s="90">
        <v>1662</v>
      </c>
      <c r="B1662" s="75" t="s">
        <v>3470</v>
      </c>
      <c r="C1662" s="75"/>
      <c r="D1662" s="75" t="s">
        <v>3471</v>
      </c>
      <c r="E1662" s="83">
        <v>16.8</v>
      </c>
    </row>
    <row r="1663" spans="1:5" x14ac:dyDescent="0.25">
      <c r="A1663" s="90">
        <v>1663</v>
      </c>
      <c r="B1663" s="75" t="s">
        <v>3472</v>
      </c>
      <c r="C1663" s="75"/>
      <c r="D1663" s="75" t="s">
        <v>3473</v>
      </c>
      <c r="E1663" s="83">
        <v>13.34</v>
      </c>
    </row>
    <row r="1664" spans="1:5" x14ac:dyDescent="0.25">
      <c r="A1664" s="90">
        <v>1664</v>
      </c>
      <c r="B1664" s="75" t="s">
        <v>3474</v>
      </c>
      <c r="C1664" s="75"/>
      <c r="D1664" s="75" t="s">
        <v>3475</v>
      </c>
      <c r="E1664" s="83">
        <v>5.04</v>
      </c>
    </row>
    <row r="1665" spans="1:5" x14ac:dyDescent="0.25">
      <c r="A1665" s="90">
        <v>1665</v>
      </c>
      <c r="B1665" s="75" t="s">
        <v>3476</v>
      </c>
      <c r="C1665" s="75"/>
      <c r="D1665" s="75" t="s">
        <v>3477</v>
      </c>
      <c r="E1665" s="83">
        <v>9.16</v>
      </c>
    </row>
    <row r="1666" spans="1:5" x14ac:dyDescent="0.25">
      <c r="A1666" s="90">
        <v>1666</v>
      </c>
      <c r="B1666" s="75" t="s">
        <v>3478</v>
      </c>
      <c r="C1666" s="75"/>
      <c r="D1666" s="75" t="s">
        <v>3479</v>
      </c>
      <c r="E1666" s="83">
        <v>20.95</v>
      </c>
    </row>
    <row r="1667" spans="1:5" x14ac:dyDescent="0.25">
      <c r="A1667" s="90">
        <v>1667</v>
      </c>
      <c r="B1667" s="75" t="s">
        <v>3480</v>
      </c>
      <c r="C1667" s="75"/>
      <c r="D1667" s="75" t="s">
        <v>3481</v>
      </c>
      <c r="E1667" s="83">
        <v>5.04</v>
      </c>
    </row>
    <row r="1668" spans="1:5" x14ac:dyDescent="0.25">
      <c r="A1668" s="90">
        <v>1668</v>
      </c>
      <c r="B1668" s="75" t="s">
        <v>3482</v>
      </c>
      <c r="C1668" s="75"/>
      <c r="D1668" s="75" t="s">
        <v>3483</v>
      </c>
      <c r="E1668" s="83">
        <v>31.52</v>
      </c>
    </row>
    <row r="1669" spans="1:5" x14ac:dyDescent="0.25">
      <c r="A1669" s="90">
        <v>1669</v>
      </c>
      <c r="B1669" s="75" t="s">
        <v>3484</v>
      </c>
      <c r="C1669" s="75"/>
      <c r="D1669" s="75" t="s">
        <v>3485</v>
      </c>
      <c r="E1669" s="83">
        <v>9.9499999999999993</v>
      </c>
    </row>
    <row r="1670" spans="1:5" x14ac:dyDescent="0.25">
      <c r="A1670" s="90">
        <v>1670</v>
      </c>
      <c r="B1670" s="75" t="s">
        <v>3486</v>
      </c>
      <c r="C1670" s="75"/>
      <c r="D1670" s="75" t="s">
        <v>3487</v>
      </c>
      <c r="E1670" s="83">
        <v>331.79</v>
      </c>
    </row>
    <row r="1671" spans="1:5" x14ac:dyDescent="0.25">
      <c r="A1671" s="90">
        <v>1671</v>
      </c>
      <c r="B1671" s="75" t="s">
        <v>3488</v>
      </c>
      <c r="C1671" s="75"/>
      <c r="D1671" s="75" t="s">
        <v>3489</v>
      </c>
      <c r="E1671" s="83">
        <v>72.09</v>
      </c>
    </row>
    <row r="1672" spans="1:5" x14ac:dyDescent="0.25">
      <c r="A1672" s="90">
        <v>1672</v>
      </c>
      <c r="B1672" s="75" t="s">
        <v>3490</v>
      </c>
      <c r="C1672" s="75"/>
      <c r="D1672" s="75" t="s">
        <v>3491</v>
      </c>
      <c r="E1672" s="83">
        <v>133.04</v>
      </c>
    </row>
    <row r="1673" spans="1:5" x14ac:dyDescent="0.25">
      <c r="A1673" s="90">
        <v>1673</v>
      </c>
      <c r="B1673" s="75" t="s">
        <v>3492</v>
      </c>
      <c r="C1673" s="75"/>
      <c r="D1673" s="75" t="s">
        <v>3493</v>
      </c>
      <c r="E1673" s="83">
        <v>117.48</v>
      </c>
    </row>
    <row r="1674" spans="1:5" x14ac:dyDescent="0.25">
      <c r="A1674" s="90">
        <v>1674</v>
      </c>
      <c r="B1674" s="75" t="s">
        <v>3494</v>
      </c>
      <c r="C1674" s="75"/>
      <c r="D1674" s="75" t="s">
        <v>3495</v>
      </c>
      <c r="E1674" s="83">
        <v>6.2</v>
      </c>
    </row>
    <row r="1675" spans="1:5" x14ac:dyDescent="0.25">
      <c r="A1675" s="90">
        <v>1675</v>
      </c>
      <c r="B1675" s="75" t="s">
        <v>3496</v>
      </c>
      <c r="C1675" s="75"/>
      <c r="D1675" s="75" t="s">
        <v>3497</v>
      </c>
      <c r="E1675" s="83">
        <v>2.73</v>
      </c>
    </row>
    <row r="1676" spans="1:5" x14ac:dyDescent="0.25">
      <c r="A1676" s="90">
        <v>1676</v>
      </c>
      <c r="B1676" s="75" t="s">
        <v>3498</v>
      </c>
      <c r="C1676" s="75"/>
      <c r="D1676" s="75" t="s">
        <v>3499</v>
      </c>
      <c r="E1676" s="83">
        <v>39.729999999999997</v>
      </c>
    </row>
    <row r="1677" spans="1:5" x14ac:dyDescent="0.25">
      <c r="A1677" s="90">
        <v>1677</v>
      </c>
      <c r="B1677" s="75" t="s">
        <v>3500</v>
      </c>
      <c r="C1677" s="75"/>
      <c r="D1677" s="75" t="s">
        <v>3501</v>
      </c>
      <c r="E1677" s="83">
        <v>20.43</v>
      </c>
    </row>
    <row r="1678" spans="1:5" x14ac:dyDescent="0.25">
      <c r="A1678" s="90">
        <v>1678</v>
      </c>
      <c r="B1678" s="75" t="s">
        <v>3502</v>
      </c>
      <c r="C1678" s="75"/>
      <c r="D1678" s="75" t="s">
        <v>3503</v>
      </c>
      <c r="E1678" s="83">
        <v>63.27</v>
      </c>
    </row>
    <row r="1679" spans="1:5" x14ac:dyDescent="0.25">
      <c r="A1679" s="90">
        <v>1679</v>
      </c>
      <c r="B1679" s="75" t="s">
        <v>3504</v>
      </c>
      <c r="C1679" s="75"/>
      <c r="D1679" s="75" t="s">
        <v>3505</v>
      </c>
      <c r="E1679" s="83">
        <v>3.55</v>
      </c>
    </row>
    <row r="1680" spans="1:5" x14ac:dyDescent="0.25">
      <c r="A1680" s="90">
        <v>1680</v>
      </c>
      <c r="B1680" s="75" t="s">
        <v>3506</v>
      </c>
      <c r="C1680" s="75"/>
      <c r="D1680" s="75" t="s">
        <v>3507</v>
      </c>
      <c r="E1680" s="83">
        <v>3.07</v>
      </c>
    </row>
    <row r="1681" spans="1:5" x14ac:dyDescent="0.25">
      <c r="A1681" s="90">
        <v>1681</v>
      </c>
      <c r="B1681" s="75" t="s">
        <v>3508</v>
      </c>
      <c r="C1681" s="75"/>
      <c r="D1681" s="75" t="s">
        <v>3509</v>
      </c>
      <c r="E1681" s="83">
        <v>6.01</v>
      </c>
    </row>
    <row r="1682" spans="1:5" x14ac:dyDescent="0.25">
      <c r="A1682" s="90">
        <v>1682</v>
      </c>
      <c r="B1682" s="75" t="s">
        <v>3510</v>
      </c>
      <c r="C1682" s="75"/>
      <c r="D1682" s="75" t="s">
        <v>3511</v>
      </c>
      <c r="E1682" s="83">
        <v>15.48</v>
      </c>
    </row>
    <row r="1683" spans="1:5" x14ac:dyDescent="0.25">
      <c r="A1683" s="90">
        <v>1683</v>
      </c>
      <c r="B1683" s="75" t="s">
        <v>3512</v>
      </c>
      <c r="C1683" s="75"/>
      <c r="D1683" s="75" t="s">
        <v>3513</v>
      </c>
      <c r="E1683" s="83">
        <v>5.04</v>
      </c>
    </row>
    <row r="1684" spans="1:5" x14ac:dyDescent="0.25">
      <c r="A1684" s="90">
        <v>1684</v>
      </c>
      <c r="B1684" s="75" t="s">
        <v>3514</v>
      </c>
      <c r="C1684" s="75"/>
      <c r="D1684" s="75" t="s">
        <v>3515</v>
      </c>
      <c r="E1684" s="83">
        <v>33.5</v>
      </c>
    </row>
    <row r="1685" spans="1:5" x14ac:dyDescent="0.25">
      <c r="A1685" s="90">
        <v>1685</v>
      </c>
      <c r="B1685" s="75" t="s">
        <v>3516</v>
      </c>
      <c r="C1685" s="75"/>
      <c r="D1685" s="75" t="s">
        <v>3517</v>
      </c>
      <c r="E1685" s="83">
        <v>55.64</v>
      </c>
    </row>
    <row r="1686" spans="1:5" x14ac:dyDescent="0.25">
      <c r="A1686" s="90">
        <v>1686</v>
      </c>
      <c r="B1686" s="75" t="s">
        <v>3518</v>
      </c>
      <c r="C1686" s="75"/>
      <c r="D1686" s="75" t="s">
        <v>3519</v>
      </c>
      <c r="E1686" s="83">
        <v>5.04</v>
      </c>
    </row>
    <row r="1687" spans="1:5" x14ac:dyDescent="0.25">
      <c r="A1687" s="90">
        <v>1687</v>
      </c>
      <c r="B1687" s="75" t="s">
        <v>3520</v>
      </c>
      <c r="C1687" s="75"/>
      <c r="D1687" s="75" t="s">
        <v>3521</v>
      </c>
      <c r="E1687" s="83">
        <v>8.9700000000000006</v>
      </c>
    </row>
    <row r="1688" spans="1:5" x14ac:dyDescent="0.25">
      <c r="A1688" s="90">
        <v>1688</v>
      </c>
      <c r="B1688" s="75" t="s">
        <v>3522</v>
      </c>
      <c r="C1688" s="75"/>
      <c r="D1688" s="75" t="s">
        <v>3523</v>
      </c>
      <c r="E1688" s="83">
        <v>12.28</v>
      </c>
    </row>
    <row r="1689" spans="1:5" x14ac:dyDescent="0.25">
      <c r="A1689" s="90">
        <v>1689</v>
      </c>
      <c r="B1689" s="75" t="s">
        <v>3524</v>
      </c>
      <c r="C1689" s="75"/>
      <c r="D1689" s="75" t="s">
        <v>3525</v>
      </c>
      <c r="E1689" s="83">
        <v>3.11</v>
      </c>
    </row>
    <row r="1690" spans="1:5" x14ac:dyDescent="0.25">
      <c r="A1690" s="90">
        <v>1690</v>
      </c>
      <c r="B1690" s="75" t="s">
        <v>3526</v>
      </c>
      <c r="C1690" s="75"/>
      <c r="D1690" s="75" t="s">
        <v>3527</v>
      </c>
      <c r="E1690" s="83">
        <v>9.93</v>
      </c>
    </row>
    <row r="1691" spans="1:5" x14ac:dyDescent="0.25">
      <c r="A1691" s="90">
        <v>1691</v>
      </c>
      <c r="B1691" s="75" t="s">
        <v>3528</v>
      </c>
      <c r="C1691" s="75"/>
      <c r="D1691" s="75" t="s">
        <v>3529</v>
      </c>
      <c r="E1691" s="83">
        <v>3.99</v>
      </c>
    </row>
    <row r="1692" spans="1:5" x14ac:dyDescent="0.25">
      <c r="A1692" s="90">
        <v>1692</v>
      </c>
      <c r="B1692" s="75" t="s">
        <v>3530</v>
      </c>
      <c r="C1692" s="75"/>
      <c r="D1692" s="75" t="s">
        <v>3531</v>
      </c>
      <c r="E1692" s="83">
        <v>4.5199999999999996</v>
      </c>
    </row>
    <row r="1693" spans="1:5" x14ac:dyDescent="0.25">
      <c r="A1693" s="90">
        <v>1693</v>
      </c>
      <c r="B1693" s="75" t="s">
        <v>3532</v>
      </c>
      <c r="C1693" s="75"/>
      <c r="D1693" s="75" t="s">
        <v>3533</v>
      </c>
      <c r="E1693" s="83">
        <v>24.4</v>
      </c>
    </row>
    <row r="1694" spans="1:5" x14ac:dyDescent="0.25">
      <c r="A1694" s="90">
        <v>1694</v>
      </c>
      <c r="B1694" s="75" t="s">
        <v>3534</v>
      </c>
      <c r="C1694" s="75"/>
      <c r="D1694" s="75" t="s">
        <v>3535</v>
      </c>
      <c r="E1694" s="83">
        <v>12.48</v>
      </c>
    </row>
    <row r="1695" spans="1:5" x14ac:dyDescent="0.25">
      <c r="A1695" s="90">
        <v>1695</v>
      </c>
      <c r="B1695" s="75" t="s">
        <v>3536</v>
      </c>
      <c r="C1695" s="75"/>
      <c r="D1695" s="75" t="s">
        <v>3537</v>
      </c>
      <c r="E1695" s="83">
        <v>16.82</v>
      </c>
    </row>
    <row r="1696" spans="1:5" x14ac:dyDescent="0.25">
      <c r="A1696" s="90">
        <v>1696</v>
      </c>
      <c r="B1696" s="75" t="s">
        <v>3538</v>
      </c>
      <c r="C1696" s="75"/>
      <c r="D1696" s="75" t="s">
        <v>3539</v>
      </c>
      <c r="E1696" s="83">
        <v>5.04</v>
      </c>
    </row>
    <row r="1697" spans="1:5" x14ac:dyDescent="0.25">
      <c r="A1697" s="90">
        <v>1697</v>
      </c>
      <c r="B1697" s="75" t="s">
        <v>3540</v>
      </c>
      <c r="C1697" s="75"/>
      <c r="D1697" s="75" t="s">
        <v>3541</v>
      </c>
      <c r="E1697" s="83">
        <v>33.49</v>
      </c>
    </row>
    <row r="1698" spans="1:5" x14ac:dyDescent="0.25">
      <c r="A1698" s="90">
        <v>1698</v>
      </c>
      <c r="B1698" s="75" t="s">
        <v>3542</v>
      </c>
      <c r="C1698" s="75"/>
      <c r="D1698" s="75" t="s">
        <v>3543</v>
      </c>
      <c r="E1698" s="83">
        <v>3.37</v>
      </c>
    </row>
    <row r="1699" spans="1:5" x14ac:dyDescent="0.25">
      <c r="A1699" s="90">
        <v>1699</v>
      </c>
      <c r="B1699" s="75" t="s">
        <v>3544</v>
      </c>
      <c r="C1699" s="75"/>
      <c r="D1699" s="75" t="s">
        <v>3545</v>
      </c>
      <c r="E1699" s="83">
        <v>10.039999999999999</v>
      </c>
    </row>
    <row r="1700" spans="1:5" x14ac:dyDescent="0.25">
      <c r="A1700" s="90">
        <v>1700</v>
      </c>
      <c r="B1700" s="75" t="s">
        <v>3546</v>
      </c>
      <c r="C1700" s="75"/>
      <c r="D1700" s="75" t="s">
        <v>3547</v>
      </c>
      <c r="E1700" s="83">
        <v>6.41</v>
      </c>
    </row>
    <row r="1701" spans="1:5" x14ac:dyDescent="0.25">
      <c r="A1701" s="90">
        <v>1701</v>
      </c>
      <c r="B1701" s="75" t="s">
        <v>3548</v>
      </c>
      <c r="C1701" s="75"/>
      <c r="D1701" s="75" t="s">
        <v>3549</v>
      </c>
      <c r="E1701" s="83">
        <v>5.41</v>
      </c>
    </row>
    <row r="1702" spans="1:5" x14ac:dyDescent="0.25">
      <c r="A1702" s="90">
        <v>1702</v>
      </c>
      <c r="B1702" s="75" t="s">
        <v>3550</v>
      </c>
      <c r="C1702" s="75"/>
      <c r="D1702" s="75" t="s">
        <v>3551</v>
      </c>
      <c r="E1702" s="83">
        <v>11.73</v>
      </c>
    </row>
    <row r="1703" spans="1:5" x14ac:dyDescent="0.25">
      <c r="A1703" s="90">
        <v>1703</v>
      </c>
      <c r="B1703" s="75" t="s">
        <v>3552</v>
      </c>
      <c r="C1703" s="75"/>
      <c r="D1703" s="75" t="s">
        <v>3553</v>
      </c>
      <c r="E1703" s="83">
        <v>44.12</v>
      </c>
    </row>
    <row r="1704" spans="1:5" x14ac:dyDescent="0.25">
      <c r="A1704" s="90">
        <v>1704</v>
      </c>
      <c r="B1704" s="75" t="s">
        <v>3554</v>
      </c>
      <c r="C1704" s="75"/>
      <c r="D1704" s="75" t="s">
        <v>3555</v>
      </c>
      <c r="E1704" s="83">
        <v>0.79</v>
      </c>
    </row>
    <row r="1705" spans="1:5" x14ac:dyDescent="0.25">
      <c r="A1705" s="90">
        <v>1705</v>
      </c>
      <c r="B1705" s="75" t="s">
        <v>3556</v>
      </c>
      <c r="C1705" s="75"/>
      <c r="D1705" s="75" t="s">
        <v>3557</v>
      </c>
      <c r="E1705" s="83">
        <v>5.04</v>
      </c>
    </row>
    <row r="1706" spans="1:5" x14ac:dyDescent="0.25">
      <c r="A1706" s="90">
        <v>1706</v>
      </c>
      <c r="B1706" s="75" t="s">
        <v>3558</v>
      </c>
      <c r="C1706" s="75"/>
      <c r="D1706" s="75" t="s">
        <v>3559</v>
      </c>
      <c r="E1706" s="83">
        <v>5.85</v>
      </c>
    </row>
    <row r="1707" spans="1:5" x14ac:dyDescent="0.25">
      <c r="A1707" s="90">
        <v>1707</v>
      </c>
      <c r="B1707" s="75" t="s">
        <v>3560</v>
      </c>
      <c r="C1707" s="75"/>
      <c r="D1707" s="75" t="s">
        <v>3561</v>
      </c>
      <c r="E1707" s="83">
        <v>71.5</v>
      </c>
    </row>
    <row r="1708" spans="1:5" x14ac:dyDescent="0.25">
      <c r="A1708" s="90">
        <v>1708</v>
      </c>
      <c r="B1708" s="75" t="s">
        <v>3562</v>
      </c>
      <c r="C1708" s="75"/>
      <c r="D1708" s="75" t="s">
        <v>3563</v>
      </c>
      <c r="E1708" s="83">
        <v>3.56</v>
      </c>
    </row>
    <row r="1709" spans="1:5" x14ac:dyDescent="0.25">
      <c r="A1709" s="90">
        <v>1709</v>
      </c>
      <c r="B1709" s="75" t="s">
        <v>3564</v>
      </c>
      <c r="C1709" s="75"/>
      <c r="D1709" s="75" t="s">
        <v>3565</v>
      </c>
      <c r="E1709" s="83">
        <v>9.3800000000000008</v>
      </c>
    </row>
    <row r="1710" spans="1:5" x14ac:dyDescent="0.25">
      <c r="A1710" s="90">
        <v>1710</v>
      </c>
      <c r="B1710" s="75" t="s">
        <v>3566</v>
      </c>
      <c r="C1710" s="75"/>
      <c r="D1710" s="75" t="s">
        <v>3567</v>
      </c>
      <c r="E1710" s="83">
        <v>34.29</v>
      </c>
    </row>
    <row r="1711" spans="1:5" x14ac:dyDescent="0.25">
      <c r="A1711" s="90">
        <v>1711</v>
      </c>
      <c r="B1711" s="75" t="s">
        <v>3568</v>
      </c>
      <c r="C1711" s="75"/>
      <c r="D1711" s="75" t="s">
        <v>3569</v>
      </c>
      <c r="E1711" s="83">
        <v>5.61</v>
      </c>
    </row>
    <row r="1712" spans="1:5" x14ac:dyDescent="0.25">
      <c r="A1712" s="90">
        <v>1712</v>
      </c>
      <c r="B1712" s="75" t="s">
        <v>3570</v>
      </c>
      <c r="C1712" s="75"/>
      <c r="D1712" s="75" t="s">
        <v>3571</v>
      </c>
      <c r="E1712" s="83">
        <v>5.04</v>
      </c>
    </row>
    <row r="1713" spans="1:5" x14ac:dyDescent="0.25">
      <c r="A1713" s="90">
        <v>1713</v>
      </c>
      <c r="B1713" s="75" t="s">
        <v>3572</v>
      </c>
      <c r="C1713" s="75"/>
      <c r="D1713" s="75" t="s">
        <v>3573</v>
      </c>
      <c r="E1713" s="83">
        <v>12.59</v>
      </c>
    </row>
    <row r="1714" spans="1:5" x14ac:dyDescent="0.25">
      <c r="A1714" s="90">
        <v>1714</v>
      </c>
      <c r="B1714" s="75" t="s">
        <v>3574</v>
      </c>
      <c r="C1714" s="75"/>
      <c r="D1714" s="75" t="s">
        <v>3575</v>
      </c>
      <c r="E1714" s="83">
        <v>13.65</v>
      </c>
    </row>
    <row r="1715" spans="1:5" x14ac:dyDescent="0.25">
      <c r="A1715" s="90">
        <v>1715</v>
      </c>
      <c r="B1715" s="75" t="s">
        <v>3576</v>
      </c>
      <c r="C1715" s="75"/>
      <c r="D1715" s="75" t="s">
        <v>3577</v>
      </c>
      <c r="E1715" s="83">
        <v>15.79</v>
      </c>
    </row>
    <row r="1716" spans="1:5" x14ac:dyDescent="0.25">
      <c r="A1716" s="90">
        <v>1716</v>
      </c>
      <c r="B1716" s="75" t="s">
        <v>3578</v>
      </c>
      <c r="C1716" s="75"/>
      <c r="D1716" s="75" t="s">
        <v>3579</v>
      </c>
      <c r="E1716" s="83">
        <v>115.95</v>
      </c>
    </row>
    <row r="1717" spans="1:5" x14ac:dyDescent="0.25">
      <c r="A1717" s="90">
        <v>1717</v>
      </c>
      <c r="B1717" s="75" t="s">
        <v>3580</v>
      </c>
      <c r="C1717" s="75"/>
      <c r="D1717" s="75" t="s">
        <v>3581</v>
      </c>
      <c r="E1717" s="83">
        <v>5.04</v>
      </c>
    </row>
    <row r="1718" spans="1:5" x14ac:dyDescent="0.25">
      <c r="A1718" s="90">
        <v>1718</v>
      </c>
      <c r="B1718" s="75" t="s">
        <v>3582</v>
      </c>
      <c r="C1718" s="75"/>
      <c r="D1718" s="75" t="s">
        <v>3583</v>
      </c>
      <c r="E1718" s="83">
        <v>17.190000000000001</v>
      </c>
    </row>
    <row r="1719" spans="1:5" x14ac:dyDescent="0.25">
      <c r="A1719" s="90">
        <v>1719</v>
      </c>
      <c r="B1719" s="75" t="s">
        <v>3584</v>
      </c>
      <c r="C1719" s="75"/>
      <c r="D1719" s="75" t="s">
        <v>3585</v>
      </c>
      <c r="E1719" s="83">
        <v>1.68</v>
      </c>
    </row>
    <row r="1720" spans="1:5" x14ac:dyDescent="0.25">
      <c r="A1720" s="90">
        <v>1720</v>
      </c>
      <c r="B1720" s="75" t="s">
        <v>3586</v>
      </c>
      <c r="C1720" s="75"/>
      <c r="D1720" s="75" t="s">
        <v>3587</v>
      </c>
      <c r="E1720" s="83">
        <v>17.98</v>
      </c>
    </row>
    <row r="1721" spans="1:5" x14ac:dyDescent="0.25">
      <c r="A1721" s="90">
        <v>1721</v>
      </c>
      <c r="B1721" s="75" t="s">
        <v>3588</v>
      </c>
      <c r="C1721" s="75"/>
      <c r="D1721" s="75" t="s">
        <v>3589</v>
      </c>
      <c r="E1721" s="83">
        <v>6.92</v>
      </c>
    </row>
    <row r="1722" spans="1:5" x14ac:dyDescent="0.25">
      <c r="A1722" s="90">
        <v>1722</v>
      </c>
      <c r="B1722" s="75" t="s">
        <v>3590</v>
      </c>
      <c r="C1722" s="75"/>
      <c r="D1722" s="75" t="s">
        <v>3591</v>
      </c>
      <c r="E1722" s="83">
        <v>13.96</v>
      </c>
    </row>
    <row r="1723" spans="1:5" x14ac:dyDescent="0.25">
      <c r="A1723" s="90">
        <v>1723</v>
      </c>
      <c r="B1723" s="75" t="s">
        <v>3592</v>
      </c>
      <c r="C1723" s="75"/>
      <c r="D1723" s="75" t="s">
        <v>3593</v>
      </c>
      <c r="E1723" s="83">
        <v>5.96</v>
      </c>
    </row>
    <row r="1724" spans="1:5" x14ac:dyDescent="0.25">
      <c r="A1724" s="90">
        <v>1724</v>
      </c>
      <c r="B1724" s="75" t="s">
        <v>3594</v>
      </c>
      <c r="C1724" s="75"/>
      <c r="D1724" s="75" t="s">
        <v>3595</v>
      </c>
      <c r="E1724" s="83">
        <v>23.93</v>
      </c>
    </row>
    <row r="1725" spans="1:5" x14ac:dyDescent="0.25">
      <c r="A1725" s="90">
        <v>1725</v>
      </c>
      <c r="B1725" s="75" t="s">
        <v>3596</v>
      </c>
      <c r="C1725" s="75"/>
      <c r="D1725" s="75" t="s">
        <v>3597</v>
      </c>
      <c r="E1725" s="83">
        <v>17.7</v>
      </c>
    </row>
    <row r="1726" spans="1:5" x14ac:dyDescent="0.25">
      <c r="A1726" s="90">
        <v>1726</v>
      </c>
      <c r="B1726" s="75" t="s">
        <v>3598</v>
      </c>
      <c r="C1726" s="75"/>
      <c r="D1726" s="75" t="s">
        <v>3599</v>
      </c>
      <c r="E1726" s="83">
        <v>89.67</v>
      </c>
    </row>
    <row r="1727" spans="1:5" x14ac:dyDescent="0.25">
      <c r="A1727" s="90">
        <v>1727</v>
      </c>
      <c r="B1727" s="75" t="s">
        <v>3600</v>
      </c>
      <c r="C1727" s="75"/>
      <c r="D1727" s="75" t="s">
        <v>3601</v>
      </c>
      <c r="E1727" s="83">
        <v>38.74</v>
      </c>
    </row>
    <row r="1728" spans="1:5" x14ac:dyDescent="0.25">
      <c r="A1728" s="90">
        <v>1728</v>
      </c>
      <c r="B1728" s="75" t="s">
        <v>3602</v>
      </c>
      <c r="C1728" s="75"/>
      <c r="D1728" s="75" t="s">
        <v>3603</v>
      </c>
      <c r="E1728" s="83">
        <v>24.39</v>
      </c>
    </row>
    <row r="1729" spans="1:5" x14ac:dyDescent="0.25">
      <c r="A1729" s="90">
        <v>1729</v>
      </c>
      <c r="B1729" s="75" t="s">
        <v>3604</v>
      </c>
      <c r="C1729" s="75"/>
      <c r="D1729" s="75" t="s">
        <v>3605</v>
      </c>
      <c r="E1729" s="83">
        <v>17.670000000000002</v>
      </c>
    </row>
    <row r="1730" spans="1:5" x14ac:dyDescent="0.25">
      <c r="A1730" s="90">
        <v>1730</v>
      </c>
      <c r="B1730" s="75" t="s">
        <v>3606</v>
      </c>
      <c r="C1730" s="75"/>
      <c r="D1730" s="75" t="s">
        <v>3607</v>
      </c>
      <c r="E1730" s="83">
        <v>18.100000000000001</v>
      </c>
    </row>
    <row r="1731" spans="1:5" x14ac:dyDescent="0.25">
      <c r="A1731" s="90">
        <v>1731</v>
      </c>
      <c r="B1731" s="75" t="s">
        <v>3608</v>
      </c>
      <c r="C1731" s="75"/>
      <c r="D1731" s="75" t="s">
        <v>3609</v>
      </c>
      <c r="E1731" s="83">
        <v>6.72</v>
      </c>
    </row>
    <row r="1732" spans="1:5" x14ac:dyDescent="0.25">
      <c r="A1732" s="90">
        <v>1732</v>
      </c>
      <c r="B1732" s="75" t="s">
        <v>3610</v>
      </c>
      <c r="C1732" s="75"/>
      <c r="D1732" s="75" t="s">
        <v>3611</v>
      </c>
      <c r="E1732" s="83">
        <v>60.04</v>
      </c>
    </row>
    <row r="1733" spans="1:5" x14ac:dyDescent="0.25">
      <c r="A1733" s="90">
        <v>1733</v>
      </c>
      <c r="B1733" s="75" t="s">
        <v>3612</v>
      </c>
      <c r="C1733" s="75"/>
      <c r="D1733" s="75" t="s">
        <v>3613</v>
      </c>
      <c r="E1733" s="83">
        <v>-1.71</v>
      </c>
    </row>
    <row r="1734" spans="1:5" x14ac:dyDescent="0.25">
      <c r="A1734" s="90">
        <v>1734</v>
      </c>
      <c r="B1734" s="75" t="s">
        <v>3614</v>
      </c>
      <c r="C1734" s="75"/>
      <c r="D1734" s="75" t="s">
        <v>3615</v>
      </c>
      <c r="E1734" s="83">
        <v>21.41</v>
      </c>
    </row>
    <row r="1735" spans="1:5" x14ac:dyDescent="0.25">
      <c r="A1735" s="90">
        <v>1735</v>
      </c>
      <c r="B1735" s="75" t="s">
        <v>3616</v>
      </c>
      <c r="C1735" s="75"/>
      <c r="D1735" s="75" t="s">
        <v>3617</v>
      </c>
      <c r="E1735" s="83">
        <v>10.11</v>
      </c>
    </row>
    <row r="1736" spans="1:5" x14ac:dyDescent="0.25">
      <c r="A1736" s="90">
        <v>1736</v>
      </c>
      <c r="B1736" s="75" t="s">
        <v>3618</v>
      </c>
      <c r="C1736" s="75"/>
      <c r="D1736" s="75" t="s">
        <v>3619</v>
      </c>
      <c r="E1736" s="83">
        <v>32.49</v>
      </c>
    </row>
    <row r="1737" spans="1:5" x14ac:dyDescent="0.25">
      <c r="A1737" s="90">
        <v>1737</v>
      </c>
      <c r="B1737" s="75" t="s">
        <v>3620</v>
      </c>
      <c r="C1737" s="75"/>
      <c r="D1737" s="75" t="s">
        <v>3621</v>
      </c>
      <c r="E1737" s="83">
        <v>24.8</v>
      </c>
    </row>
    <row r="1738" spans="1:5" x14ac:dyDescent="0.25">
      <c r="A1738" s="90">
        <v>1738</v>
      </c>
      <c r="B1738" s="75" t="s">
        <v>3622</v>
      </c>
      <c r="C1738" s="75"/>
      <c r="D1738" s="75" t="s">
        <v>3623</v>
      </c>
      <c r="E1738" s="83">
        <v>9.02</v>
      </c>
    </row>
    <row r="1739" spans="1:5" x14ac:dyDescent="0.25">
      <c r="A1739" s="90">
        <v>1739</v>
      </c>
      <c r="B1739" s="75" t="s">
        <v>3624</v>
      </c>
      <c r="C1739" s="75"/>
      <c r="D1739" s="75" t="s">
        <v>3625</v>
      </c>
      <c r="E1739" s="83">
        <v>9.74</v>
      </c>
    </row>
    <row r="1740" spans="1:5" x14ac:dyDescent="0.25">
      <c r="A1740" s="90">
        <v>1740</v>
      </c>
      <c r="B1740" s="75" t="s">
        <v>3626</v>
      </c>
      <c r="C1740" s="75"/>
      <c r="D1740" s="75" t="s">
        <v>3627</v>
      </c>
      <c r="E1740" s="83">
        <v>142.29</v>
      </c>
    </row>
    <row r="1741" spans="1:5" x14ac:dyDescent="0.25">
      <c r="A1741" s="90">
        <v>1741</v>
      </c>
      <c r="B1741" s="75" t="s">
        <v>3628</v>
      </c>
      <c r="C1741" s="75"/>
      <c r="D1741" s="75" t="s">
        <v>3629</v>
      </c>
      <c r="E1741" s="83">
        <v>6.57</v>
      </c>
    </row>
    <row r="1742" spans="1:5" x14ac:dyDescent="0.25">
      <c r="A1742" s="90">
        <v>1742</v>
      </c>
      <c r="B1742" s="75" t="s">
        <v>3630</v>
      </c>
      <c r="C1742" s="75"/>
      <c r="D1742" s="75" t="s">
        <v>3631</v>
      </c>
      <c r="E1742" s="83">
        <v>5.04</v>
      </c>
    </row>
    <row r="1743" spans="1:5" x14ac:dyDescent="0.25">
      <c r="A1743" s="90">
        <v>1743</v>
      </c>
      <c r="B1743" s="75" t="s">
        <v>3632</v>
      </c>
      <c r="C1743" s="75"/>
      <c r="D1743" s="75" t="s">
        <v>3633</v>
      </c>
      <c r="E1743" s="83">
        <v>31.83</v>
      </c>
    </row>
    <row r="1744" spans="1:5" x14ac:dyDescent="0.25">
      <c r="A1744" s="90">
        <v>1744</v>
      </c>
      <c r="B1744" s="75" t="s">
        <v>3634</v>
      </c>
      <c r="C1744" s="75"/>
      <c r="D1744" s="75" t="s">
        <v>3635</v>
      </c>
      <c r="E1744" s="83">
        <v>16.53</v>
      </c>
    </row>
    <row r="1745" spans="1:5" x14ac:dyDescent="0.25">
      <c r="A1745" s="90">
        <v>1745</v>
      </c>
      <c r="B1745" s="75" t="s">
        <v>3636</v>
      </c>
      <c r="C1745" s="75"/>
      <c r="D1745" s="75" t="s">
        <v>3637</v>
      </c>
      <c r="E1745" s="83">
        <v>29.19</v>
      </c>
    </row>
    <row r="1746" spans="1:5" x14ac:dyDescent="0.25">
      <c r="A1746" s="90">
        <v>1746</v>
      </c>
      <c r="B1746" s="75" t="s">
        <v>3638</v>
      </c>
      <c r="C1746" s="75"/>
      <c r="D1746" s="75" t="s">
        <v>3639</v>
      </c>
      <c r="E1746" s="83">
        <v>64.17</v>
      </c>
    </row>
    <row r="1747" spans="1:5" x14ac:dyDescent="0.25">
      <c r="A1747" s="90">
        <v>1747</v>
      </c>
      <c r="B1747" s="75" t="s">
        <v>3640</v>
      </c>
      <c r="C1747" s="75"/>
      <c r="D1747" s="75" t="s">
        <v>3641</v>
      </c>
      <c r="E1747" s="83">
        <v>5.04</v>
      </c>
    </row>
    <row r="1748" spans="1:5" x14ac:dyDescent="0.25">
      <c r="A1748" s="90">
        <v>1748</v>
      </c>
      <c r="B1748" s="75" t="s">
        <v>3642</v>
      </c>
      <c r="C1748" s="75"/>
      <c r="D1748" s="75" t="s">
        <v>3643</v>
      </c>
      <c r="E1748" s="83">
        <v>5.71</v>
      </c>
    </row>
    <row r="1749" spans="1:5" x14ac:dyDescent="0.25">
      <c r="A1749" s="90">
        <v>1749</v>
      </c>
      <c r="B1749" s="75" t="s">
        <v>3644</v>
      </c>
      <c r="C1749" s="75"/>
      <c r="D1749" s="75" t="s">
        <v>3645</v>
      </c>
      <c r="E1749" s="83">
        <v>241.87</v>
      </c>
    </row>
    <row r="1750" spans="1:5" x14ac:dyDescent="0.25">
      <c r="A1750" s="90">
        <v>1750</v>
      </c>
      <c r="B1750" s="75" t="s">
        <v>3646</v>
      </c>
      <c r="C1750" s="75"/>
      <c r="D1750" s="75" t="s">
        <v>3647</v>
      </c>
      <c r="E1750" s="83">
        <v>5.07</v>
      </c>
    </row>
    <row r="1751" spans="1:5" x14ac:dyDescent="0.25">
      <c r="A1751" s="90">
        <v>1751</v>
      </c>
      <c r="B1751" s="75" t="s">
        <v>3648</v>
      </c>
      <c r="C1751" s="75"/>
      <c r="D1751" s="75" t="s">
        <v>3649</v>
      </c>
      <c r="E1751" s="83">
        <v>6.28</v>
      </c>
    </row>
    <row r="1752" spans="1:5" x14ac:dyDescent="0.25">
      <c r="A1752" s="90">
        <v>1752</v>
      </c>
      <c r="B1752" s="75" t="s">
        <v>3650</v>
      </c>
      <c r="C1752" s="75"/>
      <c r="D1752" s="75" t="s">
        <v>3651</v>
      </c>
      <c r="E1752" s="83">
        <v>34.770000000000003</v>
      </c>
    </row>
    <row r="1753" spans="1:5" x14ac:dyDescent="0.25">
      <c r="A1753" s="90">
        <v>1753</v>
      </c>
      <c r="B1753" s="75" t="s">
        <v>3652</v>
      </c>
      <c r="C1753" s="75"/>
      <c r="D1753" s="75" t="s">
        <v>3653</v>
      </c>
      <c r="E1753" s="83">
        <v>10.7</v>
      </c>
    </row>
    <row r="1754" spans="1:5" x14ac:dyDescent="0.25">
      <c r="A1754" s="90">
        <v>1754</v>
      </c>
      <c r="B1754" s="75" t="s">
        <v>3654</v>
      </c>
      <c r="C1754" s="75"/>
      <c r="D1754" s="75" t="s">
        <v>3655</v>
      </c>
      <c r="E1754" s="83">
        <v>92.44</v>
      </c>
    </row>
    <row r="1755" spans="1:5" x14ac:dyDescent="0.25">
      <c r="A1755" s="90">
        <v>1755</v>
      </c>
      <c r="B1755" s="75" t="s">
        <v>3656</v>
      </c>
      <c r="C1755" s="75"/>
      <c r="D1755" s="75" t="s">
        <v>3657</v>
      </c>
      <c r="E1755" s="83">
        <v>3.9</v>
      </c>
    </row>
    <row r="1756" spans="1:5" x14ac:dyDescent="0.25">
      <c r="A1756" s="90">
        <v>1756</v>
      </c>
      <c r="B1756" s="75" t="s">
        <v>3658</v>
      </c>
      <c r="C1756" s="75"/>
      <c r="D1756" s="75" t="s">
        <v>3659</v>
      </c>
      <c r="E1756" s="83">
        <v>1.68</v>
      </c>
    </row>
    <row r="1757" spans="1:5" x14ac:dyDescent="0.25">
      <c r="A1757" s="90">
        <v>1757</v>
      </c>
      <c r="B1757" s="75" t="s">
        <v>3660</v>
      </c>
      <c r="C1757" s="75"/>
      <c r="D1757" s="75" t="s">
        <v>3661</v>
      </c>
      <c r="E1757" s="83">
        <v>4.49</v>
      </c>
    </row>
    <row r="1758" spans="1:5" x14ac:dyDescent="0.25">
      <c r="A1758" s="90">
        <v>1758</v>
      </c>
      <c r="B1758" s="75" t="s">
        <v>3662</v>
      </c>
      <c r="C1758" s="75"/>
      <c r="D1758" s="75" t="s">
        <v>3663</v>
      </c>
      <c r="E1758" s="83">
        <v>5.24</v>
      </c>
    </row>
    <row r="1759" spans="1:5" x14ac:dyDescent="0.25">
      <c r="A1759" s="90">
        <v>1759</v>
      </c>
      <c r="B1759" s="75" t="s">
        <v>3664</v>
      </c>
      <c r="C1759" s="75"/>
      <c r="D1759" s="75" t="s">
        <v>3665</v>
      </c>
      <c r="E1759" s="83">
        <v>1.79</v>
      </c>
    </row>
    <row r="1760" spans="1:5" x14ac:dyDescent="0.25">
      <c r="A1760" s="90">
        <v>1760</v>
      </c>
      <c r="B1760" s="75" t="s">
        <v>3666</v>
      </c>
      <c r="C1760" s="75"/>
      <c r="D1760" s="75" t="s">
        <v>3667</v>
      </c>
      <c r="E1760" s="83">
        <v>10.08</v>
      </c>
    </row>
    <row r="1761" spans="1:5" x14ac:dyDescent="0.25">
      <c r="A1761" s="90">
        <v>1761</v>
      </c>
      <c r="B1761" s="75" t="s">
        <v>3668</v>
      </c>
      <c r="C1761" s="75"/>
      <c r="D1761" s="75" t="s">
        <v>3669</v>
      </c>
      <c r="E1761" s="83">
        <v>5.04</v>
      </c>
    </row>
    <row r="1762" spans="1:5" x14ac:dyDescent="0.25">
      <c r="A1762" s="90">
        <v>1762</v>
      </c>
      <c r="B1762" s="75" t="s">
        <v>3670</v>
      </c>
      <c r="C1762" s="75"/>
      <c r="D1762" s="75" t="s">
        <v>3671</v>
      </c>
      <c r="E1762" s="83">
        <v>48.18</v>
      </c>
    </row>
    <row r="1763" spans="1:5" x14ac:dyDescent="0.25">
      <c r="A1763" s="90">
        <v>1763</v>
      </c>
      <c r="B1763" s="75" t="s">
        <v>3672</v>
      </c>
      <c r="C1763" s="75"/>
      <c r="D1763" s="75" t="s">
        <v>3673</v>
      </c>
      <c r="E1763" s="83">
        <v>11.29</v>
      </c>
    </row>
    <row r="1764" spans="1:5" x14ac:dyDescent="0.25">
      <c r="A1764" s="90">
        <v>1764</v>
      </c>
      <c r="B1764" s="75" t="s">
        <v>3674</v>
      </c>
      <c r="C1764" s="75"/>
      <c r="D1764" s="75" t="s">
        <v>3675</v>
      </c>
      <c r="E1764" s="83">
        <v>5.04</v>
      </c>
    </row>
    <row r="1765" spans="1:5" x14ac:dyDescent="0.25">
      <c r="A1765" s="90">
        <v>1765</v>
      </c>
      <c r="B1765" s="75" t="s">
        <v>3676</v>
      </c>
      <c r="C1765" s="75"/>
      <c r="D1765" s="75" t="s">
        <v>3677</v>
      </c>
      <c r="E1765" s="83">
        <v>5.77</v>
      </c>
    </row>
    <row r="1766" spans="1:5" x14ac:dyDescent="0.25">
      <c r="A1766" s="90">
        <v>1766</v>
      </c>
      <c r="B1766" s="75" t="s">
        <v>3678</v>
      </c>
      <c r="C1766" s="75"/>
      <c r="D1766" s="75" t="s">
        <v>3679</v>
      </c>
      <c r="E1766" s="83">
        <v>190.47</v>
      </c>
    </row>
    <row r="1767" spans="1:5" x14ac:dyDescent="0.25">
      <c r="A1767" s="90">
        <v>1767</v>
      </c>
      <c r="B1767" s="75" t="s">
        <v>3680</v>
      </c>
      <c r="C1767" s="75"/>
      <c r="D1767" s="75" t="s">
        <v>3681</v>
      </c>
      <c r="E1767" s="83">
        <v>20.03</v>
      </c>
    </row>
    <row r="1768" spans="1:5" x14ac:dyDescent="0.25">
      <c r="A1768" s="90">
        <v>1768</v>
      </c>
      <c r="B1768" s="75" t="s">
        <v>3682</v>
      </c>
      <c r="C1768" s="75"/>
      <c r="D1768" s="75" t="s">
        <v>3683</v>
      </c>
      <c r="E1768" s="83">
        <v>107.21</v>
      </c>
    </row>
    <row r="1769" spans="1:5" x14ac:dyDescent="0.25">
      <c r="A1769" s="90">
        <v>1769</v>
      </c>
      <c r="B1769" s="75" t="s">
        <v>3684</v>
      </c>
      <c r="C1769" s="75"/>
      <c r="D1769" s="75" t="s">
        <v>3685</v>
      </c>
      <c r="E1769" s="83">
        <v>5.34</v>
      </c>
    </row>
    <row r="1770" spans="1:5" x14ac:dyDescent="0.25">
      <c r="A1770" s="90">
        <v>1770</v>
      </c>
      <c r="B1770" s="75" t="s">
        <v>3686</v>
      </c>
      <c r="C1770" s="75"/>
      <c r="D1770" s="75" t="s">
        <v>3687</v>
      </c>
      <c r="E1770" s="83">
        <v>16.8</v>
      </c>
    </row>
    <row r="1771" spans="1:5" x14ac:dyDescent="0.25">
      <c r="A1771" s="90">
        <v>1771</v>
      </c>
      <c r="B1771" s="75" t="s">
        <v>3688</v>
      </c>
      <c r="C1771" s="75"/>
      <c r="D1771" s="75" t="s">
        <v>3689</v>
      </c>
      <c r="E1771" s="83">
        <v>14.85</v>
      </c>
    </row>
    <row r="1772" spans="1:5" x14ac:dyDescent="0.25">
      <c r="A1772" s="90">
        <v>1772</v>
      </c>
      <c r="B1772" s="75" t="s">
        <v>3690</v>
      </c>
      <c r="C1772" s="75"/>
      <c r="D1772" s="75" t="s">
        <v>3691</v>
      </c>
      <c r="E1772" s="83">
        <v>40.39</v>
      </c>
    </row>
    <row r="1773" spans="1:5" x14ac:dyDescent="0.25">
      <c r="A1773" s="90">
        <v>1773</v>
      </c>
      <c r="B1773" s="75" t="s">
        <v>3692</v>
      </c>
      <c r="C1773" s="75"/>
      <c r="D1773" s="75" t="s">
        <v>3693</v>
      </c>
      <c r="E1773" s="83">
        <v>5.04</v>
      </c>
    </row>
    <row r="1774" spans="1:5" x14ac:dyDescent="0.25">
      <c r="A1774" s="90">
        <v>1774</v>
      </c>
      <c r="B1774" s="75" t="s">
        <v>3694</v>
      </c>
      <c r="C1774" s="75"/>
      <c r="D1774" s="75" t="s">
        <v>3695</v>
      </c>
      <c r="E1774" s="83">
        <v>8.4</v>
      </c>
    </row>
    <row r="1775" spans="1:5" x14ac:dyDescent="0.25">
      <c r="A1775" s="90">
        <v>1775</v>
      </c>
      <c r="B1775" s="75" t="s">
        <v>3696</v>
      </c>
      <c r="C1775" s="75"/>
      <c r="D1775" s="75" t="s">
        <v>3697</v>
      </c>
      <c r="E1775" s="83">
        <v>5.04</v>
      </c>
    </row>
    <row r="1776" spans="1:5" x14ac:dyDescent="0.25">
      <c r="A1776" s="90">
        <v>1776</v>
      </c>
      <c r="B1776" s="75" t="s">
        <v>3698</v>
      </c>
      <c r="C1776" s="75"/>
      <c r="D1776" s="75" t="s">
        <v>3699</v>
      </c>
      <c r="E1776" s="83">
        <v>1.2</v>
      </c>
    </row>
    <row r="1777" spans="1:5" x14ac:dyDescent="0.25">
      <c r="A1777" s="90">
        <v>1777</v>
      </c>
      <c r="B1777" s="75" t="s">
        <v>3700</v>
      </c>
      <c r="C1777" s="75"/>
      <c r="D1777" s="75" t="s">
        <v>3701</v>
      </c>
      <c r="E1777" s="83">
        <v>16</v>
      </c>
    </row>
    <row r="1778" spans="1:5" x14ac:dyDescent="0.25">
      <c r="A1778" s="90">
        <v>1778</v>
      </c>
      <c r="B1778" s="75" t="s">
        <v>3702</v>
      </c>
      <c r="C1778" s="75"/>
      <c r="D1778" s="75" t="s">
        <v>3703</v>
      </c>
      <c r="E1778" s="83">
        <v>26.71</v>
      </c>
    </row>
    <row r="1779" spans="1:5" x14ac:dyDescent="0.25">
      <c r="A1779" s="90">
        <v>1779</v>
      </c>
      <c r="B1779" s="75" t="s">
        <v>3704</v>
      </c>
      <c r="C1779" s="75"/>
      <c r="D1779" s="75" t="s">
        <v>3705</v>
      </c>
      <c r="E1779" s="83">
        <v>16.8</v>
      </c>
    </row>
    <row r="1780" spans="1:5" x14ac:dyDescent="0.25">
      <c r="A1780" s="90">
        <v>1780</v>
      </c>
      <c r="B1780" s="75" t="s">
        <v>3706</v>
      </c>
      <c r="C1780" s="75"/>
      <c r="D1780" s="75" t="s">
        <v>3707</v>
      </c>
      <c r="E1780" s="83">
        <v>9.26</v>
      </c>
    </row>
    <row r="1781" spans="1:5" x14ac:dyDescent="0.25">
      <c r="A1781" s="90">
        <v>1781</v>
      </c>
      <c r="B1781" s="75" t="s">
        <v>3708</v>
      </c>
      <c r="C1781" s="75"/>
      <c r="D1781" s="75" t="s">
        <v>3709</v>
      </c>
      <c r="E1781" s="83">
        <v>10.58</v>
      </c>
    </row>
    <row r="1782" spans="1:5" x14ac:dyDescent="0.25">
      <c r="A1782" s="90">
        <v>1782</v>
      </c>
      <c r="B1782" s="75" t="s">
        <v>3710</v>
      </c>
      <c r="C1782" s="75"/>
      <c r="D1782" s="75" t="s">
        <v>3711</v>
      </c>
      <c r="E1782" s="83">
        <v>24.88</v>
      </c>
    </row>
    <row r="1783" spans="1:5" x14ac:dyDescent="0.25">
      <c r="A1783" s="90">
        <v>1783</v>
      </c>
      <c r="B1783" s="75" t="s">
        <v>3712</v>
      </c>
      <c r="C1783" s="75"/>
      <c r="D1783" s="75" t="s">
        <v>3713</v>
      </c>
      <c r="E1783" s="83">
        <v>2.09</v>
      </c>
    </row>
    <row r="1784" spans="1:5" x14ac:dyDescent="0.25">
      <c r="A1784" s="90">
        <v>1784</v>
      </c>
      <c r="B1784" s="75" t="s">
        <v>3714</v>
      </c>
      <c r="C1784" s="75"/>
      <c r="D1784" s="75" t="s">
        <v>3715</v>
      </c>
      <c r="E1784" s="83">
        <v>20.88</v>
      </c>
    </row>
    <row r="1785" spans="1:5" x14ac:dyDescent="0.25">
      <c r="A1785" s="90">
        <v>1785</v>
      </c>
      <c r="B1785" s="75" t="s">
        <v>3716</v>
      </c>
      <c r="C1785" s="75"/>
      <c r="D1785" s="75" t="s">
        <v>3717</v>
      </c>
      <c r="E1785" s="83">
        <v>5.16</v>
      </c>
    </row>
    <row r="1786" spans="1:5" x14ac:dyDescent="0.25">
      <c r="A1786" s="90">
        <v>1786</v>
      </c>
      <c r="B1786" s="75" t="s">
        <v>3718</v>
      </c>
      <c r="C1786" s="75"/>
      <c r="D1786" s="75" t="s">
        <v>3719</v>
      </c>
      <c r="E1786" s="83">
        <v>5.25</v>
      </c>
    </row>
    <row r="1787" spans="1:5" x14ac:dyDescent="0.25">
      <c r="A1787" s="90">
        <v>1787</v>
      </c>
      <c r="B1787" s="75" t="s">
        <v>3720</v>
      </c>
      <c r="C1787" s="75"/>
      <c r="D1787" s="75" t="s">
        <v>3721</v>
      </c>
      <c r="E1787" s="83">
        <v>5.3</v>
      </c>
    </row>
    <row r="1788" spans="1:5" x14ac:dyDescent="0.25">
      <c r="A1788" s="90">
        <v>1788</v>
      </c>
      <c r="B1788" s="75" t="s">
        <v>3722</v>
      </c>
      <c r="C1788" s="75"/>
      <c r="D1788" s="75" t="s">
        <v>3723</v>
      </c>
      <c r="E1788" s="83">
        <v>1.68</v>
      </c>
    </row>
    <row r="1789" spans="1:5" x14ac:dyDescent="0.25">
      <c r="A1789" s="90">
        <v>1789</v>
      </c>
      <c r="B1789" s="75" t="s">
        <v>3724</v>
      </c>
      <c r="C1789" s="75"/>
      <c r="D1789" s="75" t="s">
        <v>3725</v>
      </c>
      <c r="E1789" s="83">
        <v>35.11</v>
      </c>
    </row>
    <row r="1790" spans="1:5" x14ac:dyDescent="0.25">
      <c r="A1790" s="90">
        <v>1790</v>
      </c>
      <c r="B1790" s="75" t="s">
        <v>3726</v>
      </c>
      <c r="C1790" s="75"/>
      <c r="D1790" s="75" t="s">
        <v>3727</v>
      </c>
      <c r="E1790" s="83">
        <v>165.95</v>
      </c>
    </row>
    <row r="1791" spans="1:5" x14ac:dyDescent="0.25">
      <c r="A1791" s="90">
        <v>1791</v>
      </c>
      <c r="B1791" s="75" t="s">
        <v>3728</v>
      </c>
      <c r="C1791" s="75"/>
      <c r="D1791" s="75" t="s">
        <v>3729</v>
      </c>
      <c r="E1791" s="83">
        <v>12.08</v>
      </c>
    </row>
    <row r="1792" spans="1:5" x14ac:dyDescent="0.25">
      <c r="A1792" s="90">
        <v>1792</v>
      </c>
      <c r="B1792" s="75" t="s">
        <v>3730</v>
      </c>
      <c r="C1792" s="75"/>
      <c r="D1792" s="75" t="s">
        <v>3731</v>
      </c>
      <c r="E1792" s="83">
        <v>11.71</v>
      </c>
    </row>
    <row r="1793" spans="1:5" x14ac:dyDescent="0.25">
      <c r="A1793" s="90">
        <v>1793</v>
      </c>
      <c r="B1793" s="75" t="s">
        <v>3732</v>
      </c>
      <c r="C1793" s="75"/>
      <c r="D1793" s="75" t="s">
        <v>3733</v>
      </c>
      <c r="E1793" s="83">
        <v>53.8</v>
      </c>
    </row>
    <row r="1794" spans="1:5" x14ac:dyDescent="0.25">
      <c r="A1794" s="90">
        <v>1794</v>
      </c>
      <c r="B1794" s="75" t="s">
        <v>3734</v>
      </c>
      <c r="C1794" s="75"/>
      <c r="D1794" s="75" t="s">
        <v>3735</v>
      </c>
      <c r="E1794" s="83">
        <v>168.75</v>
      </c>
    </row>
    <row r="1795" spans="1:5" x14ac:dyDescent="0.25">
      <c r="A1795" s="90">
        <v>1795</v>
      </c>
      <c r="B1795" s="75" t="s">
        <v>3736</v>
      </c>
      <c r="C1795" s="75"/>
      <c r="D1795" s="75" t="s">
        <v>3737</v>
      </c>
      <c r="E1795" s="83">
        <v>5.27</v>
      </c>
    </row>
    <row r="1796" spans="1:5" x14ac:dyDescent="0.25">
      <c r="A1796" s="90">
        <v>1796</v>
      </c>
      <c r="B1796" s="75" t="s">
        <v>3738</v>
      </c>
      <c r="C1796" s="75"/>
      <c r="D1796" s="75" t="s">
        <v>3739</v>
      </c>
      <c r="E1796" s="83">
        <v>32.67</v>
      </c>
    </row>
    <row r="1797" spans="1:5" x14ac:dyDescent="0.25">
      <c r="A1797" s="90">
        <v>1797</v>
      </c>
      <c r="B1797" s="75" t="s">
        <v>3740</v>
      </c>
      <c r="C1797" s="75"/>
      <c r="D1797" s="75" t="s">
        <v>3741</v>
      </c>
      <c r="E1797" s="83">
        <v>21.56</v>
      </c>
    </row>
    <row r="1798" spans="1:5" x14ac:dyDescent="0.25">
      <c r="A1798" s="90">
        <v>1798</v>
      </c>
      <c r="B1798" s="75" t="s">
        <v>3742</v>
      </c>
      <c r="C1798" s="75"/>
      <c r="D1798" s="75" t="s">
        <v>3743</v>
      </c>
      <c r="E1798" s="83">
        <v>5.04</v>
      </c>
    </row>
    <row r="1799" spans="1:5" x14ac:dyDescent="0.25">
      <c r="A1799" s="90">
        <v>1799</v>
      </c>
      <c r="B1799" s="75" t="s">
        <v>3744</v>
      </c>
      <c r="C1799" s="75"/>
      <c r="D1799" s="75" t="s">
        <v>3745</v>
      </c>
      <c r="E1799" s="83">
        <v>90.73</v>
      </c>
    </row>
    <row r="1800" spans="1:5" x14ac:dyDescent="0.25">
      <c r="A1800" s="90">
        <v>1800</v>
      </c>
      <c r="B1800" s="75" t="s">
        <v>3746</v>
      </c>
      <c r="C1800" s="75"/>
      <c r="D1800" s="75" t="s">
        <v>3747</v>
      </c>
      <c r="E1800" s="83">
        <v>2.33</v>
      </c>
    </row>
    <row r="1801" spans="1:5" x14ac:dyDescent="0.25">
      <c r="A1801" s="90">
        <v>1801</v>
      </c>
      <c r="B1801" s="75" t="s">
        <v>3748</v>
      </c>
      <c r="C1801" s="75"/>
      <c r="D1801" s="75" t="s">
        <v>3749</v>
      </c>
      <c r="E1801" s="83">
        <v>0.79</v>
      </c>
    </row>
    <row r="1802" spans="1:5" x14ac:dyDescent="0.25">
      <c r="A1802" s="90">
        <v>1802</v>
      </c>
      <c r="B1802" s="75" t="s">
        <v>3750</v>
      </c>
      <c r="C1802" s="75"/>
      <c r="D1802" s="75" t="s">
        <v>3751</v>
      </c>
      <c r="E1802" s="83">
        <v>11.5</v>
      </c>
    </row>
    <row r="1803" spans="1:5" x14ac:dyDescent="0.25">
      <c r="A1803" s="90">
        <v>1803</v>
      </c>
      <c r="B1803" s="75" t="s">
        <v>3752</v>
      </c>
      <c r="C1803" s="75"/>
      <c r="D1803" s="75" t="s">
        <v>3753</v>
      </c>
      <c r="E1803" s="83">
        <v>35.28</v>
      </c>
    </row>
    <row r="1804" spans="1:5" x14ac:dyDescent="0.25">
      <c r="A1804" s="90">
        <v>1804</v>
      </c>
      <c r="B1804" s="75" t="s">
        <v>3754</v>
      </c>
      <c r="C1804" s="75"/>
      <c r="D1804" s="75" t="s">
        <v>3755</v>
      </c>
      <c r="E1804" s="83">
        <v>42.43</v>
      </c>
    </row>
    <row r="1805" spans="1:5" x14ac:dyDescent="0.25">
      <c r="A1805" s="90">
        <v>1805</v>
      </c>
      <c r="B1805" s="75" t="s">
        <v>3756</v>
      </c>
      <c r="C1805" s="75"/>
      <c r="D1805" s="75" t="s">
        <v>3757</v>
      </c>
      <c r="E1805" s="83">
        <v>12.72</v>
      </c>
    </row>
    <row r="1806" spans="1:5" x14ac:dyDescent="0.25">
      <c r="A1806" s="90">
        <v>1806</v>
      </c>
      <c r="B1806" s="75" t="s">
        <v>3758</v>
      </c>
      <c r="C1806" s="75"/>
      <c r="D1806" s="75" t="s">
        <v>3759</v>
      </c>
      <c r="E1806" s="83">
        <v>6.91</v>
      </c>
    </row>
    <row r="1807" spans="1:5" x14ac:dyDescent="0.25">
      <c r="A1807" s="90">
        <v>1807</v>
      </c>
      <c r="B1807" s="75" t="s">
        <v>3760</v>
      </c>
      <c r="C1807" s="75"/>
      <c r="D1807" s="75" t="s">
        <v>3761</v>
      </c>
      <c r="E1807" s="83">
        <v>3.58</v>
      </c>
    </row>
    <row r="1808" spans="1:5" x14ac:dyDescent="0.25">
      <c r="A1808" s="90">
        <v>1808</v>
      </c>
      <c r="B1808" s="75" t="s">
        <v>3762</v>
      </c>
      <c r="C1808" s="75"/>
      <c r="D1808" s="75" t="s">
        <v>3763</v>
      </c>
      <c r="E1808" s="83">
        <v>7.38</v>
      </c>
    </row>
    <row r="1809" spans="1:5" x14ac:dyDescent="0.25">
      <c r="A1809" s="90">
        <v>1809</v>
      </c>
      <c r="B1809" s="75" t="s">
        <v>3764</v>
      </c>
      <c r="C1809" s="75"/>
      <c r="D1809" s="75" t="s">
        <v>3765</v>
      </c>
      <c r="E1809" s="83">
        <v>2.87</v>
      </c>
    </row>
    <row r="1810" spans="1:5" x14ac:dyDescent="0.25">
      <c r="A1810" s="90">
        <v>1810</v>
      </c>
      <c r="B1810" s="75" t="s">
        <v>3766</v>
      </c>
      <c r="C1810" s="75"/>
      <c r="D1810" s="75" t="s">
        <v>3767</v>
      </c>
      <c r="E1810" s="83">
        <v>5.04</v>
      </c>
    </row>
    <row r="1811" spans="1:5" x14ac:dyDescent="0.25">
      <c r="A1811" s="90">
        <v>1811</v>
      </c>
      <c r="B1811" s="75" t="s">
        <v>3768</v>
      </c>
      <c r="C1811" s="75"/>
      <c r="D1811" s="75" t="s">
        <v>3769</v>
      </c>
      <c r="E1811" s="83">
        <v>14.99</v>
      </c>
    </row>
    <row r="1812" spans="1:5" x14ac:dyDescent="0.25">
      <c r="A1812" s="90">
        <v>1812</v>
      </c>
      <c r="B1812" s="75" t="s">
        <v>3770</v>
      </c>
      <c r="C1812" s="75"/>
      <c r="D1812" s="75" t="s">
        <v>3771</v>
      </c>
      <c r="E1812" s="83">
        <v>45.99</v>
      </c>
    </row>
    <row r="1813" spans="1:5" x14ac:dyDescent="0.25">
      <c r="A1813" s="90">
        <v>1813</v>
      </c>
      <c r="B1813" s="75" t="s">
        <v>3772</v>
      </c>
      <c r="C1813" s="75"/>
      <c r="D1813" s="75" t="s">
        <v>3773</v>
      </c>
      <c r="E1813" s="83">
        <v>12.04</v>
      </c>
    </row>
    <row r="1814" spans="1:5" x14ac:dyDescent="0.25">
      <c r="A1814" s="90">
        <v>1814</v>
      </c>
      <c r="B1814" s="75" t="s">
        <v>3774</v>
      </c>
      <c r="C1814" s="75"/>
      <c r="D1814" s="75" t="s">
        <v>3775</v>
      </c>
      <c r="E1814" s="83">
        <v>3.36</v>
      </c>
    </row>
    <row r="1815" spans="1:5" x14ac:dyDescent="0.25">
      <c r="A1815" s="90">
        <v>1815</v>
      </c>
      <c r="B1815" s="75" t="s">
        <v>3776</v>
      </c>
      <c r="C1815" s="75"/>
      <c r="D1815" s="75" t="s">
        <v>3777</v>
      </c>
      <c r="E1815" s="83">
        <v>5.04</v>
      </c>
    </row>
    <row r="1816" spans="1:5" x14ac:dyDescent="0.25">
      <c r="A1816" s="90">
        <v>1816</v>
      </c>
      <c r="B1816" s="75" t="s">
        <v>3778</v>
      </c>
      <c r="C1816" s="75"/>
      <c r="D1816" s="75" t="s">
        <v>3779</v>
      </c>
      <c r="E1816" s="83">
        <v>6.84</v>
      </c>
    </row>
    <row r="1817" spans="1:5" x14ac:dyDescent="0.25">
      <c r="A1817" s="90">
        <v>1817</v>
      </c>
      <c r="B1817" s="75" t="s">
        <v>3780</v>
      </c>
      <c r="C1817" s="75"/>
      <c r="D1817" s="75" t="s">
        <v>3781</v>
      </c>
      <c r="E1817" s="83">
        <v>12.77</v>
      </c>
    </row>
    <row r="1818" spans="1:5" x14ac:dyDescent="0.25">
      <c r="A1818" s="90">
        <v>1818</v>
      </c>
      <c r="B1818" s="75" t="s">
        <v>3782</v>
      </c>
      <c r="C1818" s="75"/>
      <c r="D1818" s="75" t="s">
        <v>3783</v>
      </c>
      <c r="E1818" s="83">
        <v>5.04</v>
      </c>
    </row>
    <row r="1819" spans="1:5" x14ac:dyDescent="0.25">
      <c r="A1819" s="90">
        <v>1819</v>
      </c>
      <c r="B1819" s="75" t="s">
        <v>3784</v>
      </c>
      <c r="C1819" s="75"/>
      <c r="D1819" s="75" t="s">
        <v>3785</v>
      </c>
      <c r="E1819" s="83">
        <v>1.68</v>
      </c>
    </row>
    <row r="1820" spans="1:5" x14ac:dyDescent="0.25">
      <c r="A1820" s="90">
        <v>1820</v>
      </c>
      <c r="B1820" s="75" t="s">
        <v>3786</v>
      </c>
      <c r="C1820" s="75"/>
      <c r="D1820" s="75" t="s">
        <v>3787</v>
      </c>
      <c r="E1820" s="83">
        <v>36.56</v>
      </c>
    </row>
    <row r="1821" spans="1:5" x14ac:dyDescent="0.25">
      <c r="A1821" s="90">
        <v>1821</v>
      </c>
      <c r="B1821" s="75" t="s">
        <v>3788</v>
      </c>
      <c r="C1821" s="75"/>
      <c r="D1821" s="75" t="s">
        <v>3789</v>
      </c>
      <c r="E1821" s="83">
        <v>10.91</v>
      </c>
    </row>
    <row r="1822" spans="1:5" x14ac:dyDescent="0.25">
      <c r="A1822" s="90">
        <v>1822</v>
      </c>
      <c r="B1822" s="75" t="s">
        <v>3790</v>
      </c>
      <c r="C1822" s="75"/>
      <c r="D1822" s="75" t="s">
        <v>3791</v>
      </c>
      <c r="E1822" s="83">
        <v>24.79</v>
      </c>
    </row>
    <row r="1823" spans="1:5" x14ac:dyDescent="0.25">
      <c r="A1823" s="90">
        <v>1823</v>
      </c>
      <c r="B1823" s="75" t="s">
        <v>3792</v>
      </c>
      <c r="C1823" s="75"/>
      <c r="D1823" s="75" t="s">
        <v>3793</v>
      </c>
      <c r="E1823" s="83">
        <v>67.52</v>
      </c>
    </row>
    <row r="1824" spans="1:5" x14ac:dyDescent="0.25">
      <c r="A1824" s="90">
        <v>1824</v>
      </c>
      <c r="B1824" s="75" t="s">
        <v>3794</v>
      </c>
      <c r="C1824" s="75"/>
      <c r="D1824" s="75" t="s">
        <v>3795</v>
      </c>
      <c r="E1824" s="83">
        <v>3.02</v>
      </c>
    </row>
    <row r="1825" spans="1:5" x14ac:dyDescent="0.25">
      <c r="A1825" s="90">
        <v>1825</v>
      </c>
      <c r="B1825" s="75" t="s">
        <v>3796</v>
      </c>
      <c r="C1825" s="75"/>
      <c r="D1825" s="75" t="s">
        <v>3797</v>
      </c>
      <c r="E1825" s="83">
        <v>3.36</v>
      </c>
    </row>
    <row r="1826" spans="1:5" x14ac:dyDescent="0.25">
      <c r="A1826" s="90">
        <v>1826</v>
      </c>
      <c r="B1826" s="75" t="s">
        <v>3798</v>
      </c>
      <c r="C1826" s="75"/>
      <c r="D1826" s="75" t="s">
        <v>3799</v>
      </c>
      <c r="E1826" s="83">
        <v>7.47</v>
      </c>
    </row>
    <row r="1827" spans="1:5" x14ac:dyDescent="0.25">
      <c r="A1827" s="90">
        <v>1827</v>
      </c>
      <c r="B1827" s="75" t="s">
        <v>3800</v>
      </c>
      <c r="C1827" s="75"/>
      <c r="D1827" s="75" t="s">
        <v>3801</v>
      </c>
      <c r="E1827" s="83">
        <v>1.18</v>
      </c>
    </row>
    <row r="1828" spans="1:5" x14ac:dyDescent="0.25">
      <c r="A1828" s="90">
        <v>1828</v>
      </c>
      <c r="B1828" s="75" t="s">
        <v>3802</v>
      </c>
      <c r="C1828" s="75"/>
      <c r="D1828" s="75" t="s">
        <v>3803</v>
      </c>
      <c r="E1828" s="83">
        <v>20.190000000000001</v>
      </c>
    </row>
    <row r="1829" spans="1:5" x14ac:dyDescent="0.25">
      <c r="A1829" s="90">
        <v>1829</v>
      </c>
      <c r="B1829" s="75" t="s">
        <v>3804</v>
      </c>
      <c r="C1829" s="75"/>
      <c r="D1829" s="75" t="s">
        <v>3805</v>
      </c>
      <c r="E1829" s="83">
        <v>3.36</v>
      </c>
    </row>
    <row r="1830" spans="1:5" x14ac:dyDescent="0.25">
      <c r="A1830" s="90">
        <v>1830</v>
      </c>
      <c r="B1830" s="75" t="s">
        <v>3806</v>
      </c>
      <c r="C1830" s="75"/>
      <c r="D1830" s="75" t="s">
        <v>3807</v>
      </c>
      <c r="E1830" s="83">
        <v>8.5299999999999994</v>
      </c>
    </row>
    <row r="1831" spans="1:5" x14ac:dyDescent="0.25">
      <c r="A1831" s="90">
        <v>1831</v>
      </c>
      <c r="B1831" s="75" t="s">
        <v>3808</v>
      </c>
      <c r="C1831" s="75"/>
      <c r="D1831" s="75" t="s">
        <v>3809</v>
      </c>
      <c r="E1831" s="83">
        <v>68.05</v>
      </c>
    </row>
    <row r="1832" spans="1:5" x14ac:dyDescent="0.25">
      <c r="A1832" s="90">
        <v>1832</v>
      </c>
      <c r="B1832" s="75" t="s">
        <v>3810</v>
      </c>
      <c r="C1832" s="75"/>
      <c r="D1832" s="75" t="s">
        <v>3811</v>
      </c>
      <c r="E1832" s="83">
        <v>7.51</v>
      </c>
    </row>
    <row r="1833" spans="1:5" x14ac:dyDescent="0.25">
      <c r="A1833" s="90">
        <v>1833</v>
      </c>
      <c r="B1833" s="75" t="s">
        <v>3812</v>
      </c>
      <c r="C1833" s="75"/>
      <c r="D1833" s="75" t="s">
        <v>3813</v>
      </c>
      <c r="E1833" s="83">
        <v>3.89</v>
      </c>
    </row>
    <row r="1834" spans="1:5" x14ac:dyDescent="0.25">
      <c r="A1834" s="90">
        <v>1834</v>
      </c>
      <c r="B1834" s="75" t="s">
        <v>3814</v>
      </c>
      <c r="C1834" s="75"/>
      <c r="D1834" s="75" t="s">
        <v>3815</v>
      </c>
      <c r="E1834" s="83">
        <v>2.6</v>
      </c>
    </row>
    <row r="1835" spans="1:5" x14ac:dyDescent="0.25">
      <c r="A1835" s="90">
        <v>1835</v>
      </c>
      <c r="B1835" s="75" t="s">
        <v>3816</v>
      </c>
      <c r="C1835" s="75"/>
      <c r="D1835" s="75" t="s">
        <v>3817</v>
      </c>
      <c r="E1835" s="83">
        <v>5.04</v>
      </c>
    </row>
    <row r="1836" spans="1:5" x14ac:dyDescent="0.25">
      <c r="A1836" s="90">
        <v>1836</v>
      </c>
      <c r="B1836" s="75" t="s">
        <v>3818</v>
      </c>
      <c r="C1836" s="75"/>
      <c r="D1836" s="75" t="s">
        <v>3819</v>
      </c>
      <c r="E1836" s="83">
        <v>40.67</v>
      </c>
    </row>
    <row r="1837" spans="1:5" x14ac:dyDescent="0.25">
      <c r="A1837" s="90">
        <v>1837</v>
      </c>
      <c r="B1837" s="75" t="s">
        <v>3820</v>
      </c>
      <c r="C1837" s="75"/>
      <c r="D1837" s="75" t="s">
        <v>3821</v>
      </c>
      <c r="E1837" s="83">
        <v>5.04</v>
      </c>
    </row>
    <row r="1838" spans="1:5" x14ac:dyDescent="0.25">
      <c r="A1838" s="90">
        <v>1838</v>
      </c>
      <c r="B1838" s="75" t="s">
        <v>3822</v>
      </c>
      <c r="C1838" s="75"/>
      <c r="D1838" s="75" t="s">
        <v>3823</v>
      </c>
      <c r="E1838" s="83">
        <v>5.04</v>
      </c>
    </row>
    <row r="1839" spans="1:5" x14ac:dyDescent="0.25">
      <c r="A1839" s="90">
        <v>1839</v>
      </c>
      <c r="B1839" s="75" t="s">
        <v>3824</v>
      </c>
      <c r="C1839" s="75"/>
      <c r="D1839" s="75" t="s">
        <v>3825</v>
      </c>
      <c r="E1839" s="83">
        <v>24.88</v>
      </c>
    </row>
    <row r="1840" spans="1:5" x14ac:dyDescent="0.25">
      <c r="A1840" s="90">
        <v>1840</v>
      </c>
      <c r="B1840" s="75" t="s">
        <v>3826</v>
      </c>
      <c r="C1840" s="75"/>
      <c r="D1840" s="75" t="s">
        <v>3827</v>
      </c>
      <c r="E1840" s="83">
        <v>43.87</v>
      </c>
    </row>
    <row r="1841" spans="1:5" x14ac:dyDescent="0.25">
      <c r="A1841" s="90">
        <v>1841</v>
      </c>
      <c r="B1841" s="75" t="s">
        <v>3828</v>
      </c>
      <c r="C1841" s="75"/>
      <c r="D1841" s="75" t="s">
        <v>3829</v>
      </c>
      <c r="E1841" s="83">
        <v>2.54</v>
      </c>
    </row>
    <row r="1842" spans="1:5" x14ac:dyDescent="0.25">
      <c r="A1842" s="90">
        <v>1842</v>
      </c>
      <c r="B1842" s="75" t="s">
        <v>3830</v>
      </c>
      <c r="C1842" s="75"/>
      <c r="D1842" s="75" t="s">
        <v>3831</v>
      </c>
      <c r="E1842" s="83">
        <v>95.46</v>
      </c>
    </row>
    <row r="1843" spans="1:5" x14ac:dyDescent="0.25">
      <c r="A1843" s="90">
        <v>1843</v>
      </c>
      <c r="B1843" s="75" t="s">
        <v>3832</v>
      </c>
      <c r="C1843" s="75"/>
      <c r="D1843" s="75" t="s">
        <v>3833</v>
      </c>
      <c r="E1843" s="83">
        <v>11.04</v>
      </c>
    </row>
    <row r="1844" spans="1:5" x14ac:dyDescent="0.25">
      <c r="A1844" s="90">
        <v>1844</v>
      </c>
      <c r="B1844" s="75" t="s">
        <v>3834</v>
      </c>
      <c r="C1844" s="75"/>
      <c r="D1844" s="75" t="s">
        <v>3835</v>
      </c>
      <c r="E1844" s="83">
        <v>18.829999999999998</v>
      </c>
    </row>
    <row r="1845" spans="1:5" x14ac:dyDescent="0.25">
      <c r="A1845" s="90">
        <v>1845</v>
      </c>
      <c r="B1845" s="75" t="s">
        <v>3836</v>
      </c>
      <c r="C1845" s="75"/>
      <c r="D1845" s="75" t="s">
        <v>3837</v>
      </c>
      <c r="E1845" s="83">
        <v>6.72</v>
      </c>
    </row>
    <row r="1846" spans="1:5" x14ac:dyDescent="0.25">
      <c r="A1846" s="90">
        <v>1846</v>
      </c>
      <c r="B1846" s="75" t="s">
        <v>3838</v>
      </c>
      <c r="C1846" s="75"/>
      <c r="D1846" s="75" t="s">
        <v>3839</v>
      </c>
      <c r="E1846" s="83">
        <v>7.02</v>
      </c>
    </row>
    <row r="1847" spans="1:5" x14ac:dyDescent="0.25">
      <c r="A1847" s="90">
        <v>1847</v>
      </c>
      <c r="B1847" s="75" t="s">
        <v>3840</v>
      </c>
      <c r="C1847" s="75"/>
      <c r="D1847" s="75" t="s">
        <v>3841</v>
      </c>
      <c r="E1847" s="83">
        <v>2.34</v>
      </c>
    </row>
    <row r="1848" spans="1:5" x14ac:dyDescent="0.25">
      <c r="A1848" s="90">
        <v>1848</v>
      </c>
      <c r="B1848" s="75" t="s">
        <v>3842</v>
      </c>
      <c r="C1848" s="75"/>
      <c r="D1848" s="75" t="s">
        <v>3843</v>
      </c>
      <c r="E1848" s="83">
        <v>9.7899999999999991</v>
      </c>
    </row>
    <row r="1849" spans="1:5" x14ac:dyDescent="0.25">
      <c r="A1849" s="90">
        <v>1849</v>
      </c>
      <c r="B1849" s="75" t="s">
        <v>3844</v>
      </c>
      <c r="C1849" s="75"/>
      <c r="D1849" s="75" t="s">
        <v>3845</v>
      </c>
      <c r="E1849" s="83">
        <v>43.16</v>
      </c>
    </row>
    <row r="1850" spans="1:5" x14ac:dyDescent="0.25">
      <c r="A1850" s="90">
        <v>1850</v>
      </c>
      <c r="B1850" s="75" t="s">
        <v>3846</v>
      </c>
      <c r="C1850" s="75"/>
      <c r="D1850" s="75" t="s">
        <v>3847</v>
      </c>
      <c r="E1850" s="83">
        <v>5.05</v>
      </c>
    </row>
    <row r="1851" spans="1:5" x14ac:dyDescent="0.25">
      <c r="A1851" s="90">
        <v>1851</v>
      </c>
      <c r="B1851" s="75" t="s">
        <v>3848</v>
      </c>
      <c r="C1851" s="75"/>
      <c r="D1851" s="75" t="s">
        <v>3849</v>
      </c>
      <c r="E1851" s="83">
        <v>23.99</v>
      </c>
    </row>
    <row r="1852" spans="1:5" x14ac:dyDescent="0.25">
      <c r="A1852" s="90">
        <v>1852</v>
      </c>
      <c r="B1852" s="75" t="s">
        <v>3850</v>
      </c>
      <c r="C1852" s="75"/>
      <c r="D1852" s="75" t="s">
        <v>3851</v>
      </c>
      <c r="E1852" s="83">
        <v>49.87</v>
      </c>
    </row>
    <row r="1853" spans="1:5" x14ac:dyDescent="0.25">
      <c r="A1853" s="90">
        <v>1853</v>
      </c>
      <c r="B1853" s="75" t="s">
        <v>3852</v>
      </c>
      <c r="C1853" s="75"/>
      <c r="D1853" s="75" t="s">
        <v>3853</v>
      </c>
      <c r="E1853" s="83">
        <v>6.24</v>
      </c>
    </row>
    <row r="1854" spans="1:5" x14ac:dyDescent="0.25">
      <c r="A1854" s="90">
        <v>1854</v>
      </c>
      <c r="B1854" s="75" t="s">
        <v>3854</v>
      </c>
      <c r="C1854" s="75"/>
      <c r="D1854" s="75" t="s">
        <v>3855</v>
      </c>
      <c r="E1854" s="83">
        <v>10.72</v>
      </c>
    </row>
    <row r="1855" spans="1:5" x14ac:dyDescent="0.25">
      <c r="A1855" s="90">
        <v>1855</v>
      </c>
      <c r="B1855" s="75" t="s">
        <v>3856</v>
      </c>
      <c r="C1855" s="75"/>
      <c r="D1855" s="75" t="s">
        <v>3857</v>
      </c>
      <c r="E1855" s="83">
        <v>17.7</v>
      </c>
    </row>
    <row r="1856" spans="1:5" x14ac:dyDescent="0.25">
      <c r="A1856" s="90">
        <v>1856</v>
      </c>
      <c r="B1856" s="75" t="s">
        <v>3858</v>
      </c>
      <c r="C1856" s="75"/>
      <c r="D1856" s="75" t="s">
        <v>3859</v>
      </c>
      <c r="E1856" s="83">
        <v>3.32</v>
      </c>
    </row>
    <row r="1857" spans="1:5" x14ac:dyDescent="0.25">
      <c r="A1857" s="90">
        <v>1857</v>
      </c>
      <c r="B1857" s="75" t="s">
        <v>3860</v>
      </c>
      <c r="C1857" s="75"/>
      <c r="D1857" s="75" t="s">
        <v>3861</v>
      </c>
      <c r="E1857" s="83">
        <v>30.65</v>
      </c>
    </row>
    <row r="1858" spans="1:5" x14ac:dyDescent="0.25">
      <c r="A1858" s="90">
        <v>1858</v>
      </c>
      <c r="B1858" s="75" t="s">
        <v>3862</v>
      </c>
      <c r="C1858" s="75"/>
      <c r="D1858" s="75" t="s">
        <v>3863</v>
      </c>
      <c r="E1858" s="83">
        <v>46.77</v>
      </c>
    </row>
    <row r="1859" spans="1:5" x14ac:dyDescent="0.25">
      <c r="A1859" s="90">
        <v>1859</v>
      </c>
      <c r="B1859" s="75" t="s">
        <v>3864</v>
      </c>
      <c r="C1859" s="75"/>
      <c r="D1859" s="75" t="s">
        <v>3865</v>
      </c>
      <c r="E1859" s="83">
        <v>198.05</v>
      </c>
    </row>
    <row r="1860" spans="1:5" x14ac:dyDescent="0.25">
      <c r="A1860" s="90">
        <v>1860</v>
      </c>
      <c r="B1860" s="75" t="s">
        <v>3866</v>
      </c>
      <c r="C1860" s="75"/>
      <c r="D1860" s="75" t="s">
        <v>3867</v>
      </c>
      <c r="E1860" s="83">
        <v>7.41</v>
      </c>
    </row>
    <row r="1861" spans="1:5" x14ac:dyDescent="0.25">
      <c r="A1861" s="90">
        <v>1861</v>
      </c>
      <c r="B1861" s="75" t="s">
        <v>3868</v>
      </c>
      <c r="C1861" s="75"/>
      <c r="D1861" s="75" t="s">
        <v>3869</v>
      </c>
      <c r="E1861" s="83">
        <v>23.41</v>
      </c>
    </row>
    <row r="1862" spans="1:5" x14ac:dyDescent="0.25">
      <c r="A1862" s="90">
        <v>1862</v>
      </c>
      <c r="B1862" s="75" t="s">
        <v>3870</v>
      </c>
      <c r="C1862" s="75"/>
      <c r="D1862" s="75" t="s">
        <v>3871</v>
      </c>
      <c r="E1862" s="83">
        <v>10.23</v>
      </c>
    </row>
    <row r="1863" spans="1:5" x14ac:dyDescent="0.25">
      <c r="A1863" s="90">
        <v>1863</v>
      </c>
      <c r="B1863" s="75" t="s">
        <v>3872</v>
      </c>
      <c r="C1863" s="75"/>
      <c r="D1863" s="75" t="s">
        <v>3873</v>
      </c>
      <c r="E1863" s="83">
        <v>1.1599999999999999</v>
      </c>
    </row>
    <row r="1864" spans="1:5" x14ac:dyDescent="0.25">
      <c r="A1864" s="90">
        <v>1864</v>
      </c>
      <c r="B1864" s="75" t="s">
        <v>3874</v>
      </c>
      <c r="C1864" s="75"/>
      <c r="D1864" s="75" t="s">
        <v>3875</v>
      </c>
      <c r="E1864" s="83">
        <v>8.18</v>
      </c>
    </row>
    <row r="1865" spans="1:5" x14ac:dyDescent="0.25">
      <c r="A1865" s="90">
        <v>1865</v>
      </c>
      <c r="B1865" s="75" t="s">
        <v>3876</v>
      </c>
      <c r="C1865" s="75"/>
      <c r="D1865" s="75" t="s">
        <v>3877</v>
      </c>
      <c r="E1865" s="83">
        <v>3.92</v>
      </c>
    </row>
    <row r="1866" spans="1:5" x14ac:dyDescent="0.25">
      <c r="A1866" s="90">
        <v>1866</v>
      </c>
      <c r="B1866" s="75" t="s">
        <v>3878</v>
      </c>
      <c r="C1866" s="75"/>
      <c r="D1866" s="75" t="s">
        <v>3879</v>
      </c>
      <c r="E1866" s="83">
        <v>6.19</v>
      </c>
    </row>
    <row r="1867" spans="1:5" x14ac:dyDescent="0.25">
      <c r="A1867" s="90">
        <v>1867</v>
      </c>
      <c r="B1867" s="75" t="s">
        <v>3880</v>
      </c>
      <c r="C1867" s="75"/>
      <c r="D1867" s="75" t="s">
        <v>3881</v>
      </c>
      <c r="E1867" s="83">
        <v>7.05</v>
      </c>
    </row>
    <row r="1868" spans="1:5" x14ac:dyDescent="0.25">
      <c r="A1868" s="90">
        <v>1868</v>
      </c>
      <c r="B1868" s="75" t="s">
        <v>3882</v>
      </c>
      <c r="C1868" s="75"/>
      <c r="D1868" s="75" t="s">
        <v>3883</v>
      </c>
      <c r="E1868" s="83">
        <v>3.59</v>
      </c>
    </row>
    <row r="1869" spans="1:5" x14ac:dyDescent="0.25">
      <c r="A1869" s="90">
        <v>1869</v>
      </c>
      <c r="B1869" s="75" t="s">
        <v>3884</v>
      </c>
      <c r="C1869" s="75"/>
      <c r="D1869" s="75" t="s">
        <v>3885</v>
      </c>
      <c r="E1869" s="83">
        <v>18.05</v>
      </c>
    </row>
    <row r="1870" spans="1:5" x14ac:dyDescent="0.25">
      <c r="A1870" s="90">
        <v>1870</v>
      </c>
      <c r="B1870" s="75" t="s">
        <v>3886</v>
      </c>
      <c r="C1870" s="75"/>
      <c r="D1870" s="75" t="s">
        <v>3887</v>
      </c>
      <c r="E1870" s="83">
        <v>2.15</v>
      </c>
    </row>
    <row r="1871" spans="1:5" x14ac:dyDescent="0.25">
      <c r="A1871" s="90">
        <v>1871</v>
      </c>
      <c r="B1871" s="75" t="s">
        <v>3888</v>
      </c>
      <c r="C1871" s="75"/>
      <c r="D1871" s="75" t="s">
        <v>3889</v>
      </c>
      <c r="E1871" s="83">
        <v>24.18</v>
      </c>
    </row>
    <row r="1872" spans="1:5" x14ac:dyDescent="0.25">
      <c r="A1872" s="90">
        <v>1872</v>
      </c>
      <c r="B1872" s="75" t="s">
        <v>3890</v>
      </c>
      <c r="C1872" s="75"/>
      <c r="D1872" s="75" t="s">
        <v>3891</v>
      </c>
      <c r="E1872" s="83">
        <v>2.46</v>
      </c>
    </row>
    <row r="1873" spans="1:5" x14ac:dyDescent="0.25">
      <c r="A1873" s="90">
        <v>1873</v>
      </c>
      <c r="B1873" s="75" t="s">
        <v>3892</v>
      </c>
      <c r="C1873" s="75"/>
      <c r="D1873" s="75" t="s">
        <v>3893</v>
      </c>
      <c r="E1873" s="83">
        <v>7.12</v>
      </c>
    </row>
    <row r="1874" spans="1:5" x14ac:dyDescent="0.25">
      <c r="A1874" s="90">
        <v>1874</v>
      </c>
      <c r="B1874" s="75" t="s">
        <v>3894</v>
      </c>
      <c r="C1874" s="75"/>
      <c r="D1874" s="75" t="s">
        <v>3895</v>
      </c>
      <c r="E1874" s="83">
        <v>2.42</v>
      </c>
    </row>
    <row r="1875" spans="1:5" x14ac:dyDescent="0.25">
      <c r="A1875" s="90">
        <v>1875</v>
      </c>
      <c r="B1875" s="75" t="s">
        <v>3896</v>
      </c>
      <c r="C1875" s="75"/>
      <c r="D1875" s="75" t="s">
        <v>3897</v>
      </c>
      <c r="E1875" s="83">
        <v>50.94</v>
      </c>
    </row>
    <row r="1876" spans="1:5" x14ac:dyDescent="0.25">
      <c r="A1876" s="90">
        <v>1876</v>
      </c>
      <c r="B1876" s="75" t="s">
        <v>3898</v>
      </c>
      <c r="C1876" s="75"/>
      <c r="D1876" s="75" t="s">
        <v>3899</v>
      </c>
      <c r="E1876" s="83">
        <v>3.1</v>
      </c>
    </row>
    <row r="1877" spans="1:5" x14ac:dyDescent="0.25">
      <c r="A1877" s="90">
        <v>1877</v>
      </c>
      <c r="B1877" s="75" t="s">
        <v>3900</v>
      </c>
      <c r="C1877" s="75"/>
      <c r="D1877" s="75" t="s">
        <v>3901</v>
      </c>
      <c r="E1877" s="83">
        <v>6.24</v>
      </c>
    </row>
    <row r="1878" spans="1:5" x14ac:dyDescent="0.25">
      <c r="A1878" s="90">
        <v>1878</v>
      </c>
      <c r="B1878" s="75" t="s">
        <v>3902</v>
      </c>
      <c r="C1878" s="75"/>
      <c r="D1878" s="75" t="s">
        <v>3903</v>
      </c>
      <c r="E1878" s="83">
        <v>4.6900000000000004</v>
      </c>
    </row>
    <row r="1879" spans="1:5" x14ac:dyDescent="0.25">
      <c r="A1879" s="90">
        <v>1879</v>
      </c>
      <c r="B1879" s="75" t="s">
        <v>3904</v>
      </c>
      <c r="C1879" s="75"/>
      <c r="D1879" s="75" t="s">
        <v>3905</v>
      </c>
      <c r="E1879" s="83">
        <v>8.76</v>
      </c>
    </row>
    <row r="1880" spans="1:5" x14ac:dyDescent="0.25">
      <c r="A1880" s="90">
        <v>1880</v>
      </c>
      <c r="B1880" s="75" t="s">
        <v>3906</v>
      </c>
      <c r="C1880" s="75"/>
      <c r="D1880" s="75" t="s">
        <v>3907</v>
      </c>
      <c r="E1880" s="83">
        <v>47.71</v>
      </c>
    </row>
    <row r="1881" spans="1:5" x14ac:dyDescent="0.25">
      <c r="A1881" s="90">
        <v>1881</v>
      </c>
      <c r="B1881" s="75" t="s">
        <v>3908</v>
      </c>
      <c r="C1881" s="75"/>
      <c r="D1881" s="75" t="s">
        <v>3909</v>
      </c>
      <c r="E1881" s="83">
        <v>18.7</v>
      </c>
    </row>
    <row r="1882" spans="1:5" x14ac:dyDescent="0.25">
      <c r="A1882" s="90">
        <v>1882</v>
      </c>
      <c r="B1882" s="75" t="s">
        <v>3910</v>
      </c>
      <c r="C1882" s="75"/>
      <c r="D1882" s="75" t="s">
        <v>3911</v>
      </c>
      <c r="E1882" s="83">
        <v>20.68</v>
      </c>
    </row>
    <row r="1883" spans="1:5" x14ac:dyDescent="0.25">
      <c r="A1883" s="90">
        <v>1883</v>
      </c>
      <c r="B1883" s="75" t="s">
        <v>3912</v>
      </c>
      <c r="C1883" s="75"/>
      <c r="D1883" s="75" t="s">
        <v>3913</v>
      </c>
      <c r="E1883" s="83">
        <v>91.14</v>
      </c>
    </row>
    <row r="1884" spans="1:5" x14ac:dyDescent="0.25">
      <c r="A1884" s="90">
        <v>1884</v>
      </c>
      <c r="B1884" s="75" t="s">
        <v>3914</v>
      </c>
      <c r="C1884" s="75"/>
      <c r="D1884" s="75" t="s">
        <v>3915</v>
      </c>
      <c r="E1884" s="83">
        <v>7.95</v>
      </c>
    </row>
    <row r="1885" spans="1:5" x14ac:dyDescent="0.25">
      <c r="A1885" s="90">
        <v>1885</v>
      </c>
      <c r="B1885" s="75" t="s">
        <v>3916</v>
      </c>
      <c r="C1885" s="75"/>
      <c r="D1885" s="75" t="s">
        <v>3917</v>
      </c>
      <c r="E1885" s="83">
        <v>45.32</v>
      </c>
    </row>
    <row r="1886" spans="1:5" x14ac:dyDescent="0.25">
      <c r="A1886" s="90">
        <v>1886</v>
      </c>
      <c r="B1886" s="75" t="s">
        <v>3918</v>
      </c>
      <c r="C1886" s="75"/>
      <c r="D1886" s="75" t="s">
        <v>3919</v>
      </c>
      <c r="E1886" s="83">
        <v>6.84</v>
      </c>
    </row>
    <row r="1887" spans="1:5" x14ac:dyDescent="0.25">
      <c r="A1887" s="90">
        <v>1887</v>
      </c>
      <c r="B1887" s="75" t="s">
        <v>3920</v>
      </c>
      <c r="C1887" s="75"/>
      <c r="D1887" s="75" t="s">
        <v>3921</v>
      </c>
      <c r="E1887" s="83">
        <v>51.99</v>
      </c>
    </row>
    <row r="1888" spans="1:5" x14ac:dyDescent="0.25">
      <c r="A1888" s="90">
        <v>1888</v>
      </c>
      <c r="B1888" s="75" t="s">
        <v>3922</v>
      </c>
      <c r="C1888" s="75"/>
      <c r="D1888" s="75" t="s">
        <v>3923</v>
      </c>
      <c r="E1888" s="83">
        <v>51.77</v>
      </c>
    </row>
    <row r="1889" spans="1:5" x14ac:dyDescent="0.25">
      <c r="A1889" s="90">
        <v>1889</v>
      </c>
      <c r="B1889" s="75" t="s">
        <v>3924</v>
      </c>
      <c r="C1889" s="75"/>
      <c r="D1889" s="75" t="s">
        <v>3925</v>
      </c>
      <c r="E1889" s="83">
        <v>1.77</v>
      </c>
    </row>
    <row r="1890" spans="1:5" x14ac:dyDescent="0.25">
      <c r="A1890" s="90">
        <v>1890</v>
      </c>
      <c r="B1890" s="75" t="s">
        <v>3926</v>
      </c>
      <c r="C1890" s="75"/>
      <c r="D1890" s="75" t="s">
        <v>3927</v>
      </c>
      <c r="E1890" s="83">
        <v>16.46</v>
      </c>
    </row>
    <row r="1891" spans="1:5" x14ac:dyDescent="0.25">
      <c r="A1891" s="90">
        <v>1891</v>
      </c>
      <c r="B1891" s="75" t="s">
        <v>3928</v>
      </c>
      <c r="C1891" s="75"/>
      <c r="D1891" s="75" t="s">
        <v>3929</v>
      </c>
      <c r="E1891" s="83">
        <v>39.82</v>
      </c>
    </row>
    <row r="1892" spans="1:5" x14ac:dyDescent="0.25">
      <c r="A1892" s="90">
        <v>1892</v>
      </c>
      <c r="B1892" s="75" t="s">
        <v>3930</v>
      </c>
      <c r="C1892" s="75"/>
      <c r="D1892" s="75" t="s">
        <v>3931</v>
      </c>
      <c r="E1892" s="83">
        <v>6.9</v>
      </c>
    </row>
    <row r="1893" spans="1:5" x14ac:dyDescent="0.25">
      <c r="A1893" s="90">
        <v>1893</v>
      </c>
      <c r="B1893" s="75" t="s">
        <v>3932</v>
      </c>
      <c r="C1893" s="75"/>
      <c r="D1893" s="75" t="s">
        <v>3933</v>
      </c>
      <c r="E1893" s="83">
        <v>20.84</v>
      </c>
    </row>
    <row r="1894" spans="1:5" x14ac:dyDescent="0.25">
      <c r="A1894" s="90">
        <v>1894</v>
      </c>
      <c r="B1894" s="75" t="s">
        <v>3934</v>
      </c>
      <c r="C1894" s="75"/>
      <c r="D1894" s="75" t="s">
        <v>3935</v>
      </c>
      <c r="E1894" s="83">
        <v>8.49</v>
      </c>
    </row>
    <row r="1895" spans="1:5" x14ac:dyDescent="0.25">
      <c r="A1895" s="90">
        <v>1895</v>
      </c>
      <c r="B1895" s="75" t="s">
        <v>3936</v>
      </c>
      <c r="C1895" s="75"/>
      <c r="D1895" s="75" t="s">
        <v>3937</v>
      </c>
      <c r="E1895" s="83">
        <v>5.04</v>
      </c>
    </row>
    <row r="1896" spans="1:5" x14ac:dyDescent="0.25">
      <c r="A1896" s="90">
        <v>1896</v>
      </c>
      <c r="B1896" s="75" t="s">
        <v>3938</v>
      </c>
      <c r="C1896" s="75"/>
      <c r="D1896" s="75" t="s">
        <v>3939</v>
      </c>
      <c r="E1896" s="83">
        <v>182.08</v>
      </c>
    </row>
    <row r="1897" spans="1:5" x14ac:dyDescent="0.25">
      <c r="A1897" s="90">
        <v>1897</v>
      </c>
      <c r="B1897" s="75" t="s">
        <v>3940</v>
      </c>
      <c r="C1897" s="75"/>
      <c r="D1897" s="75" t="s">
        <v>3941</v>
      </c>
      <c r="E1897" s="83">
        <v>5.04</v>
      </c>
    </row>
    <row r="1898" spans="1:5" x14ac:dyDescent="0.25">
      <c r="A1898" s="90">
        <v>1898</v>
      </c>
      <c r="B1898" s="75" t="s">
        <v>3942</v>
      </c>
      <c r="C1898" s="75"/>
      <c r="D1898" s="75" t="s">
        <v>3943</v>
      </c>
      <c r="E1898" s="83">
        <v>17.3</v>
      </c>
    </row>
    <row r="1899" spans="1:5" x14ac:dyDescent="0.25">
      <c r="A1899" s="90">
        <v>1899</v>
      </c>
      <c r="B1899" s="75" t="s">
        <v>3944</v>
      </c>
      <c r="C1899" s="75"/>
      <c r="D1899" s="75" t="s">
        <v>3945</v>
      </c>
      <c r="E1899" s="83">
        <v>13.67</v>
      </c>
    </row>
    <row r="1900" spans="1:5" x14ac:dyDescent="0.25">
      <c r="A1900" s="90">
        <v>1900</v>
      </c>
      <c r="B1900" s="75" t="s">
        <v>3946</v>
      </c>
      <c r="C1900" s="75"/>
      <c r="D1900" s="75" t="s">
        <v>3947</v>
      </c>
      <c r="E1900" s="83">
        <v>23.89</v>
      </c>
    </row>
    <row r="1901" spans="1:5" x14ac:dyDescent="0.25">
      <c r="A1901" s="90">
        <v>1901</v>
      </c>
      <c r="B1901" s="75" t="s">
        <v>3948</v>
      </c>
      <c r="C1901" s="75"/>
      <c r="D1901" s="75" t="s">
        <v>3949</v>
      </c>
      <c r="E1901" s="83">
        <v>57.46</v>
      </c>
    </row>
    <row r="1902" spans="1:5" x14ac:dyDescent="0.25">
      <c r="A1902" s="90">
        <v>1902</v>
      </c>
      <c r="B1902" s="75" t="s">
        <v>3950</v>
      </c>
      <c r="C1902" s="75"/>
      <c r="D1902" s="75" t="s">
        <v>3951</v>
      </c>
      <c r="E1902" s="83">
        <v>3.76</v>
      </c>
    </row>
    <row r="1903" spans="1:5" x14ac:dyDescent="0.25">
      <c r="A1903" s="90">
        <v>1903</v>
      </c>
      <c r="B1903" s="75" t="s">
        <v>3952</v>
      </c>
      <c r="C1903" s="75"/>
      <c r="D1903" s="75" t="s">
        <v>3953</v>
      </c>
      <c r="E1903" s="83">
        <v>14.2</v>
      </c>
    </row>
    <row r="1904" spans="1:5" x14ac:dyDescent="0.25">
      <c r="A1904" s="90">
        <v>1904</v>
      </c>
      <c r="B1904" s="75" t="s">
        <v>3954</v>
      </c>
      <c r="C1904" s="75"/>
      <c r="D1904" s="75" t="s">
        <v>3955</v>
      </c>
      <c r="E1904" s="83">
        <v>33.340000000000003</v>
      </c>
    </row>
    <row r="1905" spans="1:5" x14ac:dyDescent="0.25">
      <c r="A1905" s="90">
        <v>1905</v>
      </c>
      <c r="B1905" s="75" t="s">
        <v>3956</v>
      </c>
      <c r="C1905" s="75"/>
      <c r="D1905" s="75" t="s">
        <v>3957</v>
      </c>
      <c r="E1905" s="83">
        <v>5.47</v>
      </c>
    </row>
    <row r="1906" spans="1:5" x14ac:dyDescent="0.25">
      <c r="A1906" s="90">
        <v>1906</v>
      </c>
      <c r="B1906" s="75" t="s">
        <v>3958</v>
      </c>
      <c r="C1906" s="75"/>
      <c r="D1906" s="75" t="s">
        <v>3959</v>
      </c>
      <c r="E1906" s="83">
        <v>2.31</v>
      </c>
    </row>
    <row r="1907" spans="1:5" x14ac:dyDescent="0.25">
      <c r="A1907" s="90">
        <v>1907</v>
      </c>
      <c r="B1907" s="75" t="s">
        <v>3960</v>
      </c>
      <c r="C1907" s="75"/>
      <c r="D1907" s="75" t="s">
        <v>3961</v>
      </c>
      <c r="E1907" s="83">
        <v>5.27</v>
      </c>
    </row>
    <row r="1908" spans="1:5" x14ac:dyDescent="0.25">
      <c r="A1908" s="90">
        <v>1908</v>
      </c>
      <c r="B1908" s="75" t="s">
        <v>3962</v>
      </c>
      <c r="C1908" s="75"/>
      <c r="D1908" s="75" t="s">
        <v>3963</v>
      </c>
      <c r="E1908" s="83">
        <v>4.1399999999999997</v>
      </c>
    </row>
    <row r="1909" spans="1:5" x14ac:dyDescent="0.25">
      <c r="A1909" s="90">
        <v>1909</v>
      </c>
      <c r="B1909" s="75" t="s">
        <v>3964</v>
      </c>
      <c r="C1909" s="75"/>
      <c r="D1909" s="75" t="s">
        <v>3965</v>
      </c>
      <c r="E1909" s="83">
        <v>12.79</v>
      </c>
    </row>
    <row r="1910" spans="1:5" x14ac:dyDescent="0.25">
      <c r="A1910" s="90">
        <v>1910</v>
      </c>
      <c r="B1910" s="75" t="s">
        <v>3966</v>
      </c>
      <c r="C1910" s="75"/>
      <c r="D1910" s="75" t="s">
        <v>3967</v>
      </c>
      <c r="E1910" s="83">
        <v>32.659999999999997</v>
      </c>
    </row>
    <row r="1911" spans="1:5" x14ac:dyDescent="0.25">
      <c r="A1911" s="90">
        <v>1911</v>
      </c>
      <c r="B1911" s="75" t="s">
        <v>3968</v>
      </c>
      <c r="C1911" s="75"/>
      <c r="D1911" s="75" t="s">
        <v>3969</v>
      </c>
      <c r="E1911" s="83">
        <v>26.78</v>
      </c>
    </row>
    <row r="1912" spans="1:5" x14ac:dyDescent="0.25">
      <c r="A1912" s="90">
        <v>1912</v>
      </c>
      <c r="B1912" s="75" t="s">
        <v>3970</v>
      </c>
      <c r="C1912" s="75"/>
      <c r="D1912" s="75" t="s">
        <v>3971</v>
      </c>
      <c r="E1912" s="83">
        <v>5.12</v>
      </c>
    </row>
    <row r="1913" spans="1:5" x14ac:dyDescent="0.25">
      <c r="A1913" s="90">
        <v>1913</v>
      </c>
      <c r="B1913" s="75" t="s">
        <v>3972</v>
      </c>
      <c r="C1913" s="75"/>
      <c r="D1913" s="75" t="s">
        <v>3973</v>
      </c>
      <c r="E1913" s="83">
        <v>5.04</v>
      </c>
    </row>
    <row r="1914" spans="1:5" x14ac:dyDescent="0.25">
      <c r="A1914" s="90">
        <v>1914</v>
      </c>
      <c r="B1914" s="75" t="s">
        <v>3974</v>
      </c>
      <c r="C1914" s="75"/>
      <c r="D1914" s="75" t="s">
        <v>3975</v>
      </c>
      <c r="E1914" s="83">
        <v>17.45</v>
      </c>
    </row>
    <row r="1915" spans="1:5" x14ac:dyDescent="0.25">
      <c r="A1915" s="90">
        <v>1915</v>
      </c>
      <c r="B1915" s="75" t="s">
        <v>3976</v>
      </c>
      <c r="C1915" s="75"/>
      <c r="D1915" s="75" t="s">
        <v>3977</v>
      </c>
      <c r="E1915" s="83">
        <v>85.43</v>
      </c>
    </row>
    <row r="1916" spans="1:5" x14ac:dyDescent="0.25">
      <c r="A1916" s="90">
        <v>1916</v>
      </c>
      <c r="B1916" s="75" t="s">
        <v>3978</v>
      </c>
      <c r="C1916" s="75"/>
      <c r="D1916" s="75" t="s">
        <v>3979</v>
      </c>
      <c r="E1916" s="83">
        <v>39.97</v>
      </c>
    </row>
    <row r="1917" spans="1:5" x14ac:dyDescent="0.25">
      <c r="A1917" s="90">
        <v>1917</v>
      </c>
      <c r="B1917" s="75" t="s">
        <v>3980</v>
      </c>
      <c r="C1917" s="75"/>
      <c r="D1917" s="75" t="s">
        <v>3981</v>
      </c>
      <c r="E1917" s="83">
        <v>27.24</v>
      </c>
    </row>
    <row r="1918" spans="1:5" x14ac:dyDescent="0.25">
      <c r="A1918" s="90">
        <v>1918</v>
      </c>
      <c r="B1918" s="75" t="s">
        <v>3982</v>
      </c>
      <c r="C1918" s="75"/>
      <c r="D1918" s="75" t="s">
        <v>3983</v>
      </c>
      <c r="E1918" s="83">
        <v>12.32</v>
      </c>
    </row>
    <row r="1919" spans="1:5" x14ac:dyDescent="0.25">
      <c r="A1919" s="90">
        <v>1919</v>
      </c>
      <c r="B1919" s="75" t="s">
        <v>3984</v>
      </c>
      <c r="C1919" s="75"/>
      <c r="D1919" s="75" t="s">
        <v>3985</v>
      </c>
      <c r="E1919" s="83">
        <v>34.909999999999997</v>
      </c>
    </row>
    <row r="1920" spans="1:5" x14ac:dyDescent="0.25">
      <c r="A1920" s="90">
        <v>1920</v>
      </c>
      <c r="B1920" s="75" t="s">
        <v>3986</v>
      </c>
      <c r="C1920" s="75"/>
      <c r="D1920" s="75" t="s">
        <v>3987</v>
      </c>
      <c r="E1920" s="83">
        <v>18.149999999999999</v>
      </c>
    </row>
    <row r="1921" spans="1:5" x14ac:dyDescent="0.25">
      <c r="A1921" s="90">
        <v>1921</v>
      </c>
      <c r="B1921" s="75" t="s">
        <v>3988</v>
      </c>
      <c r="C1921" s="75"/>
      <c r="D1921" s="75" t="s">
        <v>3989</v>
      </c>
      <c r="E1921" s="83">
        <v>2.52</v>
      </c>
    </row>
    <row r="1922" spans="1:5" x14ac:dyDescent="0.25">
      <c r="A1922" s="90">
        <v>1922</v>
      </c>
      <c r="B1922" s="75" t="s">
        <v>3990</v>
      </c>
      <c r="C1922" s="75"/>
      <c r="D1922" s="75" t="s">
        <v>3991</v>
      </c>
      <c r="E1922" s="83">
        <v>248.1</v>
      </c>
    </row>
    <row r="1923" spans="1:5" x14ac:dyDescent="0.25">
      <c r="A1923" s="90">
        <v>1923</v>
      </c>
      <c r="B1923" s="75" t="s">
        <v>3992</v>
      </c>
      <c r="C1923" s="75"/>
      <c r="D1923" s="75" t="s">
        <v>3993</v>
      </c>
      <c r="E1923" s="83">
        <v>25.11</v>
      </c>
    </row>
    <row r="1924" spans="1:5" x14ac:dyDescent="0.25">
      <c r="A1924" s="90">
        <v>1924</v>
      </c>
      <c r="B1924" s="75" t="s">
        <v>3994</v>
      </c>
      <c r="C1924" s="75"/>
      <c r="D1924" s="75" t="s">
        <v>3995</v>
      </c>
      <c r="E1924" s="83">
        <v>7.27</v>
      </c>
    </row>
    <row r="1925" spans="1:5" x14ac:dyDescent="0.25">
      <c r="A1925" s="90">
        <v>1925</v>
      </c>
      <c r="B1925" s="75" t="s">
        <v>3996</v>
      </c>
      <c r="C1925" s="75"/>
      <c r="D1925" s="75" t="s">
        <v>3997</v>
      </c>
      <c r="E1925" s="83">
        <v>1.76</v>
      </c>
    </row>
    <row r="1926" spans="1:5" x14ac:dyDescent="0.25">
      <c r="A1926" s="90">
        <v>1926</v>
      </c>
      <c r="B1926" s="75" t="s">
        <v>3998</v>
      </c>
      <c r="C1926" s="75"/>
      <c r="D1926" s="75" t="s">
        <v>3999</v>
      </c>
      <c r="E1926" s="83">
        <v>32.54</v>
      </c>
    </row>
    <row r="1927" spans="1:5" x14ac:dyDescent="0.25">
      <c r="A1927" s="90">
        <v>1927</v>
      </c>
      <c r="B1927" s="75" t="s">
        <v>4000</v>
      </c>
      <c r="C1927" s="75"/>
      <c r="D1927" s="75" t="s">
        <v>4001</v>
      </c>
      <c r="E1927" s="83">
        <v>4.6500000000000004</v>
      </c>
    </row>
    <row r="1928" spans="1:5" x14ac:dyDescent="0.25">
      <c r="A1928" s="90">
        <v>1928</v>
      </c>
      <c r="B1928" s="75" t="s">
        <v>4002</v>
      </c>
      <c r="C1928" s="75"/>
      <c r="D1928" s="75" t="s">
        <v>4003</v>
      </c>
      <c r="E1928" s="83">
        <v>39.74</v>
      </c>
    </row>
    <row r="1929" spans="1:5" x14ac:dyDescent="0.25">
      <c r="A1929" s="90">
        <v>1929</v>
      </c>
      <c r="B1929" s="75" t="s">
        <v>4004</v>
      </c>
      <c r="C1929" s="75"/>
      <c r="D1929" s="75" t="s">
        <v>4005</v>
      </c>
      <c r="E1929" s="83">
        <v>0.71</v>
      </c>
    </row>
    <row r="1930" spans="1:5" x14ac:dyDescent="0.25">
      <c r="A1930" s="90">
        <v>1930</v>
      </c>
      <c r="B1930" s="75" t="s">
        <v>4006</v>
      </c>
      <c r="C1930" s="75"/>
      <c r="D1930" s="75" t="s">
        <v>4007</v>
      </c>
      <c r="E1930" s="83">
        <v>3.56</v>
      </c>
    </row>
    <row r="1931" spans="1:5" x14ac:dyDescent="0.25">
      <c r="A1931" s="90">
        <v>1931</v>
      </c>
      <c r="B1931" s="75" t="s">
        <v>4008</v>
      </c>
      <c r="C1931" s="75"/>
      <c r="D1931" s="75" t="s">
        <v>4009</v>
      </c>
      <c r="E1931" s="83">
        <v>6.6</v>
      </c>
    </row>
    <row r="1932" spans="1:5" x14ac:dyDescent="0.25">
      <c r="A1932" s="90">
        <v>1932</v>
      </c>
      <c r="B1932" s="75" t="s">
        <v>4010</v>
      </c>
      <c r="C1932" s="75"/>
      <c r="D1932" s="75" t="s">
        <v>4011</v>
      </c>
      <c r="E1932" s="83">
        <v>6.98</v>
      </c>
    </row>
    <row r="1933" spans="1:5" x14ac:dyDescent="0.25">
      <c r="A1933" s="90">
        <v>1933</v>
      </c>
      <c r="B1933" s="75" t="s">
        <v>4012</v>
      </c>
      <c r="C1933" s="75"/>
      <c r="D1933" s="75" t="s">
        <v>4013</v>
      </c>
      <c r="E1933" s="83">
        <v>14.17</v>
      </c>
    </row>
    <row r="1934" spans="1:5" x14ac:dyDescent="0.25">
      <c r="A1934" s="90">
        <v>1934</v>
      </c>
      <c r="B1934" s="75" t="s">
        <v>4014</v>
      </c>
      <c r="C1934" s="75"/>
      <c r="D1934" s="75" t="s">
        <v>4015</v>
      </c>
      <c r="E1934" s="83">
        <v>5.04</v>
      </c>
    </row>
    <row r="1935" spans="1:5" x14ac:dyDescent="0.25">
      <c r="A1935" s="90">
        <v>1935</v>
      </c>
      <c r="B1935" s="75" t="s">
        <v>4016</v>
      </c>
      <c r="C1935" s="75"/>
      <c r="D1935" s="75" t="s">
        <v>4017</v>
      </c>
      <c r="E1935" s="83">
        <v>16.149999999999999</v>
      </c>
    </row>
    <row r="1936" spans="1:5" x14ac:dyDescent="0.25">
      <c r="A1936" s="90">
        <v>1936</v>
      </c>
      <c r="B1936" s="75" t="s">
        <v>4018</v>
      </c>
      <c r="C1936" s="75"/>
      <c r="D1936" s="75" t="s">
        <v>4019</v>
      </c>
      <c r="E1936" s="83">
        <v>12.9</v>
      </c>
    </row>
    <row r="1937" spans="1:5" x14ac:dyDescent="0.25">
      <c r="A1937" s="90">
        <v>1937</v>
      </c>
      <c r="B1937" s="75" t="s">
        <v>4020</v>
      </c>
      <c r="C1937" s="75"/>
      <c r="D1937" s="75" t="s">
        <v>4021</v>
      </c>
      <c r="E1937" s="83">
        <v>17.18</v>
      </c>
    </row>
    <row r="1938" spans="1:5" x14ac:dyDescent="0.25">
      <c r="A1938" s="90">
        <v>1938</v>
      </c>
      <c r="B1938" s="75" t="s">
        <v>4022</v>
      </c>
      <c r="C1938" s="75"/>
      <c r="D1938" s="75" t="s">
        <v>4023</v>
      </c>
      <c r="E1938" s="83">
        <v>5.04</v>
      </c>
    </row>
    <row r="1939" spans="1:5" x14ac:dyDescent="0.25">
      <c r="A1939" s="90">
        <v>1939</v>
      </c>
      <c r="B1939" s="75" t="s">
        <v>4024</v>
      </c>
      <c r="C1939" s="75"/>
      <c r="D1939" s="75" t="s">
        <v>4025</v>
      </c>
      <c r="E1939" s="83">
        <v>16.63</v>
      </c>
    </row>
    <row r="1940" spans="1:5" x14ac:dyDescent="0.25">
      <c r="A1940" s="90">
        <v>1940</v>
      </c>
      <c r="B1940" s="75" t="s">
        <v>4026</v>
      </c>
      <c r="C1940" s="75"/>
      <c r="D1940" s="75" t="s">
        <v>4027</v>
      </c>
      <c r="E1940" s="83">
        <v>4.1100000000000003</v>
      </c>
    </row>
    <row r="1941" spans="1:5" x14ac:dyDescent="0.25">
      <c r="A1941" s="90">
        <v>1941</v>
      </c>
      <c r="B1941" s="75" t="s">
        <v>4028</v>
      </c>
      <c r="C1941" s="75"/>
      <c r="D1941" s="75" t="s">
        <v>4029</v>
      </c>
      <c r="E1941" s="83">
        <v>3.99</v>
      </c>
    </row>
    <row r="1942" spans="1:5" x14ac:dyDescent="0.25">
      <c r="A1942" s="90">
        <v>1942</v>
      </c>
      <c r="B1942" s="75" t="s">
        <v>4030</v>
      </c>
      <c r="C1942" s="75"/>
      <c r="D1942" s="75" t="s">
        <v>4031</v>
      </c>
      <c r="E1942" s="83">
        <v>22.64</v>
      </c>
    </row>
    <row r="1943" spans="1:5" x14ac:dyDescent="0.25">
      <c r="A1943" s="90">
        <v>1943</v>
      </c>
      <c r="B1943" s="75" t="s">
        <v>4032</v>
      </c>
      <c r="C1943" s="75"/>
      <c r="D1943" s="75" t="s">
        <v>4033</v>
      </c>
      <c r="E1943" s="83">
        <v>56.96</v>
      </c>
    </row>
    <row r="1944" spans="1:5" x14ac:dyDescent="0.25">
      <c r="A1944" s="90">
        <v>1944</v>
      </c>
      <c r="B1944" s="75" t="s">
        <v>4034</v>
      </c>
      <c r="C1944" s="75"/>
      <c r="D1944" s="75" t="s">
        <v>4035</v>
      </c>
      <c r="E1944" s="83">
        <v>19.45</v>
      </c>
    </row>
    <row r="1945" spans="1:5" x14ac:dyDescent="0.25">
      <c r="A1945" s="90">
        <v>1945</v>
      </c>
      <c r="B1945" s="75" t="s">
        <v>4036</v>
      </c>
      <c r="C1945" s="75"/>
      <c r="D1945" s="75" t="s">
        <v>4037</v>
      </c>
      <c r="E1945" s="83">
        <v>8.42</v>
      </c>
    </row>
    <row r="1946" spans="1:5" x14ac:dyDescent="0.25">
      <c r="A1946" s="90">
        <v>1946</v>
      </c>
      <c r="B1946" s="75" t="s">
        <v>4038</v>
      </c>
      <c r="C1946" s="75"/>
      <c r="D1946" s="75" t="s">
        <v>4039</v>
      </c>
      <c r="E1946" s="83">
        <v>23.33</v>
      </c>
    </row>
    <row r="1947" spans="1:5" x14ac:dyDescent="0.25">
      <c r="A1947" s="90">
        <v>1947</v>
      </c>
      <c r="B1947" s="75" t="s">
        <v>4040</v>
      </c>
      <c r="C1947" s="75"/>
      <c r="D1947" s="75" t="s">
        <v>4041</v>
      </c>
      <c r="E1947" s="83">
        <v>48.82</v>
      </c>
    </row>
    <row r="1948" spans="1:5" x14ac:dyDescent="0.25">
      <c r="A1948" s="90">
        <v>1948</v>
      </c>
      <c r="B1948" s="75" t="s">
        <v>4042</v>
      </c>
      <c r="C1948" s="75"/>
      <c r="D1948" s="75" t="s">
        <v>4043</v>
      </c>
      <c r="E1948" s="83">
        <v>52.11</v>
      </c>
    </row>
    <row r="1949" spans="1:5" x14ac:dyDescent="0.25">
      <c r="A1949" s="90">
        <v>1949</v>
      </c>
      <c r="B1949" s="75" t="s">
        <v>4044</v>
      </c>
      <c r="C1949" s="75"/>
      <c r="D1949" s="75" t="s">
        <v>4045</v>
      </c>
      <c r="E1949" s="83">
        <v>14.07</v>
      </c>
    </row>
    <row r="1950" spans="1:5" x14ac:dyDescent="0.25">
      <c r="A1950" s="90">
        <v>1950</v>
      </c>
      <c r="B1950" s="75" t="s">
        <v>4046</v>
      </c>
      <c r="C1950" s="75"/>
      <c r="D1950" s="75" t="s">
        <v>4047</v>
      </c>
      <c r="E1950" s="83">
        <v>15.18</v>
      </c>
    </row>
    <row r="1951" spans="1:5" x14ac:dyDescent="0.25">
      <c r="A1951" s="90">
        <v>1951</v>
      </c>
      <c r="B1951" s="75" t="s">
        <v>4048</v>
      </c>
      <c r="C1951" s="75"/>
      <c r="D1951" s="75" t="s">
        <v>4049</v>
      </c>
      <c r="E1951" s="83">
        <v>6.35</v>
      </c>
    </row>
    <row r="1952" spans="1:5" x14ac:dyDescent="0.25">
      <c r="A1952" s="90">
        <v>1952</v>
      </c>
      <c r="B1952" s="75" t="s">
        <v>4050</v>
      </c>
      <c r="C1952" s="75"/>
      <c r="D1952" s="75" t="s">
        <v>4051</v>
      </c>
      <c r="E1952" s="83">
        <v>10.199999999999999</v>
      </c>
    </row>
    <row r="1953" spans="1:5" x14ac:dyDescent="0.25">
      <c r="A1953" s="90">
        <v>1953</v>
      </c>
      <c r="B1953" s="75" t="s">
        <v>4052</v>
      </c>
      <c r="C1953" s="75"/>
      <c r="D1953" s="75" t="s">
        <v>4053</v>
      </c>
      <c r="E1953" s="83">
        <v>13.91</v>
      </c>
    </row>
    <row r="1954" spans="1:5" x14ac:dyDescent="0.25">
      <c r="A1954" s="90">
        <v>1954</v>
      </c>
      <c r="B1954" s="75" t="s">
        <v>4054</v>
      </c>
      <c r="C1954" s="75"/>
      <c r="D1954" s="75" t="s">
        <v>4055</v>
      </c>
      <c r="E1954" s="83">
        <v>13.85</v>
      </c>
    </row>
    <row r="1955" spans="1:5" x14ac:dyDescent="0.25">
      <c r="A1955" s="90">
        <v>1955</v>
      </c>
      <c r="B1955" s="75" t="s">
        <v>4056</v>
      </c>
      <c r="C1955" s="75"/>
      <c r="D1955" s="75" t="s">
        <v>4057</v>
      </c>
      <c r="E1955" s="83">
        <v>18.28</v>
      </c>
    </row>
    <row r="1956" spans="1:5" x14ac:dyDescent="0.25">
      <c r="A1956" s="90">
        <v>1956</v>
      </c>
      <c r="B1956" s="75" t="s">
        <v>4058</v>
      </c>
      <c r="C1956" s="75"/>
      <c r="D1956" s="75" t="s">
        <v>4059</v>
      </c>
      <c r="E1956" s="83">
        <v>56.47</v>
      </c>
    </row>
    <row r="1957" spans="1:5" x14ac:dyDescent="0.25">
      <c r="A1957" s="90">
        <v>1957</v>
      </c>
      <c r="B1957" s="75" t="s">
        <v>4060</v>
      </c>
      <c r="C1957" s="75"/>
      <c r="D1957" s="75" t="s">
        <v>4061</v>
      </c>
      <c r="E1957" s="83">
        <v>1.6</v>
      </c>
    </row>
    <row r="1958" spans="1:5" x14ac:dyDescent="0.25">
      <c r="A1958" s="90">
        <v>1958</v>
      </c>
      <c r="B1958" s="75" t="s">
        <v>4062</v>
      </c>
      <c r="C1958" s="75"/>
      <c r="D1958" s="75" t="s">
        <v>4063</v>
      </c>
      <c r="E1958" s="83">
        <v>49.25</v>
      </c>
    </row>
    <row r="1959" spans="1:5" x14ac:dyDescent="0.25">
      <c r="A1959" s="90">
        <v>1959</v>
      </c>
      <c r="B1959" s="75" t="s">
        <v>4064</v>
      </c>
      <c r="C1959" s="75"/>
      <c r="D1959" s="75" t="s">
        <v>4065</v>
      </c>
      <c r="E1959" s="83">
        <v>1.95</v>
      </c>
    </row>
    <row r="1960" spans="1:5" x14ac:dyDescent="0.25">
      <c r="A1960" s="90">
        <v>1960</v>
      </c>
      <c r="B1960" s="75" t="s">
        <v>4066</v>
      </c>
      <c r="C1960" s="75"/>
      <c r="D1960" s="75" t="s">
        <v>4067</v>
      </c>
      <c r="E1960" s="83">
        <v>8.84</v>
      </c>
    </row>
    <row r="1961" spans="1:5" x14ac:dyDescent="0.25">
      <c r="A1961" s="90">
        <v>1961</v>
      </c>
      <c r="B1961" s="75" t="s">
        <v>4068</v>
      </c>
      <c r="C1961" s="75"/>
      <c r="D1961" s="75" t="s">
        <v>4069</v>
      </c>
      <c r="E1961" s="83">
        <v>40.46</v>
      </c>
    </row>
    <row r="1962" spans="1:5" x14ac:dyDescent="0.25">
      <c r="A1962" s="90">
        <v>1962</v>
      </c>
      <c r="B1962" s="75" t="s">
        <v>4070</v>
      </c>
      <c r="C1962" s="75"/>
      <c r="D1962" s="75" t="s">
        <v>4071</v>
      </c>
      <c r="E1962" s="83">
        <v>12.68</v>
      </c>
    </row>
    <row r="1963" spans="1:5" x14ac:dyDescent="0.25">
      <c r="A1963" s="90">
        <v>1963</v>
      </c>
      <c r="B1963" s="75" t="s">
        <v>4072</v>
      </c>
      <c r="C1963" s="75"/>
      <c r="D1963" s="75" t="s">
        <v>4073</v>
      </c>
      <c r="E1963" s="83">
        <v>87.85</v>
      </c>
    </row>
    <row r="1964" spans="1:5" x14ac:dyDescent="0.25">
      <c r="A1964" s="90">
        <v>1964</v>
      </c>
      <c r="B1964" s="75" t="s">
        <v>4074</v>
      </c>
      <c r="C1964" s="75"/>
      <c r="D1964" s="75" t="s">
        <v>4075</v>
      </c>
      <c r="E1964" s="83">
        <v>6.44</v>
      </c>
    </row>
    <row r="1965" spans="1:5" x14ac:dyDescent="0.25">
      <c r="A1965" s="90">
        <v>1965</v>
      </c>
      <c r="B1965" s="75" t="s">
        <v>4076</v>
      </c>
      <c r="C1965" s="75"/>
      <c r="D1965" s="75" t="s">
        <v>4077</v>
      </c>
      <c r="E1965" s="83">
        <v>0.56999999999999995</v>
      </c>
    </row>
    <row r="1966" spans="1:5" x14ac:dyDescent="0.25">
      <c r="A1966" s="90">
        <v>1966</v>
      </c>
      <c r="B1966" s="75" t="s">
        <v>4078</v>
      </c>
      <c r="C1966" s="75"/>
      <c r="D1966" s="75" t="s">
        <v>4079</v>
      </c>
      <c r="E1966" s="83">
        <v>16.8</v>
      </c>
    </row>
    <row r="1967" spans="1:5" x14ac:dyDescent="0.25">
      <c r="A1967" s="90">
        <v>1967</v>
      </c>
      <c r="B1967" s="75" t="s">
        <v>4080</v>
      </c>
      <c r="C1967" s="75"/>
      <c r="D1967" s="75" t="s">
        <v>4081</v>
      </c>
      <c r="E1967" s="83">
        <v>7.3</v>
      </c>
    </row>
    <row r="1968" spans="1:5" x14ac:dyDescent="0.25">
      <c r="A1968" s="90">
        <v>1968</v>
      </c>
      <c r="B1968" s="75" t="s">
        <v>4082</v>
      </c>
      <c r="C1968" s="75"/>
      <c r="D1968" s="75" t="s">
        <v>4083</v>
      </c>
      <c r="E1968" s="83">
        <v>3.46</v>
      </c>
    </row>
    <row r="1969" spans="1:5" x14ac:dyDescent="0.25">
      <c r="A1969" s="90">
        <v>1969</v>
      </c>
      <c r="B1969" s="75" t="s">
        <v>4084</v>
      </c>
      <c r="C1969" s="75"/>
      <c r="D1969" s="75" t="s">
        <v>4085</v>
      </c>
      <c r="E1969" s="83">
        <v>5.04</v>
      </c>
    </row>
    <row r="1970" spans="1:5" x14ac:dyDescent="0.25">
      <c r="A1970" s="90">
        <v>1970</v>
      </c>
      <c r="B1970" s="75" t="s">
        <v>4086</v>
      </c>
      <c r="C1970" s="75"/>
      <c r="D1970" s="75" t="s">
        <v>4087</v>
      </c>
      <c r="E1970" s="83">
        <v>24.81</v>
      </c>
    </row>
    <row r="1971" spans="1:5" x14ac:dyDescent="0.25">
      <c r="A1971" s="90">
        <v>1971</v>
      </c>
      <c r="B1971" s="75" t="s">
        <v>4088</v>
      </c>
      <c r="C1971" s="75"/>
      <c r="D1971" s="75" t="s">
        <v>4089</v>
      </c>
      <c r="E1971" s="83">
        <v>22.81</v>
      </c>
    </row>
    <row r="1972" spans="1:5" x14ac:dyDescent="0.25">
      <c r="A1972" s="90">
        <v>1972</v>
      </c>
      <c r="B1972" s="75" t="s">
        <v>4090</v>
      </c>
      <c r="C1972" s="75"/>
      <c r="D1972" s="75" t="s">
        <v>4091</v>
      </c>
      <c r="E1972" s="83">
        <v>0.34</v>
      </c>
    </row>
    <row r="1973" spans="1:5" x14ac:dyDescent="0.25">
      <c r="A1973" s="90">
        <v>1973</v>
      </c>
      <c r="B1973" s="75" t="s">
        <v>4092</v>
      </c>
      <c r="C1973" s="75"/>
      <c r="D1973" s="75" t="s">
        <v>4093</v>
      </c>
      <c r="E1973" s="83">
        <v>3.93</v>
      </c>
    </row>
    <row r="1974" spans="1:5" x14ac:dyDescent="0.25">
      <c r="A1974" s="90">
        <v>1974</v>
      </c>
      <c r="B1974" s="75" t="s">
        <v>4094</v>
      </c>
      <c r="C1974" s="75"/>
      <c r="D1974" s="75" t="s">
        <v>4095</v>
      </c>
      <c r="E1974" s="83">
        <v>2.77</v>
      </c>
    </row>
    <row r="1975" spans="1:5" x14ac:dyDescent="0.25">
      <c r="A1975" s="90">
        <v>1975</v>
      </c>
      <c r="B1975" s="75" t="s">
        <v>4096</v>
      </c>
      <c r="C1975" s="75"/>
      <c r="D1975" s="75" t="s">
        <v>4097</v>
      </c>
      <c r="E1975" s="83">
        <v>7.74</v>
      </c>
    </row>
    <row r="1976" spans="1:5" x14ac:dyDescent="0.25">
      <c r="A1976" s="90">
        <v>1976</v>
      </c>
      <c r="B1976" s="75" t="s">
        <v>4098</v>
      </c>
      <c r="C1976" s="75"/>
      <c r="D1976" s="75" t="s">
        <v>4099</v>
      </c>
      <c r="E1976" s="83">
        <v>4.29</v>
      </c>
    </row>
    <row r="1977" spans="1:5" x14ac:dyDescent="0.25">
      <c r="A1977" s="90">
        <v>1977</v>
      </c>
      <c r="B1977" s="75" t="s">
        <v>4100</v>
      </c>
      <c r="C1977" s="75"/>
      <c r="D1977" s="75" t="s">
        <v>4101</v>
      </c>
      <c r="E1977" s="83">
        <v>20.6</v>
      </c>
    </row>
    <row r="1978" spans="1:5" x14ac:dyDescent="0.25">
      <c r="A1978" s="90">
        <v>1978</v>
      </c>
      <c r="B1978" s="75" t="s">
        <v>4102</v>
      </c>
      <c r="C1978" s="75"/>
      <c r="D1978" s="75" t="s">
        <v>4103</v>
      </c>
      <c r="E1978" s="83">
        <v>5.04</v>
      </c>
    </row>
    <row r="1979" spans="1:5" x14ac:dyDescent="0.25">
      <c r="A1979" s="90">
        <v>1979</v>
      </c>
      <c r="B1979" s="75" t="s">
        <v>4104</v>
      </c>
      <c r="C1979" s="75"/>
      <c r="D1979" s="75" t="s">
        <v>4105</v>
      </c>
      <c r="E1979" s="83">
        <v>5.87</v>
      </c>
    </row>
    <row r="1980" spans="1:5" x14ac:dyDescent="0.25">
      <c r="A1980" s="90">
        <v>1980</v>
      </c>
      <c r="B1980" s="75" t="s">
        <v>4106</v>
      </c>
      <c r="C1980" s="75"/>
      <c r="D1980" s="75" t="s">
        <v>4107</v>
      </c>
      <c r="E1980" s="83">
        <v>15.45</v>
      </c>
    </row>
    <row r="1981" spans="1:5" x14ac:dyDescent="0.25">
      <c r="A1981" s="90">
        <v>1981</v>
      </c>
      <c r="B1981" s="75" t="s">
        <v>4108</v>
      </c>
      <c r="C1981" s="75"/>
      <c r="D1981" s="75" t="s">
        <v>4109</v>
      </c>
      <c r="E1981" s="83">
        <v>17.760000000000002</v>
      </c>
    </row>
    <row r="1982" spans="1:5" x14ac:dyDescent="0.25">
      <c r="A1982" s="90">
        <v>1982</v>
      </c>
      <c r="B1982" s="75" t="s">
        <v>4110</v>
      </c>
      <c r="C1982" s="75"/>
      <c r="D1982" s="75" t="s">
        <v>4111</v>
      </c>
      <c r="E1982" s="83">
        <v>37.32</v>
      </c>
    </row>
    <row r="1983" spans="1:5" x14ac:dyDescent="0.25">
      <c r="A1983" s="90">
        <v>1983</v>
      </c>
      <c r="B1983" s="75" t="s">
        <v>4112</v>
      </c>
      <c r="C1983" s="75"/>
      <c r="D1983" s="75" t="s">
        <v>4113</v>
      </c>
      <c r="E1983" s="83">
        <v>63.15</v>
      </c>
    </row>
    <row r="1984" spans="1:5" x14ac:dyDescent="0.25">
      <c r="A1984" s="90">
        <v>1984</v>
      </c>
      <c r="B1984" s="75" t="s">
        <v>4114</v>
      </c>
      <c r="C1984" s="75"/>
      <c r="D1984" s="75" t="s">
        <v>4115</v>
      </c>
      <c r="E1984" s="83">
        <v>15.83</v>
      </c>
    </row>
    <row r="1985" spans="1:5" x14ac:dyDescent="0.25">
      <c r="A1985" s="90">
        <v>1985</v>
      </c>
      <c r="B1985" s="75" t="s">
        <v>4116</v>
      </c>
      <c r="C1985" s="75"/>
      <c r="D1985" s="75" t="s">
        <v>4117</v>
      </c>
      <c r="E1985" s="83">
        <v>15</v>
      </c>
    </row>
    <row r="1986" spans="1:5" x14ac:dyDescent="0.25">
      <c r="A1986" s="90">
        <v>1986</v>
      </c>
      <c r="B1986" s="75" t="s">
        <v>4118</v>
      </c>
      <c r="C1986" s="75"/>
      <c r="D1986" s="75" t="s">
        <v>4119</v>
      </c>
      <c r="E1986" s="83">
        <v>15.12</v>
      </c>
    </row>
    <row r="1987" spans="1:5" x14ac:dyDescent="0.25">
      <c r="A1987" s="90">
        <v>1987</v>
      </c>
      <c r="B1987" s="75" t="s">
        <v>4120</v>
      </c>
      <c r="C1987" s="75"/>
      <c r="D1987" s="75" t="s">
        <v>4121</v>
      </c>
      <c r="E1987" s="83">
        <v>4.6500000000000004</v>
      </c>
    </row>
    <row r="1988" spans="1:5" x14ac:dyDescent="0.25">
      <c r="A1988" s="90">
        <v>1988</v>
      </c>
      <c r="B1988" s="75" t="s">
        <v>4122</v>
      </c>
      <c r="C1988" s="75"/>
      <c r="D1988" s="75" t="s">
        <v>4123</v>
      </c>
      <c r="E1988" s="83">
        <v>9.6999999999999993</v>
      </c>
    </row>
    <row r="1989" spans="1:5" x14ac:dyDescent="0.25">
      <c r="A1989" s="90">
        <v>1989</v>
      </c>
      <c r="B1989" s="75" t="s">
        <v>4124</v>
      </c>
      <c r="C1989" s="75"/>
      <c r="D1989" s="75" t="s">
        <v>4125</v>
      </c>
      <c r="E1989" s="83">
        <v>5.04</v>
      </c>
    </row>
    <row r="1990" spans="1:5" x14ac:dyDescent="0.25">
      <c r="A1990" s="90">
        <v>1990</v>
      </c>
      <c r="B1990" s="75" t="s">
        <v>4126</v>
      </c>
      <c r="C1990" s="75"/>
      <c r="D1990" s="75" t="s">
        <v>4127</v>
      </c>
      <c r="E1990" s="83">
        <v>17.440000000000001</v>
      </c>
    </row>
    <row r="1991" spans="1:5" x14ac:dyDescent="0.25">
      <c r="A1991" s="90">
        <v>1991</v>
      </c>
      <c r="B1991" s="75" t="s">
        <v>4128</v>
      </c>
      <c r="C1991" s="75"/>
      <c r="D1991" s="75" t="s">
        <v>4129</v>
      </c>
      <c r="E1991" s="83">
        <v>5.04</v>
      </c>
    </row>
    <row r="1992" spans="1:5" x14ac:dyDescent="0.25">
      <c r="A1992" s="90">
        <v>1992</v>
      </c>
      <c r="B1992" s="75" t="s">
        <v>4130</v>
      </c>
      <c r="C1992" s="75"/>
      <c r="D1992" s="75" t="s">
        <v>4131</v>
      </c>
      <c r="E1992" s="83">
        <v>13.1</v>
      </c>
    </row>
    <row r="1993" spans="1:5" x14ac:dyDescent="0.25">
      <c r="A1993" s="90">
        <v>1993</v>
      </c>
      <c r="B1993" s="75" t="s">
        <v>4132</v>
      </c>
      <c r="C1993" s="75"/>
      <c r="D1993" s="75" t="s">
        <v>4133</v>
      </c>
      <c r="E1993" s="83">
        <v>5.04</v>
      </c>
    </row>
    <row r="1994" spans="1:5" x14ac:dyDescent="0.25">
      <c r="A1994" s="90">
        <v>1994</v>
      </c>
      <c r="B1994" s="75" t="s">
        <v>4134</v>
      </c>
      <c r="C1994" s="75"/>
      <c r="D1994" s="75" t="s">
        <v>4135</v>
      </c>
      <c r="E1994" s="83">
        <v>12.91</v>
      </c>
    </row>
    <row r="1995" spans="1:5" x14ac:dyDescent="0.25">
      <c r="A1995" s="90">
        <v>1995</v>
      </c>
      <c r="B1995" s="75" t="s">
        <v>4136</v>
      </c>
      <c r="C1995" s="75"/>
      <c r="D1995" s="75" t="s">
        <v>4137</v>
      </c>
      <c r="E1995" s="83">
        <v>8.74</v>
      </c>
    </row>
    <row r="1996" spans="1:5" x14ac:dyDescent="0.25">
      <c r="A1996" s="90">
        <v>1996</v>
      </c>
      <c r="B1996" s="75" t="s">
        <v>4138</v>
      </c>
      <c r="C1996" s="75"/>
      <c r="D1996" s="75" t="s">
        <v>4139</v>
      </c>
      <c r="E1996" s="83">
        <v>0.51</v>
      </c>
    </row>
    <row r="1997" spans="1:5" x14ac:dyDescent="0.25">
      <c r="A1997" s="90">
        <v>1997</v>
      </c>
      <c r="B1997" s="75" t="s">
        <v>4140</v>
      </c>
      <c r="C1997" s="75"/>
      <c r="D1997" s="75" t="s">
        <v>4141</v>
      </c>
      <c r="E1997" s="83">
        <v>3.42</v>
      </c>
    </row>
    <row r="1998" spans="1:5" x14ac:dyDescent="0.25">
      <c r="A1998" s="90">
        <v>1998</v>
      </c>
      <c r="B1998" s="75" t="s">
        <v>4142</v>
      </c>
      <c r="C1998" s="75"/>
      <c r="D1998" s="75" t="s">
        <v>4143</v>
      </c>
      <c r="E1998" s="83">
        <v>22.8</v>
      </c>
    </row>
    <row r="1999" spans="1:5" x14ac:dyDescent="0.25">
      <c r="A1999" s="90">
        <v>1999</v>
      </c>
      <c r="B1999" s="75" t="s">
        <v>4144</v>
      </c>
      <c r="C1999" s="75"/>
      <c r="D1999" s="75" t="s">
        <v>4145</v>
      </c>
      <c r="E1999" s="83">
        <v>29.62</v>
      </c>
    </row>
    <row r="2000" spans="1:5" x14ac:dyDescent="0.25">
      <c r="A2000" s="90">
        <v>2000</v>
      </c>
      <c r="B2000" s="75" t="s">
        <v>4146</v>
      </c>
      <c r="C2000" s="75"/>
      <c r="D2000" s="75" t="s">
        <v>4147</v>
      </c>
      <c r="E2000" s="83">
        <v>4.09</v>
      </c>
    </row>
    <row r="2001" spans="1:5" x14ac:dyDescent="0.25">
      <c r="A2001" s="90">
        <v>2001</v>
      </c>
      <c r="B2001" s="75" t="s">
        <v>4148</v>
      </c>
      <c r="C2001" s="75"/>
      <c r="D2001" s="75" t="s">
        <v>4149</v>
      </c>
      <c r="E2001" s="83">
        <v>12.64</v>
      </c>
    </row>
    <row r="2002" spans="1:5" x14ac:dyDescent="0.25">
      <c r="A2002" s="90">
        <v>2002</v>
      </c>
      <c r="B2002" s="75" t="s">
        <v>4150</v>
      </c>
      <c r="C2002" s="75"/>
      <c r="D2002" s="75" t="s">
        <v>4151</v>
      </c>
      <c r="E2002" s="83">
        <v>1.8</v>
      </c>
    </row>
    <row r="2003" spans="1:5" x14ac:dyDescent="0.25">
      <c r="A2003" s="90">
        <v>2003</v>
      </c>
      <c r="B2003" s="75" t="s">
        <v>4152</v>
      </c>
      <c r="C2003" s="75"/>
      <c r="D2003" s="75" t="s">
        <v>4153</v>
      </c>
      <c r="E2003" s="83">
        <v>30.1</v>
      </c>
    </row>
    <row r="2004" spans="1:5" x14ac:dyDescent="0.25">
      <c r="A2004" s="90">
        <v>2004</v>
      </c>
      <c r="B2004" s="75" t="s">
        <v>4154</v>
      </c>
      <c r="C2004" s="75"/>
      <c r="D2004" s="75" t="s">
        <v>4155</v>
      </c>
      <c r="E2004" s="83">
        <v>0.48</v>
      </c>
    </row>
    <row r="2005" spans="1:5" x14ac:dyDescent="0.25">
      <c r="A2005" s="90">
        <v>2005</v>
      </c>
      <c r="B2005" s="75" t="s">
        <v>4156</v>
      </c>
      <c r="C2005" s="75"/>
      <c r="D2005" s="75" t="s">
        <v>4157</v>
      </c>
      <c r="E2005" s="83">
        <v>5.54</v>
      </c>
    </row>
    <row r="2006" spans="1:5" x14ac:dyDescent="0.25">
      <c r="A2006" s="90">
        <v>2006</v>
      </c>
      <c r="B2006" s="75" t="s">
        <v>4158</v>
      </c>
      <c r="C2006" s="75"/>
      <c r="D2006" s="75" t="s">
        <v>4159</v>
      </c>
      <c r="E2006" s="83">
        <v>3.37</v>
      </c>
    </row>
    <row r="2007" spans="1:5" x14ac:dyDescent="0.25">
      <c r="A2007" s="90">
        <v>2007</v>
      </c>
      <c r="B2007" s="75" t="s">
        <v>4160</v>
      </c>
      <c r="C2007" s="75"/>
      <c r="D2007" s="75" t="s">
        <v>4161</v>
      </c>
      <c r="E2007" s="83">
        <v>16.91</v>
      </c>
    </row>
    <row r="2008" spans="1:5" x14ac:dyDescent="0.25">
      <c r="A2008" s="90">
        <v>2008</v>
      </c>
      <c r="B2008" s="75" t="s">
        <v>4162</v>
      </c>
      <c r="C2008" s="75"/>
      <c r="D2008" s="75" t="s">
        <v>4163</v>
      </c>
      <c r="E2008" s="83">
        <v>5.29</v>
      </c>
    </row>
    <row r="2009" spans="1:5" x14ac:dyDescent="0.25">
      <c r="A2009" s="90">
        <v>2009</v>
      </c>
      <c r="B2009" s="75" t="s">
        <v>4164</v>
      </c>
      <c r="C2009" s="75"/>
      <c r="D2009" s="75" t="s">
        <v>4165</v>
      </c>
      <c r="E2009" s="83">
        <v>6.72</v>
      </c>
    </row>
    <row r="2010" spans="1:5" x14ac:dyDescent="0.25">
      <c r="A2010" s="90">
        <v>2010</v>
      </c>
      <c r="B2010" s="75" t="s">
        <v>4166</v>
      </c>
      <c r="C2010" s="75"/>
      <c r="D2010" s="75" t="s">
        <v>4167</v>
      </c>
      <c r="E2010" s="83">
        <v>3.67</v>
      </c>
    </row>
    <row r="2011" spans="1:5" x14ac:dyDescent="0.25">
      <c r="A2011" s="90">
        <v>2011</v>
      </c>
      <c r="B2011" s="75" t="s">
        <v>4168</v>
      </c>
      <c r="C2011" s="75"/>
      <c r="D2011" s="75" t="s">
        <v>4169</v>
      </c>
      <c r="E2011" s="83">
        <v>9.77</v>
      </c>
    </row>
    <row r="2012" spans="1:5" x14ac:dyDescent="0.25">
      <c r="A2012" s="90">
        <v>2012</v>
      </c>
      <c r="B2012" s="75" t="s">
        <v>4170</v>
      </c>
      <c r="C2012" s="75"/>
      <c r="D2012" s="75" t="s">
        <v>4171</v>
      </c>
      <c r="E2012" s="83">
        <v>70.94</v>
      </c>
    </row>
    <row r="2013" spans="1:5" x14ac:dyDescent="0.25">
      <c r="A2013" s="90">
        <v>2013</v>
      </c>
      <c r="B2013" s="75" t="s">
        <v>4172</v>
      </c>
      <c r="C2013" s="75"/>
      <c r="D2013" s="75" t="s">
        <v>4173</v>
      </c>
      <c r="E2013" s="83">
        <v>1.68</v>
      </c>
    </row>
    <row r="2014" spans="1:5" x14ac:dyDescent="0.25">
      <c r="A2014" s="90">
        <v>2014</v>
      </c>
      <c r="B2014" s="75" t="s">
        <v>4174</v>
      </c>
      <c r="C2014" s="75"/>
      <c r="D2014" s="75" t="s">
        <v>4175</v>
      </c>
      <c r="E2014" s="83">
        <v>3.37</v>
      </c>
    </row>
    <row r="2015" spans="1:5" x14ac:dyDescent="0.25">
      <c r="A2015" s="90">
        <v>2015</v>
      </c>
      <c r="B2015" s="75" t="s">
        <v>4176</v>
      </c>
      <c r="C2015" s="75"/>
      <c r="D2015" s="75" t="s">
        <v>4177</v>
      </c>
      <c r="E2015" s="83">
        <v>17.07</v>
      </c>
    </row>
    <row r="2016" spans="1:5" x14ac:dyDescent="0.25">
      <c r="A2016" s="90">
        <v>2016</v>
      </c>
      <c r="B2016" s="75" t="s">
        <v>4178</v>
      </c>
      <c r="C2016" s="75"/>
      <c r="D2016" s="75" t="s">
        <v>4179</v>
      </c>
      <c r="E2016" s="83">
        <v>107.56</v>
      </c>
    </row>
    <row r="2017" spans="1:5" x14ac:dyDescent="0.25">
      <c r="A2017" s="90">
        <v>2017</v>
      </c>
      <c r="B2017" s="75" t="s">
        <v>4180</v>
      </c>
      <c r="C2017" s="75"/>
      <c r="D2017" s="75" t="s">
        <v>4181</v>
      </c>
      <c r="E2017" s="83">
        <v>5.29</v>
      </c>
    </row>
    <row r="2018" spans="1:5" x14ac:dyDescent="0.25">
      <c r="A2018" s="90">
        <v>2018</v>
      </c>
      <c r="B2018" s="75" t="s">
        <v>4182</v>
      </c>
      <c r="C2018" s="75"/>
      <c r="D2018" s="75" t="s">
        <v>4183</v>
      </c>
      <c r="E2018" s="83">
        <v>38.380000000000003</v>
      </c>
    </row>
    <row r="2019" spans="1:5" x14ac:dyDescent="0.25">
      <c r="A2019" s="90">
        <v>2019</v>
      </c>
      <c r="B2019" s="75" t="s">
        <v>4184</v>
      </c>
      <c r="C2019" s="75"/>
      <c r="D2019" s="75" t="s">
        <v>4185</v>
      </c>
      <c r="E2019" s="83">
        <v>4.6100000000000003</v>
      </c>
    </row>
    <row r="2020" spans="1:5" x14ac:dyDescent="0.25">
      <c r="A2020" s="90">
        <v>2020</v>
      </c>
      <c r="B2020" s="75" t="s">
        <v>4186</v>
      </c>
      <c r="C2020" s="75"/>
      <c r="D2020" s="75" t="s">
        <v>4187</v>
      </c>
      <c r="E2020" s="83">
        <v>10.34</v>
      </c>
    </row>
    <row r="2021" spans="1:5" x14ac:dyDescent="0.25">
      <c r="A2021" s="90">
        <v>2021</v>
      </c>
      <c r="B2021" s="75" t="s">
        <v>4188</v>
      </c>
      <c r="C2021" s="75"/>
      <c r="D2021" s="75" t="s">
        <v>4189</v>
      </c>
      <c r="E2021" s="83">
        <v>55.51</v>
      </c>
    </row>
    <row r="2022" spans="1:5" x14ac:dyDescent="0.25">
      <c r="A2022" s="90">
        <v>2022</v>
      </c>
      <c r="B2022" s="75" t="s">
        <v>4190</v>
      </c>
      <c r="C2022" s="75"/>
      <c r="D2022" s="75" t="s">
        <v>4191</v>
      </c>
      <c r="E2022" s="83">
        <v>88.11</v>
      </c>
    </row>
    <row r="2023" spans="1:5" x14ac:dyDescent="0.25">
      <c r="A2023" s="90">
        <v>2023</v>
      </c>
      <c r="B2023" s="75" t="s">
        <v>4192</v>
      </c>
      <c r="C2023" s="75"/>
      <c r="D2023" s="75" t="s">
        <v>4193</v>
      </c>
      <c r="E2023" s="83">
        <v>31.5</v>
      </c>
    </row>
    <row r="2024" spans="1:5" x14ac:dyDescent="0.25">
      <c r="A2024" s="90">
        <v>2024</v>
      </c>
      <c r="B2024" s="75" t="s">
        <v>4194</v>
      </c>
      <c r="C2024" s="75"/>
      <c r="D2024" s="75" t="s">
        <v>4195</v>
      </c>
      <c r="E2024" s="83">
        <v>19.54</v>
      </c>
    </row>
    <row r="2025" spans="1:5" x14ac:dyDescent="0.25">
      <c r="A2025" s="90">
        <v>2025</v>
      </c>
      <c r="B2025" s="75" t="s">
        <v>4196</v>
      </c>
      <c r="C2025" s="75"/>
      <c r="D2025" s="75" t="s">
        <v>4197</v>
      </c>
      <c r="E2025" s="83">
        <v>5.05</v>
      </c>
    </row>
    <row r="2026" spans="1:5" x14ac:dyDescent="0.25">
      <c r="A2026" s="90">
        <v>2026</v>
      </c>
      <c r="B2026" s="75" t="s">
        <v>4198</v>
      </c>
      <c r="C2026" s="75"/>
      <c r="D2026" s="75" t="s">
        <v>4199</v>
      </c>
      <c r="E2026" s="83">
        <v>12.21</v>
      </c>
    </row>
    <row r="2027" spans="1:5" x14ac:dyDescent="0.25">
      <c r="A2027" s="90">
        <v>2027</v>
      </c>
      <c r="B2027" s="75" t="s">
        <v>4200</v>
      </c>
      <c r="C2027" s="75"/>
      <c r="D2027" s="75" t="s">
        <v>4201</v>
      </c>
      <c r="E2027" s="83">
        <v>22.89</v>
      </c>
    </row>
    <row r="2028" spans="1:5" x14ac:dyDescent="0.25">
      <c r="A2028" s="90">
        <v>2028</v>
      </c>
      <c r="B2028" s="75" t="s">
        <v>4202</v>
      </c>
      <c r="C2028" s="75"/>
      <c r="D2028" s="75" t="s">
        <v>4203</v>
      </c>
      <c r="E2028" s="83">
        <v>21.74</v>
      </c>
    </row>
    <row r="2029" spans="1:5" x14ac:dyDescent="0.25">
      <c r="A2029" s="90">
        <v>2029</v>
      </c>
      <c r="B2029" s="75" t="s">
        <v>4204</v>
      </c>
      <c r="C2029" s="75"/>
      <c r="D2029" s="75" t="s">
        <v>4205</v>
      </c>
      <c r="E2029" s="83">
        <v>1.68</v>
      </c>
    </row>
    <row r="2030" spans="1:5" x14ac:dyDescent="0.25">
      <c r="A2030" s="90">
        <v>2030</v>
      </c>
      <c r="B2030" s="75" t="s">
        <v>4206</v>
      </c>
      <c r="C2030" s="75"/>
      <c r="D2030" s="75" t="s">
        <v>4207</v>
      </c>
      <c r="E2030" s="83">
        <v>31.45</v>
      </c>
    </row>
    <row r="2031" spans="1:5" x14ac:dyDescent="0.25">
      <c r="A2031" s="90">
        <v>2031</v>
      </c>
      <c r="B2031" s="75" t="s">
        <v>4208</v>
      </c>
      <c r="C2031" s="75"/>
      <c r="D2031" s="75" t="s">
        <v>4209</v>
      </c>
      <c r="E2031" s="83">
        <v>18.45</v>
      </c>
    </row>
    <row r="2032" spans="1:5" x14ac:dyDescent="0.25">
      <c r="A2032" s="90">
        <v>2032</v>
      </c>
      <c r="B2032" s="75" t="s">
        <v>4210</v>
      </c>
      <c r="C2032" s="75"/>
      <c r="D2032" s="75" t="s">
        <v>4211</v>
      </c>
      <c r="E2032" s="83">
        <v>3.99</v>
      </c>
    </row>
    <row r="2033" spans="1:5" x14ac:dyDescent="0.25">
      <c r="A2033" s="90">
        <v>2033</v>
      </c>
      <c r="B2033" s="75" t="s">
        <v>4212</v>
      </c>
      <c r="C2033" s="75"/>
      <c r="D2033" s="75" t="s">
        <v>4213</v>
      </c>
      <c r="E2033" s="83">
        <v>3.57</v>
      </c>
    </row>
    <row r="2034" spans="1:5" x14ac:dyDescent="0.25">
      <c r="A2034" s="90">
        <v>2034</v>
      </c>
      <c r="B2034" s="75" t="s">
        <v>4214</v>
      </c>
      <c r="C2034" s="75"/>
      <c r="D2034" s="75" t="s">
        <v>4215</v>
      </c>
      <c r="E2034" s="83">
        <v>1.68</v>
      </c>
    </row>
    <row r="2035" spans="1:5" x14ac:dyDescent="0.25">
      <c r="A2035" s="90">
        <v>2035</v>
      </c>
      <c r="B2035" s="75" t="s">
        <v>4216</v>
      </c>
      <c r="C2035" s="75"/>
      <c r="D2035" s="75" t="s">
        <v>4217</v>
      </c>
      <c r="E2035" s="83">
        <v>11.37</v>
      </c>
    </row>
    <row r="2036" spans="1:5" x14ac:dyDescent="0.25">
      <c r="A2036" s="90">
        <v>2036</v>
      </c>
      <c r="B2036" s="75" t="s">
        <v>4218</v>
      </c>
      <c r="C2036" s="75"/>
      <c r="D2036" s="75" t="s">
        <v>4219</v>
      </c>
      <c r="E2036" s="83">
        <v>2.36</v>
      </c>
    </row>
    <row r="2037" spans="1:5" x14ac:dyDescent="0.25">
      <c r="A2037" s="90">
        <v>2037</v>
      </c>
      <c r="B2037" s="75" t="s">
        <v>4220</v>
      </c>
      <c r="C2037" s="75"/>
      <c r="D2037" s="75" t="s">
        <v>4221</v>
      </c>
      <c r="E2037" s="83">
        <v>7.16</v>
      </c>
    </row>
    <row r="2038" spans="1:5" x14ac:dyDescent="0.25">
      <c r="A2038" s="90">
        <v>2038</v>
      </c>
      <c r="B2038" s="75" t="s">
        <v>4222</v>
      </c>
      <c r="C2038" s="75"/>
      <c r="D2038" s="75" t="s">
        <v>4223</v>
      </c>
      <c r="E2038" s="83">
        <v>10.87</v>
      </c>
    </row>
    <row r="2039" spans="1:5" x14ac:dyDescent="0.25">
      <c r="A2039" s="90">
        <v>2039</v>
      </c>
      <c r="B2039" s="75" t="s">
        <v>4224</v>
      </c>
      <c r="C2039" s="75"/>
      <c r="D2039" s="75" t="s">
        <v>4225</v>
      </c>
      <c r="E2039" s="83">
        <v>13.86</v>
      </c>
    </row>
    <row r="2040" spans="1:5" x14ac:dyDescent="0.25">
      <c r="A2040" s="90">
        <v>2040</v>
      </c>
      <c r="B2040" s="75" t="s">
        <v>4226</v>
      </c>
      <c r="C2040" s="75"/>
      <c r="D2040" s="75" t="s">
        <v>4227</v>
      </c>
      <c r="E2040" s="83">
        <v>6.85</v>
      </c>
    </row>
    <row r="2041" spans="1:5" x14ac:dyDescent="0.25">
      <c r="A2041" s="90">
        <v>2041</v>
      </c>
      <c r="B2041" s="75" t="s">
        <v>4228</v>
      </c>
      <c r="C2041" s="75"/>
      <c r="D2041" s="75" t="s">
        <v>4229</v>
      </c>
      <c r="E2041" s="83">
        <v>7.02</v>
      </c>
    </row>
    <row r="2042" spans="1:5" x14ac:dyDescent="0.25">
      <c r="A2042" s="90">
        <v>2042</v>
      </c>
      <c r="B2042" s="75" t="s">
        <v>4230</v>
      </c>
      <c r="C2042" s="75"/>
      <c r="D2042" s="75" t="s">
        <v>4231</v>
      </c>
      <c r="E2042" s="83">
        <v>13.08</v>
      </c>
    </row>
    <row r="2043" spans="1:5" x14ac:dyDescent="0.25">
      <c r="A2043" s="90">
        <v>2043</v>
      </c>
      <c r="B2043" s="75" t="s">
        <v>4232</v>
      </c>
      <c r="C2043" s="75"/>
      <c r="D2043" s="75" t="s">
        <v>4233</v>
      </c>
      <c r="E2043" s="83">
        <v>16.5</v>
      </c>
    </row>
    <row r="2044" spans="1:5" x14ac:dyDescent="0.25">
      <c r="A2044" s="90">
        <v>2044</v>
      </c>
      <c r="B2044" s="75" t="s">
        <v>4234</v>
      </c>
      <c r="C2044" s="75"/>
      <c r="D2044" s="75" t="s">
        <v>4235</v>
      </c>
      <c r="E2044" s="83">
        <v>6.12</v>
      </c>
    </row>
    <row r="2045" spans="1:5" x14ac:dyDescent="0.25">
      <c r="A2045" s="90">
        <v>2045</v>
      </c>
      <c r="B2045" s="75" t="s">
        <v>4236</v>
      </c>
      <c r="C2045" s="75"/>
      <c r="D2045" s="75" t="s">
        <v>4237</v>
      </c>
      <c r="E2045" s="83">
        <v>4.59</v>
      </c>
    </row>
    <row r="2046" spans="1:5" x14ac:dyDescent="0.25">
      <c r="A2046" s="90">
        <v>2046</v>
      </c>
      <c r="B2046" s="75" t="s">
        <v>4238</v>
      </c>
      <c r="C2046" s="75"/>
      <c r="D2046" s="75" t="s">
        <v>4239</v>
      </c>
      <c r="E2046" s="83">
        <v>60.1</v>
      </c>
    </row>
    <row r="2047" spans="1:5" x14ac:dyDescent="0.25">
      <c r="A2047" s="90">
        <v>2047</v>
      </c>
      <c r="B2047" s="75" t="s">
        <v>4240</v>
      </c>
      <c r="C2047" s="75"/>
      <c r="D2047" s="75" t="s">
        <v>4241</v>
      </c>
      <c r="E2047" s="83">
        <v>3.39</v>
      </c>
    </row>
    <row r="2048" spans="1:5" x14ac:dyDescent="0.25">
      <c r="A2048" s="90">
        <v>2048</v>
      </c>
      <c r="B2048" s="75" t="s">
        <v>4242</v>
      </c>
      <c r="C2048" s="75"/>
      <c r="D2048" s="75" t="s">
        <v>4243</v>
      </c>
      <c r="E2048" s="83">
        <v>24.56</v>
      </c>
    </row>
    <row r="2049" spans="1:5" x14ac:dyDescent="0.25">
      <c r="A2049" s="90">
        <v>2049</v>
      </c>
      <c r="B2049" s="75" t="s">
        <v>4244</v>
      </c>
      <c r="C2049" s="75"/>
      <c r="D2049" s="75" t="s">
        <v>4245</v>
      </c>
      <c r="E2049" s="83">
        <v>92.4</v>
      </c>
    </row>
    <row r="2050" spans="1:5" x14ac:dyDescent="0.25">
      <c r="A2050" s="90">
        <v>2050</v>
      </c>
      <c r="B2050" s="75" t="s">
        <v>4246</v>
      </c>
      <c r="C2050" s="75"/>
      <c r="D2050" s="75" t="s">
        <v>4247</v>
      </c>
      <c r="E2050" s="83">
        <v>24.86</v>
      </c>
    </row>
    <row r="2051" spans="1:5" x14ac:dyDescent="0.25">
      <c r="A2051" s="90">
        <v>2051</v>
      </c>
      <c r="B2051" s="75" t="s">
        <v>4248</v>
      </c>
      <c r="C2051" s="75"/>
      <c r="D2051" s="75" t="s">
        <v>4249</v>
      </c>
      <c r="E2051" s="83">
        <v>5.04</v>
      </c>
    </row>
    <row r="2052" spans="1:5" x14ac:dyDescent="0.25">
      <c r="A2052" s="90">
        <v>2052</v>
      </c>
      <c r="B2052" s="75" t="s">
        <v>4250</v>
      </c>
      <c r="C2052" s="75"/>
      <c r="D2052" s="75" t="s">
        <v>4251</v>
      </c>
      <c r="E2052" s="83">
        <v>29.83</v>
      </c>
    </row>
    <row r="2053" spans="1:5" x14ac:dyDescent="0.25">
      <c r="A2053" s="90">
        <v>2053</v>
      </c>
      <c r="B2053" s="75" t="s">
        <v>4252</v>
      </c>
      <c r="C2053" s="75"/>
      <c r="D2053" s="75" t="s">
        <v>4253</v>
      </c>
      <c r="E2053" s="83">
        <v>1.18</v>
      </c>
    </row>
    <row r="2054" spans="1:5" x14ac:dyDescent="0.25">
      <c r="A2054" s="90">
        <v>2054</v>
      </c>
      <c r="B2054" s="75" t="s">
        <v>4254</v>
      </c>
      <c r="C2054" s="75"/>
      <c r="D2054" s="75" t="s">
        <v>4255</v>
      </c>
      <c r="E2054" s="83">
        <v>3.9</v>
      </c>
    </row>
    <row r="2055" spans="1:5" x14ac:dyDescent="0.25">
      <c r="A2055" s="90">
        <v>2055</v>
      </c>
      <c r="B2055" s="75" t="s">
        <v>4256</v>
      </c>
      <c r="C2055" s="75"/>
      <c r="D2055" s="75" t="s">
        <v>4257</v>
      </c>
      <c r="E2055" s="83">
        <v>5.04</v>
      </c>
    </row>
    <row r="2056" spans="1:5" x14ac:dyDescent="0.25">
      <c r="A2056" s="90">
        <v>2056</v>
      </c>
      <c r="B2056" s="75" t="s">
        <v>4258</v>
      </c>
      <c r="C2056" s="75"/>
      <c r="D2056" s="75" t="s">
        <v>4259</v>
      </c>
      <c r="E2056" s="83">
        <v>30.93</v>
      </c>
    </row>
    <row r="2057" spans="1:5" x14ac:dyDescent="0.25">
      <c r="A2057" s="90">
        <v>2057</v>
      </c>
      <c r="B2057" s="75" t="s">
        <v>4260</v>
      </c>
      <c r="C2057" s="75"/>
      <c r="D2057" s="75" t="s">
        <v>4261</v>
      </c>
      <c r="E2057" s="83">
        <v>9.06</v>
      </c>
    </row>
    <row r="2058" spans="1:5" x14ac:dyDescent="0.25">
      <c r="A2058" s="90">
        <v>2058</v>
      </c>
      <c r="B2058" s="75" t="s">
        <v>4262</v>
      </c>
      <c r="C2058" s="75"/>
      <c r="D2058" s="75" t="s">
        <v>4263</v>
      </c>
      <c r="E2058" s="83">
        <v>5.04</v>
      </c>
    </row>
    <row r="2059" spans="1:5" x14ac:dyDescent="0.25">
      <c r="A2059" s="90">
        <v>2059</v>
      </c>
      <c r="B2059" s="75" t="s">
        <v>4264</v>
      </c>
      <c r="C2059" s="75"/>
      <c r="D2059" s="75" t="s">
        <v>4265</v>
      </c>
      <c r="E2059" s="83">
        <v>3.4</v>
      </c>
    </row>
    <row r="2060" spans="1:5" x14ac:dyDescent="0.25">
      <c r="A2060" s="90">
        <v>2060</v>
      </c>
      <c r="B2060" s="75" t="s">
        <v>4266</v>
      </c>
      <c r="C2060" s="75"/>
      <c r="D2060" s="75" t="s">
        <v>4267</v>
      </c>
      <c r="E2060" s="83">
        <v>11.16</v>
      </c>
    </row>
    <row r="2061" spans="1:5" x14ac:dyDescent="0.25">
      <c r="A2061" s="90">
        <v>2061</v>
      </c>
      <c r="B2061" s="75" t="s">
        <v>4268</v>
      </c>
      <c r="C2061" s="75"/>
      <c r="D2061" s="75" t="s">
        <v>4269</v>
      </c>
      <c r="E2061" s="83">
        <v>17.66</v>
      </c>
    </row>
    <row r="2062" spans="1:5" x14ac:dyDescent="0.25">
      <c r="A2062" s="90">
        <v>2062</v>
      </c>
      <c r="B2062" s="75" t="s">
        <v>4270</v>
      </c>
      <c r="C2062" s="75"/>
      <c r="D2062" s="75" t="s">
        <v>4271</v>
      </c>
      <c r="E2062" s="83">
        <v>24.24</v>
      </c>
    </row>
    <row r="2063" spans="1:5" x14ac:dyDescent="0.25">
      <c r="A2063" s="90">
        <v>2063</v>
      </c>
      <c r="B2063" s="75" t="s">
        <v>4272</v>
      </c>
      <c r="C2063" s="75"/>
      <c r="D2063" s="75" t="s">
        <v>4273</v>
      </c>
      <c r="E2063" s="83">
        <v>114.33</v>
      </c>
    </row>
    <row r="2064" spans="1:5" x14ac:dyDescent="0.25">
      <c r="A2064" s="90">
        <v>2064</v>
      </c>
      <c r="B2064" s="75" t="s">
        <v>4274</v>
      </c>
      <c r="C2064" s="75"/>
      <c r="D2064" s="75" t="s">
        <v>4275</v>
      </c>
      <c r="E2064" s="83">
        <v>14.24</v>
      </c>
    </row>
    <row r="2065" spans="1:5" x14ac:dyDescent="0.25">
      <c r="A2065" s="90">
        <v>2065</v>
      </c>
      <c r="B2065" s="75" t="s">
        <v>4276</v>
      </c>
      <c r="C2065" s="75"/>
      <c r="D2065" s="75" t="s">
        <v>4277</v>
      </c>
      <c r="E2065" s="83">
        <v>3.56</v>
      </c>
    </row>
    <row r="2066" spans="1:5" x14ac:dyDescent="0.25">
      <c r="A2066" s="90">
        <v>2066</v>
      </c>
      <c r="B2066" s="75" t="s">
        <v>4278</v>
      </c>
      <c r="C2066" s="75"/>
      <c r="D2066" s="75" t="s">
        <v>4279</v>
      </c>
      <c r="E2066" s="83">
        <v>6.75</v>
      </c>
    </row>
    <row r="2067" spans="1:5" x14ac:dyDescent="0.25">
      <c r="A2067" s="90">
        <v>2067</v>
      </c>
      <c r="B2067" s="75" t="s">
        <v>4280</v>
      </c>
      <c r="C2067" s="75"/>
      <c r="D2067" s="75" t="s">
        <v>4281</v>
      </c>
      <c r="E2067" s="83">
        <v>19.86</v>
      </c>
    </row>
    <row r="2068" spans="1:5" x14ac:dyDescent="0.25">
      <c r="A2068" s="90">
        <v>2068</v>
      </c>
      <c r="B2068" s="75" t="s">
        <v>4282</v>
      </c>
      <c r="C2068" s="75"/>
      <c r="D2068" s="75" t="s">
        <v>4283</v>
      </c>
      <c r="E2068" s="83">
        <v>16.559999999999999</v>
      </c>
    </row>
    <row r="2069" spans="1:5" x14ac:dyDescent="0.25">
      <c r="A2069" s="90">
        <v>2069</v>
      </c>
      <c r="B2069" s="75" t="s">
        <v>4284</v>
      </c>
      <c r="C2069" s="75"/>
      <c r="D2069" s="75" t="s">
        <v>4285</v>
      </c>
      <c r="E2069" s="83">
        <v>21.28</v>
      </c>
    </row>
    <row r="2070" spans="1:5" x14ac:dyDescent="0.25">
      <c r="A2070" s="90">
        <v>2070</v>
      </c>
      <c r="B2070" s="75" t="s">
        <v>4286</v>
      </c>
      <c r="C2070" s="75"/>
      <c r="D2070" s="75" t="s">
        <v>4287</v>
      </c>
      <c r="E2070" s="83">
        <v>1.83</v>
      </c>
    </row>
    <row r="2071" spans="1:5" x14ac:dyDescent="0.25">
      <c r="A2071" s="90">
        <v>2071</v>
      </c>
      <c r="B2071" s="75" t="s">
        <v>4288</v>
      </c>
      <c r="C2071" s="75"/>
      <c r="D2071" s="75" t="s">
        <v>4289</v>
      </c>
      <c r="E2071" s="83">
        <v>51.66</v>
      </c>
    </row>
    <row r="2072" spans="1:5" x14ac:dyDescent="0.25">
      <c r="A2072" s="90">
        <v>2072</v>
      </c>
      <c r="B2072" s="75" t="s">
        <v>4290</v>
      </c>
      <c r="C2072" s="75"/>
      <c r="D2072" s="75" t="s">
        <v>4291</v>
      </c>
      <c r="E2072" s="83">
        <v>17.62</v>
      </c>
    </row>
    <row r="2073" spans="1:5" x14ac:dyDescent="0.25">
      <c r="A2073" s="90">
        <v>2073</v>
      </c>
      <c r="B2073" s="75" t="s">
        <v>4292</v>
      </c>
      <c r="C2073" s="75"/>
      <c r="D2073" s="75" t="s">
        <v>4293</v>
      </c>
      <c r="E2073" s="83">
        <v>34.92</v>
      </c>
    </row>
    <row r="2074" spans="1:5" x14ac:dyDescent="0.25">
      <c r="A2074" s="90">
        <v>2074</v>
      </c>
      <c r="B2074" s="75" t="s">
        <v>4294</v>
      </c>
      <c r="C2074" s="75"/>
      <c r="D2074" s="75" t="s">
        <v>4295</v>
      </c>
      <c r="E2074" s="83">
        <v>20.010000000000002</v>
      </c>
    </row>
    <row r="2075" spans="1:5" x14ac:dyDescent="0.25">
      <c r="A2075" s="90">
        <v>2075</v>
      </c>
      <c r="B2075" s="75" t="s">
        <v>4296</v>
      </c>
      <c r="C2075" s="75"/>
      <c r="D2075" s="75" t="s">
        <v>4297</v>
      </c>
      <c r="E2075" s="83">
        <v>3.49</v>
      </c>
    </row>
    <row r="2076" spans="1:5" x14ac:dyDescent="0.25">
      <c r="A2076" s="90">
        <v>2076</v>
      </c>
      <c r="B2076" s="75" t="s">
        <v>4298</v>
      </c>
      <c r="C2076" s="75"/>
      <c r="D2076" s="75" t="s">
        <v>4299</v>
      </c>
      <c r="E2076" s="83">
        <v>17.600000000000001</v>
      </c>
    </row>
    <row r="2077" spans="1:5" x14ac:dyDescent="0.25">
      <c r="A2077" s="90">
        <v>2077</v>
      </c>
      <c r="B2077" s="75" t="s">
        <v>4300</v>
      </c>
      <c r="C2077" s="75"/>
      <c r="D2077" s="75" t="s">
        <v>4301</v>
      </c>
      <c r="E2077" s="83">
        <v>16.28</v>
      </c>
    </row>
    <row r="2078" spans="1:5" x14ac:dyDescent="0.25">
      <c r="A2078" s="90">
        <v>2078</v>
      </c>
      <c r="B2078" s="75" t="s">
        <v>4302</v>
      </c>
      <c r="C2078" s="75"/>
      <c r="D2078" s="75" t="s">
        <v>4303</v>
      </c>
      <c r="E2078" s="83">
        <v>7.65</v>
      </c>
    </row>
    <row r="2079" spans="1:5" x14ac:dyDescent="0.25">
      <c r="A2079" s="90">
        <v>2079</v>
      </c>
      <c r="B2079" s="75" t="s">
        <v>4304</v>
      </c>
      <c r="C2079" s="75"/>
      <c r="D2079" s="75" t="s">
        <v>4305</v>
      </c>
      <c r="E2079" s="83">
        <v>0.93</v>
      </c>
    </row>
    <row r="2080" spans="1:5" x14ac:dyDescent="0.25">
      <c r="A2080" s="90">
        <v>2080</v>
      </c>
      <c r="B2080" s="75" t="s">
        <v>4306</v>
      </c>
      <c r="C2080" s="75"/>
      <c r="D2080" s="75" t="s">
        <v>4307</v>
      </c>
      <c r="E2080" s="83">
        <v>10</v>
      </c>
    </row>
    <row r="2081" spans="1:5" x14ac:dyDescent="0.25">
      <c r="A2081" s="90">
        <v>2081</v>
      </c>
      <c r="B2081" s="75" t="s">
        <v>4308</v>
      </c>
      <c r="C2081" s="75"/>
      <c r="D2081" s="75" t="s">
        <v>4309</v>
      </c>
      <c r="E2081" s="83">
        <v>2.17</v>
      </c>
    </row>
    <row r="2082" spans="1:5" x14ac:dyDescent="0.25">
      <c r="A2082" s="90">
        <v>2082</v>
      </c>
      <c r="B2082" s="75" t="s">
        <v>4310</v>
      </c>
      <c r="C2082" s="75"/>
      <c r="D2082" s="75" t="s">
        <v>4311</v>
      </c>
      <c r="E2082" s="83">
        <v>6.72</v>
      </c>
    </row>
    <row r="2083" spans="1:5" x14ac:dyDescent="0.25">
      <c r="A2083" s="90">
        <v>2083</v>
      </c>
      <c r="B2083" s="75" t="s">
        <v>4312</v>
      </c>
      <c r="C2083" s="75"/>
      <c r="D2083" s="75" t="s">
        <v>4313</v>
      </c>
      <c r="E2083" s="83">
        <v>16.3</v>
      </c>
    </row>
    <row r="2084" spans="1:5" x14ac:dyDescent="0.25">
      <c r="A2084" s="90">
        <v>2084</v>
      </c>
      <c r="B2084" s="75" t="s">
        <v>4314</v>
      </c>
      <c r="C2084" s="75"/>
      <c r="D2084" s="75" t="s">
        <v>4315</v>
      </c>
      <c r="E2084" s="83">
        <v>37.71</v>
      </c>
    </row>
    <row r="2085" spans="1:5" x14ac:dyDescent="0.25">
      <c r="A2085" s="90">
        <v>2085</v>
      </c>
      <c r="B2085" s="75" t="s">
        <v>4316</v>
      </c>
      <c r="C2085" s="75"/>
      <c r="D2085" s="75" t="s">
        <v>4317</v>
      </c>
      <c r="E2085" s="83">
        <v>58.93</v>
      </c>
    </row>
    <row r="2086" spans="1:5" x14ac:dyDescent="0.25">
      <c r="A2086" s="90">
        <v>2086</v>
      </c>
      <c r="B2086" s="75" t="s">
        <v>4318</v>
      </c>
      <c r="C2086" s="75"/>
      <c r="D2086" s="75" t="s">
        <v>4319</v>
      </c>
      <c r="E2086" s="83">
        <v>27.5</v>
      </c>
    </row>
    <row r="2087" spans="1:5" x14ac:dyDescent="0.25">
      <c r="A2087" s="90">
        <v>2087</v>
      </c>
      <c r="B2087" s="75" t="s">
        <v>4320</v>
      </c>
      <c r="C2087" s="75"/>
      <c r="D2087" s="75" t="s">
        <v>4321</v>
      </c>
      <c r="E2087" s="83">
        <v>30.51</v>
      </c>
    </row>
    <row r="2088" spans="1:5" x14ac:dyDescent="0.25">
      <c r="A2088" s="90">
        <v>2088</v>
      </c>
      <c r="B2088" s="75" t="s">
        <v>4322</v>
      </c>
      <c r="C2088" s="75"/>
      <c r="D2088" s="75" t="s">
        <v>4323</v>
      </c>
      <c r="E2088" s="83">
        <v>5.27</v>
      </c>
    </row>
    <row r="2089" spans="1:5" x14ac:dyDescent="0.25">
      <c r="A2089" s="90">
        <v>2089</v>
      </c>
      <c r="B2089" s="75" t="s">
        <v>4324</v>
      </c>
      <c r="C2089" s="75"/>
      <c r="D2089" s="75" t="s">
        <v>4325</v>
      </c>
      <c r="E2089" s="83">
        <v>9.43</v>
      </c>
    </row>
    <row r="2090" spans="1:5" x14ac:dyDescent="0.25">
      <c r="A2090" s="90">
        <v>2090</v>
      </c>
      <c r="B2090" s="75" t="s">
        <v>4326</v>
      </c>
      <c r="C2090" s="75"/>
      <c r="D2090" s="75" t="s">
        <v>4327</v>
      </c>
      <c r="E2090" s="83">
        <v>16.71</v>
      </c>
    </row>
    <row r="2091" spans="1:5" x14ac:dyDescent="0.25">
      <c r="A2091" s="90">
        <v>2091</v>
      </c>
      <c r="B2091" s="75" t="s">
        <v>4328</v>
      </c>
      <c r="C2091" s="75"/>
      <c r="D2091" s="75" t="s">
        <v>4329</v>
      </c>
      <c r="E2091" s="83">
        <v>29.89</v>
      </c>
    </row>
    <row r="2092" spans="1:5" x14ac:dyDescent="0.25">
      <c r="A2092" s="90">
        <v>2092</v>
      </c>
      <c r="B2092" s="75" t="s">
        <v>4330</v>
      </c>
      <c r="C2092" s="75"/>
      <c r="D2092" s="75" t="s">
        <v>4331</v>
      </c>
      <c r="E2092" s="83">
        <v>20.2</v>
      </c>
    </row>
    <row r="2093" spans="1:5" x14ac:dyDescent="0.25">
      <c r="A2093" s="90">
        <v>2093</v>
      </c>
      <c r="B2093" s="75" t="s">
        <v>4332</v>
      </c>
      <c r="C2093" s="75"/>
      <c r="D2093" s="75" t="s">
        <v>4333</v>
      </c>
      <c r="E2093" s="83">
        <v>5.04</v>
      </c>
    </row>
    <row r="2094" spans="1:5" x14ac:dyDescent="0.25">
      <c r="A2094" s="90">
        <v>2094</v>
      </c>
      <c r="B2094" s="75" t="s">
        <v>4334</v>
      </c>
      <c r="C2094" s="75"/>
      <c r="D2094" s="75" t="s">
        <v>4335</v>
      </c>
      <c r="E2094" s="83">
        <v>36.880000000000003</v>
      </c>
    </row>
    <row r="2095" spans="1:5" x14ac:dyDescent="0.25">
      <c r="A2095" s="90">
        <v>2095</v>
      </c>
      <c r="B2095" s="75" t="s">
        <v>4336</v>
      </c>
      <c r="C2095" s="75"/>
      <c r="D2095" s="75" t="s">
        <v>4337</v>
      </c>
      <c r="E2095" s="83">
        <v>4.8099999999999996</v>
      </c>
    </row>
    <row r="2096" spans="1:5" x14ac:dyDescent="0.25">
      <c r="A2096" s="90">
        <v>2096</v>
      </c>
      <c r="B2096" s="75" t="s">
        <v>4338</v>
      </c>
      <c r="C2096" s="75"/>
      <c r="D2096" s="75" t="s">
        <v>4339</v>
      </c>
      <c r="E2096" s="83">
        <v>5.04</v>
      </c>
    </row>
    <row r="2097" spans="1:5" x14ac:dyDescent="0.25">
      <c r="A2097" s="90">
        <v>2097</v>
      </c>
      <c r="B2097" s="75" t="s">
        <v>4340</v>
      </c>
      <c r="C2097" s="75"/>
      <c r="D2097" s="75" t="s">
        <v>4341</v>
      </c>
      <c r="E2097" s="83">
        <v>18.47</v>
      </c>
    </row>
    <row r="2098" spans="1:5" x14ac:dyDescent="0.25">
      <c r="A2098" s="90">
        <v>2098</v>
      </c>
      <c r="B2098" s="75" t="s">
        <v>4342</v>
      </c>
      <c r="C2098" s="75"/>
      <c r="D2098" s="75" t="s">
        <v>4343</v>
      </c>
      <c r="E2098" s="83">
        <v>1</v>
      </c>
    </row>
    <row r="2099" spans="1:5" x14ac:dyDescent="0.25">
      <c r="A2099" s="90">
        <v>2099</v>
      </c>
      <c r="B2099" s="75" t="s">
        <v>4344</v>
      </c>
      <c r="C2099" s="75"/>
      <c r="D2099" s="75" t="s">
        <v>4345</v>
      </c>
      <c r="E2099" s="83">
        <v>1.0900000000000001</v>
      </c>
    </row>
    <row r="2100" spans="1:5" x14ac:dyDescent="0.25">
      <c r="A2100" s="90">
        <v>2100</v>
      </c>
      <c r="B2100" s="75" t="s">
        <v>4346</v>
      </c>
      <c r="C2100" s="75"/>
      <c r="D2100" s="75" t="s">
        <v>4347</v>
      </c>
      <c r="E2100" s="83">
        <v>1.93</v>
      </c>
    </row>
    <row r="2101" spans="1:5" x14ac:dyDescent="0.25">
      <c r="A2101" s="90">
        <v>2101</v>
      </c>
      <c r="B2101" s="75" t="s">
        <v>4348</v>
      </c>
      <c r="C2101" s="75"/>
      <c r="D2101" s="75" t="s">
        <v>4349</v>
      </c>
      <c r="E2101" s="83">
        <v>10.74</v>
      </c>
    </row>
    <row r="2102" spans="1:5" x14ac:dyDescent="0.25">
      <c r="A2102" s="90">
        <v>2102</v>
      </c>
      <c r="B2102" s="75" t="s">
        <v>4350</v>
      </c>
      <c r="C2102" s="75"/>
      <c r="D2102" s="75" t="s">
        <v>4351</v>
      </c>
      <c r="E2102" s="83">
        <v>19.12</v>
      </c>
    </row>
    <row r="2103" spans="1:5" x14ac:dyDescent="0.25">
      <c r="A2103" s="90">
        <v>2103</v>
      </c>
      <c r="B2103" s="75" t="s">
        <v>4352</v>
      </c>
      <c r="C2103" s="75"/>
      <c r="D2103" s="75" t="s">
        <v>4353</v>
      </c>
      <c r="E2103" s="83">
        <v>39.340000000000003</v>
      </c>
    </row>
    <row r="2104" spans="1:5" x14ac:dyDescent="0.25">
      <c r="A2104" s="90">
        <v>2104</v>
      </c>
      <c r="B2104" s="75" t="s">
        <v>4354</v>
      </c>
      <c r="C2104" s="75"/>
      <c r="D2104" s="75" t="s">
        <v>4355</v>
      </c>
      <c r="E2104" s="83">
        <v>18.71</v>
      </c>
    </row>
    <row r="2105" spans="1:5" x14ac:dyDescent="0.25">
      <c r="A2105" s="90">
        <v>2105</v>
      </c>
      <c r="B2105" s="75" t="s">
        <v>4356</v>
      </c>
      <c r="C2105" s="75"/>
      <c r="D2105" s="75" t="s">
        <v>4357</v>
      </c>
      <c r="E2105" s="83">
        <v>4.3099999999999996</v>
      </c>
    </row>
    <row r="2106" spans="1:5" x14ac:dyDescent="0.25">
      <c r="A2106" s="90">
        <v>2106</v>
      </c>
      <c r="B2106" s="75" t="s">
        <v>4358</v>
      </c>
      <c r="C2106" s="75"/>
      <c r="D2106" s="75" t="s">
        <v>4359</v>
      </c>
      <c r="E2106" s="83">
        <v>3.39</v>
      </c>
    </row>
    <row r="2107" spans="1:5" x14ac:dyDescent="0.25">
      <c r="A2107" s="90">
        <v>2107</v>
      </c>
      <c r="B2107" s="75" t="s">
        <v>4360</v>
      </c>
      <c r="C2107" s="75"/>
      <c r="D2107" s="75" t="s">
        <v>4361</v>
      </c>
      <c r="E2107" s="83">
        <v>23.25</v>
      </c>
    </row>
    <row r="2108" spans="1:5" x14ac:dyDescent="0.25">
      <c r="A2108" s="90">
        <v>2108</v>
      </c>
      <c r="B2108" s="75" t="s">
        <v>4362</v>
      </c>
      <c r="C2108" s="75"/>
      <c r="D2108" s="75" t="s">
        <v>4363</v>
      </c>
      <c r="E2108" s="83">
        <v>16.100000000000001</v>
      </c>
    </row>
    <row r="2109" spans="1:5" x14ac:dyDescent="0.25">
      <c r="A2109" s="90">
        <v>2109</v>
      </c>
      <c r="B2109" s="75" t="s">
        <v>4364</v>
      </c>
      <c r="C2109" s="75"/>
      <c r="D2109" s="75" t="s">
        <v>4365</v>
      </c>
      <c r="E2109" s="83">
        <v>13.72</v>
      </c>
    </row>
    <row r="2110" spans="1:5" x14ac:dyDescent="0.25">
      <c r="A2110" s="90">
        <v>2110</v>
      </c>
      <c r="B2110" s="75" t="s">
        <v>4366</v>
      </c>
      <c r="C2110" s="75"/>
      <c r="D2110" s="75" t="s">
        <v>4367</v>
      </c>
      <c r="E2110" s="83">
        <v>68.59</v>
      </c>
    </row>
    <row r="2111" spans="1:5" x14ac:dyDescent="0.25">
      <c r="A2111" s="90">
        <v>2111</v>
      </c>
      <c r="B2111" s="75" t="s">
        <v>4368</v>
      </c>
      <c r="C2111" s="75"/>
      <c r="D2111" s="75" t="s">
        <v>4369</v>
      </c>
      <c r="E2111" s="83">
        <v>17.809999999999999</v>
      </c>
    </row>
    <row r="2112" spans="1:5" x14ac:dyDescent="0.25">
      <c r="A2112" s="90">
        <v>2112</v>
      </c>
      <c r="B2112" s="75" t="s">
        <v>4370</v>
      </c>
      <c r="C2112" s="75"/>
      <c r="D2112" s="75" t="s">
        <v>4371</v>
      </c>
      <c r="E2112" s="83">
        <v>17.43</v>
      </c>
    </row>
    <row r="2113" spans="1:5" x14ac:dyDescent="0.25">
      <c r="A2113" s="90">
        <v>2113</v>
      </c>
      <c r="B2113" s="75" t="s">
        <v>4372</v>
      </c>
      <c r="C2113" s="75"/>
      <c r="D2113" s="75" t="s">
        <v>4373</v>
      </c>
      <c r="E2113" s="83">
        <v>-4.74</v>
      </c>
    </row>
    <row r="2114" spans="1:5" x14ac:dyDescent="0.25">
      <c r="A2114" s="90">
        <v>2114</v>
      </c>
      <c r="B2114" s="75" t="s">
        <v>4374</v>
      </c>
      <c r="C2114" s="75"/>
      <c r="D2114" s="75" t="s">
        <v>4375</v>
      </c>
      <c r="E2114" s="83">
        <v>8.16</v>
      </c>
    </row>
    <row r="2115" spans="1:5" x14ac:dyDescent="0.25">
      <c r="A2115" s="90">
        <v>2115</v>
      </c>
      <c r="B2115" s="75" t="s">
        <v>4376</v>
      </c>
      <c r="C2115" s="75"/>
      <c r="D2115" s="75" t="s">
        <v>4377</v>
      </c>
      <c r="E2115" s="83">
        <v>3.82</v>
      </c>
    </row>
    <row r="2116" spans="1:5" x14ac:dyDescent="0.25">
      <c r="A2116" s="90">
        <v>2116</v>
      </c>
      <c r="B2116" s="75" t="s">
        <v>4378</v>
      </c>
      <c r="C2116" s="75"/>
      <c r="D2116" s="75" t="s">
        <v>4379</v>
      </c>
      <c r="E2116" s="83">
        <v>31.35</v>
      </c>
    </row>
    <row r="2117" spans="1:5" x14ac:dyDescent="0.25">
      <c r="A2117" s="90">
        <v>2117</v>
      </c>
      <c r="B2117" s="75" t="s">
        <v>4380</v>
      </c>
      <c r="C2117" s="75"/>
      <c r="D2117" s="75" t="s">
        <v>4381</v>
      </c>
      <c r="E2117" s="83">
        <v>17.53</v>
      </c>
    </row>
    <row r="2118" spans="1:5" x14ac:dyDescent="0.25">
      <c r="A2118" s="90">
        <v>2118</v>
      </c>
      <c r="B2118" s="75" t="s">
        <v>4382</v>
      </c>
      <c r="C2118" s="75"/>
      <c r="D2118" s="75" t="s">
        <v>4383</v>
      </c>
      <c r="E2118" s="83">
        <v>6.54</v>
      </c>
    </row>
    <row r="2119" spans="1:5" x14ac:dyDescent="0.25">
      <c r="A2119" s="90">
        <v>2119</v>
      </c>
      <c r="B2119" s="75" t="s">
        <v>4384</v>
      </c>
      <c r="C2119" s="75"/>
      <c r="D2119" s="75" t="s">
        <v>4385</v>
      </c>
      <c r="E2119" s="83">
        <v>33.130000000000003</v>
      </c>
    </row>
    <row r="2120" spans="1:5" x14ac:dyDescent="0.25">
      <c r="A2120" s="90">
        <v>2120</v>
      </c>
      <c r="B2120" s="75" t="s">
        <v>4386</v>
      </c>
      <c r="C2120" s="75"/>
      <c r="D2120" s="75" t="s">
        <v>4387</v>
      </c>
      <c r="E2120" s="83">
        <v>3.28</v>
      </c>
    </row>
    <row r="2121" spans="1:5" x14ac:dyDescent="0.25">
      <c r="A2121" s="90">
        <v>2121</v>
      </c>
      <c r="B2121" s="75" t="s">
        <v>4388</v>
      </c>
      <c r="C2121" s="75"/>
      <c r="D2121" s="75" t="s">
        <v>4389</v>
      </c>
      <c r="E2121" s="83">
        <v>32.89</v>
      </c>
    </row>
    <row r="2122" spans="1:5" x14ac:dyDescent="0.25">
      <c r="A2122" s="90">
        <v>2122</v>
      </c>
      <c r="B2122" s="75" t="s">
        <v>4390</v>
      </c>
      <c r="C2122" s="75"/>
      <c r="D2122" s="75" t="s">
        <v>4391</v>
      </c>
      <c r="E2122" s="83">
        <v>5.04</v>
      </c>
    </row>
    <row r="2123" spans="1:5" x14ac:dyDescent="0.25">
      <c r="A2123" s="90">
        <v>2123</v>
      </c>
      <c r="B2123" s="75" t="s">
        <v>4392</v>
      </c>
      <c r="C2123" s="75"/>
      <c r="D2123" s="75" t="s">
        <v>4393</v>
      </c>
      <c r="E2123" s="83">
        <v>1.89</v>
      </c>
    </row>
    <row r="2124" spans="1:5" x14ac:dyDescent="0.25">
      <c r="A2124" s="90">
        <v>2124</v>
      </c>
      <c r="B2124" s="75" t="s">
        <v>4394</v>
      </c>
      <c r="C2124" s="75"/>
      <c r="D2124" s="75" t="s">
        <v>4395</v>
      </c>
      <c r="E2124" s="83">
        <v>5.66</v>
      </c>
    </row>
    <row r="2125" spans="1:5" x14ac:dyDescent="0.25">
      <c r="A2125" s="90">
        <v>2125</v>
      </c>
      <c r="B2125" s="75" t="s">
        <v>4396</v>
      </c>
      <c r="C2125" s="75"/>
      <c r="D2125" s="75" t="s">
        <v>4397</v>
      </c>
      <c r="E2125" s="83">
        <v>26.76</v>
      </c>
    </row>
    <row r="2126" spans="1:5" x14ac:dyDescent="0.25">
      <c r="A2126" s="90">
        <v>2126</v>
      </c>
      <c r="B2126" s="75" t="s">
        <v>4398</v>
      </c>
      <c r="C2126" s="75"/>
      <c r="D2126" s="75" t="s">
        <v>4399</v>
      </c>
      <c r="E2126" s="83">
        <v>61.01</v>
      </c>
    </row>
    <row r="2127" spans="1:5" x14ac:dyDescent="0.25">
      <c r="A2127" s="90">
        <v>2127</v>
      </c>
      <c r="B2127" s="75" t="s">
        <v>4400</v>
      </c>
      <c r="C2127" s="75"/>
      <c r="D2127" s="75" t="s">
        <v>4401</v>
      </c>
      <c r="E2127" s="83">
        <v>2.52</v>
      </c>
    </row>
    <row r="2128" spans="1:5" x14ac:dyDescent="0.25">
      <c r="A2128" s="90">
        <v>2128</v>
      </c>
      <c r="B2128" s="75" t="s">
        <v>4402</v>
      </c>
      <c r="C2128" s="75"/>
      <c r="D2128" s="75" t="s">
        <v>4403</v>
      </c>
      <c r="E2128" s="83">
        <v>89.61</v>
      </c>
    </row>
    <row r="2129" spans="1:5" x14ac:dyDescent="0.25">
      <c r="A2129" s="90">
        <v>2129</v>
      </c>
      <c r="B2129" s="75" t="s">
        <v>4404</v>
      </c>
      <c r="C2129" s="75"/>
      <c r="D2129" s="75" t="s">
        <v>4405</v>
      </c>
      <c r="E2129" s="83">
        <v>27.55</v>
      </c>
    </row>
    <row r="2130" spans="1:5" x14ac:dyDescent="0.25">
      <c r="A2130" s="90">
        <v>2130</v>
      </c>
      <c r="B2130" s="75" t="s">
        <v>4406</v>
      </c>
      <c r="C2130" s="75"/>
      <c r="D2130" s="75" t="s">
        <v>4407</v>
      </c>
      <c r="E2130" s="83">
        <v>10.07</v>
      </c>
    </row>
    <row r="2131" spans="1:5" x14ac:dyDescent="0.25">
      <c r="A2131" s="90">
        <v>2131</v>
      </c>
      <c r="B2131" s="75" t="s">
        <v>4408</v>
      </c>
      <c r="C2131" s="75"/>
      <c r="D2131" s="75" t="s">
        <v>4409</v>
      </c>
      <c r="E2131" s="83">
        <v>58.22</v>
      </c>
    </row>
    <row r="2132" spans="1:5" x14ac:dyDescent="0.25">
      <c r="A2132" s="90">
        <v>2132</v>
      </c>
      <c r="B2132" s="75" t="s">
        <v>4410</v>
      </c>
      <c r="C2132" s="75"/>
      <c r="D2132" s="75" t="s">
        <v>4411</v>
      </c>
      <c r="E2132" s="83">
        <v>70.36</v>
      </c>
    </row>
    <row r="2133" spans="1:5" x14ac:dyDescent="0.25">
      <c r="A2133" s="90">
        <v>2133</v>
      </c>
      <c r="B2133" s="75" t="s">
        <v>4412</v>
      </c>
      <c r="C2133" s="75"/>
      <c r="D2133" s="75" t="s">
        <v>4413</v>
      </c>
      <c r="E2133" s="83">
        <v>3.38</v>
      </c>
    </row>
    <row r="2134" spans="1:5" x14ac:dyDescent="0.25">
      <c r="A2134" s="90">
        <v>2134</v>
      </c>
      <c r="B2134" s="75" t="s">
        <v>4414</v>
      </c>
      <c r="C2134" s="75"/>
      <c r="D2134" s="75" t="s">
        <v>4415</v>
      </c>
      <c r="E2134" s="83">
        <v>3.14</v>
      </c>
    </row>
    <row r="2135" spans="1:5" x14ac:dyDescent="0.25">
      <c r="A2135" s="90">
        <v>2135</v>
      </c>
      <c r="B2135" s="75" t="s">
        <v>4416</v>
      </c>
      <c r="C2135" s="75"/>
      <c r="D2135" s="75" t="s">
        <v>4417</v>
      </c>
      <c r="E2135" s="83">
        <v>80.7</v>
      </c>
    </row>
    <row r="2136" spans="1:5" x14ac:dyDescent="0.25">
      <c r="A2136" s="90">
        <v>2136</v>
      </c>
      <c r="B2136" s="75" t="s">
        <v>4418</v>
      </c>
      <c r="C2136" s="75"/>
      <c r="D2136" s="75" t="s">
        <v>4419</v>
      </c>
      <c r="E2136" s="83">
        <v>2.11</v>
      </c>
    </row>
    <row r="2137" spans="1:5" x14ac:dyDescent="0.25">
      <c r="A2137" s="90">
        <v>2137</v>
      </c>
      <c r="B2137" s="75" t="s">
        <v>4420</v>
      </c>
      <c r="C2137" s="75"/>
      <c r="D2137" s="75" t="s">
        <v>4421</v>
      </c>
      <c r="E2137" s="83">
        <v>4</v>
      </c>
    </row>
    <row r="2138" spans="1:5" x14ac:dyDescent="0.25">
      <c r="A2138" s="90">
        <v>2138</v>
      </c>
      <c r="B2138" s="75" t="s">
        <v>4422</v>
      </c>
      <c r="C2138" s="75"/>
      <c r="D2138" s="75" t="s">
        <v>4423</v>
      </c>
      <c r="E2138" s="83">
        <v>1.64</v>
      </c>
    </row>
    <row r="2139" spans="1:5" x14ac:dyDescent="0.25">
      <c r="A2139" s="90">
        <v>2139</v>
      </c>
      <c r="B2139" s="75" t="s">
        <v>4424</v>
      </c>
      <c r="C2139" s="75"/>
      <c r="D2139" s="75" t="s">
        <v>4425</v>
      </c>
      <c r="E2139" s="83">
        <v>2.64</v>
      </c>
    </row>
    <row r="2140" spans="1:5" x14ac:dyDescent="0.25">
      <c r="A2140" s="90">
        <v>2140</v>
      </c>
      <c r="B2140" s="75" t="s">
        <v>4426</v>
      </c>
      <c r="C2140" s="75"/>
      <c r="D2140" s="75" t="s">
        <v>4427</v>
      </c>
      <c r="E2140" s="83">
        <v>25.64</v>
      </c>
    </row>
    <row r="2141" spans="1:5" x14ac:dyDescent="0.25">
      <c r="A2141" s="90">
        <v>2141</v>
      </c>
      <c r="B2141" s="75" t="s">
        <v>4428</v>
      </c>
      <c r="C2141" s="75"/>
      <c r="D2141" s="75" t="s">
        <v>4429</v>
      </c>
      <c r="E2141" s="83">
        <v>14.34</v>
      </c>
    </row>
    <row r="2142" spans="1:5" x14ac:dyDescent="0.25">
      <c r="A2142" s="90">
        <v>2142</v>
      </c>
      <c r="B2142" s="75" t="s">
        <v>4430</v>
      </c>
      <c r="C2142" s="75"/>
      <c r="D2142" s="75" t="s">
        <v>4431</v>
      </c>
      <c r="E2142" s="83">
        <v>16.8</v>
      </c>
    </row>
    <row r="2143" spans="1:5" x14ac:dyDescent="0.25">
      <c r="A2143" s="90">
        <v>2143</v>
      </c>
      <c r="B2143" s="75" t="s">
        <v>4432</v>
      </c>
      <c r="C2143" s="75"/>
      <c r="D2143" s="75" t="s">
        <v>4433</v>
      </c>
      <c r="E2143" s="83">
        <v>3.36</v>
      </c>
    </row>
    <row r="2144" spans="1:5" x14ac:dyDescent="0.25">
      <c r="A2144" s="90">
        <v>2144</v>
      </c>
      <c r="B2144" s="75" t="s">
        <v>4434</v>
      </c>
      <c r="C2144" s="75"/>
      <c r="D2144" s="75" t="s">
        <v>4435</v>
      </c>
      <c r="E2144" s="83">
        <v>26.64</v>
      </c>
    </row>
    <row r="2145" spans="1:5" x14ac:dyDescent="0.25">
      <c r="A2145" s="90">
        <v>2145</v>
      </c>
      <c r="B2145" s="75" t="s">
        <v>4436</v>
      </c>
      <c r="C2145" s="75"/>
      <c r="D2145" s="75" t="s">
        <v>4437</v>
      </c>
      <c r="E2145" s="83">
        <v>22.35</v>
      </c>
    </row>
    <row r="2146" spans="1:5" x14ac:dyDescent="0.25">
      <c r="A2146" s="90">
        <v>2146</v>
      </c>
      <c r="B2146" s="75" t="s">
        <v>4438</v>
      </c>
      <c r="C2146" s="75"/>
      <c r="D2146" s="75" t="s">
        <v>4439</v>
      </c>
      <c r="E2146" s="83">
        <v>56.97</v>
      </c>
    </row>
    <row r="2147" spans="1:5" x14ac:dyDescent="0.25">
      <c r="A2147" s="90">
        <v>2147</v>
      </c>
      <c r="B2147" s="75" t="s">
        <v>4440</v>
      </c>
      <c r="C2147" s="75"/>
      <c r="D2147" s="75" t="s">
        <v>4441</v>
      </c>
      <c r="E2147" s="83">
        <v>9.99</v>
      </c>
    </row>
    <row r="2148" spans="1:5" x14ac:dyDescent="0.25">
      <c r="A2148" s="90">
        <v>2148</v>
      </c>
      <c r="B2148" s="75" t="s">
        <v>4442</v>
      </c>
      <c r="C2148" s="75"/>
      <c r="D2148" s="75" t="s">
        <v>4443</v>
      </c>
      <c r="E2148" s="83">
        <v>58.12</v>
      </c>
    </row>
    <row r="2149" spans="1:5" x14ac:dyDescent="0.25">
      <c r="A2149" s="90">
        <v>2149</v>
      </c>
      <c r="B2149" s="75" t="s">
        <v>4444</v>
      </c>
      <c r="C2149" s="75"/>
      <c r="D2149" s="75" t="s">
        <v>4445</v>
      </c>
      <c r="E2149" s="83">
        <v>11.76</v>
      </c>
    </row>
    <row r="2150" spans="1:5" x14ac:dyDescent="0.25">
      <c r="A2150" s="90">
        <v>2150</v>
      </c>
      <c r="B2150" s="75" t="s">
        <v>4446</v>
      </c>
      <c r="C2150" s="75"/>
      <c r="D2150" s="75" t="s">
        <v>4447</v>
      </c>
      <c r="E2150" s="83">
        <v>33.08</v>
      </c>
    </row>
    <row r="2151" spans="1:5" x14ac:dyDescent="0.25">
      <c r="A2151" s="90">
        <v>2151</v>
      </c>
      <c r="B2151" s="75" t="s">
        <v>4448</v>
      </c>
      <c r="C2151" s="75"/>
      <c r="D2151" s="75" t="s">
        <v>4449</v>
      </c>
      <c r="E2151" s="83">
        <v>9.64</v>
      </c>
    </row>
    <row r="2152" spans="1:5" x14ac:dyDescent="0.25">
      <c r="A2152" s="90">
        <v>2152</v>
      </c>
      <c r="B2152" s="75" t="s">
        <v>4450</v>
      </c>
      <c r="C2152" s="75"/>
      <c r="D2152" s="75" t="s">
        <v>4451</v>
      </c>
      <c r="E2152" s="83">
        <v>2.2000000000000002</v>
      </c>
    </row>
    <row r="2153" spans="1:5" x14ac:dyDescent="0.25">
      <c r="A2153" s="90">
        <v>2153</v>
      </c>
      <c r="B2153" s="75" t="s">
        <v>4452</v>
      </c>
      <c r="C2153" s="75"/>
      <c r="D2153" s="75" t="s">
        <v>4453</v>
      </c>
      <c r="E2153" s="83">
        <v>24.92</v>
      </c>
    </row>
    <row r="2154" spans="1:5" x14ac:dyDescent="0.25">
      <c r="A2154" s="90">
        <v>2154</v>
      </c>
      <c r="B2154" s="75" t="s">
        <v>4454</v>
      </c>
      <c r="C2154" s="75"/>
      <c r="D2154" s="75" t="s">
        <v>4455</v>
      </c>
      <c r="E2154" s="83">
        <v>5.92</v>
      </c>
    </row>
    <row r="2155" spans="1:5" x14ac:dyDescent="0.25">
      <c r="A2155" s="90">
        <v>2155</v>
      </c>
      <c r="B2155" s="75" t="s">
        <v>4456</v>
      </c>
      <c r="C2155" s="75"/>
      <c r="D2155" s="75" t="s">
        <v>4457</v>
      </c>
      <c r="E2155" s="83">
        <v>8.2100000000000009</v>
      </c>
    </row>
    <row r="2156" spans="1:5" x14ac:dyDescent="0.25">
      <c r="A2156" s="90">
        <v>2156</v>
      </c>
      <c r="B2156" s="75" t="s">
        <v>4458</v>
      </c>
      <c r="C2156" s="75"/>
      <c r="D2156" s="75" t="s">
        <v>4459</v>
      </c>
      <c r="E2156" s="83">
        <v>4.87</v>
      </c>
    </row>
    <row r="2157" spans="1:5" x14ac:dyDescent="0.25">
      <c r="A2157" s="90">
        <v>2157</v>
      </c>
      <c r="B2157" s="75" t="s">
        <v>4460</v>
      </c>
      <c r="C2157" s="75"/>
      <c r="D2157" s="75" t="s">
        <v>4461</v>
      </c>
      <c r="E2157" s="83">
        <v>17.32</v>
      </c>
    </row>
    <row r="2158" spans="1:5" x14ac:dyDescent="0.25">
      <c r="A2158" s="90">
        <v>2158</v>
      </c>
      <c r="B2158" s="75" t="s">
        <v>4462</v>
      </c>
      <c r="C2158" s="75"/>
      <c r="D2158" s="75" t="s">
        <v>4463</v>
      </c>
      <c r="E2158" s="83">
        <v>8.17</v>
      </c>
    </row>
    <row r="2159" spans="1:5" x14ac:dyDescent="0.25">
      <c r="A2159" s="90">
        <v>2159</v>
      </c>
      <c r="B2159" s="75" t="s">
        <v>4464</v>
      </c>
      <c r="C2159" s="75"/>
      <c r="D2159" s="75" t="s">
        <v>4465</v>
      </c>
      <c r="E2159" s="83">
        <v>16.8</v>
      </c>
    </row>
    <row r="2160" spans="1:5" x14ac:dyDescent="0.25">
      <c r="A2160" s="90">
        <v>2160</v>
      </c>
      <c r="B2160" s="75" t="s">
        <v>4466</v>
      </c>
      <c r="C2160" s="75"/>
      <c r="D2160" s="75" t="s">
        <v>4467</v>
      </c>
      <c r="E2160" s="83">
        <v>13.2</v>
      </c>
    </row>
    <row r="2161" spans="1:5" x14ac:dyDescent="0.25">
      <c r="A2161" s="90">
        <v>2161</v>
      </c>
      <c r="B2161" s="75" t="s">
        <v>4468</v>
      </c>
      <c r="C2161" s="75"/>
      <c r="D2161" s="75" t="s">
        <v>4469</v>
      </c>
      <c r="E2161" s="83">
        <v>3.25</v>
      </c>
    </row>
    <row r="2162" spans="1:5" x14ac:dyDescent="0.25">
      <c r="A2162" s="90">
        <v>2162</v>
      </c>
      <c r="B2162" s="75" t="s">
        <v>4470</v>
      </c>
      <c r="C2162" s="75"/>
      <c r="D2162" s="75" t="s">
        <v>4471</v>
      </c>
      <c r="E2162" s="83">
        <v>3.43</v>
      </c>
    </row>
    <row r="2163" spans="1:5" x14ac:dyDescent="0.25">
      <c r="A2163" s="90">
        <v>2163</v>
      </c>
      <c r="B2163" s="75" t="s">
        <v>4472</v>
      </c>
      <c r="C2163" s="75"/>
      <c r="D2163" s="75" t="s">
        <v>4473</v>
      </c>
      <c r="E2163" s="83">
        <v>53.31</v>
      </c>
    </row>
    <row r="2164" spans="1:5" x14ac:dyDescent="0.25">
      <c r="A2164" s="90">
        <v>2164</v>
      </c>
      <c r="B2164" s="75" t="s">
        <v>4474</v>
      </c>
      <c r="C2164" s="75"/>
      <c r="D2164" s="75" t="s">
        <v>4475</v>
      </c>
      <c r="E2164" s="83">
        <v>3.02</v>
      </c>
    </row>
    <row r="2165" spans="1:5" x14ac:dyDescent="0.25">
      <c r="A2165" s="90">
        <v>2165</v>
      </c>
      <c r="B2165" s="75" t="s">
        <v>4476</v>
      </c>
      <c r="C2165" s="75"/>
      <c r="D2165" s="75" t="s">
        <v>4477</v>
      </c>
      <c r="E2165" s="83">
        <v>3.35</v>
      </c>
    </row>
    <row r="2166" spans="1:5" x14ac:dyDescent="0.25">
      <c r="A2166" s="90">
        <v>2166</v>
      </c>
      <c r="B2166" s="75" t="s">
        <v>4478</v>
      </c>
      <c r="C2166" s="75"/>
      <c r="D2166" s="75" t="s">
        <v>4479</v>
      </c>
      <c r="E2166" s="83">
        <v>44.92</v>
      </c>
    </row>
    <row r="2167" spans="1:5" x14ac:dyDescent="0.25">
      <c r="A2167" s="90">
        <v>2167</v>
      </c>
      <c r="B2167" s="75" t="s">
        <v>4480</v>
      </c>
      <c r="C2167" s="75"/>
      <c r="D2167" s="75" t="s">
        <v>4481</v>
      </c>
      <c r="E2167" s="83">
        <v>0.26</v>
      </c>
    </row>
    <row r="2168" spans="1:5" x14ac:dyDescent="0.25">
      <c r="A2168" s="90">
        <v>2168</v>
      </c>
      <c r="B2168" s="75" t="s">
        <v>4482</v>
      </c>
      <c r="C2168" s="75"/>
      <c r="D2168" s="75" t="s">
        <v>4483</v>
      </c>
      <c r="E2168" s="83">
        <v>39.28</v>
      </c>
    </row>
    <row r="2169" spans="1:5" x14ac:dyDescent="0.25">
      <c r="A2169" s="90">
        <v>2169</v>
      </c>
      <c r="B2169" s="75" t="s">
        <v>4484</v>
      </c>
      <c r="C2169" s="75"/>
      <c r="D2169" s="75" t="s">
        <v>4485</v>
      </c>
      <c r="E2169" s="83">
        <v>28.35</v>
      </c>
    </row>
    <row r="2170" spans="1:5" x14ac:dyDescent="0.25">
      <c r="A2170" s="90">
        <v>2170</v>
      </c>
      <c r="B2170" s="75" t="s">
        <v>4486</v>
      </c>
      <c r="C2170" s="75"/>
      <c r="D2170" s="75" t="s">
        <v>4487</v>
      </c>
      <c r="E2170" s="83">
        <v>6.46</v>
      </c>
    </row>
    <row r="2171" spans="1:5" x14ac:dyDescent="0.25">
      <c r="A2171" s="90">
        <v>2171</v>
      </c>
      <c r="B2171" s="75" t="s">
        <v>4488</v>
      </c>
      <c r="C2171" s="75"/>
      <c r="D2171" s="75" t="s">
        <v>4489</v>
      </c>
      <c r="E2171" s="83">
        <v>18.940000000000001</v>
      </c>
    </row>
    <row r="2172" spans="1:5" x14ac:dyDescent="0.25">
      <c r="A2172" s="90">
        <v>2172</v>
      </c>
      <c r="B2172" s="75" t="s">
        <v>4490</v>
      </c>
      <c r="C2172" s="75"/>
      <c r="D2172" s="75" t="s">
        <v>4491</v>
      </c>
      <c r="E2172" s="83">
        <v>985.52</v>
      </c>
    </row>
    <row r="2173" spans="1:5" x14ac:dyDescent="0.25">
      <c r="A2173" s="90">
        <v>2173</v>
      </c>
      <c r="B2173" s="75" t="s">
        <v>4492</v>
      </c>
      <c r="C2173" s="75"/>
      <c r="D2173" s="75" t="s">
        <v>4493</v>
      </c>
      <c r="E2173" s="83">
        <v>13.96</v>
      </c>
    </row>
    <row r="2174" spans="1:5" x14ac:dyDescent="0.25">
      <c r="A2174" s="90">
        <v>2174</v>
      </c>
      <c r="B2174" s="75" t="s">
        <v>4494</v>
      </c>
      <c r="C2174" s="75"/>
      <c r="D2174" s="75" t="s">
        <v>4495</v>
      </c>
      <c r="E2174" s="83">
        <v>10.24</v>
      </c>
    </row>
    <row r="2175" spans="1:5" x14ac:dyDescent="0.25">
      <c r="A2175" s="90">
        <v>2175</v>
      </c>
      <c r="B2175" s="75" t="s">
        <v>4496</v>
      </c>
      <c r="C2175" s="75"/>
      <c r="D2175" s="75" t="s">
        <v>4497</v>
      </c>
      <c r="E2175" s="83">
        <v>44.73</v>
      </c>
    </row>
    <row r="2176" spans="1:5" x14ac:dyDescent="0.25">
      <c r="A2176" s="90">
        <v>2176</v>
      </c>
      <c r="B2176" s="75" t="s">
        <v>4498</v>
      </c>
      <c r="C2176" s="75"/>
      <c r="D2176" s="75" t="s">
        <v>4499</v>
      </c>
      <c r="E2176" s="83">
        <v>5.33</v>
      </c>
    </row>
    <row r="2177" spans="1:5" x14ac:dyDescent="0.25">
      <c r="A2177" s="90">
        <v>2177</v>
      </c>
      <c r="B2177" s="75" t="s">
        <v>4500</v>
      </c>
      <c r="C2177" s="75"/>
      <c r="D2177" s="75" t="s">
        <v>4501</v>
      </c>
      <c r="E2177" s="83">
        <v>15.13</v>
      </c>
    </row>
    <row r="2178" spans="1:5" x14ac:dyDescent="0.25">
      <c r="A2178" s="90">
        <v>2178</v>
      </c>
      <c r="B2178" s="75" t="s">
        <v>4502</v>
      </c>
      <c r="C2178" s="75"/>
      <c r="D2178" s="75" t="s">
        <v>4503</v>
      </c>
      <c r="E2178" s="83">
        <v>9.16</v>
      </c>
    </row>
    <row r="2179" spans="1:5" x14ac:dyDescent="0.25">
      <c r="A2179" s="90">
        <v>2179</v>
      </c>
      <c r="B2179" s="75" t="s">
        <v>4504</v>
      </c>
      <c r="C2179" s="75"/>
      <c r="D2179" s="75" t="s">
        <v>4505</v>
      </c>
      <c r="E2179" s="83">
        <v>9.2100000000000009</v>
      </c>
    </row>
    <row r="2180" spans="1:5" x14ac:dyDescent="0.25">
      <c r="A2180" s="90">
        <v>2180</v>
      </c>
      <c r="B2180" s="75" t="s">
        <v>4506</v>
      </c>
      <c r="C2180" s="75"/>
      <c r="D2180" s="75" t="s">
        <v>4507</v>
      </c>
      <c r="E2180" s="83">
        <v>71.52</v>
      </c>
    </row>
    <row r="2181" spans="1:5" x14ac:dyDescent="0.25">
      <c r="A2181" s="90">
        <v>2181</v>
      </c>
      <c r="B2181" s="75" t="s">
        <v>4508</v>
      </c>
      <c r="C2181" s="75"/>
      <c r="D2181" s="75" t="s">
        <v>4509</v>
      </c>
      <c r="E2181" s="83">
        <v>65.290000000000006</v>
      </c>
    </row>
    <row r="2182" spans="1:5" x14ac:dyDescent="0.25">
      <c r="A2182" s="90">
        <v>2182</v>
      </c>
      <c r="B2182" s="75" t="s">
        <v>4510</v>
      </c>
      <c r="C2182" s="75"/>
      <c r="D2182" s="75" t="s">
        <v>4511</v>
      </c>
      <c r="E2182" s="83">
        <v>15.35</v>
      </c>
    </row>
    <row r="2183" spans="1:5" x14ac:dyDescent="0.25">
      <c r="A2183" s="90">
        <v>2183</v>
      </c>
      <c r="B2183" s="75" t="s">
        <v>4512</v>
      </c>
      <c r="C2183" s="75"/>
      <c r="D2183" s="75" t="s">
        <v>4513</v>
      </c>
      <c r="E2183" s="83">
        <v>0.1</v>
      </c>
    </row>
    <row r="2184" spans="1:5" x14ac:dyDescent="0.25">
      <c r="A2184" s="90">
        <v>2184</v>
      </c>
      <c r="B2184" s="75" t="s">
        <v>4514</v>
      </c>
      <c r="C2184" s="75"/>
      <c r="D2184" s="75" t="s">
        <v>4515</v>
      </c>
      <c r="E2184" s="83">
        <v>8.2799999999999994</v>
      </c>
    </row>
    <row r="2185" spans="1:5" x14ac:dyDescent="0.25">
      <c r="A2185" s="90">
        <v>2185</v>
      </c>
      <c r="B2185" s="75" t="s">
        <v>4516</v>
      </c>
      <c r="C2185" s="75"/>
      <c r="D2185" s="75" t="s">
        <v>4517</v>
      </c>
      <c r="E2185" s="83">
        <v>26.55</v>
      </c>
    </row>
    <row r="2186" spans="1:5" x14ac:dyDescent="0.25">
      <c r="A2186" s="90">
        <v>2186</v>
      </c>
      <c r="B2186" s="75" t="s">
        <v>4518</v>
      </c>
      <c r="C2186" s="75"/>
      <c r="D2186" s="75" t="s">
        <v>4519</v>
      </c>
      <c r="E2186" s="83">
        <v>191.88</v>
      </c>
    </row>
    <row r="2187" spans="1:5" x14ac:dyDescent="0.25">
      <c r="A2187" s="90">
        <v>2187</v>
      </c>
      <c r="B2187" s="75" t="s">
        <v>4520</v>
      </c>
      <c r="C2187" s="75"/>
      <c r="D2187" s="75" t="s">
        <v>4521</v>
      </c>
      <c r="E2187" s="83">
        <v>19.02</v>
      </c>
    </row>
    <row r="2188" spans="1:5" x14ac:dyDescent="0.25">
      <c r="A2188" s="90">
        <v>2188</v>
      </c>
      <c r="B2188" s="75" t="s">
        <v>4522</v>
      </c>
      <c r="C2188" s="75"/>
      <c r="D2188" s="75" t="s">
        <v>4523</v>
      </c>
      <c r="E2188" s="83">
        <v>6.96</v>
      </c>
    </row>
    <row r="2189" spans="1:5" x14ac:dyDescent="0.25">
      <c r="A2189" s="90">
        <v>2189</v>
      </c>
      <c r="B2189" s="75" t="s">
        <v>4524</v>
      </c>
      <c r="C2189" s="75"/>
      <c r="D2189" s="75" t="s">
        <v>4525</v>
      </c>
      <c r="E2189" s="83">
        <v>1.39</v>
      </c>
    </row>
    <row r="2190" spans="1:5" x14ac:dyDescent="0.25">
      <c r="A2190" s="90">
        <v>2190</v>
      </c>
      <c r="B2190" s="75" t="s">
        <v>4526</v>
      </c>
      <c r="C2190" s="75"/>
      <c r="D2190" s="75" t="s">
        <v>4527</v>
      </c>
      <c r="E2190" s="83">
        <v>12.86</v>
      </c>
    </row>
    <row r="2191" spans="1:5" x14ac:dyDescent="0.25">
      <c r="A2191" s="90">
        <v>2191</v>
      </c>
      <c r="B2191" s="75" t="s">
        <v>4528</v>
      </c>
      <c r="C2191" s="75"/>
      <c r="D2191" s="75" t="s">
        <v>4529</v>
      </c>
      <c r="E2191" s="83">
        <v>9.67</v>
      </c>
    </row>
    <row r="2192" spans="1:5" x14ac:dyDescent="0.25">
      <c r="A2192" s="90">
        <v>2192</v>
      </c>
      <c r="B2192" s="75" t="s">
        <v>4530</v>
      </c>
      <c r="C2192" s="75"/>
      <c r="D2192" s="75" t="s">
        <v>4531</v>
      </c>
      <c r="E2192" s="83">
        <v>29.53</v>
      </c>
    </row>
    <row r="2193" spans="1:5" x14ac:dyDescent="0.25">
      <c r="A2193" s="90">
        <v>2193</v>
      </c>
      <c r="B2193" s="75" t="s">
        <v>4532</v>
      </c>
      <c r="C2193" s="75"/>
      <c r="D2193" s="75" t="s">
        <v>4533</v>
      </c>
      <c r="E2193" s="83">
        <v>2.93</v>
      </c>
    </row>
    <row r="2194" spans="1:5" x14ac:dyDescent="0.25">
      <c r="A2194" s="90">
        <v>2194</v>
      </c>
      <c r="B2194" s="75" t="s">
        <v>4534</v>
      </c>
      <c r="C2194" s="75"/>
      <c r="D2194" s="75" t="s">
        <v>4157</v>
      </c>
      <c r="E2194" s="83">
        <v>18.920000000000002</v>
      </c>
    </row>
    <row r="2195" spans="1:5" x14ac:dyDescent="0.25">
      <c r="A2195" s="90">
        <v>2195</v>
      </c>
      <c r="B2195" s="75" t="s">
        <v>4535</v>
      </c>
      <c r="C2195" s="75"/>
      <c r="D2195" s="75" t="s">
        <v>4536</v>
      </c>
      <c r="E2195" s="83">
        <v>-0.87</v>
      </c>
    </row>
    <row r="2196" spans="1:5" x14ac:dyDescent="0.25">
      <c r="A2196" s="90">
        <v>2196</v>
      </c>
      <c r="B2196" s="75" t="s">
        <v>4537</v>
      </c>
      <c r="C2196" s="75"/>
      <c r="D2196" s="75" t="s">
        <v>4538</v>
      </c>
      <c r="E2196" s="83">
        <v>37.64</v>
      </c>
    </row>
    <row r="2197" spans="1:5" x14ac:dyDescent="0.25">
      <c r="A2197" s="90">
        <v>2197</v>
      </c>
      <c r="B2197" s="75" t="s">
        <v>4539</v>
      </c>
      <c r="C2197" s="75"/>
      <c r="D2197" s="75" t="s">
        <v>4540</v>
      </c>
      <c r="E2197" s="83">
        <v>29.45</v>
      </c>
    </row>
    <row r="2198" spans="1:5" x14ac:dyDescent="0.25">
      <c r="A2198" s="90">
        <v>2198</v>
      </c>
      <c r="B2198" s="75" t="s">
        <v>4541</v>
      </c>
      <c r="C2198" s="75"/>
      <c r="D2198" s="75" t="s">
        <v>4542</v>
      </c>
      <c r="E2198" s="83">
        <v>5.54</v>
      </c>
    </row>
    <row r="2199" spans="1:5" x14ac:dyDescent="0.25">
      <c r="A2199" s="90">
        <v>2199</v>
      </c>
      <c r="B2199" s="75" t="s">
        <v>4543</v>
      </c>
      <c r="C2199" s="75"/>
      <c r="D2199" s="75" t="s">
        <v>4544</v>
      </c>
      <c r="E2199" s="83">
        <v>56.6</v>
      </c>
    </row>
    <row r="2200" spans="1:5" x14ac:dyDescent="0.25">
      <c r="A2200" s="90">
        <v>2200</v>
      </c>
      <c r="B2200" s="75" t="s">
        <v>4545</v>
      </c>
      <c r="C2200" s="75"/>
      <c r="D2200" s="75" t="s">
        <v>4546</v>
      </c>
      <c r="E2200" s="83">
        <v>64.19</v>
      </c>
    </row>
    <row r="2201" spans="1:5" x14ac:dyDescent="0.25">
      <c r="A2201" s="90">
        <v>2201</v>
      </c>
      <c r="B2201" s="75" t="s">
        <v>4547</v>
      </c>
      <c r="C2201" s="75"/>
      <c r="D2201" s="75" t="s">
        <v>4548</v>
      </c>
      <c r="E2201" s="83">
        <v>55.52</v>
      </c>
    </row>
    <row r="2202" spans="1:5" x14ac:dyDescent="0.25">
      <c r="A2202" s="90">
        <v>2202</v>
      </c>
      <c r="B2202" s="75" t="s">
        <v>4549</v>
      </c>
      <c r="C2202" s="75"/>
      <c r="D2202" s="75" t="s">
        <v>4550</v>
      </c>
      <c r="E2202" s="83">
        <v>-0.37</v>
      </c>
    </row>
    <row r="2203" spans="1:5" x14ac:dyDescent="0.25">
      <c r="A2203" s="90">
        <v>2203</v>
      </c>
      <c r="B2203" s="75" t="s">
        <v>4551</v>
      </c>
      <c r="C2203" s="75"/>
      <c r="D2203" s="75" t="s">
        <v>4552</v>
      </c>
      <c r="E2203" s="83">
        <v>3.74</v>
      </c>
    </row>
    <row r="2204" spans="1:5" x14ac:dyDescent="0.25">
      <c r="A2204" s="90">
        <v>2204</v>
      </c>
      <c r="B2204" s="75" t="s">
        <v>4553</v>
      </c>
      <c r="C2204" s="75"/>
      <c r="D2204" s="75" t="s">
        <v>4554</v>
      </c>
      <c r="E2204" s="83">
        <v>19.2</v>
      </c>
    </row>
    <row r="2205" spans="1:5" x14ac:dyDescent="0.25">
      <c r="A2205" s="90">
        <v>2205</v>
      </c>
      <c r="B2205" s="75" t="s">
        <v>4555</v>
      </c>
      <c r="C2205" s="75"/>
      <c r="D2205" s="75" t="s">
        <v>4556</v>
      </c>
      <c r="E2205" s="83">
        <v>1.8</v>
      </c>
    </row>
    <row r="2206" spans="1:5" x14ac:dyDescent="0.25">
      <c r="A2206" s="90">
        <v>2206</v>
      </c>
      <c r="B2206" s="75" t="s">
        <v>4557</v>
      </c>
      <c r="C2206" s="75"/>
      <c r="D2206" s="75" t="s">
        <v>4558</v>
      </c>
      <c r="E2206" s="83">
        <v>6.01</v>
      </c>
    </row>
    <row r="2207" spans="1:5" x14ac:dyDescent="0.25">
      <c r="A2207" s="90">
        <v>2207</v>
      </c>
      <c r="B2207" s="75" t="s">
        <v>4559</v>
      </c>
      <c r="C2207" s="75"/>
      <c r="D2207" s="75" t="s">
        <v>4560</v>
      </c>
      <c r="E2207" s="83">
        <v>4.1500000000000004</v>
      </c>
    </row>
    <row r="2208" spans="1:5" x14ac:dyDescent="0.25">
      <c r="A2208" s="90">
        <v>2208</v>
      </c>
      <c r="B2208" s="75" t="s">
        <v>4561</v>
      </c>
      <c r="C2208" s="75"/>
      <c r="D2208" s="75" t="s">
        <v>4562</v>
      </c>
      <c r="E2208" s="83">
        <v>43.4</v>
      </c>
    </row>
    <row r="2209" spans="1:5" x14ac:dyDescent="0.25">
      <c r="A2209" s="90">
        <v>2209</v>
      </c>
      <c r="B2209" s="75" t="s">
        <v>4563</v>
      </c>
      <c r="C2209" s="75"/>
      <c r="D2209" s="75" t="s">
        <v>4564</v>
      </c>
      <c r="E2209" s="83">
        <v>20.51</v>
      </c>
    </row>
    <row r="2210" spans="1:5" x14ac:dyDescent="0.25">
      <c r="A2210" s="90">
        <v>2210</v>
      </c>
      <c r="B2210" s="75" t="s">
        <v>4565</v>
      </c>
      <c r="C2210" s="75"/>
      <c r="D2210" s="75" t="s">
        <v>4566</v>
      </c>
      <c r="E2210" s="83">
        <v>5.04</v>
      </c>
    </row>
    <row r="2211" spans="1:5" x14ac:dyDescent="0.25">
      <c r="A2211" s="90">
        <v>2211</v>
      </c>
      <c r="B2211" s="75" t="s">
        <v>4567</v>
      </c>
      <c r="C2211" s="75"/>
      <c r="D2211" s="75" t="s">
        <v>4568</v>
      </c>
      <c r="E2211" s="83">
        <v>22.99</v>
      </c>
    </row>
    <row r="2212" spans="1:5" x14ac:dyDescent="0.25">
      <c r="A2212" s="90">
        <v>2212</v>
      </c>
      <c r="B2212" s="75" t="s">
        <v>4569</v>
      </c>
      <c r="C2212" s="75"/>
      <c r="D2212" s="75" t="s">
        <v>4570</v>
      </c>
      <c r="E2212" s="83">
        <v>24.86</v>
      </c>
    </row>
    <row r="2213" spans="1:5" x14ac:dyDescent="0.25">
      <c r="A2213" s="90">
        <v>2213</v>
      </c>
      <c r="B2213" s="75" t="s">
        <v>4571</v>
      </c>
      <c r="C2213" s="75"/>
      <c r="D2213" s="75" t="s">
        <v>4572</v>
      </c>
      <c r="E2213" s="83">
        <v>6.85</v>
      </c>
    </row>
    <row r="2214" spans="1:5" x14ac:dyDescent="0.25">
      <c r="A2214" s="90">
        <v>2214</v>
      </c>
      <c r="B2214" s="75" t="s">
        <v>4573</v>
      </c>
      <c r="C2214" s="75"/>
      <c r="D2214" s="75" t="s">
        <v>4574</v>
      </c>
      <c r="E2214" s="83">
        <v>39.81</v>
      </c>
    </row>
    <row r="2215" spans="1:5" x14ac:dyDescent="0.25">
      <c r="A2215" s="90">
        <v>2215</v>
      </c>
      <c r="B2215" s="75" t="s">
        <v>4575</v>
      </c>
      <c r="C2215" s="75"/>
      <c r="D2215" s="75" t="s">
        <v>4576</v>
      </c>
      <c r="E2215" s="83">
        <v>1.69</v>
      </c>
    </row>
    <row r="2216" spans="1:5" x14ac:dyDescent="0.25">
      <c r="A2216" s="90">
        <v>2216</v>
      </c>
      <c r="B2216" s="75" t="s">
        <v>4577</v>
      </c>
      <c r="C2216" s="75"/>
      <c r="D2216" s="75" t="s">
        <v>4578</v>
      </c>
      <c r="E2216" s="83">
        <v>22.13</v>
      </c>
    </row>
    <row r="2217" spans="1:5" x14ac:dyDescent="0.25">
      <c r="A2217" s="90">
        <v>2217</v>
      </c>
      <c r="B2217" s="75" t="s">
        <v>4579</v>
      </c>
      <c r="C2217" s="75"/>
      <c r="D2217" s="75" t="s">
        <v>4580</v>
      </c>
      <c r="E2217" s="83">
        <v>32.590000000000003</v>
      </c>
    </row>
    <row r="2218" spans="1:5" x14ac:dyDescent="0.25">
      <c r="A2218" s="90">
        <v>2218</v>
      </c>
      <c r="B2218" s="75" t="s">
        <v>4581</v>
      </c>
      <c r="C2218" s="75"/>
      <c r="D2218" s="75" t="s">
        <v>4582</v>
      </c>
      <c r="E2218" s="83">
        <v>13.11</v>
      </c>
    </row>
    <row r="2219" spans="1:5" x14ac:dyDescent="0.25">
      <c r="A2219" s="90">
        <v>2219</v>
      </c>
      <c r="B2219" s="75" t="s">
        <v>4583</v>
      </c>
      <c r="C2219" s="75"/>
      <c r="D2219" s="75" t="s">
        <v>4584</v>
      </c>
      <c r="E2219" s="83">
        <v>75.64</v>
      </c>
    </row>
    <row r="2220" spans="1:5" x14ac:dyDescent="0.25">
      <c r="A2220" s="90">
        <v>2220</v>
      </c>
      <c r="B2220" s="75" t="s">
        <v>4585</v>
      </c>
      <c r="C2220" s="75"/>
      <c r="D2220" s="75" t="s">
        <v>4586</v>
      </c>
      <c r="E2220" s="83">
        <v>34.909999999999997</v>
      </c>
    </row>
    <row r="2221" spans="1:5" x14ac:dyDescent="0.25">
      <c r="A2221" s="90">
        <v>2221</v>
      </c>
      <c r="B2221" s="75" t="s">
        <v>4587</v>
      </c>
      <c r="C2221" s="75"/>
      <c r="D2221" s="75" t="s">
        <v>4588</v>
      </c>
      <c r="E2221" s="83">
        <v>30.61</v>
      </c>
    </row>
    <row r="2222" spans="1:5" x14ac:dyDescent="0.25">
      <c r="A2222" s="90">
        <v>2222</v>
      </c>
      <c r="B2222" s="75" t="s">
        <v>4589</v>
      </c>
      <c r="C2222" s="75"/>
      <c r="D2222" s="75" t="s">
        <v>4590</v>
      </c>
      <c r="E2222" s="83">
        <v>1.68</v>
      </c>
    </row>
    <row r="2223" spans="1:5" x14ac:dyDescent="0.25">
      <c r="A2223" s="90">
        <v>2223</v>
      </c>
      <c r="B2223" s="75" t="s">
        <v>4591</v>
      </c>
      <c r="C2223" s="75"/>
      <c r="D2223" s="75" t="s">
        <v>4592</v>
      </c>
      <c r="E2223" s="83">
        <v>8.1999999999999993</v>
      </c>
    </row>
    <row r="2224" spans="1:5" x14ac:dyDescent="0.25">
      <c r="A2224" s="90">
        <v>2224</v>
      </c>
      <c r="B2224" s="75" t="s">
        <v>4593</v>
      </c>
      <c r="C2224" s="75"/>
      <c r="D2224" s="75" t="s">
        <v>4594</v>
      </c>
      <c r="E2224" s="83">
        <v>12.34</v>
      </c>
    </row>
    <row r="2225" spans="1:5" x14ac:dyDescent="0.25">
      <c r="A2225" s="90">
        <v>2225</v>
      </c>
      <c r="B2225" s="75" t="s">
        <v>4595</v>
      </c>
      <c r="C2225" s="75"/>
      <c r="D2225" s="75" t="s">
        <v>4596</v>
      </c>
      <c r="E2225" s="83">
        <v>-0.2</v>
      </c>
    </row>
    <row r="2226" spans="1:5" x14ac:dyDescent="0.25">
      <c r="A2226" s="90">
        <v>2226</v>
      </c>
      <c r="B2226" s="75" t="s">
        <v>4597</v>
      </c>
      <c r="C2226" s="75"/>
      <c r="D2226" s="75" t="s">
        <v>4598</v>
      </c>
      <c r="E2226" s="83">
        <v>8.23</v>
      </c>
    </row>
    <row r="2227" spans="1:5" x14ac:dyDescent="0.25">
      <c r="A2227" s="90">
        <v>2227</v>
      </c>
      <c r="B2227" s="75" t="s">
        <v>4599</v>
      </c>
      <c r="C2227" s="75"/>
      <c r="D2227" s="75" t="s">
        <v>4600</v>
      </c>
      <c r="E2227" s="83">
        <v>1.8</v>
      </c>
    </row>
    <row r="2228" spans="1:5" x14ac:dyDescent="0.25">
      <c r="A2228" s="90">
        <v>2228</v>
      </c>
      <c r="B2228" s="75" t="s">
        <v>4601</v>
      </c>
      <c r="C2228" s="75"/>
      <c r="D2228" s="75" t="s">
        <v>4602</v>
      </c>
      <c r="E2228" s="83">
        <v>1.69</v>
      </c>
    </row>
    <row r="2229" spans="1:5" x14ac:dyDescent="0.25">
      <c r="A2229" s="90">
        <v>2229</v>
      </c>
      <c r="B2229" s="75" t="s">
        <v>4603</v>
      </c>
      <c r="C2229" s="75"/>
      <c r="D2229" s="75" t="s">
        <v>4604</v>
      </c>
      <c r="E2229" s="83">
        <v>12.21</v>
      </c>
    </row>
    <row r="2230" spans="1:5" x14ac:dyDescent="0.25">
      <c r="A2230" s="90">
        <v>2230</v>
      </c>
      <c r="B2230" s="75" t="s">
        <v>4605</v>
      </c>
      <c r="C2230" s="75"/>
      <c r="D2230" s="75" t="s">
        <v>4606</v>
      </c>
      <c r="E2230" s="83">
        <v>11.53</v>
      </c>
    </row>
    <row r="2231" spans="1:5" x14ac:dyDescent="0.25">
      <c r="A2231" s="90">
        <v>2231</v>
      </c>
      <c r="B2231" s="75" t="s">
        <v>4607</v>
      </c>
      <c r="C2231" s="75"/>
      <c r="D2231" s="75" t="s">
        <v>4608</v>
      </c>
      <c r="E2231" s="83">
        <v>35.71</v>
      </c>
    </row>
    <row r="2232" spans="1:5" x14ac:dyDescent="0.25">
      <c r="A2232" s="90">
        <v>2232</v>
      </c>
      <c r="B2232" s="75" t="s">
        <v>4609</v>
      </c>
      <c r="C2232" s="75"/>
      <c r="D2232" s="75" t="s">
        <v>4610</v>
      </c>
      <c r="E2232" s="83">
        <v>2.14</v>
      </c>
    </row>
    <row r="2233" spans="1:5" x14ac:dyDescent="0.25">
      <c r="A2233" s="90">
        <v>2233</v>
      </c>
      <c r="B2233" s="75" t="s">
        <v>4611</v>
      </c>
      <c r="C2233" s="75"/>
      <c r="D2233" s="75" t="s">
        <v>4612</v>
      </c>
      <c r="E2233" s="83">
        <v>20.92</v>
      </c>
    </row>
    <row r="2234" spans="1:5" x14ac:dyDescent="0.25">
      <c r="A2234" s="90">
        <v>2234</v>
      </c>
      <c r="B2234" s="75" t="s">
        <v>4613</v>
      </c>
      <c r="C2234" s="75"/>
      <c r="D2234" s="75" t="s">
        <v>4614</v>
      </c>
      <c r="E2234" s="83">
        <v>2.39</v>
      </c>
    </row>
    <row r="2235" spans="1:5" x14ac:dyDescent="0.25">
      <c r="A2235" s="90">
        <v>2235</v>
      </c>
      <c r="B2235" s="75" t="s">
        <v>4615</v>
      </c>
      <c r="C2235" s="75"/>
      <c r="D2235" s="75" t="s">
        <v>4616</v>
      </c>
      <c r="E2235" s="83">
        <v>4.33</v>
      </c>
    </row>
    <row r="2236" spans="1:5" x14ac:dyDescent="0.25">
      <c r="A2236" s="90">
        <v>2236</v>
      </c>
      <c r="B2236" s="75" t="s">
        <v>4617</v>
      </c>
      <c r="C2236" s="75"/>
      <c r="D2236" s="75" t="s">
        <v>4618</v>
      </c>
      <c r="E2236" s="83">
        <v>21.45</v>
      </c>
    </row>
    <row r="2237" spans="1:5" x14ac:dyDescent="0.25">
      <c r="A2237" s="90">
        <v>2237</v>
      </c>
      <c r="B2237" s="75" t="s">
        <v>4619</v>
      </c>
      <c r="C2237" s="75"/>
      <c r="D2237" s="75" t="s">
        <v>4620</v>
      </c>
      <c r="E2237" s="83">
        <v>4.09</v>
      </c>
    </row>
    <row r="2238" spans="1:5" x14ac:dyDescent="0.25">
      <c r="A2238" s="90">
        <v>2238</v>
      </c>
      <c r="B2238" s="75" t="s">
        <v>4621</v>
      </c>
      <c r="C2238" s="75"/>
      <c r="D2238" s="75" t="s">
        <v>4622</v>
      </c>
      <c r="E2238" s="83">
        <v>49.72</v>
      </c>
    </row>
    <row r="2239" spans="1:5" x14ac:dyDescent="0.25">
      <c r="A2239" s="90">
        <v>2239</v>
      </c>
      <c r="B2239" s="75" t="s">
        <v>4623</v>
      </c>
      <c r="C2239" s="75"/>
      <c r="D2239" s="75" t="s">
        <v>4624</v>
      </c>
      <c r="E2239" s="83">
        <v>1.72</v>
      </c>
    </row>
    <row r="2240" spans="1:5" x14ac:dyDescent="0.25">
      <c r="A2240" s="90">
        <v>2240</v>
      </c>
      <c r="B2240" s="75" t="s">
        <v>4625</v>
      </c>
      <c r="C2240" s="75"/>
      <c r="D2240" s="75" t="s">
        <v>4626</v>
      </c>
      <c r="E2240" s="83">
        <v>5.04</v>
      </c>
    </row>
    <row r="2241" spans="1:5" x14ac:dyDescent="0.25">
      <c r="A2241" s="90">
        <v>2241</v>
      </c>
      <c r="B2241" s="75" t="s">
        <v>4627</v>
      </c>
      <c r="C2241" s="75"/>
      <c r="D2241" s="75" t="s">
        <v>4628</v>
      </c>
      <c r="E2241" s="83">
        <v>5.69</v>
      </c>
    </row>
    <row r="2242" spans="1:5" x14ac:dyDescent="0.25">
      <c r="A2242" s="90">
        <v>2242</v>
      </c>
      <c r="B2242" s="75" t="s">
        <v>4629</v>
      </c>
      <c r="C2242" s="75"/>
      <c r="D2242" s="75" t="s">
        <v>4630</v>
      </c>
      <c r="E2242" s="83">
        <v>7.01</v>
      </c>
    </row>
    <row r="2243" spans="1:5" x14ac:dyDescent="0.25">
      <c r="A2243" s="90">
        <v>2243</v>
      </c>
      <c r="B2243" s="75" t="s">
        <v>4631</v>
      </c>
      <c r="C2243" s="75"/>
      <c r="D2243" s="75" t="s">
        <v>4632</v>
      </c>
      <c r="E2243" s="83">
        <v>141</v>
      </c>
    </row>
    <row r="2244" spans="1:5" x14ac:dyDescent="0.25">
      <c r="A2244" s="90">
        <v>2244</v>
      </c>
      <c r="B2244" s="75" t="s">
        <v>4633</v>
      </c>
      <c r="C2244" s="75"/>
      <c r="D2244" s="75" t="s">
        <v>4634</v>
      </c>
      <c r="E2244" s="83">
        <v>17.86</v>
      </c>
    </row>
    <row r="2245" spans="1:5" x14ac:dyDescent="0.25">
      <c r="A2245" s="90">
        <v>2245</v>
      </c>
      <c r="B2245" s="75" t="s">
        <v>4635</v>
      </c>
      <c r="C2245" s="75"/>
      <c r="D2245" s="75" t="s">
        <v>4636</v>
      </c>
      <c r="E2245" s="83">
        <v>43.64</v>
      </c>
    </row>
    <row r="2246" spans="1:5" x14ac:dyDescent="0.25">
      <c r="A2246" s="90">
        <v>2246</v>
      </c>
      <c r="B2246" s="75" t="s">
        <v>4637</v>
      </c>
      <c r="C2246" s="75"/>
      <c r="D2246" s="75" t="s">
        <v>4638</v>
      </c>
      <c r="E2246" s="83">
        <v>11.16</v>
      </c>
    </row>
    <row r="2247" spans="1:5" x14ac:dyDescent="0.25">
      <c r="A2247" s="90">
        <v>2247</v>
      </c>
      <c r="B2247" s="75" t="s">
        <v>4639</v>
      </c>
      <c r="C2247" s="75"/>
      <c r="D2247" s="75" t="s">
        <v>4640</v>
      </c>
      <c r="E2247" s="83">
        <v>72.61</v>
      </c>
    </row>
    <row r="2248" spans="1:5" x14ac:dyDescent="0.25">
      <c r="A2248" s="90">
        <v>2248</v>
      </c>
      <c r="B2248" s="75" t="s">
        <v>4641</v>
      </c>
      <c r="C2248" s="75"/>
      <c r="D2248" s="75" t="s">
        <v>4642</v>
      </c>
      <c r="E2248" s="83">
        <v>8.2799999999999994</v>
      </c>
    </row>
    <row r="2249" spans="1:5" x14ac:dyDescent="0.25">
      <c r="A2249" s="90">
        <v>2249</v>
      </c>
      <c r="B2249" s="75" t="s">
        <v>4643</v>
      </c>
      <c r="C2249" s="75"/>
      <c r="D2249" s="75" t="s">
        <v>4644</v>
      </c>
      <c r="E2249" s="83">
        <v>1.68</v>
      </c>
    </row>
    <row r="2250" spans="1:5" x14ac:dyDescent="0.25">
      <c r="A2250" s="90">
        <v>2250</v>
      </c>
      <c r="B2250" s="75" t="s">
        <v>4645</v>
      </c>
      <c r="C2250" s="75"/>
      <c r="D2250" s="75" t="s">
        <v>4646</v>
      </c>
      <c r="E2250" s="83">
        <v>6.03</v>
      </c>
    </row>
    <row r="2251" spans="1:5" x14ac:dyDescent="0.25">
      <c r="A2251" s="90">
        <v>2251</v>
      </c>
      <c r="B2251" s="75" t="s">
        <v>4647</v>
      </c>
      <c r="C2251" s="75"/>
      <c r="D2251" s="75" t="s">
        <v>4648</v>
      </c>
      <c r="E2251" s="83">
        <v>115.29</v>
      </c>
    </row>
    <row r="2252" spans="1:5" x14ac:dyDescent="0.25">
      <c r="A2252" s="90">
        <v>2252</v>
      </c>
      <c r="B2252" s="75" t="s">
        <v>4649</v>
      </c>
      <c r="C2252" s="75"/>
      <c r="D2252" s="75" t="s">
        <v>4650</v>
      </c>
      <c r="E2252" s="83">
        <v>54.37</v>
      </c>
    </row>
    <row r="2253" spans="1:5" x14ac:dyDescent="0.25">
      <c r="A2253" s="90">
        <v>2253</v>
      </c>
      <c r="B2253" s="75" t="s">
        <v>4651</v>
      </c>
      <c r="C2253" s="75"/>
      <c r="D2253" s="75" t="s">
        <v>4652</v>
      </c>
      <c r="E2253" s="83">
        <v>78.989999999999995</v>
      </c>
    </row>
    <row r="2254" spans="1:5" x14ac:dyDescent="0.25">
      <c r="A2254" s="90">
        <v>2254</v>
      </c>
      <c r="B2254" s="75" t="s">
        <v>4653</v>
      </c>
      <c r="C2254" s="75"/>
      <c r="D2254" s="75" t="s">
        <v>4654</v>
      </c>
      <c r="E2254" s="83">
        <v>44.8</v>
      </c>
    </row>
    <row r="2255" spans="1:5" x14ac:dyDescent="0.25">
      <c r="A2255" s="90">
        <v>2255</v>
      </c>
      <c r="B2255" s="75" t="s">
        <v>4655</v>
      </c>
      <c r="C2255" s="75"/>
      <c r="D2255" s="75" t="s">
        <v>4656</v>
      </c>
      <c r="E2255" s="83">
        <v>5.52</v>
      </c>
    </row>
    <row r="2256" spans="1:5" x14ac:dyDescent="0.25">
      <c r="A2256" s="90">
        <v>2256</v>
      </c>
      <c r="B2256" s="75" t="s">
        <v>4657</v>
      </c>
      <c r="C2256" s="75"/>
      <c r="D2256" s="75" t="s">
        <v>4658</v>
      </c>
      <c r="E2256" s="83">
        <v>5.9</v>
      </c>
    </row>
    <row r="2257" spans="1:5" x14ac:dyDescent="0.25">
      <c r="A2257" s="90">
        <v>2257</v>
      </c>
      <c r="B2257" s="75" t="s">
        <v>4659</v>
      </c>
      <c r="C2257" s="75"/>
      <c r="D2257" s="75" t="s">
        <v>4660</v>
      </c>
      <c r="E2257" s="83">
        <v>39.619999999999997</v>
      </c>
    </row>
    <row r="2258" spans="1:5" x14ac:dyDescent="0.25">
      <c r="A2258" s="90">
        <v>2258</v>
      </c>
      <c r="B2258" s="75" t="s">
        <v>4661</v>
      </c>
      <c r="C2258" s="75"/>
      <c r="D2258" s="75" t="s">
        <v>4662</v>
      </c>
      <c r="E2258" s="83">
        <v>5.04</v>
      </c>
    </row>
    <row r="2259" spans="1:5" x14ac:dyDescent="0.25">
      <c r="A2259" s="90">
        <v>2259</v>
      </c>
      <c r="B2259" s="75" t="s">
        <v>4663</v>
      </c>
      <c r="C2259" s="75"/>
      <c r="D2259" s="75" t="s">
        <v>4664</v>
      </c>
      <c r="E2259" s="83">
        <v>5.04</v>
      </c>
    </row>
    <row r="2260" spans="1:5" x14ac:dyDescent="0.25">
      <c r="A2260" s="90">
        <v>2260</v>
      </c>
      <c r="B2260" s="75" t="s">
        <v>4665</v>
      </c>
      <c r="C2260" s="75"/>
      <c r="D2260" s="75" t="s">
        <v>4666</v>
      </c>
      <c r="E2260" s="83">
        <v>17.68</v>
      </c>
    </row>
    <row r="2261" spans="1:5" x14ac:dyDescent="0.25">
      <c r="A2261" s="90">
        <v>2261</v>
      </c>
      <c r="B2261" s="75" t="s">
        <v>4667</v>
      </c>
      <c r="C2261" s="75"/>
      <c r="D2261" s="75" t="s">
        <v>4668</v>
      </c>
      <c r="E2261" s="83">
        <v>8.2100000000000009</v>
      </c>
    </row>
    <row r="2262" spans="1:5" x14ac:dyDescent="0.25">
      <c r="A2262" s="90">
        <v>2262</v>
      </c>
      <c r="B2262" s="75" t="s">
        <v>4669</v>
      </c>
      <c r="C2262" s="75"/>
      <c r="D2262" s="75" t="s">
        <v>4670</v>
      </c>
      <c r="E2262" s="83">
        <v>8.17</v>
      </c>
    </row>
    <row r="2263" spans="1:5" x14ac:dyDescent="0.25">
      <c r="A2263" s="90">
        <v>2263</v>
      </c>
      <c r="B2263" s="75" t="s">
        <v>4671</v>
      </c>
      <c r="C2263" s="75"/>
      <c r="D2263" s="75" t="s">
        <v>4672</v>
      </c>
      <c r="E2263" s="83">
        <v>3.76</v>
      </c>
    </row>
    <row r="2264" spans="1:5" x14ac:dyDescent="0.25">
      <c r="A2264" s="90">
        <v>2264</v>
      </c>
      <c r="B2264" s="75" t="s">
        <v>4673</v>
      </c>
      <c r="C2264" s="75"/>
      <c r="D2264" s="75" t="s">
        <v>4674</v>
      </c>
      <c r="E2264" s="83">
        <v>21.07</v>
      </c>
    </row>
    <row r="2265" spans="1:5" x14ac:dyDescent="0.25">
      <c r="A2265" s="90">
        <v>2265</v>
      </c>
      <c r="B2265" s="75" t="s">
        <v>4675</v>
      </c>
      <c r="C2265" s="75"/>
      <c r="D2265" s="75" t="s">
        <v>4676</v>
      </c>
      <c r="E2265" s="83">
        <v>11</v>
      </c>
    </row>
    <row r="2266" spans="1:5" x14ac:dyDescent="0.25">
      <c r="A2266" s="90">
        <v>2266</v>
      </c>
      <c r="B2266" s="75" t="s">
        <v>4677</v>
      </c>
      <c r="C2266" s="75"/>
      <c r="D2266" s="75" t="s">
        <v>4678</v>
      </c>
      <c r="E2266" s="83">
        <v>20.62</v>
      </c>
    </row>
    <row r="2267" spans="1:5" x14ac:dyDescent="0.25">
      <c r="A2267" s="90">
        <v>2267</v>
      </c>
      <c r="B2267" s="75" t="s">
        <v>4679</v>
      </c>
      <c r="C2267" s="75"/>
      <c r="D2267" s="75" t="s">
        <v>4680</v>
      </c>
      <c r="E2267" s="83">
        <v>7.0000000000000007E-2</v>
      </c>
    </row>
    <row r="2268" spans="1:5" x14ac:dyDescent="0.25">
      <c r="A2268" s="90">
        <v>2268</v>
      </c>
      <c r="B2268" s="75" t="s">
        <v>4681</v>
      </c>
      <c r="C2268" s="75"/>
      <c r="D2268" s="75" t="s">
        <v>4682</v>
      </c>
      <c r="E2268" s="83">
        <v>34.590000000000003</v>
      </c>
    </row>
    <row r="2269" spans="1:5" x14ac:dyDescent="0.25">
      <c r="A2269" s="90">
        <v>2269</v>
      </c>
      <c r="B2269" s="75" t="s">
        <v>4683</v>
      </c>
      <c r="C2269" s="75"/>
      <c r="D2269" s="75" t="s">
        <v>4684</v>
      </c>
      <c r="E2269" s="83">
        <v>15.12</v>
      </c>
    </row>
    <row r="2270" spans="1:5" x14ac:dyDescent="0.25">
      <c r="A2270" s="90">
        <v>2270</v>
      </c>
      <c r="B2270" s="75" t="s">
        <v>4685</v>
      </c>
      <c r="C2270" s="75"/>
      <c r="D2270" s="75" t="s">
        <v>4686</v>
      </c>
      <c r="E2270" s="83">
        <v>8.4</v>
      </c>
    </row>
    <row r="2271" spans="1:5" x14ac:dyDescent="0.25">
      <c r="A2271" s="90">
        <v>2271</v>
      </c>
      <c r="B2271" s="75" t="s">
        <v>4687</v>
      </c>
      <c r="C2271" s="75"/>
      <c r="D2271" s="75" t="s">
        <v>4688</v>
      </c>
      <c r="E2271" s="83">
        <v>5.61</v>
      </c>
    </row>
    <row r="2272" spans="1:5" x14ac:dyDescent="0.25">
      <c r="A2272" s="90">
        <v>2272</v>
      </c>
      <c r="B2272" s="75" t="s">
        <v>4689</v>
      </c>
      <c r="C2272" s="75"/>
      <c r="D2272" s="75" t="s">
        <v>4690</v>
      </c>
      <c r="E2272" s="83">
        <v>29</v>
      </c>
    </row>
    <row r="2273" spans="1:5" x14ac:dyDescent="0.25">
      <c r="A2273" s="90">
        <v>2273</v>
      </c>
      <c r="B2273" s="75" t="s">
        <v>4691</v>
      </c>
      <c r="C2273" s="75"/>
      <c r="D2273" s="75" t="s">
        <v>4692</v>
      </c>
      <c r="E2273" s="83">
        <v>5.04</v>
      </c>
    </row>
    <row r="2274" spans="1:5" x14ac:dyDescent="0.25">
      <c r="A2274" s="90">
        <v>2274</v>
      </c>
      <c r="B2274" s="75" t="s">
        <v>4693</v>
      </c>
      <c r="C2274" s="75"/>
      <c r="D2274" s="75" t="s">
        <v>4694</v>
      </c>
      <c r="E2274" s="83">
        <v>10.14</v>
      </c>
    </row>
    <row r="2275" spans="1:5" x14ac:dyDescent="0.25">
      <c r="A2275" s="90">
        <v>2275</v>
      </c>
      <c r="B2275" s="75" t="s">
        <v>4695</v>
      </c>
      <c r="C2275" s="75"/>
      <c r="D2275" s="75" t="s">
        <v>4696</v>
      </c>
      <c r="E2275" s="83">
        <v>5.04</v>
      </c>
    </row>
    <row r="2276" spans="1:5" x14ac:dyDescent="0.25">
      <c r="A2276" s="90">
        <v>2276</v>
      </c>
      <c r="B2276" s="75" t="s">
        <v>4697</v>
      </c>
      <c r="C2276" s="75"/>
      <c r="D2276" s="75" t="s">
        <v>4698</v>
      </c>
      <c r="E2276" s="83">
        <v>17.170000000000002</v>
      </c>
    </row>
    <row r="2277" spans="1:5" x14ac:dyDescent="0.25">
      <c r="A2277" s="90">
        <v>2277</v>
      </c>
      <c r="B2277" s="75" t="s">
        <v>4699</v>
      </c>
      <c r="C2277" s="75"/>
      <c r="D2277" s="75" t="s">
        <v>4700</v>
      </c>
      <c r="E2277" s="83">
        <v>24.59</v>
      </c>
    </row>
    <row r="2278" spans="1:5" x14ac:dyDescent="0.25">
      <c r="A2278" s="90">
        <v>2278</v>
      </c>
      <c r="B2278" s="75" t="s">
        <v>4701</v>
      </c>
      <c r="C2278" s="75"/>
      <c r="D2278" s="75" t="s">
        <v>4702</v>
      </c>
      <c r="E2278" s="83">
        <v>20.18</v>
      </c>
    </row>
    <row r="2279" spans="1:5" x14ac:dyDescent="0.25">
      <c r="A2279" s="90">
        <v>2279</v>
      </c>
      <c r="B2279" s="75" t="s">
        <v>4703</v>
      </c>
      <c r="C2279" s="75"/>
      <c r="D2279" s="75" t="s">
        <v>4704</v>
      </c>
      <c r="E2279" s="83">
        <v>22.61</v>
      </c>
    </row>
    <row r="2280" spans="1:5" x14ac:dyDescent="0.25">
      <c r="A2280" s="90">
        <v>2280</v>
      </c>
      <c r="B2280" s="75" t="s">
        <v>4705</v>
      </c>
      <c r="C2280" s="75"/>
      <c r="D2280" s="75" t="s">
        <v>4706</v>
      </c>
      <c r="E2280" s="83">
        <v>27.75</v>
      </c>
    </row>
    <row r="2281" spans="1:5" x14ac:dyDescent="0.25">
      <c r="A2281" s="90">
        <v>2281</v>
      </c>
      <c r="B2281" s="75" t="s">
        <v>4707</v>
      </c>
      <c r="C2281" s="75"/>
      <c r="D2281" s="75" t="s">
        <v>4708</v>
      </c>
      <c r="E2281" s="83">
        <v>0.76</v>
      </c>
    </row>
    <row r="2282" spans="1:5" x14ac:dyDescent="0.25">
      <c r="A2282" s="90">
        <v>2282</v>
      </c>
      <c r="B2282" s="75" t="s">
        <v>4709</v>
      </c>
      <c r="C2282" s="75"/>
      <c r="D2282" s="75" t="s">
        <v>4710</v>
      </c>
      <c r="E2282" s="83">
        <v>1.43</v>
      </c>
    </row>
    <row r="2283" spans="1:5" x14ac:dyDescent="0.25">
      <c r="A2283" s="90">
        <v>2283</v>
      </c>
      <c r="B2283" s="75" t="s">
        <v>4711</v>
      </c>
      <c r="C2283" s="75"/>
      <c r="D2283" s="75" t="s">
        <v>4712</v>
      </c>
      <c r="E2283" s="83">
        <v>15.1</v>
      </c>
    </row>
    <row r="2284" spans="1:5" x14ac:dyDescent="0.25">
      <c r="A2284" s="90">
        <v>2284</v>
      </c>
      <c r="B2284" s="75" t="s">
        <v>4713</v>
      </c>
      <c r="C2284" s="75"/>
      <c r="D2284" s="75" t="s">
        <v>4714</v>
      </c>
      <c r="E2284" s="83">
        <v>15.4</v>
      </c>
    </row>
    <row r="2285" spans="1:5" x14ac:dyDescent="0.25">
      <c r="A2285" s="90">
        <v>2285</v>
      </c>
      <c r="B2285" s="75" t="s">
        <v>4715</v>
      </c>
      <c r="C2285" s="75"/>
      <c r="D2285" s="75" t="s">
        <v>4716</v>
      </c>
      <c r="E2285" s="83">
        <v>15.78</v>
      </c>
    </row>
    <row r="2286" spans="1:5" x14ac:dyDescent="0.25">
      <c r="A2286" s="90">
        <v>2286</v>
      </c>
      <c r="B2286" s="75" t="s">
        <v>4717</v>
      </c>
      <c r="C2286" s="75"/>
      <c r="D2286" s="75" t="s">
        <v>4718</v>
      </c>
      <c r="E2286" s="83">
        <v>71.45</v>
      </c>
    </row>
    <row r="2287" spans="1:5" x14ac:dyDescent="0.25">
      <c r="A2287" s="90">
        <v>2287</v>
      </c>
      <c r="B2287" s="75" t="s">
        <v>4719</v>
      </c>
      <c r="C2287" s="75"/>
      <c r="D2287" s="75" t="s">
        <v>4720</v>
      </c>
      <c r="E2287" s="83">
        <v>8.31</v>
      </c>
    </row>
    <row r="2288" spans="1:5" x14ac:dyDescent="0.25">
      <c r="A2288" s="90">
        <v>2288</v>
      </c>
      <c r="B2288" s="75" t="s">
        <v>4721</v>
      </c>
      <c r="C2288" s="75"/>
      <c r="D2288" s="75" t="s">
        <v>4722</v>
      </c>
      <c r="E2288" s="83">
        <v>5.04</v>
      </c>
    </row>
    <row r="2289" spans="1:5" x14ac:dyDescent="0.25">
      <c r="A2289" s="90">
        <v>2289</v>
      </c>
      <c r="B2289" s="75" t="s">
        <v>4723</v>
      </c>
      <c r="C2289" s="75"/>
      <c r="D2289" s="75" t="s">
        <v>4724</v>
      </c>
      <c r="E2289" s="83">
        <v>4.74</v>
      </c>
    </row>
    <row r="2290" spans="1:5" x14ac:dyDescent="0.25">
      <c r="A2290" s="90">
        <v>2290</v>
      </c>
      <c r="B2290" s="75" t="s">
        <v>4725</v>
      </c>
      <c r="C2290" s="75"/>
      <c r="D2290" s="75" t="s">
        <v>4726</v>
      </c>
      <c r="E2290" s="83">
        <v>99.03</v>
      </c>
    </row>
    <row r="2291" spans="1:5" x14ac:dyDescent="0.25">
      <c r="A2291" s="90">
        <v>2291</v>
      </c>
      <c r="B2291" s="75" t="s">
        <v>4727</v>
      </c>
      <c r="C2291" s="75"/>
      <c r="D2291" s="75" t="s">
        <v>4728</v>
      </c>
      <c r="E2291" s="83">
        <v>26.91</v>
      </c>
    </row>
    <row r="2292" spans="1:5" x14ac:dyDescent="0.25">
      <c r="A2292" s="90">
        <v>2292</v>
      </c>
      <c r="B2292" s="75" t="s">
        <v>4729</v>
      </c>
      <c r="C2292" s="75"/>
      <c r="D2292" s="75" t="s">
        <v>4730</v>
      </c>
      <c r="E2292" s="83">
        <v>23.45</v>
      </c>
    </row>
    <row r="2293" spans="1:5" x14ac:dyDescent="0.25">
      <c r="A2293" s="90">
        <v>2293</v>
      </c>
      <c r="B2293" s="75" t="s">
        <v>4731</v>
      </c>
      <c r="C2293" s="75"/>
      <c r="D2293" s="75" t="s">
        <v>4732</v>
      </c>
      <c r="E2293" s="83">
        <v>13.44</v>
      </c>
    </row>
    <row r="2294" spans="1:5" x14ac:dyDescent="0.25">
      <c r="A2294" s="90">
        <v>2294</v>
      </c>
      <c r="B2294" s="75" t="s">
        <v>4733</v>
      </c>
      <c r="C2294" s="75"/>
      <c r="D2294" s="75" t="s">
        <v>4734</v>
      </c>
      <c r="E2294" s="83">
        <v>37.909999999999997</v>
      </c>
    </row>
    <row r="2295" spans="1:5" x14ac:dyDescent="0.25">
      <c r="A2295" s="90">
        <v>2295</v>
      </c>
      <c r="B2295" s="75" t="s">
        <v>4735</v>
      </c>
      <c r="C2295" s="75"/>
      <c r="D2295" s="75" t="s">
        <v>4736</v>
      </c>
      <c r="E2295" s="83">
        <v>38.53</v>
      </c>
    </row>
    <row r="2296" spans="1:5" x14ac:dyDescent="0.25">
      <c r="A2296" s="90">
        <v>2296</v>
      </c>
      <c r="B2296" s="75" t="s">
        <v>4737</v>
      </c>
      <c r="C2296" s="75"/>
      <c r="D2296" s="75" t="s">
        <v>4738</v>
      </c>
      <c r="E2296" s="83">
        <v>86.46</v>
      </c>
    </row>
    <row r="2297" spans="1:5" x14ac:dyDescent="0.25">
      <c r="A2297" s="90">
        <v>2297</v>
      </c>
      <c r="B2297" s="75" t="s">
        <v>4739</v>
      </c>
      <c r="C2297" s="75"/>
      <c r="D2297" s="75" t="s">
        <v>4740</v>
      </c>
      <c r="E2297" s="83">
        <v>40.57</v>
      </c>
    </row>
    <row r="2298" spans="1:5" x14ac:dyDescent="0.25">
      <c r="A2298" s="90">
        <v>2298</v>
      </c>
      <c r="B2298" s="75" t="s">
        <v>4741</v>
      </c>
      <c r="C2298" s="75"/>
      <c r="D2298" s="75" t="s">
        <v>4742</v>
      </c>
      <c r="E2298" s="83">
        <v>1.2</v>
      </c>
    </row>
    <row r="2299" spans="1:5" x14ac:dyDescent="0.25">
      <c r="A2299" s="90">
        <v>2299</v>
      </c>
      <c r="B2299" s="75" t="s">
        <v>4743</v>
      </c>
      <c r="C2299" s="75"/>
      <c r="D2299" s="75" t="s">
        <v>4744</v>
      </c>
      <c r="E2299" s="83">
        <v>4.49</v>
      </c>
    </row>
    <row r="2300" spans="1:5" x14ac:dyDescent="0.25">
      <c r="A2300" s="90">
        <v>2300</v>
      </c>
      <c r="B2300" s="75" t="s">
        <v>4745</v>
      </c>
      <c r="C2300" s="75"/>
      <c r="D2300" s="75" t="s">
        <v>4746</v>
      </c>
      <c r="E2300" s="83">
        <v>5.04</v>
      </c>
    </row>
    <row r="2301" spans="1:5" x14ac:dyDescent="0.25">
      <c r="A2301" s="90">
        <v>2301</v>
      </c>
      <c r="B2301" s="75" t="s">
        <v>4747</v>
      </c>
      <c r="C2301" s="75"/>
      <c r="D2301" s="75" t="s">
        <v>4748</v>
      </c>
      <c r="E2301" s="83">
        <v>5.04</v>
      </c>
    </row>
    <row r="2302" spans="1:5" x14ac:dyDescent="0.25">
      <c r="A2302" s="90">
        <v>2302</v>
      </c>
      <c r="B2302" s="75" t="s">
        <v>4749</v>
      </c>
      <c r="C2302" s="75"/>
      <c r="D2302" s="75" t="s">
        <v>4750</v>
      </c>
      <c r="E2302" s="83">
        <v>45.48</v>
      </c>
    </row>
    <row r="2303" spans="1:5" x14ac:dyDescent="0.25">
      <c r="A2303" s="90">
        <v>2303</v>
      </c>
      <c r="B2303" s="75" t="s">
        <v>4751</v>
      </c>
      <c r="C2303" s="75"/>
      <c r="D2303" s="75" t="s">
        <v>4752</v>
      </c>
      <c r="E2303" s="83">
        <v>0.64</v>
      </c>
    </row>
    <row r="2304" spans="1:5" x14ac:dyDescent="0.25">
      <c r="A2304" s="90">
        <v>2304</v>
      </c>
      <c r="B2304" s="75" t="s">
        <v>4753</v>
      </c>
      <c r="C2304" s="75"/>
      <c r="D2304" s="75" t="s">
        <v>4754</v>
      </c>
      <c r="E2304" s="83">
        <v>56.37</v>
      </c>
    </row>
    <row r="2305" spans="1:5" x14ac:dyDescent="0.25">
      <c r="A2305" s="90">
        <v>2305</v>
      </c>
      <c r="B2305" s="75" t="s">
        <v>4755</v>
      </c>
      <c r="C2305" s="75"/>
      <c r="D2305" s="75" t="s">
        <v>4756</v>
      </c>
      <c r="E2305" s="83">
        <v>31.46</v>
      </c>
    </row>
    <row r="2306" spans="1:5" x14ac:dyDescent="0.25">
      <c r="A2306" s="90">
        <v>2306</v>
      </c>
      <c r="B2306" s="75" t="s">
        <v>4757</v>
      </c>
      <c r="C2306" s="75"/>
      <c r="D2306" s="75" t="s">
        <v>4758</v>
      </c>
      <c r="E2306" s="83">
        <v>11.74</v>
      </c>
    </row>
    <row r="2307" spans="1:5" x14ac:dyDescent="0.25">
      <c r="A2307" s="90">
        <v>2307</v>
      </c>
      <c r="B2307" s="75" t="s">
        <v>4759</v>
      </c>
      <c r="C2307" s="75"/>
      <c r="D2307" s="75" t="s">
        <v>4760</v>
      </c>
      <c r="E2307" s="83">
        <v>2.4700000000000002</v>
      </c>
    </row>
    <row r="2308" spans="1:5" x14ac:dyDescent="0.25">
      <c r="A2308" s="90">
        <v>2308</v>
      </c>
      <c r="B2308" s="75" t="s">
        <v>4761</v>
      </c>
      <c r="C2308" s="75"/>
      <c r="D2308" s="75" t="s">
        <v>4762</v>
      </c>
      <c r="E2308" s="83">
        <v>6.2</v>
      </c>
    </row>
    <row r="2309" spans="1:5" x14ac:dyDescent="0.25">
      <c r="A2309" s="90">
        <v>2309</v>
      </c>
      <c r="B2309" s="75" t="s">
        <v>4763</v>
      </c>
      <c r="C2309" s="75"/>
      <c r="D2309" s="75" t="s">
        <v>4764</v>
      </c>
      <c r="E2309" s="83">
        <v>5.04</v>
      </c>
    </row>
    <row r="2310" spans="1:5" x14ac:dyDescent="0.25">
      <c r="A2310" s="90">
        <v>2310</v>
      </c>
      <c r="B2310" s="75" t="s">
        <v>4765</v>
      </c>
      <c r="C2310" s="75"/>
      <c r="D2310" s="75" t="s">
        <v>4766</v>
      </c>
      <c r="E2310" s="83">
        <v>12.19</v>
      </c>
    </row>
    <row r="2311" spans="1:5" x14ac:dyDescent="0.25">
      <c r="A2311" s="90">
        <v>2311</v>
      </c>
      <c r="B2311" s="75" t="s">
        <v>4767</v>
      </c>
      <c r="C2311" s="75"/>
      <c r="D2311" s="75" t="s">
        <v>4768</v>
      </c>
      <c r="E2311" s="83">
        <v>8.4</v>
      </c>
    </row>
    <row r="2312" spans="1:5" x14ac:dyDescent="0.25">
      <c r="A2312" s="90">
        <v>2312</v>
      </c>
      <c r="B2312" s="75" t="s">
        <v>4769</v>
      </c>
      <c r="C2312" s="75"/>
      <c r="D2312" s="75" t="s">
        <v>4770</v>
      </c>
      <c r="E2312" s="83">
        <v>5.15</v>
      </c>
    </row>
    <row r="2313" spans="1:5" x14ac:dyDescent="0.25">
      <c r="A2313" s="90">
        <v>2313</v>
      </c>
      <c r="B2313" s="75" t="s">
        <v>4771</v>
      </c>
      <c r="C2313" s="75"/>
      <c r="D2313" s="75" t="s">
        <v>4772</v>
      </c>
      <c r="E2313" s="83">
        <v>3.51</v>
      </c>
    </row>
    <row r="2314" spans="1:5" x14ac:dyDescent="0.25">
      <c r="A2314" s="90">
        <v>2314</v>
      </c>
      <c r="B2314" s="75" t="s">
        <v>4773</v>
      </c>
      <c r="C2314" s="75"/>
      <c r="D2314" s="75" t="s">
        <v>4774</v>
      </c>
      <c r="E2314" s="83">
        <v>5.04</v>
      </c>
    </row>
    <row r="2315" spans="1:5" x14ac:dyDescent="0.25">
      <c r="A2315" s="90">
        <v>2315</v>
      </c>
      <c r="B2315" s="75" t="s">
        <v>4775</v>
      </c>
      <c r="C2315" s="75"/>
      <c r="D2315" s="75" t="s">
        <v>4776</v>
      </c>
      <c r="E2315" s="83">
        <v>139.84</v>
      </c>
    </row>
    <row r="2316" spans="1:5" x14ac:dyDescent="0.25">
      <c r="A2316" s="90">
        <v>2316</v>
      </c>
      <c r="B2316" s="75" t="s">
        <v>4777</v>
      </c>
      <c r="C2316" s="75"/>
      <c r="D2316" s="75" t="s">
        <v>4778</v>
      </c>
      <c r="E2316" s="83">
        <v>114.23</v>
      </c>
    </row>
    <row r="2317" spans="1:5" x14ac:dyDescent="0.25">
      <c r="A2317" s="90">
        <v>2317</v>
      </c>
      <c r="B2317" s="75" t="s">
        <v>4779</v>
      </c>
      <c r="C2317" s="75"/>
      <c r="D2317" s="75" t="s">
        <v>4780</v>
      </c>
      <c r="E2317" s="83">
        <v>15.42</v>
      </c>
    </row>
    <row r="2318" spans="1:5" x14ac:dyDescent="0.25">
      <c r="A2318" s="90">
        <v>2318</v>
      </c>
      <c r="B2318" s="75" t="s">
        <v>4781</v>
      </c>
      <c r="C2318" s="75"/>
      <c r="D2318" s="75" t="s">
        <v>4782</v>
      </c>
      <c r="E2318" s="83">
        <v>22.56</v>
      </c>
    </row>
    <row r="2319" spans="1:5" x14ac:dyDescent="0.25">
      <c r="A2319" s="90">
        <v>2319</v>
      </c>
      <c r="B2319" s="75" t="s">
        <v>4783</v>
      </c>
      <c r="C2319" s="75"/>
      <c r="D2319" s="75" t="s">
        <v>4784</v>
      </c>
      <c r="E2319" s="83">
        <v>15.13</v>
      </c>
    </row>
    <row r="2320" spans="1:5" x14ac:dyDescent="0.25">
      <c r="A2320" s="90">
        <v>2320</v>
      </c>
      <c r="B2320" s="75" t="s">
        <v>4785</v>
      </c>
      <c r="C2320" s="75"/>
      <c r="D2320" s="75" t="s">
        <v>4786</v>
      </c>
      <c r="E2320" s="83">
        <v>0.97</v>
      </c>
    </row>
    <row r="2321" spans="1:5" x14ac:dyDescent="0.25">
      <c r="A2321" s="90">
        <v>2321</v>
      </c>
      <c r="B2321" s="75" t="s">
        <v>4787</v>
      </c>
      <c r="C2321" s="75"/>
      <c r="D2321" s="75" t="s">
        <v>4788</v>
      </c>
      <c r="E2321" s="83">
        <v>20.76</v>
      </c>
    </row>
    <row r="2322" spans="1:5" x14ac:dyDescent="0.25">
      <c r="A2322" s="90">
        <v>2322</v>
      </c>
      <c r="B2322" s="75" t="s">
        <v>4789</v>
      </c>
      <c r="C2322" s="75"/>
      <c r="D2322" s="75" t="s">
        <v>4790</v>
      </c>
      <c r="E2322" s="83">
        <v>5.16</v>
      </c>
    </row>
    <row r="2323" spans="1:5" x14ac:dyDescent="0.25">
      <c r="A2323" s="90">
        <v>2323</v>
      </c>
      <c r="B2323" s="75" t="s">
        <v>4791</v>
      </c>
      <c r="C2323" s="75"/>
      <c r="D2323" s="75" t="s">
        <v>4792</v>
      </c>
      <c r="E2323" s="83">
        <v>70.540000000000006</v>
      </c>
    </row>
    <row r="2324" spans="1:5" x14ac:dyDescent="0.25">
      <c r="A2324" s="90">
        <v>2324</v>
      </c>
      <c r="B2324" s="75" t="s">
        <v>4793</v>
      </c>
      <c r="C2324" s="75"/>
      <c r="D2324" s="75" t="s">
        <v>4794</v>
      </c>
      <c r="E2324" s="83">
        <v>15.12</v>
      </c>
    </row>
    <row r="2325" spans="1:5" x14ac:dyDescent="0.25">
      <c r="A2325" s="90">
        <v>2325</v>
      </c>
      <c r="B2325" s="75" t="s">
        <v>4795</v>
      </c>
      <c r="C2325" s="75"/>
      <c r="D2325" s="75" t="s">
        <v>4796</v>
      </c>
      <c r="E2325" s="83">
        <v>5.46</v>
      </c>
    </row>
    <row r="2326" spans="1:5" x14ac:dyDescent="0.25">
      <c r="A2326" s="90">
        <v>2326</v>
      </c>
      <c r="B2326" s="75" t="s">
        <v>4797</v>
      </c>
      <c r="C2326" s="75"/>
      <c r="D2326" s="75" t="s">
        <v>4798</v>
      </c>
      <c r="E2326" s="83">
        <v>4.26</v>
      </c>
    </row>
    <row r="2327" spans="1:5" x14ac:dyDescent="0.25">
      <c r="A2327" s="90">
        <v>2327</v>
      </c>
      <c r="B2327" s="75" t="s">
        <v>4799</v>
      </c>
      <c r="C2327" s="75"/>
      <c r="D2327" s="75" t="s">
        <v>4800</v>
      </c>
      <c r="E2327" s="83">
        <v>5.04</v>
      </c>
    </row>
    <row r="2328" spans="1:5" x14ac:dyDescent="0.25">
      <c r="A2328" s="90">
        <v>2328</v>
      </c>
      <c r="B2328" s="75" t="s">
        <v>4801</v>
      </c>
      <c r="C2328" s="75"/>
      <c r="D2328" s="75" t="s">
        <v>4802</v>
      </c>
      <c r="E2328" s="83">
        <v>5.35</v>
      </c>
    </row>
    <row r="2329" spans="1:5" x14ac:dyDescent="0.25">
      <c r="A2329" s="90">
        <v>2329</v>
      </c>
      <c r="B2329" s="75" t="s">
        <v>4803</v>
      </c>
      <c r="C2329" s="75"/>
      <c r="D2329" s="75" t="s">
        <v>4804</v>
      </c>
      <c r="E2329" s="83">
        <v>10.32</v>
      </c>
    </row>
    <row r="2330" spans="1:5" x14ac:dyDescent="0.25">
      <c r="A2330" s="90">
        <v>2330</v>
      </c>
      <c r="B2330" s="75" t="s">
        <v>4805</v>
      </c>
      <c r="C2330" s="75"/>
      <c r="D2330" s="75" t="s">
        <v>4806</v>
      </c>
      <c r="E2330" s="83">
        <v>3.36</v>
      </c>
    </row>
    <row r="2331" spans="1:5" x14ac:dyDescent="0.25">
      <c r="A2331" s="90">
        <v>2331</v>
      </c>
      <c r="B2331" s="75" t="s">
        <v>4807</v>
      </c>
      <c r="C2331" s="75"/>
      <c r="D2331" s="75" t="s">
        <v>4808</v>
      </c>
      <c r="E2331" s="83">
        <v>1.68</v>
      </c>
    </row>
    <row r="2332" spans="1:5" x14ac:dyDescent="0.25">
      <c r="A2332" s="90">
        <v>2332</v>
      </c>
      <c r="B2332" s="75" t="s">
        <v>4809</v>
      </c>
      <c r="C2332" s="75"/>
      <c r="D2332" s="75" t="s">
        <v>4810</v>
      </c>
      <c r="E2332" s="83">
        <v>28.13</v>
      </c>
    </row>
    <row r="2333" spans="1:5" x14ac:dyDescent="0.25">
      <c r="A2333" s="90">
        <v>2333</v>
      </c>
      <c r="B2333" s="75" t="s">
        <v>4811</v>
      </c>
      <c r="C2333" s="75"/>
      <c r="D2333" s="75" t="s">
        <v>4812</v>
      </c>
      <c r="E2333" s="83">
        <v>13.64</v>
      </c>
    </row>
    <row r="2334" spans="1:5" x14ac:dyDescent="0.25">
      <c r="A2334" s="90">
        <v>2334</v>
      </c>
      <c r="B2334" s="75" t="s">
        <v>4813</v>
      </c>
      <c r="C2334" s="75"/>
      <c r="D2334" s="75" t="s">
        <v>4814</v>
      </c>
      <c r="E2334" s="83">
        <v>11.2</v>
      </c>
    </row>
    <row r="2335" spans="1:5" x14ac:dyDescent="0.25">
      <c r="A2335" s="90">
        <v>2335</v>
      </c>
      <c r="B2335" s="75" t="s">
        <v>4815</v>
      </c>
      <c r="C2335" s="75"/>
      <c r="D2335" s="75" t="s">
        <v>4816</v>
      </c>
      <c r="E2335" s="83">
        <v>17.989999999999998</v>
      </c>
    </row>
    <row r="2336" spans="1:5" x14ac:dyDescent="0.25">
      <c r="A2336" s="90">
        <v>2336</v>
      </c>
      <c r="B2336" s="75" t="s">
        <v>4817</v>
      </c>
      <c r="C2336" s="75"/>
      <c r="D2336" s="75" t="s">
        <v>4818</v>
      </c>
      <c r="E2336" s="83">
        <v>51.31</v>
      </c>
    </row>
    <row r="2337" spans="1:5" x14ac:dyDescent="0.25">
      <c r="A2337" s="90">
        <v>2337</v>
      </c>
      <c r="B2337" s="75" t="s">
        <v>4819</v>
      </c>
      <c r="C2337" s="75"/>
      <c r="D2337" s="75" t="s">
        <v>4820</v>
      </c>
      <c r="E2337" s="83">
        <v>21.75</v>
      </c>
    </row>
    <row r="2338" spans="1:5" x14ac:dyDescent="0.25">
      <c r="A2338" s="90">
        <v>2338</v>
      </c>
      <c r="B2338" s="75" t="s">
        <v>4821</v>
      </c>
      <c r="C2338" s="75"/>
      <c r="D2338" s="75" t="s">
        <v>4822</v>
      </c>
      <c r="E2338" s="83">
        <v>23.3</v>
      </c>
    </row>
    <row r="2339" spans="1:5" x14ac:dyDescent="0.25">
      <c r="A2339" s="90">
        <v>2339</v>
      </c>
      <c r="B2339" s="75" t="s">
        <v>4823</v>
      </c>
      <c r="C2339" s="75"/>
      <c r="D2339" s="75" t="s">
        <v>4824</v>
      </c>
      <c r="E2339" s="83">
        <v>82.41</v>
      </c>
    </row>
    <row r="2340" spans="1:5" x14ac:dyDescent="0.25">
      <c r="A2340" s="90">
        <v>2340</v>
      </c>
      <c r="B2340" s="75" t="s">
        <v>4825</v>
      </c>
      <c r="C2340" s="75"/>
      <c r="D2340" s="75" t="s">
        <v>4826</v>
      </c>
      <c r="E2340" s="83">
        <v>16.329999999999998</v>
      </c>
    </row>
    <row r="2341" spans="1:5" x14ac:dyDescent="0.25">
      <c r="A2341" s="90">
        <v>2341</v>
      </c>
      <c r="B2341" s="75" t="s">
        <v>4827</v>
      </c>
      <c r="C2341" s="75"/>
      <c r="D2341" s="75" t="s">
        <v>4828</v>
      </c>
      <c r="E2341" s="83">
        <v>26.88</v>
      </c>
    </row>
    <row r="2342" spans="1:5" x14ac:dyDescent="0.25">
      <c r="A2342" s="90">
        <v>2342</v>
      </c>
      <c r="B2342" s="75" t="s">
        <v>4829</v>
      </c>
      <c r="C2342" s="75"/>
      <c r="D2342" s="75" t="s">
        <v>4830</v>
      </c>
      <c r="E2342" s="83">
        <v>-1.68</v>
      </c>
    </row>
    <row r="2343" spans="1:5" x14ac:dyDescent="0.25">
      <c r="A2343" s="90">
        <v>2343</v>
      </c>
      <c r="B2343" s="75" t="s">
        <v>4831</v>
      </c>
      <c r="C2343" s="75"/>
      <c r="D2343" s="75" t="s">
        <v>4832</v>
      </c>
      <c r="E2343" s="83">
        <v>0.01</v>
      </c>
    </row>
    <row r="2344" spans="1:5" x14ac:dyDescent="0.25">
      <c r="A2344" s="90">
        <v>2344</v>
      </c>
      <c r="B2344" s="75" t="s">
        <v>4833</v>
      </c>
      <c r="C2344" s="75"/>
      <c r="D2344" s="75" t="s">
        <v>4834</v>
      </c>
      <c r="E2344" s="83">
        <v>-0.04</v>
      </c>
    </row>
    <row r="2345" spans="1:5" x14ac:dyDescent="0.25">
      <c r="A2345" s="90">
        <v>2345</v>
      </c>
      <c r="B2345" s="75" t="s">
        <v>4835</v>
      </c>
      <c r="C2345" s="75"/>
      <c r="D2345" s="75" t="s">
        <v>4836</v>
      </c>
      <c r="E2345" s="83">
        <v>58.73</v>
      </c>
    </row>
    <row r="2346" spans="1:5" x14ac:dyDescent="0.25">
      <c r="A2346" s="90">
        <v>2346</v>
      </c>
      <c r="B2346" s="75" t="s">
        <v>4837</v>
      </c>
      <c r="C2346" s="75"/>
      <c r="D2346" s="75" t="s">
        <v>4838</v>
      </c>
      <c r="E2346" s="83">
        <v>45.88</v>
      </c>
    </row>
    <row r="2347" spans="1:5" x14ac:dyDescent="0.25">
      <c r="A2347" s="90">
        <v>2347</v>
      </c>
      <c r="B2347" s="75" t="s">
        <v>4839</v>
      </c>
      <c r="C2347" s="75"/>
      <c r="D2347" s="75" t="s">
        <v>4840</v>
      </c>
      <c r="E2347" s="83">
        <v>8.57</v>
      </c>
    </row>
    <row r="2348" spans="1:5" x14ac:dyDescent="0.25">
      <c r="A2348" s="90">
        <v>2348</v>
      </c>
      <c r="B2348" s="75" t="s">
        <v>4841</v>
      </c>
      <c r="C2348" s="75"/>
      <c r="D2348" s="75" t="s">
        <v>4842</v>
      </c>
      <c r="E2348" s="83">
        <v>62.39</v>
      </c>
    </row>
    <row r="2349" spans="1:5" x14ac:dyDescent="0.25">
      <c r="A2349" s="90">
        <v>2349</v>
      </c>
      <c r="B2349" s="75" t="s">
        <v>4843</v>
      </c>
      <c r="C2349" s="75"/>
      <c r="D2349" s="75" t="s">
        <v>4844</v>
      </c>
      <c r="E2349" s="83">
        <v>85.95</v>
      </c>
    </row>
    <row r="2350" spans="1:5" x14ac:dyDescent="0.25">
      <c r="A2350" s="90">
        <v>2350</v>
      </c>
      <c r="B2350" s="75" t="s">
        <v>4845</v>
      </c>
      <c r="C2350" s="75"/>
      <c r="D2350" s="75" t="s">
        <v>4846</v>
      </c>
      <c r="E2350" s="83">
        <v>7.4</v>
      </c>
    </row>
    <row r="2351" spans="1:5" x14ac:dyDescent="0.25">
      <c r="A2351" s="90">
        <v>2351</v>
      </c>
      <c r="B2351" s="75" t="s">
        <v>4847</v>
      </c>
      <c r="C2351" s="75"/>
      <c r="D2351" s="75" t="s">
        <v>4848</v>
      </c>
      <c r="E2351" s="83">
        <v>10.31</v>
      </c>
    </row>
    <row r="2352" spans="1:5" x14ac:dyDescent="0.25">
      <c r="A2352" s="90">
        <v>2352</v>
      </c>
      <c r="B2352" s="75" t="s">
        <v>4849</v>
      </c>
      <c r="C2352" s="75"/>
      <c r="D2352" s="75" t="s">
        <v>4850</v>
      </c>
      <c r="E2352" s="83">
        <v>76.63</v>
      </c>
    </row>
    <row r="2353" spans="1:5" x14ac:dyDescent="0.25">
      <c r="A2353" s="90">
        <v>2353</v>
      </c>
      <c r="B2353" s="75" t="s">
        <v>4851</v>
      </c>
      <c r="C2353" s="75"/>
      <c r="D2353" s="75" t="s">
        <v>4852</v>
      </c>
      <c r="E2353" s="83">
        <v>5.04</v>
      </c>
    </row>
    <row r="2354" spans="1:5" x14ac:dyDescent="0.25">
      <c r="A2354" s="90">
        <v>2354</v>
      </c>
      <c r="B2354" s="75" t="s">
        <v>4853</v>
      </c>
      <c r="C2354" s="75"/>
      <c r="D2354" s="75" t="s">
        <v>4854</v>
      </c>
      <c r="E2354" s="83">
        <v>5.08</v>
      </c>
    </row>
    <row r="2355" spans="1:5" x14ac:dyDescent="0.25">
      <c r="A2355" s="90">
        <v>2355</v>
      </c>
      <c r="B2355" s="75" t="s">
        <v>4855</v>
      </c>
      <c r="C2355" s="75"/>
      <c r="D2355" s="75" t="s">
        <v>4856</v>
      </c>
      <c r="E2355" s="83">
        <v>5.04</v>
      </c>
    </row>
    <row r="2356" spans="1:5" x14ac:dyDescent="0.25">
      <c r="A2356" s="90">
        <v>2356</v>
      </c>
      <c r="B2356" s="75" t="s">
        <v>4857</v>
      </c>
      <c r="C2356" s="75"/>
      <c r="D2356" s="75" t="s">
        <v>4858</v>
      </c>
      <c r="E2356" s="83">
        <v>38.64</v>
      </c>
    </row>
    <row r="2357" spans="1:5" x14ac:dyDescent="0.25">
      <c r="A2357" s="90">
        <v>2357</v>
      </c>
      <c r="B2357" s="75" t="s">
        <v>4859</v>
      </c>
      <c r="C2357" s="75"/>
      <c r="D2357" s="75" t="s">
        <v>4860</v>
      </c>
      <c r="E2357" s="83">
        <v>56.98</v>
      </c>
    </row>
    <row r="2358" spans="1:5" x14ac:dyDescent="0.25">
      <c r="A2358" s="90">
        <v>2358</v>
      </c>
      <c r="B2358" s="75" t="s">
        <v>4861</v>
      </c>
      <c r="C2358" s="75"/>
      <c r="D2358" s="75" t="s">
        <v>4862</v>
      </c>
      <c r="E2358" s="83">
        <v>6.27</v>
      </c>
    </row>
    <row r="2359" spans="1:5" x14ac:dyDescent="0.25">
      <c r="A2359" s="90">
        <v>2359</v>
      </c>
      <c r="B2359" s="75" t="s">
        <v>4863</v>
      </c>
      <c r="C2359" s="75"/>
      <c r="D2359" s="75" t="s">
        <v>4864</v>
      </c>
      <c r="E2359" s="83">
        <v>35.5</v>
      </c>
    </row>
    <row r="2360" spans="1:5" x14ac:dyDescent="0.25">
      <c r="A2360" s="90">
        <v>2360</v>
      </c>
      <c r="B2360" s="75" t="s">
        <v>4865</v>
      </c>
      <c r="C2360" s="75"/>
      <c r="D2360" s="75" t="s">
        <v>4866</v>
      </c>
      <c r="E2360" s="83">
        <v>15.79</v>
      </c>
    </row>
    <row r="2361" spans="1:5" x14ac:dyDescent="0.25">
      <c r="A2361" s="90">
        <v>2361</v>
      </c>
      <c r="B2361" s="75" t="s">
        <v>4867</v>
      </c>
      <c r="C2361" s="75"/>
      <c r="D2361" s="75" t="s">
        <v>4868</v>
      </c>
      <c r="E2361" s="83">
        <v>5.04</v>
      </c>
    </row>
    <row r="2362" spans="1:5" x14ac:dyDescent="0.25">
      <c r="A2362" s="90">
        <v>2362</v>
      </c>
      <c r="B2362" s="75" t="s">
        <v>4869</v>
      </c>
      <c r="C2362" s="75"/>
      <c r="D2362" s="75" t="s">
        <v>4870</v>
      </c>
      <c r="E2362" s="83">
        <v>8.85</v>
      </c>
    </row>
    <row r="2363" spans="1:5" x14ac:dyDescent="0.25">
      <c r="A2363" s="90">
        <v>2363</v>
      </c>
      <c r="B2363" s="75" t="s">
        <v>4871</v>
      </c>
      <c r="C2363" s="75"/>
      <c r="D2363" s="75" t="s">
        <v>4872</v>
      </c>
      <c r="E2363" s="83">
        <v>1.97</v>
      </c>
    </row>
    <row r="2364" spans="1:5" x14ac:dyDescent="0.25">
      <c r="A2364" s="90">
        <v>2364</v>
      </c>
      <c r="B2364" s="75" t="s">
        <v>4873</v>
      </c>
      <c r="C2364" s="75"/>
      <c r="D2364" s="75" t="s">
        <v>4874</v>
      </c>
      <c r="E2364" s="83">
        <v>10.07</v>
      </c>
    </row>
    <row r="2365" spans="1:5" x14ac:dyDescent="0.25">
      <c r="A2365" s="90">
        <v>2365</v>
      </c>
      <c r="B2365" s="75" t="s">
        <v>4875</v>
      </c>
      <c r="C2365" s="75"/>
      <c r="D2365" s="75" t="s">
        <v>4876</v>
      </c>
      <c r="E2365" s="83">
        <v>9.06</v>
      </c>
    </row>
    <row r="2366" spans="1:5" x14ac:dyDescent="0.25">
      <c r="A2366" s="90">
        <v>2366</v>
      </c>
      <c r="B2366" s="75" t="s">
        <v>4877</v>
      </c>
      <c r="C2366" s="75"/>
      <c r="D2366" s="75" t="s">
        <v>4878</v>
      </c>
      <c r="E2366" s="83">
        <v>3.36</v>
      </c>
    </row>
    <row r="2367" spans="1:5" x14ac:dyDescent="0.25">
      <c r="A2367" s="90">
        <v>2367</v>
      </c>
      <c r="B2367" s="75" t="s">
        <v>4879</v>
      </c>
      <c r="C2367" s="75"/>
      <c r="D2367" s="75" t="s">
        <v>4880</v>
      </c>
      <c r="E2367" s="83">
        <v>5.31</v>
      </c>
    </row>
    <row r="2368" spans="1:5" x14ac:dyDescent="0.25">
      <c r="A2368" s="90">
        <v>2368</v>
      </c>
      <c r="B2368" s="75" t="s">
        <v>4881</v>
      </c>
      <c r="C2368" s="75"/>
      <c r="D2368" s="75" t="s">
        <v>4882</v>
      </c>
      <c r="E2368" s="83">
        <v>19.29</v>
      </c>
    </row>
    <row r="2369" spans="1:5" x14ac:dyDescent="0.25">
      <c r="A2369" s="90">
        <v>2369</v>
      </c>
      <c r="B2369" s="75" t="s">
        <v>4883</v>
      </c>
      <c r="C2369" s="75"/>
      <c r="D2369" s="75" t="s">
        <v>4884</v>
      </c>
      <c r="E2369" s="83">
        <v>3.37</v>
      </c>
    </row>
    <row r="2370" spans="1:5" x14ac:dyDescent="0.25">
      <c r="A2370" s="90">
        <v>2370</v>
      </c>
      <c r="B2370" s="75" t="s">
        <v>4885</v>
      </c>
      <c r="C2370" s="75"/>
      <c r="D2370" s="75" t="s">
        <v>4886</v>
      </c>
      <c r="E2370" s="83">
        <v>19.03</v>
      </c>
    </row>
    <row r="2371" spans="1:5" x14ac:dyDescent="0.25">
      <c r="A2371" s="90">
        <v>2371</v>
      </c>
      <c r="B2371" s="75" t="s">
        <v>4887</v>
      </c>
      <c r="C2371" s="75"/>
      <c r="D2371" s="75" t="s">
        <v>4888</v>
      </c>
      <c r="E2371" s="83">
        <v>69.53</v>
      </c>
    </row>
    <row r="2372" spans="1:5" x14ac:dyDescent="0.25">
      <c r="A2372" s="90">
        <v>2372</v>
      </c>
      <c r="B2372" s="75" t="s">
        <v>4889</v>
      </c>
      <c r="C2372" s="75"/>
      <c r="D2372" s="75" t="s">
        <v>4890</v>
      </c>
      <c r="E2372" s="83">
        <v>3.69</v>
      </c>
    </row>
    <row r="2373" spans="1:5" x14ac:dyDescent="0.25">
      <c r="A2373" s="90">
        <v>2373</v>
      </c>
      <c r="B2373" s="75" t="s">
        <v>4891</v>
      </c>
      <c r="C2373" s="75"/>
      <c r="D2373" s="75" t="s">
        <v>4892</v>
      </c>
      <c r="E2373" s="83">
        <v>24.26</v>
      </c>
    </row>
    <row r="2374" spans="1:5" x14ac:dyDescent="0.25">
      <c r="A2374" s="90">
        <v>2374</v>
      </c>
      <c r="B2374" s="75" t="s">
        <v>4893</v>
      </c>
      <c r="C2374" s="75"/>
      <c r="D2374" s="75" t="s">
        <v>4894</v>
      </c>
      <c r="E2374" s="83">
        <v>1.7</v>
      </c>
    </row>
    <row r="2375" spans="1:5" x14ac:dyDescent="0.25">
      <c r="A2375" s="90">
        <v>2375</v>
      </c>
      <c r="B2375" s="75" t="s">
        <v>4895</v>
      </c>
      <c r="C2375" s="75"/>
      <c r="D2375" s="75" t="s">
        <v>4896</v>
      </c>
      <c r="E2375" s="83">
        <v>8.4</v>
      </c>
    </row>
    <row r="2376" spans="1:5" x14ac:dyDescent="0.25">
      <c r="A2376" s="90">
        <v>2376</v>
      </c>
      <c r="B2376" s="75" t="s">
        <v>4897</v>
      </c>
      <c r="C2376" s="75"/>
      <c r="D2376" s="75" t="s">
        <v>4898</v>
      </c>
      <c r="E2376" s="83">
        <v>51.2</v>
      </c>
    </row>
    <row r="2377" spans="1:5" x14ac:dyDescent="0.25">
      <c r="A2377" s="90">
        <v>2377</v>
      </c>
      <c r="B2377" s="75" t="s">
        <v>4899</v>
      </c>
      <c r="C2377" s="75"/>
      <c r="D2377" s="75" t="s">
        <v>4900</v>
      </c>
      <c r="E2377" s="83">
        <v>0.74</v>
      </c>
    </row>
    <row r="2378" spans="1:5" x14ac:dyDescent="0.25">
      <c r="A2378" s="90">
        <v>2378</v>
      </c>
      <c r="B2378" s="75" t="s">
        <v>4901</v>
      </c>
      <c r="C2378" s="75"/>
      <c r="D2378" s="75" t="s">
        <v>4902</v>
      </c>
      <c r="E2378" s="83">
        <v>45.89</v>
      </c>
    </row>
    <row r="2379" spans="1:5" x14ac:dyDescent="0.25">
      <c r="A2379" s="90">
        <v>2379</v>
      </c>
      <c r="B2379" s="75" t="s">
        <v>4903</v>
      </c>
      <c r="C2379" s="75"/>
      <c r="D2379" s="75" t="s">
        <v>4904</v>
      </c>
      <c r="E2379" s="83">
        <v>15.13</v>
      </c>
    </row>
    <row r="2380" spans="1:5" x14ac:dyDescent="0.25">
      <c r="A2380" s="90">
        <v>2380</v>
      </c>
      <c r="B2380" s="75" t="s">
        <v>4905</v>
      </c>
      <c r="C2380" s="75"/>
      <c r="D2380" s="75" t="s">
        <v>4906</v>
      </c>
      <c r="E2380" s="83">
        <v>31.28</v>
      </c>
    </row>
    <row r="2381" spans="1:5" x14ac:dyDescent="0.25">
      <c r="A2381" s="90">
        <v>2381</v>
      </c>
      <c r="B2381" s="75" t="s">
        <v>4907</v>
      </c>
      <c r="C2381" s="75"/>
      <c r="D2381" s="75" t="s">
        <v>4908</v>
      </c>
      <c r="E2381" s="83">
        <v>1.99</v>
      </c>
    </row>
    <row r="2382" spans="1:5" x14ac:dyDescent="0.25">
      <c r="A2382" s="90">
        <v>2382</v>
      </c>
      <c r="B2382" s="75" t="s">
        <v>4909</v>
      </c>
      <c r="C2382" s="75"/>
      <c r="D2382" s="75" t="s">
        <v>4910</v>
      </c>
      <c r="E2382" s="83">
        <v>15.93</v>
      </c>
    </row>
    <row r="2383" spans="1:5" x14ac:dyDescent="0.25">
      <c r="A2383" s="90">
        <v>2383</v>
      </c>
      <c r="B2383" s="75" t="s">
        <v>4911</v>
      </c>
      <c r="C2383" s="75"/>
      <c r="D2383" s="75" t="s">
        <v>4912</v>
      </c>
      <c r="E2383" s="83">
        <v>18.3</v>
      </c>
    </row>
    <row r="2384" spans="1:5" x14ac:dyDescent="0.25">
      <c r="A2384" s="90">
        <v>2384</v>
      </c>
      <c r="B2384" s="75" t="s">
        <v>4913</v>
      </c>
      <c r="C2384" s="75"/>
      <c r="D2384" s="75" t="s">
        <v>4914</v>
      </c>
      <c r="E2384" s="83">
        <v>43.48</v>
      </c>
    </row>
    <row r="2385" spans="1:5" x14ac:dyDescent="0.25">
      <c r="A2385" s="90">
        <v>2385</v>
      </c>
      <c r="B2385" s="75" t="s">
        <v>4915</v>
      </c>
      <c r="C2385" s="75"/>
      <c r="D2385" s="75" t="s">
        <v>4916</v>
      </c>
      <c r="E2385" s="83">
        <v>5.9</v>
      </c>
    </row>
    <row r="2386" spans="1:5" x14ac:dyDescent="0.25">
      <c r="A2386" s="90">
        <v>2386</v>
      </c>
      <c r="B2386" s="75" t="s">
        <v>4917</v>
      </c>
      <c r="C2386" s="75"/>
      <c r="D2386" s="75" t="s">
        <v>4918</v>
      </c>
      <c r="E2386" s="83">
        <v>7.22</v>
      </c>
    </row>
    <row r="2387" spans="1:5" x14ac:dyDescent="0.25">
      <c r="A2387" s="90">
        <v>2387</v>
      </c>
      <c r="B2387" s="75" t="s">
        <v>4919</v>
      </c>
      <c r="C2387" s="75"/>
      <c r="D2387" s="75" t="s">
        <v>4920</v>
      </c>
      <c r="E2387" s="83">
        <v>18.5</v>
      </c>
    </row>
    <row r="2388" spans="1:5" x14ac:dyDescent="0.25">
      <c r="A2388" s="90">
        <v>2388</v>
      </c>
      <c r="B2388" s="75" t="s">
        <v>4921</v>
      </c>
      <c r="C2388" s="75"/>
      <c r="D2388" s="75" t="s">
        <v>4922</v>
      </c>
      <c r="E2388" s="83">
        <v>38.39</v>
      </c>
    </row>
    <row r="2389" spans="1:5" x14ac:dyDescent="0.25">
      <c r="A2389" s="90">
        <v>2389</v>
      </c>
      <c r="B2389" s="75" t="s">
        <v>4923</v>
      </c>
      <c r="C2389" s="75"/>
      <c r="D2389" s="75" t="s">
        <v>4924</v>
      </c>
      <c r="E2389" s="83">
        <v>28.98</v>
      </c>
    </row>
    <row r="2390" spans="1:5" x14ac:dyDescent="0.25">
      <c r="A2390" s="90">
        <v>2390</v>
      </c>
      <c r="B2390" s="75" t="s">
        <v>4925</v>
      </c>
      <c r="C2390" s="75"/>
      <c r="D2390" s="75" t="s">
        <v>4926</v>
      </c>
      <c r="E2390" s="83">
        <v>0.82</v>
      </c>
    </row>
    <row r="2391" spans="1:5" x14ac:dyDescent="0.25">
      <c r="A2391" s="90">
        <v>2391</v>
      </c>
      <c r="B2391" s="75" t="s">
        <v>4927</v>
      </c>
      <c r="C2391" s="75"/>
      <c r="D2391" s="75" t="s">
        <v>4928</v>
      </c>
      <c r="E2391" s="83">
        <v>154.13</v>
      </c>
    </row>
    <row r="2392" spans="1:5" x14ac:dyDescent="0.25">
      <c r="A2392" s="90">
        <v>2392</v>
      </c>
      <c r="B2392" s="75" t="s">
        <v>4929</v>
      </c>
      <c r="C2392" s="75"/>
      <c r="D2392" s="75" t="s">
        <v>4930</v>
      </c>
      <c r="E2392" s="83">
        <v>1.68</v>
      </c>
    </row>
    <row r="2393" spans="1:5" x14ac:dyDescent="0.25">
      <c r="A2393" s="90">
        <v>2393</v>
      </c>
      <c r="B2393" s="75" t="s">
        <v>4931</v>
      </c>
      <c r="C2393" s="75"/>
      <c r="D2393" s="75" t="s">
        <v>4932</v>
      </c>
      <c r="E2393" s="83">
        <v>10.47</v>
      </c>
    </row>
    <row r="2394" spans="1:5" x14ac:dyDescent="0.25">
      <c r="A2394" s="90">
        <v>2394</v>
      </c>
      <c r="B2394" s="75" t="s">
        <v>4933</v>
      </c>
      <c r="C2394" s="75"/>
      <c r="D2394" s="75" t="s">
        <v>4934</v>
      </c>
      <c r="E2394" s="83">
        <v>5.04</v>
      </c>
    </row>
    <row r="2395" spans="1:5" x14ac:dyDescent="0.25">
      <c r="A2395" s="90">
        <v>2395</v>
      </c>
      <c r="B2395" s="75" t="s">
        <v>4935</v>
      </c>
      <c r="C2395" s="75"/>
      <c r="D2395" s="75" t="s">
        <v>4936</v>
      </c>
      <c r="E2395" s="83">
        <v>25.9</v>
      </c>
    </row>
    <row r="2396" spans="1:5" x14ac:dyDescent="0.25">
      <c r="A2396" s="90">
        <v>2396</v>
      </c>
      <c r="B2396" s="75" t="s">
        <v>4937</v>
      </c>
      <c r="C2396" s="75"/>
      <c r="D2396" s="75" t="s">
        <v>4938</v>
      </c>
      <c r="E2396" s="83">
        <v>11.56</v>
      </c>
    </row>
    <row r="2397" spans="1:5" x14ac:dyDescent="0.25">
      <c r="A2397" s="90">
        <v>2397</v>
      </c>
      <c r="B2397" s="75" t="s">
        <v>4939</v>
      </c>
      <c r="C2397" s="75"/>
      <c r="D2397" s="75" t="s">
        <v>4940</v>
      </c>
      <c r="E2397" s="83">
        <v>11.76</v>
      </c>
    </row>
    <row r="2398" spans="1:5" x14ac:dyDescent="0.25">
      <c r="A2398" s="90">
        <v>2398</v>
      </c>
      <c r="B2398" s="75" t="s">
        <v>4941</v>
      </c>
      <c r="C2398" s="75"/>
      <c r="D2398" s="75" t="s">
        <v>4942</v>
      </c>
      <c r="E2398" s="83">
        <v>5.04</v>
      </c>
    </row>
    <row r="2399" spans="1:5" x14ac:dyDescent="0.25">
      <c r="A2399" s="90">
        <v>2399</v>
      </c>
      <c r="B2399" s="75" t="s">
        <v>4943</v>
      </c>
      <c r="C2399" s="75"/>
      <c r="D2399" s="75" t="s">
        <v>4944</v>
      </c>
      <c r="E2399" s="83">
        <v>16.97</v>
      </c>
    </row>
    <row r="2400" spans="1:5" x14ac:dyDescent="0.25">
      <c r="A2400" s="90">
        <v>2400</v>
      </c>
      <c r="B2400" s="75" t="s">
        <v>4945</v>
      </c>
      <c r="C2400" s="75"/>
      <c r="D2400" s="75" t="s">
        <v>4946</v>
      </c>
      <c r="E2400" s="83">
        <v>3.44</v>
      </c>
    </row>
    <row r="2401" spans="1:5" x14ac:dyDescent="0.25">
      <c r="A2401" s="90">
        <v>2401</v>
      </c>
      <c r="B2401" s="75" t="s">
        <v>4947</v>
      </c>
      <c r="C2401" s="75"/>
      <c r="D2401" s="75" t="s">
        <v>4948</v>
      </c>
      <c r="E2401" s="83">
        <v>131.51</v>
      </c>
    </row>
    <row r="2402" spans="1:5" x14ac:dyDescent="0.25">
      <c r="A2402" s="90">
        <v>2402</v>
      </c>
      <c r="B2402" s="75" t="s">
        <v>4949</v>
      </c>
      <c r="C2402" s="75"/>
      <c r="D2402" s="75" t="s">
        <v>4950</v>
      </c>
      <c r="E2402" s="83">
        <v>18.2</v>
      </c>
    </row>
    <row r="2403" spans="1:5" x14ac:dyDescent="0.25">
      <c r="A2403" s="90">
        <v>2403</v>
      </c>
      <c r="B2403" s="75" t="s">
        <v>4951</v>
      </c>
      <c r="C2403" s="75"/>
      <c r="D2403" s="75" t="s">
        <v>4952</v>
      </c>
      <c r="E2403" s="83">
        <v>5.31</v>
      </c>
    </row>
    <row r="2404" spans="1:5" x14ac:dyDescent="0.25">
      <c r="A2404" s="90">
        <v>2404</v>
      </c>
      <c r="B2404" s="75" t="s">
        <v>4953</v>
      </c>
      <c r="C2404" s="75"/>
      <c r="D2404" s="75" t="s">
        <v>4954</v>
      </c>
      <c r="E2404" s="83">
        <v>29.04</v>
      </c>
    </row>
    <row r="2405" spans="1:5" x14ac:dyDescent="0.25">
      <c r="A2405" s="90">
        <v>2405</v>
      </c>
      <c r="B2405" s="75" t="s">
        <v>4955</v>
      </c>
      <c r="C2405" s="75"/>
      <c r="D2405" s="75" t="s">
        <v>4956</v>
      </c>
      <c r="E2405" s="83">
        <v>54.27</v>
      </c>
    </row>
    <row r="2406" spans="1:5" x14ac:dyDescent="0.25">
      <c r="A2406" s="90">
        <v>2406</v>
      </c>
      <c r="B2406" s="75" t="s">
        <v>4957</v>
      </c>
      <c r="C2406" s="75"/>
      <c r="D2406" s="75" t="s">
        <v>4958</v>
      </c>
      <c r="E2406" s="83">
        <v>31.55</v>
      </c>
    </row>
    <row r="2407" spans="1:5" x14ac:dyDescent="0.25">
      <c r="A2407" s="90">
        <v>2407</v>
      </c>
      <c r="B2407" s="75" t="s">
        <v>4959</v>
      </c>
      <c r="C2407" s="75"/>
      <c r="D2407" s="75" t="s">
        <v>4960</v>
      </c>
      <c r="E2407" s="83">
        <v>36.72</v>
      </c>
    </row>
    <row r="2408" spans="1:5" x14ac:dyDescent="0.25">
      <c r="A2408" s="90">
        <v>2408</v>
      </c>
      <c r="B2408" s="75" t="s">
        <v>4961</v>
      </c>
      <c r="C2408" s="75"/>
      <c r="D2408" s="75" t="s">
        <v>4962</v>
      </c>
      <c r="E2408" s="83">
        <v>0.28000000000000003</v>
      </c>
    </row>
    <row r="2409" spans="1:5" x14ac:dyDescent="0.25">
      <c r="A2409" s="90">
        <v>2409</v>
      </c>
      <c r="B2409" s="75" t="s">
        <v>4963</v>
      </c>
      <c r="C2409" s="75"/>
      <c r="D2409" s="75" t="s">
        <v>4964</v>
      </c>
      <c r="E2409" s="83">
        <v>10.98</v>
      </c>
    </row>
    <row r="2410" spans="1:5" x14ac:dyDescent="0.25">
      <c r="A2410" s="90">
        <v>2410</v>
      </c>
      <c r="B2410" s="75" t="s">
        <v>4965</v>
      </c>
      <c r="C2410" s="75"/>
      <c r="D2410" s="75" t="s">
        <v>4966</v>
      </c>
      <c r="E2410" s="83">
        <v>4.83</v>
      </c>
    </row>
    <row r="2411" spans="1:5" x14ac:dyDescent="0.25">
      <c r="A2411" s="90">
        <v>2411</v>
      </c>
      <c r="B2411" s="75" t="s">
        <v>4967</v>
      </c>
      <c r="C2411" s="75"/>
      <c r="D2411" s="75" t="s">
        <v>4968</v>
      </c>
      <c r="E2411" s="83">
        <v>53.02</v>
      </c>
    </row>
    <row r="2412" spans="1:5" x14ac:dyDescent="0.25">
      <c r="A2412" s="90">
        <v>2412</v>
      </c>
      <c r="B2412" s="75" t="s">
        <v>4969</v>
      </c>
      <c r="C2412" s="75"/>
      <c r="D2412" s="75" t="s">
        <v>4970</v>
      </c>
      <c r="E2412" s="83">
        <v>25.22</v>
      </c>
    </row>
    <row r="2413" spans="1:5" x14ac:dyDescent="0.25">
      <c r="A2413" s="90">
        <v>2413</v>
      </c>
      <c r="B2413" s="75" t="s">
        <v>4971</v>
      </c>
      <c r="C2413" s="75"/>
      <c r="D2413" s="75" t="s">
        <v>4972</v>
      </c>
      <c r="E2413" s="83">
        <v>17.28</v>
      </c>
    </row>
    <row r="2414" spans="1:5" x14ac:dyDescent="0.25">
      <c r="A2414" s="90">
        <v>2414</v>
      </c>
      <c r="B2414" s="75" t="s">
        <v>4973</v>
      </c>
      <c r="C2414" s="75"/>
      <c r="D2414" s="75" t="s">
        <v>4974</v>
      </c>
      <c r="E2414" s="83">
        <v>4.71</v>
      </c>
    </row>
    <row r="2415" spans="1:5" x14ac:dyDescent="0.25">
      <c r="A2415" s="90">
        <v>2415</v>
      </c>
      <c r="B2415" s="75" t="s">
        <v>4975</v>
      </c>
      <c r="C2415" s="75"/>
      <c r="D2415" s="75" t="s">
        <v>4976</v>
      </c>
      <c r="E2415" s="83">
        <v>21.87</v>
      </c>
    </row>
    <row r="2416" spans="1:5" x14ac:dyDescent="0.25">
      <c r="A2416" s="90">
        <v>2416</v>
      </c>
      <c r="B2416" s="75" t="s">
        <v>4977</v>
      </c>
      <c r="C2416" s="75"/>
      <c r="D2416" s="75" t="s">
        <v>4978</v>
      </c>
      <c r="E2416" s="83">
        <v>0.02</v>
      </c>
    </row>
    <row r="2417" spans="1:5" x14ac:dyDescent="0.25">
      <c r="A2417" s="90">
        <v>2417</v>
      </c>
      <c r="B2417" s="75" t="s">
        <v>4979</v>
      </c>
      <c r="C2417" s="75"/>
      <c r="D2417" s="75" t="s">
        <v>4980</v>
      </c>
      <c r="E2417" s="83">
        <v>21.26</v>
      </c>
    </row>
    <row r="2418" spans="1:5" x14ac:dyDescent="0.25">
      <c r="A2418" s="90">
        <v>2418</v>
      </c>
      <c r="B2418" s="75" t="s">
        <v>4981</v>
      </c>
      <c r="C2418" s="75"/>
      <c r="D2418" s="75" t="s">
        <v>4982</v>
      </c>
      <c r="E2418" s="83">
        <v>39.53</v>
      </c>
    </row>
    <row r="2419" spans="1:5" x14ac:dyDescent="0.25">
      <c r="A2419" s="90">
        <v>2419</v>
      </c>
      <c r="B2419" s="75" t="s">
        <v>4983</v>
      </c>
      <c r="C2419" s="75"/>
      <c r="D2419" s="75" t="s">
        <v>4984</v>
      </c>
      <c r="E2419" s="83">
        <v>3.54</v>
      </c>
    </row>
    <row r="2420" spans="1:5" x14ac:dyDescent="0.25">
      <c r="A2420" s="90">
        <v>2420</v>
      </c>
      <c r="B2420" s="75" t="s">
        <v>4985</v>
      </c>
      <c r="C2420" s="75"/>
      <c r="D2420" s="75" t="s">
        <v>4986</v>
      </c>
      <c r="E2420" s="83">
        <v>2.79</v>
      </c>
    </row>
    <row r="2421" spans="1:5" x14ac:dyDescent="0.25">
      <c r="A2421" s="90">
        <v>2421</v>
      </c>
      <c r="B2421" s="75" t="s">
        <v>4987</v>
      </c>
      <c r="C2421" s="75"/>
      <c r="D2421" s="75" t="s">
        <v>4988</v>
      </c>
      <c r="E2421" s="83">
        <v>19.72</v>
      </c>
    </row>
    <row r="2422" spans="1:5" x14ac:dyDescent="0.25">
      <c r="A2422" s="90">
        <v>2422</v>
      </c>
      <c r="B2422" s="75" t="s">
        <v>4989</v>
      </c>
      <c r="C2422" s="75"/>
      <c r="D2422" s="75" t="s">
        <v>4990</v>
      </c>
      <c r="E2422" s="83">
        <v>17.46</v>
      </c>
    </row>
    <row r="2423" spans="1:5" x14ac:dyDescent="0.25">
      <c r="A2423" s="90">
        <v>2423</v>
      </c>
      <c r="B2423" s="75" t="s">
        <v>4991</v>
      </c>
      <c r="C2423" s="75"/>
      <c r="D2423" s="75" t="s">
        <v>4992</v>
      </c>
      <c r="E2423" s="83">
        <v>15.39</v>
      </c>
    </row>
    <row r="2424" spans="1:5" x14ac:dyDescent="0.25">
      <c r="A2424" s="90">
        <v>2424</v>
      </c>
      <c r="B2424" s="75" t="s">
        <v>4993</v>
      </c>
      <c r="C2424" s="75"/>
      <c r="D2424" s="75" t="s">
        <v>4994</v>
      </c>
      <c r="E2424" s="83">
        <v>2.2200000000000002</v>
      </c>
    </row>
    <row r="2425" spans="1:5" x14ac:dyDescent="0.25">
      <c r="A2425" s="90">
        <v>2425</v>
      </c>
      <c r="B2425" s="75" t="s">
        <v>4995</v>
      </c>
      <c r="C2425" s="75"/>
      <c r="D2425" s="75" t="s">
        <v>4996</v>
      </c>
      <c r="E2425" s="83">
        <v>5.1100000000000003</v>
      </c>
    </row>
    <row r="2426" spans="1:5" x14ac:dyDescent="0.25">
      <c r="A2426" s="90">
        <v>2426</v>
      </c>
      <c r="B2426" s="75" t="s">
        <v>4997</v>
      </c>
      <c r="C2426" s="75"/>
      <c r="D2426" s="75" t="s">
        <v>4998</v>
      </c>
      <c r="E2426" s="83">
        <v>237.44</v>
      </c>
    </row>
    <row r="2427" spans="1:5" x14ac:dyDescent="0.25">
      <c r="A2427" s="90">
        <v>2427</v>
      </c>
      <c r="B2427" s="75" t="s">
        <v>4999</v>
      </c>
      <c r="C2427" s="75"/>
      <c r="D2427" s="75" t="s">
        <v>5000</v>
      </c>
      <c r="E2427" s="83">
        <v>17.45</v>
      </c>
    </row>
    <row r="2428" spans="1:5" x14ac:dyDescent="0.25">
      <c r="A2428" s="90">
        <v>2428</v>
      </c>
      <c r="B2428" s="75" t="s">
        <v>5001</v>
      </c>
      <c r="C2428" s="75"/>
      <c r="D2428" s="75" t="s">
        <v>5002</v>
      </c>
      <c r="E2428" s="83">
        <v>0.73</v>
      </c>
    </row>
    <row r="2429" spans="1:5" x14ac:dyDescent="0.25">
      <c r="A2429" s="90">
        <v>2429</v>
      </c>
      <c r="B2429" s="75" t="s">
        <v>5003</v>
      </c>
      <c r="C2429" s="75"/>
      <c r="D2429" s="75" t="s">
        <v>5004</v>
      </c>
      <c r="E2429" s="83">
        <v>16.8</v>
      </c>
    </row>
    <row r="2430" spans="1:5" x14ac:dyDescent="0.25">
      <c r="A2430" s="90">
        <v>2430</v>
      </c>
      <c r="B2430" s="75" t="s">
        <v>5005</v>
      </c>
      <c r="C2430" s="75"/>
      <c r="D2430" s="75" t="s">
        <v>5006</v>
      </c>
      <c r="E2430" s="83">
        <v>6.72</v>
      </c>
    </row>
    <row r="2431" spans="1:5" x14ac:dyDescent="0.25">
      <c r="A2431" s="90">
        <v>2431</v>
      </c>
      <c r="B2431" s="75" t="s">
        <v>5007</v>
      </c>
      <c r="C2431" s="75"/>
      <c r="D2431" s="75" t="s">
        <v>5008</v>
      </c>
      <c r="E2431" s="83">
        <v>5.96</v>
      </c>
    </row>
    <row r="2432" spans="1:5" x14ac:dyDescent="0.25">
      <c r="A2432" s="90">
        <v>2432</v>
      </c>
      <c r="B2432" s="75" t="s">
        <v>5009</v>
      </c>
      <c r="C2432" s="75"/>
      <c r="D2432" s="75" t="s">
        <v>5010</v>
      </c>
      <c r="E2432" s="83">
        <v>37.619999999999997</v>
      </c>
    </row>
    <row r="2433" spans="1:5" x14ac:dyDescent="0.25">
      <c r="A2433" s="90">
        <v>2433</v>
      </c>
      <c r="B2433" s="75" t="s">
        <v>5011</v>
      </c>
      <c r="C2433" s="75"/>
      <c r="D2433" s="75" t="s">
        <v>5012</v>
      </c>
      <c r="E2433" s="83">
        <v>10.33</v>
      </c>
    </row>
    <row r="2434" spans="1:5" x14ac:dyDescent="0.25">
      <c r="A2434" s="90">
        <v>2434</v>
      </c>
      <c r="B2434" s="75" t="s">
        <v>5013</v>
      </c>
      <c r="C2434" s="75"/>
      <c r="D2434" s="75" t="s">
        <v>5014</v>
      </c>
      <c r="E2434" s="83">
        <v>7.91</v>
      </c>
    </row>
    <row r="2435" spans="1:5" x14ac:dyDescent="0.25">
      <c r="A2435" s="90">
        <v>2435</v>
      </c>
      <c r="B2435" s="75" t="s">
        <v>5015</v>
      </c>
      <c r="C2435" s="75"/>
      <c r="D2435" s="75" t="s">
        <v>5016</v>
      </c>
      <c r="E2435" s="83">
        <v>36.840000000000003</v>
      </c>
    </row>
    <row r="2436" spans="1:5" x14ac:dyDescent="0.25">
      <c r="A2436" s="90">
        <v>2436</v>
      </c>
      <c r="B2436" s="75" t="s">
        <v>5017</v>
      </c>
      <c r="C2436" s="75"/>
      <c r="D2436" s="75" t="s">
        <v>5018</v>
      </c>
      <c r="E2436" s="83">
        <v>15.55</v>
      </c>
    </row>
    <row r="2437" spans="1:5" x14ac:dyDescent="0.25">
      <c r="A2437" s="90">
        <v>2437</v>
      </c>
      <c r="B2437" s="75" t="s">
        <v>5019</v>
      </c>
      <c r="C2437" s="75"/>
      <c r="D2437" s="75" t="s">
        <v>5020</v>
      </c>
      <c r="E2437" s="83">
        <v>13.44</v>
      </c>
    </row>
    <row r="2438" spans="1:5" x14ac:dyDescent="0.25">
      <c r="A2438" s="90">
        <v>2438</v>
      </c>
      <c r="B2438" s="75" t="s">
        <v>5021</v>
      </c>
      <c r="C2438" s="75"/>
      <c r="D2438" s="75" t="s">
        <v>5022</v>
      </c>
      <c r="E2438" s="83">
        <v>18.78</v>
      </c>
    </row>
    <row r="2439" spans="1:5" x14ac:dyDescent="0.25">
      <c r="A2439" s="90">
        <v>2439</v>
      </c>
      <c r="B2439" s="75" t="s">
        <v>5023</v>
      </c>
      <c r="C2439" s="75"/>
      <c r="D2439" s="75" t="s">
        <v>5024</v>
      </c>
      <c r="E2439" s="83">
        <v>9.7200000000000006</v>
      </c>
    </row>
    <row r="2440" spans="1:5" x14ac:dyDescent="0.25">
      <c r="A2440" s="90">
        <v>2440</v>
      </c>
      <c r="B2440" s="75" t="s">
        <v>5025</v>
      </c>
      <c r="C2440" s="75"/>
      <c r="D2440" s="75" t="s">
        <v>5026</v>
      </c>
      <c r="E2440" s="83">
        <v>35.28</v>
      </c>
    </row>
    <row r="2441" spans="1:5" x14ac:dyDescent="0.25">
      <c r="A2441" s="90">
        <v>2441</v>
      </c>
      <c r="B2441" s="75" t="s">
        <v>5027</v>
      </c>
      <c r="C2441" s="75"/>
      <c r="D2441" s="75" t="s">
        <v>5028</v>
      </c>
      <c r="E2441" s="83">
        <v>38.229999999999997</v>
      </c>
    </row>
    <row r="2442" spans="1:5" x14ac:dyDescent="0.25">
      <c r="A2442" s="90">
        <v>2442</v>
      </c>
      <c r="B2442" s="75" t="s">
        <v>5029</v>
      </c>
      <c r="C2442" s="75"/>
      <c r="D2442" s="75" t="s">
        <v>5030</v>
      </c>
      <c r="E2442" s="83">
        <v>3.26</v>
      </c>
    </row>
    <row r="2443" spans="1:5" x14ac:dyDescent="0.25">
      <c r="A2443" s="90">
        <v>2443</v>
      </c>
      <c r="B2443" s="75" t="s">
        <v>5031</v>
      </c>
      <c r="C2443" s="75"/>
      <c r="D2443" s="75" t="s">
        <v>5032</v>
      </c>
      <c r="E2443" s="83">
        <v>0.24</v>
      </c>
    </row>
    <row r="2444" spans="1:5" x14ac:dyDescent="0.25">
      <c r="A2444" s="90">
        <v>2444</v>
      </c>
      <c r="B2444" s="75" t="s">
        <v>5033</v>
      </c>
      <c r="C2444" s="75"/>
      <c r="D2444" s="75" t="s">
        <v>5034</v>
      </c>
      <c r="E2444" s="83">
        <v>8.4</v>
      </c>
    </row>
    <row r="2445" spans="1:5" x14ac:dyDescent="0.25">
      <c r="A2445" s="90">
        <v>2445</v>
      </c>
      <c r="B2445" s="75" t="s">
        <v>5035</v>
      </c>
      <c r="C2445" s="75"/>
      <c r="D2445" s="75" t="s">
        <v>5036</v>
      </c>
      <c r="E2445" s="83">
        <v>5.57</v>
      </c>
    </row>
    <row r="2446" spans="1:5" x14ac:dyDescent="0.25">
      <c r="A2446" s="90">
        <v>2446</v>
      </c>
      <c r="B2446" s="75" t="s">
        <v>5037</v>
      </c>
      <c r="C2446" s="75"/>
      <c r="D2446" s="75" t="s">
        <v>5038</v>
      </c>
      <c r="E2446" s="83">
        <v>42</v>
      </c>
    </row>
    <row r="2447" spans="1:5" x14ac:dyDescent="0.25">
      <c r="A2447" s="90">
        <v>2447</v>
      </c>
      <c r="B2447" s="75" t="s">
        <v>5039</v>
      </c>
      <c r="C2447" s="75"/>
      <c r="D2447" s="75" t="s">
        <v>5040</v>
      </c>
      <c r="E2447" s="83">
        <v>79.53</v>
      </c>
    </row>
    <row r="2448" spans="1:5" x14ac:dyDescent="0.25">
      <c r="A2448" s="90">
        <v>2448</v>
      </c>
      <c r="B2448" s="75" t="s">
        <v>5041</v>
      </c>
      <c r="C2448" s="75"/>
      <c r="D2448" s="75" t="s">
        <v>5042</v>
      </c>
      <c r="E2448" s="83">
        <v>7.25</v>
      </c>
    </row>
    <row r="2449" spans="1:5" x14ac:dyDescent="0.25">
      <c r="A2449" s="90">
        <v>2449</v>
      </c>
      <c r="B2449" s="75" t="s">
        <v>5043</v>
      </c>
      <c r="C2449" s="75"/>
      <c r="D2449" s="75" t="s">
        <v>5044</v>
      </c>
      <c r="E2449" s="83">
        <v>14.2</v>
      </c>
    </row>
    <row r="2450" spans="1:5" x14ac:dyDescent="0.25">
      <c r="A2450" s="90">
        <v>2450</v>
      </c>
      <c r="B2450" s="75" t="s">
        <v>5045</v>
      </c>
      <c r="C2450" s="75"/>
      <c r="D2450" s="75" t="s">
        <v>5046</v>
      </c>
      <c r="E2450" s="83">
        <v>22.72</v>
      </c>
    </row>
    <row r="2451" spans="1:5" x14ac:dyDescent="0.25">
      <c r="A2451" s="90">
        <v>2451</v>
      </c>
      <c r="B2451" s="75" t="s">
        <v>5047</v>
      </c>
      <c r="C2451" s="75"/>
      <c r="D2451" s="75" t="s">
        <v>5048</v>
      </c>
      <c r="E2451" s="83">
        <v>10.41</v>
      </c>
    </row>
    <row r="2452" spans="1:5" x14ac:dyDescent="0.25">
      <c r="A2452" s="90">
        <v>2452</v>
      </c>
      <c r="B2452" s="75" t="s">
        <v>5049</v>
      </c>
      <c r="C2452" s="75"/>
      <c r="D2452" s="75" t="s">
        <v>5050</v>
      </c>
      <c r="E2452" s="83">
        <v>90.31</v>
      </c>
    </row>
    <row r="2453" spans="1:5" x14ac:dyDescent="0.25">
      <c r="A2453" s="90">
        <v>2453</v>
      </c>
      <c r="B2453" s="75" t="s">
        <v>5051</v>
      </c>
      <c r="C2453" s="75"/>
      <c r="D2453" s="75" t="s">
        <v>5052</v>
      </c>
      <c r="E2453" s="83">
        <v>1.68</v>
      </c>
    </row>
    <row r="2454" spans="1:5" x14ac:dyDescent="0.25">
      <c r="A2454" s="90">
        <v>2454</v>
      </c>
      <c r="B2454" s="75" t="s">
        <v>5053</v>
      </c>
      <c r="C2454" s="75"/>
      <c r="D2454" s="75" t="s">
        <v>5054</v>
      </c>
      <c r="E2454" s="83">
        <v>18.22</v>
      </c>
    </row>
    <row r="2455" spans="1:5" x14ac:dyDescent="0.25">
      <c r="A2455" s="90">
        <v>2455</v>
      </c>
      <c r="B2455" s="75" t="s">
        <v>5055</v>
      </c>
      <c r="C2455" s="75"/>
      <c r="D2455" s="75" t="s">
        <v>5056</v>
      </c>
      <c r="E2455" s="83">
        <v>159.66</v>
      </c>
    </row>
    <row r="2456" spans="1:5" x14ac:dyDescent="0.25">
      <c r="A2456" s="90">
        <v>2456</v>
      </c>
      <c r="B2456" s="75" t="s">
        <v>5057</v>
      </c>
      <c r="C2456" s="75"/>
      <c r="D2456" s="75" t="s">
        <v>5058</v>
      </c>
      <c r="E2456" s="83">
        <v>11.31</v>
      </c>
    </row>
    <row r="2457" spans="1:5" x14ac:dyDescent="0.25">
      <c r="A2457" s="90">
        <v>2457</v>
      </c>
      <c r="B2457" s="75" t="s">
        <v>5059</v>
      </c>
      <c r="C2457" s="75"/>
      <c r="D2457" s="75" t="s">
        <v>5060</v>
      </c>
      <c r="E2457" s="83">
        <v>6.07</v>
      </c>
    </row>
    <row r="2458" spans="1:5" x14ac:dyDescent="0.25">
      <c r="A2458" s="90">
        <v>2458</v>
      </c>
      <c r="B2458" s="75" t="s">
        <v>5061</v>
      </c>
      <c r="C2458" s="75"/>
      <c r="D2458" s="75" t="s">
        <v>5062</v>
      </c>
      <c r="E2458" s="83">
        <v>-6.68</v>
      </c>
    </row>
    <row r="2459" spans="1:5" x14ac:dyDescent="0.25">
      <c r="A2459" s="90">
        <v>2459</v>
      </c>
      <c r="B2459" s="75" t="s">
        <v>5063</v>
      </c>
      <c r="C2459" s="75"/>
      <c r="D2459" s="75" t="s">
        <v>5064</v>
      </c>
      <c r="E2459" s="83">
        <v>6.94</v>
      </c>
    </row>
    <row r="2460" spans="1:5" x14ac:dyDescent="0.25">
      <c r="A2460" s="90">
        <v>2460</v>
      </c>
      <c r="B2460" s="75" t="s">
        <v>5065</v>
      </c>
      <c r="C2460" s="75"/>
      <c r="D2460" s="75" t="s">
        <v>5066</v>
      </c>
      <c r="E2460" s="83">
        <v>21.21</v>
      </c>
    </row>
    <row r="2461" spans="1:5" x14ac:dyDescent="0.25">
      <c r="A2461" s="90">
        <v>2461</v>
      </c>
      <c r="B2461" s="75" t="s">
        <v>5067</v>
      </c>
      <c r="C2461" s="75"/>
      <c r="D2461" s="75" t="s">
        <v>5068</v>
      </c>
      <c r="E2461" s="83">
        <v>-2</v>
      </c>
    </row>
    <row r="2462" spans="1:5" x14ac:dyDescent="0.25">
      <c r="A2462" s="90">
        <v>2462</v>
      </c>
      <c r="B2462" s="75" t="s">
        <v>5069</v>
      </c>
      <c r="C2462" s="75"/>
      <c r="D2462" s="75" t="s">
        <v>5070</v>
      </c>
      <c r="E2462" s="83">
        <v>69.22</v>
      </c>
    </row>
    <row r="2463" spans="1:5" x14ac:dyDescent="0.25">
      <c r="A2463" s="90">
        <v>2463</v>
      </c>
      <c r="B2463" s="75" t="s">
        <v>5071</v>
      </c>
      <c r="C2463" s="75"/>
      <c r="D2463" s="75" t="s">
        <v>5072</v>
      </c>
      <c r="E2463" s="83">
        <v>6.94</v>
      </c>
    </row>
    <row r="2464" spans="1:5" x14ac:dyDescent="0.25">
      <c r="A2464" s="90">
        <v>2464</v>
      </c>
      <c r="B2464" s="75" t="s">
        <v>5073</v>
      </c>
      <c r="C2464" s="75"/>
      <c r="D2464" s="75" t="s">
        <v>5074</v>
      </c>
      <c r="E2464" s="83">
        <v>7.42</v>
      </c>
    </row>
    <row r="2465" spans="1:5" x14ac:dyDescent="0.25">
      <c r="A2465" s="90">
        <v>2465</v>
      </c>
      <c r="B2465" s="75" t="s">
        <v>5075</v>
      </c>
      <c r="C2465" s="75"/>
      <c r="D2465" s="75" t="s">
        <v>5076</v>
      </c>
      <c r="E2465" s="83">
        <v>6.94</v>
      </c>
    </row>
    <row r="2466" spans="1:5" x14ac:dyDescent="0.25">
      <c r="A2466" s="90">
        <v>2466</v>
      </c>
      <c r="B2466" s="75" t="s">
        <v>5077</v>
      </c>
      <c r="C2466" s="75"/>
      <c r="D2466" s="75" t="s">
        <v>5078</v>
      </c>
      <c r="E2466" s="83">
        <v>-34.74</v>
      </c>
    </row>
    <row r="2467" spans="1:5" x14ac:dyDescent="0.25">
      <c r="A2467" s="90">
        <v>2467</v>
      </c>
      <c r="B2467" s="75" t="s">
        <v>5079</v>
      </c>
      <c r="C2467" s="75"/>
      <c r="D2467" s="75" t="s">
        <v>5080</v>
      </c>
      <c r="E2467" s="83">
        <v>6.94</v>
      </c>
    </row>
    <row r="2468" spans="1:5" x14ac:dyDescent="0.25">
      <c r="A2468" s="90">
        <v>2468</v>
      </c>
      <c r="B2468" s="75" t="s">
        <v>5081</v>
      </c>
      <c r="C2468" s="75"/>
      <c r="D2468" s="75" t="s">
        <v>5082</v>
      </c>
      <c r="E2468" s="83">
        <v>20.82</v>
      </c>
    </row>
    <row r="2469" spans="1:5" x14ac:dyDescent="0.25">
      <c r="A2469" s="90">
        <v>2469</v>
      </c>
      <c r="B2469" s="75" t="s">
        <v>5083</v>
      </c>
      <c r="C2469" s="75"/>
      <c r="D2469" s="75" t="s">
        <v>5084</v>
      </c>
      <c r="E2469" s="83">
        <v>-6.94</v>
      </c>
    </row>
    <row r="2470" spans="1:5" x14ac:dyDescent="0.25">
      <c r="A2470" s="90">
        <v>2470</v>
      </c>
      <c r="B2470" s="75" t="s">
        <v>5085</v>
      </c>
      <c r="C2470" s="75"/>
      <c r="D2470" s="75" t="s">
        <v>5086</v>
      </c>
      <c r="E2470" s="83">
        <v>20.82</v>
      </c>
    </row>
    <row r="2471" spans="1:5" x14ac:dyDescent="0.25">
      <c r="A2471" s="90">
        <v>2471</v>
      </c>
      <c r="B2471" s="75" t="s">
        <v>5087</v>
      </c>
      <c r="C2471" s="75"/>
      <c r="D2471" s="75" t="s">
        <v>5088</v>
      </c>
      <c r="E2471" s="83">
        <v>23.32</v>
      </c>
    </row>
    <row r="2472" spans="1:5" x14ac:dyDescent="0.25">
      <c r="A2472" s="90">
        <v>2472</v>
      </c>
      <c r="B2472" s="75" t="s">
        <v>5089</v>
      </c>
      <c r="C2472" s="75"/>
      <c r="D2472" s="75" t="s">
        <v>5090</v>
      </c>
      <c r="E2472" s="83">
        <v>48.83</v>
      </c>
    </row>
    <row r="2473" spans="1:5" x14ac:dyDescent="0.25">
      <c r="A2473" s="90">
        <v>2473</v>
      </c>
      <c r="B2473" s="75" t="s">
        <v>5091</v>
      </c>
      <c r="C2473" s="75"/>
      <c r="D2473" s="75" t="s">
        <v>5092</v>
      </c>
      <c r="E2473" s="83">
        <v>42.93</v>
      </c>
    </row>
    <row r="2474" spans="1:5" x14ac:dyDescent="0.25">
      <c r="A2474" s="90">
        <v>2474</v>
      </c>
      <c r="B2474" s="75" t="s">
        <v>5093</v>
      </c>
      <c r="C2474" s="75"/>
      <c r="D2474" s="75" t="s">
        <v>5094</v>
      </c>
      <c r="E2474" s="83">
        <v>13.88</v>
      </c>
    </row>
    <row r="2475" spans="1:5" x14ac:dyDescent="0.25">
      <c r="A2475" s="90">
        <v>2475</v>
      </c>
      <c r="B2475" s="75" t="s">
        <v>5095</v>
      </c>
      <c r="C2475" s="75"/>
      <c r="D2475" s="75" t="s">
        <v>5096</v>
      </c>
      <c r="E2475" s="83">
        <v>193.11</v>
      </c>
    </row>
    <row r="2476" spans="1:5" x14ac:dyDescent="0.25">
      <c r="A2476" s="90">
        <v>2476</v>
      </c>
      <c r="B2476" s="75" t="s">
        <v>5097</v>
      </c>
      <c r="C2476" s="75"/>
      <c r="D2476" s="75" t="s">
        <v>5098</v>
      </c>
      <c r="E2476" s="83">
        <v>5.04</v>
      </c>
    </row>
    <row r="2477" spans="1:5" x14ac:dyDescent="0.25">
      <c r="A2477" s="90">
        <v>2477</v>
      </c>
      <c r="B2477" s="75" t="s">
        <v>5099</v>
      </c>
      <c r="C2477" s="75"/>
      <c r="D2477" s="75" t="s">
        <v>5100</v>
      </c>
      <c r="E2477" s="83">
        <v>-8.6</v>
      </c>
    </row>
    <row r="2478" spans="1:5" x14ac:dyDescent="0.25">
      <c r="A2478" s="90">
        <v>2478</v>
      </c>
      <c r="B2478" s="75" t="s">
        <v>5101</v>
      </c>
      <c r="C2478" s="75"/>
      <c r="D2478" s="75" t="s">
        <v>5102</v>
      </c>
      <c r="E2478" s="83">
        <v>23.48</v>
      </c>
    </row>
    <row r="2479" spans="1:5" x14ac:dyDescent="0.25">
      <c r="A2479" s="90">
        <v>2479</v>
      </c>
      <c r="B2479" s="75" t="s">
        <v>5103</v>
      </c>
      <c r="C2479" s="75"/>
      <c r="D2479" s="75" t="s">
        <v>5104</v>
      </c>
      <c r="E2479" s="83">
        <v>2.23</v>
      </c>
    </row>
    <row r="2480" spans="1:5" x14ac:dyDescent="0.25">
      <c r="A2480" s="90">
        <v>2480</v>
      </c>
      <c r="B2480" s="75" t="s">
        <v>5105</v>
      </c>
      <c r="C2480" s="75"/>
      <c r="D2480" s="75" t="s">
        <v>5106</v>
      </c>
      <c r="E2480" s="83">
        <v>7.82</v>
      </c>
    </row>
    <row r="2481" spans="1:5" x14ac:dyDescent="0.25">
      <c r="A2481" s="90">
        <v>2481</v>
      </c>
      <c r="B2481" s="75" t="s">
        <v>5107</v>
      </c>
      <c r="C2481" s="75"/>
      <c r="D2481" s="75" t="s">
        <v>5108</v>
      </c>
      <c r="E2481" s="83">
        <v>2.23</v>
      </c>
    </row>
    <row r="2482" spans="1:5" x14ac:dyDescent="0.25">
      <c r="A2482" s="90">
        <v>2482</v>
      </c>
      <c r="B2482" s="75" t="s">
        <v>5109</v>
      </c>
      <c r="C2482" s="75"/>
      <c r="D2482" s="75" t="s">
        <v>5110</v>
      </c>
      <c r="E2482" s="83">
        <v>2.0499999999999998</v>
      </c>
    </row>
    <row r="2483" spans="1:5" x14ac:dyDescent="0.25">
      <c r="A2483" s="90">
        <v>2483</v>
      </c>
      <c r="B2483" s="75" t="s">
        <v>5111</v>
      </c>
      <c r="C2483" s="75"/>
      <c r="D2483" s="75" t="s">
        <v>5112</v>
      </c>
      <c r="E2483" s="83">
        <v>5.04</v>
      </c>
    </row>
    <row r="2484" spans="1:5" x14ac:dyDescent="0.25">
      <c r="A2484" s="90">
        <v>2484</v>
      </c>
      <c r="B2484" s="75" t="s">
        <v>5113</v>
      </c>
      <c r="C2484" s="75"/>
      <c r="D2484" s="75" t="s">
        <v>5114</v>
      </c>
      <c r="E2484" s="83">
        <v>-1.4</v>
      </c>
    </row>
    <row r="2485" spans="1:5" x14ac:dyDescent="0.25">
      <c r="A2485" s="90">
        <v>2485</v>
      </c>
      <c r="B2485" s="75" t="s">
        <v>5115</v>
      </c>
      <c r="C2485" s="75"/>
      <c r="D2485" s="75" t="s">
        <v>5116</v>
      </c>
      <c r="E2485" s="83">
        <v>3.09</v>
      </c>
    </row>
    <row r="2486" spans="1:5" x14ac:dyDescent="0.25">
      <c r="A2486" s="90">
        <v>2486</v>
      </c>
      <c r="B2486" s="75" t="s">
        <v>5117</v>
      </c>
      <c r="C2486" s="75"/>
      <c r="D2486" s="75" t="s">
        <v>5118</v>
      </c>
      <c r="E2486" s="83">
        <v>26.58</v>
      </c>
    </row>
    <row r="2487" spans="1:5" x14ac:dyDescent="0.25">
      <c r="A2487" s="90">
        <v>2487</v>
      </c>
      <c r="B2487" s="75" t="s">
        <v>5119</v>
      </c>
      <c r="C2487" s="75"/>
      <c r="D2487" s="75" t="s">
        <v>5120</v>
      </c>
      <c r="E2487" s="83">
        <v>1.71</v>
      </c>
    </row>
    <row r="2488" spans="1:5" x14ac:dyDescent="0.25">
      <c r="A2488" s="90">
        <v>2488</v>
      </c>
      <c r="B2488" s="75" t="s">
        <v>5121</v>
      </c>
      <c r="C2488" s="75"/>
      <c r="D2488" s="75" t="s">
        <v>5122</v>
      </c>
      <c r="E2488" s="83">
        <v>1.83</v>
      </c>
    </row>
    <row r="2489" spans="1:5" x14ac:dyDescent="0.25">
      <c r="A2489" s="90">
        <v>2489</v>
      </c>
      <c r="B2489" s="75" t="s">
        <v>5123</v>
      </c>
      <c r="C2489" s="75"/>
      <c r="D2489" s="75" t="s">
        <v>5124</v>
      </c>
      <c r="E2489" s="83">
        <v>-0.02</v>
      </c>
    </row>
    <row r="2490" spans="1:5" x14ac:dyDescent="0.25">
      <c r="A2490" s="90">
        <v>2490</v>
      </c>
      <c r="B2490" s="75" t="s">
        <v>5125</v>
      </c>
      <c r="C2490" s="75"/>
      <c r="D2490" s="75" t="s">
        <v>5126</v>
      </c>
      <c r="E2490" s="83">
        <v>5.04</v>
      </c>
    </row>
    <row r="2491" spans="1:5" x14ac:dyDescent="0.25">
      <c r="A2491" s="90">
        <v>2491</v>
      </c>
      <c r="B2491" s="75" t="s">
        <v>5127</v>
      </c>
      <c r="C2491" s="75"/>
      <c r="D2491" s="75" t="s">
        <v>5128</v>
      </c>
      <c r="E2491" s="83">
        <v>5.04</v>
      </c>
    </row>
    <row r="2492" spans="1:5" x14ac:dyDescent="0.25">
      <c r="A2492" s="90">
        <v>2492</v>
      </c>
      <c r="B2492" s="75" t="s">
        <v>5129</v>
      </c>
      <c r="C2492" s="75"/>
      <c r="D2492" s="75" t="s">
        <v>5130</v>
      </c>
      <c r="E2492" s="83">
        <v>26.98</v>
      </c>
    </row>
    <row r="2493" spans="1:5" x14ac:dyDescent="0.25">
      <c r="A2493" s="90">
        <v>2493</v>
      </c>
      <c r="B2493" s="75" t="s">
        <v>5131</v>
      </c>
      <c r="C2493" s="75"/>
      <c r="D2493" s="75" t="s">
        <v>5132</v>
      </c>
      <c r="E2493" s="83">
        <v>5.04</v>
      </c>
    </row>
    <row r="2494" spans="1:5" x14ac:dyDescent="0.25">
      <c r="A2494" s="90">
        <v>2494</v>
      </c>
      <c r="B2494" s="75" t="s">
        <v>5133</v>
      </c>
      <c r="C2494" s="75"/>
      <c r="D2494" s="75" t="s">
        <v>5134</v>
      </c>
      <c r="E2494" s="83">
        <v>6.28</v>
      </c>
    </row>
    <row r="2495" spans="1:5" x14ac:dyDescent="0.25">
      <c r="A2495" s="90">
        <v>2495</v>
      </c>
      <c r="B2495" s="75" t="s">
        <v>5135</v>
      </c>
      <c r="C2495" s="75"/>
      <c r="D2495" s="75" t="s">
        <v>5136</v>
      </c>
      <c r="E2495" s="83">
        <v>1.69</v>
      </c>
    </row>
    <row r="2496" spans="1:5" x14ac:dyDescent="0.25">
      <c r="A2496" s="90">
        <v>2496</v>
      </c>
      <c r="B2496" s="75" t="s">
        <v>5137</v>
      </c>
      <c r="C2496" s="75"/>
      <c r="D2496" s="75" t="s">
        <v>5138</v>
      </c>
      <c r="E2496" s="83">
        <v>7.83</v>
      </c>
    </row>
    <row r="2497" spans="1:5" x14ac:dyDescent="0.25">
      <c r="A2497" s="90">
        <v>2497</v>
      </c>
      <c r="B2497" s="75" t="s">
        <v>5139</v>
      </c>
      <c r="C2497" s="75"/>
      <c r="D2497" s="75" t="s">
        <v>5140</v>
      </c>
      <c r="E2497" s="83">
        <v>1.68</v>
      </c>
    </row>
    <row r="2498" spans="1:5" x14ac:dyDescent="0.25">
      <c r="A2498" s="90">
        <v>2498</v>
      </c>
      <c r="B2498" s="75" t="s">
        <v>5141</v>
      </c>
      <c r="C2498" s="75"/>
      <c r="D2498" s="75" t="s">
        <v>5142</v>
      </c>
      <c r="E2498" s="83">
        <v>61.23</v>
      </c>
    </row>
    <row r="2499" spans="1:5" x14ac:dyDescent="0.25">
      <c r="A2499" s="90">
        <v>2499</v>
      </c>
      <c r="B2499" s="75" t="s">
        <v>5143</v>
      </c>
      <c r="C2499" s="75"/>
      <c r="D2499" s="75" t="s">
        <v>5144</v>
      </c>
      <c r="E2499" s="83">
        <v>-4.53</v>
      </c>
    </row>
    <row r="2500" spans="1:5" x14ac:dyDescent="0.25">
      <c r="A2500" s="90">
        <v>2500</v>
      </c>
      <c r="B2500" s="75" t="s">
        <v>5145</v>
      </c>
      <c r="C2500" s="75"/>
      <c r="D2500" s="75" t="s">
        <v>5146</v>
      </c>
      <c r="E2500" s="83">
        <v>5.04</v>
      </c>
    </row>
    <row r="2501" spans="1:5" x14ac:dyDescent="0.25">
      <c r="A2501" s="90">
        <v>2501</v>
      </c>
      <c r="B2501" s="75" t="s">
        <v>5147</v>
      </c>
      <c r="C2501" s="75"/>
      <c r="D2501" s="75" t="s">
        <v>5148</v>
      </c>
      <c r="E2501" s="83">
        <v>-1.65</v>
      </c>
    </row>
    <row r="2502" spans="1:5" x14ac:dyDescent="0.25">
      <c r="A2502" s="90">
        <v>2502</v>
      </c>
      <c r="B2502" s="75" t="s">
        <v>5149</v>
      </c>
      <c r="C2502" s="75"/>
      <c r="D2502" s="75" t="s">
        <v>5150</v>
      </c>
      <c r="E2502" s="83">
        <v>2.14</v>
      </c>
    </row>
    <row r="2503" spans="1:5" x14ac:dyDescent="0.25">
      <c r="A2503" s="90">
        <v>2503</v>
      </c>
      <c r="B2503" s="75" t="s">
        <v>5151</v>
      </c>
      <c r="C2503" s="75"/>
      <c r="D2503" s="75" t="s">
        <v>5152</v>
      </c>
      <c r="E2503" s="83">
        <v>14.06</v>
      </c>
    </row>
    <row r="2504" spans="1:5" x14ac:dyDescent="0.25">
      <c r="A2504" s="90">
        <v>2504</v>
      </c>
      <c r="B2504" s="75" t="s">
        <v>5153</v>
      </c>
      <c r="C2504" s="75"/>
      <c r="D2504" s="75" t="s">
        <v>5154</v>
      </c>
      <c r="E2504" s="83">
        <v>1.81</v>
      </c>
    </row>
    <row r="2505" spans="1:5" x14ac:dyDescent="0.25">
      <c r="A2505" s="90">
        <v>2505</v>
      </c>
      <c r="B2505" s="75" t="s">
        <v>5155</v>
      </c>
      <c r="C2505" s="75"/>
      <c r="D2505" s="75" t="s">
        <v>5156</v>
      </c>
      <c r="E2505" s="83">
        <v>4.3099999999999996</v>
      </c>
    </row>
    <row r="2506" spans="1:5" x14ac:dyDescent="0.25">
      <c r="A2506" s="90">
        <v>2506</v>
      </c>
      <c r="B2506" s="75" t="s">
        <v>5157</v>
      </c>
      <c r="C2506" s="75"/>
      <c r="D2506" s="75" t="s">
        <v>5158</v>
      </c>
      <c r="E2506" s="83">
        <v>1.68</v>
      </c>
    </row>
    <row r="2507" spans="1:5" x14ac:dyDescent="0.25">
      <c r="A2507" s="90">
        <v>2507</v>
      </c>
      <c r="B2507" s="75" t="s">
        <v>5159</v>
      </c>
      <c r="C2507" s="75"/>
      <c r="D2507" s="75" t="s">
        <v>5160</v>
      </c>
      <c r="E2507" s="83">
        <v>5.04</v>
      </c>
    </row>
    <row r="2508" spans="1:5" x14ac:dyDescent="0.25">
      <c r="A2508" s="90">
        <v>2508</v>
      </c>
      <c r="B2508" s="75" t="s">
        <v>5161</v>
      </c>
      <c r="C2508" s="75"/>
      <c r="D2508" s="75" t="s">
        <v>5162</v>
      </c>
      <c r="E2508" s="83">
        <v>0.83</v>
      </c>
    </row>
    <row r="2509" spans="1:5" x14ac:dyDescent="0.25">
      <c r="A2509" s="90">
        <v>2509</v>
      </c>
      <c r="B2509" s="75" t="s">
        <v>5163</v>
      </c>
      <c r="C2509" s="75"/>
      <c r="D2509" s="75" t="s">
        <v>5164</v>
      </c>
      <c r="E2509" s="83">
        <v>22.65</v>
      </c>
    </row>
    <row r="2510" spans="1:5" x14ac:dyDescent="0.25">
      <c r="A2510" s="90">
        <v>2510</v>
      </c>
      <c r="B2510" s="75" t="s">
        <v>5165</v>
      </c>
      <c r="C2510" s="75"/>
      <c r="D2510" s="75" t="s">
        <v>5166</v>
      </c>
      <c r="E2510" s="83">
        <v>1.68</v>
      </c>
    </row>
    <row r="2511" spans="1:5" x14ac:dyDescent="0.25">
      <c r="A2511" s="90">
        <v>2511</v>
      </c>
      <c r="B2511" s="75" t="s">
        <v>5167</v>
      </c>
      <c r="C2511" s="75"/>
      <c r="D2511" s="75" t="s">
        <v>5168</v>
      </c>
      <c r="E2511" s="83">
        <v>1.96</v>
      </c>
    </row>
    <row r="2512" spans="1:5" x14ac:dyDescent="0.25">
      <c r="A2512" s="90">
        <v>2512</v>
      </c>
      <c r="B2512" s="75" t="s">
        <v>5169</v>
      </c>
      <c r="C2512" s="75"/>
      <c r="D2512" s="75" t="s">
        <v>5170</v>
      </c>
      <c r="E2512" s="83">
        <v>386.4</v>
      </c>
    </row>
    <row r="2513" spans="1:5" x14ac:dyDescent="0.25">
      <c r="A2513" s="90">
        <v>2513</v>
      </c>
      <c r="B2513" s="75" t="s">
        <v>5171</v>
      </c>
      <c r="C2513" s="75"/>
      <c r="D2513" s="75" t="s">
        <v>5172</v>
      </c>
      <c r="E2513" s="83">
        <v>11.62</v>
      </c>
    </row>
    <row r="2514" spans="1:5" x14ac:dyDescent="0.25">
      <c r="A2514" s="90">
        <v>2514</v>
      </c>
      <c r="B2514" s="75" t="s">
        <v>5173</v>
      </c>
      <c r="C2514" s="75"/>
      <c r="D2514" s="75" t="s">
        <v>5174</v>
      </c>
      <c r="E2514" s="83">
        <v>1.81</v>
      </c>
    </row>
    <row r="2515" spans="1:5" x14ac:dyDescent="0.25">
      <c r="A2515" s="90">
        <v>2515</v>
      </c>
      <c r="B2515" s="75" t="s">
        <v>5175</v>
      </c>
      <c r="C2515" s="75"/>
      <c r="D2515" s="75" t="s">
        <v>5176</v>
      </c>
      <c r="E2515" s="83">
        <v>3.12</v>
      </c>
    </row>
    <row r="2516" spans="1:5" x14ac:dyDescent="0.25">
      <c r="A2516" s="90">
        <v>2516</v>
      </c>
      <c r="B2516" s="75" t="s">
        <v>5177</v>
      </c>
      <c r="C2516" s="75"/>
      <c r="D2516" s="75" t="s">
        <v>5178</v>
      </c>
      <c r="E2516" s="83">
        <v>1.68</v>
      </c>
    </row>
    <row r="2517" spans="1:5" x14ac:dyDescent="0.25">
      <c r="A2517" s="90">
        <v>2517</v>
      </c>
      <c r="B2517" s="75" t="s">
        <v>5179</v>
      </c>
      <c r="C2517" s="75"/>
      <c r="D2517" s="75" t="s">
        <v>5180</v>
      </c>
      <c r="E2517" s="83">
        <v>1.68</v>
      </c>
    </row>
    <row r="2518" spans="1:5" x14ac:dyDescent="0.25">
      <c r="A2518" s="90">
        <v>2518</v>
      </c>
      <c r="B2518" s="75" t="s">
        <v>5181</v>
      </c>
      <c r="C2518" s="75"/>
      <c r="D2518" s="75" t="s">
        <v>5182</v>
      </c>
      <c r="E2518" s="83">
        <v>2.39</v>
      </c>
    </row>
    <row r="2519" spans="1:5" x14ac:dyDescent="0.25">
      <c r="A2519" s="90">
        <v>2519</v>
      </c>
      <c r="B2519" s="75" t="s">
        <v>5183</v>
      </c>
      <c r="C2519" s="75"/>
      <c r="D2519" s="75" t="s">
        <v>5184</v>
      </c>
      <c r="E2519" s="83">
        <v>3.62</v>
      </c>
    </row>
    <row r="2520" spans="1:5" x14ac:dyDescent="0.25">
      <c r="A2520" s="90">
        <v>2520</v>
      </c>
      <c r="B2520" s="75" t="s">
        <v>5185</v>
      </c>
      <c r="C2520" s="75"/>
      <c r="D2520" s="75" t="s">
        <v>5186</v>
      </c>
      <c r="E2520" s="83">
        <v>21.26</v>
      </c>
    </row>
    <row r="2521" spans="1:5" x14ac:dyDescent="0.25">
      <c r="A2521" s="90">
        <v>2521</v>
      </c>
      <c r="B2521" s="75" t="s">
        <v>5187</v>
      </c>
      <c r="C2521" s="75"/>
      <c r="D2521" s="75" t="s">
        <v>5188</v>
      </c>
      <c r="E2521" s="83">
        <v>2.46</v>
      </c>
    </row>
    <row r="2522" spans="1:5" x14ac:dyDescent="0.25">
      <c r="A2522" s="90">
        <v>2522</v>
      </c>
      <c r="B2522" s="75" t="s">
        <v>5189</v>
      </c>
      <c r="C2522" s="75"/>
      <c r="D2522" s="75" t="s">
        <v>5190</v>
      </c>
      <c r="E2522" s="83">
        <v>5.15</v>
      </c>
    </row>
    <row r="2523" spans="1:5" x14ac:dyDescent="0.25">
      <c r="A2523" s="90">
        <v>2523</v>
      </c>
      <c r="B2523" s="75" t="s">
        <v>5191</v>
      </c>
      <c r="C2523" s="75"/>
      <c r="D2523" s="75" t="s">
        <v>1190</v>
      </c>
      <c r="E2523" s="83">
        <v>5.75</v>
      </c>
    </row>
    <row r="2524" spans="1:5" x14ac:dyDescent="0.25">
      <c r="A2524" s="90">
        <v>2524</v>
      </c>
      <c r="B2524" s="75" t="s">
        <v>5192</v>
      </c>
      <c r="C2524" s="75"/>
      <c r="D2524" s="75" t="s">
        <v>5193</v>
      </c>
      <c r="E2524" s="83">
        <v>1.69</v>
      </c>
    </row>
    <row r="2525" spans="1:5" x14ac:dyDescent="0.25">
      <c r="A2525" s="90">
        <v>2525</v>
      </c>
      <c r="B2525" s="75" t="s">
        <v>5194</v>
      </c>
      <c r="C2525" s="75"/>
      <c r="D2525" s="75" t="s">
        <v>5195</v>
      </c>
      <c r="E2525" s="83">
        <v>47.24</v>
      </c>
    </row>
    <row r="2526" spans="1:5" x14ac:dyDescent="0.25">
      <c r="A2526" s="90">
        <v>2526</v>
      </c>
      <c r="B2526" s="75" t="s">
        <v>5196</v>
      </c>
      <c r="C2526" s="75"/>
      <c r="D2526" s="75" t="s">
        <v>5197</v>
      </c>
      <c r="E2526" s="83">
        <v>1.68</v>
      </c>
    </row>
    <row r="2527" spans="1:5" x14ac:dyDescent="0.25">
      <c r="A2527" s="90">
        <v>2527</v>
      </c>
      <c r="B2527" s="75" t="s">
        <v>5198</v>
      </c>
      <c r="C2527" s="75"/>
      <c r="D2527" s="75" t="s">
        <v>5199</v>
      </c>
      <c r="E2527" s="83">
        <v>6.71</v>
      </c>
    </row>
    <row r="2528" spans="1:5" x14ac:dyDescent="0.25">
      <c r="A2528" s="90">
        <v>2528</v>
      </c>
      <c r="B2528" s="75" t="s">
        <v>5200</v>
      </c>
      <c r="C2528" s="75"/>
      <c r="D2528" s="75" t="s">
        <v>5201</v>
      </c>
      <c r="E2528" s="83">
        <v>35.840000000000003</v>
      </c>
    </row>
    <row r="2529" spans="1:5" x14ac:dyDescent="0.25">
      <c r="A2529" s="90">
        <v>2529</v>
      </c>
      <c r="B2529" s="75" t="s">
        <v>5202</v>
      </c>
      <c r="C2529" s="75"/>
      <c r="D2529" s="75" t="s">
        <v>5203</v>
      </c>
      <c r="E2529" s="83">
        <v>7.31</v>
      </c>
    </row>
    <row r="2530" spans="1:5" x14ac:dyDescent="0.25">
      <c r="A2530" s="90">
        <v>2530</v>
      </c>
      <c r="B2530" s="75" t="s">
        <v>5204</v>
      </c>
      <c r="C2530" s="75"/>
      <c r="D2530" s="75" t="s">
        <v>5205</v>
      </c>
      <c r="E2530" s="83">
        <v>1.79</v>
      </c>
    </row>
    <row r="2531" spans="1:5" x14ac:dyDescent="0.25">
      <c r="A2531" s="90">
        <v>2531</v>
      </c>
      <c r="B2531" s="75" t="s">
        <v>5206</v>
      </c>
      <c r="C2531" s="75"/>
      <c r="D2531" s="75" t="s">
        <v>5207</v>
      </c>
      <c r="E2531" s="83">
        <v>1.7</v>
      </c>
    </row>
    <row r="2532" spans="1:5" x14ac:dyDescent="0.25">
      <c r="A2532" s="90">
        <v>2532</v>
      </c>
      <c r="B2532" s="75" t="s">
        <v>5208</v>
      </c>
      <c r="C2532" s="75"/>
      <c r="D2532" s="75" t="s">
        <v>5209</v>
      </c>
      <c r="E2532" s="83">
        <v>1.68</v>
      </c>
    </row>
    <row r="2533" spans="1:5" x14ac:dyDescent="0.25">
      <c r="A2533" s="90">
        <v>2533</v>
      </c>
      <c r="B2533" s="75" t="s">
        <v>5210</v>
      </c>
      <c r="C2533" s="75"/>
      <c r="D2533" s="75" t="s">
        <v>5211</v>
      </c>
      <c r="E2533" s="83">
        <v>6.27</v>
      </c>
    </row>
    <row r="2534" spans="1:5" x14ac:dyDescent="0.25">
      <c r="A2534" s="90">
        <v>2534</v>
      </c>
      <c r="B2534" s="75" t="s">
        <v>5212</v>
      </c>
      <c r="C2534" s="75"/>
      <c r="D2534" s="75" t="s">
        <v>5213</v>
      </c>
      <c r="E2534" s="83">
        <v>5.82</v>
      </c>
    </row>
    <row r="2535" spans="1:5" x14ac:dyDescent="0.25">
      <c r="A2535" s="90">
        <v>2535</v>
      </c>
      <c r="B2535" s="75" t="s">
        <v>5214</v>
      </c>
      <c r="C2535" s="75"/>
      <c r="D2535" s="75" t="s">
        <v>5215</v>
      </c>
      <c r="E2535" s="83">
        <v>8.41</v>
      </c>
    </row>
    <row r="2536" spans="1:5" x14ac:dyDescent="0.25">
      <c r="A2536" s="90">
        <v>2536</v>
      </c>
      <c r="B2536" s="75" t="s">
        <v>5216</v>
      </c>
      <c r="C2536" s="75"/>
      <c r="D2536" s="75" t="s">
        <v>5217</v>
      </c>
      <c r="E2536" s="83">
        <v>2.23</v>
      </c>
    </row>
    <row r="2537" spans="1:5" x14ac:dyDescent="0.25">
      <c r="A2537" s="90">
        <v>2537</v>
      </c>
      <c r="B2537" s="75" t="s">
        <v>5218</v>
      </c>
      <c r="C2537" s="75"/>
      <c r="D2537" s="75" t="s">
        <v>5219</v>
      </c>
      <c r="E2537" s="83">
        <v>18.21</v>
      </c>
    </row>
    <row r="2538" spans="1:5" x14ac:dyDescent="0.25">
      <c r="A2538" s="90">
        <v>2538</v>
      </c>
      <c r="B2538" s="75" t="s">
        <v>5220</v>
      </c>
      <c r="C2538" s="75"/>
      <c r="D2538" s="75" t="s">
        <v>5221</v>
      </c>
      <c r="E2538" s="83">
        <v>1.68</v>
      </c>
    </row>
    <row r="2539" spans="1:5" x14ac:dyDescent="0.25">
      <c r="A2539" s="90">
        <v>2539</v>
      </c>
      <c r="B2539" s="75" t="s">
        <v>5222</v>
      </c>
      <c r="C2539" s="75"/>
      <c r="D2539" s="75" t="s">
        <v>5223</v>
      </c>
      <c r="E2539" s="83">
        <v>1.84</v>
      </c>
    </row>
    <row r="2540" spans="1:5" x14ac:dyDescent="0.25">
      <c r="A2540" s="90">
        <v>2540</v>
      </c>
      <c r="B2540" s="75" t="s">
        <v>5224</v>
      </c>
      <c r="C2540" s="75"/>
      <c r="D2540" s="75" t="s">
        <v>5225</v>
      </c>
      <c r="E2540" s="83">
        <v>0.35</v>
      </c>
    </row>
    <row r="2541" spans="1:5" x14ac:dyDescent="0.25">
      <c r="A2541" s="90">
        <v>2541</v>
      </c>
      <c r="B2541" s="75" t="s">
        <v>5226</v>
      </c>
      <c r="C2541" s="75"/>
      <c r="D2541" s="75" t="s">
        <v>5227</v>
      </c>
      <c r="E2541" s="83">
        <v>4.17</v>
      </c>
    </row>
    <row r="2542" spans="1:5" x14ac:dyDescent="0.25">
      <c r="A2542" s="90">
        <v>2542</v>
      </c>
      <c r="B2542" s="75" t="s">
        <v>5228</v>
      </c>
      <c r="C2542" s="75"/>
      <c r="D2542" s="75" t="s">
        <v>5229</v>
      </c>
      <c r="E2542" s="83">
        <v>-6.26</v>
      </c>
    </row>
    <row r="2543" spans="1:5" x14ac:dyDescent="0.25">
      <c r="A2543" s="90">
        <v>2543</v>
      </c>
      <c r="B2543" s="75" t="s">
        <v>5230</v>
      </c>
      <c r="C2543" s="75"/>
      <c r="D2543" s="75" t="s">
        <v>5231</v>
      </c>
      <c r="E2543" s="83">
        <v>334.69</v>
      </c>
    </row>
    <row r="2544" spans="1:5" x14ac:dyDescent="0.25">
      <c r="A2544" s="90">
        <v>2544</v>
      </c>
      <c r="B2544" s="75" t="s">
        <v>5232</v>
      </c>
      <c r="C2544" s="75"/>
      <c r="D2544" s="75" t="s">
        <v>5233</v>
      </c>
      <c r="E2544" s="83">
        <v>6.72</v>
      </c>
    </row>
    <row r="2545" spans="1:5" x14ac:dyDescent="0.25">
      <c r="A2545" s="90">
        <v>2545</v>
      </c>
      <c r="B2545" s="75" t="s">
        <v>5234</v>
      </c>
      <c r="C2545" s="75"/>
      <c r="D2545" s="75" t="s">
        <v>5235</v>
      </c>
      <c r="E2545" s="83">
        <v>1.7</v>
      </c>
    </row>
    <row r="2546" spans="1:5" x14ac:dyDescent="0.25">
      <c r="A2546" s="90">
        <v>2546</v>
      </c>
      <c r="B2546" s="75" t="s">
        <v>5236</v>
      </c>
      <c r="C2546" s="75"/>
      <c r="D2546" s="75" t="s">
        <v>5237</v>
      </c>
      <c r="E2546" s="83">
        <v>1.68</v>
      </c>
    </row>
    <row r="2547" spans="1:5" x14ac:dyDescent="0.25">
      <c r="A2547" s="90">
        <v>2547</v>
      </c>
      <c r="B2547" s="75" t="s">
        <v>5238</v>
      </c>
      <c r="C2547" s="75"/>
      <c r="D2547" s="75" t="s">
        <v>5239</v>
      </c>
      <c r="E2547" s="83">
        <v>5.3</v>
      </c>
    </row>
    <row r="2548" spans="1:5" x14ac:dyDescent="0.25">
      <c r="A2548" s="90">
        <v>2548</v>
      </c>
      <c r="B2548" s="75" t="s">
        <v>5240</v>
      </c>
      <c r="C2548" s="75"/>
      <c r="D2548" s="75" t="s">
        <v>5241</v>
      </c>
      <c r="E2548" s="83">
        <v>7.22</v>
      </c>
    </row>
    <row r="2549" spans="1:5" x14ac:dyDescent="0.25">
      <c r="A2549" s="90">
        <v>2549</v>
      </c>
      <c r="B2549" s="75" t="s">
        <v>5242</v>
      </c>
      <c r="C2549" s="75"/>
      <c r="D2549" s="75" t="s">
        <v>5243</v>
      </c>
      <c r="E2549" s="83">
        <v>2.62</v>
      </c>
    </row>
    <row r="2550" spans="1:5" x14ac:dyDescent="0.25">
      <c r="A2550" s="90">
        <v>2550</v>
      </c>
      <c r="B2550" s="75" t="s">
        <v>5244</v>
      </c>
      <c r="C2550" s="75"/>
      <c r="D2550" s="75" t="s">
        <v>5245</v>
      </c>
      <c r="E2550" s="83">
        <v>3.2</v>
      </c>
    </row>
    <row r="2551" spans="1:5" x14ac:dyDescent="0.25">
      <c r="A2551" s="90">
        <v>2551</v>
      </c>
      <c r="B2551" s="75" t="s">
        <v>5246</v>
      </c>
      <c r="C2551" s="75"/>
      <c r="D2551" s="75" t="s">
        <v>5247</v>
      </c>
      <c r="E2551" s="83">
        <v>13.32</v>
      </c>
    </row>
    <row r="2552" spans="1:5" x14ac:dyDescent="0.25">
      <c r="A2552" s="90">
        <v>2552</v>
      </c>
      <c r="B2552" s="75" t="s">
        <v>5248</v>
      </c>
      <c r="C2552" s="75"/>
      <c r="D2552" s="75" t="s">
        <v>5249</v>
      </c>
      <c r="E2552" s="83">
        <v>1.68</v>
      </c>
    </row>
    <row r="2553" spans="1:5" x14ac:dyDescent="0.25">
      <c r="A2553" s="90">
        <v>2553</v>
      </c>
      <c r="B2553" s="75" t="s">
        <v>5250</v>
      </c>
      <c r="C2553" s="75"/>
      <c r="D2553" s="75" t="s">
        <v>5251</v>
      </c>
      <c r="E2553" s="83">
        <v>5.82</v>
      </c>
    </row>
    <row r="2554" spans="1:5" x14ac:dyDescent="0.25">
      <c r="A2554" s="90">
        <v>2554</v>
      </c>
      <c r="B2554" s="75" t="s">
        <v>5252</v>
      </c>
      <c r="C2554" s="75"/>
      <c r="D2554" s="75" t="s">
        <v>5253</v>
      </c>
      <c r="E2554" s="83">
        <v>3.89</v>
      </c>
    </row>
    <row r="2555" spans="1:5" x14ac:dyDescent="0.25">
      <c r="A2555" s="90">
        <v>2555</v>
      </c>
      <c r="B2555" s="75" t="s">
        <v>5254</v>
      </c>
      <c r="C2555" s="75"/>
      <c r="D2555" s="75" t="s">
        <v>5255</v>
      </c>
      <c r="E2555" s="83">
        <v>8.25</v>
      </c>
    </row>
    <row r="2556" spans="1:5" x14ac:dyDescent="0.25">
      <c r="A2556" s="90">
        <v>2556</v>
      </c>
      <c r="B2556" s="75" t="s">
        <v>5256</v>
      </c>
      <c r="C2556" s="75"/>
      <c r="D2556" s="75" t="s">
        <v>5257</v>
      </c>
      <c r="E2556" s="83">
        <v>14.49</v>
      </c>
    </row>
    <row r="2557" spans="1:5" x14ac:dyDescent="0.25">
      <c r="A2557" s="90">
        <v>2557</v>
      </c>
      <c r="B2557" s="75" t="s">
        <v>5258</v>
      </c>
      <c r="C2557" s="75"/>
      <c r="D2557" s="75" t="s">
        <v>5259</v>
      </c>
      <c r="E2557" s="83">
        <v>3.78</v>
      </c>
    </row>
    <row r="2558" spans="1:5" x14ac:dyDescent="0.25">
      <c r="A2558" s="90">
        <v>2558</v>
      </c>
      <c r="B2558" s="75" t="s">
        <v>5260</v>
      </c>
      <c r="C2558" s="75"/>
      <c r="D2558" s="75" t="s">
        <v>5261</v>
      </c>
      <c r="E2558" s="83">
        <v>4.38</v>
      </c>
    </row>
    <row r="2559" spans="1:5" x14ac:dyDescent="0.25">
      <c r="A2559" s="90">
        <v>2559</v>
      </c>
      <c r="B2559" s="75" t="s">
        <v>5262</v>
      </c>
      <c r="C2559" s="75"/>
      <c r="D2559" s="75" t="s">
        <v>5263</v>
      </c>
      <c r="E2559" s="83">
        <v>-0.28999999999999998</v>
      </c>
    </row>
    <row r="2560" spans="1:5" x14ac:dyDescent="0.25">
      <c r="A2560" s="90">
        <v>2560</v>
      </c>
      <c r="B2560" s="75" t="s">
        <v>5264</v>
      </c>
      <c r="C2560" s="75"/>
      <c r="D2560" s="75" t="s">
        <v>5265</v>
      </c>
      <c r="E2560" s="83">
        <v>5.04</v>
      </c>
    </row>
    <row r="2561" spans="1:5" x14ac:dyDescent="0.25">
      <c r="A2561" s="90">
        <v>2561</v>
      </c>
      <c r="B2561" s="75" t="s">
        <v>5266</v>
      </c>
      <c r="C2561" s="75"/>
      <c r="D2561" s="75" t="s">
        <v>5267</v>
      </c>
      <c r="E2561" s="83">
        <v>1.68</v>
      </c>
    </row>
    <row r="2562" spans="1:5" x14ac:dyDescent="0.25">
      <c r="A2562" s="90">
        <v>2562</v>
      </c>
      <c r="B2562" s="75" t="s">
        <v>5268</v>
      </c>
      <c r="C2562" s="75"/>
      <c r="D2562" s="75" t="s">
        <v>5269</v>
      </c>
      <c r="E2562" s="83">
        <v>5.82</v>
      </c>
    </row>
    <row r="2563" spans="1:5" x14ac:dyDescent="0.25">
      <c r="A2563" s="90">
        <v>2563</v>
      </c>
      <c r="B2563" s="75" t="s">
        <v>5270</v>
      </c>
      <c r="C2563" s="75"/>
      <c r="D2563" s="75" t="s">
        <v>5271</v>
      </c>
      <c r="E2563" s="83">
        <v>5.04</v>
      </c>
    </row>
    <row r="2564" spans="1:5" x14ac:dyDescent="0.25">
      <c r="A2564" s="90">
        <v>2564</v>
      </c>
      <c r="B2564" s="75" t="s">
        <v>5272</v>
      </c>
      <c r="C2564" s="75"/>
      <c r="D2564" s="75" t="s">
        <v>5273</v>
      </c>
      <c r="E2564" s="83">
        <v>5.04</v>
      </c>
    </row>
    <row r="2565" spans="1:5" x14ac:dyDescent="0.25">
      <c r="A2565" s="90">
        <v>2565</v>
      </c>
      <c r="B2565" s="75" t="s">
        <v>5274</v>
      </c>
      <c r="C2565" s="75"/>
      <c r="D2565" s="75" t="s">
        <v>5275</v>
      </c>
      <c r="E2565" s="83">
        <v>6.5</v>
      </c>
    </row>
    <row r="2566" spans="1:5" x14ac:dyDescent="0.25">
      <c r="A2566" s="90">
        <v>2566</v>
      </c>
      <c r="B2566" s="75" t="s">
        <v>5276</v>
      </c>
      <c r="C2566" s="75"/>
      <c r="D2566" s="75" t="s">
        <v>5277</v>
      </c>
      <c r="E2566" s="83">
        <v>1.68</v>
      </c>
    </row>
    <row r="2567" spans="1:5" x14ac:dyDescent="0.25">
      <c r="A2567" s="90">
        <v>2567</v>
      </c>
      <c r="B2567" s="75" t="s">
        <v>5278</v>
      </c>
      <c r="C2567" s="75"/>
      <c r="D2567" s="75" t="s">
        <v>5279</v>
      </c>
      <c r="E2567" s="83">
        <v>8.43</v>
      </c>
    </row>
    <row r="2568" spans="1:5" x14ac:dyDescent="0.25">
      <c r="A2568" s="90">
        <v>2568</v>
      </c>
      <c r="B2568" s="75" t="s">
        <v>5280</v>
      </c>
      <c r="C2568" s="75"/>
      <c r="D2568" s="75" t="s">
        <v>5281</v>
      </c>
      <c r="E2568" s="83">
        <v>1.71</v>
      </c>
    </row>
    <row r="2569" spans="1:5" x14ac:dyDescent="0.25">
      <c r="A2569" s="90">
        <v>2569</v>
      </c>
      <c r="B2569" s="75" t="s">
        <v>5282</v>
      </c>
      <c r="C2569" s="75"/>
      <c r="D2569" s="75" t="s">
        <v>5283</v>
      </c>
      <c r="E2569" s="83">
        <v>-4.93</v>
      </c>
    </row>
    <row r="2570" spans="1:5" x14ac:dyDescent="0.25">
      <c r="A2570" s="90">
        <v>2570</v>
      </c>
      <c r="B2570" s="75" t="s">
        <v>5284</v>
      </c>
      <c r="C2570" s="75"/>
      <c r="D2570" s="75" t="s">
        <v>5285</v>
      </c>
      <c r="E2570" s="83">
        <v>33.270000000000003</v>
      </c>
    </row>
    <row r="2571" spans="1:5" x14ac:dyDescent="0.25">
      <c r="A2571" s="90">
        <v>2571</v>
      </c>
      <c r="B2571" s="75" t="s">
        <v>5286</v>
      </c>
      <c r="C2571" s="75"/>
      <c r="D2571" s="75" t="s">
        <v>5287</v>
      </c>
      <c r="E2571" s="83">
        <v>18.149999999999999</v>
      </c>
    </row>
    <row r="2572" spans="1:5" x14ac:dyDescent="0.25">
      <c r="A2572" s="90">
        <v>2572</v>
      </c>
      <c r="B2572" s="75" t="s">
        <v>5288</v>
      </c>
      <c r="C2572" s="75"/>
      <c r="D2572" s="75" t="s">
        <v>5289</v>
      </c>
      <c r="E2572" s="83">
        <v>-0.01</v>
      </c>
    </row>
    <row r="2573" spans="1:5" x14ac:dyDescent="0.25">
      <c r="A2573" s="90">
        <v>2573</v>
      </c>
      <c r="B2573" s="75" t="s">
        <v>5290</v>
      </c>
      <c r="C2573" s="75"/>
      <c r="D2573" s="75" t="s">
        <v>5291</v>
      </c>
      <c r="E2573" s="83">
        <v>22.39</v>
      </c>
    </row>
    <row r="2574" spans="1:5" x14ac:dyDescent="0.25">
      <c r="A2574" s="90">
        <v>2574</v>
      </c>
      <c r="B2574" s="75" t="s">
        <v>5292</v>
      </c>
      <c r="C2574" s="75"/>
      <c r="D2574" s="75" t="s">
        <v>5293</v>
      </c>
      <c r="E2574" s="83">
        <v>100.01</v>
      </c>
    </row>
    <row r="2575" spans="1:5" x14ac:dyDescent="0.25">
      <c r="A2575" s="90">
        <v>2575</v>
      </c>
      <c r="B2575" s="75" t="s">
        <v>5294</v>
      </c>
      <c r="C2575" s="75"/>
      <c r="D2575" s="75" t="s">
        <v>5295</v>
      </c>
      <c r="E2575" s="83">
        <v>2.52</v>
      </c>
    </row>
    <row r="2576" spans="1:5" x14ac:dyDescent="0.25">
      <c r="A2576" s="90">
        <v>2576</v>
      </c>
      <c r="B2576" s="75" t="s">
        <v>5296</v>
      </c>
      <c r="C2576" s="75"/>
      <c r="D2576" s="75" t="s">
        <v>5297</v>
      </c>
      <c r="E2576" s="83">
        <v>2.86</v>
      </c>
    </row>
    <row r="2577" spans="1:5" x14ac:dyDescent="0.25">
      <c r="A2577" s="90">
        <v>2577</v>
      </c>
      <c r="B2577" s="75" t="s">
        <v>5298</v>
      </c>
      <c r="C2577" s="75"/>
      <c r="D2577" s="75" t="s">
        <v>5299</v>
      </c>
      <c r="E2577" s="83">
        <v>19.670000000000002</v>
      </c>
    </row>
    <row r="2578" spans="1:5" x14ac:dyDescent="0.25">
      <c r="A2578" s="90">
        <v>2578</v>
      </c>
      <c r="B2578" s="75" t="s">
        <v>5300</v>
      </c>
      <c r="C2578" s="75"/>
      <c r="D2578" s="75" t="s">
        <v>5301</v>
      </c>
      <c r="E2578" s="83">
        <v>1.68</v>
      </c>
    </row>
    <row r="2579" spans="1:5" x14ac:dyDescent="0.25">
      <c r="A2579" s="90">
        <v>2579</v>
      </c>
      <c r="B2579" s="75" t="s">
        <v>5302</v>
      </c>
      <c r="C2579" s="75"/>
      <c r="D2579" s="75" t="s">
        <v>5303</v>
      </c>
      <c r="E2579" s="83">
        <v>5.47</v>
      </c>
    </row>
    <row r="2580" spans="1:5" x14ac:dyDescent="0.25">
      <c r="A2580" s="90">
        <v>2580</v>
      </c>
      <c r="B2580" s="75" t="s">
        <v>5304</v>
      </c>
      <c r="C2580" s="75"/>
      <c r="D2580" s="75" t="s">
        <v>5305</v>
      </c>
      <c r="E2580" s="83">
        <v>5.04</v>
      </c>
    </row>
    <row r="2581" spans="1:5" x14ac:dyDescent="0.25">
      <c r="A2581" s="90">
        <v>2581</v>
      </c>
      <c r="B2581" s="75" t="s">
        <v>5306</v>
      </c>
      <c r="C2581" s="75"/>
      <c r="D2581" s="75" t="s">
        <v>5307</v>
      </c>
      <c r="E2581" s="83">
        <v>1.77</v>
      </c>
    </row>
    <row r="2582" spans="1:5" x14ac:dyDescent="0.25">
      <c r="A2582" s="90">
        <v>2582</v>
      </c>
      <c r="B2582" s="75" t="s">
        <v>5308</v>
      </c>
      <c r="C2582" s="75"/>
      <c r="D2582" s="75" t="s">
        <v>5309</v>
      </c>
      <c r="E2582" s="83">
        <v>5.04</v>
      </c>
    </row>
    <row r="2583" spans="1:5" x14ac:dyDescent="0.25">
      <c r="A2583" s="90">
        <v>2583</v>
      </c>
      <c r="B2583" s="75" t="s">
        <v>5310</v>
      </c>
      <c r="C2583" s="75"/>
      <c r="D2583" s="75" t="s">
        <v>5311</v>
      </c>
      <c r="E2583" s="83">
        <v>1.68</v>
      </c>
    </row>
    <row r="2584" spans="1:5" x14ac:dyDescent="0.25">
      <c r="A2584" s="90">
        <v>2584</v>
      </c>
      <c r="B2584" s="75" t="s">
        <v>5312</v>
      </c>
      <c r="C2584" s="75"/>
      <c r="D2584" s="75" t="s">
        <v>5313</v>
      </c>
      <c r="E2584" s="83">
        <v>5.04</v>
      </c>
    </row>
    <row r="2585" spans="1:5" x14ac:dyDescent="0.25">
      <c r="A2585" s="90">
        <v>2585</v>
      </c>
      <c r="B2585" s="75" t="s">
        <v>5314</v>
      </c>
      <c r="C2585" s="75"/>
      <c r="D2585" s="75" t="s">
        <v>5315</v>
      </c>
      <c r="E2585" s="83">
        <v>13.45</v>
      </c>
    </row>
    <row r="2586" spans="1:5" x14ac:dyDescent="0.25">
      <c r="A2586" s="90">
        <v>2586</v>
      </c>
      <c r="B2586" s="75" t="s">
        <v>5316</v>
      </c>
      <c r="C2586" s="75"/>
      <c r="D2586" s="75" t="s">
        <v>5317</v>
      </c>
      <c r="E2586" s="83">
        <v>1.95</v>
      </c>
    </row>
    <row r="2587" spans="1:5" x14ac:dyDescent="0.25">
      <c r="A2587" s="90">
        <v>2587</v>
      </c>
      <c r="B2587" s="75" t="s">
        <v>5318</v>
      </c>
      <c r="C2587" s="75"/>
      <c r="D2587" s="75" t="s">
        <v>5319</v>
      </c>
      <c r="E2587" s="83">
        <v>3.34</v>
      </c>
    </row>
    <row r="2588" spans="1:5" x14ac:dyDescent="0.25">
      <c r="A2588" s="90">
        <v>2588</v>
      </c>
      <c r="B2588" s="75" t="s">
        <v>5320</v>
      </c>
      <c r="C2588" s="75"/>
      <c r="D2588" s="75" t="s">
        <v>5321</v>
      </c>
      <c r="E2588" s="83">
        <v>3.38</v>
      </c>
    </row>
    <row r="2589" spans="1:5" x14ac:dyDescent="0.25">
      <c r="A2589" s="90">
        <v>2589</v>
      </c>
      <c r="B2589" s="75" t="s">
        <v>5322</v>
      </c>
      <c r="C2589" s="75"/>
      <c r="D2589" s="75" t="s">
        <v>5323</v>
      </c>
      <c r="E2589" s="83">
        <v>1.91</v>
      </c>
    </row>
    <row r="2590" spans="1:5" x14ac:dyDescent="0.25">
      <c r="A2590" s="90">
        <v>2590</v>
      </c>
      <c r="B2590" s="75" t="s">
        <v>5324</v>
      </c>
      <c r="C2590" s="75"/>
      <c r="D2590" s="75" t="s">
        <v>5325</v>
      </c>
      <c r="E2590" s="83">
        <v>-4.2699999999999996</v>
      </c>
    </row>
    <row r="2591" spans="1:5" x14ac:dyDescent="0.25">
      <c r="A2591" s="90">
        <v>2591</v>
      </c>
      <c r="B2591" s="75" t="s">
        <v>5326</v>
      </c>
      <c r="C2591" s="75"/>
      <c r="D2591" s="75" t="s">
        <v>5327</v>
      </c>
      <c r="E2591" s="83">
        <v>2.15</v>
      </c>
    </row>
    <row r="2592" spans="1:5" x14ac:dyDescent="0.25">
      <c r="A2592" s="90">
        <v>2592</v>
      </c>
      <c r="B2592" s="75" t="s">
        <v>5328</v>
      </c>
      <c r="C2592" s="75"/>
      <c r="D2592" s="75" t="s">
        <v>5329</v>
      </c>
      <c r="E2592" s="83">
        <v>9.0399999999999991</v>
      </c>
    </row>
    <row r="2593" spans="1:5" x14ac:dyDescent="0.25">
      <c r="A2593" s="90">
        <v>2593</v>
      </c>
      <c r="B2593" s="75" t="s">
        <v>5330</v>
      </c>
      <c r="C2593" s="75"/>
      <c r="D2593" s="75" t="s">
        <v>5331</v>
      </c>
      <c r="E2593" s="83">
        <v>28.75</v>
      </c>
    </row>
    <row r="2594" spans="1:5" x14ac:dyDescent="0.25">
      <c r="A2594" s="90">
        <v>2594</v>
      </c>
      <c r="B2594" s="75" t="s">
        <v>5332</v>
      </c>
      <c r="C2594" s="75"/>
      <c r="D2594" s="75" t="s">
        <v>5333</v>
      </c>
      <c r="E2594" s="83">
        <v>5.04</v>
      </c>
    </row>
    <row r="2595" spans="1:5" x14ac:dyDescent="0.25">
      <c r="A2595" s="90">
        <v>2595</v>
      </c>
      <c r="B2595" s="75" t="s">
        <v>5334</v>
      </c>
      <c r="C2595" s="75"/>
      <c r="D2595" s="75" t="s">
        <v>5335</v>
      </c>
      <c r="E2595" s="83">
        <v>3.24</v>
      </c>
    </row>
    <row r="2596" spans="1:5" x14ac:dyDescent="0.25">
      <c r="A2596" s="90">
        <v>2596</v>
      </c>
      <c r="B2596" s="75" t="s">
        <v>5336</v>
      </c>
      <c r="C2596" s="75"/>
      <c r="D2596" s="75" t="s">
        <v>5337</v>
      </c>
      <c r="E2596" s="83">
        <v>4.01</v>
      </c>
    </row>
    <row r="2597" spans="1:5" x14ac:dyDescent="0.25">
      <c r="A2597" s="90">
        <v>2597</v>
      </c>
      <c r="B2597" s="75" t="s">
        <v>5338</v>
      </c>
      <c r="C2597" s="75"/>
      <c r="D2597" s="75" t="s">
        <v>5339</v>
      </c>
      <c r="E2597" s="83">
        <v>17.45</v>
      </c>
    </row>
    <row r="2598" spans="1:5" x14ac:dyDescent="0.25">
      <c r="A2598" s="90">
        <v>2598</v>
      </c>
      <c r="B2598" s="75" t="s">
        <v>5340</v>
      </c>
      <c r="C2598" s="75"/>
      <c r="D2598" s="75" t="s">
        <v>5341</v>
      </c>
      <c r="E2598" s="83">
        <v>5.04</v>
      </c>
    </row>
    <row r="2599" spans="1:5" x14ac:dyDescent="0.25">
      <c r="A2599" s="90">
        <v>2599</v>
      </c>
      <c r="B2599" s="75" t="s">
        <v>5342</v>
      </c>
      <c r="C2599" s="75"/>
      <c r="D2599" s="75" t="s">
        <v>5343</v>
      </c>
      <c r="E2599" s="83">
        <v>29.12</v>
      </c>
    </row>
    <row r="2600" spans="1:5" x14ac:dyDescent="0.25">
      <c r="A2600" s="90">
        <v>2600</v>
      </c>
      <c r="B2600" s="75" t="s">
        <v>5344</v>
      </c>
      <c r="C2600" s="75"/>
      <c r="D2600" s="75" t="s">
        <v>5345</v>
      </c>
      <c r="E2600" s="83">
        <v>1.77</v>
      </c>
    </row>
    <row r="2601" spans="1:5" x14ac:dyDescent="0.25">
      <c r="A2601" s="90">
        <v>2601</v>
      </c>
      <c r="B2601" s="75" t="s">
        <v>5346</v>
      </c>
      <c r="C2601" s="75"/>
      <c r="D2601" s="75" t="s">
        <v>5347</v>
      </c>
      <c r="E2601" s="83">
        <v>2.52</v>
      </c>
    </row>
    <row r="2602" spans="1:5" x14ac:dyDescent="0.25">
      <c r="A2602" s="90">
        <v>2602</v>
      </c>
      <c r="B2602" s="75" t="s">
        <v>5348</v>
      </c>
      <c r="C2602" s="75"/>
      <c r="D2602" s="75" t="s">
        <v>5349</v>
      </c>
      <c r="E2602" s="83">
        <v>1.71</v>
      </c>
    </row>
    <row r="2603" spans="1:5" x14ac:dyDescent="0.25">
      <c r="A2603" s="90">
        <v>2603</v>
      </c>
      <c r="B2603" s="75" t="s">
        <v>5350</v>
      </c>
      <c r="C2603" s="75"/>
      <c r="D2603" s="75" t="s">
        <v>5351</v>
      </c>
      <c r="E2603" s="83">
        <v>3.01</v>
      </c>
    </row>
    <row r="2604" spans="1:5" x14ac:dyDescent="0.25">
      <c r="A2604" s="90">
        <v>2604</v>
      </c>
      <c r="B2604" s="75" t="s">
        <v>5352</v>
      </c>
      <c r="C2604" s="75"/>
      <c r="D2604" s="75" t="s">
        <v>5353</v>
      </c>
      <c r="E2604" s="83">
        <v>11.1</v>
      </c>
    </row>
    <row r="2605" spans="1:5" x14ac:dyDescent="0.25">
      <c r="A2605" s="90">
        <v>2605</v>
      </c>
      <c r="B2605" s="75" t="s">
        <v>5354</v>
      </c>
      <c r="C2605" s="75"/>
      <c r="D2605" s="75" t="s">
        <v>5355</v>
      </c>
      <c r="E2605" s="83">
        <v>3.48</v>
      </c>
    </row>
    <row r="2606" spans="1:5" x14ac:dyDescent="0.25">
      <c r="A2606" s="90">
        <v>2606</v>
      </c>
      <c r="B2606" s="75" t="s">
        <v>5356</v>
      </c>
      <c r="C2606" s="75"/>
      <c r="D2606" s="75" t="s">
        <v>5357</v>
      </c>
      <c r="E2606" s="83">
        <v>1.68</v>
      </c>
    </row>
    <row r="2607" spans="1:5" x14ac:dyDescent="0.25">
      <c r="A2607" s="90">
        <v>2607</v>
      </c>
      <c r="B2607" s="75" t="s">
        <v>5358</v>
      </c>
      <c r="C2607" s="75"/>
      <c r="D2607" s="75" t="s">
        <v>5359</v>
      </c>
      <c r="E2607" s="83">
        <v>15.14</v>
      </c>
    </row>
    <row r="2608" spans="1:5" x14ac:dyDescent="0.25">
      <c r="A2608" s="90">
        <v>2608</v>
      </c>
      <c r="B2608" s="75" t="s">
        <v>5360</v>
      </c>
      <c r="C2608" s="75"/>
      <c r="D2608" s="75" t="s">
        <v>5361</v>
      </c>
      <c r="E2608" s="83">
        <v>142.30000000000001</v>
      </c>
    </row>
    <row r="2609" spans="1:5" x14ac:dyDescent="0.25">
      <c r="A2609" s="90">
        <v>2609</v>
      </c>
      <c r="B2609" s="75" t="s">
        <v>5362</v>
      </c>
      <c r="C2609" s="75"/>
      <c r="D2609" s="75" t="s">
        <v>5363</v>
      </c>
      <c r="E2609" s="83">
        <v>4.33</v>
      </c>
    </row>
    <row r="2610" spans="1:5" x14ac:dyDescent="0.25">
      <c r="A2610" s="90">
        <v>2610</v>
      </c>
      <c r="B2610" s="75" t="s">
        <v>5364</v>
      </c>
      <c r="C2610" s="75"/>
      <c r="D2610" s="75" t="s">
        <v>5365</v>
      </c>
      <c r="E2610" s="83">
        <v>5.56</v>
      </c>
    </row>
    <row r="2611" spans="1:5" x14ac:dyDescent="0.25">
      <c r="A2611" s="90">
        <v>2611</v>
      </c>
      <c r="B2611" s="75" t="s">
        <v>5366</v>
      </c>
      <c r="C2611" s="75"/>
      <c r="D2611" s="75" t="s">
        <v>5367</v>
      </c>
      <c r="E2611" s="83">
        <v>84.81</v>
      </c>
    </row>
    <row r="2612" spans="1:5" x14ac:dyDescent="0.25">
      <c r="A2612" s="90">
        <v>2612</v>
      </c>
      <c r="B2612" s="75" t="s">
        <v>5368</v>
      </c>
      <c r="C2612" s="75"/>
      <c r="D2612" s="75" t="s">
        <v>5369</v>
      </c>
      <c r="E2612" s="83">
        <v>14.18</v>
      </c>
    </row>
    <row r="2613" spans="1:5" x14ac:dyDescent="0.25">
      <c r="A2613" s="90">
        <v>2613</v>
      </c>
      <c r="B2613" s="75" t="s">
        <v>5370</v>
      </c>
      <c r="C2613" s="75"/>
      <c r="D2613" s="75" t="s">
        <v>5371</v>
      </c>
      <c r="E2613" s="83">
        <v>12.82</v>
      </c>
    </row>
    <row r="2614" spans="1:5" x14ac:dyDescent="0.25">
      <c r="A2614" s="90">
        <v>2614</v>
      </c>
      <c r="B2614" s="75" t="s">
        <v>5372</v>
      </c>
      <c r="C2614" s="75"/>
      <c r="D2614" s="75" t="s">
        <v>5373</v>
      </c>
      <c r="E2614" s="83">
        <v>25.4</v>
      </c>
    </row>
    <row r="2615" spans="1:5" x14ac:dyDescent="0.25">
      <c r="A2615" s="90">
        <v>2615</v>
      </c>
      <c r="B2615" s="75" t="s">
        <v>5374</v>
      </c>
      <c r="C2615" s="75"/>
      <c r="D2615" s="75" t="s">
        <v>5375</v>
      </c>
      <c r="E2615" s="83">
        <v>1.68</v>
      </c>
    </row>
    <row r="2616" spans="1:5" x14ac:dyDescent="0.25">
      <c r="A2616" s="90">
        <v>2616</v>
      </c>
      <c r="B2616" s="75" t="s">
        <v>5376</v>
      </c>
      <c r="C2616" s="75"/>
      <c r="D2616" s="75" t="s">
        <v>5377</v>
      </c>
      <c r="E2616" s="83">
        <v>8.32</v>
      </c>
    </row>
    <row r="2617" spans="1:5" x14ac:dyDescent="0.25">
      <c r="A2617" s="90">
        <v>2617</v>
      </c>
      <c r="B2617" s="75" t="s">
        <v>5378</v>
      </c>
      <c r="C2617" s="75"/>
      <c r="D2617" s="75" t="s">
        <v>5379</v>
      </c>
      <c r="E2617" s="83">
        <v>1.68</v>
      </c>
    </row>
    <row r="2618" spans="1:5" x14ac:dyDescent="0.25">
      <c r="A2618" s="90">
        <v>2618</v>
      </c>
      <c r="B2618" s="75" t="s">
        <v>5380</v>
      </c>
      <c r="C2618" s="75"/>
      <c r="D2618" s="75" t="s">
        <v>5381</v>
      </c>
      <c r="E2618" s="83">
        <v>-0.48</v>
      </c>
    </row>
    <row r="2619" spans="1:5" x14ac:dyDescent="0.25">
      <c r="A2619" s="90">
        <v>2619</v>
      </c>
      <c r="B2619" s="75" t="s">
        <v>5382</v>
      </c>
      <c r="C2619" s="75"/>
      <c r="D2619" s="75" t="s">
        <v>5383</v>
      </c>
      <c r="E2619" s="83">
        <v>0.45</v>
      </c>
    </row>
    <row r="2620" spans="1:5" x14ac:dyDescent="0.25">
      <c r="A2620" s="90">
        <v>2620</v>
      </c>
      <c r="B2620" s="75" t="s">
        <v>5384</v>
      </c>
      <c r="C2620" s="75"/>
      <c r="D2620" s="75" t="s">
        <v>5385</v>
      </c>
      <c r="E2620" s="83">
        <v>0.45</v>
      </c>
    </row>
    <row r="2621" spans="1:5" x14ac:dyDescent="0.25">
      <c r="A2621" s="90">
        <v>2621</v>
      </c>
      <c r="B2621" s="75" t="s">
        <v>5386</v>
      </c>
      <c r="C2621" s="75"/>
      <c r="D2621" s="75" t="s">
        <v>5387</v>
      </c>
      <c r="E2621" s="83">
        <v>16.78</v>
      </c>
    </row>
    <row r="2622" spans="1:5" x14ac:dyDescent="0.25">
      <c r="A2622" s="90">
        <v>2622</v>
      </c>
      <c r="B2622" s="75" t="s">
        <v>5388</v>
      </c>
      <c r="C2622" s="75"/>
      <c r="D2622" s="75" t="s">
        <v>5389</v>
      </c>
      <c r="E2622" s="83">
        <v>14.02</v>
      </c>
    </row>
    <row r="2623" spans="1:5" x14ac:dyDescent="0.25">
      <c r="A2623" s="90">
        <v>2623</v>
      </c>
      <c r="B2623" s="75" t="s">
        <v>5390</v>
      </c>
      <c r="C2623" s="75"/>
      <c r="D2623" s="75" t="s">
        <v>5391</v>
      </c>
      <c r="E2623" s="83">
        <v>8.4</v>
      </c>
    </row>
    <row r="2624" spans="1:5" x14ac:dyDescent="0.25">
      <c r="A2624" s="90">
        <v>2624</v>
      </c>
      <c r="B2624" s="75" t="s">
        <v>5392</v>
      </c>
      <c r="C2624" s="75"/>
      <c r="D2624" s="75" t="s">
        <v>5393</v>
      </c>
      <c r="E2624" s="83">
        <v>167.1</v>
      </c>
    </row>
    <row r="2625" spans="1:5" x14ac:dyDescent="0.25">
      <c r="A2625" s="90">
        <v>2625</v>
      </c>
      <c r="B2625" s="75" t="s">
        <v>5394</v>
      </c>
      <c r="C2625" s="75"/>
      <c r="D2625" s="75" t="s">
        <v>5395</v>
      </c>
      <c r="E2625" s="83">
        <v>1.68</v>
      </c>
    </row>
    <row r="2626" spans="1:5" x14ac:dyDescent="0.25">
      <c r="A2626" s="90">
        <v>2626</v>
      </c>
      <c r="B2626" s="75" t="s">
        <v>5396</v>
      </c>
      <c r="C2626" s="75"/>
      <c r="D2626" s="75" t="s">
        <v>5397</v>
      </c>
      <c r="E2626" s="83">
        <v>20.2</v>
      </c>
    </row>
    <row r="2627" spans="1:5" x14ac:dyDescent="0.25">
      <c r="A2627" s="90">
        <v>2627</v>
      </c>
      <c r="B2627" s="75" t="s">
        <v>5398</v>
      </c>
      <c r="C2627" s="75"/>
      <c r="D2627" s="75" t="s">
        <v>5399</v>
      </c>
      <c r="E2627" s="83">
        <v>4.08</v>
      </c>
    </row>
    <row r="2628" spans="1:5" x14ac:dyDescent="0.25">
      <c r="A2628" s="90">
        <v>2628</v>
      </c>
      <c r="B2628" s="75" t="s">
        <v>5400</v>
      </c>
      <c r="C2628" s="75"/>
      <c r="D2628" s="75" t="s">
        <v>5401</v>
      </c>
      <c r="E2628" s="83">
        <v>13.52</v>
      </c>
    </row>
    <row r="2629" spans="1:5" x14ac:dyDescent="0.25">
      <c r="A2629" s="90">
        <v>2629</v>
      </c>
      <c r="B2629" s="75" t="s">
        <v>5402</v>
      </c>
      <c r="C2629" s="75"/>
      <c r="D2629" s="75" t="s">
        <v>5403</v>
      </c>
      <c r="E2629" s="83">
        <v>1.85</v>
      </c>
    </row>
    <row r="2630" spans="1:5" x14ac:dyDescent="0.25">
      <c r="A2630" s="90">
        <v>2630</v>
      </c>
      <c r="B2630" s="75" t="s">
        <v>5404</v>
      </c>
      <c r="C2630" s="75"/>
      <c r="D2630" s="75" t="s">
        <v>5405</v>
      </c>
      <c r="E2630" s="83">
        <v>5.16</v>
      </c>
    </row>
    <row r="2631" spans="1:5" x14ac:dyDescent="0.25">
      <c r="A2631" s="90">
        <v>2631</v>
      </c>
      <c r="B2631" s="75" t="s">
        <v>5406</v>
      </c>
      <c r="C2631" s="75"/>
      <c r="D2631" s="75" t="s">
        <v>5407</v>
      </c>
      <c r="E2631" s="83">
        <v>105.25</v>
      </c>
    </row>
    <row r="2632" spans="1:5" x14ac:dyDescent="0.25">
      <c r="A2632" s="90">
        <v>2632</v>
      </c>
      <c r="B2632" s="75" t="s">
        <v>5408</v>
      </c>
      <c r="C2632" s="75"/>
      <c r="D2632" s="75" t="s">
        <v>5409</v>
      </c>
      <c r="E2632" s="83">
        <v>14.12</v>
      </c>
    </row>
    <row r="2633" spans="1:5" x14ac:dyDescent="0.25">
      <c r="A2633" s="90">
        <v>2633</v>
      </c>
      <c r="B2633" s="75" t="s">
        <v>5410</v>
      </c>
      <c r="C2633" s="75"/>
      <c r="D2633" s="75" t="s">
        <v>5411</v>
      </c>
      <c r="E2633" s="83">
        <v>80.28</v>
      </c>
    </row>
    <row r="2634" spans="1:5" x14ac:dyDescent="0.25">
      <c r="A2634" s="90">
        <v>2634</v>
      </c>
      <c r="B2634" s="75" t="s">
        <v>5412</v>
      </c>
      <c r="C2634" s="75"/>
      <c r="D2634" s="75" t="s">
        <v>5413</v>
      </c>
      <c r="E2634" s="83">
        <v>5.04</v>
      </c>
    </row>
    <row r="2635" spans="1:5" x14ac:dyDescent="0.25">
      <c r="A2635" s="90">
        <v>2635</v>
      </c>
      <c r="B2635" s="75" t="s">
        <v>5414</v>
      </c>
      <c r="C2635" s="75"/>
      <c r="D2635" s="75" t="s">
        <v>5415</v>
      </c>
      <c r="E2635" s="83">
        <v>16.14</v>
      </c>
    </row>
    <row r="2636" spans="1:5" x14ac:dyDescent="0.25">
      <c r="A2636" s="90">
        <v>2636</v>
      </c>
      <c r="B2636" s="75" t="s">
        <v>5416</v>
      </c>
      <c r="C2636" s="75"/>
      <c r="D2636" s="75" t="s">
        <v>5417</v>
      </c>
      <c r="E2636" s="83">
        <v>4.01</v>
      </c>
    </row>
    <row r="2637" spans="1:5" x14ac:dyDescent="0.25">
      <c r="A2637" s="90">
        <v>2637</v>
      </c>
      <c r="B2637" s="75" t="s">
        <v>5418</v>
      </c>
      <c r="C2637" s="75"/>
      <c r="D2637" s="75" t="s">
        <v>5419</v>
      </c>
      <c r="E2637" s="83">
        <v>9.76</v>
      </c>
    </row>
    <row r="2638" spans="1:5" x14ac:dyDescent="0.25">
      <c r="A2638" s="90">
        <v>2638</v>
      </c>
      <c r="B2638" s="75" t="s">
        <v>5420</v>
      </c>
      <c r="C2638" s="75"/>
      <c r="D2638" s="75" t="s">
        <v>5421</v>
      </c>
      <c r="E2638" s="83">
        <v>1.72</v>
      </c>
    </row>
    <row r="2639" spans="1:5" x14ac:dyDescent="0.25">
      <c r="A2639" s="90">
        <v>2639</v>
      </c>
      <c r="B2639" s="75" t="s">
        <v>5422</v>
      </c>
      <c r="C2639" s="75"/>
      <c r="D2639" s="75" t="s">
        <v>5423</v>
      </c>
      <c r="E2639" s="83">
        <v>13.44</v>
      </c>
    </row>
    <row r="2640" spans="1:5" x14ac:dyDescent="0.25">
      <c r="A2640" s="90">
        <v>2640</v>
      </c>
      <c r="B2640" s="75" t="s">
        <v>5424</v>
      </c>
      <c r="C2640" s="75"/>
      <c r="D2640" s="75" t="s">
        <v>5425</v>
      </c>
      <c r="E2640" s="83">
        <v>29.41</v>
      </c>
    </row>
    <row r="2641" spans="1:5" x14ac:dyDescent="0.25">
      <c r="A2641" s="90">
        <v>2641</v>
      </c>
      <c r="B2641" s="75" t="s">
        <v>5426</v>
      </c>
      <c r="C2641" s="75"/>
      <c r="D2641" s="75" t="s">
        <v>5427</v>
      </c>
      <c r="E2641" s="83">
        <v>-0.06</v>
      </c>
    </row>
    <row r="2642" spans="1:5" x14ac:dyDescent="0.25">
      <c r="A2642" s="90">
        <v>2642</v>
      </c>
      <c r="B2642" s="75" t="s">
        <v>5428</v>
      </c>
      <c r="C2642" s="75"/>
      <c r="D2642" s="75" t="s">
        <v>5429</v>
      </c>
      <c r="E2642" s="83">
        <v>0.47</v>
      </c>
    </row>
    <row r="2643" spans="1:5" x14ac:dyDescent="0.25">
      <c r="A2643" s="90">
        <v>2643</v>
      </c>
      <c r="B2643" s="75" t="s">
        <v>5430</v>
      </c>
      <c r="C2643" s="75"/>
      <c r="D2643" s="75" t="s">
        <v>5431</v>
      </c>
      <c r="E2643" s="83">
        <v>51.93</v>
      </c>
    </row>
    <row r="2644" spans="1:5" x14ac:dyDescent="0.25">
      <c r="A2644" s="90">
        <v>2644</v>
      </c>
      <c r="B2644" s="75" t="s">
        <v>5432</v>
      </c>
      <c r="C2644" s="75"/>
      <c r="D2644" s="75" t="s">
        <v>5433</v>
      </c>
      <c r="E2644" s="83">
        <v>112.6</v>
      </c>
    </row>
    <row r="2645" spans="1:5" x14ac:dyDescent="0.25">
      <c r="A2645" s="90">
        <v>2645</v>
      </c>
      <c r="B2645" s="75" t="s">
        <v>5434</v>
      </c>
      <c r="C2645" s="75"/>
      <c r="D2645" s="75" t="s">
        <v>5435</v>
      </c>
      <c r="E2645" s="83">
        <v>5.88</v>
      </c>
    </row>
    <row r="2646" spans="1:5" x14ac:dyDescent="0.25">
      <c r="A2646" s="90">
        <v>2646</v>
      </c>
      <c r="B2646" s="75" t="s">
        <v>5436</v>
      </c>
      <c r="C2646" s="75"/>
      <c r="D2646" s="75" t="s">
        <v>5437</v>
      </c>
      <c r="E2646" s="83">
        <v>1.68</v>
      </c>
    </row>
    <row r="2647" spans="1:5" x14ac:dyDescent="0.25">
      <c r="A2647" s="90">
        <v>2647</v>
      </c>
      <c r="B2647" s="75" t="s">
        <v>5438</v>
      </c>
      <c r="C2647" s="75"/>
      <c r="D2647" s="75" t="s">
        <v>5439</v>
      </c>
      <c r="E2647" s="83">
        <v>28.69</v>
      </c>
    </row>
    <row r="2648" spans="1:5" x14ac:dyDescent="0.25">
      <c r="A2648" s="90">
        <v>2648</v>
      </c>
      <c r="B2648" s="75" t="s">
        <v>5440</v>
      </c>
      <c r="C2648" s="75"/>
      <c r="D2648" s="75" t="s">
        <v>5441</v>
      </c>
      <c r="E2648" s="83">
        <v>7.54</v>
      </c>
    </row>
    <row r="2649" spans="1:5" x14ac:dyDescent="0.25">
      <c r="A2649" s="90">
        <v>2649</v>
      </c>
      <c r="B2649" s="75" t="s">
        <v>5442</v>
      </c>
      <c r="C2649" s="75"/>
      <c r="D2649" s="75" t="s">
        <v>5443</v>
      </c>
      <c r="E2649" s="83">
        <v>1.68</v>
      </c>
    </row>
    <row r="2650" spans="1:5" x14ac:dyDescent="0.25">
      <c r="A2650" s="90">
        <v>2650</v>
      </c>
      <c r="B2650" s="75" t="s">
        <v>5444</v>
      </c>
      <c r="C2650" s="75"/>
      <c r="D2650" s="75" t="s">
        <v>5445</v>
      </c>
      <c r="E2650" s="83">
        <v>7.76</v>
      </c>
    </row>
    <row r="2651" spans="1:5" x14ac:dyDescent="0.25">
      <c r="A2651" s="90">
        <v>2651</v>
      </c>
      <c r="B2651" s="75" t="s">
        <v>5446</v>
      </c>
      <c r="C2651" s="75"/>
      <c r="D2651" s="75" t="s">
        <v>5447</v>
      </c>
      <c r="E2651" s="83">
        <v>2.4900000000000002</v>
      </c>
    </row>
    <row r="2652" spans="1:5" x14ac:dyDescent="0.25">
      <c r="A2652" s="90">
        <v>2652</v>
      </c>
      <c r="B2652" s="75" t="s">
        <v>5448</v>
      </c>
      <c r="C2652" s="75"/>
      <c r="D2652" s="75" t="s">
        <v>5449</v>
      </c>
      <c r="E2652" s="83">
        <v>65.38</v>
      </c>
    </row>
    <row r="2653" spans="1:5" x14ac:dyDescent="0.25">
      <c r="A2653" s="90">
        <v>2653</v>
      </c>
      <c r="B2653" s="75" t="s">
        <v>5450</v>
      </c>
      <c r="C2653" s="75"/>
      <c r="D2653" s="75" t="s">
        <v>5451</v>
      </c>
      <c r="E2653" s="83">
        <v>6.2</v>
      </c>
    </row>
    <row r="2654" spans="1:5" x14ac:dyDescent="0.25">
      <c r="A2654" s="90">
        <v>2654</v>
      </c>
      <c r="B2654" s="75" t="s">
        <v>5452</v>
      </c>
      <c r="C2654" s="75"/>
      <c r="D2654" s="75" t="s">
        <v>5453</v>
      </c>
      <c r="E2654" s="83">
        <v>8.7799999999999994</v>
      </c>
    </row>
    <row r="2655" spans="1:5" x14ac:dyDescent="0.25">
      <c r="A2655" s="90">
        <v>2655</v>
      </c>
      <c r="B2655" s="75" t="s">
        <v>5454</v>
      </c>
      <c r="C2655" s="75"/>
      <c r="D2655" s="75" t="s">
        <v>5455</v>
      </c>
      <c r="E2655" s="83">
        <v>8.4</v>
      </c>
    </row>
    <row r="2656" spans="1:5" x14ac:dyDescent="0.25">
      <c r="A2656" s="90">
        <v>2656</v>
      </c>
      <c r="B2656" s="75" t="s">
        <v>5456</v>
      </c>
      <c r="C2656" s="75"/>
      <c r="D2656" s="75" t="s">
        <v>5457</v>
      </c>
      <c r="E2656" s="83">
        <v>5.2</v>
      </c>
    </row>
    <row r="2657" spans="1:5" x14ac:dyDescent="0.25">
      <c r="A2657" s="90">
        <v>2657</v>
      </c>
      <c r="B2657" s="75" t="s">
        <v>5458</v>
      </c>
      <c r="C2657" s="75"/>
      <c r="D2657" s="75" t="s">
        <v>5459</v>
      </c>
      <c r="E2657" s="83">
        <v>1.68</v>
      </c>
    </row>
    <row r="2658" spans="1:5" x14ac:dyDescent="0.25">
      <c r="A2658" s="90">
        <v>2658</v>
      </c>
      <c r="B2658" s="75" t="s">
        <v>5460</v>
      </c>
      <c r="C2658" s="75"/>
      <c r="D2658" s="75" t="s">
        <v>5461</v>
      </c>
      <c r="E2658" s="83">
        <v>11.93</v>
      </c>
    </row>
    <row r="2659" spans="1:5" x14ac:dyDescent="0.25">
      <c r="A2659" s="90">
        <v>2659</v>
      </c>
      <c r="B2659" s="75" t="s">
        <v>5462</v>
      </c>
      <c r="C2659" s="75"/>
      <c r="D2659" s="75" t="s">
        <v>5463</v>
      </c>
      <c r="E2659" s="83">
        <v>1.68</v>
      </c>
    </row>
    <row r="2660" spans="1:5" x14ac:dyDescent="0.25">
      <c r="A2660" s="90">
        <v>2660</v>
      </c>
      <c r="B2660" s="75" t="s">
        <v>5464</v>
      </c>
      <c r="C2660" s="75"/>
      <c r="D2660" s="75" t="s">
        <v>5465</v>
      </c>
      <c r="E2660" s="83">
        <v>10.32</v>
      </c>
    </row>
    <row r="2661" spans="1:5" x14ac:dyDescent="0.25">
      <c r="A2661" s="90">
        <v>2661</v>
      </c>
      <c r="B2661" s="75" t="s">
        <v>5466</v>
      </c>
      <c r="C2661" s="75"/>
      <c r="D2661" s="75" t="s">
        <v>5467</v>
      </c>
      <c r="E2661" s="83">
        <v>3.49</v>
      </c>
    </row>
    <row r="2662" spans="1:5" x14ac:dyDescent="0.25">
      <c r="A2662" s="90">
        <v>2662</v>
      </c>
      <c r="B2662" s="75" t="s">
        <v>5468</v>
      </c>
      <c r="C2662" s="75"/>
      <c r="D2662" s="75" t="s">
        <v>5469</v>
      </c>
      <c r="E2662" s="83">
        <v>23.34</v>
      </c>
    </row>
    <row r="2663" spans="1:5" x14ac:dyDescent="0.25">
      <c r="A2663" s="90">
        <v>2663</v>
      </c>
      <c r="B2663" s="75" t="s">
        <v>5470</v>
      </c>
      <c r="C2663" s="75"/>
      <c r="D2663" s="75" t="s">
        <v>5471</v>
      </c>
      <c r="E2663" s="83">
        <v>1.68</v>
      </c>
    </row>
    <row r="2664" spans="1:5" x14ac:dyDescent="0.25">
      <c r="A2664" s="90">
        <v>2664</v>
      </c>
      <c r="B2664" s="75" t="s">
        <v>5472</v>
      </c>
      <c r="C2664" s="75"/>
      <c r="D2664" s="75" t="s">
        <v>5473</v>
      </c>
      <c r="E2664" s="83">
        <v>7.45</v>
      </c>
    </row>
    <row r="2665" spans="1:5" x14ac:dyDescent="0.25">
      <c r="A2665" s="90">
        <v>2665</v>
      </c>
      <c r="B2665" s="75" t="s">
        <v>5474</v>
      </c>
      <c r="C2665" s="75"/>
      <c r="D2665" s="75" t="s">
        <v>5475</v>
      </c>
      <c r="E2665" s="83">
        <v>3.29</v>
      </c>
    </row>
    <row r="2666" spans="1:5" x14ac:dyDescent="0.25">
      <c r="A2666" s="90">
        <v>2666</v>
      </c>
      <c r="B2666" s="75" t="s">
        <v>5476</v>
      </c>
      <c r="C2666" s="75"/>
      <c r="D2666" s="75" t="s">
        <v>5477</v>
      </c>
      <c r="E2666" s="83">
        <v>6.83</v>
      </c>
    </row>
    <row r="2667" spans="1:5" x14ac:dyDescent="0.25">
      <c r="A2667" s="90">
        <v>2667</v>
      </c>
      <c r="B2667" s="75" t="s">
        <v>5478</v>
      </c>
      <c r="C2667" s="75"/>
      <c r="D2667" s="75" t="s">
        <v>5479</v>
      </c>
      <c r="E2667" s="83">
        <v>5.61</v>
      </c>
    </row>
    <row r="2668" spans="1:5" x14ac:dyDescent="0.25">
      <c r="A2668" s="90">
        <v>2668</v>
      </c>
      <c r="B2668" s="75" t="s">
        <v>5480</v>
      </c>
      <c r="C2668" s="75"/>
      <c r="D2668" s="75" t="s">
        <v>5481</v>
      </c>
      <c r="E2668" s="83">
        <v>3.46</v>
      </c>
    </row>
    <row r="2669" spans="1:5" x14ac:dyDescent="0.25">
      <c r="A2669" s="90">
        <v>2669</v>
      </c>
      <c r="B2669" s="75" t="s">
        <v>5482</v>
      </c>
      <c r="C2669" s="75"/>
      <c r="D2669" s="75" t="s">
        <v>5483</v>
      </c>
      <c r="E2669" s="83">
        <v>-0.18</v>
      </c>
    </row>
    <row r="2670" spans="1:5" x14ac:dyDescent="0.25">
      <c r="A2670" s="90">
        <v>2670</v>
      </c>
      <c r="B2670" s="75" t="s">
        <v>5484</v>
      </c>
      <c r="C2670" s="75"/>
      <c r="D2670" s="75" t="s">
        <v>5485</v>
      </c>
      <c r="E2670" s="83">
        <v>3.55</v>
      </c>
    </row>
    <row r="2671" spans="1:5" x14ac:dyDescent="0.25">
      <c r="A2671" s="90">
        <v>2671</v>
      </c>
      <c r="B2671" s="75" t="s">
        <v>5486</v>
      </c>
      <c r="C2671" s="75"/>
      <c r="D2671" s="75" t="s">
        <v>5487</v>
      </c>
      <c r="E2671" s="83">
        <v>5.04</v>
      </c>
    </row>
    <row r="2672" spans="1:5" x14ac:dyDescent="0.25">
      <c r="A2672" s="90">
        <v>2672</v>
      </c>
      <c r="B2672" s="75" t="s">
        <v>5488</v>
      </c>
      <c r="C2672" s="75"/>
      <c r="D2672" s="75" t="s">
        <v>5489</v>
      </c>
      <c r="E2672" s="83">
        <v>-17.329999999999998</v>
      </c>
    </row>
    <row r="2673" spans="1:5" x14ac:dyDescent="0.25">
      <c r="A2673" s="90">
        <v>2673</v>
      </c>
      <c r="B2673" s="75" t="s">
        <v>5490</v>
      </c>
      <c r="C2673" s="75"/>
      <c r="D2673" s="75" t="s">
        <v>5491</v>
      </c>
      <c r="E2673" s="83">
        <v>5.04</v>
      </c>
    </row>
    <row r="2674" spans="1:5" x14ac:dyDescent="0.25">
      <c r="A2674" s="90">
        <v>2674</v>
      </c>
      <c r="B2674" s="75" t="s">
        <v>5492</v>
      </c>
      <c r="C2674" s="75"/>
      <c r="D2674" s="75" t="s">
        <v>5493</v>
      </c>
      <c r="E2674" s="83">
        <v>1.68</v>
      </c>
    </row>
    <row r="2675" spans="1:5" x14ac:dyDescent="0.25">
      <c r="A2675" s="90">
        <v>2675</v>
      </c>
      <c r="B2675" s="75" t="s">
        <v>5494</v>
      </c>
      <c r="C2675" s="75"/>
      <c r="D2675" s="75" t="s">
        <v>5495</v>
      </c>
      <c r="E2675" s="83">
        <v>1.99</v>
      </c>
    </row>
    <row r="2676" spans="1:5" x14ac:dyDescent="0.25">
      <c r="A2676" s="90">
        <v>2676</v>
      </c>
      <c r="B2676" s="75" t="s">
        <v>5496</v>
      </c>
      <c r="C2676" s="75"/>
      <c r="D2676" s="75" t="s">
        <v>5497</v>
      </c>
      <c r="E2676" s="83">
        <v>24.7</v>
      </c>
    </row>
    <row r="2677" spans="1:5" x14ac:dyDescent="0.25">
      <c r="A2677" s="90">
        <v>2677</v>
      </c>
      <c r="B2677" s="75" t="s">
        <v>5498</v>
      </c>
      <c r="C2677" s="75"/>
      <c r="D2677" s="75" t="s">
        <v>5499</v>
      </c>
      <c r="E2677" s="83">
        <v>41.29</v>
      </c>
    </row>
    <row r="2678" spans="1:5" x14ac:dyDescent="0.25">
      <c r="A2678" s="90">
        <v>2678</v>
      </c>
      <c r="B2678" s="75" t="s">
        <v>5500</v>
      </c>
      <c r="C2678" s="75"/>
      <c r="D2678" s="75" t="s">
        <v>5501</v>
      </c>
      <c r="E2678" s="83">
        <v>4.91</v>
      </c>
    </row>
    <row r="2679" spans="1:5" x14ac:dyDescent="0.25">
      <c r="A2679" s="90">
        <v>2679</v>
      </c>
      <c r="B2679" s="75" t="s">
        <v>5502</v>
      </c>
      <c r="C2679" s="75"/>
      <c r="D2679" s="75" t="s">
        <v>5503</v>
      </c>
      <c r="E2679" s="83">
        <v>28.83</v>
      </c>
    </row>
    <row r="2680" spans="1:5" x14ac:dyDescent="0.25">
      <c r="A2680" s="90">
        <v>2680</v>
      </c>
      <c r="B2680" s="75" t="s">
        <v>5504</v>
      </c>
      <c r="C2680" s="75"/>
      <c r="D2680" s="75" t="s">
        <v>5505</v>
      </c>
      <c r="E2680" s="83">
        <v>3.26</v>
      </c>
    </row>
    <row r="2681" spans="1:5" x14ac:dyDescent="0.25">
      <c r="A2681" s="90">
        <v>2681</v>
      </c>
      <c r="B2681" s="75" t="s">
        <v>5506</v>
      </c>
      <c r="C2681" s="75"/>
      <c r="D2681" s="75" t="s">
        <v>5507</v>
      </c>
      <c r="E2681" s="83">
        <v>5.07</v>
      </c>
    </row>
    <row r="2682" spans="1:5" x14ac:dyDescent="0.25">
      <c r="A2682" s="90">
        <v>2682</v>
      </c>
      <c r="B2682" s="75" t="s">
        <v>5508</v>
      </c>
      <c r="C2682" s="75"/>
      <c r="D2682" s="75" t="s">
        <v>5509</v>
      </c>
      <c r="E2682" s="83">
        <v>98.37</v>
      </c>
    </row>
    <row r="2683" spans="1:5" x14ac:dyDescent="0.25">
      <c r="A2683" s="90">
        <v>2683</v>
      </c>
      <c r="B2683" s="75" t="s">
        <v>5510</v>
      </c>
      <c r="C2683" s="75"/>
      <c r="D2683" s="75" t="s">
        <v>5511</v>
      </c>
      <c r="E2683" s="83">
        <v>0.84</v>
      </c>
    </row>
    <row r="2684" spans="1:5" x14ac:dyDescent="0.25">
      <c r="A2684" s="90">
        <v>2684</v>
      </c>
      <c r="B2684" s="75" t="s">
        <v>5512</v>
      </c>
      <c r="C2684" s="75"/>
      <c r="D2684" s="75" t="s">
        <v>5513</v>
      </c>
      <c r="E2684" s="83">
        <v>3.67</v>
      </c>
    </row>
    <row r="2685" spans="1:5" x14ac:dyDescent="0.25">
      <c r="A2685" s="90">
        <v>2685</v>
      </c>
      <c r="B2685" s="75" t="s">
        <v>5514</v>
      </c>
      <c r="C2685" s="75"/>
      <c r="D2685" s="75" t="s">
        <v>5515</v>
      </c>
      <c r="E2685" s="83">
        <v>3.66</v>
      </c>
    </row>
    <row r="2686" spans="1:5" x14ac:dyDescent="0.25">
      <c r="A2686" s="90">
        <v>2686</v>
      </c>
      <c r="B2686" s="75" t="s">
        <v>5516</v>
      </c>
      <c r="C2686" s="75"/>
      <c r="D2686" s="75" t="s">
        <v>5517</v>
      </c>
      <c r="E2686" s="83">
        <v>42.41</v>
      </c>
    </row>
    <row r="2687" spans="1:5" x14ac:dyDescent="0.25">
      <c r="A2687" s="90">
        <v>2687</v>
      </c>
      <c r="B2687" s="75" t="s">
        <v>5518</v>
      </c>
      <c r="C2687" s="75"/>
      <c r="D2687" s="75" t="s">
        <v>5519</v>
      </c>
      <c r="E2687" s="83">
        <v>8.5500000000000007</v>
      </c>
    </row>
    <row r="2688" spans="1:5" x14ac:dyDescent="0.25">
      <c r="A2688" s="90">
        <v>2688</v>
      </c>
      <c r="B2688" s="75" t="s">
        <v>5520</v>
      </c>
      <c r="C2688" s="75"/>
      <c r="D2688" s="75" t="s">
        <v>5521</v>
      </c>
      <c r="E2688" s="83">
        <v>-65.55</v>
      </c>
    </row>
    <row r="2689" spans="1:5" x14ac:dyDescent="0.25">
      <c r="A2689" s="90">
        <v>2689</v>
      </c>
      <c r="B2689" s="75" t="s">
        <v>5522</v>
      </c>
      <c r="C2689" s="75"/>
      <c r="D2689" s="75" t="s">
        <v>5523</v>
      </c>
      <c r="E2689" s="83">
        <v>20.69</v>
      </c>
    </row>
    <row r="2690" spans="1:5" x14ac:dyDescent="0.25">
      <c r="A2690" s="90">
        <v>2690</v>
      </c>
      <c r="B2690" s="75" t="s">
        <v>5524</v>
      </c>
      <c r="C2690" s="75"/>
      <c r="D2690" s="75" t="s">
        <v>5525</v>
      </c>
      <c r="E2690" s="83">
        <v>4.45</v>
      </c>
    </row>
    <row r="2691" spans="1:5" x14ac:dyDescent="0.25">
      <c r="A2691" s="90">
        <v>2691</v>
      </c>
      <c r="B2691" s="75" t="s">
        <v>5526</v>
      </c>
      <c r="C2691" s="75"/>
      <c r="D2691" s="75" t="s">
        <v>5527</v>
      </c>
      <c r="E2691" s="83">
        <v>0.21</v>
      </c>
    </row>
    <row r="2692" spans="1:5" x14ac:dyDescent="0.25">
      <c r="A2692" s="90">
        <v>2692</v>
      </c>
      <c r="B2692" s="75" t="s">
        <v>5528</v>
      </c>
      <c r="C2692" s="75"/>
      <c r="D2692" s="75" t="s">
        <v>5529</v>
      </c>
      <c r="E2692" s="83">
        <v>15.85</v>
      </c>
    </row>
    <row r="2693" spans="1:5" x14ac:dyDescent="0.25">
      <c r="A2693" s="90">
        <v>2693</v>
      </c>
      <c r="B2693" s="75" t="s">
        <v>5530</v>
      </c>
      <c r="C2693" s="75"/>
      <c r="D2693" s="75" t="s">
        <v>5531</v>
      </c>
      <c r="E2693" s="83">
        <v>4</v>
      </c>
    </row>
    <row r="2694" spans="1:5" x14ac:dyDescent="0.25">
      <c r="A2694" s="90">
        <v>2694</v>
      </c>
      <c r="B2694" s="75" t="s">
        <v>5532</v>
      </c>
      <c r="C2694" s="75"/>
      <c r="D2694" s="75" t="s">
        <v>5533</v>
      </c>
      <c r="E2694" s="83">
        <v>27.46</v>
      </c>
    </row>
    <row r="2695" spans="1:5" x14ac:dyDescent="0.25">
      <c r="A2695" s="90">
        <v>2695</v>
      </c>
      <c r="B2695" s="75" t="s">
        <v>5534</v>
      </c>
      <c r="C2695" s="75"/>
      <c r="D2695" s="75" t="s">
        <v>5535</v>
      </c>
      <c r="E2695" s="83">
        <v>6.64</v>
      </c>
    </row>
    <row r="2696" spans="1:5" x14ac:dyDescent="0.25">
      <c r="A2696" s="90">
        <v>2696</v>
      </c>
      <c r="B2696" s="75" t="s">
        <v>5536</v>
      </c>
      <c r="C2696" s="75"/>
      <c r="D2696" s="75" t="s">
        <v>5537</v>
      </c>
      <c r="E2696" s="83">
        <v>19.68</v>
      </c>
    </row>
    <row r="2697" spans="1:5" x14ac:dyDescent="0.25">
      <c r="A2697" s="90">
        <v>2697</v>
      </c>
      <c r="B2697" s="75" t="s">
        <v>5538</v>
      </c>
      <c r="C2697" s="75"/>
      <c r="D2697" s="75" t="s">
        <v>5539</v>
      </c>
      <c r="E2697" s="83">
        <v>26.41</v>
      </c>
    </row>
    <row r="2698" spans="1:5" x14ac:dyDescent="0.25">
      <c r="A2698" s="90">
        <v>2698</v>
      </c>
      <c r="B2698" s="75" t="s">
        <v>5540</v>
      </c>
      <c r="C2698" s="75"/>
      <c r="D2698" s="75" t="s">
        <v>5541</v>
      </c>
      <c r="E2698" s="83">
        <v>5.37</v>
      </c>
    </row>
    <row r="2699" spans="1:5" x14ac:dyDescent="0.25">
      <c r="A2699" s="90">
        <v>2699</v>
      </c>
      <c r="B2699" s="75" t="s">
        <v>5542</v>
      </c>
      <c r="C2699" s="75"/>
      <c r="D2699" s="75" t="s">
        <v>5543</v>
      </c>
      <c r="E2699" s="83">
        <v>2.12</v>
      </c>
    </row>
    <row r="2700" spans="1:5" x14ac:dyDescent="0.25">
      <c r="A2700" s="90">
        <v>2700</v>
      </c>
      <c r="B2700" s="75" t="s">
        <v>5544</v>
      </c>
      <c r="C2700" s="75"/>
      <c r="D2700" s="75" t="s">
        <v>5545</v>
      </c>
      <c r="E2700" s="83">
        <v>5.2</v>
      </c>
    </row>
    <row r="2701" spans="1:5" x14ac:dyDescent="0.25">
      <c r="A2701" s="90">
        <v>2701</v>
      </c>
      <c r="B2701" s="75" t="s">
        <v>5546</v>
      </c>
      <c r="C2701" s="75"/>
      <c r="D2701" s="75" t="s">
        <v>5547</v>
      </c>
      <c r="E2701" s="83">
        <v>15.8</v>
      </c>
    </row>
    <row r="2702" spans="1:5" x14ac:dyDescent="0.25">
      <c r="A2702" s="90">
        <v>2702</v>
      </c>
      <c r="B2702" s="75" t="s">
        <v>5548</v>
      </c>
      <c r="C2702" s="75"/>
      <c r="D2702" s="75" t="s">
        <v>5549</v>
      </c>
      <c r="E2702" s="83">
        <v>1.8</v>
      </c>
    </row>
    <row r="2703" spans="1:5" x14ac:dyDescent="0.25">
      <c r="A2703" s="90">
        <v>2703</v>
      </c>
      <c r="B2703" s="75" t="s">
        <v>5550</v>
      </c>
      <c r="C2703" s="75"/>
      <c r="D2703" s="75" t="s">
        <v>5551</v>
      </c>
      <c r="E2703" s="83">
        <v>9.4</v>
      </c>
    </row>
    <row r="2704" spans="1:5" x14ac:dyDescent="0.25">
      <c r="A2704" s="90">
        <v>2704</v>
      </c>
      <c r="B2704" s="75" t="s">
        <v>5552</v>
      </c>
      <c r="C2704" s="75"/>
      <c r="D2704" s="75" t="s">
        <v>5553</v>
      </c>
      <c r="E2704" s="83">
        <v>6.74</v>
      </c>
    </row>
    <row r="2705" spans="1:5" x14ac:dyDescent="0.25">
      <c r="A2705" s="90">
        <v>2705</v>
      </c>
      <c r="B2705" s="75" t="s">
        <v>5554</v>
      </c>
      <c r="C2705" s="75"/>
      <c r="D2705" s="75" t="s">
        <v>5555</v>
      </c>
      <c r="E2705" s="83">
        <v>4.9800000000000004</v>
      </c>
    </row>
    <row r="2706" spans="1:5" x14ac:dyDescent="0.25">
      <c r="A2706" s="90">
        <v>2706</v>
      </c>
      <c r="B2706" s="75" t="s">
        <v>5556</v>
      </c>
      <c r="C2706" s="75"/>
      <c r="D2706" s="75" t="s">
        <v>5557</v>
      </c>
      <c r="E2706" s="83">
        <v>-0.03</v>
      </c>
    </row>
    <row r="2707" spans="1:5" x14ac:dyDescent="0.25">
      <c r="A2707" s="90">
        <v>2707</v>
      </c>
      <c r="B2707" s="75" t="s">
        <v>5558</v>
      </c>
      <c r="C2707" s="75"/>
      <c r="D2707" s="75" t="s">
        <v>5559</v>
      </c>
      <c r="E2707" s="83">
        <v>24.58</v>
      </c>
    </row>
    <row r="2708" spans="1:5" x14ac:dyDescent="0.25">
      <c r="A2708" s="90">
        <v>2708</v>
      </c>
      <c r="B2708" s="75" t="s">
        <v>5560</v>
      </c>
      <c r="C2708" s="75"/>
      <c r="D2708" s="75" t="s">
        <v>5561</v>
      </c>
      <c r="E2708" s="83">
        <v>6.14</v>
      </c>
    </row>
    <row r="2709" spans="1:5" x14ac:dyDescent="0.25">
      <c r="A2709" s="90">
        <v>2709</v>
      </c>
      <c r="B2709" s="75" t="s">
        <v>5562</v>
      </c>
      <c r="C2709" s="75"/>
      <c r="D2709" s="75" t="s">
        <v>5563</v>
      </c>
      <c r="E2709" s="83">
        <v>5.73</v>
      </c>
    </row>
    <row r="2710" spans="1:5" x14ac:dyDescent="0.25">
      <c r="A2710" s="90">
        <v>2710</v>
      </c>
      <c r="B2710" s="75" t="s">
        <v>5564</v>
      </c>
      <c r="C2710" s="75"/>
      <c r="D2710" s="75" t="s">
        <v>5565</v>
      </c>
      <c r="E2710" s="83">
        <v>9.6999999999999993</v>
      </c>
    </row>
    <row r="2711" spans="1:5" x14ac:dyDescent="0.25">
      <c r="A2711" s="90">
        <v>2711</v>
      </c>
      <c r="B2711" s="75" t="s">
        <v>427</v>
      </c>
      <c r="C2711" s="75"/>
      <c r="D2711" s="75" t="s">
        <v>428</v>
      </c>
      <c r="E2711" s="83">
        <v>348.02</v>
      </c>
    </row>
    <row r="2712" spans="1:5" x14ac:dyDescent="0.25">
      <c r="A2712" s="90">
        <v>2712</v>
      </c>
      <c r="B2712" s="75" t="s">
        <v>5566</v>
      </c>
      <c r="C2712" s="75"/>
      <c r="D2712" s="75" t="s">
        <v>5567</v>
      </c>
      <c r="E2712" s="83">
        <v>8.4700000000000006</v>
      </c>
    </row>
    <row r="2713" spans="1:5" x14ac:dyDescent="0.25">
      <c r="A2713" s="90">
        <v>2713</v>
      </c>
      <c r="B2713" s="75" t="s">
        <v>5568</v>
      </c>
      <c r="C2713" s="75"/>
      <c r="D2713" s="75" t="s">
        <v>5569</v>
      </c>
      <c r="E2713" s="83">
        <v>7.05</v>
      </c>
    </row>
    <row r="2714" spans="1:5" x14ac:dyDescent="0.25">
      <c r="A2714" s="90">
        <v>2714</v>
      </c>
      <c r="B2714" s="75" t="s">
        <v>5570</v>
      </c>
      <c r="C2714" s="75"/>
      <c r="D2714" s="75" t="s">
        <v>5571</v>
      </c>
      <c r="E2714" s="83">
        <v>2.6</v>
      </c>
    </row>
    <row r="2715" spans="1:5" x14ac:dyDescent="0.25">
      <c r="A2715" s="90">
        <v>2715</v>
      </c>
      <c r="B2715" s="75" t="s">
        <v>5572</v>
      </c>
      <c r="C2715" s="75"/>
      <c r="D2715" s="75" t="s">
        <v>5573</v>
      </c>
      <c r="E2715" s="83">
        <v>1.68</v>
      </c>
    </row>
    <row r="2716" spans="1:5" x14ac:dyDescent="0.25">
      <c r="A2716" s="90">
        <v>2716</v>
      </c>
      <c r="B2716" s="75" t="s">
        <v>5574</v>
      </c>
      <c r="C2716" s="75"/>
      <c r="D2716" s="75" t="s">
        <v>5575</v>
      </c>
      <c r="E2716" s="83">
        <v>3.37</v>
      </c>
    </row>
    <row r="2717" spans="1:5" x14ac:dyDescent="0.25">
      <c r="A2717" s="90">
        <v>2717</v>
      </c>
      <c r="B2717" s="75" t="s">
        <v>5576</v>
      </c>
      <c r="C2717" s="75"/>
      <c r="D2717" s="75" t="s">
        <v>5577</v>
      </c>
      <c r="E2717" s="83">
        <v>29.28</v>
      </c>
    </row>
    <row r="2718" spans="1:5" x14ac:dyDescent="0.25">
      <c r="A2718" s="90">
        <v>2718</v>
      </c>
      <c r="B2718" s="75" t="s">
        <v>5578</v>
      </c>
      <c r="C2718" s="75"/>
      <c r="D2718" s="75" t="s">
        <v>5579</v>
      </c>
      <c r="E2718" s="83">
        <v>1.68</v>
      </c>
    </row>
    <row r="2719" spans="1:5" x14ac:dyDescent="0.25">
      <c r="A2719" s="90">
        <v>2719</v>
      </c>
      <c r="B2719" s="75" t="s">
        <v>5580</v>
      </c>
      <c r="C2719" s="75"/>
      <c r="D2719" s="75" t="s">
        <v>5581</v>
      </c>
      <c r="E2719" s="83">
        <v>5.04</v>
      </c>
    </row>
    <row r="2720" spans="1:5" x14ac:dyDescent="0.25">
      <c r="A2720" s="90">
        <v>2720</v>
      </c>
      <c r="B2720" s="75" t="s">
        <v>5582</v>
      </c>
      <c r="C2720" s="75"/>
      <c r="D2720" s="75" t="s">
        <v>5583</v>
      </c>
      <c r="E2720" s="83">
        <v>1.76</v>
      </c>
    </row>
    <row r="2721" spans="1:5" x14ac:dyDescent="0.25">
      <c r="A2721" s="90">
        <v>2721</v>
      </c>
      <c r="B2721" s="75" t="s">
        <v>5584</v>
      </c>
      <c r="C2721" s="75"/>
      <c r="D2721" s="75" t="s">
        <v>5585</v>
      </c>
      <c r="E2721" s="83">
        <v>1.7</v>
      </c>
    </row>
    <row r="2722" spans="1:5" x14ac:dyDescent="0.25">
      <c r="A2722" s="90">
        <v>2722</v>
      </c>
      <c r="B2722" s="75" t="s">
        <v>5586</v>
      </c>
      <c r="C2722" s="75"/>
      <c r="D2722" s="75" t="s">
        <v>5587</v>
      </c>
      <c r="E2722" s="83">
        <v>7.49</v>
      </c>
    </row>
    <row r="2723" spans="1:5" x14ac:dyDescent="0.25">
      <c r="A2723" s="90">
        <v>2723</v>
      </c>
      <c r="B2723" s="75" t="s">
        <v>5588</v>
      </c>
      <c r="C2723" s="75"/>
      <c r="D2723" s="75" t="s">
        <v>5589</v>
      </c>
      <c r="E2723" s="83">
        <v>-40.11</v>
      </c>
    </row>
    <row r="2724" spans="1:5" x14ac:dyDescent="0.25">
      <c r="A2724" s="90">
        <v>2724</v>
      </c>
      <c r="B2724" s="75" t="s">
        <v>5590</v>
      </c>
      <c r="C2724" s="75"/>
      <c r="D2724" s="75" t="s">
        <v>5591</v>
      </c>
      <c r="E2724" s="83">
        <v>15.12</v>
      </c>
    </row>
    <row r="2725" spans="1:5" x14ac:dyDescent="0.25">
      <c r="A2725" s="90">
        <v>2725</v>
      </c>
      <c r="B2725" s="75" t="s">
        <v>5592</v>
      </c>
      <c r="C2725" s="75"/>
      <c r="D2725" s="75" t="s">
        <v>5593</v>
      </c>
      <c r="E2725" s="83">
        <v>10.210000000000001</v>
      </c>
    </row>
    <row r="2726" spans="1:5" x14ac:dyDescent="0.25">
      <c r="A2726" s="90">
        <v>2726</v>
      </c>
      <c r="B2726" s="75" t="s">
        <v>5594</v>
      </c>
      <c r="C2726" s="75"/>
      <c r="D2726" s="75" t="s">
        <v>5595</v>
      </c>
      <c r="E2726" s="83">
        <v>15.22</v>
      </c>
    </row>
    <row r="2727" spans="1:5" x14ac:dyDescent="0.25">
      <c r="A2727" s="90">
        <v>2727</v>
      </c>
      <c r="B2727" s="75" t="s">
        <v>5596</v>
      </c>
      <c r="C2727" s="75"/>
      <c r="D2727" s="75" t="s">
        <v>5597</v>
      </c>
      <c r="E2727" s="83">
        <v>13.58</v>
      </c>
    </row>
    <row r="2728" spans="1:5" x14ac:dyDescent="0.25">
      <c r="A2728" s="90">
        <v>2728</v>
      </c>
      <c r="B2728" s="75" t="s">
        <v>5598</v>
      </c>
      <c r="C2728" s="75"/>
      <c r="D2728" s="75" t="s">
        <v>5599</v>
      </c>
      <c r="E2728" s="83">
        <v>15.25</v>
      </c>
    </row>
    <row r="2729" spans="1:5" x14ac:dyDescent="0.25">
      <c r="A2729" s="90">
        <v>2729</v>
      </c>
      <c r="B2729" s="75" t="s">
        <v>5600</v>
      </c>
      <c r="C2729" s="75"/>
      <c r="D2729" s="75" t="s">
        <v>5601</v>
      </c>
      <c r="E2729" s="83">
        <v>13.51</v>
      </c>
    </row>
    <row r="2730" spans="1:5" x14ac:dyDescent="0.25">
      <c r="A2730" s="90">
        <v>2730</v>
      </c>
      <c r="B2730" s="75" t="s">
        <v>5602</v>
      </c>
      <c r="C2730" s="75"/>
      <c r="D2730" s="75" t="s">
        <v>5603</v>
      </c>
      <c r="E2730" s="83">
        <v>9.81</v>
      </c>
    </row>
    <row r="2731" spans="1:5" x14ac:dyDescent="0.25">
      <c r="A2731" s="90">
        <v>2731</v>
      </c>
      <c r="B2731" s="75" t="s">
        <v>5604</v>
      </c>
      <c r="C2731" s="75"/>
      <c r="D2731" s="75" t="s">
        <v>5605</v>
      </c>
      <c r="E2731" s="83">
        <v>19.149999999999999</v>
      </c>
    </row>
    <row r="2732" spans="1:5" x14ac:dyDescent="0.25">
      <c r="A2732" s="90">
        <v>2732</v>
      </c>
      <c r="B2732" s="75" t="s">
        <v>5606</v>
      </c>
      <c r="C2732" s="75"/>
      <c r="D2732" s="75" t="s">
        <v>5607</v>
      </c>
      <c r="E2732" s="83">
        <v>3.36</v>
      </c>
    </row>
    <row r="2733" spans="1:5" x14ac:dyDescent="0.25">
      <c r="A2733" s="90">
        <v>2733</v>
      </c>
      <c r="B2733" s="75" t="s">
        <v>5608</v>
      </c>
      <c r="C2733" s="75"/>
      <c r="D2733" s="75" t="s">
        <v>5609</v>
      </c>
      <c r="E2733" s="83">
        <v>3.04</v>
      </c>
    </row>
    <row r="2734" spans="1:5" x14ac:dyDescent="0.25">
      <c r="A2734" s="90">
        <v>2734</v>
      </c>
      <c r="B2734" s="75" t="s">
        <v>5610</v>
      </c>
      <c r="C2734" s="75"/>
      <c r="D2734" s="75" t="s">
        <v>5611</v>
      </c>
      <c r="E2734" s="83">
        <v>-0.03</v>
      </c>
    </row>
    <row r="2735" spans="1:5" x14ac:dyDescent="0.25">
      <c r="A2735" s="90">
        <v>2735</v>
      </c>
      <c r="B2735" s="75" t="s">
        <v>5612</v>
      </c>
      <c r="C2735" s="75"/>
      <c r="D2735" s="75" t="s">
        <v>5613</v>
      </c>
      <c r="E2735" s="83">
        <v>3.93</v>
      </c>
    </row>
    <row r="2736" spans="1:5" x14ac:dyDescent="0.25">
      <c r="A2736" s="90">
        <v>2736</v>
      </c>
      <c r="B2736" s="75" t="s">
        <v>5614</v>
      </c>
      <c r="C2736" s="75"/>
      <c r="D2736" s="75" t="s">
        <v>5615</v>
      </c>
      <c r="E2736" s="83">
        <v>-2.88</v>
      </c>
    </row>
    <row r="2737" spans="1:5" x14ac:dyDescent="0.25">
      <c r="A2737" s="90">
        <v>2737</v>
      </c>
      <c r="B2737" s="75" t="s">
        <v>5616</v>
      </c>
      <c r="C2737" s="75"/>
      <c r="D2737" s="75" t="s">
        <v>5617</v>
      </c>
      <c r="E2737" s="83">
        <v>-6.1</v>
      </c>
    </row>
    <row r="2738" spans="1:5" x14ac:dyDescent="0.25">
      <c r="A2738" s="90">
        <v>2738</v>
      </c>
      <c r="B2738" s="75" t="s">
        <v>5618</v>
      </c>
      <c r="C2738" s="75"/>
      <c r="D2738" s="75" t="s">
        <v>5619</v>
      </c>
      <c r="E2738" s="83">
        <v>1.68</v>
      </c>
    </row>
    <row r="2739" spans="1:5" x14ac:dyDescent="0.25">
      <c r="A2739" s="90">
        <v>2739</v>
      </c>
      <c r="B2739" s="75" t="s">
        <v>5620</v>
      </c>
      <c r="C2739" s="75"/>
      <c r="D2739" s="75" t="s">
        <v>5621</v>
      </c>
      <c r="E2739" s="83">
        <v>1.41</v>
      </c>
    </row>
    <row r="2740" spans="1:5" x14ac:dyDescent="0.25">
      <c r="A2740" s="90">
        <v>2740</v>
      </c>
      <c r="B2740" s="75" t="s">
        <v>5622</v>
      </c>
      <c r="C2740" s="75"/>
      <c r="D2740" s="75" t="s">
        <v>5623</v>
      </c>
      <c r="E2740" s="83">
        <v>972.33</v>
      </c>
    </row>
    <row r="2741" spans="1:5" x14ac:dyDescent="0.25">
      <c r="A2741" s="90">
        <v>2741</v>
      </c>
      <c r="B2741" s="75" t="s">
        <v>5624</v>
      </c>
      <c r="C2741" s="75"/>
      <c r="D2741" s="75" t="s">
        <v>5625</v>
      </c>
      <c r="E2741" s="83">
        <v>46.19</v>
      </c>
    </row>
    <row r="2742" spans="1:5" x14ac:dyDescent="0.25">
      <c r="A2742" s="90">
        <v>2742</v>
      </c>
      <c r="B2742" s="75" t="s">
        <v>5626</v>
      </c>
      <c r="C2742" s="75"/>
      <c r="D2742" s="75" t="s">
        <v>5627</v>
      </c>
      <c r="E2742" s="83">
        <v>15.65</v>
      </c>
    </row>
    <row r="2743" spans="1:5" x14ac:dyDescent="0.25">
      <c r="A2743" s="90">
        <v>2743</v>
      </c>
      <c r="B2743" s="75" t="s">
        <v>5628</v>
      </c>
      <c r="C2743" s="75"/>
      <c r="D2743" s="75" t="s">
        <v>5629</v>
      </c>
      <c r="E2743" s="83">
        <v>52.88</v>
      </c>
    </row>
    <row r="2744" spans="1:5" x14ac:dyDescent="0.25">
      <c r="A2744" s="90">
        <v>2744</v>
      </c>
      <c r="B2744" s="75" t="s">
        <v>5630</v>
      </c>
      <c r="C2744" s="75"/>
      <c r="D2744" s="75" t="s">
        <v>5631</v>
      </c>
      <c r="E2744" s="83">
        <v>2.2999999999999998</v>
      </c>
    </row>
    <row r="2745" spans="1:5" x14ac:dyDescent="0.25">
      <c r="A2745" s="90">
        <v>2745</v>
      </c>
      <c r="B2745" s="75" t="s">
        <v>5632</v>
      </c>
      <c r="C2745" s="75"/>
      <c r="D2745" s="75" t="s">
        <v>5633</v>
      </c>
      <c r="E2745" s="83">
        <v>68.66</v>
      </c>
    </row>
    <row r="2746" spans="1:5" x14ac:dyDescent="0.25">
      <c r="A2746" s="90">
        <v>2746</v>
      </c>
      <c r="B2746" s="75" t="s">
        <v>5634</v>
      </c>
      <c r="C2746" s="75"/>
      <c r="D2746" s="75" t="s">
        <v>5635</v>
      </c>
      <c r="E2746" s="83">
        <v>3.08</v>
      </c>
    </row>
    <row r="2747" spans="1:5" x14ac:dyDescent="0.25">
      <c r="A2747" s="90">
        <v>2747</v>
      </c>
      <c r="B2747" s="75" t="s">
        <v>5636</v>
      </c>
      <c r="C2747" s="75"/>
      <c r="D2747" s="75" t="s">
        <v>5637</v>
      </c>
      <c r="E2747" s="83">
        <v>11.36</v>
      </c>
    </row>
    <row r="2748" spans="1:5" x14ac:dyDescent="0.25">
      <c r="A2748" s="90">
        <v>2748</v>
      </c>
      <c r="B2748" s="75" t="s">
        <v>5638</v>
      </c>
      <c r="C2748" s="75"/>
      <c r="D2748" s="75" t="s">
        <v>5639</v>
      </c>
      <c r="E2748" s="83">
        <v>1.97</v>
      </c>
    </row>
    <row r="2749" spans="1:5" x14ac:dyDescent="0.25">
      <c r="A2749" s="90">
        <v>2749</v>
      </c>
      <c r="B2749" s="75" t="s">
        <v>5640</v>
      </c>
      <c r="C2749" s="75"/>
      <c r="D2749" s="75" t="s">
        <v>5641</v>
      </c>
      <c r="E2749" s="83">
        <v>14.46</v>
      </c>
    </row>
    <row r="2750" spans="1:5" x14ac:dyDescent="0.25">
      <c r="A2750" s="90">
        <v>2750</v>
      </c>
      <c r="B2750" s="75" t="s">
        <v>5642</v>
      </c>
      <c r="C2750" s="75"/>
      <c r="D2750" s="75" t="s">
        <v>5643</v>
      </c>
      <c r="E2750" s="83">
        <v>2.6</v>
      </c>
    </row>
    <row r="2751" spans="1:5" x14ac:dyDescent="0.25">
      <c r="A2751" s="90">
        <v>2751</v>
      </c>
      <c r="B2751" s="75" t="s">
        <v>5644</v>
      </c>
      <c r="C2751" s="75"/>
      <c r="D2751" s="75" t="s">
        <v>5645</v>
      </c>
      <c r="E2751" s="83">
        <v>1.8</v>
      </c>
    </row>
    <row r="2752" spans="1:5" x14ac:dyDescent="0.25">
      <c r="A2752" s="90">
        <v>2752</v>
      </c>
      <c r="B2752" s="75" t="s">
        <v>5646</v>
      </c>
      <c r="C2752" s="75"/>
      <c r="D2752" s="75" t="s">
        <v>5647</v>
      </c>
      <c r="E2752" s="83">
        <v>4.92</v>
      </c>
    </row>
    <row r="2753" spans="1:5" x14ac:dyDescent="0.25">
      <c r="A2753" s="90">
        <v>2753</v>
      </c>
      <c r="B2753" s="75" t="s">
        <v>5648</v>
      </c>
      <c r="C2753" s="75"/>
      <c r="D2753" s="75" t="s">
        <v>5649</v>
      </c>
      <c r="E2753" s="83">
        <v>1.68</v>
      </c>
    </row>
    <row r="2754" spans="1:5" x14ac:dyDescent="0.25">
      <c r="A2754" s="90">
        <v>2754</v>
      </c>
      <c r="B2754" s="75" t="s">
        <v>5650</v>
      </c>
      <c r="C2754" s="75"/>
      <c r="D2754" s="75" t="s">
        <v>5651</v>
      </c>
      <c r="E2754" s="83">
        <v>12.7</v>
      </c>
    </row>
    <row r="2755" spans="1:5" x14ac:dyDescent="0.25">
      <c r="A2755" s="90">
        <v>2755</v>
      </c>
      <c r="B2755" s="75" t="s">
        <v>5652</v>
      </c>
      <c r="C2755" s="75"/>
      <c r="D2755" s="75" t="s">
        <v>5653</v>
      </c>
      <c r="E2755" s="83">
        <v>4.7300000000000004</v>
      </c>
    </row>
    <row r="2756" spans="1:5" x14ac:dyDescent="0.25">
      <c r="A2756" s="90">
        <v>2756</v>
      </c>
      <c r="B2756" s="75" t="s">
        <v>5654</v>
      </c>
      <c r="C2756" s="75"/>
      <c r="D2756" s="75" t="s">
        <v>5655</v>
      </c>
      <c r="E2756" s="83">
        <v>73.180000000000007</v>
      </c>
    </row>
    <row r="2757" spans="1:5" x14ac:dyDescent="0.25">
      <c r="A2757" s="90">
        <v>2757</v>
      </c>
      <c r="B2757" s="75" t="s">
        <v>5656</v>
      </c>
      <c r="C2757" s="75"/>
      <c r="D2757" s="75" t="s">
        <v>5657</v>
      </c>
      <c r="E2757" s="83">
        <v>-51.18</v>
      </c>
    </row>
    <row r="2758" spans="1:5" x14ac:dyDescent="0.25">
      <c r="A2758" s="90">
        <v>2758</v>
      </c>
      <c r="B2758" s="75" t="s">
        <v>5658</v>
      </c>
      <c r="C2758" s="75"/>
      <c r="D2758" s="75" t="s">
        <v>5659</v>
      </c>
      <c r="E2758" s="83">
        <v>6.35</v>
      </c>
    </row>
    <row r="2759" spans="1:5" x14ac:dyDescent="0.25">
      <c r="A2759" s="90">
        <v>2759</v>
      </c>
      <c r="B2759" s="75" t="s">
        <v>5660</v>
      </c>
      <c r="C2759" s="75"/>
      <c r="D2759" s="75" t="s">
        <v>5661</v>
      </c>
      <c r="E2759" s="83">
        <v>11.66</v>
      </c>
    </row>
    <row r="2760" spans="1:5" x14ac:dyDescent="0.25">
      <c r="A2760" s="90">
        <v>2760</v>
      </c>
      <c r="B2760" s="75" t="s">
        <v>5662</v>
      </c>
      <c r="C2760" s="75"/>
      <c r="D2760" s="75" t="s">
        <v>5663</v>
      </c>
      <c r="E2760" s="83">
        <v>4.8499999999999996</v>
      </c>
    </row>
    <row r="2761" spans="1:5" x14ac:dyDescent="0.25">
      <c r="A2761" s="90">
        <v>2761</v>
      </c>
      <c r="B2761" s="75" t="s">
        <v>5664</v>
      </c>
      <c r="C2761" s="75"/>
      <c r="D2761" s="75" t="s">
        <v>5665</v>
      </c>
      <c r="E2761" s="83">
        <v>18.27</v>
      </c>
    </row>
    <row r="2762" spans="1:5" x14ac:dyDescent="0.25">
      <c r="A2762" s="90">
        <v>2762</v>
      </c>
      <c r="B2762" s="75" t="s">
        <v>5666</v>
      </c>
      <c r="C2762" s="75"/>
      <c r="D2762" s="75" t="s">
        <v>5667</v>
      </c>
      <c r="E2762" s="83">
        <v>17.14</v>
      </c>
    </row>
    <row r="2763" spans="1:5" x14ac:dyDescent="0.25">
      <c r="A2763" s="90">
        <v>2763</v>
      </c>
      <c r="B2763" s="75" t="s">
        <v>5668</v>
      </c>
      <c r="C2763" s="75"/>
      <c r="D2763" s="75" t="s">
        <v>5669</v>
      </c>
      <c r="E2763" s="83">
        <v>8.4</v>
      </c>
    </row>
    <row r="2764" spans="1:5" x14ac:dyDescent="0.25">
      <c r="A2764" s="90">
        <v>2764</v>
      </c>
      <c r="B2764" s="75" t="s">
        <v>5670</v>
      </c>
      <c r="C2764" s="75"/>
      <c r="D2764" s="75" t="s">
        <v>5671</v>
      </c>
      <c r="E2764" s="83">
        <v>21.31</v>
      </c>
    </row>
    <row r="2765" spans="1:5" x14ac:dyDescent="0.25">
      <c r="A2765" s="90">
        <v>2765</v>
      </c>
      <c r="B2765" s="75" t="s">
        <v>5672</v>
      </c>
      <c r="C2765" s="75"/>
      <c r="D2765" s="75" t="s">
        <v>5673</v>
      </c>
      <c r="E2765" s="83">
        <v>7.82</v>
      </c>
    </row>
    <row r="2766" spans="1:5" x14ac:dyDescent="0.25">
      <c r="A2766" s="90">
        <v>2766</v>
      </c>
      <c r="B2766" s="75" t="s">
        <v>5674</v>
      </c>
      <c r="C2766" s="75"/>
      <c r="D2766" s="75" t="s">
        <v>5675</v>
      </c>
      <c r="E2766" s="83">
        <v>18.21</v>
      </c>
    </row>
    <row r="2767" spans="1:5" x14ac:dyDescent="0.25">
      <c r="A2767" s="90">
        <v>2767</v>
      </c>
      <c r="B2767" s="75" t="s">
        <v>5676</v>
      </c>
      <c r="C2767" s="75"/>
      <c r="D2767" s="75" t="s">
        <v>5677</v>
      </c>
      <c r="E2767" s="83">
        <v>8.5500000000000007</v>
      </c>
    </row>
    <row r="2768" spans="1:5" x14ac:dyDescent="0.25">
      <c r="A2768" s="90">
        <v>2768</v>
      </c>
      <c r="B2768" s="75" t="s">
        <v>5678</v>
      </c>
      <c r="C2768" s="75"/>
      <c r="D2768" s="75" t="s">
        <v>5679</v>
      </c>
      <c r="E2768" s="83">
        <v>2.39</v>
      </c>
    </row>
    <row r="2769" spans="1:5" x14ac:dyDescent="0.25">
      <c r="A2769" s="90">
        <v>2769</v>
      </c>
      <c r="B2769" s="75" t="s">
        <v>5680</v>
      </c>
      <c r="C2769" s="75"/>
      <c r="D2769" s="75" t="s">
        <v>5681</v>
      </c>
      <c r="E2769" s="83">
        <v>45.66</v>
      </c>
    </row>
    <row r="2770" spans="1:5" x14ac:dyDescent="0.25">
      <c r="A2770" s="90">
        <v>2770</v>
      </c>
      <c r="B2770" s="75" t="s">
        <v>5682</v>
      </c>
      <c r="C2770" s="75"/>
      <c r="D2770" s="75" t="s">
        <v>5683</v>
      </c>
      <c r="E2770" s="83">
        <v>2.8</v>
      </c>
    </row>
    <row r="2771" spans="1:5" x14ac:dyDescent="0.25">
      <c r="A2771" s="90">
        <v>2771</v>
      </c>
      <c r="B2771" s="75" t="s">
        <v>5684</v>
      </c>
      <c r="C2771" s="75"/>
      <c r="D2771" s="75" t="s">
        <v>5685</v>
      </c>
      <c r="E2771" s="83">
        <v>3.38</v>
      </c>
    </row>
    <row r="2772" spans="1:5" x14ac:dyDescent="0.25">
      <c r="A2772" s="90">
        <v>2772</v>
      </c>
      <c r="B2772" s="75" t="s">
        <v>5686</v>
      </c>
      <c r="C2772" s="75"/>
      <c r="D2772" s="75" t="s">
        <v>5687</v>
      </c>
      <c r="E2772" s="83">
        <v>3.1</v>
      </c>
    </row>
    <row r="2773" spans="1:5" x14ac:dyDescent="0.25">
      <c r="A2773" s="90">
        <v>2773</v>
      </c>
      <c r="B2773" s="75" t="s">
        <v>5688</v>
      </c>
      <c r="C2773" s="75"/>
      <c r="D2773" s="75" t="s">
        <v>5689</v>
      </c>
      <c r="E2773" s="83">
        <v>17.29</v>
      </c>
    </row>
    <row r="2774" spans="1:5" x14ac:dyDescent="0.25">
      <c r="A2774" s="90">
        <v>2774</v>
      </c>
      <c r="B2774" s="75" t="s">
        <v>5690</v>
      </c>
      <c r="C2774" s="75"/>
      <c r="D2774" s="75" t="s">
        <v>5691</v>
      </c>
      <c r="E2774" s="83">
        <v>13.17</v>
      </c>
    </row>
    <row r="2775" spans="1:5" x14ac:dyDescent="0.25">
      <c r="A2775" s="90">
        <v>2775</v>
      </c>
      <c r="B2775" s="75" t="s">
        <v>5692</v>
      </c>
      <c r="C2775" s="75"/>
      <c r="D2775" s="75" t="s">
        <v>5693</v>
      </c>
      <c r="E2775" s="83">
        <v>2.06</v>
      </c>
    </row>
    <row r="2776" spans="1:5" x14ac:dyDescent="0.25">
      <c r="A2776" s="90">
        <v>2776</v>
      </c>
      <c r="B2776" s="75" t="s">
        <v>5694</v>
      </c>
      <c r="C2776" s="75"/>
      <c r="D2776" s="75" t="s">
        <v>5695</v>
      </c>
      <c r="E2776" s="83">
        <v>11.03</v>
      </c>
    </row>
    <row r="2777" spans="1:5" x14ac:dyDescent="0.25">
      <c r="A2777" s="90">
        <v>2777</v>
      </c>
      <c r="B2777" s="75" t="s">
        <v>5696</v>
      </c>
      <c r="C2777" s="75"/>
      <c r="D2777" s="75" t="s">
        <v>5697</v>
      </c>
      <c r="E2777" s="83">
        <v>16.64</v>
      </c>
    </row>
    <row r="2778" spans="1:5" x14ac:dyDescent="0.25">
      <c r="A2778" s="90">
        <v>2778</v>
      </c>
      <c r="B2778" s="75" t="s">
        <v>5698</v>
      </c>
      <c r="C2778" s="75"/>
      <c r="D2778" s="75" t="s">
        <v>5699</v>
      </c>
      <c r="E2778" s="83">
        <v>10.14</v>
      </c>
    </row>
    <row r="2779" spans="1:5" x14ac:dyDescent="0.25">
      <c r="A2779" s="90">
        <v>2779</v>
      </c>
      <c r="B2779" s="75" t="s">
        <v>5700</v>
      </c>
      <c r="C2779" s="75"/>
      <c r="D2779" s="75" t="s">
        <v>5701</v>
      </c>
      <c r="E2779" s="83">
        <v>8.18</v>
      </c>
    </row>
    <row r="2780" spans="1:5" x14ac:dyDescent="0.25">
      <c r="A2780" s="90">
        <v>2780</v>
      </c>
      <c r="B2780" s="75" t="s">
        <v>5702</v>
      </c>
      <c r="C2780" s="75"/>
      <c r="D2780" s="75" t="s">
        <v>5703</v>
      </c>
      <c r="E2780" s="83">
        <v>1.68</v>
      </c>
    </row>
    <row r="2781" spans="1:5" x14ac:dyDescent="0.25">
      <c r="A2781" s="90">
        <v>2781</v>
      </c>
      <c r="B2781" s="75" t="s">
        <v>5704</v>
      </c>
      <c r="C2781" s="75"/>
      <c r="D2781" s="75" t="s">
        <v>5705</v>
      </c>
      <c r="E2781" s="83">
        <v>21.02</v>
      </c>
    </row>
    <row r="2782" spans="1:5" x14ac:dyDescent="0.25">
      <c r="A2782" s="90">
        <v>2782</v>
      </c>
      <c r="B2782" s="75" t="s">
        <v>5706</v>
      </c>
      <c r="C2782" s="75"/>
      <c r="D2782" s="75" t="s">
        <v>5707</v>
      </c>
      <c r="E2782" s="83">
        <v>1.24</v>
      </c>
    </row>
    <row r="2783" spans="1:5" x14ac:dyDescent="0.25">
      <c r="A2783" s="90">
        <v>2783</v>
      </c>
      <c r="B2783" s="75" t="s">
        <v>5708</v>
      </c>
      <c r="C2783" s="75"/>
      <c r="D2783" s="75" t="s">
        <v>5709</v>
      </c>
      <c r="E2783" s="83">
        <v>7.75</v>
      </c>
    </row>
    <row r="2784" spans="1:5" x14ac:dyDescent="0.25">
      <c r="A2784" s="90">
        <v>2784</v>
      </c>
      <c r="B2784" s="75" t="s">
        <v>5710</v>
      </c>
      <c r="C2784" s="75"/>
      <c r="D2784" s="75" t="s">
        <v>5711</v>
      </c>
      <c r="E2784" s="83">
        <v>0.01</v>
      </c>
    </row>
    <row r="2785" spans="1:5" x14ac:dyDescent="0.25">
      <c r="A2785" s="90">
        <v>2785</v>
      </c>
      <c r="B2785" s="75" t="s">
        <v>5712</v>
      </c>
      <c r="C2785" s="75"/>
      <c r="D2785" s="75" t="s">
        <v>5713</v>
      </c>
      <c r="E2785" s="83">
        <v>0.64</v>
      </c>
    </row>
    <row r="2786" spans="1:5" x14ac:dyDescent="0.25">
      <c r="A2786" s="90">
        <v>2786</v>
      </c>
      <c r="B2786" s="75" t="s">
        <v>5714</v>
      </c>
      <c r="C2786" s="75"/>
      <c r="D2786" s="75" t="s">
        <v>5715</v>
      </c>
      <c r="E2786" s="83">
        <v>1.98</v>
      </c>
    </row>
    <row r="2787" spans="1:5" x14ac:dyDescent="0.25">
      <c r="A2787" s="90">
        <v>2787</v>
      </c>
      <c r="B2787" s="75" t="s">
        <v>5716</v>
      </c>
      <c r="C2787" s="75"/>
      <c r="D2787" s="75" t="s">
        <v>5717</v>
      </c>
      <c r="E2787" s="83">
        <v>1.88</v>
      </c>
    </row>
    <row r="2788" spans="1:5" x14ac:dyDescent="0.25">
      <c r="A2788" s="90">
        <v>2788</v>
      </c>
      <c r="B2788" s="75" t="s">
        <v>5718</v>
      </c>
      <c r="C2788" s="75"/>
      <c r="D2788" s="75" t="s">
        <v>5719</v>
      </c>
      <c r="E2788" s="83">
        <v>2.0099999999999998</v>
      </c>
    </row>
    <row r="2789" spans="1:5" x14ac:dyDescent="0.25">
      <c r="A2789" s="90">
        <v>2789</v>
      </c>
      <c r="B2789" s="75" t="s">
        <v>5720</v>
      </c>
      <c r="C2789" s="75"/>
      <c r="D2789" s="75" t="s">
        <v>5721</v>
      </c>
      <c r="E2789" s="83">
        <v>0.03</v>
      </c>
    </row>
    <row r="2790" spans="1:5" x14ac:dyDescent="0.25">
      <c r="A2790" s="90">
        <v>2790</v>
      </c>
      <c r="B2790" s="75" t="s">
        <v>5722</v>
      </c>
      <c r="C2790" s="75"/>
      <c r="D2790" s="75" t="s">
        <v>5723</v>
      </c>
      <c r="E2790" s="83">
        <v>5.94</v>
      </c>
    </row>
    <row r="2791" spans="1:5" x14ac:dyDescent="0.25">
      <c r="A2791" s="90">
        <v>2791</v>
      </c>
      <c r="B2791" s="75" t="s">
        <v>5724</v>
      </c>
      <c r="C2791" s="75"/>
      <c r="D2791" s="75" t="s">
        <v>5725</v>
      </c>
      <c r="E2791" s="83">
        <v>0.85</v>
      </c>
    </row>
    <row r="2792" spans="1:5" x14ac:dyDescent="0.25">
      <c r="A2792" s="90">
        <v>2792</v>
      </c>
      <c r="B2792" s="75" t="s">
        <v>5726</v>
      </c>
      <c r="C2792" s="75"/>
      <c r="D2792" s="75" t="s">
        <v>5727</v>
      </c>
      <c r="E2792" s="83">
        <v>0.21</v>
      </c>
    </row>
    <row r="2793" spans="1:5" x14ac:dyDescent="0.25">
      <c r="A2793" s="90">
        <v>2793</v>
      </c>
      <c r="B2793" s="75" t="s">
        <v>5728</v>
      </c>
      <c r="C2793" s="75"/>
      <c r="D2793" s="75" t="s">
        <v>5729</v>
      </c>
      <c r="E2793" s="83">
        <v>6.52</v>
      </c>
    </row>
    <row r="2794" spans="1:5" x14ac:dyDescent="0.25">
      <c r="A2794" s="90">
        <v>2794</v>
      </c>
      <c r="B2794" s="75" t="s">
        <v>5730</v>
      </c>
      <c r="C2794" s="75"/>
      <c r="D2794" s="75" t="s">
        <v>5731</v>
      </c>
      <c r="E2794" s="83">
        <v>7.1</v>
      </c>
    </row>
    <row r="2795" spans="1:5" x14ac:dyDescent="0.25">
      <c r="A2795" s="90">
        <v>2795</v>
      </c>
      <c r="B2795" s="75" t="s">
        <v>5732</v>
      </c>
      <c r="C2795" s="75"/>
      <c r="D2795" s="75" t="s">
        <v>5733</v>
      </c>
      <c r="E2795" s="83">
        <v>6.94</v>
      </c>
    </row>
    <row r="2796" spans="1:5" x14ac:dyDescent="0.25">
      <c r="A2796" s="90">
        <v>2796</v>
      </c>
      <c r="B2796" s="75" t="s">
        <v>5734</v>
      </c>
      <c r="C2796" s="75"/>
      <c r="D2796" s="75" t="s">
        <v>5735</v>
      </c>
      <c r="E2796" s="83">
        <v>1.32</v>
      </c>
    </row>
    <row r="2797" spans="1:5" x14ac:dyDescent="0.25">
      <c r="A2797" s="90">
        <v>2797</v>
      </c>
      <c r="B2797" s="75" t="s">
        <v>5736</v>
      </c>
      <c r="C2797" s="75"/>
      <c r="D2797" s="75" t="s">
        <v>5737</v>
      </c>
      <c r="E2797" s="83">
        <v>2.2799999999999998</v>
      </c>
    </row>
    <row r="2798" spans="1:5" x14ac:dyDescent="0.25">
      <c r="A2798" s="90">
        <v>2798</v>
      </c>
      <c r="B2798" s="75" t="s">
        <v>5738</v>
      </c>
      <c r="C2798" s="75"/>
      <c r="D2798" s="75" t="s">
        <v>5739</v>
      </c>
      <c r="E2798" s="83">
        <v>27.76</v>
      </c>
    </row>
    <row r="2799" spans="1:5" x14ac:dyDescent="0.25">
      <c r="A2799" s="90">
        <v>2799</v>
      </c>
      <c r="B2799" s="75" t="s">
        <v>5740</v>
      </c>
      <c r="C2799" s="75"/>
      <c r="D2799" s="75" t="s">
        <v>5741</v>
      </c>
      <c r="E2799" s="83">
        <v>27.76</v>
      </c>
    </row>
    <row r="2800" spans="1:5" x14ac:dyDescent="0.25">
      <c r="A2800" s="90">
        <v>2800</v>
      </c>
      <c r="B2800" s="75" t="s">
        <v>5742</v>
      </c>
      <c r="C2800" s="75"/>
      <c r="D2800" s="75" t="s">
        <v>5743</v>
      </c>
      <c r="E2800" s="83">
        <v>5.04</v>
      </c>
    </row>
    <row r="2801" spans="1:5" x14ac:dyDescent="0.25">
      <c r="A2801" s="90">
        <v>2801</v>
      </c>
      <c r="B2801" s="75" t="s">
        <v>5744</v>
      </c>
      <c r="C2801" s="75"/>
      <c r="D2801" s="75" t="s">
        <v>5745</v>
      </c>
      <c r="E2801" s="83">
        <v>3.02</v>
      </c>
    </row>
    <row r="2802" spans="1:5" x14ac:dyDescent="0.25">
      <c r="A2802" s="90">
        <v>2802</v>
      </c>
      <c r="B2802" s="75" t="s">
        <v>5746</v>
      </c>
      <c r="C2802" s="75"/>
      <c r="D2802" s="75" t="s">
        <v>5747</v>
      </c>
      <c r="E2802" s="83">
        <v>8.25</v>
      </c>
    </row>
    <row r="2803" spans="1:5" x14ac:dyDescent="0.25">
      <c r="A2803" s="90">
        <v>2803</v>
      </c>
      <c r="B2803" s="75" t="s">
        <v>5748</v>
      </c>
      <c r="C2803" s="75"/>
      <c r="D2803" s="75" t="s">
        <v>5749</v>
      </c>
      <c r="E2803" s="83">
        <v>13.61</v>
      </c>
    </row>
    <row r="2804" spans="1:5" x14ac:dyDescent="0.25">
      <c r="A2804" s="90">
        <v>2804</v>
      </c>
      <c r="B2804" s="75" t="s">
        <v>5750</v>
      </c>
      <c r="C2804" s="75"/>
      <c r="D2804" s="75" t="s">
        <v>5751</v>
      </c>
      <c r="E2804" s="83">
        <v>5.75</v>
      </c>
    </row>
    <row r="2805" spans="1:5" x14ac:dyDescent="0.25">
      <c r="A2805" s="90">
        <v>2805</v>
      </c>
      <c r="B2805" s="75" t="s">
        <v>5752</v>
      </c>
      <c r="C2805" s="75"/>
      <c r="D2805" s="75" t="s">
        <v>5753</v>
      </c>
      <c r="E2805" s="83">
        <v>6.91</v>
      </c>
    </row>
    <row r="2806" spans="1:5" x14ac:dyDescent="0.25">
      <c r="A2806" s="90">
        <v>2806</v>
      </c>
      <c r="B2806" s="75" t="s">
        <v>5754</v>
      </c>
      <c r="C2806" s="75"/>
      <c r="D2806" s="75" t="s">
        <v>5755</v>
      </c>
      <c r="E2806" s="83">
        <v>2.96</v>
      </c>
    </row>
    <row r="2807" spans="1:5" x14ac:dyDescent="0.25">
      <c r="A2807" s="90">
        <v>2807</v>
      </c>
      <c r="B2807" s="75" t="s">
        <v>5756</v>
      </c>
      <c r="C2807" s="75"/>
      <c r="D2807" s="75" t="s">
        <v>5757</v>
      </c>
      <c r="E2807" s="83">
        <v>12.08</v>
      </c>
    </row>
    <row r="2808" spans="1:5" x14ac:dyDescent="0.25">
      <c r="A2808" s="90">
        <v>2808</v>
      </c>
      <c r="B2808" s="75" t="s">
        <v>5758</v>
      </c>
      <c r="C2808" s="75"/>
      <c r="D2808" s="75" t="s">
        <v>5759</v>
      </c>
      <c r="E2808" s="83">
        <v>4.26</v>
      </c>
    </row>
    <row r="2809" spans="1:5" x14ac:dyDescent="0.25">
      <c r="A2809" s="90">
        <v>2809</v>
      </c>
      <c r="B2809" s="75" t="s">
        <v>5760</v>
      </c>
      <c r="C2809" s="75"/>
      <c r="D2809" s="75" t="s">
        <v>5761</v>
      </c>
      <c r="E2809" s="83">
        <v>1.68</v>
      </c>
    </row>
    <row r="2810" spans="1:5" x14ac:dyDescent="0.25">
      <c r="A2810" s="90">
        <v>2810</v>
      </c>
      <c r="B2810" s="75" t="s">
        <v>5762</v>
      </c>
      <c r="C2810" s="75"/>
      <c r="D2810" s="75" t="s">
        <v>5763</v>
      </c>
      <c r="E2810" s="83">
        <v>13.96</v>
      </c>
    </row>
    <row r="2811" spans="1:5" x14ac:dyDescent="0.25">
      <c r="A2811" s="90">
        <v>2811</v>
      </c>
      <c r="B2811" s="75" t="s">
        <v>5764</v>
      </c>
      <c r="C2811" s="75"/>
      <c r="D2811" s="75" t="s">
        <v>5765</v>
      </c>
      <c r="E2811" s="83">
        <v>23.61</v>
      </c>
    </row>
    <row r="2812" spans="1:5" x14ac:dyDescent="0.25">
      <c r="A2812" s="90">
        <v>2812</v>
      </c>
      <c r="B2812" s="75" t="s">
        <v>5766</v>
      </c>
      <c r="C2812" s="75"/>
      <c r="D2812" s="75" t="s">
        <v>5767</v>
      </c>
      <c r="E2812" s="83">
        <v>7.57</v>
      </c>
    </row>
    <row r="2813" spans="1:5" x14ac:dyDescent="0.25">
      <c r="A2813" s="90">
        <v>2813</v>
      </c>
      <c r="B2813" s="75" t="s">
        <v>5768</v>
      </c>
      <c r="C2813" s="75"/>
      <c r="D2813" s="75" t="s">
        <v>5769</v>
      </c>
      <c r="E2813" s="83">
        <v>2.37</v>
      </c>
    </row>
    <row r="2814" spans="1:5" x14ac:dyDescent="0.25">
      <c r="A2814" s="90">
        <v>2814</v>
      </c>
      <c r="B2814" s="75" t="s">
        <v>5770</v>
      </c>
      <c r="C2814" s="75"/>
      <c r="D2814" s="75" t="s">
        <v>5771</v>
      </c>
      <c r="E2814" s="83">
        <v>15.6</v>
      </c>
    </row>
    <row r="2815" spans="1:5" x14ac:dyDescent="0.25">
      <c r="A2815" s="90">
        <v>2815</v>
      </c>
      <c r="B2815" s="75" t="s">
        <v>5772</v>
      </c>
      <c r="C2815" s="75"/>
      <c r="D2815" s="75" t="s">
        <v>5773</v>
      </c>
      <c r="E2815" s="83">
        <v>2.67</v>
      </c>
    </row>
    <row r="2816" spans="1:5" x14ac:dyDescent="0.25">
      <c r="A2816" s="90">
        <v>2816</v>
      </c>
      <c r="B2816" s="75" t="s">
        <v>5774</v>
      </c>
      <c r="C2816" s="75"/>
      <c r="D2816" s="75" t="s">
        <v>5775</v>
      </c>
      <c r="E2816" s="83">
        <v>1.68</v>
      </c>
    </row>
    <row r="2817" spans="1:5" x14ac:dyDescent="0.25">
      <c r="A2817" s="90">
        <v>2817</v>
      </c>
      <c r="B2817" s="75" t="s">
        <v>5776</v>
      </c>
      <c r="C2817" s="75"/>
      <c r="D2817" s="75" t="s">
        <v>5777</v>
      </c>
      <c r="E2817" s="83">
        <v>6.89</v>
      </c>
    </row>
    <row r="2818" spans="1:5" x14ac:dyDescent="0.25">
      <c r="A2818" s="90">
        <v>2818</v>
      </c>
      <c r="B2818" s="75" t="s">
        <v>5778</v>
      </c>
      <c r="C2818" s="75"/>
      <c r="D2818" s="75" t="s">
        <v>5779</v>
      </c>
      <c r="E2818" s="83">
        <v>13.44</v>
      </c>
    </row>
    <row r="2819" spans="1:5" x14ac:dyDescent="0.25">
      <c r="A2819" s="90">
        <v>2819</v>
      </c>
      <c r="B2819" s="75" t="s">
        <v>5780</v>
      </c>
      <c r="C2819" s="75"/>
      <c r="D2819" s="75" t="s">
        <v>5781</v>
      </c>
      <c r="E2819" s="83">
        <v>8.4</v>
      </c>
    </row>
    <row r="2820" spans="1:5" x14ac:dyDescent="0.25">
      <c r="A2820" s="90">
        <v>2820</v>
      </c>
      <c r="B2820" s="75" t="s">
        <v>5782</v>
      </c>
      <c r="C2820" s="75"/>
      <c r="D2820" s="75" t="s">
        <v>5783</v>
      </c>
      <c r="E2820" s="83">
        <v>2.89</v>
      </c>
    </row>
    <row r="2821" spans="1:5" x14ac:dyDescent="0.25">
      <c r="A2821" s="90">
        <v>2821</v>
      </c>
      <c r="B2821" s="75" t="s">
        <v>5784</v>
      </c>
      <c r="C2821" s="75"/>
      <c r="D2821" s="75" t="s">
        <v>5785</v>
      </c>
      <c r="E2821" s="83">
        <v>5.04</v>
      </c>
    </row>
    <row r="2822" spans="1:5" x14ac:dyDescent="0.25">
      <c r="A2822" s="90">
        <v>2822</v>
      </c>
      <c r="B2822" s="75" t="s">
        <v>5786</v>
      </c>
      <c r="C2822" s="75"/>
      <c r="D2822" s="75" t="s">
        <v>5787</v>
      </c>
      <c r="E2822" s="83">
        <v>1.68</v>
      </c>
    </row>
    <row r="2823" spans="1:5" x14ac:dyDescent="0.25">
      <c r="A2823" s="90">
        <v>2823</v>
      </c>
      <c r="B2823" s="75" t="s">
        <v>5788</v>
      </c>
      <c r="C2823" s="75"/>
      <c r="D2823" s="75" t="s">
        <v>5789</v>
      </c>
      <c r="E2823" s="83">
        <v>1.68</v>
      </c>
    </row>
    <row r="2824" spans="1:5" x14ac:dyDescent="0.25">
      <c r="A2824" s="90">
        <v>2824</v>
      </c>
      <c r="B2824" s="75" t="s">
        <v>5790</v>
      </c>
      <c r="C2824" s="75"/>
      <c r="D2824" s="75" t="s">
        <v>5791</v>
      </c>
      <c r="E2824" s="83">
        <v>4.4800000000000004</v>
      </c>
    </row>
    <row r="2825" spans="1:5" x14ac:dyDescent="0.25">
      <c r="A2825" s="90">
        <v>2825</v>
      </c>
      <c r="B2825" s="75" t="s">
        <v>5792</v>
      </c>
      <c r="C2825" s="75"/>
      <c r="D2825" s="75" t="s">
        <v>5793</v>
      </c>
      <c r="E2825" s="83">
        <v>11.64</v>
      </c>
    </row>
    <row r="2826" spans="1:5" x14ac:dyDescent="0.25">
      <c r="A2826" s="90">
        <v>2826</v>
      </c>
      <c r="B2826" s="75" t="s">
        <v>5794</v>
      </c>
      <c r="C2826" s="75"/>
      <c r="D2826" s="75" t="s">
        <v>5795</v>
      </c>
      <c r="E2826" s="83">
        <v>16.87</v>
      </c>
    </row>
    <row r="2827" spans="1:5" x14ac:dyDescent="0.25">
      <c r="A2827" s="90">
        <v>2827</v>
      </c>
      <c r="B2827" s="75" t="s">
        <v>5796</v>
      </c>
      <c r="C2827" s="75"/>
      <c r="D2827" s="75" t="s">
        <v>5797</v>
      </c>
      <c r="E2827" s="83">
        <v>3.92</v>
      </c>
    </row>
    <row r="2828" spans="1:5" x14ac:dyDescent="0.25">
      <c r="A2828" s="90">
        <v>2828</v>
      </c>
      <c r="B2828" s="75" t="s">
        <v>5798</v>
      </c>
      <c r="C2828" s="75"/>
      <c r="D2828" s="75" t="s">
        <v>5799</v>
      </c>
      <c r="E2828" s="83">
        <v>4.4400000000000004</v>
      </c>
    </row>
    <row r="2829" spans="1:5" x14ac:dyDescent="0.25">
      <c r="A2829" s="90">
        <v>2829</v>
      </c>
      <c r="B2829" s="75" t="s">
        <v>5800</v>
      </c>
      <c r="C2829" s="75"/>
      <c r="D2829" s="75" t="s">
        <v>5801</v>
      </c>
      <c r="E2829" s="83">
        <v>1.68</v>
      </c>
    </row>
    <row r="2830" spans="1:5" x14ac:dyDescent="0.25">
      <c r="A2830" s="90">
        <v>2830</v>
      </c>
      <c r="B2830" s="75" t="s">
        <v>5802</v>
      </c>
      <c r="C2830" s="75"/>
      <c r="D2830" s="75" t="s">
        <v>5803</v>
      </c>
      <c r="E2830" s="83">
        <v>1.68</v>
      </c>
    </row>
    <row r="2831" spans="1:5" x14ac:dyDescent="0.25">
      <c r="A2831" s="90">
        <v>2831</v>
      </c>
      <c r="B2831" s="75" t="s">
        <v>5804</v>
      </c>
      <c r="C2831" s="75"/>
      <c r="D2831" s="75" t="s">
        <v>5805</v>
      </c>
      <c r="E2831" s="83">
        <v>-4.18</v>
      </c>
    </row>
    <row r="2832" spans="1:5" x14ac:dyDescent="0.25">
      <c r="A2832" s="90">
        <v>2832</v>
      </c>
      <c r="B2832" s="75" t="s">
        <v>5806</v>
      </c>
      <c r="C2832" s="75"/>
      <c r="D2832" s="75" t="s">
        <v>5807</v>
      </c>
      <c r="E2832" s="83">
        <v>3.23</v>
      </c>
    </row>
    <row r="2833" spans="1:5" x14ac:dyDescent="0.25">
      <c r="A2833" s="90">
        <v>2833</v>
      </c>
      <c r="B2833" s="75" t="s">
        <v>5808</v>
      </c>
      <c r="C2833" s="75"/>
      <c r="D2833" s="75" t="s">
        <v>5809</v>
      </c>
      <c r="E2833" s="83">
        <v>1.85</v>
      </c>
    </row>
    <row r="2834" spans="1:5" x14ac:dyDescent="0.25">
      <c r="A2834" s="90">
        <v>2834</v>
      </c>
      <c r="B2834" s="75" t="s">
        <v>5810</v>
      </c>
      <c r="C2834" s="75"/>
      <c r="D2834" s="75" t="s">
        <v>5811</v>
      </c>
      <c r="E2834" s="83">
        <v>2.0699999999999998</v>
      </c>
    </row>
    <row r="2835" spans="1:5" x14ac:dyDescent="0.25">
      <c r="A2835" s="90">
        <v>2835</v>
      </c>
      <c r="B2835" s="75" t="s">
        <v>5812</v>
      </c>
      <c r="C2835" s="75"/>
      <c r="D2835" s="75" t="s">
        <v>5813</v>
      </c>
      <c r="E2835" s="83">
        <v>8.6999999999999993</v>
      </c>
    </row>
    <row r="2836" spans="1:5" x14ac:dyDescent="0.25">
      <c r="A2836" s="90">
        <v>2836</v>
      </c>
      <c r="B2836" s="75" t="s">
        <v>5814</v>
      </c>
      <c r="C2836" s="75"/>
      <c r="D2836" s="75" t="s">
        <v>5815</v>
      </c>
      <c r="E2836" s="83">
        <v>-0.57999999999999996</v>
      </c>
    </row>
    <row r="2837" spans="1:5" x14ac:dyDescent="0.25">
      <c r="A2837" s="90">
        <v>2837</v>
      </c>
      <c r="B2837" s="75" t="s">
        <v>5816</v>
      </c>
      <c r="C2837" s="75"/>
      <c r="D2837" s="75" t="s">
        <v>5817</v>
      </c>
      <c r="E2837" s="83">
        <v>4.55</v>
      </c>
    </row>
    <row r="2838" spans="1:5" x14ac:dyDescent="0.25">
      <c r="A2838" s="90">
        <v>2838</v>
      </c>
      <c r="B2838" s="75" t="s">
        <v>5818</v>
      </c>
      <c r="C2838" s="75"/>
      <c r="D2838" s="75" t="s">
        <v>5819</v>
      </c>
      <c r="E2838" s="83">
        <v>9.19</v>
      </c>
    </row>
    <row r="2839" spans="1:5" x14ac:dyDescent="0.25">
      <c r="A2839" s="90">
        <v>2839</v>
      </c>
      <c r="B2839" s="75" t="s">
        <v>5820</v>
      </c>
      <c r="C2839" s="75"/>
      <c r="D2839" s="75" t="s">
        <v>5821</v>
      </c>
      <c r="E2839" s="83">
        <v>97.17</v>
      </c>
    </row>
    <row r="2840" spans="1:5" x14ac:dyDescent="0.25">
      <c r="A2840" s="90">
        <v>2840</v>
      </c>
      <c r="B2840" s="75" t="s">
        <v>5822</v>
      </c>
      <c r="C2840" s="75"/>
      <c r="D2840" s="75" t="s">
        <v>5823</v>
      </c>
      <c r="E2840" s="83">
        <v>11.2</v>
      </c>
    </row>
    <row r="2841" spans="1:5" x14ac:dyDescent="0.25">
      <c r="A2841" s="90">
        <v>2841</v>
      </c>
      <c r="B2841" s="75" t="s">
        <v>5824</v>
      </c>
      <c r="C2841" s="75"/>
      <c r="D2841" s="75" t="s">
        <v>5825</v>
      </c>
      <c r="E2841" s="83">
        <v>2.78</v>
      </c>
    </row>
    <row r="2842" spans="1:5" x14ac:dyDescent="0.25">
      <c r="A2842" s="90">
        <v>2842</v>
      </c>
      <c r="B2842" s="75" t="s">
        <v>5826</v>
      </c>
      <c r="C2842" s="75"/>
      <c r="D2842" s="75" t="s">
        <v>5827</v>
      </c>
      <c r="E2842" s="83">
        <v>1.74</v>
      </c>
    </row>
    <row r="2843" spans="1:5" x14ac:dyDescent="0.25">
      <c r="A2843" s="90">
        <v>2843</v>
      </c>
      <c r="B2843" s="75" t="s">
        <v>5828</v>
      </c>
      <c r="C2843" s="75"/>
      <c r="D2843" s="75" t="s">
        <v>5829</v>
      </c>
      <c r="E2843" s="83">
        <v>234.42</v>
      </c>
    </row>
    <row r="2844" spans="1:5" x14ac:dyDescent="0.25">
      <c r="A2844" s="90">
        <v>2844</v>
      </c>
      <c r="B2844" s="75" t="s">
        <v>5830</v>
      </c>
      <c r="C2844" s="75"/>
      <c r="D2844" s="75" t="s">
        <v>5831</v>
      </c>
      <c r="E2844" s="83">
        <v>3.14</v>
      </c>
    </row>
    <row r="2845" spans="1:5" x14ac:dyDescent="0.25">
      <c r="A2845" s="90">
        <v>2845</v>
      </c>
      <c r="B2845" s="75" t="s">
        <v>5832</v>
      </c>
      <c r="C2845" s="75"/>
      <c r="D2845" s="75" t="s">
        <v>5833</v>
      </c>
      <c r="E2845" s="83">
        <v>1.83</v>
      </c>
    </row>
    <row r="2846" spans="1:5" x14ac:dyDescent="0.25">
      <c r="A2846" s="90">
        <v>2846</v>
      </c>
      <c r="B2846" s="75" t="s">
        <v>5834</v>
      </c>
      <c r="C2846" s="75"/>
      <c r="D2846" s="75" t="s">
        <v>5835</v>
      </c>
      <c r="E2846" s="83">
        <v>1.68</v>
      </c>
    </row>
    <row r="2847" spans="1:5" x14ac:dyDescent="0.25">
      <c r="A2847" s="90">
        <v>2847</v>
      </c>
      <c r="B2847" s="75" t="s">
        <v>5836</v>
      </c>
      <c r="C2847" s="75"/>
      <c r="D2847" s="75" t="s">
        <v>5837</v>
      </c>
      <c r="E2847" s="83">
        <v>48.45</v>
      </c>
    </row>
    <row r="2848" spans="1:5" x14ac:dyDescent="0.25">
      <c r="A2848" s="90">
        <v>2848</v>
      </c>
      <c r="B2848" s="75" t="s">
        <v>5838</v>
      </c>
      <c r="C2848" s="75"/>
      <c r="D2848" s="75" t="s">
        <v>5839</v>
      </c>
      <c r="E2848" s="83">
        <v>11.82</v>
      </c>
    </row>
    <row r="2849" spans="1:5" x14ac:dyDescent="0.25">
      <c r="A2849" s="90">
        <v>2849</v>
      </c>
      <c r="B2849" s="75" t="s">
        <v>5840</v>
      </c>
      <c r="C2849" s="75"/>
      <c r="D2849" s="75" t="s">
        <v>5841</v>
      </c>
      <c r="E2849" s="83">
        <v>9.41</v>
      </c>
    </row>
    <row r="2850" spans="1:5" x14ac:dyDescent="0.25">
      <c r="A2850" s="90">
        <v>2850</v>
      </c>
      <c r="B2850" s="75" t="s">
        <v>5842</v>
      </c>
      <c r="C2850" s="75"/>
      <c r="D2850" s="75" t="s">
        <v>5843</v>
      </c>
      <c r="E2850" s="83">
        <v>3.45</v>
      </c>
    </row>
    <row r="2851" spans="1:5" x14ac:dyDescent="0.25">
      <c r="A2851" s="90">
        <v>2851</v>
      </c>
      <c r="B2851" s="75" t="s">
        <v>5844</v>
      </c>
      <c r="C2851" s="75"/>
      <c r="D2851" s="75" t="s">
        <v>5845</v>
      </c>
      <c r="E2851" s="83">
        <v>93.58</v>
      </c>
    </row>
    <row r="2852" spans="1:5" x14ac:dyDescent="0.25">
      <c r="A2852" s="90">
        <v>2852</v>
      </c>
      <c r="B2852" s="75" t="s">
        <v>5846</v>
      </c>
      <c r="C2852" s="75"/>
      <c r="D2852" s="75" t="s">
        <v>5847</v>
      </c>
      <c r="E2852" s="83">
        <v>2.82</v>
      </c>
    </row>
    <row r="2853" spans="1:5" x14ac:dyDescent="0.25">
      <c r="A2853" s="90">
        <v>2853</v>
      </c>
      <c r="B2853" s="75" t="s">
        <v>5848</v>
      </c>
      <c r="C2853" s="75"/>
      <c r="D2853" s="75" t="s">
        <v>5849</v>
      </c>
      <c r="E2853" s="83">
        <v>22.79</v>
      </c>
    </row>
    <row r="2854" spans="1:5" x14ac:dyDescent="0.25">
      <c r="A2854" s="90">
        <v>2854</v>
      </c>
      <c r="B2854" s="75" t="s">
        <v>5850</v>
      </c>
      <c r="C2854" s="75"/>
      <c r="D2854" s="75" t="s">
        <v>5851</v>
      </c>
      <c r="E2854" s="83">
        <v>1.68</v>
      </c>
    </row>
    <row r="2855" spans="1:5" x14ac:dyDescent="0.25">
      <c r="A2855" s="90">
        <v>2855</v>
      </c>
      <c r="B2855" s="75" t="s">
        <v>5852</v>
      </c>
      <c r="C2855" s="75"/>
      <c r="D2855" s="75" t="s">
        <v>5853</v>
      </c>
      <c r="E2855" s="83">
        <v>5.32</v>
      </c>
    </row>
    <row r="2856" spans="1:5" x14ac:dyDescent="0.25">
      <c r="A2856" s="90">
        <v>2856</v>
      </c>
      <c r="B2856" s="75" t="s">
        <v>5854</v>
      </c>
      <c r="C2856" s="75"/>
      <c r="D2856" s="75" t="s">
        <v>5855</v>
      </c>
      <c r="E2856" s="83">
        <v>1.2</v>
      </c>
    </row>
    <row r="2857" spans="1:5" x14ac:dyDescent="0.25">
      <c r="A2857" s="90">
        <v>2857</v>
      </c>
      <c r="B2857" s="75" t="s">
        <v>5856</v>
      </c>
      <c r="C2857" s="75"/>
      <c r="D2857" s="75" t="s">
        <v>5857</v>
      </c>
      <c r="E2857" s="83">
        <v>75.959999999999994</v>
      </c>
    </row>
    <row r="2858" spans="1:5" x14ac:dyDescent="0.25">
      <c r="A2858" s="90">
        <v>2858</v>
      </c>
      <c r="B2858" s="75" t="s">
        <v>5858</v>
      </c>
      <c r="C2858" s="75"/>
      <c r="D2858" s="75" t="s">
        <v>5859</v>
      </c>
      <c r="E2858" s="83">
        <v>5.04</v>
      </c>
    </row>
    <row r="2859" spans="1:5" x14ac:dyDescent="0.25">
      <c r="A2859" s="90">
        <v>2859</v>
      </c>
      <c r="B2859" s="75" t="s">
        <v>5860</v>
      </c>
      <c r="C2859" s="75"/>
      <c r="D2859" s="75" t="s">
        <v>5861</v>
      </c>
      <c r="E2859" s="83">
        <v>6</v>
      </c>
    </row>
    <row r="2860" spans="1:5" x14ac:dyDescent="0.25">
      <c r="A2860" s="90">
        <v>2860</v>
      </c>
      <c r="B2860" s="75" t="s">
        <v>5862</v>
      </c>
      <c r="C2860" s="75"/>
      <c r="D2860" s="75" t="s">
        <v>5863</v>
      </c>
      <c r="E2860" s="83">
        <v>6.04</v>
      </c>
    </row>
    <row r="2861" spans="1:5" x14ac:dyDescent="0.25">
      <c r="A2861" s="90">
        <v>2861</v>
      </c>
      <c r="B2861" s="75" t="s">
        <v>5864</v>
      </c>
      <c r="C2861" s="75"/>
      <c r="D2861" s="75" t="s">
        <v>5865</v>
      </c>
      <c r="E2861" s="83">
        <v>-3.36</v>
      </c>
    </row>
    <row r="2862" spans="1:5" x14ac:dyDescent="0.25">
      <c r="A2862" s="90">
        <v>2862</v>
      </c>
      <c r="B2862" s="75" t="s">
        <v>5866</v>
      </c>
      <c r="C2862" s="75"/>
      <c r="D2862" s="75" t="s">
        <v>5867</v>
      </c>
      <c r="E2862" s="83">
        <v>13.01</v>
      </c>
    </row>
    <row r="2863" spans="1:5" x14ac:dyDescent="0.25">
      <c r="A2863" s="90">
        <v>2863</v>
      </c>
      <c r="B2863" s="75" t="s">
        <v>5868</v>
      </c>
      <c r="C2863" s="75"/>
      <c r="D2863" s="75" t="s">
        <v>5869</v>
      </c>
      <c r="E2863" s="83">
        <v>5.04</v>
      </c>
    </row>
    <row r="2864" spans="1:5" x14ac:dyDescent="0.25">
      <c r="A2864" s="90">
        <v>2864</v>
      </c>
      <c r="B2864" s="75" t="s">
        <v>5870</v>
      </c>
      <c r="C2864" s="75"/>
      <c r="D2864" s="75" t="s">
        <v>5871</v>
      </c>
      <c r="E2864" s="83">
        <v>5.04</v>
      </c>
    </row>
    <row r="2865" spans="1:5" x14ac:dyDescent="0.25">
      <c r="A2865" s="90">
        <v>2865</v>
      </c>
      <c r="B2865" s="75" t="s">
        <v>5872</v>
      </c>
      <c r="C2865" s="75"/>
      <c r="D2865" s="75" t="s">
        <v>5873</v>
      </c>
      <c r="E2865" s="83">
        <v>6.69</v>
      </c>
    </row>
    <row r="2866" spans="1:5" x14ac:dyDescent="0.25">
      <c r="A2866" s="90">
        <v>2866</v>
      </c>
      <c r="B2866" s="75" t="s">
        <v>5874</v>
      </c>
      <c r="C2866" s="75"/>
      <c r="D2866" s="75" t="s">
        <v>5875</v>
      </c>
      <c r="E2866" s="83">
        <v>16.559999999999999</v>
      </c>
    </row>
    <row r="2867" spans="1:5" x14ac:dyDescent="0.25">
      <c r="A2867" s="90">
        <v>2867</v>
      </c>
      <c r="B2867" s="75" t="s">
        <v>5876</v>
      </c>
      <c r="C2867" s="75"/>
      <c r="D2867" s="75" t="s">
        <v>5877</v>
      </c>
      <c r="E2867" s="83">
        <v>5.04</v>
      </c>
    </row>
    <row r="2868" spans="1:5" x14ac:dyDescent="0.25">
      <c r="A2868" s="90">
        <v>2868</v>
      </c>
      <c r="B2868" s="75" t="s">
        <v>5878</v>
      </c>
      <c r="C2868" s="75"/>
      <c r="D2868" s="75" t="s">
        <v>5879</v>
      </c>
      <c r="E2868" s="83">
        <v>7.02</v>
      </c>
    </row>
    <row r="2869" spans="1:5" x14ac:dyDescent="0.25">
      <c r="A2869" s="90">
        <v>2869</v>
      </c>
      <c r="B2869" s="75" t="s">
        <v>5880</v>
      </c>
      <c r="C2869" s="75"/>
      <c r="D2869" s="75" t="s">
        <v>5881</v>
      </c>
      <c r="E2869" s="83">
        <v>1.01</v>
      </c>
    </row>
    <row r="2870" spans="1:5" x14ac:dyDescent="0.25">
      <c r="A2870" s="90">
        <v>2870</v>
      </c>
      <c r="B2870" s="75" t="s">
        <v>5882</v>
      </c>
      <c r="C2870" s="75"/>
      <c r="D2870" s="75" t="s">
        <v>5883</v>
      </c>
      <c r="E2870" s="83">
        <v>20.29</v>
      </c>
    </row>
    <row r="2871" spans="1:5" x14ac:dyDescent="0.25">
      <c r="A2871" s="90">
        <v>2871</v>
      </c>
      <c r="B2871" s="75" t="s">
        <v>5884</v>
      </c>
      <c r="C2871" s="75"/>
      <c r="D2871" s="75" t="s">
        <v>5885</v>
      </c>
      <c r="E2871" s="83">
        <v>2.04</v>
      </c>
    </row>
    <row r="2872" spans="1:5" x14ac:dyDescent="0.25">
      <c r="A2872" s="90">
        <v>2872</v>
      </c>
      <c r="B2872" s="75" t="s">
        <v>5886</v>
      </c>
      <c r="C2872" s="75"/>
      <c r="D2872" s="75" t="s">
        <v>5887</v>
      </c>
      <c r="E2872" s="83">
        <v>3.51</v>
      </c>
    </row>
    <row r="2873" spans="1:5" x14ac:dyDescent="0.25">
      <c r="A2873" s="90">
        <v>2873</v>
      </c>
      <c r="B2873" s="75" t="s">
        <v>5888</v>
      </c>
      <c r="C2873" s="75"/>
      <c r="D2873" s="75" t="s">
        <v>5889</v>
      </c>
      <c r="E2873" s="83">
        <v>31.17</v>
      </c>
    </row>
    <row r="2874" spans="1:5" x14ac:dyDescent="0.25">
      <c r="A2874" s="90">
        <v>2874</v>
      </c>
      <c r="B2874" s="75" t="s">
        <v>5890</v>
      </c>
      <c r="C2874" s="75"/>
      <c r="D2874" s="75" t="s">
        <v>5891</v>
      </c>
      <c r="E2874" s="83">
        <v>3.89</v>
      </c>
    </row>
    <row r="2875" spans="1:5" x14ac:dyDescent="0.25">
      <c r="A2875" s="90">
        <v>2875</v>
      </c>
      <c r="B2875" s="75" t="s">
        <v>5892</v>
      </c>
      <c r="C2875" s="75"/>
      <c r="D2875" s="75" t="s">
        <v>5893</v>
      </c>
      <c r="E2875" s="83">
        <v>5.04</v>
      </c>
    </row>
    <row r="2876" spans="1:5" x14ac:dyDescent="0.25">
      <c r="A2876" s="90">
        <v>2876</v>
      </c>
      <c r="B2876" s="75" t="s">
        <v>5894</v>
      </c>
      <c r="C2876" s="75"/>
      <c r="D2876" s="75" t="s">
        <v>5895</v>
      </c>
      <c r="E2876" s="83">
        <v>13.78</v>
      </c>
    </row>
    <row r="2877" spans="1:5" x14ac:dyDescent="0.25">
      <c r="A2877" s="90">
        <v>2877</v>
      </c>
      <c r="B2877" s="75" t="s">
        <v>5896</v>
      </c>
      <c r="C2877" s="75"/>
      <c r="D2877" s="75" t="s">
        <v>5897</v>
      </c>
      <c r="E2877" s="83">
        <v>11.76</v>
      </c>
    </row>
    <row r="2878" spans="1:5" x14ac:dyDescent="0.25">
      <c r="A2878" s="90">
        <v>2878</v>
      </c>
      <c r="B2878" s="75" t="s">
        <v>5898</v>
      </c>
      <c r="C2878" s="75"/>
      <c r="D2878" s="75" t="s">
        <v>5899</v>
      </c>
      <c r="E2878" s="83">
        <v>6.92</v>
      </c>
    </row>
    <row r="2879" spans="1:5" x14ac:dyDescent="0.25">
      <c r="A2879" s="90">
        <v>2879</v>
      </c>
      <c r="B2879" s="75" t="s">
        <v>5900</v>
      </c>
      <c r="C2879" s="75"/>
      <c r="D2879" s="75" t="s">
        <v>5901</v>
      </c>
      <c r="E2879" s="83">
        <v>1.84</v>
      </c>
    </row>
    <row r="2880" spans="1:5" x14ac:dyDescent="0.25">
      <c r="A2880" s="90">
        <v>2880</v>
      </c>
      <c r="B2880" s="75" t="s">
        <v>5902</v>
      </c>
      <c r="C2880" s="75"/>
      <c r="D2880" s="75" t="s">
        <v>5903</v>
      </c>
      <c r="E2880" s="83">
        <v>13.45</v>
      </c>
    </row>
    <row r="2881" spans="1:5" x14ac:dyDescent="0.25">
      <c r="A2881" s="90">
        <v>2881</v>
      </c>
      <c r="B2881" s="75" t="s">
        <v>5904</v>
      </c>
      <c r="C2881" s="75"/>
      <c r="D2881" s="75" t="s">
        <v>5905</v>
      </c>
      <c r="E2881" s="83">
        <v>2.7</v>
      </c>
    </row>
    <row r="2882" spans="1:5" x14ac:dyDescent="0.25">
      <c r="A2882" s="90">
        <v>2882</v>
      </c>
      <c r="B2882" s="75" t="s">
        <v>5906</v>
      </c>
      <c r="C2882" s="75"/>
      <c r="D2882" s="75" t="s">
        <v>5907</v>
      </c>
      <c r="E2882" s="83">
        <v>277.05</v>
      </c>
    </row>
    <row r="2883" spans="1:5" x14ac:dyDescent="0.25">
      <c r="A2883" s="90">
        <v>2883</v>
      </c>
      <c r="B2883" s="75" t="s">
        <v>5908</v>
      </c>
      <c r="C2883" s="75"/>
      <c r="D2883" s="75" t="s">
        <v>5909</v>
      </c>
      <c r="E2883" s="83">
        <v>41.76</v>
      </c>
    </row>
    <row r="2884" spans="1:5" x14ac:dyDescent="0.25">
      <c r="A2884" s="90">
        <v>2884</v>
      </c>
      <c r="B2884" s="75" t="s">
        <v>5910</v>
      </c>
      <c r="C2884" s="75"/>
      <c r="D2884" s="75" t="s">
        <v>5911</v>
      </c>
      <c r="E2884" s="83">
        <v>47.87</v>
      </c>
    </row>
    <row r="2885" spans="1:5" x14ac:dyDescent="0.25">
      <c r="A2885" s="90">
        <v>2885</v>
      </c>
      <c r="B2885" s="75" t="s">
        <v>5912</v>
      </c>
      <c r="C2885" s="75"/>
      <c r="D2885" s="75" t="s">
        <v>5913</v>
      </c>
      <c r="E2885" s="83">
        <v>6.99</v>
      </c>
    </row>
    <row r="2886" spans="1:5" x14ac:dyDescent="0.25">
      <c r="A2886" s="90">
        <v>2886</v>
      </c>
      <c r="B2886" s="75" t="s">
        <v>5914</v>
      </c>
      <c r="C2886" s="75"/>
      <c r="D2886" s="75" t="s">
        <v>5915</v>
      </c>
      <c r="E2886" s="83">
        <v>1.95</v>
      </c>
    </row>
    <row r="2887" spans="1:5" x14ac:dyDescent="0.25">
      <c r="A2887" s="90">
        <v>2887</v>
      </c>
      <c r="B2887" s="75" t="s">
        <v>5916</v>
      </c>
      <c r="C2887" s="75"/>
      <c r="D2887" s="75" t="s">
        <v>5917</v>
      </c>
      <c r="E2887" s="83">
        <v>5.0599999999999996</v>
      </c>
    </row>
    <row r="2888" spans="1:5" x14ac:dyDescent="0.25">
      <c r="A2888" s="90">
        <v>2888</v>
      </c>
      <c r="B2888" s="75" t="s">
        <v>807</v>
      </c>
      <c r="C2888" s="75"/>
      <c r="D2888" s="75" t="s">
        <v>808</v>
      </c>
      <c r="E2888" s="83">
        <v>1.68</v>
      </c>
    </row>
    <row r="2889" spans="1:5" x14ac:dyDescent="0.25">
      <c r="A2889" s="90">
        <v>2889</v>
      </c>
      <c r="B2889" s="75" t="s">
        <v>5918</v>
      </c>
      <c r="C2889" s="75"/>
      <c r="D2889" s="75" t="s">
        <v>5919</v>
      </c>
      <c r="E2889" s="83">
        <v>14.97</v>
      </c>
    </row>
    <row r="2890" spans="1:5" x14ac:dyDescent="0.25">
      <c r="A2890" s="90">
        <v>2890</v>
      </c>
      <c r="B2890" s="75" t="s">
        <v>5920</v>
      </c>
      <c r="C2890" s="75"/>
      <c r="D2890" s="75" t="s">
        <v>5921</v>
      </c>
      <c r="E2890" s="83">
        <v>5.04</v>
      </c>
    </row>
    <row r="2891" spans="1:5" x14ac:dyDescent="0.25">
      <c r="A2891" s="90">
        <v>2891</v>
      </c>
      <c r="B2891" s="75" t="s">
        <v>5922</v>
      </c>
      <c r="C2891" s="75"/>
      <c r="D2891" s="75" t="s">
        <v>5923</v>
      </c>
      <c r="E2891" s="83">
        <v>5.95</v>
      </c>
    </row>
    <row r="2892" spans="1:5" x14ac:dyDescent="0.25">
      <c r="A2892" s="90">
        <v>2892</v>
      </c>
      <c r="B2892" s="75" t="s">
        <v>5924</v>
      </c>
      <c r="C2892" s="75"/>
      <c r="D2892" s="75" t="s">
        <v>5925</v>
      </c>
      <c r="E2892" s="83">
        <v>1.87</v>
      </c>
    </row>
    <row r="2893" spans="1:5" x14ac:dyDescent="0.25">
      <c r="A2893" s="90">
        <v>2893</v>
      </c>
      <c r="B2893" s="75" t="s">
        <v>5926</v>
      </c>
      <c r="C2893" s="75"/>
      <c r="D2893" s="75" t="s">
        <v>5927</v>
      </c>
      <c r="E2893" s="83">
        <v>8.4</v>
      </c>
    </row>
    <row r="2894" spans="1:5" x14ac:dyDescent="0.25">
      <c r="A2894" s="90">
        <v>2894</v>
      </c>
      <c r="B2894" s="75" t="s">
        <v>5928</v>
      </c>
      <c r="C2894" s="75"/>
      <c r="D2894" s="75" t="s">
        <v>5929</v>
      </c>
      <c r="E2894" s="83">
        <v>1.71</v>
      </c>
    </row>
    <row r="2895" spans="1:5" x14ac:dyDescent="0.25">
      <c r="A2895" s="90">
        <v>2895</v>
      </c>
      <c r="B2895" s="75" t="s">
        <v>5930</v>
      </c>
      <c r="C2895" s="75"/>
      <c r="D2895" s="75" t="s">
        <v>5931</v>
      </c>
      <c r="E2895" s="83">
        <v>16.079999999999998</v>
      </c>
    </row>
    <row r="2896" spans="1:5" x14ac:dyDescent="0.25">
      <c r="A2896" s="90">
        <v>2896</v>
      </c>
      <c r="B2896" s="75" t="s">
        <v>5932</v>
      </c>
      <c r="C2896" s="75"/>
      <c r="D2896" s="75" t="s">
        <v>5933</v>
      </c>
      <c r="E2896" s="83">
        <v>15.67</v>
      </c>
    </row>
    <row r="2897" spans="1:5" x14ac:dyDescent="0.25">
      <c r="A2897" s="90">
        <v>2897</v>
      </c>
      <c r="B2897" s="75" t="s">
        <v>5934</v>
      </c>
      <c r="C2897" s="75"/>
      <c r="D2897" s="75" t="s">
        <v>5935</v>
      </c>
      <c r="E2897" s="83">
        <v>2.33</v>
      </c>
    </row>
    <row r="2898" spans="1:5" x14ac:dyDescent="0.25">
      <c r="A2898" s="90">
        <v>2898</v>
      </c>
      <c r="B2898" s="75" t="s">
        <v>5936</v>
      </c>
      <c r="C2898" s="75"/>
      <c r="D2898" s="75" t="s">
        <v>5937</v>
      </c>
      <c r="E2898" s="83">
        <v>3.4</v>
      </c>
    </row>
    <row r="2899" spans="1:5" x14ac:dyDescent="0.25">
      <c r="A2899" s="90">
        <v>2899</v>
      </c>
      <c r="B2899" s="75" t="s">
        <v>5938</v>
      </c>
      <c r="C2899" s="75"/>
      <c r="D2899" s="75" t="s">
        <v>5939</v>
      </c>
      <c r="E2899" s="83">
        <v>-0.98</v>
      </c>
    </row>
    <row r="2900" spans="1:5" x14ac:dyDescent="0.25">
      <c r="A2900" s="90">
        <v>2900</v>
      </c>
      <c r="B2900" s="75" t="s">
        <v>5940</v>
      </c>
      <c r="C2900" s="75"/>
      <c r="D2900" s="75" t="s">
        <v>5941</v>
      </c>
      <c r="E2900" s="83">
        <v>3.45</v>
      </c>
    </row>
    <row r="2901" spans="1:5" x14ac:dyDescent="0.25">
      <c r="A2901" s="90">
        <v>2901</v>
      </c>
      <c r="B2901" s="75" t="s">
        <v>5942</v>
      </c>
      <c r="C2901" s="75"/>
      <c r="D2901" s="75" t="s">
        <v>5943</v>
      </c>
      <c r="E2901" s="83">
        <v>1.68</v>
      </c>
    </row>
    <row r="2902" spans="1:5" x14ac:dyDescent="0.25">
      <c r="A2902" s="90">
        <v>2902</v>
      </c>
      <c r="B2902" s="75" t="s">
        <v>5944</v>
      </c>
      <c r="C2902" s="75"/>
      <c r="D2902" s="75" t="s">
        <v>5945</v>
      </c>
      <c r="E2902" s="83">
        <v>12.44</v>
      </c>
    </row>
    <row r="2903" spans="1:5" x14ac:dyDescent="0.25">
      <c r="A2903" s="90">
        <v>2903</v>
      </c>
      <c r="B2903" s="75" t="s">
        <v>5946</v>
      </c>
      <c r="C2903" s="75"/>
      <c r="D2903" s="75" t="s">
        <v>5947</v>
      </c>
      <c r="E2903" s="83">
        <v>3.46</v>
      </c>
    </row>
    <row r="2904" spans="1:5" x14ac:dyDescent="0.25">
      <c r="A2904" s="90">
        <v>2904</v>
      </c>
      <c r="B2904" s="75" t="s">
        <v>5948</v>
      </c>
      <c r="C2904" s="75"/>
      <c r="D2904" s="75" t="s">
        <v>5949</v>
      </c>
      <c r="E2904" s="83">
        <v>14.65</v>
      </c>
    </row>
    <row r="2905" spans="1:5" x14ac:dyDescent="0.25">
      <c r="A2905" s="90">
        <v>2905</v>
      </c>
      <c r="B2905" s="75" t="s">
        <v>5950</v>
      </c>
      <c r="C2905" s="75"/>
      <c r="D2905" s="75" t="s">
        <v>5951</v>
      </c>
      <c r="E2905" s="83">
        <v>8.66</v>
      </c>
    </row>
    <row r="2906" spans="1:5" x14ac:dyDescent="0.25">
      <c r="A2906" s="90">
        <v>2906</v>
      </c>
      <c r="B2906" s="75" t="s">
        <v>5952</v>
      </c>
      <c r="C2906" s="75"/>
      <c r="D2906" s="75" t="s">
        <v>5953</v>
      </c>
      <c r="E2906" s="83">
        <v>26.43</v>
      </c>
    </row>
    <row r="2907" spans="1:5" x14ac:dyDescent="0.25">
      <c r="A2907" s="90">
        <v>2907</v>
      </c>
      <c r="B2907" s="75" t="s">
        <v>5954</v>
      </c>
      <c r="C2907" s="75"/>
      <c r="D2907" s="75" t="s">
        <v>5955</v>
      </c>
      <c r="E2907" s="83">
        <v>4.07</v>
      </c>
    </row>
    <row r="2908" spans="1:5" x14ac:dyDescent="0.25">
      <c r="A2908" s="90">
        <v>2908</v>
      </c>
      <c r="B2908" s="75" t="s">
        <v>5956</v>
      </c>
      <c r="C2908" s="75"/>
      <c r="D2908" s="75" t="s">
        <v>5957</v>
      </c>
      <c r="E2908" s="83">
        <v>13.51</v>
      </c>
    </row>
    <row r="2909" spans="1:5" x14ac:dyDescent="0.25">
      <c r="A2909" s="90">
        <v>2909</v>
      </c>
      <c r="B2909" s="75" t="s">
        <v>5958</v>
      </c>
      <c r="C2909" s="75"/>
      <c r="D2909" s="75" t="s">
        <v>5959</v>
      </c>
      <c r="E2909" s="83">
        <v>-4.0599999999999996</v>
      </c>
    </row>
    <row r="2910" spans="1:5" x14ac:dyDescent="0.25">
      <c r="A2910" s="90">
        <v>2910</v>
      </c>
      <c r="B2910" s="75" t="s">
        <v>5960</v>
      </c>
      <c r="C2910" s="75"/>
      <c r="D2910" s="75" t="s">
        <v>5961</v>
      </c>
      <c r="E2910" s="83">
        <v>11.7</v>
      </c>
    </row>
    <row r="2911" spans="1:5" x14ac:dyDescent="0.25">
      <c r="A2911" s="90">
        <v>2911</v>
      </c>
      <c r="B2911" s="75" t="s">
        <v>5962</v>
      </c>
      <c r="C2911" s="75"/>
      <c r="D2911" s="75" t="s">
        <v>5963</v>
      </c>
      <c r="E2911" s="83">
        <v>9.2799999999999994</v>
      </c>
    </row>
    <row r="2912" spans="1:5" x14ac:dyDescent="0.25">
      <c r="A2912" s="90">
        <v>2912</v>
      </c>
      <c r="B2912" s="75" t="s">
        <v>5964</v>
      </c>
      <c r="C2912" s="75"/>
      <c r="D2912" s="75" t="s">
        <v>5965</v>
      </c>
      <c r="E2912" s="83">
        <v>2.36</v>
      </c>
    </row>
    <row r="2913" spans="1:5" x14ac:dyDescent="0.25">
      <c r="A2913" s="90">
        <v>2913</v>
      </c>
      <c r="B2913" s="75" t="s">
        <v>5966</v>
      </c>
      <c r="C2913" s="75"/>
      <c r="D2913" s="75" t="s">
        <v>5967</v>
      </c>
      <c r="E2913" s="83">
        <v>3.36</v>
      </c>
    </row>
    <row r="2914" spans="1:5" x14ac:dyDescent="0.25">
      <c r="A2914" s="90">
        <v>2914</v>
      </c>
      <c r="B2914" s="75" t="s">
        <v>5968</v>
      </c>
      <c r="C2914" s="75"/>
      <c r="D2914" s="75" t="s">
        <v>5969</v>
      </c>
      <c r="E2914" s="83">
        <v>1.92</v>
      </c>
    </row>
    <row r="2915" spans="1:5" x14ac:dyDescent="0.25">
      <c r="A2915" s="90">
        <v>2915</v>
      </c>
      <c r="B2915" s="75" t="s">
        <v>5970</v>
      </c>
      <c r="C2915" s="75"/>
      <c r="D2915" s="75" t="s">
        <v>5971</v>
      </c>
      <c r="E2915" s="83">
        <v>17.7</v>
      </c>
    </row>
    <row r="2916" spans="1:5" x14ac:dyDescent="0.25">
      <c r="A2916" s="90">
        <v>2916</v>
      </c>
      <c r="B2916" s="75" t="s">
        <v>5972</v>
      </c>
      <c r="C2916" s="75"/>
      <c r="D2916" s="75" t="s">
        <v>5973</v>
      </c>
      <c r="E2916" s="83">
        <v>2.64</v>
      </c>
    </row>
    <row r="2917" spans="1:5" x14ac:dyDescent="0.25">
      <c r="A2917" s="90">
        <v>2917</v>
      </c>
      <c r="B2917" s="75" t="s">
        <v>5974</v>
      </c>
      <c r="C2917" s="75"/>
      <c r="D2917" s="75" t="s">
        <v>5975</v>
      </c>
      <c r="E2917" s="83">
        <v>32.72</v>
      </c>
    </row>
    <row r="2918" spans="1:5" x14ac:dyDescent="0.25">
      <c r="A2918" s="90">
        <v>2918</v>
      </c>
      <c r="B2918" s="75" t="s">
        <v>5976</v>
      </c>
      <c r="C2918" s="75"/>
      <c r="D2918" s="75" t="s">
        <v>5977</v>
      </c>
      <c r="E2918" s="83">
        <v>57.26</v>
      </c>
    </row>
    <row r="2919" spans="1:5" x14ac:dyDescent="0.25">
      <c r="A2919" s="90">
        <v>2919</v>
      </c>
      <c r="B2919" s="75" t="s">
        <v>5978</v>
      </c>
      <c r="C2919" s="75"/>
      <c r="D2919" s="75" t="s">
        <v>5979</v>
      </c>
      <c r="E2919" s="83">
        <v>3.36</v>
      </c>
    </row>
    <row r="2920" spans="1:5" x14ac:dyDescent="0.25">
      <c r="A2920" s="90">
        <v>2920</v>
      </c>
      <c r="B2920" s="75" t="s">
        <v>5980</v>
      </c>
      <c r="C2920" s="75"/>
      <c r="D2920" s="75" t="s">
        <v>5981</v>
      </c>
      <c r="E2920" s="83">
        <v>4.6900000000000004</v>
      </c>
    </row>
    <row r="2921" spans="1:5" x14ac:dyDescent="0.25">
      <c r="A2921" s="90">
        <v>2921</v>
      </c>
      <c r="B2921" s="75" t="s">
        <v>5982</v>
      </c>
      <c r="C2921" s="75"/>
      <c r="D2921" s="75" t="s">
        <v>5983</v>
      </c>
      <c r="E2921" s="83">
        <v>132.69</v>
      </c>
    </row>
    <row r="2922" spans="1:5" x14ac:dyDescent="0.25">
      <c r="A2922" s="90">
        <v>2922</v>
      </c>
      <c r="B2922" s="75" t="s">
        <v>5984</v>
      </c>
      <c r="C2922" s="75"/>
      <c r="D2922" s="75" t="s">
        <v>5985</v>
      </c>
      <c r="E2922" s="83">
        <v>-9.9</v>
      </c>
    </row>
    <row r="2923" spans="1:5" x14ac:dyDescent="0.25">
      <c r="A2923" s="90">
        <v>2923</v>
      </c>
      <c r="B2923" s="75" t="s">
        <v>5986</v>
      </c>
      <c r="C2923" s="75"/>
      <c r="D2923" s="75" t="s">
        <v>5987</v>
      </c>
      <c r="E2923" s="83">
        <v>5.04</v>
      </c>
    </row>
    <row r="2924" spans="1:5" x14ac:dyDescent="0.25">
      <c r="A2924" s="90">
        <v>2924</v>
      </c>
      <c r="B2924" s="75" t="s">
        <v>5988</v>
      </c>
      <c r="C2924" s="75"/>
      <c r="D2924" s="75" t="s">
        <v>5989</v>
      </c>
      <c r="E2924" s="83">
        <v>5.04</v>
      </c>
    </row>
    <row r="2925" spans="1:5" x14ac:dyDescent="0.25">
      <c r="A2925" s="90">
        <v>2925</v>
      </c>
      <c r="B2925" s="75" t="s">
        <v>5990</v>
      </c>
      <c r="C2925" s="75"/>
      <c r="D2925" s="75" t="s">
        <v>5991</v>
      </c>
      <c r="E2925" s="83">
        <v>21.78</v>
      </c>
    </row>
    <row r="2926" spans="1:5" x14ac:dyDescent="0.25">
      <c r="A2926" s="90">
        <v>2926</v>
      </c>
      <c r="B2926" s="75" t="s">
        <v>5992</v>
      </c>
      <c r="C2926" s="75"/>
      <c r="D2926" s="75" t="s">
        <v>5993</v>
      </c>
      <c r="E2926" s="83">
        <v>2.2599999999999998</v>
      </c>
    </row>
    <row r="2927" spans="1:5" x14ac:dyDescent="0.25">
      <c r="A2927" s="90">
        <v>2927</v>
      </c>
      <c r="B2927" s="75" t="s">
        <v>5994</v>
      </c>
      <c r="C2927" s="75"/>
      <c r="D2927" s="75" t="s">
        <v>5995</v>
      </c>
      <c r="E2927" s="83">
        <v>1.7</v>
      </c>
    </row>
    <row r="2928" spans="1:5" x14ac:dyDescent="0.25">
      <c r="A2928" s="90">
        <v>2928</v>
      </c>
      <c r="B2928" s="75" t="s">
        <v>5996</v>
      </c>
      <c r="C2928" s="75"/>
      <c r="D2928" s="75" t="s">
        <v>5997</v>
      </c>
      <c r="E2928" s="83">
        <v>5.04</v>
      </c>
    </row>
    <row r="2929" spans="1:5" x14ac:dyDescent="0.25">
      <c r="A2929" s="90">
        <v>2929</v>
      </c>
      <c r="B2929" s="75" t="s">
        <v>5998</v>
      </c>
      <c r="C2929" s="75"/>
      <c r="D2929" s="75" t="s">
        <v>5999</v>
      </c>
      <c r="E2929" s="83">
        <v>17.47</v>
      </c>
    </row>
    <row r="2930" spans="1:5" x14ac:dyDescent="0.25">
      <c r="A2930" s="90">
        <v>2930</v>
      </c>
      <c r="B2930" s="75" t="s">
        <v>6000</v>
      </c>
      <c r="C2930" s="75"/>
      <c r="D2930" s="75" t="s">
        <v>6001</v>
      </c>
      <c r="E2930" s="83">
        <v>3.79</v>
      </c>
    </row>
    <row r="2931" spans="1:5" x14ac:dyDescent="0.25">
      <c r="A2931" s="90">
        <v>2931</v>
      </c>
      <c r="B2931" s="75" t="s">
        <v>6002</v>
      </c>
      <c r="C2931" s="75"/>
      <c r="D2931" s="75" t="s">
        <v>6003</v>
      </c>
      <c r="E2931" s="83">
        <v>13.11</v>
      </c>
    </row>
    <row r="2932" spans="1:5" x14ac:dyDescent="0.25">
      <c r="A2932" s="90">
        <v>2932</v>
      </c>
      <c r="B2932" s="75" t="s">
        <v>6004</v>
      </c>
      <c r="C2932" s="75"/>
      <c r="D2932" s="75" t="s">
        <v>6005</v>
      </c>
      <c r="E2932" s="83">
        <v>3.36</v>
      </c>
    </row>
    <row r="2933" spans="1:5" x14ac:dyDescent="0.25">
      <c r="A2933" s="90">
        <v>2933</v>
      </c>
      <c r="B2933" s="75" t="s">
        <v>6006</v>
      </c>
      <c r="C2933" s="75"/>
      <c r="D2933" s="75" t="s">
        <v>6007</v>
      </c>
      <c r="E2933" s="83">
        <v>6.05</v>
      </c>
    </row>
    <row r="2934" spans="1:5" x14ac:dyDescent="0.25">
      <c r="A2934" s="90">
        <v>2934</v>
      </c>
      <c r="B2934" s="75" t="s">
        <v>6008</v>
      </c>
      <c r="C2934" s="75"/>
      <c r="D2934" s="75" t="s">
        <v>6009</v>
      </c>
      <c r="E2934" s="83">
        <v>5.92</v>
      </c>
    </row>
    <row r="2935" spans="1:5" x14ac:dyDescent="0.25">
      <c r="A2935" s="90">
        <v>2935</v>
      </c>
      <c r="B2935" s="75" t="s">
        <v>6010</v>
      </c>
      <c r="C2935" s="75"/>
      <c r="D2935" s="75" t="s">
        <v>6011</v>
      </c>
      <c r="E2935" s="83">
        <v>2.0099999999999998</v>
      </c>
    </row>
    <row r="2936" spans="1:5" x14ac:dyDescent="0.25">
      <c r="A2936" s="90">
        <v>2936</v>
      </c>
      <c r="B2936" s="75" t="s">
        <v>6012</v>
      </c>
      <c r="C2936" s="75"/>
      <c r="D2936" s="75" t="s">
        <v>6013</v>
      </c>
      <c r="E2936" s="83">
        <v>1.71</v>
      </c>
    </row>
    <row r="2937" spans="1:5" x14ac:dyDescent="0.25">
      <c r="A2937" s="90">
        <v>2937</v>
      </c>
      <c r="B2937" s="75" t="s">
        <v>6014</v>
      </c>
      <c r="C2937" s="75"/>
      <c r="D2937" s="75" t="s">
        <v>6015</v>
      </c>
      <c r="E2937" s="83">
        <v>17.12</v>
      </c>
    </row>
    <row r="2938" spans="1:5" x14ac:dyDescent="0.25">
      <c r="A2938" s="90">
        <v>2938</v>
      </c>
      <c r="B2938" s="75" t="s">
        <v>6016</v>
      </c>
      <c r="C2938" s="75"/>
      <c r="D2938" s="75" t="s">
        <v>6017</v>
      </c>
      <c r="E2938" s="83">
        <v>1.68</v>
      </c>
    </row>
    <row r="2939" spans="1:5" x14ac:dyDescent="0.25">
      <c r="A2939" s="90">
        <v>2939</v>
      </c>
      <c r="B2939" s="75" t="s">
        <v>6018</v>
      </c>
      <c r="C2939" s="75"/>
      <c r="D2939" s="75" t="s">
        <v>6019</v>
      </c>
      <c r="E2939" s="83">
        <v>86.72</v>
      </c>
    </row>
    <row r="2940" spans="1:5" x14ac:dyDescent="0.25">
      <c r="A2940" s="90">
        <v>2940</v>
      </c>
      <c r="B2940" s="75" t="s">
        <v>6020</v>
      </c>
      <c r="C2940" s="75"/>
      <c r="D2940" s="75" t="s">
        <v>6021</v>
      </c>
      <c r="E2940" s="83">
        <v>2.11</v>
      </c>
    </row>
    <row r="2941" spans="1:5" x14ac:dyDescent="0.25">
      <c r="A2941" s="90">
        <v>2941</v>
      </c>
      <c r="B2941" s="75" t="s">
        <v>6022</v>
      </c>
      <c r="C2941" s="75"/>
      <c r="D2941" s="75" t="s">
        <v>6023</v>
      </c>
      <c r="E2941" s="83">
        <v>1.68</v>
      </c>
    </row>
    <row r="2942" spans="1:5" x14ac:dyDescent="0.25">
      <c r="A2942" s="90">
        <v>2942</v>
      </c>
      <c r="B2942" s="75" t="s">
        <v>6024</v>
      </c>
      <c r="C2942" s="75"/>
      <c r="D2942" s="75" t="s">
        <v>6025</v>
      </c>
      <c r="E2942" s="83">
        <v>8.31</v>
      </c>
    </row>
    <row r="2943" spans="1:5" x14ac:dyDescent="0.25">
      <c r="A2943" s="90">
        <v>2943</v>
      </c>
      <c r="B2943" s="75" t="s">
        <v>6026</v>
      </c>
      <c r="C2943" s="75"/>
      <c r="D2943" s="75" t="s">
        <v>6027</v>
      </c>
      <c r="E2943" s="83">
        <v>2.62</v>
      </c>
    </row>
    <row r="2944" spans="1:5" x14ac:dyDescent="0.25">
      <c r="A2944" s="90">
        <v>2944</v>
      </c>
      <c r="B2944" s="75" t="s">
        <v>6028</v>
      </c>
      <c r="C2944" s="75"/>
      <c r="D2944" s="75" t="s">
        <v>6029</v>
      </c>
      <c r="E2944" s="83">
        <v>10.96</v>
      </c>
    </row>
    <row r="2945" spans="1:5" x14ac:dyDescent="0.25">
      <c r="A2945" s="90">
        <v>2945</v>
      </c>
      <c r="B2945" s="75" t="s">
        <v>6030</v>
      </c>
      <c r="C2945" s="75"/>
      <c r="D2945" s="75" t="s">
        <v>6031</v>
      </c>
      <c r="E2945" s="83">
        <v>4.75</v>
      </c>
    </row>
    <row r="2946" spans="1:5" x14ac:dyDescent="0.25">
      <c r="A2946" s="90">
        <v>2946</v>
      </c>
      <c r="B2946" s="75" t="s">
        <v>6032</v>
      </c>
      <c r="C2946" s="75"/>
      <c r="D2946" s="75" t="s">
        <v>6033</v>
      </c>
      <c r="E2946" s="83">
        <v>10.98</v>
      </c>
    </row>
    <row r="2947" spans="1:5" x14ac:dyDescent="0.25">
      <c r="A2947" s="90">
        <v>2947</v>
      </c>
      <c r="B2947" s="75" t="s">
        <v>6034</v>
      </c>
      <c r="C2947" s="75"/>
      <c r="D2947" s="75" t="s">
        <v>6035</v>
      </c>
      <c r="E2947" s="83">
        <v>4.1900000000000004</v>
      </c>
    </row>
    <row r="2948" spans="1:5" x14ac:dyDescent="0.25">
      <c r="A2948" s="90">
        <v>2948</v>
      </c>
      <c r="B2948" s="75" t="s">
        <v>6036</v>
      </c>
      <c r="C2948" s="75"/>
      <c r="D2948" s="75" t="s">
        <v>6037</v>
      </c>
      <c r="E2948" s="83">
        <v>1.78</v>
      </c>
    </row>
    <row r="2949" spans="1:5" x14ac:dyDescent="0.25">
      <c r="A2949" s="90">
        <v>2949</v>
      </c>
      <c r="B2949" s="75" t="s">
        <v>6038</v>
      </c>
      <c r="C2949" s="75"/>
      <c r="D2949" s="75" t="s">
        <v>6039</v>
      </c>
      <c r="E2949" s="83">
        <v>35.69</v>
      </c>
    </row>
    <row r="2950" spans="1:5" x14ac:dyDescent="0.25">
      <c r="A2950" s="90">
        <v>2950</v>
      </c>
      <c r="B2950" s="75" t="s">
        <v>6040</v>
      </c>
      <c r="C2950" s="75"/>
      <c r="D2950" s="75" t="s">
        <v>6041</v>
      </c>
      <c r="E2950" s="83">
        <v>11.91</v>
      </c>
    </row>
    <row r="2951" spans="1:5" x14ac:dyDescent="0.25">
      <c r="A2951" s="90">
        <v>2951</v>
      </c>
      <c r="B2951" s="75" t="s">
        <v>6042</v>
      </c>
      <c r="C2951" s="75"/>
      <c r="D2951" s="75" t="s">
        <v>4503</v>
      </c>
      <c r="E2951" s="83">
        <v>26.1</v>
      </c>
    </row>
    <row r="2952" spans="1:5" x14ac:dyDescent="0.25">
      <c r="A2952" s="90">
        <v>2952</v>
      </c>
      <c r="B2952" s="75" t="s">
        <v>6043</v>
      </c>
      <c r="C2952" s="75"/>
      <c r="D2952" s="75" t="s">
        <v>6044</v>
      </c>
      <c r="E2952" s="83">
        <v>2.04</v>
      </c>
    </row>
    <row r="2953" spans="1:5" x14ac:dyDescent="0.25">
      <c r="A2953" s="90">
        <v>2953</v>
      </c>
      <c r="B2953" s="75" t="s">
        <v>6045</v>
      </c>
      <c r="C2953" s="75"/>
      <c r="D2953" s="75" t="s">
        <v>6046</v>
      </c>
      <c r="E2953" s="83">
        <v>5.12</v>
      </c>
    </row>
    <row r="2954" spans="1:5" x14ac:dyDescent="0.25">
      <c r="A2954" s="90">
        <v>2954</v>
      </c>
      <c r="B2954" s="75" t="s">
        <v>6047</v>
      </c>
      <c r="C2954" s="75"/>
      <c r="D2954" s="75" t="s">
        <v>6048</v>
      </c>
      <c r="E2954" s="83">
        <v>-0.15</v>
      </c>
    </row>
    <row r="2955" spans="1:5" x14ac:dyDescent="0.25">
      <c r="A2955" s="90">
        <v>2955</v>
      </c>
      <c r="B2955" s="75" t="s">
        <v>6049</v>
      </c>
      <c r="C2955" s="75"/>
      <c r="D2955" s="75" t="s">
        <v>4249</v>
      </c>
      <c r="E2955" s="83">
        <v>5.14</v>
      </c>
    </row>
    <row r="2956" spans="1:5" x14ac:dyDescent="0.25">
      <c r="A2956" s="90">
        <v>2956</v>
      </c>
      <c r="B2956" s="75" t="s">
        <v>6050</v>
      </c>
      <c r="C2956" s="75"/>
      <c r="D2956" s="75" t="s">
        <v>6051</v>
      </c>
      <c r="E2956" s="83">
        <v>22.02</v>
      </c>
    </row>
    <row r="2957" spans="1:5" x14ac:dyDescent="0.25">
      <c r="A2957" s="90">
        <v>2957</v>
      </c>
      <c r="B2957" s="75" t="s">
        <v>6052</v>
      </c>
      <c r="C2957" s="75"/>
      <c r="D2957" s="75" t="s">
        <v>6053</v>
      </c>
      <c r="E2957" s="83">
        <v>108.14</v>
      </c>
    </row>
    <row r="2958" spans="1:5" x14ac:dyDescent="0.25">
      <c r="A2958" s="90">
        <v>2958</v>
      </c>
      <c r="B2958" s="75" t="s">
        <v>6054</v>
      </c>
      <c r="C2958" s="75"/>
      <c r="D2958" s="75" t="s">
        <v>6055</v>
      </c>
      <c r="E2958" s="83">
        <v>16.309999999999999</v>
      </c>
    </row>
    <row r="2959" spans="1:5" x14ac:dyDescent="0.25">
      <c r="A2959" s="90">
        <v>2959</v>
      </c>
      <c r="B2959" s="75" t="s">
        <v>6056</v>
      </c>
      <c r="C2959" s="75"/>
      <c r="D2959" s="75" t="s">
        <v>6057</v>
      </c>
      <c r="E2959" s="83">
        <v>2.87</v>
      </c>
    </row>
    <row r="2960" spans="1:5" x14ac:dyDescent="0.25">
      <c r="A2960" s="90">
        <v>2960</v>
      </c>
      <c r="B2960" s="75" t="s">
        <v>6058</v>
      </c>
      <c r="C2960" s="75"/>
      <c r="D2960" s="75" t="s">
        <v>6059</v>
      </c>
      <c r="E2960" s="83">
        <v>6.19</v>
      </c>
    </row>
    <row r="2961" spans="1:5" x14ac:dyDescent="0.25">
      <c r="A2961" s="90">
        <v>2961</v>
      </c>
      <c r="B2961" s="75" t="s">
        <v>6060</v>
      </c>
      <c r="C2961" s="75"/>
      <c r="D2961" s="75" t="s">
        <v>6061</v>
      </c>
      <c r="E2961" s="83">
        <v>2.25</v>
      </c>
    </row>
    <row r="2962" spans="1:5" x14ac:dyDescent="0.25">
      <c r="A2962" s="90">
        <v>2962</v>
      </c>
      <c r="B2962" s="75" t="s">
        <v>6062</v>
      </c>
      <c r="C2962" s="75"/>
      <c r="D2962" s="75" t="s">
        <v>6063</v>
      </c>
      <c r="E2962" s="83">
        <v>3.54</v>
      </c>
    </row>
    <row r="2963" spans="1:5" x14ac:dyDescent="0.25">
      <c r="A2963" s="90">
        <v>2963</v>
      </c>
      <c r="B2963" s="75" t="s">
        <v>6064</v>
      </c>
      <c r="C2963" s="75"/>
      <c r="D2963" s="75" t="s">
        <v>6065</v>
      </c>
      <c r="E2963" s="83">
        <v>4.7699999999999996</v>
      </c>
    </row>
    <row r="2964" spans="1:5" x14ac:dyDescent="0.25">
      <c r="A2964" s="90">
        <v>2964</v>
      </c>
      <c r="B2964" s="75" t="s">
        <v>6066</v>
      </c>
      <c r="C2964" s="75"/>
      <c r="D2964" s="75" t="s">
        <v>6067</v>
      </c>
      <c r="E2964" s="83">
        <v>7.0000000000000007E-2</v>
      </c>
    </row>
    <row r="2965" spans="1:5" x14ac:dyDescent="0.25">
      <c r="A2965" s="90">
        <v>2965</v>
      </c>
      <c r="B2965" s="75" t="s">
        <v>6068</v>
      </c>
      <c r="C2965" s="75"/>
      <c r="D2965" s="75" t="s">
        <v>6069</v>
      </c>
      <c r="E2965" s="83">
        <v>15.62</v>
      </c>
    </row>
    <row r="2966" spans="1:5" x14ac:dyDescent="0.25">
      <c r="A2966" s="90">
        <v>2966</v>
      </c>
      <c r="B2966" s="75" t="s">
        <v>6070</v>
      </c>
      <c r="C2966" s="75"/>
      <c r="D2966" s="75" t="s">
        <v>6071</v>
      </c>
      <c r="E2966" s="83">
        <v>23.55</v>
      </c>
    </row>
    <row r="2967" spans="1:5" x14ac:dyDescent="0.25">
      <c r="A2967" s="90">
        <v>2967</v>
      </c>
      <c r="B2967" s="75" t="s">
        <v>6072</v>
      </c>
      <c r="C2967" s="75"/>
      <c r="D2967" s="75" t="s">
        <v>6073</v>
      </c>
      <c r="E2967" s="83">
        <v>1.81</v>
      </c>
    </row>
    <row r="2968" spans="1:5" x14ac:dyDescent="0.25">
      <c r="A2968" s="90">
        <v>2968</v>
      </c>
      <c r="B2968" s="75" t="s">
        <v>6074</v>
      </c>
      <c r="C2968" s="75"/>
      <c r="D2968" s="75" t="s">
        <v>6075</v>
      </c>
      <c r="E2968" s="83">
        <v>8.24</v>
      </c>
    </row>
    <row r="2969" spans="1:5" x14ac:dyDescent="0.25">
      <c r="A2969" s="90">
        <v>2969</v>
      </c>
      <c r="B2969" s="75" t="s">
        <v>6076</v>
      </c>
      <c r="C2969" s="75"/>
      <c r="D2969" s="75" t="s">
        <v>6077</v>
      </c>
      <c r="E2969" s="83">
        <v>2.0499999999999998</v>
      </c>
    </row>
    <row r="2970" spans="1:5" x14ac:dyDescent="0.25">
      <c r="A2970" s="90">
        <v>2970</v>
      </c>
      <c r="B2970" s="75" t="s">
        <v>6078</v>
      </c>
      <c r="C2970" s="75"/>
      <c r="D2970" s="75" t="s">
        <v>6079</v>
      </c>
      <c r="E2970" s="83">
        <v>25.3</v>
      </c>
    </row>
    <row r="2971" spans="1:5" x14ac:dyDescent="0.25">
      <c r="A2971" s="90">
        <v>2971</v>
      </c>
      <c r="B2971" s="75" t="s">
        <v>6080</v>
      </c>
      <c r="C2971" s="75"/>
      <c r="D2971" s="75" t="s">
        <v>6081</v>
      </c>
      <c r="E2971" s="83">
        <v>1.74</v>
      </c>
    </row>
    <row r="2972" spans="1:5" x14ac:dyDescent="0.25">
      <c r="A2972" s="90">
        <v>2972</v>
      </c>
      <c r="B2972" s="75" t="s">
        <v>6082</v>
      </c>
      <c r="C2972" s="75"/>
      <c r="D2972" s="75" t="s">
        <v>6083</v>
      </c>
      <c r="E2972" s="83">
        <v>2.06</v>
      </c>
    </row>
    <row r="2973" spans="1:5" x14ac:dyDescent="0.25">
      <c r="A2973" s="90">
        <v>2973</v>
      </c>
      <c r="B2973" s="75" t="s">
        <v>6084</v>
      </c>
      <c r="C2973" s="75"/>
      <c r="D2973" s="75" t="s">
        <v>6085</v>
      </c>
      <c r="E2973" s="83">
        <v>8.41</v>
      </c>
    </row>
    <row r="2974" spans="1:5" x14ac:dyDescent="0.25">
      <c r="A2974" s="90">
        <v>2974</v>
      </c>
      <c r="B2974" s="75" t="s">
        <v>6086</v>
      </c>
      <c r="C2974" s="75"/>
      <c r="D2974" s="75" t="s">
        <v>6087</v>
      </c>
      <c r="E2974" s="83">
        <v>48.35</v>
      </c>
    </row>
    <row r="2975" spans="1:5" x14ac:dyDescent="0.25">
      <c r="A2975" s="90">
        <v>2975</v>
      </c>
      <c r="B2975" s="75" t="s">
        <v>6088</v>
      </c>
      <c r="C2975" s="75"/>
      <c r="D2975" s="75" t="s">
        <v>6089</v>
      </c>
      <c r="E2975" s="83">
        <v>15.64</v>
      </c>
    </row>
    <row r="2976" spans="1:5" x14ac:dyDescent="0.25">
      <c r="A2976" s="90">
        <v>2976</v>
      </c>
      <c r="B2976" s="75" t="s">
        <v>6090</v>
      </c>
      <c r="C2976" s="75"/>
      <c r="D2976" s="75" t="s">
        <v>6091</v>
      </c>
      <c r="E2976" s="83">
        <v>96.66</v>
      </c>
    </row>
    <row r="2977" spans="1:5" x14ac:dyDescent="0.25">
      <c r="A2977" s="90">
        <v>2977</v>
      </c>
      <c r="B2977" s="75" t="s">
        <v>6092</v>
      </c>
      <c r="C2977" s="75"/>
      <c r="D2977" s="75" t="s">
        <v>6093</v>
      </c>
      <c r="E2977" s="83">
        <v>17.8</v>
      </c>
    </row>
    <row r="2978" spans="1:5" x14ac:dyDescent="0.25">
      <c r="A2978" s="90">
        <v>2978</v>
      </c>
      <c r="B2978" s="75" t="s">
        <v>6094</v>
      </c>
      <c r="C2978" s="75"/>
      <c r="D2978" s="75" t="s">
        <v>6095</v>
      </c>
      <c r="E2978" s="83">
        <v>13.7</v>
      </c>
    </row>
    <row r="2979" spans="1:5" x14ac:dyDescent="0.25">
      <c r="A2979" s="90">
        <v>2979</v>
      </c>
      <c r="B2979" s="75" t="s">
        <v>6096</v>
      </c>
      <c r="C2979" s="75"/>
      <c r="D2979" s="75" t="s">
        <v>6097</v>
      </c>
      <c r="E2979" s="83">
        <v>6.46</v>
      </c>
    </row>
    <row r="2980" spans="1:5" x14ac:dyDescent="0.25">
      <c r="A2980" s="90">
        <v>2980</v>
      </c>
      <c r="B2980" s="75" t="s">
        <v>6098</v>
      </c>
      <c r="C2980" s="75"/>
      <c r="D2980" s="75" t="s">
        <v>6099</v>
      </c>
      <c r="E2980" s="83">
        <v>3.99</v>
      </c>
    </row>
    <row r="2981" spans="1:5" x14ac:dyDescent="0.25">
      <c r="A2981" s="90">
        <v>2981</v>
      </c>
      <c r="B2981" s="75" t="s">
        <v>6100</v>
      </c>
      <c r="C2981" s="75"/>
      <c r="D2981" s="75" t="s">
        <v>6101</v>
      </c>
      <c r="E2981" s="83">
        <v>1.68</v>
      </c>
    </row>
    <row r="2982" spans="1:5" x14ac:dyDescent="0.25">
      <c r="A2982" s="90">
        <v>2982</v>
      </c>
      <c r="B2982" s="75" t="s">
        <v>6102</v>
      </c>
      <c r="C2982" s="75"/>
      <c r="D2982" s="75" t="s">
        <v>6103</v>
      </c>
      <c r="E2982" s="83">
        <v>93.73</v>
      </c>
    </row>
    <row r="2983" spans="1:5" x14ac:dyDescent="0.25">
      <c r="A2983" s="90">
        <v>2983</v>
      </c>
      <c r="B2983" s="75" t="s">
        <v>6104</v>
      </c>
      <c r="C2983" s="75"/>
      <c r="D2983" s="75" t="s">
        <v>6105</v>
      </c>
      <c r="E2983" s="83">
        <v>0.59</v>
      </c>
    </row>
    <row r="2984" spans="1:5" x14ac:dyDescent="0.25">
      <c r="A2984" s="90">
        <v>2984</v>
      </c>
      <c r="B2984" s="75" t="s">
        <v>6106</v>
      </c>
      <c r="C2984" s="75"/>
      <c r="D2984" s="75" t="s">
        <v>6107</v>
      </c>
      <c r="E2984" s="83">
        <v>0.01</v>
      </c>
    </row>
    <row r="2985" spans="1:5" x14ac:dyDescent="0.25">
      <c r="A2985" s="90">
        <v>2985</v>
      </c>
      <c r="B2985" s="75" t="s">
        <v>6108</v>
      </c>
      <c r="C2985" s="75"/>
      <c r="D2985" s="75" t="s">
        <v>6109</v>
      </c>
      <c r="E2985" s="83">
        <v>24.56</v>
      </c>
    </row>
    <row r="2986" spans="1:5" x14ac:dyDescent="0.25">
      <c r="A2986" s="90">
        <v>2986</v>
      </c>
      <c r="B2986" s="75" t="s">
        <v>6110</v>
      </c>
      <c r="C2986" s="75"/>
      <c r="D2986" s="75" t="s">
        <v>6111</v>
      </c>
      <c r="E2986" s="83">
        <v>0.01</v>
      </c>
    </row>
    <row r="2987" spans="1:5" x14ac:dyDescent="0.25">
      <c r="A2987" s="90">
        <v>2987</v>
      </c>
      <c r="B2987" s="75" t="s">
        <v>6112</v>
      </c>
      <c r="C2987" s="75"/>
      <c r="D2987" s="75" t="s">
        <v>6113</v>
      </c>
      <c r="E2987" s="83">
        <v>1.94</v>
      </c>
    </row>
    <row r="2988" spans="1:5" x14ac:dyDescent="0.25">
      <c r="A2988" s="90">
        <v>2988</v>
      </c>
      <c r="B2988" s="75" t="s">
        <v>6114</v>
      </c>
      <c r="C2988" s="75"/>
      <c r="D2988" s="75" t="s">
        <v>6115</v>
      </c>
      <c r="E2988" s="83">
        <v>5.22</v>
      </c>
    </row>
    <row r="2989" spans="1:5" x14ac:dyDescent="0.25">
      <c r="A2989" s="90">
        <v>2989</v>
      </c>
      <c r="B2989" s="75" t="s">
        <v>6116</v>
      </c>
      <c r="C2989" s="75"/>
      <c r="D2989" s="75" t="s">
        <v>6117</v>
      </c>
      <c r="E2989" s="83">
        <v>7.0000000000000007E-2</v>
      </c>
    </row>
    <row r="2990" spans="1:5" x14ac:dyDescent="0.25">
      <c r="A2990" s="90">
        <v>2990</v>
      </c>
      <c r="B2990" s="75" t="s">
        <v>6118</v>
      </c>
      <c r="C2990" s="75"/>
      <c r="D2990" s="75" t="s">
        <v>6119</v>
      </c>
      <c r="E2990" s="83">
        <v>1.65</v>
      </c>
    </row>
    <row r="2991" spans="1:5" x14ac:dyDescent="0.25">
      <c r="A2991" s="90">
        <v>2991</v>
      </c>
      <c r="B2991" s="75" t="s">
        <v>6120</v>
      </c>
      <c r="C2991" s="75"/>
      <c r="D2991" s="75" t="s">
        <v>6121</v>
      </c>
      <c r="E2991" s="83">
        <v>0.19</v>
      </c>
    </row>
    <row r="2992" spans="1:5" x14ac:dyDescent="0.25">
      <c r="A2992" s="90">
        <v>2992</v>
      </c>
      <c r="B2992" s="75" t="s">
        <v>6122</v>
      </c>
      <c r="C2992" s="75"/>
      <c r="D2992" s="75" t="s">
        <v>6123</v>
      </c>
      <c r="E2992" s="83">
        <v>1.23</v>
      </c>
    </row>
    <row r="2993" spans="1:5" x14ac:dyDescent="0.25">
      <c r="A2993" s="90">
        <v>2993</v>
      </c>
      <c r="B2993" s="75" t="s">
        <v>6124</v>
      </c>
      <c r="C2993" s="75"/>
      <c r="D2993" s="75" t="s">
        <v>6125</v>
      </c>
      <c r="E2993" s="83">
        <v>0.55000000000000004</v>
      </c>
    </row>
    <row r="2994" spans="1:5" x14ac:dyDescent="0.25">
      <c r="A2994" s="90">
        <v>2994</v>
      </c>
      <c r="B2994" s="75" t="s">
        <v>6126</v>
      </c>
      <c r="C2994" s="75"/>
      <c r="D2994" s="75" t="s">
        <v>6127</v>
      </c>
      <c r="E2994" s="83">
        <v>0.01</v>
      </c>
    </row>
    <row r="2995" spans="1:5" x14ac:dyDescent="0.25">
      <c r="A2995" s="90">
        <v>2995</v>
      </c>
      <c r="B2995" s="75" t="s">
        <v>6128</v>
      </c>
      <c r="C2995" s="75"/>
      <c r="D2995" s="75" t="s">
        <v>6129</v>
      </c>
      <c r="E2995" s="83">
        <v>-0.04</v>
      </c>
    </row>
    <row r="2996" spans="1:5" x14ac:dyDescent="0.25">
      <c r="A2996" s="90">
        <v>2996</v>
      </c>
      <c r="B2996" s="75" t="s">
        <v>6130</v>
      </c>
      <c r="C2996" s="75"/>
      <c r="D2996" s="75" t="s">
        <v>6131</v>
      </c>
      <c r="E2996" s="83">
        <v>4.51</v>
      </c>
    </row>
    <row r="2997" spans="1:5" x14ac:dyDescent="0.25">
      <c r="A2997" s="90">
        <v>2997</v>
      </c>
      <c r="B2997" s="75" t="s">
        <v>6132</v>
      </c>
      <c r="C2997" s="75"/>
      <c r="D2997" s="75" t="s">
        <v>6133</v>
      </c>
      <c r="E2997" s="83">
        <v>-5.44</v>
      </c>
    </row>
    <row r="2998" spans="1:5" x14ac:dyDescent="0.25">
      <c r="A2998" s="90">
        <v>2998</v>
      </c>
      <c r="B2998" s="75" t="s">
        <v>6134</v>
      </c>
      <c r="C2998" s="75"/>
      <c r="D2998" s="75" t="s">
        <v>6135</v>
      </c>
      <c r="E2998" s="83">
        <v>452.66</v>
      </c>
    </row>
    <row r="2999" spans="1:5" x14ac:dyDescent="0.25">
      <c r="A2999" s="90">
        <v>2999</v>
      </c>
      <c r="B2999" s="75" t="s">
        <v>6136</v>
      </c>
      <c r="C2999" s="75"/>
      <c r="D2999" s="75" t="s">
        <v>6137</v>
      </c>
      <c r="E2999" s="83">
        <v>5.04</v>
      </c>
    </row>
    <row r="3000" spans="1:5" x14ac:dyDescent="0.25">
      <c r="A3000" s="90">
        <v>3000</v>
      </c>
      <c r="B3000" s="75" t="s">
        <v>6138</v>
      </c>
      <c r="C3000" s="75"/>
      <c r="D3000" s="75" t="s">
        <v>6139</v>
      </c>
      <c r="E3000" s="83">
        <v>5.04</v>
      </c>
    </row>
    <row r="3001" spans="1:5" x14ac:dyDescent="0.25">
      <c r="A3001" s="90">
        <v>3001</v>
      </c>
      <c r="B3001" s="75" t="s">
        <v>6140</v>
      </c>
      <c r="C3001" s="75"/>
      <c r="D3001" s="75" t="s">
        <v>6141</v>
      </c>
      <c r="E3001" s="83">
        <v>15.56</v>
      </c>
    </row>
    <row r="3002" spans="1:5" x14ac:dyDescent="0.25">
      <c r="A3002" s="90">
        <v>3002</v>
      </c>
      <c r="B3002" s="75" t="s">
        <v>6142</v>
      </c>
      <c r="C3002" s="75"/>
      <c r="D3002" s="75" t="s">
        <v>6143</v>
      </c>
      <c r="E3002" s="83">
        <v>17.37</v>
      </c>
    </row>
    <row r="3003" spans="1:5" x14ac:dyDescent="0.25">
      <c r="A3003" s="90">
        <v>3003</v>
      </c>
      <c r="B3003" s="75" t="s">
        <v>6144</v>
      </c>
      <c r="C3003" s="75"/>
      <c r="D3003" s="75" t="s">
        <v>6145</v>
      </c>
      <c r="E3003" s="83">
        <v>11.38</v>
      </c>
    </row>
    <row r="3004" spans="1:5" x14ac:dyDescent="0.25">
      <c r="A3004" s="90">
        <v>3004</v>
      </c>
      <c r="B3004" s="75" t="s">
        <v>6146</v>
      </c>
      <c r="C3004" s="75"/>
      <c r="D3004" s="75" t="s">
        <v>6147</v>
      </c>
      <c r="E3004" s="83">
        <v>24.89</v>
      </c>
    </row>
    <row r="3005" spans="1:5" x14ac:dyDescent="0.25">
      <c r="A3005" s="90">
        <v>3005</v>
      </c>
      <c r="B3005" s="75" t="s">
        <v>6148</v>
      </c>
      <c r="C3005" s="75"/>
      <c r="D3005" s="75" t="s">
        <v>6149</v>
      </c>
      <c r="E3005" s="83">
        <v>15.12</v>
      </c>
    </row>
    <row r="3006" spans="1:5" x14ac:dyDescent="0.25">
      <c r="A3006" s="90">
        <v>3006</v>
      </c>
      <c r="B3006" s="75" t="s">
        <v>6150</v>
      </c>
      <c r="C3006" s="75"/>
      <c r="D3006" s="75" t="s">
        <v>6151</v>
      </c>
      <c r="E3006" s="83">
        <v>16.28</v>
      </c>
    </row>
    <row r="3007" spans="1:5" x14ac:dyDescent="0.25">
      <c r="A3007" s="90">
        <v>3007</v>
      </c>
      <c r="B3007" s="75" t="s">
        <v>6152</v>
      </c>
      <c r="C3007" s="75"/>
      <c r="D3007" s="75" t="s">
        <v>6153</v>
      </c>
      <c r="E3007" s="83">
        <v>5.3</v>
      </c>
    </row>
    <row r="3008" spans="1:5" x14ac:dyDescent="0.25">
      <c r="A3008" s="90">
        <v>3008</v>
      </c>
      <c r="B3008" s="75" t="s">
        <v>6154</v>
      </c>
      <c r="C3008" s="75"/>
      <c r="D3008" s="75" t="s">
        <v>6155</v>
      </c>
      <c r="E3008" s="83">
        <v>74.22</v>
      </c>
    </row>
    <row r="3009" spans="1:5" x14ac:dyDescent="0.25">
      <c r="A3009" s="90">
        <v>3009</v>
      </c>
      <c r="B3009" s="75" t="s">
        <v>6156</v>
      </c>
      <c r="C3009" s="75"/>
      <c r="D3009" s="75" t="s">
        <v>6157</v>
      </c>
      <c r="E3009" s="83">
        <v>5.04</v>
      </c>
    </row>
    <row r="3010" spans="1:5" x14ac:dyDescent="0.25">
      <c r="A3010" s="90">
        <v>3010</v>
      </c>
      <c r="B3010" s="75" t="s">
        <v>6158</v>
      </c>
      <c r="C3010" s="75"/>
      <c r="D3010" s="75" t="s">
        <v>6159</v>
      </c>
      <c r="E3010" s="83">
        <v>4.76</v>
      </c>
    </row>
    <row r="3011" spans="1:5" x14ac:dyDescent="0.25">
      <c r="A3011" s="90">
        <v>3011</v>
      </c>
      <c r="B3011" s="75" t="s">
        <v>6160</v>
      </c>
      <c r="C3011" s="75"/>
      <c r="D3011" s="75" t="s">
        <v>6161</v>
      </c>
      <c r="E3011" s="83">
        <v>5.04</v>
      </c>
    </row>
    <row r="3012" spans="1:5" x14ac:dyDescent="0.25">
      <c r="A3012" s="90">
        <v>3012</v>
      </c>
      <c r="B3012" s="75" t="s">
        <v>6162</v>
      </c>
      <c r="C3012" s="75"/>
      <c r="D3012" s="75" t="s">
        <v>6163</v>
      </c>
      <c r="E3012" s="83">
        <v>21.79</v>
      </c>
    </row>
    <row r="3013" spans="1:5" x14ac:dyDescent="0.25">
      <c r="A3013" s="90">
        <v>3013</v>
      </c>
      <c r="B3013" s="75" t="s">
        <v>6164</v>
      </c>
      <c r="C3013" s="75"/>
      <c r="D3013" s="75" t="s">
        <v>6165</v>
      </c>
      <c r="E3013" s="83">
        <v>1.84</v>
      </c>
    </row>
    <row r="3014" spans="1:5" x14ac:dyDescent="0.25">
      <c r="A3014" s="90">
        <v>3014</v>
      </c>
      <c r="B3014" s="75" t="s">
        <v>6166</v>
      </c>
      <c r="C3014" s="75"/>
      <c r="D3014" s="75" t="s">
        <v>6167</v>
      </c>
      <c r="E3014" s="83">
        <v>35.36</v>
      </c>
    </row>
    <row r="3015" spans="1:5" x14ac:dyDescent="0.25">
      <c r="A3015" s="90">
        <v>3015</v>
      </c>
      <c r="B3015" s="75" t="s">
        <v>6168</v>
      </c>
      <c r="C3015" s="75"/>
      <c r="D3015" s="75" t="s">
        <v>6169</v>
      </c>
      <c r="E3015" s="83">
        <v>5.04</v>
      </c>
    </row>
    <row r="3016" spans="1:5" x14ac:dyDescent="0.25">
      <c r="A3016" s="90">
        <v>3016</v>
      </c>
      <c r="B3016" s="75" t="s">
        <v>6170</v>
      </c>
      <c r="C3016" s="75"/>
      <c r="D3016" s="75" t="s">
        <v>6171</v>
      </c>
      <c r="E3016" s="83">
        <v>7.73</v>
      </c>
    </row>
    <row r="3017" spans="1:5" x14ac:dyDescent="0.25">
      <c r="A3017" s="90">
        <v>3017</v>
      </c>
      <c r="B3017" s="75" t="s">
        <v>6172</v>
      </c>
      <c r="C3017" s="75"/>
      <c r="D3017" s="75" t="s">
        <v>6173</v>
      </c>
      <c r="E3017" s="83">
        <v>5.04</v>
      </c>
    </row>
    <row r="3018" spans="1:5" x14ac:dyDescent="0.25">
      <c r="A3018" s="90">
        <v>3018</v>
      </c>
      <c r="B3018" s="75" t="s">
        <v>6174</v>
      </c>
      <c r="C3018" s="75"/>
      <c r="D3018" s="75" t="s">
        <v>6175</v>
      </c>
      <c r="E3018" s="83">
        <v>9.8000000000000007</v>
      </c>
    </row>
    <row r="3019" spans="1:5" x14ac:dyDescent="0.25">
      <c r="A3019" s="90">
        <v>3019</v>
      </c>
      <c r="B3019" s="75" t="s">
        <v>6176</v>
      </c>
      <c r="C3019" s="75"/>
      <c r="D3019" s="75" t="s">
        <v>6177</v>
      </c>
      <c r="E3019" s="83">
        <v>15.68</v>
      </c>
    </row>
    <row r="3020" spans="1:5" x14ac:dyDescent="0.25">
      <c r="A3020" s="90">
        <v>3020</v>
      </c>
      <c r="B3020" s="75" t="s">
        <v>6178</v>
      </c>
      <c r="C3020" s="75"/>
      <c r="D3020" s="75" t="s">
        <v>6179</v>
      </c>
      <c r="E3020" s="83">
        <v>5.29</v>
      </c>
    </row>
    <row r="3021" spans="1:5" x14ac:dyDescent="0.25">
      <c r="A3021" s="90">
        <v>3021</v>
      </c>
      <c r="B3021" s="75" t="s">
        <v>6180</v>
      </c>
      <c r="C3021" s="75"/>
      <c r="D3021" s="75" t="s">
        <v>6181</v>
      </c>
      <c r="E3021" s="83">
        <v>3.21</v>
      </c>
    </row>
    <row r="3022" spans="1:5" x14ac:dyDescent="0.25">
      <c r="A3022" s="90">
        <v>3022</v>
      </c>
      <c r="B3022" s="75" t="s">
        <v>6182</v>
      </c>
      <c r="C3022" s="75"/>
      <c r="D3022" s="75" t="s">
        <v>6183</v>
      </c>
      <c r="E3022" s="83">
        <v>0.78</v>
      </c>
    </row>
    <row r="3023" spans="1:5" x14ac:dyDescent="0.25">
      <c r="A3023" s="90">
        <v>3023</v>
      </c>
      <c r="B3023" s="75" t="s">
        <v>6184</v>
      </c>
      <c r="C3023" s="75"/>
      <c r="D3023" s="75" t="s">
        <v>6185</v>
      </c>
      <c r="E3023" s="83">
        <v>6.94</v>
      </c>
    </row>
    <row r="3024" spans="1:5" x14ac:dyDescent="0.25">
      <c r="A3024" s="90">
        <v>3024</v>
      </c>
      <c r="B3024" s="75" t="s">
        <v>6186</v>
      </c>
      <c r="C3024" s="75"/>
      <c r="D3024" s="75" t="s">
        <v>6187</v>
      </c>
      <c r="E3024" s="83">
        <v>3.36</v>
      </c>
    </row>
    <row r="3025" spans="1:5" x14ac:dyDescent="0.25">
      <c r="A3025" s="90">
        <v>3025</v>
      </c>
      <c r="B3025" s="75" t="s">
        <v>6188</v>
      </c>
      <c r="C3025" s="75"/>
      <c r="D3025" s="75" t="s">
        <v>6189</v>
      </c>
      <c r="E3025" s="83">
        <v>26.39</v>
      </c>
    </row>
    <row r="3026" spans="1:5" x14ac:dyDescent="0.25">
      <c r="A3026" s="90">
        <v>3026</v>
      </c>
      <c r="B3026" s="75" t="s">
        <v>6190</v>
      </c>
      <c r="C3026" s="75"/>
      <c r="D3026" s="75" t="s">
        <v>6191</v>
      </c>
      <c r="E3026" s="83">
        <v>40.79</v>
      </c>
    </row>
    <row r="3027" spans="1:5" x14ac:dyDescent="0.25">
      <c r="A3027" s="90">
        <v>3027</v>
      </c>
      <c r="B3027" s="75" t="s">
        <v>6192</v>
      </c>
      <c r="C3027" s="75"/>
      <c r="D3027" s="75" t="s">
        <v>6193</v>
      </c>
      <c r="E3027" s="83">
        <v>53.3</v>
      </c>
    </row>
    <row r="3028" spans="1:5" x14ac:dyDescent="0.25">
      <c r="A3028" s="90">
        <v>3028</v>
      </c>
      <c r="B3028" s="75" t="s">
        <v>6194</v>
      </c>
      <c r="C3028" s="75"/>
      <c r="D3028" s="75" t="s">
        <v>6195</v>
      </c>
      <c r="E3028" s="83">
        <v>5.04</v>
      </c>
    </row>
    <row r="3029" spans="1:5" x14ac:dyDescent="0.25">
      <c r="A3029" s="90">
        <v>3029</v>
      </c>
      <c r="B3029" s="75" t="s">
        <v>6196</v>
      </c>
      <c r="C3029" s="75"/>
      <c r="D3029" s="75" t="s">
        <v>6197</v>
      </c>
      <c r="E3029" s="83">
        <v>7.29</v>
      </c>
    </row>
    <row r="3030" spans="1:5" x14ac:dyDescent="0.25">
      <c r="A3030" s="90">
        <v>3030</v>
      </c>
      <c r="B3030" s="75" t="s">
        <v>6198</v>
      </c>
      <c r="C3030" s="75"/>
      <c r="D3030" s="75" t="s">
        <v>6199</v>
      </c>
      <c r="E3030" s="83">
        <v>-2.52</v>
      </c>
    </row>
    <row r="3031" spans="1:5" x14ac:dyDescent="0.25">
      <c r="A3031" s="90">
        <v>3031</v>
      </c>
      <c r="B3031" s="75" t="s">
        <v>6200</v>
      </c>
      <c r="C3031" s="75"/>
      <c r="D3031" s="75" t="s">
        <v>6201</v>
      </c>
      <c r="E3031" s="83">
        <v>3.05</v>
      </c>
    </row>
    <row r="3032" spans="1:5" x14ac:dyDescent="0.25">
      <c r="A3032" s="90">
        <v>3032</v>
      </c>
      <c r="B3032" s="75" t="s">
        <v>6202</v>
      </c>
      <c r="C3032" s="75"/>
      <c r="D3032" s="75" t="s">
        <v>6203</v>
      </c>
      <c r="E3032" s="83">
        <v>7.19</v>
      </c>
    </row>
    <row r="3033" spans="1:5" x14ac:dyDescent="0.25">
      <c r="A3033" s="90">
        <v>3033</v>
      </c>
      <c r="B3033" s="75" t="s">
        <v>6204</v>
      </c>
      <c r="C3033" s="75"/>
      <c r="D3033" s="75" t="s">
        <v>6205</v>
      </c>
      <c r="E3033" s="83">
        <v>5.04</v>
      </c>
    </row>
    <row r="3034" spans="1:5" x14ac:dyDescent="0.25">
      <c r="A3034" s="90">
        <v>3034</v>
      </c>
      <c r="B3034" s="75" t="s">
        <v>6206</v>
      </c>
      <c r="C3034" s="75"/>
      <c r="D3034" s="75" t="s">
        <v>6207</v>
      </c>
      <c r="E3034" s="83">
        <v>27.06</v>
      </c>
    </row>
    <row r="3035" spans="1:5" x14ac:dyDescent="0.25">
      <c r="A3035" s="90">
        <v>3035</v>
      </c>
      <c r="B3035" s="75" t="s">
        <v>6208</v>
      </c>
      <c r="C3035" s="75"/>
      <c r="D3035" s="75" t="s">
        <v>6209</v>
      </c>
      <c r="E3035" s="83">
        <v>7.61</v>
      </c>
    </row>
    <row r="3036" spans="1:5" x14ac:dyDescent="0.25">
      <c r="A3036" s="90">
        <v>3036</v>
      </c>
      <c r="B3036" s="75" t="s">
        <v>6210</v>
      </c>
      <c r="C3036" s="75"/>
      <c r="D3036" s="75" t="s">
        <v>6211</v>
      </c>
      <c r="E3036" s="83">
        <v>25.02</v>
      </c>
    </row>
    <row r="3037" spans="1:5" x14ac:dyDescent="0.25">
      <c r="A3037" s="90">
        <v>3037</v>
      </c>
      <c r="B3037" s="75" t="s">
        <v>6212</v>
      </c>
      <c r="C3037" s="75"/>
      <c r="D3037" s="75" t="s">
        <v>6213</v>
      </c>
      <c r="E3037" s="83">
        <v>20.53</v>
      </c>
    </row>
    <row r="3038" spans="1:5" x14ac:dyDescent="0.25">
      <c r="A3038" s="90">
        <v>3038</v>
      </c>
      <c r="B3038" s="75" t="s">
        <v>6214</v>
      </c>
      <c r="C3038" s="75"/>
      <c r="D3038" s="75" t="s">
        <v>6215</v>
      </c>
      <c r="E3038" s="83">
        <v>22.33</v>
      </c>
    </row>
    <row r="3039" spans="1:5" x14ac:dyDescent="0.25">
      <c r="A3039" s="90">
        <v>3039</v>
      </c>
      <c r="B3039" s="75" t="s">
        <v>6216</v>
      </c>
      <c r="C3039" s="75"/>
      <c r="D3039" s="75" t="s">
        <v>6217</v>
      </c>
      <c r="E3039" s="83">
        <v>-5.23</v>
      </c>
    </row>
    <row r="3040" spans="1:5" x14ac:dyDescent="0.25">
      <c r="A3040" s="90">
        <v>3040</v>
      </c>
      <c r="B3040" s="75" t="s">
        <v>6218</v>
      </c>
      <c r="C3040" s="75"/>
      <c r="D3040" s="75" t="s">
        <v>6219</v>
      </c>
      <c r="E3040" s="83">
        <v>10.14</v>
      </c>
    </row>
    <row r="3041" spans="1:5" x14ac:dyDescent="0.25">
      <c r="A3041" s="90">
        <v>3041</v>
      </c>
      <c r="B3041" s="75" t="s">
        <v>6220</v>
      </c>
      <c r="C3041" s="75"/>
      <c r="D3041" s="75" t="s">
        <v>6221</v>
      </c>
      <c r="E3041" s="83">
        <v>1.72</v>
      </c>
    </row>
    <row r="3042" spans="1:5" x14ac:dyDescent="0.25">
      <c r="A3042" s="90">
        <v>3042</v>
      </c>
      <c r="B3042" s="75" t="s">
        <v>6222</v>
      </c>
      <c r="C3042" s="75"/>
      <c r="D3042" s="75" t="s">
        <v>6223</v>
      </c>
      <c r="E3042" s="83">
        <v>33.369999999999997</v>
      </c>
    </row>
    <row r="3043" spans="1:5" x14ac:dyDescent="0.25">
      <c r="A3043" s="90">
        <v>3043</v>
      </c>
      <c r="B3043" s="75" t="s">
        <v>6224</v>
      </c>
      <c r="C3043" s="75"/>
      <c r="D3043" s="75" t="s">
        <v>6225</v>
      </c>
      <c r="E3043" s="83">
        <v>20.71</v>
      </c>
    </row>
    <row r="3044" spans="1:5" x14ac:dyDescent="0.25">
      <c r="A3044" s="90">
        <v>3044</v>
      </c>
      <c r="B3044" s="75" t="s">
        <v>6226</v>
      </c>
      <c r="C3044" s="75"/>
      <c r="D3044" s="75" t="s">
        <v>6227</v>
      </c>
      <c r="E3044" s="83">
        <v>18.010000000000002</v>
      </c>
    </row>
    <row r="3045" spans="1:5" x14ac:dyDescent="0.25">
      <c r="A3045" s="90">
        <v>3045</v>
      </c>
      <c r="B3045" s="75" t="s">
        <v>6228</v>
      </c>
      <c r="C3045" s="75"/>
      <c r="D3045" s="75" t="s">
        <v>6229</v>
      </c>
      <c r="E3045" s="83">
        <v>86.06</v>
      </c>
    </row>
    <row r="3046" spans="1:5" x14ac:dyDescent="0.25">
      <c r="A3046" s="90">
        <v>3046</v>
      </c>
      <c r="B3046" s="75" t="s">
        <v>6230</v>
      </c>
      <c r="C3046" s="75"/>
      <c r="D3046" s="75" t="s">
        <v>6231</v>
      </c>
      <c r="E3046" s="83">
        <v>11.17</v>
      </c>
    </row>
    <row r="3047" spans="1:5" x14ac:dyDescent="0.25">
      <c r="A3047" s="90">
        <v>3047</v>
      </c>
      <c r="B3047" s="75" t="s">
        <v>6232</v>
      </c>
      <c r="C3047" s="75"/>
      <c r="D3047" s="75" t="s">
        <v>6233</v>
      </c>
      <c r="E3047" s="83">
        <v>1.44</v>
      </c>
    </row>
    <row r="3048" spans="1:5" x14ac:dyDescent="0.25">
      <c r="A3048" s="90">
        <v>3048</v>
      </c>
      <c r="B3048" s="75" t="s">
        <v>6234</v>
      </c>
      <c r="C3048" s="75"/>
      <c r="D3048" s="75" t="s">
        <v>6235</v>
      </c>
      <c r="E3048" s="83">
        <v>6.71</v>
      </c>
    </row>
    <row r="3049" spans="1:5" x14ac:dyDescent="0.25">
      <c r="A3049" s="90">
        <v>3049</v>
      </c>
      <c r="B3049" s="75" t="s">
        <v>6236</v>
      </c>
      <c r="C3049" s="75"/>
      <c r="D3049" s="75" t="s">
        <v>6237</v>
      </c>
      <c r="E3049" s="83">
        <v>6.15</v>
      </c>
    </row>
    <row r="3050" spans="1:5" x14ac:dyDescent="0.25">
      <c r="A3050" s="90">
        <v>3050</v>
      </c>
      <c r="B3050" s="75" t="s">
        <v>6238</v>
      </c>
      <c r="C3050" s="75"/>
      <c r="D3050" s="75" t="s">
        <v>6239</v>
      </c>
      <c r="E3050" s="83">
        <v>5.04</v>
      </c>
    </row>
    <row r="3051" spans="1:5" x14ac:dyDescent="0.25">
      <c r="A3051" s="90">
        <v>3051</v>
      </c>
      <c r="B3051" s="75" t="s">
        <v>6240</v>
      </c>
      <c r="C3051" s="75"/>
      <c r="D3051" s="75" t="s">
        <v>6241</v>
      </c>
      <c r="E3051" s="83">
        <v>44.98</v>
      </c>
    </row>
    <row r="3052" spans="1:5" x14ac:dyDescent="0.25">
      <c r="A3052" s="90">
        <v>3052</v>
      </c>
      <c r="B3052" s="75" t="s">
        <v>6242</v>
      </c>
      <c r="C3052" s="75"/>
      <c r="D3052" s="75" t="s">
        <v>6243</v>
      </c>
      <c r="E3052" s="83">
        <v>5.63</v>
      </c>
    </row>
    <row r="3053" spans="1:5" x14ac:dyDescent="0.25">
      <c r="A3053" s="90">
        <v>3053</v>
      </c>
      <c r="B3053" s="75" t="s">
        <v>6244</v>
      </c>
      <c r="C3053" s="75"/>
      <c r="D3053" s="75" t="s">
        <v>6245</v>
      </c>
      <c r="E3053" s="83">
        <v>2.15</v>
      </c>
    </row>
    <row r="3054" spans="1:5" x14ac:dyDescent="0.25">
      <c r="A3054" s="90">
        <v>3054</v>
      </c>
      <c r="B3054" s="75" t="s">
        <v>6246</v>
      </c>
      <c r="C3054" s="75"/>
      <c r="D3054" s="75" t="s">
        <v>6247</v>
      </c>
      <c r="E3054" s="83">
        <v>5.04</v>
      </c>
    </row>
    <row r="3055" spans="1:5" x14ac:dyDescent="0.25">
      <c r="A3055" s="90">
        <v>3055</v>
      </c>
      <c r="B3055" s="75" t="s">
        <v>6248</v>
      </c>
      <c r="C3055" s="75"/>
      <c r="D3055" s="75" t="s">
        <v>6249</v>
      </c>
      <c r="E3055" s="83">
        <v>20.21</v>
      </c>
    </row>
    <row r="3056" spans="1:5" x14ac:dyDescent="0.25">
      <c r="A3056" s="90">
        <v>3056</v>
      </c>
      <c r="B3056" s="75" t="s">
        <v>6250</v>
      </c>
      <c r="C3056" s="75"/>
      <c r="D3056" s="75" t="s">
        <v>6251</v>
      </c>
      <c r="E3056" s="83">
        <v>7.42</v>
      </c>
    </row>
    <row r="3057" spans="1:5" x14ac:dyDescent="0.25">
      <c r="A3057" s="90">
        <v>3057</v>
      </c>
      <c r="B3057" s="75" t="s">
        <v>6252</v>
      </c>
      <c r="C3057" s="75"/>
      <c r="D3057" s="75" t="s">
        <v>6253</v>
      </c>
      <c r="E3057" s="83">
        <v>22.48</v>
      </c>
    </row>
    <row r="3058" spans="1:5" x14ac:dyDescent="0.25">
      <c r="A3058" s="90">
        <v>3058</v>
      </c>
      <c r="B3058" s="75" t="s">
        <v>6254</v>
      </c>
      <c r="C3058" s="75"/>
      <c r="D3058" s="75" t="s">
        <v>6255</v>
      </c>
      <c r="E3058" s="83">
        <v>33.69</v>
      </c>
    </row>
    <row r="3059" spans="1:5" x14ac:dyDescent="0.25">
      <c r="A3059" s="90">
        <v>3059</v>
      </c>
      <c r="B3059" s="75" t="s">
        <v>6256</v>
      </c>
      <c r="C3059" s="75"/>
      <c r="D3059" s="75" t="s">
        <v>6257</v>
      </c>
      <c r="E3059" s="83">
        <v>46.47</v>
      </c>
    </row>
    <row r="3060" spans="1:5" x14ac:dyDescent="0.25">
      <c r="A3060" s="90">
        <v>3060</v>
      </c>
      <c r="B3060" s="75" t="s">
        <v>6258</v>
      </c>
      <c r="C3060" s="75"/>
      <c r="D3060" s="75" t="s">
        <v>6259</v>
      </c>
      <c r="E3060" s="83">
        <v>39.729999999999997</v>
      </c>
    </row>
    <row r="3061" spans="1:5" x14ac:dyDescent="0.25">
      <c r="A3061" s="90">
        <v>3061</v>
      </c>
      <c r="B3061" s="75" t="s">
        <v>6260</v>
      </c>
      <c r="C3061" s="75"/>
      <c r="D3061" s="75" t="s">
        <v>6261</v>
      </c>
      <c r="E3061" s="83">
        <v>4.93</v>
      </c>
    </row>
    <row r="3062" spans="1:5" x14ac:dyDescent="0.25">
      <c r="A3062" s="90">
        <v>3062</v>
      </c>
      <c r="B3062" s="75" t="s">
        <v>6262</v>
      </c>
      <c r="C3062" s="75"/>
      <c r="D3062" s="75" t="s">
        <v>6263</v>
      </c>
      <c r="E3062" s="83">
        <v>1.98</v>
      </c>
    </row>
    <row r="3063" spans="1:5" x14ac:dyDescent="0.25">
      <c r="A3063" s="90">
        <v>3063</v>
      </c>
      <c r="B3063" s="75" t="s">
        <v>6264</v>
      </c>
      <c r="C3063" s="75"/>
      <c r="D3063" s="75" t="s">
        <v>6265</v>
      </c>
      <c r="E3063" s="83">
        <v>15.81</v>
      </c>
    </row>
    <row r="3064" spans="1:5" x14ac:dyDescent="0.25">
      <c r="A3064" s="90">
        <v>3064</v>
      </c>
      <c r="B3064" s="75" t="s">
        <v>6266</v>
      </c>
      <c r="C3064" s="75"/>
      <c r="D3064" s="75" t="s">
        <v>6267</v>
      </c>
      <c r="E3064" s="83">
        <v>0.56000000000000005</v>
      </c>
    </row>
    <row r="3065" spans="1:5" x14ac:dyDescent="0.25">
      <c r="A3065" s="90">
        <v>3065</v>
      </c>
      <c r="B3065" s="75" t="s">
        <v>6268</v>
      </c>
      <c r="C3065" s="75"/>
      <c r="D3065" s="75" t="s">
        <v>6269</v>
      </c>
      <c r="E3065" s="83">
        <v>8.4</v>
      </c>
    </row>
    <row r="3066" spans="1:5" x14ac:dyDescent="0.25">
      <c r="A3066" s="90">
        <v>3066</v>
      </c>
      <c r="B3066" s="75" t="s">
        <v>6270</v>
      </c>
      <c r="C3066" s="75"/>
      <c r="D3066" s="75" t="s">
        <v>6271</v>
      </c>
      <c r="E3066" s="83">
        <v>5.75</v>
      </c>
    </row>
    <row r="3067" spans="1:5" x14ac:dyDescent="0.25">
      <c r="A3067" s="90">
        <v>3067</v>
      </c>
      <c r="B3067" s="75" t="s">
        <v>6272</v>
      </c>
      <c r="C3067" s="75"/>
      <c r="D3067" s="75" t="s">
        <v>6273</v>
      </c>
      <c r="E3067" s="83">
        <v>6.09</v>
      </c>
    </row>
    <row r="3068" spans="1:5" x14ac:dyDescent="0.25">
      <c r="A3068" s="90">
        <v>3068</v>
      </c>
      <c r="B3068" s="75" t="s">
        <v>6274</v>
      </c>
      <c r="C3068" s="75"/>
      <c r="D3068" s="75" t="s">
        <v>6275</v>
      </c>
      <c r="E3068" s="83">
        <v>149.68</v>
      </c>
    </row>
    <row r="3069" spans="1:5" x14ac:dyDescent="0.25">
      <c r="A3069" s="90">
        <v>3069</v>
      </c>
      <c r="B3069" s="75" t="s">
        <v>6276</v>
      </c>
      <c r="C3069" s="75"/>
      <c r="D3069" s="75" t="s">
        <v>6277</v>
      </c>
      <c r="E3069" s="83">
        <v>23.59</v>
      </c>
    </row>
    <row r="3070" spans="1:5" x14ac:dyDescent="0.25">
      <c r="A3070" s="90">
        <v>3070</v>
      </c>
      <c r="B3070" s="75" t="s">
        <v>6278</v>
      </c>
      <c r="C3070" s="75"/>
      <c r="D3070" s="75" t="s">
        <v>6279</v>
      </c>
      <c r="E3070" s="83">
        <v>20.059999999999999</v>
      </c>
    </row>
    <row r="3071" spans="1:5" x14ac:dyDescent="0.25">
      <c r="A3071" s="90">
        <v>3071</v>
      </c>
      <c r="B3071" s="75" t="s">
        <v>6280</v>
      </c>
      <c r="C3071" s="75"/>
      <c r="D3071" s="75" t="s">
        <v>6281</v>
      </c>
      <c r="E3071" s="83">
        <v>5.29</v>
      </c>
    </row>
    <row r="3072" spans="1:5" x14ac:dyDescent="0.25">
      <c r="A3072" s="90">
        <v>3072</v>
      </c>
      <c r="B3072" s="75" t="s">
        <v>6282</v>
      </c>
      <c r="C3072" s="75"/>
      <c r="D3072" s="75" t="s">
        <v>6283</v>
      </c>
      <c r="E3072" s="83">
        <v>67.650000000000006</v>
      </c>
    </row>
    <row r="3073" spans="1:5" x14ac:dyDescent="0.25">
      <c r="A3073" s="90">
        <v>3073</v>
      </c>
      <c r="B3073" s="75" t="s">
        <v>6284</v>
      </c>
      <c r="C3073" s="75"/>
      <c r="D3073" s="75" t="s">
        <v>6285</v>
      </c>
      <c r="E3073" s="83">
        <v>3.77</v>
      </c>
    </row>
    <row r="3074" spans="1:5" x14ac:dyDescent="0.25">
      <c r="A3074" s="90">
        <v>3074</v>
      </c>
      <c r="B3074" s="75" t="s">
        <v>6286</v>
      </c>
      <c r="C3074" s="75"/>
      <c r="D3074" s="75" t="s">
        <v>6287</v>
      </c>
      <c r="E3074" s="83">
        <v>13.89</v>
      </c>
    </row>
    <row r="3075" spans="1:5" x14ac:dyDescent="0.25">
      <c r="A3075" s="90">
        <v>3075</v>
      </c>
      <c r="B3075" s="75" t="s">
        <v>6288</v>
      </c>
      <c r="C3075" s="75"/>
      <c r="D3075" s="75" t="s">
        <v>6289</v>
      </c>
      <c r="E3075" s="83">
        <v>24.1</v>
      </c>
    </row>
    <row r="3076" spans="1:5" x14ac:dyDescent="0.25">
      <c r="A3076" s="90">
        <v>3076</v>
      </c>
      <c r="B3076" s="75" t="s">
        <v>6290</v>
      </c>
      <c r="C3076" s="75"/>
      <c r="D3076" s="75" t="s">
        <v>6291</v>
      </c>
      <c r="E3076" s="83">
        <v>11.77</v>
      </c>
    </row>
    <row r="3077" spans="1:5" x14ac:dyDescent="0.25">
      <c r="A3077" s="90">
        <v>3077</v>
      </c>
      <c r="B3077" s="75" t="s">
        <v>6292</v>
      </c>
      <c r="C3077" s="75"/>
      <c r="D3077" s="75" t="s">
        <v>6293</v>
      </c>
      <c r="E3077" s="83">
        <v>11.76</v>
      </c>
    </row>
    <row r="3078" spans="1:5" x14ac:dyDescent="0.25">
      <c r="A3078" s="90">
        <v>3078</v>
      </c>
      <c r="B3078" s="75" t="s">
        <v>6294</v>
      </c>
      <c r="C3078" s="75"/>
      <c r="D3078" s="75" t="s">
        <v>6295</v>
      </c>
      <c r="E3078" s="83">
        <v>34.729999999999997</v>
      </c>
    </row>
    <row r="3079" spans="1:5" x14ac:dyDescent="0.25">
      <c r="A3079" s="90">
        <v>3079</v>
      </c>
      <c r="B3079" s="75" t="s">
        <v>6296</v>
      </c>
      <c r="C3079" s="75"/>
      <c r="D3079" s="75" t="s">
        <v>6297</v>
      </c>
      <c r="E3079" s="83">
        <v>3.43</v>
      </c>
    </row>
    <row r="3080" spans="1:5" x14ac:dyDescent="0.25">
      <c r="A3080" s="90">
        <v>3080</v>
      </c>
      <c r="B3080" s="75" t="s">
        <v>6298</v>
      </c>
      <c r="C3080" s="75"/>
      <c r="D3080" s="75" t="s">
        <v>6299</v>
      </c>
      <c r="E3080" s="83">
        <v>5.52</v>
      </c>
    </row>
    <row r="3081" spans="1:5" x14ac:dyDescent="0.25">
      <c r="A3081" s="90">
        <v>3081</v>
      </c>
      <c r="B3081" s="75" t="s">
        <v>6300</v>
      </c>
      <c r="C3081" s="75"/>
      <c r="D3081" s="75" t="s">
        <v>6301</v>
      </c>
      <c r="E3081" s="83">
        <v>18.39</v>
      </c>
    </row>
    <row r="3082" spans="1:5" x14ac:dyDescent="0.25">
      <c r="A3082" s="90">
        <v>3082</v>
      </c>
      <c r="B3082" s="75" t="s">
        <v>6302</v>
      </c>
      <c r="C3082" s="75"/>
      <c r="D3082" s="75" t="s">
        <v>6303</v>
      </c>
      <c r="E3082" s="83">
        <v>43.07</v>
      </c>
    </row>
    <row r="3083" spans="1:5" x14ac:dyDescent="0.25">
      <c r="A3083" s="90">
        <v>3083</v>
      </c>
      <c r="B3083" s="75" t="s">
        <v>6304</v>
      </c>
      <c r="C3083" s="75"/>
      <c r="D3083" s="75" t="s">
        <v>6305</v>
      </c>
      <c r="E3083" s="83">
        <v>13.42</v>
      </c>
    </row>
    <row r="3084" spans="1:5" x14ac:dyDescent="0.25">
      <c r="A3084" s="90">
        <v>3084</v>
      </c>
      <c r="B3084" s="75" t="s">
        <v>6306</v>
      </c>
      <c r="C3084" s="75"/>
      <c r="D3084" s="75" t="s">
        <v>6307</v>
      </c>
      <c r="E3084" s="83">
        <v>5.04</v>
      </c>
    </row>
    <row r="3085" spans="1:5" x14ac:dyDescent="0.25">
      <c r="A3085" s="90">
        <v>3085</v>
      </c>
      <c r="B3085" s="75" t="s">
        <v>6308</v>
      </c>
      <c r="C3085" s="75"/>
      <c r="D3085" s="75" t="s">
        <v>6309</v>
      </c>
      <c r="E3085" s="83">
        <v>142.03</v>
      </c>
    </row>
    <row r="3086" spans="1:5" x14ac:dyDescent="0.25">
      <c r="A3086" s="90">
        <v>3086</v>
      </c>
      <c r="B3086" s="75" t="s">
        <v>6310</v>
      </c>
      <c r="C3086" s="75"/>
      <c r="D3086" s="75" t="s">
        <v>6311</v>
      </c>
      <c r="E3086" s="83">
        <v>87.47</v>
      </c>
    </row>
    <row r="3087" spans="1:5" x14ac:dyDescent="0.25">
      <c r="A3087" s="90">
        <v>3087</v>
      </c>
      <c r="B3087" s="75" t="s">
        <v>6312</v>
      </c>
      <c r="C3087" s="75"/>
      <c r="D3087" s="75" t="s">
        <v>6313</v>
      </c>
      <c r="E3087" s="83">
        <v>2.34</v>
      </c>
    </row>
    <row r="3088" spans="1:5" x14ac:dyDescent="0.25">
      <c r="A3088" s="90">
        <v>3088</v>
      </c>
      <c r="B3088" s="75" t="s">
        <v>6314</v>
      </c>
      <c r="C3088" s="75"/>
      <c r="D3088" s="75" t="s">
        <v>6315</v>
      </c>
      <c r="E3088" s="83">
        <v>1.0900000000000001</v>
      </c>
    </row>
    <row r="3089" spans="1:5" x14ac:dyDescent="0.25">
      <c r="A3089" s="90">
        <v>3089</v>
      </c>
      <c r="B3089" s="75" t="s">
        <v>6316</v>
      </c>
      <c r="C3089" s="75"/>
      <c r="D3089" s="75" t="s">
        <v>6317</v>
      </c>
      <c r="E3089" s="83">
        <v>18.260000000000002</v>
      </c>
    </row>
    <row r="3090" spans="1:5" x14ac:dyDescent="0.25">
      <c r="A3090" s="90">
        <v>3090</v>
      </c>
      <c r="B3090" s="75" t="s">
        <v>6318</v>
      </c>
      <c r="C3090" s="75"/>
      <c r="D3090" s="75" t="s">
        <v>6319</v>
      </c>
      <c r="E3090" s="83">
        <v>1.66</v>
      </c>
    </row>
    <row r="3091" spans="1:5" x14ac:dyDescent="0.25">
      <c r="A3091" s="90">
        <v>3091</v>
      </c>
      <c r="B3091" s="75" t="s">
        <v>6320</v>
      </c>
      <c r="C3091" s="75"/>
      <c r="D3091" s="75" t="s">
        <v>6321</v>
      </c>
      <c r="E3091" s="83">
        <v>0.06</v>
      </c>
    </row>
    <row r="3092" spans="1:5" x14ac:dyDescent="0.25">
      <c r="A3092" s="90">
        <v>3092</v>
      </c>
      <c r="B3092" s="75" t="s">
        <v>6322</v>
      </c>
      <c r="C3092" s="75"/>
      <c r="D3092" s="75" t="s">
        <v>6323</v>
      </c>
      <c r="E3092" s="83">
        <v>1.02</v>
      </c>
    </row>
    <row r="3093" spans="1:5" x14ac:dyDescent="0.25">
      <c r="A3093" s="90">
        <v>3093</v>
      </c>
      <c r="B3093" s="75" t="s">
        <v>6324</v>
      </c>
      <c r="C3093" s="75"/>
      <c r="D3093" s="75" t="s">
        <v>6325</v>
      </c>
      <c r="E3093" s="83">
        <v>-4.5999999999999996</v>
      </c>
    </row>
    <row r="3094" spans="1:5" x14ac:dyDescent="0.25">
      <c r="A3094" s="90">
        <v>3094</v>
      </c>
      <c r="B3094" s="75" t="s">
        <v>6326</v>
      </c>
      <c r="C3094" s="75"/>
      <c r="D3094" s="75" t="s">
        <v>6327</v>
      </c>
      <c r="E3094" s="83">
        <v>6.8</v>
      </c>
    </row>
    <row r="3095" spans="1:5" x14ac:dyDescent="0.25">
      <c r="A3095" s="90">
        <v>3095</v>
      </c>
      <c r="B3095" s="75" t="s">
        <v>6328</v>
      </c>
      <c r="C3095" s="75"/>
      <c r="D3095" s="75" t="s">
        <v>6329</v>
      </c>
      <c r="E3095" s="83">
        <v>-1.69</v>
      </c>
    </row>
    <row r="3096" spans="1:5" x14ac:dyDescent="0.25">
      <c r="A3096" s="90">
        <v>3096</v>
      </c>
      <c r="B3096" s="75" t="s">
        <v>6330</v>
      </c>
      <c r="C3096" s="75"/>
      <c r="D3096" s="75" t="s">
        <v>6331</v>
      </c>
      <c r="E3096" s="83">
        <v>-2.0699999999999998</v>
      </c>
    </row>
    <row r="3097" spans="1:5" x14ac:dyDescent="0.25">
      <c r="A3097" s="90">
        <v>3097</v>
      </c>
      <c r="B3097" s="75" t="s">
        <v>6332</v>
      </c>
      <c r="C3097" s="75"/>
      <c r="D3097" s="75" t="s">
        <v>6333</v>
      </c>
      <c r="E3097" s="83">
        <v>17.079999999999998</v>
      </c>
    </row>
    <row r="3098" spans="1:5" x14ac:dyDescent="0.25">
      <c r="A3098" s="90">
        <v>3098</v>
      </c>
      <c r="B3098" s="75" t="s">
        <v>6334</v>
      </c>
      <c r="C3098" s="75"/>
      <c r="D3098" s="75" t="s">
        <v>6335</v>
      </c>
      <c r="E3098" s="83">
        <v>8.14</v>
      </c>
    </row>
    <row r="3099" spans="1:5" x14ac:dyDescent="0.25">
      <c r="A3099" s="90">
        <v>3099</v>
      </c>
      <c r="B3099" s="75" t="s">
        <v>6336</v>
      </c>
      <c r="C3099" s="75"/>
      <c r="D3099" s="75" t="s">
        <v>6337</v>
      </c>
      <c r="E3099" s="83">
        <v>0.75</v>
      </c>
    </row>
    <row r="3100" spans="1:5" x14ac:dyDescent="0.25">
      <c r="A3100" s="90">
        <v>3100</v>
      </c>
      <c r="B3100" s="75" t="s">
        <v>6338</v>
      </c>
      <c r="C3100" s="75"/>
      <c r="D3100" s="75" t="s">
        <v>6339</v>
      </c>
      <c r="E3100" s="83">
        <v>13.28</v>
      </c>
    </row>
    <row r="3101" spans="1:5" x14ac:dyDescent="0.25">
      <c r="A3101" s="90">
        <v>3101</v>
      </c>
      <c r="B3101" s="75" t="s">
        <v>6340</v>
      </c>
      <c r="C3101" s="75"/>
      <c r="D3101" s="75" t="s">
        <v>6341</v>
      </c>
      <c r="E3101" s="83">
        <v>3873.28</v>
      </c>
    </row>
    <row r="3102" spans="1:5" x14ac:dyDescent="0.25">
      <c r="A3102" s="90">
        <v>3102</v>
      </c>
      <c r="B3102" s="75" t="s">
        <v>6342</v>
      </c>
      <c r="C3102" s="75"/>
      <c r="D3102" s="75" t="s">
        <v>6343</v>
      </c>
      <c r="E3102" s="83">
        <v>112.52</v>
      </c>
    </row>
    <row r="3103" spans="1:5" x14ac:dyDescent="0.25">
      <c r="A3103" s="90">
        <v>3103</v>
      </c>
      <c r="B3103" s="75" t="s">
        <v>6344</v>
      </c>
      <c r="C3103" s="75"/>
      <c r="D3103" s="75" t="s">
        <v>6345</v>
      </c>
      <c r="E3103" s="83">
        <v>4.0599999999999996</v>
      </c>
    </row>
    <row r="3104" spans="1:5" x14ac:dyDescent="0.25">
      <c r="A3104" s="90">
        <v>3104</v>
      </c>
      <c r="B3104" s="75" t="s">
        <v>6346</v>
      </c>
      <c r="C3104" s="75"/>
      <c r="D3104" s="75" t="s">
        <v>5629</v>
      </c>
      <c r="E3104" s="83">
        <v>2.17</v>
      </c>
    </row>
    <row r="3105" spans="1:5" x14ac:dyDescent="0.25">
      <c r="A3105" s="90">
        <v>3105</v>
      </c>
      <c r="B3105" s="75" t="s">
        <v>6347</v>
      </c>
      <c r="C3105" s="75"/>
      <c r="D3105" s="75" t="s">
        <v>6348</v>
      </c>
      <c r="E3105" s="83">
        <v>-1.99</v>
      </c>
    </row>
    <row r="3106" spans="1:5" x14ac:dyDescent="0.25">
      <c r="A3106" s="90">
        <v>3106</v>
      </c>
      <c r="B3106" s="75" t="s">
        <v>6349</v>
      </c>
      <c r="C3106" s="75"/>
      <c r="D3106" s="75" t="s">
        <v>6350</v>
      </c>
      <c r="E3106" s="83">
        <v>15.12</v>
      </c>
    </row>
    <row r="3107" spans="1:5" x14ac:dyDescent="0.25">
      <c r="A3107" s="90">
        <v>3107</v>
      </c>
      <c r="B3107" s="75" t="s">
        <v>6351</v>
      </c>
      <c r="C3107" s="75"/>
      <c r="D3107" s="75" t="s">
        <v>6352</v>
      </c>
      <c r="E3107" s="83">
        <v>148.44</v>
      </c>
    </row>
    <row r="3108" spans="1:5" x14ac:dyDescent="0.25">
      <c r="A3108" s="90">
        <v>3108</v>
      </c>
      <c r="B3108" s="75" t="s">
        <v>6353</v>
      </c>
      <c r="C3108" s="75"/>
      <c r="D3108" s="75" t="s">
        <v>6354</v>
      </c>
      <c r="E3108" s="83">
        <v>37.880000000000003</v>
      </c>
    </row>
    <row r="3109" spans="1:5" x14ac:dyDescent="0.25">
      <c r="A3109" s="90">
        <v>3109</v>
      </c>
      <c r="B3109" s="75" t="s">
        <v>6355</v>
      </c>
      <c r="C3109" s="75"/>
      <c r="D3109" s="75" t="s">
        <v>6356</v>
      </c>
      <c r="E3109" s="83">
        <v>29.88</v>
      </c>
    </row>
    <row r="3110" spans="1:5" x14ac:dyDescent="0.25">
      <c r="A3110" s="90">
        <v>3110</v>
      </c>
      <c r="B3110" s="75" t="s">
        <v>6357</v>
      </c>
      <c r="C3110" s="75"/>
      <c r="D3110" s="75" t="s">
        <v>6358</v>
      </c>
      <c r="E3110" s="83">
        <v>5.61</v>
      </c>
    </row>
    <row r="3111" spans="1:5" x14ac:dyDescent="0.25">
      <c r="A3111" s="90">
        <v>3111</v>
      </c>
      <c r="B3111" s="75" t="s">
        <v>6359</v>
      </c>
      <c r="C3111" s="75"/>
      <c r="D3111" s="75" t="s">
        <v>6360</v>
      </c>
      <c r="E3111" s="83">
        <v>8.43</v>
      </c>
    </row>
    <row r="3112" spans="1:5" x14ac:dyDescent="0.25">
      <c r="A3112" s="90">
        <v>3112</v>
      </c>
      <c r="B3112" s="75" t="s">
        <v>6361</v>
      </c>
      <c r="C3112" s="75"/>
      <c r="D3112" s="75" t="s">
        <v>6362</v>
      </c>
      <c r="E3112" s="83">
        <v>57.52</v>
      </c>
    </row>
    <row r="3113" spans="1:5" x14ac:dyDescent="0.25">
      <c r="A3113" s="90">
        <v>3113</v>
      </c>
      <c r="B3113" s="75" t="s">
        <v>6363</v>
      </c>
      <c r="C3113" s="75"/>
      <c r="D3113" s="75" t="s">
        <v>6364</v>
      </c>
      <c r="E3113" s="83">
        <v>2.73</v>
      </c>
    </row>
    <row r="3114" spans="1:5" x14ac:dyDescent="0.25">
      <c r="A3114" s="90">
        <v>3114</v>
      </c>
      <c r="B3114" s="75" t="s">
        <v>6365</v>
      </c>
      <c r="C3114" s="75"/>
      <c r="D3114" s="75" t="s">
        <v>6366</v>
      </c>
      <c r="E3114" s="83">
        <v>1.68</v>
      </c>
    </row>
    <row r="3115" spans="1:5" x14ac:dyDescent="0.25">
      <c r="A3115" s="90">
        <v>3115</v>
      </c>
      <c r="B3115" s="75" t="s">
        <v>6367</v>
      </c>
      <c r="C3115" s="75"/>
      <c r="D3115" s="75" t="s">
        <v>6368</v>
      </c>
      <c r="E3115" s="83">
        <v>9.66</v>
      </c>
    </row>
    <row r="3116" spans="1:5" x14ac:dyDescent="0.25">
      <c r="A3116" s="90">
        <v>3116</v>
      </c>
      <c r="B3116" s="75" t="s">
        <v>6369</v>
      </c>
      <c r="C3116" s="75"/>
      <c r="D3116" s="75" t="s">
        <v>6370</v>
      </c>
      <c r="E3116" s="83">
        <v>75.510000000000005</v>
      </c>
    </row>
    <row r="3117" spans="1:5" x14ac:dyDescent="0.25">
      <c r="A3117" s="90">
        <v>3117</v>
      </c>
      <c r="B3117" s="75" t="s">
        <v>6371</v>
      </c>
      <c r="C3117" s="75"/>
      <c r="D3117" s="75" t="s">
        <v>6372</v>
      </c>
      <c r="E3117" s="83">
        <v>7.15</v>
      </c>
    </row>
    <row r="3118" spans="1:5" x14ac:dyDescent="0.25">
      <c r="A3118" s="90">
        <v>3118</v>
      </c>
      <c r="B3118" s="75" t="s">
        <v>6373</v>
      </c>
      <c r="C3118" s="75"/>
      <c r="D3118" s="75" t="s">
        <v>6374</v>
      </c>
      <c r="E3118" s="83">
        <v>5.28</v>
      </c>
    </row>
    <row r="3119" spans="1:5" x14ac:dyDescent="0.25">
      <c r="A3119" s="90">
        <v>3119</v>
      </c>
      <c r="B3119" s="75" t="s">
        <v>6375</v>
      </c>
      <c r="C3119" s="75"/>
      <c r="D3119" s="75" t="s">
        <v>6376</v>
      </c>
      <c r="E3119" s="83">
        <v>26.88</v>
      </c>
    </row>
    <row r="3120" spans="1:5" x14ac:dyDescent="0.25">
      <c r="A3120" s="90">
        <v>3120</v>
      </c>
      <c r="B3120" s="75" t="s">
        <v>6377</v>
      </c>
      <c r="C3120" s="75"/>
      <c r="D3120" s="75" t="s">
        <v>6378</v>
      </c>
      <c r="E3120" s="83">
        <v>1.68</v>
      </c>
    </row>
    <row r="3121" spans="1:5" x14ac:dyDescent="0.25">
      <c r="A3121" s="90">
        <v>3121</v>
      </c>
      <c r="B3121" s="75" t="s">
        <v>6379</v>
      </c>
      <c r="C3121" s="75"/>
      <c r="D3121" s="75" t="s">
        <v>6380</v>
      </c>
      <c r="E3121" s="83">
        <v>22.84</v>
      </c>
    </row>
    <row r="3122" spans="1:5" x14ac:dyDescent="0.25">
      <c r="A3122" s="90">
        <v>3122</v>
      </c>
      <c r="B3122" s="75" t="s">
        <v>6381</v>
      </c>
      <c r="C3122" s="75"/>
      <c r="D3122" s="75" t="s">
        <v>6382</v>
      </c>
      <c r="E3122" s="83">
        <v>7.94</v>
      </c>
    </row>
    <row r="3123" spans="1:5" x14ac:dyDescent="0.25">
      <c r="A3123" s="90">
        <v>3123</v>
      </c>
      <c r="B3123" s="75" t="s">
        <v>6383</v>
      </c>
      <c r="C3123" s="75"/>
      <c r="D3123" s="75" t="s">
        <v>6384</v>
      </c>
      <c r="E3123" s="83">
        <v>5.72</v>
      </c>
    </row>
    <row r="3124" spans="1:5" x14ac:dyDescent="0.25">
      <c r="A3124" s="90">
        <v>3124</v>
      </c>
      <c r="B3124" s="75" t="s">
        <v>6385</v>
      </c>
      <c r="C3124" s="75"/>
      <c r="D3124" s="75" t="s">
        <v>6386</v>
      </c>
      <c r="E3124" s="83">
        <v>3.68</v>
      </c>
    </row>
    <row r="3125" spans="1:5" x14ac:dyDescent="0.25">
      <c r="A3125" s="90">
        <v>3125</v>
      </c>
      <c r="B3125" s="75" t="s">
        <v>6387</v>
      </c>
      <c r="C3125" s="75"/>
      <c r="D3125" s="75" t="s">
        <v>6388</v>
      </c>
      <c r="E3125" s="83">
        <v>1.96</v>
      </c>
    </row>
    <row r="3126" spans="1:5" x14ac:dyDescent="0.25">
      <c r="A3126" s="90">
        <v>3126</v>
      </c>
      <c r="B3126" s="75" t="s">
        <v>6389</v>
      </c>
      <c r="C3126" s="75"/>
      <c r="D3126" s="75" t="s">
        <v>6390</v>
      </c>
      <c r="E3126" s="83">
        <v>5.04</v>
      </c>
    </row>
    <row r="3127" spans="1:5" x14ac:dyDescent="0.25">
      <c r="A3127" s="90">
        <v>3127</v>
      </c>
      <c r="B3127" s="75" t="s">
        <v>6391</v>
      </c>
      <c r="C3127" s="75"/>
      <c r="D3127" s="75" t="s">
        <v>6392</v>
      </c>
      <c r="E3127" s="83">
        <v>18.59</v>
      </c>
    </row>
    <row r="3128" spans="1:5" x14ac:dyDescent="0.25">
      <c r="A3128" s="90">
        <v>3128</v>
      </c>
      <c r="B3128" s="75" t="s">
        <v>6393</v>
      </c>
      <c r="C3128" s="75"/>
      <c r="D3128" s="75" t="s">
        <v>6394</v>
      </c>
      <c r="E3128" s="83">
        <v>5.04</v>
      </c>
    </row>
    <row r="3129" spans="1:5" x14ac:dyDescent="0.25">
      <c r="A3129" s="90">
        <v>3129</v>
      </c>
      <c r="B3129" s="75" t="s">
        <v>6395</v>
      </c>
      <c r="C3129" s="75"/>
      <c r="D3129" s="75" t="s">
        <v>6396</v>
      </c>
      <c r="E3129" s="83">
        <v>15.43</v>
      </c>
    </row>
    <row r="3130" spans="1:5" x14ac:dyDescent="0.25">
      <c r="A3130" s="90">
        <v>3130</v>
      </c>
      <c r="B3130" s="75" t="s">
        <v>6397</v>
      </c>
      <c r="C3130" s="75"/>
      <c r="D3130" s="75" t="s">
        <v>6398</v>
      </c>
      <c r="E3130" s="83">
        <v>3.56</v>
      </c>
    </row>
    <row r="3131" spans="1:5" x14ac:dyDescent="0.25">
      <c r="A3131" s="90">
        <v>3131</v>
      </c>
      <c r="B3131" s="75" t="s">
        <v>6399</v>
      </c>
      <c r="C3131" s="75"/>
      <c r="D3131" s="75" t="s">
        <v>6400</v>
      </c>
      <c r="E3131" s="83">
        <v>29.86</v>
      </c>
    </row>
    <row r="3132" spans="1:5" x14ac:dyDescent="0.25">
      <c r="A3132" s="90">
        <v>3132</v>
      </c>
      <c r="B3132" s="75" t="s">
        <v>6401</v>
      </c>
      <c r="C3132" s="75"/>
      <c r="D3132" s="75" t="s">
        <v>6402</v>
      </c>
      <c r="E3132" s="83">
        <v>10.43</v>
      </c>
    </row>
    <row r="3133" spans="1:5" x14ac:dyDescent="0.25">
      <c r="A3133" s="90">
        <v>3133</v>
      </c>
      <c r="B3133" s="75" t="s">
        <v>6403</v>
      </c>
      <c r="C3133" s="75"/>
      <c r="D3133" s="75" t="s">
        <v>6404</v>
      </c>
      <c r="E3133" s="83">
        <v>23.86</v>
      </c>
    </row>
    <row r="3134" spans="1:5" x14ac:dyDescent="0.25">
      <c r="A3134" s="90">
        <v>3134</v>
      </c>
      <c r="B3134" s="75" t="s">
        <v>6405</v>
      </c>
      <c r="C3134" s="75"/>
      <c r="D3134" s="75" t="s">
        <v>6406</v>
      </c>
      <c r="E3134" s="83">
        <v>35.28</v>
      </c>
    </row>
    <row r="3135" spans="1:5" x14ac:dyDescent="0.25">
      <c r="A3135" s="90">
        <v>3135</v>
      </c>
      <c r="B3135" s="75" t="s">
        <v>6407</v>
      </c>
      <c r="C3135" s="75"/>
      <c r="D3135" s="75" t="s">
        <v>6408</v>
      </c>
      <c r="E3135" s="83">
        <v>0.1</v>
      </c>
    </row>
    <row r="3136" spans="1:5" x14ac:dyDescent="0.25">
      <c r="A3136" s="90">
        <v>3136</v>
      </c>
      <c r="B3136" s="75" t="s">
        <v>6409</v>
      </c>
      <c r="C3136" s="75"/>
      <c r="D3136" s="75" t="s">
        <v>6410</v>
      </c>
      <c r="E3136" s="83">
        <v>2.72</v>
      </c>
    </row>
    <row r="3137" spans="1:5" x14ac:dyDescent="0.25">
      <c r="A3137" s="90">
        <v>3137</v>
      </c>
      <c r="B3137" s="75" t="s">
        <v>6411</v>
      </c>
      <c r="C3137" s="75"/>
      <c r="D3137" s="75" t="s">
        <v>6412</v>
      </c>
      <c r="E3137" s="83">
        <v>5.04</v>
      </c>
    </row>
    <row r="3138" spans="1:5" x14ac:dyDescent="0.25">
      <c r="A3138" s="90">
        <v>3138</v>
      </c>
      <c r="B3138" s="75" t="s">
        <v>6413</v>
      </c>
      <c r="C3138" s="75"/>
      <c r="D3138" s="75" t="s">
        <v>6414</v>
      </c>
      <c r="E3138" s="83">
        <v>5.04</v>
      </c>
    </row>
    <row r="3139" spans="1:5" x14ac:dyDescent="0.25">
      <c r="A3139" s="90">
        <v>3139</v>
      </c>
      <c r="B3139" s="75" t="s">
        <v>6415</v>
      </c>
      <c r="C3139" s="75"/>
      <c r="D3139" s="75" t="s">
        <v>6416</v>
      </c>
      <c r="E3139" s="83">
        <v>10.47</v>
      </c>
    </row>
    <row r="3140" spans="1:5" x14ac:dyDescent="0.25">
      <c r="A3140" s="90">
        <v>3140</v>
      </c>
      <c r="B3140" s="75" t="s">
        <v>6417</v>
      </c>
      <c r="C3140" s="75"/>
      <c r="D3140" s="75" t="s">
        <v>6418</v>
      </c>
      <c r="E3140" s="83">
        <v>5.98</v>
      </c>
    </row>
    <row r="3141" spans="1:5" x14ac:dyDescent="0.25">
      <c r="A3141" s="90">
        <v>3141</v>
      </c>
      <c r="B3141" s="75" t="s">
        <v>6419</v>
      </c>
      <c r="C3141" s="75"/>
      <c r="D3141" s="75" t="s">
        <v>6420</v>
      </c>
      <c r="E3141" s="83">
        <v>1.68</v>
      </c>
    </row>
    <row r="3142" spans="1:5" x14ac:dyDescent="0.25">
      <c r="A3142" s="90">
        <v>3142</v>
      </c>
      <c r="B3142" s="75" t="s">
        <v>6421</v>
      </c>
      <c r="C3142" s="75"/>
      <c r="D3142" s="75" t="s">
        <v>6422</v>
      </c>
      <c r="E3142" s="83">
        <v>3.47</v>
      </c>
    </row>
    <row r="3143" spans="1:5" x14ac:dyDescent="0.25">
      <c r="A3143" s="90">
        <v>3143</v>
      </c>
      <c r="B3143" s="75" t="s">
        <v>6423</v>
      </c>
      <c r="C3143" s="75"/>
      <c r="D3143" s="75" t="s">
        <v>6424</v>
      </c>
      <c r="E3143" s="83">
        <v>68.39</v>
      </c>
    </row>
    <row r="3144" spans="1:5" x14ac:dyDescent="0.25">
      <c r="A3144" s="90">
        <v>3144</v>
      </c>
      <c r="B3144" s="75" t="s">
        <v>6425</v>
      </c>
      <c r="C3144" s="75"/>
      <c r="D3144" s="75" t="s">
        <v>6426</v>
      </c>
      <c r="E3144" s="83">
        <v>1.97</v>
      </c>
    </row>
    <row r="3145" spans="1:5" x14ac:dyDescent="0.25">
      <c r="A3145" s="90">
        <v>3145</v>
      </c>
      <c r="B3145" s="75" t="s">
        <v>6427</v>
      </c>
      <c r="C3145" s="75"/>
      <c r="D3145" s="75" t="s">
        <v>6428</v>
      </c>
      <c r="E3145" s="83">
        <v>6.29</v>
      </c>
    </row>
    <row r="3146" spans="1:5" x14ac:dyDescent="0.25">
      <c r="A3146" s="90">
        <v>3146</v>
      </c>
      <c r="B3146" s="75" t="s">
        <v>6429</v>
      </c>
      <c r="C3146" s="75"/>
      <c r="D3146" s="75" t="s">
        <v>6430</v>
      </c>
      <c r="E3146" s="83">
        <v>40.19</v>
      </c>
    </row>
    <row r="3147" spans="1:5" x14ac:dyDescent="0.25">
      <c r="A3147" s="90">
        <v>3147</v>
      </c>
      <c r="B3147" s="75" t="s">
        <v>6431</v>
      </c>
      <c r="C3147" s="75"/>
      <c r="D3147" s="75" t="s">
        <v>6432</v>
      </c>
      <c r="E3147" s="83">
        <v>20.29</v>
      </c>
    </row>
    <row r="3148" spans="1:5" x14ac:dyDescent="0.25">
      <c r="A3148" s="90">
        <v>3148</v>
      </c>
      <c r="B3148" s="75" t="s">
        <v>6433</v>
      </c>
      <c r="C3148" s="75"/>
      <c r="D3148" s="75" t="s">
        <v>6434</v>
      </c>
      <c r="E3148" s="83">
        <v>7</v>
      </c>
    </row>
    <row r="3149" spans="1:5" x14ac:dyDescent="0.25">
      <c r="A3149" s="90">
        <v>3149</v>
      </c>
      <c r="B3149" s="75" t="s">
        <v>6435</v>
      </c>
      <c r="C3149" s="75"/>
      <c r="D3149" s="75" t="s">
        <v>6436</v>
      </c>
      <c r="E3149" s="83">
        <v>12.87</v>
      </c>
    </row>
    <row r="3150" spans="1:5" x14ac:dyDescent="0.25">
      <c r="A3150" s="90">
        <v>3150</v>
      </c>
      <c r="B3150" s="75" t="s">
        <v>6437</v>
      </c>
      <c r="C3150" s="75"/>
      <c r="D3150" s="75" t="s">
        <v>6438</v>
      </c>
      <c r="E3150" s="83">
        <v>15.87</v>
      </c>
    </row>
    <row r="3151" spans="1:5" x14ac:dyDescent="0.25">
      <c r="A3151" s="90">
        <v>3151</v>
      </c>
      <c r="B3151" s="75" t="s">
        <v>6439</v>
      </c>
      <c r="C3151" s="75"/>
      <c r="D3151" s="75" t="s">
        <v>6440</v>
      </c>
      <c r="E3151" s="83">
        <v>12.62</v>
      </c>
    </row>
    <row r="3152" spans="1:5" x14ac:dyDescent="0.25">
      <c r="A3152" s="90">
        <v>3152</v>
      </c>
      <c r="B3152" s="75" t="s">
        <v>6441</v>
      </c>
      <c r="C3152" s="75"/>
      <c r="D3152" s="75" t="s">
        <v>6442</v>
      </c>
      <c r="E3152" s="83">
        <v>15.12</v>
      </c>
    </row>
    <row r="3153" spans="1:5" x14ac:dyDescent="0.25">
      <c r="A3153" s="90">
        <v>3153</v>
      </c>
      <c r="B3153" s="75" t="s">
        <v>6443</v>
      </c>
      <c r="C3153" s="75"/>
      <c r="D3153" s="75" t="s">
        <v>6444</v>
      </c>
      <c r="E3153" s="83">
        <v>12.91</v>
      </c>
    </row>
    <row r="3154" spans="1:5" x14ac:dyDescent="0.25">
      <c r="A3154" s="90">
        <v>3154</v>
      </c>
      <c r="B3154" s="75" t="s">
        <v>6445</v>
      </c>
      <c r="C3154" s="75"/>
      <c r="D3154" s="75" t="s">
        <v>6446</v>
      </c>
      <c r="E3154" s="83">
        <v>5.04</v>
      </c>
    </row>
    <row r="3155" spans="1:5" x14ac:dyDescent="0.25">
      <c r="A3155" s="90">
        <v>3155</v>
      </c>
      <c r="B3155" s="75" t="s">
        <v>6447</v>
      </c>
      <c r="C3155" s="75"/>
      <c r="D3155" s="75" t="s">
        <v>6448</v>
      </c>
      <c r="E3155" s="83">
        <v>3.91</v>
      </c>
    </row>
    <row r="3156" spans="1:5" x14ac:dyDescent="0.25">
      <c r="A3156" s="90">
        <v>3156</v>
      </c>
      <c r="B3156" s="75" t="s">
        <v>6449</v>
      </c>
      <c r="C3156" s="75"/>
      <c r="D3156" s="75" t="s">
        <v>6450</v>
      </c>
      <c r="E3156" s="83">
        <v>8.82</v>
      </c>
    </row>
    <row r="3157" spans="1:5" x14ac:dyDescent="0.25">
      <c r="A3157" s="90">
        <v>3157</v>
      </c>
      <c r="B3157" s="75" t="s">
        <v>6451</v>
      </c>
      <c r="C3157" s="75"/>
      <c r="D3157" s="75" t="s">
        <v>6452</v>
      </c>
      <c r="E3157" s="83">
        <v>2.23</v>
      </c>
    </row>
    <row r="3158" spans="1:5" x14ac:dyDescent="0.25">
      <c r="A3158" s="90">
        <v>3158</v>
      </c>
      <c r="B3158" s="75" t="s">
        <v>6453</v>
      </c>
      <c r="C3158" s="75"/>
      <c r="D3158" s="75" t="s">
        <v>6454</v>
      </c>
      <c r="E3158" s="83">
        <v>25.54</v>
      </c>
    </row>
    <row r="3159" spans="1:5" x14ac:dyDescent="0.25">
      <c r="A3159" s="90">
        <v>3159</v>
      </c>
      <c r="B3159" s="75" t="s">
        <v>6455</v>
      </c>
      <c r="C3159" s="75"/>
      <c r="D3159" s="75" t="s">
        <v>6456</v>
      </c>
      <c r="E3159" s="83">
        <v>4.63</v>
      </c>
    </row>
    <row r="3160" spans="1:5" x14ac:dyDescent="0.25">
      <c r="A3160" s="90">
        <v>3160</v>
      </c>
      <c r="B3160" s="75" t="s">
        <v>6457</v>
      </c>
      <c r="C3160" s="75"/>
      <c r="D3160" s="75" t="s">
        <v>6458</v>
      </c>
      <c r="E3160" s="83">
        <v>28.36</v>
      </c>
    </row>
    <row r="3161" spans="1:5" x14ac:dyDescent="0.25">
      <c r="A3161" s="90">
        <v>3161</v>
      </c>
      <c r="B3161" s="75" t="s">
        <v>6459</v>
      </c>
      <c r="C3161" s="75"/>
      <c r="D3161" s="75" t="s">
        <v>6460</v>
      </c>
      <c r="E3161" s="83">
        <v>23.24</v>
      </c>
    </row>
    <row r="3162" spans="1:5" x14ac:dyDescent="0.25">
      <c r="A3162" s="90">
        <v>3162</v>
      </c>
      <c r="B3162" s="75" t="s">
        <v>6461</v>
      </c>
      <c r="C3162" s="75"/>
      <c r="D3162" s="75" t="s">
        <v>6462</v>
      </c>
      <c r="E3162" s="83">
        <v>10.63</v>
      </c>
    </row>
    <row r="3163" spans="1:5" x14ac:dyDescent="0.25">
      <c r="A3163" s="90">
        <v>3163</v>
      </c>
      <c r="B3163" s="75" t="s">
        <v>6463</v>
      </c>
      <c r="C3163" s="75"/>
      <c r="D3163" s="75" t="s">
        <v>6464</v>
      </c>
      <c r="E3163" s="83">
        <v>5.82</v>
      </c>
    </row>
    <row r="3164" spans="1:5" x14ac:dyDescent="0.25">
      <c r="A3164" s="90">
        <v>3164</v>
      </c>
      <c r="B3164" s="75" t="s">
        <v>6465</v>
      </c>
      <c r="C3164" s="75"/>
      <c r="D3164" s="75" t="s">
        <v>6466</v>
      </c>
      <c r="E3164" s="83">
        <v>5.07</v>
      </c>
    </row>
    <row r="3165" spans="1:5" x14ac:dyDescent="0.25">
      <c r="A3165" s="90">
        <v>3165</v>
      </c>
      <c r="B3165" s="75" t="s">
        <v>6467</v>
      </c>
      <c r="C3165" s="75"/>
      <c r="D3165" s="75" t="s">
        <v>6468</v>
      </c>
      <c r="E3165" s="83">
        <v>22.62</v>
      </c>
    </row>
    <row r="3166" spans="1:5" x14ac:dyDescent="0.25">
      <c r="A3166" s="90">
        <v>3166</v>
      </c>
      <c r="B3166" s="75" t="s">
        <v>6469</v>
      </c>
      <c r="C3166" s="75"/>
      <c r="D3166" s="75" t="s">
        <v>6470</v>
      </c>
      <c r="E3166" s="83">
        <v>6.66</v>
      </c>
    </row>
    <row r="3167" spans="1:5" x14ac:dyDescent="0.25">
      <c r="A3167" s="90">
        <v>3167</v>
      </c>
      <c r="B3167" s="75" t="s">
        <v>6471</v>
      </c>
      <c r="C3167" s="75"/>
      <c r="D3167" s="75" t="s">
        <v>6472</v>
      </c>
      <c r="E3167" s="83">
        <v>26.27</v>
      </c>
    </row>
    <row r="3168" spans="1:5" x14ac:dyDescent="0.25">
      <c r="A3168" s="90">
        <v>3168</v>
      </c>
      <c r="B3168" s="75" t="s">
        <v>6473</v>
      </c>
      <c r="C3168" s="75"/>
      <c r="D3168" s="75" t="s">
        <v>6474</v>
      </c>
      <c r="E3168" s="83">
        <v>138.05000000000001</v>
      </c>
    </row>
    <row r="3169" spans="1:5" x14ac:dyDescent="0.25">
      <c r="A3169" s="90">
        <v>3169</v>
      </c>
      <c r="B3169" s="75" t="s">
        <v>6475</v>
      </c>
      <c r="C3169" s="75"/>
      <c r="D3169" s="75" t="s">
        <v>6476</v>
      </c>
      <c r="E3169" s="83">
        <v>27.12</v>
      </c>
    </row>
    <row r="3170" spans="1:5" x14ac:dyDescent="0.25">
      <c r="A3170" s="90">
        <v>3170</v>
      </c>
      <c r="B3170" s="75" t="s">
        <v>6477</v>
      </c>
      <c r="C3170" s="75"/>
      <c r="D3170" s="75" t="s">
        <v>6478</v>
      </c>
      <c r="E3170" s="83">
        <v>23.09</v>
      </c>
    </row>
    <row r="3171" spans="1:5" x14ac:dyDescent="0.25">
      <c r="A3171" s="90">
        <v>3171</v>
      </c>
      <c r="B3171" s="75" t="s">
        <v>6479</v>
      </c>
      <c r="C3171" s="75"/>
      <c r="D3171" s="75" t="s">
        <v>6480</v>
      </c>
      <c r="E3171" s="83">
        <v>4.49</v>
      </c>
    </row>
    <row r="3172" spans="1:5" x14ac:dyDescent="0.25">
      <c r="A3172" s="90">
        <v>3172</v>
      </c>
      <c r="B3172" s="75" t="s">
        <v>6481</v>
      </c>
      <c r="C3172" s="75"/>
      <c r="D3172" s="75" t="s">
        <v>6482</v>
      </c>
      <c r="E3172" s="83">
        <v>5.04</v>
      </c>
    </row>
    <row r="3173" spans="1:5" x14ac:dyDescent="0.25">
      <c r="A3173" s="90">
        <v>3173</v>
      </c>
      <c r="B3173" s="75" t="s">
        <v>6483</v>
      </c>
      <c r="C3173" s="75"/>
      <c r="D3173" s="75" t="s">
        <v>6484</v>
      </c>
      <c r="E3173" s="83">
        <v>73.28</v>
      </c>
    </row>
    <row r="3174" spans="1:5" x14ac:dyDescent="0.25">
      <c r="A3174" s="90">
        <v>3174</v>
      </c>
      <c r="B3174" s="75" t="s">
        <v>6485</v>
      </c>
      <c r="C3174" s="75"/>
      <c r="D3174" s="75" t="s">
        <v>6486</v>
      </c>
      <c r="E3174" s="83">
        <v>23.59</v>
      </c>
    </row>
    <row r="3175" spans="1:5" x14ac:dyDescent="0.25">
      <c r="A3175" s="90">
        <v>3175</v>
      </c>
      <c r="B3175" s="75" t="s">
        <v>6487</v>
      </c>
      <c r="C3175" s="75"/>
      <c r="D3175" s="75" t="s">
        <v>6488</v>
      </c>
      <c r="E3175" s="83">
        <v>5.81</v>
      </c>
    </row>
    <row r="3176" spans="1:5" x14ac:dyDescent="0.25">
      <c r="A3176" s="90">
        <v>3176</v>
      </c>
      <c r="B3176" s="75" t="s">
        <v>6489</v>
      </c>
      <c r="C3176" s="75"/>
      <c r="D3176" s="75" t="s">
        <v>6490</v>
      </c>
      <c r="E3176" s="83">
        <v>6.39</v>
      </c>
    </row>
    <row r="3177" spans="1:5" x14ac:dyDescent="0.25">
      <c r="A3177" s="90">
        <v>3177</v>
      </c>
      <c r="B3177" s="75" t="s">
        <v>6491</v>
      </c>
      <c r="C3177" s="75"/>
      <c r="D3177" s="75" t="s">
        <v>6492</v>
      </c>
      <c r="E3177" s="83">
        <v>1.68</v>
      </c>
    </row>
    <row r="3178" spans="1:5" x14ac:dyDescent="0.25">
      <c r="A3178" s="90">
        <v>3178</v>
      </c>
      <c r="B3178" s="75" t="s">
        <v>6493</v>
      </c>
      <c r="C3178" s="75"/>
      <c r="D3178" s="75" t="s">
        <v>6494</v>
      </c>
      <c r="E3178" s="83">
        <v>16.98</v>
      </c>
    </row>
    <row r="3179" spans="1:5" x14ac:dyDescent="0.25">
      <c r="A3179" s="90">
        <v>3179</v>
      </c>
      <c r="B3179" s="75" t="s">
        <v>6495</v>
      </c>
      <c r="C3179" s="75"/>
      <c r="D3179" s="75" t="s">
        <v>6496</v>
      </c>
      <c r="E3179" s="83">
        <v>8.5500000000000007</v>
      </c>
    </row>
    <row r="3180" spans="1:5" x14ac:dyDescent="0.25">
      <c r="A3180" s="90">
        <v>3180</v>
      </c>
      <c r="B3180" s="75" t="s">
        <v>6497</v>
      </c>
      <c r="C3180" s="75"/>
      <c r="D3180" s="75" t="s">
        <v>6498</v>
      </c>
      <c r="E3180" s="83">
        <v>32.14</v>
      </c>
    </row>
    <row r="3181" spans="1:5" x14ac:dyDescent="0.25">
      <c r="A3181" s="90">
        <v>3181</v>
      </c>
      <c r="B3181" s="75" t="s">
        <v>6499</v>
      </c>
      <c r="C3181" s="75"/>
      <c r="D3181" s="75" t="s">
        <v>6500</v>
      </c>
      <c r="E3181" s="83">
        <v>63.91</v>
      </c>
    </row>
    <row r="3182" spans="1:5" x14ac:dyDescent="0.25">
      <c r="A3182" s="90">
        <v>3182</v>
      </c>
      <c r="B3182" s="75" t="s">
        <v>6501</v>
      </c>
      <c r="C3182" s="75"/>
      <c r="D3182" s="75" t="s">
        <v>6502</v>
      </c>
      <c r="E3182" s="83">
        <v>2.1800000000000002</v>
      </c>
    </row>
    <row r="3183" spans="1:5" x14ac:dyDescent="0.25">
      <c r="A3183" s="90">
        <v>3183</v>
      </c>
      <c r="B3183" s="75" t="s">
        <v>6503</v>
      </c>
      <c r="C3183" s="75"/>
      <c r="D3183" s="75" t="s">
        <v>6504</v>
      </c>
      <c r="E3183" s="83">
        <v>0.38</v>
      </c>
    </row>
    <row r="3184" spans="1:5" x14ac:dyDescent="0.25">
      <c r="A3184" s="90">
        <v>3184</v>
      </c>
      <c r="B3184" s="75" t="s">
        <v>6505</v>
      </c>
      <c r="C3184" s="75"/>
      <c r="D3184" s="75" t="s">
        <v>6506</v>
      </c>
      <c r="E3184" s="83">
        <v>115.18</v>
      </c>
    </row>
    <row r="3185" spans="1:5" x14ac:dyDescent="0.25">
      <c r="A3185" s="90">
        <v>3185</v>
      </c>
      <c r="B3185" s="75" t="s">
        <v>6507</v>
      </c>
      <c r="C3185" s="75"/>
      <c r="D3185" s="75" t="s">
        <v>6508</v>
      </c>
      <c r="E3185" s="83">
        <v>4.7699999999999996</v>
      </c>
    </row>
    <row r="3186" spans="1:5" x14ac:dyDescent="0.25">
      <c r="A3186" s="90">
        <v>3186</v>
      </c>
      <c r="B3186" s="75" t="s">
        <v>6509</v>
      </c>
      <c r="C3186" s="75"/>
      <c r="D3186" s="75" t="s">
        <v>6510</v>
      </c>
      <c r="E3186" s="83">
        <v>1.26</v>
      </c>
    </row>
    <row r="3187" spans="1:5" x14ac:dyDescent="0.25">
      <c r="A3187" s="90">
        <v>3187</v>
      </c>
      <c r="B3187" s="75" t="s">
        <v>6511</v>
      </c>
      <c r="C3187" s="75"/>
      <c r="D3187" s="75" t="s">
        <v>6512</v>
      </c>
      <c r="E3187" s="83">
        <v>3.36</v>
      </c>
    </row>
    <row r="3188" spans="1:5" x14ac:dyDescent="0.25">
      <c r="A3188" s="90">
        <v>3188</v>
      </c>
      <c r="B3188" s="75" t="s">
        <v>6513</v>
      </c>
      <c r="C3188" s="75"/>
      <c r="D3188" s="75" t="s">
        <v>6514</v>
      </c>
      <c r="E3188" s="83">
        <v>48.92</v>
      </c>
    </row>
    <row r="3189" spans="1:5" x14ac:dyDescent="0.25">
      <c r="A3189" s="90">
        <v>3189</v>
      </c>
      <c r="B3189" s="75" t="s">
        <v>6515</v>
      </c>
      <c r="C3189" s="75"/>
      <c r="D3189" s="75" t="s">
        <v>6516</v>
      </c>
      <c r="E3189" s="83">
        <v>10.1</v>
      </c>
    </row>
    <row r="3190" spans="1:5" x14ac:dyDescent="0.25">
      <c r="A3190" s="90">
        <v>3190</v>
      </c>
      <c r="B3190" s="75" t="s">
        <v>6517</v>
      </c>
      <c r="C3190" s="75"/>
      <c r="D3190" s="75" t="s">
        <v>6518</v>
      </c>
      <c r="E3190" s="83">
        <v>11.37</v>
      </c>
    </row>
    <row r="3191" spans="1:5" x14ac:dyDescent="0.25">
      <c r="A3191" s="90">
        <v>3191</v>
      </c>
      <c r="B3191" s="75" t="s">
        <v>6519</v>
      </c>
      <c r="C3191" s="75"/>
      <c r="D3191" s="75" t="s">
        <v>6520</v>
      </c>
      <c r="E3191" s="83">
        <v>15.05</v>
      </c>
    </row>
    <row r="3192" spans="1:5" x14ac:dyDescent="0.25">
      <c r="A3192" s="90">
        <v>3192</v>
      </c>
      <c r="B3192" s="75" t="s">
        <v>6521</v>
      </c>
      <c r="C3192" s="75"/>
      <c r="D3192" s="75" t="s">
        <v>6522</v>
      </c>
      <c r="E3192" s="83">
        <v>2.67</v>
      </c>
    </row>
    <row r="3193" spans="1:5" x14ac:dyDescent="0.25">
      <c r="A3193" s="90">
        <v>3193</v>
      </c>
      <c r="B3193" s="75" t="s">
        <v>6523</v>
      </c>
      <c r="C3193" s="75"/>
      <c r="D3193" s="75" t="s">
        <v>6524</v>
      </c>
      <c r="E3193" s="83">
        <v>33.15</v>
      </c>
    </row>
    <row r="3194" spans="1:5" x14ac:dyDescent="0.25">
      <c r="A3194" s="90">
        <v>3194</v>
      </c>
      <c r="B3194" s="75" t="s">
        <v>6525</v>
      </c>
      <c r="C3194" s="75"/>
      <c r="D3194" s="75" t="s">
        <v>6526</v>
      </c>
      <c r="E3194" s="83">
        <v>13.55</v>
      </c>
    </row>
    <row r="3195" spans="1:5" x14ac:dyDescent="0.25">
      <c r="A3195" s="90">
        <v>3195</v>
      </c>
      <c r="B3195" s="75" t="s">
        <v>6527</v>
      </c>
      <c r="C3195" s="75"/>
      <c r="D3195" s="75" t="s">
        <v>6528</v>
      </c>
      <c r="E3195" s="83">
        <v>1.68</v>
      </c>
    </row>
    <row r="3196" spans="1:5" x14ac:dyDescent="0.25">
      <c r="A3196" s="90">
        <v>3196</v>
      </c>
      <c r="B3196" s="75" t="s">
        <v>6529</v>
      </c>
      <c r="C3196" s="75"/>
      <c r="D3196" s="75" t="s">
        <v>6530</v>
      </c>
      <c r="E3196" s="83">
        <v>13.72</v>
      </c>
    </row>
    <row r="3197" spans="1:5" x14ac:dyDescent="0.25">
      <c r="A3197" s="90">
        <v>3197</v>
      </c>
      <c r="B3197" s="75" t="s">
        <v>6531</v>
      </c>
      <c r="C3197" s="75"/>
      <c r="D3197" s="75" t="s">
        <v>2380</v>
      </c>
      <c r="E3197" s="83">
        <v>15.78</v>
      </c>
    </row>
    <row r="3198" spans="1:5" x14ac:dyDescent="0.25">
      <c r="A3198" s="90">
        <v>3198</v>
      </c>
      <c r="B3198" s="75" t="s">
        <v>6532</v>
      </c>
      <c r="C3198" s="75"/>
      <c r="D3198" s="75" t="s">
        <v>6533</v>
      </c>
      <c r="E3198" s="83">
        <v>6.92</v>
      </c>
    </row>
    <row r="3199" spans="1:5" x14ac:dyDescent="0.25">
      <c r="A3199" s="90">
        <v>3199</v>
      </c>
      <c r="B3199" s="75" t="s">
        <v>6534</v>
      </c>
      <c r="C3199" s="75"/>
      <c r="D3199" s="75" t="s">
        <v>6535</v>
      </c>
      <c r="E3199" s="83">
        <v>12.8</v>
      </c>
    </row>
    <row r="3200" spans="1:5" x14ac:dyDescent="0.25">
      <c r="A3200" s="90">
        <v>3200</v>
      </c>
      <c r="B3200" s="75" t="s">
        <v>6536</v>
      </c>
      <c r="C3200" s="75"/>
      <c r="D3200" s="75" t="s">
        <v>6537</v>
      </c>
      <c r="E3200" s="83">
        <v>4.3899999999999997</v>
      </c>
    </row>
    <row r="3201" spans="1:5" x14ac:dyDescent="0.25">
      <c r="A3201" s="90">
        <v>3201</v>
      </c>
      <c r="B3201" s="75" t="s">
        <v>6538</v>
      </c>
      <c r="C3201" s="75"/>
      <c r="D3201" s="75" t="s">
        <v>6539</v>
      </c>
      <c r="E3201" s="83">
        <v>-0.05</v>
      </c>
    </row>
    <row r="3202" spans="1:5" x14ac:dyDescent="0.25">
      <c r="A3202" s="90">
        <v>3202</v>
      </c>
      <c r="B3202" s="75" t="s">
        <v>6540</v>
      </c>
      <c r="C3202" s="75"/>
      <c r="D3202" s="75" t="s">
        <v>6541</v>
      </c>
      <c r="E3202" s="83">
        <v>36.81</v>
      </c>
    </row>
    <row r="3203" spans="1:5" x14ac:dyDescent="0.25">
      <c r="A3203" s="90">
        <v>3203</v>
      </c>
      <c r="B3203" s="75" t="s">
        <v>6542</v>
      </c>
      <c r="C3203" s="75"/>
      <c r="D3203" s="75" t="s">
        <v>6543</v>
      </c>
      <c r="E3203" s="83">
        <v>23.25</v>
      </c>
    </row>
    <row r="3204" spans="1:5" x14ac:dyDescent="0.25">
      <c r="A3204" s="90">
        <v>3204</v>
      </c>
      <c r="B3204" s="75" t="s">
        <v>6544</v>
      </c>
      <c r="C3204" s="75"/>
      <c r="D3204" s="75" t="s">
        <v>6545</v>
      </c>
      <c r="E3204" s="83">
        <v>21.62</v>
      </c>
    </row>
    <row r="3205" spans="1:5" x14ac:dyDescent="0.25">
      <c r="A3205" s="90">
        <v>3205</v>
      </c>
      <c r="B3205" s="75" t="s">
        <v>6546</v>
      </c>
      <c r="C3205" s="75"/>
      <c r="D3205" s="75" t="s">
        <v>6547</v>
      </c>
      <c r="E3205" s="83">
        <v>156.5</v>
      </c>
    </row>
    <row r="3206" spans="1:5" x14ac:dyDescent="0.25">
      <c r="A3206" s="90">
        <v>3206</v>
      </c>
      <c r="B3206" s="75" t="s">
        <v>6548</v>
      </c>
      <c r="C3206" s="75"/>
      <c r="D3206" s="75" t="s">
        <v>6549</v>
      </c>
      <c r="E3206" s="83">
        <v>29.65</v>
      </c>
    </row>
    <row r="3207" spans="1:5" x14ac:dyDescent="0.25">
      <c r="A3207" s="90">
        <v>3207</v>
      </c>
      <c r="B3207" s="75" t="s">
        <v>6550</v>
      </c>
      <c r="C3207" s="75"/>
      <c r="D3207" s="75" t="s">
        <v>6551</v>
      </c>
      <c r="E3207" s="83">
        <v>1.97</v>
      </c>
    </row>
    <row r="3208" spans="1:5" x14ac:dyDescent="0.25">
      <c r="A3208" s="90">
        <v>3208</v>
      </c>
      <c r="B3208" s="75" t="s">
        <v>6552</v>
      </c>
      <c r="C3208" s="75"/>
      <c r="D3208" s="75" t="s">
        <v>6553</v>
      </c>
      <c r="E3208" s="83">
        <v>15.97</v>
      </c>
    </row>
    <row r="3209" spans="1:5" x14ac:dyDescent="0.25">
      <c r="A3209" s="90">
        <v>3209</v>
      </c>
      <c r="B3209" s="75" t="s">
        <v>6554</v>
      </c>
      <c r="C3209" s="75"/>
      <c r="D3209" s="75" t="s">
        <v>6555</v>
      </c>
      <c r="E3209" s="83">
        <v>8.9499999999999993</v>
      </c>
    </row>
    <row r="3210" spans="1:5" x14ac:dyDescent="0.25">
      <c r="A3210" s="90">
        <v>3210</v>
      </c>
      <c r="B3210" s="75" t="s">
        <v>6556</v>
      </c>
      <c r="C3210" s="75"/>
      <c r="D3210" s="75" t="s">
        <v>6557</v>
      </c>
      <c r="E3210" s="83">
        <v>9.33</v>
      </c>
    </row>
    <row r="3211" spans="1:5" x14ac:dyDescent="0.25">
      <c r="A3211" s="90">
        <v>3211</v>
      </c>
      <c r="B3211" s="75" t="s">
        <v>6558</v>
      </c>
      <c r="C3211" s="75"/>
      <c r="D3211" s="75" t="s">
        <v>6559</v>
      </c>
      <c r="E3211" s="83">
        <v>1.68</v>
      </c>
    </row>
    <row r="3212" spans="1:5" x14ac:dyDescent="0.25">
      <c r="A3212" s="90">
        <v>3212</v>
      </c>
      <c r="B3212" s="75" t="s">
        <v>6560</v>
      </c>
      <c r="C3212" s="75"/>
      <c r="D3212" s="75" t="s">
        <v>6561</v>
      </c>
      <c r="E3212" s="83">
        <v>1.94</v>
      </c>
    </row>
    <row r="3213" spans="1:5" x14ac:dyDescent="0.25">
      <c r="A3213" s="90">
        <v>3213</v>
      </c>
      <c r="B3213" s="75" t="s">
        <v>6562</v>
      </c>
      <c r="C3213" s="75"/>
      <c r="D3213" s="75" t="s">
        <v>6563</v>
      </c>
      <c r="E3213" s="83">
        <v>122.55</v>
      </c>
    </row>
    <row r="3214" spans="1:5" x14ac:dyDescent="0.25">
      <c r="A3214" s="90">
        <v>3214</v>
      </c>
      <c r="B3214" s="75" t="s">
        <v>6564</v>
      </c>
      <c r="C3214" s="75"/>
      <c r="D3214" s="75" t="s">
        <v>6565</v>
      </c>
      <c r="E3214" s="83">
        <v>17.77</v>
      </c>
    </row>
    <row r="3215" spans="1:5" x14ac:dyDescent="0.25">
      <c r="A3215" s="90">
        <v>3215</v>
      </c>
      <c r="B3215" s="75" t="s">
        <v>6566</v>
      </c>
      <c r="C3215" s="75"/>
      <c r="D3215" s="75" t="s">
        <v>6567</v>
      </c>
      <c r="E3215" s="83">
        <v>7.79</v>
      </c>
    </row>
    <row r="3216" spans="1:5" x14ac:dyDescent="0.25">
      <c r="A3216" s="90">
        <v>3216</v>
      </c>
      <c r="B3216" s="75" t="s">
        <v>6568</v>
      </c>
      <c r="C3216" s="75"/>
      <c r="D3216" s="75" t="s">
        <v>6569</v>
      </c>
      <c r="E3216" s="83">
        <v>11.34</v>
      </c>
    </row>
    <row r="3217" spans="1:5" x14ac:dyDescent="0.25">
      <c r="A3217" s="90">
        <v>3217</v>
      </c>
      <c r="B3217" s="75" t="s">
        <v>6570</v>
      </c>
      <c r="C3217" s="75"/>
      <c r="D3217" s="75" t="s">
        <v>6571</v>
      </c>
      <c r="E3217" s="83">
        <v>1.39</v>
      </c>
    </row>
    <row r="3218" spans="1:5" x14ac:dyDescent="0.25">
      <c r="A3218" s="90">
        <v>3218</v>
      </c>
      <c r="B3218" s="75" t="s">
        <v>6572</v>
      </c>
      <c r="C3218" s="75"/>
      <c r="D3218" s="75" t="s">
        <v>6573</v>
      </c>
      <c r="E3218" s="83">
        <v>84.8</v>
      </c>
    </row>
    <row r="3219" spans="1:5" x14ac:dyDescent="0.25">
      <c r="A3219" s="90">
        <v>3219</v>
      </c>
      <c r="B3219" s="75" t="s">
        <v>6574</v>
      </c>
      <c r="C3219" s="75"/>
      <c r="D3219" s="75" t="s">
        <v>6575</v>
      </c>
      <c r="E3219" s="83">
        <v>33.76</v>
      </c>
    </row>
    <row r="3220" spans="1:5" x14ac:dyDescent="0.25">
      <c r="A3220" s="90">
        <v>3220</v>
      </c>
      <c r="B3220" s="75" t="s">
        <v>6576</v>
      </c>
      <c r="C3220" s="75"/>
      <c r="D3220" s="75" t="s">
        <v>6577</v>
      </c>
      <c r="E3220" s="83">
        <v>1.68</v>
      </c>
    </row>
    <row r="3221" spans="1:5" x14ac:dyDescent="0.25">
      <c r="A3221" s="90">
        <v>3221</v>
      </c>
      <c r="B3221" s="75" t="s">
        <v>6578</v>
      </c>
      <c r="C3221" s="75"/>
      <c r="D3221" s="75" t="s">
        <v>6579</v>
      </c>
      <c r="E3221" s="83">
        <v>7.55</v>
      </c>
    </row>
    <row r="3222" spans="1:5" x14ac:dyDescent="0.25">
      <c r="A3222" s="90">
        <v>3222</v>
      </c>
      <c r="B3222" s="75" t="s">
        <v>6580</v>
      </c>
      <c r="C3222" s="75"/>
      <c r="D3222" s="75" t="s">
        <v>6581</v>
      </c>
      <c r="E3222" s="83">
        <v>7.87</v>
      </c>
    </row>
    <row r="3223" spans="1:5" x14ac:dyDescent="0.25">
      <c r="A3223" s="90">
        <v>3223</v>
      </c>
      <c r="B3223" s="75" t="s">
        <v>6582</v>
      </c>
      <c r="C3223" s="75"/>
      <c r="D3223" s="75" t="s">
        <v>6583</v>
      </c>
      <c r="E3223" s="83">
        <v>12.8</v>
      </c>
    </row>
    <row r="3224" spans="1:5" x14ac:dyDescent="0.25">
      <c r="A3224" s="90">
        <v>3224</v>
      </c>
      <c r="B3224" s="75" t="s">
        <v>6584</v>
      </c>
      <c r="C3224" s="75"/>
      <c r="D3224" s="75" t="s">
        <v>6585</v>
      </c>
      <c r="E3224" s="83">
        <v>6.72</v>
      </c>
    </row>
    <row r="3225" spans="1:5" x14ac:dyDescent="0.25">
      <c r="A3225" s="90">
        <v>3225</v>
      </c>
      <c r="B3225" s="75" t="s">
        <v>6586</v>
      </c>
      <c r="C3225" s="75"/>
      <c r="D3225" s="75" t="s">
        <v>6587</v>
      </c>
      <c r="E3225" s="83">
        <v>1.76</v>
      </c>
    </row>
    <row r="3226" spans="1:5" x14ac:dyDescent="0.25">
      <c r="A3226" s="90">
        <v>3226</v>
      </c>
      <c r="B3226" s="75" t="s">
        <v>6588</v>
      </c>
      <c r="C3226" s="75"/>
      <c r="D3226" s="75" t="s">
        <v>6589</v>
      </c>
      <c r="E3226" s="83">
        <v>138.93</v>
      </c>
    </row>
    <row r="3227" spans="1:5" x14ac:dyDescent="0.25">
      <c r="A3227" s="90">
        <v>3227</v>
      </c>
      <c r="B3227" s="75" t="s">
        <v>6590</v>
      </c>
      <c r="C3227" s="75"/>
      <c r="D3227" s="75" t="s">
        <v>6591</v>
      </c>
      <c r="E3227" s="83">
        <v>6.03</v>
      </c>
    </row>
    <row r="3228" spans="1:5" x14ac:dyDescent="0.25">
      <c r="A3228" s="90">
        <v>3228</v>
      </c>
      <c r="B3228" s="75" t="s">
        <v>6592</v>
      </c>
      <c r="C3228" s="75"/>
      <c r="D3228" s="75" t="s">
        <v>6593</v>
      </c>
      <c r="E3228" s="83">
        <v>2.04</v>
      </c>
    </row>
    <row r="3229" spans="1:5" x14ac:dyDescent="0.25">
      <c r="A3229" s="90">
        <v>3229</v>
      </c>
      <c r="B3229" s="75" t="s">
        <v>6594</v>
      </c>
      <c r="C3229" s="75"/>
      <c r="D3229" s="75" t="s">
        <v>6595</v>
      </c>
      <c r="E3229" s="83">
        <v>109.27</v>
      </c>
    </row>
    <row r="3230" spans="1:5" x14ac:dyDescent="0.25">
      <c r="A3230" s="90">
        <v>3230</v>
      </c>
      <c r="B3230" s="75" t="s">
        <v>6596</v>
      </c>
      <c r="C3230" s="75"/>
      <c r="D3230" s="75" t="s">
        <v>6597</v>
      </c>
      <c r="E3230" s="83">
        <v>137.53</v>
      </c>
    </row>
    <row r="3231" spans="1:5" x14ac:dyDescent="0.25">
      <c r="A3231" s="90">
        <v>3231</v>
      </c>
      <c r="B3231" s="75" t="s">
        <v>6598</v>
      </c>
      <c r="C3231" s="75"/>
      <c r="D3231" s="75" t="s">
        <v>6599</v>
      </c>
      <c r="E3231" s="83">
        <v>16.88</v>
      </c>
    </row>
    <row r="3232" spans="1:5" x14ac:dyDescent="0.25">
      <c r="A3232" s="90">
        <v>3232</v>
      </c>
      <c r="B3232" s="75" t="s">
        <v>6600</v>
      </c>
      <c r="C3232" s="75"/>
      <c r="D3232" s="75" t="s">
        <v>6601</v>
      </c>
      <c r="E3232" s="83">
        <v>15.72</v>
      </c>
    </row>
    <row r="3233" spans="1:5" x14ac:dyDescent="0.25">
      <c r="A3233" s="90">
        <v>3233</v>
      </c>
      <c r="B3233" s="75" t="s">
        <v>6602</v>
      </c>
      <c r="C3233" s="75"/>
      <c r="D3233" s="75" t="s">
        <v>6603</v>
      </c>
      <c r="E3233" s="83">
        <v>5.82</v>
      </c>
    </row>
    <row r="3234" spans="1:5" x14ac:dyDescent="0.25">
      <c r="A3234" s="90">
        <v>3234</v>
      </c>
      <c r="B3234" s="75" t="s">
        <v>6604</v>
      </c>
      <c r="C3234" s="75"/>
      <c r="D3234" s="75" t="s">
        <v>6605</v>
      </c>
      <c r="E3234" s="83">
        <v>25.64</v>
      </c>
    </row>
    <row r="3235" spans="1:5" x14ac:dyDescent="0.25">
      <c r="A3235" s="90">
        <v>3235</v>
      </c>
      <c r="B3235" s="75" t="s">
        <v>6606</v>
      </c>
      <c r="C3235" s="75"/>
      <c r="D3235" s="75" t="s">
        <v>6607</v>
      </c>
      <c r="E3235" s="83">
        <v>3.36</v>
      </c>
    </row>
    <row r="3236" spans="1:5" x14ac:dyDescent="0.25">
      <c r="A3236" s="90">
        <v>3236</v>
      </c>
      <c r="B3236" s="75" t="s">
        <v>6608</v>
      </c>
      <c r="C3236" s="75"/>
      <c r="D3236" s="75" t="s">
        <v>6609</v>
      </c>
      <c r="E3236" s="83">
        <v>3.47</v>
      </c>
    </row>
    <row r="3237" spans="1:5" x14ac:dyDescent="0.25">
      <c r="A3237" s="90">
        <v>3237</v>
      </c>
      <c r="B3237" s="75" t="s">
        <v>6610</v>
      </c>
      <c r="C3237" s="75"/>
      <c r="D3237" s="75" t="s">
        <v>6611</v>
      </c>
      <c r="E3237" s="83">
        <v>16.329999999999998</v>
      </c>
    </row>
    <row r="3238" spans="1:5" x14ac:dyDescent="0.25">
      <c r="A3238" s="90">
        <v>3238</v>
      </c>
      <c r="B3238" s="75" t="s">
        <v>6612</v>
      </c>
      <c r="C3238" s="75"/>
      <c r="D3238" s="75" t="s">
        <v>6613</v>
      </c>
      <c r="E3238" s="83">
        <v>1.68</v>
      </c>
    </row>
    <row r="3239" spans="1:5" x14ac:dyDescent="0.25">
      <c r="A3239" s="90">
        <v>3239</v>
      </c>
      <c r="B3239" s="75" t="s">
        <v>6614</v>
      </c>
      <c r="C3239" s="75"/>
      <c r="D3239" s="75" t="s">
        <v>6615</v>
      </c>
      <c r="E3239" s="83">
        <v>5.86</v>
      </c>
    </row>
    <row r="3240" spans="1:5" x14ac:dyDescent="0.25">
      <c r="A3240" s="90">
        <v>3240</v>
      </c>
      <c r="B3240" s="75" t="s">
        <v>6616</v>
      </c>
      <c r="C3240" s="75"/>
      <c r="D3240" s="75" t="s">
        <v>6617</v>
      </c>
      <c r="E3240" s="83">
        <v>5.57</v>
      </c>
    </row>
    <row r="3241" spans="1:5" x14ac:dyDescent="0.25">
      <c r="A3241" s="90">
        <v>3241</v>
      </c>
      <c r="B3241" s="75" t="s">
        <v>6618</v>
      </c>
      <c r="C3241" s="75"/>
      <c r="D3241" s="75" t="s">
        <v>6619</v>
      </c>
      <c r="E3241" s="83">
        <v>5.14</v>
      </c>
    </row>
    <row r="3242" spans="1:5" x14ac:dyDescent="0.25">
      <c r="A3242" s="90">
        <v>3242</v>
      </c>
      <c r="B3242" s="75" t="s">
        <v>6620</v>
      </c>
      <c r="C3242" s="75"/>
      <c r="D3242" s="75" t="s">
        <v>6621</v>
      </c>
      <c r="E3242" s="83">
        <v>6.68</v>
      </c>
    </row>
    <row r="3243" spans="1:5" x14ac:dyDescent="0.25">
      <c r="A3243" s="90">
        <v>3243</v>
      </c>
      <c r="B3243" s="75" t="s">
        <v>6622</v>
      </c>
      <c r="C3243" s="75"/>
      <c r="D3243" s="75" t="s">
        <v>6623</v>
      </c>
      <c r="E3243" s="83">
        <v>11.85</v>
      </c>
    </row>
    <row r="3244" spans="1:5" x14ac:dyDescent="0.25">
      <c r="A3244" s="90">
        <v>3244</v>
      </c>
      <c r="B3244" s="75" t="s">
        <v>6624</v>
      </c>
      <c r="C3244" s="75"/>
      <c r="D3244" s="75" t="s">
        <v>6625</v>
      </c>
      <c r="E3244" s="83">
        <v>5.81</v>
      </c>
    </row>
    <row r="3245" spans="1:5" x14ac:dyDescent="0.25">
      <c r="A3245" s="90">
        <v>3245</v>
      </c>
      <c r="B3245" s="75" t="s">
        <v>6626</v>
      </c>
      <c r="C3245" s="75"/>
      <c r="D3245" s="75" t="s">
        <v>6627</v>
      </c>
      <c r="E3245" s="83">
        <v>24.71</v>
      </c>
    </row>
    <row r="3246" spans="1:5" x14ac:dyDescent="0.25">
      <c r="A3246" s="90">
        <v>3246</v>
      </c>
      <c r="B3246" s="75" t="s">
        <v>6628</v>
      </c>
      <c r="C3246" s="75"/>
      <c r="D3246" s="75" t="s">
        <v>6629</v>
      </c>
      <c r="E3246" s="83">
        <v>21.1</v>
      </c>
    </row>
    <row r="3247" spans="1:5" x14ac:dyDescent="0.25">
      <c r="A3247" s="90">
        <v>3247</v>
      </c>
      <c r="B3247" s="75" t="s">
        <v>6630</v>
      </c>
      <c r="C3247" s="75"/>
      <c r="D3247" s="75" t="s">
        <v>6631</v>
      </c>
      <c r="E3247" s="83">
        <v>6.82</v>
      </c>
    </row>
    <row r="3248" spans="1:5" x14ac:dyDescent="0.25">
      <c r="A3248" s="90">
        <v>3248</v>
      </c>
      <c r="B3248" s="75" t="s">
        <v>6632</v>
      </c>
      <c r="C3248" s="75"/>
      <c r="D3248" s="75" t="s">
        <v>6633</v>
      </c>
      <c r="E3248" s="83">
        <v>0.81</v>
      </c>
    </row>
    <row r="3249" spans="1:5" x14ac:dyDescent="0.25">
      <c r="A3249" s="90">
        <v>3249</v>
      </c>
      <c r="B3249" s="75" t="s">
        <v>6634</v>
      </c>
      <c r="C3249" s="75"/>
      <c r="D3249" s="75" t="s">
        <v>6635</v>
      </c>
      <c r="E3249" s="83">
        <v>72.75</v>
      </c>
    </row>
    <row r="3250" spans="1:5" x14ac:dyDescent="0.25">
      <c r="A3250" s="90">
        <v>3250</v>
      </c>
      <c r="B3250" s="75" t="s">
        <v>6636</v>
      </c>
      <c r="C3250" s="75"/>
      <c r="D3250" s="75" t="s">
        <v>6637</v>
      </c>
      <c r="E3250" s="83">
        <v>0.41</v>
      </c>
    </row>
    <row r="3251" spans="1:5" x14ac:dyDescent="0.25">
      <c r="A3251" s="90">
        <v>3251</v>
      </c>
      <c r="B3251" s="75" t="s">
        <v>6638</v>
      </c>
      <c r="C3251" s="75"/>
      <c r="D3251" s="75" t="s">
        <v>6639</v>
      </c>
      <c r="E3251" s="83">
        <v>47.28</v>
      </c>
    </row>
    <row r="3252" spans="1:5" x14ac:dyDescent="0.25">
      <c r="A3252" s="90">
        <v>3252</v>
      </c>
      <c r="B3252" s="75" t="s">
        <v>6640</v>
      </c>
      <c r="C3252" s="75"/>
      <c r="D3252" s="75" t="s">
        <v>6641</v>
      </c>
      <c r="E3252" s="83">
        <v>2.33</v>
      </c>
    </row>
    <row r="3253" spans="1:5" x14ac:dyDescent="0.25">
      <c r="A3253" s="90">
        <v>3253</v>
      </c>
      <c r="B3253" s="75" t="s">
        <v>6642</v>
      </c>
      <c r="C3253" s="75"/>
      <c r="D3253" s="75" t="s">
        <v>6643</v>
      </c>
      <c r="E3253" s="83">
        <v>16.8</v>
      </c>
    </row>
    <row r="3254" spans="1:5" x14ac:dyDescent="0.25">
      <c r="A3254" s="90">
        <v>3254</v>
      </c>
      <c r="B3254" s="75" t="s">
        <v>6644</v>
      </c>
      <c r="C3254" s="75"/>
      <c r="D3254" s="75" t="s">
        <v>6645</v>
      </c>
      <c r="E3254" s="83">
        <v>0.62</v>
      </c>
    </row>
    <row r="3255" spans="1:5" x14ac:dyDescent="0.25">
      <c r="A3255" s="90">
        <v>3255</v>
      </c>
      <c r="B3255" s="75" t="s">
        <v>6646</v>
      </c>
      <c r="C3255" s="75"/>
      <c r="D3255" s="75" t="s">
        <v>6647</v>
      </c>
      <c r="E3255" s="83">
        <v>3.59</v>
      </c>
    </row>
    <row r="3256" spans="1:5" x14ac:dyDescent="0.25">
      <c r="A3256" s="90">
        <v>3256</v>
      </c>
      <c r="B3256" s="75" t="s">
        <v>6648</v>
      </c>
      <c r="C3256" s="75"/>
      <c r="D3256" s="75" t="s">
        <v>6649</v>
      </c>
      <c r="E3256" s="83">
        <v>0.19</v>
      </c>
    </row>
    <row r="3257" spans="1:5" x14ac:dyDescent="0.25">
      <c r="A3257" s="90">
        <v>3257</v>
      </c>
      <c r="B3257" s="75" t="s">
        <v>6650</v>
      </c>
      <c r="C3257" s="75"/>
      <c r="D3257" s="75" t="s">
        <v>6651</v>
      </c>
      <c r="E3257" s="83">
        <v>4.84</v>
      </c>
    </row>
    <row r="3258" spans="1:5" x14ac:dyDescent="0.25">
      <c r="A3258" s="90">
        <v>3258</v>
      </c>
      <c r="B3258" s="75" t="s">
        <v>6652</v>
      </c>
      <c r="C3258" s="75"/>
      <c r="D3258" s="75" t="s">
        <v>6653</v>
      </c>
      <c r="E3258" s="83">
        <v>0.76</v>
      </c>
    </row>
    <row r="3259" spans="1:5" x14ac:dyDescent="0.25">
      <c r="A3259" s="90">
        <v>3259</v>
      </c>
      <c r="B3259" s="75" t="s">
        <v>6654</v>
      </c>
      <c r="C3259" s="75"/>
      <c r="D3259" s="75" t="s">
        <v>6655</v>
      </c>
      <c r="E3259" s="83">
        <v>52.45</v>
      </c>
    </row>
    <row r="3260" spans="1:5" x14ac:dyDescent="0.25">
      <c r="A3260" s="90">
        <v>3260</v>
      </c>
      <c r="B3260" s="75" t="s">
        <v>6656</v>
      </c>
      <c r="C3260" s="75"/>
      <c r="D3260" s="75" t="s">
        <v>6657</v>
      </c>
      <c r="E3260" s="83">
        <v>3.15</v>
      </c>
    </row>
    <row r="3261" spans="1:5" x14ac:dyDescent="0.25">
      <c r="A3261" s="90">
        <v>3261</v>
      </c>
      <c r="B3261" s="75" t="s">
        <v>6658</v>
      </c>
      <c r="C3261" s="75"/>
      <c r="D3261" s="75" t="s">
        <v>6659</v>
      </c>
      <c r="E3261" s="83">
        <v>1.59</v>
      </c>
    </row>
    <row r="3262" spans="1:5" x14ac:dyDescent="0.25">
      <c r="A3262" s="90">
        <v>3262</v>
      </c>
      <c r="B3262" s="75" t="s">
        <v>6660</v>
      </c>
      <c r="C3262" s="75"/>
      <c r="D3262" s="75" t="s">
        <v>6661</v>
      </c>
      <c r="E3262" s="83">
        <v>2.52</v>
      </c>
    </row>
    <row r="3263" spans="1:5" x14ac:dyDescent="0.25">
      <c r="A3263" s="90">
        <v>3263</v>
      </c>
      <c r="B3263" s="75" t="s">
        <v>6662</v>
      </c>
      <c r="C3263" s="75"/>
      <c r="D3263" s="75" t="s">
        <v>6663</v>
      </c>
      <c r="E3263" s="83">
        <v>12.66</v>
      </c>
    </row>
    <row r="3264" spans="1:5" x14ac:dyDescent="0.25">
      <c r="A3264" s="90">
        <v>3264</v>
      </c>
      <c r="B3264" s="75" t="s">
        <v>6664</v>
      </c>
      <c r="C3264" s="75"/>
      <c r="D3264" s="75" t="s">
        <v>6665</v>
      </c>
      <c r="E3264" s="83">
        <v>0.96</v>
      </c>
    </row>
    <row r="3265" spans="1:5" x14ac:dyDescent="0.25">
      <c r="A3265" s="90">
        <v>3265</v>
      </c>
      <c r="B3265" s="75" t="s">
        <v>6666</v>
      </c>
      <c r="C3265" s="75"/>
      <c r="D3265" s="75" t="s">
        <v>6667</v>
      </c>
      <c r="E3265" s="83">
        <v>3.88</v>
      </c>
    </row>
    <row r="3266" spans="1:5" x14ac:dyDescent="0.25">
      <c r="A3266" s="90">
        <v>3266</v>
      </c>
      <c r="B3266" s="75" t="s">
        <v>6668</v>
      </c>
      <c r="C3266" s="75"/>
      <c r="D3266" s="75" t="s">
        <v>6669</v>
      </c>
      <c r="E3266" s="83">
        <v>0.24</v>
      </c>
    </row>
    <row r="3267" spans="1:5" x14ac:dyDescent="0.25">
      <c r="A3267" s="90">
        <v>3267</v>
      </c>
      <c r="B3267" s="75" t="s">
        <v>6670</v>
      </c>
      <c r="C3267" s="75"/>
      <c r="D3267" s="75" t="s">
        <v>6671</v>
      </c>
      <c r="E3267" s="83">
        <v>2.37</v>
      </c>
    </row>
    <row r="3268" spans="1:5" x14ac:dyDescent="0.25">
      <c r="A3268" s="90">
        <v>3268</v>
      </c>
      <c r="B3268" s="75" t="s">
        <v>6672</v>
      </c>
      <c r="C3268" s="75"/>
      <c r="D3268" s="75" t="s">
        <v>6673</v>
      </c>
      <c r="E3268" s="83">
        <v>4.79</v>
      </c>
    </row>
    <row r="3269" spans="1:5" x14ac:dyDescent="0.25">
      <c r="A3269" s="90">
        <v>3269</v>
      </c>
      <c r="B3269" s="75" t="s">
        <v>6674</v>
      </c>
      <c r="C3269" s="75"/>
      <c r="D3269" s="75" t="s">
        <v>6675</v>
      </c>
      <c r="E3269" s="83">
        <v>0.27</v>
      </c>
    </row>
    <row r="3270" spans="1:5" x14ac:dyDescent="0.25">
      <c r="A3270" s="90">
        <v>3270</v>
      </c>
      <c r="B3270" s="75" t="s">
        <v>6676</v>
      </c>
      <c r="C3270" s="75"/>
      <c r="D3270" s="75" t="s">
        <v>6677</v>
      </c>
      <c r="E3270" s="83">
        <v>31.75</v>
      </c>
    </row>
    <row r="3271" spans="1:5" x14ac:dyDescent="0.25">
      <c r="A3271" s="90">
        <v>3271</v>
      </c>
      <c r="B3271" s="75" t="s">
        <v>6678</v>
      </c>
      <c r="C3271" s="75"/>
      <c r="D3271" s="75" t="s">
        <v>6679</v>
      </c>
      <c r="E3271" s="83">
        <v>6.7</v>
      </c>
    </row>
    <row r="3272" spans="1:5" x14ac:dyDescent="0.25">
      <c r="A3272" s="90">
        <v>3272</v>
      </c>
      <c r="B3272" s="75" t="s">
        <v>6680</v>
      </c>
      <c r="C3272" s="75"/>
      <c r="D3272" s="75" t="s">
        <v>6681</v>
      </c>
      <c r="E3272" s="83">
        <v>20.420000000000002</v>
      </c>
    </row>
    <row r="3273" spans="1:5" x14ac:dyDescent="0.25">
      <c r="A3273" s="90">
        <v>3273</v>
      </c>
      <c r="B3273" s="75" t="s">
        <v>6682</v>
      </c>
      <c r="C3273" s="75"/>
      <c r="D3273" s="75" t="s">
        <v>6683</v>
      </c>
      <c r="E3273" s="83">
        <v>12.9</v>
      </c>
    </row>
    <row r="3274" spans="1:5" x14ac:dyDescent="0.25">
      <c r="A3274" s="90">
        <v>3274</v>
      </c>
      <c r="B3274" s="75" t="s">
        <v>6684</v>
      </c>
      <c r="C3274" s="75"/>
      <c r="D3274" s="75" t="s">
        <v>4143</v>
      </c>
      <c r="E3274" s="83">
        <v>0.09</v>
      </c>
    </row>
    <row r="3275" spans="1:5" x14ac:dyDescent="0.25">
      <c r="A3275" s="90">
        <v>3275</v>
      </c>
      <c r="B3275" s="75" t="s">
        <v>6685</v>
      </c>
      <c r="C3275" s="75"/>
      <c r="D3275" s="75" t="s">
        <v>6686</v>
      </c>
      <c r="E3275" s="83">
        <v>17.96</v>
      </c>
    </row>
    <row r="3276" spans="1:5" x14ac:dyDescent="0.25">
      <c r="A3276" s="90">
        <v>3276</v>
      </c>
      <c r="B3276" s="75" t="s">
        <v>6687</v>
      </c>
      <c r="C3276" s="75"/>
      <c r="D3276" s="75" t="s">
        <v>6688</v>
      </c>
      <c r="E3276" s="83">
        <v>2.54</v>
      </c>
    </row>
    <row r="3277" spans="1:5" x14ac:dyDescent="0.25">
      <c r="A3277" s="90">
        <v>3277</v>
      </c>
      <c r="B3277" s="75" t="s">
        <v>6689</v>
      </c>
      <c r="C3277" s="75"/>
      <c r="D3277" s="75" t="s">
        <v>6690</v>
      </c>
      <c r="E3277" s="83">
        <v>1.83</v>
      </c>
    </row>
    <row r="3278" spans="1:5" x14ac:dyDescent="0.25">
      <c r="A3278" s="90">
        <v>3278</v>
      </c>
      <c r="B3278" s="75" t="s">
        <v>6691</v>
      </c>
      <c r="C3278" s="75"/>
      <c r="D3278" s="75" t="s">
        <v>6692</v>
      </c>
      <c r="E3278" s="83">
        <v>0.04</v>
      </c>
    </row>
    <row r="3279" spans="1:5" x14ac:dyDescent="0.25">
      <c r="A3279" s="90">
        <v>3279</v>
      </c>
      <c r="B3279" s="75" t="s">
        <v>6693</v>
      </c>
      <c r="C3279" s="75"/>
      <c r="D3279" s="75" t="s">
        <v>6694</v>
      </c>
      <c r="E3279" s="83">
        <v>17.78</v>
      </c>
    </row>
    <row r="3280" spans="1:5" x14ac:dyDescent="0.25">
      <c r="A3280" s="90">
        <v>3280</v>
      </c>
      <c r="B3280" s="75" t="s">
        <v>6695</v>
      </c>
      <c r="C3280" s="75"/>
      <c r="D3280" s="75" t="s">
        <v>6696</v>
      </c>
      <c r="E3280" s="83">
        <v>1.74</v>
      </c>
    </row>
    <row r="3281" spans="1:5" x14ac:dyDescent="0.25">
      <c r="A3281" s="90">
        <v>3281</v>
      </c>
      <c r="B3281" s="75" t="s">
        <v>6697</v>
      </c>
      <c r="C3281" s="75"/>
      <c r="D3281" s="75" t="s">
        <v>6698</v>
      </c>
      <c r="E3281" s="83">
        <v>2.11</v>
      </c>
    </row>
    <row r="3282" spans="1:5" x14ac:dyDescent="0.25">
      <c r="A3282" s="90">
        <v>3282</v>
      </c>
      <c r="B3282" s="75" t="s">
        <v>6699</v>
      </c>
      <c r="C3282" s="75"/>
      <c r="D3282" s="75" t="s">
        <v>6700</v>
      </c>
      <c r="E3282" s="83">
        <v>17.79</v>
      </c>
    </row>
    <row r="3283" spans="1:5" x14ac:dyDescent="0.25">
      <c r="A3283" s="90">
        <v>3283</v>
      </c>
      <c r="B3283" s="75" t="s">
        <v>6701</v>
      </c>
      <c r="C3283" s="75"/>
      <c r="D3283" s="75" t="s">
        <v>6702</v>
      </c>
      <c r="E3283" s="83">
        <v>4.2</v>
      </c>
    </row>
    <row r="3284" spans="1:5" x14ac:dyDescent="0.25">
      <c r="A3284" s="90">
        <v>3284</v>
      </c>
      <c r="B3284" s="75" t="s">
        <v>6703</v>
      </c>
      <c r="C3284" s="75"/>
      <c r="D3284" s="75" t="s">
        <v>6704</v>
      </c>
      <c r="E3284" s="83">
        <v>2.56</v>
      </c>
    </row>
    <row r="3285" spans="1:5" x14ac:dyDescent="0.25">
      <c r="A3285" s="90">
        <v>3285</v>
      </c>
      <c r="B3285" s="75" t="s">
        <v>6705</v>
      </c>
      <c r="C3285" s="75"/>
      <c r="D3285" s="75" t="s">
        <v>6706</v>
      </c>
      <c r="E3285" s="83">
        <v>1.68</v>
      </c>
    </row>
    <row r="3286" spans="1:5" x14ac:dyDescent="0.25">
      <c r="A3286" s="90">
        <v>3286</v>
      </c>
      <c r="B3286" s="75" t="s">
        <v>6707</v>
      </c>
      <c r="C3286" s="75"/>
      <c r="D3286" s="75" t="s">
        <v>6708</v>
      </c>
      <c r="E3286" s="83">
        <v>28.78</v>
      </c>
    </row>
    <row r="3287" spans="1:5" x14ac:dyDescent="0.25">
      <c r="A3287" s="90">
        <v>3287</v>
      </c>
      <c r="B3287" s="75" t="s">
        <v>6709</v>
      </c>
      <c r="C3287" s="75"/>
      <c r="D3287" s="75" t="s">
        <v>6710</v>
      </c>
      <c r="E3287" s="83">
        <v>3.49</v>
      </c>
    </row>
    <row r="3288" spans="1:5" x14ac:dyDescent="0.25">
      <c r="A3288" s="90">
        <v>3288</v>
      </c>
      <c r="B3288" s="75" t="s">
        <v>6711</v>
      </c>
      <c r="C3288" s="75"/>
      <c r="D3288" s="75" t="s">
        <v>6712</v>
      </c>
      <c r="E3288" s="83">
        <v>2.31</v>
      </c>
    </row>
    <row r="3289" spans="1:5" x14ac:dyDescent="0.25">
      <c r="A3289" s="90">
        <v>3289</v>
      </c>
      <c r="B3289" s="75" t="s">
        <v>6713</v>
      </c>
      <c r="C3289" s="75"/>
      <c r="D3289" s="75" t="s">
        <v>6714</v>
      </c>
      <c r="E3289" s="83">
        <v>7.63</v>
      </c>
    </row>
    <row r="3290" spans="1:5" x14ac:dyDescent="0.25">
      <c r="A3290" s="90">
        <v>3290</v>
      </c>
      <c r="B3290" s="75" t="s">
        <v>6715</v>
      </c>
      <c r="C3290" s="75"/>
      <c r="D3290" s="75" t="s">
        <v>6716</v>
      </c>
      <c r="E3290" s="83">
        <v>5.86</v>
      </c>
    </row>
    <row r="3291" spans="1:5" x14ac:dyDescent="0.25">
      <c r="A3291" s="90">
        <v>3291</v>
      </c>
      <c r="B3291" s="75" t="s">
        <v>6717</v>
      </c>
      <c r="C3291" s="75"/>
      <c r="D3291" s="75" t="s">
        <v>6718</v>
      </c>
      <c r="E3291" s="83">
        <v>2.2000000000000002</v>
      </c>
    </row>
    <row r="3292" spans="1:5" x14ac:dyDescent="0.25">
      <c r="A3292" s="90">
        <v>3292</v>
      </c>
      <c r="B3292" s="75" t="s">
        <v>6719</v>
      </c>
      <c r="C3292" s="75"/>
      <c r="D3292" s="75" t="s">
        <v>6720</v>
      </c>
      <c r="E3292" s="83">
        <v>3.36</v>
      </c>
    </row>
    <row r="3293" spans="1:5" x14ac:dyDescent="0.25">
      <c r="A3293" s="90">
        <v>3293</v>
      </c>
      <c r="B3293" s="75" t="s">
        <v>6721</v>
      </c>
      <c r="C3293" s="75"/>
      <c r="D3293" s="75" t="s">
        <v>6722</v>
      </c>
      <c r="E3293" s="83">
        <v>3.42</v>
      </c>
    </row>
    <row r="3294" spans="1:5" x14ac:dyDescent="0.25">
      <c r="A3294" s="90">
        <v>3294</v>
      </c>
      <c r="B3294" s="75" t="s">
        <v>6723</v>
      </c>
      <c r="C3294" s="75"/>
      <c r="D3294" s="75" t="s">
        <v>6724</v>
      </c>
      <c r="E3294" s="83">
        <v>16.260000000000002</v>
      </c>
    </row>
    <row r="3295" spans="1:5" x14ac:dyDescent="0.25">
      <c r="A3295" s="90">
        <v>3295</v>
      </c>
      <c r="B3295" s="75" t="s">
        <v>6725</v>
      </c>
      <c r="C3295" s="75"/>
      <c r="D3295" s="75" t="s">
        <v>6726</v>
      </c>
      <c r="E3295" s="83">
        <v>1.8</v>
      </c>
    </row>
    <row r="3296" spans="1:5" x14ac:dyDescent="0.25">
      <c r="A3296" s="90">
        <v>3296</v>
      </c>
      <c r="B3296" s="75" t="s">
        <v>6727</v>
      </c>
      <c r="C3296" s="75"/>
      <c r="D3296" s="75" t="s">
        <v>6728</v>
      </c>
      <c r="E3296" s="83">
        <v>1.68</v>
      </c>
    </row>
    <row r="3297" spans="1:5" x14ac:dyDescent="0.25">
      <c r="A3297" s="90">
        <v>3297</v>
      </c>
      <c r="B3297" s="75" t="s">
        <v>6729</v>
      </c>
      <c r="C3297" s="75"/>
      <c r="D3297" s="75" t="s">
        <v>6730</v>
      </c>
      <c r="E3297" s="83">
        <v>5.3</v>
      </c>
    </row>
    <row r="3298" spans="1:5" x14ac:dyDescent="0.25">
      <c r="A3298" s="90">
        <v>3298</v>
      </c>
      <c r="B3298" s="75" t="s">
        <v>6731</v>
      </c>
      <c r="C3298" s="75"/>
      <c r="D3298" s="75" t="s">
        <v>6732</v>
      </c>
      <c r="E3298" s="83">
        <v>5.63</v>
      </c>
    </row>
    <row r="3299" spans="1:5" x14ac:dyDescent="0.25">
      <c r="A3299" s="90">
        <v>3299</v>
      </c>
      <c r="B3299" s="75" t="s">
        <v>6733</v>
      </c>
      <c r="C3299" s="75"/>
      <c r="D3299" s="75" t="s">
        <v>6734</v>
      </c>
      <c r="E3299" s="83">
        <v>20.96</v>
      </c>
    </row>
    <row r="3300" spans="1:5" x14ac:dyDescent="0.25">
      <c r="A3300" s="90">
        <v>3300</v>
      </c>
      <c r="B3300" s="75" t="s">
        <v>6735</v>
      </c>
      <c r="C3300" s="75"/>
      <c r="D3300" s="75" t="s">
        <v>6736</v>
      </c>
      <c r="E3300" s="83">
        <v>65.599999999999994</v>
      </c>
    </row>
    <row r="3301" spans="1:5" x14ac:dyDescent="0.25">
      <c r="A3301" s="90">
        <v>3301</v>
      </c>
      <c r="B3301" s="75" t="s">
        <v>6737</v>
      </c>
      <c r="C3301" s="75"/>
      <c r="D3301" s="75" t="s">
        <v>6738</v>
      </c>
      <c r="E3301" s="83">
        <v>131.08000000000001</v>
      </c>
    </row>
    <row r="3302" spans="1:5" x14ac:dyDescent="0.25">
      <c r="A3302" s="90">
        <v>3302</v>
      </c>
      <c r="B3302" s="75" t="s">
        <v>6739</v>
      </c>
      <c r="C3302" s="75"/>
      <c r="D3302" s="75" t="s">
        <v>6740</v>
      </c>
      <c r="E3302" s="83">
        <v>5.77</v>
      </c>
    </row>
    <row r="3303" spans="1:5" x14ac:dyDescent="0.25">
      <c r="A3303" s="90">
        <v>3303</v>
      </c>
      <c r="B3303" s="75" t="s">
        <v>6741</v>
      </c>
      <c r="C3303" s="75"/>
      <c r="D3303" s="75" t="s">
        <v>6742</v>
      </c>
      <c r="E3303" s="83">
        <v>3.54</v>
      </c>
    </row>
    <row r="3304" spans="1:5" x14ac:dyDescent="0.25">
      <c r="A3304" s="90">
        <v>3304</v>
      </c>
      <c r="B3304" s="75" t="s">
        <v>6743</v>
      </c>
      <c r="C3304" s="75"/>
      <c r="D3304" s="75" t="s">
        <v>6744</v>
      </c>
      <c r="E3304" s="83">
        <v>14.73</v>
      </c>
    </row>
    <row r="3305" spans="1:5" x14ac:dyDescent="0.25">
      <c r="A3305" s="90">
        <v>3305</v>
      </c>
      <c r="B3305" s="75" t="s">
        <v>6745</v>
      </c>
      <c r="C3305" s="75"/>
      <c r="D3305" s="75" t="s">
        <v>6746</v>
      </c>
      <c r="E3305" s="83">
        <v>0.79</v>
      </c>
    </row>
    <row r="3306" spans="1:5" x14ac:dyDescent="0.25">
      <c r="A3306" s="90">
        <v>3306</v>
      </c>
      <c r="B3306" s="75" t="s">
        <v>6747</v>
      </c>
      <c r="C3306" s="75"/>
      <c r="D3306" s="75" t="s">
        <v>6748</v>
      </c>
      <c r="E3306" s="83">
        <v>5.04</v>
      </c>
    </row>
    <row r="3307" spans="1:5" x14ac:dyDescent="0.25">
      <c r="A3307" s="90">
        <v>3307</v>
      </c>
      <c r="B3307" s="75" t="s">
        <v>6749</v>
      </c>
      <c r="C3307" s="75"/>
      <c r="D3307" s="75" t="s">
        <v>6750</v>
      </c>
      <c r="E3307" s="83">
        <v>10.36</v>
      </c>
    </row>
    <row r="3308" spans="1:5" x14ac:dyDescent="0.25">
      <c r="A3308" s="90">
        <v>3308</v>
      </c>
      <c r="B3308" s="75" t="s">
        <v>6751</v>
      </c>
      <c r="C3308" s="75"/>
      <c r="D3308" s="75" t="s">
        <v>6752</v>
      </c>
      <c r="E3308" s="83">
        <v>19.350000000000001</v>
      </c>
    </row>
    <row r="3309" spans="1:5" x14ac:dyDescent="0.25">
      <c r="A3309" s="90">
        <v>3309</v>
      </c>
      <c r="B3309" s="75" t="s">
        <v>6753</v>
      </c>
      <c r="C3309" s="75"/>
      <c r="D3309" s="75" t="s">
        <v>6754</v>
      </c>
      <c r="E3309" s="83">
        <v>51.95</v>
      </c>
    </row>
    <row r="3310" spans="1:5" x14ac:dyDescent="0.25">
      <c r="A3310" s="90">
        <v>3310</v>
      </c>
      <c r="B3310" s="75" t="s">
        <v>6755</v>
      </c>
      <c r="C3310" s="75"/>
      <c r="D3310" s="75" t="s">
        <v>6756</v>
      </c>
      <c r="E3310" s="83">
        <v>107.85</v>
      </c>
    </row>
    <row r="3311" spans="1:5" x14ac:dyDescent="0.25">
      <c r="A3311" s="90">
        <v>3311</v>
      </c>
      <c r="B3311" s="75" t="s">
        <v>6757</v>
      </c>
      <c r="C3311" s="75"/>
      <c r="D3311" s="75" t="s">
        <v>6758</v>
      </c>
      <c r="E3311" s="83">
        <v>9.23</v>
      </c>
    </row>
    <row r="3312" spans="1:5" x14ac:dyDescent="0.25">
      <c r="A3312" s="90">
        <v>3312</v>
      </c>
      <c r="B3312" s="75" t="s">
        <v>6759</v>
      </c>
      <c r="C3312" s="75"/>
      <c r="D3312" s="75" t="s">
        <v>6760</v>
      </c>
      <c r="E3312" s="83">
        <v>5.04</v>
      </c>
    </row>
    <row r="3313" spans="1:5" x14ac:dyDescent="0.25">
      <c r="A3313" s="90">
        <v>3313</v>
      </c>
      <c r="B3313" s="75" t="s">
        <v>6761</v>
      </c>
      <c r="C3313" s="75"/>
      <c r="D3313" s="75" t="s">
        <v>6762</v>
      </c>
      <c r="E3313" s="83">
        <v>25.89</v>
      </c>
    </row>
    <row r="3314" spans="1:5" x14ac:dyDescent="0.25">
      <c r="A3314" s="90">
        <v>3314</v>
      </c>
      <c r="B3314" s="75" t="s">
        <v>6763</v>
      </c>
      <c r="C3314" s="75"/>
      <c r="D3314" s="75" t="s">
        <v>6764</v>
      </c>
      <c r="E3314" s="83">
        <v>7.57</v>
      </c>
    </row>
    <row r="3315" spans="1:5" x14ac:dyDescent="0.25">
      <c r="A3315" s="90">
        <v>3315</v>
      </c>
      <c r="B3315" s="75" t="s">
        <v>6765</v>
      </c>
      <c r="C3315" s="75"/>
      <c r="D3315" s="75" t="s">
        <v>6766</v>
      </c>
      <c r="E3315" s="83">
        <v>89.99</v>
      </c>
    </row>
    <row r="3316" spans="1:5" x14ac:dyDescent="0.25">
      <c r="A3316" s="90">
        <v>3316</v>
      </c>
      <c r="B3316" s="75" t="s">
        <v>6767</v>
      </c>
      <c r="C3316" s="75"/>
      <c r="D3316" s="75" t="s">
        <v>6768</v>
      </c>
      <c r="E3316" s="83">
        <v>6.36</v>
      </c>
    </row>
    <row r="3317" spans="1:5" x14ac:dyDescent="0.25">
      <c r="A3317" s="90">
        <v>3317</v>
      </c>
      <c r="B3317" s="75" t="s">
        <v>6769</v>
      </c>
      <c r="C3317" s="75"/>
      <c r="D3317" s="75" t="s">
        <v>6770</v>
      </c>
      <c r="E3317" s="83">
        <v>5.22</v>
      </c>
    </row>
    <row r="3318" spans="1:5" x14ac:dyDescent="0.25">
      <c r="A3318" s="90">
        <v>3318</v>
      </c>
      <c r="B3318" s="75" t="s">
        <v>6771</v>
      </c>
      <c r="C3318" s="75"/>
      <c r="D3318" s="75" t="s">
        <v>6772</v>
      </c>
      <c r="E3318" s="83">
        <v>6.02</v>
      </c>
    </row>
    <row r="3319" spans="1:5" x14ac:dyDescent="0.25">
      <c r="A3319" s="90">
        <v>3319</v>
      </c>
      <c r="B3319" s="75" t="s">
        <v>6773</v>
      </c>
      <c r="C3319" s="75"/>
      <c r="D3319" s="75" t="s">
        <v>6774</v>
      </c>
      <c r="E3319" s="83">
        <v>5.04</v>
      </c>
    </row>
    <row r="3320" spans="1:5" x14ac:dyDescent="0.25">
      <c r="A3320" s="90">
        <v>3320</v>
      </c>
      <c r="B3320" s="75" t="s">
        <v>6775</v>
      </c>
      <c r="C3320" s="75"/>
      <c r="D3320" s="75" t="s">
        <v>6776</v>
      </c>
      <c r="E3320" s="83">
        <v>13.78</v>
      </c>
    </row>
    <row r="3321" spans="1:5" x14ac:dyDescent="0.25">
      <c r="A3321" s="90">
        <v>3321</v>
      </c>
      <c r="B3321" s="75" t="s">
        <v>6777</v>
      </c>
      <c r="C3321" s="75"/>
      <c r="D3321" s="75" t="s">
        <v>6778</v>
      </c>
      <c r="E3321" s="83">
        <v>18.46</v>
      </c>
    </row>
    <row r="3322" spans="1:5" x14ac:dyDescent="0.25">
      <c r="A3322" s="90">
        <v>3322</v>
      </c>
      <c r="B3322" s="75" t="s">
        <v>6779</v>
      </c>
      <c r="C3322" s="75"/>
      <c r="D3322" s="75" t="s">
        <v>6780</v>
      </c>
      <c r="E3322" s="83">
        <v>53.55</v>
      </c>
    </row>
    <row r="3323" spans="1:5" x14ac:dyDescent="0.25">
      <c r="A3323" s="90">
        <v>3323</v>
      </c>
      <c r="B3323" s="75" t="s">
        <v>6781</v>
      </c>
      <c r="C3323" s="75"/>
      <c r="D3323" s="75" t="s">
        <v>6782</v>
      </c>
      <c r="E3323" s="83">
        <v>47.63</v>
      </c>
    </row>
    <row r="3324" spans="1:5" x14ac:dyDescent="0.25">
      <c r="A3324" s="90">
        <v>3324</v>
      </c>
      <c r="B3324" s="75" t="s">
        <v>6783</v>
      </c>
      <c r="C3324" s="75"/>
      <c r="D3324" s="75" t="s">
        <v>6784</v>
      </c>
      <c r="E3324" s="83">
        <v>41.24</v>
      </c>
    </row>
    <row r="3325" spans="1:5" x14ac:dyDescent="0.25">
      <c r="A3325" s="90">
        <v>3325</v>
      </c>
      <c r="B3325" s="75" t="s">
        <v>6785</v>
      </c>
      <c r="C3325" s="75"/>
      <c r="D3325" s="75" t="s">
        <v>6786</v>
      </c>
      <c r="E3325" s="83">
        <v>8.51</v>
      </c>
    </row>
    <row r="3326" spans="1:5" x14ac:dyDescent="0.25">
      <c r="A3326" s="90">
        <v>3326</v>
      </c>
      <c r="B3326" s="75" t="s">
        <v>6787</v>
      </c>
      <c r="C3326" s="75"/>
      <c r="D3326" s="75" t="s">
        <v>6788</v>
      </c>
      <c r="E3326" s="83">
        <v>3.36</v>
      </c>
    </row>
    <row r="3327" spans="1:5" x14ac:dyDescent="0.25">
      <c r="A3327" s="90">
        <v>3327</v>
      </c>
      <c r="B3327" s="75" t="s">
        <v>6789</v>
      </c>
      <c r="C3327" s="75"/>
      <c r="D3327" s="75" t="s">
        <v>6790</v>
      </c>
      <c r="E3327" s="83">
        <v>17.84</v>
      </c>
    </row>
    <row r="3328" spans="1:5" x14ac:dyDescent="0.25">
      <c r="A3328" s="90">
        <v>3328</v>
      </c>
      <c r="B3328" s="75" t="s">
        <v>6791</v>
      </c>
      <c r="C3328" s="75"/>
      <c r="D3328" s="75" t="s">
        <v>6792</v>
      </c>
      <c r="E3328" s="83">
        <v>5.04</v>
      </c>
    </row>
    <row r="3329" spans="1:5" x14ac:dyDescent="0.25">
      <c r="A3329" s="90">
        <v>3329</v>
      </c>
      <c r="B3329" s="75" t="s">
        <v>6793</v>
      </c>
      <c r="C3329" s="75"/>
      <c r="D3329" s="75" t="s">
        <v>6794</v>
      </c>
      <c r="E3329" s="83">
        <v>16.8</v>
      </c>
    </row>
    <row r="3330" spans="1:5" x14ac:dyDescent="0.25">
      <c r="A3330" s="90">
        <v>3330</v>
      </c>
      <c r="B3330" s="75" t="s">
        <v>6795</v>
      </c>
      <c r="C3330" s="75"/>
      <c r="D3330" s="75" t="s">
        <v>6796</v>
      </c>
      <c r="E3330" s="83">
        <v>3.16</v>
      </c>
    </row>
    <row r="3331" spans="1:5" x14ac:dyDescent="0.25">
      <c r="A3331" s="90">
        <v>3331</v>
      </c>
      <c r="B3331" s="75" t="s">
        <v>6797</v>
      </c>
      <c r="C3331" s="75"/>
      <c r="D3331" s="75" t="s">
        <v>6798</v>
      </c>
      <c r="E3331" s="83">
        <v>1.68</v>
      </c>
    </row>
    <row r="3332" spans="1:5" x14ac:dyDescent="0.25">
      <c r="A3332" s="90">
        <v>3332</v>
      </c>
      <c r="B3332" s="75" t="s">
        <v>6799</v>
      </c>
      <c r="C3332" s="75"/>
      <c r="D3332" s="75" t="s">
        <v>6800</v>
      </c>
      <c r="E3332" s="83">
        <v>26.7</v>
      </c>
    </row>
    <row r="3333" spans="1:5" x14ac:dyDescent="0.25">
      <c r="A3333" s="90">
        <v>3333</v>
      </c>
      <c r="B3333" s="75" t="s">
        <v>6801</v>
      </c>
      <c r="C3333" s="75"/>
      <c r="D3333" s="75" t="s">
        <v>6802</v>
      </c>
      <c r="E3333" s="83">
        <v>5.04</v>
      </c>
    </row>
    <row r="3334" spans="1:5" x14ac:dyDescent="0.25">
      <c r="A3334" s="90">
        <v>3334</v>
      </c>
      <c r="B3334" s="75" t="s">
        <v>6803</v>
      </c>
      <c r="C3334" s="75"/>
      <c r="D3334" s="75" t="s">
        <v>6804</v>
      </c>
      <c r="E3334" s="83">
        <v>4.91</v>
      </c>
    </row>
    <row r="3335" spans="1:5" x14ac:dyDescent="0.25">
      <c r="A3335" s="90">
        <v>3335</v>
      </c>
      <c r="B3335" s="75" t="s">
        <v>6805</v>
      </c>
      <c r="C3335" s="75"/>
      <c r="D3335" s="75" t="s">
        <v>6806</v>
      </c>
      <c r="E3335" s="83">
        <v>9.02</v>
      </c>
    </row>
    <row r="3336" spans="1:5" x14ac:dyDescent="0.25">
      <c r="A3336" s="90">
        <v>3336</v>
      </c>
      <c r="B3336" s="75" t="s">
        <v>6807</v>
      </c>
      <c r="C3336" s="75"/>
      <c r="D3336" s="75" t="s">
        <v>6808</v>
      </c>
      <c r="E3336" s="83">
        <v>49.91</v>
      </c>
    </row>
    <row r="3337" spans="1:5" x14ac:dyDescent="0.25">
      <c r="A3337" s="90">
        <v>3337</v>
      </c>
      <c r="B3337" s="75" t="s">
        <v>6809</v>
      </c>
      <c r="C3337" s="75"/>
      <c r="D3337" s="75" t="s">
        <v>6810</v>
      </c>
      <c r="E3337" s="83">
        <v>1.05</v>
      </c>
    </row>
    <row r="3338" spans="1:5" x14ac:dyDescent="0.25">
      <c r="A3338" s="90">
        <v>3338</v>
      </c>
      <c r="B3338" s="75" t="s">
        <v>6811</v>
      </c>
      <c r="C3338" s="75"/>
      <c r="D3338" s="75" t="s">
        <v>6812</v>
      </c>
      <c r="E3338" s="83">
        <v>4.79</v>
      </c>
    </row>
    <row r="3339" spans="1:5" x14ac:dyDescent="0.25">
      <c r="A3339" s="90">
        <v>3339</v>
      </c>
      <c r="B3339" s="75" t="s">
        <v>6813</v>
      </c>
      <c r="C3339" s="75"/>
      <c r="D3339" s="75" t="s">
        <v>6814</v>
      </c>
      <c r="E3339" s="83">
        <v>16.71</v>
      </c>
    </row>
    <row r="3340" spans="1:5" x14ac:dyDescent="0.25">
      <c r="A3340" s="90">
        <v>3340</v>
      </c>
      <c r="B3340" s="75" t="s">
        <v>6815</v>
      </c>
      <c r="C3340" s="75"/>
      <c r="D3340" s="75" t="s">
        <v>6816</v>
      </c>
      <c r="E3340" s="83">
        <v>11.66</v>
      </c>
    </row>
    <row r="3341" spans="1:5" x14ac:dyDescent="0.25">
      <c r="A3341" s="90">
        <v>3341</v>
      </c>
      <c r="B3341" s="75" t="s">
        <v>6817</v>
      </c>
      <c r="C3341" s="75"/>
      <c r="D3341" s="75" t="s">
        <v>6818</v>
      </c>
      <c r="E3341" s="83">
        <v>29.53</v>
      </c>
    </row>
    <row r="3342" spans="1:5" x14ac:dyDescent="0.25">
      <c r="A3342" s="90">
        <v>3342</v>
      </c>
      <c r="B3342" s="75" t="s">
        <v>6819</v>
      </c>
      <c r="C3342" s="75"/>
      <c r="D3342" s="75" t="s">
        <v>6820</v>
      </c>
      <c r="E3342" s="83">
        <v>76.150000000000006</v>
      </c>
    </row>
    <row r="3343" spans="1:5" x14ac:dyDescent="0.25">
      <c r="A3343" s="90">
        <v>3343</v>
      </c>
      <c r="B3343" s="75" t="s">
        <v>6821</v>
      </c>
      <c r="C3343" s="75"/>
      <c r="D3343" s="75" t="s">
        <v>6822</v>
      </c>
      <c r="E3343" s="83">
        <v>12.76</v>
      </c>
    </row>
    <row r="3344" spans="1:5" x14ac:dyDescent="0.25">
      <c r="A3344" s="90">
        <v>3344</v>
      </c>
      <c r="B3344" s="75" t="s">
        <v>6823</v>
      </c>
      <c r="C3344" s="75"/>
      <c r="D3344" s="75" t="s">
        <v>6824</v>
      </c>
      <c r="E3344" s="83">
        <v>35.520000000000003</v>
      </c>
    </row>
    <row r="3345" spans="1:5" x14ac:dyDescent="0.25">
      <c r="A3345" s="90">
        <v>3345</v>
      </c>
      <c r="B3345" s="75" t="s">
        <v>6825</v>
      </c>
      <c r="C3345" s="75"/>
      <c r="D3345" s="75" t="s">
        <v>6826</v>
      </c>
      <c r="E3345" s="83">
        <v>48.9</v>
      </c>
    </row>
    <row r="3346" spans="1:5" x14ac:dyDescent="0.25">
      <c r="A3346" s="90">
        <v>3346</v>
      </c>
      <c r="B3346" s="75" t="s">
        <v>6827</v>
      </c>
      <c r="C3346" s="75"/>
      <c r="D3346" s="75" t="s">
        <v>6828</v>
      </c>
      <c r="E3346" s="83">
        <v>12.55</v>
      </c>
    </row>
    <row r="3347" spans="1:5" x14ac:dyDescent="0.25">
      <c r="A3347" s="90">
        <v>3347</v>
      </c>
      <c r="B3347" s="75" t="s">
        <v>6829</v>
      </c>
      <c r="C3347" s="75"/>
      <c r="D3347" s="75" t="s">
        <v>6830</v>
      </c>
      <c r="E3347" s="83">
        <v>1.92</v>
      </c>
    </row>
    <row r="3348" spans="1:5" x14ac:dyDescent="0.25">
      <c r="A3348" s="90">
        <v>3348</v>
      </c>
      <c r="B3348" s="75" t="s">
        <v>6831</v>
      </c>
      <c r="C3348" s="75"/>
      <c r="D3348" s="75" t="s">
        <v>6832</v>
      </c>
      <c r="E3348" s="83">
        <v>8.4</v>
      </c>
    </row>
    <row r="3349" spans="1:5" x14ac:dyDescent="0.25">
      <c r="A3349" s="90">
        <v>3349</v>
      </c>
      <c r="B3349" s="75" t="s">
        <v>6833</v>
      </c>
      <c r="C3349" s="75"/>
      <c r="D3349" s="75" t="s">
        <v>6834</v>
      </c>
      <c r="E3349" s="83">
        <v>1.79</v>
      </c>
    </row>
    <row r="3350" spans="1:5" x14ac:dyDescent="0.25">
      <c r="A3350" s="90">
        <v>3350</v>
      </c>
      <c r="B3350" s="75" t="s">
        <v>6835</v>
      </c>
      <c r="C3350" s="75"/>
      <c r="D3350" s="75" t="s">
        <v>6836</v>
      </c>
      <c r="E3350" s="83">
        <v>32.880000000000003</v>
      </c>
    </row>
    <row r="3351" spans="1:5" x14ac:dyDescent="0.25">
      <c r="A3351" s="90">
        <v>3351</v>
      </c>
      <c r="B3351" s="75" t="s">
        <v>6837</v>
      </c>
      <c r="C3351" s="75"/>
      <c r="D3351" s="75" t="s">
        <v>6838</v>
      </c>
      <c r="E3351" s="83">
        <v>4.0999999999999996</v>
      </c>
    </row>
    <row r="3352" spans="1:5" x14ac:dyDescent="0.25">
      <c r="A3352" s="90">
        <v>3352</v>
      </c>
      <c r="B3352" s="75" t="s">
        <v>6839</v>
      </c>
      <c r="C3352" s="75"/>
      <c r="D3352" s="75" t="s">
        <v>6840</v>
      </c>
      <c r="E3352" s="83">
        <v>18.38</v>
      </c>
    </row>
    <row r="3353" spans="1:5" x14ac:dyDescent="0.25">
      <c r="A3353" s="90">
        <v>3353</v>
      </c>
      <c r="B3353" s="75" t="s">
        <v>6841</v>
      </c>
      <c r="C3353" s="75"/>
      <c r="D3353" s="75" t="s">
        <v>6842</v>
      </c>
      <c r="E3353" s="83">
        <v>20.059999999999999</v>
      </c>
    </row>
    <row r="3354" spans="1:5" x14ac:dyDescent="0.25">
      <c r="A3354" s="90">
        <v>3354</v>
      </c>
      <c r="B3354" s="75" t="s">
        <v>6843</v>
      </c>
      <c r="C3354" s="75"/>
      <c r="D3354" s="75" t="s">
        <v>6844</v>
      </c>
      <c r="E3354" s="83">
        <v>20.28</v>
      </c>
    </row>
    <row r="3355" spans="1:5" x14ac:dyDescent="0.25">
      <c r="A3355" s="90">
        <v>3355</v>
      </c>
      <c r="B3355" s="75" t="s">
        <v>6845</v>
      </c>
      <c r="C3355" s="75"/>
      <c r="D3355" s="75" t="s">
        <v>6846</v>
      </c>
      <c r="E3355" s="83">
        <v>6.89</v>
      </c>
    </row>
    <row r="3356" spans="1:5" x14ac:dyDescent="0.25">
      <c r="A3356" s="90">
        <v>3356</v>
      </c>
      <c r="B3356" s="75" t="s">
        <v>6847</v>
      </c>
      <c r="C3356" s="75"/>
      <c r="D3356" s="75" t="s">
        <v>6848</v>
      </c>
      <c r="E3356" s="83">
        <v>5.91</v>
      </c>
    </row>
    <row r="3357" spans="1:5" x14ac:dyDescent="0.25">
      <c r="A3357" s="90">
        <v>3357</v>
      </c>
      <c r="B3357" s="75" t="s">
        <v>6849</v>
      </c>
      <c r="C3357" s="75"/>
      <c r="D3357" s="75" t="s">
        <v>6850</v>
      </c>
      <c r="E3357" s="83">
        <v>27.71</v>
      </c>
    </row>
    <row r="3358" spans="1:5" x14ac:dyDescent="0.25">
      <c r="A3358" s="90">
        <v>3358</v>
      </c>
      <c r="B3358" s="75" t="s">
        <v>6851</v>
      </c>
      <c r="C3358" s="75"/>
      <c r="D3358" s="75" t="s">
        <v>6852</v>
      </c>
      <c r="E3358" s="83">
        <v>9.42</v>
      </c>
    </row>
    <row r="3359" spans="1:5" x14ac:dyDescent="0.25">
      <c r="A3359" s="90">
        <v>3359</v>
      </c>
      <c r="B3359" s="75" t="s">
        <v>6853</v>
      </c>
      <c r="C3359" s="75"/>
      <c r="D3359" s="75" t="s">
        <v>6854</v>
      </c>
      <c r="E3359" s="83">
        <v>49.46</v>
      </c>
    </row>
    <row r="3360" spans="1:5" x14ac:dyDescent="0.25">
      <c r="A3360" s="90">
        <v>3360</v>
      </c>
      <c r="B3360" s="75" t="s">
        <v>6855</v>
      </c>
      <c r="C3360" s="75"/>
      <c r="D3360" s="75" t="s">
        <v>6856</v>
      </c>
      <c r="E3360" s="83">
        <v>5.04</v>
      </c>
    </row>
    <row r="3361" spans="1:5" x14ac:dyDescent="0.25">
      <c r="A3361" s="90">
        <v>3361</v>
      </c>
      <c r="B3361" s="75" t="s">
        <v>6857</v>
      </c>
      <c r="C3361" s="75"/>
      <c r="D3361" s="75" t="s">
        <v>6858</v>
      </c>
      <c r="E3361" s="83">
        <v>3.31</v>
      </c>
    </row>
    <row r="3362" spans="1:5" x14ac:dyDescent="0.25">
      <c r="A3362" s="90">
        <v>3362</v>
      </c>
      <c r="B3362" s="75" t="s">
        <v>6859</v>
      </c>
      <c r="C3362" s="75"/>
      <c r="D3362" s="75" t="s">
        <v>6860</v>
      </c>
      <c r="E3362" s="83">
        <v>25.06</v>
      </c>
    </row>
    <row r="3363" spans="1:5" x14ac:dyDescent="0.25">
      <c r="A3363" s="90">
        <v>3363</v>
      </c>
      <c r="B3363" s="75" t="s">
        <v>6861</v>
      </c>
      <c r="C3363" s="75"/>
      <c r="D3363" s="75" t="s">
        <v>6862</v>
      </c>
      <c r="E3363" s="83">
        <v>33.04</v>
      </c>
    </row>
    <row r="3364" spans="1:5" x14ac:dyDescent="0.25">
      <c r="A3364" s="90">
        <v>3364</v>
      </c>
      <c r="B3364" s="75" t="s">
        <v>6863</v>
      </c>
      <c r="C3364" s="75"/>
      <c r="D3364" s="75" t="s">
        <v>6864</v>
      </c>
      <c r="E3364" s="83">
        <v>1.93</v>
      </c>
    </row>
    <row r="3365" spans="1:5" x14ac:dyDescent="0.25">
      <c r="A3365" s="90">
        <v>3365</v>
      </c>
      <c r="B3365" s="75" t="s">
        <v>6865</v>
      </c>
      <c r="C3365" s="75"/>
      <c r="D3365" s="75" t="s">
        <v>6866</v>
      </c>
      <c r="E3365" s="83">
        <v>17.399999999999999</v>
      </c>
    </row>
    <row r="3366" spans="1:5" x14ac:dyDescent="0.25">
      <c r="A3366" s="90">
        <v>3366</v>
      </c>
      <c r="B3366" s="75" t="s">
        <v>6867</v>
      </c>
      <c r="C3366" s="75"/>
      <c r="D3366" s="75" t="s">
        <v>6868</v>
      </c>
      <c r="E3366" s="83">
        <v>41.6</v>
      </c>
    </row>
    <row r="3367" spans="1:5" x14ac:dyDescent="0.25">
      <c r="A3367" s="90">
        <v>3367</v>
      </c>
      <c r="B3367" s="75" t="s">
        <v>6869</v>
      </c>
      <c r="C3367" s="75"/>
      <c r="D3367" s="75" t="s">
        <v>6870</v>
      </c>
      <c r="E3367" s="83">
        <v>10.210000000000001</v>
      </c>
    </row>
    <row r="3368" spans="1:5" x14ac:dyDescent="0.25">
      <c r="A3368" s="90">
        <v>3368</v>
      </c>
      <c r="B3368" s="75" t="s">
        <v>6871</v>
      </c>
      <c r="C3368" s="75"/>
      <c r="D3368" s="75" t="s">
        <v>6872</v>
      </c>
      <c r="E3368" s="83">
        <v>5.43</v>
      </c>
    </row>
    <row r="3369" spans="1:5" x14ac:dyDescent="0.25">
      <c r="A3369" s="90">
        <v>3369</v>
      </c>
      <c r="B3369" s="75" t="s">
        <v>6873</v>
      </c>
      <c r="C3369" s="75"/>
      <c r="D3369" s="75" t="s">
        <v>6874</v>
      </c>
      <c r="E3369" s="83">
        <v>5.04</v>
      </c>
    </row>
    <row r="3370" spans="1:5" x14ac:dyDescent="0.25">
      <c r="A3370" s="90">
        <v>3370</v>
      </c>
      <c r="B3370" s="75" t="s">
        <v>6875</v>
      </c>
      <c r="C3370" s="75"/>
      <c r="D3370" s="75" t="s">
        <v>6876</v>
      </c>
      <c r="E3370" s="83">
        <v>14.4</v>
      </c>
    </row>
    <row r="3371" spans="1:5" x14ac:dyDescent="0.25">
      <c r="A3371" s="90">
        <v>3371</v>
      </c>
      <c r="B3371" s="75" t="s">
        <v>6877</v>
      </c>
      <c r="C3371" s="75"/>
      <c r="D3371" s="75" t="s">
        <v>6878</v>
      </c>
      <c r="E3371" s="83">
        <v>6.42</v>
      </c>
    </row>
    <row r="3372" spans="1:5" x14ac:dyDescent="0.25">
      <c r="A3372" s="90">
        <v>3372</v>
      </c>
      <c r="B3372" s="75" t="s">
        <v>6879</v>
      </c>
      <c r="C3372" s="75"/>
      <c r="D3372" s="75" t="s">
        <v>6880</v>
      </c>
      <c r="E3372" s="83">
        <v>3.46</v>
      </c>
    </row>
    <row r="3373" spans="1:5" x14ac:dyDescent="0.25">
      <c r="A3373" s="90">
        <v>3373</v>
      </c>
      <c r="B3373" s="75" t="s">
        <v>6881</v>
      </c>
      <c r="C3373" s="75"/>
      <c r="D3373" s="75" t="s">
        <v>6882</v>
      </c>
      <c r="E3373" s="83">
        <v>74.78</v>
      </c>
    </row>
    <row r="3374" spans="1:5" x14ac:dyDescent="0.25">
      <c r="A3374" s="90">
        <v>3374</v>
      </c>
      <c r="B3374" s="75" t="s">
        <v>6883</v>
      </c>
      <c r="C3374" s="75"/>
      <c r="D3374" s="75" t="s">
        <v>6884</v>
      </c>
      <c r="E3374" s="83">
        <v>1.91</v>
      </c>
    </row>
    <row r="3375" spans="1:5" x14ac:dyDescent="0.25">
      <c r="A3375" s="90">
        <v>3375</v>
      </c>
      <c r="B3375" s="75" t="s">
        <v>6885</v>
      </c>
      <c r="C3375" s="75"/>
      <c r="D3375" s="75" t="s">
        <v>6886</v>
      </c>
      <c r="E3375" s="83">
        <v>34.159999999999997</v>
      </c>
    </row>
    <row r="3376" spans="1:5" x14ac:dyDescent="0.25">
      <c r="A3376" s="90">
        <v>3376</v>
      </c>
      <c r="B3376" s="75" t="s">
        <v>6887</v>
      </c>
      <c r="C3376" s="75"/>
      <c r="D3376" s="75" t="s">
        <v>6888</v>
      </c>
      <c r="E3376" s="83">
        <v>16.8</v>
      </c>
    </row>
    <row r="3377" spans="1:5" x14ac:dyDescent="0.25">
      <c r="A3377" s="90">
        <v>3377</v>
      </c>
      <c r="B3377" s="75" t="s">
        <v>6889</v>
      </c>
      <c r="C3377" s="75"/>
      <c r="D3377" s="75" t="s">
        <v>6890</v>
      </c>
      <c r="E3377" s="83">
        <v>5.04</v>
      </c>
    </row>
    <row r="3378" spans="1:5" x14ac:dyDescent="0.25">
      <c r="A3378" s="90">
        <v>3378</v>
      </c>
      <c r="B3378" s="75" t="s">
        <v>6891</v>
      </c>
      <c r="C3378" s="75"/>
      <c r="D3378" s="75" t="s">
        <v>6892</v>
      </c>
      <c r="E3378" s="83">
        <v>158.78</v>
      </c>
    </row>
    <row r="3379" spans="1:5" x14ac:dyDescent="0.25">
      <c r="A3379" s="90">
        <v>3379</v>
      </c>
      <c r="B3379" s="75" t="s">
        <v>6893</v>
      </c>
      <c r="C3379" s="75"/>
      <c r="D3379" s="75" t="s">
        <v>6894</v>
      </c>
      <c r="E3379" s="83">
        <v>134.04</v>
      </c>
    </row>
    <row r="3380" spans="1:5" x14ac:dyDescent="0.25">
      <c r="A3380" s="90">
        <v>3380</v>
      </c>
      <c r="B3380" s="75" t="s">
        <v>6895</v>
      </c>
      <c r="C3380" s="75"/>
      <c r="D3380" s="75" t="s">
        <v>6896</v>
      </c>
      <c r="E3380" s="83">
        <v>74.69</v>
      </c>
    </row>
    <row r="3381" spans="1:5" x14ac:dyDescent="0.25">
      <c r="A3381" s="90">
        <v>3381</v>
      </c>
      <c r="B3381" s="75" t="s">
        <v>6897</v>
      </c>
      <c r="C3381" s="75"/>
      <c r="D3381" s="75" t="s">
        <v>6898</v>
      </c>
      <c r="E3381" s="83">
        <v>3.06</v>
      </c>
    </row>
    <row r="3382" spans="1:5" x14ac:dyDescent="0.25">
      <c r="A3382" s="90">
        <v>3382</v>
      </c>
      <c r="B3382" s="75" t="s">
        <v>6899</v>
      </c>
      <c r="C3382" s="75"/>
      <c r="D3382" s="75" t="s">
        <v>6900</v>
      </c>
      <c r="E3382" s="83">
        <v>32.01</v>
      </c>
    </row>
    <row r="3383" spans="1:5" x14ac:dyDescent="0.25">
      <c r="A3383" s="90">
        <v>3383</v>
      </c>
      <c r="B3383" s="75" t="s">
        <v>6901</v>
      </c>
      <c r="C3383" s="75"/>
      <c r="D3383" s="75" t="s">
        <v>6902</v>
      </c>
      <c r="E3383" s="83">
        <v>0.53</v>
      </c>
    </row>
    <row r="3384" spans="1:5" x14ac:dyDescent="0.25">
      <c r="A3384" s="90">
        <v>3384</v>
      </c>
      <c r="B3384" s="75" t="s">
        <v>6903</v>
      </c>
      <c r="C3384" s="75"/>
      <c r="D3384" s="75" t="s">
        <v>6904</v>
      </c>
      <c r="E3384" s="83">
        <v>7.01</v>
      </c>
    </row>
    <row r="3385" spans="1:5" x14ac:dyDescent="0.25">
      <c r="A3385" s="90">
        <v>3385</v>
      </c>
      <c r="B3385" s="75" t="s">
        <v>6905</v>
      </c>
      <c r="C3385" s="75"/>
      <c r="D3385" s="75" t="s">
        <v>6906</v>
      </c>
      <c r="E3385" s="83">
        <v>45.3</v>
      </c>
    </row>
    <row r="3386" spans="1:5" x14ac:dyDescent="0.25">
      <c r="A3386" s="90">
        <v>3386</v>
      </c>
      <c r="B3386" s="75" t="s">
        <v>6907</v>
      </c>
      <c r="C3386" s="75"/>
      <c r="D3386" s="75" t="s">
        <v>6908</v>
      </c>
      <c r="E3386" s="83">
        <v>22.79</v>
      </c>
    </row>
    <row r="3387" spans="1:5" x14ac:dyDescent="0.25">
      <c r="A3387" s="90">
        <v>3387</v>
      </c>
      <c r="B3387" s="75" t="s">
        <v>6909</v>
      </c>
      <c r="C3387" s="75"/>
      <c r="D3387" s="75" t="s">
        <v>6910</v>
      </c>
      <c r="E3387" s="83">
        <v>1.69</v>
      </c>
    </row>
    <row r="3388" spans="1:5" x14ac:dyDescent="0.25">
      <c r="A3388" s="90">
        <v>3388</v>
      </c>
      <c r="B3388" s="75" t="s">
        <v>6911</v>
      </c>
      <c r="C3388" s="75"/>
      <c r="D3388" s="75" t="s">
        <v>6912</v>
      </c>
      <c r="E3388" s="83">
        <v>30.71</v>
      </c>
    </row>
    <row r="3389" spans="1:5" x14ac:dyDescent="0.25">
      <c r="A3389" s="90">
        <v>3389</v>
      </c>
      <c r="B3389" s="75" t="s">
        <v>6913</v>
      </c>
      <c r="C3389" s="75"/>
      <c r="D3389" s="75" t="s">
        <v>6914</v>
      </c>
      <c r="E3389" s="83">
        <v>10.28</v>
      </c>
    </row>
    <row r="3390" spans="1:5" x14ac:dyDescent="0.25">
      <c r="A3390" s="90">
        <v>3390</v>
      </c>
      <c r="B3390" s="75" t="s">
        <v>6915</v>
      </c>
      <c r="C3390" s="75"/>
      <c r="D3390" s="75" t="s">
        <v>6916</v>
      </c>
      <c r="E3390" s="83">
        <v>7.52</v>
      </c>
    </row>
    <row r="3391" spans="1:5" x14ac:dyDescent="0.25">
      <c r="A3391" s="90">
        <v>3391</v>
      </c>
      <c r="B3391" s="75" t="s">
        <v>6917</v>
      </c>
      <c r="C3391" s="75"/>
      <c r="D3391" s="75" t="s">
        <v>6918</v>
      </c>
      <c r="E3391" s="83">
        <v>202.99</v>
      </c>
    </row>
    <row r="3392" spans="1:5" x14ac:dyDescent="0.25">
      <c r="A3392" s="90">
        <v>3392</v>
      </c>
      <c r="B3392" s="75" t="s">
        <v>6919</v>
      </c>
      <c r="C3392" s="75"/>
      <c r="D3392" s="75" t="s">
        <v>6920</v>
      </c>
      <c r="E3392" s="83">
        <v>8.39</v>
      </c>
    </row>
    <row r="3393" spans="1:5" x14ac:dyDescent="0.25">
      <c r="A3393" s="90">
        <v>3393</v>
      </c>
      <c r="B3393" s="75" t="s">
        <v>6921</v>
      </c>
      <c r="C3393" s="75"/>
      <c r="D3393" s="75" t="s">
        <v>6922</v>
      </c>
      <c r="E3393" s="83">
        <v>2.54</v>
      </c>
    </row>
    <row r="3394" spans="1:5" x14ac:dyDescent="0.25">
      <c r="A3394" s="90">
        <v>3394</v>
      </c>
      <c r="B3394" s="75" t="s">
        <v>6923</v>
      </c>
      <c r="C3394" s="75"/>
      <c r="D3394" s="75" t="s">
        <v>6924</v>
      </c>
      <c r="E3394" s="83">
        <v>6.08</v>
      </c>
    </row>
    <row r="3395" spans="1:5" x14ac:dyDescent="0.25">
      <c r="A3395" s="90">
        <v>3395</v>
      </c>
      <c r="B3395" s="75" t="s">
        <v>6925</v>
      </c>
      <c r="C3395" s="75"/>
      <c r="D3395" s="75" t="s">
        <v>6926</v>
      </c>
      <c r="E3395" s="83">
        <v>6.2</v>
      </c>
    </row>
    <row r="3396" spans="1:5" x14ac:dyDescent="0.25">
      <c r="A3396" s="90">
        <v>3396</v>
      </c>
      <c r="B3396" s="75" t="s">
        <v>6927</v>
      </c>
      <c r="C3396" s="75"/>
      <c r="D3396" s="75" t="s">
        <v>6928</v>
      </c>
      <c r="E3396" s="83">
        <v>3.36</v>
      </c>
    </row>
    <row r="3397" spans="1:5" x14ac:dyDescent="0.25">
      <c r="A3397" s="90">
        <v>3397</v>
      </c>
      <c r="B3397" s="75" t="s">
        <v>6929</v>
      </c>
      <c r="C3397" s="75"/>
      <c r="D3397" s="75" t="s">
        <v>6930</v>
      </c>
      <c r="E3397" s="83">
        <v>35.54</v>
      </c>
    </row>
    <row r="3398" spans="1:5" x14ac:dyDescent="0.25">
      <c r="A3398" s="90">
        <v>3398</v>
      </c>
      <c r="B3398" s="75" t="s">
        <v>6931</v>
      </c>
      <c r="C3398" s="75"/>
      <c r="D3398" s="75" t="s">
        <v>6932</v>
      </c>
      <c r="E3398" s="83">
        <v>16.850000000000001</v>
      </c>
    </row>
    <row r="3399" spans="1:5" x14ac:dyDescent="0.25">
      <c r="A3399" s="90">
        <v>3399</v>
      </c>
      <c r="B3399" s="75" t="s">
        <v>6933</v>
      </c>
      <c r="C3399" s="75"/>
      <c r="D3399" s="75" t="s">
        <v>6934</v>
      </c>
      <c r="E3399" s="83">
        <v>6.7</v>
      </c>
    </row>
    <row r="3400" spans="1:5" x14ac:dyDescent="0.25">
      <c r="A3400" s="90">
        <v>3400</v>
      </c>
      <c r="B3400" s="75" t="s">
        <v>6935</v>
      </c>
      <c r="C3400" s="75"/>
      <c r="D3400" s="75" t="s">
        <v>6936</v>
      </c>
      <c r="E3400" s="83">
        <v>5.04</v>
      </c>
    </row>
    <row r="3401" spans="1:5" x14ac:dyDescent="0.25">
      <c r="A3401" s="90">
        <v>3401</v>
      </c>
      <c r="B3401" s="75" t="s">
        <v>6937</v>
      </c>
      <c r="C3401" s="75"/>
      <c r="D3401" s="75" t="s">
        <v>6938</v>
      </c>
      <c r="E3401" s="83">
        <v>14.29</v>
      </c>
    </row>
    <row r="3402" spans="1:5" x14ac:dyDescent="0.25">
      <c r="A3402" s="90">
        <v>3402</v>
      </c>
      <c r="B3402" s="75" t="s">
        <v>6939</v>
      </c>
      <c r="C3402" s="75"/>
      <c r="D3402" s="75" t="s">
        <v>6940</v>
      </c>
      <c r="E3402" s="83">
        <v>1.68</v>
      </c>
    </row>
    <row r="3403" spans="1:5" x14ac:dyDescent="0.25">
      <c r="A3403" s="90">
        <v>3403</v>
      </c>
      <c r="B3403" s="75" t="s">
        <v>6941</v>
      </c>
      <c r="C3403" s="75"/>
      <c r="D3403" s="75" t="s">
        <v>6942</v>
      </c>
      <c r="E3403" s="83">
        <v>5.04</v>
      </c>
    </row>
    <row r="3404" spans="1:5" x14ac:dyDescent="0.25">
      <c r="A3404" s="90">
        <v>3404</v>
      </c>
      <c r="B3404" s="75" t="s">
        <v>6943</v>
      </c>
      <c r="C3404" s="75"/>
      <c r="D3404" s="75" t="s">
        <v>6944</v>
      </c>
      <c r="E3404" s="83">
        <v>18.61</v>
      </c>
    </row>
    <row r="3405" spans="1:5" x14ac:dyDescent="0.25">
      <c r="A3405" s="90">
        <v>3405</v>
      </c>
      <c r="B3405" s="75" t="s">
        <v>6945</v>
      </c>
      <c r="C3405" s="75"/>
      <c r="D3405" s="75" t="s">
        <v>6946</v>
      </c>
      <c r="E3405" s="83">
        <v>4.3499999999999996</v>
      </c>
    </row>
    <row r="3406" spans="1:5" x14ac:dyDescent="0.25">
      <c r="A3406" s="90">
        <v>3406</v>
      </c>
      <c r="B3406" s="75" t="s">
        <v>6947</v>
      </c>
      <c r="C3406" s="75"/>
      <c r="D3406" s="75" t="s">
        <v>6948</v>
      </c>
      <c r="E3406" s="83">
        <v>28.94</v>
      </c>
    </row>
    <row r="3407" spans="1:5" x14ac:dyDescent="0.25">
      <c r="A3407" s="90">
        <v>3407</v>
      </c>
      <c r="B3407" s="75" t="s">
        <v>6949</v>
      </c>
      <c r="C3407" s="75"/>
      <c r="D3407" s="75" t="s">
        <v>6950</v>
      </c>
      <c r="E3407" s="83">
        <v>8.4</v>
      </c>
    </row>
    <row r="3408" spans="1:5" x14ac:dyDescent="0.25">
      <c r="A3408" s="90">
        <v>3408</v>
      </c>
      <c r="B3408" s="75" t="s">
        <v>6951</v>
      </c>
      <c r="C3408" s="75"/>
      <c r="D3408" s="75" t="s">
        <v>6952</v>
      </c>
      <c r="E3408" s="83">
        <v>5.04</v>
      </c>
    </row>
    <row r="3409" spans="1:5" x14ac:dyDescent="0.25">
      <c r="A3409" s="90">
        <v>3409</v>
      </c>
      <c r="B3409" s="75" t="s">
        <v>6953</v>
      </c>
      <c r="C3409" s="75"/>
      <c r="D3409" s="75" t="s">
        <v>6954</v>
      </c>
      <c r="E3409" s="83">
        <v>6.9</v>
      </c>
    </row>
    <row r="3410" spans="1:5" x14ac:dyDescent="0.25">
      <c r="A3410" s="90">
        <v>3410</v>
      </c>
      <c r="B3410" s="75" t="s">
        <v>6955</v>
      </c>
      <c r="C3410" s="75"/>
      <c r="D3410" s="75" t="s">
        <v>6956</v>
      </c>
      <c r="E3410" s="83">
        <v>40.5</v>
      </c>
    </row>
    <row r="3411" spans="1:5" x14ac:dyDescent="0.25">
      <c r="A3411" s="90">
        <v>3411</v>
      </c>
      <c r="B3411" s="75" t="s">
        <v>6957</v>
      </c>
      <c r="C3411" s="75"/>
      <c r="D3411" s="75" t="s">
        <v>6958</v>
      </c>
      <c r="E3411" s="83">
        <v>15.18</v>
      </c>
    </row>
    <row r="3412" spans="1:5" x14ac:dyDescent="0.25">
      <c r="A3412" s="90">
        <v>3412</v>
      </c>
      <c r="B3412" s="75" t="s">
        <v>6959</v>
      </c>
      <c r="C3412" s="75"/>
      <c r="D3412" s="75" t="s">
        <v>6960</v>
      </c>
      <c r="E3412" s="83">
        <v>6.89</v>
      </c>
    </row>
    <row r="3413" spans="1:5" x14ac:dyDescent="0.25">
      <c r="A3413" s="90">
        <v>3413</v>
      </c>
      <c r="B3413" s="75" t="s">
        <v>6961</v>
      </c>
      <c r="C3413" s="75"/>
      <c r="D3413" s="75" t="s">
        <v>6962</v>
      </c>
      <c r="E3413" s="83">
        <v>23.11</v>
      </c>
    </row>
    <row r="3414" spans="1:5" x14ac:dyDescent="0.25">
      <c r="A3414" s="90">
        <v>3414</v>
      </c>
      <c r="B3414" s="75" t="s">
        <v>6963</v>
      </c>
      <c r="C3414" s="75"/>
      <c r="D3414" s="75" t="s">
        <v>6964</v>
      </c>
      <c r="E3414" s="83">
        <v>5.05</v>
      </c>
    </row>
    <row r="3415" spans="1:5" x14ac:dyDescent="0.25">
      <c r="A3415" s="90">
        <v>3415</v>
      </c>
      <c r="B3415" s="75" t="s">
        <v>6965</v>
      </c>
      <c r="C3415" s="75"/>
      <c r="D3415" s="75" t="s">
        <v>6966</v>
      </c>
      <c r="E3415" s="83">
        <v>2.5099999999999998</v>
      </c>
    </row>
    <row r="3416" spans="1:5" x14ac:dyDescent="0.25">
      <c r="A3416" s="90">
        <v>3416</v>
      </c>
      <c r="B3416" s="75" t="s">
        <v>6967</v>
      </c>
      <c r="C3416" s="75"/>
      <c r="D3416" s="75" t="s">
        <v>6968</v>
      </c>
      <c r="E3416" s="83">
        <v>18.25</v>
      </c>
    </row>
    <row r="3417" spans="1:5" x14ac:dyDescent="0.25">
      <c r="A3417" s="90">
        <v>3417</v>
      </c>
      <c r="B3417" s="75" t="s">
        <v>6969</v>
      </c>
      <c r="C3417" s="75"/>
      <c r="D3417" s="75" t="s">
        <v>6970</v>
      </c>
      <c r="E3417" s="83">
        <v>178.27</v>
      </c>
    </row>
    <row r="3418" spans="1:5" x14ac:dyDescent="0.25">
      <c r="A3418" s="90">
        <v>3418</v>
      </c>
      <c r="B3418" s="75" t="s">
        <v>6971</v>
      </c>
      <c r="C3418" s="75"/>
      <c r="D3418" s="75" t="s">
        <v>6972</v>
      </c>
      <c r="E3418" s="83">
        <v>35.57</v>
      </c>
    </row>
    <row r="3419" spans="1:5" x14ac:dyDescent="0.25">
      <c r="A3419" s="90">
        <v>3419</v>
      </c>
      <c r="B3419" s="75" t="s">
        <v>6973</v>
      </c>
      <c r="C3419" s="75"/>
      <c r="D3419" s="75" t="s">
        <v>6974</v>
      </c>
      <c r="E3419" s="83">
        <v>122.13</v>
      </c>
    </row>
    <row r="3420" spans="1:5" x14ac:dyDescent="0.25">
      <c r="A3420" s="90">
        <v>3420</v>
      </c>
      <c r="B3420" s="75" t="s">
        <v>6975</v>
      </c>
      <c r="C3420" s="75"/>
      <c r="D3420" s="75" t="s">
        <v>6976</v>
      </c>
      <c r="E3420" s="83">
        <v>5.22</v>
      </c>
    </row>
    <row r="3421" spans="1:5" x14ac:dyDescent="0.25">
      <c r="A3421" s="90">
        <v>3421</v>
      </c>
      <c r="B3421" s="75" t="s">
        <v>6977</v>
      </c>
      <c r="C3421" s="75"/>
      <c r="D3421" s="75" t="s">
        <v>6978</v>
      </c>
      <c r="E3421" s="83">
        <v>5.04</v>
      </c>
    </row>
    <row r="3422" spans="1:5" x14ac:dyDescent="0.25">
      <c r="A3422" s="90">
        <v>3422</v>
      </c>
      <c r="B3422" s="75" t="s">
        <v>6979</v>
      </c>
      <c r="C3422" s="75"/>
      <c r="D3422" s="75" t="s">
        <v>6980</v>
      </c>
      <c r="E3422" s="83">
        <v>14.07</v>
      </c>
    </row>
    <row r="3423" spans="1:5" x14ac:dyDescent="0.25">
      <c r="A3423" s="90">
        <v>3423</v>
      </c>
      <c r="B3423" s="75" t="s">
        <v>6981</v>
      </c>
      <c r="C3423" s="75"/>
      <c r="D3423" s="75" t="s">
        <v>6982</v>
      </c>
      <c r="E3423" s="83">
        <v>3.84</v>
      </c>
    </row>
    <row r="3424" spans="1:5" x14ac:dyDescent="0.25">
      <c r="A3424" s="90">
        <v>3424</v>
      </c>
      <c r="B3424" s="75" t="s">
        <v>6983</v>
      </c>
      <c r="C3424" s="75"/>
      <c r="D3424" s="75" t="s">
        <v>6984</v>
      </c>
      <c r="E3424" s="83">
        <v>5.04</v>
      </c>
    </row>
    <row r="3425" spans="1:5" x14ac:dyDescent="0.25">
      <c r="A3425" s="90">
        <v>3425</v>
      </c>
      <c r="B3425" s="75" t="s">
        <v>6985</v>
      </c>
      <c r="C3425" s="75"/>
      <c r="D3425" s="75" t="s">
        <v>6986</v>
      </c>
      <c r="E3425" s="83">
        <v>20.12</v>
      </c>
    </row>
    <row r="3426" spans="1:5" x14ac:dyDescent="0.25">
      <c r="A3426" s="90">
        <v>3426</v>
      </c>
      <c r="B3426" s="75" t="s">
        <v>6987</v>
      </c>
      <c r="C3426" s="75"/>
      <c r="D3426" s="75" t="s">
        <v>6988</v>
      </c>
      <c r="E3426" s="83">
        <v>13.62</v>
      </c>
    </row>
    <row r="3427" spans="1:5" x14ac:dyDescent="0.25">
      <c r="A3427" s="90">
        <v>3427</v>
      </c>
      <c r="B3427" s="75" t="s">
        <v>6989</v>
      </c>
      <c r="C3427" s="75"/>
      <c r="D3427" s="75" t="s">
        <v>6990</v>
      </c>
      <c r="E3427" s="83">
        <v>29.75</v>
      </c>
    </row>
    <row r="3428" spans="1:5" x14ac:dyDescent="0.25">
      <c r="A3428" s="90">
        <v>3428</v>
      </c>
      <c r="B3428" s="75" t="s">
        <v>6991</v>
      </c>
      <c r="C3428" s="75"/>
      <c r="D3428" s="75" t="s">
        <v>6992</v>
      </c>
      <c r="E3428" s="83">
        <v>4.4000000000000004</v>
      </c>
    </row>
    <row r="3429" spans="1:5" x14ac:dyDescent="0.25">
      <c r="A3429" s="90">
        <v>3429</v>
      </c>
      <c r="B3429" s="75" t="s">
        <v>6993</v>
      </c>
      <c r="C3429" s="75"/>
      <c r="D3429" s="75" t="s">
        <v>6994</v>
      </c>
      <c r="E3429" s="83">
        <v>42.84</v>
      </c>
    </row>
    <row r="3430" spans="1:5" x14ac:dyDescent="0.25">
      <c r="A3430" s="90">
        <v>3430</v>
      </c>
      <c r="B3430" s="75" t="s">
        <v>6995</v>
      </c>
      <c r="C3430" s="75"/>
      <c r="D3430" s="75" t="s">
        <v>6996</v>
      </c>
      <c r="E3430" s="83">
        <v>24.63</v>
      </c>
    </row>
    <row r="3431" spans="1:5" x14ac:dyDescent="0.25">
      <c r="A3431" s="90">
        <v>3431</v>
      </c>
      <c r="B3431" s="75" t="s">
        <v>6997</v>
      </c>
      <c r="C3431" s="75"/>
      <c r="D3431" s="75" t="s">
        <v>6998</v>
      </c>
      <c r="E3431" s="83">
        <v>1.75</v>
      </c>
    </row>
    <row r="3432" spans="1:5" x14ac:dyDescent="0.25">
      <c r="A3432" s="90">
        <v>3432</v>
      </c>
      <c r="B3432" s="75" t="s">
        <v>6999</v>
      </c>
      <c r="C3432" s="75"/>
      <c r="D3432" s="75" t="s">
        <v>7000</v>
      </c>
      <c r="E3432" s="83">
        <v>0.61</v>
      </c>
    </row>
    <row r="3433" spans="1:5" x14ac:dyDescent="0.25">
      <c r="A3433" s="90">
        <v>3433</v>
      </c>
      <c r="B3433" s="75" t="s">
        <v>7001</v>
      </c>
      <c r="C3433" s="75"/>
      <c r="D3433" s="75" t="s">
        <v>7002</v>
      </c>
      <c r="E3433" s="83">
        <v>11.15</v>
      </c>
    </row>
    <row r="3434" spans="1:5" x14ac:dyDescent="0.25">
      <c r="A3434" s="90">
        <v>3434</v>
      </c>
      <c r="B3434" s="75" t="s">
        <v>7003</v>
      </c>
      <c r="C3434" s="75"/>
      <c r="D3434" s="75" t="s">
        <v>7004</v>
      </c>
      <c r="E3434" s="83">
        <v>5.26</v>
      </c>
    </row>
    <row r="3435" spans="1:5" x14ac:dyDescent="0.25">
      <c r="A3435" s="90">
        <v>3435</v>
      </c>
      <c r="B3435" s="75" t="s">
        <v>7005</v>
      </c>
      <c r="C3435" s="75"/>
      <c r="D3435" s="75" t="s">
        <v>7006</v>
      </c>
      <c r="E3435" s="83">
        <v>6.93</v>
      </c>
    </row>
    <row r="3436" spans="1:5" x14ac:dyDescent="0.25">
      <c r="A3436" s="90">
        <v>3436</v>
      </c>
      <c r="B3436" s="75" t="s">
        <v>7007</v>
      </c>
      <c r="C3436" s="75"/>
      <c r="D3436" s="75" t="s">
        <v>7008</v>
      </c>
      <c r="E3436" s="83">
        <v>16.36</v>
      </c>
    </row>
    <row r="3437" spans="1:5" x14ac:dyDescent="0.25">
      <c r="A3437" s="90">
        <v>3437</v>
      </c>
      <c r="B3437" s="75" t="s">
        <v>7009</v>
      </c>
      <c r="C3437" s="75"/>
      <c r="D3437" s="75" t="s">
        <v>7010</v>
      </c>
      <c r="E3437" s="83">
        <v>70.38</v>
      </c>
    </row>
    <row r="3438" spans="1:5" x14ac:dyDescent="0.25">
      <c r="A3438" s="90">
        <v>3438</v>
      </c>
      <c r="B3438" s="75" t="s">
        <v>7011</v>
      </c>
      <c r="C3438" s="75"/>
      <c r="D3438" s="75" t="s">
        <v>7012</v>
      </c>
      <c r="E3438" s="83">
        <v>-0.01</v>
      </c>
    </row>
    <row r="3439" spans="1:5" x14ac:dyDescent="0.25">
      <c r="A3439" s="90">
        <v>3439</v>
      </c>
      <c r="B3439" s="75" t="s">
        <v>7013</v>
      </c>
      <c r="C3439" s="75"/>
      <c r="D3439" s="75" t="s">
        <v>7014</v>
      </c>
      <c r="E3439" s="83">
        <v>11.6</v>
      </c>
    </row>
    <row r="3440" spans="1:5" x14ac:dyDescent="0.25">
      <c r="A3440" s="90">
        <v>3440</v>
      </c>
      <c r="B3440" s="75" t="s">
        <v>7015</v>
      </c>
      <c r="C3440" s="75"/>
      <c r="D3440" s="75" t="s">
        <v>7016</v>
      </c>
      <c r="E3440" s="83">
        <v>15.12</v>
      </c>
    </row>
    <row r="3441" spans="1:5" x14ac:dyDescent="0.25">
      <c r="A3441" s="90">
        <v>3441</v>
      </c>
      <c r="B3441" s="75" t="s">
        <v>7017</v>
      </c>
      <c r="C3441" s="75"/>
      <c r="D3441" s="75" t="s">
        <v>7018</v>
      </c>
      <c r="E3441" s="83">
        <v>16.47</v>
      </c>
    </row>
    <row r="3442" spans="1:5" x14ac:dyDescent="0.25">
      <c r="A3442" s="90">
        <v>3442</v>
      </c>
      <c r="B3442" s="75" t="s">
        <v>7019</v>
      </c>
      <c r="C3442" s="75"/>
      <c r="D3442" s="75" t="s">
        <v>7020</v>
      </c>
      <c r="E3442" s="83">
        <v>16.170000000000002</v>
      </c>
    </row>
    <row r="3443" spans="1:5" x14ac:dyDescent="0.25">
      <c r="A3443" s="90">
        <v>3443</v>
      </c>
      <c r="B3443" s="75" t="s">
        <v>7021</v>
      </c>
      <c r="C3443" s="75"/>
      <c r="D3443" s="75" t="s">
        <v>7022</v>
      </c>
      <c r="E3443" s="83">
        <v>13.77</v>
      </c>
    </row>
    <row r="3444" spans="1:5" x14ac:dyDescent="0.25">
      <c r="A3444" s="90">
        <v>3444</v>
      </c>
      <c r="B3444" s="75" t="s">
        <v>7023</v>
      </c>
      <c r="C3444" s="75"/>
      <c r="D3444" s="75" t="s">
        <v>7024</v>
      </c>
      <c r="E3444" s="83">
        <v>28.71</v>
      </c>
    </row>
    <row r="3445" spans="1:5" x14ac:dyDescent="0.25">
      <c r="A3445" s="90">
        <v>3445</v>
      </c>
      <c r="B3445" s="75" t="s">
        <v>7025</v>
      </c>
      <c r="C3445" s="75"/>
      <c r="D3445" s="75" t="s">
        <v>7026</v>
      </c>
      <c r="E3445" s="83">
        <v>5.05</v>
      </c>
    </row>
    <row r="3446" spans="1:5" x14ac:dyDescent="0.25">
      <c r="A3446" s="90">
        <v>3446</v>
      </c>
      <c r="B3446" s="75" t="s">
        <v>7027</v>
      </c>
      <c r="C3446" s="75"/>
      <c r="D3446" s="75" t="s">
        <v>7028</v>
      </c>
      <c r="E3446" s="83">
        <v>5.14</v>
      </c>
    </row>
    <row r="3447" spans="1:5" x14ac:dyDescent="0.25">
      <c r="A3447" s="90">
        <v>3447</v>
      </c>
      <c r="B3447" s="75" t="s">
        <v>7029</v>
      </c>
      <c r="C3447" s="75"/>
      <c r="D3447" s="75" t="s">
        <v>7030</v>
      </c>
      <c r="E3447" s="83">
        <v>1.36</v>
      </c>
    </row>
    <row r="3448" spans="1:5" x14ac:dyDescent="0.25">
      <c r="A3448" s="90">
        <v>3448</v>
      </c>
      <c r="B3448" s="75" t="s">
        <v>7031</v>
      </c>
      <c r="C3448" s="75"/>
      <c r="D3448" s="75" t="s">
        <v>7032</v>
      </c>
      <c r="E3448" s="83">
        <v>1.77</v>
      </c>
    </row>
    <row r="3449" spans="1:5" x14ac:dyDescent="0.25">
      <c r="A3449" s="90">
        <v>3449</v>
      </c>
      <c r="B3449" s="75" t="s">
        <v>7033</v>
      </c>
      <c r="C3449" s="75"/>
      <c r="D3449" s="75" t="s">
        <v>7034</v>
      </c>
      <c r="E3449" s="83">
        <v>5.04</v>
      </c>
    </row>
    <row r="3450" spans="1:5" x14ac:dyDescent="0.25">
      <c r="A3450" s="90">
        <v>3450</v>
      </c>
      <c r="B3450" s="75" t="s">
        <v>7035</v>
      </c>
      <c r="C3450" s="75"/>
      <c r="D3450" s="75" t="s">
        <v>7036</v>
      </c>
      <c r="E3450" s="83">
        <v>5.26</v>
      </c>
    </row>
    <row r="3451" spans="1:5" x14ac:dyDescent="0.25">
      <c r="A3451" s="90">
        <v>3451</v>
      </c>
      <c r="B3451" s="75" t="s">
        <v>7037</v>
      </c>
      <c r="C3451" s="75"/>
      <c r="D3451" s="75" t="s">
        <v>7038</v>
      </c>
      <c r="E3451" s="83">
        <v>8.64</v>
      </c>
    </row>
    <row r="3452" spans="1:5" x14ac:dyDescent="0.25">
      <c r="A3452" s="90">
        <v>3452</v>
      </c>
      <c r="B3452" s="75" t="s">
        <v>7039</v>
      </c>
      <c r="C3452" s="75"/>
      <c r="D3452" s="75" t="s">
        <v>7040</v>
      </c>
      <c r="E3452" s="83">
        <v>15.13</v>
      </c>
    </row>
    <row r="3453" spans="1:5" x14ac:dyDescent="0.25">
      <c r="A3453" s="90">
        <v>3453</v>
      </c>
      <c r="B3453" s="75" t="s">
        <v>7041</v>
      </c>
      <c r="C3453" s="75"/>
      <c r="D3453" s="75" t="s">
        <v>7042</v>
      </c>
      <c r="E3453" s="83">
        <v>18.170000000000002</v>
      </c>
    </row>
    <row r="3454" spans="1:5" x14ac:dyDescent="0.25">
      <c r="A3454" s="90">
        <v>3454</v>
      </c>
      <c r="B3454" s="75" t="s">
        <v>7043</v>
      </c>
      <c r="C3454" s="75"/>
      <c r="D3454" s="75" t="s">
        <v>7044</v>
      </c>
      <c r="E3454" s="83">
        <v>8.0500000000000007</v>
      </c>
    </row>
    <row r="3455" spans="1:5" x14ac:dyDescent="0.25">
      <c r="A3455" s="90">
        <v>3455</v>
      </c>
      <c r="B3455" s="75" t="s">
        <v>7045</v>
      </c>
      <c r="C3455" s="75"/>
      <c r="D3455" s="75" t="s">
        <v>7046</v>
      </c>
      <c r="E3455" s="83">
        <v>15.15</v>
      </c>
    </row>
    <row r="3456" spans="1:5" x14ac:dyDescent="0.25">
      <c r="A3456" s="90">
        <v>3456</v>
      </c>
      <c r="B3456" s="75" t="s">
        <v>7047</v>
      </c>
      <c r="C3456" s="75"/>
      <c r="D3456" s="75" t="s">
        <v>7048</v>
      </c>
      <c r="E3456" s="83">
        <v>6.01</v>
      </c>
    </row>
    <row r="3457" spans="1:5" x14ac:dyDescent="0.25">
      <c r="A3457" s="90">
        <v>3457</v>
      </c>
      <c r="B3457" s="75" t="s">
        <v>7049</v>
      </c>
      <c r="C3457" s="75"/>
      <c r="D3457" s="75" t="s">
        <v>7050</v>
      </c>
      <c r="E3457" s="83">
        <v>29.51</v>
      </c>
    </row>
    <row r="3458" spans="1:5" x14ac:dyDescent="0.25">
      <c r="A3458" s="90">
        <v>3458</v>
      </c>
      <c r="B3458" s="75" t="s">
        <v>7051</v>
      </c>
      <c r="C3458" s="75"/>
      <c r="D3458" s="75" t="s">
        <v>7052</v>
      </c>
      <c r="E3458" s="83">
        <v>1.61</v>
      </c>
    </row>
    <row r="3459" spans="1:5" x14ac:dyDescent="0.25">
      <c r="A3459" s="90">
        <v>3459</v>
      </c>
      <c r="B3459" s="75" t="s">
        <v>7053</v>
      </c>
      <c r="C3459" s="75"/>
      <c r="D3459" s="75" t="s">
        <v>7054</v>
      </c>
      <c r="E3459" s="83">
        <v>6.54</v>
      </c>
    </row>
    <row r="3460" spans="1:5" x14ac:dyDescent="0.25">
      <c r="A3460" s="90">
        <v>3460</v>
      </c>
      <c r="B3460" s="75" t="s">
        <v>7055</v>
      </c>
      <c r="C3460" s="75"/>
      <c r="D3460" s="75" t="s">
        <v>7056</v>
      </c>
      <c r="E3460" s="83">
        <v>1.92</v>
      </c>
    </row>
    <row r="3461" spans="1:5" x14ac:dyDescent="0.25">
      <c r="A3461" s="90">
        <v>3461</v>
      </c>
      <c r="B3461" s="75" t="s">
        <v>7057</v>
      </c>
      <c r="C3461" s="75"/>
      <c r="D3461" s="75" t="s">
        <v>7058</v>
      </c>
      <c r="E3461" s="83">
        <v>12.1</v>
      </c>
    </row>
    <row r="3462" spans="1:5" x14ac:dyDescent="0.25">
      <c r="A3462" s="90">
        <v>3462</v>
      </c>
      <c r="B3462" s="75" t="s">
        <v>7059</v>
      </c>
      <c r="C3462" s="75"/>
      <c r="D3462" s="75" t="s">
        <v>7060</v>
      </c>
      <c r="E3462" s="83">
        <v>580.94000000000005</v>
      </c>
    </row>
    <row r="3463" spans="1:5" x14ac:dyDescent="0.25">
      <c r="A3463" s="90">
        <v>3463</v>
      </c>
      <c r="B3463" s="75" t="s">
        <v>7061</v>
      </c>
      <c r="C3463" s="75"/>
      <c r="D3463" s="75" t="s">
        <v>7062</v>
      </c>
      <c r="E3463" s="83">
        <v>80.94</v>
      </c>
    </row>
    <row r="3464" spans="1:5" x14ac:dyDescent="0.25">
      <c r="A3464" s="90">
        <v>3464</v>
      </c>
      <c r="B3464" s="75" t="s">
        <v>7063</v>
      </c>
      <c r="C3464" s="75"/>
      <c r="D3464" s="75" t="s">
        <v>7064</v>
      </c>
      <c r="E3464" s="83">
        <v>154.63999999999999</v>
      </c>
    </row>
    <row r="3465" spans="1:5" x14ac:dyDescent="0.25">
      <c r="A3465" s="90">
        <v>3465</v>
      </c>
      <c r="B3465" s="75" t="s">
        <v>7065</v>
      </c>
      <c r="C3465" s="75"/>
      <c r="D3465" s="75" t="s">
        <v>7066</v>
      </c>
      <c r="E3465" s="83">
        <v>105.87</v>
      </c>
    </row>
    <row r="3466" spans="1:5" x14ac:dyDescent="0.25">
      <c r="A3466" s="90">
        <v>3466</v>
      </c>
      <c r="B3466" s="75" t="s">
        <v>7067</v>
      </c>
      <c r="C3466" s="75"/>
      <c r="D3466" s="75" t="s">
        <v>7068</v>
      </c>
      <c r="E3466" s="83">
        <v>80.72</v>
      </c>
    </row>
    <row r="3467" spans="1:5" x14ac:dyDescent="0.25">
      <c r="A3467" s="90">
        <v>3467</v>
      </c>
      <c r="B3467" s="75" t="s">
        <v>7069</v>
      </c>
      <c r="C3467" s="75"/>
      <c r="D3467" s="75" t="s">
        <v>7070</v>
      </c>
      <c r="E3467" s="83">
        <v>5.04</v>
      </c>
    </row>
    <row r="3468" spans="1:5" x14ac:dyDescent="0.25">
      <c r="A3468" s="90">
        <v>3468</v>
      </c>
      <c r="B3468" s="75" t="s">
        <v>7071</v>
      </c>
      <c r="C3468" s="75"/>
      <c r="D3468" s="75" t="s">
        <v>7072</v>
      </c>
      <c r="E3468" s="83">
        <v>4.57</v>
      </c>
    </row>
    <row r="3469" spans="1:5" x14ac:dyDescent="0.25">
      <c r="A3469" s="90">
        <v>3469</v>
      </c>
      <c r="B3469" s="75" t="s">
        <v>7073</v>
      </c>
      <c r="C3469" s="75"/>
      <c r="D3469" s="75" t="s">
        <v>7074</v>
      </c>
      <c r="E3469" s="83">
        <v>6.74</v>
      </c>
    </row>
    <row r="3470" spans="1:5" x14ac:dyDescent="0.25">
      <c r="A3470" s="90">
        <v>3470</v>
      </c>
      <c r="B3470" s="75" t="s">
        <v>7075</v>
      </c>
      <c r="C3470" s="75"/>
      <c r="D3470" s="75" t="s">
        <v>7076</v>
      </c>
      <c r="E3470" s="83">
        <v>5.0999999999999996</v>
      </c>
    </row>
    <row r="3471" spans="1:5" x14ac:dyDescent="0.25">
      <c r="A3471" s="90">
        <v>3471</v>
      </c>
      <c r="B3471" s="75" t="s">
        <v>7077</v>
      </c>
      <c r="C3471" s="75"/>
      <c r="D3471" s="75" t="s">
        <v>7078</v>
      </c>
      <c r="E3471" s="83">
        <v>5.04</v>
      </c>
    </row>
    <row r="3472" spans="1:5" x14ac:dyDescent="0.25">
      <c r="A3472" s="90">
        <v>3472</v>
      </c>
      <c r="B3472" s="75" t="s">
        <v>7079</v>
      </c>
      <c r="C3472" s="75"/>
      <c r="D3472" s="75" t="s">
        <v>7080</v>
      </c>
      <c r="E3472" s="83">
        <v>20.77</v>
      </c>
    </row>
    <row r="3473" spans="1:5" x14ac:dyDescent="0.25">
      <c r="A3473" s="90">
        <v>3473</v>
      </c>
      <c r="B3473" s="75" t="s">
        <v>7081</v>
      </c>
      <c r="C3473" s="75"/>
      <c r="D3473" s="75" t="s">
        <v>7082</v>
      </c>
      <c r="E3473" s="83">
        <v>28.87</v>
      </c>
    </row>
    <row r="3474" spans="1:5" x14ac:dyDescent="0.25">
      <c r="A3474" s="90">
        <v>3474</v>
      </c>
      <c r="B3474" s="75" t="s">
        <v>7083</v>
      </c>
      <c r="C3474" s="75"/>
      <c r="D3474" s="75" t="s">
        <v>7084</v>
      </c>
      <c r="E3474" s="83">
        <v>-0.77</v>
      </c>
    </row>
    <row r="3475" spans="1:5" x14ac:dyDescent="0.25">
      <c r="A3475" s="90">
        <v>3475</v>
      </c>
      <c r="B3475" s="75" t="s">
        <v>7085</v>
      </c>
      <c r="C3475" s="75"/>
      <c r="D3475" s="75" t="s">
        <v>7086</v>
      </c>
      <c r="E3475" s="83">
        <v>82.16</v>
      </c>
    </row>
    <row r="3476" spans="1:5" x14ac:dyDescent="0.25">
      <c r="A3476" s="90">
        <v>3476</v>
      </c>
      <c r="B3476" s="75" t="s">
        <v>7087</v>
      </c>
      <c r="C3476" s="75"/>
      <c r="D3476" s="75" t="s">
        <v>7088</v>
      </c>
      <c r="E3476" s="83">
        <v>5.04</v>
      </c>
    </row>
    <row r="3477" spans="1:5" x14ac:dyDescent="0.25">
      <c r="A3477" s="90">
        <v>3477</v>
      </c>
      <c r="B3477" s="75" t="s">
        <v>7089</v>
      </c>
      <c r="C3477" s="75"/>
      <c r="D3477" s="75" t="s">
        <v>7090</v>
      </c>
      <c r="E3477" s="83">
        <v>3.33</v>
      </c>
    </row>
    <row r="3478" spans="1:5" x14ac:dyDescent="0.25">
      <c r="A3478" s="90">
        <v>3478</v>
      </c>
      <c r="B3478" s="75" t="s">
        <v>7091</v>
      </c>
      <c r="C3478" s="75"/>
      <c r="D3478" s="75" t="s">
        <v>7092</v>
      </c>
      <c r="E3478" s="83">
        <v>6.78</v>
      </c>
    </row>
    <row r="3479" spans="1:5" x14ac:dyDescent="0.25">
      <c r="A3479" s="90">
        <v>3479</v>
      </c>
      <c r="B3479" s="75" t="s">
        <v>7093</v>
      </c>
      <c r="C3479" s="75"/>
      <c r="D3479" s="75" t="s">
        <v>7094</v>
      </c>
      <c r="E3479" s="83">
        <v>5.74</v>
      </c>
    </row>
    <row r="3480" spans="1:5" x14ac:dyDescent="0.25">
      <c r="A3480" s="90">
        <v>3480</v>
      </c>
      <c r="B3480" s="75" t="s">
        <v>7095</v>
      </c>
      <c r="C3480" s="75"/>
      <c r="D3480" s="75" t="s">
        <v>7096</v>
      </c>
      <c r="E3480" s="83">
        <v>1.68</v>
      </c>
    </row>
    <row r="3481" spans="1:5" x14ac:dyDescent="0.25">
      <c r="A3481" s="90">
        <v>3481</v>
      </c>
      <c r="B3481" s="75" t="s">
        <v>7097</v>
      </c>
      <c r="C3481" s="75"/>
      <c r="D3481" s="75" t="s">
        <v>7098</v>
      </c>
      <c r="E3481" s="83">
        <v>5.04</v>
      </c>
    </row>
    <row r="3482" spans="1:5" x14ac:dyDescent="0.25">
      <c r="A3482" s="90">
        <v>3482</v>
      </c>
      <c r="B3482" s="75" t="s">
        <v>7099</v>
      </c>
      <c r="C3482" s="75"/>
      <c r="D3482" s="75" t="s">
        <v>7100</v>
      </c>
      <c r="E3482" s="83">
        <v>5.27</v>
      </c>
    </row>
    <row r="3483" spans="1:5" x14ac:dyDescent="0.25">
      <c r="A3483" s="90">
        <v>3483</v>
      </c>
      <c r="B3483" s="75" t="s">
        <v>7101</v>
      </c>
      <c r="C3483" s="75"/>
      <c r="D3483" s="75" t="s">
        <v>7102</v>
      </c>
      <c r="E3483" s="83">
        <v>7.04</v>
      </c>
    </row>
    <row r="3484" spans="1:5" x14ac:dyDescent="0.25">
      <c r="A3484" s="90">
        <v>3484</v>
      </c>
      <c r="B3484" s="75" t="s">
        <v>7103</v>
      </c>
      <c r="C3484" s="75"/>
      <c r="D3484" s="75" t="s">
        <v>7104</v>
      </c>
      <c r="E3484" s="83">
        <v>-0.37</v>
      </c>
    </row>
    <row r="3485" spans="1:5" x14ac:dyDescent="0.25">
      <c r="A3485" s="90">
        <v>3485</v>
      </c>
      <c r="B3485" s="75" t="s">
        <v>7105</v>
      </c>
      <c r="C3485" s="75"/>
      <c r="D3485" s="75" t="s">
        <v>7106</v>
      </c>
      <c r="E3485" s="83">
        <v>1.68</v>
      </c>
    </row>
    <row r="3486" spans="1:5" x14ac:dyDescent="0.25">
      <c r="A3486" s="90">
        <v>3486</v>
      </c>
      <c r="B3486" s="75" t="s">
        <v>7107</v>
      </c>
      <c r="C3486" s="75"/>
      <c r="D3486" s="75" t="s">
        <v>7108</v>
      </c>
      <c r="E3486" s="83">
        <v>3.14</v>
      </c>
    </row>
    <row r="3487" spans="1:5" x14ac:dyDescent="0.25">
      <c r="A3487" s="90">
        <v>3487</v>
      </c>
      <c r="B3487" s="75" t="s">
        <v>7109</v>
      </c>
      <c r="C3487" s="75"/>
      <c r="D3487" s="75" t="s">
        <v>7110</v>
      </c>
      <c r="E3487" s="83">
        <v>16.8</v>
      </c>
    </row>
    <row r="3488" spans="1:5" x14ac:dyDescent="0.25">
      <c r="A3488" s="90">
        <v>3488</v>
      </c>
      <c r="B3488" s="75" t="s">
        <v>7111</v>
      </c>
      <c r="C3488" s="75"/>
      <c r="D3488" s="75" t="s">
        <v>7112</v>
      </c>
      <c r="E3488" s="83">
        <v>25.2</v>
      </c>
    </row>
    <row r="3489" spans="1:5" x14ac:dyDescent="0.25">
      <c r="A3489" s="90">
        <v>3489</v>
      </c>
      <c r="B3489" s="75" t="s">
        <v>7113</v>
      </c>
      <c r="C3489" s="75"/>
      <c r="D3489" s="75" t="s">
        <v>7114</v>
      </c>
      <c r="E3489" s="83">
        <v>33.9</v>
      </c>
    </row>
    <row r="3490" spans="1:5" x14ac:dyDescent="0.25">
      <c r="A3490" s="90">
        <v>3490</v>
      </c>
      <c r="B3490" s="75" t="s">
        <v>7115</v>
      </c>
      <c r="C3490" s="75"/>
      <c r="D3490" s="75" t="s">
        <v>7116</v>
      </c>
      <c r="E3490" s="83">
        <v>274.88</v>
      </c>
    </row>
    <row r="3491" spans="1:5" x14ac:dyDescent="0.25">
      <c r="A3491" s="90">
        <v>3491</v>
      </c>
      <c r="B3491" s="75" t="s">
        <v>7117</v>
      </c>
      <c r="C3491" s="75"/>
      <c r="D3491" s="75" t="s">
        <v>7118</v>
      </c>
      <c r="E3491" s="83">
        <v>9.83</v>
      </c>
    </row>
    <row r="3492" spans="1:5" x14ac:dyDescent="0.25">
      <c r="A3492" s="90">
        <v>3492</v>
      </c>
      <c r="B3492" s="75" t="s">
        <v>7119</v>
      </c>
      <c r="C3492" s="75"/>
      <c r="D3492" s="75" t="s">
        <v>7120</v>
      </c>
      <c r="E3492" s="83">
        <v>5.04</v>
      </c>
    </row>
    <row r="3493" spans="1:5" x14ac:dyDescent="0.25">
      <c r="A3493" s="90">
        <v>3493</v>
      </c>
      <c r="B3493" s="75" t="s">
        <v>7121</v>
      </c>
      <c r="C3493" s="75"/>
      <c r="D3493" s="75" t="s">
        <v>7122</v>
      </c>
      <c r="E3493" s="83">
        <v>6.02</v>
      </c>
    </row>
    <row r="3494" spans="1:5" x14ac:dyDescent="0.25">
      <c r="A3494" s="90">
        <v>3494</v>
      </c>
      <c r="B3494" s="75" t="s">
        <v>7123</v>
      </c>
      <c r="C3494" s="75"/>
      <c r="D3494" s="75" t="s">
        <v>7124</v>
      </c>
      <c r="E3494" s="83">
        <v>2.38</v>
      </c>
    </row>
    <row r="3495" spans="1:5" x14ac:dyDescent="0.25">
      <c r="A3495" s="90">
        <v>3495</v>
      </c>
      <c r="B3495" s="75" t="s">
        <v>7125</v>
      </c>
      <c r="C3495" s="75"/>
      <c r="D3495" s="75" t="s">
        <v>7126</v>
      </c>
      <c r="E3495" s="83">
        <v>19</v>
      </c>
    </row>
    <row r="3496" spans="1:5" x14ac:dyDescent="0.25">
      <c r="A3496" s="90">
        <v>3496</v>
      </c>
      <c r="B3496" s="75" t="s">
        <v>7127</v>
      </c>
      <c r="C3496" s="75"/>
      <c r="D3496" s="75" t="s">
        <v>7128</v>
      </c>
      <c r="E3496" s="83">
        <v>1.68</v>
      </c>
    </row>
    <row r="3497" spans="1:5" x14ac:dyDescent="0.25">
      <c r="A3497" s="90">
        <v>3497</v>
      </c>
      <c r="B3497" s="75" t="s">
        <v>7129</v>
      </c>
      <c r="C3497" s="75"/>
      <c r="D3497" s="75" t="s">
        <v>7130</v>
      </c>
      <c r="E3497" s="83">
        <v>81.63</v>
      </c>
    </row>
    <row r="3498" spans="1:5" x14ac:dyDescent="0.25">
      <c r="A3498" s="90">
        <v>3498</v>
      </c>
      <c r="B3498" s="75" t="s">
        <v>7131</v>
      </c>
      <c r="C3498" s="75"/>
      <c r="D3498" s="75" t="s">
        <v>7132</v>
      </c>
      <c r="E3498" s="83">
        <v>5.04</v>
      </c>
    </row>
    <row r="3499" spans="1:5" x14ac:dyDescent="0.25">
      <c r="A3499" s="90">
        <v>3499</v>
      </c>
      <c r="B3499" s="75" t="s">
        <v>7133</v>
      </c>
      <c r="C3499" s="75"/>
      <c r="D3499" s="75" t="s">
        <v>7134</v>
      </c>
      <c r="E3499" s="83">
        <v>5.0999999999999996</v>
      </c>
    </row>
    <row r="3500" spans="1:5" x14ac:dyDescent="0.25">
      <c r="A3500" s="90">
        <v>3500</v>
      </c>
      <c r="B3500" s="75" t="s">
        <v>7135</v>
      </c>
      <c r="C3500" s="75"/>
      <c r="D3500" s="75" t="s">
        <v>7136</v>
      </c>
      <c r="E3500" s="83">
        <v>15.12</v>
      </c>
    </row>
    <row r="3501" spans="1:5" x14ac:dyDescent="0.25">
      <c r="A3501" s="90">
        <v>3501</v>
      </c>
      <c r="B3501" s="75" t="s">
        <v>7137</v>
      </c>
      <c r="C3501" s="75"/>
      <c r="D3501" s="75" t="s">
        <v>7138</v>
      </c>
      <c r="E3501" s="83">
        <v>1.74</v>
      </c>
    </row>
    <row r="3502" spans="1:5" x14ac:dyDescent="0.25">
      <c r="A3502" s="90">
        <v>3502</v>
      </c>
      <c r="B3502" s="75" t="s">
        <v>7139</v>
      </c>
      <c r="C3502" s="75"/>
      <c r="D3502" s="75" t="s">
        <v>7140</v>
      </c>
      <c r="E3502" s="83">
        <v>5.0199999999999996</v>
      </c>
    </row>
    <row r="3503" spans="1:5" x14ac:dyDescent="0.25">
      <c r="A3503" s="90">
        <v>3503</v>
      </c>
      <c r="B3503" s="75" t="s">
        <v>7141</v>
      </c>
      <c r="C3503" s="75"/>
      <c r="D3503" s="75" t="s">
        <v>7142</v>
      </c>
      <c r="E3503" s="83">
        <v>6.29</v>
      </c>
    </row>
    <row r="3504" spans="1:5" x14ac:dyDescent="0.25">
      <c r="A3504" s="90">
        <v>3504</v>
      </c>
      <c r="B3504" s="75" t="s">
        <v>7143</v>
      </c>
      <c r="C3504" s="75"/>
      <c r="D3504" s="75" t="s">
        <v>7144</v>
      </c>
      <c r="E3504" s="83">
        <v>5.0599999999999996</v>
      </c>
    </row>
    <row r="3505" spans="1:5" x14ac:dyDescent="0.25">
      <c r="A3505" s="90">
        <v>3505</v>
      </c>
      <c r="B3505" s="75" t="s">
        <v>7145</v>
      </c>
      <c r="C3505" s="75"/>
      <c r="D3505" s="75" t="s">
        <v>7146</v>
      </c>
      <c r="E3505" s="83">
        <v>3.62</v>
      </c>
    </row>
    <row r="3506" spans="1:5" x14ac:dyDescent="0.25">
      <c r="A3506" s="90">
        <v>3506</v>
      </c>
      <c r="B3506" s="75" t="s">
        <v>7147</v>
      </c>
      <c r="C3506" s="75"/>
      <c r="D3506" s="75" t="s">
        <v>7148</v>
      </c>
      <c r="E3506" s="83">
        <v>7.33</v>
      </c>
    </row>
    <row r="3507" spans="1:5" x14ac:dyDescent="0.25">
      <c r="A3507" s="90">
        <v>3507</v>
      </c>
      <c r="B3507" s="75" t="s">
        <v>7149</v>
      </c>
      <c r="C3507" s="75"/>
      <c r="D3507" s="75" t="s">
        <v>7150</v>
      </c>
      <c r="E3507" s="83">
        <v>7.3</v>
      </c>
    </row>
    <row r="3508" spans="1:5" x14ac:dyDescent="0.25">
      <c r="A3508" s="90">
        <v>3508</v>
      </c>
      <c r="B3508" s="75" t="s">
        <v>7151</v>
      </c>
      <c r="C3508" s="75"/>
      <c r="D3508" s="75" t="s">
        <v>7152</v>
      </c>
      <c r="E3508" s="83">
        <v>5.04</v>
      </c>
    </row>
    <row r="3509" spans="1:5" x14ac:dyDescent="0.25">
      <c r="A3509" s="90">
        <v>3509</v>
      </c>
      <c r="B3509" s="75" t="s">
        <v>7153</v>
      </c>
      <c r="C3509" s="75"/>
      <c r="D3509" s="75" t="s">
        <v>7154</v>
      </c>
      <c r="E3509" s="83">
        <v>1.68</v>
      </c>
    </row>
    <row r="3510" spans="1:5" x14ac:dyDescent="0.25">
      <c r="A3510" s="90">
        <v>3510</v>
      </c>
      <c r="B3510" s="75" t="s">
        <v>7155</v>
      </c>
      <c r="C3510" s="75"/>
      <c r="D3510" s="75" t="s">
        <v>7156</v>
      </c>
      <c r="E3510" s="83">
        <v>12.53</v>
      </c>
    </row>
    <row r="3511" spans="1:5" x14ac:dyDescent="0.25">
      <c r="A3511" s="90">
        <v>3511</v>
      </c>
      <c r="B3511" s="75" t="s">
        <v>7157</v>
      </c>
      <c r="C3511" s="75"/>
      <c r="D3511" s="75" t="s">
        <v>7158</v>
      </c>
      <c r="E3511" s="83">
        <v>10.72</v>
      </c>
    </row>
    <row r="3512" spans="1:5" x14ac:dyDescent="0.25">
      <c r="A3512" s="90">
        <v>3512</v>
      </c>
      <c r="B3512" s="75" t="s">
        <v>7159</v>
      </c>
      <c r="C3512" s="75"/>
      <c r="D3512" s="75" t="s">
        <v>7160</v>
      </c>
      <c r="E3512" s="83">
        <v>121.65</v>
      </c>
    </row>
    <row r="3513" spans="1:5" x14ac:dyDescent="0.25">
      <c r="A3513" s="90">
        <v>3513</v>
      </c>
      <c r="B3513" s="75" t="s">
        <v>7161</v>
      </c>
      <c r="C3513" s="75"/>
      <c r="D3513" s="75" t="s">
        <v>7162</v>
      </c>
      <c r="E3513" s="83">
        <v>15.06</v>
      </c>
    </row>
    <row r="3514" spans="1:5" x14ac:dyDescent="0.25">
      <c r="A3514" s="90">
        <v>3514</v>
      </c>
      <c r="B3514" s="75" t="s">
        <v>7163</v>
      </c>
      <c r="C3514" s="75"/>
      <c r="D3514" s="75" t="s">
        <v>7164</v>
      </c>
      <c r="E3514" s="83">
        <v>10.16</v>
      </c>
    </row>
    <row r="3515" spans="1:5" x14ac:dyDescent="0.25">
      <c r="A3515" s="90">
        <v>3515</v>
      </c>
      <c r="B3515" s="75" t="s">
        <v>7165</v>
      </c>
      <c r="C3515" s="75"/>
      <c r="D3515" s="75" t="s">
        <v>7166</v>
      </c>
      <c r="E3515" s="83">
        <v>2.2599999999999998</v>
      </c>
    </row>
    <row r="3516" spans="1:5" x14ac:dyDescent="0.25">
      <c r="A3516" s="90">
        <v>3516</v>
      </c>
      <c r="B3516" s="75" t="s">
        <v>7167</v>
      </c>
      <c r="C3516" s="75"/>
      <c r="D3516" s="75" t="s">
        <v>7168</v>
      </c>
      <c r="E3516" s="83">
        <v>5.04</v>
      </c>
    </row>
    <row r="3517" spans="1:5" x14ac:dyDescent="0.25">
      <c r="A3517" s="90">
        <v>3517</v>
      </c>
      <c r="B3517" s="75" t="s">
        <v>7169</v>
      </c>
      <c r="C3517" s="75"/>
      <c r="D3517" s="75" t="s">
        <v>7170</v>
      </c>
      <c r="E3517" s="83">
        <v>7.15</v>
      </c>
    </row>
    <row r="3518" spans="1:5" x14ac:dyDescent="0.25">
      <c r="A3518" s="90">
        <v>3518</v>
      </c>
      <c r="B3518" s="75" t="s">
        <v>7171</v>
      </c>
      <c r="C3518" s="75"/>
      <c r="D3518" s="75" t="s">
        <v>7172</v>
      </c>
      <c r="E3518" s="83">
        <v>23.23</v>
      </c>
    </row>
    <row r="3519" spans="1:5" x14ac:dyDescent="0.25">
      <c r="A3519" s="90">
        <v>3519</v>
      </c>
      <c r="B3519" s="75" t="s">
        <v>7173</v>
      </c>
      <c r="C3519" s="75"/>
      <c r="D3519" s="75" t="s">
        <v>7174</v>
      </c>
      <c r="E3519" s="83">
        <v>57.14</v>
      </c>
    </row>
    <row r="3520" spans="1:5" x14ac:dyDescent="0.25">
      <c r="A3520" s="90">
        <v>3520</v>
      </c>
      <c r="B3520" s="75" t="s">
        <v>7175</v>
      </c>
      <c r="C3520" s="75"/>
      <c r="D3520" s="75" t="s">
        <v>7176</v>
      </c>
      <c r="E3520" s="83">
        <v>20.97</v>
      </c>
    </row>
    <row r="3521" spans="1:5" x14ac:dyDescent="0.25">
      <c r="A3521" s="90">
        <v>3521</v>
      </c>
      <c r="B3521" s="75" t="s">
        <v>7177</v>
      </c>
      <c r="C3521" s="75"/>
      <c r="D3521" s="75" t="s">
        <v>7178</v>
      </c>
      <c r="E3521" s="83">
        <v>5.15</v>
      </c>
    </row>
    <row r="3522" spans="1:5" x14ac:dyDescent="0.25">
      <c r="A3522" s="90">
        <v>3522</v>
      </c>
      <c r="B3522" s="75" t="s">
        <v>7179</v>
      </c>
      <c r="C3522" s="75"/>
      <c r="D3522" s="75" t="s">
        <v>7180</v>
      </c>
      <c r="E3522" s="83">
        <v>16.82</v>
      </c>
    </row>
    <row r="3523" spans="1:5" x14ac:dyDescent="0.25">
      <c r="A3523" s="90">
        <v>3523</v>
      </c>
      <c r="B3523" s="75" t="s">
        <v>7181</v>
      </c>
      <c r="C3523" s="75"/>
      <c r="D3523" s="75" t="s">
        <v>7182</v>
      </c>
      <c r="E3523" s="83">
        <v>8.4</v>
      </c>
    </row>
    <row r="3524" spans="1:5" x14ac:dyDescent="0.25">
      <c r="A3524" s="90">
        <v>3524</v>
      </c>
      <c r="B3524" s="75" t="s">
        <v>7183</v>
      </c>
      <c r="C3524" s="75"/>
      <c r="D3524" s="75" t="s">
        <v>7184</v>
      </c>
      <c r="E3524" s="83">
        <v>8.27</v>
      </c>
    </row>
    <row r="3525" spans="1:5" x14ac:dyDescent="0.25">
      <c r="A3525" s="90">
        <v>3525</v>
      </c>
      <c r="B3525" s="75" t="s">
        <v>7185</v>
      </c>
      <c r="C3525" s="75"/>
      <c r="D3525" s="75" t="s">
        <v>7186</v>
      </c>
      <c r="E3525" s="83">
        <v>78.91</v>
      </c>
    </row>
    <row r="3526" spans="1:5" x14ac:dyDescent="0.25">
      <c r="A3526" s="90">
        <v>3526</v>
      </c>
      <c r="B3526" s="75" t="s">
        <v>7187</v>
      </c>
      <c r="C3526" s="75"/>
      <c r="D3526" s="75" t="s">
        <v>7188</v>
      </c>
      <c r="E3526" s="83">
        <v>1.38</v>
      </c>
    </row>
    <row r="3527" spans="1:5" x14ac:dyDescent="0.25">
      <c r="A3527" s="90">
        <v>3527</v>
      </c>
      <c r="B3527" s="75" t="s">
        <v>7189</v>
      </c>
      <c r="C3527" s="75"/>
      <c r="D3527" s="75" t="s">
        <v>7190</v>
      </c>
      <c r="E3527" s="83">
        <v>1.98</v>
      </c>
    </row>
    <row r="3528" spans="1:5" x14ac:dyDescent="0.25">
      <c r="A3528" s="90">
        <v>3528</v>
      </c>
      <c r="B3528" s="75" t="s">
        <v>7191</v>
      </c>
      <c r="C3528" s="75"/>
      <c r="D3528" s="75" t="s">
        <v>7192</v>
      </c>
      <c r="E3528" s="83">
        <v>14.87</v>
      </c>
    </row>
    <row r="3529" spans="1:5" x14ac:dyDescent="0.25">
      <c r="A3529" s="90">
        <v>3529</v>
      </c>
      <c r="B3529" s="75" t="s">
        <v>7193</v>
      </c>
      <c r="C3529" s="75"/>
      <c r="D3529" s="75" t="s">
        <v>7194</v>
      </c>
      <c r="E3529" s="83">
        <v>46.22</v>
      </c>
    </row>
    <row r="3530" spans="1:5" x14ac:dyDescent="0.25">
      <c r="A3530" s="90">
        <v>3530</v>
      </c>
      <c r="B3530" s="75" t="s">
        <v>7195</v>
      </c>
      <c r="C3530" s="75"/>
      <c r="D3530" s="75" t="s">
        <v>7196</v>
      </c>
      <c r="E3530" s="83">
        <v>6.36</v>
      </c>
    </row>
    <row r="3531" spans="1:5" x14ac:dyDescent="0.25">
      <c r="A3531" s="90">
        <v>3531</v>
      </c>
      <c r="B3531" s="75" t="s">
        <v>7197</v>
      </c>
      <c r="C3531" s="75"/>
      <c r="D3531" s="75" t="s">
        <v>7198</v>
      </c>
      <c r="E3531" s="83">
        <v>9.7100000000000009</v>
      </c>
    </row>
    <row r="3532" spans="1:5" x14ac:dyDescent="0.25">
      <c r="A3532" s="90">
        <v>3532</v>
      </c>
      <c r="B3532" s="75" t="s">
        <v>7199</v>
      </c>
      <c r="C3532" s="75"/>
      <c r="D3532" s="75" t="s">
        <v>7200</v>
      </c>
      <c r="E3532" s="83">
        <v>11.96</v>
      </c>
    </row>
    <row r="3533" spans="1:5" x14ac:dyDescent="0.25">
      <c r="A3533" s="90">
        <v>3533</v>
      </c>
      <c r="B3533" s="75" t="s">
        <v>7201</v>
      </c>
      <c r="C3533" s="75"/>
      <c r="D3533" s="75" t="s">
        <v>7202</v>
      </c>
      <c r="E3533" s="83">
        <v>7.83</v>
      </c>
    </row>
    <row r="3534" spans="1:5" x14ac:dyDescent="0.25">
      <c r="A3534" s="90">
        <v>3534</v>
      </c>
      <c r="B3534" s="75" t="s">
        <v>7203</v>
      </c>
      <c r="C3534" s="75"/>
      <c r="D3534" s="75" t="s">
        <v>7204</v>
      </c>
      <c r="E3534" s="83">
        <v>1.77</v>
      </c>
    </row>
    <row r="3535" spans="1:5" x14ac:dyDescent="0.25">
      <c r="A3535" s="90">
        <v>3535</v>
      </c>
      <c r="B3535" s="75" t="s">
        <v>7205</v>
      </c>
      <c r="C3535" s="75"/>
      <c r="D3535" s="75" t="s">
        <v>7206</v>
      </c>
      <c r="E3535" s="83">
        <v>8.9</v>
      </c>
    </row>
    <row r="3536" spans="1:5" x14ac:dyDescent="0.25">
      <c r="A3536" s="90">
        <v>3536</v>
      </c>
      <c r="B3536" s="75" t="s">
        <v>7207</v>
      </c>
      <c r="C3536" s="75"/>
      <c r="D3536" s="75" t="s">
        <v>7208</v>
      </c>
      <c r="E3536" s="83">
        <v>6.05</v>
      </c>
    </row>
    <row r="3537" spans="1:5" x14ac:dyDescent="0.25">
      <c r="A3537" s="90">
        <v>3537</v>
      </c>
      <c r="B3537" s="75" t="s">
        <v>7209</v>
      </c>
      <c r="C3537" s="75"/>
      <c r="D3537" s="75" t="s">
        <v>7210</v>
      </c>
      <c r="E3537" s="83">
        <v>34.590000000000003</v>
      </c>
    </row>
    <row r="3538" spans="1:5" x14ac:dyDescent="0.25">
      <c r="A3538" s="90">
        <v>3538</v>
      </c>
      <c r="B3538" s="75" t="s">
        <v>7211</v>
      </c>
      <c r="C3538" s="75"/>
      <c r="D3538" s="75" t="s">
        <v>7212</v>
      </c>
      <c r="E3538" s="83">
        <v>7.76</v>
      </c>
    </row>
    <row r="3539" spans="1:5" x14ac:dyDescent="0.25">
      <c r="A3539" s="90">
        <v>3539</v>
      </c>
      <c r="B3539" s="75" t="s">
        <v>7213</v>
      </c>
      <c r="C3539" s="75"/>
      <c r="D3539" s="75" t="s">
        <v>7214</v>
      </c>
      <c r="E3539" s="83">
        <v>8.48</v>
      </c>
    </row>
    <row r="3540" spans="1:5" x14ac:dyDescent="0.25">
      <c r="A3540" s="90">
        <v>3540</v>
      </c>
      <c r="B3540" s="75" t="s">
        <v>7215</v>
      </c>
      <c r="C3540" s="75"/>
      <c r="D3540" s="75" t="s">
        <v>7216</v>
      </c>
      <c r="E3540" s="83">
        <v>5.91</v>
      </c>
    </row>
    <row r="3541" spans="1:5" x14ac:dyDescent="0.25">
      <c r="A3541" s="90">
        <v>3541</v>
      </c>
      <c r="B3541" s="75" t="s">
        <v>7217</v>
      </c>
      <c r="C3541" s="75"/>
      <c r="D3541" s="75" t="s">
        <v>7218</v>
      </c>
      <c r="E3541" s="83">
        <v>150.55000000000001</v>
      </c>
    </row>
    <row r="3542" spans="1:5" x14ac:dyDescent="0.25">
      <c r="A3542" s="90">
        <v>3542</v>
      </c>
      <c r="B3542" s="75" t="s">
        <v>7219</v>
      </c>
      <c r="C3542" s="75"/>
      <c r="D3542" s="75" t="s">
        <v>7220</v>
      </c>
      <c r="E3542" s="83">
        <v>3.44</v>
      </c>
    </row>
    <row r="3543" spans="1:5" x14ac:dyDescent="0.25">
      <c r="A3543" s="90">
        <v>3543</v>
      </c>
      <c r="B3543" s="75" t="s">
        <v>7221</v>
      </c>
      <c r="C3543" s="75"/>
      <c r="D3543" s="75" t="s">
        <v>7222</v>
      </c>
      <c r="E3543" s="83">
        <v>5.04</v>
      </c>
    </row>
    <row r="3544" spans="1:5" x14ac:dyDescent="0.25">
      <c r="A3544" s="90">
        <v>3544</v>
      </c>
      <c r="B3544" s="75" t="s">
        <v>7223</v>
      </c>
      <c r="C3544" s="75"/>
      <c r="D3544" s="75" t="s">
        <v>7224</v>
      </c>
      <c r="E3544" s="83">
        <v>6.3</v>
      </c>
    </row>
    <row r="3545" spans="1:5" x14ac:dyDescent="0.25">
      <c r="A3545" s="90">
        <v>3545</v>
      </c>
      <c r="B3545" s="75" t="s">
        <v>7225</v>
      </c>
      <c r="C3545" s="75"/>
      <c r="D3545" s="75" t="s">
        <v>7226</v>
      </c>
      <c r="E3545" s="83">
        <v>2.27</v>
      </c>
    </row>
    <row r="3546" spans="1:5" x14ac:dyDescent="0.25">
      <c r="A3546" s="90">
        <v>3546</v>
      </c>
      <c r="B3546" s="75" t="s">
        <v>7227</v>
      </c>
      <c r="C3546" s="75"/>
      <c r="D3546" s="75" t="s">
        <v>7228</v>
      </c>
      <c r="E3546" s="83">
        <v>5.1100000000000003</v>
      </c>
    </row>
    <row r="3547" spans="1:5" x14ac:dyDescent="0.25">
      <c r="A3547" s="90">
        <v>3547</v>
      </c>
      <c r="B3547" s="75" t="s">
        <v>7229</v>
      </c>
      <c r="C3547" s="75"/>
      <c r="D3547" s="75" t="s">
        <v>7230</v>
      </c>
      <c r="E3547" s="83">
        <v>3.88</v>
      </c>
    </row>
    <row r="3548" spans="1:5" x14ac:dyDescent="0.25">
      <c r="A3548" s="90">
        <v>3548</v>
      </c>
      <c r="B3548" s="75" t="s">
        <v>7231</v>
      </c>
      <c r="C3548" s="75"/>
      <c r="D3548" s="75" t="s">
        <v>7232</v>
      </c>
      <c r="E3548" s="83">
        <v>5.71</v>
      </c>
    </row>
    <row r="3549" spans="1:5" x14ac:dyDescent="0.25">
      <c r="A3549" s="90">
        <v>3549</v>
      </c>
      <c r="B3549" s="75" t="s">
        <v>7233</v>
      </c>
      <c r="C3549" s="75"/>
      <c r="D3549" s="75" t="s">
        <v>7234</v>
      </c>
      <c r="E3549" s="83">
        <v>19.600000000000001</v>
      </c>
    </row>
    <row r="3550" spans="1:5" x14ac:dyDescent="0.25">
      <c r="A3550" s="90">
        <v>3550</v>
      </c>
      <c r="B3550" s="75" t="s">
        <v>7235</v>
      </c>
      <c r="C3550" s="75"/>
      <c r="D3550" s="75" t="s">
        <v>7236</v>
      </c>
      <c r="E3550" s="83">
        <v>14.23</v>
      </c>
    </row>
    <row r="3551" spans="1:5" x14ac:dyDescent="0.25">
      <c r="A3551" s="90">
        <v>3551</v>
      </c>
      <c r="B3551" s="75" t="s">
        <v>7237</v>
      </c>
      <c r="C3551" s="75"/>
      <c r="D3551" s="75" t="s">
        <v>7238</v>
      </c>
      <c r="E3551" s="83">
        <v>17.829999999999998</v>
      </c>
    </row>
    <row r="3552" spans="1:5" x14ac:dyDescent="0.25">
      <c r="A3552" s="90">
        <v>3552</v>
      </c>
      <c r="B3552" s="75" t="s">
        <v>7239</v>
      </c>
      <c r="C3552" s="75"/>
      <c r="D3552" s="75" t="s">
        <v>7240</v>
      </c>
      <c r="E3552" s="83">
        <v>5.98</v>
      </c>
    </row>
    <row r="3553" spans="1:5" x14ac:dyDescent="0.25">
      <c r="A3553" s="90">
        <v>3553</v>
      </c>
      <c r="B3553" s="75" t="s">
        <v>7241</v>
      </c>
      <c r="C3553" s="75"/>
      <c r="D3553" s="75" t="s">
        <v>7242</v>
      </c>
      <c r="E3553" s="83">
        <v>5.04</v>
      </c>
    </row>
    <row r="3554" spans="1:5" x14ac:dyDescent="0.25">
      <c r="A3554" s="90">
        <v>3554</v>
      </c>
      <c r="B3554" s="75" t="s">
        <v>7243</v>
      </c>
      <c r="C3554" s="75"/>
      <c r="D3554" s="75" t="s">
        <v>7244</v>
      </c>
      <c r="E3554" s="83">
        <v>3.37</v>
      </c>
    </row>
    <row r="3555" spans="1:5" x14ac:dyDescent="0.25">
      <c r="A3555" s="90">
        <v>3555</v>
      </c>
      <c r="B3555" s="75" t="s">
        <v>7245</v>
      </c>
      <c r="C3555" s="75"/>
      <c r="D3555" s="75" t="s">
        <v>7246</v>
      </c>
      <c r="E3555" s="83">
        <v>5.2</v>
      </c>
    </row>
    <row r="3556" spans="1:5" x14ac:dyDescent="0.25">
      <c r="A3556" s="90">
        <v>3556</v>
      </c>
      <c r="B3556" s="75" t="s">
        <v>7247</v>
      </c>
      <c r="C3556" s="75"/>
      <c r="D3556" s="75" t="s">
        <v>7248</v>
      </c>
      <c r="E3556" s="83">
        <v>61.98</v>
      </c>
    </row>
    <row r="3557" spans="1:5" x14ac:dyDescent="0.25">
      <c r="A3557" s="90">
        <v>3557</v>
      </c>
      <c r="B3557" s="75" t="s">
        <v>7249</v>
      </c>
      <c r="C3557" s="75"/>
      <c r="D3557" s="75" t="s">
        <v>7250</v>
      </c>
      <c r="E3557" s="83">
        <v>40.409999999999997</v>
      </c>
    </row>
    <row r="3558" spans="1:5" x14ac:dyDescent="0.25">
      <c r="A3558" s="90">
        <v>3558</v>
      </c>
      <c r="B3558" s="75" t="s">
        <v>7251</v>
      </c>
      <c r="C3558" s="75"/>
      <c r="D3558" s="75" t="s">
        <v>7252</v>
      </c>
      <c r="E3558" s="83">
        <v>3.24</v>
      </c>
    </row>
    <row r="3559" spans="1:5" x14ac:dyDescent="0.25">
      <c r="A3559" s="90">
        <v>3559</v>
      </c>
      <c r="B3559" s="75" t="s">
        <v>7253</v>
      </c>
      <c r="C3559" s="75"/>
      <c r="D3559" s="75" t="s">
        <v>7254</v>
      </c>
      <c r="E3559" s="83">
        <v>12.83</v>
      </c>
    </row>
    <row r="3560" spans="1:5" x14ac:dyDescent="0.25">
      <c r="A3560" s="90">
        <v>3560</v>
      </c>
      <c r="B3560" s="75" t="s">
        <v>7255</v>
      </c>
      <c r="C3560" s="75"/>
      <c r="D3560" s="75" t="s">
        <v>7256</v>
      </c>
      <c r="E3560" s="83">
        <v>7.01</v>
      </c>
    </row>
    <row r="3561" spans="1:5" x14ac:dyDescent="0.25">
      <c r="A3561" s="90">
        <v>3561</v>
      </c>
      <c r="B3561" s="75" t="s">
        <v>7257</v>
      </c>
      <c r="C3561" s="75"/>
      <c r="D3561" s="75" t="s">
        <v>7258</v>
      </c>
      <c r="E3561" s="83">
        <v>1.68</v>
      </c>
    </row>
    <row r="3562" spans="1:5" x14ac:dyDescent="0.25">
      <c r="A3562" s="90">
        <v>3562</v>
      </c>
      <c r="B3562" s="75" t="s">
        <v>7259</v>
      </c>
      <c r="C3562" s="75"/>
      <c r="D3562" s="75" t="s">
        <v>7260</v>
      </c>
      <c r="E3562" s="83">
        <v>5.04</v>
      </c>
    </row>
    <row r="3563" spans="1:5" x14ac:dyDescent="0.25">
      <c r="A3563" s="90">
        <v>3563</v>
      </c>
      <c r="B3563" s="75" t="s">
        <v>7261</v>
      </c>
      <c r="C3563" s="75"/>
      <c r="D3563" s="75" t="s">
        <v>7262</v>
      </c>
      <c r="E3563" s="83">
        <v>26.78</v>
      </c>
    </row>
    <row r="3564" spans="1:5" x14ac:dyDescent="0.25">
      <c r="A3564" s="90">
        <v>3564</v>
      </c>
      <c r="B3564" s="75" t="s">
        <v>7263</v>
      </c>
      <c r="C3564" s="75"/>
      <c r="D3564" s="75" t="s">
        <v>7264</v>
      </c>
      <c r="E3564" s="83">
        <v>16.09</v>
      </c>
    </row>
    <row r="3565" spans="1:5" x14ac:dyDescent="0.25">
      <c r="A3565" s="90">
        <v>3565</v>
      </c>
      <c r="B3565" s="75" t="s">
        <v>7265</v>
      </c>
      <c r="C3565" s="75"/>
      <c r="D3565" s="75" t="s">
        <v>6613</v>
      </c>
      <c r="E3565" s="83">
        <v>1.51</v>
      </c>
    </row>
    <row r="3566" spans="1:5" x14ac:dyDescent="0.25">
      <c r="A3566" s="90">
        <v>3566</v>
      </c>
      <c r="B3566" s="75" t="s">
        <v>7266</v>
      </c>
      <c r="C3566" s="75"/>
      <c r="D3566" s="75" t="s">
        <v>7267</v>
      </c>
      <c r="E3566" s="83">
        <v>109.82</v>
      </c>
    </row>
    <row r="3567" spans="1:5" x14ac:dyDescent="0.25">
      <c r="A3567" s="90">
        <v>3567</v>
      </c>
      <c r="B3567" s="75" t="s">
        <v>7268</v>
      </c>
      <c r="C3567" s="75"/>
      <c r="D3567" s="75" t="s">
        <v>7269</v>
      </c>
      <c r="E3567" s="83">
        <v>160.38</v>
      </c>
    </row>
    <row r="3568" spans="1:5" x14ac:dyDescent="0.25">
      <c r="A3568" s="90">
        <v>3568</v>
      </c>
      <c r="B3568" s="75" t="s">
        <v>7270</v>
      </c>
      <c r="C3568" s="75"/>
      <c r="D3568" s="75" t="s">
        <v>7271</v>
      </c>
      <c r="E3568" s="83">
        <v>0.65</v>
      </c>
    </row>
    <row r="3569" spans="1:5" x14ac:dyDescent="0.25">
      <c r="A3569" s="90">
        <v>3569</v>
      </c>
      <c r="B3569" s="75" t="s">
        <v>7272</v>
      </c>
      <c r="C3569" s="75"/>
      <c r="D3569" s="75" t="s">
        <v>7273</v>
      </c>
      <c r="E3569" s="83">
        <v>31.91</v>
      </c>
    </row>
    <row r="3570" spans="1:5" x14ac:dyDescent="0.25">
      <c r="A3570" s="90">
        <v>3570</v>
      </c>
      <c r="B3570" s="75" t="s">
        <v>7274</v>
      </c>
      <c r="C3570" s="75"/>
      <c r="D3570" s="75" t="s">
        <v>7275</v>
      </c>
      <c r="E3570" s="83">
        <v>6.75</v>
      </c>
    </row>
    <row r="3571" spans="1:5" x14ac:dyDescent="0.25">
      <c r="A3571" s="90">
        <v>3571</v>
      </c>
      <c r="B3571" s="75" t="s">
        <v>7276</v>
      </c>
      <c r="C3571" s="75"/>
      <c r="D3571" s="75" t="s">
        <v>7277</v>
      </c>
      <c r="E3571" s="83">
        <v>5.04</v>
      </c>
    </row>
    <row r="3572" spans="1:5" x14ac:dyDescent="0.25">
      <c r="A3572" s="90">
        <v>3572</v>
      </c>
      <c r="B3572" s="75" t="s">
        <v>7278</v>
      </c>
      <c r="C3572" s="75"/>
      <c r="D3572" s="75" t="s">
        <v>7279</v>
      </c>
      <c r="E3572" s="83">
        <v>2.4900000000000002</v>
      </c>
    </row>
    <row r="3573" spans="1:5" x14ac:dyDescent="0.25">
      <c r="A3573" s="90">
        <v>3573</v>
      </c>
      <c r="B3573" s="75" t="s">
        <v>7280</v>
      </c>
      <c r="C3573" s="75"/>
      <c r="D3573" s="75" t="s">
        <v>7281</v>
      </c>
      <c r="E3573" s="83">
        <v>1.19</v>
      </c>
    </row>
    <row r="3574" spans="1:5" x14ac:dyDescent="0.25">
      <c r="A3574" s="90">
        <v>3574</v>
      </c>
      <c r="B3574" s="75" t="s">
        <v>7282</v>
      </c>
      <c r="C3574" s="75"/>
      <c r="D3574" s="75" t="s">
        <v>7283</v>
      </c>
      <c r="E3574" s="83">
        <v>0.8</v>
      </c>
    </row>
    <row r="3575" spans="1:5" x14ac:dyDescent="0.25">
      <c r="A3575" s="90">
        <v>3575</v>
      </c>
      <c r="B3575" s="75" t="s">
        <v>7284</v>
      </c>
      <c r="C3575" s="75"/>
      <c r="D3575" s="75" t="s">
        <v>7285</v>
      </c>
      <c r="E3575" s="83">
        <v>7.25</v>
      </c>
    </row>
    <row r="3576" spans="1:5" x14ac:dyDescent="0.25">
      <c r="A3576" s="90">
        <v>3576</v>
      </c>
      <c r="B3576" s="75" t="s">
        <v>7286</v>
      </c>
      <c r="C3576" s="75"/>
      <c r="D3576" s="75" t="s">
        <v>7287</v>
      </c>
      <c r="E3576" s="83">
        <v>6.7</v>
      </c>
    </row>
    <row r="3577" spans="1:5" x14ac:dyDescent="0.25">
      <c r="A3577" s="90">
        <v>3577</v>
      </c>
      <c r="B3577" s="75" t="s">
        <v>7288</v>
      </c>
      <c r="C3577" s="75"/>
      <c r="D3577" s="75" t="s">
        <v>7289</v>
      </c>
      <c r="E3577" s="83">
        <v>12.83</v>
      </c>
    </row>
    <row r="3578" spans="1:5" x14ac:dyDescent="0.25">
      <c r="A3578" s="90">
        <v>3578</v>
      </c>
      <c r="B3578" s="75" t="s">
        <v>7290</v>
      </c>
      <c r="C3578" s="75"/>
      <c r="D3578" s="75" t="s">
        <v>7291</v>
      </c>
      <c r="E3578" s="83">
        <v>1.35</v>
      </c>
    </row>
    <row r="3579" spans="1:5" x14ac:dyDescent="0.25">
      <c r="A3579" s="90">
        <v>3579</v>
      </c>
      <c r="B3579" s="75" t="s">
        <v>7292</v>
      </c>
      <c r="C3579" s="75"/>
      <c r="D3579" s="75" t="s">
        <v>7293</v>
      </c>
      <c r="E3579" s="83">
        <v>21.55</v>
      </c>
    </row>
    <row r="3580" spans="1:5" x14ac:dyDescent="0.25">
      <c r="A3580" s="90">
        <v>3580</v>
      </c>
      <c r="B3580" s="75" t="s">
        <v>7294</v>
      </c>
      <c r="C3580" s="75"/>
      <c r="D3580" s="75" t="s">
        <v>7295</v>
      </c>
      <c r="E3580" s="83">
        <v>1.7</v>
      </c>
    </row>
    <row r="3581" spans="1:5" x14ac:dyDescent="0.25">
      <c r="A3581" s="90">
        <v>3581</v>
      </c>
      <c r="B3581" s="75" t="s">
        <v>7296</v>
      </c>
      <c r="C3581" s="75"/>
      <c r="D3581" s="75" t="s">
        <v>7297</v>
      </c>
      <c r="E3581" s="83">
        <v>1.68</v>
      </c>
    </row>
    <row r="3582" spans="1:5" x14ac:dyDescent="0.25">
      <c r="A3582" s="90">
        <v>3582</v>
      </c>
      <c r="B3582" s="75" t="s">
        <v>7298</v>
      </c>
      <c r="C3582" s="75"/>
      <c r="D3582" s="75" t="s">
        <v>7299</v>
      </c>
      <c r="E3582" s="83">
        <v>4.95</v>
      </c>
    </row>
    <row r="3583" spans="1:5" x14ac:dyDescent="0.25">
      <c r="A3583" s="90">
        <v>3583</v>
      </c>
      <c r="B3583" s="75" t="s">
        <v>7300</v>
      </c>
      <c r="C3583" s="75"/>
      <c r="D3583" s="75" t="s">
        <v>7301</v>
      </c>
      <c r="E3583" s="83">
        <v>8.1</v>
      </c>
    </row>
    <row r="3584" spans="1:5" x14ac:dyDescent="0.25">
      <c r="A3584" s="90">
        <v>3584</v>
      </c>
      <c r="B3584" s="75" t="s">
        <v>7302</v>
      </c>
      <c r="C3584" s="75"/>
      <c r="D3584" s="75" t="s">
        <v>7303</v>
      </c>
      <c r="E3584" s="83">
        <v>5.33</v>
      </c>
    </row>
    <row r="3585" spans="1:5" x14ac:dyDescent="0.25">
      <c r="A3585" s="90">
        <v>3585</v>
      </c>
      <c r="B3585" s="75" t="s">
        <v>7304</v>
      </c>
      <c r="C3585" s="75"/>
      <c r="D3585" s="75" t="s">
        <v>7305</v>
      </c>
      <c r="E3585" s="83">
        <v>18.7</v>
      </c>
    </row>
    <row r="3586" spans="1:5" x14ac:dyDescent="0.25">
      <c r="A3586" s="90">
        <v>3586</v>
      </c>
      <c r="B3586" s="75" t="s">
        <v>7306</v>
      </c>
      <c r="C3586" s="75"/>
      <c r="D3586" s="75" t="s">
        <v>7307</v>
      </c>
      <c r="E3586" s="83">
        <v>113.77</v>
      </c>
    </row>
    <row r="3587" spans="1:5" x14ac:dyDescent="0.25">
      <c r="A3587" s="90">
        <v>3587</v>
      </c>
      <c r="B3587" s="75" t="s">
        <v>7308</v>
      </c>
      <c r="C3587" s="75"/>
      <c r="D3587" s="75" t="s">
        <v>7309</v>
      </c>
      <c r="E3587" s="83">
        <v>15.11</v>
      </c>
    </row>
    <row r="3588" spans="1:5" x14ac:dyDescent="0.25">
      <c r="A3588" s="90">
        <v>3588</v>
      </c>
      <c r="B3588" s="75" t="s">
        <v>7310</v>
      </c>
      <c r="C3588" s="75"/>
      <c r="D3588" s="75" t="s">
        <v>7311</v>
      </c>
      <c r="E3588" s="83">
        <v>1.68</v>
      </c>
    </row>
    <row r="3589" spans="1:5" x14ac:dyDescent="0.25">
      <c r="A3589" s="90">
        <v>3589</v>
      </c>
      <c r="B3589" s="75" t="s">
        <v>7312</v>
      </c>
      <c r="C3589" s="75"/>
      <c r="D3589" s="75" t="s">
        <v>7313</v>
      </c>
      <c r="E3589" s="83">
        <v>21.23</v>
      </c>
    </row>
    <row r="3590" spans="1:5" x14ac:dyDescent="0.25">
      <c r="A3590" s="90">
        <v>3590</v>
      </c>
      <c r="B3590" s="75" t="s">
        <v>7314</v>
      </c>
      <c r="C3590" s="75"/>
      <c r="D3590" s="75" t="s">
        <v>7315</v>
      </c>
      <c r="E3590" s="83">
        <v>8.43</v>
      </c>
    </row>
    <row r="3591" spans="1:5" x14ac:dyDescent="0.25">
      <c r="A3591" s="90">
        <v>3591</v>
      </c>
      <c r="B3591" s="75" t="s">
        <v>7316</v>
      </c>
      <c r="C3591" s="75"/>
      <c r="D3591" s="75" t="s">
        <v>7317</v>
      </c>
      <c r="E3591" s="83">
        <v>58.07</v>
      </c>
    </row>
    <row r="3592" spans="1:5" x14ac:dyDescent="0.25">
      <c r="A3592" s="90">
        <v>3592</v>
      </c>
      <c r="B3592" s="75" t="s">
        <v>7318</v>
      </c>
      <c r="C3592" s="75"/>
      <c r="D3592" s="75" t="s">
        <v>7319</v>
      </c>
      <c r="E3592" s="83">
        <v>98.51</v>
      </c>
    </row>
    <row r="3593" spans="1:5" x14ac:dyDescent="0.25">
      <c r="A3593" s="90">
        <v>3593</v>
      </c>
      <c r="B3593" s="75" t="s">
        <v>7320</v>
      </c>
      <c r="C3593" s="75"/>
      <c r="D3593" s="75" t="s">
        <v>7321</v>
      </c>
      <c r="E3593" s="83">
        <v>5.04</v>
      </c>
    </row>
    <row r="3594" spans="1:5" x14ac:dyDescent="0.25">
      <c r="A3594" s="90">
        <v>3594</v>
      </c>
      <c r="B3594" s="75" t="s">
        <v>7322</v>
      </c>
      <c r="C3594" s="75"/>
      <c r="D3594" s="75" t="s">
        <v>7323</v>
      </c>
      <c r="E3594" s="83">
        <v>1.68</v>
      </c>
    </row>
    <row r="3595" spans="1:5" x14ac:dyDescent="0.25">
      <c r="A3595" s="90">
        <v>3595</v>
      </c>
      <c r="B3595" s="75" t="s">
        <v>7324</v>
      </c>
      <c r="C3595" s="75"/>
      <c r="D3595" s="75" t="s">
        <v>7325</v>
      </c>
      <c r="E3595" s="83">
        <v>13.44</v>
      </c>
    </row>
    <row r="3596" spans="1:5" x14ac:dyDescent="0.25">
      <c r="A3596" s="90">
        <v>3596</v>
      </c>
      <c r="B3596" s="75" t="s">
        <v>7326</v>
      </c>
      <c r="C3596" s="75"/>
      <c r="D3596" s="75" t="s">
        <v>2278</v>
      </c>
      <c r="E3596" s="83">
        <v>36.93</v>
      </c>
    </row>
    <row r="3597" spans="1:5" x14ac:dyDescent="0.25">
      <c r="A3597" s="90">
        <v>3597</v>
      </c>
      <c r="B3597" s="75" t="s">
        <v>7327</v>
      </c>
      <c r="C3597" s="75"/>
      <c r="D3597" s="75" t="s">
        <v>7328</v>
      </c>
      <c r="E3597" s="83">
        <v>5.2</v>
      </c>
    </row>
    <row r="3598" spans="1:5" x14ac:dyDescent="0.25">
      <c r="A3598" s="90">
        <v>3598</v>
      </c>
      <c r="B3598" s="75" t="s">
        <v>7329</v>
      </c>
      <c r="C3598" s="75"/>
      <c r="D3598" s="75" t="s">
        <v>7330</v>
      </c>
      <c r="E3598" s="83">
        <v>11.23</v>
      </c>
    </row>
    <row r="3599" spans="1:5" x14ac:dyDescent="0.25">
      <c r="A3599" s="90">
        <v>3599</v>
      </c>
      <c r="B3599" s="75" t="s">
        <v>7331</v>
      </c>
      <c r="C3599" s="75"/>
      <c r="D3599" s="75" t="s">
        <v>7332</v>
      </c>
      <c r="E3599" s="83">
        <v>100.82</v>
      </c>
    </row>
    <row r="3600" spans="1:5" x14ac:dyDescent="0.25">
      <c r="A3600" s="90">
        <v>3600</v>
      </c>
      <c r="B3600" s="75" t="s">
        <v>7333</v>
      </c>
      <c r="C3600" s="75"/>
      <c r="D3600" s="75" t="s">
        <v>7334</v>
      </c>
      <c r="E3600" s="83">
        <v>1.68</v>
      </c>
    </row>
    <row r="3601" spans="1:5" x14ac:dyDescent="0.25">
      <c r="A3601" s="90">
        <v>3601</v>
      </c>
      <c r="B3601" s="75" t="s">
        <v>7335</v>
      </c>
      <c r="C3601" s="75"/>
      <c r="D3601" s="75" t="s">
        <v>7336</v>
      </c>
      <c r="E3601" s="83">
        <v>6</v>
      </c>
    </row>
    <row r="3602" spans="1:5" x14ac:dyDescent="0.25">
      <c r="A3602" s="90">
        <v>3602</v>
      </c>
      <c r="B3602" s="75" t="s">
        <v>7337</v>
      </c>
      <c r="C3602" s="75"/>
      <c r="D3602" s="75" t="s">
        <v>7338</v>
      </c>
      <c r="E3602" s="83">
        <v>5.04</v>
      </c>
    </row>
    <row r="3603" spans="1:5" x14ac:dyDescent="0.25">
      <c r="A3603" s="90">
        <v>3603</v>
      </c>
      <c r="B3603" s="75" t="s">
        <v>7339</v>
      </c>
      <c r="C3603" s="75"/>
      <c r="D3603" s="75" t="s">
        <v>7340</v>
      </c>
      <c r="E3603" s="83">
        <v>351.82</v>
      </c>
    </row>
    <row r="3604" spans="1:5" x14ac:dyDescent="0.25">
      <c r="A3604" s="90">
        <v>3604</v>
      </c>
      <c r="B3604" s="75" t="s">
        <v>7341</v>
      </c>
      <c r="C3604" s="75"/>
      <c r="D3604" s="75" t="s">
        <v>7342</v>
      </c>
      <c r="E3604" s="83">
        <v>3.4</v>
      </c>
    </row>
    <row r="3605" spans="1:5" x14ac:dyDescent="0.25">
      <c r="A3605" s="90">
        <v>3605</v>
      </c>
      <c r="B3605" s="75" t="s">
        <v>7343</v>
      </c>
      <c r="C3605" s="75"/>
      <c r="D3605" s="75" t="s">
        <v>7344</v>
      </c>
      <c r="E3605" s="83">
        <v>1.68</v>
      </c>
    </row>
    <row r="3606" spans="1:5" x14ac:dyDescent="0.25">
      <c r="A3606" s="90">
        <v>3606</v>
      </c>
      <c r="B3606" s="75" t="s">
        <v>7345</v>
      </c>
      <c r="C3606" s="75"/>
      <c r="D3606" s="75" t="s">
        <v>7346</v>
      </c>
      <c r="E3606" s="83">
        <v>28.4</v>
      </c>
    </row>
    <row r="3607" spans="1:5" x14ac:dyDescent="0.25">
      <c r="A3607" s="90">
        <v>3607</v>
      </c>
      <c r="B3607" s="75" t="s">
        <v>7347</v>
      </c>
      <c r="C3607" s="75"/>
      <c r="D3607" s="75" t="s">
        <v>7348</v>
      </c>
      <c r="E3607" s="83">
        <v>11.56</v>
      </c>
    </row>
    <row r="3608" spans="1:5" x14ac:dyDescent="0.25">
      <c r="A3608" s="90">
        <v>3608</v>
      </c>
      <c r="B3608" s="75" t="s">
        <v>7349</v>
      </c>
      <c r="C3608" s="75"/>
      <c r="D3608" s="75" t="s">
        <v>7350</v>
      </c>
      <c r="E3608" s="83">
        <v>8.4</v>
      </c>
    </row>
    <row r="3609" spans="1:5" x14ac:dyDescent="0.25">
      <c r="A3609" s="90">
        <v>3609</v>
      </c>
      <c r="B3609" s="75" t="s">
        <v>7351</v>
      </c>
      <c r="C3609" s="75"/>
      <c r="D3609" s="75" t="s">
        <v>7352</v>
      </c>
      <c r="E3609" s="83">
        <v>17.87</v>
      </c>
    </row>
    <row r="3610" spans="1:5" x14ac:dyDescent="0.25">
      <c r="A3610" s="90">
        <v>3610</v>
      </c>
      <c r="B3610" s="75" t="s">
        <v>7353</v>
      </c>
      <c r="C3610" s="75"/>
      <c r="D3610" s="75" t="s">
        <v>7354</v>
      </c>
      <c r="E3610" s="83">
        <v>5.82</v>
      </c>
    </row>
    <row r="3611" spans="1:5" x14ac:dyDescent="0.25">
      <c r="A3611" s="90">
        <v>3611</v>
      </c>
      <c r="B3611" s="75" t="s">
        <v>7355</v>
      </c>
      <c r="C3611" s="75"/>
      <c r="D3611" s="75" t="s">
        <v>7356</v>
      </c>
      <c r="E3611" s="83">
        <v>0.42</v>
      </c>
    </row>
    <row r="3612" spans="1:5" x14ac:dyDescent="0.25">
      <c r="A3612" s="90">
        <v>3612</v>
      </c>
      <c r="B3612" s="75" t="s">
        <v>7357</v>
      </c>
      <c r="C3612" s="75"/>
      <c r="D3612" s="75" t="s">
        <v>7358</v>
      </c>
      <c r="E3612" s="83">
        <v>50.37</v>
      </c>
    </row>
    <row r="3613" spans="1:5" x14ac:dyDescent="0.25">
      <c r="A3613" s="90">
        <v>3613</v>
      </c>
      <c r="B3613" s="75" t="s">
        <v>7359</v>
      </c>
      <c r="C3613" s="75"/>
      <c r="D3613" s="75" t="s">
        <v>7360</v>
      </c>
      <c r="E3613" s="83">
        <v>3.51</v>
      </c>
    </row>
    <row r="3614" spans="1:5" x14ac:dyDescent="0.25">
      <c r="A3614" s="90">
        <v>3614</v>
      </c>
      <c r="B3614" s="75" t="s">
        <v>7361</v>
      </c>
      <c r="C3614" s="75"/>
      <c r="D3614" s="75" t="s">
        <v>7362</v>
      </c>
      <c r="E3614" s="83">
        <v>1.68</v>
      </c>
    </row>
    <row r="3615" spans="1:5" x14ac:dyDescent="0.25">
      <c r="A3615" s="90">
        <v>3615</v>
      </c>
      <c r="B3615" s="75" t="s">
        <v>7363</v>
      </c>
      <c r="C3615" s="75"/>
      <c r="D3615" s="75" t="s">
        <v>7364</v>
      </c>
      <c r="E3615" s="83">
        <v>10.87</v>
      </c>
    </row>
    <row r="3616" spans="1:5" x14ac:dyDescent="0.25">
      <c r="A3616" s="90">
        <v>3616</v>
      </c>
      <c r="B3616" s="75" t="s">
        <v>7365</v>
      </c>
      <c r="C3616" s="75"/>
      <c r="D3616" s="75" t="s">
        <v>7366</v>
      </c>
      <c r="E3616" s="83">
        <v>1.68</v>
      </c>
    </row>
    <row r="3617" spans="1:5" x14ac:dyDescent="0.25">
      <c r="A3617" s="90">
        <v>3617</v>
      </c>
      <c r="B3617" s="75" t="s">
        <v>7367</v>
      </c>
      <c r="C3617" s="75"/>
      <c r="D3617" s="75" t="s">
        <v>7368</v>
      </c>
      <c r="E3617" s="83">
        <v>5.04</v>
      </c>
    </row>
    <row r="3618" spans="1:5" x14ac:dyDescent="0.25">
      <c r="A3618" s="90">
        <v>3618</v>
      </c>
      <c r="B3618" s="75" t="s">
        <v>7369</v>
      </c>
      <c r="C3618" s="75"/>
      <c r="D3618" s="75" t="s">
        <v>7370</v>
      </c>
      <c r="E3618" s="83">
        <v>16.57</v>
      </c>
    </row>
    <row r="3619" spans="1:5" x14ac:dyDescent="0.25">
      <c r="A3619" s="90">
        <v>3619</v>
      </c>
      <c r="B3619" s="75" t="s">
        <v>7371</v>
      </c>
      <c r="C3619" s="75"/>
      <c r="D3619" s="75" t="s">
        <v>7372</v>
      </c>
      <c r="E3619" s="83">
        <v>4.16</v>
      </c>
    </row>
    <row r="3620" spans="1:5" x14ac:dyDescent="0.25">
      <c r="A3620" s="90">
        <v>3620</v>
      </c>
      <c r="B3620" s="75" t="s">
        <v>7373</v>
      </c>
      <c r="C3620" s="75"/>
      <c r="D3620" s="75" t="s">
        <v>7374</v>
      </c>
      <c r="E3620" s="83">
        <v>2.0699999999999998</v>
      </c>
    </row>
    <row r="3621" spans="1:5" x14ac:dyDescent="0.25">
      <c r="A3621" s="90">
        <v>3621</v>
      </c>
      <c r="B3621" s="75" t="s">
        <v>7375</v>
      </c>
      <c r="C3621" s="75"/>
      <c r="D3621" s="75" t="s">
        <v>7376</v>
      </c>
      <c r="E3621" s="83">
        <v>8.24</v>
      </c>
    </row>
    <row r="3622" spans="1:5" x14ac:dyDescent="0.25">
      <c r="A3622" s="90">
        <v>3622</v>
      </c>
      <c r="B3622" s="75" t="s">
        <v>7377</v>
      </c>
      <c r="C3622" s="75"/>
      <c r="D3622" s="75" t="s">
        <v>7378</v>
      </c>
      <c r="E3622" s="83">
        <v>1.68</v>
      </c>
    </row>
    <row r="3623" spans="1:5" x14ac:dyDescent="0.25">
      <c r="A3623" s="90">
        <v>3623</v>
      </c>
      <c r="B3623" s="75" t="s">
        <v>7379</v>
      </c>
      <c r="C3623" s="75"/>
      <c r="D3623" s="75" t="s">
        <v>7380</v>
      </c>
      <c r="E3623" s="83">
        <v>2.5099999999999998</v>
      </c>
    </row>
    <row r="3624" spans="1:5" x14ac:dyDescent="0.25">
      <c r="A3624" s="90">
        <v>3624</v>
      </c>
      <c r="B3624" s="75" t="s">
        <v>7381</v>
      </c>
      <c r="C3624" s="75"/>
      <c r="D3624" s="75" t="s">
        <v>7382</v>
      </c>
      <c r="E3624" s="83">
        <v>46.42</v>
      </c>
    </row>
    <row r="3625" spans="1:5" x14ac:dyDescent="0.25">
      <c r="A3625" s="90">
        <v>3625</v>
      </c>
      <c r="B3625" s="75" t="s">
        <v>7383</v>
      </c>
      <c r="C3625" s="75"/>
      <c r="D3625" s="75" t="s">
        <v>7384</v>
      </c>
      <c r="E3625" s="83">
        <v>34.42</v>
      </c>
    </row>
    <row r="3626" spans="1:5" x14ac:dyDescent="0.25">
      <c r="A3626" s="90">
        <v>3626</v>
      </c>
      <c r="B3626" s="75" t="s">
        <v>7385</v>
      </c>
      <c r="C3626" s="75"/>
      <c r="D3626" s="75" t="s">
        <v>7386</v>
      </c>
      <c r="E3626" s="83">
        <v>11.12</v>
      </c>
    </row>
    <row r="3627" spans="1:5" x14ac:dyDescent="0.25">
      <c r="A3627" s="90">
        <v>3627</v>
      </c>
      <c r="B3627" s="75" t="s">
        <v>7387</v>
      </c>
      <c r="C3627" s="75"/>
      <c r="D3627" s="75" t="s">
        <v>7388</v>
      </c>
      <c r="E3627" s="83">
        <v>2.44</v>
      </c>
    </row>
    <row r="3628" spans="1:5" x14ac:dyDescent="0.25">
      <c r="A3628" s="90">
        <v>3628</v>
      </c>
      <c r="B3628" s="75" t="s">
        <v>7389</v>
      </c>
      <c r="C3628" s="75"/>
      <c r="D3628" s="75" t="s">
        <v>7390</v>
      </c>
      <c r="E3628" s="83">
        <v>2.99</v>
      </c>
    </row>
    <row r="3629" spans="1:5" x14ac:dyDescent="0.25">
      <c r="A3629" s="90">
        <v>3629</v>
      </c>
      <c r="B3629" s="75" t="s">
        <v>7391</v>
      </c>
      <c r="C3629" s="75"/>
      <c r="D3629" s="75" t="s">
        <v>7390</v>
      </c>
      <c r="E3629" s="83">
        <v>14.65</v>
      </c>
    </row>
    <row r="3630" spans="1:5" x14ac:dyDescent="0.25">
      <c r="A3630" s="90">
        <v>3630</v>
      </c>
      <c r="B3630" s="75" t="s">
        <v>7392</v>
      </c>
      <c r="C3630" s="75"/>
      <c r="D3630" s="75" t="s">
        <v>7393</v>
      </c>
      <c r="E3630" s="83">
        <v>24.05</v>
      </c>
    </row>
    <row r="3631" spans="1:5" x14ac:dyDescent="0.25">
      <c r="A3631" s="90">
        <v>3631</v>
      </c>
      <c r="B3631" s="75" t="s">
        <v>7394</v>
      </c>
      <c r="C3631" s="75"/>
      <c r="D3631" s="75" t="s">
        <v>7395</v>
      </c>
      <c r="E3631" s="83">
        <v>1.74</v>
      </c>
    </row>
    <row r="3632" spans="1:5" x14ac:dyDescent="0.25">
      <c r="A3632" s="90">
        <v>3632</v>
      </c>
      <c r="B3632" s="75" t="s">
        <v>7396</v>
      </c>
      <c r="C3632" s="75"/>
      <c r="D3632" s="75" t="s">
        <v>7397</v>
      </c>
      <c r="E3632" s="83">
        <v>5.04</v>
      </c>
    </row>
    <row r="3633" spans="1:5" x14ac:dyDescent="0.25">
      <c r="A3633" s="90">
        <v>3633</v>
      </c>
      <c r="B3633" s="75" t="s">
        <v>7398</v>
      </c>
      <c r="C3633" s="75"/>
      <c r="D3633" s="75" t="s">
        <v>7399</v>
      </c>
      <c r="E3633" s="83">
        <v>8.3800000000000008</v>
      </c>
    </row>
    <row r="3634" spans="1:5" x14ac:dyDescent="0.25">
      <c r="A3634" s="90">
        <v>3634</v>
      </c>
      <c r="B3634" s="75" t="s">
        <v>7400</v>
      </c>
      <c r="C3634" s="75"/>
      <c r="D3634" s="75" t="s">
        <v>7401</v>
      </c>
      <c r="E3634" s="83">
        <v>9.01</v>
      </c>
    </row>
    <row r="3635" spans="1:5" x14ac:dyDescent="0.25">
      <c r="A3635" s="90">
        <v>3635</v>
      </c>
      <c r="B3635" s="75" t="s">
        <v>7402</v>
      </c>
      <c r="C3635" s="75"/>
      <c r="D3635" s="75" t="s">
        <v>7403</v>
      </c>
      <c r="E3635" s="83">
        <v>6.2</v>
      </c>
    </row>
    <row r="3636" spans="1:5" x14ac:dyDescent="0.25">
      <c r="A3636" s="90">
        <v>3636</v>
      </c>
      <c r="B3636" s="75" t="s">
        <v>7404</v>
      </c>
      <c r="C3636" s="75"/>
      <c r="D3636" s="75" t="s">
        <v>7405</v>
      </c>
      <c r="E3636" s="83">
        <v>1.03</v>
      </c>
    </row>
    <row r="3637" spans="1:5" x14ac:dyDescent="0.25">
      <c r="A3637" s="90">
        <v>3637</v>
      </c>
      <c r="B3637" s="75" t="s">
        <v>7406</v>
      </c>
      <c r="C3637" s="75"/>
      <c r="D3637" s="75" t="s">
        <v>7407</v>
      </c>
      <c r="E3637" s="83">
        <v>10.39</v>
      </c>
    </row>
    <row r="3638" spans="1:5" x14ac:dyDescent="0.25">
      <c r="A3638" s="90">
        <v>3638</v>
      </c>
      <c r="B3638" s="75" t="s">
        <v>7408</v>
      </c>
      <c r="C3638" s="75"/>
      <c r="D3638" s="75" t="s">
        <v>7409</v>
      </c>
      <c r="E3638" s="83">
        <v>13.75</v>
      </c>
    </row>
    <row r="3639" spans="1:5" x14ac:dyDescent="0.25">
      <c r="A3639" s="90">
        <v>3639</v>
      </c>
      <c r="B3639" s="75" t="s">
        <v>7410</v>
      </c>
      <c r="C3639" s="75"/>
      <c r="D3639" s="75" t="s">
        <v>7411</v>
      </c>
      <c r="E3639" s="83">
        <v>14.03</v>
      </c>
    </row>
    <row r="3640" spans="1:5" x14ac:dyDescent="0.25">
      <c r="A3640" s="90">
        <v>3640</v>
      </c>
      <c r="B3640" s="75" t="s">
        <v>7412</v>
      </c>
      <c r="C3640" s="75"/>
      <c r="D3640" s="75" t="s">
        <v>7413</v>
      </c>
      <c r="E3640" s="83">
        <v>13.63</v>
      </c>
    </row>
    <row r="3641" spans="1:5" x14ac:dyDescent="0.25">
      <c r="A3641" s="90">
        <v>3641</v>
      </c>
      <c r="B3641" s="75" t="s">
        <v>7414</v>
      </c>
      <c r="C3641" s="75"/>
      <c r="D3641" s="75" t="s">
        <v>7415</v>
      </c>
      <c r="E3641" s="83">
        <v>1.9</v>
      </c>
    </row>
    <row r="3642" spans="1:5" x14ac:dyDescent="0.25">
      <c r="A3642" s="90">
        <v>3642</v>
      </c>
      <c r="B3642" s="75" t="s">
        <v>7416</v>
      </c>
      <c r="C3642" s="75"/>
      <c r="D3642" s="75" t="s">
        <v>7417</v>
      </c>
      <c r="E3642" s="83">
        <v>0.97</v>
      </c>
    </row>
    <row r="3643" spans="1:5" x14ac:dyDescent="0.25">
      <c r="A3643" s="90">
        <v>3643</v>
      </c>
      <c r="B3643" s="75" t="s">
        <v>7418</v>
      </c>
      <c r="C3643" s="75"/>
      <c r="D3643" s="75" t="s">
        <v>7419</v>
      </c>
      <c r="E3643" s="83">
        <v>5.04</v>
      </c>
    </row>
    <row r="3644" spans="1:5" x14ac:dyDescent="0.25">
      <c r="A3644" s="90">
        <v>3644</v>
      </c>
      <c r="B3644" s="75" t="s">
        <v>7420</v>
      </c>
      <c r="C3644" s="75"/>
      <c r="D3644" s="75" t="s">
        <v>7421</v>
      </c>
      <c r="E3644" s="83">
        <v>1.68</v>
      </c>
    </row>
    <row r="3645" spans="1:5" x14ac:dyDescent="0.25">
      <c r="A3645" s="90">
        <v>3645</v>
      </c>
      <c r="B3645" s="75" t="s">
        <v>7422</v>
      </c>
      <c r="C3645" s="75"/>
      <c r="D3645" s="75" t="s">
        <v>7423</v>
      </c>
      <c r="E3645" s="83">
        <v>1.06</v>
      </c>
    </row>
    <row r="3646" spans="1:5" x14ac:dyDescent="0.25">
      <c r="A3646" s="90">
        <v>3646</v>
      </c>
      <c r="B3646" s="75" t="s">
        <v>7424</v>
      </c>
      <c r="C3646" s="75"/>
      <c r="D3646" s="75" t="s">
        <v>7425</v>
      </c>
      <c r="E3646" s="83">
        <v>24.62</v>
      </c>
    </row>
    <row r="3647" spans="1:5" x14ac:dyDescent="0.25">
      <c r="A3647" s="90">
        <v>3647</v>
      </c>
      <c r="B3647" s="75" t="s">
        <v>7426</v>
      </c>
      <c r="C3647" s="75"/>
      <c r="D3647" s="75" t="s">
        <v>7427</v>
      </c>
      <c r="E3647" s="83">
        <v>18.420000000000002</v>
      </c>
    </row>
    <row r="3648" spans="1:5" x14ac:dyDescent="0.25">
      <c r="A3648" s="90">
        <v>3648</v>
      </c>
      <c r="B3648" s="75" t="s">
        <v>7428</v>
      </c>
      <c r="C3648" s="75"/>
      <c r="D3648" s="75" t="s">
        <v>7429</v>
      </c>
      <c r="E3648" s="83">
        <v>13.28</v>
      </c>
    </row>
    <row r="3649" spans="1:5" x14ac:dyDescent="0.25">
      <c r="A3649" s="90">
        <v>3649</v>
      </c>
      <c r="B3649" s="75" t="s">
        <v>7430</v>
      </c>
      <c r="C3649" s="75"/>
      <c r="D3649" s="75" t="s">
        <v>7431</v>
      </c>
      <c r="E3649" s="83">
        <v>4.7</v>
      </c>
    </row>
    <row r="3650" spans="1:5" x14ac:dyDescent="0.25">
      <c r="A3650" s="90">
        <v>3650</v>
      </c>
      <c r="B3650" s="75" t="s">
        <v>7432</v>
      </c>
      <c r="C3650" s="75"/>
      <c r="D3650" s="75" t="s">
        <v>7433</v>
      </c>
      <c r="E3650" s="83">
        <v>9.4700000000000006</v>
      </c>
    </row>
    <row r="3651" spans="1:5" x14ac:dyDescent="0.25">
      <c r="A3651" s="90">
        <v>3651</v>
      </c>
      <c r="B3651" s="75" t="s">
        <v>7434</v>
      </c>
      <c r="C3651" s="75"/>
      <c r="D3651" s="75" t="s">
        <v>7435</v>
      </c>
      <c r="E3651" s="83">
        <v>3.36</v>
      </c>
    </row>
    <row r="3652" spans="1:5" x14ac:dyDescent="0.25">
      <c r="A3652" s="90">
        <v>3652</v>
      </c>
      <c r="B3652" s="75" t="s">
        <v>7436</v>
      </c>
      <c r="C3652" s="75"/>
      <c r="D3652" s="75" t="s">
        <v>7437</v>
      </c>
      <c r="E3652" s="83">
        <v>5.04</v>
      </c>
    </row>
    <row r="3653" spans="1:5" x14ac:dyDescent="0.25">
      <c r="A3653" s="90">
        <v>3653</v>
      </c>
      <c r="B3653" s="75" t="s">
        <v>7438</v>
      </c>
      <c r="C3653" s="75"/>
      <c r="D3653" s="75" t="s">
        <v>7439</v>
      </c>
      <c r="E3653" s="83">
        <v>5.13</v>
      </c>
    </row>
    <row r="3654" spans="1:5" x14ac:dyDescent="0.25">
      <c r="A3654" s="90">
        <v>3654</v>
      </c>
      <c r="B3654" s="75" t="s">
        <v>7440</v>
      </c>
      <c r="C3654" s="75"/>
      <c r="D3654" s="75" t="s">
        <v>7441</v>
      </c>
      <c r="E3654" s="83">
        <v>43.97</v>
      </c>
    </row>
    <row r="3655" spans="1:5" x14ac:dyDescent="0.25">
      <c r="A3655" s="90">
        <v>3655</v>
      </c>
      <c r="B3655" s="75" t="s">
        <v>7442</v>
      </c>
      <c r="C3655" s="75"/>
      <c r="D3655" s="75" t="s">
        <v>7443</v>
      </c>
      <c r="E3655" s="83">
        <v>-5.07</v>
      </c>
    </row>
    <row r="3656" spans="1:5" x14ac:dyDescent="0.25">
      <c r="A3656" s="90">
        <v>3656</v>
      </c>
      <c r="B3656" s="75" t="s">
        <v>7444</v>
      </c>
      <c r="C3656" s="75"/>
      <c r="D3656" s="75" t="s">
        <v>7445</v>
      </c>
      <c r="E3656" s="83">
        <v>5.62</v>
      </c>
    </row>
    <row r="3657" spans="1:5" x14ac:dyDescent="0.25">
      <c r="A3657" s="90">
        <v>3657</v>
      </c>
      <c r="B3657" s="75" t="s">
        <v>7446</v>
      </c>
      <c r="C3657" s="75"/>
      <c r="D3657" s="75" t="s">
        <v>7447</v>
      </c>
      <c r="E3657" s="83">
        <v>3.17</v>
      </c>
    </row>
    <row r="3658" spans="1:5" x14ac:dyDescent="0.25">
      <c r="A3658" s="90">
        <v>3658</v>
      </c>
      <c r="B3658" s="75" t="s">
        <v>7448</v>
      </c>
      <c r="C3658" s="75"/>
      <c r="D3658" s="75" t="s">
        <v>7449</v>
      </c>
      <c r="E3658" s="83">
        <v>87.34</v>
      </c>
    </row>
    <row r="3659" spans="1:5" x14ac:dyDescent="0.25">
      <c r="A3659" s="90">
        <v>3659</v>
      </c>
      <c r="B3659" s="75" t="s">
        <v>7450</v>
      </c>
      <c r="C3659" s="75"/>
      <c r="D3659" s="75" t="s">
        <v>7451</v>
      </c>
      <c r="E3659" s="83">
        <v>23.95</v>
      </c>
    </row>
    <row r="3660" spans="1:5" x14ac:dyDescent="0.25">
      <c r="A3660" s="90">
        <v>3660</v>
      </c>
      <c r="B3660" s="75" t="s">
        <v>7452</v>
      </c>
      <c r="C3660" s="75"/>
      <c r="D3660" s="75" t="s">
        <v>7453</v>
      </c>
      <c r="E3660" s="83">
        <v>18.829999999999998</v>
      </c>
    </row>
    <row r="3661" spans="1:5" x14ac:dyDescent="0.25">
      <c r="A3661" s="90">
        <v>3661</v>
      </c>
      <c r="B3661" s="75" t="s">
        <v>7454</v>
      </c>
      <c r="C3661" s="75"/>
      <c r="D3661" s="75" t="s">
        <v>7455</v>
      </c>
      <c r="E3661" s="83">
        <v>5.04</v>
      </c>
    </row>
    <row r="3662" spans="1:5" x14ac:dyDescent="0.25">
      <c r="A3662" s="90">
        <v>3662</v>
      </c>
      <c r="B3662" s="75" t="s">
        <v>7456</v>
      </c>
      <c r="C3662" s="75"/>
      <c r="D3662" s="75" t="s">
        <v>7457</v>
      </c>
      <c r="E3662" s="83">
        <v>15.12</v>
      </c>
    </row>
    <row r="3663" spans="1:5" x14ac:dyDescent="0.25">
      <c r="A3663" s="90">
        <v>3663</v>
      </c>
      <c r="B3663" s="75" t="s">
        <v>7458</v>
      </c>
      <c r="C3663" s="75"/>
      <c r="D3663" s="75" t="s">
        <v>7459</v>
      </c>
      <c r="E3663" s="83">
        <v>35.909999999999997</v>
      </c>
    </row>
    <row r="3664" spans="1:5" x14ac:dyDescent="0.25">
      <c r="A3664" s="90">
        <v>3664</v>
      </c>
      <c r="B3664" s="75" t="s">
        <v>7460</v>
      </c>
      <c r="C3664" s="75"/>
      <c r="D3664" s="75" t="s">
        <v>7461</v>
      </c>
      <c r="E3664" s="83">
        <v>55.61</v>
      </c>
    </row>
    <row r="3665" spans="1:5" x14ac:dyDescent="0.25">
      <c r="A3665" s="90">
        <v>3665</v>
      </c>
      <c r="B3665" s="75" t="s">
        <v>7462</v>
      </c>
      <c r="C3665" s="75"/>
      <c r="D3665" s="75" t="s">
        <v>7463</v>
      </c>
      <c r="E3665" s="83">
        <v>27.4</v>
      </c>
    </row>
    <row r="3666" spans="1:5" x14ac:dyDescent="0.25">
      <c r="A3666" s="90">
        <v>3666</v>
      </c>
      <c r="B3666" s="75" t="s">
        <v>7464</v>
      </c>
      <c r="C3666" s="75"/>
      <c r="D3666" s="75" t="s">
        <v>7465</v>
      </c>
      <c r="E3666" s="83">
        <v>12.05</v>
      </c>
    </row>
    <row r="3667" spans="1:5" x14ac:dyDescent="0.25">
      <c r="A3667" s="90">
        <v>3667</v>
      </c>
      <c r="B3667" s="75" t="s">
        <v>7466</v>
      </c>
      <c r="C3667" s="75"/>
      <c r="D3667" s="75" t="s">
        <v>7467</v>
      </c>
      <c r="E3667" s="83">
        <v>26.52</v>
      </c>
    </row>
    <row r="3668" spans="1:5" x14ac:dyDescent="0.25">
      <c r="A3668" s="90">
        <v>3668</v>
      </c>
      <c r="B3668" s="75" t="s">
        <v>7468</v>
      </c>
      <c r="C3668" s="75"/>
      <c r="D3668" s="75" t="s">
        <v>7469</v>
      </c>
      <c r="E3668" s="83">
        <v>82.11</v>
      </c>
    </row>
    <row r="3669" spans="1:5" x14ac:dyDescent="0.25">
      <c r="A3669" s="90">
        <v>3669</v>
      </c>
      <c r="B3669" s="75" t="s">
        <v>7470</v>
      </c>
      <c r="C3669" s="75"/>
      <c r="D3669" s="75" t="s">
        <v>7471</v>
      </c>
      <c r="E3669" s="83">
        <v>32.549999999999997</v>
      </c>
    </row>
    <row r="3670" spans="1:5" x14ac:dyDescent="0.25">
      <c r="A3670" s="90">
        <v>3670</v>
      </c>
      <c r="B3670" s="75" t="s">
        <v>7472</v>
      </c>
      <c r="C3670" s="75"/>
      <c r="D3670" s="75" t="s">
        <v>7473</v>
      </c>
      <c r="E3670" s="83">
        <v>5.22</v>
      </c>
    </row>
    <row r="3671" spans="1:5" x14ac:dyDescent="0.25">
      <c r="A3671" s="90">
        <v>3671</v>
      </c>
      <c r="B3671" s="75" t="s">
        <v>7474</v>
      </c>
      <c r="C3671" s="75"/>
      <c r="D3671" s="75" t="s">
        <v>7475</v>
      </c>
      <c r="E3671" s="83">
        <v>5.04</v>
      </c>
    </row>
    <row r="3672" spans="1:5" x14ac:dyDescent="0.25">
      <c r="A3672" s="90">
        <v>3672</v>
      </c>
      <c r="B3672" s="75" t="s">
        <v>7476</v>
      </c>
      <c r="C3672" s="75"/>
      <c r="D3672" s="75" t="s">
        <v>7477</v>
      </c>
      <c r="E3672" s="83">
        <v>42.74</v>
      </c>
    </row>
    <row r="3673" spans="1:5" x14ac:dyDescent="0.25">
      <c r="A3673" s="90">
        <v>3673</v>
      </c>
      <c r="B3673" s="75" t="s">
        <v>7478</v>
      </c>
      <c r="C3673" s="75"/>
      <c r="D3673" s="75" t="s">
        <v>7479</v>
      </c>
      <c r="E3673" s="83">
        <v>14.62</v>
      </c>
    </row>
    <row r="3674" spans="1:5" x14ac:dyDescent="0.25">
      <c r="A3674" s="90">
        <v>3674</v>
      </c>
      <c r="B3674" s="75" t="s">
        <v>7480</v>
      </c>
      <c r="C3674" s="75"/>
      <c r="D3674" s="75" t="s">
        <v>7481</v>
      </c>
      <c r="E3674" s="83">
        <v>12.09</v>
      </c>
    </row>
    <row r="3675" spans="1:5" x14ac:dyDescent="0.25">
      <c r="A3675" s="90">
        <v>3675</v>
      </c>
      <c r="B3675" s="75" t="s">
        <v>7482</v>
      </c>
      <c r="C3675" s="75"/>
      <c r="D3675" s="75" t="s">
        <v>7483</v>
      </c>
      <c r="E3675" s="83">
        <v>5.8</v>
      </c>
    </row>
    <row r="3676" spans="1:5" x14ac:dyDescent="0.25">
      <c r="A3676" s="90">
        <v>3676</v>
      </c>
      <c r="B3676" s="75" t="s">
        <v>7484</v>
      </c>
      <c r="C3676" s="75"/>
      <c r="D3676" s="75" t="s">
        <v>7485</v>
      </c>
      <c r="E3676" s="83">
        <v>-0.51</v>
      </c>
    </row>
    <row r="3677" spans="1:5" x14ac:dyDescent="0.25">
      <c r="A3677" s="90">
        <v>3677</v>
      </c>
      <c r="B3677" s="75" t="s">
        <v>7486</v>
      </c>
      <c r="C3677" s="75"/>
      <c r="D3677" s="75" t="s">
        <v>7487</v>
      </c>
      <c r="E3677" s="83">
        <v>2.72</v>
      </c>
    </row>
    <row r="3678" spans="1:5" x14ac:dyDescent="0.25">
      <c r="A3678" s="90">
        <v>3678</v>
      </c>
      <c r="B3678" s="75" t="s">
        <v>7488</v>
      </c>
      <c r="C3678" s="75"/>
      <c r="D3678" s="75" t="s">
        <v>7489</v>
      </c>
      <c r="E3678" s="83">
        <v>13.15</v>
      </c>
    </row>
    <row r="3679" spans="1:5" x14ac:dyDescent="0.25">
      <c r="A3679" s="90">
        <v>3679</v>
      </c>
      <c r="B3679" s="75" t="s">
        <v>7490</v>
      </c>
      <c r="C3679" s="75"/>
      <c r="D3679" s="75" t="s">
        <v>7491</v>
      </c>
      <c r="E3679" s="83">
        <v>0.18</v>
      </c>
    </row>
    <row r="3680" spans="1:5" x14ac:dyDescent="0.25">
      <c r="A3680" s="90">
        <v>3680</v>
      </c>
      <c r="B3680" s="75" t="s">
        <v>7492</v>
      </c>
      <c r="C3680" s="75"/>
      <c r="D3680" s="75" t="s">
        <v>7493</v>
      </c>
      <c r="E3680" s="83">
        <v>5.04</v>
      </c>
    </row>
    <row r="3681" spans="1:5" x14ac:dyDescent="0.25">
      <c r="A3681" s="90">
        <v>3681</v>
      </c>
      <c r="B3681" s="75" t="s">
        <v>7494</v>
      </c>
      <c r="C3681" s="75"/>
      <c r="D3681" s="75" t="s">
        <v>7495</v>
      </c>
      <c r="E3681" s="83">
        <v>39.76</v>
      </c>
    </row>
    <row r="3682" spans="1:5" x14ac:dyDescent="0.25">
      <c r="A3682" s="90">
        <v>3682</v>
      </c>
      <c r="B3682" s="75" t="s">
        <v>7496</v>
      </c>
      <c r="C3682" s="75"/>
      <c r="D3682" s="75" t="s">
        <v>7497</v>
      </c>
      <c r="E3682" s="83">
        <v>25.19</v>
      </c>
    </row>
    <row r="3683" spans="1:5" x14ac:dyDescent="0.25">
      <c r="A3683" s="90">
        <v>3683</v>
      </c>
      <c r="B3683" s="75" t="s">
        <v>7498</v>
      </c>
      <c r="C3683" s="75"/>
      <c r="D3683" s="75" t="s">
        <v>7499</v>
      </c>
      <c r="E3683" s="83">
        <v>5.04</v>
      </c>
    </row>
    <row r="3684" spans="1:5" x14ac:dyDescent="0.25">
      <c r="A3684" s="90">
        <v>3684</v>
      </c>
      <c r="B3684" s="75" t="s">
        <v>7500</v>
      </c>
      <c r="C3684" s="75"/>
      <c r="D3684" s="75" t="s">
        <v>7501</v>
      </c>
      <c r="E3684" s="83">
        <v>14.1</v>
      </c>
    </row>
    <row r="3685" spans="1:5" x14ac:dyDescent="0.25">
      <c r="A3685" s="90">
        <v>3685</v>
      </c>
      <c r="B3685" s="75" t="s">
        <v>7502</v>
      </c>
      <c r="C3685" s="75"/>
      <c r="D3685" s="75" t="s">
        <v>7503</v>
      </c>
      <c r="E3685" s="83">
        <v>4.6399999999999997</v>
      </c>
    </row>
    <row r="3686" spans="1:5" x14ac:dyDescent="0.25">
      <c r="A3686" s="90">
        <v>3686</v>
      </c>
      <c r="B3686" s="75" t="s">
        <v>7504</v>
      </c>
      <c r="C3686" s="75"/>
      <c r="D3686" s="75" t="s">
        <v>7505</v>
      </c>
      <c r="E3686" s="83">
        <v>7.14</v>
      </c>
    </row>
    <row r="3687" spans="1:5" x14ac:dyDescent="0.25">
      <c r="A3687" s="90">
        <v>3687</v>
      </c>
      <c r="B3687" s="75" t="s">
        <v>7506</v>
      </c>
      <c r="C3687" s="75"/>
      <c r="D3687" s="75" t="s">
        <v>7507</v>
      </c>
      <c r="E3687" s="83">
        <v>5.04</v>
      </c>
    </row>
    <row r="3688" spans="1:5" x14ac:dyDescent="0.25">
      <c r="A3688" s="90">
        <v>3688</v>
      </c>
      <c r="B3688" s="75" t="s">
        <v>7508</v>
      </c>
      <c r="C3688" s="75"/>
      <c r="D3688" s="75" t="s">
        <v>7509</v>
      </c>
      <c r="E3688" s="83">
        <v>6.94</v>
      </c>
    </row>
    <row r="3689" spans="1:5" x14ac:dyDescent="0.25">
      <c r="A3689" s="90">
        <v>3689</v>
      </c>
      <c r="B3689" s="75" t="s">
        <v>7510</v>
      </c>
      <c r="C3689" s="75"/>
      <c r="D3689" s="75" t="s">
        <v>7511</v>
      </c>
      <c r="E3689" s="83">
        <v>18.02</v>
      </c>
    </row>
    <row r="3690" spans="1:5" x14ac:dyDescent="0.25">
      <c r="A3690" s="90">
        <v>3690</v>
      </c>
      <c r="B3690" s="75" t="s">
        <v>7512</v>
      </c>
      <c r="C3690" s="75"/>
      <c r="D3690" s="75" t="s">
        <v>7513</v>
      </c>
      <c r="E3690" s="83">
        <v>7.07</v>
      </c>
    </row>
    <row r="3691" spans="1:5" x14ac:dyDescent="0.25">
      <c r="A3691" s="90">
        <v>3691</v>
      </c>
      <c r="B3691" s="75" t="s">
        <v>7514</v>
      </c>
      <c r="C3691" s="75"/>
      <c r="D3691" s="75" t="s">
        <v>7515</v>
      </c>
      <c r="E3691" s="83">
        <v>11.47</v>
      </c>
    </row>
    <row r="3692" spans="1:5" x14ac:dyDescent="0.25">
      <c r="A3692" s="90">
        <v>3692</v>
      </c>
      <c r="B3692" s="75" t="s">
        <v>7516</v>
      </c>
      <c r="C3692" s="75"/>
      <c r="D3692" s="75" t="s">
        <v>7517</v>
      </c>
      <c r="E3692" s="83">
        <v>1.18</v>
      </c>
    </row>
    <row r="3693" spans="1:5" x14ac:dyDescent="0.25">
      <c r="A3693" s="90">
        <v>3693</v>
      </c>
      <c r="B3693" s="75" t="s">
        <v>7518</v>
      </c>
      <c r="C3693" s="75"/>
      <c r="D3693" s="75" t="s">
        <v>7519</v>
      </c>
      <c r="E3693" s="83">
        <v>2.42</v>
      </c>
    </row>
    <row r="3694" spans="1:5" x14ac:dyDescent="0.25">
      <c r="A3694" s="90">
        <v>3694</v>
      </c>
      <c r="B3694" s="75" t="s">
        <v>7520</v>
      </c>
      <c r="C3694" s="75"/>
      <c r="D3694" s="75" t="s">
        <v>7521</v>
      </c>
      <c r="E3694" s="83">
        <v>1.68</v>
      </c>
    </row>
    <row r="3695" spans="1:5" x14ac:dyDescent="0.25">
      <c r="A3695" s="90">
        <v>3695</v>
      </c>
      <c r="B3695" s="75" t="s">
        <v>7522</v>
      </c>
      <c r="C3695" s="75"/>
      <c r="D3695" s="75" t="s">
        <v>7523</v>
      </c>
      <c r="E3695" s="83">
        <v>54.46</v>
      </c>
    </row>
    <row r="3696" spans="1:5" x14ac:dyDescent="0.25">
      <c r="A3696" s="90">
        <v>3696</v>
      </c>
      <c r="B3696" s="75" t="s">
        <v>7524</v>
      </c>
      <c r="C3696" s="75"/>
      <c r="D3696" s="75" t="s">
        <v>7525</v>
      </c>
      <c r="E3696" s="83">
        <v>16.68</v>
      </c>
    </row>
    <row r="3697" spans="1:5" x14ac:dyDescent="0.25">
      <c r="A3697" s="90">
        <v>3697</v>
      </c>
      <c r="B3697" s="75" t="s">
        <v>7526</v>
      </c>
      <c r="C3697" s="75"/>
      <c r="D3697" s="75" t="s">
        <v>7527</v>
      </c>
      <c r="E3697" s="83">
        <v>5.04</v>
      </c>
    </row>
    <row r="3698" spans="1:5" x14ac:dyDescent="0.25">
      <c r="A3698" s="90">
        <v>3698</v>
      </c>
      <c r="B3698" s="75" t="s">
        <v>7528</v>
      </c>
      <c r="C3698" s="75"/>
      <c r="D3698" s="75" t="s">
        <v>7529</v>
      </c>
      <c r="E3698" s="83">
        <v>3.7</v>
      </c>
    </row>
    <row r="3699" spans="1:5" x14ac:dyDescent="0.25">
      <c r="A3699" s="90">
        <v>3699</v>
      </c>
      <c r="B3699" s="75" t="s">
        <v>7530</v>
      </c>
      <c r="C3699" s="75"/>
      <c r="D3699" s="75" t="s">
        <v>7531</v>
      </c>
      <c r="E3699" s="83">
        <v>5.99</v>
      </c>
    </row>
    <row r="3700" spans="1:5" x14ac:dyDescent="0.25">
      <c r="A3700" s="90">
        <v>3700</v>
      </c>
      <c r="B3700" s="75" t="s">
        <v>7532</v>
      </c>
      <c r="C3700" s="75"/>
      <c r="D3700" s="75" t="s">
        <v>7533</v>
      </c>
      <c r="E3700" s="83">
        <v>10.02</v>
      </c>
    </row>
    <row r="3701" spans="1:5" x14ac:dyDescent="0.25">
      <c r="A3701" s="90">
        <v>3701</v>
      </c>
      <c r="B3701" s="75" t="s">
        <v>7534</v>
      </c>
      <c r="C3701" s="75"/>
      <c r="D3701" s="75" t="s">
        <v>7535</v>
      </c>
      <c r="E3701" s="83">
        <v>-9.69</v>
      </c>
    </row>
    <row r="3702" spans="1:5" x14ac:dyDescent="0.25">
      <c r="A3702" s="90">
        <v>3702</v>
      </c>
      <c r="B3702" s="75" t="s">
        <v>7536</v>
      </c>
      <c r="C3702" s="75"/>
      <c r="D3702" s="75" t="s">
        <v>7537</v>
      </c>
      <c r="E3702" s="83">
        <v>4.0999999999999996</v>
      </c>
    </row>
    <row r="3703" spans="1:5" x14ac:dyDescent="0.25">
      <c r="A3703" s="90">
        <v>3703</v>
      </c>
      <c r="B3703" s="75" t="s">
        <v>7538</v>
      </c>
      <c r="C3703" s="75"/>
      <c r="D3703" s="75" t="s">
        <v>7539</v>
      </c>
      <c r="E3703" s="83">
        <v>-1.68</v>
      </c>
    </row>
    <row r="3704" spans="1:5" x14ac:dyDescent="0.25">
      <c r="A3704" s="90">
        <v>3704</v>
      </c>
      <c r="B3704" s="75" t="s">
        <v>7540</v>
      </c>
      <c r="C3704" s="75"/>
      <c r="D3704" s="75" t="s">
        <v>7541</v>
      </c>
      <c r="E3704" s="83">
        <v>3.03</v>
      </c>
    </row>
    <row r="3705" spans="1:5" x14ac:dyDescent="0.25">
      <c r="A3705" s="90">
        <v>3705</v>
      </c>
      <c r="B3705" s="75" t="s">
        <v>7542</v>
      </c>
      <c r="C3705" s="75"/>
      <c r="D3705" s="75" t="s">
        <v>7543</v>
      </c>
      <c r="E3705" s="83">
        <v>2.77</v>
      </c>
    </row>
    <row r="3706" spans="1:5" x14ac:dyDescent="0.25">
      <c r="A3706" s="90">
        <v>3706</v>
      </c>
      <c r="B3706" s="75" t="s">
        <v>7544</v>
      </c>
      <c r="C3706" s="75"/>
      <c r="D3706" s="75" t="s">
        <v>7545</v>
      </c>
      <c r="E3706" s="83">
        <v>5.56</v>
      </c>
    </row>
    <row r="3707" spans="1:5" x14ac:dyDescent="0.25">
      <c r="A3707" s="90">
        <v>3707</v>
      </c>
      <c r="B3707" s="75" t="s">
        <v>7546</v>
      </c>
      <c r="C3707" s="75"/>
      <c r="D3707" s="75" t="s">
        <v>7547</v>
      </c>
      <c r="E3707" s="83">
        <v>2.17</v>
      </c>
    </row>
    <row r="3708" spans="1:5" x14ac:dyDescent="0.25">
      <c r="A3708" s="90">
        <v>3708</v>
      </c>
      <c r="B3708" s="75" t="s">
        <v>7548</v>
      </c>
      <c r="C3708" s="75"/>
      <c r="D3708" s="75" t="s">
        <v>7549</v>
      </c>
      <c r="E3708" s="83">
        <v>2.14</v>
      </c>
    </row>
    <row r="3709" spans="1:5" x14ac:dyDescent="0.25">
      <c r="A3709" s="90">
        <v>3709</v>
      </c>
      <c r="B3709" s="75" t="s">
        <v>7550</v>
      </c>
      <c r="C3709" s="75"/>
      <c r="D3709" s="75" t="s">
        <v>7551</v>
      </c>
      <c r="E3709" s="83">
        <v>32.35</v>
      </c>
    </row>
    <row r="3710" spans="1:5" x14ac:dyDescent="0.25">
      <c r="A3710" s="90">
        <v>3710</v>
      </c>
      <c r="B3710" s="75" t="s">
        <v>7552</v>
      </c>
      <c r="C3710" s="75"/>
      <c r="D3710" s="75" t="s">
        <v>7553</v>
      </c>
      <c r="E3710" s="83">
        <v>5.32</v>
      </c>
    </row>
    <row r="3711" spans="1:5" x14ac:dyDescent="0.25">
      <c r="A3711" s="90">
        <v>3711</v>
      </c>
      <c r="B3711" s="75" t="s">
        <v>7554</v>
      </c>
      <c r="C3711" s="75"/>
      <c r="D3711" s="75" t="s">
        <v>7555</v>
      </c>
      <c r="E3711" s="83">
        <v>4.9400000000000004</v>
      </c>
    </row>
    <row r="3712" spans="1:5" x14ac:dyDescent="0.25">
      <c r="A3712" s="90">
        <v>3712</v>
      </c>
      <c r="B3712" s="75" t="s">
        <v>7556</v>
      </c>
      <c r="C3712" s="75"/>
      <c r="D3712" s="75" t="s">
        <v>7557</v>
      </c>
      <c r="E3712" s="83">
        <v>5.39</v>
      </c>
    </row>
    <row r="3713" spans="1:5" x14ac:dyDescent="0.25">
      <c r="A3713" s="90">
        <v>3713</v>
      </c>
      <c r="B3713" s="75" t="s">
        <v>7558</v>
      </c>
      <c r="C3713" s="75"/>
      <c r="D3713" s="75" t="s">
        <v>7559</v>
      </c>
      <c r="E3713" s="83">
        <v>6.55</v>
      </c>
    </row>
    <row r="3714" spans="1:5" x14ac:dyDescent="0.25">
      <c r="A3714" s="90">
        <v>3714</v>
      </c>
      <c r="B3714" s="75" t="s">
        <v>7560</v>
      </c>
      <c r="C3714" s="75"/>
      <c r="D3714" s="75" t="s">
        <v>7561</v>
      </c>
      <c r="E3714" s="83">
        <v>-11.37</v>
      </c>
    </row>
    <row r="3715" spans="1:5" x14ac:dyDescent="0.25">
      <c r="A3715" s="90">
        <v>3715</v>
      </c>
      <c r="B3715" s="75" t="s">
        <v>7562</v>
      </c>
      <c r="C3715" s="75"/>
      <c r="D3715" s="75" t="s">
        <v>7563</v>
      </c>
      <c r="E3715" s="83">
        <v>2.85</v>
      </c>
    </row>
    <row r="3716" spans="1:5" x14ac:dyDescent="0.25">
      <c r="A3716" s="90">
        <v>3716</v>
      </c>
      <c r="B3716" s="75" t="s">
        <v>7564</v>
      </c>
      <c r="C3716" s="75"/>
      <c r="D3716" s="75" t="s">
        <v>7565</v>
      </c>
      <c r="E3716" s="83">
        <v>11.14</v>
      </c>
    </row>
    <row r="3717" spans="1:5" x14ac:dyDescent="0.25">
      <c r="A3717" s="90">
        <v>3717</v>
      </c>
      <c r="B3717" s="75" t="s">
        <v>7566</v>
      </c>
      <c r="C3717" s="75"/>
      <c r="D3717" s="75" t="s">
        <v>7567</v>
      </c>
      <c r="E3717" s="83">
        <v>17.78</v>
      </c>
    </row>
    <row r="3718" spans="1:5" x14ac:dyDescent="0.25">
      <c r="A3718" s="90">
        <v>3718</v>
      </c>
      <c r="B3718" s="75" t="s">
        <v>7568</v>
      </c>
      <c r="C3718" s="75"/>
      <c r="D3718" s="75" t="s">
        <v>7569</v>
      </c>
      <c r="E3718" s="83">
        <v>40.86</v>
      </c>
    </row>
    <row r="3719" spans="1:5" x14ac:dyDescent="0.25">
      <c r="A3719" s="90">
        <v>3719</v>
      </c>
      <c r="B3719" s="75" t="s">
        <v>7570</v>
      </c>
      <c r="C3719" s="75"/>
      <c r="D3719" s="75" t="s">
        <v>6235</v>
      </c>
      <c r="E3719" s="83">
        <v>5.04</v>
      </c>
    </row>
    <row r="3720" spans="1:5" x14ac:dyDescent="0.25">
      <c r="A3720" s="90">
        <v>3720</v>
      </c>
      <c r="B3720" s="75" t="s">
        <v>7571</v>
      </c>
      <c r="C3720" s="75"/>
      <c r="D3720" s="75" t="s">
        <v>7572</v>
      </c>
      <c r="E3720" s="83">
        <v>21.49</v>
      </c>
    </row>
    <row r="3721" spans="1:5" x14ac:dyDescent="0.25">
      <c r="A3721" s="90">
        <v>3721</v>
      </c>
      <c r="B3721" s="75" t="s">
        <v>7573</v>
      </c>
      <c r="C3721" s="75"/>
      <c r="D3721" s="75" t="s">
        <v>7574</v>
      </c>
      <c r="E3721" s="83">
        <v>21.2</v>
      </c>
    </row>
    <row r="3722" spans="1:5" x14ac:dyDescent="0.25">
      <c r="A3722" s="90">
        <v>3722</v>
      </c>
      <c r="B3722" s="75" t="s">
        <v>7575</v>
      </c>
      <c r="C3722" s="75"/>
      <c r="D3722" s="75" t="s">
        <v>7576</v>
      </c>
      <c r="E3722" s="83">
        <v>4.4400000000000004</v>
      </c>
    </row>
    <row r="3723" spans="1:5" x14ac:dyDescent="0.25">
      <c r="A3723" s="90">
        <v>3723</v>
      </c>
      <c r="B3723" s="75" t="s">
        <v>7577</v>
      </c>
      <c r="C3723" s="75"/>
      <c r="D3723" s="75" t="s">
        <v>7578</v>
      </c>
      <c r="E3723" s="83">
        <v>5.4</v>
      </c>
    </row>
    <row r="3724" spans="1:5" x14ac:dyDescent="0.25">
      <c r="A3724" s="90">
        <v>3724</v>
      </c>
      <c r="B3724" s="75" t="s">
        <v>7579</v>
      </c>
      <c r="C3724" s="75"/>
      <c r="D3724" s="75" t="s">
        <v>7580</v>
      </c>
      <c r="E3724" s="83">
        <v>4.29</v>
      </c>
    </row>
    <row r="3725" spans="1:5" x14ac:dyDescent="0.25">
      <c r="A3725" s="90">
        <v>3725</v>
      </c>
      <c r="B3725" s="75" t="s">
        <v>7581</v>
      </c>
      <c r="C3725" s="75"/>
      <c r="D3725" s="75" t="s">
        <v>7582</v>
      </c>
      <c r="E3725" s="83">
        <v>22.11</v>
      </c>
    </row>
    <row r="3726" spans="1:5" x14ac:dyDescent="0.25">
      <c r="A3726" s="90">
        <v>3726</v>
      </c>
      <c r="B3726" s="75" t="s">
        <v>7583</v>
      </c>
      <c r="C3726" s="75"/>
      <c r="D3726" s="75" t="s">
        <v>7584</v>
      </c>
      <c r="E3726" s="83">
        <v>0.86</v>
      </c>
    </row>
    <row r="3727" spans="1:5" x14ac:dyDescent="0.25">
      <c r="A3727" s="90">
        <v>3727</v>
      </c>
      <c r="B3727" s="75" t="s">
        <v>7585</v>
      </c>
      <c r="C3727" s="75"/>
      <c r="D3727" s="75" t="s">
        <v>7586</v>
      </c>
      <c r="E3727" s="83">
        <v>26.36</v>
      </c>
    </row>
    <row r="3728" spans="1:5" x14ac:dyDescent="0.25">
      <c r="A3728" s="90">
        <v>3728</v>
      </c>
      <c r="B3728" s="75" t="s">
        <v>7587</v>
      </c>
      <c r="C3728" s="75"/>
      <c r="D3728" s="75" t="s">
        <v>7588</v>
      </c>
      <c r="E3728" s="83">
        <v>87.82</v>
      </c>
    </row>
    <row r="3729" spans="1:5" x14ac:dyDescent="0.25">
      <c r="A3729" s="90">
        <v>3729</v>
      </c>
      <c r="B3729" s="75" t="s">
        <v>7589</v>
      </c>
      <c r="C3729" s="75"/>
      <c r="D3729" s="75" t="s">
        <v>7590</v>
      </c>
      <c r="E3729" s="83">
        <v>26.47</v>
      </c>
    </row>
    <row r="3730" spans="1:5" x14ac:dyDescent="0.25">
      <c r="A3730" s="90">
        <v>3730</v>
      </c>
      <c r="B3730" s="75" t="s">
        <v>7591</v>
      </c>
      <c r="C3730" s="75"/>
      <c r="D3730" s="75" t="s">
        <v>7592</v>
      </c>
      <c r="E3730" s="83">
        <v>27.81</v>
      </c>
    </row>
    <row r="3731" spans="1:5" x14ac:dyDescent="0.25">
      <c r="A3731" s="90">
        <v>3731</v>
      </c>
      <c r="B3731" s="75" t="s">
        <v>7593</v>
      </c>
      <c r="C3731" s="75"/>
      <c r="D3731" s="75" t="s">
        <v>7594</v>
      </c>
      <c r="E3731" s="83">
        <v>1.77</v>
      </c>
    </row>
    <row r="3732" spans="1:5" x14ac:dyDescent="0.25">
      <c r="A3732" s="90">
        <v>3732</v>
      </c>
      <c r="B3732" s="75" t="s">
        <v>7595</v>
      </c>
      <c r="C3732" s="75"/>
      <c r="D3732" s="75" t="s">
        <v>7596</v>
      </c>
      <c r="E3732" s="83">
        <v>17.920000000000002</v>
      </c>
    </row>
    <row r="3733" spans="1:5" x14ac:dyDescent="0.25">
      <c r="A3733" s="90">
        <v>3733</v>
      </c>
      <c r="B3733" s="75" t="s">
        <v>7597</v>
      </c>
      <c r="C3733" s="75"/>
      <c r="D3733" s="75" t="s">
        <v>7598</v>
      </c>
      <c r="E3733" s="83">
        <v>15.53</v>
      </c>
    </row>
    <row r="3734" spans="1:5" x14ac:dyDescent="0.25">
      <c r="A3734" s="90">
        <v>3734</v>
      </c>
      <c r="B3734" s="75" t="s">
        <v>7599</v>
      </c>
      <c r="C3734" s="75"/>
      <c r="D3734" s="75" t="s">
        <v>7600</v>
      </c>
      <c r="E3734" s="83">
        <v>39.229999999999997</v>
      </c>
    </row>
    <row r="3735" spans="1:5" x14ac:dyDescent="0.25">
      <c r="A3735" s="90">
        <v>3735</v>
      </c>
      <c r="B3735" s="75" t="s">
        <v>7601</v>
      </c>
      <c r="C3735" s="75"/>
      <c r="D3735" s="75" t="s">
        <v>7602</v>
      </c>
      <c r="E3735" s="83">
        <v>96.61</v>
      </c>
    </row>
    <row r="3736" spans="1:5" x14ac:dyDescent="0.25">
      <c r="A3736" s="90">
        <v>3736</v>
      </c>
      <c r="B3736" s="75" t="s">
        <v>7603</v>
      </c>
      <c r="C3736" s="75"/>
      <c r="D3736" s="75" t="s">
        <v>7604</v>
      </c>
      <c r="E3736" s="83">
        <v>6.32</v>
      </c>
    </row>
    <row r="3737" spans="1:5" x14ac:dyDescent="0.25">
      <c r="A3737" s="90">
        <v>3737</v>
      </c>
      <c r="B3737" s="75" t="s">
        <v>7605</v>
      </c>
      <c r="C3737" s="75"/>
      <c r="D3737" s="75" t="s">
        <v>7606</v>
      </c>
      <c r="E3737" s="83">
        <v>17.79</v>
      </c>
    </row>
    <row r="3738" spans="1:5" x14ac:dyDescent="0.25">
      <c r="A3738" s="90">
        <v>3738</v>
      </c>
      <c r="B3738" s="75" t="s">
        <v>7607</v>
      </c>
      <c r="C3738" s="75"/>
      <c r="D3738" s="75" t="s">
        <v>7608</v>
      </c>
      <c r="E3738" s="83">
        <v>22.45</v>
      </c>
    </row>
    <row r="3739" spans="1:5" x14ac:dyDescent="0.25">
      <c r="A3739" s="90">
        <v>3739</v>
      </c>
      <c r="B3739" s="75" t="s">
        <v>7609</v>
      </c>
      <c r="C3739" s="75"/>
      <c r="D3739" s="75" t="s">
        <v>7610</v>
      </c>
      <c r="E3739" s="83">
        <v>15.12</v>
      </c>
    </row>
    <row r="3740" spans="1:5" x14ac:dyDescent="0.25">
      <c r="A3740" s="90">
        <v>3740</v>
      </c>
      <c r="B3740" s="75" t="s">
        <v>7611</v>
      </c>
      <c r="C3740" s="75"/>
      <c r="D3740" s="75" t="s">
        <v>7612</v>
      </c>
      <c r="E3740" s="83">
        <v>2.44</v>
      </c>
    </row>
    <row r="3741" spans="1:5" x14ac:dyDescent="0.25">
      <c r="A3741" s="90">
        <v>3741</v>
      </c>
      <c r="B3741" s="75" t="s">
        <v>7613</v>
      </c>
      <c r="C3741" s="75"/>
      <c r="D3741" s="75" t="s">
        <v>7614</v>
      </c>
      <c r="E3741" s="83">
        <v>14.76</v>
      </c>
    </row>
    <row r="3742" spans="1:5" x14ac:dyDescent="0.25">
      <c r="A3742" s="90">
        <v>3742</v>
      </c>
      <c r="B3742" s="75" t="s">
        <v>7615</v>
      </c>
      <c r="C3742" s="75"/>
      <c r="D3742" s="75" t="s">
        <v>7616</v>
      </c>
      <c r="E3742" s="83">
        <v>8.83</v>
      </c>
    </row>
    <row r="3743" spans="1:5" x14ac:dyDescent="0.25">
      <c r="A3743" s="90">
        <v>3743</v>
      </c>
      <c r="B3743" s="75" t="s">
        <v>7617</v>
      </c>
      <c r="C3743" s="75"/>
      <c r="D3743" s="75" t="s">
        <v>7618</v>
      </c>
      <c r="E3743" s="83">
        <v>9.23</v>
      </c>
    </row>
    <row r="3744" spans="1:5" x14ac:dyDescent="0.25">
      <c r="A3744" s="90">
        <v>3744</v>
      </c>
      <c r="B3744" s="75" t="s">
        <v>7619</v>
      </c>
      <c r="C3744" s="75"/>
      <c r="D3744" s="75" t="s">
        <v>7620</v>
      </c>
      <c r="E3744" s="83">
        <v>0.51</v>
      </c>
    </row>
    <row r="3745" spans="1:5" x14ac:dyDescent="0.25">
      <c r="A3745" s="90">
        <v>3745</v>
      </c>
      <c r="B3745" s="75" t="s">
        <v>7621</v>
      </c>
      <c r="C3745" s="75"/>
      <c r="D3745" s="75" t="s">
        <v>7622</v>
      </c>
      <c r="E3745" s="83">
        <v>5.04</v>
      </c>
    </row>
    <row r="3746" spans="1:5" x14ac:dyDescent="0.25">
      <c r="A3746" s="90">
        <v>3746</v>
      </c>
      <c r="B3746" s="75" t="s">
        <v>7623</v>
      </c>
      <c r="C3746" s="75"/>
      <c r="D3746" s="75" t="s">
        <v>7624</v>
      </c>
      <c r="E3746" s="83">
        <v>3.37</v>
      </c>
    </row>
    <row r="3747" spans="1:5" x14ac:dyDescent="0.25">
      <c r="A3747" s="90">
        <v>3747</v>
      </c>
      <c r="B3747" s="75" t="s">
        <v>7625</v>
      </c>
      <c r="C3747" s="75"/>
      <c r="D3747" s="75" t="s">
        <v>7626</v>
      </c>
      <c r="E3747" s="83">
        <v>19.43</v>
      </c>
    </row>
    <row r="3748" spans="1:5" x14ac:dyDescent="0.25">
      <c r="A3748" s="90">
        <v>3748</v>
      </c>
      <c r="B3748" s="75" t="s">
        <v>7627</v>
      </c>
      <c r="C3748" s="75"/>
      <c r="D3748" s="75" t="s">
        <v>7628</v>
      </c>
      <c r="E3748" s="83">
        <v>3.39</v>
      </c>
    </row>
    <row r="3749" spans="1:5" x14ac:dyDescent="0.25">
      <c r="A3749" s="90">
        <v>3749</v>
      </c>
      <c r="B3749" s="75" t="s">
        <v>7629</v>
      </c>
      <c r="C3749" s="75"/>
      <c r="D3749" s="75" t="s">
        <v>7630</v>
      </c>
      <c r="E3749" s="83">
        <v>20.94</v>
      </c>
    </row>
    <row r="3750" spans="1:5" x14ac:dyDescent="0.25">
      <c r="A3750" s="90">
        <v>3750</v>
      </c>
      <c r="B3750" s="75" t="s">
        <v>7631</v>
      </c>
      <c r="C3750" s="75"/>
      <c r="D3750" s="75" t="s">
        <v>7632</v>
      </c>
      <c r="E3750" s="83">
        <v>7.03</v>
      </c>
    </row>
    <row r="3751" spans="1:5" x14ac:dyDescent="0.25">
      <c r="A3751" s="90">
        <v>3751</v>
      </c>
      <c r="B3751" s="75" t="s">
        <v>7633</v>
      </c>
      <c r="C3751" s="75"/>
      <c r="D3751" s="75" t="s">
        <v>7634</v>
      </c>
      <c r="E3751" s="83">
        <v>26.34</v>
      </c>
    </row>
    <row r="3752" spans="1:5" x14ac:dyDescent="0.25">
      <c r="A3752" s="90">
        <v>3752</v>
      </c>
      <c r="B3752" s="75" t="s">
        <v>7635</v>
      </c>
      <c r="C3752" s="75"/>
      <c r="D3752" s="75" t="s">
        <v>7636</v>
      </c>
      <c r="E3752" s="83">
        <v>1.51</v>
      </c>
    </row>
    <row r="3753" spans="1:5" x14ac:dyDescent="0.25">
      <c r="A3753" s="90">
        <v>3753</v>
      </c>
      <c r="B3753" s="75" t="s">
        <v>7637</v>
      </c>
      <c r="C3753" s="75"/>
      <c r="D3753" s="75" t="s">
        <v>7638</v>
      </c>
      <c r="E3753" s="83">
        <v>25.09</v>
      </c>
    </row>
    <row r="3754" spans="1:5" x14ac:dyDescent="0.25">
      <c r="A3754" s="90">
        <v>3754</v>
      </c>
      <c r="B3754" s="75" t="s">
        <v>7639</v>
      </c>
      <c r="C3754" s="75"/>
      <c r="D3754" s="75" t="s">
        <v>7640</v>
      </c>
      <c r="E3754" s="83">
        <v>7.78</v>
      </c>
    </row>
    <row r="3755" spans="1:5" x14ac:dyDescent="0.25">
      <c r="A3755" s="90">
        <v>3755</v>
      </c>
      <c r="B3755" s="75" t="s">
        <v>7641</v>
      </c>
      <c r="C3755" s="75"/>
      <c r="D3755" s="75" t="s">
        <v>7642</v>
      </c>
      <c r="E3755" s="83">
        <v>0.25</v>
      </c>
    </row>
    <row r="3756" spans="1:5" x14ac:dyDescent="0.25">
      <c r="A3756" s="90">
        <v>3756</v>
      </c>
      <c r="B3756" s="75" t="s">
        <v>7643</v>
      </c>
      <c r="C3756" s="75"/>
      <c r="D3756" s="75" t="s">
        <v>7644</v>
      </c>
      <c r="E3756" s="83">
        <v>3.96</v>
      </c>
    </row>
    <row r="3757" spans="1:5" x14ac:dyDescent="0.25">
      <c r="A3757" s="90">
        <v>3757</v>
      </c>
      <c r="B3757" s="75" t="s">
        <v>7645</v>
      </c>
      <c r="C3757" s="75"/>
      <c r="D3757" s="75" t="s">
        <v>7646</v>
      </c>
      <c r="E3757" s="83">
        <v>5.19</v>
      </c>
    </row>
    <row r="3758" spans="1:5" x14ac:dyDescent="0.25">
      <c r="A3758" s="90">
        <v>3758</v>
      </c>
      <c r="B3758" s="75" t="s">
        <v>7647</v>
      </c>
      <c r="C3758" s="75"/>
      <c r="D3758" s="75" t="s">
        <v>7648</v>
      </c>
      <c r="E3758" s="83">
        <v>3.28</v>
      </c>
    </row>
    <row r="3759" spans="1:5" x14ac:dyDescent="0.25">
      <c r="A3759" s="90">
        <v>3759</v>
      </c>
      <c r="B3759" s="75" t="s">
        <v>7649</v>
      </c>
      <c r="C3759" s="75"/>
      <c r="D3759" s="75" t="s">
        <v>7650</v>
      </c>
      <c r="E3759" s="83">
        <v>4.54</v>
      </c>
    </row>
    <row r="3760" spans="1:5" x14ac:dyDescent="0.25">
      <c r="A3760" s="90">
        <v>3760</v>
      </c>
      <c r="B3760" s="75" t="s">
        <v>7651</v>
      </c>
      <c r="C3760" s="75"/>
      <c r="D3760" s="75" t="s">
        <v>7652</v>
      </c>
      <c r="E3760" s="83">
        <v>5.91</v>
      </c>
    </row>
    <row r="3761" spans="1:5" x14ac:dyDescent="0.25">
      <c r="A3761" s="90">
        <v>3761</v>
      </c>
      <c r="B3761" s="75" t="s">
        <v>7653</v>
      </c>
      <c r="C3761" s="75"/>
      <c r="D3761" s="75" t="s">
        <v>7654</v>
      </c>
      <c r="E3761" s="83">
        <v>409.34</v>
      </c>
    </row>
    <row r="3762" spans="1:5" x14ac:dyDescent="0.25">
      <c r="A3762" s="90">
        <v>3762</v>
      </c>
      <c r="B3762" s="75" t="s">
        <v>7655</v>
      </c>
      <c r="C3762" s="75"/>
      <c r="D3762" s="75" t="s">
        <v>7656</v>
      </c>
      <c r="E3762" s="83">
        <v>13.64</v>
      </c>
    </row>
    <row r="3763" spans="1:5" x14ac:dyDescent="0.25">
      <c r="A3763" s="90">
        <v>3763</v>
      </c>
      <c r="B3763" s="75" t="s">
        <v>7657</v>
      </c>
      <c r="C3763" s="75"/>
      <c r="D3763" s="75" t="s">
        <v>7658</v>
      </c>
      <c r="E3763" s="83">
        <v>45.43</v>
      </c>
    </row>
    <row r="3764" spans="1:5" x14ac:dyDescent="0.25">
      <c r="A3764" s="90">
        <v>3764</v>
      </c>
      <c r="B3764" s="75" t="s">
        <v>7659</v>
      </c>
      <c r="C3764" s="75"/>
      <c r="D3764" s="75" t="s">
        <v>7660</v>
      </c>
      <c r="E3764" s="83">
        <v>25.62</v>
      </c>
    </row>
    <row r="3765" spans="1:5" x14ac:dyDescent="0.25">
      <c r="A3765" s="90">
        <v>3765</v>
      </c>
      <c r="B3765" s="75" t="s">
        <v>7661</v>
      </c>
      <c r="C3765" s="75"/>
      <c r="D3765" s="75" t="s">
        <v>7662</v>
      </c>
      <c r="E3765" s="83">
        <v>3.09</v>
      </c>
    </row>
    <row r="3766" spans="1:5" x14ac:dyDescent="0.25">
      <c r="A3766" s="90">
        <v>3766</v>
      </c>
      <c r="B3766" s="75" t="s">
        <v>7663</v>
      </c>
      <c r="C3766" s="75"/>
      <c r="D3766" s="75" t="s">
        <v>7664</v>
      </c>
      <c r="E3766" s="83">
        <v>2.64</v>
      </c>
    </row>
    <row r="3767" spans="1:5" x14ac:dyDescent="0.25">
      <c r="A3767" s="90">
        <v>3767</v>
      </c>
      <c r="B3767" s="75" t="s">
        <v>7665</v>
      </c>
      <c r="C3767" s="75"/>
      <c r="D3767" s="75" t="s">
        <v>7666</v>
      </c>
      <c r="E3767" s="83">
        <v>6.04</v>
      </c>
    </row>
    <row r="3768" spans="1:5" x14ac:dyDescent="0.25">
      <c r="A3768" s="90">
        <v>3768</v>
      </c>
      <c r="B3768" s="75" t="s">
        <v>7667</v>
      </c>
      <c r="C3768" s="75"/>
      <c r="D3768" s="75" t="s">
        <v>7668</v>
      </c>
      <c r="E3768" s="83">
        <v>19.899999999999999</v>
      </c>
    </row>
    <row r="3769" spans="1:5" x14ac:dyDescent="0.25">
      <c r="A3769" s="90">
        <v>3769</v>
      </c>
      <c r="B3769" s="75" t="s">
        <v>7669</v>
      </c>
      <c r="C3769" s="75"/>
      <c r="D3769" s="75" t="s">
        <v>7670</v>
      </c>
      <c r="E3769" s="83">
        <v>3.62</v>
      </c>
    </row>
    <row r="3770" spans="1:5" x14ac:dyDescent="0.25">
      <c r="A3770" s="90">
        <v>3770</v>
      </c>
      <c r="B3770" s="75" t="s">
        <v>7671</v>
      </c>
      <c r="C3770" s="75"/>
      <c r="D3770" s="75" t="s">
        <v>7672</v>
      </c>
      <c r="E3770" s="83">
        <v>3.47</v>
      </c>
    </row>
    <row r="3771" spans="1:5" x14ac:dyDescent="0.25">
      <c r="A3771" s="90">
        <v>3771</v>
      </c>
      <c r="B3771" s="75" t="s">
        <v>7673</v>
      </c>
      <c r="C3771" s="75"/>
      <c r="D3771" s="75" t="s">
        <v>7674</v>
      </c>
      <c r="E3771" s="83">
        <v>49.36</v>
      </c>
    </row>
    <row r="3772" spans="1:5" x14ac:dyDescent="0.25">
      <c r="A3772" s="90">
        <v>3772</v>
      </c>
      <c r="B3772" s="75" t="s">
        <v>7675</v>
      </c>
      <c r="C3772" s="75"/>
      <c r="D3772" s="75" t="s">
        <v>7676</v>
      </c>
      <c r="E3772" s="83">
        <v>4.2699999999999996</v>
      </c>
    </row>
    <row r="3773" spans="1:5" x14ac:dyDescent="0.25">
      <c r="A3773" s="90">
        <v>3773</v>
      </c>
      <c r="B3773" s="75" t="s">
        <v>7677</v>
      </c>
      <c r="C3773" s="75"/>
      <c r="D3773" s="75" t="s">
        <v>7678</v>
      </c>
      <c r="E3773" s="83">
        <v>29.61</v>
      </c>
    </row>
    <row r="3774" spans="1:5" x14ac:dyDescent="0.25">
      <c r="A3774" s="90">
        <v>3774</v>
      </c>
      <c r="B3774" s="75" t="s">
        <v>7679</v>
      </c>
      <c r="C3774" s="75"/>
      <c r="D3774" s="75" t="s">
        <v>7680</v>
      </c>
      <c r="E3774" s="83">
        <v>1.31</v>
      </c>
    </row>
    <row r="3775" spans="1:5" x14ac:dyDescent="0.25">
      <c r="A3775" s="90">
        <v>3775</v>
      </c>
      <c r="B3775" s="75" t="s">
        <v>7681</v>
      </c>
      <c r="C3775" s="75"/>
      <c r="D3775" s="75" t="s">
        <v>7682</v>
      </c>
      <c r="E3775" s="83">
        <v>2.83</v>
      </c>
    </row>
    <row r="3776" spans="1:5" x14ac:dyDescent="0.25">
      <c r="A3776" s="90">
        <v>3776</v>
      </c>
      <c r="B3776" s="75" t="s">
        <v>7683</v>
      </c>
      <c r="C3776" s="75"/>
      <c r="D3776" s="75" t="s">
        <v>7684</v>
      </c>
      <c r="E3776" s="83">
        <v>15.12</v>
      </c>
    </row>
    <row r="3777" spans="1:5" x14ac:dyDescent="0.25">
      <c r="A3777" s="90">
        <v>3777</v>
      </c>
      <c r="B3777" s="75" t="s">
        <v>7685</v>
      </c>
      <c r="C3777" s="75"/>
      <c r="D3777" s="75" t="s">
        <v>7686</v>
      </c>
      <c r="E3777" s="83">
        <v>3.85</v>
      </c>
    </row>
    <row r="3778" spans="1:5" x14ac:dyDescent="0.25">
      <c r="A3778" s="90">
        <v>3778</v>
      </c>
      <c r="B3778" s="75" t="s">
        <v>7687</v>
      </c>
      <c r="C3778" s="75"/>
      <c r="D3778" s="75" t="s">
        <v>7688</v>
      </c>
      <c r="E3778" s="83">
        <v>15.12</v>
      </c>
    </row>
    <row r="3779" spans="1:5" x14ac:dyDescent="0.25">
      <c r="A3779" s="90">
        <v>3779</v>
      </c>
      <c r="B3779" s="75" t="s">
        <v>7689</v>
      </c>
      <c r="C3779" s="75"/>
      <c r="D3779" s="75" t="s">
        <v>7690</v>
      </c>
      <c r="E3779" s="83">
        <v>25.33</v>
      </c>
    </row>
    <row r="3780" spans="1:5" x14ac:dyDescent="0.25">
      <c r="A3780" s="90">
        <v>3780</v>
      </c>
      <c r="B3780" s="75" t="s">
        <v>7691</v>
      </c>
      <c r="C3780" s="75"/>
      <c r="D3780" s="75" t="s">
        <v>7692</v>
      </c>
      <c r="E3780" s="83">
        <v>21.77</v>
      </c>
    </row>
    <row r="3781" spans="1:5" x14ac:dyDescent="0.25">
      <c r="A3781" s="90">
        <v>3781</v>
      </c>
      <c r="B3781" s="75" t="s">
        <v>7693</v>
      </c>
      <c r="C3781" s="75"/>
      <c r="D3781" s="75" t="s">
        <v>7694</v>
      </c>
      <c r="E3781" s="83">
        <v>0.12</v>
      </c>
    </row>
    <row r="3782" spans="1:5" x14ac:dyDescent="0.25">
      <c r="A3782" s="90">
        <v>3782</v>
      </c>
      <c r="B3782" s="75" t="s">
        <v>7695</v>
      </c>
      <c r="C3782" s="75"/>
      <c r="D3782" s="75" t="s">
        <v>7696</v>
      </c>
      <c r="E3782" s="83">
        <v>3.37</v>
      </c>
    </row>
    <row r="3783" spans="1:5" x14ac:dyDescent="0.25">
      <c r="A3783" s="90">
        <v>3783</v>
      </c>
      <c r="B3783" s="75" t="s">
        <v>7697</v>
      </c>
      <c r="C3783" s="75"/>
      <c r="D3783" s="75" t="s">
        <v>7698</v>
      </c>
      <c r="E3783" s="83">
        <v>2.76</v>
      </c>
    </row>
    <row r="3784" spans="1:5" x14ac:dyDescent="0.25">
      <c r="A3784" s="90">
        <v>3784</v>
      </c>
      <c r="B3784" s="75" t="s">
        <v>7699</v>
      </c>
      <c r="C3784" s="75"/>
      <c r="D3784" s="75" t="s">
        <v>7700</v>
      </c>
      <c r="E3784" s="83">
        <v>8.4</v>
      </c>
    </row>
    <row r="3785" spans="1:5" x14ac:dyDescent="0.25">
      <c r="A3785" s="90">
        <v>3785</v>
      </c>
      <c r="B3785" s="75" t="s">
        <v>7701</v>
      </c>
      <c r="C3785" s="75"/>
      <c r="D3785" s="75" t="s">
        <v>7702</v>
      </c>
      <c r="E3785" s="83">
        <v>2.52</v>
      </c>
    </row>
    <row r="3786" spans="1:5" x14ac:dyDescent="0.25">
      <c r="A3786" s="90">
        <v>3786</v>
      </c>
      <c r="B3786" s="75" t="s">
        <v>7703</v>
      </c>
      <c r="C3786" s="75"/>
      <c r="D3786" s="75" t="s">
        <v>7704</v>
      </c>
      <c r="E3786" s="83">
        <v>5.09</v>
      </c>
    </row>
    <row r="3787" spans="1:5" x14ac:dyDescent="0.25">
      <c r="A3787" s="90">
        <v>3787</v>
      </c>
      <c r="B3787" s="75" t="s">
        <v>7705</v>
      </c>
      <c r="C3787" s="75"/>
      <c r="D3787" s="75" t="s">
        <v>7706</v>
      </c>
      <c r="E3787" s="83">
        <v>8.14</v>
      </c>
    </row>
    <row r="3788" spans="1:5" x14ac:dyDescent="0.25">
      <c r="A3788" s="90">
        <v>3788</v>
      </c>
      <c r="B3788" s="75" t="s">
        <v>7707</v>
      </c>
      <c r="C3788" s="75"/>
      <c r="D3788" s="75" t="s">
        <v>7708</v>
      </c>
      <c r="E3788" s="83">
        <v>1.94</v>
      </c>
    </row>
    <row r="3789" spans="1:5" x14ac:dyDescent="0.25">
      <c r="A3789" s="90">
        <v>3789</v>
      </c>
      <c r="B3789" s="75" t="s">
        <v>7709</v>
      </c>
      <c r="C3789" s="75"/>
      <c r="D3789" s="75" t="s">
        <v>7710</v>
      </c>
      <c r="E3789" s="83">
        <v>172.48</v>
      </c>
    </row>
    <row r="3790" spans="1:5" x14ac:dyDescent="0.25">
      <c r="A3790" s="90">
        <v>3790</v>
      </c>
      <c r="B3790" s="75" t="s">
        <v>7711</v>
      </c>
      <c r="C3790" s="75"/>
      <c r="D3790" s="75" t="s">
        <v>7712</v>
      </c>
      <c r="E3790" s="83">
        <v>4.5999999999999996</v>
      </c>
    </row>
    <row r="3791" spans="1:5" x14ac:dyDescent="0.25">
      <c r="A3791" s="90">
        <v>3791</v>
      </c>
      <c r="B3791" s="75" t="s">
        <v>7713</v>
      </c>
      <c r="C3791" s="75"/>
      <c r="D3791" s="75" t="s">
        <v>7714</v>
      </c>
      <c r="E3791" s="83">
        <v>1.45</v>
      </c>
    </row>
    <row r="3792" spans="1:5" x14ac:dyDescent="0.25">
      <c r="A3792" s="90">
        <v>3792</v>
      </c>
      <c r="B3792" s="75" t="s">
        <v>7715</v>
      </c>
      <c r="C3792" s="75"/>
      <c r="D3792" s="75" t="s">
        <v>7716</v>
      </c>
      <c r="E3792" s="83">
        <v>12.33</v>
      </c>
    </row>
    <row r="3793" spans="1:5" x14ac:dyDescent="0.25">
      <c r="A3793" s="90">
        <v>3793</v>
      </c>
      <c r="B3793" s="75" t="s">
        <v>7717</v>
      </c>
      <c r="C3793" s="75"/>
      <c r="D3793" s="75" t="s">
        <v>7718</v>
      </c>
      <c r="E3793" s="83">
        <v>99.92</v>
      </c>
    </row>
    <row r="3794" spans="1:5" x14ac:dyDescent="0.25">
      <c r="A3794" s="90">
        <v>3794</v>
      </c>
      <c r="B3794" s="75" t="s">
        <v>7719</v>
      </c>
      <c r="C3794" s="75"/>
      <c r="D3794" s="75" t="s">
        <v>7720</v>
      </c>
      <c r="E3794" s="83">
        <v>1.0900000000000001</v>
      </c>
    </row>
    <row r="3795" spans="1:5" x14ac:dyDescent="0.25">
      <c r="A3795" s="90">
        <v>3795</v>
      </c>
      <c r="B3795" s="75" t="s">
        <v>7721</v>
      </c>
      <c r="C3795" s="75"/>
      <c r="D3795" s="75" t="s">
        <v>7722</v>
      </c>
      <c r="E3795" s="83">
        <v>1.92</v>
      </c>
    </row>
    <row r="3796" spans="1:5" x14ac:dyDescent="0.25">
      <c r="A3796" s="90">
        <v>3796</v>
      </c>
      <c r="B3796" s="75" t="s">
        <v>7723</v>
      </c>
      <c r="C3796" s="75"/>
      <c r="D3796" s="75" t="s">
        <v>7724</v>
      </c>
      <c r="E3796" s="83">
        <v>3.45</v>
      </c>
    </row>
    <row r="3797" spans="1:5" x14ac:dyDescent="0.25">
      <c r="A3797" s="90">
        <v>3797</v>
      </c>
      <c r="B3797" s="75" t="s">
        <v>7725</v>
      </c>
      <c r="C3797" s="75"/>
      <c r="D3797" s="75" t="s">
        <v>7726</v>
      </c>
      <c r="E3797" s="83">
        <v>5.27</v>
      </c>
    </row>
    <row r="3798" spans="1:5" x14ac:dyDescent="0.25">
      <c r="A3798" s="90">
        <v>3798</v>
      </c>
      <c r="B3798" s="75" t="s">
        <v>7727</v>
      </c>
      <c r="C3798" s="75"/>
      <c r="D3798" s="75" t="s">
        <v>7728</v>
      </c>
      <c r="E3798" s="83">
        <v>16.600000000000001</v>
      </c>
    </row>
    <row r="3799" spans="1:5" x14ac:dyDescent="0.25">
      <c r="A3799" s="90">
        <v>3799</v>
      </c>
      <c r="B3799" s="75" t="s">
        <v>7729</v>
      </c>
      <c r="C3799" s="75"/>
      <c r="D3799" s="75" t="s">
        <v>7730</v>
      </c>
      <c r="E3799" s="83">
        <v>28.32</v>
      </c>
    </row>
    <row r="3800" spans="1:5" x14ac:dyDescent="0.25">
      <c r="A3800" s="90">
        <v>3800</v>
      </c>
      <c r="B3800" s="75" t="s">
        <v>7731</v>
      </c>
      <c r="C3800" s="75"/>
      <c r="D3800" s="75" t="s">
        <v>7732</v>
      </c>
      <c r="E3800" s="83">
        <v>7.11</v>
      </c>
    </row>
    <row r="3801" spans="1:5" x14ac:dyDescent="0.25">
      <c r="A3801" s="90">
        <v>3801</v>
      </c>
      <c r="B3801" s="75" t="s">
        <v>7733</v>
      </c>
      <c r="C3801" s="75"/>
      <c r="D3801" s="75" t="s">
        <v>7734</v>
      </c>
      <c r="E3801" s="83">
        <v>56.43</v>
      </c>
    </row>
    <row r="3802" spans="1:5" x14ac:dyDescent="0.25">
      <c r="A3802" s="90">
        <v>3802</v>
      </c>
      <c r="B3802" s="75" t="s">
        <v>7735</v>
      </c>
      <c r="C3802" s="75"/>
      <c r="D3802" s="75" t="s">
        <v>7736</v>
      </c>
      <c r="E3802" s="83">
        <v>5.04</v>
      </c>
    </row>
    <row r="3803" spans="1:5" x14ac:dyDescent="0.25">
      <c r="A3803" s="90">
        <v>3803</v>
      </c>
      <c r="B3803" s="75" t="s">
        <v>7737</v>
      </c>
      <c r="C3803" s="75"/>
      <c r="D3803" s="75" t="s">
        <v>7738</v>
      </c>
      <c r="E3803" s="83">
        <v>5.62</v>
      </c>
    </row>
    <row r="3804" spans="1:5" x14ac:dyDescent="0.25">
      <c r="A3804" s="90">
        <v>3804</v>
      </c>
      <c r="B3804" s="75" t="s">
        <v>7739</v>
      </c>
      <c r="C3804" s="75"/>
      <c r="D3804" s="75" t="s">
        <v>7740</v>
      </c>
      <c r="E3804" s="83">
        <v>7.72</v>
      </c>
    </row>
    <row r="3805" spans="1:5" x14ac:dyDescent="0.25">
      <c r="A3805" s="90">
        <v>3805</v>
      </c>
      <c r="B3805" s="75" t="s">
        <v>7741</v>
      </c>
      <c r="C3805" s="75"/>
      <c r="D3805" s="75" t="s">
        <v>7742</v>
      </c>
      <c r="E3805" s="83">
        <v>17.46</v>
      </c>
    </row>
    <row r="3806" spans="1:5" x14ac:dyDescent="0.25">
      <c r="A3806" s="90">
        <v>3806</v>
      </c>
      <c r="B3806" s="75" t="s">
        <v>7743</v>
      </c>
      <c r="C3806" s="75"/>
      <c r="D3806" s="75" t="s">
        <v>7744</v>
      </c>
      <c r="E3806" s="83">
        <v>7.59</v>
      </c>
    </row>
    <row r="3807" spans="1:5" x14ac:dyDescent="0.25">
      <c r="A3807" s="90">
        <v>3807</v>
      </c>
      <c r="B3807" s="75" t="s">
        <v>7745</v>
      </c>
      <c r="C3807" s="75"/>
      <c r="D3807" s="75" t="s">
        <v>7746</v>
      </c>
      <c r="E3807" s="83">
        <v>8.41</v>
      </c>
    </row>
    <row r="3808" spans="1:5" x14ac:dyDescent="0.25">
      <c r="A3808" s="90">
        <v>3808</v>
      </c>
      <c r="B3808" s="75" t="s">
        <v>7747</v>
      </c>
      <c r="C3808" s="75"/>
      <c r="D3808" s="75" t="s">
        <v>7748</v>
      </c>
      <c r="E3808" s="83">
        <v>2.61</v>
      </c>
    </row>
    <row r="3809" spans="1:5" x14ac:dyDescent="0.25">
      <c r="A3809" s="90">
        <v>3809</v>
      </c>
      <c r="B3809" s="75" t="s">
        <v>7749</v>
      </c>
      <c r="C3809" s="75"/>
      <c r="D3809" s="75" t="s">
        <v>7750</v>
      </c>
      <c r="E3809" s="83">
        <v>-7.48</v>
      </c>
    </row>
    <row r="3810" spans="1:5" x14ac:dyDescent="0.25">
      <c r="A3810" s="90">
        <v>3810</v>
      </c>
      <c r="B3810" s="75" t="s">
        <v>7751</v>
      </c>
      <c r="C3810" s="75"/>
      <c r="D3810" s="75" t="s">
        <v>7752</v>
      </c>
      <c r="E3810" s="83">
        <v>15.47</v>
      </c>
    </row>
    <row r="3811" spans="1:5" x14ac:dyDescent="0.25">
      <c r="A3811" s="90">
        <v>3811</v>
      </c>
      <c r="B3811" s="75" t="s">
        <v>7753</v>
      </c>
      <c r="C3811" s="75"/>
      <c r="D3811" s="75" t="s">
        <v>7754</v>
      </c>
      <c r="E3811" s="83">
        <v>28.66</v>
      </c>
    </row>
    <row r="3812" spans="1:5" x14ac:dyDescent="0.25">
      <c r="A3812" s="90">
        <v>3812</v>
      </c>
      <c r="B3812" s="75" t="s">
        <v>7755</v>
      </c>
      <c r="C3812" s="75"/>
      <c r="D3812" s="75" t="s">
        <v>7756</v>
      </c>
      <c r="E3812" s="83">
        <v>16.62</v>
      </c>
    </row>
    <row r="3813" spans="1:5" x14ac:dyDescent="0.25">
      <c r="A3813" s="90">
        <v>3813</v>
      </c>
      <c r="B3813" s="75" t="s">
        <v>7757</v>
      </c>
      <c r="C3813" s="75"/>
      <c r="D3813" s="75" t="s">
        <v>7648</v>
      </c>
      <c r="E3813" s="83">
        <v>19.010000000000002</v>
      </c>
    </row>
    <row r="3814" spans="1:5" x14ac:dyDescent="0.25">
      <c r="A3814" s="90">
        <v>3814</v>
      </c>
      <c r="B3814" s="75" t="s">
        <v>7758</v>
      </c>
      <c r="C3814" s="75"/>
      <c r="D3814" s="75" t="s">
        <v>6247</v>
      </c>
      <c r="E3814" s="83">
        <v>19.38</v>
      </c>
    </row>
    <row r="3815" spans="1:5" x14ac:dyDescent="0.25">
      <c r="A3815" s="90">
        <v>3815</v>
      </c>
      <c r="B3815" s="75" t="s">
        <v>7759</v>
      </c>
      <c r="C3815" s="75"/>
      <c r="D3815" s="75" t="s">
        <v>7760</v>
      </c>
      <c r="E3815" s="83">
        <v>4.28</v>
      </c>
    </row>
    <row r="3816" spans="1:5" x14ac:dyDescent="0.25">
      <c r="A3816" s="90">
        <v>3816</v>
      </c>
      <c r="B3816" s="75" t="s">
        <v>7761</v>
      </c>
      <c r="C3816" s="75"/>
      <c r="D3816" s="75" t="s">
        <v>7762</v>
      </c>
      <c r="E3816" s="83">
        <v>63.17</v>
      </c>
    </row>
    <row r="3817" spans="1:5" x14ac:dyDescent="0.25">
      <c r="A3817" s="90">
        <v>3817</v>
      </c>
      <c r="B3817" s="75" t="s">
        <v>7763</v>
      </c>
      <c r="C3817" s="75"/>
      <c r="D3817" s="75" t="s">
        <v>7764</v>
      </c>
      <c r="E3817" s="83">
        <v>31.75</v>
      </c>
    </row>
    <row r="3818" spans="1:5" x14ac:dyDescent="0.25">
      <c r="A3818" s="90">
        <v>3818</v>
      </c>
      <c r="B3818" s="75" t="s">
        <v>7765</v>
      </c>
      <c r="C3818" s="75"/>
      <c r="D3818" s="75" t="s">
        <v>7766</v>
      </c>
      <c r="E3818" s="83">
        <v>4.4800000000000004</v>
      </c>
    </row>
    <row r="3819" spans="1:5" x14ac:dyDescent="0.25">
      <c r="A3819" s="90">
        <v>3819</v>
      </c>
      <c r="B3819" s="75" t="s">
        <v>7767</v>
      </c>
      <c r="C3819" s="75"/>
      <c r="D3819" s="75" t="s">
        <v>7768</v>
      </c>
      <c r="E3819" s="83">
        <v>16.829999999999998</v>
      </c>
    </row>
    <row r="3820" spans="1:5" x14ac:dyDescent="0.25">
      <c r="A3820" s="90">
        <v>3820</v>
      </c>
      <c r="B3820" s="75" t="s">
        <v>7769</v>
      </c>
      <c r="C3820" s="75"/>
      <c r="D3820" s="75" t="s">
        <v>7770</v>
      </c>
      <c r="E3820" s="83">
        <v>85.15</v>
      </c>
    </row>
    <row r="3821" spans="1:5" x14ac:dyDescent="0.25">
      <c r="A3821" s="90">
        <v>3821</v>
      </c>
      <c r="B3821" s="75" t="s">
        <v>7771</v>
      </c>
      <c r="C3821" s="75"/>
      <c r="D3821" s="75" t="s">
        <v>4217</v>
      </c>
      <c r="E3821" s="83">
        <v>10.82</v>
      </c>
    </row>
    <row r="3822" spans="1:5" x14ac:dyDescent="0.25">
      <c r="A3822" s="90">
        <v>3822</v>
      </c>
      <c r="B3822" s="75" t="s">
        <v>7772</v>
      </c>
      <c r="C3822" s="75"/>
      <c r="D3822" s="75" t="s">
        <v>7773</v>
      </c>
      <c r="E3822" s="83">
        <v>8.4700000000000006</v>
      </c>
    </row>
    <row r="3823" spans="1:5" x14ac:dyDescent="0.25">
      <c r="A3823" s="90">
        <v>3823</v>
      </c>
      <c r="B3823" s="75" t="s">
        <v>7774</v>
      </c>
      <c r="C3823" s="75"/>
      <c r="D3823" s="75" t="s">
        <v>7775</v>
      </c>
      <c r="E3823" s="83">
        <v>13.93</v>
      </c>
    </row>
    <row r="3824" spans="1:5" x14ac:dyDescent="0.25">
      <c r="A3824" s="90">
        <v>3824</v>
      </c>
      <c r="B3824" s="75" t="s">
        <v>7776</v>
      </c>
      <c r="C3824" s="75"/>
      <c r="D3824" s="75" t="s">
        <v>7777</v>
      </c>
      <c r="E3824" s="83">
        <v>6.84</v>
      </c>
    </row>
    <row r="3825" spans="1:5" x14ac:dyDescent="0.25">
      <c r="A3825" s="90">
        <v>3825</v>
      </c>
      <c r="B3825" s="75" t="s">
        <v>7778</v>
      </c>
      <c r="C3825" s="75"/>
      <c r="D3825" s="75" t="s">
        <v>7779</v>
      </c>
      <c r="E3825" s="83">
        <v>62.77</v>
      </c>
    </row>
    <row r="3826" spans="1:5" x14ac:dyDescent="0.25">
      <c r="A3826" s="90">
        <v>3826</v>
      </c>
      <c r="B3826" s="75" t="s">
        <v>7780</v>
      </c>
      <c r="C3826" s="75"/>
      <c r="D3826" s="75" t="s">
        <v>7781</v>
      </c>
      <c r="E3826" s="83">
        <v>25.09</v>
      </c>
    </row>
    <row r="3827" spans="1:5" x14ac:dyDescent="0.25">
      <c r="A3827" s="90">
        <v>3827</v>
      </c>
      <c r="B3827" s="75" t="s">
        <v>7782</v>
      </c>
      <c r="C3827" s="75"/>
      <c r="D3827" s="75" t="s">
        <v>7783</v>
      </c>
      <c r="E3827" s="83">
        <v>15.12</v>
      </c>
    </row>
    <row r="3828" spans="1:5" x14ac:dyDescent="0.25">
      <c r="A3828" s="90">
        <v>3828</v>
      </c>
      <c r="B3828" s="75" t="s">
        <v>7784</v>
      </c>
      <c r="C3828" s="75"/>
      <c r="D3828" s="75" t="s">
        <v>7785</v>
      </c>
      <c r="E3828" s="83">
        <v>12.99</v>
      </c>
    </row>
    <row r="3829" spans="1:5" x14ac:dyDescent="0.25">
      <c r="A3829" s="90">
        <v>3829</v>
      </c>
      <c r="B3829" s="75" t="s">
        <v>7786</v>
      </c>
      <c r="C3829" s="75"/>
      <c r="D3829" s="75" t="s">
        <v>7787</v>
      </c>
      <c r="E3829" s="83">
        <v>1.69</v>
      </c>
    </row>
    <row r="3830" spans="1:5" x14ac:dyDescent="0.25">
      <c r="A3830" s="90">
        <v>3830</v>
      </c>
      <c r="B3830" s="75" t="s">
        <v>7788</v>
      </c>
      <c r="C3830" s="75"/>
      <c r="D3830" s="75" t="s">
        <v>7789</v>
      </c>
      <c r="E3830" s="83">
        <v>7.06</v>
      </c>
    </row>
    <row r="3831" spans="1:5" x14ac:dyDescent="0.25">
      <c r="A3831" s="90">
        <v>3831</v>
      </c>
      <c r="B3831" s="75" t="s">
        <v>7790</v>
      </c>
      <c r="C3831" s="75"/>
      <c r="D3831" s="75" t="s">
        <v>7791</v>
      </c>
      <c r="E3831" s="83">
        <v>5.04</v>
      </c>
    </row>
    <row r="3832" spans="1:5" x14ac:dyDescent="0.25">
      <c r="A3832" s="90">
        <v>3832</v>
      </c>
      <c r="B3832" s="75" t="s">
        <v>7792</v>
      </c>
      <c r="C3832" s="75"/>
      <c r="D3832" s="75" t="s">
        <v>7793</v>
      </c>
      <c r="E3832" s="83">
        <v>1.53</v>
      </c>
    </row>
    <row r="3833" spans="1:5" x14ac:dyDescent="0.25">
      <c r="A3833" s="90">
        <v>3833</v>
      </c>
      <c r="B3833" s="75" t="s">
        <v>7794</v>
      </c>
      <c r="C3833" s="75"/>
      <c r="D3833" s="75" t="s">
        <v>7795</v>
      </c>
      <c r="E3833" s="83">
        <v>5.04</v>
      </c>
    </row>
    <row r="3834" spans="1:5" x14ac:dyDescent="0.25">
      <c r="A3834" s="90">
        <v>3834</v>
      </c>
      <c r="B3834" s="75" t="s">
        <v>7796</v>
      </c>
      <c r="C3834" s="75"/>
      <c r="D3834" s="75" t="s">
        <v>7797</v>
      </c>
      <c r="E3834" s="83">
        <v>3.55</v>
      </c>
    </row>
    <row r="3835" spans="1:5" x14ac:dyDescent="0.25">
      <c r="A3835" s="90">
        <v>3835</v>
      </c>
      <c r="B3835" s="75" t="s">
        <v>7798</v>
      </c>
      <c r="C3835" s="75"/>
      <c r="D3835" s="75" t="s">
        <v>7799</v>
      </c>
      <c r="E3835" s="83">
        <v>1.81</v>
      </c>
    </row>
    <row r="3836" spans="1:5" x14ac:dyDescent="0.25">
      <c r="A3836" s="90">
        <v>3836</v>
      </c>
      <c r="B3836" s="75" t="s">
        <v>7800</v>
      </c>
      <c r="C3836" s="75"/>
      <c r="D3836" s="75" t="s">
        <v>7801</v>
      </c>
      <c r="E3836" s="83">
        <v>22.92</v>
      </c>
    </row>
    <row r="3837" spans="1:5" x14ac:dyDescent="0.25">
      <c r="A3837" s="90">
        <v>3837</v>
      </c>
      <c r="B3837" s="75" t="s">
        <v>7802</v>
      </c>
      <c r="C3837" s="75"/>
      <c r="D3837" s="75" t="s">
        <v>7803</v>
      </c>
      <c r="E3837" s="83">
        <v>2.84</v>
      </c>
    </row>
    <row r="3838" spans="1:5" x14ac:dyDescent="0.25">
      <c r="A3838" s="90">
        <v>3838</v>
      </c>
      <c r="B3838" s="75" t="s">
        <v>7804</v>
      </c>
      <c r="C3838" s="75"/>
      <c r="D3838" s="75" t="s">
        <v>7803</v>
      </c>
      <c r="E3838" s="83">
        <v>37.549999999999997</v>
      </c>
    </row>
    <row r="3839" spans="1:5" x14ac:dyDescent="0.25">
      <c r="A3839" s="90">
        <v>3839</v>
      </c>
      <c r="B3839" s="75" t="s">
        <v>7805</v>
      </c>
      <c r="C3839" s="75"/>
      <c r="D3839" s="75" t="s">
        <v>7806</v>
      </c>
      <c r="E3839" s="83">
        <v>11.33</v>
      </c>
    </row>
    <row r="3840" spans="1:5" x14ac:dyDescent="0.25">
      <c r="A3840" s="90">
        <v>3840</v>
      </c>
      <c r="B3840" s="75" t="s">
        <v>7807</v>
      </c>
      <c r="C3840" s="75"/>
      <c r="D3840" s="75" t="s">
        <v>7808</v>
      </c>
      <c r="E3840" s="83">
        <v>5.04</v>
      </c>
    </row>
    <row r="3841" spans="1:5" x14ac:dyDescent="0.25">
      <c r="A3841" s="90">
        <v>3841</v>
      </c>
      <c r="B3841" s="75" t="s">
        <v>7809</v>
      </c>
      <c r="C3841" s="75"/>
      <c r="D3841" s="75" t="s">
        <v>7810</v>
      </c>
      <c r="E3841" s="83">
        <v>6.6</v>
      </c>
    </row>
    <row r="3842" spans="1:5" x14ac:dyDescent="0.25">
      <c r="A3842" s="90">
        <v>3842</v>
      </c>
      <c r="B3842" s="75" t="s">
        <v>7811</v>
      </c>
      <c r="C3842" s="75"/>
      <c r="D3842" s="75" t="s">
        <v>7812</v>
      </c>
      <c r="E3842" s="83">
        <v>10.51</v>
      </c>
    </row>
    <row r="3843" spans="1:5" x14ac:dyDescent="0.25">
      <c r="A3843" s="90">
        <v>3843</v>
      </c>
      <c r="B3843" s="75" t="s">
        <v>7813</v>
      </c>
      <c r="C3843" s="75"/>
      <c r="D3843" s="75" t="s">
        <v>7814</v>
      </c>
      <c r="E3843" s="83">
        <v>11.5</v>
      </c>
    </row>
    <row r="3844" spans="1:5" x14ac:dyDescent="0.25">
      <c r="A3844" s="90">
        <v>3844</v>
      </c>
      <c r="B3844" s="75" t="s">
        <v>7815</v>
      </c>
      <c r="C3844" s="75"/>
      <c r="D3844" s="75" t="s">
        <v>7816</v>
      </c>
      <c r="E3844" s="83">
        <v>12.77</v>
      </c>
    </row>
    <row r="3845" spans="1:5" x14ac:dyDescent="0.25">
      <c r="A3845" s="90">
        <v>3845</v>
      </c>
      <c r="B3845" s="75" t="s">
        <v>7817</v>
      </c>
      <c r="C3845" s="75"/>
      <c r="D3845" s="75" t="s">
        <v>7818</v>
      </c>
      <c r="E3845" s="83">
        <v>2.25</v>
      </c>
    </row>
    <row r="3846" spans="1:5" x14ac:dyDescent="0.25">
      <c r="A3846" s="90">
        <v>3846</v>
      </c>
      <c r="B3846" s="75" t="s">
        <v>7819</v>
      </c>
      <c r="C3846" s="75"/>
      <c r="D3846" s="75" t="s">
        <v>7820</v>
      </c>
      <c r="E3846" s="83">
        <v>1.92</v>
      </c>
    </row>
    <row r="3847" spans="1:5" x14ac:dyDescent="0.25">
      <c r="A3847" s="90">
        <v>3847</v>
      </c>
      <c r="B3847" s="75" t="s">
        <v>7821</v>
      </c>
      <c r="C3847" s="75"/>
      <c r="D3847" s="75" t="s">
        <v>7822</v>
      </c>
      <c r="E3847" s="83">
        <v>30.78</v>
      </c>
    </row>
    <row r="3848" spans="1:5" x14ac:dyDescent="0.25">
      <c r="A3848" s="90">
        <v>3848</v>
      </c>
      <c r="B3848" s="75" t="s">
        <v>7823</v>
      </c>
      <c r="C3848" s="75"/>
      <c r="D3848" s="75" t="s">
        <v>7824</v>
      </c>
      <c r="E3848" s="83">
        <v>1.68</v>
      </c>
    </row>
    <row r="3849" spans="1:5" x14ac:dyDescent="0.25">
      <c r="A3849" s="90">
        <v>3849</v>
      </c>
      <c r="B3849" s="75" t="s">
        <v>7825</v>
      </c>
      <c r="C3849" s="75"/>
      <c r="D3849" s="75" t="s">
        <v>7826</v>
      </c>
      <c r="E3849" s="83">
        <v>3.57</v>
      </c>
    </row>
    <row r="3850" spans="1:5" x14ac:dyDescent="0.25">
      <c r="A3850" s="90">
        <v>3850</v>
      </c>
      <c r="B3850" s="75" t="s">
        <v>7827</v>
      </c>
      <c r="C3850" s="75"/>
      <c r="D3850" s="75" t="s">
        <v>7828</v>
      </c>
      <c r="E3850" s="83">
        <v>0.51</v>
      </c>
    </row>
    <row r="3851" spans="1:5" x14ac:dyDescent="0.25">
      <c r="A3851" s="90">
        <v>3851</v>
      </c>
      <c r="B3851" s="75" t="s">
        <v>7829</v>
      </c>
      <c r="C3851" s="75"/>
      <c r="D3851" s="75" t="s">
        <v>7830</v>
      </c>
      <c r="E3851" s="83">
        <v>4.17</v>
      </c>
    </row>
    <row r="3852" spans="1:5" x14ac:dyDescent="0.25">
      <c r="A3852" s="90">
        <v>3852</v>
      </c>
      <c r="B3852" s="75" t="s">
        <v>7831</v>
      </c>
      <c r="C3852" s="75"/>
      <c r="D3852" s="75" t="s">
        <v>7832</v>
      </c>
      <c r="E3852" s="83">
        <v>589.25</v>
      </c>
    </row>
    <row r="3853" spans="1:5" x14ac:dyDescent="0.25">
      <c r="A3853" s="90">
        <v>3853</v>
      </c>
      <c r="B3853" s="75" t="s">
        <v>7833</v>
      </c>
      <c r="C3853" s="75"/>
      <c r="D3853" s="75" t="s">
        <v>7834</v>
      </c>
      <c r="E3853" s="83">
        <v>37.979999999999997</v>
      </c>
    </row>
    <row r="3854" spans="1:5" x14ac:dyDescent="0.25">
      <c r="A3854" s="90">
        <v>3854</v>
      </c>
      <c r="B3854" s="75" t="s">
        <v>7835</v>
      </c>
      <c r="C3854" s="75"/>
      <c r="D3854" s="75" t="s">
        <v>7836</v>
      </c>
      <c r="E3854" s="83">
        <v>55.89</v>
      </c>
    </row>
    <row r="3855" spans="1:5" x14ac:dyDescent="0.25">
      <c r="A3855" s="90">
        <v>3855</v>
      </c>
      <c r="B3855" s="75" t="s">
        <v>7837</v>
      </c>
      <c r="C3855" s="75"/>
      <c r="D3855" s="75" t="s">
        <v>7838</v>
      </c>
      <c r="E3855" s="83">
        <v>33.6</v>
      </c>
    </row>
    <row r="3856" spans="1:5" x14ac:dyDescent="0.25">
      <c r="A3856" s="90">
        <v>3856</v>
      </c>
      <c r="B3856" s="75" t="s">
        <v>7839</v>
      </c>
      <c r="C3856" s="75"/>
      <c r="D3856" s="75" t="s">
        <v>7840</v>
      </c>
      <c r="E3856" s="83">
        <v>5.04</v>
      </c>
    </row>
    <row r="3857" spans="1:5" x14ac:dyDescent="0.25">
      <c r="A3857" s="90">
        <v>3857</v>
      </c>
      <c r="B3857" s="75" t="s">
        <v>7841</v>
      </c>
      <c r="C3857" s="75"/>
      <c r="D3857" s="75" t="s">
        <v>7842</v>
      </c>
      <c r="E3857" s="83">
        <v>7.88</v>
      </c>
    </row>
    <row r="3858" spans="1:5" x14ac:dyDescent="0.25">
      <c r="A3858" s="90">
        <v>3858</v>
      </c>
      <c r="B3858" s="75" t="s">
        <v>7843</v>
      </c>
      <c r="C3858" s="75"/>
      <c r="D3858" s="75" t="s">
        <v>7844</v>
      </c>
      <c r="E3858" s="83">
        <v>2.95</v>
      </c>
    </row>
    <row r="3859" spans="1:5" x14ac:dyDescent="0.25">
      <c r="A3859" s="90">
        <v>3859</v>
      </c>
      <c r="B3859" s="75" t="s">
        <v>7845</v>
      </c>
      <c r="C3859" s="75"/>
      <c r="D3859" s="75" t="s">
        <v>7846</v>
      </c>
      <c r="E3859" s="83">
        <v>2.3199999999999998</v>
      </c>
    </row>
    <row r="3860" spans="1:5" x14ac:dyDescent="0.25">
      <c r="A3860" s="90">
        <v>3860</v>
      </c>
      <c r="B3860" s="75" t="s">
        <v>7847</v>
      </c>
      <c r="C3860" s="75"/>
      <c r="D3860" s="75" t="s">
        <v>7848</v>
      </c>
      <c r="E3860" s="83">
        <v>7.32</v>
      </c>
    </row>
    <row r="3861" spans="1:5" x14ac:dyDescent="0.25">
      <c r="A3861" s="90">
        <v>3861</v>
      </c>
      <c r="B3861" s="75" t="s">
        <v>7849</v>
      </c>
      <c r="C3861" s="75"/>
      <c r="D3861" s="75" t="s">
        <v>7850</v>
      </c>
      <c r="E3861" s="83">
        <v>24.9</v>
      </c>
    </row>
    <row r="3862" spans="1:5" x14ac:dyDescent="0.25">
      <c r="A3862" s="90">
        <v>3862</v>
      </c>
      <c r="B3862" s="75" t="s">
        <v>7851</v>
      </c>
      <c r="C3862" s="75"/>
      <c r="D3862" s="75" t="s">
        <v>7852</v>
      </c>
      <c r="E3862" s="83">
        <v>4.03</v>
      </c>
    </row>
    <row r="3863" spans="1:5" x14ac:dyDescent="0.25">
      <c r="A3863" s="90">
        <v>3863</v>
      </c>
      <c r="B3863" s="75" t="s">
        <v>7853</v>
      </c>
      <c r="C3863" s="75"/>
      <c r="D3863" s="75" t="s">
        <v>7854</v>
      </c>
      <c r="E3863" s="83">
        <v>3.18</v>
      </c>
    </row>
    <row r="3864" spans="1:5" x14ac:dyDescent="0.25">
      <c r="A3864" s="90">
        <v>3864</v>
      </c>
      <c r="B3864" s="75" t="s">
        <v>7855</v>
      </c>
      <c r="C3864" s="75"/>
      <c r="D3864" s="75" t="s">
        <v>7856</v>
      </c>
      <c r="E3864" s="83">
        <v>5.04</v>
      </c>
    </row>
    <row r="3865" spans="1:5" x14ac:dyDescent="0.25">
      <c r="A3865" s="90">
        <v>3865</v>
      </c>
      <c r="B3865" s="75" t="s">
        <v>7857</v>
      </c>
      <c r="C3865" s="75"/>
      <c r="D3865" s="75" t="s">
        <v>4409</v>
      </c>
      <c r="E3865" s="83">
        <v>7.49</v>
      </c>
    </row>
    <row r="3866" spans="1:5" x14ac:dyDescent="0.25">
      <c r="A3866" s="90">
        <v>3866</v>
      </c>
      <c r="B3866" s="75" t="s">
        <v>7858</v>
      </c>
      <c r="C3866" s="75"/>
      <c r="D3866" s="75" t="s">
        <v>7859</v>
      </c>
      <c r="E3866" s="83">
        <v>26.14</v>
      </c>
    </row>
    <row r="3867" spans="1:5" x14ac:dyDescent="0.25">
      <c r="A3867" s="90">
        <v>3867</v>
      </c>
      <c r="B3867" s="75" t="s">
        <v>7860</v>
      </c>
      <c r="C3867" s="75"/>
      <c r="D3867" s="75" t="s">
        <v>7861</v>
      </c>
      <c r="E3867" s="83">
        <v>1.68</v>
      </c>
    </row>
    <row r="3868" spans="1:5" x14ac:dyDescent="0.25">
      <c r="A3868" s="90">
        <v>3868</v>
      </c>
      <c r="B3868" s="75" t="s">
        <v>7862</v>
      </c>
      <c r="C3868" s="75"/>
      <c r="D3868" s="75" t="s">
        <v>7863</v>
      </c>
      <c r="E3868" s="83">
        <v>13.44</v>
      </c>
    </row>
    <row r="3869" spans="1:5" x14ac:dyDescent="0.25">
      <c r="A3869" s="90">
        <v>3869</v>
      </c>
      <c r="B3869" s="75" t="s">
        <v>7864</v>
      </c>
      <c r="C3869" s="75"/>
      <c r="D3869" s="75" t="s">
        <v>7865</v>
      </c>
      <c r="E3869" s="83">
        <v>5.28</v>
      </c>
    </row>
    <row r="3870" spans="1:5" x14ac:dyDescent="0.25">
      <c r="A3870" s="90">
        <v>3870</v>
      </c>
      <c r="B3870" s="75" t="s">
        <v>7866</v>
      </c>
      <c r="C3870" s="75"/>
      <c r="D3870" s="75" t="s">
        <v>7867</v>
      </c>
      <c r="E3870" s="83">
        <v>8.7100000000000009</v>
      </c>
    </row>
    <row r="3871" spans="1:5" x14ac:dyDescent="0.25">
      <c r="A3871" s="90">
        <v>3871</v>
      </c>
      <c r="B3871" s="75" t="s">
        <v>7868</v>
      </c>
      <c r="C3871" s="75"/>
      <c r="D3871" s="75" t="s">
        <v>7869</v>
      </c>
      <c r="E3871" s="83">
        <v>5.04</v>
      </c>
    </row>
    <row r="3872" spans="1:5" x14ac:dyDescent="0.25">
      <c r="A3872" s="90">
        <v>3872</v>
      </c>
      <c r="B3872" s="75" t="s">
        <v>7870</v>
      </c>
      <c r="C3872" s="75"/>
      <c r="D3872" s="75" t="s">
        <v>7871</v>
      </c>
      <c r="E3872" s="83">
        <v>3.86</v>
      </c>
    </row>
    <row r="3873" spans="1:5" x14ac:dyDescent="0.25">
      <c r="A3873" s="90">
        <v>3873</v>
      </c>
      <c r="B3873" s="75" t="s">
        <v>7872</v>
      </c>
      <c r="C3873" s="75"/>
      <c r="D3873" s="75" t="s">
        <v>7873</v>
      </c>
      <c r="E3873" s="83">
        <v>12.95</v>
      </c>
    </row>
    <row r="3874" spans="1:5" x14ac:dyDescent="0.25">
      <c r="A3874" s="90">
        <v>3874</v>
      </c>
      <c r="B3874" s="75" t="s">
        <v>7874</v>
      </c>
      <c r="C3874" s="75"/>
      <c r="D3874" s="75" t="s">
        <v>7875</v>
      </c>
      <c r="E3874" s="83">
        <v>4.3899999999999997</v>
      </c>
    </row>
    <row r="3875" spans="1:5" x14ac:dyDescent="0.25">
      <c r="A3875" s="90">
        <v>3875</v>
      </c>
      <c r="B3875" s="75" t="s">
        <v>7876</v>
      </c>
      <c r="C3875" s="75"/>
      <c r="D3875" s="75" t="s">
        <v>7877</v>
      </c>
      <c r="E3875" s="83">
        <v>338.85</v>
      </c>
    </row>
    <row r="3876" spans="1:5" x14ac:dyDescent="0.25">
      <c r="A3876" s="90">
        <v>3876</v>
      </c>
      <c r="B3876" s="75" t="s">
        <v>7878</v>
      </c>
      <c r="C3876" s="75"/>
      <c r="D3876" s="75" t="s">
        <v>7879</v>
      </c>
      <c r="E3876" s="83">
        <v>9.91</v>
      </c>
    </row>
    <row r="3877" spans="1:5" x14ac:dyDescent="0.25">
      <c r="A3877" s="90">
        <v>3877</v>
      </c>
      <c r="B3877" s="75" t="s">
        <v>7880</v>
      </c>
      <c r="C3877" s="75"/>
      <c r="D3877" s="75" t="s">
        <v>7881</v>
      </c>
      <c r="E3877" s="83">
        <v>11.84</v>
      </c>
    </row>
    <row r="3878" spans="1:5" x14ac:dyDescent="0.25">
      <c r="A3878" s="90">
        <v>3878</v>
      </c>
      <c r="B3878" s="75" t="s">
        <v>7882</v>
      </c>
      <c r="C3878" s="75"/>
      <c r="D3878" s="75" t="s">
        <v>7883</v>
      </c>
      <c r="E3878" s="83">
        <v>1.97</v>
      </c>
    </row>
    <row r="3879" spans="1:5" x14ac:dyDescent="0.25">
      <c r="A3879" s="90">
        <v>3879</v>
      </c>
      <c r="B3879" s="75" t="s">
        <v>7884</v>
      </c>
      <c r="C3879" s="75"/>
      <c r="D3879" s="75" t="s">
        <v>7885</v>
      </c>
      <c r="E3879" s="83">
        <v>4.3899999999999997</v>
      </c>
    </row>
    <row r="3880" spans="1:5" x14ac:dyDescent="0.25">
      <c r="A3880" s="90">
        <v>3880</v>
      </c>
      <c r="B3880" s="75" t="s">
        <v>7886</v>
      </c>
      <c r="C3880" s="75"/>
      <c r="D3880" s="75" t="s">
        <v>7887</v>
      </c>
      <c r="E3880" s="83">
        <v>5.04</v>
      </c>
    </row>
    <row r="3881" spans="1:5" x14ac:dyDescent="0.25">
      <c r="A3881" s="90">
        <v>3881</v>
      </c>
      <c r="B3881" s="75" t="s">
        <v>7888</v>
      </c>
      <c r="C3881" s="75"/>
      <c r="D3881" s="75" t="s">
        <v>7889</v>
      </c>
      <c r="E3881" s="83">
        <v>10.26</v>
      </c>
    </row>
    <row r="3882" spans="1:5" x14ac:dyDescent="0.25">
      <c r="A3882" s="90">
        <v>3882</v>
      </c>
      <c r="B3882" s="75" t="s">
        <v>7890</v>
      </c>
      <c r="C3882" s="75"/>
      <c r="D3882" s="75" t="s">
        <v>7891</v>
      </c>
      <c r="E3882" s="83">
        <v>5.84</v>
      </c>
    </row>
    <row r="3883" spans="1:5" x14ac:dyDescent="0.25">
      <c r="A3883" s="90">
        <v>3883</v>
      </c>
      <c r="B3883" s="75" t="s">
        <v>7892</v>
      </c>
      <c r="C3883" s="75"/>
      <c r="D3883" s="75" t="s">
        <v>7893</v>
      </c>
      <c r="E3883" s="83">
        <v>0.5</v>
      </c>
    </row>
    <row r="3884" spans="1:5" x14ac:dyDescent="0.25">
      <c r="A3884" s="90">
        <v>3884</v>
      </c>
      <c r="B3884" s="75" t="s">
        <v>7894</v>
      </c>
      <c r="C3884" s="75"/>
      <c r="D3884" s="75" t="s">
        <v>7895</v>
      </c>
      <c r="E3884" s="83">
        <v>1.93</v>
      </c>
    </row>
    <row r="3885" spans="1:5" x14ac:dyDescent="0.25">
      <c r="A3885" s="90">
        <v>3885</v>
      </c>
      <c r="B3885" s="75" t="s">
        <v>7896</v>
      </c>
      <c r="C3885" s="75"/>
      <c r="D3885" s="75" t="s">
        <v>7897</v>
      </c>
      <c r="E3885" s="83">
        <v>32.880000000000003</v>
      </c>
    </row>
    <row r="3886" spans="1:5" x14ac:dyDescent="0.25">
      <c r="A3886" s="90">
        <v>3886</v>
      </c>
      <c r="B3886" s="75" t="s">
        <v>7898</v>
      </c>
      <c r="C3886" s="75"/>
      <c r="D3886" s="75" t="s">
        <v>7899</v>
      </c>
      <c r="E3886" s="83">
        <v>5.43</v>
      </c>
    </row>
    <row r="3887" spans="1:5" x14ac:dyDescent="0.25">
      <c r="A3887" s="90">
        <v>3887</v>
      </c>
      <c r="B3887" s="75" t="s">
        <v>7900</v>
      </c>
      <c r="C3887" s="75"/>
      <c r="D3887" s="75" t="s">
        <v>7901</v>
      </c>
      <c r="E3887" s="83">
        <v>18.64</v>
      </c>
    </row>
    <row r="3888" spans="1:5" x14ac:dyDescent="0.25">
      <c r="A3888" s="90">
        <v>3888</v>
      </c>
      <c r="B3888" s="75" t="s">
        <v>7902</v>
      </c>
      <c r="C3888" s="75"/>
      <c r="D3888" s="75" t="s">
        <v>7903</v>
      </c>
      <c r="E3888" s="83">
        <v>56.63</v>
      </c>
    </row>
    <row r="3889" spans="1:5" x14ac:dyDescent="0.25">
      <c r="A3889" s="90">
        <v>3889</v>
      </c>
      <c r="B3889" s="75" t="s">
        <v>7904</v>
      </c>
      <c r="C3889" s="75"/>
      <c r="D3889" s="75" t="s">
        <v>7905</v>
      </c>
      <c r="E3889" s="83">
        <v>16.8</v>
      </c>
    </row>
    <row r="3890" spans="1:5" x14ac:dyDescent="0.25">
      <c r="A3890" s="90">
        <v>3890</v>
      </c>
      <c r="B3890" s="75" t="s">
        <v>7906</v>
      </c>
      <c r="C3890" s="75"/>
      <c r="D3890" s="75" t="s">
        <v>7907</v>
      </c>
      <c r="E3890" s="83">
        <v>11.31</v>
      </c>
    </row>
    <row r="3891" spans="1:5" x14ac:dyDescent="0.25">
      <c r="A3891" s="90">
        <v>3891</v>
      </c>
      <c r="B3891" s="75" t="s">
        <v>7908</v>
      </c>
      <c r="C3891" s="75"/>
      <c r="D3891" s="75" t="s">
        <v>7909</v>
      </c>
      <c r="E3891" s="83">
        <v>2.4300000000000002</v>
      </c>
    </row>
    <row r="3892" spans="1:5" x14ac:dyDescent="0.25">
      <c r="A3892" s="90">
        <v>3892</v>
      </c>
      <c r="B3892" s="75" t="s">
        <v>7910</v>
      </c>
      <c r="C3892" s="75"/>
      <c r="D3892" s="75" t="s">
        <v>7911</v>
      </c>
      <c r="E3892" s="83">
        <v>5.05</v>
      </c>
    </row>
    <row r="3893" spans="1:5" x14ac:dyDescent="0.25">
      <c r="A3893" s="90">
        <v>3893</v>
      </c>
      <c r="B3893" s="75" t="s">
        <v>7912</v>
      </c>
      <c r="C3893" s="75"/>
      <c r="D3893" s="75" t="s">
        <v>7913</v>
      </c>
      <c r="E3893" s="83">
        <v>247.39</v>
      </c>
    </row>
    <row r="3894" spans="1:5" x14ac:dyDescent="0.25">
      <c r="A3894" s="90">
        <v>3894</v>
      </c>
      <c r="B3894" s="75" t="s">
        <v>7914</v>
      </c>
      <c r="C3894" s="75"/>
      <c r="D3894" s="75" t="s">
        <v>7915</v>
      </c>
      <c r="E3894" s="83">
        <v>1.68</v>
      </c>
    </row>
    <row r="3895" spans="1:5" x14ac:dyDescent="0.25">
      <c r="A3895" s="90">
        <v>3895</v>
      </c>
      <c r="B3895" s="75" t="s">
        <v>7916</v>
      </c>
      <c r="C3895" s="75"/>
      <c r="D3895" s="75" t="s">
        <v>7917</v>
      </c>
      <c r="E3895" s="83">
        <v>22.69</v>
      </c>
    </row>
    <row r="3896" spans="1:5" x14ac:dyDescent="0.25">
      <c r="A3896" s="90">
        <v>3896</v>
      </c>
      <c r="B3896" s="75" t="s">
        <v>7918</v>
      </c>
      <c r="C3896" s="75"/>
      <c r="D3896" s="75" t="s">
        <v>7919</v>
      </c>
      <c r="E3896" s="83">
        <v>0.84</v>
      </c>
    </row>
    <row r="3897" spans="1:5" x14ac:dyDescent="0.25">
      <c r="A3897" s="90">
        <v>3897</v>
      </c>
      <c r="B3897" s="75" t="s">
        <v>7920</v>
      </c>
      <c r="C3897" s="75"/>
      <c r="D3897" s="75" t="s">
        <v>7921</v>
      </c>
      <c r="E3897" s="83">
        <v>13.83</v>
      </c>
    </row>
    <row r="3898" spans="1:5" x14ac:dyDescent="0.25">
      <c r="A3898" s="90">
        <v>3898</v>
      </c>
      <c r="B3898" s="75" t="s">
        <v>7922</v>
      </c>
      <c r="C3898" s="75"/>
      <c r="D3898" s="75" t="s">
        <v>7923</v>
      </c>
      <c r="E3898" s="83">
        <v>5.04</v>
      </c>
    </row>
    <row r="3899" spans="1:5" x14ac:dyDescent="0.25">
      <c r="A3899" s="90">
        <v>3899</v>
      </c>
      <c r="B3899" s="75" t="s">
        <v>7924</v>
      </c>
      <c r="C3899" s="75"/>
      <c r="D3899" s="75" t="s">
        <v>7925</v>
      </c>
      <c r="E3899" s="83">
        <v>14.71</v>
      </c>
    </row>
    <row r="3900" spans="1:5" x14ac:dyDescent="0.25">
      <c r="A3900" s="90">
        <v>3900</v>
      </c>
      <c r="B3900" s="75" t="s">
        <v>7926</v>
      </c>
      <c r="C3900" s="75"/>
      <c r="D3900" s="75" t="s">
        <v>7927</v>
      </c>
      <c r="E3900" s="83">
        <v>1.76</v>
      </c>
    </row>
    <row r="3901" spans="1:5" x14ac:dyDescent="0.25">
      <c r="A3901" s="90">
        <v>3901</v>
      </c>
      <c r="B3901" s="75" t="s">
        <v>7928</v>
      </c>
      <c r="C3901" s="75"/>
      <c r="D3901" s="75" t="s">
        <v>7929</v>
      </c>
      <c r="E3901" s="83">
        <v>1.68</v>
      </c>
    </row>
    <row r="3902" spans="1:5" x14ac:dyDescent="0.25">
      <c r="A3902" s="90">
        <v>3902</v>
      </c>
      <c r="B3902" s="75" t="s">
        <v>7930</v>
      </c>
      <c r="C3902" s="75"/>
      <c r="D3902" s="75" t="s">
        <v>7931</v>
      </c>
      <c r="E3902" s="83">
        <v>131.03</v>
      </c>
    </row>
    <row r="3903" spans="1:5" x14ac:dyDescent="0.25">
      <c r="A3903" s="90">
        <v>3903</v>
      </c>
      <c r="B3903" s="75" t="s">
        <v>7932</v>
      </c>
      <c r="C3903" s="75"/>
      <c r="D3903" s="75" t="s">
        <v>7933</v>
      </c>
      <c r="E3903" s="83">
        <v>5.24</v>
      </c>
    </row>
    <row r="3904" spans="1:5" x14ac:dyDescent="0.25">
      <c r="A3904" s="90">
        <v>3904</v>
      </c>
      <c r="B3904" s="75" t="s">
        <v>7934</v>
      </c>
      <c r="C3904" s="75"/>
      <c r="D3904" s="75" t="s">
        <v>7935</v>
      </c>
      <c r="E3904" s="83">
        <v>0.21</v>
      </c>
    </row>
    <row r="3905" spans="1:5" x14ac:dyDescent="0.25">
      <c r="A3905" s="90">
        <v>3905</v>
      </c>
      <c r="B3905" s="75" t="s">
        <v>7936</v>
      </c>
      <c r="C3905" s="75"/>
      <c r="D3905" s="75" t="s">
        <v>7937</v>
      </c>
      <c r="E3905" s="83">
        <v>40.31</v>
      </c>
    </row>
    <row r="3906" spans="1:5" x14ac:dyDescent="0.25">
      <c r="A3906" s="90">
        <v>3906</v>
      </c>
      <c r="B3906" s="75" t="s">
        <v>7938</v>
      </c>
      <c r="C3906" s="75"/>
      <c r="D3906" s="75" t="s">
        <v>7939</v>
      </c>
      <c r="E3906" s="83">
        <v>18.54</v>
      </c>
    </row>
    <row r="3907" spans="1:5" x14ac:dyDescent="0.25">
      <c r="A3907" s="90">
        <v>3907</v>
      </c>
      <c r="B3907" s="75" t="s">
        <v>7940</v>
      </c>
      <c r="C3907" s="75"/>
      <c r="D3907" s="75" t="s">
        <v>7941</v>
      </c>
      <c r="E3907" s="83">
        <v>18.100000000000001</v>
      </c>
    </row>
    <row r="3908" spans="1:5" x14ac:dyDescent="0.25">
      <c r="A3908" s="90">
        <v>3908</v>
      </c>
      <c r="B3908" s="75" t="s">
        <v>7942</v>
      </c>
      <c r="C3908" s="75"/>
      <c r="D3908" s="75" t="s">
        <v>7943</v>
      </c>
      <c r="E3908" s="83">
        <v>10.73</v>
      </c>
    </row>
    <row r="3909" spans="1:5" x14ac:dyDescent="0.25">
      <c r="A3909" s="90">
        <v>3909</v>
      </c>
      <c r="B3909" s="75" t="s">
        <v>7944</v>
      </c>
      <c r="C3909" s="75"/>
      <c r="D3909" s="75" t="s">
        <v>7945</v>
      </c>
      <c r="E3909" s="83">
        <v>21.21</v>
      </c>
    </row>
    <row r="3910" spans="1:5" x14ac:dyDescent="0.25">
      <c r="A3910" s="90">
        <v>3910</v>
      </c>
      <c r="B3910" s="75" t="s">
        <v>7946</v>
      </c>
      <c r="C3910" s="75"/>
      <c r="D3910" s="75" t="s">
        <v>7947</v>
      </c>
      <c r="E3910" s="83">
        <v>5.38</v>
      </c>
    </row>
    <row r="3911" spans="1:5" x14ac:dyDescent="0.25">
      <c r="A3911" s="90">
        <v>3911</v>
      </c>
      <c r="B3911" s="75" t="s">
        <v>7948</v>
      </c>
      <c r="C3911" s="75"/>
      <c r="D3911" s="75" t="s">
        <v>7949</v>
      </c>
      <c r="E3911" s="83">
        <v>18.170000000000002</v>
      </c>
    </row>
    <row r="3912" spans="1:5" x14ac:dyDescent="0.25">
      <c r="A3912" s="90">
        <v>3912</v>
      </c>
      <c r="B3912" s="75" t="s">
        <v>7950</v>
      </c>
      <c r="C3912" s="75"/>
      <c r="D3912" s="75" t="s">
        <v>7951</v>
      </c>
      <c r="E3912" s="83">
        <v>2.14</v>
      </c>
    </row>
    <row r="3913" spans="1:5" x14ac:dyDescent="0.25">
      <c r="A3913" s="90">
        <v>3913</v>
      </c>
      <c r="B3913" s="75" t="s">
        <v>7952</v>
      </c>
      <c r="C3913" s="75"/>
      <c r="D3913" s="75" t="s">
        <v>7953</v>
      </c>
      <c r="E3913" s="83">
        <v>0.11</v>
      </c>
    </row>
    <row r="3914" spans="1:5" x14ac:dyDescent="0.25">
      <c r="A3914" s="90">
        <v>3914</v>
      </c>
      <c r="B3914" s="75" t="s">
        <v>7954</v>
      </c>
      <c r="C3914" s="75"/>
      <c r="D3914" s="75" t="s">
        <v>7955</v>
      </c>
      <c r="E3914" s="83">
        <v>1.98</v>
      </c>
    </row>
    <row r="3915" spans="1:5" x14ac:dyDescent="0.25">
      <c r="A3915" s="90">
        <v>3915</v>
      </c>
      <c r="B3915" s="75" t="s">
        <v>7956</v>
      </c>
      <c r="C3915" s="75"/>
      <c r="D3915" s="75" t="s">
        <v>7957</v>
      </c>
      <c r="E3915" s="83">
        <v>0.28999999999999998</v>
      </c>
    </row>
    <row r="3916" spans="1:5" x14ac:dyDescent="0.25">
      <c r="A3916" s="90">
        <v>3916</v>
      </c>
      <c r="B3916" s="75" t="s">
        <v>7958</v>
      </c>
      <c r="C3916" s="75"/>
      <c r="D3916" s="75" t="s">
        <v>7959</v>
      </c>
      <c r="E3916" s="83">
        <v>6.72</v>
      </c>
    </row>
    <row r="3917" spans="1:5" x14ac:dyDescent="0.25">
      <c r="A3917" s="90">
        <v>3917</v>
      </c>
      <c r="B3917" s="75" t="s">
        <v>7960</v>
      </c>
      <c r="C3917" s="75"/>
      <c r="D3917" s="75" t="s">
        <v>7961</v>
      </c>
      <c r="E3917" s="83">
        <v>4.7699999999999996</v>
      </c>
    </row>
    <row r="3918" spans="1:5" x14ac:dyDescent="0.25">
      <c r="A3918" s="90">
        <v>3918</v>
      </c>
      <c r="B3918" s="75" t="s">
        <v>7962</v>
      </c>
      <c r="C3918" s="75"/>
      <c r="D3918" s="75" t="s">
        <v>7963</v>
      </c>
      <c r="E3918" s="83">
        <v>12.95</v>
      </c>
    </row>
    <row r="3919" spans="1:5" x14ac:dyDescent="0.25">
      <c r="A3919" s="90">
        <v>3919</v>
      </c>
      <c r="B3919" s="75" t="s">
        <v>7964</v>
      </c>
      <c r="C3919" s="75"/>
      <c r="D3919" s="75" t="s">
        <v>7965</v>
      </c>
      <c r="E3919" s="83">
        <v>4.92</v>
      </c>
    </row>
    <row r="3920" spans="1:5" x14ac:dyDescent="0.25">
      <c r="A3920" s="90">
        <v>3920</v>
      </c>
      <c r="B3920" s="75" t="s">
        <v>7966</v>
      </c>
      <c r="C3920" s="75"/>
      <c r="D3920" s="75" t="s">
        <v>7967</v>
      </c>
      <c r="E3920" s="83">
        <v>11.67</v>
      </c>
    </row>
    <row r="3921" spans="1:5" x14ac:dyDescent="0.25">
      <c r="A3921" s="90">
        <v>3921</v>
      </c>
      <c r="B3921" s="75" t="s">
        <v>7968</v>
      </c>
      <c r="C3921" s="75"/>
      <c r="D3921" s="75" t="s">
        <v>7969</v>
      </c>
      <c r="E3921" s="83">
        <v>15.43</v>
      </c>
    </row>
    <row r="3922" spans="1:5" x14ac:dyDescent="0.25">
      <c r="A3922" s="90">
        <v>3922</v>
      </c>
      <c r="B3922" s="75" t="s">
        <v>7970</v>
      </c>
      <c r="C3922" s="75"/>
      <c r="D3922" s="75" t="s">
        <v>7971</v>
      </c>
      <c r="E3922" s="83">
        <v>4.83</v>
      </c>
    </row>
    <row r="3923" spans="1:5" x14ac:dyDescent="0.25">
      <c r="A3923" s="90">
        <v>3923</v>
      </c>
      <c r="B3923" s="75" t="s">
        <v>7972</v>
      </c>
      <c r="C3923" s="75"/>
      <c r="D3923" s="75" t="s">
        <v>7973</v>
      </c>
      <c r="E3923" s="83">
        <v>2.2999999999999998</v>
      </c>
    </row>
    <row r="3924" spans="1:5" x14ac:dyDescent="0.25">
      <c r="A3924" s="90">
        <v>3924</v>
      </c>
      <c r="B3924" s="75" t="s">
        <v>7974</v>
      </c>
      <c r="C3924" s="75"/>
      <c r="D3924" s="75" t="s">
        <v>6046</v>
      </c>
      <c r="E3924" s="83">
        <v>18.07</v>
      </c>
    </row>
    <row r="3925" spans="1:5" x14ac:dyDescent="0.25">
      <c r="A3925" s="90">
        <v>3925</v>
      </c>
      <c r="B3925" s="75" t="s">
        <v>7975</v>
      </c>
      <c r="C3925" s="75"/>
      <c r="D3925" s="75" t="s">
        <v>7976</v>
      </c>
      <c r="E3925" s="83">
        <v>34.700000000000003</v>
      </c>
    </row>
    <row r="3926" spans="1:5" x14ac:dyDescent="0.25">
      <c r="A3926" s="90">
        <v>3926</v>
      </c>
      <c r="B3926" s="75" t="s">
        <v>7977</v>
      </c>
      <c r="C3926" s="75"/>
      <c r="D3926" s="75" t="s">
        <v>7978</v>
      </c>
      <c r="E3926" s="83">
        <v>31.74</v>
      </c>
    </row>
    <row r="3927" spans="1:5" x14ac:dyDescent="0.25">
      <c r="A3927" s="90">
        <v>3927</v>
      </c>
      <c r="B3927" s="75" t="s">
        <v>7979</v>
      </c>
      <c r="C3927" s="75"/>
      <c r="D3927" s="75" t="s">
        <v>7980</v>
      </c>
      <c r="E3927" s="83">
        <v>8.41</v>
      </c>
    </row>
    <row r="3928" spans="1:5" x14ac:dyDescent="0.25">
      <c r="A3928" s="90">
        <v>3928</v>
      </c>
      <c r="B3928" s="75" t="s">
        <v>7981</v>
      </c>
      <c r="C3928" s="75"/>
      <c r="D3928" s="75" t="s">
        <v>7982</v>
      </c>
      <c r="E3928" s="83">
        <v>3.36</v>
      </c>
    </row>
    <row r="3929" spans="1:5" x14ac:dyDescent="0.25">
      <c r="A3929" s="90">
        <v>3929</v>
      </c>
      <c r="B3929" s="75" t="s">
        <v>7983</v>
      </c>
      <c r="C3929" s="75"/>
      <c r="D3929" s="75" t="s">
        <v>7984</v>
      </c>
      <c r="E3929" s="83">
        <v>97.1</v>
      </c>
    </row>
    <row r="3930" spans="1:5" x14ac:dyDescent="0.25">
      <c r="A3930" s="90">
        <v>3930</v>
      </c>
      <c r="B3930" s="75" t="s">
        <v>7985</v>
      </c>
      <c r="C3930" s="75"/>
      <c r="D3930" s="75" t="s">
        <v>7986</v>
      </c>
      <c r="E3930" s="83">
        <v>1.79</v>
      </c>
    </row>
    <row r="3931" spans="1:5" x14ac:dyDescent="0.25">
      <c r="A3931" s="90">
        <v>3931</v>
      </c>
      <c r="B3931" s="75" t="s">
        <v>7987</v>
      </c>
      <c r="C3931" s="75"/>
      <c r="D3931" s="75" t="s">
        <v>7988</v>
      </c>
      <c r="E3931" s="83">
        <v>1.68</v>
      </c>
    </row>
    <row r="3932" spans="1:5" x14ac:dyDescent="0.25">
      <c r="A3932" s="90">
        <v>3932</v>
      </c>
      <c r="B3932" s="75" t="s">
        <v>7989</v>
      </c>
      <c r="C3932" s="75"/>
      <c r="D3932" s="75" t="s">
        <v>7990</v>
      </c>
      <c r="E3932" s="83">
        <v>103.12</v>
      </c>
    </row>
    <row r="3933" spans="1:5" x14ac:dyDescent="0.25">
      <c r="A3933" s="90">
        <v>3933</v>
      </c>
      <c r="B3933" s="75" t="s">
        <v>7991</v>
      </c>
      <c r="C3933" s="75"/>
      <c r="D3933" s="75" t="s">
        <v>7992</v>
      </c>
      <c r="E3933" s="83">
        <v>0.67</v>
      </c>
    </row>
    <row r="3934" spans="1:5" x14ac:dyDescent="0.25">
      <c r="A3934" s="90">
        <v>3934</v>
      </c>
      <c r="B3934" s="75" t="s">
        <v>7993</v>
      </c>
      <c r="C3934" s="75"/>
      <c r="D3934" s="75" t="s">
        <v>7994</v>
      </c>
      <c r="E3934" s="83">
        <v>11.93</v>
      </c>
    </row>
    <row r="3935" spans="1:5" x14ac:dyDescent="0.25">
      <c r="A3935" s="90">
        <v>3935</v>
      </c>
      <c r="B3935" s="75" t="s">
        <v>7995</v>
      </c>
      <c r="C3935" s="75"/>
      <c r="D3935" s="75" t="s">
        <v>7996</v>
      </c>
      <c r="E3935" s="83">
        <v>6.72</v>
      </c>
    </row>
    <row r="3936" spans="1:5" x14ac:dyDescent="0.25">
      <c r="A3936" s="90">
        <v>3936</v>
      </c>
      <c r="B3936" s="75" t="s">
        <v>7997</v>
      </c>
      <c r="C3936" s="75"/>
      <c r="D3936" s="75" t="s">
        <v>7998</v>
      </c>
      <c r="E3936" s="83">
        <v>34.729999999999997</v>
      </c>
    </row>
    <row r="3937" spans="1:5" x14ac:dyDescent="0.25">
      <c r="A3937" s="90">
        <v>3937</v>
      </c>
      <c r="B3937" s="75" t="s">
        <v>7999</v>
      </c>
      <c r="C3937" s="75"/>
      <c r="D3937" s="75" t="s">
        <v>8000</v>
      </c>
      <c r="E3937" s="83">
        <v>1.96</v>
      </c>
    </row>
    <row r="3938" spans="1:5" x14ac:dyDescent="0.25">
      <c r="A3938" s="90">
        <v>3938</v>
      </c>
      <c r="B3938" s="75" t="s">
        <v>8001</v>
      </c>
      <c r="C3938" s="75"/>
      <c r="D3938" s="75" t="s">
        <v>8002</v>
      </c>
      <c r="E3938" s="83">
        <v>10.86</v>
      </c>
    </row>
    <row r="3939" spans="1:5" x14ac:dyDescent="0.25">
      <c r="A3939" s="90">
        <v>3939</v>
      </c>
      <c r="B3939" s="75" t="s">
        <v>8003</v>
      </c>
      <c r="C3939" s="75"/>
      <c r="D3939" s="75" t="s">
        <v>8004</v>
      </c>
      <c r="E3939" s="83">
        <v>38.909999999999997</v>
      </c>
    </row>
    <row r="3940" spans="1:5" x14ac:dyDescent="0.25">
      <c r="A3940" s="90">
        <v>3940</v>
      </c>
      <c r="B3940" s="75" t="s">
        <v>8005</v>
      </c>
      <c r="C3940" s="75"/>
      <c r="D3940" s="75" t="s">
        <v>8006</v>
      </c>
      <c r="E3940" s="83">
        <v>2.7</v>
      </c>
    </row>
    <row r="3941" spans="1:5" x14ac:dyDescent="0.25">
      <c r="A3941" s="90">
        <v>3941</v>
      </c>
      <c r="B3941" s="75" t="s">
        <v>8007</v>
      </c>
      <c r="C3941" s="75"/>
      <c r="D3941" s="75" t="s">
        <v>8008</v>
      </c>
      <c r="E3941" s="83">
        <v>-1.27</v>
      </c>
    </row>
    <row r="3942" spans="1:5" x14ac:dyDescent="0.25">
      <c r="A3942" s="90">
        <v>3942</v>
      </c>
      <c r="B3942" s="75" t="s">
        <v>8009</v>
      </c>
      <c r="C3942" s="75"/>
      <c r="D3942" s="75" t="s">
        <v>8010</v>
      </c>
      <c r="E3942" s="83">
        <v>17.329999999999998</v>
      </c>
    </row>
    <row r="3943" spans="1:5" x14ac:dyDescent="0.25">
      <c r="A3943" s="90">
        <v>3943</v>
      </c>
      <c r="B3943" s="75" t="s">
        <v>8011</v>
      </c>
      <c r="C3943" s="75"/>
      <c r="D3943" s="75" t="s">
        <v>8012</v>
      </c>
      <c r="E3943" s="83">
        <v>6.26</v>
      </c>
    </row>
    <row r="3944" spans="1:5" x14ac:dyDescent="0.25">
      <c r="A3944" s="90">
        <v>3944</v>
      </c>
      <c r="B3944" s="75" t="s">
        <v>8013</v>
      </c>
      <c r="C3944" s="75"/>
      <c r="D3944" s="75" t="s">
        <v>8014</v>
      </c>
      <c r="E3944" s="83">
        <v>6.46</v>
      </c>
    </row>
    <row r="3945" spans="1:5" x14ac:dyDescent="0.25">
      <c r="A3945" s="90">
        <v>3945</v>
      </c>
      <c r="B3945" s="75" t="s">
        <v>8015</v>
      </c>
      <c r="C3945" s="75"/>
      <c r="D3945" s="75" t="s">
        <v>8016</v>
      </c>
      <c r="E3945" s="83">
        <v>24.72</v>
      </c>
    </row>
    <row r="3946" spans="1:5" x14ac:dyDescent="0.25">
      <c r="A3946" s="90">
        <v>3946</v>
      </c>
      <c r="B3946" s="75" t="s">
        <v>8017</v>
      </c>
      <c r="C3946" s="75"/>
      <c r="D3946" s="75" t="s">
        <v>8018</v>
      </c>
      <c r="E3946" s="83">
        <v>1.68</v>
      </c>
    </row>
    <row r="3947" spans="1:5" x14ac:dyDescent="0.25">
      <c r="A3947" s="90">
        <v>3947</v>
      </c>
      <c r="B3947" s="75" t="s">
        <v>8019</v>
      </c>
      <c r="C3947" s="75"/>
      <c r="D3947" s="75" t="s">
        <v>8020</v>
      </c>
      <c r="E3947" s="83">
        <v>90.56</v>
      </c>
    </row>
    <row r="3948" spans="1:5" x14ac:dyDescent="0.25">
      <c r="A3948" s="90">
        <v>3948</v>
      </c>
      <c r="B3948" s="75" t="s">
        <v>8021</v>
      </c>
      <c r="C3948" s="75"/>
      <c r="D3948" s="75" t="s">
        <v>8022</v>
      </c>
      <c r="E3948" s="83">
        <v>14.94</v>
      </c>
    </row>
    <row r="3949" spans="1:5" x14ac:dyDescent="0.25">
      <c r="A3949" s="90">
        <v>3949</v>
      </c>
      <c r="B3949" s="75" t="s">
        <v>8023</v>
      </c>
      <c r="C3949" s="75"/>
      <c r="D3949" s="75" t="s">
        <v>8024</v>
      </c>
      <c r="E3949" s="83">
        <v>0.33</v>
      </c>
    </row>
    <row r="3950" spans="1:5" x14ac:dyDescent="0.25">
      <c r="A3950" s="90">
        <v>3950</v>
      </c>
      <c r="B3950" s="75" t="s">
        <v>8025</v>
      </c>
      <c r="C3950" s="75"/>
      <c r="D3950" s="75" t="s">
        <v>8026</v>
      </c>
      <c r="E3950" s="83">
        <v>5.04</v>
      </c>
    </row>
    <row r="3951" spans="1:5" x14ac:dyDescent="0.25">
      <c r="A3951" s="90">
        <v>3951</v>
      </c>
      <c r="B3951" s="75" t="s">
        <v>8027</v>
      </c>
      <c r="C3951" s="75"/>
      <c r="D3951" s="75" t="s">
        <v>8028</v>
      </c>
      <c r="E3951" s="83">
        <v>23.45</v>
      </c>
    </row>
    <row r="3952" spans="1:5" x14ac:dyDescent="0.25">
      <c r="A3952" s="90">
        <v>3952</v>
      </c>
      <c r="B3952" s="75" t="s">
        <v>8029</v>
      </c>
      <c r="C3952" s="75"/>
      <c r="D3952" s="75" t="s">
        <v>8030</v>
      </c>
      <c r="E3952" s="83">
        <v>0.54</v>
      </c>
    </row>
    <row r="3953" spans="1:5" x14ac:dyDescent="0.25">
      <c r="A3953" s="90">
        <v>3953</v>
      </c>
      <c r="B3953" s="75" t="s">
        <v>8031</v>
      </c>
      <c r="C3953" s="75"/>
      <c r="D3953" s="75" t="s">
        <v>8032</v>
      </c>
      <c r="E3953" s="83">
        <v>3.08</v>
      </c>
    </row>
    <row r="3954" spans="1:5" x14ac:dyDescent="0.25">
      <c r="A3954" s="90">
        <v>3954</v>
      </c>
      <c r="B3954" s="75" t="s">
        <v>8033</v>
      </c>
      <c r="C3954" s="75"/>
      <c r="D3954" s="75" t="s">
        <v>8034</v>
      </c>
      <c r="E3954" s="83">
        <v>5.04</v>
      </c>
    </row>
    <row r="3955" spans="1:5" x14ac:dyDescent="0.25">
      <c r="A3955" s="90">
        <v>3955</v>
      </c>
      <c r="B3955" s="75" t="s">
        <v>8035</v>
      </c>
      <c r="C3955" s="75"/>
      <c r="D3955" s="75" t="s">
        <v>8036</v>
      </c>
      <c r="E3955" s="83">
        <v>9.51</v>
      </c>
    </row>
    <row r="3956" spans="1:5" x14ac:dyDescent="0.25">
      <c r="A3956" s="90">
        <v>3956</v>
      </c>
      <c r="B3956" s="75" t="s">
        <v>8037</v>
      </c>
      <c r="C3956" s="75"/>
      <c r="D3956" s="75" t="s">
        <v>8038</v>
      </c>
      <c r="E3956" s="83">
        <v>47.07</v>
      </c>
    </row>
    <row r="3957" spans="1:5" x14ac:dyDescent="0.25">
      <c r="A3957" s="90">
        <v>3957</v>
      </c>
      <c r="B3957" s="75" t="s">
        <v>8039</v>
      </c>
      <c r="C3957" s="75"/>
      <c r="D3957" s="75" t="s">
        <v>8040</v>
      </c>
      <c r="E3957" s="83">
        <v>19.3</v>
      </c>
    </row>
    <row r="3958" spans="1:5" x14ac:dyDescent="0.25">
      <c r="A3958" s="90">
        <v>3958</v>
      </c>
      <c r="B3958" s="75" t="s">
        <v>8041</v>
      </c>
      <c r="C3958" s="75"/>
      <c r="D3958" s="75" t="s">
        <v>8042</v>
      </c>
      <c r="E3958" s="83">
        <v>6.72</v>
      </c>
    </row>
    <row r="3959" spans="1:5" x14ac:dyDescent="0.25">
      <c r="A3959" s="90">
        <v>3959</v>
      </c>
      <c r="B3959" s="75" t="s">
        <v>8043</v>
      </c>
      <c r="C3959" s="75"/>
      <c r="D3959" s="75" t="s">
        <v>8044</v>
      </c>
      <c r="E3959" s="83">
        <v>44</v>
      </c>
    </row>
    <row r="3960" spans="1:5" x14ac:dyDescent="0.25">
      <c r="A3960" s="90">
        <v>3960</v>
      </c>
      <c r="B3960" s="75" t="s">
        <v>8045</v>
      </c>
      <c r="C3960" s="75"/>
      <c r="D3960" s="75" t="s">
        <v>8046</v>
      </c>
      <c r="E3960" s="83">
        <v>0.56999999999999995</v>
      </c>
    </row>
    <row r="3961" spans="1:5" x14ac:dyDescent="0.25">
      <c r="A3961" s="90">
        <v>3961</v>
      </c>
      <c r="B3961" s="75" t="s">
        <v>8047</v>
      </c>
      <c r="C3961" s="75"/>
      <c r="D3961" s="75" t="s">
        <v>8048</v>
      </c>
      <c r="E3961" s="83">
        <v>13.16</v>
      </c>
    </row>
    <row r="3962" spans="1:5" x14ac:dyDescent="0.25">
      <c r="A3962" s="90">
        <v>3962</v>
      </c>
      <c r="B3962" s="75" t="s">
        <v>8049</v>
      </c>
      <c r="C3962" s="75"/>
      <c r="D3962" s="75" t="s">
        <v>8050</v>
      </c>
      <c r="E3962" s="83">
        <v>2.72</v>
      </c>
    </row>
    <row r="3963" spans="1:5" x14ac:dyDescent="0.25">
      <c r="A3963" s="90">
        <v>3963</v>
      </c>
      <c r="B3963" s="75" t="s">
        <v>8051</v>
      </c>
      <c r="C3963" s="75"/>
      <c r="D3963" s="75" t="s">
        <v>8052</v>
      </c>
      <c r="E3963" s="83">
        <v>1.71</v>
      </c>
    </row>
    <row r="3964" spans="1:5" x14ac:dyDescent="0.25">
      <c r="A3964" s="90">
        <v>3964</v>
      </c>
      <c r="B3964" s="75" t="s">
        <v>8053</v>
      </c>
      <c r="C3964" s="75"/>
      <c r="D3964" s="75" t="s">
        <v>8054</v>
      </c>
      <c r="E3964" s="83">
        <v>7.32</v>
      </c>
    </row>
    <row r="3965" spans="1:5" x14ac:dyDescent="0.25">
      <c r="A3965" s="90">
        <v>3965</v>
      </c>
      <c r="B3965" s="75" t="s">
        <v>8055</v>
      </c>
      <c r="C3965" s="75"/>
      <c r="D3965" s="75" t="s">
        <v>8056</v>
      </c>
      <c r="E3965" s="83">
        <v>22.52</v>
      </c>
    </row>
    <row r="3966" spans="1:5" x14ac:dyDescent="0.25">
      <c r="A3966" s="90">
        <v>3966</v>
      </c>
      <c r="B3966" s="75" t="s">
        <v>8057</v>
      </c>
      <c r="C3966" s="75"/>
      <c r="D3966" s="75" t="s">
        <v>8058</v>
      </c>
      <c r="E3966" s="83">
        <v>18.14</v>
      </c>
    </row>
    <row r="3967" spans="1:5" x14ac:dyDescent="0.25">
      <c r="A3967" s="90">
        <v>3967</v>
      </c>
      <c r="B3967" s="75" t="s">
        <v>8059</v>
      </c>
      <c r="C3967" s="75"/>
      <c r="D3967" s="75" t="s">
        <v>8060</v>
      </c>
      <c r="E3967" s="83">
        <v>3.14</v>
      </c>
    </row>
    <row r="3968" spans="1:5" x14ac:dyDescent="0.25">
      <c r="A3968" s="90">
        <v>3968</v>
      </c>
      <c r="B3968" s="75" t="s">
        <v>8061</v>
      </c>
      <c r="C3968" s="75"/>
      <c r="D3968" s="75" t="s">
        <v>8062</v>
      </c>
      <c r="E3968" s="83">
        <v>174.46</v>
      </c>
    </row>
    <row r="3969" spans="1:5" x14ac:dyDescent="0.25">
      <c r="A3969" s="90">
        <v>3969</v>
      </c>
      <c r="B3969" s="75" t="s">
        <v>8063</v>
      </c>
      <c r="C3969" s="75"/>
      <c r="D3969" s="75" t="s">
        <v>8064</v>
      </c>
      <c r="E3969" s="83">
        <v>5.05</v>
      </c>
    </row>
    <row r="3970" spans="1:5" x14ac:dyDescent="0.25">
      <c r="A3970" s="90">
        <v>3970</v>
      </c>
      <c r="B3970" s="75" t="s">
        <v>8065</v>
      </c>
      <c r="C3970" s="75"/>
      <c r="D3970" s="75" t="s">
        <v>8066</v>
      </c>
      <c r="E3970" s="83">
        <v>166.8</v>
      </c>
    </row>
    <row r="3971" spans="1:5" x14ac:dyDescent="0.25">
      <c r="A3971" s="90">
        <v>3971</v>
      </c>
      <c r="B3971" s="75" t="s">
        <v>8067</v>
      </c>
      <c r="C3971" s="75"/>
      <c r="D3971" s="75" t="s">
        <v>8068</v>
      </c>
      <c r="E3971" s="83">
        <v>15.34</v>
      </c>
    </row>
    <row r="3972" spans="1:5" x14ac:dyDescent="0.25">
      <c r="A3972" s="90">
        <v>3972</v>
      </c>
      <c r="B3972" s="75" t="s">
        <v>8069</v>
      </c>
      <c r="C3972" s="75"/>
      <c r="D3972" s="75" t="s">
        <v>8070</v>
      </c>
      <c r="E3972" s="83">
        <v>10.09</v>
      </c>
    </row>
    <row r="3973" spans="1:5" x14ac:dyDescent="0.25">
      <c r="A3973" s="90">
        <v>3973</v>
      </c>
      <c r="B3973" s="75" t="s">
        <v>8071</v>
      </c>
      <c r="C3973" s="75"/>
      <c r="D3973" s="75" t="s">
        <v>8072</v>
      </c>
      <c r="E3973" s="83">
        <v>862.78</v>
      </c>
    </row>
    <row r="3974" spans="1:5" x14ac:dyDescent="0.25">
      <c r="A3974" s="90">
        <v>3974</v>
      </c>
      <c r="B3974" s="75" t="s">
        <v>8073</v>
      </c>
      <c r="C3974" s="75"/>
      <c r="D3974" s="75" t="s">
        <v>8074</v>
      </c>
      <c r="E3974" s="83">
        <v>10.08</v>
      </c>
    </row>
    <row r="3975" spans="1:5" x14ac:dyDescent="0.25">
      <c r="A3975" s="90">
        <v>3975</v>
      </c>
      <c r="B3975" s="75" t="s">
        <v>8075</v>
      </c>
      <c r="C3975" s="75"/>
      <c r="D3975" s="75" t="s">
        <v>8076</v>
      </c>
      <c r="E3975" s="83">
        <v>136.78</v>
      </c>
    </row>
    <row r="3976" spans="1:5" x14ac:dyDescent="0.25">
      <c r="A3976" s="90">
        <v>3976</v>
      </c>
      <c r="B3976" s="75" t="s">
        <v>8077</v>
      </c>
      <c r="C3976" s="75"/>
      <c r="D3976" s="75" t="s">
        <v>8078</v>
      </c>
      <c r="E3976" s="83">
        <v>1.35</v>
      </c>
    </row>
    <row r="3977" spans="1:5" x14ac:dyDescent="0.25">
      <c r="A3977" s="90">
        <v>3977</v>
      </c>
      <c r="B3977" s="75" t="s">
        <v>8079</v>
      </c>
      <c r="C3977" s="75"/>
      <c r="D3977" s="75" t="s">
        <v>8078</v>
      </c>
      <c r="E3977" s="83">
        <v>3</v>
      </c>
    </row>
    <row r="3978" spans="1:5" x14ac:dyDescent="0.25">
      <c r="A3978" s="90">
        <v>3978</v>
      </c>
      <c r="B3978" s="75" t="s">
        <v>8080</v>
      </c>
      <c r="C3978" s="75"/>
      <c r="D3978" s="75" t="s">
        <v>8081</v>
      </c>
      <c r="E3978" s="83">
        <v>67.260000000000005</v>
      </c>
    </row>
    <row r="3979" spans="1:5" x14ac:dyDescent="0.25">
      <c r="A3979" s="90">
        <v>3979</v>
      </c>
      <c r="B3979" s="75" t="s">
        <v>8082</v>
      </c>
      <c r="C3979" s="75"/>
      <c r="D3979" s="75" t="s">
        <v>8083</v>
      </c>
      <c r="E3979" s="83">
        <v>20.72</v>
      </c>
    </row>
    <row r="3980" spans="1:5" x14ac:dyDescent="0.25">
      <c r="A3980" s="90">
        <v>3980</v>
      </c>
      <c r="B3980" s="75" t="s">
        <v>8084</v>
      </c>
      <c r="C3980" s="75"/>
      <c r="D3980" s="75" t="s">
        <v>8085</v>
      </c>
      <c r="E3980" s="83">
        <v>0.03</v>
      </c>
    </row>
    <row r="3981" spans="1:5" x14ac:dyDescent="0.25">
      <c r="A3981" s="90">
        <v>3981</v>
      </c>
      <c r="B3981" s="75" t="s">
        <v>8086</v>
      </c>
      <c r="C3981" s="75"/>
      <c r="D3981" s="75" t="s">
        <v>8087</v>
      </c>
      <c r="E3981" s="83">
        <v>13.44</v>
      </c>
    </row>
    <row r="3982" spans="1:5" x14ac:dyDescent="0.25">
      <c r="A3982" s="90">
        <v>3982</v>
      </c>
      <c r="B3982" s="75" t="s">
        <v>8088</v>
      </c>
      <c r="C3982" s="75"/>
      <c r="D3982" s="75" t="s">
        <v>8089</v>
      </c>
      <c r="E3982" s="83">
        <v>-294.41000000000003</v>
      </c>
    </row>
    <row r="3983" spans="1:5" x14ac:dyDescent="0.25">
      <c r="A3983" s="90">
        <v>3983</v>
      </c>
      <c r="B3983" s="75" t="s">
        <v>8090</v>
      </c>
      <c r="C3983" s="75"/>
      <c r="D3983" s="75" t="s">
        <v>8091</v>
      </c>
      <c r="E3983" s="83">
        <v>20.97</v>
      </c>
    </row>
    <row r="3984" spans="1:5" x14ac:dyDescent="0.25">
      <c r="A3984" s="90">
        <v>3984</v>
      </c>
      <c r="B3984" s="75" t="s">
        <v>8092</v>
      </c>
      <c r="C3984" s="75"/>
      <c r="D3984" s="75" t="s">
        <v>8093</v>
      </c>
      <c r="E3984" s="83">
        <v>5.16</v>
      </c>
    </row>
    <row r="3985" spans="1:5" x14ac:dyDescent="0.25">
      <c r="A3985" s="90">
        <v>3985</v>
      </c>
      <c r="B3985" s="75" t="s">
        <v>8094</v>
      </c>
      <c r="C3985" s="75"/>
      <c r="D3985" s="75" t="s">
        <v>8095</v>
      </c>
      <c r="E3985" s="83">
        <v>9.23</v>
      </c>
    </row>
    <row r="3986" spans="1:5" x14ac:dyDescent="0.25">
      <c r="A3986" s="90">
        <v>3986</v>
      </c>
      <c r="B3986" s="75" t="s">
        <v>8096</v>
      </c>
      <c r="C3986" s="75"/>
      <c r="D3986" s="75" t="s">
        <v>8097</v>
      </c>
      <c r="E3986" s="83">
        <v>15.56</v>
      </c>
    </row>
    <row r="3987" spans="1:5" x14ac:dyDescent="0.25">
      <c r="A3987" s="90">
        <v>3987</v>
      </c>
      <c r="B3987" s="75" t="s">
        <v>8098</v>
      </c>
      <c r="C3987" s="75"/>
      <c r="D3987" s="75" t="s">
        <v>8099</v>
      </c>
      <c r="E3987" s="83">
        <v>28.47</v>
      </c>
    </row>
    <row r="3988" spans="1:5" x14ac:dyDescent="0.25">
      <c r="A3988" s="90">
        <v>3988</v>
      </c>
      <c r="B3988" s="75" t="s">
        <v>8100</v>
      </c>
      <c r="C3988" s="75"/>
      <c r="D3988" s="75" t="s">
        <v>8101</v>
      </c>
      <c r="E3988" s="83">
        <v>17.579999999999998</v>
      </c>
    </row>
    <row r="3989" spans="1:5" x14ac:dyDescent="0.25">
      <c r="A3989" s="90">
        <v>3989</v>
      </c>
      <c r="B3989" s="75" t="s">
        <v>8102</v>
      </c>
      <c r="C3989" s="75"/>
      <c r="D3989" s="75" t="s">
        <v>8103</v>
      </c>
      <c r="E3989" s="83">
        <v>6.26</v>
      </c>
    </row>
    <row r="3990" spans="1:5" x14ac:dyDescent="0.25">
      <c r="A3990" s="90">
        <v>3990</v>
      </c>
      <c r="B3990" s="75" t="s">
        <v>8104</v>
      </c>
      <c r="C3990" s="75"/>
      <c r="D3990" s="75" t="s">
        <v>8105</v>
      </c>
      <c r="E3990" s="83">
        <v>20.82</v>
      </c>
    </row>
    <row r="3991" spans="1:5" x14ac:dyDescent="0.25">
      <c r="A3991" s="90">
        <v>3991</v>
      </c>
      <c r="B3991" s="75" t="s">
        <v>8106</v>
      </c>
      <c r="C3991" s="75"/>
      <c r="D3991" s="75" t="s">
        <v>8107</v>
      </c>
      <c r="E3991" s="83">
        <v>78.69</v>
      </c>
    </row>
    <row r="3992" spans="1:5" x14ac:dyDescent="0.25">
      <c r="A3992" s="90">
        <v>3992</v>
      </c>
      <c r="B3992" s="75" t="s">
        <v>8108</v>
      </c>
      <c r="C3992" s="75"/>
      <c r="D3992" s="75" t="s">
        <v>8109</v>
      </c>
      <c r="E3992" s="83">
        <v>6.72</v>
      </c>
    </row>
    <row r="3993" spans="1:5" x14ac:dyDescent="0.25">
      <c r="A3993" s="90">
        <v>3993</v>
      </c>
      <c r="B3993" s="75" t="s">
        <v>8110</v>
      </c>
      <c r="C3993" s="75"/>
      <c r="D3993" s="75" t="s">
        <v>8111</v>
      </c>
      <c r="E3993" s="83">
        <v>25.13</v>
      </c>
    </row>
    <row r="3994" spans="1:5" x14ac:dyDescent="0.25">
      <c r="A3994" s="90">
        <v>3994</v>
      </c>
      <c r="B3994" s="75" t="s">
        <v>8112</v>
      </c>
      <c r="C3994" s="75"/>
      <c r="D3994" s="75" t="s">
        <v>8113</v>
      </c>
      <c r="E3994" s="83">
        <v>10.08</v>
      </c>
    </row>
    <row r="3995" spans="1:5" x14ac:dyDescent="0.25">
      <c r="A3995" s="90">
        <v>3995</v>
      </c>
      <c r="B3995" s="75" t="s">
        <v>8114</v>
      </c>
      <c r="C3995" s="75"/>
      <c r="D3995" s="75" t="s">
        <v>8115</v>
      </c>
      <c r="E3995" s="83">
        <v>4.51</v>
      </c>
    </row>
    <row r="3996" spans="1:5" x14ac:dyDescent="0.25">
      <c r="A3996" s="90">
        <v>3996</v>
      </c>
      <c r="B3996" s="75" t="s">
        <v>8116</v>
      </c>
      <c r="C3996" s="75"/>
      <c r="D3996" s="75" t="s">
        <v>8117</v>
      </c>
      <c r="E3996" s="83">
        <v>0.12</v>
      </c>
    </row>
    <row r="3997" spans="1:5" x14ac:dyDescent="0.25">
      <c r="A3997" s="90">
        <v>3997</v>
      </c>
      <c r="B3997" s="75" t="s">
        <v>8118</v>
      </c>
      <c r="C3997" s="75"/>
      <c r="D3997" s="75" t="s">
        <v>8119</v>
      </c>
      <c r="E3997" s="83">
        <v>5.12</v>
      </c>
    </row>
    <row r="3998" spans="1:5" x14ac:dyDescent="0.25">
      <c r="A3998" s="90">
        <v>3998</v>
      </c>
      <c r="B3998" s="75" t="s">
        <v>8120</v>
      </c>
      <c r="C3998" s="75"/>
      <c r="D3998" s="75" t="s">
        <v>8121</v>
      </c>
      <c r="E3998" s="83">
        <v>16.79</v>
      </c>
    </row>
    <row r="3999" spans="1:5" x14ac:dyDescent="0.25">
      <c r="A3999" s="90">
        <v>3999</v>
      </c>
      <c r="B3999" s="75" t="s">
        <v>8122</v>
      </c>
      <c r="C3999" s="75"/>
      <c r="D3999" s="75" t="s">
        <v>8123</v>
      </c>
      <c r="E3999" s="83">
        <v>3.17</v>
      </c>
    </row>
    <row r="4000" spans="1:5" x14ac:dyDescent="0.25">
      <c r="A4000" s="90">
        <v>4000</v>
      </c>
      <c r="B4000" s="75" t="s">
        <v>8124</v>
      </c>
      <c r="C4000" s="75"/>
      <c r="D4000" s="75" t="s">
        <v>8125</v>
      </c>
      <c r="E4000" s="83">
        <v>29.31</v>
      </c>
    </row>
    <row r="4001" spans="1:5" x14ac:dyDescent="0.25">
      <c r="A4001" s="90">
        <v>4001</v>
      </c>
      <c r="B4001" s="75" t="s">
        <v>8126</v>
      </c>
      <c r="C4001" s="75"/>
      <c r="D4001" s="75" t="s">
        <v>8127</v>
      </c>
      <c r="E4001" s="83">
        <v>4.95</v>
      </c>
    </row>
    <row r="4002" spans="1:5" x14ac:dyDescent="0.25">
      <c r="A4002" s="90">
        <v>4002</v>
      </c>
      <c r="B4002" s="75" t="s">
        <v>8128</v>
      </c>
      <c r="C4002" s="75"/>
      <c r="D4002" s="75" t="s">
        <v>8129</v>
      </c>
      <c r="E4002" s="83">
        <v>5.04</v>
      </c>
    </row>
    <row r="4003" spans="1:5" x14ac:dyDescent="0.25">
      <c r="A4003" s="90">
        <v>4003</v>
      </c>
      <c r="B4003" s="75" t="s">
        <v>8130</v>
      </c>
      <c r="C4003" s="75"/>
      <c r="D4003" s="75" t="s">
        <v>8131</v>
      </c>
      <c r="E4003" s="83">
        <v>5.04</v>
      </c>
    </row>
    <row r="4004" spans="1:5" x14ac:dyDescent="0.25">
      <c r="A4004" s="90">
        <v>4004</v>
      </c>
      <c r="B4004" s="75" t="s">
        <v>8132</v>
      </c>
      <c r="C4004" s="75"/>
      <c r="D4004" s="75" t="s">
        <v>8133</v>
      </c>
      <c r="E4004" s="83">
        <v>11.03</v>
      </c>
    </row>
    <row r="4005" spans="1:5" x14ac:dyDescent="0.25">
      <c r="A4005" s="90">
        <v>4005</v>
      </c>
      <c r="B4005" s="75" t="s">
        <v>8134</v>
      </c>
      <c r="C4005" s="75"/>
      <c r="D4005" s="75" t="s">
        <v>8135</v>
      </c>
      <c r="E4005" s="83">
        <v>1.85</v>
      </c>
    </row>
    <row r="4006" spans="1:5" x14ac:dyDescent="0.25">
      <c r="A4006" s="90">
        <v>4006</v>
      </c>
      <c r="B4006" s="75" t="s">
        <v>8136</v>
      </c>
      <c r="C4006" s="75"/>
      <c r="D4006" s="75" t="s">
        <v>8137</v>
      </c>
      <c r="E4006" s="83">
        <v>5.04</v>
      </c>
    </row>
    <row r="4007" spans="1:5" x14ac:dyDescent="0.25">
      <c r="A4007" s="90">
        <v>4007</v>
      </c>
      <c r="B4007" s="75" t="s">
        <v>8138</v>
      </c>
      <c r="C4007" s="75"/>
      <c r="D4007" s="75" t="s">
        <v>8139</v>
      </c>
      <c r="E4007" s="83">
        <v>13.44</v>
      </c>
    </row>
    <row r="4008" spans="1:5" x14ac:dyDescent="0.25">
      <c r="A4008" s="90">
        <v>4008</v>
      </c>
      <c r="B4008" s="75" t="s">
        <v>8140</v>
      </c>
      <c r="C4008" s="75"/>
      <c r="D4008" s="75" t="s">
        <v>8141</v>
      </c>
      <c r="E4008" s="83">
        <v>2.1800000000000002</v>
      </c>
    </row>
    <row r="4009" spans="1:5" x14ac:dyDescent="0.25">
      <c r="A4009" s="90">
        <v>4009</v>
      </c>
      <c r="B4009" s="75" t="s">
        <v>8142</v>
      </c>
      <c r="C4009" s="75"/>
      <c r="D4009" s="75" t="s">
        <v>8143</v>
      </c>
      <c r="E4009" s="83">
        <v>10.1</v>
      </c>
    </row>
    <row r="4010" spans="1:5" x14ac:dyDescent="0.25">
      <c r="A4010" s="90">
        <v>4010</v>
      </c>
      <c r="B4010" s="75" t="s">
        <v>8144</v>
      </c>
      <c r="C4010" s="75"/>
      <c r="D4010" s="75" t="s">
        <v>8145</v>
      </c>
      <c r="E4010" s="83">
        <v>1.88</v>
      </c>
    </row>
    <row r="4011" spans="1:5" x14ac:dyDescent="0.25">
      <c r="A4011" s="90">
        <v>4011</v>
      </c>
      <c r="B4011" s="75" t="s">
        <v>8146</v>
      </c>
      <c r="C4011" s="75"/>
      <c r="D4011" s="75" t="s">
        <v>8147</v>
      </c>
      <c r="E4011" s="83">
        <v>3.45</v>
      </c>
    </row>
    <row r="4012" spans="1:5" x14ac:dyDescent="0.25">
      <c r="A4012" s="90">
        <v>4012</v>
      </c>
      <c r="B4012" s="75" t="s">
        <v>8148</v>
      </c>
      <c r="C4012" s="75"/>
      <c r="D4012" s="75" t="s">
        <v>8149</v>
      </c>
      <c r="E4012" s="83">
        <v>7.0000000000000007E-2</v>
      </c>
    </row>
    <row r="4013" spans="1:5" x14ac:dyDescent="0.25">
      <c r="A4013" s="90">
        <v>4013</v>
      </c>
      <c r="B4013" s="75" t="s">
        <v>8150</v>
      </c>
      <c r="C4013" s="75"/>
      <c r="D4013" s="75" t="s">
        <v>8151</v>
      </c>
      <c r="E4013" s="83">
        <v>1.68</v>
      </c>
    </row>
    <row r="4014" spans="1:5" x14ac:dyDescent="0.25">
      <c r="A4014" s="90">
        <v>4014</v>
      </c>
      <c r="B4014" s="75" t="s">
        <v>8152</v>
      </c>
      <c r="C4014" s="75"/>
      <c r="D4014" s="75" t="s">
        <v>8153</v>
      </c>
      <c r="E4014" s="83">
        <v>5.75</v>
      </c>
    </row>
    <row r="4015" spans="1:5" x14ac:dyDescent="0.25">
      <c r="A4015" s="90">
        <v>4015</v>
      </c>
      <c r="B4015" s="75" t="s">
        <v>8154</v>
      </c>
      <c r="C4015" s="75"/>
      <c r="D4015" s="75" t="s">
        <v>8155</v>
      </c>
      <c r="E4015" s="83">
        <v>115.03</v>
      </c>
    </row>
    <row r="4016" spans="1:5" x14ac:dyDescent="0.25">
      <c r="A4016" s="90">
        <v>4016</v>
      </c>
      <c r="B4016" s="75" t="s">
        <v>8156</v>
      </c>
      <c r="C4016" s="75"/>
      <c r="D4016" s="75" t="s">
        <v>8157</v>
      </c>
      <c r="E4016" s="83">
        <v>14.26</v>
      </c>
    </row>
    <row r="4017" spans="1:5" x14ac:dyDescent="0.25">
      <c r="A4017" s="90">
        <v>4017</v>
      </c>
      <c r="B4017" s="75" t="s">
        <v>8158</v>
      </c>
      <c r="C4017" s="75"/>
      <c r="D4017" s="75" t="s">
        <v>8159</v>
      </c>
      <c r="E4017" s="83">
        <v>2.0299999999999998</v>
      </c>
    </row>
    <row r="4018" spans="1:5" x14ac:dyDescent="0.25">
      <c r="A4018" s="90">
        <v>4018</v>
      </c>
      <c r="B4018" s="75" t="s">
        <v>8160</v>
      </c>
      <c r="C4018" s="75"/>
      <c r="D4018" s="75" t="s">
        <v>8161</v>
      </c>
      <c r="E4018" s="83">
        <v>3.61</v>
      </c>
    </row>
    <row r="4019" spans="1:5" x14ac:dyDescent="0.25">
      <c r="A4019" s="90">
        <v>4019</v>
      </c>
      <c r="B4019" s="75" t="s">
        <v>8162</v>
      </c>
      <c r="C4019" s="75"/>
      <c r="D4019" s="75" t="s">
        <v>8163</v>
      </c>
      <c r="E4019" s="83">
        <v>2.67</v>
      </c>
    </row>
    <row r="4020" spans="1:5" x14ac:dyDescent="0.25">
      <c r="A4020" s="90">
        <v>4020</v>
      </c>
      <c r="B4020" s="75" t="s">
        <v>8164</v>
      </c>
      <c r="C4020" s="75"/>
      <c r="D4020" s="75" t="s">
        <v>8165</v>
      </c>
      <c r="E4020" s="83">
        <v>5.04</v>
      </c>
    </row>
    <row r="4021" spans="1:5" x14ac:dyDescent="0.25">
      <c r="A4021" s="90">
        <v>4021</v>
      </c>
      <c r="B4021" s="75" t="s">
        <v>8166</v>
      </c>
      <c r="C4021" s="75"/>
      <c r="D4021" s="75" t="s">
        <v>8167</v>
      </c>
      <c r="E4021" s="83">
        <v>5.7</v>
      </c>
    </row>
    <row r="4022" spans="1:5" x14ac:dyDescent="0.25">
      <c r="A4022" s="90">
        <v>4022</v>
      </c>
      <c r="B4022" s="75" t="s">
        <v>8168</v>
      </c>
      <c r="C4022" s="75"/>
      <c r="D4022" s="75" t="s">
        <v>8169</v>
      </c>
      <c r="E4022" s="83">
        <v>3.6</v>
      </c>
    </row>
    <row r="4023" spans="1:5" x14ac:dyDescent="0.25">
      <c r="A4023" s="90">
        <v>4023</v>
      </c>
      <c r="B4023" s="75" t="s">
        <v>8170</v>
      </c>
      <c r="C4023" s="75"/>
      <c r="D4023" s="75" t="s">
        <v>8171</v>
      </c>
      <c r="E4023" s="83">
        <v>5.53</v>
      </c>
    </row>
    <row r="4024" spans="1:5" x14ac:dyDescent="0.25">
      <c r="A4024" s="90">
        <v>4024</v>
      </c>
      <c r="B4024" s="75" t="s">
        <v>8172</v>
      </c>
      <c r="C4024" s="75"/>
      <c r="D4024" s="75" t="s">
        <v>8173</v>
      </c>
      <c r="E4024" s="83">
        <v>5.25</v>
      </c>
    </row>
    <row r="4025" spans="1:5" x14ac:dyDescent="0.25">
      <c r="A4025" s="90">
        <v>4025</v>
      </c>
      <c r="B4025" s="75" t="s">
        <v>8174</v>
      </c>
      <c r="C4025" s="75"/>
      <c r="D4025" s="75" t="s">
        <v>8175</v>
      </c>
      <c r="E4025" s="83">
        <v>5.04</v>
      </c>
    </row>
    <row r="4026" spans="1:5" x14ac:dyDescent="0.25">
      <c r="A4026" s="90">
        <v>4026</v>
      </c>
      <c r="B4026" s="75" t="s">
        <v>8176</v>
      </c>
      <c r="C4026" s="75"/>
      <c r="D4026" s="75" t="s">
        <v>8177</v>
      </c>
      <c r="E4026" s="83">
        <v>5.4</v>
      </c>
    </row>
    <row r="4027" spans="1:5" x14ac:dyDescent="0.25">
      <c r="A4027" s="90">
        <v>4027</v>
      </c>
      <c r="B4027" s="75" t="s">
        <v>8178</v>
      </c>
      <c r="C4027" s="75"/>
      <c r="D4027" s="75" t="s">
        <v>8179</v>
      </c>
      <c r="E4027" s="83">
        <v>5.86</v>
      </c>
    </row>
    <row r="4028" spans="1:5" x14ac:dyDescent="0.25">
      <c r="A4028" s="90">
        <v>4028</v>
      </c>
      <c r="B4028" s="75" t="s">
        <v>8180</v>
      </c>
      <c r="C4028" s="75"/>
      <c r="D4028" s="75" t="s">
        <v>8181</v>
      </c>
      <c r="E4028" s="83">
        <v>5.04</v>
      </c>
    </row>
    <row r="4029" spans="1:5" x14ac:dyDescent="0.25">
      <c r="A4029" s="90">
        <v>4029</v>
      </c>
      <c r="B4029" s="75" t="s">
        <v>8182</v>
      </c>
      <c r="C4029" s="75"/>
      <c r="D4029" s="75" t="s">
        <v>8183</v>
      </c>
      <c r="E4029" s="83">
        <v>5.04</v>
      </c>
    </row>
    <row r="4030" spans="1:5" x14ac:dyDescent="0.25">
      <c r="A4030" s="90">
        <v>4030</v>
      </c>
      <c r="B4030" s="75" t="s">
        <v>8184</v>
      </c>
      <c r="C4030" s="75"/>
      <c r="D4030" s="75" t="s">
        <v>8185</v>
      </c>
      <c r="E4030" s="83">
        <v>1.68</v>
      </c>
    </row>
    <row r="4031" spans="1:5" x14ac:dyDescent="0.25">
      <c r="A4031" s="90">
        <v>4031</v>
      </c>
      <c r="B4031" s="75" t="s">
        <v>8186</v>
      </c>
      <c r="C4031" s="75"/>
      <c r="D4031" s="75" t="s">
        <v>8187</v>
      </c>
      <c r="E4031" s="83">
        <v>33.090000000000003</v>
      </c>
    </row>
    <row r="4032" spans="1:5" x14ac:dyDescent="0.25">
      <c r="A4032" s="90">
        <v>4032</v>
      </c>
      <c r="B4032" s="75" t="s">
        <v>8188</v>
      </c>
      <c r="C4032" s="75"/>
      <c r="D4032" s="75" t="s">
        <v>8189</v>
      </c>
      <c r="E4032" s="83">
        <v>4.26</v>
      </c>
    </row>
    <row r="4033" spans="1:5" x14ac:dyDescent="0.25">
      <c r="A4033" s="90">
        <v>4033</v>
      </c>
      <c r="B4033" s="75" t="s">
        <v>8190</v>
      </c>
      <c r="C4033" s="75"/>
      <c r="D4033" s="75" t="s">
        <v>8191</v>
      </c>
      <c r="E4033" s="83">
        <v>9.33</v>
      </c>
    </row>
    <row r="4034" spans="1:5" x14ac:dyDescent="0.25">
      <c r="A4034" s="90">
        <v>4034</v>
      </c>
      <c r="B4034" s="75" t="s">
        <v>8192</v>
      </c>
      <c r="C4034" s="75"/>
      <c r="D4034" s="75" t="s">
        <v>8193</v>
      </c>
      <c r="E4034" s="83">
        <v>5.04</v>
      </c>
    </row>
    <row r="4035" spans="1:5" x14ac:dyDescent="0.25">
      <c r="A4035" s="90">
        <v>4035</v>
      </c>
      <c r="B4035" s="75" t="s">
        <v>8194</v>
      </c>
      <c r="C4035" s="75"/>
      <c r="D4035" s="75" t="s">
        <v>8195</v>
      </c>
      <c r="E4035" s="83">
        <v>56.61</v>
      </c>
    </row>
    <row r="4036" spans="1:5" x14ac:dyDescent="0.25">
      <c r="A4036" s="90">
        <v>4036</v>
      </c>
      <c r="B4036" s="75" t="s">
        <v>8196</v>
      </c>
      <c r="C4036" s="75"/>
      <c r="D4036" s="75" t="s">
        <v>8197</v>
      </c>
      <c r="E4036" s="83">
        <v>2.39</v>
      </c>
    </row>
    <row r="4037" spans="1:5" x14ac:dyDescent="0.25">
      <c r="A4037" s="90">
        <v>4037</v>
      </c>
      <c r="B4037" s="75" t="s">
        <v>8198</v>
      </c>
      <c r="C4037" s="75"/>
      <c r="D4037" s="75" t="s">
        <v>8199</v>
      </c>
      <c r="E4037" s="83">
        <v>7.29</v>
      </c>
    </row>
    <row r="4038" spans="1:5" x14ac:dyDescent="0.25">
      <c r="A4038" s="90">
        <v>4038</v>
      </c>
      <c r="B4038" s="75" t="s">
        <v>8200</v>
      </c>
      <c r="C4038" s="75"/>
      <c r="D4038" s="75" t="s">
        <v>8201</v>
      </c>
      <c r="E4038" s="83">
        <v>1.99</v>
      </c>
    </row>
    <row r="4039" spans="1:5" x14ac:dyDescent="0.25">
      <c r="A4039" s="90">
        <v>4039</v>
      </c>
      <c r="B4039" s="75" t="s">
        <v>8202</v>
      </c>
      <c r="C4039" s="75"/>
      <c r="D4039" s="75" t="s">
        <v>8203</v>
      </c>
      <c r="E4039" s="83">
        <v>1.77</v>
      </c>
    </row>
    <row r="4040" spans="1:5" x14ac:dyDescent="0.25">
      <c r="A4040" s="90">
        <v>4040</v>
      </c>
      <c r="B4040" s="75" t="s">
        <v>8204</v>
      </c>
      <c r="C4040" s="75"/>
      <c r="D4040" s="75" t="s">
        <v>8205</v>
      </c>
      <c r="E4040" s="83">
        <v>1.68</v>
      </c>
    </row>
    <row r="4041" spans="1:5" x14ac:dyDescent="0.25">
      <c r="A4041" s="90">
        <v>4041</v>
      </c>
      <c r="B4041" s="75" t="s">
        <v>8206</v>
      </c>
      <c r="C4041" s="75"/>
      <c r="D4041" s="75" t="s">
        <v>8207</v>
      </c>
      <c r="E4041" s="83">
        <v>-1.94</v>
      </c>
    </row>
    <row r="4042" spans="1:5" x14ac:dyDescent="0.25">
      <c r="A4042" s="90">
        <v>4042</v>
      </c>
      <c r="B4042" s="75" t="s">
        <v>8208</v>
      </c>
      <c r="C4042" s="75"/>
      <c r="D4042" s="75" t="s">
        <v>8209</v>
      </c>
      <c r="E4042" s="83">
        <v>6.15</v>
      </c>
    </row>
    <row r="4043" spans="1:5" x14ac:dyDescent="0.25">
      <c r="A4043" s="90">
        <v>4043</v>
      </c>
      <c r="B4043" s="75" t="s">
        <v>8210</v>
      </c>
      <c r="C4043" s="75"/>
      <c r="D4043" s="75" t="s">
        <v>8211</v>
      </c>
      <c r="E4043" s="83">
        <v>56.64</v>
      </c>
    </row>
    <row r="4044" spans="1:5" x14ac:dyDescent="0.25">
      <c r="A4044" s="90">
        <v>4044</v>
      </c>
      <c r="B4044" s="75" t="s">
        <v>8212</v>
      </c>
      <c r="C4044" s="75"/>
      <c r="D4044" s="75" t="s">
        <v>8213</v>
      </c>
      <c r="E4044" s="83">
        <v>3.36</v>
      </c>
    </row>
    <row r="4045" spans="1:5" x14ac:dyDescent="0.25">
      <c r="A4045" s="90">
        <v>4045</v>
      </c>
      <c r="B4045" s="75" t="s">
        <v>8214</v>
      </c>
      <c r="C4045" s="75"/>
      <c r="D4045" s="75" t="s">
        <v>8215</v>
      </c>
      <c r="E4045" s="83">
        <v>3.51</v>
      </c>
    </row>
    <row r="4046" spans="1:5" x14ac:dyDescent="0.25">
      <c r="A4046" s="90">
        <v>4046</v>
      </c>
      <c r="B4046" s="75" t="s">
        <v>8216</v>
      </c>
      <c r="C4046" s="75"/>
      <c r="D4046" s="75" t="s">
        <v>8217</v>
      </c>
      <c r="E4046" s="83">
        <v>11.8</v>
      </c>
    </row>
    <row r="4047" spans="1:5" x14ac:dyDescent="0.25">
      <c r="A4047" s="90">
        <v>4047</v>
      </c>
      <c r="B4047" s="75" t="s">
        <v>8218</v>
      </c>
      <c r="C4047" s="75"/>
      <c r="D4047" s="75" t="s">
        <v>8219</v>
      </c>
      <c r="E4047" s="83">
        <v>12.46</v>
      </c>
    </row>
    <row r="4048" spans="1:5" x14ac:dyDescent="0.25">
      <c r="A4048" s="90">
        <v>4048</v>
      </c>
      <c r="B4048" s="75" t="s">
        <v>8220</v>
      </c>
      <c r="C4048" s="75"/>
      <c r="D4048" s="75" t="s">
        <v>8221</v>
      </c>
      <c r="E4048" s="83">
        <v>14.53</v>
      </c>
    </row>
    <row r="4049" spans="1:5" x14ac:dyDescent="0.25">
      <c r="A4049" s="90">
        <v>4049</v>
      </c>
      <c r="B4049" s="75" t="s">
        <v>8222</v>
      </c>
      <c r="C4049" s="75"/>
      <c r="D4049" s="75" t="s">
        <v>8223</v>
      </c>
      <c r="E4049" s="83">
        <v>23.11</v>
      </c>
    </row>
    <row r="4050" spans="1:5" x14ac:dyDescent="0.25">
      <c r="A4050" s="90">
        <v>4050</v>
      </c>
      <c r="B4050" s="75" t="s">
        <v>8224</v>
      </c>
      <c r="C4050" s="75"/>
      <c r="D4050" s="75" t="s">
        <v>8225</v>
      </c>
      <c r="E4050" s="83">
        <v>1.89</v>
      </c>
    </row>
    <row r="4051" spans="1:5" x14ac:dyDescent="0.25">
      <c r="A4051" s="90">
        <v>4051</v>
      </c>
      <c r="B4051" s="75" t="s">
        <v>8226</v>
      </c>
      <c r="C4051" s="75"/>
      <c r="D4051" s="75" t="s">
        <v>8227</v>
      </c>
      <c r="E4051" s="83">
        <v>5.04</v>
      </c>
    </row>
    <row r="4052" spans="1:5" x14ac:dyDescent="0.25">
      <c r="A4052" s="90">
        <v>4052</v>
      </c>
      <c r="B4052" s="75" t="s">
        <v>8228</v>
      </c>
      <c r="C4052" s="75"/>
      <c r="D4052" s="75" t="s">
        <v>8229</v>
      </c>
      <c r="E4052" s="83">
        <v>2.02</v>
      </c>
    </row>
    <row r="4053" spans="1:5" x14ac:dyDescent="0.25">
      <c r="A4053" s="90">
        <v>4053</v>
      </c>
      <c r="B4053" s="75" t="s">
        <v>8230</v>
      </c>
      <c r="C4053" s="75"/>
      <c r="D4053" s="75" t="s">
        <v>8231</v>
      </c>
      <c r="E4053" s="83">
        <v>10.69</v>
      </c>
    </row>
    <row r="4054" spans="1:5" x14ac:dyDescent="0.25">
      <c r="A4054" s="90">
        <v>4054</v>
      </c>
      <c r="B4054" s="75" t="s">
        <v>8232</v>
      </c>
      <c r="C4054" s="75"/>
      <c r="D4054" s="75" t="s">
        <v>8233</v>
      </c>
      <c r="E4054" s="83">
        <v>6.44</v>
      </c>
    </row>
    <row r="4055" spans="1:5" x14ac:dyDescent="0.25">
      <c r="A4055" s="90">
        <v>4055</v>
      </c>
      <c r="B4055" s="75" t="s">
        <v>8234</v>
      </c>
      <c r="C4055" s="75"/>
      <c r="D4055" s="75" t="s">
        <v>8235</v>
      </c>
      <c r="E4055" s="83">
        <v>16.8</v>
      </c>
    </row>
    <row r="4056" spans="1:5" x14ac:dyDescent="0.25">
      <c r="A4056" s="90">
        <v>4056</v>
      </c>
      <c r="B4056" s="75" t="s">
        <v>8236</v>
      </c>
      <c r="C4056" s="75"/>
      <c r="D4056" s="75" t="s">
        <v>8237</v>
      </c>
      <c r="E4056" s="83">
        <v>5.95</v>
      </c>
    </row>
    <row r="4057" spans="1:5" x14ac:dyDescent="0.25">
      <c r="A4057" s="90">
        <v>4057</v>
      </c>
      <c r="B4057" s="75" t="s">
        <v>8238</v>
      </c>
      <c r="C4057" s="75"/>
      <c r="D4057" s="75" t="s">
        <v>8239</v>
      </c>
      <c r="E4057" s="83">
        <v>0.54</v>
      </c>
    </row>
    <row r="4058" spans="1:5" x14ac:dyDescent="0.25">
      <c r="A4058" s="90">
        <v>4058</v>
      </c>
      <c r="B4058" s="75" t="s">
        <v>8240</v>
      </c>
      <c r="C4058" s="75"/>
      <c r="D4058" s="75" t="s">
        <v>8241</v>
      </c>
      <c r="E4058" s="83">
        <v>63.15</v>
      </c>
    </row>
    <row r="4059" spans="1:5" x14ac:dyDescent="0.25">
      <c r="A4059" s="90">
        <v>4059</v>
      </c>
      <c r="B4059" s="75" t="s">
        <v>8242</v>
      </c>
      <c r="C4059" s="75"/>
      <c r="D4059" s="75" t="s">
        <v>8243</v>
      </c>
      <c r="E4059" s="83">
        <v>79.2</v>
      </c>
    </row>
    <row r="4060" spans="1:5" x14ac:dyDescent="0.25">
      <c r="A4060" s="90">
        <v>4060</v>
      </c>
      <c r="B4060" s="75" t="s">
        <v>8244</v>
      </c>
      <c r="C4060" s="75"/>
      <c r="D4060" s="75" t="s">
        <v>8245</v>
      </c>
      <c r="E4060" s="83">
        <v>-1.9</v>
      </c>
    </row>
    <row r="4061" spans="1:5" x14ac:dyDescent="0.25">
      <c r="A4061" s="90">
        <v>4061</v>
      </c>
      <c r="B4061" s="75" t="s">
        <v>8246</v>
      </c>
      <c r="C4061" s="75"/>
      <c r="D4061" s="75" t="s">
        <v>8247</v>
      </c>
      <c r="E4061" s="83">
        <v>12.97</v>
      </c>
    </row>
    <row r="4062" spans="1:5" x14ac:dyDescent="0.25">
      <c r="A4062" s="90">
        <v>4062</v>
      </c>
      <c r="B4062" s="75" t="s">
        <v>8248</v>
      </c>
      <c r="C4062" s="75"/>
      <c r="D4062" s="75" t="s">
        <v>8249</v>
      </c>
      <c r="E4062" s="83">
        <v>8.99</v>
      </c>
    </row>
    <row r="4063" spans="1:5" x14ac:dyDescent="0.25">
      <c r="A4063" s="90">
        <v>4063</v>
      </c>
      <c r="B4063" s="75" t="s">
        <v>8250</v>
      </c>
      <c r="C4063" s="75"/>
      <c r="D4063" s="75" t="s">
        <v>8251</v>
      </c>
      <c r="E4063" s="83">
        <v>3.41</v>
      </c>
    </row>
    <row r="4064" spans="1:5" x14ac:dyDescent="0.25">
      <c r="A4064" s="90">
        <v>4064</v>
      </c>
      <c r="B4064" s="75" t="s">
        <v>8252</v>
      </c>
      <c r="C4064" s="75"/>
      <c r="D4064" s="75" t="s">
        <v>8253</v>
      </c>
      <c r="E4064" s="83">
        <v>4</v>
      </c>
    </row>
    <row r="4065" spans="1:5" x14ac:dyDescent="0.25">
      <c r="A4065" s="90">
        <v>4065</v>
      </c>
      <c r="B4065" s="75" t="s">
        <v>8254</v>
      </c>
      <c r="C4065" s="75"/>
      <c r="D4065" s="75" t="s">
        <v>8255</v>
      </c>
      <c r="E4065" s="83">
        <v>4</v>
      </c>
    </row>
    <row r="4066" spans="1:5" x14ac:dyDescent="0.25">
      <c r="A4066" s="90">
        <v>4066</v>
      </c>
      <c r="B4066" s="75" t="s">
        <v>8256</v>
      </c>
      <c r="C4066" s="75"/>
      <c r="D4066" s="75" t="s">
        <v>8257</v>
      </c>
      <c r="E4066" s="83">
        <v>1.68</v>
      </c>
    </row>
    <row r="4067" spans="1:5" x14ac:dyDescent="0.25">
      <c r="A4067" s="90">
        <v>4067</v>
      </c>
      <c r="B4067" s="75" t="s">
        <v>8258</v>
      </c>
      <c r="C4067" s="75"/>
      <c r="D4067" s="75" t="s">
        <v>8259</v>
      </c>
      <c r="E4067" s="83">
        <v>11.84</v>
      </c>
    </row>
    <row r="4068" spans="1:5" x14ac:dyDescent="0.25">
      <c r="A4068" s="90">
        <v>4068</v>
      </c>
      <c r="B4068" s="75" t="s">
        <v>8260</v>
      </c>
      <c r="C4068" s="75"/>
      <c r="D4068" s="75" t="s">
        <v>8261</v>
      </c>
      <c r="E4068" s="83">
        <v>7.28</v>
      </c>
    </row>
    <row r="4069" spans="1:5" x14ac:dyDescent="0.25">
      <c r="A4069" s="90">
        <v>4069</v>
      </c>
      <c r="B4069" s="75" t="s">
        <v>6324</v>
      </c>
      <c r="C4069" s="75"/>
      <c r="D4069" s="75" t="s">
        <v>6325</v>
      </c>
      <c r="E4069" s="83">
        <v>1.78</v>
      </c>
    </row>
    <row r="4070" spans="1:5" x14ac:dyDescent="0.25">
      <c r="A4070" s="90">
        <v>4070</v>
      </c>
      <c r="B4070" s="75" t="s">
        <v>8262</v>
      </c>
      <c r="C4070" s="75"/>
      <c r="D4070" s="75" t="s">
        <v>8263</v>
      </c>
      <c r="E4070" s="83">
        <v>15.24</v>
      </c>
    </row>
    <row r="4071" spans="1:5" x14ac:dyDescent="0.25">
      <c r="A4071" s="90">
        <v>4071</v>
      </c>
      <c r="B4071" s="75" t="s">
        <v>8264</v>
      </c>
      <c r="C4071" s="75"/>
      <c r="D4071" s="75" t="s">
        <v>8265</v>
      </c>
      <c r="E4071" s="83">
        <v>3.64</v>
      </c>
    </row>
    <row r="4072" spans="1:5" x14ac:dyDescent="0.25">
      <c r="A4072" s="90">
        <v>4072</v>
      </c>
      <c r="B4072" s="75" t="s">
        <v>8266</v>
      </c>
      <c r="C4072" s="75"/>
      <c r="D4072" s="75" t="s">
        <v>8267</v>
      </c>
      <c r="E4072" s="83">
        <v>4.12</v>
      </c>
    </row>
    <row r="4073" spans="1:5" x14ac:dyDescent="0.25">
      <c r="A4073" s="90">
        <v>4073</v>
      </c>
      <c r="B4073" s="75" t="s">
        <v>8268</v>
      </c>
      <c r="C4073" s="75"/>
      <c r="D4073" s="75" t="s">
        <v>8269</v>
      </c>
      <c r="E4073" s="83">
        <v>3.62</v>
      </c>
    </row>
    <row r="4074" spans="1:5" x14ac:dyDescent="0.25">
      <c r="A4074" s="90">
        <v>4074</v>
      </c>
      <c r="B4074" s="75" t="s">
        <v>8270</v>
      </c>
      <c r="C4074" s="75"/>
      <c r="D4074" s="75" t="s">
        <v>8271</v>
      </c>
      <c r="E4074" s="83">
        <v>7.73</v>
      </c>
    </row>
    <row r="4075" spans="1:5" x14ac:dyDescent="0.25">
      <c r="A4075" s="90">
        <v>4075</v>
      </c>
      <c r="B4075" s="75" t="s">
        <v>8272</v>
      </c>
      <c r="C4075" s="75"/>
      <c r="D4075" s="75" t="s">
        <v>8273</v>
      </c>
      <c r="E4075" s="83">
        <v>5.16</v>
      </c>
    </row>
    <row r="4076" spans="1:5" x14ac:dyDescent="0.25">
      <c r="A4076" s="90">
        <v>4076</v>
      </c>
      <c r="B4076" s="75" t="s">
        <v>8274</v>
      </c>
      <c r="C4076" s="75"/>
      <c r="D4076" s="75" t="s">
        <v>8275</v>
      </c>
      <c r="E4076" s="83">
        <v>11.97</v>
      </c>
    </row>
    <row r="4077" spans="1:5" x14ac:dyDescent="0.25">
      <c r="A4077" s="90">
        <v>4077</v>
      </c>
      <c r="B4077" s="75" t="s">
        <v>8276</v>
      </c>
      <c r="C4077" s="75"/>
      <c r="D4077" s="75" t="s">
        <v>8277</v>
      </c>
      <c r="E4077" s="83">
        <v>3.36</v>
      </c>
    </row>
    <row r="4078" spans="1:5" x14ac:dyDescent="0.25">
      <c r="A4078" s="90">
        <v>4078</v>
      </c>
      <c r="B4078" s="75" t="s">
        <v>8278</v>
      </c>
      <c r="C4078" s="75"/>
      <c r="D4078" s="75" t="s">
        <v>8279</v>
      </c>
      <c r="E4078" s="83">
        <v>24.75</v>
      </c>
    </row>
    <row r="4079" spans="1:5" x14ac:dyDescent="0.25">
      <c r="A4079" s="90">
        <v>4079</v>
      </c>
      <c r="B4079" s="75" t="s">
        <v>8280</v>
      </c>
      <c r="C4079" s="75"/>
      <c r="D4079" s="75" t="s">
        <v>8281</v>
      </c>
      <c r="E4079" s="83">
        <v>9.24</v>
      </c>
    </row>
    <row r="4080" spans="1:5" x14ac:dyDescent="0.25">
      <c r="A4080" s="90">
        <v>4080</v>
      </c>
      <c r="B4080" s="75" t="s">
        <v>8282</v>
      </c>
      <c r="C4080" s="75"/>
      <c r="D4080" s="75" t="s">
        <v>8283</v>
      </c>
      <c r="E4080" s="83">
        <v>5.33</v>
      </c>
    </row>
    <row r="4081" spans="1:5" x14ac:dyDescent="0.25">
      <c r="A4081" s="90">
        <v>4081</v>
      </c>
      <c r="B4081" s="75" t="s">
        <v>8284</v>
      </c>
      <c r="C4081" s="75"/>
      <c r="D4081" s="75" t="s">
        <v>8285</v>
      </c>
      <c r="E4081" s="83">
        <v>4.18</v>
      </c>
    </row>
    <row r="4082" spans="1:5" x14ac:dyDescent="0.25">
      <c r="A4082" s="90">
        <v>4082</v>
      </c>
      <c r="B4082" s="75" t="s">
        <v>8286</v>
      </c>
      <c r="C4082" s="75"/>
      <c r="D4082" s="75" t="s">
        <v>8287</v>
      </c>
      <c r="E4082" s="83">
        <v>-3.75</v>
      </c>
    </row>
    <row r="4083" spans="1:5" x14ac:dyDescent="0.25">
      <c r="A4083" s="90">
        <v>4083</v>
      </c>
      <c r="B4083" s="75" t="s">
        <v>8288</v>
      </c>
      <c r="C4083" s="75"/>
      <c r="D4083" s="75" t="s">
        <v>8289</v>
      </c>
      <c r="E4083" s="83">
        <v>16.68</v>
      </c>
    </row>
    <row r="4084" spans="1:5" x14ac:dyDescent="0.25">
      <c r="A4084" s="90">
        <v>4084</v>
      </c>
      <c r="B4084" s="75" t="s">
        <v>8290</v>
      </c>
      <c r="C4084" s="75"/>
      <c r="D4084" s="75" t="s">
        <v>8291</v>
      </c>
      <c r="E4084" s="83">
        <v>7.46</v>
      </c>
    </row>
    <row r="4085" spans="1:5" x14ac:dyDescent="0.25">
      <c r="A4085" s="90">
        <v>4085</v>
      </c>
      <c r="B4085" s="75" t="s">
        <v>8292</v>
      </c>
      <c r="C4085" s="75"/>
      <c r="D4085" s="75" t="s">
        <v>8293</v>
      </c>
      <c r="E4085" s="83">
        <v>114.39</v>
      </c>
    </row>
    <row r="4086" spans="1:5" x14ac:dyDescent="0.25">
      <c r="A4086" s="90">
        <v>4086</v>
      </c>
      <c r="B4086" s="75" t="s">
        <v>8294</v>
      </c>
      <c r="C4086" s="75"/>
      <c r="D4086" s="75" t="s">
        <v>8295</v>
      </c>
      <c r="E4086" s="83">
        <v>1.98</v>
      </c>
    </row>
    <row r="4087" spans="1:5" x14ac:dyDescent="0.25">
      <c r="A4087" s="90">
        <v>4087</v>
      </c>
      <c r="B4087" s="75" t="s">
        <v>8296</v>
      </c>
      <c r="C4087" s="75"/>
      <c r="D4087" s="75" t="s">
        <v>8297</v>
      </c>
      <c r="E4087" s="83">
        <v>7.26</v>
      </c>
    </row>
    <row r="4088" spans="1:5" x14ac:dyDescent="0.25">
      <c r="A4088" s="90">
        <v>4088</v>
      </c>
      <c r="B4088" s="75" t="s">
        <v>8298</v>
      </c>
      <c r="C4088" s="75"/>
      <c r="D4088" s="75" t="s">
        <v>8299</v>
      </c>
      <c r="E4088" s="83">
        <v>56</v>
      </c>
    </row>
    <row r="4089" spans="1:5" x14ac:dyDescent="0.25">
      <c r="A4089" s="90">
        <v>4089</v>
      </c>
      <c r="B4089" s="75" t="s">
        <v>8300</v>
      </c>
      <c r="C4089" s="75"/>
      <c r="D4089" s="75" t="s">
        <v>8301</v>
      </c>
      <c r="E4089" s="83">
        <v>6.76</v>
      </c>
    </row>
    <row r="4090" spans="1:5" x14ac:dyDescent="0.25">
      <c r="A4090" s="90">
        <v>4090</v>
      </c>
      <c r="B4090" s="75" t="s">
        <v>8302</v>
      </c>
      <c r="C4090" s="75"/>
      <c r="D4090" s="75" t="s">
        <v>8303</v>
      </c>
      <c r="E4090" s="83">
        <v>8.4</v>
      </c>
    </row>
    <row r="4091" spans="1:5" x14ac:dyDescent="0.25">
      <c r="A4091" s="90">
        <v>4091</v>
      </c>
      <c r="B4091" s="75" t="s">
        <v>8304</v>
      </c>
      <c r="C4091" s="75"/>
      <c r="D4091" s="75" t="s">
        <v>8305</v>
      </c>
      <c r="E4091" s="83">
        <v>5.77</v>
      </c>
    </row>
    <row r="4092" spans="1:5" x14ac:dyDescent="0.25">
      <c r="A4092" s="90">
        <v>4092</v>
      </c>
      <c r="B4092" s="75" t="s">
        <v>8306</v>
      </c>
      <c r="C4092" s="75"/>
      <c r="D4092" s="75" t="s">
        <v>8307</v>
      </c>
      <c r="E4092" s="83">
        <v>17.12</v>
      </c>
    </row>
    <row r="4093" spans="1:5" x14ac:dyDescent="0.25">
      <c r="A4093" s="90">
        <v>4093</v>
      </c>
      <c r="B4093" s="75" t="s">
        <v>8308</v>
      </c>
      <c r="C4093" s="75"/>
      <c r="D4093" s="75" t="s">
        <v>8309</v>
      </c>
      <c r="E4093" s="83">
        <v>16.25</v>
      </c>
    </row>
    <row r="4094" spans="1:5" x14ac:dyDescent="0.25">
      <c r="A4094" s="90">
        <v>4094</v>
      </c>
      <c r="B4094" s="75" t="s">
        <v>8310</v>
      </c>
      <c r="C4094" s="75"/>
      <c r="D4094" s="75" t="s">
        <v>8311</v>
      </c>
      <c r="E4094" s="83">
        <v>5.93</v>
      </c>
    </row>
    <row r="4095" spans="1:5" x14ac:dyDescent="0.25">
      <c r="A4095" s="90">
        <v>4095</v>
      </c>
      <c r="B4095" s="75" t="s">
        <v>8312</v>
      </c>
      <c r="C4095" s="75"/>
      <c r="D4095" s="75" t="s">
        <v>8313</v>
      </c>
      <c r="E4095" s="83">
        <v>-1.53</v>
      </c>
    </row>
    <row r="4096" spans="1:5" x14ac:dyDescent="0.25">
      <c r="A4096" s="90">
        <v>4096</v>
      </c>
      <c r="B4096" s="75" t="s">
        <v>8314</v>
      </c>
      <c r="C4096" s="75"/>
      <c r="D4096" s="75" t="s">
        <v>8315</v>
      </c>
      <c r="E4096" s="83">
        <v>50.28</v>
      </c>
    </row>
    <row r="4097" spans="1:5" x14ac:dyDescent="0.25">
      <c r="A4097" s="90">
        <v>4097</v>
      </c>
      <c r="B4097" s="75" t="s">
        <v>8316</v>
      </c>
      <c r="C4097" s="75"/>
      <c r="D4097" s="75" t="s">
        <v>8317</v>
      </c>
      <c r="E4097" s="83">
        <v>2.04</v>
      </c>
    </row>
    <row r="4098" spans="1:5" x14ac:dyDescent="0.25">
      <c r="A4098" s="90">
        <v>4098</v>
      </c>
      <c r="B4098" s="75" t="s">
        <v>8318</v>
      </c>
      <c r="C4098" s="75"/>
      <c r="D4098" s="75" t="s">
        <v>8319</v>
      </c>
      <c r="E4098" s="83">
        <v>7.67</v>
      </c>
    </row>
    <row r="4099" spans="1:5" x14ac:dyDescent="0.25">
      <c r="A4099" s="90">
        <v>4099</v>
      </c>
      <c r="B4099" s="75" t="s">
        <v>8320</v>
      </c>
      <c r="C4099" s="75"/>
      <c r="D4099" s="75" t="s">
        <v>8321</v>
      </c>
      <c r="E4099" s="83">
        <v>1.68</v>
      </c>
    </row>
    <row r="4100" spans="1:5" x14ac:dyDescent="0.25">
      <c r="A4100" s="90">
        <v>4100</v>
      </c>
      <c r="B4100" s="75" t="s">
        <v>8322</v>
      </c>
      <c r="C4100" s="75"/>
      <c r="D4100" s="75" t="s">
        <v>8323</v>
      </c>
      <c r="E4100" s="83">
        <v>7.06</v>
      </c>
    </row>
    <row r="4101" spans="1:5" x14ac:dyDescent="0.25">
      <c r="A4101" s="90">
        <v>4101</v>
      </c>
      <c r="B4101" s="75" t="s">
        <v>8324</v>
      </c>
      <c r="C4101" s="75"/>
      <c r="D4101" s="75" t="s">
        <v>8325</v>
      </c>
      <c r="E4101" s="83">
        <v>2.04</v>
      </c>
    </row>
    <row r="4102" spans="1:5" x14ac:dyDescent="0.25">
      <c r="A4102" s="90">
        <v>4102</v>
      </c>
      <c r="B4102" s="75" t="s">
        <v>8326</v>
      </c>
      <c r="C4102" s="75"/>
      <c r="D4102" s="75" t="s">
        <v>8327</v>
      </c>
      <c r="E4102" s="83">
        <v>20.440000000000001</v>
      </c>
    </row>
    <row r="4103" spans="1:5" x14ac:dyDescent="0.25">
      <c r="A4103" s="90">
        <v>4103</v>
      </c>
      <c r="B4103" s="75" t="s">
        <v>8328</v>
      </c>
      <c r="C4103" s="75"/>
      <c r="D4103" s="75" t="s">
        <v>8329</v>
      </c>
      <c r="E4103" s="83">
        <v>21.23</v>
      </c>
    </row>
    <row r="4104" spans="1:5" x14ac:dyDescent="0.25">
      <c r="A4104" s="90">
        <v>4104</v>
      </c>
      <c r="B4104" s="75" t="s">
        <v>8330</v>
      </c>
      <c r="C4104" s="75"/>
      <c r="D4104" s="75" t="s">
        <v>8331</v>
      </c>
      <c r="E4104" s="83">
        <v>17.93</v>
      </c>
    </row>
    <row r="4105" spans="1:5" x14ac:dyDescent="0.25">
      <c r="A4105" s="90">
        <v>4105</v>
      </c>
      <c r="B4105" s="75" t="s">
        <v>8332</v>
      </c>
      <c r="C4105" s="75"/>
      <c r="D4105" s="75" t="s">
        <v>8333</v>
      </c>
      <c r="E4105" s="83">
        <v>5.04</v>
      </c>
    </row>
    <row r="4106" spans="1:5" x14ac:dyDescent="0.25">
      <c r="A4106" s="90">
        <v>4106</v>
      </c>
      <c r="B4106" s="75" t="s">
        <v>8334</v>
      </c>
      <c r="C4106" s="75"/>
      <c r="D4106" s="75" t="s">
        <v>8335</v>
      </c>
      <c r="E4106" s="83">
        <v>9.59</v>
      </c>
    </row>
    <row r="4107" spans="1:5" x14ac:dyDescent="0.25">
      <c r="A4107" s="90">
        <v>4107</v>
      </c>
      <c r="B4107" s="75" t="s">
        <v>8336</v>
      </c>
      <c r="C4107" s="75"/>
      <c r="D4107" s="75" t="s">
        <v>8337</v>
      </c>
      <c r="E4107" s="83">
        <v>3.3</v>
      </c>
    </row>
    <row r="4108" spans="1:5" x14ac:dyDescent="0.25">
      <c r="A4108" s="90">
        <v>4108</v>
      </c>
      <c r="B4108" s="75" t="s">
        <v>8338</v>
      </c>
      <c r="C4108" s="75"/>
      <c r="D4108" s="75" t="s">
        <v>8339</v>
      </c>
      <c r="E4108" s="83">
        <v>30.91</v>
      </c>
    </row>
    <row r="4109" spans="1:5" x14ac:dyDescent="0.25">
      <c r="A4109" s="90">
        <v>4109</v>
      </c>
      <c r="B4109" s="75" t="s">
        <v>8340</v>
      </c>
      <c r="C4109" s="75"/>
      <c r="D4109" s="75" t="s">
        <v>8341</v>
      </c>
      <c r="E4109" s="83">
        <v>27.62</v>
      </c>
    </row>
    <row r="4110" spans="1:5" x14ac:dyDescent="0.25">
      <c r="A4110" s="90">
        <v>4110</v>
      </c>
      <c r="B4110" s="75" t="s">
        <v>8342</v>
      </c>
      <c r="C4110" s="75"/>
      <c r="D4110" s="75" t="s">
        <v>8343</v>
      </c>
      <c r="E4110" s="83">
        <v>1.64</v>
      </c>
    </row>
    <row r="4111" spans="1:5" x14ac:dyDescent="0.25">
      <c r="A4111" s="90">
        <v>4111</v>
      </c>
      <c r="B4111" s="75" t="s">
        <v>8344</v>
      </c>
      <c r="C4111" s="75"/>
      <c r="D4111" s="75" t="s">
        <v>8345</v>
      </c>
      <c r="E4111" s="83">
        <v>1.96</v>
      </c>
    </row>
    <row r="4112" spans="1:5" x14ac:dyDescent="0.25">
      <c r="A4112" s="90">
        <v>4112</v>
      </c>
      <c r="B4112" s="75" t="s">
        <v>8346</v>
      </c>
      <c r="C4112" s="75"/>
      <c r="D4112" s="75" t="s">
        <v>8347</v>
      </c>
      <c r="E4112" s="83">
        <v>74.569999999999993</v>
      </c>
    </row>
    <row r="4113" spans="1:5" x14ac:dyDescent="0.25">
      <c r="A4113" s="90">
        <v>4113</v>
      </c>
      <c r="B4113" s="75" t="s">
        <v>8348</v>
      </c>
      <c r="C4113" s="75"/>
      <c r="D4113" s="75" t="s">
        <v>8349</v>
      </c>
      <c r="E4113" s="83">
        <v>5.04</v>
      </c>
    </row>
    <row r="4114" spans="1:5" x14ac:dyDescent="0.25">
      <c r="A4114" s="90">
        <v>4114</v>
      </c>
      <c r="B4114" s="75" t="s">
        <v>8350</v>
      </c>
      <c r="C4114" s="75"/>
      <c r="D4114" s="75" t="s">
        <v>8351</v>
      </c>
      <c r="E4114" s="83">
        <v>78.27</v>
      </c>
    </row>
    <row r="4115" spans="1:5" x14ac:dyDescent="0.25">
      <c r="A4115" s="90">
        <v>4115</v>
      </c>
      <c r="B4115" s="75" t="s">
        <v>8352</v>
      </c>
      <c r="C4115" s="75"/>
      <c r="D4115" s="75" t="s">
        <v>8353</v>
      </c>
      <c r="E4115" s="83">
        <v>5.71</v>
      </c>
    </row>
    <row r="4116" spans="1:5" x14ac:dyDescent="0.25">
      <c r="A4116" s="90">
        <v>4116</v>
      </c>
      <c r="B4116" s="75" t="s">
        <v>8354</v>
      </c>
      <c r="C4116" s="75"/>
      <c r="D4116" s="75" t="s">
        <v>8355</v>
      </c>
      <c r="E4116" s="83">
        <v>1.68</v>
      </c>
    </row>
    <row r="4117" spans="1:5" x14ac:dyDescent="0.25">
      <c r="A4117" s="90">
        <v>4117</v>
      </c>
      <c r="B4117" s="75" t="s">
        <v>8356</v>
      </c>
      <c r="C4117" s="75"/>
      <c r="D4117" s="75" t="s">
        <v>8357</v>
      </c>
      <c r="E4117" s="83">
        <v>112.79</v>
      </c>
    </row>
    <row r="4118" spans="1:5" x14ac:dyDescent="0.25">
      <c r="A4118" s="90">
        <v>4118</v>
      </c>
      <c r="B4118" s="75" t="s">
        <v>8358</v>
      </c>
      <c r="C4118" s="75"/>
      <c r="D4118" s="75" t="s">
        <v>8359</v>
      </c>
      <c r="E4118" s="83">
        <v>14.54</v>
      </c>
    </row>
    <row r="4119" spans="1:5" x14ac:dyDescent="0.25">
      <c r="A4119" s="90">
        <v>4119</v>
      </c>
      <c r="B4119" s="75" t="s">
        <v>8360</v>
      </c>
      <c r="C4119" s="75"/>
      <c r="D4119" s="75" t="s">
        <v>8361</v>
      </c>
      <c r="E4119" s="83">
        <v>1.68</v>
      </c>
    </row>
    <row r="4120" spans="1:5" x14ac:dyDescent="0.25">
      <c r="A4120" s="90">
        <v>4120</v>
      </c>
      <c r="B4120" s="75" t="s">
        <v>8362</v>
      </c>
      <c r="C4120" s="75"/>
      <c r="D4120" s="75" t="s">
        <v>8363</v>
      </c>
      <c r="E4120" s="83">
        <v>32.29</v>
      </c>
    </row>
    <row r="4121" spans="1:5" x14ac:dyDescent="0.25">
      <c r="A4121" s="90">
        <v>4121</v>
      </c>
      <c r="B4121" s="75" t="s">
        <v>8364</v>
      </c>
      <c r="C4121" s="75"/>
      <c r="D4121" s="75" t="s">
        <v>8365</v>
      </c>
      <c r="E4121" s="83">
        <v>4.13</v>
      </c>
    </row>
    <row r="4122" spans="1:5" x14ac:dyDescent="0.25">
      <c r="A4122" s="90">
        <v>4122</v>
      </c>
      <c r="B4122" s="75" t="s">
        <v>8366</v>
      </c>
      <c r="C4122" s="75"/>
      <c r="D4122" s="75" t="s">
        <v>8367</v>
      </c>
      <c r="E4122" s="83">
        <v>2.87</v>
      </c>
    </row>
    <row r="4123" spans="1:5" x14ac:dyDescent="0.25">
      <c r="A4123" s="90">
        <v>4123</v>
      </c>
      <c r="B4123" s="75" t="s">
        <v>8368</v>
      </c>
      <c r="C4123" s="75"/>
      <c r="D4123" s="75" t="s">
        <v>8369</v>
      </c>
      <c r="E4123" s="83">
        <v>8.89</v>
      </c>
    </row>
    <row r="4124" spans="1:5" x14ac:dyDescent="0.25">
      <c r="A4124" s="90">
        <v>4124</v>
      </c>
      <c r="B4124" s="75" t="s">
        <v>8370</v>
      </c>
      <c r="C4124" s="75"/>
      <c r="D4124" s="75" t="s">
        <v>8371</v>
      </c>
      <c r="E4124" s="83">
        <v>7.31</v>
      </c>
    </row>
    <row r="4125" spans="1:5" x14ac:dyDescent="0.25">
      <c r="A4125" s="90">
        <v>4125</v>
      </c>
      <c r="B4125" s="75" t="s">
        <v>8372</v>
      </c>
      <c r="C4125" s="75"/>
      <c r="D4125" s="75" t="s">
        <v>8373</v>
      </c>
      <c r="E4125" s="83">
        <v>3.57</v>
      </c>
    </row>
    <row r="4126" spans="1:5" x14ac:dyDescent="0.25">
      <c r="A4126" s="90">
        <v>4126</v>
      </c>
      <c r="B4126" s="75" t="s">
        <v>8374</v>
      </c>
      <c r="C4126" s="75"/>
      <c r="D4126" s="75" t="s">
        <v>8375</v>
      </c>
      <c r="E4126" s="83">
        <v>1.68</v>
      </c>
    </row>
    <row r="4127" spans="1:5" x14ac:dyDescent="0.25">
      <c r="A4127" s="90">
        <v>4127</v>
      </c>
      <c r="B4127" s="75" t="s">
        <v>8376</v>
      </c>
      <c r="C4127" s="75"/>
      <c r="D4127" s="75" t="s">
        <v>8377</v>
      </c>
      <c r="E4127" s="83">
        <v>1.68</v>
      </c>
    </row>
    <row r="4128" spans="1:5" x14ac:dyDescent="0.25">
      <c r="A4128" s="90">
        <v>4128</v>
      </c>
      <c r="B4128" s="75" t="s">
        <v>8378</v>
      </c>
      <c r="C4128" s="75"/>
      <c r="D4128" s="75" t="s">
        <v>8379</v>
      </c>
      <c r="E4128" s="83">
        <v>5.04</v>
      </c>
    </row>
    <row r="4129" spans="1:5" x14ac:dyDescent="0.25">
      <c r="A4129" s="90">
        <v>4129</v>
      </c>
      <c r="B4129" s="75" t="s">
        <v>8380</v>
      </c>
      <c r="C4129" s="75"/>
      <c r="D4129" s="75" t="s">
        <v>8381</v>
      </c>
      <c r="E4129" s="83">
        <v>5.59</v>
      </c>
    </row>
    <row r="4130" spans="1:5" x14ac:dyDescent="0.25">
      <c r="A4130" s="90">
        <v>4130</v>
      </c>
      <c r="B4130" s="75" t="s">
        <v>8382</v>
      </c>
      <c r="C4130" s="75"/>
      <c r="D4130" s="75" t="s">
        <v>8383</v>
      </c>
      <c r="E4130" s="83">
        <v>-0.43</v>
      </c>
    </row>
    <row r="4131" spans="1:5" x14ac:dyDescent="0.25">
      <c r="A4131" s="90">
        <v>4131</v>
      </c>
      <c r="B4131" s="75" t="s">
        <v>8384</v>
      </c>
      <c r="C4131" s="75"/>
      <c r="D4131" s="75" t="s">
        <v>8385</v>
      </c>
      <c r="E4131" s="83">
        <v>3.17</v>
      </c>
    </row>
    <row r="4132" spans="1:5" x14ac:dyDescent="0.25">
      <c r="A4132" s="90">
        <v>4132</v>
      </c>
      <c r="B4132" s="75" t="s">
        <v>8386</v>
      </c>
      <c r="C4132" s="75"/>
      <c r="D4132" s="75" t="s">
        <v>8387</v>
      </c>
      <c r="E4132" s="83">
        <v>4</v>
      </c>
    </row>
    <row r="4133" spans="1:5" x14ac:dyDescent="0.25">
      <c r="A4133" s="90">
        <v>4133</v>
      </c>
      <c r="B4133" s="75" t="s">
        <v>8388</v>
      </c>
      <c r="C4133" s="75"/>
      <c r="D4133" s="75" t="s">
        <v>8389</v>
      </c>
      <c r="E4133" s="83">
        <v>1.74</v>
      </c>
    </row>
    <row r="4134" spans="1:5" x14ac:dyDescent="0.25">
      <c r="A4134" s="90">
        <v>4134</v>
      </c>
      <c r="B4134" s="75" t="s">
        <v>8390</v>
      </c>
      <c r="C4134" s="75"/>
      <c r="D4134" s="75" t="s">
        <v>8391</v>
      </c>
      <c r="E4134" s="83">
        <v>8.8699999999999992</v>
      </c>
    </row>
    <row r="4135" spans="1:5" x14ac:dyDescent="0.25">
      <c r="A4135" s="90">
        <v>4135</v>
      </c>
      <c r="B4135" s="75" t="s">
        <v>8392</v>
      </c>
      <c r="C4135" s="75"/>
      <c r="D4135" s="75" t="s">
        <v>8393</v>
      </c>
      <c r="E4135" s="83">
        <v>7.17</v>
      </c>
    </row>
    <row r="4136" spans="1:5" x14ac:dyDescent="0.25">
      <c r="A4136" s="90">
        <v>4136</v>
      </c>
      <c r="B4136" s="75" t="s">
        <v>8394</v>
      </c>
      <c r="C4136" s="75"/>
      <c r="D4136" s="75" t="s">
        <v>8395</v>
      </c>
      <c r="E4136" s="83">
        <v>2.73</v>
      </c>
    </row>
    <row r="4137" spans="1:5" x14ac:dyDescent="0.25">
      <c r="A4137" s="90">
        <v>4137</v>
      </c>
      <c r="B4137" s="75" t="s">
        <v>8396</v>
      </c>
      <c r="C4137" s="75"/>
      <c r="D4137" s="75" t="s">
        <v>8397</v>
      </c>
      <c r="E4137" s="83">
        <v>67.81</v>
      </c>
    </row>
    <row r="4138" spans="1:5" x14ac:dyDescent="0.25">
      <c r="A4138" s="90">
        <v>4138</v>
      </c>
      <c r="B4138" s="75" t="s">
        <v>8398</v>
      </c>
      <c r="C4138" s="75"/>
      <c r="D4138" s="75" t="s">
        <v>8399</v>
      </c>
      <c r="E4138" s="83">
        <v>0.56000000000000005</v>
      </c>
    </row>
    <row r="4139" spans="1:5" x14ac:dyDescent="0.25">
      <c r="A4139" s="90">
        <v>4139</v>
      </c>
      <c r="B4139" s="75" t="s">
        <v>8400</v>
      </c>
      <c r="C4139" s="75"/>
      <c r="D4139" s="75" t="s">
        <v>8401</v>
      </c>
      <c r="E4139" s="83">
        <v>5.48</v>
      </c>
    </row>
    <row r="4140" spans="1:5" x14ac:dyDescent="0.25">
      <c r="A4140" s="90">
        <v>4140</v>
      </c>
      <c r="B4140" s="75" t="s">
        <v>8402</v>
      </c>
      <c r="C4140" s="75"/>
      <c r="D4140" s="75" t="s">
        <v>8403</v>
      </c>
      <c r="E4140" s="83">
        <v>7.15</v>
      </c>
    </row>
    <row r="4141" spans="1:5" x14ac:dyDescent="0.25">
      <c r="A4141" s="90">
        <v>4141</v>
      </c>
      <c r="B4141" s="75" t="s">
        <v>8404</v>
      </c>
      <c r="C4141" s="75"/>
      <c r="D4141" s="75" t="s">
        <v>8405</v>
      </c>
      <c r="E4141" s="83">
        <v>1.68</v>
      </c>
    </row>
    <row r="4142" spans="1:5" x14ac:dyDescent="0.25">
      <c r="A4142" s="90">
        <v>4142</v>
      </c>
      <c r="B4142" s="75" t="s">
        <v>8406</v>
      </c>
      <c r="C4142" s="75"/>
      <c r="D4142" s="75" t="s">
        <v>8407</v>
      </c>
      <c r="E4142" s="83">
        <v>0.51</v>
      </c>
    </row>
    <row r="4143" spans="1:5" x14ac:dyDescent="0.25">
      <c r="A4143" s="90">
        <v>4143</v>
      </c>
      <c r="B4143" s="75" t="s">
        <v>8408</v>
      </c>
      <c r="C4143" s="75"/>
      <c r="D4143" s="75" t="s">
        <v>8409</v>
      </c>
      <c r="E4143" s="83">
        <v>19.71</v>
      </c>
    </row>
    <row r="4144" spans="1:5" x14ac:dyDescent="0.25">
      <c r="A4144" s="90">
        <v>4144</v>
      </c>
      <c r="B4144" s="75" t="s">
        <v>8410</v>
      </c>
      <c r="C4144" s="75"/>
      <c r="D4144" s="75" t="s">
        <v>8411</v>
      </c>
      <c r="E4144" s="83">
        <v>19.16</v>
      </c>
    </row>
    <row r="4145" spans="1:5" x14ac:dyDescent="0.25">
      <c r="A4145" s="90">
        <v>4145</v>
      </c>
      <c r="B4145" s="75" t="s">
        <v>8412</v>
      </c>
      <c r="C4145" s="75"/>
      <c r="D4145" s="75" t="s">
        <v>8413</v>
      </c>
      <c r="E4145" s="83">
        <v>5.08</v>
      </c>
    </row>
    <row r="4146" spans="1:5" x14ac:dyDescent="0.25">
      <c r="A4146" s="90">
        <v>4146</v>
      </c>
      <c r="B4146" s="75" t="s">
        <v>8414</v>
      </c>
      <c r="C4146" s="75"/>
      <c r="D4146" s="75" t="s">
        <v>8415</v>
      </c>
      <c r="E4146" s="83">
        <v>2.0699999999999998</v>
      </c>
    </row>
    <row r="4147" spans="1:5" x14ac:dyDescent="0.25">
      <c r="A4147" s="90">
        <v>4147</v>
      </c>
      <c r="B4147" s="75" t="s">
        <v>8416</v>
      </c>
      <c r="C4147" s="75"/>
      <c r="D4147" s="75" t="s">
        <v>8417</v>
      </c>
      <c r="E4147" s="83">
        <v>5.04</v>
      </c>
    </row>
    <row r="4148" spans="1:5" x14ac:dyDescent="0.25">
      <c r="A4148" s="90">
        <v>4148</v>
      </c>
      <c r="B4148" s="75" t="s">
        <v>8418</v>
      </c>
      <c r="C4148" s="75"/>
      <c r="D4148" s="75" t="s">
        <v>8419</v>
      </c>
      <c r="E4148" s="83">
        <v>10.08</v>
      </c>
    </row>
    <row r="4149" spans="1:5" x14ac:dyDescent="0.25">
      <c r="A4149" s="90">
        <v>4149</v>
      </c>
      <c r="B4149" s="75" t="s">
        <v>8420</v>
      </c>
      <c r="C4149" s="75"/>
      <c r="D4149" s="75" t="s">
        <v>8421</v>
      </c>
      <c r="E4149" s="83">
        <v>9.2799999999999994</v>
      </c>
    </row>
    <row r="4150" spans="1:5" x14ac:dyDescent="0.25">
      <c r="A4150" s="90">
        <v>4150</v>
      </c>
      <c r="B4150" s="75" t="s">
        <v>8422</v>
      </c>
      <c r="C4150" s="75"/>
      <c r="D4150" s="75" t="s">
        <v>8423</v>
      </c>
      <c r="E4150" s="83">
        <v>57.61</v>
      </c>
    </row>
    <row r="4151" spans="1:5" x14ac:dyDescent="0.25">
      <c r="A4151" s="90">
        <v>4151</v>
      </c>
      <c r="B4151" s="75" t="s">
        <v>8424</v>
      </c>
      <c r="C4151" s="75"/>
      <c r="D4151" s="75" t="s">
        <v>8425</v>
      </c>
      <c r="E4151" s="83">
        <v>5.04</v>
      </c>
    </row>
    <row r="4152" spans="1:5" x14ac:dyDescent="0.25">
      <c r="A4152" s="90">
        <v>4152</v>
      </c>
      <c r="B4152" s="75" t="s">
        <v>8426</v>
      </c>
      <c r="C4152" s="75"/>
      <c r="D4152" s="75" t="s">
        <v>8427</v>
      </c>
      <c r="E4152" s="83">
        <v>26.18</v>
      </c>
    </row>
    <row r="4153" spans="1:5" x14ac:dyDescent="0.25">
      <c r="A4153" s="90">
        <v>4153</v>
      </c>
      <c r="B4153" s="75" t="s">
        <v>8428</v>
      </c>
      <c r="C4153" s="75"/>
      <c r="D4153" s="75" t="s">
        <v>8429</v>
      </c>
      <c r="E4153" s="83">
        <v>8.4</v>
      </c>
    </row>
    <row r="4154" spans="1:5" x14ac:dyDescent="0.25">
      <c r="A4154" s="90">
        <v>4154</v>
      </c>
      <c r="B4154" s="75" t="s">
        <v>8430</v>
      </c>
      <c r="C4154" s="75"/>
      <c r="D4154" s="75" t="s">
        <v>8431</v>
      </c>
      <c r="E4154" s="83">
        <v>30.92</v>
      </c>
    </row>
    <row r="4155" spans="1:5" x14ac:dyDescent="0.25">
      <c r="A4155" s="90">
        <v>4155</v>
      </c>
      <c r="B4155" s="75" t="s">
        <v>8432</v>
      </c>
      <c r="C4155" s="75"/>
      <c r="D4155" s="75" t="s">
        <v>8433</v>
      </c>
      <c r="E4155" s="83">
        <v>14.02</v>
      </c>
    </row>
    <row r="4156" spans="1:5" x14ac:dyDescent="0.25">
      <c r="A4156" s="90">
        <v>4156</v>
      </c>
      <c r="B4156" s="75" t="s">
        <v>8434</v>
      </c>
      <c r="C4156" s="75"/>
      <c r="D4156" s="75" t="s">
        <v>8435</v>
      </c>
      <c r="E4156" s="83">
        <v>3.42</v>
      </c>
    </row>
    <row r="4157" spans="1:5" x14ac:dyDescent="0.25">
      <c r="A4157" s="90">
        <v>4157</v>
      </c>
      <c r="B4157" s="75" t="s">
        <v>8436</v>
      </c>
      <c r="C4157" s="75"/>
      <c r="D4157" s="75" t="s">
        <v>8437</v>
      </c>
      <c r="E4157" s="83">
        <v>14.48</v>
      </c>
    </row>
    <row r="4158" spans="1:5" x14ac:dyDescent="0.25">
      <c r="A4158" s="90">
        <v>4158</v>
      </c>
      <c r="B4158" s="75" t="s">
        <v>8438</v>
      </c>
      <c r="C4158" s="75"/>
      <c r="D4158" s="75" t="s">
        <v>8439</v>
      </c>
      <c r="E4158" s="83">
        <v>12.79</v>
      </c>
    </row>
    <row r="4159" spans="1:5" x14ac:dyDescent="0.25">
      <c r="A4159" s="90">
        <v>4159</v>
      </c>
      <c r="B4159" s="75" t="s">
        <v>8440</v>
      </c>
      <c r="C4159" s="75"/>
      <c r="D4159" s="75" t="s">
        <v>8441</v>
      </c>
      <c r="E4159" s="83">
        <v>16.8</v>
      </c>
    </row>
    <row r="4160" spans="1:5" x14ac:dyDescent="0.25">
      <c r="A4160" s="90">
        <v>4160</v>
      </c>
      <c r="B4160" s="75" t="s">
        <v>8442</v>
      </c>
      <c r="C4160" s="75"/>
      <c r="D4160" s="75" t="s">
        <v>8443</v>
      </c>
      <c r="E4160" s="83">
        <v>5.2</v>
      </c>
    </row>
    <row r="4161" spans="1:5" x14ac:dyDescent="0.25">
      <c r="A4161" s="90">
        <v>4161</v>
      </c>
      <c r="B4161" s="75" t="s">
        <v>8444</v>
      </c>
      <c r="C4161" s="75"/>
      <c r="D4161" s="75" t="s">
        <v>8445</v>
      </c>
      <c r="E4161" s="83">
        <v>3.77</v>
      </c>
    </row>
    <row r="4162" spans="1:5" x14ac:dyDescent="0.25">
      <c r="A4162" s="90">
        <v>4162</v>
      </c>
      <c r="B4162" s="75" t="s">
        <v>8446</v>
      </c>
      <c r="C4162" s="75"/>
      <c r="D4162" s="75" t="s">
        <v>8447</v>
      </c>
      <c r="E4162" s="83">
        <v>3.39</v>
      </c>
    </row>
    <row r="4163" spans="1:5" x14ac:dyDescent="0.25">
      <c r="A4163" s="90">
        <v>4163</v>
      </c>
      <c r="B4163" s="75" t="s">
        <v>8448</v>
      </c>
      <c r="C4163" s="75"/>
      <c r="D4163" s="75" t="s">
        <v>8449</v>
      </c>
      <c r="E4163" s="83">
        <v>8.4</v>
      </c>
    </row>
    <row r="4164" spans="1:5" x14ac:dyDescent="0.25">
      <c r="A4164" s="90">
        <v>4164</v>
      </c>
      <c r="B4164" s="75" t="s">
        <v>8450</v>
      </c>
      <c r="C4164" s="75"/>
      <c r="D4164" s="75" t="s">
        <v>8451</v>
      </c>
      <c r="E4164" s="83">
        <v>3.65</v>
      </c>
    </row>
    <row r="4165" spans="1:5" x14ac:dyDescent="0.25">
      <c r="A4165" s="90">
        <v>4165</v>
      </c>
      <c r="B4165" s="75" t="s">
        <v>8452</v>
      </c>
      <c r="C4165" s="75"/>
      <c r="D4165" s="75" t="s">
        <v>8453</v>
      </c>
      <c r="E4165" s="83">
        <v>3.36</v>
      </c>
    </row>
    <row r="4166" spans="1:5" x14ac:dyDescent="0.25">
      <c r="A4166" s="90">
        <v>4166</v>
      </c>
      <c r="B4166" s="75" t="s">
        <v>8454</v>
      </c>
      <c r="C4166" s="75"/>
      <c r="D4166" s="75" t="s">
        <v>8455</v>
      </c>
      <c r="E4166" s="83">
        <v>1.68</v>
      </c>
    </row>
    <row r="4167" spans="1:5" x14ac:dyDescent="0.25">
      <c r="A4167" s="90">
        <v>4167</v>
      </c>
      <c r="B4167" s="75" t="s">
        <v>8456</v>
      </c>
      <c r="C4167" s="75"/>
      <c r="D4167" s="75" t="s">
        <v>8457</v>
      </c>
      <c r="E4167" s="83">
        <v>10.86</v>
      </c>
    </row>
    <row r="4168" spans="1:5" x14ac:dyDescent="0.25">
      <c r="A4168" s="90">
        <v>4168</v>
      </c>
      <c r="B4168" s="75" t="s">
        <v>8458</v>
      </c>
      <c r="C4168" s="75"/>
      <c r="D4168" s="75" t="s">
        <v>8459</v>
      </c>
      <c r="E4168" s="83">
        <v>8</v>
      </c>
    </row>
    <row r="4169" spans="1:5" x14ac:dyDescent="0.25">
      <c r="A4169" s="90">
        <v>4169</v>
      </c>
      <c r="B4169" s="75" t="s">
        <v>8460</v>
      </c>
      <c r="C4169" s="75"/>
      <c r="D4169" s="75" t="s">
        <v>8461</v>
      </c>
      <c r="E4169" s="83">
        <v>8.98</v>
      </c>
    </row>
    <row r="4170" spans="1:5" x14ac:dyDescent="0.25">
      <c r="A4170" s="90">
        <v>4170</v>
      </c>
      <c r="B4170" s="75" t="s">
        <v>8462</v>
      </c>
      <c r="C4170" s="75"/>
      <c r="D4170" s="75" t="s">
        <v>8463</v>
      </c>
      <c r="E4170" s="83">
        <v>12.89</v>
      </c>
    </row>
    <row r="4171" spans="1:5" x14ac:dyDescent="0.25">
      <c r="A4171" s="90">
        <v>4171</v>
      </c>
      <c r="B4171" s="75" t="s">
        <v>8464</v>
      </c>
      <c r="C4171" s="75"/>
      <c r="D4171" s="75" t="s">
        <v>8465</v>
      </c>
      <c r="E4171" s="83">
        <v>0.31</v>
      </c>
    </row>
    <row r="4172" spans="1:5" x14ac:dyDescent="0.25">
      <c r="A4172" s="90">
        <v>4172</v>
      </c>
      <c r="B4172" s="75" t="s">
        <v>8466</v>
      </c>
      <c r="C4172" s="75"/>
      <c r="D4172" s="75" t="s">
        <v>8467</v>
      </c>
      <c r="E4172" s="83">
        <v>131.65</v>
      </c>
    </row>
    <row r="4173" spans="1:5" x14ac:dyDescent="0.25">
      <c r="A4173" s="90">
        <v>4173</v>
      </c>
      <c r="B4173" s="75" t="s">
        <v>8468</v>
      </c>
      <c r="C4173" s="75"/>
      <c r="D4173" s="75" t="s">
        <v>8469</v>
      </c>
      <c r="E4173" s="83">
        <v>3.36</v>
      </c>
    </row>
    <row r="4174" spans="1:5" x14ac:dyDescent="0.25">
      <c r="A4174" s="90">
        <v>4174</v>
      </c>
      <c r="B4174" s="75" t="s">
        <v>8470</v>
      </c>
      <c r="C4174" s="75"/>
      <c r="D4174" s="75" t="s">
        <v>8471</v>
      </c>
      <c r="E4174" s="83">
        <v>-1.68</v>
      </c>
    </row>
    <row r="4175" spans="1:5" x14ac:dyDescent="0.25">
      <c r="A4175" s="90">
        <v>4175</v>
      </c>
      <c r="B4175" s="75" t="s">
        <v>8472</v>
      </c>
      <c r="C4175" s="75"/>
      <c r="D4175" s="75" t="s">
        <v>8473</v>
      </c>
      <c r="E4175" s="83">
        <v>2.33</v>
      </c>
    </row>
    <row r="4176" spans="1:5" x14ac:dyDescent="0.25">
      <c r="A4176" s="90">
        <v>4176</v>
      </c>
      <c r="B4176" s="75" t="s">
        <v>8474</v>
      </c>
      <c r="C4176" s="75"/>
      <c r="D4176" s="75" t="s">
        <v>8475</v>
      </c>
      <c r="E4176" s="83">
        <v>30.59</v>
      </c>
    </row>
    <row r="4177" spans="1:5" x14ac:dyDescent="0.25">
      <c r="A4177" s="90">
        <v>4177</v>
      </c>
      <c r="B4177" s="75" t="s">
        <v>8476</v>
      </c>
      <c r="C4177" s="75"/>
      <c r="D4177" s="75" t="s">
        <v>8477</v>
      </c>
      <c r="E4177" s="83">
        <v>5.99</v>
      </c>
    </row>
    <row r="4178" spans="1:5" x14ac:dyDescent="0.25">
      <c r="A4178" s="90">
        <v>4178</v>
      </c>
      <c r="B4178" s="75" t="s">
        <v>8478</v>
      </c>
      <c r="C4178" s="75"/>
      <c r="D4178" s="75" t="s">
        <v>8479</v>
      </c>
      <c r="E4178" s="83">
        <v>1.68</v>
      </c>
    </row>
    <row r="4179" spans="1:5" x14ac:dyDescent="0.25">
      <c r="A4179" s="90">
        <v>4179</v>
      </c>
      <c r="B4179" s="75" t="s">
        <v>8480</v>
      </c>
      <c r="C4179" s="75"/>
      <c r="D4179" s="75" t="s">
        <v>8481</v>
      </c>
      <c r="E4179" s="83">
        <v>10.38</v>
      </c>
    </row>
    <row r="4180" spans="1:5" x14ac:dyDescent="0.25">
      <c r="A4180" s="90">
        <v>4180</v>
      </c>
      <c r="B4180" s="75" t="s">
        <v>6328</v>
      </c>
      <c r="C4180" s="75"/>
      <c r="D4180" s="75" t="s">
        <v>6329</v>
      </c>
      <c r="E4180" s="83">
        <v>3.37</v>
      </c>
    </row>
    <row r="4181" spans="1:5" x14ac:dyDescent="0.25">
      <c r="A4181" s="90">
        <v>4181</v>
      </c>
      <c r="B4181" s="75" t="s">
        <v>6330</v>
      </c>
      <c r="C4181" s="75"/>
      <c r="D4181" s="75" t="s">
        <v>6331</v>
      </c>
      <c r="E4181" s="83">
        <v>11.16</v>
      </c>
    </row>
    <row r="4182" spans="1:5" x14ac:dyDescent="0.25">
      <c r="A4182" s="90">
        <v>4182</v>
      </c>
      <c r="B4182" s="75" t="s">
        <v>8482</v>
      </c>
      <c r="C4182" s="75"/>
      <c r="D4182" s="75" t="s">
        <v>8483</v>
      </c>
      <c r="E4182" s="83">
        <v>3.36</v>
      </c>
    </row>
    <row r="4183" spans="1:5" x14ac:dyDescent="0.25">
      <c r="A4183" s="90">
        <v>4183</v>
      </c>
      <c r="B4183" s="75" t="s">
        <v>8484</v>
      </c>
      <c r="C4183" s="75"/>
      <c r="D4183" s="75" t="s">
        <v>8485</v>
      </c>
      <c r="E4183" s="83">
        <v>10.09</v>
      </c>
    </row>
    <row r="4184" spans="1:5" x14ac:dyDescent="0.25">
      <c r="A4184" s="90">
        <v>4184</v>
      </c>
      <c r="B4184" s="75" t="s">
        <v>8486</v>
      </c>
      <c r="C4184" s="75"/>
      <c r="D4184" s="75" t="s">
        <v>8487</v>
      </c>
      <c r="E4184" s="83">
        <v>4.83</v>
      </c>
    </row>
    <row r="4185" spans="1:5" x14ac:dyDescent="0.25">
      <c r="A4185" s="90">
        <v>4185</v>
      </c>
      <c r="B4185" s="75" t="s">
        <v>8488</v>
      </c>
      <c r="C4185" s="75"/>
      <c r="D4185" s="75" t="s">
        <v>8489</v>
      </c>
      <c r="E4185" s="83">
        <v>3.49</v>
      </c>
    </row>
    <row r="4186" spans="1:5" x14ac:dyDescent="0.25">
      <c r="A4186" s="90">
        <v>4186</v>
      </c>
      <c r="B4186" s="75" t="s">
        <v>8490</v>
      </c>
      <c r="C4186" s="75"/>
      <c r="D4186" s="75" t="s">
        <v>8491</v>
      </c>
      <c r="E4186" s="83">
        <v>3.05</v>
      </c>
    </row>
    <row r="4187" spans="1:5" x14ac:dyDescent="0.25">
      <c r="A4187" s="90">
        <v>4187</v>
      </c>
      <c r="B4187" s="75" t="s">
        <v>8492</v>
      </c>
      <c r="C4187" s="75"/>
      <c r="D4187" s="75" t="s">
        <v>8493</v>
      </c>
      <c r="E4187" s="83">
        <v>5.03</v>
      </c>
    </row>
    <row r="4188" spans="1:5" x14ac:dyDescent="0.25">
      <c r="A4188" s="90">
        <v>4188</v>
      </c>
      <c r="B4188" s="75" t="s">
        <v>8494</v>
      </c>
      <c r="C4188" s="75"/>
      <c r="D4188" s="75" t="s">
        <v>8495</v>
      </c>
      <c r="E4188" s="83">
        <v>45.23</v>
      </c>
    </row>
    <row r="4189" spans="1:5" x14ac:dyDescent="0.25">
      <c r="A4189" s="90">
        <v>4189</v>
      </c>
      <c r="B4189" s="75" t="s">
        <v>8496</v>
      </c>
      <c r="C4189" s="75"/>
      <c r="D4189" s="75" t="s">
        <v>8497</v>
      </c>
      <c r="E4189" s="83">
        <v>9.0299999999999994</v>
      </c>
    </row>
    <row r="4190" spans="1:5" x14ac:dyDescent="0.25">
      <c r="A4190" s="90">
        <v>4190</v>
      </c>
      <c r="B4190" s="75" t="s">
        <v>8498</v>
      </c>
      <c r="C4190" s="75"/>
      <c r="D4190" s="75" t="s">
        <v>8499</v>
      </c>
      <c r="E4190" s="83">
        <v>5.13</v>
      </c>
    </row>
    <row r="4191" spans="1:5" x14ac:dyDescent="0.25">
      <c r="A4191" s="90">
        <v>4191</v>
      </c>
      <c r="B4191" s="75" t="s">
        <v>8500</v>
      </c>
      <c r="C4191" s="75"/>
      <c r="D4191" s="75" t="s">
        <v>8501</v>
      </c>
      <c r="E4191" s="83">
        <v>5.04</v>
      </c>
    </row>
    <row r="4192" spans="1:5" x14ac:dyDescent="0.25">
      <c r="A4192" s="90">
        <v>4192</v>
      </c>
      <c r="B4192" s="75" t="s">
        <v>8502</v>
      </c>
      <c r="C4192" s="75"/>
      <c r="D4192" s="75" t="s">
        <v>8503</v>
      </c>
      <c r="E4192" s="83">
        <v>17.600000000000001</v>
      </c>
    </row>
    <row r="4193" spans="1:5" x14ac:dyDescent="0.25">
      <c r="A4193" s="90">
        <v>4193</v>
      </c>
      <c r="B4193" s="75" t="s">
        <v>8504</v>
      </c>
      <c r="C4193" s="75"/>
      <c r="D4193" s="75" t="s">
        <v>8505</v>
      </c>
      <c r="E4193" s="83">
        <v>5.61</v>
      </c>
    </row>
    <row r="4194" spans="1:5" x14ac:dyDescent="0.25">
      <c r="A4194" s="90">
        <v>4194</v>
      </c>
      <c r="B4194" s="75" t="s">
        <v>8506</v>
      </c>
      <c r="C4194" s="75"/>
      <c r="D4194" s="75" t="s">
        <v>8507</v>
      </c>
      <c r="E4194" s="83">
        <v>1.89</v>
      </c>
    </row>
    <row r="4195" spans="1:5" x14ac:dyDescent="0.25">
      <c r="A4195" s="90">
        <v>4195</v>
      </c>
      <c r="B4195" s="75" t="s">
        <v>8508</v>
      </c>
      <c r="C4195" s="75"/>
      <c r="D4195" s="75" t="s">
        <v>8509</v>
      </c>
      <c r="E4195" s="83">
        <v>3.27</v>
      </c>
    </row>
    <row r="4196" spans="1:5" x14ac:dyDescent="0.25">
      <c r="A4196" s="90">
        <v>4196</v>
      </c>
      <c r="B4196" s="75" t="s">
        <v>8510</v>
      </c>
      <c r="C4196" s="75"/>
      <c r="D4196" s="75" t="s">
        <v>8511</v>
      </c>
      <c r="E4196" s="83">
        <v>1.1200000000000001</v>
      </c>
    </row>
    <row r="4197" spans="1:5" x14ac:dyDescent="0.25">
      <c r="A4197" s="90">
        <v>4197</v>
      </c>
      <c r="B4197" s="75" t="s">
        <v>8512</v>
      </c>
      <c r="C4197" s="75"/>
      <c r="D4197" s="75" t="s">
        <v>8513</v>
      </c>
      <c r="E4197" s="83">
        <v>28.1</v>
      </c>
    </row>
    <row r="4198" spans="1:5" x14ac:dyDescent="0.25">
      <c r="A4198" s="90">
        <v>4198</v>
      </c>
      <c r="B4198" s="75" t="s">
        <v>8514</v>
      </c>
      <c r="C4198" s="75"/>
      <c r="D4198" s="75" t="s">
        <v>8515</v>
      </c>
      <c r="E4198" s="83">
        <v>5.04</v>
      </c>
    </row>
    <row r="4199" spans="1:5" x14ac:dyDescent="0.25">
      <c r="A4199" s="90">
        <v>4199</v>
      </c>
      <c r="B4199" s="75" t="s">
        <v>8516</v>
      </c>
      <c r="C4199" s="75"/>
      <c r="D4199" s="75" t="s">
        <v>8517</v>
      </c>
      <c r="E4199" s="83">
        <v>16.89</v>
      </c>
    </row>
    <row r="4200" spans="1:5" x14ac:dyDescent="0.25">
      <c r="A4200" s="90">
        <v>4200</v>
      </c>
      <c r="B4200" s="75" t="s">
        <v>8518</v>
      </c>
      <c r="C4200" s="75"/>
      <c r="D4200" s="75" t="s">
        <v>8519</v>
      </c>
      <c r="E4200" s="83">
        <v>13.88</v>
      </c>
    </row>
    <row r="4201" spans="1:5" x14ac:dyDescent="0.25">
      <c r="A4201" s="90">
        <v>4201</v>
      </c>
      <c r="B4201" s="75" t="s">
        <v>8520</v>
      </c>
      <c r="C4201" s="75"/>
      <c r="D4201" s="75" t="s">
        <v>8521</v>
      </c>
      <c r="E4201" s="83">
        <v>26.66</v>
      </c>
    </row>
    <row r="4202" spans="1:5" x14ac:dyDescent="0.25">
      <c r="A4202" s="90">
        <v>4202</v>
      </c>
      <c r="B4202" s="75" t="s">
        <v>8522</v>
      </c>
      <c r="C4202" s="75"/>
      <c r="D4202" s="75" t="s">
        <v>8523</v>
      </c>
      <c r="E4202" s="83">
        <v>5.04</v>
      </c>
    </row>
    <row r="4203" spans="1:5" x14ac:dyDescent="0.25">
      <c r="A4203" s="90">
        <v>4203</v>
      </c>
      <c r="B4203" s="75" t="s">
        <v>8524</v>
      </c>
      <c r="C4203" s="75"/>
      <c r="D4203" s="75" t="s">
        <v>8525</v>
      </c>
      <c r="E4203" s="83">
        <v>2.33</v>
      </c>
    </row>
    <row r="4204" spans="1:5" x14ac:dyDescent="0.25">
      <c r="A4204" s="90">
        <v>4204</v>
      </c>
      <c r="B4204" s="75" t="s">
        <v>8526</v>
      </c>
      <c r="C4204" s="75"/>
      <c r="D4204" s="75" t="s">
        <v>8527</v>
      </c>
      <c r="E4204" s="83">
        <v>1.94</v>
      </c>
    </row>
    <row r="4205" spans="1:5" x14ac:dyDescent="0.25">
      <c r="A4205" s="90">
        <v>4205</v>
      </c>
      <c r="B4205" s="75" t="s">
        <v>8528</v>
      </c>
      <c r="C4205" s="75"/>
      <c r="D4205" s="75" t="s">
        <v>8529</v>
      </c>
      <c r="E4205" s="83">
        <v>3.64</v>
      </c>
    </row>
    <row r="4206" spans="1:5" x14ac:dyDescent="0.25">
      <c r="A4206" s="90">
        <v>4206</v>
      </c>
      <c r="B4206" s="75" t="s">
        <v>8530</v>
      </c>
      <c r="C4206" s="75"/>
      <c r="D4206" s="75" t="s">
        <v>8531</v>
      </c>
      <c r="E4206" s="83">
        <v>13.35</v>
      </c>
    </row>
    <row r="4207" spans="1:5" x14ac:dyDescent="0.25">
      <c r="A4207" s="90">
        <v>4207</v>
      </c>
      <c r="B4207" s="75" t="s">
        <v>8532</v>
      </c>
      <c r="C4207" s="75"/>
      <c r="D4207" s="75" t="s">
        <v>8533</v>
      </c>
      <c r="E4207" s="83">
        <v>-5.89</v>
      </c>
    </row>
    <row r="4208" spans="1:5" x14ac:dyDescent="0.25">
      <c r="A4208" s="90">
        <v>4208</v>
      </c>
      <c r="B4208" s="75" t="s">
        <v>8534</v>
      </c>
      <c r="C4208" s="75"/>
      <c r="D4208" s="75" t="s">
        <v>8535</v>
      </c>
      <c r="E4208" s="83">
        <v>15.12</v>
      </c>
    </row>
    <row r="4209" spans="1:5" x14ac:dyDescent="0.25">
      <c r="A4209" s="90">
        <v>4209</v>
      </c>
      <c r="B4209" s="75" t="s">
        <v>8536</v>
      </c>
      <c r="C4209" s="75"/>
      <c r="D4209" s="75" t="s">
        <v>8537</v>
      </c>
      <c r="E4209" s="83">
        <v>3.84</v>
      </c>
    </row>
    <row r="4210" spans="1:5" x14ac:dyDescent="0.25">
      <c r="A4210" s="90">
        <v>4210</v>
      </c>
      <c r="B4210" s="75" t="s">
        <v>8538</v>
      </c>
      <c r="C4210" s="75"/>
      <c r="D4210" s="75" t="s">
        <v>8539</v>
      </c>
      <c r="E4210" s="83">
        <v>1.68</v>
      </c>
    </row>
    <row r="4211" spans="1:5" x14ac:dyDescent="0.25">
      <c r="A4211" s="90">
        <v>4211</v>
      </c>
      <c r="B4211" s="75" t="s">
        <v>8540</v>
      </c>
      <c r="C4211" s="75"/>
      <c r="D4211" s="75" t="s">
        <v>8541</v>
      </c>
      <c r="E4211" s="83">
        <v>3.63</v>
      </c>
    </row>
    <row r="4212" spans="1:5" x14ac:dyDescent="0.25">
      <c r="A4212" s="90">
        <v>4212</v>
      </c>
      <c r="B4212" s="75" t="s">
        <v>8542</v>
      </c>
      <c r="C4212" s="75"/>
      <c r="D4212" s="75" t="s">
        <v>8543</v>
      </c>
      <c r="E4212" s="83">
        <v>3.36</v>
      </c>
    </row>
    <row r="4213" spans="1:5" x14ac:dyDescent="0.25">
      <c r="A4213" s="90">
        <v>4213</v>
      </c>
      <c r="B4213" s="75" t="s">
        <v>8544</v>
      </c>
      <c r="C4213" s="75"/>
      <c r="D4213" s="75" t="s">
        <v>8545</v>
      </c>
      <c r="E4213" s="83">
        <v>27.34</v>
      </c>
    </row>
    <row r="4214" spans="1:5" x14ac:dyDescent="0.25">
      <c r="A4214" s="90">
        <v>4214</v>
      </c>
      <c r="B4214" s="75" t="s">
        <v>8546</v>
      </c>
      <c r="C4214" s="75"/>
      <c r="D4214" s="75" t="s">
        <v>8547</v>
      </c>
      <c r="E4214" s="83">
        <v>1.68</v>
      </c>
    </row>
    <row r="4215" spans="1:5" x14ac:dyDescent="0.25">
      <c r="A4215" s="90">
        <v>4215</v>
      </c>
      <c r="B4215" s="75" t="s">
        <v>8548</v>
      </c>
      <c r="C4215" s="75"/>
      <c r="D4215" s="75" t="s">
        <v>8549</v>
      </c>
      <c r="E4215" s="83">
        <v>3.36</v>
      </c>
    </row>
    <row r="4216" spans="1:5" x14ac:dyDescent="0.25">
      <c r="A4216" s="90">
        <v>4216</v>
      </c>
      <c r="B4216" s="75" t="s">
        <v>8550</v>
      </c>
      <c r="C4216" s="75"/>
      <c r="D4216" s="75" t="s">
        <v>8551</v>
      </c>
      <c r="E4216" s="83">
        <v>2.54</v>
      </c>
    </row>
    <row r="4217" spans="1:5" x14ac:dyDescent="0.25">
      <c r="A4217" s="90">
        <v>4217</v>
      </c>
      <c r="B4217" s="75" t="s">
        <v>8552</v>
      </c>
      <c r="C4217" s="75"/>
      <c r="D4217" s="75" t="s">
        <v>8553</v>
      </c>
      <c r="E4217" s="83">
        <v>18.16</v>
      </c>
    </row>
    <row r="4218" spans="1:5" x14ac:dyDescent="0.25">
      <c r="A4218" s="90">
        <v>4218</v>
      </c>
      <c r="B4218" s="75" t="s">
        <v>8554</v>
      </c>
      <c r="C4218" s="75"/>
      <c r="D4218" s="75" t="s">
        <v>8555</v>
      </c>
      <c r="E4218" s="83">
        <v>1.88</v>
      </c>
    </row>
    <row r="4219" spans="1:5" x14ac:dyDescent="0.25">
      <c r="A4219" s="90">
        <v>4219</v>
      </c>
      <c r="B4219" s="75" t="s">
        <v>8556</v>
      </c>
      <c r="C4219" s="75"/>
      <c r="D4219" s="75" t="s">
        <v>8557</v>
      </c>
      <c r="E4219" s="83">
        <v>0.18</v>
      </c>
    </row>
    <row r="4220" spans="1:5" x14ac:dyDescent="0.25">
      <c r="A4220" s="90">
        <v>4220</v>
      </c>
      <c r="B4220" s="75" t="s">
        <v>8558</v>
      </c>
      <c r="C4220" s="75"/>
      <c r="D4220" s="75" t="s">
        <v>8559</v>
      </c>
      <c r="E4220" s="83">
        <v>4.2300000000000004</v>
      </c>
    </row>
    <row r="4221" spans="1:5" x14ac:dyDescent="0.25">
      <c r="A4221" s="90">
        <v>4221</v>
      </c>
      <c r="B4221" s="75" t="s">
        <v>8560</v>
      </c>
      <c r="C4221" s="75"/>
      <c r="D4221" s="75" t="s">
        <v>8561</v>
      </c>
      <c r="E4221" s="83">
        <v>3.82</v>
      </c>
    </row>
    <row r="4222" spans="1:5" x14ac:dyDescent="0.25">
      <c r="A4222" s="90">
        <v>4222</v>
      </c>
      <c r="B4222" s="75" t="s">
        <v>8562</v>
      </c>
      <c r="C4222" s="75"/>
      <c r="D4222" s="75" t="s">
        <v>8563</v>
      </c>
      <c r="E4222" s="83">
        <v>2.17</v>
      </c>
    </row>
    <row r="4223" spans="1:5" x14ac:dyDescent="0.25">
      <c r="A4223" s="90">
        <v>4223</v>
      </c>
      <c r="B4223" s="75" t="s">
        <v>8564</v>
      </c>
      <c r="C4223" s="75"/>
      <c r="D4223" s="75" t="s">
        <v>8565</v>
      </c>
      <c r="E4223" s="83">
        <v>1.75</v>
      </c>
    </row>
    <row r="4224" spans="1:5" x14ac:dyDescent="0.25">
      <c r="A4224" s="90">
        <v>4224</v>
      </c>
      <c r="B4224" s="75" t="s">
        <v>8566</v>
      </c>
      <c r="C4224" s="75"/>
      <c r="D4224" s="75" t="s">
        <v>8567</v>
      </c>
      <c r="E4224" s="83">
        <v>45.51</v>
      </c>
    </row>
    <row r="4225" spans="1:5" x14ac:dyDescent="0.25">
      <c r="A4225" s="90">
        <v>4225</v>
      </c>
      <c r="B4225" s="75" t="s">
        <v>8568</v>
      </c>
      <c r="C4225" s="75"/>
      <c r="D4225" s="75" t="s">
        <v>8569</v>
      </c>
      <c r="E4225" s="83">
        <v>6.12</v>
      </c>
    </row>
    <row r="4226" spans="1:5" x14ac:dyDescent="0.25">
      <c r="A4226" s="90">
        <v>4226</v>
      </c>
      <c r="B4226" s="75" t="s">
        <v>8570</v>
      </c>
      <c r="C4226" s="75"/>
      <c r="D4226" s="75" t="s">
        <v>8571</v>
      </c>
      <c r="E4226" s="83">
        <v>1.74</v>
      </c>
    </row>
    <row r="4227" spans="1:5" x14ac:dyDescent="0.25">
      <c r="A4227" s="90">
        <v>4227</v>
      </c>
      <c r="B4227" s="75" t="s">
        <v>8572</v>
      </c>
      <c r="C4227" s="75"/>
      <c r="D4227" s="75" t="s">
        <v>8573</v>
      </c>
      <c r="E4227" s="83">
        <v>1.96</v>
      </c>
    </row>
    <row r="4228" spans="1:5" x14ac:dyDescent="0.25">
      <c r="A4228" s="90">
        <v>4228</v>
      </c>
      <c r="B4228" s="75" t="s">
        <v>8574</v>
      </c>
      <c r="C4228" s="75"/>
      <c r="D4228" s="75" t="s">
        <v>8575</v>
      </c>
      <c r="E4228" s="83">
        <v>1.68</v>
      </c>
    </row>
    <row r="4229" spans="1:5" x14ac:dyDescent="0.25">
      <c r="A4229" s="90">
        <v>4229</v>
      </c>
      <c r="B4229" s="75" t="s">
        <v>8576</v>
      </c>
      <c r="C4229" s="75"/>
      <c r="D4229" s="75" t="s">
        <v>8577</v>
      </c>
      <c r="E4229" s="83">
        <v>0.94</v>
      </c>
    </row>
    <row r="4230" spans="1:5" x14ac:dyDescent="0.25">
      <c r="A4230" s="90">
        <v>4230</v>
      </c>
      <c r="B4230" s="75" t="s">
        <v>8578</v>
      </c>
      <c r="C4230" s="75"/>
      <c r="D4230" s="75" t="s">
        <v>8579</v>
      </c>
      <c r="E4230" s="83">
        <v>7.84</v>
      </c>
    </row>
    <row r="4231" spans="1:5" x14ac:dyDescent="0.25">
      <c r="A4231" s="90">
        <v>4231</v>
      </c>
      <c r="B4231" s="75" t="s">
        <v>8580</v>
      </c>
      <c r="C4231" s="75"/>
      <c r="D4231" s="75" t="s">
        <v>8581</v>
      </c>
      <c r="E4231" s="83">
        <v>5.2</v>
      </c>
    </row>
    <row r="4232" spans="1:5" x14ac:dyDescent="0.25">
      <c r="A4232" s="90">
        <v>4232</v>
      </c>
      <c r="B4232" s="75" t="s">
        <v>8582</v>
      </c>
      <c r="C4232" s="75"/>
      <c r="D4232" s="75" t="s">
        <v>8583</v>
      </c>
      <c r="E4232" s="83">
        <v>8.4</v>
      </c>
    </row>
    <row r="4233" spans="1:5" x14ac:dyDescent="0.25">
      <c r="A4233" s="90">
        <v>4233</v>
      </c>
      <c r="B4233" s="75" t="s">
        <v>8584</v>
      </c>
      <c r="C4233" s="75"/>
      <c r="D4233" s="75" t="s">
        <v>8585</v>
      </c>
      <c r="E4233" s="83">
        <v>0.56000000000000005</v>
      </c>
    </row>
    <row r="4234" spans="1:5" x14ac:dyDescent="0.25">
      <c r="A4234" s="90">
        <v>4234</v>
      </c>
      <c r="B4234" s="75" t="s">
        <v>8586</v>
      </c>
      <c r="C4234" s="75"/>
      <c r="D4234" s="75" t="s">
        <v>8587</v>
      </c>
      <c r="E4234" s="83">
        <v>3.38</v>
      </c>
    </row>
    <row r="4235" spans="1:5" x14ac:dyDescent="0.25">
      <c r="A4235" s="90">
        <v>4235</v>
      </c>
      <c r="B4235" s="75" t="s">
        <v>8588</v>
      </c>
      <c r="C4235" s="75"/>
      <c r="D4235" s="75" t="s">
        <v>8589</v>
      </c>
      <c r="E4235" s="83">
        <v>42.25</v>
      </c>
    </row>
    <row r="4236" spans="1:5" x14ac:dyDescent="0.25">
      <c r="A4236" s="90">
        <v>4236</v>
      </c>
      <c r="B4236" s="75" t="s">
        <v>8590</v>
      </c>
      <c r="C4236" s="75"/>
      <c r="D4236" s="75" t="s">
        <v>8591</v>
      </c>
      <c r="E4236" s="83">
        <v>15</v>
      </c>
    </row>
    <row r="4237" spans="1:5" x14ac:dyDescent="0.25">
      <c r="A4237" s="90">
        <v>4237</v>
      </c>
      <c r="B4237" s="75" t="s">
        <v>8592</v>
      </c>
      <c r="C4237" s="75"/>
      <c r="D4237" s="75" t="s">
        <v>8593</v>
      </c>
      <c r="E4237" s="83">
        <v>5.04</v>
      </c>
    </row>
    <row r="4238" spans="1:5" x14ac:dyDescent="0.25">
      <c r="A4238" s="90">
        <v>4238</v>
      </c>
      <c r="B4238" s="75" t="s">
        <v>8594</v>
      </c>
      <c r="C4238" s="75"/>
      <c r="D4238" s="75" t="s">
        <v>8595</v>
      </c>
      <c r="E4238" s="83">
        <v>5.43</v>
      </c>
    </row>
    <row r="4239" spans="1:5" x14ac:dyDescent="0.25">
      <c r="A4239" s="90">
        <v>4239</v>
      </c>
      <c r="B4239" s="75" t="s">
        <v>8596</v>
      </c>
      <c r="C4239" s="75"/>
      <c r="D4239" s="75" t="s">
        <v>8597</v>
      </c>
      <c r="E4239" s="83">
        <v>3.44</v>
      </c>
    </row>
    <row r="4240" spans="1:5" x14ac:dyDescent="0.25">
      <c r="A4240" s="90">
        <v>4240</v>
      </c>
      <c r="B4240" s="75" t="s">
        <v>8598</v>
      </c>
      <c r="C4240" s="75"/>
      <c r="D4240" s="75" t="s">
        <v>8599</v>
      </c>
      <c r="E4240" s="83">
        <v>0.84</v>
      </c>
    </row>
    <row r="4241" spans="1:5" x14ac:dyDescent="0.25">
      <c r="A4241" s="90">
        <v>4241</v>
      </c>
      <c r="B4241" s="75" t="s">
        <v>8600</v>
      </c>
      <c r="C4241" s="75"/>
      <c r="D4241" s="75" t="s">
        <v>8601</v>
      </c>
      <c r="E4241" s="83">
        <v>24.78</v>
      </c>
    </row>
    <row r="4242" spans="1:5" x14ac:dyDescent="0.25">
      <c r="A4242" s="90">
        <v>4242</v>
      </c>
      <c r="B4242" s="75" t="s">
        <v>8602</v>
      </c>
      <c r="C4242" s="75"/>
      <c r="D4242" s="75" t="s">
        <v>8603</v>
      </c>
      <c r="E4242" s="83">
        <v>5.04</v>
      </c>
    </row>
    <row r="4243" spans="1:5" x14ac:dyDescent="0.25">
      <c r="A4243" s="90">
        <v>4243</v>
      </c>
      <c r="B4243" s="75" t="s">
        <v>8604</v>
      </c>
      <c r="C4243" s="75"/>
      <c r="D4243" s="75" t="s">
        <v>8605</v>
      </c>
      <c r="E4243" s="83">
        <v>1.81</v>
      </c>
    </row>
    <row r="4244" spans="1:5" x14ac:dyDescent="0.25">
      <c r="A4244" s="90">
        <v>4244</v>
      </c>
      <c r="B4244" s="75" t="s">
        <v>8606</v>
      </c>
      <c r="C4244" s="75"/>
      <c r="D4244" s="75" t="s">
        <v>8607</v>
      </c>
      <c r="E4244" s="83">
        <v>2.11</v>
      </c>
    </row>
    <row r="4245" spans="1:5" x14ac:dyDescent="0.25">
      <c r="A4245" s="90">
        <v>4245</v>
      </c>
      <c r="B4245" s="75" t="s">
        <v>8608</v>
      </c>
      <c r="C4245" s="75"/>
      <c r="D4245" s="75" t="s">
        <v>8609</v>
      </c>
      <c r="E4245" s="83">
        <v>6.1</v>
      </c>
    </row>
    <row r="4246" spans="1:5" x14ac:dyDescent="0.25">
      <c r="A4246" s="90">
        <v>4246</v>
      </c>
      <c r="B4246" s="75" t="s">
        <v>8610</v>
      </c>
      <c r="C4246" s="75"/>
      <c r="D4246" s="75" t="s">
        <v>8611</v>
      </c>
      <c r="E4246" s="83">
        <v>3.58</v>
      </c>
    </row>
    <row r="4247" spans="1:5" x14ac:dyDescent="0.25">
      <c r="A4247" s="90">
        <v>4247</v>
      </c>
      <c r="B4247" s="75" t="s">
        <v>8612</v>
      </c>
      <c r="C4247" s="75"/>
      <c r="D4247" s="75" t="s">
        <v>8613</v>
      </c>
      <c r="E4247" s="83">
        <v>1.68</v>
      </c>
    </row>
    <row r="4248" spans="1:5" x14ac:dyDescent="0.25">
      <c r="A4248" s="90">
        <v>4248</v>
      </c>
      <c r="B4248" s="75" t="s">
        <v>8614</v>
      </c>
      <c r="C4248" s="75"/>
      <c r="D4248" s="75" t="s">
        <v>8615</v>
      </c>
      <c r="E4248" s="83">
        <v>5.82</v>
      </c>
    </row>
    <row r="4249" spans="1:5" x14ac:dyDescent="0.25">
      <c r="A4249" s="90">
        <v>4249</v>
      </c>
      <c r="B4249" s="75" t="s">
        <v>8616</v>
      </c>
      <c r="C4249" s="75"/>
      <c r="D4249" s="75" t="s">
        <v>8617</v>
      </c>
      <c r="E4249" s="83">
        <v>3.77</v>
      </c>
    </row>
    <row r="4250" spans="1:5" x14ac:dyDescent="0.25">
      <c r="A4250" s="90">
        <v>4250</v>
      </c>
      <c r="B4250" s="75" t="s">
        <v>8618</v>
      </c>
      <c r="C4250" s="75"/>
      <c r="D4250" s="75" t="s">
        <v>8619</v>
      </c>
      <c r="E4250" s="83">
        <v>8.4</v>
      </c>
    </row>
    <row r="4251" spans="1:5" x14ac:dyDescent="0.25">
      <c r="A4251" s="90">
        <v>4251</v>
      </c>
      <c r="B4251" s="75" t="s">
        <v>8620</v>
      </c>
      <c r="C4251" s="75"/>
      <c r="D4251" s="75" t="s">
        <v>8621</v>
      </c>
      <c r="E4251" s="83">
        <v>5.04</v>
      </c>
    </row>
    <row r="4252" spans="1:5" x14ac:dyDescent="0.25">
      <c r="A4252" s="90">
        <v>4252</v>
      </c>
      <c r="B4252" s="75" t="s">
        <v>8622</v>
      </c>
      <c r="C4252" s="75"/>
      <c r="D4252" s="75" t="s">
        <v>8623</v>
      </c>
      <c r="E4252" s="83">
        <v>5.87</v>
      </c>
    </row>
    <row r="4253" spans="1:5" x14ac:dyDescent="0.25">
      <c r="A4253" s="90">
        <v>4253</v>
      </c>
      <c r="B4253" s="75" t="s">
        <v>8624</v>
      </c>
      <c r="C4253" s="75"/>
      <c r="D4253" s="75" t="s">
        <v>8625</v>
      </c>
      <c r="E4253" s="83">
        <v>156.15</v>
      </c>
    </row>
    <row r="4254" spans="1:5" x14ac:dyDescent="0.25">
      <c r="A4254" s="90">
        <v>4254</v>
      </c>
      <c r="B4254" s="75" t="s">
        <v>8626</v>
      </c>
      <c r="C4254" s="75"/>
      <c r="D4254" s="75" t="s">
        <v>8627</v>
      </c>
      <c r="E4254" s="83">
        <v>67.2</v>
      </c>
    </row>
    <row r="4255" spans="1:5" x14ac:dyDescent="0.25">
      <c r="A4255" s="90">
        <v>4255</v>
      </c>
      <c r="B4255" s="75" t="s">
        <v>8628</v>
      </c>
      <c r="C4255" s="75"/>
      <c r="D4255" s="75" t="s">
        <v>8629</v>
      </c>
      <c r="E4255" s="83">
        <v>2.27</v>
      </c>
    </row>
    <row r="4256" spans="1:5" x14ac:dyDescent="0.25">
      <c r="A4256" s="90">
        <v>4256</v>
      </c>
      <c r="B4256" s="75" t="s">
        <v>8630</v>
      </c>
      <c r="C4256" s="75"/>
      <c r="D4256" s="75" t="s">
        <v>8631</v>
      </c>
      <c r="E4256" s="83">
        <v>37.28</v>
      </c>
    </row>
    <row r="4257" spans="1:5" x14ac:dyDescent="0.25">
      <c r="A4257" s="90">
        <v>4257</v>
      </c>
      <c r="B4257" s="75" t="s">
        <v>8632</v>
      </c>
      <c r="C4257" s="75"/>
      <c r="D4257" s="75" t="s">
        <v>7915</v>
      </c>
      <c r="E4257" s="83">
        <v>1.68</v>
      </c>
    </row>
    <row r="4258" spans="1:5" x14ac:dyDescent="0.25">
      <c r="A4258" s="90">
        <v>4258</v>
      </c>
      <c r="B4258" s="75" t="s">
        <v>8633</v>
      </c>
      <c r="C4258" s="75"/>
      <c r="D4258" s="75" t="s">
        <v>8634</v>
      </c>
      <c r="E4258" s="83">
        <v>3.9</v>
      </c>
    </row>
    <row r="4259" spans="1:5" x14ac:dyDescent="0.25">
      <c r="A4259" s="90">
        <v>4259</v>
      </c>
      <c r="B4259" s="75" t="s">
        <v>8635</v>
      </c>
      <c r="C4259" s="75"/>
      <c r="D4259" s="75" t="s">
        <v>8636</v>
      </c>
      <c r="E4259" s="83">
        <v>-0.08</v>
      </c>
    </row>
    <row r="4260" spans="1:5" x14ac:dyDescent="0.25">
      <c r="A4260" s="90">
        <v>4260</v>
      </c>
      <c r="B4260" s="75" t="s">
        <v>8637</v>
      </c>
      <c r="C4260" s="75"/>
      <c r="D4260" s="75" t="s">
        <v>8638</v>
      </c>
      <c r="E4260" s="83">
        <v>21.03</v>
      </c>
    </row>
    <row r="4261" spans="1:5" x14ac:dyDescent="0.25">
      <c r="A4261" s="90">
        <v>4261</v>
      </c>
      <c r="B4261" s="75" t="s">
        <v>8639</v>
      </c>
      <c r="C4261" s="75"/>
      <c r="D4261" s="75" t="s">
        <v>8640</v>
      </c>
      <c r="E4261" s="83">
        <v>15.12</v>
      </c>
    </row>
    <row r="4262" spans="1:5" x14ac:dyDescent="0.25">
      <c r="A4262" s="90">
        <v>4262</v>
      </c>
      <c r="B4262" s="75" t="s">
        <v>8641</v>
      </c>
      <c r="C4262" s="75"/>
      <c r="D4262" s="75" t="s">
        <v>8642</v>
      </c>
      <c r="E4262" s="83">
        <v>2.4500000000000002</v>
      </c>
    </row>
    <row r="4263" spans="1:5" x14ac:dyDescent="0.25">
      <c r="A4263" s="90">
        <v>4263</v>
      </c>
      <c r="B4263" s="75" t="s">
        <v>8643</v>
      </c>
      <c r="C4263" s="75"/>
      <c r="D4263" s="75" t="s">
        <v>8644</v>
      </c>
      <c r="E4263" s="83">
        <v>9.4499999999999993</v>
      </c>
    </row>
    <row r="4264" spans="1:5" x14ac:dyDescent="0.25">
      <c r="A4264" s="90">
        <v>4264</v>
      </c>
      <c r="B4264" s="75" t="s">
        <v>8645</v>
      </c>
      <c r="C4264" s="75"/>
      <c r="D4264" s="75" t="s">
        <v>8646</v>
      </c>
      <c r="E4264" s="83">
        <v>7.81</v>
      </c>
    </row>
    <row r="4265" spans="1:5" x14ac:dyDescent="0.25">
      <c r="A4265" s="90">
        <v>4265</v>
      </c>
      <c r="B4265" s="75" t="s">
        <v>8647</v>
      </c>
      <c r="C4265" s="75"/>
      <c r="D4265" s="75" t="s">
        <v>8648</v>
      </c>
      <c r="E4265" s="83">
        <v>3.34</v>
      </c>
    </row>
    <row r="4266" spans="1:5" x14ac:dyDescent="0.25">
      <c r="A4266" s="90">
        <v>4266</v>
      </c>
      <c r="B4266" s="75" t="s">
        <v>8649</v>
      </c>
      <c r="C4266" s="75"/>
      <c r="D4266" s="75" t="s">
        <v>8650</v>
      </c>
      <c r="E4266" s="83">
        <v>1.7</v>
      </c>
    </row>
    <row r="4267" spans="1:5" x14ac:dyDescent="0.25">
      <c r="A4267" s="90">
        <v>4267</v>
      </c>
      <c r="B4267" s="75" t="s">
        <v>8651</v>
      </c>
      <c r="C4267" s="75"/>
      <c r="D4267" s="75" t="s">
        <v>8652</v>
      </c>
      <c r="E4267" s="83">
        <v>15.7</v>
      </c>
    </row>
    <row r="4268" spans="1:5" x14ac:dyDescent="0.25">
      <c r="A4268" s="90">
        <v>4268</v>
      </c>
      <c r="B4268" s="75" t="s">
        <v>8653</v>
      </c>
      <c r="C4268" s="75"/>
      <c r="D4268" s="75" t="s">
        <v>8654</v>
      </c>
      <c r="E4268" s="83">
        <v>7.53</v>
      </c>
    </row>
    <row r="4269" spans="1:5" x14ac:dyDescent="0.25">
      <c r="A4269" s="90">
        <v>4269</v>
      </c>
      <c r="B4269" s="75" t="s">
        <v>8655</v>
      </c>
      <c r="C4269" s="75"/>
      <c r="D4269" s="75" t="s">
        <v>8656</v>
      </c>
      <c r="E4269" s="83">
        <v>1.68</v>
      </c>
    </row>
    <row r="4270" spans="1:5" x14ac:dyDescent="0.25">
      <c r="A4270" s="90">
        <v>4270</v>
      </c>
      <c r="B4270" s="75" t="s">
        <v>8657</v>
      </c>
      <c r="C4270" s="75"/>
      <c r="D4270" s="75" t="s">
        <v>8658</v>
      </c>
      <c r="E4270" s="83">
        <v>1.68</v>
      </c>
    </row>
    <row r="4271" spans="1:5" x14ac:dyDescent="0.25">
      <c r="A4271" s="90">
        <v>4271</v>
      </c>
      <c r="B4271" s="75" t="s">
        <v>8659</v>
      </c>
      <c r="C4271" s="75"/>
      <c r="D4271" s="75" t="s">
        <v>8660</v>
      </c>
      <c r="E4271" s="83">
        <v>1.68</v>
      </c>
    </row>
    <row r="4272" spans="1:5" x14ac:dyDescent="0.25">
      <c r="A4272" s="90">
        <v>4272</v>
      </c>
      <c r="B4272" s="75" t="s">
        <v>8661</v>
      </c>
      <c r="C4272" s="75"/>
      <c r="D4272" s="75" t="s">
        <v>8662</v>
      </c>
      <c r="E4272" s="83">
        <v>25.17</v>
      </c>
    </row>
    <row r="4273" spans="1:5" x14ac:dyDescent="0.25">
      <c r="A4273" s="90">
        <v>4273</v>
      </c>
      <c r="B4273" s="75" t="s">
        <v>8663</v>
      </c>
      <c r="C4273" s="75"/>
      <c r="D4273" s="75" t="s">
        <v>8664</v>
      </c>
      <c r="E4273" s="83">
        <v>3.65</v>
      </c>
    </row>
    <row r="4274" spans="1:5" x14ac:dyDescent="0.25">
      <c r="A4274" s="90">
        <v>4274</v>
      </c>
      <c r="B4274" s="75" t="s">
        <v>8665</v>
      </c>
      <c r="C4274" s="75"/>
      <c r="D4274" s="75" t="s">
        <v>8666</v>
      </c>
      <c r="E4274" s="83">
        <v>23.1</v>
      </c>
    </row>
    <row r="4275" spans="1:5" x14ac:dyDescent="0.25">
      <c r="A4275" s="90">
        <v>4275</v>
      </c>
      <c r="B4275" s="75" t="s">
        <v>8667</v>
      </c>
      <c r="C4275" s="75"/>
      <c r="D4275" s="75" t="s">
        <v>8668</v>
      </c>
      <c r="E4275" s="83">
        <v>19.38</v>
      </c>
    </row>
    <row r="4276" spans="1:5" x14ac:dyDescent="0.25">
      <c r="A4276" s="90">
        <v>4276</v>
      </c>
      <c r="B4276" s="75" t="s">
        <v>8669</v>
      </c>
      <c r="C4276" s="75"/>
      <c r="D4276" s="75" t="s">
        <v>8034</v>
      </c>
      <c r="E4276" s="83">
        <v>0.89</v>
      </c>
    </row>
    <row r="4277" spans="1:5" x14ac:dyDescent="0.25">
      <c r="A4277" s="90">
        <v>4277</v>
      </c>
      <c r="B4277" s="75" t="s">
        <v>8670</v>
      </c>
      <c r="C4277" s="75"/>
      <c r="D4277" s="75" t="s">
        <v>8671</v>
      </c>
      <c r="E4277" s="83">
        <v>0.09</v>
      </c>
    </row>
    <row r="4278" spans="1:5" x14ac:dyDescent="0.25">
      <c r="A4278" s="90">
        <v>4278</v>
      </c>
      <c r="B4278" s="75" t="s">
        <v>8672</v>
      </c>
      <c r="C4278" s="75"/>
      <c r="D4278" s="75" t="s">
        <v>8673</v>
      </c>
      <c r="E4278" s="83">
        <v>1.68</v>
      </c>
    </row>
    <row r="4279" spans="1:5" x14ac:dyDescent="0.25">
      <c r="A4279" s="90">
        <v>4279</v>
      </c>
      <c r="B4279" s="75" t="s">
        <v>8674</v>
      </c>
      <c r="C4279" s="75"/>
      <c r="D4279" s="75" t="s">
        <v>8675</v>
      </c>
      <c r="E4279" s="83">
        <v>13.6</v>
      </c>
    </row>
    <row r="4280" spans="1:5" x14ac:dyDescent="0.25">
      <c r="A4280" s="90">
        <v>4280</v>
      </c>
      <c r="B4280" s="75" t="s">
        <v>8676</v>
      </c>
      <c r="C4280" s="75"/>
      <c r="D4280" s="75" t="s">
        <v>8677</v>
      </c>
      <c r="E4280" s="83">
        <v>16.59</v>
      </c>
    </row>
    <row r="4281" spans="1:5" x14ac:dyDescent="0.25">
      <c r="A4281" s="90">
        <v>4281</v>
      </c>
      <c r="B4281" s="75" t="s">
        <v>8678</v>
      </c>
      <c r="C4281" s="75"/>
      <c r="D4281" s="75" t="s">
        <v>8679</v>
      </c>
      <c r="E4281" s="83">
        <v>15.39</v>
      </c>
    </row>
    <row r="4282" spans="1:5" x14ac:dyDescent="0.25">
      <c r="A4282" s="90">
        <v>4282</v>
      </c>
      <c r="B4282" s="75" t="s">
        <v>8680</v>
      </c>
      <c r="C4282" s="75"/>
      <c r="D4282" s="75" t="s">
        <v>8681</v>
      </c>
      <c r="E4282" s="83">
        <v>0.89</v>
      </c>
    </row>
    <row r="4283" spans="1:5" x14ac:dyDescent="0.25">
      <c r="A4283" s="90">
        <v>4283</v>
      </c>
      <c r="B4283" s="75" t="s">
        <v>8682</v>
      </c>
      <c r="C4283" s="75"/>
      <c r="D4283" s="75" t="s">
        <v>8683</v>
      </c>
      <c r="E4283" s="83">
        <v>30.43</v>
      </c>
    </row>
    <row r="4284" spans="1:5" x14ac:dyDescent="0.25">
      <c r="A4284" s="90">
        <v>4284</v>
      </c>
      <c r="B4284" s="75" t="s">
        <v>8684</v>
      </c>
      <c r="C4284" s="75"/>
      <c r="D4284" s="75" t="s">
        <v>8685</v>
      </c>
      <c r="E4284" s="83">
        <v>0.16</v>
      </c>
    </row>
    <row r="4285" spans="1:5" x14ac:dyDescent="0.25">
      <c r="A4285" s="90">
        <v>4285</v>
      </c>
      <c r="B4285" s="75" t="s">
        <v>8686</v>
      </c>
      <c r="C4285" s="75"/>
      <c r="D4285" s="75" t="s">
        <v>8687</v>
      </c>
      <c r="E4285" s="83">
        <v>13.5</v>
      </c>
    </row>
    <row r="4286" spans="1:5" x14ac:dyDescent="0.25">
      <c r="A4286" s="90">
        <v>4286</v>
      </c>
      <c r="B4286" s="75" t="s">
        <v>8688</v>
      </c>
      <c r="C4286" s="75"/>
      <c r="D4286" s="75" t="s">
        <v>8689</v>
      </c>
      <c r="E4286" s="83">
        <v>-9.6300000000000008</v>
      </c>
    </row>
    <row r="4287" spans="1:5" x14ac:dyDescent="0.25">
      <c r="A4287" s="90">
        <v>4287</v>
      </c>
      <c r="B4287" s="75" t="s">
        <v>8690</v>
      </c>
      <c r="C4287" s="75"/>
      <c r="D4287" s="75" t="s">
        <v>8691</v>
      </c>
      <c r="E4287" s="83">
        <v>9.41</v>
      </c>
    </row>
    <row r="4288" spans="1:5" x14ac:dyDescent="0.25">
      <c r="A4288" s="90">
        <v>4288</v>
      </c>
      <c r="B4288" s="75" t="s">
        <v>8692</v>
      </c>
      <c r="C4288" s="75"/>
      <c r="D4288" s="75" t="s">
        <v>8693</v>
      </c>
      <c r="E4288" s="83">
        <v>27.11</v>
      </c>
    </row>
    <row r="4289" spans="1:5" x14ac:dyDescent="0.25">
      <c r="A4289" s="90">
        <v>4289</v>
      </c>
      <c r="B4289" s="75" t="s">
        <v>8694</v>
      </c>
      <c r="C4289" s="75"/>
      <c r="D4289" s="75" t="s">
        <v>8695</v>
      </c>
      <c r="E4289" s="83">
        <v>39.51</v>
      </c>
    </row>
    <row r="4290" spans="1:5" x14ac:dyDescent="0.25">
      <c r="A4290" s="90">
        <v>4290</v>
      </c>
      <c r="B4290" s="75" t="s">
        <v>8696</v>
      </c>
      <c r="C4290" s="75"/>
      <c r="D4290" s="75" t="s">
        <v>8697</v>
      </c>
      <c r="E4290" s="83">
        <v>12.65</v>
      </c>
    </row>
    <row r="4291" spans="1:5" x14ac:dyDescent="0.25">
      <c r="A4291" s="90">
        <v>4291</v>
      </c>
      <c r="B4291" s="75" t="s">
        <v>8698</v>
      </c>
      <c r="C4291" s="75"/>
      <c r="D4291" s="75" t="s">
        <v>8699</v>
      </c>
      <c r="E4291" s="83">
        <v>10.08</v>
      </c>
    </row>
    <row r="4292" spans="1:5" x14ac:dyDescent="0.25">
      <c r="A4292" s="90">
        <v>4292</v>
      </c>
      <c r="B4292" s="75" t="s">
        <v>8700</v>
      </c>
      <c r="C4292" s="75"/>
      <c r="D4292" s="75" t="s">
        <v>8701</v>
      </c>
      <c r="E4292" s="83">
        <v>-3.07</v>
      </c>
    </row>
    <row r="4293" spans="1:5" x14ac:dyDescent="0.25">
      <c r="A4293" s="90">
        <v>4293</v>
      </c>
      <c r="B4293" s="75" t="s">
        <v>8702</v>
      </c>
      <c r="C4293" s="75"/>
      <c r="D4293" s="75" t="s">
        <v>8703</v>
      </c>
      <c r="E4293" s="83">
        <v>37.270000000000003</v>
      </c>
    </row>
    <row r="4294" spans="1:5" x14ac:dyDescent="0.25">
      <c r="A4294" s="90">
        <v>4294</v>
      </c>
      <c r="B4294" s="75" t="s">
        <v>8704</v>
      </c>
      <c r="C4294" s="75"/>
      <c r="D4294" s="75" t="s">
        <v>8705</v>
      </c>
      <c r="E4294" s="83">
        <v>1.03</v>
      </c>
    </row>
    <row r="4295" spans="1:5" x14ac:dyDescent="0.25">
      <c r="A4295" s="90">
        <v>4295</v>
      </c>
      <c r="B4295" s="75" t="s">
        <v>8706</v>
      </c>
      <c r="C4295" s="75"/>
      <c r="D4295" s="75" t="s">
        <v>8707</v>
      </c>
      <c r="E4295" s="83">
        <v>10.47</v>
      </c>
    </row>
    <row r="4296" spans="1:5" x14ac:dyDescent="0.25">
      <c r="A4296" s="90">
        <v>4296</v>
      </c>
      <c r="B4296" s="75" t="s">
        <v>8708</v>
      </c>
      <c r="C4296" s="75"/>
      <c r="D4296" s="75" t="s">
        <v>8709</v>
      </c>
      <c r="E4296" s="83">
        <v>0.71</v>
      </c>
    </row>
    <row r="4297" spans="1:5" x14ac:dyDescent="0.25">
      <c r="A4297" s="90">
        <v>4297</v>
      </c>
      <c r="B4297" s="75" t="s">
        <v>8710</v>
      </c>
      <c r="C4297" s="75"/>
      <c r="D4297" s="75" t="s">
        <v>8711</v>
      </c>
      <c r="E4297" s="83">
        <v>12.01</v>
      </c>
    </row>
    <row r="4298" spans="1:5" x14ac:dyDescent="0.25">
      <c r="A4298" s="90">
        <v>4298</v>
      </c>
      <c r="B4298" s="75" t="s">
        <v>8712</v>
      </c>
      <c r="C4298" s="75"/>
      <c r="D4298" s="75" t="s">
        <v>8713</v>
      </c>
      <c r="E4298" s="83">
        <v>1.68</v>
      </c>
    </row>
    <row r="4299" spans="1:5" x14ac:dyDescent="0.25">
      <c r="A4299" s="90">
        <v>4299</v>
      </c>
      <c r="B4299" s="75" t="s">
        <v>8714</v>
      </c>
      <c r="C4299" s="75"/>
      <c r="D4299" s="75" t="s">
        <v>8715</v>
      </c>
      <c r="E4299" s="83">
        <v>-2.08</v>
      </c>
    </row>
    <row r="4300" spans="1:5" x14ac:dyDescent="0.25">
      <c r="A4300" s="90">
        <v>4300</v>
      </c>
      <c r="B4300" s="75" t="s">
        <v>8716</v>
      </c>
      <c r="C4300" s="75"/>
      <c r="D4300" s="75" t="s">
        <v>8717</v>
      </c>
      <c r="E4300" s="83">
        <v>3.62</v>
      </c>
    </row>
    <row r="4301" spans="1:5" x14ac:dyDescent="0.25">
      <c r="A4301" s="90">
        <v>4301</v>
      </c>
      <c r="B4301" s="75" t="s">
        <v>8718</v>
      </c>
      <c r="C4301" s="75"/>
      <c r="D4301" s="75" t="s">
        <v>8719</v>
      </c>
      <c r="E4301" s="83">
        <v>3.36</v>
      </c>
    </row>
    <row r="4302" spans="1:5" x14ac:dyDescent="0.25">
      <c r="A4302" s="90">
        <v>4302</v>
      </c>
      <c r="B4302" s="75" t="s">
        <v>8720</v>
      </c>
      <c r="C4302" s="75"/>
      <c r="D4302" s="75" t="s">
        <v>8721</v>
      </c>
      <c r="E4302" s="83">
        <v>3.53</v>
      </c>
    </row>
    <row r="4303" spans="1:5" x14ac:dyDescent="0.25">
      <c r="A4303" s="90">
        <v>4303</v>
      </c>
      <c r="B4303" s="75" t="s">
        <v>8722</v>
      </c>
      <c r="C4303" s="75"/>
      <c r="D4303" s="75" t="s">
        <v>8723</v>
      </c>
      <c r="E4303" s="83">
        <v>14.14</v>
      </c>
    </row>
    <row r="4304" spans="1:5" x14ac:dyDescent="0.25">
      <c r="A4304" s="90">
        <v>4304</v>
      </c>
      <c r="B4304" s="75" t="s">
        <v>8724</v>
      </c>
      <c r="C4304" s="75"/>
      <c r="D4304" s="75" t="s">
        <v>8725</v>
      </c>
      <c r="E4304" s="83">
        <v>10.84</v>
      </c>
    </row>
    <row r="4305" spans="1:5" x14ac:dyDescent="0.25">
      <c r="A4305" s="90">
        <v>4305</v>
      </c>
      <c r="B4305" s="75" t="s">
        <v>8726</v>
      </c>
      <c r="C4305" s="75"/>
      <c r="D4305" s="75" t="s">
        <v>8727</v>
      </c>
      <c r="E4305" s="83">
        <v>2</v>
      </c>
    </row>
    <row r="4306" spans="1:5" x14ac:dyDescent="0.25">
      <c r="A4306" s="90">
        <v>4306</v>
      </c>
      <c r="B4306" s="75" t="s">
        <v>8728</v>
      </c>
      <c r="C4306" s="75"/>
      <c r="D4306" s="75" t="s">
        <v>8729</v>
      </c>
      <c r="E4306" s="83">
        <v>3.55</v>
      </c>
    </row>
    <row r="4307" spans="1:5" x14ac:dyDescent="0.25">
      <c r="A4307" s="90">
        <v>4307</v>
      </c>
      <c r="B4307" s="75" t="s">
        <v>8730</v>
      </c>
      <c r="C4307" s="75"/>
      <c r="D4307" s="75" t="s">
        <v>8731</v>
      </c>
      <c r="E4307" s="83">
        <v>3.07</v>
      </c>
    </row>
    <row r="4308" spans="1:5" x14ac:dyDescent="0.25">
      <c r="A4308" s="90">
        <v>4308</v>
      </c>
      <c r="B4308" s="75" t="s">
        <v>8732</v>
      </c>
      <c r="C4308" s="75"/>
      <c r="D4308" s="75" t="s">
        <v>8733</v>
      </c>
      <c r="E4308" s="83">
        <v>-0.27</v>
      </c>
    </row>
    <row r="4309" spans="1:5" x14ac:dyDescent="0.25">
      <c r="A4309" s="90">
        <v>4309</v>
      </c>
      <c r="B4309" s="75" t="s">
        <v>8734</v>
      </c>
      <c r="C4309" s="75"/>
      <c r="D4309" s="75" t="s">
        <v>8735</v>
      </c>
      <c r="E4309" s="83">
        <v>24.87</v>
      </c>
    </row>
    <row r="4310" spans="1:5" x14ac:dyDescent="0.25">
      <c r="A4310" s="90">
        <v>4310</v>
      </c>
      <c r="B4310" s="75" t="s">
        <v>8736</v>
      </c>
      <c r="C4310" s="75"/>
      <c r="D4310" s="75" t="s">
        <v>8737</v>
      </c>
      <c r="E4310" s="83">
        <v>14.4</v>
      </c>
    </row>
    <row r="4311" spans="1:5" x14ac:dyDescent="0.25">
      <c r="A4311" s="90">
        <v>4311</v>
      </c>
      <c r="B4311" s="75" t="s">
        <v>8738</v>
      </c>
      <c r="C4311" s="75"/>
      <c r="D4311" s="75" t="s">
        <v>8739</v>
      </c>
      <c r="E4311" s="83">
        <v>10.15</v>
      </c>
    </row>
    <row r="4312" spans="1:5" x14ac:dyDescent="0.25">
      <c r="A4312" s="90">
        <v>4312</v>
      </c>
      <c r="B4312" s="75" t="s">
        <v>8740</v>
      </c>
      <c r="C4312" s="75"/>
      <c r="D4312" s="75" t="s">
        <v>8741</v>
      </c>
      <c r="E4312" s="83">
        <v>-4.95</v>
      </c>
    </row>
    <row r="4313" spans="1:5" x14ac:dyDescent="0.25">
      <c r="A4313" s="90">
        <v>4313</v>
      </c>
      <c r="B4313" s="75" t="s">
        <v>8742</v>
      </c>
      <c r="C4313" s="75"/>
      <c r="D4313" s="75" t="s">
        <v>8743</v>
      </c>
      <c r="E4313" s="83">
        <v>39.39</v>
      </c>
    </row>
    <row r="4314" spans="1:5" x14ac:dyDescent="0.25">
      <c r="A4314" s="90">
        <v>4314</v>
      </c>
      <c r="B4314" s="75" t="s">
        <v>8744</v>
      </c>
      <c r="C4314" s="75"/>
      <c r="D4314" s="75" t="s">
        <v>8745</v>
      </c>
      <c r="E4314" s="83">
        <v>51.95</v>
      </c>
    </row>
    <row r="4315" spans="1:5" x14ac:dyDescent="0.25">
      <c r="A4315" s="90">
        <v>4315</v>
      </c>
      <c r="B4315" s="75" t="s">
        <v>8746</v>
      </c>
      <c r="C4315" s="75"/>
      <c r="D4315" s="75" t="s">
        <v>8747</v>
      </c>
      <c r="E4315" s="83">
        <v>6.32</v>
      </c>
    </row>
    <row r="4316" spans="1:5" x14ac:dyDescent="0.25">
      <c r="A4316" s="90">
        <v>4316</v>
      </c>
      <c r="B4316" s="75" t="s">
        <v>8748</v>
      </c>
      <c r="C4316" s="75"/>
      <c r="D4316" s="75" t="s">
        <v>8749</v>
      </c>
      <c r="E4316" s="83">
        <v>2.5499999999999998</v>
      </c>
    </row>
    <row r="4317" spans="1:5" x14ac:dyDescent="0.25">
      <c r="A4317" s="90">
        <v>4317</v>
      </c>
      <c r="B4317" s="75" t="s">
        <v>8750</v>
      </c>
      <c r="C4317" s="75"/>
      <c r="D4317" s="75" t="s">
        <v>8751</v>
      </c>
      <c r="E4317" s="83">
        <v>2.89</v>
      </c>
    </row>
    <row r="4318" spans="1:5" x14ac:dyDescent="0.25">
      <c r="A4318" s="90">
        <v>4318</v>
      </c>
      <c r="B4318" s="75" t="s">
        <v>8752</v>
      </c>
      <c r="C4318" s="75"/>
      <c r="D4318" s="75" t="s">
        <v>8753</v>
      </c>
      <c r="E4318" s="83">
        <v>4.5</v>
      </c>
    </row>
    <row r="4319" spans="1:5" x14ac:dyDescent="0.25">
      <c r="A4319" s="90">
        <v>4319</v>
      </c>
      <c r="B4319" s="75" t="s">
        <v>8754</v>
      </c>
      <c r="C4319" s="75"/>
      <c r="D4319" s="75" t="s">
        <v>8755</v>
      </c>
      <c r="E4319" s="83">
        <v>11.81</v>
      </c>
    </row>
    <row r="4320" spans="1:5" x14ac:dyDescent="0.25">
      <c r="A4320" s="90">
        <v>4320</v>
      </c>
      <c r="B4320" s="75" t="s">
        <v>8756</v>
      </c>
      <c r="C4320" s="75"/>
      <c r="D4320" s="75" t="s">
        <v>8757</v>
      </c>
      <c r="E4320" s="83">
        <v>5.04</v>
      </c>
    </row>
    <row r="4321" spans="1:5" x14ac:dyDescent="0.25">
      <c r="A4321" s="90">
        <v>4321</v>
      </c>
      <c r="B4321" s="75" t="s">
        <v>8758</v>
      </c>
      <c r="C4321" s="75"/>
      <c r="D4321" s="75" t="s">
        <v>8759</v>
      </c>
      <c r="E4321" s="83">
        <v>5.09</v>
      </c>
    </row>
    <row r="4322" spans="1:5" x14ac:dyDescent="0.25">
      <c r="A4322" s="90">
        <v>4322</v>
      </c>
      <c r="B4322" s="75" t="s">
        <v>8760</v>
      </c>
      <c r="C4322" s="75"/>
      <c r="D4322" s="75" t="s">
        <v>8761</v>
      </c>
      <c r="E4322" s="83">
        <v>5.04</v>
      </c>
    </row>
    <row r="4323" spans="1:5" x14ac:dyDescent="0.25">
      <c r="A4323" s="90">
        <v>4323</v>
      </c>
      <c r="B4323" s="75" t="s">
        <v>8762</v>
      </c>
      <c r="C4323" s="75"/>
      <c r="D4323" s="75" t="s">
        <v>8763</v>
      </c>
      <c r="E4323" s="83">
        <v>3.92</v>
      </c>
    </row>
    <row r="4324" spans="1:5" x14ac:dyDescent="0.25">
      <c r="A4324" s="90">
        <v>4324</v>
      </c>
      <c r="B4324" s="75" t="s">
        <v>8764</v>
      </c>
      <c r="C4324" s="75"/>
      <c r="D4324" s="75" t="s">
        <v>8765</v>
      </c>
      <c r="E4324" s="83">
        <v>6.85</v>
      </c>
    </row>
    <row r="4325" spans="1:5" x14ac:dyDescent="0.25">
      <c r="A4325" s="90">
        <v>4325</v>
      </c>
      <c r="B4325" s="75" t="s">
        <v>8766</v>
      </c>
      <c r="C4325" s="75"/>
      <c r="D4325" s="75" t="s">
        <v>8767</v>
      </c>
      <c r="E4325" s="83">
        <v>31.58</v>
      </c>
    </row>
    <row r="4326" spans="1:5" x14ac:dyDescent="0.25">
      <c r="A4326" s="90">
        <v>4326</v>
      </c>
      <c r="B4326" s="75" t="s">
        <v>8768</v>
      </c>
      <c r="C4326" s="75"/>
      <c r="D4326" s="75" t="s">
        <v>8769</v>
      </c>
      <c r="E4326" s="83">
        <v>0.78</v>
      </c>
    </row>
    <row r="4327" spans="1:5" x14ac:dyDescent="0.25">
      <c r="A4327" s="90">
        <v>4327</v>
      </c>
      <c r="B4327" s="75" t="s">
        <v>8770</v>
      </c>
      <c r="C4327" s="75"/>
      <c r="D4327" s="75" t="s">
        <v>8771</v>
      </c>
      <c r="E4327" s="83">
        <v>1.69</v>
      </c>
    </row>
    <row r="4328" spans="1:5" x14ac:dyDescent="0.25">
      <c r="A4328" s="90">
        <v>4328</v>
      </c>
      <c r="B4328" s="75" t="s">
        <v>8772</v>
      </c>
      <c r="C4328" s="75"/>
      <c r="D4328" s="75" t="s">
        <v>8773</v>
      </c>
      <c r="E4328" s="83">
        <v>0.01</v>
      </c>
    </row>
    <row r="4329" spans="1:5" x14ac:dyDescent="0.25">
      <c r="A4329" s="90">
        <v>4329</v>
      </c>
      <c r="B4329" s="75" t="s">
        <v>8774</v>
      </c>
      <c r="C4329" s="75"/>
      <c r="D4329" s="75" t="s">
        <v>8775</v>
      </c>
      <c r="E4329" s="83">
        <v>0.71</v>
      </c>
    </row>
    <row r="4330" spans="1:5" x14ac:dyDescent="0.25">
      <c r="A4330" s="90">
        <v>4330</v>
      </c>
      <c r="B4330" s="75" t="s">
        <v>8776</v>
      </c>
      <c r="C4330" s="75"/>
      <c r="D4330" s="75" t="s">
        <v>8777</v>
      </c>
      <c r="E4330" s="83">
        <v>1.1599999999999999</v>
      </c>
    </row>
    <row r="4331" spans="1:5" x14ac:dyDescent="0.25">
      <c r="A4331" s="90">
        <v>4331</v>
      </c>
      <c r="B4331" s="75" t="s">
        <v>8778</v>
      </c>
      <c r="C4331" s="75"/>
      <c r="D4331" s="75" t="s">
        <v>8779</v>
      </c>
      <c r="E4331" s="83">
        <v>4.4400000000000004</v>
      </c>
    </row>
    <row r="4332" spans="1:5" x14ac:dyDescent="0.25">
      <c r="A4332" s="90">
        <v>4332</v>
      </c>
      <c r="B4332" s="75" t="s">
        <v>8780</v>
      </c>
      <c r="C4332" s="75"/>
      <c r="D4332" s="75" t="s">
        <v>8781</v>
      </c>
      <c r="E4332" s="83">
        <v>0.01</v>
      </c>
    </row>
    <row r="4333" spans="1:5" x14ac:dyDescent="0.25">
      <c r="A4333" s="90">
        <v>4333</v>
      </c>
      <c r="B4333" s="75" t="s">
        <v>8782</v>
      </c>
      <c r="C4333" s="75"/>
      <c r="D4333" s="75" t="s">
        <v>8783</v>
      </c>
      <c r="E4333" s="83">
        <v>-0.23</v>
      </c>
    </row>
    <row r="4334" spans="1:5" x14ac:dyDescent="0.25">
      <c r="A4334" s="90">
        <v>4334</v>
      </c>
      <c r="B4334" s="75" t="s">
        <v>8784</v>
      </c>
      <c r="C4334" s="75"/>
      <c r="D4334" s="75" t="s">
        <v>8785</v>
      </c>
      <c r="E4334" s="83">
        <v>1.95</v>
      </c>
    </row>
    <row r="4335" spans="1:5" x14ac:dyDescent="0.25">
      <c r="A4335" s="90">
        <v>4335</v>
      </c>
      <c r="B4335" s="75" t="s">
        <v>8786</v>
      </c>
      <c r="C4335" s="75"/>
      <c r="D4335" s="75" t="s">
        <v>8787</v>
      </c>
      <c r="E4335" s="83">
        <v>0.41</v>
      </c>
    </row>
    <row r="4336" spans="1:5" x14ac:dyDescent="0.25">
      <c r="A4336" s="90">
        <v>4336</v>
      </c>
      <c r="B4336" s="75" t="s">
        <v>8788</v>
      </c>
      <c r="C4336" s="75"/>
      <c r="D4336" s="75" t="s">
        <v>8789</v>
      </c>
      <c r="E4336" s="83">
        <v>0.34</v>
      </c>
    </row>
    <row r="4337" spans="1:5" x14ac:dyDescent="0.25">
      <c r="A4337" s="90">
        <v>4337</v>
      </c>
      <c r="B4337" s="75" t="s">
        <v>8790</v>
      </c>
      <c r="C4337" s="75"/>
      <c r="D4337" s="75" t="s">
        <v>8791</v>
      </c>
      <c r="E4337" s="83">
        <v>2.79</v>
      </c>
    </row>
    <row r="4338" spans="1:5" x14ac:dyDescent="0.25">
      <c r="A4338" s="90">
        <v>4338</v>
      </c>
      <c r="B4338" s="75" t="s">
        <v>8792</v>
      </c>
      <c r="C4338" s="75"/>
      <c r="D4338" s="75" t="s">
        <v>8793</v>
      </c>
      <c r="E4338" s="83">
        <v>0.11</v>
      </c>
    </row>
    <row r="4339" spans="1:5" x14ac:dyDescent="0.25">
      <c r="A4339" s="90">
        <v>4339</v>
      </c>
      <c r="B4339" s="75" t="s">
        <v>8794</v>
      </c>
      <c r="C4339" s="75"/>
      <c r="D4339" s="75" t="s">
        <v>8795</v>
      </c>
      <c r="E4339" s="83">
        <v>2.42</v>
      </c>
    </row>
    <row r="4340" spans="1:5" x14ac:dyDescent="0.25">
      <c r="A4340" s="90">
        <v>4340</v>
      </c>
      <c r="B4340" s="75" t="s">
        <v>8796</v>
      </c>
      <c r="C4340" s="75"/>
      <c r="D4340" s="75" t="s">
        <v>8797</v>
      </c>
      <c r="E4340" s="83">
        <v>0.82</v>
      </c>
    </row>
    <row r="4341" spans="1:5" x14ac:dyDescent="0.25">
      <c r="A4341" s="90">
        <v>4341</v>
      </c>
      <c r="B4341" s="75" t="s">
        <v>8798</v>
      </c>
      <c r="C4341" s="75"/>
      <c r="D4341" s="75" t="s">
        <v>8799</v>
      </c>
      <c r="E4341" s="83">
        <v>-67.2</v>
      </c>
    </row>
    <row r="4342" spans="1:5" x14ac:dyDescent="0.25">
      <c r="A4342" s="90">
        <v>4342</v>
      </c>
      <c r="B4342" s="75" t="s">
        <v>8800</v>
      </c>
      <c r="C4342" s="75"/>
      <c r="D4342" s="75" t="s">
        <v>8801</v>
      </c>
      <c r="E4342" s="83">
        <v>0.48</v>
      </c>
    </row>
    <row r="4343" spans="1:5" x14ac:dyDescent="0.25">
      <c r="A4343" s="90">
        <v>4343</v>
      </c>
      <c r="B4343" s="75" t="s">
        <v>8802</v>
      </c>
      <c r="C4343" s="75"/>
      <c r="D4343" s="75" t="s">
        <v>8803</v>
      </c>
      <c r="E4343" s="83">
        <v>3.56</v>
      </c>
    </row>
    <row r="4344" spans="1:5" x14ac:dyDescent="0.25">
      <c r="A4344" s="90">
        <v>4344</v>
      </c>
      <c r="B4344" s="75" t="s">
        <v>8804</v>
      </c>
      <c r="C4344" s="75"/>
      <c r="D4344" s="75" t="s">
        <v>8805</v>
      </c>
      <c r="E4344" s="83">
        <v>7.28</v>
      </c>
    </row>
    <row r="4345" spans="1:5" x14ac:dyDescent="0.25">
      <c r="A4345" s="90">
        <v>4345</v>
      </c>
      <c r="B4345" s="75" t="s">
        <v>8806</v>
      </c>
      <c r="C4345" s="75"/>
      <c r="D4345" s="75" t="s">
        <v>8807</v>
      </c>
      <c r="E4345" s="83">
        <v>7.0000000000000007E-2</v>
      </c>
    </row>
    <row r="4346" spans="1:5" x14ac:dyDescent="0.25">
      <c r="A4346" s="90">
        <v>4346</v>
      </c>
      <c r="B4346" s="75" t="s">
        <v>8808</v>
      </c>
      <c r="C4346" s="75"/>
      <c r="D4346" s="75" t="s">
        <v>8809</v>
      </c>
      <c r="E4346" s="83">
        <v>2.13</v>
      </c>
    </row>
    <row r="4347" spans="1:5" x14ac:dyDescent="0.25">
      <c r="A4347" s="90">
        <v>4347</v>
      </c>
      <c r="B4347" s="75" t="s">
        <v>8810</v>
      </c>
      <c r="C4347" s="75"/>
      <c r="D4347" s="75" t="s">
        <v>8811</v>
      </c>
      <c r="E4347" s="83">
        <v>5.04</v>
      </c>
    </row>
    <row r="4348" spans="1:5" x14ac:dyDescent="0.25">
      <c r="A4348" s="90">
        <v>4348</v>
      </c>
      <c r="B4348" s="75" t="s">
        <v>8812</v>
      </c>
      <c r="C4348" s="75"/>
      <c r="D4348" s="75" t="s">
        <v>8813</v>
      </c>
      <c r="E4348" s="83">
        <v>7.55</v>
      </c>
    </row>
    <row r="4349" spans="1:5" x14ac:dyDescent="0.25">
      <c r="A4349" s="90">
        <v>4349</v>
      </c>
      <c r="B4349" s="75" t="s">
        <v>8814</v>
      </c>
      <c r="C4349" s="75"/>
      <c r="D4349" s="75" t="s">
        <v>8815</v>
      </c>
      <c r="E4349" s="83">
        <v>14.33</v>
      </c>
    </row>
    <row r="4350" spans="1:5" x14ac:dyDescent="0.25">
      <c r="A4350" s="90">
        <v>4350</v>
      </c>
      <c r="B4350" s="75" t="s">
        <v>8816</v>
      </c>
      <c r="C4350" s="75"/>
      <c r="D4350" s="75" t="s">
        <v>8817</v>
      </c>
      <c r="E4350" s="83">
        <v>22.97</v>
      </c>
    </row>
    <row r="4351" spans="1:5" x14ac:dyDescent="0.25">
      <c r="A4351" s="90">
        <v>4351</v>
      </c>
      <c r="B4351" s="75" t="s">
        <v>8818</v>
      </c>
      <c r="C4351" s="75"/>
      <c r="D4351" s="75" t="s">
        <v>8819</v>
      </c>
      <c r="E4351" s="83">
        <v>19.559999999999999</v>
      </c>
    </row>
    <row r="4352" spans="1:5" x14ac:dyDescent="0.25">
      <c r="A4352" s="90">
        <v>4352</v>
      </c>
      <c r="B4352" s="75" t="s">
        <v>8820</v>
      </c>
      <c r="C4352" s="75"/>
      <c r="D4352" s="75" t="s">
        <v>8821</v>
      </c>
      <c r="E4352" s="83">
        <v>2.08</v>
      </c>
    </row>
    <row r="4353" spans="1:5" x14ac:dyDescent="0.25">
      <c r="A4353" s="90">
        <v>4353</v>
      </c>
      <c r="B4353" s="75" t="s">
        <v>8822</v>
      </c>
      <c r="C4353" s="75"/>
      <c r="D4353" s="75" t="s">
        <v>8823</v>
      </c>
      <c r="E4353" s="83">
        <v>12.71</v>
      </c>
    </row>
    <row r="4354" spans="1:5" x14ac:dyDescent="0.25">
      <c r="A4354" s="90">
        <v>4354</v>
      </c>
      <c r="B4354" s="75" t="s">
        <v>8824</v>
      </c>
      <c r="C4354" s="75"/>
      <c r="D4354" s="75" t="s">
        <v>8825</v>
      </c>
      <c r="E4354" s="83">
        <v>8.16</v>
      </c>
    </row>
    <row r="4355" spans="1:5" x14ac:dyDescent="0.25">
      <c r="A4355" s="90">
        <v>4355</v>
      </c>
      <c r="B4355" s="75" t="s">
        <v>8826</v>
      </c>
      <c r="C4355" s="75"/>
      <c r="D4355" s="75" t="s">
        <v>8827</v>
      </c>
      <c r="E4355" s="83">
        <v>5.37</v>
      </c>
    </row>
    <row r="4356" spans="1:5" x14ac:dyDescent="0.25">
      <c r="A4356" s="90">
        <v>4356</v>
      </c>
      <c r="B4356" s="75" t="s">
        <v>8828</v>
      </c>
      <c r="C4356" s="75"/>
      <c r="D4356" s="75" t="s">
        <v>8829</v>
      </c>
      <c r="E4356" s="83">
        <v>5.04</v>
      </c>
    </row>
    <row r="4357" spans="1:5" x14ac:dyDescent="0.25">
      <c r="A4357" s="90">
        <v>4357</v>
      </c>
      <c r="B4357" s="75" t="s">
        <v>8830</v>
      </c>
      <c r="C4357" s="75"/>
      <c r="D4357" s="75" t="s">
        <v>8831</v>
      </c>
      <c r="E4357" s="83">
        <v>3.84</v>
      </c>
    </row>
    <row r="4358" spans="1:5" x14ac:dyDescent="0.25">
      <c r="A4358" s="90">
        <v>4358</v>
      </c>
      <c r="B4358" s="75" t="s">
        <v>8832</v>
      </c>
      <c r="C4358" s="75"/>
      <c r="D4358" s="75" t="s">
        <v>8833</v>
      </c>
      <c r="E4358" s="83">
        <v>24.2</v>
      </c>
    </row>
    <row r="4359" spans="1:5" x14ac:dyDescent="0.25">
      <c r="A4359" s="90">
        <v>4359</v>
      </c>
      <c r="B4359" s="75" t="s">
        <v>8834</v>
      </c>
      <c r="C4359" s="75"/>
      <c r="D4359" s="75" t="s">
        <v>8835</v>
      </c>
      <c r="E4359" s="83">
        <v>1.37</v>
      </c>
    </row>
    <row r="4360" spans="1:5" x14ac:dyDescent="0.25">
      <c r="A4360" s="90">
        <v>4360</v>
      </c>
      <c r="B4360" s="75" t="s">
        <v>8836</v>
      </c>
      <c r="C4360" s="75"/>
      <c r="D4360" s="75" t="s">
        <v>8837</v>
      </c>
      <c r="E4360" s="83">
        <v>7.45</v>
      </c>
    </row>
    <row r="4361" spans="1:5" x14ac:dyDescent="0.25">
      <c r="A4361" s="90">
        <v>4361</v>
      </c>
      <c r="B4361" s="75" t="s">
        <v>8838</v>
      </c>
      <c r="C4361" s="75"/>
      <c r="D4361" s="75" t="s">
        <v>8839</v>
      </c>
      <c r="E4361" s="83">
        <v>169.35</v>
      </c>
    </row>
    <row r="4362" spans="1:5" x14ac:dyDescent="0.25">
      <c r="A4362" s="90">
        <v>4362</v>
      </c>
      <c r="B4362" s="75" t="s">
        <v>8840</v>
      </c>
      <c r="C4362" s="75"/>
      <c r="D4362" s="75" t="s">
        <v>8841</v>
      </c>
      <c r="E4362" s="83">
        <v>49.28</v>
      </c>
    </row>
    <row r="4363" spans="1:5" x14ac:dyDescent="0.25">
      <c r="A4363" s="90">
        <v>4363</v>
      </c>
      <c r="B4363" s="75" t="s">
        <v>8842</v>
      </c>
      <c r="C4363" s="75"/>
      <c r="D4363" s="75" t="s">
        <v>8843</v>
      </c>
      <c r="E4363" s="83">
        <v>2.37</v>
      </c>
    </row>
    <row r="4364" spans="1:5" x14ac:dyDescent="0.25">
      <c r="A4364" s="90">
        <v>4364</v>
      </c>
      <c r="B4364" s="75" t="s">
        <v>8844</v>
      </c>
      <c r="C4364" s="75"/>
      <c r="D4364" s="75" t="s">
        <v>8845</v>
      </c>
      <c r="E4364" s="83">
        <v>0.75</v>
      </c>
    </row>
    <row r="4365" spans="1:5" x14ac:dyDescent="0.25">
      <c r="A4365" s="90">
        <v>4365</v>
      </c>
      <c r="B4365" s="75" t="s">
        <v>8846</v>
      </c>
      <c r="C4365" s="75"/>
      <c r="D4365" s="75" t="s">
        <v>8847</v>
      </c>
      <c r="E4365" s="83">
        <v>1.83</v>
      </c>
    </row>
    <row r="4366" spans="1:5" x14ac:dyDescent="0.25">
      <c r="A4366" s="90">
        <v>4366</v>
      </c>
      <c r="B4366" s="75" t="s">
        <v>8848</v>
      </c>
      <c r="C4366" s="75"/>
      <c r="D4366" s="75" t="s">
        <v>8849</v>
      </c>
      <c r="E4366" s="83">
        <v>13.44</v>
      </c>
    </row>
    <row r="4367" spans="1:5" x14ac:dyDescent="0.25">
      <c r="A4367" s="90">
        <v>4367</v>
      </c>
      <c r="B4367" s="75" t="s">
        <v>8850</v>
      </c>
      <c r="C4367" s="75"/>
      <c r="D4367" s="75" t="s">
        <v>8851</v>
      </c>
      <c r="E4367" s="83">
        <v>6.12</v>
      </c>
    </row>
    <row r="4368" spans="1:5" x14ac:dyDescent="0.25">
      <c r="A4368" s="90">
        <v>4368</v>
      </c>
      <c r="B4368" s="75" t="s">
        <v>8852</v>
      </c>
      <c r="C4368" s="75"/>
      <c r="D4368" s="75" t="s">
        <v>8853</v>
      </c>
      <c r="E4368" s="83">
        <v>5.04</v>
      </c>
    </row>
    <row r="4369" spans="1:5" x14ac:dyDescent="0.25">
      <c r="A4369" s="90">
        <v>4369</v>
      </c>
      <c r="B4369" s="75" t="s">
        <v>8854</v>
      </c>
      <c r="C4369" s="75"/>
      <c r="D4369" s="75" t="s">
        <v>8855</v>
      </c>
      <c r="E4369" s="83">
        <v>7.3</v>
      </c>
    </row>
    <row r="4370" spans="1:5" x14ac:dyDescent="0.25">
      <c r="A4370" s="90">
        <v>4370</v>
      </c>
      <c r="B4370" s="75" t="s">
        <v>8856</v>
      </c>
      <c r="C4370" s="75"/>
      <c r="D4370" s="75" t="s">
        <v>8857</v>
      </c>
      <c r="E4370" s="83">
        <v>61.77</v>
      </c>
    </row>
    <row r="4371" spans="1:5" x14ac:dyDescent="0.25">
      <c r="A4371" s="90">
        <v>4371</v>
      </c>
      <c r="B4371" s="75" t="s">
        <v>8858</v>
      </c>
      <c r="C4371" s="75"/>
      <c r="D4371" s="75" t="s">
        <v>8859</v>
      </c>
      <c r="E4371" s="83">
        <v>72.67</v>
      </c>
    </row>
    <row r="4372" spans="1:5" x14ac:dyDescent="0.25">
      <c r="A4372" s="90">
        <v>4372</v>
      </c>
      <c r="B4372" s="75" t="s">
        <v>8860</v>
      </c>
      <c r="C4372" s="75"/>
      <c r="D4372" s="75" t="s">
        <v>8861</v>
      </c>
      <c r="E4372" s="83">
        <v>16.809999999999999</v>
      </c>
    </row>
    <row r="4373" spans="1:5" x14ac:dyDescent="0.25">
      <c r="A4373" s="90">
        <v>4373</v>
      </c>
      <c r="B4373" s="75" t="s">
        <v>8862</v>
      </c>
      <c r="C4373" s="75"/>
      <c r="D4373" s="75" t="s">
        <v>8863</v>
      </c>
      <c r="E4373" s="83">
        <v>5.46</v>
      </c>
    </row>
    <row r="4374" spans="1:5" x14ac:dyDescent="0.25">
      <c r="A4374" s="90">
        <v>4374</v>
      </c>
      <c r="B4374" s="75" t="s">
        <v>8864</v>
      </c>
      <c r="C4374" s="75"/>
      <c r="D4374" s="75" t="s">
        <v>8865</v>
      </c>
      <c r="E4374" s="83">
        <v>3.92</v>
      </c>
    </row>
    <row r="4375" spans="1:5" x14ac:dyDescent="0.25">
      <c r="A4375" s="90">
        <v>4375</v>
      </c>
      <c r="B4375" s="75" t="s">
        <v>8866</v>
      </c>
      <c r="C4375" s="75"/>
      <c r="D4375" s="75" t="s">
        <v>8867</v>
      </c>
      <c r="E4375" s="83">
        <v>19.149999999999999</v>
      </c>
    </row>
    <row r="4376" spans="1:5" x14ac:dyDescent="0.25">
      <c r="A4376" s="90">
        <v>4376</v>
      </c>
      <c r="B4376" s="75" t="s">
        <v>8868</v>
      </c>
      <c r="C4376" s="75"/>
      <c r="D4376" s="75" t="s">
        <v>8869</v>
      </c>
      <c r="E4376" s="83">
        <v>3.36</v>
      </c>
    </row>
    <row r="4377" spans="1:5" x14ac:dyDescent="0.25">
      <c r="A4377" s="90">
        <v>4377</v>
      </c>
      <c r="B4377" s="75" t="s">
        <v>8870</v>
      </c>
      <c r="C4377" s="75"/>
      <c r="D4377" s="75" t="s">
        <v>8871</v>
      </c>
      <c r="E4377" s="83">
        <v>23.98</v>
      </c>
    </row>
    <row r="4378" spans="1:5" x14ac:dyDescent="0.25">
      <c r="A4378" s="90">
        <v>4378</v>
      </c>
      <c r="B4378" s="75" t="s">
        <v>8872</v>
      </c>
      <c r="C4378" s="75"/>
      <c r="D4378" s="75" t="s">
        <v>8873</v>
      </c>
      <c r="E4378" s="83">
        <v>46.13</v>
      </c>
    </row>
    <row r="4379" spans="1:5" x14ac:dyDescent="0.25">
      <c r="A4379" s="90">
        <v>4379</v>
      </c>
      <c r="B4379" s="75" t="s">
        <v>8874</v>
      </c>
      <c r="C4379" s="75"/>
      <c r="D4379" s="75" t="s">
        <v>8875</v>
      </c>
      <c r="E4379" s="83">
        <v>8.61</v>
      </c>
    </row>
    <row r="4380" spans="1:5" x14ac:dyDescent="0.25">
      <c r="A4380" s="90">
        <v>4380</v>
      </c>
      <c r="B4380" s="75" t="s">
        <v>8876</v>
      </c>
      <c r="C4380" s="75"/>
      <c r="D4380" s="75" t="s">
        <v>8877</v>
      </c>
      <c r="E4380" s="83">
        <v>34.67</v>
      </c>
    </row>
    <row r="4381" spans="1:5" x14ac:dyDescent="0.25">
      <c r="A4381" s="90">
        <v>4381</v>
      </c>
      <c r="B4381" s="75" t="s">
        <v>8878</v>
      </c>
      <c r="C4381" s="75"/>
      <c r="D4381" s="75" t="s">
        <v>8879</v>
      </c>
      <c r="E4381" s="83">
        <v>2.68</v>
      </c>
    </row>
    <row r="4382" spans="1:5" x14ac:dyDescent="0.25">
      <c r="A4382" s="90">
        <v>4382</v>
      </c>
      <c r="B4382" s="75" t="s">
        <v>8880</v>
      </c>
      <c r="C4382" s="75"/>
      <c r="D4382" s="75" t="s">
        <v>8881</v>
      </c>
      <c r="E4382" s="83">
        <v>17.43</v>
      </c>
    </row>
    <row r="4383" spans="1:5" x14ac:dyDescent="0.25">
      <c r="A4383" s="90">
        <v>4383</v>
      </c>
      <c r="B4383" s="75" t="s">
        <v>8882</v>
      </c>
      <c r="C4383" s="75"/>
      <c r="D4383" s="75" t="s">
        <v>8883</v>
      </c>
      <c r="E4383" s="83">
        <v>5.04</v>
      </c>
    </row>
    <row r="4384" spans="1:5" x14ac:dyDescent="0.25">
      <c r="A4384" s="90">
        <v>4384</v>
      </c>
      <c r="B4384" s="75" t="s">
        <v>8884</v>
      </c>
      <c r="C4384" s="75"/>
      <c r="D4384" s="75" t="s">
        <v>8885</v>
      </c>
      <c r="E4384" s="83">
        <v>7.54</v>
      </c>
    </row>
    <row r="4385" spans="1:5" x14ac:dyDescent="0.25">
      <c r="A4385" s="90">
        <v>4385</v>
      </c>
      <c r="B4385" s="75" t="s">
        <v>8886</v>
      </c>
      <c r="C4385" s="75"/>
      <c r="D4385" s="75" t="s">
        <v>8887</v>
      </c>
      <c r="E4385" s="83">
        <v>139.78</v>
      </c>
    </row>
    <row r="4386" spans="1:5" x14ac:dyDescent="0.25">
      <c r="A4386" s="90">
        <v>4386</v>
      </c>
      <c r="B4386" s="75" t="s">
        <v>8888</v>
      </c>
      <c r="C4386" s="75"/>
      <c r="D4386" s="75" t="s">
        <v>8889</v>
      </c>
      <c r="E4386" s="83">
        <v>19.75</v>
      </c>
    </row>
    <row r="4387" spans="1:5" x14ac:dyDescent="0.25">
      <c r="A4387" s="90">
        <v>4387</v>
      </c>
      <c r="B4387" s="75" t="s">
        <v>8890</v>
      </c>
      <c r="C4387" s="75"/>
      <c r="D4387" s="75" t="s">
        <v>8891</v>
      </c>
      <c r="E4387" s="83">
        <v>12.51</v>
      </c>
    </row>
    <row r="4388" spans="1:5" x14ac:dyDescent="0.25">
      <c r="A4388" s="90">
        <v>4388</v>
      </c>
      <c r="B4388" s="75" t="s">
        <v>8892</v>
      </c>
      <c r="C4388" s="75"/>
      <c r="D4388" s="75" t="s">
        <v>8893</v>
      </c>
      <c r="E4388" s="83">
        <v>-15.39</v>
      </c>
    </row>
    <row r="4389" spans="1:5" x14ac:dyDescent="0.25">
      <c r="A4389" s="90">
        <v>4389</v>
      </c>
      <c r="B4389" s="75" t="s">
        <v>8894</v>
      </c>
      <c r="C4389" s="75"/>
      <c r="D4389" s="75" t="s">
        <v>8895</v>
      </c>
      <c r="E4389" s="83">
        <v>7.67</v>
      </c>
    </row>
    <row r="4390" spans="1:5" x14ac:dyDescent="0.25">
      <c r="A4390" s="90">
        <v>4390</v>
      </c>
      <c r="B4390" s="75" t="s">
        <v>8896</v>
      </c>
      <c r="C4390" s="75"/>
      <c r="D4390" s="75" t="s">
        <v>8897</v>
      </c>
      <c r="E4390" s="83">
        <v>3.37</v>
      </c>
    </row>
    <row r="4391" spans="1:5" x14ac:dyDescent="0.25">
      <c r="A4391" s="90">
        <v>4391</v>
      </c>
      <c r="B4391" s="75" t="s">
        <v>8898</v>
      </c>
      <c r="C4391" s="75"/>
      <c r="D4391" s="75" t="s">
        <v>8899</v>
      </c>
      <c r="E4391" s="83">
        <v>78.28</v>
      </c>
    </row>
    <row r="4392" spans="1:5" x14ac:dyDescent="0.25">
      <c r="A4392" s="90">
        <v>4392</v>
      </c>
      <c r="B4392" s="75" t="s">
        <v>8900</v>
      </c>
      <c r="C4392" s="75"/>
      <c r="D4392" s="75" t="s">
        <v>8901</v>
      </c>
      <c r="E4392" s="83">
        <v>45.29</v>
      </c>
    </row>
    <row r="4393" spans="1:5" x14ac:dyDescent="0.25">
      <c r="A4393" s="90">
        <v>4393</v>
      </c>
      <c r="B4393" s="75" t="s">
        <v>8902</v>
      </c>
      <c r="C4393" s="75"/>
      <c r="D4393" s="75" t="s">
        <v>8903</v>
      </c>
      <c r="E4393" s="83">
        <v>8.6</v>
      </c>
    </row>
    <row r="4394" spans="1:5" x14ac:dyDescent="0.25">
      <c r="A4394" s="90">
        <v>4394</v>
      </c>
      <c r="B4394" s="75" t="s">
        <v>8904</v>
      </c>
      <c r="C4394" s="75"/>
      <c r="D4394" s="75" t="s">
        <v>8905</v>
      </c>
      <c r="E4394" s="83">
        <v>26.39</v>
      </c>
    </row>
    <row r="4395" spans="1:5" x14ac:dyDescent="0.25">
      <c r="A4395" s="90">
        <v>4395</v>
      </c>
      <c r="B4395" s="75" t="s">
        <v>8906</v>
      </c>
      <c r="C4395" s="75"/>
      <c r="D4395" s="75" t="s">
        <v>8907</v>
      </c>
      <c r="E4395" s="83">
        <v>11.27</v>
      </c>
    </row>
    <row r="4396" spans="1:5" x14ac:dyDescent="0.25">
      <c r="A4396" s="90">
        <v>4396</v>
      </c>
      <c r="B4396" s="75" t="s">
        <v>8908</v>
      </c>
      <c r="C4396" s="75"/>
      <c r="D4396" s="75" t="s">
        <v>8909</v>
      </c>
      <c r="E4396" s="83">
        <v>5.04</v>
      </c>
    </row>
    <row r="4397" spans="1:5" x14ac:dyDescent="0.25">
      <c r="A4397" s="90">
        <v>4397</v>
      </c>
      <c r="B4397" s="75" t="s">
        <v>8910</v>
      </c>
      <c r="C4397" s="75"/>
      <c r="D4397" s="75" t="s">
        <v>8911</v>
      </c>
      <c r="E4397" s="83">
        <v>61.99</v>
      </c>
    </row>
    <row r="4398" spans="1:5" x14ac:dyDescent="0.25">
      <c r="A4398" s="90">
        <v>4398</v>
      </c>
      <c r="B4398" s="75" t="s">
        <v>8912</v>
      </c>
      <c r="C4398" s="75"/>
      <c r="D4398" s="75" t="s">
        <v>8913</v>
      </c>
      <c r="E4398" s="83">
        <v>23.11</v>
      </c>
    </row>
    <row r="4399" spans="1:5" x14ac:dyDescent="0.25">
      <c r="A4399" s="90">
        <v>4399</v>
      </c>
      <c r="B4399" s="75" t="s">
        <v>8914</v>
      </c>
      <c r="C4399" s="75"/>
      <c r="D4399" s="75" t="s">
        <v>8915</v>
      </c>
      <c r="E4399" s="83">
        <v>19.5</v>
      </c>
    </row>
    <row r="4400" spans="1:5" x14ac:dyDescent="0.25">
      <c r="A4400" s="90">
        <v>4400</v>
      </c>
      <c r="B4400" s="75" t="s">
        <v>8916</v>
      </c>
      <c r="C4400" s="75"/>
      <c r="D4400" s="75" t="s">
        <v>8917</v>
      </c>
      <c r="E4400" s="83">
        <v>0.01</v>
      </c>
    </row>
    <row r="4401" spans="1:5" x14ac:dyDescent="0.25">
      <c r="A4401" s="90">
        <v>4401</v>
      </c>
      <c r="B4401" s="75" t="s">
        <v>8918</v>
      </c>
      <c r="C4401" s="75"/>
      <c r="D4401" s="75" t="s">
        <v>8919</v>
      </c>
      <c r="E4401" s="83">
        <v>62.95</v>
      </c>
    </row>
    <row r="4402" spans="1:5" x14ac:dyDescent="0.25">
      <c r="A4402" s="90">
        <v>4402</v>
      </c>
      <c r="B4402" s="75" t="s">
        <v>8920</v>
      </c>
      <c r="C4402" s="75"/>
      <c r="D4402" s="75" t="s">
        <v>8921</v>
      </c>
      <c r="E4402" s="83">
        <v>131.51</v>
      </c>
    </row>
    <row r="4403" spans="1:5" x14ac:dyDescent="0.25">
      <c r="A4403" s="90">
        <v>4403</v>
      </c>
      <c r="B4403" s="75" t="s">
        <v>8922</v>
      </c>
      <c r="C4403" s="75"/>
      <c r="D4403" s="75" t="s">
        <v>8923</v>
      </c>
      <c r="E4403" s="83">
        <v>2.42</v>
      </c>
    </row>
    <row r="4404" spans="1:5" x14ac:dyDescent="0.25">
      <c r="A4404" s="90">
        <v>4404</v>
      </c>
      <c r="B4404" s="75" t="s">
        <v>8924</v>
      </c>
      <c r="C4404" s="75"/>
      <c r="D4404" s="75" t="s">
        <v>8925</v>
      </c>
      <c r="E4404" s="83">
        <v>3.89</v>
      </c>
    </row>
    <row r="4405" spans="1:5" x14ac:dyDescent="0.25">
      <c r="A4405" s="90">
        <v>4405</v>
      </c>
      <c r="B4405" s="75" t="s">
        <v>8926</v>
      </c>
      <c r="C4405" s="75"/>
      <c r="D4405" s="75" t="s">
        <v>8927</v>
      </c>
      <c r="E4405" s="83">
        <v>8.24</v>
      </c>
    </row>
    <row r="4406" spans="1:5" x14ac:dyDescent="0.25">
      <c r="A4406" s="90">
        <v>4406</v>
      </c>
      <c r="B4406" s="75" t="s">
        <v>8928</v>
      </c>
      <c r="C4406" s="75"/>
      <c r="D4406" s="75" t="s">
        <v>8929</v>
      </c>
      <c r="E4406" s="83">
        <v>0.19</v>
      </c>
    </row>
    <row r="4407" spans="1:5" x14ac:dyDescent="0.25">
      <c r="A4407" s="90">
        <v>4407</v>
      </c>
      <c r="B4407" s="75" t="s">
        <v>8930</v>
      </c>
      <c r="C4407" s="75"/>
      <c r="D4407" s="75" t="s">
        <v>8931</v>
      </c>
      <c r="E4407" s="83">
        <v>18.27</v>
      </c>
    </row>
    <row r="4408" spans="1:5" x14ac:dyDescent="0.25">
      <c r="A4408" s="90">
        <v>4408</v>
      </c>
      <c r="B4408" s="75" t="s">
        <v>8932</v>
      </c>
      <c r="C4408" s="75"/>
      <c r="D4408" s="75" t="s">
        <v>8933</v>
      </c>
      <c r="E4408" s="83">
        <v>65.03</v>
      </c>
    </row>
    <row r="4409" spans="1:5" x14ac:dyDescent="0.25">
      <c r="A4409" s="90">
        <v>4409</v>
      </c>
      <c r="B4409" s="75" t="s">
        <v>8934</v>
      </c>
      <c r="C4409" s="75"/>
      <c r="D4409" s="75" t="s">
        <v>8935</v>
      </c>
      <c r="E4409" s="83">
        <v>18.170000000000002</v>
      </c>
    </row>
    <row r="4410" spans="1:5" x14ac:dyDescent="0.25">
      <c r="A4410" s="90">
        <v>4410</v>
      </c>
      <c r="B4410" s="75" t="s">
        <v>8936</v>
      </c>
      <c r="C4410" s="75"/>
      <c r="D4410" s="75" t="s">
        <v>4165</v>
      </c>
      <c r="E4410" s="83">
        <v>5.04</v>
      </c>
    </row>
    <row r="4411" spans="1:5" x14ac:dyDescent="0.25">
      <c r="A4411" s="90">
        <v>4411</v>
      </c>
      <c r="B4411" s="75" t="s">
        <v>8937</v>
      </c>
      <c r="C4411" s="75"/>
      <c r="D4411" s="75" t="s">
        <v>8938</v>
      </c>
      <c r="E4411" s="83">
        <v>3.63</v>
      </c>
    </row>
    <row r="4412" spans="1:5" x14ac:dyDescent="0.25">
      <c r="A4412" s="90">
        <v>4412</v>
      </c>
      <c r="B4412" s="75" t="s">
        <v>8939</v>
      </c>
      <c r="C4412" s="75"/>
      <c r="D4412" s="75" t="s">
        <v>8940</v>
      </c>
      <c r="E4412" s="83">
        <v>-1.74</v>
      </c>
    </row>
    <row r="4413" spans="1:5" x14ac:dyDescent="0.25">
      <c r="A4413" s="90">
        <v>4413</v>
      </c>
      <c r="B4413" s="75" t="s">
        <v>8941</v>
      </c>
      <c r="C4413" s="75"/>
      <c r="D4413" s="75" t="s">
        <v>8942</v>
      </c>
      <c r="E4413" s="83">
        <v>164.52</v>
      </c>
    </row>
    <row r="4414" spans="1:5" x14ac:dyDescent="0.25">
      <c r="A4414" s="90">
        <v>4414</v>
      </c>
      <c r="B4414" s="75" t="s">
        <v>8943</v>
      </c>
      <c r="C4414" s="75"/>
      <c r="D4414" s="75" t="s">
        <v>8944</v>
      </c>
      <c r="E4414" s="83">
        <v>5.58</v>
      </c>
    </row>
    <row r="4415" spans="1:5" x14ac:dyDescent="0.25">
      <c r="A4415" s="90">
        <v>4415</v>
      </c>
      <c r="B4415" s="75" t="s">
        <v>8945</v>
      </c>
      <c r="C4415" s="75"/>
      <c r="D4415" s="75" t="s">
        <v>8933</v>
      </c>
      <c r="E4415" s="83">
        <v>14.66</v>
      </c>
    </row>
    <row r="4416" spans="1:5" x14ac:dyDescent="0.25">
      <c r="A4416" s="90">
        <v>4416</v>
      </c>
      <c r="B4416" s="75" t="s">
        <v>8946</v>
      </c>
      <c r="C4416" s="75"/>
      <c r="D4416" s="75" t="s">
        <v>8947</v>
      </c>
      <c r="E4416" s="83">
        <v>22.25</v>
      </c>
    </row>
    <row r="4417" spans="1:5" x14ac:dyDescent="0.25">
      <c r="A4417" s="90">
        <v>4417</v>
      </c>
      <c r="B4417" s="75" t="s">
        <v>8948</v>
      </c>
      <c r="C4417" s="75"/>
      <c r="D4417" s="75" t="s">
        <v>8949</v>
      </c>
      <c r="E4417" s="83">
        <v>10.37</v>
      </c>
    </row>
    <row r="4418" spans="1:5" x14ac:dyDescent="0.25">
      <c r="A4418" s="90">
        <v>4418</v>
      </c>
      <c r="B4418" s="75" t="s">
        <v>8950</v>
      </c>
      <c r="C4418" s="75"/>
      <c r="D4418" s="75" t="s">
        <v>8951</v>
      </c>
      <c r="E4418" s="83">
        <v>31.51</v>
      </c>
    </row>
    <row r="4419" spans="1:5" x14ac:dyDescent="0.25">
      <c r="A4419" s="90">
        <v>4419</v>
      </c>
      <c r="B4419" s="75" t="s">
        <v>8952</v>
      </c>
      <c r="C4419" s="75"/>
      <c r="D4419" s="75" t="s">
        <v>8953</v>
      </c>
      <c r="E4419" s="83">
        <v>18.95</v>
      </c>
    </row>
    <row r="4420" spans="1:5" x14ac:dyDescent="0.25">
      <c r="A4420" s="90">
        <v>4420</v>
      </c>
      <c r="B4420" s="75" t="s">
        <v>8954</v>
      </c>
      <c r="C4420" s="75"/>
      <c r="D4420" s="75" t="s">
        <v>8955</v>
      </c>
      <c r="E4420" s="83">
        <v>41.89</v>
      </c>
    </row>
    <row r="4421" spans="1:5" x14ac:dyDescent="0.25">
      <c r="A4421" s="90">
        <v>4421</v>
      </c>
      <c r="B4421" s="75" t="s">
        <v>8956</v>
      </c>
      <c r="C4421" s="75"/>
      <c r="D4421" s="75" t="s">
        <v>8957</v>
      </c>
      <c r="E4421" s="83">
        <v>1.94</v>
      </c>
    </row>
    <row r="4422" spans="1:5" x14ac:dyDescent="0.25">
      <c r="A4422" s="90">
        <v>4422</v>
      </c>
      <c r="B4422" s="75" t="s">
        <v>8958</v>
      </c>
      <c r="C4422" s="75"/>
      <c r="D4422" s="75" t="s">
        <v>8959</v>
      </c>
      <c r="E4422" s="83">
        <v>25.69</v>
      </c>
    </row>
    <row r="4423" spans="1:5" x14ac:dyDescent="0.25">
      <c r="A4423" s="90">
        <v>4423</v>
      </c>
      <c r="B4423" s="75" t="s">
        <v>8960</v>
      </c>
      <c r="C4423" s="75"/>
      <c r="D4423" s="75" t="s">
        <v>8961</v>
      </c>
      <c r="E4423" s="83">
        <v>7.81</v>
      </c>
    </row>
    <row r="4424" spans="1:5" x14ac:dyDescent="0.25">
      <c r="A4424" s="90">
        <v>4424</v>
      </c>
      <c r="B4424" s="75" t="s">
        <v>8962</v>
      </c>
      <c r="C4424" s="75"/>
      <c r="D4424" s="75" t="s">
        <v>8963</v>
      </c>
      <c r="E4424" s="83">
        <v>3.37</v>
      </c>
    </row>
    <row r="4425" spans="1:5" x14ac:dyDescent="0.25">
      <c r="A4425" s="90">
        <v>4425</v>
      </c>
      <c r="B4425" s="75" t="s">
        <v>8964</v>
      </c>
      <c r="C4425" s="75"/>
      <c r="D4425" s="75" t="s">
        <v>8965</v>
      </c>
      <c r="E4425" s="83">
        <v>17.8</v>
      </c>
    </row>
    <row r="4426" spans="1:5" x14ac:dyDescent="0.25">
      <c r="A4426" s="90">
        <v>4426</v>
      </c>
      <c r="B4426" s="75" t="s">
        <v>8966</v>
      </c>
      <c r="C4426" s="75"/>
      <c r="D4426" s="75" t="s">
        <v>8967</v>
      </c>
      <c r="E4426" s="83">
        <v>21.46</v>
      </c>
    </row>
    <row r="4427" spans="1:5" x14ac:dyDescent="0.25">
      <c r="A4427" s="90">
        <v>4427</v>
      </c>
      <c r="B4427" s="75" t="s">
        <v>8968</v>
      </c>
      <c r="C4427" s="75"/>
      <c r="D4427" s="75" t="s">
        <v>8969</v>
      </c>
      <c r="E4427" s="83">
        <v>10.06</v>
      </c>
    </row>
    <row r="4428" spans="1:5" x14ac:dyDescent="0.25">
      <c r="A4428" s="90">
        <v>4428</v>
      </c>
      <c r="B4428" s="75" t="s">
        <v>8970</v>
      </c>
      <c r="C4428" s="75"/>
      <c r="D4428" s="75" t="s">
        <v>8971</v>
      </c>
      <c r="E4428" s="83">
        <v>11</v>
      </c>
    </row>
    <row r="4429" spans="1:5" x14ac:dyDescent="0.25">
      <c r="A4429" s="90">
        <v>4429</v>
      </c>
      <c r="B4429" s="75" t="s">
        <v>8972</v>
      </c>
      <c r="C4429" s="75"/>
      <c r="D4429" s="75" t="s">
        <v>8973</v>
      </c>
      <c r="E4429" s="83">
        <v>219.75</v>
      </c>
    </row>
    <row r="4430" spans="1:5" x14ac:dyDescent="0.25">
      <c r="A4430" s="90">
        <v>4430</v>
      </c>
      <c r="B4430" s="75" t="s">
        <v>8974</v>
      </c>
      <c r="C4430" s="75"/>
      <c r="D4430" s="75" t="s">
        <v>8975</v>
      </c>
      <c r="E4430" s="83">
        <v>56.09</v>
      </c>
    </row>
    <row r="4431" spans="1:5" x14ac:dyDescent="0.25">
      <c r="A4431" s="90">
        <v>4431</v>
      </c>
      <c r="B4431" s="75" t="s">
        <v>8976</v>
      </c>
      <c r="C4431" s="75"/>
      <c r="D4431" s="75" t="s">
        <v>8977</v>
      </c>
      <c r="E4431" s="83">
        <v>15.23</v>
      </c>
    </row>
    <row r="4432" spans="1:5" x14ac:dyDescent="0.25">
      <c r="A4432" s="90">
        <v>4432</v>
      </c>
      <c r="B4432" s="75" t="s">
        <v>8978</v>
      </c>
      <c r="C4432" s="75"/>
      <c r="D4432" s="75" t="s">
        <v>8979</v>
      </c>
      <c r="E4432" s="83">
        <v>2.48</v>
      </c>
    </row>
    <row r="4433" spans="1:5" x14ac:dyDescent="0.25">
      <c r="A4433" s="90">
        <v>4433</v>
      </c>
      <c r="B4433" s="75" t="s">
        <v>8980</v>
      </c>
      <c r="C4433" s="75"/>
      <c r="D4433" s="75" t="s">
        <v>8981</v>
      </c>
      <c r="E4433" s="83">
        <v>4.42</v>
      </c>
    </row>
    <row r="4434" spans="1:5" x14ac:dyDescent="0.25">
      <c r="A4434" s="90">
        <v>4434</v>
      </c>
      <c r="B4434" s="75" t="s">
        <v>8982</v>
      </c>
      <c r="C4434" s="75"/>
      <c r="D4434" s="75" t="s">
        <v>8983</v>
      </c>
      <c r="E4434" s="83">
        <v>25.76</v>
      </c>
    </row>
    <row r="4435" spans="1:5" x14ac:dyDescent="0.25">
      <c r="A4435" s="90">
        <v>4435</v>
      </c>
      <c r="B4435" s="75" t="s">
        <v>8984</v>
      </c>
      <c r="C4435" s="75"/>
      <c r="D4435" s="75" t="s">
        <v>8985</v>
      </c>
      <c r="E4435" s="83">
        <v>0.33</v>
      </c>
    </row>
    <row r="4436" spans="1:5" x14ac:dyDescent="0.25">
      <c r="A4436" s="90">
        <v>4436</v>
      </c>
      <c r="B4436" s="75" t="s">
        <v>8986</v>
      </c>
      <c r="C4436" s="75"/>
      <c r="D4436" s="75" t="s">
        <v>8987</v>
      </c>
      <c r="E4436" s="83">
        <v>2.2200000000000002</v>
      </c>
    </row>
    <row r="4437" spans="1:5" x14ac:dyDescent="0.25">
      <c r="A4437" s="90">
        <v>4437</v>
      </c>
      <c r="B4437" s="75" t="s">
        <v>8988</v>
      </c>
      <c r="C4437" s="75"/>
      <c r="D4437" s="75" t="s">
        <v>8989</v>
      </c>
      <c r="E4437" s="83">
        <v>33.83</v>
      </c>
    </row>
    <row r="4438" spans="1:5" x14ac:dyDescent="0.25">
      <c r="A4438" s="90">
        <v>4438</v>
      </c>
      <c r="B4438" s="75" t="s">
        <v>8990</v>
      </c>
      <c r="C4438" s="75"/>
      <c r="D4438" s="75" t="s">
        <v>8991</v>
      </c>
      <c r="E4438" s="83">
        <v>18.84</v>
      </c>
    </row>
    <row r="4439" spans="1:5" x14ac:dyDescent="0.25">
      <c r="A4439" s="90">
        <v>4439</v>
      </c>
      <c r="B4439" s="75" t="s">
        <v>8992</v>
      </c>
      <c r="C4439" s="75"/>
      <c r="D4439" s="75" t="s">
        <v>8993</v>
      </c>
      <c r="E4439" s="83">
        <v>8.69</v>
      </c>
    </row>
    <row r="4440" spans="1:5" x14ac:dyDescent="0.25">
      <c r="A4440" s="90">
        <v>4440</v>
      </c>
      <c r="B4440" s="75" t="s">
        <v>8994</v>
      </c>
      <c r="C4440" s="75"/>
      <c r="D4440" s="75" t="s">
        <v>8995</v>
      </c>
      <c r="E4440" s="83">
        <v>4.3099999999999996</v>
      </c>
    </row>
    <row r="4441" spans="1:5" x14ac:dyDescent="0.25">
      <c r="A4441" s="90">
        <v>4441</v>
      </c>
      <c r="B4441" s="75" t="s">
        <v>8996</v>
      </c>
      <c r="C4441" s="75"/>
      <c r="D4441" s="75" t="s">
        <v>8997</v>
      </c>
      <c r="E4441" s="83">
        <v>3.62</v>
      </c>
    </row>
    <row r="4442" spans="1:5" x14ac:dyDescent="0.25">
      <c r="A4442" s="90">
        <v>4442</v>
      </c>
      <c r="B4442" s="75" t="s">
        <v>8998</v>
      </c>
      <c r="C4442" s="75"/>
      <c r="D4442" s="75" t="s">
        <v>8999</v>
      </c>
      <c r="E4442" s="83">
        <v>2.5299999999999998</v>
      </c>
    </row>
    <row r="4443" spans="1:5" x14ac:dyDescent="0.25">
      <c r="A4443" s="90">
        <v>4443</v>
      </c>
      <c r="B4443" s="75" t="s">
        <v>9000</v>
      </c>
      <c r="C4443" s="75"/>
      <c r="D4443" s="75" t="s">
        <v>9001</v>
      </c>
      <c r="E4443" s="83">
        <v>5.7</v>
      </c>
    </row>
    <row r="4444" spans="1:5" x14ac:dyDescent="0.25">
      <c r="A4444" s="90">
        <v>4444</v>
      </c>
      <c r="B4444" s="75" t="s">
        <v>9002</v>
      </c>
      <c r="C4444" s="75"/>
      <c r="D4444" s="75" t="s">
        <v>9003</v>
      </c>
      <c r="E4444" s="83">
        <v>5.04</v>
      </c>
    </row>
    <row r="4445" spans="1:5" x14ac:dyDescent="0.25">
      <c r="A4445" s="90">
        <v>4445</v>
      </c>
      <c r="B4445" s="75" t="s">
        <v>9004</v>
      </c>
      <c r="C4445" s="75"/>
      <c r="D4445" s="75" t="s">
        <v>9005</v>
      </c>
      <c r="E4445" s="83">
        <v>1.68</v>
      </c>
    </row>
    <row r="4446" spans="1:5" x14ac:dyDescent="0.25">
      <c r="A4446" s="90">
        <v>4446</v>
      </c>
      <c r="B4446" s="75" t="s">
        <v>9006</v>
      </c>
      <c r="C4446" s="75"/>
      <c r="D4446" s="75" t="s">
        <v>9007</v>
      </c>
      <c r="E4446" s="83">
        <v>36.61</v>
      </c>
    </row>
    <row r="4447" spans="1:5" x14ac:dyDescent="0.25">
      <c r="A4447" s="90">
        <v>4447</v>
      </c>
      <c r="B4447" s="75" t="s">
        <v>9008</v>
      </c>
      <c r="C4447" s="75"/>
      <c r="D4447" s="75" t="s">
        <v>9009</v>
      </c>
      <c r="E4447" s="83">
        <v>1.68</v>
      </c>
    </row>
    <row r="4448" spans="1:5" x14ac:dyDescent="0.25">
      <c r="A4448" s="90">
        <v>4448</v>
      </c>
      <c r="B4448" s="75" t="s">
        <v>9010</v>
      </c>
      <c r="C4448" s="75"/>
      <c r="D4448" s="75" t="s">
        <v>9011</v>
      </c>
      <c r="E4448" s="83">
        <v>4.3499999999999996</v>
      </c>
    </row>
    <row r="4449" spans="1:5" x14ac:dyDescent="0.25">
      <c r="A4449" s="90">
        <v>4449</v>
      </c>
      <c r="B4449" s="75" t="s">
        <v>9012</v>
      </c>
      <c r="C4449" s="75"/>
      <c r="D4449" s="75" t="s">
        <v>9013</v>
      </c>
      <c r="E4449" s="83">
        <v>15.12</v>
      </c>
    </row>
    <row r="4450" spans="1:5" x14ac:dyDescent="0.25">
      <c r="A4450" s="90">
        <v>4450</v>
      </c>
      <c r="B4450" s="75" t="s">
        <v>9014</v>
      </c>
      <c r="C4450" s="75"/>
      <c r="D4450" s="75" t="s">
        <v>9015</v>
      </c>
      <c r="E4450" s="83">
        <v>14.91</v>
      </c>
    </row>
    <row r="4451" spans="1:5" x14ac:dyDescent="0.25">
      <c r="A4451" s="90">
        <v>4451</v>
      </c>
      <c r="B4451" s="75" t="s">
        <v>9016</v>
      </c>
      <c r="C4451" s="75"/>
      <c r="D4451" s="75" t="s">
        <v>9017</v>
      </c>
      <c r="E4451" s="83">
        <v>28.96</v>
      </c>
    </row>
    <row r="4452" spans="1:5" x14ac:dyDescent="0.25">
      <c r="A4452" s="90">
        <v>4452</v>
      </c>
      <c r="B4452" s="75" t="s">
        <v>9018</v>
      </c>
      <c r="C4452" s="75"/>
      <c r="D4452" s="75" t="s">
        <v>9019</v>
      </c>
      <c r="E4452" s="83">
        <v>0.55000000000000004</v>
      </c>
    </row>
    <row r="4453" spans="1:5" x14ac:dyDescent="0.25">
      <c r="A4453" s="90">
        <v>4453</v>
      </c>
      <c r="B4453" s="75" t="s">
        <v>9020</v>
      </c>
      <c r="C4453" s="75"/>
      <c r="D4453" s="75" t="s">
        <v>9021</v>
      </c>
      <c r="E4453" s="83">
        <v>10.49</v>
      </c>
    </row>
    <row r="4454" spans="1:5" x14ac:dyDescent="0.25">
      <c r="A4454" s="90">
        <v>4454</v>
      </c>
      <c r="B4454" s="75" t="s">
        <v>9022</v>
      </c>
      <c r="C4454" s="75"/>
      <c r="D4454" s="75" t="s">
        <v>9023</v>
      </c>
      <c r="E4454" s="83">
        <v>3.36</v>
      </c>
    </row>
    <row r="4455" spans="1:5" x14ac:dyDescent="0.25">
      <c r="A4455" s="90">
        <v>4455</v>
      </c>
      <c r="B4455" s="75" t="s">
        <v>9024</v>
      </c>
      <c r="C4455" s="75"/>
      <c r="D4455" s="75" t="s">
        <v>9025</v>
      </c>
      <c r="E4455" s="83">
        <v>6.38</v>
      </c>
    </row>
    <row r="4456" spans="1:5" x14ac:dyDescent="0.25">
      <c r="A4456" s="90">
        <v>4456</v>
      </c>
      <c r="B4456" s="75" t="s">
        <v>9026</v>
      </c>
      <c r="C4456" s="75"/>
      <c r="D4456" s="75" t="s">
        <v>9027</v>
      </c>
      <c r="E4456" s="83">
        <v>-2.96</v>
      </c>
    </row>
    <row r="4457" spans="1:5" x14ac:dyDescent="0.25">
      <c r="A4457" s="90">
        <v>4457</v>
      </c>
      <c r="B4457" s="75" t="s">
        <v>9028</v>
      </c>
      <c r="C4457" s="75"/>
      <c r="D4457" s="75" t="s">
        <v>9029</v>
      </c>
      <c r="E4457" s="83">
        <v>15.55</v>
      </c>
    </row>
    <row r="4458" spans="1:5" x14ac:dyDescent="0.25">
      <c r="A4458" s="90">
        <v>4458</v>
      </c>
      <c r="B4458" s="75" t="s">
        <v>9030</v>
      </c>
      <c r="C4458" s="75"/>
      <c r="D4458" s="75" t="s">
        <v>9031</v>
      </c>
      <c r="E4458" s="83">
        <v>363.08</v>
      </c>
    </row>
    <row r="4459" spans="1:5" x14ac:dyDescent="0.25">
      <c r="A4459" s="90">
        <v>4459</v>
      </c>
      <c r="B4459" s="75" t="s">
        <v>9032</v>
      </c>
      <c r="C4459" s="75"/>
      <c r="D4459" s="75" t="s">
        <v>9033</v>
      </c>
      <c r="E4459" s="83">
        <v>13.6</v>
      </c>
    </row>
    <row r="4460" spans="1:5" x14ac:dyDescent="0.25">
      <c r="A4460" s="90">
        <v>4460</v>
      </c>
      <c r="B4460" s="75" t="s">
        <v>9034</v>
      </c>
      <c r="C4460" s="75"/>
      <c r="D4460" s="75" t="s">
        <v>9035</v>
      </c>
      <c r="E4460" s="83">
        <v>3.68</v>
      </c>
    </row>
    <row r="4461" spans="1:5" x14ac:dyDescent="0.25">
      <c r="A4461" s="90">
        <v>4461</v>
      </c>
      <c r="B4461" s="75" t="s">
        <v>9036</v>
      </c>
      <c r="C4461" s="75"/>
      <c r="D4461" s="75" t="s">
        <v>9037</v>
      </c>
      <c r="E4461" s="83">
        <v>11.73</v>
      </c>
    </row>
    <row r="4462" spans="1:5" x14ac:dyDescent="0.25">
      <c r="A4462" s="90">
        <v>4462</v>
      </c>
      <c r="B4462" s="75" t="s">
        <v>9038</v>
      </c>
      <c r="C4462" s="75"/>
      <c r="D4462" s="75" t="s">
        <v>9039</v>
      </c>
      <c r="E4462" s="83">
        <v>14.4</v>
      </c>
    </row>
    <row r="4463" spans="1:5" x14ac:dyDescent="0.25">
      <c r="A4463" s="90">
        <v>4463</v>
      </c>
      <c r="B4463" s="75" t="s">
        <v>9040</v>
      </c>
      <c r="C4463" s="75"/>
      <c r="D4463" s="75" t="s">
        <v>9041</v>
      </c>
      <c r="E4463" s="83">
        <v>6.24</v>
      </c>
    </row>
    <row r="4464" spans="1:5" x14ac:dyDescent="0.25">
      <c r="A4464" s="90">
        <v>4464</v>
      </c>
      <c r="B4464" s="75" t="s">
        <v>9042</v>
      </c>
      <c r="C4464" s="75"/>
      <c r="D4464" s="75" t="s">
        <v>9043</v>
      </c>
      <c r="E4464" s="83">
        <v>0.86</v>
      </c>
    </row>
    <row r="4465" spans="1:5" x14ac:dyDescent="0.25">
      <c r="A4465" s="90">
        <v>4465</v>
      </c>
      <c r="B4465" s="75" t="s">
        <v>9044</v>
      </c>
      <c r="C4465" s="75"/>
      <c r="D4465" s="75" t="s">
        <v>9045</v>
      </c>
      <c r="E4465" s="83">
        <v>5.04</v>
      </c>
    </row>
    <row r="4466" spans="1:5" x14ac:dyDescent="0.25">
      <c r="A4466" s="90">
        <v>4466</v>
      </c>
      <c r="B4466" s="75" t="s">
        <v>9046</v>
      </c>
      <c r="C4466" s="75"/>
      <c r="D4466" s="75" t="s">
        <v>9047</v>
      </c>
      <c r="E4466" s="83">
        <v>9.49</v>
      </c>
    </row>
    <row r="4467" spans="1:5" x14ac:dyDescent="0.25">
      <c r="A4467" s="90">
        <v>4467</v>
      </c>
      <c r="B4467" s="75" t="s">
        <v>9048</v>
      </c>
      <c r="C4467" s="75"/>
      <c r="D4467" s="75" t="s">
        <v>9049</v>
      </c>
      <c r="E4467" s="83">
        <v>33.340000000000003</v>
      </c>
    </row>
    <row r="4468" spans="1:5" x14ac:dyDescent="0.25">
      <c r="A4468" s="90">
        <v>4468</v>
      </c>
      <c r="B4468" s="75" t="s">
        <v>9050</v>
      </c>
      <c r="C4468" s="75"/>
      <c r="D4468" s="75" t="s">
        <v>9051</v>
      </c>
      <c r="E4468" s="83">
        <v>16.45</v>
      </c>
    </row>
    <row r="4469" spans="1:5" x14ac:dyDescent="0.25">
      <c r="A4469" s="90">
        <v>4469</v>
      </c>
      <c r="B4469" s="75" t="s">
        <v>9052</v>
      </c>
      <c r="C4469" s="75"/>
      <c r="D4469" s="75" t="s">
        <v>9053</v>
      </c>
      <c r="E4469" s="83">
        <v>10.49</v>
      </c>
    </row>
    <row r="4470" spans="1:5" x14ac:dyDescent="0.25">
      <c r="A4470" s="90">
        <v>4470</v>
      </c>
      <c r="B4470" s="75" t="s">
        <v>9054</v>
      </c>
      <c r="C4470" s="75"/>
      <c r="D4470" s="75" t="s">
        <v>9055</v>
      </c>
      <c r="E4470" s="83">
        <v>30.16</v>
      </c>
    </row>
    <row r="4471" spans="1:5" x14ac:dyDescent="0.25">
      <c r="A4471" s="90">
        <v>4471</v>
      </c>
      <c r="B4471" s="75" t="s">
        <v>9056</v>
      </c>
      <c r="C4471" s="75"/>
      <c r="D4471" s="75" t="s">
        <v>9057</v>
      </c>
      <c r="E4471" s="83">
        <v>5.04</v>
      </c>
    </row>
    <row r="4472" spans="1:5" x14ac:dyDescent="0.25">
      <c r="A4472" s="90">
        <v>4472</v>
      </c>
      <c r="B4472" s="75" t="s">
        <v>9058</v>
      </c>
      <c r="C4472" s="75"/>
      <c r="D4472" s="75" t="s">
        <v>9059</v>
      </c>
      <c r="E4472" s="83">
        <v>1.69</v>
      </c>
    </row>
    <row r="4473" spans="1:5" x14ac:dyDescent="0.25">
      <c r="A4473" s="90">
        <v>4473</v>
      </c>
      <c r="B4473" s="75" t="s">
        <v>9060</v>
      </c>
      <c r="C4473" s="75"/>
      <c r="D4473" s="75" t="s">
        <v>9061</v>
      </c>
      <c r="E4473" s="83">
        <v>3.36</v>
      </c>
    </row>
    <row r="4474" spans="1:5" x14ac:dyDescent="0.25">
      <c r="A4474" s="90">
        <v>4474</v>
      </c>
      <c r="B4474" s="75" t="s">
        <v>9062</v>
      </c>
      <c r="C4474" s="75"/>
      <c r="D4474" s="75" t="s">
        <v>9063</v>
      </c>
      <c r="E4474" s="83">
        <v>2.11</v>
      </c>
    </row>
    <row r="4475" spans="1:5" x14ac:dyDescent="0.25">
      <c r="A4475" s="90">
        <v>4475</v>
      </c>
      <c r="B4475" s="75" t="s">
        <v>9064</v>
      </c>
      <c r="C4475" s="75"/>
      <c r="D4475" s="75" t="s">
        <v>9065</v>
      </c>
      <c r="E4475" s="83">
        <v>32.22</v>
      </c>
    </row>
    <row r="4476" spans="1:5" x14ac:dyDescent="0.25">
      <c r="A4476" s="90">
        <v>4476</v>
      </c>
      <c r="B4476" s="75" t="s">
        <v>9066</v>
      </c>
      <c r="C4476" s="75"/>
      <c r="D4476" s="75" t="s">
        <v>9067</v>
      </c>
      <c r="E4476" s="83">
        <v>25.53</v>
      </c>
    </row>
    <row r="4477" spans="1:5" x14ac:dyDescent="0.25">
      <c r="A4477" s="90">
        <v>4477</v>
      </c>
      <c r="B4477" s="75" t="s">
        <v>9068</v>
      </c>
      <c r="C4477" s="75"/>
      <c r="D4477" s="75" t="s">
        <v>9069</v>
      </c>
      <c r="E4477" s="83">
        <v>6.34</v>
      </c>
    </row>
    <row r="4478" spans="1:5" x14ac:dyDescent="0.25">
      <c r="A4478" s="90">
        <v>4478</v>
      </c>
      <c r="B4478" s="75" t="s">
        <v>9070</v>
      </c>
      <c r="C4478" s="75"/>
      <c r="D4478" s="75" t="s">
        <v>9071</v>
      </c>
      <c r="E4478" s="83">
        <v>5.0999999999999996</v>
      </c>
    </row>
    <row r="4479" spans="1:5" x14ac:dyDescent="0.25">
      <c r="A4479" s="90">
        <v>4479</v>
      </c>
      <c r="B4479" s="75" t="s">
        <v>9072</v>
      </c>
      <c r="C4479" s="75"/>
      <c r="D4479" s="75" t="s">
        <v>9073</v>
      </c>
      <c r="E4479" s="83">
        <v>1.72</v>
      </c>
    </row>
    <row r="4480" spans="1:5" x14ac:dyDescent="0.25">
      <c r="A4480" s="90">
        <v>4480</v>
      </c>
      <c r="B4480" s="75" t="s">
        <v>9074</v>
      </c>
      <c r="C4480" s="75"/>
      <c r="D4480" s="75" t="s">
        <v>9075</v>
      </c>
      <c r="E4480" s="83">
        <v>26.04</v>
      </c>
    </row>
    <row r="4481" spans="1:5" x14ac:dyDescent="0.25">
      <c r="A4481" s="90">
        <v>4481</v>
      </c>
      <c r="B4481" s="75" t="s">
        <v>9076</v>
      </c>
      <c r="C4481" s="75"/>
      <c r="D4481" s="75" t="s">
        <v>9077</v>
      </c>
      <c r="E4481" s="83">
        <v>13.14</v>
      </c>
    </row>
    <row r="4482" spans="1:5" x14ac:dyDescent="0.25">
      <c r="A4482" s="90">
        <v>4482</v>
      </c>
      <c r="B4482" s="75" t="s">
        <v>9078</v>
      </c>
      <c r="C4482" s="75"/>
      <c r="D4482" s="75" t="s">
        <v>9079</v>
      </c>
      <c r="E4482" s="83">
        <v>5.04</v>
      </c>
    </row>
    <row r="4483" spans="1:5" x14ac:dyDescent="0.25">
      <c r="A4483" s="90">
        <v>4483</v>
      </c>
      <c r="B4483" s="75" t="s">
        <v>9080</v>
      </c>
      <c r="C4483" s="75"/>
      <c r="D4483" s="75" t="s">
        <v>9081</v>
      </c>
      <c r="E4483" s="83">
        <v>5.14</v>
      </c>
    </row>
    <row r="4484" spans="1:5" x14ac:dyDescent="0.25">
      <c r="A4484" s="90">
        <v>4484</v>
      </c>
      <c r="B4484" s="75" t="s">
        <v>9082</v>
      </c>
      <c r="C4484" s="75"/>
      <c r="D4484" s="75" t="s">
        <v>9083</v>
      </c>
      <c r="E4484" s="83">
        <v>7.37</v>
      </c>
    </row>
    <row r="4485" spans="1:5" x14ac:dyDescent="0.25">
      <c r="A4485" s="90">
        <v>4485</v>
      </c>
      <c r="B4485" s="75" t="s">
        <v>9084</v>
      </c>
      <c r="C4485" s="75"/>
      <c r="D4485" s="75" t="s">
        <v>9085</v>
      </c>
      <c r="E4485" s="83">
        <v>42.02</v>
      </c>
    </row>
    <row r="4486" spans="1:5" x14ac:dyDescent="0.25">
      <c r="A4486" s="90">
        <v>4486</v>
      </c>
      <c r="B4486" s="75" t="s">
        <v>9086</v>
      </c>
      <c r="C4486" s="75"/>
      <c r="D4486" s="75" t="s">
        <v>9087</v>
      </c>
      <c r="E4486" s="83">
        <v>1.86</v>
      </c>
    </row>
    <row r="4487" spans="1:5" x14ac:dyDescent="0.25">
      <c r="A4487" s="90">
        <v>4487</v>
      </c>
      <c r="B4487" s="75" t="s">
        <v>9088</v>
      </c>
      <c r="C4487" s="75"/>
      <c r="D4487" s="75" t="s">
        <v>9089</v>
      </c>
      <c r="E4487" s="83">
        <v>38.64</v>
      </c>
    </row>
    <row r="4488" spans="1:5" x14ac:dyDescent="0.25">
      <c r="A4488" s="90">
        <v>4488</v>
      </c>
      <c r="B4488" s="75" t="s">
        <v>9090</v>
      </c>
      <c r="C4488" s="75"/>
      <c r="D4488" s="75" t="s">
        <v>9091</v>
      </c>
      <c r="E4488" s="83">
        <v>2.77</v>
      </c>
    </row>
    <row r="4489" spans="1:5" x14ac:dyDescent="0.25">
      <c r="A4489" s="90">
        <v>4489</v>
      </c>
      <c r="B4489" s="75" t="s">
        <v>9092</v>
      </c>
      <c r="C4489" s="75"/>
      <c r="D4489" s="75" t="s">
        <v>9093</v>
      </c>
      <c r="E4489" s="83">
        <v>1.68</v>
      </c>
    </row>
    <row r="4490" spans="1:5" x14ac:dyDescent="0.25">
      <c r="A4490" s="90">
        <v>4490</v>
      </c>
      <c r="B4490" s="75" t="s">
        <v>9094</v>
      </c>
      <c r="C4490" s="75"/>
      <c r="D4490" s="75" t="s">
        <v>9095</v>
      </c>
      <c r="E4490" s="83">
        <v>16.27</v>
      </c>
    </row>
    <row r="4491" spans="1:5" x14ac:dyDescent="0.25">
      <c r="A4491" s="90">
        <v>4491</v>
      </c>
      <c r="B4491" s="75" t="s">
        <v>9096</v>
      </c>
      <c r="C4491" s="75"/>
      <c r="D4491" s="75" t="s">
        <v>9097</v>
      </c>
      <c r="E4491" s="83">
        <v>2.27</v>
      </c>
    </row>
    <row r="4492" spans="1:5" x14ac:dyDescent="0.25">
      <c r="A4492" s="90">
        <v>4492</v>
      </c>
      <c r="B4492" s="75" t="s">
        <v>9098</v>
      </c>
      <c r="C4492" s="75"/>
      <c r="D4492" s="75" t="s">
        <v>9099</v>
      </c>
      <c r="E4492" s="83">
        <v>6.25</v>
      </c>
    </row>
    <row r="4493" spans="1:5" x14ac:dyDescent="0.25">
      <c r="A4493" s="90">
        <v>4493</v>
      </c>
      <c r="B4493" s="75" t="s">
        <v>9100</v>
      </c>
      <c r="C4493" s="75"/>
      <c r="D4493" s="75" t="s">
        <v>9101</v>
      </c>
      <c r="E4493" s="83">
        <v>14.28</v>
      </c>
    </row>
    <row r="4494" spans="1:5" x14ac:dyDescent="0.25">
      <c r="A4494" s="90">
        <v>4494</v>
      </c>
      <c r="B4494" s="75" t="s">
        <v>9102</v>
      </c>
      <c r="C4494" s="75"/>
      <c r="D4494" s="75" t="s">
        <v>9103</v>
      </c>
      <c r="E4494" s="83">
        <v>3.36</v>
      </c>
    </row>
    <row r="4495" spans="1:5" x14ac:dyDescent="0.25">
      <c r="A4495" s="90">
        <v>4495</v>
      </c>
      <c r="B4495" s="75" t="s">
        <v>9104</v>
      </c>
      <c r="C4495" s="75"/>
      <c r="D4495" s="75" t="s">
        <v>9105</v>
      </c>
      <c r="E4495" s="83">
        <v>3.62</v>
      </c>
    </row>
    <row r="4496" spans="1:5" x14ac:dyDescent="0.25">
      <c r="A4496" s="90">
        <v>4496</v>
      </c>
      <c r="B4496" s="75" t="s">
        <v>9106</v>
      </c>
      <c r="C4496" s="75"/>
      <c r="D4496" s="75" t="s">
        <v>9107</v>
      </c>
      <c r="E4496" s="83">
        <v>1.88</v>
      </c>
    </row>
    <row r="4497" spans="1:5" x14ac:dyDescent="0.25">
      <c r="A4497" s="90">
        <v>4497</v>
      </c>
      <c r="B4497" s="75" t="s">
        <v>9108</v>
      </c>
      <c r="C4497" s="75"/>
      <c r="D4497" s="75" t="s">
        <v>9109</v>
      </c>
      <c r="E4497" s="83">
        <v>74.5</v>
      </c>
    </row>
    <row r="4498" spans="1:5" x14ac:dyDescent="0.25">
      <c r="A4498" s="90">
        <v>4498</v>
      </c>
      <c r="B4498" s="75" t="s">
        <v>9110</v>
      </c>
      <c r="C4498" s="75"/>
      <c r="D4498" s="75" t="s">
        <v>9111</v>
      </c>
      <c r="E4498" s="83">
        <v>10.5</v>
      </c>
    </row>
    <row r="4499" spans="1:5" x14ac:dyDescent="0.25">
      <c r="A4499" s="90">
        <v>4499</v>
      </c>
      <c r="B4499" s="75" t="s">
        <v>9112</v>
      </c>
      <c r="C4499" s="75"/>
      <c r="D4499" s="75" t="s">
        <v>9113</v>
      </c>
      <c r="E4499" s="83">
        <v>13.4</v>
      </c>
    </row>
    <row r="4500" spans="1:5" x14ac:dyDescent="0.25">
      <c r="A4500" s="90">
        <v>4500</v>
      </c>
      <c r="B4500" s="75" t="s">
        <v>9114</v>
      </c>
      <c r="C4500" s="75"/>
      <c r="D4500" s="75" t="s">
        <v>9115</v>
      </c>
      <c r="E4500" s="83">
        <v>43.02</v>
      </c>
    </row>
    <row r="4501" spans="1:5" x14ac:dyDescent="0.25">
      <c r="A4501" s="90">
        <v>4501</v>
      </c>
      <c r="B4501" s="75" t="s">
        <v>9116</v>
      </c>
      <c r="C4501" s="75"/>
      <c r="D4501" s="75" t="s">
        <v>9117</v>
      </c>
      <c r="E4501" s="83">
        <v>25.04</v>
      </c>
    </row>
    <row r="4502" spans="1:5" x14ac:dyDescent="0.25">
      <c r="A4502" s="90">
        <v>4502</v>
      </c>
      <c r="B4502" s="75" t="s">
        <v>9118</v>
      </c>
      <c r="C4502" s="75"/>
      <c r="D4502" s="75" t="s">
        <v>9119</v>
      </c>
      <c r="E4502" s="83">
        <v>4.3899999999999997</v>
      </c>
    </row>
    <row r="4503" spans="1:5" x14ac:dyDescent="0.25">
      <c r="A4503" s="90">
        <v>4503</v>
      </c>
      <c r="B4503" s="75" t="s">
        <v>9120</v>
      </c>
      <c r="C4503" s="75"/>
      <c r="D4503" s="75" t="s">
        <v>9121</v>
      </c>
      <c r="E4503" s="83">
        <v>1.92</v>
      </c>
    </row>
    <row r="4504" spans="1:5" x14ac:dyDescent="0.25">
      <c r="A4504" s="90">
        <v>4504</v>
      </c>
      <c r="B4504" s="75" t="s">
        <v>9122</v>
      </c>
      <c r="C4504" s="75"/>
      <c r="D4504" s="75" t="s">
        <v>9123</v>
      </c>
      <c r="E4504" s="83">
        <v>3.19</v>
      </c>
    </row>
    <row r="4505" spans="1:5" x14ac:dyDescent="0.25">
      <c r="A4505" s="90">
        <v>4505</v>
      </c>
      <c r="B4505" s="75" t="s">
        <v>9124</v>
      </c>
      <c r="C4505" s="75"/>
      <c r="D4505" s="75" t="s">
        <v>9125</v>
      </c>
      <c r="E4505" s="83">
        <v>-8.66</v>
      </c>
    </row>
    <row r="4506" spans="1:5" x14ac:dyDescent="0.25">
      <c r="A4506" s="90">
        <v>4506</v>
      </c>
      <c r="B4506" s="75" t="s">
        <v>9126</v>
      </c>
      <c r="C4506" s="75"/>
      <c r="D4506" s="75" t="s">
        <v>9127</v>
      </c>
      <c r="E4506" s="83">
        <v>16.71</v>
      </c>
    </row>
    <row r="4507" spans="1:5" x14ac:dyDescent="0.25">
      <c r="A4507" s="90">
        <v>4507</v>
      </c>
      <c r="B4507" s="75" t="s">
        <v>9128</v>
      </c>
      <c r="C4507" s="75"/>
      <c r="D4507" s="75" t="s">
        <v>9129</v>
      </c>
      <c r="E4507" s="83">
        <v>5.79</v>
      </c>
    </row>
    <row r="4508" spans="1:5" x14ac:dyDescent="0.25">
      <c r="A4508" s="90">
        <v>4508</v>
      </c>
      <c r="B4508" s="75" t="s">
        <v>9130</v>
      </c>
      <c r="C4508" s="75"/>
      <c r="D4508" s="75" t="s">
        <v>9131</v>
      </c>
      <c r="E4508" s="83">
        <v>3.37</v>
      </c>
    </row>
    <row r="4509" spans="1:5" x14ac:dyDescent="0.25">
      <c r="A4509" s="90">
        <v>4509</v>
      </c>
      <c r="B4509" s="75" t="s">
        <v>9132</v>
      </c>
      <c r="C4509" s="75"/>
      <c r="D4509" s="75" t="s">
        <v>9133</v>
      </c>
      <c r="E4509" s="83">
        <v>1.94</v>
      </c>
    </row>
    <row r="4510" spans="1:5" x14ac:dyDescent="0.25">
      <c r="A4510" s="90">
        <v>4510</v>
      </c>
      <c r="B4510" s="75" t="s">
        <v>9134</v>
      </c>
      <c r="C4510" s="75"/>
      <c r="D4510" s="75" t="s">
        <v>9135</v>
      </c>
      <c r="E4510" s="83">
        <v>6.85</v>
      </c>
    </row>
    <row r="4511" spans="1:5" x14ac:dyDescent="0.25">
      <c r="A4511" s="90">
        <v>4511</v>
      </c>
      <c r="B4511" s="75" t="s">
        <v>9136</v>
      </c>
      <c r="C4511" s="75"/>
      <c r="D4511" s="75" t="s">
        <v>9137</v>
      </c>
      <c r="E4511" s="83">
        <v>2.15</v>
      </c>
    </row>
    <row r="4512" spans="1:5" x14ac:dyDescent="0.25">
      <c r="A4512" s="90">
        <v>4512</v>
      </c>
      <c r="B4512" s="75" t="s">
        <v>9138</v>
      </c>
      <c r="C4512" s="75"/>
      <c r="D4512" s="75" t="s">
        <v>9139</v>
      </c>
      <c r="E4512" s="83">
        <v>6.43</v>
      </c>
    </row>
    <row r="4513" spans="1:5" x14ac:dyDescent="0.25">
      <c r="A4513" s="90">
        <v>4513</v>
      </c>
      <c r="B4513" s="75" t="s">
        <v>9140</v>
      </c>
      <c r="C4513" s="75"/>
      <c r="D4513" s="75" t="s">
        <v>9141</v>
      </c>
      <c r="E4513" s="83">
        <v>12.99</v>
      </c>
    </row>
    <row r="4514" spans="1:5" x14ac:dyDescent="0.25">
      <c r="A4514" s="90">
        <v>4514</v>
      </c>
      <c r="B4514" s="75" t="s">
        <v>9142</v>
      </c>
      <c r="C4514" s="75"/>
      <c r="D4514" s="75" t="s">
        <v>9143</v>
      </c>
      <c r="E4514" s="83">
        <v>5.04</v>
      </c>
    </row>
    <row r="4515" spans="1:5" x14ac:dyDescent="0.25">
      <c r="A4515" s="90">
        <v>4515</v>
      </c>
      <c r="B4515" s="75" t="s">
        <v>9144</v>
      </c>
      <c r="C4515" s="75"/>
      <c r="D4515" s="75" t="s">
        <v>9145</v>
      </c>
      <c r="E4515" s="83">
        <v>9.16</v>
      </c>
    </row>
    <row r="4516" spans="1:5" x14ac:dyDescent="0.25">
      <c r="A4516" s="90">
        <v>4516</v>
      </c>
      <c r="B4516" s="75" t="s">
        <v>9146</v>
      </c>
      <c r="C4516" s="75"/>
      <c r="D4516" s="75" t="s">
        <v>9147</v>
      </c>
      <c r="E4516" s="83">
        <v>2.46</v>
      </c>
    </row>
    <row r="4517" spans="1:5" x14ac:dyDescent="0.25">
      <c r="A4517" s="90">
        <v>4517</v>
      </c>
      <c r="B4517" s="75" t="s">
        <v>9148</v>
      </c>
      <c r="C4517" s="75"/>
      <c r="D4517" s="75" t="s">
        <v>9149</v>
      </c>
      <c r="E4517" s="83">
        <v>4.6500000000000004</v>
      </c>
    </row>
    <row r="4518" spans="1:5" x14ac:dyDescent="0.25">
      <c r="A4518" s="90">
        <v>4518</v>
      </c>
      <c r="B4518" s="75" t="s">
        <v>9150</v>
      </c>
      <c r="C4518" s="75"/>
      <c r="D4518" s="75" t="s">
        <v>9151</v>
      </c>
      <c r="E4518" s="83">
        <v>25</v>
      </c>
    </row>
    <row r="4519" spans="1:5" x14ac:dyDescent="0.25">
      <c r="A4519" s="90">
        <v>4519</v>
      </c>
      <c r="B4519" s="75" t="s">
        <v>9152</v>
      </c>
      <c r="C4519" s="75"/>
      <c r="D4519" s="75" t="s">
        <v>9153</v>
      </c>
      <c r="E4519" s="83">
        <v>23.85</v>
      </c>
    </row>
    <row r="4520" spans="1:5" x14ac:dyDescent="0.25">
      <c r="A4520" s="90">
        <v>4520</v>
      </c>
      <c r="B4520" s="75" t="s">
        <v>9154</v>
      </c>
      <c r="C4520" s="75"/>
      <c r="D4520" s="75" t="s">
        <v>9155</v>
      </c>
      <c r="E4520" s="83">
        <v>13.44</v>
      </c>
    </row>
    <row r="4521" spans="1:5" x14ac:dyDescent="0.25">
      <c r="A4521" s="90">
        <v>4521</v>
      </c>
      <c r="B4521" s="75" t="s">
        <v>9156</v>
      </c>
      <c r="C4521" s="75"/>
      <c r="D4521" s="75" t="s">
        <v>9157</v>
      </c>
      <c r="E4521" s="83">
        <v>3.33</v>
      </c>
    </row>
    <row r="4522" spans="1:5" x14ac:dyDescent="0.25">
      <c r="A4522" s="90">
        <v>4522</v>
      </c>
      <c r="B4522" s="75" t="s">
        <v>9158</v>
      </c>
      <c r="C4522" s="75"/>
      <c r="D4522" s="75" t="s">
        <v>9159</v>
      </c>
      <c r="E4522" s="83">
        <v>1.68</v>
      </c>
    </row>
    <row r="4523" spans="1:5" x14ac:dyDescent="0.25">
      <c r="A4523" s="90">
        <v>4523</v>
      </c>
      <c r="B4523" s="75" t="s">
        <v>9160</v>
      </c>
      <c r="C4523" s="75"/>
      <c r="D4523" s="75" t="s">
        <v>9161</v>
      </c>
      <c r="E4523" s="83">
        <v>11.12</v>
      </c>
    </row>
    <row r="4524" spans="1:5" x14ac:dyDescent="0.25">
      <c r="A4524" s="90">
        <v>4524</v>
      </c>
      <c r="B4524" s="75" t="s">
        <v>9162</v>
      </c>
      <c r="C4524" s="75"/>
      <c r="D4524" s="75" t="s">
        <v>8931</v>
      </c>
      <c r="E4524" s="83">
        <v>16.34</v>
      </c>
    </row>
    <row r="4525" spans="1:5" x14ac:dyDescent="0.25">
      <c r="A4525" s="90">
        <v>4525</v>
      </c>
      <c r="B4525" s="75" t="s">
        <v>9163</v>
      </c>
      <c r="C4525" s="75"/>
      <c r="D4525" s="75" t="s">
        <v>9164</v>
      </c>
      <c r="E4525" s="83">
        <v>8.99</v>
      </c>
    </row>
    <row r="4526" spans="1:5" x14ac:dyDescent="0.25">
      <c r="A4526" s="90">
        <v>4526</v>
      </c>
      <c r="B4526" s="75" t="s">
        <v>9165</v>
      </c>
      <c r="C4526" s="75"/>
      <c r="D4526" s="75" t="s">
        <v>9166</v>
      </c>
      <c r="E4526" s="83">
        <v>14.03</v>
      </c>
    </row>
    <row r="4527" spans="1:5" x14ac:dyDescent="0.25">
      <c r="A4527" s="90">
        <v>4527</v>
      </c>
      <c r="B4527" s="75" t="s">
        <v>9167</v>
      </c>
      <c r="C4527" s="75"/>
      <c r="D4527" s="75" t="s">
        <v>9168</v>
      </c>
      <c r="E4527" s="83">
        <v>4.9800000000000004</v>
      </c>
    </row>
    <row r="4528" spans="1:5" x14ac:dyDescent="0.25">
      <c r="A4528" s="90">
        <v>4528</v>
      </c>
      <c r="B4528" s="75" t="s">
        <v>9169</v>
      </c>
      <c r="C4528" s="75"/>
      <c r="D4528" s="75" t="s">
        <v>9170</v>
      </c>
      <c r="E4528" s="83">
        <v>1.68</v>
      </c>
    </row>
    <row r="4529" spans="1:5" x14ac:dyDescent="0.25">
      <c r="A4529" s="90">
        <v>4529</v>
      </c>
      <c r="B4529" s="75" t="s">
        <v>9171</v>
      </c>
      <c r="C4529" s="75"/>
      <c r="D4529" s="75" t="s">
        <v>9172</v>
      </c>
      <c r="E4529" s="83">
        <v>4.2</v>
      </c>
    </row>
    <row r="4530" spans="1:5" x14ac:dyDescent="0.25">
      <c r="A4530" s="90">
        <v>4530</v>
      </c>
      <c r="B4530" s="75" t="s">
        <v>9173</v>
      </c>
      <c r="C4530" s="75"/>
      <c r="D4530" s="75" t="s">
        <v>9174</v>
      </c>
      <c r="E4530" s="83">
        <v>3.64</v>
      </c>
    </row>
    <row r="4531" spans="1:5" x14ac:dyDescent="0.25">
      <c r="A4531" s="90">
        <v>4531</v>
      </c>
      <c r="B4531" s="75" t="s">
        <v>9175</v>
      </c>
      <c r="C4531" s="75"/>
      <c r="D4531" s="75" t="s">
        <v>9176</v>
      </c>
      <c r="E4531" s="83">
        <v>3.37</v>
      </c>
    </row>
    <row r="4532" spans="1:5" x14ac:dyDescent="0.25">
      <c r="A4532" s="90">
        <v>4532</v>
      </c>
      <c r="B4532" s="75" t="s">
        <v>9177</v>
      </c>
      <c r="C4532" s="75"/>
      <c r="D4532" s="75" t="s">
        <v>9178</v>
      </c>
      <c r="E4532" s="83">
        <v>16.239999999999998</v>
      </c>
    </row>
    <row r="4533" spans="1:5" x14ac:dyDescent="0.25">
      <c r="A4533" s="90">
        <v>4533</v>
      </c>
      <c r="B4533" s="75" t="s">
        <v>9179</v>
      </c>
      <c r="C4533" s="75"/>
      <c r="D4533" s="75" t="s">
        <v>9180</v>
      </c>
      <c r="E4533" s="83">
        <v>18.43</v>
      </c>
    </row>
    <row r="4534" spans="1:5" x14ac:dyDescent="0.25">
      <c r="A4534" s="90">
        <v>4534</v>
      </c>
      <c r="B4534" s="75" t="s">
        <v>9181</v>
      </c>
      <c r="C4534" s="75"/>
      <c r="D4534" s="75" t="s">
        <v>9182</v>
      </c>
      <c r="E4534" s="83">
        <v>3.21</v>
      </c>
    </row>
    <row r="4535" spans="1:5" x14ac:dyDescent="0.25">
      <c r="A4535" s="90">
        <v>4535</v>
      </c>
      <c r="B4535" s="75" t="s">
        <v>9183</v>
      </c>
      <c r="C4535" s="75"/>
      <c r="D4535" s="75" t="s">
        <v>9184</v>
      </c>
      <c r="E4535" s="83">
        <v>2.87</v>
      </c>
    </row>
    <row r="4536" spans="1:5" x14ac:dyDescent="0.25">
      <c r="A4536" s="90">
        <v>4536</v>
      </c>
      <c r="B4536" s="75" t="s">
        <v>9185</v>
      </c>
      <c r="C4536" s="75"/>
      <c r="D4536" s="75" t="s">
        <v>9186</v>
      </c>
      <c r="E4536" s="83">
        <v>102.62</v>
      </c>
    </row>
    <row r="4537" spans="1:5" x14ac:dyDescent="0.25">
      <c r="A4537" s="90">
        <v>4537</v>
      </c>
      <c r="B4537" s="75" t="s">
        <v>9187</v>
      </c>
      <c r="C4537" s="75"/>
      <c r="D4537" s="75" t="s">
        <v>9188</v>
      </c>
      <c r="E4537" s="83">
        <v>27.23</v>
      </c>
    </row>
    <row r="4538" spans="1:5" x14ac:dyDescent="0.25">
      <c r="A4538" s="90">
        <v>4538</v>
      </c>
      <c r="B4538" s="75" t="s">
        <v>9189</v>
      </c>
      <c r="C4538" s="75"/>
      <c r="D4538" s="75" t="s">
        <v>9190</v>
      </c>
      <c r="E4538" s="83">
        <v>26.13</v>
      </c>
    </row>
    <row r="4539" spans="1:5" x14ac:dyDescent="0.25">
      <c r="A4539" s="90">
        <v>4539</v>
      </c>
      <c r="B4539" s="75" t="s">
        <v>9191</v>
      </c>
      <c r="C4539" s="75"/>
      <c r="D4539" s="75" t="s">
        <v>9192</v>
      </c>
      <c r="E4539" s="83">
        <v>17.73</v>
      </c>
    </row>
    <row r="4540" spans="1:5" x14ac:dyDescent="0.25">
      <c r="A4540" s="90">
        <v>4540</v>
      </c>
      <c r="B4540" s="75" t="s">
        <v>9193</v>
      </c>
      <c r="C4540" s="75"/>
      <c r="D4540" s="75" t="s">
        <v>9194</v>
      </c>
      <c r="E4540" s="83">
        <v>28.86</v>
      </c>
    </row>
    <row r="4541" spans="1:5" x14ac:dyDescent="0.25">
      <c r="A4541" s="90">
        <v>4541</v>
      </c>
      <c r="B4541" s="75" t="s">
        <v>9195</v>
      </c>
      <c r="C4541" s="75"/>
      <c r="D4541" s="75" t="s">
        <v>9196</v>
      </c>
      <c r="E4541" s="83">
        <v>9.01</v>
      </c>
    </row>
    <row r="4542" spans="1:5" x14ac:dyDescent="0.25">
      <c r="A4542" s="90">
        <v>4542</v>
      </c>
      <c r="B4542" s="75" t="s">
        <v>9197</v>
      </c>
      <c r="C4542" s="75"/>
      <c r="D4542" s="75" t="s">
        <v>9198</v>
      </c>
      <c r="E4542" s="83">
        <v>156.25</v>
      </c>
    </row>
    <row r="4543" spans="1:5" x14ac:dyDescent="0.25">
      <c r="A4543" s="90">
        <v>4543</v>
      </c>
      <c r="B4543" s="75" t="s">
        <v>9199</v>
      </c>
      <c r="C4543" s="75"/>
      <c r="D4543" s="75" t="s">
        <v>9200</v>
      </c>
      <c r="E4543" s="83">
        <v>4.72</v>
      </c>
    </row>
    <row r="4544" spans="1:5" x14ac:dyDescent="0.25">
      <c r="A4544" s="90">
        <v>4544</v>
      </c>
      <c r="B4544" s="75" t="s">
        <v>9201</v>
      </c>
      <c r="C4544" s="75"/>
      <c r="D4544" s="75" t="s">
        <v>9202</v>
      </c>
      <c r="E4544" s="83">
        <v>19.75</v>
      </c>
    </row>
    <row r="4545" spans="1:5" x14ac:dyDescent="0.25">
      <c r="A4545" s="90">
        <v>4545</v>
      </c>
      <c r="B4545" s="75" t="s">
        <v>9203</v>
      </c>
      <c r="C4545" s="75"/>
      <c r="D4545" s="75" t="s">
        <v>9204</v>
      </c>
      <c r="E4545" s="83">
        <v>5.04</v>
      </c>
    </row>
    <row r="4546" spans="1:5" x14ac:dyDescent="0.25">
      <c r="A4546" s="90">
        <v>4546</v>
      </c>
      <c r="B4546" s="75" t="s">
        <v>9205</v>
      </c>
      <c r="C4546" s="75"/>
      <c r="D4546" s="75" t="s">
        <v>9206</v>
      </c>
      <c r="E4546" s="83">
        <v>5.04</v>
      </c>
    </row>
    <row r="4547" spans="1:5" x14ac:dyDescent="0.25">
      <c r="A4547" s="90">
        <v>4547</v>
      </c>
      <c r="B4547" s="75" t="s">
        <v>9207</v>
      </c>
      <c r="C4547" s="75"/>
      <c r="D4547" s="75" t="s">
        <v>9208</v>
      </c>
      <c r="E4547" s="83">
        <v>1.83</v>
      </c>
    </row>
    <row r="4548" spans="1:5" x14ac:dyDescent="0.25">
      <c r="A4548" s="90">
        <v>4548</v>
      </c>
      <c r="B4548" s="75" t="s">
        <v>9209</v>
      </c>
      <c r="C4548" s="75"/>
      <c r="D4548" s="75" t="s">
        <v>9210</v>
      </c>
      <c r="E4548" s="83">
        <v>19.54</v>
      </c>
    </row>
    <row r="4549" spans="1:5" x14ac:dyDescent="0.25">
      <c r="A4549" s="90">
        <v>4549</v>
      </c>
      <c r="B4549" s="75" t="s">
        <v>9211</v>
      </c>
      <c r="C4549" s="75"/>
      <c r="D4549" s="75" t="s">
        <v>9212</v>
      </c>
      <c r="E4549" s="83">
        <v>49.86</v>
      </c>
    </row>
    <row r="4550" spans="1:5" x14ac:dyDescent="0.25">
      <c r="A4550" s="90">
        <v>4550</v>
      </c>
      <c r="B4550" s="75" t="s">
        <v>9213</v>
      </c>
      <c r="C4550" s="75"/>
      <c r="D4550" s="75" t="s">
        <v>9214</v>
      </c>
      <c r="E4550" s="83">
        <v>21.42</v>
      </c>
    </row>
    <row r="4551" spans="1:5" x14ac:dyDescent="0.25">
      <c r="A4551" s="90">
        <v>4551</v>
      </c>
      <c r="B4551" s="75" t="s">
        <v>9215</v>
      </c>
      <c r="C4551" s="75"/>
      <c r="D4551" s="75" t="s">
        <v>9216</v>
      </c>
      <c r="E4551" s="83">
        <v>0.27</v>
      </c>
    </row>
    <row r="4552" spans="1:5" x14ac:dyDescent="0.25">
      <c r="A4552" s="90">
        <v>4552</v>
      </c>
      <c r="B4552" s="75" t="s">
        <v>9217</v>
      </c>
      <c r="C4552" s="75"/>
      <c r="D4552" s="75" t="s">
        <v>9218</v>
      </c>
      <c r="E4552" s="83">
        <v>4.71</v>
      </c>
    </row>
    <row r="4553" spans="1:5" x14ac:dyDescent="0.25">
      <c r="A4553" s="90">
        <v>4553</v>
      </c>
      <c r="B4553" s="75" t="s">
        <v>9219</v>
      </c>
      <c r="C4553" s="75"/>
      <c r="D4553" s="75" t="s">
        <v>9220</v>
      </c>
      <c r="E4553" s="83">
        <v>3.93</v>
      </c>
    </row>
    <row r="4554" spans="1:5" x14ac:dyDescent="0.25">
      <c r="A4554" s="90">
        <v>4554</v>
      </c>
      <c r="B4554" s="75" t="s">
        <v>9221</v>
      </c>
      <c r="C4554" s="75"/>
      <c r="D4554" s="75" t="s">
        <v>9222</v>
      </c>
      <c r="E4554" s="83">
        <v>15.76</v>
      </c>
    </row>
    <row r="4555" spans="1:5" x14ac:dyDescent="0.25">
      <c r="A4555" s="90">
        <v>4555</v>
      </c>
      <c r="B4555" s="75" t="s">
        <v>9223</v>
      </c>
      <c r="C4555" s="75"/>
      <c r="D4555" s="75" t="s">
        <v>9224</v>
      </c>
      <c r="E4555" s="83">
        <v>96.77</v>
      </c>
    </row>
    <row r="4556" spans="1:5" x14ac:dyDescent="0.25">
      <c r="A4556" s="90">
        <v>4556</v>
      </c>
      <c r="B4556" s="75" t="s">
        <v>9225</v>
      </c>
      <c r="C4556" s="75"/>
      <c r="D4556" s="75" t="s">
        <v>9226</v>
      </c>
      <c r="E4556" s="83">
        <v>5.08</v>
      </c>
    </row>
    <row r="4557" spans="1:5" x14ac:dyDescent="0.25">
      <c r="A4557" s="90">
        <v>4557</v>
      </c>
      <c r="B4557" s="75" t="s">
        <v>9227</v>
      </c>
      <c r="C4557" s="75"/>
      <c r="D4557" s="75" t="s">
        <v>9228</v>
      </c>
      <c r="E4557" s="83">
        <v>0.47</v>
      </c>
    </row>
    <row r="4558" spans="1:5" x14ac:dyDescent="0.25">
      <c r="A4558" s="90">
        <v>4558</v>
      </c>
      <c r="B4558" s="75" t="s">
        <v>9229</v>
      </c>
      <c r="C4558" s="75"/>
      <c r="D4558" s="75" t="s">
        <v>9230</v>
      </c>
      <c r="E4558" s="83">
        <v>3.51</v>
      </c>
    </row>
    <row r="4559" spans="1:5" x14ac:dyDescent="0.25">
      <c r="A4559" s="90">
        <v>4559</v>
      </c>
      <c r="B4559" s="75" t="s">
        <v>9231</v>
      </c>
      <c r="C4559" s="75"/>
      <c r="D4559" s="75" t="s">
        <v>9232</v>
      </c>
      <c r="E4559" s="83">
        <v>11.92</v>
      </c>
    </row>
    <row r="4560" spans="1:5" x14ac:dyDescent="0.25">
      <c r="A4560" s="90">
        <v>4560</v>
      </c>
      <c r="B4560" s="75" t="s">
        <v>9233</v>
      </c>
      <c r="C4560" s="75"/>
      <c r="D4560" s="75" t="s">
        <v>9234</v>
      </c>
      <c r="E4560" s="83">
        <v>48.97</v>
      </c>
    </row>
    <row r="4561" spans="1:5" x14ac:dyDescent="0.25">
      <c r="A4561" s="90">
        <v>4561</v>
      </c>
      <c r="B4561" s="75" t="s">
        <v>9235</v>
      </c>
      <c r="C4561" s="75"/>
      <c r="D4561" s="75" t="s">
        <v>9236</v>
      </c>
      <c r="E4561" s="83">
        <v>8.19</v>
      </c>
    </row>
    <row r="4562" spans="1:5" x14ac:dyDescent="0.25">
      <c r="A4562" s="90">
        <v>4562</v>
      </c>
      <c r="B4562" s="75" t="s">
        <v>9237</v>
      </c>
      <c r="C4562" s="75"/>
      <c r="D4562" s="75" t="s">
        <v>9238</v>
      </c>
      <c r="E4562" s="83">
        <v>12.38</v>
      </c>
    </row>
    <row r="4563" spans="1:5" x14ac:dyDescent="0.25">
      <c r="A4563" s="90">
        <v>4563</v>
      </c>
      <c r="B4563" s="75" t="s">
        <v>9239</v>
      </c>
      <c r="C4563" s="75"/>
      <c r="D4563" s="75" t="s">
        <v>9240</v>
      </c>
      <c r="E4563" s="83">
        <v>29.74</v>
      </c>
    </row>
    <row r="4564" spans="1:5" x14ac:dyDescent="0.25">
      <c r="A4564" s="90">
        <v>4564</v>
      </c>
      <c r="B4564" s="75" t="s">
        <v>9241</v>
      </c>
      <c r="C4564" s="75"/>
      <c r="D4564" s="75" t="s">
        <v>9242</v>
      </c>
      <c r="E4564" s="83">
        <v>6.77</v>
      </c>
    </row>
    <row r="4565" spans="1:5" x14ac:dyDescent="0.25">
      <c r="A4565" s="90">
        <v>4565</v>
      </c>
      <c r="B4565" s="75" t="s">
        <v>9243</v>
      </c>
      <c r="C4565" s="75"/>
      <c r="D4565" s="75" t="s">
        <v>9244</v>
      </c>
      <c r="E4565" s="83">
        <v>3.52</v>
      </c>
    </row>
    <row r="4566" spans="1:5" x14ac:dyDescent="0.25">
      <c r="A4566" s="90">
        <v>4566</v>
      </c>
      <c r="B4566" s="75" t="s">
        <v>9245</v>
      </c>
      <c r="C4566" s="75"/>
      <c r="D4566" s="75" t="s">
        <v>9246</v>
      </c>
      <c r="E4566" s="83">
        <v>35.9</v>
      </c>
    </row>
    <row r="4567" spans="1:5" x14ac:dyDescent="0.25">
      <c r="A4567" s="90">
        <v>4567</v>
      </c>
      <c r="B4567" s="75" t="s">
        <v>9247</v>
      </c>
      <c r="C4567" s="75"/>
      <c r="D4567" s="75" t="s">
        <v>9248</v>
      </c>
      <c r="E4567" s="83">
        <v>15.31</v>
      </c>
    </row>
    <row r="4568" spans="1:5" x14ac:dyDescent="0.25">
      <c r="A4568" s="90">
        <v>4568</v>
      </c>
      <c r="B4568" s="75" t="s">
        <v>9249</v>
      </c>
      <c r="C4568" s="75"/>
      <c r="D4568" s="75" t="s">
        <v>9250</v>
      </c>
      <c r="E4568" s="83">
        <v>2.0299999999999998</v>
      </c>
    </row>
    <row r="4569" spans="1:5" x14ac:dyDescent="0.25">
      <c r="A4569" s="90">
        <v>4569</v>
      </c>
      <c r="B4569" s="75" t="s">
        <v>9251</v>
      </c>
      <c r="C4569" s="75"/>
      <c r="D4569" s="75" t="s">
        <v>9252</v>
      </c>
      <c r="E4569" s="83">
        <v>14.85</v>
      </c>
    </row>
    <row r="4570" spans="1:5" x14ac:dyDescent="0.25">
      <c r="A4570" s="90">
        <v>4570</v>
      </c>
      <c r="B4570" s="75" t="s">
        <v>9253</v>
      </c>
      <c r="C4570" s="75"/>
      <c r="D4570" s="75" t="s">
        <v>9254</v>
      </c>
      <c r="E4570" s="83">
        <v>118.35</v>
      </c>
    </row>
    <row r="4571" spans="1:5" x14ac:dyDescent="0.25">
      <c r="A4571" s="90">
        <v>4571</v>
      </c>
      <c r="B4571" s="75" t="s">
        <v>9255</v>
      </c>
      <c r="C4571" s="75"/>
      <c r="D4571" s="75" t="s">
        <v>9256</v>
      </c>
      <c r="E4571" s="83">
        <v>45.1</v>
      </c>
    </row>
    <row r="4572" spans="1:5" x14ac:dyDescent="0.25">
      <c r="A4572" s="90">
        <v>4572</v>
      </c>
      <c r="B4572" s="75" t="s">
        <v>9257</v>
      </c>
      <c r="C4572" s="75"/>
      <c r="D4572" s="75" t="s">
        <v>9258</v>
      </c>
      <c r="E4572" s="83">
        <v>1.94</v>
      </c>
    </row>
    <row r="4573" spans="1:5" x14ac:dyDescent="0.25">
      <c r="A4573" s="90">
        <v>4573</v>
      </c>
      <c r="B4573" s="75" t="s">
        <v>9259</v>
      </c>
      <c r="C4573" s="75"/>
      <c r="D4573" s="75" t="s">
        <v>9260</v>
      </c>
      <c r="E4573" s="83">
        <v>7.48</v>
      </c>
    </row>
    <row r="4574" spans="1:5" x14ac:dyDescent="0.25">
      <c r="A4574" s="90">
        <v>4574</v>
      </c>
      <c r="B4574" s="75" t="s">
        <v>9261</v>
      </c>
      <c r="C4574" s="75"/>
      <c r="D4574" s="75" t="s">
        <v>9262</v>
      </c>
      <c r="E4574" s="83">
        <v>1.68</v>
      </c>
    </row>
    <row r="4575" spans="1:5" x14ac:dyDescent="0.25">
      <c r="A4575" s="90">
        <v>4575</v>
      </c>
      <c r="B4575" s="75" t="s">
        <v>9263</v>
      </c>
      <c r="C4575" s="75"/>
      <c r="D4575" s="75" t="s">
        <v>9264</v>
      </c>
      <c r="E4575" s="83">
        <v>99.85</v>
      </c>
    </row>
    <row r="4576" spans="1:5" x14ac:dyDescent="0.25">
      <c r="A4576" s="90">
        <v>4576</v>
      </c>
      <c r="B4576" s="75" t="s">
        <v>9265</v>
      </c>
      <c r="C4576" s="75"/>
      <c r="D4576" s="75" t="s">
        <v>9266</v>
      </c>
      <c r="E4576" s="83">
        <v>2.34</v>
      </c>
    </row>
    <row r="4577" spans="1:5" x14ac:dyDescent="0.25">
      <c r="A4577" s="90">
        <v>4577</v>
      </c>
      <c r="B4577" s="75" t="s">
        <v>9267</v>
      </c>
      <c r="C4577" s="75"/>
      <c r="D4577" s="75" t="s">
        <v>9268</v>
      </c>
      <c r="E4577" s="83">
        <v>0.42</v>
      </c>
    </row>
    <row r="4578" spans="1:5" x14ac:dyDescent="0.25">
      <c r="A4578" s="90">
        <v>4578</v>
      </c>
      <c r="B4578" s="75" t="s">
        <v>9269</v>
      </c>
      <c r="C4578" s="75"/>
      <c r="D4578" s="75" t="s">
        <v>9270</v>
      </c>
      <c r="E4578" s="83">
        <v>0.46</v>
      </c>
    </row>
    <row r="4579" spans="1:5" x14ac:dyDescent="0.25">
      <c r="A4579" s="90">
        <v>4579</v>
      </c>
      <c r="B4579" s="75" t="s">
        <v>9271</v>
      </c>
      <c r="C4579" s="75"/>
      <c r="D4579" s="75" t="s">
        <v>9272</v>
      </c>
      <c r="E4579" s="83">
        <v>10.130000000000001</v>
      </c>
    </row>
    <row r="4580" spans="1:5" x14ac:dyDescent="0.25">
      <c r="A4580" s="90">
        <v>4580</v>
      </c>
      <c r="B4580" s="75" t="s">
        <v>9273</v>
      </c>
      <c r="C4580" s="75"/>
      <c r="D4580" s="75" t="s">
        <v>9274</v>
      </c>
      <c r="E4580" s="83">
        <v>1</v>
      </c>
    </row>
    <row r="4581" spans="1:5" x14ac:dyDescent="0.25">
      <c r="A4581" s="90">
        <v>4581</v>
      </c>
      <c r="B4581" s="75" t="s">
        <v>9275</v>
      </c>
      <c r="C4581" s="75"/>
      <c r="D4581" s="75" t="s">
        <v>9276</v>
      </c>
      <c r="E4581" s="83">
        <v>1.01</v>
      </c>
    </row>
    <row r="4582" spans="1:5" x14ac:dyDescent="0.25">
      <c r="A4582" s="90">
        <v>4582</v>
      </c>
      <c r="B4582" s="75" t="s">
        <v>8162</v>
      </c>
      <c r="C4582" s="75"/>
      <c r="D4582" s="75" t="s">
        <v>8163</v>
      </c>
      <c r="E4582" s="83">
        <v>28.03</v>
      </c>
    </row>
    <row r="4583" spans="1:5" x14ac:dyDescent="0.25">
      <c r="A4583" s="90">
        <v>4583</v>
      </c>
      <c r="B4583" s="75" t="s">
        <v>9277</v>
      </c>
      <c r="C4583" s="75"/>
      <c r="D4583" s="75" t="s">
        <v>9278</v>
      </c>
      <c r="E4583" s="83">
        <v>6.91</v>
      </c>
    </row>
    <row r="4584" spans="1:5" x14ac:dyDescent="0.25">
      <c r="A4584" s="90">
        <v>4584</v>
      </c>
      <c r="B4584" s="75" t="s">
        <v>9279</v>
      </c>
      <c r="C4584" s="75"/>
      <c r="D4584" s="75" t="s">
        <v>9280</v>
      </c>
      <c r="E4584" s="83">
        <v>7.58</v>
      </c>
    </row>
    <row r="4585" spans="1:5" x14ac:dyDescent="0.25">
      <c r="A4585" s="90">
        <v>4585</v>
      </c>
      <c r="B4585" s="75" t="s">
        <v>9281</v>
      </c>
      <c r="C4585" s="75"/>
      <c r="D4585" s="75" t="s">
        <v>9282</v>
      </c>
      <c r="E4585" s="83">
        <v>12.9</v>
      </c>
    </row>
    <row r="4586" spans="1:5" x14ac:dyDescent="0.25">
      <c r="A4586" s="90">
        <v>4586</v>
      </c>
      <c r="B4586" s="75" t="s">
        <v>9283</v>
      </c>
      <c r="C4586" s="75"/>
      <c r="D4586" s="75" t="s">
        <v>9284</v>
      </c>
      <c r="E4586" s="83">
        <v>0.83</v>
      </c>
    </row>
    <row r="4587" spans="1:5" x14ac:dyDescent="0.25">
      <c r="A4587" s="90">
        <v>4587</v>
      </c>
      <c r="B4587" s="75" t="s">
        <v>9285</v>
      </c>
      <c r="C4587" s="75"/>
      <c r="D4587" s="75" t="s">
        <v>9286</v>
      </c>
      <c r="E4587" s="83">
        <v>6</v>
      </c>
    </row>
    <row r="4588" spans="1:5" x14ac:dyDescent="0.25">
      <c r="A4588" s="90">
        <v>4588</v>
      </c>
      <c r="B4588" s="75" t="s">
        <v>9287</v>
      </c>
      <c r="C4588" s="75"/>
      <c r="D4588" s="75" t="s">
        <v>9288</v>
      </c>
      <c r="E4588" s="83">
        <v>5.87</v>
      </c>
    </row>
    <row r="4589" spans="1:5" x14ac:dyDescent="0.25">
      <c r="A4589" s="90">
        <v>4589</v>
      </c>
      <c r="B4589" s="75" t="s">
        <v>9289</v>
      </c>
      <c r="C4589" s="75"/>
      <c r="D4589" s="75" t="s">
        <v>9290</v>
      </c>
      <c r="E4589" s="83">
        <v>14.38</v>
      </c>
    </row>
    <row r="4590" spans="1:5" x14ac:dyDescent="0.25">
      <c r="A4590" s="90">
        <v>4590</v>
      </c>
      <c r="B4590" s="75" t="s">
        <v>9291</v>
      </c>
      <c r="C4590" s="75"/>
      <c r="D4590" s="75" t="s">
        <v>9292</v>
      </c>
      <c r="E4590" s="83">
        <v>10.9</v>
      </c>
    </row>
    <row r="4591" spans="1:5" x14ac:dyDescent="0.25">
      <c r="A4591" s="90">
        <v>4591</v>
      </c>
      <c r="B4591" s="75" t="s">
        <v>9293</v>
      </c>
      <c r="C4591" s="75"/>
      <c r="D4591" s="75" t="s">
        <v>9294</v>
      </c>
      <c r="E4591" s="83">
        <v>1.66</v>
      </c>
    </row>
    <row r="4592" spans="1:5" x14ac:dyDescent="0.25">
      <c r="A4592" s="90">
        <v>4592</v>
      </c>
      <c r="B4592" s="75" t="s">
        <v>9295</v>
      </c>
      <c r="C4592" s="75"/>
      <c r="D4592" s="75" t="s">
        <v>9296</v>
      </c>
      <c r="E4592" s="83">
        <v>150.94</v>
      </c>
    </row>
    <row r="4593" spans="1:5" x14ac:dyDescent="0.25">
      <c r="A4593" s="90">
        <v>4593</v>
      </c>
      <c r="B4593" s="75" t="s">
        <v>9297</v>
      </c>
      <c r="C4593" s="75"/>
      <c r="D4593" s="75" t="s">
        <v>9298</v>
      </c>
      <c r="E4593" s="83">
        <v>-0.18</v>
      </c>
    </row>
    <row r="4594" spans="1:5" x14ac:dyDescent="0.25">
      <c r="A4594" s="90">
        <v>4594</v>
      </c>
      <c r="B4594" s="75" t="s">
        <v>9299</v>
      </c>
      <c r="C4594" s="75"/>
      <c r="D4594" s="75" t="s">
        <v>9300</v>
      </c>
      <c r="E4594" s="83">
        <v>10.88</v>
      </c>
    </row>
    <row r="4595" spans="1:5" x14ac:dyDescent="0.25">
      <c r="A4595" s="90">
        <v>4595</v>
      </c>
      <c r="B4595" s="75" t="s">
        <v>9301</v>
      </c>
      <c r="C4595" s="75"/>
      <c r="D4595" s="75" t="s">
        <v>9302</v>
      </c>
      <c r="E4595" s="83">
        <v>63.64</v>
      </c>
    </row>
    <row r="4596" spans="1:5" x14ac:dyDescent="0.25">
      <c r="A4596" s="90">
        <v>4596</v>
      </c>
      <c r="B4596" s="75" t="s">
        <v>9303</v>
      </c>
      <c r="C4596" s="75"/>
      <c r="D4596" s="75" t="s">
        <v>9304</v>
      </c>
      <c r="E4596" s="83">
        <v>4.55</v>
      </c>
    </row>
    <row r="4597" spans="1:5" x14ac:dyDescent="0.25">
      <c r="A4597" s="90">
        <v>4597</v>
      </c>
      <c r="B4597" s="75" t="s">
        <v>9305</v>
      </c>
      <c r="C4597" s="75"/>
      <c r="D4597" s="75" t="s">
        <v>9306</v>
      </c>
      <c r="E4597" s="83">
        <v>2.4300000000000002</v>
      </c>
    </row>
    <row r="4598" spans="1:5" x14ac:dyDescent="0.25">
      <c r="A4598" s="90">
        <v>4598</v>
      </c>
      <c r="B4598" s="75" t="s">
        <v>9307</v>
      </c>
      <c r="C4598" s="75"/>
      <c r="D4598" s="75" t="s">
        <v>9308</v>
      </c>
      <c r="E4598" s="83">
        <v>1.68</v>
      </c>
    </row>
    <row r="4599" spans="1:5" x14ac:dyDescent="0.25">
      <c r="A4599" s="90">
        <v>4599</v>
      </c>
      <c r="B4599" s="75" t="s">
        <v>9309</v>
      </c>
      <c r="C4599" s="75"/>
      <c r="D4599" s="75" t="s">
        <v>9310</v>
      </c>
      <c r="E4599" s="83">
        <v>3.29</v>
      </c>
    </row>
    <row r="4600" spans="1:5" x14ac:dyDescent="0.25">
      <c r="A4600" s="90">
        <v>4600</v>
      </c>
      <c r="B4600" s="75" t="s">
        <v>9311</v>
      </c>
      <c r="C4600" s="75"/>
      <c r="D4600" s="75" t="s">
        <v>9312</v>
      </c>
      <c r="E4600" s="83">
        <v>14.99</v>
      </c>
    </row>
    <row r="4601" spans="1:5" x14ac:dyDescent="0.25">
      <c r="A4601" s="90">
        <v>4601</v>
      </c>
      <c r="B4601" s="75" t="s">
        <v>9313</v>
      </c>
      <c r="C4601" s="75"/>
      <c r="D4601" s="75" t="s">
        <v>9314</v>
      </c>
      <c r="E4601" s="83">
        <v>33.85</v>
      </c>
    </row>
    <row r="4602" spans="1:5" x14ac:dyDescent="0.25">
      <c r="A4602" s="90">
        <v>4602</v>
      </c>
      <c r="B4602" s="75" t="s">
        <v>9315</v>
      </c>
      <c r="C4602" s="75"/>
      <c r="D4602" s="75" t="s">
        <v>9316</v>
      </c>
      <c r="E4602" s="83">
        <v>0.3</v>
      </c>
    </row>
    <row r="4603" spans="1:5" x14ac:dyDescent="0.25">
      <c r="A4603" s="90">
        <v>4603</v>
      </c>
      <c r="B4603" s="75" t="s">
        <v>9317</v>
      </c>
      <c r="C4603" s="75"/>
      <c r="D4603" s="75" t="s">
        <v>9318</v>
      </c>
      <c r="E4603" s="83">
        <v>-6.29</v>
      </c>
    </row>
    <row r="4604" spans="1:5" x14ac:dyDescent="0.25">
      <c r="A4604" s="90">
        <v>4604</v>
      </c>
      <c r="B4604" s="75" t="s">
        <v>9319</v>
      </c>
      <c r="C4604" s="75"/>
      <c r="D4604" s="75" t="s">
        <v>9320</v>
      </c>
      <c r="E4604" s="83">
        <v>2.46</v>
      </c>
    </row>
    <row r="4605" spans="1:5" x14ac:dyDescent="0.25">
      <c r="A4605" s="90">
        <v>4605</v>
      </c>
      <c r="B4605" s="75" t="s">
        <v>9321</v>
      </c>
      <c r="C4605" s="75"/>
      <c r="D4605" s="75" t="s">
        <v>9322</v>
      </c>
      <c r="E4605" s="83">
        <v>3.36</v>
      </c>
    </row>
    <row r="4606" spans="1:5" x14ac:dyDescent="0.25">
      <c r="A4606" s="90">
        <v>4606</v>
      </c>
      <c r="B4606" s="75" t="s">
        <v>9323</v>
      </c>
      <c r="C4606" s="75"/>
      <c r="D4606" s="75" t="s">
        <v>9324</v>
      </c>
      <c r="E4606" s="83">
        <v>30.12</v>
      </c>
    </row>
    <row r="4607" spans="1:5" x14ac:dyDescent="0.25">
      <c r="A4607" s="90">
        <v>4607</v>
      </c>
      <c r="B4607" s="75" t="s">
        <v>9325</v>
      </c>
      <c r="C4607" s="75"/>
      <c r="D4607" s="75" t="s">
        <v>9326</v>
      </c>
      <c r="E4607" s="83">
        <v>10.51</v>
      </c>
    </row>
    <row r="4608" spans="1:5" x14ac:dyDescent="0.25">
      <c r="A4608" s="90">
        <v>4608</v>
      </c>
      <c r="B4608" s="75" t="s">
        <v>9327</v>
      </c>
      <c r="C4608" s="75"/>
      <c r="D4608" s="75" t="s">
        <v>9328</v>
      </c>
      <c r="E4608" s="83">
        <v>79.510000000000005</v>
      </c>
    </row>
    <row r="4609" spans="1:5" x14ac:dyDescent="0.25">
      <c r="A4609" s="90">
        <v>4609</v>
      </c>
      <c r="B4609" s="75" t="s">
        <v>9329</v>
      </c>
      <c r="C4609" s="75"/>
      <c r="D4609" s="75" t="s">
        <v>9330</v>
      </c>
      <c r="E4609" s="83">
        <v>5.0999999999999996</v>
      </c>
    </row>
    <row r="4610" spans="1:5" x14ac:dyDescent="0.25">
      <c r="A4610" s="90">
        <v>4610</v>
      </c>
      <c r="B4610" s="75" t="s">
        <v>9331</v>
      </c>
      <c r="C4610" s="75"/>
      <c r="D4610" s="75" t="s">
        <v>9332</v>
      </c>
      <c r="E4610" s="83">
        <v>3.33</v>
      </c>
    </row>
    <row r="4611" spans="1:5" x14ac:dyDescent="0.25">
      <c r="A4611" s="90">
        <v>4611</v>
      </c>
      <c r="B4611" s="75" t="s">
        <v>9333</v>
      </c>
      <c r="C4611" s="75"/>
      <c r="D4611" s="75" t="s">
        <v>9334</v>
      </c>
      <c r="E4611" s="83">
        <v>23.7</v>
      </c>
    </row>
    <row r="4612" spans="1:5" x14ac:dyDescent="0.25">
      <c r="A4612" s="90">
        <v>4612</v>
      </c>
      <c r="B4612" s="75" t="s">
        <v>9335</v>
      </c>
      <c r="C4612" s="75"/>
      <c r="D4612" s="75" t="s">
        <v>9336</v>
      </c>
      <c r="E4612" s="83">
        <v>6.83</v>
      </c>
    </row>
    <row r="4613" spans="1:5" x14ac:dyDescent="0.25">
      <c r="A4613" s="90">
        <v>4613</v>
      </c>
      <c r="B4613" s="75" t="s">
        <v>9337</v>
      </c>
      <c r="C4613" s="75"/>
      <c r="D4613" s="75" t="s">
        <v>9338</v>
      </c>
      <c r="E4613" s="83">
        <v>3.63</v>
      </c>
    </row>
    <row r="4614" spans="1:5" x14ac:dyDescent="0.25">
      <c r="A4614" s="90">
        <v>4614</v>
      </c>
      <c r="B4614" s="75" t="s">
        <v>9339</v>
      </c>
      <c r="C4614" s="75"/>
      <c r="D4614" s="75" t="s">
        <v>9340</v>
      </c>
      <c r="E4614" s="83">
        <v>45.91</v>
      </c>
    </row>
    <row r="4615" spans="1:5" x14ac:dyDescent="0.25">
      <c r="A4615" s="90">
        <v>4615</v>
      </c>
      <c r="B4615" s="75" t="s">
        <v>9341</v>
      </c>
      <c r="C4615" s="75"/>
      <c r="D4615" s="75" t="s">
        <v>9342</v>
      </c>
      <c r="E4615" s="83">
        <v>5.78</v>
      </c>
    </row>
    <row r="4616" spans="1:5" x14ac:dyDescent="0.25">
      <c r="A4616" s="90">
        <v>4616</v>
      </c>
      <c r="B4616" s="75" t="s">
        <v>9343</v>
      </c>
      <c r="C4616" s="75"/>
      <c r="D4616" s="75" t="s">
        <v>9344</v>
      </c>
      <c r="E4616" s="83">
        <v>3.36</v>
      </c>
    </row>
    <row r="4617" spans="1:5" x14ac:dyDescent="0.25">
      <c r="A4617" s="90">
        <v>4617</v>
      </c>
      <c r="B4617" s="75" t="s">
        <v>9345</v>
      </c>
      <c r="C4617" s="75"/>
      <c r="D4617" s="75" t="s">
        <v>9346</v>
      </c>
      <c r="E4617" s="83">
        <v>4.66</v>
      </c>
    </row>
    <row r="4618" spans="1:5" x14ac:dyDescent="0.25">
      <c r="A4618" s="90">
        <v>4618</v>
      </c>
      <c r="B4618" s="75" t="s">
        <v>9347</v>
      </c>
      <c r="C4618" s="75"/>
      <c r="D4618" s="75" t="s">
        <v>9348</v>
      </c>
      <c r="E4618" s="83">
        <v>2.67</v>
      </c>
    </row>
    <row r="4619" spans="1:5" x14ac:dyDescent="0.25">
      <c r="A4619" s="90">
        <v>4619</v>
      </c>
      <c r="B4619" s="75" t="s">
        <v>9349</v>
      </c>
      <c r="C4619" s="75"/>
      <c r="D4619" s="75" t="s">
        <v>9350</v>
      </c>
      <c r="E4619" s="83">
        <v>6.37</v>
      </c>
    </row>
    <row r="4620" spans="1:5" x14ac:dyDescent="0.25">
      <c r="A4620" s="90">
        <v>4620</v>
      </c>
      <c r="B4620" s="75" t="s">
        <v>9351</v>
      </c>
      <c r="C4620" s="75"/>
      <c r="D4620" s="75" t="s">
        <v>9352</v>
      </c>
      <c r="E4620" s="83">
        <v>5.17</v>
      </c>
    </row>
    <row r="4621" spans="1:5" x14ac:dyDescent="0.25">
      <c r="A4621" s="90">
        <v>4621</v>
      </c>
      <c r="B4621" s="75" t="s">
        <v>9353</v>
      </c>
      <c r="C4621" s="75"/>
      <c r="D4621" s="75" t="s">
        <v>9354</v>
      </c>
      <c r="E4621" s="83">
        <v>9.6199999999999992</v>
      </c>
    </row>
    <row r="4622" spans="1:5" x14ac:dyDescent="0.25">
      <c r="A4622" s="90">
        <v>4622</v>
      </c>
      <c r="B4622" s="75" t="s">
        <v>9355</v>
      </c>
      <c r="C4622" s="75"/>
      <c r="D4622" s="75" t="s">
        <v>9356</v>
      </c>
      <c r="E4622" s="83">
        <v>2.36</v>
      </c>
    </row>
    <row r="4623" spans="1:5" x14ac:dyDescent="0.25">
      <c r="A4623" s="90">
        <v>4623</v>
      </c>
      <c r="B4623" s="75" t="s">
        <v>9357</v>
      </c>
      <c r="C4623" s="75"/>
      <c r="D4623" s="75" t="s">
        <v>9358</v>
      </c>
      <c r="E4623" s="83">
        <v>5.91</v>
      </c>
    </row>
    <row r="4624" spans="1:5" x14ac:dyDescent="0.25">
      <c r="A4624" s="90">
        <v>4624</v>
      </c>
      <c r="B4624" s="75" t="s">
        <v>9359</v>
      </c>
      <c r="C4624" s="75"/>
      <c r="D4624" s="75" t="s">
        <v>9322</v>
      </c>
      <c r="E4624" s="83">
        <v>19.27</v>
      </c>
    </row>
    <row r="4625" spans="1:5" x14ac:dyDescent="0.25">
      <c r="A4625" s="90">
        <v>4625</v>
      </c>
      <c r="B4625" s="75" t="s">
        <v>9360</v>
      </c>
      <c r="C4625" s="75"/>
      <c r="D4625" s="75" t="s">
        <v>9361</v>
      </c>
      <c r="E4625" s="83">
        <v>5.75</v>
      </c>
    </row>
    <row r="4626" spans="1:5" x14ac:dyDescent="0.25">
      <c r="A4626" s="90">
        <v>4626</v>
      </c>
      <c r="B4626" s="75" t="s">
        <v>9362</v>
      </c>
      <c r="C4626" s="75"/>
      <c r="D4626" s="75" t="s">
        <v>9363</v>
      </c>
      <c r="E4626" s="83">
        <v>10.95</v>
      </c>
    </row>
    <row r="4627" spans="1:5" x14ac:dyDescent="0.25">
      <c r="A4627" s="90">
        <v>4627</v>
      </c>
      <c r="B4627" s="75" t="s">
        <v>9364</v>
      </c>
      <c r="C4627" s="75"/>
      <c r="D4627" s="75" t="s">
        <v>9365</v>
      </c>
      <c r="E4627" s="83">
        <v>1.1399999999999999</v>
      </c>
    </row>
    <row r="4628" spans="1:5" x14ac:dyDescent="0.25">
      <c r="A4628" s="90">
        <v>4628</v>
      </c>
      <c r="B4628" s="75" t="s">
        <v>9366</v>
      </c>
      <c r="C4628" s="75"/>
      <c r="D4628" s="75" t="s">
        <v>9367</v>
      </c>
      <c r="E4628" s="83">
        <v>2.83</v>
      </c>
    </row>
    <row r="4629" spans="1:5" x14ac:dyDescent="0.25">
      <c r="A4629" s="90">
        <v>4629</v>
      </c>
      <c r="B4629" s="75" t="s">
        <v>9368</v>
      </c>
      <c r="C4629" s="75"/>
      <c r="D4629" s="75" t="s">
        <v>9369</v>
      </c>
      <c r="E4629" s="83">
        <v>0.08</v>
      </c>
    </row>
    <row r="4630" spans="1:5" x14ac:dyDescent="0.25">
      <c r="A4630" s="90">
        <v>4630</v>
      </c>
      <c r="B4630" s="75" t="s">
        <v>9370</v>
      </c>
      <c r="C4630" s="75"/>
      <c r="D4630" s="75" t="s">
        <v>9371</v>
      </c>
      <c r="E4630" s="83">
        <v>12.95</v>
      </c>
    </row>
    <row r="4631" spans="1:5" x14ac:dyDescent="0.25">
      <c r="A4631" s="90">
        <v>4631</v>
      </c>
      <c r="B4631" s="75" t="s">
        <v>9372</v>
      </c>
      <c r="C4631" s="75"/>
      <c r="D4631" s="75" t="s">
        <v>9373</v>
      </c>
      <c r="E4631" s="83">
        <v>20.94</v>
      </c>
    </row>
    <row r="4632" spans="1:5" x14ac:dyDescent="0.25">
      <c r="A4632" s="90">
        <v>4632</v>
      </c>
      <c r="B4632" s="75" t="s">
        <v>9374</v>
      </c>
      <c r="C4632" s="75"/>
      <c r="D4632" s="75" t="s">
        <v>9375</v>
      </c>
      <c r="E4632" s="83">
        <v>4.2300000000000004</v>
      </c>
    </row>
    <row r="4633" spans="1:5" x14ac:dyDescent="0.25">
      <c r="A4633" s="90">
        <v>4633</v>
      </c>
      <c r="B4633" s="75" t="s">
        <v>9376</v>
      </c>
      <c r="C4633" s="75"/>
      <c r="D4633" s="75" t="s">
        <v>9377</v>
      </c>
      <c r="E4633" s="83">
        <v>1.68</v>
      </c>
    </row>
    <row r="4634" spans="1:5" x14ac:dyDescent="0.25">
      <c r="A4634" s="90">
        <v>4634</v>
      </c>
      <c r="B4634" s="75" t="s">
        <v>9378</v>
      </c>
      <c r="C4634" s="75"/>
      <c r="D4634" s="75" t="s">
        <v>9379</v>
      </c>
      <c r="E4634" s="83">
        <v>0.6</v>
      </c>
    </row>
    <row r="4635" spans="1:5" x14ac:dyDescent="0.25">
      <c r="A4635" s="90">
        <v>4635</v>
      </c>
      <c r="B4635" s="75" t="s">
        <v>9380</v>
      </c>
      <c r="C4635" s="75"/>
      <c r="D4635" s="75" t="s">
        <v>9381</v>
      </c>
      <c r="E4635" s="83">
        <v>7.28</v>
      </c>
    </row>
    <row r="4636" spans="1:5" x14ac:dyDescent="0.25">
      <c r="A4636" s="90">
        <v>4636</v>
      </c>
      <c r="B4636" s="75" t="s">
        <v>9382</v>
      </c>
      <c r="C4636" s="75"/>
      <c r="D4636" s="75" t="s">
        <v>9383</v>
      </c>
      <c r="E4636" s="83">
        <v>38.65</v>
      </c>
    </row>
    <row r="4637" spans="1:5" x14ac:dyDescent="0.25">
      <c r="A4637" s="90">
        <v>4637</v>
      </c>
      <c r="B4637" s="75" t="s">
        <v>9384</v>
      </c>
      <c r="C4637" s="75"/>
      <c r="D4637" s="75" t="s">
        <v>9385</v>
      </c>
      <c r="E4637" s="83">
        <v>137.59</v>
      </c>
    </row>
    <row r="4638" spans="1:5" x14ac:dyDescent="0.25">
      <c r="A4638" s="90">
        <v>4638</v>
      </c>
      <c r="B4638" s="75" t="s">
        <v>9386</v>
      </c>
      <c r="C4638" s="75"/>
      <c r="D4638" s="75" t="s">
        <v>9387</v>
      </c>
      <c r="E4638" s="83">
        <v>0.27</v>
      </c>
    </row>
    <row r="4639" spans="1:5" x14ac:dyDescent="0.25">
      <c r="A4639" s="90">
        <v>4639</v>
      </c>
      <c r="B4639" s="75" t="s">
        <v>9388</v>
      </c>
      <c r="C4639" s="75"/>
      <c r="D4639" s="75" t="s">
        <v>9389</v>
      </c>
      <c r="E4639" s="83">
        <v>9.39</v>
      </c>
    </row>
    <row r="4640" spans="1:5" x14ac:dyDescent="0.25">
      <c r="A4640" s="90">
        <v>4640</v>
      </c>
      <c r="B4640" s="75" t="s">
        <v>9390</v>
      </c>
      <c r="C4640" s="75"/>
      <c r="D4640" s="75" t="s">
        <v>9391</v>
      </c>
      <c r="E4640" s="83">
        <v>14.36</v>
      </c>
    </row>
    <row r="4641" spans="1:5" x14ac:dyDescent="0.25">
      <c r="A4641" s="90">
        <v>4641</v>
      </c>
      <c r="B4641" s="75" t="s">
        <v>9392</v>
      </c>
      <c r="C4641" s="75"/>
      <c r="D4641" s="75" t="s">
        <v>9393</v>
      </c>
      <c r="E4641" s="83">
        <v>0.62</v>
      </c>
    </row>
    <row r="4642" spans="1:5" x14ac:dyDescent="0.25">
      <c r="A4642" s="90">
        <v>4642</v>
      </c>
      <c r="B4642" s="75" t="s">
        <v>9394</v>
      </c>
      <c r="C4642" s="75"/>
      <c r="D4642" s="75" t="s">
        <v>9395</v>
      </c>
      <c r="E4642" s="83">
        <v>4.09</v>
      </c>
    </row>
    <row r="4643" spans="1:5" x14ac:dyDescent="0.25">
      <c r="A4643" s="90">
        <v>4643</v>
      </c>
      <c r="B4643" s="75" t="s">
        <v>9396</v>
      </c>
      <c r="C4643" s="75"/>
      <c r="D4643" s="75" t="s">
        <v>9397</v>
      </c>
      <c r="E4643" s="83">
        <v>7.78</v>
      </c>
    </row>
    <row r="4644" spans="1:5" x14ac:dyDescent="0.25">
      <c r="A4644" s="90">
        <v>4644</v>
      </c>
      <c r="B4644" s="75" t="s">
        <v>9398</v>
      </c>
      <c r="C4644" s="75"/>
      <c r="D4644" s="75" t="s">
        <v>9399</v>
      </c>
      <c r="E4644" s="83">
        <v>7.19</v>
      </c>
    </row>
    <row r="4645" spans="1:5" x14ac:dyDescent="0.25">
      <c r="A4645" s="90">
        <v>4645</v>
      </c>
      <c r="B4645" s="75" t="s">
        <v>9400</v>
      </c>
      <c r="C4645" s="75"/>
      <c r="D4645" s="75" t="s">
        <v>9375</v>
      </c>
      <c r="E4645" s="83">
        <v>-4.2300000000000004</v>
      </c>
    </row>
    <row r="4646" spans="1:5" x14ac:dyDescent="0.25">
      <c r="A4646" s="90">
        <v>4646</v>
      </c>
      <c r="B4646" s="75" t="s">
        <v>9401</v>
      </c>
      <c r="C4646" s="75"/>
      <c r="D4646" s="75" t="s">
        <v>9402</v>
      </c>
      <c r="E4646" s="83">
        <v>1.68</v>
      </c>
    </row>
    <row r="4647" spans="1:5" x14ac:dyDescent="0.25">
      <c r="A4647" s="90">
        <v>4647</v>
      </c>
      <c r="B4647" s="75" t="s">
        <v>9403</v>
      </c>
      <c r="C4647" s="75"/>
      <c r="D4647" s="75" t="s">
        <v>9404</v>
      </c>
      <c r="E4647" s="83">
        <v>1.69</v>
      </c>
    </row>
    <row r="4648" spans="1:5" x14ac:dyDescent="0.25">
      <c r="A4648" s="90">
        <v>4648</v>
      </c>
      <c r="B4648" s="75" t="s">
        <v>9405</v>
      </c>
      <c r="C4648" s="75"/>
      <c r="D4648" s="75" t="s">
        <v>9406</v>
      </c>
      <c r="E4648" s="83">
        <v>38.06</v>
      </c>
    </row>
    <row r="4649" spans="1:5" x14ac:dyDescent="0.25">
      <c r="A4649" s="90">
        <v>4649</v>
      </c>
      <c r="B4649" s="75" t="s">
        <v>9407</v>
      </c>
      <c r="C4649" s="75"/>
      <c r="D4649" s="75" t="s">
        <v>9408</v>
      </c>
      <c r="E4649" s="83">
        <v>5.04</v>
      </c>
    </row>
    <row r="4650" spans="1:5" x14ac:dyDescent="0.25">
      <c r="A4650" s="90">
        <v>4650</v>
      </c>
      <c r="B4650" s="75" t="s">
        <v>9409</v>
      </c>
      <c r="C4650" s="75"/>
      <c r="D4650" s="75" t="s">
        <v>9410</v>
      </c>
      <c r="E4650" s="83">
        <v>14.81</v>
      </c>
    </row>
    <row r="4651" spans="1:5" x14ac:dyDescent="0.25">
      <c r="A4651" s="90">
        <v>4651</v>
      </c>
      <c r="B4651" s="75" t="s">
        <v>9411</v>
      </c>
      <c r="C4651" s="75"/>
      <c r="D4651" s="75" t="s">
        <v>9412</v>
      </c>
      <c r="E4651" s="83">
        <v>1.91</v>
      </c>
    </row>
    <row r="4652" spans="1:5" x14ac:dyDescent="0.25">
      <c r="A4652" s="90">
        <v>4652</v>
      </c>
      <c r="B4652" s="75" t="s">
        <v>9413</v>
      </c>
      <c r="C4652" s="75"/>
      <c r="D4652" s="75" t="s">
        <v>9414</v>
      </c>
      <c r="E4652" s="83">
        <v>1.58</v>
      </c>
    </row>
    <row r="4653" spans="1:5" x14ac:dyDescent="0.25">
      <c r="A4653" s="90">
        <v>4653</v>
      </c>
      <c r="B4653" s="75" t="s">
        <v>9415</v>
      </c>
      <c r="C4653" s="75"/>
      <c r="D4653" s="75" t="s">
        <v>9416</v>
      </c>
      <c r="E4653" s="83">
        <v>8.52</v>
      </c>
    </row>
    <row r="4654" spans="1:5" x14ac:dyDescent="0.25">
      <c r="A4654" s="90">
        <v>4654</v>
      </c>
      <c r="B4654" s="75" t="s">
        <v>9417</v>
      </c>
      <c r="C4654" s="75"/>
      <c r="D4654" s="75" t="s">
        <v>9418</v>
      </c>
      <c r="E4654" s="83">
        <v>1.4</v>
      </c>
    </row>
    <row r="4655" spans="1:5" x14ac:dyDescent="0.25">
      <c r="A4655" s="90">
        <v>4655</v>
      </c>
      <c r="B4655" s="75" t="s">
        <v>9419</v>
      </c>
      <c r="C4655" s="75"/>
      <c r="D4655" s="75" t="s">
        <v>9420</v>
      </c>
      <c r="E4655" s="83">
        <v>3.91</v>
      </c>
    </row>
    <row r="4656" spans="1:5" x14ac:dyDescent="0.25">
      <c r="A4656" s="90">
        <v>4656</v>
      </c>
      <c r="B4656" s="75" t="s">
        <v>9421</v>
      </c>
      <c r="C4656" s="75"/>
      <c r="D4656" s="75" t="s">
        <v>9422</v>
      </c>
      <c r="E4656" s="83">
        <v>2.0499999999999998</v>
      </c>
    </row>
    <row r="4657" spans="1:5" x14ac:dyDescent="0.25">
      <c r="A4657" s="90">
        <v>4657</v>
      </c>
      <c r="B4657" s="75" t="s">
        <v>9423</v>
      </c>
      <c r="C4657" s="75"/>
      <c r="D4657" s="75" t="s">
        <v>9424</v>
      </c>
      <c r="E4657" s="83">
        <v>3.42</v>
      </c>
    </row>
    <row r="4658" spans="1:5" x14ac:dyDescent="0.25">
      <c r="A4658" s="90">
        <v>4658</v>
      </c>
      <c r="B4658" s="75" t="s">
        <v>9425</v>
      </c>
      <c r="C4658" s="75"/>
      <c r="D4658" s="75" t="s">
        <v>9426</v>
      </c>
      <c r="E4658" s="83">
        <v>2.46</v>
      </c>
    </row>
    <row r="4659" spans="1:5" x14ac:dyDescent="0.25">
      <c r="A4659" s="90">
        <v>4659</v>
      </c>
      <c r="B4659" s="75" t="s">
        <v>9427</v>
      </c>
      <c r="C4659" s="75"/>
      <c r="D4659" s="75" t="s">
        <v>9428</v>
      </c>
      <c r="E4659" s="83">
        <v>8.4</v>
      </c>
    </row>
    <row r="4660" spans="1:5" x14ac:dyDescent="0.25">
      <c r="A4660" s="90">
        <v>4660</v>
      </c>
      <c r="B4660" s="75" t="s">
        <v>9429</v>
      </c>
      <c r="C4660" s="75"/>
      <c r="D4660" s="75" t="s">
        <v>9430</v>
      </c>
      <c r="E4660" s="83">
        <v>-1.96</v>
      </c>
    </row>
    <row r="4661" spans="1:5" x14ac:dyDescent="0.25">
      <c r="A4661" s="90">
        <v>4661</v>
      </c>
      <c r="B4661" s="75" t="s">
        <v>9431</v>
      </c>
      <c r="C4661" s="75"/>
      <c r="D4661" s="75" t="s">
        <v>9432</v>
      </c>
      <c r="E4661" s="83">
        <v>8.4</v>
      </c>
    </row>
    <row r="4662" spans="1:5" x14ac:dyDescent="0.25">
      <c r="A4662" s="90">
        <v>4662</v>
      </c>
      <c r="B4662" s="75" t="s">
        <v>9433</v>
      </c>
      <c r="C4662" s="75"/>
      <c r="D4662" s="75" t="s">
        <v>9434</v>
      </c>
      <c r="E4662" s="83">
        <v>2.54</v>
      </c>
    </row>
    <row r="4663" spans="1:5" x14ac:dyDescent="0.25">
      <c r="A4663" s="90">
        <v>4663</v>
      </c>
      <c r="B4663" s="75" t="s">
        <v>9435</v>
      </c>
      <c r="C4663" s="75"/>
      <c r="D4663" s="75" t="s">
        <v>9436</v>
      </c>
      <c r="E4663" s="83">
        <v>18.600000000000001</v>
      </c>
    </row>
    <row r="4664" spans="1:5" x14ac:dyDescent="0.25">
      <c r="A4664" s="90">
        <v>4664</v>
      </c>
      <c r="B4664" s="75" t="s">
        <v>9437</v>
      </c>
      <c r="C4664" s="75"/>
      <c r="D4664" s="75" t="s">
        <v>9438</v>
      </c>
      <c r="E4664" s="83">
        <v>3.54</v>
      </c>
    </row>
    <row r="4665" spans="1:5" x14ac:dyDescent="0.25">
      <c r="A4665" s="90">
        <v>4665</v>
      </c>
      <c r="B4665" s="75" t="s">
        <v>9439</v>
      </c>
      <c r="C4665" s="75"/>
      <c r="D4665" s="75" t="s">
        <v>9440</v>
      </c>
      <c r="E4665" s="83">
        <v>14.9</v>
      </c>
    </row>
    <row r="4666" spans="1:5" x14ac:dyDescent="0.25">
      <c r="A4666" s="90">
        <v>4666</v>
      </c>
      <c r="B4666" s="75" t="s">
        <v>9441</v>
      </c>
      <c r="C4666" s="75"/>
      <c r="D4666" s="75" t="s">
        <v>9442</v>
      </c>
      <c r="E4666" s="83">
        <v>14.13</v>
      </c>
    </row>
    <row r="4667" spans="1:5" x14ac:dyDescent="0.25">
      <c r="A4667" s="90">
        <v>4667</v>
      </c>
      <c r="B4667" s="75" t="s">
        <v>9443</v>
      </c>
      <c r="C4667" s="75"/>
      <c r="D4667" s="75" t="s">
        <v>9444</v>
      </c>
      <c r="E4667" s="83">
        <v>3.42</v>
      </c>
    </row>
    <row r="4668" spans="1:5" x14ac:dyDescent="0.25">
      <c r="A4668" s="90">
        <v>4668</v>
      </c>
      <c r="B4668" s="75" t="s">
        <v>9445</v>
      </c>
      <c r="C4668" s="75"/>
      <c r="D4668" s="75" t="s">
        <v>9446</v>
      </c>
      <c r="E4668" s="83">
        <v>1.8</v>
      </c>
    </row>
    <row r="4669" spans="1:5" x14ac:dyDescent="0.25">
      <c r="A4669" s="90">
        <v>4669</v>
      </c>
      <c r="B4669" s="75" t="s">
        <v>9447</v>
      </c>
      <c r="C4669" s="75"/>
      <c r="D4669" s="75" t="s">
        <v>9448</v>
      </c>
      <c r="E4669" s="83">
        <v>41.92</v>
      </c>
    </row>
    <row r="4670" spans="1:5" x14ac:dyDescent="0.25">
      <c r="A4670" s="90">
        <v>4670</v>
      </c>
      <c r="B4670" s="75" t="s">
        <v>9449</v>
      </c>
      <c r="C4670" s="75"/>
      <c r="D4670" s="75" t="s">
        <v>9450</v>
      </c>
      <c r="E4670" s="83">
        <v>10.1</v>
      </c>
    </row>
    <row r="4671" spans="1:5" x14ac:dyDescent="0.25">
      <c r="A4671" s="90">
        <v>4671</v>
      </c>
      <c r="B4671" s="75" t="s">
        <v>9451</v>
      </c>
      <c r="C4671" s="75"/>
      <c r="D4671" s="75" t="s">
        <v>9452</v>
      </c>
      <c r="E4671" s="83">
        <v>15.76</v>
      </c>
    </row>
    <row r="4672" spans="1:5" x14ac:dyDescent="0.25">
      <c r="A4672" s="90">
        <v>4672</v>
      </c>
      <c r="B4672" s="75" t="s">
        <v>9453</v>
      </c>
      <c r="C4672" s="75"/>
      <c r="D4672" s="75" t="s">
        <v>9454</v>
      </c>
      <c r="E4672" s="83">
        <v>12.94</v>
      </c>
    </row>
    <row r="4673" spans="1:5" x14ac:dyDescent="0.25">
      <c r="A4673" s="90">
        <v>4673</v>
      </c>
      <c r="B4673" s="75" t="s">
        <v>9455</v>
      </c>
      <c r="C4673" s="75"/>
      <c r="D4673" s="75" t="s">
        <v>9456</v>
      </c>
      <c r="E4673" s="83">
        <v>139.88</v>
      </c>
    </row>
    <row r="4674" spans="1:5" x14ac:dyDescent="0.25">
      <c r="A4674" s="90">
        <v>4674</v>
      </c>
      <c r="B4674" s="75" t="s">
        <v>9457</v>
      </c>
      <c r="C4674" s="75"/>
      <c r="D4674" s="75" t="s">
        <v>9458</v>
      </c>
      <c r="E4674" s="83">
        <v>2.82</v>
      </c>
    </row>
    <row r="4675" spans="1:5" x14ac:dyDescent="0.25">
      <c r="A4675" s="90">
        <v>4675</v>
      </c>
      <c r="B4675" s="75" t="s">
        <v>9459</v>
      </c>
      <c r="C4675" s="75"/>
      <c r="D4675" s="75" t="s">
        <v>9460</v>
      </c>
      <c r="E4675" s="83">
        <v>0.01</v>
      </c>
    </row>
    <row r="4676" spans="1:5" x14ac:dyDescent="0.25">
      <c r="A4676" s="90">
        <v>4676</v>
      </c>
      <c r="B4676" s="75" t="s">
        <v>9461</v>
      </c>
      <c r="C4676" s="75"/>
      <c r="D4676" s="75" t="s">
        <v>9462</v>
      </c>
      <c r="E4676" s="83">
        <v>2.65</v>
      </c>
    </row>
    <row r="4677" spans="1:5" x14ac:dyDescent="0.25">
      <c r="A4677" s="90">
        <v>4677</v>
      </c>
      <c r="B4677" s="75" t="s">
        <v>9463</v>
      </c>
      <c r="C4677" s="75"/>
      <c r="D4677" s="75" t="s">
        <v>9464</v>
      </c>
      <c r="E4677" s="83">
        <v>7.37</v>
      </c>
    </row>
    <row r="4678" spans="1:5" x14ac:dyDescent="0.25">
      <c r="A4678" s="90">
        <v>4678</v>
      </c>
      <c r="B4678" s="75" t="s">
        <v>9465</v>
      </c>
      <c r="C4678" s="75"/>
      <c r="D4678" s="75" t="s">
        <v>9466</v>
      </c>
      <c r="E4678" s="83">
        <v>8.0399999999999991</v>
      </c>
    </row>
    <row r="4679" spans="1:5" x14ac:dyDescent="0.25">
      <c r="A4679" s="90">
        <v>4679</v>
      </c>
      <c r="B4679" s="75" t="s">
        <v>9467</v>
      </c>
      <c r="C4679" s="75"/>
      <c r="D4679" s="75" t="s">
        <v>9468</v>
      </c>
      <c r="E4679" s="83">
        <v>2.76</v>
      </c>
    </row>
    <row r="4680" spans="1:5" x14ac:dyDescent="0.25">
      <c r="A4680" s="90">
        <v>4680</v>
      </c>
      <c r="B4680" s="75" t="s">
        <v>9469</v>
      </c>
      <c r="C4680" s="75"/>
      <c r="D4680" s="75" t="s">
        <v>9470</v>
      </c>
      <c r="E4680" s="83">
        <v>2.13</v>
      </c>
    </row>
    <row r="4681" spans="1:5" x14ac:dyDescent="0.25">
      <c r="A4681" s="90">
        <v>4681</v>
      </c>
      <c r="B4681" s="75" t="s">
        <v>9471</v>
      </c>
      <c r="C4681" s="75"/>
      <c r="D4681" s="75" t="s">
        <v>9472</v>
      </c>
      <c r="E4681" s="83">
        <v>14.68</v>
      </c>
    </row>
    <row r="4682" spans="1:5" x14ac:dyDescent="0.25">
      <c r="A4682" s="90">
        <v>4682</v>
      </c>
      <c r="B4682" s="75" t="s">
        <v>9473</v>
      </c>
      <c r="C4682" s="75"/>
      <c r="D4682" s="75" t="s">
        <v>9474</v>
      </c>
      <c r="E4682" s="83">
        <v>99.85</v>
      </c>
    </row>
    <row r="4683" spans="1:5" x14ac:dyDescent="0.25">
      <c r="A4683" s="90">
        <v>4683</v>
      </c>
      <c r="B4683" s="75" t="s">
        <v>9475</v>
      </c>
      <c r="C4683" s="75"/>
      <c r="D4683" s="75" t="s">
        <v>9476</v>
      </c>
      <c r="E4683" s="83">
        <v>20.66</v>
      </c>
    </row>
    <row r="4684" spans="1:5" x14ac:dyDescent="0.25">
      <c r="A4684" s="90">
        <v>4684</v>
      </c>
      <c r="B4684" s="75" t="s">
        <v>9477</v>
      </c>
      <c r="C4684" s="75"/>
      <c r="D4684" s="75" t="s">
        <v>9478</v>
      </c>
      <c r="E4684" s="83">
        <v>38.36</v>
      </c>
    </row>
    <row r="4685" spans="1:5" x14ac:dyDescent="0.25">
      <c r="A4685" s="90">
        <v>4685</v>
      </c>
      <c r="B4685" s="75" t="s">
        <v>9479</v>
      </c>
      <c r="C4685" s="75"/>
      <c r="D4685" s="75" t="s">
        <v>9480</v>
      </c>
      <c r="E4685" s="83">
        <v>2.04</v>
      </c>
    </row>
    <row r="4686" spans="1:5" x14ac:dyDescent="0.25">
      <c r="A4686" s="90">
        <v>4686</v>
      </c>
      <c r="B4686" s="75" t="s">
        <v>9481</v>
      </c>
      <c r="C4686" s="75"/>
      <c r="D4686" s="75" t="s">
        <v>9482</v>
      </c>
      <c r="E4686" s="83">
        <v>-2.0699999999999998</v>
      </c>
    </row>
    <row r="4687" spans="1:5" x14ac:dyDescent="0.25">
      <c r="A4687" s="90">
        <v>4687</v>
      </c>
      <c r="B4687" s="75" t="s">
        <v>9483</v>
      </c>
      <c r="C4687" s="75"/>
      <c r="D4687" s="75" t="s">
        <v>9484</v>
      </c>
      <c r="E4687" s="83">
        <v>17.63</v>
      </c>
    </row>
    <row r="4688" spans="1:5" x14ac:dyDescent="0.25">
      <c r="A4688" s="90">
        <v>4688</v>
      </c>
      <c r="B4688" s="75" t="s">
        <v>9485</v>
      </c>
      <c r="C4688" s="75"/>
      <c r="D4688" s="75" t="s">
        <v>9486</v>
      </c>
      <c r="E4688" s="83">
        <v>0.91</v>
      </c>
    </row>
    <row r="4689" spans="1:5" x14ac:dyDescent="0.25">
      <c r="A4689" s="90">
        <v>4689</v>
      </c>
      <c r="B4689" s="75" t="s">
        <v>9487</v>
      </c>
      <c r="C4689" s="75"/>
      <c r="D4689" s="75" t="s">
        <v>9488</v>
      </c>
      <c r="E4689" s="83">
        <v>3.76</v>
      </c>
    </row>
    <row r="4690" spans="1:5" x14ac:dyDescent="0.25">
      <c r="A4690" s="90">
        <v>4690</v>
      </c>
      <c r="B4690" s="75" t="s">
        <v>9489</v>
      </c>
      <c r="C4690" s="75"/>
      <c r="D4690" s="75" t="s">
        <v>9490</v>
      </c>
      <c r="E4690" s="83">
        <v>-13.92</v>
      </c>
    </row>
    <row r="4691" spans="1:5" x14ac:dyDescent="0.25">
      <c r="A4691" s="90">
        <v>4691</v>
      </c>
      <c r="B4691" s="75" t="s">
        <v>9491</v>
      </c>
      <c r="C4691" s="75"/>
      <c r="D4691" s="75" t="s">
        <v>9492</v>
      </c>
      <c r="E4691" s="83">
        <v>7.49</v>
      </c>
    </row>
    <row r="4692" spans="1:5" x14ac:dyDescent="0.25">
      <c r="A4692" s="90">
        <v>4692</v>
      </c>
      <c r="B4692" s="75" t="s">
        <v>9493</v>
      </c>
      <c r="C4692" s="75"/>
      <c r="D4692" s="75" t="s">
        <v>9494</v>
      </c>
      <c r="E4692" s="83">
        <v>2.69</v>
      </c>
    </row>
    <row r="4693" spans="1:5" x14ac:dyDescent="0.25">
      <c r="A4693" s="90">
        <v>4693</v>
      </c>
      <c r="B4693" s="75" t="s">
        <v>9495</v>
      </c>
      <c r="C4693" s="75"/>
      <c r="D4693" s="75" t="s">
        <v>9496</v>
      </c>
      <c r="E4693" s="83">
        <v>10.25</v>
      </c>
    </row>
    <row r="4694" spans="1:5" x14ac:dyDescent="0.25">
      <c r="A4694" s="90">
        <v>4694</v>
      </c>
      <c r="B4694" s="75" t="s">
        <v>9497</v>
      </c>
      <c r="C4694" s="75"/>
      <c r="D4694" s="75" t="s">
        <v>9498</v>
      </c>
      <c r="E4694" s="83">
        <v>3.42</v>
      </c>
    </row>
    <row r="4695" spans="1:5" x14ac:dyDescent="0.25">
      <c r="A4695" s="90">
        <v>4695</v>
      </c>
      <c r="B4695" s="75" t="s">
        <v>9499</v>
      </c>
      <c r="C4695" s="75"/>
      <c r="D4695" s="75" t="s">
        <v>9500</v>
      </c>
      <c r="E4695" s="83">
        <v>15.31</v>
      </c>
    </row>
    <row r="4696" spans="1:5" x14ac:dyDescent="0.25">
      <c r="A4696" s="90">
        <v>4696</v>
      </c>
      <c r="B4696" s="75" t="s">
        <v>9501</v>
      </c>
      <c r="C4696" s="75"/>
      <c r="D4696" s="75" t="s">
        <v>9502</v>
      </c>
      <c r="E4696" s="83">
        <v>10.44</v>
      </c>
    </row>
    <row r="4697" spans="1:5" x14ac:dyDescent="0.25">
      <c r="A4697" s="90">
        <v>4697</v>
      </c>
      <c r="B4697" s="75" t="s">
        <v>9503</v>
      </c>
      <c r="C4697" s="75"/>
      <c r="D4697" s="75" t="s">
        <v>9504</v>
      </c>
      <c r="E4697" s="83">
        <v>7.76</v>
      </c>
    </row>
    <row r="4698" spans="1:5" x14ac:dyDescent="0.25">
      <c r="A4698" s="90">
        <v>4698</v>
      </c>
      <c r="B4698" s="75" t="s">
        <v>9505</v>
      </c>
      <c r="C4698" s="75"/>
      <c r="D4698" s="75" t="s">
        <v>9506</v>
      </c>
      <c r="E4698" s="83">
        <v>7.31</v>
      </c>
    </row>
    <row r="4699" spans="1:5" x14ac:dyDescent="0.25">
      <c r="A4699" s="90">
        <v>4699</v>
      </c>
      <c r="B4699" s="75" t="s">
        <v>9507</v>
      </c>
      <c r="C4699" s="75"/>
      <c r="D4699" s="75" t="s">
        <v>9508</v>
      </c>
      <c r="E4699" s="83">
        <v>73.400000000000006</v>
      </c>
    </row>
    <row r="4700" spans="1:5" x14ac:dyDescent="0.25">
      <c r="A4700" s="90">
        <v>4700</v>
      </c>
      <c r="B4700" s="75" t="s">
        <v>9509</v>
      </c>
      <c r="C4700" s="75"/>
      <c r="D4700" s="75" t="s">
        <v>9510</v>
      </c>
      <c r="E4700" s="83">
        <v>5.19</v>
      </c>
    </row>
    <row r="4701" spans="1:5" x14ac:dyDescent="0.25">
      <c r="A4701" s="90">
        <v>4701</v>
      </c>
      <c r="B4701" s="75" t="s">
        <v>9511</v>
      </c>
      <c r="C4701" s="75"/>
      <c r="D4701" s="75" t="s">
        <v>9512</v>
      </c>
      <c r="E4701" s="83">
        <v>3.37</v>
      </c>
    </row>
    <row r="4702" spans="1:5" x14ac:dyDescent="0.25">
      <c r="A4702" s="90">
        <v>4702</v>
      </c>
      <c r="B4702" s="75" t="s">
        <v>9513</v>
      </c>
      <c r="C4702" s="75"/>
      <c r="D4702" s="75" t="s">
        <v>9514</v>
      </c>
      <c r="E4702" s="83">
        <v>9.91</v>
      </c>
    </row>
    <row r="4703" spans="1:5" x14ac:dyDescent="0.25">
      <c r="A4703" s="90">
        <v>4703</v>
      </c>
      <c r="B4703" s="75" t="s">
        <v>9515</v>
      </c>
      <c r="C4703" s="75"/>
      <c r="D4703" s="75" t="s">
        <v>9516</v>
      </c>
      <c r="E4703" s="83">
        <v>1.86</v>
      </c>
    </row>
    <row r="4704" spans="1:5" x14ac:dyDescent="0.25">
      <c r="A4704" s="90">
        <v>4704</v>
      </c>
      <c r="B4704" s="75" t="s">
        <v>9517</v>
      </c>
      <c r="C4704" s="75"/>
      <c r="D4704" s="75" t="s">
        <v>9518</v>
      </c>
      <c r="E4704" s="83">
        <v>1.78</v>
      </c>
    </row>
    <row r="4705" spans="1:5" x14ac:dyDescent="0.25">
      <c r="A4705" s="90">
        <v>4705</v>
      </c>
      <c r="B4705" s="75" t="s">
        <v>9519</v>
      </c>
      <c r="C4705" s="75"/>
      <c r="D4705" s="75" t="s">
        <v>9520</v>
      </c>
      <c r="E4705" s="83">
        <v>1.03</v>
      </c>
    </row>
    <row r="4706" spans="1:5" x14ac:dyDescent="0.25">
      <c r="A4706" s="90">
        <v>4706</v>
      </c>
      <c r="B4706" s="75" t="s">
        <v>9521</v>
      </c>
      <c r="C4706" s="75"/>
      <c r="D4706" s="75" t="s">
        <v>9522</v>
      </c>
      <c r="E4706" s="83">
        <v>3.49</v>
      </c>
    </row>
    <row r="4707" spans="1:5" x14ac:dyDescent="0.25">
      <c r="A4707" s="90">
        <v>4707</v>
      </c>
      <c r="B4707" s="75" t="s">
        <v>9523</v>
      </c>
      <c r="C4707" s="75"/>
      <c r="D4707" s="75" t="s">
        <v>9524</v>
      </c>
      <c r="E4707" s="83">
        <v>4.18</v>
      </c>
    </row>
    <row r="4708" spans="1:5" x14ac:dyDescent="0.25">
      <c r="A4708" s="90">
        <v>4708</v>
      </c>
      <c r="B4708" s="75" t="s">
        <v>9525</v>
      </c>
      <c r="C4708" s="75"/>
      <c r="D4708" s="75" t="s">
        <v>9526</v>
      </c>
      <c r="E4708" s="83">
        <v>2.95</v>
      </c>
    </row>
    <row r="4709" spans="1:5" x14ac:dyDescent="0.25">
      <c r="A4709" s="90">
        <v>4709</v>
      </c>
      <c r="B4709" s="75" t="s">
        <v>9527</v>
      </c>
      <c r="C4709" s="75"/>
      <c r="D4709" s="75" t="s">
        <v>9528</v>
      </c>
      <c r="E4709" s="83">
        <v>5.12</v>
      </c>
    </row>
    <row r="4710" spans="1:5" x14ac:dyDescent="0.25">
      <c r="A4710" s="90">
        <v>4710</v>
      </c>
      <c r="B4710" s="75" t="s">
        <v>9529</v>
      </c>
      <c r="C4710" s="75"/>
      <c r="D4710" s="75" t="s">
        <v>9530</v>
      </c>
      <c r="E4710" s="83">
        <v>9.7899999999999991</v>
      </c>
    </row>
    <row r="4711" spans="1:5" x14ac:dyDescent="0.25">
      <c r="A4711" s="90">
        <v>4711</v>
      </c>
      <c r="B4711" s="75" t="s">
        <v>9531</v>
      </c>
      <c r="C4711" s="75"/>
      <c r="D4711" s="75" t="s">
        <v>9532</v>
      </c>
      <c r="E4711" s="83">
        <v>54.63</v>
      </c>
    </row>
    <row r="4712" spans="1:5" x14ac:dyDescent="0.25">
      <c r="A4712" s="90">
        <v>4712</v>
      </c>
      <c r="B4712" s="75" t="s">
        <v>9533</v>
      </c>
      <c r="C4712" s="75"/>
      <c r="D4712" s="75" t="s">
        <v>9534</v>
      </c>
      <c r="E4712" s="83">
        <v>-1.79</v>
      </c>
    </row>
    <row r="4713" spans="1:5" x14ac:dyDescent="0.25">
      <c r="A4713" s="90">
        <v>4713</v>
      </c>
      <c r="B4713" s="75" t="s">
        <v>9535</v>
      </c>
      <c r="C4713" s="75"/>
      <c r="D4713" s="75" t="s">
        <v>9536</v>
      </c>
      <c r="E4713" s="83">
        <v>12.31</v>
      </c>
    </row>
    <row r="4714" spans="1:5" x14ac:dyDescent="0.25">
      <c r="A4714" s="90">
        <v>4714</v>
      </c>
      <c r="B4714" s="75" t="s">
        <v>9537</v>
      </c>
      <c r="C4714" s="75"/>
      <c r="D4714" s="75" t="s">
        <v>9538</v>
      </c>
      <c r="E4714" s="83">
        <v>4.3</v>
      </c>
    </row>
    <row r="4715" spans="1:5" x14ac:dyDescent="0.25">
      <c r="A4715" s="90">
        <v>4715</v>
      </c>
      <c r="B4715" s="75" t="s">
        <v>9539</v>
      </c>
      <c r="C4715" s="75"/>
      <c r="D4715" s="75" t="s">
        <v>9540</v>
      </c>
      <c r="E4715" s="83">
        <v>3.15</v>
      </c>
    </row>
    <row r="4716" spans="1:5" x14ac:dyDescent="0.25">
      <c r="A4716" s="90">
        <v>4716</v>
      </c>
      <c r="B4716" s="75" t="s">
        <v>9541</v>
      </c>
      <c r="C4716" s="75"/>
      <c r="D4716" s="75" t="s">
        <v>9542</v>
      </c>
      <c r="E4716" s="83">
        <v>-8.24</v>
      </c>
    </row>
    <row r="4717" spans="1:5" x14ac:dyDescent="0.25">
      <c r="A4717" s="90">
        <v>4717</v>
      </c>
      <c r="B4717" s="75" t="s">
        <v>9543</v>
      </c>
      <c r="C4717" s="75"/>
      <c r="D4717" s="75" t="s">
        <v>9544</v>
      </c>
      <c r="E4717" s="83">
        <v>5.87</v>
      </c>
    </row>
    <row r="4718" spans="1:5" x14ac:dyDescent="0.25">
      <c r="A4718" s="90">
        <v>4718</v>
      </c>
      <c r="B4718" s="75" t="s">
        <v>9545</v>
      </c>
      <c r="C4718" s="75"/>
      <c r="D4718" s="75" t="s">
        <v>9546</v>
      </c>
      <c r="E4718" s="83">
        <v>6.72</v>
      </c>
    </row>
    <row r="4719" spans="1:5" x14ac:dyDescent="0.25">
      <c r="A4719" s="90">
        <v>4719</v>
      </c>
      <c r="B4719" s="75" t="s">
        <v>9547</v>
      </c>
      <c r="C4719" s="75"/>
      <c r="D4719" s="75" t="s">
        <v>9548</v>
      </c>
      <c r="E4719" s="83">
        <v>39.29</v>
      </c>
    </row>
    <row r="4720" spans="1:5" x14ac:dyDescent="0.25">
      <c r="A4720" s="90">
        <v>4720</v>
      </c>
      <c r="B4720" s="75" t="s">
        <v>9549</v>
      </c>
      <c r="C4720" s="75"/>
      <c r="D4720" s="75" t="s">
        <v>9550</v>
      </c>
      <c r="E4720" s="83">
        <v>5.82</v>
      </c>
    </row>
    <row r="4721" spans="1:5" x14ac:dyDescent="0.25">
      <c r="A4721" s="90">
        <v>4721</v>
      </c>
      <c r="B4721" s="75" t="s">
        <v>9551</v>
      </c>
      <c r="C4721" s="75"/>
      <c r="D4721" s="75" t="s">
        <v>9552</v>
      </c>
      <c r="E4721" s="83">
        <v>19.91</v>
      </c>
    </row>
    <row r="4722" spans="1:5" x14ac:dyDescent="0.25">
      <c r="A4722" s="90">
        <v>4722</v>
      </c>
      <c r="B4722" s="75" t="s">
        <v>9553</v>
      </c>
      <c r="C4722" s="75"/>
      <c r="D4722" s="75" t="s">
        <v>9554</v>
      </c>
      <c r="E4722" s="83">
        <v>-4.1399999999999997</v>
      </c>
    </row>
    <row r="4723" spans="1:5" x14ac:dyDescent="0.25">
      <c r="A4723" s="90">
        <v>4723</v>
      </c>
      <c r="B4723" s="75" t="s">
        <v>9555</v>
      </c>
      <c r="C4723" s="75"/>
      <c r="D4723" s="75" t="s">
        <v>9556</v>
      </c>
      <c r="E4723" s="83">
        <v>2.61</v>
      </c>
    </row>
    <row r="4724" spans="1:5" x14ac:dyDescent="0.25">
      <c r="A4724" s="90">
        <v>4724</v>
      </c>
      <c r="B4724" s="75" t="s">
        <v>9557</v>
      </c>
      <c r="C4724" s="75"/>
      <c r="D4724" s="75" t="s">
        <v>9558</v>
      </c>
      <c r="E4724" s="83">
        <v>13.81</v>
      </c>
    </row>
    <row r="4725" spans="1:5" x14ac:dyDescent="0.25">
      <c r="A4725" s="90">
        <v>4725</v>
      </c>
      <c r="B4725" s="75" t="s">
        <v>9559</v>
      </c>
      <c r="C4725" s="75"/>
      <c r="D4725" s="75" t="s">
        <v>9560</v>
      </c>
      <c r="E4725" s="83">
        <v>5.44</v>
      </c>
    </row>
    <row r="4726" spans="1:5" x14ac:dyDescent="0.25">
      <c r="A4726" s="90">
        <v>4726</v>
      </c>
      <c r="B4726" s="75" t="s">
        <v>9561</v>
      </c>
      <c r="C4726" s="75"/>
      <c r="D4726" s="75" t="s">
        <v>9562</v>
      </c>
      <c r="E4726" s="83">
        <v>7.06</v>
      </c>
    </row>
    <row r="4727" spans="1:5" x14ac:dyDescent="0.25">
      <c r="A4727" s="90">
        <v>4727</v>
      </c>
      <c r="B4727" s="75" t="s">
        <v>9563</v>
      </c>
      <c r="C4727" s="75"/>
      <c r="D4727" s="75" t="s">
        <v>9564</v>
      </c>
      <c r="E4727" s="83">
        <v>21</v>
      </c>
    </row>
    <row r="4728" spans="1:5" x14ac:dyDescent="0.25">
      <c r="A4728" s="90">
        <v>4728</v>
      </c>
      <c r="B4728" s="75" t="s">
        <v>9565</v>
      </c>
      <c r="C4728" s="75"/>
      <c r="D4728" s="75" t="s">
        <v>9566</v>
      </c>
      <c r="E4728" s="83">
        <v>8.66</v>
      </c>
    </row>
    <row r="4729" spans="1:5" x14ac:dyDescent="0.25">
      <c r="A4729" s="90">
        <v>4729</v>
      </c>
      <c r="B4729" s="75" t="s">
        <v>9567</v>
      </c>
      <c r="C4729" s="75"/>
      <c r="D4729" s="75" t="s">
        <v>9568</v>
      </c>
      <c r="E4729" s="83">
        <v>14.33</v>
      </c>
    </row>
    <row r="4730" spans="1:5" x14ac:dyDescent="0.25">
      <c r="A4730" s="90">
        <v>4730</v>
      </c>
      <c r="B4730" s="75" t="s">
        <v>9569</v>
      </c>
      <c r="C4730" s="75"/>
      <c r="D4730" s="75" t="s">
        <v>9570</v>
      </c>
      <c r="E4730" s="83">
        <v>9.94</v>
      </c>
    </row>
    <row r="4731" spans="1:5" x14ac:dyDescent="0.25">
      <c r="A4731" s="90">
        <v>4731</v>
      </c>
      <c r="B4731" s="75" t="s">
        <v>9571</v>
      </c>
      <c r="C4731" s="75"/>
      <c r="D4731" s="75" t="s">
        <v>9572</v>
      </c>
      <c r="E4731" s="83">
        <v>3.1</v>
      </c>
    </row>
    <row r="4732" spans="1:5" x14ac:dyDescent="0.25">
      <c r="A4732" s="90">
        <v>4732</v>
      </c>
      <c r="B4732" s="75" t="s">
        <v>9573</v>
      </c>
      <c r="C4732" s="75"/>
      <c r="D4732" s="75" t="s">
        <v>9574</v>
      </c>
      <c r="E4732" s="83">
        <v>68.56</v>
      </c>
    </row>
    <row r="4733" spans="1:5" x14ac:dyDescent="0.25">
      <c r="A4733" s="90">
        <v>4733</v>
      </c>
      <c r="B4733" s="75" t="s">
        <v>9575</v>
      </c>
      <c r="C4733" s="75"/>
      <c r="D4733" s="75" t="s">
        <v>9576</v>
      </c>
      <c r="E4733" s="83">
        <v>97.1</v>
      </c>
    </row>
    <row r="4734" spans="1:5" x14ac:dyDescent="0.25">
      <c r="A4734" s="90">
        <v>4734</v>
      </c>
      <c r="B4734" s="75" t="s">
        <v>9577</v>
      </c>
      <c r="C4734" s="75"/>
      <c r="D4734" s="75" t="s">
        <v>9578</v>
      </c>
      <c r="E4734" s="83">
        <v>12.88</v>
      </c>
    </row>
    <row r="4735" spans="1:5" x14ac:dyDescent="0.25">
      <c r="A4735" s="90">
        <v>4735</v>
      </c>
      <c r="B4735" s="75" t="s">
        <v>9579</v>
      </c>
      <c r="C4735" s="75"/>
      <c r="D4735" s="75" t="s">
        <v>9580</v>
      </c>
      <c r="E4735" s="83">
        <v>6.94</v>
      </c>
    </row>
    <row r="4736" spans="1:5" x14ac:dyDescent="0.25">
      <c r="A4736" s="90">
        <v>4736</v>
      </c>
      <c r="B4736" s="75" t="s">
        <v>9581</v>
      </c>
      <c r="C4736" s="75"/>
      <c r="D4736" s="75" t="s">
        <v>9582</v>
      </c>
      <c r="E4736" s="83">
        <v>1.68</v>
      </c>
    </row>
    <row r="4737" spans="1:5" x14ac:dyDescent="0.25">
      <c r="A4737" s="90">
        <v>4737</v>
      </c>
      <c r="B4737" s="75" t="s">
        <v>9583</v>
      </c>
      <c r="C4737" s="75"/>
      <c r="D4737" s="75" t="s">
        <v>9584</v>
      </c>
      <c r="E4737" s="83">
        <v>4.24</v>
      </c>
    </row>
    <row r="4738" spans="1:5" x14ac:dyDescent="0.25">
      <c r="A4738" s="90">
        <v>4738</v>
      </c>
      <c r="B4738" s="75" t="s">
        <v>9585</v>
      </c>
      <c r="C4738" s="75"/>
      <c r="D4738" s="75" t="s">
        <v>9586</v>
      </c>
      <c r="E4738" s="83">
        <v>2.99</v>
      </c>
    </row>
    <row r="4739" spans="1:5" x14ac:dyDescent="0.25">
      <c r="A4739" s="90">
        <v>4739</v>
      </c>
      <c r="B4739" s="75" t="s">
        <v>9587</v>
      </c>
      <c r="C4739" s="75"/>
      <c r="D4739" s="75" t="s">
        <v>9588</v>
      </c>
      <c r="E4739" s="83">
        <v>5.68</v>
      </c>
    </row>
    <row r="4740" spans="1:5" x14ac:dyDescent="0.25">
      <c r="A4740" s="90">
        <v>4740</v>
      </c>
      <c r="B4740" s="75" t="s">
        <v>9589</v>
      </c>
      <c r="C4740" s="75"/>
      <c r="D4740" s="75" t="s">
        <v>9590</v>
      </c>
      <c r="E4740" s="83">
        <v>2.09</v>
      </c>
    </row>
    <row r="4741" spans="1:5" x14ac:dyDescent="0.25">
      <c r="A4741" s="90">
        <v>4741</v>
      </c>
      <c r="B4741" s="75" t="s">
        <v>9591</v>
      </c>
      <c r="C4741" s="75"/>
      <c r="D4741" s="75" t="s">
        <v>9592</v>
      </c>
      <c r="E4741" s="83">
        <v>5.63</v>
      </c>
    </row>
    <row r="4742" spans="1:5" x14ac:dyDescent="0.25">
      <c r="A4742" s="90">
        <v>4742</v>
      </c>
      <c r="B4742" s="75" t="s">
        <v>9593</v>
      </c>
      <c r="C4742" s="75"/>
      <c r="D4742" s="75" t="s">
        <v>9594</v>
      </c>
      <c r="E4742" s="83">
        <v>1.38</v>
      </c>
    </row>
    <row r="4743" spans="1:5" x14ac:dyDescent="0.25">
      <c r="A4743" s="90">
        <v>4743</v>
      </c>
      <c r="B4743" s="75" t="s">
        <v>9595</v>
      </c>
      <c r="C4743" s="75"/>
      <c r="D4743" s="75" t="s">
        <v>9596</v>
      </c>
      <c r="E4743" s="83">
        <v>28.04</v>
      </c>
    </row>
    <row r="4744" spans="1:5" x14ac:dyDescent="0.25">
      <c r="A4744" s="90">
        <v>4744</v>
      </c>
      <c r="B4744" s="75" t="s">
        <v>9597</v>
      </c>
      <c r="C4744" s="75"/>
      <c r="D4744" s="75" t="s">
        <v>9598</v>
      </c>
      <c r="E4744" s="83">
        <v>15.95</v>
      </c>
    </row>
    <row r="4745" spans="1:5" x14ac:dyDescent="0.25">
      <c r="A4745" s="90">
        <v>4745</v>
      </c>
      <c r="B4745" s="75" t="s">
        <v>9599</v>
      </c>
      <c r="C4745" s="75"/>
      <c r="D4745" s="75" t="s">
        <v>9600</v>
      </c>
      <c r="E4745" s="83">
        <v>4.3</v>
      </c>
    </row>
    <row r="4746" spans="1:5" x14ac:dyDescent="0.25">
      <c r="A4746" s="90">
        <v>4746</v>
      </c>
      <c r="B4746" s="75" t="s">
        <v>9601</v>
      </c>
      <c r="C4746" s="75"/>
      <c r="D4746" s="75" t="s">
        <v>9602</v>
      </c>
      <c r="E4746" s="83">
        <v>12.31</v>
      </c>
    </row>
    <row r="4747" spans="1:5" x14ac:dyDescent="0.25">
      <c r="A4747" s="90">
        <v>4747</v>
      </c>
      <c r="B4747" s="75" t="s">
        <v>9603</v>
      </c>
      <c r="C4747" s="75"/>
      <c r="D4747" s="75" t="s">
        <v>9604</v>
      </c>
      <c r="E4747" s="83">
        <v>5.52</v>
      </c>
    </row>
    <row r="4748" spans="1:5" x14ac:dyDescent="0.25">
      <c r="A4748" s="90">
        <v>4748</v>
      </c>
      <c r="B4748" s="75" t="s">
        <v>9605</v>
      </c>
      <c r="C4748" s="75"/>
      <c r="D4748" s="75" t="s">
        <v>9606</v>
      </c>
      <c r="E4748" s="83">
        <v>3.15</v>
      </c>
    </row>
    <row r="4749" spans="1:5" x14ac:dyDescent="0.25">
      <c r="A4749" s="90">
        <v>4749</v>
      </c>
      <c r="B4749" s="75" t="s">
        <v>9607</v>
      </c>
      <c r="C4749" s="75"/>
      <c r="D4749" s="75" t="s">
        <v>9608</v>
      </c>
      <c r="E4749" s="83">
        <v>10.09</v>
      </c>
    </row>
    <row r="4750" spans="1:5" x14ac:dyDescent="0.25">
      <c r="A4750" s="90">
        <v>4750</v>
      </c>
      <c r="B4750" s="75" t="s">
        <v>9609</v>
      </c>
      <c r="C4750" s="75"/>
      <c r="D4750" s="75" t="s">
        <v>9610</v>
      </c>
      <c r="E4750" s="83">
        <v>11.28</v>
      </c>
    </row>
    <row r="4751" spans="1:5" x14ac:dyDescent="0.25">
      <c r="A4751" s="90">
        <v>4751</v>
      </c>
      <c r="B4751" s="75" t="s">
        <v>9611</v>
      </c>
      <c r="C4751" s="75"/>
      <c r="D4751" s="75" t="s">
        <v>9612</v>
      </c>
      <c r="E4751" s="83">
        <v>0.03</v>
      </c>
    </row>
    <row r="4752" spans="1:5" x14ac:dyDescent="0.25">
      <c r="A4752" s="90">
        <v>4752</v>
      </c>
      <c r="B4752" s="75" t="s">
        <v>9613</v>
      </c>
      <c r="C4752" s="75"/>
      <c r="D4752" s="75" t="s">
        <v>9614</v>
      </c>
      <c r="E4752" s="83">
        <v>7.56</v>
      </c>
    </row>
    <row r="4753" spans="1:5" x14ac:dyDescent="0.25">
      <c r="A4753" s="90">
        <v>4753</v>
      </c>
      <c r="B4753" s="75" t="s">
        <v>9615</v>
      </c>
      <c r="C4753" s="75"/>
      <c r="D4753" s="75" t="s">
        <v>9616</v>
      </c>
      <c r="E4753" s="83">
        <v>3.66</v>
      </c>
    </row>
    <row r="4754" spans="1:5" x14ac:dyDescent="0.25">
      <c r="A4754" s="90">
        <v>4754</v>
      </c>
      <c r="B4754" s="75" t="s">
        <v>9617</v>
      </c>
      <c r="C4754" s="75"/>
      <c r="D4754" s="75" t="s">
        <v>9618</v>
      </c>
      <c r="E4754" s="83">
        <v>11.12</v>
      </c>
    </row>
    <row r="4755" spans="1:5" x14ac:dyDescent="0.25">
      <c r="A4755" s="90">
        <v>4755</v>
      </c>
      <c r="B4755" s="75" t="s">
        <v>9619</v>
      </c>
      <c r="C4755" s="75"/>
      <c r="D4755" s="75" t="s">
        <v>9620</v>
      </c>
      <c r="E4755" s="83">
        <v>3.62</v>
      </c>
    </row>
    <row r="4756" spans="1:5" x14ac:dyDescent="0.25">
      <c r="A4756" s="90">
        <v>4756</v>
      </c>
      <c r="B4756" s="75" t="s">
        <v>9621</v>
      </c>
      <c r="C4756" s="75"/>
      <c r="D4756" s="75" t="s">
        <v>9622</v>
      </c>
      <c r="E4756" s="83">
        <v>9.84</v>
      </c>
    </row>
    <row r="4757" spans="1:5" x14ac:dyDescent="0.25">
      <c r="A4757" s="90">
        <v>4757</v>
      </c>
      <c r="B4757" s="75" t="s">
        <v>9623</v>
      </c>
      <c r="C4757" s="75"/>
      <c r="D4757" s="75" t="s">
        <v>9624</v>
      </c>
      <c r="E4757" s="83">
        <v>54.77</v>
      </c>
    </row>
    <row r="4758" spans="1:5" x14ac:dyDescent="0.25">
      <c r="A4758" s="90">
        <v>4758</v>
      </c>
      <c r="B4758" s="75" t="s">
        <v>9625</v>
      </c>
      <c r="C4758" s="75"/>
      <c r="D4758" s="75" t="s">
        <v>9626</v>
      </c>
      <c r="E4758" s="83">
        <v>0.5</v>
      </c>
    </row>
    <row r="4759" spans="1:5" x14ac:dyDescent="0.25">
      <c r="A4759" s="90">
        <v>4759</v>
      </c>
      <c r="B4759" s="75" t="s">
        <v>9627</v>
      </c>
      <c r="C4759" s="75"/>
      <c r="D4759" s="75" t="s">
        <v>9628</v>
      </c>
      <c r="E4759" s="83">
        <v>17.55</v>
      </c>
    </row>
    <row r="4760" spans="1:5" x14ac:dyDescent="0.25">
      <c r="A4760" s="90">
        <v>4760</v>
      </c>
      <c r="B4760" s="75" t="s">
        <v>9629</v>
      </c>
      <c r="C4760" s="75"/>
      <c r="D4760" s="75" t="s">
        <v>9630</v>
      </c>
      <c r="E4760" s="83">
        <v>5.87</v>
      </c>
    </row>
    <row r="4761" spans="1:5" x14ac:dyDescent="0.25">
      <c r="A4761" s="90">
        <v>4761</v>
      </c>
      <c r="B4761" s="75" t="s">
        <v>9631</v>
      </c>
      <c r="C4761" s="75"/>
      <c r="D4761" s="75" t="s">
        <v>9632</v>
      </c>
      <c r="E4761" s="83">
        <v>-1.34</v>
      </c>
    </row>
    <row r="4762" spans="1:5" x14ac:dyDescent="0.25">
      <c r="A4762" s="90">
        <v>4762</v>
      </c>
      <c r="B4762" s="75" t="s">
        <v>9633</v>
      </c>
      <c r="C4762" s="75"/>
      <c r="D4762" s="75" t="s">
        <v>9634</v>
      </c>
      <c r="E4762" s="83">
        <v>-0.03</v>
      </c>
    </row>
    <row r="4763" spans="1:5" x14ac:dyDescent="0.25">
      <c r="A4763" s="90">
        <v>4763</v>
      </c>
      <c r="B4763" s="75" t="s">
        <v>9635</v>
      </c>
      <c r="C4763" s="75"/>
      <c r="D4763" s="75" t="s">
        <v>9636</v>
      </c>
      <c r="E4763" s="83">
        <v>17.09</v>
      </c>
    </row>
    <row r="4764" spans="1:5" x14ac:dyDescent="0.25">
      <c r="A4764" s="90">
        <v>4764</v>
      </c>
      <c r="B4764" s="75" t="s">
        <v>9637</v>
      </c>
      <c r="C4764" s="75"/>
      <c r="D4764" s="75" t="s">
        <v>9638</v>
      </c>
      <c r="E4764" s="83">
        <v>0.23</v>
      </c>
    </row>
    <row r="4765" spans="1:5" x14ac:dyDescent="0.25">
      <c r="A4765" s="90">
        <v>4765</v>
      </c>
      <c r="B4765" s="75" t="s">
        <v>9639</v>
      </c>
      <c r="C4765" s="75"/>
      <c r="D4765" s="75" t="s">
        <v>9640</v>
      </c>
      <c r="E4765" s="83">
        <v>12.62</v>
      </c>
    </row>
    <row r="4766" spans="1:5" x14ac:dyDescent="0.25">
      <c r="A4766" s="90">
        <v>4766</v>
      </c>
      <c r="B4766" s="75" t="s">
        <v>9641</v>
      </c>
      <c r="C4766" s="75"/>
      <c r="D4766" s="75" t="s">
        <v>9642</v>
      </c>
      <c r="E4766" s="83">
        <v>5.32</v>
      </c>
    </row>
    <row r="4767" spans="1:5" x14ac:dyDescent="0.25">
      <c r="A4767" s="90">
        <v>4767</v>
      </c>
      <c r="B4767" s="75" t="s">
        <v>9643</v>
      </c>
      <c r="C4767" s="75"/>
      <c r="D4767" s="75" t="s">
        <v>9644</v>
      </c>
      <c r="E4767" s="83">
        <v>13.71</v>
      </c>
    </row>
    <row r="4768" spans="1:5" x14ac:dyDescent="0.25">
      <c r="A4768" s="90">
        <v>4768</v>
      </c>
      <c r="B4768" s="75" t="s">
        <v>9645</v>
      </c>
      <c r="C4768" s="75"/>
      <c r="D4768" s="75" t="s">
        <v>9646</v>
      </c>
      <c r="E4768" s="83">
        <v>5.04</v>
      </c>
    </row>
    <row r="4769" spans="1:5" x14ac:dyDescent="0.25">
      <c r="A4769" s="90">
        <v>4769</v>
      </c>
      <c r="B4769" s="75" t="s">
        <v>9647</v>
      </c>
      <c r="C4769" s="75"/>
      <c r="D4769" s="75" t="s">
        <v>9648</v>
      </c>
      <c r="E4769" s="83">
        <v>6.72</v>
      </c>
    </row>
    <row r="4770" spans="1:5" x14ac:dyDescent="0.25">
      <c r="A4770" s="90">
        <v>4770</v>
      </c>
      <c r="B4770" s="75" t="s">
        <v>9649</v>
      </c>
      <c r="C4770" s="75"/>
      <c r="D4770" s="75" t="s">
        <v>9650</v>
      </c>
      <c r="E4770" s="83">
        <v>27.84</v>
      </c>
    </row>
    <row r="4771" spans="1:5" x14ac:dyDescent="0.25">
      <c r="A4771" s="90">
        <v>4771</v>
      </c>
      <c r="B4771" s="75" t="s">
        <v>9651</v>
      </c>
      <c r="C4771" s="75"/>
      <c r="D4771" s="75" t="s">
        <v>9652</v>
      </c>
      <c r="E4771" s="83">
        <v>26.98</v>
      </c>
    </row>
    <row r="4772" spans="1:5" x14ac:dyDescent="0.25">
      <c r="A4772" s="90">
        <v>4772</v>
      </c>
      <c r="B4772" s="75" t="s">
        <v>9653</v>
      </c>
      <c r="C4772" s="75"/>
      <c r="D4772" s="75" t="s">
        <v>9654</v>
      </c>
      <c r="E4772" s="83">
        <v>2.81</v>
      </c>
    </row>
    <row r="4773" spans="1:5" x14ac:dyDescent="0.25">
      <c r="A4773" s="90">
        <v>4773</v>
      </c>
      <c r="B4773" s="75" t="s">
        <v>9655</v>
      </c>
      <c r="C4773" s="75"/>
      <c r="D4773" s="75" t="s">
        <v>9656</v>
      </c>
      <c r="E4773" s="83">
        <v>0.17</v>
      </c>
    </row>
    <row r="4774" spans="1:5" x14ac:dyDescent="0.25">
      <c r="A4774" s="90">
        <v>4774</v>
      </c>
      <c r="B4774" s="75" t="s">
        <v>9657</v>
      </c>
      <c r="C4774" s="75"/>
      <c r="D4774" s="75" t="s">
        <v>9658</v>
      </c>
      <c r="E4774" s="83">
        <v>5.67</v>
      </c>
    </row>
    <row r="4775" spans="1:5" x14ac:dyDescent="0.25">
      <c r="A4775" s="90">
        <v>4775</v>
      </c>
      <c r="B4775" s="75" t="s">
        <v>9659</v>
      </c>
      <c r="C4775" s="75"/>
      <c r="D4775" s="75" t="s">
        <v>9660</v>
      </c>
      <c r="E4775" s="83">
        <v>4.45</v>
      </c>
    </row>
    <row r="4776" spans="1:5" x14ac:dyDescent="0.25">
      <c r="A4776" s="90">
        <v>4776</v>
      </c>
      <c r="B4776" s="75" t="s">
        <v>9661</v>
      </c>
      <c r="C4776" s="75"/>
      <c r="D4776" s="75" t="s">
        <v>9662</v>
      </c>
      <c r="E4776" s="83">
        <v>1.68</v>
      </c>
    </row>
    <row r="4777" spans="1:5" x14ac:dyDescent="0.25">
      <c r="A4777" s="90">
        <v>4777</v>
      </c>
      <c r="B4777" s="75" t="s">
        <v>9663</v>
      </c>
      <c r="C4777" s="75"/>
      <c r="D4777" s="75" t="s">
        <v>9664</v>
      </c>
      <c r="E4777" s="83">
        <v>5.64</v>
      </c>
    </row>
    <row r="4778" spans="1:5" x14ac:dyDescent="0.25">
      <c r="A4778" s="90">
        <v>4778</v>
      </c>
      <c r="B4778" s="75" t="s">
        <v>9665</v>
      </c>
      <c r="C4778" s="75"/>
      <c r="D4778" s="75" t="s">
        <v>9666</v>
      </c>
      <c r="E4778" s="83">
        <v>7.79</v>
      </c>
    </row>
    <row r="4779" spans="1:5" x14ac:dyDescent="0.25">
      <c r="A4779" s="90">
        <v>4779</v>
      </c>
      <c r="B4779" s="75" t="s">
        <v>9667</v>
      </c>
      <c r="C4779" s="75"/>
      <c r="D4779" s="75" t="s">
        <v>9668</v>
      </c>
      <c r="E4779" s="83">
        <v>11.94</v>
      </c>
    </row>
    <row r="4780" spans="1:5" x14ac:dyDescent="0.25">
      <c r="A4780" s="90">
        <v>4780</v>
      </c>
      <c r="B4780" s="75" t="s">
        <v>9669</v>
      </c>
      <c r="C4780" s="75"/>
      <c r="D4780" s="75" t="s">
        <v>9670</v>
      </c>
      <c r="E4780" s="83">
        <v>4.9400000000000004</v>
      </c>
    </row>
    <row r="4781" spans="1:5" x14ac:dyDescent="0.25">
      <c r="A4781" s="90">
        <v>4781</v>
      </c>
      <c r="B4781" s="75" t="s">
        <v>9671</v>
      </c>
      <c r="C4781" s="75"/>
      <c r="D4781" s="75" t="s">
        <v>9672</v>
      </c>
      <c r="E4781" s="83">
        <v>1.68</v>
      </c>
    </row>
    <row r="4782" spans="1:5" x14ac:dyDescent="0.25">
      <c r="A4782" s="90">
        <v>4782</v>
      </c>
      <c r="B4782" s="75" t="s">
        <v>9673</v>
      </c>
      <c r="C4782" s="75"/>
      <c r="D4782" s="75" t="s">
        <v>9674</v>
      </c>
      <c r="E4782" s="83">
        <v>3.49</v>
      </c>
    </row>
    <row r="4783" spans="1:5" x14ac:dyDescent="0.25">
      <c r="A4783" s="90">
        <v>4783</v>
      </c>
      <c r="B4783" s="75" t="s">
        <v>9675</v>
      </c>
      <c r="C4783" s="75"/>
      <c r="D4783" s="75" t="s">
        <v>9676</v>
      </c>
      <c r="E4783" s="83">
        <v>5.8</v>
      </c>
    </row>
    <row r="4784" spans="1:5" x14ac:dyDescent="0.25">
      <c r="A4784" s="90">
        <v>4784</v>
      </c>
      <c r="B4784" s="75" t="s">
        <v>9677</v>
      </c>
      <c r="C4784" s="75"/>
      <c r="D4784" s="75" t="s">
        <v>9678</v>
      </c>
      <c r="E4784" s="83">
        <v>1.87</v>
      </c>
    </row>
    <row r="4785" spans="1:5" x14ac:dyDescent="0.25">
      <c r="A4785" s="90">
        <v>4785</v>
      </c>
      <c r="B4785" s="75" t="s">
        <v>9679</v>
      </c>
      <c r="C4785" s="75"/>
      <c r="D4785" s="75" t="s">
        <v>9680</v>
      </c>
      <c r="E4785" s="83">
        <v>15.21</v>
      </c>
    </row>
    <row r="4786" spans="1:5" x14ac:dyDescent="0.25">
      <c r="A4786" s="90">
        <v>4786</v>
      </c>
      <c r="B4786" s="75" t="s">
        <v>9681</v>
      </c>
      <c r="C4786" s="75"/>
      <c r="D4786" s="75" t="s">
        <v>9682</v>
      </c>
      <c r="E4786" s="83">
        <v>2.35</v>
      </c>
    </row>
    <row r="4787" spans="1:5" x14ac:dyDescent="0.25">
      <c r="A4787" s="90">
        <v>4787</v>
      </c>
      <c r="B4787" s="75" t="s">
        <v>9683</v>
      </c>
      <c r="C4787" s="75"/>
      <c r="D4787" s="75" t="s">
        <v>9684</v>
      </c>
      <c r="E4787" s="83">
        <v>11.06</v>
      </c>
    </row>
    <row r="4788" spans="1:5" x14ac:dyDescent="0.25">
      <c r="A4788" s="90">
        <v>4788</v>
      </c>
      <c r="B4788" s="75" t="s">
        <v>9685</v>
      </c>
      <c r="C4788" s="75"/>
      <c r="D4788" s="75" t="s">
        <v>9686</v>
      </c>
      <c r="E4788" s="83">
        <v>26.35</v>
      </c>
    </row>
    <row r="4789" spans="1:5" x14ac:dyDescent="0.25">
      <c r="A4789" s="90">
        <v>4789</v>
      </c>
      <c r="B4789" s="75" t="s">
        <v>9687</v>
      </c>
      <c r="C4789" s="75"/>
      <c r="D4789" s="75" t="s">
        <v>9688</v>
      </c>
      <c r="E4789" s="83">
        <v>22.87</v>
      </c>
    </row>
    <row r="4790" spans="1:5" x14ac:dyDescent="0.25">
      <c r="A4790" s="90">
        <v>4790</v>
      </c>
      <c r="B4790" s="75" t="s">
        <v>9689</v>
      </c>
      <c r="C4790" s="75"/>
      <c r="D4790" s="75" t="s">
        <v>9690</v>
      </c>
      <c r="E4790" s="83">
        <v>72.08</v>
      </c>
    </row>
    <row r="4791" spans="1:5" x14ac:dyDescent="0.25">
      <c r="A4791" s="90">
        <v>4791</v>
      </c>
      <c r="B4791" s="75" t="s">
        <v>9691</v>
      </c>
      <c r="C4791" s="75"/>
      <c r="D4791" s="75" t="s">
        <v>9692</v>
      </c>
      <c r="E4791" s="83">
        <v>13.44</v>
      </c>
    </row>
    <row r="4792" spans="1:5" x14ac:dyDescent="0.25">
      <c r="A4792" s="90">
        <v>4792</v>
      </c>
      <c r="B4792" s="75" t="s">
        <v>9693</v>
      </c>
      <c r="C4792" s="75"/>
      <c r="D4792" s="75" t="s">
        <v>9694</v>
      </c>
      <c r="E4792" s="83">
        <v>15.12</v>
      </c>
    </row>
    <row r="4793" spans="1:5" x14ac:dyDescent="0.25">
      <c r="A4793" s="90">
        <v>4793</v>
      </c>
      <c r="B4793" s="75" t="s">
        <v>9695</v>
      </c>
      <c r="C4793" s="75"/>
      <c r="D4793" s="75" t="s">
        <v>9696</v>
      </c>
      <c r="E4793" s="83">
        <v>3.19</v>
      </c>
    </row>
    <row r="4794" spans="1:5" x14ac:dyDescent="0.25">
      <c r="A4794" s="90">
        <v>4794</v>
      </c>
      <c r="B4794" s="75" t="s">
        <v>9697</v>
      </c>
      <c r="C4794" s="75"/>
      <c r="D4794" s="75" t="s">
        <v>9698</v>
      </c>
      <c r="E4794" s="83">
        <v>56.89</v>
      </c>
    </row>
    <row r="4795" spans="1:5" x14ac:dyDescent="0.25">
      <c r="A4795" s="90">
        <v>4795</v>
      </c>
      <c r="B4795" s="75" t="s">
        <v>9699</v>
      </c>
      <c r="C4795" s="75"/>
      <c r="D4795" s="75" t="s">
        <v>9700</v>
      </c>
      <c r="E4795" s="83">
        <v>2.83</v>
      </c>
    </row>
    <row r="4796" spans="1:5" x14ac:dyDescent="0.25">
      <c r="A4796" s="90">
        <v>4796</v>
      </c>
      <c r="B4796" s="75" t="s">
        <v>9701</v>
      </c>
      <c r="C4796" s="75"/>
      <c r="D4796" s="75" t="s">
        <v>9702</v>
      </c>
      <c r="E4796" s="83">
        <v>16.59</v>
      </c>
    </row>
    <row r="4797" spans="1:5" x14ac:dyDescent="0.25">
      <c r="A4797" s="90">
        <v>4797</v>
      </c>
      <c r="B4797" s="75" t="s">
        <v>9703</v>
      </c>
      <c r="C4797" s="75"/>
      <c r="D4797" s="75" t="s">
        <v>9704</v>
      </c>
      <c r="E4797" s="83">
        <v>12.67</v>
      </c>
    </row>
    <row r="4798" spans="1:5" x14ac:dyDescent="0.25">
      <c r="A4798" s="90">
        <v>4798</v>
      </c>
      <c r="B4798" s="75" t="s">
        <v>9705</v>
      </c>
      <c r="C4798" s="75"/>
      <c r="D4798" s="75" t="s">
        <v>9706</v>
      </c>
      <c r="E4798" s="83">
        <v>81.23</v>
      </c>
    </row>
    <row r="4799" spans="1:5" x14ac:dyDescent="0.25">
      <c r="A4799" s="90">
        <v>4799</v>
      </c>
      <c r="B4799" s="75" t="s">
        <v>9707</v>
      </c>
      <c r="C4799" s="75"/>
      <c r="D4799" s="75" t="s">
        <v>9708</v>
      </c>
      <c r="E4799" s="83">
        <v>4.0599999999999996</v>
      </c>
    </row>
    <row r="4800" spans="1:5" x14ac:dyDescent="0.25">
      <c r="A4800" s="90">
        <v>4800</v>
      </c>
      <c r="B4800" s="75" t="s">
        <v>9709</v>
      </c>
      <c r="C4800" s="75"/>
      <c r="D4800" s="75" t="s">
        <v>9710</v>
      </c>
      <c r="E4800" s="83">
        <v>3.99</v>
      </c>
    </row>
    <row r="4801" spans="1:5" x14ac:dyDescent="0.25">
      <c r="A4801" s="90">
        <v>4801</v>
      </c>
      <c r="B4801" s="75" t="s">
        <v>9711</v>
      </c>
      <c r="C4801" s="75"/>
      <c r="D4801" s="75" t="s">
        <v>9712</v>
      </c>
      <c r="E4801" s="83">
        <v>4.3</v>
      </c>
    </row>
    <row r="4802" spans="1:5" x14ac:dyDescent="0.25">
      <c r="A4802" s="90">
        <v>4802</v>
      </c>
      <c r="B4802" s="75" t="s">
        <v>9713</v>
      </c>
      <c r="C4802" s="75"/>
      <c r="D4802" s="75" t="s">
        <v>9714</v>
      </c>
      <c r="E4802" s="83">
        <v>0.1</v>
      </c>
    </row>
    <row r="4803" spans="1:5" x14ac:dyDescent="0.25">
      <c r="A4803" s="90">
        <v>4803</v>
      </c>
      <c r="B4803" s="75" t="s">
        <v>9715</v>
      </c>
      <c r="C4803" s="75"/>
      <c r="D4803" s="75" t="s">
        <v>9716</v>
      </c>
      <c r="E4803" s="83">
        <v>15.12</v>
      </c>
    </row>
    <row r="4804" spans="1:5" x14ac:dyDescent="0.25">
      <c r="A4804" s="90">
        <v>4804</v>
      </c>
      <c r="B4804" s="75" t="s">
        <v>9717</v>
      </c>
      <c r="C4804" s="75"/>
      <c r="D4804" s="75" t="s">
        <v>9542</v>
      </c>
      <c r="E4804" s="83">
        <v>-16.079999999999998</v>
      </c>
    </row>
    <row r="4805" spans="1:5" x14ac:dyDescent="0.25">
      <c r="A4805" s="90">
        <v>4805</v>
      </c>
      <c r="B4805" s="75" t="s">
        <v>9718</v>
      </c>
      <c r="C4805" s="75"/>
      <c r="D4805" s="75" t="s">
        <v>9719</v>
      </c>
      <c r="E4805" s="83">
        <v>-0.83</v>
      </c>
    </row>
    <row r="4806" spans="1:5" x14ac:dyDescent="0.25">
      <c r="A4806" s="90">
        <v>4806</v>
      </c>
      <c r="B4806" s="75" t="s">
        <v>9720</v>
      </c>
      <c r="C4806" s="75"/>
      <c r="D4806" s="75" t="s">
        <v>9721</v>
      </c>
      <c r="E4806" s="83">
        <v>40.130000000000003</v>
      </c>
    </row>
    <row r="4807" spans="1:5" x14ac:dyDescent="0.25">
      <c r="A4807" s="90">
        <v>4807</v>
      </c>
      <c r="B4807" s="75" t="s">
        <v>9722</v>
      </c>
      <c r="C4807" s="75"/>
      <c r="D4807" s="75" t="s">
        <v>9723</v>
      </c>
      <c r="E4807" s="83">
        <v>2.62</v>
      </c>
    </row>
    <row r="4808" spans="1:5" x14ac:dyDescent="0.25">
      <c r="A4808" s="90">
        <v>4808</v>
      </c>
      <c r="B4808" s="75" t="s">
        <v>9724</v>
      </c>
      <c r="C4808" s="75"/>
      <c r="D4808" s="75" t="s">
        <v>9725</v>
      </c>
      <c r="E4808" s="83">
        <v>20.16</v>
      </c>
    </row>
    <row r="4809" spans="1:5" x14ac:dyDescent="0.25">
      <c r="A4809" s="90">
        <v>4809</v>
      </c>
      <c r="B4809" s="75" t="s">
        <v>9726</v>
      </c>
      <c r="C4809" s="75"/>
      <c r="D4809" s="75" t="s">
        <v>9727</v>
      </c>
      <c r="E4809" s="83">
        <v>1.68</v>
      </c>
    </row>
    <row r="4810" spans="1:5" x14ac:dyDescent="0.25">
      <c r="A4810" s="90">
        <v>4810</v>
      </c>
      <c r="B4810" s="75" t="s">
        <v>9728</v>
      </c>
      <c r="C4810" s="75"/>
      <c r="D4810" s="75" t="s">
        <v>9729</v>
      </c>
      <c r="E4810" s="83">
        <v>1.02</v>
      </c>
    </row>
    <row r="4811" spans="1:5" x14ac:dyDescent="0.25">
      <c r="A4811" s="90">
        <v>4811</v>
      </c>
      <c r="B4811" s="75" t="s">
        <v>9730</v>
      </c>
      <c r="C4811" s="75"/>
      <c r="D4811" s="75" t="s">
        <v>9731</v>
      </c>
      <c r="E4811" s="83">
        <v>65.66</v>
      </c>
    </row>
    <row r="4812" spans="1:5" x14ac:dyDescent="0.25">
      <c r="A4812" s="90">
        <v>4812</v>
      </c>
      <c r="B4812" s="75" t="s">
        <v>9732</v>
      </c>
      <c r="C4812" s="75"/>
      <c r="D4812" s="75" t="s">
        <v>9733</v>
      </c>
      <c r="E4812" s="83">
        <v>6.72</v>
      </c>
    </row>
    <row r="4813" spans="1:5" x14ac:dyDescent="0.25">
      <c r="A4813" s="90">
        <v>4813</v>
      </c>
      <c r="B4813" s="75" t="s">
        <v>9734</v>
      </c>
      <c r="C4813" s="75"/>
      <c r="D4813" s="75" t="s">
        <v>9735</v>
      </c>
      <c r="E4813" s="83">
        <v>7.53</v>
      </c>
    </row>
    <row r="4814" spans="1:5" x14ac:dyDescent="0.25">
      <c r="A4814" s="90">
        <v>4814</v>
      </c>
      <c r="B4814" s="75" t="s">
        <v>9736</v>
      </c>
      <c r="C4814" s="75"/>
      <c r="D4814" s="75" t="s">
        <v>9737</v>
      </c>
      <c r="E4814" s="83">
        <v>5.04</v>
      </c>
    </row>
    <row r="4815" spans="1:5" x14ac:dyDescent="0.25">
      <c r="A4815" s="90">
        <v>4815</v>
      </c>
      <c r="B4815" s="75" t="s">
        <v>9738</v>
      </c>
      <c r="C4815" s="75"/>
      <c r="D4815" s="75" t="s">
        <v>9739</v>
      </c>
      <c r="E4815" s="83">
        <v>-2.6</v>
      </c>
    </row>
    <row r="4816" spans="1:5" x14ac:dyDescent="0.25">
      <c r="A4816" s="90">
        <v>4816</v>
      </c>
      <c r="B4816" s="75" t="s">
        <v>9740</v>
      </c>
      <c r="C4816" s="75"/>
      <c r="D4816" s="75" t="s">
        <v>9741</v>
      </c>
      <c r="E4816" s="83">
        <v>-9.77</v>
      </c>
    </row>
    <row r="4817" spans="1:5" x14ac:dyDescent="0.25">
      <c r="A4817" s="90">
        <v>4817</v>
      </c>
      <c r="B4817" s="75" t="s">
        <v>9742</v>
      </c>
      <c r="C4817" s="75"/>
      <c r="D4817" s="75" t="s">
        <v>9743</v>
      </c>
      <c r="E4817" s="83">
        <v>40.9</v>
      </c>
    </row>
    <row r="4818" spans="1:5" x14ac:dyDescent="0.25">
      <c r="A4818" s="90">
        <v>4818</v>
      </c>
      <c r="B4818" s="75" t="s">
        <v>9744</v>
      </c>
      <c r="C4818" s="75"/>
      <c r="D4818" s="75" t="s">
        <v>9745</v>
      </c>
      <c r="E4818" s="83">
        <v>8.8800000000000008</v>
      </c>
    </row>
    <row r="4819" spans="1:5" x14ac:dyDescent="0.25">
      <c r="A4819" s="90">
        <v>4819</v>
      </c>
      <c r="B4819" s="75" t="s">
        <v>9746</v>
      </c>
      <c r="C4819" s="75"/>
      <c r="D4819" s="75" t="s">
        <v>9747</v>
      </c>
      <c r="E4819" s="83">
        <v>1.68</v>
      </c>
    </row>
    <row r="4820" spans="1:5" x14ac:dyDescent="0.25">
      <c r="A4820" s="90">
        <v>4820</v>
      </c>
      <c r="B4820" s="75" t="s">
        <v>9748</v>
      </c>
      <c r="C4820" s="75"/>
      <c r="D4820" s="75" t="s">
        <v>9749</v>
      </c>
      <c r="E4820" s="83">
        <v>1.68</v>
      </c>
    </row>
    <row r="4821" spans="1:5" x14ac:dyDescent="0.25">
      <c r="A4821" s="90">
        <v>4821</v>
      </c>
      <c r="B4821" s="75" t="s">
        <v>9750</v>
      </c>
      <c r="C4821" s="75"/>
      <c r="D4821" s="75" t="s">
        <v>9751</v>
      </c>
      <c r="E4821" s="83">
        <v>1.68</v>
      </c>
    </row>
    <row r="4822" spans="1:5" x14ac:dyDescent="0.25">
      <c r="A4822" s="90">
        <v>4822</v>
      </c>
      <c r="B4822" s="75" t="s">
        <v>9752</v>
      </c>
      <c r="C4822" s="75"/>
      <c r="D4822" s="75" t="s">
        <v>9753</v>
      </c>
      <c r="E4822" s="83">
        <v>74.73</v>
      </c>
    </row>
    <row r="4823" spans="1:5" x14ac:dyDescent="0.25">
      <c r="A4823" s="90">
        <v>4823</v>
      </c>
      <c r="B4823" s="75" t="s">
        <v>9754</v>
      </c>
      <c r="C4823" s="75"/>
      <c r="D4823" s="75" t="s">
        <v>9755</v>
      </c>
      <c r="E4823" s="83">
        <v>1.68</v>
      </c>
    </row>
    <row r="4824" spans="1:5" x14ac:dyDescent="0.25">
      <c r="A4824" s="90">
        <v>4824</v>
      </c>
      <c r="B4824" s="75" t="s">
        <v>9756</v>
      </c>
      <c r="C4824" s="75"/>
      <c r="D4824" s="75" t="s">
        <v>9757</v>
      </c>
      <c r="E4824" s="83">
        <v>18.25</v>
      </c>
    </row>
    <row r="4825" spans="1:5" x14ac:dyDescent="0.25">
      <c r="A4825" s="90">
        <v>4825</v>
      </c>
      <c r="B4825" s="75" t="s">
        <v>9758</v>
      </c>
      <c r="C4825" s="75"/>
      <c r="D4825" s="75" t="s">
        <v>9759</v>
      </c>
      <c r="E4825" s="83">
        <v>11.13</v>
      </c>
    </row>
    <row r="4826" spans="1:5" x14ac:dyDescent="0.25">
      <c r="A4826" s="90">
        <v>4826</v>
      </c>
      <c r="B4826" s="75" t="s">
        <v>9760</v>
      </c>
      <c r="C4826" s="75"/>
      <c r="D4826" s="75" t="s">
        <v>9761</v>
      </c>
      <c r="E4826" s="83">
        <v>7.41</v>
      </c>
    </row>
    <row r="4827" spans="1:5" x14ac:dyDescent="0.25">
      <c r="A4827" s="90">
        <v>4827</v>
      </c>
      <c r="B4827" s="75" t="s">
        <v>9762</v>
      </c>
      <c r="C4827" s="75"/>
      <c r="D4827" s="75" t="s">
        <v>9763</v>
      </c>
      <c r="E4827" s="83">
        <v>251.39</v>
      </c>
    </row>
    <row r="4828" spans="1:5" x14ac:dyDescent="0.25">
      <c r="A4828" s="90">
        <v>4828</v>
      </c>
      <c r="B4828" s="75" t="s">
        <v>9764</v>
      </c>
      <c r="C4828" s="75"/>
      <c r="D4828" s="75" t="s">
        <v>9765</v>
      </c>
      <c r="E4828" s="83">
        <v>3.36</v>
      </c>
    </row>
    <row r="4829" spans="1:5" x14ac:dyDescent="0.25">
      <c r="A4829" s="90">
        <v>4829</v>
      </c>
      <c r="B4829" s="75" t="s">
        <v>9766</v>
      </c>
      <c r="C4829" s="75"/>
      <c r="D4829" s="75" t="s">
        <v>9767</v>
      </c>
      <c r="E4829" s="83">
        <v>67.790000000000006</v>
      </c>
    </row>
    <row r="4830" spans="1:5" x14ac:dyDescent="0.25">
      <c r="A4830" s="90">
        <v>4830</v>
      </c>
      <c r="B4830" s="75" t="s">
        <v>8088</v>
      </c>
      <c r="C4830" s="75"/>
      <c r="D4830" s="75" t="s">
        <v>8089</v>
      </c>
      <c r="E4830" s="83">
        <v>294.41000000000003</v>
      </c>
    </row>
    <row r="4832" spans="1:5" x14ac:dyDescent="0.25">
      <c r="E4832" s="90">
        <f>SUM(E1:E4830)</f>
        <v>148497.50999999812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9F5CD-8A77-45AA-A9A3-00181F7BF84B}">
  <dimension ref="B2:G32"/>
  <sheetViews>
    <sheetView workbookViewId="0">
      <selection activeCell="F14" sqref="F14"/>
    </sheetView>
  </sheetViews>
  <sheetFormatPr defaultColWidth="11.5703125" defaultRowHeight="15" x14ac:dyDescent="0.25"/>
  <cols>
    <col min="1" max="3" width="11.5703125" style="90"/>
    <col min="4" max="4" width="8.5703125" style="90" customWidth="1"/>
    <col min="5" max="5" width="31" style="90" customWidth="1"/>
    <col min="6" max="16384" width="11.5703125" style="90"/>
  </cols>
  <sheetData>
    <row r="2" spans="2:7" s="138" customFormat="1" ht="22.5" x14ac:dyDescent="0.2">
      <c r="B2" s="155" t="s">
        <v>10934</v>
      </c>
      <c r="C2" s="155" t="s">
        <v>10916</v>
      </c>
      <c r="D2" s="155" t="s">
        <v>10917</v>
      </c>
      <c r="E2" s="155" t="s">
        <v>10935</v>
      </c>
      <c r="F2" s="155" t="s">
        <v>10919</v>
      </c>
      <c r="G2" s="155" t="s">
        <v>10936</v>
      </c>
    </row>
    <row r="3" spans="2:7" s="138" customFormat="1" x14ac:dyDescent="0.25">
      <c r="B3" s="251">
        <v>1</v>
      </c>
      <c r="C3" s="193" t="s">
        <v>321</v>
      </c>
      <c r="D3" s="193"/>
      <c r="E3" s="193" t="s">
        <v>322</v>
      </c>
      <c r="F3" s="194">
        <v>25.14</v>
      </c>
      <c r="G3" s="252">
        <v>1</v>
      </c>
    </row>
    <row r="4" spans="2:7" s="138" customFormat="1" x14ac:dyDescent="0.25">
      <c r="B4" s="253">
        <v>2</v>
      </c>
      <c r="C4" s="199" t="s">
        <v>751</v>
      </c>
      <c r="D4" s="199"/>
      <c r="E4" s="199" t="s">
        <v>752</v>
      </c>
      <c r="F4" s="200">
        <v>25.14</v>
      </c>
      <c r="G4" s="254">
        <v>1</v>
      </c>
    </row>
    <row r="5" spans="2:7" s="138" customFormat="1" x14ac:dyDescent="0.25">
      <c r="B5" s="253">
        <v>3</v>
      </c>
      <c r="C5" s="199" t="s">
        <v>971</v>
      </c>
      <c r="D5" s="199"/>
      <c r="E5" s="199" t="s">
        <v>972</v>
      </c>
      <c r="F5" s="200">
        <v>25399.040000000001</v>
      </c>
      <c r="G5" s="254">
        <v>5</v>
      </c>
    </row>
    <row r="6" spans="2:7" s="138" customFormat="1" x14ac:dyDescent="0.25">
      <c r="B6" s="253">
        <v>4</v>
      </c>
      <c r="C6" s="199" t="s">
        <v>999</v>
      </c>
      <c r="D6" s="199"/>
      <c r="E6" s="199" t="s">
        <v>1000</v>
      </c>
      <c r="F6" s="200">
        <v>95.2</v>
      </c>
      <c r="G6" s="254">
        <v>1</v>
      </c>
    </row>
    <row r="7" spans="2:7" s="138" customFormat="1" x14ac:dyDescent="0.25">
      <c r="B7" s="253">
        <v>5</v>
      </c>
      <c r="C7" s="199" t="s">
        <v>1177</v>
      </c>
      <c r="D7" s="199"/>
      <c r="E7" s="199" t="s">
        <v>1178</v>
      </c>
      <c r="F7" s="200">
        <v>48.35</v>
      </c>
      <c r="G7" s="254">
        <v>1</v>
      </c>
    </row>
    <row r="8" spans="2:7" s="138" customFormat="1" x14ac:dyDescent="0.25">
      <c r="B8" s="253">
        <v>6</v>
      </c>
      <c r="C8" s="199" t="s">
        <v>1221</v>
      </c>
      <c r="D8" s="199"/>
      <c r="E8" s="199" t="s">
        <v>1222</v>
      </c>
      <c r="F8" s="200">
        <v>4889.04</v>
      </c>
      <c r="G8" s="254">
        <v>1</v>
      </c>
    </row>
    <row r="9" spans="2:7" s="138" customFormat="1" x14ac:dyDescent="0.25">
      <c r="B9" s="253">
        <v>7</v>
      </c>
      <c r="C9" s="199" t="s">
        <v>1335</v>
      </c>
      <c r="D9" s="199"/>
      <c r="E9" s="199" t="s">
        <v>1336</v>
      </c>
      <c r="F9" s="200">
        <v>147.43</v>
      </c>
      <c r="G9" s="254">
        <v>1</v>
      </c>
    </row>
    <row r="10" spans="2:7" s="138" customFormat="1" x14ac:dyDescent="0.25">
      <c r="B10" s="253">
        <v>8</v>
      </c>
      <c r="C10" s="199" t="s">
        <v>1769</v>
      </c>
      <c r="D10" s="199"/>
      <c r="E10" s="199" t="s">
        <v>1770</v>
      </c>
      <c r="F10" s="200">
        <v>59.09</v>
      </c>
      <c r="G10" s="254">
        <v>1</v>
      </c>
    </row>
    <row r="11" spans="2:7" s="138" customFormat="1" x14ac:dyDescent="0.25">
      <c r="B11" s="253">
        <v>9</v>
      </c>
      <c r="C11" s="199" t="s">
        <v>2171</v>
      </c>
      <c r="D11" s="199"/>
      <c r="E11" s="199" t="s">
        <v>2172</v>
      </c>
      <c r="F11" s="200">
        <v>31.86</v>
      </c>
      <c r="G11" s="254">
        <v>1</v>
      </c>
    </row>
    <row r="12" spans="2:7" s="138" customFormat="1" x14ac:dyDescent="0.25">
      <c r="B12" s="253">
        <v>10</v>
      </c>
      <c r="C12" s="199" t="s">
        <v>2595</v>
      </c>
      <c r="D12" s="199"/>
      <c r="E12" s="199" t="s">
        <v>2596</v>
      </c>
      <c r="F12" s="200">
        <v>297.89999999999998</v>
      </c>
      <c r="G12" s="254">
        <v>1</v>
      </c>
    </row>
    <row r="13" spans="2:7" s="138" customFormat="1" x14ac:dyDescent="0.25">
      <c r="B13" s="253">
        <v>11</v>
      </c>
      <c r="C13" s="199" t="s">
        <v>2938</v>
      </c>
      <c r="D13" s="199"/>
      <c r="E13" s="199" t="s">
        <v>2939</v>
      </c>
      <c r="F13" s="200">
        <v>15.47</v>
      </c>
      <c r="G13" s="254">
        <v>1</v>
      </c>
    </row>
    <row r="14" spans="2:7" s="138" customFormat="1" x14ac:dyDescent="0.25">
      <c r="B14" s="253">
        <v>12</v>
      </c>
      <c r="C14" s="199" t="s">
        <v>3430</v>
      </c>
      <c r="D14" s="199"/>
      <c r="E14" s="199" t="s">
        <v>3431</v>
      </c>
      <c r="F14" s="200">
        <v>65.150000000000006</v>
      </c>
      <c r="G14" s="254">
        <v>1</v>
      </c>
    </row>
    <row r="15" spans="2:7" s="138" customFormat="1" x14ac:dyDescent="0.25">
      <c r="B15" s="253">
        <v>13</v>
      </c>
      <c r="C15" s="199" t="s">
        <v>3832</v>
      </c>
      <c r="D15" s="199"/>
      <c r="E15" s="199" t="s">
        <v>3833</v>
      </c>
      <c r="F15" s="200">
        <v>11.04</v>
      </c>
      <c r="G15" s="254">
        <v>1</v>
      </c>
    </row>
    <row r="16" spans="2:7" s="138" customFormat="1" x14ac:dyDescent="0.25">
      <c r="B16" s="253">
        <v>14</v>
      </c>
      <c r="C16" s="199" t="s">
        <v>4362</v>
      </c>
      <c r="D16" s="199"/>
      <c r="E16" s="199" t="s">
        <v>4363</v>
      </c>
      <c r="F16" s="200">
        <v>16.100000000000001</v>
      </c>
      <c r="G16" s="254">
        <v>1</v>
      </c>
    </row>
    <row r="17" spans="2:7" s="138" customFormat="1" x14ac:dyDescent="0.25">
      <c r="B17" s="253">
        <v>15</v>
      </c>
      <c r="C17" s="199" t="s">
        <v>4753</v>
      </c>
      <c r="D17" s="199"/>
      <c r="E17" s="199" t="s">
        <v>4754</v>
      </c>
      <c r="F17" s="200">
        <v>56.37</v>
      </c>
      <c r="G17" s="254">
        <v>1</v>
      </c>
    </row>
    <row r="18" spans="2:7" s="138" customFormat="1" x14ac:dyDescent="0.25">
      <c r="B18" s="253">
        <v>16</v>
      </c>
      <c r="C18" s="199" t="s">
        <v>5230</v>
      </c>
      <c r="D18" s="199"/>
      <c r="E18" s="199" t="s">
        <v>5231</v>
      </c>
      <c r="F18" s="200">
        <v>334.69</v>
      </c>
      <c r="G18" s="254">
        <v>1</v>
      </c>
    </row>
    <row r="19" spans="2:7" s="138" customFormat="1" x14ac:dyDescent="0.25">
      <c r="B19" s="253">
        <v>17</v>
      </c>
      <c r="C19" s="199" t="s">
        <v>5888</v>
      </c>
      <c r="D19" s="199"/>
      <c r="E19" s="199" t="s">
        <v>5889</v>
      </c>
      <c r="F19" s="200">
        <v>31.17</v>
      </c>
      <c r="G19" s="254">
        <v>1</v>
      </c>
    </row>
    <row r="20" spans="2:7" s="138" customFormat="1" x14ac:dyDescent="0.25">
      <c r="B20" s="253">
        <v>18</v>
      </c>
      <c r="C20" s="199" t="s">
        <v>6340</v>
      </c>
      <c r="D20" s="199"/>
      <c r="E20" s="199" t="s">
        <v>6341</v>
      </c>
      <c r="F20" s="200">
        <v>3873.28</v>
      </c>
      <c r="G20" s="254">
        <v>1</v>
      </c>
    </row>
    <row r="21" spans="2:7" s="138" customFormat="1" x14ac:dyDescent="0.25">
      <c r="B21" s="253">
        <v>19</v>
      </c>
      <c r="C21" s="199" t="s">
        <v>6592</v>
      </c>
      <c r="D21" s="199"/>
      <c r="E21" s="199" t="s">
        <v>6593</v>
      </c>
      <c r="F21" s="200">
        <v>2.04</v>
      </c>
      <c r="G21" s="254">
        <v>1</v>
      </c>
    </row>
    <row r="22" spans="2:7" s="138" customFormat="1" x14ac:dyDescent="0.25">
      <c r="B22" s="253">
        <v>20</v>
      </c>
      <c r="C22" s="199" t="s">
        <v>7065</v>
      </c>
      <c r="D22" s="199"/>
      <c r="E22" s="199" t="s">
        <v>7066</v>
      </c>
      <c r="F22" s="200">
        <v>105.87</v>
      </c>
      <c r="G22" s="254">
        <v>1</v>
      </c>
    </row>
    <row r="23" spans="2:7" s="138" customFormat="1" x14ac:dyDescent="0.25">
      <c r="B23" s="253">
        <v>21</v>
      </c>
      <c r="C23" s="199" t="s">
        <v>7653</v>
      </c>
      <c r="D23" s="199"/>
      <c r="E23" s="199" t="s">
        <v>7654</v>
      </c>
      <c r="F23" s="200">
        <v>409.34</v>
      </c>
      <c r="G23" s="254">
        <v>1</v>
      </c>
    </row>
    <row r="24" spans="2:7" s="138" customFormat="1" x14ac:dyDescent="0.25">
      <c r="B24" s="253">
        <v>22</v>
      </c>
      <c r="C24" s="199" t="s">
        <v>8071</v>
      </c>
      <c r="D24" s="199"/>
      <c r="E24" s="199" t="s">
        <v>8072</v>
      </c>
      <c r="F24" s="200">
        <v>862.78</v>
      </c>
      <c r="G24" s="254">
        <v>1</v>
      </c>
    </row>
    <row r="25" spans="2:7" s="138" customFormat="1" x14ac:dyDescent="0.25">
      <c r="B25" s="253">
        <v>23</v>
      </c>
      <c r="C25" s="199" t="s">
        <v>8872</v>
      </c>
      <c r="D25" s="199"/>
      <c r="E25" s="199" t="s">
        <v>8873</v>
      </c>
      <c r="F25" s="200">
        <v>46.13</v>
      </c>
      <c r="G25" s="254">
        <v>1</v>
      </c>
    </row>
    <row r="26" spans="2:7" s="138" customFormat="1" x14ac:dyDescent="0.25">
      <c r="B26" s="253">
        <v>24</v>
      </c>
      <c r="C26" s="199" t="s">
        <v>9451</v>
      </c>
      <c r="D26" s="199"/>
      <c r="E26" s="199" t="s">
        <v>9452</v>
      </c>
      <c r="F26" s="200">
        <v>15.76</v>
      </c>
      <c r="G26" s="254">
        <v>1</v>
      </c>
    </row>
    <row r="27" spans="2:7" s="138" customFormat="1" x14ac:dyDescent="0.25">
      <c r="B27" s="253">
        <v>25</v>
      </c>
      <c r="C27" s="209"/>
      <c r="D27" s="255"/>
      <c r="E27" s="256"/>
      <c r="F27" s="257"/>
      <c r="G27" s="254"/>
    </row>
    <row r="28" spans="2:7" s="138" customFormat="1" x14ac:dyDescent="0.25">
      <c r="B28" s="253">
        <v>26</v>
      </c>
      <c r="C28" s="209"/>
      <c r="D28" s="255"/>
      <c r="E28" s="209"/>
      <c r="F28" s="257"/>
      <c r="G28" s="254"/>
    </row>
    <row r="29" spans="2:7" s="138" customFormat="1" x14ac:dyDescent="0.25">
      <c r="B29" s="253">
        <v>27</v>
      </c>
      <c r="C29" s="209"/>
      <c r="D29" s="255"/>
      <c r="E29" s="256"/>
      <c r="F29" s="257"/>
      <c r="G29" s="254"/>
    </row>
    <row r="30" spans="2:7" s="138" customFormat="1" x14ac:dyDescent="0.25">
      <c r="B30" s="253">
        <v>28</v>
      </c>
      <c r="C30" s="209"/>
      <c r="D30" s="255"/>
      <c r="E30" s="209"/>
      <c r="F30" s="257"/>
      <c r="G30" s="254"/>
    </row>
    <row r="31" spans="2:7" s="138" customFormat="1" x14ac:dyDescent="0.25">
      <c r="B31" s="258">
        <v>29</v>
      </c>
      <c r="C31" s="259"/>
      <c r="D31" s="260"/>
      <c r="E31" s="261"/>
      <c r="F31" s="262"/>
      <c r="G31" s="263"/>
    </row>
    <row r="32" spans="2:7" s="138" customFormat="1" ht="11.25" x14ac:dyDescent="0.2">
      <c r="G32" s="138">
        <f>SUM(G3:G31)</f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Resumen</vt:lpstr>
      <vt:lpstr>Oct-20</vt:lpstr>
      <vt:lpstr>Dic-19</vt:lpstr>
      <vt:lpstr>Cartera vencida</vt:lpstr>
      <vt:lpstr>Clientes sin movimiento</vt:lpstr>
      <vt:lpstr>CxC Telconet</vt:lpstr>
      <vt:lpstr>Sample size</vt:lpstr>
      <vt:lpstr>Muestreo</vt:lpstr>
      <vt:lpstr>Contabilidad</vt:lpstr>
      <vt:lpstr>Muestras</vt:lpstr>
      <vt:lpstr>'Oct-20'!_FilterDatabase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Almeida</dc:creator>
  <dc:description/>
  <cp:lastModifiedBy>Carlos Almeida</cp:lastModifiedBy>
  <cp:revision>7</cp:revision>
  <dcterms:created xsi:type="dcterms:W3CDTF">2021-01-05T15:46:32Z</dcterms:created>
  <dcterms:modified xsi:type="dcterms:W3CDTF">2021-01-15T17:22:50Z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